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drawings/drawing5.xml" ContentType="application/vnd.openxmlformats-officedocument.drawing+xml"/>
  <Override PartName="/xl/embeddings/oleObject4.bin" ContentType="application/vnd.openxmlformats-officedocument.oleObject"/>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7291822\Desktop\Для удаленки\"/>
    </mc:Choice>
  </mc:AlternateContent>
  <bookViews>
    <workbookView xWindow="-15" yWindow="480" windowWidth="35835" windowHeight="20085" tabRatio="914" firstSheet="3" activeTab="3"/>
  </bookViews>
  <sheets>
    <sheet name="Лист2" sheetId="9" state="hidden" r:id="rId1"/>
    <sheet name="Приоритеты на добавление в СВОД" sheetId="5" state="hidden" r:id="rId2"/>
    <sheet name="Свод_описание" sheetId="6" r:id="rId3"/>
    <sheet name="Атрибут-ТОД2" sheetId="20" r:id="rId4"/>
    <sheet name="ft_card_aggr_30days" sheetId="27" r:id="rId5"/>
    <sheet name="Поля ft_clnt_aggr_daily_epk" sheetId="24" r:id="rId6"/>
    <sheet name="Поля" sheetId="23" r:id="rId7"/>
    <sheet name="Атрибут-ТОД" sheetId="19" state="hidden" r:id="rId8"/>
    <sheet name="Доступные" sheetId="21" state="hidden" r:id="rId9"/>
    <sheet name="Витирна- процедура" sheetId="22" r:id="rId10"/>
    <sheet name="Лист1" sheetId="8" r:id="rId11"/>
    <sheet name="Сущности hadoop" sheetId="16" r:id="rId12"/>
    <sheet name="Свод" sheetId="14" r:id="rId13"/>
    <sheet name="Лист5" sheetId="17" state="hidden" r:id="rId14"/>
    <sheet name="Лист3" sheetId="15" state="hidden" r:id="rId15"/>
    <sheet name="Мегавитрина на 21.09" sheetId="10" r:id="rId16"/>
    <sheet name="Источники" sheetId="13" r:id="rId17"/>
    <sheet name="Лист3 (2)" sheetId="18" state="hidden" r:id="rId18"/>
    <sheet name="Списки значений" sheetId="7" state="hidden" r:id="rId19"/>
  </sheets>
  <externalReferences>
    <externalReference r:id="rId20"/>
  </externalReferences>
  <definedNames>
    <definedName name="_xlnm._FilterDatabase" localSheetId="7" hidden="1">'Атрибут-ТОД'!$A$1:$J$522</definedName>
    <definedName name="_xlnm._FilterDatabase" localSheetId="3" hidden="1">'Атрибут-ТОД2'!$B$1:$V$398</definedName>
    <definedName name="_xlnm._FilterDatabase" localSheetId="8" hidden="1">Доступные!$A$3:$D$340</definedName>
    <definedName name="_xlnm._FilterDatabase" localSheetId="14" hidden="1">Лист3!$A$1:$C$1989</definedName>
    <definedName name="_xlnm._FilterDatabase" localSheetId="17" hidden="1">'Лист3 (2)'!$A$1:$P$1989</definedName>
    <definedName name="_xlnm._FilterDatabase" localSheetId="15" hidden="1">'Мегавитрина на 21.09'!$A$1:$M$884</definedName>
    <definedName name="_xlnm._FilterDatabase" localSheetId="1" hidden="1">'Приоритеты на добавление в СВОД'!$A$1:$G$30</definedName>
    <definedName name="_xlnm._FilterDatabase" localSheetId="12" hidden="1">Свод!$A$1:$L$1989</definedName>
    <definedName name="_xlnm._FilterDatabase" localSheetId="2" hidden="1">Свод_описание!$A$1:$U$1989</definedName>
    <definedName name="_xlnm._FilterDatabase" localSheetId="11" hidden="1">'Сущности hadoop'!$A$1:$P$233</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54" i="20" l="1"/>
  <c r="K55" i="20"/>
  <c r="K56" i="20"/>
  <c r="K57" i="20"/>
  <c r="K58" i="20"/>
  <c r="K59" i="20"/>
  <c r="K60" i="20"/>
  <c r="K61" i="20"/>
  <c r="K62" i="20"/>
  <c r="K63" i="20"/>
  <c r="K64" i="20"/>
  <c r="K65" i="20"/>
  <c r="K66" i="20"/>
  <c r="K67" i="20"/>
  <c r="K68" i="20"/>
  <c r="K69" i="20"/>
  <c r="K70" i="20"/>
  <c r="K71" i="20"/>
  <c r="K72" i="20"/>
  <c r="K73" i="20"/>
  <c r="K74" i="20"/>
  <c r="K75" i="20"/>
  <c r="K76" i="20"/>
  <c r="K77" i="20"/>
  <c r="K78" i="20"/>
  <c r="K79" i="20"/>
  <c r="K80" i="20"/>
  <c r="K81" i="20"/>
  <c r="K82" i="20"/>
  <c r="K83" i="20"/>
  <c r="K84" i="20"/>
  <c r="K85" i="20"/>
  <c r="K86" i="20"/>
  <c r="K87" i="20"/>
  <c r="K88" i="20"/>
  <c r="K89" i="20"/>
  <c r="K90" i="20"/>
  <c r="K91" i="20"/>
  <c r="K92" i="20"/>
  <c r="K93" i="20"/>
  <c r="K94" i="20"/>
  <c r="K95" i="20"/>
  <c r="K96" i="20"/>
  <c r="K97" i="20"/>
  <c r="K98" i="20"/>
  <c r="K99" i="20"/>
  <c r="K100" i="20"/>
  <c r="K101" i="20"/>
  <c r="K102" i="20"/>
  <c r="K103" i="20"/>
  <c r="K104" i="20"/>
  <c r="K105" i="20"/>
  <c r="K106" i="20"/>
  <c r="K107" i="20"/>
  <c r="K108" i="20"/>
  <c r="K109" i="20"/>
  <c r="K110" i="20"/>
  <c r="K111" i="20"/>
  <c r="K112" i="20"/>
  <c r="K113" i="20"/>
  <c r="K114" i="20"/>
  <c r="K115" i="20"/>
  <c r="K116" i="20"/>
  <c r="K117" i="20"/>
  <c r="K118" i="20"/>
  <c r="K119" i="20"/>
  <c r="K120" i="20"/>
  <c r="K121" i="20"/>
  <c r="K122" i="20"/>
  <c r="K123" i="20"/>
  <c r="K124" i="20"/>
  <c r="K125" i="20"/>
  <c r="K126" i="20"/>
  <c r="K127" i="20"/>
  <c r="K128" i="20"/>
  <c r="K129" i="20"/>
  <c r="K130" i="20"/>
  <c r="K131" i="20"/>
  <c r="K132" i="20"/>
  <c r="K133" i="20"/>
  <c r="K134" i="20"/>
  <c r="K135" i="20"/>
  <c r="K136" i="20"/>
  <c r="K137" i="20"/>
  <c r="K138" i="20"/>
  <c r="K139" i="20"/>
  <c r="K140" i="20"/>
  <c r="K141" i="20"/>
  <c r="K142" i="20"/>
  <c r="K143" i="20"/>
  <c r="K144" i="20"/>
  <c r="K145" i="20"/>
  <c r="K146" i="20"/>
  <c r="K147" i="20"/>
  <c r="K148" i="20"/>
  <c r="K149" i="20"/>
  <c r="K150" i="20"/>
  <c r="K151" i="20"/>
  <c r="K152" i="20"/>
  <c r="K153" i="20"/>
  <c r="K154" i="20"/>
  <c r="K155" i="20"/>
  <c r="K156" i="20"/>
  <c r="K157" i="20"/>
  <c r="K158" i="20"/>
  <c r="K159" i="20"/>
  <c r="K160" i="20"/>
  <c r="K161" i="20"/>
  <c r="K162" i="20"/>
  <c r="K163" i="20"/>
  <c r="K164" i="20"/>
  <c r="K165" i="20"/>
  <c r="K166" i="20"/>
  <c r="K167" i="20"/>
  <c r="K168" i="20"/>
  <c r="K174" i="20"/>
  <c r="K175" i="20"/>
  <c r="K176" i="20"/>
  <c r="K177" i="20"/>
  <c r="K178" i="20"/>
  <c r="K179" i="20"/>
  <c r="K180" i="20"/>
  <c r="K181" i="20"/>
  <c r="K182" i="20"/>
  <c r="K183" i="20"/>
  <c r="K184" i="20"/>
  <c r="K185" i="20"/>
  <c r="K186" i="20"/>
  <c r="K187" i="20"/>
  <c r="K188" i="20"/>
  <c r="K189" i="20"/>
  <c r="K190" i="20"/>
  <c r="K191" i="20"/>
  <c r="K192" i="20"/>
  <c r="K193" i="20"/>
  <c r="K194" i="20"/>
  <c r="K195" i="20"/>
  <c r="K196" i="20"/>
  <c r="K197" i="20"/>
  <c r="K198" i="20"/>
  <c r="K199" i="20"/>
  <c r="K200" i="20"/>
  <c r="K201" i="20"/>
  <c r="K202" i="20"/>
  <c r="K203" i="20"/>
  <c r="K204" i="20"/>
  <c r="K205" i="20"/>
  <c r="K206" i="20"/>
  <c r="K207" i="20"/>
  <c r="K208" i="20"/>
  <c r="K209" i="20"/>
  <c r="K210" i="20"/>
  <c r="K211" i="20"/>
  <c r="K212" i="20"/>
  <c r="K213" i="20"/>
  <c r="K214" i="20"/>
  <c r="K215" i="20"/>
  <c r="K216" i="20"/>
  <c r="K217" i="20"/>
  <c r="K218" i="20"/>
  <c r="K219" i="20"/>
  <c r="K220" i="20"/>
  <c r="K221" i="20"/>
  <c r="K222" i="20"/>
  <c r="K223" i="20"/>
  <c r="K224" i="20"/>
  <c r="K225" i="20"/>
  <c r="K226" i="20"/>
  <c r="K227" i="20"/>
  <c r="K228" i="20"/>
  <c r="K229" i="20"/>
  <c r="K230" i="20"/>
  <c r="K231" i="20"/>
  <c r="K232" i="20"/>
  <c r="K233" i="20"/>
  <c r="K234" i="20"/>
  <c r="K235" i="20"/>
  <c r="K236" i="20"/>
  <c r="K237" i="20"/>
  <c r="K238" i="20"/>
  <c r="K239" i="20"/>
  <c r="K240" i="20"/>
  <c r="K241" i="20"/>
  <c r="K242" i="20"/>
  <c r="K243" i="20"/>
  <c r="K244" i="20"/>
  <c r="K245" i="20"/>
  <c r="K246" i="20"/>
  <c r="K247" i="20"/>
  <c r="K248" i="20"/>
  <c r="K249" i="20"/>
  <c r="K250" i="20"/>
  <c r="K251" i="20"/>
  <c r="K252" i="20"/>
  <c r="K253" i="20"/>
  <c r="K254" i="20"/>
  <c r="K255" i="20"/>
  <c r="K256" i="20"/>
  <c r="K257" i="20"/>
  <c r="K258" i="20"/>
  <c r="K259" i="20"/>
  <c r="K260" i="20"/>
  <c r="K261" i="20"/>
  <c r="K262" i="20"/>
  <c r="K263" i="20"/>
  <c r="K264" i="20"/>
  <c r="K265" i="20"/>
  <c r="K266" i="20"/>
  <c r="K267" i="20"/>
  <c r="K268" i="20"/>
  <c r="K269" i="20"/>
  <c r="K270" i="20"/>
  <c r="K271" i="20"/>
  <c r="K272" i="20"/>
  <c r="K273" i="20"/>
  <c r="K274" i="20"/>
  <c r="K275" i="20"/>
  <c r="K276" i="20"/>
  <c r="K277" i="20"/>
  <c r="K278" i="20"/>
  <c r="K279" i="20"/>
  <c r="K280" i="20"/>
  <c r="K281" i="20"/>
  <c r="K282" i="20"/>
  <c r="K283" i="20"/>
  <c r="K284" i="20"/>
  <c r="K285" i="20"/>
  <c r="K286" i="20"/>
  <c r="K287" i="20"/>
  <c r="K288" i="20"/>
  <c r="K289" i="20"/>
  <c r="K290" i="20"/>
  <c r="K291" i="20"/>
  <c r="K292" i="20"/>
  <c r="K294" i="20"/>
  <c r="K295" i="20"/>
  <c r="K296" i="20"/>
  <c r="K297" i="20"/>
  <c r="K298" i="20"/>
  <c r="K299" i="20"/>
  <c r="K300" i="20"/>
  <c r="K301" i="20"/>
  <c r="K302" i="20"/>
  <c r="K303" i="20"/>
  <c r="K304" i="20"/>
  <c r="K305" i="20"/>
  <c r="K306" i="20"/>
  <c r="K307" i="20"/>
  <c r="K308" i="20"/>
  <c r="K309" i="20"/>
  <c r="K310" i="20"/>
  <c r="K311" i="20"/>
  <c r="K312" i="20"/>
  <c r="K313" i="20"/>
  <c r="K314" i="20"/>
  <c r="K316" i="20"/>
  <c r="K326" i="20"/>
  <c r="K327" i="20"/>
  <c r="K330" i="20"/>
  <c r="K331" i="20"/>
  <c r="K332" i="20"/>
  <c r="K333" i="20"/>
  <c r="K334" i="20"/>
  <c r="K335" i="20"/>
  <c r="K336" i="20"/>
  <c r="K339" i="20"/>
  <c r="K340" i="20"/>
  <c r="K341" i="20"/>
  <c r="K342" i="20"/>
  <c r="K343" i="20"/>
  <c r="K344" i="20"/>
  <c r="K345" i="20"/>
  <c r="K346" i="20"/>
  <c r="K347" i="20"/>
  <c r="K348" i="20"/>
  <c r="K349" i="20"/>
  <c r="K350" i="20"/>
  <c r="K351" i="20"/>
  <c r="K352" i="20"/>
  <c r="K353" i="20"/>
  <c r="K354" i="20"/>
  <c r="K355" i="20"/>
  <c r="K356" i="20"/>
  <c r="K357" i="20"/>
  <c r="K358" i="20"/>
  <c r="K359" i="20"/>
  <c r="K360" i="20"/>
  <c r="K361" i="20"/>
  <c r="K362" i="20"/>
  <c r="K363" i="20"/>
  <c r="K364" i="20"/>
  <c r="K365" i="20"/>
  <c r="K366" i="20"/>
  <c r="K367" i="20"/>
  <c r="K368" i="20"/>
  <c r="K369" i="20"/>
  <c r="K370" i="20"/>
  <c r="K3" i="20"/>
  <c r="K4" i="20"/>
  <c r="K5" i="20"/>
  <c r="K6" i="20"/>
  <c r="K7" i="20"/>
  <c r="K8" i="20"/>
  <c r="K9" i="20"/>
  <c r="K10" i="20"/>
  <c r="K11" i="20"/>
  <c r="K12" i="20"/>
  <c r="K13" i="20"/>
  <c r="K14" i="20"/>
  <c r="K15" i="20"/>
  <c r="K16" i="20"/>
  <c r="K17" i="20"/>
  <c r="K18" i="20"/>
  <c r="K19" i="20"/>
  <c r="K20" i="20"/>
  <c r="K21" i="20"/>
  <c r="K22" i="20"/>
  <c r="K23" i="20"/>
  <c r="K24" i="20"/>
  <c r="K25" i="20"/>
  <c r="K26" i="20"/>
  <c r="K27" i="20"/>
  <c r="K28" i="20"/>
  <c r="K29" i="20"/>
  <c r="K30" i="20"/>
  <c r="K31" i="20"/>
  <c r="K32" i="20"/>
  <c r="K33" i="20"/>
  <c r="K34" i="20"/>
  <c r="K35" i="20"/>
  <c r="K36" i="20"/>
  <c r="K37" i="20"/>
  <c r="K38" i="20"/>
  <c r="K39" i="20"/>
  <c r="K40" i="20"/>
  <c r="K41" i="20"/>
  <c r="K42" i="20"/>
  <c r="K43" i="20"/>
  <c r="K44" i="20"/>
  <c r="K45" i="20"/>
  <c r="K46" i="20"/>
  <c r="K47" i="20"/>
  <c r="K48" i="20"/>
  <c r="K49" i="20"/>
  <c r="K50" i="20"/>
  <c r="K51" i="20"/>
  <c r="K53" i="20"/>
  <c r="K2" i="20"/>
  <c r="H340" i="20"/>
  <c r="H339" i="20"/>
  <c r="H336" i="20"/>
  <c r="H334" i="20"/>
  <c r="H332" i="20"/>
  <c r="H330" i="20"/>
  <c r="H327" i="20"/>
  <c r="H326" i="20"/>
  <c r="H316" i="20"/>
  <c r="H314" i="20"/>
  <c r="H313" i="20"/>
  <c r="H312" i="20"/>
  <c r="H311" i="20"/>
  <c r="H308" i="20"/>
  <c r="H307" i="20"/>
  <c r="H305" i="20"/>
  <c r="H304" i="20"/>
  <c r="H300" i="20"/>
  <c r="H298" i="20"/>
  <c r="H297" i="20"/>
  <c r="H296" i="20"/>
  <c r="H295" i="20"/>
  <c r="H294" i="20"/>
  <c r="H291" i="20"/>
  <c r="H290" i="20"/>
  <c r="H289" i="20"/>
  <c r="H288" i="20"/>
  <c r="H285" i="20"/>
  <c r="H283" i="20"/>
  <c r="H174" i="20"/>
  <c r="H53" i="20"/>
  <c r="H51" i="20"/>
  <c r="H50" i="20"/>
  <c r="G340" i="20"/>
  <c r="G339" i="20"/>
  <c r="G336" i="20"/>
  <c r="G334" i="20"/>
  <c r="G332" i="20"/>
  <c r="G330" i="20"/>
  <c r="G327" i="20"/>
  <c r="G326" i="20"/>
  <c r="G316" i="20"/>
  <c r="G314" i="20"/>
  <c r="G313" i="20"/>
  <c r="G312" i="20"/>
  <c r="G311" i="20"/>
  <c r="G308" i="20"/>
  <c r="G307" i="20"/>
  <c r="G305" i="20"/>
  <c r="G304" i="20"/>
  <c r="G300" i="20"/>
  <c r="G298" i="20"/>
  <c r="G297" i="20"/>
  <c r="G296" i="20"/>
  <c r="G295" i="20"/>
  <c r="G294" i="20"/>
  <c r="G291" i="20"/>
  <c r="G290" i="20"/>
  <c r="G289" i="20"/>
  <c r="G288" i="20"/>
  <c r="G285" i="20"/>
  <c r="G283" i="20"/>
  <c r="G174" i="20"/>
  <c r="G53" i="20"/>
  <c r="G51" i="20"/>
  <c r="G50" i="20"/>
  <c r="C340" i="20"/>
  <c r="C339" i="20"/>
  <c r="C336" i="20"/>
  <c r="C334" i="20"/>
  <c r="C332" i="20"/>
  <c r="C330" i="20"/>
  <c r="C327" i="20"/>
  <c r="C326" i="20"/>
  <c r="C316" i="20"/>
  <c r="C314" i="20"/>
  <c r="C313" i="20"/>
  <c r="C312" i="20"/>
  <c r="C311" i="20"/>
  <c r="C308" i="20"/>
  <c r="C307" i="20"/>
  <c r="C305" i="20"/>
  <c r="C304" i="20"/>
  <c r="C300" i="20"/>
  <c r="C298" i="20"/>
  <c r="C297" i="20"/>
  <c r="C296" i="20"/>
  <c r="C295" i="20"/>
  <c r="C294" i="20"/>
  <c r="C291" i="20"/>
  <c r="C290" i="20"/>
  <c r="C289" i="20"/>
  <c r="C288" i="20"/>
  <c r="C285" i="20"/>
  <c r="C283" i="20"/>
  <c r="C174" i="20"/>
  <c r="C51" i="20"/>
  <c r="C53" i="20"/>
  <c r="C50" i="20"/>
  <c r="P54" i="20" l="1"/>
  <c r="P55" i="20"/>
  <c r="P57" i="20"/>
  <c r="P58" i="20"/>
  <c r="C346" i="20" l="1"/>
  <c r="C345" i="20"/>
  <c r="C344" i="20"/>
  <c r="C343" i="20"/>
  <c r="C342" i="20"/>
  <c r="C306" i="20"/>
  <c r="C292" i="20"/>
  <c r="C287" i="20"/>
  <c r="C199" i="20"/>
  <c r="C198" i="20"/>
  <c r="C190" i="20"/>
  <c r="C186" i="20"/>
  <c r="C185" i="20"/>
  <c r="C183" i="20"/>
  <c r="C182" i="20"/>
  <c r="C181" i="20"/>
  <c r="C180" i="20"/>
  <c r="C179" i="20"/>
  <c r="C178" i="20"/>
  <c r="C177" i="20"/>
  <c r="C176" i="20"/>
  <c r="C175" i="20"/>
  <c r="C153" i="20"/>
  <c r="C138" i="20"/>
  <c r="C136" i="20"/>
  <c r="C135" i="20"/>
  <c r="C133" i="20"/>
  <c r="C129" i="20"/>
  <c r="C92" i="20"/>
  <c r="M1983" i="6" l="1"/>
  <c r="M1982" i="6"/>
  <c r="F370" i="20"/>
  <c r="M1502" i="6"/>
  <c r="M1492" i="6"/>
  <c r="M1443" i="6"/>
  <c r="M1441" i="6"/>
  <c r="M1434" i="6"/>
  <c r="M1352" i="6"/>
  <c r="M1347" i="6"/>
  <c r="M1340" i="6"/>
  <c r="F3" i="20"/>
  <c r="F4" i="20"/>
  <c r="F5" i="20"/>
  <c r="F6" i="20"/>
  <c r="F7" i="20"/>
  <c r="F8" i="20"/>
  <c r="F9" i="20"/>
  <c r="F10" i="20"/>
  <c r="F11" i="20"/>
  <c r="F12" i="20"/>
  <c r="F13" i="20"/>
  <c r="F14" i="20"/>
  <c r="F15" i="20"/>
  <c r="F16" i="20"/>
  <c r="F17" i="20"/>
  <c r="F18" i="20"/>
  <c r="F19" i="20"/>
  <c r="F20" i="20"/>
  <c r="F21" i="20"/>
  <c r="F22" i="20"/>
  <c r="F23" i="20"/>
  <c r="F24" i="20"/>
  <c r="F25" i="20"/>
  <c r="F26" i="20"/>
  <c r="F27" i="20"/>
  <c r="F28" i="20"/>
  <c r="F29" i="20"/>
  <c r="F30" i="20"/>
  <c r="F31" i="20"/>
  <c r="F32" i="20"/>
  <c r="F33" i="20"/>
  <c r="F34" i="20"/>
  <c r="F35" i="20"/>
  <c r="F36" i="20"/>
  <c r="F37" i="20"/>
  <c r="F38" i="20"/>
  <c r="F39" i="20"/>
  <c r="F40" i="20"/>
  <c r="F41" i="20"/>
  <c r="F42" i="20"/>
  <c r="F43" i="20"/>
  <c r="F44" i="20"/>
  <c r="F45" i="20"/>
  <c r="F46" i="20"/>
  <c r="F47" i="20"/>
  <c r="F48" i="20"/>
  <c r="F49" i="20"/>
  <c r="F50" i="20"/>
  <c r="F51" i="20"/>
  <c r="F53" i="20"/>
  <c r="F54" i="20"/>
  <c r="F55" i="20"/>
  <c r="F56" i="20"/>
  <c r="F57" i="20"/>
  <c r="F58" i="20"/>
  <c r="F59" i="20"/>
  <c r="F60" i="20"/>
  <c r="F61" i="20"/>
  <c r="F62" i="20"/>
  <c r="F63" i="20"/>
  <c r="F64" i="20"/>
  <c r="F65" i="20"/>
  <c r="F66" i="20"/>
  <c r="F67" i="20"/>
  <c r="F68" i="20"/>
  <c r="F69" i="20"/>
  <c r="F70" i="20"/>
  <c r="F71" i="20"/>
  <c r="F72" i="20"/>
  <c r="F73" i="20"/>
  <c r="F74" i="20"/>
  <c r="F75" i="20"/>
  <c r="F76" i="20"/>
  <c r="F77" i="20"/>
  <c r="F78" i="20"/>
  <c r="F79" i="20"/>
  <c r="F80" i="20"/>
  <c r="F81" i="20"/>
  <c r="F82" i="20"/>
  <c r="F83" i="20"/>
  <c r="F84" i="20"/>
  <c r="F85" i="20"/>
  <c r="F86" i="20"/>
  <c r="F87" i="20"/>
  <c r="F88" i="20"/>
  <c r="F89" i="20"/>
  <c r="F90" i="20"/>
  <c r="F91" i="20"/>
  <c r="F92" i="20"/>
  <c r="F93" i="20"/>
  <c r="F94" i="20"/>
  <c r="F95" i="20"/>
  <c r="F96" i="20"/>
  <c r="F97" i="20"/>
  <c r="F98" i="20"/>
  <c r="F99" i="20"/>
  <c r="F100" i="20"/>
  <c r="F101" i="20"/>
  <c r="F102" i="20"/>
  <c r="F103" i="20"/>
  <c r="F104" i="20"/>
  <c r="F105" i="20"/>
  <c r="F106" i="20"/>
  <c r="F107" i="20"/>
  <c r="F108" i="20"/>
  <c r="F109" i="20"/>
  <c r="F110" i="20"/>
  <c r="F111" i="20"/>
  <c r="F112" i="20"/>
  <c r="F113" i="20"/>
  <c r="F114" i="20"/>
  <c r="F115" i="20"/>
  <c r="F116" i="20"/>
  <c r="F117" i="20"/>
  <c r="F118" i="20"/>
  <c r="F119" i="20"/>
  <c r="F120" i="20"/>
  <c r="F121" i="20"/>
  <c r="F122" i="20"/>
  <c r="F123" i="20"/>
  <c r="F124" i="20"/>
  <c r="F125" i="20"/>
  <c r="F126" i="20"/>
  <c r="F127" i="20"/>
  <c r="F128" i="20"/>
  <c r="F129" i="20"/>
  <c r="F130" i="20"/>
  <c r="F131" i="20"/>
  <c r="F132" i="20"/>
  <c r="F133" i="20"/>
  <c r="F134" i="20"/>
  <c r="F135" i="20"/>
  <c r="F136" i="20"/>
  <c r="F137" i="20"/>
  <c r="F138" i="20"/>
  <c r="F139" i="20"/>
  <c r="F140" i="20"/>
  <c r="F141" i="20"/>
  <c r="F142" i="20"/>
  <c r="F143" i="20"/>
  <c r="F144" i="20"/>
  <c r="F145" i="20"/>
  <c r="F146" i="20"/>
  <c r="F147" i="20"/>
  <c r="F148" i="20"/>
  <c r="F149" i="20"/>
  <c r="F150" i="20"/>
  <c r="F151" i="20"/>
  <c r="F152" i="20"/>
  <c r="F153" i="20"/>
  <c r="F154" i="20"/>
  <c r="F155" i="20"/>
  <c r="F156" i="20"/>
  <c r="F157" i="20"/>
  <c r="F158" i="20"/>
  <c r="F159" i="20"/>
  <c r="F160" i="20"/>
  <c r="F161" i="20"/>
  <c r="F162" i="20"/>
  <c r="F163" i="20"/>
  <c r="F164" i="20"/>
  <c r="F165" i="20"/>
  <c r="F166" i="20"/>
  <c r="F167" i="20"/>
  <c r="F168" i="20"/>
  <c r="F174" i="20"/>
  <c r="F175" i="20"/>
  <c r="F176" i="20"/>
  <c r="F177" i="20"/>
  <c r="F178" i="20"/>
  <c r="F179" i="20"/>
  <c r="F180" i="20"/>
  <c r="F181" i="20"/>
  <c r="F182" i="20"/>
  <c r="F183" i="20"/>
  <c r="F184" i="20"/>
  <c r="F185" i="20"/>
  <c r="F186" i="20"/>
  <c r="F187" i="20"/>
  <c r="F188" i="20"/>
  <c r="F189" i="20"/>
  <c r="F190" i="20"/>
  <c r="F191" i="20"/>
  <c r="F192" i="20"/>
  <c r="F193" i="20"/>
  <c r="F194" i="20"/>
  <c r="F195" i="20"/>
  <c r="F196" i="20"/>
  <c r="F197" i="20"/>
  <c r="F198" i="20"/>
  <c r="F199" i="20"/>
  <c r="F200" i="20"/>
  <c r="F201" i="20"/>
  <c r="F202" i="20"/>
  <c r="F203" i="20"/>
  <c r="F204" i="20"/>
  <c r="F205" i="20"/>
  <c r="F206" i="20"/>
  <c r="F207" i="20"/>
  <c r="F208" i="20"/>
  <c r="F209" i="20"/>
  <c r="F210" i="20"/>
  <c r="F211" i="20"/>
  <c r="F212" i="20"/>
  <c r="F213" i="20"/>
  <c r="F214" i="20"/>
  <c r="F215" i="20"/>
  <c r="F216" i="20"/>
  <c r="F217" i="20"/>
  <c r="F218" i="20"/>
  <c r="F219" i="20"/>
  <c r="F220" i="20"/>
  <c r="F221" i="20"/>
  <c r="F222" i="20"/>
  <c r="F223" i="20"/>
  <c r="F224" i="20"/>
  <c r="F225" i="20"/>
  <c r="F226" i="20"/>
  <c r="F227" i="20"/>
  <c r="F228" i="20"/>
  <c r="F229" i="20"/>
  <c r="F230" i="20"/>
  <c r="F231" i="20"/>
  <c r="F232" i="20"/>
  <c r="F233" i="20"/>
  <c r="F234" i="20"/>
  <c r="F235" i="20"/>
  <c r="F236" i="20"/>
  <c r="F237" i="20"/>
  <c r="F238" i="20"/>
  <c r="F239" i="20"/>
  <c r="F240" i="20"/>
  <c r="F241" i="20"/>
  <c r="F242" i="20"/>
  <c r="F243" i="20"/>
  <c r="F244" i="20"/>
  <c r="F245" i="20"/>
  <c r="F246" i="20"/>
  <c r="F247" i="20"/>
  <c r="F248" i="20"/>
  <c r="F249" i="20"/>
  <c r="F250" i="20"/>
  <c r="F251" i="20"/>
  <c r="F252" i="20"/>
  <c r="F253" i="20"/>
  <c r="F254" i="20"/>
  <c r="F255" i="20"/>
  <c r="F256" i="20"/>
  <c r="F257" i="20"/>
  <c r="F258" i="20"/>
  <c r="F259" i="20"/>
  <c r="F260" i="20"/>
  <c r="F261" i="20"/>
  <c r="F262" i="20"/>
  <c r="F263" i="20"/>
  <c r="F264" i="20"/>
  <c r="F265" i="20"/>
  <c r="F266" i="20"/>
  <c r="F267" i="20"/>
  <c r="F268" i="20"/>
  <c r="F269" i="20"/>
  <c r="F270" i="20"/>
  <c r="F271" i="20"/>
  <c r="F272" i="20"/>
  <c r="F273" i="20"/>
  <c r="F274" i="20"/>
  <c r="F275" i="20"/>
  <c r="F276" i="20"/>
  <c r="F277" i="20"/>
  <c r="F278" i="20"/>
  <c r="F279" i="20"/>
  <c r="F280" i="20"/>
  <c r="F281" i="20"/>
  <c r="F282" i="20"/>
  <c r="F283" i="20"/>
  <c r="F284" i="20"/>
  <c r="F285" i="20"/>
  <c r="F286" i="20"/>
  <c r="F287" i="20"/>
  <c r="F288" i="20"/>
  <c r="F289" i="20"/>
  <c r="F290" i="20"/>
  <c r="F291" i="20"/>
  <c r="F292" i="20"/>
  <c r="F294" i="20"/>
  <c r="F295" i="20"/>
  <c r="F296" i="20"/>
  <c r="F297" i="20"/>
  <c r="F298" i="20"/>
  <c r="F299" i="20"/>
  <c r="F300" i="20"/>
  <c r="F301" i="20"/>
  <c r="F302" i="20"/>
  <c r="F303" i="20"/>
  <c r="F304" i="20"/>
  <c r="F305" i="20"/>
  <c r="F306" i="20"/>
  <c r="F307" i="20"/>
  <c r="F308" i="20"/>
  <c r="F309" i="20"/>
  <c r="F310" i="20"/>
  <c r="F311" i="20"/>
  <c r="F312" i="20"/>
  <c r="F313" i="20"/>
  <c r="F314" i="20"/>
  <c r="F316" i="20"/>
  <c r="F326" i="20"/>
  <c r="F327" i="20"/>
  <c r="F330" i="20"/>
  <c r="F331" i="20"/>
  <c r="F332" i="20"/>
  <c r="F333" i="20"/>
  <c r="F334" i="20"/>
  <c r="F335" i="20"/>
  <c r="F336" i="20"/>
  <c r="F339" i="20"/>
  <c r="F340" i="20"/>
  <c r="F341" i="20"/>
  <c r="F342" i="20"/>
  <c r="F343" i="20"/>
  <c r="F344" i="20"/>
  <c r="F345" i="20"/>
  <c r="F346" i="20"/>
  <c r="F347" i="20"/>
  <c r="F348" i="20"/>
  <c r="F349" i="20"/>
  <c r="F350" i="20"/>
  <c r="F351" i="20"/>
  <c r="F352" i="20"/>
  <c r="F353" i="20"/>
  <c r="F354" i="20"/>
  <c r="F355" i="20"/>
  <c r="F356" i="20"/>
  <c r="F357" i="20"/>
  <c r="F358" i="20"/>
  <c r="F359" i="20"/>
  <c r="F360" i="20"/>
  <c r="F361" i="20"/>
  <c r="F362" i="20"/>
  <c r="F363" i="20"/>
  <c r="F364" i="20"/>
  <c r="F365" i="20"/>
  <c r="F366" i="20"/>
  <c r="F367" i="20"/>
  <c r="F368" i="20"/>
  <c r="F369" i="20"/>
  <c r="F2" i="20"/>
  <c r="I179" i="20"/>
  <c r="I180" i="20"/>
  <c r="I6" i="20"/>
  <c r="I181" i="20"/>
  <c r="I8" i="20"/>
  <c r="I9" i="20"/>
  <c r="I10" i="20"/>
  <c r="I11" i="20"/>
  <c r="I12" i="20"/>
  <c r="I13" i="20"/>
  <c r="I14" i="20"/>
  <c r="I15" i="20"/>
  <c r="I16" i="20"/>
  <c r="I17" i="20"/>
  <c r="I18" i="20"/>
  <c r="I19" i="20"/>
  <c r="I20" i="20"/>
  <c r="I21" i="20"/>
  <c r="I22" i="20"/>
  <c r="I23" i="20"/>
  <c r="I24" i="20"/>
  <c r="I25" i="20"/>
  <c r="I26" i="20"/>
  <c r="I27" i="20"/>
  <c r="I28" i="20"/>
  <c r="I29" i="20"/>
  <c r="I30" i="20"/>
  <c r="I31" i="20"/>
  <c r="I32" i="20"/>
  <c r="I33" i="20"/>
  <c r="I34" i="20"/>
  <c r="I35" i="20"/>
  <c r="I36" i="20"/>
  <c r="I37" i="20"/>
  <c r="I38" i="20"/>
  <c r="I39" i="20"/>
  <c r="I40" i="20"/>
  <c r="I41" i="20"/>
  <c r="I42" i="20"/>
  <c r="I43" i="20"/>
  <c r="I44" i="20"/>
  <c r="I45" i="20"/>
  <c r="I46" i="20"/>
  <c r="I92" i="20"/>
  <c r="I129" i="20"/>
  <c r="I49" i="20"/>
  <c r="I133" i="20"/>
  <c r="I135" i="20"/>
  <c r="I136" i="20"/>
  <c r="I54" i="20"/>
  <c r="I55" i="20"/>
  <c r="I56" i="20"/>
  <c r="I57" i="20"/>
  <c r="I58" i="20"/>
  <c r="I59" i="20"/>
  <c r="I60" i="20"/>
  <c r="I61" i="20"/>
  <c r="I62" i="20"/>
  <c r="I63" i="20"/>
  <c r="I64" i="20"/>
  <c r="I65" i="20"/>
  <c r="I66" i="20"/>
  <c r="I67" i="20"/>
  <c r="I68" i="20"/>
  <c r="I69" i="20"/>
  <c r="I70" i="20"/>
  <c r="I71" i="20"/>
  <c r="I72" i="20"/>
  <c r="I73" i="20"/>
  <c r="I74" i="20"/>
  <c r="I75" i="20"/>
  <c r="I76" i="20"/>
  <c r="I77" i="20"/>
  <c r="I78" i="20"/>
  <c r="I79" i="20"/>
  <c r="I80" i="20"/>
  <c r="I81" i="20"/>
  <c r="I82" i="20"/>
  <c r="I83" i="20"/>
  <c r="I84" i="20"/>
  <c r="I85" i="20"/>
  <c r="I86" i="20"/>
  <c r="I87" i="20"/>
  <c r="I88" i="20"/>
  <c r="I89" i="20"/>
  <c r="I90" i="20"/>
  <c r="I91" i="20"/>
  <c r="I138" i="20"/>
  <c r="I93" i="20"/>
  <c r="I94" i="20"/>
  <c r="I95" i="20"/>
  <c r="I96" i="20"/>
  <c r="I97" i="20"/>
  <c r="I98" i="20"/>
  <c r="I99" i="20"/>
  <c r="I100" i="20"/>
  <c r="I101" i="20"/>
  <c r="I102" i="20"/>
  <c r="I103" i="20"/>
  <c r="I104" i="20"/>
  <c r="I105" i="20"/>
  <c r="I106" i="20"/>
  <c r="I107" i="20"/>
  <c r="I108" i="20"/>
  <c r="I109" i="20"/>
  <c r="I110" i="20"/>
  <c r="I111" i="20"/>
  <c r="I112" i="20"/>
  <c r="I113" i="20"/>
  <c r="I114" i="20"/>
  <c r="I115" i="20"/>
  <c r="I116" i="20"/>
  <c r="I117" i="20"/>
  <c r="I118" i="20"/>
  <c r="I119" i="20"/>
  <c r="I120" i="20"/>
  <c r="I121" i="20"/>
  <c r="I122" i="20"/>
  <c r="I123" i="20"/>
  <c r="I124" i="20"/>
  <c r="I125" i="20"/>
  <c r="I126" i="20"/>
  <c r="I127" i="20"/>
  <c r="I128" i="20"/>
  <c r="I153" i="20"/>
  <c r="I130" i="20"/>
  <c r="I131" i="20"/>
  <c r="I132" i="20"/>
  <c r="I154" i="20"/>
  <c r="I134" i="20"/>
  <c r="I155" i="20"/>
  <c r="I156" i="20"/>
  <c r="I137" i="20"/>
  <c r="I157" i="20"/>
  <c r="I139" i="20"/>
  <c r="I140" i="20"/>
  <c r="I141" i="20"/>
  <c r="I142" i="20"/>
  <c r="I143" i="20"/>
  <c r="I144" i="20"/>
  <c r="I145" i="20"/>
  <c r="I146" i="20"/>
  <c r="I147" i="20"/>
  <c r="I148" i="20"/>
  <c r="I149" i="20"/>
  <c r="I150" i="20"/>
  <c r="I151" i="20"/>
  <c r="I152" i="20"/>
  <c r="I182" i="20"/>
  <c r="I183" i="20"/>
  <c r="I185" i="20"/>
  <c r="I186" i="20"/>
  <c r="I190" i="20"/>
  <c r="I198" i="20"/>
  <c r="I278" i="20"/>
  <c r="I279" i="20"/>
  <c r="I280" i="20"/>
  <c r="I281" i="20"/>
  <c r="I282" i="20"/>
  <c r="I284" i="20"/>
  <c r="I286" i="20"/>
  <c r="I199" i="20"/>
  <c r="I175" i="20"/>
  <c r="I176" i="20"/>
  <c r="I177" i="20"/>
  <c r="I178" i="20"/>
  <c r="I200" i="20"/>
  <c r="I203" i="20"/>
  <c r="I220" i="20"/>
  <c r="I234" i="20"/>
  <c r="I236" i="20"/>
  <c r="I237" i="20"/>
  <c r="I242" i="20"/>
  <c r="I244" i="20"/>
  <c r="I184" i="20"/>
  <c r="I367" i="20"/>
  <c r="I158" i="20"/>
  <c r="I187" i="20"/>
  <c r="I188" i="20"/>
  <c r="I189" i="20"/>
  <c r="I159" i="20"/>
  <c r="I191" i="20"/>
  <c r="I192" i="20"/>
  <c r="I193" i="20"/>
  <c r="I194" i="20"/>
  <c r="I195" i="20"/>
  <c r="I196" i="20"/>
  <c r="I197" i="20"/>
  <c r="I160" i="20"/>
  <c r="I161" i="20"/>
  <c r="I162" i="20"/>
  <c r="I201" i="20"/>
  <c r="I202" i="20"/>
  <c r="I163" i="20"/>
  <c r="I204" i="20"/>
  <c r="I205" i="20"/>
  <c r="I206" i="20"/>
  <c r="I207" i="20"/>
  <c r="I208" i="20"/>
  <c r="I209" i="20"/>
  <c r="I210" i="20"/>
  <c r="I211" i="20"/>
  <c r="I212" i="20"/>
  <c r="I213" i="20"/>
  <c r="I214" i="20"/>
  <c r="I215" i="20"/>
  <c r="I216" i="20"/>
  <c r="I217" i="20"/>
  <c r="I218" i="20"/>
  <c r="I219" i="20"/>
  <c r="I164" i="20"/>
  <c r="I221" i="20"/>
  <c r="I222" i="20"/>
  <c r="I223" i="20"/>
  <c r="I224" i="20"/>
  <c r="I225" i="20"/>
  <c r="I226" i="20"/>
  <c r="I227" i="20"/>
  <c r="I228" i="20"/>
  <c r="I229" i="20"/>
  <c r="I230" i="20"/>
  <c r="I231" i="20"/>
  <c r="I232" i="20"/>
  <c r="I233" i="20"/>
  <c r="I165" i="20"/>
  <c r="I235" i="20"/>
  <c r="I166" i="20"/>
  <c r="I167" i="20"/>
  <c r="I238" i="20"/>
  <c r="I239" i="20"/>
  <c r="I240" i="20"/>
  <c r="I241" i="20"/>
  <c r="I4" i="20"/>
  <c r="I243" i="20"/>
  <c r="I5" i="20"/>
  <c r="I245" i="20"/>
  <c r="I7" i="20"/>
  <c r="I47" i="20"/>
  <c r="I48" i="20"/>
  <c r="I287" i="20"/>
  <c r="I292" i="20"/>
  <c r="I306" i="20"/>
  <c r="I252" i="20"/>
  <c r="I246" i="20"/>
  <c r="I254" i="20"/>
  <c r="I247" i="20"/>
  <c r="I248" i="20"/>
  <c r="I249" i="20"/>
  <c r="I250" i="20"/>
  <c r="I251" i="20"/>
  <c r="I253" i="20"/>
  <c r="I255" i="20"/>
  <c r="I262" i="20"/>
  <c r="I256" i="20"/>
  <c r="I264" i="20"/>
  <c r="I257" i="20"/>
  <c r="I258" i="20"/>
  <c r="I259" i="20"/>
  <c r="I268" i="20"/>
  <c r="I269" i="20"/>
  <c r="I270" i="20"/>
  <c r="I260" i="20"/>
  <c r="I261" i="20"/>
  <c r="I263" i="20"/>
  <c r="I265" i="20"/>
  <c r="I266" i="20"/>
  <c r="I267" i="20"/>
  <c r="I271" i="20"/>
  <c r="I272" i="20"/>
  <c r="I273" i="20"/>
  <c r="I274" i="20"/>
  <c r="I275" i="20"/>
  <c r="I276" i="20"/>
  <c r="I283" i="20"/>
  <c r="I277" i="20"/>
  <c r="I285" i="20"/>
  <c r="I50" i="20"/>
  <c r="I51" i="20"/>
  <c r="I288" i="20"/>
  <c r="I289" i="20"/>
  <c r="I290" i="20"/>
  <c r="I291" i="20"/>
  <c r="I53" i="20"/>
  <c r="I294" i="20"/>
  <c r="I295" i="20"/>
  <c r="I296" i="20"/>
  <c r="I297" i="20"/>
  <c r="I298" i="20"/>
  <c r="I299" i="20"/>
  <c r="I300" i="20"/>
  <c r="I301" i="20"/>
  <c r="I302" i="20"/>
  <c r="I303" i="20"/>
  <c r="I304" i="20"/>
  <c r="I305" i="20"/>
  <c r="I168" i="20"/>
  <c r="I307" i="20"/>
  <c r="I308" i="20"/>
  <c r="I174" i="20"/>
  <c r="I310" i="20"/>
  <c r="I311" i="20"/>
  <c r="I312" i="20"/>
  <c r="I313" i="20"/>
  <c r="I314" i="20"/>
  <c r="I316" i="20"/>
  <c r="I326" i="20"/>
  <c r="I327" i="20"/>
  <c r="I330" i="20"/>
  <c r="I331" i="20"/>
  <c r="I332" i="20"/>
  <c r="I333" i="20"/>
  <c r="I334" i="20"/>
  <c r="I335" i="20"/>
  <c r="I336" i="20"/>
  <c r="I339" i="20"/>
  <c r="I340" i="20"/>
  <c r="I309" i="20"/>
  <c r="I341" i="20"/>
  <c r="I342" i="20"/>
  <c r="I343" i="20"/>
  <c r="I344" i="20"/>
  <c r="I345" i="20"/>
  <c r="I346" i="20"/>
  <c r="I347" i="20"/>
  <c r="I368" i="20"/>
  <c r="I350" i="20"/>
  <c r="I348" i="20"/>
  <c r="I349" i="20"/>
  <c r="I351" i="20"/>
  <c r="I352" i="20"/>
  <c r="I353" i="20"/>
  <c r="I354" i="20"/>
  <c r="I355" i="20"/>
  <c r="I356" i="20"/>
  <c r="I357" i="20"/>
  <c r="I358" i="20"/>
  <c r="I359" i="20"/>
  <c r="I361" i="20"/>
  <c r="I364" i="20"/>
  <c r="I362" i="20"/>
  <c r="I363" i="20"/>
  <c r="I365" i="20"/>
  <c r="I366" i="20"/>
  <c r="I369" i="20"/>
  <c r="I3" i="20"/>
  <c r="F372" i="19"/>
  <c r="F378" i="19"/>
  <c r="F384" i="19"/>
  <c r="F390" i="19"/>
  <c r="F412" i="19"/>
  <c r="F413" i="19"/>
  <c r="F424" i="19"/>
  <c r="F430" i="19"/>
  <c r="F431" i="19"/>
  <c r="A372" i="19"/>
  <c r="A412" i="19"/>
  <c r="A430" i="19"/>
  <c r="A424" i="19"/>
  <c r="A378" i="19"/>
  <c r="A384" i="19"/>
  <c r="A390" i="19"/>
  <c r="A431" i="19"/>
  <c r="A413"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84" i="19"/>
  <c r="A285" i="19"/>
  <c r="A286" i="19"/>
  <c r="A287" i="19"/>
  <c r="A288" i="19"/>
  <c r="A289" i="19"/>
  <c r="A290" i="19"/>
  <c r="A291" i="19"/>
  <c r="A292" i="19"/>
  <c r="A293" i="19"/>
  <c r="A294" i="19"/>
  <c r="A295" i="19"/>
  <c r="A296" i="19"/>
  <c r="A297" i="19"/>
  <c r="A298" i="19"/>
  <c r="A299" i="19"/>
  <c r="A300" i="19"/>
  <c r="A301" i="19"/>
  <c r="A275" i="19"/>
  <c r="A303" i="19"/>
  <c r="A304" i="19"/>
  <c r="A305" i="19"/>
  <c r="A276" i="19"/>
  <c r="A277" i="19"/>
  <c r="A278" i="19"/>
  <c r="A279" i="19"/>
  <c r="A280" i="19"/>
  <c r="A281" i="19"/>
  <c r="A282" i="19"/>
  <c r="A283" i="19"/>
  <c r="A302"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51" i="19"/>
  <c r="A352" i="19"/>
  <c r="A353" i="19"/>
  <c r="A354" i="19"/>
  <c r="A355" i="19"/>
  <c r="A356" i="19"/>
  <c r="A357" i="19"/>
  <c r="A358" i="19"/>
  <c r="A359" i="19"/>
  <c r="A342" i="19"/>
  <c r="A343" i="19"/>
  <c r="A344" i="19"/>
  <c r="A345" i="19"/>
  <c r="A346" i="19"/>
  <c r="A347" i="19"/>
  <c r="A348" i="19"/>
  <c r="A349" i="19"/>
  <c r="A350" i="19"/>
  <c r="A360" i="19"/>
  <c r="A361" i="19"/>
  <c r="A362" i="19"/>
  <c r="A363" i="19"/>
  <c r="A364" i="19"/>
  <c r="A365" i="19"/>
  <c r="A366" i="19"/>
  <c r="A367" i="19"/>
  <c r="A368" i="19"/>
  <c r="A369" i="19"/>
  <c r="A370" i="19"/>
  <c r="A371" i="19"/>
  <c r="A373" i="19"/>
  <c r="A374" i="19"/>
  <c r="A375" i="19"/>
  <c r="A376" i="19"/>
  <c r="A377" i="19"/>
  <c r="A379" i="19"/>
  <c r="A380" i="19"/>
  <c r="A381" i="19"/>
  <c r="A382" i="19"/>
  <c r="A383" i="19"/>
  <c r="A385" i="19"/>
  <c r="A386" i="19"/>
  <c r="A387" i="19"/>
  <c r="A388" i="19"/>
  <c r="A389" i="19"/>
  <c r="A391" i="19"/>
  <c r="A392" i="19"/>
  <c r="A393" i="19"/>
  <c r="A394" i="19"/>
  <c r="A395" i="19"/>
  <c r="A396" i="19"/>
  <c r="A397" i="19"/>
  <c r="A398" i="19"/>
  <c r="A399" i="19"/>
  <c r="A400" i="19"/>
  <c r="A401" i="19"/>
  <c r="A402" i="19"/>
  <c r="A403" i="19"/>
  <c r="A404" i="19"/>
  <c r="A405" i="19"/>
  <c r="A406" i="19"/>
  <c r="A407" i="19"/>
  <c r="A408" i="19"/>
  <c r="A409" i="19"/>
  <c r="A410" i="19"/>
  <c r="A411" i="19"/>
  <c r="A414" i="19"/>
  <c r="A415" i="19"/>
  <c r="A416" i="19"/>
  <c r="A417" i="19"/>
  <c r="A418" i="19"/>
  <c r="A419" i="19"/>
  <c r="A420" i="19"/>
  <c r="A421" i="19"/>
  <c r="A422" i="19"/>
  <c r="A423" i="19"/>
  <c r="A425" i="19"/>
  <c r="A426" i="19"/>
  <c r="A427" i="19"/>
  <c r="A428" i="19"/>
  <c r="A429"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2" i="19"/>
  <c r="F405" i="19"/>
  <c r="F485" i="19"/>
  <c r="F489" i="19"/>
  <c r="F493" i="19"/>
  <c r="F497" i="19"/>
  <c r="F478" i="19"/>
  <c r="F481" i="19"/>
  <c r="F62" i="19"/>
  <c r="F150" i="19"/>
  <c r="F70" i="19"/>
  <c r="F20" i="19"/>
  <c r="F350" i="19"/>
  <c r="F370" i="19"/>
  <c r="F72" i="19"/>
  <c r="F27" i="19"/>
  <c r="F90" i="19"/>
  <c r="F44" i="19"/>
  <c r="F80" i="19"/>
  <c r="F34" i="19"/>
  <c r="F102" i="19"/>
  <c r="F56" i="19"/>
  <c r="F94" i="19"/>
  <c r="F48" i="19"/>
  <c r="F74" i="19"/>
  <c r="F29" i="19"/>
  <c r="F84" i="19"/>
  <c r="F38" i="19"/>
  <c r="F76" i="19"/>
  <c r="F88" i="19"/>
  <c r="F42" i="19"/>
  <c r="F82" i="19"/>
  <c r="F36" i="19"/>
  <c r="F92" i="19"/>
  <c r="F46" i="19"/>
  <c r="F96" i="19"/>
  <c r="F50" i="19"/>
  <c r="F98" i="19"/>
  <c r="F52" i="19"/>
  <c r="F86" i="19"/>
  <c r="F40" i="19"/>
  <c r="F100" i="19"/>
  <c r="F65" i="19"/>
  <c r="F54" i="19"/>
  <c r="F78" i="19"/>
  <c r="F32" i="19"/>
  <c r="F119" i="19"/>
  <c r="F115" i="19"/>
  <c r="F107" i="19"/>
  <c r="F143" i="19"/>
  <c r="F145" i="19"/>
  <c r="F139" i="19"/>
  <c r="F121" i="19"/>
  <c r="F113" i="19"/>
  <c r="F123" i="19"/>
  <c r="F117" i="19"/>
  <c r="F137" i="19"/>
  <c r="F125" i="19"/>
  <c r="F141" i="19"/>
  <c r="F135" i="19"/>
  <c r="F133" i="19"/>
  <c r="F118" i="19"/>
  <c r="F114" i="19"/>
  <c r="F142" i="19"/>
  <c r="F144" i="19"/>
  <c r="F138" i="19"/>
  <c r="F122" i="19"/>
  <c r="F116" i="19"/>
  <c r="F136" i="19"/>
  <c r="F124" i="19"/>
  <c r="F134" i="19"/>
  <c r="F132" i="19"/>
  <c r="F106" i="19"/>
  <c r="F120" i="19"/>
  <c r="F112" i="19"/>
  <c r="F140" i="19"/>
  <c r="F61" i="19"/>
  <c r="F73" i="19"/>
  <c r="F28" i="19"/>
  <c r="F91" i="19"/>
  <c r="F45" i="19"/>
  <c r="F81" i="19"/>
  <c r="F35" i="19"/>
  <c r="F103" i="19"/>
  <c r="F57" i="19"/>
  <c r="F95" i="19"/>
  <c r="F49" i="19"/>
  <c r="F75" i="19"/>
  <c r="F30" i="19"/>
  <c r="F85" i="19"/>
  <c r="F39" i="19"/>
  <c r="F77" i="19"/>
  <c r="F31" i="19"/>
  <c r="F89" i="19"/>
  <c r="F43" i="19"/>
  <c r="F83" i="19"/>
  <c r="F37" i="19"/>
  <c r="F93" i="19"/>
  <c r="F47" i="19"/>
  <c r="F97" i="19"/>
  <c r="F51" i="19"/>
  <c r="F99" i="19"/>
  <c r="F53" i="19"/>
  <c r="F87" i="19"/>
  <c r="F41" i="19"/>
  <c r="F101" i="19"/>
  <c r="F55" i="19"/>
  <c r="F79" i="19"/>
  <c r="F33" i="19"/>
  <c r="F59" i="19"/>
  <c r="F66" i="19"/>
  <c r="F126" i="19"/>
  <c r="F129" i="19"/>
  <c r="F111" i="19"/>
  <c r="F128" i="19"/>
  <c r="F131" i="19"/>
  <c r="F127" i="19"/>
  <c r="F109" i="19"/>
  <c r="F130" i="19"/>
  <c r="F60" i="19"/>
  <c r="F64" i="19"/>
  <c r="F58" i="19"/>
  <c r="F26" i="19"/>
  <c r="F108" i="19"/>
  <c r="F104" i="19"/>
  <c r="F23" i="19"/>
  <c r="F71" i="19"/>
  <c r="F105" i="19"/>
  <c r="F360" i="19"/>
  <c r="F24" i="19"/>
  <c r="F25" i="19"/>
  <c r="F110" i="19"/>
  <c r="F406" i="19"/>
  <c r="F18" i="19"/>
  <c r="F21" i="19"/>
  <c r="F22" i="19"/>
  <c r="F19" i="19"/>
  <c r="F396" i="19"/>
  <c r="F397" i="19"/>
  <c r="F407" i="19"/>
  <c r="F67" i="19"/>
  <c r="F69" i="19"/>
  <c r="F475" i="19"/>
  <c r="F224" i="19"/>
  <c r="F226" i="19"/>
  <c r="F182" i="19"/>
  <c r="F225" i="19"/>
  <c r="F148" i="19"/>
  <c r="F149" i="19"/>
  <c r="F472" i="19"/>
  <c r="F408" i="19"/>
  <c r="F409" i="19"/>
  <c r="F398" i="19"/>
  <c r="F399" i="19"/>
  <c r="F376" i="19"/>
  <c r="F420" i="19"/>
  <c r="F438" i="19"/>
  <c r="F428" i="19"/>
  <c r="F382" i="19"/>
  <c r="F388" i="19"/>
  <c r="F394" i="19"/>
  <c r="F439" i="19"/>
  <c r="F421" i="19"/>
  <c r="F464" i="19"/>
  <c r="F249" i="19"/>
  <c r="F245" i="19"/>
  <c r="F221" i="19"/>
  <c r="F228" i="19"/>
  <c r="F229" i="19"/>
  <c r="F231" i="19"/>
  <c r="F253" i="19"/>
  <c r="F255" i="19"/>
  <c r="F256" i="19"/>
  <c r="F241" i="19"/>
  <c r="F259" i="19"/>
  <c r="F257" i="19"/>
  <c r="F239" i="19"/>
  <c r="F265" i="19"/>
  <c r="F247" i="19"/>
  <c r="F243" i="19"/>
  <c r="F261" i="19"/>
  <c r="F271" i="19"/>
  <c r="F254" i="19"/>
  <c r="F252" i="19"/>
  <c r="F223" i="19"/>
  <c r="F232" i="19"/>
  <c r="F264" i="19"/>
  <c r="F273" i="19"/>
  <c r="F233" i="19"/>
  <c r="F234" i="19"/>
  <c r="F237" i="19"/>
  <c r="F251" i="19"/>
  <c r="F263" i="19"/>
  <c r="F238" i="19"/>
  <c r="F250" i="19"/>
  <c r="F246" i="19"/>
  <c r="F260" i="19"/>
  <c r="F258" i="19"/>
  <c r="F240" i="19"/>
  <c r="F266" i="19"/>
  <c r="F242" i="19"/>
  <c r="F248" i="19"/>
  <c r="F244" i="19"/>
  <c r="F262" i="19"/>
  <c r="F272" i="19"/>
  <c r="F235" i="19"/>
  <c r="F227" i="19"/>
  <c r="F220" i="19"/>
  <c r="F222" i="19"/>
  <c r="F230" i="19"/>
  <c r="F236" i="19"/>
  <c r="F267" i="19"/>
  <c r="F180" i="19"/>
  <c r="F181" i="19"/>
  <c r="F183" i="19"/>
  <c r="F184" i="19"/>
  <c r="F185" i="19"/>
  <c r="F186" i="19"/>
  <c r="F187" i="19"/>
  <c r="F188" i="19"/>
  <c r="F189" i="19"/>
  <c r="F190" i="19"/>
  <c r="F191" i="19"/>
  <c r="F192" i="19"/>
  <c r="F193" i="19"/>
  <c r="F194" i="19"/>
  <c r="F195" i="19"/>
  <c r="F196" i="19"/>
  <c r="F197" i="19"/>
  <c r="F198" i="19"/>
  <c r="F199" i="19"/>
  <c r="F200" i="19"/>
  <c r="F201" i="19"/>
  <c r="F202" i="19"/>
  <c r="F203" i="19"/>
  <c r="F204" i="19"/>
  <c r="F367" i="19"/>
  <c r="F404" i="19"/>
  <c r="F366" i="19"/>
  <c r="F513" i="19"/>
  <c r="F512" i="19"/>
  <c r="F511" i="19"/>
  <c r="F465" i="19"/>
  <c r="F462" i="19"/>
  <c r="F460" i="19"/>
  <c r="F461" i="19"/>
  <c r="F463" i="19"/>
  <c r="F459" i="19"/>
  <c r="F209" i="19"/>
  <c r="F310" i="19"/>
  <c r="F321" i="19"/>
  <c r="F336" i="19"/>
  <c r="F338" i="19"/>
  <c r="F160" i="19"/>
  <c r="F168" i="19"/>
  <c r="F280" i="19"/>
  <c r="F314" i="19"/>
  <c r="F278" i="19"/>
  <c r="F282" i="19"/>
  <c r="F312" i="19"/>
  <c r="F316" i="19"/>
  <c r="F328" i="19"/>
  <c r="F334" i="19"/>
  <c r="F335" i="19"/>
  <c r="F175" i="19"/>
  <c r="F327" i="19"/>
  <c r="F326" i="19"/>
  <c r="F325" i="19"/>
  <c r="F277" i="19"/>
  <c r="F307" i="19"/>
  <c r="F400" i="19"/>
  <c r="F401" i="19"/>
  <c r="F402" i="19"/>
  <c r="F442" i="19"/>
  <c r="F411" i="19"/>
  <c r="F167" i="19"/>
  <c r="F172" i="19"/>
  <c r="F154" i="19"/>
  <c r="F157" i="19"/>
  <c r="F153" i="19"/>
  <c r="F158" i="19"/>
  <c r="F171" i="19"/>
  <c r="F166" i="19"/>
  <c r="F331" i="19"/>
  <c r="F333" i="19"/>
  <c r="F332" i="19"/>
  <c r="F170" i="19"/>
  <c r="F159" i="19"/>
  <c r="F276" i="19"/>
  <c r="F302" i="19"/>
  <c r="F306" i="19"/>
  <c r="F308" i="19"/>
  <c r="F309" i="19"/>
  <c r="F318" i="19"/>
  <c r="F319" i="19"/>
  <c r="F320" i="19"/>
  <c r="F323" i="19"/>
  <c r="F324" i="19"/>
  <c r="F329" i="19"/>
  <c r="F330" i="19"/>
  <c r="F340" i="19"/>
  <c r="F341" i="19"/>
  <c r="F155" i="19"/>
  <c r="F152" i="19"/>
  <c r="F165" i="19"/>
  <c r="F174" i="19"/>
  <c r="F466" i="19"/>
  <c r="F311" i="19"/>
  <c r="F322" i="19"/>
  <c r="F337" i="19"/>
  <c r="F339" i="19"/>
  <c r="F161" i="19"/>
  <c r="F169" i="19"/>
  <c r="F281" i="19"/>
  <c r="F315" i="19"/>
  <c r="F279" i="19"/>
  <c r="F283" i="19"/>
  <c r="F313" i="19"/>
  <c r="F317" i="19"/>
  <c r="F15" i="19"/>
  <c r="F452" i="19"/>
  <c r="F16" i="19"/>
  <c r="F17" i="19"/>
  <c r="F268" i="19"/>
  <c r="F270" i="19"/>
  <c r="F377" i="19"/>
  <c r="F422" i="19"/>
  <c r="F440" i="19"/>
  <c r="F429" i="19"/>
  <c r="F383" i="19"/>
  <c r="F389" i="19"/>
  <c r="F395" i="19"/>
  <c r="F441" i="19"/>
  <c r="F423" i="19"/>
  <c r="F178" i="19"/>
  <c r="F210" i="19"/>
  <c r="F444" i="19"/>
  <c r="F467" i="19"/>
  <c r="F468" i="19"/>
  <c r="F219" i="19"/>
  <c r="F499" i="19"/>
  <c r="F500" i="19"/>
  <c r="F498" i="19"/>
  <c r="F501" i="19"/>
  <c r="F162" i="19"/>
  <c r="F163" i="19"/>
  <c r="F68" i="19"/>
  <c r="F473" i="19"/>
  <c r="F502" i="19"/>
  <c r="F503" i="19"/>
  <c r="F505" i="19"/>
  <c r="F471" i="19"/>
  <c r="F269" i="19"/>
  <c r="F348" i="19"/>
  <c r="F365" i="19"/>
  <c r="F63" i="19"/>
  <c r="F369" i="19"/>
  <c r="F362" i="19"/>
  <c r="F443" i="19"/>
  <c r="F156" i="19"/>
  <c r="F173" i="19"/>
  <c r="F364" i="19"/>
  <c r="F342" i="19"/>
  <c r="F343" i="19"/>
  <c r="F344" i="19"/>
  <c r="F345" i="19"/>
  <c r="F346" i="19"/>
  <c r="F347" i="19"/>
  <c r="F504" i="19"/>
  <c r="F164" i="19"/>
  <c r="F349" i="19"/>
  <c r="F361" i="19"/>
  <c r="F371" i="19"/>
  <c r="F470" i="19"/>
  <c r="F368" i="19"/>
  <c r="F11" i="19"/>
  <c r="F206" i="19"/>
  <c r="F453" i="19"/>
  <c r="F454" i="19"/>
  <c r="F455" i="19"/>
  <c r="F456" i="19"/>
  <c r="F218" i="19"/>
  <c r="F6" i="19"/>
  <c r="F10" i="19"/>
  <c r="F3" i="19"/>
  <c r="F4" i="19"/>
  <c r="F9" i="19"/>
  <c r="F8" i="19"/>
  <c r="F5" i="19"/>
  <c r="F7" i="19"/>
  <c r="F458" i="19"/>
  <c r="F450" i="19"/>
  <c r="F355" i="19"/>
  <c r="F445" i="19"/>
  <c r="F446" i="19"/>
  <c r="F447" i="19"/>
  <c r="F516" i="19"/>
  <c r="F449" i="19"/>
  <c r="F451" i="19"/>
  <c r="F352" i="19"/>
  <c r="F215" i="19"/>
  <c r="F216" i="19"/>
  <c r="F207" i="19"/>
  <c r="F510" i="19"/>
  <c r="F359" i="19"/>
  <c r="F519" i="19"/>
  <c r="F301" i="19"/>
  <c r="F295" i="19"/>
  <c r="F292" i="19"/>
  <c r="F305" i="19"/>
  <c r="F12" i="19"/>
  <c r="F290" i="19"/>
  <c r="F287" i="19"/>
  <c r="F293" i="19"/>
  <c r="F288" i="19"/>
  <c r="F296" i="19"/>
  <c r="F294" i="19"/>
  <c r="F289" i="19"/>
  <c r="F297" i="19"/>
  <c r="F291" i="19"/>
  <c r="F286" i="19"/>
  <c r="F284" i="19"/>
  <c r="F274" i="19"/>
  <c r="F285" i="19"/>
  <c r="F299" i="19"/>
  <c r="F300" i="19"/>
  <c r="F275" i="19"/>
  <c r="F303" i="19"/>
  <c r="F298" i="19"/>
  <c r="F304" i="19"/>
  <c r="F214" i="19"/>
  <c r="F358" i="19"/>
  <c r="F474" i="19"/>
  <c r="F356" i="19"/>
  <c r="F176" i="19"/>
  <c r="F506" i="19"/>
  <c r="F208" i="19"/>
  <c r="F457" i="19"/>
  <c r="F507" i="19"/>
  <c r="F357" i="19"/>
  <c r="F479" i="19"/>
  <c r="F482" i="19"/>
  <c r="F486" i="19"/>
  <c r="F490" i="19"/>
  <c r="F494" i="19"/>
  <c r="F483" i="19"/>
  <c r="F487" i="19"/>
  <c r="F491" i="19"/>
  <c r="F495" i="19"/>
  <c r="F373" i="19"/>
  <c r="F414" i="19"/>
  <c r="F432" i="19"/>
  <c r="F425" i="19"/>
  <c r="F379" i="19"/>
  <c r="F385" i="19"/>
  <c r="F391" i="19"/>
  <c r="F433" i="19"/>
  <c r="F415" i="19"/>
  <c r="F477" i="19"/>
  <c r="F480" i="19"/>
  <c r="F484" i="19"/>
  <c r="F488" i="19"/>
  <c r="F492" i="19"/>
  <c r="F496" i="19"/>
  <c r="F374" i="19"/>
  <c r="F416" i="19"/>
  <c r="F434" i="19"/>
  <c r="F426" i="19"/>
  <c r="F380" i="19"/>
  <c r="F386" i="19"/>
  <c r="F392" i="19"/>
  <c r="F435" i="19"/>
  <c r="F417" i="19"/>
  <c r="F375" i="19"/>
  <c r="F418" i="19"/>
  <c r="F436" i="19"/>
  <c r="F427" i="19"/>
  <c r="F381" i="19"/>
  <c r="F387" i="19"/>
  <c r="F393" i="19"/>
  <c r="F437" i="19"/>
  <c r="F419" i="19"/>
  <c r="F146" i="19"/>
  <c r="F147" i="19"/>
  <c r="F476" i="19"/>
  <c r="L4" i="6" l="1"/>
  <c r="L16" i="6"/>
  <c r="L28" i="6"/>
  <c r="L40" i="6"/>
  <c r="L52" i="6"/>
  <c r="L64" i="6"/>
  <c r="L76" i="6"/>
  <c r="L88" i="6"/>
  <c r="L100" i="6"/>
  <c r="L112" i="6"/>
  <c r="L124" i="6"/>
  <c r="L136" i="6"/>
  <c r="L148" i="6"/>
  <c r="L160" i="6"/>
  <c r="L172" i="6"/>
  <c r="L184" i="6"/>
  <c r="L196" i="6"/>
  <c r="L208" i="6"/>
  <c r="L220" i="6"/>
  <c r="L232" i="6"/>
  <c r="L244" i="6"/>
  <c r="L256" i="6"/>
  <c r="L268" i="6"/>
  <c r="L280" i="6"/>
  <c r="L292" i="6"/>
  <c r="L304" i="6"/>
  <c r="L316" i="6"/>
  <c r="L328" i="6"/>
  <c r="L340" i="6"/>
  <c r="L352" i="6"/>
  <c r="L364" i="6"/>
  <c r="L376" i="6"/>
  <c r="L388" i="6"/>
  <c r="L400" i="6"/>
  <c r="L412" i="6"/>
  <c r="L424" i="6"/>
  <c r="L436" i="6"/>
  <c r="L448" i="6"/>
  <c r="L460" i="6"/>
  <c r="L472" i="6"/>
  <c r="L484" i="6"/>
  <c r="L496" i="6"/>
  <c r="L508" i="6"/>
  <c r="L520" i="6"/>
  <c r="L532" i="6"/>
  <c r="L544" i="6"/>
  <c r="L556" i="6"/>
  <c r="L568" i="6"/>
  <c r="L580" i="6"/>
  <c r="L592" i="6"/>
  <c r="L604" i="6"/>
  <c r="L616" i="6"/>
  <c r="L628" i="6"/>
  <c r="L640" i="6"/>
  <c r="L652" i="6"/>
  <c r="L664" i="6"/>
  <c r="L676" i="6"/>
  <c r="L688" i="6"/>
  <c r="L700" i="6"/>
  <c r="L712" i="6"/>
  <c r="L724" i="6"/>
  <c r="L736" i="6"/>
  <c r="L748" i="6"/>
  <c r="L760" i="6"/>
  <c r="L772" i="6"/>
  <c r="L784" i="6"/>
  <c r="L796" i="6"/>
  <c r="L808" i="6"/>
  <c r="L820" i="6"/>
  <c r="L832" i="6"/>
  <c r="L844" i="6"/>
  <c r="L856" i="6"/>
  <c r="L5" i="6"/>
  <c r="L17" i="6"/>
  <c r="L29" i="6"/>
  <c r="L41" i="6"/>
  <c r="L53" i="6"/>
  <c r="L65" i="6"/>
  <c r="L77" i="6"/>
  <c r="L89" i="6"/>
  <c r="L101" i="6"/>
  <c r="L113" i="6"/>
  <c r="L125" i="6"/>
  <c r="L137" i="6"/>
  <c r="L149" i="6"/>
  <c r="L161" i="6"/>
  <c r="L173" i="6"/>
  <c r="L185" i="6"/>
  <c r="L197" i="6"/>
  <c r="L209" i="6"/>
  <c r="L221" i="6"/>
  <c r="L233" i="6"/>
  <c r="L245" i="6"/>
  <c r="L257" i="6"/>
  <c r="L269" i="6"/>
  <c r="L281" i="6"/>
  <c r="L293" i="6"/>
  <c r="L305" i="6"/>
  <c r="L317" i="6"/>
  <c r="L329" i="6"/>
  <c r="L341" i="6"/>
  <c r="L353" i="6"/>
  <c r="L365" i="6"/>
  <c r="L377" i="6"/>
  <c r="L389" i="6"/>
  <c r="L401" i="6"/>
  <c r="L413" i="6"/>
  <c r="L425" i="6"/>
  <c r="L437" i="6"/>
  <c r="L449" i="6"/>
  <c r="L461" i="6"/>
  <c r="L473" i="6"/>
  <c r="L485" i="6"/>
  <c r="L497" i="6"/>
  <c r="L509" i="6"/>
  <c r="L521" i="6"/>
  <c r="L533" i="6"/>
  <c r="L545" i="6"/>
  <c r="L557" i="6"/>
  <c r="L569" i="6"/>
  <c r="L581" i="6"/>
  <c r="L593" i="6"/>
  <c r="L605" i="6"/>
  <c r="L617" i="6"/>
  <c r="L629" i="6"/>
  <c r="L641" i="6"/>
  <c r="L653" i="6"/>
  <c r="L665" i="6"/>
  <c r="L677" i="6"/>
  <c r="L689" i="6"/>
  <c r="L701" i="6"/>
  <c r="L713" i="6"/>
  <c r="L725" i="6"/>
  <c r="L737" i="6"/>
  <c r="L749" i="6"/>
  <c r="L761" i="6"/>
  <c r="L773" i="6"/>
  <c r="L785" i="6"/>
  <c r="L797" i="6"/>
  <c r="L809" i="6"/>
  <c r="L821" i="6"/>
  <c r="L833" i="6"/>
  <c r="L845" i="6"/>
  <c r="L857" i="6"/>
  <c r="L869" i="6"/>
  <c r="L881" i="6"/>
  <c r="L6" i="6"/>
  <c r="L18" i="6"/>
  <c r="L30" i="6"/>
  <c r="L42" i="6"/>
  <c r="L54" i="6"/>
  <c r="L66" i="6"/>
  <c r="L78" i="6"/>
  <c r="L90" i="6"/>
  <c r="L102" i="6"/>
  <c r="L114" i="6"/>
  <c r="L126" i="6"/>
  <c r="L138" i="6"/>
  <c r="L150" i="6"/>
  <c r="L162" i="6"/>
  <c r="L174" i="6"/>
  <c r="L186" i="6"/>
  <c r="L198" i="6"/>
  <c r="L210" i="6"/>
  <c r="L222" i="6"/>
  <c r="L234" i="6"/>
  <c r="L246" i="6"/>
  <c r="L258" i="6"/>
  <c r="L270" i="6"/>
  <c r="L282" i="6"/>
  <c r="L294" i="6"/>
  <c r="L306" i="6"/>
  <c r="L318" i="6"/>
  <c r="L330" i="6"/>
  <c r="L342" i="6"/>
  <c r="L354" i="6"/>
  <c r="L366" i="6"/>
  <c r="L378" i="6"/>
  <c r="L390" i="6"/>
  <c r="L402" i="6"/>
  <c r="L414" i="6"/>
  <c r="L426" i="6"/>
  <c r="L438" i="6"/>
  <c r="L450" i="6"/>
  <c r="L462" i="6"/>
  <c r="L474" i="6"/>
  <c r="L486" i="6"/>
  <c r="L498" i="6"/>
  <c r="L510" i="6"/>
  <c r="L522" i="6"/>
  <c r="L534" i="6"/>
  <c r="L546" i="6"/>
  <c r="L558" i="6"/>
  <c r="L570" i="6"/>
  <c r="L582" i="6"/>
  <c r="L594" i="6"/>
  <c r="L606" i="6"/>
  <c r="L618" i="6"/>
  <c r="L630" i="6"/>
  <c r="L642" i="6"/>
  <c r="L654" i="6"/>
  <c r="L666" i="6"/>
  <c r="L678" i="6"/>
  <c r="L690" i="6"/>
  <c r="L702" i="6"/>
  <c r="L714" i="6"/>
  <c r="L726" i="6"/>
  <c r="L738" i="6"/>
  <c r="L750" i="6"/>
  <c r="L762" i="6"/>
  <c r="L774" i="6"/>
  <c r="L786" i="6"/>
  <c r="L798" i="6"/>
  <c r="L810" i="6"/>
  <c r="L822" i="6"/>
  <c r="L834" i="6"/>
  <c r="L846" i="6"/>
  <c r="L858" i="6"/>
  <c r="L870" i="6"/>
  <c r="L882" i="6"/>
  <c r="L894" i="6"/>
  <c r="L906" i="6"/>
  <c r="L918" i="6"/>
  <c r="L930" i="6"/>
  <c r="L942" i="6"/>
  <c r="L954" i="6"/>
  <c r="L966" i="6"/>
  <c r="L978" i="6"/>
  <c r="L990" i="6"/>
  <c r="L1002" i="6"/>
  <c r="L1014" i="6"/>
  <c r="L7" i="6"/>
  <c r="L19" i="6"/>
  <c r="L31" i="6"/>
  <c r="L43" i="6"/>
  <c r="L55" i="6"/>
  <c r="L67" i="6"/>
  <c r="L79" i="6"/>
  <c r="L91" i="6"/>
  <c r="L103" i="6"/>
  <c r="L115" i="6"/>
  <c r="L127" i="6"/>
  <c r="L139" i="6"/>
  <c r="L151" i="6"/>
  <c r="L163" i="6"/>
  <c r="L175" i="6"/>
  <c r="L187" i="6"/>
  <c r="L199" i="6"/>
  <c r="L211" i="6"/>
  <c r="L223" i="6"/>
  <c r="L235" i="6"/>
  <c r="L247" i="6"/>
  <c r="L259" i="6"/>
  <c r="L271" i="6"/>
  <c r="L283" i="6"/>
  <c r="L295" i="6"/>
  <c r="L307" i="6"/>
  <c r="L319" i="6"/>
  <c r="L331" i="6"/>
  <c r="L343" i="6"/>
  <c r="L355" i="6"/>
  <c r="L367" i="6"/>
  <c r="L379" i="6"/>
  <c r="L391" i="6"/>
  <c r="L403" i="6"/>
  <c r="L415" i="6"/>
  <c r="L427" i="6"/>
  <c r="L439" i="6"/>
  <c r="L451" i="6"/>
  <c r="L463" i="6"/>
  <c r="L475" i="6"/>
  <c r="L487" i="6"/>
  <c r="L499" i="6"/>
  <c r="L511" i="6"/>
  <c r="L523" i="6"/>
  <c r="L535" i="6"/>
  <c r="L547" i="6"/>
  <c r="L559" i="6"/>
  <c r="L571" i="6"/>
  <c r="L583" i="6"/>
  <c r="L595" i="6"/>
  <c r="L607" i="6"/>
  <c r="L619" i="6"/>
  <c r="L631" i="6"/>
  <c r="L643" i="6"/>
  <c r="L655" i="6"/>
  <c r="L667" i="6"/>
  <c r="L679" i="6"/>
  <c r="L691" i="6"/>
  <c r="L703" i="6"/>
  <c r="L715" i="6"/>
  <c r="L727" i="6"/>
  <c r="L739" i="6"/>
  <c r="L751" i="6"/>
  <c r="L763" i="6"/>
  <c r="L775" i="6"/>
  <c r="L787" i="6"/>
  <c r="L799" i="6"/>
  <c r="L811" i="6"/>
  <c r="L823" i="6"/>
  <c r="L835" i="6"/>
  <c r="L847" i="6"/>
  <c r="L859" i="6"/>
  <c r="L871" i="6"/>
  <c r="L883" i="6"/>
  <c r="L895" i="6"/>
  <c r="L907" i="6"/>
  <c r="L919" i="6"/>
  <c r="L931" i="6"/>
  <c r="L943" i="6"/>
  <c r="L955" i="6"/>
  <c r="L967" i="6"/>
  <c r="L979" i="6"/>
  <c r="L991" i="6"/>
  <c r="L1003" i="6"/>
  <c r="L8" i="6"/>
  <c r="L20" i="6"/>
  <c r="L32" i="6"/>
  <c r="L44" i="6"/>
  <c r="L56" i="6"/>
  <c r="L68" i="6"/>
  <c r="L80" i="6"/>
  <c r="L92" i="6"/>
  <c r="L104" i="6"/>
  <c r="L116" i="6"/>
  <c r="L128" i="6"/>
  <c r="L140" i="6"/>
  <c r="L152" i="6"/>
  <c r="L164" i="6"/>
  <c r="L176" i="6"/>
  <c r="L188" i="6"/>
  <c r="L200" i="6"/>
  <c r="L212" i="6"/>
  <c r="L224" i="6"/>
  <c r="L236" i="6"/>
  <c r="L248" i="6"/>
  <c r="L260" i="6"/>
  <c r="L272" i="6"/>
  <c r="L284" i="6"/>
  <c r="L296" i="6"/>
  <c r="L308" i="6"/>
  <c r="L320" i="6"/>
  <c r="L332" i="6"/>
  <c r="L344" i="6"/>
  <c r="L356" i="6"/>
  <c r="L368" i="6"/>
  <c r="L380" i="6"/>
  <c r="L392" i="6"/>
  <c r="L404" i="6"/>
  <c r="L416" i="6"/>
  <c r="L428" i="6"/>
  <c r="L440" i="6"/>
  <c r="L452" i="6"/>
  <c r="L464" i="6"/>
  <c r="L476" i="6"/>
  <c r="L488" i="6"/>
  <c r="L500" i="6"/>
  <c r="L512" i="6"/>
  <c r="L524" i="6"/>
  <c r="L536" i="6"/>
  <c r="L548" i="6"/>
  <c r="L560" i="6"/>
  <c r="L572" i="6"/>
  <c r="L584" i="6"/>
  <c r="L596" i="6"/>
  <c r="L608" i="6"/>
  <c r="L620" i="6"/>
  <c r="L632" i="6"/>
  <c r="L644" i="6"/>
  <c r="L656" i="6"/>
  <c r="L668" i="6"/>
  <c r="L680" i="6"/>
  <c r="L692" i="6"/>
  <c r="L704" i="6"/>
  <c r="L716" i="6"/>
  <c r="L728" i="6"/>
  <c r="L740" i="6"/>
  <c r="L752" i="6"/>
  <c r="L764" i="6"/>
  <c r="L776" i="6"/>
  <c r="L788" i="6"/>
  <c r="L800" i="6"/>
  <c r="L812" i="6"/>
  <c r="L824" i="6"/>
  <c r="L836" i="6"/>
  <c r="L848" i="6"/>
  <c r="L860" i="6"/>
  <c r="L872" i="6"/>
  <c r="L884" i="6"/>
  <c r="L896" i="6"/>
  <c r="L908" i="6"/>
  <c r="L920" i="6"/>
  <c r="L932" i="6"/>
  <c r="L944" i="6"/>
  <c r="L956" i="6"/>
  <c r="L968" i="6"/>
  <c r="L980" i="6"/>
  <c r="L992" i="6"/>
  <c r="L1004" i="6"/>
  <c r="L9" i="6"/>
  <c r="L21" i="6"/>
  <c r="L33" i="6"/>
  <c r="L45" i="6"/>
  <c r="L57" i="6"/>
  <c r="L69" i="6"/>
  <c r="L81" i="6"/>
  <c r="L93" i="6"/>
  <c r="L105" i="6"/>
  <c r="L117" i="6"/>
  <c r="L129" i="6"/>
  <c r="L141" i="6"/>
  <c r="L153" i="6"/>
  <c r="L165" i="6"/>
  <c r="L177" i="6"/>
  <c r="L189" i="6"/>
  <c r="L201" i="6"/>
  <c r="L213" i="6"/>
  <c r="L225" i="6"/>
  <c r="L237" i="6"/>
  <c r="L249" i="6"/>
  <c r="L261" i="6"/>
  <c r="L273" i="6"/>
  <c r="L285" i="6"/>
  <c r="L297" i="6"/>
  <c r="L309" i="6"/>
  <c r="L321" i="6"/>
  <c r="L333" i="6"/>
  <c r="L345" i="6"/>
  <c r="L357" i="6"/>
  <c r="L369" i="6"/>
  <c r="L381" i="6"/>
  <c r="L393" i="6"/>
  <c r="L405" i="6"/>
  <c r="L417" i="6"/>
  <c r="L429" i="6"/>
  <c r="L441" i="6"/>
  <c r="L453" i="6"/>
  <c r="L465" i="6"/>
  <c r="L477" i="6"/>
  <c r="L489" i="6"/>
  <c r="L501" i="6"/>
  <c r="L513" i="6"/>
  <c r="L525" i="6"/>
  <c r="L537" i="6"/>
  <c r="L549" i="6"/>
  <c r="L561" i="6"/>
  <c r="L573" i="6"/>
  <c r="L585" i="6"/>
  <c r="L597" i="6"/>
  <c r="L609" i="6"/>
  <c r="L621" i="6"/>
  <c r="L633" i="6"/>
  <c r="L645" i="6"/>
  <c r="L657" i="6"/>
  <c r="L669" i="6"/>
  <c r="L681" i="6"/>
  <c r="L693" i="6"/>
  <c r="L705" i="6"/>
  <c r="L717" i="6"/>
  <c r="L729" i="6"/>
  <c r="L741" i="6"/>
  <c r="L753" i="6"/>
  <c r="L765" i="6"/>
  <c r="L777" i="6"/>
  <c r="L789" i="6"/>
  <c r="L801" i="6"/>
  <c r="L813" i="6"/>
  <c r="L825" i="6"/>
  <c r="L837" i="6"/>
  <c r="L849" i="6"/>
  <c r="L861" i="6"/>
  <c r="L873" i="6"/>
  <c r="L885" i="6"/>
  <c r="L897" i="6"/>
  <c r="L909" i="6"/>
  <c r="L921" i="6"/>
  <c r="L933" i="6"/>
  <c r="L945" i="6"/>
  <c r="L957" i="6"/>
  <c r="L969" i="6"/>
  <c r="L10" i="6"/>
  <c r="L22" i="6"/>
  <c r="L34" i="6"/>
  <c r="L46" i="6"/>
  <c r="L58" i="6"/>
  <c r="L70" i="6"/>
  <c r="L82" i="6"/>
  <c r="L94" i="6"/>
  <c r="L106" i="6"/>
  <c r="L118" i="6"/>
  <c r="L130" i="6"/>
  <c r="L142" i="6"/>
  <c r="L154" i="6"/>
  <c r="L166" i="6"/>
  <c r="L178" i="6"/>
  <c r="L190" i="6"/>
  <c r="L202" i="6"/>
  <c r="L214" i="6"/>
  <c r="L226" i="6"/>
  <c r="L238" i="6"/>
  <c r="L250" i="6"/>
  <c r="L262" i="6"/>
  <c r="L274" i="6"/>
  <c r="L286" i="6"/>
  <c r="L298" i="6"/>
  <c r="L310" i="6"/>
  <c r="L322" i="6"/>
  <c r="L334" i="6"/>
  <c r="L346" i="6"/>
  <c r="L358" i="6"/>
  <c r="L370" i="6"/>
  <c r="L382" i="6"/>
  <c r="L394" i="6"/>
  <c r="L406" i="6"/>
  <c r="L418" i="6"/>
  <c r="L430" i="6"/>
  <c r="L442" i="6"/>
  <c r="L454" i="6"/>
  <c r="L466" i="6"/>
  <c r="L478" i="6"/>
  <c r="L490" i="6"/>
  <c r="L502" i="6"/>
  <c r="L514" i="6"/>
  <c r="L526" i="6"/>
  <c r="L538" i="6"/>
  <c r="L550" i="6"/>
  <c r="L562" i="6"/>
  <c r="L574" i="6"/>
  <c r="L586" i="6"/>
  <c r="L598" i="6"/>
  <c r="L610" i="6"/>
  <c r="L622" i="6"/>
  <c r="L634" i="6"/>
  <c r="L646" i="6"/>
  <c r="L658" i="6"/>
  <c r="L670" i="6"/>
  <c r="L682" i="6"/>
  <c r="L694" i="6"/>
  <c r="L706" i="6"/>
  <c r="L718" i="6"/>
  <c r="L730" i="6"/>
  <c r="L742" i="6"/>
  <c r="L754" i="6"/>
  <c r="L11" i="6"/>
  <c r="L23" i="6"/>
  <c r="L35" i="6"/>
  <c r="L47" i="6"/>
  <c r="L59" i="6"/>
  <c r="L71" i="6"/>
  <c r="L83" i="6"/>
  <c r="L95" i="6"/>
  <c r="L107" i="6"/>
  <c r="L119" i="6"/>
  <c r="L131" i="6"/>
  <c r="L143" i="6"/>
  <c r="L155" i="6"/>
  <c r="L167" i="6"/>
  <c r="L179" i="6"/>
  <c r="L191" i="6"/>
  <c r="L203" i="6"/>
  <c r="L215" i="6"/>
  <c r="L227" i="6"/>
  <c r="L239" i="6"/>
  <c r="L251" i="6"/>
  <c r="L263" i="6"/>
  <c r="L275" i="6"/>
  <c r="L287" i="6"/>
  <c r="L299" i="6"/>
  <c r="L311" i="6"/>
  <c r="L323" i="6"/>
  <c r="L335" i="6"/>
  <c r="L347" i="6"/>
  <c r="L359" i="6"/>
  <c r="L371" i="6"/>
  <c r="L383" i="6"/>
  <c r="L395" i="6"/>
  <c r="L407" i="6"/>
  <c r="L419" i="6"/>
  <c r="L431" i="6"/>
  <c r="L443" i="6"/>
  <c r="L455" i="6"/>
  <c r="L467" i="6"/>
  <c r="L479" i="6"/>
  <c r="L491" i="6"/>
  <c r="L503" i="6"/>
  <c r="L515" i="6"/>
  <c r="L527" i="6"/>
  <c r="L539" i="6"/>
  <c r="L551" i="6"/>
  <c r="L563" i="6"/>
  <c r="L575" i="6"/>
  <c r="L587" i="6"/>
  <c r="L599" i="6"/>
  <c r="L611" i="6"/>
  <c r="L623" i="6"/>
  <c r="L635" i="6"/>
  <c r="L647" i="6"/>
  <c r="L659" i="6"/>
  <c r="L671" i="6"/>
  <c r="L683" i="6"/>
  <c r="L695" i="6"/>
  <c r="L707" i="6"/>
  <c r="L719" i="6"/>
  <c r="L731" i="6"/>
  <c r="L743" i="6"/>
  <c r="L755" i="6"/>
  <c r="L767" i="6"/>
  <c r="L12" i="6"/>
  <c r="L24" i="6"/>
  <c r="L36" i="6"/>
  <c r="L48" i="6"/>
  <c r="L60" i="6"/>
  <c r="L72" i="6"/>
  <c r="L84" i="6"/>
  <c r="L96" i="6"/>
  <c r="L108" i="6"/>
  <c r="L120" i="6"/>
  <c r="L132" i="6"/>
  <c r="L144" i="6"/>
  <c r="L156" i="6"/>
  <c r="L168" i="6"/>
  <c r="L180" i="6"/>
  <c r="L192" i="6"/>
  <c r="L204" i="6"/>
  <c r="L216" i="6"/>
  <c r="L228" i="6"/>
  <c r="L240" i="6"/>
  <c r="L252" i="6"/>
  <c r="L264" i="6"/>
  <c r="L276" i="6"/>
  <c r="L288" i="6"/>
  <c r="L300" i="6"/>
  <c r="L312" i="6"/>
  <c r="L324" i="6"/>
  <c r="L336" i="6"/>
  <c r="L348" i="6"/>
  <c r="L360" i="6"/>
  <c r="L372" i="6"/>
  <c r="L384" i="6"/>
  <c r="L396" i="6"/>
  <c r="L408" i="6"/>
  <c r="L420" i="6"/>
  <c r="L432" i="6"/>
  <c r="L444" i="6"/>
  <c r="L456" i="6"/>
  <c r="L468" i="6"/>
  <c r="L480" i="6"/>
  <c r="L492" i="6"/>
  <c r="L504" i="6"/>
  <c r="L516" i="6"/>
  <c r="L528" i="6"/>
  <c r="L540" i="6"/>
  <c r="L552" i="6"/>
  <c r="L564" i="6"/>
  <c r="L576" i="6"/>
  <c r="L588" i="6"/>
  <c r="L600" i="6"/>
  <c r="L612" i="6"/>
  <c r="L624" i="6"/>
  <c r="L636" i="6"/>
  <c r="L648" i="6"/>
  <c r="L660" i="6"/>
  <c r="L672" i="6"/>
  <c r="L684" i="6"/>
  <c r="L696" i="6"/>
  <c r="L708" i="6"/>
  <c r="L720" i="6"/>
  <c r="L732" i="6"/>
  <c r="L744" i="6"/>
  <c r="L756" i="6"/>
  <c r="L768" i="6"/>
  <c r="L780" i="6"/>
  <c r="L792" i="6"/>
  <c r="L804" i="6"/>
  <c r="L816" i="6"/>
  <c r="L828" i="6"/>
  <c r="L840" i="6"/>
  <c r="L852" i="6"/>
  <c r="L864" i="6"/>
  <c r="L876" i="6"/>
  <c r="L13" i="6"/>
  <c r="L25" i="6"/>
  <c r="L37" i="6"/>
  <c r="L49" i="6"/>
  <c r="L61" i="6"/>
  <c r="L73" i="6"/>
  <c r="L85" i="6"/>
  <c r="L97" i="6"/>
  <c r="L109" i="6"/>
  <c r="L121" i="6"/>
  <c r="L133" i="6"/>
  <c r="L145" i="6"/>
  <c r="L157" i="6"/>
  <c r="L169" i="6"/>
  <c r="L181" i="6"/>
  <c r="L193" i="6"/>
  <c r="L205" i="6"/>
  <c r="L217" i="6"/>
  <c r="L229" i="6"/>
  <c r="L241" i="6"/>
  <c r="L253" i="6"/>
  <c r="L265" i="6"/>
  <c r="L277" i="6"/>
  <c r="L289" i="6"/>
  <c r="L301" i="6"/>
  <c r="L313" i="6"/>
  <c r="L325" i="6"/>
  <c r="L337" i="6"/>
  <c r="L349" i="6"/>
  <c r="L361" i="6"/>
  <c r="L373" i="6"/>
  <c r="L385" i="6"/>
  <c r="L397" i="6"/>
  <c r="L409" i="6"/>
  <c r="L421" i="6"/>
  <c r="L433" i="6"/>
  <c r="L445" i="6"/>
  <c r="L457" i="6"/>
  <c r="L469" i="6"/>
  <c r="L481" i="6"/>
  <c r="L493" i="6"/>
  <c r="L505" i="6"/>
  <c r="L517" i="6"/>
  <c r="L529" i="6"/>
  <c r="L541" i="6"/>
  <c r="L553" i="6"/>
  <c r="L565" i="6"/>
  <c r="L577" i="6"/>
  <c r="L589" i="6"/>
  <c r="L601" i="6"/>
  <c r="L613" i="6"/>
  <c r="L625" i="6"/>
  <c r="L637" i="6"/>
  <c r="L649" i="6"/>
  <c r="L661" i="6"/>
  <c r="L673" i="6"/>
  <c r="L685" i="6"/>
  <c r="L697" i="6"/>
  <c r="L709" i="6"/>
  <c r="L721" i="6"/>
  <c r="L733" i="6"/>
  <c r="L745" i="6"/>
  <c r="L757" i="6"/>
  <c r="L769" i="6"/>
  <c r="L781" i="6"/>
  <c r="L793" i="6"/>
  <c r="L14" i="6"/>
  <c r="L26" i="6"/>
  <c r="L38" i="6"/>
  <c r="L50" i="6"/>
  <c r="L62" i="6"/>
  <c r="L74" i="6"/>
  <c r="L86" i="6"/>
  <c r="L98" i="6"/>
  <c r="L110" i="6"/>
  <c r="L122" i="6"/>
  <c r="L134" i="6"/>
  <c r="L146" i="6"/>
  <c r="L158" i="6"/>
  <c r="L170" i="6"/>
  <c r="L182" i="6"/>
  <c r="L194" i="6"/>
  <c r="L206" i="6"/>
  <c r="L218" i="6"/>
  <c r="L230" i="6"/>
  <c r="L242" i="6"/>
  <c r="L254" i="6"/>
  <c r="L266" i="6"/>
  <c r="L278" i="6"/>
  <c r="L290" i="6"/>
  <c r="L302" i="6"/>
  <c r="L314" i="6"/>
  <c r="L326" i="6"/>
  <c r="L338" i="6"/>
  <c r="L350" i="6"/>
  <c r="L362" i="6"/>
  <c r="L374" i="6"/>
  <c r="L386" i="6"/>
  <c r="L398" i="6"/>
  <c r="L410" i="6"/>
  <c r="L422" i="6"/>
  <c r="L434" i="6"/>
  <c r="L446" i="6"/>
  <c r="L458" i="6"/>
  <c r="L470" i="6"/>
  <c r="L482" i="6"/>
  <c r="L494" i="6"/>
  <c r="L506" i="6"/>
  <c r="L518" i="6"/>
  <c r="L530" i="6"/>
  <c r="L542" i="6"/>
  <c r="L554" i="6"/>
  <c r="L566" i="6"/>
  <c r="L578" i="6"/>
  <c r="L590" i="6"/>
  <c r="L602" i="6"/>
  <c r="L614" i="6"/>
  <c r="L626" i="6"/>
  <c r="L638" i="6"/>
  <c r="L650" i="6"/>
  <c r="L662" i="6"/>
  <c r="L674" i="6"/>
  <c r="L686" i="6"/>
  <c r="L698" i="6"/>
  <c r="L710" i="6"/>
  <c r="L722" i="6"/>
  <c r="L734" i="6"/>
  <c r="L746" i="6"/>
  <c r="L758" i="6"/>
  <c r="L770" i="6"/>
  <c r="L782" i="6"/>
  <c r="L3" i="6"/>
  <c r="L15" i="6"/>
  <c r="L27" i="6"/>
  <c r="L39" i="6"/>
  <c r="L51" i="6"/>
  <c r="L63" i="6"/>
  <c r="L75" i="6"/>
  <c r="L87" i="6"/>
  <c r="L99" i="6"/>
  <c r="L111" i="6"/>
  <c r="L123" i="6"/>
  <c r="L135" i="6"/>
  <c r="L147" i="6"/>
  <c r="L159" i="6"/>
  <c r="L171" i="6"/>
  <c r="L183" i="6"/>
  <c r="L195" i="6"/>
  <c r="L207" i="6"/>
  <c r="L219" i="6"/>
  <c r="L231" i="6"/>
  <c r="L243" i="6"/>
  <c r="L255" i="6"/>
  <c r="L267" i="6"/>
  <c r="L279" i="6"/>
  <c r="L291" i="6"/>
  <c r="L303" i="6"/>
  <c r="L315" i="6"/>
  <c r="L327" i="6"/>
  <c r="L339" i="6"/>
  <c r="L351" i="6"/>
  <c r="L363" i="6"/>
  <c r="L375" i="6"/>
  <c r="L387" i="6"/>
  <c r="L399" i="6"/>
  <c r="L411" i="6"/>
  <c r="L423" i="6"/>
  <c r="L435" i="6"/>
  <c r="L447" i="6"/>
  <c r="L459" i="6"/>
  <c r="L471" i="6"/>
  <c r="L483" i="6"/>
  <c r="L495" i="6"/>
  <c r="L507" i="6"/>
  <c r="L519" i="6"/>
  <c r="L531" i="6"/>
  <c r="L543" i="6"/>
  <c r="L555" i="6"/>
  <c r="L567" i="6"/>
  <c r="L579" i="6"/>
  <c r="L591" i="6"/>
  <c r="L603" i="6"/>
  <c r="L615" i="6"/>
  <c r="L627" i="6"/>
  <c r="L639" i="6"/>
  <c r="L651" i="6"/>
  <c r="L663" i="6"/>
  <c r="L675" i="6"/>
  <c r="L687" i="6"/>
  <c r="L699" i="6"/>
  <c r="L711" i="6"/>
  <c r="L723" i="6"/>
  <c r="L735" i="6"/>
  <c r="L747" i="6"/>
  <c r="L759" i="6"/>
  <c r="L771" i="6"/>
  <c r="L783" i="6"/>
  <c r="L795" i="6"/>
  <c r="L807" i="6"/>
  <c r="L819" i="6"/>
  <c r="L831" i="6"/>
  <c r="L843" i="6"/>
  <c r="L855" i="6"/>
  <c r="L778" i="6"/>
  <c r="L818" i="6"/>
  <c r="L854" i="6"/>
  <c r="L880" i="6"/>
  <c r="L901" i="6"/>
  <c r="L917" i="6"/>
  <c r="L937" i="6"/>
  <c r="L953" i="6"/>
  <c r="L973" i="6"/>
  <c r="L988" i="6"/>
  <c r="L1006" i="6"/>
  <c r="L1019" i="6"/>
  <c r="L1031" i="6"/>
  <c r="L1043" i="6"/>
  <c r="L1055" i="6"/>
  <c r="L1067" i="6"/>
  <c r="L1079" i="6"/>
  <c r="L1091" i="6"/>
  <c r="L1103" i="6"/>
  <c r="L1115" i="6"/>
  <c r="L1127" i="6"/>
  <c r="L1139" i="6"/>
  <c r="L1151" i="6"/>
  <c r="L1163" i="6"/>
  <c r="L1175" i="6"/>
  <c r="L1187" i="6"/>
  <c r="L1199" i="6"/>
  <c r="L1211" i="6"/>
  <c r="L1223" i="6"/>
  <c r="L1235" i="6"/>
  <c r="L1247" i="6"/>
  <c r="L1259" i="6"/>
  <c r="L1271" i="6"/>
  <c r="L1283" i="6"/>
  <c r="L1295" i="6"/>
  <c r="L1307" i="6"/>
  <c r="L1319" i="6"/>
  <c r="L1331" i="6"/>
  <c r="L1343" i="6"/>
  <c r="L1355" i="6"/>
  <c r="L1367" i="6"/>
  <c r="L1379" i="6"/>
  <c r="L1391" i="6"/>
  <c r="L1403" i="6"/>
  <c r="L1415" i="6"/>
  <c r="L1427" i="6"/>
  <c r="L1439" i="6"/>
  <c r="L1451" i="6"/>
  <c r="L1463" i="6"/>
  <c r="L1475" i="6"/>
  <c r="L1487" i="6"/>
  <c r="L1499" i="6"/>
  <c r="L1511" i="6"/>
  <c r="L1523" i="6"/>
  <c r="L1535" i="6"/>
  <c r="L1547" i="6"/>
  <c r="L1559" i="6"/>
  <c r="L1571" i="6"/>
  <c r="L1583" i="6"/>
  <c r="L1595" i="6"/>
  <c r="L1607" i="6"/>
  <c r="L1619" i="6"/>
  <c r="L1631" i="6"/>
  <c r="L1643" i="6"/>
  <c r="L1655" i="6"/>
  <c r="L1667" i="6"/>
  <c r="L1679" i="6"/>
  <c r="L1691" i="6"/>
  <c r="L1703" i="6"/>
  <c r="L1715" i="6"/>
  <c r="L1727" i="6"/>
  <c r="L1739" i="6"/>
  <c r="L1751" i="6"/>
  <c r="L1763" i="6"/>
  <c r="L1775" i="6"/>
  <c r="L1787" i="6"/>
  <c r="L1799" i="6"/>
  <c r="L1811" i="6"/>
  <c r="L1823" i="6"/>
  <c r="L1835" i="6"/>
  <c r="L1847" i="6"/>
  <c r="L1859" i="6"/>
  <c r="L1871" i="6"/>
  <c r="L1883" i="6"/>
  <c r="L1895" i="6"/>
  <c r="L779" i="6"/>
  <c r="L826" i="6"/>
  <c r="L862" i="6"/>
  <c r="L886" i="6"/>
  <c r="L902" i="6"/>
  <c r="L922" i="6"/>
  <c r="L938" i="6"/>
  <c r="L958" i="6"/>
  <c r="L974" i="6"/>
  <c r="L989" i="6"/>
  <c r="L1007" i="6"/>
  <c r="L1020" i="6"/>
  <c r="L1032" i="6"/>
  <c r="L1044" i="6"/>
  <c r="L1056" i="6"/>
  <c r="L1068" i="6"/>
  <c r="L1080" i="6"/>
  <c r="L1092" i="6"/>
  <c r="L1104" i="6"/>
  <c r="L1116" i="6"/>
  <c r="L1128" i="6"/>
  <c r="L1140" i="6"/>
  <c r="L1152" i="6"/>
  <c r="L1164" i="6"/>
  <c r="L1176" i="6"/>
  <c r="L1188" i="6"/>
  <c r="L1200" i="6"/>
  <c r="L1212" i="6"/>
  <c r="L1224" i="6"/>
  <c r="L1236" i="6"/>
  <c r="L1248" i="6"/>
  <c r="L1260" i="6"/>
  <c r="L1272" i="6"/>
  <c r="L1284" i="6"/>
  <c r="L1296" i="6"/>
  <c r="L1308" i="6"/>
  <c r="L1320" i="6"/>
  <c r="L1332" i="6"/>
  <c r="L1344" i="6"/>
  <c r="L1356" i="6"/>
  <c r="L1368" i="6"/>
  <c r="L1380" i="6"/>
  <c r="L1392" i="6"/>
  <c r="L1404" i="6"/>
  <c r="L1416" i="6"/>
  <c r="L1428" i="6"/>
  <c r="L1440" i="6"/>
  <c r="L1452" i="6"/>
  <c r="L1464" i="6"/>
  <c r="L1476" i="6"/>
  <c r="L1488" i="6"/>
  <c r="L1500" i="6"/>
  <c r="L1512" i="6"/>
  <c r="L1524" i="6"/>
  <c r="L1536" i="6"/>
  <c r="L1548" i="6"/>
  <c r="L1560" i="6"/>
  <c r="L1572" i="6"/>
  <c r="L1584" i="6"/>
  <c r="L1596" i="6"/>
  <c r="L1608" i="6"/>
  <c r="L1620" i="6"/>
  <c r="L1632" i="6"/>
  <c r="L1644" i="6"/>
  <c r="L1656" i="6"/>
  <c r="L1668" i="6"/>
  <c r="L1680" i="6"/>
  <c r="L1692" i="6"/>
  <c r="L1704" i="6"/>
  <c r="L1716" i="6"/>
  <c r="L1728" i="6"/>
  <c r="L1740" i="6"/>
  <c r="L1752" i="6"/>
  <c r="L1764" i="6"/>
  <c r="L1776" i="6"/>
  <c r="L1788" i="6"/>
  <c r="L1800" i="6"/>
  <c r="L1812" i="6"/>
  <c r="L1824" i="6"/>
  <c r="L1836" i="6"/>
  <c r="L1848" i="6"/>
  <c r="L1860" i="6"/>
  <c r="L1872" i="6"/>
  <c r="L1884" i="6"/>
  <c r="L1896" i="6"/>
  <c r="L790" i="6"/>
  <c r="L827" i="6"/>
  <c r="L863" i="6"/>
  <c r="L887" i="6"/>
  <c r="L903" i="6"/>
  <c r="L923" i="6"/>
  <c r="L939" i="6"/>
  <c r="L959" i="6"/>
  <c r="L975" i="6"/>
  <c r="L993" i="6"/>
  <c r="L1008" i="6"/>
  <c r="L1021" i="6"/>
  <c r="L1033" i="6"/>
  <c r="L1045" i="6"/>
  <c r="L1057" i="6"/>
  <c r="L1069" i="6"/>
  <c r="L1081" i="6"/>
  <c r="L1093" i="6"/>
  <c r="L1105" i="6"/>
  <c r="L1117" i="6"/>
  <c r="L1129" i="6"/>
  <c r="L1141" i="6"/>
  <c r="L1153" i="6"/>
  <c r="L1165" i="6"/>
  <c r="L1177" i="6"/>
  <c r="L1189" i="6"/>
  <c r="L1201" i="6"/>
  <c r="L1213" i="6"/>
  <c r="L1225" i="6"/>
  <c r="L1237" i="6"/>
  <c r="L1249" i="6"/>
  <c r="L1261" i="6"/>
  <c r="L1273" i="6"/>
  <c r="L1285" i="6"/>
  <c r="L1297" i="6"/>
  <c r="L1309" i="6"/>
  <c r="L1321" i="6"/>
  <c r="L1333" i="6"/>
  <c r="L1345" i="6"/>
  <c r="L1357" i="6"/>
  <c r="L1369" i="6"/>
  <c r="L1381" i="6"/>
  <c r="L1393" i="6"/>
  <c r="L1405" i="6"/>
  <c r="L1417" i="6"/>
  <c r="L1429" i="6"/>
  <c r="L1441" i="6"/>
  <c r="L1453" i="6"/>
  <c r="L1465" i="6"/>
  <c r="L1477" i="6"/>
  <c r="L1489" i="6"/>
  <c r="L1501" i="6"/>
  <c r="L1513" i="6"/>
  <c r="L1525" i="6"/>
  <c r="L1537" i="6"/>
  <c r="L1549" i="6"/>
  <c r="L1561" i="6"/>
  <c r="L1573" i="6"/>
  <c r="L1585" i="6"/>
  <c r="L1597" i="6"/>
  <c r="L1609" i="6"/>
  <c r="L1621" i="6"/>
  <c r="L1633" i="6"/>
  <c r="L1645" i="6"/>
  <c r="L1657" i="6"/>
  <c r="L1669" i="6"/>
  <c r="L1681" i="6"/>
  <c r="L791" i="6"/>
  <c r="L829" i="6"/>
  <c r="L865" i="6"/>
  <c r="L888" i="6"/>
  <c r="L904" i="6"/>
  <c r="L924" i="6"/>
  <c r="L940" i="6"/>
  <c r="L960" i="6"/>
  <c r="L976" i="6"/>
  <c r="L994" i="6"/>
  <c r="L1009" i="6"/>
  <c r="L1022" i="6"/>
  <c r="L1034" i="6"/>
  <c r="L1046" i="6"/>
  <c r="L1058" i="6"/>
  <c r="L1070" i="6"/>
  <c r="L1082" i="6"/>
  <c r="L1094" i="6"/>
  <c r="L1106" i="6"/>
  <c r="L1118" i="6"/>
  <c r="L1130" i="6"/>
  <c r="L1142" i="6"/>
  <c r="L1154" i="6"/>
  <c r="L1166" i="6"/>
  <c r="L1178" i="6"/>
  <c r="L1190" i="6"/>
  <c r="L1202" i="6"/>
  <c r="L1214" i="6"/>
  <c r="L1226" i="6"/>
  <c r="L1238" i="6"/>
  <c r="L1250" i="6"/>
  <c r="L1262" i="6"/>
  <c r="L1274" i="6"/>
  <c r="L1286" i="6"/>
  <c r="L1298" i="6"/>
  <c r="L1310" i="6"/>
  <c r="L1322" i="6"/>
  <c r="L1334" i="6"/>
  <c r="L1346" i="6"/>
  <c r="L1358" i="6"/>
  <c r="L1370" i="6"/>
  <c r="L1382" i="6"/>
  <c r="L1394" i="6"/>
  <c r="L1406" i="6"/>
  <c r="L1418" i="6"/>
  <c r="L1430" i="6"/>
  <c r="L1442" i="6"/>
  <c r="L1454" i="6"/>
  <c r="L1466" i="6"/>
  <c r="L1478" i="6"/>
  <c r="L1490" i="6"/>
  <c r="L1502" i="6"/>
  <c r="L1514" i="6"/>
  <c r="L1526" i="6"/>
  <c r="L1538" i="6"/>
  <c r="L1550" i="6"/>
  <c r="L1562" i="6"/>
  <c r="L1574" i="6"/>
  <c r="L1586" i="6"/>
  <c r="L1598" i="6"/>
  <c r="L1610" i="6"/>
  <c r="L1622" i="6"/>
  <c r="L1634" i="6"/>
  <c r="L1646" i="6"/>
  <c r="L1658" i="6"/>
  <c r="L1670" i="6"/>
  <c r="L1682" i="6"/>
  <c r="L794" i="6"/>
  <c r="L830" i="6"/>
  <c r="L866" i="6"/>
  <c r="L889" i="6"/>
  <c r="L905" i="6"/>
  <c r="L925" i="6"/>
  <c r="L941" i="6"/>
  <c r="L961" i="6"/>
  <c r="L977" i="6"/>
  <c r="L995" i="6"/>
  <c r="L1010" i="6"/>
  <c r="L1023" i="6"/>
  <c r="L1035" i="6"/>
  <c r="L1047" i="6"/>
  <c r="L1059" i="6"/>
  <c r="L1071" i="6"/>
  <c r="L1083" i="6"/>
  <c r="L1095" i="6"/>
  <c r="L1107" i="6"/>
  <c r="L1119" i="6"/>
  <c r="L1131" i="6"/>
  <c r="L1143" i="6"/>
  <c r="L1155" i="6"/>
  <c r="L1167" i="6"/>
  <c r="L1179" i="6"/>
  <c r="L1191" i="6"/>
  <c r="L1203" i="6"/>
  <c r="L1215" i="6"/>
  <c r="L1227" i="6"/>
  <c r="L1239" i="6"/>
  <c r="L1251" i="6"/>
  <c r="L1263" i="6"/>
  <c r="L1275" i="6"/>
  <c r="L1287" i="6"/>
  <c r="L1299" i="6"/>
  <c r="L1311" i="6"/>
  <c r="L1323" i="6"/>
  <c r="L1335" i="6"/>
  <c r="L1347" i="6"/>
  <c r="L1359" i="6"/>
  <c r="L1371" i="6"/>
  <c r="L1383" i="6"/>
  <c r="L1395" i="6"/>
  <c r="L1407" i="6"/>
  <c r="L1419" i="6"/>
  <c r="L1431" i="6"/>
  <c r="L1443" i="6"/>
  <c r="L1455" i="6"/>
  <c r="L1467" i="6"/>
  <c r="L1479" i="6"/>
  <c r="L1491" i="6"/>
  <c r="L1503" i="6"/>
  <c r="L1515" i="6"/>
  <c r="L1527" i="6"/>
  <c r="L1539" i="6"/>
  <c r="L1551" i="6"/>
  <c r="L802" i="6"/>
  <c r="L838" i="6"/>
  <c r="L867" i="6"/>
  <c r="L890" i="6"/>
  <c r="L910" i="6"/>
  <c r="L926" i="6"/>
  <c r="L946" i="6"/>
  <c r="L962" i="6"/>
  <c r="L981" i="6"/>
  <c r="L996" i="6"/>
  <c r="L1011" i="6"/>
  <c r="L1024" i="6"/>
  <c r="L1036" i="6"/>
  <c r="L1048" i="6"/>
  <c r="L1060" i="6"/>
  <c r="L1072" i="6"/>
  <c r="L1084" i="6"/>
  <c r="L1096" i="6"/>
  <c r="L1108" i="6"/>
  <c r="L1120" i="6"/>
  <c r="L1132" i="6"/>
  <c r="L1144" i="6"/>
  <c r="L1156" i="6"/>
  <c r="L1168" i="6"/>
  <c r="L1180" i="6"/>
  <c r="L1192" i="6"/>
  <c r="L1204" i="6"/>
  <c r="L1216" i="6"/>
  <c r="L1228" i="6"/>
  <c r="L1240" i="6"/>
  <c r="L1252" i="6"/>
  <c r="L1264" i="6"/>
  <c r="L1276" i="6"/>
  <c r="L1288" i="6"/>
  <c r="L1300" i="6"/>
  <c r="L1312" i="6"/>
  <c r="L1324" i="6"/>
  <c r="L1336" i="6"/>
  <c r="L1348" i="6"/>
  <c r="L1360" i="6"/>
  <c r="L1372" i="6"/>
  <c r="L1384" i="6"/>
  <c r="L1396" i="6"/>
  <c r="L1408" i="6"/>
  <c r="L1420" i="6"/>
  <c r="L1432" i="6"/>
  <c r="L1444" i="6"/>
  <c r="L1456" i="6"/>
  <c r="L1468" i="6"/>
  <c r="L1480" i="6"/>
  <c r="L1492" i="6"/>
  <c r="L1504" i="6"/>
  <c r="L1516" i="6"/>
  <c r="L1528" i="6"/>
  <c r="L1540" i="6"/>
  <c r="L1552" i="6"/>
  <c r="L803" i="6"/>
  <c r="L839" i="6"/>
  <c r="L868" i="6"/>
  <c r="L891" i="6"/>
  <c r="L911" i="6"/>
  <c r="L927" i="6"/>
  <c r="L947" i="6"/>
  <c r="L963" i="6"/>
  <c r="L982" i="6"/>
  <c r="L997" i="6"/>
  <c r="L1012" i="6"/>
  <c r="L1025" i="6"/>
  <c r="L1037" i="6"/>
  <c r="L1049" i="6"/>
  <c r="L1061" i="6"/>
  <c r="L1073" i="6"/>
  <c r="L1085" i="6"/>
  <c r="L1097" i="6"/>
  <c r="L1109" i="6"/>
  <c r="L1121" i="6"/>
  <c r="L1133" i="6"/>
  <c r="L1145" i="6"/>
  <c r="L1157" i="6"/>
  <c r="L1169" i="6"/>
  <c r="L1181" i="6"/>
  <c r="L1193" i="6"/>
  <c r="L1205" i="6"/>
  <c r="L1217" i="6"/>
  <c r="L1229" i="6"/>
  <c r="L1241" i="6"/>
  <c r="L1253" i="6"/>
  <c r="L1265" i="6"/>
  <c r="L1277" i="6"/>
  <c r="L1289" i="6"/>
  <c r="L1301" i="6"/>
  <c r="L1313" i="6"/>
  <c r="L1325" i="6"/>
  <c r="L1337" i="6"/>
  <c r="L1349" i="6"/>
  <c r="L1361" i="6"/>
  <c r="L1373" i="6"/>
  <c r="L1385" i="6"/>
  <c r="L1397" i="6"/>
  <c r="L1409" i="6"/>
  <c r="L1421" i="6"/>
  <c r="L1433" i="6"/>
  <c r="L1445" i="6"/>
  <c r="L1457" i="6"/>
  <c r="L1469" i="6"/>
  <c r="L1481" i="6"/>
  <c r="L1493" i="6"/>
  <c r="L1505" i="6"/>
  <c r="L805" i="6"/>
  <c r="L841" i="6"/>
  <c r="L874" i="6"/>
  <c r="L892" i="6"/>
  <c r="L912" i="6"/>
  <c r="L928" i="6"/>
  <c r="L948" i="6"/>
  <c r="L964" i="6"/>
  <c r="L983" i="6"/>
  <c r="L998" i="6"/>
  <c r="L1013" i="6"/>
  <c r="L1026" i="6"/>
  <c r="L1038" i="6"/>
  <c r="L1050" i="6"/>
  <c r="L1062" i="6"/>
  <c r="L1074" i="6"/>
  <c r="L1086" i="6"/>
  <c r="L1098" i="6"/>
  <c r="L1110" i="6"/>
  <c r="L1122" i="6"/>
  <c r="L1134" i="6"/>
  <c r="L1146" i="6"/>
  <c r="L1158" i="6"/>
  <c r="L1170" i="6"/>
  <c r="L1182" i="6"/>
  <c r="L1194" i="6"/>
  <c r="L1206" i="6"/>
  <c r="L1218" i="6"/>
  <c r="L1230" i="6"/>
  <c r="L1242" i="6"/>
  <c r="L1254" i="6"/>
  <c r="L1266" i="6"/>
  <c r="L1278" i="6"/>
  <c r="L1290" i="6"/>
  <c r="L1302" i="6"/>
  <c r="L1314" i="6"/>
  <c r="L1326" i="6"/>
  <c r="L1338" i="6"/>
  <c r="L1350" i="6"/>
  <c r="L1362" i="6"/>
  <c r="L1374" i="6"/>
  <c r="L1386" i="6"/>
  <c r="L1398" i="6"/>
  <c r="L1410" i="6"/>
  <c r="L1422" i="6"/>
  <c r="L1434" i="6"/>
  <c r="L1446" i="6"/>
  <c r="L1458" i="6"/>
  <c r="L1470" i="6"/>
  <c r="L1482" i="6"/>
  <c r="L1494" i="6"/>
  <c r="L1506" i="6"/>
  <c r="L1518" i="6"/>
  <c r="L1530" i="6"/>
  <c r="L1542" i="6"/>
  <c r="L1554" i="6"/>
  <c r="L806" i="6"/>
  <c r="L842" i="6"/>
  <c r="L875" i="6"/>
  <c r="L893" i="6"/>
  <c r="L913" i="6"/>
  <c r="L929" i="6"/>
  <c r="L949" i="6"/>
  <c r="L965" i="6"/>
  <c r="L984" i="6"/>
  <c r="L999" i="6"/>
  <c r="L1015" i="6"/>
  <c r="L1027" i="6"/>
  <c r="L1039" i="6"/>
  <c r="L1051" i="6"/>
  <c r="L1063" i="6"/>
  <c r="L1075" i="6"/>
  <c r="L1087" i="6"/>
  <c r="L1099" i="6"/>
  <c r="L1111" i="6"/>
  <c r="L1123" i="6"/>
  <c r="L1135" i="6"/>
  <c r="L1147" i="6"/>
  <c r="L1159" i="6"/>
  <c r="L1171" i="6"/>
  <c r="L1183" i="6"/>
  <c r="L1195" i="6"/>
  <c r="L1207" i="6"/>
  <c r="L1219" i="6"/>
  <c r="L1231" i="6"/>
  <c r="L1243" i="6"/>
  <c r="L1255" i="6"/>
  <c r="L1267" i="6"/>
  <c r="L1279" i="6"/>
  <c r="L1291" i="6"/>
  <c r="L1303" i="6"/>
  <c r="L1315" i="6"/>
  <c r="L1327" i="6"/>
  <c r="L1339" i="6"/>
  <c r="L1351" i="6"/>
  <c r="L1363" i="6"/>
  <c r="L1375" i="6"/>
  <c r="L1387" i="6"/>
  <c r="L1399" i="6"/>
  <c r="L1411" i="6"/>
  <c r="L1423" i="6"/>
  <c r="L1435" i="6"/>
  <c r="L1447" i="6"/>
  <c r="L1459" i="6"/>
  <c r="L1471" i="6"/>
  <c r="L1483" i="6"/>
  <c r="L1495" i="6"/>
  <c r="L1507" i="6"/>
  <c r="L1519" i="6"/>
  <c r="L1531" i="6"/>
  <c r="L1543" i="6"/>
  <c r="L1555" i="6"/>
  <c r="L814" i="6"/>
  <c r="L850" i="6"/>
  <c r="L877" i="6"/>
  <c r="L898" i="6"/>
  <c r="L914" i="6"/>
  <c r="L934" i="6"/>
  <c r="L950" i="6"/>
  <c r="L970" i="6"/>
  <c r="L985" i="6"/>
  <c r="L1000" i="6"/>
  <c r="L1016" i="6"/>
  <c r="L1028" i="6"/>
  <c r="L1040" i="6"/>
  <c r="L1052" i="6"/>
  <c r="L1064" i="6"/>
  <c r="L1076" i="6"/>
  <c r="L1088" i="6"/>
  <c r="L1100" i="6"/>
  <c r="L1112" i="6"/>
  <c r="L1124" i="6"/>
  <c r="L1136" i="6"/>
  <c r="L1148" i="6"/>
  <c r="L1160" i="6"/>
  <c r="L1172" i="6"/>
  <c r="L1184" i="6"/>
  <c r="L1196" i="6"/>
  <c r="L1208" i="6"/>
  <c r="L1220" i="6"/>
  <c r="L1232" i="6"/>
  <c r="L1244" i="6"/>
  <c r="L1256" i="6"/>
  <c r="L1268" i="6"/>
  <c r="L1280" i="6"/>
  <c r="L1292" i="6"/>
  <c r="L1304" i="6"/>
  <c r="L1316" i="6"/>
  <c r="L1328" i="6"/>
  <c r="L1340" i="6"/>
  <c r="L1352" i="6"/>
  <c r="L1364" i="6"/>
  <c r="L1376" i="6"/>
  <c r="L1388" i="6"/>
  <c r="L1400" i="6"/>
  <c r="L1412" i="6"/>
  <c r="L1424" i="6"/>
  <c r="L1436" i="6"/>
  <c r="L1448" i="6"/>
  <c r="L1460" i="6"/>
  <c r="L1472" i="6"/>
  <c r="L1484" i="6"/>
  <c r="L1496" i="6"/>
  <c r="L1508" i="6"/>
  <c r="L1520" i="6"/>
  <c r="L1532" i="6"/>
  <c r="L1544" i="6"/>
  <c r="L815" i="6"/>
  <c r="L851" i="6"/>
  <c r="L878" i="6"/>
  <c r="L899" i="6"/>
  <c r="L915" i="6"/>
  <c r="L935" i="6"/>
  <c r="L951" i="6"/>
  <c r="L971" i="6"/>
  <c r="L986" i="6"/>
  <c r="L1001" i="6"/>
  <c r="L1017" i="6"/>
  <c r="L1029" i="6"/>
  <c r="L1041" i="6"/>
  <c r="L1053" i="6"/>
  <c r="L1065" i="6"/>
  <c r="L1077" i="6"/>
  <c r="L1089" i="6"/>
  <c r="L1101" i="6"/>
  <c r="L1113" i="6"/>
  <c r="L1125" i="6"/>
  <c r="L1137" i="6"/>
  <c r="L1149" i="6"/>
  <c r="L1161" i="6"/>
  <c r="L1173" i="6"/>
  <c r="L1185" i="6"/>
  <c r="L1197" i="6"/>
  <c r="L1209" i="6"/>
  <c r="L1221" i="6"/>
  <c r="L1233" i="6"/>
  <c r="L1245" i="6"/>
  <c r="L1257" i="6"/>
  <c r="L1269" i="6"/>
  <c r="L1281" i="6"/>
  <c r="L1293" i="6"/>
  <c r="L1305" i="6"/>
  <c r="L1317" i="6"/>
  <c r="L1329" i="6"/>
  <c r="L1341" i="6"/>
  <c r="L1353" i="6"/>
  <c r="L1365" i="6"/>
  <c r="L1377" i="6"/>
  <c r="L1389" i="6"/>
  <c r="L1401" i="6"/>
  <c r="L1413" i="6"/>
  <c r="L1425" i="6"/>
  <c r="L1437" i="6"/>
  <c r="L1449" i="6"/>
  <c r="L1461" i="6"/>
  <c r="L1473" i="6"/>
  <c r="L1485" i="6"/>
  <c r="L1497" i="6"/>
  <c r="L1509" i="6"/>
  <c r="L1521" i="6"/>
  <c r="L1533" i="6"/>
  <c r="L1545" i="6"/>
  <c r="L766" i="6"/>
  <c r="L817" i="6"/>
  <c r="L853" i="6"/>
  <c r="L879" i="6"/>
  <c r="L900" i="6"/>
  <c r="L916" i="6"/>
  <c r="L936" i="6"/>
  <c r="L952" i="6"/>
  <c r="L972" i="6"/>
  <c r="L987" i="6"/>
  <c r="L1005" i="6"/>
  <c r="L1018" i="6"/>
  <c r="L1030" i="6"/>
  <c r="L1042" i="6"/>
  <c r="L1054" i="6"/>
  <c r="L1066" i="6"/>
  <c r="L1078" i="6"/>
  <c r="L1090" i="6"/>
  <c r="L1102" i="6"/>
  <c r="L1114" i="6"/>
  <c r="L1126" i="6"/>
  <c r="L1138" i="6"/>
  <c r="L1150" i="6"/>
  <c r="L1162" i="6"/>
  <c r="L1174" i="6"/>
  <c r="L1186" i="6"/>
  <c r="L1198" i="6"/>
  <c r="L1210" i="6"/>
  <c r="L1222" i="6"/>
  <c r="L1234" i="6"/>
  <c r="L1246" i="6"/>
  <c r="L1258" i="6"/>
  <c r="L1270" i="6"/>
  <c r="L1282" i="6"/>
  <c r="L1294" i="6"/>
  <c r="L1306" i="6"/>
  <c r="L1318" i="6"/>
  <c r="L1330" i="6"/>
  <c r="L1342" i="6"/>
  <c r="L1354" i="6"/>
  <c r="L1366" i="6"/>
  <c r="L1378" i="6"/>
  <c r="L1390" i="6"/>
  <c r="L1402" i="6"/>
  <c r="L1414" i="6"/>
  <c r="L1426" i="6"/>
  <c r="L1438" i="6"/>
  <c r="L1450" i="6"/>
  <c r="L1462" i="6"/>
  <c r="L1474" i="6"/>
  <c r="L1486" i="6"/>
  <c r="L1498" i="6"/>
  <c r="L1510" i="6"/>
  <c r="L1522" i="6"/>
  <c r="L1534" i="6"/>
  <c r="L1979" i="6"/>
  <c r="L1967" i="6"/>
  <c r="L1955" i="6"/>
  <c r="L1943" i="6"/>
  <c r="L1931" i="6"/>
  <c r="L1919" i="6"/>
  <c r="L1907" i="6"/>
  <c r="L1893" i="6"/>
  <c r="L1879" i="6"/>
  <c r="L1865" i="6"/>
  <c r="L1851" i="6"/>
  <c r="L1837" i="6"/>
  <c r="L1821" i="6"/>
  <c r="L1807" i="6"/>
  <c r="L1793" i="6"/>
  <c r="L1779" i="6"/>
  <c r="L1765" i="6"/>
  <c r="L1749" i="6"/>
  <c r="L1735" i="6"/>
  <c r="L1721" i="6"/>
  <c r="L1707" i="6"/>
  <c r="L1693" i="6"/>
  <c r="L1675" i="6"/>
  <c r="L1659" i="6"/>
  <c r="L1639" i="6"/>
  <c r="L1623" i="6"/>
  <c r="L1603" i="6"/>
  <c r="L1587" i="6"/>
  <c r="L1567" i="6"/>
  <c r="L1517" i="6"/>
  <c r="L2" i="6"/>
  <c r="L1978" i="6"/>
  <c r="L1966" i="6"/>
  <c r="L1954" i="6"/>
  <c r="L1942" i="6"/>
  <c r="L1930" i="6"/>
  <c r="L1918" i="6"/>
  <c r="L1906" i="6"/>
  <c r="L1892" i="6"/>
  <c r="L1878" i="6"/>
  <c r="L1864" i="6"/>
  <c r="L1850" i="6"/>
  <c r="L1834" i="6"/>
  <c r="L1820" i="6"/>
  <c r="L1806" i="6"/>
  <c r="L1792" i="6"/>
  <c r="L1778" i="6"/>
  <c r="L1762" i="6"/>
  <c r="L1748" i="6"/>
  <c r="L1734" i="6"/>
  <c r="L1720" i="6"/>
  <c r="L1706" i="6"/>
  <c r="L1690" i="6"/>
  <c r="L1674" i="6"/>
  <c r="L1654" i="6"/>
  <c r="L1638" i="6"/>
  <c r="L1618" i="6"/>
  <c r="L1602" i="6"/>
  <c r="L1582" i="6"/>
  <c r="L1566" i="6"/>
  <c r="L1989" i="6"/>
  <c r="L1977" i="6"/>
  <c r="L1965" i="6"/>
  <c r="L1953" i="6"/>
  <c r="L1941" i="6"/>
  <c r="L1929" i="6"/>
  <c r="L1917" i="6"/>
  <c r="L1905" i="6"/>
  <c r="L1891" i="6"/>
  <c r="L1877" i="6"/>
  <c r="L1863" i="6"/>
  <c r="L1849" i="6"/>
  <c r="L1833" i="6"/>
  <c r="L1819" i="6"/>
  <c r="L1805" i="6"/>
  <c r="L1791" i="6"/>
  <c r="L1777" i="6"/>
  <c r="L1761" i="6"/>
  <c r="L1747" i="6"/>
  <c r="L1733" i="6"/>
  <c r="L1719" i="6"/>
  <c r="L1705" i="6"/>
  <c r="L1689" i="6"/>
  <c r="L1673" i="6"/>
  <c r="L1653" i="6"/>
  <c r="L1637" i="6"/>
  <c r="L1617" i="6"/>
  <c r="L1601" i="6"/>
  <c r="L1581" i="6"/>
  <c r="L1565" i="6"/>
  <c r="L1988" i="6"/>
  <c r="L1976" i="6"/>
  <c r="L1964" i="6"/>
  <c r="L1952" i="6"/>
  <c r="L1940" i="6"/>
  <c r="L1928" i="6"/>
  <c r="L1916" i="6"/>
  <c r="L1904" i="6"/>
  <c r="L1890" i="6"/>
  <c r="L1876" i="6"/>
  <c r="L1862" i="6"/>
  <c r="L1846" i="6"/>
  <c r="L1832" i="6"/>
  <c r="L1818" i="6"/>
  <c r="L1804" i="6"/>
  <c r="L1790" i="6"/>
  <c r="L1774" i="6"/>
  <c r="L1760" i="6"/>
  <c r="L1746" i="6"/>
  <c r="L1732" i="6"/>
  <c r="L1718" i="6"/>
  <c r="L1702" i="6"/>
  <c r="L1688" i="6"/>
  <c r="L1672" i="6"/>
  <c r="L1652" i="6"/>
  <c r="L1636" i="6"/>
  <c r="L1616" i="6"/>
  <c r="L1600" i="6"/>
  <c r="L1580" i="6"/>
  <c r="L1564" i="6"/>
  <c r="L1987" i="6"/>
  <c r="L1975" i="6"/>
  <c r="L1963" i="6"/>
  <c r="L1951" i="6"/>
  <c r="L1939" i="6"/>
  <c r="L1927" i="6"/>
  <c r="L1915" i="6"/>
  <c r="L1903" i="6"/>
  <c r="L1889" i="6"/>
  <c r="L1875" i="6"/>
  <c r="L1861" i="6"/>
  <c r="L1845" i="6"/>
  <c r="L1831" i="6"/>
  <c r="L1817" i="6"/>
  <c r="L1803" i="6"/>
  <c r="L1789" i="6"/>
  <c r="L1773" i="6"/>
  <c r="L1759" i="6"/>
  <c r="L1745" i="6"/>
  <c r="L1731" i="6"/>
  <c r="L1717" i="6"/>
  <c r="L1701" i="6"/>
  <c r="L1687" i="6"/>
  <c r="L1671" i="6"/>
  <c r="L1651" i="6"/>
  <c r="L1635" i="6"/>
  <c r="L1615" i="6"/>
  <c r="L1599" i="6"/>
  <c r="L1579" i="6"/>
  <c r="L1563" i="6"/>
  <c r="L1986" i="6"/>
  <c r="L1974" i="6"/>
  <c r="L1962" i="6"/>
  <c r="L1950" i="6"/>
  <c r="L1938" i="6"/>
  <c r="L1926" i="6"/>
  <c r="L1914" i="6"/>
  <c r="L1902" i="6"/>
  <c r="L1888" i="6"/>
  <c r="L1874" i="6"/>
  <c r="L1858" i="6"/>
  <c r="L1844" i="6"/>
  <c r="L1830" i="6"/>
  <c r="L1816" i="6"/>
  <c r="L1802" i="6"/>
  <c r="L1786" i="6"/>
  <c r="L1772" i="6"/>
  <c r="L1758" i="6"/>
  <c r="L1744" i="6"/>
  <c r="L1730" i="6"/>
  <c r="L1714" i="6"/>
  <c r="L1700" i="6"/>
  <c r="L1686" i="6"/>
  <c r="L1666" i="6"/>
  <c r="L1650" i="6"/>
  <c r="L1630" i="6"/>
  <c r="L1614" i="6"/>
  <c r="L1594" i="6"/>
  <c r="L1578" i="6"/>
  <c r="L1558" i="6"/>
  <c r="L1985" i="6"/>
  <c r="L1973" i="6"/>
  <c r="L1961" i="6"/>
  <c r="L1949" i="6"/>
  <c r="L1937" i="6"/>
  <c r="L1925" i="6"/>
  <c r="L1913" i="6"/>
  <c r="L1901" i="6"/>
  <c r="L1887" i="6"/>
  <c r="L1873" i="6"/>
  <c r="L1857" i="6"/>
  <c r="L1843" i="6"/>
  <c r="L1829" i="6"/>
  <c r="L1815" i="6"/>
  <c r="L1801" i="6"/>
  <c r="L1785" i="6"/>
  <c r="L1771" i="6"/>
  <c r="L1757" i="6"/>
  <c r="L1743" i="6"/>
  <c r="L1729" i="6"/>
  <c r="L1713" i="6"/>
  <c r="L1699" i="6"/>
  <c r="L1685" i="6"/>
  <c r="L1665" i="6"/>
  <c r="L1649" i="6"/>
  <c r="L1629" i="6"/>
  <c r="L1613" i="6"/>
  <c r="L1593" i="6"/>
  <c r="L1577" i="6"/>
  <c r="L1557" i="6"/>
  <c r="L1984" i="6"/>
  <c r="L1972" i="6"/>
  <c r="L1960" i="6"/>
  <c r="L1948" i="6"/>
  <c r="L1936" i="6"/>
  <c r="L1924" i="6"/>
  <c r="L1912" i="6"/>
  <c r="L1900" i="6"/>
  <c r="L1886" i="6"/>
  <c r="L1870" i="6"/>
  <c r="L1856" i="6"/>
  <c r="L1842" i="6"/>
  <c r="L1828" i="6"/>
  <c r="L1814" i="6"/>
  <c r="L1798" i="6"/>
  <c r="L1784" i="6"/>
  <c r="L1770" i="6"/>
  <c r="L1756" i="6"/>
  <c r="L1742" i="6"/>
  <c r="L1726" i="6"/>
  <c r="L1712" i="6"/>
  <c r="L1698" i="6"/>
  <c r="L1684" i="6"/>
  <c r="L1664" i="6"/>
  <c r="L1648" i="6"/>
  <c r="L1628" i="6"/>
  <c r="L1612" i="6"/>
  <c r="L1592" i="6"/>
  <c r="L1576" i="6"/>
  <c r="L1556" i="6"/>
  <c r="L1983" i="6"/>
  <c r="L1971" i="6"/>
  <c r="L1959" i="6"/>
  <c r="L1947" i="6"/>
  <c r="L1935" i="6"/>
  <c r="L1923" i="6"/>
  <c r="L1911" i="6"/>
  <c r="L1899" i="6"/>
  <c r="L1885" i="6"/>
  <c r="L1869" i="6"/>
  <c r="L1855" i="6"/>
  <c r="L1841" i="6"/>
  <c r="L1827" i="6"/>
  <c r="L1813" i="6"/>
  <c r="L1797" i="6"/>
  <c r="L1783" i="6"/>
  <c r="L1769" i="6"/>
  <c r="L1755" i="6"/>
  <c r="L1741" i="6"/>
  <c r="L1725" i="6"/>
  <c r="L1711" i="6"/>
  <c r="L1697" i="6"/>
  <c r="L1683" i="6"/>
  <c r="L1663" i="6"/>
  <c r="L1647" i="6"/>
  <c r="L1627" i="6"/>
  <c r="L1611" i="6"/>
  <c r="L1591" i="6"/>
  <c r="L1575" i="6"/>
  <c r="L1553" i="6"/>
  <c r="L1982" i="6"/>
  <c r="L1970" i="6"/>
  <c r="L1958" i="6"/>
  <c r="L1946" i="6"/>
  <c r="L1934" i="6"/>
  <c r="L1922" i="6"/>
  <c r="L1910" i="6"/>
  <c r="L1898" i="6"/>
  <c r="L1882" i="6"/>
  <c r="L1868" i="6"/>
  <c r="L1854" i="6"/>
  <c r="L1840" i="6"/>
  <c r="L1826" i="6"/>
  <c r="L1810" i="6"/>
  <c r="L1796" i="6"/>
  <c r="L1782" i="6"/>
  <c r="L1768" i="6"/>
  <c r="L1754" i="6"/>
  <c r="L1738" i="6"/>
  <c r="L1724" i="6"/>
  <c r="L1710" i="6"/>
  <c r="L1696" i="6"/>
  <c r="L1678" i="6"/>
  <c r="L1662" i="6"/>
  <c r="L1642" i="6"/>
  <c r="L1626" i="6"/>
  <c r="L1606" i="6"/>
  <c r="L1590" i="6"/>
  <c r="L1570" i="6"/>
  <c r="L1546" i="6"/>
  <c r="L1981" i="6"/>
  <c r="L1969" i="6"/>
  <c r="L1957" i="6"/>
  <c r="L1945" i="6"/>
  <c r="L1933" i="6"/>
  <c r="L1921" i="6"/>
  <c r="L1909" i="6"/>
  <c r="L1897" i="6"/>
  <c r="L1881" i="6"/>
  <c r="L1867" i="6"/>
  <c r="L1853" i="6"/>
  <c r="L1839" i="6"/>
  <c r="L1825" i="6"/>
  <c r="L1809" i="6"/>
  <c r="L1795" i="6"/>
  <c r="L1781" i="6"/>
  <c r="L1767" i="6"/>
  <c r="L1753" i="6"/>
  <c r="L1737" i="6"/>
  <c r="L1723" i="6"/>
  <c r="L1709" i="6"/>
  <c r="L1695" i="6"/>
  <c r="L1677" i="6"/>
  <c r="L1661" i="6"/>
  <c r="L1641" i="6"/>
  <c r="L1625" i="6"/>
  <c r="L1605" i="6"/>
  <c r="L1589" i="6"/>
  <c r="L1569" i="6"/>
  <c r="L1541" i="6"/>
  <c r="L1980" i="6"/>
  <c r="L1968" i="6"/>
  <c r="L1956" i="6"/>
  <c r="L1944" i="6"/>
  <c r="L1932" i="6"/>
  <c r="L1920" i="6"/>
  <c r="L1908" i="6"/>
  <c r="L1894" i="6"/>
  <c r="L1880" i="6"/>
  <c r="L1866" i="6"/>
  <c r="L1852" i="6"/>
  <c r="L1838" i="6"/>
  <c r="L1822" i="6"/>
  <c r="L1808" i="6"/>
  <c r="L1794" i="6"/>
  <c r="L1780" i="6"/>
  <c r="L1766" i="6"/>
  <c r="L1750" i="6"/>
  <c r="L1736" i="6"/>
  <c r="L1722" i="6"/>
  <c r="L1708" i="6"/>
  <c r="L1694" i="6"/>
  <c r="L1676" i="6"/>
  <c r="L1660" i="6"/>
  <c r="L1640" i="6"/>
  <c r="L1624" i="6"/>
  <c r="L1604" i="6"/>
  <c r="L1588" i="6"/>
  <c r="L1568" i="6"/>
  <c r="L1529" i="6"/>
  <c r="H1989" i="6"/>
  <c r="H1988" i="6"/>
  <c r="H1987" i="6"/>
  <c r="H1986" i="6"/>
  <c r="H1985" i="6"/>
  <c r="H1983" i="6"/>
  <c r="H1982" i="6"/>
  <c r="H1970" i="6"/>
  <c r="H1969" i="6"/>
  <c r="H1968" i="6"/>
  <c r="H1967" i="6"/>
  <c r="H1966" i="6"/>
  <c r="H1965" i="6"/>
  <c r="H1964" i="6"/>
  <c r="H1963" i="6"/>
  <c r="H1962" i="6"/>
  <c r="H1961" i="6"/>
  <c r="H1960" i="6"/>
  <c r="H1959" i="6"/>
  <c r="H1958" i="6"/>
  <c r="H1957" i="6"/>
  <c r="H1956" i="6"/>
  <c r="H1955" i="6"/>
  <c r="H1954" i="6"/>
  <c r="H1953" i="6"/>
  <c r="H1952" i="6"/>
  <c r="H1951" i="6"/>
  <c r="H1950" i="6"/>
  <c r="H1949" i="6"/>
  <c r="H1948" i="6"/>
  <c r="H1947" i="6"/>
  <c r="H1946" i="6"/>
  <c r="H1945" i="6"/>
  <c r="H1944" i="6"/>
  <c r="H1773" i="6"/>
  <c r="H1765" i="6"/>
  <c r="H1757" i="6"/>
  <c r="H1756" i="6"/>
  <c r="H1749" i="6"/>
  <c r="H1748" i="6"/>
  <c r="H1747" i="6"/>
  <c r="H1746" i="6"/>
  <c r="H1734" i="6"/>
  <c r="H1720" i="6"/>
  <c r="H1714" i="6"/>
  <c r="H1706" i="6"/>
  <c r="H1689" i="6"/>
  <c r="H1684" i="6"/>
  <c r="H1683" i="6"/>
  <c r="H1682" i="6"/>
  <c r="H1676" i="6"/>
  <c r="H1674" i="6"/>
  <c r="H1673" i="6"/>
  <c r="H1671" i="6"/>
  <c r="H1670" i="6"/>
  <c r="H1669" i="6"/>
  <c r="H1668" i="6"/>
  <c r="H1667" i="6"/>
  <c r="H1662" i="6"/>
  <c r="H1661" i="6"/>
  <c r="H1660" i="6"/>
  <c r="H1659" i="6"/>
  <c r="H1658" i="6"/>
  <c r="H1657" i="6"/>
  <c r="H1656" i="6"/>
  <c r="H1655" i="6"/>
  <c r="H1654" i="6"/>
  <c r="H1653" i="6"/>
  <c r="H1652" i="6"/>
  <c r="H1651" i="6"/>
  <c r="H1650" i="6"/>
  <c r="H1649" i="6"/>
  <c r="H1648" i="6"/>
  <c r="H1647" i="6"/>
  <c r="H1646" i="6"/>
  <c r="H1645" i="6"/>
  <c r="H1644" i="6"/>
  <c r="H1643" i="6"/>
  <c r="H1642" i="6"/>
  <c r="H1641" i="6"/>
  <c r="H1640" i="6"/>
  <c r="H1639" i="6"/>
  <c r="H1636" i="6"/>
  <c r="H1635" i="6"/>
  <c r="H1634" i="6"/>
  <c r="H1633" i="6"/>
  <c r="H1632" i="6"/>
  <c r="H1631" i="6"/>
  <c r="H1630" i="6"/>
  <c r="H1423" i="6"/>
  <c r="H1333" i="6"/>
  <c r="H1082" i="6"/>
  <c r="H739" i="6"/>
  <c r="H722" i="6"/>
  <c r="H589" i="6"/>
  <c r="H9" i="6"/>
  <c r="H12" i="6"/>
  <c r="H16" i="6"/>
  <c r="H18" i="6"/>
  <c r="H21" i="6"/>
  <c r="H31" i="6"/>
  <c r="H34" i="6"/>
  <c r="H43" i="6"/>
  <c r="H46" i="6"/>
  <c r="H54" i="6"/>
  <c r="H58" i="6"/>
  <c r="H59" i="6"/>
  <c r="H63" i="6"/>
  <c r="H90" i="6"/>
  <c r="H99" i="6"/>
  <c r="H112" i="6"/>
  <c r="H114" i="6"/>
  <c r="H134" i="6"/>
  <c r="H142" i="6"/>
  <c r="H177" i="6"/>
  <c r="H186" i="6"/>
  <c r="H187" i="6"/>
  <c r="H189" i="6"/>
  <c r="H190" i="6"/>
  <c r="H194" i="6"/>
  <c r="H195" i="6"/>
  <c r="H197" i="6"/>
  <c r="H198" i="6"/>
  <c r="H199" i="6"/>
  <c r="H200" i="6"/>
  <c r="H202" i="6"/>
  <c r="H206" i="6"/>
  <c r="H218" i="6"/>
  <c r="H247" i="6"/>
  <c r="H257" i="6"/>
  <c r="H193" i="6"/>
  <c r="H898" i="6"/>
  <c r="H900" i="6"/>
  <c r="H15" i="6"/>
  <c r="H32" i="6"/>
  <c r="H1347" i="6"/>
  <c r="H36" i="6"/>
  <c r="H772" i="6"/>
  <c r="H773" i="6"/>
  <c r="H774" i="6"/>
  <c r="H765" i="6"/>
  <c r="H13" i="6"/>
  <c r="H22" i="6"/>
  <c r="H26" i="6"/>
  <c r="H40" i="6"/>
  <c r="H60" i="6"/>
  <c r="H64" i="6"/>
  <c r="H68" i="6"/>
  <c r="H69" i="6"/>
  <c r="H70" i="6"/>
  <c r="H71" i="6"/>
  <c r="H72" i="6"/>
  <c r="H73" i="6"/>
  <c r="H74" i="6"/>
  <c r="H75" i="6"/>
  <c r="H76" i="6"/>
  <c r="H77" i="6"/>
  <c r="H78" i="6"/>
  <c r="H79" i="6"/>
  <c r="H80" i="6"/>
  <c r="H81" i="6"/>
  <c r="H82" i="6"/>
  <c r="H83" i="6"/>
  <c r="H84" i="6"/>
  <c r="H85" i="6"/>
  <c r="H86" i="6"/>
  <c r="H87" i="6"/>
  <c r="H88" i="6"/>
  <c r="H89" i="6"/>
  <c r="H91" i="6"/>
  <c r="H92" i="6"/>
  <c r="H93" i="6"/>
  <c r="H94" i="6"/>
  <c r="H95" i="6"/>
  <c r="H96" i="6"/>
  <c r="H97" i="6"/>
  <c r="H101" i="6"/>
  <c r="H102" i="6"/>
  <c r="H110" i="6"/>
  <c r="H113" i="6"/>
  <c r="H115" i="6"/>
  <c r="H117" i="6"/>
  <c r="H120" i="6"/>
  <c r="H123" i="6"/>
  <c r="H124" i="6"/>
  <c r="H126" i="6"/>
  <c r="H127" i="6"/>
  <c r="H128" i="6"/>
  <c r="H129" i="6"/>
  <c r="H130" i="6"/>
  <c r="H132" i="6"/>
  <c r="H133" i="6"/>
  <c r="H135" i="6"/>
  <c r="H136" i="6"/>
  <c r="H138" i="6"/>
  <c r="H139" i="6"/>
  <c r="H140" i="6"/>
  <c r="H141" i="6"/>
  <c r="H145" i="6"/>
  <c r="H148" i="6"/>
  <c r="H151" i="6"/>
  <c r="H152" i="6"/>
  <c r="H153" i="6"/>
  <c r="H165" i="6"/>
  <c r="H166" i="6"/>
  <c r="H167" i="6"/>
  <c r="H207" i="6"/>
  <c r="H208" i="6"/>
  <c r="H209" i="6"/>
  <c r="H210" i="6"/>
  <c r="H211" i="6"/>
  <c r="H212" i="6"/>
  <c r="H213" i="6"/>
  <c r="H214" i="6"/>
  <c r="H215" i="6"/>
  <c r="H216" i="6"/>
  <c r="H217" i="6"/>
  <c r="H219" i="6"/>
  <c r="H220" i="6"/>
  <c r="H221" i="6"/>
  <c r="H222" i="6"/>
  <c r="H223" i="6"/>
  <c r="H224" i="6"/>
  <c r="H225" i="6"/>
  <c r="H226" i="6"/>
  <c r="H227" i="6"/>
  <c r="H228" i="6"/>
  <c r="H229" i="6"/>
  <c r="H230" i="6"/>
  <c r="H231" i="6"/>
  <c r="H232" i="6"/>
  <c r="H233" i="6"/>
  <c r="H234" i="6"/>
  <c r="H235" i="6"/>
  <c r="H236" i="6"/>
  <c r="H237" i="6"/>
  <c r="H238" i="6"/>
  <c r="H254" i="6"/>
  <c r="H262" i="6"/>
  <c r="H289" i="6"/>
  <c r="H290" i="6"/>
  <c r="H291" i="6"/>
  <c r="H294" i="6"/>
  <c r="H296" i="6"/>
  <c r="H297" i="6"/>
  <c r="H305" i="6"/>
  <c r="H306" i="6"/>
  <c r="H313" i="6"/>
  <c r="H378" i="6"/>
  <c r="H447" i="6"/>
  <c r="H448" i="6"/>
  <c r="H450" i="6"/>
  <c r="H469" i="6"/>
  <c r="H692" i="6"/>
  <c r="H694" i="6"/>
  <c r="H731" i="6"/>
  <c r="H23" i="6"/>
  <c r="H29" i="6"/>
  <c r="H41" i="6"/>
  <c r="H339" i="6"/>
  <c r="H17" i="6"/>
  <c r="H42" i="6"/>
  <c r="H44" i="6"/>
  <c r="H191" i="6"/>
  <c r="H1443" i="6"/>
  <c r="H33" i="6"/>
  <c r="H486" i="6"/>
  <c r="H10" i="6"/>
  <c r="H826" i="6"/>
  <c r="H19" i="6"/>
  <c r="H20" i="6"/>
  <c r="H24" i="6"/>
  <c r="H25" i="6"/>
  <c r="H27" i="6"/>
  <c r="H28" i="6"/>
  <c r="H37" i="6"/>
  <c r="H38" i="6"/>
  <c r="H39" i="6"/>
  <c r="H45" i="6"/>
  <c r="H47" i="6"/>
  <c r="H48" i="6"/>
  <c r="H49" i="6"/>
  <c r="H50" i="6"/>
  <c r="H51" i="6"/>
  <c r="H52" i="6"/>
  <c r="H118" i="6"/>
  <c r="H119" i="6"/>
  <c r="H121" i="6"/>
  <c r="H122" i="6"/>
  <c r="H125" i="6"/>
  <c r="H131" i="6"/>
  <c r="H137" i="6"/>
  <c r="H143" i="6"/>
  <c r="H144" i="6"/>
  <c r="H146" i="6"/>
  <c r="H158" i="6"/>
  <c r="H178" i="6"/>
  <c r="H179" i="6"/>
  <c r="H185" i="6"/>
  <c r="H188" i="6"/>
  <c r="H204" i="6"/>
  <c r="H205" i="6"/>
  <c r="H239" i="6"/>
  <c r="H240" i="6"/>
  <c r="H241" i="6"/>
  <c r="H242" i="6"/>
  <c r="H244" i="6"/>
  <c r="H245" i="6"/>
  <c r="H246" i="6"/>
  <c r="H248" i="6"/>
  <c r="H249" i="6"/>
  <c r="H253" i="6"/>
  <c r="H256" i="6"/>
  <c r="H475" i="6"/>
  <c r="H481" i="6"/>
  <c r="H487" i="6"/>
  <c r="H490" i="6"/>
  <c r="H498" i="6"/>
  <c r="H499" i="6"/>
  <c r="H501" i="6"/>
  <c r="H508" i="6"/>
  <c r="H519" i="6"/>
  <c r="H521" i="6"/>
  <c r="H522" i="6"/>
  <c r="H525" i="6"/>
  <c r="H536" i="6"/>
  <c r="H537" i="6"/>
  <c r="H538" i="6"/>
  <c r="H539" i="6"/>
  <c r="H540" i="6"/>
  <c r="H541" i="6"/>
  <c r="H546" i="6"/>
  <c r="H547" i="6"/>
  <c r="H549" i="6"/>
  <c r="H564" i="6"/>
  <c r="H570" i="6"/>
  <c r="H580" i="6"/>
  <c r="H55" i="6"/>
  <c r="H56" i="6"/>
  <c r="H749" i="6"/>
  <c r="H11" i="6"/>
  <c r="H203" i="6"/>
  <c r="H5" i="6"/>
  <c r="H6" i="6"/>
  <c r="H7" i="6"/>
  <c r="H8" i="6"/>
  <c r="H318" i="6"/>
  <c r="H1638" i="6"/>
  <c r="H67" i="6"/>
  <c r="H162" i="6"/>
  <c r="H173" i="6"/>
  <c r="H174" i="6"/>
  <c r="H181" i="6"/>
  <c r="H182" i="6"/>
  <c r="H251" i="6"/>
  <c r="H252" i="6"/>
  <c r="H643" i="6"/>
  <c r="H644" i="6"/>
  <c r="H680" i="6"/>
  <c r="H681" i="6"/>
  <c r="H168" i="6"/>
  <c r="H171" i="6"/>
  <c r="H172" i="6"/>
  <c r="H243" i="6"/>
  <c r="H250" i="6"/>
  <c r="H700" i="6"/>
  <c r="H65" i="6"/>
  <c r="H66" i="6"/>
  <c r="H652" i="6"/>
  <c r="H53" i="6"/>
  <c r="H57" i="6"/>
  <c r="H61" i="6"/>
  <c r="H62" i="6"/>
  <c r="H98" i="6"/>
  <c r="H100" i="6"/>
  <c r="H103" i="6"/>
  <c r="H104" i="6"/>
  <c r="H105" i="6"/>
  <c r="H106" i="6"/>
  <c r="H107" i="6"/>
  <c r="H108" i="6"/>
  <c r="H109" i="6"/>
  <c r="H111" i="6"/>
  <c r="H116" i="6"/>
  <c r="H147" i="6"/>
  <c r="H154" i="6"/>
  <c r="H155" i="6"/>
  <c r="H156" i="6"/>
  <c r="H157" i="6"/>
  <c r="H159" i="6"/>
  <c r="H160" i="6"/>
  <c r="H161" i="6"/>
  <c r="H163" i="6"/>
  <c r="H164" i="6"/>
  <c r="H169" i="6"/>
  <c r="H170" i="6"/>
  <c r="H175" i="6"/>
  <c r="H176" i="6"/>
  <c r="H180" i="6"/>
  <c r="H183" i="6"/>
  <c r="H184" i="6"/>
  <c r="H255" i="6"/>
  <c r="H1665" i="6"/>
  <c r="H1664" i="6"/>
  <c r="H149" i="6"/>
  <c r="H150" i="6"/>
  <c r="H14" i="6"/>
  <c r="H811" i="6"/>
  <c r="H2" i="6"/>
  <c r="H3" i="6"/>
  <c r="H196" i="6"/>
  <c r="H4" i="6"/>
  <c r="H258" i="6"/>
  <c r="H201" i="6"/>
  <c r="H192" i="6"/>
  <c r="C4" i="15"/>
  <c r="C5" i="15"/>
  <c r="C307" i="15"/>
  <c r="C329" i="15"/>
  <c r="C330" i="15"/>
  <c r="C331" i="15"/>
  <c r="C332" i="15"/>
  <c r="C314" i="15"/>
  <c r="C232" i="15"/>
  <c r="H232" i="15" s="1"/>
  <c r="C231" i="15"/>
  <c r="C188" i="15"/>
  <c r="C189" i="15"/>
  <c r="C190" i="15"/>
  <c r="C77" i="15"/>
  <c r="C78" i="15"/>
  <c r="C79" i="15"/>
  <c r="C80" i="15"/>
  <c r="C81" i="15"/>
  <c r="C82" i="15"/>
  <c r="C83" i="15"/>
  <c r="C84" i="15"/>
  <c r="C85" i="15"/>
  <c r="C86" i="15"/>
  <c r="C87" i="15"/>
  <c r="C88" i="15"/>
  <c r="C89" i="15"/>
  <c r="C90" i="15"/>
  <c r="C91" i="15"/>
  <c r="C92" i="15"/>
  <c r="C93" i="15"/>
  <c r="C94" i="15"/>
  <c r="C95" i="15"/>
  <c r="C96" i="15"/>
  <c r="C97" i="15"/>
  <c r="C98" i="15"/>
  <c r="C99" i="15"/>
  <c r="C100" i="15"/>
  <c r="C101" i="15"/>
  <c r="C102" i="15"/>
  <c r="C103" i="15"/>
  <c r="C104" i="15"/>
  <c r="C105" i="15"/>
  <c r="C106" i="15"/>
  <c r="H106" i="15" s="1"/>
  <c r="C107" i="15"/>
  <c r="C108" i="15"/>
  <c r="C191" i="15"/>
  <c r="C192" i="15"/>
  <c r="C193" i="15"/>
  <c r="C194" i="15"/>
  <c r="C243" i="15"/>
  <c r="C195" i="15"/>
  <c r="C196" i="15"/>
  <c r="C197" i="15"/>
  <c r="C198" i="15"/>
  <c r="C199" i="15"/>
  <c r="C200" i="15"/>
  <c r="C244" i="15"/>
  <c r="H244" i="15" s="1"/>
  <c r="C253" i="15"/>
  <c r="H253" i="15" s="1"/>
  <c r="C254" i="15"/>
  <c r="H254" i="15" s="1"/>
  <c r="C201" i="15"/>
  <c r="C109" i="15"/>
  <c r="C293" i="15"/>
  <c r="C202" i="15"/>
  <c r="C333" i="15"/>
  <c r="C313" i="15"/>
  <c r="C110" i="15"/>
  <c r="C111" i="15"/>
  <c r="C112" i="15"/>
  <c r="C113" i="15"/>
  <c r="C114" i="15"/>
  <c r="C115" i="15"/>
  <c r="C116" i="15"/>
  <c r="C117" i="15"/>
  <c r="C118" i="15"/>
  <c r="C119" i="15"/>
  <c r="C238" i="15"/>
  <c r="H238" i="15" s="1"/>
  <c r="C136" i="15"/>
  <c r="C120" i="15"/>
  <c r="C121" i="15"/>
  <c r="C122" i="15"/>
  <c r="C123" i="15"/>
  <c r="C124" i="15"/>
  <c r="C125" i="15"/>
  <c r="C203" i="15"/>
  <c r="C204" i="15"/>
  <c r="C142" i="15"/>
  <c r="C205" i="15"/>
  <c r="C206" i="15"/>
  <c r="C207" i="15"/>
  <c r="C208" i="15"/>
  <c r="C209" i="15"/>
  <c r="C210" i="15"/>
  <c r="C211" i="15"/>
  <c r="C212" i="15"/>
  <c r="C213" i="15"/>
  <c r="C214" i="15"/>
  <c r="C215" i="15"/>
  <c r="C216" i="15"/>
  <c r="C217" i="15"/>
  <c r="C218" i="15"/>
  <c r="C219" i="15"/>
  <c r="C220" i="15"/>
  <c r="C221" i="15"/>
  <c r="C222" i="15"/>
  <c r="C223" i="15"/>
  <c r="C224" i="15"/>
  <c r="C225" i="15"/>
  <c r="C226" i="15"/>
  <c r="C302" i="15"/>
  <c r="C255" i="15"/>
  <c r="C256" i="15"/>
  <c r="C260" i="15"/>
  <c r="C257" i="15"/>
  <c r="H257" i="15" s="1"/>
  <c r="C258" i="15"/>
  <c r="C126" i="15"/>
  <c r="C127" i="15"/>
  <c r="C245" i="15"/>
  <c r="H245" i="15" s="1"/>
  <c r="C334" i="15"/>
  <c r="C128" i="15"/>
  <c r="C335" i="15"/>
  <c r="C229" i="15"/>
  <c r="C145" i="15"/>
  <c r="C150" i="15"/>
  <c r="C151" i="15"/>
  <c r="C152" i="15"/>
  <c r="C301" i="15"/>
  <c r="C233" i="15"/>
  <c r="H233" i="15" s="1"/>
  <c r="C6" i="15"/>
  <c r="C7" i="15"/>
  <c r="C336" i="15"/>
  <c r="C337" i="15"/>
  <c r="C304" i="15"/>
  <c r="C153" i="15"/>
  <c r="C129" i="15"/>
  <c r="C338" i="15"/>
  <c r="C308" i="15"/>
  <c r="C154" i="15"/>
  <c r="C143" i="15"/>
  <c r="C130" i="15"/>
  <c r="C131" i="15"/>
  <c r="C339" i="15"/>
  <c r="C340" i="15"/>
  <c r="C341" i="15"/>
  <c r="C342" i="15"/>
  <c r="C343" i="15"/>
  <c r="C344" i="15"/>
  <c r="C345" i="15"/>
  <c r="C294" i="15"/>
  <c r="C239" i="15"/>
  <c r="H239" i="15" s="1"/>
  <c r="C346" i="15"/>
  <c r="C347" i="15"/>
  <c r="C348" i="15"/>
  <c r="C349" i="15"/>
  <c r="C350" i="15"/>
  <c r="C351" i="15"/>
  <c r="C352" i="15"/>
  <c r="C353" i="15"/>
  <c r="C354" i="15"/>
  <c r="H354" i="15" s="1"/>
  <c r="C355" i="15"/>
  <c r="C356" i="15"/>
  <c r="H356" i="15" s="1"/>
  <c r="C357" i="15"/>
  <c r="H357" i="15" s="1"/>
  <c r="C358" i="15"/>
  <c r="H358" i="15" s="1"/>
  <c r="C359" i="15"/>
  <c r="C360" i="15"/>
  <c r="H360" i="15" s="1"/>
  <c r="C361" i="15"/>
  <c r="H361" i="15" s="1"/>
  <c r="C362" i="15"/>
  <c r="H362" i="15" s="1"/>
  <c r="C363" i="15"/>
  <c r="C364" i="15"/>
  <c r="C365" i="15"/>
  <c r="C366" i="15"/>
  <c r="C367" i="15"/>
  <c r="C368" i="15"/>
  <c r="C369" i="15"/>
  <c r="H369" i="15" s="1"/>
  <c r="C295" i="15"/>
  <c r="C296" i="15"/>
  <c r="C370" i="15"/>
  <c r="H370" i="15" s="1"/>
  <c r="C371" i="15"/>
  <c r="H371" i="15" s="1"/>
  <c r="C372" i="15"/>
  <c r="H372" i="15" s="1"/>
  <c r="C373" i="15"/>
  <c r="C374" i="15"/>
  <c r="H374" i="15" s="1"/>
  <c r="C375" i="15"/>
  <c r="C376" i="15"/>
  <c r="C377" i="15"/>
  <c r="C378" i="15"/>
  <c r="C379" i="15"/>
  <c r="H379" i="15" s="1"/>
  <c r="C380" i="15"/>
  <c r="H380" i="15" s="1"/>
  <c r="C381" i="15"/>
  <c r="C382" i="15"/>
  <c r="H382" i="15" s="1"/>
  <c r="C383" i="15"/>
  <c r="H383" i="15" s="1"/>
  <c r="C384" i="15"/>
  <c r="H384" i="15" s="1"/>
  <c r="C385" i="15"/>
  <c r="H385" i="15" s="1"/>
  <c r="C386" i="15"/>
  <c r="H386" i="15" s="1"/>
  <c r="C387" i="15"/>
  <c r="C388" i="15"/>
  <c r="C389" i="15"/>
  <c r="C390" i="15"/>
  <c r="H390" i="15" s="1"/>
  <c r="C391" i="15"/>
  <c r="H391" i="15" s="1"/>
  <c r="C392" i="15"/>
  <c r="H392" i="15" s="1"/>
  <c r="C393" i="15"/>
  <c r="H393" i="15" s="1"/>
  <c r="C297" i="15"/>
  <c r="C394" i="15"/>
  <c r="H394" i="15" s="1"/>
  <c r="C395" i="15"/>
  <c r="H395" i="15" s="1"/>
  <c r="C396" i="15"/>
  <c r="C397" i="15"/>
  <c r="C398" i="15"/>
  <c r="C399" i="15"/>
  <c r="H399" i="15" s="1"/>
  <c r="C400" i="15"/>
  <c r="C401" i="15"/>
  <c r="C402" i="15"/>
  <c r="H402" i="15" s="1"/>
  <c r="C403" i="15"/>
  <c r="H403" i="15" s="1"/>
  <c r="C404" i="15"/>
  <c r="H404" i="15" s="1"/>
  <c r="C405" i="15"/>
  <c r="H405" i="15" s="1"/>
  <c r="C406" i="15"/>
  <c r="C407" i="15"/>
  <c r="C408" i="15"/>
  <c r="H408" i="15" s="1"/>
  <c r="C409" i="15"/>
  <c r="H409" i="15" s="1"/>
  <c r="C410" i="15"/>
  <c r="C411" i="15"/>
  <c r="C412" i="15"/>
  <c r="C413" i="15"/>
  <c r="C414" i="15"/>
  <c r="H414" i="15" s="1"/>
  <c r="C415" i="15"/>
  <c r="C416" i="15"/>
  <c r="H416" i="15" s="1"/>
  <c r="C417" i="15"/>
  <c r="C418" i="15"/>
  <c r="C419" i="15"/>
  <c r="C420" i="15"/>
  <c r="C421" i="15"/>
  <c r="C422" i="15"/>
  <c r="C423" i="15"/>
  <c r="C424" i="15"/>
  <c r="C425" i="15"/>
  <c r="C426" i="15"/>
  <c r="H426" i="15" s="1"/>
  <c r="C427" i="15"/>
  <c r="C428" i="15"/>
  <c r="C429" i="15"/>
  <c r="H429" i="15" s="1"/>
  <c r="C430" i="15"/>
  <c r="C431" i="15"/>
  <c r="H431" i="15" s="1"/>
  <c r="C432" i="15"/>
  <c r="H432" i="15" s="1"/>
  <c r="C433" i="15"/>
  <c r="C434" i="15"/>
  <c r="C435" i="15"/>
  <c r="H435" i="15" s="1"/>
  <c r="C436" i="15"/>
  <c r="C437" i="15"/>
  <c r="C438" i="15"/>
  <c r="H438" i="15" s="1"/>
  <c r="C439" i="15"/>
  <c r="H439" i="15" s="1"/>
  <c r="C440" i="15"/>
  <c r="C441" i="15"/>
  <c r="C442" i="15"/>
  <c r="H442" i="15" s="1"/>
  <c r="C443" i="15"/>
  <c r="H443" i="15" s="1"/>
  <c r="C444" i="15"/>
  <c r="C445" i="15"/>
  <c r="C446" i="15"/>
  <c r="C447" i="15"/>
  <c r="H447" i="15" s="1"/>
  <c r="C448" i="15"/>
  <c r="H448" i="15" s="1"/>
  <c r="C449" i="15"/>
  <c r="H449" i="15" s="1"/>
  <c r="C450" i="15"/>
  <c r="H450" i="15" s="1"/>
  <c r="C451" i="15"/>
  <c r="C452" i="15"/>
  <c r="H452" i="15" s="1"/>
  <c r="C453" i="15"/>
  <c r="H453" i="15" s="1"/>
  <c r="C454" i="15"/>
  <c r="H454" i="15" s="1"/>
  <c r="C455" i="15"/>
  <c r="H455" i="15" s="1"/>
  <c r="C456" i="15"/>
  <c r="C457" i="15"/>
  <c r="C458" i="15"/>
  <c r="C459" i="15"/>
  <c r="C460" i="15"/>
  <c r="C461" i="15"/>
  <c r="C462" i="15"/>
  <c r="H462" i="15" s="1"/>
  <c r="C463" i="15"/>
  <c r="C464" i="15"/>
  <c r="H464" i="15" s="1"/>
  <c r="C465" i="15"/>
  <c r="H465" i="15" s="1"/>
  <c r="C466" i="15"/>
  <c r="H466" i="15" s="1"/>
  <c r="C467" i="15"/>
  <c r="C468" i="15"/>
  <c r="H468" i="15" s="1"/>
  <c r="C469" i="15"/>
  <c r="C470" i="15"/>
  <c r="C471" i="15"/>
  <c r="C472" i="15"/>
  <c r="C473" i="15"/>
  <c r="C474" i="15"/>
  <c r="H474" i="15" s="1"/>
  <c r="C475" i="15"/>
  <c r="C476" i="15"/>
  <c r="H476" i="15" s="1"/>
  <c r="C477" i="15"/>
  <c r="H477" i="15" s="1"/>
  <c r="C478" i="15"/>
  <c r="H478" i="15" s="1"/>
  <c r="C479" i="15"/>
  <c r="H479" i="15" s="1"/>
  <c r="C480" i="15"/>
  <c r="H480" i="15" s="1"/>
  <c r="C481" i="15"/>
  <c r="H481" i="15" s="1"/>
  <c r="C482" i="15"/>
  <c r="C483" i="15"/>
  <c r="H483" i="15" s="1"/>
  <c r="C484" i="15"/>
  <c r="C485" i="15"/>
  <c r="C486" i="15"/>
  <c r="H486" i="15" s="1"/>
  <c r="C487" i="15"/>
  <c r="C488" i="15"/>
  <c r="C489" i="15"/>
  <c r="C490" i="15"/>
  <c r="H490" i="15" s="1"/>
  <c r="C491" i="15"/>
  <c r="H491" i="15" s="1"/>
  <c r="C492" i="15"/>
  <c r="C493" i="15"/>
  <c r="C494" i="15"/>
  <c r="C495" i="15"/>
  <c r="C496" i="15"/>
  <c r="H496" i="15" s="1"/>
  <c r="C497" i="15"/>
  <c r="C498" i="15"/>
  <c r="H498" i="15" s="1"/>
  <c r="C499" i="15"/>
  <c r="H499" i="15" s="1"/>
  <c r="C500" i="15"/>
  <c r="H500" i="15" s="1"/>
  <c r="C501" i="15"/>
  <c r="H501" i="15" s="1"/>
  <c r="C502" i="15"/>
  <c r="H502" i="15" s="1"/>
  <c r="C503" i="15"/>
  <c r="H503" i="15" s="1"/>
  <c r="C504" i="15"/>
  <c r="H504" i="15" s="1"/>
  <c r="C505" i="15"/>
  <c r="H505" i="15" s="1"/>
  <c r="C506" i="15"/>
  <c r="C507" i="15"/>
  <c r="C508" i="15"/>
  <c r="C509" i="15"/>
  <c r="C510" i="15"/>
  <c r="C511" i="15"/>
  <c r="C512" i="15"/>
  <c r="C513" i="15"/>
  <c r="C514" i="15"/>
  <c r="H514" i="15" s="1"/>
  <c r="C515" i="15"/>
  <c r="H515" i="15" s="1"/>
  <c r="C516" i="15"/>
  <c r="H516" i="15" s="1"/>
  <c r="C517" i="15"/>
  <c r="C518" i="15"/>
  <c r="C519" i="15"/>
  <c r="C520" i="15"/>
  <c r="C521" i="15"/>
  <c r="H521" i="15" s="1"/>
  <c r="C522" i="15"/>
  <c r="H522" i="15" s="1"/>
  <c r="C523" i="15"/>
  <c r="H523" i="15" s="1"/>
  <c r="C524" i="15"/>
  <c r="H524" i="15" s="1"/>
  <c r="C525" i="15"/>
  <c r="H525" i="15" s="1"/>
  <c r="C526" i="15"/>
  <c r="H526" i="15" s="1"/>
  <c r="C527" i="15"/>
  <c r="H527" i="15" s="1"/>
  <c r="C528" i="15"/>
  <c r="C529" i="15"/>
  <c r="C530" i="15"/>
  <c r="C531" i="15"/>
  <c r="H531" i="15" s="1"/>
  <c r="C532" i="15"/>
  <c r="H532" i="15" s="1"/>
  <c r="C533" i="15"/>
  <c r="C534" i="15"/>
  <c r="H534" i="15" s="1"/>
  <c r="C535" i="15"/>
  <c r="H535" i="15" s="1"/>
  <c r="C536" i="15"/>
  <c r="H536" i="15" s="1"/>
  <c r="C537" i="15"/>
  <c r="H537" i="15" s="1"/>
  <c r="C538" i="15"/>
  <c r="H538" i="15" s="1"/>
  <c r="C539" i="15"/>
  <c r="H539" i="15" s="1"/>
  <c r="C540" i="15"/>
  <c r="C541" i="15"/>
  <c r="C542" i="15"/>
  <c r="C543" i="15"/>
  <c r="C544" i="15"/>
  <c r="C545" i="15"/>
  <c r="H545" i="15" s="1"/>
  <c r="C546" i="15"/>
  <c r="H546" i="15" s="1"/>
  <c r="C547" i="15"/>
  <c r="H547" i="15" s="1"/>
  <c r="C548" i="15"/>
  <c r="C549" i="15"/>
  <c r="H549" i="15" s="1"/>
  <c r="C550" i="15"/>
  <c r="H550" i="15" s="1"/>
  <c r="C551" i="15"/>
  <c r="H551" i="15" s="1"/>
  <c r="C552" i="15"/>
  <c r="H552" i="15" s="1"/>
  <c r="C553" i="15"/>
  <c r="H553" i="15" s="1"/>
  <c r="C554" i="15"/>
  <c r="C555" i="15"/>
  <c r="C556" i="15"/>
  <c r="C557" i="15"/>
  <c r="C558" i="15"/>
  <c r="H558" i="15" s="1"/>
  <c r="C559" i="15"/>
  <c r="H559" i="15" s="1"/>
  <c r="C560" i="15"/>
  <c r="H560" i="15" s="1"/>
  <c r="C561" i="15"/>
  <c r="H561" i="15" s="1"/>
  <c r="C562" i="15"/>
  <c r="H562" i="15" s="1"/>
  <c r="C563" i="15"/>
  <c r="H563" i="15" s="1"/>
  <c r="C564" i="15"/>
  <c r="H564" i="15" s="1"/>
  <c r="C565" i="15"/>
  <c r="H565" i="15" s="1"/>
  <c r="C566" i="15"/>
  <c r="C567" i="15"/>
  <c r="H567" i="15" s="1"/>
  <c r="C568" i="15"/>
  <c r="H568" i="15" s="1"/>
  <c r="C569" i="15"/>
  <c r="H569" i="15" s="1"/>
  <c r="C570" i="15"/>
  <c r="H570" i="15" s="1"/>
  <c r="C571" i="15"/>
  <c r="C572" i="15"/>
  <c r="C573" i="15"/>
  <c r="H573" i="15" s="1"/>
  <c r="C574" i="15"/>
  <c r="H574" i="15" s="1"/>
  <c r="C575" i="15"/>
  <c r="H575" i="15" s="1"/>
  <c r="C576" i="15"/>
  <c r="C577" i="15"/>
  <c r="C578" i="15"/>
  <c r="C579" i="15"/>
  <c r="H579" i="15" s="1"/>
  <c r="C580" i="15"/>
  <c r="C581" i="15"/>
  <c r="C582" i="15"/>
  <c r="H582" i="15" s="1"/>
  <c r="C583" i="15"/>
  <c r="H583" i="15" s="1"/>
  <c r="C584" i="15"/>
  <c r="H584" i="15" s="1"/>
  <c r="C585" i="15"/>
  <c r="H585" i="15" s="1"/>
  <c r="C586" i="15"/>
  <c r="H586" i="15" s="1"/>
  <c r="C587" i="15"/>
  <c r="H587" i="15" s="1"/>
  <c r="C588" i="15"/>
  <c r="H588" i="15" s="1"/>
  <c r="C589" i="15"/>
  <c r="H589" i="15" s="1"/>
  <c r="C590" i="15"/>
  <c r="C591" i="15"/>
  <c r="C592" i="15"/>
  <c r="C593" i="15"/>
  <c r="C594" i="15"/>
  <c r="H594" i="15" s="1"/>
  <c r="C595" i="15"/>
  <c r="H595" i="15" s="1"/>
  <c r="C596" i="15"/>
  <c r="H596" i="15" s="1"/>
  <c r="C597" i="15"/>
  <c r="H597" i="15" s="1"/>
  <c r="C598" i="15"/>
  <c r="H598" i="15" s="1"/>
  <c r="C599" i="15"/>
  <c r="H599" i="15" s="1"/>
  <c r="C600" i="15"/>
  <c r="H600" i="15" s="1"/>
  <c r="C601" i="15"/>
  <c r="C602" i="15"/>
  <c r="C603" i="15"/>
  <c r="C604" i="15"/>
  <c r="C605" i="15"/>
  <c r="H605" i="15" s="1"/>
  <c r="C606" i="15"/>
  <c r="H606" i="15" s="1"/>
  <c r="C607" i="15"/>
  <c r="H607" i="15" s="1"/>
  <c r="C608" i="15"/>
  <c r="H608" i="15" s="1"/>
  <c r="C609" i="15"/>
  <c r="H609" i="15" s="1"/>
  <c r="C610" i="15"/>
  <c r="H610" i="15" s="1"/>
  <c r="C611" i="15"/>
  <c r="H611" i="15" s="1"/>
  <c r="C612" i="15"/>
  <c r="C613" i="15"/>
  <c r="C614" i="15"/>
  <c r="C615" i="15"/>
  <c r="C616" i="15"/>
  <c r="C617" i="15"/>
  <c r="C618" i="15"/>
  <c r="H618" i="15" s="1"/>
  <c r="C619" i="15"/>
  <c r="H619" i="15" s="1"/>
  <c r="C620" i="15"/>
  <c r="C621" i="15"/>
  <c r="H621" i="15" s="1"/>
  <c r="C622" i="15"/>
  <c r="C623" i="15"/>
  <c r="H623" i="15" s="1"/>
  <c r="C624" i="15"/>
  <c r="H624" i="15" s="1"/>
  <c r="C625" i="15"/>
  <c r="H625" i="15" s="1"/>
  <c r="C626" i="15"/>
  <c r="C627" i="15"/>
  <c r="C628" i="15"/>
  <c r="C629" i="15"/>
  <c r="C630" i="15"/>
  <c r="H630" i="15" s="1"/>
  <c r="C631" i="15"/>
  <c r="H631" i="15" s="1"/>
  <c r="C632" i="15"/>
  <c r="H632" i="15" s="1"/>
  <c r="C633" i="15"/>
  <c r="H633" i="15" s="1"/>
  <c r="C634" i="15"/>
  <c r="H634" i="15" s="1"/>
  <c r="C635" i="15"/>
  <c r="H635" i="15" s="1"/>
  <c r="C636" i="15"/>
  <c r="C637" i="15"/>
  <c r="C638" i="15"/>
  <c r="C639" i="15"/>
  <c r="C640" i="15"/>
  <c r="C641" i="15"/>
  <c r="C642" i="15"/>
  <c r="H642" i="15" s="1"/>
  <c r="C643" i="15"/>
  <c r="H643" i="15" s="1"/>
  <c r="C644" i="15"/>
  <c r="H644" i="15" s="1"/>
  <c r="C645" i="15"/>
  <c r="H645" i="15" s="1"/>
  <c r="C646" i="15"/>
  <c r="H646" i="15" s="1"/>
  <c r="C647" i="15"/>
  <c r="H647" i="15" s="1"/>
  <c r="C648" i="15"/>
  <c r="H648" i="15" s="1"/>
  <c r="C649" i="15"/>
  <c r="H649" i="15" s="1"/>
  <c r="C650" i="15"/>
  <c r="C651" i="15"/>
  <c r="C652" i="15"/>
  <c r="H652" i="15" s="1"/>
  <c r="C653" i="15"/>
  <c r="C654" i="15"/>
  <c r="H654" i="15" s="1"/>
  <c r="C655" i="15"/>
  <c r="C656" i="15"/>
  <c r="C657" i="15"/>
  <c r="C658" i="15"/>
  <c r="H658" i="15" s="1"/>
  <c r="C659" i="15"/>
  <c r="C660" i="15"/>
  <c r="C661" i="15"/>
  <c r="C662" i="15"/>
  <c r="C663" i="15"/>
  <c r="C664" i="15"/>
  <c r="H664" i="15" s="1"/>
  <c r="C665" i="15"/>
  <c r="C666" i="15"/>
  <c r="H666" i="15" s="1"/>
  <c r="C667" i="15"/>
  <c r="H667" i="15" s="1"/>
  <c r="C668" i="15"/>
  <c r="H668" i="15" s="1"/>
  <c r="C669" i="15"/>
  <c r="H669" i="15" s="1"/>
  <c r="C670" i="15"/>
  <c r="H670" i="15" s="1"/>
  <c r="C671" i="15"/>
  <c r="H671" i="15" s="1"/>
  <c r="C672" i="15"/>
  <c r="C673" i="15"/>
  <c r="C674" i="15"/>
  <c r="C675" i="15"/>
  <c r="C676" i="15"/>
  <c r="C677" i="15"/>
  <c r="H677" i="15" s="1"/>
  <c r="C678" i="15"/>
  <c r="H678" i="15" s="1"/>
  <c r="C679" i="15"/>
  <c r="H679" i="15" s="1"/>
  <c r="C680" i="15"/>
  <c r="H680" i="15" s="1"/>
  <c r="C681" i="15"/>
  <c r="H681" i="15" s="1"/>
  <c r="C682" i="15"/>
  <c r="H682" i="15" s="1"/>
  <c r="C683" i="15"/>
  <c r="H683" i="15" s="1"/>
  <c r="C684" i="15"/>
  <c r="C685" i="15"/>
  <c r="H685" i="15" s="1"/>
  <c r="C686" i="15"/>
  <c r="C687" i="15"/>
  <c r="C688" i="15"/>
  <c r="C689" i="15"/>
  <c r="C690" i="15"/>
  <c r="H690" i="15" s="1"/>
  <c r="C691" i="15"/>
  <c r="H691" i="15" s="1"/>
  <c r="C692" i="15"/>
  <c r="H692" i="15" s="1"/>
  <c r="C693" i="15"/>
  <c r="H693" i="15" s="1"/>
  <c r="C694" i="15"/>
  <c r="H694" i="15" s="1"/>
  <c r="C695" i="15"/>
  <c r="H695" i="15" s="1"/>
  <c r="C696" i="15"/>
  <c r="C697" i="15"/>
  <c r="H697" i="15" s="1"/>
  <c r="C698" i="15"/>
  <c r="C699" i="15"/>
  <c r="H699" i="15" s="1"/>
  <c r="C700" i="15"/>
  <c r="C701" i="15"/>
  <c r="C702" i="15"/>
  <c r="H702" i="15" s="1"/>
  <c r="C703" i="15"/>
  <c r="C704" i="15"/>
  <c r="H704" i="15" s="1"/>
  <c r="C705" i="15"/>
  <c r="H705" i="15" s="1"/>
  <c r="C706" i="15"/>
  <c r="H706" i="15" s="1"/>
  <c r="C707" i="15"/>
  <c r="H707" i="15" s="1"/>
  <c r="C708" i="15"/>
  <c r="C709" i="15"/>
  <c r="C710" i="15"/>
  <c r="C711" i="15"/>
  <c r="H711" i="15" s="1"/>
  <c r="C712" i="15"/>
  <c r="H712" i="15" s="1"/>
  <c r="C713" i="15"/>
  <c r="H713" i="15" s="1"/>
  <c r="C714" i="15"/>
  <c r="H714" i="15" s="1"/>
  <c r="C715" i="15"/>
  <c r="C716" i="15"/>
  <c r="H716" i="15" s="1"/>
  <c r="C717" i="15"/>
  <c r="H717" i="15" s="1"/>
  <c r="C718" i="15"/>
  <c r="H718" i="15" s="1"/>
  <c r="C719" i="15"/>
  <c r="C720" i="15"/>
  <c r="C721" i="15"/>
  <c r="C722" i="15"/>
  <c r="C723" i="15"/>
  <c r="C724" i="15"/>
  <c r="C725" i="15"/>
  <c r="C726" i="15"/>
  <c r="H726" i="15" s="1"/>
  <c r="C727" i="15"/>
  <c r="H727" i="15" s="1"/>
  <c r="C728" i="15"/>
  <c r="H728" i="15" s="1"/>
  <c r="C729" i="15"/>
  <c r="H729" i="15" s="1"/>
  <c r="C730" i="15"/>
  <c r="H730" i="15" s="1"/>
  <c r="C731" i="15"/>
  <c r="H731" i="15" s="1"/>
  <c r="C732" i="15"/>
  <c r="H732" i="15" s="1"/>
  <c r="C733" i="15"/>
  <c r="C734" i="15"/>
  <c r="C735" i="15"/>
  <c r="C736" i="15"/>
  <c r="C737" i="15"/>
  <c r="C738" i="15"/>
  <c r="C739" i="15"/>
  <c r="H739" i="15" s="1"/>
  <c r="C740" i="15"/>
  <c r="H740" i="15" s="1"/>
  <c r="C741" i="15"/>
  <c r="H741" i="15" s="1"/>
  <c r="C742" i="15"/>
  <c r="H742" i="15" s="1"/>
  <c r="C743" i="15"/>
  <c r="H743" i="15" s="1"/>
  <c r="C744" i="15"/>
  <c r="C745" i="15"/>
  <c r="H745" i="15" s="1"/>
  <c r="C746" i="15"/>
  <c r="C747" i="15"/>
  <c r="C748" i="15"/>
  <c r="C749" i="15"/>
  <c r="C750" i="15"/>
  <c r="H750" i="15" s="1"/>
  <c r="C751" i="15"/>
  <c r="C752" i="15"/>
  <c r="C753" i="15"/>
  <c r="H753" i="15" s="1"/>
  <c r="C754" i="15"/>
  <c r="C755" i="15"/>
  <c r="C756" i="15"/>
  <c r="C757" i="15"/>
  <c r="C758" i="15"/>
  <c r="C759" i="15"/>
  <c r="C760" i="15"/>
  <c r="C761" i="15"/>
  <c r="H761" i="15" s="1"/>
  <c r="C762" i="15"/>
  <c r="H762" i="15" s="1"/>
  <c r="C763" i="15"/>
  <c r="H763" i="15" s="1"/>
  <c r="C764" i="15"/>
  <c r="H764" i="15" s="1"/>
  <c r="C765" i="15"/>
  <c r="H765" i="15" s="1"/>
  <c r="C766" i="15"/>
  <c r="H766" i="15" s="1"/>
  <c r="C767" i="15"/>
  <c r="C768" i="15"/>
  <c r="H768" i="15" s="1"/>
  <c r="C769" i="15"/>
  <c r="H769" i="15" s="1"/>
  <c r="C770" i="15"/>
  <c r="C771" i="15"/>
  <c r="C772" i="15"/>
  <c r="C773" i="15"/>
  <c r="C774" i="15"/>
  <c r="H774" i="15" s="1"/>
  <c r="C775" i="15"/>
  <c r="H775" i="15" s="1"/>
  <c r="C776" i="15"/>
  <c r="C777" i="15"/>
  <c r="C778" i="15"/>
  <c r="C779" i="15"/>
  <c r="H779" i="15" s="1"/>
  <c r="C780" i="15"/>
  <c r="H780" i="15" s="1"/>
  <c r="C781" i="15"/>
  <c r="H781" i="15" s="1"/>
  <c r="C782" i="15"/>
  <c r="C783" i="15"/>
  <c r="C784" i="15"/>
  <c r="C785" i="15"/>
  <c r="H785" i="15" s="1"/>
  <c r="C786" i="15"/>
  <c r="H786" i="15" s="1"/>
  <c r="C787" i="15"/>
  <c r="C788" i="15"/>
  <c r="H788" i="15" s="1"/>
  <c r="C789" i="15"/>
  <c r="H789" i="15" s="1"/>
  <c r="C790" i="15"/>
  <c r="D364" i="15" s="1"/>
  <c r="E364" i="15" s="1"/>
  <c r="F364" i="15" s="1"/>
  <c r="G364" i="15" s="1"/>
  <c r="C791" i="15"/>
  <c r="H791" i="15" s="1"/>
  <c r="C792" i="15"/>
  <c r="C793" i="15"/>
  <c r="H793" i="15" s="1"/>
  <c r="C794" i="15"/>
  <c r="C795" i="15"/>
  <c r="C796" i="15"/>
  <c r="C797" i="15"/>
  <c r="C798" i="15"/>
  <c r="H798" i="15" s="1"/>
  <c r="C799" i="15"/>
  <c r="C800" i="15"/>
  <c r="C801" i="15"/>
  <c r="H801" i="15" s="1"/>
  <c r="C802" i="15"/>
  <c r="H802" i="15" s="1"/>
  <c r="C803" i="15"/>
  <c r="D377" i="15" s="1"/>
  <c r="E377" i="15" s="1"/>
  <c r="F377" i="15" s="1"/>
  <c r="G377" i="15" s="1"/>
  <c r="C804" i="15"/>
  <c r="H804" i="15" s="1"/>
  <c r="C805" i="15"/>
  <c r="H805" i="15" s="1"/>
  <c r="C806" i="15"/>
  <c r="C807" i="15"/>
  <c r="C808" i="15"/>
  <c r="C809" i="15"/>
  <c r="C810" i="15"/>
  <c r="C811" i="15"/>
  <c r="H811" i="15" s="1"/>
  <c r="C812" i="15"/>
  <c r="H812" i="15" s="1"/>
  <c r="C813" i="15"/>
  <c r="H813" i="15" s="1"/>
  <c r="C814" i="15"/>
  <c r="H814" i="15" s="1"/>
  <c r="C815" i="15"/>
  <c r="D389" i="15" s="1"/>
  <c r="E389" i="15" s="1"/>
  <c r="F389" i="15" s="1"/>
  <c r="G389" i="15" s="1"/>
  <c r="C816" i="15"/>
  <c r="C817" i="15"/>
  <c r="C818" i="15"/>
  <c r="C819" i="15"/>
  <c r="C820" i="15"/>
  <c r="C821" i="15"/>
  <c r="H821" i="15" s="1"/>
  <c r="C822" i="15"/>
  <c r="D396" i="15" s="1"/>
  <c r="E396" i="15" s="1"/>
  <c r="F396" i="15" s="1"/>
  <c r="G396" i="15" s="1"/>
  <c r="C823" i="15"/>
  <c r="H823" i="15" s="1"/>
  <c r="C824" i="15"/>
  <c r="H824" i="15" s="1"/>
  <c r="C825" i="15"/>
  <c r="H825" i="15" s="1"/>
  <c r="C826" i="15"/>
  <c r="H826" i="15" s="1"/>
  <c r="C827" i="15"/>
  <c r="H827" i="15" s="1"/>
  <c r="C828" i="15"/>
  <c r="H828" i="15" s="1"/>
  <c r="C829" i="15"/>
  <c r="H829" i="15" s="1"/>
  <c r="C830" i="15"/>
  <c r="C831" i="15"/>
  <c r="C832" i="15"/>
  <c r="C833" i="15"/>
  <c r="C834" i="15"/>
  <c r="H834" i="15" s="1"/>
  <c r="C835" i="15"/>
  <c r="H835" i="15" s="1"/>
  <c r="C836" i="15"/>
  <c r="C837" i="15"/>
  <c r="C838" i="15"/>
  <c r="H838" i="15" s="1"/>
  <c r="C839" i="15"/>
  <c r="H839" i="15" s="1"/>
  <c r="C840" i="15"/>
  <c r="C841" i="15"/>
  <c r="C842" i="15"/>
  <c r="C843" i="15"/>
  <c r="C844" i="15"/>
  <c r="C845" i="15"/>
  <c r="H845" i="15" s="1"/>
  <c r="C846" i="15"/>
  <c r="H846" i="15" s="1"/>
  <c r="C847" i="15"/>
  <c r="H847" i="15" s="1"/>
  <c r="C848" i="15"/>
  <c r="H848" i="15" s="1"/>
  <c r="C849" i="15"/>
  <c r="H849" i="15" s="1"/>
  <c r="C850" i="15"/>
  <c r="H850" i="15" s="1"/>
  <c r="C851" i="15"/>
  <c r="C852" i="15"/>
  <c r="H852" i="15" s="1"/>
  <c r="C853" i="15"/>
  <c r="C854" i="15"/>
  <c r="C855" i="15"/>
  <c r="H855" i="15" s="1"/>
  <c r="C856" i="15"/>
  <c r="C857" i="15"/>
  <c r="C858" i="15"/>
  <c r="H858" i="15" s="1"/>
  <c r="C859" i="15"/>
  <c r="H859" i="15" s="1"/>
  <c r="C860" i="15"/>
  <c r="C861" i="15"/>
  <c r="H861" i="15" s="1"/>
  <c r="C862" i="15"/>
  <c r="H862" i="15" s="1"/>
  <c r="C863" i="15"/>
  <c r="C864" i="15"/>
  <c r="C865" i="15"/>
  <c r="C866" i="15"/>
  <c r="C867" i="15"/>
  <c r="C868" i="15"/>
  <c r="C869" i="15"/>
  <c r="H869" i="15" s="1"/>
  <c r="C870" i="15"/>
  <c r="H870" i="15" s="1"/>
  <c r="C871" i="15"/>
  <c r="H871" i="15" s="1"/>
  <c r="C872" i="15"/>
  <c r="H872" i="15" s="1"/>
  <c r="C873" i="15"/>
  <c r="H873" i="15" s="1"/>
  <c r="C874" i="15"/>
  <c r="D448" i="15" s="1"/>
  <c r="J448" i="15" s="1"/>
  <c r="C875" i="15"/>
  <c r="H875" i="15" s="1"/>
  <c r="C876" i="15"/>
  <c r="C877" i="15"/>
  <c r="C878" i="15"/>
  <c r="C879" i="15"/>
  <c r="C880" i="15"/>
  <c r="C881" i="15"/>
  <c r="C882" i="15"/>
  <c r="H882" i="15" s="1"/>
  <c r="C883" i="15"/>
  <c r="C884" i="15"/>
  <c r="H884" i="15" s="1"/>
  <c r="C885" i="15"/>
  <c r="H885" i="15" s="1"/>
  <c r="C886" i="15"/>
  <c r="H886" i="15" s="1"/>
  <c r="C887" i="15"/>
  <c r="H887" i="15" s="1"/>
  <c r="C888" i="15"/>
  <c r="C889" i="15"/>
  <c r="C890" i="15"/>
  <c r="C891" i="15"/>
  <c r="C892" i="15"/>
  <c r="C893" i="15"/>
  <c r="C894" i="15"/>
  <c r="H894" i="15" s="1"/>
  <c r="C895" i="15"/>
  <c r="H895" i="15" s="1"/>
  <c r="C896" i="15"/>
  <c r="H896" i="15" s="1"/>
  <c r="C897" i="15"/>
  <c r="C898" i="15"/>
  <c r="H898" i="15" s="1"/>
  <c r="C899" i="15"/>
  <c r="C900" i="15"/>
  <c r="H900" i="15" s="1"/>
  <c r="C901" i="15"/>
  <c r="H901" i="15" s="1"/>
  <c r="C902" i="15"/>
  <c r="C903" i="15"/>
  <c r="C904" i="15"/>
  <c r="C905" i="15"/>
  <c r="C906" i="15"/>
  <c r="H906" i="15" s="1"/>
  <c r="C907" i="15"/>
  <c r="H907" i="15" s="1"/>
  <c r="C908" i="15"/>
  <c r="C909" i="15"/>
  <c r="H909" i="15" s="1"/>
  <c r="C910" i="15"/>
  <c r="H910" i="15" s="1"/>
  <c r="C911" i="15"/>
  <c r="H911" i="15" s="1"/>
  <c r="C912" i="15"/>
  <c r="H912" i="15" s="1"/>
  <c r="C913" i="15"/>
  <c r="H913" i="15" s="1"/>
  <c r="C914" i="15"/>
  <c r="C915" i="15"/>
  <c r="H915" i="15" s="1"/>
  <c r="C916" i="15"/>
  <c r="H916" i="15" s="1"/>
  <c r="C917" i="15"/>
  <c r="H917" i="15" s="1"/>
  <c r="C918" i="15"/>
  <c r="H918" i="15" s="1"/>
  <c r="C919" i="15"/>
  <c r="H919" i="15" s="1"/>
  <c r="C920" i="15"/>
  <c r="C921" i="15"/>
  <c r="C922" i="15"/>
  <c r="H922" i="15" s="1"/>
  <c r="C923" i="15"/>
  <c r="H923" i="15" s="1"/>
  <c r="C924" i="15"/>
  <c r="C925" i="15"/>
  <c r="C926" i="15"/>
  <c r="C927" i="15"/>
  <c r="C928" i="15"/>
  <c r="C929" i="15"/>
  <c r="C930" i="15"/>
  <c r="H930" i="15" s="1"/>
  <c r="C931" i="15"/>
  <c r="H931" i="15" s="1"/>
  <c r="C932" i="15"/>
  <c r="H932" i="15" s="1"/>
  <c r="C933" i="15"/>
  <c r="H933" i="15" s="1"/>
  <c r="C934" i="15"/>
  <c r="H934" i="15" s="1"/>
  <c r="C935" i="15"/>
  <c r="H935" i="15" s="1"/>
  <c r="C936" i="15"/>
  <c r="H936" i="15" s="1"/>
  <c r="C937" i="15"/>
  <c r="H937" i="15" s="1"/>
  <c r="C938" i="15"/>
  <c r="C939" i="15"/>
  <c r="C940" i="15"/>
  <c r="C941" i="15"/>
  <c r="C942" i="15"/>
  <c r="D516" i="15" s="1"/>
  <c r="E516" i="15" s="1"/>
  <c r="F516" i="15" s="1"/>
  <c r="G516" i="15" s="1"/>
  <c r="C943" i="15"/>
  <c r="C944" i="15"/>
  <c r="C945" i="15"/>
  <c r="H945" i="15" s="1"/>
  <c r="C946" i="15"/>
  <c r="H946" i="15" s="1"/>
  <c r="C947" i="15"/>
  <c r="C948" i="15"/>
  <c r="H948" i="15" s="1"/>
  <c r="C949" i="15"/>
  <c r="H949" i="15" s="1"/>
  <c r="C950" i="15"/>
  <c r="C951" i="15"/>
  <c r="C952" i="15"/>
  <c r="C953" i="15"/>
  <c r="H953" i="15" s="1"/>
  <c r="C954" i="15"/>
  <c r="H954" i="15" s="1"/>
  <c r="C955" i="15"/>
  <c r="C956" i="15"/>
  <c r="H956" i="15" s="1"/>
  <c r="C957" i="15"/>
  <c r="H957" i="15" s="1"/>
  <c r="C958" i="15"/>
  <c r="D532" i="15" s="1"/>
  <c r="J532" i="15" s="1"/>
  <c r="C959" i="15"/>
  <c r="C960" i="15"/>
  <c r="C961" i="15"/>
  <c r="C962" i="15"/>
  <c r="C963" i="15"/>
  <c r="H963" i="15" s="1"/>
  <c r="C964" i="15"/>
  <c r="H964" i="15" s="1"/>
  <c r="C965" i="15"/>
  <c r="H965" i="15" s="1"/>
  <c r="C966" i="15"/>
  <c r="H966" i="15" s="1"/>
  <c r="C967" i="15"/>
  <c r="C968" i="15"/>
  <c r="C969" i="15"/>
  <c r="C970" i="15"/>
  <c r="H970" i="15" s="1"/>
  <c r="C971" i="15"/>
  <c r="C972" i="15"/>
  <c r="C973" i="15"/>
  <c r="C974" i="15"/>
  <c r="C975" i="15"/>
  <c r="C976" i="15"/>
  <c r="C977" i="15"/>
  <c r="H977" i="15" s="1"/>
  <c r="C978" i="15"/>
  <c r="H978" i="15" s="1"/>
  <c r="C979" i="15"/>
  <c r="H979" i="15" s="1"/>
  <c r="C980" i="15"/>
  <c r="H980" i="15" s="1"/>
  <c r="C981" i="15"/>
  <c r="H981" i="15" s="1"/>
  <c r="C982" i="15"/>
  <c r="H982" i="15" s="1"/>
  <c r="C983" i="15"/>
  <c r="H983" i="15" s="1"/>
  <c r="C984" i="15"/>
  <c r="C985" i="15"/>
  <c r="C986" i="15"/>
  <c r="C987" i="15"/>
  <c r="C988" i="15"/>
  <c r="H988" i="15" s="1"/>
  <c r="C989" i="15"/>
  <c r="H989" i="15" s="1"/>
  <c r="C990" i="15"/>
  <c r="D564" i="15" s="1"/>
  <c r="E564" i="15" s="1"/>
  <c r="F564" i="15" s="1"/>
  <c r="G564" i="15" s="1"/>
  <c r="C991" i="15"/>
  <c r="H991" i="15" s="1"/>
  <c r="C992" i="15"/>
  <c r="H992" i="15" s="1"/>
  <c r="C993" i="15"/>
  <c r="H993" i="15" s="1"/>
  <c r="C994" i="15"/>
  <c r="C995" i="15"/>
  <c r="H995" i="15" s="1"/>
  <c r="C996" i="15"/>
  <c r="C997" i="15"/>
  <c r="C998" i="15"/>
  <c r="C999" i="15"/>
  <c r="C1000" i="15"/>
  <c r="C1001" i="15"/>
  <c r="H1001" i="15" s="1"/>
  <c r="C1002" i="15"/>
  <c r="H1002" i="15" s="1"/>
  <c r="C1003" i="15"/>
  <c r="H1003" i="15" s="1"/>
  <c r="C1004" i="15"/>
  <c r="H1004" i="15" s="1"/>
  <c r="C1005" i="15"/>
  <c r="H1005" i="15" s="1"/>
  <c r="C1006" i="15"/>
  <c r="D580" i="15" s="1"/>
  <c r="E580" i="15" s="1"/>
  <c r="F580" i="15" s="1"/>
  <c r="G580" i="15" s="1"/>
  <c r="C1007" i="15"/>
  <c r="C1008" i="15"/>
  <c r="H1008" i="15" s="1"/>
  <c r="C1009" i="15"/>
  <c r="H1009" i="15" s="1"/>
  <c r="C1010" i="15"/>
  <c r="C1011" i="15"/>
  <c r="C1012" i="15"/>
  <c r="C1013" i="15"/>
  <c r="C1014" i="15"/>
  <c r="C1015" i="15"/>
  <c r="C1016" i="15"/>
  <c r="C1017" i="15"/>
  <c r="H1017" i="15" s="1"/>
  <c r="C1018" i="15"/>
  <c r="H1018" i="15" s="1"/>
  <c r="C1019" i="15"/>
  <c r="C1020" i="15"/>
  <c r="C1021" i="15"/>
  <c r="H1021" i="15" s="1"/>
  <c r="C1022" i="15"/>
  <c r="C1023" i="15"/>
  <c r="C1024" i="15"/>
  <c r="H1024" i="15" s="1"/>
  <c r="C1025" i="15"/>
  <c r="H1025" i="15" s="1"/>
  <c r="C1026" i="15"/>
  <c r="D600" i="15" s="1"/>
  <c r="E600" i="15" s="1"/>
  <c r="F600" i="15" s="1"/>
  <c r="G600" i="15" s="1"/>
  <c r="C1027" i="15"/>
  <c r="H1027" i="15" s="1"/>
  <c r="C1028" i="15"/>
  <c r="H1028" i="15" s="1"/>
  <c r="C1029" i="15"/>
  <c r="H1029" i="15" s="1"/>
  <c r="C1030" i="15"/>
  <c r="H1030" i="15" s="1"/>
  <c r="C1031" i="15"/>
  <c r="H1031" i="15" s="1"/>
  <c r="C1032" i="15"/>
  <c r="H1032" i="15" s="1"/>
  <c r="C1033" i="15"/>
  <c r="H1033" i="15" s="1"/>
  <c r="C1034" i="15"/>
  <c r="C1035" i="15"/>
  <c r="C1036" i="15"/>
  <c r="C1037" i="15"/>
  <c r="H1037" i="15" s="1"/>
  <c r="C1038" i="15"/>
  <c r="H1038" i="15" s="1"/>
  <c r="C1039" i="15"/>
  <c r="C1040" i="15"/>
  <c r="C1041" i="15"/>
  <c r="H1041" i="15" s="1"/>
  <c r="C1042" i="15"/>
  <c r="H1042" i="15" s="1"/>
  <c r="C1043" i="15"/>
  <c r="C1044" i="15"/>
  <c r="C1045" i="15"/>
  <c r="C1046" i="15"/>
  <c r="C1047" i="15"/>
  <c r="C1048" i="15"/>
  <c r="C1049" i="15"/>
  <c r="C1050" i="15"/>
  <c r="H1050" i="15" s="1"/>
  <c r="C1051" i="15"/>
  <c r="H1051" i="15" s="1"/>
  <c r="C1052" i="15"/>
  <c r="H1052" i="15" s="1"/>
  <c r="C1053" i="15"/>
  <c r="H1053" i="15" s="1"/>
  <c r="C1054" i="15"/>
  <c r="H1054" i="15" s="1"/>
  <c r="C1055" i="15"/>
  <c r="H1055" i="15" s="1"/>
  <c r="C1056" i="15"/>
  <c r="C1057" i="15"/>
  <c r="H1057" i="15" s="1"/>
  <c r="C1058" i="15"/>
  <c r="C1059" i="15"/>
  <c r="C1060" i="15"/>
  <c r="C1061" i="15"/>
  <c r="C1062" i="15"/>
  <c r="C1063" i="15"/>
  <c r="H1063" i="15" s="1"/>
  <c r="C1064" i="15"/>
  <c r="H1064" i="15" s="1"/>
  <c r="C1065" i="15"/>
  <c r="C1066" i="15"/>
  <c r="H1066" i="15" s="1"/>
  <c r="C1067" i="15"/>
  <c r="H1067" i="15" s="1"/>
  <c r="C1068" i="15"/>
  <c r="C1069" i="15"/>
  <c r="C1070" i="15"/>
  <c r="C1071" i="15"/>
  <c r="C1072" i="15"/>
  <c r="C1073" i="15"/>
  <c r="C1074" i="15"/>
  <c r="H1074" i="15" s="1"/>
  <c r="C1075" i="15"/>
  <c r="H1075" i="15" s="1"/>
  <c r="C1076" i="15"/>
  <c r="H1076" i="15" s="1"/>
  <c r="C1077" i="15"/>
  <c r="H1077" i="15" s="1"/>
  <c r="C1078" i="15"/>
  <c r="H1078" i="15" s="1"/>
  <c r="C1079" i="15"/>
  <c r="H1079" i="15" s="1"/>
  <c r="C1080" i="15"/>
  <c r="H1080" i="15" s="1"/>
  <c r="C1081" i="15"/>
  <c r="C1082" i="15"/>
  <c r="C1083" i="15"/>
  <c r="H1083" i="15" s="1"/>
  <c r="C1084" i="15"/>
  <c r="H1084" i="15" s="1"/>
  <c r="C1085" i="15"/>
  <c r="H1085" i="15" s="1"/>
  <c r="C1086" i="15"/>
  <c r="H1086" i="15" s="1"/>
  <c r="C1087" i="15"/>
  <c r="H1087" i="15" s="1"/>
  <c r="C1088" i="15"/>
  <c r="H1088" i="15" s="1"/>
  <c r="C1089" i="15"/>
  <c r="D663" i="15" s="1"/>
  <c r="C1090" i="15"/>
  <c r="C1091" i="15"/>
  <c r="H1091" i="15" s="1"/>
  <c r="C1092" i="15"/>
  <c r="H1092" i="15" s="1"/>
  <c r="C1093" i="15"/>
  <c r="C1094" i="15"/>
  <c r="C1095" i="15"/>
  <c r="C1096" i="15"/>
  <c r="C1097" i="15"/>
  <c r="C1098" i="15"/>
  <c r="H1098" i="15" s="1"/>
  <c r="C1099" i="15"/>
  <c r="C1100" i="15"/>
  <c r="C1101" i="15"/>
  <c r="H1101" i="15" s="1"/>
  <c r="C1102" i="15"/>
  <c r="H1102" i="15" s="1"/>
  <c r="C1103" i="15"/>
  <c r="C1104" i="15"/>
  <c r="H1104" i="15" s="1"/>
  <c r="C1105" i="15"/>
  <c r="H1105" i="15" s="1"/>
  <c r="C1106" i="15"/>
  <c r="C1107" i="15"/>
  <c r="C1108" i="15"/>
  <c r="C1109" i="15"/>
  <c r="C1110" i="15"/>
  <c r="H1110" i="15" s="1"/>
  <c r="C1111" i="15"/>
  <c r="H1111" i="15" s="1"/>
  <c r="C1112" i="15"/>
  <c r="H1112" i="15" s="1"/>
  <c r="C1113" i="15"/>
  <c r="H1113" i="15" s="1"/>
  <c r="C1114" i="15"/>
  <c r="H1114" i="15" s="1"/>
  <c r="C1115" i="15"/>
  <c r="H1115" i="15" s="1"/>
  <c r="C1116" i="15"/>
  <c r="C1117" i="15"/>
  <c r="C1118" i="15"/>
  <c r="C1119" i="15"/>
  <c r="C1120" i="15"/>
  <c r="C1121" i="15"/>
  <c r="C1122" i="15"/>
  <c r="H1122" i="15" s="1"/>
  <c r="C1123" i="15"/>
  <c r="H1123" i="15" s="1"/>
  <c r="C1124" i="15"/>
  <c r="H1124" i="15" s="1"/>
  <c r="C1125" i="15"/>
  <c r="H1125" i="15" s="1"/>
  <c r="C1126" i="15"/>
  <c r="H1126" i="15" s="1"/>
  <c r="C1127" i="15"/>
  <c r="H1127" i="15" s="1"/>
  <c r="C1128" i="15"/>
  <c r="H1128" i="15" s="1"/>
  <c r="C1129" i="15"/>
  <c r="C1130" i="15"/>
  <c r="C1131" i="15"/>
  <c r="C1132" i="15"/>
  <c r="C1133" i="15"/>
  <c r="C1134" i="15"/>
  <c r="H1134" i="15" s="1"/>
  <c r="C1135" i="15"/>
  <c r="C1136" i="15"/>
  <c r="C1137" i="15"/>
  <c r="C1138" i="15"/>
  <c r="H1138" i="15" s="1"/>
  <c r="C1139" i="15"/>
  <c r="C1140" i="15"/>
  <c r="C1141" i="15"/>
  <c r="C1142" i="15"/>
  <c r="C1143" i="15"/>
  <c r="C1144" i="15"/>
  <c r="H1144" i="15" s="1"/>
  <c r="C1145" i="15"/>
  <c r="H1145" i="15" s="1"/>
  <c r="C1146" i="15"/>
  <c r="H1146" i="15" s="1"/>
  <c r="C1147" i="15"/>
  <c r="C1148" i="15"/>
  <c r="C1149" i="15"/>
  <c r="H1149" i="15" s="1"/>
  <c r="C1150" i="15"/>
  <c r="H1150" i="15" s="1"/>
  <c r="C1151" i="15"/>
  <c r="C1152" i="15"/>
  <c r="C1153" i="15"/>
  <c r="H1153" i="15" s="1"/>
  <c r="C1154" i="15"/>
  <c r="C1155" i="15"/>
  <c r="C1156" i="15"/>
  <c r="C1157" i="15"/>
  <c r="C1158" i="15"/>
  <c r="C1159" i="15"/>
  <c r="C1160" i="15"/>
  <c r="C1161" i="15"/>
  <c r="C1162" i="15"/>
  <c r="H1162" i="15" s="1"/>
  <c r="C1163" i="15"/>
  <c r="H1163" i="15" s="1"/>
  <c r="C1164" i="15"/>
  <c r="C1165" i="15"/>
  <c r="H1165" i="15" s="1"/>
  <c r="C1166" i="15"/>
  <c r="C1167" i="15"/>
  <c r="C1168" i="15"/>
  <c r="H1168" i="15" s="1"/>
  <c r="C1169" i="15"/>
  <c r="C1170" i="15"/>
  <c r="H1170" i="15" s="1"/>
  <c r="C1171" i="15"/>
  <c r="H1171" i="15" s="1"/>
  <c r="C1172" i="15"/>
  <c r="C1173" i="15"/>
  <c r="H1173" i="15" s="1"/>
  <c r="C1174" i="15"/>
  <c r="H1174" i="15" s="1"/>
  <c r="C1175" i="15"/>
  <c r="C1176" i="15"/>
  <c r="C1177" i="15"/>
  <c r="C1178" i="15"/>
  <c r="C1179" i="15"/>
  <c r="C1180" i="15"/>
  <c r="C1181" i="15"/>
  <c r="H1181" i="15" s="1"/>
  <c r="C1182" i="15"/>
  <c r="H1182" i="15" s="1"/>
  <c r="C1183" i="15"/>
  <c r="C1184" i="15"/>
  <c r="H1184" i="15" s="1"/>
  <c r="C1185" i="15"/>
  <c r="H1185" i="15" s="1"/>
  <c r="C1186" i="15"/>
  <c r="H1186" i="15" s="1"/>
  <c r="C1187" i="15"/>
  <c r="H1187" i="15" s="1"/>
  <c r="C1188" i="15"/>
  <c r="C1189" i="15"/>
  <c r="C1190" i="15"/>
  <c r="C1191" i="15"/>
  <c r="C1192" i="15"/>
  <c r="C1193" i="15"/>
  <c r="C1194" i="15"/>
  <c r="H1194" i="15" s="1"/>
  <c r="C1195" i="15"/>
  <c r="H1195" i="15" s="1"/>
  <c r="C1196" i="15"/>
  <c r="C1197" i="15"/>
  <c r="H1197" i="15" s="1"/>
  <c r="C1198" i="15"/>
  <c r="H1198" i="15" s="1"/>
  <c r="C1199" i="15"/>
  <c r="C1200" i="15"/>
  <c r="H1200" i="15" s="1"/>
  <c r="C1201" i="15"/>
  <c r="H1201" i="15" s="1"/>
  <c r="C1202" i="15"/>
  <c r="C1203" i="15"/>
  <c r="C1204" i="15"/>
  <c r="C1205" i="15"/>
  <c r="C1206" i="15"/>
  <c r="H1206" i="15" s="1"/>
  <c r="C1207" i="15"/>
  <c r="H1207" i="15" s="1"/>
  <c r="C1208" i="15"/>
  <c r="H1208" i="15" s="1"/>
  <c r="C1209" i="15"/>
  <c r="C1210" i="15"/>
  <c r="H1210" i="15" s="1"/>
  <c r="C1211" i="15"/>
  <c r="H1211" i="15" s="1"/>
  <c r="C1212" i="15"/>
  <c r="C1213" i="15"/>
  <c r="H1213" i="15" s="1"/>
  <c r="C1214" i="15"/>
  <c r="C1215" i="15"/>
  <c r="C1216" i="15"/>
  <c r="C1217" i="15"/>
  <c r="H1217" i="15" s="1"/>
  <c r="C1218" i="15"/>
  <c r="H1218" i="15" s="1"/>
  <c r="C1219" i="15"/>
  <c r="H1219" i="15" s="1"/>
  <c r="C1220" i="15"/>
  <c r="H1220" i="15" s="1"/>
  <c r="C1221" i="15"/>
  <c r="H1221" i="15" s="1"/>
  <c r="C1222" i="15"/>
  <c r="H1222" i="15" s="1"/>
  <c r="C1223" i="15"/>
  <c r="C1224" i="15"/>
  <c r="C1225" i="15"/>
  <c r="C1226" i="15"/>
  <c r="C1227" i="15"/>
  <c r="C1228" i="15"/>
  <c r="C1229" i="15"/>
  <c r="C1230" i="15"/>
  <c r="H1230" i="15" s="1"/>
  <c r="C1231" i="15"/>
  <c r="H1231" i="15" s="1"/>
  <c r="C1232" i="15"/>
  <c r="H1232" i="15" s="1"/>
  <c r="C1233" i="15"/>
  <c r="H1233" i="15" s="1"/>
  <c r="C1234" i="15"/>
  <c r="H1234" i="15" s="1"/>
  <c r="C1235" i="15"/>
  <c r="C1236" i="15"/>
  <c r="H1236" i="15" s="1"/>
  <c r="C1237" i="15"/>
  <c r="C1238" i="15"/>
  <c r="C1239" i="15"/>
  <c r="C1240" i="15"/>
  <c r="C1241" i="15"/>
  <c r="C1242" i="15"/>
  <c r="H1242" i="15" s="1"/>
  <c r="C1243" i="15"/>
  <c r="H1243" i="15" s="1"/>
  <c r="C1244" i="15"/>
  <c r="C1245" i="15"/>
  <c r="D819" i="15" s="1"/>
  <c r="C1246" i="15"/>
  <c r="H1246" i="15" s="1"/>
  <c r="C1247" i="15"/>
  <c r="H1247" i="15" s="1"/>
  <c r="C1248" i="15"/>
  <c r="C1249" i="15"/>
  <c r="C1250" i="15"/>
  <c r="C1251" i="15"/>
  <c r="C1252" i="15"/>
  <c r="H1252" i="15" s="1"/>
  <c r="C1253" i="15"/>
  <c r="C1254" i="15"/>
  <c r="H1254" i="15" s="1"/>
  <c r="C1255" i="15"/>
  <c r="C1256" i="15"/>
  <c r="H1256" i="15" s="1"/>
  <c r="C1257" i="15"/>
  <c r="H1257" i="15" s="1"/>
  <c r="C1258" i="15"/>
  <c r="H1258" i="15" s="1"/>
  <c r="C1259" i="15"/>
  <c r="H1259" i="15" s="1"/>
  <c r="C1260" i="15"/>
  <c r="C1261" i="15"/>
  <c r="H1261" i="15" s="1"/>
  <c r="C1262" i="15"/>
  <c r="C1263" i="15"/>
  <c r="C1264" i="15"/>
  <c r="C1265" i="15"/>
  <c r="C1266" i="15"/>
  <c r="H1266" i="15" s="1"/>
  <c r="C1267" i="15"/>
  <c r="C1268" i="15"/>
  <c r="C1269" i="15"/>
  <c r="H1269" i="15" s="1"/>
  <c r="C1270" i="15"/>
  <c r="H1270" i="15" s="1"/>
  <c r="C1271" i="15"/>
  <c r="H1271" i="15" s="1"/>
  <c r="C1272" i="15"/>
  <c r="C1273" i="15"/>
  <c r="C1274" i="15"/>
  <c r="C1275" i="15"/>
  <c r="H1275" i="15" s="1"/>
  <c r="C1276" i="15"/>
  <c r="H1276" i="15" s="1"/>
  <c r="C1277" i="15"/>
  <c r="H1277" i="15" s="1"/>
  <c r="C1278" i="15"/>
  <c r="H1278" i="15" s="1"/>
  <c r="C1279" i="15"/>
  <c r="H1279" i="15" s="1"/>
  <c r="C1280" i="15"/>
  <c r="C1281" i="15"/>
  <c r="H1281" i="15" s="1"/>
  <c r="C1282" i="15"/>
  <c r="H1282" i="15" s="1"/>
  <c r="C1283" i="15"/>
  <c r="H1283" i="15" s="1"/>
  <c r="C1284" i="15"/>
  <c r="C1285" i="15"/>
  <c r="H1285" i="15" s="1"/>
  <c r="C1286" i="15"/>
  <c r="C1287" i="15"/>
  <c r="C1288" i="15"/>
  <c r="H1288" i="15" s="1"/>
  <c r="C1289" i="15"/>
  <c r="H1289" i="15" s="1"/>
  <c r="C1290" i="15"/>
  <c r="H1290" i="15" s="1"/>
  <c r="C1291" i="15"/>
  <c r="H1291" i="15" s="1"/>
  <c r="C1292" i="15"/>
  <c r="C1293" i="15"/>
  <c r="H1293" i="15" s="1"/>
  <c r="C1294" i="15"/>
  <c r="H1294" i="15" s="1"/>
  <c r="C1295" i="15"/>
  <c r="H1295" i="15" s="1"/>
  <c r="C1296" i="15"/>
  <c r="H1296" i="15" s="1"/>
  <c r="C1297" i="15"/>
  <c r="H1297" i="15" s="1"/>
  <c r="C1298" i="15"/>
  <c r="C1299" i="15"/>
  <c r="C1300" i="15"/>
  <c r="C1301" i="15"/>
  <c r="C1302" i="15"/>
  <c r="H1302" i="15" s="1"/>
  <c r="C1303" i="15"/>
  <c r="H1303" i="15" s="1"/>
  <c r="C1304" i="15"/>
  <c r="H1304" i="15" s="1"/>
  <c r="C1305" i="15"/>
  <c r="C1306" i="15"/>
  <c r="H1306" i="15" s="1"/>
  <c r="C1307" i="15"/>
  <c r="H1307" i="15" s="1"/>
  <c r="C1308" i="15"/>
  <c r="C1309" i="15"/>
  <c r="H1309" i="15" s="1"/>
  <c r="C1310" i="15"/>
  <c r="C1311" i="15"/>
  <c r="C1312" i="15"/>
  <c r="C1313" i="15"/>
  <c r="C1314" i="15"/>
  <c r="H1314" i="15" s="1"/>
  <c r="C1315" i="15"/>
  <c r="H1315" i="15" s="1"/>
  <c r="C1316" i="15"/>
  <c r="H1316" i="15" s="1"/>
  <c r="C1317" i="15"/>
  <c r="H1317" i="15" s="1"/>
  <c r="C1318" i="15"/>
  <c r="H1318" i="15" s="1"/>
  <c r="C1319" i="15"/>
  <c r="C1320" i="15"/>
  <c r="C1321" i="15"/>
  <c r="C1322" i="15"/>
  <c r="C1323" i="15"/>
  <c r="H1323" i="15" s="1"/>
  <c r="C1324" i="15"/>
  <c r="C1325" i="15"/>
  <c r="C1326" i="15"/>
  <c r="H1326" i="15" s="1"/>
  <c r="C1327" i="15"/>
  <c r="H1327" i="15" s="1"/>
  <c r="C1328" i="15"/>
  <c r="H1328" i="15" s="1"/>
  <c r="C1329" i="15"/>
  <c r="H1329" i="15" s="1"/>
  <c r="C1330" i="15"/>
  <c r="H1330" i="15" s="1"/>
  <c r="C1331" i="15"/>
  <c r="C1332" i="15"/>
  <c r="C1333" i="15"/>
  <c r="H1333" i="15" s="1"/>
  <c r="C1334" i="15"/>
  <c r="C1335" i="15"/>
  <c r="C1336" i="15"/>
  <c r="C1337" i="15"/>
  <c r="C1338" i="15"/>
  <c r="C1339" i="15"/>
  <c r="C1340" i="15"/>
  <c r="H1340" i="15" s="1"/>
  <c r="C1341" i="15"/>
  <c r="C1342" i="15"/>
  <c r="H1342" i="15" s="1"/>
  <c r="C1343" i="15"/>
  <c r="H1343" i="15" s="1"/>
  <c r="C1344" i="15"/>
  <c r="C1345" i="15"/>
  <c r="C1346" i="15"/>
  <c r="C1347" i="15"/>
  <c r="C1348" i="15"/>
  <c r="C1349" i="15"/>
  <c r="H1349" i="15" s="1"/>
  <c r="C1350" i="15"/>
  <c r="H1350" i="15" s="1"/>
  <c r="C1351" i="15"/>
  <c r="C1352" i="15"/>
  <c r="H1352" i="15" s="1"/>
  <c r="C1353" i="15"/>
  <c r="H1353" i="15" s="1"/>
  <c r="C1354" i="15"/>
  <c r="H1354" i="15" s="1"/>
  <c r="C1355" i="15"/>
  <c r="H1355" i="15" s="1"/>
  <c r="C1356" i="15"/>
  <c r="C1357" i="15"/>
  <c r="H1357" i="15" s="1"/>
  <c r="C1358" i="15"/>
  <c r="C1359" i="15"/>
  <c r="C1360" i="15"/>
  <c r="C1361" i="15"/>
  <c r="C1362" i="15"/>
  <c r="C1363" i="15"/>
  <c r="C1364" i="15"/>
  <c r="C1365" i="15"/>
  <c r="C1366" i="15"/>
  <c r="C1367" i="15"/>
  <c r="H1367" i="15" s="1"/>
  <c r="C1368" i="15"/>
  <c r="C1369" i="15"/>
  <c r="C1370" i="15"/>
  <c r="C1371" i="15"/>
  <c r="C1372" i="15"/>
  <c r="C1373" i="15"/>
  <c r="H1373" i="15" s="1"/>
  <c r="C1374" i="15"/>
  <c r="H1374" i="15" s="1"/>
  <c r="C1375" i="15"/>
  <c r="C1376" i="15"/>
  <c r="H1376" i="15" s="1"/>
  <c r="C1377" i="15"/>
  <c r="H1377" i="15" s="1"/>
  <c r="C1378" i="15"/>
  <c r="H1378" i="15" s="1"/>
  <c r="C1379" i="15"/>
  <c r="C1380" i="15"/>
  <c r="H1380" i="15" s="1"/>
  <c r="C1381" i="15"/>
  <c r="H1381" i="15" s="1"/>
  <c r="C1382" i="15"/>
  <c r="C1383" i="15"/>
  <c r="C1384" i="15"/>
  <c r="C1385" i="15"/>
  <c r="C1386" i="15"/>
  <c r="H1386" i="15" s="1"/>
  <c r="C1387" i="15"/>
  <c r="H1387" i="15" s="1"/>
  <c r="C1388" i="15"/>
  <c r="H1388" i="15" s="1"/>
  <c r="C1389" i="15"/>
  <c r="H1389" i="15" s="1"/>
  <c r="C1390" i="15"/>
  <c r="H1390" i="15" s="1"/>
  <c r="C1391" i="15"/>
  <c r="H1391" i="15" s="1"/>
  <c r="C1392" i="15"/>
  <c r="H1392" i="15" s="1"/>
  <c r="C1393" i="15"/>
  <c r="H1393" i="15" s="1"/>
  <c r="C1394" i="15"/>
  <c r="C1395" i="15"/>
  <c r="C1396" i="15"/>
  <c r="C1397" i="15"/>
  <c r="H1397" i="15" s="1"/>
  <c r="C1398" i="15"/>
  <c r="H1398" i="15" s="1"/>
  <c r="C1399" i="15"/>
  <c r="H1399" i="15" s="1"/>
  <c r="C1400" i="15"/>
  <c r="H1400" i="15" s="1"/>
  <c r="C1401" i="15"/>
  <c r="H1401" i="15" s="1"/>
  <c r="C1402" i="15"/>
  <c r="H1402" i="15" s="1"/>
  <c r="C1403" i="15"/>
  <c r="H1403" i="15" s="1"/>
  <c r="C1404" i="15"/>
  <c r="C1405" i="15"/>
  <c r="C1406" i="15"/>
  <c r="C1407" i="15"/>
  <c r="C1408" i="15"/>
  <c r="H1408" i="15" s="1"/>
  <c r="C1409" i="15"/>
  <c r="H1409" i="15" s="1"/>
  <c r="C1410" i="15"/>
  <c r="H1410" i="15" s="1"/>
  <c r="C1411" i="15"/>
  <c r="C1412" i="15"/>
  <c r="H1412" i="15" s="1"/>
  <c r="C1413" i="15"/>
  <c r="H1413" i="15" s="1"/>
  <c r="C1414" i="15"/>
  <c r="H1414" i="15" s="1"/>
  <c r="C1415" i="15"/>
  <c r="H1415" i="15" s="1"/>
  <c r="C1416" i="15"/>
  <c r="C1417" i="15"/>
  <c r="C1418" i="15"/>
  <c r="C1419" i="15"/>
  <c r="C1420" i="15"/>
  <c r="C1421" i="15"/>
  <c r="H1421" i="15" s="1"/>
  <c r="C1422" i="15"/>
  <c r="H1422" i="15" s="1"/>
  <c r="C1423" i="15"/>
  <c r="H1423" i="15" s="1"/>
  <c r="C1424" i="15"/>
  <c r="H1424" i="15" s="1"/>
  <c r="C1425" i="15"/>
  <c r="H1425" i="15" s="1"/>
  <c r="C1426" i="15"/>
  <c r="H1426" i="15" s="1"/>
  <c r="C1427" i="15"/>
  <c r="H1427" i="15" s="1"/>
  <c r="C1428" i="15"/>
  <c r="H1428" i="15" s="1"/>
  <c r="C1429" i="15"/>
  <c r="H1429" i="15" s="1"/>
  <c r="C1430" i="15"/>
  <c r="C1431" i="15"/>
  <c r="C1432" i="15"/>
  <c r="C1433" i="15"/>
  <c r="C1434" i="15"/>
  <c r="H1434" i="15" s="1"/>
  <c r="C1435" i="15"/>
  <c r="H1435" i="15" s="1"/>
  <c r="C1436" i="15"/>
  <c r="H1436" i="15" s="1"/>
  <c r="C1437" i="15"/>
  <c r="H1437" i="15" s="1"/>
  <c r="C1438" i="15"/>
  <c r="H1438" i="15" s="1"/>
  <c r="C1439" i="15"/>
  <c r="C1440" i="15"/>
  <c r="C1441" i="15"/>
  <c r="H1441" i="15" s="1"/>
  <c r="C1442" i="15"/>
  <c r="C1443" i="15"/>
  <c r="C1444" i="15"/>
  <c r="H1444" i="15" s="1"/>
  <c r="C1445" i="15"/>
  <c r="H1445" i="15" s="1"/>
  <c r="C1446" i="15"/>
  <c r="C1447" i="15"/>
  <c r="H1447" i="15" s="1"/>
  <c r="C1448" i="15"/>
  <c r="H1448" i="15" s="1"/>
  <c r="C1449" i="15"/>
  <c r="H1449" i="15" s="1"/>
  <c r="C1450" i="15"/>
  <c r="H1450" i="15" s="1"/>
  <c r="C1451" i="15"/>
  <c r="C1452" i="15"/>
  <c r="C1453" i="15"/>
  <c r="C1454" i="15"/>
  <c r="C1455" i="15"/>
  <c r="C1456" i="15"/>
  <c r="C1457" i="15"/>
  <c r="C1458" i="15"/>
  <c r="H1458" i="15" s="1"/>
  <c r="C1459" i="15"/>
  <c r="H1459" i="15" s="1"/>
  <c r="C1460" i="15"/>
  <c r="H1460" i="15" s="1"/>
  <c r="C1461" i="15"/>
  <c r="C1462" i="15"/>
  <c r="H1462" i="15" s="1"/>
  <c r="C1463" i="15"/>
  <c r="H1463" i="15" s="1"/>
  <c r="C1464" i="15"/>
  <c r="C1465" i="15"/>
  <c r="H1465" i="15" s="1"/>
  <c r="C1466" i="15"/>
  <c r="C1467" i="15"/>
  <c r="C1468" i="15"/>
  <c r="C1469" i="15"/>
  <c r="H1469" i="15" s="1"/>
  <c r="C1470" i="15"/>
  <c r="H1470" i="15" s="1"/>
  <c r="C1471" i="15"/>
  <c r="C1472" i="15"/>
  <c r="H1472" i="15" s="1"/>
  <c r="C1473" i="15"/>
  <c r="H1473" i="15" s="1"/>
  <c r="C1474" i="15"/>
  <c r="H1474" i="15" s="1"/>
  <c r="C1475" i="15"/>
  <c r="C1476" i="15"/>
  <c r="C1477" i="15"/>
  <c r="C1478" i="15"/>
  <c r="C1479" i="15"/>
  <c r="H1479" i="15" s="1"/>
  <c r="C1480" i="15"/>
  <c r="H1480" i="15" s="1"/>
  <c r="C1481" i="15"/>
  <c r="H1481" i="15" s="1"/>
  <c r="C1482" i="15"/>
  <c r="H1482" i="15" s="1"/>
  <c r="C1483" i="15"/>
  <c r="H1483" i="15" s="1"/>
  <c r="C1484" i="15"/>
  <c r="H1484" i="15" s="1"/>
  <c r="C1485" i="15"/>
  <c r="H1485" i="15" s="1"/>
  <c r="C1486" i="15"/>
  <c r="H1486" i="15" s="1"/>
  <c r="C1487" i="15"/>
  <c r="H1487" i="15" s="1"/>
  <c r="C1488" i="15"/>
  <c r="C1489" i="15"/>
  <c r="H1489" i="15" s="1"/>
  <c r="C1490" i="15"/>
  <c r="C1491" i="15"/>
  <c r="C1492" i="15"/>
  <c r="H1492" i="15" s="1"/>
  <c r="C1493" i="15"/>
  <c r="C1494" i="15"/>
  <c r="H1494" i="15" s="1"/>
  <c r="C1495" i="15"/>
  <c r="H1495" i="15" s="1"/>
  <c r="C1496" i="15"/>
  <c r="H1496" i="15" s="1"/>
  <c r="C1497" i="15"/>
  <c r="C1498" i="15"/>
  <c r="H1498" i="15" s="1"/>
  <c r="C1499" i="15"/>
  <c r="H1499" i="15" s="1"/>
  <c r="C1500" i="15"/>
  <c r="C1501" i="15"/>
  <c r="H1501" i="15" s="1"/>
  <c r="C1502" i="15"/>
  <c r="C1503" i="15"/>
  <c r="C1504" i="15"/>
  <c r="C1505" i="15"/>
  <c r="C1506" i="15"/>
  <c r="H1506" i="15" s="1"/>
  <c r="C1507" i="15"/>
  <c r="C1508" i="15"/>
  <c r="H1508" i="15" s="1"/>
  <c r="C1509" i="15"/>
  <c r="H1509" i="15" s="1"/>
  <c r="C1510" i="15"/>
  <c r="H1510" i="15" s="1"/>
  <c r="C1511" i="15"/>
  <c r="H1511" i="15" s="1"/>
  <c r="C1512" i="15"/>
  <c r="C1513" i="15"/>
  <c r="H1513" i="15" s="1"/>
  <c r="C1514" i="15"/>
  <c r="C1515" i="15"/>
  <c r="C1516" i="15"/>
  <c r="H1516" i="15" s="1"/>
  <c r="C1517" i="15"/>
  <c r="H1517" i="15" s="1"/>
  <c r="C1518" i="15"/>
  <c r="H1518" i="15" s="1"/>
  <c r="C1519" i="15"/>
  <c r="H1519" i="15" s="1"/>
  <c r="C1520" i="15"/>
  <c r="C1521" i="15"/>
  <c r="H1521" i="15" s="1"/>
  <c r="C1522" i="15"/>
  <c r="H1522" i="15" s="1"/>
  <c r="C1523" i="15"/>
  <c r="H1523" i="15" s="1"/>
  <c r="C1524" i="15"/>
  <c r="H1524" i="15" s="1"/>
  <c r="C1525" i="15"/>
  <c r="C1526" i="15"/>
  <c r="C1527" i="15"/>
  <c r="C1528" i="15"/>
  <c r="C1529" i="15"/>
  <c r="C1530" i="15"/>
  <c r="H1530" i="15" s="1"/>
  <c r="C1531" i="15"/>
  <c r="H1531" i="15" s="1"/>
  <c r="C1532" i="15"/>
  <c r="H1532" i="15" s="1"/>
  <c r="C1533" i="15"/>
  <c r="H1533" i="15" s="1"/>
  <c r="C1534" i="15"/>
  <c r="H1534" i="15" s="1"/>
  <c r="C1535" i="15"/>
  <c r="H1535" i="15" s="1"/>
  <c r="C1536" i="15"/>
  <c r="C1537" i="15"/>
  <c r="H1537" i="15" s="1"/>
  <c r="C1538" i="15"/>
  <c r="C1539" i="15"/>
  <c r="C1540" i="15"/>
  <c r="C1541" i="15"/>
  <c r="H1541" i="15" s="1"/>
  <c r="C1542" i="15"/>
  <c r="H1542" i="15" s="1"/>
  <c r="C1543" i="15"/>
  <c r="C1544" i="15"/>
  <c r="H1544" i="15" s="1"/>
  <c r="C1545" i="15"/>
  <c r="H1545" i="15" s="1"/>
  <c r="C1546" i="15"/>
  <c r="H1546" i="15" s="1"/>
  <c r="C1547" i="15"/>
  <c r="C1548" i="15"/>
  <c r="C1549" i="15"/>
  <c r="H1549" i="15" s="1"/>
  <c r="C1550" i="15"/>
  <c r="C1551" i="15"/>
  <c r="C1552" i="15"/>
  <c r="C1553" i="15"/>
  <c r="C1554" i="15"/>
  <c r="H1554" i="15" s="1"/>
  <c r="C1555" i="15"/>
  <c r="C1556" i="15"/>
  <c r="H1556" i="15" s="1"/>
  <c r="C1557" i="15"/>
  <c r="H1557" i="15" s="1"/>
  <c r="C1558" i="15"/>
  <c r="H1558" i="15" s="1"/>
  <c r="C1559" i="15"/>
  <c r="C1560" i="15"/>
  <c r="C1561" i="15"/>
  <c r="C1562" i="15"/>
  <c r="C1563" i="15"/>
  <c r="H1563" i="15" s="1"/>
  <c r="C1564" i="15"/>
  <c r="C1565" i="15"/>
  <c r="H1565" i="15" s="1"/>
  <c r="C1566" i="15"/>
  <c r="C1567" i="15"/>
  <c r="C1568" i="15"/>
  <c r="C1569" i="15"/>
  <c r="C1570" i="15"/>
  <c r="H1570" i="15" s="1"/>
  <c r="C1571" i="15"/>
  <c r="H1571" i="15" s="1"/>
  <c r="C1572" i="15"/>
  <c r="D1572" i="15" s="1"/>
  <c r="E1572" i="15" s="1"/>
  <c r="C1573" i="15"/>
  <c r="C1574" i="15"/>
  <c r="D1574" i="15" s="1"/>
  <c r="E1574" i="15" s="1"/>
  <c r="C1575" i="15"/>
  <c r="C1576" i="15"/>
  <c r="D1576" i="15" s="1"/>
  <c r="E1576" i="15" s="1"/>
  <c r="C1577" i="15"/>
  <c r="C1578" i="15"/>
  <c r="C1579" i="15"/>
  <c r="C1580" i="15"/>
  <c r="C1581" i="15"/>
  <c r="C1582" i="15"/>
  <c r="D1582" i="15" s="1"/>
  <c r="E1582" i="15" s="1"/>
  <c r="F1582" i="15" s="1"/>
  <c r="G1582" i="15" s="1"/>
  <c r="C1583" i="15"/>
  <c r="D1583" i="15" s="1"/>
  <c r="E1583" i="15" s="1"/>
  <c r="F1583" i="15" s="1"/>
  <c r="G1583" i="15" s="1"/>
  <c r="C1584" i="15"/>
  <c r="C1585" i="15"/>
  <c r="D1585" i="15" s="1"/>
  <c r="C1586" i="15"/>
  <c r="C1587" i="15"/>
  <c r="C1588" i="15"/>
  <c r="C1589" i="15"/>
  <c r="C1590" i="15"/>
  <c r="C1591" i="15"/>
  <c r="C1592" i="15"/>
  <c r="C1593" i="15"/>
  <c r="C1594" i="15"/>
  <c r="C1595" i="15"/>
  <c r="C1596" i="15"/>
  <c r="C1597" i="15"/>
  <c r="C1598" i="15"/>
  <c r="C1599" i="15"/>
  <c r="C1600" i="15"/>
  <c r="C1601" i="15"/>
  <c r="C1602" i="15"/>
  <c r="C1603" i="15"/>
  <c r="C1604" i="15"/>
  <c r="C1605" i="15"/>
  <c r="C1606" i="15"/>
  <c r="C1607" i="15"/>
  <c r="C1608" i="15"/>
  <c r="C1609" i="15"/>
  <c r="C1610" i="15"/>
  <c r="C1611" i="15"/>
  <c r="C1612" i="15"/>
  <c r="C1613" i="15"/>
  <c r="C1614" i="15"/>
  <c r="C1615" i="15"/>
  <c r="C1616" i="15"/>
  <c r="C1617" i="15"/>
  <c r="C1618" i="15"/>
  <c r="C1619" i="15"/>
  <c r="C1620" i="15"/>
  <c r="C1621" i="15"/>
  <c r="C1622" i="15"/>
  <c r="C1623" i="15"/>
  <c r="C1624" i="15"/>
  <c r="C1625" i="15"/>
  <c r="C1626" i="15"/>
  <c r="C1627" i="15"/>
  <c r="C1628" i="15"/>
  <c r="C1629" i="15"/>
  <c r="C1630" i="15"/>
  <c r="C1631" i="15"/>
  <c r="C1632" i="15"/>
  <c r="C1633" i="15"/>
  <c r="C1634" i="15"/>
  <c r="C1635" i="15"/>
  <c r="C1636" i="15"/>
  <c r="C1637" i="15"/>
  <c r="C1638" i="15"/>
  <c r="C1639" i="15"/>
  <c r="C1640" i="15"/>
  <c r="C1641" i="15"/>
  <c r="C1642" i="15"/>
  <c r="C1643" i="15"/>
  <c r="C1644" i="15"/>
  <c r="C1645" i="15"/>
  <c r="C1646" i="15"/>
  <c r="C1647" i="15"/>
  <c r="C1648" i="15"/>
  <c r="C1649" i="15"/>
  <c r="C1650" i="15"/>
  <c r="C1651" i="15"/>
  <c r="C1652" i="15"/>
  <c r="C1653" i="15"/>
  <c r="C1654" i="15"/>
  <c r="C1655" i="15"/>
  <c r="D1655" i="15" s="1"/>
  <c r="E1655" i="15" s="1"/>
  <c r="F1655" i="15" s="1"/>
  <c r="G1655" i="15" s="1"/>
  <c r="C1656" i="15"/>
  <c r="D1656" i="15" s="1"/>
  <c r="C1657" i="15"/>
  <c r="C1658" i="15"/>
  <c r="D1658" i="15" s="1"/>
  <c r="E1658" i="15" s="1"/>
  <c r="C1659" i="15"/>
  <c r="D1659" i="15" s="1"/>
  <c r="E1659" i="15" s="1"/>
  <c r="F1659" i="15" s="1"/>
  <c r="G1659" i="15" s="1"/>
  <c r="C1660" i="15"/>
  <c r="D1660" i="15" s="1"/>
  <c r="E1660" i="15" s="1"/>
  <c r="C1661" i="15"/>
  <c r="C1662" i="15"/>
  <c r="D1662" i="15" s="1"/>
  <c r="C1663" i="15"/>
  <c r="C1664" i="15"/>
  <c r="D1664" i="15" s="1"/>
  <c r="E1664" i="15" s="1"/>
  <c r="F1664" i="15" s="1"/>
  <c r="G1664" i="15" s="1"/>
  <c r="C1665" i="15"/>
  <c r="C1666" i="15"/>
  <c r="C1667" i="15"/>
  <c r="C1668" i="15"/>
  <c r="H1668" i="15" s="1"/>
  <c r="C1669" i="15"/>
  <c r="H1669" i="15" s="1"/>
  <c r="C1670" i="15"/>
  <c r="D1670" i="15" s="1"/>
  <c r="E1670" i="15" s="1"/>
  <c r="C1671" i="15"/>
  <c r="C1672" i="15"/>
  <c r="C1673" i="15"/>
  <c r="D1673" i="15" s="1"/>
  <c r="E1673" i="15" s="1"/>
  <c r="C1674" i="15"/>
  <c r="D1674" i="15" s="1"/>
  <c r="C1675" i="15"/>
  <c r="C1676" i="15"/>
  <c r="C1677" i="15"/>
  <c r="C1678" i="15"/>
  <c r="C1679" i="15"/>
  <c r="D1679" i="15" s="1"/>
  <c r="E1679" i="15" s="1"/>
  <c r="F1679" i="15" s="1"/>
  <c r="G1679" i="15" s="1"/>
  <c r="C1680" i="15"/>
  <c r="D1680" i="15" s="1"/>
  <c r="E1680" i="15" s="1"/>
  <c r="F1680" i="15" s="1"/>
  <c r="G1680" i="15" s="1"/>
  <c r="C1681" i="15"/>
  <c r="D1681" i="15" s="1"/>
  <c r="E1681" i="15" s="1"/>
  <c r="F1681" i="15" s="1"/>
  <c r="G1681" i="15" s="1"/>
  <c r="C1682" i="15"/>
  <c r="D1682" i="15" s="1"/>
  <c r="C1683" i="15"/>
  <c r="C1684" i="15"/>
  <c r="H1684" i="15" s="1"/>
  <c r="C1685" i="15"/>
  <c r="D1685" i="15" s="1"/>
  <c r="E1685" i="15" s="1"/>
  <c r="C1686" i="15"/>
  <c r="C1687" i="15"/>
  <c r="D1687" i="15" s="1"/>
  <c r="C1688" i="15"/>
  <c r="C1689" i="15"/>
  <c r="C1690" i="15"/>
  <c r="D1690" i="15" s="1"/>
  <c r="E1690" i="15" s="1"/>
  <c r="F1690" i="15" s="1"/>
  <c r="G1690" i="15" s="1"/>
  <c r="C1691" i="15"/>
  <c r="C1692" i="15"/>
  <c r="H1692" i="15" s="1"/>
  <c r="C1693" i="15"/>
  <c r="C1694" i="15"/>
  <c r="D1694" i="15"/>
  <c r="E1694" i="15" s="1"/>
  <c r="C1695" i="15"/>
  <c r="C1696" i="15"/>
  <c r="D1696" i="15" s="1"/>
  <c r="E1696" i="15" s="1"/>
  <c r="C1697" i="15"/>
  <c r="C1698" i="15"/>
  <c r="C1699" i="15"/>
  <c r="D1699" i="15" s="1"/>
  <c r="E1699" i="15" s="1"/>
  <c r="F1699" i="15" s="1"/>
  <c r="G1699" i="15" s="1"/>
  <c r="C1700" i="15"/>
  <c r="D1700" i="15" s="1"/>
  <c r="E1700" i="15" s="1"/>
  <c r="F1700" i="15" s="1"/>
  <c r="G1700" i="15" s="1"/>
  <c r="C1701" i="15"/>
  <c r="C1702" i="15"/>
  <c r="D1702" i="15" s="1"/>
  <c r="E1702" i="15" s="1"/>
  <c r="C1703" i="15"/>
  <c r="D1703" i="15" s="1"/>
  <c r="E1703" i="15" s="1"/>
  <c r="F1703" i="15" s="1"/>
  <c r="G1703" i="15" s="1"/>
  <c r="C1704" i="15"/>
  <c r="D1704" i="15" s="1"/>
  <c r="C1705" i="15"/>
  <c r="D1705" i="15" s="1"/>
  <c r="E1705" i="15" s="1"/>
  <c r="C1706" i="15"/>
  <c r="D1706" i="15" s="1"/>
  <c r="E1706" i="15" s="1"/>
  <c r="C1707" i="15"/>
  <c r="D1707" i="15" s="1"/>
  <c r="E1707" i="15" s="1"/>
  <c r="F1707" i="15" s="1"/>
  <c r="G1707" i="15" s="1"/>
  <c r="C1708" i="15"/>
  <c r="H1708" i="15" s="1"/>
  <c r="C1709" i="15"/>
  <c r="C1710" i="15"/>
  <c r="C1711" i="15"/>
  <c r="C1712" i="15"/>
  <c r="C1713" i="15"/>
  <c r="D1713" i="15" s="1"/>
  <c r="C1714" i="15"/>
  <c r="C1715" i="15"/>
  <c r="C1716" i="15"/>
  <c r="C1717" i="15"/>
  <c r="C1718" i="15"/>
  <c r="C1719" i="15"/>
  <c r="D1719" i="15" s="1"/>
  <c r="E1719" i="15" s="1"/>
  <c r="C1720" i="15"/>
  <c r="C1721" i="15"/>
  <c r="C1722" i="15"/>
  <c r="C1723" i="15"/>
  <c r="C1724" i="15"/>
  <c r="C1725" i="15"/>
  <c r="C1726" i="15"/>
  <c r="C1727" i="15"/>
  <c r="C1728" i="15"/>
  <c r="C1729" i="15"/>
  <c r="C1730" i="15"/>
  <c r="C1731" i="15"/>
  <c r="C1732" i="15"/>
  <c r="C1733" i="15"/>
  <c r="C1734" i="15"/>
  <c r="C1735" i="15"/>
  <c r="C1736" i="15"/>
  <c r="C1737" i="15"/>
  <c r="C1738" i="15"/>
  <c r="C1739" i="15"/>
  <c r="C1740" i="15"/>
  <c r="C1741" i="15"/>
  <c r="C1742" i="15"/>
  <c r="C1743" i="15"/>
  <c r="C1744" i="15"/>
  <c r="C1745" i="15"/>
  <c r="C1746" i="15"/>
  <c r="C1747" i="15"/>
  <c r="C1748" i="15"/>
  <c r="C1749" i="15"/>
  <c r="C1750" i="15"/>
  <c r="C1751" i="15"/>
  <c r="C1752" i="15"/>
  <c r="C1753" i="15"/>
  <c r="C1754" i="15"/>
  <c r="C1755" i="15"/>
  <c r="D1755" i="15" s="1"/>
  <c r="E1755" i="15" s="1"/>
  <c r="F1755" i="15" s="1"/>
  <c r="G1755" i="15" s="1"/>
  <c r="C1756" i="15"/>
  <c r="D1756" i="15" s="1"/>
  <c r="E1756" i="15" s="1"/>
  <c r="C1757" i="15"/>
  <c r="C1758" i="15"/>
  <c r="C1759" i="15"/>
  <c r="D1759" i="15" s="1"/>
  <c r="E1759" i="15" s="1"/>
  <c r="F1759" i="15" s="1"/>
  <c r="G1759" i="15" s="1"/>
  <c r="C1760" i="15"/>
  <c r="D1760" i="15" s="1"/>
  <c r="E1760" i="15" s="1"/>
  <c r="F1760" i="15" s="1"/>
  <c r="G1760" i="15" s="1"/>
  <c r="C1761" i="15"/>
  <c r="D1761" i="15" s="1"/>
  <c r="C1762" i="15"/>
  <c r="C1763" i="15"/>
  <c r="C1764" i="15"/>
  <c r="D1764" i="15" s="1"/>
  <c r="E1764" i="15" s="1"/>
  <c r="F1764" i="15" s="1"/>
  <c r="G1764" i="15" s="1"/>
  <c r="C1765" i="15"/>
  <c r="D1765" i="15" s="1"/>
  <c r="E1765" i="15" s="1"/>
  <c r="C1766" i="15"/>
  <c r="D1766" i="15" s="1"/>
  <c r="E1766" i="15" s="1"/>
  <c r="C1767" i="15"/>
  <c r="D1767" i="15" s="1"/>
  <c r="E1767" i="15" s="1"/>
  <c r="F1767" i="15" s="1"/>
  <c r="G1767" i="15" s="1"/>
  <c r="C1768" i="15"/>
  <c r="C1769" i="15"/>
  <c r="H1769" i="15" s="1"/>
  <c r="C1770" i="15"/>
  <c r="D1770" i="15" s="1"/>
  <c r="E1770" i="15" s="1"/>
  <c r="F1770" i="15" s="1"/>
  <c r="G1770" i="15" s="1"/>
  <c r="C1771" i="15"/>
  <c r="D1771" i="15" s="1"/>
  <c r="C1772" i="15"/>
  <c r="D1772" i="15" s="1"/>
  <c r="E1772" i="15" s="1"/>
  <c r="F1772" i="15" s="1"/>
  <c r="G1772" i="15" s="1"/>
  <c r="C1773" i="15"/>
  <c r="H1773" i="15" s="1"/>
  <c r="C1774" i="15"/>
  <c r="D1774" i="15" s="1"/>
  <c r="E1774" i="15" s="1"/>
  <c r="F1774" i="15" s="1"/>
  <c r="G1774" i="15" s="1"/>
  <c r="C1775" i="15"/>
  <c r="C1776" i="15"/>
  <c r="C1777" i="15"/>
  <c r="D1777" i="15" s="1"/>
  <c r="E1777" i="15" s="1"/>
  <c r="C1778" i="15"/>
  <c r="C1779" i="15"/>
  <c r="D1779" i="15" s="1"/>
  <c r="E1779" i="15" s="1"/>
  <c r="F1779" i="15" s="1"/>
  <c r="G1779" i="15" s="1"/>
  <c r="C1780" i="15"/>
  <c r="C1781" i="15"/>
  <c r="C1782" i="15"/>
  <c r="D1782" i="15" s="1"/>
  <c r="E1782" i="15" s="1"/>
  <c r="F1782" i="15" s="1"/>
  <c r="G1782" i="15" s="1"/>
  <c r="C1783" i="15"/>
  <c r="C1784" i="15"/>
  <c r="D1784" i="15" s="1"/>
  <c r="E1784" i="15" s="1"/>
  <c r="F1784" i="15" s="1"/>
  <c r="G1784" i="15" s="1"/>
  <c r="C1785" i="15"/>
  <c r="H1785" i="15" s="1"/>
  <c r="C1786" i="15"/>
  <c r="C1787" i="15"/>
  <c r="H1787" i="15" s="1"/>
  <c r="C1788" i="15"/>
  <c r="D1788" i="15" s="1"/>
  <c r="E1788" i="15" s="1"/>
  <c r="F1788" i="15" s="1"/>
  <c r="G1788" i="15" s="1"/>
  <c r="C1789" i="15"/>
  <c r="D1789" i="15" s="1"/>
  <c r="C1790" i="15"/>
  <c r="D1790" i="15"/>
  <c r="E1790" i="15" s="1"/>
  <c r="F1790" i="15" s="1"/>
  <c r="G1790" i="15" s="1"/>
  <c r="C1791" i="15"/>
  <c r="C1792" i="15"/>
  <c r="D1792" i="15" s="1"/>
  <c r="C1793" i="15"/>
  <c r="C1794" i="15"/>
  <c r="C1795" i="15"/>
  <c r="C1796" i="15"/>
  <c r="H1796" i="15" s="1"/>
  <c r="C1797" i="15"/>
  <c r="H1797" i="15" s="1"/>
  <c r="C1798" i="15"/>
  <c r="C1799" i="15"/>
  <c r="C1800" i="15"/>
  <c r="C1801" i="15"/>
  <c r="C1802" i="15"/>
  <c r="D1802" i="15" s="1"/>
  <c r="C1803" i="15"/>
  <c r="D1803" i="15" s="1"/>
  <c r="C1804" i="15"/>
  <c r="C1805" i="15"/>
  <c r="C1806" i="15"/>
  <c r="C1807" i="15"/>
  <c r="D1807" i="15" s="1"/>
  <c r="C1808" i="15"/>
  <c r="C1809" i="15"/>
  <c r="D1809" i="15" s="1"/>
  <c r="C1810" i="15"/>
  <c r="C1811" i="15"/>
  <c r="C1812" i="15"/>
  <c r="C1813" i="15"/>
  <c r="C1814" i="15"/>
  <c r="C1815" i="15"/>
  <c r="C1816" i="15"/>
  <c r="C1817" i="15"/>
  <c r="D1817" i="15" s="1"/>
  <c r="C1818" i="15"/>
  <c r="D1818" i="15" s="1"/>
  <c r="E1818" i="15" s="1"/>
  <c r="F1818" i="15" s="1"/>
  <c r="G1818" i="15" s="1"/>
  <c r="C1819" i="15"/>
  <c r="D1819" i="15" s="1"/>
  <c r="E1819" i="15" s="1"/>
  <c r="F1819" i="15" s="1"/>
  <c r="G1819" i="15" s="1"/>
  <c r="C1820" i="15"/>
  <c r="D1820" i="15" s="1"/>
  <c r="C1821" i="15"/>
  <c r="D1821" i="15" s="1"/>
  <c r="C1822" i="15"/>
  <c r="D1822" i="15" s="1"/>
  <c r="C1823" i="15"/>
  <c r="C1824" i="15"/>
  <c r="C1825" i="15"/>
  <c r="C1826" i="15"/>
  <c r="C1827" i="15"/>
  <c r="C1828" i="15"/>
  <c r="C1829" i="15"/>
  <c r="C1830" i="15"/>
  <c r="C1831" i="15"/>
  <c r="C1832" i="15"/>
  <c r="C1833" i="15"/>
  <c r="C1834" i="15"/>
  <c r="C1835" i="15"/>
  <c r="C1836" i="15"/>
  <c r="C1837" i="15"/>
  <c r="C1838" i="15"/>
  <c r="C1839" i="15"/>
  <c r="C1840" i="15"/>
  <c r="C1841" i="15"/>
  <c r="C1842" i="15"/>
  <c r="C1843" i="15"/>
  <c r="C1844" i="15"/>
  <c r="C1845" i="15"/>
  <c r="C1846" i="15"/>
  <c r="C1847" i="15"/>
  <c r="C1848" i="15"/>
  <c r="C1849" i="15"/>
  <c r="C1850" i="15"/>
  <c r="C1851" i="15"/>
  <c r="C1852" i="15"/>
  <c r="C1853" i="15"/>
  <c r="C1854" i="15"/>
  <c r="C1855" i="15"/>
  <c r="D1855" i="15" s="1"/>
  <c r="E1855" i="15" s="1"/>
  <c r="F1855" i="15" s="1"/>
  <c r="G1855" i="15" s="1"/>
  <c r="C1856" i="15"/>
  <c r="C1857" i="15"/>
  <c r="D1857" i="15" s="1"/>
  <c r="C1858" i="15"/>
  <c r="C1859" i="15"/>
  <c r="C1860" i="15"/>
  <c r="C1861" i="15"/>
  <c r="C1862" i="15"/>
  <c r="C1863" i="15"/>
  <c r="D1863" i="15" s="1"/>
  <c r="E1863" i="15" s="1"/>
  <c r="F1863" i="15" s="1"/>
  <c r="G1863" i="15" s="1"/>
  <c r="C1864" i="15"/>
  <c r="D1864" i="15" s="1"/>
  <c r="C1865" i="15"/>
  <c r="C1866" i="15"/>
  <c r="D1866" i="15" s="1"/>
  <c r="E1866" i="15" s="1"/>
  <c r="F1866" i="15" s="1"/>
  <c r="G1866" i="15" s="1"/>
  <c r="C1867" i="15"/>
  <c r="C1868" i="15"/>
  <c r="C1869" i="15"/>
  <c r="D1869" i="15" s="1"/>
  <c r="C1870" i="15"/>
  <c r="D1870" i="15" s="1"/>
  <c r="C1871" i="15"/>
  <c r="C1872" i="15"/>
  <c r="C1873" i="15"/>
  <c r="C1874" i="15"/>
  <c r="C1875" i="15"/>
  <c r="C1876" i="15"/>
  <c r="C1877" i="15"/>
  <c r="C1878" i="15"/>
  <c r="C1879" i="15"/>
  <c r="C1880" i="15"/>
  <c r="C1881" i="15"/>
  <c r="C1882" i="15"/>
  <c r="C1883" i="15"/>
  <c r="C1884" i="15"/>
  <c r="C1885" i="15"/>
  <c r="C1886" i="15"/>
  <c r="C1887" i="15"/>
  <c r="C1888" i="15"/>
  <c r="C1889" i="15"/>
  <c r="C1890" i="15"/>
  <c r="C1891" i="15"/>
  <c r="D1891" i="15" s="1"/>
  <c r="C1892" i="15"/>
  <c r="C1893" i="15"/>
  <c r="C1894" i="15"/>
  <c r="D1894" i="15" s="1"/>
  <c r="C1895" i="15"/>
  <c r="D1895" i="15" s="1"/>
  <c r="C1896" i="15"/>
  <c r="D1896" i="15" s="1"/>
  <c r="E1896" i="15" s="1"/>
  <c r="C1897" i="15"/>
  <c r="C1898" i="15"/>
  <c r="D1898" i="15" s="1"/>
  <c r="E1898" i="15" s="1"/>
  <c r="F1898" i="15" s="1"/>
  <c r="G1898" i="15" s="1"/>
  <c r="C1899" i="15"/>
  <c r="C1900" i="15"/>
  <c r="C1901" i="15"/>
  <c r="C1902" i="15"/>
  <c r="C1903" i="15"/>
  <c r="D1903" i="15" s="1"/>
  <c r="C1904" i="15"/>
  <c r="C1905" i="15"/>
  <c r="D1905" i="15" s="1"/>
  <c r="C1906" i="15"/>
  <c r="D1906" i="15" s="1"/>
  <c r="C1907" i="15"/>
  <c r="C1908" i="15"/>
  <c r="D1908" i="15" s="1"/>
  <c r="C1909" i="15"/>
  <c r="C1910" i="15"/>
  <c r="D1910" i="15" s="1"/>
  <c r="C1911" i="15"/>
  <c r="D1911" i="15" s="1"/>
  <c r="C1912" i="15"/>
  <c r="C1913" i="15"/>
  <c r="D1913" i="15" s="1"/>
  <c r="C1914" i="15"/>
  <c r="D1914" i="15" s="1"/>
  <c r="E1914" i="15" s="1"/>
  <c r="F1914" i="15" s="1"/>
  <c r="G1914" i="15" s="1"/>
  <c r="C1915" i="15"/>
  <c r="C1916" i="15"/>
  <c r="D1916" i="15" s="1"/>
  <c r="E1916" i="15" s="1"/>
  <c r="F1916" i="15" s="1"/>
  <c r="G1916" i="15" s="1"/>
  <c r="C1917" i="15"/>
  <c r="C1918" i="15"/>
  <c r="C1919" i="15"/>
  <c r="D1919" i="15" s="1"/>
  <c r="C1920" i="15"/>
  <c r="D1920" i="15" s="1"/>
  <c r="C1921" i="15"/>
  <c r="D1921" i="15" s="1"/>
  <c r="C1922" i="15"/>
  <c r="D1922" i="15" s="1"/>
  <c r="E1922" i="15" s="1"/>
  <c r="C1923" i="15"/>
  <c r="D1923" i="15" s="1"/>
  <c r="C1924" i="15"/>
  <c r="C1925" i="15"/>
  <c r="H1925" i="15" s="1"/>
  <c r="C1926" i="15"/>
  <c r="D1926" i="15" s="1"/>
  <c r="J1926" i="15" s="1"/>
  <c r="C1927" i="15"/>
  <c r="C1928" i="15"/>
  <c r="C1929" i="15"/>
  <c r="C1930" i="15"/>
  <c r="C1931" i="15"/>
  <c r="D1931" i="15" s="1"/>
  <c r="C1932" i="15"/>
  <c r="D1932" i="15" s="1"/>
  <c r="E1932" i="15" s="1"/>
  <c r="C1933" i="15"/>
  <c r="D1933" i="15" s="1"/>
  <c r="C1934" i="15"/>
  <c r="D1934" i="15" s="1"/>
  <c r="C1935" i="15"/>
  <c r="D1935" i="15" s="1"/>
  <c r="C1936" i="15"/>
  <c r="D1936" i="15" s="1"/>
  <c r="C1937" i="15"/>
  <c r="C1938" i="15"/>
  <c r="C1939" i="15"/>
  <c r="C1940" i="15"/>
  <c r="C1941" i="15"/>
  <c r="C1942" i="15"/>
  <c r="D1942" i="15" s="1"/>
  <c r="C1943" i="15"/>
  <c r="D1943" i="15" s="1"/>
  <c r="C1944" i="15"/>
  <c r="D1944" i="15" s="1"/>
  <c r="E1944" i="15" s="1"/>
  <c r="C1945" i="15"/>
  <c r="D1945" i="15" s="1"/>
  <c r="C1946" i="15"/>
  <c r="D1946" i="15" s="1"/>
  <c r="E1946" i="15" s="1"/>
  <c r="C1947" i="15"/>
  <c r="D1947" i="15" s="1"/>
  <c r="C1948" i="15"/>
  <c r="C1949" i="15"/>
  <c r="D1949" i="15" s="1"/>
  <c r="C1950" i="15"/>
  <c r="D1950" i="15" s="1"/>
  <c r="C1951" i="15"/>
  <c r="C1952" i="15"/>
  <c r="C1953" i="15"/>
  <c r="C1954" i="15"/>
  <c r="D1954" i="15" s="1"/>
  <c r="E1954" i="15" s="1"/>
  <c r="C1955" i="15"/>
  <c r="D1955" i="15" s="1"/>
  <c r="C1956" i="15"/>
  <c r="D1956" i="15" s="1"/>
  <c r="C1957" i="15"/>
  <c r="D1957" i="15" s="1"/>
  <c r="C1958" i="15"/>
  <c r="D1958" i="15" s="1"/>
  <c r="C1959" i="15"/>
  <c r="D1959" i="15" s="1"/>
  <c r="C1960" i="15"/>
  <c r="H1960" i="15" s="1"/>
  <c r="C1961" i="15"/>
  <c r="D1961" i="15" s="1"/>
  <c r="C1962" i="15"/>
  <c r="C1963" i="15"/>
  <c r="C1964" i="15"/>
  <c r="C1965" i="15"/>
  <c r="D1965" i="15" s="1"/>
  <c r="C1966" i="15"/>
  <c r="D1966" i="15" s="1"/>
  <c r="C1967" i="15"/>
  <c r="D1967" i="15" s="1"/>
  <c r="C1968" i="15"/>
  <c r="D1968" i="15" s="1"/>
  <c r="E1968" i="15" s="1"/>
  <c r="C1969" i="15"/>
  <c r="D1969" i="15" s="1"/>
  <c r="C1970" i="15"/>
  <c r="D1970" i="15" s="1"/>
  <c r="E1970" i="15" s="1"/>
  <c r="F1970" i="15" s="1"/>
  <c r="G1970" i="15" s="1"/>
  <c r="C1971" i="15"/>
  <c r="D1971" i="15" s="1"/>
  <c r="C1972" i="15"/>
  <c r="C1973" i="15"/>
  <c r="D1973" i="15" s="1"/>
  <c r="C1974" i="15"/>
  <c r="C1975" i="15"/>
  <c r="D1975" i="15" s="1"/>
  <c r="C1976" i="15"/>
  <c r="D1976" i="15" s="1"/>
  <c r="C1977" i="15"/>
  <c r="C1978" i="15"/>
  <c r="D1978" i="15" s="1"/>
  <c r="E1978" i="15" s="1"/>
  <c r="C1979" i="15"/>
  <c r="C1980" i="15"/>
  <c r="D1980" i="15" s="1"/>
  <c r="E1980" i="15" s="1"/>
  <c r="F1980" i="15" s="1"/>
  <c r="G1980" i="15" s="1"/>
  <c r="C1981" i="15"/>
  <c r="D1981" i="15" s="1"/>
  <c r="C1982" i="15"/>
  <c r="D1982" i="15" s="1"/>
  <c r="C1983" i="15"/>
  <c r="D1983" i="15" s="1"/>
  <c r="C1984" i="15"/>
  <c r="D1984" i="15" s="1"/>
  <c r="J1984" i="15" s="1"/>
  <c r="C1985" i="15"/>
  <c r="D1985" i="15" s="1"/>
  <c r="C1986" i="15"/>
  <c r="C1987" i="15"/>
  <c r="D1987" i="15" s="1"/>
  <c r="C1988" i="15"/>
  <c r="C1989" i="15"/>
  <c r="D1989" i="15" s="1"/>
  <c r="H194" i="15"/>
  <c r="H195" i="15"/>
  <c r="H243" i="15"/>
  <c r="H255" i="15"/>
  <c r="H256" i="15"/>
  <c r="H260" i="15"/>
  <c r="H351" i="15"/>
  <c r="H352" i="15"/>
  <c r="H353" i="15"/>
  <c r="H355" i="15"/>
  <c r="H363" i="15"/>
  <c r="H364" i="15"/>
  <c r="H365" i="15"/>
  <c r="H366" i="15"/>
  <c r="H367" i="15"/>
  <c r="H368" i="15"/>
  <c r="H373" i="15"/>
  <c r="H375" i="15"/>
  <c r="H376" i="15"/>
  <c r="H377" i="15"/>
  <c r="H378" i="15"/>
  <c r="H381" i="15"/>
  <c r="H387" i="15"/>
  <c r="H388" i="15"/>
  <c r="H389" i="15"/>
  <c r="H396" i="15"/>
  <c r="H397" i="15"/>
  <c r="H398" i="15"/>
  <c r="H400" i="15"/>
  <c r="H401" i="15"/>
  <c r="H410" i="15"/>
  <c r="H411" i="15"/>
  <c r="H421" i="15"/>
  <c r="H422" i="15"/>
  <c r="H423" i="15"/>
  <c r="H424" i="15"/>
  <c r="H425" i="15"/>
  <c r="H434" i="15"/>
  <c r="H436" i="15"/>
  <c r="H441" i="15"/>
  <c r="H444" i="15"/>
  <c r="H445" i="15"/>
  <c r="H446" i="15"/>
  <c r="H451" i="15"/>
  <c r="H456" i="15"/>
  <c r="H457" i="15"/>
  <c r="H458" i="15"/>
  <c r="H459" i="15"/>
  <c r="H460" i="15"/>
  <c r="H461" i="15"/>
  <c r="H463" i="15"/>
  <c r="H467" i="15"/>
  <c r="H469" i="15"/>
  <c r="H470" i="15"/>
  <c r="H471" i="15"/>
  <c r="H472" i="15"/>
  <c r="H473" i="15"/>
  <c r="H475" i="15"/>
  <c r="H482" i="15"/>
  <c r="H484" i="15"/>
  <c r="H485" i="15"/>
  <c r="H487" i="15"/>
  <c r="H488" i="15"/>
  <c r="H489" i="15"/>
  <c r="H492" i="15"/>
  <c r="H493" i="15"/>
  <c r="H494" i="15"/>
  <c r="H495" i="15"/>
  <c r="H506" i="15"/>
  <c r="H507" i="15"/>
  <c r="H508" i="15"/>
  <c r="H509" i="15"/>
  <c r="H510" i="15"/>
  <c r="H511" i="15"/>
  <c r="H512" i="15"/>
  <c r="H518" i="15"/>
  <c r="H519" i="15"/>
  <c r="H520" i="15"/>
  <c r="H528" i="15"/>
  <c r="H529" i="15"/>
  <c r="H530" i="15"/>
  <c r="H540" i="15"/>
  <c r="H541" i="15"/>
  <c r="H542" i="15"/>
  <c r="H543" i="15"/>
  <c r="H544" i="15"/>
  <c r="H548" i="15"/>
  <c r="H554" i="15"/>
  <c r="H555" i="15"/>
  <c r="H556" i="15"/>
  <c r="H557" i="15"/>
  <c r="H566" i="15"/>
  <c r="H571" i="15"/>
  <c r="H572" i="15"/>
  <c r="H576" i="15"/>
  <c r="H577" i="15"/>
  <c r="H578" i="15"/>
  <c r="H580" i="15"/>
  <c r="H581" i="15"/>
  <c r="H590" i="15"/>
  <c r="H591" i="15"/>
  <c r="H592" i="15"/>
  <c r="H593" i="15"/>
  <c r="H601" i="15"/>
  <c r="H602" i="15"/>
  <c r="H603" i="15"/>
  <c r="H604" i="15"/>
  <c r="H612" i="15"/>
  <c r="H613" i="15"/>
  <c r="H614" i="15"/>
  <c r="H615" i="15"/>
  <c r="H616" i="15"/>
  <c r="H617" i="15"/>
  <c r="H620" i="15"/>
  <c r="H626" i="15"/>
  <c r="H627" i="15"/>
  <c r="H628" i="15"/>
  <c r="H629" i="15"/>
  <c r="H636" i="15"/>
  <c r="H638" i="15"/>
  <c r="H639" i="15"/>
  <c r="H640" i="15"/>
  <c r="H641" i="15"/>
  <c r="H650" i="15"/>
  <c r="H651" i="15"/>
  <c r="H653" i="15"/>
  <c r="H655" i="15"/>
  <c r="H656" i="15"/>
  <c r="H657" i="15"/>
  <c r="H660" i="15"/>
  <c r="H661" i="15"/>
  <c r="H662" i="15"/>
  <c r="H663" i="15"/>
  <c r="H665" i="15"/>
  <c r="H672" i="15"/>
  <c r="H673" i="15"/>
  <c r="H674" i="15"/>
  <c r="H676" i="15"/>
  <c r="H684" i="15"/>
  <c r="H686" i="15"/>
  <c r="H687" i="15"/>
  <c r="H689" i="15"/>
  <c r="H696" i="15"/>
  <c r="H698" i="15"/>
  <c r="H700" i="15"/>
  <c r="H701" i="15"/>
  <c r="H703" i="15"/>
  <c r="H708" i="15"/>
  <c r="H709" i="15"/>
  <c r="H710" i="15"/>
  <c r="H715" i="15"/>
  <c r="H720" i="15"/>
  <c r="H721" i="15"/>
  <c r="H722" i="15"/>
  <c r="H723" i="15"/>
  <c r="H724" i="15"/>
  <c r="H725" i="15"/>
  <c r="H733" i="15"/>
  <c r="H734" i="15"/>
  <c r="H735" i="15"/>
  <c r="H736" i="15"/>
  <c r="H737" i="15"/>
  <c r="H746" i="15"/>
  <c r="H747" i="15"/>
  <c r="H748" i="15"/>
  <c r="H749" i="15"/>
  <c r="H751" i="15"/>
  <c r="H752" i="15"/>
  <c r="H756" i="15"/>
  <c r="H757" i="15"/>
  <c r="H758" i="15"/>
  <c r="H759" i="15"/>
  <c r="H770" i="15"/>
  <c r="H771" i="15"/>
  <c r="H772" i="15"/>
  <c r="H773" i="15"/>
  <c r="H776" i="15"/>
  <c r="H777" i="15"/>
  <c r="H782" i="15"/>
  <c r="H783" i="15"/>
  <c r="H784" i="15"/>
  <c r="H792" i="15"/>
  <c r="H794" i="15"/>
  <c r="H795" i="15"/>
  <c r="H796" i="15"/>
  <c r="H797" i="15"/>
  <c r="H800" i="15"/>
  <c r="H806" i="15"/>
  <c r="H807" i="15"/>
  <c r="H808" i="15"/>
  <c r="H809" i="15"/>
  <c r="H816" i="15"/>
  <c r="H817" i="15"/>
  <c r="H818" i="15"/>
  <c r="H819" i="15"/>
  <c r="H820" i="15"/>
  <c r="H830" i="15"/>
  <c r="H832" i="15"/>
  <c r="H833" i="15"/>
  <c r="H836" i="15"/>
  <c r="H837" i="15"/>
  <c r="H840" i="15"/>
  <c r="H841" i="15"/>
  <c r="H843" i="15"/>
  <c r="H844" i="15"/>
  <c r="H856" i="15"/>
  <c r="H857" i="15"/>
  <c r="H860" i="15"/>
  <c r="H864" i="15"/>
  <c r="H865" i="15"/>
  <c r="H866" i="15"/>
  <c r="H867" i="15"/>
  <c r="H868" i="15"/>
  <c r="H876" i="15"/>
  <c r="H877" i="15"/>
  <c r="H878" i="15"/>
  <c r="H879" i="15"/>
  <c r="H880" i="15"/>
  <c r="H881" i="15"/>
  <c r="H888" i="15"/>
  <c r="H889" i="15"/>
  <c r="H890" i="15"/>
  <c r="H891" i="15"/>
  <c r="H892" i="15"/>
  <c r="H893" i="15"/>
  <c r="H902" i="15"/>
  <c r="H903" i="15"/>
  <c r="H904" i="15"/>
  <c r="H905" i="15"/>
  <c r="H908" i="15"/>
  <c r="H914" i="15"/>
  <c r="H920" i="15"/>
  <c r="H921" i="15"/>
  <c r="H924" i="15"/>
  <c r="H925" i="15"/>
  <c r="H927" i="15"/>
  <c r="H928" i="15"/>
  <c r="H938" i="15"/>
  <c r="H939" i="15"/>
  <c r="H940" i="15"/>
  <c r="H941" i="15"/>
  <c r="H942" i="15"/>
  <c r="H943" i="15"/>
  <c r="H944" i="15"/>
  <c r="H950" i="15"/>
  <c r="H951" i="15"/>
  <c r="H952" i="15"/>
  <c r="H960" i="15"/>
  <c r="H961" i="15"/>
  <c r="H962" i="15"/>
  <c r="H968" i="15"/>
  <c r="H972" i="15"/>
  <c r="H974" i="15"/>
  <c r="H975" i="15"/>
  <c r="H986" i="15"/>
  <c r="H996" i="15"/>
  <c r="H997" i="15"/>
  <c r="H998" i="15"/>
  <c r="H999" i="15"/>
  <c r="H1000" i="15"/>
  <c r="H1010" i="15"/>
  <c r="H1011" i="15"/>
  <c r="H1013" i="15"/>
  <c r="H1014" i="15"/>
  <c r="H1015" i="15"/>
  <c r="H1020" i="15"/>
  <c r="H1022" i="15"/>
  <c r="H1023" i="15"/>
  <c r="H1034" i="15"/>
  <c r="H1036" i="15"/>
  <c r="H1044" i="15"/>
  <c r="H1045" i="15"/>
  <c r="H1046" i="15"/>
  <c r="H1047" i="15"/>
  <c r="H1048" i="15"/>
  <c r="H1049" i="15"/>
  <c r="H1056" i="15"/>
  <c r="H1058" i="15"/>
  <c r="H1059" i="15"/>
  <c r="H1060" i="15"/>
  <c r="H1061" i="15"/>
  <c r="H1069" i="15"/>
  <c r="H1070" i="15"/>
  <c r="H1072" i="15"/>
  <c r="H1073" i="15"/>
  <c r="H1081" i="15"/>
  <c r="H1082" i="15"/>
  <c r="H1093" i="15"/>
  <c r="H1094" i="15"/>
  <c r="H1095" i="15"/>
  <c r="H1097" i="15"/>
  <c r="H1106" i="15"/>
  <c r="H1107" i="15"/>
  <c r="H1108" i="15"/>
  <c r="H1109" i="15"/>
  <c r="H1117" i="15"/>
  <c r="H1118" i="15"/>
  <c r="H1120" i="15"/>
  <c r="H1121" i="15"/>
  <c r="H1130" i="15"/>
  <c r="H1131" i="15"/>
  <c r="H1133" i="15"/>
  <c r="H1136" i="15"/>
  <c r="H1137" i="15"/>
  <c r="H1140" i="15"/>
  <c r="H1141" i="15"/>
  <c r="H1143" i="15"/>
  <c r="H1152" i="15"/>
  <c r="H1154" i="15"/>
  <c r="H1155" i="15"/>
  <c r="H1156" i="15"/>
  <c r="H1157" i="15"/>
  <c r="H1159" i="15"/>
  <c r="H1160" i="15"/>
  <c r="H1166" i="15"/>
  <c r="H1169" i="15"/>
  <c r="H1172" i="15"/>
  <c r="H1175" i="15"/>
  <c r="H1176" i="15"/>
  <c r="H1177" i="15"/>
  <c r="H1178" i="15"/>
  <c r="H1179" i="15"/>
  <c r="H1188" i="15"/>
  <c r="H1189" i="15"/>
  <c r="H1190" i="15"/>
  <c r="H1191" i="15"/>
  <c r="H1192" i="15"/>
  <c r="H1202" i="15"/>
  <c r="H1203" i="15"/>
  <c r="H1204" i="15"/>
  <c r="H1205" i="15"/>
  <c r="H1212" i="15"/>
  <c r="H1214" i="15"/>
  <c r="H1215" i="15"/>
  <c r="H1224" i="15"/>
  <c r="H1225" i="15"/>
  <c r="H1226" i="15"/>
  <c r="H1227" i="15"/>
  <c r="H1229" i="15"/>
  <c r="H1237" i="15"/>
  <c r="H1238" i="15"/>
  <c r="H1239" i="15"/>
  <c r="H1240" i="15"/>
  <c r="H1241" i="15"/>
  <c r="H1244" i="15"/>
  <c r="H1249" i="15"/>
  <c r="H1250" i="15"/>
  <c r="H1251" i="15"/>
  <c r="H1253" i="15"/>
  <c r="H1262" i="15"/>
  <c r="H1263" i="15"/>
  <c r="H1264" i="15"/>
  <c r="H1265" i="15"/>
  <c r="H1268" i="15"/>
  <c r="H1272" i="15"/>
  <c r="H1273" i="15"/>
  <c r="H1274" i="15"/>
  <c r="H1284" i="15"/>
  <c r="H1286" i="15"/>
  <c r="H1298" i="15"/>
  <c r="H1300" i="15"/>
  <c r="H1301" i="15"/>
  <c r="H1308" i="15"/>
  <c r="H1310" i="15"/>
  <c r="H1311" i="15"/>
  <c r="H1313" i="15"/>
  <c r="H1320" i="15"/>
  <c r="H1321" i="15"/>
  <c r="H1322" i="15"/>
  <c r="H1325" i="15"/>
  <c r="H1332" i="15"/>
  <c r="H1334" i="15"/>
  <c r="H1335" i="15"/>
  <c r="H1336" i="15"/>
  <c r="H1337" i="15"/>
  <c r="H1339" i="15"/>
  <c r="H1341" i="15"/>
  <c r="H1344" i="15"/>
  <c r="H1345" i="15"/>
  <c r="H1346" i="15"/>
  <c r="H1347" i="15"/>
  <c r="H1348" i="15"/>
  <c r="H1358" i="15"/>
  <c r="H1359" i="15"/>
  <c r="H1360" i="15"/>
  <c r="H1361" i="15"/>
  <c r="H1362" i="15"/>
  <c r="H1364" i="15"/>
  <c r="H1365" i="15"/>
  <c r="H1368" i="15"/>
  <c r="H1370" i="15"/>
  <c r="H1371" i="15"/>
  <c r="H1382" i="15"/>
  <c r="H1383" i="15"/>
  <c r="H1384" i="15"/>
  <c r="H1385" i="15"/>
  <c r="H1394" i="15"/>
  <c r="H1395" i="15"/>
  <c r="H1396" i="15"/>
  <c r="H1404" i="15"/>
  <c r="H1405" i="15"/>
  <c r="H1406" i="15"/>
  <c r="H1416" i="15"/>
  <c r="H1417" i="15"/>
  <c r="H1418" i="15"/>
  <c r="H1419" i="15"/>
  <c r="H1420" i="15"/>
  <c r="H1430" i="15"/>
  <c r="H1431" i="15"/>
  <c r="H1432" i="15"/>
  <c r="H1433" i="15"/>
  <c r="H1440" i="15"/>
  <c r="H1451" i="15"/>
  <c r="H1452" i="15"/>
  <c r="H1453" i="15"/>
  <c r="H1454" i="15"/>
  <c r="H1455" i="15"/>
  <c r="H1456" i="15"/>
  <c r="H1457" i="15"/>
  <c r="H1466" i="15"/>
  <c r="H1467" i="15"/>
  <c r="H1468" i="15"/>
  <c r="H1476" i="15"/>
  <c r="H1477" i="15"/>
  <c r="H1478" i="15"/>
  <c r="H1488" i="15"/>
  <c r="H1490" i="15"/>
  <c r="H1491" i="15"/>
  <c r="H1493" i="15"/>
  <c r="H1502" i="15"/>
  <c r="H1504" i="15"/>
  <c r="H1505" i="15"/>
  <c r="H1512" i="15"/>
  <c r="H1514" i="15"/>
  <c r="H1515" i="15"/>
  <c r="H1525" i="15"/>
  <c r="H1526" i="15"/>
  <c r="H1528" i="15"/>
  <c r="H1529" i="15"/>
  <c r="H1536" i="15"/>
  <c r="H1538" i="15"/>
  <c r="H1539" i="15"/>
  <c r="H1548" i="15"/>
  <c r="H1550" i="15"/>
  <c r="H1551" i="15"/>
  <c r="H1552" i="15"/>
  <c r="H1553" i="15"/>
  <c r="H1559" i="15"/>
  <c r="H1560" i="15"/>
  <c r="H1561" i="15"/>
  <c r="H1562" i="15"/>
  <c r="I1572" i="15"/>
  <c r="J1572" i="15"/>
  <c r="H1574" i="15"/>
  <c r="I1574" i="15"/>
  <c r="J1574" i="15"/>
  <c r="H1576" i="15"/>
  <c r="I1576" i="15"/>
  <c r="J1576" i="15"/>
  <c r="H1579" i="15"/>
  <c r="I1585" i="15"/>
  <c r="H1656" i="15"/>
  <c r="I1656" i="15"/>
  <c r="H1658" i="15"/>
  <c r="I1658" i="15"/>
  <c r="J1658" i="15"/>
  <c r="H1659" i="15"/>
  <c r="I1659" i="15"/>
  <c r="J1659" i="15"/>
  <c r="H1660" i="15"/>
  <c r="I1660" i="15"/>
  <c r="H1670" i="15"/>
  <c r="I1670" i="15"/>
  <c r="J1670" i="15"/>
  <c r="H1672" i="15"/>
  <c r="H1673" i="15"/>
  <c r="I1673" i="15"/>
  <c r="J1673" i="15"/>
  <c r="H1679" i="15"/>
  <c r="I1679" i="15"/>
  <c r="J1679" i="15"/>
  <c r="H1681" i="15"/>
  <c r="I1681" i="15"/>
  <c r="J1681" i="15"/>
  <c r="H1682" i="15"/>
  <c r="J1685" i="15"/>
  <c r="H1687" i="15"/>
  <c r="I1687" i="15"/>
  <c r="H1691" i="15"/>
  <c r="H1694" i="15"/>
  <c r="I1694" i="15"/>
  <c r="J1694" i="15"/>
  <c r="H1696" i="15"/>
  <c r="I1696" i="15"/>
  <c r="J1696" i="15"/>
  <c r="I1702" i="15"/>
  <c r="H1703" i="15"/>
  <c r="I1703" i="15"/>
  <c r="J1703" i="15"/>
  <c r="H1704" i="15"/>
  <c r="I1704" i="15"/>
  <c r="H1705" i="15"/>
  <c r="I1705" i="15"/>
  <c r="J1705" i="15"/>
  <c r="H1706" i="15"/>
  <c r="I1706" i="15"/>
  <c r="H1713" i="15"/>
  <c r="I1719" i="15"/>
  <c r="H1720" i="15"/>
  <c r="J1755" i="15"/>
  <c r="H1756" i="15"/>
  <c r="I1764" i="15"/>
  <c r="H1765" i="15"/>
  <c r="I1765" i="15"/>
  <c r="J1765" i="15"/>
  <c r="H1766" i="15"/>
  <c r="H1774" i="15"/>
  <c r="H1777" i="15"/>
  <c r="I1777" i="15"/>
  <c r="J1777" i="15"/>
  <c r="H1780" i="15"/>
  <c r="H1788" i="15"/>
  <c r="I1788" i="15"/>
  <c r="J1788" i="15"/>
  <c r="H1789" i="15"/>
  <c r="H1790" i="15"/>
  <c r="H1803" i="15"/>
  <c r="I1803" i="15"/>
  <c r="H1809" i="15"/>
  <c r="H1821" i="15"/>
  <c r="H1822" i="15"/>
  <c r="H1863" i="15"/>
  <c r="I1863" i="15"/>
  <c r="J1863" i="15"/>
  <c r="H1869" i="15"/>
  <c r="H1870" i="15"/>
  <c r="H1893" i="15"/>
  <c r="H1894" i="15"/>
  <c r="H1895" i="15"/>
  <c r="H1896" i="15"/>
  <c r="I1896" i="15"/>
  <c r="J1896" i="15"/>
  <c r="H1897" i="15"/>
  <c r="H1905" i="15"/>
  <c r="H1906" i="15"/>
  <c r="I1906" i="15"/>
  <c r="H1908" i="15"/>
  <c r="H1909" i="15"/>
  <c r="H1910" i="15"/>
  <c r="H1911" i="15"/>
  <c r="H1919" i="15"/>
  <c r="H1920" i="15"/>
  <c r="J1920" i="15"/>
  <c r="H1922" i="15"/>
  <c r="I1922" i="15"/>
  <c r="J1922" i="15"/>
  <c r="H1929" i="15"/>
  <c r="H1931" i="15"/>
  <c r="H1932" i="15"/>
  <c r="I1932" i="15"/>
  <c r="J1932" i="15"/>
  <c r="H1934" i="15"/>
  <c r="H1935" i="15"/>
  <c r="H1941" i="15"/>
  <c r="H1942" i="15"/>
  <c r="H1943" i="15"/>
  <c r="H1944" i="15"/>
  <c r="I1944" i="15"/>
  <c r="J1944" i="15"/>
  <c r="H1946" i="15"/>
  <c r="J1946" i="15"/>
  <c r="H1947" i="15"/>
  <c r="H1953" i="15"/>
  <c r="H1954" i="15"/>
  <c r="I1954" i="15"/>
  <c r="J1954" i="15"/>
  <c r="H1955" i="15"/>
  <c r="H1956" i="15"/>
  <c r="H1959" i="15"/>
  <c r="H1965" i="15"/>
  <c r="H1966" i="15"/>
  <c r="H1967" i="15"/>
  <c r="H1968" i="15"/>
  <c r="I1968" i="15"/>
  <c r="J1968" i="15"/>
  <c r="H1970" i="15"/>
  <c r="I1970" i="15"/>
  <c r="J1970" i="15"/>
  <c r="J1971" i="15"/>
  <c r="H1972" i="15"/>
  <c r="J1975" i="15"/>
  <c r="H1976" i="15"/>
  <c r="H1978" i="15"/>
  <c r="I1978" i="15"/>
  <c r="J1978" i="15"/>
  <c r="H1981" i="15"/>
  <c r="H1982" i="15"/>
  <c r="H1983" i="15"/>
  <c r="J1983" i="15"/>
  <c r="J1987" i="15"/>
  <c r="H1989" i="15"/>
  <c r="F1572" i="15"/>
  <c r="G1572" i="15" s="1"/>
  <c r="F1574" i="15"/>
  <c r="G1574" i="15" s="1"/>
  <c r="F1576" i="15"/>
  <c r="G1576" i="15" s="1"/>
  <c r="F1658" i="15"/>
  <c r="G1658" i="15" s="1"/>
  <c r="F1660" i="15"/>
  <c r="G1660" i="15" s="1"/>
  <c r="F1670" i="15"/>
  <c r="G1670" i="15" s="1"/>
  <c r="F1673" i="15"/>
  <c r="G1673" i="15" s="1"/>
  <c r="F1685" i="15"/>
  <c r="G1685" i="15" s="1"/>
  <c r="F1694" i="15"/>
  <c r="G1694" i="15" s="1"/>
  <c r="F1696" i="15"/>
  <c r="G1696" i="15" s="1"/>
  <c r="F1702" i="15"/>
  <c r="G1702" i="15" s="1"/>
  <c r="F1705" i="15"/>
  <c r="G1705" i="15" s="1"/>
  <c r="F1706" i="15"/>
  <c r="G1706" i="15" s="1"/>
  <c r="F1719" i="15"/>
  <c r="G1719" i="15" s="1"/>
  <c r="F1756" i="15"/>
  <c r="G1756" i="15" s="1"/>
  <c r="F1765" i="15"/>
  <c r="G1765" i="15" s="1"/>
  <c r="F1766" i="15"/>
  <c r="G1766" i="15" s="1"/>
  <c r="F1777" i="15"/>
  <c r="G1777" i="15" s="1"/>
  <c r="F1896" i="15"/>
  <c r="G1896" i="15" s="1"/>
  <c r="F1922" i="15"/>
  <c r="G1922" i="15" s="1"/>
  <c r="F1932" i="15"/>
  <c r="G1932" i="15" s="1"/>
  <c r="F1944" i="15"/>
  <c r="G1944" i="15" s="1"/>
  <c r="F1946" i="15"/>
  <c r="G1946" i="15" s="1"/>
  <c r="F1954" i="15"/>
  <c r="G1954" i="15" s="1"/>
  <c r="F1968" i="15"/>
  <c r="G1968" i="15" s="1"/>
  <c r="F1978" i="15"/>
  <c r="G1978" i="15" s="1"/>
  <c r="H86" i="15"/>
  <c r="H90" i="15"/>
  <c r="H102" i="15"/>
  <c r="C306" i="15"/>
  <c r="C312" i="15"/>
  <c r="C234" i="15"/>
  <c r="H234" i="15" s="1"/>
  <c r="C235" i="15"/>
  <c r="C236" i="15"/>
  <c r="H236" i="15" s="1"/>
  <c r="C237" i="15"/>
  <c r="H237" i="15" s="1"/>
  <c r="C315" i="15"/>
  <c r="C144" i="15"/>
  <c r="C230" i="15"/>
  <c r="C316" i="15"/>
  <c r="C8" i="15"/>
  <c r="C300" i="15"/>
  <c r="C146" i="15"/>
  <c r="C317" i="15"/>
  <c r="C303" i="15"/>
  <c r="C318" i="15"/>
  <c r="C155" i="15"/>
  <c r="C156" i="15"/>
  <c r="C319" i="15"/>
  <c r="C9" i="15"/>
  <c r="C133" i="15"/>
  <c r="C157" i="15"/>
  <c r="C158" i="15"/>
  <c r="H201" i="15" s="1"/>
  <c r="C10" i="15"/>
  <c r="C159" i="15"/>
  <c r="C160" i="15"/>
  <c r="H203" i="15" s="1"/>
  <c r="C134" i="15"/>
  <c r="C140" i="15"/>
  <c r="C309" i="15"/>
  <c r="C147" i="15"/>
  <c r="C141" i="15"/>
  <c r="C310" i="15"/>
  <c r="C148" i="15"/>
  <c r="C149" i="15"/>
  <c r="H420" i="15" s="1"/>
  <c r="C161" i="15"/>
  <c r="H204" i="15" s="1"/>
  <c r="C162" i="15"/>
  <c r="H205" i="15" s="1"/>
  <c r="C163" i="15"/>
  <c r="H206" i="15" s="1"/>
  <c r="C11" i="15"/>
  <c r="C135" i="15"/>
  <c r="C137" i="15"/>
  <c r="C311" i="15"/>
  <c r="C138" i="15"/>
  <c r="C164" i="15"/>
  <c r="C165" i="15"/>
  <c r="H208" i="15" s="1"/>
  <c r="C166" i="15"/>
  <c r="H209" i="15" s="1"/>
  <c r="C167" i="15"/>
  <c r="C168" i="15"/>
  <c r="C169" i="15"/>
  <c r="C170" i="15"/>
  <c r="H213" i="15" s="1"/>
  <c r="C171" i="15"/>
  <c r="H214" i="15" s="1"/>
  <c r="C261" i="15"/>
  <c r="H261" i="15" s="1"/>
  <c r="C320" i="15"/>
  <c r="C227" i="15"/>
  <c r="C228" i="15"/>
  <c r="C262" i="15"/>
  <c r="H262" i="15" s="1"/>
  <c r="C321" i="15"/>
  <c r="C322" i="15"/>
  <c r="C12" i="15"/>
  <c r="C263" i="15"/>
  <c r="C264" i="15"/>
  <c r="H264" i="15" s="1"/>
  <c r="C132" i="15"/>
  <c r="H427" i="15" s="1"/>
  <c r="C13" i="15"/>
  <c r="C246" i="15"/>
  <c r="H246" i="15" s="1"/>
  <c r="C259" i="15"/>
  <c r="C247" i="15"/>
  <c r="C14" i="15"/>
  <c r="C15" i="15"/>
  <c r="C16" i="15"/>
  <c r="C17" i="15"/>
  <c r="C18" i="15"/>
  <c r="C19" i="15"/>
  <c r="H293" i="15" s="1"/>
  <c r="C20" i="15"/>
  <c r="H294" i="15" s="1"/>
  <c r="C21" i="15"/>
  <c r="H295" i="15" s="1"/>
  <c r="C22" i="15"/>
  <c r="C23" i="15"/>
  <c r="C24" i="15"/>
  <c r="C25" i="15"/>
  <c r="C26" i="15"/>
  <c r="C27" i="15"/>
  <c r="H301" i="15" s="1"/>
  <c r="C28" i="15"/>
  <c r="H302" i="15" s="1"/>
  <c r="C29" i="15"/>
  <c r="C30" i="15"/>
  <c r="C31" i="15"/>
  <c r="C32" i="15"/>
  <c r="C33" i="15"/>
  <c r="H87" i="15" s="1"/>
  <c r="C34" i="15"/>
  <c r="H308" i="15" s="1"/>
  <c r="C35" i="15"/>
  <c r="H309" i="15" s="1"/>
  <c r="C36" i="15"/>
  <c r="C37" i="15"/>
  <c r="H311" i="15" s="1"/>
  <c r="C38" i="15"/>
  <c r="C39" i="15"/>
  <c r="C40" i="15"/>
  <c r="C41" i="15"/>
  <c r="C42" i="15"/>
  <c r="H42" i="15" s="1"/>
  <c r="C43" i="15"/>
  <c r="C265" i="15"/>
  <c r="H265" i="15" s="1"/>
  <c r="C323" i="15"/>
  <c r="H10" i="15" s="1"/>
  <c r="C266" i="15"/>
  <c r="H266" i="15" s="1"/>
  <c r="C44" i="15"/>
  <c r="C45" i="15"/>
  <c r="C267" i="15"/>
  <c r="H267" i="15" s="1"/>
  <c r="C268" i="15"/>
  <c r="C269" i="15"/>
  <c r="C270" i="15"/>
  <c r="C271" i="15"/>
  <c r="C272" i="15"/>
  <c r="C273" i="15"/>
  <c r="H273" i="15" s="1"/>
  <c r="C46" i="15"/>
  <c r="C274" i="15"/>
  <c r="C324" i="15"/>
  <c r="C47" i="15"/>
  <c r="C48" i="15"/>
  <c r="C49" i="15"/>
  <c r="C275" i="15"/>
  <c r="C50" i="15"/>
  <c r="C172" i="15"/>
  <c r="H215" i="15" s="1"/>
  <c r="C173" i="15"/>
  <c r="H216" i="15" s="1"/>
  <c r="C51" i="15"/>
  <c r="C174" i="15"/>
  <c r="H217" i="15" s="1"/>
  <c r="C175" i="15"/>
  <c r="C52" i="15"/>
  <c r="C53" i="15"/>
  <c r="C176" i="15"/>
  <c r="C54" i="15"/>
  <c r="C55" i="15"/>
  <c r="C56" i="15"/>
  <c r="C57" i="15"/>
  <c r="H331" i="15" s="1"/>
  <c r="C58" i="15"/>
  <c r="H332" i="15" s="1"/>
  <c r="C177" i="15"/>
  <c r="H220" i="15" s="1"/>
  <c r="C59" i="15"/>
  <c r="C60" i="15"/>
  <c r="C325" i="15"/>
  <c r="C61" i="15"/>
  <c r="H335" i="15" s="1"/>
  <c r="C62" i="15"/>
  <c r="C178" i="15"/>
  <c r="C63" i="15"/>
  <c r="H337" i="15" s="1"/>
  <c r="C64" i="15"/>
  <c r="C65" i="15"/>
  <c r="C66" i="15"/>
  <c r="C67" i="15"/>
  <c r="H341" i="15" s="1"/>
  <c r="C179" i="15"/>
  <c r="H143" i="15" s="1"/>
  <c r="C180" i="15"/>
  <c r="C68" i="15"/>
  <c r="H342" i="15" s="1"/>
  <c r="C181" i="15"/>
  <c r="C276" i="15"/>
  <c r="C69" i="15"/>
  <c r="C298" i="15"/>
  <c r="C299" i="15"/>
  <c r="C70" i="15"/>
  <c r="C71" i="15"/>
  <c r="C72" i="15"/>
  <c r="H346" i="15" s="1"/>
  <c r="C277" i="15"/>
  <c r="H1839" i="15" s="1"/>
  <c r="C278" i="15"/>
  <c r="C279" i="15"/>
  <c r="H154" i="15" s="1"/>
  <c r="C280" i="15"/>
  <c r="C182" i="15"/>
  <c r="H158" i="15" s="1"/>
  <c r="C281" i="15"/>
  <c r="H281" i="15" s="1"/>
  <c r="C282" i="15"/>
  <c r="C283" i="15"/>
  <c r="C248" i="15"/>
  <c r="H248" i="15" s="1"/>
  <c r="C284" i="15"/>
  <c r="C285" i="15"/>
  <c r="C73" i="15"/>
  <c r="H347" i="15" s="1"/>
  <c r="C74" i="15"/>
  <c r="C75" i="15"/>
  <c r="C240" i="15"/>
  <c r="C286" i="15"/>
  <c r="C287" i="15"/>
  <c r="H1849" i="15" s="1"/>
  <c r="C241" i="15"/>
  <c r="H241" i="15" s="1"/>
  <c r="C242" i="15"/>
  <c r="H242" i="15" s="1"/>
  <c r="C249" i="15"/>
  <c r="C250" i="15"/>
  <c r="H250" i="15" s="1"/>
  <c r="C288" i="15"/>
  <c r="C289" i="15"/>
  <c r="C326" i="15"/>
  <c r="C183" i="15"/>
  <c r="H226" i="15" s="1"/>
  <c r="C184" i="15"/>
  <c r="H227" i="15" s="1"/>
  <c r="C290" i="15"/>
  <c r="C251" i="15"/>
  <c r="H251" i="15" s="1"/>
  <c r="C252" i="15"/>
  <c r="C291" i="15"/>
  <c r="C292" i="15"/>
  <c r="C185" i="15"/>
  <c r="H228" i="15" s="1"/>
  <c r="C76" i="15"/>
  <c r="C186" i="15"/>
  <c r="H229" i="15" s="1"/>
  <c r="C187" i="15"/>
  <c r="C327" i="15"/>
  <c r="C328" i="15"/>
  <c r="C139" i="15"/>
  <c r="H277" i="15" s="1"/>
  <c r="C2" i="15"/>
  <c r="C3" i="15"/>
  <c r="C305" i="15"/>
  <c r="D1808" i="15" l="1"/>
  <c r="H1808" i="15"/>
  <c r="D1951" i="15"/>
  <c r="H1951" i="15"/>
  <c r="H84" i="15"/>
  <c r="D1688" i="15"/>
  <c r="I1688" i="15" s="1"/>
  <c r="D1676" i="15"/>
  <c r="I1676" i="15" s="1"/>
  <c r="H1676" i="15"/>
  <c r="H428" i="15"/>
  <c r="I428" i="15"/>
  <c r="E1761" i="15"/>
  <c r="F1761" i="15" s="1"/>
  <c r="G1761" i="15" s="1"/>
  <c r="J1761" i="15"/>
  <c r="D1927" i="15"/>
  <c r="H1927" i="15"/>
  <c r="D1689" i="15"/>
  <c r="H1689" i="15"/>
  <c r="E663" i="15"/>
  <c r="F663" i="15" s="1"/>
  <c r="G663" i="15" s="1"/>
  <c r="I663" i="15"/>
  <c r="J663" i="15"/>
  <c r="D1986" i="15"/>
  <c r="I1986" i="15"/>
  <c r="D1901" i="15"/>
  <c r="I1901" i="15" s="1"/>
  <c r="H1901" i="15"/>
  <c r="D1793" i="15"/>
  <c r="H1793" i="15"/>
  <c r="D1758" i="15"/>
  <c r="I1758" i="15"/>
  <c r="D1698" i="15"/>
  <c r="E1698" i="15" s="1"/>
  <c r="F1698" i="15" s="1"/>
  <c r="G1698" i="15" s="1"/>
  <c r="H1698" i="15"/>
  <c r="E1687" i="15"/>
  <c r="F1687" i="15" s="1"/>
  <c r="G1687" i="15" s="1"/>
  <c r="J1687" i="15"/>
  <c r="D1663" i="15"/>
  <c r="I1663" i="15"/>
  <c r="D1579" i="15"/>
  <c r="H1147" i="15"/>
  <c r="I1147" i="15"/>
  <c r="H883" i="15"/>
  <c r="H787" i="15"/>
  <c r="E1976" i="15"/>
  <c r="F1976" i="15" s="1"/>
  <c r="G1976" i="15" s="1"/>
  <c r="J1976" i="15"/>
  <c r="D1856" i="15"/>
  <c r="H1856" i="15"/>
  <c r="D1665" i="15"/>
  <c r="I1665" i="15"/>
  <c r="D735" i="15"/>
  <c r="H1161" i="15"/>
  <c r="H325" i="15"/>
  <c r="H83" i="15"/>
  <c r="D1937" i="15"/>
  <c r="H1937" i="15"/>
  <c r="D1952" i="15"/>
  <c r="I1952" i="15" s="1"/>
  <c r="H1952" i="15"/>
  <c r="D1915" i="15"/>
  <c r="E1915" i="15" s="1"/>
  <c r="F1915" i="15" s="1"/>
  <c r="G1915" i="15" s="1"/>
  <c r="H1915" i="15"/>
  <c r="H223" i="15"/>
  <c r="H200" i="15"/>
  <c r="H95" i="15"/>
  <c r="D1948" i="15"/>
  <c r="I1948" i="15" s="1"/>
  <c r="H1948" i="15"/>
  <c r="D1757" i="15"/>
  <c r="I1757" i="15" s="1"/>
  <c r="H1757" i="15"/>
  <c r="H1770" i="15"/>
  <c r="D1892" i="15"/>
  <c r="I1892" i="15" s="1"/>
  <c r="H1892" i="15"/>
  <c r="D783" i="15"/>
  <c r="H1209" i="15"/>
  <c r="H168" i="15"/>
  <c r="I1761" i="15"/>
  <c r="H1245" i="15"/>
  <c r="H1817" i="15"/>
  <c r="D1876" i="15"/>
  <c r="H1876" i="15"/>
  <c r="D1697" i="15"/>
  <c r="I1697" i="15"/>
  <c r="H1697" i="15"/>
  <c r="I1866" i="15"/>
  <c r="I1808" i="15"/>
  <c r="J1782" i="15"/>
  <c r="H1758" i="15"/>
  <c r="H1665" i="15"/>
  <c r="D1939" i="15"/>
  <c r="H1939" i="15"/>
  <c r="E819" i="15"/>
  <c r="F819" i="15" s="1"/>
  <c r="G819" i="15" s="1"/>
  <c r="J819" i="15"/>
  <c r="I1771" i="15"/>
  <c r="J1770" i="15"/>
  <c r="D1709" i="15"/>
  <c r="H1709" i="15"/>
  <c r="H1864" i="15"/>
  <c r="I1782" i="15"/>
  <c r="J1664" i="15"/>
  <c r="D1666" i="15"/>
  <c r="E1666" i="15" s="1"/>
  <c r="F1666" i="15" s="1"/>
  <c r="G1666" i="15" s="1"/>
  <c r="H1666" i="15"/>
  <c r="E1807" i="15"/>
  <c r="F1807" i="15" s="1"/>
  <c r="G1807" i="15" s="1"/>
  <c r="J1807" i="15"/>
  <c r="H210" i="15"/>
  <c r="H1975" i="15"/>
  <c r="D1783" i="15"/>
  <c r="E1783" i="15" s="1"/>
  <c r="F1783" i="15" s="1"/>
  <c r="G1783" i="15" s="1"/>
  <c r="I1783" i="15"/>
  <c r="H1783" i="15"/>
  <c r="H1761" i="15"/>
  <c r="D1900" i="15"/>
  <c r="J1900" i="15" s="1"/>
  <c r="H1900" i="15"/>
  <c r="H6" i="15"/>
  <c r="H1936" i="15"/>
  <c r="H1782" i="15"/>
  <c r="I1664" i="15"/>
  <c r="H1089" i="15"/>
  <c r="H958" i="15"/>
  <c r="D1964" i="15"/>
  <c r="J1964" i="15" s="1"/>
  <c r="H1964" i="15"/>
  <c r="D1904" i="15"/>
  <c r="H1904" i="15"/>
  <c r="I1904" i="15"/>
  <c r="E1713" i="15"/>
  <c r="F1713" i="15" s="1"/>
  <c r="G1713" i="15" s="1"/>
  <c r="J1713" i="15"/>
  <c r="D639" i="15"/>
  <c r="H1065" i="15"/>
  <c r="E1771" i="15"/>
  <c r="F1771" i="15" s="1"/>
  <c r="G1771" i="15" s="1"/>
  <c r="J1771" i="15"/>
  <c r="E1792" i="15"/>
  <c r="F1792" i="15" s="1"/>
  <c r="G1792" i="15" s="1"/>
  <c r="J1792" i="15"/>
  <c r="H1664" i="15"/>
  <c r="D1979" i="15"/>
  <c r="J1979" i="15" s="1"/>
  <c r="H1979" i="15"/>
  <c r="D1928" i="15"/>
  <c r="I1928" i="15"/>
  <c r="H1928" i="15"/>
  <c r="D1796" i="15"/>
  <c r="I1796" i="15"/>
  <c r="D1701" i="15"/>
  <c r="I1701" i="15" s="1"/>
  <c r="H1701" i="15"/>
  <c r="D1677" i="15"/>
  <c r="E1677" i="15" s="1"/>
  <c r="F1677" i="15" s="1"/>
  <c r="G1677" i="15" s="1"/>
  <c r="H406" i="15"/>
  <c r="H1987" i="15"/>
  <c r="H1820" i="15"/>
  <c r="D1962" i="15"/>
  <c r="E1962" i="15" s="1"/>
  <c r="F1962" i="15" s="1"/>
  <c r="G1962" i="15" s="1"/>
  <c r="D1938" i="15"/>
  <c r="E1938" i="15" s="1"/>
  <c r="F1938" i="15" s="1"/>
  <c r="G1938" i="15" s="1"/>
  <c r="H1938" i="15"/>
  <c r="H1986" i="15"/>
  <c r="I1818" i="15"/>
  <c r="H1832" i="15"/>
  <c r="D1912" i="15"/>
  <c r="H1912" i="15"/>
  <c r="J1916" i="15"/>
  <c r="I1792" i="15"/>
  <c r="D1940" i="15"/>
  <c r="H1940" i="15"/>
  <c r="D1963" i="15"/>
  <c r="H1963" i="15"/>
  <c r="D879" i="15"/>
  <c r="H1305" i="15"/>
  <c r="D1902" i="15"/>
  <c r="I1902" i="15" s="1"/>
  <c r="H1902" i="15"/>
  <c r="H348" i="15"/>
  <c r="H314" i="15"/>
  <c r="E1936" i="15"/>
  <c r="F1936" i="15" s="1"/>
  <c r="G1936" i="15" s="1"/>
  <c r="J1936" i="15"/>
  <c r="H417" i="15"/>
  <c r="H122" i="15"/>
  <c r="I1976" i="15"/>
  <c r="H1916" i="15"/>
  <c r="H1792" i="15"/>
  <c r="I1713" i="15"/>
  <c r="H1688" i="15"/>
  <c r="H1663" i="15"/>
  <c r="D1791" i="15"/>
  <c r="H1791" i="15"/>
  <c r="I1791" i="15"/>
  <c r="D1720" i="15"/>
  <c r="I1720" i="15" s="1"/>
  <c r="D1661" i="15"/>
  <c r="H1661" i="15"/>
  <c r="I1661" i="15"/>
  <c r="D1780" i="15"/>
  <c r="I1780" i="15"/>
  <c r="H1971" i="15"/>
  <c r="H1702" i="15"/>
  <c r="J1680" i="15"/>
  <c r="H1585" i="15"/>
  <c r="H1572" i="15"/>
  <c r="D1875" i="15"/>
  <c r="I1875" i="15" s="1"/>
  <c r="H1875" i="15"/>
  <c r="E1803" i="15"/>
  <c r="F1803" i="15" s="1"/>
  <c r="G1803" i="15" s="1"/>
  <c r="J1803" i="15"/>
  <c r="D1768" i="15"/>
  <c r="H1768" i="15"/>
  <c r="I1768" i="15"/>
  <c r="H1882" i="15"/>
  <c r="H1799" i="15"/>
  <c r="H219" i="15"/>
  <c r="H321" i="15"/>
  <c r="H318" i="15"/>
  <c r="H297" i="15"/>
  <c r="H29" i="15"/>
  <c r="H1857" i="15"/>
  <c r="J1774" i="15"/>
  <c r="I1680" i="15"/>
  <c r="I1583" i="15"/>
  <c r="D1899" i="15"/>
  <c r="E1899" i="15" s="1"/>
  <c r="F1899" i="15" s="1"/>
  <c r="G1899" i="15" s="1"/>
  <c r="H1899" i="15"/>
  <c r="H415" i="15"/>
  <c r="H296" i="15"/>
  <c r="H1923" i="15"/>
  <c r="I1774" i="15"/>
  <c r="J1764" i="15"/>
  <c r="I1756" i="15"/>
  <c r="H1680" i="15"/>
  <c r="D1907" i="15"/>
  <c r="H1907" i="15"/>
  <c r="D1859" i="15"/>
  <c r="H1859" i="15"/>
  <c r="D1776" i="15"/>
  <c r="H1776" i="15"/>
  <c r="I1776" i="15"/>
  <c r="E1704" i="15"/>
  <c r="F1704" i="15" s="1"/>
  <c r="G1704" i="15" s="1"/>
  <c r="J1704" i="15"/>
  <c r="D1693" i="15"/>
  <c r="H1693" i="15"/>
  <c r="D1669" i="15"/>
  <c r="I1669" i="15"/>
  <c r="D1657" i="15"/>
  <c r="H1657" i="15"/>
  <c r="I1657" i="15"/>
  <c r="D1147" i="15"/>
  <c r="E1147" i="15" s="1"/>
  <c r="F1147" i="15" s="1"/>
  <c r="G1147" i="15" s="1"/>
  <c r="D883" i="15"/>
  <c r="I883" i="15" s="1"/>
  <c r="D847" i="15"/>
  <c r="D787" i="15"/>
  <c r="I787" i="15" s="1"/>
  <c r="D751" i="15"/>
  <c r="D703" i="15"/>
  <c r="I703" i="15" s="1"/>
  <c r="H306" i="15"/>
  <c r="H1764" i="15"/>
  <c r="D1918" i="15"/>
  <c r="H1918" i="15"/>
  <c r="E1906" i="15"/>
  <c r="F1906" i="15" s="1"/>
  <c r="G1906" i="15" s="1"/>
  <c r="J1906" i="15"/>
  <c r="D1858" i="15"/>
  <c r="H1858" i="15"/>
  <c r="I1858" i="15"/>
  <c r="D1787" i="15"/>
  <c r="I1787" i="15"/>
  <c r="D1763" i="15"/>
  <c r="H1763" i="15"/>
  <c r="E1656" i="15"/>
  <c r="F1656" i="15" s="1"/>
  <c r="G1656" i="15" s="1"/>
  <c r="J1656" i="15"/>
  <c r="D1977" i="15"/>
  <c r="H1977" i="15"/>
  <c r="D1917" i="15"/>
  <c r="I1917" i="15" s="1"/>
  <c r="H1917" i="15"/>
  <c r="D1786" i="15"/>
  <c r="H1786" i="15"/>
  <c r="D1762" i="15"/>
  <c r="H1762" i="15"/>
  <c r="D1691" i="15"/>
  <c r="I1691" i="15"/>
  <c r="D1667" i="15"/>
  <c r="E1667" i="15" s="1"/>
  <c r="F1667" i="15" s="1"/>
  <c r="G1667" i="15" s="1"/>
  <c r="H1667" i="15"/>
  <c r="D725" i="15"/>
  <c r="E725" i="15" s="1"/>
  <c r="F725" i="15" s="1"/>
  <c r="G725" i="15" s="1"/>
  <c r="D713" i="15"/>
  <c r="D593" i="15"/>
  <c r="E593" i="15" s="1"/>
  <c r="F593" i="15" s="1"/>
  <c r="G593" i="15" s="1"/>
  <c r="D521" i="15"/>
  <c r="E521" i="15" s="1"/>
  <c r="F521" i="15" s="1"/>
  <c r="G521" i="15" s="1"/>
  <c r="D473" i="15"/>
  <c r="E473" i="15" s="1"/>
  <c r="F473" i="15" s="1"/>
  <c r="G473" i="15" s="1"/>
  <c r="D425" i="15"/>
  <c r="E425" i="15" s="1"/>
  <c r="F425" i="15" s="1"/>
  <c r="G425" i="15" s="1"/>
  <c r="D233" i="15"/>
  <c r="E233" i="15" s="1"/>
  <c r="F233" i="15" s="1"/>
  <c r="G233" i="15" s="1"/>
  <c r="H230" i="15"/>
  <c r="H345" i="15"/>
  <c r="H413" i="15"/>
  <c r="H32" i="15"/>
  <c r="H199" i="15"/>
  <c r="D393" i="15"/>
  <c r="I393" i="15" s="1"/>
  <c r="I819" i="15"/>
  <c r="D1684" i="15"/>
  <c r="H1958" i="15"/>
  <c r="I639" i="15"/>
  <c r="H344" i="15"/>
  <c r="H329" i="15"/>
  <c r="H323" i="15"/>
  <c r="H170" i="15"/>
  <c r="H412" i="15"/>
  <c r="H198" i="15"/>
  <c r="H1898" i="15"/>
  <c r="J1766" i="15"/>
  <c r="J1660" i="15"/>
  <c r="D596" i="15"/>
  <c r="D428" i="15"/>
  <c r="D416" i="15"/>
  <c r="I416" i="15" s="1"/>
  <c r="E1910" i="15"/>
  <c r="F1910" i="15" s="1"/>
  <c r="G1910" i="15" s="1"/>
  <c r="J1910" i="15"/>
  <c r="I719" i="15"/>
  <c r="J377" i="15"/>
  <c r="H1949" i="15"/>
  <c r="H1933" i="15"/>
  <c r="I1802" i="15"/>
  <c r="H719" i="15"/>
  <c r="I377" i="15"/>
  <c r="D851" i="15"/>
  <c r="D815" i="15"/>
  <c r="D719" i="15"/>
  <c r="H1974" i="15"/>
  <c r="H1973" i="15"/>
  <c r="H1866" i="15"/>
  <c r="H1818" i="15"/>
  <c r="J1759" i="15"/>
  <c r="I1755" i="15"/>
  <c r="J1699" i="15"/>
  <c r="H1677" i="15"/>
  <c r="H1985" i="15"/>
  <c r="J1914" i="15"/>
  <c r="J1855" i="15"/>
  <c r="H1802" i="15"/>
  <c r="J1790" i="15"/>
  <c r="I1759" i="15"/>
  <c r="H1755" i="15"/>
  <c r="I1699" i="15"/>
  <c r="I1655" i="15"/>
  <c r="H1139" i="15"/>
  <c r="H1026" i="15"/>
  <c r="H803" i="15"/>
  <c r="J600" i="15"/>
  <c r="J521" i="15"/>
  <c r="D1006" i="15"/>
  <c r="D946" i="15"/>
  <c r="I946" i="15" s="1"/>
  <c r="D598" i="15"/>
  <c r="D550" i="15"/>
  <c r="D538" i="15"/>
  <c r="D514" i="15"/>
  <c r="H1760" i="15"/>
  <c r="H419" i="15"/>
  <c r="H1957" i="15"/>
  <c r="J1655" i="15"/>
  <c r="H340" i="15"/>
  <c r="H324" i="15"/>
  <c r="H313" i="15"/>
  <c r="I1914" i="15"/>
  <c r="I1855" i="15"/>
  <c r="J1784" i="15"/>
  <c r="J1779" i="15"/>
  <c r="H1759" i="15"/>
  <c r="H1699" i="15"/>
  <c r="H1655" i="15"/>
  <c r="I851" i="15"/>
  <c r="H815" i="15"/>
  <c r="J725" i="15"/>
  <c r="I600" i="15"/>
  <c r="I521" i="15"/>
  <c r="J425" i="15"/>
  <c r="D741" i="15"/>
  <c r="D705" i="15"/>
  <c r="D693" i="15"/>
  <c r="D537" i="15"/>
  <c r="D489" i="15"/>
  <c r="D465" i="15"/>
  <c r="D441" i="15"/>
  <c r="D405" i="15"/>
  <c r="H1950" i="15"/>
  <c r="H1700" i="15"/>
  <c r="D384" i="15"/>
  <c r="H339" i="15"/>
  <c r="H330" i="15"/>
  <c r="H312" i="15"/>
  <c r="H80" i="15"/>
  <c r="H1984" i="15"/>
  <c r="H1914" i="15"/>
  <c r="H1891" i="15"/>
  <c r="H1855" i="15"/>
  <c r="I1784" i="15"/>
  <c r="I1779" i="15"/>
  <c r="J1772" i="15"/>
  <c r="J1767" i="15"/>
  <c r="J1707" i="15"/>
  <c r="H851" i="15"/>
  <c r="I725" i="15"/>
  <c r="I425" i="15"/>
  <c r="I384" i="15"/>
  <c r="I473" i="15"/>
  <c r="J1938" i="15"/>
  <c r="H1921" i="15"/>
  <c r="H1913" i="15"/>
  <c r="J1898" i="15"/>
  <c r="H1784" i="15"/>
  <c r="H1779" i="15"/>
  <c r="I1772" i="15"/>
  <c r="I1767" i="15"/>
  <c r="I1707" i="15"/>
  <c r="H1674" i="15"/>
  <c r="J1667" i="15"/>
  <c r="H899" i="15"/>
  <c r="J364" i="15"/>
  <c r="H350" i="15"/>
  <c r="H1614" i="15"/>
  <c r="J1962" i="15"/>
  <c r="I1938" i="15"/>
  <c r="I1898" i="15"/>
  <c r="J1783" i="15"/>
  <c r="H1772" i="15"/>
  <c r="H1767" i="15"/>
  <c r="J1719" i="15"/>
  <c r="H1707" i="15"/>
  <c r="I1667" i="15"/>
  <c r="H1662" i="15"/>
  <c r="J1583" i="15"/>
  <c r="H1006" i="15"/>
  <c r="H947" i="15"/>
  <c r="I364" i="15"/>
  <c r="D1974" i="15"/>
  <c r="D582" i="15"/>
  <c r="D570" i="15"/>
  <c r="D558" i="15"/>
  <c r="I558" i="15" s="1"/>
  <c r="D546" i="15"/>
  <c r="I546" i="15" s="1"/>
  <c r="D522" i="15"/>
  <c r="H336" i="15"/>
  <c r="J1819" i="15"/>
  <c r="J389" i="15"/>
  <c r="I1980" i="15"/>
  <c r="H1961" i="15"/>
  <c r="I1819" i="15"/>
  <c r="H1807" i="15"/>
  <c r="H1771" i="15"/>
  <c r="J1690" i="15"/>
  <c r="H1685" i="15"/>
  <c r="J1582" i="15"/>
  <c r="H990" i="15"/>
  <c r="I564" i="15"/>
  <c r="J396" i="15"/>
  <c r="I389" i="15"/>
  <c r="D1546" i="15"/>
  <c r="H1969" i="15"/>
  <c r="I1807" i="15"/>
  <c r="J564" i="15"/>
  <c r="H1867" i="15"/>
  <c r="H224" i="15"/>
  <c r="H320" i="15"/>
  <c r="H212" i="15"/>
  <c r="H1980" i="15"/>
  <c r="H1819" i="15"/>
  <c r="J1760" i="15"/>
  <c r="J1700" i="15"/>
  <c r="I1690" i="15"/>
  <c r="I1582" i="15"/>
  <c r="J580" i="15"/>
  <c r="J516" i="15"/>
  <c r="I396" i="15"/>
  <c r="I233" i="15"/>
  <c r="D614" i="15"/>
  <c r="D602" i="15"/>
  <c r="D566" i="15"/>
  <c r="D530" i="15"/>
  <c r="I530" i="15" s="1"/>
  <c r="D518" i="15"/>
  <c r="H124" i="15"/>
  <c r="H1962" i="15"/>
  <c r="H1945" i="15"/>
  <c r="H1719" i="15"/>
  <c r="I1685" i="15"/>
  <c r="H1583" i="15"/>
  <c r="I713" i="15"/>
  <c r="H407" i="15"/>
  <c r="H334" i="15"/>
  <c r="H317" i="15"/>
  <c r="H138" i="15"/>
  <c r="H211" i="15"/>
  <c r="H1926" i="15"/>
  <c r="I1910" i="15"/>
  <c r="H1903" i="15"/>
  <c r="J1866" i="15"/>
  <c r="J1818" i="15"/>
  <c r="I1760" i="15"/>
  <c r="I1700" i="15"/>
  <c r="H1690" i="15"/>
  <c r="H1582" i="15"/>
  <c r="H659" i="15"/>
  <c r="I580" i="15"/>
  <c r="I516" i="15"/>
  <c r="J473" i="15"/>
  <c r="D757" i="15"/>
  <c r="D709" i="15"/>
  <c r="D589" i="15"/>
  <c r="D553" i="15"/>
  <c r="D505" i="15"/>
  <c r="D421" i="15"/>
  <c r="D409" i="15"/>
  <c r="D373" i="15"/>
  <c r="D361" i="15"/>
  <c r="I361" i="15" s="1"/>
  <c r="H1943" i="6"/>
  <c r="H1434" i="6"/>
  <c r="H30" i="6"/>
  <c r="H1441" i="6"/>
  <c r="H1637" i="6"/>
  <c r="H35" i="6"/>
  <c r="H1340" i="6"/>
  <c r="H1502" i="6"/>
  <c r="H1492" i="6"/>
  <c r="H472" i="6"/>
  <c r="H1352" i="6"/>
  <c r="E1982" i="15"/>
  <c r="F1982" i="15" s="1"/>
  <c r="G1982" i="15" s="1"/>
  <c r="I1982" i="15"/>
  <c r="J1982" i="15"/>
  <c r="E1958" i="15"/>
  <c r="F1958" i="15" s="1"/>
  <c r="G1958" i="15" s="1"/>
  <c r="I1958" i="15"/>
  <c r="J1958" i="15"/>
  <c r="E1934" i="15"/>
  <c r="F1934" i="15" s="1"/>
  <c r="G1934" i="15" s="1"/>
  <c r="I1934" i="15"/>
  <c r="J1934" i="15"/>
  <c r="H326" i="15"/>
  <c r="H299" i="15"/>
  <c r="H291" i="15"/>
  <c r="H31" i="15"/>
  <c r="H278" i="15"/>
  <c r="H58" i="15"/>
  <c r="H26" i="15"/>
  <c r="H249" i="15"/>
  <c r="H328" i="15"/>
  <c r="H319" i="15"/>
  <c r="H298" i="15"/>
  <c r="H290" i="15"/>
  <c r="H275" i="15"/>
  <c r="H30" i="15"/>
  <c r="H284" i="15"/>
  <c r="H283" i="15"/>
  <c r="H270" i="15"/>
  <c r="H186" i="15"/>
  <c r="H54" i="15"/>
  <c r="H22" i="15"/>
  <c r="H240" i="15"/>
  <c r="D1972" i="15"/>
  <c r="H305" i="15"/>
  <c r="H280" i="15"/>
  <c r="H272" i="15"/>
  <c r="H282" i="15"/>
  <c r="H74" i="15"/>
  <c r="H263" i="15"/>
  <c r="H259" i="15"/>
  <c r="H247" i="15"/>
  <c r="H235" i="15"/>
  <c r="D281" i="15"/>
  <c r="D265" i="15"/>
  <c r="D249" i="15"/>
  <c r="H292" i="15"/>
  <c r="H288" i="15"/>
  <c r="H286" i="15"/>
  <c r="H276" i="15"/>
  <c r="H285" i="15"/>
  <c r="H70" i="15"/>
  <c r="H38" i="15"/>
  <c r="E1966" i="15"/>
  <c r="F1966" i="15" s="1"/>
  <c r="G1966" i="15" s="1"/>
  <c r="I1966" i="15"/>
  <c r="J1966" i="15"/>
  <c r="E1762" i="15"/>
  <c r="F1762" i="15" s="1"/>
  <c r="G1762" i="15" s="1"/>
  <c r="J1762" i="15"/>
  <c r="E1950" i="15"/>
  <c r="F1950" i="15" s="1"/>
  <c r="G1950" i="15" s="1"/>
  <c r="I1950" i="15"/>
  <c r="J1950" i="15"/>
  <c r="E1942" i="15"/>
  <c r="F1942" i="15" s="1"/>
  <c r="G1942" i="15" s="1"/>
  <c r="J1942" i="15"/>
  <c r="E1908" i="15"/>
  <c r="F1908" i="15" s="1"/>
  <c r="G1908" i="15" s="1"/>
  <c r="J1908" i="15"/>
  <c r="I1908" i="15"/>
  <c r="E1918" i="15"/>
  <c r="F1918" i="15" s="1"/>
  <c r="G1918" i="15" s="1"/>
  <c r="I1918" i="15"/>
  <c r="J1918" i="15"/>
  <c r="E1956" i="15"/>
  <c r="F1956" i="15" s="1"/>
  <c r="G1956" i="15" s="1"/>
  <c r="J1956" i="15"/>
  <c r="E1940" i="15"/>
  <c r="F1940" i="15" s="1"/>
  <c r="G1940" i="15" s="1"/>
  <c r="J1940" i="15"/>
  <c r="J1902" i="15"/>
  <c r="E1894" i="15"/>
  <c r="F1894" i="15" s="1"/>
  <c r="G1894" i="15" s="1"/>
  <c r="I1894" i="15"/>
  <c r="J1894" i="15"/>
  <c r="E1870" i="15"/>
  <c r="F1870" i="15" s="1"/>
  <c r="G1870" i="15" s="1"/>
  <c r="I1870" i="15"/>
  <c r="J1870" i="15"/>
  <c r="E1822" i="15"/>
  <c r="F1822" i="15" s="1"/>
  <c r="G1822" i="15" s="1"/>
  <c r="J1822" i="15"/>
  <c r="I1822" i="15"/>
  <c r="E1662" i="15"/>
  <c r="F1662" i="15" s="1"/>
  <c r="G1662" i="15" s="1"/>
  <c r="J1662" i="15"/>
  <c r="I1662" i="15"/>
  <c r="H315" i="15"/>
  <c r="H307" i="15"/>
  <c r="H303" i="15"/>
  <c r="H289" i="15"/>
  <c r="H287" i="15"/>
  <c r="D287" i="15"/>
  <c r="I287" i="15" s="1"/>
  <c r="D211" i="15"/>
  <c r="I211" i="15" s="1"/>
  <c r="D199" i="15"/>
  <c r="H310" i="15"/>
  <c r="H12" i="15"/>
  <c r="H418" i="15"/>
  <c r="H327" i="15"/>
  <c r="H271" i="15"/>
  <c r="H222" i="15"/>
  <c r="D345" i="15"/>
  <c r="D329" i="15"/>
  <c r="D289" i="15"/>
  <c r="I289" i="15" s="1"/>
  <c r="H163" i="15"/>
  <c r="H304" i="15"/>
  <c r="H300" i="15"/>
  <c r="H225" i="15"/>
  <c r="H191" i="15"/>
  <c r="H1716" i="15"/>
  <c r="H187" i="15"/>
  <c r="H1753" i="15"/>
  <c r="H183" i="15"/>
  <c r="H1853" i="15"/>
  <c r="H179" i="15"/>
  <c r="H1751" i="15"/>
  <c r="H175" i="15"/>
  <c r="H1850" i="15"/>
  <c r="H171" i="15"/>
  <c r="H1805" i="15"/>
  <c r="H167" i="15"/>
  <c r="H1653" i="15"/>
  <c r="H159" i="15"/>
  <c r="H1843" i="15"/>
  <c r="H155" i="15"/>
  <c r="H1840" i="15"/>
  <c r="H151" i="15"/>
  <c r="H1648" i="15"/>
  <c r="H147" i="15"/>
  <c r="D1838" i="15"/>
  <c r="I1838" i="15" s="1"/>
  <c r="H1838" i="15"/>
  <c r="H139" i="15"/>
  <c r="D1642" i="15"/>
  <c r="I1642" i="15" s="1"/>
  <c r="H1642" i="15"/>
  <c r="H135" i="15"/>
  <c r="H1639" i="15"/>
  <c r="H131" i="15"/>
  <c r="H1744" i="15"/>
  <c r="H127" i="15"/>
  <c r="H1633" i="15"/>
  <c r="H123" i="15"/>
  <c r="D1630" i="15"/>
  <c r="H1630" i="15"/>
  <c r="H119" i="15"/>
  <c r="H1740" i="15"/>
  <c r="H115" i="15"/>
  <c r="H1627" i="15"/>
  <c r="H111" i="15"/>
  <c r="H1836" i="15"/>
  <c r="H107" i="15"/>
  <c r="H1833" i="15"/>
  <c r="H103" i="15"/>
  <c r="H1829" i="15"/>
  <c r="H99" i="15"/>
  <c r="H1885" i="15"/>
  <c r="H91" i="15"/>
  <c r="H1615" i="15"/>
  <c r="H79" i="15"/>
  <c r="H1603" i="15"/>
  <c r="H75" i="15"/>
  <c r="H1599" i="15"/>
  <c r="H71" i="15"/>
  <c r="H1595" i="15"/>
  <c r="H67" i="15"/>
  <c r="H1811" i="15"/>
  <c r="H63" i="15"/>
  <c r="H1564" i="15"/>
  <c r="H59" i="15"/>
  <c r="H1884" i="15"/>
  <c r="H55" i="15"/>
  <c r="H1577" i="15"/>
  <c r="H51" i="15"/>
  <c r="H1737" i="15"/>
  <c r="H47" i="15"/>
  <c r="H1733" i="15"/>
  <c r="H43" i="15"/>
  <c r="H1873" i="15"/>
  <c r="H39" i="15"/>
  <c r="D1730" i="15"/>
  <c r="H1730" i="15"/>
  <c r="H35" i="15"/>
  <c r="H1568" i="15"/>
  <c r="H27" i="15"/>
  <c r="H1726" i="15"/>
  <c r="H23" i="15"/>
  <c r="H1710" i="15"/>
  <c r="H19" i="15"/>
  <c r="H1722" i="15"/>
  <c r="H15" i="15"/>
  <c r="D1566" i="15"/>
  <c r="J1566" i="15" s="1"/>
  <c r="H1566" i="15"/>
  <c r="H11" i="15"/>
  <c r="H1794" i="15"/>
  <c r="H7" i="15"/>
  <c r="H1800" i="15"/>
  <c r="H3" i="15"/>
  <c r="H1868" i="15"/>
  <c r="D1654" i="15"/>
  <c r="H1654" i="15"/>
  <c r="I1654" i="15"/>
  <c r="H174" i="15"/>
  <c r="H1814" i="15"/>
  <c r="H142" i="15"/>
  <c r="H1645" i="15"/>
  <c r="H1641" i="15"/>
  <c r="H134" i="15"/>
  <c r="H1887" i="15"/>
  <c r="H130" i="15"/>
  <c r="H1636" i="15"/>
  <c r="H126" i="15"/>
  <c r="H1632" i="15"/>
  <c r="H1742" i="15"/>
  <c r="H118" i="15"/>
  <c r="H1739" i="15"/>
  <c r="H114" i="15"/>
  <c r="H1626" i="15"/>
  <c r="H110" i="15"/>
  <c r="H1624" i="15"/>
  <c r="H1623" i="15"/>
  <c r="H98" i="15"/>
  <c r="H1827" i="15"/>
  <c r="H94" i="15"/>
  <c r="H1618" i="15"/>
  <c r="D1610" i="15"/>
  <c r="H1610" i="15"/>
  <c r="H82" i="15"/>
  <c r="H1606" i="15"/>
  <c r="H78" i="15"/>
  <c r="H1602" i="15"/>
  <c r="D1598" i="15"/>
  <c r="I1598" i="15" s="1"/>
  <c r="H1598" i="15"/>
  <c r="H66" i="15"/>
  <c r="H1575" i="15"/>
  <c r="H62" i="15"/>
  <c r="H1826" i="15"/>
  <c r="H1883" i="15"/>
  <c r="H50" i="15"/>
  <c r="H1736" i="15"/>
  <c r="H46" i="15"/>
  <c r="H1732" i="15"/>
  <c r="H1729" i="15"/>
  <c r="H34" i="15"/>
  <c r="H1872" i="15"/>
  <c r="H1588" i="15"/>
  <c r="H1587" i="15"/>
  <c r="H18" i="15"/>
  <c r="H1880" i="15"/>
  <c r="H14" i="15"/>
  <c r="H1862" i="15"/>
  <c r="H1721" i="15"/>
  <c r="H2" i="15"/>
  <c r="H182" i="15"/>
  <c r="H1816" i="15"/>
  <c r="H178" i="15"/>
  <c r="H1750" i="15"/>
  <c r="H166" i="15"/>
  <c r="H1652" i="15"/>
  <c r="H146" i="15"/>
  <c r="H1748" i="15"/>
  <c r="H193" i="15"/>
  <c r="H1581" i="15"/>
  <c r="H189" i="15"/>
  <c r="H1889" i="15"/>
  <c r="H185" i="15"/>
  <c r="H1752" i="15"/>
  <c r="H181" i="15"/>
  <c r="H1815" i="15"/>
  <c r="H177" i="15"/>
  <c r="H1888" i="15"/>
  <c r="H173" i="15"/>
  <c r="H1813" i="15"/>
  <c r="H169" i="15"/>
  <c r="H1848" i="15"/>
  <c r="H165" i="15"/>
  <c r="H1651" i="15"/>
  <c r="H161" i="15"/>
  <c r="H1845" i="15"/>
  <c r="H157" i="15"/>
  <c r="D1842" i="15"/>
  <c r="H153" i="15"/>
  <c r="H1650" i="15"/>
  <c r="H149" i="15"/>
  <c r="H1860" i="15"/>
  <c r="H145" i="15"/>
  <c r="H1646" i="15"/>
  <c r="H141" i="15"/>
  <c r="H1644" i="15"/>
  <c r="H137" i="15"/>
  <c r="H1745" i="15"/>
  <c r="H133" i="15"/>
  <c r="H1638" i="15"/>
  <c r="H129" i="15"/>
  <c r="H1635" i="15"/>
  <c r="H125" i="15"/>
  <c r="H1743" i="15"/>
  <c r="H121" i="15"/>
  <c r="H1741" i="15"/>
  <c r="H117" i="15"/>
  <c r="H1628" i="15"/>
  <c r="H113" i="15"/>
  <c r="H1625" i="15"/>
  <c r="H109" i="15"/>
  <c r="H1835" i="15"/>
  <c r="H105" i="15"/>
  <c r="H1831" i="15"/>
  <c r="H101" i="15"/>
  <c r="H1622" i="15"/>
  <c r="H97" i="15"/>
  <c r="H1621" i="15"/>
  <c r="H93" i="15"/>
  <c r="H1617" i="15"/>
  <c r="H89" i="15"/>
  <c r="H1613" i="15"/>
  <c r="H85" i="15"/>
  <c r="H1609" i="15"/>
  <c r="H81" i="15"/>
  <c r="H1605" i="15"/>
  <c r="H77" i="15"/>
  <c r="H1601" i="15"/>
  <c r="H73" i="15"/>
  <c r="H1597" i="15"/>
  <c r="H69" i="15"/>
  <c r="H1593" i="15"/>
  <c r="H65" i="15"/>
  <c r="H1810" i="15"/>
  <c r="H61" i="15"/>
  <c r="H1825" i="15"/>
  <c r="H57" i="15"/>
  <c r="H1824" i="15"/>
  <c r="H53" i="15"/>
  <c r="H1823" i="15"/>
  <c r="H49" i="15"/>
  <c r="H1735" i="15"/>
  <c r="H45" i="15"/>
  <c r="H1731" i="15"/>
  <c r="H41" i="15"/>
  <c r="H1712" i="15"/>
  <c r="H37" i="15"/>
  <c r="H1728" i="15"/>
  <c r="H33" i="15"/>
  <c r="H1718" i="15"/>
  <c r="H25" i="15"/>
  <c r="H1725" i="15"/>
  <c r="H21" i="15"/>
  <c r="H1881" i="15"/>
  <c r="H17" i="15"/>
  <c r="H1865" i="15"/>
  <c r="H13" i="15"/>
  <c r="H1586" i="15"/>
  <c r="H9" i="15"/>
  <c r="H1877" i="15"/>
  <c r="H5" i="15"/>
  <c r="H1798" i="15"/>
  <c r="H190" i="15"/>
  <c r="H1890" i="15"/>
  <c r="H162" i="15"/>
  <c r="H1812" i="15"/>
  <c r="H150" i="15"/>
  <c r="H1861" i="15"/>
  <c r="H192" i="15"/>
  <c r="H1580" i="15"/>
  <c r="H188" i="15"/>
  <c r="H1754" i="15"/>
  <c r="H184" i="15"/>
  <c r="D1854" i="15"/>
  <c r="I1854" i="15" s="1"/>
  <c r="H1854" i="15"/>
  <c r="H180" i="15"/>
  <c r="H1852" i="15"/>
  <c r="H176" i="15"/>
  <c r="H1851" i="15"/>
  <c r="H172" i="15"/>
  <c r="D1806" i="15"/>
  <c r="I1806" i="15" s="1"/>
  <c r="H1806" i="15"/>
  <c r="H164" i="15"/>
  <c r="H1847" i="15"/>
  <c r="H160" i="15"/>
  <c r="H1844" i="15"/>
  <c r="H156" i="15"/>
  <c r="H1841" i="15"/>
  <c r="H152" i="15"/>
  <c r="H1649" i="15"/>
  <c r="H148" i="15"/>
  <c r="H1647" i="15"/>
  <c r="H144" i="15"/>
  <c r="H1747" i="15"/>
  <c r="H140" i="15"/>
  <c r="H1643" i="15"/>
  <c r="H136" i="15"/>
  <c r="H1640" i="15"/>
  <c r="H132" i="15"/>
  <c r="H1637" i="15"/>
  <c r="H128" i="15"/>
  <c r="D1634" i="15"/>
  <c r="I1634" i="15" s="1"/>
  <c r="H1634" i="15"/>
  <c r="H120" i="15"/>
  <c r="H1629" i="15"/>
  <c r="H116" i="15"/>
  <c r="H1837" i="15"/>
  <c r="H112" i="15"/>
  <c r="D1886" i="15"/>
  <c r="H1886" i="15"/>
  <c r="H108" i="15"/>
  <c r="H1834" i="15"/>
  <c r="H104" i="15"/>
  <c r="H1830" i="15"/>
  <c r="H100" i="15"/>
  <c r="H1828" i="15"/>
  <c r="H96" i="15"/>
  <c r="H1620" i="15"/>
  <c r="H92" i="15"/>
  <c r="H1616" i="15"/>
  <c r="H88" i="15"/>
  <c r="H1612" i="15"/>
  <c r="H76" i="15"/>
  <c r="H1600" i="15"/>
  <c r="H72" i="15"/>
  <c r="H1596" i="15"/>
  <c r="H68" i="15"/>
  <c r="H1592" i="15"/>
  <c r="H64" i="15"/>
  <c r="H1591" i="15"/>
  <c r="H60" i="15"/>
  <c r="D1590" i="15"/>
  <c r="H1590" i="15"/>
  <c r="H56" i="15"/>
  <c r="D1578" i="15"/>
  <c r="I1578" i="15" s="1"/>
  <c r="H1578" i="15"/>
  <c r="H52" i="15"/>
  <c r="H1738" i="15"/>
  <c r="H48" i="15"/>
  <c r="H1734" i="15"/>
  <c r="H44" i="15"/>
  <c r="H1715" i="15"/>
  <c r="H40" i="15"/>
  <c r="H1589" i="15"/>
  <c r="H36" i="15"/>
  <c r="H1569" i="15"/>
  <c r="H28" i="15"/>
  <c r="H1727" i="15"/>
  <c r="H24" i="15"/>
  <c r="H1724" i="15"/>
  <c r="H20" i="15"/>
  <c r="H1723" i="15"/>
  <c r="H16" i="15"/>
  <c r="H1879" i="15"/>
  <c r="H8" i="15"/>
  <c r="H1801" i="15"/>
  <c r="H4" i="15"/>
  <c r="D1874" i="15"/>
  <c r="H1874" i="15"/>
  <c r="H1871" i="15"/>
  <c r="D1960" i="15"/>
  <c r="D1534" i="15"/>
  <c r="D1909" i="15"/>
  <c r="I1909" i="15" s="1"/>
  <c r="D1483" i="15"/>
  <c r="D1889" i="15"/>
  <c r="D1882" i="15"/>
  <c r="D1878" i="15"/>
  <c r="I1878" i="15" s="1"/>
  <c r="D1871" i="15"/>
  <c r="E1871" i="15" s="1"/>
  <c r="F1871" i="15" s="1"/>
  <c r="G1871" i="15" s="1"/>
  <c r="D1868" i="15"/>
  <c r="D1860" i="15"/>
  <c r="D1853" i="15"/>
  <c r="D1849" i="15"/>
  <c r="D1845" i="15"/>
  <c r="D1419" i="15"/>
  <c r="H1842" i="15"/>
  <c r="D1835" i="15"/>
  <c r="E1835" i="15" s="1"/>
  <c r="F1835" i="15" s="1"/>
  <c r="G1835" i="15" s="1"/>
  <c r="D1831" i="15"/>
  <c r="D1827" i="15"/>
  <c r="I1827" i="15" s="1"/>
  <c r="D1823" i="15"/>
  <c r="I1823" i="15" s="1"/>
  <c r="D1816" i="15"/>
  <c r="D1812" i="15"/>
  <c r="D1785" i="15"/>
  <c r="D1359" i="15"/>
  <c r="J1359" i="15" s="1"/>
  <c r="D1773" i="15"/>
  <c r="D1347" i="15"/>
  <c r="D1769" i="15"/>
  <c r="D1343" i="15"/>
  <c r="D1727" i="15"/>
  <c r="I1727" i="15" s="1"/>
  <c r="D1723" i="15"/>
  <c r="I1723" i="15" s="1"/>
  <c r="D1715" i="15"/>
  <c r="I1715" i="15" s="1"/>
  <c r="D1953" i="15"/>
  <c r="I1953" i="15" s="1"/>
  <c r="D1527" i="15"/>
  <c r="I1527" i="15" s="1"/>
  <c r="D1929" i="15"/>
  <c r="D1503" i="15"/>
  <c r="D1888" i="15"/>
  <c r="D1885" i="15"/>
  <c r="D1881" i="15"/>
  <c r="D1877" i="15"/>
  <c r="D1451" i="15"/>
  <c r="D1867" i="15"/>
  <c r="D1852" i="15"/>
  <c r="D1848" i="15"/>
  <c r="D1844" i="15"/>
  <c r="E1844" i="15" s="1"/>
  <c r="F1844" i="15" s="1"/>
  <c r="G1844" i="15" s="1"/>
  <c r="D1841" i="15"/>
  <c r="D1834" i="15"/>
  <c r="D1830" i="15"/>
  <c r="I1830" i="15" s="1"/>
  <c r="D1826" i="15"/>
  <c r="D1815" i="15"/>
  <c r="I1815" i="15" s="1"/>
  <c r="D1811" i="15"/>
  <c r="D1805" i="15"/>
  <c r="D1798" i="15"/>
  <c r="D1794" i="15"/>
  <c r="D1726" i="15"/>
  <c r="D1722" i="15"/>
  <c r="I1722" i="15" s="1"/>
  <c r="D1925" i="15"/>
  <c r="I1925" i="15" s="1"/>
  <c r="D1499" i="15"/>
  <c r="D1897" i="15"/>
  <c r="D1471" i="15"/>
  <c r="I1471" i="15" s="1"/>
  <c r="D1887" i="15"/>
  <c r="D1884" i="15"/>
  <c r="D1880" i="15"/>
  <c r="D1873" i="15"/>
  <c r="D1862" i="15"/>
  <c r="D1851" i="15"/>
  <c r="I1851" i="15" s="1"/>
  <c r="D1847" i="15"/>
  <c r="D1843" i="15"/>
  <c r="D1840" i="15"/>
  <c r="J1840" i="15" s="1"/>
  <c r="D1837" i="15"/>
  <c r="D1833" i="15"/>
  <c r="D1407" i="15"/>
  <c r="D1829" i="15"/>
  <c r="D1403" i="15"/>
  <c r="D1825" i="15"/>
  <c r="D1814" i="15"/>
  <c r="D1810" i="15"/>
  <c r="E1810" i="15" s="1"/>
  <c r="F1810" i="15" s="1"/>
  <c r="G1810" i="15" s="1"/>
  <c r="D1801" i="15"/>
  <c r="D1375" i="15"/>
  <c r="D1797" i="15"/>
  <c r="D1371" i="15"/>
  <c r="D1753" i="15"/>
  <c r="D1327" i="15"/>
  <c r="D1745" i="15"/>
  <c r="I1745" i="15" s="1"/>
  <c r="D1741" i="15"/>
  <c r="D1315" i="15"/>
  <c r="D1737" i="15"/>
  <c r="D1311" i="15"/>
  <c r="D1733" i="15"/>
  <c r="I1733" i="15" s="1"/>
  <c r="D1729" i="15"/>
  <c r="D1941" i="15"/>
  <c r="D1515" i="15"/>
  <c r="D1893" i="15"/>
  <c r="E1893" i="15" s="1"/>
  <c r="F1893" i="15" s="1"/>
  <c r="G1893" i="15" s="1"/>
  <c r="D1467" i="15"/>
  <c r="D1890" i="15"/>
  <c r="D1883" i="15"/>
  <c r="I1883" i="15" s="1"/>
  <c r="D1879" i="15"/>
  <c r="I1879" i="15" s="1"/>
  <c r="D1872" i="15"/>
  <c r="D1865" i="15"/>
  <c r="D1861" i="15"/>
  <c r="D1435" i="15"/>
  <c r="I1435" i="15" s="1"/>
  <c r="D1850" i="15"/>
  <c r="J1850" i="15" s="1"/>
  <c r="D1836" i="15"/>
  <c r="D1832" i="15"/>
  <c r="D1828" i="15"/>
  <c r="I1828" i="15" s="1"/>
  <c r="D1824" i="15"/>
  <c r="D1813" i="15"/>
  <c r="D1387" i="15"/>
  <c r="D1800" i="15"/>
  <c r="D1752" i="15"/>
  <c r="D1748" i="15"/>
  <c r="D1744" i="15"/>
  <c r="I1744" i="15" s="1"/>
  <c r="D1740" i="15"/>
  <c r="I1740" i="15" s="1"/>
  <c r="D1736" i="15"/>
  <c r="D1732" i="15"/>
  <c r="D1751" i="15"/>
  <c r="I1751" i="15" s="1"/>
  <c r="D1747" i="15"/>
  <c r="I1747" i="15" s="1"/>
  <c r="D1739" i="15"/>
  <c r="D1735" i="15"/>
  <c r="D1731" i="15"/>
  <c r="D1728" i="15"/>
  <c r="I1728" i="15" s="1"/>
  <c r="D1725" i="15"/>
  <c r="D1721" i="15"/>
  <c r="D1652" i="15"/>
  <c r="I1652" i="15" s="1"/>
  <c r="D1649" i="15"/>
  <c r="I1649" i="15" s="1"/>
  <c r="D1645" i="15"/>
  <c r="I1645" i="15" s="1"/>
  <c r="D1638" i="15"/>
  <c r="D1625" i="15"/>
  <c r="I1625" i="15" s="1"/>
  <c r="D1621" i="15"/>
  <c r="D1195" i="15"/>
  <c r="J1195" i="15" s="1"/>
  <c r="D1617" i="15"/>
  <c r="D1613" i="15"/>
  <c r="I1613" i="15" s="1"/>
  <c r="D1187" i="15"/>
  <c r="D1606" i="15"/>
  <c r="I1606" i="15" s="1"/>
  <c r="D1602" i="15"/>
  <c r="D1592" i="15"/>
  <c r="I1592" i="15" s="1"/>
  <c r="D1589" i="15"/>
  <c r="I1589" i="15" s="1"/>
  <c r="D1163" i="15"/>
  <c r="D1586" i="15"/>
  <c r="D1575" i="15"/>
  <c r="D1571" i="15"/>
  <c r="D1145" i="15"/>
  <c r="D1561" i="15"/>
  <c r="I1561" i="15" s="1"/>
  <c r="D1557" i="15"/>
  <c r="D1131" i="15"/>
  <c r="D1553" i="15"/>
  <c r="D1549" i="15"/>
  <c r="D1123" i="15"/>
  <c r="D1542" i="15"/>
  <c r="D1538" i="15"/>
  <c r="D1528" i="15"/>
  <c r="D1525" i="15"/>
  <c r="D1522" i="15"/>
  <c r="D1096" i="15"/>
  <c r="D1518" i="15"/>
  <c r="I1518" i="15" s="1"/>
  <c r="D1092" i="15"/>
  <c r="J1092" i="15" s="1"/>
  <c r="D1511" i="15"/>
  <c r="I1511" i="15" s="1"/>
  <c r="D1508" i="15"/>
  <c r="D1504" i="15"/>
  <c r="D1501" i="15"/>
  <c r="D1498" i="15"/>
  <c r="D1494" i="15"/>
  <c r="D1490" i="15"/>
  <c r="D1064" i="15"/>
  <c r="J1064" i="15" s="1"/>
  <c r="D1486" i="15"/>
  <c r="D1479" i="15"/>
  <c r="D1457" i="15"/>
  <c r="D1453" i="15"/>
  <c r="D1450" i="15"/>
  <c r="D1024" i="15"/>
  <c r="J1024" i="15" s="1"/>
  <c r="D1438" i="15"/>
  <c r="D1431" i="15"/>
  <c r="D1427" i="15"/>
  <c r="D1423" i="15"/>
  <c r="D1416" i="15"/>
  <c r="D990" i="15"/>
  <c r="D1412" i="15"/>
  <c r="D1408" i="15"/>
  <c r="D1405" i="15"/>
  <c r="D979" i="15"/>
  <c r="D1402" i="15"/>
  <c r="D1398" i="15"/>
  <c r="D972" i="15"/>
  <c r="D1394" i="15"/>
  <c r="D1390" i="15"/>
  <c r="D964" i="15"/>
  <c r="D1383" i="15"/>
  <c r="E1383" i="15" s="1"/>
  <c r="F1383" i="15" s="1"/>
  <c r="G1383" i="15" s="1"/>
  <c r="D1369" i="15"/>
  <c r="I1369" i="15" s="1"/>
  <c r="D1366" i="15"/>
  <c r="I1366" i="15" s="1"/>
  <c r="D940" i="15"/>
  <c r="J940" i="15" s="1"/>
  <c r="D1362" i="15"/>
  <c r="D1355" i="15"/>
  <c r="D1341" i="15"/>
  <c r="I1341" i="15" s="1"/>
  <c r="D915" i="15"/>
  <c r="D1337" i="15"/>
  <c r="D911" i="15"/>
  <c r="E911" i="15" s="1"/>
  <c r="F911" i="15" s="1"/>
  <c r="G911" i="15" s="1"/>
  <c r="D1333" i="15"/>
  <c r="D907" i="15"/>
  <c r="D1329" i="15"/>
  <c r="D1326" i="15"/>
  <c r="D1322" i="15"/>
  <c r="D1318" i="15"/>
  <c r="D1308" i="15"/>
  <c r="D1304" i="15"/>
  <c r="D1300" i="15"/>
  <c r="D1296" i="15"/>
  <c r="D1293" i="15"/>
  <c r="D867" i="15"/>
  <c r="D1289" i="15"/>
  <c r="D1285" i="15"/>
  <c r="D1282" i="15"/>
  <c r="D856" i="15"/>
  <c r="J856" i="15" s="1"/>
  <c r="D1275" i="15"/>
  <c r="D1271" i="15"/>
  <c r="D1263" i="15"/>
  <c r="D1256" i="15"/>
  <c r="D1252" i="15"/>
  <c r="D1249" i="15"/>
  <c r="D1246" i="15"/>
  <c r="D1242" i="15"/>
  <c r="D1238" i="15"/>
  <c r="I1238" i="15" s="1"/>
  <c r="D812" i="15"/>
  <c r="D1234" i="15"/>
  <c r="D1227" i="15"/>
  <c r="D1219" i="15"/>
  <c r="D1201" i="15"/>
  <c r="D1197" i="15"/>
  <c r="D1754" i="15"/>
  <c r="I1754" i="15" s="1"/>
  <c r="D1750" i="15"/>
  <c r="I1750" i="15" s="1"/>
  <c r="D1742" i="15"/>
  <c r="I1742" i="15" s="1"/>
  <c r="D1738" i="15"/>
  <c r="D1734" i="15"/>
  <c r="D1724" i="15"/>
  <c r="E1724" i="15" s="1"/>
  <c r="F1724" i="15" s="1"/>
  <c r="G1724" i="15" s="1"/>
  <c r="D1716" i="15"/>
  <c r="D1712" i="15"/>
  <c r="D1644" i="15"/>
  <c r="I1644" i="15" s="1"/>
  <c r="D1641" i="15"/>
  <c r="D1637" i="15"/>
  <c r="I1637" i="15" s="1"/>
  <c r="D1624" i="15"/>
  <c r="D1620" i="15"/>
  <c r="I1620" i="15" s="1"/>
  <c r="D1616" i="15"/>
  <c r="I1616" i="15" s="1"/>
  <c r="D1612" i="15"/>
  <c r="D1609" i="15"/>
  <c r="D1605" i="15"/>
  <c r="I1605" i="15" s="1"/>
  <c r="D1179" i="15"/>
  <c r="D1601" i="15"/>
  <c r="I1601" i="15" s="1"/>
  <c r="D1595" i="15"/>
  <c r="D1591" i="15"/>
  <c r="I1591" i="15" s="1"/>
  <c r="D1588" i="15"/>
  <c r="I1588" i="15" s="1"/>
  <c r="D1581" i="15"/>
  <c r="I1581" i="15" s="1"/>
  <c r="D1155" i="15"/>
  <c r="D1560" i="15"/>
  <c r="D1556" i="15"/>
  <c r="D1552" i="15"/>
  <c r="D1548" i="15"/>
  <c r="D1545" i="15"/>
  <c r="D1541" i="15"/>
  <c r="D1115" i="15"/>
  <c r="D1537" i="15"/>
  <c r="D1531" i="15"/>
  <c r="D1521" i="15"/>
  <c r="I1521" i="15" s="1"/>
  <c r="D1517" i="15"/>
  <c r="D1514" i="15"/>
  <c r="D1510" i="15"/>
  <c r="E1510" i="15" s="1"/>
  <c r="F1510" i="15" s="1"/>
  <c r="G1510" i="15" s="1"/>
  <c r="D1497" i="15"/>
  <c r="I1497" i="15" s="1"/>
  <c r="D1493" i="15"/>
  <c r="D1489" i="15"/>
  <c r="D1485" i="15"/>
  <c r="D1482" i="15"/>
  <c r="D1478" i="15"/>
  <c r="D1474" i="15"/>
  <c r="E1474" i="15" s="1"/>
  <c r="F1474" i="15" s="1"/>
  <c r="G1474" i="15" s="1"/>
  <c r="D1048" i="15"/>
  <c r="H1471" i="15"/>
  <c r="D1460" i="15"/>
  <c r="D1456" i="15"/>
  <c r="D1452" i="15"/>
  <c r="D1026" i="15"/>
  <c r="I1026" i="15" s="1"/>
  <c r="D1449" i="15"/>
  <c r="D1445" i="15"/>
  <c r="D1441" i="15"/>
  <c r="D1015" i="15"/>
  <c r="D1437" i="15"/>
  <c r="D1434" i="15"/>
  <c r="D1008" i="15"/>
  <c r="D1430" i="15"/>
  <c r="D1426" i="15"/>
  <c r="D1422" i="15"/>
  <c r="D996" i="15"/>
  <c r="J996" i="15" s="1"/>
  <c r="D1415" i="15"/>
  <c r="D1401" i="15"/>
  <c r="I1401" i="15" s="1"/>
  <c r="D1397" i="15"/>
  <c r="I1397" i="15" s="1"/>
  <c r="D971" i="15"/>
  <c r="D1393" i="15"/>
  <c r="D1389" i="15"/>
  <c r="D963" i="15"/>
  <c r="D1386" i="15"/>
  <c r="D1382" i="15"/>
  <c r="D956" i="15"/>
  <c r="D1378" i="15"/>
  <c r="H1375" i="15"/>
  <c r="D1365" i="15"/>
  <c r="D1361" i="15"/>
  <c r="D1358" i="15"/>
  <c r="D1354" i="15"/>
  <c r="D1350" i="15"/>
  <c r="D1340" i="15"/>
  <c r="D1336" i="15"/>
  <c r="D1332" i="15"/>
  <c r="D1328" i="15"/>
  <c r="D1325" i="15"/>
  <c r="D899" i="15"/>
  <c r="D1321" i="15"/>
  <c r="D1317" i="15"/>
  <c r="D891" i="15"/>
  <c r="D1314" i="15"/>
  <c r="D1307" i="15"/>
  <c r="D1303" i="15"/>
  <c r="D1295" i="15"/>
  <c r="D1288" i="15"/>
  <c r="D1284" i="15"/>
  <c r="D1281" i="15"/>
  <c r="D1278" i="15"/>
  <c r="D1274" i="15"/>
  <c r="I1274" i="15" s="1"/>
  <c r="D1270" i="15"/>
  <c r="I1270" i="15" s="1"/>
  <c r="D844" i="15"/>
  <c r="D1266" i="15"/>
  <c r="D1259" i="15"/>
  <c r="D1251" i="15"/>
  <c r="D1237" i="15"/>
  <c r="D1233" i="15"/>
  <c r="D1230" i="15"/>
  <c r="D1226" i="15"/>
  <c r="D1222" i="15"/>
  <c r="D796" i="15"/>
  <c r="D1215" i="15"/>
  <c r="D1212" i="15"/>
  <c r="D1208" i="15"/>
  <c r="D1204" i="15"/>
  <c r="D1651" i="15"/>
  <c r="D1647" i="15"/>
  <c r="D1643" i="15"/>
  <c r="I1643" i="15" s="1"/>
  <c r="D1640" i="15"/>
  <c r="D1636" i="15"/>
  <c r="D1633" i="15"/>
  <c r="D1627" i="15"/>
  <c r="D1623" i="15"/>
  <c r="D1615" i="15"/>
  <c r="D1600" i="15"/>
  <c r="D1597" i="15"/>
  <c r="I1597" i="15" s="1"/>
  <c r="D1171" i="15"/>
  <c r="D1580" i="15"/>
  <c r="D1577" i="15"/>
  <c r="D1569" i="15"/>
  <c r="D1563" i="15"/>
  <c r="D1559" i="15"/>
  <c r="D1551" i="15"/>
  <c r="D1536" i="15"/>
  <c r="D1533" i="15"/>
  <c r="D1107" i="15"/>
  <c r="D1530" i="15"/>
  <c r="E1530" i="15" s="1"/>
  <c r="F1530" i="15" s="1"/>
  <c r="G1530" i="15" s="1"/>
  <c r="H1527" i="15"/>
  <c r="D1524" i="15"/>
  <c r="D1516" i="15"/>
  <c r="D1513" i="15"/>
  <c r="I1513" i="15" s="1"/>
  <c r="D1509" i="15"/>
  <c r="I1509" i="15" s="1"/>
  <c r="D1506" i="15"/>
  <c r="H1503" i="15"/>
  <c r="D1492" i="15"/>
  <c r="D1488" i="15"/>
  <c r="D1484" i="15"/>
  <c r="D1481" i="15"/>
  <c r="D1477" i="15"/>
  <c r="D1473" i="15"/>
  <c r="D1470" i="15"/>
  <c r="D1463" i="15"/>
  <c r="D1459" i="15"/>
  <c r="D1455" i="15"/>
  <c r="D1448" i="15"/>
  <c r="D1022" i="15"/>
  <c r="D1444" i="15"/>
  <c r="D1440" i="15"/>
  <c r="D1433" i="15"/>
  <c r="I1433" i="15" s="1"/>
  <c r="D1429" i="15"/>
  <c r="I1429" i="15" s="1"/>
  <c r="D1425" i="15"/>
  <c r="D999" i="15"/>
  <c r="D1421" i="15"/>
  <c r="D1418" i="15"/>
  <c r="D992" i="15"/>
  <c r="J992" i="15" s="1"/>
  <c r="D1414" i="15"/>
  <c r="D1410" i="15"/>
  <c r="H1407" i="15"/>
  <c r="D1396" i="15"/>
  <c r="D970" i="15"/>
  <c r="D1392" i="15"/>
  <c r="D1388" i="15"/>
  <c r="D962" i="15"/>
  <c r="D1385" i="15"/>
  <c r="D1381" i="15"/>
  <c r="D1377" i="15"/>
  <c r="D1374" i="15"/>
  <c r="D948" i="15"/>
  <c r="J948" i="15" s="1"/>
  <c r="D1368" i="15"/>
  <c r="D942" i="15"/>
  <c r="I942" i="15" s="1"/>
  <c r="D1364" i="15"/>
  <c r="D938" i="15"/>
  <c r="D1360" i="15"/>
  <c r="D1357" i="15"/>
  <c r="D931" i="15"/>
  <c r="D1353" i="15"/>
  <c r="D1349" i="15"/>
  <c r="D923" i="15"/>
  <c r="D1346" i="15"/>
  <c r="D1339" i="15"/>
  <c r="D1335" i="15"/>
  <c r="D1320" i="15"/>
  <c r="D1316" i="15"/>
  <c r="D1313" i="15"/>
  <c r="D887" i="15"/>
  <c r="E887" i="15" s="1"/>
  <c r="F887" i="15" s="1"/>
  <c r="G887" i="15" s="1"/>
  <c r="D1310" i="15"/>
  <c r="D1306" i="15"/>
  <c r="I1306" i="15" s="1"/>
  <c r="D1302" i="15"/>
  <c r="I1302" i="15" s="1"/>
  <c r="D876" i="15"/>
  <c r="D1298" i="15"/>
  <c r="D1291" i="15"/>
  <c r="D1283" i="15"/>
  <c r="D1269" i="15"/>
  <c r="D1265" i="15"/>
  <c r="D1262" i="15"/>
  <c r="D1258" i="15"/>
  <c r="D1254" i="15"/>
  <c r="D828" i="15"/>
  <c r="D1247" i="15"/>
  <c r="D1244" i="15"/>
  <c r="D1240" i="15"/>
  <c r="D1236" i="15"/>
  <c r="D1232" i="15"/>
  <c r="D1229" i="15"/>
  <c r="D803" i="15"/>
  <c r="D1225" i="15"/>
  <c r="D1221" i="15"/>
  <c r="D1218" i="15"/>
  <c r="D792" i="15"/>
  <c r="D1211" i="15"/>
  <c r="D1718" i="15"/>
  <c r="I1718" i="15" s="1"/>
  <c r="D1710" i="15"/>
  <c r="I1710" i="15" s="1"/>
  <c r="D1653" i="15"/>
  <c r="D1650" i="15"/>
  <c r="D1646" i="15"/>
  <c r="D1639" i="15"/>
  <c r="I1639" i="15" s="1"/>
  <c r="D1635" i="15"/>
  <c r="D1632" i="15"/>
  <c r="D1629" i="15"/>
  <c r="I1629" i="15" s="1"/>
  <c r="D1203" i="15"/>
  <c r="D1626" i="15"/>
  <c r="D1622" i="15"/>
  <c r="E1622" i="15" s="1"/>
  <c r="F1622" i="15" s="1"/>
  <c r="G1622" i="15" s="1"/>
  <c r="D1618" i="15"/>
  <c r="E1618" i="15" s="1"/>
  <c r="F1618" i="15" s="1"/>
  <c r="G1618" i="15" s="1"/>
  <c r="D1614" i="15"/>
  <c r="E1614" i="15" s="1"/>
  <c r="F1614" i="15" s="1"/>
  <c r="G1614" i="15" s="1"/>
  <c r="D1603" i="15"/>
  <c r="D1177" i="15"/>
  <c r="D1599" i="15"/>
  <c r="I1599" i="15" s="1"/>
  <c r="D1596" i="15"/>
  <c r="I1596" i="15" s="1"/>
  <c r="D1593" i="15"/>
  <c r="D1587" i="15"/>
  <c r="D1161" i="15"/>
  <c r="D1568" i="15"/>
  <c r="D1565" i="15"/>
  <c r="D1139" i="15"/>
  <c r="D1562" i="15"/>
  <c r="D1558" i="15"/>
  <c r="D1554" i="15"/>
  <c r="D1550" i="15"/>
  <c r="D1539" i="15"/>
  <c r="D1113" i="15"/>
  <c r="I1113" i="15" s="1"/>
  <c r="D1535" i="15"/>
  <c r="D1532" i="15"/>
  <c r="D1529" i="15"/>
  <c r="D1526" i="15"/>
  <c r="D1523" i="15"/>
  <c r="D1519" i="15"/>
  <c r="D1512" i="15"/>
  <c r="D1505" i="15"/>
  <c r="D1502" i="15"/>
  <c r="D1076" i="15"/>
  <c r="D1495" i="15"/>
  <c r="D1491" i="15"/>
  <c r="D1487" i="15"/>
  <c r="D1480" i="15"/>
  <c r="D1476" i="15"/>
  <c r="D1472" i="15"/>
  <c r="D1469" i="15"/>
  <c r="D1466" i="15"/>
  <c r="D1462" i="15"/>
  <c r="D1036" i="15"/>
  <c r="D1458" i="15"/>
  <c r="D1032" i="15"/>
  <c r="D1454" i="15"/>
  <c r="D1028" i="15"/>
  <c r="J1028" i="15" s="1"/>
  <c r="D1447" i="15"/>
  <c r="D1428" i="15"/>
  <c r="D1424" i="15"/>
  <c r="D1420" i="15"/>
  <c r="D1417" i="15"/>
  <c r="D1413" i="15"/>
  <c r="D987" i="15"/>
  <c r="D1409" i="15"/>
  <c r="D983" i="15"/>
  <c r="D1406" i="15"/>
  <c r="D1399" i="15"/>
  <c r="D1395" i="15"/>
  <c r="D1391" i="15"/>
  <c r="D1384" i="15"/>
  <c r="D958" i="15"/>
  <c r="D1380" i="15"/>
  <c r="D954" i="15"/>
  <c r="I954" i="15" s="1"/>
  <c r="D1376" i="15"/>
  <c r="D1373" i="15"/>
  <c r="D947" i="15"/>
  <c r="D1370" i="15"/>
  <c r="D944" i="15"/>
  <c r="D1367" i="15"/>
  <c r="D1352" i="15"/>
  <c r="D1348" i="15"/>
  <c r="D1345" i="15"/>
  <c r="D919" i="15"/>
  <c r="D1342" i="15"/>
  <c r="D1334" i="15"/>
  <c r="I1334" i="15" s="1"/>
  <c r="D1330" i="15"/>
  <c r="D1323" i="15"/>
  <c r="J1323" i="15" s="1"/>
  <c r="D1301" i="15"/>
  <c r="D1297" i="15"/>
  <c r="D1294" i="15"/>
  <c r="D1290" i="15"/>
  <c r="D1286" i="15"/>
  <c r="D860" i="15"/>
  <c r="D1279" i="15"/>
  <c r="D1276" i="15"/>
  <c r="D1272" i="15"/>
  <c r="D1268" i="15"/>
  <c r="D1264" i="15"/>
  <c r="D1261" i="15"/>
  <c r="D835" i="15"/>
  <c r="D1257" i="15"/>
  <c r="D1253" i="15"/>
  <c r="D1250" i="15"/>
  <c r="D824" i="15"/>
  <c r="J824" i="15" s="1"/>
  <c r="D1243" i="15"/>
  <c r="D1239" i="15"/>
  <c r="D1231" i="15"/>
  <c r="I1231" i="15" s="1"/>
  <c r="D1224" i="15"/>
  <c r="D1220" i="15"/>
  <c r="D1217" i="15"/>
  <c r="D1214" i="15"/>
  <c r="D1206" i="15"/>
  <c r="I1206" i="15" s="1"/>
  <c r="D780" i="15"/>
  <c r="D1192" i="15"/>
  <c r="D1188" i="15"/>
  <c r="D1185" i="15"/>
  <c r="E1185" i="15" s="1"/>
  <c r="F1185" i="15" s="1"/>
  <c r="G1185" i="15" s="1"/>
  <c r="D759" i="15"/>
  <c r="D1181" i="15"/>
  <c r="D1178" i="15"/>
  <c r="D1175" i="15"/>
  <c r="D1168" i="15"/>
  <c r="D1158" i="15"/>
  <c r="D1141" i="15"/>
  <c r="D715" i="15"/>
  <c r="D1138" i="15"/>
  <c r="D1134" i="15"/>
  <c r="D1127" i="15"/>
  <c r="D701" i="15"/>
  <c r="D1120" i="15"/>
  <c r="D1110" i="15"/>
  <c r="I1110" i="15" s="1"/>
  <c r="D1085" i="15"/>
  <c r="D659" i="15"/>
  <c r="D1081" i="15"/>
  <c r="D655" i="15"/>
  <c r="D1077" i="15"/>
  <c r="D1074" i="15"/>
  <c r="D1070" i="15"/>
  <c r="D1067" i="15"/>
  <c r="D1060" i="15"/>
  <c r="D1056" i="15"/>
  <c r="D630" i="15"/>
  <c r="D1052" i="15"/>
  <c r="J1052" i="15" s="1"/>
  <c r="D1045" i="15"/>
  <c r="D1041" i="15"/>
  <c r="D1037" i="15"/>
  <c r="D1034" i="15"/>
  <c r="D1031" i="15"/>
  <c r="D605" i="15"/>
  <c r="D1025" i="15"/>
  <c r="D1013" i="15"/>
  <c r="D1009" i="15"/>
  <c r="D993" i="15"/>
  <c r="H971" i="15"/>
  <c r="D968" i="15"/>
  <c r="D542" i="15"/>
  <c r="D960" i="15"/>
  <c r="J960" i="15" s="1"/>
  <c r="D534" i="15"/>
  <c r="D957" i="15"/>
  <c r="D949" i="15"/>
  <c r="D945" i="15"/>
  <c r="D943" i="15"/>
  <c r="D934" i="15"/>
  <c r="I934" i="15" s="1"/>
  <c r="D508" i="15"/>
  <c r="D925" i="15"/>
  <c r="D914" i="15"/>
  <c r="D908" i="15"/>
  <c r="D482" i="15"/>
  <c r="D905" i="15"/>
  <c r="D901" i="15"/>
  <c r="D896" i="15"/>
  <c r="D470" i="15"/>
  <c r="D892" i="15"/>
  <c r="D890" i="15"/>
  <c r="D884" i="15"/>
  <c r="D458" i="15"/>
  <c r="D881" i="15"/>
  <c r="D878" i="15"/>
  <c r="D872" i="15"/>
  <c r="D868" i="15"/>
  <c r="D865" i="15"/>
  <c r="D862" i="15"/>
  <c r="D845" i="15"/>
  <c r="D818" i="15"/>
  <c r="D811" i="15"/>
  <c r="D807" i="15"/>
  <c r="D797" i="15"/>
  <c r="D779" i="15"/>
  <c r="D353" i="15"/>
  <c r="D775" i="15"/>
  <c r="D771" i="15"/>
  <c r="D1205" i="15"/>
  <c r="D1202" i="15"/>
  <c r="D1198" i="15"/>
  <c r="D1191" i="15"/>
  <c r="D1184" i="15"/>
  <c r="D1174" i="15"/>
  <c r="I1174" i="15" s="1"/>
  <c r="D1157" i="15"/>
  <c r="D1154" i="15"/>
  <c r="D1150" i="15"/>
  <c r="D1144" i="15"/>
  <c r="D1140" i="15"/>
  <c r="D1137" i="15"/>
  <c r="D711" i="15"/>
  <c r="D1133" i="15"/>
  <c r="D707" i="15"/>
  <c r="D1130" i="15"/>
  <c r="D1126" i="15"/>
  <c r="I1126" i="15" s="1"/>
  <c r="D1109" i="15"/>
  <c r="D1106" i="15"/>
  <c r="D1102" i="15"/>
  <c r="D1098" i="15"/>
  <c r="D1095" i="15"/>
  <c r="D1088" i="15"/>
  <c r="D1084" i="15"/>
  <c r="D1080" i="15"/>
  <c r="J1080" i="15" s="1"/>
  <c r="D1073" i="15"/>
  <c r="D647" i="15"/>
  <c r="D1069" i="15"/>
  <c r="D1066" i="15"/>
  <c r="D1063" i="15"/>
  <c r="D1059" i="15"/>
  <c r="D1055" i="15"/>
  <c r="D1051" i="15"/>
  <c r="D625" i="15"/>
  <c r="E625" i="15" s="1"/>
  <c r="F625" i="15" s="1"/>
  <c r="G625" i="15" s="1"/>
  <c r="D1044" i="15"/>
  <c r="J1044" i="15" s="1"/>
  <c r="D1033" i="15"/>
  <c r="D1030" i="15"/>
  <c r="D1027" i="15"/>
  <c r="D1018" i="15"/>
  <c r="D1004" i="15"/>
  <c r="D578" i="15"/>
  <c r="D1001" i="15"/>
  <c r="D998" i="15"/>
  <c r="D572" i="15"/>
  <c r="H987" i="15"/>
  <c r="D981" i="15"/>
  <c r="D978" i="15"/>
  <c r="D975" i="15"/>
  <c r="D952" i="15"/>
  <c r="D526" i="15"/>
  <c r="D937" i="15"/>
  <c r="D933" i="15"/>
  <c r="D928" i="15"/>
  <c r="D502" i="15"/>
  <c r="D924" i="15"/>
  <c r="D498" i="15"/>
  <c r="D922" i="15"/>
  <c r="D916" i="15"/>
  <c r="D490" i="15"/>
  <c r="D913" i="15"/>
  <c r="D910" i="15"/>
  <c r="D484" i="15"/>
  <c r="D904" i="15"/>
  <c r="D478" i="15"/>
  <c r="D900" i="15"/>
  <c r="D474" i="15"/>
  <c r="D898" i="15"/>
  <c r="D895" i="15"/>
  <c r="D469" i="15"/>
  <c r="D889" i="15"/>
  <c r="D886" i="15"/>
  <c r="D880" i="15"/>
  <c r="D454" i="15"/>
  <c r="D877" i="15"/>
  <c r="D875" i="15"/>
  <c r="D871" i="15"/>
  <c r="D861" i="15"/>
  <c r="D858" i="15"/>
  <c r="D432" i="15"/>
  <c r="D855" i="15"/>
  <c r="D848" i="15"/>
  <c r="D841" i="15"/>
  <c r="D837" i="15"/>
  <c r="D834" i="15"/>
  <c r="D813" i="15"/>
  <c r="D786" i="15"/>
  <c r="D1194" i="15"/>
  <c r="D1190" i="15"/>
  <c r="I1190" i="15" s="1"/>
  <c r="D764" i="15"/>
  <c r="J764" i="15" s="1"/>
  <c r="D1173" i="15"/>
  <c r="D1170" i="15"/>
  <c r="D1166" i="15"/>
  <c r="D1160" i="15"/>
  <c r="D1156" i="15"/>
  <c r="D1153" i="15"/>
  <c r="D727" i="15"/>
  <c r="D1149" i="15"/>
  <c r="D1146" i="15"/>
  <c r="D1143" i="15"/>
  <c r="D717" i="15"/>
  <c r="D1136" i="15"/>
  <c r="D1125" i="15"/>
  <c r="D1122" i="15"/>
  <c r="D1118" i="15"/>
  <c r="D1112" i="15"/>
  <c r="D1108" i="15"/>
  <c r="D1105" i="15"/>
  <c r="D679" i="15"/>
  <c r="D1101" i="15"/>
  <c r="D1097" i="15"/>
  <c r="D671" i="15"/>
  <c r="J671" i="15" s="1"/>
  <c r="D1094" i="15"/>
  <c r="D1091" i="15"/>
  <c r="D1087" i="15"/>
  <c r="D1083" i="15"/>
  <c r="D1079" i="15"/>
  <c r="D653" i="15"/>
  <c r="D1072" i="15"/>
  <c r="E1072" i="15" s="1"/>
  <c r="F1072" i="15" s="1"/>
  <c r="G1072" i="15" s="1"/>
  <c r="D1054" i="15"/>
  <c r="D628" i="15"/>
  <c r="D1050" i="15"/>
  <c r="D1047" i="15"/>
  <c r="D621" i="15"/>
  <c r="D1029" i="15"/>
  <c r="D1014" i="15"/>
  <c r="I1014" i="15" s="1"/>
  <c r="D1011" i="15"/>
  <c r="D1003" i="15"/>
  <c r="D1000" i="15"/>
  <c r="D574" i="15"/>
  <c r="D995" i="15"/>
  <c r="D569" i="15"/>
  <c r="D986" i="15"/>
  <c r="D980" i="15"/>
  <c r="D554" i="15"/>
  <c r="D974" i="15"/>
  <c r="D548" i="15"/>
  <c r="D966" i="15"/>
  <c r="D540" i="15"/>
  <c r="D951" i="15"/>
  <c r="D939" i="15"/>
  <c r="D936" i="15"/>
  <c r="D510" i="15"/>
  <c r="D932" i="15"/>
  <c r="D506" i="15"/>
  <c r="D930" i="15"/>
  <c r="D927" i="15"/>
  <c r="D921" i="15"/>
  <c r="D918" i="15"/>
  <c r="D492" i="15"/>
  <c r="D912" i="15"/>
  <c r="D486" i="15"/>
  <c r="D909" i="15"/>
  <c r="D903" i="15"/>
  <c r="E903" i="15" s="1"/>
  <c r="F903" i="15" s="1"/>
  <c r="G903" i="15" s="1"/>
  <c r="D894" i="15"/>
  <c r="E894" i="15" s="1"/>
  <c r="F894" i="15" s="1"/>
  <c r="G894" i="15" s="1"/>
  <c r="D888" i="15"/>
  <c r="D885" i="15"/>
  <c r="D870" i="15"/>
  <c r="D864" i="15"/>
  <c r="D857" i="15"/>
  <c r="D826" i="15"/>
  <c r="D400" i="15"/>
  <c r="D823" i="15"/>
  <c r="D816" i="15"/>
  <c r="D809" i="15"/>
  <c r="D805" i="15"/>
  <c r="D802" i="15"/>
  <c r="D781" i="15"/>
  <c r="D1207" i="15"/>
  <c r="D1200" i="15"/>
  <c r="D1189" i="15"/>
  <c r="E1189" i="15" s="1"/>
  <c r="F1189" i="15" s="1"/>
  <c r="G1189" i="15" s="1"/>
  <c r="D1186" i="15"/>
  <c r="D1182" i="15"/>
  <c r="D1176" i="15"/>
  <c r="D1172" i="15"/>
  <c r="D1169" i="15"/>
  <c r="D743" i="15"/>
  <c r="D1165" i="15"/>
  <c r="D1162" i="15"/>
  <c r="D1159" i="15"/>
  <c r="D1152" i="15"/>
  <c r="D1128" i="15"/>
  <c r="D1124" i="15"/>
  <c r="D1121" i="15"/>
  <c r="D1117" i="15"/>
  <c r="D691" i="15"/>
  <c r="D1114" i="15"/>
  <c r="D1111" i="15"/>
  <c r="D685" i="15"/>
  <c r="D1104" i="15"/>
  <c r="D1090" i="15"/>
  <c r="I1090" i="15" s="1"/>
  <c r="D1086" i="15"/>
  <c r="D1082" i="15"/>
  <c r="D1078" i="15"/>
  <c r="D1075" i="15"/>
  <c r="D1057" i="15"/>
  <c r="D1053" i="15"/>
  <c r="D1049" i="15"/>
  <c r="D1046" i="15"/>
  <c r="D1042" i="15"/>
  <c r="D1038" i="15"/>
  <c r="D612" i="15"/>
  <c r="D1023" i="15"/>
  <c r="D1020" i="15"/>
  <c r="D1010" i="15"/>
  <c r="I1010" i="15" s="1"/>
  <c r="D1005" i="15"/>
  <c r="D1002" i="15"/>
  <c r="I1002" i="15" s="1"/>
  <c r="D997" i="15"/>
  <c r="D991" i="15"/>
  <c r="D988" i="15"/>
  <c r="D562" i="15"/>
  <c r="D982" i="15"/>
  <c r="D556" i="15"/>
  <c r="D977" i="15"/>
  <c r="D965" i="15"/>
  <c r="D961" i="15"/>
  <c r="J530" i="15"/>
  <c r="E530" i="15"/>
  <c r="F530" i="15" s="1"/>
  <c r="G530" i="15" s="1"/>
  <c r="D953" i="15"/>
  <c r="D950" i="15"/>
  <c r="D524" i="15"/>
  <c r="D941" i="15"/>
  <c r="D935" i="15"/>
  <c r="E935" i="15" s="1"/>
  <c r="F935" i="15" s="1"/>
  <c r="G935" i="15" s="1"/>
  <c r="D926" i="15"/>
  <c r="D500" i="15"/>
  <c r="D920" i="15"/>
  <c r="D494" i="15"/>
  <c r="D917" i="15"/>
  <c r="D906" i="15"/>
  <c r="D902" i="15"/>
  <c r="I902" i="15" s="1"/>
  <c r="D476" i="15"/>
  <c r="D893" i="15"/>
  <c r="D882" i="15"/>
  <c r="D456" i="15"/>
  <c r="D873" i="15"/>
  <c r="D869" i="15"/>
  <c r="D866" i="15"/>
  <c r="D850" i="15"/>
  <c r="D843" i="15"/>
  <c r="D839" i="15"/>
  <c r="D829" i="15"/>
  <c r="D794" i="15"/>
  <c r="D368" i="15"/>
  <c r="D791" i="15"/>
  <c r="D784" i="15"/>
  <c r="D777" i="15"/>
  <c r="D351" i="15"/>
  <c r="D773" i="15"/>
  <c r="D770" i="15"/>
  <c r="D754" i="15"/>
  <c r="D747" i="15"/>
  <c r="D321" i="15"/>
  <c r="D737" i="15"/>
  <c r="D734" i="15"/>
  <c r="D730" i="15"/>
  <c r="D724" i="15"/>
  <c r="D720" i="15"/>
  <c r="D712" i="15"/>
  <c r="D704" i="15"/>
  <c r="D698" i="15"/>
  <c r="D694" i="15"/>
  <c r="I694" i="15" s="1"/>
  <c r="D681" i="15"/>
  <c r="D255" i="15"/>
  <c r="E255" i="15" s="1"/>
  <c r="F255" i="15" s="1"/>
  <c r="G255" i="15" s="1"/>
  <c r="D678" i="15"/>
  <c r="D674" i="15"/>
  <c r="D667" i="15"/>
  <c r="D241" i="15"/>
  <c r="D660" i="15"/>
  <c r="D657" i="15"/>
  <c r="D654" i="15"/>
  <c r="D651" i="15"/>
  <c r="D225" i="15"/>
  <c r="D644" i="15"/>
  <c r="D640" i="15"/>
  <c r="D619" i="15"/>
  <c r="D615" i="15"/>
  <c r="D613" i="15"/>
  <c r="D610" i="15"/>
  <c r="D607" i="15"/>
  <c r="D604" i="15"/>
  <c r="D599" i="15"/>
  <c r="D594" i="15"/>
  <c r="D591" i="15"/>
  <c r="D588" i="15"/>
  <c r="D585" i="15"/>
  <c r="D527" i="15"/>
  <c r="D519" i="15"/>
  <c r="D512" i="15"/>
  <c r="D499" i="15"/>
  <c r="D491" i="15"/>
  <c r="D488" i="15"/>
  <c r="D481" i="15"/>
  <c r="D477" i="15"/>
  <c r="D859" i="15"/>
  <c r="D852" i="15"/>
  <c r="D849" i="15"/>
  <c r="D846" i="15"/>
  <c r="D840" i="15"/>
  <c r="D836" i="15"/>
  <c r="D833" i="15"/>
  <c r="D830" i="15"/>
  <c r="D827" i="15"/>
  <c r="D820" i="15"/>
  <c r="D817" i="15"/>
  <c r="D814" i="15"/>
  <c r="D808" i="15"/>
  <c r="D804" i="15"/>
  <c r="D801" i="15"/>
  <c r="D798" i="15"/>
  <c r="D795" i="15"/>
  <c r="D788" i="15"/>
  <c r="D785" i="15"/>
  <c r="D782" i="15"/>
  <c r="D776" i="15"/>
  <c r="D772" i="15"/>
  <c r="D769" i="15"/>
  <c r="D766" i="15"/>
  <c r="D763" i="15"/>
  <c r="D337" i="15"/>
  <c r="D753" i="15"/>
  <c r="D750" i="15"/>
  <c r="D746" i="15"/>
  <c r="D740" i="15"/>
  <c r="D736" i="15"/>
  <c r="D733" i="15"/>
  <c r="D729" i="15"/>
  <c r="D303" i="15"/>
  <c r="D726" i="15"/>
  <c r="D723" i="15"/>
  <c r="D297" i="15"/>
  <c r="D714" i="15"/>
  <c r="D706" i="15"/>
  <c r="D697" i="15"/>
  <c r="D271" i="15"/>
  <c r="D687" i="15"/>
  <c r="D684" i="15"/>
  <c r="D680" i="15"/>
  <c r="D677" i="15"/>
  <c r="D673" i="15"/>
  <c r="D670" i="15"/>
  <c r="D666" i="15"/>
  <c r="D656" i="15"/>
  <c r="D650" i="15"/>
  <c r="D643" i="15"/>
  <c r="D217" i="15"/>
  <c r="D636" i="15"/>
  <c r="D632" i="15"/>
  <c r="D627" i="15"/>
  <c r="D201" i="15"/>
  <c r="D624" i="15"/>
  <c r="D618" i="15"/>
  <c r="D609" i="15"/>
  <c r="D606" i="15"/>
  <c r="D601" i="15"/>
  <c r="D590" i="15"/>
  <c r="D584" i="15"/>
  <c r="D579" i="15"/>
  <c r="D577" i="15"/>
  <c r="D571" i="15"/>
  <c r="D561" i="15"/>
  <c r="D555" i="15"/>
  <c r="D545" i="15"/>
  <c r="D539" i="15"/>
  <c r="D511" i="15"/>
  <c r="D480" i="15"/>
  <c r="D765" i="15"/>
  <c r="D762" i="15"/>
  <c r="D756" i="15"/>
  <c r="D752" i="15"/>
  <c r="D749" i="15"/>
  <c r="D745" i="15"/>
  <c r="D319" i="15"/>
  <c r="D742" i="15"/>
  <c r="D739" i="15"/>
  <c r="D313" i="15"/>
  <c r="D732" i="15"/>
  <c r="D728" i="15"/>
  <c r="D722" i="15"/>
  <c r="D716" i="15"/>
  <c r="D708" i="15"/>
  <c r="D700" i="15"/>
  <c r="D696" i="15"/>
  <c r="D690" i="15"/>
  <c r="D686" i="15"/>
  <c r="D683" i="15"/>
  <c r="D257" i="15"/>
  <c r="D676" i="15"/>
  <c r="D672" i="15"/>
  <c r="D669" i="15"/>
  <c r="D665" i="15"/>
  <c r="D239" i="15"/>
  <c r="D662" i="15"/>
  <c r="D649" i="15"/>
  <c r="D223" i="15"/>
  <c r="D646" i="15"/>
  <c r="D642" i="15"/>
  <c r="D635" i="15"/>
  <c r="D209" i="15"/>
  <c r="E209" i="15" s="1"/>
  <c r="F209" i="15" s="1"/>
  <c r="G209" i="15" s="1"/>
  <c r="D631" i="15"/>
  <c r="D629" i="15"/>
  <c r="D626" i="15"/>
  <c r="D623" i="15"/>
  <c r="D620" i="15"/>
  <c r="D617" i="15"/>
  <c r="D608" i="15"/>
  <c r="D603" i="15"/>
  <c r="D595" i="15"/>
  <c r="D587" i="15"/>
  <c r="D583" i="15"/>
  <c r="D581" i="15"/>
  <c r="D576" i="15"/>
  <c r="D573" i="15"/>
  <c r="D568" i="15"/>
  <c r="D563" i="15"/>
  <c r="D560" i="15"/>
  <c r="D557" i="15"/>
  <c r="D552" i="15"/>
  <c r="D547" i="15"/>
  <c r="D544" i="15"/>
  <c r="D541" i="15"/>
  <c r="D536" i="15"/>
  <c r="D531" i="15"/>
  <c r="D529" i="15"/>
  <c r="D523" i="15"/>
  <c r="D507" i="15"/>
  <c r="D504" i="15"/>
  <c r="D493" i="15"/>
  <c r="D483" i="15"/>
  <c r="D838" i="15"/>
  <c r="D412" i="15"/>
  <c r="D832" i="15"/>
  <c r="D825" i="15"/>
  <c r="D806" i="15"/>
  <c r="D380" i="15"/>
  <c r="D800" i="15"/>
  <c r="D793" i="15"/>
  <c r="D774" i="15"/>
  <c r="D768" i="15"/>
  <c r="D761" i="15"/>
  <c r="J761" i="15" s="1"/>
  <c r="D335" i="15"/>
  <c r="E335" i="15" s="1"/>
  <c r="F335" i="15" s="1"/>
  <c r="G335" i="15" s="1"/>
  <c r="D758" i="15"/>
  <c r="D748" i="15"/>
  <c r="D731" i="15"/>
  <c r="D305" i="15"/>
  <c r="D721" i="15"/>
  <c r="D718" i="15"/>
  <c r="D710" i="15"/>
  <c r="D702" i="15"/>
  <c r="D699" i="15"/>
  <c r="I699" i="15" s="1"/>
  <c r="D273" i="15"/>
  <c r="D695" i="15"/>
  <c r="D692" i="15"/>
  <c r="D689" i="15"/>
  <c r="D682" i="15"/>
  <c r="D668" i="15"/>
  <c r="D664" i="15"/>
  <c r="D661" i="15"/>
  <c r="D658" i="15"/>
  <c r="D652" i="15"/>
  <c r="D648" i="15"/>
  <c r="D645" i="15"/>
  <c r="J645" i="15" s="1"/>
  <c r="D219" i="15"/>
  <c r="D641" i="15"/>
  <c r="D215" i="15"/>
  <c r="J215" i="15" s="1"/>
  <c r="D638" i="15"/>
  <c r="D634" i="15"/>
  <c r="D616" i="15"/>
  <c r="J616" i="15" s="1"/>
  <c r="D611" i="15"/>
  <c r="D597" i="15"/>
  <c r="D592" i="15"/>
  <c r="D586" i="15"/>
  <c r="D575" i="15"/>
  <c r="D567" i="15"/>
  <c r="D565" i="15"/>
  <c r="D559" i="15"/>
  <c r="D551" i="15"/>
  <c r="D549" i="15"/>
  <c r="D543" i="15"/>
  <c r="D535" i="15"/>
  <c r="D528" i="15"/>
  <c r="D525" i="15"/>
  <c r="D520" i="15"/>
  <c r="D515" i="15"/>
  <c r="D509" i="15"/>
  <c r="D496" i="15"/>
  <c r="D475" i="15"/>
  <c r="D468" i="15"/>
  <c r="D462" i="15"/>
  <c r="D453" i="15"/>
  <c r="D449" i="15"/>
  <c r="D446" i="15"/>
  <c r="D443" i="15"/>
  <c r="D427" i="15"/>
  <c r="D418" i="15"/>
  <c r="D415" i="15"/>
  <c r="D407" i="15"/>
  <c r="D404" i="15"/>
  <c r="D395" i="15"/>
  <c r="D386" i="15"/>
  <c r="D383" i="15"/>
  <c r="D375" i="15"/>
  <c r="D372" i="15"/>
  <c r="D363" i="15"/>
  <c r="D360" i="15"/>
  <c r="D356" i="15"/>
  <c r="D350" i="15"/>
  <c r="D346" i="15"/>
  <c r="D339" i="15"/>
  <c r="D336" i="15"/>
  <c r="D326" i="15"/>
  <c r="D309" i="15"/>
  <c r="D299" i="15"/>
  <c r="D296" i="15"/>
  <c r="D292" i="15"/>
  <c r="D286" i="15"/>
  <c r="D282" i="15"/>
  <c r="D275" i="15"/>
  <c r="D272" i="15"/>
  <c r="D262" i="15"/>
  <c r="D245" i="15"/>
  <c r="D235" i="15"/>
  <c r="D232" i="15"/>
  <c r="D228" i="15"/>
  <c r="D222" i="15"/>
  <c r="D216" i="15"/>
  <c r="D213" i="15"/>
  <c r="D210" i="15"/>
  <c r="D203" i="15"/>
  <c r="D200" i="15"/>
  <c r="D472" i="15"/>
  <c r="D467" i="15"/>
  <c r="D461" i="15"/>
  <c r="D455" i="15"/>
  <c r="D452" i="15"/>
  <c r="D442" i="15"/>
  <c r="D436" i="15"/>
  <c r="D429" i="15"/>
  <c r="D426" i="15"/>
  <c r="D424" i="15"/>
  <c r="D417" i="15"/>
  <c r="D414" i="15"/>
  <c r="D406" i="15"/>
  <c r="D403" i="15"/>
  <c r="D397" i="15"/>
  <c r="D394" i="15"/>
  <c r="D392" i="15"/>
  <c r="D385" i="15"/>
  <c r="D382" i="15"/>
  <c r="D374" i="15"/>
  <c r="D371" i="15"/>
  <c r="D365" i="15"/>
  <c r="D362" i="15"/>
  <c r="D355" i="15"/>
  <c r="E355" i="15" s="1"/>
  <c r="F355" i="15" s="1"/>
  <c r="G355" i="15" s="1"/>
  <c r="D352" i="15"/>
  <c r="D342" i="15"/>
  <c r="D332" i="15"/>
  <c r="I332" i="15" s="1"/>
  <c r="D325" i="15"/>
  <c r="D315" i="15"/>
  <c r="D312" i="15"/>
  <c r="D308" i="15"/>
  <c r="D302" i="15"/>
  <c r="D298" i="15"/>
  <c r="D291" i="15"/>
  <c r="E291" i="15" s="1"/>
  <c r="F291" i="15" s="1"/>
  <c r="G291" i="15" s="1"/>
  <c r="D288" i="15"/>
  <c r="D285" i="15"/>
  <c r="D278" i="15"/>
  <c r="D261" i="15"/>
  <c r="D251" i="15"/>
  <c r="D248" i="15"/>
  <c r="D244" i="15"/>
  <c r="D238" i="15"/>
  <c r="D234" i="15"/>
  <c r="D227" i="15"/>
  <c r="J227" i="15" s="1"/>
  <c r="D224" i="15"/>
  <c r="D206" i="15"/>
  <c r="D503" i="15"/>
  <c r="D501" i="15"/>
  <c r="D495" i="15"/>
  <c r="D487" i="15"/>
  <c r="D485" i="15"/>
  <c r="D479" i="15"/>
  <c r="D471" i="15"/>
  <c r="D464" i="15"/>
  <c r="D460" i="15"/>
  <c r="D457" i="15"/>
  <c r="D451" i="15"/>
  <c r="D445" i="15"/>
  <c r="D439" i="15"/>
  <c r="D435" i="15"/>
  <c r="D423" i="15"/>
  <c r="D420" i="15"/>
  <c r="D411" i="15"/>
  <c r="D402" i="15"/>
  <c r="D399" i="15"/>
  <c r="D391" i="15"/>
  <c r="D388" i="15"/>
  <c r="D379" i="15"/>
  <c r="D370" i="15"/>
  <c r="D367" i="15"/>
  <c r="D358" i="15"/>
  <c r="D354" i="15"/>
  <c r="D348" i="15"/>
  <c r="D341" i="15"/>
  <c r="D331" i="15"/>
  <c r="D328" i="15"/>
  <c r="D324" i="15"/>
  <c r="D318" i="15"/>
  <c r="D314" i="15"/>
  <c r="D311" i="15"/>
  <c r="D307" i="15"/>
  <c r="D304" i="15"/>
  <c r="D301" i="15"/>
  <c r="D294" i="15"/>
  <c r="D290" i="15"/>
  <c r="D284" i="15"/>
  <c r="D277" i="15"/>
  <c r="D267" i="15"/>
  <c r="D264" i="15"/>
  <c r="D260" i="15"/>
  <c r="D254" i="15"/>
  <c r="D250" i="15"/>
  <c r="D247" i="15"/>
  <c r="D243" i="15"/>
  <c r="D240" i="15"/>
  <c r="D237" i="15"/>
  <c r="D230" i="15"/>
  <c r="D226" i="15"/>
  <c r="D220" i="15"/>
  <c r="D205" i="15"/>
  <c r="D195" i="15"/>
  <c r="D466" i="15"/>
  <c r="D463" i="15"/>
  <c r="D459" i="15"/>
  <c r="D450" i="15"/>
  <c r="D447" i="15"/>
  <c r="D444" i="15"/>
  <c r="D438" i="15"/>
  <c r="D434" i="15"/>
  <c r="D431" i="15"/>
  <c r="D422" i="15"/>
  <c r="D419" i="15"/>
  <c r="D413" i="15"/>
  <c r="D410" i="15"/>
  <c r="D408" i="15"/>
  <c r="D401" i="15"/>
  <c r="D398" i="15"/>
  <c r="D390" i="15"/>
  <c r="D387" i="15"/>
  <c r="D381" i="15"/>
  <c r="D378" i="15"/>
  <c r="D376" i="15"/>
  <c r="D369" i="15"/>
  <c r="D366" i="15"/>
  <c r="D357" i="15"/>
  <c r="D347" i="15"/>
  <c r="D344" i="15"/>
  <c r="D340" i="15"/>
  <c r="D334" i="15"/>
  <c r="D330" i="15"/>
  <c r="D327" i="15"/>
  <c r="D323" i="15"/>
  <c r="D320" i="15"/>
  <c r="D317" i="15"/>
  <c r="D310" i="15"/>
  <c r="D306" i="15"/>
  <c r="D300" i="15"/>
  <c r="D293" i="15"/>
  <c r="D283" i="15"/>
  <c r="D280" i="15"/>
  <c r="D276" i="15"/>
  <c r="D270" i="15"/>
  <c r="D266" i="15"/>
  <c r="D263" i="15"/>
  <c r="D259" i="15"/>
  <c r="D256" i="15"/>
  <c r="D253" i="15"/>
  <c r="D246" i="15"/>
  <c r="D242" i="15"/>
  <c r="D236" i="15"/>
  <c r="D229" i="15"/>
  <c r="D214" i="15"/>
  <c r="D208" i="15"/>
  <c r="D204" i="15"/>
  <c r="D198" i="15"/>
  <c r="D194" i="15"/>
  <c r="D1804" i="15"/>
  <c r="H1804" i="15"/>
  <c r="D1686" i="15"/>
  <c r="I1686" i="15" s="1"/>
  <c r="D1678" i="15"/>
  <c r="I1678" i="15" s="1"/>
  <c r="H1678" i="15"/>
  <c r="D1671" i="15"/>
  <c r="H1671" i="15"/>
  <c r="D1611" i="15"/>
  <c r="I1611" i="15" s="1"/>
  <c r="H1611" i="15"/>
  <c r="D1604" i="15"/>
  <c r="I1604" i="15" s="1"/>
  <c r="H1604" i="15"/>
  <c r="E1590" i="15"/>
  <c r="F1590" i="15" s="1"/>
  <c r="G1590" i="15" s="1"/>
  <c r="I1590" i="15"/>
  <c r="J1590" i="15"/>
  <c r="D1584" i="15"/>
  <c r="I1584" i="15" s="1"/>
  <c r="H1584" i="15"/>
  <c r="D1148" i="15"/>
  <c r="I1148" i="15" s="1"/>
  <c r="H1148" i="15"/>
  <c r="D1142" i="15"/>
  <c r="H1142" i="15"/>
  <c r="E1131" i="15"/>
  <c r="F1131" i="15" s="1"/>
  <c r="G1131" i="15" s="1"/>
  <c r="I1131" i="15"/>
  <c r="J1131" i="15"/>
  <c r="D994" i="15"/>
  <c r="I994" i="15" s="1"/>
  <c r="H994" i="15"/>
  <c r="D985" i="15"/>
  <c r="I985" i="15" s="1"/>
  <c r="H985" i="15"/>
  <c r="E979" i="15"/>
  <c r="F979" i="15" s="1"/>
  <c r="G979" i="15" s="1"/>
  <c r="I979" i="15"/>
  <c r="J979" i="15"/>
  <c r="E971" i="15"/>
  <c r="F971" i="15" s="1"/>
  <c r="G971" i="15" s="1"/>
  <c r="J971" i="15"/>
  <c r="D854" i="15"/>
  <c r="I854" i="15" s="1"/>
  <c r="H854" i="15"/>
  <c r="E828" i="15"/>
  <c r="F828" i="15" s="1"/>
  <c r="G828" i="15" s="1"/>
  <c r="I828" i="15"/>
  <c r="J828" i="15"/>
  <c r="E815" i="15"/>
  <c r="F815" i="15" s="1"/>
  <c r="G815" i="15" s="1"/>
  <c r="I815" i="15"/>
  <c r="J815" i="15"/>
  <c r="E796" i="15"/>
  <c r="F796" i="15" s="1"/>
  <c r="G796" i="15" s="1"/>
  <c r="I796" i="15"/>
  <c r="J796" i="15"/>
  <c r="D790" i="15"/>
  <c r="I790" i="15" s="1"/>
  <c r="H790" i="15"/>
  <c r="E761" i="15"/>
  <c r="F761" i="15" s="1"/>
  <c r="G761" i="15" s="1"/>
  <c r="I761" i="15"/>
  <c r="D744" i="15"/>
  <c r="H744" i="15"/>
  <c r="E741" i="15"/>
  <c r="F741" i="15" s="1"/>
  <c r="G741" i="15" s="1"/>
  <c r="I741" i="15"/>
  <c r="J741" i="15"/>
  <c r="D675" i="15"/>
  <c r="I675" i="15" s="1"/>
  <c r="H675" i="15"/>
  <c r="E671" i="15"/>
  <c r="F671" i="15" s="1"/>
  <c r="G671" i="15" s="1"/>
  <c r="I671" i="15"/>
  <c r="E645" i="15"/>
  <c r="F645" i="15" s="1"/>
  <c r="G645" i="15" s="1"/>
  <c r="I645" i="15"/>
  <c r="D622" i="15"/>
  <c r="I622" i="15" s="1"/>
  <c r="H622" i="15"/>
  <c r="D497" i="15"/>
  <c r="I497" i="15" s="1"/>
  <c r="H497" i="15"/>
  <c r="D437" i="15"/>
  <c r="H437" i="15"/>
  <c r="D430" i="15"/>
  <c r="H430" i="15"/>
  <c r="E339" i="15"/>
  <c r="F339" i="15" s="1"/>
  <c r="G339" i="15" s="1"/>
  <c r="I339" i="15"/>
  <c r="J339" i="15"/>
  <c r="E329" i="15"/>
  <c r="F329" i="15" s="1"/>
  <c r="G329" i="15" s="1"/>
  <c r="I329" i="15"/>
  <c r="J329" i="15"/>
  <c r="E319" i="15"/>
  <c r="F319" i="15" s="1"/>
  <c r="G319" i="15" s="1"/>
  <c r="I319" i="15"/>
  <c r="J319" i="15"/>
  <c r="D279" i="15"/>
  <c r="I279" i="15" s="1"/>
  <c r="H279" i="15"/>
  <c r="D269" i="15"/>
  <c r="I269" i="15" s="1"/>
  <c r="H269" i="15"/>
  <c r="D258" i="15"/>
  <c r="H258" i="15"/>
  <c r="E203" i="15"/>
  <c r="F203" i="15" s="1"/>
  <c r="G203" i="15" s="1"/>
  <c r="I203" i="15"/>
  <c r="J203" i="15"/>
  <c r="D1775" i="15"/>
  <c r="I1775" i="15" s="1"/>
  <c r="H1775" i="15"/>
  <c r="D1749" i="15"/>
  <c r="H1749" i="15"/>
  <c r="D1711" i="15"/>
  <c r="H1711" i="15"/>
  <c r="E1682" i="15"/>
  <c r="F1682" i="15" s="1"/>
  <c r="G1682" i="15" s="1"/>
  <c r="I1682" i="15"/>
  <c r="J1682" i="15"/>
  <c r="E1674" i="15"/>
  <c r="F1674" i="15" s="1"/>
  <c r="G1674" i="15" s="1"/>
  <c r="I1674" i="15"/>
  <c r="J1674" i="15"/>
  <c r="D1619" i="15"/>
  <c r="H1619" i="15"/>
  <c r="D1608" i="15"/>
  <c r="I1608" i="15" s="1"/>
  <c r="H1608" i="15"/>
  <c r="D1594" i="15"/>
  <c r="I1594" i="15" s="1"/>
  <c r="H1594" i="15"/>
  <c r="D1573" i="15"/>
  <c r="I1573" i="15" s="1"/>
  <c r="H1573" i="15"/>
  <c r="D1193" i="15"/>
  <c r="I1193" i="15" s="1"/>
  <c r="H1193" i="15"/>
  <c r="E1169" i="15"/>
  <c r="F1169" i="15" s="1"/>
  <c r="G1169" i="15" s="1"/>
  <c r="I1169" i="15"/>
  <c r="J1169" i="15"/>
  <c r="E1145" i="15"/>
  <c r="F1145" i="15" s="1"/>
  <c r="G1145" i="15" s="1"/>
  <c r="J1145" i="15"/>
  <c r="D1135" i="15"/>
  <c r="I1135" i="15" s="1"/>
  <c r="H1135" i="15"/>
  <c r="D973" i="15"/>
  <c r="I973" i="15" s="1"/>
  <c r="H973" i="15"/>
  <c r="I903" i="15"/>
  <c r="D897" i="15"/>
  <c r="I897" i="15"/>
  <c r="H897" i="15"/>
  <c r="E879" i="15"/>
  <c r="F879" i="15" s="1"/>
  <c r="G879" i="15" s="1"/>
  <c r="I879" i="15"/>
  <c r="J879" i="15"/>
  <c r="D874" i="15"/>
  <c r="I874" i="15" s="1"/>
  <c r="H874" i="15"/>
  <c r="E860" i="15"/>
  <c r="F860" i="15" s="1"/>
  <c r="G860" i="15" s="1"/>
  <c r="I860" i="15"/>
  <c r="J860" i="15"/>
  <c r="E847" i="15"/>
  <c r="F847" i="15" s="1"/>
  <c r="G847" i="15" s="1"/>
  <c r="J847" i="15"/>
  <c r="I847" i="15"/>
  <c r="D842" i="15"/>
  <c r="H842" i="15"/>
  <c r="D822" i="15"/>
  <c r="I822" i="15" s="1"/>
  <c r="H822" i="15"/>
  <c r="D810" i="15"/>
  <c r="I810" i="15" s="1"/>
  <c r="H810" i="15"/>
  <c r="E783" i="15"/>
  <c r="F783" i="15" s="1"/>
  <c r="G783" i="15" s="1"/>
  <c r="I783" i="15"/>
  <c r="J783" i="15"/>
  <c r="D778" i="15"/>
  <c r="I778" i="15" s="1"/>
  <c r="H778" i="15"/>
  <c r="E764" i="15"/>
  <c r="F764" i="15" s="1"/>
  <c r="G764" i="15" s="1"/>
  <c r="I764" i="15"/>
  <c r="D755" i="15"/>
  <c r="H755" i="15"/>
  <c r="E751" i="15"/>
  <c r="F751" i="15" s="1"/>
  <c r="G751" i="15" s="1"/>
  <c r="I751" i="15"/>
  <c r="J751" i="15"/>
  <c r="D738" i="15"/>
  <c r="I738" i="15" s="1"/>
  <c r="H738" i="15"/>
  <c r="E699" i="15"/>
  <c r="F699" i="15" s="1"/>
  <c r="G699" i="15" s="1"/>
  <c r="J699" i="15"/>
  <c r="E661" i="15"/>
  <c r="F661" i="15" s="1"/>
  <c r="G661" i="15" s="1"/>
  <c r="I661" i="15"/>
  <c r="J661" i="15"/>
  <c r="D533" i="15"/>
  <c r="I533" i="15" s="1"/>
  <c r="H533" i="15"/>
  <c r="D513" i="15"/>
  <c r="H513" i="15"/>
  <c r="D433" i="15"/>
  <c r="I433" i="15" s="1"/>
  <c r="H433" i="15"/>
  <c r="D343" i="15"/>
  <c r="I343" i="15" s="1"/>
  <c r="H343" i="15"/>
  <c r="D333" i="15"/>
  <c r="I333" i="15" s="1"/>
  <c r="H333" i="15"/>
  <c r="D322" i="15"/>
  <c r="H322" i="15"/>
  <c r="D316" i="15"/>
  <c r="H316" i="15"/>
  <c r="E275" i="15"/>
  <c r="F275" i="15" s="1"/>
  <c r="G275" i="15" s="1"/>
  <c r="I275" i="15"/>
  <c r="J275" i="15"/>
  <c r="E265" i="15"/>
  <c r="F265" i="15" s="1"/>
  <c r="G265" i="15" s="1"/>
  <c r="I265" i="15"/>
  <c r="J265" i="15"/>
  <c r="D252" i="15"/>
  <c r="H252" i="15"/>
  <c r="D207" i="15"/>
  <c r="I207" i="15" s="1"/>
  <c r="H207" i="15"/>
  <c r="D197" i="15"/>
  <c r="I197" i="15" s="1"/>
  <c r="H197" i="15"/>
  <c r="H1686" i="15"/>
  <c r="I430" i="15"/>
  <c r="D1924" i="15"/>
  <c r="I1924" i="15" s="1"/>
  <c r="H1924" i="15"/>
  <c r="E1920" i="15"/>
  <c r="F1920" i="15" s="1"/>
  <c r="G1920" i="15" s="1"/>
  <c r="I1920" i="15"/>
  <c r="E1900" i="15"/>
  <c r="F1900" i="15" s="1"/>
  <c r="G1900" i="15" s="1"/>
  <c r="I1900" i="15"/>
  <c r="E1850" i="15"/>
  <c r="F1850" i="15" s="1"/>
  <c r="G1850" i="15" s="1"/>
  <c r="I1850" i="15"/>
  <c r="D1846" i="15"/>
  <c r="I1846" i="15" s="1"/>
  <c r="H1846" i="15"/>
  <c r="D1839" i="15"/>
  <c r="I1839" i="15" s="1"/>
  <c r="D1778" i="15"/>
  <c r="H1778" i="15"/>
  <c r="D1714" i="15"/>
  <c r="I1714" i="15" s="1"/>
  <c r="H1714" i="15"/>
  <c r="H1439" i="15"/>
  <c r="D1439" i="15"/>
  <c r="I1439" i="15" s="1"/>
  <c r="D1432" i="15"/>
  <c r="I1432" i="15" s="1"/>
  <c r="E1391" i="15"/>
  <c r="F1391" i="15" s="1"/>
  <c r="G1391" i="15" s="1"/>
  <c r="I1391" i="15"/>
  <c r="J1391" i="15"/>
  <c r="D1363" i="15"/>
  <c r="I1363" i="15" s="1"/>
  <c r="H1363" i="15"/>
  <c r="E1359" i="15"/>
  <c r="F1359" i="15" s="1"/>
  <c r="G1359" i="15" s="1"/>
  <c r="I1359" i="15"/>
  <c r="D1356" i="15"/>
  <c r="H1356" i="15"/>
  <c r="D1338" i="15"/>
  <c r="H1338" i="15"/>
  <c r="E1334" i="15"/>
  <c r="F1334" i="15" s="1"/>
  <c r="G1334" i="15" s="1"/>
  <c r="J1334" i="15"/>
  <c r="E1323" i="15"/>
  <c r="F1323" i="15" s="1"/>
  <c r="G1323" i="15" s="1"/>
  <c r="I1323" i="15"/>
  <c r="D1319" i="15"/>
  <c r="I1319" i="15" s="1"/>
  <c r="H1319" i="15"/>
  <c r="D1312" i="15"/>
  <c r="H1312" i="15"/>
  <c r="D1309" i="15"/>
  <c r="I1309" i="15" s="1"/>
  <c r="D1305" i="15"/>
  <c r="I1305" i="15"/>
  <c r="D1235" i="15"/>
  <c r="H1235" i="15"/>
  <c r="E1231" i="15"/>
  <c r="F1231" i="15" s="1"/>
  <c r="G1231" i="15" s="1"/>
  <c r="J1231" i="15"/>
  <c r="D1228" i="15"/>
  <c r="I1228" i="15" s="1"/>
  <c r="H1228" i="15"/>
  <c r="D1210" i="15"/>
  <c r="I1210" i="15" s="1"/>
  <c r="E1206" i="15"/>
  <c r="F1206" i="15" s="1"/>
  <c r="G1206" i="15" s="1"/>
  <c r="J1206" i="15"/>
  <c r="D1199" i="15"/>
  <c r="H1199" i="15"/>
  <c r="E1195" i="15"/>
  <c r="F1195" i="15" s="1"/>
  <c r="G1195" i="15" s="1"/>
  <c r="I1195" i="15"/>
  <c r="H1019" i="15"/>
  <c r="D1019" i="15"/>
  <c r="I1019" i="15" s="1"/>
  <c r="D1007" i="15"/>
  <c r="H1007" i="15"/>
  <c r="E996" i="15"/>
  <c r="F996" i="15" s="1"/>
  <c r="G996" i="15" s="1"/>
  <c r="I996" i="15"/>
  <c r="D1988" i="15"/>
  <c r="H1988" i="15"/>
  <c r="E1984" i="15"/>
  <c r="F1984" i="15" s="1"/>
  <c r="G1984" i="15" s="1"/>
  <c r="I1984" i="15"/>
  <c r="D1930" i="15"/>
  <c r="H1930" i="15"/>
  <c r="E1926" i="15"/>
  <c r="F1926" i="15" s="1"/>
  <c r="G1926" i="15" s="1"/>
  <c r="I1926" i="15"/>
  <c r="D1799" i="15"/>
  <c r="D1795" i="15"/>
  <c r="H1795" i="15"/>
  <c r="D1781" i="15"/>
  <c r="H1781" i="15"/>
  <c r="D1743" i="15"/>
  <c r="I1743" i="15" s="1"/>
  <c r="D1717" i="15"/>
  <c r="H1717" i="15"/>
  <c r="E1518" i="15"/>
  <c r="F1518" i="15" s="1"/>
  <c r="G1518" i="15" s="1"/>
  <c r="J1518" i="15"/>
  <c r="E1511" i="15"/>
  <c r="F1511" i="15" s="1"/>
  <c r="G1511" i="15" s="1"/>
  <c r="J1511" i="15"/>
  <c r="D1475" i="15"/>
  <c r="H1475" i="15"/>
  <c r="E1471" i="15"/>
  <c r="F1471" i="15" s="1"/>
  <c r="G1471" i="15" s="1"/>
  <c r="J1471" i="15"/>
  <c r="D1468" i="15"/>
  <c r="I1468" i="15" s="1"/>
  <c r="D1465" i="15"/>
  <c r="D1461" i="15"/>
  <c r="H1461" i="15"/>
  <c r="D1446" i="15"/>
  <c r="H1446" i="15"/>
  <c r="D1442" i="15"/>
  <c r="H1442" i="15"/>
  <c r="I1036" i="15"/>
  <c r="E1036" i="15"/>
  <c r="F1036" i="15" s="1"/>
  <c r="G1036" i="15" s="1"/>
  <c r="J1036" i="15"/>
  <c r="E1030" i="15"/>
  <c r="F1030" i="15" s="1"/>
  <c r="G1030" i="15" s="1"/>
  <c r="J1030" i="15"/>
  <c r="I1030" i="15"/>
  <c r="E1024" i="15"/>
  <c r="F1024" i="15" s="1"/>
  <c r="G1024" i="15" s="1"/>
  <c r="I1024" i="15"/>
  <c r="I1940" i="15"/>
  <c r="E1802" i="15"/>
  <c r="F1802" i="15" s="1"/>
  <c r="G1802" i="15" s="1"/>
  <c r="J1802" i="15"/>
  <c r="D1746" i="15"/>
  <c r="I1746" i="15" s="1"/>
  <c r="H1746" i="15"/>
  <c r="D1570" i="15"/>
  <c r="I1570" i="15" s="1"/>
  <c r="E1566" i="15"/>
  <c r="F1566" i="15" s="1"/>
  <c r="G1566" i="15" s="1"/>
  <c r="E1527" i="15"/>
  <c r="F1527" i="15" s="1"/>
  <c r="G1527" i="15" s="1"/>
  <c r="J1527" i="15"/>
  <c r="D1129" i="15"/>
  <c r="I1129" i="15" s="1"/>
  <c r="H1129" i="15"/>
  <c r="E1125" i="15"/>
  <c r="F1125" i="15" s="1"/>
  <c r="G1125" i="15" s="1"/>
  <c r="I1125" i="15"/>
  <c r="J1125" i="15"/>
  <c r="E1105" i="15"/>
  <c r="F1105" i="15" s="1"/>
  <c r="G1105" i="15" s="1"/>
  <c r="I1105" i="15"/>
  <c r="J1105" i="15"/>
  <c r="D1068" i="15"/>
  <c r="I1068" i="15" s="1"/>
  <c r="H1068" i="15"/>
  <c r="D1065" i="15"/>
  <c r="I1065" i="15" s="1"/>
  <c r="D1062" i="15"/>
  <c r="H1062" i="15"/>
  <c r="D1058" i="15"/>
  <c r="I1058" i="15" s="1"/>
  <c r="D1043" i="15"/>
  <c r="I1043" i="15" s="1"/>
  <c r="H1043" i="15"/>
  <c r="D1039" i="15"/>
  <c r="H1039" i="15"/>
  <c r="D1695" i="15"/>
  <c r="H1695" i="15"/>
  <c r="D1692" i="15"/>
  <c r="I1692" i="15" s="1"/>
  <c r="E1689" i="15"/>
  <c r="F1689" i="15" s="1"/>
  <c r="G1689" i="15" s="1"/>
  <c r="J1689" i="15"/>
  <c r="D1607" i="15"/>
  <c r="I1607" i="15" s="1"/>
  <c r="H1607" i="15"/>
  <c r="D1555" i="15"/>
  <c r="H1555" i="15"/>
  <c r="D1547" i="15"/>
  <c r="H1547" i="15"/>
  <c r="D1544" i="15"/>
  <c r="I1544" i="15" s="1"/>
  <c r="D1540" i="15"/>
  <c r="I1540" i="15" s="1"/>
  <c r="D1520" i="15"/>
  <c r="I1520" i="15" s="1"/>
  <c r="D1507" i="15"/>
  <c r="H1507" i="15"/>
  <c r="D1500" i="15"/>
  <c r="I1500" i="15" s="1"/>
  <c r="E1497" i="15"/>
  <c r="F1497" i="15" s="1"/>
  <c r="G1497" i="15" s="1"/>
  <c r="J1497" i="15"/>
  <c r="E1493" i="15"/>
  <c r="F1493" i="15" s="1"/>
  <c r="G1493" i="15" s="1"/>
  <c r="J1493" i="15"/>
  <c r="D1464" i="15"/>
  <c r="I1464" i="15" s="1"/>
  <c r="D1379" i="15"/>
  <c r="H1379" i="15"/>
  <c r="D1372" i="15"/>
  <c r="I1372" i="15" s="1"/>
  <c r="E1369" i="15"/>
  <c r="F1369" i="15" s="1"/>
  <c r="G1369" i="15" s="1"/>
  <c r="J1369" i="15"/>
  <c r="D1351" i="15"/>
  <c r="H1351" i="15"/>
  <c r="D1344" i="15"/>
  <c r="I1344" i="15" s="1"/>
  <c r="E1341" i="15"/>
  <c r="F1341" i="15" s="1"/>
  <c r="G1341" i="15" s="1"/>
  <c r="J1341" i="15"/>
  <c r="E1337" i="15"/>
  <c r="F1337" i="15" s="1"/>
  <c r="G1337" i="15" s="1"/>
  <c r="J1337" i="15"/>
  <c r="D1267" i="15"/>
  <c r="H1267" i="15"/>
  <c r="D1260" i="15"/>
  <c r="H1260" i="15"/>
  <c r="E1242" i="15"/>
  <c r="F1242" i="15" s="1"/>
  <c r="G1242" i="15" s="1"/>
  <c r="J1242" i="15"/>
  <c r="D1223" i="15"/>
  <c r="H1223" i="15"/>
  <c r="D1216" i="15"/>
  <c r="I1216" i="15" s="1"/>
  <c r="H1216" i="15"/>
  <c r="D1213" i="15"/>
  <c r="I1213" i="15" s="1"/>
  <c r="D1209" i="15"/>
  <c r="I1209" i="15" s="1"/>
  <c r="E1205" i="15"/>
  <c r="F1205" i="15" s="1"/>
  <c r="G1205" i="15" s="1"/>
  <c r="I1205" i="15"/>
  <c r="J1205" i="15"/>
  <c r="D1164" i="15"/>
  <c r="H1164" i="15"/>
  <c r="I1164" i="15"/>
  <c r="E1161" i="15"/>
  <c r="F1161" i="15" s="1"/>
  <c r="G1161" i="15" s="1"/>
  <c r="J1161" i="15"/>
  <c r="E1158" i="15"/>
  <c r="F1158" i="15" s="1"/>
  <c r="G1158" i="15" s="1"/>
  <c r="J1158" i="15"/>
  <c r="D1151" i="15"/>
  <c r="H1151" i="15"/>
  <c r="I1145" i="15"/>
  <c r="E1141" i="15"/>
  <c r="F1141" i="15" s="1"/>
  <c r="G1141" i="15" s="1"/>
  <c r="I1141" i="15"/>
  <c r="J1141" i="15"/>
  <c r="E1121" i="15"/>
  <c r="F1121" i="15" s="1"/>
  <c r="G1121" i="15" s="1"/>
  <c r="I1121" i="15"/>
  <c r="J1121" i="15"/>
  <c r="D1100" i="15"/>
  <c r="H1100" i="15"/>
  <c r="I1100" i="15"/>
  <c r="D1093" i="15"/>
  <c r="E1086" i="15"/>
  <c r="F1086" i="15" s="1"/>
  <c r="G1086" i="15" s="1"/>
  <c r="J1086" i="15"/>
  <c r="D1071" i="15"/>
  <c r="I1071" i="15" s="1"/>
  <c r="H1071" i="15"/>
  <c r="E1064" i="15"/>
  <c r="F1064" i="15" s="1"/>
  <c r="G1064" i="15" s="1"/>
  <c r="I1064" i="15"/>
  <c r="D1061" i="15"/>
  <c r="I1061" i="15" s="1"/>
  <c r="E1026" i="15"/>
  <c r="F1026" i="15" s="1"/>
  <c r="G1026" i="15" s="1"/>
  <c r="J1026" i="15"/>
  <c r="D1021" i="15"/>
  <c r="I1021" i="15" s="1"/>
  <c r="D1012" i="15"/>
  <c r="I1012" i="15" s="1"/>
  <c r="H1012" i="15"/>
  <c r="E1006" i="15"/>
  <c r="F1006" i="15" s="1"/>
  <c r="G1006" i="15" s="1"/>
  <c r="J1006" i="15"/>
  <c r="D984" i="15"/>
  <c r="I984" i="15" s="1"/>
  <c r="H984" i="15"/>
  <c r="D976" i="15"/>
  <c r="H976" i="15"/>
  <c r="D969" i="15"/>
  <c r="I969" i="15" s="1"/>
  <c r="D929" i="15"/>
  <c r="I929" i="15" s="1"/>
  <c r="E926" i="15"/>
  <c r="F926" i="15" s="1"/>
  <c r="G926" i="15" s="1"/>
  <c r="J926" i="15"/>
  <c r="E902" i="15"/>
  <c r="F902" i="15" s="1"/>
  <c r="G902" i="15" s="1"/>
  <c r="J902" i="15"/>
  <c r="D863" i="15"/>
  <c r="H863" i="15"/>
  <c r="E856" i="15"/>
  <c r="F856" i="15" s="1"/>
  <c r="G856" i="15" s="1"/>
  <c r="I856" i="15"/>
  <c r="D853" i="15"/>
  <c r="I853" i="15" s="1"/>
  <c r="D831" i="15"/>
  <c r="I831" i="15" s="1"/>
  <c r="H831" i="15"/>
  <c r="D821" i="15"/>
  <c r="I821" i="15" s="1"/>
  <c r="D799" i="15"/>
  <c r="H799" i="15"/>
  <c r="E792" i="15"/>
  <c r="F792" i="15" s="1"/>
  <c r="G792" i="15" s="1"/>
  <c r="I792" i="15"/>
  <c r="D789" i="15"/>
  <c r="I789" i="15" s="1"/>
  <c r="D767" i="15"/>
  <c r="H767" i="15"/>
  <c r="D760" i="15"/>
  <c r="H760" i="15"/>
  <c r="E757" i="15"/>
  <c r="F757" i="15" s="1"/>
  <c r="G757" i="15" s="1"/>
  <c r="I757" i="15"/>
  <c r="J757" i="15"/>
  <c r="E754" i="15"/>
  <c r="F754" i="15" s="1"/>
  <c r="G754" i="15" s="1"/>
  <c r="J754" i="15"/>
  <c r="E694" i="15"/>
  <c r="F694" i="15" s="1"/>
  <c r="G694" i="15" s="1"/>
  <c r="J694" i="15"/>
  <c r="D688" i="15"/>
  <c r="I688" i="15" s="1"/>
  <c r="H688" i="15"/>
  <c r="D637" i="15"/>
  <c r="D633" i="15"/>
  <c r="I633" i="15" s="1"/>
  <c r="E558" i="15"/>
  <c r="F558" i="15" s="1"/>
  <c r="G558" i="15" s="1"/>
  <c r="J558" i="15"/>
  <c r="E553" i="15"/>
  <c r="F553" i="15" s="1"/>
  <c r="G553" i="15" s="1"/>
  <c r="I553" i="15"/>
  <c r="J553" i="15"/>
  <c r="E548" i="15"/>
  <c r="F548" i="15" s="1"/>
  <c r="G548" i="15" s="1"/>
  <c r="I548" i="15"/>
  <c r="E542" i="15"/>
  <c r="F542" i="15" s="1"/>
  <c r="G542" i="15" s="1"/>
  <c r="J542" i="15"/>
  <c r="E537" i="15"/>
  <c r="F537" i="15" s="1"/>
  <c r="G537" i="15" s="1"/>
  <c r="I537" i="15"/>
  <c r="J537" i="15"/>
  <c r="E532" i="15"/>
  <c r="F532" i="15" s="1"/>
  <c r="G532" i="15" s="1"/>
  <c r="I532" i="15"/>
  <c r="D517" i="15"/>
  <c r="I517" i="15" s="1"/>
  <c r="E461" i="15"/>
  <c r="F461" i="15" s="1"/>
  <c r="G461" i="15" s="1"/>
  <c r="I461" i="15"/>
  <c r="J461" i="15"/>
  <c r="E452" i="15"/>
  <c r="F452" i="15" s="1"/>
  <c r="G452" i="15" s="1"/>
  <c r="I452" i="15"/>
  <c r="E448" i="15"/>
  <c r="F448" i="15" s="1"/>
  <c r="G448" i="15" s="1"/>
  <c r="I448" i="15"/>
  <c r="D440" i="15"/>
  <c r="I440" i="15" s="1"/>
  <c r="H440" i="15"/>
  <c r="D359" i="15"/>
  <c r="H359" i="15"/>
  <c r="I355" i="15"/>
  <c r="D349" i="15"/>
  <c r="H349" i="15"/>
  <c r="I349" i="15"/>
  <c r="E345" i="15"/>
  <c r="F345" i="15" s="1"/>
  <c r="G345" i="15" s="1"/>
  <c r="I345" i="15"/>
  <c r="D338" i="15"/>
  <c r="I338" i="15" s="1"/>
  <c r="H338" i="15"/>
  <c r="I335" i="15"/>
  <c r="E332" i="15"/>
  <c r="F332" i="15" s="1"/>
  <c r="G332" i="15" s="1"/>
  <c r="J332" i="15"/>
  <c r="D295" i="15"/>
  <c r="I295" i="15" s="1"/>
  <c r="E285" i="15"/>
  <c r="F285" i="15" s="1"/>
  <c r="G285" i="15" s="1"/>
  <c r="J285" i="15"/>
  <c r="E281" i="15"/>
  <c r="F281" i="15" s="1"/>
  <c r="G281" i="15" s="1"/>
  <c r="J281" i="15"/>
  <c r="D274" i="15"/>
  <c r="H274" i="15"/>
  <c r="I274" i="15"/>
  <c r="E271" i="15"/>
  <c r="F271" i="15" s="1"/>
  <c r="G271" i="15" s="1"/>
  <c r="I271" i="15"/>
  <c r="J271" i="15"/>
  <c r="D268" i="15"/>
  <c r="I268" i="15" s="1"/>
  <c r="H268" i="15"/>
  <c r="D231" i="15"/>
  <c r="I231" i="15" s="1"/>
  <c r="H231" i="15"/>
  <c r="E227" i="15"/>
  <c r="F227" i="15" s="1"/>
  <c r="G227" i="15" s="1"/>
  <c r="I227" i="15"/>
  <c r="D221" i="15"/>
  <c r="I221" i="15" s="1"/>
  <c r="H221" i="15"/>
  <c r="D218" i="15"/>
  <c r="I218" i="15" s="1"/>
  <c r="H218" i="15"/>
  <c r="E215" i="15"/>
  <c r="F215" i="15" s="1"/>
  <c r="G215" i="15" s="1"/>
  <c r="I215" i="15"/>
  <c r="D212" i="15"/>
  <c r="I212" i="15" s="1"/>
  <c r="J209" i="15"/>
  <c r="D202" i="15"/>
  <c r="I202" i="15" s="1"/>
  <c r="H202" i="15"/>
  <c r="E199" i="15"/>
  <c r="F199" i="15" s="1"/>
  <c r="G199" i="15" s="1"/>
  <c r="I199" i="15"/>
  <c r="D196" i="15"/>
  <c r="J1980" i="15"/>
  <c r="I1956" i="15"/>
  <c r="I1946" i="15"/>
  <c r="I1942" i="15"/>
  <c r="I1936" i="15"/>
  <c r="I1916" i="15"/>
  <c r="I1882" i="15"/>
  <c r="I1874" i="15"/>
  <c r="J1871" i="15"/>
  <c r="I1842" i="15"/>
  <c r="J1835" i="15"/>
  <c r="I1790" i="15"/>
  <c r="I1770" i="15"/>
  <c r="I1766" i="15"/>
  <c r="I1762" i="15"/>
  <c r="I1738" i="15"/>
  <c r="I1734" i="15"/>
  <c r="I1730" i="15"/>
  <c r="J1698" i="15"/>
  <c r="J1666" i="15"/>
  <c r="J1618" i="15"/>
  <c r="J1614" i="15"/>
  <c r="I1610" i="15"/>
  <c r="H1540" i="15"/>
  <c r="J1530" i="15"/>
  <c r="J1510" i="15"/>
  <c r="I1503" i="15"/>
  <c r="H1500" i="15"/>
  <c r="H1497" i="15"/>
  <c r="J1474" i="15"/>
  <c r="I1467" i="15"/>
  <c r="H1464" i="15"/>
  <c r="J1383" i="15"/>
  <c r="I1375" i="15"/>
  <c r="H1372" i="15"/>
  <c r="H1369" i="15"/>
  <c r="I1227" i="15"/>
  <c r="I1223" i="15"/>
  <c r="I1158" i="15"/>
  <c r="I1006" i="15"/>
  <c r="J935" i="15"/>
  <c r="I926" i="15"/>
  <c r="J911" i="15"/>
  <c r="J887" i="15"/>
  <c r="I863" i="15"/>
  <c r="J792" i="15"/>
  <c r="I754" i="15"/>
  <c r="J452" i="15"/>
  <c r="J345" i="15"/>
  <c r="J335" i="15"/>
  <c r="I281" i="15"/>
  <c r="J199" i="15"/>
  <c r="E1701" i="15"/>
  <c r="F1701" i="15" s="1"/>
  <c r="G1701" i="15" s="1"/>
  <c r="J1701" i="15"/>
  <c r="E1645" i="15"/>
  <c r="F1645" i="15" s="1"/>
  <c r="G1645" i="15" s="1"/>
  <c r="J1645" i="15"/>
  <c r="D1631" i="15"/>
  <c r="H1631" i="15"/>
  <c r="D1628" i="15"/>
  <c r="I1628" i="15" s="1"/>
  <c r="E1625" i="15"/>
  <c r="F1625" i="15" s="1"/>
  <c r="G1625" i="15" s="1"/>
  <c r="J1625" i="15"/>
  <c r="D1543" i="15"/>
  <c r="H1543" i="15"/>
  <c r="E1513" i="15"/>
  <c r="F1513" i="15" s="1"/>
  <c r="G1513" i="15" s="1"/>
  <c r="J1513" i="15"/>
  <c r="D1496" i="15"/>
  <c r="D1411" i="15"/>
  <c r="H1411" i="15"/>
  <c r="D1404" i="15"/>
  <c r="E1401" i="15"/>
  <c r="F1401" i="15" s="1"/>
  <c r="G1401" i="15" s="1"/>
  <c r="J1401" i="15"/>
  <c r="E1397" i="15"/>
  <c r="F1397" i="15" s="1"/>
  <c r="G1397" i="15" s="1"/>
  <c r="J1397" i="15"/>
  <c r="D1299" i="15"/>
  <c r="H1299" i="15"/>
  <c r="D1292" i="15"/>
  <c r="I1292" i="15" s="1"/>
  <c r="H1292" i="15"/>
  <c r="E1274" i="15"/>
  <c r="F1274" i="15" s="1"/>
  <c r="G1274" i="15" s="1"/>
  <c r="J1274" i="15"/>
  <c r="E1270" i="15"/>
  <c r="F1270" i="15" s="1"/>
  <c r="G1270" i="15" s="1"/>
  <c r="J1270" i="15"/>
  <c r="D1255" i="15"/>
  <c r="H1255" i="15"/>
  <c r="D1248" i="15"/>
  <c r="I1248" i="15" s="1"/>
  <c r="H1248" i="15"/>
  <c r="D1245" i="15"/>
  <c r="D1241" i="15"/>
  <c r="I1241" i="15" s="1"/>
  <c r="E1201" i="15"/>
  <c r="F1201" i="15" s="1"/>
  <c r="G1201" i="15" s="1"/>
  <c r="I1201" i="15"/>
  <c r="J1201" i="15"/>
  <c r="D1180" i="15"/>
  <c r="H1180" i="15"/>
  <c r="E1177" i="15"/>
  <c r="F1177" i="15" s="1"/>
  <c r="G1177" i="15" s="1"/>
  <c r="J1177" i="15"/>
  <c r="E1174" i="15"/>
  <c r="F1174" i="15" s="1"/>
  <c r="G1174" i="15" s="1"/>
  <c r="J1174" i="15"/>
  <c r="D1167" i="15"/>
  <c r="H1167" i="15"/>
  <c r="I1161" i="15"/>
  <c r="E1157" i="15"/>
  <c r="F1157" i="15" s="1"/>
  <c r="G1157" i="15" s="1"/>
  <c r="I1157" i="15"/>
  <c r="J1157" i="15"/>
  <c r="E1137" i="15"/>
  <c r="F1137" i="15" s="1"/>
  <c r="G1137" i="15" s="1"/>
  <c r="I1137" i="15"/>
  <c r="J1137" i="15"/>
  <c r="D1116" i="15"/>
  <c r="I1116" i="15" s="1"/>
  <c r="H1116" i="15"/>
  <c r="E1110" i="15"/>
  <c r="F1110" i="15" s="1"/>
  <c r="G1110" i="15" s="1"/>
  <c r="J1110" i="15"/>
  <c r="D1103" i="15"/>
  <c r="H1103" i="15"/>
  <c r="D1099" i="15"/>
  <c r="H1099" i="15"/>
  <c r="H1096" i="15"/>
  <c r="I1096" i="15"/>
  <c r="E1092" i="15"/>
  <c r="F1092" i="15" s="1"/>
  <c r="G1092" i="15" s="1"/>
  <c r="I1092" i="15"/>
  <c r="D1089" i="15"/>
  <c r="I1089" i="15" s="1"/>
  <c r="E1052" i="15"/>
  <c r="F1052" i="15" s="1"/>
  <c r="G1052" i="15" s="1"/>
  <c r="I1052" i="15"/>
  <c r="D1035" i="15"/>
  <c r="H1035" i="15"/>
  <c r="D1017" i="15"/>
  <c r="I1017" i="15" s="1"/>
  <c r="E1014" i="15"/>
  <c r="F1014" i="15" s="1"/>
  <c r="G1014" i="15" s="1"/>
  <c r="J1014" i="15"/>
  <c r="E992" i="15"/>
  <c r="F992" i="15" s="1"/>
  <c r="G992" i="15" s="1"/>
  <c r="I992" i="15"/>
  <c r="D955" i="15"/>
  <c r="H955" i="15"/>
  <c r="E940" i="15"/>
  <c r="F940" i="15" s="1"/>
  <c r="G940" i="15" s="1"/>
  <c r="I940" i="15"/>
  <c r="E934" i="15"/>
  <c r="F934" i="15" s="1"/>
  <c r="G934" i="15" s="1"/>
  <c r="J934" i="15"/>
  <c r="H1878" i="15"/>
  <c r="I1871" i="15"/>
  <c r="I1835" i="15"/>
  <c r="J1756" i="15"/>
  <c r="J1706" i="15"/>
  <c r="J1702" i="15"/>
  <c r="I1698" i="15"/>
  <c r="I1689" i="15"/>
  <c r="I1666" i="15"/>
  <c r="J1622" i="15"/>
  <c r="I1618" i="15"/>
  <c r="I1614" i="15"/>
  <c r="I1530" i="15"/>
  <c r="H1520" i="15"/>
  <c r="I1510" i="15"/>
  <c r="I1507" i="15"/>
  <c r="I1493" i="15"/>
  <c r="J1478" i="15"/>
  <c r="I1474" i="15"/>
  <c r="I1383" i="15"/>
  <c r="I1379" i="15"/>
  <c r="H1366" i="15"/>
  <c r="J1347" i="15"/>
  <c r="I1337" i="15"/>
  <c r="J1263" i="15"/>
  <c r="I1242" i="15"/>
  <c r="H1158" i="15"/>
  <c r="I1151" i="15"/>
  <c r="J1147" i="15"/>
  <c r="H1090" i="15"/>
  <c r="I1086" i="15"/>
  <c r="J1004" i="15"/>
  <c r="J987" i="15"/>
  <c r="I971" i="15"/>
  <c r="H969" i="15"/>
  <c r="I935" i="15"/>
  <c r="H929" i="15"/>
  <c r="H926" i="15"/>
  <c r="I911" i="15"/>
  <c r="I887" i="15"/>
  <c r="H853" i="15"/>
  <c r="H754" i="15"/>
  <c r="J651" i="15"/>
  <c r="H637" i="15"/>
  <c r="J548" i="15"/>
  <c r="I542" i="15"/>
  <c r="H517" i="15"/>
  <c r="J355" i="15"/>
  <c r="I285" i="15"/>
  <c r="I209" i="15"/>
  <c r="H196" i="15"/>
  <c r="D1708" i="15"/>
  <c r="I1708" i="15" s="1"/>
  <c r="D1683" i="15"/>
  <c r="H1683" i="15"/>
  <c r="D1675" i="15"/>
  <c r="H1675" i="15"/>
  <c r="D1672" i="15"/>
  <c r="D1668" i="15"/>
  <c r="I1668" i="15" s="1"/>
  <c r="D1648" i="15"/>
  <c r="E1637" i="15"/>
  <c r="F1637" i="15" s="1"/>
  <c r="G1637" i="15" s="1"/>
  <c r="J1637" i="15"/>
  <c r="E1585" i="15"/>
  <c r="F1585" i="15" s="1"/>
  <c r="G1585" i="15" s="1"/>
  <c r="J1585" i="15"/>
  <c r="E1581" i="15"/>
  <c r="F1581" i="15" s="1"/>
  <c r="G1581" i="15" s="1"/>
  <c r="J1581" i="15"/>
  <c r="D1567" i="15"/>
  <c r="H1567" i="15"/>
  <c r="D1564" i="15"/>
  <c r="I1564" i="15" s="1"/>
  <c r="E1561" i="15"/>
  <c r="F1561" i="15" s="1"/>
  <c r="G1561" i="15" s="1"/>
  <c r="J1561" i="15"/>
  <c r="D1443" i="15"/>
  <c r="H1443" i="15"/>
  <c r="D1436" i="15"/>
  <c r="E1433" i="15"/>
  <c r="F1433" i="15" s="1"/>
  <c r="G1433" i="15" s="1"/>
  <c r="J1433" i="15"/>
  <c r="E1429" i="15"/>
  <c r="F1429" i="15" s="1"/>
  <c r="G1429" i="15" s="1"/>
  <c r="J1429" i="15"/>
  <c r="D1400" i="15"/>
  <c r="I1400" i="15" s="1"/>
  <c r="D1331" i="15"/>
  <c r="H1331" i="15"/>
  <c r="D1324" i="15"/>
  <c r="I1324" i="15" s="1"/>
  <c r="H1324" i="15"/>
  <c r="E1306" i="15"/>
  <c r="F1306" i="15" s="1"/>
  <c r="G1306" i="15" s="1"/>
  <c r="J1306" i="15"/>
  <c r="E1302" i="15"/>
  <c r="F1302" i="15" s="1"/>
  <c r="G1302" i="15" s="1"/>
  <c r="J1302" i="15"/>
  <c r="D1287" i="15"/>
  <c r="H1287" i="15"/>
  <c r="D1280" i="15"/>
  <c r="I1280" i="15" s="1"/>
  <c r="H1280" i="15"/>
  <c r="D1277" i="15"/>
  <c r="I1277" i="15" s="1"/>
  <c r="D1273" i="15"/>
  <c r="D1196" i="15"/>
  <c r="I1196" i="15" s="1"/>
  <c r="H1196" i="15"/>
  <c r="E1190" i="15"/>
  <c r="F1190" i="15" s="1"/>
  <c r="G1190" i="15" s="1"/>
  <c r="J1190" i="15"/>
  <c r="D1183" i="15"/>
  <c r="H1183" i="15"/>
  <c r="I1177" i="15"/>
  <c r="E1173" i="15"/>
  <c r="F1173" i="15" s="1"/>
  <c r="G1173" i="15" s="1"/>
  <c r="I1173" i="15"/>
  <c r="J1173" i="15"/>
  <c r="E1153" i="15"/>
  <c r="F1153" i="15" s="1"/>
  <c r="G1153" i="15" s="1"/>
  <c r="I1153" i="15"/>
  <c r="J1153" i="15"/>
  <c r="D1132" i="15"/>
  <c r="H1132" i="15"/>
  <c r="E1126" i="15"/>
  <c r="F1126" i="15" s="1"/>
  <c r="G1126" i="15" s="1"/>
  <c r="J1126" i="15"/>
  <c r="D1119" i="15"/>
  <c r="H1119" i="15"/>
  <c r="E1109" i="15"/>
  <c r="F1109" i="15" s="1"/>
  <c r="G1109" i="15" s="1"/>
  <c r="I1109" i="15"/>
  <c r="J1109" i="15"/>
  <c r="E1080" i="15"/>
  <c r="F1080" i="15" s="1"/>
  <c r="G1080" i="15" s="1"/>
  <c r="I1080" i="15"/>
  <c r="E1044" i="15"/>
  <c r="F1044" i="15" s="1"/>
  <c r="G1044" i="15" s="1"/>
  <c r="I1044" i="15"/>
  <c r="D1040" i="15"/>
  <c r="I1040" i="15" s="1"/>
  <c r="H1040" i="15"/>
  <c r="D1016" i="15"/>
  <c r="I1016" i="15" s="1"/>
  <c r="H1016" i="15"/>
  <c r="E1010" i="15"/>
  <c r="F1010" i="15" s="1"/>
  <c r="G1010" i="15" s="1"/>
  <c r="J1010" i="15"/>
  <c r="D989" i="15"/>
  <c r="I989" i="15" s="1"/>
  <c r="D967" i="15"/>
  <c r="H967" i="15"/>
  <c r="D959" i="15"/>
  <c r="H959" i="15"/>
  <c r="E954" i="15"/>
  <c r="F954" i="15" s="1"/>
  <c r="G954" i="15" s="1"/>
  <c r="J954" i="15"/>
  <c r="E946" i="15"/>
  <c r="F946" i="15" s="1"/>
  <c r="G946" i="15" s="1"/>
  <c r="J946" i="15"/>
  <c r="E942" i="15"/>
  <c r="F942" i="15" s="1"/>
  <c r="G942" i="15" s="1"/>
  <c r="J942" i="15"/>
  <c r="E1987" i="15"/>
  <c r="F1987" i="15" s="1"/>
  <c r="G1987" i="15" s="1"/>
  <c r="I1987" i="15"/>
  <c r="E1979" i="15"/>
  <c r="F1979" i="15" s="1"/>
  <c r="G1979" i="15" s="1"/>
  <c r="I1979" i="15"/>
  <c r="E1971" i="15"/>
  <c r="F1971" i="15" s="1"/>
  <c r="G1971" i="15" s="1"/>
  <c r="I1971" i="15"/>
  <c r="E1963" i="15"/>
  <c r="F1963" i="15" s="1"/>
  <c r="G1963" i="15" s="1"/>
  <c r="J1963" i="15"/>
  <c r="I1963" i="15"/>
  <c r="E1955" i="15"/>
  <c r="F1955" i="15" s="1"/>
  <c r="G1955" i="15" s="1"/>
  <c r="J1955" i="15"/>
  <c r="I1955" i="15"/>
  <c r="E1947" i="15"/>
  <c r="F1947" i="15" s="1"/>
  <c r="G1947" i="15" s="1"/>
  <c r="J1947" i="15"/>
  <c r="I1947" i="15"/>
  <c r="E1939" i="15"/>
  <c r="F1939" i="15" s="1"/>
  <c r="G1939" i="15" s="1"/>
  <c r="J1939" i="15"/>
  <c r="I1939" i="15"/>
  <c r="E1931" i="15"/>
  <c r="F1931" i="15" s="1"/>
  <c r="G1931" i="15" s="1"/>
  <c r="J1931" i="15"/>
  <c r="I1931" i="15"/>
  <c r="E1923" i="15"/>
  <c r="F1923" i="15" s="1"/>
  <c r="G1923" i="15" s="1"/>
  <c r="J1923" i="15"/>
  <c r="I1923" i="15"/>
  <c r="E1907" i="15"/>
  <c r="F1907" i="15" s="1"/>
  <c r="G1907" i="15" s="1"/>
  <c r="J1907" i="15"/>
  <c r="I1907" i="15"/>
  <c r="E1891" i="15"/>
  <c r="F1891" i="15" s="1"/>
  <c r="G1891" i="15" s="1"/>
  <c r="J1891" i="15"/>
  <c r="I1891" i="15"/>
  <c r="E1876" i="15"/>
  <c r="F1876" i="15" s="1"/>
  <c r="G1876" i="15" s="1"/>
  <c r="I1876" i="15"/>
  <c r="J1876" i="15"/>
  <c r="E1873" i="15"/>
  <c r="F1873" i="15" s="1"/>
  <c r="G1873" i="15" s="1"/>
  <c r="I1873" i="15"/>
  <c r="J1873" i="15"/>
  <c r="E1860" i="15"/>
  <c r="F1860" i="15" s="1"/>
  <c r="G1860" i="15" s="1"/>
  <c r="I1860" i="15"/>
  <c r="J1860" i="15"/>
  <c r="E1857" i="15"/>
  <c r="F1857" i="15" s="1"/>
  <c r="G1857" i="15" s="1"/>
  <c r="I1857" i="15"/>
  <c r="J1857" i="15"/>
  <c r="E1841" i="15"/>
  <c r="F1841" i="15" s="1"/>
  <c r="G1841" i="15" s="1"/>
  <c r="I1841" i="15"/>
  <c r="J1841" i="15"/>
  <c r="E1825" i="15"/>
  <c r="F1825" i="15" s="1"/>
  <c r="G1825" i="15" s="1"/>
  <c r="I1825" i="15"/>
  <c r="J1825" i="15"/>
  <c r="E1801" i="15"/>
  <c r="F1801" i="15" s="1"/>
  <c r="G1801" i="15" s="1"/>
  <c r="I1801" i="15"/>
  <c r="J1801" i="15"/>
  <c r="E1785" i="15"/>
  <c r="F1785" i="15" s="1"/>
  <c r="G1785" i="15" s="1"/>
  <c r="I1785" i="15"/>
  <c r="J1785" i="15"/>
  <c r="I1989" i="15"/>
  <c r="E1989" i="15"/>
  <c r="F1989" i="15" s="1"/>
  <c r="G1989" i="15" s="1"/>
  <c r="J1989" i="15"/>
  <c r="I1981" i="15"/>
  <c r="E1981" i="15"/>
  <c r="F1981" i="15" s="1"/>
  <c r="G1981" i="15" s="1"/>
  <c r="J1981" i="15"/>
  <c r="I1973" i="15"/>
  <c r="E1973" i="15"/>
  <c r="F1973" i="15" s="1"/>
  <c r="G1973" i="15" s="1"/>
  <c r="J1973" i="15"/>
  <c r="I1965" i="15"/>
  <c r="E1965" i="15"/>
  <c r="F1965" i="15" s="1"/>
  <c r="G1965" i="15" s="1"/>
  <c r="J1965" i="15"/>
  <c r="I1957" i="15"/>
  <c r="E1957" i="15"/>
  <c r="F1957" i="15" s="1"/>
  <c r="G1957" i="15" s="1"/>
  <c r="J1957" i="15"/>
  <c r="I1949" i="15"/>
  <c r="E1949" i="15"/>
  <c r="F1949" i="15" s="1"/>
  <c r="G1949" i="15" s="1"/>
  <c r="J1949" i="15"/>
  <c r="I1941" i="15"/>
  <c r="E1941" i="15"/>
  <c r="F1941" i="15" s="1"/>
  <c r="G1941" i="15" s="1"/>
  <c r="J1941" i="15"/>
  <c r="I1933" i="15"/>
  <c r="E1933" i="15"/>
  <c r="F1933" i="15" s="1"/>
  <c r="G1933" i="15" s="1"/>
  <c r="J1933" i="15"/>
  <c r="J1909" i="15"/>
  <c r="I1893" i="15"/>
  <c r="I1885" i="15"/>
  <c r="E1885" i="15"/>
  <c r="F1885" i="15" s="1"/>
  <c r="G1885" i="15" s="1"/>
  <c r="J1885" i="15"/>
  <c r="E1872" i="15"/>
  <c r="F1872" i="15" s="1"/>
  <c r="G1872" i="15" s="1"/>
  <c r="I1872" i="15"/>
  <c r="J1872" i="15"/>
  <c r="I1869" i="15"/>
  <c r="E1869" i="15"/>
  <c r="F1869" i="15" s="1"/>
  <c r="G1869" i="15" s="1"/>
  <c r="J1869" i="15"/>
  <c r="E1856" i="15"/>
  <c r="F1856" i="15" s="1"/>
  <c r="G1856" i="15" s="1"/>
  <c r="I1856" i="15"/>
  <c r="J1856" i="15"/>
  <c r="I1853" i="15"/>
  <c r="E1853" i="15"/>
  <c r="F1853" i="15" s="1"/>
  <c r="G1853" i="15" s="1"/>
  <c r="J1853" i="15"/>
  <c r="I1837" i="15"/>
  <c r="E1837" i="15"/>
  <c r="F1837" i="15" s="1"/>
  <c r="G1837" i="15" s="1"/>
  <c r="J1837" i="15"/>
  <c r="E1824" i="15"/>
  <c r="F1824" i="15" s="1"/>
  <c r="G1824" i="15" s="1"/>
  <c r="I1824" i="15"/>
  <c r="J1824" i="15"/>
  <c r="I1821" i="15"/>
  <c r="E1821" i="15"/>
  <c r="F1821" i="15" s="1"/>
  <c r="G1821" i="15" s="1"/>
  <c r="J1821" i="15"/>
  <c r="E1805" i="15"/>
  <c r="F1805" i="15" s="1"/>
  <c r="G1805" i="15" s="1"/>
  <c r="I1805" i="15"/>
  <c r="J1805" i="15"/>
  <c r="E1789" i="15"/>
  <c r="F1789" i="15" s="1"/>
  <c r="G1789" i="15" s="1"/>
  <c r="I1789" i="15"/>
  <c r="J1789" i="15"/>
  <c r="E1983" i="15"/>
  <c r="F1983" i="15" s="1"/>
  <c r="G1983" i="15" s="1"/>
  <c r="I1983" i="15"/>
  <c r="E1975" i="15"/>
  <c r="F1975" i="15" s="1"/>
  <c r="G1975" i="15" s="1"/>
  <c r="I1975" i="15"/>
  <c r="E1967" i="15"/>
  <c r="F1967" i="15" s="1"/>
  <c r="G1967" i="15" s="1"/>
  <c r="J1967" i="15"/>
  <c r="I1967" i="15"/>
  <c r="E1959" i="15"/>
  <c r="F1959" i="15" s="1"/>
  <c r="G1959" i="15" s="1"/>
  <c r="J1959" i="15"/>
  <c r="I1959" i="15"/>
  <c r="E1951" i="15"/>
  <c r="F1951" i="15" s="1"/>
  <c r="G1951" i="15" s="1"/>
  <c r="J1951" i="15"/>
  <c r="I1951" i="15"/>
  <c r="E1943" i="15"/>
  <c r="F1943" i="15" s="1"/>
  <c r="G1943" i="15" s="1"/>
  <c r="J1943" i="15"/>
  <c r="I1943" i="15"/>
  <c r="E1935" i="15"/>
  <c r="F1935" i="15" s="1"/>
  <c r="G1935" i="15" s="1"/>
  <c r="J1935" i="15"/>
  <c r="I1935" i="15"/>
  <c r="E1927" i="15"/>
  <c r="F1927" i="15" s="1"/>
  <c r="G1927" i="15" s="1"/>
  <c r="J1927" i="15"/>
  <c r="I1927" i="15"/>
  <c r="E1919" i="15"/>
  <c r="F1919" i="15" s="1"/>
  <c r="G1919" i="15" s="1"/>
  <c r="J1919" i="15"/>
  <c r="I1919" i="15"/>
  <c r="E1911" i="15"/>
  <c r="F1911" i="15" s="1"/>
  <c r="G1911" i="15" s="1"/>
  <c r="J1911" i="15"/>
  <c r="I1911" i="15"/>
  <c r="E1903" i="15"/>
  <c r="F1903" i="15" s="1"/>
  <c r="G1903" i="15" s="1"/>
  <c r="J1903" i="15"/>
  <c r="I1903" i="15"/>
  <c r="E1895" i="15"/>
  <c r="F1895" i="15" s="1"/>
  <c r="G1895" i="15" s="1"/>
  <c r="J1895" i="15"/>
  <c r="I1895" i="15"/>
  <c r="E1887" i="15"/>
  <c r="F1887" i="15" s="1"/>
  <c r="G1887" i="15" s="1"/>
  <c r="J1887" i="15"/>
  <c r="I1887" i="15"/>
  <c r="E1884" i="15"/>
  <c r="F1884" i="15" s="1"/>
  <c r="G1884" i="15" s="1"/>
  <c r="I1884" i="15"/>
  <c r="J1884" i="15"/>
  <c r="E1881" i="15"/>
  <c r="F1881" i="15" s="1"/>
  <c r="G1881" i="15" s="1"/>
  <c r="I1881" i="15"/>
  <c r="J1881" i="15"/>
  <c r="E1868" i="15"/>
  <c r="F1868" i="15" s="1"/>
  <c r="G1868" i="15" s="1"/>
  <c r="I1868" i="15"/>
  <c r="J1868" i="15"/>
  <c r="E1865" i="15"/>
  <c r="F1865" i="15" s="1"/>
  <c r="G1865" i="15" s="1"/>
  <c r="I1865" i="15"/>
  <c r="J1865" i="15"/>
  <c r="E1852" i="15"/>
  <c r="F1852" i="15" s="1"/>
  <c r="G1852" i="15" s="1"/>
  <c r="I1852" i="15"/>
  <c r="J1852" i="15"/>
  <c r="E1849" i="15"/>
  <c r="F1849" i="15" s="1"/>
  <c r="G1849" i="15" s="1"/>
  <c r="I1849" i="15"/>
  <c r="J1849" i="15"/>
  <c r="E1836" i="15"/>
  <c r="F1836" i="15" s="1"/>
  <c r="G1836" i="15" s="1"/>
  <c r="I1836" i="15"/>
  <c r="J1836" i="15"/>
  <c r="E1833" i="15"/>
  <c r="F1833" i="15" s="1"/>
  <c r="G1833" i="15" s="1"/>
  <c r="I1833" i="15"/>
  <c r="J1833" i="15"/>
  <c r="E1820" i="15"/>
  <c r="F1820" i="15" s="1"/>
  <c r="G1820" i="15" s="1"/>
  <c r="I1820" i="15"/>
  <c r="J1820" i="15"/>
  <c r="E1817" i="15"/>
  <c r="F1817" i="15" s="1"/>
  <c r="G1817" i="15" s="1"/>
  <c r="I1817" i="15"/>
  <c r="J1817" i="15"/>
  <c r="E1809" i="15"/>
  <c r="F1809" i="15" s="1"/>
  <c r="G1809" i="15" s="1"/>
  <c r="I1809" i="15"/>
  <c r="J1809" i="15"/>
  <c r="E1793" i="15"/>
  <c r="F1793" i="15" s="1"/>
  <c r="G1793" i="15" s="1"/>
  <c r="I1793" i="15"/>
  <c r="J1793" i="15"/>
  <c r="I1985" i="15"/>
  <c r="E1985" i="15"/>
  <c r="F1985" i="15" s="1"/>
  <c r="G1985" i="15" s="1"/>
  <c r="J1985" i="15"/>
  <c r="I1977" i="15"/>
  <c r="E1977" i="15"/>
  <c r="F1977" i="15" s="1"/>
  <c r="G1977" i="15" s="1"/>
  <c r="J1977" i="15"/>
  <c r="I1969" i="15"/>
  <c r="E1969" i="15"/>
  <c r="F1969" i="15" s="1"/>
  <c r="G1969" i="15" s="1"/>
  <c r="J1969" i="15"/>
  <c r="I1961" i="15"/>
  <c r="E1961" i="15"/>
  <c r="F1961" i="15" s="1"/>
  <c r="G1961" i="15" s="1"/>
  <c r="J1961" i="15"/>
  <c r="I1945" i="15"/>
  <c r="E1945" i="15"/>
  <c r="F1945" i="15" s="1"/>
  <c r="G1945" i="15" s="1"/>
  <c r="J1945" i="15"/>
  <c r="I1937" i="15"/>
  <c r="E1937" i="15"/>
  <c r="F1937" i="15" s="1"/>
  <c r="G1937" i="15" s="1"/>
  <c r="J1937" i="15"/>
  <c r="I1929" i="15"/>
  <c r="E1929" i="15"/>
  <c r="F1929" i="15" s="1"/>
  <c r="G1929" i="15" s="1"/>
  <c r="J1929" i="15"/>
  <c r="I1921" i="15"/>
  <c r="E1921" i="15"/>
  <c r="F1921" i="15" s="1"/>
  <c r="G1921" i="15" s="1"/>
  <c r="J1921" i="15"/>
  <c r="I1913" i="15"/>
  <c r="E1913" i="15"/>
  <c r="F1913" i="15" s="1"/>
  <c r="G1913" i="15" s="1"/>
  <c r="J1913" i="15"/>
  <c r="I1905" i="15"/>
  <c r="E1905" i="15"/>
  <c r="F1905" i="15" s="1"/>
  <c r="G1905" i="15" s="1"/>
  <c r="J1905" i="15"/>
  <c r="I1897" i="15"/>
  <c r="E1897" i="15"/>
  <c r="F1897" i="15" s="1"/>
  <c r="G1897" i="15" s="1"/>
  <c r="J1897" i="15"/>
  <c r="I1889" i="15"/>
  <c r="E1889" i="15"/>
  <c r="F1889" i="15" s="1"/>
  <c r="G1889" i="15" s="1"/>
  <c r="J1889" i="15"/>
  <c r="E1880" i="15"/>
  <c r="F1880" i="15" s="1"/>
  <c r="G1880" i="15" s="1"/>
  <c r="I1880" i="15"/>
  <c r="J1880" i="15"/>
  <c r="I1877" i="15"/>
  <c r="E1877" i="15"/>
  <c r="F1877" i="15" s="1"/>
  <c r="G1877" i="15" s="1"/>
  <c r="J1877" i="15"/>
  <c r="E1864" i="15"/>
  <c r="F1864" i="15" s="1"/>
  <c r="G1864" i="15" s="1"/>
  <c r="I1864" i="15"/>
  <c r="J1864" i="15"/>
  <c r="I1861" i="15"/>
  <c r="E1861" i="15"/>
  <c r="F1861" i="15" s="1"/>
  <c r="G1861" i="15" s="1"/>
  <c r="J1861" i="15"/>
  <c r="E1848" i="15"/>
  <c r="F1848" i="15" s="1"/>
  <c r="G1848" i="15" s="1"/>
  <c r="I1848" i="15"/>
  <c r="J1848" i="15"/>
  <c r="I1845" i="15"/>
  <c r="E1845" i="15"/>
  <c r="F1845" i="15" s="1"/>
  <c r="G1845" i="15" s="1"/>
  <c r="J1845" i="15"/>
  <c r="E1832" i="15"/>
  <c r="F1832" i="15" s="1"/>
  <c r="G1832" i="15" s="1"/>
  <c r="I1832" i="15"/>
  <c r="J1832" i="15"/>
  <c r="I1829" i="15"/>
  <c r="E1829" i="15"/>
  <c r="F1829" i="15" s="1"/>
  <c r="G1829" i="15" s="1"/>
  <c r="J1829" i="15"/>
  <c r="E1816" i="15"/>
  <c r="F1816" i="15" s="1"/>
  <c r="G1816" i="15" s="1"/>
  <c r="I1816" i="15"/>
  <c r="J1816" i="15"/>
  <c r="I1813" i="15"/>
  <c r="E1813" i="15"/>
  <c r="F1813" i="15" s="1"/>
  <c r="G1813" i="15" s="1"/>
  <c r="J1813" i="15"/>
  <c r="E1797" i="15"/>
  <c r="F1797" i="15" s="1"/>
  <c r="G1797" i="15" s="1"/>
  <c r="I1797" i="15"/>
  <c r="J1797" i="15"/>
  <c r="E1912" i="15" l="1"/>
  <c r="F1912" i="15" s="1"/>
  <c r="G1912" i="15" s="1"/>
  <c r="J1912" i="15"/>
  <c r="J1901" i="15"/>
  <c r="E1902" i="15"/>
  <c r="F1902" i="15" s="1"/>
  <c r="G1902" i="15" s="1"/>
  <c r="E713" i="15"/>
  <c r="F713" i="15" s="1"/>
  <c r="G713" i="15" s="1"/>
  <c r="J713" i="15"/>
  <c r="E1859" i="15"/>
  <c r="F1859" i="15" s="1"/>
  <c r="G1859" i="15" s="1"/>
  <c r="I1859" i="15"/>
  <c r="J1859" i="15"/>
  <c r="E1901" i="15"/>
  <c r="F1901" i="15" s="1"/>
  <c r="G1901" i="15" s="1"/>
  <c r="J1844" i="15"/>
  <c r="I1915" i="15"/>
  <c r="E393" i="15"/>
  <c r="F393" i="15" s="1"/>
  <c r="G393" i="15" s="1"/>
  <c r="J393" i="15"/>
  <c r="E1657" i="15"/>
  <c r="F1657" i="15" s="1"/>
  <c r="G1657" i="15" s="1"/>
  <c r="J1657" i="15"/>
  <c r="E1768" i="15"/>
  <c r="F1768" i="15" s="1"/>
  <c r="G1768" i="15" s="1"/>
  <c r="J1768" i="15"/>
  <c r="E1780" i="15"/>
  <c r="F1780" i="15" s="1"/>
  <c r="G1780" i="15" s="1"/>
  <c r="J1780" i="15"/>
  <c r="E1697" i="15"/>
  <c r="F1697" i="15" s="1"/>
  <c r="G1697" i="15" s="1"/>
  <c r="J1697" i="15"/>
  <c r="E1663" i="15"/>
  <c r="F1663" i="15" s="1"/>
  <c r="G1663" i="15" s="1"/>
  <c r="J1663" i="15"/>
  <c r="E1986" i="15"/>
  <c r="F1986" i="15" s="1"/>
  <c r="G1986" i="15" s="1"/>
  <c r="J1986" i="15"/>
  <c r="I1844" i="15"/>
  <c r="J1915" i="15"/>
  <c r="J1677" i="15"/>
  <c r="E1952" i="15"/>
  <c r="F1952" i="15" s="1"/>
  <c r="G1952" i="15" s="1"/>
  <c r="J1952" i="15"/>
  <c r="J1002" i="15"/>
  <c r="E1669" i="15"/>
  <c r="F1669" i="15" s="1"/>
  <c r="G1669" i="15" s="1"/>
  <c r="J1669" i="15"/>
  <c r="E1757" i="15"/>
  <c r="F1757" i="15" s="1"/>
  <c r="G1757" i="15" s="1"/>
  <c r="J1757" i="15"/>
  <c r="E1676" i="15"/>
  <c r="F1676" i="15" s="1"/>
  <c r="G1676" i="15" s="1"/>
  <c r="J1676" i="15"/>
  <c r="E1684" i="15"/>
  <c r="F1684" i="15" s="1"/>
  <c r="G1684" i="15" s="1"/>
  <c r="J1684" i="15"/>
  <c r="I1840" i="15"/>
  <c r="J1917" i="15"/>
  <c r="E1002" i="15"/>
  <c r="F1002" i="15" s="1"/>
  <c r="G1002" i="15" s="1"/>
  <c r="I960" i="15"/>
  <c r="I593" i="15"/>
  <c r="E1661" i="15"/>
  <c r="F1661" i="15" s="1"/>
  <c r="G1661" i="15" s="1"/>
  <c r="J1661" i="15"/>
  <c r="E1796" i="15"/>
  <c r="F1796" i="15" s="1"/>
  <c r="G1796" i="15" s="1"/>
  <c r="J1796" i="15"/>
  <c r="E639" i="15"/>
  <c r="F639" i="15" s="1"/>
  <c r="G639" i="15" s="1"/>
  <c r="J639" i="15"/>
  <c r="E1579" i="15"/>
  <c r="F1579" i="15" s="1"/>
  <c r="G1579" i="15" s="1"/>
  <c r="J1579" i="15"/>
  <c r="E1840" i="15"/>
  <c r="F1840" i="15" s="1"/>
  <c r="G1840" i="15" s="1"/>
  <c r="E960" i="15"/>
  <c r="F960" i="15" s="1"/>
  <c r="G960" i="15" s="1"/>
  <c r="E1691" i="15"/>
  <c r="F1691" i="15" s="1"/>
  <c r="G1691" i="15" s="1"/>
  <c r="J1691" i="15"/>
  <c r="E1763" i="15"/>
  <c r="F1763" i="15" s="1"/>
  <c r="G1763" i="15" s="1"/>
  <c r="J1763" i="15"/>
  <c r="I1763" i="15"/>
  <c r="E703" i="15"/>
  <c r="F703" i="15" s="1"/>
  <c r="G703" i="15" s="1"/>
  <c r="J703" i="15"/>
  <c r="E1693" i="15"/>
  <c r="F1693" i="15" s="1"/>
  <c r="G1693" i="15" s="1"/>
  <c r="I1693" i="15"/>
  <c r="J1693" i="15"/>
  <c r="I1962" i="15"/>
  <c r="E1688" i="15"/>
  <c r="F1688" i="15" s="1"/>
  <c r="G1688" i="15" s="1"/>
  <c r="J1688" i="15"/>
  <c r="J1189" i="15"/>
  <c r="E1875" i="15"/>
  <c r="F1875" i="15" s="1"/>
  <c r="G1875" i="15" s="1"/>
  <c r="J1875" i="15"/>
  <c r="E1720" i="15"/>
  <c r="F1720" i="15" s="1"/>
  <c r="G1720" i="15" s="1"/>
  <c r="J1720" i="15"/>
  <c r="E1948" i="15"/>
  <c r="F1948" i="15" s="1"/>
  <c r="G1948" i="15" s="1"/>
  <c r="J1948" i="15"/>
  <c r="E1917" i="15"/>
  <c r="F1917" i="15" s="1"/>
  <c r="G1917" i="15" s="1"/>
  <c r="I1899" i="15"/>
  <c r="I616" i="15"/>
  <c r="I1189" i="15"/>
  <c r="E1787" i="15"/>
  <c r="F1787" i="15" s="1"/>
  <c r="G1787" i="15" s="1"/>
  <c r="J1787" i="15"/>
  <c r="E787" i="15"/>
  <c r="F787" i="15" s="1"/>
  <c r="G787" i="15" s="1"/>
  <c r="J787" i="15"/>
  <c r="E1928" i="15"/>
  <c r="F1928" i="15" s="1"/>
  <c r="G1928" i="15" s="1"/>
  <c r="J1928" i="15"/>
  <c r="E1758" i="15"/>
  <c r="F1758" i="15" s="1"/>
  <c r="G1758" i="15" s="1"/>
  <c r="J1758" i="15"/>
  <c r="E1925" i="15"/>
  <c r="F1925" i="15" s="1"/>
  <c r="G1925" i="15" s="1"/>
  <c r="I1964" i="15"/>
  <c r="J1892" i="15"/>
  <c r="E416" i="15"/>
  <c r="F416" i="15" s="1"/>
  <c r="G416" i="15" s="1"/>
  <c r="J416" i="15"/>
  <c r="E735" i="15"/>
  <c r="F735" i="15" s="1"/>
  <c r="G735" i="15" s="1"/>
  <c r="I735" i="15"/>
  <c r="J735" i="15"/>
  <c r="J1925" i="15"/>
  <c r="J1828" i="15"/>
  <c r="J1953" i="15"/>
  <c r="J1899" i="15"/>
  <c r="E1953" i="15"/>
  <c r="F1953" i="15" s="1"/>
  <c r="G1953" i="15" s="1"/>
  <c r="E1828" i="15"/>
  <c r="F1828" i="15" s="1"/>
  <c r="G1828" i="15" s="1"/>
  <c r="J1521" i="15"/>
  <c r="E1892" i="15"/>
  <c r="F1892" i="15" s="1"/>
  <c r="G1892" i="15" s="1"/>
  <c r="J593" i="15"/>
  <c r="E428" i="15"/>
  <c r="F428" i="15" s="1"/>
  <c r="G428" i="15" s="1"/>
  <c r="J428" i="15"/>
  <c r="E1786" i="15"/>
  <c r="F1786" i="15" s="1"/>
  <c r="G1786" i="15" s="1"/>
  <c r="J1786" i="15"/>
  <c r="I1786" i="15"/>
  <c r="E883" i="15"/>
  <c r="F883" i="15" s="1"/>
  <c r="G883" i="15" s="1"/>
  <c r="J883" i="15"/>
  <c r="E1791" i="15"/>
  <c r="F1791" i="15" s="1"/>
  <c r="G1791" i="15" s="1"/>
  <c r="J1791" i="15"/>
  <c r="I1912" i="15"/>
  <c r="E1904" i="15"/>
  <c r="F1904" i="15" s="1"/>
  <c r="G1904" i="15" s="1"/>
  <c r="J1904" i="15"/>
  <c r="E1709" i="15"/>
  <c r="F1709" i="15" s="1"/>
  <c r="G1709" i="15" s="1"/>
  <c r="I1709" i="15"/>
  <c r="J1709" i="15"/>
  <c r="J1893" i="15"/>
  <c r="E1964" i="15"/>
  <c r="F1964" i="15" s="1"/>
  <c r="G1964" i="15" s="1"/>
  <c r="E1521" i="15"/>
  <c r="F1521" i="15" s="1"/>
  <c r="G1521" i="15" s="1"/>
  <c r="J903" i="15"/>
  <c r="J233" i="15"/>
  <c r="E596" i="15"/>
  <c r="F596" i="15" s="1"/>
  <c r="G596" i="15" s="1"/>
  <c r="I596" i="15"/>
  <c r="J596" i="15"/>
  <c r="I1684" i="15"/>
  <c r="E1858" i="15"/>
  <c r="F1858" i="15" s="1"/>
  <c r="G1858" i="15" s="1"/>
  <c r="J1858" i="15"/>
  <c r="E1776" i="15"/>
  <c r="F1776" i="15" s="1"/>
  <c r="G1776" i="15" s="1"/>
  <c r="J1776" i="15"/>
  <c r="I1677" i="15"/>
  <c r="E1665" i="15"/>
  <c r="F1665" i="15" s="1"/>
  <c r="G1665" i="15" s="1"/>
  <c r="J1665" i="15"/>
  <c r="I1579" i="15"/>
  <c r="E1808" i="15"/>
  <c r="F1808" i="15" s="1"/>
  <c r="G1808" i="15" s="1"/>
  <c r="J1808" i="15"/>
  <c r="E1909" i="15"/>
  <c r="F1909" i="15" s="1"/>
  <c r="G1909" i="15" s="1"/>
  <c r="E616" i="15"/>
  <c r="F616" i="15" s="1"/>
  <c r="G616" i="15" s="1"/>
  <c r="E505" i="15"/>
  <c r="F505" i="15" s="1"/>
  <c r="G505" i="15" s="1"/>
  <c r="J505" i="15"/>
  <c r="I505" i="15"/>
  <c r="E489" i="15"/>
  <c r="F489" i="15" s="1"/>
  <c r="G489" i="15" s="1"/>
  <c r="I489" i="15"/>
  <c r="J489" i="15"/>
  <c r="E421" i="15"/>
  <c r="F421" i="15" s="1"/>
  <c r="G421" i="15" s="1"/>
  <c r="I421" i="15"/>
  <c r="J421" i="15"/>
  <c r="E614" i="15"/>
  <c r="F614" i="15" s="1"/>
  <c r="G614" i="15" s="1"/>
  <c r="I614" i="15"/>
  <c r="J614" i="15"/>
  <c r="I1028" i="15"/>
  <c r="I894" i="15"/>
  <c r="E570" i="15"/>
  <c r="F570" i="15" s="1"/>
  <c r="G570" i="15" s="1"/>
  <c r="J570" i="15"/>
  <c r="E1028" i="15"/>
  <c r="F1028" i="15" s="1"/>
  <c r="G1028" i="15" s="1"/>
  <c r="J291" i="15"/>
  <c r="J1185" i="15"/>
  <c r="J1238" i="15"/>
  <c r="J894" i="15"/>
  <c r="E589" i="15"/>
  <c r="F589" i="15" s="1"/>
  <c r="G589" i="15" s="1"/>
  <c r="I589" i="15"/>
  <c r="J589" i="15"/>
  <c r="E582" i="15"/>
  <c r="F582" i="15" s="1"/>
  <c r="G582" i="15" s="1"/>
  <c r="J582" i="15"/>
  <c r="I582" i="15"/>
  <c r="E693" i="15"/>
  <c r="F693" i="15" s="1"/>
  <c r="G693" i="15" s="1"/>
  <c r="J693" i="15"/>
  <c r="I693" i="15"/>
  <c r="J1509" i="15"/>
  <c r="I291" i="15"/>
  <c r="I1185" i="15"/>
  <c r="E1238" i="15"/>
  <c r="F1238" i="15" s="1"/>
  <c r="G1238" i="15" s="1"/>
  <c r="E709" i="15"/>
  <c r="F709" i="15" s="1"/>
  <c r="G709" i="15" s="1"/>
  <c r="I709" i="15"/>
  <c r="J709" i="15"/>
  <c r="E1974" i="15"/>
  <c r="F1974" i="15" s="1"/>
  <c r="G1974" i="15" s="1"/>
  <c r="J1974" i="15"/>
  <c r="E705" i="15"/>
  <c r="F705" i="15" s="1"/>
  <c r="G705" i="15" s="1"/>
  <c r="I705" i="15"/>
  <c r="J705" i="15"/>
  <c r="E514" i="15"/>
  <c r="F514" i="15" s="1"/>
  <c r="G514" i="15" s="1"/>
  <c r="J514" i="15"/>
  <c r="E1509" i="15"/>
  <c r="F1509" i="15" s="1"/>
  <c r="G1509" i="15" s="1"/>
  <c r="J1649" i="15"/>
  <c r="J1090" i="15"/>
  <c r="E538" i="15"/>
  <c r="F538" i="15" s="1"/>
  <c r="G538" i="15" s="1"/>
  <c r="J538" i="15"/>
  <c r="E1649" i="15"/>
  <c r="F1649" i="15" s="1"/>
  <c r="G1649" i="15" s="1"/>
  <c r="E1090" i="15"/>
  <c r="F1090" i="15" s="1"/>
  <c r="G1090" i="15" s="1"/>
  <c r="J625" i="15"/>
  <c r="E1546" i="15"/>
  <c r="F1546" i="15" s="1"/>
  <c r="G1546" i="15" s="1"/>
  <c r="I1546" i="15"/>
  <c r="J1546" i="15"/>
  <c r="E550" i="15"/>
  <c r="F550" i="15" s="1"/>
  <c r="G550" i="15" s="1"/>
  <c r="J550" i="15"/>
  <c r="I1974" i="15"/>
  <c r="J1113" i="15"/>
  <c r="I824" i="15"/>
  <c r="I625" i="15"/>
  <c r="I1810" i="15"/>
  <c r="E384" i="15"/>
  <c r="F384" i="15" s="1"/>
  <c r="G384" i="15" s="1"/>
  <c r="J384" i="15"/>
  <c r="I514" i="15"/>
  <c r="E598" i="15"/>
  <c r="F598" i="15" s="1"/>
  <c r="G598" i="15" s="1"/>
  <c r="I598" i="15"/>
  <c r="J598" i="15"/>
  <c r="J1724" i="15"/>
  <c r="J1072" i="15"/>
  <c r="J1435" i="15"/>
  <c r="J1810" i="15"/>
  <c r="E518" i="15"/>
  <c r="F518" i="15" s="1"/>
  <c r="G518" i="15" s="1"/>
  <c r="J518" i="15"/>
  <c r="I518" i="15"/>
  <c r="E465" i="15"/>
  <c r="F465" i="15" s="1"/>
  <c r="G465" i="15" s="1"/>
  <c r="I465" i="15"/>
  <c r="J465" i="15"/>
  <c r="E1113" i="15"/>
  <c r="F1113" i="15" s="1"/>
  <c r="G1113" i="15" s="1"/>
  <c r="I1072" i="15"/>
  <c r="E1435" i="15"/>
  <c r="F1435" i="15" s="1"/>
  <c r="G1435" i="15" s="1"/>
  <c r="J255" i="15"/>
  <c r="J546" i="15"/>
  <c r="E361" i="15"/>
  <c r="F361" i="15" s="1"/>
  <c r="G361" i="15" s="1"/>
  <c r="J361" i="15"/>
  <c r="E719" i="15"/>
  <c r="F719" i="15" s="1"/>
  <c r="G719" i="15" s="1"/>
  <c r="J719" i="15"/>
  <c r="E948" i="15"/>
  <c r="F948" i="15" s="1"/>
  <c r="G948" i="15" s="1"/>
  <c r="E824" i="15"/>
  <c r="F824" i="15" s="1"/>
  <c r="G824" i="15" s="1"/>
  <c r="I255" i="15"/>
  <c r="E546" i="15"/>
  <c r="F546" i="15" s="1"/>
  <c r="G546" i="15" s="1"/>
  <c r="E373" i="15"/>
  <c r="F373" i="15" s="1"/>
  <c r="G373" i="15" s="1"/>
  <c r="I373" i="15"/>
  <c r="J373" i="15"/>
  <c r="E566" i="15"/>
  <c r="F566" i="15" s="1"/>
  <c r="G566" i="15" s="1"/>
  <c r="I566" i="15"/>
  <c r="J566" i="15"/>
  <c r="I538" i="15"/>
  <c r="E405" i="15"/>
  <c r="F405" i="15" s="1"/>
  <c r="G405" i="15" s="1"/>
  <c r="I405" i="15"/>
  <c r="J405" i="15"/>
  <c r="I948" i="15"/>
  <c r="I1566" i="15"/>
  <c r="E409" i="15"/>
  <c r="F409" i="15" s="1"/>
  <c r="G409" i="15" s="1"/>
  <c r="J409" i="15"/>
  <c r="I409" i="15"/>
  <c r="E602" i="15"/>
  <c r="F602" i="15" s="1"/>
  <c r="G602" i="15" s="1"/>
  <c r="I602" i="15"/>
  <c r="J602" i="15"/>
  <c r="E522" i="15"/>
  <c r="F522" i="15" s="1"/>
  <c r="G522" i="15" s="1"/>
  <c r="J522" i="15"/>
  <c r="I522" i="15"/>
  <c r="E441" i="15"/>
  <c r="F441" i="15" s="1"/>
  <c r="G441" i="15" s="1"/>
  <c r="J441" i="15"/>
  <c r="I441" i="15"/>
  <c r="I550" i="15"/>
  <c r="E851" i="15"/>
  <c r="F851" i="15" s="1"/>
  <c r="G851" i="15" s="1"/>
  <c r="J851" i="15"/>
  <c r="I570" i="15"/>
  <c r="E249" i="15"/>
  <c r="F249" i="15" s="1"/>
  <c r="G249" i="15" s="1"/>
  <c r="J249" i="15"/>
  <c r="E1972" i="15"/>
  <c r="F1972" i="15" s="1"/>
  <c r="G1972" i="15" s="1"/>
  <c r="I1972" i="15"/>
  <c r="J1972" i="15"/>
  <c r="I249" i="15"/>
  <c r="E211" i="15"/>
  <c r="F211" i="15" s="1"/>
  <c r="G211" i="15" s="1"/>
  <c r="J211" i="15"/>
  <c r="E287" i="15"/>
  <c r="F287" i="15" s="1"/>
  <c r="G287" i="15" s="1"/>
  <c r="J287" i="15"/>
  <c r="E289" i="15"/>
  <c r="F289" i="15" s="1"/>
  <c r="G289" i="15" s="1"/>
  <c r="J289" i="15"/>
  <c r="E194" i="15"/>
  <c r="F194" i="15" s="1"/>
  <c r="G194" i="15" s="1"/>
  <c r="I194" i="15"/>
  <c r="J194" i="15"/>
  <c r="E214" i="15"/>
  <c r="F214" i="15" s="1"/>
  <c r="G214" i="15" s="1"/>
  <c r="I214" i="15"/>
  <c r="J214" i="15"/>
  <c r="E246" i="15"/>
  <c r="F246" i="15" s="1"/>
  <c r="G246" i="15" s="1"/>
  <c r="J246" i="15"/>
  <c r="I246" i="15"/>
  <c r="E263" i="15"/>
  <c r="F263" i="15" s="1"/>
  <c r="G263" i="15" s="1"/>
  <c r="I263" i="15"/>
  <c r="J263" i="15"/>
  <c r="E280" i="15"/>
  <c r="F280" i="15" s="1"/>
  <c r="G280" i="15" s="1"/>
  <c r="J280" i="15"/>
  <c r="I280" i="15"/>
  <c r="E306" i="15"/>
  <c r="F306" i="15" s="1"/>
  <c r="G306" i="15" s="1"/>
  <c r="I306" i="15"/>
  <c r="J306" i="15"/>
  <c r="E323" i="15"/>
  <c r="F323" i="15" s="1"/>
  <c r="G323" i="15" s="1"/>
  <c r="I323" i="15"/>
  <c r="J323" i="15"/>
  <c r="E340" i="15"/>
  <c r="F340" i="15" s="1"/>
  <c r="G340" i="15" s="1"/>
  <c r="I340" i="15"/>
  <c r="J340" i="15"/>
  <c r="E366" i="15"/>
  <c r="F366" i="15" s="1"/>
  <c r="G366" i="15" s="1"/>
  <c r="J366" i="15"/>
  <c r="I366" i="15"/>
  <c r="E381" i="15"/>
  <c r="F381" i="15" s="1"/>
  <c r="G381" i="15" s="1"/>
  <c r="I381" i="15"/>
  <c r="J381" i="15"/>
  <c r="E401" i="15"/>
  <c r="F401" i="15" s="1"/>
  <c r="G401" i="15" s="1"/>
  <c r="I401" i="15"/>
  <c r="J401" i="15"/>
  <c r="E419" i="15"/>
  <c r="F419" i="15" s="1"/>
  <c r="G419" i="15" s="1"/>
  <c r="I419" i="15"/>
  <c r="J419" i="15"/>
  <c r="E438" i="15"/>
  <c r="F438" i="15" s="1"/>
  <c r="G438" i="15" s="1"/>
  <c r="I438" i="15"/>
  <c r="J438" i="15"/>
  <c r="E459" i="15"/>
  <c r="F459" i="15" s="1"/>
  <c r="G459" i="15" s="1"/>
  <c r="J459" i="15"/>
  <c r="I459" i="15"/>
  <c r="E205" i="15"/>
  <c r="F205" i="15" s="1"/>
  <c r="G205" i="15" s="1"/>
  <c r="I205" i="15"/>
  <c r="J205" i="15"/>
  <c r="E237" i="15"/>
  <c r="F237" i="15" s="1"/>
  <c r="G237" i="15" s="1"/>
  <c r="I237" i="15"/>
  <c r="J237" i="15"/>
  <c r="E250" i="15"/>
  <c r="F250" i="15" s="1"/>
  <c r="G250" i="15" s="1"/>
  <c r="J250" i="15"/>
  <c r="I250" i="15"/>
  <c r="E267" i="15"/>
  <c r="F267" i="15" s="1"/>
  <c r="G267" i="15" s="1"/>
  <c r="I267" i="15"/>
  <c r="J267" i="15"/>
  <c r="E294" i="15"/>
  <c r="F294" i="15" s="1"/>
  <c r="G294" i="15" s="1"/>
  <c r="J294" i="15"/>
  <c r="I294" i="15"/>
  <c r="E311" i="15"/>
  <c r="F311" i="15" s="1"/>
  <c r="G311" i="15" s="1"/>
  <c r="I311" i="15"/>
  <c r="J311" i="15"/>
  <c r="E328" i="15"/>
  <c r="F328" i="15" s="1"/>
  <c r="G328" i="15" s="1"/>
  <c r="J328" i="15"/>
  <c r="I328" i="15"/>
  <c r="E354" i="15"/>
  <c r="F354" i="15" s="1"/>
  <c r="G354" i="15" s="1"/>
  <c r="I354" i="15"/>
  <c r="J354" i="15"/>
  <c r="E379" i="15"/>
  <c r="F379" i="15" s="1"/>
  <c r="G379" i="15" s="1"/>
  <c r="I379" i="15"/>
  <c r="J379" i="15"/>
  <c r="E402" i="15"/>
  <c r="F402" i="15" s="1"/>
  <c r="G402" i="15" s="1"/>
  <c r="J402" i="15"/>
  <c r="I402" i="15"/>
  <c r="E435" i="15"/>
  <c r="F435" i="15" s="1"/>
  <c r="G435" i="15" s="1"/>
  <c r="I435" i="15"/>
  <c r="J435" i="15"/>
  <c r="E457" i="15"/>
  <c r="F457" i="15" s="1"/>
  <c r="G457" i="15" s="1"/>
  <c r="I457" i="15"/>
  <c r="J457" i="15"/>
  <c r="E479" i="15"/>
  <c r="F479" i="15" s="1"/>
  <c r="G479" i="15" s="1"/>
  <c r="I479" i="15"/>
  <c r="J479" i="15"/>
  <c r="E501" i="15"/>
  <c r="F501" i="15" s="1"/>
  <c r="G501" i="15" s="1"/>
  <c r="I501" i="15"/>
  <c r="J501" i="15"/>
  <c r="E248" i="15"/>
  <c r="F248" i="15" s="1"/>
  <c r="G248" i="15" s="1"/>
  <c r="I248" i="15"/>
  <c r="J248" i="15"/>
  <c r="E302" i="15"/>
  <c r="F302" i="15" s="1"/>
  <c r="G302" i="15" s="1"/>
  <c r="I302" i="15"/>
  <c r="J302" i="15"/>
  <c r="E325" i="15"/>
  <c r="F325" i="15" s="1"/>
  <c r="G325" i="15" s="1"/>
  <c r="I325" i="15"/>
  <c r="J325" i="15"/>
  <c r="E374" i="15"/>
  <c r="F374" i="15" s="1"/>
  <c r="G374" i="15" s="1"/>
  <c r="J374" i="15"/>
  <c r="I374" i="15"/>
  <c r="E394" i="15"/>
  <c r="F394" i="15" s="1"/>
  <c r="G394" i="15" s="1"/>
  <c r="J394" i="15"/>
  <c r="I394" i="15"/>
  <c r="E414" i="15"/>
  <c r="F414" i="15" s="1"/>
  <c r="G414" i="15" s="1"/>
  <c r="J414" i="15"/>
  <c r="I414" i="15"/>
  <c r="E429" i="15"/>
  <c r="F429" i="15" s="1"/>
  <c r="G429" i="15" s="1"/>
  <c r="I429" i="15"/>
  <c r="J429" i="15"/>
  <c r="E455" i="15"/>
  <c r="F455" i="15" s="1"/>
  <c r="G455" i="15" s="1"/>
  <c r="J455" i="15"/>
  <c r="I455" i="15"/>
  <c r="E200" i="15"/>
  <c r="F200" i="15" s="1"/>
  <c r="G200" i="15" s="1"/>
  <c r="I200" i="15"/>
  <c r="J200" i="15"/>
  <c r="E216" i="15"/>
  <c r="F216" i="15" s="1"/>
  <c r="G216" i="15" s="1"/>
  <c r="J216" i="15"/>
  <c r="I216" i="15"/>
  <c r="E235" i="15"/>
  <c r="F235" i="15" s="1"/>
  <c r="G235" i="15" s="1"/>
  <c r="I235" i="15"/>
  <c r="J235" i="15"/>
  <c r="E296" i="15"/>
  <c r="F296" i="15" s="1"/>
  <c r="G296" i="15" s="1"/>
  <c r="J296" i="15"/>
  <c r="I296" i="15"/>
  <c r="E336" i="15"/>
  <c r="F336" i="15" s="1"/>
  <c r="G336" i="15" s="1"/>
  <c r="J336" i="15"/>
  <c r="I336" i="15"/>
  <c r="E356" i="15"/>
  <c r="F356" i="15" s="1"/>
  <c r="G356" i="15" s="1"/>
  <c r="I356" i="15"/>
  <c r="J356" i="15"/>
  <c r="E375" i="15"/>
  <c r="F375" i="15" s="1"/>
  <c r="G375" i="15" s="1"/>
  <c r="I375" i="15"/>
  <c r="J375" i="15"/>
  <c r="E404" i="15"/>
  <c r="F404" i="15" s="1"/>
  <c r="G404" i="15" s="1"/>
  <c r="I404" i="15"/>
  <c r="J404" i="15"/>
  <c r="E427" i="15"/>
  <c r="F427" i="15" s="1"/>
  <c r="G427" i="15" s="1"/>
  <c r="I427" i="15"/>
  <c r="J427" i="15"/>
  <c r="E453" i="15"/>
  <c r="F453" i="15" s="1"/>
  <c r="G453" i="15" s="1"/>
  <c r="I453" i="15"/>
  <c r="J453" i="15"/>
  <c r="E496" i="15"/>
  <c r="F496" i="15" s="1"/>
  <c r="G496" i="15" s="1"/>
  <c r="I496" i="15"/>
  <c r="J496" i="15"/>
  <c r="E525" i="15"/>
  <c r="F525" i="15" s="1"/>
  <c r="G525" i="15" s="1"/>
  <c r="I525" i="15"/>
  <c r="J525" i="15"/>
  <c r="E549" i="15"/>
  <c r="F549" i="15" s="1"/>
  <c r="G549" i="15" s="1"/>
  <c r="I549" i="15"/>
  <c r="J549" i="15"/>
  <c r="E567" i="15"/>
  <c r="F567" i="15" s="1"/>
  <c r="G567" i="15" s="1"/>
  <c r="I567" i="15"/>
  <c r="J567" i="15"/>
  <c r="E597" i="15"/>
  <c r="F597" i="15" s="1"/>
  <c r="G597" i="15" s="1"/>
  <c r="J597" i="15"/>
  <c r="I597" i="15"/>
  <c r="E638" i="15"/>
  <c r="F638" i="15" s="1"/>
  <c r="G638" i="15" s="1"/>
  <c r="I638" i="15"/>
  <c r="J638" i="15"/>
  <c r="E689" i="15"/>
  <c r="F689" i="15" s="1"/>
  <c r="G689" i="15" s="1"/>
  <c r="J689" i="15"/>
  <c r="I689" i="15"/>
  <c r="E721" i="15"/>
  <c r="F721" i="15" s="1"/>
  <c r="G721" i="15" s="1"/>
  <c r="I721" i="15"/>
  <c r="J721" i="15"/>
  <c r="E758" i="15"/>
  <c r="F758" i="15" s="1"/>
  <c r="G758" i="15" s="1"/>
  <c r="I758" i="15"/>
  <c r="J758" i="15"/>
  <c r="E774" i="15"/>
  <c r="F774" i="15" s="1"/>
  <c r="G774" i="15" s="1"/>
  <c r="I774" i="15"/>
  <c r="J774" i="15"/>
  <c r="E806" i="15"/>
  <c r="F806" i="15" s="1"/>
  <c r="G806" i="15" s="1"/>
  <c r="J806" i="15"/>
  <c r="I806" i="15"/>
  <c r="E838" i="15"/>
  <c r="F838" i="15" s="1"/>
  <c r="G838" i="15" s="1"/>
  <c r="J838" i="15"/>
  <c r="I838" i="15"/>
  <c r="E507" i="15"/>
  <c r="F507" i="15" s="1"/>
  <c r="G507" i="15" s="1"/>
  <c r="I507" i="15"/>
  <c r="J507" i="15"/>
  <c r="E536" i="15"/>
  <c r="F536" i="15" s="1"/>
  <c r="G536" i="15" s="1"/>
  <c r="J536" i="15"/>
  <c r="I536" i="15"/>
  <c r="E552" i="15"/>
  <c r="F552" i="15" s="1"/>
  <c r="G552" i="15" s="1"/>
  <c r="J552" i="15"/>
  <c r="I552" i="15"/>
  <c r="E568" i="15"/>
  <c r="F568" i="15" s="1"/>
  <c r="G568" i="15" s="1"/>
  <c r="I568" i="15"/>
  <c r="J568" i="15"/>
  <c r="E583" i="15"/>
  <c r="F583" i="15" s="1"/>
  <c r="G583" i="15" s="1"/>
  <c r="I583" i="15"/>
  <c r="J583" i="15"/>
  <c r="E608" i="15"/>
  <c r="F608" i="15" s="1"/>
  <c r="G608" i="15" s="1"/>
  <c r="I608" i="15"/>
  <c r="J608" i="15"/>
  <c r="E626" i="15"/>
  <c r="F626" i="15" s="1"/>
  <c r="G626" i="15" s="1"/>
  <c r="J626" i="15"/>
  <c r="I626" i="15"/>
  <c r="E635" i="15"/>
  <c r="F635" i="15" s="1"/>
  <c r="G635" i="15" s="1"/>
  <c r="I635" i="15"/>
  <c r="J635" i="15"/>
  <c r="E649" i="15"/>
  <c r="F649" i="15" s="1"/>
  <c r="G649" i="15" s="1"/>
  <c r="I649" i="15"/>
  <c r="J649" i="15"/>
  <c r="E669" i="15"/>
  <c r="F669" i="15" s="1"/>
  <c r="G669" i="15" s="1"/>
  <c r="I669" i="15"/>
  <c r="J669" i="15"/>
  <c r="E683" i="15"/>
  <c r="F683" i="15" s="1"/>
  <c r="G683" i="15" s="1"/>
  <c r="I683" i="15"/>
  <c r="J683" i="15"/>
  <c r="E700" i="15"/>
  <c r="F700" i="15" s="1"/>
  <c r="G700" i="15" s="1"/>
  <c r="I700" i="15"/>
  <c r="J700" i="15"/>
  <c r="E728" i="15"/>
  <c r="F728" i="15" s="1"/>
  <c r="G728" i="15" s="1"/>
  <c r="I728" i="15"/>
  <c r="J728" i="15"/>
  <c r="E742" i="15"/>
  <c r="F742" i="15" s="1"/>
  <c r="G742" i="15" s="1"/>
  <c r="I742" i="15"/>
  <c r="J742" i="15"/>
  <c r="E752" i="15"/>
  <c r="F752" i="15" s="1"/>
  <c r="G752" i="15" s="1"/>
  <c r="J752" i="15"/>
  <c r="I752" i="15"/>
  <c r="E480" i="15"/>
  <c r="F480" i="15" s="1"/>
  <c r="G480" i="15" s="1"/>
  <c r="I480" i="15"/>
  <c r="J480" i="15"/>
  <c r="E555" i="15"/>
  <c r="F555" i="15" s="1"/>
  <c r="G555" i="15" s="1"/>
  <c r="I555" i="15"/>
  <c r="J555" i="15"/>
  <c r="E579" i="15"/>
  <c r="F579" i="15" s="1"/>
  <c r="G579" i="15" s="1"/>
  <c r="I579" i="15"/>
  <c r="J579" i="15"/>
  <c r="E606" i="15"/>
  <c r="F606" i="15" s="1"/>
  <c r="G606" i="15" s="1"/>
  <c r="I606" i="15"/>
  <c r="J606" i="15"/>
  <c r="E201" i="15"/>
  <c r="F201" i="15" s="1"/>
  <c r="G201" i="15" s="1"/>
  <c r="J201" i="15"/>
  <c r="I201" i="15"/>
  <c r="E217" i="15"/>
  <c r="F217" i="15" s="1"/>
  <c r="G217" i="15" s="1"/>
  <c r="I217" i="15"/>
  <c r="J217" i="15"/>
  <c r="E666" i="15"/>
  <c r="F666" i="15" s="1"/>
  <c r="G666" i="15" s="1"/>
  <c r="I666" i="15"/>
  <c r="J666" i="15"/>
  <c r="E680" i="15"/>
  <c r="F680" i="15" s="1"/>
  <c r="G680" i="15" s="1"/>
  <c r="J680" i="15"/>
  <c r="I680" i="15"/>
  <c r="E697" i="15"/>
  <c r="F697" i="15" s="1"/>
  <c r="G697" i="15" s="1"/>
  <c r="I697" i="15"/>
  <c r="J697" i="15"/>
  <c r="E723" i="15"/>
  <c r="F723" i="15" s="1"/>
  <c r="G723" i="15" s="1"/>
  <c r="I723" i="15"/>
  <c r="J723" i="15"/>
  <c r="E733" i="15"/>
  <c r="F733" i="15" s="1"/>
  <c r="G733" i="15" s="1"/>
  <c r="I733" i="15"/>
  <c r="J733" i="15"/>
  <c r="E750" i="15"/>
  <c r="F750" i="15" s="1"/>
  <c r="G750" i="15" s="1"/>
  <c r="J750" i="15"/>
  <c r="I750" i="15"/>
  <c r="E766" i="15"/>
  <c r="F766" i="15" s="1"/>
  <c r="G766" i="15" s="1"/>
  <c r="J766" i="15"/>
  <c r="I766" i="15"/>
  <c r="E782" i="15"/>
  <c r="F782" i="15" s="1"/>
  <c r="G782" i="15" s="1"/>
  <c r="I782" i="15"/>
  <c r="J782" i="15"/>
  <c r="E798" i="15"/>
  <c r="F798" i="15" s="1"/>
  <c r="G798" i="15" s="1"/>
  <c r="I798" i="15"/>
  <c r="J798" i="15"/>
  <c r="E814" i="15"/>
  <c r="F814" i="15" s="1"/>
  <c r="G814" i="15" s="1"/>
  <c r="I814" i="15"/>
  <c r="J814" i="15"/>
  <c r="E830" i="15"/>
  <c r="F830" i="15" s="1"/>
  <c r="G830" i="15" s="1"/>
  <c r="I830" i="15"/>
  <c r="J830" i="15"/>
  <c r="E846" i="15"/>
  <c r="F846" i="15" s="1"/>
  <c r="G846" i="15" s="1"/>
  <c r="I846" i="15"/>
  <c r="J846" i="15"/>
  <c r="E477" i="15"/>
  <c r="F477" i="15" s="1"/>
  <c r="G477" i="15" s="1"/>
  <c r="J477" i="15"/>
  <c r="I477" i="15"/>
  <c r="E499" i="15"/>
  <c r="F499" i="15" s="1"/>
  <c r="G499" i="15" s="1"/>
  <c r="I499" i="15"/>
  <c r="J499" i="15"/>
  <c r="E585" i="15"/>
  <c r="F585" i="15" s="1"/>
  <c r="G585" i="15" s="1"/>
  <c r="J585" i="15"/>
  <c r="I585" i="15"/>
  <c r="E599" i="15"/>
  <c r="F599" i="15" s="1"/>
  <c r="G599" i="15" s="1"/>
  <c r="I599" i="15"/>
  <c r="J599" i="15"/>
  <c r="E613" i="15"/>
  <c r="F613" i="15" s="1"/>
  <c r="G613" i="15" s="1"/>
  <c r="J613" i="15"/>
  <c r="I613" i="15"/>
  <c r="E644" i="15"/>
  <c r="F644" i="15" s="1"/>
  <c r="G644" i="15" s="1"/>
  <c r="I644" i="15"/>
  <c r="J644" i="15"/>
  <c r="E657" i="15"/>
  <c r="F657" i="15" s="1"/>
  <c r="G657" i="15" s="1"/>
  <c r="I657" i="15"/>
  <c r="J657" i="15"/>
  <c r="E674" i="15"/>
  <c r="F674" i="15" s="1"/>
  <c r="G674" i="15" s="1"/>
  <c r="I674" i="15"/>
  <c r="J674" i="15"/>
  <c r="E720" i="15"/>
  <c r="F720" i="15" s="1"/>
  <c r="G720" i="15" s="1"/>
  <c r="I720" i="15"/>
  <c r="J720" i="15"/>
  <c r="E737" i="15"/>
  <c r="F737" i="15" s="1"/>
  <c r="G737" i="15" s="1"/>
  <c r="I737" i="15"/>
  <c r="J737" i="15"/>
  <c r="E770" i="15"/>
  <c r="F770" i="15" s="1"/>
  <c r="G770" i="15" s="1"/>
  <c r="I770" i="15"/>
  <c r="J770" i="15"/>
  <c r="E784" i="15"/>
  <c r="F784" i="15" s="1"/>
  <c r="G784" i="15" s="1"/>
  <c r="I784" i="15"/>
  <c r="J784" i="15"/>
  <c r="E829" i="15"/>
  <c r="F829" i="15" s="1"/>
  <c r="G829" i="15" s="1"/>
  <c r="J829" i="15"/>
  <c r="I829" i="15"/>
  <c r="E866" i="15"/>
  <c r="F866" i="15" s="1"/>
  <c r="G866" i="15" s="1"/>
  <c r="I866" i="15"/>
  <c r="J866" i="15"/>
  <c r="E882" i="15"/>
  <c r="F882" i="15" s="1"/>
  <c r="G882" i="15" s="1"/>
  <c r="I882" i="15"/>
  <c r="J882" i="15"/>
  <c r="E906" i="15"/>
  <c r="F906" i="15" s="1"/>
  <c r="G906" i="15" s="1"/>
  <c r="I906" i="15"/>
  <c r="J906" i="15"/>
  <c r="E500" i="15"/>
  <c r="F500" i="15" s="1"/>
  <c r="G500" i="15" s="1"/>
  <c r="I500" i="15"/>
  <c r="J500" i="15"/>
  <c r="E524" i="15"/>
  <c r="F524" i="15" s="1"/>
  <c r="G524" i="15" s="1"/>
  <c r="J524" i="15"/>
  <c r="I524" i="15"/>
  <c r="E556" i="15"/>
  <c r="F556" i="15" s="1"/>
  <c r="G556" i="15" s="1"/>
  <c r="I556" i="15"/>
  <c r="J556" i="15"/>
  <c r="E991" i="15"/>
  <c r="F991" i="15" s="1"/>
  <c r="G991" i="15" s="1"/>
  <c r="J991" i="15"/>
  <c r="I991" i="15"/>
  <c r="E1038" i="15"/>
  <c r="F1038" i="15" s="1"/>
  <c r="G1038" i="15" s="1"/>
  <c r="I1038" i="15"/>
  <c r="J1038" i="15"/>
  <c r="E1053" i="15"/>
  <c r="F1053" i="15" s="1"/>
  <c r="G1053" i="15" s="1"/>
  <c r="I1053" i="15"/>
  <c r="J1053" i="15"/>
  <c r="E1082" i="15"/>
  <c r="F1082" i="15" s="1"/>
  <c r="G1082" i="15" s="1"/>
  <c r="I1082" i="15"/>
  <c r="J1082" i="15"/>
  <c r="E685" i="15"/>
  <c r="F685" i="15" s="1"/>
  <c r="G685" i="15" s="1"/>
  <c r="I685" i="15"/>
  <c r="J685" i="15"/>
  <c r="E1117" i="15"/>
  <c r="F1117" i="15" s="1"/>
  <c r="G1117" i="15" s="1"/>
  <c r="I1117" i="15"/>
  <c r="J1117" i="15"/>
  <c r="E1152" i="15"/>
  <c r="F1152" i="15" s="1"/>
  <c r="G1152" i="15" s="1"/>
  <c r="I1152" i="15"/>
  <c r="J1152" i="15"/>
  <c r="E743" i="15"/>
  <c r="F743" i="15" s="1"/>
  <c r="G743" i="15" s="1"/>
  <c r="I743" i="15"/>
  <c r="J743" i="15"/>
  <c r="E1182" i="15"/>
  <c r="F1182" i="15" s="1"/>
  <c r="G1182" i="15" s="1"/>
  <c r="I1182" i="15"/>
  <c r="J1182" i="15"/>
  <c r="E1207" i="15"/>
  <c r="F1207" i="15" s="1"/>
  <c r="G1207" i="15" s="1"/>
  <c r="I1207" i="15"/>
  <c r="J1207" i="15"/>
  <c r="E809" i="15"/>
  <c r="F809" i="15" s="1"/>
  <c r="G809" i="15" s="1"/>
  <c r="I809" i="15"/>
  <c r="J809" i="15"/>
  <c r="E826" i="15"/>
  <c r="F826" i="15" s="1"/>
  <c r="G826" i="15" s="1"/>
  <c r="I826" i="15"/>
  <c r="J826" i="15"/>
  <c r="E885" i="15"/>
  <c r="F885" i="15" s="1"/>
  <c r="G885" i="15" s="1"/>
  <c r="I885" i="15"/>
  <c r="J885" i="15"/>
  <c r="E909" i="15"/>
  <c r="F909" i="15" s="1"/>
  <c r="G909" i="15" s="1"/>
  <c r="J909" i="15"/>
  <c r="I909" i="15"/>
  <c r="E918" i="15"/>
  <c r="F918" i="15" s="1"/>
  <c r="G918" i="15" s="1"/>
  <c r="I918" i="15"/>
  <c r="J918" i="15"/>
  <c r="E506" i="15"/>
  <c r="F506" i="15" s="1"/>
  <c r="G506" i="15" s="1"/>
  <c r="J506" i="15"/>
  <c r="I506" i="15"/>
  <c r="E939" i="15"/>
  <c r="F939" i="15" s="1"/>
  <c r="G939" i="15" s="1"/>
  <c r="I939" i="15"/>
  <c r="J939" i="15"/>
  <c r="E986" i="15"/>
  <c r="F986" i="15" s="1"/>
  <c r="G986" i="15" s="1"/>
  <c r="I986" i="15"/>
  <c r="J986" i="15"/>
  <c r="E1000" i="15"/>
  <c r="F1000" i="15" s="1"/>
  <c r="G1000" i="15" s="1"/>
  <c r="I1000" i="15"/>
  <c r="J1000" i="15"/>
  <c r="E1029" i="15"/>
  <c r="F1029" i="15" s="1"/>
  <c r="G1029" i="15" s="1"/>
  <c r="I1029" i="15"/>
  <c r="J1029" i="15"/>
  <c r="E628" i="15"/>
  <c r="F628" i="15" s="1"/>
  <c r="G628" i="15" s="1"/>
  <c r="I628" i="15"/>
  <c r="J628" i="15"/>
  <c r="E1079" i="15"/>
  <c r="F1079" i="15" s="1"/>
  <c r="G1079" i="15" s="1"/>
  <c r="I1079" i="15"/>
  <c r="J1079" i="15"/>
  <c r="E1094" i="15"/>
  <c r="F1094" i="15" s="1"/>
  <c r="G1094" i="15" s="1"/>
  <c r="I1094" i="15"/>
  <c r="J1094" i="15"/>
  <c r="E679" i="15"/>
  <c r="F679" i="15" s="1"/>
  <c r="G679" i="15" s="1"/>
  <c r="I679" i="15"/>
  <c r="J679" i="15"/>
  <c r="E1118" i="15"/>
  <c r="F1118" i="15" s="1"/>
  <c r="G1118" i="15" s="1"/>
  <c r="I1118" i="15"/>
  <c r="J1118" i="15"/>
  <c r="E717" i="15"/>
  <c r="F717" i="15" s="1"/>
  <c r="G717" i="15" s="1"/>
  <c r="I717" i="15"/>
  <c r="J717" i="15"/>
  <c r="E727" i="15"/>
  <c r="F727" i="15" s="1"/>
  <c r="G727" i="15" s="1"/>
  <c r="I727" i="15"/>
  <c r="J727" i="15"/>
  <c r="E1166" i="15"/>
  <c r="F1166" i="15" s="1"/>
  <c r="G1166" i="15" s="1"/>
  <c r="I1166" i="15"/>
  <c r="J1166" i="15"/>
  <c r="E834" i="15"/>
  <c r="F834" i="15" s="1"/>
  <c r="G834" i="15" s="1"/>
  <c r="J834" i="15"/>
  <c r="I834" i="15"/>
  <c r="E855" i="15"/>
  <c r="F855" i="15" s="1"/>
  <c r="G855" i="15" s="1"/>
  <c r="J855" i="15"/>
  <c r="I855" i="15"/>
  <c r="E871" i="15"/>
  <c r="F871" i="15" s="1"/>
  <c r="G871" i="15" s="1"/>
  <c r="I871" i="15"/>
  <c r="J871" i="15"/>
  <c r="E880" i="15"/>
  <c r="F880" i="15" s="1"/>
  <c r="G880" i="15" s="1"/>
  <c r="J880" i="15"/>
  <c r="I880" i="15"/>
  <c r="E895" i="15"/>
  <c r="F895" i="15" s="1"/>
  <c r="G895" i="15" s="1"/>
  <c r="I895" i="15"/>
  <c r="J895" i="15"/>
  <c r="E478" i="15"/>
  <c r="F478" i="15" s="1"/>
  <c r="G478" i="15" s="1"/>
  <c r="I478" i="15"/>
  <c r="J478" i="15"/>
  <c r="E913" i="15"/>
  <c r="F913" i="15" s="1"/>
  <c r="G913" i="15" s="1"/>
  <c r="I913" i="15"/>
  <c r="J913" i="15"/>
  <c r="E498" i="15"/>
  <c r="F498" i="15" s="1"/>
  <c r="G498" i="15" s="1"/>
  <c r="J498" i="15"/>
  <c r="I498" i="15"/>
  <c r="E933" i="15"/>
  <c r="F933" i="15" s="1"/>
  <c r="G933" i="15" s="1"/>
  <c r="J933" i="15"/>
  <c r="I933" i="15"/>
  <c r="E975" i="15"/>
  <c r="F975" i="15" s="1"/>
  <c r="G975" i="15" s="1"/>
  <c r="J975" i="15"/>
  <c r="I975" i="15"/>
  <c r="E572" i="15"/>
  <c r="F572" i="15" s="1"/>
  <c r="G572" i="15" s="1"/>
  <c r="I572" i="15"/>
  <c r="J572" i="15"/>
  <c r="I1004" i="15"/>
  <c r="E1004" i="15"/>
  <c r="F1004" i="15" s="1"/>
  <c r="G1004" i="15" s="1"/>
  <c r="E1033" i="15"/>
  <c r="F1033" i="15" s="1"/>
  <c r="G1033" i="15" s="1"/>
  <c r="I1033" i="15"/>
  <c r="J1033" i="15"/>
  <c r="E1055" i="15"/>
  <c r="F1055" i="15" s="1"/>
  <c r="G1055" i="15" s="1"/>
  <c r="I1055" i="15"/>
  <c r="J1055" i="15"/>
  <c r="E1069" i="15"/>
  <c r="F1069" i="15" s="1"/>
  <c r="G1069" i="15" s="1"/>
  <c r="J1069" i="15"/>
  <c r="I1069" i="15"/>
  <c r="E1084" i="15"/>
  <c r="F1084" i="15" s="1"/>
  <c r="G1084" i="15" s="1"/>
  <c r="I1084" i="15"/>
  <c r="J1084" i="15"/>
  <c r="E1102" i="15"/>
  <c r="F1102" i="15" s="1"/>
  <c r="G1102" i="15" s="1"/>
  <c r="I1102" i="15"/>
  <c r="J1102" i="15"/>
  <c r="E1130" i="15"/>
  <c r="F1130" i="15" s="1"/>
  <c r="G1130" i="15" s="1"/>
  <c r="I1130" i="15"/>
  <c r="J1130" i="15"/>
  <c r="E1154" i="15"/>
  <c r="F1154" i="15" s="1"/>
  <c r="G1154" i="15" s="1"/>
  <c r="I1154" i="15"/>
  <c r="J1154" i="15"/>
  <c r="E1191" i="15"/>
  <c r="F1191" i="15" s="1"/>
  <c r="G1191" i="15" s="1"/>
  <c r="I1191" i="15"/>
  <c r="J1191" i="15"/>
  <c r="E771" i="15"/>
  <c r="F771" i="15" s="1"/>
  <c r="G771" i="15" s="1"/>
  <c r="J771" i="15"/>
  <c r="I771" i="15"/>
  <c r="E797" i="15"/>
  <c r="F797" i="15" s="1"/>
  <c r="G797" i="15" s="1"/>
  <c r="J797" i="15"/>
  <c r="I797" i="15"/>
  <c r="E845" i="15"/>
  <c r="F845" i="15" s="1"/>
  <c r="G845" i="15" s="1"/>
  <c r="I845" i="15"/>
  <c r="J845" i="15"/>
  <c r="E872" i="15"/>
  <c r="F872" i="15" s="1"/>
  <c r="G872" i="15" s="1"/>
  <c r="I872" i="15"/>
  <c r="J872" i="15"/>
  <c r="E884" i="15"/>
  <c r="F884" i="15" s="1"/>
  <c r="G884" i="15" s="1"/>
  <c r="J884" i="15"/>
  <c r="I884" i="15"/>
  <c r="E896" i="15"/>
  <c r="F896" i="15" s="1"/>
  <c r="G896" i="15" s="1"/>
  <c r="J896" i="15"/>
  <c r="I896" i="15"/>
  <c r="E908" i="15"/>
  <c r="F908" i="15" s="1"/>
  <c r="G908" i="15" s="1"/>
  <c r="I908" i="15"/>
  <c r="J908" i="15"/>
  <c r="E957" i="15"/>
  <c r="F957" i="15" s="1"/>
  <c r="G957" i="15" s="1"/>
  <c r="I957" i="15"/>
  <c r="J957" i="15"/>
  <c r="E968" i="15"/>
  <c r="F968" i="15" s="1"/>
  <c r="G968" i="15" s="1"/>
  <c r="J968" i="15"/>
  <c r="I968" i="15"/>
  <c r="E1013" i="15"/>
  <c r="F1013" i="15" s="1"/>
  <c r="G1013" i="15" s="1"/>
  <c r="I1013" i="15"/>
  <c r="J1013" i="15"/>
  <c r="E1034" i="15"/>
  <c r="F1034" i="15" s="1"/>
  <c r="G1034" i="15" s="1"/>
  <c r="J1034" i="15"/>
  <c r="I1034" i="15"/>
  <c r="E1067" i="15"/>
  <c r="F1067" i="15" s="1"/>
  <c r="G1067" i="15" s="1"/>
  <c r="I1067" i="15"/>
  <c r="J1067" i="15"/>
  <c r="E655" i="15"/>
  <c r="F655" i="15" s="1"/>
  <c r="G655" i="15" s="1"/>
  <c r="I655" i="15"/>
  <c r="J655" i="15"/>
  <c r="E1134" i="15"/>
  <c r="F1134" i="15" s="1"/>
  <c r="G1134" i="15" s="1"/>
  <c r="I1134" i="15"/>
  <c r="J1134" i="15"/>
  <c r="E1181" i="15"/>
  <c r="F1181" i="15" s="1"/>
  <c r="G1181" i="15" s="1"/>
  <c r="I1181" i="15"/>
  <c r="J1181" i="15"/>
  <c r="E1192" i="15"/>
  <c r="F1192" i="15" s="1"/>
  <c r="G1192" i="15" s="1"/>
  <c r="J1192" i="15"/>
  <c r="I1192" i="15"/>
  <c r="E1217" i="15"/>
  <c r="F1217" i="15" s="1"/>
  <c r="G1217" i="15" s="1"/>
  <c r="I1217" i="15"/>
  <c r="J1217" i="15"/>
  <c r="E1239" i="15"/>
  <c r="F1239" i="15" s="1"/>
  <c r="G1239" i="15" s="1"/>
  <c r="I1239" i="15"/>
  <c r="J1239" i="15"/>
  <c r="E1253" i="15"/>
  <c r="F1253" i="15" s="1"/>
  <c r="G1253" i="15" s="1"/>
  <c r="I1253" i="15"/>
  <c r="J1253" i="15"/>
  <c r="E1264" i="15"/>
  <c r="F1264" i="15" s="1"/>
  <c r="G1264" i="15" s="1"/>
  <c r="J1264" i="15"/>
  <c r="I1264" i="15"/>
  <c r="E1279" i="15"/>
  <c r="F1279" i="15" s="1"/>
  <c r="G1279" i="15" s="1"/>
  <c r="J1279" i="15"/>
  <c r="I1279" i="15"/>
  <c r="E1294" i="15"/>
  <c r="F1294" i="15" s="1"/>
  <c r="G1294" i="15" s="1"/>
  <c r="J1294" i="15"/>
  <c r="I1294" i="15"/>
  <c r="E1330" i="15"/>
  <c r="F1330" i="15" s="1"/>
  <c r="G1330" i="15" s="1"/>
  <c r="I1330" i="15"/>
  <c r="J1330" i="15"/>
  <c r="E1345" i="15"/>
  <c r="F1345" i="15" s="1"/>
  <c r="G1345" i="15" s="1"/>
  <c r="I1345" i="15"/>
  <c r="J1345" i="15"/>
  <c r="E944" i="15"/>
  <c r="F944" i="15" s="1"/>
  <c r="G944" i="15" s="1"/>
  <c r="J944" i="15"/>
  <c r="I944" i="15"/>
  <c r="E1376" i="15"/>
  <c r="F1376" i="15" s="1"/>
  <c r="G1376" i="15" s="1"/>
  <c r="I1376" i="15"/>
  <c r="J1376" i="15"/>
  <c r="E1384" i="15"/>
  <c r="F1384" i="15" s="1"/>
  <c r="G1384" i="15" s="1"/>
  <c r="I1384" i="15"/>
  <c r="J1384" i="15"/>
  <c r="E1406" i="15"/>
  <c r="F1406" i="15" s="1"/>
  <c r="G1406" i="15" s="1"/>
  <c r="J1406" i="15"/>
  <c r="I1406" i="15"/>
  <c r="E1413" i="15"/>
  <c r="F1413" i="15" s="1"/>
  <c r="G1413" i="15" s="1"/>
  <c r="I1413" i="15"/>
  <c r="J1413" i="15"/>
  <c r="E1428" i="15"/>
  <c r="F1428" i="15" s="1"/>
  <c r="G1428" i="15" s="1"/>
  <c r="I1428" i="15"/>
  <c r="J1428" i="15"/>
  <c r="E1032" i="15"/>
  <c r="F1032" i="15" s="1"/>
  <c r="G1032" i="15" s="1"/>
  <c r="I1032" i="15"/>
  <c r="J1032" i="15"/>
  <c r="E1466" i="15"/>
  <c r="F1466" i="15" s="1"/>
  <c r="G1466" i="15" s="1"/>
  <c r="I1466" i="15"/>
  <c r="J1466" i="15"/>
  <c r="E1480" i="15"/>
  <c r="F1480" i="15" s="1"/>
  <c r="G1480" i="15" s="1"/>
  <c r="I1480" i="15"/>
  <c r="J1480" i="15"/>
  <c r="E1076" i="15"/>
  <c r="F1076" i="15" s="1"/>
  <c r="G1076" i="15" s="1"/>
  <c r="J1076" i="15"/>
  <c r="I1076" i="15"/>
  <c r="E1519" i="15"/>
  <c r="F1519" i="15" s="1"/>
  <c r="G1519" i="15" s="1"/>
  <c r="I1519" i="15"/>
  <c r="J1519" i="15"/>
  <c r="E1532" i="15"/>
  <c r="F1532" i="15" s="1"/>
  <c r="G1532" i="15" s="1"/>
  <c r="I1532" i="15"/>
  <c r="J1532" i="15"/>
  <c r="E1550" i="15"/>
  <c r="F1550" i="15" s="1"/>
  <c r="G1550" i="15" s="1"/>
  <c r="I1550" i="15"/>
  <c r="J1550" i="15"/>
  <c r="E1139" i="15"/>
  <c r="F1139" i="15" s="1"/>
  <c r="G1139" i="15" s="1"/>
  <c r="J1139" i="15"/>
  <c r="I1139" i="15"/>
  <c r="E1587" i="15"/>
  <c r="F1587" i="15" s="1"/>
  <c r="G1587" i="15" s="1"/>
  <c r="J1587" i="15"/>
  <c r="E1632" i="15"/>
  <c r="F1632" i="15" s="1"/>
  <c r="G1632" i="15" s="1"/>
  <c r="J1632" i="15"/>
  <c r="E1650" i="15"/>
  <c r="F1650" i="15" s="1"/>
  <c r="G1650" i="15" s="1"/>
  <c r="J1650" i="15"/>
  <c r="E1211" i="15"/>
  <c r="F1211" i="15" s="1"/>
  <c r="G1211" i="15" s="1"/>
  <c r="I1211" i="15"/>
  <c r="J1211" i="15"/>
  <c r="E1225" i="15"/>
  <c r="F1225" i="15" s="1"/>
  <c r="G1225" i="15" s="1"/>
  <c r="J1225" i="15"/>
  <c r="I1225" i="15"/>
  <c r="E1236" i="15"/>
  <c r="F1236" i="15" s="1"/>
  <c r="G1236" i="15" s="1"/>
  <c r="I1236" i="15"/>
  <c r="J1236" i="15"/>
  <c r="E1265" i="15"/>
  <c r="F1265" i="15" s="1"/>
  <c r="G1265" i="15" s="1"/>
  <c r="I1265" i="15"/>
  <c r="J1265" i="15"/>
  <c r="E1298" i="15"/>
  <c r="F1298" i="15" s="1"/>
  <c r="G1298" i="15" s="1"/>
  <c r="J1298" i="15"/>
  <c r="I1298" i="15"/>
  <c r="E1310" i="15"/>
  <c r="F1310" i="15" s="1"/>
  <c r="G1310" i="15" s="1"/>
  <c r="I1310" i="15"/>
  <c r="J1310" i="15"/>
  <c r="E1320" i="15"/>
  <c r="F1320" i="15" s="1"/>
  <c r="G1320" i="15" s="1"/>
  <c r="I1320" i="15"/>
  <c r="J1320" i="15"/>
  <c r="E923" i="15"/>
  <c r="F923" i="15" s="1"/>
  <c r="G923" i="15" s="1"/>
  <c r="J923" i="15"/>
  <c r="I923" i="15"/>
  <c r="E1357" i="15"/>
  <c r="F1357" i="15" s="1"/>
  <c r="G1357" i="15" s="1"/>
  <c r="I1357" i="15"/>
  <c r="J1357" i="15"/>
  <c r="E1377" i="15"/>
  <c r="F1377" i="15" s="1"/>
  <c r="G1377" i="15" s="1"/>
  <c r="I1377" i="15"/>
  <c r="J1377" i="15"/>
  <c r="E1388" i="15"/>
  <c r="F1388" i="15" s="1"/>
  <c r="G1388" i="15" s="1"/>
  <c r="I1388" i="15"/>
  <c r="J1388" i="15"/>
  <c r="E1418" i="15"/>
  <c r="F1418" i="15" s="1"/>
  <c r="G1418" i="15" s="1"/>
  <c r="J1418" i="15"/>
  <c r="I1418" i="15"/>
  <c r="E1022" i="15"/>
  <c r="F1022" i="15" s="1"/>
  <c r="G1022" i="15" s="1"/>
  <c r="I1022" i="15"/>
  <c r="J1022" i="15"/>
  <c r="E1463" i="15"/>
  <c r="F1463" i="15" s="1"/>
  <c r="G1463" i="15" s="1"/>
  <c r="I1463" i="15"/>
  <c r="J1463" i="15"/>
  <c r="E1481" i="15"/>
  <c r="F1481" i="15" s="1"/>
  <c r="G1481" i="15" s="1"/>
  <c r="I1481" i="15"/>
  <c r="J1481" i="15"/>
  <c r="E1516" i="15"/>
  <c r="F1516" i="15" s="1"/>
  <c r="G1516" i="15" s="1"/>
  <c r="I1516" i="15"/>
  <c r="J1516" i="15"/>
  <c r="E1107" i="15"/>
  <c r="F1107" i="15" s="1"/>
  <c r="G1107" i="15" s="1"/>
  <c r="I1107" i="15"/>
  <c r="J1107" i="15"/>
  <c r="E1559" i="15"/>
  <c r="F1559" i="15" s="1"/>
  <c r="G1559" i="15" s="1"/>
  <c r="I1559" i="15"/>
  <c r="J1559" i="15"/>
  <c r="E1580" i="15"/>
  <c r="F1580" i="15" s="1"/>
  <c r="G1580" i="15" s="1"/>
  <c r="J1580" i="15"/>
  <c r="E1615" i="15"/>
  <c r="F1615" i="15" s="1"/>
  <c r="G1615" i="15" s="1"/>
  <c r="J1615" i="15"/>
  <c r="E1636" i="15"/>
  <c r="F1636" i="15" s="1"/>
  <c r="G1636" i="15" s="1"/>
  <c r="J1636" i="15"/>
  <c r="E1651" i="15"/>
  <c r="F1651" i="15" s="1"/>
  <c r="G1651" i="15" s="1"/>
  <c r="J1651" i="15"/>
  <c r="E1215" i="15"/>
  <c r="F1215" i="15" s="1"/>
  <c r="G1215" i="15" s="1"/>
  <c r="J1215" i="15"/>
  <c r="I1215" i="15"/>
  <c r="E1230" i="15"/>
  <c r="F1230" i="15" s="1"/>
  <c r="G1230" i="15" s="1"/>
  <c r="I1230" i="15"/>
  <c r="J1230" i="15"/>
  <c r="E1259" i="15"/>
  <c r="F1259" i="15" s="1"/>
  <c r="G1259" i="15" s="1"/>
  <c r="I1259" i="15"/>
  <c r="J1259" i="15"/>
  <c r="E1288" i="15"/>
  <c r="F1288" i="15" s="1"/>
  <c r="G1288" i="15" s="1"/>
  <c r="I1288" i="15"/>
  <c r="J1288" i="15"/>
  <c r="E1314" i="15"/>
  <c r="F1314" i="15" s="1"/>
  <c r="G1314" i="15" s="1"/>
  <c r="J1314" i="15"/>
  <c r="I1314" i="15"/>
  <c r="I899" i="15"/>
  <c r="E899" i="15"/>
  <c r="F899" i="15" s="1"/>
  <c r="G899" i="15" s="1"/>
  <c r="J899" i="15"/>
  <c r="E1336" i="15"/>
  <c r="F1336" i="15" s="1"/>
  <c r="G1336" i="15" s="1"/>
  <c r="I1336" i="15"/>
  <c r="J1336" i="15"/>
  <c r="E1358" i="15"/>
  <c r="F1358" i="15" s="1"/>
  <c r="G1358" i="15" s="1"/>
  <c r="I1358" i="15"/>
  <c r="J1358" i="15"/>
  <c r="E1378" i="15"/>
  <c r="F1378" i="15" s="1"/>
  <c r="G1378" i="15" s="1"/>
  <c r="I1378" i="15"/>
  <c r="J1378" i="15"/>
  <c r="E963" i="15"/>
  <c r="F963" i="15" s="1"/>
  <c r="G963" i="15" s="1"/>
  <c r="J963" i="15"/>
  <c r="I963" i="15"/>
  <c r="E1422" i="15"/>
  <c r="F1422" i="15" s="1"/>
  <c r="G1422" i="15" s="1"/>
  <c r="J1422" i="15"/>
  <c r="I1422" i="15"/>
  <c r="E1434" i="15"/>
  <c r="F1434" i="15" s="1"/>
  <c r="G1434" i="15" s="1"/>
  <c r="J1434" i="15"/>
  <c r="I1434" i="15"/>
  <c r="E1445" i="15"/>
  <c r="F1445" i="15" s="1"/>
  <c r="G1445" i="15" s="1"/>
  <c r="I1445" i="15"/>
  <c r="J1445" i="15"/>
  <c r="E1456" i="15"/>
  <c r="F1456" i="15" s="1"/>
  <c r="G1456" i="15" s="1"/>
  <c r="I1456" i="15"/>
  <c r="J1456" i="15"/>
  <c r="E1489" i="15"/>
  <c r="F1489" i="15" s="1"/>
  <c r="G1489" i="15" s="1"/>
  <c r="I1489" i="15"/>
  <c r="J1489" i="15"/>
  <c r="E1514" i="15"/>
  <c r="F1514" i="15" s="1"/>
  <c r="G1514" i="15" s="1"/>
  <c r="I1514" i="15"/>
  <c r="J1514" i="15"/>
  <c r="E1537" i="15"/>
  <c r="F1537" i="15" s="1"/>
  <c r="G1537" i="15" s="1"/>
  <c r="I1537" i="15"/>
  <c r="J1537" i="15"/>
  <c r="E1548" i="15"/>
  <c r="F1548" i="15" s="1"/>
  <c r="G1548" i="15" s="1"/>
  <c r="I1548" i="15"/>
  <c r="J1548" i="15"/>
  <c r="E1155" i="15"/>
  <c r="F1155" i="15" s="1"/>
  <c r="G1155" i="15" s="1"/>
  <c r="J1155" i="15"/>
  <c r="I1155" i="15"/>
  <c r="E1595" i="15"/>
  <c r="F1595" i="15" s="1"/>
  <c r="G1595" i="15" s="1"/>
  <c r="J1595" i="15"/>
  <c r="E1609" i="15"/>
  <c r="F1609" i="15" s="1"/>
  <c r="G1609" i="15" s="1"/>
  <c r="J1609" i="15"/>
  <c r="E1624" i="15"/>
  <c r="F1624" i="15" s="1"/>
  <c r="G1624" i="15" s="1"/>
  <c r="J1624" i="15"/>
  <c r="E1712" i="15"/>
  <c r="F1712" i="15" s="1"/>
  <c r="G1712" i="15" s="1"/>
  <c r="J1712" i="15"/>
  <c r="E1738" i="15"/>
  <c r="F1738" i="15" s="1"/>
  <c r="G1738" i="15" s="1"/>
  <c r="J1738" i="15"/>
  <c r="E1197" i="15"/>
  <c r="F1197" i="15" s="1"/>
  <c r="G1197" i="15" s="1"/>
  <c r="J1197" i="15"/>
  <c r="I1197" i="15"/>
  <c r="E1234" i="15"/>
  <c r="F1234" i="15" s="1"/>
  <c r="G1234" i="15" s="1"/>
  <c r="I1234" i="15"/>
  <c r="J1234" i="15"/>
  <c r="E1246" i="15"/>
  <c r="F1246" i="15" s="1"/>
  <c r="G1246" i="15" s="1"/>
  <c r="J1246" i="15"/>
  <c r="I1246" i="15"/>
  <c r="E1263" i="15"/>
  <c r="F1263" i="15" s="1"/>
  <c r="G1263" i="15" s="1"/>
  <c r="I1263" i="15"/>
  <c r="E1282" i="15"/>
  <c r="F1282" i="15" s="1"/>
  <c r="G1282" i="15" s="1"/>
  <c r="I1282" i="15"/>
  <c r="J1282" i="15"/>
  <c r="E1293" i="15"/>
  <c r="F1293" i="15" s="1"/>
  <c r="G1293" i="15" s="1"/>
  <c r="I1293" i="15"/>
  <c r="J1293" i="15"/>
  <c r="E1308" i="15"/>
  <c r="F1308" i="15" s="1"/>
  <c r="G1308" i="15" s="1"/>
  <c r="I1308" i="15"/>
  <c r="J1308" i="15"/>
  <c r="E1329" i="15"/>
  <c r="F1329" i="15" s="1"/>
  <c r="G1329" i="15" s="1"/>
  <c r="I1329" i="15"/>
  <c r="J1329" i="15"/>
  <c r="E1362" i="15"/>
  <c r="F1362" i="15" s="1"/>
  <c r="G1362" i="15" s="1"/>
  <c r="I1362" i="15"/>
  <c r="J1362" i="15"/>
  <c r="E972" i="15"/>
  <c r="F972" i="15" s="1"/>
  <c r="G972" i="15" s="1"/>
  <c r="I972" i="15"/>
  <c r="J972" i="15"/>
  <c r="E1405" i="15"/>
  <c r="F1405" i="15" s="1"/>
  <c r="G1405" i="15" s="1"/>
  <c r="I1405" i="15"/>
  <c r="J1405" i="15"/>
  <c r="E1416" i="15"/>
  <c r="F1416" i="15" s="1"/>
  <c r="G1416" i="15" s="1"/>
  <c r="I1416" i="15"/>
  <c r="J1416" i="15"/>
  <c r="E1438" i="15"/>
  <c r="F1438" i="15" s="1"/>
  <c r="G1438" i="15" s="1"/>
  <c r="I1438" i="15"/>
  <c r="J1438" i="15"/>
  <c r="E1457" i="15"/>
  <c r="F1457" i="15" s="1"/>
  <c r="G1457" i="15" s="1"/>
  <c r="I1457" i="15"/>
  <c r="J1457" i="15"/>
  <c r="E1490" i="15"/>
  <c r="F1490" i="15" s="1"/>
  <c r="G1490" i="15" s="1"/>
  <c r="J1490" i="15"/>
  <c r="I1490" i="15"/>
  <c r="E1504" i="15"/>
  <c r="F1504" i="15" s="1"/>
  <c r="G1504" i="15" s="1"/>
  <c r="I1504" i="15"/>
  <c r="J1504" i="15"/>
  <c r="E1528" i="15"/>
  <c r="F1528" i="15" s="1"/>
  <c r="G1528" i="15" s="1"/>
  <c r="J1528" i="15"/>
  <c r="I1528" i="15"/>
  <c r="E1549" i="15"/>
  <c r="F1549" i="15" s="1"/>
  <c r="G1549" i="15" s="1"/>
  <c r="I1549" i="15"/>
  <c r="J1549" i="15"/>
  <c r="E1586" i="15"/>
  <c r="F1586" i="15" s="1"/>
  <c r="G1586" i="15" s="1"/>
  <c r="J1586" i="15"/>
  <c r="E1602" i="15"/>
  <c r="F1602" i="15" s="1"/>
  <c r="G1602" i="15" s="1"/>
  <c r="J1602" i="15"/>
  <c r="E1617" i="15"/>
  <c r="F1617" i="15" s="1"/>
  <c r="G1617" i="15" s="1"/>
  <c r="J1617" i="15"/>
  <c r="E1638" i="15"/>
  <c r="F1638" i="15" s="1"/>
  <c r="G1638" i="15" s="1"/>
  <c r="J1638" i="15"/>
  <c r="E1721" i="15"/>
  <c r="F1721" i="15" s="1"/>
  <c r="G1721" i="15" s="1"/>
  <c r="J1721" i="15"/>
  <c r="E1735" i="15"/>
  <c r="F1735" i="15" s="1"/>
  <c r="G1735" i="15" s="1"/>
  <c r="J1735" i="15"/>
  <c r="E1732" i="15"/>
  <c r="F1732" i="15" s="1"/>
  <c r="G1732" i="15" s="1"/>
  <c r="J1732" i="15"/>
  <c r="E1748" i="15"/>
  <c r="F1748" i="15" s="1"/>
  <c r="G1748" i="15" s="1"/>
  <c r="J1748" i="15"/>
  <c r="E1890" i="15"/>
  <c r="F1890" i="15" s="1"/>
  <c r="G1890" i="15" s="1"/>
  <c r="J1890" i="15"/>
  <c r="E1737" i="15"/>
  <c r="F1737" i="15" s="1"/>
  <c r="G1737" i="15" s="1"/>
  <c r="J1737" i="15"/>
  <c r="E1327" i="15"/>
  <c r="F1327" i="15" s="1"/>
  <c r="G1327" i="15" s="1"/>
  <c r="J1327" i="15"/>
  <c r="I1327" i="15"/>
  <c r="E1375" i="15"/>
  <c r="F1375" i="15" s="1"/>
  <c r="G1375" i="15" s="1"/>
  <c r="J1375" i="15"/>
  <c r="E1847" i="15"/>
  <c r="F1847" i="15" s="1"/>
  <c r="G1847" i="15" s="1"/>
  <c r="J1847" i="15"/>
  <c r="E1726" i="15"/>
  <c r="F1726" i="15" s="1"/>
  <c r="G1726" i="15" s="1"/>
  <c r="J1726" i="15"/>
  <c r="E1811" i="15"/>
  <c r="F1811" i="15" s="1"/>
  <c r="G1811" i="15" s="1"/>
  <c r="J1811" i="15"/>
  <c r="E1834" i="15"/>
  <c r="F1834" i="15" s="1"/>
  <c r="G1834" i="15" s="1"/>
  <c r="J1834" i="15"/>
  <c r="E1723" i="15"/>
  <c r="F1723" i="15" s="1"/>
  <c r="G1723" i="15" s="1"/>
  <c r="J1723" i="15"/>
  <c r="E1347" i="15"/>
  <c r="F1347" i="15" s="1"/>
  <c r="G1347" i="15" s="1"/>
  <c r="I1347" i="15"/>
  <c r="E1812" i="15"/>
  <c r="F1812" i="15" s="1"/>
  <c r="G1812" i="15" s="1"/>
  <c r="J1812" i="15"/>
  <c r="E1831" i="15"/>
  <c r="F1831" i="15" s="1"/>
  <c r="G1831" i="15" s="1"/>
  <c r="J1831" i="15"/>
  <c r="E1960" i="15"/>
  <c r="F1960" i="15" s="1"/>
  <c r="G1960" i="15" s="1"/>
  <c r="J1960" i="15"/>
  <c r="I1960" i="15"/>
  <c r="I1724" i="15"/>
  <c r="I1834" i="15"/>
  <c r="E1886" i="15"/>
  <c r="F1886" i="15" s="1"/>
  <c r="G1886" i="15" s="1"/>
  <c r="J1886" i="15"/>
  <c r="I1580" i="15"/>
  <c r="I1586" i="15"/>
  <c r="I1831" i="15"/>
  <c r="I1650" i="15"/>
  <c r="I1748" i="15"/>
  <c r="I1602" i="15"/>
  <c r="I1624" i="15"/>
  <c r="E1654" i="15"/>
  <c r="F1654" i="15" s="1"/>
  <c r="G1654" i="15" s="1"/>
  <c r="J1654" i="15"/>
  <c r="I1737" i="15"/>
  <c r="E198" i="15"/>
  <c r="F198" i="15" s="1"/>
  <c r="G198" i="15" s="1"/>
  <c r="I198" i="15"/>
  <c r="J198" i="15"/>
  <c r="E229" i="15"/>
  <c r="F229" i="15" s="1"/>
  <c r="G229" i="15" s="1"/>
  <c r="J229" i="15"/>
  <c r="I229" i="15"/>
  <c r="E253" i="15"/>
  <c r="F253" i="15" s="1"/>
  <c r="G253" i="15" s="1"/>
  <c r="I253" i="15"/>
  <c r="J253" i="15"/>
  <c r="E266" i="15"/>
  <c r="F266" i="15" s="1"/>
  <c r="G266" i="15" s="1"/>
  <c r="I266" i="15"/>
  <c r="J266" i="15"/>
  <c r="E283" i="15"/>
  <c r="F283" i="15" s="1"/>
  <c r="G283" i="15" s="1"/>
  <c r="I283" i="15"/>
  <c r="J283" i="15"/>
  <c r="E310" i="15"/>
  <c r="F310" i="15" s="1"/>
  <c r="G310" i="15" s="1"/>
  <c r="I310" i="15"/>
  <c r="J310" i="15"/>
  <c r="E327" i="15"/>
  <c r="F327" i="15" s="1"/>
  <c r="G327" i="15" s="1"/>
  <c r="I327" i="15"/>
  <c r="J327" i="15"/>
  <c r="E344" i="15"/>
  <c r="F344" i="15" s="1"/>
  <c r="G344" i="15" s="1"/>
  <c r="J344" i="15"/>
  <c r="I344" i="15"/>
  <c r="E369" i="15"/>
  <c r="F369" i="15" s="1"/>
  <c r="G369" i="15" s="1"/>
  <c r="I369" i="15"/>
  <c r="J369" i="15"/>
  <c r="E387" i="15"/>
  <c r="F387" i="15" s="1"/>
  <c r="G387" i="15" s="1"/>
  <c r="I387" i="15"/>
  <c r="J387" i="15"/>
  <c r="E408" i="15"/>
  <c r="F408" i="15" s="1"/>
  <c r="G408" i="15" s="1"/>
  <c r="I408" i="15"/>
  <c r="J408" i="15"/>
  <c r="E422" i="15"/>
  <c r="F422" i="15" s="1"/>
  <c r="G422" i="15" s="1"/>
  <c r="J422" i="15"/>
  <c r="I422" i="15"/>
  <c r="E444" i="15"/>
  <c r="F444" i="15" s="1"/>
  <c r="G444" i="15" s="1"/>
  <c r="I444" i="15"/>
  <c r="J444" i="15"/>
  <c r="E463" i="15"/>
  <c r="F463" i="15" s="1"/>
  <c r="G463" i="15" s="1"/>
  <c r="I463" i="15"/>
  <c r="J463" i="15"/>
  <c r="E220" i="15"/>
  <c r="F220" i="15" s="1"/>
  <c r="G220" i="15" s="1"/>
  <c r="I220" i="15"/>
  <c r="J220" i="15"/>
  <c r="E240" i="15"/>
  <c r="F240" i="15" s="1"/>
  <c r="G240" i="15" s="1"/>
  <c r="I240" i="15"/>
  <c r="J240" i="15"/>
  <c r="E254" i="15"/>
  <c r="F254" i="15" s="1"/>
  <c r="G254" i="15" s="1"/>
  <c r="I254" i="15"/>
  <c r="J254" i="15"/>
  <c r="E277" i="15"/>
  <c r="F277" i="15" s="1"/>
  <c r="G277" i="15" s="1"/>
  <c r="I277" i="15"/>
  <c r="J277" i="15"/>
  <c r="E301" i="15"/>
  <c r="F301" i="15" s="1"/>
  <c r="G301" i="15" s="1"/>
  <c r="I301" i="15"/>
  <c r="J301" i="15"/>
  <c r="E314" i="15"/>
  <c r="F314" i="15" s="1"/>
  <c r="G314" i="15" s="1"/>
  <c r="I314" i="15"/>
  <c r="J314" i="15"/>
  <c r="E331" i="15"/>
  <c r="F331" i="15" s="1"/>
  <c r="G331" i="15" s="1"/>
  <c r="I331" i="15"/>
  <c r="J331" i="15"/>
  <c r="E358" i="15"/>
  <c r="F358" i="15" s="1"/>
  <c r="G358" i="15" s="1"/>
  <c r="I358" i="15"/>
  <c r="J358" i="15"/>
  <c r="E388" i="15"/>
  <c r="F388" i="15" s="1"/>
  <c r="G388" i="15" s="1"/>
  <c r="I388" i="15"/>
  <c r="J388" i="15"/>
  <c r="E411" i="15"/>
  <c r="F411" i="15" s="1"/>
  <c r="G411" i="15" s="1"/>
  <c r="I411" i="15"/>
  <c r="J411" i="15"/>
  <c r="E439" i="15"/>
  <c r="F439" i="15" s="1"/>
  <c r="G439" i="15" s="1"/>
  <c r="I439" i="15"/>
  <c r="J439" i="15"/>
  <c r="E460" i="15"/>
  <c r="F460" i="15" s="1"/>
  <c r="G460" i="15" s="1"/>
  <c r="I460" i="15"/>
  <c r="J460" i="15"/>
  <c r="E485" i="15"/>
  <c r="F485" i="15" s="1"/>
  <c r="G485" i="15" s="1"/>
  <c r="J485" i="15"/>
  <c r="I485" i="15"/>
  <c r="E503" i="15"/>
  <c r="F503" i="15" s="1"/>
  <c r="G503" i="15" s="1"/>
  <c r="I503" i="15"/>
  <c r="J503" i="15"/>
  <c r="E234" i="15"/>
  <c r="F234" i="15" s="1"/>
  <c r="G234" i="15" s="1"/>
  <c r="J234" i="15"/>
  <c r="I234" i="15"/>
  <c r="E251" i="15"/>
  <c r="F251" i="15" s="1"/>
  <c r="G251" i="15" s="1"/>
  <c r="I251" i="15"/>
  <c r="J251" i="15"/>
  <c r="E288" i="15"/>
  <c r="F288" i="15" s="1"/>
  <c r="G288" i="15" s="1"/>
  <c r="J288" i="15"/>
  <c r="I288" i="15"/>
  <c r="E308" i="15"/>
  <c r="F308" i="15" s="1"/>
  <c r="G308" i="15" s="1"/>
  <c r="J308" i="15"/>
  <c r="I308" i="15"/>
  <c r="E362" i="15"/>
  <c r="F362" i="15" s="1"/>
  <c r="G362" i="15" s="1"/>
  <c r="J362" i="15"/>
  <c r="I362" i="15"/>
  <c r="E382" i="15"/>
  <c r="F382" i="15" s="1"/>
  <c r="G382" i="15" s="1"/>
  <c r="J382" i="15"/>
  <c r="I382" i="15"/>
  <c r="E397" i="15"/>
  <c r="F397" i="15" s="1"/>
  <c r="G397" i="15" s="1"/>
  <c r="I397" i="15"/>
  <c r="J397" i="15"/>
  <c r="E417" i="15"/>
  <c r="F417" i="15" s="1"/>
  <c r="G417" i="15" s="1"/>
  <c r="I417" i="15"/>
  <c r="J417" i="15"/>
  <c r="E436" i="15"/>
  <c r="F436" i="15" s="1"/>
  <c r="G436" i="15" s="1"/>
  <c r="J436" i="15"/>
  <c r="I436" i="15"/>
  <c r="E222" i="15"/>
  <c r="F222" i="15" s="1"/>
  <c r="G222" i="15" s="1"/>
  <c r="J222" i="15"/>
  <c r="I222" i="15"/>
  <c r="E245" i="15"/>
  <c r="F245" i="15" s="1"/>
  <c r="G245" i="15" s="1"/>
  <c r="I245" i="15"/>
  <c r="J245" i="15"/>
  <c r="E282" i="15"/>
  <c r="F282" i="15" s="1"/>
  <c r="G282" i="15" s="1"/>
  <c r="J282" i="15"/>
  <c r="I282" i="15"/>
  <c r="E299" i="15"/>
  <c r="F299" i="15" s="1"/>
  <c r="G299" i="15" s="1"/>
  <c r="I299" i="15"/>
  <c r="J299" i="15"/>
  <c r="E360" i="15"/>
  <c r="F360" i="15" s="1"/>
  <c r="G360" i="15" s="1"/>
  <c r="I360" i="15"/>
  <c r="J360" i="15"/>
  <c r="E383" i="15"/>
  <c r="F383" i="15" s="1"/>
  <c r="G383" i="15" s="1"/>
  <c r="I383" i="15"/>
  <c r="J383" i="15"/>
  <c r="E407" i="15"/>
  <c r="F407" i="15" s="1"/>
  <c r="G407" i="15" s="1"/>
  <c r="I407" i="15"/>
  <c r="J407" i="15"/>
  <c r="E443" i="15"/>
  <c r="F443" i="15" s="1"/>
  <c r="G443" i="15" s="1"/>
  <c r="I443" i="15"/>
  <c r="J443" i="15"/>
  <c r="E462" i="15"/>
  <c r="F462" i="15" s="1"/>
  <c r="G462" i="15" s="1"/>
  <c r="I462" i="15"/>
  <c r="J462" i="15"/>
  <c r="E509" i="15"/>
  <c r="F509" i="15" s="1"/>
  <c r="G509" i="15" s="1"/>
  <c r="I509" i="15"/>
  <c r="J509" i="15"/>
  <c r="E528" i="15"/>
  <c r="F528" i="15" s="1"/>
  <c r="G528" i="15" s="1"/>
  <c r="J528" i="15"/>
  <c r="I528" i="15"/>
  <c r="E551" i="15"/>
  <c r="F551" i="15" s="1"/>
  <c r="G551" i="15" s="1"/>
  <c r="I551" i="15"/>
  <c r="J551" i="15"/>
  <c r="E575" i="15"/>
  <c r="F575" i="15" s="1"/>
  <c r="G575" i="15" s="1"/>
  <c r="I575" i="15"/>
  <c r="J575" i="15"/>
  <c r="E611" i="15"/>
  <c r="F611" i="15" s="1"/>
  <c r="G611" i="15" s="1"/>
  <c r="I611" i="15"/>
  <c r="J611" i="15"/>
  <c r="E648" i="15"/>
  <c r="F648" i="15" s="1"/>
  <c r="G648" i="15" s="1"/>
  <c r="I648" i="15"/>
  <c r="J648" i="15"/>
  <c r="E664" i="15"/>
  <c r="F664" i="15" s="1"/>
  <c r="G664" i="15" s="1"/>
  <c r="J664" i="15"/>
  <c r="I664" i="15"/>
  <c r="E692" i="15"/>
  <c r="F692" i="15" s="1"/>
  <c r="G692" i="15" s="1"/>
  <c r="I692" i="15"/>
  <c r="J692" i="15"/>
  <c r="E702" i="15"/>
  <c r="F702" i="15" s="1"/>
  <c r="G702" i="15" s="1"/>
  <c r="J702" i="15"/>
  <c r="I702" i="15"/>
  <c r="E305" i="15"/>
  <c r="F305" i="15" s="1"/>
  <c r="G305" i="15" s="1"/>
  <c r="I305" i="15"/>
  <c r="J305" i="15"/>
  <c r="E793" i="15"/>
  <c r="F793" i="15" s="1"/>
  <c r="G793" i="15" s="1"/>
  <c r="I793" i="15"/>
  <c r="J793" i="15"/>
  <c r="E825" i="15"/>
  <c r="F825" i="15" s="1"/>
  <c r="G825" i="15" s="1"/>
  <c r="I825" i="15"/>
  <c r="J825" i="15"/>
  <c r="E483" i="15"/>
  <c r="F483" i="15" s="1"/>
  <c r="G483" i="15" s="1"/>
  <c r="I483" i="15"/>
  <c r="J483" i="15"/>
  <c r="E523" i="15"/>
  <c r="F523" i="15" s="1"/>
  <c r="G523" i="15" s="1"/>
  <c r="I523" i="15"/>
  <c r="J523" i="15"/>
  <c r="E541" i="15"/>
  <c r="F541" i="15" s="1"/>
  <c r="G541" i="15" s="1"/>
  <c r="J541" i="15"/>
  <c r="I541" i="15"/>
  <c r="E557" i="15"/>
  <c r="F557" i="15" s="1"/>
  <c r="G557" i="15" s="1"/>
  <c r="I557" i="15"/>
  <c r="J557" i="15"/>
  <c r="E573" i="15"/>
  <c r="F573" i="15" s="1"/>
  <c r="G573" i="15" s="1"/>
  <c r="J573" i="15"/>
  <c r="I573" i="15"/>
  <c r="E587" i="15"/>
  <c r="F587" i="15" s="1"/>
  <c r="G587" i="15" s="1"/>
  <c r="I587" i="15"/>
  <c r="J587" i="15"/>
  <c r="E617" i="15"/>
  <c r="F617" i="15" s="1"/>
  <c r="G617" i="15" s="1"/>
  <c r="I617" i="15"/>
  <c r="J617" i="15"/>
  <c r="E629" i="15"/>
  <c r="F629" i="15" s="1"/>
  <c r="G629" i="15" s="1"/>
  <c r="I629" i="15"/>
  <c r="J629" i="15"/>
  <c r="E642" i="15"/>
  <c r="F642" i="15" s="1"/>
  <c r="G642" i="15" s="1"/>
  <c r="I642" i="15"/>
  <c r="J642" i="15"/>
  <c r="E662" i="15"/>
  <c r="F662" i="15" s="1"/>
  <c r="G662" i="15" s="1"/>
  <c r="I662" i="15"/>
  <c r="J662" i="15"/>
  <c r="E672" i="15"/>
  <c r="F672" i="15" s="1"/>
  <c r="G672" i="15" s="1"/>
  <c r="I672" i="15"/>
  <c r="J672" i="15"/>
  <c r="E686" i="15"/>
  <c r="F686" i="15" s="1"/>
  <c r="G686" i="15" s="1"/>
  <c r="I686" i="15"/>
  <c r="J686" i="15"/>
  <c r="E708" i="15"/>
  <c r="F708" i="15" s="1"/>
  <c r="G708" i="15" s="1"/>
  <c r="I708" i="15"/>
  <c r="J708" i="15"/>
  <c r="E732" i="15"/>
  <c r="F732" i="15" s="1"/>
  <c r="G732" i="15" s="1"/>
  <c r="I732" i="15"/>
  <c r="J732" i="15"/>
  <c r="E756" i="15"/>
  <c r="F756" i="15" s="1"/>
  <c r="G756" i="15" s="1"/>
  <c r="I756" i="15"/>
  <c r="J756" i="15"/>
  <c r="E511" i="15"/>
  <c r="F511" i="15" s="1"/>
  <c r="G511" i="15" s="1"/>
  <c r="I511" i="15"/>
  <c r="J511" i="15"/>
  <c r="E561" i="15"/>
  <c r="F561" i="15" s="1"/>
  <c r="G561" i="15" s="1"/>
  <c r="J561" i="15"/>
  <c r="I561" i="15"/>
  <c r="E584" i="15"/>
  <c r="F584" i="15" s="1"/>
  <c r="G584" i="15" s="1"/>
  <c r="I584" i="15"/>
  <c r="J584" i="15"/>
  <c r="E609" i="15"/>
  <c r="F609" i="15" s="1"/>
  <c r="G609" i="15" s="1"/>
  <c r="J609" i="15"/>
  <c r="I609" i="15"/>
  <c r="E627" i="15"/>
  <c r="F627" i="15" s="1"/>
  <c r="G627" i="15" s="1"/>
  <c r="I627" i="15"/>
  <c r="J627" i="15"/>
  <c r="E643" i="15"/>
  <c r="F643" i="15" s="1"/>
  <c r="G643" i="15" s="1"/>
  <c r="I643" i="15"/>
  <c r="J643" i="15"/>
  <c r="E670" i="15"/>
  <c r="F670" i="15" s="1"/>
  <c r="G670" i="15" s="1"/>
  <c r="I670" i="15"/>
  <c r="J670" i="15"/>
  <c r="E684" i="15"/>
  <c r="F684" i="15" s="1"/>
  <c r="G684" i="15" s="1"/>
  <c r="J684" i="15"/>
  <c r="I684" i="15"/>
  <c r="E706" i="15"/>
  <c r="F706" i="15" s="1"/>
  <c r="G706" i="15" s="1"/>
  <c r="J706" i="15"/>
  <c r="I706" i="15"/>
  <c r="E726" i="15"/>
  <c r="F726" i="15" s="1"/>
  <c r="G726" i="15" s="1"/>
  <c r="J726" i="15"/>
  <c r="I726" i="15"/>
  <c r="E736" i="15"/>
  <c r="F736" i="15" s="1"/>
  <c r="G736" i="15" s="1"/>
  <c r="I736" i="15"/>
  <c r="J736" i="15"/>
  <c r="E753" i="15"/>
  <c r="F753" i="15" s="1"/>
  <c r="G753" i="15" s="1"/>
  <c r="I753" i="15"/>
  <c r="J753" i="15"/>
  <c r="E769" i="15"/>
  <c r="F769" i="15" s="1"/>
  <c r="G769" i="15" s="1"/>
  <c r="I769" i="15"/>
  <c r="J769" i="15"/>
  <c r="E785" i="15"/>
  <c r="F785" i="15" s="1"/>
  <c r="G785" i="15" s="1"/>
  <c r="I785" i="15"/>
  <c r="J785" i="15"/>
  <c r="E801" i="15"/>
  <c r="F801" i="15" s="1"/>
  <c r="G801" i="15" s="1"/>
  <c r="I801" i="15"/>
  <c r="J801" i="15"/>
  <c r="E817" i="15"/>
  <c r="F817" i="15" s="1"/>
  <c r="G817" i="15" s="1"/>
  <c r="J817" i="15"/>
  <c r="I817" i="15"/>
  <c r="E833" i="15"/>
  <c r="F833" i="15" s="1"/>
  <c r="G833" i="15" s="1"/>
  <c r="I833" i="15"/>
  <c r="J833" i="15"/>
  <c r="E849" i="15"/>
  <c r="F849" i="15" s="1"/>
  <c r="G849" i="15" s="1"/>
  <c r="J849" i="15"/>
  <c r="I849" i="15"/>
  <c r="E481" i="15"/>
  <c r="F481" i="15" s="1"/>
  <c r="G481" i="15" s="1"/>
  <c r="J481" i="15"/>
  <c r="I481" i="15"/>
  <c r="E512" i="15"/>
  <c r="F512" i="15" s="1"/>
  <c r="G512" i="15" s="1"/>
  <c r="I512" i="15"/>
  <c r="J512" i="15"/>
  <c r="E588" i="15"/>
  <c r="F588" i="15" s="1"/>
  <c r="G588" i="15" s="1"/>
  <c r="I588" i="15"/>
  <c r="J588" i="15"/>
  <c r="E604" i="15"/>
  <c r="F604" i="15" s="1"/>
  <c r="G604" i="15" s="1"/>
  <c r="I604" i="15"/>
  <c r="J604" i="15"/>
  <c r="E615" i="15"/>
  <c r="F615" i="15" s="1"/>
  <c r="G615" i="15" s="1"/>
  <c r="I615" i="15"/>
  <c r="J615" i="15"/>
  <c r="E225" i="15"/>
  <c r="F225" i="15" s="1"/>
  <c r="G225" i="15" s="1"/>
  <c r="I225" i="15"/>
  <c r="J225" i="15"/>
  <c r="E660" i="15"/>
  <c r="F660" i="15" s="1"/>
  <c r="G660" i="15" s="1"/>
  <c r="I660" i="15"/>
  <c r="J660" i="15"/>
  <c r="E678" i="15"/>
  <c r="F678" i="15" s="1"/>
  <c r="G678" i="15" s="1"/>
  <c r="I678" i="15"/>
  <c r="J678" i="15"/>
  <c r="E698" i="15"/>
  <c r="F698" i="15" s="1"/>
  <c r="G698" i="15" s="1"/>
  <c r="I698" i="15"/>
  <c r="J698" i="15"/>
  <c r="E724" i="15"/>
  <c r="F724" i="15" s="1"/>
  <c r="G724" i="15" s="1"/>
  <c r="I724" i="15"/>
  <c r="J724" i="15"/>
  <c r="E321" i="15"/>
  <c r="F321" i="15" s="1"/>
  <c r="G321" i="15" s="1"/>
  <c r="I321" i="15"/>
  <c r="J321" i="15"/>
  <c r="E773" i="15"/>
  <c r="F773" i="15" s="1"/>
  <c r="G773" i="15" s="1"/>
  <c r="I773" i="15"/>
  <c r="J773" i="15"/>
  <c r="E791" i="15"/>
  <c r="F791" i="15" s="1"/>
  <c r="G791" i="15" s="1"/>
  <c r="I791" i="15"/>
  <c r="J791" i="15"/>
  <c r="E839" i="15"/>
  <c r="F839" i="15" s="1"/>
  <c r="G839" i="15" s="1"/>
  <c r="I839" i="15"/>
  <c r="J839" i="15"/>
  <c r="E869" i="15"/>
  <c r="F869" i="15" s="1"/>
  <c r="G869" i="15" s="1"/>
  <c r="J869" i="15"/>
  <c r="I869" i="15"/>
  <c r="E893" i="15"/>
  <c r="F893" i="15" s="1"/>
  <c r="G893" i="15" s="1"/>
  <c r="I893" i="15"/>
  <c r="J893" i="15"/>
  <c r="E917" i="15"/>
  <c r="F917" i="15" s="1"/>
  <c r="G917" i="15" s="1"/>
  <c r="I917" i="15"/>
  <c r="J917" i="15"/>
  <c r="E950" i="15"/>
  <c r="F950" i="15" s="1"/>
  <c r="G950" i="15" s="1"/>
  <c r="J950" i="15"/>
  <c r="I950" i="15"/>
  <c r="E961" i="15"/>
  <c r="F961" i="15" s="1"/>
  <c r="G961" i="15" s="1"/>
  <c r="I961" i="15"/>
  <c r="J961" i="15"/>
  <c r="E982" i="15"/>
  <c r="F982" i="15" s="1"/>
  <c r="G982" i="15" s="1"/>
  <c r="I982" i="15"/>
  <c r="J982" i="15"/>
  <c r="E997" i="15"/>
  <c r="F997" i="15" s="1"/>
  <c r="G997" i="15" s="1"/>
  <c r="I997" i="15"/>
  <c r="J997" i="15"/>
  <c r="E1020" i="15"/>
  <c r="F1020" i="15" s="1"/>
  <c r="G1020" i="15" s="1"/>
  <c r="I1020" i="15"/>
  <c r="J1020" i="15"/>
  <c r="E1042" i="15"/>
  <c r="F1042" i="15" s="1"/>
  <c r="G1042" i="15" s="1"/>
  <c r="I1042" i="15"/>
  <c r="J1042" i="15"/>
  <c r="E1057" i="15"/>
  <c r="F1057" i="15" s="1"/>
  <c r="G1057" i="15" s="1"/>
  <c r="I1057" i="15"/>
  <c r="J1057" i="15"/>
  <c r="E1111" i="15"/>
  <c r="F1111" i="15" s="1"/>
  <c r="G1111" i="15" s="1"/>
  <c r="I1111" i="15"/>
  <c r="J1111" i="15"/>
  <c r="E1159" i="15"/>
  <c r="F1159" i="15" s="1"/>
  <c r="G1159" i="15" s="1"/>
  <c r="I1159" i="15"/>
  <c r="J1159" i="15"/>
  <c r="E1186" i="15"/>
  <c r="F1186" i="15" s="1"/>
  <c r="G1186" i="15" s="1"/>
  <c r="I1186" i="15"/>
  <c r="J1186" i="15"/>
  <c r="E781" i="15"/>
  <c r="F781" i="15" s="1"/>
  <c r="G781" i="15" s="1"/>
  <c r="I781" i="15"/>
  <c r="J781" i="15"/>
  <c r="E816" i="15"/>
  <c r="F816" i="15" s="1"/>
  <c r="G816" i="15" s="1"/>
  <c r="I816" i="15"/>
  <c r="J816" i="15"/>
  <c r="E857" i="15"/>
  <c r="F857" i="15" s="1"/>
  <c r="G857" i="15" s="1"/>
  <c r="I857" i="15"/>
  <c r="J857" i="15"/>
  <c r="E888" i="15"/>
  <c r="F888" i="15" s="1"/>
  <c r="G888" i="15" s="1"/>
  <c r="I888" i="15"/>
  <c r="J888" i="15"/>
  <c r="E486" i="15"/>
  <c r="F486" i="15" s="1"/>
  <c r="G486" i="15" s="1"/>
  <c r="I486" i="15"/>
  <c r="J486" i="15"/>
  <c r="E921" i="15"/>
  <c r="F921" i="15" s="1"/>
  <c r="G921" i="15" s="1"/>
  <c r="I921" i="15"/>
  <c r="J921" i="15"/>
  <c r="E932" i="15"/>
  <c r="F932" i="15" s="1"/>
  <c r="G932" i="15" s="1"/>
  <c r="I932" i="15"/>
  <c r="J932" i="15"/>
  <c r="E951" i="15"/>
  <c r="F951" i="15" s="1"/>
  <c r="G951" i="15" s="1"/>
  <c r="J951" i="15"/>
  <c r="I951" i="15"/>
  <c r="E974" i="15"/>
  <c r="F974" i="15" s="1"/>
  <c r="G974" i="15" s="1"/>
  <c r="J974" i="15"/>
  <c r="I974" i="15"/>
  <c r="E569" i="15"/>
  <c r="F569" i="15" s="1"/>
  <c r="G569" i="15" s="1"/>
  <c r="J569" i="15"/>
  <c r="I569" i="15"/>
  <c r="E1003" i="15"/>
  <c r="F1003" i="15" s="1"/>
  <c r="G1003" i="15" s="1"/>
  <c r="I1003" i="15"/>
  <c r="J1003" i="15"/>
  <c r="E621" i="15"/>
  <c r="F621" i="15" s="1"/>
  <c r="G621" i="15" s="1"/>
  <c r="I621" i="15"/>
  <c r="J621" i="15"/>
  <c r="E1054" i="15"/>
  <c r="F1054" i="15" s="1"/>
  <c r="G1054" i="15" s="1"/>
  <c r="J1054" i="15"/>
  <c r="I1054" i="15"/>
  <c r="E1083" i="15"/>
  <c r="F1083" i="15" s="1"/>
  <c r="G1083" i="15" s="1"/>
  <c r="J1083" i="15"/>
  <c r="I1083" i="15"/>
  <c r="E1122" i="15"/>
  <c r="F1122" i="15" s="1"/>
  <c r="G1122" i="15" s="1"/>
  <c r="I1122" i="15"/>
  <c r="J1122" i="15"/>
  <c r="E1143" i="15"/>
  <c r="F1143" i="15" s="1"/>
  <c r="G1143" i="15" s="1"/>
  <c r="I1143" i="15"/>
  <c r="J1143" i="15"/>
  <c r="E1170" i="15"/>
  <c r="F1170" i="15" s="1"/>
  <c r="G1170" i="15" s="1"/>
  <c r="I1170" i="15"/>
  <c r="J1170" i="15"/>
  <c r="E1194" i="15"/>
  <c r="F1194" i="15" s="1"/>
  <c r="G1194" i="15" s="1"/>
  <c r="I1194" i="15"/>
  <c r="J1194" i="15"/>
  <c r="E837" i="15"/>
  <c r="F837" i="15" s="1"/>
  <c r="G837" i="15" s="1"/>
  <c r="I837" i="15"/>
  <c r="J837" i="15"/>
  <c r="E432" i="15"/>
  <c r="F432" i="15" s="1"/>
  <c r="G432" i="15" s="1"/>
  <c r="I432" i="15"/>
  <c r="J432" i="15"/>
  <c r="E875" i="15"/>
  <c r="F875" i="15" s="1"/>
  <c r="G875" i="15" s="1"/>
  <c r="I875" i="15"/>
  <c r="J875" i="15"/>
  <c r="E886" i="15"/>
  <c r="F886" i="15" s="1"/>
  <c r="G886" i="15" s="1"/>
  <c r="I886" i="15"/>
  <c r="J886" i="15"/>
  <c r="E898" i="15"/>
  <c r="F898" i="15" s="1"/>
  <c r="G898" i="15" s="1"/>
  <c r="I898" i="15"/>
  <c r="J898" i="15"/>
  <c r="E904" i="15"/>
  <c r="F904" i="15" s="1"/>
  <c r="G904" i="15" s="1"/>
  <c r="I904" i="15"/>
  <c r="J904" i="15"/>
  <c r="E490" i="15"/>
  <c r="F490" i="15" s="1"/>
  <c r="G490" i="15" s="1"/>
  <c r="I490" i="15"/>
  <c r="J490" i="15"/>
  <c r="E924" i="15"/>
  <c r="F924" i="15" s="1"/>
  <c r="G924" i="15" s="1"/>
  <c r="I924" i="15"/>
  <c r="J924" i="15"/>
  <c r="E937" i="15"/>
  <c r="F937" i="15" s="1"/>
  <c r="G937" i="15" s="1"/>
  <c r="I937" i="15"/>
  <c r="J937" i="15"/>
  <c r="E978" i="15"/>
  <c r="F978" i="15" s="1"/>
  <c r="G978" i="15" s="1"/>
  <c r="I978" i="15"/>
  <c r="J978" i="15"/>
  <c r="E998" i="15"/>
  <c r="F998" i="15" s="1"/>
  <c r="G998" i="15" s="1"/>
  <c r="J998" i="15"/>
  <c r="I998" i="15"/>
  <c r="E1018" i="15"/>
  <c r="F1018" i="15" s="1"/>
  <c r="G1018" i="15" s="1"/>
  <c r="I1018" i="15"/>
  <c r="J1018" i="15"/>
  <c r="E1059" i="15"/>
  <c r="F1059" i="15" s="1"/>
  <c r="G1059" i="15" s="1"/>
  <c r="I1059" i="15"/>
  <c r="J1059" i="15"/>
  <c r="E647" i="15"/>
  <c r="F647" i="15" s="1"/>
  <c r="G647" i="15" s="1"/>
  <c r="J647" i="15"/>
  <c r="I647" i="15"/>
  <c r="E1088" i="15"/>
  <c r="F1088" i="15" s="1"/>
  <c r="G1088" i="15" s="1"/>
  <c r="I1088" i="15"/>
  <c r="J1088" i="15"/>
  <c r="E1106" i="15"/>
  <c r="F1106" i="15" s="1"/>
  <c r="G1106" i="15" s="1"/>
  <c r="I1106" i="15"/>
  <c r="J1106" i="15"/>
  <c r="E707" i="15"/>
  <c r="F707" i="15" s="1"/>
  <c r="G707" i="15" s="1"/>
  <c r="I707" i="15"/>
  <c r="J707" i="15"/>
  <c r="E1140" i="15"/>
  <c r="F1140" i="15" s="1"/>
  <c r="G1140" i="15" s="1"/>
  <c r="I1140" i="15"/>
  <c r="J1140" i="15"/>
  <c r="E1198" i="15"/>
  <c r="F1198" i="15" s="1"/>
  <c r="G1198" i="15" s="1"/>
  <c r="I1198" i="15"/>
  <c r="J1198" i="15"/>
  <c r="E775" i="15"/>
  <c r="F775" i="15" s="1"/>
  <c r="G775" i="15" s="1"/>
  <c r="J775" i="15"/>
  <c r="I775" i="15"/>
  <c r="E807" i="15"/>
  <c r="F807" i="15" s="1"/>
  <c r="G807" i="15" s="1"/>
  <c r="I807" i="15"/>
  <c r="J807" i="15"/>
  <c r="E862" i="15"/>
  <c r="F862" i="15" s="1"/>
  <c r="G862" i="15" s="1"/>
  <c r="I862" i="15"/>
  <c r="J862" i="15"/>
  <c r="E878" i="15"/>
  <c r="F878" i="15" s="1"/>
  <c r="G878" i="15" s="1"/>
  <c r="J878" i="15"/>
  <c r="I878" i="15"/>
  <c r="E890" i="15"/>
  <c r="F890" i="15" s="1"/>
  <c r="G890" i="15" s="1"/>
  <c r="J890" i="15"/>
  <c r="I890" i="15"/>
  <c r="E901" i="15"/>
  <c r="F901" i="15" s="1"/>
  <c r="G901" i="15" s="1"/>
  <c r="I901" i="15"/>
  <c r="J901" i="15"/>
  <c r="E914" i="15"/>
  <c r="F914" i="15" s="1"/>
  <c r="G914" i="15" s="1"/>
  <c r="I914" i="15"/>
  <c r="J914" i="15"/>
  <c r="E943" i="15"/>
  <c r="F943" i="15" s="1"/>
  <c r="G943" i="15" s="1"/>
  <c r="I943" i="15"/>
  <c r="J943" i="15"/>
  <c r="E534" i="15"/>
  <c r="F534" i="15" s="1"/>
  <c r="G534" i="15" s="1"/>
  <c r="I534" i="15"/>
  <c r="J534" i="15"/>
  <c r="E1025" i="15"/>
  <c r="F1025" i="15" s="1"/>
  <c r="G1025" i="15" s="1"/>
  <c r="I1025" i="15"/>
  <c r="J1025" i="15"/>
  <c r="E1037" i="15"/>
  <c r="F1037" i="15" s="1"/>
  <c r="G1037" i="15" s="1"/>
  <c r="J1037" i="15"/>
  <c r="I1037" i="15"/>
  <c r="E630" i="15"/>
  <c r="F630" i="15" s="1"/>
  <c r="G630" i="15" s="1"/>
  <c r="J630" i="15"/>
  <c r="I630" i="15"/>
  <c r="E1070" i="15"/>
  <c r="F1070" i="15" s="1"/>
  <c r="G1070" i="15" s="1"/>
  <c r="I1070" i="15"/>
  <c r="J1070" i="15"/>
  <c r="E1081" i="15"/>
  <c r="F1081" i="15" s="1"/>
  <c r="G1081" i="15" s="1"/>
  <c r="I1081" i="15"/>
  <c r="J1081" i="15"/>
  <c r="E1120" i="15"/>
  <c r="F1120" i="15" s="1"/>
  <c r="G1120" i="15" s="1"/>
  <c r="I1120" i="15"/>
  <c r="J1120" i="15"/>
  <c r="E1138" i="15"/>
  <c r="F1138" i="15" s="1"/>
  <c r="G1138" i="15" s="1"/>
  <c r="I1138" i="15"/>
  <c r="J1138" i="15"/>
  <c r="E1168" i="15"/>
  <c r="F1168" i="15" s="1"/>
  <c r="G1168" i="15" s="1"/>
  <c r="I1168" i="15"/>
  <c r="J1168" i="15"/>
  <c r="E759" i="15"/>
  <c r="F759" i="15" s="1"/>
  <c r="G759" i="15" s="1"/>
  <c r="I759" i="15"/>
  <c r="J759" i="15"/>
  <c r="E780" i="15"/>
  <c r="F780" i="15" s="1"/>
  <c r="G780" i="15" s="1"/>
  <c r="J780" i="15"/>
  <c r="I780" i="15"/>
  <c r="E1220" i="15"/>
  <c r="F1220" i="15" s="1"/>
  <c r="G1220" i="15" s="1"/>
  <c r="J1220" i="15"/>
  <c r="I1220" i="15"/>
  <c r="E1243" i="15"/>
  <c r="F1243" i="15" s="1"/>
  <c r="G1243" i="15" s="1"/>
  <c r="I1243" i="15"/>
  <c r="J1243" i="15"/>
  <c r="E1257" i="15"/>
  <c r="F1257" i="15" s="1"/>
  <c r="G1257" i="15" s="1"/>
  <c r="I1257" i="15"/>
  <c r="J1257" i="15"/>
  <c r="E1268" i="15"/>
  <c r="F1268" i="15" s="1"/>
  <c r="G1268" i="15" s="1"/>
  <c r="I1268" i="15"/>
  <c r="J1268" i="15"/>
  <c r="E1297" i="15"/>
  <c r="F1297" i="15" s="1"/>
  <c r="G1297" i="15" s="1"/>
  <c r="I1297" i="15"/>
  <c r="J1297" i="15"/>
  <c r="E1348" i="15"/>
  <c r="F1348" i="15" s="1"/>
  <c r="G1348" i="15" s="1"/>
  <c r="I1348" i="15"/>
  <c r="J1348" i="15"/>
  <c r="E1370" i="15"/>
  <c r="F1370" i="15" s="1"/>
  <c r="G1370" i="15" s="1"/>
  <c r="I1370" i="15"/>
  <c r="J1370" i="15"/>
  <c r="E983" i="15"/>
  <c r="F983" i="15" s="1"/>
  <c r="G983" i="15" s="1"/>
  <c r="I983" i="15"/>
  <c r="J983" i="15"/>
  <c r="E1417" i="15"/>
  <c r="F1417" i="15" s="1"/>
  <c r="G1417" i="15" s="1"/>
  <c r="I1417" i="15"/>
  <c r="J1417" i="15"/>
  <c r="E1447" i="15"/>
  <c r="F1447" i="15" s="1"/>
  <c r="G1447" i="15" s="1"/>
  <c r="I1447" i="15"/>
  <c r="J1447" i="15"/>
  <c r="E1458" i="15"/>
  <c r="F1458" i="15" s="1"/>
  <c r="G1458" i="15" s="1"/>
  <c r="I1458" i="15"/>
  <c r="J1458" i="15"/>
  <c r="E1469" i="15"/>
  <c r="F1469" i="15" s="1"/>
  <c r="G1469" i="15" s="1"/>
  <c r="I1469" i="15"/>
  <c r="J1469" i="15"/>
  <c r="E1487" i="15"/>
  <c r="F1487" i="15" s="1"/>
  <c r="G1487" i="15" s="1"/>
  <c r="I1487" i="15"/>
  <c r="J1487" i="15"/>
  <c r="E1502" i="15"/>
  <c r="F1502" i="15" s="1"/>
  <c r="G1502" i="15" s="1"/>
  <c r="I1502" i="15"/>
  <c r="J1502" i="15"/>
  <c r="E1523" i="15"/>
  <c r="F1523" i="15" s="1"/>
  <c r="G1523" i="15" s="1"/>
  <c r="I1523" i="15"/>
  <c r="J1523" i="15"/>
  <c r="E1535" i="15"/>
  <c r="F1535" i="15" s="1"/>
  <c r="G1535" i="15" s="1"/>
  <c r="I1535" i="15"/>
  <c r="J1535" i="15"/>
  <c r="E1554" i="15"/>
  <c r="F1554" i="15" s="1"/>
  <c r="G1554" i="15" s="1"/>
  <c r="I1554" i="15"/>
  <c r="J1554" i="15"/>
  <c r="E1565" i="15"/>
  <c r="F1565" i="15" s="1"/>
  <c r="G1565" i="15" s="1"/>
  <c r="J1565" i="15"/>
  <c r="I1565" i="15"/>
  <c r="E1593" i="15"/>
  <c r="F1593" i="15" s="1"/>
  <c r="G1593" i="15" s="1"/>
  <c r="J1593" i="15"/>
  <c r="E1603" i="15"/>
  <c r="F1603" i="15" s="1"/>
  <c r="G1603" i="15" s="1"/>
  <c r="J1603" i="15"/>
  <c r="E1626" i="15"/>
  <c r="F1626" i="15" s="1"/>
  <c r="G1626" i="15" s="1"/>
  <c r="J1626" i="15"/>
  <c r="E1635" i="15"/>
  <c r="F1635" i="15" s="1"/>
  <c r="G1635" i="15" s="1"/>
  <c r="J1635" i="15"/>
  <c r="E1653" i="15"/>
  <c r="F1653" i="15" s="1"/>
  <c r="G1653" i="15" s="1"/>
  <c r="J1653" i="15"/>
  <c r="E803" i="15"/>
  <c r="F803" i="15" s="1"/>
  <c r="G803" i="15" s="1"/>
  <c r="I803" i="15"/>
  <c r="J803" i="15"/>
  <c r="E1240" i="15"/>
  <c r="F1240" i="15" s="1"/>
  <c r="G1240" i="15" s="1"/>
  <c r="J1240" i="15"/>
  <c r="I1240" i="15"/>
  <c r="E1254" i="15"/>
  <c r="F1254" i="15" s="1"/>
  <c r="G1254" i="15" s="1"/>
  <c r="I1254" i="15"/>
  <c r="J1254" i="15"/>
  <c r="E1269" i="15"/>
  <c r="F1269" i="15" s="1"/>
  <c r="G1269" i="15" s="1"/>
  <c r="J1269" i="15"/>
  <c r="I1269" i="15"/>
  <c r="E876" i="15"/>
  <c r="F876" i="15" s="1"/>
  <c r="G876" i="15" s="1"/>
  <c r="I876" i="15"/>
  <c r="J876" i="15"/>
  <c r="E1335" i="15"/>
  <c r="F1335" i="15" s="1"/>
  <c r="G1335" i="15" s="1"/>
  <c r="J1335" i="15"/>
  <c r="I1335" i="15"/>
  <c r="E1349" i="15"/>
  <c r="F1349" i="15" s="1"/>
  <c r="G1349" i="15" s="1"/>
  <c r="I1349" i="15"/>
  <c r="J1349" i="15"/>
  <c r="E1360" i="15"/>
  <c r="F1360" i="15" s="1"/>
  <c r="G1360" i="15" s="1"/>
  <c r="I1360" i="15"/>
  <c r="J1360" i="15"/>
  <c r="E1368" i="15"/>
  <c r="F1368" i="15" s="1"/>
  <c r="G1368" i="15" s="1"/>
  <c r="I1368" i="15"/>
  <c r="J1368" i="15"/>
  <c r="E1381" i="15"/>
  <c r="F1381" i="15" s="1"/>
  <c r="G1381" i="15" s="1"/>
  <c r="I1381" i="15"/>
  <c r="J1381" i="15"/>
  <c r="E1392" i="15"/>
  <c r="F1392" i="15" s="1"/>
  <c r="G1392" i="15" s="1"/>
  <c r="J1392" i="15"/>
  <c r="I1392" i="15"/>
  <c r="E1410" i="15"/>
  <c r="F1410" i="15" s="1"/>
  <c r="G1410" i="15" s="1"/>
  <c r="I1410" i="15"/>
  <c r="J1410" i="15"/>
  <c r="E1421" i="15"/>
  <c r="F1421" i="15" s="1"/>
  <c r="G1421" i="15" s="1"/>
  <c r="I1421" i="15"/>
  <c r="J1421" i="15"/>
  <c r="E1448" i="15"/>
  <c r="F1448" i="15" s="1"/>
  <c r="G1448" i="15" s="1"/>
  <c r="I1448" i="15"/>
  <c r="J1448" i="15"/>
  <c r="E1470" i="15"/>
  <c r="F1470" i="15" s="1"/>
  <c r="G1470" i="15" s="1"/>
  <c r="J1470" i="15"/>
  <c r="I1470" i="15"/>
  <c r="E1484" i="15"/>
  <c r="F1484" i="15" s="1"/>
  <c r="G1484" i="15" s="1"/>
  <c r="I1484" i="15"/>
  <c r="J1484" i="15"/>
  <c r="E1506" i="15"/>
  <c r="F1506" i="15" s="1"/>
  <c r="G1506" i="15" s="1"/>
  <c r="I1506" i="15"/>
  <c r="J1506" i="15"/>
  <c r="E1524" i="15"/>
  <c r="F1524" i="15" s="1"/>
  <c r="G1524" i="15" s="1"/>
  <c r="I1524" i="15"/>
  <c r="J1524" i="15"/>
  <c r="E1533" i="15"/>
  <c r="F1533" i="15" s="1"/>
  <c r="G1533" i="15" s="1"/>
  <c r="I1533" i="15"/>
  <c r="J1533" i="15"/>
  <c r="E1563" i="15"/>
  <c r="F1563" i="15" s="1"/>
  <c r="G1563" i="15" s="1"/>
  <c r="J1563" i="15"/>
  <c r="I1563" i="15"/>
  <c r="E1171" i="15"/>
  <c r="F1171" i="15" s="1"/>
  <c r="G1171" i="15" s="1"/>
  <c r="I1171" i="15"/>
  <c r="J1171" i="15"/>
  <c r="E1623" i="15"/>
  <c r="F1623" i="15" s="1"/>
  <c r="G1623" i="15" s="1"/>
  <c r="J1623" i="15"/>
  <c r="E1640" i="15"/>
  <c r="F1640" i="15" s="1"/>
  <c r="G1640" i="15" s="1"/>
  <c r="J1640" i="15"/>
  <c r="E1204" i="15"/>
  <c r="F1204" i="15" s="1"/>
  <c r="G1204" i="15" s="1"/>
  <c r="J1204" i="15"/>
  <c r="I1204" i="15"/>
  <c r="E1233" i="15"/>
  <c r="F1233" i="15" s="1"/>
  <c r="G1233" i="15" s="1"/>
  <c r="I1233" i="15"/>
  <c r="J1233" i="15"/>
  <c r="E1266" i="15"/>
  <c r="F1266" i="15" s="1"/>
  <c r="G1266" i="15" s="1"/>
  <c r="I1266" i="15"/>
  <c r="J1266" i="15"/>
  <c r="E1278" i="15"/>
  <c r="F1278" i="15" s="1"/>
  <c r="G1278" i="15" s="1"/>
  <c r="I1278" i="15"/>
  <c r="J1278" i="15"/>
  <c r="E1295" i="15"/>
  <c r="F1295" i="15" s="1"/>
  <c r="G1295" i="15" s="1"/>
  <c r="I1295" i="15"/>
  <c r="J1295" i="15"/>
  <c r="E891" i="15"/>
  <c r="F891" i="15" s="1"/>
  <c r="G891" i="15" s="1"/>
  <c r="I891" i="15"/>
  <c r="J891" i="15"/>
  <c r="E1325" i="15"/>
  <c r="F1325" i="15" s="1"/>
  <c r="G1325" i="15" s="1"/>
  <c r="I1325" i="15"/>
  <c r="J1325" i="15"/>
  <c r="E1340" i="15"/>
  <c r="F1340" i="15" s="1"/>
  <c r="G1340" i="15" s="1"/>
  <c r="I1340" i="15"/>
  <c r="J1340" i="15"/>
  <c r="E1361" i="15"/>
  <c r="F1361" i="15" s="1"/>
  <c r="G1361" i="15" s="1"/>
  <c r="I1361" i="15"/>
  <c r="J1361" i="15"/>
  <c r="E956" i="15"/>
  <c r="F956" i="15" s="1"/>
  <c r="G956" i="15" s="1"/>
  <c r="I956" i="15"/>
  <c r="J956" i="15"/>
  <c r="E1389" i="15"/>
  <c r="F1389" i="15" s="1"/>
  <c r="G1389" i="15" s="1"/>
  <c r="I1389" i="15"/>
  <c r="J1389" i="15"/>
  <c r="E1426" i="15"/>
  <c r="F1426" i="15" s="1"/>
  <c r="G1426" i="15" s="1"/>
  <c r="J1426" i="15"/>
  <c r="I1426" i="15"/>
  <c r="E1437" i="15"/>
  <c r="F1437" i="15" s="1"/>
  <c r="G1437" i="15" s="1"/>
  <c r="I1437" i="15"/>
  <c r="J1437" i="15"/>
  <c r="E1449" i="15"/>
  <c r="F1449" i="15" s="1"/>
  <c r="G1449" i="15" s="1"/>
  <c r="I1449" i="15"/>
  <c r="J1449" i="15"/>
  <c r="E1460" i="15"/>
  <c r="F1460" i="15" s="1"/>
  <c r="G1460" i="15" s="1"/>
  <c r="I1460" i="15"/>
  <c r="J1460" i="15"/>
  <c r="E1478" i="15"/>
  <c r="F1478" i="15" s="1"/>
  <c r="G1478" i="15" s="1"/>
  <c r="I1478" i="15"/>
  <c r="E1517" i="15"/>
  <c r="F1517" i="15" s="1"/>
  <c r="G1517" i="15" s="1"/>
  <c r="I1517" i="15"/>
  <c r="J1517" i="15"/>
  <c r="E1115" i="15"/>
  <c r="F1115" i="15" s="1"/>
  <c r="G1115" i="15" s="1"/>
  <c r="J1115" i="15"/>
  <c r="I1115" i="15"/>
  <c r="E1552" i="15"/>
  <c r="F1552" i="15" s="1"/>
  <c r="G1552" i="15" s="1"/>
  <c r="I1552" i="15"/>
  <c r="J1552" i="15"/>
  <c r="E1601" i="15"/>
  <c r="F1601" i="15" s="1"/>
  <c r="G1601" i="15" s="1"/>
  <c r="J1601" i="15"/>
  <c r="E1612" i="15"/>
  <c r="F1612" i="15" s="1"/>
  <c r="G1612" i="15" s="1"/>
  <c r="J1612" i="15"/>
  <c r="E1716" i="15"/>
  <c r="F1716" i="15" s="1"/>
  <c r="G1716" i="15" s="1"/>
  <c r="J1716" i="15"/>
  <c r="E1742" i="15"/>
  <c r="F1742" i="15" s="1"/>
  <c r="G1742" i="15" s="1"/>
  <c r="J1742" i="15"/>
  <c r="E812" i="15"/>
  <c r="F812" i="15" s="1"/>
  <c r="G812" i="15" s="1"/>
  <c r="I812" i="15"/>
  <c r="J812" i="15"/>
  <c r="E1249" i="15"/>
  <c r="F1249" i="15" s="1"/>
  <c r="G1249" i="15" s="1"/>
  <c r="I1249" i="15"/>
  <c r="J1249" i="15"/>
  <c r="E1271" i="15"/>
  <c r="F1271" i="15" s="1"/>
  <c r="G1271" i="15" s="1"/>
  <c r="I1271" i="15"/>
  <c r="J1271" i="15"/>
  <c r="E1285" i="15"/>
  <c r="F1285" i="15" s="1"/>
  <c r="G1285" i="15" s="1"/>
  <c r="I1285" i="15"/>
  <c r="J1285" i="15"/>
  <c r="E1296" i="15"/>
  <c r="F1296" i="15" s="1"/>
  <c r="G1296" i="15" s="1"/>
  <c r="I1296" i="15"/>
  <c r="J1296" i="15"/>
  <c r="E1318" i="15"/>
  <c r="F1318" i="15" s="1"/>
  <c r="G1318" i="15" s="1"/>
  <c r="J1318" i="15"/>
  <c r="I1318" i="15"/>
  <c r="E907" i="15"/>
  <c r="F907" i="15" s="1"/>
  <c r="G907" i="15" s="1"/>
  <c r="I907" i="15"/>
  <c r="J907" i="15"/>
  <c r="E915" i="15"/>
  <c r="F915" i="15" s="1"/>
  <c r="G915" i="15" s="1"/>
  <c r="J915" i="15"/>
  <c r="I915" i="15"/>
  <c r="E964" i="15"/>
  <c r="F964" i="15" s="1"/>
  <c r="G964" i="15" s="1"/>
  <c r="I964" i="15"/>
  <c r="J964" i="15"/>
  <c r="E1398" i="15"/>
  <c r="F1398" i="15" s="1"/>
  <c r="G1398" i="15" s="1"/>
  <c r="I1398" i="15"/>
  <c r="J1398" i="15"/>
  <c r="E1408" i="15"/>
  <c r="F1408" i="15" s="1"/>
  <c r="G1408" i="15" s="1"/>
  <c r="I1408" i="15"/>
  <c r="J1408" i="15"/>
  <c r="E1423" i="15"/>
  <c r="F1423" i="15" s="1"/>
  <c r="G1423" i="15" s="1"/>
  <c r="I1423" i="15"/>
  <c r="J1423" i="15"/>
  <c r="E1479" i="15"/>
  <c r="F1479" i="15" s="1"/>
  <c r="G1479" i="15" s="1"/>
  <c r="I1479" i="15"/>
  <c r="J1479" i="15"/>
  <c r="E1494" i="15"/>
  <c r="F1494" i="15" s="1"/>
  <c r="G1494" i="15" s="1"/>
  <c r="I1494" i="15"/>
  <c r="J1494" i="15"/>
  <c r="E1508" i="15"/>
  <c r="F1508" i="15" s="1"/>
  <c r="G1508" i="15" s="1"/>
  <c r="J1508" i="15"/>
  <c r="I1508" i="15"/>
  <c r="E1096" i="15"/>
  <c r="F1096" i="15" s="1"/>
  <c r="G1096" i="15" s="1"/>
  <c r="J1096" i="15"/>
  <c r="E1538" i="15"/>
  <c r="F1538" i="15" s="1"/>
  <c r="G1538" i="15" s="1"/>
  <c r="J1538" i="15"/>
  <c r="I1538" i="15"/>
  <c r="E1553" i="15"/>
  <c r="F1553" i="15" s="1"/>
  <c r="G1553" i="15" s="1"/>
  <c r="I1553" i="15"/>
  <c r="J1553" i="15"/>
  <c r="E1163" i="15"/>
  <c r="F1163" i="15" s="1"/>
  <c r="G1163" i="15" s="1"/>
  <c r="I1163" i="15"/>
  <c r="J1163" i="15"/>
  <c r="E1606" i="15"/>
  <c r="F1606" i="15" s="1"/>
  <c r="G1606" i="15" s="1"/>
  <c r="J1606" i="15"/>
  <c r="E1725" i="15"/>
  <c r="F1725" i="15" s="1"/>
  <c r="G1725" i="15" s="1"/>
  <c r="J1725" i="15"/>
  <c r="E1739" i="15"/>
  <c r="F1739" i="15" s="1"/>
  <c r="G1739" i="15" s="1"/>
  <c r="J1739" i="15"/>
  <c r="E1736" i="15"/>
  <c r="F1736" i="15" s="1"/>
  <c r="G1736" i="15" s="1"/>
  <c r="J1736" i="15"/>
  <c r="E1752" i="15"/>
  <c r="F1752" i="15" s="1"/>
  <c r="G1752" i="15" s="1"/>
  <c r="J1752" i="15"/>
  <c r="E1467" i="15"/>
  <c r="F1467" i="15" s="1"/>
  <c r="G1467" i="15" s="1"/>
  <c r="J1467" i="15"/>
  <c r="E1729" i="15"/>
  <c r="F1729" i="15" s="1"/>
  <c r="G1729" i="15" s="1"/>
  <c r="J1729" i="15"/>
  <c r="E1315" i="15"/>
  <c r="F1315" i="15" s="1"/>
  <c r="G1315" i="15" s="1"/>
  <c r="I1315" i="15"/>
  <c r="J1315" i="15"/>
  <c r="E1753" i="15"/>
  <c r="F1753" i="15" s="1"/>
  <c r="G1753" i="15" s="1"/>
  <c r="J1753" i="15"/>
  <c r="E1403" i="15"/>
  <c r="F1403" i="15" s="1"/>
  <c r="G1403" i="15" s="1"/>
  <c r="I1403" i="15"/>
  <c r="J1403" i="15"/>
  <c r="E1851" i="15"/>
  <c r="F1851" i="15" s="1"/>
  <c r="G1851" i="15" s="1"/>
  <c r="J1851" i="15"/>
  <c r="E1499" i="15"/>
  <c r="F1499" i="15" s="1"/>
  <c r="G1499" i="15" s="1"/>
  <c r="I1499" i="15"/>
  <c r="J1499" i="15"/>
  <c r="E1794" i="15"/>
  <c r="F1794" i="15" s="1"/>
  <c r="G1794" i="15" s="1"/>
  <c r="J1794" i="15"/>
  <c r="E1815" i="15"/>
  <c r="F1815" i="15" s="1"/>
  <c r="G1815" i="15" s="1"/>
  <c r="J1815" i="15"/>
  <c r="E1867" i="15"/>
  <c r="F1867" i="15" s="1"/>
  <c r="G1867" i="15" s="1"/>
  <c r="J1867" i="15"/>
  <c r="E1727" i="15"/>
  <c r="F1727" i="15" s="1"/>
  <c r="G1727" i="15" s="1"/>
  <c r="J1727" i="15"/>
  <c r="E1773" i="15"/>
  <c r="F1773" i="15" s="1"/>
  <c r="G1773" i="15" s="1"/>
  <c r="I1773" i="15"/>
  <c r="J1773" i="15"/>
  <c r="E1483" i="15"/>
  <c r="F1483" i="15" s="1"/>
  <c r="G1483" i="15" s="1"/>
  <c r="I1483" i="15"/>
  <c r="J1483" i="15"/>
  <c r="E1578" i="15"/>
  <c r="F1578" i="15" s="1"/>
  <c r="G1578" i="15" s="1"/>
  <c r="J1578" i="15"/>
  <c r="E1634" i="15"/>
  <c r="F1634" i="15" s="1"/>
  <c r="G1634" i="15" s="1"/>
  <c r="J1634" i="15"/>
  <c r="I1847" i="15"/>
  <c r="I1812" i="15"/>
  <c r="I1735" i="15"/>
  <c r="I1593" i="15"/>
  <c r="I1609" i="15"/>
  <c r="I1622" i="15"/>
  <c r="I1721" i="15"/>
  <c r="I1729" i="15"/>
  <c r="I1623" i="15"/>
  <c r="I1739" i="15"/>
  <c r="I1636" i="15"/>
  <c r="E1730" i="15"/>
  <c r="F1730" i="15" s="1"/>
  <c r="G1730" i="15" s="1"/>
  <c r="J1730" i="15"/>
  <c r="I1595" i="15"/>
  <c r="E1630" i="15"/>
  <c r="F1630" i="15" s="1"/>
  <c r="G1630" i="15" s="1"/>
  <c r="J1630" i="15"/>
  <c r="E1838" i="15"/>
  <c r="F1838" i="15" s="1"/>
  <c r="G1838" i="15" s="1"/>
  <c r="J1838" i="15"/>
  <c r="I1886" i="15"/>
  <c r="E204" i="15"/>
  <c r="F204" i="15" s="1"/>
  <c r="G204" i="15" s="1"/>
  <c r="J204" i="15"/>
  <c r="I204" i="15"/>
  <c r="E236" i="15"/>
  <c r="F236" i="15" s="1"/>
  <c r="G236" i="15" s="1"/>
  <c r="I236" i="15"/>
  <c r="J236" i="15"/>
  <c r="E256" i="15"/>
  <c r="F256" i="15" s="1"/>
  <c r="G256" i="15" s="1"/>
  <c r="I256" i="15"/>
  <c r="J256" i="15"/>
  <c r="E270" i="15"/>
  <c r="F270" i="15" s="1"/>
  <c r="G270" i="15" s="1"/>
  <c r="J270" i="15"/>
  <c r="I270" i="15"/>
  <c r="E293" i="15"/>
  <c r="F293" i="15" s="1"/>
  <c r="G293" i="15" s="1"/>
  <c r="I293" i="15"/>
  <c r="J293" i="15"/>
  <c r="E317" i="15"/>
  <c r="F317" i="15" s="1"/>
  <c r="G317" i="15" s="1"/>
  <c r="J317" i="15"/>
  <c r="I317" i="15"/>
  <c r="E330" i="15"/>
  <c r="F330" i="15" s="1"/>
  <c r="G330" i="15" s="1"/>
  <c r="J330" i="15"/>
  <c r="I330" i="15"/>
  <c r="E347" i="15"/>
  <c r="F347" i="15" s="1"/>
  <c r="G347" i="15" s="1"/>
  <c r="I347" i="15"/>
  <c r="J347" i="15"/>
  <c r="E376" i="15"/>
  <c r="F376" i="15" s="1"/>
  <c r="G376" i="15" s="1"/>
  <c r="I376" i="15"/>
  <c r="J376" i="15"/>
  <c r="E390" i="15"/>
  <c r="F390" i="15" s="1"/>
  <c r="G390" i="15" s="1"/>
  <c r="J390" i="15"/>
  <c r="I390" i="15"/>
  <c r="E410" i="15"/>
  <c r="F410" i="15" s="1"/>
  <c r="G410" i="15" s="1"/>
  <c r="J410" i="15"/>
  <c r="I410" i="15"/>
  <c r="E431" i="15"/>
  <c r="F431" i="15" s="1"/>
  <c r="G431" i="15" s="1"/>
  <c r="J431" i="15"/>
  <c r="I431" i="15"/>
  <c r="E447" i="15"/>
  <c r="F447" i="15" s="1"/>
  <c r="G447" i="15" s="1"/>
  <c r="I447" i="15"/>
  <c r="J447" i="15"/>
  <c r="E466" i="15"/>
  <c r="F466" i="15" s="1"/>
  <c r="G466" i="15" s="1"/>
  <c r="I466" i="15"/>
  <c r="J466" i="15"/>
  <c r="E226" i="15"/>
  <c r="F226" i="15" s="1"/>
  <c r="G226" i="15" s="1"/>
  <c r="J226" i="15"/>
  <c r="I226" i="15"/>
  <c r="E243" i="15"/>
  <c r="F243" i="15" s="1"/>
  <c r="G243" i="15" s="1"/>
  <c r="I243" i="15"/>
  <c r="J243" i="15"/>
  <c r="E260" i="15"/>
  <c r="F260" i="15" s="1"/>
  <c r="G260" i="15" s="1"/>
  <c r="I260" i="15"/>
  <c r="J260" i="15"/>
  <c r="E284" i="15"/>
  <c r="F284" i="15" s="1"/>
  <c r="G284" i="15" s="1"/>
  <c r="I284" i="15"/>
  <c r="J284" i="15"/>
  <c r="E304" i="15"/>
  <c r="F304" i="15" s="1"/>
  <c r="G304" i="15" s="1"/>
  <c r="J304" i="15"/>
  <c r="I304" i="15"/>
  <c r="E318" i="15"/>
  <c r="F318" i="15" s="1"/>
  <c r="G318" i="15" s="1"/>
  <c r="I318" i="15"/>
  <c r="J318" i="15"/>
  <c r="E341" i="15"/>
  <c r="F341" i="15" s="1"/>
  <c r="G341" i="15" s="1"/>
  <c r="I341" i="15"/>
  <c r="J341" i="15"/>
  <c r="E367" i="15"/>
  <c r="F367" i="15" s="1"/>
  <c r="G367" i="15" s="1"/>
  <c r="I367" i="15"/>
  <c r="J367" i="15"/>
  <c r="E391" i="15"/>
  <c r="F391" i="15" s="1"/>
  <c r="G391" i="15" s="1"/>
  <c r="I391" i="15"/>
  <c r="J391" i="15"/>
  <c r="E420" i="15"/>
  <c r="F420" i="15" s="1"/>
  <c r="G420" i="15" s="1"/>
  <c r="I420" i="15"/>
  <c r="J420" i="15"/>
  <c r="E445" i="15"/>
  <c r="F445" i="15" s="1"/>
  <c r="G445" i="15" s="1"/>
  <c r="I445" i="15"/>
  <c r="J445" i="15"/>
  <c r="E464" i="15"/>
  <c r="F464" i="15" s="1"/>
  <c r="G464" i="15" s="1"/>
  <c r="I464" i="15"/>
  <c r="J464" i="15"/>
  <c r="E487" i="15"/>
  <c r="F487" i="15" s="1"/>
  <c r="G487" i="15" s="1"/>
  <c r="I487" i="15"/>
  <c r="J487" i="15"/>
  <c r="E206" i="15"/>
  <c r="F206" i="15" s="1"/>
  <c r="G206" i="15" s="1"/>
  <c r="I206" i="15"/>
  <c r="J206" i="15"/>
  <c r="E238" i="15"/>
  <c r="F238" i="15" s="1"/>
  <c r="G238" i="15" s="1"/>
  <c r="J238" i="15"/>
  <c r="I238" i="15"/>
  <c r="E261" i="15"/>
  <c r="F261" i="15" s="1"/>
  <c r="G261" i="15" s="1"/>
  <c r="I261" i="15"/>
  <c r="J261" i="15"/>
  <c r="E312" i="15"/>
  <c r="F312" i="15" s="1"/>
  <c r="G312" i="15" s="1"/>
  <c r="J312" i="15"/>
  <c r="I312" i="15"/>
  <c r="E342" i="15"/>
  <c r="F342" i="15" s="1"/>
  <c r="G342" i="15" s="1"/>
  <c r="I342" i="15"/>
  <c r="J342" i="15"/>
  <c r="E365" i="15"/>
  <c r="F365" i="15" s="1"/>
  <c r="G365" i="15" s="1"/>
  <c r="I365" i="15"/>
  <c r="J365" i="15"/>
  <c r="E385" i="15"/>
  <c r="F385" i="15" s="1"/>
  <c r="G385" i="15" s="1"/>
  <c r="I385" i="15"/>
  <c r="J385" i="15"/>
  <c r="E403" i="15"/>
  <c r="F403" i="15" s="1"/>
  <c r="G403" i="15" s="1"/>
  <c r="I403" i="15"/>
  <c r="J403" i="15"/>
  <c r="E424" i="15"/>
  <c r="F424" i="15" s="1"/>
  <c r="G424" i="15" s="1"/>
  <c r="I424" i="15"/>
  <c r="J424" i="15"/>
  <c r="E442" i="15"/>
  <c r="F442" i="15" s="1"/>
  <c r="G442" i="15" s="1"/>
  <c r="J442" i="15"/>
  <c r="I442" i="15"/>
  <c r="E467" i="15"/>
  <c r="F467" i="15" s="1"/>
  <c r="G467" i="15" s="1"/>
  <c r="I467" i="15"/>
  <c r="J467" i="15"/>
  <c r="E210" i="15"/>
  <c r="F210" i="15" s="1"/>
  <c r="G210" i="15" s="1"/>
  <c r="I210" i="15"/>
  <c r="J210" i="15"/>
  <c r="E228" i="15"/>
  <c r="F228" i="15" s="1"/>
  <c r="G228" i="15" s="1"/>
  <c r="I228" i="15"/>
  <c r="J228" i="15"/>
  <c r="E262" i="15"/>
  <c r="F262" i="15" s="1"/>
  <c r="G262" i="15" s="1"/>
  <c r="J262" i="15"/>
  <c r="I262" i="15"/>
  <c r="E286" i="15"/>
  <c r="F286" i="15" s="1"/>
  <c r="G286" i="15" s="1"/>
  <c r="I286" i="15"/>
  <c r="J286" i="15"/>
  <c r="E309" i="15"/>
  <c r="F309" i="15" s="1"/>
  <c r="G309" i="15" s="1"/>
  <c r="I309" i="15"/>
  <c r="J309" i="15"/>
  <c r="E346" i="15"/>
  <c r="F346" i="15" s="1"/>
  <c r="G346" i="15" s="1"/>
  <c r="J346" i="15"/>
  <c r="I346" i="15"/>
  <c r="E363" i="15"/>
  <c r="F363" i="15" s="1"/>
  <c r="G363" i="15" s="1"/>
  <c r="I363" i="15"/>
  <c r="J363" i="15"/>
  <c r="E386" i="15"/>
  <c r="F386" i="15" s="1"/>
  <c r="G386" i="15" s="1"/>
  <c r="J386" i="15"/>
  <c r="I386" i="15"/>
  <c r="E415" i="15"/>
  <c r="F415" i="15" s="1"/>
  <c r="G415" i="15" s="1"/>
  <c r="I415" i="15"/>
  <c r="J415" i="15"/>
  <c r="E446" i="15"/>
  <c r="F446" i="15" s="1"/>
  <c r="G446" i="15" s="1"/>
  <c r="J446" i="15"/>
  <c r="I446" i="15"/>
  <c r="E468" i="15"/>
  <c r="F468" i="15" s="1"/>
  <c r="G468" i="15" s="1"/>
  <c r="I468" i="15"/>
  <c r="J468" i="15"/>
  <c r="E515" i="15"/>
  <c r="F515" i="15" s="1"/>
  <c r="G515" i="15" s="1"/>
  <c r="J515" i="15"/>
  <c r="I515" i="15"/>
  <c r="E535" i="15"/>
  <c r="F535" i="15" s="1"/>
  <c r="G535" i="15" s="1"/>
  <c r="J535" i="15"/>
  <c r="I535" i="15"/>
  <c r="E559" i="15"/>
  <c r="F559" i="15" s="1"/>
  <c r="G559" i="15" s="1"/>
  <c r="I559" i="15"/>
  <c r="J559" i="15"/>
  <c r="E586" i="15"/>
  <c r="F586" i="15" s="1"/>
  <c r="G586" i="15" s="1"/>
  <c r="I586" i="15"/>
  <c r="J586" i="15"/>
  <c r="E641" i="15"/>
  <c r="F641" i="15" s="1"/>
  <c r="G641" i="15" s="1"/>
  <c r="J641" i="15"/>
  <c r="I641" i="15"/>
  <c r="E652" i="15"/>
  <c r="F652" i="15" s="1"/>
  <c r="G652" i="15" s="1"/>
  <c r="I652" i="15"/>
  <c r="J652" i="15"/>
  <c r="E668" i="15"/>
  <c r="F668" i="15" s="1"/>
  <c r="G668" i="15" s="1"/>
  <c r="J668" i="15"/>
  <c r="I668" i="15"/>
  <c r="E695" i="15"/>
  <c r="F695" i="15" s="1"/>
  <c r="G695" i="15" s="1"/>
  <c r="I695" i="15"/>
  <c r="J695" i="15"/>
  <c r="E710" i="15"/>
  <c r="F710" i="15" s="1"/>
  <c r="G710" i="15" s="1"/>
  <c r="J710" i="15"/>
  <c r="I710" i="15"/>
  <c r="E731" i="15"/>
  <c r="F731" i="15" s="1"/>
  <c r="G731" i="15" s="1"/>
  <c r="I731" i="15"/>
  <c r="J731" i="15"/>
  <c r="E800" i="15"/>
  <c r="F800" i="15" s="1"/>
  <c r="G800" i="15" s="1"/>
  <c r="I800" i="15"/>
  <c r="J800" i="15"/>
  <c r="E832" i="15"/>
  <c r="F832" i="15" s="1"/>
  <c r="G832" i="15" s="1"/>
  <c r="I832" i="15"/>
  <c r="J832" i="15"/>
  <c r="E493" i="15"/>
  <c r="F493" i="15" s="1"/>
  <c r="G493" i="15" s="1"/>
  <c r="J493" i="15"/>
  <c r="I493" i="15"/>
  <c r="E529" i="15"/>
  <c r="F529" i="15" s="1"/>
  <c r="G529" i="15" s="1"/>
  <c r="I529" i="15"/>
  <c r="J529" i="15"/>
  <c r="E544" i="15"/>
  <c r="F544" i="15" s="1"/>
  <c r="G544" i="15" s="1"/>
  <c r="J544" i="15"/>
  <c r="I544" i="15"/>
  <c r="E560" i="15"/>
  <c r="F560" i="15" s="1"/>
  <c r="G560" i="15" s="1"/>
  <c r="I560" i="15"/>
  <c r="J560" i="15"/>
  <c r="E576" i="15"/>
  <c r="F576" i="15" s="1"/>
  <c r="G576" i="15" s="1"/>
  <c r="I576" i="15"/>
  <c r="J576" i="15"/>
  <c r="E595" i="15"/>
  <c r="F595" i="15" s="1"/>
  <c r="G595" i="15" s="1"/>
  <c r="I595" i="15"/>
  <c r="J595" i="15"/>
  <c r="E620" i="15"/>
  <c r="F620" i="15" s="1"/>
  <c r="G620" i="15" s="1"/>
  <c r="I620" i="15"/>
  <c r="J620" i="15"/>
  <c r="E631" i="15"/>
  <c r="F631" i="15" s="1"/>
  <c r="G631" i="15" s="1"/>
  <c r="I631" i="15"/>
  <c r="J631" i="15"/>
  <c r="E646" i="15"/>
  <c r="F646" i="15" s="1"/>
  <c r="G646" i="15" s="1"/>
  <c r="I646" i="15"/>
  <c r="J646" i="15"/>
  <c r="E239" i="15"/>
  <c r="F239" i="15" s="1"/>
  <c r="G239" i="15" s="1"/>
  <c r="I239" i="15"/>
  <c r="J239" i="15"/>
  <c r="E676" i="15"/>
  <c r="F676" i="15" s="1"/>
  <c r="G676" i="15" s="1"/>
  <c r="J676" i="15"/>
  <c r="I676" i="15"/>
  <c r="E690" i="15"/>
  <c r="F690" i="15" s="1"/>
  <c r="G690" i="15" s="1"/>
  <c r="I690" i="15"/>
  <c r="J690" i="15"/>
  <c r="E716" i="15"/>
  <c r="F716" i="15" s="1"/>
  <c r="G716" i="15" s="1"/>
  <c r="I716" i="15"/>
  <c r="J716" i="15"/>
  <c r="E313" i="15"/>
  <c r="F313" i="15" s="1"/>
  <c r="G313" i="15" s="1"/>
  <c r="I313" i="15"/>
  <c r="J313" i="15"/>
  <c r="E745" i="15"/>
  <c r="F745" i="15" s="1"/>
  <c r="G745" i="15" s="1"/>
  <c r="I745" i="15"/>
  <c r="J745" i="15"/>
  <c r="E762" i="15"/>
  <c r="F762" i="15" s="1"/>
  <c r="G762" i="15" s="1"/>
  <c r="I762" i="15"/>
  <c r="J762" i="15"/>
  <c r="E539" i="15"/>
  <c r="F539" i="15" s="1"/>
  <c r="G539" i="15" s="1"/>
  <c r="I539" i="15"/>
  <c r="J539" i="15"/>
  <c r="E571" i="15"/>
  <c r="F571" i="15" s="1"/>
  <c r="G571" i="15" s="1"/>
  <c r="I571" i="15"/>
  <c r="J571" i="15"/>
  <c r="E590" i="15"/>
  <c r="F590" i="15" s="1"/>
  <c r="G590" i="15" s="1"/>
  <c r="I590" i="15"/>
  <c r="J590" i="15"/>
  <c r="E618" i="15"/>
  <c r="F618" i="15" s="1"/>
  <c r="G618" i="15" s="1"/>
  <c r="I618" i="15"/>
  <c r="J618" i="15"/>
  <c r="E632" i="15"/>
  <c r="F632" i="15" s="1"/>
  <c r="G632" i="15" s="1"/>
  <c r="I632" i="15"/>
  <c r="J632" i="15"/>
  <c r="E650" i="15"/>
  <c r="F650" i="15" s="1"/>
  <c r="G650" i="15" s="1"/>
  <c r="I650" i="15"/>
  <c r="J650" i="15"/>
  <c r="E673" i="15"/>
  <c r="F673" i="15" s="1"/>
  <c r="G673" i="15" s="1"/>
  <c r="I673" i="15"/>
  <c r="J673" i="15"/>
  <c r="E687" i="15"/>
  <c r="F687" i="15" s="1"/>
  <c r="G687" i="15" s="1"/>
  <c r="I687" i="15"/>
  <c r="J687" i="15"/>
  <c r="E714" i="15"/>
  <c r="F714" i="15" s="1"/>
  <c r="G714" i="15" s="1"/>
  <c r="J714" i="15"/>
  <c r="I714" i="15"/>
  <c r="E303" i="15"/>
  <c r="F303" i="15" s="1"/>
  <c r="G303" i="15" s="1"/>
  <c r="I303" i="15"/>
  <c r="J303" i="15"/>
  <c r="E740" i="15"/>
  <c r="F740" i="15" s="1"/>
  <c r="G740" i="15" s="1"/>
  <c r="I740" i="15"/>
  <c r="J740" i="15"/>
  <c r="E337" i="15"/>
  <c r="F337" i="15" s="1"/>
  <c r="G337" i="15" s="1"/>
  <c r="I337" i="15"/>
  <c r="J337" i="15"/>
  <c r="E772" i="15"/>
  <c r="F772" i="15" s="1"/>
  <c r="G772" i="15" s="1"/>
  <c r="I772" i="15"/>
  <c r="J772" i="15"/>
  <c r="E788" i="15"/>
  <c r="F788" i="15" s="1"/>
  <c r="G788" i="15" s="1"/>
  <c r="I788" i="15"/>
  <c r="J788" i="15"/>
  <c r="E804" i="15"/>
  <c r="F804" i="15" s="1"/>
  <c r="G804" i="15" s="1"/>
  <c r="I804" i="15"/>
  <c r="J804" i="15"/>
  <c r="E820" i="15"/>
  <c r="F820" i="15" s="1"/>
  <c r="G820" i="15" s="1"/>
  <c r="I820" i="15"/>
  <c r="J820" i="15"/>
  <c r="E836" i="15"/>
  <c r="F836" i="15" s="1"/>
  <c r="G836" i="15" s="1"/>
  <c r="I836" i="15"/>
  <c r="J836" i="15"/>
  <c r="E852" i="15"/>
  <c r="F852" i="15" s="1"/>
  <c r="G852" i="15" s="1"/>
  <c r="I852" i="15"/>
  <c r="J852" i="15"/>
  <c r="E488" i="15"/>
  <c r="F488" i="15" s="1"/>
  <c r="G488" i="15" s="1"/>
  <c r="I488" i="15"/>
  <c r="J488" i="15"/>
  <c r="E519" i="15"/>
  <c r="F519" i="15" s="1"/>
  <c r="G519" i="15" s="1"/>
  <c r="I519" i="15"/>
  <c r="J519" i="15"/>
  <c r="E591" i="15"/>
  <c r="F591" i="15" s="1"/>
  <c r="G591" i="15" s="1"/>
  <c r="I591" i="15"/>
  <c r="J591" i="15"/>
  <c r="E607" i="15"/>
  <c r="F607" i="15" s="1"/>
  <c r="G607" i="15" s="1"/>
  <c r="I607" i="15"/>
  <c r="J607" i="15"/>
  <c r="E619" i="15"/>
  <c r="F619" i="15" s="1"/>
  <c r="G619" i="15" s="1"/>
  <c r="J619" i="15"/>
  <c r="I619" i="15"/>
  <c r="E651" i="15"/>
  <c r="F651" i="15" s="1"/>
  <c r="G651" i="15" s="1"/>
  <c r="I651" i="15"/>
  <c r="E241" i="15"/>
  <c r="F241" i="15" s="1"/>
  <c r="G241" i="15" s="1"/>
  <c r="I241" i="15"/>
  <c r="J241" i="15"/>
  <c r="E704" i="15"/>
  <c r="F704" i="15" s="1"/>
  <c r="G704" i="15" s="1"/>
  <c r="I704" i="15"/>
  <c r="J704" i="15"/>
  <c r="E730" i="15"/>
  <c r="F730" i="15" s="1"/>
  <c r="G730" i="15" s="1"/>
  <c r="J730" i="15"/>
  <c r="I730" i="15"/>
  <c r="E747" i="15"/>
  <c r="F747" i="15" s="1"/>
  <c r="G747" i="15" s="1"/>
  <c r="I747" i="15"/>
  <c r="J747" i="15"/>
  <c r="E351" i="15"/>
  <c r="F351" i="15" s="1"/>
  <c r="G351" i="15" s="1"/>
  <c r="J351" i="15"/>
  <c r="I351" i="15"/>
  <c r="E368" i="15"/>
  <c r="F368" i="15" s="1"/>
  <c r="G368" i="15" s="1"/>
  <c r="I368" i="15"/>
  <c r="J368" i="15"/>
  <c r="E843" i="15"/>
  <c r="F843" i="15" s="1"/>
  <c r="G843" i="15" s="1"/>
  <c r="J843" i="15"/>
  <c r="I843" i="15"/>
  <c r="E873" i="15"/>
  <c r="F873" i="15" s="1"/>
  <c r="G873" i="15" s="1"/>
  <c r="J873" i="15"/>
  <c r="I873" i="15"/>
  <c r="E476" i="15"/>
  <c r="F476" i="15" s="1"/>
  <c r="G476" i="15" s="1"/>
  <c r="I476" i="15"/>
  <c r="J476" i="15"/>
  <c r="E494" i="15"/>
  <c r="F494" i="15" s="1"/>
  <c r="G494" i="15" s="1"/>
  <c r="I494" i="15"/>
  <c r="J494" i="15"/>
  <c r="E953" i="15"/>
  <c r="F953" i="15" s="1"/>
  <c r="G953" i="15" s="1"/>
  <c r="I953" i="15"/>
  <c r="J953" i="15"/>
  <c r="E965" i="15"/>
  <c r="F965" i="15" s="1"/>
  <c r="G965" i="15" s="1"/>
  <c r="I965" i="15"/>
  <c r="J965" i="15"/>
  <c r="E562" i="15"/>
  <c r="F562" i="15" s="1"/>
  <c r="G562" i="15" s="1"/>
  <c r="J562" i="15"/>
  <c r="I562" i="15"/>
  <c r="E1023" i="15"/>
  <c r="F1023" i="15" s="1"/>
  <c r="G1023" i="15" s="1"/>
  <c r="J1023" i="15"/>
  <c r="I1023" i="15"/>
  <c r="E1046" i="15"/>
  <c r="F1046" i="15" s="1"/>
  <c r="G1046" i="15" s="1"/>
  <c r="I1046" i="15"/>
  <c r="J1046" i="15"/>
  <c r="E1075" i="15"/>
  <c r="F1075" i="15" s="1"/>
  <c r="G1075" i="15" s="1"/>
  <c r="I1075" i="15"/>
  <c r="J1075" i="15"/>
  <c r="E1114" i="15"/>
  <c r="F1114" i="15" s="1"/>
  <c r="G1114" i="15" s="1"/>
  <c r="I1114" i="15"/>
  <c r="J1114" i="15"/>
  <c r="E1124" i="15"/>
  <c r="F1124" i="15" s="1"/>
  <c r="G1124" i="15" s="1"/>
  <c r="I1124" i="15"/>
  <c r="J1124" i="15"/>
  <c r="E1162" i="15"/>
  <c r="F1162" i="15" s="1"/>
  <c r="G1162" i="15" s="1"/>
  <c r="I1162" i="15"/>
  <c r="J1162" i="15"/>
  <c r="E1172" i="15"/>
  <c r="F1172" i="15" s="1"/>
  <c r="G1172" i="15" s="1"/>
  <c r="J1172" i="15"/>
  <c r="I1172" i="15"/>
  <c r="E802" i="15"/>
  <c r="F802" i="15" s="1"/>
  <c r="G802" i="15" s="1"/>
  <c r="J802" i="15"/>
  <c r="I802" i="15"/>
  <c r="E823" i="15"/>
  <c r="F823" i="15" s="1"/>
  <c r="G823" i="15" s="1"/>
  <c r="I823" i="15"/>
  <c r="J823" i="15"/>
  <c r="E864" i="15"/>
  <c r="F864" i="15" s="1"/>
  <c r="G864" i="15" s="1"/>
  <c r="I864" i="15"/>
  <c r="J864" i="15"/>
  <c r="E912" i="15"/>
  <c r="F912" i="15" s="1"/>
  <c r="G912" i="15" s="1"/>
  <c r="I912" i="15"/>
  <c r="J912" i="15"/>
  <c r="E927" i="15"/>
  <c r="F927" i="15" s="1"/>
  <c r="G927" i="15" s="1"/>
  <c r="I927" i="15"/>
  <c r="J927" i="15"/>
  <c r="E510" i="15"/>
  <c r="F510" i="15" s="1"/>
  <c r="G510" i="15" s="1"/>
  <c r="J510" i="15"/>
  <c r="I510" i="15"/>
  <c r="E540" i="15"/>
  <c r="F540" i="15" s="1"/>
  <c r="G540" i="15" s="1"/>
  <c r="I540" i="15"/>
  <c r="J540" i="15"/>
  <c r="E554" i="15"/>
  <c r="F554" i="15" s="1"/>
  <c r="G554" i="15" s="1"/>
  <c r="J554" i="15"/>
  <c r="I554" i="15"/>
  <c r="E995" i="15"/>
  <c r="F995" i="15" s="1"/>
  <c r="G995" i="15" s="1"/>
  <c r="J995" i="15"/>
  <c r="I995" i="15"/>
  <c r="E1011" i="15"/>
  <c r="F1011" i="15" s="1"/>
  <c r="G1011" i="15" s="1"/>
  <c r="I1011" i="15"/>
  <c r="J1011" i="15"/>
  <c r="E1047" i="15"/>
  <c r="F1047" i="15" s="1"/>
  <c r="G1047" i="15" s="1"/>
  <c r="J1047" i="15"/>
  <c r="I1047" i="15"/>
  <c r="E1087" i="15"/>
  <c r="F1087" i="15" s="1"/>
  <c r="G1087" i="15" s="1"/>
  <c r="I1087" i="15"/>
  <c r="J1087" i="15"/>
  <c r="E1097" i="15"/>
  <c r="F1097" i="15" s="1"/>
  <c r="G1097" i="15" s="1"/>
  <c r="I1097" i="15"/>
  <c r="J1097" i="15"/>
  <c r="E1108" i="15"/>
  <c r="F1108" i="15" s="1"/>
  <c r="G1108" i="15" s="1"/>
  <c r="J1108" i="15"/>
  <c r="I1108" i="15"/>
  <c r="E1146" i="15"/>
  <c r="F1146" i="15" s="1"/>
  <c r="G1146" i="15" s="1"/>
  <c r="I1146" i="15"/>
  <c r="J1146" i="15"/>
  <c r="E1156" i="15"/>
  <c r="F1156" i="15" s="1"/>
  <c r="G1156" i="15" s="1"/>
  <c r="I1156" i="15"/>
  <c r="J1156" i="15"/>
  <c r="E786" i="15"/>
  <c r="F786" i="15" s="1"/>
  <c r="G786" i="15" s="1"/>
  <c r="J786" i="15"/>
  <c r="I786" i="15"/>
  <c r="E841" i="15"/>
  <c r="F841" i="15" s="1"/>
  <c r="G841" i="15" s="1"/>
  <c r="I841" i="15"/>
  <c r="J841" i="15"/>
  <c r="E858" i="15"/>
  <c r="F858" i="15" s="1"/>
  <c r="G858" i="15" s="1"/>
  <c r="J858" i="15"/>
  <c r="I858" i="15"/>
  <c r="E877" i="15"/>
  <c r="F877" i="15" s="1"/>
  <c r="G877" i="15" s="1"/>
  <c r="I877" i="15"/>
  <c r="J877" i="15"/>
  <c r="E889" i="15"/>
  <c r="F889" i="15" s="1"/>
  <c r="G889" i="15" s="1"/>
  <c r="I889" i="15"/>
  <c r="J889" i="15"/>
  <c r="E474" i="15"/>
  <c r="F474" i="15" s="1"/>
  <c r="G474" i="15" s="1"/>
  <c r="I474" i="15"/>
  <c r="J474" i="15"/>
  <c r="E484" i="15"/>
  <c r="F484" i="15" s="1"/>
  <c r="G484" i="15" s="1"/>
  <c r="I484" i="15"/>
  <c r="J484" i="15"/>
  <c r="E916" i="15"/>
  <c r="F916" i="15" s="1"/>
  <c r="G916" i="15" s="1"/>
  <c r="I916" i="15"/>
  <c r="J916" i="15"/>
  <c r="E502" i="15"/>
  <c r="F502" i="15" s="1"/>
  <c r="G502" i="15" s="1"/>
  <c r="J502" i="15"/>
  <c r="I502" i="15"/>
  <c r="E526" i="15"/>
  <c r="F526" i="15" s="1"/>
  <c r="G526" i="15" s="1"/>
  <c r="I526" i="15"/>
  <c r="J526" i="15"/>
  <c r="E981" i="15"/>
  <c r="F981" i="15" s="1"/>
  <c r="G981" i="15" s="1"/>
  <c r="J981" i="15"/>
  <c r="I981" i="15"/>
  <c r="E1001" i="15"/>
  <c r="F1001" i="15" s="1"/>
  <c r="G1001" i="15" s="1"/>
  <c r="I1001" i="15"/>
  <c r="J1001" i="15"/>
  <c r="E1027" i="15"/>
  <c r="F1027" i="15" s="1"/>
  <c r="G1027" i="15" s="1"/>
  <c r="I1027" i="15"/>
  <c r="J1027" i="15"/>
  <c r="E1063" i="15"/>
  <c r="F1063" i="15" s="1"/>
  <c r="G1063" i="15" s="1"/>
  <c r="J1063" i="15"/>
  <c r="I1063" i="15"/>
  <c r="E1073" i="15"/>
  <c r="F1073" i="15" s="1"/>
  <c r="G1073" i="15" s="1"/>
  <c r="I1073" i="15"/>
  <c r="J1073" i="15"/>
  <c r="E1095" i="15"/>
  <c r="F1095" i="15" s="1"/>
  <c r="G1095" i="15" s="1"/>
  <c r="I1095" i="15"/>
  <c r="J1095" i="15"/>
  <c r="E1133" i="15"/>
  <c r="F1133" i="15" s="1"/>
  <c r="G1133" i="15" s="1"/>
  <c r="I1133" i="15"/>
  <c r="J1133" i="15"/>
  <c r="E1144" i="15"/>
  <c r="F1144" i="15" s="1"/>
  <c r="G1144" i="15" s="1"/>
  <c r="I1144" i="15"/>
  <c r="J1144" i="15"/>
  <c r="E1202" i="15"/>
  <c r="F1202" i="15" s="1"/>
  <c r="G1202" i="15" s="1"/>
  <c r="I1202" i="15"/>
  <c r="J1202" i="15"/>
  <c r="E353" i="15"/>
  <c r="F353" i="15" s="1"/>
  <c r="G353" i="15" s="1"/>
  <c r="I353" i="15"/>
  <c r="J353" i="15"/>
  <c r="E811" i="15"/>
  <c r="F811" i="15" s="1"/>
  <c r="G811" i="15" s="1"/>
  <c r="J811" i="15"/>
  <c r="I811" i="15"/>
  <c r="E865" i="15"/>
  <c r="F865" i="15" s="1"/>
  <c r="G865" i="15" s="1"/>
  <c r="J865" i="15"/>
  <c r="I865" i="15"/>
  <c r="E881" i="15"/>
  <c r="F881" i="15" s="1"/>
  <c r="G881" i="15" s="1"/>
  <c r="I881" i="15"/>
  <c r="J881" i="15"/>
  <c r="E892" i="15"/>
  <c r="F892" i="15" s="1"/>
  <c r="G892" i="15" s="1"/>
  <c r="I892" i="15"/>
  <c r="J892" i="15"/>
  <c r="E905" i="15"/>
  <c r="F905" i="15" s="1"/>
  <c r="G905" i="15" s="1"/>
  <c r="J905" i="15"/>
  <c r="I905" i="15"/>
  <c r="E925" i="15"/>
  <c r="F925" i="15" s="1"/>
  <c r="G925" i="15" s="1"/>
  <c r="I925" i="15"/>
  <c r="J925" i="15"/>
  <c r="E945" i="15"/>
  <c r="F945" i="15" s="1"/>
  <c r="G945" i="15" s="1"/>
  <c r="I945" i="15"/>
  <c r="J945" i="15"/>
  <c r="E993" i="15"/>
  <c r="F993" i="15" s="1"/>
  <c r="G993" i="15" s="1"/>
  <c r="I993" i="15"/>
  <c r="J993" i="15"/>
  <c r="E605" i="15"/>
  <c r="F605" i="15" s="1"/>
  <c r="G605" i="15" s="1"/>
  <c r="J605" i="15"/>
  <c r="I605" i="15"/>
  <c r="E1041" i="15"/>
  <c r="F1041" i="15" s="1"/>
  <c r="G1041" i="15" s="1"/>
  <c r="I1041" i="15"/>
  <c r="J1041" i="15"/>
  <c r="E1056" i="15"/>
  <c r="F1056" i="15" s="1"/>
  <c r="G1056" i="15" s="1"/>
  <c r="I1056" i="15"/>
  <c r="J1056" i="15"/>
  <c r="E1074" i="15"/>
  <c r="F1074" i="15" s="1"/>
  <c r="G1074" i="15" s="1"/>
  <c r="I1074" i="15"/>
  <c r="J1074" i="15"/>
  <c r="E659" i="15"/>
  <c r="F659" i="15" s="1"/>
  <c r="G659" i="15" s="1"/>
  <c r="I659" i="15"/>
  <c r="J659" i="15"/>
  <c r="E701" i="15"/>
  <c r="F701" i="15" s="1"/>
  <c r="G701" i="15" s="1"/>
  <c r="I701" i="15"/>
  <c r="J701" i="15"/>
  <c r="E715" i="15"/>
  <c r="F715" i="15" s="1"/>
  <c r="G715" i="15" s="1"/>
  <c r="I715" i="15"/>
  <c r="J715" i="15"/>
  <c r="E1175" i="15"/>
  <c r="F1175" i="15" s="1"/>
  <c r="G1175" i="15" s="1"/>
  <c r="I1175" i="15"/>
  <c r="J1175" i="15"/>
  <c r="E1224" i="15"/>
  <c r="F1224" i="15" s="1"/>
  <c r="G1224" i="15" s="1"/>
  <c r="I1224" i="15"/>
  <c r="J1224" i="15"/>
  <c r="E835" i="15"/>
  <c r="F835" i="15" s="1"/>
  <c r="G835" i="15" s="1"/>
  <c r="I835" i="15"/>
  <c r="J835" i="15"/>
  <c r="E1272" i="15"/>
  <c r="F1272" i="15" s="1"/>
  <c r="G1272" i="15" s="1"/>
  <c r="J1272" i="15"/>
  <c r="I1272" i="15"/>
  <c r="E1286" i="15"/>
  <c r="F1286" i="15" s="1"/>
  <c r="G1286" i="15" s="1"/>
  <c r="I1286" i="15"/>
  <c r="J1286" i="15"/>
  <c r="E1301" i="15"/>
  <c r="F1301" i="15" s="1"/>
  <c r="G1301" i="15" s="1"/>
  <c r="I1301" i="15"/>
  <c r="J1301" i="15"/>
  <c r="E1342" i="15"/>
  <c r="F1342" i="15" s="1"/>
  <c r="G1342" i="15" s="1"/>
  <c r="I1342" i="15"/>
  <c r="J1342" i="15"/>
  <c r="E1352" i="15"/>
  <c r="F1352" i="15" s="1"/>
  <c r="G1352" i="15" s="1"/>
  <c r="I1352" i="15"/>
  <c r="J1352" i="15"/>
  <c r="E947" i="15"/>
  <c r="F947" i="15" s="1"/>
  <c r="G947" i="15" s="1"/>
  <c r="J947" i="15"/>
  <c r="I947" i="15"/>
  <c r="E1380" i="15"/>
  <c r="F1380" i="15" s="1"/>
  <c r="G1380" i="15" s="1"/>
  <c r="J1380" i="15"/>
  <c r="I1380" i="15"/>
  <c r="E1395" i="15"/>
  <c r="F1395" i="15" s="1"/>
  <c r="G1395" i="15" s="1"/>
  <c r="I1395" i="15"/>
  <c r="J1395" i="15"/>
  <c r="E1409" i="15"/>
  <c r="F1409" i="15" s="1"/>
  <c r="G1409" i="15" s="1"/>
  <c r="J1409" i="15"/>
  <c r="I1409" i="15"/>
  <c r="E1420" i="15"/>
  <c r="F1420" i="15" s="1"/>
  <c r="G1420" i="15" s="1"/>
  <c r="I1420" i="15"/>
  <c r="J1420" i="15"/>
  <c r="E1472" i="15"/>
  <c r="F1472" i="15" s="1"/>
  <c r="G1472" i="15" s="1"/>
  <c r="J1472" i="15"/>
  <c r="I1472" i="15"/>
  <c r="E1491" i="15"/>
  <c r="F1491" i="15" s="1"/>
  <c r="G1491" i="15" s="1"/>
  <c r="I1491" i="15"/>
  <c r="J1491" i="15"/>
  <c r="E1505" i="15"/>
  <c r="F1505" i="15" s="1"/>
  <c r="G1505" i="15" s="1"/>
  <c r="I1505" i="15"/>
  <c r="J1505" i="15"/>
  <c r="E1526" i="15"/>
  <c r="F1526" i="15" s="1"/>
  <c r="G1526" i="15" s="1"/>
  <c r="J1526" i="15"/>
  <c r="I1526" i="15"/>
  <c r="E1558" i="15"/>
  <c r="F1558" i="15" s="1"/>
  <c r="G1558" i="15" s="1"/>
  <c r="I1558" i="15"/>
  <c r="J1558" i="15"/>
  <c r="E1568" i="15"/>
  <c r="F1568" i="15" s="1"/>
  <c r="G1568" i="15" s="1"/>
  <c r="J1568" i="15"/>
  <c r="E1596" i="15"/>
  <c r="F1596" i="15" s="1"/>
  <c r="G1596" i="15" s="1"/>
  <c r="J1596" i="15"/>
  <c r="E1203" i="15"/>
  <c r="F1203" i="15" s="1"/>
  <c r="G1203" i="15" s="1"/>
  <c r="I1203" i="15"/>
  <c r="J1203" i="15"/>
  <c r="E1639" i="15"/>
  <c r="F1639" i="15" s="1"/>
  <c r="G1639" i="15" s="1"/>
  <c r="J1639" i="15"/>
  <c r="E1710" i="15"/>
  <c r="F1710" i="15" s="1"/>
  <c r="G1710" i="15" s="1"/>
  <c r="J1710" i="15"/>
  <c r="E1218" i="15"/>
  <c r="F1218" i="15" s="1"/>
  <c r="G1218" i="15" s="1"/>
  <c r="I1218" i="15"/>
  <c r="J1218" i="15"/>
  <c r="E1229" i="15"/>
  <c r="F1229" i="15" s="1"/>
  <c r="G1229" i="15" s="1"/>
  <c r="J1229" i="15"/>
  <c r="I1229" i="15"/>
  <c r="E1244" i="15"/>
  <c r="F1244" i="15" s="1"/>
  <c r="G1244" i="15" s="1"/>
  <c r="J1244" i="15"/>
  <c r="I1244" i="15"/>
  <c r="E1258" i="15"/>
  <c r="F1258" i="15" s="1"/>
  <c r="G1258" i="15" s="1"/>
  <c r="I1258" i="15"/>
  <c r="J1258" i="15"/>
  <c r="E1283" i="15"/>
  <c r="F1283" i="15" s="1"/>
  <c r="G1283" i="15" s="1"/>
  <c r="I1283" i="15"/>
  <c r="J1283" i="15"/>
  <c r="E1313" i="15"/>
  <c r="F1313" i="15" s="1"/>
  <c r="G1313" i="15" s="1"/>
  <c r="I1313" i="15"/>
  <c r="J1313" i="15"/>
  <c r="E1339" i="15"/>
  <c r="F1339" i="15" s="1"/>
  <c r="G1339" i="15" s="1"/>
  <c r="I1339" i="15"/>
  <c r="J1339" i="15"/>
  <c r="E1353" i="15"/>
  <c r="F1353" i="15" s="1"/>
  <c r="G1353" i="15" s="1"/>
  <c r="I1353" i="15"/>
  <c r="J1353" i="15"/>
  <c r="E938" i="15"/>
  <c r="F938" i="15" s="1"/>
  <c r="G938" i="15" s="1"/>
  <c r="J938" i="15"/>
  <c r="I938" i="15"/>
  <c r="E1385" i="15"/>
  <c r="F1385" i="15" s="1"/>
  <c r="G1385" i="15" s="1"/>
  <c r="I1385" i="15"/>
  <c r="J1385" i="15"/>
  <c r="E970" i="15"/>
  <c r="F970" i="15" s="1"/>
  <c r="G970" i="15" s="1"/>
  <c r="I970" i="15"/>
  <c r="J970" i="15"/>
  <c r="E1414" i="15"/>
  <c r="F1414" i="15" s="1"/>
  <c r="G1414" i="15" s="1"/>
  <c r="J1414" i="15"/>
  <c r="I1414" i="15"/>
  <c r="E999" i="15"/>
  <c r="F999" i="15" s="1"/>
  <c r="G999" i="15" s="1"/>
  <c r="I999" i="15"/>
  <c r="J999" i="15"/>
  <c r="E1440" i="15"/>
  <c r="F1440" i="15" s="1"/>
  <c r="G1440" i="15" s="1"/>
  <c r="J1440" i="15"/>
  <c r="I1440" i="15"/>
  <c r="E1455" i="15"/>
  <c r="F1455" i="15" s="1"/>
  <c r="G1455" i="15" s="1"/>
  <c r="I1455" i="15"/>
  <c r="J1455" i="15"/>
  <c r="E1473" i="15"/>
  <c r="F1473" i="15" s="1"/>
  <c r="G1473" i="15" s="1"/>
  <c r="I1473" i="15"/>
  <c r="J1473" i="15"/>
  <c r="E1488" i="15"/>
  <c r="F1488" i="15" s="1"/>
  <c r="G1488" i="15" s="1"/>
  <c r="I1488" i="15"/>
  <c r="J1488" i="15"/>
  <c r="E1536" i="15"/>
  <c r="F1536" i="15" s="1"/>
  <c r="G1536" i="15" s="1"/>
  <c r="I1536" i="15"/>
  <c r="J1536" i="15"/>
  <c r="E1569" i="15"/>
  <c r="F1569" i="15" s="1"/>
  <c r="G1569" i="15" s="1"/>
  <c r="J1569" i="15"/>
  <c r="E1597" i="15"/>
  <c r="F1597" i="15" s="1"/>
  <c r="G1597" i="15" s="1"/>
  <c r="J1597" i="15"/>
  <c r="E1627" i="15"/>
  <c r="F1627" i="15" s="1"/>
  <c r="G1627" i="15" s="1"/>
  <c r="J1627" i="15"/>
  <c r="E1643" i="15"/>
  <c r="F1643" i="15" s="1"/>
  <c r="G1643" i="15" s="1"/>
  <c r="J1643" i="15"/>
  <c r="E1208" i="15"/>
  <c r="F1208" i="15" s="1"/>
  <c r="G1208" i="15" s="1"/>
  <c r="I1208" i="15"/>
  <c r="J1208" i="15"/>
  <c r="E1222" i="15"/>
  <c r="F1222" i="15" s="1"/>
  <c r="G1222" i="15" s="1"/>
  <c r="I1222" i="15"/>
  <c r="J1222" i="15"/>
  <c r="E1237" i="15"/>
  <c r="F1237" i="15" s="1"/>
  <c r="G1237" i="15" s="1"/>
  <c r="J1237" i="15"/>
  <c r="I1237" i="15"/>
  <c r="E844" i="15"/>
  <c r="F844" i="15" s="1"/>
  <c r="G844" i="15" s="1"/>
  <c r="I844" i="15"/>
  <c r="J844" i="15"/>
  <c r="E1281" i="15"/>
  <c r="F1281" i="15" s="1"/>
  <c r="G1281" i="15" s="1"/>
  <c r="I1281" i="15"/>
  <c r="J1281" i="15"/>
  <c r="E1303" i="15"/>
  <c r="F1303" i="15" s="1"/>
  <c r="G1303" i="15" s="1"/>
  <c r="I1303" i="15"/>
  <c r="J1303" i="15"/>
  <c r="E1317" i="15"/>
  <c r="F1317" i="15" s="1"/>
  <c r="G1317" i="15" s="1"/>
  <c r="I1317" i="15"/>
  <c r="J1317" i="15"/>
  <c r="E1328" i="15"/>
  <c r="F1328" i="15" s="1"/>
  <c r="G1328" i="15" s="1"/>
  <c r="I1328" i="15"/>
  <c r="J1328" i="15"/>
  <c r="E1350" i="15"/>
  <c r="F1350" i="15" s="1"/>
  <c r="G1350" i="15" s="1"/>
  <c r="J1350" i="15"/>
  <c r="I1350" i="15"/>
  <c r="E1365" i="15"/>
  <c r="F1365" i="15" s="1"/>
  <c r="G1365" i="15" s="1"/>
  <c r="I1365" i="15"/>
  <c r="J1365" i="15"/>
  <c r="E1382" i="15"/>
  <c r="F1382" i="15" s="1"/>
  <c r="G1382" i="15" s="1"/>
  <c r="I1382" i="15"/>
  <c r="J1382" i="15"/>
  <c r="E1393" i="15"/>
  <c r="F1393" i="15" s="1"/>
  <c r="G1393" i="15" s="1"/>
  <c r="I1393" i="15"/>
  <c r="J1393" i="15"/>
  <c r="E1415" i="15"/>
  <c r="F1415" i="15" s="1"/>
  <c r="G1415" i="15" s="1"/>
  <c r="I1415" i="15"/>
  <c r="J1415" i="15"/>
  <c r="E1430" i="15"/>
  <c r="F1430" i="15" s="1"/>
  <c r="G1430" i="15" s="1"/>
  <c r="I1430" i="15"/>
  <c r="J1430" i="15"/>
  <c r="E1015" i="15"/>
  <c r="F1015" i="15" s="1"/>
  <c r="G1015" i="15" s="1"/>
  <c r="I1015" i="15"/>
  <c r="J1015" i="15"/>
  <c r="E1482" i="15"/>
  <c r="F1482" i="15" s="1"/>
  <c r="G1482" i="15" s="1"/>
  <c r="J1482" i="15"/>
  <c r="I1482" i="15"/>
  <c r="E1541" i="15"/>
  <c r="F1541" i="15" s="1"/>
  <c r="G1541" i="15" s="1"/>
  <c r="I1541" i="15"/>
  <c r="J1541" i="15"/>
  <c r="E1556" i="15"/>
  <c r="F1556" i="15" s="1"/>
  <c r="G1556" i="15" s="1"/>
  <c r="J1556" i="15"/>
  <c r="I1556" i="15"/>
  <c r="E1588" i="15"/>
  <c r="F1588" i="15" s="1"/>
  <c r="G1588" i="15" s="1"/>
  <c r="J1588" i="15"/>
  <c r="E1179" i="15"/>
  <c r="F1179" i="15" s="1"/>
  <c r="G1179" i="15" s="1"/>
  <c r="J1179" i="15"/>
  <c r="I1179" i="15"/>
  <c r="E1616" i="15"/>
  <c r="F1616" i="15" s="1"/>
  <c r="G1616" i="15" s="1"/>
  <c r="J1616" i="15"/>
  <c r="E1641" i="15"/>
  <c r="F1641" i="15" s="1"/>
  <c r="G1641" i="15" s="1"/>
  <c r="J1641" i="15"/>
  <c r="E1750" i="15"/>
  <c r="F1750" i="15" s="1"/>
  <c r="G1750" i="15" s="1"/>
  <c r="J1750" i="15"/>
  <c r="E1219" i="15"/>
  <c r="F1219" i="15" s="1"/>
  <c r="G1219" i="15" s="1"/>
  <c r="I1219" i="15"/>
  <c r="J1219" i="15"/>
  <c r="E1252" i="15"/>
  <c r="F1252" i="15" s="1"/>
  <c r="G1252" i="15" s="1"/>
  <c r="I1252" i="15"/>
  <c r="J1252" i="15"/>
  <c r="E1275" i="15"/>
  <c r="F1275" i="15" s="1"/>
  <c r="G1275" i="15" s="1"/>
  <c r="I1275" i="15"/>
  <c r="J1275" i="15"/>
  <c r="E1289" i="15"/>
  <c r="F1289" i="15" s="1"/>
  <c r="G1289" i="15" s="1"/>
  <c r="J1289" i="15"/>
  <c r="I1289" i="15"/>
  <c r="E1300" i="15"/>
  <c r="F1300" i="15" s="1"/>
  <c r="G1300" i="15" s="1"/>
  <c r="I1300" i="15"/>
  <c r="J1300" i="15"/>
  <c r="E1322" i="15"/>
  <c r="F1322" i="15" s="1"/>
  <c r="G1322" i="15" s="1"/>
  <c r="I1322" i="15"/>
  <c r="J1322" i="15"/>
  <c r="E1333" i="15"/>
  <c r="F1333" i="15" s="1"/>
  <c r="G1333" i="15" s="1"/>
  <c r="I1333" i="15"/>
  <c r="J1333" i="15"/>
  <c r="E1366" i="15"/>
  <c r="F1366" i="15" s="1"/>
  <c r="G1366" i="15" s="1"/>
  <c r="J1366" i="15"/>
  <c r="E1390" i="15"/>
  <c r="F1390" i="15" s="1"/>
  <c r="G1390" i="15" s="1"/>
  <c r="J1390" i="15"/>
  <c r="I1390" i="15"/>
  <c r="E1402" i="15"/>
  <c r="F1402" i="15" s="1"/>
  <c r="G1402" i="15" s="1"/>
  <c r="I1402" i="15"/>
  <c r="J1402" i="15"/>
  <c r="E1412" i="15"/>
  <c r="F1412" i="15" s="1"/>
  <c r="G1412" i="15" s="1"/>
  <c r="I1412" i="15"/>
  <c r="J1412" i="15"/>
  <c r="E1427" i="15"/>
  <c r="F1427" i="15" s="1"/>
  <c r="G1427" i="15" s="1"/>
  <c r="I1427" i="15"/>
  <c r="J1427" i="15"/>
  <c r="E1450" i="15"/>
  <c r="F1450" i="15" s="1"/>
  <c r="G1450" i="15" s="1"/>
  <c r="J1450" i="15"/>
  <c r="I1450" i="15"/>
  <c r="E1486" i="15"/>
  <c r="F1486" i="15" s="1"/>
  <c r="G1486" i="15" s="1"/>
  <c r="J1486" i="15"/>
  <c r="I1486" i="15"/>
  <c r="E1498" i="15"/>
  <c r="F1498" i="15" s="1"/>
  <c r="G1498" i="15" s="1"/>
  <c r="I1498" i="15"/>
  <c r="J1498" i="15"/>
  <c r="E1522" i="15"/>
  <c r="F1522" i="15" s="1"/>
  <c r="G1522" i="15" s="1"/>
  <c r="J1522" i="15"/>
  <c r="I1522" i="15"/>
  <c r="E1542" i="15"/>
  <c r="F1542" i="15" s="1"/>
  <c r="G1542" i="15" s="1"/>
  <c r="I1542" i="15"/>
  <c r="J1542" i="15"/>
  <c r="E1571" i="15"/>
  <c r="F1571" i="15" s="1"/>
  <c r="G1571" i="15" s="1"/>
  <c r="J1571" i="15"/>
  <c r="I1571" i="15"/>
  <c r="E1589" i="15"/>
  <c r="F1589" i="15" s="1"/>
  <c r="G1589" i="15" s="1"/>
  <c r="J1589" i="15"/>
  <c r="E1187" i="15"/>
  <c r="F1187" i="15" s="1"/>
  <c r="G1187" i="15" s="1"/>
  <c r="J1187" i="15"/>
  <c r="I1187" i="15"/>
  <c r="E1621" i="15"/>
  <c r="F1621" i="15" s="1"/>
  <c r="G1621" i="15" s="1"/>
  <c r="J1621" i="15"/>
  <c r="E1728" i="15"/>
  <c r="F1728" i="15" s="1"/>
  <c r="G1728" i="15" s="1"/>
  <c r="J1728" i="15"/>
  <c r="E1747" i="15"/>
  <c r="F1747" i="15" s="1"/>
  <c r="G1747" i="15" s="1"/>
  <c r="J1747" i="15"/>
  <c r="E1740" i="15"/>
  <c r="F1740" i="15" s="1"/>
  <c r="G1740" i="15" s="1"/>
  <c r="J1740" i="15"/>
  <c r="E1800" i="15"/>
  <c r="F1800" i="15" s="1"/>
  <c r="G1800" i="15" s="1"/>
  <c r="J1800" i="15"/>
  <c r="E1879" i="15"/>
  <c r="F1879" i="15" s="1"/>
  <c r="G1879" i="15" s="1"/>
  <c r="J1879" i="15"/>
  <c r="E1733" i="15"/>
  <c r="F1733" i="15" s="1"/>
  <c r="G1733" i="15" s="1"/>
  <c r="J1733" i="15"/>
  <c r="E1741" i="15"/>
  <c r="F1741" i="15" s="1"/>
  <c r="G1741" i="15" s="1"/>
  <c r="J1741" i="15"/>
  <c r="E1371" i="15"/>
  <c r="F1371" i="15" s="1"/>
  <c r="G1371" i="15" s="1"/>
  <c r="I1371" i="15"/>
  <c r="J1371" i="15"/>
  <c r="E1862" i="15"/>
  <c r="F1862" i="15" s="1"/>
  <c r="G1862" i="15" s="1"/>
  <c r="J1862" i="15"/>
  <c r="E1798" i="15"/>
  <c r="F1798" i="15" s="1"/>
  <c r="G1798" i="15" s="1"/>
  <c r="J1798" i="15"/>
  <c r="E1826" i="15"/>
  <c r="F1826" i="15" s="1"/>
  <c r="G1826" i="15" s="1"/>
  <c r="J1826" i="15"/>
  <c r="E1451" i="15"/>
  <c r="F1451" i="15" s="1"/>
  <c r="G1451" i="15" s="1"/>
  <c r="I1451" i="15"/>
  <c r="J1451" i="15"/>
  <c r="E1888" i="15"/>
  <c r="F1888" i="15" s="1"/>
  <c r="G1888" i="15" s="1"/>
  <c r="J1888" i="15"/>
  <c r="E1343" i="15"/>
  <c r="F1343" i="15" s="1"/>
  <c r="G1343" i="15" s="1"/>
  <c r="I1343" i="15"/>
  <c r="J1343" i="15"/>
  <c r="E1823" i="15"/>
  <c r="F1823" i="15" s="1"/>
  <c r="G1823" i="15" s="1"/>
  <c r="J1823" i="15"/>
  <c r="E1878" i="15"/>
  <c r="F1878" i="15" s="1"/>
  <c r="G1878" i="15" s="1"/>
  <c r="J1878" i="15"/>
  <c r="I1569" i="15"/>
  <c r="I1640" i="15"/>
  <c r="E1806" i="15"/>
  <c r="F1806" i="15" s="1"/>
  <c r="G1806" i="15" s="1"/>
  <c r="J1806" i="15"/>
  <c r="I1798" i="15"/>
  <c r="I1725" i="15"/>
  <c r="I1638" i="15"/>
  <c r="I1867" i="15"/>
  <c r="I1862" i="15"/>
  <c r="I1736" i="15"/>
  <c r="I1626" i="15"/>
  <c r="I1632" i="15"/>
  <c r="I1794" i="15"/>
  <c r="I1726" i="15"/>
  <c r="I1568" i="15"/>
  <c r="I1811" i="15"/>
  <c r="I1615" i="15"/>
  <c r="I1627" i="15"/>
  <c r="E1642" i="15"/>
  <c r="F1642" i="15" s="1"/>
  <c r="G1642" i="15" s="1"/>
  <c r="J1642" i="15"/>
  <c r="I1716" i="15"/>
  <c r="I1888" i="15"/>
  <c r="E208" i="15"/>
  <c r="F208" i="15" s="1"/>
  <c r="G208" i="15" s="1"/>
  <c r="I208" i="15"/>
  <c r="J208" i="15"/>
  <c r="E242" i="15"/>
  <c r="F242" i="15" s="1"/>
  <c r="G242" i="15" s="1"/>
  <c r="J242" i="15"/>
  <c r="I242" i="15"/>
  <c r="E259" i="15"/>
  <c r="F259" i="15" s="1"/>
  <c r="G259" i="15" s="1"/>
  <c r="I259" i="15"/>
  <c r="J259" i="15"/>
  <c r="E276" i="15"/>
  <c r="F276" i="15" s="1"/>
  <c r="G276" i="15" s="1"/>
  <c r="I276" i="15"/>
  <c r="J276" i="15"/>
  <c r="E300" i="15"/>
  <c r="F300" i="15" s="1"/>
  <c r="G300" i="15" s="1"/>
  <c r="J300" i="15"/>
  <c r="I300" i="15"/>
  <c r="E320" i="15"/>
  <c r="F320" i="15" s="1"/>
  <c r="G320" i="15" s="1"/>
  <c r="I320" i="15"/>
  <c r="J320" i="15"/>
  <c r="E334" i="15"/>
  <c r="F334" i="15" s="1"/>
  <c r="G334" i="15" s="1"/>
  <c r="J334" i="15"/>
  <c r="I334" i="15"/>
  <c r="E357" i="15"/>
  <c r="F357" i="15" s="1"/>
  <c r="G357" i="15" s="1"/>
  <c r="J357" i="15"/>
  <c r="I357" i="15"/>
  <c r="E378" i="15"/>
  <c r="F378" i="15" s="1"/>
  <c r="G378" i="15" s="1"/>
  <c r="J378" i="15"/>
  <c r="I378" i="15"/>
  <c r="E398" i="15"/>
  <c r="F398" i="15" s="1"/>
  <c r="G398" i="15" s="1"/>
  <c r="J398" i="15"/>
  <c r="I398" i="15"/>
  <c r="E413" i="15"/>
  <c r="F413" i="15" s="1"/>
  <c r="G413" i="15" s="1"/>
  <c r="I413" i="15"/>
  <c r="J413" i="15"/>
  <c r="E434" i="15"/>
  <c r="F434" i="15" s="1"/>
  <c r="G434" i="15" s="1"/>
  <c r="I434" i="15"/>
  <c r="J434" i="15"/>
  <c r="E450" i="15"/>
  <c r="F450" i="15" s="1"/>
  <c r="G450" i="15" s="1"/>
  <c r="I450" i="15"/>
  <c r="J450" i="15"/>
  <c r="E195" i="15"/>
  <c r="F195" i="15" s="1"/>
  <c r="G195" i="15" s="1"/>
  <c r="I195" i="15"/>
  <c r="J195" i="15"/>
  <c r="E230" i="15"/>
  <c r="F230" i="15" s="1"/>
  <c r="G230" i="15" s="1"/>
  <c r="I230" i="15"/>
  <c r="J230" i="15"/>
  <c r="E247" i="15"/>
  <c r="F247" i="15" s="1"/>
  <c r="G247" i="15" s="1"/>
  <c r="I247" i="15"/>
  <c r="J247" i="15"/>
  <c r="E264" i="15"/>
  <c r="F264" i="15" s="1"/>
  <c r="G264" i="15" s="1"/>
  <c r="I264" i="15"/>
  <c r="J264" i="15"/>
  <c r="E290" i="15"/>
  <c r="F290" i="15" s="1"/>
  <c r="G290" i="15" s="1"/>
  <c r="I290" i="15"/>
  <c r="J290" i="15"/>
  <c r="E307" i="15"/>
  <c r="F307" i="15" s="1"/>
  <c r="G307" i="15" s="1"/>
  <c r="I307" i="15"/>
  <c r="J307" i="15"/>
  <c r="E324" i="15"/>
  <c r="F324" i="15" s="1"/>
  <c r="G324" i="15" s="1"/>
  <c r="J324" i="15"/>
  <c r="I324" i="15"/>
  <c r="E348" i="15"/>
  <c r="F348" i="15" s="1"/>
  <c r="G348" i="15" s="1"/>
  <c r="I348" i="15"/>
  <c r="J348" i="15"/>
  <c r="E370" i="15"/>
  <c r="F370" i="15" s="1"/>
  <c r="G370" i="15" s="1"/>
  <c r="J370" i="15"/>
  <c r="I370" i="15"/>
  <c r="E399" i="15"/>
  <c r="F399" i="15" s="1"/>
  <c r="G399" i="15" s="1"/>
  <c r="I399" i="15"/>
  <c r="J399" i="15"/>
  <c r="E423" i="15"/>
  <c r="F423" i="15" s="1"/>
  <c r="G423" i="15" s="1"/>
  <c r="I423" i="15"/>
  <c r="J423" i="15"/>
  <c r="E451" i="15"/>
  <c r="F451" i="15" s="1"/>
  <c r="G451" i="15" s="1"/>
  <c r="I451" i="15"/>
  <c r="J451" i="15"/>
  <c r="E471" i="15"/>
  <c r="F471" i="15" s="1"/>
  <c r="G471" i="15" s="1"/>
  <c r="I471" i="15"/>
  <c r="J471" i="15"/>
  <c r="E495" i="15"/>
  <c r="F495" i="15" s="1"/>
  <c r="G495" i="15" s="1"/>
  <c r="I495" i="15"/>
  <c r="J495" i="15"/>
  <c r="E224" i="15"/>
  <c r="F224" i="15" s="1"/>
  <c r="G224" i="15" s="1"/>
  <c r="I224" i="15"/>
  <c r="J224" i="15"/>
  <c r="E244" i="15"/>
  <c r="F244" i="15" s="1"/>
  <c r="G244" i="15" s="1"/>
  <c r="I244" i="15"/>
  <c r="J244" i="15"/>
  <c r="E278" i="15"/>
  <c r="F278" i="15" s="1"/>
  <c r="G278" i="15" s="1"/>
  <c r="I278" i="15"/>
  <c r="J278" i="15"/>
  <c r="E298" i="15"/>
  <c r="F298" i="15" s="1"/>
  <c r="G298" i="15" s="1"/>
  <c r="I298" i="15"/>
  <c r="J298" i="15"/>
  <c r="E315" i="15"/>
  <c r="F315" i="15" s="1"/>
  <c r="G315" i="15" s="1"/>
  <c r="I315" i="15"/>
  <c r="J315" i="15"/>
  <c r="E352" i="15"/>
  <c r="F352" i="15" s="1"/>
  <c r="G352" i="15" s="1"/>
  <c r="I352" i="15"/>
  <c r="J352" i="15"/>
  <c r="E371" i="15"/>
  <c r="F371" i="15" s="1"/>
  <c r="G371" i="15" s="1"/>
  <c r="I371" i="15"/>
  <c r="J371" i="15"/>
  <c r="E392" i="15"/>
  <c r="F392" i="15" s="1"/>
  <c r="G392" i="15" s="1"/>
  <c r="I392" i="15"/>
  <c r="J392" i="15"/>
  <c r="E406" i="15"/>
  <c r="F406" i="15" s="1"/>
  <c r="G406" i="15" s="1"/>
  <c r="J406" i="15"/>
  <c r="I406" i="15"/>
  <c r="E426" i="15"/>
  <c r="F426" i="15" s="1"/>
  <c r="G426" i="15" s="1"/>
  <c r="J426" i="15"/>
  <c r="I426" i="15"/>
  <c r="E472" i="15"/>
  <c r="F472" i="15" s="1"/>
  <c r="G472" i="15" s="1"/>
  <c r="I472" i="15"/>
  <c r="J472" i="15"/>
  <c r="E213" i="15"/>
  <c r="F213" i="15" s="1"/>
  <c r="G213" i="15" s="1"/>
  <c r="J213" i="15"/>
  <c r="I213" i="15"/>
  <c r="E232" i="15"/>
  <c r="F232" i="15" s="1"/>
  <c r="G232" i="15" s="1"/>
  <c r="I232" i="15"/>
  <c r="J232" i="15"/>
  <c r="E272" i="15"/>
  <c r="F272" i="15" s="1"/>
  <c r="G272" i="15" s="1"/>
  <c r="J272" i="15"/>
  <c r="I272" i="15"/>
  <c r="E292" i="15"/>
  <c r="F292" i="15" s="1"/>
  <c r="G292" i="15" s="1"/>
  <c r="I292" i="15"/>
  <c r="J292" i="15"/>
  <c r="E326" i="15"/>
  <c r="F326" i="15" s="1"/>
  <c r="G326" i="15" s="1"/>
  <c r="I326" i="15"/>
  <c r="J326" i="15"/>
  <c r="E350" i="15"/>
  <c r="F350" i="15" s="1"/>
  <c r="G350" i="15" s="1"/>
  <c r="I350" i="15"/>
  <c r="J350" i="15"/>
  <c r="E372" i="15"/>
  <c r="F372" i="15" s="1"/>
  <c r="G372" i="15" s="1"/>
  <c r="I372" i="15"/>
  <c r="J372" i="15"/>
  <c r="E395" i="15"/>
  <c r="F395" i="15" s="1"/>
  <c r="G395" i="15" s="1"/>
  <c r="I395" i="15"/>
  <c r="J395" i="15"/>
  <c r="E418" i="15"/>
  <c r="F418" i="15" s="1"/>
  <c r="G418" i="15" s="1"/>
  <c r="J418" i="15"/>
  <c r="I418" i="15"/>
  <c r="E449" i="15"/>
  <c r="F449" i="15" s="1"/>
  <c r="G449" i="15" s="1"/>
  <c r="J449" i="15"/>
  <c r="I449" i="15"/>
  <c r="E475" i="15"/>
  <c r="F475" i="15" s="1"/>
  <c r="G475" i="15" s="1"/>
  <c r="I475" i="15"/>
  <c r="J475" i="15"/>
  <c r="E520" i="15"/>
  <c r="F520" i="15" s="1"/>
  <c r="G520" i="15" s="1"/>
  <c r="J520" i="15"/>
  <c r="I520" i="15"/>
  <c r="E543" i="15"/>
  <c r="F543" i="15" s="1"/>
  <c r="G543" i="15" s="1"/>
  <c r="J543" i="15"/>
  <c r="I543" i="15"/>
  <c r="E565" i="15"/>
  <c r="F565" i="15" s="1"/>
  <c r="G565" i="15" s="1"/>
  <c r="J565" i="15"/>
  <c r="I565" i="15"/>
  <c r="E592" i="15"/>
  <c r="F592" i="15" s="1"/>
  <c r="G592" i="15" s="1"/>
  <c r="I592" i="15"/>
  <c r="J592" i="15"/>
  <c r="E634" i="15"/>
  <c r="F634" i="15" s="1"/>
  <c r="G634" i="15" s="1"/>
  <c r="I634" i="15"/>
  <c r="J634" i="15"/>
  <c r="E219" i="15"/>
  <c r="F219" i="15" s="1"/>
  <c r="G219" i="15" s="1"/>
  <c r="I219" i="15"/>
  <c r="J219" i="15"/>
  <c r="E658" i="15"/>
  <c r="F658" i="15" s="1"/>
  <c r="G658" i="15" s="1"/>
  <c r="J658" i="15"/>
  <c r="I658" i="15"/>
  <c r="E682" i="15"/>
  <c r="F682" i="15" s="1"/>
  <c r="G682" i="15" s="1"/>
  <c r="I682" i="15"/>
  <c r="J682" i="15"/>
  <c r="E273" i="15"/>
  <c r="F273" i="15" s="1"/>
  <c r="G273" i="15" s="1"/>
  <c r="I273" i="15"/>
  <c r="J273" i="15"/>
  <c r="E718" i="15"/>
  <c r="F718" i="15" s="1"/>
  <c r="G718" i="15" s="1"/>
  <c r="J718" i="15"/>
  <c r="I718" i="15"/>
  <c r="E748" i="15"/>
  <c r="F748" i="15" s="1"/>
  <c r="G748" i="15" s="1"/>
  <c r="I748" i="15"/>
  <c r="J748" i="15"/>
  <c r="E768" i="15"/>
  <c r="F768" i="15" s="1"/>
  <c r="G768" i="15" s="1"/>
  <c r="I768" i="15"/>
  <c r="J768" i="15"/>
  <c r="E380" i="15"/>
  <c r="F380" i="15" s="1"/>
  <c r="G380" i="15" s="1"/>
  <c r="I380" i="15"/>
  <c r="J380" i="15"/>
  <c r="E412" i="15"/>
  <c r="F412" i="15" s="1"/>
  <c r="G412" i="15" s="1"/>
  <c r="I412" i="15"/>
  <c r="J412" i="15"/>
  <c r="E504" i="15"/>
  <c r="F504" i="15" s="1"/>
  <c r="G504" i="15" s="1"/>
  <c r="I504" i="15"/>
  <c r="J504" i="15"/>
  <c r="E531" i="15"/>
  <c r="F531" i="15" s="1"/>
  <c r="G531" i="15" s="1"/>
  <c r="J531" i="15"/>
  <c r="I531" i="15"/>
  <c r="E547" i="15"/>
  <c r="F547" i="15" s="1"/>
  <c r="G547" i="15" s="1"/>
  <c r="J547" i="15"/>
  <c r="I547" i="15"/>
  <c r="E563" i="15"/>
  <c r="F563" i="15" s="1"/>
  <c r="G563" i="15" s="1"/>
  <c r="I563" i="15"/>
  <c r="J563" i="15"/>
  <c r="E581" i="15"/>
  <c r="F581" i="15" s="1"/>
  <c r="G581" i="15" s="1"/>
  <c r="J581" i="15"/>
  <c r="I581" i="15"/>
  <c r="E603" i="15"/>
  <c r="F603" i="15" s="1"/>
  <c r="G603" i="15" s="1"/>
  <c r="I603" i="15"/>
  <c r="J603" i="15"/>
  <c r="E623" i="15"/>
  <c r="F623" i="15" s="1"/>
  <c r="G623" i="15" s="1"/>
  <c r="I623" i="15"/>
  <c r="J623" i="15"/>
  <c r="E223" i="15"/>
  <c r="F223" i="15" s="1"/>
  <c r="G223" i="15" s="1"/>
  <c r="I223" i="15"/>
  <c r="J223" i="15"/>
  <c r="E665" i="15"/>
  <c r="F665" i="15" s="1"/>
  <c r="G665" i="15" s="1"/>
  <c r="I665" i="15"/>
  <c r="J665" i="15"/>
  <c r="E257" i="15"/>
  <c r="F257" i="15" s="1"/>
  <c r="G257" i="15" s="1"/>
  <c r="J257" i="15"/>
  <c r="I257" i="15"/>
  <c r="E696" i="15"/>
  <c r="F696" i="15" s="1"/>
  <c r="G696" i="15" s="1"/>
  <c r="J696" i="15"/>
  <c r="I696" i="15"/>
  <c r="E722" i="15"/>
  <c r="F722" i="15" s="1"/>
  <c r="G722" i="15" s="1"/>
  <c r="J722" i="15"/>
  <c r="I722" i="15"/>
  <c r="E739" i="15"/>
  <c r="F739" i="15" s="1"/>
  <c r="G739" i="15" s="1"/>
  <c r="J739" i="15"/>
  <c r="I739" i="15"/>
  <c r="E749" i="15"/>
  <c r="F749" i="15" s="1"/>
  <c r="G749" i="15" s="1"/>
  <c r="I749" i="15"/>
  <c r="J749" i="15"/>
  <c r="E765" i="15"/>
  <c r="F765" i="15" s="1"/>
  <c r="G765" i="15" s="1"/>
  <c r="I765" i="15"/>
  <c r="J765" i="15"/>
  <c r="E545" i="15"/>
  <c r="F545" i="15" s="1"/>
  <c r="G545" i="15" s="1"/>
  <c r="I545" i="15"/>
  <c r="J545" i="15"/>
  <c r="E577" i="15"/>
  <c r="F577" i="15" s="1"/>
  <c r="G577" i="15" s="1"/>
  <c r="J577" i="15"/>
  <c r="I577" i="15"/>
  <c r="E601" i="15"/>
  <c r="F601" i="15" s="1"/>
  <c r="G601" i="15" s="1"/>
  <c r="J601" i="15"/>
  <c r="I601" i="15"/>
  <c r="E624" i="15"/>
  <c r="F624" i="15" s="1"/>
  <c r="G624" i="15" s="1"/>
  <c r="J624" i="15"/>
  <c r="I624" i="15"/>
  <c r="E636" i="15"/>
  <c r="F636" i="15" s="1"/>
  <c r="G636" i="15" s="1"/>
  <c r="J636" i="15"/>
  <c r="I636" i="15"/>
  <c r="E656" i="15"/>
  <c r="F656" i="15" s="1"/>
  <c r="G656" i="15" s="1"/>
  <c r="I656" i="15"/>
  <c r="J656" i="15"/>
  <c r="E677" i="15"/>
  <c r="F677" i="15" s="1"/>
  <c r="G677" i="15" s="1"/>
  <c r="I677" i="15"/>
  <c r="J677" i="15"/>
  <c r="E297" i="15"/>
  <c r="F297" i="15" s="1"/>
  <c r="G297" i="15" s="1"/>
  <c r="I297" i="15"/>
  <c r="J297" i="15"/>
  <c r="E729" i="15"/>
  <c r="F729" i="15" s="1"/>
  <c r="G729" i="15" s="1"/>
  <c r="I729" i="15"/>
  <c r="J729" i="15"/>
  <c r="E746" i="15"/>
  <c r="F746" i="15" s="1"/>
  <c r="G746" i="15" s="1"/>
  <c r="J746" i="15"/>
  <c r="I746" i="15"/>
  <c r="E763" i="15"/>
  <c r="F763" i="15" s="1"/>
  <c r="G763" i="15" s="1"/>
  <c r="J763" i="15"/>
  <c r="I763" i="15"/>
  <c r="E776" i="15"/>
  <c r="F776" i="15" s="1"/>
  <c r="G776" i="15" s="1"/>
  <c r="I776" i="15"/>
  <c r="J776" i="15"/>
  <c r="E795" i="15"/>
  <c r="F795" i="15" s="1"/>
  <c r="G795" i="15" s="1"/>
  <c r="J795" i="15"/>
  <c r="I795" i="15"/>
  <c r="E808" i="15"/>
  <c r="F808" i="15" s="1"/>
  <c r="G808" i="15" s="1"/>
  <c r="I808" i="15"/>
  <c r="J808" i="15"/>
  <c r="E827" i="15"/>
  <c r="F827" i="15" s="1"/>
  <c r="G827" i="15" s="1"/>
  <c r="J827" i="15"/>
  <c r="I827" i="15"/>
  <c r="E840" i="15"/>
  <c r="F840" i="15" s="1"/>
  <c r="G840" i="15" s="1"/>
  <c r="I840" i="15"/>
  <c r="J840" i="15"/>
  <c r="E859" i="15"/>
  <c r="F859" i="15" s="1"/>
  <c r="G859" i="15" s="1"/>
  <c r="I859" i="15"/>
  <c r="J859" i="15"/>
  <c r="E491" i="15"/>
  <c r="F491" i="15" s="1"/>
  <c r="G491" i="15" s="1"/>
  <c r="I491" i="15"/>
  <c r="J491" i="15"/>
  <c r="E527" i="15"/>
  <c r="F527" i="15" s="1"/>
  <c r="G527" i="15" s="1"/>
  <c r="I527" i="15"/>
  <c r="J527" i="15"/>
  <c r="E594" i="15"/>
  <c r="F594" i="15" s="1"/>
  <c r="G594" i="15" s="1"/>
  <c r="I594" i="15"/>
  <c r="J594" i="15"/>
  <c r="E610" i="15"/>
  <c r="F610" i="15" s="1"/>
  <c r="G610" i="15" s="1"/>
  <c r="I610" i="15"/>
  <c r="J610" i="15"/>
  <c r="E640" i="15"/>
  <c r="F640" i="15" s="1"/>
  <c r="G640" i="15" s="1"/>
  <c r="I640" i="15"/>
  <c r="J640" i="15"/>
  <c r="E654" i="15"/>
  <c r="F654" i="15" s="1"/>
  <c r="G654" i="15" s="1"/>
  <c r="J654" i="15"/>
  <c r="I654" i="15"/>
  <c r="E667" i="15"/>
  <c r="F667" i="15" s="1"/>
  <c r="G667" i="15" s="1"/>
  <c r="I667" i="15"/>
  <c r="J667" i="15"/>
  <c r="E681" i="15"/>
  <c r="F681" i="15" s="1"/>
  <c r="G681" i="15" s="1"/>
  <c r="I681" i="15"/>
  <c r="J681" i="15"/>
  <c r="E712" i="15"/>
  <c r="F712" i="15" s="1"/>
  <c r="G712" i="15" s="1"/>
  <c r="I712" i="15"/>
  <c r="J712" i="15"/>
  <c r="E734" i="15"/>
  <c r="F734" i="15" s="1"/>
  <c r="G734" i="15" s="1"/>
  <c r="J734" i="15"/>
  <c r="I734" i="15"/>
  <c r="E777" i="15"/>
  <c r="F777" i="15" s="1"/>
  <c r="G777" i="15" s="1"/>
  <c r="I777" i="15"/>
  <c r="J777" i="15"/>
  <c r="E794" i="15"/>
  <c r="F794" i="15" s="1"/>
  <c r="G794" i="15" s="1"/>
  <c r="I794" i="15"/>
  <c r="J794" i="15"/>
  <c r="E850" i="15"/>
  <c r="F850" i="15" s="1"/>
  <c r="G850" i="15" s="1"/>
  <c r="I850" i="15"/>
  <c r="J850" i="15"/>
  <c r="E456" i="15"/>
  <c r="F456" i="15" s="1"/>
  <c r="G456" i="15" s="1"/>
  <c r="I456" i="15"/>
  <c r="J456" i="15"/>
  <c r="E920" i="15"/>
  <c r="F920" i="15" s="1"/>
  <c r="G920" i="15" s="1"/>
  <c r="I920" i="15"/>
  <c r="J920" i="15"/>
  <c r="E941" i="15"/>
  <c r="F941" i="15" s="1"/>
  <c r="G941" i="15" s="1"/>
  <c r="J941" i="15"/>
  <c r="I941" i="15"/>
  <c r="E977" i="15"/>
  <c r="F977" i="15" s="1"/>
  <c r="G977" i="15" s="1"/>
  <c r="I977" i="15"/>
  <c r="J977" i="15"/>
  <c r="E988" i="15"/>
  <c r="F988" i="15" s="1"/>
  <c r="G988" i="15" s="1"/>
  <c r="I988" i="15"/>
  <c r="J988" i="15"/>
  <c r="E1005" i="15"/>
  <c r="F1005" i="15" s="1"/>
  <c r="G1005" i="15" s="1"/>
  <c r="I1005" i="15"/>
  <c r="J1005" i="15"/>
  <c r="E612" i="15"/>
  <c r="F612" i="15" s="1"/>
  <c r="G612" i="15" s="1"/>
  <c r="I612" i="15"/>
  <c r="J612" i="15"/>
  <c r="E1049" i="15"/>
  <c r="F1049" i="15" s="1"/>
  <c r="G1049" i="15" s="1"/>
  <c r="I1049" i="15"/>
  <c r="J1049" i="15"/>
  <c r="E1078" i="15"/>
  <c r="F1078" i="15" s="1"/>
  <c r="G1078" i="15" s="1"/>
  <c r="I1078" i="15"/>
  <c r="J1078" i="15"/>
  <c r="E1104" i="15"/>
  <c r="F1104" i="15" s="1"/>
  <c r="G1104" i="15" s="1"/>
  <c r="I1104" i="15"/>
  <c r="J1104" i="15"/>
  <c r="E691" i="15"/>
  <c r="F691" i="15" s="1"/>
  <c r="G691" i="15" s="1"/>
  <c r="I691" i="15"/>
  <c r="J691" i="15"/>
  <c r="E1128" i="15"/>
  <c r="F1128" i="15" s="1"/>
  <c r="G1128" i="15" s="1"/>
  <c r="J1128" i="15"/>
  <c r="I1128" i="15"/>
  <c r="E1165" i="15"/>
  <c r="F1165" i="15" s="1"/>
  <c r="G1165" i="15" s="1"/>
  <c r="J1165" i="15"/>
  <c r="I1165" i="15"/>
  <c r="E1176" i="15"/>
  <c r="F1176" i="15" s="1"/>
  <c r="G1176" i="15" s="1"/>
  <c r="I1176" i="15"/>
  <c r="J1176" i="15"/>
  <c r="E1200" i="15"/>
  <c r="F1200" i="15" s="1"/>
  <c r="G1200" i="15" s="1"/>
  <c r="I1200" i="15"/>
  <c r="J1200" i="15"/>
  <c r="E805" i="15"/>
  <c r="F805" i="15" s="1"/>
  <c r="G805" i="15" s="1"/>
  <c r="I805" i="15"/>
  <c r="J805" i="15"/>
  <c r="E400" i="15"/>
  <c r="F400" i="15" s="1"/>
  <c r="G400" i="15" s="1"/>
  <c r="I400" i="15"/>
  <c r="J400" i="15"/>
  <c r="E870" i="15"/>
  <c r="F870" i="15" s="1"/>
  <c r="G870" i="15" s="1"/>
  <c r="I870" i="15"/>
  <c r="J870" i="15"/>
  <c r="E492" i="15"/>
  <c r="F492" i="15" s="1"/>
  <c r="G492" i="15" s="1"/>
  <c r="I492" i="15"/>
  <c r="J492" i="15"/>
  <c r="E930" i="15"/>
  <c r="F930" i="15" s="1"/>
  <c r="G930" i="15" s="1"/>
  <c r="I930" i="15"/>
  <c r="J930" i="15"/>
  <c r="E936" i="15"/>
  <c r="F936" i="15" s="1"/>
  <c r="G936" i="15" s="1"/>
  <c r="I936" i="15"/>
  <c r="J936" i="15"/>
  <c r="E966" i="15"/>
  <c r="F966" i="15" s="1"/>
  <c r="G966" i="15" s="1"/>
  <c r="J966" i="15"/>
  <c r="I966" i="15"/>
  <c r="E980" i="15"/>
  <c r="F980" i="15" s="1"/>
  <c r="G980" i="15" s="1"/>
  <c r="I980" i="15"/>
  <c r="J980" i="15"/>
  <c r="E574" i="15"/>
  <c r="F574" i="15" s="1"/>
  <c r="G574" i="15" s="1"/>
  <c r="I574" i="15"/>
  <c r="J574" i="15"/>
  <c r="E1050" i="15"/>
  <c r="F1050" i="15" s="1"/>
  <c r="G1050" i="15" s="1"/>
  <c r="I1050" i="15"/>
  <c r="J1050" i="15"/>
  <c r="E653" i="15"/>
  <c r="F653" i="15" s="1"/>
  <c r="G653" i="15" s="1"/>
  <c r="I653" i="15"/>
  <c r="J653" i="15"/>
  <c r="E1091" i="15"/>
  <c r="F1091" i="15" s="1"/>
  <c r="G1091" i="15" s="1"/>
  <c r="I1091" i="15"/>
  <c r="J1091" i="15"/>
  <c r="E1101" i="15"/>
  <c r="F1101" i="15" s="1"/>
  <c r="G1101" i="15" s="1"/>
  <c r="J1101" i="15"/>
  <c r="I1101" i="15"/>
  <c r="E1112" i="15"/>
  <c r="F1112" i="15" s="1"/>
  <c r="G1112" i="15" s="1"/>
  <c r="I1112" i="15"/>
  <c r="J1112" i="15"/>
  <c r="E1136" i="15"/>
  <c r="F1136" i="15" s="1"/>
  <c r="G1136" i="15" s="1"/>
  <c r="I1136" i="15"/>
  <c r="J1136" i="15"/>
  <c r="E1149" i="15"/>
  <c r="F1149" i="15" s="1"/>
  <c r="G1149" i="15" s="1"/>
  <c r="I1149" i="15"/>
  <c r="J1149" i="15"/>
  <c r="E1160" i="15"/>
  <c r="F1160" i="15" s="1"/>
  <c r="G1160" i="15" s="1"/>
  <c r="I1160" i="15"/>
  <c r="J1160" i="15"/>
  <c r="E813" i="15"/>
  <c r="F813" i="15" s="1"/>
  <c r="G813" i="15" s="1"/>
  <c r="I813" i="15"/>
  <c r="J813" i="15"/>
  <c r="E848" i="15"/>
  <c r="F848" i="15" s="1"/>
  <c r="G848" i="15" s="1"/>
  <c r="I848" i="15"/>
  <c r="J848" i="15"/>
  <c r="E861" i="15"/>
  <c r="F861" i="15" s="1"/>
  <c r="G861" i="15" s="1"/>
  <c r="I861" i="15"/>
  <c r="J861" i="15"/>
  <c r="E454" i="15"/>
  <c r="F454" i="15" s="1"/>
  <c r="G454" i="15" s="1"/>
  <c r="I454" i="15"/>
  <c r="J454" i="15"/>
  <c r="E469" i="15"/>
  <c r="F469" i="15" s="1"/>
  <c r="G469" i="15" s="1"/>
  <c r="J469" i="15"/>
  <c r="I469" i="15"/>
  <c r="E900" i="15"/>
  <c r="F900" i="15" s="1"/>
  <c r="G900" i="15" s="1"/>
  <c r="J900" i="15"/>
  <c r="I900" i="15"/>
  <c r="E910" i="15"/>
  <c r="F910" i="15" s="1"/>
  <c r="G910" i="15" s="1"/>
  <c r="I910" i="15"/>
  <c r="J910" i="15"/>
  <c r="E922" i="15"/>
  <c r="F922" i="15" s="1"/>
  <c r="G922" i="15" s="1"/>
  <c r="I922" i="15"/>
  <c r="J922" i="15"/>
  <c r="E928" i="15"/>
  <c r="F928" i="15" s="1"/>
  <c r="G928" i="15" s="1"/>
  <c r="J928" i="15"/>
  <c r="I928" i="15"/>
  <c r="E952" i="15"/>
  <c r="F952" i="15" s="1"/>
  <c r="G952" i="15" s="1"/>
  <c r="I952" i="15"/>
  <c r="J952" i="15"/>
  <c r="E578" i="15"/>
  <c r="F578" i="15" s="1"/>
  <c r="G578" i="15" s="1"/>
  <c r="I578" i="15"/>
  <c r="J578" i="15"/>
  <c r="E1051" i="15"/>
  <c r="F1051" i="15" s="1"/>
  <c r="G1051" i="15" s="1"/>
  <c r="J1051" i="15"/>
  <c r="I1051" i="15"/>
  <c r="E1066" i="15"/>
  <c r="F1066" i="15" s="1"/>
  <c r="G1066" i="15" s="1"/>
  <c r="I1066" i="15"/>
  <c r="J1066" i="15"/>
  <c r="E1098" i="15"/>
  <c r="F1098" i="15" s="1"/>
  <c r="G1098" i="15" s="1"/>
  <c r="I1098" i="15"/>
  <c r="J1098" i="15"/>
  <c r="E711" i="15"/>
  <c r="F711" i="15" s="1"/>
  <c r="G711" i="15" s="1"/>
  <c r="I711" i="15"/>
  <c r="J711" i="15"/>
  <c r="E1150" i="15"/>
  <c r="F1150" i="15" s="1"/>
  <c r="G1150" i="15" s="1"/>
  <c r="I1150" i="15"/>
  <c r="J1150" i="15"/>
  <c r="E1184" i="15"/>
  <c r="F1184" i="15" s="1"/>
  <c r="G1184" i="15" s="1"/>
  <c r="I1184" i="15"/>
  <c r="J1184" i="15"/>
  <c r="E779" i="15"/>
  <c r="F779" i="15" s="1"/>
  <c r="G779" i="15" s="1"/>
  <c r="I779" i="15"/>
  <c r="J779" i="15"/>
  <c r="E818" i="15"/>
  <c r="F818" i="15" s="1"/>
  <c r="G818" i="15" s="1"/>
  <c r="I818" i="15"/>
  <c r="J818" i="15"/>
  <c r="E868" i="15"/>
  <c r="F868" i="15" s="1"/>
  <c r="G868" i="15" s="1"/>
  <c r="I868" i="15"/>
  <c r="J868" i="15"/>
  <c r="E458" i="15"/>
  <c r="F458" i="15" s="1"/>
  <c r="G458" i="15" s="1"/>
  <c r="I458" i="15"/>
  <c r="J458" i="15"/>
  <c r="E470" i="15"/>
  <c r="F470" i="15" s="1"/>
  <c r="G470" i="15" s="1"/>
  <c r="I470" i="15"/>
  <c r="J470" i="15"/>
  <c r="E482" i="15"/>
  <c r="F482" i="15" s="1"/>
  <c r="G482" i="15" s="1"/>
  <c r="I482" i="15"/>
  <c r="J482" i="15"/>
  <c r="E508" i="15"/>
  <c r="F508" i="15" s="1"/>
  <c r="G508" i="15" s="1"/>
  <c r="I508" i="15"/>
  <c r="J508" i="15"/>
  <c r="E949" i="15"/>
  <c r="F949" i="15" s="1"/>
  <c r="G949" i="15" s="1"/>
  <c r="I949" i="15"/>
  <c r="J949" i="15"/>
  <c r="E1009" i="15"/>
  <c r="F1009" i="15" s="1"/>
  <c r="G1009" i="15" s="1"/>
  <c r="I1009" i="15"/>
  <c r="J1009" i="15"/>
  <c r="E1031" i="15"/>
  <c r="F1031" i="15" s="1"/>
  <c r="G1031" i="15" s="1"/>
  <c r="I1031" i="15"/>
  <c r="J1031" i="15"/>
  <c r="E1045" i="15"/>
  <c r="F1045" i="15" s="1"/>
  <c r="G1045" i="15" s="1"/>
  <c r="I1045" i="15"/>
  <c r="J1045" i="15"/>
  <c r="E1060" i="15"/>
  <c r="F1060" i="15" s="1"/>
  <c r="G1060" i="15" s="1"/>
  <c r="J1060" i="15"/>
  <c r="I1060" i="15"/>
  <c r="E1077" i="15"/>
  <c r="F1077" i="15" s="1"/>
  <c r="G1077" i="15" s="1"/>
  <c r="I1077" i="15"/>
  <c r="J1077" i="15"/>
  <c r="E1085" i="15"/>
  <c r="F1085" i="15" s="1"/>
  <c r="G1085" i="15" s="1"/>
  <c r="I1085" i="15"/>
  <c r="J1085" i="15"/>
  <c r="E1127" i="15"/>
  <c r="F1127" i="15" s="1"/>
  <c r="G1127" i="15" s="1"/>
  <c r="I1127" i="15"/>
  <c r="J1127" i="15"/>
  <c r="E1178" i="15"/>
  <c r="F1178" i="15" s="1"/>
  <c r="G1178" i="15" s="1"/>
  <c r="I1178" i="15"/>
  <c r="J1178" i="15"/>
  <c r="E1188" i="15"/>
  <c r="F1188" i="15" s="1"/>
  <c r="G1188" i="15" s="1"/>
  <c r="I1188" i="15"/>
  <c r="J1188" i="15"/>
  <c r="E1214" i="15"/>
  <c r="F1214" i="15" s="1"/>
  <c r="G1214" i="15" s="1"/>
  <c r="I1214" i="15"/>
  <c r="J1214" i="15"/>
  <c r="E1250" i="15"/>
  <c r="F1250" i="15" s="1"/>
  <c r="G1250" i="15" s="1"/>
  <c r="I1250" i="15"/>
  <c r="J1250" i="15"/>
  <c r="E1261" i="15"/>
  <c r="F1261" i="15" s="1"/>
  <c r="G1261" i="15" s="1"/>
  <c r="J1261" i="15"/>
  <c r="I1261" i="15"/>
  <c r="E1276" i="15"/>
  <c r="F1276" i="15" s="1"/>
  <c r="G1276" i="15" s="1"/>
  <c r="I1276" i="15"/>
  <c r="J1276" i="15"/>
  <c r="E1290" i="15"/>
  <c r="F1290" i="15" s="1"/>
  <c r="G1290" i="15" s="1"/>
  <c r="I1290" i="15"/>
  <c r="J1290" i="15"/>
  <c r="E919" i="15"/>
  <c r="F919" i="15" s="1"/>
  <c r="G919" i="15" s="1"/>
  <c r="J919" i="15"/>
  <c r="I919" i="15"/>
  <c r="E1367" i="15"/>
  <c r="F1367" i="15" s="1"/>
  <c r="G1367" i="15" s="1"/>
  <c r="I1367" i="15"/>
  <c r="J1367" i="15"/>
  <c r="E1373" i="15"/>
  <c r="F1373" i="15" s="1"/>
  <c r="G1373" i="15" s="1"/>
  <c r="J1373" i="15"/>
  <c r="I1373" i="15"/>
  <c r="E958" i="15"/>
  <c r="F958" i="15" s="1"/>
  <c r="G958" i="15" s="1"/>
  <c r="J958" i="15"/>
  <c r="I958" i="15"/>
  <c r="E1399" i="15"/>
  <c r="F1399" i="15" s="1"/>
  <c r="G1399" i="15" s="1"/>
  <c r="J1399" i="15"/>
  <c r="I1399" i="15"/>
  <c r="E987" i="15"/>
  <c r="F987" i="15" s="1"/>
  <c r="G987" i="15" s="1"/>
  <c r="I987" i="15"/>
  <c r="E1424" i="15"/>
  <c r="F1424" i="15" s="1"/>
  <c r="G1424" i="15" s="1"/>
  <c r="I1424" i="15"/>
  <c r="J1424" i="15"/>
  <c r="E1454" i="15"/>
  <c r="F1454" i="15" s="1"/>
  <c r="G1454" i="15" s="1"/>
  <c r="J1454" i="15"/>
  <c r="I1454" i="15"/>
  <c r="E1462" i="15"/>
  <c r="F1462" i="15" s="1"/>
  <c r="G1462" i="15" s="1"/>
  <c r="J1462" i="15"/>
  <c r="I1462" i="15"/>
  <c r="E1476" i="15"/>
  <c r="F1476" i="15" s="1"/>
  <c r="G1476" i="15" s="1"/>
  <c r="I1476" i="15"/>
  <c r="J1476" i="15"/>
  <c r="E1495" i="15"/>
  <c r="F1495" i="15" s="1"/>
  <c r="G1495" i="15" s="1"/>
  <c r="I1495" i="15"/>
  <c r="J1495" i="15"/>
  <c r="E1512" i="15"/>
  <c r="F1512" i="15" s="1"/>
  <c r="G1512" i="15" s="1"/>
  <c r="J1512" i="15"/>
  <c r="I1512" i="15"/>
  <c r="E1529" i="15"/>
  <c r="F1529" i="15" s="1"/>
  <c r="G1529" i="15" s="1"/>
  <c r="I1529" i="15"/>
  <c r="J1529" i="15"/>
  <c r="E1539" i="15"/>
  <c r="F1539" i="15" s="1"/>
  <c r="G1539" i="15" s="1"/>
  <c r="I1539" i="15"/>
  <c r="J1539" i="15"/>
  <c r="E1562" i="15"/>
  <c r="F1562" i="15" s="1"/>
  <c r="G1562" i="15" s="1"/>
  <c r="I1562" i="15"/>
  <c r="J1562" i="15"/>
  <c r="E1599" i="15"/>
  <c r="F1599" i="15" s="1"/>
  <c r="G1599" i="15" s="1"/>
  <c r="J1599" i="15"/>
  <c r="E1629" i="15"/>
  <c r="F1629" i="15" s="1"/>
  <c r="G1629" i="15" s="1"/>
  <c r="J1629" i="15"/>
  <c r="E1646" i="15"/>
  <c r="F1646" i="15" s="1"/>
  <c r="G1646" i="15" s="1"/>
  <c r="J1646" i="15"/>
  <c r="E1718" i="15"/>
  <c r="F1718" i="15" s="1"/>
  <c r="G1718" i="15" s="1"/>
  <c r="J1718" i="15"/>
  <c r="E1221" i="15"/>
  <c r="F1221" i="15" s="1"/>
  <c r="G1221" i="15" s="1"/>
  <c r="I1221" i="15"/>
  <c r="J1221" i="15"/>
  <c r="E1232" i="15"/>
  <c r="F1232" i="15" s="1"/>
  <c r="G1232" i="15" s="1"/>
  <c r="J1232" i="15"/>
  <c r="I1232" i="15"/>
  <c r="E1247" i="15"/>
  <c r="F1247" i="15" s="1"/>
  <c r="G1247" i="15" s="1"/>
  <c r="I1247" i="15"/>
  <c r="J1247" i="15"/>
  <c r="E1262" i="15"/>
  <c r="F1262" i="15" s="1"/>
  <c r="G1262" i="15" s="1"/>
  <c r="I1262" i="15"/>
  <c r="J1262" i="15"/>
  <c r="E1291" i="15"/>
  <c r="F1291" i="15" s="1"/>
  <c r="G1291" i="15" s="1"/>
  <c r="I1291" i="15"/>
  <c r="J1291" i="15"/>
  <c r="E1316" i="15"/>
  <c r="F1316" i="15" s="1"/>
  <c r="G1316" i="15" s="1"/>
  <c r="I1316" i="15"/>
  <c r="J1316" i="15"/>
  <c r="E1346" i="15"/>
  <c r="F1346" i="15" s="1"/>
  <c r="G1346" i="15" s="1"/>
  <c r="I1346" i="15"/>
  <c r="J1346" i="15"/>
  <c r="E931" i="15"/>
  <c r="F931" i="15" s="1"/>
  <c r="G931" i="15" s="1"/>
  <c r="I931" i="15"/>
  <c r="J931" i="15"/>
  <c r="E1364" i="15"/>
  <c r="F1364" i="15" s="1"/>
  <c r="G1364" i="15" s="1"/>
  <c r="J1364" i="15"/>
  <c r="I1364" i="15"/>
  <c r="E1374" i="15"/>
  <c r="F1374" i="15" s="1"/>
  <c r="G1374" i="15" s="1"/>
  <c r="I1374" i="15"/>
  <c r="J1374" i="15"/>
  <c r="E962" i="15"/>
  <c r="F962" i="15" s="1"/>
  <c r="G962" i="15" s="1"/>
  <c r="J962" i="15"/>
  <c r="I962" i="15"/>
  <c r="E1396" i="15"/>
  <c r="F1396" i="15" s="1"/>
  <c r="G1396" i="15" s="1"/>
  <c r="J1396" i="15"/>
  <c r="I1396" i="15"/>
  <c r="E1425" i="15"/>
  <c r="F1425" i="15" s="1"/>
  <c r="G1425" i="15" s="1"/>
  <c r="I1425" i="15"/>
  <c r="J1425" i="15"/>
  <c r="E1444" i="15"/>
  <c r="F1444" i="15" s="1"/>
  <c r="G1444" i="15" s="1"/>
  <c r="I1444" i="15"/>
  <c r="J1444" i="15"/>
  <c r="E1459" i="15"/>
  <c r="F1459" i="15" s="1"/>
  <c r="G1459" i="15" s="1"/>
  <c r="I1459" i="15"/>
  <c r="J1459" i="15"/>
  <c r="E1477" i="15"/>
  <c r="F1477" i="15" s="1"/>
  <c r="G1477" i="15" s="1"/>
  <c r="I1477" i="15"/>
  <c r="J1477" i="15"/>
  <c r="E1492" i="15"/>
  <c r="F1492" i="15" s="1"/>
  <c r="G1492" i="15" s="1"/>
  <c r="I1492" i="15"/>
  <c r="J1492" i="15"/>
  <c r="E1551" i="15"/>
  <c r="F1551" i="15" s="1"/>
  <c r="G1551" i="15" s="1"/>
  <c r="J1551" i="15"/>
  <c r="I1551" i="15"/>
  <c r="E1577" i="15"/>
  <c r="F1577" i="15" s="1"/>
  <c r="G1577" i="15" s="1"/>
  <c r="J1577" i="15"/>
  <c r="E1600" i="15"/>
  <c r="F1600" i="15" s="1"/>
  <c r="G1600" i="15" s="1"/>
  <c r="J1600" i="15"/>
  <c r="E1633" i="15"/>
  <c r="F1633" i="15" s="1"/>
  <c r="G1633" i="15" s="1"/>
  <c r="J1633" i="15"/>
  <c r="E1647" i="15"/>
  <c r="F1647" i="15" s="1"/>
  <c r="G1647" i="15" s="1"/>
  <c r="J1647" i="15"/>
  <c r="E1212" i="15"/>
  <c r="F1212" i="15" s="1"/>
  <c r="G1212" i="15" s="1"/>
  <c r="I1212" i="15"/>
  <c r="J1212" i="15"/>
  <c r="E1226" i="15"/>
  <c r="F1226" i="15" s="1"/>
  <c r="G1226" i="15" s="1"/>
  <c r="I1226" i="15"/>
  <c r="J1226" i="15"/>
  <c r="E1251" i="15"/>
  <c r="F1251" i="15" s="1"/>
  <c r="G1251" i="15" s="1"/>
  <c r="J1251" i="15"/>
  <c r="I1251" i="15"/>
  <c r="E1284" i="15"/>
  <c r="F1284" i="15" s="1"/>
  <c r="G1284" i="15" s="1"/>
  <c r="J1284" i="15"/>
  <c r="I1284" i="15"/>
  <c r="E1307" i="15"/>
  <c r="F1307" i="15" s="1"/>
  <c r="G1307" i="15" s="1"/>
  <c r="J1307" i="15"/>
  <c r="I1307" i="15"/>
  <c r="E1321" i="15"/>
  <c r="F1321" i="15" s="1"/>
  <c r="G1321" i="15" s="1"/>
  <c r="I1321" i="15"/>
  <c r="J1321" i="15"/>
  <c r="E1332" i="15"/>
  <c r="F1332" i="15" s="1"/>
  <c r="G1332" i="15" s="1"/>
  <c r="J1332" i="15"/>
  <c r="I1332" i="15"/>
  <c r="E1354" i="15"/>
  <c r="F1354" i="15" s="1"/>
  <c r="G1354" i="15" s="1"/>
  <c r="I1354" i="15"/>
  <c r="J1354" i="15"/>
  <c r="E1386" i="15"/>
  <c r="F1386" i="15" s="1"/>
  <c r="G1386" i="15" s="1"/>
  <c r="J1386" i="15"/>
  <c r="I1386" i="15"/>
  <c r="E1008" i="15"/>
  <c r="F1008" i="15" s="1"/>
  <c r="G1008" i="15" s="1"/>
  <c r="I1008" i="15"/>
  <c r="J1008" i="15"/>
  <c r="E1441" i="15"/>
  <c r="F1441" i="15" s="1"/>
  <c r="G1441" i="15" s="1"/>
  <c r="I1441" i="15"/>
  <c r="J1441" i="15"/>
  <c r="E1452" i="15"/>
  <c r="F1452" i="15" s="1"/>
  <c r="G1452" i="15" s="1"/>
  <c r="J1452" i="15"/>
  <c r="I1452" i="15"/>
  <c r="E1048" i="15"/>
  <c r="F1048" i="15" s="1"/>
  <c r="G1048" i="15" s="1"/>
  <c r="I1048" i="15"/>
  <c r="J1048" i="15"/>
  <c r="E1485" i="15"/>
  <c r="F1485" i="15" s="1"/>
  <c r="G1485" i="15" s="1"/>
  <c r="I1485" i="15"/>
  <c r="J1485" i="15"/>
  <c r="E1531" i="15"/>
  <c r="F1531" i="15" s="1"/>
  <c r="G1531" i="15" s="1"/>
  <c r="I1531" i="15"/>
  <c r="J1531" i="15"/>
  <c r="E1545" i="15"/>
  <c r="F1545" i="15" s="1"/>
  <c r="G1545" i="15" s="1"/>
  <c r="I1545" i="15"/>
  <c r="J1545" i="15"/>
  <c r="E1560" i="15"/>
  <c r="F1560" i="15" s="1"/>
  <c r="G1560" i="15" s="1"/>
  <c r="J1560" i="15"/>
  <c r="I1560" i="15"/>
  <c r="E1591" i="15"/>
  <c r="F1591" i="15" s="1"/>
  <c r="G1591" i="15" s="1"/>
  <c r="J1591" i="15"/>
  <c r="E1605" i="15"/>
  <c r="F1605" i="15" s="1"/>
  <c r="G1605" i="15" s="1"/>
  <c r="J1605" i="15"/>
  <c r="E1620" i="15"/>
  <c r="F1620" i="15" s="1"/>
  <c r="G1620" i="15" s="1"/>
  <c r="J1620" i="15"/>
  <c r="E1644" i="15"/>
  <c r="F1644" i="15" s="1"/>
  <c r="G1644" i="15" s="1"/>
  <c r="J1644" i="15"/>
  <c r="E1734" i="15"/>
  <c r="F1734" i="15" s="1"/>
  <c r="G1734" i="15" s="1"/>
  <c r="J1734" i="15"/>
  <c r="E1754" i="15"/>
  <c r="F1754" i="15" s="1"/>
  <c r="G1754" i="15" s="1"/>
  <c r="J1754" i="15"/>
  <c r="E1227" i="15"/>
  <c r="F1227" i="15" s="1"/>
  <c r="G1227" i="15" s="1"/>
  <c r="J1227" i="15"/>
  <c r="E1256" i="15"/>
  <c r="F1256" i="15" s="1"/>
  <c r="G1256" i="15" s="1"/>
  <c r="J1256" i="15"/>
  <c r="I1256" i="15"/>
  <c r="E867" i="15"/>
  <c r="F867" i="15" s="1"/>
  <c r="G867" i="15" s="1"/>
  <c r="I867" i="15"/>
  <c r="J867" i="15"/>
  <c r="E1304" i="15"/>
  <c r="F1304" i="15" s="1"/>
  <c r="G1304" i="15" s="1"/>
  <c r="I1304" i="15"/>
  <c r="J1304" i="15"/>
  <c r="E1326" i="15"/>
  <c r="F1326" i="15" s="1"/>
  <c r="G1326" i="15" s="1"/>
  <c r="I1326" i="15"/>
  <c r="J1326" i="15"/>
  <c r="E1355" i="15"/>
  <c r="F1355" i="15" s="1"/>
  <c r="G1355" i="15" s="1"/>
  <c r="J1355" i="15"/>
  <c r="I1355" i="15"/>
  <c r="E1394" i="15"/>
  <c r="F1394" i="15" s="1"/>
  <c r="G1394" i="15" s="1"/>
  <c r="I1394" i="15"/>
  <c r="J1394" i="15"/>
  <c r="E990" i="15"/>
  <c r="F990" i="15" s="1"/>
  <c r="G990" i="15" s="1"/>
  <c r="I990" i="15"/>
  <c r="J990" i="15"/>
  <c r="E1431" i="15"/>
  <c r="F1431" i="15" s="1"/>
  <c r="G1431" i="15" s="1"/>
  <c r="I1431" i="15"/>
  <c r="J1431" i="15"/>
  <c r="E1453" i="15"/>
  <c r="F1453" i="15" s="1"/>
  <c r="G1453" i="15" s="1"/>
  <c r="I1453" i="15"/>
  <c r="J1453" i="15"/>
  <c r="E1501" i="15"/>
  <c r="F1501" i="15" s="1"/>
  <c r="G1501" i="15" s="1"/>
  <c r="J1501" i="15"/>
  <c r="I1501" i="15"/>
  <c r="E1525" i="15"/>
  <c r="F1525" i="15" s="1"/>
  <c r="G1525" i="15" s="1"/>
  <c r="I1525" i="15"/>
  <c r="J1525" i="15"/>
  <c r="E1123" i="15"/>
  <c r="F1123" i="15" s="1"/>
  <c r="G1123" i="15" s="1"/>
  <c r="J1123" i="15"/>
  <c r="I1123" i="15"/>
  <c r="E1557" i="15"/>
  <c r="F1557" i="15" s="1"/>
  <c r="G1557" i="15" s="1"/>
  <c r="I1557" i="15"/>
  <c r="J1557" i="15"/>
  <c r="E1575" i="15"/>
  <c r="F1575" i="15" s="1"/>
  <c r="G1575" i="15" s="1"/>
  <c r="J1575" i="15"/>
  <c r="E1592" i="15"/>
  <c r="F1592" i="15" s="1"/>
  <c r="G1592" i="15" s="1"/>
  <c r="J1592" i="15"/>
  <c r="E1613" i="15"/>
  <c r="F1613" i="15" s="1"/>
  <c r="G1613" i="15" s="1"/>
  <c r="J1613" i="15"/>
  <c r="E1652" i="15"/>
  <c r="F1652" i="15" s="1"/>
  <c r="G1652" i="15" s="1"/>
  <c r="J1652" i="15"/>
  <c r="E1731" i="15"/>
  <c r="F1731" i="15" s="1"/>
  <c r="G1731" i="15" s="1"/>
  <c r="J1731" i="15"/>
  <c r="E1751" i="15"/>
  <c r="F1751" i="15" s="1"/>
  <c r="G1751" i="15" s="1"/>
  <c r="J1751" i="15"/>
  <c r="E1744" i="15"/>
  <c r="F1744" i="15" s="1"/>
  <c r="G1744" i="15" s="1"/>
  <c r="J1744" i="15"/>
  <c r="E1387" i="15"/>
  <c r="F1387" i="15" s="1"/>
  <c r="G1387" i="15" s="1"/>
  <c r="I1387" i="15"/>
  <c r="J1387" i="15"/>
  <c r="E1883" i="15"/>
  <c r="F1883" i="15" s="1"/>
  <c r="G1883" i="15" s="1"/>
  <c r="J1883" i="15"/>
  <c r="E1515" i="15"/>
  <c r="F1515" i="15" s="1"/>
  <c r="G1515" i="15" s="1"/>
  <c r="J1515" i="15"/>
  <c r="I1515" i="15"/>
  <c r="E1311" i="15"/>
  <c r="F1311" i="15" s="1"/>
  <c r="G1311" i="15" s="1"/>
  <c r="I1311" i="15"/>
  <c r="J1311" i="15"/>
  <c r="E1745" i="15"/>
  <c r="F1745" i="15" s="1"/>
  <c r="G1745" i="15" s="1"/>
  <c r="J1745" i="15"/>
  <c r="E1814" i="15"/>
  <c r="F1814" i="15" s="1"/>
  <c r="G1814" i="15" s="1"/>
  <c r="J1814" i="15"/>
  <c r="E1407" i="15"/>
  <c r="F1407" i="15" s="1"/>
  <c r="G1407" i="15" s="1"/>
  <c r="I1407" i="15"/>
  <c r="J1407" i="15"/>
  <c r="E1843" i="15"/>
  <c r="F1843" i="15" s="1"/>
  <c r="G1843" i="15" s="1"/>
  <c r="J1843" i="15"/>
  <c r="E1722" i="15"/>
  <c r="F1722" i="15" s="1"/>
  <c r="G1722" i="15" s="1"/>
  <c r="J1722" i="15"/>
  <c r="E1830" i="15"/>
  <c r="F1830" i="15" s="1"/>
  <c r="G1830" i="15" s="1"/>
  <c r="J1830" i="15"/>
  <c r="E1503" i="15"/>
  <c r="F1503" i="15" s="1"/>
  <c r="G1503" i="15" s="1"/>
  <c r="J1503" i="15"/>
  <c r="E1715" i="15"/>
  <c r="F1715" i="15" s="1"/>
  <c r="G1715" i="15" s="1"/>
  <c r="J1715" i="15"/>
  <c r="E1769" i="15"/>
  <c r="F1769" i="15" s="1"/>
  <c r="G1769" i="15" s="1"/>
  <c r="I1769" i="15"/>
  <c r="J1769" i="15"/>
  <c r="E1827" i="15"/>
  <c r="F1827" i="15" s="1"/>
  <c r="G1827" i="15" s="1"/>
  <c r="J1827" i="15"/>
  <c r="E1419" i="15"/>
  <c r="F1419" i="15" s="1"/>
  <c r="G1419" i="15" s="1"/>
  <c r="I1419" i="15"/>
  <c r="J1419" i="15"/>
  <c r="E1882" i="15"/>
  <c r="F1882" i="15" s="1"/>
  <c r="G1882" i="15" s="1"/>
  <c r="J1882" i="15"/>
  <c r="E1534" i="15"/>
  <c r="F1534" i="15" s="1"/>
  <c r="G1534" i="15" s="1"/>
  <c r="J1534" i="15"/>
  <c r="I1534" i="15"/>
  <c r="E1874" i="15"/>
  <c r="F1874" i="15" s="1"/>
  <c r="G1874" i="15" s="1"/>
  <c r="J1874" i="15"/>
  <c r="I1600" i="15"/>
  <c r="I1612" i="15"/>
  <c r="I1647" i="15"/>
  <c r="E1854" i="15"/>
  <c r="F1854" i="15" s="1"/>
  <c r="G1854" i="15" s="1"/>
  <c r="J1854" i="15"/>
  <c r="I1712" i="15"/>
  <c r="I1731" i="15"/>
  <c r="I1617" i="15"/>
  <c r="I1621" i="15"/>
  <c r="I1741" i="15"/>
  <c r="I1635" i="15"/>
  <c r="I1646" i="15"/>
  <c r="E1842" i="15"/>
  <c r="F1842" i="15" s="1"/>
  <c r="G1842" i="15" s="1"/>
  <c r="J1842" i="15"/>
  <c r="I1651" i="15"/>
  <c r="I1752" i="15"/>
  <c r="I1587" i="15"/>
  <c r="I1732" i="15"/>
  <c r="I1826" i="15"/>
  <c r="I1575" i="15"/>
  <c r="E1598" i="15"/>
  <c r="F1598" i="15" s="1"/>
  <c r="G1598" i="15" s="1"/>
  <c r="J1598" i="15"/>
  <c r="E1610" i="15"/>
  <c r="F1610" i="15" s="1"/>
  <c r="G1610" i="15" s="1"/>
  <c r="J1610" i="15"/>
  <c r="I1641" i="15"/>
  <c r="I1814" i="15"/>
  <c r="I1800" i="15"/>
  <c r="I1577" i="15"/>
  <c r="I1603" i="15"/>
  <c r="I1630" i="15"/>
  <c r="I1633" i="15"/>
  <c r="I1843" i="15"/>
  <c r="I1653" i="15"/>
  <c r="I1753" i="15"/>
  <c r="I1890" i="15"/>
  <c r="E1273" i="15"/>
  <c r="F1273" i="15" s="1"/>
  <c r="G1273" i="15" s="1"/>
  <c r="J1273" i="15"/>
  <c r="E1245" i="15"/>
  <c r="F1245" i="15" s="1"/>
  <c r="G1245" i="15" s="1"/>
  <c r="J1245" i="15"/>
  <c r="E196" i="15"/>
  <c r="F196" i="15" s="1"/>
  <c r="G196" i="15" s="1"/>
  <c r="J196" i="15"/>
  <c r="E637" i="15"/>
  <c r="F637" i="15" s="1"/>
  <c r="G637" i="15" s="1"/>
  <c r="J637" i="15"/>
  <c r="E1093" i="15"/>
  <c r="F1093" i="15" s="1"/>
  <c r="G1093" i="15" s="1"/>
  <c r="J1093" i="15"/>
  <c r="E1151" i="15"/>
  <c r="F1151" i="15" s="1"/>
  <c r="G1151" i="15" s="1"/>
  <c r="J1151" i="15"/>
  <c r="E1062" i="15"/>
  <c r="F1062" i="15" s="1"/>
  <c r="G1062" i="15" s="1"/>
  <c r="J1062" i="15"/>
  <c r="E1446" i="15"/>
  <c r="F1446" i="15" s="1"/>
  <c r="G1446" i="15" s="1"/>
  <c r="J1446" i="15"/>
  <c r="E1465" i="15"/>
  <c r="F1465" i="15" s="1"/>
  <c r="G1465" i="15" s="1"/>
  <c r="J1465" i="15"/>
  <c r="E1717" i="15"/>
  <c r="F1717" i="15" s="1"/>
  <c r="G1717" i="15" s="1"/>
  <c r="I1717" i="15"/>
  <c r="J1717" i="15"/>
  <c r="E1799" i="15"/>
  <c r="F1799" i="15" s="1"/>
  <c r="G1799" i="15" s="1"/>
  <c r="J1799" i="15"/>
  <c r="E1619" i="15"/>
  <c r="F1619" i="15" s="1"/>
  <c r="G1619" i="15" s="1"/>
  <c r="J1619" i="15"/>
  <c r="E1749" i="15"/>
  <c r="F1749" i="15" s="1"/>
  <c r="G1749" i="15" s="1"/>
  <c r="J1749" i="15"/>
  <c r="E258" i="15"/>
  <c r="F258" i="15" s="1"/>
  <c r="G258" i="15" s="1"/>
  <c r="J258" i="15"/>
  <c r="E437" i="15"/>
  <c r="F437" i="15" s="1"/>
  <c r="G437" i="15" s="1"/>
  <c r="J437" i="15"/>
  <c r="E1142" i="15"/>
  <c r="F1142" i="15" s="1"/>
  <c r="G1142" i="15" s="1"/>
  <c r="J1142" i="15"/>
  <c r="E1671" i="15"/>
  <c r="F1671" i="15" s="1"/>
  <c r="G1671" i="15" s="1"/>
  <c r="J1671" i="15"/>
  <c r="E1804" i="15"/>
  <c r="F1804" i="15" s="1"/>
  <c r="G1804" i="15" s="1"/>
  <c r="J1804" i="15"/>
  <c r="E967" i="15"/>
  <c r="F967" i="15" s="1"/>
  <c r="G967" i="15" s="1"/>
  <c r="J967" i="15"/>
  <c r="I967" i="15"/>
  <c r="E1040" i="15"/>
  <c r="F1040" i="15" s="1"/>
  <c r="G1040" i="15" s="1"/>
  <c r="J1040" i="15"/>
  <c r="E1183" i="15"/>
  <c r="F1183" i="15" s="1"/>
  <c r="G1183" i="15" s="1"/>
  <c r="I1183" i="15"/>
  <c r="J1183" i="15"/>
  <c r="E1280" i="15"/>
  <c r="F1280" i="15" s="1"/>
  <c r="G1280" i="15" s="1"/>
  <c r="J1280" i="15"/>
  <c r="E1116" i="15"/>
  <c r="F1116" i="15" s="1"/>
  <c r="G1116" i="15" s="1"/>
  <c r="J1116" i="15"/>
  <c r="E1180" i="15"/>
  <c r="F1180" i="15" s="1"/>
  <c r="G1180" i="15" s="1"/>
  <c r="J1180" i="15"/>
  <c r="E1255" i="15"/>
  <c r="F1255" i="15" s="1"/>
  <c r="G1255" i="15" s="1"/>
  <c r="I1255" i="15"/>
  <c r="J1255" i="15"/>
  <c r="E202" i="15"/>
  <c r="F202" i="15" s="1"/>
  <c r="G202" i="15" s="1"/>
  <c r="J202" i="15"/>
  <c r="E212" i="15"/>
  <c r="F212" i="15" s="1"/>
  <c r="G212" i="15" s="1"/>
  <c r="J212" i="15"/>
  <c r="E231" i="15"/>
  <c r="F231" i="15" s="1"/>
  <c r="G231" i="15" s="1"/>
  <c r="J231" i="15"/>
  <c r="E338" i="15"/>
  <c r="F338" i="15" s="1"/>
  <c r="G338" i="15" s="1"/>
  <c r="J338" i="15"/>
  <c r="E440" i="15"/>
  <c r="F440" i="15" s="1"/>
  <c r="G440" i="15" s="1"/>
  <c r="J440" i="15"/>
  <c r="E760" i="15"/>
  <c r="F760" i="15" s="1"/>
  <c r="G760" i="15" s="1"/>
  <c r="J760" i="15"/>
  <c r="E789" i="15"/>
  <c r="F789" i="15" s="1"/>
  <c r="G789" i="15" s="1"/>
  <c r="J789" i="15"/>
  <c r="E799" i="15"/>
  <c r="F799" i="15" s="1"/>
  <c r="G799" i="15" s="1"/>
  <c r="J799" i="15"/>
  <c r="I799" i="15"/>
  <c r="E853" i="15"/>
  <c r="F853" i="15" s="1"/>
  <c r="G853" i="15" s="1"/>
  <c r="J853" i="15"/>
  <c r="E863" i="15"/>
  <c r="F863" i="15" s="1"/>
  <c r="G863" i="15" s="1"/>
  <c r="J863" i="15"/>
  <c r="J969" i="15"/>
  <c r="E969" i="15"/>
  <c r="F969" i="15" s="1"/>
  <c r="G969" i="15" s="1"/>
  <c r="E1213" i="15"/>
  <c r="F1213" i="15" s="1"/>
  <c r="G1213" i="15" s="1"/>
  <c r="J1213" i="15"/>
  <c r="E1260" i="15"/>
  <c r="F1260" i="15" s="1"/>
  <c r="G1260" i="15" s="1"/>
  <c r="J1260" i="15"/>
  <c r="E1344" i="15"/>
  <c r="F1344" i="15" s="1"/>
  <c r="G1344" i="15" s="1"/>
  <c r="J1344" i="15"/>
  <c r="E1379" i="15"/>
  <c r="F1379" i="15" s="1"/>
  <c r="G1379" i="15" s="1"/>
  <c r="J1379" i="15"/>
  <c r="E1500" i="15"/>
  <c r="F1500" i="15" s="1"/>
  <c r="G1500" i="15" s="1"/>
  <c r="J1500" i="15"/>
  <c r="E1520" i="15"/>
  <c r="F1520" i="15" s="1"/>
  <c r="G1520" i="15" s="1"/>
  <c r="J1520" i="15"/>
  <c r="E1544" i="15"/>
  <c r="F1544" i="15" s="1"/>
  <c r="G1544" i="15" s="1"/>
  <c r="J1544" i="15"/>
  <c r="E1555" i="15"/>
  <c r="F1555" i="15" s="1"/>
  <c r="G1555" i="15" s="1"/>
  <c r="I1555" i="15"/>
  <c r="J1555" i="15"/>
  <c r="E1695" i="15"/>
  <c r="F1695" i="15" s="1"/>
  <c r="G1695" i="15" s="1"/>
  <c r="J1695" i="15"/>
  <c r="I1695" i="15"/>
  <c r="E1058" i="15"/>
  <c r="F1058" i="15" s="1"/>
  <c r="G1058" i="15" s="1"/>
  <c r="J1058" i="15"/>
  <c r="E1068" i="15"/>
  <c r="F1068" i="15" s="1"/>
  <c r="G1068" i="15" s="1"/>
  <c r="J1068" i="15"/>
  <c r="E1570" i="15"/>
  <c r="F1570" i="15" s="1"/>
  <c r="G1570" i="15" s="1"/>
  <c r="J1570" i="15"/>
  <c r="E1442" i="15"/>
  <c r="F1442" i="15" s="1"/>
  <c r="G1442" i="15" s="1"/>
  <c r="J1442" i="15"/>
  <c r="I1442" i="15"/>
  <c r="E1930" i="15"/>
  <c r="F1930" i="15" s="1"/>
  <c r="G1930" i="15" s="1"/>
  <c r="J1930" i="15"/>
  <c r="E1019" i="15"/>
  <c r="F1019" i="15" s="1"/>
  <c r="G1019" i="15" s="1"/>
  <c r="J1019" i="15"/>
  <c r="E1228" i="15"/>
  <c r="F1228" i="15" s="1"/>
  <c r="G1228" i="15" s="1"/>
  <c r="J1228" i="15"/>
  <c r="E1235" i="15"/>
  <c r="F1235" i="15" s="1"/>
  <c r="G1235" i="15" s="1"/>
  <c r="I1235" i="15"/>
  <c r="J1235" i="15"/>
  <c r="E1309" i="15"/>
  <c r="F1309" i="15" s="1"/>
  <c r="G1309" i="15" s="1"/>
  <c r="J1309" i="15"/>
  <c r="E1338" i="15"/>
  <c r="F1338" i="15" s="1"/>
  <c r="G1338" i="15" s="1"/>
  <c r="I1338" i="15"/>
  <c r="J1338" i="15"/>
  <c r="E1363" i="15"/>
  <c r="F1363" i="15" s="1"/>
  <c r="G1363" i="15" s="1"/>
  <c r="J1363" i="15"/>
  <c r="E1778" i="15"/>
  <c r="F1778" i="15" s="1"/>
  <c r="G1778" i="15" s="1"/>
  <c r="J1778" i="15"/>
  <c r="E207" i="15"/>
  <c r="F207" i="15" s="1"/>
  <c r="G207" i="15" s="1"/>
  <c r="J207" i="15"/>
  <c r="E316" i="15"/>
  <c r="F316" i="15" s="1"/>
  <c r="G316" i="15" s="1"/>
  <c r="J316" i="15"/>
  <c r="E433" i="15"/>
  <c r="F433" i="15" s="1"/>
  <c r="G433" i="15" s="1"/>
  <c r="J433" i="15"/>
  <c r="E755" i="15"/>
  <c r="F755" i="15" s="1"/>
  <c r="G755" i="15" s="1"/>
  <c r="J755" i="15"/>
  <c r="E778" i="15"/>
  <c r="F778" i="15" s="1"/>
  <c r="G778" i="15" s="1"/>
  <c r="J778" i="15"/>
  <c r="E842" i="15"/>
  <c r="F842" i="15" s="1"/>
  <c r="G842" i="15" s="1"/>
  <c r="J842" i="15"/>
  <c r="E973" i="15"/>
  <c r="F973" i="15" s="1"/>
  <c r="G973" i="15" s="1"/>
  <c r="J973" i="15"/>
  <c r="E1608" i="15"/>
  <c r="F1608" i="15" s="1"/>
  <c r="G1608" i="15" s="1"/>
  <c r="J1608" i="15"/>
  <c r="E1711" i="15"/>
  <c r="F1711" i="15" s="1"/>
  <c r="G1711" i="15" s="1"/>
  <c r="J1711" i="15"/>
  <c r="E430" i="15"/>
  <c r="F430" i="15" s="1"/>
  <c r="G430" i="15" s="1"/>
  <c r="J430" i="15"/>
  <c r="E744" i="15"/>
  <c r="F744" i="15" s="1"/>
  <c r="G744" i="15" s="1"/>
  <c r="J744" i="15"/>
  <c r="E1584" i="15"/>
  <c r="F1584" i="15" s="1"/>
  <c r="G1584" i="15" s="1"/>
  <c r="J1584" i="15"/>
  <c r="E1611" i="15"/>
  <c r="F1611" i="15" s="1"/>
  <c r="G1611" i="15" s="1"/>
  <c r="J1611" i="15"/>
  <c r="E1686" i="15"/>
  <c r="F1686" i="15" s="1"/>
  <c r="G1686" i="15" s="1"/>
  <c r="J1686" i="15"/>
  <c r="E1132" i="15"/>
  <c r="F1132" i="15" s="1"/>
  <c r="G1132" i="15" s="1"/>
  <c r="J1132" i="15"/>
  <c r="E1331" i="15"/>
  <c r="F1331" i="15" s="1"/>
  <c r="G1331" i="15" s="1"/>
  <c r="I1331" i="15"/>
  <c r="J1331" i="15"/>
  <c r="E1436" i="15"/>
  <c r="F1436" i="15" s="1"/>
  <c r="G1436" i="15" s="1"/>
  <c r="J1436" i="15"/>
  <c r="E1648" i="15"/>
  <c r="F1648" i="15" s="1"/>
  <c r="G1648" i="15" s="1"/>
  <c r="J1648" i="15"/>
  <c r="E1631" i="15"/>
  <c r="F1631" i="15" s="1"/>
  <c r="G1631" i="15" s="1"/>
  <c r="J1631" i="15"/>
  <c r="I1631" i="15"/>
  <c r="E976" i="15"/>
  <c r="F976" i="15" s="1"/>
  <c r="G976" i="15" s="1"/>
  <c r="J976" i="15"/>
  <c r="E1039" i="15"/>
  <c r="F1039" i="15" s="1"/>
  <c r="G1039" i="15" s="1"/>
  <c r="J1039" i="15"/>
  <c r="E1312" i="15"/>
  <c r="F1312" i="15" s="1"/>
  <c r="G1312" i="15" s="1"/>
  <c r="J1312" i="15"/>
  <c r="E322" i="15"/>
  <c r="F322" i="15" s="1"/>
  <c r="G322" i="15" s="1"/>
  <c r="J322" i="15"/>
  <c r="E513" i="15"/>
  <c r="F513" i="15" s="1"/>
  <c r="G513" i="15" s="1"/>
  <c r="J513" i="15"/>
  <c r="E1016" i="15"/>
  <c r="F1016" i="15" s="1"/>
  <c r="G1016" i="15" s="1"/>
  <c r="J1016" i="15"/>
  <c r="I1132" i="15"/>
  <c r="E1196" i="15"/>
  <c r="F1196" i="15" s="1"/>
  <c r="G1196" i="15" s="1"/>
  <c r="J1196" i="15"/>
  <c r="E1277" i="15"/>
  <c r="F1277" i="15" s="1"/>
  <c r="G1277" i="15" s="1"/>
  <c r="J1277" i="15"/>
  <c r="E1324" i="15"/>
  <c r="F1324" i="15" s="1"/>
  <c r="G1324" i="15" s="1"/>
  <c r="J1324" i="15"/>
  <c r="E1400" i="15"/>
  <c r="F1400" i="15" s="1"/>
  <c r="G1400" i="15" s="1"/>
  <c r="J1400" i="15"/>
  <c r="E1443" i="15"/>
  <c r="F1443" i="15" s="1"/>
  <c r="G1443" i="15" s="1"/>
  <c r="I1443" i="15"/>
  <c r="J1443" i="15"/>
  <c r="E1564" i="15"/>
  <c r="F1564" i="15" s="1"/>
  <c r="G1564" i="15" s="1"/>
  <c r="J1564" i="15"/>
  <c r="E1668" i="15"/>
  <c r="F1668" i="15" s="1"/>
  <c r="G1668" i="15" s="1"/>
  <c r="J1668" i="15"/>
  <c r="E1675" i="15"/>
  <c r="F1675" i="15" s="1"/>
  <c r="G1675" i="15" s="1"/>
  <c r="J1675" i="15"/>
  <c r="I1675" i="15"/>
  <c r="E1708" i="15"/>
  <c r="F1708" i="15" s="1"/>
  <c r="G1708" i="15" s="1"/>
  <c r="J1708" i="15"/>
  <c r="E955" i="15"/>
  <c r="F955" i="15" s="1"/>
  <c r="G955" i="15" s="1"/>
  <c r="I955" i="15"/>
  <c r="J955" i="15"/>
  <c r="E1017" i="15"/>
  <c r="F1017" i="15" s="1"/>
  <c r="G1017" i="15" s="1"/>
  <c r="J1017" i="15"/>
  <c r="E1035" i="15"/>
  <c r="F1035" i="15" s="1"/>
  <c r="G1035" i="15" s="1"/>
  <c r="J1035" i="15"/>
  <c r="I1035" i="15"/>
  <c r="E1089" i="15"/>
  <c r="F1089" i="15" s="1"/>
  <c r="G1089" i="15" s="1"/>
  <c r="J1089" i="15"/>
  <c r="E1103" i="15"/>
  <c r="F1103" i="15" s="1"/>
  <c r="G1103" i="15" s="1"/>
  <c r="I1103" i="15"/>
  <c r="J1103" i="15"/>
  <c r="E1167" i="15"/>
  <c r="F1167" i="15" s="1"/>
  <c r="G1167" i="15" s="1"/>
  <c r="J1167" i="15"/>
  <c r="I1167" i="15"/>
  <c r="E1241" i="15"/>
  <c r="F1241" i="15" s="1"/>
  <c r="G1241" i="15" s="1"/>
  <c r="J1241" i="15"/>
  <c r="E1299" i="15"/>
  <c r="F1299" i="15" s="1"/>
  <c r="G1299" i="15" s="1"/>
  <c r="I1299" i="15"/>
  <c r="J1299" i="15"/>
  <c r="E1411" i="15"/>
  <c r="F1411" i="15" s="1"/>
  <c r="G1411" i="15" s="1"/>
  <c r="J1411" i="15"/>
  <c r="I1411" i="15"/>
  <c r="E1543" i="15"/>
  <c r="F1543" i="15" s="1"/>
  <c r="G1543" i="15" s="1"/>
  <c r="I1543" i="15"/>
  <c r="J1543" i="15"/>
  <c r="E1628" i="15"/>
  <c r="F1628" i="15" s="1"/>
  <c r="G1628" i="15" s="1"/>
  <c r="J1628" i="15"/>
  <c r="E218" i="15"/>
  <c r="F218" i="15" s="1"/>
  <c r="G218" i="15" s="1"/>
  <c r="J218" i="15"/>
  <c r="E274" i="15"/>
  <c r="F274" i="15" s="1"/>
  <c r="G274" i="15" s="1"/>
  <c r="J274" i="15"/>
  <c r="E349" i="15"/>
  <c r="F349" i="15" s="1"/>
  <c r="G349" i="15" s="1"/>
  <c r="J349" i="15"/>
  <c r="E359" i="15"/>
  <c r="F359" i="15" s="1"/>
  <c r="G359" i="15" s="1"/>
  <c r="I359" i="15"/>
  <c r="J359" i="15"/>
  <c r="E517" i="15"/>
  <c r="F517" i="15" s="1"/>
  <c r="G517" i="15" s="1"/>
  <c r="J517" i="15"/>
  <c r="E633" i="15"/>
  <c r="F633" i="15" s="1"/>
  <c r="G633" i="15" s="1"/>
  <c r="J633" i="15"/>
  <c r="I976" i="15"/>
  <c r="E1021" i="15"/>
  <c r="F1021" i="15" s="1"/>
  <c r="G1021" i="15" s="1"/>
  <c r="J1021" i="15"/>
  <c r="E1061" i="15"/>
  <c r="F1061" i="15" s="1"/>
  <c r="G1061" i="15" s="1"/>
  <c r="J1061" i="15"/>
  <c r="E1071" i="15"/>
  <c r="F1071" i="15" s="1"/>
  <c r="G1071" i="15" s="1"/>
  <c r="J1071" i="15"/>
  <c r="E1223" i="15"/>
  <c r="F1223" i="15" s="1"/>
  <c r="G1223" i="15" s="1"/>
  <c r="J1223" i="15"/>
  <c r="I1039" i="15"/>
  <c r="I1062" i="15"/>
  <c r="E1065" i="15"/>
  <c r="F1065" i="15" s="1"/>
  <c r="G1065" i="15" s="1"/>
  <c r="J1065" i="15"/>
  <c r="I1446" i="15"/>
  <c r="E1461" i="15"/>
  <c r="F1461" i="15" s="1"/>
  <c r="G1461" i="15" s="1"/>
  <c r="J1461" i="15"/>
  <c r="I1461" i="15"/>
  <c r="E1468" i="15"/>
  <c r="F1468" i="15" s="1"/>
  <c r="G1468" i="15" s="1"/>
  <c r="J1468" i="15"/>
  <c r="E1475" i="15"/>
  <c r="F1475" i="15" s="1"/>
  <c r="G1475" i="15" s="1"/>
  <c r="J1475" i="15"/>
  <c r="I1475" i="15"/>
  <c r="E1743" i="15"/>
  <c r="F1743" i="15" s="1"/>
  <c r="G1743" i="15" s="1"/>
  <c r="J1743" i="15"/>
  <c r="E1795" i="15"/>
  <c r="F1795" i="15" s="1"/>
  <c r="G1795" i="15" s="1"/>
  <c r="I1795" i="15"/>
  <c r="J1795" i="15"/>
  <c r="E1199" i="15"/>
  <c r="F1199" i="15" s="1"/>
  <c r="G1199" i="15" s="1"/>
  <c r="I1199" i="15"/>
  <c r="J1199" i="15"/>
  <c r="E1210" i="15"/>
  <c r="F1210" i="15" s="1"/>
  <c r="G1210" i="15" s="1"/>
  <c r="J1210" i="15"/>
  <c r="I1312" i="15"/>
  <c r="E1432" i="15"/>
  <c r="F1432" i="15" s="1"/>
  <c r="G1432" i="15" s="1"/>
  <c r="J1432" i="15"/>
  <c r="E1439" i="15"/>
  <c r="F1439" i="15" s="1"/>
  <c r="G1439" i="15" s="1"/>
  <c r="J1439" i="15"/>
  <c r="E1714" i="15"/>
  <c r="F1714" i="15" s="1"/>
  <c r="G1714" i="15" s="1"/>
  <c r="J1714" i="15"/>
  <c r="E1846" i="15"/>
  <c r="F1846" i="15" s="1"/>
  <c r="G1846" i="15" s="1"/>
  <c r="J1846" i="15"/>
  <c r="E197" i="15"/>
  <c r="F197" i="15" s="1"/>
  <c r="G197" i="15" s="1"/>
  <c r="J197" i="15"/>
  <c r="I322" i="15"/>
  <c r="E343" i="15"/>
  <c r="F343" i="15" s="1"/>
  <c r="G343" i="15" s="1"/>
  <c r="J343" i="15"/>
  <c r="E822" i="15"/>
  <c r="F822" i="15" s="1"/>
  <c r="G822" i="15" s="1"/>
  <c r="J822" i="15"/>
  <c r="E874" i="15"/>
  <c r="F874" i="15" s="1"/>
  <c r="G874" i="15" s="1"/>
  <c r="J874" i="15"/>
  <c r="E1594" i="15"/>
  <c r="F1594" i="15" s="1"/>
  <c r="G1594" i="15" s="1"/>
  <c r="J1594" i="15"/>
  <c r="I1619" i="15"/>
  <c r="I1749" i="15"/>
  <c r="I258" i="15"/>
  <c r="E279" i="15"/>
  <c r="F279" i="15" s="1"/>
  <c r="G279" i="15" s="1"/>
  <c r="J279" i="15"/>
  <c r="E994" i="15"/>
  <c r="F994" i="15" s="1"/>
  <c r="G994" i="15" s="1"/>
  <c r="J994" i="15"/>
  <c r="I1142" i="15"/>
  <c r="I1671" i="15"/>
  <c r="I1804" i="15"/>
  <c r="E1567" i="15"/>
  <c r="F1567" i="15" s="1"/>
  <c r="G1567" i="15" s="1"/>
  <c r="J1567" i="15"/>
  <c r="I1567" i="15"/>
  <c r="E1672" i="15"/>
  <c r="F1672" i="15" s="1"/>
  <c r="G1672" i="15" s="1"/>
  <c r="J1672" i="15"/>
  <c r="E1683" i="15"/>
  <c r="F1683" i="15" s="1"/>
  <c r="G1683" i="15" s="1"/>
  <c r="J1683" i="15"/>
  <c r="I1683" i="15"/>
  <c r="E1099" i="15"/>
  <c r="F1099" i="15" s="1"/>
  <c r="G1099" i="15" s="1"/>
  <c r="I1099" i="15"/>
  <c r="J1099" i="15"/>
  <c r="E1292" i="15"/>
  <c r="F1292" i="15" s="1"/>
  <c r="G1292" i="15" s="1"/>
  <c r="J1292" i="15"/>
  <c r="E1404" i="15"/>
  <c r="F1404" i="15" s="1"/>
  <c r="G1404" i="15" s="1"/>
  <c r="J1404" i="15"/>
  <c r="E1496" i="15"/>
  <c r="F1496" i="15" s="1"/>
  <c r="G1496" i="15" s="1"/>
  <c r="J1496" i="15"/>
  <c r="E221" i="15"/>
  <c r="F221" i="15" s="1"/>
  <c r="G221" i="15" s="1"/>
  <c r="J221" i="15"/>
  <c r="E268" i="15"/>
  <c r="F268" i="15" s="1"/>
  <c r="G268" i="15" s="1"/>
  <c r="J268" i="15"/>
  <c r="E1012" i="15"/>
  <c r="F1012" i="15" s="1"/>
  <c r="G1012" i="15" s="1"/>
  <c r="J1012" i="15"/>
  <c r="E1216" i="15"/>
  <c r="F1216" i="15" s="1"/>
  <c r="G1216" i="15" s="1"/>
  <c r="J1216" i="15"/>
  <c r="E1129" i="15"/>
  <c r="F1129" i="15" s="1"/>
  <c r="G1129" i="15" s="1"/>
  <c r="J1129" i="15"/>
  <c r="E1746" i="15"/>
  <c r="F1746" i="15" s="1"/>
  <c r="G1746" i="15" s="1"/>
  <c r="J1746" i="15"/>
  <c r="E1781" i="15"/>
  <c r="F1781" i="15" s="1"/>
  <c r="G1781" i="15" s="1"/>
  <c r="J1781" i="15"/>
  <c r="I1781" i="15"/>
  <c r="E1356" i="15"/>
  <c r="F1356" i="15" s="1"/>
  <c r="G1356" i="15" s="1"/>
  <c r="J1356" i="15"/>
  <c r="E252" i="15"/>
  <c r="F252" i="15" s="1"/>
  <c r="G252" i="15" s="1"/>
  <c r="J252" i="15"/>
  <c r="E1135" i="15"/>
  <c r="F1135" i="15" s="1"/>
  <c r="G1135" i="15" s="1"/>
  <c r="J1135" i="15"/>
  <c r="E959" i="15"/>
  <c r="F959" i="15" s="1"/>
  <c r="G959" i="15" s="1"/>
  <c r="I959" i="15"/>
  <c r="J959" i="15"/>
  <c r="E989" i="15"/>
  <c r="F989" i="15" s="1"/>
  <c r="G989" i="15" s="1"/>
  <c r="J989" i="15"/>
  <c r="E1119" i="15"/>
  <c r="F1119" i="15" s="1"/>
  <c r="G1119" i="15" s="1"/>
  <c r="I1119" i="15"/>
  <c r="J1119" i="15"/>
  <c r="I1273" i="15"/>
  <c r="E1287" i="15"/>
  <c r="F1287" i="15" s="1"/>
  <c r="G1287" i="15" s="1"/>
  <c r="I1287" i="15"/>
  <c r="J1287" i="15"/>
  <c r="I1436" i="15"/>
  <c r="I1648" i="15"/>
  <c r="I1672" i="15"/>
  <c r="I1180" i="15"/>
  <c r="I1245" i="15"/>
  <c r="E1248" i="15"/>
  <c r="F1248" i="15" s="1"/>
  <c r="G1248" i="15" s="1"/>
  <c r="J1248" i="15"/>
  <c r="I1404" i="15"/>
  <c r="I1496" i="15"/>
  <c r="I196" i="15"/>
  <c r="E295" i="15"/>
  <c r="F295" i="15" s="1"/>
  <c r="G295" i="15" s="1"/>
  <c r="J295" i="15"/>
  <c r="I637" i="15"/>
  <c r="E688" i="15"/>
  <c r="F688" i="15" s="1"/>
  <c r="G688" i="15" s="1"/>
  <c r="J688" i="15"/>
  <c r="I760" i="15"/>
  <c r="E767" i="15"/>
  <c r="F767" i="15" s="1"/>
  <c r="G767" i="15" s="1"/>
  <c r="I767" i="15"/>
  <c r="J767" i="15"/>
  <c r="E821" i="15"/>
  <c r="F821" i="15" s="1"/>
  <c r="G821" i="15" s="1"/>
  <c r="J821" i="15"/>
  <c r="E831" i="15"/>
  <c r="F831" i="15" s="1"/>
  <c r="G831" i="15" s="1"/>
  <c r="J831" i="15"/>
  <c r="E929" i="15"/>
  <c r="F929" i="15" s="1"/>
  <c r="G929" i="15" s="1"/>
  <c r="J929" i="15"/>
  <c r="E984" i="15"/>
  <c r="F984" i="15" s="1"/>
  <c r="G984" i="15" s="1"/>
  <c r="J984" i="15"/>
  <c r="I1093" i="15"/>
  <c r="E1100" i="15"/>
  <c r="F1100" i="15" s="1"/>
  <c r="G1100" i="15" s="1"/>
  <c r="J1100" i="15"/>
  <c r="E1164" i="15"/>
  <c r="F1164" i="15" s="1"/>
  <c r="G1164" i="15" s="1"/>
  <c r="J1164" i="15"/>
  <c r="E1209" i="15"/>
  <c r="F1209" i="15" s="1"/>
  <c r="G1209" i="15" s="1"/>
  <c r="J1209" i="15"/>
  <c r="I1260" i="15"/>
  <c r="E1267" i="15"/>
  <c r="F1267" i="15" s="1"/>
  <c r="G1267" i="15" s="1"/>
  <c r="J1267" i="15"/>
  <c r="I1267" i="15"/>
  <c r="E1351" i="15"/>
  <c r="F1351" i="15" s="1"/>
  <c r="G1351" i="15" s="1"/>
  <c r="I1351" i="15"/>
  <c r="J1351" i="15"/>
  <c r="E1372" i="15"/>
  <c r="F1372" i="15" s="1"/>
  <c r="G1372" i="15" s="1"/>
  <c r="J1372" i="15"/>
  <c r="E1464" i="15"/>
  <c r="F1464" i="15" s="1"/>
  <c r="G1464" i="15" s="1"/>
  <c r="J1464" i="15"/>
  <c r="E1507" i="15"/>
  <c r="F1507" i="15" s="1"/>
  <c r="G1507" i="15" s="1"/>
  <c r="J1507" i="15"/>
  <c r="E1540" i="15"/>
  <c r="F1540" i="15" s="1"/>
  <c r="G1540" i="15" s="1"/>
  <c r="J1540" i="15"/>
  <c r="E1547" i="15"/>
  <c r="F1547" i="15" s="1"/>
  <c r="G1547" i="15" s="1"/>
  <c r="J1547" i="15"/>
  <c r="I1547" i="15"/>
  <c r="E1607" i="15"/>
  <c r="F1607" i="15" s="1"/>
  <c r="G1607" i="15" s="1"/>
  <c r="J1607" i="15"/>
  <c r="E1692" i="15"/>
  <c r="F1692" i="15" s="1"/>
  <c r="G1692" i="15" s="1"/>
  <c r="J1692" i="15"/>
  <c r="E1043" i="15"/>
  <c r="F1043" i="15" s="1"/>
  <c r="G1043" i="15" s="1"/>
  <c r="J1043" i="15"/>
  <c r="I1465" i="15"/>
  <c r="I1799" i="15"/>
  <c r="I1930" i="15"/>
  <c r="E1988" i="15"/>
  <c r="F1988" i="15" s="1"/>
  <c r="G1988" i="15" s="1"/>
  <c r="I1988" i="15"/>
  <c r="J1988" i="15"/>
  <c r="E1007" i="15"/>
  <c r="F1007" i="15" s="1"/>
  <c r="G1007" i="15" s="1"/>
  <c r="I1007" i="15"/>
  <c r="J1007" i="15"/>
  <c r="E1305" i="15"/>
  <c r="F1305" i="15" s="1"/>
  <c r="G1305" i="15" s="1"/>
  <c r="J1305" i="15"/>
  <c r="E1319" i="15"/>
  <c r="F1319" i="15" s="1"/>
  <c r="G1319" i="15" s="1"/>
  <c r="J1319" i="15"/>
  <c r="I1356" i="15"/>
  <c r="I1778" i="15"/>
  <c r="E1839" i="15"/>
  <c r="F1839" i="15" s="1"/>
  <c r="G1839" i="15" s="1"/>
  <c r="J1839" i="15"/>
  <c r="E1924" i="15"/>
  <c r="F1924" i="15" s="1"/>
  <c r="G1924" i="15" s="1"/>
  <c r="J1924" i="15"/>
  <c r="I252" i="15"/>
  <c r="I316" i="15"/>
  <c r="E333" i="15"/>
  <c r="F333" i="15" s="1"/>
  <c r="G333" i="15" s="1"/>
  <c r="J333" i="15"/>
  <c r="I513" i="15"/>
  <c r="E533" i="15"/>
  <c r="F533" i="15" s="1"/>
  <c r="G533" i="15" s="1"/>
  <c r="J533" i="15"/>
  <c r="E738" i="15"/>
  <c r="F738" i="15" s="1"/>
  <c r="G738" i="15" s="1"/>
  <c r="J738" i="15"/>
  <c r="I755" i="15"/>
  <c r="E810" i="15"/>
  <c r="F810" i="15" s="1"/>
  <c r="G810" i="15" s="1"/>
  <c r="J810" i="15"/>
  <c r="I842" i="15"/>
  <c r="E897" i="15"/>
  <c r="F897" i="15" s="1"/>
  <c r="G897" i="15" s="1"/>
  <c r="J897" i="15"/>
  <c r="E1193" i="15"/>
  <c r="F1193" i="15" s="1"/>
  <c r="G1193" i="15" s="1"/>
  <c r="J1193" i="15"/>
  <c r="E1573" i="15"/>
  <c r="F1573" i="15" s="1"/>
  <c r="G1573" i="15" s="1"/>
  <c r="J1573" i="15"/>
  <c r="I1711" i="15"/>
  <c r="E1775" i="15"/>
  <c r="F1775" i="15" s="1"/>
  <c r="G1775" i="15" s="1"/>
  <c r="J1775" i="15"/>
  <c r="E269" i="15"/>
  <c r="F269" i="15" s="1"/>
  <c r="G269" i="15" s="1"/>
  <c r="J269" i="15"/>
  <c r="I437" i="15"/>
  <c r="E497" i="15"/>
  <c r="F497" i="15" s="1"/>
  <c r="G497" i="15" s="1"/>
  <c r="J497" i="15"/>
  <c r="E622" i="15"/>
  <c r="F622" i="15" s="1"/>
  <c r="G622" i="15" s="1"/>
  <c r="J622" i="15"/>
  <c r="E675" i="15"/>
  <c r="F675" i="15" s="1"/>
  <c r="G675" i="15" s="1"/>
  <c r="J675" i="15"/>
  <c r="I744" i="15"/>
  <c r="E790" i="15"/>
  <c r="F790" i="15" s="1"/>
  <c r="G790" i="15" s="1"/>
  <c r="J790" i="15"/>
  <c r="E854" i="15"/>
  <c r="F854" i="15" s="1"/>
  <c r="G854" i="15" s="1"/>
  <c r="J854" i="15"/>
  <c r="E985" i="15"/>
  <c r="F985" i="15" s="1"/>
  <c r="G985" i="15" s="1"/>
  <c r="J985" i="15"/>
  <c r="E1148" i="15"/>
  <c r="F1148" i="15" s="1"/>
  <c r="G1148" i="15" s="1"/>
  <c r="J1148" i="15"/>
  <c r="E1604" i="15"/>
  <c r="F1604" i="15" s="1"/>
  <c r="G1604" i="15" s="1"/>
  <c r="J1604" i="15"/>
  <c r="E1678" i="15"/>
  <c r="F1678" i="15" s="1"/>
  <c r="G1678" i="15" s="1"/>
  <c r="J1678" i="15"/>
  <c r="F3" i="13"/>
  <c r="G3" i="13" s="1"/>
  <c r="F14" i="13"/>
  <c r="G14" i="13" s="1"/>
  <c r="F15" i="13"/>
  <c r="G15" i="13" s="1"/>
  <c r="F16" i="13"/>
  <c r="G16" i="13" s="1"/>
  <c r="F17" i="13"/>
  <c r="G17" i="13" s="1"/>
  <c r="F18" i="13"/>
  <c r="G18" i="13" s="1"/>
  <c r="F38" i="13"/>
  <c r="G38" i="13" s="1"/>
  <c r="F39" i="13"/>
  <c r="G39" i="13" s="1"/>
  <c r="F40" i="13"/>
  <c r="G40" i="13" s="1"/>
  <c r="F41" i="13"/>
  <c r="G41" i="13" s="1"/>
  <c r="F42" i="13"/>
  <c r="G42" i="13" s="1"/>
  <c r="E3" i="13"/>
  <c r="E4" i="13"/>
  <c r="F4" i="13" s="1"/>
  <c r="G4" i="13" s="1"/>
  <c r="E5" i="13"/>
  <c r="F5" i="13" s="1"/>
  <c r="G5" i="13" s="1"/>
  <c r="E6" i="13"/>
  <c r="F6" i="13" s="1"/>
  <c r="G6" i="13" s="1"/>
  <c r="E7" i="13"/>
  <c r="F7" i="13" s="1"/>
  <c r="G7" i="13" s="1"/>
  <c r="E8" i="13"/>
  <c r="F8" i="13" s="1"/>
  <c r="G8" i="13" s="1"/>
  <c r="E9" i="13"/>
  <c r="F9" i="13" s="1"/>
  <c r="G9" i="13" s="1"/>
  <c r="E10" i="13"/>
  <c r="F10" i="13" s="1"/>
  <c r="G10" i="13" s="1"/>
  <c r="E11" i="13"/>
  <c r="F11" i="13" s="1"/>
  <c r="G11" i="13" s="1"/>
  <c r="E12" i="13"/>
  <c r="F12" i="13" s="1"/>
  <c r="G12" i="13" s="1"/>
  <c r="E13" i="13"/>
  <c r="F13" i="13" s="1"/>
  <c r="G13" i="13" s="1"/>
  <c r="E14" i="13"/>
  <c r="E15" i="13"/>
  <c r="E16" i="13"/>
  <c r="E17" i="13"/>
  <c r="E18" i="13"/>
  <c r="E19" i="13"/>
  <c r="F19" i="13" s="1"/>
  <c r="G19" i="13" s="1"/>
  <c r="E20" i="13"/>
  <c r="F20" i="13" s="1"/>
  <c r="G20" i="13" s="1"/>
  <c r="E21" i="13"/>
  <c r="F21" i="13" s="1"/>
  <c r="G21" i="13" s="1"/>
  <c r="E22" i="13"/>
  <c r="F22" i="13" s="1"/>
  <c r="G22" i="13" s="1"/>
  <c r="E23" i="13"/>
  <c r="F23" i="13" s="1"/>
  <c r="G23" i="13" s="1"/>
  <c r="E24" i="13"/>
  <c r="F24" i="13" s="1"/>
  <c r="G24" i="13" s="1"/>
  <c r="E25" i="13"/>
  <c r="F25" i="13" s="1"/>
  <c r="G25" i="13" s="1"/>
  <c r="E26" i="13"/>
  <c r="F26" i="13" s="1"/>
  <c r="G26" i="13" s="1"/>
  <c r="E27" i="13"/>
  <c r="F27" i="13" s="1"/>
  <c r="G27" i="13" s="1"/>
  <c r="E28" i="13"/>
  <c r="F28" i="13" s="1"/>
  <c r="G28" i="13" s="1"/>
  <c r="E29" i="13"/>
  <c r="F29" i="13" s="1"/>
  <c r="G29" i="13" s="1"/>
  <c r="E30" i="13"/>
  <c r="F30" i="13" s="1"/>
  <c r="G30" i="13" s="1"/>
  <c r="E31" i="13"/>
  <c r="F31" i="13" s="1"/>
  <c r="G31" i="13" s="1"/>
  <c r="E32" i="13"/>
  <c r="F32" i="13" s="1"/>
  <c r="G32" i="13" s="1"/>
  <c r="E33" i="13"/>
  <c r="F33" i="13" s="1"/>
  <c r="G33" i="13" s="1"/>
  <c r="E34" i="13"/>
  <c r="F34" i="13" s="1"/>
  <c r="G34" i="13" s="1"/>
  <c r="E35" i="13"/>
  <c r="F35" i="13" s="1"/>
  <c r="G35" i="13" s="1"/>
  <c r="E36" i="13"/>
  <c r="F36" i="13" s="1"/>
  <c r="G36" i="13" s="1"/>
  <c r="E37" i="13"/>
  <c r="F37" i="13" s="1"/>
  <c r="G37" i="13" s="1"/>
  <c r="E38" i="13"/>
  <c r="E39" i="13"/>
  <c r="E40" i="13"/>
  <c r="E41" i="13"/>
  <c r="E42" i="13"/>
  <c r="E43" i="13"/>
  <c r="F43" i="13" s="1"/>
  <c r="G43" i="13" s="1"/>
  <c r="E44" i="13"/>
  <c r="F44" i="13" s="1"/>
  <c r="G44" i="13" s="1"/>
  <c r="E45" i="13"/>
  <c r="F45" i="13" s="1"/>
  <c r="G45" i="13" s="1"/>
  <c r="E46" i="13"/>
  <c r="F46" i="13" s="1"/>
  <c r="G46" i="13" s="1"/>
  <c r="E2" i="13"/>
  <c r="F2" i="13" s="1"/>
  <c r="G2" i="13" s="1"/>
  <c r="D2" i="15" l="1"/>
  <c r="D3" i="15"/>
  <c r="J3" i="15" s="1"/>
  <c r="D4" i="15"/>
  <c r="D6" i="15"/>
  <c r="D8" i="15"/>
  <c r="D10" i="15"/>
  <c r="D12" i="15"/>
  <c r="D13" i="15"/>
  <c r="J13" i="15" s="1"/>
  <c r="D14" i="15"/>
  <c r="D15" i="15"/>
  <c r="J15" i="15" s="1"/>
  <c r="D16" i="15"/>
  <c r="D17" i="15"/>
  <c r="J17" i="15" s="1"/>
  <c r="D18" i="15"/>
  <c r="D19" i="15"/>
  <c r="J19" i="15" s="1"/>
  <c r="D25" i="15"/>
  <c r="J25" i="15" s="1"/>
  <c r="D27" i="15"/>
  <c r="J27" i="15" s="1"/>
  <c r="D28" i="15"/>
  <c r="D29" i="15"/>
  <c r="J29" i="15" s="1"/>
  <c r="D30" i="15"/>
  <c r="D31" i="15"/>
  <c r="J31" i="15" s="1"/>
  <c r="D32" i="15"/>
  <c r="D33" i="15"/>
  <c r="J33" i="15" s="1"/>
  <c r="D34" i="15"/>
  <c r="D36" i="15"/>
  <c r="D38" i="15"/>
  <c r="D39" i="15"/>
  <c r="J39" i="15" s="1"/>
  <c r="D40" i="15"/>
  <c r="D41" i="15"/>
  <c r="J41" i="15" s="1"/>
  <c r="D42" i="15"/>
  <c r="D43" i="15"/>
  <c r="J43" i="15" s="1"/>
  <c r="D45" i="15"/>
  <c r="J45" i="15" s="1"/>
  <c r="D48" i="15"/>
  <c r="J48" i="15" s="1"/>
  <c r="D50" i="15"/>
  <c r="J50" i="15" s="1"/>
  <c r="D51" i="15"/>
  <c r="J51" i="15" s="1"/>
  <c r="D55" i="15"/>
  <c r="J55" i="15" s="1"/>
  <c r="D56" i="15"/>
  <c r="J56" i="15" s="1"/>
  <c r="D58" i="15"/>
  <c r="J58" i="15" s="1"/>
  <c r="D59" i="15"/>
  <c r="J59" i="15" s="1"/>
  <c r="D60" i="15"/>
  <c r="J60" i="15" s="1"/>
  <c r="D62" i="15"/>
  <c r="J62" i="15" s="1"/>
  <c r="D64" i="15"/>
  <c r="J64" i="15" s="1"/>
  <c r="D66" i="15"/>
  <c r="J66" i="15" s="1"/>
  <c r="D67" i="15"/>
  <c r="J67" i="15"/>
  <c r="D71" i="15"/>
  <c r="J71" i="15" s="1"/>
  <c r="D72" i="15"/>
  <c r="J72" i="15" s="1"/>
  <c r="D74" i="15"/>
  <c r="J74" i="15" s="1"/>
  <c r="D75" i="15"/>
  <c r="J75" i="15" s="1"/>
  <c r="D76" i="15"/>
  <c r="J76" i="15" s="1"/>
  <c r="D78" i="15"/>
  <c r="J78" i="15" s="1"/>
  <c r="D80" i="15"/>
  <c r="J80" i="15" s="1"/>
  <c r="D82" i="15"/>
  <c r="J82" i="15" s="1"/>
  <c r="D83" i="15"/>
  <c r="J83" i="15" s="1"/>
  <c r="D87" i="15"/>
  <c r="D89" i="15"/>
  <c r="D91" i="15"/>
  <c r="D93" i="15"/>
  <c r="D98" i="15"/>
  <c r="J98" i="15" s="1"/>
  <c r="D100" i="15"/>
  <c r="D103" i="15"/>
  <c r="D104" i="15"/>
  <c r="J104" i="15" s="1"/>
  <c r="D105" i="15"/>
  <c r="D106" i="15"/>
  <c r="J106" i="15" s="1"/>
  <c r="D107" i="15"/>
  <c r="D108" i="15"/>
  <c r="D109" i="15"/>
  <c r="D110" i="15"/>
  <c r="J110" i="15" s="1"/>
  <c r="D111" i="15"/>
  <c r="D113" i="15"/>
  <c r="D115" i="15"/>
  <c r="D117" i="15"/>
  <c r="D119" i="15"/>
  <c r="D121" i="15"/>
  <c r="D123" i="15"/>
  <c r="D125" i="15"/>
  <c r="D128" i="15"/>
  <c r="J128" i="15" s="1"/>
  <c r="D130" i="15"/>
  <c r="E130" i="15" s="1"/>
  <c r="F130" i="15" s="1"/>
  <c r="G130" i="15" s="1"/>
  <c r="D132" i="15"/>
  <c r="E132" i="15" s="1"/>
  <c r="F132" i="15" s="1"/>
  <c r="G132" i="15" s="1"/>
  <c r="D133" i="15"/>
  <c r="D135" i="15"/>
  <c r="J135" i="15" s="1"/>
  <c r="D140" i="15"/>
  <c r="D141" i="15"/>
  <c r="J141" i="15" s="1"/>
  <c r="D143" i="15"/>
  <c r="J143" i="15" s="1"/>
  <c r="D147" i="15"/>
  <c r="D149" i="15"/>
  <c r="J149" i="15" s="1"/>
  <c r="D150" i="15"/>
  <c r="J150" i="15" s="1"/>
  <c r="D151" i="15"/>
  <c r="J151" i="15" s="1"/>
  <c r="D153" i="15"/>
  <c r="J153" i="15" s="1"/>
  <c r="D155" i="15"/>
  <c r="J155" i="15" s="1"/>
  <c r="D156" i="15"/>
  <c r="I156" i="15" s="1"/>
  <c r="D157" i="15"/>
  <c r="D159" i="15"/>
  <c r="J159" i="15" s="1"/>
  <c r="D161" i="15"/>
  <c r="J161" i="15" s="1"/>
  <c r="D165" i="15"/>
  <c r="J165" i="15" s="1"/>
  <c r="D167" i="15"/>
  <c r="J167" i="15" s="1"/>
  <c r="D172" i="15"/>
  <c r="D173" i="15"/>
  <c r="J173" i="15" s="1"/>
  <c r="D175" i="15"/>
  <c r="J175" i="15" s="1"/>
  <c r="D179" i="15"/>
  <c r="D181" i="15"/>
  <c r="D183" i="15"/>
  <c r="J183" i="15" s="1"/>
  <c r="D185" i="15"/>
  <c r="D186" i="15"/>
  <c r="J186" i="15" s="1"/>
  <c r="D188" i="15"/>
  <c r="I188" i="15" s="1"/>
  <c r="D189" i="15"/>
  <c r="D190" i="15"/>
  <c r="J190" i="15" s="1"/>
  <c r="D193" i="15"/>
  <c r="D192" i="15"/>
  <c r="E192" i="15" s="1"/>
  <c r="F192" i="15" s="1"/>
  <c r="G192" i="15" s="1"/>
  <c r="E186" i="15" l="1"/>
  <c r="F186" i="15" s="1"/>
  <c r="G186" i="15" s="1"/>
  <c r="I153" i="15"/>
  <c r="E156" i="15"/>
  <c r="F156" i="15" s="1"/>
  <c r="G156" i="15" s="1"/>
  <c r="E155" i="15"/>
  <c r="F155" i="15" s="1"/>
  <c r="G155" i="15" s="1"/>
  <c r="E188" i="15"/>
  <c r="F188" i="15" s="1"/>
  <c r="G188" i="15" s="1"/>
  <c r="E165" i="15"/>
  <c r="F165" i="15" s="1"/>
  <c r="G165" i="15" s="1"/>
  <c r="E141" i="15"/>
  <c r="F141" i="15" s="1"/>
  <c r="G141" i="15" s="1"/>
  <c r="I147" i="15"/>
  <c r="D164" i="15"/>
  <c r="I164" i="15" s="1"/>
  <c r="I155" i="15"/>
  <c r="E149" i="15"/>
  <c r="F149" i="15" s="1"/>
  <c r="G149" i="15" s="1"/>
  <c r="D126" i="15"/>
  <c r="J126" i="15" s="1"/>
  <c r="D124" i="15"/>
  <c r="D122" i="15"/>
  <c r="J122" i="15" s="1"/>
  <c r="D120" i="15"/>
  <c r="J120" i="15" s="1"/>
  <c r="D102" i="15"/>
  <c r="J102" i="15" s="1"/>
  <c r="D94" i="15"/>
  <c r="J94" i="15" s="1"/>
  <c r="D92" i="15"/>
  <c r="I92" i="15" s="1"/>
  <c r="D90" i="15"/>
  <c r="J90" i="15" s="1"/>
  <c r="D88" i="15"/>
  <c r="J88" i="15" s="1"/>
  <c r="D86" i="15"/>
  <c r="J86" i="15" s="1"/>
  <c r="D84" i="15"/>
  <c r="J84" i="15" s="1"/>
  <c r="D79" i="15"/>
  <c r="J79" i="15" s="1"/>
  <c r="D70" i="15"/>
  <c r="J70" i="15" s="1"/>
  <c r="D68" i="15"/>
  <c r="J68" i="15" s="1"/>
  <c r="D63" i="15"/>
  <c r="J63" i="15" s="1"/>
  <c r="D54" i="15"/>
  <c r="J54" i="15" s="1"/>
  <c r="D52" i="15"/>
  <c r="J52" i="15" s="1"/>
  <c r="D47" i="15"/>
  <c r="J47" i="15" s="1"/>
  <c r="D37" i="15"/>
  <c r="J37" i="15" s="1"/>
  <c r="D23" i="15"/>
  <c r="J23" i="15" s="1"/>
  <c r="E185" i="15"/>
  <c r="F185" i="15" s="1"/>
  <c r="G185" i="15" s="1"/>
  <c r="J185" i="15"/>
  <c r="J179" i="15"/>
  <c r="E179" i="15"/>
  <c r="F179" i="15" s="1"/>
  <c r="G179" i="15" s="1"/>
  <c r="D169" i="15"/>
  <c r="J169" i="15" s="1"/>
  <c r="D163" i="15"/>
  <c r="I163" i="15"/>
  <c r="D148" i="15"/>
  <c r="I140" i="15"/>
  <c r="E140" i="15"/>
  <c r="F140" i="15" s="1"/>
  <c r="G140" i="15" s="1"/>
  <c r="D139" i="15"/>
  <c r="I139" i="15" s="1"/>
  <c r="D131" i="15"/>
  <c r="E131" i="15" s="1"/>
  <c r="F131" i="15" s="1"/>
  <c r="G131" i="15" s="1"/>
  <c r="D116" i="15"/>
  <c r="E116" i="15" s="1"/>
  <c r="F116" i="15" s="1"/>
  <c r="G116" i="15" s="1"/>
  <c r="D101" i="15"/>
  <c r="E101" i="15" s="1"/>
  <c r="F101" i="15" s="1"/>
  <c r="G101" i="15" s="1"/>
  <c r="D46" i="15"/>
  <c r="J46" i="15" s="1"/>
  <c r="D26" i="15"/>
  <c r="J26" i="15" s="1"/>
  <c r="D11" i="15"/>
  <c r="J11" i="15" s="1"/>
  <c r="D180" i="15"/>
  <c r="I172" i="15"/>
  <c r="E172" i="15"/>
  <c r="F172" i="15" s="1"/>
  <c r="G172" i="15" s="1"/>
  <c r="D171" i="15"/>
  <c r="J157" i="15"/>
  <c r="E157" i="15"/>
  <c r="F157" i="15" s="1"/>
  <c r="G157" i="15" s="1"/>
  <c r="D142" i="15"/>
  <c r="J142" i="15" s="1"/>
  <c r="J133" i="15"/>
  <c r="E133" i="15"/>
  <c r="F133" i="15" s="1"/>
  <c r="G133" i="15" s="1"/>
  <c r="D118" i="15"/>
  <c r="J118" i="15" s="1"/>
  <c r="D95" i="15"/>
  <c r="J95" i="15" s="1"/>
  <c r="D20" i="15"/>
  <c r="E20" i="15" s="1"/>
  <c r="F20" i="15" s="1"/>
  <c r="G20" i="15" s="1"/>
  <c r="D5" i="15"/>
  <c r="J5" i="15" s="1"/>
  <c r="J181" i="15"/>
  <c r="E181" i="15"/>
  <c r="F181" i="15" s="1"/>
  <c r="G181" i="15" s="1"/>
  <c r="I179" i="15"/>
  <c r="D174" i="15"/>
  <c r="J174" i="15" s="1"/>
  <c r="I161" i="15"/>
  <c r="D145" i="15"/>
  <c r="D127" i="15"/>
  <c r="J127" i="15" s="1"/>
  <c r="D112" i="15"/>
  <c r="J112" i="15" s="1"/>
  <c r="D97" i="15"/>
  <c r="E97" i="15" s="1"/>
  <c r="F97" i="15" s="1"/>
  <c r="G97" i="15" s="1"/>
  <c r="D35" i="15"/>
  <c r="J35" i="15" s="1"/>
  <c r="D22" i="15"/>
  <c r="E22" i="15" s="1"/>
  <c r="F22" i="15" s="1"/>
  <c r="G22" i="15" s="1"/>
  <c r="D7" i="15"/>
  <c r="J7" i="15" s="1"/>
  <c r="E190" i="15"/>
  <c r="F190" i="15" s="1"/>
  <c r="G190" i="15" s="1"/>
  <c r="I185" i="15"/>
  <c r="D182" i="15"/>
  <c r="E182" i="15" s="1"/>
  <c r="F182" i="15" s="1"/>
  <c r="G182" i="15" s="1"/>
  <c r="I180" i="15"/>
  <c r="D177" i="15"/>
  <c r="E177" i="15" s="1"/>
  <c r="F177" i="15" s="1"/>
  <c r="G177" i="15" s="1"/>
  <c r="E173" i="15"/>
  <c r="F173" i="15" s="1"/>
  <c r="G173" i="15" s="1"/>
  <c r="I171" i="15"/>
  <c r="D166" i="15"/>
  <c r="J166" i="15" s="1"/>
  <c r="D158" i="15"/>
  <c r="J158" i="15" s="1"/>
  <c r="J147" i="15"/>
  <c r="E147" i="15"/>
  <c r="F147" i="15" s="1"/>
  <c r="G147" i="15" s="1"/>
  <c r="D137" i="15"/>
  <c r="J137" i="15" s="1"/>
  <c r="D134" i="15"/>
  <c r="I134" i="15" s="1"/>
  <c r="D129" i="15"/>
  <c r="E129" i="15" s="1"/>
  <c r="F129" i="15" s="1"/>
  <c r="G129" i="15" s="1"/>
  <c r="D114" i="15"/>
  <c r="J114" i="15" s="1"/>
  <c r="D99" i="15"/>
  <c r="I99" i="15" s="1"/>
  <c r="D96" i="15"/>
  <c r="J96" i="15" s="1"/>
  <c r="D85" i="15"/>
  <c r="J85" i="15" s="1"/>
  <c r="D81" i="15"/>
  <c r="J81" i="15" s="1"/>
  <c r="D77" i="15"/>
  <c r="J77" i="15" s="1"/>
  <c r="D73" i="15"/>
  <c r="J73" i="15" s="1"/>
  <c r="D69" i="15"/>
  <c r="J69" i="15" s="1"/>
  <c r="D65" i="15"/>
  <c r="J65" i="15" s="1"/>
  <c r="D61" i="15"/>
  <c r="J61" i="15" s="1"/>
  <c r="D57" i="15"/>
  <c r="J57" i="15" s="1"/>
  <c r="D53" i="15"/>
  <c r="J53" i="15" s="1"/>
  <c r="D49" i="15"/>
  <c r="J49" i="15" s="1"/>
  <c r="D44" i="15"/>
  <c r="E44" i="15" s="1"/>
  <c r="F44" i="15" s="1"/>
  <c r="G44" i="15" s="1"/>
  <c r="D24" i="15"/>
  <c r="I24" i="15" s="1"/>
  <c r="D21" i="15"/>
  <c r="J21" i="15" s="1"/>
  <c r="D9" i="15"/>
  <c r="J9" i="15" s="1"/>
  <c r="J189" i="15"/>
  <c r="E189" i="15"/>
  <c r="F189" i="15" s="1"/>
  <c r="G189" i="15" s="1"/>
  <c r="J188" i="15"/>
  <c r="I183" i="15"/>
  <c r="I190" i="15"/>
  <c r="I186" i="15"/>
  <c r="I182" i="15"/>
  <c r="I181" i="15"/>
  <c r="D178" i="15"/>
  <c r="I174" i="15"/>
  <c r="I173" i="15"/>
  <c r="J172" i="15"/>
  <c r="D170" i="15"/>
  <c r="I166" i="15"/>
  <c r="I165" i="15"/>
  <c r="D162" i="15"/>
  <c r="E161" i="15"/>
  <c r="F161" i="15" s="1"/>
  <c r="G161" i="15" s="1"/>
  <c r="I157" i="15"/>
  <c r="J156" i="15"/>
  <c r="D154" i="15"/>
  <c r="E153" i="15"/>
  <c r="F153" i="15" s="1"/>
  <c r="G153" i="15" s="1"/>
  <c r="I150" i="15"/>
  <c r="I149" i="15"/>
  <c r="D146" i="15"/>
  <c r="I142" i="15"/>
  <c r="I141" i="15"/>
  <c r="J140" i="15"/>
  <c r="D138" i="15"/>
  <c r="I133" i="15"/>
  <c r="J132" i="15"/>
  <c r="I130" i="15"/>
  <c r="I129" i="15"/>
  <c r="J129" i="15"/>
  <c r="E124" i="15"/>
  <c r="F124" i="15" s="1"/>
  <c r="G124" i="15" s="1"/>
  <c r="I124" i="15"/>
  <c r="I121" i="15"/>
  <c r="J121" i="15"/>
  <c r="E121" i="15"/>
  <c r="F121" i="15" s="1"/>
  <c r="G121" i="15" s="1"/>
  <c r="I113" i="15"/>
  <c r="J113" i="15"/>
  <c r="E113" i="15"/>
  <c r="F113" i="15" s="1"/>
  <c r="G113" i="15" s="1"/>
  <c r="E108" i="15"/>
  <c r="F108" i="15" s="1"/>
  <c r="G108" i="15" s="1"/>
  <c r="I108" i="15"/>
  <c r="I105" i="15"/>
  <c r="J105" i="15"/>
  <c r="E105" i="15"/>
  <c r="F105" i="15" s="1"/>
  <c r="G105" i="15" s="1"/>
  <c r="E100" i="15"/>
  <c r="F100" i="15" s="1"/>
  <c r="G100" i="15" s="1"/>
  <c r="I100" i="15"/>
  <c r="I89" i="15"/>
  <c r="J89" i="15"/>
  <c r="E89" i="15"/>
  <c r="F89" i="15" s="1"/>
  <c r="G89" i="15" s="1"/>
  <c r="I189" i="15"/>
  <c r="D191" i="15"/>
  <c r="D187" i="15"/>
  <c r="I187" i="15" s="1"/>
  <c r="D184" i="15"/>
  <c r="I184" i="15" s="1"/>
  <c r="E183" i="15"/>
  <c r="F183" i="15" s="1"/>
  <c r="G183" i="15" s="1"/>
  <c r="D176" i="15"/>
  <c r="I176" i="15" s="1"/>
  <c r="E175" i="15"/>
  <c r="F175" i="15" s="1"/>
  <c r="G175" i="15" s="1"/>
  <c r="E174" i="15"/>
  <c r="F174" i="15" s="1"/>
  <c r="G174" i="15" s="1"/>
  <c r="D168" i="15"/>
  <c r="I168" i="15" s="1"/>
  <c r="E167" i="15"/>
  <c r="F167" i="15" s="1"/>
  <c r="G167" i="15" s="1"/>
  <c r="D160" i="15"/>
  <c r="I160" i="15" s="1"/>
  <c r="E159" i="15"/>
  <c r="F159" i="15" s="1"/>
  <c r="G159" i="15" s="1"/>
  <c r="D152" i="15"/>
  <c r="I152" i="15" s="1"/>
  <c r="E151" i="15"/>
  <c r="F151" i="15" s="1"/>
  <c r="G151" i="15" s="1"/>
  <c r="E150" i="15"/>
  <c r="F150" i="15" s="1"/>
  <c r="G150" i="15" s="1"/>
  <c r="D144" i="15"/>
  <c r="I144" i="15" s="1"/>
  <c r="E143" i="15"/>
  <c r="F143" i="15" s="1"/>
  <c r="G143" i="15" s="1"/>
  <c r="E142" i="15"/>
  <c r="F142" i="15" s="1"/>
  <c r="G142" i="15" s="1"/>
  <c r="D136" i="15"/>
  <c r="I136" i="15" s="1"/>
  <c r="E135" i="15"/>
  <c r="F135" i="15" s="1"/>
  <c r="G135" i="15" s="1"/>
  <c r="I132" i="15"/>
  <c r="E122" i="15"/>
  <c r="F122" i="15" s="1"/>
  <c r="G122" i="15" s="1"/>
  <c r="I119" i="15"/>
  <c r="J119" i="15"/>
  <c r="E119" i="15"/>
  <c r="F119" i="15" s="1"/>
  <c r="G119" i="15" s="1"/>
  <c r="E114" i="15"/>
  <c r="F114" i="15" s="1"/>
  <c r="G114" i="15" s="1"/>
  <c r="I111" i="15"/>
  <c r="J111" i="15"/>
  <c r="E111" i="15"/>
  <c r="F111" i="15" s="1"/>
  <c r="G111" i="15" s="1"/>
  <c r="E106" i="15"/>
  <c r="F106" i="15" s="1"/>
  <c r="G106" i="15" s="1"/>
  <c r="I106" i="15"/>
  <c r="I103" i="15"/>
  <c r="J103" i="15"/>
  <c r="E103" i="15"/>
  <c r="F103" i="15" s="1"/>
  <c r="G103" i="15" s="1"/>
  <c r="E98" i="15"/>
  <c r="F98" i="15" s="1"/>
  <c r="G98" i="15" s="1"/>
  <c r="I98" i="15"/>
  <c r="I95" i="15"/>
  <c r="I87" i="15"/>
  <c r="J87" i="15"/>
  <c r="E87" i="15"/>
  <c r="F87" i="15" s="1"/>
  <c r="G87" i="15" s="1"/>
  <c r="E128" i="15"/>
  <c r="F128" i="15" s="1"/>
  <c r="G128" i="15" s="1"/>
  <c r="I128" i="15"/>
  <c r="I125" i="15"/>
  <c r="J125" i="15"/>
  <c r="E125" i="15"/>
  <c r="F125" i="15" s="1"/>
  <c r="G125" i="15" s="1"/>
  <c r="I117" i="15"/>
  <c r="J117" i="15"/>
  <c r="E117" i="15"/>
  <c r="F117" i="15" s="1"/>
  <c r="G117" i="15" s="1"/>
  <c r="I109" i="15"/>
  <c r="J109" i="15"/>
  <c r="E109" i="15"/>
  <c r="F109" i="15" s="1"/>
  <c r="G109" i="15" s="1"/>
  <c r="E104" i="15"/>
  <c r="F104" i="15" s="1"/>
  <c r="G104" i="15" s="1"/>
  <c r="I104" i="15"/>
  <c r="I101" i="15"/>
  <c r="J101" i="15"/>
  <c r="I93" i="15"/>
  <c r="J93" i="15"/>
  <c r="E93" i="15"/>
  <c r="F93" i="15" s="1"/>
  <c r="G93" i="15" s="1"/>
  <c r="I88" i="15"/>
  <c r="I175" i="15"/>
  <c r="I167" i="15"/>
  <c r="I159" i="15"/>
  <c r="I151" i="15"/>
  <c r="I143" i="15"/>
  <c r="I135" i="15"/>
  <c r="J130" i="15"/>
  <c r="J124" i="15"/>
  <c r="I123" i="15"/>
  <c r="J123" i="15"/>
  <c r="E123" i="15"/>
  <c r="F123" i="15" s="1"/>
  <c r="G123" i="15" s="1"/>
  <c r="J116" i="15"/>
  <c r="I115" i="15"/>
  <c r="J115" i="15"/>
  <c r="E115" i="15"/>
  <c r="F115" i="15" s="1"/>
  <c r="G115" i="15" s="1"/>
  <c r="E110" i="15"/>
  <c r="F110" i="15" s="1"/>
  <c r="G110" i="15" s="1"/>
  <c r="I110" i="15"/>
  <c r="J108" i="15"/>
  <c r="I107" i="15"/>
  <c r="J107" i="15"/>
  <c r="E107" i="15"/>
  <c r="F107" i="15" s="1"/>
  <c r="G107" i="15" s="1"/>
  <c r="E102" i="15"/>
  <c r="F102" i="15" s="1"/>
  <c r="G102" i="15" s="1"/>
  <c r="I102" i="15"/>
  <c r="J100" i="15"/>
  <c r="E94" i="15"/>
  <c r="F94" i="15" s="1"/>
  <c r="G94" i="15" s="1"/>
  <c r="I94" i="15"/>
  <c r="I91" i="15"/>
  <c r="J91" i="15"/>
  <c r="E91" i="15"/>
  <c r="F91" i="15" s="1"/>
  <c r="G91" i="15" s="1"/>
  <c r="E43" i="15"/>
  <c r="F43" i="15" s="1"/>
  <c r="G43" i="15" s="1"/>
  <c r="I43" i="15"/>
  <c r="I40" i="15"/>
  <c r="J40" i="15"/>
  <c r="E40" i="15"/>
  <c r="F40" i="15" s="1"/>
  <c r="G40" i="15" s="1"/>
  <c r="E35" i="15"/>
  <c r="F35" i="15" s="1"/>
  <c r="G35" i="15" s="1"/>
  <c r="I35" i="15"/>
  <c r="I32" i="15"/>
  <c r="J32" i="15"/>
  <c r="E32" i="15"/>
  <c r="E27" i="15"/>
  <c r="F27" i="15" s="1"/>
  <c r="G27" i="15" s="1"/>
  <c r="I27" i="15"/>
  <c r="E24" i="15"/>
  <c r="F24" i="15" s="1"/>
  <c r="G24" i="15" s="1"/>
  <c r="E19" i="15"/>
  <c r="F19" i="15" s="1"/>
  <c r="G19" i="15" s="1"/>
  <c r="I19" i="15"/>
  <c r="I16" i="15"/>
  <c r="J16" i="15"/>
  <c r="E16" i="15"/>
  <c r="F16" i="15" s="1"/>
  <c r="G16" i="15" s="1"/>
  <c r="I8" i="15"/>
  <c r="J8" i="15"/>
  <c r="E8" i="15"/>
  <c r="F8" i="15" s="1"/>
  <c r="G8" i="15" s="1"/>
  <c r="E3" i="15"/>
  <c r="F3" i="15" s="1"/>
  <c r="G3" i="15" s="1"/>
  <c r="I3" i="15"/>
  <c r="I86" i="15"/>
  <c r="E83" i="15"/>
  <c r="F83" i="15" s="1"/>
  <c r="G83" i="15" s="1"/>
  <c r="I83" i="15"/>
  <c r="I82" i="15"/>
  <c r="E82" i="15"/>
  <c r="F82" i="15" s="1"/>
  <c r="G82" i="15" s="1"/>
  <c r="I81" i="15"/>
  <c r="I80" i="15"/>
  <c r="E80" i="15"/>
  <c r="F80" i="15" s="1"/>
  <c r="G80" i="15" s="1"/>
  <c r="I78" i="15"/>
  <c r="E78" i="15"/>
  <c r="F78" i="15" s="1"/>
  <c r="G78" i="15" s="1"/>
  <c r="I76" i="15"/>
  <c r="E76" i="15"/>
  <c r="F76" i="15" s="1"/>
  <c r="G76" i="15" s="1"/>
  <c r="E75" i="15"/>
  <c r="F75" i="15" s="1"/>
  <c r="G75" i="15" s="1"/>
  <c r="I75" i="15"/>
  <c r="I74" i="15"/>
  <c r="E74" i="15"/>
  <c r="F74" i="15" s="1"/>
  <c r="G74" i="15" s="1"/>
  <c r="I72" i="15"/>
  <c r="E72" i="15"/>
  <c r="F72" i="15" s="1"/>
  <c r="G72" i="15" s="1"/>
  <c r="E71" i="15"/>
  <c r="F71" i="15" s="1"/>
  <c r="G71" i="15" s="1"/>
  <c r="I71" i="15"/>
  <c r="E70" i="15"/>
  <c r="F70" i="15" s="1"/>
  <c r="G70" i="15" s="1"/>
  <c r="I68" i="15"/>
  <c r="E68" i="15"/>
  <c r="F68" i="15" s="1"/>
  <c r="G68" i="15" s="1"/>
  <c r="E67" i="15"/>
  <c r="F67" i="15" s="1"/>
  <c r="G67" i="15" s="1"/>
  <c r="I67" i="15"/>
  <c r="I66" i="15"/>
  <c r="E66" i="15"/>
  <c r="F66" i="15" s="1"/>
  <c r="G66" i="15" s="1"/>
  <c r="I64" i="15"/>
  <c r="E64" i="15"/>
  <c r="F64" i="15" s="1"/>
  <c r="G64" i="15" s="1"/>
  <c r="I62" i="15"/>
  <c r="E62" i="15"/>
  <c r="F62" i="15" s="1"/>
  <c r="G62" i="15" s="1"/>
  <c r="I60" i="15"/>
  <c r="E60" i="15"/>
  <c r="F60" i="15" s="1"/>
  <c r="G60" i="15" s="1"/>
  <c r="E59" i="15"/>
  <c r="F59" i="15" s="1"/>
  <c r="G59" i="15" s="1"/>
  <c r="I59" i="15"/>
  <c r="I58" i="15"/>
  <c r="E58" i="15"/>
  <c r="F58" i="15" s="1"/>
  <c r="G58" i="15" s="1"/>
  <c r="I57" i="15"/>
  <c r="I56" i="15"/>
  <c r="E56" i="15"/>
  <c r="F56" i="15" s="1"/>
  <c r="G56" i="15" s="1"/>
  <c r="E55" i="15"/>
  <c r="F55" i="15" s="1"/>
  <c r="G55" i="15" s="1"/>
  <c r="I55" i="15"/>
  <c r="E53" i="15"/>
  <c r="F53" i="15" s="1"/>
  <c r="G53" i="15" s="1"/>
  <c r="I53" i="15"/>
  <c r="I52" i="15"/>
  <c r="E52" i="15"/>
  <c r="F52" i="15" s="1"/>
  <c r="G52" i="15" s="1"/>
  <c r="E51" i="15"/>
  <c r="F51" i="15" s="1"/>
  <c r="G51" i="15" s="1"/>
  <c r="I51" i="15"/>
  <c r="I50" i="15"/>
  <c r="E50" i="15"/>
  <c r="F50" i="15" s="1"/>
  <c r="G50" i="15" s="1"/>
  <c r="I48" i="15"/>
  <c r="E48" i="15"/>
  <c r="F48" i="15" s="1"/>
  <c r="G48" i="15" s="1"/>
  <c r="E47" i="15"/>
  <c r="F47" i="15" s="1"/>
  <c r="G47" i="15" s="1"/>
  <c r="I47" i="15"/>
  <c r="E41" i="15"/>
  <c r="F41" i="15" s="1"/>
  <c r="G41" i="15" s="1"/>
  <c r="I41" i="15"/>
  <c r="I38" i="15"/>
  <c r="J38" i="15"/>
  <c r="E38" i="15"/>
  <c r="F38" i="15" s="1"/>
  <c r="G38" i="15" s="1"/>
  <c r="E33" i="15"/>
  <c r="F33" i="15" s="1"/>
  <c r="G33" i="15" s="1"/>
  <c r="I33" i="15"/>
  <c r="I30" i="15"/>
  <c r="J30" i="15"/>
  <c r="E30" i="15"/>
  <c r="F30" i="15" s="1"/>
  <c r="G30" i="15" s="1"/>
  <c r="E25" i="15"/>
  <c r="F25" i="15" s="1"/>
  <c r="G25" i="15" s="1"/>
  <c r="I25" i="15"/>
  <c r="I22" i="15"/>
  <c r="E17" i="15"/>
  <c r="F17" i="15" s="1"/>
  <c r="G17" i="15" s="1"/>
  <c r="I17" i="15"/>
  <c r="I14" i="15"/>
  <c r="J14" i="15"/>
  <c r="E14" i="15"/>
  <c r="F14" i="15" s="1"/>
  <c r="G14" i="15" s="1"/>
  <c r="I9" i="15"/>
  <c r="I6" i="15"/>
  <c r="J6" i="15"/>
  <c r="E6" i="15"/>
  <c r="F6" i="15" s="1"/>
  <c r="G6" i="15" s="1"/>
  <c r="E39" i="15"/>
  <c r="F39" i="15" s="1"/>
  <c r="G39" i="15" s="1"/>
  <c r="I39" i="15"/>
  <c r="I36" i="15"/>
  <c r="J36" i="15"/>
  <c r="E36" i="15"/>
  <c r="F36" i="15" s="1"/>
  <c r="G36" i="15" s="1"/>
  <c r="E31" i="15"/>
  <c r="F31" i="15" s="1"/>
  <c r="G31" i="15" s="1"/>
  <c r="I31" i="15"/>
  <c r="I28" i="15"/>
  <c r="J28" i="15"/>
  <c r="E28" i="15"/>
  <c r="F28" i="15" s="1"/>
  <c r="G28" i="15" s="1"/>
  <c r="E15" i="15"/>
  <c r="F15" i="15" s="1"/>
  <c r="G15" i="15" s="1"/>
  <c r="I15" i="15"/>
  <c r="I12" i="15"/>
  <c r="J12" i="15"/>
  <c r="E12" i="15"/>
  <c r="F12" i="15" s="1"/>
  <c r="G12" i="15" s="1"/>
  <c r="E7" i="15"/>
  <c r="F7" i="15" s="1"/>
  <c r="G7" i="15" s="1"/>
  <c r="I4" i="15"/>
  <c r="J4" i="15"/>
  <c r="E4" i="15"/>
  <c r="F4" i="15" s="1"/>
  <c r="G4" i="15" s="1"/>
  <c r="E45" i="15"/>
  <c r="F45" i="15" s="1"/>
  <c r="G45" i="15" s="1"/>
  <c r="I45" i="15"/>
  <c r="I42" i="15"/>
  <c r="J42" i="15"/>
  <c r="E42" i="15"/>
  <c r="F42" i="15" s="1"/>
  <c r="G42" i="15" s="1"/>
  <c r="I34" i="15"/>
  <c r="J34" i="15"/>
  <c r="E34" i="15"/>
  <c r="F34" i="15" s="1"/>
  <c r="G34" i="15" s="1"/>
  <c r="E29" i="15"/>
  <c r="F29" i="15" s="1"/>
  <c r="G29" i="15" s="1"/>
  <c r="I29" i="15"/>
  <c r="I18" i="15"/>
  <c r="J18" i="15"/>
  <c r="E18" i="15"/>
  <c r="F18" i="15" s="1"/>
  <c r="G18" i="15" s="1"/>
  <c r="E13" i="15"/>
  <c r="F13" i="15" s="1"/>
  <c r="G13" i="15" s="1"/>
  <c r="I13" i="15"/>
  <c r="I10" i="15"/>
  <c r="J10" i="15"/>
  <c r="E10" i="15"/>
  <c r="F10" i="15" s="1"/>
  <c r="G10" i="15" s="1"/>
  <c r="I2" i="15"/>
  <c r="J2" i="15"/>
  <c r="E2" i="15"/>
  <c r="F2" i="15" s="1"/>
  <c r="G2" i="15" s="1"/>
  <c r="E193" i="15"/>
  <c r="F193" i="15" s="1"/>
  <c r="G193" i="15" s="1"/>
  <c r="J193" i="15"/>
  <c r="I193" i="15"/>
  <c r="J192" i="15"/>
  <c r="I192" i="15"/>
  <c r="R2" i="6"/>
  <c r="E95" i="15" l="1"/>
  <c r="F95" i="15" s="1"/>
  <c r="G95" i="15" s="1"/>
  <c r="I70" i="15"/>
  <c r="E169" i="15"/>
  <c r="F169" i="15" s="1"/>
  <c r="G169" i="15" s="1"/>
  <c r="I21" i="15"/>
  <c r="I85" i="15"/>
  <c r="E88" i="15"/>
  <c r="F88" i="15" s="1"/>
  <c r="G88" i="15" s="1"/>
  <c r="I69" i="15"/>
  <c r="E85" i="15"/>
  <c r="F85" i="15" s="1"/>
  <c r="G85" i="15" s="1"/>
  <c r="I116" i="15"/>
  <c r="I11" i="15"/>
  <c r="E11" i="15"/>
  <c r="F11" i="15" s="1"/>
  <c r="G11" i="15" s="1"/>
  <c r="E69" i="15"/>
  <c r="F69" i="15" s="1"/>
  <c r="G69" i="15" s="1"/>
  <c r="E86" i="15"/>
  <c r="F86" i="15" s="1"/>
  <c r="G86" i="15" s="1"/>
  <c r="J182" i="15"/>
  <c r="E118" i="15"/>
  <c r="F118" i="15" s="1"/>
  <c r="G118" i="15" s="1"/>
  <c r="I122" i="15"/>
  <c r="E112" i="15"/>
  <c r="F112" i="15" s="1"/>
  <c r="G112" i="15" s="1"/>
  <c r="E46" i="15"/>
  <c r="F46" i="15" s="1"/>
  <c r="G46" i="15" s="1"/>
  <c r="E166" i="15"/>
  <c r="F166" i="15" s="1"/>
  <c r="G166" i="15" s="1"/>
  <c r="I169" i="15"/>
  <c r="I7" i="15"/>
  <c r="I46" i="15"/>
  <c r="K32" i="15"/>
  <c r="F32" i="15"/>
  <c r="G32" i="15" s="1"/>
  <c r="I118" i="15"/>
  <c r="E21" i="15"/>
  <c r="F21" i="15" s="1"/>
  <c r="G21" i="15" s="1"/>
  <c r="E57" i="15"/>
  <c r="F57" i="15" s="1"/>
  <c r="G57" i="15" s="1"/>
  <c r="J164" i="15"/>
  <c r="J44" i="15"/>
  <c r="I73" i="15"/>
  <c r="I96" i="15"/>
  <c r="E92" i="15"/>
  <c r="F92" i="15" s="1"/>
  <c r="G92" i="15" s="1"/>
  <c r="I158" i="15"/>
  <c r="I37" i="15"/>
  <c r="E23" i="15"/>
  <c r="F23" i="15" s="1"/>
  <c r="G23" i="15" s="1"/>
  <c r="E54" i="15"/>
  <c r="F54" i="15" s="1"/>
  <c r="G54" i="15" s="1"/>
  <c r="E73" i="15"/>
  <c r="F73" i="15" s="1"/>
  <c r="G73" i="15" s="1"/>
  <c r="J92" i="15"/>
  <c r="E96" i="15"/>
  <c r="F96" i="15" s="1"/>
  <c r="G96" i="15" s="1"/>
  <c r="E120" i="15"/>
  <c r="F120" i="15" s="1"/>
  <c r="G120" i="15" s="1"/>
  <c r="E158" i="15"/>
  <c r="F158" i="15" s="1"/>
  <c r="G158" i="15" s="1"/>
  <c r="J97" i="15"/>
  <c r="I44" i="15"/>
  <c r="I77" i="15"/>
  <c r="I79" i="15"/>
  <c r="E164" i="15"/>
  <c r="F164" i="15" s="1"/>
  <c r="G164" i="15" s="1"/>
  <c r="E37" i="15"/>
  <c r="F37" i="15" s="1"/>
  <c r="G37" i="15" s="1"/>
  <c r="J20" i="15"/>
  <c r="I61" i="15"/>
  <c r="I63" i="15"/>
  <c r="I65" i="15"/>
  <c r="E77" i="15"/>
  <c r="F77" i="15" s="1"/>
  <c r="G77" i="15" s="1"/>
  <c r="E79" i="15"/>
  <c r="F79" i="15" s="1"/>
  <c r="G79" i="15" s="1"/>
  <c r="E84" i="15"/>
  <c r="F84" i="15" s="1"/>
  <c r="G84" i="15" s="1"/>
  <c r="I126" i="15"/>
  <c r="I131" i="15"/>
  <c r="I90" i="15"/>
  <c r="I127" i="15"/>
  <c r="I97" i="15"/>
  <c r="I54" i="15"/>
  <c r="I26" i="15"/>
  <c r="I23" i="15"/>
  <c r="J22" i="15"/>
  <c r="I49" i="15"/>
  <c r="E61" i="15"/>
  <c r="F61" i="15" s="1"/>
  <c r="G61" i="15" s="1"/>
  <c r="E63" i="15"/>
  <c r="F63" i="15" s="1"/>
  <c r="G63" i="15" s="1"/>
  <c r="I84" i="15"/>
  <c r="E126" i="15"/>
  <c r="F126" i="15" s="1"/>
  <c r="G126" i="15" s="1"/>
  <c r="I120" i="15"/>
  <c r="E90" i="15"/>
  <c r="F90" i="15" s="1"/>
  <c r="G90" i="15" s="1"/>
  <c r="J145" i="15"/>
  <c r="I145" i="15"/>
  <c r="J171" i="15"/>
  <c r="E171" i="15"/>
  <c r="F171" i="15" s="1"/>
  <c r="G171" i="15" s="1"/>
  <c r="I20" i="15"/>
  <c r="E9" i="15"/>
  <c r="F9" i="15" s="1"/>
  <c r="G9" i="15" s="1"/>
  <c r="E49" i="15"/>
  <c r="F49" i="15" s="1"/>
  <c r="G49" i="15" s="1"/>
  <c r="E65" i="15"/>
  <c r="F65" i="15" s="1"/>
  <c r="G65" i="15" s="1"/>
  <c r="E81" i="15"/>
  <c r="F81" i="15" s="1"/>
  <c r="G81" i="15" s="1"/>
  <c r="J24" i="15"/>
  <c r="E99" i="15"/>
  <c r="F99" i="15" s="1"/>
  <c r="G99" i="15" s="1"/>
  <c r="E145" i="15"/>
  <c r="F145" i="15" s="1"/>
  <c r="G145" i="15" s="1"/>
  <c r="J163" i="15"/>
  <c r="E163" i="15"/>
  <c r="F163" i="15" s="1"/>
  <c r="G163" i="15" s="1"/>
  <c r="I5" i="15"/>
  <c r="E26" i="15"/>
  <c r="F26" i="15" s="1"/>
  <c r="G26" i="15" s="1"/>
  <c r="J99" i="15"/>
  <c r="E127" i="15"/>
  <c r="F127" i="15" s="1"/>
  <c r="G127" i="15" s="1"/>
  <c r="E134" i="15"/>
  <c r="F134" i="15" s="1"/>
  <c r="G134" i="15" s="1"/>
  <c r="J134" i="15"/>
  <c r="I148" i="15"/>
  <c r="E148" i="15"/>
  <c r="F148" i="15" s="1"/>
  <c r="G148" i="15" s="1"/>
  <c r="E5" i="15"/>
  <c r="F5" i="15" s="1"/>
  <c r="G5" i="15" s="1"/>
  <c r="I112" i="15"/>
  <c r="J131" i="15"/>
  <c r="I114" i="15"/>
  <c r="E137" i="15"/>
  <c r="F137" i="15" s="1"/>
  <c r="G137" i="15" s="1"/>
  <c r="J148" i="15"/>
  <c r="I137" i="15"/>
  <c r="J177" i="15"/>
  <c r="I177" i="15"/>
  <c r="J180" i="15"/>
  <c r="E180" i="15"/>
  <c r="F180" i="15" s="1"/>
  <c r="G180" i="15" s="1"/>
  <c r="J139" i="15"/>
  <c r="E139" i="15"/>
  <c r="F139" i="15" s="1"/>
  <c r="G139" i="15" s="1"/>
  <c r="J136" i="15"/>
  <c r="E136" i="15"/>
  <c r="F136" i="15" s="1"/>
  <c r="G136" i="15" s="1"/>
  <c r="J144" i="15"/>
  <c r="E144" i="15"/>
  <c r="F144" i="15" s="1"/>
  <c r="G144" i="15" s="1"/>
  <c r="J152" i="15"/>
  <c r="E152" i="15"/>
  <c r="F152" i="15" s="1"/>
  <c r="G152" i="15" s="1"/>
  <c r="J160" i="15"/>
  <c r="E160" i="15"/>
  <c r="F160" i="15" s="1"/>
  <c r="G160" i="15" s="1"/>
  <c r="J168" i="15"/>
  <c r="E168" i="15"/>
  <c r="F168" i="15" s="1"/>
  <c r="G168" i="15" s="1"/>
  <c r="E176" i="15"/>
  <c r="F176" i="15" s="1"/>
  <c r="G176" i="15" s="1"/>
  <c r="J176" i="15"/>
  <c r="J191" i="15"/>
  <c r="E191" i="15"/>
  <c r="F191" i="15" s="1"/>
  <c r="G191" i="15" s="1"/>
  <c r="E138" i="15"/>
  <c r="F138" i="15" s="1"/>
  <c r="G138" i="15" s="1"/>
  <c r="I138" i="15"/>
  <c r="J138" i="15"/>
  <c r="E154" i="15"/>
  <c r="F154" i="15" s="1"/>
  <c r="G154" i="15" s="1"/>
  <c r="I154" i="15"/>
  <c r="J154" i="15"/>
  <c r="E170" i="15"/>
  <c r="F170" i="15" s="1"/>
  <c r="G170" i="15" s="1"/>
  <c r="I170" i="15"/>
  <c r="J170" i="15"/>
  <c r="I191" i="15"/>
  <c r="E184" i="15"/>
  <c r="F184" i="15" s="1"/>
  <c r="G184" i="15" s="1"/>
  <c r="J184" i="15"/>
  <c r="E146" i="15"/>
  <c r="F146" i="15" s="1"/>
  <c r="G146" i="15" s="1"/>
  <c r="I146" i="15"/>
  <c r="J146" i="15"/>
  <c r="E162" i="15"/>
  <c r="F162" i="15" s="1"/>
  <c r="G162" i="15" s="1"/>
  <c r="I162" i="15"/>
  <c r="J162" i="15"/>
  <c r="E178" i="15"/>
  <c r="F178" i="15" s="1"/>
  <c r="G178" i="15" s="1"/>
  <c r="J178" i="15"/>
  <c r="I178" i="15"/>
  <c r="J187" i="15"/>
  <c r="E187" i="15"/>
  <c r="F187" i="15" s="1"/>
  <c r="G187" i="15" s="1"/>
  <c r="S3" i="6"/>
  <c r="T3" i="6"/>
  <c r="S4" i="6"/>
  <c r="T4" i="6"/>
  <c r="S5" i="6"/>
  <c r="T5" i="6"/>
  <c r="S6" i="6"/>
  <c r="T6" i="6"/>
  <c r="S7" i="6"/>
  <c r="T7" i="6"/>
  <c r="S8" i="6"/>
  <c r="T8" i="6"/>
  <c r="S9" i="6"/>
  <c r="T9" i="6"/>
  <c r="S10" i="6"/>
  <c r="T10" i="6"/>
  <c r="S11" i="6"/>
  <c r="T11" i="6"/>
  <c r="S12" i="6"/>
  <c r="T12" i="6"/>
  <c r="S13" i="6"/>
  <c r="T13" i="6"/>
  <c r="S14" i="6"/>
  <c r="T14" i="6"/>
  <c r="S15" i="6"/>
  <c r="T15" i="6"/>
  <c r="S16" i="6"/>
  <c r="T16" i="6"/>
  <c r="S17" i="6"/>
  <c r="T17" i="6"/>
  <c r="S18" i="6"/>
  <c r="T18" i="6"/>
  <c r="S19" i="6"/>
  <c r="T19" i="6"/>
  <c r="S20" i="6"/>
  <c r="T20" i="6"/>
  <c r="S21" i="6"/>
  <c r="T21" i="6"/>
  <c r="S22" i="6"/>
  <c r="T22" i="6"/>
  <c r="S23" i="6"/>
  <c r="T23" i="6"/>
  <c r="S24" i="6"/>
  <c r="T24" i="6"/>
  <c r="S25" i="6"/>
  <c r="T25" i="6"/>
  <c r="S26" i="6"/>
  <c r="T26" i="6"/>
  <c r="S27" i="6"/>
  <c r="T27" i="6"/>
  <c r="S28" i="6"/>
  <c r="T28" i="6"/>
  <c r="S29" i="6"/>
  <c r="T29" i="6"/>
  <c r="S30" i="6"/>
  <c r="T30" i="6"/>
  <c r="S31" i="6"/>
  <c r="T31" i="6"/>
  <c r="S32" i="6"/>
  <c r="T32" i="6"/>
  <c r="S33" i="6"/>
  <c r="T33" i="6"/>
  <c r="S34" i="6"/>
  <c r="T34" i="6"/>
  <c r="S35" i="6"/>
  <c r="T35" i="6"/>
  <c r="S36" i="6"/>
  <c r="T36" i="6"/>
  <c r="S37" i="6"/>
  <c r="T37" i="6"/>
  <c r="S38" i="6"/>
  <c r="T38" i="6"/>
  <c r="S39" i="6"/>
  <c r="T39" i="6"/>
  <c r="S40" i="6"/>
  <c r="T40" i="6"/>
  <c r="S41" i="6"/>
  <c r="T41" i="6"/>
  <c r="S42" i="6"/>
  <c r="T42" i="6"/>
  <c r="S43" i="6"/>
  <c r="T43" i="6"/>
  <c r="S44" i="6"/>
  <c r="T44" i="6"/>
  <c r="S45" i="6"/>
  <c r="T45" i="6"/>
  <c r="S46" i="6"/>
  <c r="T46" i="6"/>
  <c r="S47" i="6"/>
  <c r="T47" i="6"/>
  <c r="S48" i="6"/>
  <c r="T48" i="6"/>
  <c r="S49" i="6"/>
  <c r="T49" i="6"/>
  <c r="S50" i="6"/>
  <c r="T50" i="6"/>
  <c r="S51" i="6"/>
  <c r="T51" i="6"/>
  <c r="S52" i="6"/>
  <c r="T52" i="6"/>
  <c r="S53" i="6"/>
  <c r="T53" i="6"/>
  <c r="S54" i="6"/>
  <c r="T54" i="6"/>
  <c r="S55" i="6"/>
  <c r="T55" i="6"/>
  <c r="S56" i="6"/>
  <c r="T56" i="6"/>
  <c r="S57" i="6"/>
  <c r="T57" i="6"/>
  <c r="S58" i="6"/>
  <c r="T58" i="6"/>
  <c r="S59" i="6"/>
  <c r="T59" i="6"/>
  <c r="S60" i="6"/>
  <c r="T60" i="6"/>
  <c r="S61" i="6"/>
  <c r="T61" i="6"/>
  <c r="S62" i="6"/>
  <c r="T62" i="6"/>
  <c r="S63" i="6"/>
  <c r="T63" i="6"/>
  <c r="S64" i="6"/>
  <c r="T64" i="6"/>
  <c r="S65" i="6"/>
  <c r="T65" i="6"/>
  <c r="S66" i="6"/>
  <c r="T66" i="6"/>
  <c r="S67" i="6"/>
  <c r="T67" i="6"/>
  <c r="S68" i="6"/>
  <c r="T68" i="6"/>
  <c r="S69" i="6"/>
  <c r="T69" i="6"/>
  <c r="S70" i="6"/>
  <c r="T70" i="6"/>
  <c r="S71" i="6"/>
  <c r="T71" i="6"/>
  <c r="S72" i="6"/>
  <c r="T72" i="6"/>
  <c r="S73" i="6"/>
  <c r="T73" i="6"/>
  <c r="S74" i="6"/>
  <c r="T74" i="6"/>
  <c r="S75" i="6"/>
  <c r="T75" i="6"/>
  <c r="S76" i="6"/>
  <c r="T76" i="6"/>
  <c r="S77" i="6"/>
  <c r="T77" i="6"/>
  <c r="S78" i="6"/>
  <c r="T78" i="6"/>
  <c r="S79" i="6"/>
  <c r="T79" i="6"/>
  <c r="S80" i="6"/>
  <c r="T80" i="6"/>
  <c r="S81" i="6"/>
  <c r="T81" i="6"/>
  <c r="S82" i="6"/>
  <c r="T82" i="6"/>
  <c r="S83" i="6"/>
  <c r="T83" i="6"/>
  <c r="S84" i="6"/>
  <c r="T84" i="6"/>
  <c r="S85" i="6"/>
  <c r="T85" i="6"/>
  <c r="S86" i="6"/>
  <c r="T86" i="6"/>
  <c r="S87" i="6"/>
  <c r="T87" i="6"/>
  <c r="S88" i="6"/>
  <c r="T88" i="6"/>
  <c r="S89" i="6"/>
  <c r="T89" i="6"/>
  <c r="S90" i="6"/>
  <c r="T90" i="6"/>
  <c r="S91" i="6"/>
  <c r="T91" i="6"/>
  <c r="S92" i="6"/>
  <c r="T92" i="6"/>
  <c r="S93" i="6"/>
  <c r="T93" i="6"/>
  <c r="S94" i="6"/>
  <c r="T94" i="6"/>
  <c r="S95" i="6"/>
  <c r="T95" i="6"/>
  <c r="S96" i="6"/>
  <c r="T96" i="6"/>
  <c r="S97" i="6"/>
  <c r="T97" i="6"/>
  <c r="S98" i="6"/>
  <c r="T98" i="6"/>
  <c r="S99" i="6"/>
  <c r="T99" i="6"/>
  <c r="S100" i="6"/>
  <c r="T100" i="6"/>
  <c r="S101" i="6"/>
  <c r="T101" i="6"/>
  <c r="S102" i="6"/>
  <c r="T102" i="6"/>
  <c r="S103" i="6"/>
  <c r="T103" i="6"/>
  <c r="S104" i="6"/>
  <c r="T104" i="6"/>
  <c r="S105" i="6"/>
  <c r="T105" i="6"/>
  <c r="S106" i="6"/>
  <c r="T106" i="6"/>
  <c r="S107" i="6"/>
  <c r="T107" i="6"/>
  <c r="S108" i="6"/>
  <c r="T108" i="6"/>
  <c r="S109" i="6"/>
  <c r="T109" i="6"/>
  <c r="S110" i="6"/>
  <c r="T110" i="6"/>
  <c r="S111" i="6"/>
  <c r="T111" i="6"/>
  <c r="S112" i="6"/>
  <c r="T112" i="6"/>
  <c r="S113" i="6"/>
  <c r="T113" i="6"/>
  <c r="S114" i="6"/>
  <c r="T114" i="6"/>
  <c r="S115" i="6"/>
  <c r="T115" i="6"/>
  <c r="S116" i="6"/>
  <c r="T116" i="6"/>
  <c r="S117" i="6"/>
  <c r="T117" i="6"/>
  <c r="S118" i="6"/>
  <c r="T118" i="6"/>
  <c r="S119" i="6"/>
  <c r="T119" i="6"/>
  <c r="S120" i="6"/>
  <c r="T120" i="6"/>
  <c r="S121" i="6"/>
  <c r="T121" i="6"/>
  <c r="S122" i="6"/>
  <c r="T122" i="6"/>
  <c r="S123" i="6"/>
  <c r="T123" i="6"/>
  <c r="S124" i="6"/>
  <c r="T124" i="6"/>
  <c r="S125" i="6"/>
  <c r="T125" i="6"/>
  <c r="S126" i="6"/>
  <c r="T126" i="6"/>
  <c r="S127" i="6"/>
  <c r="T127" i="6"/>
  <c r="S128" i="6"/>
  <c r="T128" i="6"/>
  <c r="S129" i="6"/>
  <c r="T129" i="6"/>
  <c r="S130" i="6"/>
  <c r="T130" i="6"/>
  <c r="S131" i="6"/>
  <c r="T131" i="6"/>
  <c r="S132" i="6"/>
  <c r="T132" i="6"/>
  <c r="S133" i="6"/>
  <c r="T133" i="6"/>
  <c r="S134" i="6"/>
  <c r="T134" i="6"/>
  <c r="S135" i="6"/>
  <c r="T135" i="6"/>
  <c r="S136" i="6"/>
  <c r="T136" i="6"/>
  <c r="S137" i="6"/>
  <c r="T137" i="6"/>
  <c r="S138" i="6"/>
  <c r="T138" i="6"/>
  <c r="S139" i="6"/>
  <c r="T139" i="6"/>
  <c r="S140" i="6"/>
  <c r="T140" i="6"/>
  <c r="S141" i="6"/>
  <c r="T141" i="6"/>
  <c r="S142" i="6"/>
  <c r="T142" i="6"/>
  <c r="S143" i="6"/>
  <c r="T143" i="6"/>
  <c r="S144" i="6"/>
  <c r="T144" i="6"/>
  <c r="S145" i="6"/>
  <c r="T145" i="6"/>
  <c r="S146" i="6"/>
  <c r="T146" i="6"/>
  <c r="S147" i="6"/>
  <c r="T147" i="6"/>
  <c r="S148" i="6"/>
  <c r="T148" i="6"/>
  <c r="S149" i="6"/>
  <c r="T149" i="6"/>
  <c r="S150" i="6"/>
  <c r="T150" i="6"/>
  <c r="S151" i="6"/>
  <c r="T151" i="6"/>
  <c r="S152" i="6"/>
  <c r="T152" i="6"/>
  <c r="S153" i="6"/>
  <c r="T153" i="6"/>
  <c r="S154" i="6"/>
  <c r="T154" i="6"/>
  <c r="S155" i="6"/>
  <c r="T155" i="6"/>
  <c r="S156" i="6"/>
  <c r="T156" i="6"/>
  <c r="S157" i="6"/>
  <c r="T157" i="6"/>
  <c r="S158" i="6"/>
  <c r="T158" i="6"/>
  <c r="S159" i="6"/>
  <c r="T159" i="6"/>
  <c r="S160" i="6"/>
  <c r="T160" i="6"/>
  <c r="S161" i="6"/>
  <c r="T161" i="6"/>
  <c r="S162" i="6"/>
  <c r="T162" i="6"/>
  <c r="S163" i="6"/>
  <c r="T163" i="6"/>
  <c r="S164" i="6"/>
  <c r="T164" i="6"/>
  <c r="S165" i="6"/>
  <c r="T165" i="6"/>
  <c r="S166" i="6"/>
  <c r="T166" i="6"/>
  <c r="S167" i="6"/>
  <c r="T167" i="6"/>
  <c r="S168" i="6"/>
  <c r="T168" i="6"/>
  <c r="S169" i="6"/>
  <c r="T169" i="6"/>
  <c r="S170" i="6"/>
  <c r="T170" i="6"/>
  <c r="S171" i="6"/>
  <c r="T171" i="6"/>
  <c r="S172" i="6"/>
  <c r="T172" i="6"/>
  <c r="S173" i="6"/>
  <c r="T173" i="6"/>
  <c r="S174" i="6"/>
  <c r="T174" i="6"/>
  <c r="S175" i="6"/>
  <c r="T175" i="6"/>
  <c r="S176" i="6"/>
  <c r="T176" i="6"/>
  <c r="S177" i="6"/>
  <c r="T177" i="6"/>
  <c r="S178" i="6"/>
  <c r="T178" i="6"/>
  <c r="S179" i="6"/>
  <c r="T179" i="6"/>
  <c r="S180" i="6"/>
  <c r="T180" i="6"/>
  <c r="S181" i="6"/>
  <c r="T181" i="6"/>
  <c r="S182" i="6"/>
  <c r="T182" i="6"/>
  <c r="S183" i="6"/>
  <c r="T183" i="6"/>
  <c r="S184" i="6"/>
  <c r="T184" i="6"/>
  <c r="S185" i="6"/>
  <c r="T185" i="6"/>
  <c r="S186" i="6"/>
  <c r="T186" i="6"/>
  <c r="S187" i="6"/>
  <c r="T187" i="6"/>
  <c r="S188" i="6"/>
  <c r="T188" i="6"/>
  <c r="S189" i="6"/>
  <c r="T189" i="6"/>
  <c r="S190" i="6"/>
  <c r="T190" i="6"/>
  <c r="S191" i="6"/>
  <c r="T191" i="6"/>
  <c r="S192" i="6"/>
  <c r="T192" i="6"/>
  <c r="S193" i="6"/>
  <c r="T193" i="6"/>
  <c r="S194" i="6"/>
  <c r="T194" i="6"/>
  <c r="S195" i="6"/>
  <c r="T195" i="6"/>
  <c r="S196" i="6"/>
  <c r="T196" i="6"/>
  <c r="S197" i="6"/>
  <c r="T197" i="6"/>
  <c r="S198" i="6"/>
  <c r="T198" i="6"/>
  <c r="S199" i="6"/>
  <c r="T199" i="6"/>
  <c r="S200" i="6"/>
  <c r="T200" i="6"/>
  <c r="S201" i="6"/>
  <c r="T201" i="6"/>
  <c r="S202" i="6"/>
  <c r="T202" i="6"/>
  <c r="S203" i="6"/>
  <c r="T203" i="6"/>
  <c r="S204" i="6"/>
  <c r="T204" i="6"/>
  <c r="S205" i="6"/>
  <c r="T205" i="6"/>
  <c r="S206" i="6"/>
  <c r="T206" i="6"/>
  <c r="S207" i="6"/>
  <c r="T207" i="6"/>
  <c r="S208" i="6"/>
  <c r="T208" i="6"/>
  <c r="S209" i="6"/>
  <c r="T209" i="6"/>
  <c r="S210" i="6"/>
  <c r="T210" i="6"/>
  <c r="S211" i="6"/>
  <c r="T211" i="6"/>
  <c r="S212" i="6"/>
  <c r="T212" i="6"/>
  <c r="S213" i="6"/>
  <c r="T213" i="6"/>
  <c r="S214" i="6"/>
  <c r="T214" i="6"/>
  <c r="S215" i="6"/>
  <c r="T215" i="6"/>
  <c r="S216" i="6"/>
  <c r="T216" i="6"/>
  <c r="S217" i="6"/>
  <c r="T217" i="6"/>
  <c r="S218" i="6"/>
  <c r="T218" i="6"/>
  <c r="S219" i="6"/>
  <c r="T219" i="6"/>
  <c r="S220" i="6"/>
  <c r="T220" i="6"/>
  <c r="S221" i="6"/>
  <c r="T221" i="6"/>
  <c r="S222" i="6"/>
  <c r="T222" i="6"/>
  <c r="S223" i="6"/>
  <c r="T223" i="6"/>
  <c r="S224" i="6"/>
  <c r="T224" i="6"/>
  <c r="S225" i="6"/>
  <c r="T225" i="6"/>
  <c r="S226" i="6"/>
  <c r="T226" i="6"/>
  <c r="S227" i="6"/>
  <c r="T227" i="6"/>
  <c r="S228" i="6"/>
  <c r="T228" i="6"/>
  <c r="S229" i="6"/>
  <c r="T229" i="6"/>
  <c r="S230" i="6"/>
  <c r="T230" i="6"/>
  <c r="S231" i="6"/>
  <c r="T231" i="6"/>
  <c r="S232" i="6"/>
  <c r="T232" i="6"/>
  <c r="S233" i="6"/>
  <c r="T233" i="6"/>
  <c r="S234" i="6"/>
  <c r="T234" i="6"/>
  <c r="S235" i="6"/>
  <c r="T235" i="6"/>
  <c r="S236" i="6"/>
  <c r="T236" i="6"/>
  <c r="S237" i="6"/>
  <c r="T237" i="6"/>
  <c r="S238" i="6"/>
  <c r="T238" i="6"/>
  <c r="S239" i="6"/>
  <c r="T239" i="6"/>
  <c r="S240" i="6"/>
  <c r="T240" i="6"/>
  <c r="S241" i="6"/>
  <c r="T241" i="6"/>
  <c r="S242" i="6"/>
  <c r="T242" i="6"/>
  <c r="S243" i="6"/>
  <c r="T243" i="6"/>
  <c r="S244" i="6"/>
  <c r="T244" i="6"/>
  <c r="S245" i="6"/>
  <c r="T245" i="6"/>
  <c r="S246" i="6"/>
  <c r="T246" i="6"/>
  <c r="S247" i="6"/>
  <c r="T247" i="6"/>
  <c r="S248" i="6"/>
  <c r="T248" i="6"/>
  <c r="S249" i="6"/>
  <c r="T249" i="6"/>
  <c r="S250" i="6"/>
  <c r="T250" i="6"/>
  <c r="S251" i="6"/>
  <c r="T251" i="6"/>
  <c r="S252" i="6"/>
  <c r="T252" i="6"/>
  <c r="S253" i="6"/>
  <c r="T253" i="6"/>
  <c r="S254" i="6"/>
  <c r="T254" i="6"/>
  <c r="S255" i="6"/>
  <c r="T255" i="6"/>
  <c r="S256" i="6"/>
  <c r="T256" i="6"/>
  <c r="S257" i="6"/>
  <c r="T257" i="6"/>
  <c r="S258" i="6"/>
  <c r="T258" i="6"/>
  <c r="S259" i="6"/>
  <c r="T259" i="6"/>
  <c r="S260" i="6"/>
  <c r="T260" i="6"/>
  <c r="S261" i="6"/>
  <c r="T261" i="6"/>
  <c r="S262" i="6"/>
  <c r="T262" i="6"/>
  <c r="S263" i="6"/>
  <c r="T263" i="6"/>
  <c r="S264" i="6"/>
  <c r="T264" i="6"/>
  <c r="S265" i="6"/>
  <c r="T265" i="6"/>
  <c r="S266" i="6"/>
  <c r="T266" i="6"/>
  <c r="S267" i="6"/>
  <c r="T267" i="6"/>
  <c r="S268" i="6"/>
  <c r="T268" i="6"/>
  <c r="S269" i="6"/>
  <c r="T269" i="6"/>
  <c r="S270" i="6"/>
  <c r="T270" i="6"/>
  <c r="S271" i="6"/>
  <c r="T271" i="6"/>
  <c r="S272" i="6"/>
  <c r="T272" i="6"/>
  <c r="S273" i="6"/>
  <c r="T273" i="6"/>
  <c r="S274" i="6"/>
  <c r="T274" i="6"/>
  <c r="S275" i="6"/>
  <c r="T275" i="6"/>
  <c r="S276" i="6"/>
  <c r="T276" i="6"/>
  <c r="S277" i="6"/>
  <c r="T277" i="6"/>
  <c r="S278" i="6"/>
  <c r="T278" i="6"/>
  <c r="S279" i="6"/>
  <c r="T279" i="6"/>
  <c r="S280" i="6"/>
  <c r="T280" i="6"/>
  <c r="S281" i="6"/>
  <c r="T281" i="6"/>
  <c r="S282" i="6"/>
  <c r="T282" i="6"/>
  <c r="S283" i="6"/>
  <c r="T283" i="6"/>
  <c r="S284" i="6"/>
  <c r="T284" i="6"/>
  <c r="S285" i="6"/>
  <c r="T285" i="6"/>
  <c r="S286" i="6"/>
  <c r="T286" i="6"/>
  <c r="S287" i="6"/>
  <c r="T287" i="6"/>
  <c r="S288" i="6"/>
  <c r="T288" i="6"/>
  <c r="S289" i="6"/>
  <c r="T289" i="6"/>
  <c r="S290" i="6"/>
  <c r="T290" i="6"/>
  <c r="S291" i="6"/>
  <c r="T291" i="6"/>
  <c r="S292" i="6"/>
  <c r="T292" i="6"/>
  <c r="S293" i="6"/>
  <c r="T293" i="6"/>
  <c r="S294" i="6"/>
  <c r="T294" i="6"/>
  <c r="S295" i="6"/>
  <c r="T295" i="6"/>
  <c r="S296" i="6"/>
  <c r="T296" i="6"/>
  <c r="S297" i="6"/>
  <c r="T297" i="6"/>
  <c r="S298" i="6"/>
  <c r="T298" i="6"/>
  <c r="S299" i="6"/>
  <c r="T299" i="6"/>
  <c r="S300" i="6"/>
  <c r="T300" i="6"/>
  <c r="S301" i="6"/>
  <c r="T301" i="6"/>
  <c r="S302" i="6"/>
  <c r="T302" i="6"/>
  <c r="S303" i="6"/>
  <c r="T303" i="6"/>
  <c r="S304" i="6"/>
  <c r="T304" i="6"/>
  <c r="S305" i="6"/>
  <c r="T305" i="6"/>
  <c r="S306" i="6"/>
  <c r="T306" i="6"/>
  <c r="S307" i="6"/>
  <c r="T307" i="6"/>
  <c r="S308" i="6"/>
  <c r="T308" i="6"/>
  <c r="S309" i="6"/>
  <c r="T309" i="6"/>
  <c r="S310" i="6"/>
  <c r="T310" i="6"/>
  <c r="S311" i="6"/>
  <c r="T311" i="6"/>
  <c r="S312" i="6"/>
  <c r="T312" i="6"/>
  <c r="S313" i="6"/>
  <c r="T313" i="6"/>
  <c r="S314" i="6"/>
  <c r="T314" i="6"/>
  <c r="S315" i="6"/>
  <c r="T315" i="6"/>
  <c r="S316" i="6"/>
  <c r="T316" i="6"/>
  <c r="S317" i="6"/>
  <c r="T317" i="6"/>
  <c r="S318" i="6"/>
  <c r="T318" i="6"/>
  <c r="S319" i="6"/>
  <c r="T319" i="6"/>
  <c r="S320" i="6"/>
  <c r="T320" i="6"/>
  <c r="S321" i="6"/>
  <c r="T321" i="6"/>
  <c r="S322" i="6"/>
  <c r="T322" i="6"/>
  <c r="S323" i="6"/>
  <c r="T323" i="6"/>
  <c r="S324" i="6"/>
  <c r="T324" i="6"/>
  <c r="S325" i="6"/>
  <c r="T325" i="6"/>
  <c r="S326" i="6"/>
  <c r="T326" i="6"/>
  <c r="S327" i="6"/>
  <c r="T327" i="6"/>
  <c r="S328" i="6"/>
  <c r="T328" i="6"/>
  <c r="S329" i="6"/>
  <c r="T329" i="6"/>
  <c r="S330" i="6"/>
  <c r="T330" i="6"/>
  <c r="S331" i="6"/>
  <c r="T331" i="6"/>
  <c r="S332" i="6"/>
  <c r="T332" i="6"/>
  <c r="S333" i="6"/>
  <c r="T333" i="6"/>
  <c r="S334" i="6"/>
  <c r="T334" i="6"/>
  <c r="S335" i="6"/>
  <c r="T335" i="6"/>
  <c r="S336" i="6"/>
  <c r="T336" i="6"/>
  <c r="S337" i="6"/>
  <c r="T337" i="6"/>
  <c r="S338" i="6"/>
  <c r="T338" i="6"/>
  <c r="S339" i="6"/>
  <c r="T339" i="6"/>
  <c r="S340" i="6"/>
  <c r="T340" i="6"/>
  <c r="S341" i="6"/>
  <c r="T341" i="6"/>
  <c r="S342" i="6"/>
  <c r="T342" i="6"/>
  <c r="S343" i="6"/>
  <c r="T343" i="6"/>
  <c r="S344" i="6"/>
  <c r="T344" i="6"/>
  <c r="S345" i="6"/>
  <c r="T345" i="6"/>
  <c r="S346" i="6"/>
  <c r="T346" i="6"/>
  <c r="S347" i="6"/>
  <c r="T347" i="6"/>
  <c r="S348" i="6"/>
  <c r="T348" i="6"/>
  <c r="S349" i="6"/>
  <c r="T349" i="6"/>
  <c r="S350" i="6"/>
  <c r="T350" i="6"/>
  <c r="S351" i="6"/>
  <c r="T351" i="6"/>
  <c r="S352" i="6"/>
  <c r="T352" i="6"/>
  <c r="S353" i="6"/>
  <c r="T353" i="6"/>
  <c r="S354" i="6"/>
  <c r="T354" i="6"/>
  <c r="S355" i="6"/>
  <c r="T355" i="6"/>
  <c r="S356" i="6"/>
  <c r="T356" i="6"/>
  <c r="S357" i="6"/>
  <c r="T357" i="6"/>
  <c r="S358" i="6"/>
  <c r="T358" i="6"/>
  <c r="S359" i="6"/>
  <c r="T359" i="6"/>
  <c r="S360" i="6"/>
  <c r="T360" i="6"/>
  <c r="S361" i="6"/>
  <c r="T361" i="6"/>
  <c r="S362" i="6"/>
  <c r="T362" i="6"/>
  <c r="S363" i="6"/>
  <c r="T363" i="6"/>
  <c r="S364" i="6"/>
  <c r="T364" i="6"/>
  <c r="S365" i="6"/>
  <c r="T365" i="6"/>
  <c r="S366" i="6"/>
  <c r="T366" i="6"/>
  <c r="S367" i="6"/>
  <c r="T367" i="6"/>
  <c r="S368" i="6"/>
  <c r="T368" i="6"/>
  <c r="S369" i="6"/>
  <c r="T369" i="6"/>
  <c r="S370" i="6"/>
  <c r="T370" i="6"/>
  <c r="S371" i="6"/>
  <c r="T371" i="6"/>
  <c r="S372" i="6"/>
  <c r="T372" i="6"/>
  <c r="S373" i="6"/>
  <c r="T373" i="6"/>
  <c r="S374" i="6"/>
  <c r="T374" i="6"/>
  <c r="S375" i="6"/>
  <c r="T375" i="6"/>
  <c r="S376" i="6"/>
  <c r="T376" i="6"/>
  <c r="S377" i="6"/>
  <c r="T377" i="6"/>
  <c r="S378" i="6"/>
  <c r="T378" i="6"/>
  <c r="S379" i="6"/>
  <c r="T379" i="6"/>
  <c r="S380" i="6"/>
  <c r="T380" i="6"/>
  <c r="S381" i="6"/>
  <c r="T381" i="6"/>
  <c r="S382" i="6"/>
  <c r="T382" i="6"/>
  <c r="S383" i="6"/>
  <c r="T383" i="6"/>
  <c r="S384" i="6"/>
  <c r="T384" i="6"/>
  <c r="S385" i="6"/>
  <c r="T385" i="6"/>
  <c r="S386" i="6"/>
  <c r="T386" i="6"/>
  <c r="S387" i="6"/>
  <c r="T387" i="6"/>
  <c r="S388" i="6"/>
  <c r="T388" i="6"/>
  <c r="S389" i="6"/>
  <c r="T389" i="6"/>
  <c r="S390" i="6"/>
  <c r="T390" i="6"/>
  <c r="S391" i="6"/>
  <c r="T391" i="6"/>
  <c r="S392" i="6"/>
  <c r="T392" i="6"/>
  <c r="S393" i="6"/>
  <c r="T393" i="6"/>
  <c r="S394" i="6"/>
  <c r="T394" i="6"/>
  <c r="S395" i="6"/>
  <c r="T395" i="6"/>
  <c r="S396" i="6"/>
  <c r="T396" i="6"/>
  <c r="S397" i="6"/>
  <c r="T397" i="6"/>
  <c r="S398" i="6"/>
  <c r="T398" i="6"/>
  <c r="S399" i="6"/>
  <c r="T399" i="6"/>
  <c r="S400" i="6"/>
  <c r="T400" i="6"/>
  <c r="S401" i="6"/>
  <c r="T401" i="6"/>
  <c r="S402" i="6"/>
  <c r="T402" i="6"/>
  <c r="S403" i="6"/>
  <c r="T403" i="6"/>
  <c r="S404" i="6"/>
  <c r="T404" i="6"/>
  <c r="S405" i="6"/>
  <c r="T405" i="6"/>
  <c r="S406" i="6"/>
  <c r="T406" i="6"/>
  <c r="S407" i="6"/>
  <c r="T407" i="6"/>
  <c r="S408" i="6"/>
  <c r="T408" i="6"/>
  <c r="S409" i="6"/>
  <c r="T409" i="6"/>
  <c r="S410" i="6"/>
  <c r="T410" i="6"/>
  <c r="S411" i="6"/>
  <c r="T411" i="6"/>
  <c r="S412" i="6"/>
  <c r="T412" i="6"/>
  <c r="S413" i="6"/>
  <c r="T413" i="6"/>
  <c r="S414" i="6"/>
  <c r="T414" i="6"/>
  <c r="S415" i="6"/>
  <c r="T415" i="6"/>
  <c r="S416" i="6"/>
  <c r="T416" i="6"/>
  <c r="S417" i="6"/>
  <c r="T417" i="6"/>
  <c r="S418" i="6"/>
  <c r="T418" i="6"/>
  <c r="S419" i="6"/>
  <c r="T419" i="6"/>
  <c r="S420" i="6"/>
  <c r="T420" i="6"/>
  <c r="S421" i="6"/>
  <c r="T421" i="6"/>
  <c r="S422" i="6"/>
  <c r="T422" i="6"/>
  <c r="S423" i="6"/>
  <c r="T423" i="6"/>
  <c r="S424" i="6"/>
  <c r="T424" i="6"/>
  <c r="S425" i="6"/>
  <c r="T425" i="6"/>
  <c r="S426" i="6"/>
  <c r="T426" i="6"/>
  <c r="S427" i="6"/>
  <c r="T427" i="6"/>
  <c r="S428" i="6"/>
  <c r="T428" i="6"/>
  <c r="S429" i="6"/>
  <c r="T429" i="6"/>
  <c r="S430" i="6"/>
  <c r="T430" i="6"/>
  <c r="S431" i="6"/>
  <c r="T431" i="6"/>
  <c r="S432" i="6"/>
  <c r="T432" i="6"/>
  <c r="S433" i="6"/>
  <c r="T433" i="6"/>
  <c r="S434" i="6"/>
  <c r="T434" i="6"/>
  <c r="S435" i="6"/>
  <c r="T435" i="6"/>
  <c r="S436" i="6"/>
  <c r="T436" i="6"/>
  <c r="S437" i="6"/>
  <c r="T437" i="6"/>
  <c r="S438" i="6"/>
  <c r="T438" i="6"/>
  <c r="S439" i="6"/>
  <c r="T439" i="6"/>
  <c r="S440" i="6"/>
  <c r="T440" i="6"/>
  <c r="S441" i="6"/>
  <c r="T441" i="6"/>
  <c r="S442" i="6"/>
  <c r="T442" i="6"/>
  <c r="S443" i="6"/>
  <c r="T443" i="6"/>
  <c r="S444" i="6"/>
  <c r="T444" i="6"/>
  <c r="S445" i="6"/>
  <c r="T445" i="6"/>
  <c r="S446" i="6"/>
  <c r="T446" i="6"/>
  <c r="S447" i="6"/>
  <c r="T447" i="6"/>
  <c r="S448" i="6"/>
  <c r="T448" i="6"/>
  <c r="S449" i="6"/>
  <c r="T449" i="6"/>
  <c r="S450" i="6"/>
  <c r="T450" i="6"/>
  <c r="S451" i="6"/>
  <c r="T451" i="6"/>
  <c r="S452" i="6"/>
  <c r="T452" i="6"/>
  <c r="S453" i="6"/>
  <c r="T453" i="6"/>
  <c r="S454" i="6"/>
  <c r="T454" i="6"/>
  <c r="S455" i="6"/>
  <c r="T455" i="6"/>
  <c r="S456" i="6"/>
  <c r="T456" i="6"/>
  <c r="S457" i="6"/>
  <c r="T457" i="6"/>
  <c r="S458" i="6"/>
  <c r="T458" i="6"/>
  <c r="S459" i="6"/>
  <c r="T459" i="6"/>
  <c r="S460" i="6"/>
  <c r="T460" i="6"/>
  <c r="S461" i="6"/>
  <c r="T461" i="6"/>
  <c r="S462" i="6"/>
  <c r="T462" i="6"/>
  <c r="S463" i="6"/>
  <c r="T463" i="6"/>
  <c r="S464" i="6"/>
  <c r="T464" i="6"/>
  <c r="S465" i="6"/>
  <c r="T465" i="6"/>
  <c r="S466" i="6"/>
  <c r="T466" i="6"/>
  <c r="S467" i="6"/>
  <c r="T467" i="6"/>
  <c r="S468" i="6"/>
  <c r="T468" i="6"/>
  <c r="S469" i="6"/>
  <c r="T469" i="6"/>
  <c r="S470" i="6"/>
  <c r="T470" i="6"/>
  <c r="S471" i="6"/>
  <c r="T471" i="6"/>
  <c r="S472" i="6"/>
  <c r="T472" i="6"/>
  <c r="S473" i="6"/>
  <c r="T473" i="6"/>
  <c r="S474" i="6"/>
  <c r="T474" i="6"/>
  <c r="S475" i="6"/>
  <c r="T475" i="6"/>
  <c r="S476" i="6"/>
  <c r="T476" i="6"/>
  <c r="S477" i="6"/>
  <c r="T477" i="6"/>
  <c r="S478" i="6"/>
  <c r="T478" i="6"/>
  <c r="S479" i="6"/>
  <c r="T479" i="6"/>
  <c r="S480" i="6"/>
  <c r="T480" i="6"/>
  <c r="S481" i="6"/>
  <c r="T481" i="6"/>
  <c r="S482" i="6"/>
  <c r="T482" i="6"/>
  <c r="S483" i="6"/>
  <c r="T483" i="6"/>
  <c r="S484" i="6"/>
  <c r="T484" i="6"/>
  <c r="S485" i="6"/>
  <c r="T485" i="6"/>
  <c r="S486" i="6"/>
  <c r="T486" i="6"/>
  <c r="S487" i="6"/>
  <c r="T487" i="6"/>
  <c r="S488" i="6"/>
  <c r="T488" i="6"/>
  <c r="S489" i="6"/>
  <c r="T489" i="6"/>
  <c r="S490" i="6"/>
  <c r="T490" i="6"/>
  <c r="S491" i="6"/>
  <c r="T491" i="6"/>
  <c r="S492" i="6"/>
  <c r="T492" i="6"/>
  <c r="S493" i="6"/>
  <c r="T493" i="6"/>
  <c r="S494" i="6"/>
  <c r="T494" i="6"/>
  <c r="S495" i="6"/>
  <c r="T495" i="6"/>
  <c r="S496" i="6"/>
  <c r="T496" i="6"/>
  <c r="S497" i="6"/>
  <c r="T497" i="6"/>
  <c r="S498" i="6"/>
  <c r="T498" i="6"/>
  <c r="S499" i="6"/>
  <c r="T499" i="6"/>
  <c r="S500" i="6"/>
  <c r="T500" i="6"/>
  <c r="S501" i="6"/>
  <c r="T501" i="6"/>
  <c r="S502" i="6"/>
  <c r="T502" i="6"/>
  <c r="S503" i="6"/>
  <c r="T503" i="6"/>
  <c r="S504" i="6"/>
  <c r="T504" i="6"/>
  <c r="S505" i="6"/>
  <c r="T505" i="6"/>
  <c r="S506" i="6"/>
  <c r="T506" i="6"/>
  <c r="S507" i="6"/>
  <c r="T507" i="6"/>
  <c r="S508" i="6"/>
  <c r="T508" i="6"/>
  <c r="S509" i="6"/>
  <c r="T509" i="6"/>
  <c r="S510" i="6"/>
  <c r="T510" i="6"/>
  <c r="S511" i="6"/>
  <c r="T511" i="6"/>
  <c r="S512" i="6"/>
  <c r="T512" i="6"/>
  <c r="S513" i="6"/>
  <c r="T513" i="6"/>
  <c r="S514" i="6"/>
  <c r="T514" i="6"/>
  <c r="S515" i="6"/>
  <c r="T515" i="6"/>
  <c r="S516" i="6"/>
  <c r="T516" i="6"/>
  <c r="S517" i="6"/>
  <c r="T517" i="6"/>
  <c r="S518" i="6"/>
  <c r="T518" i="6"/>
  <c r="S519" i="6"/>
  <c r="T519" i="6"/>
  <c r="S520" i="6"/>
  <c r="T520" i="6"/>
  <c r="S521" i="6"/>
  <c r="T521" i="6"/>
  <c r="S522" i="6"/>
  <c r="T522" i="6"/>
  <c r="S523" i="6"/>
  <c r="T523" i="6"/>
  <c r="S524" i="6"/>
  <c r="T524" i="6"/>
  <c r="S525" i="6"/>
  <c r="T525" i="6"/>
  <c r="S526" i="6"/>
  <c r="T526" i="6"/>
  <c r="S527" i="6"/>
  <c r="T527" i="6"/>
  <c r="S528" i="6"/>
  <c r="T528" i="6"/>
  <c r="S529" i="6"/>
  <c r="T529" i="6"/>
  <c r="S530" i="6"/>
  <c r="T530" i="6"/>
  <c r="S531" i="6"/>
  <c r="T531" i="6"/>
  <c r="S532" i="6"/>
  <c r="T532" i="6"/>
  <c r="S533" i="6"/>
  <c r="T533" i="6"/>
  <c r="S534" i="6"/>
  <c r="T534" i="6"/>
  <c r="S535" i="6"/>
  <c r="T535" i="6"/>
  <c r="S536" i="6"/>
  <c r="T536" i="6"/>
  <c r="S537" i="6"/>
  <c r="T537" i="6"/>
  <c r="S538" i="6"/>
  <c r="T538" i="6"/>
  <c r="S539" i="6"/>
  <c r="T539" i="6"/>
  <c r="S540" i="6"/>
  <c r="T540" i="6"/>
  <c r="S541" i="6"/>
  <c r="T541" i="6"/>
  <c r="S542" i="6"/>
  <c r="T542" i="6"/>
  <c r="S543" i="6"/>
  <c r="T543" i="6"/>
  <c r="S544" i="6"/>
  <c r="T544" i="6"/>
  <c r="S545" i="6"/>
  <c r="T545" i="6"/>
  <c r="S546" i="6"/>
  <c r="T546" i="6"/>
  <c r="S547" i="6"/>
  <c r="T547" i="6"/>
  <c r="S548" i="6"/>
  <c r="T548" i="6"/>
  <c r="S549" i="6"/>
  <c r="T549" i="6"/>
  <c r="S550" i="6"/>
  <c r="T550" i="6"/>
  <c r="S551" i="6"/>
  <c r="T551" i="6"/>
  <c r="S552" i="6"/>
  <c r="T552" i="6"/>
  <c r="S553" i="6"/>
  <c r="T553" i="6"/>
  <c r="S554" i="6"/>
  <c r="T554" i="6"/>
  <c r="S555" i="6"/>
  <c r="T555" i="6"/>
  <c r="S556" i="6"/>
  <c r="T556" i="6"/>
  <c r="S557" i="6"/>
  <c r="T557" i="6"/>
  <c r="S558" i="6"/>
  <c r="T558" i="6"/>
  <c r="S559" i="6"/>
  <c r="T559" i="6"/>
  <c r="S560" i="6"/>
  <c r="T560" i="6"/>
  <c r="S561" i="6"/>
  <c r="T561" i="6"/>
  <c r="S562" i="6"/>
  <c r="T562" i="6"/>
  <c r="S563" i="6"/>
  <c r="T563" i="6"/>
  <c r="S564" i="6"/>
  <c r="T564" i="6"/>
  <c r="S565" i="6"/>
  <c r="T565" i="6"/>
  <c r="S566" i="6"/>
  <c r="T566" i="6"/>
  <c r="S567" i="6"/>
  <c r="T567" i="6"/>
  <c r="S568" i="6"/>
  <c r="T568" i="6"/>
  <c r="S569" i="6"/>
  <c r="T569" i="6"/>
  <c r="S570" i="6"/>
  <c r="T570" i="6"/>
  <c r="S571" i="6"/>
  <c r="T571" i="6"/>
  <c r="S572" i="6"/>
  <c r="T572" i="6"/>
  <c r="S573" i="6"/>
  <c r="T573" i="6"/>
  <c r="S574" i="6"/>
  <c r="T574" i="6"/>
  <c r="S575" i="6"/>
  <c r="T575" i="6"/>
  <c r="S576" i="6"/>
  <c r="T576" i="6"/>
  <c r="S577" i="6"/>
  <c r="T577" i="6"/>
  <c r="S578" i="6"/>
  <c r="T578" i="6"/>
  <c r="S579" i="6"/>
  <c r="T579" i="6"/>
  <c r="S580" i="6"/>
  <c r="T580" i="6"/>
  <c r="S581" i="6"/>
  <c r="T581" i="6"/>
  <c r="S582" i="6"/>
  <c r="T582" i="6"/>
  <c r="S583" i="6"/>
  <c r="T583" i="6"/>
  <c r="S584" i="6"/>
  <c r="T584" i="6"/>
  <c r="S585" i="6"/>
  <c r="T585" i="6"/>
  <c r="S586" i="6"/>
  <c r="T586" i="6"/>
  <c r="S587" i="6"/>
  <c r="T587" i="6"/>
  <c r="S588" i="6"/>
  <c r="T588" i="6"/>
  <c r="S589" i="6"/>
  <c r="T589" i="6"/>
  <c r="S590" i="6"/>
  <c r="T590" i="6"/>
  <c r="S591" i="6"/>
  <c r="T591" i="6"/>
  <c r="S592" i="6"/>
  <c r="T592" i="6"/>
  <c r="S593" i="6"/>
  <c r="T593" i="6"/>
  <c r="S594" i="6"/>
  <c r="T594" i="6"/>
  <c r="S595" i="6"/>
  <c r="T595" i="6"/>
  <c r="S596" i="6"/>
  <c r="T596" i="6"/>
  <c r="S597" i="6"/>
  <c r="T597" i="6"/>
  <c r="S598" i="6"/>
  <c r="T598" i="6"/>
  <c r="S599" i="6"/>
  <c r="T599" i="6"/>
  <c r="S600" i="6"/>
  <c r="T600" i="6"/>
  <c r="S601" i="6"/>
  <c r="T601" i="6"/>
  <c r="S602" i="6"/>
  <c r="T602" i="6"/>
  <c r="S603" i="6"/>
  <c r="T603" i="6"/>
  <c r="S604" i="6"/>
  <c r="T604" i="6"/>
  <c r="S605" i="6"/>
  <c r="T605" i="6"/>
  <c r="S606" i="6"/>
  <c r="T606" i="6"/>
  <c r="S607" i="6"/>
  <c r="T607" i="6"/>
  <c r="S608" i="6"/>
  <c r="T608" i="6"/>
  <c r="S609" i="6"/>
  <c r="T609" i="6"/>
  <c r="S610" i="6"/>
  <c r="T610" i="6"/>
  <c r="S611" i="6"/>
  <c r="T611" i="6"/>
  <c r="S612" i="6"/>
  <c r="T612" i="6"/>
  <c r="S613" i="6"/>
  <c r="T613" i="6"/>
  <c r="S614" i="6"/>
  <c r="T614" i="6"/>
  <c r="S615" i="6"/>
  <c r="T615" i="6"/>
  <c r="S616" i="6"/>
  <c r="T616" i="6"/>
  <c r="S617" i="6"/>
  <c r="T617" i="6"/>
  <c r="S618" i="6"/>
  <c r="T618" i="6"/>
  <c r="S619" i="6"/>
  <c r="T619" i="6"/>
  <c r="S620" i="6"/>
  <c r="T620" i="6"/>
  <c r="S621" i="6"/>
  <c r="T621" i="6"/>
  <c r="S622" i="6"/>
  <c r="T622" i="6"/>
  <c r="S623" i="6"/>
  <c r="T623" i="6"/>
  <c r="S624" i="6"/>
  <c r="T624" i="6"/>
  <c r="S625" i="6"/>
  <c r="T625" i="6"/>
  <c r="S626" i="6"/>
  <c r="T626" i="6"/>
  <c r="S627" i="6"/>
  <c r="T627" i="6"/>
  <c r="S628" i="6"/>
  <c r="T628" i="6"/>
  <c r="S629" i="6"/>
  <c r="T629" i="6"/>
  <c r="S630" i="6"/>
  <c r="T630" i="6"/>
  <c r="S631" i="6"/>
  <c r="T631" i="6"/>
  <c r="S632" i="6"/>
  <c r="T632" i="6"/>
  <c r="S633" i="6"/>
  <c r="T633" i="6"/>
  <c r="S634" i="6"/>
  <c r="T634" i="6"/>
  <c r="S635" i="6"/>
  <c r="T635" i="6"/>
  <c r="S636" i="6"/>
  <c r="T636" i="6"/>
  <c r="S637" i="6"/>
  <c r="T637" i="6"/>
  <c r="S638" i="6"/>
  <c r="T638" i="6"/>
  <c r="S639" i="6"/>
  <c r="T639" i="6"/>
  <c r="S640" i="6"/>
  <c r="T640" i="6"/>
  <c r="S641" i="6"/>
  <c r="T641" i="6"/>
  <c r="S642" i="6"/>
  <c r="T642" i="6"/>
  <c r="S643" i="6"/>
  <c r="T643" i="6"/>
  <c r="S644" i="6"/>
  <c r="T644" i="6"/>
  <c r="S645" i="6"/>
  <c r="T645" i="6"/>
  <c r="S646" i="6"/>
  <c r="T646" i="6"/>
  <c r="S647" i="6"/>
  <c r="T647" i="6"/>
  <c r="S648" i="6"/>
  <c r="T648" i="6"/>
  <c r="S649" i="6"/>
  <c r="T649" i="6"/>
  <c r="S650" i="6"/>
  <c r="T650" i="6"/>
  <c r="S651" i="6"/>
  <c r="T651" i="6"/>
  <c r="S652" i="6"/>
  <c r="T652" i="6"/>
  <c r="S653" i="6"/>
  <c r="T653" i="6"/>
  <c r="S654" i="6"/>
  <c r="T654" i="6"/>
  <c r="S655" i="6"/>
  <c r="T655" i="6"/>
  <c r="S656" i="6"/>
  <c r="T656" i="6"/>
  <c r="S657" i="6"/>
  <c r="T657" i="6"/>
  <c r="S658" i="6"/>
  <c r="T658" i="6"/>
  <c r="S659" i="6"/>
  <c r="T659" i="6"/>
  <c r="S660" i="6"/>
  <c r="T660" i="6"/>
  <c r="S661" i="6"/>
  <c r="T661" i="6"/>
  <c r="S662" i="6"/>
  <c r="T662" i="6"/>
  <c r="S663" i="6"/>
  <c r="T663" i="6"/>
  <c r="S664" i="6"/>
  <c r="T664" i="6"/>
  <c r="S665" i="6"/>
  <c r="T665" i="6"/>
  <c r="S666" i="6"/>
  <c r="T666" i="6"/>
  <c r="S667" i="6"/>
  <c r="T667" i="6"/>
  <c r="S668" i="6"/>
  <c r="T668" i="6"/>
  <c r="S669" i="6"/>
  <c r="T669" i="6"/>
  <c r="S670" i="6"/>
  <c r="T670" i="6"/>
  <c r="S671" i="6"/>
  <c r="T671" i="6"/>
  <c r="S672" i="6"/>
  <c r="T672" i="6"/>
  <c r="S673" i="6"/>
  <c r="T673" i="6"/>
  <c r="S674" i="6"/>
  <c r="T674" i="6"/>
  <c r="S675" i="6"/>
  <c r="T675" i="6"/>
  <c r="S676" i="6"/>
  <c r="T676" i="6"/>
  <c r="S677" i="6"/>
  <c r="T677" i="6"/>
  <c r="S678" i="6"/>
  <c r="T678" i="6"/>
  <c r="S679" i="6"/>
  <c r="T679" i="6"/>
  <c r="S680" i="6"/>
  <c r="T680" i="6"/>
  <c r="S681" i="6"/>
  <c r="T681" i="6"/>
  <c r="S682" i="6"/>
  <c r="T682" i="6"/>
  <c r="S683" i="6"/>
  <c r="T683" i="6"/>
  <c r="S684" i="6"/>
  <c r="T684" i="6"/>
  <c r="S685" i="6"/>
  <c r="T685" i="6"/>
  <c r="S686" i="6"/>
  <c r="T686" i="6"/>
  <c r="S687" i="6"/>
  <c r="T687" i="6"/>
  <c r="S688" i="6"/>
  <c r="T688" i="6"/>
  <c r="S689" i="6"/>
  <c r="T689" i="6"/>
  <c r="S690" i="6"/>
  <c r="T690" i="6"/>
  <c r="S691" i="6"/>
  <c r="T691" i="6"/>
  <c r="S692" i="6"/>
  <c r="T692" i="6"/>
  <c r="S693" i="6"/>
  <c r="T693" i="6"/>
  <c r="S694" i="6"/>
  <c r="T694" i="6"/>
  <c r="S695" i="6"/>
  <c r="T695" i="6"/>
  <c r="S696" i="6"/>
  <c r="T696" i="6"/>
  <c r="S697" i="6"/>
  <c r="T697" i="6"/>
  <c r="S698" i="6"/>
  <c r="T698" i="6"/>
  <c r="S699" i="6"/>
  <c r="T699" i="6"/>
  <c r="S700" i="6"/>
  <c r="T700" i="6"/>
  <c r="S701" i="6"/>
  <c r="T701" i="6"/>
  <c r="S702" i="6"/>
  <c r="T702" i="6"/>
  <c r="S703" i="6"/>
  <c r="T703" i="6"/>
  <c r="S704" i="6"/>
  <c r="T704" i="6"/>
  <c r="S705" i="6"/>
  <c r="T705" i="6"/>
  <c r="S706" i="6"/>
  <c r="T706" i="6"/>
  <c r="S707" i="6"/>
  <c r="T707" i="6"/>
  <c r="S708" i="6"/>
  <c r="T708" i="6"/>
  <c r="S709" i="6"/>
  <c r="T709" i="6"/>
  <c r="S710" i="6"/>
  <c r="T710" i="6"/>
  <c r="S711" i="6"/>
  <c r="T711" i="6"/>
  <c r="S712" i="6"/>
  <c r="T712" i="6"/>
  <c r="S713" i="6"/>
  <c r="T713" i="6"/>
  <c r="S714" i="6"/>
  <c r="T714" i="6"/>
  <c r="S715" i="6"/>
  <c r="T715" i="6"/>
  <c r="S716" i="6"/>
  <c r="T716" i="6"/>
  <c r="S717" i="6"/>
  <c r="T717" i="6"/>
  <c r="S718" i="6"/>
  <c r="T718" i="6"/>
  <c r="S719" i="6"/>
  <c r="T719" i="6"/>
  <c r="S720" i="6"/>
  <c r="T720" i="6"/>
  <c r="S721" i="6"/>
  <c r="T721" i="6"/>
  <c r="S722" i="6"/>
  <c r="T722" i="6"/>
  <c r="S723" i="6"/>
  <c r="T723" i="6"/>
  <c r="S724" i="6"/>
  <c r="T724" i="6"/>
  <c r="S725" i="6"/>
  <c r="T725" i="6"/>
  <c r="S726" i="6"/>
  <c r="T726" i="6"/>
  <c r="S727" i="6"/>
  <c r="T727" i="6"/>
  <c r="S728" i="6"/>
  <c r="T728" i="6"/>
  <c r="S729" i="6"/>
  <c r="T729" i="6"/>
  <c r="S730" i="6"/>
  <c r="T730" i="6"/>
  <c r="S731" i="6"/>
  <c r="T731" i="6"/>
  <c r="S732" i="6"/>
  <c r="T732" i="6"/>
  <c r="S733" i="6"/>
  <c r="T733" i="6"/>
  <c r="S734" i="6"/>
  <c r="T734" i="6"/>
  <c r="S735" i="6"/>
  <c r="T735" i="6"/>
  <c r="S736" i="6"/>
  <c r="T736" i="6"/>
  <c r="S737" i="6"/>
  <c r="T737" i="6"/>
  <c r="S738" i="6"/>
  <c r="T738" i="6"/>
  <c r="S739" i="6"/>
  <c r="T739" i="6"/>
  <c r="S740" i="6"/>
  <c r="T740" i="6"/>
  <c r="S741" i="6"/>
  <c r="T741" i="6"/>
  <c r="S742" i="6"/>
  <c r="T742" i="6"/>
  <c r="S743" i="6"/>
  <c r="T743" i="6"/>
  <c r="S744" i="6"/>
  <c r="T744" i="6"/>
  <c r="S745" i="6"/>
  <c r="T745" i="6"/>
  <c r="S746" i="6"/>
  <c r="T746" i="6"/>
  <c r="S747" i="6"/>
  <c r="T747" i="6"/>
  <c r="S748" i="6"/>
  <c r="T748" i="6"/>
  <c r="S749" i="6"/>
  <c r="T749" i="6"/>
  <c r="S750" i="6"/>
  <c r="T750" i="6"/>
  <c r="S751" i="6"/>
  <c r="T751" i="6"/>
  <c r="S752" i="6"/>
  <c r="T752" i="6"/>
  <c r="S753" i="6"/>
  <c r="T753" i="6"/>
  <c r="S754" i="6"/>
  <c r="T754" i="6"/>
  <c r="S755" i="6"/>
  <c r="T755" i="6"/>
  <c r="S756" i="6"/>
  <c r="T756" i="6"/>
  <c r="S757" i="6"/>
  <c r="T757" i="6"/>
  <c r="S758" i="6"/>
  <c r="T758" i="6"/>
  <c r="S759" i="6"/>
  <c r="T759" i="6"/>
  <c r="S760" i="6"/>
  <c r="T760" i="6"/>
  <c r="S761" i="6"/>
  <c r="T761" i="6"/>
  <c r="S762" i="6"/>
  <c r="T762" i="6"/>
  <c r="S763" i="6"/>
  <c r="T763" i="6"/>
  <c r="S764" i="6"/>
  <c r="T764" i="6"/>
  <c r="S765" i="6"/>
  <c r="T765" i="6"/>
  <c r="S766" i="6"/>
  <c r="T766" i="6"/>
  <c r="S767" i="6"/>
  <c r="T767" i="6"/>
  <c r="S768" i="6"/>
  <c r="T768" i="6"/>
  <c r="S769" i="6"/>
  <c r="T769" i="6"/>
  <c r="S770" i="6"/>
  <c r="T770" i="6"/>
  <c r="S771" i="6"/>
  <c r="T771" i="6"/>
  <c r="S772" i="6"/>
  <c r="T772" i="6"/>
  <c r="S773" i="6"/>
  <c r="T773" i="6"/>
  <c r="S774" i="6"/>
  <c r="T774" i="6"/>
  <c r="S775" i="6"/>
  <c r="T775" i="6"/>
  <c r="S776" i="6"/>
  <c r="T776" i="6"/>
  <c r="S777" i="6"/>
  <c r="T777" i="6"/>
  <c r="S778" i="6"/>
  <c r="T778" i="6"/>
  <c r="S779" i="6"/>
  <c r="T779" i="6"/>
  <c r="S780" i="6"/>
  <c r="T780" i="6"/>
  <c r="S781" i="6"/>
  <c r="T781" i="6"/>
  <c r="S782" i="6"/>
  <c r="T782" i="6"/>
  <c r="S783" i="6"/>
  <c r="T783" i="6"/>
  <c r="S784" i="6"/>
  <c r="T784" i="6"/>
  <c r="S785" i="6"/>
  <c r="T785" i="6"/>
  <c r="S786" i="6"/>
  <c r="T786" i="6"/>
  <c r="S787" i="6"/>
  <c r="T787" i="6"/>
  <c r="S788" i="6"/>
  <c r="T788" i="6"/>
  <c r="S789" i="6"/>
  <c r="T789" i="6"/>
  <c r="S790" i="6"/>
  <c r="T790" i="6"/>
  <c r="S791" i="6"/>
  <c r="T791" i="6"/>
  <c r="S792" i="6"/>
  <c r="T792" i="6"/>
  <c r="S793" i="6"/>
  <c r="T793" i="6"/>
  <c r="S794" i="6"/>
  <c r="T794" i="6"/>
  <c r="S795" i="6"/>
  <c r="T795" i="6"/>
  <c r="S796" i="6"/>
  <c r="T796" i="6"/>
  <c r="S797" i="6"/>
  <c r="T797" i="6"/>
  <c r="S798" i="6"/>
  <c r="T798" i="6"/>
  <c r="S799" i="6"/>
  <c r="T799" i="6"/>
  <c r="S800" i="6"/>
  <c r="T800" i="6"/>
  <c r="S801" i="6"/>
  <c r="T801" i="6"/>
  <c r="S802" i="6"/>
  <c r="T802" i="6"/>
  <c r="S803" i="6"/>
  <c r="T803" i="6"/>
  <c r="S804" i="6"/>
  <c r="T804" i="6"/>
  <c r="S805" i="6"/>
  <c r="T805" i="6"/>
  <c r="S806" i="6"/>
  <c r="T806" i="6"/>
  <c r="S807" i="6"/>
  <c r="T807" i="6"/>
  <c r="S808" i="6"/>
  <c r="T808" i="6"/>
  <c r="S809" i="6"/>
  <c r="T809" i="6"/>
  <c r="S810" i="6"/>
  <c r="T810" i="6"/>
  <c r="S811" i="6"/>
  <c r="T811" i="6"/>
  <c r="S812" i="6"/>
  <c r="T812" i="6"/>
  <c r="S813" i="6"/>
  <c r="T813" i="6"/>
  <c r="S814" i="6"/>
  <c r="T814" i="6"/>
  <c r="S815" i="6"/>
  <c r="T815" i="6"/>
  <c r="S816" i="6"/>
  <c r="T816" i="6"/>
  <c r="S817" i="6"/>
  <c r="T817" i="6"/>
  <c r="S818" i="6"/>
  <c r="T818" i="6"/>
  <c r="S819" i="6"/>
  <c r="T819" i="6"/>
  <c r="S820" i="6"/>
  <c r="T820" i="6"/>
  <c r="S821" i="6"/>
  <c r="T821" i="6"/>
  <c r="S822" i="6"/>
  <c r="T822" i="6"/>
  <c r="S823" i="6"/>
  <c r="T823" i="6"/>
  <c r="S824" i="6"/>
  <c r="T824" i="6"/>
  <c r="S825" i="6"/>
  <c r="T825" i="6"/>
  <c r="S826" i="6"/>
  <c r="T826" i="6"/>
  <c r="S827" i="6"/>
  <c r="T827" i="6"/>
  <c r="S828" i="6"/>
  <c r="T828" i="6"/>
  <c r="S829" i="6"/>
  <c r="T829" i="6"/>
  <c r="S830" i="6"/>
  <c r="T830" i="6"/>
  <c r="S831" i="6"/>
  <c r="T831" i="6"/>
  <c r="S832" i="6"/>
  <c r="T832" i="6"/>
  <c r="S833" i="6"/>
  <c r="T833" i="6"/>
  <c r="S834" i="6"/>
  <c r="T834" i="6"/>
  <c r="S835" i="6"/>
  <c r="T835" i="6"/>
  <c r="S836" i="6"/>
  <c r="T836" i="6"/>
  <c r="S837" i="6"/>
  <c r="T837" i="6"/>
  <c r="S838" i="6"/>
  <c r="T838" i="6"/>
  <c r="S839" i="6"/>
  <c r="T839" i="6"/>
  <c r="S840" i="6"/>
  <c r="T840" i="6"/>
  <c r="S841" i="6"/>
  <c r="T841" i="6"/>
  <c r="S842" i="6"/>
  <c r="T842" i="6"/>
  <c r="S843" i="6"/>
  <c r="T843" i="6"/>
  <c r="S844" i="6"/>
  <c r="T844" i="6"/>
  <c r="S845" i="6"/>
  <c r="T845" i="6"/>
  <c r="S846" i="6"/>
  <c r="T846" i="6"/>
  <c r="S847" i="6"/>
  <c r="T847" i="6"/>
  <c r="S848" i="6"/>
  <c r="T848" i="6"/>
  <c r="S849" i="6"/>
  <c r="T849" i="6"/>
  <c r="S850" i="6"/>
  <c r="T850" i="6"/>
  <c r="S851" i="6"/>
  <c r="T851" i="6"/>
  <c r="S852" i="6"/>
  <c r="T852" i="6"/>
  <c r="S853" i="6"/>
  <c r="T853" i="6"/>
  <c r="S854" i="6"/>
  <c r="T854" i="6"/>
  <c r="S855" i="6"/>
  <c r="T855" i="6"/>
  <c r="S856" i="6"/>
  <c r="T856" i="6"/>
  <c r="S857" i="6"/>
  <c r="T857" i="6"/>
  <c r="S858" i="6"/>
  <c r="T858" i="6"/>
  <c r="S859" i="6"/>
  <c r="T859" i="6"/>
  <c r="S860" i="6"/>
  <c r="T860" i="6"/>
  <c r="S861" i="6"/>
  <c r="T861" i="6"/>
  <c r="S862" i="6"/>
  <c r="T862" i="6"/>
  <c r="S863" i="6"/>
  <c r="T863" i="6"/>
  <c r="S864" i="6"/>
  <c r="T864" i="6"/>
  <c r="S865" i="6"/>
  <c r="T865" i="6"/>
  <c r="S866" i="6"/>
  <c r="T866" i="6"/>
  <c r="S867" i="6"/>
  <c r="T867" i="6"/>
  <c r="S868" i="6"/>
  <c r="T868" i="6"/>
  <c r="S869" i="6"/>
  <c r="T869" i="6"/>
  <c r="S870" i="6"/>
  <c r="T870" i="6"/>
  <c r="S871" i="6"/>
  <c r="T871" i="6"/>
  <c r="S872" i="6"/>
  <c r="T872" i="6"/>
  <c r="S873" i="6"/>
  <c r="T873" i="6"/>
  <c r="S874" i="6"/>
  <c r="T874" i="6"/>
  <c r="S875" i="6"/>
  <c r="T875" i="6"/>
  <c r="S876" i="6"/>
  <c r="T876" i="6"/>
  <c r="S877" i="6"/>
  <c r="T877" i="6"/>
  <c r="S878" i="6"/>
  <c r="T878" i="6"/>
  <c r="S879" i="6"/>
  <c r="T879" i="6"/>
  <c r="S880" i="6"/>
  <c r="T880" i="6"/>
  <c r="S881" i="6"/>
  <c r="T881" i="6"/>
  <c r="S882" i="6"/>
  <c r="T882" i="6"/>
  <c r="S883" i="6"/>
  <c r="T883" i="6"/>
  <c r="S884" i="6"/>
  <c r="T884" i="6"/>
  <c r="S885" i="6"/>
  <c r="T885" i="6"/>
  <c r="S886" i="6"/>
  <c r="T886" i="6"/>
  <c r="S887" i="6"/>
  <c r="T887" i="6"/>
  <c r="S888" i="6"/>
  <c r="T888" i="6"/>
  <c r="S889" i="6"/>
  <c r="T889" i="6"/>
  <c r="S890" i="6"/>
  <c r="T890" i="6"/>
  <c r="S891" i="6"/>
  <c r="T891" i="6"/>
  <c r="S892" i="6"/>
  <c r="T892" i="6"/>
  <c r="S893" i="6"/>
  <c r="T893" i="6"/>
  <c r="S894" i="6"/>
  <c r="T894" i="6"/>
  <c r="S895" i="6"/>
  <c r="T895" i="6"/>
  <c r="S896" i="6"/>
  <c r="T896" i="6"/>
  <c r="S897" i="6"/>
  <c r="T897" i="6"/>
  <c r="S898" i="6"/>
  <c r="T898" i="6"/>
  <c r="S899" i="6"/>
  <c r="T899" i="6"/>
  <c r="S900" i="6"/>
  <c r="T900" i="6"/>
  <c r="S901" i="6"/>
  <c r="T901" i="6"/>
  <c r="S902" i="6"/>
  <c r="T902" i="6"/>
  <c r="S903" i="6"/>
  <c r="T903" i="6"/>
  <c r="S904" i="6"/>
  <c r="T904" i="6"/>
  <c r="S905" i="6"/>
  <c r="T905" i="6"/>
  <c r="S906" i="6"/>
  <c r="T906" i="6"/>
  <c r="S907" i="6"/>
  <c r="T907" i="6"/>
  <c r="S908" i="6"/>
  <c r="T908" i="6"/>
  <c r="S909" i="6"/>
  <c r="T909" i="6"/>
  <c r="S910" i="6"/>
  <c r="T910" i="6"/>
  <c r="S911" i="6"/>
  <c r="T911" i="6"/>
  <c r="S912" i="6"/>
  <c r="T912" i="6"/>
  <c r="S913" i="6"/>
  <c r="T913" i="6"/>
  <c r="S914" i="6"/>
  <c r="T914" i="6"/>
  <c r="S915" i="6"/>
  <c r="T915" i="6"/>
  <c r="S916" i="6"/>
  <c r="T916" i="6"/>
  <c r="S917" i="6"/>
  <c r="T917" i="6"/>
  <c r="S918" i="6"/>
  <c r="T918" i="6"/>
  <c r="S919" i="6"/>
  <c r="T919" i="6"/>
  <c r="S920" i="6"/>
  <c r="T920" i="6"/>
  <c r="S921" i="6"/>
  <c r="T921" i="6"/>
  <c r="S922" i="6"/>
  <c r="T922" i="6"/>
  <c r="S923" i="6"/>
  <c r="T923" i="6"/>
  <c r="S924" i="6"/>
  <c r="T924" i="6"/>
  <c r="S925" i="6"/>
  <c r="T925" i="6"/>
  <c r="S926" i="6"/>
  <c r="T926" i="6"/>
  <c r="S927" i="6"/>
  <c r="T927" i="6"/>
  <c r="S928" i="6"/>
  <c r="T928" i="6"/>
  <c r="S929" i="6"/>
  <c r="T929" i="6"/>
  <c r="S930" i="6"/>
  <c r="T930" i="6"/>
  <c r="S931" i="6"/>
  <c r="T931" i="6"/>
  <c r="S932" i="6"/>
  <c r="T932" i="6"/>
  <c r="S933" i="6"/>
  <c r="T933" i="6"/>
  <c r="S934" i="6"/>
  <c r="T934" i="6"/>
  <c r="S935" i="6"/>
  <c r="T935" i="6"/>
  <c r="S936" i="6"/>
  <c r="T936" i="6"/>
  <c r="S937" i="6"/>
  <c r="T937" i="6"/>
  <c r="S938" i="6"/>
  <c r="T938" i="6"/>
  <c r="S939" i="6"/>
  <c r="T939" i="6"/>
  <c r="S940" i="6"/>
  <c r="T940" i="6"/>
  <c r="S941" i="6"/>
  <c r="T941" i="6"/>
  <c r="S942" i="6"/>
  <c r="T942" i="6"/>
  <c r="S943" i="6"/>
  <c r="T943" i="6"/>
  <c r="S944" i="6"/>
  <c r="T944" i="6"/>
  <c r="S945" i="6"/>
  <c r="T945" i="6"/>
  <c r="S946" i="6"/>
  <c r="T946" i="6"/>
  <c r="S947" i="6"/>
  <c r="T947" i="6"/>
  <c r="S948" i="6"/>
  <c r="T948" i="6"/>
  <c r="S949" i="6"/>
  <c r="T949" i="6"/>
  <c r="S950" i="6"/>
  <c r="T950" i="6"/>
  <c r="S951" i="6"/>
  <c r="T951" i="6"/>
  <c r="S952" i="6"/>
  <c r="T952" i="6"/>
  <c r="S953" i="6"/>
  <c r="T953" i="6"/>
  <c r="S954" i="6"/>
  <c r="T954" i="6"/>
  <c r="S955" i="6"/>
  <c r="T955" i="6"/>
  <c r="S956" i="6"/>
  <c r="T956" i="6"/>
  <c r="S957" i="6"/>
  <c r="T957" i="6"/>
  <c r="S958" i="6"/>
  <c r="T958" i="6"/>
  <c r="S959" i="6"/>
  <c r="T959" i="6"/>
  <c r="S960" i="6"/>
  <c r="T960" i="6"/>
  <c r="S961" i="6"/>
  <c r="T961" i="6"/>
  <c r="S962" i="6"/>
  <c r="T962" i="6"/>
  <c r="S963" i="6"/>
  <c r="T963" i="6"/>
  <c r="S964" i="6"/>
  <c r="T964" i="6"/>
  <c r="S965" i="6"/>
  <c r="T965" i="6"/>
  <c r="S966" i="6"/>
  <c r="T966" i="6"/>
  <c r="S967" i="6"/>
  <c r="T967" i="6"/>
  <c r="S968" i="6"/>
  <c r="T968" i="6"/>
  <c r="S969" i="6"/>
  <c r="T969" i="6"/>
  <c r="S970" i="6"/>
  <c r="T970" i="6"/>
  <c r="S971" i="6"/>
  <c r="T971" i="6"/>
  <c r="S972" i="6"/>
  <c r="T972" i="6"/>
  <c r="S973" i="6"/>
  <c r="T973" i="6"/>
  <c r="S974" i="6"/>
  <c r="T974" i="6"/>
  <c r="S975" i="6"/>
  <c r="T975" i="6"/>
  <c r="S976" i="6"/>
  <c r="T976" i="6"/>
  <c r="S977" i="6"/>
  <c r="T977" i="6"/>
  <c r="S978" i="6"/>
  <c r="T978" i="6"/>
  <c r="S979" i="6"/>
  <c r="T979" i="6"/>
  <c r="S980" i="6"/>
  <c r="T980" i="6"/>
  <c r="S981" i="6"/>
  <c r="T981" i="6"/>
  <c r="S982" i="6"/>
  <c r="T982" i="6"/>
  <c r="S983" i="6"/>
  <c r="T983" i="6"/>
  <c r="S984" i="6"/>
  <c r="T984" i="6"/>
  <c r="S985" i="6"/>
  <c r="T985" i="6"/>
  <c r="S986" i="6"/>
  <c r="T986" i="6"/>
  <c r="S987" i="6"/>
  <c r="T987" i="6"/>
  <c r="S988" i="6"/>
  <c r="T988" i="6"/>
  <c r="S989" i="6"/>
  <c r="T989" i="6"/>
  <c r="S990" i="6"/>
  <c r="T990" i="6"/>
  <c r="S991" i="6"/>
  <c r="T991" i="6"/>
  <c r="S992" i="6"/>
  <c r="T992" i="6"/>
  <c r="S993" i="6"/>
  <c r="T993" i="6"/>
  <c r="S994" i="6"/>
  <c r="T994" i="6"/>
  <c r="S995" i="6"/>
  <c r="T995" i="6"/>
  <c r="S996" i="6"/>
  <c r="T996" i="6"/>
  <c r="S997" i="6"/>
  <c r="T997" i="6"/>
  <c r="S998" i="6"/>
  <c r="T998" i="6"/>
  <c r="S999" i="6"/>
  <c r="T999" i="6"/>
  <c r="S1000" i="6"/>
  <c r="T1000" i="6"/>
  <c r="S1001" i="6"/>
  <c r="T1001" i="6"/>
  <c r="S1002" i="6"/>
  <c r="T1002" i="6"/>
  <c r="S1003" i="6"/>
  <c r="T1003" i="6"/>
  <c r="S1004" i="6"/>
  <c r="T1004" i="6"/>
  <c r="S1005" i="6"/>
  <c r="T1005" i="6"/>
  <c r="S1006" i="6"/>
  <c r="T1006" i="6"/>
  <c r="S1007" i="6"/>
  <c r="T1007" i="6"/>
  <c r="S1008" i="6"/>
  <c r="T1008" i="6"/>
  <c r="S1009" i="6"/>
  <c r="T1009" i="6"/>
  <c r="S1010" i="6"/>
  <c r="T1010" i="6"/>
  <c r="S1011" i="6"/>
  <c r="T1011" i="6"/>
  <c r="S1012" i="6"/>
  <c r="T1012" i="6"/>
  <c r="S1013" i="6"/>
  <c r="T1013" i="6"/>
  <c r="S1014" i="6"/>
  <c r="T1014" i="6"/>
  <c r="S1015" i="6"/>
  <c r="T1015" i="6"/>
  <c r="S1016" i="6"/>
  <c r="T1016" i="6"/>
  <c r="S1017" i="6"/>
  <c r="T1017" i="6"/>
  <c r="S1018" i="6"/>
  <c r="T1018" i="6"/>
  <c r="S1019" i="6"/>
  <c r="T1019" i="6"/>
  <c r="S1020" i="6"/>
  <c r="T1020" i="6"/>
  <c r="S1021" i="6"/>
  <c r="T1021" i="6"/>
  <c r="S1022" i="6"/>
  <c r="T1022" i="6"/>
  <c r="S1023" i="6"/>
  <c r="T1023" i="6"/>
  <c r="S1024" i="6"/>
  <c r="T1024" i="6"/>
  <c r="S1025" i="6"/>
  <c r="T1025" i="6"/>
  <c r="S1026" i="6"/>
  <c r="T1026" i="6"/>
  <c r="S1027" i="6"/>
  <c r="T1027" i="6"/>
  <c r="S1028" i="6"/>
  <c r="T1028" i="6"/>
  <c r="S1029" i="6"/>
  <c r="T1029" i="6"/>
  <c r="S1030" i="6"/>
  <c r="T1030" i="6"/>
  <c r="S1031" i="6"/>
  <c r="T1031" i="6"/>
  <c r="S1032" i="6"/>
  <c r="T1032" i="6"/>
  <c r="S1033" i="6"/>
  <c r="T1033" i="6"/>
  <c r="S1034" i="6"/>
  <c r="T1034" i="6"/>
  <c r="S1035" i="6"/>
  <c r="T1035" i="6"/>
  <c r="S1036" i="6"/>
  <c r="T1036" i="6"/>
  <c r="S1037" i="6"/>
  <c r="T1037" i="6"/>
  <c r="S1038" i="6"/>
  <c r="T1038" i="6"/>
  <c r="S1039" i="6"/>
  <c r="T1039" i="6"/>
  <c r="S1040" i="6"/>
  <c r="T1040" i="6"/>
  <c r="S1041" i="6"/>
  <c r="T1041" i="6"/>
  <c r="S1042" i="6"/>
  <c r="T1042" i="6"/>
  <c r="S1043" i="6"/>
  <c r="T1043" i="6"/>
  <c r="S1044" i="6"/>
  <c r="T1044" i="6"/>
  <c r="S1045" i="6"/>
  <c r="T1045" i="6"/>
  <c r="S1046" i="6"/>
  <c r="T1046" i="6"/>
  <c r="S1047" i="6"/>
  <c r="T1047" i="6"/>
  <c r="S1048" i="6"/>
  <c r="T1048" i="6"/>
  <c r="S1049" i="6"/>
  <c r="T1049" i="6"/>
  <c r="S1050" i="6"/>
  <c r="T1050" i="6"/>
  <c r="S1051" i="6"/>
  <c r="T1051" i="6"/>
  <c r="S1052" i="6"/>
  <c r="T1052" i="6"/>
  <c r="S1053" i="6"/>
  <c r="T1053" i="6"/>
  <c r="S1054" i="6"/>
  <c r="T1054" i="6"/>
  <c r="S1055" i="6"/>
  <c r="T1055" i="6"/>
  <c r="S1056" i="6"/>
  <c r="T1056" i="6"/>
  <c r="S1057" i="6"/>
  <c r="T1057" i="6"/>
  <c r="S1058" i="6"/>
  <c r="T1058" i="6"/>
  <c r="S1059" i="6"/>
  <c r="T1059" i="6"/>
  <c r="S1060" i="6"/>
  <c r="T1060" i="6"/>
  <c r="S1061" i="6"/>
  <c r="T1061" i="6"/>
  <c r="S1062" i="6"/>
  <c r="T1062" i="6"/>
  <c r="S1063" i="6"/>
  <c r="T1063" i="6"/>
  <c r="S1064" i="6"/>
  <c r="T1064" i="6"/>
  <c r="S1065" i="6"/>
  <c r="T1065" i="6"/>
  <c r="S1066" i="6"/>
  <c r="T1066" i="6"/>
  <c r="S1067" i="6"/>
  <c r="T1067" i="6"/>
  <c r="S1068" i="6"/>
  <c r="T1068" i="6"/>
  <c r="S1069" i="6"/>
  <c r="T1069" i="6"/>
  <c r="S1070" i="6"/>
  <c r="T1070" i="6"/>
  <c r="S1071" i="6"/>
  <c r="T1071" i="6"/>
  <c r="S1072" i="6"/>
  <c r="T1072" i="6"/>
  <c r="S1073" i="6"/>
  <c r="T1073" i="6"/>
  <c r="S1074" i="6"/>
  <c r="T1074" i="6"/>
  <c r="S1075" i="6"/>
  <c r="T1075" i="6"/>
  <c r="S1076" i="6"/>
  <c r="T1076" i="6"/>
  <c r="S1077" i="6"/>
  <c r="T1077" i="6"/>
  <c r="S1078" i="6"/>
  <c r="T1078" i="6"/>
  <c r="S1079" i="6"/>
  <c r="T1079" i="6"/>
  <c r="S1080" i="6"/>
  <c r="T1080" i="6"/>
  <c r="S1081" i="6"/>
  <c r="T1081" i="6"/>
  <c r="S1082" i="6"/>
  <c r="T1082" i="6"/>
  <c r="S1083" i="6"/>
  <c r="T1083" i="6"/>
  <c r="S1084" i="6"/>
  <c r="T1084" i="6"/>
  <c r="S1085" i="6"/>
  <c r="T1085" i="6"/>
  <c r="S1086" i="6"/>
  <c r="T1086" i="6"/>
  <c r="S1087" i="6"/>
  <c r="T1087" i="6"/>
  <c r="S1088" i="6"/>
  <c r="T1088" i="6"/>
  <c r="S1089" i="6"/>
  <c r="T1089" i="6"/>
  <c r="S1090" i="6"/>
  <c r="T1090" i="6"/>
  <c r="S1091" i="6"/>
  <c r="T1091" i="6"/>
  <c r="S1092" i="6"/>
  <c r="T1092" i="6"/>
  <c r="S1093" i="6"/>
  <c r="T1093" i="6"/>
  <c r="S1094" i="6"/>
  <c r="T1094" i="6"/>
  <c r="S1095" i="6"/>
  <c r="T1095" i="6"/>
  <c r="S1096" i="6"/>
  <c r="T1096" i="6"/>
  <c r="S1097" i="6"/>
  <c r="T1097" i="6"/>
  <c r="S1098" i="6"/>
  <c r="T1098" i="6"/>
  <c r="S1099" i="6"/>
  <c r="T1099" i="6"/>
  <c r="S1100" i="6"/>
  <c r="T1100" i="6"/>
  <c r="S1101" i="6"/>
  <c r="T1101" i="6"/>
  <c r="S1102" i="6"/>
  <c r="T1102" i="6"/>
  <c r="S1103" i="6"/>
  <c r="T1103" i="6"/>
  <c r="S1104" i="6"/>
  <c r="T1104" i="6"/>
  <c r="S1105" i="6"/>
  <c r="T1105" i="6"/>
  <c r="S1106" i="6"/>
  <c r="T1106" i="6"/>
  <c r="S1107" i="6"/>
  <c r="T1107" i="6"/>
  <c r="S1108" i="6"/>
  <c r="T1108" i="6"/>
  <c r="S1109" i="6"/>
  <c r="T1109" i="6"/>
  <c r="S1110" i="6"/>
  <c r="T1110" i="6"/>
  <c r="S1111" i="6"/>
  <c r="T1111" i="6"/>
  <c r="S1112" i="6"/>
  <c r="T1112" i="6"/>
  <c r="S1113" i="6"/>
  <c r="T1113" i="6"/>
  <c r="S1114" i="6"/>
  <c r="T1114" i="6"/>
  <c r="S1115" i="6"/>
  <c r="T1115" i="6"/>
  <c r="S1116" i="6"/>
  <c r="T1116" i="6"/>
  <c r="S1117" i="6"/>
  <c r="T1117" i="6"/>
  <c r="S1118" i="6"/>
  <c r="T1118" i="6"/>
  <c r="S1119" i="6"/>
  <c r="T1119" i="6"/>
  <c r="S1120" i="6"/>
  <c r="T1120" i="6"/>
  <c r="S1121" i="6"/>
  <c r="T1121" i="6"/>
  <c r="S1122" i="6"/>
  <c r="T1122" i="6"/>
  <c r="S1123" i="6"/>
  <c r="T1123" i="6"/>
  <c r="S1124" i="6"/>
  <c r="T1124" i="6"/>
  <c r="S1125" i="6"/>
  <c r="T1125" i="6"/>
  <c r="S1126" i="6"/>
  <c r="T1126" i="6"/>
  <c r="S1127" i="6"/>
  <c r="T1127" i="6"/>
  <c r="S1128" i="6"/>
  <c r="T1128" i="6"/>
  <c r="S1129" i="6"/>
  <c r="T1129" i="6"/>
  <c r="S1130" i="6"/>
  <c r="T1130" i="6"/>
  <c r="S1131" i="6"/>
  <c r="T1131" i="6"/>
  <c r="S1132" i="6"/>
  <c r="T1132" i="6"/>
  <c r="S1133" i="6"/>
  <c r="T1133" i="6"/>
  <c r="S1134" i="6"/>
  <c r="T1134" i="6"/>
  <c r="S1135" i="6"/>
  <c r="T1135" i="6"/>
  <c r="S1136" i="6"/>
  <c r="T1136" i="6"/>
  <c r="S1137" i="6"/>
  <c r="T1137" i="6"/>
  <c r="S1138" i="6"/>
  <c r="T1138" i="6"/>
  <c r="S1139" i="6"/>
  <c r="T1139" i="6"/>
  <c r="S1140" i="6"/>
  <c r="T1140" i="6"/>
  <c r="S1141" i="6"/>
  <c r="T1141" i="6"/>
  <c r="S1142" i="6"/>
  <c r="T1142" i="6"/>
  <c r="S1143" i="6"/>
  <c r="T1143" i="6"/>
  <c r="S1144" i="6"/>
  <c r="T1144" i="6"/>
  <c r="S1145" i="6"/>
  <c r="T1145" i="6"/>
  <c r="S1146" i="6"/>
  <c r="T1146" i="6"/>
  <c r="S1147" i="6"/>
  <c r="T1147" i="6"/>
  <c r="S1148" i="6"/>
  <c r="T1148" i="6"/>
  <c r="S1149" i="6"/>
  <c r="T1149" i="6"/>
  <c r="S1150" i="6"/>
  <c r="T1150" i="6"/>
  <c r="S1151" i="6"/>
  <c r="T1151" i="6"/>
  <c r="S1152" i="6"/>
  <c r="T1152" i="6"/>
  <c r="S1153" i="6"/>
  <c r="T1153" i="6"/>
  <c r="S1154" i="6"/>
  <c r="T1154" i="6"/>
  <c r="S1155" i="6"/>
  <c r="T1155" i="6"/>
  <c r="S1156" i="6"/>
  <c r="T1156" i="6"/>
  <c r="S1157" i="6"/>
  <c r="T1157" i="6"/>
  <c r="S1158" i="6"/>
  <c r="T1158" i="6"/>
  <c r="S1159" i="6"/>
  <c r="T1159" i="6"/>
  <c r="S1160" i="6"/>
  <c r="T1160" i="6"/>
  <c r="S1161" i="6"/>
  <c r="T1161" i="6"/>
  <c r="S1162" i="6"/>
  <c r="T1162" i="6"/>
  <c r="S1163" i="6"/>
  <c r="T1163" i="6"/>
  <c r="S1164" i="6"/>
  <c r="T1164" i="6"/>
  <c r="S1165" i="6"/>
  <c r="T1165" i="6"/>
  <c r="S1166" i="6"/>
  <c r="T1166" i="6"/>
  <c r="S1167" i="6"/>
  <c r="T1167" i="6"/>
  <c r="S1168" i="6"/>
  <c r="T1168" i="6"/>
  <c r="S1169" i="6"/>
  <c r="T1169" i="6"/>
  <c r="S1170" i="6"/>
  <c r="T1170" i="6"/>
  <c r="S1171" i="6"/>
  <c r="T1171" i="6"/>
  <c r="S1172" i="6"/>
  <c r="T1172" i="6"/>
  <c r="S1173" i="6"/>
  <c r="T1173" i="6"/>
  <c r="S1174" i="6"/>
  <c r="T1174" i="6"/>
  <c r="S1175" i="6"/>
  <c r="T1175" i="6"/>
  <c r="S1176" i="6"/>
  <c r="T1176" i="6"/>
  <c r="S1177" i="6"/>
  <c r="T1177" i="6"/>
  <c r="S1178" i="6"/>
  <c r="T1178" i="6"/>
  <c r="S1179" i="6"/>
  <c r="T1179" i="6"/>
  <c r="S1180" i="6"/>
  <c r="T1180" i="6"/>
  <c r="S1181" i="6"/>
  <c r="T1181" i="6"/>
  <c r="S1182" i="6"/>
  <c r="T1182" i="6"/>
  <c r="S1183" i="6"/>
  <c r="T1183" i="6"/>
  <c r="S1184" i="6"/>
  <c r="T1184" i="6"/>
  <c r="S1185" i="6"/>
  <c r="T1185" i="6"/>
  <c r="S1186" i="6"/>
  <c r="T1186" i="6"/>
  <c r="S1187" i="6"/>
  <c r="T1187" i="6"/>
  <c r="S1188" i="6"/>
  <c r="T1188" i="6"/>
  <c r="S1189" i="6"/>
  <c r="T1189" i="6"/>
  <c r="S1190" i="6"/>
  <c r="T1190" i="6"/>
  <c r="S1191" i="6"/>
  <c r="T1191" i="6"/>
  <c r="S1192" i="6"/>
  <c r="T1192" i="6"/>
  <c r="S1193" i="6"/>
  <c r="T1193" i="6"/>
  <c r="S1194" i="6"/>
  <c r="T1194" i="6"/>
  <c r="S1195" i="6"/>
  <c r="T1195" i="6"/>
  <c r="S1196" i="6"/>
  <c r="T1196" i="6"/>
  <c r="S1197" i="6"/>
  <c r="T1197" i="6"/>
  <c r="S1198" i="6"/>
  <c r="T1198" i="6"/>
  <c r="S1199" i="6"/>
  <c r="T1199" i="6"/>
  <c r="S1200" i="6"/>
  <c r="T1200" i="6"/>
  <c r="S1201" i="6"/>
  <c r="T1201" i="6"/>
  <c r="S1202" i="6"/>
  <c r="T1202" i="6"/>
  <c r="S1203" i="6"/>
  <c r="T1203" i="6"/>
  <c r="S1204" i="6"/>
  <c r="T1204" i="6"/>
  <c r="S1205" i="6"/>
  <c r="T1205" i="6"/>
  <c r="S1206" i="6"/>
  <c r="T1206" i="6"/>
  <c r="S1207" i="6"/>
  <c r="T1207" i="6"/>
  <c r="S1208" i="6"/>
  <c r="T1208" i="6"/>
  <c r="S1209" i="6"/>
  <c r="T1209" i="6"/>
  <c r="S1210" i="6"/>
  <c r="T1210" i="6"/>
  <c r="S1211" i="6"/>
  <c r="T1211" i="6"/>
  <c r="S1212" i="6"/>
  <c r="T1212" i="6"/>
  <c r="S1213" i="6"/>
  <c r="T1213" i="6"/>
  <c r="S1214" i="6"/>
  <c r="T1214" i="6"/>
  <c r="S1215" i="6"/>
  <c r="T1215" i="6"/>
  <c r="S1216" i="6"/>
  <c r="T1216" i="6"/>
  <c r="S1217" i="6"/>
  <c r="T1217" i="6"/>
  <c r="S1218" i="6"/>
  <c r="T1218" i="6"/>
  <c r="S1219" i="6"/>
  <c r="T1219" i="6"/>
  <c r="S1220" i="6"/>
  <c r="T1220" i="6"/>
  <c r="S1221" i="6"/>
  <c r="T1221" i="6"/>
  <c r="S1222" i="6"/>
  <c r="T1222" i="6"/>
  <c r="S1223" i="6"/>
  <c r="T1223" i="6"/>
  <c r="S1224" i="6"/>
  <c r="T1224" i="6"/>
  <c r="S1225" i="6"/>
  <c r="T1225" i="6"/>
  <c r="S1226" i="6"/>
  <c r="T1226" i="6"/>
  <c r="S1227" i="6"/>
  <c r="T1227" i="6"/>
  <c r="S1228" i="6"/>
  <c r="T1228" i="6"/>
  <c r="S1229" i="6"/>
  <c r="T1229" i="6"/>
  <c r="S1230" i="6"/>
  <c r="T1230" i="6"/>
  <c r="S1231" i="6"/>
  <c r="T1231" i="6"/>
  <c r="S1232" i="6"/>
  <c r="T1232" i="6"/>
  <c r="S1233" i="6"/>
  <c r="T1233" i="6"/>
  <c r="S1234" i="6"/>
  <c r="T1234" i="6"/>
  <c r="S1235" i="6"/>
  <c r="T1235" i="6"/>
  <c r="S1236" i="6"/>
  <c r="T1236" i="6"/>
  <c r="S1237" i="6"/>
  <c r="T1237" i="6"/>
  <c r="S1238" i="6"/>
  <c r="T1238" i="6"/>
  <c r="S1239" i="6"/>
  <c r="T1239" i="6"/>
  <c r="S1240" i="6"/>
  <c r="T1240" i="6"/>
  <c r="S1241" i="6"/>
  <c r="T1241" i="6"/>
  <c r="S1242" i="6"/>
  <c r="T1242" i="6"/>
  <c r="S1243" i="6"/>
  <c r="T1243" i="6"/>
  <c r="S1244" i="6"/>
  <c r="T1244" i="6"/>
  <c r="S1245" i="6"/>
  <c r="T1245" i="6"/>
  <c r="S1246" i="6"/>
  <c r="T1246" i="6"/>
  <c r="S1247" i="6"/>
  <c r="T1247" i="6"/>
  <c r="S1248" i="6"/>
  <c r="T1248" i="6"/>
  <c r="S1249" i="6"/>
  <c r="T1249" i="6"/>
  <c r="S1250" i="6"/>
  <c r="T1250" i="6"/>
  <c r="S1251" i="6"/>
  <c r="T1251" i="6"/>
  <c r="S1252" i="6"/>
  <c r="T1252" i="6"/>
  <c r="S1253" i="6"/>
  <c r="T1253" i="6"/>
  <c r="S1254" i="6"/>
  <c r="T1254" i="6"/>
  <c r="S1255" i="6"/>
  <c r="T1255" i="6"/>
  <c r="S1256" i="6"/>
  <c r="T1256" i="6"/>
  <c r="S1257" i="6"/>
  <c r="T1257" i="6"/>
  <c r="S1258" i="6"/>
  <c r="T1258" i="6"/>
  <c r="S1259" i="6"/>
  <c r="T1259" i="6"/>
  <c r="S1260" i="6"/>
  <c r="T1260" i="6"/>
  <c r="S1261" i="6"/>
  <c r="T1261" i="6"/>
  <c r="S1262" i="6"/>
  <c r="T1262" i="6"/>
  <c r="S1263" i="6"/>
  <c r="T1263" i="6"/>
  <c r="S1264" i="6"/>
  <c r="T1264" i="6"/>
  <c r="S1265" i="6"/>
  <c r="T1265" i="6"/>
  <c r="S1266" i="6"/>
  <c r="T1266" i="6"/>
  <c r="S1267" i="6"/>
  <c r="T1267" i="6"/>
  <c r="S1268" i="6"/>
  <c r="T1268" i="6"/>
  <c r="S1269" i="6"/>
  <c r="T1269" i="6"/>
  <c r="S1270" i="6"/>
  <c r="T1270" i="6"/>
  <c r="S1271" i="6"/>
  <c r="T1271" i="6"/>
  <c r="S1272" i="6"/>
  <c r="T1272" i="6"/>
  <c r="S1273" i="6"/>
  <c r="T1273" i="6"/>
  <c r="S1274" i="6"/>
  <c r="T1274" i="6"/>
  <c r="S1275" i="6"/>
  <c r="T1275" i="6"/>
  <c r="S1276" i="6"/>
  <c r="T1276" i="6"/>
  <c r="S1277" i="6"/>
  <c r="T1277" i="6"/>
  <c r="S1278" i="6"/>
  <c r="T1278" i="6"/>
  <c r="S1279" i="6"/>
  <c r="T1279" i="6"/>
  <c r="S1280" i="6"/>
  <c r="T1280" i="6"/>
  <c r="S1281" i="6"/>
  <c r="T1281" i="6"/>
  <c r="S1282" i="6"/>
  <c r="T1282" i="6"/>
  <c r="S1283" i="6"/>
  <c r="T1283" i="6"/>
  <c r="S1284" i="6"/>
  <c r="T1284" i="6"/>
  <c r="S1285" i="6"/>
  <c r="T1285" i="6"/>
  <c r="S1286" i="6"/>
  <c r="T1286" i="6"/>
  <c r="S1287" i="6"/>
  <c r="T1287" i="6"/>
  <c r="S1288" i="6"/>
  <c r="T1288" i="6"/>
  <c r="S1289" i="6"/>
  <c r="T1289" i="6"/>
  <c r="S1290" i="6"/>
  <c r="T1290" i="6"/>
  <c r="S1291" i="6"/>
  <c r="T1291" i="6"/>
  <c r="S1292" i="6"/>
  <c r="T1292" i="6"/>
  <c r="S1293" i="6"/>
  <c r="T1293" i="6"/>
  <c r="S1294" i="6"/>
  <c r="T1294" i="6"/>
  <c r="S1295" i="6"/>
  <c r="T1295" i="6"/>
  <c r="S1296" i="6"/>
  <c r="T1296" i="6"/>
  <c r="S1297" i="6"/>
  <c r="T1297" i="6"/>
  <c r="S1298" i="6"/>
  <c r="T1298" i="6"/>
  <c r="S1299" i="6"/>
  <c r="T1299" i="6"/>
  <c r="S1300" i="6"/>
  <c r="T1300" i="6"/>
  <c r="S1301" i="6"/>
  <c r="T1301" i="6"/>
  <c r="S1302" i="6"/>
  <c r="T1302" i="6"/>
  <c r="S1303" i="6"/>
  <c r="T1303" i="6"/>
  <c r="S1304" i="6"/>
  <c r="T1304" i="6"/>
  <c r="S1305" i="6"/>
  <c r="T1305" i="6"/>
  <c r="S1306" i="6"/>
  <c r="T1306" i="6"/>
  <c r="S1307" i="6"/>
  <c r="T1307" i="6"/>
  <c r="S1308" i="6"/>
  <c r="T1308" i="6"/>
  <c r="S1309" i="6"/>
  <c r="T1309" i="6"/>
  <c r="S1310" i="6"/>
  <c r="T1310" i="6"/>
  <c r="S1311" i="6"/>
  <c r="T1311" i="6"/>
  <c r="S1312" i="6"/>
  <c r="T1312" i="6"/>
  <c r="S1313" i="6"/>
  <c r="T1313" i="6"/>
  <c r="S1314" i="6"/>
  <c r="T1314" i="6"/>
  <c r="S1315" i="6"/>
  <c r="T1315" i="6"/>
  <c r="S1316" i="6"/>
  <c r="T1316" i="6"/>
  <c r="S1317" i="6"/>
  <c r="T1317" i="6"/>
  <c r="S1318" i="6"/>
  <c r="T1318" i="6"/>
  <c r="S1319" i="6"/>
  <c r="T1319" i="6"/>
  <c r="S1320" i="6"/>
  <c r="T1320" i="6"/>
  <c r="S1321" i="6"/>
  <c r="T1321" i="6"/>
  <c r="S1322" i="6"/>
  <c r="T1322" i="6"/>
  <c r="S1323" i="6"/>
  <c r="T1323" i="6"/>
  <c r="S1324" i="6"/>
  <c r="T1324" i="6"/>
  <c r="S1325" i="6"/>
  <c r="T1325" i="6"/>
  <c r="S1326" i="6"/>
  <c r="T1326" i="6"/>
  <c r="S1327" i="6"/>
  <c r="T1327" i="6"/>
  <c r="S1328" i="6"/>
  <c r="T1328" i="6"/>
  <c r="S1329" i="6"/>
  <c r="T1329" i="6"/>
  <c r="S1330" i="6"/>
  <c r="T1330" i="6"/>
  <c r="S1331" i="6"/>
  <c r="T1331" i="6"/>
  <c r="S1332" i="6"/>
  <c r="T1332" i="6"/>
  <c r="S1333" i="6"/>
  <c r="T1333" i="6"/>
  <c r="S1334" i="6"/>
  <c r="T1334" i="6"/>
  <c r="S1335" i="6"/>
  <c r="T1335" i="6"/>
  <c r="S1336" i="6"/>
  <c r="T1336" i="6"/>
  <c r="S1337" i="6"/>
  <c r="T1337" i="6"/>
  <c r="S1338" i="6"/>
  <c r="T1338" i="6"/>
  <c r="S1339" i="6"/>
  <c r="T1339" i="6"/>
  <c r="S1340" i="6"/>
  <c r="T1340" i="6"/>
  <c r="S1341" i="6"/>
  <c r="T1341" i="6"/>
  <c r="S1342" i="6"/>
  <c r="T1342" i="6"/>
  <c r="S1343" i="6"/>
  <c r="T1343" i="6"/>
  <c r="S1344" i="6"/>
  <c r="T1344" i="6"/>
  <c r="S1345" i="6"/>
  <c r="T1345" i="6"/>
  <c r="S1346" i="6"/>
  <c r="T1346" i="6"/>
  <c r="S1347" i="6"/>
  <c r="T1347" i="6"/>
  <c r="S1348" i="6"/>
  <c r="T1348" i="6"/>
  <c r="S1349" i="6"/>
  <c r="T1349" i="6"/>
  <c r="S1350" i="6"/>
  <c r="T1350" i="6"/>
  <c r="S1351" i="6"/>
  <c r="T1351" i="6"/>
  <c r="S1352" i="6"/>
  <c r="T1352" i="6"/>
  <c r="S1353" i="6"/>
  <c r="T1353" i="6"/>
  <c r="S1354" i="6"/>
  <c r="T1354" i="6"/>
  <c r="S1355" i="6"/>
  <c r="T1355" i="6"/>
  <c r="S1356" i="6"/>
  <c r="T1356" i="6"/>
  <c r="S1357" i="6"/>
  <c r="T1357" i="6"/>
  <c r="S1358" i="6"/>
  <c r="T1358" i="6"/>
  <c r="S1359" i="6"/>
  <c r="T1359" i="6"/>
  <c r="S1360" i="6"/>
  <c r="T1360" i="6"/>
  <c r="S1361" i="6"/>
  <c r="T1361" i="6"/>
  <c r="S1362" i="6"/>
  <c r="T1362" i="6"/>
  <c r="S1363" i="6"/>
  <c r="T1363" i="6"/>
  <c r="S1364" i="6"/>
  <c r="T1364" i="6"/>
  <c r="S1365" i="6"/>
  <c r="T1365" i="6"/>
  <c r="S1366" i="6"/>
  <c r="T1366" i="6"/>
  <c r="S1367" i="6"/>
  <c r="T1367" i="6"/>
  <c r="S1368" i="6"/>
  <c r="T1368" i="6"/>
  <c r="S1369" i="6"/>
  <c r="T1369" i="6"/>
  <c r="S1370" i="6"/>
  <c r="T1370" i="6"/>
  <c r="S1371" i="6"/>
  <c r="T1371" i="6"/>
  <c r="S1372" i="6"/>
  <c r="T1372" i="6"/>
  <c r="S1373" i="6"/>
  <c r="T1373" i="6"/>
  <c r="S1374" i="6"/>
  <c r="T1374" i="6"/>
  <c r="S1375" i="6"/>
  <c r="T1375" i="6"/>
  <c r="S1376" i="6"/>
  <c r="T1376" i="6"/>
  <c r="S1377" i="6"/>
  <c r="T1377" i="6"/>
  <c r="S1378" i="6"/>
  <c r="T1378" i="6"/>
  <c r="S1379" i="6"/>
  <c r="T1379" i="6"/>
  <c r="S1380" i="6"/>
  <c r="T1380" i="6"/>
  <c r="S1381" i="6"/>
  <c r="T1381" i="6"/>
  <c r="S1382" i="6"/>
  <c r="T1382" i="6"/>
  <c r="S1383" i="6"/>
  <c r="T1383" i="6"/>
  <c r="S1384" i="6"/>
  <c r="T1384" i="6"/>
  <c r="S1385" i="6"/>
  <c r="T1385" i="6"/>
  <c r="S1386" i="6"/>
  <c r="T1386" i="6"/>
  <c r="S1387" i="6"/>
  <c r="T1387" i="6"/>
  <c r="S1388" i="6"/>
  <c r="T1388" i="6"/>
  <c r="S1389" i="6"/>
  <c r="T1389" i="6"/>
  <c r="S1390" i="6"/>
  <c r="T1390" i="6"/>
  <c r="S1391" i="6"/>
  <c r="T1391" i="6"/>
  <c r="S1392" i="6"/>
  <c r="T1392" i="6"/>
  <c r="S1393" i="6"/>
  <c r="T1393" i="6"/>
  <c r="S1394" i="6"/>
  <c r="T1394" i="6"/>
  <c r="S1395" i="6"/>
  <c r="T1395" i="6"/>
  <c r="S1396" i="6"/>
  <c r="T1396" i="6"/>
  <c r="S1397" i="6"/>
  <c r="T1397" i="6"/>
  <c r="S1398" i="6"/>
  <c r="T1398" i="6"/>
  <c r="S1399" i="6"/>
  <c r="T1399" i="6"/>
  <c r="S1400" i="6"/>
  <c r="T1400" i="6"/>
  <c r="S1401" i="6"/>
  <c r="T1401" i="6"/>
  <c r="S1402" i="6"/>
  <c r="T1402" i="6"/>
  <c r="S1403" i="6"/>
  <c r="T1403" i="6"/>
  <c r="S1404" i="6"/>
  <c r="T1404" i="6"/>
  <c r="S1405" i="6"/>
  <c r="T1405" i="6"/>
  <c r="S1406" i="6"/>
  <c r="T1406" i="6"/>
  <c r="S1407" i="6"/>
  <c r="T1407" i="6"/>
  <c r="S1408" i="6"/>
  <c r="T1408" i="6"/>
  <c r="S1409" i="6"/>
  <c r="T1409" i="6"/>
  <c r="S1410" i="6"/>
  <c r="T1410" i="6"/>
  <c r="S1411" i="6"/>
  <c r="T1411" i="6"/>
  <c r="S1412" i="6"/>
  <c r="T1412" i="6"/>
  <c r="S1413" i="6"/>
  <c r="T1413" i="6"/>
  <c r="S1414" i="6"/>
  <c r="T1414" i="6"/>
  <c r="S1415" i="6"/>
  <c r="T1415" i="6"/>
  <c r="S1416" i="6"/>
  <c r="T1416" i="6"/>
  <c r="S1417" i="6"/>
  <c r="T1417" i="6"/>
  <c r="S1418" i="6"/>
  <c r="T1418" i="6"/>
  <c r="S1419" i="6"/>
  <c r="T1419" i="6"/>
  <c r="S1420" i="6"/>
  <c r="T1420" i="6"/>
  <c r="S1421" i="6"/>
  <c r="T1421" i="6"/>
  <c r="S1422" i="6"/>
  <c r="T1422" i="6"/>
  <c r="S1423" i="6"/>
  <c r="T1423" i="6"/>
  <c r="S1424" i="6"/>
  <c r="T1424" i="6"/>
  <c r="S1425" i="6"/>
  <c r="T1425" i="6"/>
  <c r="S1426" i="6"/>
  <c r="T1426" i="6"/>
  <c r="S1427" i="6"/>
  <c r="T1427" i="6"/>
  <c r="S1428" i="6"/>
  <c r="T1428" i="6"/>
  <c r="S1429" i="6"/>
  <c r="T1429" i="6"/>
  <c r="S1430" i="6"/>
  <c r="T1430" i="6"/>
  <c r="S1431" i="6"/>
  <c r="T1431" i="6"/>
  <c r="S1432" i="6"/>
  <c r="T1432" i="6"/>
  <c r="S1433" i="6"/>
  <c r="T1433" i="6"/>
  <c r="S1434" i="6"/>
  <c r="T1434" i="6"/>
  <c r="S1435" i="6"/>
  <c r="T1435" i="6"/>
  <c r="S1436" i="6"/>
  <c r="T1436" i="6"/>
  <c r="S1437" i="6"/>
  <c r="T1437" i="6"/>
  <c r="S1438" i="6"/>
  <c r="T1438" i="6"/>
  <c r="S1439" i="6"/>
  <c r="T1439" i="6"/>
  <c r="S1440" i="6"/>
  <c r="T1440" i="6"/>
  <c r="S1441" i="6"/>
  <c r="T1441" i="6"/>
  <c r="S1442" i="6"/>
  <c r="T1442" i="6"/>
  <c r="S1443" i="6"/>
  <c r="T1443" i="6"/>
  <c r="S1444" i="6"/>
  <c r="T1444" i="6"/>
  <c r="S1445" i="6"/>
  <c r="T1445" i="6"/>
  <c r="S1446" i="6"/>
  <c r="T1446" i="6"/>
  <c r="S1447" i="6"/>
  <c r="T1447" i="6"/>
  <c r="S1448" i="6"/>
  <c r="T1448" i="6"/>
  <c r="S1449" i="6"/>
  <c r="T1449" i="6"/>
  <c r="S1450" i="6"/>
  <c r="T1450" i="6"/>
  <c r="S1451" i="6"/>
  <c r="T1451" i="6"/>
  <c r="S1452" i="6"/>
  <c r="T1452" i="6"/>
  <c r="S1453" i="6"/>
  <c r="T1453" i="6"/>
  <c r="S1454" i="6"/>
  <c r="T1454" i="6"/>
  <c r="S1455" i="6"/>
  <c r="T1455" i="6"/>
  <c r="S1456" i="6"/>
  <c r="T1456" i="6"/>
  <c r="S1457" i="6"/>
  <c r="T1457" i="6"/>
  <c r="S1458" i="6"/>
  <c r="T1458" i="6"/>
  <c r="S1459" i="6"/>
  <c r="T1459" i="6"/>
  <c r="S1460" i="6"/>
  <c r="T1460" i="6"/>
  <c r="S1461" i="6"/>
  <c r="T1461" i="6"/>
  <c r="S1462" i="6"/>
  <c r="T1462" i="6"/>
  <c r="S1463" i="6"/>
  <c r="T1463" i="6"/>
  <c r="S1464" i="6"/>
  <c r="T1464" i="6"/>
  <c r="S1465" i="6"/>
  <c r="T1465" i="6"/>
  <c r="S1466" i="6"/>
  <c r="T1466" i="6"/>
  <c r="S1467" i="6"/>
  <c r="T1467" i="6"/>
  <c r="S1468" i="6"/>
  <c r="T1468" i="6"/>
  <c r="S1469" i="6"/>
  <c r="T1469" i="6"/>
  <c r="S1470" i="6"/>
  <c r="T1470" i="6"/>
  <c r="S1471" i="6"/>
  <c r="T1471" i="6"/>
  <c r="S1472" i="6"/>
  <c r="T1472" i="6"/>
  <c r="S1473" i="6"/>
  <c r="T1473" i="6"/>
  <c r="S1474" i="6"/>
  <c r="T1474" i="6"/>
  <c r="S1475" i="6"/>
  <c r="T1475" i="6"/>
  <c r="S1476" i="6"/>
  <c r="T1476" i="6"/>
  <c r="S1477" i="6"/>
  <c r="T1477" i="6"/>
  <c r="S1478" i="6"/>
  <c r="T1478" i="6"/>
  <c r="S1479" i="6"/>
  <c r="T1479" i="6"/>
  <c r="S1480" i="6"/>
  <c r="T1480" i="6"/>
  <c r="S1481" i="6"/>
  <c r="T1481" i="6"/>
  <c r="S1482" i="6"/>
  <c r="T1482" i="6"/>
  <c r="S1483" i="6"/>
  <c r="T1483" i="6"/>
  <c r="S1484" i="6"/>
  <c r="T1484" i="6"/>
  <c r="S1485" i="6"/>
  <c r="T1485" i="6"/>
  <c r="S1486" i="6"/>
  <c r="T1486" i="6"/>
  <c r="S1487" i="6"/>
  <c r="T1487" i="6"/>
  <c r="S1488" i="6"/>
  <c r="T1488" i="6"/>
  <c r="S1489" i="6"/>
  <c r="T1489" i="6"/>
  <c r="S1490" i="6"/>
  <c r="T1490" i="6"/>
  <c r="S1491" i="6"/>
  <c r="T1491" i="6"/>
  <c r="S1492" i="6"/>
  <c r="T1492" i="6"/>
  <c r="S1493" i="6"/>
  <c r="T1493" i="6"/>
  <c r="S1494" i="6"/>
  <c r="T1494" i="6"/>
  <c r="S1495" i="6"/>
  <c r="T1495" i="6"/>
  <c r="S1496" i="6"/>
  <c r="T1496" i="6"/>
  <c r="S1497" i="6"/>
  <c r="T1497" i="6"/>
  <c r="S1498" i="6"/>
  <c r="T1498" i="6"/>
  <c r="S1499" i="6"/>
  <c r="T1499" i="6"/>
  <c r="S1500" i="6"/>
  <c r="T1500" i="6"/>
  <c r="S1501" i="6"/>
  <c r="T1501" i="6"/>
  <c r="S1502" i="6"/>
  <c r="T1502" i="6"/>
  <c r="S1503" i="6"/>
  <c r="T1503" i="6"/>
  <c r="S1504" i="6"/>
  <c r="T1504" i="6"/>
  <c r="S1505" i="6"/>
  <c r="T1505" i="6"/>
  <c r="S1506" i="6"/>
  <c r="T1506" i="6"/>
  <c r="S1507" i="6"/>
  <c r="T1507" i="6"/>
  <c r="S1508" i="6"/>
  <c r="T1508" i="6"/>
  <c r="S1509" i="6"/>
  <c r="T1509" i="6"/>
  <c r="S1510" i="6"/>
  <c r="T1510" i="6"/>
  <c r="S1511" i="6"/>
  <c r="T1511" i="6"/>
  <c r="S1512" i="6"/>
  <c r="T1512" i="6"/>
  <c r="S1513" i="6"/>
  <c r="T1513" i="6"/>
  <c r="S1514" i="6"/>
  <c r="T1514" i="6"/>
  <c r="S1515" i="6"/>
  <c r="T1515" i="6"/>
  <c r="S1516" i="6"/>
  <c r="T1516" i="6"/>
  <c r="S1517" i="6"/>
  <c r="T1517" i="6"/>
  <c r="S1518" i="6"/>
  <c r="T1518" i="6"/>
  <c r="S1519" i="6"/>
  <c r="T1519" i="6"/>
  <c r="S1520" i="6"/>
  <c r="T1520" i="6"/>
  <c r="S1521" i="6"/>
  <c r="T1521" i="6"/>
  <c r="S1522" i="6"/>
  <c r="T1522" i="6"/>
  <c r="S1523" i="6"/>
  <c r="T1523" i="6"/>
  <c r="S1524" i="6"/>
  <c r="T1524" i="6"/>
  <c r="S1525" i="6"/>
  <c r="T1525" i="6"/>
  <c r="S1526" i="6"/>
  <c r="T1526" i="6"/>
  <c r="S1527" i="6"/>
  <c r="T1527" i="6"/>
  <c r="S1528" i="6"/>
  <c r="T1528" i="6"/>
  <c r="S1529" i="6"/>
  <c r="T1529" i="6"/>
  <c r="S1530" i="6"/>
  <c r="T1530" i="6"/>
  <c r="S1531" i="6"/>
  <c r="T1531" i="6"/>
  <c r="S1532" i="6"/>
  <c r="T1532" i="6"/>
  <c r="S1533" i="6"/>
  <c r="T1533" i="6"/>
  <c r="S1534" i="6"/>
  <c r="T1534" i="6"/>
  <c r="S1535" i="6"/>
  <c r="T1535" i="6"/>
  <c r="S1536" i="6"/>
  <c r="T1536" i="6"/>
  <c r="S1537" i="6"/>
  <c r="T1537" i="6"/>
  <c r="S1538" i="6"/>
  <c r="T1538" i="6"/>
  <c r="S1539" i="6"/>
  <c r="T1539" i="6"/>
  <c r="S1540" i="6"/>
  <c r="T1540" i="6"/>
  <c r="S1541" i="6"/>
  <c r="T1541" i="6"/>
  <c r="S1542" i="6"/>
  <c r="T1542" i="6"/>
  <c r="S1543" i="6"/>
  <c r="T1543" i="6"/>
  <c r="S1544" i="6"/>
  <c r="T1544" i="6"/>
  <c r="S1545" i="6"/>
  <c r="T1545" i="6"/>
  <c r="S1546" i="6"/>
  <c r="T1546" i="6"/>
  <c r="S1547" i="6"/>
  <c r="T1547" i="6"/>
  <c r="S1548" i="6"/>
  <c r="T1548" i="6"/>
  <c r="S1549" i="6"/>
  <c r="T1549" i="6"/>
  <c r="S1550" i="6"/>
  <c r="T1550" i="6"/>
  <c r="S1551" i="6"/>
  <c r="T1551" i="6"/>
  <c r="S1552" i="6"/>
  <c r="T1552" i="6"/>
  <c r="S1553" i="6"/>
  <c r="T1553" i="6"/>
  <c r="S1554" i="6"/>
  <c r="T1554" i="6"/>
  <c r="S1555" i="6"/>
  <c r="T1555" i="6"/>
  <c r="S1556" i="6"/>
  <c r="T1556" i="6"/>
  <c r="S1557" i="6"/>
  <c r="T1557" i="6"/>
  <c r="S1558" i="6"/>
  <c r="T1558" i="6"/>
  <c r="S1559" i="6"/>
  <c r="T1559" i="6"/>
  <c r="S1560" i="6"/>
  <c r="T1560" i="6"/>
  <c r="S1561" i="6"/>
  <c r="T1561" i="6"/>
  <c r="S1562" i="6"/>
  <c r="T1562" i="6"/>
  <c r="S1563" i="6"/>
  <c r="T1563" i="6"/>
  <c r="S1564" i="6"/>
  <c r="T1564" i="6"/>
  <c r="S1565" i="6"/>
  <c r="T1565" i="6"/>
  <c r="S1566" i="6"/>
  <c r="T1566" i="6"/>
  <c r="S1567" i="6"/>
  <c r="T1567" i="6"/>
  <c r="S1568" i="6"/>
  <c r="T1568" i="6"/>
  <c r="S1569" i="6"/>
  <c r="T1569" i="6"/>
  <c r="S1570" i="6"/>
  <c r="T1570" i="6"/>
  <c r="S1571" i="6"/>
  <c r="T1571" i="6"/>
  <c r="S1572" i="6"/>
  <c r="T1572" i="6"/>
  <c r="S1573" i="6"/>
  <c r="T1573" i="6"/>
  <c r="S1574" i="6"/>
  <c r="T1574" i="6"/>
  <c r="S1575" i="6"/>
  <c r="T1575" i="6"/>
  <c r="S1576" i="6"/>
  <c r="T1576" i="6"/>
  <c r="S1577" i="6"/>
  <c r="T1577" i="6"/>
  <c r="S1578" i="6"/>
  <c r="T1578" i="6"/>
  <c r="S1579" i="6"/>
  <c r="T1579" i="6"/>
  <c r="S1580" i="6"/>
  <c r="T1580" i="6"/>
  <c r="S1581" i="6"/>
  <c r="T1581" i="6"/>
  <c r="S1582" i="6"/>
  <c r="T1582" i="6"/>
  <c r="S1583" i="6"/>
  <c r="T1583" i="6"/>
  <c r="S1584" i="6"/>
  <c r="T1584" i="6"/>
  <c r="S1585" i="6"/>
  <c r="T1585" i="6"/>
  <c r="S1586" i="6"/>
  <c r="T1586" i="6"/>
  <c r="S1587" i="6"/>
  <c r="T1587" i="6"/>
  <c r="S1588" i="6"/>
  <c r="T1588" i="6"/>
  <c r="S1589" i="6"/>
  <c r="T1589" i="6"/>
  <c r="S1590" i="6"/>
  <c r="T1590" i="6"/>
  <c r="S1591" i="6"/>
  <c r="T1591" i="6"/>
  <c r="S1592" i="6"/>
  <c r="T1592" i="6"/>
  <c r="S1593" i="6"/>
  <c r="T1593" i="6"/>
  <c r="S1594" i="6"/>
  <c r="T1594" i="6"/>
  <c r="S1595" i="6"/>
  <c r="T1595" i="6"/>
  <c r="S1596" i="6"/>
  <c r="T1596" i="6"/>
  <c r="S1597" i="6"/>
  <c r="T1597" i="6"/>
  <c r="S1598" i="6"/>
  <c r="T1598" i="6"/>
  <c r="S1599" i="6"/>
  <c r="T1599" i="6"/>
  <c r="S1600" i="6"/>
  <c r="T1600" i="6"/>
  <c r="S1601" i="6"/>
  <c r="T1601" i="6"/>
  <c r="S1602" i="6"/>
  <c r="T1602" i="6"/>
  <c r="S1603" i="6"/>
  <c r="T1603" i="6"/>
  <c r="S1604" i="6"/>
  <c r="T1604" i="6"/>
  <c r="S1605" i="6"/>
  <c r="T1605" i="6"/>
  <c r="S1606" i="6"/>
  <c r="T1606" i="6"/>
  <c r="S1607" i="6"/>
  <c r="T1607" i="6"/>
  <c r="S1608" i="6"/>
  <c r="T1608" i="6"/>
  <c r="S1609" i="6"/>
  <c r="T1609" i="6"/>
  <c r="S1610" i="6"/>
  <c r="T1610" i="6"/>
  <c r="S1611" i="6"/>
  <c r="T1611" i="6"/>
  <c r="S1612" i="6"/>
  <c r="T1612" i="6"/>
  <c r="S1613" i="6"/>
  <c r="T1613" i="6"/>
  <c r="S1614" i="6"/>
  <c r="T1614" i="6"/>
  <c r="S1615" i="6"/>
  <c r="T1615" i="6"/>
  <c r="S1616" i="6"/>
  <c r="T1616" i="6"/>
  <c r="S1617" i="6"/>
  <c r="T1617" i="6"/>
  <c r="S1618" i="6"/>
  <c r="T1618" i="6"/>
  <c r="S1619" i="6"/>
  <c r="T1619" i="6"/>
  <c r="S1620" i="6"/>
  <c r="T1620" i="6"/>
  <c r="S1621" i="6"/>
  <c r="T1621" i="6"/>
  <c r="S1622" i="6"/>
  <c r="T1622" i="6"/>
  <c r="S1623" i="6"/>
  <c r="T1623" i="6"/>
  <c r="S1624" i="6"/>
  <c r="T1624" i="6"/>
  <c r="S1625" i="6"/>
  <c r="T1625" i="6"/>
  <c r="S1626" i="6"/>
  <c r="T1626" i="6"/>
  <c r="S1627" i="6"/>
  <c r="T1627" i="6"/>
  <c r="S1628" i="6"/>
  <c r="T1628" i="6"/>
  <c r="S1629" i="6"/>
  <c r="T1629" i="6"/>
  <c r="S1630" i="6"/>
  <c r="T1630" i="6"/>
  <c r="S1631" i="6"/>
  <c r="T1631" i="6"/>
  <c r="S1632" i="6"/>
  <c r="T1632" i="6"/>
  <c r="S1633" i="6"/>
  <c r="T1633" i="6"/>
  <c r="S1634" i="6"/>
  <c r="T1634" i="6"/>
  <c r="S1635" i="6"/>
  <c r="T1635" i="6"/>
  <c r="S1636" i="6"/>
  <c r="T1636" i="6"/>
  <c r="S1637" i="6"/>
  <c r="T1637" i="6"/>
  <c r="S1638" i="6"/>
  <c r="T1638" i="6"/>
  <c r="S1639" i="6"/>
  <c r="T1639" i="6"/>
  <c r="S1640" i="6"/>
  <c r="T1640" i="6"/>
  <c r="S1641" i="6"/>
  <c r="T1641" i="6"/>
  <c r="S1642" i="6"/>
  <c r="T1642" i="6"/>
  <c r="S1643" i="6"/>
  <c r="T1643" i="6"/>
  <c r="S1644" i="6"/>
  <c r="T1644" i="6"/>
  <c r="S1645" i="6"/>
  <c r="T1645" i="6"/>
  <c r="S1646" i="6"/>
  <c r="T1646" i="6"/>
  <c r="S1647" i="6"/>
  <c r="T1647" i="6"/>
  <c r="S1648" i="6"/>
  <c r="T1648" i="6"/>
  <c r="S1649" i="6"/>
  <c r="T1649" i="6"/>
  <c r="S1650" i="6"/>
  <c r="T1650" i="6"/>
  <c r="S1651" i="6"/>
  <c r="T1651" i="6"/>
  <c r="S1652" i="6"/>
  <c r="T1652" i="6"/>
  <c r="S1653" i="6"/>
  <c r="T1653" i="6"/>
  <c r="S1654" i="6"/>
  <c r="T1654" i="6"/>
  <c r="S1655" i="6"/>
  <c r="T1655" i="6"/>
  <c r="S1656" i="6"/>
  <c r="T1656" i="6"/>
  <c r="S1657" i="6"/>
  <c r="T1657" i="6"/>
  <c r="S1658" i="6"/>
  <c r="T1658" i="6"/>
  <c r="S1659" i="6"/>
  <c r="T1659" i="6"/>
  <c r="S1660" i="6"/>
  <c r="T1660" i="6"/>
  <c r="S1661" i="6"/>
  <c r="T1661" i="6"/>
  <c r="S1662" i="6"/>
  <c r="T1662" i="6"/>
  <c r="S1663" i="6"/>
  <c r="T1663" i="6"/>
  <c r="S1664" i="6"/>
  <c r="T1664" i="6"/>
  <c r="S1665" i="6"/>
  <c r="T1665" i="6"/>
  <c r="S1666" i="6"/>
  <c r="T1666" i="6"/>
  <c r="S1667" i="6"/>
  <c r="T1667" i="6"/>
  <c r="S1668" i="6"/>
  <c r="T1668" i="6"/>
  <c r="S1669" i="6"/>
  <c r="T1669" i="6"/>
  <c r="S1670" i="6"/>
  <c r="T1670" i="6"/>
  <c r="S1671" i="6"/>
  <c r="T1671" i="6"/>
  <c r="S1672" i="6"/>
  <c r="T1672" i="6"/>
  <c r="S1673" i="6"/>
  <c r="T1673" i="6"/>
  <c r="S1674" i="6"/>
  <c r="T1674" i="6"/>
  <c r="S1675" i="6"/>
  <c r="T1675" i="6"/>
  <c r="S1676" i="6"/>
  <c r="T1676" i="6"/>
  <c r="S1677" i="6"/>
  <c r="T1677" i="6"/>
  <c r="S1678" i="6"/>
  <c r="T1678" i="6"/>
  <c r="S1679" i="6"/>
  <c r="T1679" i="6"/>
  <c r="S1680" i="6"/>
  <c r="T1680" i="6"/>
  <c r="S1681" i="6"/>
  <c r="T1681" i="6"/>
  <c r="S1682" i="6"/>
  <c r="T1682" i="6"/>
  <c r="S1683" i="6"/>
  <c r="T1683" i="6"/>
  <c r="S1684" i="6"/>
  <c r="T1684" i="6"/>
  <c r="S1685" i="6"/>
  <c r="T1685" i="6"/>
  <c r="S1686" i="6"/>
  <c r="T1686" i="6"/>
  <c r="S1687" i="6"/>
  <c r="T1687" i="6"/>
  <c r="S1688" i="6"/>
  <c r="T1688" i="6"/>
  <c r="S1689" i="6"/>
  <c r="T1689" i="6"/>
  <c r="S1690" i="6"/>
  <c r="T1690" i="6"/>
  <c r="S1691" i="6"/>
  <c r="T1691" i="6"/>
  <c r="S1692" i="6"/>
  <c r="T1692" i="6"/>
  <c r="S1693" i="6"/>
  <c r="T1693" i="6"/>
  <c r="S1694" i="6"/>
  <c r="T1694" i="6"/>
  <c r="S1695" i="6"/>
  <c r="T1695" i="6"/>
  <c r="S1696" i="6"/>
  <c r="T1696" i="6"/>
  <c r="S1697" i="6"/>
  <c r="T1697" i="6"/>
  <c r="S1698" i="6"/>
  <c r="T1698" i="6"/>
  <c r="S1699" i="6"/>
  <c r="T1699" i="6"/>
  <c r="S1700" i="6"/>
  <c r="T1700" i="6"/>
  <c r="S1701" i="6"/>
  <c r="T1701" i="6"/>
  <c r="S1702" i="6"/>
  <c r="T1702" i="6"/>
  <c r="S1703" i="6"/>
  <c r="T1703" i="6"/>
  <c r="S1704" i="6"/>
  <c r="T1704" i="6"/>
  <c r="S1705" i="6"/>
  <c r="T1705" i="6"/>
  <c r="S1706" i="6"/>
  <c r="T1706" i="6"/>
  <c r="S1707" i="6"/>
  <c r="T1707" i="6"/>
  <c r="S1708" i="6"/>
  <c r="T1708" i="6"/>
  <c r="S1709" i="6"/>
  <c r="T1709" i="6"/>
  <c r="S1710" i="6"/>
  <c r="T1710" i="6"/>
  <c r="S1711" i="6"/>
  <c r="T1711" i="6"/>
  <c r="S1712" i="6"/>
  <c r="T1712" i="6"/>
  <c r="S1713" i="6"/>
  <c r="T1713" i="6"/>
  <c r="S1714" i="6"/>
  <c r="T1714" i="6"/>
  <c r="S1715" i="6"/>
  <c r="T1715" i="6"/>
  <c r="S1716" i="6"/>
  <c r="T1716" i="6"/>
  <c r="S1717" i="6"/>
  <c r="T1717" i="6"/>
  <c r="S1718" i="6"/>
  <c r="T1718" i="6"/>
  <c r="S1719" i="6"/>
  <c r="T1719" i="6"/>
  <c r="S1720" i="6"/>
  <c r="T1720" i="6"/>
  <c r="S1721" i="6"/>
  <c r="T1721" i="6"/>
  <c r="S1722" i="6"/>
  <c r="T1722" i="6"/>
  <c r="S1723" i="6"/>
  <c r="T1723" i="6"/>
  <c r="S1724" i="6"/>
  <c r="T1724" i="6"/>
  <c r="S1725" i="6"/>
  <c r="T1725" i="6"/>
  <c r="S1726" i="6"/>
  <c r="T1726" i="6"/>
  <c r="S1727" i="6"/>
  <c r="T1727" i="6"/>
  <c r="S1728" i="6"/>
  <c r="T1728" i="6"/>
  <c r="S1729" i="6"/>
  <c r="T1729" i="6"/>
  <c r="S1730" i="6"/>
  <c r="T1730" i="6"/>
  <c r="S1731" i="6"/>
  <c r="T1731" i="6"/>
  <c r="S1732" i="6"/>
  <c r="T1732" i="6"/>
  <c r="S1733" i="6"/>
  <c r="T1733" i="6"/>
  <c r="S1734" i="6"/>
  <c r="T1734" i="6"/>
  <c r="S1735" i="6"/>
  <c r="T1735" i="6"/>
  <c r="S1736" i="6"/>
  <c r="T1736" i="6"/>
  <c r="S1737" i="6"/>
  <c r="T1737" i="6"/>
  <c r="S1738" i="6"/>
  <c r="T1738" i="6"/>
  <c r="S1739" i="6"/>
  <c r="T1739" i="6"/>
  <c r="S1740" i="6"/>
  <c r="T1740" i="6"/>
  <c r="S1741" i="6"/>
  <c r="T1741" i="6"/>
  <c r="S1742" i="6"/>
  <c r="T1742" i="6"/>
  <c r="S1743" i="6"/>
  <c r="T1743" i="6"/>
  <c r="S1744" i="6"/>
  <c r="T1744" i="6"/>
  <c r="S1745" i="6"/>
  <c r="T1745" i="6"/>
  <c r="S1746" i="6"/>
  <c r="T1746" i="6"/>
  <c r="S1747" i="6"/>
  <c r="T1747" i="6"/>
  <c r="S1748" i="6"/>
  <c r="T1748" i="6"/>
  <c r="S1749" i="6"/>
  <c r="T1749" i="6"/>
  <c r="S1750" i="6"/>
  <c r="T1750" i="6"/>
  <c r="S1751" i="6"/>
  <c r="T1751" i="6"/>
  <c r="S1752" i="6"/>
  <c r="T1752" i="6"/>
  <c r="S1753" i="6"/>
  <c r="T1753" i="6"/>
  <c r="S1754" i="6"/>
  <c r="T1754" i="6"/>
  <c r="S1755" i="6"/>
  <c r="T1755" i="6"/>
  <c r="S1756" i="6"/>
  <c r="T1756" i="6"/>
  <c r="S1757" i="6"/>
  <c r="T1757" i="6"/>
  <c r="S1758" i="6"/>
  <c r="T1758" i="6"/>
  <c r="S1759" i="6"/>
  <c r="T1759" i="6"/>
  <c r="S1760" i="6"/>
  <c r="T1760" i="6"/>
  <c r="S1761" i="6"/>
  <c r="T1761" i="6"/>
  <c r="S1762" i="6"/>
  <c r="T1762" i="6"/>
  <c r="S1763" i="6"/>
  <c r="T1763" i="6"/>
  <c r="S1764" i="6"/>
  <c r="T1764" i="6"/>
  <c r="S1765" i="6"/>
  <c r="T1765" i="6"/>
  <c r="S1766" i="6"/>
  <c r="T1766" i="6"/>
  <c r="S1767" i="6"/>
  <c r="T1767" i="6"/>
  <c r="S1768" i="6"/>
  <c r="T1768" i="6"/>
  <c r="S1769" i="6"/>
  <c r="T1769" i="6"/>
  <c r="S1770" i="6"/>
  <c r="T1770" i="6"/>
  <c r="S1771" i="6"/>
  <c r="T1771" i="6"/>
  <c r="S1772" i="6"/>
  <c r="T1772" i="6"/>
  <c r="S1773" i="6"/>
  <c r="T1773" i="6"/>
  <c r="S1774" i="6"/>
  <c r="T1774" i="6"/>
  <c r="S1775" i="6"/>
  <c r="T1775" i="6"/>
  <c r="S1776" i="6"/>
  <c r="T1776" i="6"/>
  <c r="S1777" i="6"/>
  <c r="T1777" i="6"/>
  <c r="S1778" i="6"/>
  <c r="T1778" i="6"/>
  <c r="S1779" i="6"/>
  <c r="T1779" i="6"/>
  <c r="S1780" i="6"/>
  <c r="T1780" i="6"/>
  <c r="S1781" i="6"/>
  <c r="T1781" i="6"/>
  <c r="S1782" i="6"/>
  <c r="T1782" i="6"/>
  <c r="S1783" i="6"/>
  <c r="T1783" i="6"/>
  <c r="S1784" i="6"/>
  <c r="T1784" i="6"/>
  <c r="S1785" i="6"/>
  <c r="T1785" i="6"/>
  <c r="S1786" i="6"/>
  <c r="T1786" i="6"/>
  <c r="S1787" i="6"/>
  <c r="T1787" i="6"/>
  <c r="S1788" i="6"/>
  <c r="T1788" i="6"/>
  <c r="S1789" i="6"/>
  <c r="T1789" i="6"/>
  <c r="S1790" i="6"/>
  <c r="T1790" i="6"/>
  <c r="S1791" i="6"/>
  <c r="T1791" i="6"/>
  <c r="S1792" i="6"/>
  <c r="T1792" i="6"/>
  <c r="S1793" i="6"/>
  <c r="T1793" i="6"/>
  <c r="S1794" i="6"/>
  <c r="T1794" i="6"/>
  <c r="S1795" i="6"/>
  <c r="T1795" i="6"/>
  <c r="S1796" i="6"/>
  <c r="T1796" i="6"/>
  <c r="S1797" i="6"/>
  <c r="T1797" i="6"/>
  <c r="S1798" i="6"/>
  <c r="T1798" i="6"/>
  <c r="S1799" i="6"/>
  <c r="T1799" i="6"/>
  <c r="S1800" i="6"/>
  <c r="T1800" i="6"/>
  <c r="S1801" i="6"/>
  <c r="T1801" i="6"/>
  <c r="S1802" i="6"/>
  <c r="T1802" i="6"/>
  <c r="S1803" i="6"/>
  <c r="T1803" i="6"/>
  <c r="S1804" i="6"/>
  <c r="T1804" i="6"/>
  <c r="S1805" i="6"/>
  <c r="T1805" i="6"/>
  <c r="S1806" i="6"/>
  <c r="T1806" i="6"/>
  <c r="S1807" i="6"/>
  <c r="T1807" i="6"/>
  <c r="S1808" i="6"/>
  <c r="T1808" i="6"/>
  <c r="S1809" i="6"/>
  <c r="T1809" i="6"/>
  <c r="S1810" i="6"/>
  <c r="T1810" i="6"/>
  <c r="S1811" i="6"/>
  <c r="T1811" i="6"/>
  <c r="S1812" i="6"/>
  <c r="T1812" i="6"/>
  <c r="S1813" i="6"/>
  <c r="T1813" i="6"/>
  <c r="S1814" i="6"/>
  <c r="T1814" i="6"/>
  <c r="S1815" i="6"/>
  <c r="T1815" i="6"/>
  <c r="S1816" i="6"/>
  <c r="T1816" i="6"/>
  <c r="S1817" i="6"/>
  <c r="T1817" i="6"/>
  <c r="S1818" i="6"/>
  <c r="T1818" i="6"/>
  <c r="S1819" i="6"/>
  <c r="T1819" i="6"/>
  <c r="S1820" i="6"/>
  <c r="T1820" i="6"/>
  <c r="S1821" i="6"/>
  <c r="T1821" i="6"/>
  <c r="S1822" i="6"/>
  <c r="T1822" i="6"/>
  <c r="S1823" i="6"/>
  <c r="T1823" i="6"/>
  <c r="S1824" i="6"/>
  <c r="T1824" i="6"/>
  <c r="S1825" i="6"/>
  <c r="T1825" i="6"/>
  <c r="S1826" i="6"/>
  <c r="T1826" i="6"/>
  <c r="S1827" i="6"/>
  <c r="T1827" i="6"/>
  <c r="S1828" i="6"/>
  <c r="T1828" i="6"/>
  <c r="S1829" i="6"/>
  <c r="T1829" i="6"/>
  <c r="S1830" i="6"/>
  <c r="T1830" i="6"/>
  <c r="S1831" i="6"/>
  <c r="T1831" i="6"/>
  <c r="S1832" i="6"/>
  <c r="T1832" i="6"/>
  <c r="S1833" i="6"/>
  <c r="T1833" i="6"/>
  <c r="S1834" i="6"/>
  <c r="T1834" i="6"/>
  <c r="S1835" i="6"/>
  <c r="T1835" i="6"/>
  <c r="S1836" i="6"/>
  <c r="T1836" i="6"/>
  <c r="S1837" i="6"/>
  <c r="T1837" i="6"/>
  <c r="S1838" i="6"/>
  <c r="T1838" i="6"/>
  <c r="S1839" i="6"/>
  <c r="T1839" i="6"/>
  <c r="S1840" i="6"/>
  <c r="T1840" i="6"/>
  <c r="S1841" i="6"/>
  <c r="T1841" i="6"/>
  <c r="S1842" i="6"/>
  <c r="T1842" i="6"/>
  <c r="S1843" i="6"/>
  <c r="T1843" i="6"/>
  <c r="S1844" i="6"/>
  <c r="T1844" i="6"/>
  <c r="S1845" i="6"/>
  <c r="T1845" i="6"/>
  <c r="S1846" i="6"/>
  <c r="T1846" i="6"/>
  <c r="S1847" i="6"/>
  <c r="T1847" i="6"/>
  <c r="S1848" i="6"/>
  <c r="T1848" i="6"/>
  <c r="S1849" i="6"/>
  <c r="T1849" i="6"/>
  <c r="S1850" i="6"/>
  <c r="T1850" i="6"/>
  <c r="S1851" i="6"/>
  <c r="T1851" i="6"/>
  <c r="S1852" i="6"/>
  <c r="T1852" i="6"/>
  <c r="S1853" i="6"/>
  <c r="T1853" i="6"/>
  <c r="S1854" i="6"/>
  <c r="T1854" i="6"/>
  <c r="S1855" i="6"/>
  <c r="T1855" i="6"/>
  <c r="S1856" i="6"/>
  <c r="T1856" i="6"/>
  <c r="S1857" i="6"/>
  <c r="T1857" i="6"/>
  <c r="S1858" i="6"/>
  <c r="T1858" i="6"/>
  <c r="S1859" i="6"/>
  <c r="T1859" i="6"/>
  <c r="S1860" i="6"/>
  <c r="T1860" i="6"/>
  <c r="S1861" i="6"/>
  <c r="T1861" i="6"/>
  <c r="S1862" i="6"/>
  <c r="T1862" i="6"/>
  <c r="S1863" i="6"/>
  <c r="T1863" i="6"/>
  <c r="S1864" i="6"/>
  <c r="T1864" i="6"/>
  <c r="S1865" i="6"/>
  <c r="T1865" i="6"/>
  <c r="S1866" i="6"/>
  <c r="T1866" i="6"/>
  <c r="S1867" i="6"/>
  <c r="T1867" i="6"/>
  <c r="S1868" i="6"/>
  <c r="T1868" i="6"/>
  <c r="S1869" i="6"/>
  <c r="T1869" i="6"/>
  <c r="S1870" i="6"/>
  <c r="T1870" i="6"/>
  <c r="S1871" i="6"/>
  <c r="T1871" i="6"/>
  <c r="S1872" i="6"/>
  <c r="T1872" i="6"/>
  <c r="S1873" i="6"/>
  <c r="T1873" i="6"/>
  <c r="S1874" i="6"/>
  <c r="T1874" i="6"/>
  <c r="S1875" i="6"/>
  <c r="T1875" i="6"/>
  <c r="S1876" i="6"/>
  <c r="T1876" i="6"/>
  <c r="S1877" i="6"/>
  <c r="T1877" i="6"/>
  <c r="S1878" i="6"/>
  <c r="T1878" i="6"/>
  <c r="S1879" i="6"/>
  <c r="T1879" i="6"/>
  <c r="S1880" i="6"/>
  <c r="T1880" i="6"/>
  <c r="S1881" i="6"/>
  <c r="T1881" i="6"/>
  <c r="S1882" i="6"/>
  <c r="T1882" i="6"/>
  <c r="S1883" i="6"/>
  <c r="T1883" i="6"/>
  <c r="S1884" i="6"/>
  <c r="T1884" i="6"/>
  <c r="S1885" i="6"/>
  <c r="T1885" i="6"/>
  <c r="S1886" i="6"/>
  <c r="T1886" i="6"/>
  <c r="S1887" i="6"/>
  <c r="T1887" i="6"/>
  <c r="S1888" i="6"/>
  <c r="T1888" i="6"/>
  <c r="S1889" i="6"/>
  <c r="T1889" i="6"/>
  <c r="S1890" i="6"/>
  <c r="T1890" i="6"/>
  <c r="S1891" i="6"/>
  <c r="T1891" i="6"/>
  <c r="S1892" i="6"/>
  <c r="T1892" i="6"/>
  <c r="S1893" i="6"/>
  <c r="T1893" i="6"/>
  <c r="S1894" i="6"/>
  <c r="T1894" i="6"/>
  <c r="S1895" i="6"/>
  <c r="T1895" i="6"/>
  <c r="S1896" i="6"/>
  <c r="T1896" i="6"/>
  <c r="S1897" i="6"/>
  <c r="T1897" i="6"/>
  <c r="S1898" i="6"/>
  <c r="T1898" i="6"/>
  <c r="S1899" i="6"/>
  <c r="T1899" i="6"/>
  <c r="S1900" i="6"/>
  <c r="T1900" i="6"/>
  <c r="S1901" i="6"/>
  <c r="T1901" i="6"/>
  <c r="S1902" i="6"/>
  <c r="T1902" i="6"/>
  <c r="S1903" i="6"/>
  <c r="T1903" i="6"/>
  <c r="S1904" i="6"/>
  <c r="T1904" i="6"/>
  <c r="S1905" i="6"/>
  <c r="T1905" i="6"/>
  <c r="S1906" i="6"/>
  <c r="T1906" i="6"/>
  <c r="S1907" i="6"/>
  <c r="T1907" i="6"/>
  <c r="S1908" i="6"/>
  <c r="T1908" i="6"/>
  <c r="S1909" i="6"/>
  <c r="T1909" i="6"/>
  <c r="S1910" i="6"/>
  <c r="T1910" i="6"/>
  <c r="S1911" i="6"/>
  <c r="T1911" i="6"/>
  <c r="S1912" i="6"/>
  <c r="T1912" i="6"/>
  <c r="S1913" i="6"/>
  <c r="T1913" i="6"/>
  <c r="S1914" i="6"/>
  <c r="T1914" i="6"/>
  <c r="S1915" i="6"/>
  <c r="T1915" i="6"/>
  <c r="S1916" i="6"/>
  <c r="T1916" i="6"/>
  <c r="S1917" i="6"/>
  <c r="T1917" i="6"/>
  <c r="S1918" i="6"/>
  <c r="T1918" i="6"/>
  <c r="S1919" i="6"/>
  <c r="T1919" i="6"/>
  <c r="S1920" i="6"/>
  <c r="T1920" i="6"/>
  <c r="S1921" i="6"/>
  <c r="T1921" i="6"/>
  <c r="S1922" i="6"/>
  <c r="T1922" i="6"/>
  <c r="S1923" i="6"/>
  <c r="T1923" i="6"/>
  <c r="S1924" i="6"/>
  <c r="T1924" i="6"/>
  <c r="S1925" i="6"/>
  <c r="T1925" i="6"/>
  <c r="S1926" i="6"/>
  <c r="T1926" i="6"/>
  <c r="S1927" i="6"/>
  <c r="T1927" i="6"/>
  <c r="S1928" i="6"/>
  <c r="T1928" i="6"/>
  <c r="S1929" i="6"/>
  <c r="T1929" i="6"/>
  <c r="S1930" i="6"/>
  <c r="T1930" i="6"/>
  <c r="S1931" i="6"/>
  <c r="T1931" i="6"/>
  <c r="S1932" i="6"/>
  <c r="T1932" i="6"/>
  <c r="S1933" i="6"/>
  <c r="T1933" i="6"/>
  <c r="S1934" i="6"/>
  <c r="T1934" i="6"/>
  <c r="S1935" i="6"/>
  <c r="T1935" i="6"/>
  <c r="S1936" i="6"/>
  <c r="T1936" i="6"/>
  <c r="S1937" i="6"/>
  <c r="T1937" i="6"/>
  <c r="S1938" i="6"/>
  <c r="T1938" i="6"/>
  <c r="S1939" i="6"/>
  <c r="T1939" i="6"/>
  <c r="S1940" i="6"/>
  <c r="T1940" i="6"/>
  <c r="S1941" i="6"/>
  <c r="T1941" i="6"/>
  <c r="S1942" i="6"/>
  <c r="T1942" i="6"/>
  <c r="S1943" i="6"/>
  <c r="T1943" i="6"/>
  <c r="S1944" i="6"/>
  <c r="T1944" i="6"/>
  <c r="S1945" i="6"/>
  <c r="T1945" i="6"/>
  <c r="S1946" i="6"/>
  <c r="T1946" i="6"/>
  <c r="S1947" i="6"/>
  <c r="T1947" i="6"/>
  <c r="S1948" i="6"/>
  <c r="T1948" i="6"/>
  <c r="S1949" i="6"/>
  <c r="T1949" i="6"/>
  <c r="S1950" i="6"/>
  <c r="T1950" i="6"/>
  <c r="S1951" i="6"/>
  <c r="T1951" i="6"/>
  <c r="S1952" i="6"/>
  <c r="T1952" i="6"/>
  <c r="S1953" i="6"/>
  <c r="T1953" i="6"/>
  <c r="S1954" i="6"/>
  <c r="T1954" i="6"/>
  <c r="S1955" i="6"/>
  <c r="T1955" i="6"/>
  <c r="S1956" i="6"/>
  <c r="T1956" i="6"/>
  <c r="S1957" i="6"/>
  <c r="T1957" i="6"/>
  <c r="S1958" i="6"/>
  <c r="T1958" i="6"/>
  <c r="S1959" i="6"/>
  <c r="T1959" i="6"/>
  <c r="S1960" i="6"/>
  <c r="T1960" i="6"/>
  <c r="S1961" i="6"/>
  <c r="T1961" i="6"/>
  <c r="S1962" i="6"/>
  <c r="T1962" i="6"/>
  <c r="S1963" i="6"/>
  <c r="T1963" i="6"/>
  <c r="S1964" i="6"/>
  <c r="T1964" i="6"/>
  <c r="S1965" i="6"/>
  <c r="T1965" i="6"/>
  <c r="S1966" i="6"/>
  <c r="T1966" i="6"/>
  <c r="S1967" i="6"/>
  <c r="T1967" i="6"/>
  <c r="S1968" i="6"/>
  <c r="T1968" i="6"/>
  <c r="S1969" i="6"/>
  <c r="T1969" i="6"/>
  <c r="S1970" i="6"/>
  <c r="T1970" i="6"/>
  <c r="S1971" i="6"/>
  <c r="T1971" i="6"/>
  <c r="S1972" i="6"/>
  <c r="T1972" i="6"/>
  <c r="S1973" i="6"/>
  <c r="T1973" i="6"/>
  <c r="S1974" i="6"/>
  <c r="T1974" i="6"/>
  <c r="S1975" i="6"/>
  <c r="T1975" i="6"/>
  <c r="S1976" i="6"/>
  <c r="T1976" i="6"/>
  <c r="S1977" i="6"/>
  <c r="T1977" i="6"/>
  <c r="S1978" i="6"/>
  <c r="T1978" i="6"/>
  <c r="S1979" i="6"/>
  <c r="T1979" i="6"/>
  <c r="S1980" i="6"/>
  <c r="T1980" i="6"/>
  <c r="S1981" i="6"/>
  <c r="T1981" i="6"/>
  <c r="S1982" i="6"/>
  <c r="T1982" i="6"/>
  <c r="S1983" i="6"/>
  <c r="T1983" i="6"/>
  <c r="S1984" i="6"/>
  <c r="T1984" i="6"/>
  <c r="S1985" i="6"/>
  <c r="T1985" i="6"/>
  <c r="S1986" i="6"/>
  <c r="T1986" i="6"/>
  <c r="S1987" i="6"/>
  <c r="T1987" i="6"/>
  <c r="S1988" i="6"/>
  <c r="T1988" i="6"/>
  <c r="S1989" i="6"/>
  <c r="T1989" i="6"/>
  <c r="T2" i="6"/>
  <c r="S2" i="6"/>
  <c r="O2" i="6"/>
  <c r="P2" i="6"/>
  <c r="Q2" i="6"/>
  <c r="O3" i="6"/>
  <c r="P3" i="6"/>
  <c r="Q3" i="6"/>
  <c r="R3" i="6"/>
  <c r="O4" i="6"/>
  <c r="P4" i="6"/>
  <c r="Q4" i="6"/>
  <c r="R4" i="6"/>
  <c r="O5" i="6"/>
  <c r="P5" i="6"/>
  <c r="Q5" i="6"/>
  <c r="R5" i="6"/>
  <c r="O6" i="6"/>
  <c r="P6" i="6"/>
  <c r="Q6" i="6"/>
  <c r="R6" i="6"/>
  <c r="O7" i="6"/>
  <c r="P7" i="6"/>
  <c r="Q7" i="6"/>
  <c r="R7" i="6"/>
  <c r="O8" i="6"/>
  <c r="P8" i="6"/>
  <c r="Q8" i="6"/>
  <c r="R8" i="6"/>
  <c r="O10" i="6"/>
  <c r="P10" i="6"/>
  <c r="Q10" i="6"/>
  <c r="R10" i="6"/>
  <c r="O11" i="6"/>
  <c r="P11" i="6"/>
  <c r="Q11" i="6"/>
  <c r="R11" i="6"/>
  <c r="O12" i="6"/>
  <c r="P12" i="6"/>
  <c r="Q12" i="6"/>
  <c r="R12" i="6"/>
  <c r="O13" i="6"/>
  <c r="P13" i="6"/>
  <c r="Q13" i="6"/>
  <c r="R13" i="6"/>
  <c r="O14" i="6"/>
  <c r="P14" i="6"/>
  <c r="Q14" i="6"/>
  <c r="R14" i="6"/>
  <c r="O15" i="6"/>
  <c r="P15" i="6"/>
  <c r="Q15" i="6"/>
  <c r="R15" i="6"/>
  <c r="O16" i="6"/>
  <c r="P16" i="6"/>
  <c r="Q16" i="6"/>
  <c r="R16" i="6"/>
  <c r="O17" i="6"/>
  <c r="P17" i="6"/>
  <c r="Q17" i="6"/>
  <c r="R17" i="6"/>
  <c r="O18" i="6"/>
  <c r="P18" i="6"/>
  <c r="Q18" i="6"/>
  <c r="R18" i="6"/>
  <c r="O19" i="6"/>
  <c r="P19" i="6"/>
  <c r="Q19" i="6"/>
  <c r="R19" i="6"/>
  <c r="O20" i="6"/>
  <c r="P20" i="6"/>
  <c r="Q20" i="6"/>
  <c r="R20" i="6"/>
  <c r="O21" i="6"/>
  <c r="P21" i="6"/>
  <c r="Q21" i="6"/>
  <c r="R21" i="6"/>
  <c r="O22" i="6"/>
  <c r="P22" i="6"/>
  <c r="Q22" i="6"/>
  <c r="R22" i="6"/>
  <c r="O23" i="6"/>
  <c r="P23" i="6"/>
  <c r="Q23" i="6"/>
  <c r="R23" i="6"/>
  <c r="O24" i="6"/>
  <c r="P24" i="6"/>
  <c r="Q24" i="6"/>
  <c r="R24" i="6"/>
  <c r="O25" i="6"/>
  <c r="P25" i="6"/>
  <c r="Q25" i="6"/>
  <c r="R25" i="6"/>
  <c r="O26" i="6"/>
  <c r="P26" i="6"/>
  <c r="Q26" i="6"/>
  <c r="R26" i="6"/>
  <c r="O27" i="6"/>
  <c r="P27" i="6"/>
  <c r="Q27" i="6"/>
  <c r="R27" i="6"/>
  <c r="O28" i="6"/>
  <c r="P28" i="6"/>
  <c r="Q28" i="6"/>
  <c r="R28" i="6"/>
  <c r="O29" i="6"/>
  <c r="P29" i="6"/>
  <c r="Q29" i="6"/>
  <c r="R29" i="6"/>
  <c r="O30" i="6"/>
  <c r="P30" i="6"/>
  <c r="Q30" i="6"/>
  <c r="R30" i="6"/>
  <c r="O31" i="6"/>
  <c r="P31" i="6"/>
  <c r="Q31" i="6"/>
  <c r="R31" i="6"/>
  <c r="O32" i="6"/>
  <c r="P32" i="6"/>
  <c r="Q32" i="6"/>
  <c r="R32" i="6"/>
  <c r="O33" i="6"/>
  <c r="P33" i="6"/>
  <c r="Q33" i="6"/>
  <c r="R33" i="6"/>
  <c r="O34" i="6"/>
  <c r="P34" i="6"/>
  <c r="Q34" i="6"/>
  <c r="R34" i="6"/>
  <c r="O35" i="6"/>
  <c r="P35" i="6"/>
  <c r="Q35" i="6"/>
  <c r="R35" i="6"/>
  <c r="O36" i="6"/>
  <c r="P36" i="6"/>
  <c r="Q36" i="6"/>
  <c r="R36" i="6"/>
  <c r="O37" i="6"/>
  <c r="P37" i="6"/>
  <c r="Q37" i="6"/>
  <c r="R37" i="6"/>
  <c r="O38" i="6"/>
  <c r="P38" i="6"/>
  <c r="Q38" i="6"/>
  <c r="R38" i="6"/>
  <c r="O39" i="6"/>
  <c r="P39" i="6"/>
  <c r="Q39" i="6"/>
  <c r="R39" i="6"/>
  <c r="O40" i="6"/>
  <c r="P40" i="6"/>
  <c r="Q40" i="6"/>
  <c r="R40" i="6"/>
  <c r="O41" i="6"/>
  <c r="P41" i="6"/>
  <c r="Q41" i="6"/>
  <c r="R41" i="6"/>
  <c r="O42" i="6"/>
  <c r="P42" i="6"/>
  <c r="Q42" i="6"/>
  <c r="R42" i="6"/>
  <c r="O43" i="6"/>
  <c r="P43" i="6"/>
  <c r="Q43" i="6"/>
  <c r="R43" i="6"/>
  <c r="O44" i="6"/>
  <c r="P44" i="6"/>
  <c r="Q44" i="6"/>
  <c r="R44" i="6"/>
  <c r="O45" i="6"/>
  <c r="P45" i="6"/>
  <c r="Q45" i="6"/>
  <c r="R45" i="6"/>
  <c r="O46" i="6"/>
  <c r="P46" i="6"/>
  <c r="Q46" i="6"/>
  <c r="R46" i="6"/>
  <c r="O47" i="6"/>
  <c r="P47" i="6"/>
  <c r="Q47" i="6"/>
  <c r="R47" i="6"/>
  <c r="O48" i="6"/>
  <c r="P48" i="6"/>
  <c r="Q48" i="6"/>
  <c r="R48" i="6"/>
  <c r="O49" i="6"/>
  <c r="P49" i="6"/>
  <c r="Q49" i="6"/>
  <c r="R49" i="6"/>
  <c r="O50" i="6"/>
  <c r="P50" i="6"/>
  <c r="Q50" i="6"/>
  <c r="R50" i="6"/>
  <c r="O51" i="6"/>
  <c r="P51" i="6"/>
  <c r="Q51" i="6"/>
  <c r="R51" i="6"/>
  <c r="O52" i="6"/>
  <c r="P52" i="6"/>
  <c r="Q52" i="6"/>
  <c r="R52" i="6"/>
  <c r="O53" i="6"/>
  <c r="P53" i="6"/>
  <c r="Q53" i="6"/>
  <c r="R53" i="6"/>
  <c r="O54" i="6"/>
  <c r="P54" i="6"/>
  <c r="Q54" i="6"/>
  <c r="R54" i="6"/>
  <c r="O55" i="6"/>
  <c r="P55" i="6"/>
  <c r="Q55" i="6"/>
  <c r="R55" i="6"/>
  <c r="O56" i="6"/>
  <c r="P56" i="6"/>
  <c r="Q56" i="6"/>
  <c r="R56" i="6"/>
  <c r="O57" i="6"/>
  <c r="P57" i="6"/>
  <c r="Q57" i="6"/>
  <c r="R57" i="6"/>
  <c r="O58" i="6"/>
  <c r="P58" i="6"/>
  <c r="Q58" i="6"/>
  <c r="R58" i="6"/>
  <c r="O59" i="6"/>
  <c r="P59" i="6"/>
  <c r="Q59" i="6"/>
  <c r="R59" i="6"/>
  <c r="O60" i="6"/>
  <c r="P60" i="6"/>
  <c r="Q60" i="6"/>
  <c r="R60" i="6"/>
  <c r="O61" i="6"/>
  <c r="P61" i="6"/>
  <c r="Q61" i="6"/>
  <c r="R61" i="6"/>
  <c r="O62" i="6"/>
  <c r="P62" i="6"/>
  <c r="Q62" i="6"/>
  <c r="R62" i="6"/>
  <c r="O63" i="6"/>
  <c r="P63" i="6"/>
  <c r="Q63" i="6"/>
  <c r="R63" i="6"/>
  <c r="O64" i="6"/>
  <c r="P64" i="6"/>
  <c r="Q64" i="6"/>
  <c r="R64" i="6"/>
  <c r="O65" i="6"/>
  <c r="P65" i="6"/>
  <c r="Q65" i="6"/>
  <c r="R65" i="6"/>
  <c r="O66" i="6"/>
  <c r="P66" i="6"/>
  <c r="Q66" i="6"/>
  <c r="R66" i="6"/>
  <c r="O67" i="6"/>
  <c r="P67" i="6"/>
  <c r="Q67" i="6"/>
  <c r="R67" i="6"/>
  <c r="O68" i="6"/>
  <c r="P68" i="6"/>
  <c r="Q68" i="6"/>
  <c r="R68" i="6"/>
  <c r="O69" i="6"/>
  <c r="P69" i="6"/>
  <c r="Q69" i="6"/>
  <c r="R69" i="6"/>
  <c r="O70" i="6"/>
  <c r="P70" i="6"/>
  <c r="Q70" i="6"/>
  <c r="R70" i="6"/>
  <c r="O71" i="6"/>
  <c r="P71" i="6"/>
  <c r="Q71" i="6"/>
  <c r="R71" i="6"/>
  <c r="O72" i="6"/>
  <c r="P72" i="6"/>
  <c r="Q72" i="6"/>
  <c r="R72" i="6"/>
  <c r="O73" i="6"/>
  <c r="P73" i="6"/>
  <c r="Q73" i="6"/>
  <c r="R73" i="6"/>
  <c r="O74" i="6"/>
  <c r="P74" i="6"/>
  <c r="Q74" i="6"/>
  <c r="R74" i="6"/>
  <c r="O75" i="6"/>
  <c r="P75" i="6"/>
  <c r="Q75" i="6"/>
  <c r="R75" i="6"/>
  <c r="O76" i="6"/>
  <c r="P76" i="6"/>
  <c r="Q76" i="6"/>
  <c r="R76" i="6"/>
  <c r="O77" i="6"/>
  <c r="P77" i="6"/>
  <c r="Q77" i="6"/>
  <c r="R77" i="6"/>
  <c r="O78" i="6"/>
  <c r="P78" i="6"/>
  <c r="Q78" i="6"/>
  <c r="R78" i="6"/>
  <c r="O79" i="6"/>
  <c r="P79" i="6"/>
  <c r="Q79" i="6"/>
  <c r="R79" i="6"/>
  <c r="O80" i="6"/>
  <c r="P80" i="6"/>
  <c r="Q80" i="6"/>
  <c r="R80" i="6"/>
  <c r="O81" i="6"/>
  <c r="P81" i="6"/>
  <c r="Q81" i="6"/>
  <c r="R81" i="6"/>
  <c r="O82" i="6"/>
  <c r="P82" i="6"/>
  <c r="Q82" i="6"/>
  <c r="R82" i="6"/>
  <c r="O83" i="6"/>
  <c r="P83" i="6"/>
  <c r="Q83" i="6"/>
  <c r="R83" i="6"/>
  <c r="O84" i="6"/>
  <c r="P84" i="6"/>
  <c r="Q84" i="6"/>
  <c r="R84" i="6"/>
  <c r="O85" i="6"/>
  <c r="P85" i="6"/>
  <c r="Q85" i="6"/>
  <c r="R85" i="6"/>
  <c r="O86" i="6"/>
  <c r="P86" i="6"/>
  <c r="Q86" i="6"/>
  <c r="R86" i="6"/>
  <c r="O87" i="6"/>
  <c r="P87" i="6"/>
  <c r="Q87" i="6"/>
  <c r="R87" i="6"/>
  <c r="O88" i="6"/>
  <c r="P88" i="6"/>
  <c r="Q88" i="6"/>
  <c r="R88" i="6"/>
  <c r="O89" i="6"/>
  <c r="P89" i="6"/>
  <c r="Q89" i="6"/>
  <c r="R89" i="6"/>
  <c r="O90" i="6"/>
  <c r="P90" i="6"/>
  <c r="Q90" i="6"/>
  <c r="R90" i="6"/>
  <c r="O91" i="6"/>
  <c r="P91" i="6"/>
  <c r="Q91" i="6"/>
  <c r="R91" i="6"/>
  <c r="O92" i="6"/>
  <c r="P92" i="6"/>
  <c r="Q92" i="6"/>
  <c r="R92" i="6"/>
  <c r="O93" i="6"/>
  <c r="P93" i="6"/>
  <c r="Q93" i="6"/>
  <c r="R93" i="6"/>
  <c r="O94" i="6"/>
  <c r="P94" i="6"/>
  <c r="Q94" i="6"/>
  <c r="R94" i="6"/>
  <c r="O95" i="6"/>
  <c r="P95" i="6"/>
  <c r="Q95" i="6"/>
  <c r="R95" i="6"/>
  <c r="O96" i="6"/>
  <c r="P96" i="6"/>
  <c r="Q96" i="6"/>
  <c r="R96" i="6"/>
  <c r="O97" i="6"/>
  <c r="P97" i="6"/>
  <c r="Q97" i="6"/>
  <c r="R97" i="6"/>
  <c r="O98" i="6"/>
  <c r="P98" i="6"/>
  <c r="Q98" i="6"/>
  <c r="R98" i="6"/>
  <c r="O99" i="6"/>
  <c r="P99" i="6"/>
  <c r="Q99" i="6"/>
  <c r="R99" i="6"/>
  <c r="O100" i="6"/>
  <c r="P100" i="6"/>
  <c r="Q100" i="6"/>
  <c r="R100" i="6"/>
  <c r="O101" i="6"/>
  <c r="P101" i="6"/>
  <c r="Q101" i="6"/>
  <c r="R101" i="6"/>
  <c r="O102" i="6"/>
  <c r="P102" i="6"/>
  <c r="Q102" i="6"/>
  <c r="R102" i="6"/>
  <c r="O103" i="6"/>
  <c r="P103" i="6"/>
  <c r="Q103" i="6"/>
  <c r="R103" i="6"/>
  <c r="O104" i="6"/>
  <c r="P104" i="6"/>
  <c r="Q104" i="6"/>
  <c r="R104" i="6"/>
  <c r="O105" i="6"/>
  <c r="P105" i="6"/>
  <c r="Q105" i="6"/>
  <c r="R105" i="6"/>
  <c r="O106" i="6"/>
  <c r="P106" i="6"/>
  <c r="Q106" i="6"/>
  <c r="R106" i="6"/>
  <c r="O107" i="6"/>
  <c r="P107" i="6"/>
  <c r="Q107" i="6"/>
  <c r="R107" i="6"/>
  <c r="O108" i="6"/>
  <c r="P108" i="6"/>
  <c r="Q108" i="6"/>
  <c r="R108" i="6"/>
  <c r="O109" i="6"/>
  <c r="P109" i="6"/>
  <c r="Q109" i="6"/>
  <c r="R109" i="6"/>
  <c r="O110" i="6"/>
  <c r="P110" i="6"/>
  <c r="Q110" i="6"/>
  <c r="R110" i="6"/>
  <c r="O111" i="6"/>
  <c r="P111" i="6"/>
  <c r="Q111" i="6"/>
  <c r="R111" i="6"/>
  <c r="O112" i="6"/>
  <c r="P112" i="6"/>
  <c r="Q112" i="6"/>
  <c r="R112" i="6"/>
  <c r="O113" i="6"/>
  <c r="P113" i="6"/>
  <c r="Q113" i="6"/>
  <c r="R113" i="6"/>
  <c r="O114" i="6"/>
  <c r="P114" i="6"/>
  <c r="Q114" i="6"/>
  <c r="R114" i="6"/>
  <c r="O115" i="6"/>
  <c r="P115" i="6"/>
  <c r="Q115" i="6"/>
  <c r="R115" i="6"/>
  <c r="O116" i="6"/>
  <c r="P116" i="6"/>
  <c r="Q116" i="6"/>
  <c r="R116" i="6"/>
  <c r="O117" i="6"/>
  <c r="P117" i="6"/>
  <c r="Q117" i="6"/>
  <c r="R117" i="6"/>
  <c r="O118" i="6"/>
  <c r="P118" i="6"/>
  <c r="Q118" i="6"/>
  <c r="R118" i="6"/>
  <c r="O119" i="6"/>
  <c r="P119" i="6"/>
  <c r="Q119" i="6"/>
  <c r="R119" i="6"/>
  <c r="O120" i="6"/>
  <c r="P120" i="6"/>
  <c r="Q120" i="6"/>
  <c r="R120" i="6"/>
  <c r="O121" i="6"/>
  <c r="P121" i="6"/>
  <c r="Q121" i="6"/>
  <c r="R121" i="6"/>
  <c r="O122" i="6"/>
  <c r="P122" i="6"/>
  <c r="Q122" i="6"/>
  <c r="R122" i="6"/>
  <c r="O123" i="6"/>
  <c r="P123" i="6"/>
  <c r="Q123" i="6"/>
  <c r="R123" i="6"/>
  <c r="O124" i="6"/>
  <c r="P124" i="6"/>
  <c r="Q124" i="6"/>
  <c r="R124" i="6"/>
  <c r="O125" i="6"/>
  <c r="P125" i="6"/>
  <c r="Q125" i="6"/>
  <c r="R125" i="6"/>
  <c r="O126" i="6"/>
  <c r="P126" i="6"/>
  <c r="Q126" i="6"/>
  <c r="R126" i="6"/>
  <c r="O127" i="6"/>
  <c r="P127" i="6"/>
  <c r="Q127" i="6"/>
  <c r="R127" i="6"/>
  <c r="O128" i="6"/>
  <c r="P128" i="6"/>
  <c r="Q128" i="6"/>
  <c r="R128" i="6"/>
  <c r="O129" i="6"/>
  <c r="P129" i="6"/>
  <c r="Q129" i="6"/>
  <c r="R129" i="6"/>
  <c r="O130" i="6"/>
  <c r="P130" i="6"/>
  <c r="Q130" i="6"/>
  <c r="R130" i="6"/>
  <c r="O131" i="6"/>
  <c r="P131" i="6"/>
  <c r="Q131" i="6"/>
  <c r="R131" i="6"/>
  <c r="O132" i="6"/>
  <c r="P132" i="6"/>
  <c r="Q132" i="6"/>
  <c r="R132" i="6"/>
  <c r="O133" i="6"/>
  <c r="P133" i="6"/>
  <c r="Q133" i="6"/>
  <c r="R133" i="6"/>
  <c r="O134" i="6"/>
  <c r="P134" i="6"/>
  <c r="Q134" i="6"/>
  <c r="R134" i="6"/>
  <c r="O135" i="6"/>
  <c r="P135" i="6"/>
  <c r="Q135" i="6"/>
  <c r="R135" i="6"/>
  <c r="O136" i="6"/>
  <c r="P136" i="6"/>
  <c r="Q136" i="6"/>
  <c r="R136" i="6"/>
  <c r="O137" i="6"/>
  <c r="P137" i="6"/>
  <c r="Q137" i="6"/>
  <c r="R137" i="6"/>
  <c r="O138" i="6"/>
  <c r="P138" i="6"/>
  <c r="Q138" i="6"/>
  <c r="R138" i="6"/>
  <c r="O139" i="6"/>
  <c r="P139" i="6"/>
  <c r="Q139" i="6"/>
  <c r="R139" i="6"/>
  <c r="O140" i="6"/>
  <c r="P140" i="6"/>
  <c r="Q140" i="6"/>
  <c r="R140" i="6"/>
  <c r="O141" i="6"/>
  <c r="P141" i="6"/>
  <c r="Q141" i="6"/>
  <c r="R141" i="6"/>
  <c r="O142" i="6"/>
  <c r="P142" i="6"/>
  <c r="Q142" i="6"/>
  <c r="R142" i="6"/>
  <c r="O143" i="6"/>
  <c r="P143" i="6"/>
  <c r="Q143" i="6"/>
  <c r="R143" i="6"/>
  <c r="O144" i="6"/>
  <c r="P144" i="6"/>
  <c r="Q144" i="6"/>
  <c r="R144" i="6"/>
  <c r="O145" i="6"/>
  <c r="P145" i="6"/>
  <c r="Q145" i="6"/>
  <c r="R145" i="6"/>
  <c r="O146" i="6"/>
  <c r="P146" i="6"/>
  <c r="Q146" i="6"/>
  <c r="R146" i="6"/>
  <c r="O147" i="6"/>
  <c r="P147" i="6"/>
  <c r="Q147" i="6"/>
  <c r="R147" i="6"/>
  <c r="O148" i="6"/>
  <c r="P148" i="6"/>
  <c r="Q148" i="6"/>
  <c r="R148" i="6"/>
  <c r="O149" i="6"/>
  <c r="P149" i="6"/>
  <c r="Q149" i="6"/>
  <c r="R149" i="6"/>
  <c r="O150" i="6"/>
  <c r="P150" i="6"/>
  <c r="Q150" i="6"/>
  <c r="R150" i="6"/>
  <c r="O151" i="6"/>
  <c r="P151" i="6"/>
  <c r="Q151" i="6"/>
  <c r="R151" i="6"/>
  <c r="O152" i="6"/>
  <c r="P152" i="6"/>
  <c r="Q152" i="6"/>
  <c r="R152" i="6"/>
  <c r="O153" i="6"/>
  <c r="P153" i="6"/>
  <c r="Q153" i="6"/>
  <c r="R153" i="6"/>
  <c r="O154" i="6"/>
  <c r="P154" i="6"/>
  <c r="Q154" i="6"/>
  <c r="R154" i="6"/>
  <c r="O155" i="6"/>
  <c r="P155" i="6"/>
  <c r="Q155" i="6"/>
  <c r="R155" i="6"/>
  <c r="O156" i="6"/>
  <c r="P156" i="6"/>
  <c r="Q156" i="6"/>
  <c r="R156" i="6"/>
  <c r="O157" i="6"/>
  <c r="P157" i="6"/>
  <c r="Q157" i="6"/>
  <c r="R157" i="6"/>
  <c r="O158" i="6"/>
  <c r="P158" i="6"/>
  <c r="Q158" i="6"/>
  <c r="R158" i="6"/>
  <c r="O159" i="6"/>
  <c r="P159" i="6"/>
  <c r="Q159" i="6"/>
  <c r="R159" i="6"/>
  <c r="O160" i="6"/>
  <c r="P160" i="6"/>
  <c r="Q160" i="6"/>
  <c r="R160" i="6"/>
  <c r="O161" i="6"/>
  <c r="P161" i="6"/>
  <c r="Q161" i="6"/>
  <c r="R161" i="6"/>
  <c r="O162" i="6"/>
  <c r="P162" i="6"/>
  <c r="Q162" i="6"/>
  <c r="R162" i="6"/>
  <c r="O163" i="6"/>
  <c r="P163" i="6"/>
  <c r="Q163" i="6"/>
  <c r="R163" i="6"/>
  <c r="O164" i="6"/>
  <c r="P164" i="6"/>
  <c r="Q164" i="6"/>
  <c r="R164" i="6"/>
  <c r="O165" i="6"/>
  <c r="P165" i="6"/>
  <c r="Q165" i="6"/>
  <c r="R165" i="6"/>
  <c r="O166" i="6"/>
  <c r="P166" i="6"/>
  <c r="Q166" i="6"/>
  <c r="R166" i="6"/>
  <c r="O167" i="6"/>
  <c r="P167" i="6"/>
  <c r="Q167" i="6"/>
  <c r="R167" i="6"/>
  <c r="O168" i="6"/>
  <c r="P168" i="6"/>
  <c r="Q168" i="6"/>
  <c r="R168" i="6"/>
  <c r="O169" i="6"/>
  <c r="P169" i="6"/>
  <c r="Q169" i="6"/>
  <c r="R169" i="6"/>
  <c r="O170" i="6"/>
  <c r="P170" i="6"/>
  <c r="Q170" i="6"/>
  <c r="R170" i="6"/>
  <c r="O171" i="6"/>
  <c r="P171" i="6"/>
  <c r="Q171" i="6"/>
  <c r="R171" i="6"/>
  <c r="O172" i="6"/>
  <c r="P172" i="6"/>
  <c r="Q172" i="6"/>
  <c r="R172" i="6"/>
  <c r="O173" i="6"/>
  <c r="P173" i="6"/>
  <c r="Q173" i="6"/>
  <c r="R173" i="6"/>
  <c r="O174" i="6"/>
  <c r="P174" i="6"/>
  <c r="Q174" i="6"/>
  <c r="R174" i="6"/>
  <c r="O175" i="6"/>
  <c r="P175" i="6"/>
  <c r="Q175" i="6"/>
  <c r="R175" i="6"/>
  <c r="O176" i="6"/>
  <c r="P176" i="6"/>
  <c r="Q176" i="6"/>
  <c r="R176" i="6"/>
  <c r="O177" i="6"/>
  <c r="P177" i="6"/>
  <c r="Q177" i="6"/>
  <c r="R177" i="6"/>
  <c r="O178" i="6"/>
  <c r="P178" i="6"/>
  <c r="Q178" i="6"/>
  <c r="R178" i="6"/>
  <c r="O179" i="6"/>
  <c r="P179" i="6"/>
  <c r="Q179" i="6"/>
  <c r="R179" i="6"/>
  <c r="O180" i="6"/>
  <c r="P180" i="6"/>
  <c r="Q180" i="6"/>
  <c r="R180" i="6"/>
  <c r="O181" i="6"/>
  <c r="P181" i="6"/>
  <c r="Q181" i="6"/>
  <c r="R181" i="6"/>
  <c r="O182" i="6"/>
  <c r="P182" i="6"/>
  <c r="Q182" i="6"/>
  <c r="R182" i="6"/>
  <c r="O183" i="6"/>
  <c r="P183" i="6"/>
  <c r="Q183" i="6"/>
  <c r="R183" i="6"/>
  <c r="O184" i="6"/>
  <c r="P184" i="6"/>
  <c r="Q184" i="6"/>
  <c r="R184" i="6"/>
  <c r="O185" i="6"/>
  <c r="P185" i="6"/>
  <c r="Q185" i="6"/>
  <c r="R185" i="6"/>
  <c r="O186" i="6"/>
  <c r="P186" i="6"/>
  <c r="Q186" i="6"/>
  <c r="R186" i="6"/>
  <c r="O187" i="6"/>
  <c r="P187" i="6"/>
  <c r="Q187" i="6"/>
  <c r="R187" i="6"/>
  <c r="O188" i="6"/>
  <c r="P188" i="6"/>
  <c r="Q188" i="6"/>
  <c r="R188" i="6"/>
  <c r="O189" i="6"/>
  <c r="P189" i="6"/>
  <c r="Q189" i="6"/>
  <c r="R189" i="6"/>
  <c r="O190" i="6"/>
  <c r="P190" i="6"/>
  <c r="Q190" i="6"/>
  <c r="R190" i="6"/>
  <c r="O191" i="6"/>
  <c r="P191" i="6"/>
  <c r="Q191" i="6"/>
  <c r="R191" i="6"/>
  <c r="O192" i="6"/>
  <c r="P192" i="6"/>
  <c r="Q192" i="6"/>
  <c r="R192" i="6"/>
  <c r="O193" i="6"/>
  <c r="P193" i="6"/>
  <c r="Q193" i="6"/>
  <c r="R193" i="6"/>
  <c r="O194" i="6"/>
  <c r="P194" i="6"/>
  <c r="Q194" i="6"/>
  <c r="R194" i="6"/>
  <c r="O195" i="6"/>
  <c r="P195" i="6"/>
  <c r="Q195" i="6"/>
  <c r="R195" i="6"/>
  <c r="O196" i="6"/>
  <c r="P196" i="6"/>
  <c r="Q196" i="6"/>
  <c r="R196" i="6"/>
  <c r="O197" i="6"/>
  <c r="P197" i="6"/>
  <c r="Q197" i="6"/>
  <c r="R197" i="6"/>
  <c r="O198" i="6"/>
  <c r="P198" i="6"/>
  <c r="Q198" i="6"/>
  <c r="R198" i="6"/>
  <c r="O199" i="6"/>
  <c r="P199" i="6"/>
  <c r="Q199" i="6"/>
  <c r="R199" i="6"/>
  <c r="O200" i="6"/>
  <c r="P200" i="6"/>
  <c r="Q200" i="6"/>
  <c r="R200" i="6"/>
  <c r="O201" i="6"/>
  <c r="P201" i="6"/>
  <c r="Q201" i="6"/>
  <c r="R201" i="6"/>
  <c r="O202" i="6"/>
  <c r="P202" i="6"/>
  <c r="Q202" i="6"/>
  <c r="R202" i="6"/>
  <c r="O203" i="6"/>
  <c r="P203" i="6"/>
  <c r="Q203" i="6"/>
  <c r="R203" i="6"/>
  <c r="O204" i="6"/>
  <c r="P204" i="6"/>
  <c r="Q204" i="6"/>
  <c r="R204" i="6"/>
  <c r="O205" i="6"/>
  <c r="P205" i="6"/>
  <c r="Q205" i="6"/>
  <c r="R205" i="6"/>
  <c r="O206" i="6"/>
  <c r="P206" i="6"/>
  <c r="Q206" i="6"/>
  <c r="R206" i="6"/>
  <c r="O207" i="6"/>
  <c r="P207" i="6"/>
  <c r="Q207" i="6"/>
  <c r="R207" i="6"/>
  <c r="O208" i="6"/>
  <c r="P208" i="6"/>
  <c r="Q208" i="6"/>
  <c r="R208" i="6"/>
  <c r="O209" i="6"/>
  <c r="P209" i="6"/>
  <c r="Q209" i="6"/>
  <c r="R209" i="6"/>
  <c r="O210" i="6"/>
  <c r="P210" i="6"/>
  <c r="Q210" i="6"/>
  <c r="R210" i="6"/>
  <c r="O211" i="6"/>
  <c r="P211" i="6"/>
  <c r="Q211" i="6"/>
  <c r="R211" i="6"/>
  <c r="O212" i="6"/>
  <c r="P212" i="6"/>
  <c r="Q212" i="6"/>
  <c r="R212" i="6"/>
  <c r="O213" i="6"/>
  <c r="P213" i="6"/>
  <c r="Q213" i="6"/>
  <c r="R213" i="6"/>
  <c r="O214" i="6"/>
  <c r="P214" i="6"/>
  <c r="Q214" i="6"/>
  <c r="R214" i="6"/>
  <c r="O215" i="6"/>
  <c r="P215" i="6"/>
  <c r="Q215" i="6"/>
  <c r="R215" i="6"/>
  <c r="O216" i="6"/>
  <c r="P216" i="6"/>
  <c r="Q216" i="6"/>
  <c r="R216" i="6"/>
  <c r="O217" i="6"/>
  <c r="P217" i="6"/>
  <c r="Q217" i="6"/>
  <c r="R217" i="6"/>
  <c r="O218" i="6"/>
  <c r="P218" i="6"/>
  <c r="Q218" i="6"/>
  <c r="R218" i="6"/>
  <c r="O219" i="6"/>
  <c r="P219" i="6"/>
  <c r="Q219" i="6"/>
  <c r="R219" i="6"/>
  <c r="O220" i="6"/>
  <c r="P220" i="6"/>
  <c r="Q220" i="6"/>
  <c r="R220" i="6"/>
  <c r="O221" i="6"/>
  <c r="P221" i="6"/>
  <c r="Q221" i="6"/>
  <c r="R221" i="6"/>
  <c r="O222" i="6"/>
  <c r="P222" i="6"/>
  <c r="Q222" i="6"/>
  <c r="R222" i="6"/>
  <c r="O223" i="6"/>
  <c r="P223" i="6"/>
  <c r="Q223" i="6"/>
  <c r="R223" i="6"/>
  <c r="O224" i="6"/>
  <c r="P224" i="6"/>
  <c r="Q224" i="6"/>
  <c r="R224" i="6"/>
  <c r="O225" i="6"/>
  <c r="P225" i="6"/>
  <c r="Q225" i="6"/>
  <c r="R225" i="6"/>
  <c r="O226" i="6"/>
  <c r="P226" i="6"/>
  <c r="Q226" i="6"/>
  <c r="R226" i="6"/>
  <c r="O227" i="6"/>
  <c r="P227" i="6"/>
  <c r="Q227" i="6"/>
  <c r="R227" i="6"/>
  <c r="O228" i="6"/>
  <c r="P228" i="6"/>
  <c r="Q228" i="6"/>
  <c r="R228" i="6"/>
  <c r="O229" i="6"/>
  <c r="P229" i="6"/>
  <c r="Q229" i="6"/>
  <c r="R229" i="6"/>
  <c r="O230" i="6"/>
  <c r="P230" i="6"/>
  <c r="Q230" i="6"/>
  <c r="R230" i="6"/>
  <c r="O231" i="6"/>
  <c r="P231" i="6"/>
  <c r="Q231" i="6"/>
  <c r="R231" i="6"/>
  <c r="O232" i="6"/>
  <c r="P232" i="6"/>
  <c r="Q232" i="6"/>
  <c r="R232" i="6"/>
  <c r="O233" i="6"/>
  <c r="P233" i="6"/>
  <c r="Q233" i="6"/>
  <c r="R233" i="6"/>
  <c r="O234" i="6"/>
  <c r="P234" i="6"/>
  <c r="Q234" i="6"/>
  <c r="R234" i="6"/>
  <c r="O235" i="6"/>
  <c r="P235" i="6"/>
  <c r="Q235" i="6"/>
  <c r="R235" i="6"/>
  <c r="O236" i="6"/>
  <c r="P236" i="6"/>
  <c r="Q236" i="6"/>
  <c r="R236" i="6"/>
  <c r="O237" i="6"/>
  <c r="P237" i="6"/>
  <c r="Q237" i="6"/>
  <c r="R237" i="6"/>
  <c r="O238" i="6"/>
  <c r="P238" i="6"/>
  <c r="Q238" i="6"/>
  <c r="R238" i="6"/>
  <c r="O239" i="6"/>
  <c r="P239" i="6"/>
  <c r="Q239" i="6"/>
  <c r="R239" i="6"/>
  <c r="O240" i="6"/>
  <c r="P240" i="6"/>
  <c r="Q240" i="6"/>
  <c r="R240" i="6"/>
  <c r="O241" i="6"/>
  <c r="P241" i="6"/>
  <c r="Q241" i="6"/>
  <c r="R241" i="6"/>
  <c r="O242" i="6"/>
  <c r="P242" i="6"/>
  <c r="Q242" i="6"/>
  <c r="R242" i="6"/>
  <c r="O243" i="6"/>
  <c r="P243" i="6"/>
  <c r="Q243" i="6"/>
  <c r="R243" i="6"/>
  <c r="O244" i="6"/>
  <c r="P244" i="6"/>
  <c r="Q244" i="6"/>
  <c r="R244" i="6"/>
  <c r="O245" i="6"/>
  <c r="P245" i="6"/>
  <c r="Q245" i="6"/>
  <c r="R245" i="6"/>
  <c r="O246" i="6"/>
  <c r="P246" i="6"/>
  <c r="Q246" i="6"/>
  <c r="R246" i="6"/>
  <c r="O247" i="6"/>
  <c r="P247" i="6"/>
  <c r="Q247" i="6"/>
  <c r="R247" i="6"/>
  <c r="O248" i="6"/>
  <c r="P248" i="6"/>
  <c r="Q248" i="6"/>
  <c r="R248" i="6"/>
  <c r="O249" i="6"/>
  <c r="P249" i="6"/>
  <c r="Q249" i="6"/>
  <c r="R249" i="6"/>
  <c r="O250" i="6"/>
  <c r="P250" i="6"/>
  <c r="Q250" i="6"/>
  <c r="R250" i="6"/>
  <c r="O251" i="6"/>
  <c r="P251" i="6"/>
  <c r="Q251" i="6"/>
  <c r="R251" i="6"/>
  <c r="O252" i="6"/>
  <c r="P252" i="6"/>
  <c r="Q252" i="6"/>
  <c r="R252" i="6"/>
  <c r="O253" i="6"/>
  <c r="P253" i="6"/>
  <c r="Q253" i="6"/>
  <c r="R253" i="6"/>
  <c r="O254" i="6"/>
  <c r="P254" i="6"/>
  <c r="Q254" i="6"/>
  <c r="R254" i="6"/>
  <c r="O255" i="6"/>
  <c r="P255" i="6"/>
  <c r="Q255" i="6"/>
  <c r="R255" i="6"/>
  <c r="O256" i="6"/>
  <c r="P256" i="6"/>
  <c r="Q256" i="6"/>
  <c r="R256" i="6"/>
  <c r="O257" i="6"/>
  <c r="P257" i="6"/>
  <c r="Q257" i="6"/>
  <c r="R257" i="6"/>
  <c r="O258" i="6"/>
  <c r="P258" i="6"/>
  <c r="Q258" i="6"/>
  <c r="R258" i="6"/>
  <c r="O259" i="6"/>
  <c r="P259" i="6"/>
  <c r="Q259" i="6"/>
  <c r="R259" i="6"/>
  <c r="O260" i="6"/>
  <c r="P260" i="6"/>
  <c r="Q260" i="6"/>
  <c r="R260" i="6"/>
  <c r="O261" i="6"/>
  <c r="P261" i="6"/>
  <c r="Q261" i="6"/>
  <c r="R261" i="6"/>
  <c r="O262" i="6"/>
  <c r="P262" i="6"/>
  <c r="Q262" i="6"/>
  <c r="R262" i="6"/>
  <c r="O263" i="6"/>
  <c r="P263" i="6"/>
  <c r="Q263" i="6"/>
  <c r="R263" i="6"/>
  <c r="O264" i="6"/>
  <c r="P264" i="6"/>
  <c r="Q264" i="6"/>
  <c r="R264" i="6"/>
  <c r="O265" i="6"/>
  <c r="P265" i="6"/>
  <c r="Q265" i="6"/>
  <c r="R265" i="6"/>
  <c r="O266" i="6"/>
  <c r="P266" i="6"/>
  <c r="Q266" i="6"/>
  <c r="R266" i="6"/>
  <c r="O267" i="6"/>
  <c r="P267" i="6"/>
  <c r="Q267" i="6"/>
  <c r="R267" i="6"/>
  <c r="O268" i="6"/>
  <c r="P268" i="6"/>
  <c r="Q268" i="6"/>
  <c r="R268" i="6"/>
  <c r="O269" i="6"/>
  <c r="P269" i="6"/>
  <c r="Q269" i="6"/>
  <c r="R269" i="6"/>
  <c r="O270" i="6"/>
  <c r="P270" i="6"/>
  <c r="Q270" i="6"/>
  <c r="R270" i="6"/>
  <c r="O271" i="6"/>
  <c r="P271" i="6"/>
  <c r="Q271" i="6"/>
  <c r="R271" i="6"/>
  <c r="O272" i="6"/>
  <c r="P272" i="6"/>
  <c r="Q272" i="6"/>
  <c r="R272" i="6"/>
  <c r="O273" i="6"/>
  <c r="P273" i="6"/>
  <c r="Q273" i="6"/>
  <c r="R273" i="6"/>
  <c r="O274" i="6"/>
  <c r="P274" i="6"/>
  <c r="Q274" i="6"/>
  <c r="R274" i="6"/>
  <c r="O275" i="6"/>
  <c r="P275" i="6"/>
  <c r="Q275" i="6"/>
  <c r="R275" i="6"/>
  <c r="O276" i="6"/>
  <c r="P276" i="6"/>
  <c r="Q276" i="6"/>
  <c r="R276" i="6"/>
  <c r="O277" i="6"/>
  <c r="P277" i="6"/>
  <c r="Q277" i="6"/>
  <c r="R277" i="6"/>
  <c r="O278" i="6"/>
  <c r="P278" i="6"/>
  <c r="Q278" i="6"/>
  <c r="R278" i="6"/>
  <c r="O279" i="6"/>
  <c r="P279" i="6"/>
  <c r="Q279" i="6"/>
  <c r="R279" i="6"/>
  <c r="O280" i="6"/>
  <c r="P280" i="6"/>
  <c r="Q280" i="6"/>
  <c r="R280" i="6"/>
  <c r="O281" i="6"/>
  <c r="P281" i="6"/>
  <c r="Q281" i="6"/>
  <c r="R281" i="6"/>
  <c r="O282" i="6"/>
  <c r="P282" i="6"/>
  <c r="Q282" i="6"/>
  <c r="R282" i="6"/>
  <c r="O283" i="6"/>
  <c r="P283" i="6"/>
  <c r="Q283" i="6"/>
  <c r="R283" i="6"/>
  <c r="O284" i="6"/>
  <c r="P284" i="6"/>
  <c r="Q284" i="6"/>
  <c r="R284" i="6"/>
  <c r="O285" i="6"/>
  <c r="P285" i="6"/>
  <c r="Q285" i="6"/>
  <c r="R285" i="6"/>
  <c r="O286" i="6"/>
  <c r="P286" i="6"/>
  <c r="Q286" i="6"/>
  <c r="R286" i="6"/>
  <c r="O287" i="6"/>
  <c r="P287" i="6"/>
  <c r="Q287" i="6"/>
  <c r="R287" i="6"/>
  <c r="O288" i="6"/>
  <c r="P288" i="6"/>
  <c r="Q288" i="6"/>
  <c r="R288" i="6"/>
  <c r="O289" i="6"/>
  <c r="P289" i="6"/>
  <c r="Q289" i="6"/>
  <c r="R289" i="6"/>
  <c r="O290" i="6"/>
  <c r="P290" i="6"/>
  <c r="Q290" i="6"/>
  <c r="R290" i="6"/>
  <c r="O291" i="6"/>
  <c r="P291" i="6"/>
  <c r="Q291" i="6"/>
  <c r="R291" i="6"/>
  <c r="O292" i="6"/>
  <c r="P292" i="6"/>
  <c r="Q292" i="6"/>
  <c r="R292" i="6"/>
  <c r="O293" i="6"/>
  <c r="P293" i="6"/>
  <c r="Q293" i="6"/>
  <c r="R293" i="6"/>
  <c r="O294" i="6"/>
  <c r="P294" i="6"/>
  <c r="Q294" i="6"/>
  <c r="R294" i="6"/>
  <c r="O295" i="6"/>
  <c r="P295" i="6"/>
  <c r="Q295" i="6"/>
  <c r="R295" i="6"/>
  <c r="O296" i="6"/>
  <c r="P296" i="6"/>
  <c r="Q296" i="6"/>
  <c r="R296" i="6"/>
  <c r="O297" i="6"/>
  <c r="P297" i="6"/>
  <c r="Q297" i="6"/>
  <c r="R297" i="6"/>
  <c r="O298" i="6"/>
  <c r="P298" i="6"/>
  <c r="Q298" i="6"/>
  <c r="R298" i="6"/>
  <c r="O299" i="6"/>
  <c r="P299" i="6"/>
  <c r="Q299" i="6"/>
  <c r="R299" i="6"/>
  <c r="O300" i="6"/>
  <c r="P300" i="6"/>
  <c r="Q300" i="6"/>
  <c r="R300" i="6"/>
  <c r="O301" i="6"/>
  <c r="P301" i="6"/>
  <c r="Q301" i="6"/>
  <c r="R301" i="6"/>
  <c r="O302" i="6"/>
  <c r="P302" i="6"/>
  <c r="Q302" i="6"/>
  <c r="R302" i="6"/>
  <c r="O303" i="6"/>
  <c r="P303" i="6"/>
  <c r="Q303" i="6"/>
  <c r="R303" i="6"/>
  <c r="O304" i="6"/>
  <c r="P304" i="6"/>
  <c r="Q304" i="6"/>
  <c r="R304" i="6"/>
  <c r="O305" i="6"/>
  <c r="P305" i="6"/>
  <c r="Q305" i="6"/>
  <c r="R305" i="6"/>
  <c r="O306" i="6"/>
  <c r="P306" i="6"/>
  <c r="Q306" i="6"/>
  <c r="R306" i="6"/>
  <c r="O307" i="6"/>
  <c r="P307" i="6"/>
  <c r="Q307" i="6"/>
  <c r="R307" i="6"/>
  <c r="O308" i="6"/>
  <c r="P308" i="6"/>
  <c r="Q308" i="6"/>
  <c r="R308" i="6"/>
  <c r="O309" i="6"/>
  <c r="P309" i="6"/>
  <c r="Q309" i="6"/>
  <c r="R309" i="6"/>
  <c r="O310" i="6"/>
  <c r="P310" i="6"/>
  <c r="Q310" i="6"/>
  <c r="R310" i="6"/>
  <c r="O311" i="6"/>
  <c r="P311" i="6"/>
  <c r="Q311" i="6"/>
  <c r="R311" i="6"/>
  <c r="O312" i="6"/>
  <c r="P312" i="6"/>
  <c r="Q312" i="6"/>
  <c r="R312" i="6"/>
  <c r="O313" i="6"/>
  <c r="P313" i="6"/>
  <c r="Q313" i="6"/>
  <c r="R313" i="6"/>
  <c r="O314" i="6"/>
  <c r="P314" i="6"/>
  <c r="Q314" i="6"/>
  <c r="R314" i="6"/>
  <c r="O315" i="6"/>
  <c r="P315" i="6"/>
  <c r="Q315" i="6"/>
  <c r="R315" i="6"/>
  <c r="O316" i="6"/>
  <c r="P316" i="6"/>
  <c r="Q316" i="6"/>
  <c r="R316" i="6"/>
  <c r="O317" i="6"/>
  <c r="P317" i="6"/>
  <c r="Q317" i="6"/>
  <c r="R317" i="6"/>
  <c r="O318" i="6"/>
  <c r="P318" i="6"/>
  <c r="Q318" i="6"/>
  <c r="R318" i="6"/>
  <c r="O319" i="6"/>
  <c r="P319" i="6"/>
  <c r="Q319" i="6"/>
  <c r="R319" i="6"/>
  <c r="O320" i="6"/>
  <c r="P320" i="6"/>
  <c r="Q320" i="6"/>
  <c r="R320" i="6"/>
  <c r="O321" i="6"/>
  <c r="P321" i="6"/>
  <c r="Q321" i="6"/>
  <c r="R321" i="6"/>
  <c r="O322" i="6"/>
  <c r="P322" i="6"/>
  <c r="Q322" i="6"/>
  <c r="R322" i="6"/>
  <c r="O323" i="6"/>
  <c r="P323" i="6"/>
  <c r="Q323" i="6"/>
  <c r="R323" i="6"/>
  <c r="O324" i="6"/>
  <c r="P324" i="6"/>
  <c r="Q324" i="6"/>
  <c r="R324" i="6"/>
  <c r="O325" i="6"/>
  <c r="P325" i="6"/>
  <c r="Q325" i="6"/>
  <c r="R325" i="6"/>
  <c r="O326" i="6"/>
  <c r="P326" i="6"/>
  <c r="Q326" i="6"/>
  <c r="R326" i="6"/>
  <c r="O327" i="6"/>
  <c r="P327" i="6"/>
  <c r="Q327" i="6"/>
  <c r="R327" i="6"/>
  <c r="O328" i="6"/>
  <c r="P328" i="6"/>
  <c r="Q328" i="6"/>
  <c r="R328" i="6"/>
  <c r="O329" i="6"/>
  <c r="P329" i="6"/>
  <c r="Q329" i="6"/>
  <c r="R329" i="6"/>
  <c r="O330" i="6"/>
  <c r="P330" i="6"/>
  <c r="Q330" i="6"/>
  <c r="R330" i="6"/>
  <c r="O331" i="6"/>
  <c r="P331" i="6"/>
  <c r="Q331" i="6"/>
  <c r="R331" i="6"/>
  <c r="O332" i="6"/>
  <c r="P332" i="6"/>
  <c r="Q332" i="6"/>
  <c r="R332" i="6"/>
  <c r="O333" i="6"/>
  <c r="P333" i="6"/>
  <c r="Q333" i="6"/>
  <c r="R333" i="6"/>
  <c r="O334" i="6"/>
  <c r="P334" i="6"/>
  <c r="Q334" i="6"/>
  <c r="R334" i="6"/>
  <c r="O335" i="6"/>
  <c r="P335" i="6"/>
  <c r="Q335" i="6"/>
  <c r="R335" i="6"/>
  <c r="O336" i="6"/>
  <c r="P336" i="6"/>
  <c r="Q336" i="6"/>
  <c r="R336" i="6"/>
  <c r="O337" i="6"/>
  <c r="P337" i="6"/>
  <c r="Q337" i="6"/>
  <c r="R337" i="6"/>
  <c r="O338" i="6"/>
  <c r="P338" i="6"/>
  <c r="Q338" i="6"/>
  <c r="R338" i="6"/>
  <c r="O339" i="6"/>
  <c r="P339" i="6"/>
  <c r="Q339" i="6"/>
  <c r="R339" i="6"/>
  <c r="O340" i="6"/>
  <c r="P340" i="6"/>
  <c r="Q340" i="6"/>
  <c r="R340" i="6"/>
  <c r="O341" i="6"/>
  <c r="P341" i="6"/>
  <c r="Q341" i="6"/>
  <c r="R341" i="6"/>
  <c r="O342" i="6"/>
  <c r="P342" i="6"/>
  <c r="Q342" i="6"/>
  <c r="R342" i="6"/>
  <c r="O343" i="6"/>
  <c r="P343" i="6"/>
  <c r="Q343" i="6"/>
  <c r="R343" i="6"/>
  <c r="O344" i="6"/>
  <c r="P344" i="6"/>
  <c r="Q344" i="6"/>
  <c r="R344" i="6"/>
  <c r="O345" i="6"/>
  <c r="P345" i="6"/>
  <c r="Q345" i="6"/>
  <c r="R345" i="6"/>
  <c r="O346" i="6"/>
  <c r="P346" i="6"/>
  <c r="Q346" i="6"/>
  <c r="R346" i="6"/>
  <c r="O347" i="6"/>
  <c r="P347" i="6"/>
  <c r="Q347" i="6"/>
  <c r="R347" i="6"/>
  <c r="O348" i="6"/>
  <c r="P348" i="6"/>
  <c r="Q348" i="6"/>
  <c r="R348" i="6"/>
  <c r="O349" i="6"/>
  <c r="P349" i="6"/>
  <c r="Q349" i="6"/>
  <c r="R349" i="6"/>
  <c r="O350" i="6"/>
  <c r="P350" i="6"/>
  <c r="Q350" i="6"/>
  <c r="R350" i="6"/>
  <c r="O351" i="6"/>
  <c r="P351" i="6"/>
  <c r="Q351" i="6"/>
  <c r="R351" i="6"/>
  <c r="O352" i="6"/>
  <c r="P352" i="6"/>
  <c r="Q352" i="6"/>
  <c r="R352" i="6"/>
  <c r="O353" i="6"/>
  <c r="P353" i="6"/>
  <c r="Q353" i="6"/>
  <c r="R353" i="6"/>
  <c r="O354" i="6"/>
  <c r="P354" i="6"/>
  <c r="Q354" i="6"/>
  <c r="R354" i="6"/>
  <c r="O355" i="6"/>
  <c r="P355" i="6"/>
  <c r="Q355" i="6"/>
  <c r="R355" i="6"/>
  <c r="O356" i="6"/>
  <c r="P356" i="6"/>
  <c r="Q356" i="6"/>
  <c r="R356" i="6"/>
  <c r="O357" i="6"/>
  <c r="P357" i="6"/>
  <c r="Q357" i="6"/>
  <c r="R357" i="6"/>
  <c r="O358" i="6"/>
  <c r="P358" i="6"/>
  <c r="Q358" i="6"/>
  <c r="R358" i="6"/>
  <c r="O359" i="6"/>
  <c r="P359" i="6"/>
  <c r="Q359" i="6"/>
  <c r="R359" i="6"/>
  <c r="O360" i="6"/>
  <c r="P360" i="6"/>
  <c r="Q360" i="6"/>
  <c r="R360" i="6"/>
  <c r="O361" i="6"/>
  <c r="P361" i="6"/>
  <c r="Q361" i="6"/>
  <c r="R361" i="6"/>
  <c r="O362" i="6"/>
  <c r="P362" i="6"/>
  <c r="Q362" i="6"/>
  <c r="R362" i="6"/>
  <c r="O363" i="6"/>
  <c r="P363" i="6"/>
  <c r="Q363" i="6"/>
  <c r="R363" i="6"/>
  <c r="O364" i="6"/>
  <c r="P364" i="6"/>
  <c r="Q364" i="6"/>
  <c r="R364" i="6"/>
  <c r="O365" i="6"/>
  <c r="P365" i="6"/>
  <c r="Q365" i="6"/>
  <c r="R365" i="6"/>
  <c r="O366" i="6"/>
  <c r="P366" i="6"/>
  <c r="Q366" i="6"/>
  <c r="R366" i="6"/>
  <c r="O367" i="6"/>
  <c r="P367" i="6"/>
  <c r="Q367" i="6"/>
  <c r="R367" i="6"/>
  <c r="O368" i="6"/>
  <c r="P368" i="6"/>
  <c r="Q368" i="6"/>
  <c r="R368" i="6"/>
  <c r="O369" i="6"/>
  <c r="P369" i="6"/>
  <c r="Q369" i="6"/>
  <c r="R369" i="6"/>
  <c r="O370" i="6"/>
  <c r="P370" i="6"/>
  <c r="Q370" i="6"/>
  <c r="R370" i="6"/>
  <c r="O371" i="6"/>
  <c r="P371" i="6"/>
  <c r="Q371" i="6"/>
  <c r="R371" i="6"/>
  <c r="O372" i="6"/>
  <c r="P372" i="6"/>
  <c r="Q372" i="6"/>
  <c r="R372" i="6"/>
  <c r="O373" i="6"/>
  <c r="P373" i="6"/>
  <c r="Q373" i="6"/>
  <c r="R373" i="6"/>
  <c r="O374" i="6"/>
  <c r="P374" i="6"/>
  <c r="Q374" i="6"/>
  <c r="R374" i="6"/>
  <c r="O375" i="6"/>
  <c r="P375" i="6"/>
  <c r="Q375" i="6"/>
  <c r="R375" i="6"/>
  <c r="O376" i="6"/>
  <c r="P376" i="6"/>
  <c r="Q376" i="6"/>
  <c r="R376" i="6"/>
  <c r="O377" i="6"/>
  <c r="P377" i="6"/>
  <c r="Q377" i="6"/>
  <c r="R377" i="6"/>
  <c r="O378" i="6"/>
  <c r="P378" i="6"/>
  <c r="Q378" i="6"/>
  <c r="R378" i="6"/>
  <c r="O379" i="6"/>
  <c r="P379" i="6"/>
  <c r="Q379" i="6"/>
  <c r="R379" i="6"/>
  <c r="O380" i="6"/>
  <c r="P380" i="6"/>
  <c r="Q380" i="6"/>
  <c r="R380" i="6"/>
  <c r="O381" i="6"/>
  <c r="P381" i="6"/>
  <c r="Q381" i="6"/>
  <c r="R381" i="6"/>
  <c r="O382" i="6"/>
  <c r="P382" i="6"/>
  <c r="Q382" i="6"/>
  <c r="R382" i="6"/>
  <c r="O383" i="6"/>
  <c r="P383" i="6"/>
  <c r="Q383" i="6"/>
  <c r="R383" i="6"/>
  <c r="O384" i="6"/>
  <c r="P384" i="6"/>
  <c r="Q384" i="6"/>
  <c r="R384" i="6"/>
  <c r="O385" i="6"/>
  <c r="P385" i="6"/>
  <c r="Q385" i="6"/>
  <c r="R385" i="6"/>
  <c r="O386" i="6"/>
  <c r="P386" i="6"/>
  <c r="Q386" i="6"/>
  <c r="R386" i="6"/>
  <c r="O387" i="6"/>
  <c r="P387" i="6"/>
  <c r="Q387" i="6"/>
  <c r="R387" i="6"/>
  <c r="O388" i="6"/>
  <c r="P388" i="6"/>
  <c r="Q388" i="6"/>
  <c r="R388" i="6"/>
  <c r="O389" i="6"/>
  <c r="P389" i="6"/>
  <c r="Q389" i="6"/>
  <c r="R389" i="6"/>
  <c r="O390" i="6"/>
  <c r="P390" i="6"/>
  <c r="Q390" i="6"/>
  <c r="R390" i="6"/>
  <c r="O391" i="6"/>
  <c r="P391" i="6"/>
  <c r="Q391" i="6"/>
  <c r="R391" i="6"/>
  <c r="O392" i="6"/>
  <c r="P392" i="6"/>
  <c r="Q392" i="6"/>
  <c r="R392" i="6"/>
  <c r="O393" i="6"/>
  <c r="P393" i="6"/>
  <c r="Q393" i="6"/>
  <c r="R393" i="6"/>
  <c r="O394" i="6"/>
  <c r="P394" i="6"/>
  <c r="Q394" i="6"/>
  <c r="R394" i="6"/>
  <c r="O395" i="6"/>
  <c r="P395" i="6"/>
  <c r="Q395" i="6"/>
  <c r="R395" i="6"/>
  <c r="O396" i="6"/>
  <c r="P396" i="6"/>
  <c r="Q396" i="6"/>
  <c r="R396" i="6"/>
  <c r="O397" i="6"/>
  <c r="P397" i="6"/>
  <c r="Q397" i="6"/>
  <c r="R397" i="6"/>
  <c r="O398" i="6"/>
  <c r="P398" i="6"/>
  <c r="Q398" i="6"/>
  <c r="R398" i="6"/>
  <c r="O399" i="6"/>
  <c r="P399" i="6"/>
  <c r="Q399" i="6"/>
  <c r="R399" i="6"/>
  <c r="O400" i="6"/>
  <c r="P400" i="6"/>
  <c r="Q400" i="6"/>
  <c r="R400" i="6"/>
  <c r="O401" i="6"/>
  <c r="P401" i="6"/>
  <c r="Q401" i="6"/>
  <c r="R401" i="6"/>
  <c r="O402" i="6"/>
  <c r="P402" i="6"/>
  <c r="Q402" i="6"/>
  <c r="R402" i="6"/>
  <c r="O403" i="6"/>
  <c r="P403" i="6"/>
  <c r="Q403" i="6"/>
  <c r="R403" i="6"/>
  <c r="O404" i="6"/>
  <c r="P404" i="6"/>
  <c r="Q404" i="6"/>
  <c r="R404" i="6"/>
  <c r="O405" i="6"/>
  <c r="P405" i="6"/>
  <c r="Q405" i="6"/>
  <c r="R405" i="6"/>
  <c r="O406" i="6"/>
  <c r="P406" i="6"/>
  <c r="Q406" i="6"/>
  <c r="R406" i="6"/>
  <c r="O407" i="6"/>
  <c r="P407" i="6"/>
  <c r="Q407" i="6"/>
  <c r="R407" i="6"/>
  <c r="O408" i="6"/>
  <c r="P408" i="6"/>
  <c r="Q408" i="6"/>
  <c r="R408" i="6"/>
  <c r="O409" i="6"/>
  <c r="P409" i="6"/>
  <c r="Q409" i="6"/>
  <c r="R409" i="6"/>
  <c r="O410" i="6"/>
  <c r="P410" i="6"/>
  <c r="Q410" i="6"/>
  <c r="R410" i="6"/>
  <c r="O411" i="6"/>
  <c r="P411" i="6"/>
  <c r="Q411" i="6"/>
  <c r="R411" i="6"/>
  <c r="O412" i="6"/>
  <c r="P412" i="6"/>
  <c r="Q412" i="6"/>
  <c r="R412" i="6"/>
  <c r="O413" i="6"/>
  <c r="P413" i="6"/>
  <c r="Q413" i="6"/>
  <c r="R413" i="6"/>
  <c r="O414" i="6"/>
  <c r="P414" i="6"/>
  <c r="Q414" i="6"/>
  <c r="R414" i="6"/>
  <c r="O415" i="6"/>
  <c r="P415" i="6"/>
  <c r="Q415" i="6"/>
  <c r="R415" i="6"/>
  <c r="O416" i="6"/>
  <c r="P416" i="6"/>
  <c r="Q416" i="6"/>
  <c r="R416" i="6"/>
  <c r="O417" i="6"/>
  <c r="P417" i="6"/>
  <c r="Q417" i="6"/>
  <c r="R417" i="6"/>
  <c r="O418" i="6"/>
  <c r="P418" i="6"/>
  <c r="Q418" i="6"/>
  <c r="R418" i="6"/>
  <c r="O419" i="6"/>
  <c r="P419" i="6"/>
  <c r="Q419" i="6"/>
  <c r="R419" i="6"/>
  <c r="O420" i="6"/>
  <c r="P420" i="6"/>
  <c r="Q420" i="6"/>
  <c r="R420" i="6"/>
  <c r="O421" i="6"/>
  <c r="P421" i="6"/>
  <c r="Q421" i="6"/>
  <c r="R421" i="6"/>
  <c r="O422" i="6"/>
  <c r="P422" i="6"/>
  <c r="Q422" i="6"/>
  <c r="R422" i="6"/>
  <c r="O423" i="6"/>
  <c r="P423" i="6"/>
  <c r="Q423" i="6"/>
  <c r="R423" i="6"/>
  <c r="O424" i="6"/>
  <c r="P424" i="6"/>
  <c r="Q424" i="6"/>
  <c r="R424" i="6"/>
  <c r="O425" i="6"/>
  <c r="P425" i="6"/>
  <c r="Q425" i="6"/>
  <c r="R425" i="6"/>
  <c r="O426" i="6"/>
  <c r="P426" i="6"/>
  <c r="Q426" i="6"/>
  <c r="R426" i="6"/>
  <c r="O427" i="6"/>
  <c r="P427" i="6"/>
  <c r="Q427" i="6"/>
  <c r="R427" i="6"/>
  <c r="O428" i="6"/>
  <c r="P428" i="6"/>
  <c r="Q428" i="6"/>
  <c r="R428" i="6"/>
  <c r="O429" i="6"/>
  <c r="P429" i="6"/>
  <c r="Q429" i="6"/>
  <c r="R429" i="6"/>
  <c r="O430" i="6"/>
  <c r="P430" i="6"/>
  <c r="Q430" i="6"/>
  <c r="R430" i="6"/>
  <c r="O431" i="6"/>
  <c r="P431" i="6"/>
  <c r="Q431" i="6"/>
  <c r="R431" i="6"/>
  <c r="O432" i="6"/>
  <c r="P432" i="6"/>
  <c r="Q432" i="6"/>
  <c r="R432" i="6"/>
  <c r="O433" i="6"/>
  <c r="P433" i="6"/>
  <c r="Q433" i="6"/>
  <c r="R433" i="6"/>
  <c r="O434" i="6"/>
  <c r="P434" i="6"/>
  <c r="Q434" i="6"/>
  <c r="R434" i="6"/>
  <c r="O435" i="6"/>
  <c r="P435" i="6"/>
  <c r="Q435" i="6"/>
  <c r="R435" i="6"/>
  <c r="O436" i="6"/>
  <c r="P436" i="6"/>
  <c r="Q436" i="6"/>
  <c r="R436" i="6"/>
  <c r="O437" i="6"/>
  <c r="P437" i="6"/>
  <c r="Q437" i="6"/>
  <c r="R437" i="6"/>
  <c r="O438" i="6"/>
  <c r="P438" i="6"/>
  <c r="Q438" i="6"/>
  <c r="R438" i="6"/>
  <c r="O439" i="6"/>
  <c r="P439" i="6"/>
  <c r="Q439" i="6"/>
  <c r="R439" i="6"/>
  <c r="O440" i="6"/>
  <c r="P440" i="6"/>
  <c r="Q440" i="6"/>
  <c r="R440" i="6"/>
  <c r="O441" i="6"/>
  <c r="P441" i="6"/>
  <c r="Q441" i="6"/>
  <c r="R441" i="6"/>
  <c r="O442" i="6"/>
  <c r="P442" i="6"/>
  <c r="Q442" i="6"/>
  <c r="R442" i="6"/>
  <c r="O443" i="6"/>
  <c r="P443" i="6"/>
  <c r="Q443" i="6"/>
  <c r="R443" i="6"/>
  <c r="O444" i="6"/>
  <c r="P444" i="6"/>
  <c r="Q444" i="6"/>
  <c r="R444" i="6"/>
  <c r="O445" i="6"/>
  <c r="P445" i="6"/>
  <c r="Q445" i="6"/>
  <c r="R445" i="6"/>
  <c r="O446" i="6"/>
  <c r="P446" i="6"/>
  <c r="Q446" i="6"/>
  <c r="R446" i="6"/>
  <c r="O447" i="6"/>
  <c r="P447" i="6"/>
  <c r="Q447" i="6"/>
  <c r="R447" i="6"/>
  <c r="O448" i="6"/>
  <c r="P448" i="6"/>
  <c r="Q448" i="6"/>
  <c r="R448" i="6"/>
  <c r="O449" i="6"/>
  <c r="P449" i="6"/>
  <c r="Q449" i="6"/>
  <c r="R449" i="6"/>
  <c r="O450" i="6"/>
  <c r="P450" i="6"/>
  <c r="Q450" i="6"/>
  <c r="R450" i="6"/>
  <c r="O451" i="6"/>
  <c r="P451" i="6"/>
  <c r="Q451" i="6"/>
  <c r="R451" i="6"/>
  <c r="O452" i="6"/>
  <c r="P452" i="6"/>
  <c r="Q452" i="6"/>
  <c r="R452" i="6"/>
  <c r="O453" i="6"/>
  <c r="P453" i="6"/>
  <c r="Q453" i="6"/>
  <c r="R453" i="6"/>
  <c r="O454" i="6"/>
  <c r="P454" i="6"/>
  <c r="Q454" i="6"/>
  <c r="R454" i="6"/>
  <c r="O455" i="6"/>
  <c r="P455" i="6"/>
  <c r="Q455" i="6"/>
  <c r="R455" i="6"/>
  <c r="O456" i="6"/>
  <c r="P456" i="6"/>
  <c r="Q456" i="6"/>
  <c r="R456" i="6"/>
  <c r="O457" i="6"/>
  <c r="P457" i="6"/>
  <c r="Q457" i="6"/>
  <c r="R457" i="6"/>
  <c r="O458" i="6"/>
  <c r="P458" i="6"/>
  <c r="Q458" i="6"/>
  <c r="R458" i="6"/>
  <c r="O459" i="6"/>
  <c r="P459" i="6"/>
  <c r="Q459" i="6"/>
  <c r="R459" i="6"/>
  <c r="O460" i="6"/>
  <c r="P460" i="6"/>
  <c r="Q460" i="6"/>
  <c r="R460" i="6"/>
  <c r="O461" i="6"/>
  <c r="P461" i="6"/>
  <c r="Q461" i="6"/>
  <c r="R461" i="6"/>
  <c r="O462" i="6"/>
  <c r="P462" i="6"/>
  <c r="Q462" i="6"/>
  <c r="R462" i="6"/>
  <c r="O463" i="6"/>
  <c r="P463" i="6"/>
  <c r="Q463" i="6"/>
  <c r="R463" i="6"/>
  <c r="O464" i="6"/>
  <c r="P464" i="6"/>
  <c r="Q464" i="6"/>
  <c r="R464" i="6"/>
  <c r="O465" i="6"/>
  <c r="P465" i="6"/>
  <c r="Q465" i="6"/>
  <c r="R465" i="6"/>
  <c r="O466" i="6"/>
  <c r="P466" i="6"/>
  <c r="Q466" i="6"/>
  <c r="R466" i="6"/>
  <c r="O467" i="6"/>
  <c r="P467" i="6"/>
  <c r="Q467" i="6"/>
  <c r="R467" i="6"/>
  <c r="O468" i="6"/>
  <c r="P468" i="6"/>
  <c r="Q468" i="6"/>
  <c r="R468" i="6"/>
  <c r="O469" i="6"/>
  <c r="P469" i="6"/>
  <c r="Q469" i="6"/>
  <c r="R469" i="6"/>
  <c r="O470" i="6"/>
  <c r="P470" i="6"/>
  <c r="Q470" i="6"/>
  <c r="R470" i="6"/>
  <c r="O471" i="6"/>
  <c r="P471" i="6"/>
  <c r="Q471" i="6"/>
  <c r="R471" i="6"/>
  <c r="O472" i="6"/>
  <c r="P472" i="6"/>
  <c r="Q472" i="6"/>
  <c r="R472" i="6"/>
  <c r="O473" i="6"/>
  <c r="P473" i="6"/>
  <c r="Q473" i="6"/>
  <c r="R473" i="6"/>
  <c r="O474" i="6"/>
  <c r="P474" i="6"/>
  <c r="Q474" i="6"/>
  <c r="R474" i="6"/>
  <c r="O475" i="6"/>
  <c r="P475" i="6"/>
  <c r="Q475" i="6"/>
  <c r="R475" i="6"/>
  <c r="O476" i="6"/>
  <c r="P476" i="6"/>
  <c r="Q476" i="6"/>
  <c r="R476" i="6"/>
  <c r="O477" i="6"/>
  <c r="P477" i="6"/>
  <c r="Q477" i="6"/>
  <c r="R477" i="6"/>
  <c r="O478" i="6"/>
  <c r="P478" i="6"/>
  <c r="Q478" i="6"/>
  <c r="R478" i="6"/>
  <c r="O479" i="6"/>
  <c r="P479" i="6"/>
  <c r="Q479" i="6"/>
  <c r="R479" i="6"/>
  <c r="O480" i="6"/>
  <c r="P480" i="6"/>
  <c r="Q480" i="6"/>
  <c r="R480" i="6"/>
  <c r="O481" i="6"/>
  <c r="P481" i="6"/>
  <c r="Q481" i="6"/>
  <c r="R481" i="6"/>
  <c r="O482" i="6"/>
  <c r="P482" i="6"/>
  <c r="Q482" i="6"/>
  <c r="R482" i="6"/>
  <c r="O483" i="6"/>
  <c r="P483" i="6"/>
  <c r="Q483" i="6"/>
  <c r="R483" i="6"/>
  <c r="O484" i="6"/>
  <c r="P484" i="6"/>
  <c r="Q484" i="6"/>
  <c r="R484" i="6"/>
  <c r="O485" i="6"/>
  <c r="P485" i="6"/>
  <c r="Q485" i="6"/>
  <c r="R485" i="6"/>
  <c r="O486" i="6"/>
  <c r="P486" i="6"/>
  <c r="Q486" i="6"/>
  <c r="R486" i="6"/>
  <c r="O487" i="6"/>
  <c r="P487" i="6"/>
  <c r="Q487" i="6"/>
  <c r="R487" i="6"/>
  <c r="O488" i="6"/>
  <c r="P488" i="6"/>
  <c r="Q488" i="6"/>
  <c r="R488" i="6"/>
  <c r="O489" i="6"/>
  <c r="P489" i="6"/>
  <c r="Q489" i="6"/>
  <c r="R489" i="6"/>
  <c r="O490" i="6"/>
  <c r="P490" i="6"/>
  <c r="Q490" i="6"/>
  <c r="R490" i="6"/>
  <c r="O491" i="6"/>
  <c r="P491" i="6"/>
  <c r="Q491" i="6"/>
  <c r="R491" i="6"/>
  <c r="O492" i="6"/>
  <c r="P492" i="6"/>
  <c r="Q492" i="6"/>
  <c r="R492" i="6"/>
  <c r="O493" i="6"/>
  <c r="P493" i="6"/>
  <c r="Q493" i="6"/>
  <c r="R493" i="6"/>
  <c r="O494" i="6"/>
  <c r="P494" i="6"/>
  <c r="Q494" i="6"/>
  <c r="R494" i="6"/>
  <c r="O495" i="6"/>
  <c r="P495" i="6"/>
  <c r="Q495" i="6"/>
  <c r="R495" i="6"/>
  <c r="O496" i="6"/>
  <c r="P496" i="6"/>
  <c r="Q496" i="6"/>
  <c r="R496" i="6"/>
  <c r="O497" i="6"/>
  <c r="P497" i="6"/>
  <c r="Q497" i="6"/>
  <c r="R497" i="6"/>
  <c r="O498" i="6"/>
  <c r="P498" i="6"/>
  <c r="Q498" i="6"/>
  <c r="R498" i="6"/>
  <c r="O499" i="6"/>
  <c r="P499" i="6"/>
  <c r="Q499" i="6"/>
  <c r="R499" i="6"/>
  <c r="O500" i="6"/>
  <c r="P500" i="6"/>
  <c r="Q500" i="6"/>
  <c r="R500" i="6"/>
  <c r="O501" i="6"/>
  <c r="P501" i="6"/>
  <c r="Q501" i="6"/>
  <c r="R501" i="6"/>
  <c r="O502" i="6"/>
  <c r="P502" i="6"/>
  <c r="Q502" i="6"/>
  <c r="R502" i="6"/>
  <c r="O503" i="6"/>
  <c r="P503" i="6"/>
  <c r="Q503" i="6"/>
  <c r="R503" i="6"/>
  <c r="O504" i="6"/>
  <c r="P504" i="6"/>
  <c r="Q504" i="6"/>
  <c r="R504" i="6"/>
  <c r="O505" i="6"/>
  <c r="P505" i="6"/>
  <c r="Q505" i="6"/>
  <c r="R505" i="6"/>
  <c r="O506" i="6"/>
  <c r="P506" i="6"/>
  <c r="Q506" i="6"/>
  <c r="R506" i="6"/>
  <c r="O507" i="6"/>
  <c r="P507" i="6"/>
  <c r="Q507" i="6"/>
  <c r="R507" i="6"/>
  <c r="O508" i="6"/>
  <c r="P508" i="6"/>
  <c r="Q508" i="6"/>
  <c r="R508" i="6"/>
  <c r="O509" i="6"/>
  <c r="P509" i="6"/>
  <c r="Q509" i="6"/>
  <c r="R509" i="6"/>
  <c r="O510" i="6"/>
  <c r="P510" i="6"/>
  <c r="Q510" i="6"/>
  <c r="R510" i="6"/>
  <c r="O511" i="6"/>
  <c r="P511" i="6"/>
  <c r="Q511" i="6"/>
  <c r="R511" i="6"/>
  <c r="O512" i="6"/>
  <c r="P512" i="6"/>
  <c r="Q512" i="6"/>
  <c r="R512" i="6"/>
  <c r="O513" i="6"/>
  <c r="P513" i="6"/>
  <c r="Q513" i="6"/>
  <c r="R513" i="6"/>
  <c r="O514" i="6"/>
  <c r="P514" i="6"/>
  <c r="Q514" i="6"/>
  <c r="R514" i="6"/>
  <c r="O515" i="6"/>
  <c r="P515" i="6"/>
  <c r="Q515" i="6"/>
  <c r="R515" i="6"/>
  <c r="O516" i="6"/>
  <c r="P516" i="6"/>
  <c r="Q516" i="6"/>
  <c r="R516" i="6"/>
  <c r="O517" i="6"/>
  <c r="P517" i="6"/>
  <c r="Q517" i="6"/>
  <c r="R517" i="6"/>
  <c r="O518" i="6"/>
  <c r="P518" i="6"/>
  <c r="Q518" i="6"/>
  <c r="R518" i="6"/>
  <c r="O519" i="6"/>
  <c r="P519" i="6"/>
  <c r="Q519" i="6"/>
  <c r="R519" i="6"/>
  <c r="O520" i="6"/>
  <c r="P520" i="6"/>
  <c r="Q520" i="6"/>
  <c r="R520" i="6"/>
  <c r="O521" i="6"/>
  <c r="P521" i="6"/>
  <c r="Q521" i="6"/>
  <c r="R521" i="6"/>
  <c r="O522" i="6"/>
  <c r="P522" i="6"/>
  <c r="Q522" i="6"/>
  <c r="R522" i="6"/>
  <c r="O523" i="6"/>
  <c r="P523" i="6"/>
  <c r="Q523" i="6"/>
  <c r="R523" i="6"/>
  <c r="O524" i="6"/>
  <c r="P524" i="6"/>
  <c r="Q524" i="6"/>
  <c r="R524" i="6"/>
  <c r="O525" i="6"/>
  <c r="P525" i="6"/>
  <c r="Q525" i="6"/>
  <c r="R525" i="6"/>
  <c r="O526" i="6"/>
  <c r="P526" i="6"/>
  <c r="Q526" i="6"/>
  <c r="R526" i="6"/>
  <c r="O527" i="6"/>
  <c r="P527" i="6"/>
  <c r="Q527" i="6"/>
  <c r="R527" i="6"/>
  <c r="O528" i="6"/>
  <c r="P528" i="6"/>
  <c r="Q528" i="6"/>
  <c r="R528" i="6"/>
  <c r="O529" i="6"/>
  <c r="P529" i="6"/>
  <c r="Q529" i="6"/>
  <c r="R529" i="6"/>
  <c r="O530" i="6"/>
  <c r="P530" i="6"/>
  <c r="Q530" i="6"/>
  <c r="R530" i="6"/>
  <c r="O531" i="6"/>
  <c r="P531" i="6"/>
  <c r="Q531" i="6"/>
  <c r="R531" i="6"/>
  <c r="O532" i="6"/>
  <c r="P532" i="6"/>
  <c r="Q532" i="6"/>
  <c r="R532" i="6"/>
  <c r="O533" i="6"/>
  <c r="P533" i="6"/>
  <c r="Q533" i="6"/>
  <c r="R533" i="6"/>
  <c r="O534" i="6"/>
  <c r="P534" i="6"/>
  <c r="Q534" i="6"/>
  <c r="R534" i="6"/>
  <c r="O535" i="6"/>
  <c r="P535" i="6"/>
  <c r="Q535" i="6"/>
  <c r="R535" i="6"/>
  <c r="O536" i="6"/>
  <c r="P536" i="6"/>
  <c r="Q536" i="6"/>
  <c r="R536" i="6"/>
  <c r="O537" i="6"/>
  <c r="P537" i="6"/>
  <c r="Q537" i="6"/>
  <c r="R537" i="6"/>
  <c r="O538" i="6"/>
  <c r="P538" i="6"/>
  <c r="Q538" i="6"/>
  <c r="R538" i="6"/>
  <c r="O539" i="6"/>
  <c r="P539" i="6"/>
  <c r="Q539" i="6"/>
  <c r="R539" i="6"/>
  <c r="O540" i="6"/>
  <c r="P540" i="6"/>
  <c r="Q540" i="6"/>
  <c r="R540" i="6"/>
  <c r="O541" i="6"/>
  <c r="P541" i="6"/>
  <c r="Q541" i="6"/>
  <c r="R541" i="6"/>
  <c r="O542" i="6"/>
  <c r="P542" i="6"/>
  <c r="Q542" i="6"/>
  <c r="R542" i="6"/>
  <c r="O543" i="6"/>
  <c r="P543" i="6"/>
  <c r="Q543" i="6"/>
  <c r="R543" i="6"/>
  <c r="O544" i="6"/>
  <c r="P544" i="6"/>
  <c r="Q544" i="6"/>
  <c r="R544" i="6"/>
  <c r="O545" i="6"/>
  <c r="P545" i="6"/>
  <c r="Q545" i="6"/>
  <c r="R545" i="6"/>
  <c r="O546" i="6"/>
  <c r="P546" i="6"/>
  <c r="Q546" i="6"/>
  <c r="R546" i="6"/>
  <c r="O547" i="6"/>
  <c r="P547" i="6"/>
  <c r="Q547" i="6"/>
  <c r="R547" i="6"/>
  <c r="O548" i="6"/>
  <c r="P548" i="6"/>
  <c r="Q548" i="6"/>
  <c r="R548" i="6"/>
  <c r="O549" i="6"/>
  <c r="P549" i="6"/>
  <c r="Q549" i="6"/>
  <c r="R549" i="6"/>
  <c r="O550" i="6"/>
  <c r="P550" i="6"/>
  <c r="Q550" i="6"/>
  <c r="R550" i="6"/>
  <c r="O551" i="6"/>
  <c r="P551" i="6"/>
  <c r="Q551" i="6"/>
  <c r="R551" i="6"/>
  <c r="O552" i="6"/>
  <c r="P552" i="6"/>
  <c r="Q552" i="6"/>
  <c r="R552" i="6"/>
  <c r="O553" i="6"/>
  <c r="P553" i="6"/>
  <c r="Q553" i="6"/>
  <c r="R553" i="6"/>
  <c r="O554" i="6"/>
  <c r="P554" i="6"/>
  <c r="Q554" i="6"/>
  <c r="R554" i="6"/>
  <c r="O555" i="6"/>
  <c r="P555" i="6"/>
  <c r="Q555" i="6"/>
  <c r="R555" i="6"/>
  <c r="O556" i="6"/>
  <c r="P556" i="6"/>
  <c r="Q556" i="6"/>
  <c r="R556" i="6"/>
  <c r="O557" i="6"/>
  <c r="P557" i="6"/>
  <c r="Q557" i="6"/>
  <c r="R557" i="6"/>
  <c r="O558" i="6"/>
  <c r="P558" i="6"/>
  <c r="Q558" i="6"/>
  <c r="R558" i="6"/>
  <c r="O559" i="6"/>
  <c r="P559" i="6"/>
  <c r="Q559" i="6"/>
  <c r="R559" i="6"/>
  <c r="O560" i="6"/>
  <c r="P560" i="6"/>
  <c r="Q560" i="6"/>
  <c r="R560" i="6"/>
  <c r="O561" i="6"/>
  <c r="P561" i="6"/>
  <c r="Q561" i="6"/>
  <c r="R561" i="6"/>
  <c r="O562" i="6"/>
  <c r="P562" i="6"/>
  <c r="Q562" i="6"/>
  <c r="R562" i="6"/>
  <c r="O563" i="6"/>
  <c r="P563" i="6"/>
  <c r="Q563" i="6"/>
  <c r="R563" i="6"/>
  <c r="O564" i="6"/>
  <c r="P564" i="6"/>
  <c r="Q564" i="6"/>
  <c r="R564" i="6"/>
  <c r="O565" i="6"/>
  <c r="P565" i="6"/>
  <c r="Q565" i="6"/>
  <c r="R565" i="6"/>
  <c r="O566" i="6"/>
  <c r="P566" i="6"/>
  <c r="Q566" i="6"/>
  <c r="R566" i="6"/>
  <c r="O567" i="6"/>
  <c r="P567" i="6"/>
  <c r="Q567" i="6"/>
  <c r="R567" i="6"/>
  <c r="O568" i="6"/>
  <c r="P568" i="6"/>
  <c r="Q568" i="6"/>
  <c r="R568" i="6"/>
  <c r="O569" i="6"/>
  <c r="P569" i="6"/>
  <c r="Q569" i="6"/>
  <c r="R569" i="6"/>
  <c r="O570" i="6"/>
  <c r="P570" i="6"/>
  <c r="Q570" i="6"/>
  <c r="R570" i="6"/>
  <c r="O571" i="6"/>
  <c r="P571" i="6"/>
  <c r="Q571" i="6"/>
  <c r="R571" i="6"/>
  <c r="O572" i="6"/>
  <c r="P572" i="6"/>
  <c r="Q572" i="6"/>
  <c r="R572" i="6"/>
  <c r="O573" i="6"/>
  <c r="P573" i="6"/>
  <c r="Q573" i="6"/>
  <c r="R573" i="6"/>
  <c r="O574" i="6"/>
  <c r="P574" i="6"/>
  <c r="Q574" i="6"/>
  <c r="R574" i="6"/>
  <c r="O575" i="6"/>
  <c r="P575" i="6"/>
  <c r="Q575" i="6"/>
  <c r="R575" i="6"/>
  <c r="O576" i="6"/>
  <c r="P576" i="6"/>
  <c r="Q576" i="6"/>
  <c r="R576" i="6"/>
  <c r="O577" i="6"/>
  <c r="P577" i="6"/>
  <c r="Q577" i="6"/>
  <c r="R577" i="6"/>
  <c r="O578" i="6"/>
  <c r="P578" i="6"/>
  <c r="Q578" i="6"/>
  <c r="R578" i="6"/>
  <c r="O579" i="6"/>
  <c r="P579" i="6"/>
  <c r="Q579" i="6"/>
  <c r="R579" i="6"/>
  <c r="O580" i="6"/>
  <c r="P580" i="6"/>
  <c r="Q580" i="6"/>
  <c r="R580" i="6"/>
  <c r="O581" i="6"/>
  <c r="P581" i="6"/>
  <c r="Q581" i="6"/>
  <c r="R581" i="6"/>
  <c r="O582" i="6"/>
  <c r="P582" i="6"/>
  <c r="Q582" i="6"/>
  <c r="R582" i="6"/>
  <c r="O583" i="6"/>
  <c r="P583" i="6"/>
  <c r="Q583" i="6"/>
  <c r="R583" i="6"/>
  <c r="O584" i="6"/>
  <c r="P584" i="6"/>
  <c r="Q584" i="6"/>
  <c r="R584" i="6"/>
  <c r="O585" i="6"/>
  <c r="P585" i="6"/>
  <c r="Q585" i="6"/>
  <c r="R585" i="6"/>
  <c r="O586" i="6"/>
  <c r="P586" i="6"/>
  <c r="Q586" i="6"/>
  <c r="R586" i="6"/>
  <c r="O587" i="6"/>
  <c r="P587" i="6"/>
  <c r="Q587" i="6"/>
  <c r="R587" i="6"/>
  <c r="O588" i="6"/>
  <c r="P588" i="6"/>
  <c r="Q588" i="6"/>
  <c r="R588" i="6"/>
  <c r="O589" i="6"/>
  <c r="P589" i="6"/>
  <c r="Q589" i="6"/>
  <c r="R589" i="6"/>
  <c r="O590" i="6"/>
  <c r="P590" i="6"/>
  <c r="Q590" i="6"/>
  <c r="R590" i="6"/>
  <c r="O591" i="6"/>
  <c r="P591" i="6"/>
  <c r="Q591" i="6"/>
  <c r="R591" i="6"/>
  <c r="O592" i="6"/>
  <c r="P592" i="6"/>
  <c r="Q592" i="6"/>
  <c r="R592" i="6"/>
  <c r="O593" i="6"/>
  <c r="P593" i="6"/>
  <c r="Q593" i="6"/>
  <c r="R593" i="6"/>
  <c r="O594" i="6"/>
  <c r="P594" i="6"/>
  <c r="Q594" i="6"/>
  <c r="R594" i="6"/>
  <c r="O595" i="6"/>
  <c r="P595" i="6"/>
  <c r="Q595" i="6"/>
  <c r="R595" i="6"/>
  <c r="O596" i="6"/>
  <c r="P596" i="6"/>
  <c r="Q596" i="6"/>
  <c r="R596" i="6"/>
  <c r="O597" i="6"/>
  <c r="P597" i="6"/>
  <c r="Q597" i="6"/>
  <c r="R597" i="6"/>
  <c r="O598" i="6"/>
  <c r="P598" i="6"/>
  <c r="Q598" i="6"/>
  <c r="R598" i="6"/>
  <c r="O599" i="6"/>
  <c r="P599" i="6"/>
  <c r="Q599" i="6"/>
  <c r="R599" i="6"/>
  <c r="O600" i="6"/>
  <c r="P600" i="6"/>
  <c r="Q600" i="6"/>
  <c r="R600" i="6"/>
  <c r="O601" i="6"/>
  <c r="P601" i="6"/>
  <c r="Q601" i="6"/>
  <c r="R601" i="6"/>
  <c r="O602" i="6"/>
  <c r="P602" i="6"/>
  <c r="Q602" i="6"/>
  <c r="R602" i="6"/>
  <c r="O603" i="6"/>
  <c r="P603" i="6"/>
  <c r="Q603" i="6"/>
  <c r="R603" i="6"/>
  <c r="O604" i="6"/>
  <c r="P604" i="6"/>
  <c r="Q604" i="6"/>
  <c r="R604" i="6"/>
  <c r="O605" i="6"/>
  <c r="P605" i="6"/>
  <c r="Q605" i="6"/>
  <c r="R605" i="6"/>
  <c r="O606" i="6"/>
  <c r="P606" i="6"/>
  <c r="Q606" i="6"/>
  <c r="R606" i="6"/>
  <c r="O607" i="6"/>
  <c r="P607" i="6"/>
  <c r="Q607" i="6"/>
  <c r="R607" i="6"/>
  <c r="O608" i="6"/>
  <c r="P608" i="6"/>
  <c r="Q608" i="6"/>
  <c r="R608" i="6"/>
  <c r="O609" i="6"/>
  <c r="P609" i="6"/>
  <c r="Q609" i="6"/>
  <c r="R609" i="6"/>
  <c r="O610" i="6"/>
  <c r="P610" i="6"/>
  <c r="Q610" i="6"/>
  <c r="R610" i="6"/>
  <c r="O611" i="6"/>
  <c r="P611" i="6"/>
  <c r="Q611" i="6"/>
  <c r="R611" i="6"/>
  <c r="O612" i="6"/>
  <c r="P612" i="6"/>
  <c r="Q612" i="6"/>
  <c r="R612" i="6"/>
  <c r="O613" i="6"/>
  <c r="P613" i="6"/>
  <c r="Q613" i="6"/>
  <c r="R613" i="6"/>
  <c r="O614" i="6"/>
  <c r="P614" i="6"/>
  <c r="Q614" i="6"/>
  <c r="R614" i="6"/>
  <c r="O615" i="6"/>
  <c r="P615" i="6"/>
  <c r="Q615" i="6"/>
  <c r="R615" i="6"/>
  <c r="O616" i="6"/>
  <c r="P616" i="6"/>
  <c r="Q616" i="6"/>
  <c r="R616" i="6"/>
  <c r="O617" i="6"/>
  <c r="P617" i="6"/>
  <c r="Q617" i="6"/>
  <c r="R617" i="6"/>
  <c r="O618" i="6"/>
  <c r="P618" i="6"/>
  <c r="Q618" i="6"/>
  <c r="R618" i="6"/>
  <c r="O619" i="6"/>
  <c r="P619" i="6"/>
  <c r="Q619" i="6"/>
  <c r="R619" i="6"/>
  <c r="O620" i="6"/>
  <c r="P620" i="6"/>
  <c r="Q620" i="6"/>
  <c r="R620" i="6"/>
  <c r="O621" i="6"/>
  <c r="P621" i="6"/>
  <c r="Q621" i="6"/>
  <c r="R621" i="6"/>
  <c r="O622" i="6"/>
  <c r="P622" i="6"/>
  <c r="Q622" i="6"/>
  <c r="R622" i="6"/>
  <c r="O623" i="6"/>
  <c r="P623" i="6"/>
  <c r="Q623" i="6"/>
  <c r="R623" i="6"/>
  <c r="O624" i="6"/>
  <c r="P624" i="6"/>
  <c r="Q624" i="6"/>
  <c r="R624" i="6"/>
  <c r="O625" i="6"/>
  <c r="P625" i="6"/>
  <c r="Q625" i="6"/>
  <c r="R625" i="6"/>
  <c r="O626" i="6"/>
  <c r="P626" i="6"/>
  <c r="Q626" i="6"/>
  <c r="R626" i="6"/>
  <c r="O627" i="6"/>
  <c r="P627" i="6"/>
  <c r="Q627" i="6"/>
  <c r="R627" i="6"/>
  <c r="O628" i="6"/>
  <c r="P628" i="6"/>
  <c r="Q628" i="6"/>
  <c r="R628" i="6"/>
  <c r="O629" i="6"/>
  <c r="P629" i="6"/>
  <c r="Q629" i="6"/>
  <c r="R629" i="6"/>
  <c r="O630" i="6"/>
  <c r="P630" i="6"/>
  <c r="Q630" i="6"/>
  <c r="R630" i="6"/>
  <c r="O631" i="6"/>
  <c r="P631" i="6"/>
  <c r="Q631" i="6"/>
  <c r="R631" i="6"/>
  <c r="O632" i="6"/>
  <c r="P632" i="6"/>
  <c r="Q632" i="6"/>
  <c r="R632" i="6"/>
  <c r="O633" i="6"/>
  <c r="P633" i="6"/>
  <c r="Q633" i="6"/>
  <c r="R633" i="6"/>
  <c r="O634" i="6"/>
  <c r="P634" i="6"/>
  <c r="Q634" i="6"/>
  <c r="R634" i="6"/>
  <c r="O635" i="6"/>
  <c r="P635" i="6"/>
  <c r="Q635" i="6"/>
  <c r="R635" i="6"/>
  <c r="O636" i="6"/>
  <c r="P636" i="6"/>
  <c r="Q636" i="6"/>
  <c r="R636" i="6"/>
  <c r="O637" i="6"/>
  <c r="P637" i="6"/>
  <c r="Q637" i="6"/>
  <c r="R637" i="6"/>
  <c r="O638" i="6"/>
  <c r="P638" i="6"/>
  <c r="Q638" i="6"/>
  <c r="R638" i="6"/>
  <c r="O639" i="6"/>
  <c r="P639" i="6"/>
  <c r="Q639" i="6"/>
  <c r="R639" i="6"/>
  <c r="O640" i="6"/>
  <c r="P640" i="6"/>
  <c r="Q640" i="6"/>
  <c r="R640" i="6"/>
  <c r="O641" i="6"/>
  <c r="P641" i="6"/>
  <c r="Q641" i="6"/>
  <c r="R641" i="6"/>
  <c r="O642" i="6"/>
  <c r="P642" i="6"/>
  <c r="Q642" i="6"/>
  <c r="R642" i="6"/>
  <c r="O643" i="6"/>
  <c r="P643" i="6"/>
  <c r="Q643" i="6"/>
  <c r="R643" i="6"/>
  <c r="O644" i="6"/>
  <c r="P644" i="6"/>
  <c r="Q644" i="6"/>
  <c r="R644" i="6"/>
  <c r="O645" i="6"/>
  <c r="P645" i="6"/>
  <c r="Q645" i="6"/>
  <c r="R645" i="6"/>
  <c r="O646" i="6"/>
  <c r="P646" i="6"/>
  <c r="Q646" i="6"/>
  <c r="R646" i="6"/>
  <c r="O647" i="6"/>
  <c r="P647" i="6"/>
  <c r="Q647" i="6"/>
  <c r="R647" i="6"/>
  <c r="O648" i="6"/>
  <c r="P648" i="6"/>
  <c r="Q648" i="6"/>
  <c r="R648" i="6"/>
  <c r="O649" i="6"/>
  <c r="P649" i="6"/>
  <c r="Q649" i="6"/>
  <c r="R649" i="6"/>
  <c r="O650" i="6"/>
  <c r="P650" i="6"/>
  <c r="Q650" i="6"/>
  <c r="R650" i="6"/>
  <c r="O651" i="6"/>
  <c r="P651" i="6"/>
  <c r="Q651" i="6"/>
  <c r="R651" i="6"/>
  <c r="O652" i="6"/>
  <c r="P652" i="6"/>
  <c r="Q652" i="6"/>
  <c r="R652" i="6"/>
  <c r="O653" i="6"/>
  <c r="P653" i="6"/>
  <c r="Q653" i="6"/>
  <c r="R653" i="6"/>
  <c r="O654" i="6"/>
  <c r="P654" i="6"/>
  <c r="Q654" i="6"/>
  <c r="R654" i="6"/>
  <c r="O655" i="6"/>
  <c r="P655" i="6"/>
  <c r="Q655" i="6"/>
  <c r="R655" i="6"/>
  <c r="O656" i="6"/>
  <c r="P656" i="6"/>
  <c r="Q656" i="6"/>
  <c r="R656" i="6"/>
  <c r="O657" i="6"/>
  <c r="P657" i="6"/>
  <c r="Q657" i="6"/>
  <c r="R657" i="6"/>
  <c r="O658" i="6"/>
  <c r="P658" i="6"/>
  <c r="Q658" i="6"/>
  <c r="R658" i="6"/>
  <c r="O659" i="6"/>
  <c r="P659" i="6"/>
  <c r="Q659" i="6"/>
  <c r="R659" i="6"/>
  <c r="O660" i="6"/>
  <c r="P660" i="6"/>
  <c r="Q660" i="6"/>
  <c r="R660" i="6"/>
  <c r="O661" i="6"/>
  <c r="P661" i="6"/>
  <c r="Q661" i="6"/>
  <c r="R661" i="6"/>
  <c r="O662" i="6"/>
  <c r="P662" i="6"/>
  <c r="Q662" i="6"/>
  <c r="R662" i="6"/>
  <c r="O663" i="6"/>
  <c r="P663" i="6"/>
  <c r="Q663" i="6"/>
  <c r="R663" i="6"/>
  <c r="O664" i="6"/>
  <c r="P664" i="6"/>
  <c r="Q664" i="6"/>
  <c r="R664" i="6"/>
  <c r="O665" i="6"/>
  <c r="P665" i="6"/>
  <c r="Q665" i="6"/>
  <c r="R665" i="6"/>
  <c r="O666" i="6"/>
  <c r="P666" i="6"/>
  <c r="Q666" i="6"/>
  <c r="R666" i="6"/>
  <c r="O667" i="6"/>
  <c r="P667" i="6"/>
  <c r="Q667" i="6"/>
  <c r="R667" i="6"/>
  <c r="O668" i="6"/>
  <c r="P668" i="6"/>
  <c r="Q668" i="6"/>
  <c r="R668" i="6"/>
  <c r="O669" i="6"/>
  <c r="P669" i="6"/>
  <c r="Q669" i="6"/>
  <c r="R669" i="6"/>
  <c r="O670" i="6"/>
  <c r="P670" i="6"/>
  <c r="Q670" i="6"/>
  <c r="R670" i="6"/>
  <c r="O671" i="6"/>
  <c r="P671" i="6"/>
  <c r="Q671" i="6"/>
  <c r="R671" i="6"/>
  <c r="O672" i="6"/>
  <c r="P672" i="6"/>
  <c r="Q672" i="6"/>
  <c r="R672" i="6"/>
  <c r="O673" i="6"/>
  <c r="P673" i="6"/>
  <c r="Q673" i="6"/>
  <c r="R673" i="6"/>
  <c r="O674" i="6"/>
  <c r="P674" i="6"/>
  <c r="Q674" i="6"/>
  <c r="R674" i="6"/>
  <c r="O675" i="6"/>
  <c r="P675" i="6"/>
  <c r="Q675" i="6"/>
  <c r="R675" i="6"/>
  <c r="O676" i="6"/>
  <c r="P676" i="6"/>
  <c r="Q676" i="6"/>
  <c r="R676" i="6"/>
  <c r="O677" i="6"/>
  <c r="P677" i="6"/>
  <c r="Q677" i="6"/>
  <c r="R677" i="6"/>
  <c r="O678" i="6"/>
  <c r="P678" i="6"/>
  <c r="Q678" i="6"/>
  <c r="R678" i="6"/>
  <c r="O679" i="6"/>
  <c r="P679" i="6"/>
  <c r="Q679" i="6"/>
  <c r="R679" i="6"/>
  <c r="O680" i="6"/>
  <c r="P680" i="6"/>
  <c r="Q680" i="6"/>
  <c r="R680" i="6"/>
  <c r="O681" i="6"/>
  <c r="P681" i="6"/>
  <c r="Q681" i="6"/>
  <c r="R681" i="6"/>
  <c r="O682" i="6"/>
  <c r="P682" i="6"/>
  <c r="Q682" i="6"/>
  <c r="R682" i="6"/>
  <c r="O683" i="6"/>
  <c r="P683" i="6"/>
  <c r="Q683" i="6"/>
  <c r="R683" i="6"/>
  <c r="O684" i="6"/>
  <c r="P684" i="6"/>
  <c r="Q684" i="6"/>
  <c r="R684" i="6"/>
  <c r="O685" i="6"/>
  <c r="P685" i="6"/>
  <c r="Q685" i="6"/>
  <c r="R685" i="6"/>
  <c r="O686" i="6"/>
  <c r="P686" i="6"/>
  <c r="Q686" i="6"/>
  <c r="R686" i="6"/>
  <c r="O687" i="6"/>
  <c r="P687" i="6"/>
  <c r="Q687" i="6"/>
  <c r="R687" i="6"/>
  <c r="O688" i="6"/>
  <c r="P688" i="6"/>
  <c r="Q688" i="6"/>
  <c r="R688" i="6"/>
  <c r="O689" i="6"/>
  <c r="P689" i="6"/>
  <c r="Q689" i="6"/>
  <c r="R689" i="6"/>
  <c r="O690" i="6"/>
  <c r="P690" i="6"/>
  <c r="Q690" i="6"/>
  <c r="R690" i="6"/>
  <c r="O691" i="6"/>
  <c r="P691" i="6"/>
  <c r="Q691" i="6"/>
  <c r="R691" i="6"/>
  <c r="O692" i="6"/>
  <c r="P692" i="6"/>
  <c r="Q692" i="6"/>
  <c r="R692" i="6"/>
  <c r="O693" i="6"/>
  <c r="P693" i="6"/>
  <c r="Q693" i="6"/>
  <c r="R693" i="6"/>
  <c r="O694" i="6"/>
  <c r="P694" i="6"/>
  <c r="Q694" i="6"/>
  <c r="R694" i="6"/>
  <c r="O695" i="6"/>
  <c r="P695" i="6"/>
  <c r="Q695" i="6"/>
  <c r="R695" i="6"/>
  <c r="O696" i="6"/>
  <c r="P696" i="6"/>
  <c r="Q696" i="6"/>
  <c r="R696" i="6"/>
  <c r="O697" i="6"/>
  <c r="P697" i="6"/>
  <c r="Q697" i="6"/>
  <c r="R697" i="6"/>
  <c r="O698" i="6"/>
  <c r="P698" i="6"/>
  <c r="Q698" i="6"/>
  <c r="R698" i="6"/>
  <c r="O699" i="6"/>
  <c r="P699" i="6"/>
  <c r="Q699" i="6"/>
  <c r="R699" i="6"/>
  <c r="O700" i="6"/>
  <c r="P700" i="6"/>
  <c r="Q700" i="6"/>
  <c r="R700" i="6"/>
  <c r="O701" i="6"/>
  <c r="P701" i="6"/>
  <c r="Q701" i="6"/>
  <c r="R701" i="6"/>
  <c r="O702" i="6"/>
  <c r="P702" i="6"/>
  <c r="Q702" i="6"/>
  <c r="R702" i="6"/>
  <c r="O703" i="6"/>
  <c r="P703" i="6"/>
  <c r="Q703" i="6"/>
  <c r="R703" i="6"/>
  <c r="O704" i="6"/>
  <c r="P704" i="6"/>
  <c r="Q704" i="6"/>
  <c r="R704" i="6"/>
  <c r="O705" i="6"/>
  <c r="P705" i="6"/>
  <c r="Q705" i="6"/>
  <c r="R705" i="6"/>
  <c r="O706" i="6"/>
  <c r="P706" i="6"/>
  <c r="Q706" i="6"/>
  <c r="R706" i="6"/>
  <c r="O707" i="6"/>
  <c r="P707" i="6"/>
  <c r="Q707" i="6"/>
  <c r="R707" i="6"/>
  <c r="O708" i="6"/>
  <c r="P708" i="6"/>
  <c r="Q708" i="6"/>
  <c r="R708" i="6"/>
  <c r="O709" i="6"/>
  <c r="P709" i="6"/>
  <c r="Q709" i="6"/>
  <c r="R709" i="6"/>
  <c r="O710" i="6"/>
  <c r="P710" i="6"/>
  <c r="Q710" i="6"/>
  <c r="R710" i="6"/>
  <c r="O711" i="6"/>
  <c r="P711" i="6"/>
  <c r="Q711" i="6"/>
  <c r="R711" i="6"/>
  <c r="O712" i="6"/>
  <c r="P712" i="6"/>
  <c r="Q712" i="6"/>
  <c r="R712" i="6"/>
  <c r="O713" i="6"/>
  <c r="P713" i="6"/>
  <c r="Q713" i="6"/>
  <c r="R713" i="6"/>
  <c r="O714" i="6"/>
  <c r="P714" i="6"/>
  <c r="Q714" i="6"/>
  <c r="R714" i="6"/>
  <c r="O715" i="6"/>
  <c r="P715" i="6"/>
  <c r="Q715" i="6"/>
  <c r="R715" i="6"/>
  <c r="O716" i="6"/>
  <c r="P716" i="6"/>
  <c r="Q716" i="6"/>
  <c r="R716" i="6"/>
  <c r="O717" i="6"/>
  <c r="P717" i="6"/>
  <c r="Q717" i="6"/>
  <c r="R717" i="6"/>
  <c r="O718" i="6"/>
  <c r="P718" i="6"/>
  <c r="Q718" i="6"/>
  <c r="R718" i="6"/>
  <c r="O719" i="6"/>
  <c r="P719" i="6"/>
  <c r="Q719" i="6"/>
  <c r="R719" i="6"/>
  <c r="O720" i="6"/>
  <c r="P720" i="6"/>
  <c r="Q720" i="6"/>
  <c r="R720" i="6"/>
  <c r="O721" i="6"/>
  <c r="P721" i="6"/>
  <c r="Q721" i="6"/>
  <c r="R721" i="6"/>
  <c r="O722" i="6"/>
  <c r="P722" i="6"/>
  <c r="Q722" i="6"/>
  <c r="R722" i="6"/>
  <c r="O723" i="6"/>
  <c r="P723" i="6"/>
  <c r="Q723" i="6"/>
  <c r="R723" i="6"/>
  <c r="O724" i="6"/>
  <c r="P724" i="6"/>
  <c r="Q724" i="6"/>
  <c r="R724" i="6"/>
  <c r="O725" i="6"/>
  <c r="P725" i="6"/>
  <c r="Q725" i="6"/>
  <c r="R725" i="6"/>
  <c r="O726" i="6"/>
  <c r="P726" i="6"/>
  <c r="Q726" i="6"/>
  <c r="R726" i="6"/>
  <c r="O727" i="6"/>
  <c r="P727" i="6"/>
  <c r="Q727" i="6"/>
  <c r="R727" i="6"/>
  <c r="O728" i="6"/>
  <c r="P728" i="6"/>
  <c r="Q728" i="6"/>
  <c r="R728" i="6"/>
  <c r="O729" i="6"/>
  <c r="P729" i="6"/>
  <c r="Q729" i="6"/>
  <c r="R729" i="6"/>
  <c r="O730" i="6"/>
  <c r="P730" i="6"/>
  <c r="Q730" i="6"/>
  <c r="R730" i="6"/>
  <c r="O731" i="6"/>
  <c r="P731" i="6"/>
  <c r="Q731" i="6"/>
  <c r="R731" i="6"/>
  <c r="O732" i="6"/>
  <c r="P732" i="6"/>
  <c r="Q732" i="6"/>
  <c r="R732" i="6"/>
  <c r="O733" i="6"/>
  <c r="P733" i="6"/>
  <c r="Q733" i="6"/>
  <c r="R733" i="6"/>
  <c r="O734" i="6"/>
  <c r="P734" i="6"/>
  <c r="Q734" i="6"/>
  <c r="R734" i="6"/>
  <c r="O735" i="6"/>
  <c r="P735" i="6"/>
  <c r="Q735" i="6"/>
  <c r="R735" i="6"/>
  <c r="O736" i="6"/>
  <c r="P736" i="6"/>
  <c r="Q736" i="6"/>
  <c r="R736" i="6"/>
  <c r="O737" i="6"/>
  <c r="P737" i="6"/>
  <c r="Q737" i="6"/>
  <c r="R737" i="6"/>
  <c r="O738" i="6"/>
  <c r="P738" i="6"/>
  <c r="Q738" i="6"/>
  <c r="R738" i="6"/>
  <c r="O739" i="6"/>
  <c r="P739" i="6"/>
  <c r="Q739" i="6"/>
  <c r="R739" i="6"/>
  <c r="O740" i="6"/>
  <c r="P740" i="6"/>
  <c r="Q740" i="6"/>
  <c r="R740" i="6"/>
  <c r="O741" i="6"/>
  <c r="P741" i="6"/>
  <c r="Q741" i="6"/>
  <c r="R741" i="6"/>
  <c r="O742" i="6"/>
  <c r="P742" i="6"/>
  <c r="Q742" i="6"/>
  <c r="R742" i="6"/>
  <c r="O743" i="6"/>
  <c r="P743" i="6"/>
  <c r="Q743" i="6"/>
  <c r="R743" i="6"/>
  <c r="O744" i="6"/>
  <c r="P744" i="6"/>
  <c r="Q744" i="6"/>
  <c r="R744" i="6"/>
  <c r="O745" i="6"/>
  <c r="P745" i="6"/>
  <c r="Q745" i="6"/>
  <c r="R745" i="6"/>
  <c r="O746" i="6"/>
  <c r="P746" i="6"/>
  <c r="Q746" i="6"/>
  <c r="R746" i="6"/>
  <c r="O747" i="6"/>
  <c r="P747" i="6"/>
  <c r="Q747" i="6"/>
  <c r="R747" i="6"/>
  <c r="O748" i="6"/>
  <c r="P748" i="6"/>
  <c r="Q748" i="6"/>
  <c r="R748" i="6"/>
  <c r="O749" i="6"/>
  <c r="P749" i="6"/>
  <c r="Q749" i="6"/>
  <c r="R749" i="6"/>
  <c r="O750" i="6"/>
  <c r="P750" i="6"/>
  <c r="Q750" i="6"/>
  <c r="R750" i="6"/>
  <c r="O751" i="6"/>
  <c r="P751" i="6"/>
  <c r="Q751" i="6"/>
  <c r="R751" i="6"/>
  <c r="O752" i="6"/>
  <c r="P752" i="6"/>
  <c r="Q752" i="6"/>
  <c r="R752" i="6"/>
  <c r="O753" i="6"/>
  <c r="P753" i="6"/>
  <c r="Q753" i="6"/>
  <c r="R753" i="6"/>
  <c r="O754" i="6"/>
  <c r="P754" i="6"/>
  <c r="Q754" i="6"/>
  <c r="R754" i="6"/>
  <c r="O755" i="6"/>
  <c r="P755" i="6"/>
  <c r="Q755" i="6"/>
  <c r="R755" i="6"/>
  <c r="O756" i="6"/>
  <c r="P756" i="6"/>
  <c r="Q756" i="6"/>
  <c r="R756" i="6"/>
  <c r="O757" i="6"/>
  <c r="P757" i="6"/>
  <c r="Q757" i="6"/>
  <c r="R757" i="6"/>
  <c r="O758" i="6"/>
  <c r="P758" i="6"/>
  <c r="Q758" i="6"/>
  <c r="R758" i="6"/>
  <c r="O759" i="6"/>
  <c r="P759" i="6"/>
  <c r="Q759" i="6"/>
  <c r="R759" i="6"/>
  <c r="O760" i="6"/>
  <c r="P760" i="6"/>
  <c r="Q760" i="6"/>
  <c r="R760" i="6"/>
  <c r="O761" i="6"/>
  <c r="P761" i="6"/>
  <c r="Q761" i="6"/>
  <c r="R761" i="6"/>
  <c r="O762" i="6"/>
  <c r="P762" i="6"/>
  <c r="Q762" i="6"/>
  <c r="R762" i="6"/>
  <c r="O763" i="6"/>
  <c r="P763" i="6"/>
  <c r="Q763" i="6"/>
  <c r="R763" i="6"/>
  <c r="O764" i="6"/>
  <c r="P764" i="6"/>
  <c r="Q764" i="6"/>
  <c r="R764" i="6"/>
  <c r="O765" i="6"/>
  <c r="P765" i="6"/>
  <c r="Q765" i="6"/>
  <c r="R765" i="6"/>
  <c r="O766" i="6"/>
  <c r="P766" i="6"/>
  <c r="Q766" i="6"/>
  <c r="R766" i="6"/>
  <c r="O767" i="6"/>
  <c r="P767" i="6"/>
  <c r="Q767" i="6"/>
  <c r="R767" i="6"/>
  <c r="O768" i="6"/>
  <c r="P768" i="6"/>
  <c r="Q768" i="6"/>
  <c r="R768" i="6"/>
  <c r="O769" i="6"/>
  <c r="P769" i="6"/>
  <c r="Q769" i="6"/>
  <c r="R769" i="6"/>
  <c r="O770" i="6"/>
  <c r="P770" i="6"/>
  <c r="Q770" i="6"/>
  <c r="R770" i="6"/>
  <c r="O771" i="6"/>
  <c r="P771" i="6"/>
  <c r="Q771" i="6"/>
  <c r="R771" i="6"/>
  <c r="O772" i="6"/>
  <c r="P772" i="6"/>
  <c r="Q772" i="6"/>
  <c r="R772" i="6"/>
  <c r="O773" i="6"/>
  <c r="P773" i="6"/>
  <c r="Q773" i="6"/>
  <c r="R773" i="6"/>
  <c r="O774" i="6"/>
  <c r="P774" i="6"/>
  <c r="Q774" i="6"/>
  <c r="R774" i="6"/>
  <c r="O775" i="6"/>
  <c r="P775" i="6"/>
  <c r="Q775" i="6"/>
  <c r="R775" i="6"/>
  <c r="O776" i="6"/>
  <c r="P776" i="6"/>
  <c r="Q776" i="6"/>
  <c r="R776" i="6"/>
  <c r="O777" i="6"/>
  <c r="P777" i="6"/>
  <c r="Q777" i="6"/>
  <c r="R777" i="6"/>
  <c r="O778" i="6"/>
  <c r="P778" i="6"/>
  <c r="Q778" i="6"/>
  <c r="R778" i="6"/>
  <c r="O779" i="6"/>
  <c r="P779" i="6"/>
  <c r="Q779" i="6"/>
  <c r="R779" i="6"/>
  <c r="O780" i="6"/>
  <c r="P780" i="6"/>
  <c r="Q780" i="6"/>
  <c r="R780" i="6"/>
  <c r="O781" i="6"/>
  <c r="P781" i="6"/>
  <c r="Q781" i="6"/>
  <c r="R781" i="6"/>
  <c r="O782" i="6"/>
  <c r="P782" i="6"/>
  <c r="Q782" i="6"/>
  <c r="R782" i="6"/>
  <c r="O783" i="6"/>
  <c r="P783" i="6"/>
  <c r="Q783" i="6"/>
  <c r="R783" i="6"/>
  <c r="O784" i="6"/>
  <c r="P784" i="6"/>
  <c r="Q784" i="6"/>
  <c r="R784" i="6"/>
  <c r="O785" i="6"/>
  <c r="P785" i="6"/>
  <c r="Q785" i="6"/>
  <c r="R785" i="6"/>
  <c r="O786" i="6"/>
  <c r="P786" i="6"/>
  <c r="Q786" i="6"/>
  <c r="R786" i="6"/>
  <c r="O787" i="6"/>
  <c r="P787" i="6"/>
  <c r="Q787" i="6"/>
  <c r="R787" i="6"/>
  <c r="O788" i="6"/>
  <c r="P788" i="6"/>
  <c r="Q788" i="6"/>
  <c r="R788" i="6"/>
  <c r="O789" i="6"/>
  <c r="P789" i="6"/>
  <c r="Q789" i="6"/>
  <c r="R789" i="6"/>
  <c r="O790" i="6"/>
  <c r="P790" i="6"/>
  <c r="Q790" i="6"/>
  <c r="R790" i="6"/>
  <c r="O791" i="6"/>
  <c r="P791" i="6"/>
  <c r="Q791" i="6"/>
  <c r="R791" i="6"/>
  <c r="O792" i="6"/>
  <c r="P792" i="6"/>
  <c r="Q792" i="6"/>
  <c r="R792" i="6"/>
  <c r="O793" i="6"/>
  <c r="P793" i="6"/>
  <c r="Q793" i="6"/>
  <c r="R793" i="6"/>
  <c r="O794" i="6"/>
  <c r="P794" i="6"/>
  <c r="Q794" i="6"/>
  <c r="R794" i="6"/>
  <c r="O795" i="6"/>
  <c r="P795" i="6"/>
  <c r="Q795" i="6"/>
  <c r="R795" i="6"/>
  <c r="O796" i="6"/>
  <c r="P796" i="6"/>
  <c r="Q796" i="6"/>
  <c r="R796" i="6"/>
  <c r="O797" i="6"/>
  <c r="P797" i="6"/>
  <c r="Q797" i="6"/>
  <c r="R797" i="6"/>
  <c r="O798" i="6"/>
  <c r="P798" i="6"/>
  <c r="Q798" i="6"/>
  <c r="R798" i="6"/>
  <c r="O799" i="6"/>
  <c r="P799" i="6"/>
  <c r="Q799" i="6"/>
  <c r="R799" i="6"/>
  <c r="O800" i="6"/>
  <c r="P800" i="6"/>
  <c r="Q800" i="6"/>
  <c r="R800" i="6"/>
  <c r="O801" i="6"/>
  <c r="P801" i="6"/>
  <c r="Q801" i="6"/>
  <c r="R801" i="6"/>
  <c r="O802" i="6"/>
  <c r="P802" i="6"/>
  <c r="Q802" i="6"/>
  <c r="R802" i="6"/>
  <c r="O803" i="6"/>
  <c r="P803" i="6"/>
  <c r="Q803" i="6"/>
  <c r="R803" i="6"/>
  <c r="O804" i="6"/>
  <c r="P804" i="6"/>
  <c r="Q804" i="6"/>
  <c r="R804" i="6"/>
  <c r="O805" i="6"/>
  <c r="P805" i="6"/>
  <c r="Q805" i="6"/>
  <c r="R805" i="6"/>
  <c r="O806" i="6"/>
  <c r="P806" i="6"/>
  <c r="Q806" i="6"/>
  <c r="R806" i="6"/>
  <c r="O807" i="6"/>
  <c r="P807" i="6"/>
  <c r="Q807" i="6"/>
  <c r="R807" i="6"/>
  <c r="O808" i="6"/>
  <c r="P808" i="6"/>
  <c r="Q808" i="6"/>
  <c r="R808" i="6"/>
  <c r="O809" i="6"/>
  <c r="P809" i="6"/>
  <c r="Q809" i="6"/>
  <c r="R809" i="6"/>
  <c r="O810" i="6"/>
  <c r="P810" i="6"/>
  <c r="Q810" i="6"/>
  <c r="R810" i="6"/>
  <c r="O811" i="6"/>
  <c r="P811" i="6"/>
  <c r="Q811" i="6"/>
  <c r="R811" i="6"/>
  <c r="O812" i="6"/>
  <c r="P812" i="6"/>
  <c r="Q812" i="6"/>
  <c r="R812" i="6"/>
  <c r="O813" i="6"/>
  <c r="P813" i="6"/>
  <c r="Q813" i="6"/>
  <c r="R813" i="6"/>
  <c r="O814" i="6"/>
  <c r="P814" i="6"/>
  <c r="Q814" i="6"/>
  <c r="R814" i="6"/>
  <c r="O815" i="6"/>
  <c r="P815" i="6"/>
  <c r="Q815" i="6"/>
  <c r="R815" i="6"/>
  <c r="O816" i="6"/>
  <c r="P816" i="6"/>
  <c r="Q816" i="6"/>
  <c r="R816" i="6"/>
  <c r="O817" i="6"/>
  <c r="P817" i="6"/>
  <c r="Q817" i="6"/>
  <c r="R817" i="6"/>
  <c r="O818" i="6"/>
  <c r="P818" i="6"/>
  <c r="Q818" i="6"/>
  <c r="R818" i="6"/>
  <c r="O819" i="6"/>
  <c r="P819" i="6"/>
  <c r="Q819" i="6"/>
  <c r="R819" i="6"/>
  <c r="O820" i="6"/>
  <c r="P820" i="6"/>
  <c r="Q820" i="6"/>
  <c r="R820" i="6"/>
  <c r="O821" i="6"/>
  <c r="P821" i="6"/>
  <c r="Q821" i="6"/>
  <c r="R821" i="6"/>
  <c r="O822" i="6"/>
  <c r="P822" i="6"/>
  <c r="Q822" i="6"/>
  <c r="R822" i="6"/>
  <c r="O823" i="6"/>
  <c r="P823" i="6"/>
  <c r="Q823" i="6"/>
  <c r="R823" i="6"/>
  <c r="O824" i="6"/>
  <c r="P824" i="6"/>
  <c r="Q824" i="6"/>
  <c r="R824" i="6"/>
  <c r="O825" i="6"/>
  <c r="P825" i="6"/>
  <c r="Q825" i="6"/>
  <c r="R825" i="6"/>
  <c r="O826" i="6"/>
  <c r="P826" i="6"/>
  <c r="Q826" i="6"/>
  <c r="R826" i="6"/>
  <c r="O827" i="6"/>
  <c r="P827" i="6"/>
  <c r="Q827" i="6"/>
  <c r="R827" i="6"/>
  <c r="O828" i="6"/>
  <c r="P828" i="6"/>
  <c r="Q828" i="6"/>
  <c r="R828" i="6"/>
  <c r="O829" i="6"/>
  <c r="P829" i="6"/>
  <c r="Q829" i="6"/>
  <c r="R829" i="6"/>
  <c r="O830" i="6"/>
  <c r="P830" i="6"/>
  <c r="Q830" i="6"/>
  <c r="R830" i="6"/>
  <c r="O831" i="6"/>
  <c r="P831" i="6"/>
  <c r="Q831" i="6"/>
  <c r="R831" i="6"/>
  <c r="O832" i="6"/>
  <c r="P832" i="6"/>
  <c r="Q832" i="6"/>
  <c r="R832" i="6"/>
  <c r="O833" i="6"/>
  <c r="P833" i="6"/>
  <c r="Q833" i="6"/>
  <c r="R833" i="6"/>
  <c r="O834" i="6"/>
  <c r="P834" i="6"/>
  <c r="Q834" i="6"/>
  <c r="R834" i="6"/>
  <c r="O835" i="6"/>
  <c r="P835" i="6"/>
  <c r="Q835" i="6"/>
  <c r="R835" i="6"/>
  <c r="O836" i="6"/>
  <c r="P836" i="6"/>
  <c r="Q836" i="6"/>
  <c r="R836" i="6"/>
  <c r="O837" i="6"/>
  <c r="P837" i="6"/>
  <c r="Q837" i="6"/>
  <c r="R837" i="6"/>
  <c r="O838" i="6"/>
  <c r="P838" i="6"/>
  <c r="Q838" i="6"/>
  <c r="R838" i="6"/>
  <c r="O839" i="6"/>
  <c r="P839" i="6"/>
  <c r="Q839" i="6"/>
  <c r="R839" i="6"/>
  <c r="O840" i="6"/>
  <c r="P840" i="6"/>
  <c r="Q840" i="6"/>
  <c r="R840" i="6"/>
  <c r="O841" i="6"/>
  <c r="P841" i="6"/>
  <c r="Q841" i="6"/>
  <c r="R841" i="6"/>
  <c r="O842" i="6"/>
  <c r="P842" i="6"/>
  <c r="Q842" i="6"/>
  <c r="R842" i="6"/>
  <c r="O843" i="6"/>
  <c r="P843" i="6"/>
  <c r="Q843" i="6"/>
  <c r="R843" i="6"/>
  <c r="O844" i="6"/>
  <c r="P844" i="6"/>
  <c r="Q844" i="6"/>
  <c r="R844" i="6"/>
  <c r="O845" i="6"/>
  <c r="P845" i="6"/>
  <c r="Q845" i="6"/>
  <c r="R845" i="6"/>
  <c r="O846" i="6"/>
  <c r="P846" i="6"/>
  <c r="Q846" i="6"/>
  <c r="R846" i="6"/>
  <c r="O847" i="6"/>
  <c r="P847" i="6"/>
  <c r="Q847" i="6"/>
  <c r="R847" i="6"/>
  <c r="O848" i="6"/>
  <c r="P848" i="6"/>
  <c r="Q848" i="6"/>
  <c r="R848" i="6"/>
  <c r="O849" i="6"/>
  <c r="P849" i="6"/>
  <c r="Q849" i="6"/>
  <c r="R849" i="6"/>
  <c r="O850" i="6"/>
  <c r="P850" i="6"/>
  <c r="Q850" i="6"/>
  <c r="R850" i="6"/>
  <c r="O851" i="6"/>
  <c r="P851" i="6"/>
  <c r="Q851" i="6"/>
  <c r="R851" i="6"/>
  <c r="O852" i="6"/>
  <c r="P852" i="6"/>
  <c r="Q852" i="6"/>
  <c r="R852" i="6"/>
  <c r="O853" i="6"/>
  <c r="P853" i="6"/>
  <c r="Q853" i="6"/>
  <c r="R853" i="6"/>
  <c r="O854" i="6"/>
  <c r="P854" i="6"/>
  <c r="Q854" i="6"/>
  <c r="R854" i="6"/>
  <c r="O855" i="6"/>
  <c r="P855" i="6"/>
  <c r="Q855" i="6"/>
  <c r="R855" i="6"/>
  <c r="O856" i="6"/>
  <c r="P856" i="6"/>
  <c r="Q856" i="6"/>
  <c r="R856" i="6"/>
  <c r="O857" i="6"/>
  <c r="P857" i="6"/>
  <c r="Q857" i="6"/>
  <c r="R857" i="6"/>
  <c r="O858" i="6"/>
  <c r="P858" i="6"/>
  <c r="Q858" i="6"/>
  <c r="R858" i="6"/>
  <c r="O859" i="6"/>
  <c r="P859" i="6"/>
  <c r="Q859" i="6"/>
  <c r="R859" i="6"/>
  <c r="O860" i="6"/>
  <c r="P860" i="6"/>
  <c r="Q860" i="6"/>
  <c r="R860" i="6"/>
  <c r="O861" i="6"/>
  <c r="P861" i="6"/>
  <c r="Q861" i="6"/>
  <c r="R861" i="6"/>
  <c r="O862" i="6"/>
  <c r="P862" i="6"/>
  <c r="Q862" i="6"/>
  <c r="R862" i="6"/>
  <c r="O863" i="6"/>
  <c r="P863" i="6"/>
  <c r="Q863" i="6"/>
  <c r="R863" i="6"/>
  <c r="O864" i="6"/>
  <c r="P864" i="6"/>
  <c r="Q864" i="6"/>
  <c r="R864" i="6"/>
  <c r="O865" i="6"/>
  <c r="P865" i="6"/>
  <c r="Q865" i="6"/>
  <c r="R865" i="6"/>
  <c r="O866" i="6"/>
  <c r="P866" i="6"/>
  <c r="Q866" i="6"/>
  <c r="R866" i="6"/>
  <c r="O867" i="6"/>
  <c r="P867" i="6"/>
  <c r="Q867" i="6"/>
  <c r="R867" i="6"/>
  <c r="O868" i="6"/>
  <c r="P868" i="6"/>
  <c r="Q868" i="6"/>
  <c r="R868" i="6"/>
  <c r="O869" i="6"/>
  <c r="P869" i="6"/>
  <c r="Q869" i="6"/>
  <c r="R869" i="6"/>
  <c r="O870" i="6"/>
  <c r="P870" i="6"/>
  <c r="Q870" i="6"/>
  <c r="R870" i="6"/>
  <c r="O871" i="6"/>
  <c r="P871" i="6"/>
  <c r="Q871" i="6"/>
  <c r="R871" i="6"/>
  <c r="O872" i="6"/>
  <c r="P872" i="6"/>
  <c r="Q872" i="6"/>
  <c r="R872" i="6"/>
  <c r="O873" i="6"/>
  <c r="P873" i="6"/>
  <c r="Q873" i="6"/>
  <c r="R873" i="6"/>
  <c r="O874" i="6"/>
  <c r="P874" i="6"/>
  <c r="Q874" i="6"/>
  <c r="R874" i="6"/>
  <c r="O875" i="6"/>
  <c r="P875" i="6"/>
  <c r="Q875" i="6"/>
  <c r="R875" i="6"/>
  <c r="O876" i="6"/>
  <c r="P876" i="6"/>
  <c r="Q876" i="6"/>
  <c r="R876" i="6"/>
  <c r="O877" i="6"/>
  <c r="P877" i="6"/>
  <c r="Q877" i="6"/>
  <c r="R877" i="6"/>
  <c r="O878" i="6"/>
  <c r="P878" i="6"/>
  <c r="Q878" i="6"/>
  <c r="R878" i="6"/>
  <c r="O879" i="6"/>
  <c r="P879" i="6"/>
  <c r="Q879" i="6"/>
  <c r="R879" i="6"/>
  <c r="O880" i="6"/>
  <c r="P880" i="6"/>
  <c r="Q880" i="6"/>
  <c r="R880" i="6"/>
  <c r="O881" i="6"/>
  <c r="P881" i="6"/>
  <c r="Q881" i="6"/>
  <c r="R881" i="6"/>
  <c r="O882" i="6"/>
  <c r="P882" i="6"/>
  <c r="Q882" i="6"/>
  <c r="R882" i="6"/>
  <c r="O883" i="6"/>
  <c r="P883" i="6"/>
  <c r="Q883" i="6"/>
  <c r="R883" i="6"/>
  <c r="O884" i="6"/>
  <c r="P884" i="6"/>
  <c r="Q884" i="6"/>
  <c r="R884" i="6"/>
  <c r="O885" i="6"/>
  <c r="P885" i="6"/>
  <c r="Q885" i="6"/>
  <c r="R885" i="6"/>
  <c r="O886" i="6"/>
  <c r="P886" i="6"/>
  <c r="Q886" i="6"/>
  <c r="R886" i="6"/>
  <c r="O887" i="6"/>
  <c r="P887" i="6"/>
  <c r="Q887" i="6"/>
  <c r="R887" i="6"/>
  <c r="O888" i="6"/>
  <c r="P888" i="6"/>
  <c r="Q888" i="6"/>
  <c r="R888" i="6"/>
  <c r="O889" i="6"/>
  <c r="P889" i="6"/>
  <c r="Q889" i="6"/>
  <c r="R889" i="6"/>
  <c r="O890" i="6"/>
  <c r="P890" i="6"/>
  <c r="Q890" i="6"/>
  <c r="R890" i="6"/>
  <c r="O891" i="6"/>
  <c r="P891" i="6"/>
  <c r="Q891" i="6"/>
  <c r="R891" i="6"/>
  <c r="O892" i="6"/>
  <c r="P892" i="6"/>
  <c r="Q892" i="6"/>
  <c r="R892" i="6"/>
  <c r="O893" i="6"/>
  <c r="P893" i="6"/>
  <c r="Q893" i="6"/>
  <c r="R893" i="6"/>
  <c r="O894" i="6"/>
  <c r="P894" i="6"/>
  <c r="Q894" i="6"/>
  <c r="R894" i="6"/>
  <c r="O895" i="6"/>
  <c r="P895" i="6"/>
  <c r="Q895" i="6"/>
  <c r="R895" i="6"/>
  <c r="O896" i="6"/>
  <c r="P896" i="6"/>
  <c r="Q896" i="6"/>
  <c r="R896" i="6"/>
  <c r="O897" i="6"/>
  <c r="P897" i="6"/>
  <c r="Q897" i="6"/>
  <c r="R897" i="6"/>
  <c r="O898" i="6"/>
  <c r="P898" i="6"/>
  <c r="Q898" i="6"/>
  <c r="R898" i="6"/>
  <c r="O899" i="6"/>
  <c r="P899" i="6"/>
  <c r="Q899" i="6"/>
  <c r="R899" i="6"/>
  <c r="O900" i="6"/>
  <c r="P900" i="6"/>
  <c r="Q900" i="6"/>
  <c r="R900" i="6"/>
  <c r="O901" i="6"/>
  <c r="P901" i="6"/>
  <c r="Q901" i="6"/>
  <c r="R901" i="6"/>
  <c r="O902" i="6"/>
  <c r="P902" i="6"/>
  <c r="Q902" i="6"/>
  <c r="R902" i="6"/>
  <c r="O903" i="6"/>
  <c r="P903" i="6"/>
  <c r="Q903" i="6"/>
  <c r="R903" i="6"/>
  <c r="O904" i="6"/>
  <c r="P904" i="6"/>
  <c r="Q904" i="6"/>
  <c r="R904" i="6"/>
  <c r="O905" i="6"/>
  <c r="P905" i="6"/>
  <c r="Q905" i="6"/>
  <c r="R905" i="6"/>
  <c r="O906" i="6"/>
  <c r="P906" i="6"/>
  <c r="Q906" i="6"/>
  <c r="R906" i="6"/>
  <c r="O907" i="6"/>
  <c r="P907" i="6"/>
  <c r="Q907" i="6"/>
  <c r="R907" i="6"/>
  <c r="O908" i="6"/>
  <c r="P908" i="6"/>
  <c r="Q908" i="6"/>
  <c r="R908" i="6"/>
  <c r="O909" i="6"/>
  <c r="P909" i="6"/>
  <c r="Q909" i="6"/>
  <c r="R909" i="6"/>
  <c r="O910" i="6"/>
  <c r="P910" i="6"/>
  <c r="Q910" i="6"/>
  <c r="R910" i="6"/>
  <c r="O911" i="6"/>
  <c r="P911" i="6"/>
  <c r="Q911" i="6"/>
  <c r="R911" i="6"/>
  <c r="O912" i="6"/>
  <c r="P912" i="6"/>
  <c r="Q912" i="6"/>
  <c r="R912" i="6"/>
  <c r="O913" i="6"/>
  <c r="P913" i="6"/>
  <c r="Q913" i="6"/>
  <c r="R913" i="6"/>
  <c r="O914" i="6"/>
  <c r="P914" i="6"/>
  <c r="Q914" i="6"/>
  <c r="R914" i="6"/>
  <c r="O915" i="6"/>
  <c r="P915" i="6"/>
  <c r="Q915" i="6"/>
  <c r="R915" i="6"/>
  <c r="O916" i="6"/>
  <c r="P916" i="6"/>
  <c r="Q916" i="6"/>
  <c r="R916" i="6"/>
  <c r="O917" i="6"/>
  <c r="P917" i="6"/>
  <c r="Q917" i="6"/>
  <c r="R917" i="6"/>
  <c r="O918" i="6"/>
  <c r="P918" i="6"/>
  <c r="Q918" i="6"/>
  <c r="R918" i="6"/>
  <c r="O919" i="6"/>
  <c r="P919" i="6"/>
  <c r="Q919" i="6"/>
  <c r="R919" i="6"/>
  <c r="O920" i="6"/>
  <c r="P920" i="6"/>
  <c r="Q920" i="6"/>
  <c r="R920" i="6"/>
  <c r="O921" i="6"/>
  <c r="P921" i="6"/>
  <c r="Q921" i="6"/>
  <c r="R921" i="6"/>
  <c r="O922" i="6"/>
  <c r="P922" i="6"/>
  <c r="Q922" i="6"/>
  <c r="R922" i="6"/>
  <c r="O923" i="6"/>
  <c r="P923" i="6"/>
  <c r="Q923" i="6"/>
  <c r="R923" i="6"/>
  <c r="O924" i="6"/>
  <c r="P924" i="6"/>
  <c r="Q924" i="6"/>
  <c r="R924" i="6"/>
  <c r="O925" i="6"/>
  <c r="P925" i="6"/>
  <c r="Q925" i="6"/>
  <c r="R925" i="6"/>
  <c r="O926" i="6"/>
  <c r="P926" i="6"/>
  <c r="Q926" i="6"/>
  <c r="R926" i="6"/>
  <c r="O927" i="6"/>
  <c r="P927" i="6"/>
  <c r="Q927" i="6"/>
  <c r="R927" i="6"/>
  <c r="O928" i="6"/>
  <c r="P928" i="6"/>
  <c r="Q928" i="6"/>
  <c r="R928" i="6"/>
  <c r="O929" i="6"/>
  <c r="P929" i="6"/>
  <c r="Q929" i="6"/>
  <c r="R929" i="6"/>
  <c r="O930" i="6"/>
  <c r="P930" i="6"/>
  <c r="Q930" i="6"/>
  <c r="R930" i="6"/>
  <c r="O931" i="6"/>
  <c r="P931" i="6"/>
  <c r="Q931" i="6"/>
  <c r="R931" i="6"/>
  <c r="O932" i="6"/>
  <c r="P932" i="6"/>
  <c r="Q932" i="6"/>
  <c r="R932" i="6"/>
  <c r="O933" i="6"/>
  <c r="P933" i="6"/>
  <c r="Q933" i="6"/>
  <c r="R933" i="6"/>
  <c r="O934" i="6"/>
  <c r="P934" i="6"/>
  <c r="Q934" i="6"/>
  <c r="R934" i="6"/>
  <c r="O935" i="6"/>
  <c r="P935" i="6"/>
  <c r="Q935" i="6"/>
  <c r="R935" i="6"/>
  <c r="O936" i="6"/>
  <c r="P936" i="6"/>
  <c r="Q936" i="6"/>
  <c r="R936" i="6"/>
  <c r="O937" i="6"/>
  <c r="P937" i="6"/>
  <c r="Q937" i="6"/>
  <c r="R937" i="6"/>
  <c r="O938" i="6"/>
  <c r="P938" i="6"/>
  <c r="Q938" i="6"/>
  <c r="R938" i="6"/>
  <c r="O939" i="6"/>
  <c r="P939" i="6"/>
  <c r="Q939" i="6"/>
  <c r="R939" i="6"/>
  <c r="O940" i="6"/>
  <c r="P940" i="6"/>
  <c r="Q940" i="6"/>
  <c r="R940" i="6"/>
  <c r="O941" i="6"/>
  <c r="P941" i="6"/>
  <c r="Q941" i="6"/>
  <c r="R941" i="6"/>
  <c r="O942" i="6"/>
  <c r="P942" i="6"/>
  <c r="Q942" i="6"/>
  <c r="R942" i="6"/>
  <c r="O943" i="6"/>
  <c r="P943" i="6"/>
  <c r="Q943" i="6"/>
  <c r="R943" i="6"/>
  <c r="O944" i="6"/>
  <c r="P944" i="6"/>
  <c r="Q944" i="6"/>
  <c r="R944" i="6"/>
  <c r="O945" i="6"/>
  <c r="P945" i="6"/>
  <c r="Q945" i="6"/>
  <c r="R945" i="6"/>
  <c r="O946" i="6"/>
  <c r="P946" i="6"/>
  <c r="Q946" i="6"/>
  <c r="R946" i="6"/>
  <c r="O947" i="6"/>
  <c r="P947" i="6"/>
  <c r="Q947" i="6"/>
  <c r="R947" i="6"/>
  <c r="O948" i="6"/>
  <c r="P948" i="6"/>
  <c r="Q948" i="6"/>
  <c r="R948" i="6"/>
  <c r="O949" i="6"/>
  <c r="P949" i="6"/>
  <c r="Q949" i="6"/>
  <c r="R949" i="6"/>
  <c r="O950" i="6"/>
  <c r="P950" i="6"/>
  <c r="Q950" i="6"/>
  <c r="R950" i="6"/>
  <c r="O951" i="6"/>
  <c r="P951" i="6"/>
  <c r="Q951" i="6"/>
  <c r="R951" i="6"/>
  <c r="O952" i="6"/>
  <c r="P952" i="6"/>
  <c r="Q952" i="6"/>
  <c r="R952" i="6"/>
  <c r="O953" i="6"/>
  <c r="P953" i="6"/>
  <c r="Q953" i="6"/>
  <c r="R953" i="6"/>
  <c r="O954" i="6"/>
  <c r="P954" i="6"/>
  <c r="Q954" i="6"/>
  <c r="R954" i="6"/>
  <c r="O955" i="6"/>
  <c r="P955" i="6"/>
  <c r="Q955" i="6"/>
  <c r="R955" i="6"/>
  <c r="O956" i="6"/>
  <c r="P956" i="6"/>
  <c r="Q956" i="6"/>
  <c r="R956" i="6"/>
  <c r="O957" i="6"/>
  <c r="P957" i="6"/>
  <c r="Q957" i="6"/>
  <c r="R957" i="6"/>
  <c r="O958" i="6"/>
  <c r="P958" i="6"/>
  <c r="Q958" i="6"/>
  <c r="R958" i="6"/>
  <c r="O959" i="6"/>
  <c r="P959" i="6"/>
  <c r="Q959" i="6"/>
  <c r="R959" i="6"/>
  <c r="O960" i="6"/>
  <c r="P960" i="6"/>
  <c r="Q960" i="6"/>
  <c r="R960" i="6"/>
  <c r="O961" i="6"/>
  <c r="P961" i="6"/>
  <c r="Q961" i="6"/>
  <c r="R961" i="6"/>
  <c r="O962" i="6"/>
  <c r="P962" i="6"/>
  <c r="Q962" i="6"/>
  <c r="R962" i="6"/>
  <c r="O963" i="6"/>
  <c r="P963" i="6"/>
  <c r="Q963" i="6"/>
  <c r="R963" i="6"/>
  <c r="O964" i="6"/>
  <c r="P964" i="6"/>
  <c r="Q964" i="6"/>
  <c r="R964" i="6"/>
  <c r="O965" i="6"/>
  <c r="P965" i="6"/>
  <c r="Q965" i="6"/>
  <c r="R965" i="6"/>
  <c r="O966" i="6"/>
  <c r="P966" i="6"/>
  <c r="Q966" i="6"/>
  <c r="R966" i="6"/>
  <c r="O967" i="6"/>
  <c r="P967" i="6"/>
  <c r="Q967" i="6"/>
  <c r="R967" i="6"/>
  <c r="O968" i="6"/>
  <c r="P968" i="6"/>
  <c r="Q968" i="6"/>
  <c r="R968" i="6"/>
  <c r="O969" i="6"/>
  <c r="P969" i="6"/>
  <c r="Q969" i="6"/>
  <c r="R969" i="6"/>
  <c r="O970" i="6"/>
  <c r="P970" i="6"/>
  <c r="Q970" i="6"/>
  <c r="R970" i="6"/>
  <c r="O971" i="6"/>
  <c r="P971" i="6"/>
  <c r="Q971" i="6"/>
  <c r="R971" i="6"/>
  <c r="O972" i="6"/>
  <c r="P972" i="6"/>
  <c r="Q972" i="6"/>
  <c r="R972" i="6"/>
  <c r="O973" i="6"/>
  <c r="P973" i="6"/>
  <c r="Q973" i="6"/>
  <c r="R973" i="6"/>
  <c r="O974" i="6"/>
  <c r="P974" i="6"/>
  <c r="Q974" i="6"/>
  <c r="R974" i="6"/>
  <c r="O975" i="6"/>
  <c r="P975" i="6"/>
  <c r="Q975" i="6"/>
  <c r="R975" i="6"/>
  <c r="O976" i="6"/>
  <c r="P976" i="6"/>
  <c r="Q976" i="6"/>
  <c r="R976" i="6"/>
  <c r="O977" i="6"/>
  <c r="P977" i="6"/>
  <c r="Q977" i="6"/>
  <c r="R977" i="6"/>
  <c r="O978" i="6"/>
  <c r="P978" i="6"/>
  <c r="Q978" i="6"/>
  <c r="R978" i="6"/>
  <c r="O979" i="6"/>
  <c r="P979" i="6"/>
  <c r="Q979" i="6"/>
  <c r="R979" i="6"/>
  <c r="O980" i="6"/>
  <c r="P980" i="6"/>
  <c r="Q980" i="6"/>
  <c r="R980" i="6"/>
  <c r="O981" i="6"/>
  <c r="P981" i="6"/>
  <c r="Q981" i="6"/>
  <c r="R981" i="6"/>
  <c r="O982" i="6"/>
  <c r="P982" i="6"/>
  <c r="Q982" i="6"/>
  <c r="R982" i="6"/>
  <c r="O983" i="6"/>
  <c r="P983" i="6"/>
  <c r="Q983" i="6"/>
  <c r="R983" i="6"/>
  <c r="O984" i="6"/>
  <c r="P984" i="6"/>
  <c r="Q984" i="6"/>
  <c r="R984" i="6"/>
  <c r="O985" i="6"/>
  <c r="P985" i="6"/>
  <c r="Q985" i="6"/>
  <c r="R985" i="6"/>
  <c r="O986" i="6"/>
  <c r="P986" i="6"/>
  <c r="Q986" i="6"/>
  <c r="R986" i="6"/>
  <c r="O987" i="6"/>
  <c r="P987" i="6"/>
  <c r="Q987" i="6"/>
  <c r="R987" i="6"/>
  <c r="O988" i="6"/>
  <c r="P988" i="6"/>
  <c r="Q988" i="6"/>
  <c r="R988" i="6"/>
  <c r="O989" i="6"/>
  <c r="P989" i="6"/>
  <c r="Q989" i="6"/>
  <c r="R989" i="6"/>
  <c r="O990" i="6"/>
  <c r="P990" i="6"/>
  <c r="Q990" i="6"/>
  <c r="R990" i="6"/>
  <c r="O991" i="6"/>
  <c r="P991" i="6"/>
  <c r="Q991" i="6"/>
  <c r="R991" i="6"/>
  <c r="O992" i="6"/>
  <c r="P992" i="6"/>
  <c r="Q992" i="6"/>
  <c r="R992" i="6"/>
  <c r="O993" i="6"/>
  <c r="P993" i="6"/>
  <c r="Q993" i="6"/>
  <c r="R993" i="6"/>
  <c r="O994" i="6"/>
  <c r="P994" i="6"/>
  <c r="Q994" i="6"/>
  <c r="R994" i="6"/>
  <c r="O995" i="6"/>
  <c r="P995" i="6"/>
  <c r="Q995" i="6"/>
  <c r="R995" i="6"/>
  <c r="O996" i="6"/>
  <c r="P996" i="6"/>
  <c r="Q996" i="6"/>
  <c r="R996" i="6"/>
  <c r="O997" i="6"/>
  <c r="P997" i="6"/>
  <c r="Q997" i="6"/>
  <c r="R997" i="6"/>
  <c r="O998" i="6"/>
  <c r="P998" i="6"/>
  <c r="Q998" i="6"/>
  <c r="R998" i="6"/>
  <c r="O999" i="6"/>
  <c r="P999" i="6"/>
  <c r="Q999" i="6"/>
  <c r="R999" i="6"/>
  <c r="O1000" i="6"/>
  <c r="P1000" i="6"/>
  <c r="Q1000" i="6"/>
  <c r="R1000" i="6"/>
  <c r="O1001" i="6"/>
  <c r="P1001" i="6"/>
  <c r="Q1001" i="6"/>
  <c r="R1001" i="6"/>
  <c r="O1002" i="6"/>
  <c r="P1002" i="6"/>
  <c r="Q1002" i="6"/>
  <c r="R1002" i="6"/>
  <c r="O1003" i="6"/>
  <c r="P1003" i="6"/>
  <c r="Q1003" i="6"/>
  <c r="R1003" i="6"/>
  <c r="O1004" i="6"/>
  <c r="P1004" i="6"/>
  <c r="Q1004" i="6"/>
  <c r="R1004" i="6"/>
  <c r="O1005" i="6"/>
  <c r="P1005" i="6"/>
  <c r="Q1005" i="6"/>
  <c r="R1005" i="6"/>
  <c r="O1006" i="6"/>
  <c r="P1006" i="6"/>
  <c r="Q1006" i="6"/>
  <c r="R1006" i="6"/>
  <c r="O1007" i="6"/>
  <c r="P1007" i="6"/>
  <c r="Q1007" i="6"/>
  <c r="R1007" i="6"/>
  <c r="O1008" i="6"/>
  <c r="P1008" i="6"/>
  <c r="Q1008" i="6"/>
  <c r="R1008" i="6"/>
  <c r="O1009" i="6"/>
  <c r="P1009" i="6"/>
  <c r="Q1009" i="6"/>
  <c r="R1009" i="6"/>
  <c r="O1010" i="6"/>
  <c r="P1010" i="6"/>
  <c r="Q1010" i="6"/>
  <c r="R1010" i="6"/>
  <c r="O1011" i="6"/>
  <c r="P1011" i="6"/>
  <c r="Q1011" i="6"/>
  <c r="R1011" i="6"/>
  <c r="O1012" i="6"/>
  <c r="P1012" i="6"/>
  <c r="Q1012" i="6"/>
  <c r="R1012" i="6"/>
  <c r="O1013" i="6"/>
  <c r="P1013" i="6"/>
  <c r="Q1013" i="6"/>
  <c r="R1013" i="6"/>
  <c r="O1014" i="6"/>
  <c r="P1014" i="6"/>
  <c r="Q1014" i="6"/>
  <c r="R1014" i="6"/>
  <c r="O1015" i="6"/>
  <c r="P1015" i="6"/>
  <c r="Q1015" i="6"/>
  <c r="R1015" i="6"/>
  <c r="O1016" i="6"/>
  <c r="P1016" i="6"/>
  <c r="Q1016" i="6"/>
  <c r="R1016" i="6"/>
  <c r="O1017" i="6"/>
  <c r="P1017" i="6"/>
  <c r="Q1017" i="6"/>
  <c r="R1017" i="6"/>
  <c r="O1018" i="6"/>
  <c r="P1018" i="6"/>
  <c r="Q1018" i="6"/>
  <c r="R1018" i="6"/>
  <c r="O1019" i="6"/>
  <c r="P1019" i="6"/>
  <c r="Q1019" i="6"/>
  <c r="R1019" i="6"/>
  <c r="O1020" i="6"/>
  <c r="P1020" i="6"/>
  <c r="Q1020" i="6"/>
  <c r="R1020" i="6"/>
  <c r="O1021" i="6"/>
  <c r="P1021" i="6"/>
  <c r="Q1021" i="6"/>
  <c r="R1021" i="6"/>
  <c r="O1022" i="6"/>
  <c r="P1022" i="6"/>
  <c r="Q1022" i="6"/>
  <c r="R1022" i="6"/>
  <c r="O1023" i="6"/>
  <c r="P1023" i="6"/>
  <c r="Q1023" i="6"/>
  <c r="R1023" i="6"/>
  <c r="O1024" i="6"/>
  <c r="P1024" i="6"/>
  <c r="Q1024" i="6"/>
  <c r="R1024" i="6"/>
  <c r="O1025" i="6"/>
  <c r="P1025" i="6"/>
  <c r="Q1025" i="6"/>
  <c r="R1025" i="6"/>
  <c r="O1026" i="6"/>
  <c r="P1026" i="6"/>
  <c r="Q1026" i="6"/>
  <c r="R1026" i="6"/>
  <c r="O1027" i="6"/>
  <c r="P1027" i="6"/>
  <c r="Q1027" i="6"/>
  <c r="R1027" i="6"/>
  <c r="O1028" i="6"/>
  <c r="P1028" i="6"/>
  <c r="Q1028" i="6"/>
  <c r="R1028" i="6"/>
  <c r="O1029" i="6"/>
  <c r="P1029" i="6"/>
  <c r="Q1029" i="6"/>
  <c r="R1029" i="6"/>
  <c r="O1030" i="6"/>
  <c r="P1030" i="6"/>
  <c r="Q1030" i="6"/>
  <c r="R1030" i="6"/>
  <c r="O1031" i="6"/>
  <c r="P1031" i="6"/>
  <c r="Q1031" i="6"/>
  <c r="R1031" i="6"/>
  <c r="O1032" i="6"/>
  <c r="P1032" i="6"/>
  <c r="Q1032" i="6"/>
  <c r="R1032" i="6"/>
  <c r="O1033" i="6"/>
  <c r="P1033" i="6"/>
  <c r="Q1033" i="6"/>
  <c r="R1033" i="6"/>
  <c r="O1034" i="6"/>
  <c r="P1034" i="6"/>
  <c r="Q1034" i="6"/>
  <c r="R1034" i="6"/>
  <c r="O1035" i="6"/>
  <c r="P1035" i="6"/>
  <c r="Q1035" i="6"/>
  <c r="R1035" i="6"/>
  <c r="O1036" i="6"/>
  <c r="P1036" i="6"/>
  <c r="Q1036" i="6"/>
  <c r="R1036" i="6"/>
  <c r="O1037" i="6"/>
  <c r="P1037" i="6"/>
  <c r="Q1037" i="6"/>
  <c r="R1037" i="6"/>
  <c r="O1038" i="6"/>
  <c r="P1038" i="6"/>
  <c r="Q1038" i="6"/>
  <c r="R1038" i="6"/>
  <c r="O1039" i="6"/>
  <c r="P1039" i="6"/>
  <c r="Q1039" i="6"/>
  <c r="R1039" i="6"/>
  <c r="O1040" i="6"/>
  <c r="P1040" i="6"/>
  <c r="Q1040" i="6"/>
  <c r="R1040" i="6"/>
  <c r="O1041" i="6"/>
  <c r="P1041" i="6"/>
  <c r="Q1041" i="6"/>
  <c r="R1041" i="6"/>
  <c r="O1042" i="6"/>
  <c r="P1042" i="6"/>
  <c r="Q1042" i="6"/>
  <c r="R1042" i="6"/>
  <c r="O1043" i="6"/>
  <c r="P1043" i="6"/>
  <c r="Q1043" i="6"/>
  <c r="R1043" i="6"/>
  <c r="O1044" i="6"/>
  <c r="P1044" i="6"/>
  <c r="Q1044" i="6"/>
  <c r="R1044" i="6"/>
  <c r="O1045" i="6"/>
  <c r="P1045" i="6"/>
  <c r="Q1045" i="6"/>
  <c r="R1045" i="6"/>
  <c r="O1046" i="6"/>
  <c r="P1046" i="6"/>
  <c r="Q1046" i="6"/>
  <c r="R1046" i="6"/>
  <c r="O1047" i="6"/>
  <c r="P1047" i="6"/>
  <c r="Q1047" i="6"/>
  <c r="R1047" i="6"/>
  <c r="O1048" i="6"/>
  <c r="P1048" i="6"/>
  <c r="Q1048" i="6"/>
  <c r="R1048" i="6"/>
  <c r="O1049" i="6"/>
  <c r="P1049" i="6"/>
  <c r="Q1049" i="6"/>
  <c r="R1049" i="6"/>
  <c r="O1050" i="6"/>
  <c r="P1050" i="6"/>
  <c r="Q1050" i="6"/>
  <c r="R1050" i="6"/>
  <c r="O1051" i="6"/>
  <c r="P1051" i="6"/>
  <c r="Q1051" i="6"/>
  <c r="R1051" i="6"/>
  <c r="O1052" i="6"/>
  <c r="P1052" i="6"/>
  <c r="Q1052" i="6"/>
  <c r="R1052" i="6"/>
  <c r="O1053" i="6"/>
  <c r="P1053" i="6"/>
  <c r="Q1053" i="6"/>
  <c r="R1053" i="6"/>
  <c r="O1054" i="6"/>
  <c r="P1054" i="6"/>
  <c r="Q1054" i="6"/>
  <c r="R1054" i="6"/>
  <c r="O1055" i="6"/>
  <c r="P1055" i="6"/>
  <c r="Q1055" i="6"/>
  <c r="R1055" i="6"/>
  <c r="O1056" i="6"/>
  <c r="P1056" i="6"/>
  <c r="Q1056" i="6"/>
  <c r="R1056" i="6"/>
  <c r="O1057" i="6"/>
  <c r="P1057" i="6"/>
  <c r="Q1057" i="6"/>
  <c r="R1057" i="6"/>
  <c r="O1058" i="6"/>
  <c r="P1058" i="6"/>
  <c r="Q1058" i="6"/>
  <c r="R1058" i="6"/>
  <c r="O1059" i="6"/>
  <c r="P1059" i="6"/>
  <c r="Q1059" i="6"/>
  <c r="R1059" i="6"/>
  <c r="O1060" i="6"/>
  <c r="P1060" i="6"/>
  <c r="Q1060" i="6"/>
  <c r="R1060" i="6"/>
  <c r="O1061" i="6"/>
  <c r="P1061" i="6"/>
  <c r="Q1061" i="6"/>
  <c r="R1061" i="6"/>
  <c r="O1062" i="6"/>
  <c r="P1062" i="6"/>
  <c r="Q1062" i="6"/>
  <c r="R1062" i="6"/>
  <c r="O1063" i="6"/>
  <c r="P1063" i="6"/>
  <c r="Q1063" i="6"/>
  <c r="R1063" i="6"/>
  <c r="O1064" i="6"/>
  <c r="P1064" i="6"/>
  <c r="Q1064" i="6"/>
  <c r="R1064" i="6"/>
  <c r="O1065" i="6"/>
  <c r="P1065" i="6"/>
  <c r="Q1065" i="6"/>
  <c r="R1065" i="6"/>
  <c r="O1066" i="6"/>
  <c r="P1066" i="6"/>
  <c r="Q1066" i="6"/>
  <c r="R1066" i="6"/>
  <c r="O1067" i="6"/>
  <c r="P1067" i="6"/>
  <c r="Q1067" i="6"/>
  <c r="R1067" i="6"/>
  <c r="O1068" i="6"/>
  <c r="P1068" i="6"/>
  <c r="Q1068" i="6"/>
  <c r="R1068" i="6"/>
  <c r="O1069" i="6"/>
  <c r="P1069" i="6"/>
  <c r="Q1069" i="6"/>
  <c r="R1069" i="6"/>
  <c r="O1070" i="6"/>
  <c r="P1070" i="6"/>
  <c r="Q1070" i="6"/>
  <c r="R1070" i="6"/>
  <c r="O1071" i="6"/>
  <c r="P1071" i="6"/>
  <c r="Q1071" i="6"/>
  <c r="R1071" i="6"/>
  <c r="O1072" i="6"/>
  <c r="P1072" i="6"/>
  <c r="Q1072" i="6"/>
  <c r="R1072" i="6"/>
  <c r="O1073" i="6"/>
  <c r="P1073" i="6"/>
  <c r="Q1073" i="6"/>
  <c r="R1073" i="6"/>
  <c r="O1074" i="6"/>
  <c r="P1074" i="6"/>
  <c r="Q1074" i="6"/>
  <c r="R1074" i="6"/>
  <c r="O1075" i="6"/>
  <c r="P1075" i="6"/>
  <c r="Q1075" i="6"/>
  <c r="R1075" i="6"/>
  <c r="O1076" i="6"/>
  <c r="P1076" i="6"/>
  <c r="Q1076" i="6"/>
  <c r="R1076" i="6"/>
  <c r="O1077" i="6"/>
  <c r="P1077" i="6"/>
  <c r="Q1077" i="6"/>
  <c r="R1077" i="6"/>
  <c r="O1078" i="6"/>
  <c r="P1078" i="6"/>
  <c r="Q1078" i="6"/>
  <c r="R1078" i="6"/>
  <c r="O1079" i="6"/>
  <c r="P1079" i="6"/>
  <c r="Q1079" i="6"/>
  <c r="R1079" i="6"/>
  <c r="O1080" i="6"/>
  <c r="P1080" i="6"/>
  <c r="Q1080" i="6"/>
  <c r="R1080" i="6"/>
  <c r="O1081" i="6"/>
  <c r="P1081" i="6"/>
  <c r="Q1081" i="6"/>
  <c r="R1081" i="6"/>
  <c r="O1082" i="6"/>
  <c r="P1082" i="6"/>
  <c r="Q1082" i="6"/>
  <c r="R1082" i="6"/>
  <c r="O1083" i="6"/>
  <c r="P1083" i="6"/>
  <c r="Q1083" i="6"/>
  <c r="R1083" i="6"/>
  <c r="O1084" i="6"/>
  <c r="P1084" i="6"/>
  <c r="Q1084" i="6"/>
  <c r="R1084" i="6"/>
  <c r="O1085" i="6"/>
  <c r="P1085" i="6"/>
  <c r="Q1085" i="6"/>
  <c r="R1085" i="6"/>
  <c r="O1086" i="6"/>
  <c r="P1086" i="6"/>
  <c r="Q1086" i="6"/>
  <c r="R1086" i="6"/>
  <c r="O1087" i="6"/>
  <c r="P1087" i="6"/>
  <c r="Q1087" i="6"/>
  <c r="R1087" i="6"/>
  <c r="O1088" i="6"/>
  <c r="P1088" i="6"/>
  <c r="Q1088" i="6"/>
  <c r="R1088" i="6"/>
  <c r="O1089" i="6"/>
  <c r="P1089" i="6"/>
  <c r="Q1089" i="6"/>
  <c r="R1089" i="6"/>
  <c r="O1090" i="6"/>
  <c r="P1090" i="6"/>
  <c r="Q1090" i="6"/>
  <c r="R1090" i="6"/>
  <c r="O1091" i="6"/>
  <c r="P1091" i="6"/>
  <c r="Q1091" i="6"/>
  <c r="R1091" i="6"/>
  <c r="O1092" i="6"/>
  <c r="P1092" i="6"/>
  <c r="Q1092" i="6"/>
  <c r="R1092" i="6"/>
  <c r="O1093" i="6"/>
  <c r="P1093" i="6"/>
  <c r="Q1093" i="6"/>
  <c r="R1093" i="6"/>
  <c r="O1094" i="6"/>
  <c r="P1094" i="6"/>
  <c r="Q1094" i="6"/>
  <c r="R1094" i="6"/>
  <c r="O1095" i="6"/>
  <c r="P1095" i="6"/>
  <c r="Q1095" i="6"/>
  <c r="R1095" i="6"/>
  <c r="O1096" i="6"/>
  <c r="P1096" i="6"/>
  <c r="Q1096" i="6"/>
  <c r="R1096" i="6"/>
  <c r="O1097" i="6"/>
  <c r="P1097" i="6"/>
  <c r="Q1097" i="6"/>
  <c r="R1097" i="6"/>
  <c r="O1098" i="6"/>
  <c r="P1098" i="6"/>
  <c r="Q1098" i="6"/>
  <c r="R1098" i="6"/>
  <c r="O1099" i="6"/>
  <c r="P1099" i="6"/>
  <c r="Q1099" i="6"/>
  <c r="R1099" i="6"/>
  <c r="O1100" i="6"/>
  <c r="P1100" i="6"/>
  <c r="Q1100" i="6"/>
  <c r="R1100" i="6"/>
  <c r="O1101" i="6"/>
  <c r="P1101" i="6"/>
  <c r="Q1101" i="6"/>
  <c r="R1101" i="6"/>
  <c r="O1102" i="6"/>
  <c r="P1102" i="6"/>
  <c r="Q1102" i="6"/>
  <c r="R1102" i="6"/>
  <c r="O1103" i="6"/>
  <c r="P1103" i="6"/>
  <c r="Q1103" i="6"/>
  <c r="R1103" i="6"/>
  <c r="O1104" i="6"/>
  <c r="P1104" i="6"/>
  <c r="Q1104" i="6"/>
  <c r="R1104" i="6"/>
  <c r="O1105" i="6"/>
  <c r="P1105" i="6"/>
  <c r="Q1105" i="6"/>
  <c r="R1105" i="6"/>
  <c r="O1106" i="6"/>
  <c r="P1106" i="6"/>
  <c r="Q1106" i="6"/>
  <c r="R1106" i="6"/>
  <c r="O1107" i="6"/>
  <c r="P1107" i="6"/>
  <c r="Q1107" i="6"/>
  <c r="R1107" i="6"/>
  <c r="O1108" i="6"/>
  <c r="P1108" i="6"/>
  <c r="Q1108" i="6"/>
  <c r="R1108" i="6"/>
  <c r="O1109" i="6"/>
  <c r="P1109" i="6"/>
  <c r="Q1109" i="6"/>
  <c r="R1109" i="6"/>
  <c r="O1110" i="6"/>
  <c r="P1110" i="6"/>
  <c r="Q1110" i="6"/>
  <c r="R1110" i="6"/>
  <c r="O1111" i="6"/>
  <c r="P1111" i="6"/>
  <c r="Q1111" i="6"/>
  <c r="R1111" i="6"/>
  <c r="O1112" i="6"/>
  <c r="P1112" i="6"/>
  <c r="Q1112" i="6"/>
  <c r="R1112" i="6"/>
  <c r="O1113" i="6"/>
  <c r="P1113" i="6"/>
  <c r="Q1113" i="6"/>
  <c r="R1113" i="6"/>
  <c r="O1114" i="6"/>
  <c r="P1114" i="6"/>
  <c r="Q1114" i="6"/>
  <c r="R1114" i="6"/>
  <c r="O1115" i="6"/>
  <c r="P1115" i="6"/>
  <c r="Q1115" i="6"/>
  <c r="R1115" i="6"/>
  <c r="O1116" i="6"/>
  <c r="P1116" i="6"/>
  <c r="Q1116" i="6"/>
  <c r="R1116" i="6"/>
  <c r="O1117" i="6"/>
  <c r="P1117" i="6"/>
  <c r="Q1117" i="6"/>
  <c r="R1117" i="6"/>
  <c r="O1118" i="6"/>
  <c r="P1118" i="6"/>
  <c r="Q1118" i="6"/>
  <c r="R1118" i="6"/>
  <c r="O1119" i="6"/>
  <c r="P1119" i="6"/>
  <c r="Q1119" i="6"/>
  <c r="R1119" i="6"/>
  <c r="O1120" i="6"/>
  <c r="P1120" i="6"/>
  <c r="Q1120" i="6"/>
  <c r="R1120" i="6"/>
  <c r="O1121" i="6"/>
  <c r="P1121" i="6"/>
  <c r="Q1121" i="6"/>
  <c r="R1121" i="6"/>
  <c r="O1122" i="6"/>
  <c r="P1122" i="6"/>
  <c r="Q1122" i="6"/>
  <c r="R1122" i="6"/>
  <c r="O1123" i="6"/>
  <c r="P1123" i="6"/>
  <c r="Q1123" i="6"/>
  <c r="R1123" i="6"/>
  <c r="O1124" i="6"/>
  <c r="P1124" i="6"/>
  <c r="Q1124" i="6"/>
  <c r="R1124" i="6"/>
  <c r="O1125" i="6"/>
  <c r="P1125" i="6"/>
  <c r="Q1125" i="6"/>
  <c r="R1125" i="6"/>
  <c r="O1126" i="6"/>
  <c r="P1126" i="6"/>
  <c r="Q1126" i="6"/>
  <c r="R1126" i="6"/>
  <c r="O1127" i="6"/>
  <c r="P1127" i="6"/>
  <c r="Q1127" i="6"/>
  <c r="R1127" i="6"/>
  <c r="O1128" i="6"/>
  <c r="P1128" i="6"/>
  <c r="Q1128" i="6"/>
  <c r="R1128" i="6"/>
  <c r="O1129" i="6"/>
  <c r="P1129" i="6"/>
  <c r="Q1129" i="6"/>
  <c r="R1129" i="6"/>
  <c r="O1130" i="6"/>
  <c r="P1130" i="6"/>
  <c r="Q1130" i="6"/>
  <c r="R1130" i="6"/>
  <c r="O1131" i="6"/>
  <c r="P1131" i="6"/>
  <c r="Q1131" i="6"/>
  <c r="R1131" i="6"/>
  <c r="O1132" i="6"/>
  <c r="P1132" i="6"/>
  <c r="Q1132" i="6"/>
  <c r="R1132" i="6"/>
  <c r="O1133" i="6"/>
  <c r="P1133" i="6"/>
  <c r="Q1133" i="6"/>
  <c r="R1133" i="6"/>
  <c r="O1134" i="6"/>
  <c r="P1134" i="6"/>
  <c r="Q1134" i="6"/>
  <c r="R1134" i="6"/>
  <c r="O1135" i="6"/>
  <c r="P1135" i="6"/>
  <c r="Q1135" i="6"/>
  <c r="R1135" i="6"/>
  <c r="O1136" i="6"/>
  <c r="P1136" i="6"/>
  <c r="Q1136" i="6"/>
  <c r="R1136" i="6"/>
  <c r="O1137" i="6"/>
  <c r="P1137" i="6"/>
  <c r="Q1137" i="6"/>
  <c r="R1137" i="6"/>
  <c r="O1138" i="6"/>
  <c r="P1138" i="6"/>
  <c r="Q1138" i="6"/>
  <c r="R1138" i="6"/>
  <c r="O1139" i="6"/>
  <c r="P1139" i="6"/>
  <c r="Q1139" i="6"/>
  <c r="R1139" i="6"/>
  <c r="O1140" i="6"/>
  <c r="P1140" i="6"/>
  <c r="Q1140" i="6"/>
  <c r="R1140" i="6"/>
  <c r="O1141" i="6"/>
  <c r="P1141" i="6"/>
  <c r="Q1141" i="6"/>
  <c r="R1141" i="6"/>
  <c r="O1142" i="6"/>
  <c r="P1142" i="6"/>
  <c r="Q1142" i="6"/>
  <c r="R1142" i="6"/>
  <c r="O1143" i="6"/>
  <c r="P1143" i="6"/>
  <c r="Q1143" i="6"/>
  <c r="R1143" i="6"/>
  <c r="O1144" i="6"/>
  <c r="P1144" i="6"/>
  <c r="Q1144" i="6"/>
  <c r="R1144" i="6"/>
  <c r="O1145" i="6"/>
  <c r="P1145" i="6"/>
  <c r="Q1145" i="6"/>
  <c r="R1145" i="6"/>
  <c r="O1146" i="6"/>
  <c r="P1146" i="6"/>
  <c r="Q1146" i="6"/>
  <c r="R1146" i="6"/>
  <c r="O1147" i="6"/>
  <c r="P1147" i="6"/>
  <c r="Q1147" i="6"/>
  <c r="R1147" i="6"/>
  <c r="O1148" i="6"/>
  <c r="P1148" i="6"/>
  <c r="Q1148" i="6"/>
  <c r="R1148" i="6"/>
  <c r="O1149" i="6"/>
  <c r="P1149" i="6"/>
  <c r="Q1149" i="6"/>
  <c r="R1149" i="6"/>
  <c r="O1150" i="6"/>
  <c r="P1150" i="6"/>
  <c r="Q1150" i="6"/>
  <c r="R1150" i="6"/>
  <c r="O1151" i="6"/>
  <c r="P1151" i="6"/>
  <c r="Q1151" i="6"/>
  <c r="R1151" i="6"/>
  <c r="O1152" i="6"/>
  <c r="P1152" i="6"/>
  <c r="Q1152" i="6"/>
  <c r="R1152" i="6"/>
  <c r="O1153" i="6"/>
  <c r="P1153" i="6"/>
  <c r="Q1153" i="6"/>
  <c r="R1153" i="6"/>
  <c r="O1154" i="6"/>
  <c r="P1154" i="6"/>
  <c r="Q1154" i="6"/>
  <c r="R1154" i="6"/>
  <c r="O1155" i="6"/>
  <c r="P1155" i="6"/>
  <c r="Q1155" i="6"/>
  <c r="R1155" i="6"/>
  <c r="O1156" i="6"/>
  <c r="P1156" i="6"/>
  <c r="Q1156" i="6"/>
  <c r="R1156" i="6"/>
  <c r="O1157" i="6"/>
  <c r="P1157" i="6"/>
  <c r="Q1157" i="6"/>
  <c r="R1157" i="6"/>
  <c r="O1158" i="6"/>
  <c r="P1158" i="6"/>
  <c r="Q1158" i="6"/>
  <c r="R1158" i="6"/>
  <c r="O1159" i="6"/>
  <c r="P1159" i="6"/>
  <c r="Q1159" i="6"/>
  <c r="R1159" i="6"/>
  <c r="O1160" i="6"/>
  <c r="P1160" i="6"/>
  <c r="Q1160" i="6"/>
  <c r="R1160" i="6"/>
  <c r="O1161" i="6"/>
  <c r="P1161" i="6"/>
  <c r="Q1161" i="6"/>
  <c r="R1161" i="6"/>
  <c r="O1162" i="6"/>
  <c r="P1162" i="6"/>
  <c r="Q1162" i="6"/>
  <c r="R1162" i="6"/>
  <c r="O1163" i="6"/>
  <c r="P1163" i="6"/>
  <c r="Q1163" i="6"/>
  <c r="R1163" i="6"/>
  <c r="O1164" i="6"/>
  <c r="P1164" i="6"/>
  <c r="Q1164" i="6"/>
  <c r="R1164" i="6"/>
  <c r="O1165" i="6"/>
  <c r="P1165" i="6"/>
  <c r="Q1165" i="6"/>
  <c r="R1165" i="6"/>
  <c r="O1166" i="6"/>
  <c r="P1166" i="6"/>
  <c r="Q1166" i="6"/>
  <c r="R1166" i="6"/>
  <c r="O1167" i="6"/>
  <c r="P1167" i="6"/>
  <c r="Q1167" i="6"/>
  <c r="R1167" i="6"/>
  <c r="O1168" i="6"/>
  <c r="P1168" i="6"/>
  <c r="Q1168" i="6"/>
  <c r="R1168" i="6"/>
  <c r="O1169" i="6"/>
  <c r="P1169" i="6"/>
  <c r="Q1169" i="6"/>
  <c r="R1169" i="6"/>
  <c r="O1170" i="6"/>
  <c r="P1170" i="6"/>
  <c r="Q1170" i="6"/>
  <c r="R1170" i="6"/>
  <c r="O1171" i="6"/>
  <c r="P1171" i="6"/>
  <c r="Q1171" i="6"/>
  <c r="R1171" i="6"/>
  <c r="O1172" i="6"/>
  <c r="P1172" i="6"/>
  <c r="Q1172" i="6"/>
  <c r="R1172" i="6"/>
  <c r="O1173" i="6"/>
  <c r="P1173" i="6"/>
  <c r="Q1173" i="6"/>
  <c r="R1173" i="6"/>
  <c r="O1174" i="6"/>
  <c r="P1174" i="6"/>
  <c r="Q1174" i="6"/>
  <c r="R1174" i="6"/>
  <c r="O1175" i="6"/>
  <c r="P1175" i="6"/>
  <c r="Q1175" i="6"/>
  <c r="R1175" i="6"/>
  <c r="O1176" i="6"/>
  <c r="P1176" i="6"/>
  <c r="Q1176" i="6"/>
  <c r="R1176" i="6"/>
  <c r="O1177" i="6"/>
  <c r="P1177" i="6"/>
  <c r="Q1177" i="6"/>
  <c r="R1177" i="6"/>
  <c r="O1178" i="6"/>
  <c r="P1178" i="6"/>
  <c r="Q1178" i="6"/>
  <c r="R1178" i="6"/>
  <c r="O1179" i="6"/>
  <c r="P1179" i="6"/>
  <c r="Q1179" i="6"/>
  <c r="R1179" i="6"/>
  <c r="O1180" i="6"/>
  <c r="P1180" i="6"/>
  <c r="Q1180" i="6"/>
  <c r="R1180" i="6"/>
  <c r="O1181" i="6"/>
  <c r="P1181" i="6"/>
  <c r="Q1181" i="6"/>
  <c r="R1181" i="6"/>
  <c r="O1182" i="6"/>
  <c r="P1182" i="6"/>
  <c r="Q1182" i="6"/>
  <c r="R1182" i="6"/>
  <c r="O1183" i="6"/>
  <c r="P1183" i="6"/>
  <c r="Q1183" i="6"/>
  <c r="R1183" i="6"/>
  <c r="O1184" i="6"/>
  <c r="P1184" i="6"/>
  <c r="Q1184" i="6"/>
  <c r="R1184" i="6"/>
  <c r="O1185" i="6"/>
  <c r="P1185" i="6"/>
  <c r="Q1185" i="6"/>
  <c r="R1185" i="6"/>
  <c r="O1186" i="6"/>
  <c r="P1186" i="6"/>
  <c r="Q1186" i="6"/>
  <c r="R1186" i="6"/>
  <c r="O1187" i="6"/>
  <c r="P1187" i="6"/>
  <c r="Q1187" i="6"/>
  <c r="R1187" i="6"/>
  <c r="O1188" i="6"/>
  <c r="P1188" i="6"/>
  <c r="Q1188" i="6"/>
  <c r="R1188" i="6"/>
  <c r="O1189" i="6"/>
  <c r="P1189" i="6"/>
  <c r="Q1189" i="6"/>
  <c r="R1189" i="6"/>
  <c r="O1190" i="6"/>
  <c r="P1190" i="6"/>
  <c r="Q1190" i="6"/>
  <c r="R1190" i="6"/>
  <c r="O1191" i="6"/>
  <c r="P1191" i="6"/>
  <c r="Q1191" i="6"/>
  <c r="R1191" i="6"/>
  <c r="O1192" i="6"/>
  <c r="P1192" i="6"/>
  <c r="Q1192" i="6"/>
  <c r="R1192" i="6"/>
  <c r="O1193" i="6"/>
  <c r="P1193" i="6"/>
  <c r="Q1193" i="6"/>
  <c r="R1193" i="6"/>
  <c r="O1194" i="6"/>
  <c r="P1194" i="6"/>
  <c r="Q1194" i="6"/>
  <c r="R1194" i="6"/>
  <c r="O1195" i="6"/>
  <c r="P1195" i="6"/>
  <c r="Q1195" i="6"/>
  <c r="R1195" i="6"/>
  <c r="O1196" i="6"/>
  <c r="P1196" i="6"/>
  <c r="Q1196" i="6"/>
  <c r="R1196" i="6"/>
  <c r="O1197" i="6"/>
  <c r="P1197" i="6"/>
  <c r="Q1197" i="6"/>
  <c r="R1197" i="6"/>
  <c r="O1198" i="6"/>
  <c r="P1198" i="6"/>
  <c r="Q1198" i="6"/>
  <c r="R1198" i="6"/>
  <c r="O1199" i="6"/>
  <c r="P1199" i="6"/>
  <c r="Q1199" i="6"/>
  <c r="R1199" i="6"/>
  <c r="O1200" i="6"/>
  <c r="P1200" i="6"/>
  <c r="Q1200" i="6"/>
  <c r="R1200" i="6"/>
  <c r="O1201" i="6"/>
  <c r="P1201" i="6"/>
  <c r="Q1201" i="6"/>
  <c r="R1201" i="6"/>
  <c r="O1202" i="6"/>
  <c r="P1202" i="6"/>
  <c r="Q1202" i="6"/>
  <c r="R1202" i="6"/>
  <c r="O1203" i="6"/>
  <c r="P1203" i="6"/>
  <c r="Q1203" i="6"/>
  <c r="R1203" i="6"/>
  <c r="O1204" i="6"/>
  <c r="P1204" i="6"/>
  <c r="Q1204" i="6"/>
  <c r="R1204" i="6"/>
  <c r="O1205" i="6"/>
  <c r="P1205" i="6"/>
  <c r="Q1205" i="6"/>
  <c r="R1205" i="6"/>
  <c r="O1206" i="6"/>
  <c r="P1206" i="6"/>
  <c r="Q1206" i="6"/>
  <c r="R1206" i="6"/>
  <c r="O1207" i="6"/>
  <c r="P1207" i="6"/>
  <c r="Q1207" i="6"/>
  <c r="R1207" i="6"/>
  <c r="O1208" i="6"/>
  <c r="P1208" i="6"/>
  <c r="Q1208" i="6"/>
  <c r="R1208" i="6"/>
  <c r="O1209" i="6"/>
  <c r="P1209" i="6"/>
  <c r="Q1209" i="6"/>
  <c r="R1209" i="6"/>
  <c r="O1210" i="6"/>
  <c r="P1210" i="6"/>
  <c r="Q1210" i="6"/>
  <c r="R1210" i="6"/>
  <c r="O1211" i="6"/>
  <c r="P1211" i="6"/>
  <c r="Q1211" i="6"/>
  <c r="R1211" i="6"/>
  <c r="O1212" i="6"/>
  <c r="P1212" i="6"/>
  <c r="Q1212" i="6"/>
  <c r="R1212" i="6"/>
  <c r="O1213" i="6"/>
  <c r="P1213" i="6"/>
  <c r="Q1213" i="6"/>
  <c r="R1213" i="6"/>
  <c r="O1214" i="6"/>
  <c r="P1214" i="6"/>
  <c r="Q1214" i="6"/>
  <c r="R1214" i="6"/>
  <c r="O1215" i="6"/>
  <c r="P1215" i="6"/>
  <c r="Q1215" i="6"/>
  <c r="R1215" i="6"/>
  <c r="O1216" i="6"/>
  <c r="P1216" i="6"/>
  <c r="Q1216" i="6"/>
  <c r="R1216" i="6"/>
  <c r="O1217" i="6"/>
  <c r="P1217" i="6"/>
  <c r="Q1217" i="6"/>
  <c r="R1217" i="6"/>
  <c r="O1218" i="6"/>
  <c r="P1218" i="6"/>
  <c r="Q1218" i="6"/>
  <c r="R1218" i="6"/>
  <c r="O1219" i="6"/>
  <c r="P1219" i="6"/>
  <c r="Q1219" i="6"/>
  <c r="R1219" i="6"/>
  <c r="O1220" i="6"/>
  <c r="P1220" i="6"/>
  <c r="Q1220" i="6"/>
  <c r="R1220" i="6"/>
  <c r="O1221" i="6"/>
  <c r="P1221" i="6"/>
  <c r="Q1221" i="6"/>
  <c r="R1221" i="6"/>
  <c r="O1222" i="6"/>
  <c r="P1222" i="6"/>
  <c r="Q1222" i="6"/>
  <c r="R1222" i="6"/>
  <c r="O1223" i="6"/>
  <c r="P1223" i="6"/>
  <c r="Q1223" i="6"/>
  <c r="R1223" i="6"/>
  <c r="O1224" i="6"/>
  <c r="P1224" i="6"/>
  <c r="Q1224" i="6"/>
  <c r="R1224" i="6"/>
  <c r="O1225" i="6"/>
  <c r="P1225" i="6"/>
  <c r="Q1225" i="6"/>
  <c r="R1225" i="6"/>
  <c r="O1226" i="6"/>
  <c r="P1226" i="6"/>
  <c r="Q1226" i="6"/>
  <c r="R1226" i="6"/>
  <c r="O1227" i="6"/>
  <c r="P1227" i="6"/>
  <c r="Q1227" i="6"/>
  <c r="R1227" i="6"/>
  <c r="O1228" i="6"/>
  <c r="P1228" i="6"/>
  <c r="Q1228" i="6"/>
  <c r="R1228" i="6"/>
  <c r="O1229" i="6"/>
  <c r="P1229" i="6"/>
  <c r="Q1229" i="6"/>
  <c r="R1229" i="6"/>
  <c r="O1230" i="6"/>
  <c r="P1230" i="6"/>
  <c r="Q1230" i="6"/>
  <c r="R1230" i="6"/>
  <c r="O1231" i="6"/>
  <c r="P1231" i="6"/>
  <c r="Q1231" i="6"/>
  <c r="R1231" i="6"/>
  <c r="O1232" i="6"/>
  <c r="P1232" i="6"/>
  <c r="Q1232" i="6"/>
  <c r="R1232" i="6"/>
  <c r="O1233" i="6"/>
  <c r="P1233" i="6"/>
  <c r="Q1233" i="6"/>
  <c r="R1233" i="6"/>
  <c r="O1234" i="6"/>
  <c r="P1234" i="6"/>
  <c r="Q1234" i="6"/>
  <c r="R1234" i="6"/>
  <c r="O1235" i="6"/>
  <c r="P1235" i="6"/>
  <c r="Q1235" i="6"/>
  <c r="R1235" i="6"/>
  <c r="O1236" i="6"/>
  <c r="P1236" i="6"/>
  <c r="Q1236" i="6"/>
  <c r="R1236" i="6"/>
  <c r="O1237" i="6"/>
  <c r="P1237" i="6"/>
  <c r="Q1237" i="6"/>
  <c r="R1237" i="6"/>
  <c r="O1238" i="6"/>
  <c r="P1238" i="6"/>
  <c r="Q1238" i="6"/>
  <c r="R1238" i="6"/>
  <c r="O1239" i="6"/>
  <c r="P1239" i="6"/>
  <c r="Q1239" i="6"/>
  <c r="R1239" i="6"/>
  <c r="O1240" i="6"/>
  <c r="P1240" i="6"/>
  <c r="Q1240" i="6"/>
  <c r="R1240" i="6"/>
  <c r="O1241" i="6"/>
  <c r="P1241" i="6"/>
  <c r="Q1241" i="6"/>
  <c r="R1241" i="6"/>
  <c r="O1242" i="6"/>
  <c r="P1242" i="6"/>
  <c r="Q1242" i="6"/>
  <c r="R1242" i="6"/>
  <c r="O1243" i="6"/>
  <c r="P1243" i="6"/>
  <c r="Q1243" i="6"/>
  <c r="R1243" i="6"/>
  <c r="O1244" i="6"/>
  <c r="P1244" i="6"/>
  <c r="Q1244" i="6"/>
  <c r="R1244" i="6"/>
  <c r="O1245" i="6"/>
  <c r="P1245" i="6"/>
  <c r="Q1245" i="6"/>
  <c r="R1245" i="6"/>
  <c r="O1246" i="6"/>
  <c r="P1246" i="6"/>
  <c r="Q1246" i="6"/>
  <c r="R1246" i="6"/>
  <c r="O1247" i="6"/>
  <c r="P1247" i="6"/>
  <c r="Q1247" i="6"/>
  <c r="R1247" i="6"/>
  <c r="O1248" i="6"/>
  <c r="P1248" i="6"/>
  <c r="Q1248" i="6"/>
  <c r="R1248" i="6"/>
  <c r="O1249" i="6"/>
  <c r="P1249" i="6"/>
  <c r="Q1249" i="6"/>
  <c r="R1249" i="6"/>
  <c r="O1250" i="6"/>
  <c r="P1250" i="6"/>
  <c r="Q1250" i="6"/>
  <c r="R1250" i="6"/>
  <c r="O1251" i="6"/>
  <c r="P1251" i="6"/>
  <c r="Q1251" i="6"/>
  <c r="R1251" i="6"/>
  <c r="O1252" i="6"/>
  <c r="P1252" i="6"/>
  <c r="Q1252" i="6"/>
  <c r="R1252" i="6"/>
  <c r="O1253" i="6"/>
  <c r="P1253" i="6"/>
  <c r="Q1253" i="6"/>
  <c r="R1253" i="6"/>
  <c r="O1254" i="6"/>
  <c r="P1254" i="6"/>
  <c r="Q1254" i="6"/>
  <c r="R1254" i="6"/>
  <c r="O1255" i="6"/>
  <c r="P1255" i="6"/>
  <c r="Q1255" i="6"/>
  <c r="R1255" i="6"/>
  <c r="O1256" i="6"/>
  <c r="P1256" i="6"/>
  <c r="Q1256" i="6"/>
  <c r="R1256" i="6"/>
  <c r="O1257" i="6"/>
  <c r="P1257" i="6"/>
  <c r="Q1257" i="6"/>
  <c r="R1257" i="6"/>
  <c r="O1258" i="6"/>
  <c r="P1258" i="6"/>
  <c r="Q1258" i="6"/>
  <c r="R1258" i="6"/>
  <c r="O1259" i="6"/>
  <c r="P1259" i="6"/>
  <c r="Q1259" i="6"/>
  <c r="R1259" i="6"/>
  <c r="O1260" i="6"/>
  <c r="P1260" i="6"/>
  <c r="Q1260" i="6"/>
  <c r="R1260" i="6"/>
  <c r="O1261" i="6"/>
  <c r="P1261" i="6"/>
  <c r="Q1261" i="6"/>
  <c r="R1261" i="6"/>
  <c r="O1262" i="6"/>
  <c r="P1262" i="6"/>
  <c r="Q1262" i="6"/>
  <c r="R1262" i="6"/>
  <c r="O1263" i="6"/>
  <c r="P1263" i="6"/>
  <c r="Q1263" i="6"/>
  <c r="R1263" i="6"/>
  <c r="O1264" i="6"/>
  <c r="P1264" i="6"/>
  <c r="Q1264" i="6"/>
  <c r="R1264" i="6"/>
  <c r="O1265" i="6"/>
  <c r="P1265" i="6"/>
  <c r="Q1265" i="6"/>
  <c r="R1265" i="6"/>
  <c r="O1266" i="6"/>
  <c r="P1266" i="6"/>
  <c r="Q1266" i="6"/>
  <c r="R1266" i="6"/>
  <c r="O1267" i="6"/>
  <c r="P1267" i="6"/>
  <c r="Q1267" i="6"/>
  <c r="R1267" i="6"/>
  <c r="O1268" i="6"/>
  <c r="P1268" i="6"/>
  <c r="Q1268" i="6"/>
  <c r="R1268" i="6"/>
  <c r="O1269" i="6"/>
  <c r="P1269" i="6"/>
  <c r="Q1269" i="6"/>
  <c r="R1269" i="6"/>
  <c r="O1270" i="6"/>
  <c r="P1270" i="6"/>
  <c r="Q1270" i="6"/>
  <c r="R1270" i="6"/>
  <c r="O1271" i="6"/>
  <c r="P1271" i="6"/>
  <c r="Q1271" i="6"/>
  <c r="R1271" i="6"/>
  <c r="O1272" i="6"/>
  <c r="P1272" i="6"/>
  <c r="Q1272" i="6"/>
  <c r="R1272" i="6"/>
  <c r="O1273" i="6"/>
  <c r="P1273" i="6"/>
  <c r="Q1273" i="6"/>
  <c r="R1273" i="6"/>
  <c r="O1274" i="6"/>
  <c r="P1274" i="6"/>
  <c r="Q1274" i="6"/>
  <c r="R1274" i="6"/>
  <c r="O1275" i="6"/>
  <c r="P1275" i="6"/>
  <c r="Q1275" i="6"/>
  <c r="R1275" i="6"/>
  <c r="O1276" i="6"/>
  <c r="P1276" i="6"/>
  <c r="Q1276" i="6"/>
  <c r="R1276" i="6"/>
  <c r="O1277" i="6"/>
  <c r="P1277" i="6"/>
  <c r="Q1277" i="6"/>
  <c r="R1277" i="6"/>
  <c r="O1278" i="6"/>
  <c r="P1278" i="6"/>
  <c r="Q1278" i="6"/>
  <c r="R1278" i="6"/>
  <c r="O1279" i="6"/>
  <c r="P1279" i="6"/>
  <c r="Q1279" i="6"/>
  <c r="R1279" i="6"/>
  <c r="O1280" i="6"/>
  <c r="P1280" i="6"/>
  <c r="Q1280" i="6"/>
  <c r="R1280" i="6"/>
  <c r="O1281" i="6"/>
  <c r="P1281" i="6"/>
  <c r="Q1281" i="6"/>
  <c r="R1281" i="6"/>
  <c r="O1282" i="6"/>
  <c r="P1282" i="6"/>
  <c r="Q1282" i="6"/>
  <c r="R1282" i="6"/>
  <c r="O1283" i="6"/>
  <c r="P1283" i="6"/>
  <c r="Q1283" i="6"/>
  <c r="R1283" i="6"/>
  <c r="O1284" i="6"/>
  <c r="P1284" i="6"/>
  <c r="Q1284" i="6"/>
  <c r="R1284" i="6"/>
  <c r="O1285" i="6"/>
  <c r="P1285" i="6"/>
  <c r="Q1285" i="6"/>
  <c r="R1285" i="6"/>
  <c r="O1286" i="6"/>
  <c r="P1286" i="6"/>
  <c r="Q1286" i="6"/>
  <c r="R1286" i="6"/>
  <c r="O1287" i="6"/>
  <c r="P1287" i="6"/>
  <c r="Q1287" i="6"/>
  <c r="R1287" i="6"/>
  <c r="O1288" i="6"/>
  <c r="P1288" i="6"/>
  <c r="Q1288" i="6"/>
  <c r="R1288" i="6"/>
  <c r="O1289" i="6"/>
  <c r="P1289" i="6"/>
  <c r="Q1289" i="6"/>
  <c r="R1289" i="6"/>
  <c r="O1290" i="6"/>
  <c r="P1290" i="6"/>
  <c r="Q1290" i="6"/>
  <c r="R1290" i="6"/>
  <c r="O1291" i="6"/>
  <c r="P1291" i="6"/>
  <c r="Q1291" i="6"/>
  <c r="R1291" i="6"/>
  <c r="O1292" i="6"/>
  <c r="P1292" i="6"/>
  <c r="Q1292" i="6"/>
  <c r="R1292" i="6"/>
  <c r="O1293" i="6"/>
  <c r="P1293" i="6"/>
  <c r="Q1293" i="6"/>
  <c r="R1293" i="6"/>
  <c r="O1294" i="6"/>
  <c r="P1294" i="6"/>
  <c r="Q1294" i="6"/>
  <c r="R1294" i="6"/>
  <c r="O1295" i="6"/>
  <c r="P1295" i="6"/>
  <c r="Q1295" i="6"/>
  <c r="R1295" i="6"/>
  <c r="O1296" i="6"/>
  <c r="P1296" i="6"/>
  <c r="Q1296" i="6"/>
  <c r="R1296" i="6"/>
  <c r="O1297" i="6"/>
  <c r="P1297" i="6"/>
  <c r="Q1297" i="6"/>
  <c r="R1297" i="6"/>
  <c r="O1298" i="6"/>
  <c r="P1298" i="6"/>
  <c r="Q1298" i="6"/>
  <c r="R1298" i="6"/>
  <c r="O1299" i="6"/>
  <c r="P1299" i="6"/>
  <c r="Q1299" i="6"/>
  <c r="R1299" i="6"/>
  <c r="O1300" i="6"/>
  <c r="P1300" i="6"/>
  <c r="Q1300" i="6"/>
  <c r="R1300" i="6"/>
  <c r="O1301" i="6"/>
  <c r="P1301" i="6"/>
  <c r="Q1301" i="6"/>
  <c r="R1301" i="6"/>
  <c r="O1302" i="6"/>
  <c r="P1302" i="6"/>
  <c r="Q1302" i="6"/>
  <c r="R1302" i="6"/>
  <c r="O1303" i="6"/>
  <c r="P1303" i="6"/>
  <c r="Q1303" i="6"/>
  <c r="R1303" i="6"/>
  <c r="O1304" i="6"/>
  <c r="P1304" i="6"/>
  <c r="Q1304" i="6"/>
  <c r="R1304" i="6"/>
  <c r="O1305" i="6"/>
  <c r="P1305" i="6"/>
  <c r="Q1305" i="6"/>
  <c r="R1305" i="6"/>
  <c r="O1306" i="6"/>
  <c r="P1306" i="6"/>
  <c r="Q1306" i="6"/>
  <c r="R1306" i="6"/>
  <c r="O1307" i="6"/>
  <c r="P1307" i="6"/>
  <c r="Q1307" i="6"/>
  <c r="R1307" i="6"/>
  <c r="O1308" i="6"/>
  <c r="P1308" i="6"/>
  <c r="Q1308" i="6"/>
  <c r="R1308" i="6"/>
  <c r="O1309" i="6"/>
  <c r="P1309" i="6"/>
  <c r="Q1309" i="6"/>
  <c r="R1309" i="6"/>
  <c r="O1310" i="6"/>
  <c r="P1310" i="6"/>
  <c r="Q1310" i="6"/>
  <c r="R1310" i="6"/>
  <c r="O1311" i="6"/>
  <c r="P1311" i="6"/>
  <c r="Q1311" i="6"/>
  <c r="R1311" i="6"/>
  <c r="O1312" i="6"/>
  <c r="P1312" i="6"/>
  <c r="Q1312" i="6"/>
  <c r="R1312" i="6"/>
  <c r="O1313" i="6"/>
  <c r="P1313" i="6"/>
  <c r="Q1313" i="6"/>
  <c r="R1313" i="6"/>
  <c r="O1314" i="6"/>
  <c r="P1314" i="6"/>
  <c r="Q1314" i="6"/>
  <c r="R1314" i="6"/>
  <c r="O1315" i="6"/>
  <c r="P1315" i="6"/>
  <c r="Q1315" i="6"/>
  <c r="R1315" i="6"/>
  <c r="O1316" i="6"/>
  <c r="P1316" i="6"/>
  <c r="Q1316" i="6"/>
  <c r="R1316" i="6"/>
  <c r="O1317" i="6"/>
  <c r="P1317" i="6"/>
  <c r="Q1317" i="6"/>
  <c r="R1317" i="6"/>
  <c r="O1318" i="6"/>
  <c r="P1318" i="6"/>
  <c r="Q1318" i="6"/>
  <c r="R1318" i="6"/>
  <c r="O1319" i="6"/>
  <c r="P1319" i="6"/>
  <c r="Q1319" i="6"/>
  <c r="R1319" i="6"/>
  <c r="O1320" i="6"/>
  <c r="P1320" i="6"/>
  <c r="Q1320" i="6"/>
  <c r="R1320" i="6"/>
  <c r="O1321" i="6"/>
  <c r="P1321" i="6"/>
  <c r="Q1321" i="6"/>
  <c r="R1321" i="6"/>
  <c r="O1322" i="6"/>
  <c r="P1322" i="6"/>
  <c r="Q1322" i="6"/>
  <c r="R1322" i="6"/>
  <c r="O1323" i="6"/>
  <c r="P1323" i="6"/>
  <c r="Q1323" i="6"/>
  <c r="R1323" i="6"/>
  <c r="O1324" i="6"/>
  <c r="P1324" i="6"/>
  <c r="Q1324" i="6"/>
  <c r="R1324" i="6"/>
  <c r="O1325" i="6"/>
  <c r="P1325" i="6"/>
  <c r="Q1325" i="6"/>
  <c r="R1325" i="6"/>
  <c r="O1326" i="6"/>
  <c r="P1326" i="6"/>
  <c r="Q1326" i="6"/>
  <c r="R1326" i="6"/>
  <c r="O1327" i="6"/>
  <c r="P1327" i="6"/>
  <c r="Q1327" i="6"/>
  <c r="R1327" i="6"/>
  <c r="O1328" i="6"/>
  <c r="P1328" i="6"/>
  <c r="Q1328" i="6"/>
  <c r="R1328" i="6"/>
  <c r="O1329" i="6"/>
  <c r="P1329" i="6"/>
  <c r="Q1329" i="6"/>
  <c r="R1329" i="6"/>
  <c r="O1330" i="6"/>
  <c r="P1330" i="6"/>
  <c r="Q1330" i="6"/>
  <c r="R1330" i="6"/>
  <c r="O1331" i="6"/>
  <c r="P1331" i="6"/>
  <c r="Q1331" i="6"/>
  <c r="R1331" i="6"/>
  <c r="O1332" i="6"/>
  <c r="P1332" i="6"/>
  <c r="Q1332" i="6"/>
  <c r="R1332" i="6"/>
  <c r="O1333" i="6"/>
  <c r="P1333" i="6"/>
  <c r="Q1333" i="6"/>
  <c r="R1333" i="6"/>
  <c r="O1334" i="6"/>
  <c r="P1334" i="6"/>
  <c r="Q1334" i="6"/>
  <c r="R1334" i="6"/>
  <c r="O1335" i="6"/>
  <c r="P1335" i="6"/>
  <c r="Q1335" i="6"/>
  <c r="R1335" i="6"/>
  <c r="O1336" i="6"/>
  <c r="P1336" i="6"/>
  <c r="Q1336" i="6"/>
  <c r="R1336" i="6"/>
  <c r="O1337" i="6"/>
  <c r="P1337" i="6"/>
  <c r="Q1337" i="6"/>
  <c r="R1337" i="6"/>
  <c r="O1338" i="6"/>
  <c r="P1338" i="6"/>
  <c r="Q1338" i="6"/>
  <c r="R1338" i="6"/>
  <c r="O1339" i="6"/>
  <c r="P1339" i="6"/>
  <c r="Q1339" i="6"/>
  <c r="R1339" i="6"/>
  <c r="O1340" i="6"/>
  <c r="P1340" i="6"/>
  <c r="Q1340" i="6"/>
  <c r="R1340" i="6"/>
  <c r="O1341" i="6"/>
  <c r="P1341" i="6"/>
  <c r="Q1341" i="6"/>
  <c r="R1341" i="6"/>
  <c r="O1342" i="6"/>
  <c r="P1342" i="6"/>
  <c r="Q1342" i="6"/>
  <c r="R1342" i="6"/>
  <c r="O1343" i="6"/>
  <c r="P1343" i="6"/>
  <c r="Q1343" i="6"/>
  <c r="R1343" i="6"/>
  <c r="O1344" i="6"/>
  <c r="P1344" i="6"/>
  <c r="Q1344" i="6"/>
  <c r="R1344" i="6"/>
  <c r="O1345" i="6"/>
  <c r="P1345" i="6"/>
  <c r="Q1345" i="6"/>
  <c r="R1345" i="6"/>
  <c r="O1346" i="6"/>
  <c r="P1346" i="6"/>
  <c r="Q1346" i="6"/>
  <c r="R1346" i="6"/>
  <c r="O1347" i="6"/>
  <c r="P1347" i="6"/>
  <c r="Q1347" i="6"/>
  <c r="R1347" i="6"/>
  <c r="O1348" i="6"/>
  <c r="P1348" i="6"/>
  <c r="Q1348" i="6"/>
  <c r="R1348" i="6"/>
  <c r="O1349" i="6"/>
  <c r="P1349" i="6"/>
  <c r="Q1349" i="6"/>
  <c r="R1349" i="6"/>
  <c r="O1350" i="6"/>
  <c r="P1350" i="6"/>
  <c r="Q1350" i="6"/>
  <c r="R1350" i="6"/>
  <c r="O1351" i="6"/>
  <c r="P1351" i="6"/>
  <c r="Q1351" i="6"/>
  <c r="R1351" i="6"/>
  <c r="O1352" i="6"/>
  <c r="P1352" i="6"/>
  <c r="Q1352" i="6"/>
  <c r="R1352" i="6"/>
  <c r="O1353" i="6"/>
  <c r="P1353" i="6"/>
  <c r="Q1353" i="6"/>
  <c r="R1353" i="6"/>
  <c r="O1354" i="6"/>
  <c r="P1354" i="6"/>
  <c r="Q1354" i="6"/>
  <c r="R1354" i="6"/>
  <c r="O1355" i="6"/>
  <c r="P1355" i="6"/>
  <c r="Q1355" i="6"/>
  <c r="R1355" i="6"/>
  <c r="O1356" i="6"/>
  <c r="P1356" i="6"/>
  <c r="Q1356" i="6"/>
  <c r="R1356" i="6"/>
  <c r="O1357" i="6"/>
  <c r="P1357" i="6"/>
  <c r="Q1357" i="6"/>
  <c r="R1357" i="6"/>
  <c r="O1358" i="6"/>
  <c r="P1358" i="6"/>
  <c r="Q1358" i="6"/>
  <c r="R1358" i="6"/>
  <c r="O1359" i="6"/>
  <c r="P1359" i="6"/>
  <c r="Q1359" i="6"/>
  <c r="R1359" i="6"/>
  <c r="O1360" i="6"/>
  <c r="P1360" i="6"/>
  <c r="Q1360" i="6"/>
  <c r="R1360" i="6"/>
  <c r="O1361" i="6"/>
  <c r="P1361" i="6"/>
  <c r="Q1361" i="6"/>
  <c r="R1361" i="6"/>
  <c r="O1362" i="6"/>
  <c r="P1362" i="6"/>
  <c r="Q1362" i="6"/>
  <c r="R1362" i="6"/>
  <c r="O1363" i="6"/>
  <c r="P1363" i="6"/>
  <c r="Q1363" i="6"/>
  <c r="R1363" i="6"/>
  <c r="O1364" i="6"/>
  <c r="P1364" i="6"/>
  <c r="Q1364" i="6"/>
  <c r="R1364" i="6"/>
  <c r="O1365" i="6"/>
  <c r="P1365" i="6"/>
  <c r="Q1365" i="6"/>
  <c r="R1365" i="6"/>
  <c r="O1366" i="6"/>
  <c r="P1366" i="6"/>
  <c r="Q1366" i="6"/>
  <c r="R1366" i="6"/>
  <c r="O1367" i="6"/>
  <c r="P1367" i="6"/>
  <c r="Q1367" i="6"/>
  <c r="R1367" i="6"/>
  <c r="O1368" i="6"/>
  <c r="P1368" i="6"/>
  <c r="Q1368" i="6"/>
  <c r="R1368" i="6"/>
  <c r="O1369" i="6"/>
  <c r="P1369" i="6"/>
  <c r="Q1369" i="6"/>
  <c r="R1369" i="6"/>
  <c r="O1370" i="6"/>
  <c r="P1370" i="6"/>
  <c r="Q1370" i="6"/>
  <c r="R1370" i="6"/>
  <c r="O1371" i="6"/>
  <c r="P1371" i="6"/>
  <c r="Q1371" i="6"/>
  <c r="R1371" i="6"/>
  <c r="O1372" i="6"/>
  <c r="P1372" i="6"/>
  <c r="Q1372" i="6"/>
  <c r="R1372" i="6"/>
  <c r="O1373" i="6"/>
  <c r="P1373" i="6"/>
  <c r="Q1373" i="6"/>
  <c r="R1373" i="6"/>
  <c r="O1374" i="6"/>
  <c r="P1374" i="6"/>
  <c r="Q1374" i="6"/>
  <c r="R1374" i="6"/>
  <c r="O1375" i="6"/>
  <c r="P1375" i="6"/>
  <c r="Q1375" i="6"/>
  <c r="R1375" i="6"/>
  <c r="O1376" i="6"/>
  <c r="P1376" i="6"/>
  <c r="Q1376" i="6"/>
  <c r="R1376" i="6"/>
  <c r="O1377" i="6"/>
  <c r="P1377" i="6"/>
  <c r="Q1377" i="6"/>
  <c r="R1377" i="6"/>
  <c r="O1378" i="6"/>
  <c r="P1378" i="6"/>
  <c r="Q1378" i="6"/>
  <c r="R1378" i="6"/>
  <c r="O1379" i="6"/>
  <c r="P1379" i="6"/>
  <c r="Q1379" i="6"/>
  <c r="R1379" i="6"/>
  <c r="O1380" i="6"/>
  <c r="P1380" i="6"/>
  <c r="Q1380" i="6"/>
  <c r="R1380" i="6"/>
  <c r="O1381" i="6"/>
  <c r="P1381" i="6"/>
  <c r="Q1381" i="6"/>
  <c r="R1381" i="6"/>
  <c r="O1382" i="6"/>
  <c r="P1382" i="6"/>
  <c r="Q1382" i="6"/>
  <c r="R1382" i="6"/>
  <c r="O1383" i="6"/>
  <c r="P1383" i="6"/>
  <c r="Q1383" i="6"/>
  <c r="R1383" i="6"/>
  <c r="O1384" i="6"/>
  <c r="P1384" i="6"/>
  <c r="Q1384" i="6"/>
  <c r="R1384" i="6"/>
  <c r="O1385" i="6"/>
  <c r="P1385" i="6"/>
  <c r="Q1385" i="6"/>
  <c r="R1385" i="6"/>
  <c r="O1386" i="6"/>
  <c r="P1386" i="6"/>
  <c r="Q1386" i="6"/>
  <c r="R1386" i="6"/>
  <c r="O1387" i="6"/>
  <c r="P1387" i="6"/>
  <c r="Q1387" i="6"/>
  <c r="R1387" i="6"/>
  <c r="O1388" i="6"/>
  <c r="P1388" i="6"/>
  <c r="Q1388" i="6"/>
  <c r="R1388" i="6"/>
  <c r="O1389" i="6"/>
  <c r="P1389" i="6"/>
  <c r="Q1389" i="6"/>
  <c r="R1389" i="6"/>
  <c r="O1390" i="6"/>
  <c r="P1390" i="6"/>
  <c r="Q1390" i="6"/>
  <c r="R1390" i="6"/>
  <c r="O1391" i="6"/>
  <c r="P1391" i="6"/>
  <c r="Q1391" i="6"/>
  <c r="R1391" i="6"/>
  <c r="O1392" i="6"/>
  <c r="P1392" i="6"/>
  <c r="Q1392" i="6"/>
  <c r="R1392" i="6"/>
  <c r="O1393" i="6"/>
  <c r="P1393" i="6"/>
  <c r="Q1393" i="6"/>
  <c r="R1393" i="6"/>
  <c r="O1394" i="6"/>
  <c r="P1394" i="6"/>
  <c r="Q1394" i="6"/>
  <c r="R1394" i="6"/>
  <c r="O1395" i="6"/>
  <c r="P1395" i="6"/>
  <c r="Q1395" i="6"/>
  <c r="R1395" i="6"/>
  <c r="O1396" i="6"/>
  <c r="P1396" i="6"/>
  <c r="Q1396" i="6"/>
  <c r="R1396" i="6"/>
  <c r="O1397" i="6"/>
  <c r="P1397" i="6"/>
  <c r="Q1397" i="6"/>
  <c r="R1397" i="6"/>
  <c r="O1398" i="6"/>
  <c r="P1398" i="6"/>
  <c r="Q1398" i="6"/>
  <c r="R1398" i="6"/>
  <c r="O1399" i="6"/>
  <c r="P1399" i="6"/>
  <c r="Q1399" i="6"/>
  <c r="R1399" i="6"/>
  <c r="O1400" i="6"/>
  <c r="P1400" i="6"/>
  <c r="Q1400" i="6"/>
  <c r="R1400" i="6"/>
  <c r="O1401" i="6"/>
  <c r="P1401" i="6"/>
  <c r="Q1401" i="6"/>
  <c r="R1401" i="6"/>
  <c r="O1402" i="6"/>
  <c r="P1402" i="6"/>
  <c r="Q1402" i="6"/>
  <c r="R1402" i="6"/>
  <c r="O1403" i="6"/>
  <c r="P1403" i="6"/>
  <c r="Q1403" i="6"/>
  <c r="R1403" i="6"/>
  <c r="O1404" i="6"/>
  <c r="P1404" i="6"/>
  <c r="Q1404" i="6"/>
  <c r="R1404" i="6"/>
  <c r="O1405" i="6"/>
  <c r="P1405" i="6"/>
  <c r="Q1405" i="6"/>
  <c r="R1405" i="6"/>
  <c r="O1406" i="6"/>
  <c r="P1406" i="6"/>
  <c r="Q1406" i="6"/>
  <c r="R1406" i="6"/>
  <c r="O1407" i="6"/>
  <c r="P1407" i="6"/>
  <c r="Q1407" i="6"/>
  <c r="R1407" i="6"/>
  <c r="O1408" i="6"/>
  <c r="P1408" i="6"/>
  <c r="Q1408" i="6"/>
  <c r="R1408" i="6"/>
  <c r="O1409" i="6"/>
  <c r="P1409" i="6"/>
  <c r="Q1409" i="6"/>
  <c r="R1409" i="6"/>
  <c r="O1410" i="6"/>
  <c r="P1410" i="6"/>
  <c r="Q1410" i="6"/>
  <c r="R1410" i="6"/>
  <c r="O1411" i="6"/>
  <c r="P1411" i="6"/>
  <c r="Q1411" i="6"/>
  <c r="R1411" i="6"/>
  <c r="O1412" i="6"/>
  <c r="P1412" i="6"/>
  <c r="Q1412" i="6"/>
  <c r="R1412" i="6"/>
  <c r="O1413" i="6"/>
  <c r="P1413" i="6"/>
  <c r="Q1413" i="6"/>
  <c r="R1413" i="6"/>
  <c r="O1414" i="6"/>
  <c r="P1414" i="6"/>
  <c r="Q1414" i="6"/>
  <c r="R1414" i="6"/>
  <c r="O1415" i="6"/>
  <c r="P1415" i="6"/>
  <c r="Q1415" i="6"/>
  <c r="R1415" i="6"/>
  <c r="O1416" i="6"/>
  <c r="P1416" i="6"/>
  <c r="Q1416" i="6"/>
  <c r="R1416" i="6"/>
  <c r="O1417" i="6"/>
  <c r="P1417" i="6"/>
  <c r="Q1417" i="6"/>
  <c r="R1417" i="6"/>
  <c r="O1418" i="6"/>
  <c r="P1418" i="6"/>
  <c r="Q1418" i="6"/>
  <c r="R1418" i="6"/>
  <c r="O1419" i="6"/>
  <c r="P1419" i="6"/>
  <c r="Q1419" i="6"/>
  <c r="R1419" i="6"/>
  <c r="O1420" i="6"/>
  <c r="P1420" i="6"/>
  <c r="Q1420" i="6"/>
  <c r="R1420" i="6"/>
  <c r="O1421" i="6"/>
  <c r="P1421" i="6"/>
  <c r="Q1421" i="6"/>
  <c r="R1421" i="6"/>
  <c r="O1422" i="6"/>
  <c r="P1422" i="6"/>
  <c r="Q1422" i="6"/>
  <c r="R1422" i="6"/>
  <c r="O1423" i="6"/>
  <c r="P1423" i="6"/>
  <c r="Q1423" i="6"/>
  <c r="R1423" i="6"/>
  <c r="O1424" i="6"/>
  <c r="P1424" i="6"/>
  <c r="Q1424" i="6"/>
  <c r="R1424" i="6"/>
  <c r="O1425" i="6"/>
  <c r="P1425" i="6"/>
  <c r="Q1425" i="6"/>
  <c r="R1425" i="6"/>
  <c r="O1426" i="6"/>
  <c r="P1426" i="6"/>
  <c r="Q1426" i="6"/>
  <c r="R1426" i="6"/>
  <c r="O1427" i="6"/>
  <c r="P1427" i="6"/>
  <c r="Q1427" i="6"/>
  <c r="R1427" i="6"/>
  <c r="O1428" i="6"/>
  <c r="P1428" i="6"/>
  <c r="Q1428" i="6"/>
  <c r="R1428" i="6"/>
  <c r="O1429" i="6"/>
  <c r="P1429" i="6"/>
  <c r="Q1429" i="6"/>
  <c r="R1429" i="6"/>
  <c r="O1430" i="6"/>
  <c r="P1430" i="6"/>
  <c r="Q1430" i="6"/>
  <c r="R1430" i="6"/>
  <c r="O1431" i="6"/>
  <c r="P1431" i="6"/>
  <c r="Q1431" i="6"/>
  <c r="R1431" i="6"/>
  <c r="O1432" i="6"/>
  <c r="P1432" i="6"/>
  <c r="Q1432" i="6"/>
  <c r="R1432" i="6"/>
  <c r="O1433" i="6"/>
  <c r="P1433" i="6"/>
  <c r="Q1433" i="6"/>
  <c r="R1433" i="6"/>
  <c r="O1434" i="6"/>
  <c r="P1434" i="6"/>
  <c r="Q1434" i="6"/>
  <c r="R1434" i="6"/>
  <c r="O1435" i="6"/>
  <c r="P1435" i="6"/>
  <c r="Q1435" i="6"/>
  <c r="R1435" i="6"/>
  <c r="O1436" i="6"/>
  <c r="P1436" i="6"/>
  <c r="Q1436" i="6"/>
  <c r="R1436" i="6"/>
  <c r="O1437" i="6"/>
  <c r="P1437" i="6"/>
  <c r="Q1437" i="6"/>
  <c r="R1437" i="6"/>
  <c r="O1438" i="6"/>
  <c r="P1438" i="6"/>
  <c r="Q1438" i="6"/>
  <c r="R1438" i="6"/>
  <c r="O1439" i="6"/>
  <c r="P1439" i="6"/>
  <c r="Q1439" i="6"/>
  <c r="R1439" i="6"/>
  <c r="O1440" i="6"/>
  <c r="P1440" i="6"/>
  <c r="Q1440" i="6"/>
  <c r="R1440" i="6"/>
  <c r="O1441" i="6"/>
  <c r="P1441" i="6"/>
  <c r="Q1441" i="6"/>
  <c r="R1441" i="6"/>
  <c r="O1442" i="6"/>
  <c r="P1442" i="6"/>
  <c r="Q1442" i="6"/>
  <c r="R1442" i="6"/>
  <c r="O1443" i="6"/>
  <c r="P1443" i="6"/>
  <c r="Q1443" i="6"/>
  <c r="R1443" i="6"/>
  <c r="O1444" i="6"/>
  <c r="P1444" i="6"/>
  <c r="Q1444" i="6"/>
  <c r="R1444" i="6"/>
  <c r="O1445" i="6"/>
  <c r="P1445" i="6"/>
  <c r="Q1445" i="6"/>
  <c r="R1445" i="6"/>
  <c r="O1446" i="6"/>
  <c r="P1446" i="6"/>
  <c r="Q1446" i="6"/>
  <c r="R1446" i="6"/>
  <c r="O1447" i="6"/>
  <c r="P1447" i="6"/>
  <c r="Q1447" i="6"/>
  <c r="R1447" i="6"/>
  <c r="O1448" i="6"/>
  <c r="P1448" i="6"/>
  <c r="Q1448" i="6"/>
  <c r="R1448" i="6"/>
  <c r="O1449" i="6"/>
  <c r="P1449" i="6"/>
  <c r="Q1449" i="6"/>
  <c r="R1449" i="6"/>
  <c r="O1450" i="6"/>
  <c r="P1450" i="6"/>
  <c r="Q1450" i="6"/>
  <c r="R1450" i="6"/>
  <c r="O1451" i="6"/>
  <c r="P1451" i="6"/>
  <c r="Q1451" i="6"/>
  <c r="R1451" i="6"/>
  <c r="O1452" i="6"/>
  <c r="P1452" i="6"/>
  <c r="Q1452" i="6"/>
  <c r="R1452" i="6"/>
  <c r="O1453" i="6"/>
  <c r="P1453" i="6"/>
  <c r="Q1453" i="6"/>
  <c r="R1453" i="6"/>
  <c r="O1454" i="6"/>
  <c r="P1454" i="6"/>
  <c r="Q1454" i="6"/>
  <c r="R1454" i="6"/>
  <c r="O1455" i="6"/>
  <c r="P1455" i="6"/>
  <c r="Q1455" i="6"/>
  <c r="R1455" i="6"/>
  <c r="O1456" i="6"/>
  <c r="P1456" i="6"/>
  <c r="Q1456" i="6"/>
  <c r="R1456" i="6"/>
  <c r="O1457" i="6"/>
  <c r="P1457" i="6"/>
  <c r="Q1457" i="6"/>
  <c r="R1457" i="6"/>
  <c r="O1458" i="6"/>
  <c r="P1458" i="6"/>
  <c r="Q1458" i="6"/>
  <c r="R1458" i="6"/>
  <c r="O1459" i="6"/>
  <c r="P1459" i="6"/>
  <c r="Q1459" i="6"/>
  <c r="R1459" i="6"/>
  <c r="O1460" i="6"/>
  <c r="P1460" i="6"/>
  <c r="Q1460" i="6"/>
  <c r="R1460" i="6"/>
  <c r="O1461" i="6"/>
  <c r="P1461" i="6"/>
  <c r="Q1461" i="6"/>
  <c r="R1461" i="6"/>
  <c r="O1462" i="6"/>
  <c r="P1462" i="6"/>
  <c r="Q1462" i="6"/>
  <c r="R1462" i="6"/>
  <c r="O1463" i="6"/>
  <c r="P1463" i="6"/>
  <c r="Q1463" i="6"/>
  <c r="R1463" i="6"/>
  <c r="O1464" i="6"/>
  <c r="P1464" i="6"/>
  <c r="Q1464" i="6"/>
  <c r="R1464" i="6"/>
  <c r="O1465" i="6"/>
  <c r="P1465" i="6"/>
  <c r="Q1465" i="6"/>
  <c r="R1465" i="6"/>
  <c r="O1466" i="6"/>
  <c r="P1466" i="6"/>
  <c r="Q1466" i="6"/>
  <c r="R1466" i="6"/>
  <c r="O1467" i="6"/>
  <c r="P1467" i="6"/>
  <c r="Q1467" i="6"/>
  <c r="R1467" i="6"/>
  <c r="O1468" i="6"/>
  <c r="P1468" i="6"/>
  <c r="Q1468" i="6"/>
  <c r="R1468" i="6"/>
  <c r="O1469" i="6"/>
  <c r="P1469" i="6"/>
  <c r="Q1469" i="6"/>
  <c r="R1469" i="6"/>
  <c r="O1470" i="6"/>
  <c r="P1470" i="6"/>
  <c r="Q1470" i="6"/>
  <c r="R1470" i="6"/>
  <c r="O1471" i="6"/>
  <c r="P1471" i="6"/>
  <c r="Q1471" i="6"/>
  <c r="R1471" i="6"/>
  <c r="O1472" i="6"/>
  <c r="P1472" i="6"/>
  <c r="Q1472" i="6"/>
  <c r="R1472" i="6"/>
  <c r="O1473" i="6"/>
  <c r="P1473" i="6"/>
  <c r="Q1473" i="6"/>
  <c r="R1473" i="6"/>
  <c r="O1474" i="6"/>
  <c r="P1474" i="6"/>
  <c r="Q1474" i="6"/>
  <c r="R1474" i="6"/>
  <c r="O1475" i="6"/>
  <c r="P1475" i="6"/>
  <c r="Q1475" i="6"/>
  <c r="R1475" i="6"/>
  <c r="O1476" i="6"/>
  <c r="P1476" i="6"/>
  <c r="Q1476" i="6"/>
  <c r="R1476" i="6"/>
  <c r="O1477" i="6"/>
  <c r="P1477" i="6"/>
  <c r="Q1477" i="6"/>
  <c r="R1477" i="6"/>
  <c r="O1478" i="6"/>
  <c r="P1478" i="6"/>
  <c r="Q1478" i="6"/>
  <c r="R1478" i="6"/>
  <c r="O1479" i="6"/>
  <c r="P1479" i="6"/>
  <c r="Q1479" i="6"/>
  <c r="R1479" i="6"/>
  <c r="O1480" i="6"/>
  <c r="P1480" i="6"/>
  <c r="Q1480" i="6"/>
  <c r="R1480" i="6"/>
  <c r="O1481" i="6"/>
  <c r="P1481" i="6"/>
  <c r="Q1481" i="6"/>
  <c r="R1481" i="6"/>
  <c r="O1482" i="6"/>
  <c r="P1482" i="6"/>
  <c r="Q1482" i="6"/>
  <c r="R1482" i="6"/>
  <c r="O1483" i="6"/>
  <c r="P1483" i="6"/>
  <c r="Q1483" i="6"/>
  <c r="R1483" i="6"/>
  <c r="O1484" i="6"/>
  <c r="P1484" i="6"/>
  <c r="Q1484" i="6"/>
  <c r="R1484" i="6"/>
  <c r="O1485" i="6"/>
  <c r="P1485" i="6"/>
  <c r="Q1485" i="6"/>
  <c r="R1485" i="6"/>
  <c r="O1486" i="6"/>
  <c r="P1486" i="6"/>
  <c r="Q1486" i="6"/>
  <c r="R1486" i="6"/>
  <c r="O1487" i="6"/>
  <c r="P1487" i="6"/>
  <c r="Q1487" i="6"/>
  <c r="R1487" i="6"/>
  <c r="O1488" i="6"/>
  <c r="P1488" i="6"/>
  <c r="Q1488" i="6"/>
  <c r="R1488" i="6"/>
  <c r="O1489" i="6"/>
  <c r="P1489" i="6"/>
  <c r="Q1489" i="6"/>
  <c r="R1489" i="6"/>
  <c r="O1490" i="6"/>
  <c r="P1490" i="6"/>
  <c r="Q1490" i="6"/>
  <c r="R1490" i="6"/>
  <c r="O1491" i="6"/>
  <c r="P1491" i="6"/>
  <c r="Q1491" i="6"/>
  <c r="R1491" i="6"/>
  <c r="O1492" i="6"/>
  <c r="P1492" i="6"/>
  <c r="Q1492" i="6"/>
  <c r="R1492" i="6"/>
  <c r="O1493" i="6"/>
  <c r="P1493" i="6"/>
  <c r="Q1493" i="6"/>
  <c r="R1493" i="6"/>
  <c r="O1494" i="6"/>
  <c r="P1494" i="6"/>
  <c r="Q1494" i="6"/>
  <c r="R1494" i="6"/>
  <c r="O1495" i="6"/>
  <c r="P1495" i="6"/>
  <c r="Q1495" i="6"/>
  <c r="R1495" i="6"/>
  <c r="O1496" i="6"/>
  <c r="P1496" i="6"/>
  <c r="Q1496" i="6"/>
  <c r="R1496" i="6"/>
  <c r="O1497" i="6"/>
  <c r="P1497" i="6"/>
  <c r="Q1497" i="6"/>
  <c r="R1497" i="6"/>
  <c r="O1498" i="6"/>
  <c r="P1498" i="6"/>
  <c r="Q1498" i="6"/>
  <c r="R1498" i="6"/>
  <c r="O1499" i="6"/>
  <c r="P1499" i="6"/>
  <c r="Q1499" i="6"/>
  <c r="R1499" i="6"/>
  <c r="O1500" i="6"/>
  <c r="P1500" i="6"/>
  <c r="Q1500" i="6"/>
  <c r="R1500" i="6"/>
  <c r="O1501" i="6"/>
  <c r="P1501" i="6"/>
  <c r="Q1501" i="6"/>
  <c r="R1501" i="6"/>
  <c r="O1502" i="6"/>
  <c r="P1502" i="6"/>
  <c r="Q1502" i="6"/>
  <c r="R1502" i="6"/>
  <c r="O1503" i="6"/>
  <c r="P1503" i="6"/>
  <c r="Q1503" i="6"/>
  <c r="R1503" i="6"/>
  <c r="O1504" i="6"/>
  <c r="P1504" i="6"/>
  <c r="Q1504" i="6"/>
  <c r="R1504" i="6"/>
  <c r="O1505" i="6"/>
  <c r="P1505" i="6"/>
  <c r="Q1505" i="6"/>
  <c r="R1505" i="6"/>
  <c r="O1506" i="6"/>
  <c r="P1506" i="6"/>
  <c r="Q1506" i="6"/>
  <c r="R1506" i="6"/>
  <c r="O1507" i="6"/>
  <c r="P1507" i="6"/>
  <c r="Q1507" i="6"/>
  <c r="R1507" i="6"/>
  <c r="O1508" i="6"/>
  <c r="P1508" i="6"/>
  <c r="Q1508" i="6"/>
  <c r="R1508" i="6"/>
  <c r="O1509" i="6"/>
  <c r="P1509" i="6"/>
  <c r="Q1509" i="6"/>
  <c r="R1509" i="6"/>
  <c r="O1510" i="6"/>
  <c r="P1510" i="6"/>
  <c r="Q1510" i="6"/>
  <c r="R1510" i="6"/>
  <c r="O1511" i="6"/>
  <c r="P1511" i="6"/>
  <c r="Q1511" i="6"/>
  <c r="R1511" i="6"/>
  <c r="O1512" i="6"/>
  <c r="P1512" i="6"/>
  <c r="Q1512" i="6"/>
  <c r="R1512" i="6"/>
  <c r="O1513" i="6"/>
  <c r="P1513" i="6"/>
  <c r="Q1513" i="6"/>
  <c r="R1513" i="6"/>
  <c r="O1514" i="6"/>
  <c r="P1514" i="6"/>
  <c r="Q1514" i="6"/>
  <c r="R1514" i="6"/>
  <c r="O1515" i="6"/>
  <c r="P1515" i="6"/>
  <c r="Q1515" i="6"/>
  <c r="R1515" i="6"/>
  <c r="O1516" i="6"/>
  <c r="P1516" i="6"/>
  <c r="Q1516" i="6"/>
  <c r="R1516" i="6"/>
  <c r="O1517" i="6"/>
  <c r="P1517" i="6"/>
  <c r="Q1517" i="6"/>
  <c r="R1517" i="6"/>
  <c r="O1518" i="6"/>
  <c r="P1518" i="6"/>
  <c r="Q1518" i="6"/>
  <c r="R1518" i="6"/>
  <c r="O1519" i="6"/>
  <c r="P1519" i="6"/>
  <c r="Q1519" i="6"/>
  <c r="R1519" i="6"/>
  <c r="O1520" i="6"/>
  <c r="P1520" i="6"/>
  <c r="Q1520" i="6"/>
  <c r="R1520" i="6"/>
  <c r="O1521" i="6"/>
  <c r="P1521" i="6"/>
  <c r="Q1521" i="6"/>
  <c r="R1521" i="6"/>
  <c r="O1522" i="6"/>
  <c r="P1522" i="6"/>
  <c r="Q1522" i="6"/>
  <c r="R1522" i="6"/>
  <c r="O1523" i="6"/>
  <c r="P1523" i="6"/>
  <c r="Q1523" i="6"/>
  <c r="R1523" i="6"/>
  <c r="O1524" i="6"/>
  <c r="P1524" i="6"/>
  <c r="Q1524" i="6"/>
  <c r="R1524" i="6"/>
  <c r="O1525" i="6"/>
  <c r="P1525" i="6"/>
  <c r="Q1525" i="6"/>
  <c r="R1525" i="6"/>
  <c r="O1526" i="6"/>
  <c r="P1526" i="6"/>
  <c r="Q1526" i="6"/>
  <c r="R1526" i="6"/>
  <c r="O1527" i="6"/>
  <c r="P1527" i="6"/>
  <c r="Q1527" i="6"/>
  <c r="R1527" i="6"/>
  <c r="O1528" i="6"/>
  <c r="P1528" i="6"/>
  <c r="Q1528" i="6"/>
  <c r="R1528" i="6"/>
  <c r="O1529" i="6"/>
  <c r="P1529" i="6"/>
  <c r="Q1529" i="6"/>
  <c r="R1529" i="6"/>
  <c r="O1530" i="6"/>
  <c r="P1530" i="6"/>
  <c r="Q1530" i="6"/>
  <c r="R1530" i="6"/>
  <c r="O1531" i="6"/>
  <c r="P1531" i="6"/>
  <c r="Q1531" i="6"/>
  <c r="R1531" i="6"/>
  <c r="O1532" i="6"/>
  <c r="P1532" i="6"/>
  <c r="Q1532" i="6"/>
  <c r="R1532" i="6"/>
  <c r="O1533" i="6"/>
  <c r="P1533" i="6"/>
  <c r="Q1533" i="6"/>
  <c r="R1533" i="6"/>
  <c r="O1534" i="6"/>
  <c r="P1534" i="6"/>
  <c r="Q1534" i="6"/>
  <c r="R1534" i="6"/>
  <c r="O1535" i="6"/>
  <c r="P1535" i="6"/>
  <c r="Q1535" i="6"/>
  <c r="R1535" i="6"/>
  <c r="O1536" i="6"/>
  <c r="P1536" i="6"/>
  <c r="Q1536" i="6"/>
  <c r="R1536" i="6"/>
  <c r="O1537" i="6"/>
  <c r="P1537" i="6"/>
  <c r="Q1537" i="6"/>
  <c r="R1537" i="6"/>
  <c r="O1538" i="6"/>
  <c r="P1538" i="6"/>
  <c r="Q1538" i="6"/>
  <c r="R1538" i="6"/>
  <c r="O1539" i="6"/>
  <c r="P1539" i="6"/>
  <c r="Q1539" i="6"/>
  <c r="R1539" i="6"/>
  <c r="O1540" i="6"/>
  <c r="P1540" i="6"/>
  <c r="Q1540" i="6"/>
  <c r="R1540" i="6"/>
  <c r="O1541" i="6"/>
  <c r="P1541" i="6"/>
  <c r="Q1541" i="6"/>
  <c r="R1541" i="6"/>
  <c r="O1542" i="6"/>
  <c r="P1542" i="6"/>
  <c r="Q1542" i="6"/>
  <c r="R1542" i="6"/>
  <c r="O1543" i="6"/>
  <c r="P1543" i="6"/>
  <c r="Q1543" i="6"/>
  <c r="R1543" i="6"/>
  <c r="O1544" i="6"/>
  <c r="P1544" i="6"/>
  <c r="Q1544" i="6"/>
  <c r="R1544" i="6"/>
  <c r="O1545" i="6"/>
  <c r="P1545" i="6"/>
  <c r="Q1545" i="6"/>
  <c r="R1545" i="6"/>
  <c r="O1546" i="6"/>
  <c r="P1546" i="6"/>
  <c r="Q1546" i="6"/>
  <c r="R1546" i="6"/>
  <c r="O1547" i="6"/>
  <c r="P1547" i="6"/>
  <c r="Q1547" i="6"/>
  <c r="R1547" i="6"/>
  <c r="O1548" i="6"/>
  <c r="P1548" i="6"/>
  <c r="Q1548" i="6"/>
  <c r="R1548" i="6"/>
  <c r="O1549" i="6"/>
  <c r="P1549" i="6"/>
  <c r="Q1549" i="6"/>
  <c r="R1549" i="6"/>
  <c r="O1550" i="6"/>
  <c r="P1550" i="6"/>
  <c r="Q1550" i="6"/>
  <c r="R1550" i="6"/>
  <c r="O1551" i="6"/>
  <c r="P1551" i="6"/>
  <c r="Q1551" i="6"/>
  <c r="R1551" i="6"/>
  <c r="O1552" i="6"/>
  <c r="P1552" i="6"/>
  <c r="Q1552" i="6"/>
  <c r="R1552" i="6"/>
  <c r="O1553" i="6"/>
  <c r="P1553" i="6"/>
  <c r="Q1553" i="6"/>
  <c r="R1553" i="6"/>
  <c r="O1554" i="6"/>
  <c r="P1554" i="6"/>
  <c r="Q1554" i="6"/>
  <c r="R1554" i="6"/>
  <c r="O1555" i="6"/>
  <c r="P1555" i="6"/>
  <c r="Q1555" i="6"/>
  <c r="R1555" i="6"/>
  <c r="O1556" i="6"/>
  <c r="P1556" i="6"/>
  <c r="Q1556" i="6"/>
  <c r="R1556" i="6"/>
  <c r="O1557" i="6"/>
  <c r="P1557" i="6"/>
  <c r="Q1557" i="6"/>
  <c r="R1557" i="6"/>
  <c r="O1558" i="6"/>
  <c r="P1558" i="6"/>
  <c r="Q1558" i="6"/>
  <c r="R1558" i="6"/>
  <c r="O1559" i="6"/>
  <c r="P1559" i="6"/>
  <c r="Q1559" i="6"/>
  <c r="R1559" i="6"/>
  <c r="O1560" i="6"/>
  <c r="P1560" i="6"/>
  <c r="Q1560" i="6"/>
  <c r="R1560" i="6"/>
  <c r="O1561" i="6"/>
  <c r="P1561" i="6"/>
  <c r="Q1561" i="6"/>
  <c r="R1561" i="6"/>
  <c r="O1562" i="6"/>
  <c r="P1562" i="6"/>
  <c r="Q1562" i="6"/>
  <c r="R1562" i="6"/>
  <c r="O1563" i="6"/>
  <c r="P1563" i="6"/>
  <c r="Q1563" i="6"/>
  <c r="R1563" i="6"/>
  <c r="O1564" i="6"/>
  <c r="P1564" i="6"/>
  <c r="Q1564" i="6"/>
  <c r="R1564" i="6"/>
  <c r="O1565" i="6"/>
  <c r="P1565" i="6"/>
  <c r="Q1565" i="6"/>
  <c r="R1565" i="6"/>
  <c r="O1566" i="6"/>
  <c r="P1566" i="6"/>
  <c r="Q1566" i="6"/>
  <c r="R1566" i="6"/>
  <c r="O1567" i="6"/>
  <c r="P1567" i="6"/>
  <c r="Q1567" i="6"/>
  <c r="R1567" i="6"/>
  <c r="O1568" i="6"/>
  <c r="P1568" i="6"/>
  <c r="Q1568" i="6"/>
  <c r="R1568" i="6"/>
  <c r="O1569" i="6"/>
  <c r="P1569" i="6"/>
  <c r="Q1569" i="6"/>
  <c r="R1569" i="6"/>
  <c r="O1570" i="6"/>
  <c r="P1570" i="6"/>
  <c r="Q1570" i="6"/>
  <c r="R1570" i="6"/>
  <c r="O1571" i="6"/>
  <c r="P1571" i="6"/>
  <c r="Q1571" i="6"/>
  <c r="R1571" i="6"/>
  <c r="O1572" i="6"/>
  <c r="P1572" i="6"/>
  <c r="Q1572" i="6"/>
  <c r="R1572" i="6"/>
  <c r="O1573" i="6"/>
  <c r="P1573" i="6"/>
  <c r="Q1573" i="6"/>
  <c r="R1573" i="6"/>
  <c r="O1574" i="6"/>
  <c r="P1574" i="6"/>
  <c r="Q1574" i="6"/>
  <c r="R1574" i="6"/>
  <c r="O1575" i="6"/>
  <c r="P1575" i="6"/>
  <c r="Q1575" i="6"/>
  <c r="R1575" i="6"/>
  <c r="O1576" i="6"/>
  <c r="P1576" i="6"/>
  <c r="Q1576" i="6"/>
  <c r="R1576" i="6"/>
  <c r="O1577" i="6"/>
  <c r="P1577" i="6"/>
  <c r="Q1577" i="6"/>
  <c r="R1577" i="6"/>
  <c r="O1578" i="6"/>
  <c r="P1578" i="6"/>
  <c r="Q1578" i="6"/>
  <c r="R1578" i="6"/>
  <c r="O1579" i="6"/>
  <c r="P1579" i="6"/>
  <c r="Q1579" i="6"/>
  <c r="R1579" i="6"/>
  <c r="O1580" i="6"/>
  <c r="P1580" i="6"/>
  <c r="Q1580" i="6"/>
  <c r="R1580" i="6"/>
  <c r="O1581" i="6"/>
  <c r="P1581" i="6"/>
  <c r="Q1581" i="6"/>
  <c r="R1581" i="6"/>
  <c r="O1582" i="6"/>
  <c r="P1582" i="6"/>
  <c r="Q1582" i="6"/>
  <c r="R1582" i="6"/>
  <c r="O1583" i="6"/>
  <c r="P1583" i="6"/>
  <c r="Q1583" i="6"/>
  <c r="R1583" i="6"/>
  <c r="O1584" i="6"/>
  <c r="P1584" i="6"/>
  <c r="Q1584" i="6"/>
  <c r="R1584" i="6"/>
  <c r="O1585" i="6"/>
  <c r="P1585" i="6"/>
  <c r="Q1585" i="6"/>
  <c r="R1585" i="6"/>
  <c r="O1586" i="6"/>
  <c r="P1586" i="6"/>
  <c r="Q1586" i="6"/>
  <c r="R1586" i="6"/>
  <c r="O1587" i="6"/>
  <c r="P1587" i="6"/>
  <c r="Q1587" i="6"/>
  <c r="R1587" i="6"/>
  <c r="O1588" i="6"/>
  <c r="P1588" i="6"/>
  <c r="Q1588" i="6"/>
  <c r="R1588" i="6"/>
  <c r="O1589" i="6"/>
  <c r="P1589" i="6"/>
  <c r="Q1589" i="6"/>
  <c r="R1589" i="6"/>
  <c r="O1590" i="6"/>
  <c r="P1590" i="6"/>
  <c r="Q1590" i="6"/>
  <c r="R1590" i="6"/>
  <c r="O1591" i="6"/>
  <c r="P1591" i="6"/>
  <c r="Q1591" i="6"/>
  <c r="R1591" i="6"/>
  <c r="O1592" i="6"/>
  <c r="P1592" i="6"/>
  <c r="Q1592" i="6"/>
  <c r="R1592" i="6"/>
  <c r="O1593" i="6"/>
  <c r="P1593" i="6"/>
  <c r="Q1593" i="6"/>
  <c r="R1593" i="6"/>
  <c r="O1594" i="6"/>
  <c r="P1594" i="6"/>
  <c r="Q1594" i="6"/>
  <c r="R1594" i="6"/>
  <c r="O1595" i="6"/>
  <c r="P1595" i="6"/>
  <c r="Q1595" i="6"/>
  <c r="R1595" i="6"/>
  <c r="O1596" i="6"/>
  <c r="P1596" i="6"/>
  <c r="Q1596" i="6"/>
  <c r="R1596" i="6"/>
  <c r="O1597" i="6"/>
  <c r="P1597" i="6"/>
  <c r="Q1597" i="6"/>
  <c r="R1597" i="6"/>
  <c r="O1598" i="6"/>
  <c r="P1598" i="6"/>
  <c r="Q1598" i="6"/>
  <c r="R1598" i="6"/>
  <c r="O1599" i="6"/>
  <c r="P1599" i="6"/>
  <c r="Q1599" i="6"/>
  <c r="R1599" i="6"/>
  <c r="O1600" i="6"/>
  <c r="P1600" i="6"/>
  <c r="Q1600" i="6"/>
  <c r="R1600" i="6"/>
  <c r="O1601" i="6"/>
  <c r="P1601" i="6"/>
  <c r="Q1601" i="6"/>
  <c r="R1601" i="6"/>
  <c r="O1602" i="6"/>
  <c r="P1602" i="6"/>
  <c r="Q1602" i="6"/>
  <c r="R1602" i="6"/>
  <c r="O1603" i="6"/>
  <c r="P1603" i="6"/>
  <c r="Q1603" i="6"/>
  <c r="R1603" i="6"/>
  <c r="O1604" i="6"/>
  <c r="P1604" i="6"/>
  <c r="Q1604" i="6"/>
  <c r="R1604" i="6"/>
  <c r="O1605" i="6"/>
  <c r="P1605" i="6"/>
  <c r="Q1605" i="6"/>
  <c r="R1605" i="6"/>
  <c r="O1606" i="6"/>
  <c r="P1606" i="6"/>
  <c r="Q1606" i="6"/>
  <c r="R1606" i="6"/>
  <c r="O1607" i="6"/>
  <c r="P1607" i="6"/>
  <c r="Q1607" i="6"/>
  <c r="R1607" i="6"/>
  <c r="O1608" i="6"/>
  <c r="P1608" i="6"/>
  <c r="Q1608" i="6"/>
  <c r="R1608" i="6"/>
  <c r="O1609" i="6"/>
  <c r="P1609" i="6"/>
  <c r="Q1609" i="6"/>
  <c r="R1609" i="6"/>
  <c r="O1610" i="6"/>
  <c r="P1610" i="6"/>
  <c r="Q1610" i="6"/>
  <c r="R1610" i="6"/>
  <c r="O1611" i="6"/>
  <c r="P1611" i="6"/>
  <c r="Q1611" i="6"/>
  <c r="R1611" i="6"/>
  <c r="O1612" i="6"/>
  <c r="P1612" i="6"/>
  <c r="Q1612" i="6"/>
  <c r="R1612" i="6"/>
  <c r="O1613" i="6"/>
  <c r="P1613" i="6"/>
  <c r="Q1613" i="6"/>
  <c r="R1613" i="6"/>
  <c r="O1614" i="6"/>
  <c r="P1614" i="6"/>
  <c r="Q1614" i="6"/>
  <c r="R1614" i="6"/>
  <c r="O1615" i="6"/>
  <c r="P1615" i="6"/>
  <c r="Q1615" i="6"/>
  <c r="R1615" i="6"/>
  <c r="O1616" i="6"/>
  <c r="P1616" i="6"/>
  <c r="Q1616" i="6"/>
  <c r="R1616" i="6"/>
  <c r="O1617" i="6"/>
  <c r="P1617" i="6"/>
  <c r="Q1617" i="6"/>
  <c r="R1617" i="6"/>
  <c r="O1618" i="6"/>
  <c r="P1618" i="6"/>
  <c r="Q1618" i="6"/>
  <c r="R1618" i="6"/>
  <c r="O1619" i="6"/>
  <c r="P1619" i="6"/>
  <c r="Q1619" i="6"/>
  <c r="R1619" i="6"/>
  <c r="O1620" i="6"/>
  <c r="P1620" i="6"/>
  <c r="Q1620" i="6"/>
  <c r="R1620" i="6"/>
  <c r="O1621" i="6"/>
  <c r="P1621" i="6"/>
  <c r="Q1621" i="6"/>
  <c r="R1621" i="6"/>
  <c r="O1622" i="6"/>
  <c r="P1622" i="6"/>
  <c r="Q1622" i="6"/>
  <c r="R1622" i="6"/>
  <c r="O1623" i="6"/>
  <c r="P1623" i="6"/>
  <c r="Q1623" i="6"/>
  <c r="R1623" i="6"/>
  <c r="O1624" i="6"/>
  <c r="P1624" i="6"/>
  <c r="Q1624" i="6"/>
  <c r="R1624" i="6"/>
  <c r="O1625" i="6"/>
  <c r="P1625" i="6"/>
  <c r="Q1625" i="6"/>
  <c r="R1625" i="6"/>
  <c r="O1626" i="6"/>
  <c r="P1626" i="6"/>
  <c r="Q1626" i="6"/>
  <c r="R1626" i="6"/>
  <c r="O1627" i="6"/>
  <c r="P1627" i="6"/>
  <c r="Q1627" i="6"/>
  <c r="R1627" i="6"/>
  <c r="O1628" i="6"/>
  <c r="P1628" i="6"/>
  <c r="Q1628" i="6"/>
  <c r="R1628" i="6"/>
  <c r="O1629" i="6"/>
  <c r="P1629" i="6"/>
  <c r="Q1629" i="6"/>
  <c r="R1629" i="6"/>
  <c r="O1630" i="6"/>
  <c r="P1630" i="6"/>
  <c r="Q1630" i="6"/>
  <c r="R1630" i="6"/>
  <c r="O1631" i="6"/>
  <c r="P1631" i="6"/>
  <c r="Q1631" i="6"/>
  <c r="R1631" i="6"/>
  <c r="O1632" i="6"/>
  <c r="P1632" i="6"/>
  <c r="Q1632" i="6"/>
  <c r="R1632" i="6"/>
  <c r="O1633" i="6"/>
  <c r="P1633" i="6"/>
  <c r="Q1633" i="6"/>
  <c r="R1633" i="6"/>
  <c r="O1634" i="6"/>
  <c r="P1634" i="6"/>
  <c r="Q1634" i="6"/>
  <c r="R1634" i="6"/>
  <c r="O1635" i="6"/>
  <c r="P1635" i="6"/>
  <c r="Q1635" i="6"/>
  <c r="R1635" i="6"/>
  <c r="O1636" i="6"/>
  <c r="P1636" i="6"/>
  <c r="Q1636" i="6"/>
  <c r="R1636" i="6"/>
  <c r="O1637" i="6"/>
  <c r="P1637" i="6"/>
  <c r="Q1637" i="6"/>
  <c r="R1637" i="6"/>
  <c r="O1638" i="6"/>
  <c r="P1638" i="6"/>
  <c r="Q1638" i="6"/>
  <c r="R1638" i="6"/>
  <c r="O1639" i="6"/>
  <c r="P1639" i="6"/>
  <c r="Q1639" i="6"/>
  <c r="R1639" i="6"/>
  <c r="O1640" i="6"/>
  <c r="P1640" i="6"/>
  <c r="Q1640" i="6"/>
  <c r="R1640" i="6"/>
  <c r="O1641" i="6"/>
  <c r="P1641" i="6"/>
  <c r="Q1641" i="6"/>
  <c r="R1641" i="6"/>
  <c r="O1642" i="6"/>
  <c r="P1642" i="6"/>
  <c r="Q1642" i="6"/>
  <c r="R1642" i="6"/>
  <c r="O1643" i="6"/>
  <c r="P1643" i="6"/>
  <c r="Q1643" i="6"/>
  <c r="R1643" i="6"/>
  <c r="O1644" i="6"/>
  <c r="P1644" i="6"/>
  <c r="Q1644" i="6"/>
  <c r="R1644" i="6"/>
  <c r="O1645" i="6"/>
  <c r="P1645" i="6"/>
  <c r="Q1645" i="6"/>
  <c r="R1645" i="6"/>
  <c r="O1646" i="6"/>
  <c r="P1646" i="6"/>
  <c r="Q1646" i="6"/>
  <c r="R1646" i="6"/>
  <c r="O1647" i="6"/>
  <c r="P1647" i="6"/>
  <c r="Q1647" i="6"/>
  <c r="R1647" i="6"/>
  <c r="O1648" i="6"/>
  <c r="P1648" i="6"/>
  <c r="Q1648" i="6"/>
  <c r="R1648" i="6"/>
  <c r="O1649" i="6"/>
  <c r="P1649" i="6"/>
  <c r="Q1649" i="6"/>
  <c r="R1649" i="6"/>
  <c r="O1650" i="6"/>
  <c r="P1650" i="6"/>
  <c r="Q1650" i="6"/>
  <c r="R1650" i="6"/>
  <c r="O1651" i="6"/>
  <c r="P1651" i="6"/>
  <c r="Q1651" i="6"/>
  <c r="R1651" i="6"/>
  <c r="O1652" i="6"/>
  <c r="P1652" i="6"/>
  <c r="Q1652" i="6"/>
  <c r="R1652" i="6"/>
  <c r="O1653" i="6"/>
  <c r="P1653" i="6"/>
  <c r="Q1653" i="6"/>
  <c r="R1653" i="6"/>
  <c r="O1654" i="6"/>
  <c r="P1654" i="6"/>
  <c r="Q1654" i="6"/>
  <c r="R1654" i="6"/>
  <c r="O1655" i="6"/>
  <c r="P1655" i="6"/>
  <c r="Q1655" i="6"/>
  <c r="R1655" i="6"/>
  <c r="O1656" i="6"/>
  <c r="P1656" i="6"/>
  <c r="Q1656" i="6"/>
  <c r="R1656" i="6"/>
  <c r="O1657" i="6"/>
  <c r="P1657" i="6"/>
  <c r="Q1657" i="6"/>
  <c r="R1657" i="6"/>
  <c r="O1658" i="6"/>
  <c r="P1658" i="6"/>
  <c r="Q1658" i="6"/>
  <c r="R1658" i="6"/>
  <c r="O1659" i="6"/>
  <c r="P1659" i="6"/>
  <c r="Q1659" i="6"/>
  <c r="R1659" i="6"/>
  <c r="O1660" i="6"/>
  <c r="P1660" i="6"/>
  <c r="Q1660" i="6"/>
  <c r="R1660" i="6"/>
  <c r="O1661" i="6"/>
  <c r="P1661" i="6"/>
  <c r="Q1661" i="6"/>
  <c r="R1661" i="6"/>
  <c r="O1662" i="6"/>
  <c r="P1662" i="6"/>
  <c r="Q1662" i="6"/>
  <c r="R1662" i="6"/>
  <c r="O1663" i="6"/>
  <c r="P1663" i="6"/>
  <c r="Q1663" i="6"/>
  <c r="R1663" i="6"/>
  <c r="O1664" i="6"/>
  <c r="P1664" i="6"/>
  <c r="Q1664" i="6"/>
  <c r="R1664" i="6"/>
  <c r="O1665" i="6"/>
  <c r="P1665" i="6"/>
  <c r="Q1665" i="6"/>
  <c r="R1665" i="6"/>
  <c r="O1666" i="6"/>
  <c r="P1666" i="6"/>
  <c r="Q1666" i="6"/>
  <c r="R1666" i="6"/>
  <c r="O1667" i="6"/>
  <c r="P1667" i="6"/>
  <c r="Q1667" i="6"/>
  <c r="R1667" i="6"/>
  <c r="O1668" i="6"/>
  <c r="P1668" i="6"/>
  <c r="Q1668" i="6"/>
  <c r="R1668" i="6"/>
  <c r="O1669" i="6"/>
  <c r="P1669" i="6"/>
  <c r="Q1669" i="6"/>
  <c r="R1669" i="6"/>
  <c r="O1670" i="6"/>
  <c r="P1670" i="6"/>
  <c r="Q1670" i="6"/>
  <c r="R1670" i="6"/>
  <c r="O1671" i="6"/>
  <c r="P1671" i="6"/>
  <c r="Q1671" i="6"/>
  <c r="R1671" i="6"/>
  <c r="O1672" i="6"/>
  <c r="P1672" i="6"/>
  <c r="Q1672" i="6"/>
  <c r="R1672" i="6"/>
  <c r="O1673" i="6"/>
  <c r="P1673" i="6"/>
  <c r="Q1673" i="6"/>
  <c r="R1673" i="6"/>
  <c r="O1674" i="6"/>
  <c r="P1674" i="6"/>
  <c r="Q1674" i="6"/>
  <c r="R1674" i="6"/>
  <c r="O1675" i="6"/>
  <c r="P1675" i="6"/>
  <c r="Q1675" i="6"/>
  <c r="R1675" i="6"/>
  <c r="O1676" i="6"/>
  <c r="P1676" i="6"/>
  <c r="Q1676" i="6"/>
  <c r="R1676" i="6"/>
  <c r="O1677" i="6"/>
  <c r="P1677" i="6"/>
  <c r="Q1677" i="6"/>
  <c r="R1677" i="6"/>
  <c r="O1678" i="6"/>
  <c r="P1678" i="6"/>
  <c r="Q1678" i="6"/>
  <c r="R1678" i="6"/>
  <c r="O1679" i="6"/>
  <c r="P1679" i="6"/>
  <c r="Q1679" i="6"/>
  <c r="R1679" i="6"/>
  <c r="O1680" i="6"/>
  <c r="P1680" i="6"/>
  <c r="Q1680" i="6"/>
  <c r="R1680" i="6"/>
  <c r="O1681" i="6"/>
  <c r="P1681" i="6"/>
  <c r="Q1681" i="6"/>
  <c r="R1681" i="6"/>
  <c r="O1682" i="6"/>
  <c r="P1682" i="6"/>
  <c r="Q1682" i="6"/>
  <c r="R1682" i="6"/>
  <c r="O1683" i="6"/>
  <c r="P1683" i="6"/>
  <c r="Q1683" i="6"/>
  <c r="R1683" i="6"/>
  <c r="O1684" i="6"/>
  <c r="P1684" i="6"/>
  <c r="Q1684" i="6"/>
  <c r="R1684" i="6"/>
  <c r="O1685" i="6"/>
  <c r="P1685" i="6"/>
  <c r="Q1685" i="6"/>
  <c r="R1685" i="6"/>
  <c r="O1686" i="6"/>
  <c r="P1686" i="6"/>
  <c r="Q1686" i="6"/>
  <c r="R1686" i="6"/>
  <c r="O1687" i="6"/>
  <c r="P1687" i="6"/>
  <c r="Q1687" i="6"/>
  <c r="R1687" i="6"/>
  <c r="O1688" i="6"/>
  <c r="P1688" i="6"/>
  <c r="Q1688" i="6"/>
  <c r="R1688" i="6"/>
  <c r="O1689" i="6"/>
  <c r="P1689" i="6"/>
  <c r="Q1689" i="6"/>
  <c r="R1689" i="6"/>
  <c r="O1690" i="6"/>
  <c r="P1690" i="6"/>
  <c r="Q1690" i="6"/>
  <c r="R1690" i="6"/>
  <c r="O1691" i="6"/>
  <c r="P1691" i="6"/>
  <c r="Q1691" i="6"/>
  <c r="R1691" i="6"/>
  <c r="O1692" i="6"/>
  <c r="P1692" i="6"/>
  <c r="Q1692" i="6"/>
  <c r="R1692" i="6"/>
  <c r="O1693" i="6"/>
  <c r="P1693" i="6"/>
  <c r="Q1693" i="6"/>
  <c r="R1693" i="6"/>
  <c r="O1694" i="6"/>
  <c r="P1694" i="6"/>
  <c r="Q1694" i="6"/>
  <c r="R1694" i="6"/>
  <c r="O1695" i="6"/>
  <c r="P1695" i="6"/>
  <c r="Q1695" i="6"/>
  <c r="R1695" i="6"/>
  <c r="O1696" i="6"/>
  <c r="P1696" i="6"/>
  <c r="Q1696" i="6"/>
  <c r="R1696" i="6"/>
  <c r="O1697" i="6"/>
  <c r="P1697" i="6"/>
  <c r="Q1697" i="6"/>
  <c r="R1697" i="6"/>
  <c r="O1698" i="6"/>
  <c r="P1698" i="6"/>
  <c r="Q1698" i="6"/>
  <c r="R1698" i="6"/>
  <c r="O1699" i="6"/>
  <c r="P1699" i="6"/>
  <c r="Q1699" i="6"/>
  <c r="R1699" i="6"/>
  <c r="O1700" i="6"/>
  <c r="P1700" i="6"/>
  <c r="Q1700" i="6"/>
  <c r="R1700" i="6"/>
  <c r="O1701" i="6"/>
  <c r="P1701" i="6"/>
  <c r="Q1701" i="6"/>
  <c r="R1701" i="6"/>
  <c r="O1702" i="6"/>
  <c r="P1702" i="6"/>
  <c r="Q1702" i="6"/>
  <c r="R1702" i="6"/>
  <c r="O1703" i="6"/>
  <c r="P1703" i="6"/>
  <c r="Q1703" i="6"/>
  <c r="R1703" i="6"/>
  <c r="O1704" i="6"/>
  <c r="P1704" i="6"/>
  <c r="Q1704" i="6"/>
  <c r="R1704" i="6"/>
  <c r="O1705" i="6"/>
  <c r="P1705" i="6"/>
  <c r="Q1705" i="6"/>
  <c r="R1705" i="6"/>
  <c r="O1706" i="6"/>
  <c r="P1706" i="6"/>
  <c r="Q1706" i="6"/>
  <c r="R1706" i="6"/>
  <c r="O1707" i="6"/>
  <c r="P1707" i="6"/>
  <c r="Q1707" i="6"/>
  <c r="R1707" i="6"/>
  <c r="O1708" i="6"/>
  <c r="P1708" i="6"/>
  <c r="Q1708" i="6"/>
  <c r="R1708" i="6"/>
  <c r="O1709" i="6"/>
  <c r="P1709" i="6"/>
  <c r="Q1709" i="6"/>
  <c r="R1709" i="6"/>
  <c r="O1710" i="6"/>
  <c r="P1710" i="6"/>
  <c r="Q1710" i="6"/>
  <c r="R1710" i="6"/>
  <c r="O1711" i="6"/>
  <c r="P1711" i="6"/>
  <c r="Q1711" i="6"/>
  <c r="R1711" i="6"/>
  <c r="O1712" i="6"/>
  <c r="P1712" i="6"/>
  <c r="Q1712" i="6"/>
  <c r="R1712" i="6"/>
  <c r="O1713" i="6"/>
  <c r="P1713" i="6"/>
  <c r="Q1713" i="6"/>
  <c r="R1713" i="6"/>
  <c r="O1714" i="6"/>
  <c r="P1714" i="6"/>
  <c r="Q1714" i="6"/>
  <c r="R1714" i="6"/>
  <c r="O1715" i="6"/>
  <c r="P1715" i="6"/>
  <c r="Q1715" i="6"/>
  <c r="R1715" i="6"/>
  <c r="O1716" i="6"/>
  <c r="P1716" i="6"/>
  <c r="Q1716" i="6"/>
  <c r="R1716" i="6"/>
  <c r="O1717" i="6"/>
  <c r="P1717" i="6"/>
  <c r="Q1717" i="6"/>
  <c r="R1717" i="6"/>
  <c r="O1718" i="6"/>
  <c r="P1718" i="6"/>
  <c r="Q1718" i="6"/>
  <c r="R1718" i="6"/>
  <c r="O1719" i="6"/>
  <c r="P1719" i="6"/>
  <c r="Q1719" i="6"/>
  <c r="R1719" i="6"/>
  <c r="O1720" i="6"/>
  <c r="P1720" i="6"/>
  <c r="Q1720" i="6"/>
  <c r="R1720" i="6"/>
  <c r="O1721" i="6"/>
  <c r="P1721" i="6"/>
  <c r="Q1721" i="6"/>
  <c r="R1721" i="6"/>
  <c r="O1722" i="6"/>
  <c r="P1722" i="6"/>
  <c r="Q1722" i="6"/>
  <c r="R1722" i="6"/>
  <c r="O1723" i="6"/>
  <c r="P1723" i="6"/>
  <c r="Q1723" i="6"/>
  <c r="R1723" i="6"/>
  <c r="O1724" i="6"/>
  <c r="P1724" i="6"/>
  <c r="Q1724" i="6"/>
  <c r="R1724" i="6"/>
  <c r="O1725" i="6"/>
  <c r="P1725" i="6"/>
  <c r="Q1725" i="6"/>
  <c r="R1725" i="6"/>
  <c r="O1726" i="6"/>
  <c r="P1726" i="6"/>
  <c r="Q1726" i="6"/>
  <c r="R1726" i="6"/>
  <c r="O1727" i="6"/>
  <c r="P1727" i="6"/>
  <c r="Q1727" i="6"/>
  <c r="R1727" i="6"/>
  <c r="O1728" i="6"/>
  <c r="P1728" i="6"/>
  <c r="Q1728" i="6"/>
  <c r="R1728" i="6"/>
  <c r="O1729" i="6"/>
  <c r="P1729" i="6"/>
  <c r="Q1729" i="6"/>
  <c r="R1729" i="6"/>
  <c r="O1730" i="6"/>
  <c r="P1730" i="6"/>
  <c r="Q1730" i="6"/>
  <c r="R1730" i="6"/>
  <c r="O1731" i="6"/>
  <c r="P1731" i="6"/>
  <c r="Q1731" i="6"/>
  <c r="R1731" i="6"/>
  <c r="O1732" i="6"/>
  <c r="P1732" i="6"/>
  <c r="Q1732" i="6"/>
  <c r="R1732" i="6"/>
  <c r="O1733" i="6"/>
  <c r="P1733" i="6"/>
  <c r="Q1733" i="6"/>
  <c r="R1733" i="6"/>
  <c r="O1734" i="6"/>
  <c r="P1734" i="6"/>
  <c r="Q1734" i="6"/>
  <c r="R1734" i="6"/>
  <c r="O1735" i="6"/>
  <c r="P1735" i="6"/>
  <c r="Q1735" i="6"/>
  <c r="R1735" i="6"/>
  <c r="O1736" i="6"/>
  <c r="P1736" i="6"/>
  <c r="Q1736" i="6"/>
  <c r="R1736" i="6"/>
  <c r="O1737" i="6"/>
  <c r="P1737" i="6"/>
  <c r="Q1737" i="6"/>
  <c r="R1737" i="6"/>
  <c r="O1738" i="6"/>
  <c r="P1738" i="6"/>
  <c r="Q1738" i="6"/>
  <c r="R1738" i="6"/>
  <c r="O1739" i="6"/>
  <c r="P1739" i="6"/>
  <c r="Q1739" i="6"/>
  <c r="R1739" i="6"/>
  <c r="O1740" i="6"/>
  <c r="P1740" i="6"/>
  <c r="Q1740" i="6"/>
  <c r="R1740" i="6"/>
  <c r="O1741" i="6"/>
  <c r="P1741" i="6"/>
  <c r="Q1741" i="6"/>
  <c r="R1741" i="6"/>
  <c r="O1742" i="6"/>
  <c r="P1742" i="6"/>
  <c r="Q1742" i="6"/>
  <c r="R1742" i="6"/>
  <c r="O1743" i="6"/>
  <c r="P1743" i="6"/>
  <c r="Q1743" i="6"/>
  <c r="R1743" i="6"/>
  <c r="O1744" i="6"/>
  <c r="P1744" i="6"/>
  <c r="Q1744" i="6"/>
  <c r="R1744" i="6"/>
  <c r="O1745" i="6"/>
  <c r="P1745" i="6"/>
  <c r="Q1745" i="6"/>
  <c r="R1745" i="6"/>
  <c r="O1746" i="6"/>
  <c r="P1746" i="6"/>
  <c r="Q1746" i="6"/>
  <c r="R1746" i="6"/>
  <c r="O1747" i="6"/>
  <c r="P1747" i="6"/>
  <c r="Q1747" i="6"/>
  <c r="R1747" i="6"/>
  <c r="O1748" i="6"/>
  <c r="P1748" i="6"/>
  <c r="Q1748" i="6"/>
  <c r="R1748" i="6"/>
  <c r="O1749" i="6"/>
  <c r="P1749" i="6"/>
  <c r="Q1749" i="6"/>
  <c r="R1749" i="6"/>
  <c r="O1750" i="6"/>
  <c r="P1750" i="6"/>
  <c r="Q1750" i="6"/>
  <c r="R1750" i="6"/>
  <c r="O1751" i="6"/>
  <c r="P1751" i="6"/>
  <c r="Q1751" i="6"/>
  <c r="R1751" i="6"/>
  <c r="O1752" i="6"/>
  <c r="P1752" i="6"/>
  <c r="Q1752" i="6"/>
  <c r="R1752" i="6"/>
  <c r="O1753" i="6"/>
  <c r="P1753" i="6"/>
  <c r="Q1753" i="6"/>
  <c r="R1753" i="6"/>
  <c r="O1754" i="6"/>
  <c r="P1754" i="6"/>
  <c r="Q1754" i="6"/>
  <c r="R1754" i="6"/>
  <c r="O1755" i="6"/>
  <c r="P1755" i="6"/>
  <c r="Q1755" i="6"/>
  <c r="R1755" i="6"/>
  <c r="O1756" i="6"/>
  <c r="P1756" i="6"/>
  <c r="Q1756" i="6"/>
  <c r="R1756" i="6"/>
  <c r="O1757" i="6"/>
  <c r="P1757" i="6"/>
  <c r="Q1757" i="6"/>
  <c r="R1757" i="6"/>
  <c r="O1758" i="6"/>
  <c r="P1758" i="6"/>
  <c r="Q1758" i="6"/>
  <c r="R1758" i="6"/>
  <c r="O1759" i="6"/>
  <c r="P1759" i="6"/>
  <c r="Q1759" i="6"/>
  <c r="R1759" i="6"/>
  <c r="O1760" i="6"/>
  <c r="P1760" i="6"/>
  <c r="Q1760" i="6"/>
  <c r="R1760" i="6"/>
  <c r="O1761" i="6"/>
  <c r="P1761" i="6"/>
  <c r="Q1761" i="6"/>
  <c r="R1761" i="6"/>
  <c r="O1762" i="6"/>
  <c r="P1762" i="6"/>
  <c r="Q1762" i="6"/>
  <c r="R1762" i="6"/>
  <c r="O1763" i="6"/>
  <c r="P1763" i="6"/>
  <c r="Q1763" i="6"/>
  <c r="R1763" i="6"/>
  <c r="O1764" i="6"/>
  <c r="P1764" i="6"/>
  <c r="Q1764" i="6"/>
  <c r="R1764" i="6"/>
  <c r="O1765" i="6"/>
  <c r="P1765" i="6"/>
  <c r="Q1765" i="6"/>
  <c r="R1765" i="6"/>
  <c r="O1766" i="6"/>
  <c r="P1766" i="6"/>
  <c r="Q1766" i="6"/>
  <c r="R1766" i="6"/>
  <c r="O1767" i="6"/>
  <c r="P1767" i="6"/>
  <c r="Q1767" i="6"/>
  <c r="R1767" i="6"/>
  <c r="O1768" i="6"/>
  <c r="P1768" i="6"/>
  <c r="Q1768" i="6"/>
  <c r="R1768" i="6"/>
  <c r="O1769" i="6"/>
  <c r="P1769" i="6"/>
  <c r="Q1769" i="6"/>
  <c r="R1769" i="6"/>
  <c r="O1770" i="6"/>
  <c r="P1770" i="6"/>
  <c r="Q1770" i="6"/>
  <c r="R1770" i="6"/>
  <c r="O1771" i="6"/>
  <c r="P1771" i="6"/>
  <c r="Q1771" i="6"/>
  <c r="R1771" i="6"/>
  <c r="O1772" i="6"/>
  <c r="P1772" i="6"/>
  <c r="Q1772" i="6"/>
  <c r="R1772" i="6"/>
  <c r="O1773" i="6"/>
  <c r="P1773" i="6"/>
  <c r="Q1773" i="6"/>
  <c r="R1773" i="6"/>
  <c r="O1774" i="6"/>
  <c r="P1774" i="6"/>
  <c r="Q1774" i="6"/>
  <c r="R1774" i="6"/>
  <c r="O1775" i="6"/>
  <c r="P1775" i="6"/>
  <c r="Q1775" i="6"/>
  <c r="R1775" i="6"/>
  <c r="O1776" i="6"/>
  <c r="P1776" i="6"/>
  <c r="Q1776" i="6"/>
  <c r="R1776" i="6"/>
  <c r="O1777" i="6"/>
  <c r="P1777" i="6"/>
  <c r="Q1777" i="6"/>
  <c r="R1777" i="6"/>
  <c r="O1778" i="6"/>
  <c r="P1778" i="6"/>
  <c r="Q1778" i="6"/>
  <c r="R1778" i="6"/>
  <c r="O1779" i="6"/>
  <c r="P1779" i="6"/>
  <c r="Q1779" i="6"/>
  <c r="R1779" i="6"/>
  <c r="O1780" i="6"/>
  <c r="P1780" i="6"/>
  <c r="Q1780" i="6"/>
  <c r="R1780" i="6"/>
  <c r="O1781" i="6"/>
  <c r="P1781" i="6"/>
  <c r="Q1781" i="6"/>
  <c r="R1781" i="6"/>
  <c r="O1782" i="6"/>
  <c r="P1782" i="6"/>
  <c r="Q1782" i="6"/>
  <c r="R1782" i="6"/>
  <c r="O1783" i="6"/>
  <c r="P1783" i="6"/>
  <c r="Q1783" i="6"/>
  <c r="R1783" i="6"/>
  <c r="O1784" i="6"/>
  <c r="P1784" i="6"/>
  <c r="Q1784" i="6"/>
  <c r="R1784" i="6"/>
  <c r="O1785" i="6"/>
  <c r="P1785" i="6"/>
  <c r="Q1785" i="6"/>
  <c r="R1785" i="6"/>
  <c r="O1786" i="6"/>
  <c r="P1786" i="6"/>
  <c r="Q1786" i="6"/>
  <c r="R1786" i="6"/>
  <c r="O1787" i="6"/>
  <c r="P1787" i="6"/>
  <c r="Q1787" i="6"/>
  <c r="R1787" i="6"/>
  <c r="O1788" i="6"/>
  <c r="P1788" i="6"/>
  <c r="Q1788" i="6"/>
  <c r="R1788" i="6"/>
  <c r="O1789" i="6"/>
  <c r="P1789" i="6"/>
  <c r="Q1789" i="6"/>
  <c r="R1789" i="6"/>
  <c r="O1790" i="6"/>
  <c r="P1790" i="6"/>
  <c r="Q1790" i="6"/>
  <c r="R1790" i="6"/>
  <c r="O1791" i="6"/>
  <c r="P1791" i="6"/>
  <c r="Q1791" i="6"/>
  <c r="R1791" i="6"/>
  <c r="O1792" i="6"/>
  <c r="P1792" i="6"/>
  <c r="Q1792" i="6"/>
  <c r="R1792" i="6"/>
  <c r="O1793" i="6"/>
  <c r="P1793" i="6"/>
  <c r="Q1793" i="6"/>
  <c r="R1793" i="6"/>
  <c r="O1794" i="6"/>
  <c r="P1794" i="6"/>
  <c r="Q1794" i="6"/>
  <c r="R1794" i="6"/>
  <c r="O1795" i="6"/>
  <c r="P1795" i="6"/>
  <c r="Q1795" i="6"/>
  <c r="R1795" i="6"/>
  <c r="O1796" i="6"/>
  <c r="P1796" i="6"/>
  <c r="Q1796" i="6"/>
  <c r="R1796" i="6"/>
  <c r="O1797" i="6"/>
  <c r="P1797" i="6"/>
  <c r="Q1797" i="6"/>
  <c r="R1797" i="6"/>
  <c r="O1798" i="6"/>
  <c r="P1798" i="6"/>
  <c r="Q1798" i="6"/>
  <c r="R1798" i="6"/>
  <c r="O1799" i="6"/>
  <c r="P1799" i="6"/>
  <c r="Q1799" i="6"/>
  <c r="R1799" i="6"/>
  <c r="O1800" i="6"/>
  <c r="P1800" i="6"/>
  <c r="Q1800" i="6"/>
  <c r="R1800" i="6"/>
  <c r="O1801" i="6"/>
  <c r="P1801" i="6"/>
  <c r="Q1801" i="6"/>
  <c r="R1801" i="6"/>
  <c r="O1802" i="6"/>
  <c r="P1802" i="6"/>
  <c r="Q1802" i="6"/>
  <c r="R1802" i="6"/>
  <c r="O1803" i="6"/>
  <c r="P1803" i="6"/>
  <c r="Q1803" i="6"/>
  <c r="R1803" i="6"/>
  <c r="O1804" i="6"/>
  <c r="P1804" i="6"/>
  <c r="Q1804" i="6"/>
  <c r="R1804" i="6"/>
  <c r="O1805" i="6"/>
  <c r="P1805" i="6"/>
  <c r="Q1805" i="6"/>
  <c r="R1805" i="6"/>
  <c r="O1806" i="6"/>
  <c r="P1806" i="6"/>
  <c r="Q1806" i="6"/>
  <c r="R1806" i="6"/>
  <c r="O1807" i="6"/>
  <c r="P1807" i="6"/>
  <c r="Q1807" i="6"/>
  <c r="R1807" i="6"/>
  <c r="O1808" i="6"/>
  <c r="P1808" i="6"/>
  <c r="Q1808" i="6"/>
  <c r="R1808" i="6"/>
  <c r="O1809" i="6"/>
  <c r="P1809" i="6"/>
  <c r="Q1809" i="6"/>
  <c r="R1809" i="6"/>
  <c r="O1810" i="6"/>
  <c r="P1810" i="6"/>
  <c r="Q1810" i="6"/>
  <c r="R1810" i="6"/>
  <c r="O1811" i="6"/>
  <c r="P1811" i="6"/>
  <c r="Q1811" i="6"/>
  <c r="R1811" i="6"/>
  <c r="O1812" i="6"/>
  <c r="P1812" i="6"/>
  <c r="Q1812" i="6"/>
  <c r="R1812" i="6"/>
  <c r="O1813" i="6"/>
  <c r="P1813" i="6"/>
  <c r="Q1813" i="6"/>
  <c r="R1813" i="6"/>
  <c r="O1814" i="6"/>
  <c r="P1814" i="6"/>
  <c r="Q1814" i="6"/>
  <c r="R1814" i="6"/>
  <c r="O1815" i="6"/>
  <c r="P1815" i="6"/>
  <c r="Q1815" i="6"/>
  <c r="R1815" i="6"/>
  <c r="O1816" i="6"/>
  <c r="P1816" i="6"/>
  <c r="Q1816" i="6"/>
  <c r="R1816" i="6"/>
  <c r="O1817" i="6"/>
  <c r="P1817" i="6"/>
  <c r="Q1817" i="6"/>
  <c r="R1817" i="6"/>
  <c r="O1818" i="6"/>
  <c r="P1818" i="6"/>
  <c r="Q1818" i="6"/>
  <c r="R1818" i="6"/>
  <c r="O1819" i="6"/>
  <c r="P1819" i="6"/>
  <c r="Q1819" i="6"/>
  <c r="R1819" i="6"/>
  <c r="O1820" i="6"/>
  <c r="P1820" i="6"/>
  <c r="Q1820" i="6"/>
  <c r="R1820" i="6"/>
  <c r="O1821" i="6"/>
  <c r="P1821" i="6"/>
  <c r="Q1821" i="6"/>
  <c r="R1821" i="6"/>
  <c r="O1822" i="6"/>
  <c r="P1822" i="6"/>
  <c r="Q1822" i="6"/>
  <c r="R1822" i="6"/>
  <c r="O1823" i="6"/>
  <c r="P1823" i="6"/>
  <c r="Q1823" i="6"/>
  <c r="R1823" i="6"/>
  <c r="O1824" i="6"/>
  <c r="P1824" i="6"/>
  <c r="Q1824" i="6"/>
  <c r="R1824" i="6"/>
  <c r="O1825" i="6"/>
  <c r="P1825" i="6"/>
  <c r="Q1825" i="6"/>
  <c r="R1825" i="6"/>
  <c r="O1826" i="6"/>
  <c r="P1826" i="6"/>
  <c r="Q1826" i="6"/>
  <c r="R1826" i="6"/>
  <c r="O1827" i="6"/>
  <c r="P1827" i="6"/>
  <c r="Q1827" i="6"/>
  <c r="R1827" i="6"/>
  <c r="O1828" i="6"/>
  <c r="P1828" i="6"/>
  <c r="Q1828" i="6"/>
  <c r="R1828" i="6"/>
  <c r="O1829" i="6"/>
  <c r="P1829" i="6"/>
  <c r="Q1829" i="6"/>
  <c r="R1829" i="6"/>
  <c r="O1830" i="6"/>
  <c r="P1830" i="6"/>
  <c r="Q1830" i="6"/>
  <c r="R1830" i="6"/>
  <c r="O1831" i="6"/>
  <c r="P1831" i="6"/>
  <c r="Q1831" i="6"/>
  <c r="R1831" i="6"/>
  <c r="O1832" i="6"/>
  <c r="P1832" i="6"/>
  <c r="Q1832" i="6"/>
  <c r="R1832" i="6"/>
  <c r="O1833" i="6"/>
  <c r="P1833" i="6"/>
  <c r="Q1833" i="6"/>
  <c r="R1833" i="6"/>
  <c r="O1834" i="6"/>
  <c r="P1834" i="6"/>
  <c r="Q1834" i="6"/>
  <c r="R1834" i="6"/>
  <c r="O1835" i="6"/>
  <c r="P1835" i="6"/>
  <c r="Q1835" i="6"/>
  <c r="R1835" i="6"/>
  <c r="O1836" i="6"/>
  <c r="P1836" i="6"/>
  <c r="Q1836" i="6"/>
  <c r="R1836" i="6"/>
  <c r="O1837" i="6"/>
  <c r="P1837" i="6"/>
  <c r="Q1837" i="6"/>
  <c r="R1837" i="6"/>
  <c r="O1838" i="6"/>
  <c r="P1838" i="6"/>
  <c r="Q1838" i="6"/>
  <c r="R1838" i="6"/>
  <c r="O1839" i="6"/>
  <c r="P1839" i="6"/>
  <c r="Q1839" i="6"/>
  <c r="R1839" i="6"/>
  <c r="O1840" i="6"/>
  <c r="P1840" i="6"/>
  <c r="Q1840" i="6"/>
  <c r="R1840" i="6"/>
  <c r="O1841" i="6"/>
  <c r="P1841" i="6"/>
  <c r="Q1841" i="6"/>
  <c r="R1841" i="6"/>
  <c r="O1842" i="6"/>
  <c r="P1842" i="6"/>
  <c r="Q1842" i="6"/>
  <c r="R1842" i="6"/>
  <c r="O1843" i="6"/>
  <c r="P1843" i="6"/>
  <c r="Q1843" i="6"/>
  <c r="R1843" i="6"/>
  <c r="O1844" i="6"/>
  <c r="P1844" i="6"/>
  <c r="Q1844" i="6"/>
  <c r="R1844" i="6"/>
  <c r="O1845" i="6"/>
  <c r="P1845" i="6"/>
  <c r="Q1845" i="6"/>
  <c r="R1845" i="6"/>
  <c r="O1846" i="6"/>
  <c r="P1846" i="6"/>
  <c r="Q1846" i="6"/>
  <c r="R1846" i="6"/>
  <c r="O1847" i="6"/>
  <c r="P1847" i="6"/>
  <c r="Q1847" i="6"/>
  <c r="R1847" i="6"/>
  <c r="O1848" i="6"/>
  <c r="P1848" i="6"/>
  <c r="Q1848" i="6"/>
  <c r="R1848" i="6"/>
  <c r="O1849" i="6"/>
  <c r="P1849" i="6"/>
  <c r="Q1849" i="6"/>
  <c r="R1849" i="6"/>
  <c r="O1850" i="6"/>
  <c r="P1850" i="6"/>
  <c r="Q1850" i="6"/>
  <c r="R1850" i="6"/>
  <c r="O1851" i="6"/>
  <c r="P1851" i="6"/>
  <c r="Q1851" i="6"/>
  <c r="R1851" i="6"/>
  <c r="O1852" i="6"/>
  <c r="P1852" i="6"/>
  <c r="Q1852" i="6"/>
  <c r="R1852" i="6"/>
  <c r="O1853" i="6"/>
  <c r="P1853" i="6"/>
  <c r="Q1853" i="6"/>
  <c r="R1853" i="6"/>
  <c r="O1854" i="6"/>
  <c r="P1854" i="6"/>
  <c r="Q1854" i="6"/>
  <c r="R1854" i="6"/>
  <c r="O1855" i="6"/>
  <c r="P1855" i="6"/>
  <c r="Q1855" i="6"/>
  <c r="R1855" i="6"/>
  <c r="O1856" i="6"/>
  <c r="P1856" i="6"/>
  <c r="Q1856" i="6"/>
  <c r="R1856" i="6"/>
  <c r="O1857" i="6"/>
  <c r="P1857" i="6"/>
  <c r="Q1857" i="6"/>
  <c r="R1857" i="6"/>
  <c r="O1858" i="6"/>
  <c r="P1858" i="6"/>
  <c r="Q1858" i="6"/>
  <c r="R1858" i="6"/>
  <c r="O1859" i="6"/>
  <c r="P1859" i="6"/>
  <c r="Q1859" i="6"/>
  <c r="R1859" i="6"/>
  <c r="O1860" i="6"/>
  <c r="P1860" i="6"/>
  <c r="Q1860" i="6"/>
  <c r="R1860" i="6"/>
  <c r="O1861" i="6"/>
  <c r="P1861" i="6"/>
  <c r="Q1861" i="6"/>
  <c r="R1861" i="6"/>
  <c r="O1862" i="6"/>
  <c r="P1862" i="6"/>
  <c r="Q1862" i="6"/>
  <c r="R1862" i="6"/>
  <c r="O1863" i="6"/>
  <c r="P1863" i="6"/>
  <c r="Q1863" i="6"/>
  <c r="R1863" i="6"/>
  <c r="O1864" i="6"/>
  <c r="P1864" i="6"/>
  <c r="Q1864" i="6"/>
  <c r="R1864" i="6"/>
  <c r="O1865" i="6"/>
  <c r="P1865" i="6"/>
  <c r="Q1865" i="6"/>
  <c r="R1865" i="6"/>
  <c r="O1866" i="6"/>
  <c r="P1866" i="6"/>
  <c r="Q1866" i="6"/>
  <c r="R1866" i="6"/>
  <c r="O1867" i="6"/>
  <c r="P1867" i="6"/>
  <c r="Q1867" i="6"/>
  <c r="R1867" i="6"/>
  <c r="O1868" i="6"/>
  <c r="P1868" i="6"/>
  <c r="Q1868" i="6"/>
  <c r="R1868" i="6"/>
  <c r="O1869" i="6"/>
  <c r="P1869" i="6"/>
  <c r="Q1869" i="6"/>
  <c r="R1869" i="6"/>
  <c r="O1870" i="6"/>
  <c r="P1870" i="6"/>
  <c r="Q1870" i="6"/>
  <c r="R1870" i="6"/>
  <c r="O1871" i="6"/>
  <c r="P1871" i="6"/>
  <c r="Q1871" i="6"/>
  <c r="R1871" i="6"/>
  <c r="O1872" i="6"/>
  <c r="P1872" i="6"/>
  <c r="Q1872" i="6"/>
  <c r="R1872" i="6"/>
  <c r="O1873" i="6"/>
  <c r="P1873" i="6"/>
  <c r="Q1873" i="6"/>
  <c r="R1873" i="6"/>
  <c r="O1874" i="6"/>
  <c r="P1874" i="6"/>
  <c r="Q1874" i="6"/>
  <c r="R1874" i="6"/>
  <c r="O1875" i="6"/>
  <c r="P1875" i="6"/>
  <c r="Q1875" i="6"/>
  <c r="R1875" i="6"/>
  <c r="O1876" i="6"/>
  <c r="P1876" i="6"/>
  <c r="Q1876" i="6"/>
  <c r="R1876" i="6"/>
  <c r="O1877" i="6"/>
  <c r="P1877" i="6"/>
  <c r="Q1877" i="6"/>
  <c r="R1877" i="6"/>
  <c r="O1878" i="6"/>
  <c r="P1878" i="6"/>
  <c r="Q1878" i="6"/>
  <c r="R1878" i="6"/>
  <c r="O1879" i="6"/>
  <c r="P1879" i="6"/>
  <c r="Q1879" i="6"/>
  <c r="R1879" i="6"/>
  <c r="O1880" i="6"/>
  <c r="P1880" i="6"/>
  <c r="Q1880" i="6"/>
  <c r="R1880" i="6"/>
  <c r="O1881" i="6"/>
  <c r="P1881" i="6"/>
  <c r="Q1881" i="6"/>
  <c r="R1881" i="6"/>
  <c r="O1882" i="6"/>
  <c r="P1882" i="6"/>
  <c r="Q1882" i="6"/>
  <c r="R1882" i="6"/>
  <c r="O1883" i="6"/>
  <c r="P1883" i="6"/>
  <c r="Q1883" i="6"/>
  <c r="R1883" i="6"/>
  <c r="O1884" i="6"/>
  <c r="P1884" i="6"/>
  <c r="Q1884" i="6"/>
  <c r="R1884" i="6"/>
  <c r="O1885" i="6"/>
  <c r="P1885" i="6"/>
  <c r="Q1885" i="6"/>
  <c r="R1885" i="6"/>
  <c r="O1886" i="6"/>
  <c r="P1886" i="6"/>
  <c r="Q1886" i="6"/>
  <c r="R1886" i="6"/>
  <c r="O1887" i="6"/>
  <c r="P1887" i="6"/>
  <c r="Q1887" i="6"/>
  <c r="R1887" i="6"/>
  <c r="O1888" i="6"/>
  <c r="P1888" i="6"/>
  <c r="Q1888" i="6"/>
  <c r="R1888" i="6"/>
  <c r="O1889" i="6"/>
  <c r="P1889" i="6"/>
  <c r="Q1889" i="6"/>
  <c r="R1889" i="6"/>
  <c r="O1890" i="6"/>
  <c r="P1890" i="6"/>
  <c r="Q1890" i="6"/>
  <c r="R1890" i="6"/>
  <c r="O1891" i="6"/>
  <c r="P1891" i="6"/>
  <c r="Q1891" i="6"/>
  <c r="R1891" i="6"/>
  <c r="O1892" i="6"/>
  <c r="P1892" i="6"/>
  <c r="Q1892" i="6"/>
  <c r="R1892" i="6"/>
  <c r="O1893" i="6"/>
  <c r="P1893" i="6"/>
  <c r="Q1893" i="6"/>
  <c r="R1893" i="6"/>
  <c r="O1894" i="6"/>
  <c r="P1894" i="6"/>
  <c r="Q1894" i="6"/>
  <c r="R1894" i="6"/>
  <c r="O1895" i="6"/>
  <c r="P1895" i="6"/>
  <c r="Q1895" i="6"/>
  <c r="R1895" i="6"/>
  <c r="O1896" i="6"/>
  <c r="P1896" i="6"/>
  <c r="Q1896" i="6"/>
  <c r="R1896" i="6"/>
  <c r="O1897" i="6"/>
  <c r="P1897" i="6"/>
  <c r="Q1897" i="6"/>
  <c r="R1897" i="6"/>
  <c r="O1898" i="6"/>
  <c r="P1898" i="6"/>
  <c r="Q1898" i="6"/>
  <c r="R1898" i="6"/>
  <c r="O1899" i="6"/>
  <c r="P1899" i="6"/>
  <c r="Q1899" i="6"/>
  <c r="R1899" i="6"/>
  <c r="O1900" i="6"/>
  <c r="P1900" i="6"/>
  <c r="Q1900" i="6"/>
  <c r="R1900" i="6"/>
  <c r="O1901" i="6"/>
  <c r="P1901" i="6"/>
  <c r="Q1901" i="6"/>
  <c r="R1901" i="6"/>
  <c r="O1902" i="6"/>
  <c r="P1902" i="6"/>
  <c r="Q1902" i="6"/>
  <c r="R1902" i="6"/>
  <c r="O1903" i="6"/>
  <c r="P1903" i="6"/>
  <c r="Q1903" i="6"/>
  <c r="R1903" i="6"/>
  <c r="O1904" i="6"/>
  <c r="P1904" i="6"/>
  <c r="Q1904" i="6"/>
  <c r="R1904" i="6"/>
  <c r="O1905" i="6"/>
  <c r="P1905" i="6"/>
  <c r="Q1905" i="6"/>
  <c r="R1905" i="6"/>
  <c r="O1906" i="6"/>
  <c r="P1906" i="6"/>
  <c r="Q1906" i="6"/>
  <c r="R1906" i="6"/>
  <c r="O1907" i="6"/>
  <c r="P1907" i="6"/>
  <c r="Q1907" i="6"/>
  <c r="R1907" i="6"/>
  <c r="O1908" i="6"/>
  <c r="P1908" i="6"/>
  <c r="Q1908" i="6"/>
  <c r="R1908" i="6"/>
  <c r="O1909" i="6"/>
  <c r="P1909" i="6"/>
  <c r="Q1909" i="6"/>
  <c r="R1909" i="6"/>
  <c r="O1910" i="6"/>
  <c r="P1910" i="6"/>
  <c r="Q1910" i="6"/>
  <c r="R1910" i="6"/>
  <c r="O1911" i="6"/>
  <c r="P1911" i="6"/>
  <c r="Q1911" i="6"/>
  <c r="R1911" i="6"/>
  <c r="O1912" i="6"/>
  <c r="P1912" i="6"/>
  <c r="Q1912" i="6"/>
  <c r="R1912" i="6"/>
  <c r="O1913" i="6"/>
  <c r="P1913" i="6"/>
  <c r="Q1913" i="6"/>
  <c r="R1913" i="6"/>
  <c r="O1914" i="6"/>
  <c r="P1914" i="6"/>
  <c r="Q1914" i="6"/>
  <c r="R1914" i="6"/>
  <c r="O1915" i="6"/>
  <c r="P1915" i="6"/>
  <c r="Q1915" i="6"/>
  <c r="R1915" i="6"/>
  <c r="O1916" i="6"/>
  <c r="P1916" i="6"/>
  <c r="Q1916" i="6"/>
  <c r="R1916" i="6"/>
  <c r="O1917" i="6"/>
  <c r="P1917" i="6"/>
  <c r="Q1917" i="6"/>
  <c r="R1917" i="6"/>
  <c r="O1918" i="6"/>
  <c r="P1918" i="6"/>
  <c r="Q1918" i="6"/>
  <c r="R1918" i="6"/>
  <c r="O1919" i="6"/>
  <c r="P1919" i="6"/>
  <c r="Q1919" i="6"/>
  <c r="R1919" i="6"/>
  <c r="O1920" i="6"/>
  <c r="P1920" i="6"/>
  <c r="Q1920" i="6"/>
  <c r="R1920" i="6"/>
  <c r="O1921" i="6"/>
  <c r="P1921" i="6"/>
  <c r="Q1921" i="6"/>
  <c r="R1921" i="6"/>
  <c r="O1922" i="6"/>
  <c r="P1922" i="6"/>
  <c r="Q1922" i="6"/>
  <c r="R1922" i="6"/>
  <c r="O1923" i="6"/>
  <c r="P1923" i="6"/>
  <c r="Q1923" i="6"/>
  <c r="R1923" i="6"/>
  <c r="O1924" i="6"/>
  <c r="P1924" i="6"/>
  <c r="Q1924" i="6"/>
  <c r="R1924" i="6"/>
  <c r="O1925" i="6"/>
  <c r="P1925" i="6"/>
  <c r="Q1925" i="6"/>
  <c r="R1925" i="6"/>
  <c r="O1926" i="6"/>
  <c r="P1926" i="6"/>
  <c r="Q1926" i="6"/>
  <c r="R1926" i="6"/>
  <c r="O1927" i="6"/>
  <c r="P1927" i="6"/>
  <c r="Q1927" i="6"/>
  <c r="R1927" i="6"/>
  <c r="O1928" i="6"/>
  <c r="P1928" i="6"/>
  <c r="Q1928" i="6"/>
  <c r="R1928" i="6"/>
  <c r="O1929" i="6"/>
  <c r="P1929" i="6"/>
  <c r="Q1929" i="6"/>
  <c r="R1929" i="6"/>
  <c r="O1930" i="6"/>
  <c r="P1930" i="6"/>
  <c r="Q1930" i="6"/>
  <c r="R1930" i="6"/>
  <c r="O1931" i="6"/>
  <c r="P1931" i="6"/>
  <c r="Q1931" i="6"/>
  <c r="R1931" i="6"/>
  <c r="O1932" i="6"/>
  <c r="P1932" i="6"/>
  <c r="Q1932" i="6"/>
  <c r="R1932" i="6"/>
  <c r="O1933" i="6"/>
  <c r="P1933" i="6"/>
  <c r="Q1933" i="6"/>
  <c r="R1933" i="6"/>
  <c r="O1934" i="6"/>
  <c r="P1934" i="6"/>
  <c r="Q1934" i="6"/>
  <c r="R1934" i="6"/>
  <c r="O1935" i="6"/>
  <c r="P1935" i="6"/>
  <c r="Q1935" i="6"/>
  <c r="R1935" i="6"/>
  <c r="O1936" i="6"/>
  <c r="P1936" i="6"/>
  <c r="Q1936" i="6"/>
  <c r="R1936" i="6"/>
  <c r="O1937" i="6"/>
  <c r="P1937" i="6"/>
  <c r="Q1937" i="6"/>
  <c r="R1937" i="6"/>
  <c r="O1938" i="6"/>
  <c r="P1938" i="6"/>
  <c r="Q1938" i="6"/>
  <c r="R1938" i="6"/>
  <c r="O1939" i="6"/>
  <c r="P1939" i="6"/>
  <c r="Q1939" i="6"/>
  <c r="R1939" i="6"/>
  <c r="O1940" i="6"/>
  <c r="P1940" i="6"/>
  <c r="Q1940" i="6"/>
  <c r="R1940" i="6"/>
  <c r="O1941" i="6"/>
  <c r="P1941" i="6"/>
  <c r="Q1941" i="6"/>
  <c r="R1941" i="6"/>
  <c r="O1942" i="6"/>
  <c r="P1942" i="6"/>
  <c r="Q1942" i="6"/>
  <c r="R1942" i="6"/>
  <c r="O1943" i="6"/>
  <c r="P1943" i="6"/>
  <c r="Q1943" i="6"/>
  <c r="R1943" i="6"/>
  <c r="O1944" i="6"/>
  <c r="P1944" i="6"/>
  <c r="Q1944" i="6"/>
  <c r="R1944" i="6"/>
  <c r="O1945" i="6"/>
  <c r="P1945" i="6"/>
  <c r="Q1945" i="6"/>
  <c r="R1945" i="6"/>
  <c r="O1946" i="6"/>
  <c r="P1946" i="6"/>
  <c r="Q1946" i="6"/>
  <c r="R1946" i="6"/>
  <c r="O1947" i="6"/>
  <c r="P1947" i="6"/>
  <c r="Q1947" i="6"/>
  <c r="R1947" i="6"/>
  <c r="O1948" i="6"/>
  <c r="P1948" i="6"/>
  <c r="Q1948" i="6"/>
  <c r="R1948" i="6"/>
  <c r="O1949" i="6"/>
  <c r="P1949" i="6"/>
  <c r="Q1949" i="6"/>
  <c r="R1949" i="6"/>
  <c r="O1950" i="6"/>
  <c r="P1950" i="6"/>
  <c r="Q1950" i="6"/>
  <c r="R1950" i="6"/>
  <c r="O1951" i="6"/>
  <c r="P1951" i="6"/>
  <c r="Q1951" i="6"/>
  <c r="R1951" i="6"/>
  <c r="O1952" i="6"/>
  <c r="P1952" i="6"/>
  <c r="Q1952" i="6"/>
  <c r="R1952" i="6"/>
  <c r="O1953" i="6"/>
  <c r="P1953" i="6"/>
  <c r="Q1953" i="6"/>
  <c r="R1953" i="6"/>
  <c r="O1954" i="6"/>
  <c r="P1954" i="6"/>
  <c r="Q1954" i="6"/>
  <c r="R1954" i="6"/>
  <c r="O1955" i="6"/>
  <c r="P1955" i="6"/>
  <c r="Q1955" i="6"/>
  <c r="R1955" i="6"/>
  <c r="O1956" i="6"/>
  <c r="P1956" i="6"/>
  <c r="Q1956" i="6"/>
  <c r="R1956" i="6"/>
  <c r="O1957" i="6"/>
  <c r="P1957" i="6"/>
  <c r="Q1957" i="6"/>
  <c r="R1957" i="6"/>
  <c r="O1958" i="6"/>
  <c r="P1958" i="6"/>
  <c r="Q1958" i="6"/>
  <c r="R1958" i="6"/>
  <c r="O1959" i="6"/>
  <c r="P1959" i="6"/>
  <c r="Q1959" i="6"/>
  <c r="R1959" i="6"/>
  <c r="O1960" i="6"/>
  <c r="P1960" i="6"/>
  <c r="Q1960" i="6"/>
  <c r="R1960" i="6"/>
  <c r="O1961" i="6"/>
  <c r="P1961" i="6"/>
  <c r="Q1961" i="6"/>
  <c r="R1961" i="6"/>
  <c r="O1962" i="6"/>
  <c r="P1962" i="6"/>
  <c r="Q1962" i="6"/>
  <c r="R1962" i="6"/>
  <c r="O1963" i="6"/>
  <c r="P1963" i="6"/>
  <c r="Q1963" i="6"/>
  <c r="R1963" i="6"/>
  <c r="O1964" i="6"/>
  <c r="P1964" i="6"/>
  <c r="Q1964" i="6"/>
  <c r="R1964" i="6"/>
  <c r="O1965" i="6"/>
  <c r="P1965" i="6"/>
  <c r="Q1965" i="6"/>
  <c r="R1965" i="6"/>
  <c r="O1966" i="6"/>
  <c r="P1966" i="6"/>
  <c r="Q1966" i="6"/>
  <c r="R1966" i="6"/>
  <c r="O1967" i="6"/>
  <c r="P1967" i="6"/>
  <c r="Q1967" i="6"/>
  <c r="R1967" i="6"/>
  <c r="O1968" i="6"/>
  <c r="P1968" i="6"/>
  <c r="Q1968" i="6"/>
  <c r="R1968" i="6"/>
  <c r="O1969" i="6"/>
  <c r="P1969" i="6"/>
  <c r="Q1969" i="6"/>
  <c r="R1969" i="6"/>
  <c r="O1970" i="6"/>
  <c r="P1970" i="6"/>
  <c r="Q1970" i="6"/>
  <c r="R1970" i="6"/>
  <c r="O1971" i="6"/>
  <c r="P1971" i="6"/>
  <c r="Q1971" i="6"/>
  <c r="R1971" i="6"/>
  <c r="O1972" i="6"/>
  <c r="P1972" i="6"/>
  <c r="Q1972" i="6"/>
  <c r="R1972" i="6"/>
  <c r="O1973" i="6"/>
  <c r="P1973" i="6"/>
  <c r="Q1973" i="6"/>
  <c r="R1973" i="6"/>
  <c r="O1974" i="6"/>
  <c r="P1974" i="6"/>
  <c r="Q1974" i="6"/>
  <c r="R1974" i="6"/>
  <c r="O1975" i="6"/>
  <c r="P1975" i="6"/>
  <c r="Q1975" i="6"/>
  <c r="R1975" i="6"/>
  <c r="O1976" i="6"/>
  <c r="P1976" i="6"/>
  <c r="Q1976" i="6"/>
  <c r="R1976" i="6"/>
  <c r="O1977" i="6"/>
  <c r="P1977" i="6"/>
  <c r="Q1977" i="6"/>
  <c r="R1977" i="6"/>
  <c r="O1978" i="6"/>
  <c r="P1978" i="6"/>
  <c r="Q1978" i="6"/>
  <c r="R1978" i="6"/>
  <c r="O1979" i="6"/>
  <c r="P1979" i="6"/>
  <c r="Q1979" i="6"/>
  <c r="R1979" i="6"/>
  <c r="O1980" i="6"/>
  <c r="P1980" i="6"/>
  <c r="Q1980" i="6"/>
  <c r="R1980" i="6"/>
  <c r="O1981" i="6"/>
  <c r="P1981" i="6"/>
  <c r="Q1981" i="6"/>
  <c r="R1981" i="6"/>
  <c r="O1982" i="6"/>
  <c r="P1982" i="6"/>
  <c r="Q1982" i="6"/>
  <c r="R1982" i="6"/>
  <c r="O1983" i="6"/>
  <c r="P1983" i="6"/>
  <c r="Q1983" i="6"/>
  <c r="R1983" i="6"/>
  <c r="O1984" i="6"/>
  <c r="P1984" i="6"/>
  <c r="Q1984" i="6"/>
  <c r="R1984" i="6"/>
  <c r="O1985" i="6"/>
  <c r="P1985" i="6"/>
  <c r="Q1985" i="6"/>
  <c r="R1985" i="6"/>
  <c r="O1986" i="6"/>
  <c r="P1986" i="6"/>
  <c r="Q1986" i="6"/>
  <c r="R1986" i="6"/>
  <c r="O1987" i="6"/>
  <c r="P1987" i="6"/>
  <c r="Q1987" i="6"/>
  <c r="R1987" i="6"/>
  <c r="O1988" i="6"/>
  <c r="P1988" i="6"/>
  <c r="Q1988" i="6"/>
  <c r="R1988" i="6"/>
  <c r="O1989" i="6"/>
  <c r="P1989" i="6"/>
  <c r="Q1989" i="6"/>
  <c r="R1989" i="6"/>
  <c r="R9" i="6"/>
  <c r="Q9" i="6"/>
  <c r="P9" i="6"/>
  <c r="O9" i="6"/>
</calcChain>
</file>

<file path=xl/sharedStrings.xml><?xml version="1.0" encoding="utf-8"?>
<sst xmlns="http://schemas.openxmlformats.org/spreadsheetml/2006/main" count="128750" uniqueCount="19860">
  <si>
    <t>sd_age_yrs_frac_nv</t>
  </si>
  <si>
    <t>sd_stlmnt_type_cd</t>
  </si>
  <si>
    <t>seg_client_segment_cd</t>
  </si>
  <si>
    <t>seg_crd_txn_mcc_cluster_id</t>
  </si>
  <si>
    <t>prd_lst_prod_tb_cd</t>
  </si>
  <si>
    <t>prd_lst_prod_cd</t>
  </si>
  <si>
    <t>prd_client_type_final_cd</t>
  </si>
  <si>
    <t>prd_activity_status_cd</t>
  </si>
  <si>
    <t>crd_cc_utilization_pct</t>
  </si>
  <si>
    <t>cred_cred_hist_cd</t>
  </si>
  <si>
    <t>lne_tot_open_wavg_intr_rate</t>
  </si>
  <si>
    <t>lne_pl_open_wavg_intr_rate</t>
  </si>
  <si>
    <t>lne_mg_open_wavg_intr_rate</t>
  </si>
  <si>
    <t>lne_tot_max_ovrd_open_days</t>
  </si>
  <si>
    <t>lne_tot_max_ovrd_ever_days</t>
  </si>
  <si>
    <t>prd_mnth_lst_prod_open_qty</t>
  </si>
  <si>
    <t>prd_mnth_lst_prod_close_qty</t>
  </si>
  <si>
    <t>prd_mnth_1st_prod_open_qty</t>
  </si>
  <si>
    <t>lbt_acct_dep_mnth_lst_open_qty</t>
  </si>
  <si>
    <t>lbt_acct_dep_mnth_lst_clsr_qty</t>
  </si>
  <si>
    <t>crd_dc_mnth_payroll_act_qty</t>
  </si>
  <si>
    <t>crd_dc_mnth_social_act_qty</t>
  </si>
  <si>
    <t>crd_dc_mnth_snc_open_qty</t>
  </si>
  <si>
    <t>crd_cc_mnth_snc_issue_qty</t>
  </si>
  <si>
    <t>cred_mnth_snc_lst_open_qty</t>
  </si>
  <si>
    <t>cred_mnth_snc_lst_close_qty</t>
  </si>
  <si>
    <t>lbt_mnth_payroll_min_qty</t>
  </si>
  <si>
    <t>lbt_mnth_payroll_max_qty</t>
  </si>
  <si>
    <t>lbt_mnth_social_min_qty</t>
  </si>
  <si>
    <t>lbt_mnth_social_max_qty</t>
  </si>
  <si>
    <t>srv_thanks_mnth_qty</t>
  </si>
  <si>
    <t>srv_ap_cell_mnth_lst_txn_qty</t>
  </si>
  <si>
    <t>srv_udbo_mnth_open_qty</t>
  </si>
  <si>
    <t>tp_mnth_lst_open_qty</t>
  </si>
  <si>
    <t>sd_gender_cd</t>
  </si>
  <si>
    <t>lne_tot_max_exp_dt</t>
  </si>
  <si>
    <t>sd_sbrf_employee_nflag</t>
  </si>
  <si>
    <t>prd_dc_active_qty</t>
  </si>
  <si>
    <t>prd_cc_active_qty</t>
  </si>
  <si>
    <t>prd_ma_active_qty</t>
  </si>
  <si>
    <t>prd_da_active_qty</t>
  </si>
  <si>
    <t>prd_sc_active_qty</t>
  </si>
  <si>
    <t>prd_pl_active_qty</t>
  </si>
  <si>
    <t>prd_mg_active_qty</t>
  </si>
  <si>
    <t>prd_ib_active_qty</t>
  </si>
  <si>
    <t>prd_mb_active_qty</t>
  </si>
  <si>
    <t>prd_ap_cell_active_qty</t>
  </si>
  <si>
    <t>prd_client_active_prod_qty</t>
  </si>
  <si>
    <t>lbt_acct_tot_bal_rub_amt</t>
  </si>
  <si>
    <t>lbt_acct_dep_tot_bal_rub_amt</t>
  </si>
  <si>
    <t>lbt_acct_dep_ca_bal_rub_amt</t>
  </si>
  <si>
    <t>lbt_acct_dep_td_bal_rub_amt</t>
  </si>
  <si>
    <t>lbt_acct_ma_bal_rub_amt</t>
  </si>
  <si>
    <t>lbt_acct_dc_bal_rub_amt</t>
  </si>
  <si>
    <t>lbt_sav_cert_bal_rub_amt</t>
  </si>
  <si>
    <t>lbt_acct_tot_qty</t>
  </si>
  <si>
    <t>lbt_acct_dep_tot_qty</t>
  </si>
  <si>
    <t>lbt_acct_dep_tot_1000_qty</t>
  </si>
  <si>
    <t>lbt_acct_dep_tot_online_qty</t>
  </si>
  <si>
    <t>lbt_acct_dep_ca_qty</t>
  </si>
  <si>
    <t>lbt_acct_dep_td_qty</t>
  </si>
  <si>
    <t>lbt_acct_ma_qty</t>
  </si>
  <si>
    <t>lbt_acct_dc_qty</t>
  </si>
  <si>
    <t>lbt_sav_cert_qty</t>
  </si>
  <si>
    <t>lbt_acct_tot_davg_mnth_rub_amt</t>
  </si>
  <si>
    <t>lbt_tot_bal_rub_amt</t>
  </si>
  <si>
    <t>lbt_tot_qty</t>
  </si>
  <si>
    <t>lbt_inf_total_rub_amt</t>
  </si>
  <si>
    <t>lbt_inf_total_qty</t>
  </si>
  <si>
    <t>lbt_inf_payroll_rub_amt</t>
  </si>
  <si>
    <t>lbt_inf_payroll_qty</t>
  </si>
  <si>
    <t>lbt_inf_social_rub_amt</t>
  </si>
  <si>
    <t>lbt_inf_social_qty</t>
  </si>
  <si>
    <t>lbt_inf_topup_rub_amt</t>
  </si>
  <si>
    <t>lbt_inf_topup_qty</t>
  </si>
  <si>
    <t>lbt_inf_new_acct_rub_amt</t>
  </si>
  <si>
    <t>lbt_inf_new_acct_qty</t>
  </si>
  <si>
    <t>lbt_inf_intr_cap_rub_amt</t>
  </si>
  <si>
    <t>lbt_inf_intr_cap_qty</t>
  </si>
  <si>
    <t>lbt_inf_othr_rub_amt</t>
  </si>
  <si>
    <t>lbt_inf_othr_qty</t>
  </si>
  <si>
    <t>lbt_otf_total_rub_amt</t>
  </si>
  <si>
    <t>lbt_otf_total_qty</t>
  </si>
  <si>
    <t>lbt_otf_wthdr_rub_amt</t>
  </si>
  <si>
    <t>lbt_otf_wthdr_qty</t>
  </si>
  <si>
    <t>lbt_otf_acct_clsr_rub_amt</t>
  </si>
  <si>
    <t>lbt_otf_acct_clsr_qty</t>
  </si>
  <si>
    <t>lbt_otf_intr_pmt_rub_amt</t>
  </si>
  <si>
    <t>lbt_otf_intr_pmt_qty</t>
  </si>
  <si>
    <t>lbt_otf_othr_rub_amt</t>
  </si>
  <si>
    <t>lbt_otf_othr_qty</t>
  </si>
  <si>
    <t>lbt_inc_avg_risk_rub_amt</t>
  </si>
  <si>
    <t>lbt_payroll_client_nflag</t>
  </si>
  <si>
    <t>lbt_social_client_nflag</t>
  </si>
  <si>
    <t>crd_dc_open_qty</t>
  </si>
  <si>
    <t>crd_dc_act_all_qty</t>
  </si>
  <si>
    <t>crd_cc_issued_qty</t>
  </si>
  <si>
    <t>crd_cc_act_all_qty</t>
  </si>
  <si>
    <t>crd_tot_act_qty</t>
  </si>
  <si>
    <t>crd_cc_tot_lim_rub_amt</t>
  </si>
  <si>
    <t>crd_cc_tot_otb_rub_amt</t>
  </si>
  <si>
    <t>crd_inf_total_rub_amt</t>
  </si>
  <si>
    <t>crd_inf_total_qty</t>
  </si>
  <si>
    <t>crd_inf_ext_transf_rub_amt</t>
  </si>
  <si>
    <t>crd_inf_ext_transf_qty</t>
  </si>
  <si>
    <t>crd_inf_cash_adv_rub_amt</t>
  </si>
  <si>
    <t>crd_inf_cash_adv_qty</t>
  </si>
  <si>
    <t>crd_inf_transfer_rub_amt</t>
  </si>
  <si>
    <t>crd_inf_transfer_qty</t>
  </si>
  <si>
    <t>crd_inf_intr_rub_amt</t>
  </si>
  <si>
    <t>crd_inf_intr_qty</t>
  </si>
  <si>
    <t>crd_inf_pos_ret_rub_amt</t>
  </si>
  <si>
    <t>crd_inf_pos_ret_qty</t>
  </si>
  <si>
    <t>crd_inf_othr_rub_amt</t>
  </si>
  <si>
    <t>crd_inf_othr_qty</t>
  </si>
  <si>
    <t>crd_otf_total_rub_amt</t>
  </si>
  <si>
    <t>crd_otf_total_qty</t>
  </si>
  <si>
    <t>crd_otf_pos_spend_rub_amt</t>
  </si>
  <si>
    <t>crd_otf_pos_spend_qty</t>
  </si>
  <si>
    <t>crd_otf_fee_rub_amt</t>
  </si>
  <si>
    <t>crd_otf_fee_qty</t>
  </si>
  <si>
    <t>crd_otf_cash_rub_amt</t>
  </si>
  <si>
    <t>crd_otf_cash_qty</t>
  </si>
  <si>
    <t>crd_otf_loan_rub_amt</t>
  </si>
  <si>
    <t>crd_otf_loan_qty</t>
  </si>
  <si>
    <t>crd_otf_trnf_org_rub_amt</t>
  </si>
  <si>
    <t>crd_otf_trnf_org_qty</t>
  </si>
  <si>
    <t>crd_otf_trnf_pers_rub_amt</t>
  </si>
  <si>
    <t>crd_otf_trnf_pers_qty</t>
  </si>
  <si>
    <t>crd_otf_othr_rub_amt</t>
  </si>
  <si>
    <t>crd_otf_othr_qty</t>
  </si>
  <si>
    <t>crd_dc_ever_nflag</t>
  </si>
  <si>
    <t>crd_cc_ever_nflag</t>
  </si>
  <si>
    <t>cred_tot_os_rub_amt</t>
  </si>
  <si>
    <t>cred_pl_os_rub_amt</t>
  </si>
  <si>
    <t>cred_mg_os_rub_amt</t>
  </si>
  <si>
    <t>cred_auto_os_rub_amt</t>
  </si>
  <si>
    <t>cred_tot_mnth_pmt_rub_amt</t>
  </si>
  <si>
    <t>cred_tot_act_initial_rub_amt</t>
  </si>
  <si>
    <t>cred_pl_act_initial_rub_amt</t>
  </si>
  <si>
    <t>cred_mg_act_initial_rub_amt</t>
  </si>
  <si>
    <t>cred_auto_act_initial_rub_amt</t>
  </si>
  <si>
    <t>cred_tot_clsd_initial_rub_amt</t>
  </si>
  <si>
    <t>cred_tot_act_qty</t>
  </si>
  <si>
    <t>cred_pl_act_qty</t>
  </si>
  <si>
    <t>cred_mg_act_qty</t>
  </si>
  <si>
    <t>cred_auto_act_qty</t>
  </si>
  <si>
    <t>cred_tot_closed_qty</t>
  </si>
  <si>
    <t>cred_pl_closed_qty</t>
  </si>
  <si>
    <t>cred_mg_closed_qty</t>
  </si>
  <si>
    <t>cred_auto_closed_qty</t>
  </si>
  <si>
    <t>cred_overdue_nflag</t>
  </si>
  <si>
    <t>srv_thanks_nflag</t>
  </si>
  <si>
    <t>srv_mb_nflag</t>
  </si>
  <si>
    <t>srv_mb_tot_qty</t>
  </si>
  <si>
    <t>srv_mb_tot_act_qty</t>
  </si>
  <si>
    <t>srv_ap_cell_nflag</t>
  </si>
  <si>
    <t>srv_ap_cell_qty</t>
  </si>
  <si>
    <t>srv_ap_cell_txn_amt</t>
  </si>
  <si>
    <t>srv_ap_cell_txn_qty</t>
  </si>
  <si>
    <t>srv_udbo_nflag</t>
  </si>
  <si>
    <t>ext_client_app_income_amt</t>
  </si>
  <si>
    <t>tp_active_nflag</t>
  </si>
  <si>
    <t>tp_ever_nflag</t>
  </si>
  <si>
    <t>pnl_oper_inc_rub_amt</t>
  </si>
  <si>
    <t>pnl_oper_inc_12m_rub_amt</t>
  </si>
  <si>
    <t>pnl_oper_inc_ever_rub_amt</t>
  </si>
  <si>
    <t>pnl_profit_rub_amt</t>
  </si>
  <si>
    <t>pnl_profit_12m_rub_amt</t>
  </si>
  <si>
    <t>pnl_profit_ever_rub_amt</t>
  </si>
  <si>
    <t>lne_tot_agr_os_qty</t>
  </si>
  <si>
    <t>lne_tot_agr_open_ever_qty</t>
  </si>
  <si>
    <t>lne_tot_agr_clsd_ever_qty</t>
  </si>
  <si>
    <t>lne_tot_agr_clsd_00_ever_qty</t>
  </si>
  <si>
    <t>lne_tot_debt_os_rub_amt</t>
  </si>
  <si>
    <t>lne_tot_issued_open_rub_amt</t>
  </si>
  <si>
    <t>lne_tot_issued_ever_rub_amt</t>
  </si>
  <si>
    <t>lne_tot_max_ovrd_open_rub_amt</t>
  </si>
  <si>
    <t>lne_tot_max_ovrd_ever_rub_amt</t>
  </si>
  <si>
    <t>lne_tot_dq_entr_ever_qty</t>
  </si>
  <si>
    <t>lne_pl_agr_os_qty</t>
  </si>
  <si>
    <t>lne_pl_agr_open_ever_qty</t>
  </si>
  <si>
    <t>lne_pl_debt_os_rub_amt</t>
  </si>
  <si>
    <t>lne_pl_issued_open_rub_amt</t>
  </si>
  <si>
    <t>lne_pl_issued_ever_rub_amt</t>
  </si>
  <si>
    <t>lne_mg_agr_os_qty</t>
  </si>
  <si>
    <t>lne_mg_agr_open_ever_qty</t>
  </si>
  <si>
    <t>lne_mg_debt_os_rub_amt</t>
  </si>
  <si>
    <t>lne_mg_issued_open_rub_amt</t>
  </si>
  <si>
    <t>lne_mg_issued_ever_rub_amt</t>
  </si>
  <si>
    <t>lne_tot_min_open_dt</t>
  </si>
  <si>
    <t>lne_tot_max_open_dt</t>
  </si>
  <si>
    <t>lne_tot_max_close_dt</t>
  </si>
  <si>
    <t>lbt_sav_cert_last_purch_dt</t>
  </si>
  <si>
    <t>crd_cc_pos_auto_qty</t>
  </si>
  <si>
    <t>crd_cc_pos_auto_rub_amt</t>
  </si>
  <si>
    <t>crd_cc_pos_money_trf_qty</t>
  </si>
  <si>
    <t>crd_cc_pos_money_trf_rub_amt</t>
  </si>
  <si>
    <t>crd_cc_pos_eat_out_qty</t>
  </si>
  <si>
    <t>crd_cc_pos_eat_out_rub_amt</t>
  </si>
  <si>
    <t>crd_cc_pos_utilities_qty</t>
  </si>
  <si>
    <t>crd_cc_pos_utilities_rub_amt</t>
  </si>
  <si>
    <t>crd_cc_pos_pc_it_qty</t>
  </si>
  <si>
    <t>crd_cc_pos_pc_it_rub_amt</t>
  </si>
  <si>
    <t>crd_cc_pos_beuaty_qty</t>
  </si>
  <si>
    <t>crd_cc_pos_beuaty_rub_amt</t>
  </si>
  <si>
    <t>crd_cc_pos_healthcare_qty</t>
  </si>
  <si>
    <t>crd_cc_pos_healthcare_rub_amt</t>
  </si>
  <si>
    <t>crd_dc_pos_clothes_qty</t>
  </si>
  <si>
    <t>crd_cc_pos_clothes_rub_amt</t>
  </si>
  <si>
    <t>crd_cc_pos_leisure_qty</t>
  </si>
  <si>
    <t>crd_cc_pos_leisure_rub_amt</t>
  </si>
  <si>
    <t>crd_cc_pos_groceries_qty</t>
  </si>
  <si>
    <t>crd_cc_pos_groceries_rub_amt</t>
  </si>
  <si>
    <t>crd_cc_pos_special_qty</t>
  </si>
  <si>
    <t>crd_cc_pos_special_rub_amt</t>
  </si>
  <si>
    <t>crd_cc_pos_telecom_qty</t>
  </si>
  <si>
    <t>crd_cc_pos_telecom_rub_amt</t>
  </si>
  <si>
    <t>crd_cc_pos_home_repair_qty</t>
  </si>
  <si>
    <t>crd_cc_pos_home_repair_rub_amt</t>
  </si>
  <si>
    <t>crd_cc_pos_tourism_qty</t>
  </si>
  <si>
    <t>crd_cc_pos_tourism_rub_amt</t>
  </si>
  <si>
    <t>crd_cc_pos_dept_stores_qty</t>
  </si>
  <si>
    <t>crd_cc_pos_dept_stores_rub_amt</t>
  </si>
  <si>
    <t>crd_cc_pos_othr_qty</t>
  </si>
  <si>
    <t>crd_cc_pos_othr_rub_amt</t>
  </si>
  <si>
    <t>crd_dc_pos_auto_qty</t>
  </si>
  <si>
    <t>crd_dc_pos_auto_rub_amt</t>
  </si>
  <si>
    <t>crd_dc_pos_money_trf_qty</t>
  </si>
  <si>
    <t>crd_dc_pos_money_trf_rub_amt</t>
  </si>
  <si>
    <t>crd_dc_pos_eat_out_qty</t>
  </si>
  <si>
    <t>crd_dc_pos_eat_out_rub_amt</t>
  </si>
  <si>
    <t>crd_dc_pos_utilities_qty</t>
  </si>
  <si>
    <t>crd_dc_pos_utilities_rub_amt</t>
  </si>
  <si>
    <t>crd_dc_pos_pc_it_qty</t>
  </si>
  <si>
    <t>crd_dc_pos_pc_it_rub_amt</t>
  </si>
  <si>
    <t>crd_dc_pos_beuaty_qty</t>
  </si>
  <si>
    <t>crd_dc_pos_beuaty_rub_amt</t>
  </si>
  <si>
    <t>crd_dc_pos_healthcare_qty</t>
  </si>
  <si>
    <t>crd_dc_pos_healthcare_rub_amt</t>
  </si>
  <si>
    <t>crd_dc_pos_clothes_rub_amt</t>
  </si>
  <si>
    <t>crd_dc_pos_leisure_qty</t>
  </si>
  <si>
    <t>crd_dc_pos_leisure_rub_amt</t>
  </si>
  <si>
    <t>crd_dc_pos_groceries_qty</t>
  </si>
  <si>
    <t>crd_dc_pos_groceries_rub_amt</t>
  </si>
  <si>
    <t>crd_dc_pos_special_qty</t>
  </si>
  <si>
    <t>crd_dc_pos_special_rub_amt</t>
  </si>
  <si>
    <t>crd_dc_pos_telecom_qty</t>
  </si>
  <si>
    <t>crd_dc_pos_telecom_rub_amt</t>
  </si>
  <si>
    <t>crd_dc_pos_home_repair_qty</t>
  </si>
  <si>
    <t>crd_dc_pos_home_repair_rub_amt</t>
  </si>
  <si>
    <t>crd_dc_pos_tourism_qty</t>
  </si>
  <si>
    <t>crd_dc_pos_tourism_rub_amt</t>
  </si>
  <si>
    <t>crd_dc_pos_dept_stores_qty</t>
  </si>
  <si>
    <t>crd_dc_pos_dept_stores_rub_amt</t>
  </si>
  <si>
    <t>crd_dc_pos_othr_qty</t>
  </si>
  <si>
    <t>crd_dc_pos_othr_rub_amt</t>
  </si>
  <si>
    <t>Источник данных (описание)</t>
  </si>
  <si>
    <t>Аггрегаты по клиентам</t>
  </si>
  <si>
    <t>SBX_RETAIL_MP_DM</t>
  </si>
  <si>
    <t>SBX_RETAIL_MP_DM.ft_client_aggr_mnth_epk</t>
  </si>
  <si>
    <t>Атрибут</t>
  </si>
  <si>
    <t>Категория</t>
  </si>
  <si>
    <t>Регулярность обновления</t>
  </si>
  <si>
    <t>DAILY</t>
  </si>
  <si>
    <t>WEEKLY</t>
  </si>
  <si>
    <t>MONTHLY</t>
  </si>
  <si>
    <t>REAL-TIME</t>
  </si>
  <si>
    <t>Комментарий</t>
  </si>
  <si>
    <t>Схема</t>
  </si>
  <si>
    <t>Витрина</t>
  </si>
  <si>
    <t>dm_insurance_agrmnt</t>
  </si>
  <si>
    <t>dm_client_knowledge</t>
  </si>
  <si>
    <t>SBX_RETAIL_MP_DE</t>
  </si>
  <si>
    <t>dw_dm_fvs_RD_univ_ins</t>
  </si>
  <si>
    <t>ft_client_aggr_mnth_epk</t>
  </si>
  <si>
    <t>Атрибуты</t>
  </si>
  <si>
    <t>Описание</t>
  </si>
  <si>
    <t>Активность по продуктам</t>
  </si>
  <si>
    <t>Флаг наличия кредитной карты когда-либо</t>
  </si>
  <si>
    <t>Кол-во действующих кредитных карт с присвоенным лимитом  (карт.договор в статусе 1000, карта в 1000,1010,1026, экспирация карты НЕ учитывается)</t>
  </si>
  <si>
    <t>Количество операций покупки в категории "Авто/мото" за месяц по кредитным картам</t>
  </si>
  <si>
    <t>Сумма операций покупки в категории "Авто/мото" в рублях за месяц по кредитным картам</t>
  </si>
  <si>
    <t>Количество операций покупки в категории "Красота и здоровье" за месяц по кредитным картам</t>
  </si>
  <si>
    <t>Сумма операций покупки в категории "Красота и здоровье" в рублях за месяц по кредитным картам</t>
  </si>
  <si>
    <t>Сумма операций покупки в категории "Одежда, обувь и аксессуары" в рублях за месяц по кредитным картам</t>
  </si>
  <si>
    <t>Количество операций покупки в категории "Универсальные магазины" за месяц по кредитным картам</t>
  </si>
  <si>
    <t>Сумма операций покупки в категории "Универсальные магазины" в рублях за месяц по кредитным картам</t>
  </si>
  <si>
    <t>Количество операций покупки в категории "Кафе/бары/рестораны" за месяц по кредитным картам</t>
  </si>
  <si>
    <t>Сумма операций покупки в категории "Кафе/бары/рестораны" в рублях за месяц по кредитным картам</t>
  </si>
  <si>
    <t>Количество операций покупки в категории "Продукты" за месяц по кредитным картам</t>
  </si>
  <si>
    <t>Сумма операций покупки в категории "Продукты" в рублях за месяц по кредитным картам</t>
  </si>
  <si>
    <t>Количество операций покупки в категории "Медицина" за месяц по кредитным картам</t>
  </si>
  <si>
    <t>Сумма операций покупки в категории "Медицина" в рублях за месяц по кредитным картам</t>
  </si>
  <si>
    <t>Количество операций покупки в категории "Товары для дома/ремонта" за месяц по кредитным картам</t>
  </si>
  <si>
    <t>Сумма операций покупки в категории "Товары для дома/ремонта" в рублях за месяц по кредитным картам</t>
  </si>
  <si>
    <t>Количество операций покупки в категории "Отдых/развлечения/спорт" за месяц по кредитным картам</t>
  </si>
  <si>
    <t>Сумма операций покупки в категории "Отдых/развлечения/спорт" в рублях за месяц по кредитным картам</t>
  </si>
  <si>
    <t>Количество операций покупки в категории "Безналичные денежные операции" за месяц по кредитным картам</t>
  </si>
  <si>
    <t>Сумма операций покупки в категории "Безналичные денежные операции" в рублях за месяц по кредитным картам</t>
  </si>
  <si>
    <t>Количество операций покупки в категории "Прочее" за месяц по кредитным картам</t>
  </si>
  <si>
    <t>Сумма операций покупки в категории "Прочее" в рублях за месяц по кредитным картам</t>
  </si>
  <si>
    <t>Количество операций покупки в категории "Компьютеры/Гаджеты/ПО/IT-услуги" за месяц по кредитным картам</t>
  </si>
  <si>
    <t>Сумма операций покупки в категории "Компьютеры/Гаджеты/ПО/IT-услуги" в рублях за месяц по кредитным картам</t>
  </si>
  <si>
    <t>Количество операций покупки в категории "Специализированные товары и услуги" за месяц по кредитным картам</t>
  </si>
  <si>
    <t>Сумма операций покупки в категории "Специализированные товары и услуги" в рублях за месяц по кредитным картам</t>
  </si>
  <si>
    <t>Количество операций покупки в категории "Телекоммуникационные услуги" за месяц по кредитным картам</t>
  </si>
  <si>
    <t>Сумма операций покупки в категории "Телекоммуникационные услуги" в рублях за месяц по кредитным картам</t>
  </si>
  <si>
    <t>Количество операций покупки в категории "Туризм/транспорт" за месяц по кредитным картам</t>
  </si>
  <si>
    <t>Сумма операций покупки в категории "Туризм/транспорт" в рублях за месяц по кредитным картам</t>
  </si>
  <si>
    <t>Количество операций покупки в категории "Коммунальные платежи" за месяц по кредитным картам</t>
  </si>
  <si>
    <t>Сумма операций покупки в категории "Коммунальные платежи" в рублях за месяц по кредитным картам</t>
  </si>
  <si>
    <t>Суммарный текущий лимит по КК, руб.</t>
  </si>
  <si>
    <t>Сумма доступных средств по КК, руб.</t>
  </si>
  <si>
    <t>Доля утилизации лимита кредитной карты</t>
  </si>
  <si>
    <t>Кол-во активных дебетовых карт без учета статуса карты (наличие активных клиентских операций за 3 мес, кроме операций в СБОЛ и СБ)</t>
  </si>
  <si>
    <t>Флаг наличия дебетовой карты догла-либо</t>
  </si>
  <si>
    <t>Кол-во действующих дебетовых карт (карт.договор в статусе 1000, карта в 1000,1010,1026, экспирация карты НЕ учитывается)</t>
  </si>
  <si>
    <t>Количество операций покупки в категории "Авто/мото" за месяц по дебетовым картам</t>
  </si>
  <si>
    <t>Сумма операций покупки в категории "Авто/мото" в рублях за месяц по дебетовым картам</t>
  </si>
  <si>
    <t>Количество операций покупки в категории "Красота и здоровье" за месяц по дебетовым картам</t>
  </si>
  <si>
    <t>Сумма операций покупки в категории "Красота и здоровье" в рублях за месяц по дебетовым картам</t>
  </si>
  <si>
    <t>Количество операций покупки в категории "Одежда, обувь и аксессуары" за месяц по дебетовым картам</t>
  </si>
  <si>
    <t>Сумма операций покупки в категории "Одежда, обувь и аксессуары" в рублях за месяц по дебетовым картам</t>
  </si>
  <si>
    <t>Количество операций покупки в категории "Универсальные магазины" за месяц по дебетовым картам</t>
  </si>
  <si>
    <t>Сумма операций покупки в категории "Универсальные магазины" в рублях за месяц по дебетовым картам</t>
  </si>
  <si>
    <t>Количество операций покупки в категории "Кафе/бары/рестораны" за месяц по дебетовым картам</t>
  </si>
  <si>
    <t>Сумма операций покупки в категории "Кафе/бары/рестораны" в рублях за месяц по дебетовым картам</t>
  </si>
  <si>
    <t>Количество операций покупки в категории "Продукты" за месяц по дебетовым картам</t>
  </si>
  <si>
    <t>Сумма операций покупки в категории "Продукты" в рублях за месяц по дебетовым картам</t>
  </si>
  <si>
    <t>Количество операций покупки в категории "Медицина" за месяц по дебетовым картам</t>
  </si>
  <si>
    <t>Сумма операций покупки в категории "Медицина" в рублях за месяц по дебетовым картам</t>
  </si>
  <si>
    <t>Количество операций покупки в категории "Товары для дома/ремонта" за месяц по дебетовым картам</t>
  </si>
  <si>
    <t>Сумма операций покупки в категории "Товары для дома/ремонта" в рублях за месяц по дебетовым картам</t>
  </si>
  <si>
    <t>Количество операций покупки в категории "Отдых/развлечения/спорт" за месяц по дебетовым картам</t>
  </si>
  <si>
    <t>Сумма операций покупки в категории "Отдых/развлечения/спорт" в рублях за месяц по дебетовым картам</t>
  </si>
  <si>
    <t>Количество операций покупки в категории "Безналичные денежные операции" за месяц по дебетовым картам</t>
  </si>
  <si>
    <t>Сумма операций покупки в категории "Безналичные денежные операции" в рублях за месяц по дебетовым картам</t>
  </si>
  <si>
    <t>Количество операций покупки в категории "Прочее" за месяц по дебетовым картам</t>
  </si>
  <si>
    <t>Сумма операций покупки в категории "Прочее" в рублях за месяц по дебетовым картам</t>
  </si>
  <si>
    <t>Количество операций покупки в категории "Компьютеры/Гаджеты/ПО/IT-услуги" за месяц по дебетовым картам</t>
  </si>
  <si>
    <t>Сумма операций покупки в категории "Компьютеры/Гаджеты/ПО/IT-услуги" в рублях за месяц по дебетовым картам</t>
  </si>
  <si>
    <t>Количество операций покупки в категории "Специализированные товары и услуги" за месяц по дебетовым картам</t>
  </si>
  <si>
    <t>Сумма операций покупки в категории "Специализированные товары и услуги" в рублях за месяц по дебетовым картам</t>
  </si>
  <si>
    <t>Количество операций покупки в категории "Телекоммуникационные услуги" за месяц по дебетовым картам</t>
  </si>
  <si>
    <t>Сумма операций покупки в категории "Телекоммуникационные услуги" в рублях за месяц по дебетовым картам</t>
  </si>
  <si>
    <t>Количество операций покупки в категории "Туризм/транспорт" за месяц по дебетовым картам</t>
  </si>
  <si>
    <t>Сумма операций покупки в категории "Туризм/транспорт" в рублях за месяц по дебетовым картам</t>
  </si>
  <si>
    <t>Количество операций покупки в категории "Коммунальные платежи" за месяц по дебетовым картам</t>
  </si>
  <si>
    <t>Сумма операций покупки в категории "Коммунальные платежи" в рублях за месяц по дебетовым картам</t>
  </si>
  <si>
    <t>Общее количество операций взноса наличных по всем картам клиента за месяц</t>
  </si>
  <si>
    <t>Общая сумма операций взноса наличных по всем картам клиента за месяц в рублях</t>
  </si>
  <si>
    <t>Общее количество поступлений по всем картам клиента за месяц по внешним переводам (тип операции 7000)</t>
  </si>
  <si>
    <t>Общая сумма поступлений по всем картам клиента за месяц в рублях по внешним переводам (тип операции 7000)</t>
  </si>
  <si>
    <t>Общее кол-во начислений %% по всем картам клиента за месяц</t>
  </si>
  <si>
    <t>Общая сумма начисления %% по всем картам клиента за месяц в рублях</t>
  </si>
  <si>
    <t>Общее кол-во прочих поступлений по всем картам клиента за месяц</t>
  </si>
  <si>
    <t>Общая сумма прочих поступлений по всем картам клиента за месяц в рублях</t>
  </si>
  <si>
    <t>Общее кол-во возвратов покупок по всем картам клиента за месяц</t>
  </si>
  <si>
    <t>Общая сумма возвратов покупок по всем картам клиента за месяц в рублях</t>
  </si>
  <si>
    <t xml:space="preserve">Общее количество поступлений по всем картам клиента за месяц </t>
  </si>
  <si>
    <t>Общая сумма поступлений по всем картам клиента за месяц в рублях</t>
  </si>
  <si>
    <t>Общее кол-во поступлений путем перевода с карты/счета по всем картам клиента за месяц</t>
  </si>
  <si>
    <t>Общая сумма поступлений путем перевода с карты/счета по всем картам клиента за месяц в рублях</t>
  </si>
  <si>
    <t>Общее кол-во снятий наличных по всем картам клиента за месяц</t>
  </si>
  <si>
    <t>Общая сумма снятия наличных по всем картам клиента за месяц в рублях</t>
  </si>
  <si>
    <t>Общее кол-во списаний комиссий по всем картам клиента за месяц</t>
  </si>
  <si>
    <t>Общая сумма списания комиссий по всем картам клиента за месяц в рублях</t>
  </si>
  <si>
    <t>Общее кол-во списаний в погашение кредита по всем картам клиента за месяц</t>
  </si>
  <si>
    <t>Общая сумма списания в погашение кредита по всем картам клиента за месяц в рублях</t>
  </si>
  <si>
    <t>Общее кол-во прочих списаний  по всем картам клиента за месяц</t>
  </si>
  <si>
    <t>Общая сумма прочих списаний по всем картам клиента за месяц в рублях</t>
  </si>
  <si>
    <t>Общее кол-во покупок (POS) по всем картам клиента за месяц</t>
  </si>
  <si>
    <t>Общая сумма покупок (POS) по всем картам клиента за месяц в рублях</t>
  </si>
  <si>
    <t xml:space="preserve">Общее количество списаний по всем картам клиента за месяц </t>
  </si>
  <si>
    <t>Общая сумма списаний по всем картам клиента за месяц в рублях</t>
  </si>
  <si>
    <t xml:space="preserve">Общее кол-во переводов/платежей в пользу организации (юр.лица) по всем картам клиента за месяц </t>
  </si>
  <si>
    <t>Общая сумма переводов/платежей в пользу организации (юр.лица) по всем картам клиента за месяц в рублях</t>
  </si>
  <si>
    <t xml:space="preserve">Общее кол-во переводов/платежей в пользу физ.лиц (включая другие счета клиента) по всем картам клиента за месяц </t>
  </si>
  <si>
    <t>Общая сумма переводов/платежей в пользу физ.лиц (включая другие счета клиента) по всем картам клиента за месяц в рублях</t>
  </si>
  <si>
    <t>Кол-во активных карт всего</t>
  </si>
  <si>
    <t>Сумма выданных автокредитов (открытых на отчетную дату)</t>
  </si>
  <si>
    <t xml:space="preserve">Количество открытых автокредитов </t>
  </si>
  <si>
    <t xml:space="preserve">Количество закрытых автокредитов </t>
  </si>
  <si>
    <t>Совокупная задолженность по автокредитам</t>
  </si>
  <si>
    <t>Код кредитной истории клиента</t>
  </si>
  <si>
    <t>Сумма выданных ипотечных кредитов (открытых на отчетную дату)</t>
  </si>
  <si>
    <t xml:space="preserve">Количество открытых ипотечных кредитов </t>
  </si>
  <si>
    <t xml:space="preserve">Количество закрытых ипотечных кредитов </t>
  </si>
  <si>
    <t xml:space="preserve">Совокупная задолженность по ипотечным кредитам </t>
  </si>
  <si>
    <t>Кол-во месяцев с даты закрытия последнего кредита клиента (по всем закрытым кредитам)</t>
  </si>
  <si>
    <t>Кол-во месяцев с даты открытия последнего кредита клиента (по всем открытым кредитам)</t>
  </si>
  <si>
    <t xml:space="preserve">Флаг наличия просроченной задолженности по кредиту </t>
  </si>
  <si>
    <t>Сумма выданных кредитов наличными (открытых на отчетную дату)</t>
  </si>
  <si>
    <t>Количество открытых кредитов наличными</t>
  </si>
  <si>
    <t>Количество закрытых кредитов наличными</t>
  </si>
  <si>
    <t>Совокупная задолженность по кредитам наличными</t>
  </si>
  <si>
    <t>Общая сумма всех выданных кредитов (открытых на отчетную дату)</t>
  </si>
  <si>
    <t>Количество открытых кредитов вс</t>
  </si>
  <si>
    <t>Количество закрытых на отчетную дату кредитов</t>
  </si>
  <si>
    <t>Общая сумма всех ранее выданных кредитов (закрытых на отчетную дату)</t>
  </si>
  <si>
    <t>Суммарный текущий месячный платеж по всем кредитным продуктам</t>
  </si>
  <si>
    <t>Суммарная задолженность по всем кредитам</t>
  </si>
  <si>
    <t>Доход клиента по данным от рисков (из заявок)</t>
  </si>
  <si>
    <t>Суммарный баланс по всем счетам дебетовых карт клиента на отчетную дату в рублях</t>
  </si>
  <si>
    <t>Кол-во действующих  счетов дебетовых карт клиента на отчетную дату</t>
  </si>
  <si>
    <t>Суммарный баланс по всем текущим счетам клиента на отчетную дату в рублях</t>
  </si>
  <si>
    <t>Кол-во действующих текущих счетов клиента на отчетную дату</t>
  </si>
  <si>
    <t>Кол-во месяцев с даты закрытия последнего депозитного договора клиента</t>
  </si>
  <si>
    <t xml:space="preserve">Кол-во месяцев с даты открытия последнего депозитного договора клиента </t>
  </si>
  <si>
    <t>Суммарный баланс по всем срочным вкладам клиента на отчетную дату в рублях</t>
  </si>
  <si>
    <t>Кол-во действующих  счетов срочных вкладов клиента на отчетную дату</t>
  </si>
  <si>
    <t>Кол-во действующих депозитных (текущих, срочных и прочих) счетов клиента с балансом &gt;= 1000 р на отчетную дату</t>
  </si>
  <si>
    <t>Суммарный баланс по депозитным (текущим и срочным) счетам клиента на отчетную дату в рублях</t>
  </si>
  <si>
    <t>Кол-во действующих депозитных (текущих, срочных и прочих) счетов клиента, открытых онлайн</t>
  </si>
  <si>
    <t>Количество действующих депозитных (текущих и срочных) счетов клиента на отчетную дату</t>
  </si>
  <si>
    <t>Суммарный баланс по всем счетам ОМС клиента на отчетную дату в рублях</t>
  </si>
  <si>
    <t>Кол-во действующих  счетов ОМС клиента на отчетную дату</t>
  </si>
  <si>
    <t>Суммарный баланс по всем пассивным счетам клиента на отчетную дату в рублях (без сбер.серт)</t>
  </si>
  <si>
    <t>Суммарный среднедневной остаток (СДО) за отчетный месяц</t>
  </si>
  <si>
    <t>Количество действующих пассивных счетов клиента на отчетную дату (без сбер.серт)</t>
  </si>
  <si>
    <t>Общий среднемесячный доход (зарплата + соц.начисления) по методике Рисков</t>
  </si>
  <si>
    <t>Кол-во операций по капитализации и начислению процентов по всем счетам клиента</t>
  </si>
  <si>
    <t>Сумма операций по капитализации и начислению процентов в рублях по всем счетам клиента</t>
  </si>
  <si>
    <t>Кол-во операций открытия новых счетов</t>
  </si>
  <si>
    <t xml:space="preserve">Сумма открытия новых счетов в рублях </t>
  </si>
  <si>
    <t>Кол-во прочих приходных операций по всем счетам клиента</t>
  </si>
  <si>
    <t>Сумма прочих приходных операций по всем счетам клиента в рублях</t>
  </si>
  <si>
    <t>Кол-во  зарплатных начислений по всем счетам клиента за месяц</t>
  </si>
  <si>
    <t>Сумма зарплатных начислений по всем счетам клиента за месяц в рублях</t>
  </si>
  <si>
    <t>Кол-во пенсионных начислений по всем счетам клиента за месяц</t>
  </si>
  <si>
    <t>Сумма пенсионных начислений по всем счетам клиента за месяц</t>
  </si>
  <si>
    <t>Кол-во  дополнительных взносов (пополнения счета) по всем счетам клиента</t>
  </si>
  <si>
    <t>Сумма дополнительных взносов (пополнения счета) по всем счетам клиента  в рублях</t>
  </si>
  <si>
    <t>Общее количество поступлений на все счета клиента за месяц</t>
  </si>
  <si>
    <t>Общая сумма поступлений на все счета клиента за месяц в рублях</t>
  </si>
  <si>
    <t>Кол-во месяцев с даты последнего поступления з/п начислений</t>
  </si>
  <si>
    <t>Кол-во месяцев с даты первого поступления з/п начислений</t>
  </si>
  <si>
    <t>Кол-во месяцев с даты последнего поступления соц. начислений</t>
  </si>
  <si>
    <t>Кол-во операций по закрытию счета по всем счетам клиента</t>
  </si>
  <si>
    <t>Сумма операций по закрытию счета по всем счетам клиента в рублях</t>
  </si>
  <si>
    <t>Кол-во операций по выплате процентов по всем счетам клиента</t>
  </si>
  <si>
    <t>Сумма операций по выплате процентов в рублях по всем счетам клиента</t>
  </si>
  <si>
    <t>Кол-во прочих расходных операций по всем счетам клиента</t>
  </si>
  <si>
    <t>Сумма прочих расходных операций  по всем счетам клиента в рублях</t>
  </si>
  <si>
    <t>Общее количество списаний со всех счетов клиента за месяц</t>
  </si>
  <si>
    <t>Общая сумма списаний со всех счетов клиента за месяц в рублях</t>
  </si>
  <si>
    <t>Кол-во операций по частичной выдаче д/с по всем счетам клиента</t>
  </si>
  <si>
    <t>Сумма операций по частичной выдаче д/с по всем счетам клиента в рублях</t>
  </si>
  <si>
    <t>Флаг зарплатного клиента (среднемесячные з/п начисления за 3 мес. хотя бы по одному из счетов &gt; 3000 руб.)</t>
  </si>
  <si>
    <t>Суммарный баланс по сберегательным сертификатам  клиента на отчетную дату в рублях</t>
  </si>
  <si>
    <t>дата приобретения клиентом последнего сберсертификата</t>
  </si>
  <si>
    <t>Кол-во действующих сберегательных сертификатов клиента на отчетную дату</t>
  </si>
  <si>
    <t>Флаг социального клиента (пенсионные начисления за 3 мес. &gt; 0)</t>
  </si>
  <si>
    <t>Суммарный баланс по всем пассивным продуктам клиента на отчетную дату в рублях, включая сбер.сертификаты</t>
  </si>
  <si>
    <t>Общее кол-во открытых пассивных продуктов клиента на отчетную дату, включая сбер.сертификаты</t>
  </si>
  <si>
    <t>Количество открытых за всю историю договоров - ипотека</t>
  </si>
  <si>
    <t>Количество незакрытых кредитных договоров c ненулевым остатком задолженности - ипотека</t>
  </si>
  <si>
    <t>Суммарный остаток основного долга (срочная часть + просрочка) - ипотека</t>
  </si>
  <si>
    <t>Суммарная первоначальная сумма выданных открытых кредитов (за всю историю) - ипотека</t>
  </si>
  <si>
    <t>Суммарная первоначальная сумма выданных открытых кредитов (только открытые) - ипотека</t>
  </si>
  <si>
    <t>Средневзвешенная (по сумме выдачи) ставка по открытым кредитам</t>
  </si>
  <si>
    <t>Количество открытых за всю историю договоров - потребительские кредиты (PL)</t>
  </si>
  <si>
    <t>Количество незакрытых кредитных договоров c ненулевым остатком задолженности - потребительские кредиты (PL)</t>
  </si>
  <si>
    <t>Суммарный остаток основного долга (срочная часть + просрочка) - потребительские кредиты (PL)</t>
  </si>
  <si>
    <t>Суммарная первоначальная сумма выданных открытых кредитов (за всю историю) - потребительские кредиты (PL)</t>
  </si>
  <si>
    <t>Суммарная первоначальная сумма выданных открытых кредитов (только открытые) - потребительские кредиты (PL)</t>
  </si>
  <si>
    <t>Количество закрытых без просрочки за всю историю договоров - все продукты (PL, AUTO, MORTGAGE)</t>
  </si>
  <si>
    <t>Количество закрытых за всю историю договоров - все продукты (PL, AUTO, MORTGAGE)</t>
  </si>
  <si>
    <t>Количество открытых за всю историю договоров - все продукты (PL, AUTO, MORTGAGE)</t>
  </si>
  <si>
    <t>Количество незакрытых кредитных договоров c ненулевым остатком задолженности - все продукты (PL, AUTO, MORTGAGE)</t>
  </si>
  <si>
    <t>Суммарный остаток основного долга (срочная часть + просрочка) - все продукты (PL, AUTO, MORTGAGE)</t>
  </si>
  <si>
    <t>Общее количество входов в просрочку по всем открытым когда-либо кредитам - все продукты (PL, AUTO, MORTGAGE)</t>
  </si>
  <si>
    <t>Суммарная первоначальная сумма выданных открытых кредитов (за всю историю) - все продукты (PL, AUTO, MORTGAGE)</t>
  </si>
  <si>
    <t>Суммарная первоначальная сумма выданных открытых кредитов (только открытые) - все продукты (PL, AUTO, MORTGAGE)</t>
  </si>
  <si>
    <t>Максимальная дата закрытия кредитного продукта</t>
  </si>
  <si>
    <t>Максимальная плановая дата закрытия кредитного продукта</t>
  </si>
  <si>
    <t>Максимальная дата открытия кредитного продукта</t>
  </si>
  <si>
    <t>Минимальная длительность просрочки (в днях) по всем открытым когда-либо кредитам - все продукты (PL, AUTO, MORTGAGE)</t>
  </si>
  <si>
    <t>Максимальная сумма просроченной задолженности по всем открытым когда-либо кредитам - все продукты (PL, AUTO, MORTGAGE)</t>
  </si>
  <si>
    <t>Максимальная длительность просрочки (в днях) по открытым кредитам - все продукты (PL, AUTO, MORTGAGE)</t>
  </si>
  <si>
    <t>Максимальная сумма просроченной задолженности по открытым кредитам - все продукты (PL, AUTO, MORTGAGE)</t>
  </si>
  <si>
    <t>Минимальная дата открытия кредитного продукта</t>
  </si>
  <si>
    <t>Средневзвешенная (по сумме выдачи) ставка по открытым кредитам - все продукты (PL, AUTO, MORTGAGE)</t>
  </si>
  <si>
    <t>Код статуса активности клиента по продуктам в текущем мес</t>
  </si>
  <si>
    <t>Количество активных шаблонов "Автоплатеж - Сотовая связь" за отчетный месяц</t>
  </si>
  <si>
    <t>Количество активных кредитных карт (пластиков)   за отчетный месяц</t>
  </si>
  <si>
    <t>Общее кол-во активных продуктов на клиента в текущем мес</t>
  </si>
  <si>
    <t xml:space="preserve">Код типа клиента в зависимости от наличия продуктов </t>
  </si>
  <si>
    <t xml:space="preserve">Количество активных договоров "Депозитный/текущий счет" </t>
  </si>
  <si>
    <t>Количество активных дебетовых карт (пластиков)   за отчетный месяц</t>
  </si>
  <si>
    <t>Количество карт, активных в СБОЛ за 3 мес.</t>
  </si>
  <si>
    <t>Код последнего открытого продукта</t>
  </si>
  <si>
    <t>Код ТБ последнего открытого продукта с договором (счета, карты, кредиты)</t>
  </si>
  <si>
    <t>Количество активных договоров "ОМС" за отчетный месяц</t>
  </si>
  <si>
    <t>Количество карт, активных в мобильном банке за 3 мес.</t>
  </si>
  <si>
    <t>Количество активных договоров ипотечного кредита за отчетный месяц</t>
  </si>
  <si>
    <t>Кол-во месяцев с даты открытия первого продукта клиента</t>
  </si>
  <si>
    <t>Кол-во месяцев с даты последнего закрытия продукта (если нет открытых продуктов)</t>
  </si>
  <si>
    <t>Кол-во месяцев с даты открытия последнего продукта клиента</t>
  </si>
  <si>
    <t>Количество активных  договоров потребительского кредита за отчетный месяц</t>
  </si>
  <si>
    <t>Количество активных сберегательных сертификатов на отчетный месяц</t>
  </si>
  <si>
    <t>Возраст клиента, дробное число лет</t>
  </si>
  <si>
    <t>Пол клиента</t>
  </si>
  <si>
    <t>Флаг сотрудника Сбербанка</t>
  </si>
  <si>
    <t>Тип населенного пункта проживания клиента (по финальному адресу)</t>
  </si>
  <si>
    <t>Код сегмента клиента на конец периода</t>
  </si>
  <si>
    <t>ID кластера клиента по характеру карточных транзакций</t>
  </si>
  <si>
    <t>Кол-во месяцев с даты последней операции по АП СС</t>
  </si>
  <si>
    <t>Флаг наличия подключения к АП за сотовую связь</t>
  </si>
  <si>
    <t>Кол-во настроенных действующих АП за сотовую связь</t>
  </si>
  <si>
    <t>Сумма успешных совершенных АП СС за отчетный месяц</t>
  </si>
  <si>
    <t>Кол-во успешных совершенных АП СС за отчетный месяц</t>
  </si>
  <si>
    <t>Флаг наличия подключения в МБ</t>
  </si>
  <si>
    <t>Количество подключенных активных (совершение операций в течение 90 дней) пакетов МБ (сочетание карта+телефон)</t>
  </si>
  <si>
    <t>Количество подключенных пакетов МБ (сочетание карта+телефон)</t>
  </si>
  <si>
    <t>Кол-во месяцев с даты подключения к Спасибо</t>
  </si>
  <si>
    <t>Флаг подключения к ПЛ "Спасибо"</t>
  </si>
  <si>
    <t>Кол-во месяцев с дата подключения УДБО</t>
  </si>
  <si>
    <t>Флаг наличий договора УДБО</t>
  </si>
  <si>
    <t>Флаг наличия действующего пакета услуг на конец месяца</t>
  </si>
  <si>
    <t>Флаг наличия действующего пакета когда либо в истории</t>
  </si>
  <si>
    <t>Кол-во месяцев с дата последнего подключения ПУ</t>
  </si>
  <si>
    <t>Сейчас за календарный месяц, но с учетом наших хотелок по ежедневному обновлению,  понадобиться агрегат за скользящий месяц или по дням</t>
  </si>
  <si>
    <t>Активность клиента в канале WEB (расчет на ежедневной основе) - покупки, платежи и переводы</t>
  </si>
  <si>
    <t>dm_chek_struct_transaction</t>
  </si>
  <si>
    <t>Структура чека транзакции</t>
  </si>
  <si>
    <t>dm_chek_struct_cart</t>
  </si>
  <si>
    <t>Структура чека корзина</t>
  </si>
  <si>
    <t>Активность клиента в УС (расчет на ежедневной основе, если возможно то чаще) - платежи, переводы, переходы по баннерам</t>
  </si>
  <si>
    <t>ft_eps_pmt</t>
  </si>
  <si>
    <t>Витрина по платежам и переводам</t>
  </si>
  <si>
    <t>Активность по продуктам Экосистемы/Страховкам/продукты юр.лиц</t>
  </si>
  <si>
    <t>ft_dzo_personal_lawyer</t>
  </si>
  <si>
    <t>Витрина по продажам продукта "Личный Юрист"</t>
  </si>
  <si>
    <t>Атрибуты, относящиеся к сотруднику ВСП (соц-дем, стаж, грейд, эффективность) - подумать!</t>
  </si>
  <si>
    <t>SBX_RETAIL_DATA</t>
  </si>
  <si>
    <t>ft_mis_sm_suo_oper_aggr_emp</t>
  </si>
  <si>
    <t>СМ СУО отчет по категориям по сотрудникам</t>
  </si>
  <si>
    <t>dm_pifi_employer</t>
  </si>
  <si>
    <t>Управляющая компания: сотрудники</t>
  </si>
  <si>
    <t>Атрибуты, относящиеся к ВСП (кол-во ПШЭ в ВСП, какие роли присутствуют в ВСП, головной/не головной офис)</t>
  </si>
  <si>
    <t>ref_Division</t>
  </si>
  <si>
    <t>ВСП</t>
  </si>
  <si>
    <t>Атрибуты Мегавитрины, к-е уже используем</t>
  </si>
  <si>
    <t>Атрибуты Мегавитрины, к-е еще не используем</t>
  </si>
  <si>
    <t>Витрина страховок</t>
  </si>
  <si>
    <t>Справочник страховок</t>
  </si>
  <si>
    <t>Витрина знаний</t>
  </si>
  <si>
    <t>ft_clnt_aggr_daily</t>
  </si>
  <si>
    <t>Агрегаты по клиенту ежедневные NextBestMCC</t>
  </si>
  <si>
    <t>ft_CrdAggr_Daily</t>
  </si>
  <si>
    <t>Агрегаты по картам клиента за день</t>
  </si>
  <si>
    <t>sbx_retail_mp_exch_caas_out</t>
  </si>
  <si>
    <t>Поставка: Агрегаты по клиенту ежедневные VitrDaily</t>
  </si>
  <si>
    <t>Активность клиента в канале СБОЛ (расчет на ежедневной основе, если возможно то чаще) - покупки, платежи и переводы, строис</t>
  </si>
  <si>
    <t>ft_sbol_lgn_all_aggr</t>
  </si>
  <si>
    <t>Агрегаты по логинам в СБОЛ</t>
  </si>
  <si>
    <t>ft_sbol_logon</t>
  </si>
  <si>
    <t>Логин в СБОЛ</t>
  </si>
  <si>
    <t>ft_sbol_oper</t>
  </si>
  <si>
    <t>Операция СБОЛ</t>
  </si>
  <si>
    <t>ft_sbol_operN</t>
  </si>
  <si>
    <t>Операция СБОЛ(ОД)</t>
  </si>
  <si>
    <t>ref_sbol_receiver</t>
  </si>
  <si>
    <t>Справочник получателей платежей СБОЛ</t>
  </si>
  <si>
    <t>ref_client_oper_sbol</t>
  </si>
  <si>
    <t>Справочник операций СБОЛ</t>
  </si>
  <si>
    <t>ft_sbol_connectors</t>
  </si>
  <si>
    <t>Витрина CSA СБОЛ</t>
  </si>
  <si>
    <t>то, что не учтено в п.1 и 2</t>
  </si>
  <si>
    <t>Описание витрины</t>
  </si>
  <si>
    <t>№</t>
  </si>
  <si>
    <t>TBD</t>
  </si>
  <si>
    <t>Месячные агрегаты по клиентам</t>
  </si>
  <si>
    <t>Активность по продуктам Экосистемы (еще источники)</t>
  </si>
  <si>
    <t>Информация по прошлым Тематикам визита/Типу лидогенерации (текущим)</t>
  </si>
  <si>
    <t>Информация по факту предложения/продажи определенного продукта</t>
  </si>
  <si>
    <t>Витрина хэштегов</t>
  </si>
  <si>
    <t>Витрина чеков</t>
  </si>
  <si>
    <t>Данные по чекам (продукты, категории, суммы, частота, мерчанты, адреса)</t>
  </si>
  <si>
    <t>Графы связей (семья, родственники, близкие, друзья)</t>
  </si>
  <si>
    <t>Локации клиентов (дом, работа, места пребывания/транзакций, время в пути)</t>
  </si>
  <si>
    <t>Хэштеги по активности в интернете (интересы, намерения, хобби, цели)</t>
  </si>
  <si>
    <t>v_nspk_category</t>
  </si>
  <si>
    <t>SBX_RETAIL_MP_DS</t>
  </si>
  <si>
    <t>clickstream_client_hashtag</t>
  </si>
  <si>
    <t>Приоритет на добавление в СВОД</t>
  </si>
  <si>
    <t>все</t>
  </si>
  <si>
    <t>Защита дома</t>
  </si>
  <si>
    <t>Защита карт</t>
  </si>
  <si>
    <t>ПУ Зарплатный</t>
  </si>
  <si>
    <t>ОСАГО</t>
  </si>
  <si>
    <t>Вклад, Билет в будущее, ИИС</t>
  </si>
  <si>
    <t>ОСАГО, ДСЖ</t>
  </si>
  <si>
    <t>DELIVERY CLUB</t>
  </si>
  <si>
    <t>DELIVERY CLUB, СБЕРМАРКЕТ</t>
  </si>
  <si>
    <t>ДСЖ, КК</t>
  </si>
  <si>
    <t>КК, Защита дома</t>
  </si>
  <si>
    <t>report_dt</t>
  </si>
  <si>
    <t>epk_id</t>
  </si>
  <si>
    <t>client_dk</t>
  </si>
  <si>
    <t>sd_client_valid_nflag</t>
  </si>
  <si>
    <t>sd_age_yrs_comp_nv</t>
  </si>
  <si>
    <t>sd_doc_valid_nflag</t>
  </si>
  <si>
    <t>sd_russian_citizen_nflag</t>
  </si>
  <si>
    <t>sd_resident_nflag</t>
  </si>
  <si>
    <t>sd_dead_nflag</t>
  </si>
  <si>
    <t>cla_all_active_last_dt</t>
  </si>
  <si>
    <t>cla_crd_cc_active_last_dt</t>
  </si>
  <si>
    <t>cla_crd_dc_active_last_dt</t>
  </si>
  <si>
    <t>cla_curr_acc_active_last_dt</t>
  </si>
  <si>
    <t>cla_da_active_last_dt</t>
  </si>
  <si>
    <t>cla_dep_active_last_dt</t>
  </si>
  <si>
    <t>cla_inv_bo_active_last_dt</t>
  </si>
  <si>
    <t>cla_inv_mf_active_last_dt</t>
  </si>
  <si>
    <t>cla_inv_tm_active_last_dt</t>
  </si>
  <si>
    <t>cla_ma_active_last_dt</t>
  </si>
  <si>
    <t>cla_mb_active_last_dt</t>
  </si>
  <si>
    <t>cla_mg_active_last_dt</t>
  </si>
  <si>
    <t>cla_p2p_active_last_dt</t>
  </si>
  <si>
    <t>cla_pay_active_last_dt</t>
  </si>
  <si>
    <t>cla_pl_active_last_dt</t>
  </si>
  <si>
    <t>cla_sc_active_last_dt</t>
  </si>
  <si>
    <t>crd_cc_1st_open_rate</t>
  </si>
  <si>
    <t>crd_cc_act_qty</t>
  </si>
  <si>
    <t>crd_cc_act_spend_qty</t>
  </si>
  <si>
    <t>crd_cc_cash_in_kassa_amt</t>
  </si>
  <si>
    <t>crd_cc_cash_in_kassa_qty</t>
  </si>
  <si>
    <t>crd_cc_clsd_qty</t>
  </si>
  <si>
    <t>crd_cc_clsd_wavg_rate</t>
  </si>
  <si>
    <t>crd_cc_curr_pmt_rub_amt</t>
  </si>
  <si>
    <t>crd_cc_inf_cash_atm_amt</t>
  </si>
  <si>
    <t>crd_cc_inf_cash_atm_qty</t>
  </si>
  <si>
    <t>crd_cc_lst_crd_1st_spnd_dt</t>
  </si>
  <si>
    <t>crd_cc_lst_crd_lst_spnd_dt</t>
  </si>
  <si>
    <t>crd_cc_lst_cred_lim_amt</t>
  </si>
  <si>
    <t>crd_cc_lst_ips_cd</t>
  </si>
  <si>
    <t>crd_cc_lst_open_dt</t>
  </si>
  <si>
    <t>crd_cc_lst_open_rate</t>
  </si>
  <si>
    <t>crd_cc_lst_os_amt</t>
  </si>
  <si>
    <t>crd_cc_lst_plastic_type_id</t>
  </si>
  <si>
    <t>crd_cc_m2m_other_bank_amt</t>
  </si>
  <si>
    <t>crd_cc_m2m_other_bank_qty</t>
  </si>
  <si>
    <t>crd_cc_max_close_dt</t>
  </si>
  <si>
    <t>crd_cc_max_issue_dt</t>
  </si>
  <si>
    <t>crd_cc_open_mc_nflag</t>
  </si>
  <si>
    <t>crd_cc_open_mir_nflag</t>
  </si>
  <si>
    <t>crd_cc_open_qty</t>
  </si>
  <si>
    <t>crd_cc_open_visa_nflag</t>
  </si>
  <si>
    <t>crd_cc_open_wavg_rate</t>
  </si>
  <si>
    <t>crd_cc_otf_cash_atm_amt</t>
  </si>
  <si>
    <t>crd_cc_otf_cash_atm_qty</t>
  </si>
  <si>
    <t>crd_cc_otf_cash_out_kassa_amt</t>
  </si>
  <si>
    <t>crd_cc_otf_cash_out_kassa_qty</t>
  </si>
  <si>
    <t>crd_cc_overdue_nflag</t>
  </si>
  <si>
    <t>crd_cc_own_bal_rub_amt</t>
  </si>
  <si>
    <t>crd_cc_p2p_other_bank_amt</t>
  </si>
  <si>
    <t>crd_cc_p2p_other_bank_qty</t>
  </si>
  <si>
    <t>crd_cc_p2p_inf_sbp_amt</t>
  </si>
  <si>
    <t>crd_cc_p2p_inf_sbp_qty</t>
  </si>
  <si>
    <t>crd_cc_p2p_otf_sbp_amt</t>
  </si>
  <si>
    <t>crd_cc_p2p_otf_sbp_qty</t>
  </si>
  <si>
    <t>crd_cc_pos_clear_amt</t>
  </si>
  <si>
    <t>crd_cc_pos_clear_qty</t>
  </si>
  <si>
    <t>crd_cc_pos_clothes_qty</t>
  </si>
  <si>
    <t>crd_cc_tot_credit_rub_amt</t>
  </si>
  <si>
    <t>crd_cc_tot_os_rub_amt</t>
  </si>
  <si>
    <t>crd_cc_active_open_amt</t>
  </si>
  <si>
    <t>crd_cc_active_open_qty</t>
  </si>
  <si>
    <t>crd_cc_txn_spend_12m_qty</t>
  </si>
  <si>
    <t>crd_dc_act_qty</t>
  </si>
  <si>
    <t>crd_dc_act_spend_qty</t>
  </si>
  <si>
    <t>crd_dc_cash_in_kassa_amt</t>
  </si>
  <si>
    <t>crd_dc_cash_in_kassa_qty</t>
  </si>
  <si>
    <t>crd_dc_inf_cash_atm_amt</t>
  </si>
  <si>
    <t>crd_dc_inf_cash_atm_qty</t>
  </si>
  <si>
    <t>crd_dc_lst_bal_rub_amt</t>
  </si>
  <si>
    <t>crd_dc_lst_crd_1st_spnd_dt</t>
  </si>
  <si>
    <t>crd_dc_lst_crd_lst_spnd_dt</t>
  </si>
  <si>
    <t>crd_dc_lst_ips_cd</t>
  </si>
  <si>
    <t>crd_dc_lst_open_dt</t>
  </si>
  <si>
    <t>crd_dc_lst_plastic_type_id</t>
  </si>
  <si>
    <t>crd_dc_m2m_other_bank_amt</t>
  </si>
  <si>
    <t>crd_dc_m2m_other_bank_qty</t>
  </si>
  <si>
    <t>crd_dc_max_open_dt</t>
  </si>
  <si>
    <t>crd_dc_open_mc_nflag</t>
  </si>
  <si>
    <t>crd_dc_open_mir_nflag</t>
  </si>
  <si>
    <t>crd_dc_open_visa_nflag</t>
  </si>
  <si>
    <t>crd_dc_otf_cash_atm_amt</t>
  </si>
  <si>
    <t>crd_dc_otf_cash_atm_qty</t>
  </si>
  <si>
    <t>crd_dc_otf_cash_out_kassa_amt</t>
  </si>
  <si>
    <t>crd_dc_otf_cash_out_kassa_qty</t>
  </si>
  <si>
    <t>crd_dc_p2p_inf_sbp_amt</t>
  </si>
  <si>
    <t>crd_dc_p2p_inf_sbp_qty</t>
  </si>
  <si>
    <t>crd_dc_p2p_otf_sbp_amt</t>
  </si>
  <si>
    <t>crd_dc_p2p_otf_sbp_qty</t>
  </si>
  <si>
    <t>crd_dc_p2p_other_bank_amt</t>
  </si>
  <si>
    <t>crd_dc_p2p_other_bank_qty</t>
  </si>
  <si>
    <t>crd_dc_payroll_act_min_open_dt</t>
  </si>
  <si>
    <t>crd_dc_payroll_act_nflag</t>
  </si>
  <si>
    <t>crd_dc_payroll_min_open_dt</t>
  </si>
  <si>
    <t>crd_dc_payroll_nflag</t>
  </si>
  <si>
    <t>crd_dc_payroll_pmt_nflag</t>
  </si>
  <si>
    <t>crd_dc_payroll_sbrf_act_nflag</t>
  </si>
  <si>
    <t>crd_dc_pos_clear_amt</t>
  </si>
  <si>
    <t>crd_dc_pos_clear_qty</t>
  </si>
  <si>
    <t>crd_dc_social_act_min_open_dt</t>
  </si>
  <si>
    <t>crd_dc_social_act_nflag</t>
  </si>
  <si>
    <t>crd_dc_social_min_open_dt</t>
  </si>
  <si>
    <t>crd_dc_social_nflag</t>
  </si>
  <si>
    <t>crd_dc_social_pmt_nflag</t>
  </si>
  <si>
    <t>crd_dc_tot_bal_rub_amt</t>
  </si>
  <si>
    <t>crd_dc_transfer_other_bank_amt</t>
  </si>
  <si>
    <t>crd_dc_active_open_qty</t>
  </si>
  <si>
    <t>crd_inf_cc_total_qty</t>
  </si>
  <si>
    <t>crd_inf_cc_total_rub_amt</t>
  </si>
  <si>
    <t>crd_inf_dc_total_qty</t>
  </si>
  <si>
    <t>crd_inf_dc_total_rub_amt</t>
  </si>
  <si>
    <t>crd_lst_agrmnt_osb_cd</t>
  </si>
  <si>
    <t>crd_lst_agrmnt_tb_cd</t>
  </si>
  <si>
    <t>crd_lst_agrmnt_vsp_cd</t>
  </si>
  <si>
    <t>crd_otf_cash_ext_qty</t>
  </si>
  <si>
    <t>crd_otf_cash_ext_rub_amt</t>
  </si>
  <si>
    <t>crd_otf_cash_sb_qty</t>
  </si>
  <si>
    <t>crd_otf_cash_sb_rub_amt</t>
  </si>
  <si>
    <t>crd_otf_cc_cash_qty</t>
  </si>
  <si>
    <t>crd_otf_cc_cash_rub_amt</t>
  </si>
  <si>
    <t>crd_otf_cc_pos_spend_qty</t>
  </si>
  <si>
    <t>crd_otf_cc_pos_spend_rub_amt</t>
  </si>
  <si>
    <t>crd_otf_cc_total_qty</t>
  </si>
  <si>
    <t>crd_otf_cc_total_rub_amt</t>
  </si>
  <si>
    <t>crd_otf_dc_cash_qty</t>
  </si>
  <si>
    <t>crd_otf_dc_cash_rub_amt</t>
  </si>
  <si>
    <t>crd_otf_dc_pos_spend_qty</t>
  </si>
  <si>
    <t>crd_otf_dc_pos_spend_rub_amt</t>
  </si>
  <si>
    <t>crd_otf_dc_total_qty</t>
  </si>
  <si>
    <t>crd_otf_dc_total_rub_amt</t>
  </si>
  <si>
    <t>crd_otf_pos_atm_qty</t>
  </si>
  <si>
    <t>crd_otf_pos_atm_rub_amt</t>
  </si>
  <si>
    <t>crd_otf_trnf_pers_atm_qty</t>
  </si>
  <si>
    <t>crd_otf_trnf_pers_atm_rub_amt</t>
  </si>
  <si>
    <t>crd_otf_trnf_pers_mb_qty</t>
  </si>
  <si>
    <t>crd_otf_trnf_pers_mb_rub_amt</t>
  </si>
  <si>
    <t>crd_otf_trnf_pers_pos_qty</t>
  </si>
  <si>
    <t>crd_otf_trnf_pers_pos_rub_amt</t>
  </si>
  <si>
    <t>crd_otf_trnf_pers_sbol_qty</t>
  </si>
  <si>
    <t>crd_otf_trnf_pers_sbol_rub_amt</t>
  </si>
  <si>
    <t>crd_pos_auto_3m_qty</t>
  </si>
  <si>
    <t>crd_pos_auto_rub_3m_amt</t>
  </si>
  <si>
    <t>crd_pos_beuaty_3m_qty</t>
  </si>
  <si>
    <t>crd_pos_beuaty_rub_3m_amt</t>
  </si>
  <si>
    <t>crd_pos_clothes_3m_qty</t>
  </si>
  <si>
    <t>crd_pos_clothes_rub_3m_amt</t>
  </si>
  <si>
    <t>crd_pos_dept_stores_3m_qty</t>
  </si>
  <si>
    <t>crd_pos_dept_stores_rub_3m_amt</t>
  </si>
  <si>
    <t>crd_pos_eat_out_3m_qty</t>
  </si>
  <si>
    <t>crd_pos_eat_out_rub_3m_amt</t>
  </si>
  <si>
    <t>crd_pos_groceries_3m_qty</t>
  </si>
  <si>
    <t>crd_pos_groceries_rub_3m_amt</t>
  </si>
  <si>
    <t>crd_pos_healthcare_3m_qty</t>
  </si>
  <si>
    <t>crd_pos_healthcare_rub_3m_amt</t>
  </si>
  <si>
    <t>crd_pos_home_repair_3m_qty</t>
  </si>
  <si>
    <t>crd_pos_home_repair_rub_3m_amt</t>
  </si>
  <si>
    <t>crd_pos_leisure_3m_qty</t>
  </si>
  <si>
    <t>crd_pos_leisure_rub_3m_amt</t>
  </si>
  <si>
    <t>crd_pos_money_trf_3m_qty</t>
  </si>
  <si>
    <t>crd_pos_money_trf_rub_3m_amt</t>
  </si>
  <si>
    <t>crd_pos_net_rub_amt</t>
  </si>
  <si>
    <t>crd_pos_othr_3m_amt</t>
  </si>
  <si>
    <t>crd_pos_othr_3m_qty</t>
  </si>
  <si>
    <t>crd_pos_pc_it_3m_qty</t>
  </si>
  <si>
    <t>crd_pos_pc_it_rub_3m_amt</t>
  </si>
  <si>
    <t>crd_pos_special_3m_qty</t>
  </si>
  <si>
    <t>crd_pos_special_rub_3m_amt</t>
  </si>
  <si>
    <t>crd_pos_telecom_3m_qty</t>
  </si>
  <si>
    <t>crd_pos_telecom_rub_3m_amt</t>
  </si>
  <si>
    <t>crd_pos_tourism_3m_qty</t>
  </si>
  <si>
    <t>crd_pos_tourism_rub_3m_amt</t>
  </si>
  <si>
    <t>crd_pos_utilities_3m_qty</t>
  </si>
  <si>
    <t>crd_pos_utilities_rub_3m_amt</t>
  </si>
  <si>
    <t>crd_trx_cc_cash_3m_amt</t>
  </si>
  <si>
    <t>crd_trx_cc_cash_3m_qty</t>
  </si>
  <si>
    <t>crd_trx_cc_cash_6m_amt</t>
  </si>
  <si>
    <t>crd_trx_cc_cash_6m_qty</t>
  </si>
  <si>
    <t>crd_trx_cc_pos_rtrn_3m_amt</t>
  </si>
  <si>
    <t>crd_trx_cc_pos_rtrn_3m_qty</t>
  </si>
  <si>
    <t>crd_trx_cc_pos_rtrn_6m_amt</t>
  </si>
  <si>
    <t>crd_trx_cc_pos_rtrn_6m_qty</t>
  </si>
  <si>
    <t>crd_trx_cc_pos_spnd_3m_amt</t>
  </si>
  <si>
    <t>crd_trx_cc_pos_spnd_3m_qty</t>
  </si>
  <si>
    <t>crd_trx_cc_pos_spnd_6m_amt</t>
  </si>
  <si>
    <t>crd_trx_cc_pos_spnd_6m_qty</t>
  </si>
  <si>
    <t>crd_trx_dc_cash_3m_amt</t>
  </si>
  <si>
    <t>crd_trx_dc_cash_3m_qty</t>
  </si>
  <si>
    <t>crd_trx_dc_cash_6m_amt</t>
  </si>
  <si>
    <t>crd_trx_dc_cash_6m_qty</t>
  </si>
  <si>
    <t>crd_trx_dc_cash_6m_spnd_amt</t>
  </si>
  <si>
    <t>crd_trx_dc_cash_6m_spnd_qty</t>
  </si>
  <si>
    <t>crd_trx_dc_pos_rtrn_3m_amt</t>
  </si>
  <si>
    <t>crd_trx_dc_pos_rtrn_3m_qty</t>
  </si>
  <si>
    <t>crd_trx_dc_pos_rtrn_6m_amt</t>
  </si>
  <si>
    <t>crd_trx_dc_pos_rtrn_6m_qty</t>
  </si>
  <si>
    <t>crd_trx_dc_pos_spnd_3m_amt</t>
  </si>
  <si>
    <t>crd_trx_dc_pos_spnd_3m_qty</t>
  </si>
  <si>
    <t>crd_trx_dc_pos_spnd_6m_amt</t>
  </si>
  <si>
    <t>crd_trx_dc_pos_spnd_6m_qty</t>
  </si>
  <si>
    <t>crd_trx_spnd_cash_avg_3m_amt</t>
  </si>
  <si>
    <t>crd_trx_spnd_pos_avg_3m_amt</t>
  </si>
  <si>
    <t>crd_txn_snpd_pos_ever_qty</t>
  </si>
  <si>
    <t>crd_txn_spnd_3m_amt</t>
  </si>
  <si>
    <t>crd_txn_spnd_3m_qty</t>
  </si>
  <si>
    <t>dep_acc_1st_open_dt</t>
  </si>
  <si>
    <t>dep_acc_lst_close_dt</t>
  </si>
  <si>
    <t>dep_acc_lst_open_dt</t>
  </si>
  <si>
    <t>dep_acct_1st_division_dk</t>
  </si>
  <si>
    <t>dep_acct_dc_bal_rub_amt</t>
  </si>
  <si>
    <t>dep_acct_dc_qty</t>
  </si>
  <si>
    <t>dep_acct_dep_ca_bal_rub_amt</t>
  </si>
  <si>
    <t>dep_acct_dep_ca_qty</t>
  </si>
  <si>
    <t>dep_acct_dep_max_close_dt</t>
  </si>
  <si>
    <t>dep_acct_dep_max_open_dt</t>
  </si>
  <si>
    <t>dep_acct_dep_td_bal_rub_amt</t>
  </si>
  <si>
    <t>dep_acct_dep_td_qty</t>
  </si>
  <si>
    <t>dep_acct_dep_tot_1000_qty</t>
  </si>
  <si>
    <t>dep_acct_dep_tot_bal_rub_amt</t>
  </si>
  <si>
    <t>dep_acct_dep_tot_online_qty</t>
  </si>
  <si>
    <t>dep_acct_dep_tot_qty</t>
  </si>
  <si>
    <t>dep_acct_lst_division_dk</t>
  </si>
  <si>
    <t>dep_acct_ma_bal_rub_amt</t>
  </si>
  <si>
    <t>dep_acct_ma_qty</t>
  </si>
  <si>
    <t>dep_acct_max_bal_division_dk</t>
  </si>
  <si>
    <t>dep_acct_tot_bal_prev_rub_amt</t>
  </si>
  <si>
    <t>dep_acct_tot_bal_rub_amt</t>
  </si>
  <si>
    <t>dep_acct_tot_davg_mnth_rub_amt</t>
  </si>
  <si>
    <t>dep_acct_tot_davg_qrt_rub_amt</t>
  </si>
  <si>
    <t>dep_acct_tot_davg_yr_rub_amt</t>
  </si>
  <si>
    <t>dep_acct_tot_qty</t>
  </si>
  <si>
    <t>dep_curr_acc_activity_nflag</t>
  </si>
  <si>
    <t>dep_inc_avg_risk_rub_amt</t>
  </si>
  <si>
    <t>dep_inf_legal_entity_amt</t>
  </si>
  <si>
    <t>dep_inf_legal_entity_qty</t>
  </si>
  <si>
    <t>dep_inf_income_qty</t>
  </si>
  <si>
    <t>dep_inf_income_rub_amt</t>
  </si>
  <si>
    <t>dep_inf_intr_cap_qty</t>
  </si>
  <si>
    <t>dep_inf_intr_cap_rub_amt</t>
  </si>
  <si>
    <t>dep_inf_new_acct_qty</t>
  </si>
  <si>
    <t>dep_inf_new_acct_rub_amt</t>
  </si>
  <si>
    <t>dep_inf_othr_qty</t>
  </si>
  <si>
    <t>dep_inf_othr_rub_amt</t>
  </si>
  <si>
    <t>dep_inf_payroll_qty</t>
  </si>
  <si>
    <t>dep_inf_payroll_rub_amt</t>
  </si>
  <si>
    <t>dep_inf_social_qty</t>
  </si>
  <si>
    <t>dep_inf_social_rub_amt</t>
  </si>
  <si>
    <t>dep_inf_topup_qty</t>
  </si>
  <si>
    <t>dep_inf_topup_rub_amt</t>
  </si>
  <si>
    <t>dep_inf_total_qty</t>
  </si>
  <si>
    <t>dep_inf_total_rub_amt</t>
  </si>
  <si>
    <t>dep_lst_payroll_agrmnt_id</t>
  </si>
  <si>
    <t>dep_otf_acct_clsr_qty</t>
  </si>
  <si>
    <t>dep_otf_acct_clsr_rub_amt</t>
  </si>
  <si>
    <t>dep_otf_intr_pmt_qty</t>
  </si>
  <si>
    <t>dep_otf_intr_pmt_rub_amt</t>
  </si>
  <si>
    <t>dep_otf_loan_qty</t>
  </si>
  <si>
    <t>dep_otf_loan_rub_amt</t>
  </si>
  <si>
    <t>dep_otf_othr_qty</t>
  </si>
  <si>
    <t>dep_otf_othr_rub_amt</t>
  </si>
  <si>
    <t>dep_otf_total_qty</t>
  </si>
  <si>
    <t>dep_otf_total_rub_amt</t>
  </si>
  <si>
    <t>dep_otf_wthdr_qty</t>
  </si>
  <si>
    <t>dep_otf_wthdr_rub_amt</t>
  </si>
  <si>
    <t>dep_payroll_avg_risk_rub_amt</t>
  </si>
  <si>
    <t>dep_payroll_avg12_risk_rub_amt</t>
  </si>
  <si>
    <t>dep_payroll_bitmask_l12m_cd</t>
  </si>
  <si>
    <t>dep_payroll_client_nflag</t>
  </si>
  <si>
    <t>dep_payroll_l3m_avg_rub_amt</t>
  </si>
  <si>
    <t>dep_payroll_l3m_tot_rub_amt</t>
  </si>
  <si>
    <t>dep_payroll_l6m_avg_rub_amt</t>
  </si>
  <si>
    <t>dep_payroll_l6m_tot_rub_amt</t>
  </si>
  <si>
    <t>dep_payroll_max_dt</t>
  </si>
  <si>
    <t>dep_payroll_min_dt</t>
  </si>
  <si>
    <t>dep_pens_plus_1000_qty</t>
  </si>
  <si>
    <t>dep_pens_plus_bal_rub_amt</t>
  </si>
  <si>
    <t>dep_pens_plus_qty</t>
  </si>
  <si>
    <t>dep_pens_plus_social_qty</t>
  </si>
  <si>
    <t>dep_pop_act_nflag</t>
  </si>
  <si>
    <t>dep_pop_exp_2m_bal_rub_amt</t>
  </si>
  <si>
    <t>dep_pop_exp_2m_nflag</t>
  </si>
  <si>
    <t>dep_pop_exp_3m_bal_rub_amt</t>
  </si>
  <si>
    <t>dep_pop_exp_3m_nflag</t>
  </si>
  <si>
    <t>dep_pop_tot_bal_rub_amt</t>
  </si>
  <si>
    <t>dep_social_avg_risk_rub_amt</t>
  </si>
  <si>
    <t>dep_social_avg12_risk_rub_amt</t>
  </si>
  <si>
    <t>dep_social_bitmask_l12m_cd</t>
  </si>
  <si>
    <t>dep_social_client_nflag</t>
  </si>
  <si>
    <t>dep_social_l3m_avg_rub_amt</t>
  </si>
  <si>
    <t>dep_social_l3m_tot_rub_amt</t>
  </si>
  <si>
    <t>dep_social_l6m_avg_rub_amt</t>
  </si>
  <si>
    <t>dep_social_l6m_tot_rub_amt</t>
  </si>
  <si>
    <t>dep_social_max_dt</t>
  </si>
  <si>
    <t>dep_social_min_dt</t>
  </si>
  <si>
    <t>dep_sohr_exp_2m_bal_rub_amt</t>
  </si>
  <si>
    <t>dep_sohr_exp_2m_nflag</t>
  </si>
  <si>
    <t>dep_sohr_exp_3m_bal_rub_amt</t>
  </si>
  <si>
    <t>dep_sohr_exp_3m_nflag</t>
  </si>
  <si>
    <t>dep_topup_12m_avg_rub_amt</t>
  </si>
  <si>
    <t>dep_topup_12m_qty</t>
  </si>
  <si>
    <t>dep_tot_exp_2m_bal_rub_amt</t>
  </si>
  <si>
    <t>dep_tot_exp_3m_bal_rub_amt</t>
  </si>
  <si>
    <t>dep_upr_exp_2m_bal_rub_amt</t>
  </si>
  <si>
    <t>dep_upr_exp_2m_init_rub_amt</t>
  </si>
  <si>
    <t>dep_upr_exp_2m_nflag</t>
  </si>
  <si>
    <t>dep_upr_exp_3m_nflag</t>
  </si>
  <si>
    <t>dep_upr_tot_bal_rub_amt</t>
  </si>
  <si>
    <t>inv_bo_agrmnt_bal_cash_rub_amt</t>
  </si>
  <si>
    <t>inv_bo_agrmnt_bal_qty</t>
  </si>
  <si>
    <t>inv_bo_agrmnt_bal_sec_rub_amt</t>
  </si>
  <si>
    <t>inv_bo_agrmnt_bal_tot_rub_amt</t>
  </si>
  <si>
    <t>inv_bo_agrmnt_open_qty</t>
  </si>
  <si>
    <t>inv_mf_agrmnt_bal_qty</t>
  </si>
  <si>
    <t>inv_mf_agrmnt_bal_rub_amt</t>
  </si>
  <si>
    <t>inv_mf_agrmnt_open_qty</t>
  </si>
  <si>
    <t>inv_tm_agrmnt_bal_qty</t>
  </si>
  <si>
    <t>inv_tm_agrmnt_bal_rub_amt</t>
  </si>
  <si>
    <t>inv_tm_agrmnt_open_qty</t>
  </si>
  <si>
    <t>lne_1st_open_auto_rate</t>
  </si>
  <si>
    <t>lne_1st_open_mg_rate</t>
  </si>
  <si>
    <t>lne_1st_open_pl_rate</t>
  </si>
  <si>
    <t>lne_act_auto_os_rub_amt</t>
  </si>
  <si>
    <t>lne_act_mg_os_rub_amt</t>
  </si>
  <si>
    <t>lne_act_pl_os_rub_amt</t>
  </si>
  <si>
    <t>lne_auto_agr_clsd_00_ever_qty</t>
  </si>
  <si>
    <t>lne_auto_agr_clsd_ever_qty</t>
  </si>
  <si>
    <t>lne_auto_agr_open_ever_qty</t>
  </si>
  <si>
    <t>lne_auto_agr_open_qty</t>
  </si>
  <si>
    <t>lne_auto_agr_os_qty</t>
  </si>
  <si>
    <t>lne_auto_clsd_wavg_intr_rate</t>
  </si>
  <si>
    <t>lne_auto_debt_due_rub_amt</t>
  </si>
  <si>
    <t>lne_auto_debt_os_rub_amt</t>
  </si>
  <si>
    <t>lne_auto_debt_ovrd_rub_amt</t>
  </si>
  <si>
    <t>lne_auto_dq_entr_ever_qty</t>
  </si>
  <si>
    <t>lne_auto_issued_ever_rub_amt</t>
  </si>
  <si>
    <t>lne_auto_issued_open_rub_amt</t>
  </si>
  <si>
    <t>lne_auto_max_close_dt</t>
  </si>
  <si>
    <t>lne_auto_max_exp_dt</t>
  </si>
  <si>
    <t>lne_auto_max_open_dt</t>
  </si>
  <si>
    <t>lne_auto_max_ovrd_ever_days</t>
  </si>
  <si>
    <t>lne_auto_max_ovrd_ever_rub_amt</t>
  </si>
  <si>
    <t>lne_auto_max_ovrd_open_days</t>
  </si>
  <si>
    <t>lne_auto_max_ovrd_open_rub_amt</t>
  </si>
  <si>
    <t>lne_auto_min_open_dt</t>
  </si>
  <si>
    <t>lne_auto_open_wavg_intr_rate</t>
  </si>
  <si>
    <t>lne_coborrower_nflag</t>
  </si>
  <si>
    <t>lne_curr_pmt_ann_auto_rub_amt</t>
  </si>
  <si>
    <t>lne_curr_pmt_ann_mg_rub_amt</t>
  </si>
  <si>
    <t>lne_curr_pmt_ann_pl_rub_amt</t>
  </si>
  <si>
    <t>lne_curr_pmt_diff_auto_rub_amt</t>
  </si>
  <si>
    <t>lne_curr_pmt_diff_mg_rub_amt</t>
  </si>
  <si>
    <t>lne_curr_pmt_diff_pl_rub_amt</t>
  </si>
  <si>
    <t>lne_curr_pmt_diff_tot_rub_amt</t>
  </si>
  <si>
    <t>lne_debt_overdue_bal_rub_amt</t>
  </si>
  <si>
    <t>lne_loan_overdue_nflag</t>
  </si>
  <si>
    <t>lne_lst_open_auto_rate</t>
  </si>
  <si>
    <t>lne_lst_open_mg_rate</t>
  </si>
  <si>
    <t>lne_lst_open_pl_rate</t>
  </si>
  <si>
    <t>lne_mg_agr_clsd_00_ever_qty</t>
  </si>
  <si>
    <t>lne_mg_agr_clsd_ever_qty</t>
  </si>
  <si>
    <t>lne_mg_agr_open_qty</t>
  </si>
  <si>
    <t>lne_mg_clsd_wavg_intr_rate</t>
  </si>
  <si>
    <t>lne_mg_debt_due_rub_amt</t>
  </si>
  <si>
    <t>lne_mg_debt_ovrd_rub_amt</t>
  </si>
  <si>
    <t>lne_mg_dq_entr_ever_qty</t>
  </si>
  <si>
    <t>lne_mg_max_close_dt</t>
  </si>
  <si>
    <t>lne_mg_max_exp_dt</t>
  </si>
  <si>
    <t>lne_mg_max_open_dt</t>
  </si>
  <si>
    <t>lne_mg_max_ovrd_ever_days</t>
  </si>
  <si>
    <t>lne_mg_max_ovrd_ever_rub_amt</t>
  </si>
  <si>
    <t>lne_mg_max_ovrd_open_days</t>
  </si>
  <si>
    <t>lne_mg_max_ovrd_open_rub_amt</t>
  </si>
  <si>
    <t>lne_mg_min_open_dt</t>
  </si>
  <si>
    <t>lne_min_exp_auto_ann_dt</t>
  </si>
  <si>
    <t>lne_min_exp_auto_diff_dt</t>
  </si>
  <si>
    <t>lne_min_exp_mg_ann_dt</t>
  </si>
  <si>
    <t>lne_min_exp_mg_diff_dt</t>
  </si>
  <si>
    <t>lne_min_exp_pl_ann_dt</t>
  </si>
  <si>
    <t>lne_min_exp_pl_diff_dt</t>
  </si>
  <si>
    <t>lne_open_ovrd_qty</t>
  </si>
  <si>
    <t>lne_overdraft_overdue_nflag</t>
  </si>
  <si>
    <t>lne_pl_agr_clsd_00_ever_qty</t>
  </si>
  <si>
    <t>lne_pl_agr_clsd_ever_qty</t>
  </si>
  <si>
    <t>lne_pl_agr_open_qty</t>
  </si>
  <si>
    <t>lne_pl_clsd_wavg_intr_rate</t>
  </si>
  <si>
    <t>lne_pl_debt_due_rub_amt</t>
  </si>
  <si>
    <t>lne_pl_debt_ovrd_rub_amt</t>
  </si>
  <si>
    <t>lne_pl_dq_entr_ever_qty</t>
  </si>
  <si>
    <t>lne_pl_max_close_dt</t>
  </si>
  <si>
    <t>lne_pl_max_exp_dt</t>
  </si>
  <si>
    <t>lne_pl_max_open_dt</t>
  </si>
  <si>
    <t>lne_pl_max_ovrd_ever_days</t>
  </si>
  <si>
    <t>lne_pl_max_ovrd_ever_rub_amt</t>
  </si>
  <si>
    <t>lne_pl_max_ovrd_open_days</t>
  </si>
  <si>
    <t>lne_pl_max_ovrd_open_rub_amt</t>
  </si>
  <si>
    <t>lne_pl_min_open_dt</t>
  </si>
  <si>
    <t>lne_tot_agr_open_qty</t>
  </si>
  <si>
    <t>lne_tot_debt_due_rub_amt</t>
  </si>
  <si>
    <t>lne_tot_debt_int_ovrd_rub_amt</t>
  </si>
  <si>
    <t>lne_tot_debt_ovrd_rub_amt</t>
  </si>
  <si>
    <t>lne_tot_mnth_pmt_rub_amt</t>
  </si>
  <si>
    <t>pnl_oi_ca_amt</t>
  </si>
  <si>
    <t>pnl_oi_cc_amt</t>
  </si>
  <si>
    <t>pnl_oi_dc_amt</t>
  </si>
  <si>
    <t>pnl_oi_ml_amt</t>
  </si>
  <si>
    <t>pnl_oi_othr_amt</t>
  </si>
  <si>
    <t>pnl_oi_pl_amt</t>
  </si>
  <si>
    <t>pnl_oi_td_amt</t>
  </si>
  <si>
    <t>pnl_oi_total_amt</t>
  </si>
  <si>
    <t>prd_1st_prod_cd</t>
  </si>
  <si>
    <t>prd_1st_prod_division_dk</t>
  </si>
  <si>
    <t>prd_1st_prod_open_dt</t>
  </si>
  <si>
    <t>prd_1st_prod_tb_cd</t>
  </si>
  <si>
    <t>prd_airbag_active_nflag</t>
  </si>
  <si>
    <t>prd_ap_budg_active_qty</t>
  </si>
  <si>
    <t>prd_ap_cnbx_active_qty</t>
  </si>
  <si>
    <t>prd_ap_loan_active_qty</t>
  </si>
  <si>
    <t>prd_ap_othr_active_qty</t>
  </si>
  <si>
    <t>prd_ap_p2p_active_qty</t>
  </si>
  <si>
    <t>prd_ap_tlc_active_qty</t>
  </si>
  <si>
    <t>prd_ap_utl_active_qty</t>
  </si>
  <si>
    <t>prd_auto_insurance_active_nflag</t>
  </si>
  <si>
    <t>prd_autoins_active_nflag</t>
  </si>
  <si>
    <t>prd_eco_user_nflag</t>
  </si>
  <si>
    <t>prd_crd_cc_active_1m_nflag</t>
  </si>
  <si>
    <t>prd_crd_cc_active_nflag</t>
  </si>
  <si>
    <t>prd_crd_cc_active_qty</t>
  </si>
  <si>
    <t>prd_crd_dc_active_1m_nflag</t>
  </si>
  <si>
    <t>prd_crd_dc_active_nflag</t>
  </si>
  <si>
    <t>prd_crd_dc_active_qty</t>
  </si>
  <si>
    <t>prd_cred_insurance_active_nflag</t>
  </si>
  <si>
    <t>prd_cur_active_qty</t>
  </si>
  <si>
    <t>prd_curr_acc_3m_nflag</t>
  </si>
  <si>
    <t>prd_da_active_nflag</t>
  </si>
  <si>
    <t>prd_dep_active_qty</t>
  </si>
  <si>
    <t>prd_dszh_crd_cc_active_nflag</t>
  </si>
  <si>
    <t>prd_dszh_plus_active_nflag</t>
  </si>
  <si>
    <t>prd_du_active_nflag</t>
  </si>
  <si>
    <t>prd_fors_active_nflag</t>
  </si>
  <si>
    <t>prd_head_fam_active_nflag</t>
  </si>
  <si>
    <t>prd_ib_active_1m_nflag</t>
  </si>
  <si>
    <t>prd_iis_active_nflag</t>
  </si>
  <si>
    <t>prd_inter_med_active_nflag</t>
  </si>
  <si>
    <t>prd_invest_insur_life_active_nflag</t>
  </si>
  <si>
    <t>prd_invest_nakop_prod_active_nflag</t>
  </si>
  <si>
    <t>prd_invest_prod_active_nflag</t>
  </si>
  <si>
    <t>prd_insurance_active_nflag</t>
  </si>
  <si>
    <t>prd_ipp_active_nflag</t>
  </si>
  <si>
    <t>prd_lst_prod_close_dt</t>
  </si>
  <si>
    <t>prd_lst_prod_division_dk</t>
  </si>
  <si>
    <t>prd_lst_prod_open_dt</t>
  </si>
  <si>
    <t>prd_ma_active_nflag</t>
  </si>
  <si>
    <t>prd_mb_active_1m_nflag</t>
  </si>
  <si>
    <t>prd_mb_active_nflag</t>
  </si>
  <si>
    <t>prd_med_insurance_active_nflag</t>
  </si>
  <si>
    <t>prd_mg_active_nflag</t>
  </si>
  <si>
    <t>prd_micro_nszh_active_nflag</t>
  </si>
  <si>
    <t>prd_multipolis_active_nflag</t>
  </si>
  <si>
    <t>prd_nakop_insur_life_active_nflag</t>
  </si>
  <si>
    <t>prd_nasled_active_nflag</t>
  </si>
  <si>
    <t>prd_okko_user_nflag</t>
  </si>
  <si>
    <t>prd_onkoins_active_nflag</t>
  </si>
  <si>
    <t>prd_ops_active_nflag</t>
  </si>
  <si>
    <t>prd_p2p_active_1m_nflag</t>
  </si>
  <si>
    <t>prd_p2p_active_nflag</t>
  </si>
  <si>
    <t>prd_p2p_active_qty</t>
  </si>
  <si>
    <t>prd_pay_active_1m_nflag</t>
  </si>
  <si>
    <t>prd_pay_active_nflag</t>
  </si>
  <si>
    <t>prd_pay_active_qty</t>
  </si>
  <si>
    <t>prd_pension_insurance_active_nflag</t>
  </si>
  <si>
    <t>prd_pif_active_nflag</t>
  </si>
  <si>
    <t>prd_pl_active_nflag</t>
  </si>
  <si>
    <t>prd_prot_bliz_active_nflag</t>
  </si>
  <si>
    <t>prd_prot_card_active_nflag</t>
  </si>
  <si>
    <t>prd_prot_home_active_nflag</t>
  </si>
  <si>
    <t>prd_prot_home_prem_active_nflag</t>
  </si>
  <si>
    <t>prd_rentier_active_nflag</t>
  </si>
  <si>
    <t>prd_risk_life_insurance_active_nflag</t>
  </si>
  <si>
    <t>prd_risk_nonlife_insurance_active_nflag</t>
  </si>
  <si>
    <t>prd_risk_nonlife_prod_active_nflag</t>
  </si>
  <si>
    <t>prd_summer_prot_active_nflag</t>
  </si>
  <si>
    <t>prd_vzr_active_nflag</t>
  </si>
  <si>
    <t>prd_zhil_cred_active_nflag</t>
  </si>
  <si>
    <t>prl_agrmnt_nbr</t>
  </si>
  <si>
    <t>prl_client_app_income_amt</t>
  </si>
  <si>
    <t>prl_employee_dzo_nflag</t>
  </si>
  <si>
    <t>prl_holding_id</t>
  </si>
  <si>
    <t>prl_social_disab_pension_nflag</t>
  </si>
  <si>
    <t>prl_subholding_id</t>
  </si>
  <si>
    <t>prl_tax_payer_id</t>
  </si>
  <si>
    <t>prl_tbholding_id</t>
  </si>
  <si>
    <t>sav_cert_bal_rub_amt</t>
  </si>
  <si>
    <t>sav_cert_last_purch_dt</t>
  </si>
  <si>
    <t>sav_cert_qty</t>
  </si>
  <si>
    <t>seg_client_mp_segment_cd</t>
  </si>
  <si>
    <t>seg_crd_pos_cat_group</t>
  </si>
  <si>
    <t>seg_crd_segm_special_cd</t>
  </si>
  <si>
    <t>seg_crd_segm_special_prev_cd</t>
  </si>
  <si>
    <t>seg_crd_segm_special_set_dt</t>
  </si>
  <si>
    <t>seg_crd_trx_segm</t>
  </si>
  <si>
    <t>seg_crd_trx_subsegm</t>
  </si>
  <si>
    <t>seg_crm_day_qty</t>
  </si>
  <si>
    <t>seg_crm_segment_cd</t>
  </si>
  <si>
    <t>seg_crm_spec_year_qty</t>
  </si>
  <si>
    <t>seg_crm_year_qty</t>
  </si>
  <si>
    <t>seg_main_card_dwh_id</t>
  </si>
  <si>
    <t>seg_premier_cd</t>
  </si>
  <si>
    <t>srv_ap_budg_1st_txn_dt</t>
  </si>
  <si>
    <t>srv_ap_budg_1st_txn_ever_dt</t>
  </si>
  <si>
    <t>srv_ap_budg_lst_txn_dt</t>
  </si>
  <si>
    <t>srv_ap_budg_lst_txn_ever_dt</t>
  </si>
  <si>
    <t>srv_ap_budg_nflag</t>
  </si>
  <si>
    <t>srv_ap_budg_qty</t>
  </si>
  <si>
    <t>srv_ap_budg_txn_amt</t>
  </si>
  <si>
    <t>srv_ap_budg_txn_qty</t>
  </si>
  <si>
    <t>srv_ap_cell_1st_txn_dt</t>
  </si>
  <si>
    <t>srv_ap_cell_1st_txn_ever_dt</t>
  </si>
  <si>
    <t>srv_ap_cell_lst_txn_dt</t>
  </si>
  <si>
    <t>srv_ap_cell_lst_txn_ever_dt</t>
  </si>
  <si>
    <t>srv_ap_cnbx_1st_ever_dt</t>
  </si>
  <si>
    <t>srv_ap_cnbx_1st_txn_dt</t>
  </si>
  <si>
    <t>srv_ap_cnbx_lst_ever_dt</t>
  </si>
  <si>
    <t>srv_ap_cnbx_lst_txn_dt</t>
  </si>
  <si>
    <t>srv_ap_cnbx_nflag</t>
  </si>
  <si>
    <t>srv_ap_cnbx_qty</t>
  </si>
  <si>
    <t>srv_ap_cnbx_txn_amt</t>
  </si>
  <si>
    <t>srv_ap_cnbx_txn_qty</t>
  </si>
  <si>
    <t>srv_ap_loan_1st_txn_dt</t>
  </si>
  <si>
    <t>srv_ap_loan_1st_txn_ever_dt</t>
  </si>
  <si>
    <t>srv_ap_loan_lst_txn_dt</t>
  </si>
  <si>
    <t>srv_ap_loan_lst_txn_ever_dt</t>
  </si>
  <si>
    <t>srv_ap_loan_nflag</t>
  </si>
  <si>
    <t>srv_ap_loan_qty</t>
  </si>
  <si>
    <t>srv_ap_loan_txn_amt</t>
  </si>
  <si>
    <t>srv_ap_loan_txn_qty</t>
  </si>
  <si>
    <t>srv_ap_othr_1st_txn_dt</t>
  </si>
  <si>
    <t>srv_ap_othr_1st_txn_ever_dt</t>
  </si>
  <si>
    <t>srv_ap_othr_lst_txn_dt</t>
  </si>
  <si>
    <t>srv_ap_othr_lst_txn_ever_dt</t>
  </si>
  <si>
    <t>srv_ap_othr_nflag</t>
  </si>
  <si>
    <t>srv_ap_othr_qty</t>
  </si>
  <si>
    <t>srv_ap_othr_txn_amt</t>
  </si>
  <si>
    <t>srv_ap_othr_txn_qty</t>
  </si>
  <si>
    <t>srv_ap_p2p_1st_txn_dt</t>
  </si>
  <si>
    <t>srv_ap_p2p_1st_txn_ever_dt</t>
  </si>
  <si>
    <t>srv_ap_p2p_lst_txn_dt</t>
  </si>
  <si>
    <t>srv_ap_p2p_lst_txn_ever_dt</t>
  </si>
  <si>
    <t>srv_ap_p2p_nflag</t>
  </si>
  <si>
    <t>srv_ap_p2p_qty</t>
  </si>
  <si>
    <t>srv_ap_p2p_txn_amt</t>
  </si>
  <si>
    <t>srv_ap_p2p_txn_qty</t>
  </si>
  <si>
    <t>srv_ap_tlc_1st_txn_dt</t>
  </si>
  <si>
    <t>srv_ap_tlc_1st_txn_ever_dt</t>
  </si>
  <si>
    <t>srv_ap_tlc_lst_txn_dt</t>
  </si>
  <si>
    <t>srv_ap_tlc_lst_txn_ever_dt</t>
  </si>
  <si>
    <t>srv_ap_tlc_nflag</t>
  </si>
  <si>
    <t>srv_ap_tlc_qty</t>
  </si>
  <si>
    <t>srv_ap_tlc_txn_amt</t>
  </si>
  <si>
    <t>srv_ap_tlc_txn_qty</t>
  </si>
  <si>
    <t>srv_ap_utl_1st_txn_dt</t>
  </si>
  <si>
    <t>srv_ap_utl_1st_txn_ever_dt</t>
  </si>
  <si>
    <t>srv_ap_utl_lst_txn_dt</t>
  </si>
  <si>
    <t>srv_ap_utl_lst_txn_ever_dt</t>
  </si>
  <si>
    <t>srv_ap_utl_nflag</t>
  </si>
  <si>
    <t>srv_ap_utl_qty</t>
  </si>
  <si>
    <t>srv_ap_utl_txn_amt</t>
  </si>
  <si>
    <t>srv_ap_utl_txn_qty</t>
  </si>
  <si>
    <t>srv_cc_m2m_inf_on_amt</t>
  </si>
  <si>
    <t>srv_cc_m2m_inf_on_qty</t>
  </si>
  <si>
    <t>srv_cc_m2m_otf_on_amt</t>
  </si>
  <si>
    <t>srv_cc_m2m_otf_on_qty</t>
  </si>
  <si>
    <t>srv_cc_p2p_inf_on_amt</t>
  </si>
  <si>
    <t>srv_cc_p2p_inf_on_qty</t>
  </si>
  <si>
    <t>srv_cc_p2p_otf_on_amt</t>
  </si>
  <si>
    <t>srv_cc_p2p_otf_on_qty</t>
  </si>
  <si>
    <t>srv_dc_m2m_inf_on_amt</t>
  </si>
  <si>
    <t>srv_dc_m2m_inf_on_qty</t>
  </si>
  <si>
    <t>srv_dc_m2m_otf_on_amt</t>
  </si>
  <si>
    <t>srv_dc_m2m_otf_on_qty</t>
  </si>
  <si>
    <t>srv_dc_p2p_inf_on_amt</t>
  </si>
  <si>
    <t>srv_dc_p2p_inf_on_qty</t>
  </si>
  <si>
    <t>srv_dc_p2p_otf_on_amt</t>
  </si>
  <si>
    <t>srv_dc_p2p_otf_on_qty</t>
  </si>
  <si>
    <t>srv_m2m_inf_other_bank_amt</t>
  </si>
  <si>
    <t>srv_m2m_inf_other_bank_qty</t>
  </si>
  <si>
    <t>srv_mb_1st_txn_dt</t>
  </si>
  <si>
    <t>srv_mb_1st_txn_ever_dt</t>
  </si>
  <si>
    <t>srv_mb_econ_qty</t>
  </si>
  <si>
    <t>srv_mb_full_qty</t>
  </si>
  <si>
    <t>srv_mb_lst_txn_dt</t>
  </si>
  <si>
    <t>srv_mb_lst_txn_ever_dt</t>
  </si>
  <si>
    <t>srv_mb_quick_service_nflag</t>
  </si>
  <si>
    <t>srv_mb_rcv_p2p_lst_dt</t>
  </si>
  <si>
    <t>srv_mb_rcv_phone_lst_dt</t>
  </si>
  <si>
    <t>srv_mb_req_bal_lst_dt</t>
  </si>
  <si>
    <t>srv_mb_trn_phone_otd_lst_dt</t>
  </si>
  <si>
    <t>srv_mb_trn_phone_own_lst_dt</t>
  </si>
  <si>
    <t>srv_mb_trx_1m_amt</t>
  </si>
  <si>
    <t>srv_mb_trx_1m_qty</t>
  </si>
  <si>
    <t>srv_mb_trx_3m_amt</t>
  </si>
  <si>
    <t>srv_mb_trx_3m_qty</t>
  </si>
  <si>
    <t>srv_mb_trx_cell_3m_qty</t>
  </si>
  <si>
    <t>srv_mb_trx_p2p_3m_qty</t>
  </si>
  <si>
    <t>srv_mb_trx_p2p_lst_dt</t>
  </si>
  <si>
    <t>srv_pmt_all_amt</t>
  </si>
  <si>
    <t>srv_pmt_all_qty</t>
  </si>
  <si>
    <t>srv_pmt_ap_all_amt</t>
  </si>
  <si>
    <t>srv_pmt_ap_all_qty</t>
  </si>
  <si>
    <t>srv_pmt_ap_bo_amt</t>
  </si>
  <si>
    <t>srv_pmt_ap_bo_qty</t>
  </si>
  <si>
    <t>srv_pmt_ap_budg_amt</t>
  </si>
  <si>
    <t>srv_pmt_ap_budg_qty</t>
  </si>
  <si>
    <t>srv_pmt_ap_cell_amt</t>
  </si>
  <si>
    <t>srv_pmt_ap_cell_qty</t>
  </si>
  <si>
    <t>srv_pmt_ap_edu_amt</t>
  </si>
  <si>
    <t>srv_pmt_ap_edu_qty</t>
  </si>
  <si>
    <t>srv_pmt_ap_ins_amt</t>
  </si>
  <si>
    <t>srv_pmt_ap_ins_qty</t>
  </si>
  <si>
    <t>srv_pmt_ap_loan_amt</t>
  </si>
  <si>
    <t>srv_pmt_ap_loan_qty</t>
  </si>
  <si>
    <t>srv_pmt_ap_othr_amt</t>
  </si>
  <si>
    <t>srv_pmt_ap_othr_qty</t>
  </si>
  <si>
    <t>srv_pmt_ap_tlc_amt</t>
  </si>
  <si>
    <t>srv_pmt_ap_tlc_qty</t>
  </si>
  <si>
    <t>srv_pmt_ap_utl_amt</t>
  </si>
  <si>
    <t>srv_pmt_ap_utl_qty</t>
  </si>
  <si>
    <t>srv_pmt_ap_wlt_amt</t>
  </si>
  <si>
    <t>srv_pmt_ap_wlt_qty</t>
  </si>
  <si>
    <t>srv_pmt_bo_amt</t>
  </si>
  <si>
    <t>srv_pmt_bo_qty</t>
  </si>
  <si>
    <t>srv_pmt_budg_amt</t>
  </si>
  <si>
    <t>srv_pmt_budg_qty</t>
  </si>
  <si>
    <t>srv_pmt_cell_amt</t>
  </si>
  <si>
    <t>srv_pmt_cell_qty</t>
  </si>
  <si>
    <t>srv_pmt_edu_amt</t>
  </si>
  <si>
    <t>srv_pmt_edu_qty</t>
  </si>
  <si>
    <t>srv_pmt_ins_amt</t>
  </si>
  <si>
    <t>srv_pmt_ins_qty</t>
  </si>
  <si>
    <t>srv_pmt_loan_amt</t>
  </si>
  <si>
    <t>srv_pmt_loan_qty</t>
  </si>
  <si>
    <t>srv_pmt_othr_amt</t>
  </si>
  <si>
    <t>srv_pmt_othr_qty</t>
  </si>
  <si>
    <t>srv_pmt_tlc_amt</t>
  </si>
  <si>
    <t>srv_pmt_tlc_qty</t>
  </si>
  <si>
    <t>srv_pmt_utl_amt</t>
  </si>
  <si>
    <t>srv_pmt_utl_qty</t>
  </si>
  <si>
    <t>srv_pmt_wlt_amt</t>
  </si>
  <si>
    <t>srv_pmt_wlt_qty</t>
  </si>
  <si>
    <t>srv_sbol_1st_login_dt</t>
  </si>
  <si>
    <t>srv_sbol_1st_login_ever_dt</t>
  </si>
  <si>
    <t>srv_sbol_1st_txn_dt</t>
  </si>
  <si>
    <t>srv_sbol_1st_txn_ever_dt</t>
  </si>
  <si>
    <t>srv_sbol_atm_1st_login_ever_dt</t>
  </si>
  <si>
    <t>srv_sbol_atm_lst_login_dt</t>
  </si>
  <si>
    <t>srv_sbol_atm_lst_login_ever_dt</t>
  </si>
  <si>
    <t>srv_sbol_lst_login_dt</t>
  </si>
  <si>
    <t>srv_sbol_lst_login_ever_dt</t>
  </si>
  <si>
    <t>srv_sbol_lst_txn_dt</t>
  </si>
  <si>
    <t>srv_sbol_lst_txn_ever_dt</t>
  </si>
  <si>
    <t>srv_sbol_mob_1st_login_ever_dt</t>
  </si>
  <si>
    <t>srv_sbol_mob_lst_login_dt</t>
  </si>
  <si>
    <t>srv_sbol_mob_lst_login_ever_dt</t>
  </si>
  <si>
    <t>srv_sbol_txn_1m_amt</t>
  </si>
  <si>
    <t>srv_sbol_txn_1m_qty</t>
  </si>
  <si>
    <t>srv_sbol_txn_3m_amt</t>
  </si>
  <si>
    <t>srv_sbol_txn_3m_qty</t>
  </si>
  <si>
    <t>srv_sbol_txn_atm_1m_amt</t>
  </si>
  <si>
    <t>srv_sbol_txn_atm_1m_qty</t>
  </si>
  <si>
    <t>srv_sbol_txn_atm_3m_amt</t>
  </si>
  <si>
    <t>srv_sbol_txn_atm_3m_qty</t>
  </si>
  <si>
    <t>srv_sbol_txn_mob_1m_amt</t>
  </si>
  <si>
    <t>srv_sbol_txn_mob_1m_qty</t>
  </si>
  <si>
    <t>srv_sbol_txn_mob_3m_amt</t>
  </si>
  <si>
    <t>srv_sbol_txn_mob_3m_qty</t>
  </si>
  <si>
    <t>srv_sbol_txn_web_1m_amt</t>
  </si>
  <si>
    <t>srv_sbol_txn_web_1m_qty</t>
  </si>
  <si>
    <t>srv_sbol_txn_web_3m_amt</t>
  </si>
  <si>
    <t>srv_sbol_txn_web_3m_qty</t>
  </si>
  <si>
    <t>srv_sbol_web_1st_login_ever_dt</t>
  </si>
  <si>
    <t>srv_sbol_web_lst_login_dt</t>
  </si>
  <si>
    <t>srv_sbol_web_lst_login_ever_dt</t>
  </si>
  <si>
    <t>srv_thanks_dt</t>
  </si>
  <si>
    <t>srv_thanks_active_nflag</t>
  </si>
  <si>
    <t>srv_udbo_open_dt</t>
  </si>
  <si>
    <t>tp_1st_open_dt</t>
  </si>
  <si>
    <t>tp_active_kind_cd</t>
  </si>
  <si>
    <t>tp_best_kind_ever_cd</t>
  </si>
  <si>
    <t>tp_lst_close_dt</t>
  </si>
  <si>
    <t>tp_lst_division_dk</t>
  </si>
  <si>
    <t>tp_lst_grace_end_exp_dt</t>
  </si>
  <si>
    <t>tp_lst_kind_cd</t>
  </si>
  <si>
    <t>tp_lst_open_dt</t>
  </si>
  <si>
    <t>tp_lst_tb_cd</t>
  </si>
  <si>
    <t>seg_age_segment</t>
  </si>
  <si>
    <t>seg_name_age_cd</t>
  </si>
  <si>
    <t>crd_open_visa_nflag</t>
  </si>
  <si>
    <t>crd_open_mc_nflag</t>
  </si>
  <si>
    <t>crd_open_mir_nflag</t>
  </si>
  <si>
    <t>dep_tot_bal_rub_amt</t>
  </si>
  <si>
    <t>dep_tot_qty</t>
  </si>
  <si>
    <t>dep_acct_dep_mnth_lst_open_qty</t>
  </si>
  <si>
    <t>dep_acct_dep_mnth_lst_clsr_qty</t>
  </si>
  <si>
    <t>crd_dc_mnth_payroll_open_qty</t>
  </si>
  <si>
    <t>crd_dc_mnth_social_open_qty</t>
  </si>
  <si>
    <t>crd_cc_mnth_snc_close_qty</t>
  </si>
  <si>
    <t>lne_mnth_snc_lst_open_qty</t>
  </si>
  <si>
    <t>lne_mnth_snc_lst_close_qty</t>
  </si>
  <si>
    <t>sd_name_age_segment_cd</t>
  </si>
  <si>
    <t>sd_age_mnth_comp_nv</t>
  </si>
  <si>
    <t>dep_mnth_payroll_min_qty</t>
  </si>
  <si>
    <t>dep_mnth_payroll_max_qty</t>
  </si>
  <si>
    <t>dep_mnth_social_min_qty</t>
  </si>
  <si>
    <t>dep_mnth_social_max_qty</t>
  </si>
  <si>
    <t>sav_cert_days_lst_prch_qty</t>
  </si>
  <si>
    <t>prd_yrs_lst_open_qty</t>
  </si>
  <si>
    <t>srv_mb_mnth_1st_txn_qty</t>
  </si>
  <si>
    <t>srv_mb_mnth_lst_txn_qty</t>
  </si>
  <si>
    <t>srv_ap_cell_mnth_1st_txn_qty</t>
  </si>
  <si>
    <t>srv_ap_utl_mnth_1st_txn_qty</t>
  </si>
  <si>
    <t>srv_ap_utl_mnth_lst_txn_qty</t>
  </si>
  <si>
    <t>srv_ap_tlc_mnth_1st_txn_qty</t>
  </si>
  <si>
    <t>srv_ap_tlc_mnth_lst_txn_qty</t>
  </si>
  <si>
    <t>srv_ap_loan_mnth_1st_txn_qty</t>
  </si>
  <si>
    <t>srv_ap_loan_mnth_lst_txn_qty</t>
  </si>
  <si>
    <t>srv_ap_budg_mnth_1st_txn_qty</t>
  </si>
  <si>
    <t>srv_ap_budg_mnth_lst_txn_qty</t>
  </si>
  <si>
    <t>srv_ap_othr_mnth_1st_txn_qty</t>
  </si>
  <si>
    <t>srv_ap_othr_mnth_lst_txn_qty</t>
  </si>
  <si>
    <t>srv_sbol_mnth_1st_login_qty</t>
  </si>
  <si>
    <t>srv_sbol_mnth_lst_login_qty</t>
  </si>
  <si>
    <t>srv_sbol_mnth_1st_txn_qty</t>
  </si>
  <si>
    <t>srv_sbol_mnth_lst_txn_qty</t>
  </si>
  <si>
    <t>srv_sbol_mnth_web_lst_log_qty</t>
  </si>
  <si>
    <t>srv_sbol_mnth_mob_lst_log_qty</t>
  </si>
  <si>
    <t>srv_sbol_mnth_atm_lst_log_qty</t>
  </si>
  <si>
    <t>srv_sbol_1m_login_nflag</t>
  </si>
  <si>
    <t>srv_sbol_3m_login_nflag</t>
  </si>
  <si>
    <t>srv_sbol_web_1m_login_nflag</t>
  </si>
  <si>
    <t>srv_sbol_web_3m_login_nflag</t>
  </si>
  <si>
    <t>srv_sbol_mob_1m_login_nflag</t>
  </si>
  <si>
    <t>srv_sbol_mob_3m_login_nflag</t>
  </si>
  <si>
    <t>srv_sbol_atm_1m_login_nflag</t>
  </si>
  <si>
    <t>srv_sbol_atm_3m_login_nflag</t>
  </si>
  <si>
    <t>tp_mnth_1st_open_qty</t>
  </si>
  <si>
    <t>tp_mnth_lst_grace_end_exp_qty</t>
  </si>
  <si>
    <t>tp_mnth_lst_close_qty</t>
  </si>
  <si>
    <t>crd_cc_mnth_snc_issue_frac</t>
  </si>
  <si>
    <t>lne_pl_max_psb_trm_mnth_qty</t>
  </si>
  <si>
    <t>crd_open_nflag</t>
  </si>
  <si>
    <t>crd_ever_nflag</t>
  </si>
  <si>
    <t>crd_tot_act_spend_qty</t>
  </si>
  <si>
    <t>inv_tot_bal_rub_amt</t>
  </si>
  <si>
    <t>cla_all_active_nflag</t>
  </si>
  <si>
    <t>dep_payroll_PDB_nflag</t>
  </si>
  <si>
    <t>sd_cb_staff_nflag</t>
  </si>
  <si>
    <t>lne_curr_pmt_ann_tot_rub_amt</t>
  </si>
  <si>
    <t>crd_cc_mnth_snc_lst_open_qty</t>
  </si>
  <si>
    <t>crd_dc_mnth_snc_lst_open_qty</t>
  </si>
  <si>
    <t>lne_open_nflag</t>
  </si>
  <si>
    <t>lne_mnth_1st_pl_open_qty</t>
  </si>
  <si>
    <t>lne_mnth_1st_auto_open_qty</t>
  </si>
  <si>
    <t>lne_mnth_1st_mg_open_qty</t>
  </si>
  <si>
    <t>lne_mnth_lst_pl_open_qty</t>
  </si>
  <si>
    <t>lne_mnth_lst_cc_open_qty</t>
  </si>
  <si>
    <t>lne_mnth_lst_auto_open_qty</t>
  </si>
  <si>
    <t>lne_mnth_lst_mg_open_qty</t>
  </si>
  <si>
    <t>lne_mnth_lst_pl_clsdr_qty</t>
  </si>
  <si>
    <t>lne_mnth_lst_cc_clsd_qty</t>
  </si>
  <si>
    <t>lne_mnth_lst_auto_clsd_qty</t>
  </si>
  <si>
    <t>lne_mnth_lst_mg_clsd_qty</t>
  </si>
  <si>
    <t>prd_client_active_nflag</t>
  </si>
  <si>
    <t>prd_mf_active_nflag</t>
  </si>
  <si>
    <t>prd_ap_cell_active_nflag</t>
  </si>
  <si>
    <t>prd_ap_utl_active_nflag</t>
  </si>
  <si>
    <t>prd_ap_tlc_active_nflag</t>
  </si>
  <si>
    <t>prd_ap_loan_active_nflag</t>
  </si>
  <si>
    <t>prd_ap_budg_active_nflag</t>
  </si>
  <si>
    <t>prd_ap_othr_active_nflag</t>
  </si>
  <si>
    <t>prd_ap_cnbx_active_nflag</t>
  </si>
  <si>
    <t>prd_ap_p2p_active_nflag</t>
  </si>
  <si>
    <t>seg_private_banking_nflag</t>
  </si>
  <si>
    <t>prd_ap_cell_active_1m_nflag</t>
  </si>
  <si>
    <t>prd_ap_utl_active_1m_nflag</t>
  </si>
  <si>
    <t>prd_ap_tlc_active_1m_nflag</t>
  </si>
  <si>
    <t>prd_ap_loan_active_1m_nflag</t>
  </si>
  <si>
    <t>prd_ap_budg_active_1m_nflag</t>
  </si>
  <si>
    <t>prd_ap_othr_active_1m_nflag</t>
  </si>
  <si>
    <t>prd_ap_cnbx_active_1m_nflag</t>
  </si>
  <si>
    <t>prd_ap_p2p_active_1m_nflag</t>
  </si>
  <si>
    <t>prd_ib_active_nflag</t>
  </si>
  <si>
    <t>prd_client_active_prod_1m_qty</t>
  </si>
  <si>
    <t>seg_service_channel_cd</t>
  </si>
  <si>
    <t>prd_sc_active_nflag</t>
  </si>
  <si>
    <t>lne_yrs_1st_open_qty</t>
  </si>
  <si>
    <t>lne_pl_issued_clsd_rub_amt</t>
  </si>
  <si>
    <t>prd_client_active_1m_nflag</t>
  </si>
  <si>
    <t>crd_cash_in_kassa_amt</t>
  </si>
  <si>
    <t>crd_cash_in_kassa_qty</t>
  </si>
  <si>
    <t>crd_otf_cash_atm_rub_amt</t>
  </si>
  <si>
    <t>crd_otf_cash_atm_qty</t>
  </si>
  <si>
    <t>prd_involvement_nflag</t>
  </si>
  <si>
    <t>cla_full_active_nflag</t>
  </si>
  <si>
    <t>mnth_dt</t>
  </si>
  <si>
    <t>sd_gender</t>
  </si>
  <si>
    <t>sd_stlmnt_type</t>
  </si>
  <si>
    <t>sd_stlmnt_type2</t>
  </si>
  <si>
    <t>sd_stlmnt_type2_cd</t>
  </si>
  <si>
    <t>seg_client_segment</t>
  </si>
  <si>
    <t>cred_cred_hist</t>
  </si>
  <si>
    <t>lbt_acct_max_bal_tb</t>
  </si>
  <si>
    <t>lbt_acct_max_bal_tb_cd</t>
  </si>
  <si>
    <t>prd_lst_prod</t>
  </si>
  <si>
    <t>trx_qty_3m</t>
  </si>
  <si>
    <t>trx_rur_amt_3m</t>
  </si>
  <si>
    <t>trx_auto_max_rur_amt_3m</t>
  </si>
  <si>
    <t>trx_beuaty_max_rur_amt_3m</t>
  </si>
  <si>
    <t>trx_clothes_max_rur_amt_3m</t>
  </si>
  <si>
    <t>trx_eat_out_max_rur_amt_3m</t>
  </si>
  <si>
    <t>trx_groceries_max_rur_amt_3m</t>
  </si>
  <si>
    <t>trx_healthcare_max_rur_amt_3m</t>
  </si>
  <si>
    <t>trx_leisure_max_rur_amt_3m</t>
  </si>
  <si>
    <t>trx_pc_it_max_rur_amt_3m</t>
  </si>
  <si>
    <t>trx_utilities_max_rur_amt_3m</t>
  </si>
  <si>
    <t>trx_tourism_max_rur_amt_3m</t>
  </si>
  <si>
    <t>trx_dept_stores_max_rur_amt_3m</t>
  </si>
  <si>
    <t>crd_pos_auto_qty</t>
  </si>
  <si>
    <t>crd_pos_beuaty_qty</t>
  </si>
  <si>
    <t>crd_pos_dept_stores_qty</t>
  </si>
  <si>
    <t>crd_pos_eat_out_qty</t>
  </si>
  <si>
    <t>crd_pos_groceries_qty</t>
  </si>
  <si>
    <t>crd_pos_home_repair_qty</t>
  </si>
  <si>
    <t>crd_pos_leisure_qty</t>
  </si>
  <si>
    <t>crd_pos_pc_it_qty</t>
  </si>
  <si>
    <t>crd_pos_special_qty</t>
  </si>
  <si>
    <t>crd_pos_telecom_qty</t>
  </si>
  <si>
    <t>crd_pos_tourism_qty</t>
  </si>
  <si>
    <t>crd_pos_utilities_qty</t>
  </si>
  <si>
    <t>crd_pos_auto_rub_amt_6m</t>
  </si>
  <si>
    <t>crd_pos_auto_qty_6m</t>
  </si>
  <si>
    <t>crd_pos_beuaty_qty_6m</t>
  </si>
  <si>
    <t>crd_pos_clothes_rub_amt_6m</t>
  </si>
  <si>
    <t>crd_pos_clothes_qty_6m</t>
  </si>
  <si>
    <t>crd_pos_dept_stores_qty_6m</t>
  </si>
  <si>
    <t>crd_pos_eat_out_rub_amt_6m</t>
  </si>
  <si>
    <t>crd_pos_eat_out_qty_6m</t>
  </si>
  <si>
    <t>crd_pos_groceries_qty_6m</t>
  </si>
  <si>
    <t>crd_pos_healthcare_rub_amt_6m</t>
  </si>
  <si>
    <t>crd_pos_healthcare_qty_6m</t>
  </si>
  <si>
    <t>crd_pos_home_repair_qty_6m</t>
  </si>
  <si>
    <t>crd_pos_leisure_rub_amt_6m</t>
  </si>
  <si>
    <t>crd_pos_leisure_qty_6m</t>
  </si>
  <si>
    <t>crd_pos_pc_it_rub_amt_6m</t>
  </si>
  <si>
    <t>crd_pos_pc_it_qty_6m</t>
  </si>
  <si>
    <t>crd_pos_special_qty_6m</t>
  </si>
  <si>
    <t>crd_pos_telecom_qty_6m</t>
  </si>
  <si>
    <t>crd_pos_tourism_rub_amt_6m</t>
  </si>
  <si>
    <t>crd_pos_tourism_qty_6m</t>
  </si>
  <si>
    <t>crd_pos_utilities_rub_amt_6m</t>
  </si>
  <si>
    <t>crd_pos_utilities_qty_6m</t>
  </si>
  <si>
    <t>crd_pos_beuaty_qty_12m</t>
  </si>
  <si>
    <t>crd_pos_auto_qty_12m</t>
  </si>
  <si>
    <t>crd_pos_clothes_qty_12m</t>
  </si>
  <si>
    <t>crd_pos_dept_stores_qty_12m</t>
  </si>
  <si>
    <t>crd_pos_eat_out_qty_12m</t>
  </si>
  <si>
    <t>crd_pos_healthcare_qty_12m</t>
  </si>
  <si>
    <t>crd_pos_home_repair_qty_12m</t>
  </si>
  <si>
    <t>crd_pos_leisure_qty_12m</t>
  </si>
  <si>
    <t>crd_pos_pc_it_qty_12m</t>
  </si>
  <si>
    <t>crd_pos_special_qty_12m</t>
  </si>
  <si>
    <t>crd_pos_telecom_qty_12m</t>
  </si>
  <si>
    <t>crd_pos_tourism_qty_12m</t>
  </si>
  <si>
    <t>crd_pos_utilities_qty_12m</t>
  </si>
  <si>
    <t>trx_autodealers_amt_6m</t>
  </si>
  <si>
    <t>trx_autodealers_qty_6m</t>
  </si>
  <si>
    <t>trx_autodealers_qty_9m</t>
  </si>
  <si>
    <t>trx_autodealers_max_3m</t>
  </si>
  <si>
    <t>trx_autoparts_amt_6m</t>
  </si>
  <si>
    <t>trx_autoparts_qty_6m</t>
  </si>
  <si>
    <t>trx_autoparts_qty_9m</t>
  </si>
  <si>
    <t>trx_autoparts_max_3m</t>
  </si>
  <si>
    <t>trx_autoservice_fuel_amt_6m</t>
  </si>
  <si>
    <t>trx_autoservice_fuel_qty_6m</t>
  </si>
  <si>
    <t>trx_autoservice_fuel_qty_9m</t>
  </si>
  <si>
    <t>trx_autoservice_fuel_max_3m</t>
  </si>
  <si>
    <t>trx_restaurants_amt_6m</t>
  </si>
  <si>
    <t>trx_restaurants_qty_6m</t>
  </si>
  <si>
    <t>trx_restaurants_qty_9m</t>
  </si>
  <si>
    <t>trx_restaurants_max_3m</t>
  </si>
  <si>
    <t>trx_fast_food_amt_6m</t>
  </si>
  <si>
    <t>trx_fast_food_qty_6m</t>
  </si>
  <si>
    <t>trx_fast_food_qty_9m</t>
  </si>
  <si>
    <t>trx_fast_food_max_3m</t>
  </si>
  <si>
    <t>trx_utilities_amt_6m</t>
  </si>
  <si>
    <t>trx_utilities_qty_6m</t>
  </si>
  <si>
    <t>trx_utilities_qty_9m</t>
  </si>
  <si>
    <t>trx_utilities_max_3m</t>
  </si>
  <si>
    <t>trx_digital_amt_6m</t>
  </si>
  <si>
    <t>trx_digital_qty_6m</t>
  </si>
  <si>
    <t>trx_digital_qty_9m</t>
  </si>
  <si>
    <t>trx_digital_max_3m</t>
  </si>
  <si>
    <t>trx_beuaty_amt_6m</t>
  </si>
  <si>
    <t>trx_beuaty_qty_6m</t>
  </si>
  <si>
    <t>trx_beuaty_qty_9m</t>
  </si>
  <si>
    <t>trx_beuaty_max_3m</t>
  </si>
  <si>
    <t>trx_pharmacies_amt_6m</t>
  </si>
  <si>
    <t>trx_pharmacies_qty_6m</t>
  </si>
  <si>
    <t>trx_pharmacies_qty_9m</t>
  </si>
  <si>
    <t>trx_pharmacies_max_3m</t>
  </si>
  <si>
    <t>trx_polyclinics_amt_6m</t>
  </si>
  <si>
    <t>trx_polyclinics_qty_6m</t>
  </si>
  <si>
    <t>trx_polyclinics_qty_9m</t>
  </si>
  <si>
    <t>trx_polyclinics_max_3m</t>
  </si>
  <si>
    <t>trx_clothes_shoes_amt_6m</t>
  </si>
  <si>
    <t>trx_clothes_shoes_qty_6m</t>
  </si>
  <si>
    <t>trx_clothes_shoes_qty_9m</t>
  </si>
  <si>
    <t>trx_clothes_shoes_max_3m</t>
  </si>
  <si>
    <t>trx_hobby_amt_6m</t>
  </si>
  <si>
    <t>trx_hobby_qty_6m</t>
  </si>
  <si>
    <t>trx_hobby_qty_9m</t>
  </si>
  <si>
    <t>trx_hobby_max_3m</t>
  </si>
  <si>
    <t>trx_sport_amt_6m</t>
  </si>
  <si>
    <t>trx_sport_qty_6m</t>
  </si>
  <si>
    <t>trx_sport_qty_9m</t>
  </si>
  <si>
    <t>trx_sport_max_3m</t>
  </si>
  <si>
    <t>trx_alko_stores_amt_6m</t>
  </si>
  <si>
    <t>trx_alko_stores_qty_6m</t>
  </si>
  <si>
    <t>trx_alko_stores_qty_9m</t>
  </si>
  <si>
    <t>trx_alko_stores_max_3m</t>
  </si>
  <si>
    <t>trx_food_stores_amt_6m</t>
  </si>
  <si>
    <t>trx_food_stores_qty_6m</t>
  </si>
  <si>
    <t>trx_food_stores_qty_9m</t>
  </si>
  <si>
    <t>trx_food_stores_max_3m</t>
  </si>
  <si>
    <t>trx_pet_shops_amt_6m</t>
  </si>
  <si>
    <t>trx_pet_shops_qty_6m</t>
  </si>
  <si>
    <t>trx_pet_shops_qty_9m</t>
  </si>
  <si>
    <t>trx_pet_shops_max_3m</t>
  </si>
  <si>
    <t>trx_office_school_amt_6m</t>
  </si>
  <si>
    <t>trx_office_school_qty_6m</t>
  </si>
  <si>
    <t>trx_office_school_qty_9m</t>
  </si>
  <si>
    <t>trx_office_school_max_3m</t>
  </si>
  <si>
    <t>trx_flowers_gifts_amt_6m</t>
  </si>
  <si>
    <t>trx_flowers_gifts_qty_6m</t>
  </si>
  <si>
    <t>trx_flowers_gifts_qty_9m</t>
  </si>
  <si>
    <t>trx_flowers_gifts_max_3m</t>
  </si>
  <si>
    <t>trx_jewelry_amt_6m</t>
  </si>
  <si>
    <t>trx_jewelry_qty_6m</t>
  </si>
  <si>
    <t>trx_jewelry_qty_9m</t>
  </si>
  <si>
    <t>trx_jewelry_max_3m</t>
  </si>
  <si>
    <t>trx_other_services_amt_6m</t>
  </si>
  <si>
    <t>trx_other_services_qty_6m</t>
  </si>
  <si>
    <t>trx_other_services_qty_9m</t>
  </si>
  <si>
    <t>trx_other_services_max_3m</t>
  </si>
  <si>
    <t>trx_telecom_amt_6m</t>
  </si>
  <si>
    <t>trx_telecom_qty_6m</t>
  </si>
  <si>
    <t>trx_telecom_qty_9m</t>
  </si>
  <si>
    <t>trx_telecom_max_3m</t>
  </si>
  <si>
    <t>trx_household_appliance_amt_6m</t>
  </si>
  <si>
    <t>trx_household_appliance_qty_6m</t>
  </si>
  <si>
    <t>trx_household_appliance_qty_9m</t>
  </si>
  <si>
    <t>trx_household_appliance_max_3m</t>
  </si>
  <si>
    <t>trx_furniture_amt_6m</t>
  </si>
  <si>
    <t>trx_furniture_qty_6m</t>
  </si>
  <si>
    <t>trx_furniture_qty_9m</t>
  </si>
  <si>
    <t>trx_furniture_max_3m</t>
  </si>
  <si>
    <t>trx_repair_amt_6m</t>
  </si>
  <si>
    <t>trx_repair_qty_6m</t>
  </si>
  <si>
    <t>trx_repair_qty_9m</t>
  </si>
  <si>
    <t>trx_repair_max_3m</t>
  </si>
  <si>
    <t>trx_airlines_amt_6m</t>
  </si>
  <si>
    <t>trx_airlines_qty_6m</t>
  </si>
  <si>
    <t>trx_airlines_qty_9m</t>
  </si>
  <si>
    <t>trx_airlines_max_3m</t>
  </si>
  <si>
    <t>trx_taxi_car_rental_amt_6m</t>
  </si>
  <si>
    <t>trx_taxi_car_rental_qty_6m</t>
  </si>
  <si>
    <t>trx_taxi_car_rental_qty_9m</t>
  </si>
  <si>
    <t>trx_taxi_car_rental_max_3m</t>
  </si>
  <si>
    <t>trx_transport_amt_6m</t>
  </si>
  <si>
    <t>trx_transport_qty_6m</t>
  </si>
  <si>
    <t>trx_transport_qty_9m</t>
  </si>
  <si>
    <t>trx_transport_max_3m</t>
  </si>
  <si>
    <t>trx_hotels_amt_6m</t>
  </si>
  <si>
    <t>trx_hotels_qty_6m</t>
  </si>
  <si>
    <t>trx_hotels_qty_9m</t>
  </si>
  <si>
    <t>trx_hotels_max_3m</t>
  </si>
  <si>
    <t>trx_travel_amt_6m</t>
  </si>
  <si>
    <t>trx_travel_qty_6m</t>
  </si>
  <si>
    <t>trx_travel_qty_9m</t>
  </si>
  <si>
    <t>trx_travel_max_3m</t>
  </si>
  <si>
    <t>trx_general_stores_amt_6m</t>
  </si>
  <si>
    <t>trx_general_stores_qty_6m</t>
  </si>
  <si>
    <t>trx_general_stores_qty_9m</t>
  </si>
  <si>
    <t>trx_general_stores_max_3m</t>
  </si>
  <si>
    <t>trx_money_trf_amt_6m</t>
  </si>
  <si>
    <t>trx_money_trf_qty_6m</t>
  </si>
  <si>
    <t>trx_money_trf_qty_9m</t>
  </si>
  <si>
    <t>trx_money_trf_max_3m</t>
  </si>
  <si>
    <t>trx_cash_amt_6m</t>
  </si>
  <si>
    <t>trx_cash_qty_6m</t>
  </si>
  <si>
    <t>trx_cash_qty_9m</t>
  </si>
  <si>
    <t>trx_cash_max_3m</t>
  </si>
  <si>
    <t>qty_distinct_mcg_3m</t>
  </si>
  <si>
    <t>qty_distinct_mcg_9m</t>
  </si>
  <si>
    <t>card_mnth_snc_first_trx_qty</t>
  </si>
  <si>
    <t>card_mnth_to_expiration_qty</t>
  </si>
  <si>
    <t>card_mnth_snc_issue_qty</t>
  </si>
  <si>
    <t>crd_pos_beuaty_rub_amt_6m</t>
  </si>
  <si>
    <t>crd_pos_dept_stores_rub_amt_6m</t>
  </si>
  <si>
    <t>crd_pos_groceries_qty_12m</t>
  </si>
  <si>
    <t>crd_pos_groceries_rub_amt_6m</t>
  </si>
  <si>
    <t>crd_pos_home_repair_rub_amt_6m</t>
  </si>
  <si>
    <t>crd_pos_money_trf_qty_12m</t>
  </si>
  <si>
    <t>crd_pos_money_trf_qty_6m</t>
  </si>
  <si>
    <t>crd_pos_money_trf_rub_amt_6m</t>
  </si>
  <si>
    <t>crd_pos_special_rub_amt_6m</t>
  </si>
  <si>
    <t>crd_pos_telecom_rub_amt_6m</t>
  </si>
  <si>
    <t>trx_max_rur_amt_3m</t>
  </si>
  <si>
    <t>trx_avg_rur_amt_3m</t>
  </si>
  <si>
    <t>trx_home_repair_max_rur_amt_3m</t>
  </si>
  <si>
    <t>trx_special_max_rur_amt_3m</t>
  </si>
  <si>
    <t>trx_telecom_max_rur_amt_3m</t>
  </si>
  <si>
    <t>trx_cash_avg_rur_amt_3m</t>
  </si>
  <si>
    <t>trx_cash_max_rur_amt_3m</t>
  </si>
  <si>
    <t>trx_cash_rur_amt_3m</t>
  </si>
  <si>
    <t>trx_money_trf_avg_rur_amt_3m</t>
  </si>
  <si>
    <t>trx_money_trf_max_rur_amt_3m</t>
  </si>
  <si>
    <t>trx_money_trf_rur_amt_3m</t>
  </si>
  <si>
    <t>bankproduct_actv_flg_chg</t>
  </si>
  <si>
    <t>crd_dc_pos_eat_out_amt_3avg</t>
  </si>
  <si>
    <t>crd_dc_pos_eat_out_amt_6max</t>
  </si>
  <si>
    <t>crd_dc_pos_leisure_amt_6max</t>
  </si>
  <si>
    <t>crd_dc_pos_telecom_amt_6max</t>
  </si>
  <si>
    <t>crd_otf_dc_total_amt_3avg</t>
  </si>
  <si>
    <t>crd_otf_dc_total_amt_6avg</t>
  </si>
  <si>
    <t>crd_otf_fee_rub_amt_6max</t>
  </si>
  <si>
    <t>crd_otf_fee_rub_amt_6min</t>
  </si>
  <si>
    <t>crd_otf_pos_spend_amt_6max</t>
  </si>
  <si>
    <t>crd_otf_pos_spend_qty_3avg</t>
  </si>
  <si>
    <t>crd_otf_total_rub_amt_6max</t>
  </si>
  <si>
    <t>crd_pos_auto_rub_amt</t>
  </si>
  <si>
    <t>lbt_acct_dc_bal_rub_amt_6max</t>
  </si>
  <si>
    <t>lbt_inf_payroll_rub_amt_3avg</t>
  </si>
  <si>
    <t>lbt_inf_payroll_rub_amt_6avg</t>
  </si>
  <si>
    <t>lbt_inf_payroll_rub_amt_6min</t>
  </si>
  <si>
    <t>lbt_inf_social_rub_amt_6max</t>
  </si>
  <si>
    <t>lbt_inf_total_qty_3avg</t>
  </si>
  <si>
    <t>lbt_inf_total_qty_6avg</t>
  </si>
  <si>
    <t>lifestyle_alcohol</t>
  </si>
  <si>
    <t>lifestyle_travel_class</t>
  </si>
  <si>
    <t>sd_age_yrs_frac_dummy</t>
  </si>
  <si>
    <t>seg_client_ret_segment_cd</t>
  </si>
  <si>
    <t>trx_mcg_qty_levels_3m</t>
  </si>
  <si>
    <t>trx_mcg_amt_levels_3m</t>
  </si>
  <si>
    <t>lbt_acct_tot_davg_yr_rub_amt</t>
  </si>
  <si>
    <t>lbt_payroll_avg_risk_rub_amt</t>
  </si>
  <si>
    <t>lbt_payroll_l6m_avg_rub_amt</t>
  </si>
  <si>
    <t>lbt_pens_plus_bal_rub_amt</t>
  </si>
  <si>
    <t>lbt_social_avg_risk_rub_amt</t>
  </si>
  <si>
    <t>lbt_social_l6m_avg_rub_amt</t>
  </si>
  <si>
    <t>prd_cc_activity_ind</t>
  </si>
  <si>
    <t>prd_client_activity_1m_ind</t>
  </si>
  <si>
    <t>prd_da_activity_ind</t>
  </si>
  <si>
    <t>prd_dc_activity_1m_ind</t>
  </si>
  <si>
    <t>prd_ib_activity_ind</t>
  </si>
  <si>
    <t>prd_ma_activity_ind</t>
  </si>
  <si>
    <t>prd_mb_activity_1m_ind</t>
  </si>
  <si>
    <t>prd_mg_activity_ind</t>
  </si>
  <si>
    <t>prd_pl_activity_ind</t>
  </si>
  <si>
    <t>prd_sc_activity_ind</t>
  </si>
  <si>
    <t>crd_cc_tot_lim_val_rub_amt</t>
  </si>
  <si>
    <t>prd_ap_active_nflag</t>
  </si>
  <si>
    <t>crd_pos_clothes_qty</t>
  </si>
  <si>
    <t>crd_pos_healthcare_qty</t>
  </si>
  <si>
    <t>crd_pos_money_trf_qty</t>
  </si>
  <si>
    <t>srv_ap_qty</t>
  </si>
  <si>
    <t>srv_ap_txn_amt</t>
  </si>
  <si>
    <t>srv_ap_txn_qty</t>
  </si>
  <si>
    <t>SBX_RETAIL_MP_DM.ft_clnt_aggr_daily</t>
  </si>
  <si>
    <t>SBX_RETAIL_MP_DM.ft_CrdAggr_Daily</t>
  </si>
  <si>
    <t>asbs_insurance_agrmnt_dk</t>
  </si>
  <si>
    <t>dzo_insurance_agrmnt_dk</t>
  </si>
  <si>
    <t>row_actual_flag</t>
  </si>
  <si>
    <t>row_actual_from_dt</t>
  </si>
  <si>
    <t>row_actual_to_dt</t>
  </si>
  <si>
    <t>row_insert_ts</t>
  </si>
  <si>
    <t>insurer_dk</t>
  </si>
  <si>
    <t>agrmnt_num</t>
  </si>
  <si>
    <t>agrmnt_status</t>
  </si>
  <si>
    <t>agrmnt_ccy</t>
  </si>
  <si>
    <t>agrmnt_create_dt</t>
  </si>
  <si>
    <t>agrmnt_start_dt</t>
  </si>
  <si>
    <t>agrmnt_plan_end_dt</t>
  </si>
  <si>
    <t>agrmnt_fact_end_dt</t>
  </si>
  <si>
    <t>agrmnt_pay_period_end_dt</t>
  </si>
  <si>
    <t>sales_channel_name</t>
  </si>
  <si>
    <t>product_id</t>
  </si>
  <si>
    <t>name_product</t>
  </si>
  <si>
    <t>prod_group_level_1</t>
  </si>
  <si>
    <t>prod_group_level_2</t>
  </si>
  <si>
    <t>prod_group_level_3</t>
  </si>
  <si>
    <t>type_product</t>
  </si>
  <si>
    <t>product_duration</t>
  </si>
  <si>
    <t>product_ins_period</t>
  </si>
  <si>
    <t>multiyear_nflag</t>
  </si>
  <si>
    <t>ins_cover_amt</t>
  </si>
  <si>
    <t>ins_prem_amt</t>
  </si>
  <si>
    <t>employee_tab_no</t>
  </si>
  <si>
    <t>tb_name</t>
  </si>
  <si>
    <t>osb_name</t>
  </si>
  <si>
    <t>vsp_name</t>
  </si>
  <si>
    <r>
      <t>SBX_RETAIL_MP_DM</t>
    </r>
    <r>
      <rPr>
        <sz val="10"/>
        <color theme="1"/>
        <rFont val="Arial Unicode MS"/>
        <family val="2"/>
      </rPr>
      <t>.dm_insurance_agrmnt</t>
    </r>
  </si>
  <si>
    <t>insert_ts</t>
  </si>
  <si>
    <t>group_id</t>
  </si>
  <si>
    <t>lifestyle_meloman</t>
  </si>
  <si>
    <t>lifestyle_taxi_freq</t>
  </si>
  <si>
    <t>lifestyle_learning</t>
  </si>
  <si>
    <t>lifestyle_persauto_freq</t>
  </si>
  <si>
    <t>lifestyle_level_no_cash</t>
  </si>
  <si>
    <t>lifestyle_art</t>
  </si>
  <si>
    <t>lifestyle_restaurant</t>
  </si>
  <si>
    <t>lifestyle_shopping</t>
  </si>
  <si>
    <t>lifestyle_dutyfree_qty</t>
  </si>
  <si>
    <t>lifestyle_usage_value</t>
  </si>
  <si>
    <t>lifestyle_charity</t>
  </si>
  <si>
    <t>bankproduct_prod_actv_cnt</t>
  </si>
  <si>
    <t>lifestyle_balance_amnt</t>
  </si>
  <si>
    <t>lifestyle_is_investment</t>
  </si>
  <si>
    <t>lifestyle_travel_method</t>
  </si>
  <si>
    <t>lifestyle_pet_qty</t>
  </si>
  <si>
    <t>lifestyle_travel_freq</t>
  </si>
  <si>
    <t>lifestyle_sport_qty</t>
  </si>
  <si>
    <t>lifestyle_cottager_qty</t>
  </si>
  <si>
    <t>lifestyle_child_birth</t>
  </si>
  <si>
    <t>lifestyle_is_baby</t>
  </si>
  <si>
    <t>lifestyle_insurance</t>
  </si>
  <si>
    <t>lifestyle_chek_anthr_bank</t>
  </si>
  <si>
    <t>lifestyle_lifequality</t>
  </si>
  <si>
    <t>lifestyle_direction</t>
  </si>
  <si>
    <t>lifestyle_medicine_qty</t>
  </si>
  <si>
    <t>lifestyle_medicine</t>
  </si>
  <si>
    <t>lifestyle_repair</t>
  </si>
  <si>
    <t>lifestyle_unexp_exp_qty</t>
  </si>
  <si>
    <t>lifestyle_unexp_exp</t>
  </si>
  <si>
    <t>lifestyle_freelancer</t>
  </si>
  <si>
    <t>lifestyle_buycar_qty</t>
  </si>
  <si>
    <t>lifestyle_buycar</t>
  </si>
  <si>
    <t>lifestyle_family</t>
  </si>
  <si>
    <t>lifestyle_platform</t>
  </si>
  <si>
    <t>lifestyle_mobileos</t>
  </si>
  <si>
    <t>profession_ip</t>
  </si>
  <si>
    <t>contacts_mobile</t>
  </si>
  <si>
    <t>lifestyle_migrant</t>
  </si>
  <si>
    <t>lifestyle_minobr_mvd</t>
  </si>
  <si>
    <t>lifestyle_preferred_brands</t>
  </si>
  <si>
    <t>lifestyle_wealth_upgrade</t>
  </si>
  <si>
    <t>lifestyle_higher_segment</t>
  </si>
  <si>
    <t>lifestyle_good_driver</t>
  </si>
  <si>
    <t>prgnt_chld_paym_amt_rub</t>
  </si>
  <si>
    <t>prgnt_chld_paym_qty</t>
  </si>
  <si>
    <t>prgnt_salary_paym_amt_rub</t>
  </si>
  <si>
    <t>prgnt_other_paym_qty</t>
  </si>
  <si>
    <t>prgnt_chld_pregnant_flg</t>
  </si>
  <si>
    <t>prgnt_chld_birth_flg</t>
  </si>
  <si>
    <t>prgnt_chld_care_flg</t>
  </si>
  <si>
    <t>prgnt_chld_many_flg</t>
  </si>
  <si>
    <t>prgnt_other_paym_amt_rub</t>
  </si>
  <si>
    <t>main_okved</t>
  </si>
  <si>
    <t>cred_main_okved</t>
  </si>
  <si>
    <t>candidate</t>
  </si>
  <si>
    <t>lifestyle_estate_owner</t>
  </si>
  <si>
    <t>opinion_leader</t>
  </si>
  <si>
    <t>lifestyle_gamer</t>
  </si>
  <si>
    <t>p2p_tip</t>
  </si>
  <si>
    <t>lifestyle_preferes_sport</t>
  </si>
  <si>
    <t>active_mobile_user</t>
  </si>
  <si>
    <t>trans_abroad</t>
  </si>
  <si>
    <t>orphan</t>
  </si>
  <si>
    <t>geo_vsp_near</t>
  </si>
  <si>
    <t>lifestyle_oblivious</t>
  </si>
  <si>
    <t>other_bank_credit</t>
  </si>
  <si>
    <t>potential_tax_segment</t>
  </si>
  <si>
    <t>sad_event</t>
  </si>
  <si>
    <t>lifestyle_renting</t>
  </si>
  <si>
    <t>lifestyle_investor</t>
  </si>
  <si>
    <t>budget_client</t>
  </si>
  <si>
    <t>lifestyle_large_purchase</t>
  </si>
  <si>
    <t>claiming_client</t>
  </si>
  <si>
    <t>lifestyle_realtor</t>
  </si>
  <si>
    <t>lifestyle_benefactor</t>
  </si>
  <si>
    <t>lifestyle_donation_amt</t>
  </si>
  <si>
    <t>prdct_vsp_visit_dt</t>
  </si>
  <si>
    <t>lifestyle_car_owner</t>
  </si>
  <si>
    <t>lifestyle_aliment_receiver</t>
  </si>
  <si>
    <t>lifestyle_trip_abroad_in_2m</t>
  </si>
  <si>
    <t>lifestyle_trip_abroad_in_4m</t>
  </si>
  <si>
    <t>lifestyle_travel_freq_2</t>
  </si>
  <si>
    <t>lifestyle_meloman_v2</t>
  </si>
  <si>
    <t>autoschool</t>
  </si>
  <si>
    <t>lifestyle_travel_transport</t>
  </si>
  <si>
    <t>lifestyle_vip_education</t>
  </si>
  <si>
    <t>other_bank_credit_3m</t>
  </si>
  <si>
    <t>lifestyle_restaurant_2_qty_grp</t>
  </si>
  <si>
    <t>lifestyle_restaurant_2_cuisine</t>
  </si>
  <si>
    <t>lifestyle_restaurant_2_place</t>
  </si>
  <si>
    <t>lifestyle_restaurant_2_eating_lvl</t>
  </si>
  <si>
    <t>lifestyle_restaurant_2_top_by_qty</t>
  </si>
  <si>
    <t>lifestyle_restaurant_2_top_by_avg</t>
  </si>
  <si>
    <t>lifestyle_alcohol_v2</t>
  </si>
  <si>
    <t>client_city</t>
  </si>
  <si>
    <t>client_region</t>
  </si>
  <si>
    <t>lifestyle_military</t>
  </si>
  <si>
    <t>lifestyle_military_ved_name</t>
  </si>
  <si>
    <t>lifestyle_military_inn</t>
  </si>
  <si>
    <t>lifestyle_retiree</t>
  </si>
  <si>
    <t>lifestyle_military_pens</t>
  </si>
  <si>
    <t>lifestyle_military_pens_rltv</t>
  </si>
  <si>
    <t>lifestyle_military_pens_ved_name</t>
  </si>
  <si>
    <r>
      <t>SBX_RETAIL_MP_DM</t>
    </r>
    <r>
      <rPr>
        <sz val="10"/>
        <color theme="1"/>
        <rFont val="Arial Unicode MS"/>
        <family val="2"/>
      </rPr>
      <t>.dm_client_knowledge</t>
    </r>
  </si>
  <si>
    <r>
      <t>SBX_RETAIL_MP_DM</t>
    </r>
    <r>
      <rPr>
        <sz val="10"/>
        <color theme="1"/>
        <rFont val="Arial Unicode MS"/>
        <family val="2"/>
      </rPr>
      <t>.dm_chek_struct_transaction</t>
    </r>
  </si>
  <si>
    <t>MDORDER</t>
  </si>
  <si>
    <t>NAME_ITEM</t>
  </si>
  <si>
    <t>QUANTITY</t>
  </si>
  <si>
    <t>MEASURE</t>
  </si>
  <si>
    <t>AMOUNT</t>
  </si>
  <si>
    <t>ITEM_CURRENCY</t>
  </si>
  <si>
    <t>CODE</t>
  </si>
  <si>
    <t>DISCOUNT_TYPE</t>
  </si>
  <si>
    <t>DISCOUNT_VALUE</t>
  </si>
  <si>
    <t>AGENT_INTEREST_TYPE</t>
  </si>
  <si>
    <t>AGENT_INTEREST_VALUE</t>
  </si>
  <si>
    <t>TAX_TYPE</t>
  </si>
  <si>
    <t>TAX_SUM</t>
  </si>
  <si>
    <t>report_file_date</t>
  </si>
  <si>
    <t>report_date_time</t>
  </si>
  <si>
    <r>
      <t>SBX_RETAIL_MP_DM</t>
    </r>
    <r>
      <rPr>
        <sz val="10"/>
        <color theme="1"/>
        <rFont val="Arial Unicode MS"/>
        <family val="2"/>
      </rPr>
      <t>.dm_chek_struct_cart</t>
    </r>
  </si>
  <si>
    <t>pmt_host_id</t>
  </si>
  <si>
    <t>suip_id</t>
  </si>
  <si>
    <t>suip_code</t>
  </si>
  <si>
    <t>suip_add</t>
  </si>
  <si>
    <t>pmt_exec_dt</t>
  </si>
  <si>
    <t>pmt_create_dt</t>
  </si>
  <si>
    <t>pmt_terminal_id</t>
  </si>
  <si>
    <t>doc_amt</t>
  </si>
  <si>
    <t>fee_amt</t>
  </si>
  <si>
    <t>bank_fee_amt</t>
  </si>
  <si>
    <t>agent_fee_amt</t>
  </si>
  <si>
    <t>agent_payer_fee_amt</t>
  </si>
  <si>
    <t>cn_payer_fee_amt</t>
  </si>
  <si>
    <t>bank_payer_fee_amt</t>
  </si>
  <si>
    <t>bank_rec_fee_amt</t>
  </si>
  <si>
    <t>pmt_amt</t>
  </si>
  <si>
    <t>pmt_kt_amt</t>
  </si>
  <si>
    <t>status_name</t>
  </si>
  <si>
    <t>kbk_code</t>
  </si>
  <si>
    <t>okato_code</t>
  </si>
  <si>
    <t>card_num</t>
  </si>
  <si>
    <t>pmt_dep_code</t>
  </si>
  <si>
    <t>tb_id</t>
  </si>
  <si>
    <t>osb_id</t>
  </si>
  <si>
    <t>vsp_id</t>
  </si>
  <si>
    <t>isdog_flag</t>
  </si>
  <si>
    <t>us_id</t>
  </si>
  <si>
    <t>last4_card_num</t>
  </si>
  <si>
    <t>operation_ts</t>
  </si>
  <si>
    <t>reciever_id</t>
  </si>
  <si>
    <t>term_type_id</t>
  </si>
  <si>
    <t>pmt_type_id</t>
  </si>
  <si>
    <t>pmt_channel_id</t>
  </si>
  <si>
    <t>population_time</t>
  </si>
  <si>
    <t>reciever_pmt_type_id</t>
  </si>
  <si>
    <t>division_dk</t>
  </si>
  <si>
    <t>pmt_cnt</t>
  </si>
  <si>
    <t>pmt_orig_flag</t>
  </si>
  <si>
    <t>reciever_scan_flag</t>
  </si>
  <si>
    <t>client_ident_mdl_id</t>
  </si>
  <si>
    <t>acct_nbr</t>
  </si>
  <si>
    <r>
      <t>SBX_RETAIL_MP_DM</t>
    </r>
    <r>
      <rPr>
        <sz val="10"/>
        <color theme="1"/>
        <rFont val="Arial Unicode MS"/>
        <family val="2"/>
      </rPr>
      <t>.ft_eps_pmt</t>
    </r>
  </si>
  <si>
    <r>
      <t>SBX_RETAIL_MP_DM</t>
    </r>
    <r>
      <rPr>
        <sz val="10"/>
        <color theme="1"/>
        <rFont val="Arial Unicode MS"/>
        <family val="2"/>
      </rPr>
      <t>.ft_sbol_lgn_all_aggr</t>
    </r>
  </si>
  <si>
    <t>login_id</t>
  </si>
  <si>
    <t>fst_logon_dt</t>
  </si>
  <si>
    <t>lst_logon_dt</t>
  </si>
  <si>
    <t>fst_mob_dt</t>
  </si>
  <si>
    <t>lst_mob_dt</t>
  </si>
  <si>
    <t>fst_web_dt</t>
  </si>
  <si>
    <t>lst_web_dt</t>
  </si>
  <si>
    <t>fst_atm_dt</t>
  </si>
  <si>
    <t>lst_atm_dt</t>
  </si>
  <si>
    <t>card_dwh_id</t>
  </si>
  <si>
    <t>tb</t>
  </si>
  <si>
    <t>osb</t>
  </si>
  <si>
    <t>vsp</t>
  </si>
  <si>
    <t>Schema</t>
  </si>
  <si>
    <t>application</t>
  </si>
  <si>
    <t>logon_dt</t>
  </si>
  <si>
    <t>device_type</t>
  </si>
  <si>
    <t>SBX_RETAIL_MP_DM.ft_sbol_logon</t>
  </si>
  <si>
    <t>oper_login</t>
  </si>
  <si>
    <t>oper_ccy</t>
  </si>
  <si>
    <t>oper_state_code</t>
  </si>
  <si>
    <t>oper_login_type</t>
  </si>
  <si>
    <t>oper_amt</t>
  </si>
  <si>
    <t>oper_qty</t>
  </si>
  <si>
    <t>oper_type</t>
  </si>
  <si>
    <t>oper_commission_amt</t>
  </si>
  <si>
    <t>oper_date</t>
  </si>
  <si>
    <t>form_id</t>
  </si>
  <si>
    <t>fin_trx_flg</t>
  </si>
  <si>
    <t>date_time_oper</t>
  </si>
  <si>
    <t>oper_rur_amt</t>
  </si>
  <si>
    <t>oper_commission_rur_amt</t>
  </si>
  <si>
    <t>receiver_client_dk</t>
  </si>
  <si>
    <t>receiver_card_dwh_id</t>
  </si>
  <si>
    <t>receiver_id</t>
  </si>
  <si>
    <t>currency</t>
  </si>
  <si>
    <t>destination_currency</t>
  </si>
  <si>
    <t>template_id</t>
  </si>
  <si>
    <t>execute_flag</t>
  </si>
  <si>
    <t>receiver_acct_type_cd</t>
  </si>
  <si>
    <t>recipient_id</t>
  </si>
  <si>
    <t>agrmnt_dwh_id</t>
  </si>
  <si>
    <t>pu_descr_id</t>
  </si>
  <si>
    <t>IS_our_bank</t>
  </si>
  <si>
    <t>RecIdentifier</t>
  </si>
  <si>
    <t>erib_id</t>
  </si>
  <si>
    <t>login_creation_type</t>
  </si>
  <si>
    <t>payer_agrmnt_dwh_id</t>
  </si>
  <si>
    <t>message_to_receiver</t>
  </si>
  <si>
    <t>receiver_epk_id</t>
  </si>
  <si>
    <t>LOGIN_ID</t>
  </si>
  <si>
    <t>KIND</t>
  </si>
  <si>
    <t>SYSTEM_NAME</t>
  </si>
  <si>
    <t>CODE_ATM</t>
  </si>
  <si>
    <t>PROMO_CODE</t>
  </si>
  <si>
    <t>SESSION_ID</t>
  </si>
  <si>
    <t>ADDITION_CONFIRM</t>
  </si>
  <si>
    <t>creation_source_type</t>
  </si>
  <si>
    <t>IS_LONG_OFFER</t>
  </si>
  <si>
    <t>SBX_RETAIL_MP_DM.ft_sbol_oper</t>
  </si>
  <si>
    <t>SBX_RETAIL_MP_DM.ft_sbol_operN</t>
  </si>
  <si>
    <t>SBX_RETAIL_MP_DM.ref_sbol_receiver</t>
  </si>
  <si>
    <t>SBX_RETAIL_MP_DM.ref_client_oper_sbol</t>
  </si>
  <si>
    <t>SBX_RETAIL_MP_DM.ft_sbol_lgn_all_aggr</t>
  </si>
  <si>
    <t>SBX_RETAIL_MP_DM.ft_sbol_connectors</t>
  </si>
  <si>
    <t>ID</t>
  </si>
  <si>
    <t>CLIENT_DK</t>
  </si>
  <si>
    <t>CREATION_DATE</t>
  </si>
  <si>
    <t>STATE</t>
  </si>
  <si>
    <t>TYPE</t>
  </si>
  <si>
    <t>CARD_NUMBER</t>
  </si>
  <si>
    <t>DEVICE_INFO</t>
  </si>
  <si>
    <t>DEVICE_STATE</t>
  </si>
  <si>
    <t>LAST_SESSION_DATE</t>
  </si>
  <si>
    <t>REGISTRATION_TYPE</t>
  </si>
  <si>
    <t>DEVICE_ID</t>
  </si>
  <si>
    <t>PUSH_SUPPORTED</t>
  </si>
  <si>
    <t>API_VERSION</t>
  </si>
  <si>
    <t>SECURITY_TYPE</t>
  </si>
  <si>
    <t>REGISTRATION_LOGIN_TYPE</t>
  </si>
  <si>
    <t>DEVICE_NAME</t>
  </si>
  <si>
    <t>PUSHADDRESS</t>
  </si>
  <si>
    <t>OSVERSION</t>
  </si>
  <si>
    <t>PROFILE_ID</t>
  </si>
  <si>
    <t>sale_dt</t>
  </si>
  <si>
    <t>payment_amt</t>
  </si>
  <si>
    <t>tariff</t>
  </si>
  <si>
    <t>channel</t>
  </si>
  <si>
    <t>commission</t>
  </si>
  <si>
    <r>
      <t>SBX_RETAIL_MP_DM</t>
    </r>
    <r>
      <rPr>
        <sz val="10"/>
        <color theme="1"/>
        <rFont val="Arial Unicode MS"/>
        <family val="2"/>
      </rPr>
      <t>.ft_dzo_personal_lawyer</t>
    </r>
  </si>
  <si>
    <t>Дата состояния</t>
  </si>
  <si>
    <t>Постоянный идентификатор клиента. В настоящее время = target_id ФКП</t>
  </si>
  <si>
    <t>Флаг бизнес-клиента (валидные ДУЛ + ФИО + ДР)</t>
  </si>
  <si>
    <t>Возраст клиента, полное  число лет</t>
  </si>
  <si>
    <t>Флаг валидности ДУЛ (серия, номер, тип, дата выдачи) по коду качества</t>
  </si>
  <si>
    <t>Флаг гражданина РФ</t>
  </si>
  <si>
    <t>Флаг резидента</t>
  </si>
  <si>
    <t>Дата последней активности клиента по продуктам</t>
  </si>
  <si>
    <t>Дата последней активности клиента по продукту "Кредитная карта"</t>
  </si>
  <si>
    <t>Дата последней активности клиента по продукту "Дебетовая карта"</t>
  </si>
  <si>
    <t>Дата последней активности клиента по продукту "Текущий/Срочный счет"</t>
  </si>
  <si>
    <t>Дата последней активности клиента по продукту "БО"</t>
  </si>
  <si>
    <t>Дата последней активности клиента по продукту "ПИФ"</t>
  </si>
  <si>
    <t>Дата последней активности клиента по продукту "ДУ"</t>
  </si>
  <si>
    <t>Дата последней активности клиента по продукту "ОМС"</t>
  </si>
  <si>
    <t>Дата последней активности клиента по продукту "Мобильный банк"</t>
  </si>
  <si>
    <t>Дата последней активности клиента по продукту "ИК"</t>
  </si>
  <si>
    <t>Дата последней активности клиента по продукту "Переводы"</t>
  </si>
  <si>
    <t>Дата последней активности клиента по продукту "Платежи"</t>
  </si>
  <si>
    <t>Дата последней активности клиента по продукту "ПК"</t>
  </si>
  <si>
    <t>Дата последней активности клиента по продукту "Сберсертификат"</t>
  </si>
  <si>
    <t>Кол-во активных действующих кредитных карт (действующая карта + наличие активных клиентских операций за 3 мес, кроме операций в СБОЛ и СБ)</t>
  </si>
  <si>
    <t>Кол-во активных по расходным операциям кредитных карт по Way4</t>
  </si>
  <si>
    <t>дата 1й расходной операции по последней действующей кредитной карте</t>
  </si>
  <si>
    <t>дата  последней расходной операции по последней действующей кредитной карте</t>
  </si>
  <si>
    <t>текущий лимит последней действующей кредитной карты клиента</t>
  </si>
  <si>
    <t>обозначение платежной системы карты, выпущенной по последнему действующему контракту клиента на кредитную карту</t>
  </si>
  <si>
    <t>дата открытия последнего действующего контракта клиента на кредитную карту</t>
  </si>
  <si>
    <t>задолженность последней действующей кредитной карты (баланс)</t>
  </si>
  <si>
    <t>ID пластика карты последнего действующего контракта клиента на кредитную карту</t>
  </si>
  <si>
    <t>Дата последнего закрытия кредитной карты для закрытых карт</t>
  </si>
  <si>
    <t>Дата последней выдачи (установки лимита) кредитной карты для действующих (карт.договор в статусе 1000, карта в 1000,1010,1026, экспирация карты НЕ учитывается)</t>
  </si>
  <si>
    <t>флаг наличия у клиента действующей кредитной карты MC</t>
  </si>
  <si>
    <t>Флаг наличия у клиента действующей кредитной карты MIR</t>
  </si>
  <si>
    <t>Кол-во действующих кредитных карт (карт.договор в статусе 1000, карта в 1000,1010,1026, экспирация карты НЕ учитывается)</t>
  </si>
  <si>
    <t>флаг наличия у клиента действующей кредитной карты VISA</t>
  </si>
  <si>
    <t>Флаг наличия просрочки по КК</t>
  </si>
  <si>
    <t>Сумма собственных средств на КК на отчетную дату, руб.</t>
  </si>
  <si>
    <t>Количество операций покупки в категории "Одежда, обувь и аксессуары" за месяц по кредитным картам</t>
  </si>
  <si>
    <t>Сумма полной задолженности по КК (основной долг + % + просрочка + штрафы) на отчетную дату, руб.</t>
  </si>
  <si>
    <t>Сумма задолженности по КК по основному долгу на отчетную дату, руб.</t>
  </si>
  <si>
    <t>Кол-во действующих кредитных карт  (карт.договор в статусе 1000, карта в 1000, дата экспирация больше отчетной)</t>
  </si>
  <si>
    <t>Кол-во расходных операций по кредитной карте</t>
  </si>
  <si>
    <t>Кол-во активных действующих дебетовых карт (действующая карта + наличие активных клиентских операций за 3 мес, кроме операций в СБОЛ и СБ)</t>
  </si>
  <si>
    <t>Кол-во активных по расходным операциям дебетовых карт</t>
  </si>
  <si>
    <t>баланс последней действующей дебетовой карты</t>
  </si>
  <si>
    <t>дата 1й расходной операции по последней действующей дебетовой карте</t>
  </si>
  <si>
    <t>дата последней расходной операции по последней действующей дебетовой карте</t>
  </si>
  <si>
    <t>обозначение платежной системы карты, выпущенной по последнему действующему контракту клиента на дебетовую карту</t>
  </si>
  <si>
    <t>дата открытия последнего действующего контракта клиента на дебетовую карту</t>
  </si>
  <si>
    <t>ID пластика карты последнего действующего контракта клиента на дебетовую карту</t>
  </si>
  <si>
    <t>Дата последнего открытия дебетовой карты для действующих (карт.договор в статусе 1000, карта в 1000,1010,1026, экспирация карты НЕ учитывается)</t>
  </si>
  <si>
    <t>флаг наличия у клиента действующей дебетовой карты MC</t>
  </si>
  <si>
    <t>Флаг наличия у клиента действующей дебетовой карты MIR</t>
  </si>
  <si>
    <t>флаг наличия у клиента действующей дебетовой карты VISA</t>
  </si>
  <si>
    <t>Дата первого открытия активной зарплатной карты (среди действующих зарплатных карт) зарплатными начислениями за посл. 3 месяца &gt; 3000 р.</t>
  </si>
  <si>
    <t>Флаг наличия действующей дебетовой зарплатной карты со среднемесячными з/п начислениями за последние 3 мес. &gt; 3000 руб</t>
  </si>
  <si>
    <t>Дата первого открытия зарплатной карты среди действующих (карт.договор в статусе 1000, карта в 1000,1010,1026, экспирация карты НЕ учитывается)</t>
  </si>
  <si>
    <t>Флаг наличия у клиента открытой действующей зарплатной дебетовой карты</t>
  </si>
  <si>
    <t>Флаг наличия у клиента открытой действующей зарплатной дебетовой карты с суммой зарплатных начислений за отчетный мес &gt; 0</t>
  </si>
  <si>
    <t>Флаг наличия действующей дебетовой зарплатной карты сотрудника СБРФ со среднемесячными з/п начислениями за последние 3 мес. &gt; 3000 руб.</t>
  </si>
  <si>
    <t>Дата первого открытия соц. карты (среди действующих социальных карт)</t>
  </si>
  <si>
    <t>Флаг наличия действующей дебетовой социальной карты со среднемесячными социальными начислениями за последние 3 мес. &gt; 3000 руб</t>
  </si>
  <si>
    <t>Дата первого открытия соц. карты среди действующих (карт.договор в статусе 1000, карта в 1000,1010,1026, экспирация карты НЕ учитывается)</t>
  </si>
  <si>
    <t>Флаг наличия у клиента открытой действующей социальной дебетовой карты (карт.договор в статусе 1000, карта в 1000,1010,1026, экспирация карты НЕ учитывается)</t>
  </si>
  <si>
    <t>Флаг наличия у клиента открытой действующей социальной дебетовой карты с суммой пенсионных начислений за отчетный мес &gt; 0</t>
  </si>
  <si>
    <t>Общий баланс по всем действующим дебетововым картам</t>
  </si>
  <si>
    <t>Кол-во действующих дебетовых карт (карт.договор в статусе 1000, карта в 1000, дата экспирация больше отчетной)</t>
  </si>
  <si>
    <t xml:space="preserve">Общее количество поступлений по кредитным картам клиента за месяц </t>
  </si>
  <si>
    <t>Общая сумма поступлений по кредитным картам клиента за месяц в рублях</t>
  </si>
  <si>
    <t xml:space="preserve">Общее количество поступлений по дебетовым картам клиента за месяц </t>
  </si>
  <si>
    <t>Общая сумма поступлений по дебетовым картам клиента за месяц в рублях</t>
  </si>
  <si>
    <t>код ОСБ последнего открытого карт.договора клиента</t>
  </si>
  <si>
    <t>код ТБ последнего открытого карт.договора клиента</t>
  </si>
  <si>
    <t>код ВСП последнего открытого карт.договора клиента</t>
  </si>
  <si>
    <t>Общее кол-во снятий наличных в других банках по всем картам клиента за месяц</t>
  </si>
  <si>
    <t>Общая сумма снятия наличных в других банках по всем картам клиента за месяц в рублях</t>
  </si>
  <si>
    <t>Общее кол-во снятий наличных в системе СБ РФ по всем картам клиента за месяц</t>
  </si>
  <si>
    <t>Общая сумма снятия наличных в системе СБ РФ по всем картам клиента за месяц в рублях</t>
  </si>
  <si>
    <t>Общее кол-во снятий наличных по всем кредитным картам клиента за месяц</t>
  </si>
  <si>
    <t>Общая сумма снятия наличных по всем кредитным картам клиента за месяц в рублях</t>
  </si>
  <si>
    <t>Общее кол-во покупок (POS) по всем кредитным картам клиента за месяц</t>
  </si>
  <si>
    <t>Общая сумма покупок (POS) по всем  кредитным картам клиента за месяц в рублях</t>
  </si>
  <si>
    <t xml:space="preserve">Общее количество списаний по всем кредитным картам клиента за месяц </t>
  </si>
  <si>
    <t>Общая сумма списаний по всем кредитным картам клиента за месяц в рублях</t>
  </si>
  <si>
    <t>Общее кол-во снятий наличных по всем дебетовым картам клиента за месяц</t>
  </si>
  <si>
    <t>Общая сумма снятия наличных по всем дебетовым картам клиента за месяц в рублях</t>
  </si>
  <si>
    <t>Общее кол-во покупок (POS) по всем дебетовым картам клиента за месяц</t>
  </si>
  <si>
    <t>Общая сумма покупок (POS) по всем дебетовым картам клиента за месяц в рублях</t>
  </si>
  <si>
    <t xml:space="preserve">Общее количество списаний по всем дебетовым картам клиента за месяц </t>
  </si>
  <si>
    <t>Общая сумма списаний по всем дебетовым картам клиента за месяц в рублях</t>
  </si>
  <si>
    <t>Оплата услуг через банкомат, количество</t>
  </si>
  <si>
    <t>Оплата услуг через банкомат, сумма в рублях</t>
  </si>
  <si>
    <t xml:space="preserve">Общее кол-во переводов/платежей в пользу физ.лиц (включая другие счета клиента) через ATM по всем картам клиента за месяц </t>
  </si>
  <si>
    <t>Общая сумма переводов/платежей в пользу физ.лиц (включая другие счета клиента) через ATM по всем картам клиента за месяц в рублях</t>
  </si>
  <si>
    <t xml:space="preserve">Общее кол-во переводов/платежей в пользу физ.лиц (включая другие счета клиента) через мобильный банк по всем картам клиента за месяц </t>
  </si>
  <si>
    <t>Общая сумма переводов/платежей в пользу физ.лиц (включая другие счета клиента) через мобильный банк по всем картам клиента за месяц в рублях</t>
  </si>
  <si>
    <t xml:space="preserve">Общее кол-во переводов/платежей в пользу физ.лиц (включая другие счета клиента) через POS по всем картам клиента за месяц </t>
  </si>
  <si>
    <t>Общая сумма переводов/платежей в пользу физ.лиц (включая другие счета клиента) через POS  по всем картам клиента за месяц в рублях</t>
  </si>
  <si>
    <t xml:space="preserve">Общее кол-во переводов/платежей в пользу физ.лиц (включая другие счета клиента) черех СБОЛ по всем картам клиента за месяц </t>
  </si>
  <si>
    <t>Общая сумма переводов/платежей в пользу физ.лиц (включая другие счета клиента) через СБОЛ по всем картам клиента за месяц в рублях</t>
  </si>
  <si>
    <t>Количество операций покупки в категории "Авто/мото" за месяц по картам за 3 мес.</t>
  </si>
  <si>
    <t>Сумма операций покупки в категории "Авто/мото" в рублях за месяц по картам за 3 мес.</t>
  </si>
  <si>
    <t>Количество операций покупки в категории "Красота и здоровье" за месяц по картам за 3 мес.</t>
  </si>
  <si>
    <t>Сумма операций покупки в категории "Красота и здоровье" в рублях за месяц по картам за 3 мес.</t>
  </si>
  <si>
    <t>Количество операций покупки в категории "Одежда, обувь и аксессуары" за месяц по картам за 3 мес.</t>
  </si>
  <si>
    <t>Сумма операций покупки в категории "Одежда, обувь и аксессуары" в рублях за месяц по картам за 3 мес.</t>
  </si>
  <si>
    <t>Количество операций покупки в категории "Универсальные магазины" за месяц по картам за 3 мес.</t>
  </si>
  <si>
    <t>Сумма операций покупки в категории "Универсальные магазины" в рублях за месяц по картам за 3 мес.</t>
  </si>
  <si>
    <t>Количество операций покупки в категории "Кафе/бары/рестораны" за месяц по картам за 3 мес.</t>
  </si>
  <si>
    <t>Сумма операций покупки в категории "Кафе/бары/рестораны" в рублях за месяц по картам за 3 мес.</t>
  </si>
  <si>
    <t>Количество операций покупки в категории "Продукты" за месяц по картам за 3 мес.</t>
  </si>
  <si>
    <t>Сумма операций покупки в категории "Продукты" в рублях за месяц по картам за 3 мес.</t>
  </si>
  <si>
    <t>Количество операций покупки в категории "Медицина" за месяц по картам за 3 мес.</t>
  </si>
  <si>
    <t>Сумма операций покупки в категории "Медицина" в рублях за месяц по картам за 3 мес.</t>
  </si>
  <si>
    <t>Количество операций покупки в категории "Товары для дома/ремонта" за месяц по картам за 3 мес.</t>
  </si>
  <si>
    <t>Сумма операций покупки в категории "Товары для дома/ремонта" в рублях за месяц по картам за 3 мес.</t>
  </si>
  <si>
    <t>Количество операций покупки в категории "Отдых/развлечения/спорт" за месяц по картам за 3 мес.</t>
  </si>
  <si>
    <t>Сумма операций покупки в категории "Отдых/развлечения/спорт" в рублях за месяц по картам за 3 мес.</t>
  </si>
  <si>
    <t>Количество операций покупки в категории "Безналичные денежные операции" за месяц по картам за 3 мес.</t>
  </si>
  <si>
    <t>Сумма операций покупки в категории "Безналичные денежные операции" в рублях за месяц по картам за 3 мес.</t>
  </si>
  <si>
    <t>Чистая сумма POS-операций (за минусом возвратов)</t>
  </si>
  <si>
    <t>Сумма операций покупки в категории "Прочее" в рублях за месяц по картам за 3 мес.</t>
  </si>
  <si>
    <t>Количество операций покупки в категории "Прочее" за месяц по картам за 3 мес.</t>
  </si>
  <si>
    <t>Количество операций покупки в категории "Компьютеры/Гаджеты/ПО/IT-услуги" за месяц по картам за 3 мес.</t>
  </si>
  <si>
    <t>Сумма операций покупки в категории "Компьютеры/Гаджеты/ПО/IT-услуги" в рублях за месяц по картам за 3 мес.</t>
  </si>
  <si>
    <t>Количество операций покупки в категории "Специализированные товары и услуги" за месяц по картам за 3 мес.</t>
  </si>
  <si>
    <t>Сумма операций покупки в категории "Специализированные товары и услуги" в рублях за месяц по картам за 3 мес.</t>
  </si>
  <si>
    <t>Количество операций покупки в категории "Телекоммуникационные услуги" за месяц по картам за 3 мес.</t>
  </si>
  <si>
    <t>Сумма операций покупки в категории "Телекоммуникационные услуги" в рублях за месяц по картам за 3 мес.</t>
  </si>
  <si>
    <t>Количество операций покупки в категории "Туризм/транспорт" за месяц по картам за 3 мес.</t>
  </si>
  <si>
    <t>Сумма операций покупки в категории "Туризм/транспорт" в рублях за месяц по картам за 3 мес.</t>
  </si>
  <si>
    <t>Количество операций покупки в категории "Коммунальные платежи" за месяц по картам за 3 мес.</t>
  </si>
  <si>
    <t>Сумма операций покупки в категории "Коммунальные платежи" в рублях за месяц по картам за 3 мес.</t>
  </si>
  <si>
    <t>объем в рублях cash операций за последние 3 месяца (кредитные карты)</t>
  </si>
  <si>
    <t>кол-во cash операций за последние 3 месяца (кредитные карты)</t>
  </si>
  <si>
    <t>объем в рублях cash операций за последние 6 месяцев (кредитные карты)</t>
  </si>
  <si>
    <t>кол-во cash операций за последние 6 месяцев (кредитные карты)</t>
  </si>
  <si>
    <t>объем в рублях retail операций за последние 3 месяца (кредитные карты) - возврат</t>
  </si>
  <si>
    <t>кол-во retail операций за последние 3 месяца (кредитные карты) - возврат</t>
  </si>
  <si>
    <t>объем в рублях retail операций за последние 6 месяцев (кредитные карты) - возврат</t>
  </si>
  <si>
    <t>кол-во retail операций за последние 6 месяцев (кредитные карты) - возврат</t>
  </si>
  <si>
    <t>объем в рублях retail операций за последние 3 месяца (кредитные карты) - траты</t>
  </si>
  <si>
    <t>кол-во retail операций за последние 3 месяца (кредитные карты) - траты</t>
  </si>
  <si>
    <t>объем в рублях retail операций за последние 6 месяцев (кредитные карты) - траты</t>
  </si>
  <si>
    <t>кол-во retail операций за последние 6 месяцев (кредитные карты) - траты</t>
  </si>
  <si>
    <t>объем в рублях cash операций за последние 3 месяца (дебетовые карты)</t>
  </si>
  <si>
    <t>кол-во cash операций за последние 3 месяца (дебетовые карты)</t>
  </si>
  <si>
    <t>объем в рублях cash операций за последние 6 месяцев (дебетовые карты)</t>
  </si>
  <si>
    <t>кол-во cash операций за последние 6 месяцев (дебетовые карты)</t>
  </si>
  <si>
    <t>Сумма снятия наличных к рублях за последние 6 мес (дебетовые карты)</t>
  </si>
  <si>
    <t>Кол-во операций  снятия наличных за последние 6 мес (дебетовые карты)</t>
  </si>
  <si>
    <t>объем в рублях retail операций за последние 3 месяца (дебетовые карты) - возврат</t>
  </si>
  <si>
    <t>кол-во retail операций за последние 3 месяца (дебетовые карты) - возврат</t>
  </si>
  <si>
    <t>объем в рублях retail операций за последние 6 месяцев (дебетовые карты) - возврат</t>
  </si>
  <si>
    <t>кол-во retail операций за последние 6 месяцев (дебетовые карты) - возврат</t>
  </si>
  <si>
    <t>объем в рублях retail операций за последние 3 месяца (дебетовые карты) - траты</t>
  </si>
  <si>
    <t>кол-во retail операций за последние 3 месяца (дебетовые карты) - траты</t>
  </si>
  <si>
    <t>объем в рублях retail операций за последние 6 месяцев (дебетовые карты) - траты</t>
  </si>
  <si>
    <t>кол-во retail операций за последние 6 месяцев (дебетовые карты) - траты</t>
  </si>
  <si>
    <t>средние ежемесячные CASH траты клиента за последние три полных законченных на дату актуальности календарных месяца</t>
  </si>
  <si>
    <t>средние ежемесячные POS траты клиента за последние три полных законченных на дату актуальности календарных месяца</t>
  </si>
  <si>
    <t>Общее количество расходных POS-операций за всю историю</t>
  </si>
  <si>
    <t>Сумма расходных операций за 3 месяца</t>
  </si>
  <si>
    <t>Количество расходных операций за 3 месяца</t>
  </si>
  <si>
    <t>У клиента есть действующий вклад "Пополняй" и "Пополняй онлайн"</t>
  </si>
  <si>
    <t>Сумма действующих вкладов ПОПОЛНЯЙ% с плановым окончанием срока действия в период с 20 числа 2-го месяца по 19 числа 3-го месяца от даты состояния.
Пример: для даты состояния 30.04 срок окончания вклада 20.06-19.07</t>
  </si>
  <si>
    <t>Признак наличия у клиента действующего вклада ПОПОЛНЯЙ% с плановым окончанием срока действия в период с 20 числа 2-го месяца по 19 числа 3-го месяца от даты состояния.
Пример: для даты состояния 30.04 срок окончания вклада 20.06-19.07</t>
  </si>
  <si>
    <t>Сумма действующих вкладов ПОПОЛНЯЙ% с плановым окончанием срока действия в период с 20 числа 3-го месяца по 19 числа 4-го месяца от даты состояния.
Пример: для даты состояния 30.04 срок окончания вклада 20.07-19.08</t>
  </si>
  <si>
    <t>Признак наличия у клиента действующего вклада ПОПОЛНЯЙ% с плановым окончанием срока действия в период с 20 числа 3-го месяца по 19 числа 4-го месяца от даты состояния.
Пример: для даты состояния 30.04 срок окончания вклада 20.07-19.08</t>
  </si>
  <si>
    <t>Сумма действующих вкладов ПОПОЛНЯЙ%</t>
  </si>
  <si>
    <t>Сумма действующих вкладов СОХРАНЯЙ% с плановым окончанием срока действия в период с 20 числа 2-го месяца по 19 числа 3-го месяца от даты состояния.
Пример: для даты состояния 30.04 срок окончания вклада 20.06-19.07</t>
  </si>
  <si>
    <t>Признак наличия у клиента действующего вклада СОХРАНЯЙ% с плановым окончанием срока действия в период с 20 числа 2-го месяца по 19 числа 3-го месяца от даты состояния.
Пример: для даты состояния 30.04 срок окончания вклада 20.06-19.07</t>
  </si>
  <si>
    <t>Сумма вкладов СОХРАНЯЙ% с плановым окончанием срока действия в период с 20 числа 3-го месяца по 19 числа 4-го месяца от даты состояния.
Пример: для даты состояния 30.04 срок окончания вклада 20.07-19.08</t>
  </si>
  <si>
    <t>Признак наличия у клиента действующего вклада СОХРАНЯЙ% с плановым окончанием срока действия в период с 20 числа 3-го месяца по 19 числа 4-го месяца от даты состояния.
Пример: для даты состояния 30.04 срок окончания вклада 20.07-19.08</t>
  </si>
  <si>
    <t>среднемесячная сумма пополнений за последние 12 месяцев, руб. (Если данных менее 12 мес, учитывается реальное кол-во месяцев)</t>
  </si>
  <si>
    <t>Количество пополнений за последние 12 месяцев</t>
  </si>
  <si>
    <t>Сумма вкладов  с плановым окончанием срока действия в период с 20 числа 2-го месяца по 19 числа 3-го месяца от даты состояния.
Пример: для даты состояния 30.04 срок окончания вклада 20.06-19.07</t>
  </si>
  <si>
    <t>Сумма вкладов  с плановым окончанием срока действия в период с 20 числа 3-го месяца по 19 числа 4-го месяца от даты состояния.
Пример: для даты состояния 30.04 срок окончания вклада 20.07-19.08</t>
  </si>
  <si>
    <t>Текущая сумма действующих вкладов УПРАВЛЯЙ% с плановым окончанием срока действия в период с 20 числа 2-го месяца по 19 числа 3-го месяца от даты состояния.
Пример: для даты состояния 30.04 срок окончания вклада 20.06-19.07</t>
  </si>
  <si>
    <t>Перевоначальная сумма вкладов УПРАВЛЯЙ% с плановым окончанием срока действия в период с 20 числа 2-го месяца по 19 числа 3-го месяца от даты состояния.
Пример: для даты состояния 30.04 срок окончания вклада 20.06-19.07</t>
  </si>
  <si>
    <t>Признак наличия у клиента действующего вклада УПРАВЛЯЙ% с плановым окончанием срока действия в период с 20 числа 2-го месяца по 19 числа 3-го месяца от даты состояния.
Пример: для даты состояния 30.04 срок окончания вклада 20.06-19.07</t>
  </si>
  <si>
    <t>Признак наличия у клиента действующего вклада УПРАВЛЯЙ% с плановым окончанием срока действия в период с 20 числа 3-го месяца по 19 числа 4-го месяца от даты состояния.
Пример: для даты состояния 30.04 срок окончания вклада 20.07-19.08</t>
  </si>
  <si>
    <t>Текущая сумма действующих вкладов УПРАВЛЯЙ%</t>
  </si>
  <si>
    <t>Сумма активов в договорах БО (деньги) на конец месяца</t>
  </si>
  <si>
    <t>Количество открытых договоров БО с положительным балансом на конец месяца</t>
  </si>
  <si>
    <t>Сумма активов в договорах БО (бумаги) на конец месяца</t>
  </si>
  <si>
    <t>Сумма активов в договорах БО (деньги+бумаги) на конец месяца</t>
  </si>
  <si>
    <t>Количество открытых договоров БО на конец месяца</t>
  </si>
  <si>
    <t>Количество открытых договоров ПИФ с положительным балансом на конец месяца</t>
  </si>
  <si>
    <t>Сумма активов в договорах ПИФ на конец месяца</t>
  </si>
  <si>
    <t>Количество открытых договоров ПИФ на конец месяца</t>
  </si>
  <si>
    <t>Количество открытых договоров ДУ с положительным балансом на конец месяца</t>
  </si>
  <si>
    <t>Сумма активов в договорах ДУ на конец месяца</t>
  </si>
  <si>
    <t>Количество открытых договоров ДУ на конец месяца</t>
  </si>
  <si>
    <t>Сумма просроченной задолженности по овердрафтам</t>
  </si>
  <si>
    <t>Количество закрытых без просрочки за всю историю договоров - ипотека</t>
  </si>
  <si>
    <t>Количество закрытых за всю историю договоров - ипотека</t>
  </si>
  <si>
    <t>Количество незакрытых кредитных договоров - ипотека</t>
  </si>
  <si>
    <t>Суммарный остаток основного долга (срочная часть) - ипотека</t>
  </si>
  <si>
    <t>Суммарный остаток основного долга (просроченная часть) - ипотека</t>
  </si>
  <si>
    <t>Общее количество входов в просрочку по всем открытым когда-либо кредитам - ипотека</t>
  </si>
  <si>
    <t>Минимальная длительность просрочки (в днях) по всем открытым когда-либо кредитам - ипотека</t>
  </si>
  <si>
    <t>Максимальная сумма просроченной задолженности по всем открытым когда-либо кредитам - ипотека</t>
  </si>
  <si>
    <t>Максимальная длительность просрочки (в днях) по открытым кредитам - ипотека</t>
  </si>
  <si>
    <t>Максимальная сумма просроченной задолженности по открытым кредитам - ипотека</t>
  </si>
  <si>
    <t>Количество закрытых без просрочки за всю историю договоров - потребительские кредиты (PL)</t>
  </si>
  <si>
    <t>Количество закрытых за всю историю договоров - потребительские кредиты (PL)</t>
  </si>
  <si>
    <t>Количество незакрытых кредитных договоров - потребительские кредиты (PL)</t>
  </si>
  <si>
    <t>Суммарный остаток основного долга (срочная часть) - потребительские кредиты (PL)</t>
  </si>
  <si>
    <t>Суммарный остаток основного долга (просроченная часть) - потребительские кредиты (PL)</t>
  </si>
  <si>
    <t>Общее количество входов в просрочку по всем открытым когда-либо кредитам - потребительские кредиты (PL)</t>
  </si>
  <si>
    <t>Минимальная длительность просрочки (в днях) по всем открытым когда-либо кредитам - потребительские кредиты (PL)</t>
  </si>
  <si>
    <t>Максимальная сумма просроченной задолженности по всем открытым когда-либо кредитам - потребительские кредиты (PL)</t>
  </si>
  <si>
    <t>Максимальная длительность просрочки (в днях) по открытым кредитам - потребительские кредиты (PL)</t>
  </si>
  <si>
    <t>Максимальная сумма просроченной задолженности по открытым кредитам - потребительские кредиты (PL)</t>
  </si>
  <si>
    <t>Количество незакрытых кредитных договоров - все продукты (PL, AUTO, MORTGAGE)</t>
  </si>
  <si>
    <t>Суммарный остаток основного долга (срочная часть) - все продукты (PL, AUTO, MORTGAGE)</t>
  </si>
  <si>
    <t>Суммарный остаток просроченной задолженности по процентам - все продукты (PL, AUTO, MORTGAGE, OVERDRAFT).</t>
  </si>
  <si>
    <t>Суммарный остаток основного долга (просроченная часть) - все продукты (PL, AUTO, MORTGAGE)</t>
  </si>
  <si>
    <t>Сумма операционного дохода (ОД) по клиенту за отчетный месяц по текущим счетам</t>
  </si>
  <si>
    <t>Сумма операционного дохода (ОД) по клиенту за отчетный месяц по кредитным картам</t>
  </si>
  <si>
    <t>Сумма операционного дохода (ОД) по клиенту за отчетный месяц по дебетовым картам</t>
  </si>
  <si>
    <t>Сумма операционного дохода (ОД) по клиенту за отчетный месяц по жилищным (ипотечным) кредитам</t>
  </si>
  <si>
    <t>Сумма операционного дохода (ОД) по клиенту за отчетный месяц по прочим продуктам</t>
  </si>
  <si>
    <t>Сумма операционного дохода (ОД) по клиенту за отчетный месяц по потребительским кредитам</t>
  </si>
  <si>
    <t>Сумма операционного дохода (ОД) по клиенту за отчетный месяц по срочным счетам</t>
  </si>
  <si>
    <t>Сумма общего операционного дохода (ОД) по клиенту за отчетный месяц</t>
  </si>
  <si>
    <t>Код первого открытого продукта</t>
  </si>
  <si>
    <t>ID подразделения первого открытого продукта с договором (счета, карты, кредиты) в едином справочнике ВСП</t>
  </si>
  <si>
    <t>Дата открытия первого продукта клиента</t>
  </si>
  <si>
    <t>Код ТБ первого открытого продукта с договором (счета, карты, кредиты)</t>
  </si>
  <si>
    <t>Количество активных шаблонов "Автоплатеж - Налоги, штрафы и сборы" за отчетный месяц</t>
  </si>
  <si>
    <t>Количество активных шаблонов "Автоплатеж - Копилка" за отчетный месяц</t>
  </si>
  <si>
    <t>Количество активных шаблонов  "Автоплатеж - Погашение кредитов" за отчетный месяц</t>
  </si>
  <si>
    <t>Количество активных шаблонов "Автоплатеж - Прочее" за отчетный месяц</t>
  </si>
  <si>
    <t>Количество активных шаблонов "Автоплатеж - P2P" за отчетный месяц</t>
  </si>
  <si>
    <t>Количество активных шаблонов  "Автоплатеж - Телекоммуникации" за отчетный месяц</t>
  </si>
  <si>
    <t>Количество активных шаблонов "Автоплатеж - ЖКХ" за отчетный месяц</t>
  </si>
  <si>
    <t>Числовой флаг активности клиента по продукту "Депозитный/текущий счет"  за отчетный мес.</t>
  </si>
  <si>
    <t>Числовой флаг активности клиента по продукту "СБОЛ (интернет-банк)"  за 1 мес</t>
  </si>
  <si>
    <t>Последняя дата закрытия продукта (если нет открытых договоров)</t>
  </si>
  <si>
    <t>ID подразделения последнего открытого продукта с договором (счета, карты, кредиты) в едином справочнике ВСП</t>
  </si>
  <si>
    <t>Дата открытия последнего продукта клиента</t>
  </si>
  <si>
    <t>Числовой флаг активности клиента по продукту "ОМС"</t>
  </si>
  <si>
    <t>Числовой флаг активности клиента по продукта "Мобильный банк"  за 1 мес</t>
  </si>
  <si>
    <t>Числовой флаг активности клиента по продукта "Мобильный банк"  за 3 мес., включая отчетный</t>
  </si>
  <si>
    <t>Числовой флаг активности клиента по продукту "Ипотечный кредит"  за отчетный мес.</t>
  </si>
  <si>
    <t>Числовой флаг активности клиента по продукту "Потребительский кредит"  за отчетный мес.</t>
  </si>
  <si>
    <t>Код специального сегмента по использованию карты</t>
  </si>
  <si>
    <t>Код специального сегмента по использованию карты в прошом месяце</t>
  </si>
  <si>
    <t>Дата установки кода специального сегмента</t>
  </si>
  <si>
    <t>Количество дней в канале</t>
  </si>
  <si>
    <t>Код сегмента CRM (маркировка в канале)</t>
  </si>
  <si>
    <t>Количество полных лет в канале для выявления клиентов, достигших это значение только на конец отчетного месяца</t>
  </si>
  <si>
    <t>Количество полных лет в канале</t>
  </si>
  <si>
    <t>Код сегмента для компаний по ПУ Премьер</t>
  </si>
  <si>
    <t>Дата совершения первого АП Налоги и штрафы за отчетный месяц</t>
  </si>
  <si>
    <t>Дата совершения первого АП Налоги и штрафы за всю историю</t>
  </si>
  <si>
    <t>Дата совершения последнего АП Налоги и штрафы за отчетный месяц</t>
  </si>
  <si>
    <t>Дата совершения последнего АП Налоги и штрафы за всю историю</t>
  </si>
  <si>
    <t>Флаг наличия подключения к АП Налоги и штрафы</t>
  </si>
  <si>
    <t>Кол-во настроенных действующих АП Налоги и штрафы</t>
  </si>
  <si>
    <t>Сумма успешных совершенных АП Налоги и штрафы за отчетный месяц</t>
  </si>
  <si>
    <t>Кол-во успешных совершенных АП Налоги и штрафы за отчетный месяц</t>
  </si>
  <si>
    <t>Дата совершения первого АП за СС за отчетный месяц</t>
  </si>
  <si>
    <t>Дата совершения первого АП за СС за всю историю</t>
  </si>
  <si>
    <t>Дата совершения последнего АП за СС за отчетный месяц</t>
  </si>
  <si>
    <t>Дата совершения последнего АП за СС за всю историю</t>
  </si>
  <si>
    <t>Дата совершения первого АП Копилка за всю историю</t>
  </si>
  <si>
    <t>Дата совершения первого АП Копилка за отчетный месяц</t>
  </si>
  <si>
    <t>Дата совершения последнего АП Копилка за всю историю</t>
  </si>
  <si>
    <t>Дата совершения последнего АП Копилка за отчетный месяц</t>
  </si>
  <si>
    <t>Флаг наличия подключения к АП Копилка</t>
  </si>
  <si>
    <t>Кол-во настроенных действующих АП Копилка</t>
  </si>
  <si>
    <t>Сумма успешных совершенных АП Копилка за отчетный месяц</t>
  </si>
  <si>
    <t>Кол-во успешных совершенных АП Копилка за отчетный месяц</t>
  </si>
  <si>
    <t>Дата совершения первого АП Погашение кредитов за отчетный месяц</t>
  </si>
  <si>
    <t>Дата совершения первого АП Погашение кредитов за всю историю</t>
  </si>
  <si>
    <t>Дата совершения последнего АП Погашение кредитов за отчетный месяц</t>
  </si>
  <si>
    <t>Дата совершения последнего АП Погашение кредитов за всю историю</t>
  </si>
  <si>
    <t>Флаг наличия подключения к АП Погашение кредитов</t>
  </si>
  <si>
    <t>Кол-во настроенных действующих АП Погашение кредитов</t>
  </si>
  <si>
    <t>Сумма успешных совершенных АП Погашение кредитов за отчетный месяц</t>
  </si>
  <si>
    <t>Кол-во успешных совершенных АП Погашение кредитов за отчетный месяц</t>
  </si>
  <si>
    <t>Дата совершения первого АП Прочее за отчетный месяц</t>
  </si>
  <si>
    <t>Дата совершения первого АП Прочее за всю историю</t>
  </si>
  <si>
    <t>Дата совершения последнего АП Прочее за отчетный месяц</t>
  </si>
  <si>
    <t>Дата совершения последнего АП Прочее за всю историю</t>
  </si>
  <si>
    <t>Флаг наличия подключения к АП Прочее</t>
  </si>
  <si>
    <t>Кол-во настроенных действующих АП Прочее</t>
  </si>
  <si>
    <t>Сумма успешных совершенных АП Прочее за отчетный месяц</t>
  </si>
  <si>
    <t>Кол-во успешных совершенных АП Прочее за отчетный месяц</t>
  </si>
  <si>
    <t>Дата совершения первого АП P2P за отчетный месяц</t>
  </si>
  <si>
    <t>Дата совершения первого АП P2P за всю историю</t>
  </si>
  <si>
    <t>Дата совершения последнего АП P2P за отчетный месяц</t>
  </si>
  <si>
    <t>Дата совершения последнего АП P2P за всю историю</t>
  </si>
  <si>
    <t>Флаг наличия подключения к АП P2P</t>
  </si>
  <si>
    <t>Кол-во настроенных действующих АП P2P</t>
  </si>
  <si>
    <t>Сумма успешных совершенных АП P2P за отчетный месяц</t>
  </si>
  <si>
    <t>Кол-во успешных совершенных АП P2P за отчетный месяц</t>
  </si>
  <si>
    <t>Дата совершения первого АП за Телекоммуникации за отчетный месяц</t>
  </si>
  <si>
    <t>Дата совершения первого АП за Телекоммуникации за всю историю</t>
  </si>
  <si>
    <t>Дата совершения последнего АП за Телекоммуникации за отчетный месяц</t>
  </si>
  <si>
    <t>Дата совершения последнего АП за Телекоммуникации за всю историю</t>
  </si>
  <si>
    <t>Флаг наличия подключения к АП за Телекоммуникации</t>
  </si>
  <si>
    <t>Кол-во настроенных действующих АП за Телекоммуникации</t>
  </si>
  <si>
    <t>Сумма успешных совершенных АП Телекоммуникации за отчетный месяц</t>
  </si>
  <si>
    <t>Кол-во успешных совершенных АП Телекоммуникации за отчетный месяц</t>
  </si>
  <si>
    <t>Дата совершения первого АП за ЖКХ за отчетный месяц</t>
  </si>
  <si>
    <t>Дата совершения первого АП за ЖКХ за всю историю</t>
  </si>
  <si>
    <t>Дата совершения последнего АП за ЖКХ за отчетный месяц</t>
  </si>
  <si>
    <t>Дата совершения последнего АП за ЖКХ за всю историю</t>
  </si>
  <si>
    <t>Флаг наличия подключения к АП за ЖКХ</t>
  </si>
  <si>
    <t>Кол-во настроенных действующих АП за ЖКХ</t>
  </si>
  <si>
    <t>Сумма успешных совершенных АП ЖКХ за отчетный месяц</t>
  </si>
  <si>
    <t>Кол-во успешных совершенных АП ЖКХ за отчетный месяц</t>
  </si>
  <si>
    <t>Дата совершения первой транзакции в МБ в отчетном месяце</t>
  </si>
  <si>
    <t>Дата совершения первой транзакции в МБ за всю историю</t>
  </si>
  <si>
    <t>Количество подключенных пакетов МБ с экономным тарифом (сочетание карта + телефон)</t>
  </si>
  <si>
    <t>Количество подключенных пакетов МБ с полным тарифом (сочетание карта + телефон)</t>
  </si>
  <si>
    <t>Дата совершения последней транзакции в МБ в отчетном месяце</t>
  </si>
  <si>
    <t>Дата совершения последней транзакции в МБ за всю историю</t>
  </si>
  <si>
    <t>флаг наличия хотя бы на одной из карт клиента услуги быстрых сервисов МБ</t>
  </si>
  <si>
    <t>дата последней операции по получению перевода от друго клиента в МБ по средством команды P2P</t>
  </si>
  <si>
    <t>дата последней операции по получению оплаты своего телефона от друго клиента в МБ по средством команды OTD</t>
  </si>
  <si>
    <t xml:space="preserve">дата последней операции в МБ по запросу баланса </t>
  </si>
  <si>
    <t>дата последней операции в МБ по переводу P2P 
(SMS команда на номер 900 вида "ПЕРЕВОД…" и тд.)</t>
  </si>
  <si>
    <t>дата последней операции в МБ по оплате СВОЕГО телефона (SMS команда на номер 900 вида "100", "200", "300" и тд.)</t>
  </si>
  <si>
    <t>Сумма успешных операций всех типов за текущий месяц</t>
  </si>
  <si>
    <t>Кол-во успешных операций всех типов за текущий месяц</t>
  </si>
  <si>
    <t>Сумма успешных операций всех типов за 3 мес</t>
  </si>
  <si>
    <t>Кол-во успешных операций всех типов за 3 мес</t>
  </si>
  <si>
    <t>Суммарное количество операций через МБ по оплате мобильного телефона в течение 90 дней до отчетной даты по всем картам клиента, подключенным к МБ.</t>
  </si>
  <si>
    <t>Суммарное количество операций через МБ по переводу средств с карты на карту в течение 90 дней до отчетной даты по всем картам клиента, подключенным к МБ.</t>
  </si>
  <si>
    <t xml:space="preserve">дата последней операции в МБ по оплате телефона ОТД
(SMS команда на номер 900 вида "89XXXXXXXXX… 100" или "9XXXXXXXXX… 100" или "79XXXXXXXXX… 100" или или "+79XXXXXXXXX… 100"и тд.) </t>
  </si>
  <si>
    <t>Дата первого логина в СБОЛ за отчетный месяц</t>
  </si>
  <si>
    <t>Дата первого логина в СБОЛ за всю историю</t>
  </si>
  <si>
    <t>Дата совершения первой активной операции в СБОЛ в отчетном месяце</t>
  </si>
  <si>
    <t>Дата совершения первой активной операции в СБОЛ за всю историю</t>
  </si>
  <si>
    <t>Дата первого входа в СБОЛ через ATM/терминал</t>
  </si>
  <si>
    <t>Дата последнего логина в СБОЛ через ATM за отчетный месяц</t>
  </si>
  <si>
    <t>Дата последнего логина в СБОЛ через ATM за всю историю</t>
  </si>
  <si>
    <t>Дата последнего логина в СБОЛ за отчетный месяц</t>
  </si>
  <si>
    <t>Дата последнего логина в СБОЛ за всю историю</t>
  </si>
  <si>
    <t>Дата совершения последней активной операции в СБОЛ в отчетном месяце</t>
  </si>
  <si>
    <t>Дата совершения последней активной операции в СБОЛ за всю историю</t>
  </si>
  <si>
    <t>Дата первого входа в СБОЛ через моб.приложение</t>
  </si>
  <si>
    <t>Дата последнего логина в СБОЛ через мобильное приложение за отчетный месяц</t>
  </si>
  <si>
    <t>Дата последнего логина в СБОЛ через мобильное приложение за всю историю</t>
  </si>
  <si>
    <t>Сумма успешных активных операций всех типов за текущий месяц</t>
  </si>
  <si>
    <t>Кол-во успешных активных операций всех типов за текущий месяц</t>
  </si>
  <si>
    <t>Сумма успешных активных операций всех типов за 3 мес</t>
  </si>
  <si>
    <t>Кол-во успешных активных операций всех типов за 3 мес</t>
  </si>
  <si>
    <t>Сумма успешных активных операций всех типов за текущий месяц, совершенных через ATM</t>
  </si>
  <si>
    <t>Кол-во успешных активных операций всех типов за текущий месяц, совершенных через ATM</t>
  </si>
  <si>
    <t>Сумма успешных активных операций всех типов за 3 мес, совершенных через ATM</t>
  </si>
  <si>
    <t>Кол-во успешных активных операций всех типов за 3 мес., совершенных через ATM</t>
  </si>
  <si>
    <t>Сумма успешных активных операций всех типов за текущий месяц, совершенных через мобильное устройство</t>
  </si>
  <si>
    <t>Кол-во успешных активных операций всех типов за текущий месяц, совершенных через мобильное устройство</t>
  </si>
  <si>
    <t>Сумма успешных активных операций всех типов за 3 мес, совершенных через мобильное устройство</t>
  </si>
  <si>
    <t>Сумма успешных активных операций всех типов за текущий месяц, совершенных через веб-браузер</t>
  </si>
  <si>
    <t>Кол-во успешных активных операций всех типов за текущий месяц, совершенных через веб-браузер</t>
  </si>
  <si>
    <t>Сумма успешных активных операций всех типов за 3 мес, совершенных через веб-браузер</t>
  </si>
  <si>
    <t>Кол-во успешных активных операций всех типов за 3 мес., совершенных через веб-браузер</t>
  </si>
  <si>
    <t>Дата первого входа в СБОЛ через web</t>
  </si>
  <si>
    <t>Дата последнего логина в СБОЛ через WEB за отчетный месяц</t>
  </si>
  <si>
    <t>Дата последнего логина в СБОЛ через WEB за всю историю</t>
  </si>
  <si>
    <t>Дата подключения к ПЛ "Спасибо"</t>
  </si>
  <si>
    <t>Дата подключения УДБО</t>
  </si>
  <si>
    <t>Дата первого подключения ТП</t>
  </si>
  <si>
    <t>Код действующего типа(уровня) пакета услуг</t>
  </si>
  <si>
    <t>Код наивысшего типа (уровня) пакета услуг на всю историю</t>
  </si>
  <si>
    <t>Дата закрытия последнего ТП (для клиентов, у которых сейчас ТП неактивен, но был ранее)</t>
  </si>
  <si>
    <t>Постоянный идентификатор ВСП последнего открытия ТП</t>
  </si>
  <si>
    <t>Расчетная дата бесплатного периода последнего подключения ТП (1 месяц от даты подключения) для клиентов с действующим пакетом</t>
  </si>
  <si>
    <t>Тип последнего ТП клиента</t>
  </si>
  <si>
    <t>Дата последнего подключения ТП</t>
  </si>
  <si>
    <t>Код ТБ последнего открытия ТП</t>
  </si>
  <si>
    <t>Кол-во месяцев с даты открытия последней зарплатной ДК</t>
  </si>
  <si>
    <t>Кол-во месяцев с даты открытия последней  социальной ДК</t>
  </si>
  <si>
    <t>Кол-во месяцев с последней даты закрытия КК</t>
  </si>
  <si>
    <t>Код сегмента по возрасту клиента</t>
  </si>
  <si>
    <t>Возраст клиента в мес.</t>
  </si>
  <si>
    <t>Кол-во лет с с момента открытия последнего продукта</t>
  </si>
  <si>
    <t>Количество месяцев с даты первой операции в МБК</t>
  </si>
  <si>
    <t>Количество месяцев с даты последней операции в МБК</t>
  </si>
  <si>
    <t>Кол-во месяцев с даты первой операции по АП СС</t>
  </si>
  <si>
    <t>Кол-во месяцев с даты первой операции по АП ЖКХ</t>
  </si>
  <si>
    <t>Кол-во месяцев с даты последней операции по АП ЖКХ</t>
  </si>
  <si>
    <t>Кол-во месяцев с даты первой операции по АП Телеком</t>
  </si>
  <si>
    <t>Кол-во месяцев с даты последней операции по АП Телеком</t>
  </si>
  <si>
    <t>Кол-во месяцев с даты первой операции по АП Погашение кредита</t>
  </si>
  <si>
    <t>Кол-во месяцев с даты последней операции по АП Погашение кредита</t>
  </si>
  <si>
    <t>Кол-во месяцев с даты первой операции по АП Бюджет</t>
  </si>
  <si>
    <t>Кол-во месяцев с даты последней операции по АП Бюджет</t>
  </si>
  <si>
    <t>Кол-во месяцев с даты первой операции по АП Прочее</t>
  </si>
  <si>
    <t>Кол-во месяцев с даты последней операции по АП Прочее</t>
  </si>
  <si>
    <t>Кол-во месяцев с даты первого входа в СБОЛ</t>
  </si>
  <si>
    <t>Кол-во месяцев с даты последнего входа в СБОЛ</t>
  </si>
  <si>
    <t>Кол-во месяцев с даты первой операции в СБОЛ</t>
  </si>
  <si>
    <t>Кол-во месяцев с даты последней операции в СБОЛ</t>
  </si>
  <si>
    <t>Кол-во месяцев с даты последнего входа в СБОЛ через web</t>
  </si>
  <si>
    <t>Кол-во месяцев с даты последнего входа в СБОЛ через моб.приложение</t>
  </si>
  <si>
    <t>Кол-во месяцев с даты последнего входа в СБОЛ через ATM/теминал</t>
  </si>
  <si>
    <t>Флаг входа в СБОЛ за отчетный месяц</t>
  </si>
  <si>
    <t>Флаг входа в СБОЛ за последние 3 мес</t>
  </si>
  <si>
    <t>Флаг логина в СБОЛ за 1 мес через WEB</t>
  </si>
  <si>
    <t>Флаг логина в СБОЛ за 3 мес через WEB</t>
  </si>
  <si>
    <t>Флаг логина в СБОЛ за 1 мес через мобильное приложение</t>
  </si>
  <si>
    <t>Флаг логина в СБОЛ за 3 мес через мобильное приложение</t>
  </si>
  <si>
    <t>Флаг входа в СБОЛ через терминал/ATM за отчетный месяц</t>
  </si>
  <si>
    <t>Флаг входа в СБОЛ через терминал/ATM 3 мес</t>
  </si>
  <si>
    <t>Кол-во месяцев с дата первого подключения ПУ</t>
  </si>
  <si>
    <t>Кол-во месяцев с дата последнего окончания льготного периода ПУ</t>
  </si>
  <si>
    <t>Кол-во месяцев с дата последнего закрытия ПУ</t>
  </si>
  <si>
    <t>Количество месяцев с дата выпуска последней кредитной карты</t>
  </si>
  <si>
    <t>Флаг наличия открытой карты ДК или КК)</t>
  </si>
  <si>
    <t>Флаг наличия карты (ДК или КК) когда-либо</t>
  </si>
  <si>
    <t>Кол-во активных по расходным операциям карт всего</t>
  </si>
  <si>
    <t>Общая сумма активов в инвестиционных продуктах (ПИФ+ДУ+БО) на конец месяца в рублях</t>
  </si>
  <si>
    <t>Флаг активности клиента в текущем месяце по новой методологии</t>
  </si>
  <si>
    <t>количество месяцев с даты открытия последней текущей кредитной карты</t>
  </si>
  <si>
    <t>количество месяцев с даты открытия последней текущей дебетовой карты</t>
  </si>
  <si>
    <t>Числовой флаг активности клиента в целом (по всем продуктам)  за отчетный мес.</t>
  </si>
  <si>
    <t>Числовой флаг активности клиента по продукту "Инвестиции (ПИФ/ДУ)"  за отчетный мес.</t>
  </si>
  <si>
    <t>Числовой флаг активности клиента по продукту "Автоплатеж - Сотовая связь"  за отчетный мес.</t>
  </si>
  <si>
    <t>Числовой флаг активности клиента по продукту "Автоплатеж - ЖКХ"  за отчетный мес.</t>
  </si>
  <si>
    <t>Числовой флаг активности клиента по продукту "Автоплатеж - Телекоммуникации"  за отчетный мес.</t>
  </si>
  <si>
    <t>Числовой флаг активности клиента по продукту "Автоплатеж - Погашение кредитов"  за отчетный мес.</t>
  </si>
  <si>
    <t>Числовой флаг активности клиента по продукту "Автоплатеж - Налоги, штрафы и сборы"  за отчетный мес.</t>
  </si>
  <si>
    <t>Числовой флаг активности клиента по продукту "Автоплатеж - Прочее"  за отчетный мес.</t>
  </si>
  <si>
    <t>Числовой флаг активности клиента по продукту "Автоплатеж - Копилка"  за отчетный мес.</t>
  </si>
  <si>
    <t>Числовой флаг активности клиента по продукту "Автоплатеж - P2P"  за отчетный мес.</t>
  </si>
  <si>
    <t>Флаг обслуживание клиента в канале Private Banking</t>
  </si>
  <si>
    <t>Числовой флаг активности клиента по продукту "Автоплатеж - Сотовая связь"  за 1 мес</t>
  </si>
  <si>
    <t>Числовой флаг активности клиента по продукту "Автоплатеж - ЖКХ"  за 1 мес</t>
  </si>
  <si>
    <t>Числовой флаг активности клиента по продукту "Автоплатеж - Телекоммуникации"  за 1 мес</t>
  </si>
  <si>
    <t>Числовой флаг активности клиента по продукту "Автоплатеж - Погашение кредитов"  за 1 мес</t>
  </si>
  <si>
    <t>Числовой флаг активности клиента по продукту "Автоплатеж - Налоги, штрафы и сборы"  за 1 мес</t>
  </si>
  <si>
    <t>Числовой флаг активности клиента по продукту "Автоплатеж - Прочее"  за  1 мес</t>
  </si>
  <si>
    <t>Числовой флаг активности клиента по продукту "Автоплатеж - Копилка"  за 1 мес</t>
  </si>
  <si>
    <t>Числовой флаг активности клиента по продукту "Автоплатеж - P2P"  за 1 мес</t>
  </si>
  <si>
    <t>Числовой флаг активности клиента по продукту "СБОЛ (интернет-банк)"  за 3 мес., включая отчетный</t>
  </si>
  <si>
    <t>Общее кол-во активных продуктов на клиента в текущем мес за 1 мес</t>
  </si>
  <si>
    <t>Код канала обслуживания клиента</t>
  </si>
  <si>
    <t>Числовой флаг активности клиента по продукту "Сбер.сертификат"</t>
  </si>
  <si>
    <t>Числовой флаг активности клиента в целом (по всем продуктам)  за 1 мес</t>
  </si>
  <si>
    <t>Тип населенного пункта проживания клиента (по финальному адресу) - альтернативный алгоритм</t>
  </si>
  <si>
    <t>Код ТБ, в котором у клиента максимальный баланс по пассивным счетам (без учета сертификатов)</t>
  </si>
  <si>
    <t>НАЗВАНИЕ: Тенденция в использовании продуктов || АЛГОРИТМ: Изменения флагов 3м активности (PPC) за год из мегавитрины || ГОРИЗОНТ ПРОВЕРКИ: 12 мес || ПРЕДСТАВЛЕНИЕ: Изменение числа продуктов</t>
  </si>
  <si>
    <t>Кол-во месяцев с даты открытия последней дебетовой карты для действующих карт</t>
  </si>
  <si>
    <t>НАЗВАНИЕ: Алкоголь || АЛГОРИТМ: Кол-во покупок за год в MCC   Drinking Places (Alcoholic Beverages), Bars, Taverns, Cocktail lounges, Nightclubs and Discotheques || ГОРИЗОНТ ПРОВЕРКИ: 12 мес || ПРЕДСТАВЛЕНИЕ: Персентиль</t>
  </si>
  <si>
    <t>НАЗВАНИЕ: Класс путешествий || АЛГОРИТМ: Средняя стоимость покупки авиабилета и отеля || ГОРИЗОНТ ПРОВЕРКИ: 12 мес || ПРЕДСТАВЛЕНИЕ: Верхние 25% - Премиум
Нижние 25% - Эконом
[25%;70%] - Стандарт</t>
  </si>
  <si>
    <t>Код нового ретейлового сегмента клиента на конец периода</t>
  </si>
  <si>
    <t>Суммарный среднедневной остаток (СДО) за последний закрытый год на отчетную дату</t>
  </si>
  <si>
    <t>Усредненная величина ежемесячных заплатных начислений (за 3, 4 или 6 последних мес в зависимости от наличия данных) по методике рисков</t>
  </si>
  <si>
    <t>Средняя ежемесячная сумма зарплатных начислений по всем счетам клиента за последние 6 мес</t>
  </si>
  <si>
    <t>Суммарный баланс по счетам "Пенсионный Плюс" клиента на отчетную дату в рублях (входит в сумму по срочным депозитам)</t>
  </si>
  <si>
    <t>Усредненная величина ежемесячных пенсионных начислений (за 3, 4 или 6 последних мес в зависимости от наличия данных)</t>
  </si>
  <si>
    <t>Средняя ежемесячная сумма пенсионных начислений по всем счетам клиента за последние 6 мес</t>
  </si>
  <si>
    <t>Индекс активности  клиента по продукту "Кредитная карта" (количество месяцев активности или неактивности)</t>
  </si>
  <si>
    <t>Индекс активности (количество месяцев активности или неактивности) клиента в целом по всем продуктам за 1 мес</t>
  </si>
  <si>
    <t>Индекс активности (количество месяцев активности или неактивности) клиента по продукту "Депозитный/текущий счет"</t>
  </si>
  <si>
    <t>Индекс активности  клиента по продукту "Дебетовая карта" (количество месяцев активности или неактивности) за 1 мес</t>
  </si>
  <si>
    <t>Индекс активности (количество месяцев активности или неактивности) клиента по продукту "СБОЛ" за 3 мес.</t>
  </si>
  <si>
    <t>Индекс активности клиента по продукту "ОМС" (количество месяцев активности или неактивности)</t>
  </si>
  <si>
    <t>Индекс активности (количество месяцев активности или неактивности) клиента по продукту "Мобильный банк" за 1 мес</t>
  </si>
  <si>
    <t>Индекс активности (количество месяцев активности или неактивности) клиента по продукту "Ипотечный кредит"</t>
  </si>
  <si>
    <t>Индекс активности (количество месяцев активности или неактивности) клиента по продукту "Потребительский кредит"</t>
  </si>
  <si>
    <t>Индекс активности (количество месяцев активности или неактивности) клиента по продукту "Сбер.сертификат"</t>
  </si>
  <si>
    <t>Суммарный текущий лимит по действующим КК, руб (карт.договор в статусе 1000, карта в 1000,1010,1026, экспирация карты НЕ учитывается)</t>
  </si>
  <si>
    <t>Кол-во месяцев с даты открытия последней зарплатной карты с зарплатными начислениями &gt;=3000 р. за посл. 3 месяца</t>
  </si>
  <si>
    <t>Кол-во месяцев с даты открытия последней кредитной карты для действующих карт</t>
  </si>
  <si>
    <t>Кол-во активных кредитных карт без учета статуса карты (наличие активных клиентских операций за 3 мес, кроме операций в СБОЛ и СБ)</t>
  </si>
  <si>
    <t>Флаг активности записи</t>
  </si>
  <si>
    <t>Дата начала действия записи</t>
  </si>
  <si>
    <t>Дата окончания действия записи</t>
  </si>
  <si>
    <t>Дата/время вставки записи</t>
  </si>
  <si>
    <t>ID Продукта обращения, во view выводится значение из справочника</t>
  </si>
  <si>
    <t>Наименование продукта</t>
  </si>
  <si>
    <t>Тип продукта</t>
  </si>
  <si>
    <t>Название тербанка</t>
  </si>
  <si>
    <t>Дата добавления записи</t>
  </si>
  <si>
    <t>Техническое поле</t>
  </si>
  <si>
    <t>НАЗВАНИЕ: Меломан || АЛГОРИТМ: Количество покупок за год в MCC Music Stores, Musical Instruments, Piano Sheet Music || ГОРИЗОНТ ПРОВЕРКИ: 12 мес || ПРЕДСТАВЛЕНИЕ: Персентиль</t>
  </si>
  <si>
    <t>НАЗВАНИЕ: Частота пользования такси || АЛГОРИТМ: Количество транзакций за период в подкатегории MCC "Такси/ лимузины" || ГОРИЗОНТ ПРОВЕРКИ: 3 мес || ПРЕДСТАВЛЕНИЕ: Персентиль по базе клиентов</t>
  </si>
  <si>
    <t>НАЗВАНИЕ: Самообразование || АЛГОРИТМ: Кол-во покупок за год  категории Образование || ГОРИЗОНТ ПРОВЕРКИ: 12 мес || ПРЕДСТАВЛЕНИЕ: Персентиль</t>
  </si>
  <si>
    <t>НАЗВАНИЕ: Частота пользования личным а/м || АЛГОРИТМ: Количество транзакций за период в категории MCC "Авто/мото" || ГОРИЗОНТ ПРОВЕРКИ: 3 мес || ПРЕДСТАВЛЕНИЕ: Персентиль по базе клиентов</t>
  </si>
  <si>
    <t>НАЗВАНИЕ: Уровень безналичности || АЛГОРИТМ: Отношение суммы карточных транзакций с типом МПС = POS (покупка) к сумме транзакций с типами МПС = [POS, CASH] (покупка + снятие наличных). Переводы и служебные операции не учитываем || ГОРИЗОНТ ПРОВЕРКИ: 3 мес || ПРЕДСТАВЛЕНИЕ: Процент</t>
  </si>
  <si>
    <t>НАЗВАНИЕ: Кино/театр/искусство || АЛГОРИТМ: Кол-во покупок за год в MCC "Motion Picture Theaters", "Dance Halls, Studios and Schools", "Theatrical Producers (Except Motion Pictures), Ticket Agencies" || ГОРИЗОНТ ПРОВЕРКИ: 12 мес || ПРЕДСТАВЛЕНИЕ: Персентиль</t>
  </si>
  <si>
    <t>НАЗВАНИЕ: Кафе/рестораны || АЛГОРИТМ: Кол-во покупок за год в категории "Кафе/бары/рестораны" || ГОРИЗОНТ ПРОВЕРКИ: 12 мес || ПРЕДСТАВЛЕНИЕ: Персентиль</t>
  </si>
  <si>
    <t>НАЗВАНИЕ: Шопинг || АЛГОРИТМ: Кол-во покупок за год в категории "Одежда, обувь и аксессуары" || ГОРИЗОНТ ПРОВЕРКИ: 12 мес || ПРЕДСТАВЛЕНИЕ: Персентиль</t>
  </si>
  <si>
    <t>НАЗВАНИЕ: Duty Free || АЛГОРИТМ: Наличие не менее 2 покупок по MCC Duty Free || ГОРИЗОНТ ПРОВЕРКИ: 12 мес || ПРЕДСТАВЛЕНИЕ: Флаг</t>
  </si>
  <si>
    <t>НАЗВАНИЕ: Доля потребления || АЛГОРИТМ: Отношение суммы расходов (POS+CASH) к сумме среднемесячного дохода || ГОРИЗОНТ ПРОВЕРКИ: 6 мес || ПРЕДСТАВЛЕНИЕ: Процент</t>
  </si>
  <si>
    <t>НАЗВАНИЕ: Благотворительность || АЛГОРИТМ: Сумма покупок в год в категории "Благотворительность" || ГОРИЗОНТ ПРОВЕРКИ: 12 мес || ПРЕДСТАВЛЕНИЕ: Персентиль</t>
  </si>
  <si>
    <t>НАЗВАНИЕ: Уровень использования продуктов || АЛГОРИТМ: Флаги 3м активности по продуктам (PPC) из мегавитрины || ГОРИЗОНТ ПРОВЕРКИ:  || ПРЕДСТАВЛЕНИЕ: Кол-во продуктов</t>
  </si>
  <si>
    <t>НАЗВАНИЕ: Наличие сбережения || АЛГОРИТМ: Отношение суммы денежных средств на срочных депозитах к средней сумме доходов за 12 мес || ГОРИЗОНТ ПРОВЕРКИ: 1 мес || ПРЕДСТАВЛЕНИЕ: Процент</t>
  </si>
  <si>
    <t>НАЗВАНИЕ: Наличие инвестиций || АЛГОРИТМ: Отношение суммы денежных средств на инвестиционных счетах (БО+ПИФ+ДУ) к средней сумме доходов за 12 мес || ГОРИЗОНТ ПРОВЕРКИ: 1 мес || ПРЕДСТАВЛЕНИЕ: Процент</t>
  </si>
  <si>
    <t>НАЗВАНИЕ: Способ организации путешествий || АЛГОРИТМ: Если количество покупок в покупок в категории "Турагенства" больше, чем в категории "Отели", то "Через агенства", иначе - "самостоятельно" || ГОРИЗОНТ ПРОВЕРКИ: 12 мес || ПРЕДСТАВЛЕНИЕ: Код</t>
  </si>
  <si>
    <t>НАЗВАНИЕ: Наличие домашних животных || АЛГОРИТМ: Регулярные покупки в зоомагазинах - не менее 3 покупок за 6 мес || ГОРИЗОНТ ПРОВЕРКИ: 6 мес || ПРЕДСТАВЛЕНИЕ: Флаг</t>
  </si>
  <si>
    <t>НАЗВАНИЕ: Частота путешествий || АЛГОРИТМ: Количество недель с покупками в категориях "Отели", "Авиабилеты", "Аренда автотранспорта" ИЛИ покупками в категориях "Продукты", "Кафе/бары/рестораны", "Развлечения", "Хобби и увлечения" в зарубежных странах в ин.валюте || ГОРИЗОНТ ПРОВЕРКИ: 12 мес || ПРЕДСТАВЛЕНИЕ: Персентиль по базе клиентов или количество недель</t>
  </si>
  <si>
    <t>НАЗВАНИЕ: ЗОЖ || АЛГОРИТМ: Наличие не менее 2 покупок в категории Спорт ИЛИ оплата членства в фитнес-клубе (мерчанты *fitness*) || ГОРИЗОНТ ПРОВЕРКИ: 12 мес || ПРЕДСТАВЛЕНИЕ: Флаг</t>
  </si>
  <si>
    <t>НАЗВАНИЕ: Дачник/садовод || АЛГОРИТМ: Наличие не менее 3 покупок категории Товары для строительства и ремонта/DIY в дачный сезон (май-октябрь) в течение минимум 2 лет || ГОРИЗОНТ ПРОВЕРКИ: 12 мес || ПРЕДСТАВЛЕНИЕ: Флан</t>
  </si>
  <si>
    <t>НАЗВАНИЕ: Рождение детей || АЛГОРИТМ: Совершение 3 покупок в детских магазинах за 3 мес при отсутствии подобных покупок за предыдущие 12 мес || ГОРИЗОНТ ПРОВЕРКИ: 12 мес || ПРЕДСТАВЛЕНИЕ: Флаг</t>
  </si>
  <si>
    <t>НАЗВАНИЕ: Наличие детей || АЛГОРИТМ: Регулярные покупки в детских магазинах (Hobby, Toy, and Game Shops) - не менее 3 покупок за 6 мес || ГОРИЗОНТ ПРОВЕРКИ: 6 мес || ПРЕДСТАВЛЕНИЕ: Флаг</t>
  </si>
  <si>
    <t>НАЗВАНИЕ: Страхование || АЛГОРИТМ: 1) Наличие карточных транзакций в подкатегории "Страхование"
2) Наличие переводов по реквизитам юр лицам со словом "страхов*" в назначении платежа || ГОРИЗОНТ ПРОВЕРКИ: 12 мес || ПРЕДСТАВЛЕНИЕ: Флаг + названия СК</t>
  </si>
  <si>
    <t>НАЗВАНИЕ: Счета в других банках || АЛГОРИТМ: 1) Наличие карточных транзакций с Merchant card2card переводов (Tinkoff, AlfaBank, etc)
2) Наличие переводов со счетов по реквизитам в другой банк на ФИО клиента || ГОРИЗОНТ ПРОВЕРКИ: 3 мес || ПРЕДСТАВЛЕНИЕ: Флаг + названия Банков</t>
  </si>
  <si>
    <t>НАЗВАНИЕ: Качество жизни || АЛГОРИТМ: [отношение суммы расходов  по категориям "Универсальные магазины", "Коммунальные платежи", "Одежда, обувь и аксессуары" к  сумме доходов за 12 мес] || ГОРИЗОНТ ПРОВЕРКИ: 12 мес || ПРЕДСТАВЛЕНИЕ: Процент</t>
  </si>
  <si>
    <t>НАЗВАНИЕ: Предпочитаемые направления || АЛГОРИТМ: top стран (кроме РФ) по кол-ву транзакций в категориях "Продукты", "Кафе/бары/рестораны", "Развлечения", "Хобби и увлечения" в зарубежных странах и зарубежной валюте || ГОРИЗОНТ ПРОВЕРКИ: 12 мес || ПРЕДСТАВЛЕНИЕ: Список стран</t>
  </si>
  <si>
    <t>НАЗВАНИЕ: Лечение || АЛГОРИТМ: Наличие за период 3 покупок в категории Медицина || ГОРИЗОНТ ПРОВЕРКИ: 6 мес || ПРЕДСТАВЛЕНИЕ: Флаг+перцентиль</t>
  </si>
  <si>
    <t>НАЗВАНИЕ: Ремонт || АЛГОРИТМ: Наличие не менее 2 покупок в месяц в категории  Товары для строительства и ремонта/DIY  в течение минимум 3 мес, при условии, что как минимум 3 мес до этого таких операций не было ИЛИ
платежи наемным профессионалам, которые совершают покупки в этой категории || ГОРИЗОНТ ПРОВЕРКИ: 12 мес || ПРЕДСТАВЛЕНИЕ: Флаг</t>
  </si>
  <si>
    <t>НАЗВАНИЕ: Внеплановая крупная покупка || АЛГОРИТМ: Досрочное закрытие депозита + вывод большой (&gt;=80% от суммы депозита)  суммы денежных средств (снятие наличиных или перевод) в течение месяца после закрытия депозита || ГОРИЗОНТ ПРОВЕРКИ: 1 мес || ПРЕДСТАВЛЕНИЕ: Флаг, Сумма</t>
  </si>
  <si>
    <t>НАЗВАНИЕ: Наемный профессионал  || АЛГОРИТМ: Постоянное получение переводов (не менее 3 переводов на сумму &gt;=3000 р. в течение 6 мес от минимум 3 разных лиц) || ГОРИЗОНТ ПРОВЕРКИ: 6 мес || ПРЕДСТАВЛЕНИЕ: Флаг</t>
  </si>
  <si>
    <t>НАЗВАНИЕ: Покупка машины || АЛГОРИТМ: Транзакция по категории "Автодилеры" на сумму &gt;=300K руб ИЛИ перевод аналогичной суммы дилеру или с назначением платежа вроде "Оплата по договору купли-продажи т/с", "оплата за автомобиль " и т.д. || ГОРИЗОНТ ПРОВЕРКИ: 3 мес || ПРЕДСТАВЛЕНИЕ: Флаг, Сумма</t>
  </si>
  <si>
    <t>НАЗВАНИЕ: Домохозяйство || АЛГОРИТМ: Привязка по домохозяйствам в ФКП || ГОРИЗОНТ ПРОВЕРКИ: 6 мес || ПРЕДСТАВЛЕНИЕ: Список людей (граф связей)</t>
  </si>
  <si>
    <t>НАЗВАНИЕ: Платформа || АЛГОРИТМ: тип платформы входа в СБОЛ(phone/PC) || ГОРИЗОНТ ПРОВЕРКИ: 3 мес || ПРЕДСТАВЛЕНИЕ: Значение</t>
  </si>
  <si>
    <t>НАЗВАНИЕ: Мобильная ОС || АЛГОРИТМ: Моб.плафторма с максимальным числом логинов || ГОРИЗОНТ ПРОВЕРКИ: 3 мес || ПРЕДСТАВЛЕНИЕ: Значение</t>
  </si>
  <si>
    <t>НАЗВАНИЕ: Флаг ИП || АЛГОРИТМ: Наличие клиента в выгрузке от HFLabs ИЛИ наличие не менее 15 клиентов, переводящих д/с &gt;=1000 р. || ГОРИЗОНТ ПРОВЕРКИ: 3 мес || ПРЕДСТАВЛЕНИЕ: Флаг</t>
  </si>
  <si>
    <t>НАЗВАНИЕ: Личный мобильный || АЛГОРИТМ: Наличие хотя бы одной операции по пополнению  баланса мобильного номера клиента через СБОЛ или МБ || ГОРИЗОНТ ПРОВЕРКИ: 3 мес || ПРЕДСТАВЛЕНИЕ: Флаг</t>
  </si>
  <si>
    <t>НАЗВАНИЕ: Флаг мигрант || АЛГОРИТМ: Наличие ДУЛ другой страны || ГОРИЗОНТ ПРОВЕРКИ: 1 мес || ПРЕДСТАВЛЕНИЕ: Флаг</t>
  </si>
  <si>
    <t>НАЗВАНИЕ: Флаг Минобороны/МВД || АЛГОРИТМ: Связь сотрудник-инн работадателя-ОКВЭД2 работадателя || ГОРИЗОНТ ПРОВЕРКИ: 1 мес || ПРЕДСТАВЛЕНИЕ: Флаг</t>
  </si>
  <si>
    <t>НАЗВАНИЕ: Предпочитаемые бренды || АЛГОРИТМ: от Федосова М.В. || ГОРИЗОНТ ПРОВЕРКИ: 6 мес, 12 мес || ПРЕДСТАВЛЕНИЕ: Список брендов</t>
  </si>
  <si>
    <t>НАЗВАНИЕ: Временное изменение благосостояния || АЛГОРИТМ: от Хабировой Р.Р. || ГОРИЗОНТ ПРОВЕРКИ: 12 мес || ПРЕДСТАВЛЕНИЕ: Флаг</t>
  </si>
  <si>
    <t>НАЗВАНИЕ: Более высокий сегмент || АЛГОРИТМ: от Хабировой Р.Р. || ГОРИЗОНТ ПРОВЕРКИ: 12 мес || ПРЕДСТАВЛЕНИЕ: Флаг</t>
  </si>
  <si>
    <t>"Аккуратный водитель"
1. У клиента не более 3х штрафов за месяц
2. Общая сумма штрафов за месяц не превышает 750₽
3. Клиент считается неаккуратным 6 месяцев после превышения лимитов пп. 1 или 2. 
Значения:
-1 - неизвестно
1 - Аккуратный водитель
2 - Неаккуратный</t>
  </si>
  <si>
    <t>Пособие на детей (процедура расчета prgnt_values, в ней виден алгоритм расчета кождого параметра, используются детальные транзакции)</t>
  </si>
  <si>
    <t>Кол-во пособий на детей (процедура расчета prgnt_values, в ней виден алгоритм расчета кождого параметра, используются детальные транзакции)</t>
  </si>
  <si>
    <t>Заработная плата (процедура расчета prgnt_values, в ней виден алгоритм расчета кождого параметра, используются детальные транзакции)</t>
  </si>
  <si>
    <t>Кол-во прочих выплат (процедура расчета prgnt_values, в ней виден алгоритм расчета кождого параметра, используются детальные транзакции)</t>
  </si>
  <si>
    <t>Беременность (процедура расчета prgnt_values, в ней виден алгоритм расчета кождого параметра, используются детальные транзакции)</t>
  </si>
  <si>
    <t>Рождение ребенка (процедура расчета prgnt_values, в ней виден алгоритм расчета кождого параметра, используются детальные транзакции)</t>
  </si>
  <si>
    <t>Уход за ребенком (процедура расчета prgnt_values, в ней виден алгоритм расчета кождого параметра, используются детальные транзакции)</t>
  </si>
  <si>
    <t>Многодетные (процедура расчета prgnt_values, в ней виден алгоритм расчета кождого параметра, используются детальные транзакции)</t>
  </si>
  <si>
    <t>Прочие выплаты (процедура расчета prgnt_values, в ней виден алгоритм расчета кождого параметра, используются детальные транзакции)</t>
  </si>
  <si>
    <t>Дефолтное значение N. Если у клиента есть счет кандидата на выборную должность то проставляется флаг по имени продукта, по следующей логике WHEN product_name = 'Канд деп местного самоупр 2004' THEN 'депутат'
    WHEN product_name = 'Спец. избир. счет кандидата' THEN 'спец.изб.счет.канд'
    WHEN product_name = 'Кандидаты в депутаты - 99' THEN 'депутат'
    WHEN product_name = 'Представители глав муницип обр' THEN 'пред.мун.обр'
    WHEN product_name = 'Кандидаты в Гос. Думу 2003' THEN 'депутат'
    WHEN product_name = 'Канд деп местного самоупр' THEN 'депутат'
    WHEN product_name = 'Счета в Мосгордуму 2004г' THEN 'депутат'
    WHEN product_name = 'Кандидаты в мэры - 99' THEN 'глава.мун.обр'
    WHEN product_name = 'Счета канд. в деп. ГД региона' THEN 'депутат'
    WHEN product_name = 'Кандидаты в советники - 99' THEN 'прочее'
    WHEN product_name = 'Канд. деп Законодат.собр (ТБ)' THEN 'депутат'
    WHEN product_name = 'Кандидаты в обл. Думу' THEN 'депутат'
    WHEN product_name = 'Кандидаты в Мосгордуму (2005 г.)' THEN 'депутат'
    WHEN product_name = 'Счета кандидатов в депутаты' THEN 'депутат'
    WHEN product_name = 'Кандидаты в Мосгордуму 2001г' THEN 'депутат'
    WHEN product_name = 'Спец. избир. счет полит.партии' THEN 'прочее'
    WHEN product_name = 'Канд. деп Законодат. собр (ТБ)' THEN 'депутат'
    WHEN product_name = 'Кандидаты в Губернаторы' THEN 'губернатор'
    WHEN product_name = 'Счета канд в деп МС' THEN 'депутат'
    WHEN product_name = 'Счета канд в советники РС' THEN 'прочее'
    WHEN product_name = 'Счета в Мосгордуму' THEN 'депутат'</t>
  </si>
  <si>
    <t>Владелец земли/недвижимости 
0 - нет недвижимости/ 1- владелец недвижимости
расчет ведется по налоговым платежам</t>
  </si>
  <si>
    <t>НАЗВАНИЕ: Геймер || АЛГОРИТМ: Качалин М.Ю. || ГОРИЗОНТ ПРОВЕРКИ: 6 мес || ПРЕДСТАВЛЕНИЕ: Флаг</t>
  </si>
  <si>
    <t>Чаевые через p2p. 1 - клиент оплачивает чаевые через p2p. Автор алгоритма Сиволобов В. Алгоритм виден в процедуре oakb_sandbox.p2p_tip</t>
  </si>
  <si>
    <t>НАЗВАНИЕ: Предпочитаемый спорт || АЛГОРИТМ: от Сиволобова В.А. || ГОРИЗОНТ ПРОВЕРКИ: 6 мес || ПРЕДСТАВЛЕНИЕ: список</t>
  </si>
  <si>
    <t>НАЗВАНИЕ: Активный пользователь сотовой связи || АЛГОРИТМ: от Сиволобова В.А. || ГОРИЗОНТ ПРОВЕРКИ: 1 мес || ПРЕДСТАВЛЕНИЕ: список</t>
  </si>
  <si>
    <t>НАЗВАНИЕ: Транзакции за границу || АЛГОРИТМ: от Сиволобова В.А. || ГОРИЗОНТ ПРОВЕРКИ: 12 мес || ПРЕДСТАВЛЕНИЕ: флаг</t>
  </si>
  <si>
    <t>НАЗВАНИЕ: Координаты ближайших ВСП || АЛГОРИТМ: от Пожидаев В.А. || ГОРИЗОНТ ПРОВЕРКИ: 12 мес || ПРЕДСТАВЛЕНИЕ: флаг</t>
  </si>
  <si>
    <t>НАЗВАНИЕ: Рассеянный клиент || АЛГОРИТМ: от Пожидаев В.А. || ГОРИЗОНТ ПРОВЕРКИ: 6 мес || ПРЕДСТАВЛЕНИЕ: флаг</t>
  </si>
  <si>
    <t>НАЗВАНИЕ: Кредит в другом банке || АЛГОРИТМ: Околокулак  М.А.|| ГОРИЗОНТ ПРОВЕРКИ: 12 мес ||ПРЕДСТАВЛЕНИЕ: флаг</t>
  </si>
  <si>
    <t>НАЗВАНИЕ: Потенциальный VIP/MVS по налогам || АЛГОРИТМ: от Сиволобов В. А. / Околокулак М. А. || ГОРИЗОНТ ПРОВЕРКИ: 6 мес || ПРЕДСТАВЛЕНИЕ: потенциальный сегмент</t>
  </si>
  <si>
    <t>НАЗВАНИЕ: Печальное событие || АЛГОРИТМ: . || ГОРИЗОНТ ПРОВЕРКИ: 1 мес || ПРЕДСТАВЛЕНИЕ: флаг</t>
  </si>
  <si>
    <t>НАЗВАНИЕ: Аренда жилья || АЛГОРИТМ: Сиволобов В.А. || ГОРИЗОНТ ПРОВЕРКИ: 12 мес || ПРЕДСТАВЛЕНИЕ: флаг</t>
  </si>
  <si>
    <t>НАЗВАНИЕ: Инвестор || АЛГОРИТМ: Федосов М.В. || ГОРИЗОНТ ПРОВЕРКИ: 6 мес || ПРЕДСТАВЛЕНИЕ: флаг</t>
  </si>
  <si>
    <t>НАЗВАНИЕ: Бюджетники || АЛГОРИТМ: Пожидаев В. А. || ГОРИЗОНТ ПРОВЕРКИ: 6 мес || ПРЕДСТАВЛЕНИЕ: флаг</t>
  </si>
  <si>
    <t>НАЗВАНИЕ: Бюджетники || АЛГОРИТМ: Федосов М.В. || ГОРИЗОНТ ПРОВЕРКИ: 1 мес || ПРЕДСТАВЛЕНИЕ: флаг</t>
  </si>
  <si>
    <t>НАЗВАНИЕ: Претензионные клиенты || АЛГОРИТМ: Пожидаев В. А. || ГОРИЗОНТ ПРОВЕРКИ: 6 мес || ПРЕДСТАВЛЕНИЕ: битовая маска</t>
  </si>
  <si>
    <t>НАЗВАНИЕ: Риэлтор || АЛГОРИТМ: Федосов М.В. || ГОРИЗОНТ ПРОВЕРКИ:  || ПРЕДСТАВЛЕНИЕ: Флаг</t>
  </si>
  <si>
    <t>НАЗВАНИЕ: Благотворитель || АЛГОРИТМ: Леонтьева Е. || ГОРИЗОНТ ПРОВЕРКИ: вся история || ПРЕДСТАВЛЕНИЕ: флаг</t>
  </si>
  <si>
    <t>НАЗВАНИЕ: Благотворитель || АЛГОРИТМ: Леонтьева Е. || ГОРИЗОНТ ПРОВЕРКИ: 1 мес || ПРЕДСТАВЛЕНИЕ: сумма</t>
  </si>
  <si>
    <t>НАЗВАНИЕ: Предполагаемая дата посещения ВСП || АЛГОРИТМ: Сиволобов В.А. || ГОРИЗОНТ ПРОВЕРКИ: с 11.2018 || ПРЕДСТАВЛЕНИЕ: Дата</t>
  </si>
  <si>
    <t>НАЗВАНИЕ: Владелец авто || АЛГОРИТМ: Из платежей в каналах Сбербанка выявляем оплаты налогов, штрафов, пошлин связанныех с обладанием автомобилем. Также смотрим размеры и количество транзакций в категориях Авто/мото и на АЗС. Создана битовая маска - 1111 (слева направо: 1- штрафы ГИБДД , 1- оплата транспортного  налога, 1 - оптала на АЗС, 1 - регистрация собственности) || ПРЕДСТАВЛЕНИЕ: битовая маска</t>
  </si>
  <si>
    <t>НАЗВАНИЕ: Получатель Алиментов || АЛГОРИТМ: Пожидаев В. А. || ГОРИЗОНТ ПРОВЕРКИ: 4 мес || ПРЕДСТАВЛЕНИЕ: битовая маска</t>
  </si>
  <si>
    <t>НАЗВАНИЕ: Вероятность следующей зарубежной поездки в течении след. 2 месяцев || АЛГОРИТМ: Сиволобов В.А. || ГОРИЗОНТ ПРОВЕРКИ: 35 месяцев || ПРЕДСТАВЛЕНИЕ: Флаг</t>
  </si>
  <si>
    <t>НАЗВАНИЕ: Вероятность следующей зарубежной поездки в течении след. 3-4 месяцев || АЛГОРИТМ: Сиволобов В.А. || ГОРИЗОНТ ПРОВЕРКИ: 35 месяцев || ПРЕДСТАВЛЕНИЕ: Флаг</t>
  </si>
  <si>
    <t>НАЗВАНИЕ: Частота путешествий || АЛГОРИТМ: Количество дней, которое клиент был зарубежом || ГОРИЗОНТ ПРОВЕРКИ: 12 мес || ПРЕДСТАВЛЕНИЕ: количество дней</t>
  </si>
  <si>
    <t>Из платежей в каналах и эквайринговых транзакций определяем клиентов оплачивающих услуги организация по подготовке к сдаче экзаменов на права.</t>
  </si>
  <si>
    <t xml:space="preserve">НАЗВАНИЕ: Предпочитаемый способ путешествия || АЛГОРИТМ: Сайфуллин А.Ш. || ГОРИЗОНТ ПРОВЕРКИ: 12 месяцев || ПРЕДСТАВЛЕНИЕ: Битовая маска: 1111 || (авиа; поезд; водный транспорт за границей; аренда авто за границей) </t>
  </si>
  <si>
    <t>НАЗВАНИЕ: Потенциальный VIP (по обучению) || АЛГОРИТМ: Околокулак М.А. || ГОРИЗОНТ ПРОВЕРКИ: 6 месяцев || ПРЕДСТАВЛЕНИЕ: Флаг</t>
  </si>
  <si>
    <t xml:space="preserve">НАЗВАНИЕ: Кафе/рестораны 2 || АЛГОРИТМ: Сиволобов В.А. || ГОРИЗОНТ ПРОВЕРКИ: 1 месяцев || ПРЕДСТАВЛЕНИЕ: Производная структура (частота посещения кафе/ресторанов (скаляр, возможнные значения: 'na' - нет транзакций, 'low' - редко, 'med' - средне, 'high' - часто))
</t>
  </si>
  <si>
    <t xml:space="preserve">НАЗВАНИЕ: Кафе/рестораны 2 || АЛГОРИТМ: Сиволобов В.А. || ГОРИЗОНТ ПРОВЕРКИ: 1 месяцев || ПРЕДСТАВЛЕНИЕ: Производная структура (релевантная кухня (список, упорядоченный в порядке убывания релевантности для клиента))
</t>
  </si>
  <si>
    <t xml:space="preserve">НАЗВАНИЕ: Кафе/рестораны 2 || АЛГОРИТМ: Сиволобов В.А. || ГОРИЗОНТ ПРОВЕРКИ: 1 месяцев || ПРЕДСТАВЛЕНИЕ: Производная структура (релевантный тип заведения (список, упорядоченный в порядке убывания релевантности для клиента))
</t>
  </si>
  <si>
    <t>НАЗВАНИЕ: Кафе/рестораны 2 || АЛГОРИТМ: Сиволобов В.А. || ГОРИЗОНТ ПРОВЕРКИ: 1 месяцев || ПРЕДСТАВЛЕНИЕ: Производная структура (Предпочитаемый уровень заведения (скаляр, возможные значения: 'Unknown' - недостаточно информации, 'Low' - бюджетные заведения, 'Medium' - средняя ценовая категория, 'High' - высокая ценовая категория, 'Premium' - премиум класс))</t>
  </si>
  <si>
    <t xml:space="preserve">НАЗВАНИЕ: Кафе/рестораны 2 || АЛГОРИТМ: Сиволобов В.А. || ГОРИЗОНТ ПРОВЕРКИ: 1 месяцев || ПРЕДСТАВЛЕНИЕ: Производная структура (Релевантные кафе/рестораны (ТОП по количеству))
</t>
  </si>
  <si>
    <t>НАЗВАНИЕ: Кафе/рестораны 2 || АЛГОРИТМ: Сиволобов В.А. || ГОРИЗОНТ ПРОВЕРКИ: 1 месяцев || ПРЕДСТАВЛЕНИЕ: Производная структура (Релевантные кафе/рестораны (ТОП по ср. чеку))
)</t>
  </si>
  <si>
    <t>НАЗВАНИЕ: Алкоголь 2 || АЛГОРИТМ: Пожидаев В.А. || ГОРИЗОНТ ПРОВЕРКИ: 6 месяцев || ПРЕДСТАВЛЕНИЕ: Производная структура (Предпочитаемые виды алкоголя)
)</t>
  </si>
  <si>
    <t>НАЗВАНИЕ: Город обитания клиента || АЛГОРИТМ: Пожидаев В.А.  ГОРИЗОНТ ПРОВЕРКИ: 1 месяцев || ПРЕДСТАВЛЕНИЕ: Производная структура. (На основании POS и ATM транзакций (более 10 транзакций за 3 месяца (отчетный + 2 назад))</t>
  </si>
  <si>
    <t>НАЗВАНИЕ: Область обитания клиента || АЛГОРИТМ: Пожидаев В.А.  ГОРИЗОНТ ПРОВЕРКИ: 1 месяцев || ПРЕДСТАВЛЕНИЕ: Производная структура. (На основании POS и ATM транзакций (более 10 транзакций за 3 месяца (отчетный + 2 назад))</t>
  </si>
  <si>
    <t>Наименование товарной позиции</t>
  </si>
  <si>
    <t>Количество товарных позиций</t>
  </si>
  <si>
    <t>Единица измрения</t>
  </si>
  <si>
    <t>Бюджет</t>
  </si>
  <si>
    <t>Валюта</t>
  </si>
  <si>
    <t>ID позиции в товарном каталоге мерчанта</t>
  </si>
  <si>
    <t>ID платежа в источнике</t>
  </si>
  <si>
    <t>СУИП - уникальный идентификатор платежа во всех системах</t>
  </si>
  <si>
    <t>признак "расщепленного" платежа</t>
  </si>
  <si>
    <t>Дата выполнения оплаты</t>
  </si>
  <si>
    <t>Дата создания платежа</t>
  </si>
  <si>
    <t>ID УС в ЕПС</t>
  </si>
  <si>
    <t>Сумма документа (с комиссиями)</t>
  </si>
  <si>
    <t>Сумма комиссии</t>
  </si>
  <si>
    <t>Комиссия с поставщика услуг</t>
  </si>
  <si>
    <t>Комиссия агента</t>
  </si>
  <si>
    <t>Комиссия агента с клиента</t>
  </si>
  <si>
    <t>Комиссия центра начисления с клиента</t>
  </si>
  <si>
    <t>Комиссия с клиента</t>
  </si>
  <si>
    <t>Сумма платежа</t>
  </si>
  <si>
    <t>Сумма к перечислению</t>
  </si>
  <si>
    <t>Статус документа</t>
  </si>
  <si>
    <t>Код КБК</t>
  </si>
  <si>
    <t>Код ОКАТО</t>
  </si>
  <si>
    <t>Номер карты (хеш SHA1)</t>
  </si>
  <si>
    <t>Код подразделения плательщика</t>
  </si>
  <si>
    <t>Код тербанка</t>
  </si>
  <si>
    <t>Код ОСБ</t>
  </si>
  <si>
    <t>Код ВСП</t>
  </si>
  <si>
    <t>Признак наличия договора</t>
  </si>
  <si>
    <t>ID устройства самообслуживания</t>
  </si>
  <si>
    <t>Последние 4 цифры номера карты</t>
  </si>
  <si>
    <t>Дата и время операции</t>
  </si>
  <si>
    <t>id из справочника юр. Лиц получателей</t>
  </si>
  <si>
    <t>id из справочника типов терминалов</t>
  </si>
  <si>
    <t>id из справочника типов платежей</t>
  </si>
  <si>
    <t>id из справочника каналов</t>
  </si>
  <si>
    <t>Дата и время заполнения</t>
  </si>
  <si>
    <t>id вид услуги</t>
  </si>
  <si>
    <t>Идентификатор ВСП операции</t>
  </si>
  <si>
    <t>количество платежей с одинаковым suip_id</t>
  </si>
  <si>
    <t>флаг "фронтового"(исходного) платежа</t>
  </si>
  <si>
    <t>флаг оплаты по QR коду</t>
  </si>
  <si>
    <t>id модели по которой распознан client_dk</t>
  </si>
  <si>
    <t>Номер балансового счета РСБУ (20-значник)</t>
  </si>
  <si>
    <t>Login_ID пользователя в СБОЛ</t>
  </si>
  <si>
    <t>Дата первого входа в СБОЛ в течение месяца</t>
  </si>
  <si>
    <t>Дата последнего входа в СБОЛ в течение месяца</t>
  </si>
  <si>
    <t>Дата первого входа в СБОЛ через браузер в течение месяца</t>
  </si>
  <si>
    <t>Дата последнего входа в СБОЛ через браузер в течение месяца</t>
  </si>
  <si>
    <t>Дата первого входа в СБОЛ через банкомат/терминал в течение месяца</t>
  </si>
  <si>
    <t>Дата последнего входа в СБОЛ через банкомат/терминал в течение месяца</t>
  </si>
  <si>
    <t>ID карты в ЦХД</t>
  </si>
  <si>
    <t>ТБ</t>
  </si>
  <si>
    <t>Идентификатор ОСБ оформления заявки в системе источнике/осуществления первой оплаты</t>
  </si>
  <si>
    <t>Блок клиента в СБОЛ</t>
  </si>
  <si>
    <t>Кодовое имя приложения, через которое осуществлен доступ</t>
  </si>
  <si>
    <t>дата входа</t>
  </si>
  <si>
    <t>Тип устройства</t>
  </si>
  <si>
    <t xml:space="preserve">Буквенный ISO-код валюты операции </t>
  </si>
  <si>
    <t xml:space="preserve">Код статуса запроса </t>
  </si>
  <si>
    <t>Тип логина (платформа входа)</t>
  </si>
  <si>
    <t>Сумма операции в валюте</t>
  </si>
  <si>
    <t>Кол-во операций (всегда 1)</t>
  </si>
  <si>
    <t>Тип операции (внешняя/внутренняя)</t>
  </si>
  <si>
    <t>Сумма комиссии за операцию</t>
  </si>
  <si>
    <t>Дата операции</t>
  </si>
  <si>
    <t>ID формы, через которую была совершена операция</t>
  </si>
  <si>
    <t>Флаг финансовой транзакции</t>
  </si>
  <si>
    <t>Дата/время операции</t>
  </si>
  <si>
    <t>Сумма операции в рублях</t>
  </si>
  <si>
    <t>Сумма комиссии за операцию в рублях</t>
  </si>
  <si>
    <t>ID клиента - получателя (для переводов)</t>
  </si>
  <si>
    <t>ID карты - получателя (для переводов)</t>
  </si>
  <si>
    <t>ID получателя платежа (для оплаты услуг)</t>
  </si>
  <si>
    <t>Код валюты счета-получателя</t>
  </si>
  <si>
    <t>ID шаблона операции</t>
  </si>
  <si>
    <t>Флаг успешно выполненной операции</t>
  </si>
  <si>
    <t>Тип счет получателя</t>
  </si>
  <si>
    <t>LOGIN_ID получателя перевода</t>
  </si>
  <si>
    <t>Идентификатор договора в ЦХД</t>
  </si>
  <si>
    <t>ID типа перевода</t>
  </si>
  <si>
    <t>Внутренния/внешняя операция</t>
  </si>
  <si>
    <t>ID получателя</t>
  </si>
  <si>
    <t>ID операции</t>
  </si>
  <si>
    <t>Тип вносителя</t>
  </si>
  <si>
    <t>Промо код подарка</t>
  </si>
  <si>
    <t>ID записи в системе-источнике</t>
  </si>
  <si>
    <t>Дата создания записи в системе-источнике</t>
  </si>
  <si>
    <t>Состояние записи</t>
  </si>
  <si>
    <t>Канал</t>
  </si>
  <si>
    <t>Номер карты (для договоро карточных счетов)</t>
  </si>
  <si>
    <t>ОС устройства</t>
  </si>
  <si>
    <t>Тип операционной системы</t>
  </si>
  <si>
    <t>Дата последней сессии</t>
  </si>
  <si>
    <t>Тип регистрации</t>
  </si>
  <si>
    <t>ID устройства (приложение/браузер)</t>
  </si>
  <si>
    <t>Флаг поддержки пушей</t>
  </si>
  <si>
    <t>Версия приложения</t>
  </si>
  <si>
    <t>Уровень безопасности</t>
  </si>
  <si>
    <t>Тип регистрации логина</t>
  </si>
  <si>
    <t>Имя устройства</t>
  </si>
  <si>
    <t>Пуш-адрес</t>
  </si>
  <si>
    <t>Версия ОС</t>
  </si>
  <si>
    <t>Идентификатор CSA</t>
  </si>
  <si>
    <t>Дата выдачи продукта. По каждому типу продуктов определяется по индивидуальному алгоритму</t>
  </si>
  <si>
    <t>Канал продажи</t>
  </si>
  <si>
    <t>buy_date</t>
  </si>
  <si>
    <t>item_name</t>
  </si>
  <si>
    <t>price</t>
  </si>
  <si>
    <t>product</t>
  </si>
  <si>
    <t>category</t>
  </si>
  <si>
    <t>lv1</t>
  </si>
  <si>
    <t>brand</t>
  </si>
  <si>
    <t>measures</t>
  </si>
  <si>
    <t>изменить на кол-во дней с …</t>
  </si>
  <si>
    <t>но нужно обсудить:  обновлять ежедневно скользящее месячное/недельное/ежедневное окно</t>
  </si>
  <si>
    <t>Либо "дата последнего открытия/закрытия"</t>
  </si>
  <si>
    <t>Уменьшить окно с 3 мес до 1мес?</t>
  </si>
  <si>
    <t>сократить окно и возможно сделать RealTime тригером</t>
  </si>
  <si>
    <t>Либо Real-time если будут быстро обновляемые источники</t>
  </si>
  <si>
    <t>SBX_RETAIL_MP_DM.dw_dm_fvs_RD_univ_ins</t>
  </si>
  <si>
    <t>id_client</t>
  </si>
  <si>
    <t>ID клиента</t>
  </si>
  <si>
    <t>num_polis</t>
  </si>
  <si>
    <t>Номер страхового полиса</t>
  </si>
  <si>
    <t>source_</t>
  </si>
  <si>
    <t>credit_filter</t>
  </si>
  <si>
    <t>Тип кредита</t>
  </si>
  <si>
    <t>start_date</t>
  </si>
  <si>
    <t>дата начала действия договора (в ряде продуктов не совпадает с датой оформления)</t>
  </si>
  <si>
    <t>end_date</t>
  </si>
  <si>
    <t>Дата окончания /в работе (ожидание алгоритма от СК)</t>
  </si>
  <si>
    <t>sales_chanel</t>
  </si>
  <si>
    <t>status</t>
  </si>
  <si>
    <t>Статус автоплатежа в системе-источнике</t>
  </si>
  <si>
    <t>name_product_group</t>
  </si>
  <si>
    <t>Групповое название продукта</t>
  </si>
  <si>
    <t>name_company_group</t>
  </si>
  <si>
    <t xml:space="preserve">Групповое название компании </t>
  </si>
  <si>
    <t>ca_num</t>
  </si>
  <si>
    <t>Номер кредитного договора</t>
  </si>
  <si>
    <t>ca_date</t>
  </si>
  <si>
    <t>Дата кредитного договора (если применимо)</t>
  </si>
  <si>
    <t>insur_prem</t>
  </si>
  <si>
    <t>Премия агента</t>
  </si>
  <si>
    <t>sum_bank</t>
  </si>
  <si>
    <t>Агентское вознаграждение, разовая для классических продуктов, в валюте договора</t>
  </si>
  <si>
    <t>gosb</t>
  </si>
  <si>
    <t>ГОСБ</t>
  </si>
  <si>
    <t>name_operator</t>
  </si>
  <si>
    <t>ФИО агента</t>
  </si>
  <si>
    <t>login_operator</t>
  </si>
  <si>
    <t>Логин агента</t>
  </si>
  <si>
    <t>createdate</t>
  </si>
  <si>
    <t>Дата проведения операции</t>
  </si>
  <si>
    <t>first_pay</t>
  </si>
  <si>
    <t>Флаг первого платежа</t>
  </si>
  <si>
    <t>dtupdate</t>
  </si>
  <si>
    <t>Дата обновления записи</t>
  </si>
  <si>
    <t>prod_id</t>
  </si>
  <si>
    <t>ИД типа продукта</t>
  </si>
  <si>
    <t>actual_status</t>
  </si>
  <si>
    <t>№ строки из вкладки 2</t>
  </si>
  <si>
    <t>sbx_retail_mp_exch_caas_out.ft_clnt_aggr_daily</t>
  </si>
  <si>
    <t>SBX_RETAIL_MP_DE.dw_dm_fvs_RD_univ_ins</t>
  </si>
  <si>
    <t>SBX_RETAIL_MP_DM.dm_insurance_agrmnt</t>
  </si>
  <si>
    <t>SBX_RETAIL_MP_DM.dm_client_knowledge</t>
  </si>
  <si>
    <t>SBX_RETAIL_MP_DM.dm_chek_struct_transaction</t>
  </si>
  <si>
    <t>SBX_RETAIL_MP_DM.dm_chek_struct_cart</t>
  </si>
  <si>
    <t>SBX_RETAIL_MP_DM.ft_eps_pmt</t>
  </si>
  <si>
    <t>SBX_RETAIL_MP_DM.ft_dzo_personal_lawyer</t>
  </si>
  <si>
    <t>TBD.TBD</t>
  </si>
  <si>
    <t>SBX_RETAIL_MP_DS.v_nspk_category</t>
  </si>
  <si>
    <t>SBX_RETAIL_DATA.ft_mis_sm_suo_oper_aggr_emp</t>
  </si>
  <si>
    <t>SBX_RETAIL_MP_DM.dm_pifi_employer</t>
  </si>
  <si>
    <t>SBX_RETAIL_MP_DM.ref_Division</t>
  </si>
  <si>
    <t>SBX_RETAIL_MP_DS.clickstream_client_hashtag</t>
  </si>
  <si>
    <t>для всех атрибутов этого источника - требуется максимальное (тригерное) обновление, т.к. клиент скорее всего уже находится в ВСП и через несколько минут ему нужно будет сделать максимально релевантное предложение</t>
  </si>
  <si>
    <t>RT здесь - это необходимость учета фактов открытия/закрытия/пролонгации продуктов по тригеру. Возможно есть источник лучше и более полный (тогда здесь достаточно DAILY)</t>
  </si>
  <si>
    <t>Активность по продуктам Экосистемы</t>
  </si>
  <si>
    <t>Покупки (сумма, частота, локации, чеки), логины, поиски в приложении и тп</t>
  </si>
  <si>
    <t>Активность в СБОЛ</t>
  </si>
  <si>
    <t>поиск, клики на баннеры (какие продукты), просмотр сторис (какие продукты, время взаимодействия и тп)</t>
  </si>
  <si>
    <t>Открытие, закрытие, пролонгация, изменение параметров продуктов (core и Экосистемы)</t>
  </si>
  <si>
    <t>Нужны аналогичные источники по каждому продукту, а в идеале единая витрина по изменениям продуктов (открытие, закрытие, пролонгация, изменение) - см. стр.1973</t>
  </si>
  <si>
    <t>+ статистика предложений и продаж в разрезах ТЕМАТИКА+ПРОДУКТ+СОТРУДНИК</t>
  </si>
  <si>
    <t>История визитов в ВСП</t>
  </si>
  <si>
    <t>История предложений в ВСП</t>
  </si>
  <si>
    <t>Локации клиентов</t>
  </si>
  <si>
    <t>Графы связей</t>
  </si>
  <si>
    <t>нужно знать о факте закрытия по тригеру</t>
  </si>
  <si>
    <t>нужно знать о факте открытия по тригеру</t>
  </si>
  <si>
    <t>Используется в текущих моделях</t>
  </si>
  <si>
    <t>да</t>
  </si>
  <si>
    <t>SBX_RETAIL_MP_DM.ft_card_txn_aggr</t>
  </si>
  <si>
    <t>trx_rur_amt</t>
  </si>
  <si>
    <t>trx_mcc_code</t>
  </si>
  <si>
    <t>остальные</t>
  </si>
  <si>
    <t>Агрегаты по карточным транзакциям</t>
  </si>
  <si>
    <t>СберМобайл</t>
  </si>
  <si>
    <t>lifestyle_usage_value </t>
  </si>
  <si>
    <t>prd_client_activity_ind</t>
  </si>
  <si>
    <t>мегавитрина</t>
  </si>
  <si>
    <t>знания</t>
  </si>
  <si>
    <t>ft_card_txn_aggr</t>
  </si>
  <si>
    <t>Sbx_retail_mp_ds.dw_cda_dt_ap_template</t>
  </si>
  <si>
    <t>Sbx_retail_mp_ds.dw_cda_rt_ap_payee</t>
  </si>
  <si>
    <t>Sbx_retail_mp_ds.dw_dm_ftt_ap_txn</t>
  </si>
  <si>
    <t>Названия строк</t>
  </si>
  <si>
    <t>Общий итог</t>
  </si>
  <si>
    <t>Названия столбцов</t>
  </si>
  <si>
    <t>(пусто)</t>
  </si>
  <si>
    <t>Количество по полю Атрибут</t>
  </si>
  <si>
    <t>prd_city_lst_prod</t>
  </si>
  <si>
    <t>Город ВСП последнего открытого продукта с договором (счета, карты, кредиты)</t>
  </si>
  <si>
    <t>ext_stop_list_reason_rk</t>
  </si>
  <si>
    <t>Код причины попадания в стоп-лист  (для клиентов в стоп-листе)</t>
  </si>
  <si>
    <t>Агрегаты по клиентам</t>
  </si>
  <si>
    <t>Ответственный</t>
  </si>
  <si>
    <r>
      <t xml:space="preserve">Статус Источника
Значения:
</t>
    </r>
    <r>
      <rPr>
        <sz val="12"/>
        <color theme="1"/>
        <rFont val="Times New Roman"/>
        <family val="1"/>
      </rPr>
      <t>- реплика в ОД
- деталка в ОД
- не найден</t>
    </r>
  </si>
  <si>
    <t>month(current_timestamp - tp.row_actual_from_dt   WHERE tp.row_actual_from_dt &lt;= p_report_dt
 AND tp.tp_kind_cd IS NOT NULL
 AND tp.tp_cod_ref_client_flag = 'Y'
 AND tp.epk_id &lt;&gt; -1)</t>
  </si>
  <si>
    <t>custom_rb_cod.tariff_plan</t>
  </si>
  <si>
    <t>-</t>
  </si>
  <si>
    <t>DW-DM-321</t>
  </si>
  <si>
    <t>??</t>
  </si>
  <si>
    <t>month(current_timestamp - NullIf(tp.row_actual_to_dt, DATE '9999-12-31')) WHERE tp.row_actual_from_dt &lt;= p_report_dt
 AND tp.tp_kind_cd IS NOT NULL
 AND tp.tp_cod_ref_client_flag = 'Y'
 AND tp.epk_id &lt;&gt; -1</t>
  </si>
  <si>
    <t xml:space="preserve">month(current_timestamp - Min(tp.row_actual_from_dt)  
    Over (PARTITION BY tp.client_dk
      ROWS BETWEEN Unbounded Preceding AND Unbounded Following))  WHERE tp.row_actual_from_dt &lt;= p_report_dt
 AND tp.tp_kind_cd IS NOT NULL
 AND tp.tp_cod_ref_client_flag = 'Y'
 AND tp.epk_id &lt;&gt; -1
</t>
  </si>
  <si>
    <t xml:space="preserve">Cast(tp.tp_tb_cd AS VARCHAR(4))   WHERE tp.row_actual_from_dt &lt;= p_report_dt
 AND tp.tp_kind_cd IS NOT NULL
 AND tp.tp_cod_ref_client_flag = 'Y'
 AND tp.epk_id &lt;&gt; -1
</t>
  </si>
  <si>
    <t xml:space="preserve">tp.row_actual_from_dt   WHERE tp.row_actual_from_dt &lt;= p_report_dt
 AND tp.tp_kind_cd IS NOT NULL
 AND tp.tp_cod_ref_client_flag = 'Y'
 AND tp.epk_id &lt;&gt; -1
</t>
  </si>
  <si>
    <t xml:space="preserve"> tp.tp_kind_cd   WHERE tp.row_actual_from_dt &lt;= p_report_dt
 AND tp.tp_kind_cd IS NOT NULL
 AND tp.tp_cod_ref_client_flag = 'Y'
 AND tp.epk_id &lt;&gt; -1
</t>
  </si>
  <si>
    <t xml:space="preserve">OAdd_Months(tp_lst_open_dt,1)  WHERE tp.row_actual_from_dt &lt;= p_report_dt
 AND tp.tp_kind_cd IS NOT NULL
 AND tp.tp_cod_ref_client_flag = 'Y'
 AND tp.epk_id &lt;&gt; -1
</t>
  </si>
  <si>
    <t xml:space="preserve">tp.tp_division_dk  WHERE tp.row_actual_from_dt &lt;= p_report_dt
 AND tp.tp_kind_cd IS NOT NULL
 AND tp.tp_cod_ref_client_flag = 'Y'
 AND tp.epk_id &lt;&gt; -1
</t>
  </si>
  <si>
    <t xml:space="preserve">NullIf(tp.row_actual_to_dt, DATE '9999-12-31') AS tp_lst_close_dt,  WHERE tp.row_actual_from_dt &lt;= p_report_dt
 AND tp.tp_kind_cd IS NOT NULL
 AND tp.tp_cod_ref_client_flag = 'Y'
 AND tp.epk_id &lt;&gt; -1
</t>
  </si>
  <si>
    <t xml:space="preserve">Max(is_active) 
   Over (PARTITION BY tp.epk_id ROWS BETWEEN Unbounded Preceding AND Unbounded Following) AS tp_active_nflag,
  1 AS tp_ever_nflag,
WHERE tp.row_actual_from_dt &lt;= p_report_dt
 AND tp.tp_kind_cd IS NOT NULL
 AND tp.tp_cod_ref_client_flag = 'Y'
 AND tp.epk_id &lt;&gt; -1
</t>
  </si>
  <si>
    <t>First_Value(tp.tp_kind_cd)   WHERE tp.row_actual_from_dt &lt;= p_report_dt
 AND tp.tp_kind_cd IS NOT NULL
 AND tp.tp_cod_ref_client_flag = 'Y'
 AND tp.epk_id &lt;&gt; -1
   Over (
    PARTITION BY tp.client_dk
    ORDER BY Decode(tp.tp_kind_cd, 'GOLD', '1', 'PREMIER', '2', 'VIP', '3') DESC
    ROWS BETWEEN Unbounded Preceding AND Unbounded Following)</t>
  </si>
  <si>
    <t xml:space="preserve">Max(is_active) 
   Over (PARTITION BY tp.epk_id ROWS BETWEEN Unbounded Preceding AND Unbounded Following) AS tp_active_nflag,
WHERE tp.row_actual_from_dt &lt;= p_report_dt
 AND tp.tp_kind_cd IS NOT NULL
 AND tp.tp_cod_ref_client_flag = 'Y'
 AND tp.epk_id &lt;&gt; -1
</t>
  </si>
  <si>
    <t xml:space="preserve">custom_rb_cod.tariff_plan
</t>
  </si>
  <si>
    <t xml:space="preserve">  First_Value(CASE WHEN is_active = 1 THEN tp.tp_kind_cd end IGNORE NULLS) 
   Over (
    PARTITION BY tp.client_dk
    ORDER BY Decode(tp.tp_kind_cd, 'GOLD', '1', 'PREMIER', '2', 'VIP', '3') DESC
    ROWS BETWEEN Unbounded Preceding AND Unbounded Following)  WHERE tp.row_actual_from_dt &lt;= p_report_dt
 AND tp.tp_kind_cd IS NOT NULL
 AND tp.tp_cod_ref_client_flag = 'Y'
 AND tp.epk_id &lt;&gt; -1
</t>
  </si>
  <si>
    <t>Min(tp.row_actual_from_dt)  
    Over (PARTITION BY tp.client_dk
      ROWS BETWEEN Unbounded Preceding AND Unbounded Following) WHERE tp.row_actual_from_dt &lt;= p_report_dt
 AND tp.tp_kind_cd IS NOT NULL
 AND tp.tp_cod_ref_client_flag = 'Y'
 AND tp.epk_id &lt;&gt; -1</t>
  </si>
  <si>
    <t>УДБО</t>
  </si>
  <si>
    <t>Спасибо</t>
  </si>
  <si>
    <t xml:space="preserve">Max(lst_web_dt) </t>
  </si>
  <si>
    <t>custom_rb_sbol.sbol_logon_aggr</t>
  </si>
  <si>
    <t>Max(lst_web_dt) за месяц</t>
  </si>
  <si>
    <t>min(srv_sbol_web_1st_login_dt ) за 3 месяца</t>
  </si>
  <si>
    <t>srv_sbol_web_1st_login_ever_dt = CASE WHEN src.fst_web_logon_dt_ever&gt;p_report_dt THEN NULL ELSE src.fst_web_logon_dt_ever END,</t>
  </si>
  <si>
    <t>min(srv_sbol_web_1st_login_dt ) за текущий месяц</t>
  </si>
  <si>
    <t>Sum(CASE WHEN oper_date BETWEEN Add_Months(Trunc(p_report_dt,'MM'),-2) AND p_report_dt AND oper_LOGIN_TYPE IN ('CSA')THEN  1 end) AS srv_sbol_txn_web_3m_qty,   WHERE sbt.oper_state_code = 'EXECUTED'
  AND fin_trx_flg = 1 
  AND oper_date &gt;= OAdd_Months(Trunc(p_report_dt,'MM'),-2)
  AND oper_date &lt;= p_report_dt</t>
  </si>
  <si>
    <t>custom_rb_sbol.sbol_oper</t>
  </si>
  <si>
    <t>Sum(CASE WHEN oper_date BETWEEN Add_Months(Trunc(p_report_dt,'MM'),-2) AND p_report_dt AND oper_LOGIN_TYPE IN ('CSA') THEN  oper_rur_amt end) AS srv_sbol_txn_web_3m_amt,   WHERE sbt.oper_state_code = 'EXECUTED'
  AND fin_trx_flg = 1 
  AND oper_date &gt;= OAdd_Months(Trunc(p_report_dt,'MM'),-2)
  AND oper_date &lt;= p_report_dt</t>
  </si>
  <si>
    <t>Sum(CASE WHEN oper_date BETWEEN Trunc(p_report_dt,'MM') AND p_report_dt AND oper_LOGIN_TYPE IN ('CSA') THEN  1 end) AS srv_sbol_txn_web_1m_qty,   WHERE sbt.oper_state_code = 'EXECUTED'
  AND fin_trx_flg = 1 
  AND oper_date &gt;= OAdd_Months(Trunc(p_report_dt,'MM'),-2)
  AND oper_date &lt;= p_report_dt</t>
  </si>
  <si>
    <t>Sum(CASE WHEN oper_date BETWEEN Trunc(p_report_dt,'MM') AND p_report_dt AND oper_LOGIN_TYPE IN ('CSA')  THEN  oper_rur_amt end) AS srv_sbol_txn_web_1m_amt,  WHERE sbt.oper_state_code = 'EXECUTED'
  AND fin_trx_flg = 1 
  AND oper_date &gt;= OAdd_Months(Trunc(p_report_dt,'MM'),-2)
  AND oper_date &lt;= p_report_dt</t>
  </si>
  <si>
    <t>Sum(CASE WHEN oper_date BETWEEN Add_Months(Trunc(p_report_dt,'MM'),-2) AND p_report_dt AND oper_LOGIN_TYPE = 'MAPI' THEN  1 end)   WHERE sbt.oper_state_code = 'EXECUTED'
  AND fin_trx_flg = 1 
  AND oper_date &gt;= OAdd_Months(Trunc(p_report_dt,'MM'),-2)
  AND oper_date &lt;= p_report_dt</t>
  </si>
  <si>
    <t>Sum(CASE WHEN oper_date BETWEEN Add_Months(Trunc(p_report_dt,'MM'),-2) AND p_report_dt AND oper_LOGIN_TYPE = 'MAPI' THEN  oper_rur_amt end)   WHERE sbt.oper_state_code = 'EXECUTED'
  AND fin_trx_flg = 1 
  AND oper_date &gt;= OAdd_Months(Trunc(p_report_dt,'MM'),-2)
  AND oper_date &lt;= p_report_dt</t>
  </si>
  <si>
    <t>Sum(CASE WHEN oper_date BETWEEN Trunc(p_report_dt,'MM') AND p_report_dt AND oper_LOGIN_TYPE = 'MAPI' THEN  1 end) AS srv_sbol_txn_mob_1m_qty,   WHERE sbt.oper_state_code = 'EXECUTED'
  AND fin_trx_flg = 1 
  AND oper_date &gt;= OAdd_Months(Trunc(p_report_dt,'MM'),-2)
  AND oper_date &lt;= p_report_dt</t>
  </si>
  <si>
    <t>Sum(CASE WHEN oper_date BETWEEN Trunc(p_report_dt,'MM') AND p_report_dt AND oper_LOGIN_TYPE = 'MAPI'  THEN  oper_rur_amt end) AS srv_sbol_txn_mob_1m_amt,   WHERE sbt.oper_state_code = 'EXECUTED'
  AND fin_trx_flg = 1 
  AND oper_date &gt;= OAdd_Months(Trunc(p_report_dt,'MM'),-2)
  AND oper_date &lt;= p_report_dt</t>
  </si>
  <si>
    <t>Sum(CASE WHEN oper_date BETWEEN Add_Months(Trunc(p_report_dt,'MM'),-2) AND p_report_dt AND oper_LOGIN_TYPE = 'TERMINAL' THEN  1 end) AS srv_sbol_txn_atm_3m_qty  WHERE sbt.oper_state_code = 'EXECUTED'
  AND fin_trx_flg = 1 
  AND oper_date &gt;= OAdd_Months(Trunc(p_report_dt,'MM'),-2)
  AND oper_date &lt;= p_report_dt</t>
  </si>
  <si>
    <t>Sum(CASE WHEN oper_date BETWEEN Add_Months(Trunc(p_report_dt,'MM'),-2) AND p_report_dt AND oper_LOGIN_TYPE = 'TERMINAL' THEN  oper_rur_amt end)  WHERE sbt.oper_state_code = 'EXECUTED'
  AND fin_trx_flg = 1 
  AND oper_date &gt;= OAdd_Months(Trunc(p_report_dt,'MM'),-2)
  AND oper_date &lt;= p_report_dt</t>
  </si>
  <si>
    <t xml:space="preserve">Sum(CASE WHEN oper_date BETWEEN Trunc(p_report_dt,'MM') AND p_report_dt AND oper_LOGIN_TYPE = 'TERMINAL' THEN  1 end) AS srv_sbol_txn_atm_1m_qty,  WHERE sbt.oper_state_code = 'EXECUTED'
  AND fin_trx_flg = 1 
  AND oper_date &gt;= OAdd_Months(Trunc(p_report_dt,'MM'),-2)
  AND oper_date &lt;= p_report_dt
</t>
  </si>
  <si>
    <t xml:space="preserve">Sum(CASE WHEN oper_date BETWEEN Trunc(p_report_dt,'MM') AND p_report_dt AND oper_LOGIN_TYPE = 'TERMINAL'  THEN  oper_rur_amt end) AS srv_sbol_txn_atm_1m_amt,  WHERE sbt.oper_state_code = 'EXECUTED'
  AND fin_trx_flg = 1 
  AND oper_date &gt;= OAdd_Months(Trunc(p_report_dt,'MM'),-2)
  AND oper_date &lt;= p_report_dt
</t>
  </si>
  <si>
    <t xml:space="preserve">Sum(CASE WHEN oper_date BETWEEN Add_Months(Trunc(p_report_dt,'MM'),-2) AND p_report_dt THEN  1 end)   WHERE sbt.oper_state_code = 'EXECUTED'
  AND fin_trx_flg = 1 
  AND oper_date &gt;= OAdd_Months(Trunc(p_report_dt,'MM'),-2)
  AND oper_date &lt;= p_report_dt
</t>
  </si>
  <si>
    <t xml:space="preserve"> Sum(CASE WHEN oper_date BETWEEN Add_Months(Trunc(p_report_dt,'MM'),-2) AND p_report_dt THEN  oper_rur_amt end)  WHERE sbt.oper_state_code = 'EXECUTED'
  AND fin_trx_flg = 1 
  AND oper_date &gt;= OAdd_Months(Trunc(p_report_dt,'MM'),-2)
  AND oper_date &lt;= p_report_dt
</t>
  </si>
  <si>
    <t>Sum(CASE WHEN oper_date BETWEEN Trunc(p_report_dt,'MM') AND p_report_dt THEN  1 end) AS srv_sbol_txn_1m_qty,    WHERE sbt.oper_state_code = 'EXECUTED'
  AND fin_trx_flg = 1 
  AND oper_date &gt;= OAdd_Months(Trunc(p_report_dt,'MM'),-2)
  AND oper_date &lt;= p_report_dt</t>
  </si>
  <si>
    <t>Sum(CASE WHEN oper_date BETWEEN Trunc(p_report_dt,'MM') AND p_report_dt THEN  oper_rur_amt end) AS srv_sbol_txn_1m_amt,  WHERE sbt.oper_state_code = 'EXECUTED'
  AND fin_trx_flg = 1 
  AND oper_date &gt;= OAdd_Months(Trunc(p_report_dt,'MM'),-2)
  AND oper_date &lt;= p_report_dt</t>
  </si>
  <si>
    <t>Max(lst_mobil_dt)</t>
  </si>
  <si>
    <t>Max(lst_mobil_dt) за текущий месяц</t>
  </si>
  <si>
    <t>Если  (srv_sbol_mob_lst_login_ever_dt = CASE WHEN src.lst_mob_logon_dt_ever&gt;p_report_dt THEN NULL ELSE src.lst_mob_logon_dt_ever END)  больше или равно началу месяца от  (дата обновления минус два месяца), то 1, иначе 1</t>
  </si>
  <si>
    <t>custom_rb_sbol.SBOL_LOGON_AGGR</t>
  </si>
  <si>
    <t>min(дата входа в моб приложение)</t>
  </si>
  <si>
    <t>Если (srv_sbol_mob_lst_login_ever_dt = CASE WHEN src.lst_mob_logon_dt_ever&gt;p_report_dt THEN NULL ELSE src.lst_mob_logon_dt_ever END) располагается между началом месяца даты обновления и датой обновления, то 1, иначе 0</t>
  </si>
  <si>
    <t>month(current_timestamp - srv_sbol_web_lst_login_ever_dt)</t>
  </si>
  <si>
    <t>custom_rb_card.client_aggr_mnth</t>
  </si>
  <si>
    <t>month(current_timestamp - srv_sbol_mob_lst_login_ever_dt)</t>
  </si>
  <si>
    <t>month(current_timestamp - srv_sbol_lst_txn_ever_dt)</t>
  </si>
  <si>
    <t>month(current_timestamp - srv_sbol_lst_login_ever_dt)</t>
  </si>
  <si>
    <t>month(current_timestamp - srv_sbol_atm_lst_login_ever_dt)</t>
  </si>
  <si>
    <t>month(current_timestamp - srv_sbol_1st_txn_ever_dt)</t>
  </si>
  <si>
    <t>month(current_timestamp - srv_sbol_1st_login_ever_dt)</t>
  </si>
  <si>
    <t>max(srv_sbol_lst_txn_dt)</t>
  </si>
  <si>
    <t>Max(oper_date) AS srv_sbol_lst_txn_dt_ever    
 FROM custom_rb_sbol.sbol_oper ops
 WHERE ops.oper_date &lt;= p_report_dt
 --AND ops.oper_date &gt;= OADD_MONTHS(TRUNC(p_report_dt,'MM'),-1)
 AND ops.oper_state_code = 'EXECUTED'</t>
  </si>
  <si>
    <t>max(srv_sbol_lst_login_dt)</t>
  </si>
  <si>
    <t xml:space="preserve">Max(lst_logon_dt) </t>
  </si>
  <si>
    <t>max(srv_sbol_atm_lst_login_dt)</t>
  </si>
  <si>
    <t xml:space="preserve">Max(lst_atm_dt) </t>
  </si>
  <si>
    <t>Если (srv_sbol_atm_lst_login_ever_dt = CASE WHEN src.lst_atm_logon_dt_ever&gt;p_report_dt THEN NULL ELSE src.lst_atm_logon_dt_ever END,)  больше или равно первого числа (месяц обновления минус 2), тогда 1. Иначе 0</t>
  </si>
  <si>
    <t>srv_sbol_atm_1st_login_ever_dt = CASE WHEN src.fst_atm_logon_dt_ever&gt;p_report_dt THEN NULL ELSE src.fst_atm_logon_dt_ever END,  Coalesce(lgn.fst_atm_dt, agg.fst_atm_logon_dt) AS fst_atm_logon_dt_ever,</t>
  </si>
  <si>
    <t>Если (srv_sbol_atm_lst_login_ever_dt = CASE WHEN src.lst_atm_logon_dt_ever&gt;p_report_dt THEN NULL ELSE src.lst_atm_logon_dt_ever END,)  больше или равно первого числа, тогда 1. Иначе 0</t>
  </si>
  <si>
    <t>case(when srv_sbol_1st_login_dt is not null then 1 else 0 end) за последние 3 месяца</t>
  </si>
  <si>
    <t xml:space="preserve">Min(oper_date) </t>
  </si>
  <si>
    <t xml:space="preserve">Min(CASE WHEN oper_date BETWEEN Trunc(p_report_dt,'MM') AND p_report_dt THEN sbt.oper_date END) AS srv_sbol_1st_txn_dt, WHERE sbt.oper_state_code = 'EXECUTED'
  AND fin_trx_flg = 1 
  AND oper_date &gt;= OAdd_Months(Trunc(p_report_dt,'MM'),-2)
  AND oper_date &lt;= p_report_dt
</t>
  </si>
  <si>
    <t>min(srv_sbol_1st_login_dt)</t>
  </si>
  <si>
    <t xml:space="preserve">Min(fst_logon_dt) </t>
  </si>
  <si>
    <t>case(when srv_sbol_1st_login_dt is not null then 1 else 0 end)</t>
  </si>
  <si>
    <t xml:space="preserve">Max(CASE WHEN RequestType = 1 THEN Trunc(op_dt) end)
     FROM  SBX_Retail_MP_DM.ft_mb_auth_oprs  mso </t>
  </si>
  <si>
    <t>SBX_Retail_MP_DM.ft_mb_auth_oprs</t>
  </si>
  <si>
    <t>МБК</t>
  </si>
  <si>
    <t>дата последней операции в МБ по оплате телефона ОТД
(SMS команда на номер 900 вида "89XXXXXXXXX… 100" или "9XXXXXXXXX… 100" или "79XXXXXXXXX… 100" или или "+79XXXXXXXXX… 100"и тд.)</t>
  </si>
  <si>
    <t>Sum(CASE WHEN mbo.RequestType = 1 THEN 1 END) AS srv_mb_trx_p2p_3m_qty --P2P
             FROM SBX_Retail_MP_DM.ft_mb_auth_oprs mbo</t>
  </si>
  <si>
    <t xml:space="preserve">Sum(CASE WHEN mbo.RequestType IN (1,2)  THEN 1 END) AS srv_mb_trx_cell_3m_qty --оплата моб.
             FROM SBX_Retail_MP_DM.ft_mb_simpl_oprs mbo
             WHERE mbo.op_dt BETWEEN first_dt AND p_report_dt   
</t>
  </si>
  <si>
    <t>SBX_Retail_MP.ft_mb_simpl_oprs</t>
  </si>
  <si>
    <t>Sum(mbt.trx_qty_3m) AS srv_mb_trx_3m_qty  FROM vtMBKState AS mbs
             LEFT JOIN vtMBKTrx AS mbt ON (mbs.CardNumber = mbt.CardNumber AND mbs.PhoneNumber = mbt.PhoneNumber)
       CREATE MULTISET VOLATILE TABLE vtMBKState AS 
       (
             SELECT
                    mbs.CardNumber,
                    mbs.PhoneNumber,
                    mbs.OnOff,
                    mbs.LinkNotificationState,
                    mbs.epk_id AS epk_id
             FROM SBX_Retail_MP.ft_mb_status mbs
             WHERE p_report_dt BETWEEN mbs.row_actual_from_dt AND mbs.row_actual_to_dt        
                    Sum(CASE WHEN op_date BETWEEN first_dt AND p_report_dt THEN  1 end) AS trx_qty_3m FROM SBX_Retail_MP.ft_mb_simpl_oprs o
WHERE op_dt &gt;= first_dt --Trunc(p_report_dt,'MM')
             AND op_dt &lt; p_report_dt + 1
             AND card_number IS NOT NULL
             AND PhoneNumber IS NOT NULL</t>
  </si>
  <si>
    <t>SBX_Retail_MP.ft_mb_status; SBX_Retail_MP.ft_mb_simpl_oprs</t>
  </si>
  <si>
    <t>Sum(mbt.trx_amt_3m) AS srv_mb_trx_3m_amt,   FROM vtMBKState AS mbs
             LEFT JOIN vtMBKTrx AS mbt ON (mbs.CardNumber = mbt.CardNumber AND mbs.PhoneNumber = mbt.PhoneNumber)
       CREATE MULTISET VOLATILE TABLE vtMBKState AS 
       (
             SELECT
                    mbs.CardNumber,
                    mbs.PhoneNumber,
                    mbs.OnOff,
                    mbs.LinkNotificationState,
                    mbs.epk_id AS epk_id
             FROM SBX_Retail_MP.ft_mb_status mbs
             WHERE p_report_dt BETWEEN mbs.row_actual_from_dt AND mbs.row_actual_to_dt        
                    Sum(CASE WHEN op_date BETWEEN first_dt AND p_report_dt THEN  1 end) AS trx_qty_3m FROM SBX_Retail_MP.ft_mb_simpl_oprs o
WHERE op_dt &gt;= first_dt --Trunc(p_report_dt,'MM')
             AND op_dt &lt; p_report_dt + 1
             AND card_number IS NOT NULL
             AND PhoneNumber IS NOT NULL</t>
  </si>
  <si>
    <t>Sum(mbt.trx_amt_1m) AS srv_mb_trx_1m_amt,   FROM vtMBKState AS mbs
             LEFT JOIN vtMBKTrx AS mbt ON (mbs.CardNumber = mbt.CardNumber AND mbs.PhoneNumber = mbt.PhoneNumber)
       CREATE MULTISET VOLATILE TABLE vtMBKState AS 
       (
             SELECT
                    mbs.CardNumber,
                    mbs.PhoneNumber,
                    mbs.OnOff,
                    mbs.LinkNotificationState,
                    mbs.epk_id AS epk_id
             FROM SBX_Retail_MP.ft_mb_status mbs
             WHERE p_report_dt BETWEEN mbs.row_actual_from_dt AND mbs.row_actual_to_dt        
                    Sum(CASE WHEN op_date BETWEEN first_dt AND p_report_dt THEN  1 end) AS trx_qty_3m FROM SBX_Retail_MP.ft_mb_simpl_oprs o
WHERE op_dt &gt;= first_dt --Trunc(p_report_dt,'MM')
             AND op_dt &lt; p_report_dt + 1
             AND card_number IS NOT NULL
             AND PhoneNumber IS NOT NULL</t>
  </si>
  <si>
    <t xml:space="preserve">Sum(mbt.trx_amt_1m) AS srv_mb_trx_1m_amt, FROM vtMBKState AS mbs
             LEFT JOIN vtMBKTrx AS mbt ON (mbs.CardNumber = mbt.CardNumber AND mbs.PhoneNumber = mbt.PhoneNumber)
       CREATE MULTISET VOLATILE TABLE vtMBKState AS 
       (
             SELECT
                    mbs.CardNumber,
                    mbs.PhoneNumber,
                    mbs.OnOff,
                    mbs.LinkNotificationState,
                    mbs.epk_id AS epk_id
             FROM SBX_Retail_MP.ft_mb_status mbs
             WHERE p_report_dt BETWEEN mbs.row_actual_from_dt AND mbs.row_actual_to_dt        
                    Sum(CASE WHEN op_date BETWEEN first_dt AND p_report_dt THEN  1 end) AS trx_qty_3m FROM SBX_Retail_MP.ft_mb_simpl_oprs o
WHERE op_dt &gt;= first_dt --Trunc(p_report_dt,'MM')
             AND op_dt &lt; p_report_dt + 1
             AND card_number IS NOT NULL
             AND PhoneNumber IS NOT NULL
</t>
  </si>
  <si>
    <t>Max(CASE WHEN RequestType = 1 THEN Trunc(op_dt) end)</t>
  </si>
  <si>
    <t xml:space="preserve">SBX_Retail_MP_DM.ft_mb_simpl_oprs </t>
  </si>
  <si>
    <t xml:space="preserve">Max(CASE WHEN RequestType = 2 THEN Trunc(op_dt) end) </t>
  </si>
  <si>
    <t xml:space="preserve">Sum(CASE WHEN mbs.OnOff = 1 THEN 1 ELSE 0 END) AS srv_mb_tot_qty        CREATE MULTISET VOLATILE TABLE vtMBKState AS 
       (
             SELECT
                    mbs.CardNumber,
                    mbs.PhoneNumber,
                    mbs.OnOff,
                    mbs.LinkNotificationState,
                    mbs.epk_id AS epk_id
             FROM SBX_Retail_MP.ft_mb_status mbs
             WHERE p_report_dt BETWEEN mbs.row_actual_from_dt AND mbs.row_actual_to_dt        
</t>
  </si>
  <si>
    <t>SBX_Retail_MP.ft_mb_status</t>
  </si>
  <si>
    <t xml:space="preserve">Sum(CASE WHEN mbs.OnOff = 1 AND mbt.trx_qty_3m &gt; 0 THEN 1 ELSE 0 END ) AS srv_mb_tot_act_qty,              FROM vtMBKState AS mbs
             LEFT JOIN vtMBKTrx AS mbt ON (mbs.CardNumber = mbt.CardNumber AND mbs.PhoneNumber = mbt.PhoneNumber)
       CREATE MULTISET VOLATILE TABLE vtMBKState AS 
       (
             SELECT
                    mbs.CardNumber,
                    mbs.PhoneNumber,
                    mbs.OnOff,
                    mbs.LinkNotificationState,
                    mbs.epk_id AS epk_id
             FROM SBX_Retail_MP.ft_mb_status mbs
             WHERE p_report_dt BETWEEN mbs.row_actual_from_dt AND mbs.row_actual_to_dt        
                    Sum(CASE WHEN op_date BETWEEN first_dt AND p_report_dt THEN  1 end) AS trx_qty_3m FROM SBX_Retail_MP.ft_mb_simpl_oprs o
WHERE op_dt &gt;= first_dt --Trunc(p_report_dt,'MM')
             AND op_dt &lt; p_report_dt + 1
             AND card_number IS NOT NULL
             AND PhoneNumber IS NOT NULL
</t>
  </si>
  <si>
    <t>Max(CASE  WHEN commandNumber = 1 THEN Trunc(op_dt) end)</t>
  </si>
  <si>
    <t>SBX_Retail_MP_DM.ft_mb_sessions</t>
  </si>
  <si>
    <t>дата последней операции в МБ по запросу баланса</t>
  </si>
  <si>
    <t xml:space="preserve">             Max(CASE WHEN src = 'PlainSMS' AND op_amt &gt; 0 AND RequestType &lt;&gt; 1 THEN op_date end) AS last_pmt_recieved_dt
       FROM (
             SEL   Dest_epk_id,
                      Cast(op_dt AS DATE) AS op_date,
                   op_amt ,
                   RequestType,
                      'PlainSMS' (VARCHAR(25)) AS src
                           FROM SBX_Retail_MP.ft_mb_simpl_oprs o
             WHERE op_dt &gt;= startdt
                           AND op_dt &lt; p_report_dt + 1
             AND dest_epk_id&gt;0
</t>
  </si>
  <si>
    <t xml:space="preserve">SBX_Retail_MP.ft_mb_simpl_oprs </t>
  </si>
  <si>
    <t xml:space="preserve">Max(CASE WHEN src = 'PlainSMS' AND op_amt &gt; 0 AND RequestType &lt;&gt; 1 THEN op_date end)   FROM (
             SEL   Dest_epk_id,
                      Cast(op_dt AS DATE) AS op_date,
                   op_amt ,
                   RequestType,
                      'PlainSMS' (VARCHAR(25)) AS src
                           FROM SBX_Retail_MP.ft_mb_simpl_oprs o
             WHERE op_dt &gt;= startdt
                           AND op_dt &lt; p_report_dt + 1
             AND dest_epk_id&gt;0
</t>
  </si>
  <si>
    <t xml:space="preserve">SELECT  DISTINCT 
             mbs.epk_id
       FROM SBX_Retail_MP.ft_mb_quickservice qs
       JOIN SBX_Retail_MP.ft_mb_status mbs
             ON (qs.PhoneNumber = mbs.PhoneNumber)
       WHERE p_report_dt BETWEEN mbs.row_actual_from_dt AND mbs.row_actual_to_dt
       AND qs.dt_disconnected &gt; p_report_dt
       AND    mbs.OnOff = 1
       AND mbs.epk_id&gt;0
UPDATE trg
       FROM SBX_RETAIL_MP.tmp_client_aggr_mnth AS trg, vtMBQuickServices AS src
       SET
             srv_mb_quick_service_nflag  = 1            
       WHERE trg.report_dt = p_report_dt
       AND trg.epk_id = src.epk_id;
</t>
  </si>
  <si>
    <t>SBX_Retail_MP.ft_mb_quickservice; SBX_Retail_MP.ft_mb_status</t>
  </si>
  <si>
    <t>Max(mbs.OnOff) AS srv_mb_nflag,   WHERE min_oper_date IS NOT NULL</t>
  </si>
  <si>
    <t>month(current_timestamp - srv_mb_lst_txn_ever_dt)</t>
  </si>
  <si>
    <t xml:space="preserve">SBX_Retail_MP.ft_mb_simpl_oprs o
WHERE op_dt &gt;= first_dt --Trunc(p_report_dt,'MM')
             AND op_dt &lt; p_report_dt + 1
             AND card_number IS NOT NULL
             AND PhoneNumber IS NOT NULL
SBX_Retail_MP.ft_mb_auth_oprs 
WHERE op_dt &gt;= first_dt --Trunc(p_report_dt,'MM')
             AND op_dt &lt; p_report_dt + 1
             AND card_number IS NOT NULL
             AND PhoneNumber IS NOT NULL
SBX_Retail_MP.ft_mb_sessions AS ses 
WHERE op_dt &gt;= first_dt--Trunc(p_report_dt,'MM')
             AND op_dt &lt; p_report_dt + 1
             AND card_number IS NOT NULL
             AND PhoneNumber IS NOT NULL) AS oprs  FROM SBX_Retail_MP.ft_mb_status mbs
             WHERE p_report_dt BETWEEN mbs.row_actual_from_dt AND mbs.row_actual_to_dt        
</t>
  </si>
  <si>
    <t>month(current_timestamp - srv_mb_1st_txn_ever_dt)</t>
  </si>
  <si>
    <t>max(srv_mb_1st_txn_dt)</t>
  </si>
  <si>
    <t>Max(mbt.max_oper_date) AS srv_mb_lst_txn_dt,   WHERE min_oper_date IS NOT NULL</t>
  </si>
  <si>
    <t>Sum(CASE WHEN mbs.OnOff = 1 AND mbs.LinkNotificationState = 1 THEN  1 ELSE 0 end) AS srv_mb_full_qty,   WHERE min_oper_date IS NOT NULL</t>
  </si>
  <si>
    <t>Sum(CASE WHEN mbs.OnOff = 1 AND mbs.LinkNotificationState = 0 THEN  1 ELSE 0 end) AS srv_mb_econ_qty,  WHERE min_oper_date IS NOT NULL</t>
  </si>
  <si>
    <t>min(srv_mb_1st_txn_dt)</t>
  </si>
  <si>
    <t>Min(mbt.min_oper_date) AS srv_mb_1st_txn_dt, WHERE min_oper_date IS NOT NULL</t>
  </si>
  <si>
    <t xml:space="preserve">Sum(CASE WHEN c.crd_prod_cat_cd='DB' THEN Coalesce(p2p_sbol_otf_cnt,0) + Coalesce(p2p_mb_otf_cnt,0) END) AS srv_dc_p2p_otf_on_qty,  CALL SBX_Retail_MP.DropTable('p2p_sbol');
CREATE MULTISET VOLATILE TABLE p2p_sbol AS (
SELECT 
                    card_dwh_id
                    , Sum(oper_rur_amt) AS p2p_sbol_otf
                    , Count(oper_rur_amt) AS p2p_sbol_otf_cnt
FROM custom_rb_sbol.sbol_oper AS o 
             JOIN custom_rb_sbol.sbol_form_type ref
           ON ref.id=o.form_id AND ref.Schema=o.Schema  
       WHERE oper_state_code = 'EXECUTED' 
           AND form_name IN ('RurPayment') 
           AND oper_rur_amt &gt; 0 
           AND  oper_date BETWEEN startdt AND p_report_dt
             AND receiver_card_dwh_id IS NOT NULL
             AND epk_id &lt;&gt; Coalesce(receiver_epk_id,-100)
             AND execute_flag = 1
             GROUP BY 1
CALL SBX_Retail_MP.DropTable('p2p_mb');
CREATE MULTISET VOLATILE TABLE p2p_mb AS (
SELECT 
                    card_dwh_id
                    , Sum(op_amt) AS p2p_mb_otf
                    , Count(op_amt) AS p2p_mb_otf_cnt
             FROM SBX_Retail_MP.ft_mb_auth_oprs a
             WHERE op_dt  BETWEEN startdt AND p_report_dt
                         AND epk_id &lt;&gt; Coalesce(dest_epk_id,-100)
                                  AND dest_card_dwh_id IS NOT NULL
                                  AND RequestType=1
                                  AND op_amt &gt; 0
             GROUP BY 1
</t>
  </si>
  <si>
    <t xml:space="preserve">SBX_Retail_MP.ft_mb_auth_oprs </t>
  </si>
  <si>
    <t>custom_rb_card.card; custom_rb_sbol.sbol_oper; custom_rb_sbol.sbol_form_type;</t>
  </si>
  <si>
    <t>Количество переводов другим физ.лицам по ДК за отчетный месяц (СБОЛ, МБ)</t>
  </si>
  <si>
    <t xml:space="preserve">Sum(CASE WHEN c.crd_prod_cat_cd='DB' THEN Coalesce(p2p_sbol_otf,0) + Coalesce(p2p_mb_otf,0) END) AS srv_dc_p2p_otf_on_amt,  CALL SBX_Retail_MP.DropTable('p2p_sbol');
CREATE MULTISET VOLATILE TABLE p2p_sbol AS (
SELECT 
                    card_dwh_id
                    , Sum(oper_rur_amt) AS p2p_sbol_otf
                    , Count(oper_rur_amt) AS p2p_sbol_otf_cnt
FROM custom_rb_sbol.sbol_oper AS o 
             JOIN custom_rb_sbol.sbol_form_type ref
           ON ref.id=o.form_id AND ref.Schema=o.Schema  
       WHERE oper_state_code = 'EXECUTED' 
           AND form_name IN ('RurPayment') 
           AND oper_rur_amt &gt; 0 
           AND  oper_date BETWEEN startdt AND p_report_dt
             AND receiver_card_dwh_id IS NOT NULL
             AND epk_id &lt;&gt; Coalesce(receiver_epk_id,-100)
             AND execute_flag = 1
             GROUP BY 1
CALL SBX_Retail_MP.DropTable('p2p_mb');
CREATE MULTISET VOLATILE TABLE p2p_mb AS (
SELECT 
                    card_dwh_id
                    , Sum(op_amt) AS p2p_mb_otf
                    , Count(op_amt) AS p2p_mb_otf_cnt
             FROM SBX_Retail_MP.ft_mb_auth_oprs a
             WHERE op_dt  BETWEEN startdt AND p_report_dt
                         AND epk_id &lt;&gt; Coalesce(dest_epk_id,-100)
                                  AND dest_card_dwh_id IS NOT NULL
                                  AND RequestType=1
                                  AND op_amt &gt; 0
             GROUP BY 1
</t>
  </si>
  <si>
    <t>Сумма переводов другим физ.лицам - клиентам банка по ДК за отчетный месяц (СБОЛ, МБ)</t>
  </si>
  <si>
    <t xml:space="preserve">Sum(CASE WHEN c.crd_prod_cat_cd='DB' THEN Coalesce(p2p_sbol_inf_cnt,0) + Coalesce(p2p_mb_inf_cnt,0) END) AS srv_dc_p2p_inf_on_qty,  CALL SBX_Retail_MP.DropTable('p2p_mb');
CREATE MULTISET VOLATILE TABLE p2p_mb AS (
SELECT 
                    card_dwh_id
                    , Sum(op_amt) AS p2p_mb_otf
                    , Count(op_amt) AS p2p_mb_otf_cnt
             FROM SBX_Retail_MP.ft_mb_auth_oprs a
             WHERE op_dt  BETWEEN startdt AND p_report_dt
                         AND epk_id &lt;&gt; Coalesce(dest_epk_id,-100)
                                  AND dest_card_dwh_id IS NOT NULL
                                  AND RequestType=1
                                  AND op_amt &gt; 0
             GROUP BY 1 
CALL SBX_Retail_MP.DropTable('p2p_sbol_inf');
CREATE MULTISET VOLATILE TABLE p2p_sbol_inf AS (
SEL 
                    receiver_card_dwh_id AS card_dwh_id
                    , Sum(oper_rur_amt) AS p2p_sbol_inf
                    , Count(oper_rur_amt) AS p2p_sbol_inf_cnt
       FROM custom_rb_sbol.sbol_oper AS o 
             JOIN custom_rb_sbol.sbol_form_type ref
           ON ref.id=o.form_id AND ref.Schema=o.Schema  
       WHERE oper_state_code = 'EXECUTED' 
           AND form_name IN ('RurPayment') 
           AND oper_rur_amt &gt; 0 
           AND  oper_date BETWEEN startdt AND p_report_dt
             AND receiver_card_dwh_id IS NOT NULL
             AND epk_id &lt;&gt; Coalesce(receiver_epk_id,-100)
             AND execute_flag = 1
             GROUP BY 1
</t>
  </si>
  <si>
    <t>Количество переводов от других физ.лиц - клиентов банка по ДК за отчетный месяц (СБОЛ, МБ)</t>
  </si>
  <si>
    <t xml:space="preserve">Sum(CASE WHEN c.crd_prod_cat_cd='DB' THEN Coalesce(p2p_sbol_inf,0) + Coalesce(p2p_mb_inf,0) END) AS srv_dc_p2p_inf_on_amt,  CALL SBX_Retail_MP.DropTable('p2p_mb');
CREATE MULTISET VOLATILE TABLE p2p_mb AS (
SELECT 
                    card_dwh_id
                    , Sum(op_amt) AS p2p_mb_otf
                    , Count(op_amt) AS p2p_mb_otf_cnt
             FROM SBX_Retail_MP.ft_mb_auth_oprs a
             WHERE op_dt  BETWEEN startdt AND p_report_dt
                         AND epk_id &lt;&gt; Coalesce(dest_epk_id,-100)
                                  AND dest_card_dwh_id IS NOT NULL
                                  AND RequestType=1
                                  AND op_amt &gt; 0
             GROUP BY 1
CALL SBX_Retail_MP.DropTable('p2p_sbol_inf');
CREATE MULTISET VOLATILE TABLE p2p_sbol_inf AS (
SEL 
                    receiver_card_dwh_id AS card_dwh_id
                    , Sum(oper_rur_amt) AS p2p_sbol_inf
                    , Count(oper_rur_amt) AS p2p_sbol_inf_cnt
       FROM custom_rb_sbol.sbol_oper AS o 
             JOIN custom_rb_sbol.sbol_form_type ref
           ON ref.id=o.form_id AND ref.Schema=o.Schema  
       WHERE oper_state_code = 'EXECUTED' 
           AND form_name IN ('RurPayment') 
           AND oper_rur_amt &gt; 0 
           AND  oper_date BETWEEN startdt AND p_report_dt
             AND receiver_card_dwh_id IS NOT NULL
             AND epk_id &lt;&gt; Coalesce(receiver_epk_id,-100)
             AND execute_flag = 1
             GROUP BY 1
</t>
  </si>
  <si>
    <t>Сумма переводов от других физ.лиц - клиентов банка по ДК за отчетный месяц (СБОЛ, МБ)</t>
  </si>
  <si>
    <t xml:space="preserve">Sum(CASE WHEN c.crd_prod_cat_cd='DB' THEN Coalesce(m2m_sbol_otf_cnt,0) + Coalesce(m2m_mb_otf_cnt,0) END) AS srv_dc_m2m_otf_on_qty,  CALL SBX_Retail_MP.DropTable('m2m_mb');
CREATE MULTISET VOLATILE TABLE m2m_mb AS (
SELECT 
                    card_dwh_id
                    , Sum(op_amt) AS m2m_mb_otf
                    , Count(op_amt) AS m2m_mb_otf_cnt
             FROM SBX_Retail_MP_DM.ft_mb_auth_oprs a
             WHERE op_dt  BETWEEN startdt AND p_report_dt
                         AND epk_id = Coalesce(dest_epk_id,-100)
                                  AND dest_card_dwh_id IS NOT NULL
                                  AND RequestType IN (1,2)
                                  AND op_amt &gt; 0
             GROUP BY 1 
CALL SBX_Retail_MP.DropTable('m2m_sbol');
CREATE MULTISET VOLATILE TABLE m2m_sbol AS (
SEL 
                    card_dwh_id
                    , Sum(oper_rur_amt) AS m2m_sbol_otf
                    , Count(oper_rur_amt) AS m2m_sbol_otf_cnt
FROM custom_rb_sbol.sbol_oper AS o 
             JOIN custom_rb_sbol.sbol_form_type ref
           ON ref.id=o.form_id AND ref.Schema=o.Schema 
             WHERE oper_state_code = 'EXECUTED' 
           AND form_name IN ('InternalPayment') 
           AND oper_rur_amt &gt; 0 
           AND  oper_date BETWEEN startdt AND p_report_dt
             AND epk_id = Coalesce(receiver_epk_id,-100)
             AND execute_flag = 1
             GROUP BY 1
</t>
  </si>
  <si>
    <t>Количество исходящих переводов на свои счета по ДК за отчетный месяц (СБОЛ, МБ)</t>
  </si>
  <si>
    <t xml:space="preserve">Sum(CASE WHEN c.crd_prod_cat_cd='DB' THEN Coalesce(m2m_sbol_otf,0) + Coalesce(m2m_mb_otf,0) END) AS srv_dc_m2m_otf_on_amt,  CALL SBX_Retail_MP.DropTable('m2m_mb');
CREATE MULTISET VOLATILE TABLE m2m_mb AS (
SELECT 
                    card_dwh_id
                    , Sum(op_amt) AS m2m_mb_otf
                    , Count(op_amt) AS m2m_mb_otf_cnt
             FROM SBX_Retail_MP_DM.ft_mb_auth_oprs a
             WHERE op_dt  BETWEEN startdt AND p_report_dt
                         AND epk_id = Coalesce(dest_epk_id,-100)
                                  AND dest_card_dwh_id IS NOT NULL
                                  AND RequestType IN (1,2)
                                  AND op_amt &gt; 0
             GROUP BY 1 CALL SBX_Retail_MP.DropTable('p2p_mb');
CREATE MULTISET VOLATILE TABLE p2p_mb AS (
SELECT 
                    card_dwh_id
                    , Sum(op_amt) AS p2p_mb_otf
                    , Count(op_amt) AS p2p_mb_otf_cnt
             FROM SBX_Retail_MP.ft_mb_auth_oprs a
             WHERE op_dt  BETWEEN startdt AND p_report_dt
                         AND epk_id &lt;&gt; Coalesce(dest_epk_id,-100)
                                  AND dest_card_dwh_id IS NOT NULL
                                  AND RequestType=1
                                  AND op_amt &gt; 0
             GROUP BY 1
</t>
  </si>
  <si>
    <t>Сумма исходящих переводов на свои счета по ДК за отчетный месяц (СБОЛ, МБ)</t>
  </si>
  <si>
    <t xml:space="preserve"> Sum(CASE WHEN c.crd_prod_cat_cd='CR' THEN Coalesce(p2p_sbol_otf_cnt,0) + Coalesce(p2p_mb_otf_cnt,0) END) AS srv_cc_p2p_otf_on_qty,  CALL SBX_Retail_MP.DropTable('p2p_sbol');
CREATE MULTISET VOLATILE TABLE p2p_sbol AS (
SELECT 
                    card_dwh_id
                    , Sum(oper_rur_amt) AS p2p_sbol_otf
                    , Count(oper_rur_amt) AS p2p_sbol_otf_cnt
FROM custom_rb_sbol.sbol_oper AS o 
             JOIN custom_rb_sbol.sbol_form_type ref
           ON ref.id=o.form_id AND ref.Schema=o.Schema  
       WHERE oper_state_code = 'EXECUTED' 
           AND form_name IN ('RurPayment') 
           AND oper_rur_amt &gt; 0 
           AND  oper_date BETWEEN startdt AND p_report_dt
             AND receiver_card_dwh_id IS NOT NULL
             AND epk_id &lt;&gt; Coalesce(receiver_epk_id,-100)
             AND execute_flag = 1
             GROUP BY 1 CALL SBX_Retail_MP.DropTable('p2p_mb');
CREATE MULTISET VOLATILE TABLE p2p_mb AS (
SELECT 
                    card_dwh_id
                    , Sum(op_amt) AS p2p_mb_otf
                    , Count(op_amt) AS p2p_mb_otf_cnt
             FROM SBX_Retail_MP.ft_mb_auth_oprs a
             WHERE op_dt  BETWEEN startdt AND p_report_dt
                         AND epk_id &lt;&gt; Coalesce(dest_epk_id,-100)
                                  AND dest_card_dwh_id IS NOT NULL
                                  AND RequestType=1
                                  AND op_amt &gt; 0
             GROUP BY 1
</t>
  </si>
  <si>
    <t>Количество переводов другим физ.лицам по КК за отчетный месяц (СБОЛ, МБ)</t>
  </si>
  <si>
    <t xml:space="preserve">Sum(CASE WHEN c.crd_prod_cat_cd='CR' THEN Coalesce(p2p_sbol_otf,0) +Coalesce(p2p_mb_otf,0) END) AS srv_cc_p2p_otf_on_amt,  CALL SBX_Retail_MP.DropTable('p2p_sbol');
CREATE MULTISET VOLATILE TABLE p2p_sbol AS (
SELECT 
                    card_dwh_id
                    , Sum(oper_rur_amt) AS p2p_sbol_otf
                    , Count(oper_rur_amt) AS p2p_sbol_otf_cnt
FROM custom_rb_sbol.sbol_oper AS o 
             JOIN custom_rb_sbol.sbol_form_type ref
           ON ref.id=o.form_id AND ref.Schema=o.Schema  
       WHERE oper_state_code = 'EXECUTED' 
           AND form_name IN ('RurPayment') 
           AND oper_rur_amt &gt; 0 
           AND  oper_date BETWEEN startdt AND p_report_dt
             AND receiver_card_dwh_id IS NOT NULL
             AND epk_id &lt;&gt; Coalesce(receiver_epk_id,-100)
             AND execute_flag = 1
             GROUP BY 1
CALL SBX_Retail_MP.DropTable('m2m_mb');
CREATE MULTISET VOLATILE TABLE m2m_mb AS (
SELECT 
                    card_dwh_id
                    , Sum(op_amt) AS m2m_mb_otf
                    , Count(op_amt) AS m2m_mb_otf_cnt
             FROM SBX_Retail_MP_DM.ft_mb_auth_oprs a
             WHERE op_dt  BETWEEN startdt AND p_report_dt
                         AND epk_id = Coalesce(dest_epk_id,-100)
                                  AND dest_card_dwh_id IS NOT NULL
                                  AND RequestType IN (1,2)
                                  AND op_amt &gt; 0
             GROUP BY 1
</t>
  </si>
  <si>
    <t>Сумма переводов другим физ.лицам - клиентам банка по КК за отчетный месяц (СБОЛ, МБ)</t>
  </si>
  <si>
    <t>Sum(CASE WHEN c.crd_prod_cat_cd='CR' THEN Coalesce(p2p_sbol_inf_cnt,0) + Coalesce(p2p_mb_inf_cnt,0) END) AS srv_cc_p2p_inf_on_qty  CALL SBX_Retail_MP.DropTable('p2p_mb_inf');
CREATE MULTISET VOLATILE TABLE p2p_mb_inf AS (
SEL
                    dest_card_dwh_id AS card_dwh_id
                    , Sum(op_amt) AS p2p_mb_inf
                    , Count(op_amt) AS p2p_mb_inf_cnt
                           FROM SBX_Retail_MP.ft_mb_auth_oprs a
             WHERE op_dt  BETWEEN startdt AND p_report_dt
                         AND epk_id &lt;&gt; Coalesce(dest_epk_id,-100)
                                  AND dest_card_dwh_id IS NOT NULL
                                  AND RequestType=1
                                  AND op_amt &gt; 0
             GROUP BY 1</t>
  </si>
  <si>
    <t>Количество переводов от других физ.лиц - клиентов банка по КК за отчетный месяц (СБОЛ, МБ)</t>
  </si>
  <si>
    <t xml:space="preserve">Sum(CASE WHEN c.crd_prod_cat_cd='CR' THEN Coalesce(p2p_sbol_inf,0) + Coalesce(p2p_mb_inf,0) END) AS srv_cc_p2p_inf_on_amt,  CALL SBX_Retail_MP.DropTable('p2p_mb_inf');
CREATE MULTISET VOLATILE TABLE p2p_mb_inf AS (
SEL
                    dest_card_dwh_id AS card_dwh_id
                    , Sum(op_amt) AS p2p_mb_inf
                    , Count(op_amt) AS p2p_mb_inf_cnt
                           FROM SBX_Retail_MP.ft_mb_auth_oprs a
             WHERE op_dt  BETWEEN startdt AND p_report_dt
                         AND epk_id &lt;&gt; Coalesce(dest_epk_id,-100)
                                  AND dest_card_dwh_id IS NOT NULL
                                  AND RequestType=1
                                  AND op_amt &gt; 0
             GROUP BY 1
CALL SBX_Retail_MP.DropTable('m2m_mb');
CREATE MULTISET VOLATILE TABLE m2m_mb AS (
SELECT 
                    card_dwh_id
                    , Sum(op_amt) AS m2m_mb_otf
                    , Count(op_amt) AS m2m_mb_otf_cnt
             FROM SBX_Retail_MP_DM.ft_mb_auth_oprs a
             WHERE op_dt  BETWEEN startdt AND p_report_dt
                         AND epk_id = Coalesce(dest_epk_id,-100)
                                  AND dest_card_dwh_id IS NOT NULL
                                  AND RequestType IN (1,2)
                                  AND op_amt &gt; 0
             GROUP BY 1
</t>
  </si>
  <si>
    <t>Сумма переводов от других физ.лиц - клиентов банка по КК за отчетный месяц (СБОЛ, МБ)</t>
  </si>
  <si>
    <t xml:space="preserve">Sum(CASE WHEN c.crd_prod_cat_cd='CR' THEN Coalesce(m2m_sbol_otf_cnt,0) + Coalesce(m2m_mb_otf_cnt,0) END) AS srv_cc_m2m_otf_on_qty,  CALL SBX_Retail_MP.DropTable('m2m_sbol');
CREATE MULTISET VOLATILE TABLE m2m_sbol AS (
SEL 
                    card_dwh_id
                    , Sum(oper_rur_amt) AS m2m_sbol_otf
                    , Count(oper_rur_amt) AS m2m_sbol_otf_cnt
FROM custom_rb_sbol.sbol_oper AS o 
             JOIN custom_rb_sbol.sbol_form_type ref
           ON ref.id=o.form_id AND ref.Schema=o.Schema 
             WHERE oper_state_code = 'EXECUTED' 
           AND form_name IN ('InternalPayment') 
           AND oper_rur_amt &gt; 0 
           AND  oper_date BETWEEN startdt AND p_report_dt
             AND epk_id = Coalesce(receiver_epk_id,-100)
             AND execute_flag = 1
             GROUP BY 1
CALL SBX_Retail_MP.DropTable('m2m_mb');
CREATE MULTISET VOLATILE TABLE m2m_mb AS (
SELECT 
                    card_dwh_id
                    , Sum(op_amt) AS m2m_mb_otf
                    , Count(op_amt) AS m2m_mb_otf_cnt
             FROM SBX_Retail_MP_DM.ft_mb_auth_oprs a
             WHERE op_dt  BETWEEN startdt AND p_report_dt
                         AND epk_id = Coalesce(dest_epk_id,-100)
                                  AND dest_card_dwh_id IS NOT NULL
                                  AND RequestType IN (1,2)
                                  AND op_amt &gt; 0
             GROUP BY 1
</t>
  </si>
  <si>
    <t>Количество исходящих переводов на свои счета по КК за отчетный месяц (СБОЛ, МБ)</t>
  </si>
  <si>
    <t xml:space="preserve">Sum(CASE WHEN c.crd_prod_cat_cd='CR' THEN Coalesce(m2m_sbol_otf,0) + Coalesce(m2m_mb_otf,0) END) AS srv_cc_m2m_otf_on_amt,   CALL SBX_Retail_MP.DropTable('m2m_sbol');  CALL SBX_Retail_MP.DropTable('m2m_mb');
CREATE MULTISET VOLATILE TABLE m2m_mb AS (
SELECT 
                    card_dwh_id
                    , Sum(op_amt) AS m2m_mb_otf
                    , Count(op_amt) AS m2m_mb_otf_cnt
             FROM SBX_Retail_MP_DM.ft_mb_auth_oprs a
             WHERE op_dt  BETWEEN startdt AND p_report_dt
                         AND epk_id = Coalesce(dest_epk_id,-100)
                                  AND dest_card_dwh_id IS NOT NULL
                                  AND RequestType IN (1,2)
                                  AND op_amt &gt; 0
             GROUP BY 1
CREATE MULTISET VOLATILE TABLE m2m_sbol AS (
SEL 
                    card_dwh_id
                    , Sum(oper_rur_amt) AS m2m_sbol_otf
                    , Count(oper_rur_amt) AS m2m_sbol_otf_cnt
FROM custom_rb_sbol.sbol_oper AS o 
             JOIN custom_rb_sbol.sbol_form_type ref
           ON ref.id=o.form_id AND ref.Schema=o.Schema 
             WHERE oper_state_code = 'EXECUTED' 
           AND form_name IN ('InternalPayment') 
           AND oper_rur_amt &gt; 0 
           AND  oper_date BETWEEN startdt AND p_report_dt
             AND epk_id = Coalesce(receiver_epk_id,-100)
             AND execute_flag = 1
             GROUP BY 1
</t>
  </si>
  <si>
    <t>Сумма исходящих переводов на свои счета по КК за отчетный месяц (СБОЛ, МБ)</t>
  </si>
  <si>
    <t xml:space="preserve">Sum(CASE WHEN sg.ap_service_group_type_cd = '2' THEN 1 END) AS srv_ap_utl_txn_qty,         WHERE txn.payment_amt &gt; 0           
       AND txn.payment_dt &gt;= Trunc(p_report_dt,'MM')
       AND txn.payment_dt &lt;= p_report_dt
       AND txn.status = 'EXEC' 
</t>
  </si>
  <si>
    <t>custom_rb_autopay.service_group; custom_rb_autopay.ap_txn; custom_rb_autopay.ap_template; custom_rb_card.card</t>
  </si>
  <si>
    <t xml:space="preserve">Sum(CASE WHEN sg.ap_service_group_type_cd = '2' THEN txn.payment_amt END) AS srv_ap_utl_txn_amt,        WHERE txn.payment_amt &gt; 0           
       AND txn.payment_dt &gt;= Trunc(p_report_dt,'MM')
       AND txn.payment_dt &lt;= p_report_dt
       AND txn.status = 'EXEC' 
</t>
  </si>
  <si>
    <t xml:space="preserve">Count(CASE WHEN sg.ap_service_group_type_cd = '2' THEN tp.ap_template_id end) AS srv_ap_utl_qty,        WHERE txn.payment_amt &gt; 0           
       AND txn.payment_dt &gt;= Trunc(p_report_dt,'MM')
       AND txn.payment_dt &lt;= p_report_dt
       AND txn.status = 'EXEC' 
</t>
  </si>
  <si>
    <t>custom_rb_autopay.service_group; custom_rb_autopay.ap_template; custom_rb_card.card</t>
  </si>
  <si>
    <t>srv_ap_utl_nflag = CASE WHEN src.srv_ap_utl_qty &gt; 0 THEN 1 ELSE 0 end,</t>
  </si>
  <si>
    <t>month(current_timestamp - srv_ap_utl_lst_txn_ever_dt)</t>
  </si>
  <si>
    <t>custom_rb_autopay.service_group;
custom_rb_autopay.ap_template; 
custom_rb_autopay.ap_txn; 
custom_rb_card.card</t>
  </si>
  <si>
    <t>month(current_timestamp - srv_ap_utl_1st_txn_ever_dt)</t>
  </si>
  <si>
    <t>max(srv_ap_utl_lst_txn_dt)</t>
  </si>
  <si>
    <t xml:space="preserve">Max(CASE WHEN sg.ap_service_group_type_cd = '2' THEN txn.payment_dt  END) AS srv_ap_utl_lst_txn_dt,  WHERE txn.payment_amt &gt; 0           
       AND txn.payment_dt &gt;= Trunc(p_report_dt,'MM')
       AND txn.payment_dt &lt;= p_report_dt
       AND txn.status = 'EXEC' </t>
  </si>
  <si>
    <t>min(srv_ap_utl_1st_txn_dt)</t>
  </si>
  <si>
    <t xml:space="preserve">Min(CASE WHEN sg.ap_service_group_type_cd = '2' THEN txn.payment_dt  END) AS srv_ap_utl_1st_txn_dt,   WHERE txn.payment_amt &gt; 0           
       AND txn.payment_dt &gt;= Trunc(p_report_dt,'MM')
       AND txn.payment_dt &lt;= p_report_dt
       AND txn.status = 'EXEC' </t>
  </si>
  <si>
    <t xml:space="preserve">Sum(CASE WHEN sg.ap_service_group_type_cd = '3' THEN 1 END) AS srv_ap_tlc_txn_qty,   WHERE txn.payment_amt &gt; 0           
       AND txn.payment_dt &gt;= Trunc(p_report_dt,'MM')
       AND txn.payment_dt &lt;= p_report_dt
       AND txn.status = 'EXEC' </t>
  </si>
  <si>
    <t xml:space="preserve">Sum(CASE WHEN sg.ap_service_group_type_cd = '3' THEN txn.payment_amt  END) AS srv_ap_tlc_txn_amt,   WHERE txn.payment_amt &gt; 0           
       AND txn.payment_dt &gt;= Trunc(p_report_dt,'MM')
       AND txn.payment_dt &lt;= p_report_dt
       AND txn.status = 'EXEC' </t>
  </si>
  <si>
    <t>Count(CASE WHEN sg.ap_service_group_type_cd = '3' THEN tp.ap_template_id end) AS srv_ap_tlc_qty,  WHERE tp.status_cd = 1
       AND p_report_dt BETWEEN tp.row_actual_from_dt AND tp.row_actual_to_dt</t>
  </si>
  <si>
    <t>srv_ap_tlc_nflag = CASE WHEN src.srv_ap_tlc_qty &gt; 0 THEN 1 ELSE 0 end,</t>
  </si>
  <si>
    <t>month(current_timestamp - srv_ap_othr_lst_txn_ever_dt)</t>
  </si>
  <si>
    <t>month(current_timestamp - srv_ap_othr_1st_txn_ever_dt)</t>
  </si>
  <si>
    <t>max(srv_ap_tlc_lst_txn_dt)</t>
  </si>
  <si>
    <t>Max(CASE WHEN sg.ap_service_group_type_cd = '3' THEN txn.payment_dt  END) AS srv_ap_tlc_lst_txn_dt, WHERE txn.payment_amt &gt; 0           
       AND txn.payment_dt &gt;= Trunc(p_report_dt,'MM')
       AND txn.payment_dt &lt;= p_report_dt
       AND txn.status = 'EXEC'</t>
  </si>
  <si>
    <t>min(srv_ap_tlc_1st_txn_dt)</t>
  </si>
  <si>
    <t>Min(CASE WHEN sg.ap_service_group_type_cd = '3' THEN txn.payment_dt  END) AS srv_ap_tlc_1st_txn_dt,  WHERE txn.payment_amt &gt; 0           
       AND txn.payment_dt &gt;= Trunc(p_report_dt,'MM')
       AND txn.payment_dt &lt;= p_report_dt
       AND txn.status = 'EXEC'</t>
  </si>
  <si>
    <t>Sum(CASE WHEN apt.autopay_type_cd IN ('PERIODIC_TRANSFER_P2P')THEN 1  END) AS srv_ap_p2p_txn_qty  WHERE txn.payment_amt &gt; 0           
       AND txn.payment_dt &gt;= Trunc(p_report_dt,'MM')
       AND txn.payment_dt &lt;= p_report_dt
       AND txn.status = 'EXEC'</t>
  </si>
  <si>
    <t>Sum(CASE WHEN apt.autopay_type_cd IN ('PERIODIC_TRANSFER_P2P') THEN txn.payment_amt  END) AS srv_ap_p2p_txn_amt,  WHERE txn.payment_amt &gt; 0           
       AND txn.payment_dt &gt;= Trunc(p_report_dt,'MM')
       AND txn.payment_dt &lt;= p_report_dt
       AND txn.status = 'EXEC'</t>
  </si>
  <si>
    <t>Count(CASE WHEN tp.autopay_type_cd IN ('PERIODIC_TRANSFER_P2P') THEN tp.ap_template_id  END) AS srv_ap_p2p_qty   WHERE tp.status_cd = 1
       AND p_report_dt BETWEEN tp.row_actual_from_dt AND tp.row_actual_to_dt</t>
  </si>
  <si>
    <t>srv_ap_p2p_nflag = CASE WHEN src.srv_ap_p2p_qty &gt; 0 THEN 1 ELSE 0 END,</t>
  </si>
  <si>
    <t>max(srv_ap_p2p_lst_txn_dt)</t>
  </si>
  <si>
    <t xml:space="preserve">Max(CASE WHEN apt.autopay_type_cd IN ('PERIODIC_TRANSFER_P2P')  THEN txn.payment_dt  END) AS srv_ap_p2p_lst_txn_dt,   WHERE txn.payment_amt &gt; 0           
       AND txn.payment_dt &gt;= Trunc(p_report_dt,'MM')
       AND txn.payment_dt &lt;= p_report_dt
       AND txn.status = 'EXEC' </t>
  </si>
  <si>
    <t>min(srv_ap_p2p_1st_txn_dt)</t>
  </si>
  <si>
    <t xml:space="preserve">Min(CASE WHEN  apt.autopay_type_cd IN ('PERIODIC_TRANSFER_P2P') THEN txn.payment_dt  END) AS srv_ap_p2p_1st_txn_dt,  WHERE txn.payment_amt &gt; 0           
       AND txn.payment_dt &gt;= Trunc(p_report_dt,'MM')
       AND txn.payment_dt &lt;= p_report_dt
       AND txn.status = 'EXEC' 
</t>
  </si>
  <si>
    <t>Sum(CASE WHEN Coalesce(sg.ap_service_group_type_cd,'999') = '999' AND apt.autopay_type_cd IN ('PERIODIC','CHECK') THEN 1  END) AS srv_ap_othr_txn_qty,</t>
  </si>
  <si>
    <t>Sum(CASE WHEN Coalesce(sg.ap_service_group_type_cd,'999') = '999' AND apt.autopay_type_cd IN ('PERIODIC','CHECK') THEN txn.payment_amt  END) AS srv_ap_othr_txn_amt,</t>
  </si>
  <si>
    <t>Count(CASE WHEN Coalesce(sg.ap_service_group_type_cd,'999') = '999'  AND tp.autopay_type_cd IN ('PERIODIC','CHECK')THEN tp.ap_template_id end) AS srv_ap_othr_qty, WHERE tp.status_cd = 1
       AND p_report_dt BETWEEN tp.row_actual_from_dt AND tp.row_actual_to_dt</t>
  </si>
  <si>
    <t>srv_ap_othr_nflag = CASE WHEN src.srv_ap_othr_qty &gt; 0 THEN 1 ELSE 0 end,</t>
  </si>
  <si>
    <t>max(srv_ap_othr_lst_txn_dt)</t>
  </si>
  <si>
    <t>Max(CASE WHEN Coalesce(sg.ap_service_group_type_cd,'999') = '999' AND apt.autopay_type_cd IN ('PERIODIC','CHECK') THEN txn.payment_dt  END) AS srv_ap_othr_lst_txn_dt,         WHERE txn.payment_amt &gt; 0           
       AND txn.payment_dt &gt;= Trunc(p_report_dt,'MM')
       AND txn.payment_dt &lt;= p_report_dt
       AND txn.status = 'EXEC'</t>
  </si>
  <si>
    <t>min(srv_ap_othr_1st_txn_dt)</t>
  </si>
  <si>
    <t>Min(CASE WHEN Coalesce(sg.ap_service_group_type_cd,'999') = '999' AND apt.autopay_type_cd IN ('PERIODIC','CHECK') THEN txn.payment_dt  END) AS srv_ap_othr_1st_txn_dt,         WHERE txn.payment_amt &gt; 0           
       AND txn.payment_dt &gt;= Trunc(p_report_dt,'MM')
       AND txn.payment_dt &lt;= p_report_dt
       AND txn.status = 'EXEC'</t>
  </si>
  <si>
    <t>Sum(CASE WHEN sg.ap_service_group_type_cd = '4' THEN 1 END) AS srv_ap_loan_txn_qty,         WHERE txn.payment_amt &gt; 0           
       AND txn.payment_dt &gt;= Trunc(p_report_dt,'MM')
       AND txn.payment_dt &lt;= p_report_dt
       AND txn.status = 'EXEC'</t>
  </si>
  <si>
    <t>Sum(CASE WHEN sg.ap_service_group_type_cd = '4' THEN txn.payment_amt END) AS srv_ap_loan_txn_amt,         WHERE txn.payment_amt &gt; 0           
       AND txn.payment_dt &gt;= Trunc(p_report_dt,'MM')
       AND txn.payment_dt &lt;= p_report_dt
       AND txn.status = 'EXEC'</t>
  </si>
  <si>
    <t>Count(CASE WHEN sg.ap_service_group_type_cd = '4' THEN tp.ap_template_id end) AS srv_ap_loan_qty,  WHERE tp.status_cd = 1
       AND p_report_dt BETWEEN tp.row_actual_from_dt AND tp.row_actual_to_dt</t>
  </si>
  <si>
    <t>srv_ap_loan_nflag = CASE WHEN src.srv_ap_loan_qty &gt; 0 THEN 1 ELSE 0 end,</t>
  </si>
  <si>
    <t>month(current_timestamp - srv_ap_loan_lst_txn_ever_dt)</t>
  </si>
  <si>
    <t>month(current_timestamp - srv_ap_loan_1st_txn_ever_dt)</t>
  </si>
  <si>
    <t>max(srv_ap_loan_lst_txn_dt)</t>
  </si>
  <si>
    <t>Max(CASE WHEN sg.ap_service_group_type_cd = '4' THEN txn.payment_dt END) AS srv_ap_loan_lst_txn_dt,</t>
  </si>
  <si>
    <t>min(srv_ap_loan_1st_txn_dt)</t>
  </si>
  <si>
    <t xml:space="preserve">Min(CASE WHEN sg.ap_service_group_type_cd = '4' THEN txn.payment_dt  END) AS srv_ap_loan_1st_txn_dt,  WHERE txn.payment_amt &gt; 0           
       AND txn.payment_dt &gt;= Trunc(p_report_dt,'MM')
       AND txn.payment_dt &lt;= p_report_dt
       AND txn.status = 'EXEC' </t>
  </si>
  <si>
    <t xml:space="preserve">Sum(CASE WHEN apt.autopay_type_cd IN ('COINBOX_DEBIT','COINBOX_RECEIP','PERIODIC_TRANSFER') THEN 1  END) AS srv_ap_cnbx_txn_qty,  WHERE txn.payment_amt &gt; 0           
       AND txn.payment_dt &gt;= Trunc(p_report_dt,'MM')
       AND txn.payment_dt &lt;= p_report_dt
       AND txn.status = 'EXEC' </t>
  </si>
  <si>
    <t xml:space="preserve">Sum(CASE WHEN apt.autopay_type_cd IN ('COINBOX_DEBIT','COINBOX_RECEIP','PERIODIC_TRANSFER') THEN txn.payment_amt  END) AS srv_ap_cnbx_txn_amt,  WHERE txn.payment_amt &gt; 0           
       AND txn.payment_dt &gt;= Trunc(p_report_dt,'MM')
       AND txn.payment_dt &lt;= p_report_dt
       AND txn.status = 'EXEC' </t>
  </si>
  <si>
    <t>Count(CASE WHEN tp.autopay_type_cd IN ('COINBOX_DEBIT','COINBOX_RECEIP','PERIODIC_TRANSFER') THEN tp.ap_template_id  END) AS srv_ap_cnbx_qty, WHERE tp.status_cd = 1
       AND p_report_dt BETWEEN tp.row_actual_from_dt AND tp.row_actual_to_dt</t>
  </si>
  <si>
    <t>srv_ap_cnbx_nflag = CASE WHEN src.srv_ap_cnbx_qty &gt; 0 THEN 1 ELSE 0 END,</t>
  </si>
  <si>
    <t xml:space="preserve">Max(CASE WHEN apt.autopay_type_cd IN ('COINBOX_DEBIT','COINBOX_RECEIP','PERIODIC_TRANSFER') THEN txn.payment_dt  END) AS srv_ap_cnbx_lst_txn_dt,   WHERE txn.payment_amt &gt; 0           
       AND txn.payment_dt &gt;= Trunc(p_report_dt,'MM')
       AND txn.payment_dt &lt;= p_report_dt
       AND txn.status = 'EXEC' </t>
  </si>
  <si>
    <t>max(srv_ap_cnbx_lst_txn_dt)</t>
  </si>
  <si>
    <t xml:space="preserve">Min(CASE WHEN  apt.autopay_type_cd IN ('COINBOX_DEBIT','COINBOX_RECEIP','PERIODIC_TRANSFER') THEN txn.payment_dt  END) AS srv_ap_cnbx_1st_txn_dt,   WHERE txn.payment_amt &gt; 0           
       AND txn.payment_dt &gt;= Trunc(p_report_dt,'MM')
       AND txn.payment_dt &lt;= p_report_dt
       AND txn.status = 'EXEC' </t>
  </si>
  <si>
    <t>min(srv_ap_cnbx_1st_txn_dt)</t>
  </si>
  <si>
    <t xml:space="preserve">Sum(CASE WHEN sg.ap_service_group_type_cd = '1' THEN 1  END) AS srv_ap_cell_txn_qty,  WHERE txn.payment_amt &gt; 0           
       AND txn.payment_dt &gt;= Trunc(p_report_dt,'MM')
       AND txn.payment_dt &lt;= p_report_dt
       AND txn.status = 'EXEC' </t>
  </si>
  <si>
    <t xml:space="preserve">Sum(CASE WHEN sg.ap_service_group_type_cd = '1'  THEN txn.payment_amt  END) AS srv_ap_cell_txn_amt,  WHERE txn.payment_amt &gt; 0           
       AND txn.payment_dt &gt;= Trunc(p_report_dt,'MM')
       AND txn.payment_dt &lt;= p_report_dt
       AND txn.status = 'EXEC' </t>
  </si>
  <si>
    <t xml:space="preserve">Sum(CASE WHEN sg.ap_service_group_type_cd = '1'  THEN txn.payment_amt  END) AS srv_ap_cell_txn_amt, WHERE txn.payment_amt &gt; 0           
       AND txn.payment_dt &gt;= Trunc(p_report_dt,'MM')
       AND txn.payment_dt &lt;= p_report_dt
       AND txn.status = 'EXEC' 
</t>
  </si>
  <si>
    <t xml:space="preserve">srv_ap_cell_nflag = CASE WHEN src.srv_ap_cell_qty &gt; 0 THEN 1 ELSE 0 end, WHERE txn.payment_amt &gt; 0           
       AND txn.payment_dt &gt;= Trunc(p_report_dt,'MM')
       AND txn.payment_dt &lt;= p_report_dt
       AND txn.status = 'EXEC' 
</t>
  </si>
  <si>
    <t>month(current_timestamp - srv_ap_cell_lst_txn_ever_dt)</t>
  </si>
  <si>
    <t>month(current_timestamp - srv_ap_cell_1st_txn_ever_dt)</t>
  </si>
  <si>
    <t>max(srv_ap_cell_lst_txn_dt)</t>
  </si>
  <si>
    <t xml:space="preserve">Max(CASE WHEN sg.ap_service_group_type_cd = '1' THEN txn.payment_dt  END) AS srv_ap_cell_lst_txn_dt,  WHERE txn.payment_amt &gt; 0           
       AND txn.payment_dt &gt;= Trunc(p_report_dt,'MM')
       AND txn.payment_dt &lt;= p_report_dt
       AND txn.status = 'EXEC' 
</t>
  </si>
  <si>
    <t>custom_rb_autopay.service_group; custom_rb_autopay.ap_txn; custom_rb_autopay.ap_template; custom_rb_eps.billing_federal; custom_rb_card.card</t>
  </si>
  <si>
    <t>min(srv_ap_cell_1st_txn_dt)</t>
  </si>
  <si>
    <t xml:space="preserve">Min(CASE WHEN sg.ap_service_group_type_cd = '1' THEN txn.payment_dt  END) AS srv_ap_cell_1st_txn_dt,  WHERE txn.payment_amt &gt; 0           
       AND txn.payment_dt &gt;= Trunc(p_report_dt,'MM')
       AND txn.payment_dt &lt;= p_report_dt
       AND txn.status = 'EXEC' </t>
  </si>
  <si>
    <t xml:space="preserve">Sum(CASE WHEN sg.ap_service_group_type_cd = '5' THEN 1  END) AS srv_ap_budg_txn_qty,   WHERE txn.payment_amt &gt; 0           
       AND txn.payment_dt &gt;= Trunc(p_report_dt,'MM')
       AND txn.payment_dt &lt;= p_report_dt
       AND txn.status = 'EXEC' 
</t>
  </si>
  <si>
    <t xml:space="preserve">Sum(CASE WHEN sg.ap_service_group_type_cd = '5' THEN txn.payment_amt  END) AS srv_ap_budg_txn_amt,   WHERE txn.payment_amt &gt; 0           
       AND txn.payment_dt &gt;= Trunc(p_report_dt,'MM')
       AND txn.payment_dt &lt;= p_report_dt
       AND txn.status = 'EXEC' 
</t>
  </si>
  <si>
    <t xml:space="preserve">Count(CASE WHEN sg.ap_service_group_type_cd = '5' THEN tp.ap_template_id end) AS srv_ap_budg_qty,  WHERE tp.status_cd = 1
       AND p_report_dt BETWEEN tp.row_actual_from_dt AND tp.row_actual_to_dt
</t>
  </si>
  <si>
    <t>srv_ap_budg_nflag = CASE WHEN srv_ap_budg_qty &gt; 0 THEN 1 ELSE 0 end,</t>
  </si>
  <si>
    <t>month(current_timestamp - srv_ap_budg_lst_txn_ever_dt)</t>
  </si>
  <si>
    <t>month(current_timestamp - srv_ap_budg_1st_txn_ever_dt)</t>
  </si>
  <si>
    <t>max(srv_ap_budg_lst_txn_dt)</t>
  </si>
  <si>
    <t>Max(CASE WHEN sg.ap_service_group_type_cd = '5' THEN txn.payment_dt  END) AS srv_ap_budg_lst_txn_dt, WHERE txn.payment_amt &gt; 0           
       AND txn.payment_dt &gt;= Trunc(p_report_dt,'MM')
       AND txn.payment_dt &lt;= p_report_dt
       AND txn.status = 'EXEC'</t>
  </si>
  <si>
    <t>min(srv_ap_budg_1st_txn_dt)</t>
  </si>
  <si>
    <t>Min(CASE WHEN sg.ap_service_group_type_cd = '5' THEN txn.payment_dt  END) AS srv_ap_budg_1st_txn_dt,        WHERE txn.payment_amt &gt; 0           
       AND txn.payment_dt &gt;= Trunc(p_report_dt,'MM')
       AND txn.payment_dt &lt;= p_report_dt
       AND txn.status = 'EXEC'</t>
  </si>
  <si>
    <t>custom_rb_crm.segment</t>
  </si>
  <si>
    <t xml:space="preserve">seg_premier_cd =
  CASE
   WHEN dep_tot_bal_rub_amt &gt;=500000 
 AND dep_payroll_l6m_avg_rub_amt&gt;=150000 
 AND dep_payroll_l6m_avg_rub_amt&lt;500000 
 AND prd_lst_prod_tb_cd IN ('99','38') THEN 'TD_MVS_dohod_balance'
   WHEN dep_tot_bal_rub_amt &gt;=350000 
 AND dep_payroll_l6m_avg_rub_amt&gt;=100000 
 AND dep_payroll_l6m_avg_rub_amt&lt;250000 
 AND prd_lst_prod_tb_cd IN ('55') THEN 'TD_MVS_dohod_balance'
   WHEN dep_tot_bal_rub_amt &gt;=250000 
 AND dep_payroll_l6m_avg_rub_amt&gt;=70000 
 AND dep_payroll_l6m_avg_rub_amt&lt;250000 
 AND prd_lst_prod_tb_cd NOT IN ('99','55','38') THEN 'TD_MVS_dohod_balance'
   WHEN dep_payroll_l6m_avg_rub_amt&gt;=150000 
 AND dep_payroll_l6m_avg_rub_amt&lt;500000 
 AND prd_lst_prod_tb_cd IN ('99','38') THEN 'TD_MVS_dohod_1'
   WHEN dep_payroll_l6m_avg_rub_amt&gt;=100000 
 AND dep_payroll_l6m_avg_rub_amt&lt;250000 
 AND prd_lst_prod_tb_cd IN ('55') THEN 'TD_MVS_dohod_1' 
   WHEN dep_payroll_l6m_avg_rub_amt&gt;=70000 
 AND dep_payroll_l6m_avg_rub_amt&lt;250000 
 AND prd_lst_prod_tb_cd NOT IN ('99','55','38') THEN 'TD_MVS_dohod_1' 
   WHEN dep_tot_exp_2m_bal_rub_amt &gt;=1000000 
 AND prd_lst_prod_tb_cd IN ('99','38') THEN 'TD_MVS_closeTD_1m'
   WHEN dep_tot_exp_2m_bal_rub_amt &gt;=700000 
 AND prd_lst_prod_tb_cd IN ('55') THEN 'TD_MVS_closeTD_1m'
   WHEN dep_tot_exp_2m_bal_rub_amt &gt;=500000 
 AND prd_lst_prod_tb_cd NOT IN ('99','55','38') THEN 'TD_MVS_closeTD_1m'
   WHEN dep_tot_exp_3m_bal_rub_amt &gt;=1000000 
 AND prd_lst_prod_tb_cd IN ('99','38') THEN 'TD_MVS_closeTD_2m'
   WHEN dep_tot_exp_3m_bal_rub_amt &gt;=700000 
 AND prd_lst_prod_tb_cd IN ('55') THEN 'TD_MVS_closeTD_2m'
   WHEN dep_tot_exp_3m_bal_rub_amt &gt;=500000 
 AND prd_lst_prod_tb_cd NOT IN ('99','55','38') THEN 'TD_MVS_closeTD_2m'
   WHEN dep_tot_bal_rub_amt &gt;=2500000 
 AND dep_tot_bal_rub_amt &lt;8000000 
 AND prd_lst_prod_tb_cd IN ('99','38') THEN 'TD_MVS_balance_1'
   WHEN dep_tot_bal_rub_amt &gt;=2500000 
 AND dep_tot_bal_rub_amt &lt;8000000 
 AND prd_lst_prod_tb_cd IN ('55') THEN 'TD_MVS_balance_1'
   WHEN dep_tot_bal_rub_amt &gt;=2500000 
 AND dep_tot_bal_rub_amt &lt;4000000 
 AND prd_lst_prod_tb_cd NOT IN ('99','55','38') THEN 'TD_MVS_balance_1'
   WHEN dep_tot_bal_rub_amt &gt;=2000000 
 AND dep_tot_bal_rub_amt &lt;2500000 
 AND prd_lst_prod_tb_cd IN ('99','38') THEN 'TD_MVS_balance_2'
   WHEN dep_tot_bal_rub_amt &gt;=2000000 
 AND dep_tot_bal_rub_amt &lt;2500000 
 AND prd_lst_prod_tb_cd IN ('55') THEN 'TD_MVS_balance_2'
   WHEN dep_tot_bal_rub_amt &gt;=2000000 
 AND dep_tot_bal_rub_amt &lt;2500000 
 AND prd_lst_prod_tb_cd NOT IN ('99','55','38') THEN 'TD_MVS_balance_2'
   WHEN dep_tot_bal_rub_amt &gt;=500000 
 AND dep_tot_bal_rub_amt &lt;2000000 
 AND prd_lst_prod_tb_cd IN ('99','38') THEN 'TD_MVS_balance_3'
   WHEN dep_tot_bal_rub_amt &gt;=350000 
 AND dep_tot_bal_rub_amt &lt;2000000 
 AND prd_lst_prod_tb_cd IN ('55') THEN 'TD_MVS_balance_3'
   WHEN dep_tot_bal_rub_amt &gt;=250000 
 AND dep_tot_bal_rub_amt &lt;2000000 
 AND prd_lst_prod_tb_cd NOT IN ('99','55','38') THEN 'TD_MVS_balance_3'
   WHEN dep_acct_dep_ca_bal_rub_amt&gt;=100000 
 AND prd_lst_prod_tb_cd IN ('99','38') THEN 'TD_MVS_account'
   WHEN dep_acct_dep_ca_bal_rub_amt&gt;=100000 
 AND prd_lst_prod_tb_cd IN ('55') THEN 'TD_MVS_account'
   WHEN dep_acct_dep_ca_bal_rub_amt&gt;=100000 
 AND prd_lst_prod_tb_cd NOT IN ('99','55','38') THEN 'TD_MVS_account'
   WHEN crd_trx_dc_pos_spnd_6m_amt&gt;=480000 
 AND crd_trx_dc_pos_spnd_6m_qty &gt;0 
 AND prd_lst_prod_tb_cd IN ('99','38') THEN 'TD_MVS_pos_1'
   WHEN crd_trx_dc_pos_spnd_6m_amt &gt;=360000 
 AND crd_trx_dc_pos_spnd_6m_qty &gt;0 
 AND prd_lst_prod_tb_cd IN ('55') THEN 'TD_MVS_pos_1'
   WHEN crd_trx_dc_pos_spnd_6m_amt &gt;=240000 
 AND crd_trx_dc_pos_spnd_6m_qty &gt;0 
 AND prd_lst_prod_tb_cd NOT IN ('99','55','38') THEN 'TD_MVS_pos_1'
   WHEN lne_tot_mnth_pmt_rub_amt&gt;=50000 
 AND prd_lst_prod_tb_cd IN ('99','38') THEN 'TD_MVS_payment'
   WHEN lne_tot_mnth_pmt_rub_amt&gt;=50000 
 AND prd_lst_prod_tb_cd IN ('55')  THEN 'TD_MVS_payment'
   WHEN lne_tot_mnth_pmt_rub_amt&gt;=35000 
 AND prd_lst_prod_tb_cd NOT IN ('99','55','38') THEN 'TD_MVS_payment'
   WHEN lne_act_mg_os_rub_amt&gt;=6000000 
 AND lne_act_mg_os_rub_amt&lt;20000000 
 AND lne_mg_agr_open_qty&gt;=1 
 AND prd_lst_prod_tb_cd IN ('99','38') THEN 'TD_MVS_mortgage'
   WHEN lne_act_mg_os_rub_amt&gt;=4000000 
 AND lne_act_mg_os_rub_amt&lt;10000000 
 AND lne_mg_agr_open_qty&gt;=1 
 AND prd_lst_prod_tb_cd IN ('55') THEN 'TD_MVS_mortgage'
   WHEN lne_act_mg_os_rub_amt&gt;=2500000 
 AND lne_act_mg_os_rub_amt&lt;10000000 
 AND lne_mg_agr_open_qty&gt;=1 
 AND prd_lst_prod_tb_cd NOT IN ('99','55','38') THEN 'TD_MVS_mortgage'
   WHEN crd_trx_dc_cash_6m_spnd_amt &gt;=480000 
 AND crd_trx_dc_cash_6m_spnd_qty &gt;0 
 AND prd_lst_prod_tb_cd IN ('99','38') THEN 'TD_MVS_cash'
   WHEN crd_trx_dc_cash_6m_spnd_amt &gt;=360000 
 AND crd_trx_dc_cash_6m_spnd_qty &gt;0 
 AND prd_lst_prod_tb_cd IN ('55') THEN 'TD_MVS_cash'
   WHEN crd_trx_dc_cash_6m_spnd_amt &gt;=240000 
 AND crd_trx_dc_cash_6m_spnd_qty &gt;0 
 AND prd_lst_prod_tb_cd NOT IN ('99','55','38') THEN 'TD_MVS_cash'
   WHEN dep_payroll_l6m_avg_rub_amt&gt;=100000 
 AND dep_payroll_l6m_avg_rub_amt&lt;150000 
 AND prd_lst_prod_tb_cd IN ('99','38') THEN 'TD_MVS_dohod_2'
   WHEN dep_payroll_l6m_avg_rub_amt&gt;=70000 
 AND dep_payroll_l6m_avg_rub_amt&lt;100000 
 AND prd_lst_prod_tb_cd IN ('55') THEN 'TD_MVS_dohod_2'
   WHEN dep_payroll_l6m_avg_rub_amt&gt;=50000 
 AND dep_payroll_l6m_avg_rub_amt&lt;70000 
 AND prd_lst_prod_tb_cd NOT IN ('99','55','38') THEN 'TD_MVS_dohod_2'
   WHEN dep_tot_bal_rub_amt &gt;=250000 
 AND dep_tot_bal_rub_amt &lt;500000 
 AND prd_lst_prod_tb_cd IN ('99','38') THEN 'TD_MVS_balance_4'
   WHEN dep_tot_bal_rub_amt &gt;=200000 
 AND dep_tot_bal_rub_amt &lt;350000 
 AND prd_lst_prod_tb_cd IN ('55') THEN 'TD_MVS_balance_4'
   WHEN dep_tot_bal_rub_amt &gt;=150000 
 AND dep_tot_bal_rub_amt &lt;250000 
 AND prd_lst_prod_tb_cd NOT IN ('99','55','38') THEN 'TD_MVS_balance_4'
   WHEN crd_trx_dc_pos_spnd_6m_amt&gt;=360000 
 AND crd_trx_dc_pos_spnd_6m_qty &gt;0 
 AND prd_lst_prod_tb_cd IN ('99','38') THEN 'TD_MVS_pos_2'
   WHEN crd_trx_dc_pos_spnd_6m_amt&gt;=240000 
 AND crd_trx_dc_pos_spnd_6m_qty &gt;0 
 AND prd_lst_prod_tb_cd IN ('55') THEN 'TD_MVS_pos_2'
   WHEN crd_trx_dc_pos_spnd_6m_amt&gt;=120000 
 AND crd_trx_dc_pos_spnd_6m_qty &gt;0 
 AND prd_lst_prod_tb_cd NOT IN ('99','55','38') THEN 'TD_MVS_pos_2'
  END  
 WHERE _tab1.epk_id = m.epk_id
 AND m.card_epk_id IS NOT NULL
 AND _tab1.report_dt = p_report_dt
 AND seg_client_mp_segment_cd &lt;&gt; 'VIP'
 AND sd_name_age_segment_cd IN ('NORM','PREPENS','PENS')
 AND Coalesce(seg_crm_segment_cd,'') NOT IN ('VIP','MVS')
 AND Coalesce(stop_list_nflag, 0) = 0
 AND sd_sbrf_employee_nflag = 0;
</t>
  </si>
  <si>
    <t>custom_rb_card.client_mnth_aggr</t>
  </si>
  <si>
    <t xml:space="preserve">card_dwh_id WHERE c.card_actual_flag = 1
   AND onb.row_actual_to_dt = DATE'9999-12-31'
 AND c.row_actual_flag='Y'
 AND c.epk_id IS NOT NULL
 AND c.card_main='main'
 AND p_report_dt &lt; c.card_expiration_dt
</t>
  </si>
  <si>
    <t>custom_rb_card.card</t>
  </si>
  <si>
    <t>ID основной карты клиента для целей коммуникации (среди действующих основных карт отбираем по уровень премиальности, затем по дате последней расходной операции)</t>
  </si>
  <si>
    <t xml:space="preserve">Ceil(crm_segment_day_qty/365)  AS seg_crm_year_qty </t>
  </si>
  <si>
    <t>SBX_Retail_MP_DM.dm_crm_client_segm</t>
  </si>
  <si>
    <t xml:space="preserve">CASE 
          WHEN
           crm_segment_day_qty - Ceil(crm_segment_day_qty/365)*365 BETWEEN 1 AND (p_report_dt  - Last_Day(Add_Months(p_report_dt, -1)) ) THEN Ceil(crm_segment_day_qty/365) 
          ELSE 0 
            END AS seg_crm_spec_year_qty  </t>
  </si>
  <si>
    <t>CASE WHEN seg.crm_prb_flag = 'Y' THEN 'PB' ELSE crm_segment_cd END AS crm_segment_cd</t>
  </si>
  <si>
    <t xml:space="preserve">CASE WHEN crm_segment_day_qty&lt;0 THEN 0 ELSE crm_segment_day_qty end AS seg_crm_day_qty </t>
  </si>
  <si>
    <t>CASE
   WHEN code_mcc_cluster_initial = 1 AND qty_sp_pos &gt; 0 THEN 1
   WHEN code_mcc_cluster_initial = 1 AND Nvl(qty_sp_pos,0) = 0 THEN 0
   ELSE code_mcc_cluster_initial
  END AS mcc_cluster_id_final
  OAKB_MODELS.cl_mcc_all_em_segment (
   QTY_MCC_BEAUTY, QTY_MCC_BILLS, QTY_MCC_CARS, QTY_MCC_CASH, QTY_MCC_CLOTHES,
   QTY_MCC_FUEL, QTY_MCC_HIGHTECH, QTY_MCC_HOUSE, QTY_MCC_MEDCINE,
   QTY_MCC_PHONE, QTY_MCC_PRODUCTS, QTY_MCC_RECREATION, QTY_MCC_RESTAURANT,
   QTY_MCC_SPEC_USUAL, QTY_MCC_SPEC_WELLOFF, QTY_MCC_STORE, QTY_MCC_TOURISM,
   QTY_MCC_TRANFERS, SHARE_QTY_POS_CASH, SUM1_AVG_MCC_DIRECTM, SUM1_AVG_MCC_PAYBANK
  ) AS code_mcc_cluster_initial
  Sum(CASE WHEN trans_class IN ('pos_retail_SB', 'pos_retail_RF', 'pos_retail_FX') THEN trans_qty ELSE 0 end) AS qty_sp_pos</t>
  </si>
  <si>
    <t>custom_rb_card.txn_mnth + расчет модели</t>
  </si>
  <si>
    <t xml:space="preserve">CASE 
  WHEN t1.seg  = 'C1' AND t1.mnth_between_activation BETWEEN 1 AND 3 THEN '1.'
  WHEN t1.seg  = 'C1' AND t1.mnth_between_activation BETWEEN 4 AND 6 THEN '2.'
  WHEN t1.seg  = 'C1' AND t1.mnth_between_activation BETWEEN 7 AND 12 THEN '3.'
  WHEN t1.seg  IN ('C2') AND t3.epk_id IS NOT NULL THEN 'grace'
  WHEN t1.seg  IN ('C2','C3') AND Coalesce(t1.crd_cc_tot_os_rub_amt,0)&gt;(Coalesce(t2.crd_cc_tot_os_rub_amt,0)*1.04)  THEN 'Positive' 
  WHEN t1.seg  IN ('C2','C3') AND Coalesce(t1.crd_cc_tot_os_rub_amt,0)&lt;(Coalesce(t2.crd_cc_tot_os_rub_amt,0)*0.96)   THEN 'Negative' 
  WHEN t1.seg  IN ('C2','C3') AND (Coalesce(t1.crd_cc_tot_os_rub_amt,0)/NullIfZero(t2.crd_cc_tot_os_rub_amt) BETWEEN 0.96 AND 1.04 OR Coalesce(t1.crd_cc_tot_os_rub_amt,0) =0)  THEN 'Stable'  
  WHEN t1.seg  IN  ('D2','D3') AND Coalesce(t1.crd_otf_dc_pos_spend_rub_amt,0)&gt;(Coalesce(t2.crd_trx_spnd_pos_avg_3m_amt,0)*1.1)  THEN 'Positive'  
  WHEN t1.seg  IN  ('D2','D3') AND Coalesce(t1.crd_otf_dc_pos_spend_rub_amt,0)&lt;(Coalesce(t2.crd_trx_spnd_pos_avg_3m_amt,0)*0.9) THEN 'Negative' 
  WHEN t1.seg  IN  ('D2','D3') AND (Coalesce(t1.crd_otf_dc_pos_spend_rub_amt,0)/NullIfZero(t2.crd_trx_spnd_pos_avg_3m_amt) BETWEEN 0.9 AND 1.1 OR Coalesce(t1.crd_otf_dc_pos_spend_rub_amt,0) =0)   THEN 'Stable'  
  WHEN t1.seg  IN  ('D4.1') AND t1.crd_trx_dc_pos_spnd_3m_amt &gt;0 THEN '1.'
  WHEN t1.seg  IN  ('D4.1') AND t1.pos_spnd_6m_qty &gt;0 THEN '2.'
  WHEN t1.seg  IN  ('D4.1') AND dc_pos_6_12m_qty + cc_pos_6_12m_qty&gt;0  THEN '3.'
  WHEN t1.seg  IN  ('D1','D4.2') AND   t1.mnth_between_activation BETWEEN 1 AND 3 THEN '1.'
  WHEN t1.seg  IN  ('D1','D4.2') AND   t1.mnth_between_activation BETWEEN 4 AND 6 THEN '2.'
  WHEN t1.seg  IN  ('D1','D4.2') AND   t1.mnth_between_activation BETWEEN 7 AND 12 THEN '3.'
  WHEN t1.seg  IN  ('D1','D4.2') AND   t1.mnth_between_activation &gt;12 THEN '4.'
end AS seg_add, 
</t>
  </si>
  <si>
    <t>Подсегмент по транзакциям</t>
  </si>
  <si>
    <t xml:space="preserve">CASE
  WHEN crd_cc_overdue_nflag = 1 THEN 'S#1'
  WHEN Coalesce(sl.stop_list_nflag, 0) = 1 THEN 'S#2'
  WHEN (ZeroIfNull(crd_cc_open_qty) = 0 AND ZeroIfNull(crd_dc_open_qty) = 0) OR  fv.card_cat_cd IS NULL OR fv.fl_c=0 THEN 'S#3'
  WHEN Coalesce(sl.stop_list_nflag, 0) = 0 
     AND crd_cc_open_qty &gt;= 1 
     AND crd_cc_overdue_nflag = 0 
     AND fv.card_cat_cd='CR' 
     AND Coalesce(crd_txn_snpd_pos_ever_qty,0)=0  THEN 'CC#1'
  WHEN Coalesce(sl.stop_list_nflag, 0) = 0 
     AND crd_cc_open_qty &gt;= 1 
     AND crd_cc_overdue_nflag = 0 
     AND fv.card_cat_cd='CR'       
     AND Coalesce(crd_cc_txn_spend_12m_qty,0) = 1 THEN 'CC#2'
  WHEN Coalesce(sl.stop_list_nflag, 0) = 0 
     AND crd_cc_open_qty &gt;= 1 
     AND crd_cc_overdue_nflag = 0
     AND fv.card_cat_cd='CR'       
     AND Coalesce(crd_txn_spnd_3m_qty,0) &gt; 0 THEN 'CC#3'
  WHEN Coalesce(sl.stop_list_nflag, 0) = 0 
     AND crd_cc_open_qty &gt;= 1 
     AND crd_cc_overdue_nflag = 0
     AND fv.card_cat_cd='CR'       
     AND Coalesce(crd_txn_spnd_3m_qty,0) = 0 THEN 'CC#4'
  WHEN Coalesce(sl.stop_list_nflag, 0) = 0 
     AND crd_dc_open_qty &gt;= 1 
     AND crd_cc_overdue_nflag = 0 
     AND fv.card_cat_cd='DB' 
     AND Coalesce(crd_txn_snpd_pos_ever_qty,0)=0  THEN 'DC#1'
  WHEN Coalesce(sl.stop_list_nflag, 0) = 0 
     AND crd_dc_open_qty &gt;= 1 
     AND crd_cc_overdue_nflag = 0 
     AND fv.card_cat_cd='DB' 
     AND Coalesce(crd_otf_dc_total_qty,0)+Coalesce(crd_otf_cc_total_qty,0)&gt;0
     AND Cast((CASE WHEN (Coalesce(crd_dc_pos_auto_qty,0)+Coalesce(crd_cc_pos_auto_qty,0))&gt;0 THEN 10 ELSE 1 end)*
         (CASE WHEN (Coalesce(crd_dc_pos_money_trf_qty,0)+Coalesce(crd_cc_pos_money_trf_qty,0))&gt;0 THEN 10 ELSE 1 end)*
         (CASE WHEN (Coalesce(crd_dc_pos_eat_out_qty,0)+Coalesce(crd_cc_pos_eat_out_qty,0))&gt;0 THEN 10 ELSE 1 end)*
         (CASE WHEN (Coalesce(crd_dc_pos_utilities_qty,0)+Coalesce(crd_cc_pos_utilities_qty,0))&gt;0 THEN 10 ELSE 1 end)*
         (CASE WHEN (Coalesce(crd_dc_pos_pc_it_qty,0)+Coalesce(crd_cc_pos_pc_it_qty,0))&gt;0 THEN 10 ELSE 1 end)*
         (CASE WHEN (Coalesce(crd_dc_pos_beuaty_qty,0)+Coalesce(crd_cc_pos_beuaty_qty,0))&gt;0 THEN 10 ELSE 1 end)*
         (CASE WHEN (Coalesce(crd_dc_pos_healthcare_qty,0)+Coalesce(crd_cc_pos_healthcare_qty,0))&gt;0 THEN 10 ELSE 1 end)*
         (CASE WHEN (Coalesce(crd_dc_pos_clothes_qty,0)+Coalesce(crd_cc_pos_clothes_qty,0))&gt;0 THEN 10 ELSE 1 end)*
         (CASE WHEN (Coalesce(crd_dc_pos_leisure_qty,0)+Coalesce(crd_cc_pos_leisure_qty,0))&gt;0 THEN 10 ELSE 1 end)*
         (CASE WHEN (Coalesce(crd_dc_pos_groceries_qty,0)+Coalesce(crd_cc_pos_groceries_qty,0))&gt;0 THEN 10 ELSE 1 end)*
         (CASE WHEN (Coalesce(crd_dc_pos_special_qty,0)+Coalesce(crd_cc_pos_special_qty,0))&gt;0 THEN 10 ELSE 1 end)*
         (CASE WHEN (Coalesce(crd_dc_pos_telecom_qty,0)+Coalesce(crd_cc_pos_telecom_qty,0))&gt;0 THEN 10 ELSE 1 end)*
         (CASE WHEN (Coalesce(crd_dc_pos_home_repair_qty,0)+Coalesce(crd_cc_pos_home_repair_qty,0))&gt;0 THEN 10 ELSE 1 end)*
         (CASE WHEN (Coalesce(crd_dc_pos_tourism_qty,0)+Coalesce(crd_cc_pos_tourism_qty,0))&gt;0 THEN 10 ELSE 1 end)*
         (CASE WHEN (Coalesce(crd_dc_pos_dept_stores_qty,0)+Coalesce(crd_cc_pos_dept_stores_qty,0))&gt;0 THEN 10 ELSE 1 end) AS BIGINT)&lt;100000000 THEN 'DC#2'   
  WHEN Coalesce(sl.stop_list_nflag, 0) = 0 
     AND crd_dc_open_qty &gt;= 1 
     AND crd_cc_overdue_nflag = 0 
     AND fv.card_cat_cd='DB' 
     AND Coalesce(crd_otf_dc_total_qty,0)+Coalesce(crd_otf_cc_total_qty,0)&gt;0
     AND Cast((CASE WHEN (Coalesce(crd_dc_pos_auto_qty,0)+Coalesce(crd_cc_pos_auto_qty,0))&gt;0 THEN 10 ELSE 1 end)*
         (CASE WHEN (Coalesce(crd_dc_pos_money_trf_qty,0)+Coalesce(crd_cc_pos_money_trf_qty,0))&gt;0 THEN 10 ELSE 1 end)*
         (CASE WHEN (Coalesce(crd_dc_pos_eat_out_qty,0)+Coalesce(crd_cc_pos_eat_out_qty,0))&gt;0 THEN 10 ELSE 1 end)*
         (CASE WHEN (Coalesce(crd_dc_pos_utilities_qty,0)+Coalesce(crd_cc_pos_utilities_qty,0))&gt;0 THEN 10 ELSE 1 end)*
         (CASE WHEN (Coalesce(crd_dc_pos_pc_it_qty,0)+Coalesce(crd_cc_pos_pc_it_qty,0))&gt;0 THEN 10 ELSE 1 end)*
         (CASE WHEN (Coalesce(crd_dc_pos_beuaty_qty,0)+Coalesce(crd_cc_pos_beuaty_qty,0))&gt;0 THEN 10 ELSE 1 end)*
         (CASE WHEN (Coalesce(crd_dc_pos_healthcare_qty,0)+Coalesce(crd_cc_pos_healthcare_qty,0))&gt;0 THEN 10 ELSE 1 end)*
         (CASE WHEN (Coalesce(crd_dc_pos_clothes_qty,0)+Coalesce(crd_cc_pos_clothes_qty,0))&gt;0 THEN 10 ELSE 1 end)*
         (CASE WHEN (Coalesce(crd_dc_pos_leisure_qty,0)+Coalesce(crd_cc_pos_leisure_qty,0))&gt;0 THEN 10 ELSE 1 end)*
         (CASE WHEN (Coalesce(crd_dc_pos_groceries_qty,0)+Coalesce(crd_cc_pos_groceries_qty,0))&gt;0 THEN 10 ELSE 1 end)*
         (CASE WHEN (Coalesce(crd_dc_pos_special_qty,0)+Coalesce(crd_cc_pos_special_qty,0))&gt;0 THEN 10 ELSE 1 end)*
         (CASE WHEN (Coalesce(crd_dc_pos_telecom_qty,0)+Coalesce(crd_cc_pos_telecom_qty,0))&gt;0 THEN 10 ELSE 1 end)*
         (CASE WHEN (Coalesce(crd_dc_pos_home_repair_qty,0)+Coalesce(crd_cc_pos_home_repair_qty,0))&gt;0 THEN 10 ELSE 1 end)*
         (CASE WHEN (Coalesce(crd_dc_pos_tourism_qty,0)+Coalesce(crd_cc_pos_tourism_qty,0))&gt;0 THEN 10 ELSE 1 end)*
         (CASE WHEN (Coalesce(crd_dc_pos_dept_stores_qty,0)+Coalesce(crd_cc_pos_dept_stores_qty,0))&gt;0 THEN 10 ELSE 1 end) AS BIGINT)&gt;=100000000  THEN 'DC#3' 
  WHEN Coalesce(sl.stop_list_nflag, 0) = 0 
     AND crd_dc_open_qty &gt;= 1 
     AND crd_cc_overdue_nflag = 0 
     AND fv.card_cat_cd='DB' 
     AND Coalesce(crd_otf_dc_total_qty,0)+Coalesce(crd_otf_cc_total_qty,0)=0  THEN 'DC#4'   
  ELSE 'OTHR'
 END AS seg
</t>
  </si>
  <si>
    <t>custom_rb_card.card; custom_rb_card.txn_mnth</t>
  </si>
  <si>
    <t>Сегментация по транзакциям</t>
  </si>
  <si>
    <t>seg_crd_segm_special_set_dt = CASE WHEN _tab1.seg_crd_segm_special_cd &lt;&gt; _tab2.seg_crd_segm_special_cd THEN p_report_dt 
                                     ELSE _tab2.seg_crd_segm_special_set_dt END   where report_dt = OAdd_Months(p_report_dt,-1)</t>
  </si>
  <si>
    <t>seg_crd_segm_special_cd where report_dt = OAdd_Months(p_report_dt,-1)</t>
  </si>
  <si>
    <t xml:space="preserve">CASE WHEN ((Coalesce(cat_num, 0) =0
   AND cc_dc_pos3m_qty &gt; 0)
    OR cat_num = 1)
   THEN '1. 1'
   WHEN  cat_num BETWEEN 2 AND 3 THEN '2. 2-3'
  WHEN  cat_num BETWEEN 4 AND 6 THEN '3. 4-6'
  WHEN  cat_num BETWEEN 7 AND 10 THEN '4. 7-10'
  WHEN  cat_num &gt;10 THEN '5. 11+'
end AS cat_group, </t>
  </si>
  <si>
    <t>Группа сегментации по транзакциям</t>
  </si>
  <si>
    <t xml:space="preserve">seg_client_mp_segment_cd  = 
            CASE
                WHEN 
                           _tab.seg_crm_segment_cd= 'VIP'
                           OR (Coalesce(_tab.prd_lst_prod_tb_cd, '00') IN ('38','99')  AND Coalesce(_tab.prl_client_app_income_amt, 0) &gt;= 500000)                         
                           OR (Coalesce(_tab.prd_lst_prod_tb_cd, '00') NOT IN ('38','99') AND Coalesce(_tab.prl_client_app_income_amt, 0) &gt;= 250000)
                           OR mtb_VIP_sum_inc_payroll + tb_VIP_sum_inc_payroll &gt;= 6
                           OR mtb_VIP_pos + tb_VIP_pos &gt;= 6
                           OR mtb_VIP_balance + tb_VIP_balance &gt;= 6
                           OR mtb_EKP_VIP_morgage + tb_EKP_VIP_morgage &gt;= 6
                           THEN 'VIP'                         
                WHEN  (
                                Coalesce(_tab.prd_lst_prod_tb_cd, '00') IN ('99','38') 
                         AND  Coalesce(_tab.prl_client_app_income_amt, 0) &gt;= 200000
                        )                                                                             
                          OR (1=1
                              AND Coalesce(_tab.prd_lst_prod_tb_cd, '00') IN ('55', '40') 
                              AND Coalesce(_tab.prl_client_app_income_amt, 0) &gt;= 150000
                                  )
                          OR (1=1 
                              AND Coalesce(_tab.prd_lst_prod_tb_cd, '00') NOT IN ('99', '55','38', '40') 
                              AND Coalesce(_tab.prl_client_app_income_amt, 0) &gt;= 100000
                               )                          
                           OR mtb_MVS_UPPER_sum_inc_payroll + stb_MVS_UPPER_sum_inc_payroll + tb_MVS_UPPER_sum_inc_payroll &gt;= 3
                           OR mtb_MVS_UPPER_balance + stb_MVS_UPPER_balance + tb_MVS_UPPER_balance &gt;= 3
                           OR mtb_EKP_MVS_UPPER_morgage + stb_EKP_MVS_UPPER_morgage + tb_EKP_MVS_UPPER_morgage &gt;= 3 
                           OR mtb_EKP_MVS_UPPER_payment + stb_EKP_MVS_UPPER_payment + tb_EKP_MVS_UPPER_payment&gt;= 3
                           OR mtb_MVS_UPPER_pos_cash + stb_MVS_UPPER_pos_cash + tb_MVS_UPPER_pos_cash &gt;=3
                           THEN 'MVS UPPER' 
                -- MVS LITE
                WHEN  (
                                Coalesce(_tab.prd_lst_prod_tb_cd, '00') IN ('99','38') 
                         AND  Coalesce(_tab.prl_client_app_income_amt, 0) &gt;= 100000
                        )                                                                             
                          OR (1=1
                              AND Coalesce(_tab.prd_lst_prod_tb_cd, '00') IN ('55', '40') 
                              AND Coalesce(_tab.prl_client_app_income_amt, 0) &gt;= 70000
                                  )
                          OR (1=1 
                              AND Coalesce(_tab.prd_lst_prod_tb_cd, '00') NOT IN ('99', '55','38', '40') 
                              AND Coalesce(_tab.prl_client_app_income_amt, 0) &gt;= 50000
                               )                          
                           OR mtb_MVS_LITE_sum_inc_payroll + stb_MVS_LITE_sum_inc_payroll + tb_MVS_LITE_sum_inc_payroll &gt;= 3
                           OR mtb_MVS_LITE_balance + stb_MVS_LITE_balance + tb_MVS_LITE_balance &gt;= 3
                           OR mtb_EKP_MVS_LITE_morgage + stb_EKP_MVS_LITE_morgage + tb_EKP_MVS_LITE_morgage &gt;= 3 
                           OR mtb_EKP_MVS_LITE_payment + stb_EKP_MVS_LITE_payment + tb_EKP_MVS_LITE_payment&gt;= 3
                           OR mtb_MVS_LITE_pos_cash + stb_MVS_LITE_pos_cash + tb_MVS_LITE_pos_cash &gt;=3
                           THEN 'MVS LIGHT' 
                ELSE 'MASS'
            END   
</t>
  </si>
  <si>
    <t>custom_rb_crm.segment
custom_rb_loan.loan_agrmnt
Брокерское обслуживание 
custom_rb_cod.dep_agrmnt
custom_rb_card.card_agrmnt
custom_rb_card.card
custom_rb_saving_certificate.sav_cert
internal_rdm.RDM_DIVISION_mast_v</t>
  </si>
  <si>
    <t>Сегмент клиента по продуктам</t>
  </si>
  <si>
    <t>CASE 
                                   WHEN sd_age_yrs_comp_nv &lt;14 THEN 'KIDS'
                                   WHEN sd_age_yrs_comp_nv &lt;18 THEN 'TEEN'
                                   WHEN sd_age_yrs_comp_nv &lt;22 THEN 'YOUTH'
                                   WHEN sd_age_yrs_comp_nv &gt;= 70 THEN 'OLD'
                                   WHEN sd_age_yrs_comp_nv &gt;= 55 AND sd_gender_cd='F' THEN 'ACTIVE AGE'
                                   WHEN sd_age_yrs_comp_nv &gt;= 60 THEN 'ACTIVE AGE'
                               ELSE 'MASS' end AS</t>
  </si>
  <si>
    <t>Мегавитрина</t>
  </si>
  <si>
    <t>Сегмент клиента по возрасту</t>
  </si>
  <si>
    <t xml:space="preserve">CASE    
    WHEN addr_reg_valid_nflag = 1
    THEN 
     CASE
      WHEN 
         addr_reg_city_name LIKE '%МОСКВА%' 
       OR addr_reg_city_name LIKE '%САНКТ%ПЕТЕРБУРГ%'
       OR addr_reg_city_name LIKE '%НОВОСИБИРСК%'
       OR addr_reg_city_name LIKE '%ЕКАТЕРИНБУРГ%'
       OR addr_reg_city_name LIKE '%НИЖНИЙ НОВГОРОД%'
       OR addr_reg_city_name LIKE '%КАЗАНЬ%'
       OR addr_reg_city_name LIKE '%САМАРА%'
       OR addr_reg_city_name LIKE '%ЧЕЛЯБИНСК%'
       OR addr_reg_city_name LIKE '%ОМСК%'
       OR addr_reg_city_name LIKE '%РОСТОВ-НА-ДОНУ%'
       OR addr_reg_city_name LIKE '%УФА%'
       OR addr_reg_city_name LIKE '%КРАСНОЯРСК%'
       OR addr_reg_city_name LIKE '%ПЕРМЬ%'
       OR addr_reg_city_name LIKE '%ВОЛГОГРАД%'
       OR addr_reg_city_name LIKE '%ВОРОНЕЖ%'
        THEN 'CITY_MLNR'
      WHEN addr_reg_city_name IS NOT NULL THEN 'CITY_OTHER'
      ELSE 'VILLAGE'
     END
    END AS sd_stlmnt_type_cd
</t>
  </si>
  <si>
    <t>custom_rb_epk.epk_client</t>
  </si>
  <si>
    <t>Coalesce(sbrf_employee_nflag,0)</t>
  </si>
  <si>
    <t>custom_rb_epk.campaign_daily</t>
  </si>
  <si>
    <t>CASE  WHEN citizenship_cntry = 'РОССИЯ' THEN 1 ELSE 0 END AS sd_russian_citizen_nflag,</t>
  </si>
  <si>
    <t>CASE russian_resident_flag WHEN 'Y' THEN 1 
    WHEN 'N' THEN 0
    ELSE -1    END AS sd_resident_nflag  where active_flag = 'Y'</t>
  </si>
  <si>
    <t xml:space="preserve">                           CASE
        WHEN sd_age_yrs_frac_nv IS NULL THEN
           NULL
        WHEN Coalesce(sd_age_yrs_frac_nv, 0) &gt;= 21
           AND
           ((Coalesce(sd_age_yrs_frac_nv, 100) &lt; 58.8 AND sd_gender_cd=  'M')
            OR
            (Coalesce(sd_age_yrs_frac_nv, 100) &lt; 53.8)
           )
        THEN
           'NORM'
        ELSE
           CASE
           WHEN (Coalesce(sd_age_yrs_frac_nv, 0) &gt;= 58.8 AND Coalesce(sd_age_yrs_frac_nv, 100) &lt; 60 AND  sd_gender_cd=  'M')
                OR
                (Coalesce(sd_age_yrs_frac_nv, 0) &gt;= 53.8 AND Coalesce(sd_age_yrs_frac_nv, 100) &lt; 55)
           THEN
              'PREPENS'
           ELSE
              CASE
              WHEN Coalesce(sd_age_yrs_frac_nv, 100) &lt; 18 THEN
                 'CHILD'
              WHEN Coalesce(sd_age_yrs_frac_nv, 100) &gt;= 18 AND Coalesce(sd_age_yrs_frac_nv, 100) &lt; 21 THEN
                 'YOUTH'
              ELSE
                 CASE
                 WHEN Coalesce(sd_age_yrs_frac_nv, 0) &gt;= 63.7 THEN
                    'SUPERPENS'
                 ELSE
                    'PENS'
                 end
              end
           end
        END</t>
  </si>
  <si>
    <t>Сегментация клиента по возрасту</t>
  </si>
  <si>
    <t>gender_cd where active_flag = 'Y'</t>
  </si>
  <si>
    <t>doc_valig_flag where active_flag = 'Y'</t>
  </si>
  <si>
    <t>custom_rb_epk.epk_client_doc</t>
  </si>
  <si>
    <t>Max(CASE WHEN sl.refusal_type_id = 5 THEN 1 ELSE 0 END) Over (PARTITION BY sl.epk_id ROWS BETWEEN Unbounded Preceding AND Unbounded Following) AS dead_nflag where active_flag = 'Y'</t>
  </si>
  <si>
    <t xml:space="preserve">SBX_Retail_MP_DM.dm_stop_list </t>
  </si>
  <si>
    <t>КСЛ</t>
  </si>
  <si>
    <t>Флаг смерти клиента</t>
  </si>
  <si>
    <t>ext_dead_nflag</t>
  </si>
  <si>
    <t>CASE 
    WHEN client_verified_flag = 'Y' THEN 1 
    ELSE 0 
   END AS sd_client_valid_nflag , where active_flag = 'Y'</t>
  </si>
  <si>
    <t>Зарплатный договор</t>
  </si>
  <si>
    <t>Флаг сотрудника ЦБ</t>
  </si>
  <si>
    <t xml:space="preserve">cmpn_cb_staff_nflag </t>
  </si>
  <si>
    <t>CASE WHEN birth_dt IS NOT NULL AND birth_dt &lt; p_report_dt THEN Months_Between(p_report_dt, birth_dt) / 12
   END AS sd_age_yrs_frac_nv where active_flag = 'Y'</t>
  </si>
  <si>
    <t>CASE WHEN birth_dt IS NOT NULL AND birth_dt &lt; p_report_dt THEN floor(Months_Between(p_report_dt, birth_dt) / 12)
   END AS sd_age_yrs_comp_nv where active_flag = 'Y'</t>
  </si>
  <si>
    <t>CASE WHEN birth_dt IS NOT NULL AND birth_dt &lt; p_report_dt THEN Months_Between(p_report_dt, birth_dt)
   END AS sd_age_mnth_comp_nv where active_flag = 'Y'</t>
  </si>
  <si>
    <t>custom_rb_saving_certificate.sav_cert</t>
  </si>
  <si>
    <t>lbt_sav_cert_days_lst_prch_qty</t>
  </si>
  <si>
    <t>Количество дней с покупки последнего сберсертификата</t>
  </si>
  <si>
    <t>custom_rb_mdm.client_mdm</t>
  </si>
  <si>
    <t>Дата состояния (последний день месяца)</t>
  </si>
  <si>
    <t>tbholding_id</t>
  </si>
  <si>
    <t>ХОЛДИНГИ</t>
  </si>
  <si>
    <t>Тербанк зарплатного холдинга</t>
  </si>
  <si>
    <t>lbt_tbholding_id</t>
  </si>
  <si>
    <t xml:space="preserve">SBX_RETAIL_MP.ref_payroll_inn </t>
  </si>
  <si>
    <t>Идентификатор ИНН организации-работодателя</t>
  </si>
  <si>
    <t>lbt_payroll_tax_payer_cd</t>
  </si>
  <si>
    <t>subholding_id</t>
  </si>
  <si>
    <t>Идентификатор зарплатного субхолдинга</t>
  </si>
  <si>
    <t>lbt_subholding_id</t>
  </si>
  <si>
    <t>prl_social_disab_pension_nflag = 1  WHERE tt.txn_dt BETWEEN OAdd_Months(Trunc(p_report_dt, 'MM'),-2) AND p_report_dt
  AND tt.txn_pension_type_id = 4</t>
  </si>
  <si>
    <t>custom_rb_cod.dep_agrmnt</t>
  </si>
  <si>
    <t>Пенсия по инвалидности (1 - есть пенсия, 0 нет пенсии)</t>
  </si>
  <si>
    <t>lbt_social_disab_pension</t>
  </si>
  <si>
    <t>holding_id</t>
  </si>
  <si>
    <t>Идентификатор зарплатного холдинга</t>
  </si>
  <si>
    <t>lbt_holding_id</t>
  </si>
  <si>
    <t>prl_employee_dzo_nflag = 1 WHERE a.epk_id&gt;0 AND a.max_mon_dt  BETWEEN pr_dt AND p_report_dt AND Extract(MONTH From a.max_mon_dt)&lt;&gt;12</t>
  </si>
  <si>
    <t xml:space="preserve">SBX_Retail_MP_DM.ft_payroll_client_aggr; SBX_Retail_MP.ref_partner_compns_dzo </t>
  </si>
  <si>
    <t>Флаг сотрудник ДЗО</t>
  </si>
  <si>
    <t>ext_employee_dzo</t>
  </si>
  <si>
    <t>avg_mnth_inc_rub WHERE avg_mnth_inc_rub&gt;0 AND t2.req_dt BETWEEN Add_Months(p_report_dt + 1, -12)  AND p_report_dt</t>
  </si>
  <si>
    <t>custom_rb_tsm.transact_credit_main_loaner_retail</t>
  </si>
  <si>
    <t>Max(payroll_agrmn_num)  WHERE txn.txn_cod_type_rk = 21
    AND txn.txn_dt BETWEEN dt1 AND p_report_dt    
    AND payroll_org_tax_cd IS NOT NULL
    AND epk_id &lt;&gt; -1</t>
  </si>
  <si>
    <t xml:space="preserve">SBX_Retail_MP_DM.ft_dep_agrmnt_txn_payroll_social  </t>
  </si>
  <si>
    <t>Номер зарплатного договора</t>
  </si>
  <si>
    <t>lbt_payroll_agrmnt_nbr</t>
  </si>
  <si>
    <t>year(current_timestamp - Max(CASE WHEN a.rnum_asc = 1 THEN a.agrmnt_open_dt end))</t>
  </si>
  <si>
    <t>custom_rb_cod.dep_agrmnt; custom_rb_card.card_agrmnt; custom_rb_card.card; custom_rb_saving_certificate.sav_cert; internal_rdm.RDM_DIVISION_mast_v</t>
  </si>
  <si>
    <t xml:space="preserve">Sum(CASE 
                WHEN Coalesce(a.agrmnt_close_dt,DATE'9999-12-31')&gt;p_report_dt AND a.agrmnt_open_dt&lt;=p_report_dt AND a.loan_type_cd='PL' AND a.rnk=1 THEN 1
                ELSE 0
            END) 
</t>
  </si>
  <si>
    <t>custom_rb_loan.loan_agrmnt</t>
  </si>
  <si>
    <t>Количество активных потребительских кредитов за 3 мес.</t>
  </si>
  <si>
    <t>ppc_pl_active_qty</t>
  </si>
  <si>
    <t>Max(CASE 
                WHEN Coalesce(a.agrmnt_close_dt,DATE'9999-12-31')&gt;p_report_dt AND a.agrmnt_open_dt&lt;=p_report_dt AND a.loan_type_cd='PL' AND a.rnk=1 THEN 1
                ELSE 0
            END) pl_active_nflag,</t>
  </si>
  <si>
    <t>Флаг активности клиента по продукту "Потребительский кредит" за 3 мес.</t>
  </si>
  <si>
    <t>ppc_pl_active_nflag</t>
  </si>
  <si>
    <t>Sum(pay_act_txn_nflag) AS prd_pay_active_qty,</t>
  </si>
  <si>
    <t>custom_rb_card.card;
custom_rb_card.card_agrmnt;
custom_rb_card.txn_mnth
custom_rb_card.card_product
custom_rb_sbol.SBOL_FORM_TYPE
custom_rb_sbol.SBOL_OPER</t>
  </si>
  <si>
    <t>Количество карт с совершенными по ним платежами (юр.лицу) за последние 3 мес.</t>
  </si>
  <si>
    <t>ppc_pay_active_qty</t>
  </si>
  <si>
    <t>Max(pay_act_txn_nflag) AS prd_pay_active_nflag,</t>
  </si>
  <si>
    <t>custom_rb_card.card;
custom_rb_card.card_agrmnt;
custom_rb_card.txn_mnth
custom_rb_card.card_product
custom_rb_sbol.SBOL_FORM_TYPE
custom_rb_sbol.SBOL_OPER
МБК</t>
  </si>
  <si>
    <t>Флаг активности клиента по продукту "Платежи" за 3 мес.</t>
  </si>
  <si>
    <t>ppc_pay_active_nflag</t>
  </si>
  <si>
    <t>Max(pay_act_txn_1m_nflag) AS prd_pay_active_1m_nflag,</t>
  </si>
  <si>
    <t>Флаг активности клиента по продукту "Платежи" за 1 мес.</t>
  </si>
  <si>
    <t>ppc_pay_active_1m_nflag</t>
  </si>
  <si>
    <t>Sum(Greatest(p2p_act_txn_nflag, CASE WHEN p2p_mb.card_number IS NOT NULL THEN 1 ELSE 0 end, p2p_sbol.p2p_flag)) AS prd_p2p_active_qty,</t>
  </si>
  <si>
    <t>Количество карт с совршенными по ним переводами Р2Р за последние 3 мес.</t>
  </si>
  <si>
    <t>ppc_p2p_active_qty</t>
  </si>
  <si>
    <t>Max(Greatest(p2p_act_txn_nflag, CASE WHEN p2p_mb.card_number IS NOT NULL THEN 1 ELSE 0 end, p2p_sbol.p2p_flag)) AS prd_p2p_active_nflag,</t>
  </si>
  <si>
    <t>Флаг активности клиента по продукту "Переводы" за 3 мес.</t>
  </si>
  <si>
    <t>ppc_p2p_active_nflag</t>
  </si>
  <si>
    <t>Max(Greatest(p2p_act_txn_1m_nflag, Coalesce(p2p_mb.mb_p2p_1m_nflag, 0), Coalesce(p2p_sbol.p2p_1m_flag,0))) AS prd_p2p_active_1m_nflag,</t>
  </si>
  <si>
    <t>Флаг активности клиента по продукту "Переводы" за 1 мес.</t>
  </si>
  <si>
    <t>ppc_p2p_active_1m_nflag</t>
  </si>
  <si>
    <t>prd_okko_user_nflag=1 WHERE txn.trx_month =p_report_dt AND  txn.trx_qty&gt;0
        AND txn.oakb_merchant_id IN (3389906809,     3340506424,     3279003977,     2775304019, 3393105792,     2996503937,     2415104652,     3400854684,     2996504284,     2944304179,     
        3385205266,     3446905314,     3427604009,     76445243,          3400864732,     1951304198, 1951305443,     3377610426,     2945804591,     2511946697,     3590504040,     3381806079,     1188900820, 1605100361,     
        2833104410,     3389906856,     3261706045,     2813204863,     3381806091,     2933004480, 3404404023,     3368105270,     3385205751,     2511929430,     1034105038,     3385205256,     2813204929, 2504704651)</t>
  </si>
  <si>
    <t>custom_rb_card.txn_mnth</t>
  </si>
  <si>
    <t>month(current_timestamp - Max(CASE WHEN a.rnum_asc = 1 THEN a.agrmnt_open_dt end))</t>
  </si>
  <si>
    <t>количество месяцев с даты открытия последнего продукта</t>
  </si>
  <si>
    <t>month(current_timestamp - Max(CASE WHEN a.rnum_asc = 1 THEN a.agrmnt_close_dt end))</t>
  </si>
  <si>
    <t>количество месяцев с даты закрытия последнего продукта</t>
  </si>
  <si>
    <t>month(current_timestamp - Min(CASE WHEN a.rnum_asc = 1 THEN a.agrmnt_open_dt end))</t>
  </si>
  <si>
    <t>количество месяцев с даты открытия первого продукта</t>
  </si>
  <si>
    <t>Sum(CASE 
                WHEN Coalesce(a.agrmnt_close_dt,DATE'9999-12-31')&gt;p_report_dt AND a.agrmnt_open_dt&lt;=p_report_dt AND a.loan_type_cd='MORTGAGE' AND a.rnk=1 THEN 1
                ELSE 0
            END) mg_active_qty,</t>
  </si>
  <si>
    <t>Количество активных ипотек за 3 мес.</t>
  </si>
  <si>
    <t>ppc_mg_active_qty</t>
  </si>
  <si>
    <t>Max(CASE 
                WHEN Coalesce(a.agrmnt_close_dt,DATE'9999-12-31')&gt;p_report_dt AND a.agrmnt_open_dt&lt;=p_report_dt AND a.loan_type_cd='MORTGAGE' AND a.rnk=1 THEN 1 
                ELSE 0
            END) mg_active_nflag,</t>
  </si>
  <si>
    <t>Флаг активности клиента по продукту "Ипотека" за 3 мес.</t>
  </si>
  <si>
    <t>ppc_mg_active_nflag</t>
  </si>
  <si>
    <t>ПИФИЯ</t>
  </si>
  <si>
    <t>Sign(prd_mb_active_qty) AS prd_mb_active_nflag,</t>
  </si>
  <si>
    <t>ppc_mb_active_qty</t>
  </si>
  <si>
    <t>Max(CASE WHEN txt.mb_activity_flag = 'Y' THEN 1 ELSE 0 END)  AS mb_act_txn_nflag
custom_rb_card.txn_mnth txn
join custom_rb_card.txn_type txt on (txn.trx_type = txt.card_txn_type_rk)</t>
  </si>
  <si>
    <t>custom_rb_card.txn_mnth;
custom_rb_card.txn_type</t>
  </si>
  <si>
    <t>Флаг активности клиента по продукту "Мобильный банк" за 3 мес.</t>
  </si>
  <si>
    <t>ppc_mb_active_nflag</t>
  </si>
  <si>
    <t xml:space="preserve">Max(CASE 
     WHEN (mb_act_txn_1m_nflag = 1)  OR (mb_p2p_1m_nflag=1) OR (mb_pay_1m_nflag=1) OR
     ((mb.card_dwh_id IS NOT NULL) AND (card_act_txn_1m_nflag = 1 OR p2p_act_txn_1m_nflag = 1 OR pay_act_txn_1m_nflag = 1 OR p2p_sbol.transf_1m_flag=1)) THEN 1 ELSE 0
    END) AS prd_mb_active_1m_nflag 
</t>
  </si>
  <si>
    <t>Флаг активности клиента по продукту "Мобильный банк" за 1 мес.</t>
  </si>
  <si>
    <t>ppc_mb_active_1m_nflag</t>
  </si>
  <si>
    <t xml:space="preserve">Sum(CASE WHEN da.dep_product_cat_cd = 'METAL_ACCOUNT' THEN 1 ELSE 0 end) AS ma_active_qty, WHERE  p_report_dt BETWEEN da.row_actual_from_dt AND da.row_actual_to_dt
  AND da.epk_id &lt;&gt; -1
  AND Coalesce(da.agrmnt_close_actual_dt, DATE '9999-12-31') &gt; p_report_dt </t>
  </si>
  <si>
    <t>custom_rb_cod.dep_agrmnt_aggr; custom_rb_cod.dep_agrmnt</t>
  </si>
  <si>
    <t xml:space="preserve">Max(CASE WHEN da.dep_product_cat_cd = 'METAL_ACCOUNT' THEN 1 ELSE 0 end) AS ma_active_nflag,  WHERE  p_report_dt BETWEEN da.row_actual_from_dt AND da.row_actual_to_dt
  AND da.epk_id &lt;&gt; -1
  AND Coalesce(da.agrmnt_close_actual_dt, DATE '9999-12-31') &gt; p_report_dt  </t>
  </si>
  <si>
    <t xml:space="preserve">1) Собираем все продукты: 
--Депозитные договоры (ЦОД) custom_rb_cod. dep_agrmnt берем продукт ,  подразделение (ТБ, ГОСБ и т.д) и дату открытия
-- Карточные договоры custom_rb_card.card_agrmnt берем продукт , подразделение (ТБ, ГОСБ и т.д) и дату открытия
--Кредиты custom_rb_loan.loan_agrmnt берем продукт , ТБ и дату открытия
--Сертификаты custom_rb_saving_certificate. sav_cert берем продукт , ТБ и дату открытия
2) Определяем первый/последний договор по клиенту         
3) Формируем список подразделений в т.ч. связку старый ТБ – новый ТБ 
4) связываем последний договор с ТБ и фиксируем этот ТБ в атрибут PRD_LST_PROD_TB_CD
5) Логика изменения подразделений 
 UPDATE trg
 FROM vtCustLstDiv trg, vtDivisionFinal div
 SET
  division_dk = div.division_final_dk,
  tb_cd_new = div.tb_cd_new,
  osb_cd_new = div.osb_cd_new,
  vsp_cd_new = div.vsp_cd_new
--  tb_num = div.tb_num,
--  osb_num = div.osb_num,
--  vsp_num = div.vsp_num  
 WHERE trg.division_dk = div.division_dk
 AND (trg.tb_cd_new &lt;&gt;  div.tb_cd_new OR trg.osb_cd_new &lt;&gt; div.osb_cd_new OR trg.vsp_cd_new &lt;&gt; div.vsp_cd_new);
 -- Обновление ОСБ в банках миграции (для тех, у кого нет division_dk)
 CALL SBX_Retail_MP.droptable ('vtOSBMigration');
 CREATE VOLATILE TABLE vtOSBMigration AS (
 SELECT 
        Substr(LPad(old_tb_cd,2,'0'),1,2) (VARCHAR(6)) AS tb_cd_old,
        Substr(LPad(old_osb_cd,4,'0'),1,4) (VARCHAR(6)) AS osb_cd_old,
--  TO_NUMBER(old_tb_cd) (INT) AS old_tb_num,
--  TO_NUMBER(old_osb_cd) (INT) AS old_osb_num,
  new_tb_cd,
  new_osb_cd
 FROM SBX_Retail_MP_DM.ref_map_osb_migration
 )
 WITH DATA
 PRIMARY INDEX(tb_cd_old, osb_cd_old)
 ON COMMIT PRESERVE ROWS;
 COLLECT STATISTICS COLUMN(tb_cd_old, osb_cd_old) ON vtOSBMigration;
 UPDATE trg
 FROM  vtCustLstDiv trg, vtOSBMigration m
 SET
  tb_cd_new= m.new_tb_cd,
  osb_cd_new = m.new_osb_cd
 WHERE trg.tb_cd_new = m.tb_cd_old
 AND  trg.osb_cd_new = m.osb_cd_old;
 -- Обновление мигрировавших ТБ (для оставшихся) + спец.обновление
 -- Зануляем данным по старым TБ
 UPDATE vtCustLstDiv
 SET 
  tb_cd_new = NULL,
  osb_cd_new = NULL,
  vsp_cd_new = NULL  
 WHERE tb_cd_new IN ('36','92');
 UPDATE vtCustLstDiv
 SET 
  tb_cd_new = 
   CASE tb_cd_new
    WHEN '02' THEN '18'
    WHEN '31' THEN '44'
    WHEN '60' THEN '52'
    WHEN '99' THEN '38'
    WHEN '990002' THEN '38'
   END
 WHERE tb_cd_new IN ('02','31','60', '99','990002'); </t>
  </si>
  <si>
    <t xml:space="preserve">Депозитные договоры (ЦОД) custom_rb_cod. dep_agrmnt
Карточные договоры custom_rb_card.card_agrmnt 
Кредиты custom_rb_loan.loan_agrmnt 
Сертификаты custom_rb_saving_certificate.sav_cert </t>
  </si>
  <si>
    <t>Min(CASE WHEN a.rnum_desc = 1 THEN a.agrmnt_open_dt end) AS prd_lst_prod_open_dt,</t>
  </si>
  <si>
    <t xml:space="preserve">SBX_Retail_MP_DM.ref_v_division </t>
  </si>
  <si>
    <t>Min(CASE WHEN a.rnum_desc = 1 THEN a.division_dk end) AS prd_lst_prod_division_dk,</t>
  </si>
  <si>
    <t>NullIf(Max(Coalesce(a.agrmnt_close_dt,DATE '9999-12-31')),DATE '9999-12-31') AS prd_lst_prod_close_dt</t>
  </si>
  <si>
    <t>Min(CASE WHEN a.rnum_desc = 1 THEN a.prod_type_cd end) AS prd_lst_prod_cd,</t>
  </si>
  <si>
    <t xml:space="preserve">Sum(ppc_ib_active_qty) </t>
  </si>
  <si>
    <t>custom_rb_card.agrmnt_mnth</t>
  </si>
  <si>
    <t xml:space="preserve">Max(ppc_ib_active_1m_nflag) </t>
  </si>
  <si>
    <t xml:space="preserve">Sum(CASE WHEN da.dep_product_cat_cd IN ('TERM_DEPOSIT') AND daa.dep_curr_bal_rub_amt &gt;= 1000 THEN 1 ELSE 0 END)  WHERE  p_report_dt BETWEEN da.row_actual_from_dt AND da.row_actual_to_dt
  AND da.epk_id &lt;&gt; -1
  AND Coalesce(da.agrmnt_close_actual_dt, DATE '9999-12-31') &gt; p_report_dt </t>
  </si>
  <si>
    <t>Количество активных депозитов с остатотком больше 1000 за отчетный месяц</t>
  </si>
  <si>
    <t xml:space="preserve">Sum(CASE WHEN da.dep_product_cat_cd IN ('CURRENT_ACCOUNT','TERM_DEPOSIT') AND daa.dep_curr_bal_rub_amt &gt;= 1000 THEN 1 ELSE 0 END)   WHERE  p_report_dt BETWEEN da.row_actual_from_dt AND da.row_actual_to_dt
  AND da.epk_id &lt;&gt; -1
  AND Coalesce(da.agrmnt_close_actual_dt, DATE '9999-12-31') &gt; p_report_dt </t>
  </si>
  <si>
    <t>Количество активных договоров "Депозитный/текущий счет"</t>
  </si>
  <si>
    <t xml:space="preserve">Max(CASE WHEN da.dep_product_cat_cd IN ('CURRENT_ACCOUNT','TERM_DEPOSIT') AND daa.dep_curr_bal_rub_amt &gt;= 1000 THEN 1 ELSE 0 END) AS da_active_nflag, WHERE  p_report_dt BETWEEN da.row_actual_from_dt AND da.row_actual_to_dt
  AND da.epk_id &lt;&gt; -1
  AND Coalesce(da.agrmnt_close_actual_dt, DATE '9999-12-31') &gt; p_report_dt </t>
  </si>
  <si>
    <t>CASE WHEN da.dep_product_cat_cd='CURRENT_ACCOUNT' AND (Coalesce(txn_inf_total_qty,0) - Coalesce(txn_otf_intr_pmt_qty,0) + Coalesce(txn_otf_total_qty,0) - Coalesce(txn_inf_intr_cap_qty,0) - Coalesce(txn_otf_acct_clsr_qty,0)
  - Coalesce(txn_inf_othr_qty,0)*(CASE WHEN txn_inf_othr_rub_amt&gt;0 THEN 0 ELSE 1 end) )&gt;0 THEN 1 ELSE 0 END 
WHERE  p_report_dt BETWEEN da.row_actual_from_dt AND da.row_actual_to_dt
  AND da.epk_id &lt;&gt; -1
  AND Coalesce(da.agrmnt_close_actual_dt, DATE '9999-12-31') &gt; p_report_dt</t>
  </si>
  <si>
    <t>Флаг активности клиента по продукту "Текущий счет" за 3 мес.</t>
  </si>
  <si>
    <t>ppc_curr_acc_activity_nflag</t>
  </si>
  <si>
    <t xml:space="preserve">Sum(CASE WHEN da.dep_product_cat_cd IN ('CURRENT_ACCOUNT') AND daa.dep_curr_bal_rub_amt &gt;= 1000 THEN 1 ELSE 0 END) AS cur_active_qty,   WHERE  p_report_dt BETWEEN da.row_actual_from_dt AND da.row_actual_to_dt
  AND da.epk_id &lt;&gt; -1
  AND Coalesce(da.agrmnt_close_actual_dt, DATE '9999-12-31') &gt; p_report_dt </t>
  </si>
  <si>
    <t>Количество активных (с остатком более 1000 р) текущих счетов</t>
  </si>
  <si>
    <t>Sum(CASE WHEN caa.crd_prod_cat_cd = 'DB' THEN caa.prd_crd_active_qty ELSE 0 END) AS prd_crd_dc_active_qty,</t>
  </si>
  <si>
    <t>custom_rb_card.card;
custom_rb_card.card_agrmnt;
custom_rb_card.txn_mnth; 
custom_rb_card.card_product;
custom_rb_sbol.SBOL_FORM_TYPE;
custom_rb_sbol.SBOL_OPER</t>
  </si>
  <si>
    <t>Количество активных дебетовых карт (пластиков) за за 3 мес.</t>
  </si>
  <si>
    <t>ppc_crd_dc_active_qty</t>
  </si>
  <si>
    <t>Max(CASE WHEN caa.crd_prod_cat_cd = 'DB' THEN caa.prd_crd_active_nflag ELSE 0 END) AS prd_crd_dc_active_nflag,</t>
  </si>
  <si>
    <t>Флаг активности клиента по продукту "Дебетовая карта" за 3 мес.</t>
  </si>
  <si>
    <t>ppc_crd_dc_active_nflag</t>
  </si>
  <si>
    <t>Max(CASE WHEN caa.crd_prod_cat_cd = 'DB' THEN caa.prd_crd_active_1m_nflag ELSE 0 END) AS prd_crd_dc_active_1m_nflag,</t>
  </si>
  <si>
    <t>Флаг активности клиента по продукту "Дебетовая карта" за 1 мес.</t>
  </si>
  <si>
    <t>ppc_crd_dc_active_1m_nflag</t>
  </si>
  <si>
    <t>Sum(CASE WHEN caa.crd_prod_cat_cd = 'CR' THEN caa.prd_crd_active_qty ELSE 0 END) AS prd_crd_cc_active_qty,</t>
  </si>
  <si>
    <t>Количество активных кредитных карт (пластиков) за 3 мес.</t>
  </si>
  <si>
    <t>ppc_crd_cc_active_qty</t>
  </si>
  <si>
    <t>Max(CASE WHEN caa.crd_prod_cat_cd = 'CR' THEN caa.prd_crd_active_nflag ELSE 0 END) AS prd_crd_cc_active_nflag,</t>
  </si>
  <si>
    <t>Флаг активности клиента по продукту "Кредитная карта" за 3 мес.</t>
  </si>
  <si>
    <t>ppc_crd_cc_active_nflag</t>
  </si>
  <si>
    <t>Max(CASE WHEN caa.crd_prod_cat_cd = 'CR' THEN caa.prd_crd_active_1m_nflag ELSE 0 END) AS prd_crd_cc_active_1m_nflag,</t>
  </si>
  <si>
    <t>Флаг активности клиента по продукту "Кредитная карта" за 1 мес.</t>
  </si>
  <si>
    <t>ppc_crd_cc_active_1m_nflag</t>
  </si>
  <si>
    <t>prd_beru_user_nflag=1    WHERE txn.trx_month =p_report_dt AND  txn.trx_qty&gt;0
        AND txn.oakb_merchant_id IN (2120804611,     2466103998,     1983203759,     2078004869, 2078003926, 3357504311,     3354104718,     1877500709,     1950300016,     2968604576,     2103804027,     
        2096804623,     2041319711,     8842855, 3656104652,     1647100037,     2745804396,  2815104100, 1616700170,     56443190,          3360504668,     2820504763,     2835304013,     3383605803)</t>
  </si>
  <si>
    <t>prd_beru_user_nflag</t>
  </si>
  <si>
    <t xml:space="preserve">Sum(ppc_ap_utl_active_qty) AS </t>
  </si>
  <si>
    <t xml:space="preserve">Sum(ppc_ap_tlc_active_qty)  </t>
  </si>
  <si>
    <t>Sum(ppc_ap_p2p_active_qty</t>
  </si>
  <si>
    <t>Sum(ppc_ap_othr_active_qty)</t>
  </si>
  <si>
    <t xml:space="preserve">Sum(ppc_ap_loan_active_qty) </t>
  </si>
  <si>
    <t xml:space="preserve">Sum(ppc_ap_cnbx_active_qty) </t>
  </si>
  <si>
    <t>Sum(ppc_ap_cell_active_qty)</t>
  </si>
  <si>
    <t xml:space="preserve">Sum(ppc_ap_budg_active_qty) </t>
  </si>
  <si>
    <t>Min(CASE WHEN a.rnum_asc = 1 THEN a.tb_cd_new end) AS prd_1st_prod_tb_cd,</t>
  </si>
  <si>
    <t>Min(CASE WHEN a.rnum_asc = 1 THEN a.agrmnt_open_dt end) AS prd_1st_prod_open_dt,</t>
  </si>
  <si>
    <t>Min(CASE WHEN a.rnum_asc = 1 THEN a.division_dk end) AS prd_1st_prod_division_dk,</t>
  </si>
  <si>
    <t>Min(CASE WHEN a.rnum_asc = 1 THEN a.prod_type_cd end) AS prd_1st_prod_cd,</t>
  </si>
  <si>
    <t>Sum(pl.pl_metric_val) AS pnl_oi_total_amt,</t>
  </si>
  <si>
    <t>SBX_RETAIL_MP_DM.ft_pl</t>
  </si>
  <si>
    <t>Sum(CASE WHEN pl.pl_clnt_grp_id = 5 THEN pl.pl_metric_val END) AS pnl_oi_td_amt,</t>
  </si>
  <si>
    <t>Sum(CASE WHEN pl.pl_clnt_grp_id = 4 THEN pl.pl_metric_val END) AS pnl_oi_pl_amt,</t>
  </si>
  <si>
    <t xml:space="preserve">Sum(CASE WHEN pl.pl_clnt_grp_id = 999 THEN pl.pl_metric_val END) AS pnl_oi_othr_amt                         </t>
  </si>
  <si>
    <t>Sum(CASE WHEN pl.pl_clnt_grp_id = 3 THEN pl.pl_metric_val END) AS pnl_oi_ml_amt,</t>
  </si>
  <si>
    <t>Sum(CASE WHEN pl.pl_clnt_grp_id = 1 THEN pl.pl_metric_val END) AS pnl_oi_dc_amt,</t>
  </si>
  <si>
    <t>Sum(CASE WHEN pl.pl_clnt_grp_id = 2 THEN pl.pl_metric_val END) AS pnl_oi_cc_amt,</t>
  </si>
  <si>
    <t>Sum(CASE WHEN pl.pl_clnt_grp_id = 6 THEN pl.pl_metric_val END) AS pnl_oi_ca_amt,</t>
  </si>
  <si>
    <t>Coalesce(Sum(CASE WHEN Coalesce(la.agrmnt_close_dt, DATE '9999-12-31') &gt; _report_dt THEN la.issue_rub_amt * la.interest_rate END),)
    / Coalesce(NullIf(Sum(CASE WHEN Coalesce(la.agrmnt_close_dt, DATE '9999-12-31') &gt; _report_dt AND la.interest_rate &gt;  THEN la.issue_rub_amt END),),1)    WHERE (1 = 1)
                                               AND la.loan_class_cd = 'LOAN'
                                               AND la.agrmnt_open_dt &lt;= p_report_dt
                                               AND p_report_dt BETWEEN la.row_actual_from_dt AND la.row_actual_to_dt                  
                                               AND la.epk_id &lt;&gt; -1
                                               AND la.agrmnt_valid_flag = 'Y'   
                                               AND la.cred_line_tranch_cd&lt;&gt;'Tranche'</t>
  </si>
  <si>
    <t>Sum(CASE WHEN Coalesce(la.agrmnt_close_dt,DATE'9999-12-31')&gt;p_report_dt THEN ZeroIfNull(h.annuity_amt) ELSE 0 end) AS lne_tot_mnth_pmt_rub_amt,    WHERE (1 = 1)
                                               AND la.loan_class_cd = 'LOAN'
                                               AND la.agrmnt_open_dt &lt;= p_report_dt
                                               AND p_report_dt BETWEEN la.row_actual_from_dt AND la.row_actual_to_dt                  
                                               AND la.epk_id &lt;&gt; -1
                                               AND la.agrmnt_valid_flag = 'Y'   
                                               AND la.cred_line_tranch_cd&lt;&gt;'Tranche'</t>
  </si>
  <si>
    <t>Min(agrmnt_open_dt)    WHERE (1 = 1)
                                               AND la.loan_class_cd = 'LOAN'
                                               AND la.agrmnt_open_dt &lt;= p_report_dt
                                               AND p_report_dt BETWEEN la.row_actual_from_dt AND la.row_actual_to_dt                  
                                               AND la.epk_id &lt;&gt; -1
                                               AND la.agrmnt_valid_flag = 'Y'   
                                               AND la.cred_line_tranch_cd&lt;&gt;'Tranche'</t>
  </si>
  <si>
    <t>Max(CASE WHEN Coalesce(la.agrmnt_close_dt, DATE '9999-12-31') &gt; _report_dt THEN Coalesce(bal.debt_ovrd_max_rub_amt,) ELSE  END)    WHERE (1 = 1)
                                               AND la.loan_class_cd = 'LOAN'
                                               AND la.agrmnt_open_dt &lt;= p_report_dt
                                               AND p_report_dt BETWEEN la.row_actual_from_dt AND la.row_actual_to_dt                  
                                               AND la.epk_id &lt;&gt; -1
                                               AND la.agrmnt_valid_flag = 'Y'   
                                               AND la.cred_line_tranch_cd&lt;&gt;'Tranche'</t>
  </si>
  <si>
    <t>custom_rb_loan.agrmnt_bal
custom_rb_loan.loan_agrmnt</t>
  </si>
  <si>
    <t>Max(CASE WHEN Coalesce(la.agrmnt_close_dt, DATE '9999-12-31') &gt; _report_dt THEN Coalesce(bal.ovrd_max_dur_days,) ELSE  END)    WHERE (1 = 1)
                                               AND la.loan_class_cd = 'LOAN'
                                               AND la.agrmnt_open_dt &lt;= p_report_dt
                                               AND p_report_dt BETWEEN la.row_actual_from_dt AND la.row_actual_to_dt                  
                                               AND la.epk_id &lt;&gt; -1
                                               AND la.agrmnt_valid_flag = 'Y'   
                                               AND la.cred_line_tranch_cd&lt;&gt;'Tranche'</t>
  </si>
  <si>
    <t>Max(Coalesce(bal.debt_ovrd_max_rub_amt,))    WHERE (1 = 1)
                                               AND la.loan_class_cd = 'LOAN'
                                               AND la.agrmnt_open_dt &lt;= p_report_dt
                                               AND p_report_dt BETWEEN la.row_actual_from_dt AND la.row_actual_to_dt                  
                                               AND la.epk_id &lt;&gt; -1
                                               AND la.agrmnt_valid_flag = 'Y'   
                                               AND la.cred_line_tranch_cd&lt;&gt;'Tranche'</t>
  </si>
  <si>
    <t>custom_rb_loan.agrmnt_bal</t>
  </si>
  <si>
    <t>Max(Coalesce(bal.ovrd_max_dur_days,))   WHERE (1 = 1)
                                               AND la.loan_class_cd = 'LOAN'
                                               AND la.agrmnt_open_dt &lt;= p_report_dt
                                               AND p_report_dt BETWEEN la.row_actual_from_dt AND la.row_actual_to_dt                  
                                               AND la.epk_id &lt;&gt; -1
                                               AND la.agrmnt_valid_flag = 'Y'   
                                               AND la.cred_line_tranch_cd&lt;&gt;'Tranche'</t>
  </si>
  <si>
    <t>Max(la.agrmnt_open_dt) AS lne_tot_max_open_dt,    WHERE (1 = 1)
                                               AND la.loan_class_cd = 'LOAN'
                                               AND la.agrmnt_open_dt &lt;= p_report_dt
                                               AND p_report_dt BETWEEN la.row_actual_from_dt AND la.row_actual_to_dt                  
                                               AND la.epk_id &lt;&gt; -1
                                               AND la.agrmnt_valid_flag = 'Y'   
                                               AND la.cred_line_tranch_cd&lt;&gt;'Tranche'</t>
  </si>
  <si>
    <t>cred_max_open_dt</t>
  </si>
  <si>
    <t>Max(NullIf(la.agrmnt_exp_dt, DATE '9999-01-01')) AS lne_tot_max_exp_dt,   WHERE (1 = 1)
                                               AND la.loan_class_cd = 'LOAN'
                                               AND la.agrmnt_open_dt &lt;= p_report_dt
                                               AND p_report_dt BETWEEN la.row_actual_from_dt AND la.row_actual_to_dt                  
                                               AND la.epk_id &lt;&gt; -1
                                               AND la.agrmnt_valid_flag = 'Y'   
                                               AND la.cred_line_tranch_cd&lt;&gt;'Tranche'</t>
  </si>
  <si>
    <t>Max(la.agrmnt_close_dt) AS lne_tot_max_close_dt,   WHERE (1 = 1)
                                               AND la.loan_class_cd = 'LOAN'
                                               AND la.agrmnt_open_dt &lt;= p_report_dt
                                               AND p_report_dt BETWEEN la.row_actual_from_dt AND la.row_actual_to_dt                  
                                               AND la.epk_id &lt;&gt; -1
                                               AND la.agrmnt_valid_flag = 'Y'   
                                               AND la.cred_line_tranch_cd&lt;&gt;'Tranche'</t>
  </si>
  <si>
    <t>cred_max_close_dt</t>
  </si>
  <si>
    <t>Sum(CASE WHEN Coalesce(la.agrmnt_close_dt, DATE '9999-12-31') &gt; _report_dt THEN Coalesce(la.issue_rub_amt,) ELSE  END)    WHERE (1 = 1)
                                               AND la.loan_class_cd = 'LOAN'
                                               AND la.agrmnt_open_dt &lt;= p_report_dt
                                               AND p_report_dt BETWEEN la.row_actual_from_dt AND la.row_actual_to_dt                  
                                               AND la.epk_id &lt;&gt; -1
                                               AND la.agrmnt_valid_flag = 'Y'   
                                               AND la.cred_line_tranch_cd&lt;&gt;'Tranche'</t>
  </si>
  <si>
    <t>Sum(Coalesce(la.issue_rub_amt,))   WHERE (1 = 1)
                                               AND la.loan_class_cd = 'LOAN'
                                               AND la.agrmnt_open_dt &lt;= p_report_dt
                                               AND p_report_dt BETWEEN la.row_actual_from_dt AND la.row_actual_to_dt                  
                                               AND la.epk_id &lt;&gt; -1
                                               AND la.agrmnt_valid_flag = 'Y'   
                                               AND la.cred_line_tranch_cd&lt;&gt;'Tranche'</t>
  </si>
  <si>
    <t>Sum(Coalesce(bal.ovrd_tot_entr_ever_qty,))  WHERE (1 = 1)
                                               AND la.loan_class_cd = 'LOAN'
                                               AND la.agrmnt_open_dt &lt;= p_report_dt
                                               AND p_report_dt BETWEEN la.row_actual_from_dt AND la.row_actual_to_dt                  
                                               AND la.epk_id &lt;&gt; -1
                                               AND la.agrmnt_valid_flag = 'Y'   
                                               AND la.cred_line_tranch_cd&lt;&gt;'Tranche'</t>
  </si>
  <si>
    <t>Sum(Coalesce(bal.debt_overdue_bal_rub_amt,))    WHERE (1 = 1)
                                               AND la.loan_class_cd = 'LOAN'
                                               AND la.agrmnt_open_dt &lt;= p_report_dt
                                               AND p_report_dt BETWEEN la.row_actual_from_dt AND la.row_actual_to_dt                  
                                               AND la.epk_id &lt;&gt; -1
                                               AND la.agrmnt_valid_flag = 'Y'   
                                               AND la.cred_line_tranch_cd&lt;&gt;'Tranche'</t>
  </si>
  <si>
    <t>Sum(Coalesce(bal.debt_tot_os_rub_amt,))   WHERE (1 = 1)
                                               AND la.loan_class_cd = 'LOAN'
                                               AND la.agrmnt_open_dt &lt;= p_report_dt
                                               AND p_report_dt BETWEEN la.row_actual_from_dt AND la.row_actual_to_dt                  
                                               AND la.epk_id &lt;&gt; -1
                                               AND la.agrmnt_valid_flag = 'Y'   
                                               AND la.cred_line_tranch_cd&lt;&gt;'Tranche'</t>
  </si>
  <si>
    <t>Sum(Coalesce(bal.debt_intr_overdue_bal_rub_amt,))  WHERE (1 = 1)
                                               AND la.loan_class_cd = 'LOAN'
                                               AND la.agrmnt_open_dt &lt;= p_report_dt
                                               AND p_report_dt BETWEEN la.row_actual_from_dt AND la.row_actual_to_dt                  
                                               AND la.epk_id &lt;&gt; -1
                                               AND la.agrmnt_valid_flag = 'Y'   
                                               AND la.cred_line_tranch_cd&lt;&gt;'Tranche'</t>
  </si>
  <si>
    <t>Sum(Coalesce(bal.debt_due_bal_rub_amt,))  WHERE (1 = 1)
                                               AND la.loan_class_cd = 'LOAN'
                                               AND la.agrmnt_open_dt &lt;= p_report_dt
                                               AND p_report_dt BETWEEN la.row_actual_from_dt AND la.row_actual_to_dt                  
                                               AND la.epk_id &lt;&gt; -1
                                               AND la.agrmnt_valid_flag = 'Y'   
                                               AND la.cred_line_tranch_cd&lt;&gt;'Tranche'</t>
  </si>
  <si>
    <t>Sum(CASE WHEN Coalesce(la.agrmnt_close_dt, DATE '9999-12-31') &gt; _report_dt AND bal.debt_tot_os_rub_amt &gt;  THEN 1 ELSE  END) WHERE (1 = 1)
                                               AND la.loan_class_cd = 'LOAN'
                                               AND la.agrmnt_open_dt &lt;= p_report_dt
                                               AND p_report_dt BETWEEN la.row_actual_from_dt AND la.row_actual_to_dt                  
                                               AND la.epk_id &lt;&gt; -1
                                               AND la.agrmnt_valid_flag = 'Y'   
                                               AND la.cred_line_tranch_cd&lt;&gt;'Tranche'</t>
  </si>
  <si>
    <t>Sum(CASE WHEN Coalesce(la.agrmnt_close_dt, DATE '9999-12-31') &gt; _report_dt THEN 1 ELSE  END)   WHERE (1 = 1)
                                               AND la.loan_class_cd = 'LOAN'
                                               AND la.agrmnt_open_dt &lt;= p_report_dt
                                               AND p_report_dt BETWEEN la.row_actual_from_dt AND la.row_actual_to_dt                  
                                               AND la.epk_id &lt;&gt; -1
                                               AND la.agrmnt_valid_flag = 'Y'   
                                               AND la.cred_line_tranch_cd&lt;&gt;'Tranche'</t>
  </si>
  <si>
    <t>Sum(1)   WHERE (1 = 1)
                                               AND la.loan_class_cd = 'LOAN'
                                               AND la.agrmnt_open_dt &lt;= p_report_dt
                                               AND p_report_dt BETWEEN la.row_actual_from_dt AND la.row_actual_to_dt                  
                                               AND la.epk_id &lt;&gt; -1
                                               AND la.agrmnt_valid_flag = 'Y'   
                                               AND la.cred_line_tranch_cd&lt;&gt;'Tranche'</t>
  </si>
  <si>
    <t>Sum(CASE WHEN Coalesce(la.agrmnt_close_dt, DATE '9999-12-31') &lt;= _report_dt THEN 1 ELSE  END)   WHERE (1 = 1)
                                               AND la.loan_class_cd = 'LOAN'
                                               AND la.agrmnt_open_dt &lt;= p_report_dt
                                               AND p_report_dt BETWEEN la.row_actual_from_dt AND la.row_actual_to_dt                  
                                               AND la.epk_id &lt;&gt; -1
                                               AND la.agrmnt_valid_flag = 'Y'   
                                               AND la.cred_line_tranch_cd&lt;&gt;'Tranche'</t>
  </si>
  <si>
    <t>Sum(CASE WHEN Coalesce(la.agrmnt_close_dt, DATE '9999-12-31') &lt;= _report_dt AND bal.ovrd_max_dur_days =  THEN 1 ELSE  END)   WHERE (1 = 1)
                                               AND la.loan_class_cd = 'LOAN'
                                               AND la.agrmnt_open_dt &lt;= p_report_dt
                                               AND p_report_dt BETWEEN la.row_actual_from_dt AND la.row_actual_to_dt                  
                                               AND la.epk_id &lt;&gt; -1
                                               AND la.agrmnt_valid_flag = 'Y'   
                                               AND la.cred_line_tranch_cd&lt;&gt;'Tranche'</t>
  </si>
  <si>
    <t>Coalesce(Sum(CASE WHEN la.loan_type_cd = 'PL' AND Coalesce(la.agrmnt_close_dt, DATE '9999-12-31') &gt; _report_dt THEN la.issue_rub_amt * la.interest_rate END),)   WHERE (1 = 1)
                                               AND la.loan_class_cd = 'LOAN'
                                               AND la.agrmnt_open_dt &lt;= p_report_dt
                                               AND p_report_dt BETWEEN la.row_actual_from_dt AND la.row_actual_to_dt                  
                                               AND la.epk_id &lt;&gt; -1
                                               AND la.agrmnt_valid_flag = 'Y'   
                                               AND la.cred_line_tranch_cd&lt;&gt;'Tranche'
    / Coalesce(NullIf(Sum(CASE WHEN la.loan_type_cd = 'PL' AND Coalesce(la.agrmnt_close_dt, DATE '9999-12-31') &gt; _report_dt AND la.interest_rate &gt;  THEN la.issue_rub_amt END),),1)</t>
  </si>
  <si>
    <t>Min(CASE WHEN la.loan_type_cd = 'PL' THEN la.agrmnt_open_dt END) AS lne_pl_min_open_dt,   WHERE (1 = 1)
                                               AND la.loan_class_cd = 'LOAN'
                                               AND la.agrmnt_open_dt &lt;= p_report_dt
                                               AND p_report_dt BETWEEN la.row_actual_from_dt AND la.row_actual_to_dt                  
                                               AND la.epk_id &lt;&gt; -1
                                               AND la.agrmnt_valid_flag = 'Y'   
                                               AND la.cred_line_tranch_cd&lt;&gt;'Tranche'</t>
  </si>
  <si>
    <t>Max(CASE WHEN la.loan_type_cd = 'PL' AND Coalesce(la.agrmnt_close_dt, DATE '9999-12-31') &gt; _report_dt THEN Coalesce(bal.debt_ovrd_max_rub_amt,) ELSE  END)   WHERE (1 = 1)
                                               AND la.loan_class_cd = 'LOAN'
                                               AND la.agrmnt_open_dt &lt;= p_report_dt
                                               AND p_report_dt BETWEEN la.row_actual_from_dt AND la.row_actual_to_dt                  
                                               AND la.epk_id &lt;&gt; -1
                                               AND la.agrmnt_valid_flag = 'Y'   
                                               AND la.cred_line_tranch_cd&lt;&gt;'Tranche'</t>
  </si>
  <si>
    <t>Max(CASE WHEN la.loan_type_cd = 'PL' AND Coalesce(la.agrmnt_close_dt, DATE '9999-12-31') &gt; _report_dt THEN Coalesce(bal.ovrd_max_dur_days,) ELSE  END)   WHERE (1 = 1)
                                               AND la.loan_class_cd = 'LOAN'
                                               AND la.agrmnt_open_dt &lt;= p_report_dt
                                               AND p_report_dt BETWEEN la.row_actual_from_dt AND la.row_actual_to_dt                  
                                               AND la.epk_id &lt;&gt; -1
                                               AND la.agrmnt_valid_flag = 'Y'   
                                               AND la.cred_line_tranch_cd&lt;&gt;'Tranche'</t>
  </si>
  <si>
    <t>Max(CASE WHEN la.loan_type_cd = 'PL' THEN Coalesce(bal.debt_ovrd_max_rub_amt,) ELSE  END)   WHERE (1 = 1)
                                               AND la.loan_class_cd = 'LOAN'
                                               AND la.agrmnt_open_dt &lt;= p_report_dt
                                               AND p_report_dt BETWEEN la.row_actual_from_dt AND la.row_actual_to_dt                  
                                               AND la.epk_id &lt;&gt; -1
                                               AND la.agrmnt_valid_flag = 'Y'   
                                               AND la.cred_line_tranch_cd&lt;&gt;'Tranche'</t>
  </si>
  <si>
    <t>Max(CASE WHEN la.loan_type_cd = 'PL' THEN Coalesce(bal.ovrd_max_dur_days,) ELSE  END)    WHERE (1 = 1)
                                               AND la.loan_class_cd = 'LOAN'
                                               AND la.agrmnt_open_dt &lt;= p_report_dt
                                               AND p_report_dt BETWEEN la.row_actual_from_dt AND la.row_actual_to_dt                  
                                               AND la.epk_id &lt;&gt; -1
                                               AND la.agrmnt_valid_flag = 'Y'   
                                               AND la.cred_line_tranch_cd&lt;&gt;'Tranche'</t>
  </si>
  <si>
    <t>Max(CASE WHEN la.loan_type_cd = 'PL' THEN la.agrmnt_open_dt END) AS lne_pl_max_open_dt,   WHERE (1 = 1)
                                               AND la.loan_class_cd = 'LOAN'
                                               AND la.agrmnt_open_dt &lt;= p_report_dt
                                               AND p_report_dt BETWEEN la.row_actual_from_dt AND la.row_actual_to_dt                  
                                               AND la.epk_id &lt;&gt; -1
                                               AND la.agrmnt_valid_flag = 'Y'   
                                               AND la.cred_line_tranch_cd&lt;&gt;'Tranche'</t>
  </si>
  <si>
    <t>Max(CASE WHEN la.loan_type_cd = 'PL' THEN NullIf(la.agrmnt_exp_dt, DATE '9999-01-01') END) AS lne_pl_max_exp_dt,   WHERE (1 = 1)
                                               AND la.loan_class_cd = 'LOAN'
                                               AND la.agrmnt_open_dt &lt;= p_report_dt
                                               AND p_report_dt BETWEEN la.row_actual_from_dt AND la.row_actual_to_dt                  
                                               AND la.epk_id &lt;&gt; -1
                                               AND la.agrmnt_valid_flag = 'Y'   
                                               AND la.cred_line_tranch_cd&lt;&gt;'Tranche'</t>
  </si>
  <si>
    <t>Max(CASE WHEN la.loan_type_cd = 'PL' THEN la.agrmnt_close_dt END) AS lne_pl_max_close_dt,  WHERE (1 = 1)
                                               AND la.loan_class_cd = 'LOAN'
                                               AND la.agrmnt_open_dt &lt;= p_report_dt
                                               AND p_report_dt BETWEEN la.row_actual_from_dt AND la.row_actual_to_dt                  
                                               AND la.epk_id &lt;&gt; -1
                                               AND la.agrmnt_valid_flag = 'Y'   
                                               AND la.cred_line_tranch_cd&lt;&gt;'Tranche'</t>
  </si>
  <si>
    <t>Sum(CASE WHEN la.loan_type_cd = 'PL' AND Coalesce(la.agrmnt_close_dt, DATE '9999-12-31') &gt; _report_dt THEN Coalesce(la.issue_rub_amt,) ELSE  END)   WHERE (1 = 1)
                                               AND la.loan_class_cd = 'LOAN'
                                               AND la.agrmnt_open_dt &lt;= p_report_dt
                                               AND p_report_dt BETWEEN la.row_actual_from_dt AND la.row_actual_to_dt                  
                                               AND la.epk_id &lt;&gt; -1
                                               AND la.agrmnt_valid_flag = 'Y'   
                                               AND la.cred_line_tranch_cd&lt;&gt;'Tranche'</t>
  </si>
  <si>
    <t>Sum(CASE WHEN la.loan_type_cd = 'PL' THEN Coalesce(la.issue_rub_amt,) ELSE  END)  WHERE (1 = 1)
                                               AND la.loan_class_cd = 'LOAN'
                                               AND la.agrmnt_open_dt &lt;= p_report_dt
                                               AND p_report_dt BETWEEN la.row_actual_from_dt AND la.row_actual_to_dt                  
                                               AND la.epk_id &lt;&gt; -1
                                               AND la.agrmnt_valid_flag = 'Y'   
                                               AND la.cred_line_tranch_cd&lt;&gt;'Tranche'</t>
  </si>
  <si>
    <t>Sum(CASE WHEN la.loan_type_cd = 'PL' THEN Coalesce(bal.ovrd_tot_entr_ever_qty,) ELSE  END)  WHERE (1 = 1)
                                               AND la.loan_class_cd = 'LOAN'
                                               AND la.agrmnt_open_dt &lt;= p_report_dt
                                               AND p_report_dt BETWEEN la.row_actual_from_dt AND la.row_actual_to_dt                  
                                               AND la.epk_id &lt;&gt; -1
                                               AND la.agrmnt_valid_flag = 'Y'   
                                               AND la.cred_line_tranch_cd&lt;&gt;'Tranche'</t>
  </si>
  <si>
    <t>Sum(CASE WHEN la.loan_type_cd = 'PL' THEN Coalesce(bal.debt_overdue_bal_rub_amt,) ELSE  END)  WHERE (1 = 1)
                                               AND la.loan_class_cd = 'LOAN'
                                               AND la.agrmnt_open_dt &lt;= p_report_dt
                                               AND p_report_dt BETWEEN la.row_actual_from_dt AND la.row_actual_to_dt                  
                                               AND la.epk_id &lt;&gt; -1
                                               AND la.agrmnt_valid_flag = 'Y'   
                                               AND la.cred_line_tranch_cd&lt;&gt;'Tranche'</t>
  </si>
  <si>
    <t>Sum(CASE WHEN la.loan_type_cd = 'PL' THEN Coalesce(bal.debt_tot_os_rub_amt,) ELSE  END) WHERE (1 = 1)
                                               AND la.loan_class_cd = 'LOAN'
                                               AND la.agrmnt_open_dt &lt;= p_report_dt
                                               AND p_report_dt BETWEEN la.row_actual_from_dt AND la.row_actual_to_dt                  
                                               AND la.epk_id &lt;&gt; -1
                                               AND la.agrmnt_valid_flag = 'Y'   
                                               AND la.cred_line_tranch_cd&lt;&gt;'Tranche'</t>
  </si>
  <si>
    <t>Sum(CASE WHEN la.loan_type_cd = 'PL' THEN Coalesce(bal.debt_due_bal_rub_amt,) ELSE  END)   WHERE (1 = 1)
                                               AND la.loan_class_cd = 'LOAN'
                                               AND la.agrmnt_open_dt &lt;= p_report_dt
                                               AND p_report_dt BETWEEN la.row_actual_from_dt AND la.row_actual_to_dt                  
                                               AND la.epk_id &lt;&gt; -1
                                               AND la.agrmnt_valid_flag = 'Y'   
                                               AND la.cred_line_tranch_cd&lt;&gt;'Tranche'</t>
  </si>
  <si>
    <t>Coalesce(Sum(CASE WHEN la.loan_type_cd = 'PL' AND Coalesce(la.agrmnt_close_dt, DATE '9999-12-31') &lt;=p_report_dt THEN la.issue_rub_amt * la.interest_rate END),0)
    / Coalesce(NullIf(Sum(CASE WHEN la.loan_type_cd = 'PL' AND Coalesce(la.agrmnt_close_dt, DATE '9999-12-31') &lt;=p_report_dt AND la.interest_rate &gt; 0 THEN la.issue_rub_amt END),0),1)/100 AS lne_pl_clsd_wavg_intr_rate,
                                               AND la.loan_class_cd = 'LOAN'
                                               AND la.agrmnt_open_dt &lt;= p_report_dt
                                               AND p_report_dt BETWEEN la.row_actual_from_dt AND la.row_actual_to_dt                  
                                               AND la.epk_id &lt;&gt; -1
                                               AND la.agrmnt_valid_flag = 'Y'   
                                               AND la.cred_line_tranch_cd&lt;&gt;'Tranche'</t>
  </si>
  <si>
    <t>средняя процентная ставка по закрытым потребкредитам, взвешенная по сумме кредита</t>
  </si>
  <si>
    <t>Sum(CASE WHEN la.loan_type_cd = 'PL' AND Coalesce(la.agrmnt_close_dt, DATE '9999-12-31') &gt; _report_dt AND bal.debt_tot_os_rub_amt &gt;   THEN 1 ELSE  END)  WHERE (1 = 1)
                                               AND la.loan_class_cd = 'LOAN'
                                               AND la.agrmnt_open_dt &lt;= p_report_dt
                                               AND p_report_dt BETWEEN la.row_actual_from_dt AND la.row_actual_to_dt                  
                                               AND la.epk_id &lt;&gt; -1
                                               AND la.agrmnt_valid_flag = 'Y'   
                                               AND la.cred_line_tranch_cd&lt;&gt;'Tranche'</t>
  </si>
  <si>
    <t>Sum(CASE WHEN la.loan_type_cd = 'PL' AND Coalesce(la.agrmnt_close_dt, DATE '9999-12-31') &gt; _report_dt THEN  1 ELSE  END)   WHERE (1 = 1)
                                               AND la.loan_class_cd = 'LOAN'
                                               AND la.agrmnt_open_dt &lt;= p_report_dt
                                               AND p_report_dt BETWEEN la.row_actual_from_dt AND la.row_actual_to_dt                  
                                               AND la.epk_id &lt;&gt; -1
                                               AND la.agrmnt_valid_flag = 'Y'   
                                               AND la.cred_line_tranch_cd&lt;&gt;'Tranche'</t>
  </si>
  <si>
    <t>Sum(CASE WHEN la.loan_type_cd = 'PL' THEN 1 ELSE  END)   WHERE (1 = 1)
                                               AND la.loan_class_cd = 'LOAN'
                                               AND la.agrmnt_open_dt &lt;= p_report_dt
                                               AND p_report_dt BETWEEN la.row_actual_from_dt AND la.row_actual_to_dt                  
                                               AND la.epk_id &lt;&gt; -1
                                               AND la.agrmnt_valid_flag = 'Y'   
                                               AND la.cred_line_tranch_cd&lt;&gt;'Tranche'</t>
  </si>
  <si>
    <t>Sum(CASE WHEN la.loan_type_cd = 'PL' AND Coalesce(la.agrmnt_close_dt, DATE '9999-12-31') &lt;= _report_dt THEN 1 ELSE  END)  WHERE (1 = 1)
                                               AND la.loan_class_cd = 'LOAN'
                                               AND la.agrmnt_open_dt &lt;= p_report_dt
                                               AND p_report_dt BETWEEN la.row_actual_from_dt AND la.row_actual_to_dt                  
                                               AND la.epk_id &lt;&gt; -1
                                               AND la.agrmnt_valid_flag = 'Y'   
                                               AND la.cred_line_tranch_cd&lt;&gt;'Tranche'</t>
  </si>
  <si>
    <t>Sum(CASE WHEN la.loan_type_cd = 'PL' AND Coalesce(la.agrmnt_close_dt, DATE '9999-12-31') &lt;= _report_dt AND bal.ovrd_max_dur_days =  THEN 1 ELSE  END)   WHERE (1 = 1)
                                               AND la.loan_class_cd = 'LOAN'
                                               AND la.agrmnt_open_dt &lt;= p_report_dt
                                               AND p_report_dt BETWEEN la.row_actual_from_dt AND la.row_actual_to_dt                  
                                               AND la.epk_id &lt;&gt; -1
                                               AND la.agrmnt_valid_flag = 'Y'   
                                               AND la.cred_line_tranch_cd&lt;&gt;'Tranche'</t>
  </si>
  <si>
    <t>Sum(Coalesce(debt_overdue_bal_rub_amt,0)) AS debt_overdue_bal_rub_amt,   WHERE  la.loan_class_cd = 'OVERDRAFT'
   AND la.agrmnt_open_dt &lt;= p_report_dt
   AND p_report_dt BETWEEN la.row_actual_from_dt AND la.row_actual_to_dt  
   AND la.epk_id &lt;&gt; -1
   AND la.agrmnt_valid_flag = 'Y'
   CASE WHEN Sum(debt_overdue_bal_rub_amt) &gt;0 THEN 1 ELSE 0 END</t>
  </si>
  <si>
    <t>Флаг наличия просроченной задолженности по овердрафтам</t>
  </si>
  <si>
    <t>lne_ovd_overdue_nflag</t>
  </si>
  <si>
    <t>Sum(CASE WHEN Coalesce(la.agrmnt_close_dt,DATE'9999-12-31')&gt;p_report_dt AND ZeroIfNull(debt_overdue_bal_rub_amt)&gt;0 THEN 1 ELSE 0 end) lne_open_ovrd_qty   WHERE  la.loan_class_cd = 'OVERDRAFT'
   AND la.agrmnt_open_dt &lt;= p_report_dt
   AND p_report_dt BETWEEN la.row_actual_from_dt AND la.row_actual_to_dt  
   AND la.epk_id &lt;&gt; -1
   AND la.agrmnt_valid_flag = 'Y'</t>
  </si>
  <si>
    <t>Количество открытых овердрафтов</t>
  </si>
  <si>
    <t>CASE WHEN lne_tot_agr_os_qty&gt;0 THEN 1 ELSE 0</t>
  </si>
  <si>
    <t>Флаг наличия открытых кредитов</t>
  </si>
  <si>
    <t>Months_Between(report_dt, lne_tot_max_open_dt)</t>
  </si>
  <si>
    <t>количество месяцев с даты открытия последнего кредита</t>
  </si>
  <si>
    <t>Months_Between(report_dt, lne_tot_max_close_dt</t>
  </si>
  <si>
    <t>количество месяцев с даты закрытия последнего кредита</t>
  </si>
  <si>
    <t>month(current_timestamp - lne_pl_max_open_dt)</t>
  </si>
  <si>
    <t>количество месяцев с даты открытия последнего потребкредита</t>
  </si>
  <si>
    <t>month(current_timestamp - lne_pl_max_close_dt)</t>
  </si>
  <si>
    <t>количество месяцев с даты закрытия последнего потребкредита</t>
  </si>
  <si>
    <t>month(current_timestamp - lne_mg_max_open_dt)</t>
  </si>
  <si>
    <t>количество месяцев с даты открытия последнего ипотечного кредита</t>
  </si>
  <si>
    <t>month(current_timestamp - lne_mg_max_close_dt)</t>
  </si>
  <si>
    <t>количество месяцев с даты закрытия последнего ипотечного кредита</t>
  </si>
  <si>
    <t>Floor(Months_Between(report_dt,crd_cc_lst_open_dt))</t>
  </si>
  <si>
    <t>количество месяцев с даты открытия последней кредитной карты</t>
  </si>
  <si>
    <t xml:space="preserve"> Floor(Months_Between(report_dt,crd_cc_max_close_dt))</t>
  </si>
  <si>
    <t>количество месяцев с даты закрытия последней кредитной карты</t>
  </si>
  <si>
    <t>month(current_timestamp - lne_auto_max_open_dt)</t>
  </si>
  <si>
    <t>количество месяцев с даты открытия последнего автокредита</t>
  </si>
  <si>
    <t>month(current_timestamp - lne_auto_max_close_dt)</t>
  </si>
  <si>
    <t>количество месяцев с даты закрытия последнего автокредита</t>
  </si>
  <si>
    <t>month(current_timestamp - lne_pl_min_open_dt)</t>
  </si>
  <si>
    <t>количество месяцев с даты открытия первого потребкредита</t>
  </si>
  <si>
    <t>month(current_timestamp - lne_mg_min_open_dt)</t>
  </si>
  <si>
    <t>количество месяцев с даты открытия первого ипотечного кредита</t>
  </si>
  <si>
    <t>month(current_timestamp - lne_auto_min_open_dt)</t>
  </si>
  <si>
    <t>количество месяцев с даты открытия первого автокредита</t>
  </si>
  <si>
    <t>Max(CASE WHEN la.loan_type_cd = 'PL' AND la.repayment_mode_cd &lt;&gt; 'ANN' AND Coalesce(la.agrmnt_close_dt,DATE'9999-12-31')&gt;p_report_dt THEN la.agrmnt_exp_dt ELSE NULL end) AS lne_min_exp_pl_diff_dt,    WHERE (1 = 1)
                                               AND la.loan_class_cd = 'LOAN'
                                               AND la.agrmnt_open_dt &lt;= p_report_dt
                                               AND p_report_dt BETWEEN la.row_actual_from_dt AND la.row_actual_to_dt                  
                                               AND la.epk_id &lt;&gt; -1
                                               AND la.agrmnt_valid_flag = 'Y'   
                                               AND la.cred_line_tranch_cd&lt;&gt;'Tranche'</t>
  </si>
  <si>
    <t>самая ранняя плановая дата закрытия действующих на дату актуальности потребкредитов клиента с дифференцированным методом погашения</t>
  </si>
  <si>
    <t>Max(CASE WHEN la.loan_type_cd = 'PL' AND la.repayment_mode_cd = 'ANN' AND Coalesce(la.agrmnt_close_dt,DATE'9999-12-31')&gt;p_report_dt THEN la.agrmnt_exp_dt ELSE NULL end) AS lne_min_exp_pl_ann_dt   WHERE (1 = 1)
                                               AND la.loan_class_cd = 'LOAN'
                                               AND la.agrmnt_open_dt &lt;= p_report_dt
                                               AND p_report_dt BETWEEN la.row_actual_from_dt AND la.row_actual_to_dt                  
                                               AND la.epk_id &lt;&gt; -1
                                               AND la.agrmnt_valid_flag = 'Y'   
                                               AND la.cred_line_tranch_cd&lt;&gt;'Tranche'</t>
  </si>
  <si>
    <t>самая ранняя плановая дата закрытия действующих на дату актуальности потребкредитов клиента с аннуитетным методом погашения</t>
  </si>
  <si>
    <t>Max(CASE WHEN la.loan_type_cd = 'Mortgage' AND la.repayment_mode_cd &lt;&gt; 'ANN' AND Coalesce(la.agrmnt_close_dt,DATE'9999-12-31')&gt;p_report_dt THEN la.agrmnt_exp_dt ELSE NULL end) AS lne_min_exp_mg_diff_dt,    WHERE (1 = 1)
                                               AND la.loan_class_cd = 'LOAN'
                                               AND la.agrmnt_open_dt &lt;= p_report_dt
                                               AND p_report_dt BETWEEN la.row_actual_from_dt AND la.row_actual_to_dt                  
                                               AND la.epk_id &lt;&gt; -1
                                               AND la.agrmnt_valid_flag = 'Y'   
                                               AND la.cred_line_tranch_cd&lt;&gt;'Tranche'</t>
  </si>
  <si>
    <t>самая ранняя плановая дата закрытия действующих на дату актуальности ипотечных кредитов клиента с дифференцированным методом погашения</t>
  </si>
  <si>
    <t>Max(CASE WHEN la.loan_type_cd = 'Mortgage' AND la.repayment_mode_cd = 'ANN' AND Coalesce(la.agrmnt_close_dt,DATE'9999-12-31')&gt;p_report_dt THEN la.agrmnt_exp_dt ELSE NULL end) AS lne_min_exp_mg_ann_dt,   WHERE (1 = 1)
                                               AND la.loan_class_cd = 'LOAN'
                                               AND la.agrmnt_open_dt &lt;= p_report_dt
                                               AND p_report_dt BETWEEN la.row_actual_from_dt AND la.row_actual_to_dt                  
                                               AND la.epk_id &lt;&gt; -1
                                               AND la.agrmnt_valid_flag = 'Y'   
                                               AND la.cred_line_tranch_cd&lt;&gt;'Tranche'</t>
  </si>
  <si>
    <t>самая ранняя плановая дата закрытия действующих на дату актуальности ипотечных кредитов клиента с аннуитетным методом погашения</t>
  </si>
  <si>
    <t>Max(CASE WHEN la.loan_type_cd = 'AUTO' AND la.repayment_mode_cd &lt;&gt; 'ANN' AND Coalesce(la.agrmnt_close_dt,DATE'9999-12-31')&gt;p_report_dt THEN la.agrmnt_exp_dt ELSE NULL end) AS lne_min_exp_auto_diff_dt,   WHERE (1 = 1)
                                               AND la.loan_class_cd = 'LOAN'
                                               AND la.agrmnt_open_dt &lt;= p_report_dt
                                               AND p_report_dt BETWEEN la.row_actual_from_dt AND la.row_actual_to_dt                  
                                               AND la.epk_id &lt;&gt; -1
                                               AND la.agrmnt_valid_flag = 'Y'   
                                               AND la.cred_line_tranch_cd&lt;&gt;'Tranche'</t>
  </si>
  <si>
    <t>самая ранняя плановая дата закрытия действующих на дату актуальности автокредитов клиента с дифференцированным методом погашения</t>
  </si>
  <si>
    <t>Max(CASE WHEN la.loan_type_cd = 'AUTO' AND la.repayment_mode_cd = 'ANN' AND Coalesce(la.agrmnt_close_dt,DATE'9999-12-31')&gt;p_report_dt THEN la.agrmnt_exp_dt ELSE NULL end) AS lne_min_exp_auto_ann_dt    WHERE (1 = 1)
                                               AND la.loan_class_cd = 'LOAN'
                                               AND la.agrmnt_open_dt &lt;= p_report_dt
                                               AND p_report_dt BETWEEN la.row_actual_from_dt AND la.row_actual_to_dt                  
                                               AND la.epk_id &lt;&gt; -1
                                               AND la.agrmnt_valid_flag = 'Y'   
                                               AND la.cred_line_tranch_cd&lt;&gt;'Tranche'</t>
  </si>
  <si>
    <t>самая ранняя плановая дата закрытия действующих на дату актуальности автокредитов клиента с аннуитетным методом погашения</t>
  </si>
  <si>
    <t>Coalesce(Sum(CASE WHEN la.loan_type_cd = 'MORTGAGE' AND Coalesce(la.agrmnt_close_dt, DATE '9999-12-31') &gt; _report_dt THEN la.issue_rub_amt * la.interest_rate END),)   
    / Coalesce(NullIf(Sum(CASE WHEN la.loan_type_cd = 'MORTGAGE' AND Coalesce(la.agrmnt_close_dt, DATE '9999-12-31') &gt; _report_dt AND la.interest_rate &gt;  THEN la.issue_rub_amt END),),1)  WHERE (1 = 1)
                                               AND la.loan_class_cd = 'LOAN'
                                               AND la.agrmnt_open_dt &lt;= p_report_dt
                                               AND p_report_dt BETWEEN la.row_actual_from_dt AND la.row_actual_to_dt                  
                                               AND la.epk_id &lt;&gt; -1
                                               AND la.agrmnt_valid_flag = 'Y'   
                                               AND la.cred_line_tranch_cd&lt;&gt;'Tranche'</t>
  </si>
  <si>
    <t>Min(CASE WHEN la.loan_type_cd = 'MORTGAGE' THEN la.agrmnt_open_dt END) AS lne_mg_min_open_dt,  WHERE (1 = 1)
                                               AND la.loan_class_cd = 'LOAN'
                                               AND la.agrmnt_open_dt &lt;= p_report_dt
                                               AND p_report_dt BETWEEN la.row_actual_from_dt AND la.row_actual_to_dt                  
                                               AND la.epk_id &lt;&gt; -1
                                               AND la.agrmnt_valid_flag = 'Y'   
                                               AND la.cred_line_tranch_cd&lt;&gt;'Tranche'</t>
  </si>
  <si>
    <t>Max(CASE WHEN la.loan_type_cd = 'MORTGAGE' AND Coalesce(la.agrmnt_close_dt, DATE '9999-12-31') &gt; _report_dt THEN Coalesce(bal.debt_ovrd_max_rub_amt,) ELSE  END)   WHERE (1 = 1)
                                               AND la.loan_class_cd = 'LOAN'
                                               AND la.agrmnt_open_dt &lt;= p_report_dt
                                               AND p_report_dt BETWEEN la.row_actual_from_dt AND la.row_actual_to_dt                  
                                               AND la.epk_id &lt;&gt; -1
                                               AND la.agrmnt_valid_flag = 'Y'   
                                               AND la.cred_line_tranch_cd&lt;&gt;'Tranche'</t>
  </si>
  <si>
    <t>custom_rb_loan.agrmnt_bal;
custom_rb_loan.loan_agrmnt</t>
  </si>
  <si>
    <t>Max(CASE WHEN la.loan_type_cd = 'MORTGAGE' AND Coalesce(la.agrmnt_close_dt, DATE '9999-12-31') &gt; _report_dt THEN Coalesce(bal.ovrd_max_dur_days,) ELSE  END)   WHERE (1 = 1)
                                               AND la.loan_class_cd = 'LOAN'
                                               AND la.agrmnt_open_dt &lt;= p_report_dt
                                               AND p_report_dt BETWEEN la.row_actual_from_dt AND la.row_actual_to_dt                  
                                               AND la.epk_id &lt;&gt; -1
                                               AND la.agrmnt_valid_flag = 'Y'   
                                               AND la.cred_line_tranch_cd&lt;&gt;'Tranche'</t>
  </si>
  <si>
    <t>Max(CASE WHEN la.loan_type_cd = 'MORTGAGE' THEN Coalesce(bal.debt_ovrd_max_rub_amt,) ELSE  END)    WHERE (1 = 1)
                                               AND la.loan_class_cd = 'LOAN'
                                               AND la.agrmnt_open_dt &lt;= p_report_dt
                                               AND p_report_dt BETWEEN la.row_actual_from_dt AND la.row_actual_to_dt                  
                                               AND la.epk_id &lt;&gt; -1
                                               AND la.agrmnt_valid_flag = 'Y'   
                                               AND la.cred_line_tranch_cd&lt;&gt;'Tranche'</t>
  </si>
  <si>
    <t>Max(CASE WHEN la.loan_type_cd = 'MORTGAGE' THEN Coalesce(bal.ovrd_max_dur_days,) ELSE  END)   WHERE (1 = 1)
                                               AND la.loan_class_cd = 'LOAN'
                                               AND la.agrmnt_open_dt &lt;= p_report_dt
                                               AND p_report_dt BETWEEN la.row_actual_from_dt AND la.row_actual_to_dt                  
                                               AND la.epk_id &lt;&gt; -1
                                               AND la.agrmnt_valid_flag = 'Y'   
                                               AND la.cred_line_tranch_cd&lt;&gt;'Tranche'</t>
  </si>
  <si>
    <t>Max(CASE WHEN la.loan_type_cd = 'MORTGAGE' THEN la.agrmnt_open_dt END) AS lne_mg_max_open_dt,   WHERE (1 = 1)
                                               AND la.loan_class_cd = 'LOAN'
                                               AND la.agrmnt_open_dt &lt;= p_report_dt
                                               AND p_report_dt BETWEEN la.row_actual_from_dt AND la.row_actual_to_dt                  
                                               AND la.epk_id &lt;&gt; -1
                                               AND la.agrmnt_valid_flag = 'Y'   
                                               AND la.cred_line_tranch_cd&lt;&gt;'Tranche'</t>
  </si>
  <si>
    <t>Max(CASE WHEN la.loan_type_cd = 'MORTGAGE' THEN NullIf(la.agrmnt_exp_dt, DATE '9999-01-01') END) AS lne_mg_max_exp_dt,  WHERE (1 = 1)
                                               AND la.loan_class_cd = 'LOAN'
                                               AND la.agrmnt_open_dt &lt;= p_report_dt
                                               AND p_report_dt BETWEEN la.row_actual_from_dt AND la.row_actual_to_dt                  
                                               AND la.epk_id &lt;&gt; -1
                                               AND la.agrmnt_valid_flag = 'Y'   
                                               AND la.cred_line_tranch_cd&lt;&gt;'Tranche'</t>
  </si>
  <si>
    <t>Max(CASE WHEN la.loan_type_cd = 'MORTGAGE' THEN la.agrmnt_close_dt END) AS lne_mg_max_close_dt,  WHERE (1 = 1)
                                               AND la.loan_class_cd = 'LOAN'
                                               AND la.agrmnt_open_dt &lt;= p_report_dt
                                               AND p_report_dt BETWEEN la.row_actual_from_dt AND la.row_actual_to_dt                  
                                               AND la.epk_id &lt;&gt; -1
                                               AND la.agrmnt_valid_flag = 'Y'   
                                               AND la.cred_line_tranch_cd&lt;&gt;'Tranche'</t>
  </si>
  <si>
    <t>Sum(CASE WHEN la.loan_type_cd = 'MORTGAGE' AND Coalesce(la.agrmnt_close_dt, DATE '9999-12-31') &gt; _report_dt THEN Coalesce(la.issue_rub_amt,) ELSE  END)   WHERE (1 = 1)
                                               AND la.loan_class_cd = 'LOAN'
                                               AND la.agrmnt_open_dt &lt;= p_report_dt
                                               AND p_report_dt BETWEEN la.row_actual_from_dt AND la.row_actual_to_dt                  
                                               AND la.epk_id &lt;&gt; -1
                                               AND la.agrmnt_valid_flag = 'Y'   
                                               AND la.cred_line_tranch_cd&lt;&gt;'Tranche'</t>
  </si>
  <si>
    <t>Sum(CASE WHEN la.loan_type_cd = 'MORTGAGE' THEN Coalesce(la.issue_rub_amt,) ELSE  END)   WHERE (1 = 1)
                                               AND la.loan_class_cd = 'LOAN'
                                               AND la.agrmnt_open_dt &lt;= p_report_dt
                                               AND p_report_dt BETWEEN la.row_actual_from_dt AND la.row_actual_to_dt                  
                                               AND la.epk_id &lt;&gt; -1
                                               AND la.agrmnt_valid_flag = 'Y'   
                                               AND la.cred_line_tranch_cd&lt;&gt;'Tranche'</t>
  </si>
  <si>
    <t>Sum(CASE WHEN la.loan_type_cd = 'MORTGAGE' THEN Coalesce(bal.ovrd_tot_entr_ever_qty,) ELSE  END)WHERE (1 = 1)
                                               AND la.loan_class_cd = 'LOAN'
                                               AND la.agrmnt_open_dt &lt;= p_report_dt
                                               AND p_report_dt BETWEEN la.row_actual_from_dt AND la.row_actual_to_dt                  
                                               AND la.epk_id &lt;&gt; -1
                                               AND la.agrmnt_valid_flag = 'Y'   
                                               AND la.cred_line_tranch_cd&lt;&gt;'Tranche'</t>
  </si>
  <si>
    <t>Sum(CASE WHEN la.loan_type_cd = 'MORTGAGE' THEN Coalesce(bal.debt_overdue_bal_rub_amt,) ELSE  END)  WHERE (1 = 1)
                                               AND la.loan_class_cd = 'LOAN'
                                               AND la.agrmnt_open_dt &lt;= p_report_dt
                                               AND p_report_dt BETWEEN la.row_actual_from_dt AND la.row_actual_to_dt                  
                                               AND la.epk_id &lt;&gt; -1
                                               AND la.agrmnt_valid_flag = 'Y'   
                                               AND la.cred_line_tranch_cd&lt;&gt;'Tranche'</t>
  </si>
  <si>
    <t>Sum(CASE WHEN la.loan_type_cd = 'MORTGAGE' THEN Coalesce(bal.debt_tot_os_rub_amt,) ELSE  END)  WHERE (1 = 1)
                                               AND la.loan_class_cd = 'LOAN'
                                               AND la.agrmnt_open_dt &lt;= p_report_dt
                                               AND p_report_dt BETWEEN la.row_actual_from_dt AND la.row_actual_to_dt                  
                                               AND la.epk_id &lt;&gt; -1
                                               AND la.agrmnt_valid_flag = 'Y'   
                                               AND la.cred_line_tranch_cd&lt;&gt;'Tranche'</t>
  </si>
  <si>
    <t>Sum(CASE WHEN la.loan_type_cd = 'MORTGAGE' THEN Coalesce(bal.debt_due_bal_rub_amt,) ELSE  END)  WHERE (1 = 1)
                                               AND la.loan_class_cd = 'LOAN'
                                               AND la.agrmnt_open_dt &lt;= p_report_dt
                                               AND p_report_dt BETWEEN la.row_actual_from_dt AND la.row_actual_to_dt                  
                                               AND la.epk_id &lt;&gt; -1
                                               AND la.agrmnt_valid_flag = 'Y'   
                                               AND la.cred_line_tranch_cd&lt;&gt;'Tranche'</t>
  </si>
  <si>
    <t xml:space="preserve">Coalesce(Sum(CASE WHEN la.loan_type_cd = 'MORTGAGE' AND Coalesce(la.agrmnt_close_dt, DATE '9999-12-31') &lt;=p_report_dt THEN la.issue_rub_amt * la.interest_rate END),0)
                                                               / Coalesce(NullIf(Sum(CASE WHEN la.loan_type_cd = 'MORTGAGE' AND Coalesce(la.agrmnt_close_dt, DATE '9999-12-31') &lt;=p_report_dt AND la.interest_rate &gt; 0 THEN la.issue_rub_amt END),0),1)/100 AS lne_mg_clsd_wavg_intr_rate,                                             </t>
  </si>
  <si>
    <t>средняя процентная ставка по закрытым ипотекам, взвешенная по сумме кредита</t>
  </si>
  <si>
    <t>Sum(CASE WHEN la.loan_type_cd = 'MORTGAGE' AND Coalesce(la.agrmnt_close_dt, DATE '9999-12-31') &gt; _report_dt AND bal.debt_tot_os_rub_amt &gt;   THEN 1 ELSE  END)   WHERE (1 = 1)
                                               AND la.loan_class_cd = 'LOAN'
                                               AND la.agrmnt_open_dt &lt;= p_report_dt
                                               AND p_report_dt BETWEEN la.row_actual_from_dt AND la.row_actual_to_dt                  
                                               AND la.epk_id &lt;&gt; -1
                                               AND la.agrmnt_valid_flag = 'Y'   
                                               AND la.cred_line_tranch_cd&lt;&gt;'Tranche'</t>
  </si>
  <si>
    <t>Sum(CASE WHEN la.loan_type_cd = 'MORTGAGE' AND Coalesce(la.agrmnt_close_dt, DATE '9999-12-31') &gt; _report_dt THEN  1 ELSE  END)   WHERE (1 = 1)
                                               AND la.loan_class_cd = 'LOAN'
                                               AND la.agrmnt_open_dt &lt;= p_report_dt
                                               AND p_report_dt BETWEEN la.row_actual_from_dt AND la.row_actual_to_dt                  
                                               AND la.epk_id &lt;&gt; -1
                                               AND la.agrmnt_valid_flag = 'Y'   
                                               AND la.cred_line_tranch_cd&lt;&gt;'Tranche'</t>
  </si>
  <si>
    <t>Sum(CASE WHEN la.loan_type_cd = 'MORTGAGE' THEN 1 ELSE  END)   WHERE (1 = 1)
                                               AND la.loan_class_cd = 'LOAN'
                                               AND la.agrmnt_open_dt &lt;= p_report_dt
                                               AND p_report_dt BETWEEN la.row_actual_from_dt AND la.row_actual_to_dt                  
                                               AND la.epk_id &lt;&gt; -1
                                               AND la.agrmnt_valid_flag = 'Y'   
                                               AND la.cred_line_tranch_cd&lt;&gt;'Tranche'</t>
  </si>
  <si>
    <t>Sum(CASE WHEN la.loan_type_cd = 'MORTGAGE' AND Coalesce(la.agrmnt_close_dt, DATE '9999-12-31') &lt;= _report_dt THEN 1 ELSE  END)  WHERE (1 = 1)
                                               AND la.loan_class_cd = 'LOAN'
                                               AND la.agrmnt_open_dt &lt;= p_report_dt
                                               AND p_report_dt BETWEEN la.row_actual_from_dt AND la.row_actual_to_dt                  
                                               AND la.epk_id &lt;&gt; -1
                                               AND la.agrmnt_valid_flag = 'Y'   
                                               AND la.cred_line_tranch_cd&lt;&gt;'Tranche'</t>
  </si>
  <si>
    <t>Sum(CASE WHEN la.loan_type_cd = 'MORTGAGE' AND Coalesce(la.agrmnt_close_dt, DATE '9999-12-31') &lt;= _report_dt AND bal.ovrd_max_dur_days =  THEN 1 ELSE  END)   WHERE (1 = 1)
                                               AND la.loan_class_cd = 'LOAN'
                                               AND la.agrmnt_open_dt &lt;= p_report_dt
                                               AND p_report_dt BETWEEN la.row_actual_from_dt AND la.row_actual_to_dt                  
                                               AND la.epk_id &lt;&gt; -1
                                               AND la.agrmnt_valid_flag = 'Y'   
                                               AND la.cred_line_tranch_cd&lt;&gt;'Tranche'</t>
  </si>
  <si>
    <t>First_Value(interest_rate) Over (PARTITION BY epk_id, loan_type_cd  ORDER BY la.agrmnt_open_dt DESC) ELSE NULL END AS lne_lst_open_pl_rate,  WHERE (1 = 1)
                                               AND la.loan_class_cd = 'LOAN'
                                               AND la.agrmnt_open_dt &lt;= p_report_dt
                                               AND p_report_dt BETWEEN la.row_actual_from_dt AND la.row_actual_to_dt                  
                                               AND la.epk_id &lt;&gt; -1
                                               AND la.agrmnt_valid_flag = 'Y'   
                                               AND la.cred_line_tranch_cd&lt;&gt;'Tranche'</t>
  </si>
  <si>
    <t>процентная ставка последнего из действующих потребкредитов</t>
  </si>
  <si>
    <t>First_Value(interest_rate) Over (PARTITION BY epk_id, loan_type_cd  ORDER BY la.agrmnt_open_dt DESC) ELSE NULL END AS lne_lst_open_mg_rate,  WHERE (1 = 1)
                                               AND la.loan_class_cd = 'LOAN'
                                               AND la.agrmnt_open_dt &lt;= p_report_dt
                                               AND p_report_dt BETWEEN la.row_actual_from_dt AND la.row_actual_to_dt                  
                                               AND la.epk_id &lt;&gt; -1
                                               AND la.agrmnt_valid_flag = 'Y'   
                                               AND la.cred_line_tranch_cd&lt;&gt;'Tranche'</t>
  </si>
  <si>
    <t>процентная ставка последнего из действующих ипотечных кредитов</t>
  </si>
  <si>
    <t>CASE WHEN la.loan_type_cd = 'AUTO'  THEN   
                First_Value(interest_rate) Over (PARTITION BY epk_id, loan_type_cd  ORDER BY la.agrmnt_open_dt DESC) ELSE NULL END AS lne_lst_open_auto_rateWHERE (1 = 1)
                                               AND la.loan_class_cd = 'LOAN'
                                               AND la.agrmnt_open_dt &lt;= p_report_dt
                                               AND p_report_dt BETWEEN la.row_actual_from_dt AND la.row_actual_to_dt                  
                                               AND la.epk_id &lt;&gt; -1
                                               AND la.agrmnt_valid_flag = 'Y'   
                                               AND la.cred_line_tranch_cd&lt;&gt;'Tranche'</t>
  </si>
  <si>
    <t>процентная ставка последнего из действующих автокредитов</t>
  </si>
  <si>
    <t>Sum(Coalesce(bal.debt_overdue_bal_rub_amt,0))   WHERE (1 = 1)
                                               AND la.loan_class_cd = 'LOAN'
                                               AND la.agrmnt_open_dt &lt;= p_report_dt
                                               AND p_report_dt BETWEEN la.row_actual_from_dt AND la.row_actual_to_dt                  
                                               AND la.epk_id &lt;&gt; -1
                                               AND la.agrmnt_valid_flag = 'Y'   
                                               AND la.cred_line_tranch_cd&lt;&gt;'Tranche'</t>
  </si>
  <si>
    <t>Флаг наличия просроченной задолженности по кредитам</t>
  </si>
  <si>
    <t>cred_intr_overdue_nflag</t>
  </si>
  <si>
    <t>Sum(Coalesce(debt_overdue_bal_rub_amt,)) AS debt_overdue_bal_rub_amt   WHERE (1 = 1)
                                               AND la.loan_class_cd = 'LOAN'
                                               AND la.agrmnt_open_dt &lt;= p_report_dt
                                               AND p_report_dt BETWEEN la.row_actual_from_dt AND la.row_actual_to_dt                  
                                               AND la.epk_id &lt;&gt; -1
                                               AND la.agrmnt_valid_flag = 'Y'   
                                               AND la.cred_line_tranch_cd&lt;&gt;'Tranche'</t>
  </si>
  <si>
    <t>Sum(CASE WHEN la.repayment_mode_cd &lt;&gt; 'ANN' THEN p.plan_optn_rub ELSE 0 end) lne_curr_pmt_diff_tot_rub_amt,   WHERE (1 = 1)
                                               AND la.loan_class_cd = 'LOAN'
                                               AND la.agrmnt_open_dt &lt;= p_report_dt
                                               AND p_report_dt BETWEEN la.row_actual_from_dt AND la.row_actual_to_dt                  
                                               AND la.epk_id &lt;&gt; -1
                                               AND la.agrmnt_valid_flag = 'Y'   
                                               AND la.cred_line_tranch_cd&lt;&gt;'Tranche'</t>
  </si>
  <si>
    <t>PRD3_1_069_VD_DWH.T_AGR_CRED_PLAN_OPTN@promtd</t>
  </si>
  <si>
    <t>сумма текущих дифференцированных платежей, руб.</t>
  </si>
  <si>
    <t>Sum(CASE WHEN la.loan_type_cd = 'PL' AND la.repayment_mode_cd &lt;&gt; 'ANN' AND Coalesce(la.agrmnt_close_dt,DATE'9999-12-31')&gt;p_report_dt THEN p.plan_optn_rub ELSE 0 end) AS lne_curr_pmt_diff_pl_rub_amt,    WHERE (1 = 1)
                                               AND la.loan_class_cd = 'LOAN'
                                               AND la.agrmnt_open_dt &lt;= p_report_dt
                                               AND p_report_dt BETWEEN la.row_actual_from_dt AND la.row_actual_to_dt                  
                                               AND la.epk_id &lt;&gt; -1
                                               AND la.agrmnt_valid_flag = 'Y'   
                                               AND la.cred_line_tranch_cd&lt;&gt;'Tranche'</t>
  </si>
  <si>
    <t>сумма текущих дифференцированных платежей по потребкредитам, руб.</t>
  </si>
  <si>
    <t>Sum(CASE WHEN la.loan_type_cd = 'Mortgage' AND la.repayment_mode_cd &lt;&gt; 'ANN' AND Coalesce(la.agrmnt_close_dt,DATE'9999-12-31')&gt;p_report_dt THEN p.plan_optn_rub ELSE 0 end) AS lne_curr_pmt_diff_mg_rub_amt,    WHERE (1 = 1)
                                               AND la.loan_class_cd = 'LOAN'
                                               AND la.agrmnt_open_dt &lt;= p_report_dt
                                               AND p_report_dt BETWEEN la.row_actual_from_dt AND la.row_actual_to_dt                  
                                               AND la.epk_id &lt;&gt; -1
                                               AND la.agrmnt_valid_flag = 'Y'   
                                               AND la.cred_line_tranch_cd&lt;&gt;'Tranche'</t>
  </si>
  <si>
    <t>сумма текущих дифференцированных платежей по ипотечным кредитам, руб.</t>
  </si>
  <si>
    <t>Sum(CASE WHEN la.loan_type_cd = 'AUTO' AND la.repayment_mode_cd &lt;&gt; 'ANN' AND Coalesce(la.agrmnt_close_dt,DATE'9999-12-31')&gt;p_report_dt THEN p.plan_optn_rub ELSE 0 end) AS lne_curr_pmt_diff_auto_rub_amt,     WHERE (1 = 1)
                                               AND la.loan_class_cd = 'LOAN'
                                               AND la.agrmnt_open_dt &lt;= p_report_dt
                                               AND p_report_dt BETWEEN la.row_actual_from_dt AND la.row_actual_to_dt                  
                                               AND la.epk_id &lt;&gt; -1
                                               AND la.agrmnt_valid_flag = 'Y'   
                                               AND la.cred_line_tranch_cd&lt;&gt;'Tranche'</t>
  </si>
  <si>
    <t>сумма текущих дифференцированных платежей по автокредитам, руб.</t>
  </si>
  <si>
    <t>Sum(CASE WHEN la.loan_type_cd = 'PL' AND Coalesce(la.agrmnt_close_dt,DATE'9999-12-31')&gt;p_report_dt THEN ZeroIfNull(la.annuity_amt) ELSE 0 END) AS  lne_curr_pmt_ann_pl_rub_amt,   WHERE (1 = 1)
                                               AND la.loan_class_cd = 'LOAN'
                                               AND la.agrmnt_open_dt &lt;= p_report_dt
                                               AND p_report_dt BETWEEN la.row_actual_from_dt AND la.row_actual_to_dt                  
                                               AND la.epk_id &lt;&gt; -1
                                               AND la.agrmnt_valid_flag = 'Y'   
                                               AND la.cred_line_tranch_cd&lt;&gt;'Tranche'</t>
  </si>
  <si>
    <t>сумма текущих аннуитетных платежей по потребкредитам, руб.</t>
  </si>
  <si>
    <t>Sum(CASE WHEN la.loan_type_cd = 'Mortgage' AND Coalesce(la.agrmnt_close_dt,DATE'9999-12-31')&gt;p_report_dt THEN ZeroIfNull(la.annuity_amt) ELSE 0 END) AS lne_curr_pmt_ann_mg_rub_amt,   WHERE (1 = 1)
                                               AND la.loan_class_cd = 'LOAN'
                                               AND la.agrmnt_open_dt &lt;= p_report_dt
                                               AND p_report_dt BETWEEN la.row_actual_from_dt AND la.row_actual_to_dt                  
                                               AND la.epk_id &lt;&gt; -1
                                               AND la.agrmnt_valid_flag = 'Y'   
                                               AND la.cred_line_tranch_cd&lt;&gt;'Tranche'</t>
  </si>
  <si>
    <t>сумма текущих аннуитетных платежей по ипотечным кредитам, руб.</t>
  </si>
  <si>
    <t>Sum(CASE WHEN la.loan_type_cd = 'AUTO' AND Coalesce(la.agrmnt_close_dt,DATE'9999-12-31')&gt;p_report_dt THEN ZeroIfNull(la.annuity_amt) ELSE 0 END) AS lne_curr_pmt_ann_auto_rub_amt,   WHERE (1 = 1)
                                               AND la.loan_class_cd = 'LOAN'
                                               AND la.agrmnt_open_dt &lt;= p_report_dt
                                               AND p_report_dt BETWEEN la.row_actual_from_dt AND la.row_actual_to_dt                  
                                               AND la.epk_id &lt;&gt; -1
                                               AND la.agrmnt_valid_flag = 'Y'   
                                               AND la.cred_line_tranch_cd&lt;&gt;'Tranche'</t>
  </si>
  <si>
    <t>сумма текущих аннуитетных платежей по автокредитам, руб.</t>
  </si>
  <si>
    <t>Max(CASE WHEN Coalesce(la.agrmnt_close_dt,DATE'9999-12-31')&gt;p_report_dt THEN ZeroIfNull(co.cred_coborrower_nflag) ELSE 0 end) AS lne_coborrower_nflag,   WHERE (1 = 1)
                                               AND la.loan_class_cd = 'LOAN'
                                               AND la.agrmnt_open_dt &lt;= p_report_dt
                                               AND p_report_dt BETWEEN la.row_actual_from_dt AND la.row_actual_to_dt                  
                                               AND la.epk_id &lt;&gt; -1
                                               AND la.agrmnt_valid_flag = 'Y'   
                                               AND la.cred_line_tranch_cd&lt;&gt;'Tranche'</t>
  </si>
  <si>
    <t>Флаг наличия созаемщика</t>
  </si>
  <si>
    <t>Coalesce(Sum(CASE WHEN la.loan_type_cd = 'AUTO' AND Coalesce(la.agrmnt_close_dt, DATE '9999-12-31') &gt;p_report_dt THEN la.issue_rub_amt * la.interest_rate END),0) 
                                                               / Coalesce(NullIf(Sum(CASE WHEN la.loan_type_cd = 'AUTO' AND Coalesce(la.agrmnt_close_dt, DATE '9999-12-31') &gt;p_report_dt AND la.interest_rate &gt; 0 THEN la.issue_rub_amt END),0),1)/100 AS lne_auto_open_wavg_intr_rate,
WHERE (1 = 1)
                                               AND la.loan_class_cd = 'LOAN'
                                               AND la.agrmnt_open_dt &lt;= p_report_dt
                                               AND p_report_dt BETWEEN la.row_actual_from_dt AND la.row_actual_to_dt                  
                                               AND la.epk_id &lt;&gt; -1
                                               AND la.agrmnt_valid_flag = 'Y'   
                                               AND la.cred_line_tranch_cd&lt;&gt;'Tranche'</t>
  </si>
  <si>
    <t>Min(CASE WHEN la.loan_type_cd = 'AUTO' THEN la.agrmnt_open_dt END) AS lne_auto_min_open_dt,        WHERE (1 = 1)
                                               AND la.loan_class_cd = 'LOAN'
                                               AND la.agrmnt_open_dt &lt;= p_report_dt
                                               AND p_report_dt BETWEEN la.row_actual_from_dt AND la.row_actual_to_dt                  
                                               AND la.epk_id &lt;&gt; -1
                                               AND la.agrmnt_valid_flag = 'Y'   
                                               AND la.cred_line_tranch_cd&lt;&gt;'Tranche'</t>
  </si>
  <si>
    <t>Max(CASE WHEN la.loan_type_cd = 'AUTO' AND Coalesce(la.agrmnt_close_dt, DATE '9999-12-31') &gt;p_report_dt THEN Coalesce(bal.debt_ovrd_max_rub_amt,0) ELSE 0 END) AS lne_auto_max_ovrd_open_rub_amt,   WHERE (1 = 1)
                                               AND la.loan_class_cd = 'LOAN'
                                               AND la.agrmnt_open_dt &lt;= p_report_dt
                                               AND p_report_dt BETWEEN la.row_actual_from_dt AND la.row_actual_to_dt                  
                                               AND la.epk_id &lt;&gt; -1
                                               AND la.agrmnt_valid_flag = 'Y'   
                                               AND la.cred_line_tranch_cd&lt;&gt;'Tranche'</t>
  </si>
  <si>
    <t>custom_rb_loan.loan_agrmnt; custom_rb_loan.agrmnt_bal</t>
  </si>
  <si>
    <t>Максимальная сумма просроченной задолженности по открытым кредитам - авто</t>
  </si>
  <si>
    <t>Max(CASE WHEN la.loan_type_cd = 'AUTO' AND Coalesce(la.agrmnt_close_dt, DATE '9999-12-31') &gt;p_report_dt THEN Coalesce(bal.ovrd_max_dur_days,0) ELSE 0 END) AS lne_auto_max_ovrd_open_days,   WHERE (1 = 1)
                                               AND la.loan_class_cd = 'LOAN'
                                               AND la.agrmnt_open_dt &lt;= p_report_dt
                                               AND p_report_dt BETWEEN la.row_actual_from_dt AND la.row_actual_to_dt                  
                                               AND la.epk_id &lt;&gt; -1
                                               AND la.agrmnt_valid_flag = 'Y'   
                                               AND la.cred_line_tranch_cd&lt;&gt;'Tranche'</t>
  </si>
  <si>
    <t>Максимальная длительность просрочки (в днях) по открытым кредитам -авто</t>
  </si>
  <si>
    <t>Max(CASE WHEN la.loan_type_cd = 'AUTO' THEN Coalesce(bal.debt_ovrd_max_rub_amt,0) ELSE 0 END) AS lne_auto_max_ovrd_ever_rub_amt,   WHERE (1 = 1)
                                               AND la.loan_class_cd = 'LOAN'
                                               AND la.agrmnt_open_dt &lt;= p_report_dt
                                               AND p_report_dt BETWEEN la.row_actual_from_dt AND la.row_actual_to_dt                  
                                               AND la.epk_id &lt;&gt; -1
                                               AND la.agrmnt_valid_flag = 'Y'   
                                               AND la.cred_line_tranch_cd&lt;&gt;'Tranche'</t>
  </si>
  <si>
    <t>Максимальная сумма просроченной задолженности по всем открытым когда-либо кредитам - авто</t>
  </si>
  <si>
    <t xml:space="preserve">  Max(CASE WHEN la.loan_type_cd = 'AUTO' THEN Coalesce(bal.ovrd_max_dur_days,0) ELSE 0 END) AS lne_auto_max_ovrd_ever_days,  WHERE (1 = 1)
                                               AND la.loan_class_cd = 'LOAN'
                                               AND la.agrmnt_open_dt &lt;= p_report_dt
                                               AND p_report_dt BETWEEN la.row_actual_from_dt AND la.row_actual_to_dt                  
                                               AND la.epk_id &lt;&gt; -1
                                               AND la.agrmnt_valid_flag = 'Y'   
                                               AND la.cred_line_tranch_cd&lt;&gt;'Tranche'</t>
  </si>
  <si>
    <t>Минимальная длительность просрочки (в днях) по всем открытым когда-либо кредитам -авто</t>
  </si>
  <si>
    <t>Max(CASE WHEN la.loan_type_cd = 'AUTO' THEN la.agrmnt_open_dt END) AS lne_auto_max_open_dt,   WHERE (1 = 1)
                                               AND la.loan_class_cd = 'LOAN'
                                               AND la.agrmnt_open_dt &lt;= p_report_dt
                                               AND p_report_dt BETWEEN la.row_actual_from_dt AND la.row_actual_to_dt                  
                                               AND la.epk_id &lt;&gt; -1
                                               AND la.agrmnt_valid_flag = 'Y'   
                                               AND la.cred_line_tranch_cd&lt;&gt;'Tranche'</t>
  </si>
  <si>
    <t>Max(CASE WHEN la.loan_type_cd = 'AUTO' THEN NullIf(la.agrmnt_exp_dt, DATE '9999-01-01') END) AS lne_auto_max_exp_dt,   WHERE (1 = 1)
                                               AND la.loan_class_cd = 'LOAN'
                                               AND la.agrmnt_open_dt &lt;= p_report_dt
                                               AND p_report_dt BETWEEN la.row_actual_from_dt AND la.row_actual_to_dt                  
                                               AND la.epk_id &lt;&gt; -1
                                               AND la.agrmnt_valid_flag = 'Y'   
                                               AND la.cred_line_tranch_cd&lt;&gt;'Tranche'</t>
  </si>
  <si>
    <t>Max(CASE WHEN la.loan_type_cd = 'AUTO' THEN la.agrmnt_close_dt END) AS lne_auto_max_close_dt,  WHERE (1 = 1)
                                               AND la.loan_class_cd = 'LOAN'
                                               AND la.agrmnt_open_dt &lt;= p_report_dt
                                               AND p_report_dt BETWEEN la.row_actual_from_dt AND la.row_actual_to_dt                  
                                               AND la.epk_id &lt;&gt; -1
                                               AND la.agrmnt_valid_flag = 'Y'   
                                               AND la.cred_line_tranch_cd&lt;&gt;'Tranche'</t>
  </si>
  <si>
    <t>Sum(CASE WHEN la.loan_type_cd = 'AUTO' AND Coalesce(la.agrmnt_close_dt, DATE '9999-12-31') &gt;p_report_dt THEN Coalesce(la.issue_rub_amt,0) ELSE 0 END) AS lne_auto_issued_open_rub_amt,  WHERE (1 = 1)
                                               AND la.loan_class_cd = 'LOAN'
                                               AND la.agrmnt_open_dt &lt;= p_report_dt
                                               AND p_report_dt BETWEEN la.row_actual_from_dt AND la.row_actual_to_dt                  
                                               AND la.epk_id &lt;&gt; -1
                                               AND la.agrmnt_valid_flag = 'Y'   
                                               AND la.cred_line_tranch_cd&lt;&gt;'Tranche'</t>
  </si>
  <si>
    <t>Суммарная первоначальная сумма выданных открытых кредитов (только открытые) - авто</t>
  </si>
  <si>
    <t>Sum(CASE WHEN la.loan_type_cd = 'AUTO' THEN Coalesce(la.issue_rub_amt,0) ELSE 0 END) AS lne_auto_issued_ever_rub_amt,  WHERE (1 = 1)
                                               AND la.loan_class_cd = 'LOAN'
                                               AND la.agrmnt_open_dt &lt;= p_report_dt
                                               AND p_report_dt BETWEEN la.row_actual_from_dt AND la.row_actual_to_dt                  
                                               AND la.epk_id &lt;&gt; -1
                                               AND la.agrmnt_valid_flag = 'Y'   
                                               AND la.cred_line_tranch_cd&lt;&gt;'Tranche'</t>
  </si>
  <si>
    <t>Суммарная первоначальная сумма выданных открытых кредитов (за всю историю) - авто</t>
  </si>
  <si>
    <t>Sum(CASE WHEN la.loan_type_cd = 'AUTO' THEN Coalesce(bal.ovrd_tot_entr_ever_qty,0) ELSE 0 END) AS lne_auto_dq_entr_ever_qty,  WHERE (1 = 1)
                                               AND la.loan_class_cd = 'LOAN'
                                               AND la.agrmnt_open_dt &lt;= p_report_dt
                                               AND p_report_dt BETWEEN la.row_actual_from_dt AND la.row_actual_to_dt                  
                                               AND la.epk_id &lt;&gt; -1
                                               AND la.agrmnt_valid_flag = 'Y'   
                                               AND la.cred_line_tranch_cd&lt;&gt;'Tranche'</t>
  </si>
  <si>
    <t>Общее количество входов в просрочку по всем открытым когда-либо кредитам - авто</t>
  </si>
  <si>
    <t xml:space="preserve">Sum(CASE WHEN la.loan_type_cd = 'AUTO' THEN Coalesce(bal.debt_overdue_bal_rub_amt,0) ELSE 0 END) AS lne_auto_debt_ovrd_rub_amt,   WHERE (1 = 1)
                                               AND la.loan_class_cd = 'LOAN'
                                               AND la.agrmnt_open_dt &lt;= p_report_dt
                                               AND p_report_dt BETWEEN la.row_actual_from_dt AND la.row_actual_to_dt                  
                                               AND la.epk_id &lt;&gt; -1
                                               AND la.agrmnt_valid_flag = 'Y'   
                                               AND la.cred_line_tranch_cd&lt;&gt;'Tranche'
</t>
  </si>
  <si>
    <t>Суммарный остаток основного долга (просроченная часть) - авто</t>
  </si>
  <si>
    <t xml:space="preserve">Sum(CASE WHEN la.loan_type_cd = 'AUTO' THEN Coalesce(bal.debt_tot_os_rub_amt,0) ELSE 0 END) AS lne_auto_debt_os_rub_amt,   WHERE (1 = 1)
                                               AND la.loan_class_cd = 'LOAN'
                                               AND la.agrmnt_open_dt &lt;= p_report_dt
                                               AND p_report_dt BETWEEN la.row_actual_from_dt AND la.row_actual_to_dt                  
                                               AND la.epk_id &lt;&gt; -1
                                               AND la.agrmnt_valid_flag = 'Y'   
                                               AND la.cred_line_tranch_cd&lt;&gt;'Tranche'
</t>
  </si>
  <si>
    <t>Суммарный остаток основного долга (срочная часть + просрочка) - авто</t>
  </si>
  <si>
    <t>Sum(CASE WHEN la.loan_type_cd = 'AUTO' THEN Coalesce(bal.debt_due_bal_rub_amt,0) ELSE 0 END) AS lne_auto_debt_due_rub_amt,    WHERE (1 = 1)
                                               AND la.loan_class_cd = 'LOAN'
                                               AND la.agrmnt_open_dt &lt;= p_report_dt
                                               AND p_report_dt BETWEEN la.row_actual_from_dt AND la.row_actual_to_dt                  
                                               AND la.epk_id &lt;&gt; -1
                                               AND la.agrmnt_valid_flag = 'Y'   
                                               AND la.cred_line_tranch_cd&lt;&gt;'Tranche'</t>
  </si>
  <si>
    <t>Суммарный остаток основного долга (срочная часть) - авто</t>
  </si>
  <si>
    <t xml:space="preserve">Coalesce(Sum(CASE WHEN la.loan_type_cd = 'AUTO' AND Coalesce(la.agrmnt_close_dt, DATE '9999-12-31') &lt;=p_report_dt THEN la.issue_rub_amt * la.interest_rate END),0)   WHERE (1 = 1)
                                               AND la.loan_class_cd = 'LOAN'
                                               AND la.agrmnt_open_dt &lt;= p_report_dt
                                               AND p_report_dt BETWEEN la.row_actual_from_dt AND la.row_actual_to_dt                  
                                               AND la.epk_id &lt;&gt; -1
                                               AND la.agrmnt_valid_flag = 'Y'   
                                               AND la.cred_line_tranch_cd&lt;&gt;'Tranche'
                                                               / Coalesce(NullIf(Sum(CASE WHEN la.loan_type_cd = 'AUTO' AND Coalesce(la.agrmnt_close_dt, DATE '9999-12-31') &lt;=p_report_dt AND la.interest_rate &gt; 0 THEN la.issue_rub_amt END),0),1)/100 AS lne_auto_clsd_wavg_intr_rate,
</t>
  </si>
  <si>
    <t>средняя процентная ставка по закрытым автокредитам, взвешенная по сумме кредита</t>
  </si>
  <si>
    <t>Sum(CASE WHEN la.loan_type_cd = 'AUTO' AND Coalesce(la.agrmnt_close_dt, DATE '9999-12-31') &gt;p_report_dt AND bal.debt_tot_os_rub_amt &gt; 0  THEN 1 ELSE 0 END) AS lne_auto_agr_os_qty,   WHERE (1 = 1)
                                               AND la.loan_class_cd = 'LOAN'
                                               AND la.agrmnt_open_dt &lt;= p_report_dt
                                               AND p_report_dt BETWEEN la.row_actual_from_dt AND la.row_actual_to_dt                  
                                               AND la.epk_id &lt;&gt; -1
                                               AND la.agrmnt_valid_flag = 'Y'   
                                               AND la.cred_line_tranch_cd&lt;&gt;'Tranche'</t>
  </si>
  <si>
    <t>Количество незакрытых кредитных договоров c ненулевым остатком задолженности - авто</t>
  </si>
  <si>
    <t>Sum(CASE WHEN la.loan_type_cd = 'AUTO' AND Coalesce(la.agrmnt_close_dt, DATE '9999-12-31') &gt;p_report_dt THEN  1 ELSE 0 END) AS lne_auto_agr_open_qty,  WHERE (1 = 1)
                                               AND la.loan_class_cd = 'LOAN'
                                               AND la.agrmnt_open_dt &lt;= p_report_dt
                                               AND p_report_dt BETWEEN la.row_actual_from_dt AND la.row_actual_to_dt                  
                                               AND la.epk_id &lt;&gt; -1
                                               AND la.agrmnt_valid_flag = 'Y'   
                                               AND la.cred_line_tranch_cd&lt;&gt;'Tranche'</t>
  </si>
  <si>
    <t>Количество незакрытых кредитных договоров - авто</t>
  </si>
  <si>
    <t>Sum(CASE WHEN la.loan_type_cd = 'AUTO' THEN 1 ELSE 0 END) AS lne_auto_agr_open_ever_qty,  WHERE (1 = 1)
                                               AND la.loan_class_cd = 'LOAN'
                                               AND la.agrmnt_open_dt &lt;= p_report_dt
                                               AND p_report_dt BETWEEN la.row_actual_from_dt AND la.row_actual_to_dt                  
                                               AND la.epk_id &lt;&gt; -1
                                               AND la.agrmnt_valid_flag = 'Y'   
                                               AND la.cred_line_tranch_cd&lt;&gt;'Tranche'</t>
  </si>
  <si>
    <t>Количество открытых за всю историю договоров -авто</t>
  </si>
  <si>
    <t>Sum(CASE WHEN la.loan_type_cd = 'AUTO' AND Coalesce(la.agrmnt_close_dt, DATE '9999-12-31') &lt;=p_report_dt THEN 1 ELSE 0 END) AS lne_auto_agr_clsd_ever_qty,  WHERE (1 = 1)
                                               AND la.loan_class_cd = 'LOAN'
                                               AND la.agrmnt_open_dt &lt;= p_report_dt
                                               AND p_report_dt BETWEEN la.row_actual_from_dt AND la.row_actual_to_dt                  
                                               AND la.epk_id &lt;&gt; -1
                                               AND la.agrmnt_valid_flag = 'Y'   
                                               AND la.cred_line_tranch_cd&lt;&gt;'Tranche'</t>
  </si>
  <si>
    <t>Количество закрытых за всю историю договоров -авто</t>
  </si>
  <si>
    <t xml:space="preserve">Sum(CASE WHEN la.loan_type_cd = 'AUTO' AND Coalesce(la.agrmnt_close_dt, DATE '9999-12-31') &lt;=p_report_dt AND bal.ovrd_max_dur_days = 0 THEN 1 ELSE 0 END) AS lne_auto_agr_clsd_00_ever_qty, WHERE (1 = 1)
                                               AND la.loan_class_cd = 'LOAN'
                                               AND la.agrmnt_open_dt &lt;= p_report_dt
                                               AND p_report_dt BETWEEN la.row_actual_from_dt AND la.row_actual_to_dt                  
                                               AND la.epk_id &lt;&gt; -1
                                               AND la.agrmnt_valid_flag = 'Y'   
                                               AND la.cred_line_tranch_cd&lt;&gt;'Tranche'
</t>
  </si>
  <si>
    <t>Количество закрытых без просрочки за всю историю договоров -авто</t>
  </si>
  <si>
    <t>Sum(CASE WHEN la.loan_type_cd = 'PL'  AND Coalesce(la.agrmnt_close_dt,DATE'9999-12-31')&gt;p_report_dt THEN ZeroIfNull(bal.debt_intr_overdue_bal_rub_amt) + ZeroIfNull(bal.debt_tot_os_rub_amt) ELSE 0 END) lne_act_pl_os_rub_amt,</t>
  </si>
  <si>
    <t>Sum(CASE WHEN la.loan_type_cd = 'Mortgage' AND Coalesce(la.agrmnt_close_dt,DATE'9999-12-31')&gt;p_report_dt THEN ZeroIfNull(bal.debt_intr_overdue_bal_rub_amt) + ZeroIfNull(bal.debt_tot_os_rub_amt) ELSE 0 END) lne_act_mg_os_rub_amt,</t>
  </si>
  <si>
    <t>Совокупная задолженность по ипотекам</t>
  </si>
  <si>
    <t>Sum(CASE WHEN la.loan_type_cd = 'AUTO' AND Coalesce(la.agrmnt_close_dt,DATE'9999-12-31')&gt;p_report_dt THEN ZeroIfNull(bal.debt_intr_overdue_bal_rub_amt) + ZeroIfNull(bal.debt_tot_os_rub_amt) ELSE 0 END) lne_act_auto_os_rub_amt,</t>
  </si>
  <si>
    <t>CASE WHEN la.loan_type_cd = 'PL'  THEN
                First_Value(interest_rate) Over (PARTITION BY epk_id, loan_type_cd ORDER BY la.agrmnt_open_dt) ELSE NULL END AS lne_1st_open_pl_rate,</t>
  </si>
  <si>
    <t>процентная ставка первого из действующих потребительских кредитов</t>
  </si>
  <si>
    <t xml:space="preserve">CASE WHEN la.loan_type_cd = 'MORTGAGE'  THEN
                First_Value(interest_rate) Over (PARTITION BY epk_id, loan_type_cd ORDER BY la.agrmnt_open_dt) ELSE NULL END AS lne_1st_open_mg_rate,
</t>
  </si>
  <si>
    <t>процентная ставка первого из действующих ипотечных кредитов</t>
  </si>
  <si>
    <t xml:space="preserve">CASE WHEN la.loan_type_cd = 'AUTO'  THEN
                First_Value(interest_rate) Over (PARTITION BY epk_id, loan_type_cd ORDER BY la.agrmnt_open_dt) ELSE NULL END AS lne_1st_open_auto_rate,
</t>
  </si>
  <si>
    <t>процентная ставка первого из действующих автокредитов</t>
  </si>
  <si>
    <t>inv_bo_agrmnt_bal_tot_rub_amt + inv_mf_agrmnt_bal_rub_amt + inv_tm_agrmnt_bal_rub_amt</t>
  </si>
  <si>
    <t>Sum(CASE WHEN mfa.agrmnt_close_dt IS NULL AND mfa.agrmnt_type_id = -1002 THEN 1 ELSE 0 end) AS inv_tm_agrmnt_open_qty,</t>
  </si>
  <si>
    <t>SBX_Retail_MP_DM.dm_mf_agrmnt; SBX_Retail_MP_DM.dm_mf_asset_bal</t>
  </si>
  <si>
    <t>Sum(CASE WHEN mfa.agrmnt_close_dt IS NULL AND mfa.agrmnt_type_id = -1002 AND mfb.mf_asset_bal_rub &gt; 0 THEN mfb.mf_asset_bal_rub ELSE 0 end) AS inv_tm_agrmnt_bal_rub_amt</t>
  </si>
  <si>
    <t>Sum(CASE WHEN mfa.agrmnt_close_dt IS NULL AND mfa.agrmnt_type_id = -1002 AND mfb.mf_asset_bal_rub &gt; 0 THEN 1 ELSE 0 end) AS inv_tm_agrmnt_bal_qty,</t>
  </si>
  <si>
    <t>Sum(CASE WHEN mfa.agrmnt_close_dt IS NULL AND mfa.agrmnt_type_id = -1001 THEN 1 ELSE 0 end) AS inv_mf_agrmnt_open_qty,</t>
  </si>
  <si>
    <t>Sum(CASE WHEN mfa.agrmnt_close_dt IS NULL AND mfa.agrmnt_type_id = -1001 AND mfb.mf_asset_bal_rub &gt; 0 THEN mfb.mf_asset_bal_rub ELSE 0 end) AS inv_mf_agrmnt_bal_rub_amt,</t>
  </si>
  <si>
    <t>Sum(CASE WHEN mfa.agrmnt_close_dt IS NULL AND mfa.agrmnt_type_id = -1001 AND mfb.mf_asset_bal_rub &gt; 0 THEN 1 ELSE 0 end) AS inv_mf_agrmnt_bal_qty,</t>
  </si>
  <si>
    <t>Sum(CASE WHEN boa.agrmnt_close_dt IS NULL THEN 1 ELSE 0 end) AS inv_bo_agrmnt_open_qty,</t>
  </si>
  <si>
    <t xml:space="preserve">SBX_Retail_MP_DM.dm_bo_agrmnt; SBX_Retail_MP_DM.dm_bo_asset_bal </t>
  </si>
  <si>
    <t>Брокерское обсуживание</t>
  </si>
  <si>
    <t>ZeroIfNull(inv_bo_agrmnt_bal_cash_rub_amt) + ZeroIfNull(inv_bo_agrmnt_bal_sec_rub_amt) AS inv_bo_agrmnt_bal_tot_rub_amt</t>
  </si>
  <si>
    <t>Sum(bob.securities_bal_rub_amt) AS inv_bo_agrmnt_bal_sec_rub_amt,</t>
  </si>
  <si>
    <t>Sum(CASE WHEN boa.agrmnt_close_dt IS NULL 
                                                               AND ZeroIfNull(bob.money_bal_rub_amt) + ZeroIfNull(bob.securities_bal_rub_amt)  &gt; 0 THEN 1 ELSE 0 end) AS inv_bo_agrmnt_bal_qty,</t>
  </si>
  <si>
    <t>Sum(bob.money_bal_rub_amt) AS inv_bo_agrmnt_bal_cash_rub_amt,</t>
  </si>
  <si>
    <t>Идентификатор клиента</t>
  </si>
  <si>
    <t xml:space="preserve">Sum(
                                                               CASE WHEN Coalesce(da.agrmnt_close_actual_dt, DATE '9999-12-31') &gt;= p_report_dt 
                                                                               AND product_name LIKE '%УПРАВЛЯЙ%'
                                                                               AND Coalesce(da.agrmnt_close_actual_dt, DATE '9999-12-31') &gt; p_report_dt
                                                                               THEN daa.dep_curr_bal_rub_amt
                                                                               ELSE 0
                                                               END) AS dep_upr_tot_bal_rub_amt
</t>
  </si>
  <si>
    <t>Max(
                                                               CASE WHEN Coalesce(da.agrmnt_close_actual_dt, DATE '9999-12-31') &gt;= p_report_dt 
                                                                               AND product_name LIKE '%УПРАВЛЯЙ%'
                                                                               AND da.agrmnt_close_plan_dt BETWEEN OAdd_Months(Trunc(p_report_dt,'MM'),3)  AND OAdd_Months(Last_Day(p_report_dt),3) 
                                                                               AND Coalesce(da.agrmnt_close_actual_dt, DATE '9999-12-31') &gt; p_report_dt
                                                                               THEN 1
                                                                               ELSE 0
                                                               END) AS dep_upr_exp_3m_nflag</t>
  </si>
  <si>
    <t>Max(
                                                               CASE WHEN Coalesce(da.agrmnt_close_actual_dt, DATE '9999-12-31') &gt;= p_report_dt 
                                                                               AND product_name LIKE '%УПРАВЛЯЙ%'
                                                                               AND da.agrmnt_close_plan_dt BETWEEN OAdd_Months(Trunc(p_report_dt,'MM'),2) AND OAdd_Months(Last_Day(p_report_dt),2) 
                                                                               AND Coalesce(da.agrmnt_close_actual_dt, DATE '9999-12-31') &gt; p_report_dt
                                                                               THEN 1
                                                                               ELSE 0
                                                               END) AS dep_upr_exp_2m_nflag</t>
  </si>
  <si>
    <t>Sum(
                                                               CASE WHEN Coalesce(da.agrmnt_close_actual_dt, DATE '9999-12-31') &gt;= p_report_dt 
                                                                               AND product_name LIKE '%УПРАВЛЯЙ%'
                                                                               AND da.agrmnt_close_plan_dt BETWEEN OAdd_Months(Trunc(p_report_dt,'MM'),2)  AND OAdd_Months(Last_Day(p_report_dt),2) 
                                                                               AND Coalesce(da.agrmnt_close_actual_dt, DATE '9999-12-31') &gt; p_report_dt
                                                                               THEN da.dep_init_bal_rub_amt
                                                                               ELSE 0
                                                               END) AS dep_upr_exp_2m_init_rub_amt</t>
  </si>
  <si>
    <t>Sum(
                                                               CASE WHEN Coalesce(da.agrmnt_close_actual_dt, DATE '9999-12-31') &gt;= p_report_dt 
                                                                               AND product_name LIKE '%УПРАВЛЯЙ%'
                                                                               AND da.agrmnt_close_plan_dt BETWEEN OAdd_Months(Trunc(p_report_dt,'MM'),2)  AND OAdd_Months(Last_Day(p_report_dt),2) 
                                                                               AND Coalesce(da.agrmnt_close_actual_dt, DATE '9999-12-31') &gt; p_report_dt
                                                                               THEN daa.dep_curr_bal_rub_amt
                                                                               ELSE 0
                                                               END) AS dep_upr_exp_2m_bal_rub_amt</t>
  </si>
  <si>
    <t>Sum(CASE WHEN dep_product_cat_cd IN ('CURRENT_ACCOUNT','TERM_DEPOSIT') AND Coalesce(agrmnt_close_actual_dt, DATE '9999-12-31') &gt; p_report_dt THEN 1 END) AS dep_acct_dep_tot_qty,</t>
  </si>
  <si>
    <t>custom_rb_cod.dep_agrmnt_aggr</t>
  </si>
  <si>
    <t>Sum(
                                                               CASE WHEN Coalesce(da.agrmnt_close_actual_dt, DATE '9999-12-31') &gt;= p_report_dt 
                                                                               AND da.agrmnt_close_plan_dt BETWEEN OAdd_Months(Trunc(p_report_dt,'MM'),3)  AND OAdd_Months(Last_Day(p_report_dt),3) 
                                                                               AND dep_acct_term_cat_cd = 'Срочные'
                                                                               AND Coalesce(da.agrmnt_close_actual_dt, DATE '9999-12-31') &gt; p_report_dt
                                                                               THEN daa.dep_curr_bal_rub_amt
                                                                               ELSE 0
                                                               END) AS dep_tot_exp_3m_bal_rub_amt</t>
  </si>
  <si>
    <t xml:space="preserve">Sum(
                                                               CASE WHEN Coalesce(da.agrmnt_close_actual_dt, DATE '9999-12-31') &gt;= p_report_dt 
                                                                               AND da.agrmnt_close_plan_dt BETWEEN OAdd_Months(Trunc(p_report_dt,'MM'),3)  AND OAdd_Months(Last_Day(p_report_dt),3) 
                                                                               AND dep_acct_term_cat_cd = 'Срочные'
                                                                               AND Coalesce(da.agrmnt_close_actual_dt, DATE '9999-12-31') &gt; p_report_dt
                                                                               THEN daa.dep_curr_bal_rub_amt
                                                                               ELSE 0
                                                               END) AS dep_tot_exp_2m_bal_rub_amt
</t>
  </si>
  <si>
    <t>Sum(CASE WHEN dep_product_cat_cd IN ('CURRENT_ACCOUNT','TERM_DEPOSIT') THEN dep_curr_bal_rub_amt END) AS dep_acct_dep_tot_bal_rub_amt,</t>
  </si>
  <si>
    <t xml:space="preserve">SUM(COALESCE(daa.txn_inf_total_qty,0) - COALESCE(daa.txn_inf_intr_cap_qty,0)) </t>
  </si>
  <si>
    <t>ROUND(SUM(COALESCE(daa.txn_inf_total_rub_amt,0) - COALESCE(daa.txn_inf_intr_cap_rub_amt,0)) / 12 ,2) AS dep_topup_12m_avg_rub_amt,</t>
  </si>
  <si>
    <t xml:space="preserve">Max(
                                                               CASE WHEN Coalesce(da.agrmnt_close_actual_dt, DATE '9999-12-31') &gt;= p_report_dt 
                                                                               AND product_name LIKE '%СОХРАНЯЙ%'
                                                                               AND da.agrmnt_close_plan_dt BETWEEN OAdd_Months(Trunc(p_report_dt,'MM'),3)  AND OAdd_Months(Last_Day(p_report_dt),3) 
                                                                               AND Coalesce(da.agrmnt_close_actual_dt, DATE '9999-12-31') &gt; p_report_dt
                                                                               THEN 1
                                                                               ELSE 0
                                                               END) AS dep_sohr_exp_3m_nflag
</t>
  </si>
  <si>
    <t>Sum(
                                                               CASE WHEN Coalesce(da.agrmnt_close_actual_dt, DATE '9999-12-31') &gt;= p_report_dt 
                                                                               AND product_name LIKE '%СОХРАНЯЙ%'
                                                                               AND da.agrmnt_close_plan_dt BETWEEN OAdd_Months(Trunc(p_report_dt,'MM'),3)  AND OAdd_Months(Last_Day(p_report_dt),3) 
                                                                               AND Coalesce(da.agrmnt_close_actual_dt, DATE '9999-12-31') &gt; p_report_dt
                                                                               THEN daa.dep_curr_bal_rub_amt
                                                                               ELSE 0
                                                               END) AS dep_sohr_exp_3m_bal_rub_amt</t>
  </si>
  <si>
    <t xml:space="preserve">Max(
                                                               CASE WHEN Coalesce(da.agrmnt_close_actual_dt, DATE '9999-12-31') &gt;= p_report_dt 
                                                                               AND product_name LIKE '%СОХРАНЯЙ%'
                                                                               AND da.agrmnt_close_plan_dt BETWEEN OAdd_Months(Trunc(p_report_dt,'MM'),2)  AND OAdd_Months(Last_Day(p_report_dt),2) 
                                                                               AND Coalesce(da.agrmnt_close_actual_dt, DATE '9999-12-31') &gt; p_report_dt
                                                                               THEN 1
                                                                               ELSE 0
                                                               END) AS dep_sohr_exp_2m_nflag
</t>
  </si>
  <si>
    <t xml:space="preserve">Sum(
                                                               CASE WHEN Coalesce(da.agrmnt_close_actual_dt, DATE '9999-12-31') &gt;= p_report_dt 
                                                                               AND product_name LIKE '%СОХРАНЯЙ%'
                                                                               AND da.agrmnt_close_plan_dt BETWEEN OAdd_Months(Trunc(p_report_dt,'MM'),2)  AND OAdd_Months(Last_Day(p_report_dt),2) 
                                                                               AND Coalesce(da.agrmnt_close_actual_dt, DATE '9999-12-31') &gt; p_report_dt
                                                                               THEN daa.dep_curr_bal_rub_amt
                                                                               ELSE 0
                                                               END) AS dep_sohr_exp_2m_bal_rub_amt
</t>
  </si>
  <si>
    <t>Min(txn_social_min_dt) AS dep_social_min_dt,</t>
  </si>
  <si>
    <t>Минимальная дата получения пенсионных начислений (накопительным итогом)</t>
  </si>
  <si>
    <t>lbt_social_min_dt</t>
  </si>
  <si>
    <t>Max(txn_social_max_dt) AS dep_social_max_dt,</t>
  </si>
  <si>
    <t>Максимальная дата получения пенсионных начислений (накопительным итогом)</t>
  </si>
  <si>
    <t>lbt_social_max_dt</t>
  </si>
  <si>
    <t>Sum(txn_social_l6m_tot_rub_amt) AS dep_social_l6m_tot_rub_amt,</t>
  </si>
  <si>
    <t>Сумма пенсионных начислений по всем счетам клиента за последние 6 мес</t>
  </si>
  <si>
    <t>lbt_social_l6m_tot_rub_amt</t>
  </si>
  <si>
    <t>Sum(txn_social_l6m_tot_rub_amt) / 6 AS dep_social_l6m_avg_rub_amt,</t>
  </si>
  <si>
    <t>Sum(txn_social_l3m_tot_rub_amt) AS dep_social_l3m_tot_rub_amt,</t>
  </si>
  <si>
    <t>Сумма пенсионных начислений по всем счетам клиента за последние 3 мес</t>
  </si>
  <si>
    <t>lbt_social_l3m_tot_rub_amt</t>
  </si>
  <si>
    <t>Sum(txn_social_l3m_tot_rub_amt) / 3 AS dep_social_l3m_avg_rub_amt,</t>
  </si>
  <si>
    <t>Средняя ежемесячная сумма пенсионных начислений по всем счетам клиента за последние 3 мес</t>
  </si>
  <si>
    <t>lbt_social_l3m_avg_rub_amt</t>
  </si>
  <si>
    <t>CASE WHEN dep_social_l3m_tot_rub_amt &gt; 0 THEN 1 ELSE 0 END AS dep_social_client_nflag,</t>
  </si>
  <si>
    <t xml:space="preserve">CASE WHEN Sum(txn_inf_social_rub_amt) &gt; 0 THEN '1' ELSE '0' END
                                                                               AS dep_social_bitmask_l12m_cd, </t>
  </si>
  <si>
    <t>Битовая маска наличия пенсионных поступлений за последние 12 мес (включая отчетный). Каждый бит (0=нет,1=да, X=отсутствие данных) обозначает наличие ненулевых пенсионных начислений в отчетном месяце (самый ранний месяц - слева;)</t>
  </si>
  <si>
    <t>lbt_social_bitmask_l12m_cd</t>
  </si>
  <si>
    <t>Sum(txn_social_avg_mnth_rub_amt) AS dep_social_avg_risk_rub_amt,</t>
  </si>
  <si>
    <t>Sum(txn_social_avg_12mnth_rub_amt) AS dep_social_avg12_risk_rub_amt,</t>
  </si>
  <si>
    <t>Усредненная величина ежемесячных заплатных начислений (за 3, 4, 6, 9 или 12 последних мес в зависимости от наличия данных) по методике рисков</t>
  </si>
  <si>
    <t>lbt_social_avg12_risk_rub_amt</t>
  </si>
  <si>
    <t>Sum(
                                                               CASE WHEN Coalesce(da.agrmnt_close_actual_dt, DATE '9999-12-31') &gt;= p_report_dt 
                                                                               AND product_name LIKE '%ПОПОЛНЯЙ%'
                                                                               AND Coalesce(da.agrmnt_close_actual_dt, DATE '9999-12-31') &gt; p_report_dt
                                                                               THEN daa.dep_curr_bal_rub_amt
                                                                               ELSE 0
                                                               END) AS dep_pop_tot_bal_rub_amt</t>
  </si>
  <si>
    <t>Max(
                                                               CASE WHEN Coalesce(da.agrmnt_close_actual_dt, DATE '9999-12-31') &gt;= p_report_dt 
                                                                               AND product_name LIKE '%ПОПОЛНЯЙ%'
                                                                               AND da.agrmnt_close_plan_dt BETWEEN OAdd_Months(Trunc(p_report_dt,'MM'),3)  AND OAdd_Months(Last_Day(p_report_dt),3) 
                                                                               AND Coalesce(da.agrmnt_close_actual_dt, DATE '9999-12-31') &gt; p_report_dt
                                                                               THEN 1
                                                                               ELSE 0
                                                               END) AS dep_pop_exp_3m_nflag</t>
  </si>
  <si>
    <t>Sum(
                                                               CASE WHEN Coalesce(da.agrmnt_close_actual_dt, DATE '9999-12-31') &gt;= p_report_dt 
                                                                               AND product_name LIKE '%ПОПОЛНЯЙ%'
                                                                               AND da.agrmnt_close_plan_dt BETWEEN OAdd_Months(Trunc(p_report_dt,'MM'),3)  AND OAdd_Months(Last_Day(p_report_dt),3) 
                                                                               AND Coalesce(da.agrmnt_close_actual_dt, DATE '9999-12-31') &gt; p_report_dt
                                                                               THEN daa.dep_curr_bal_rub_amt
                                                                               ELSE 0
                                                               END) AS dep_pop_exp_3m_bal_rub_amt</t>
  </si>
  <si>
    <t>Max(
                                                               CASE WHEN Coalesce(da.agrmnt_close_actual_dt, DATE '9999-12-31') &gt;= p_report_dt 
                                                                               AND product_name LIKE '%ПОПОЛНЯЙ%'
                                                                               AND da.agrmnt_close_plan_dt BETWEEN OAdd_Months(Trunc(p_report_dt,'MM'),2) AND OAdd_Months(Last_Day(p_report_dt),2) 
                                                                               AND Coalesce(da.agrmnt_close_actual_dt, DATE '9999-12-31') &gt; p_report_dt
                                                                               THEN 1
                                                                               ELSE 0
                                                               END) AS dep_pop_exp_2m_nflag</t>
  </si>
  <si>
    <t>Sum(
                                                               CASE WHEN Coalesce(da.agrmnt_close_actual_dt, DATE '9999-12-31') &gt;= p_report_dt 
                                                                               AND product_name LIKE '%ПОПОЛНЯЙ%'
                                                                               AND da.agrmnt_close_plan_dt BETWEEN OAdd_Months(Trunc(p_report_dt,'MM'),2)  AND OAdd_Months(Last_Day(p_report_dt),2) 
                                                                               AND Coalesce(da.agrmnt_close_actual_dt, DATE '9999-12-31') &gt; p_report_dt
                                                                               THEN daa.dep_curr_bal_rub_amt
                                                                               ELSE 0
                                                               END) AS dep_pop_exp_2m_bal_rub_amt</t>
  </si>
  <si>
    <t xml:space="preserve">CASE WHEN Coalesce(da.agrmnt_close_actual_dt, DATE '9999-12-31') &gt;= p_report_dt 
                                                                               AND product_name LIKE '%ПОПОЛНЯЙ%'
                                                                               AND Coalesce(da.agrmnt_close_actual_dt, DATE '9999-12-31') &gt; p_report_dt
                                                                               THEN 1
                                                                               ELSE 0
                                                               END) AS dep_pop_act_nflag
</t>
  </si>
  <si>
    <t>Sum(CASE WHEN product_name LIKE '%Пенсионный%плюс%' AND txn_inf_social_rub_amt &gt; 0 AND Coalesce(agrmnt_close_actual_dt, DATE '9999-12-31') &gt; p_report_dt THEN 1 END) AS dep_pens_plus_social_qty,</t>
  </si>
  <si>
    <t>Кол-во действующих  счетов "Пенсионный Плюс" с социальными начислениями в текущем месяце клиента на отчетную дату</t>
  </si>
  <si>
    <t>lbt_pens_plus_social_qty</t>
  </si>
  <si>
    <t>Sum(CASE WHEN product_name LIKE '%Пенсионный%плюс%' AND Coalesce(agrmnt_close_actual_dt, DATE '9999-12-31') &gt; p_report_dt THEN 1 END) AS dep_pens_plus_qty,</t>
  </si>
  <si>
    <t>Кол-во действующих  счетов "Пенсионный Плюс" клиента на отчетную дату (входит в депозитные счета)</t>
  </si>
  <si>
    <t>lbt_pens_plus_qty</t>
  </si>
  <si>
    <t>Sum(CASE WHEN product_name LIKE '%Пенсионный%плюс%' THEN dep_curr_bal_rub_amt END) AS dep_pens_plus_bal_rub_amt,</t>
  </si>
  <si>
    <t>Sum(CASE WHEN product_name LIKE '%Пенсионный%плюс%' AND  dep_curr_bal_rub_amt &gt;= 1000 AND Coalesce(agrmnt_close_actual_dt, DATE '9999-12-31') &gt; p_report_dt THEN 1 END) AS dep_pens_plus_1000_qty,</t>
  </si>
  <si>
    <t>Кол-во действующих  счетов "Пенсионный Плюс" с балансом&gt;= 1000 р. на отчетную дату</t>
  </si>
  <si>
    <t>lbt_pens_plus_1000_qty</t>
  </si>
  <si>
    <t>CASE WHEN Instr(Right(dep_payroll_bitmask_l12m_cd,2)||Right(dep_social_bitmask_l12m_cd,2),'1')&gt;0 
                                                               OR Instr(Right(dep_payroll_bitmask_l12m_cd,6)||Right(dep_social_bitmask_l12m_cd,6),'1',1,4)&gt;0 
                                               THEN 1 ELSE 0 END AS dep_payroll_PDB_nflag,</t>
  </si>
  <si>
    <t>dep_payroll_pdb_nflag</t>
  </si>
  <si>
    <t>Min(txn_payroll_min_dt) AS dep_payroll_min_dt,</t>
  </si>
  <si>
    <t>Минимальная дата получения зарплатных начислений (накопительным итогом)</t>
  </si>
  <si>
    <t>lbt_payroll_min_dt</t>
  </si>
  <si>
    <t>Max(txn_payroll_max_dt) AS dep_payroll_max_dt,</t>
  </si>
  <si>
    <t>Максимальная дата получения зарплатных начислений (накопительным итогом)</t>
  </si>
  <si>
    <t>lbt_payroll_max_dt</t>
  </si>
  <si>
    <t>Sum(txn_payroll_l6m_tot_rub_amt) AS dep_payroll_l6m_tot_rub_amt,</t>
  </si>
  <si>
    <t>Сумма зарплатных начислений по всем счетам клиента за последние 6 мес</t>
  </si>
  <si>
    <t>lbt_payroll_l6m_tot_rub_amt</t>
  </si>
  <si>
    <t>Sum(txn_payroll_l6m_tot_rub_amt) / 6 AS dep_payroll_l6m_avg_rub_amt,</t>
  </si>
  <si>
    <t>Sum(txn_payroll_l3m_tot_rub_amt) AS dep_payroll_l3m_tot_rub_amt,</t>
  </si>
  <si>
    <t>Сумма зарплатных начислений по всем счетам клиента за последние 3 мес</t>
  </si>
  <si>
    <t>lbt_payroll_l3m_tot_rub_amt</t>
  </si>
  <si>
    <t>Sum(txn_payroll_l3m_tot_rub_amt) / 3 AS dep_payroll_l3m_avg_rub_amt,</t>
  </si>
  <si>
    <t>Средняя ежемесячная сумма зарплатных начислений по всем счетам клиента за последние 3 мес</t>
  </si>
  <si>
    <t>lbt_payroll_l3m_avg_rub_amt</t>
  </si>
  <si>
    <t>Max(CASE WHEN txn_payroll_l3m_tot_rub_amt / 3 &gt; 3000 THEN 1 ELSE 0 end) AS dep_payroll_client_nflag,</t>
  </si>
  <si>
    <t>CASE WHEN Sum(txn_inf_payroll_rub_amt) &gt; 0 THEN '1' ELSE '0' END
                                                                               AS dep_payroll_bitmask_l12m_cd,</t>
  </si>
  <si>
    <t>Битовая маска наличия зарплатных поступлений за последние 12 мес (включая отчетный). Каждый бит (0=нет,1=да, X=отсутствие данных) обозначает наличие ненулевых зарплатных начислений в отчетном месяце (самый ранний месяц - слева;)</t>
  </si>
  <si>
    <t>lbt_payroll_bitmask_l12m_cd</t>
  </si>
  <si>
    <t>Sum(txn_payroll_avg_mnth_rub_amt) AS dep_payroll_avg_risk_rub_amt</t>
  </si>
  <si>
    <t>Sum(txn_payroll_avg_12mnth_rub_amt) AS dep_payroll_avg12_risk_rub_amt,</t>
  </si>
  <si>
    <t>Усредненная величина ежемесячных заплатных начислений (за 3, 4 , 6, 9, 12 последних мес в зависимости от наличия данных) по методике рисков</t>
  </si>
  <si>
    <t>lbt_payroll_avg12_risk_rub_amt</t>
  </si>
  <si>
    <t>Sum(txn_otf_wthdr_rub_amt) AS dep_otf_wthdr_rub_amt,</t>
  </si>
  <si>
    <t>Sum(txn_otf_wthdr_qty) AS dep_otf_wthdr_qty,</t>
  </si>
  <si>
    <t>Sum(txn_otf_total_rub_amt) AS dep_otf_total_rub_amt,</t>
  </si>
  <si>
    <t>Sum(txn_otf_total_qty) AS dep_otf_total_qty,</t>
  </si>
  <si>
    <t>Sum(txn_otf_othr_rub_amt) AS dep_otf_othr_rub_amt,</t>
  </si>
  <si>
    <t>Sum(txn_otf_othr_qty) AS dep_otf_othr_qty,</t>
  </si>
  <si>
    <t>Sum(txn_otf_intr_pmt_rub_amt) AS dep_otf_intr_pmt_rub_amt,</t>
  </si>
  <si>
    <t>Sum(txn_otf_intr_pmt_qty) AS dep_otf_intr_pmt_qty,</t>
  </si>
  <si>
    <t>Sum(txn_otf_acct_clsr_rub_amt) AS dep_otf_acct_clsr_rub_amt,</t>
  </si>
  <si>
    <t>Sum(txn_otf_acct_clsr_qty) AS dep_otf_acct_clsr_qty,</t>
  </si>
  <si>
    <t>month(current_timestamp - Min(txn_social_min_dt))</t>
  </si>
  <si>
    <t>month(current_timestamp - Max(txn_social_max_dt))</t>
  </si>
  <si>
    <t>month(current_timestamp - Min(txn_payroll_min_dt))</t>
  </si>
  <si>
    <t>month(current_timestamp -Max(txn_payroll_max_dt))</t>
  </si>
  <si>
    <t>Last_Value(da.payroll_agrmnt_id IGNORE NULLS) Over (PARTITION BY da.epk_id ORDER BY da.agrmnt_open_dt, da.dep_agrmnt_dk ROWS BETWEEN Unbounded Preceding AND Unbounded Following) AS  dep_lst_payroll_agrmnt_id</t>
  </si>
  <si>
    <t>Идентификатор последнего актуального зарплатного договора</t>
  </si>
  <si>
    <t>lbt_lst_payroll_agrmnt_id</t>
  </si>
  <si>
    <t>Sum(txn_inf_total_rub_amt) AS dep_inf_total_rub_amt,</t>
  </si>
  <si>
    <t>Sum(txn_inf_total_qty) AS dep_inf_total_qty,</t>
  </si>
  <si>
    <t>Sum(txn_inf_topup_rub_amt) AS dep_inf_topup_rub_amt,</t>
  </si>
  <si>
    <t>Sum(txn_inf_topup_qty) AS dep_inf_topup_qty,</t>
  </si>
  <si>
    <t>Sum(txn_inf_social_rub_amt) AS dep_inf_social_rub_amt,</t>
  </si>
  <si>
    <t>Sum(txn_inf_social_qty) AS dep_inf_social_qty,</t>
  </si>
  <si>
    <t>Sum(txn_inf_payroll_rub_amt) AS dep_inf_payroll_rub_amt</t>
  </si>
  <si>
    <t>Sum(txn_inf_payroll_qty) AS dep_inf_payroll_qty</t>
  </si>
  <si>
    <t>Sum(txn_inf_othr_rub_amt) AS dep_inf_othr_rub_amt,</t>
  </si>
  <si>
    <t>Sum(txn_inf_othr_qty) AS dep_inf_othr_qty</t>
  </si>
  <si>
    <t>Sum(txn_inf_new_acct_rub_amt) AS dep_inf_new_acct_rub_amt,</t>
  </si>
  <si>
    <t>Сумма открытия новых счетов в рублях</t>
  </si>
  <si>
    <t>Sum(txn_inf_new_acct_qty) AS dep_inf_new_acct_qty,</t>
  </si>
  <si>
    <t>Sum(txn_inf_intr_cap_rub_amt) AS dep_inf_intr_cap_rub_amt,</t>
  </si>
  <si>
    <t>Sum(txn_inf_intr_cap_qty) AS dep_inf_intr_cap_qty,</t>
  </si>
  <si>
    <t>Sum(dat.txn_rub_amt) AS dep_inf_income_rub_amt  WHERE dat.report_dt = p_report_dt
                               AND dat.txn_deb_cred_cd = 'C'
                               AND ((dat.txn_cod_type_rk = 21 AND ZeroIfNull(txn_pmt_reg_type_rk) &lt;&gt; 6)  OR
                               dat.txn_cod_type_rk = 20 OR (dat.txn_cod_type_rk = 8 AND txn_pmt_reg_type_rk=19))</t>
  </si>
  <si>
    <t>custom_rb_cod.dep_txn_aggr</t>
  </si>
  <si>
    <t>Сумма поступлений на счет (зарплата, пенсии, больничные)</t>
  </si>
  <si>
    <t>Sum(dat.txn_qty) AS dep_inf_income_qty WHERE dat.report_dt = p_report_dt
                               AND dat.txn_deb_cred_cd = 'C'
                               AND ((dat.txn_cod_type_rk = 21 AND ZeroIfNull(txn_pmt_reg_type_rk) &lt;&gt; 6)  OR
                               dat.txn_cod_type_rk = 20 OR (dat.txn_cod_type_rk = 8 AND txn_pmt_reg_type_rk=19))</t>
  </si>
  <si>
    <t>Количество поступлений на счет (зарплата, пенсии, больничные)</t>
  </si>
  <si>
    <t>Max(txn_tot_inc_avg_mnth_rub_amt) AS dep_inc_avg_risk_rub_amt,</t>
  </si>
  <si>
    <t>Max(curr_acc_activity_nflag) AS dep_curr_acc_activity_nflag</t>
  </si>
  <si>
    <t>Флаг активности по текущим счетам</t>
  </si>
  <si>
    <t>lbt_curr_acc_activity_nflag</t>
  </si>
  <si>
    <t>Sum(CASE WHEN Coalesce(agrmnt_close_actual_dt, DATE '9999-12-31') &gt; p_report_dt THEN 1 END) AS dep_acct_tot_qty,</t>
  </si>
  <si>
    <t>Sum(dep_avg_yrs_bal_rub_amt) AS dep_acct_tot_davg_yr_rub_amt,</t>
  </si>
  <si>
    <t xml:space="preserve">Sum(dep_avg_qtr_bal_rub_amt) AS dep_acct_tot_davg_qrt_rub_amt, </t>
  </si>
  <si>
    <t>Суммарный среднедневной остаток (СДО) за последний закрытый квартал на отчетную дату</t>
  </si>
  <si>
    <t>lbt_acct_tot_davg_qrt_rub_amt</t>
  </si>
  <si>
    <t>Sum(dep_avg_mnth_bal_rub_amt) AS dep_acct_tot_davg_mnth_rub_amt,</t>
  </si>
  <si>
    <t>Sum(dep_curr_bal_rub_amt) AS dep_acct_tot_bal_rub_amt,</t>
  </si>
  <si>
    <t>Sum(dep_curr_bal_rub_amt) за предыдущий месяц</t>
  </si>
  <si>
    <t>Суммарный баланс по всем пассивным счетам клиента на предыдущий месяц в рублях (без сбер.серт)</t>
  </si>
  <si>
    <t>lbt_acct_tot_bal_prev_rub_amt</t>
  </si>
  <si>
    <t>division_dk  HAVING bal_rub_amt &gt; 0
                                               )x
                QUALIFY Row_Number() Over (PARTITION BY epk_id ORDER BY bal_rub_amt DESC) = 1
                )</t>
  </si>
  <si>
    <t>ID (MK) подразделения, в котором у клиента максимальный баланс по пассивным счетам (без учета сертификатов)</t>
  </si>
  <si>
    <t>lbt_acct_max_bal_division_dk</t>
  </si>
  <si>
    <t>Sum(CASE WHEN dep_product_cat_cd = 'METAL_ACCOUNT' AND Coalesce(agrmnt_close_actual_dt, DATE '9999-12-31') &gt; p_report_dt  THEN 1 END) AS dep_acct_ma_qty,</t>
  </si>
  <si>
    <t>Sum(CASE WHEN dep_product_cat_cd = 'METAL_ACCOUNT' THEN dep_curr_bal_rub_amt END) AS dep_acct_ma_bal_rub_amt,</t>
  </si>
  <si>
    <t>Last_Value(da.acct_division_dk) Over (PARTITION BY da.epk_id ORDER BY da.agrmnt_open_dt, da.dep_agrmnt_dk ROWS BETWEEN Unbounded Preceding AND Unbounded Following) AS  dep_acct_lst_division_dk,</t>
  </si>
  <si>
    <t>Идентификатор (мастер-ключ) последнего открытого деп.договора клиента</t>
  </si>
  <si>
    <t>lbt_acct_lst_division_dk</t>
  </si>
  <si>
    <t>Sum(CASE WHEN dep_product_cat_cd IN ('CURRENT_ACCOUNT','TERM_DEPOSIT') AND dep_chnl_type_rk = 4 AND Coalesce(agrmnt_close_actual_dt, DATE '9999-12-31') &gt; p_report_dt THEN 1 END) AS dep_acct_dep_tot_online_qty,</t>
  </si>
  <si>
    <t>Sum(CASE WHEN dep_product_cat_cd IN ('CURRENT_ACCOUNT','TERM_DEPOSIT') AND dep_curr_bal_rub_amt &gt;= 1000 AND Coalesce(agrmnt_close_actual_dt, DATE '9999-12-31') &gt; p_report_dt THEN 1 END) AS dep_acct_dep_tot_1000_qty,</t>
  </si>
  <si>
    <t>Sum(CASE WHEN dep_product_cat_cd = 'TERM_DEPOSIT' AND Coalesce(agrmnt_close_actual_dt, DATE '9999-12-31') &gt; p_report_dt  THEN 1 END) AS dep_acct_dep_td_qty,</t>
  </si>
  <si>
    <t>Sum(CASE WHEN dep_product_cat_cd = 'TERM_DEPOSIT' THEN dep_curr_bal_rub_amt END) AS dep_acct_dep_td_bal_rub_amt,</t>
  </si>
  <si>
    <t>month(current_datetime - dep_acct_dep_max_open_dt)</t>
  </si>
  <si>
    <t>Кол-во месяцев с даты открытия последнего депозитного договора клиента</t>
  </si>
  <si>
    <t>month(current_datetime - dep_acct_dep_max_close_dt)</t>
  </si>
  <si>
    <t>Max(CASE WHEN dep_product_cat_cd IN ('CURRENT_ACCOUNT','TERM_DEPOSIT') THEN agrmnt_open_dt END) AS dep_acct_dep_max_open_dt,</t>
  </si>
  <si>
    <t>Дата последнего открытия депозитного (текущего, срочного, прочего) договора</t>
  </si>
  <si>
    <t>lbt_acct_dep_max_open_dt</t>
  </si>
  <si>
    <t>Max(CASE WHEN dep_product_cat_cd IN ('CURRENT_ACCOUNT','TERM_DEPOSIT') THEN agrmnt_close_actual_dt end) AS dep_acct_dep_max_close_dt</t>
  </si>
  <si>
    <t>Дата последнего закрытия депозитного (текущего, срочного, прочего) договора</t>
  </si>
  <si>
    <t>lbt_acct_dep_max_close_dt</t>
  </si>
  <si>
    <t>Sum(CASE WHEN dep_product_cat_cd = 'CURRENT_ACCOUNT' AND Coalesce(agrmnt_close_actual_dt, DATE '9999-12-31') &gt; p_report_dt THEN 1 END) AS dep_acct_dep_ca_qty,</t>
  </si>
  <si>
    <t>Sum(CASE WHEN dep_product_cat_cd = 'CURRENT_ACCOUNT' THEN dep_curr_bal_rub_amt END) AS dep_acct_dep_ca_bal_rub_amt,</t>
  </si>
  <si>
    <t>Sum(CASE WHEN dep_product_cat_cd = 'DEBET_CARD' AND Coalesce(agrmnt_close_actual_dt, DATE '9999-12-31') &gt; p_report_dt THEN 1 END) AS dep_acct_dc_qty,</t>
  </si>
  <si>
    <t>Sum(CASE WHEN dep_product_cat_cd = 'DEBET_CARD' THEN dep_curr_bal_rub_amt END) AS dep_acct_dc_bal_rub_amt,</t>
  </si>
  <si>
    <t>First_Value(da.acct_division_dk) Over (PARTITION BY da.epk_id ORDER BY da.agrmnt_open_dt, da.dep_agrmnt_dk ROWS BETWEEN Unbounded Preceding AND Unbounded Following) AS  dep_acct_1st_division_dk,</t>
  </si>
  <si>
    <t>Идентификатор (мастер-ключ) первого  открытого деп.договора клиента</t>
  </si>
  <si>
    <t>lbt_acct_1st_division_dk</t>
  </si>
  <si>
    <t>Last_Value(da.agrmnt_open_dt) Over (PARTITION BY da.epk_id ORDER BY da.agrmnt_open_dt, da.dep_agrmnt_dk ROWS BETWEEN Unbounded Preceding AND Unbounded Following) AS  dep_acc_lst_open_dt,</t>
  </si>
  <si>
    <t>Дата открытия последнего  деп.договора клиента</t>
  </si>
  <si>
    <t>lbt_acc_lst_open_dt</t>
  </si>
  <si>
    <t>Last_Value(da.agrmnt_close_actual_dt) Over (PARTITION BY da.epk_id ORDER BY da.agrmnt_open_dt, da.dep_agrmnt_dk ROWS BETWEEN Unbounded Preceding AND Unbounded Following) AS  dep_acc_lst_close_dt,</t>
  </si>
  <si>
    <t>Дата закрытия последнего  деп.договора клиента</t>
  </si>
  <si>
    <t>lbt_acc_lst_close_dt</t>
  </si>
  <si>
    <t>First_Value(da.agrmnt_open_dt) Over (PARTITION BY da.epk_id ORDER BY da.agrmnt_open_dt, da.dep_agrmnt_dk ROWS BETWEEN Unbounded Preceding AND Unbounded Following) AS  dep_acc_1st_open_dt,</t>
  </si>
  <si>
    <t>Дата открытия первого деп.договора клиента</t>
  </si>
  <si>
    <t>lbt_acc_1st_open_dt</t>
  </si>
  <si>
    <t>Sum(txn_spend_3m_qty)  AS crd_txn_spnd_3m_qty,</t>
  </si>
  <si>
    <t>Sum(txn_spend_3m_amt) AS crd_txn_spnd_3m_amt,</t>
  </si>
  <si>
    <t>Sum(txn_spend_pos_ever_qty ) AS crd_txn_snpd_pos_ever_qty,</t>
  </si>
  <si>
    <t>Sum(CASE WHEN txn.trx_month BETWEEN OAdd_Months(Trunc(p_report_dt,'MM'),-2) AND p_report_dt 
                           AND txn.trx_direction = 'C' AND txt.ips_txn_group_cd = 'SALES' THEN txn.trx_rur_amt end) / 3 AS crd_trx_spnd_pos_avg_3m_amt,
FROM custom_rb_card.txn_mnth txn
                               JOIN custom_rb_card crd ON (txn.card_w4_id = crd.card_client_w4_id)
                               JOIN custom_rb_card.txn_type txt ON (txn.trx_type = txt.card_txn_type_rk)
                               WHERE txn.trx_month BETWEEN  dt_5 AND p_report_dt
                               AND trx_rur_amt &lt;&gt; 0
                GROUP BY 1</t>
  </si>
  <si>
    <t>custom_rb_card.txn_mnth; custom_rb_card.card_agrmnt; custom_rb_card.txn_type</t>
  </si>
  <si>
    <t>Sum(CASE WHEN txn.trx_month BETWEEN OAdd_Months(Trunc(p_report_dt,'MM'),-2) AND p_report_dt 
                           AND txn.trx_direction = 'C' AND txt.ips_txn_group_cd IN ('CASH_MAN','CASH_ATM') THEN txn.trx_rur_amt end) / 3 AS crd_trx_spnd_cash_avg_3m_amt,
FROM custom_rb_card.txn_mnth txn
                               JOIN custom_rb_card crd ON (txn.card_w4_id = crd.card_client_w4_id)
                               JOIN custom_rb_card.txn_type txt ON (txn.trx_type = txt.card_txn_type_rk)
                               WHERE txn.trx_month BETWEEN  dt_5 AND p_report_dt
                               AND trx_rur_amt &lt;&gt; 0
                GROUP BY 1</t>
  </si>
  <si>
    <t>Sum(CASE WHEN card_cat_cd = 'DB' AND txn.trx_month BETWEEN OAdd_Months(Trunc(p_report_dt,'MM'),-5) AND p_report_dt 
                           AND txt.ips_txn_group_cd = 'SALES' AND txn.trx_direction = 'C' THEN txn.trx_qty end) AS crd_trx_dc_pos_spnd_6m_qty,
FROM custom_rb_card.txn_mnth txn
                               JOIN custom_rb_card crd ON (txn.card_w4_id = crd.card_client_w4_id)
                               JOIN custom_rb_card.txn_type txt ON (txn.trx_type = txt.card_txn_type_rk)
                               WHERE txn.trx_month BETWEEN  dt_5 AND p_report_dt
                               AND trx_rur_amt &lt;&gt; 0
                GROUP BY 1</t>
  </si>
  <si>
    <t>Sum(CASE WHEN card_cat_cd = 'DB' AND txn.trx_month BETWEEN OAdd_Months(Trunc(p_report_dt,'MM'),-5) AND p_report_dt 
                           AND txt.ips_txn_group_cd = 'SALES' AND txn.trx_direction = 'C' THEN txn.trx_rur_amt end) AS crd_trx_dc_pos_spnd_6m_amt,
FROM custom_rb_card.txn_mnth txn
                               JOIN custom_rb_card crd ON (txn.card_w4_id = crd.card_client_w4_id)
                               JOIN custom_rb_card.txn_type txt ON (txn.trx_type = txt.card_txn_type_rk)
                               WHERE txn.trx_month BETWEEN  dt_5 AND p_report_dt
                               AND trx_rur_amt &lt;&gt; 0
                GROUP BY 1</t>
  </si>
  <si>
    <t>Sum(CASE WHEN card_cat_cd = 'DB' AND txn.trx_month BETWEEN OAdd_Months(Trunc(p_report_dt,'MM'),-2) AND p_report_dt 
                           AND txt.ips_txn_group_cd = 'SALES' AND txn.trx_direction = 'C' THEN txn.trx_qty end) AS crd_trx_dc_pos_spnd_3m_qty,
FROM custom_rb_card.txn_mnth txn
                               JOIN custom_rb_card crd ON (txn.card_w4_id = crd.card_client_w4_id)
                               JOIN custom_rb_card.txn_type txt ON (txn.trx_type = txt.card_txn_type_rk)
                               WHERE txn.trx_month BETWEEN  dt_5 AND p_report_dt
                               AND trx_rur_amt &lt;&gt; 0
                GROUP BY 1</t>
  </si>
  <si>
    <t>Sum(CASE WHEN card_cat_cd = 'DB' AND txn.trx_month BETWEEN OAdd_Months(Trunc(p_report_dt,'MM'),-2) AND p_report_dt 
                           AND txt.ips_txn_group_cd = 'SALES' AND txn.trx_direction = 'C' THEN txn.trx_rur_amt end) AS crd_trx_dc_pos_spnd_3m_amt,
FROM custom_rb_card.txn_mnth txn
                               JOIN custom_rb_card crd ON (txn.card_w4_id = crd.card_client_w4_id)
                               JOIN custom_rb_card.txn_type txt ON (txn.trx_type = txt.card_txn_type_rk)
                               WHERE txn.trx_month BETWEEN  dt_5 AND p_report_dt
                               AND trx_rur_amt &lt;&gt; 0
                GROUP BY 1</t>
  </si>
  <si>
    <t>Sum(CASE WHEN card_cat_cd = 'DB' AND txn.trx_month BETWEEN OAdd_Months(Trunc(p_report_dt,'MM'),-5) AND p_report_dt 
                           AND txt.ips_txn_group_cd = 'REFUND' AND txn.trx_direction = 'D' THEN txn.trx_qty end) AS crd_trx_dc_pos_rtrn_6m_qty,  
FROM custom_rb_card.txn_mnth txn
                               JOIN custom_rb_card crd ON (txn.card_w4_id = crd.card_client_w4_id)
                               JOIN custom_rb_card.txn_type txt ON (txn.trx_type = txt.card_txn_type_rk)
                               WHERE txn.trx_month BETWEEN  dt_5 AND p_report_dt
                               AND trx_rur_amt &lt;&gt; 0
                GROUP BY 1</t>
  </si>
  <si>
    <t>Sum(CASE WHEN card_cat_cd = 'DB' AND txn.trx_month BETWEEN OAdd_Months(Trunc(p_report_dt,'MM'),-5) AND p_report_dt 
                           AND txt.ips_txn_group_cd = 'REFUND' AND txn.trx_direction = 'D' THEN txn.trx_rur_amt end) AS crd_trx_dc_pos_rtrn_6m_amt,
FROM custom_rb_card.txn_mnth txn
                               JOIN custom_rb_card crd ON (txn.card_w4_id = crd.card_client_w4_id)
                               JOIN custom_rb_card.txn_type txt ON (txn.trx_type = txt.card_txn_type_rk)
                               WHERE txn.trx_month BETWEEN  dt_5 AND p_report_dt
                               AND trx_rur_amt &lt;&gt; 0
                GROUP BY 1</t>
  </si>
  <si>
    <t>Sum(CASE WHEN card_cat_cd = 'DB' AND txn.trx_month BETWEEN OAdd_Months(Trunc(p_report_dt,'MM'),-2) AND p_report_dt 
                           AND txt.ips_txn_group_cd = 'REFUND' AND txn.trx_direction = 'D' THEN txn.trx_qty end) AS crd_trx_dc_pos_rtrn_3m_qty,  
FROM custom_rb_card.txn_mnth txn
                               JOIN custom_rb_card crd ON (txn.card_w4_id = crd.card_client_w4_id)
                               JOIN custom_rb_card.txn_type txt ON (txn.trx_type = txt.card_txn_type_rk)
                               WHERE txn.trx_month BETWEEN  dt_5 AND p_report_dt
                               AND trx_rur_amt &lt;&gt; 0
                GROUP BY 1</t>
  </si>
  <si>
    <t>Sum(CASE WHEN card_cat_cd = 'DB' AND txn.trx_month BETWEEN OAdd_Months(Trunc(p_report_dt,'MM'),-2) AND p_report_dt 
                           AND txt.ips_txn_group_cd = 'REFUND' AND txn.trx_direction = 'D' THEN txn.trx_rur_amt end) AS crd_trx_dc_pos_rtrn_3m_amt, 
FROM custom_rb_card.txn_mnth txn
                               JOIN custom_rb_card crd ON (txn.card_w4_id = crd.card_client_w4_id)
                               JOIN custom_rb_card.txn_type txt ON (txn.trx_type = txt.card_txn_type_rk)
                               WHERE txn.trx_month BETWEEN  dt_5 AND p_report_dt
                               AND trx_rur_amt &lt;&gt; 0
                GROUP BY 1</t>
  </si>
  <si>
    <t>Sum(CASE WHEN card_cat_cd = 'DB' AND txn.trx_month BETWEEN OAdd_Months(Trunc(p_report_dt,'MM'),-5) AND p_report_dt 
                           AND txt.card_txn_group_type_cd IN ('201') AND txn.trx_direction = 'C' THEN txn.trx_qty end) AS crd_trx_dc_cash_6m_spnd_qty,
FROM custom_rb_card.txn_mnth txn
                               JOIN custom_rb_card crd ON (txn.card_w4_id = crd.card_client_w4_id)
                               JOIN custom_rb_card.txn_type txt ON (txn.trx_type = txt.card_txn_type_rk)
                               WHERE txn.trx_month BETWEEN  dt_5 AND p_report_dt
                               AND trx_rur_amt &lt;&gt; 0
                GROUP BY 1</t>
  </si>
  <si>
    <t>Sum(CASE WHEN card_cat_cd = 'DB' AND txn.trx_month BETWEEN OAdd_Months(Trunc(p_report_dt,'MM'),-5) AND p_report_dt 
                           AND txt.card_txn_group_type_cd IN ('201') AND txn.trx_direction = 'C' THEN txn.trx_rur_amt end) AS crd_trx_dc_cash_6m_spnd_amt
FROM custom_rb_card.txn_mnth txn
                               JOIN custom_rb_card crd ON (txn.card_w4_id = crd.card_client_w4_id)
                               JOIN custom_rb_card.txn_type txt ON (txn.trx_type = txt.card_txn_type_rk)
                               WHERE txn.trx_month BETWEEN  dt_5 AND p_report_dt
                               AND trx_rur_amt &lt;&gt; 0
                GROUP BY 1</t>
  </si>
  <si>
    <t>Sum(CASE WHEN card_cat_cd = 'DB' AND txn.trx_month BETWEEN OAdd_Months(Trunc(p_report_dt,'MM'),-5) AND p_report_dt 
                           AND txt.card_txn_subgroup_cd IN ('4','5','6','7','8','9','17','18') THEN txn.trx_qty end) AS crd_trx_dc_cash_6m_qty,
FROM custom_rb_card.txn_mnth txn
                               JOIN custom_rb_card crd ON (txn.card_w4_id = crd.card_client_w4_id)
                               JOIN custom_rb_card.txn_type txt ON (txn.trx_type = txt.card_txn_type_rk)
                               WHERE txn.trx_month BETWEEN  dt_5 AND p_report_dt
                               AND trx_rur_amt &lt;&gt; 0
                GROUP BY 1</t>
  </si>
  <si>
    <t>Sum(CASE WHEN card_cat_cd = 'DB' AND txn.trx_month BETWEEN OAdd_Months(Trunc(p_report_dt,'MM'),-5) AND p_report_dt 
                           AND txt.card_txn_subgroup_cd IN ('4','5','6','7','8','9','17','18') THEN txn.trx_rur_amt end) AS crd_trx_dc_cash_6m_amt,
 FROM custom_rb_card.txn_mnth txn
                               JOIN custom_rb_card crd ON (txn.card_w4_id = crd.card_client_w4_id)
                               JOIN custom_rb_card.txn_type txt ON (txn.trx_type = txt.card_txn_type_rk)
                               WHERE txn.trx_month BETWEEN  dt_5 AND p_report_dt
                               AND trx_rur_amt &lt;&gt; 0
                GROUP BY 1</t>
  </si>
  <si>
    <t>Sum(CASE WHEN card_cat_cd = 'DB' AND txn.trx_month BETWEEN OAdd_Months(Trunc(p_report_dt,'MM'),-2) AND p_report_dt 
                           AND txt.card_txn_subgroup_cd IN ('4','5','6','7','8','9','17','18') THEN txn.trx_qty end) AS crd_trx_dc_cash_3m_qty,
FROM custom_rb_card.txn_mnth txn
                               JOIN custom_rb_card.card_agrmnt crd ON (txn.card_w4_id = crd.card_client_w4_id)
                               JOIN custom_rb_card.txn_type txt ON (txn.trx_type = txt.card_txn_type_rk)
                               WHERE txn.trx_month BETWEEN  dt_5 AND p_report_dt
                               AND trx_rur_amt &lt;&gt; 0
                GROUP BY 1</t>
  </si>
  <si>
    <t>Sum(CASE WHEN card_cat_cd = 'DB' AND txn.trx_month BETWEEN OAdd_Months(Trunc(p_report_dt,'MM'),-2) AND p_report_dt 
                           AND txt.card_txn_subgroup_cd IN ('4','5','6','7','8','9','17','18') THEN txn.trx_rur_amt end) AS crd_trx_dc_cash_3m_amt,
FROM custom_rb_card.txn_mnth txn
                               JOIN custom_rb_card.card_agrmnt crd ON (txn.card_w4_id = crd.card_client_w4_id)
                               JOIN custom_rb_card.txn_type txt ON (txn.trx_type = txt.card_txn_type_rk)
                               WHERE txn.trx_month BETWEEN  dt_5 AND p_report_dt
                               AND trx_rur_amt &lt;&gt; 0
                GROUP BY 1</t>
  </si>
  <si>
    <t>Sum(CASE WHEN card_cat_cd = 'CR' AND txn.trx_month BETWEEN OAdd_Months(Trunc(p_report_dt,'MM'),-5) AND p_report_dt 
                           AND txt.ips_txn_group_cd = 'SALES' AND txn.trx_direction = 'C' THEN txn.trx_qty end) AS crd_trx_cc_pos_spnd_6m_qty,
FROM custom_rb_card.txn_mnth txn
                               JOIN custom_rb_card.card_agrmnt crd ON (txn.card_w4_id = crd.card_client_w4_id)
                               JOIN custom_rb_card.txn_type txt ON (txn.trx_type = txt.card_txn_type_rk)
                               WHERE txn.trx_month BETWEEN  dt_5 AND p_report_dt
                               AND trx_rur_amt &lt;&gt; 0
                GROUP BY 1</t>
  </si>
  <si>
    <t>Sum(CASE WHEN card_cat_cd = 'CR' AND txn.trx_month BETWEEN OAdd_Months(Trunc(p_report_dt,'MM'),-5) AND p_report_dt 
                           AND txt.ips_txn_group_cd = 'SALES' AND txn.trx_direction = 'C' THEN txn.trx_rur_amt end) AS crd_trx_cc_pos_spnd_6m_amt, 
FROM custom_rb_card.txn_mnth txn
                               JOIN custom_rb_card.card_agrmnt crd ON (txn.card_w4_id = crd.card_client_w4_id)
                               JOIN custom_rb_card.txn_type txt ON (txn.trx_type = txt.card_txn_type_rk)
                               WHERE txn.trx_month BETWEEN  dt_5 AND p_report_dt
                               AND trx_rur_amt &lt;&gt; 0
                GROUP BY 1</t>
  </si>
  <si>
    <t>Sum(CASE WHEN card_cat_cd = 'CR' AND txn.trx_month BETWEEN OAdd_Months(Trunc(p_report_dt,'MM'),-2) AND p_report_dt 
                           AND txt.ips_txn_group_cd = 'SALES' AND txn.trx_direction = 'C' THEN txn.trx_qty end) AS crd_trx_cc_pos_spnd_3m_qty,
FROM custom_rb_card.txn_mnth txn
                               JOIN custom_rb_card.card_agrmnt crd ON (txn.card_w4_id = crd.card_client_w4_id)
                               JOIN custom_rb_card.txn_type txt ON (txn.trx_type = txt.card_txn_type_rk)
                               WHERE txn.trx_month BETWEEN  dt_5 AND p_report_dt
                               AND trx_rur_amt &lt;&gt; 0
                GROUP BY 1</t>
  </si>
  <si>
    <t>Sum(CASE WHEN card_cat_cd = 'CR' AND txn.trx_month BETWEEN OAdd_Months(Trunc(p_report_dt,'MM'),-2) AND p_report_dt 
                           AND txt.ips_txn_group_cd = 'SALES' AND txn.trx_direction = 'C' THEN txn.trx_rur_amt end) AS crd_trx_cc_pos_spnd_3m_amt,
FROM custom_rb_card.txn_mnth txn
                               JOIN custom_rb_card.card_agrmnt crd ON (txn.card_w4_id = crd.card_client_w4_id)
                               JOIN custom_rb_card.txn_type txt ON (txn.trx_type = txt.card_txn_type_rk)
                               WHERE txn.trx_month BETWEEN  dt_5 AND p_report_dt
                               AND trx_rur_amt &lt;&gt; 0
                GROUP BY 1</t>
  </si>
  <si>
    <t>Sum(CASE WHEN card_cat_cd = 'CR' AND txn.trx_month BETWEEN OAdd_Months(Trunc(p_report_dt,'MM'),-5) AND p_report_dt 
                           AND txt.ips_txn_group_cd = 'REFUND' AND txn.trx_direction = 'D' THEN txn.trx_qty end) AS crd_trx_cc_pos_rtrn_6m_qty,  
FROM custom_rb_card.txn_mnth txn
                               JOIN custom_rb_card.card_agrmnt crd ON (txn.card_w4_id = crd.card_client_w4_id)
                               JOIN custom_rb_card.txn_type txt ON (txn.trx_type = txt.card_txn_type_rk)
                               WHERE txn.trx_month BETWEEN  dt_5 AND p_report_dt
                               AND trx_rur_amt &lt;&gt; 0
                GROUP BY 1</t>
  </si>
  <si>
    <t>Sum(CASE WHEN card_cat_cd = 'CR' AND txn.trx_month BETWEEN OAdd_Months(Trunc(p_report_dt,'MM'),-5) AND p_report_dt 
                           AND txt.ips_txn_group_cd = 'REFUND' AND txn.trx_direction = 'D' THEN txn.trx_rur_amt end) AS crd_trx_cc_pos_rtrn_6m_amt, 
FROM custom_rb_card.txn_mnth txn
                               JOIN custom_rb_card.card_agrmnt crd ON (txn.card_w4_id = crd.card_client_w4_id)
                               JOIN custom_rb_card.txn_type txt ON (txn.trx_type = txt.card_txn_type_rk)
                               WHERE txn.trx_month BETWEEN  dt_5 AND p_report_dt
                               AND trx_rur_amt &lt;&gt; 0
                GROUP BY 1</t>
  </si>
  <si>
    <t>Sum(CASE WHEN card_cat_cd = 'CR' AND txn.trx_month BETWEEN OAdd_Months(Trunc(p_report_dt,'MM'),-2) AND p_report_dt 
                           AND txt.ips_txn_group_cd = 'REFUND' AND txn.trx_direction = 'D' THEN txn.trx_qty end) AS crd_trx_cc_pos_rtrn_3m_qty,  
FROM custom_rb_card.txn_mnth txn
                               JOIN custom_rb_card.card_agrmnt crd ON (txn.card_w4_id = crd.card_client_w4_id)
                               JOIN custom_rb_card.txn_type txt ON (txn.trx_type = txt.card_txn_type_rk)
                               WHERE txn.trx_month BETWEEN  dt_5 AND p_report_dt
                               AND trx_rur_amt &lt;&gt; 0
                GROUP BY 1</t>
  </si>
  <si>
    <t>Sum(CASE WHEN card_cat_cd = 'CR' AND txn.trx_month BETWEEN OAdd_Months(Trunc(p_report_dt,'MM'),-2) AND p_report_dt 
                           AND txt.ips_txn_group_cd = 'REFUND' AND txn.trx_direction = 'D' THEN txn.trx_rur_amt end) AS crd_trx_cc_pos_rtrn_3m_amt, 
FROM custom_rb_card.txn_mnth txn
                               JOIN custom_rb_card.card_agrmnt crd ON (txn.card_w4_id = crd.card_client_w4_id)
                               JOIN custom_rb_card.txn_type txt ON (txn.trx_type = txt.card_txn_type_rk)
                               WHERE txn.trx_month BETWEEN  dt_5 AND p_report_dt
                               AND trx_rur_amt &lt;&gt; 0
                GROUP BY 1</t>
  </si>
  <si>
    <t>Sum(CASE WHEN card_cat_cd = 'CR' AND txn.trx_month BETWEEN OAdd_Months(Trunc(p_report_dt,'MM'),-5) AND p_report_dt 
                           AND txt.card_txn_subgroup_cd IN ('4','5','6','7','8','9','17','18') THEN txn.trx_qty end) AS crd_trx_cc_cash_6m_qty,
FROM custom_rb_card.txn_mnth txn
                               JOIN custom_rb_card.card_agrmnt crd ON (txn.card_w4_id = crd.card_client_w4_id)
                               JOIN custom_rb_card.txn_type txt ON (txn.trx_type = txt.card_txn_type_rk)
                               WHERE txn.trx_month BETWEEN  dt_5 AND p_report_dt
                               AND trx_rur_amt &lt;&gt; 0
                GROUP BY 1</t>
  </si>
  <si>
    <t>Sum(CASE WHEN card_cat_cd = 'CR' AND txn.trx_month BETWEEN OAdd_Months(Trunc(p_report_dt,'MM'),-5) AND p_report_dt 
                           AND txt.card_txn_subgroup_cd IN ('4','5','6','7','8','9','17','18') THEN txn.trx_rur_amt end) AS crd_trx_cc_cash_6m_amt,
FROM custom_rb_card.txn_mnth txn
                               JOIN custom_rb_card.card_agrmnt crd ON (txn.card_w4_id = crd.card_client_w4_id)
                               JOIN custom_rb_card.txn_type txt ON (txn.trx_type = txt.card_txn_type_rk)
                               WHERE txn.trx_month BETWEEN  dt_5 AND p_report_dt
                               AND trx_rur_amt &lt;&gt; 0
                GROUP BY 1</t>
  </si>
  <si>
    <t>Sum(CASE WHEN card_cat_cd = 'CR' AND txn.trx_month BETWEEN OAdd_Months(Trunc(p_report_dt,'MM'),-2) AND p_report_dt 
                           AND txt.card_txn_subgroup_cd IN ('4','5','6','7','8','9','17','18') THEN txn.trx_qty end) AS crd_trx_cc_cash_3m_qty,
FROM custom_rb_card.txn_mnth txn
                               JOIN custom_rb_card.card_agrmnt crd ON (txn.card_w4_id = crd.card_client_w4_id)
                               JOIN custom_rb_card.txn_type txt ON (txn.trx_type = txt.card_txn_type_rk)
                               WHERE txn.trx_month BETWEEN  dt_5 AND p_report_dt
                               AND trx_rur_amt &lt;&gt; 0
                GROUP BY 1</t>
  </si>
  <si>
    <t>Sum(CASE WHEN card_cat_cd = 'CR' AND txn.trx_month BETWEEN OAdd_Months(Trunc(p_report_dt,'MM'),-2) AND p_report_dt 
                           AND txt.card_txn_subgroup_cd IN ('4','5','6','7','8','9','17','18') THEN txn.trx_rur_amt end) AS crd_trx_cc_cash_3m_amt,
FROM custom_rb_card.txn_mnth txn
                               JOIN custom_rb_card.card_agrmnt crd ON (txn.card_w4_id = crd.card_client_w4_id)
                               JOIN custom_rb_card.txn_type txt ON (txn.trx_type = txt.card_txn_type_rk)
                               WHERE txn.trx_month BETWEEN  dt_5 AND p_report_dt
                               AND trx_rur_amt &lt;&gt; 0
                GROUP BY 1</t>
  </si>
  <si>
    <t>Coalesce(crd_dc_act_spend_qty,0) + Coalesce(crd_cc_act_spend_qty,0) AS crd_tot_act_spend_qty,</t>
  </si>
  <si>
    <t>Coalesce(crd_dc_act_qty,0) + Coalesce(crd_cc_act_qty,0) AS crd_tot_act_qty,</t>
  </si>
  <si>
    <t>Sum(CASE WHEN mcc_group_id = 4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</si>
  <si>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custom_rb_card.txn_mnth; custom_rb_card.card_agrmnt; custom_rb_card.txn_type; custom_rb_card.mcc</t>
  </si>
  <si>
    <t>Sum(CASE WHEN mcc_group_id = 4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</si>
  <si>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16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</si>
  <si>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16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</si>
  <si>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14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</si>
  <si>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14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</si>
  <si>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13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</si>
  <si>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13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</si>
  <si>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5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</si>
  <si>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5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</si>
  <si>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11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</si>
  <si>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11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</si>
  <si>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sum(txn_pos_net_rub_amt)</t>
  </si>
  <si>
    <t>Sum(CASE WHEN mcc_group_id = 2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</si>
  <si>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2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</si>
  <si>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9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</si>
  <si>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9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</si>
  <si>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15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</si>
  <si>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15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</si>
  <si>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7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</si>
  <si>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7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</si>
  <si>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10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</si>
  <si>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10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</si>
  <si>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3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</si>
  <si>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3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</si>
  <si>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17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</si>
  <si>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17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</si>
  <si>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8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</si>
  <si>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8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</si>
  <si>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6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</si>
  <si>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6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</si>
  <si>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1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</si>
  <si>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1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</si>
  <si>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Sum(txn_otf_trnf_pers_sbol_rub_amt) AS crd_otf_trnf_pers_sbol_rub_amt,</t>
  </si>
  <si>
    <t>Sum(txn_otf_trnf_pers_sbol_qty) AS crd_otf_trnf_pers_sbol_qty,</t>
  </si>
  <si>
    <t>Общее кол-во переводов/платежей в пользу физ.лиц (включая другие счета клиента) черех СБОЛ по всем картам клиента за месяц</t>
  </si>
  <si>
    <t>Sum(txn_otf_trnf_pers_rub_amt) AS crd_otf_trnf_pers_rub_amt,</t>
  </si>
  <si>
    <t>Sum(txn_otf_trnf_pers_qty) AS crd_otf_trnf_pers_qty,</t>
  </si>
  <si>
    <t>Общее кол-во переводов/платежей в пользу физ.лиц (включая другие счета клиента) по всем картам клиента за месяц</t>
  </si>
  <si>
    <t>sum(txn_otf_trnf_pers_pos_rub_amt)</t>
  </si>
  <si>
    <t>sum(txn_otf_trnf_pers_pos_qty)</t>
  </si>
  <si>
    <t>Общее кол-во переводов/платежей в пользу физ.лиц (включая другие счета клиента) через POS по всем картам клиента за месяц</t>
  </si>
  <si>
    <t>sum(txn_otf_trnf_pers_mb_rub_amt)</t>
  </si>
  <si>
    <t>Sum(txn_otf_trnf_pers_mb_qty) AS crd_otf_trnf_pers_mb_qty,</t>
  </si>
  <si>
    <t>Общее кол-во переводов/платежей в пользу физ.лиц (включая другие счета клиента) через мобильный банк по всем картам клиента за месяц</t>
  </si>
  <si>
    <t>Sum(txn_otf_trnf_pers_atm_rub_amt) AS crd_otf_trnf_pers_atm_rub_amt,</t>
  </si>
  <si>
    <t>Sum(txn_otf_trnf_pers_atm_qty) AS crd_otf_trnf_pers_atm_qty,</t>
  </si>
  <si>
    <t>Общее кол-во переводов/платежей в пользу физ.лиц (включая другие счета клиента) через ATM по всем картам клиента за месяц</t>
  </si>
  <si>
    <t>sum(txn_otf_trnf_org_rub_amt)</t>
  </si>
  <si>
    <t>sum(txn_otf_trnf_org_qty)</t>
  </si>
  <si>
    <t>Общее кол-во переводов/платежей в пользу организации (юр.лица) по всем картам клиента за месяц</t>
  </si>
  <si>
    <t>sum(txn_otf_total_rub_amt)</t>
  </si>
  <si>
    <t>Sum(txn_otf_total_qty) AS crd_otf_total_qty,</t>
  </si>
  <si>
    <t>Общее количество списаний по всем картам клиента за месяц</t>
  </si>
  <si>
    <t>sum(txn_otf_pos_spend_rub_amt)</t>
  </si>
  <si>
    <t>Sum(txn_otf_pos_spend_qty) AS crd_otf_pos_spend_qty,</t>
  </si>
  <si>
    <t>Sum(txn_otf_pos_atm_rub_amt) AS   crd_otf_pos_atm_rub_amt,</t>
  </si>
  <si>
    <t>Sum(txn_otf_pos_atm_qty) AS crd_otf_pos_atm_qty,</t>
  </si>
  <si>
    <t>Sum(txn_otf_othr_rub_amt) AS crd_otf_othr_rub_amt,</t>
  </si>
  <si>
    <t xml:space="preserve"> Sum(txn_otf_othr_qty) AS crd_otf_othr_qty,</t>
  </si>
  <si>
    <t>sum(txn_otf_loan_rub_amt)</t>
  </si>
  <si>
    <t>sum(txn_otf_loan_qty)</t>
  </si>
  <si>
    <t>Sum(txn_otf_fee_rub_amt) AS crd_otf_fee_rub_amt,</t>
  </si>
  <si>
    <t>Sum(txn_otf_fee_qty) AS crd_otf_fee_qty,</t>
  </si>
  <si>
    <t>Sum(CASE WHEN crd_prod_cat_cd = 'DB' THEN txn_otf_total_rub_amt END) AS crd_otf_dc_total_rub_amt,</t>
  </si>
  <si>
    <t>Sum(CASE WHEN crd_prod_cat_cd = 'DB' THEN txn_otf_total_qty END) AS crd_otf_dc_total_qty,</t>
  </si>
  <si>
    <t>Общее количество списаний по всем дебетовым картам клиента за месяц</t>
  </si>
  <si>
    <t>Sum(CASE WHEN crd_prod_cat_cd = 'DB' THEN txn_otf_pos_spend_rub_amt END) AS crd_otf_dc_pos_spend_rub_amt,</t>
  </si>
  <si>
    <t>Sum(CASE WHEN crd_prod_cat_cd = 'DB' THEN txn_otf_pos_spend_qty END) AS crd_otf_dc_pos_spend_qty,</t>
  </si>
  <si>
    <t>Sum(CASE WHEN crd_prod_cat_cd = 'DB' THEN txn_otf_cash_rub_amt END) AS crd_otf_dc_cash_rub_amt,</t>
  </si>
  <si>
    <t>Sum(CASE WHEN crd_prod_cat_cd = 'DB' THEN txn_otf_cash_qty END) AS crd_otf_dc_cash_qty,</t>
  </si>
  <si>
    <t>Sum(CASE WHEN crd_prod_cat_cd = 'CR' THEN txn_otf_total_rub_amt END) AS crd_otf_cc_total_rub_amt,</t>
  </si>
  <si>
    <t>Sum(CASE WHEN crd_prod_cat_cd = 'CR' THEN txn_otf_total_qty END) AS crd_otf_cc_total_qty,</t>
  </si>
  <si>
    <t>Общее количество списаний по всем кредитным картам клиента за месяц</t>
  </si>
  <si>
    <t xml:space="preserve">Sum(CASE WHEN crd_prod_cat_cd = 'CR' THEN txn_otf_pos_spend_rub_amt END) AS crd_otf_cc_pos_spend_rub_amt,            </t>
  </si>
  <si>
    <t xml:space="preserve">Sum(CASE WHEN crd_prod_cat_cd = 'CR' THEN txn_otf_pos_spend_qty END) AS crd_otf_cc_pos_spend_qty,            </t>
  </si>
  <si>
    <t xml:space="preserve">Sum(CASE WHEN crd_prod_cat_cd = 'CR' THEN txn_otf_cash_rub_amt END) AS crd_otf_cc_cash_rub_amt,            </t>
  </si>
  <si>
    <t xml:space="preserve">Sum(CASE WHEN crd_prod_cat_cd = 'CR' THEN txn_otf_cash_qty END) AS crd_otf_cc_cash_qty,            </t>
  </si>
  <si>
    <t>sum(txn_otf_cash_sb_rub_amt)</t>
  </si>
  <si>
    <t>Sum(txn_otf_cash_sb_qty) AS crd_otf_cash_sb_qty,</t>
  </si>
  <si>
    <t>Sum(txn_otf_cash_rub_amt) AS crd_otf_cash_rub_amt,</t>
  </si>
  <si>
    <t>Sum(txn_otf_cash_qty) AS crd_otf_cash_qty,</t>
  </si>
  <si>
    <t>Sum(txn_otf_cash_ext_rub_amt) AS crd_otf_cash_ext_rub_amt,</t>
  </si>
  <si>
    <t xml:space="preserve"> Sum(txn_otf_cash_ext_qty) AS crd_otf_cash_ext_qty,</t>
  </si>
  <si>
    <t>Sum(txn_otf_cash_atm_rub_amt) AS crd_otf_cash_atm_rub_amt,</t>
  </si>
  <si>
    <t>Сумма снятия наличных в банкомате</t>
  </si>
  <si>
    <t>Sum(txn_otf_cash_atm_qty) AS crd_otf_cash_atm_qty</t>
  </si>
  <si>
    <t>Количество снятий наличных в банкомате</t>
  </si>
  <si>
    <t>agrmnt_vsp_nmb</t>
  </si>
  <si>
    <t>custom_rb_card.card_agrmnt</t>
  </si>
  <si>
    <t>agrmnt_tb_nmb</t>
  </si>
  <si>
    <t>agrmnt_osb_nmb</t>
  </si>
  <si>
    <t>sum(txn_inf_transfer_rub_amt)</t>
  </si>
  <si>
    <t>sum(txn_inf_transfer_qty)</t>
  </si>
  <si>
    <t>sum(txn_inf_total_rub_amt)</t>
  </si>
  <si>
    <t>Sum(txn_inf_total_qty) AS crd_inf_total_qty,</t>
  </si>
  <si>
    <t>Общее количество поступлений по всем картам клиента за месяц</t>
  </si>
  <si>
    <t>Sum(txn_inf_pos_ret_rub_amt) AS crd_inf_pos_ret_rub_amt,</t>
  </si>
  <si>
    <t>Sum(txn_inf_pos_ret_qty) AS crd_inf_pos_ret_qty,</t>
  </si>
  <si>
    <t>Sum(txn_inf_othr_rub_amt) AS crd_inf_othr_rub_amt,</t>
  </si>
  <si>
    <t>Sum(txn_inf_othr_qty) AS crd_inf_othr_qty,</t>
  </si>
  <si>
    <t>Sum(txn_inf_intr_rub_amt) AS crd_inf_intr_rub_amt,</t>
  </si>
  <si>
    <t>Sum(txn_inf_intr_qty) AS crd_inf_intr_qty,</t>
  </si>
  <si>
    <t>sum(txn_inf_ext_transf_rub_amt)</t>
  </si>
  <si>
    <t>Sum(txn_inf_ext_transf_qty) AS crd_inf_ext_transf_qty,</t>
  </si>
  <si>
    <t>Sum(CASE WHEN crd_prod_cat_cd = 'DB' THEN txn_inf_total_rub_amt END) AS crd_inf_dc_total_rub_amt,</t>
  </si>
  <si>
    <t>Sum(CASE WHEN crd_prod_cat_cd = 'DB' THEN txn_inf_total_qty END) AS crd_inf_dc_total_qty,</t>
  </si>
  <si>
    <t>Общее количество поступлений по дебетовым картам клиента за месяц</t>
  </si>
  <si>
    <t>Sum(CASE WHEN crd_prod_cat_cd = 'CR' THEN txn_inf_total_rub_amt END) AS crd_inf_cc_total_rub_amt</t>
  </si>
  <si>
    <t>Sum(CASE WHEN crd_prod_cat_cd = 'CR' THEN txn_inf_total_qty END) AS crd_inf_cc_total_qty,</t>
  </si>
  <si>
    <t>Общее количество поступлений по кредитным картам клиента за месяц</t>
  </si>
  <si>
    <t>Sum(txn_inf_cash_adv_rub_amt) AS crd_inf_cash_adv_rub_amt,</t>
  </si>
  <si>
    <t>Sum(txn_inf_cash_adv_qty) AS crd_inf_cash_adv_qty,</t>
  </si>
  <si>
    <t>CASE WHEN crd_dc_ever_nflag &gt; 0 OR  crd_cc_ever_nflag &gt; 0 THEN 1 ELSE 0 END AS</t>
  </si>
  <si>
    <t>Количество переводов в другие банки по ДК за отчетный месяц</t>
  </si>
  <si>
    <t>crd_dc_transfer_other_bank_qty</t>
  </si>
  <si>
    <t>Сумма переводов в другие банки по ДК за отчетный месяц</t>
  </si>
  <si>
    <t xml:space="preserve">Sum(CASE WHEN  card_cat_cd = 'DB' THEN dc_curr_bal_rub_amt  END) AS crd_dc_tot_bal_rub_amt,  WHERE 1 = 1
                                               AND (
                                                                               agrmnt_status_reason_id = 1000 AND 
                                                                               card_status_reason_id = 1000 --AND crd.card_expiration_dt&gt; p_report_dt
                                                                               ) -- active card &amp; agreement
</t>
  </si>
  <si>
    <t>Max(CASE WHEN crd_social_pmt_nflag = 1 AND crd_prod_cat_cd = 'DB' THEN 1 ELSE 0 END) AS crd_dc_social_pmt_nflag,</t>
  </si>
  <si>
    <t xml:space="preserve"> max(case WHEN crd_social_nflag = 1 AND crd_prod_cat_cd = 'DB' THEN 1 ELSE 0 END) AS crd_dc_social_nflag</t>
  </si>
  <si>
    <t>Min(CASE WHEN crd_social_nflag = 1  AND crd_prod_cat_cd = 'DB' THEN agrmnt_open_dt end) AS crd_dc_social_min_open_dt,</t>
  </si>
  <si>
    <t>max(case WHEN crd_social_act_nflag = 1 AND crd_prod_cat_cd = 'DB' THEN 1 ELSE 0 END)</t>
  </si>
  <si>
    <t>Min(CASE WHEN crd_social_act_nflag = 1 THEN agrmnt_open_dt end) AS crd_dc_social_act_min_open_dt,</t>
  </si>
  <si>
    <t>Sum(CASE WHEN crd_prod_cat_cd = 'DB' THEN txn_pos_utilities_rub_amt END) AS crd_dc_pos_utilities_rub_amt,</t>
  </si>
  <si>
    <t>Sum(CASE WHEN crd_prod_cat_cd = 'DB' THEN txn_pos_utilities_qty END) AS crd_dc_pos_utilities_qty,</t>
  </si>
  <si>
    <t>Sum(CASE WHEN crd_prod_cat_cd = 'DB' THEN txn_pos_tourism_rub_amt END) AS crd_dc_pos_tourism_rub_amt,</t>
  </si>
  <si>
    <t>Sum(CASE WHEN crd_prod_cat_cd = 'DB' THEN txn_pos_tourism_qty END) AS crd_dc_pos_tourism_qty,</t>
  </si>
  <si>
    <t>sum(case WHEN crd_prod_cat_cd = 'DB' THEN txn_pos_telecom_rub_amt END)</t>
  </si>
  <si>
    <t>Sum(CASE WHEN crd_prod_cat_cd = 'DB' THEN txn_pos_telecom_qty END) AS crd_dc_pos_telecom_qty,</t>
  </si>
  <si>
    <t>Sum(CASE WHEN crd_prod_cat_cd = 'DB' THEN txn_pos_special_rub_amt END) AS crd_dc_pos_special_rub_amt,</t>
  </si>
  <si>
    <t>Sum(CASE WHEN crd_prod_cat_cd = 'DB' THEN txn_pos_special_qty END) AS crd_dc_pos_special_qty,</t>
  </si>
  <si>
    <t>Sum(CASE WHEN crd_prod_cat_cd = 'DB' THEN txn_pos_pc_it_rub_amt END) AS crd_dc_pos_pc_it_rub_amt,</t>
  </si>
  <si>
    <t>sum(case WHEN crd_prod_cat_cd = 'DB' THEN txn_pos_pc_it_qty END)</t>
  </si>
  <si>
    <t>Sum(CASE WHEN crd_prod_cat_cd = 'DB' THEN txn_pos_othr_amt END) AS crd_dc_pos_othr_rub_amt,</t>
  </si>
  <si>
    <t>Sum(CASE WHEN crd_prod_cat_cd = 'DB' THEN txn_pos_othr_qty END) AS crd_dc_pos_othr_qty,</t>
  </si>
  <si>
    <t>sum(case WHEN crd_prod_cat_cd = 'DB' THEN txn_pos_money_trf_rub_amt END)</t>
  </si>
  <si>
    <t>Sum(CASE WHEN crd_prod_cat_cd = 'DB' THEN txn_pos_money_trf_qty END) AS crd_dc_pos_money_trf_qty,</t>
  </si>
  <si>
    <t>Sum(CASE WHEN crd_prod_cat_cd = 'DB' THEN txn_pos_leisure_rub_amt END) AS crd_dc_pos_leisure_rub_amt,</t>
  </si>
  <si>
    <t>Sum(CASE WHEN crd_prod_cat_cd = 'DB' THEN txn_pos_leisure_qty END) AS crd_dc_pos_leisure_qty,</t>
  </si>
  <si>
    <t>Sum(CASE WHEN crd_prod_cat_cd = 'DB' THEN txn_pos_home_repair_rub_amt END) AS crd_dc_pos_home_repair_rub_amt,</t>
  </si>
  <si>
    <t>Sum(CASE WHEN crd_prod_cat_cd = 'DB' THEN txn_pos_home_repair_qty END) AS crd_dc_pos_home_repair_qty,</t>
  </si>
  <si>
    <t>sum(case WHEN crd_prod_cat_cd = 'DB' THEN txn_pos_healthcare_rub_amt END)</t>
  </si>
  <si>
    <t>Sum(CASE WHEN crd_prod_cat_cd = 'DB' THEN txn_pos_healthcare_qty END) AS crd_dc_pos_healthcare_qty,</t>
  </si>
  <si>
    <t>sum(case WHEN crd_prod_cat_cd = 'DB' THEN txn_pos_groceries_rub_amt END)</t>
  </si>
  <si>
    <t>sum(case WHEN crd_prod_cat_cd = 'DB' THEN txn_pos_groceries_qty END)</t>
  </si>
  <si>
    <t>Sum(CASE WHEN crd_prod_cat_cd = 'DB' THEN txn_pos_eat_out_rub_amt END) AS crd_dc_pos_eat_out_rub_amt,</t>
  </si>
  <si>
    <t>Sum(CASE WHEN crd_prod_cat_cd = 'DB' THEN txn_pos_eat_out_qty END) AS crd_dc_pos_eat_out_qty,</t>
  </si>
  <si>
    <t>Sum(CASE WHEN crd_prod_cat_cd = 'DB' THEN txn_pos_dept_stores_rub_amt END) AS crd_dc_pos_dept_stores_rub_amt,</t>
  </si>
  <si>
    <t>Sum(CASE WHEN crd_prod_cat_cd = 'DB' THEN txn_pos_dept_stores_qty END) AS crd_dc_pos_dept_stores_qty,</t>
  </si>
  <si>
    <t>Sum(CASE WHEN crd_prod_cat_cd = 'DB' THEN txn_pos_clothes_rub_amt END) AS crd_dc_pos_clothes_rub_amt,</t>
  </si>
  <si>
    <t>Sum(CASE WHEN crd_prod_cat_cd = 'DB' THEN txn_pos_clothes_qty END) AS crd_dc_pos_clothes_qty,</t>
  </si>
  <si>
    <t>Sum(CASE WHEN card_cat_cd='DB' THEN pos_clear_cnt END) AS crd_dc_pos_clear_qty,</t>
  </si>
  <si>
    <t>Кол-во POS, очищенная от переводов в другие банки, по ДК за отчетный месяц</t>
  </si>
  <si>
    <t>Sum(CASE WHEN card_cat_cd='DB' THEN pos_clear  END) AS crd_dc_pos_clear_amt,</t>
  </si>
  <si>
    <t>Сумма POS, очищенная от переводов в другие банки, по ДК за отчетный месяц</t>
  </si>
  <si>
    <t>Sum(CASE WHEN crd_prod_cat_cd = 'DB' THEN txn_pos_beuaty_rub_amt END) AS crd_dc_pos_beuaty_rub_amt,</t>
  </si>
  <si>
    <t>Sum(CASE WHEN crd_prod_cat_cd = 'DB' THEN txn_pos_beuaty_qty END) AS crd_dc_pos_beuaty_qty,</t>
  </si>
  <si>
    <t>Sum(CASE WHEN crd_prod_cat_cd = 'DB' THEN txn_pos_auto_rub_amt END) AS crd_dc_pos_auto_rub_amt,</t>
  </si>
  <si>
    <t>Sum(CASE WHEN crd_prod_cat_cd = 'DB' THEN txn_pos_auto_qty END) AS crd_dc_pos_auto_qty,</t>
  </si>
  <si>
    <t>Max(CASE WHEN crd_payroll_pmt_nflag = 1 AND crd_prod_cat_cd = 'DB' THEN 1 ELSE 0 END) AS crd_dc_payroll_pmt_nflag,</t>
  </si>
  <si>
    <t>Max(CASE WHEN crd_payroll_nflag = 1 AND crd_prod_cat_cd = 'DB' THEN 1 ELSE 0 END) AS crd_dc_payroll_nflag,</t>
  </si>
  <si>
    <t>Min(CASE WHEN crd_payroll_nflag = 1 AND crd_prod_cat_cd = 'DB' THEN agrmnt_open_dt end) AS crd_dc_payroll_min_open_dt,</t>
  </si>
  <si>
    <t>Max(CASE WHEN crd_payroll_act_nflag = 1 AND crd_prod_cat_cd = 'DB'  THEN 1 ELSE 0 END) AS  crd_dc_payroll_act_nflag,</t>
  </si>
  <si>
    <t>Min(CASE WHEN crd_payroll_act_nflag = 1 THEN agrmnt_open_dt end) AS crd_dc_payroll_act_min_open_dt,</t>
  </si>
  <si>
    <t>Sum(CASE WHEN card_cat_cd='DB' THEN p2p_other_bank_cnt END) AS crd_dc_p2p_other_bank_qty,</t>
  </si>
  <si>
    <t>Sum(CASE WHEN card_cat_cd='DB' THEN p2p_other_bank  END) AS crd_dc_p2p_other_bank_amt,</t>
  </si>
  <si>
    <t xml:space="preserve">Max(CASE WHEN card_cat_cd = 'DB' AND ipt_name = 'VISA' THEN 1 ELSE 0 END) AS crd_dc_open_visa_nflag,   WHERE 1 = 1
                                               AND (
                                                                               agrmnt_status_reason_id = 1000 AND 
                                                                               card_status_reason_id = 1000 --AND crd.card_expiration_dt&gt; p_report_dt
                                                                               ) -- active card &amp; agreement
</t>
  </si>
  <si>
    <t>custom_rb_card.card_agrmnt; custom_rb_card.agrmnt_mnth</t>
  </si>
  <si>
    <t>Sum(CASE WHEN crd_prod_cat_cd = 'DB' THEN crd_open_qty ELSE 0 END) AS crd_dc_open_qty,</t>
  </si>
  <si>
    <t xml:space="preserve">Max(CASE WHEN card_cat_cd = 'DB' AND ipt_name = 'MIR' THEN 1 ELSE 0 END) AS crd_dc_open_mir_nflag,   WHERE 1 = 1
                                               AND (
                                                                               agrmnt_status_reason_id = 1000 AND 
                                                                               card_status_reason_id = 1000 --AND crd.card_expiration_dt&gt; p_report_dt
                                                                               ) -- active card &amp; agreement
</t>
  </si>
  <si>
    <t xml:space="preserve">Max(CASE WHEN card_cat_cd = 'DB' AND ipt_name = 'MASTERCARD' THEN 1 ELSE 0 END) AS crd_dc_open_mc_nflag,  WHERE 1 = 1
                                               AND (
                                                                               agrmnt_status_reason_id = 1000 AND 
                                                                               card_status_reason_id = 1000 --AND crd.card_expiration_dt&gt; p_report_dt
                                                                               ) -- active card &amp; agreement
</t>
  </si>
  <si>
    <t>month(current_timestamp - crd_dc_social_min_open_dt)</t>
  </si>
  <si>
    <t>month(current_timestamp - crd_dc_social_act_min_open_dt)</t>
  </si>
  <si>
    <t>Количество месяцев с даты первого получения социального начисления на ДК</t>
  </si>
  <si>
    <t xml:space="preserve">Months_Between(report_dt, crd_dc_max_open_dt) </t>
  </si>
  <si>
    <t>Количество месяцев с даты открытия первой ДК</t>
  </si>
  <si>
    <t xml:space="preserve">Floor(Months_Between(report_dt,crd_dc_lst_open_dt)) </t>
  </si>
  <si>
    <t>month(current_timestamp - crd_dc_payroll_min_open_dt)</t>
  </si>
  <si>
    <t>month(current_timestamp - crd_dc_payroll_act_min_open_dt)</t>
  </si>
  <si>
    <t>Количество месяцев с даты первого получения зарплатного начисления на ДК</t>
  </si>
  <si>
    <t>Max(CASE WHEN crd_prod_cat_cd = 'DB' AND crd_open_nflag = 1 THEN agrmnt_open_dt end) AS crd_dc_max_open_dt,</t>
  </si>
  <si>
    <t>Sum(CASE WHEN card_cat_cd='DB' THEN m2m_other_bank_cnt END) AS crd_dc_m2m_other_bank_qty,</t>
  </si>
  <si>
    <t>Количество сдергиваний с карты Сбербанка в другие банки по ДК за отчетный месяц</t>
  </si>
  <si>
    <t>Sum(CASE WHEN card_cat_cd='DB' THEN m2m_other_bank  END) AS crd_dc_m2m_other_bank_amt,</t>
  </si>
  <si>
    <t>Сумма сдергиваний с карты Сбербанка в другие банки по ДК за отчетный месяц</t>
  </si>
  <si>
    <t>Max(CASE WHEN card_cat_cd = 'DB' AND agr_rnum =1 THEN plastic_type_id END) AS crd_dc_lst_plastic_type_id   WHERE 1 = 1
                                               AND (
                                                                               agrmnt_status_reason_id = 1000 AND 
                                                                               card_status_reason_id = 1000 --AND crd.card_expiration_dt&gt; p_report_dt
                                                                               ) -- active card &amp; agreement</t>
  </si>
  <si>
    <t xml:space="preserve">Max(CASE WHEN card_cat_cd = 'DB' THEN agrmnt_open_dt end) AS crd_dc_lst_open_dt,  WHERE 1 = 1
                                               AND (
                                                                               agrmnt_status_reason_id = 1000 AND 
                                                                               card_status_reason_id = 1000 --AND crd.card_expiration_dt&gt; p_report_dt
                                                                               ) -- active card &amp; agreement
</t>
  </si>
  <si>
    <t xml:space="preserve">Max(CASE WHEN card_cat_cd = 'DB' AND agr_rnum = 1 THEN ipt_name end) AS crd_dc_lst_ips_cd,  WHERE 1 = 1
                                               AND (
                                                                               agrmnt_status_reason_id = 1000 AND 
                                                                               card_status_reason_id = 1000 --AND crd.card_expiration_dt&gt; p_report_dt
                                                                               ) -- active card &amp; agreement
</t>
  </si>
  <si>
    <t xml:space="preserve">last_trx_previous_mnth_dt AS crd_dc_lst_crd_lst_spnd_dt   </t>
  </si>
  <si>
    <t xml:space="preserve">SBX_RETAIL_MP.dm_card_trx_first_last </t>
  </si>
  <si>
    <t xml:space="preserve">first_trx_dt AS crd_dc_lst_crd_1st_spnd_dt,                    </t>
  </si>
  <si>
    <t xml:space="preserve">Max(CASE WHEN  card_cat_cd = 'DB' AND agr_rnum = 1 THEN dc_curr_bal_rub_amt END) AS crd_dc_lst_bal_rub_amt,  WHERE 1 = 1
                                               AND (
                                                                               agrmnt_status_reason_id = 1000 AND 
                                                                               card_status_reason_id = 1000 --AND crd.card_expiration_dt&gt; p_report_dt
                                                                               ) -- active card &amp; agreement
</t>
  </si>
  <si>
    <t>Max(CASE WHEN crd_prod_cat_cd = 'DB' THEN 1 ELSE 0 END) AS crd_dc_ever_nflag,</t>
  </si>
  <si>
    <t>Sum(CASE WHEN crd_prod_cat_cd = 'DB' THEN crd_act_spend_qty ELSE 0 END) AS crd_dc_act_spend_qty,</t>
  </si>
  <si>
    <t>Sum(CASE WHEN crd_prod_cat_cd = 'DB' THEN crd_act_qty ELSE 0 END) AS crd_dc_act_qty,</t>
  </si>
  <si>
    <t>crd_cc_tot_os_rub_amt / crd_cc_tot_lim_rub_amt AS crd_cc_utilization_pct,</t>
  </si>
  <si>
    <t>Sum(CASE WHEN crd_prod_cat_cd = 'CR' THEN txn_spend_12m_qty END) AS crd_cc_txn_spend_12m_qty,</t>
  </si>
  <si>
    <t>Количество переводов в другие банки по КК за отчетный месяц</t>
  </si>
  <si>
    <t>crd_cc_transfer_other_bank_qty</t>
  </si>
  <si>
    <t>Сумма переводов в другие банки по КК за отчетный месяц</t>
  </si>
  <si>
    <t>crd_cc_transfer_other_bank_amt</t>
  </si>
  <si>
    <t>Sum(agrmnt_cc_otb_rub_amt) AS crd_cc_tot_otb_rub_amt,</t>
  </si>
  <si>
    <t>Sum(agrmnt_cc_os_rub_amt) AS crd_cc_tot_os_rub_amt ,</t>
  </si>
  <si>
    <t>sum(agrmnt_cc_limit_rub_amt)</t>
  </si>
  <si>
    <t>Sum(agrmnt_cc_full_debt_rub_amt) AS crd_cc_tot_credit_rub_amt,</t>
  </si>
  <si>
    <t>Sum(CASE WHEN crd_prod_cat_cd = 'CR' THEN txn_pos_utilities_rub_amt END) AS crd_cc_pos_utilities_rub_amt,</t>
  </si>
  <si>
    <t>Sum(CASE WHEN crd_prod_cat_cd = 'CR' THEN txn_pos_utilities_qty END) AS crd_cc_pos_utilities_qty,</t>
  </si>
  <si>
    <t>Sum(CASE WHEN crd_prod_cat_cd = 'CR' THEN txn_pos_tourism_rub_amt END) AS crd_cc_pos_tourism_rub_amt,</t>
  </si>
  <si>
    <t>Sum(CASE WHEN crd_prod_cat_cd = 'CR' THEN txn_pos_tourism_qty END) AS crd_cc_pos_tourism_qty,</t>
  </si>
  <si>
    <t>Sum(CASE WHEN crd_prod_cat_cd = 'CR' THEN txn_pos_telecom_rub_amt END) AS crd_cc_pos_telecom_rub_amt,</t>
  </si>
  <si>
    <t>Sum(CASE WHEN crd_prod_cat_cd = 'CR' THEN txn_pos_telecom_qty END) AS crd_cc_pos_telecom_qty,</t>
  </si>
  <si>
    <t>Sum(CASE WHEN crd_prod_cat_cd = 'CR' THEN txn_pos_special_rub_amt END) AS crd_cc_pos_special_rub_amt,</t>
  </si>
  <si>
    <t>Sum(CASE WHEN crd_prod_cat_cd = 'CR' THEN txn_pos_special_qty END) AS crd_cc_pos_special_qty,</t>
  </si>
  <si>
    <t>Sum(CASE WHEN crd_prod_cat_cd = 'CR' THEN txn_pos_pc_it_rub_amt END) AS crd_cc_pos_pc_it_rub_amt,</t>
  </si>
  <si>
    <t>Sum(CASE WHEN crd_prod_cat_cd = 'CR' THEN txn_pos_pc_it_qty END) AS crd_cc_pos_pc_it_qty,</t>
  </si>
  <si>
    <t>Sum(CASE WHEN crd_prod_cat_cd = 'CR' THEN txn_pos_othr_amt END) AS crd_cc_pos_othr_rub_amt,</t>
  </si>
  <si>
    <t>Sum(CASE WHEN crd_prod_cat_cd = 'CR' THEN txn_pos_othr_qty END) AS crd_cc_pos_othr_qty,</t>
  </si>
  <si>
    <t>Sum(CASE WHEN crd_prod_cat_cd = 'CR' THEN txn_pos_money_trf_rub_amt END) AS crd_cc_pos_money_trf_rub_amt,</t>
  </si>
  <si>
    <t>Sum(CASE WHEN crd_prod_cat_cd = 'CR' THEN txn_pos_money_trf_qty END) AS crd_cc_pos_money_trf_qty,</t>
  </si>
  <si>
    <t>Sum(CASE WHEN crd_prod_cat_cd = 'CR' THEN txn_pos_leisure_rub_amt END) AS crd_cc_pos_leisure_rub_amt,</t>
  </si>
  <si>
    <t>Sum(CASE WHEN crd_prod_cat_cd = 'CR' THEN txn_pos_leisure_qty END) AS crd_cc_pos_leisure_qty,</t>
  </si>
  <si>
    <t>Sum(CASE WHEN crd_prod_cat_cd = 'CR' THEN txn_pos_home_repair_rub_amt END) AS crd_cc_pos_home_repair_rub_amt,</t>
  </si>
  <si>
    <t>Sum(CASE WHEN crd_prod_cat_cd = 'CR' THEN txn_pos_home_repair_qty END) AS crd_cc_pos_home_repair_qty,</t>
  </si>
  <si>
    <t>Sum(CASE WHEN crd_prod_cat_cd = 'CR' THEN txn_pos_healthcare_rub_amt END) AS crd_cc_pos_healthcare_rub_amt,</t>
  </si>
  <si>
    <t>Sum(CASE WHEN crd_prod_cat_cd = 'CR' THEN txn_pos_healthcare_qty END) AS crd_cc_pos_healthcare_qty,</t>
  </si>
  <si>
    <t>Sum(CASE WHEN crd_prod_cat_cd = 'CR' THEN txn_pos_groceries_rub_amt END) AS crd_cc_pos_groceries_rub_amt,</t>
  </si>
  <si>
    <t>Sum(CASE WHEN crd_prod_cat_cd = 'CR' THEN txn_pos_groceries_qty END) AS crd_cc_pos_groceries_qty,</t>
  </si>
  <si>
    <t>Sum(CASE WHEN crd_prod_cat_cd = 'CR' THEN txn_pos_eat_out_rub_amt END) AS crd_cc_pos_eat_out_rub_amt,</t>
  </si>
  <si>
    <t>Sum(CASE WHEN crd_prod_cat_cd = 'CR' THEN txn_pos_eat_out_qty END) AS crd_cc_pos_eat_out_qty,</t>
  </si>
  <si>
    <t>Sum(CASE WHEN crd_prod_cat_cd = 'CR' THEN txn_pos_dept_stores_rub_amt END) AS crd_cc_pos_dept_stores_rub_amt,</t>
  </si>
  <si>
    <t>Sum(CASE WHEN crd_prod_cat_cd = 'CR' THEN txn_pos_dept_stores_qty END) AS crd_cc_pos_dept_stores_qty,</t>
  </si>
  <si>
    <t>Sum(CASE WHEN crd_prod_cat_cd = 'CR' THEN txn_pos_clothes_rub_amt END) AS crd_cc_pos_clothes_rub_amt,</t>
  </si>
  <si>
    <t>Sum(CASE WHEN crd_prod_cat_cd = 'CR' THEN txn_pos_clothes_qty END) AS crd_cc_pos_clothes_qty,</t>
  </si>
  <si>
    <t>Sum(CASE WHEN card_cat_cd='CR' THEN pos_clear_cnt END) AS crd_cc_pos_clear_qty</t>
  </si>
  <si>
    <t>Кол-во POS, очищенная от переводов в другие банки, по КК за отчетный месяц</t>
  </si>
  <si>
    <t>Sum(CASE WHEN card_cat_cd='CR' THEN pos_clear  END) AS crd_cc_pos_clear_amt,</t>
  </si>
  <si>
    <t>Сумма POS, очищенная от переводов в другие банки, по КК за отчетный месяц</t>
  </si>
  <si>
    <t>Sum(CASE WHEN crd_prod_cat_cd = 'CR' THEN txn_pos_beuaty_rub_amt END) AS crd_cc_pos_beuaty_rub_amt,</t>
  </si>
  <si>
    <t>Sum(CASE WHEN crd_prod_cat_cd = 'CR' THEN txn_pos_beuaty_qty END) AS crd_cc_pos_beuaty_qty,</t>
  </si>
  <si>
    <t>Sum(CASE WHEN crd_prod_cat_cd = 'CR' THEN txn_pos_auto_rub_amt END) AS crd_cc_pos_auto_rub_amt,</t>
  </si>
  <si>
    <t>Sum(CASE WHEN crd_prod_cat_cd = 'CR' THEN txn_pos_auto_qty END) AS crd_cc_pos_auto_qty,</t>
  </si>
  <si>
    <t>Sum(CASE WHEN card_cat_cd='CR' THEN p2p_other_bank_cnt END) AS crd_cc_p2p_other_bank_qty,</t>
  </si>
  <si>
    <t>Sum(CASE WHEN card_cat_cd='CR' THEN p2p_other_bank  END) AS crd_cc_p2p_other_bank_amt,</t>
  </si>
  <si>
    <t>Sum(agrmnt_cc_own_bal_rub_amt) AS crd_cc_own_bal_rub_amt,</t>
  </si>
  <si>
    <t>Max(CASE WHEN agrmnt_cc_ovrd_rub_amt &gt; 0 THEN 1 ELSE 0 END) AS crd_cc_overdue_nflag,</t>
  </si>
  <si>
    <t>Флаг наличия просрочки по КК 90+</t>
  </si>
  <si>
    <t xml:space="preserve">Coalesce(Sum(agrmnt_credit_limit_amt * agrmnt_interest_rate),0)                 WHERE agrmnt_status_reason_id=1000
                AND agrmnt_interest_rate&gt;0
                AND agrmnt_credit_limit_amt&gt;0
                AND epk_id&gt;0
                / Coalesce(NullIf(Sum(CASE WHEN agrmnt_interest_rate &gt; 0 THEN agrmnt_credit_limit_amt END),0),1)/100 AS crd_cc_open_wavg_rate       
</t>
  </si>
  <si>
    <t>средняя процентная ставка по закрытым кредитным картам, взвешенная по сумме кредита</t>
  </si>
  <si>
    <t xml:space="preserve">Max(CASE WHEN card_cat_cd = 'CR' AND ipt_name = 'VISA' THEN 1 ELSE 0 END) AS crd_cc_open_visa_nflag,  WHERE 1 = 1
                                               AND (
                                                                               agrmnt_status_reason_id = 1000 AND 
                                                                               card_status_reason_id = 1000 --AND crd.card_expiration_dt&gt; p_report_dt
                                                                               ) -- active card &amp; agreement
</t>
  </si>
  <si>
    <t>Sum(CASE WHEN crd_prod_cat_cd = 'CR' THEN crd_open_qty ELSE 0 END) AS crd_cc_open_qty,</t>
  </si>
  <si>
    <t xml:space="preserve">Max(CASE WHEN card_cat_cd = 'CR' AND ipt_name = 'MIR' THEN 1 ELSE 0 END) AS crd_cc_open_mir_nflag, WHERE 1 = 1
                                               AND (
                                                                               agrmnt_status_reason_id = 1000 AND 
                                                                               card_status_reason_id = 1000 --AND crd.card_expiration_dt&gt; p_report_dt
                                                                               ) -- active card &amp; agreement
</t>
  </si>
  <si>
    <t xml:space="preserve">Max(CASE WHEN card_cat_cd = 'CR' AND ipt_name = 'MASTERCARD' THEN 1 ELSE 0 END) AS crd_cc_open_mc_nflag,  WHERE 1 = 1
                                               AND (
                                                                               agrmnt_status_reason_id = 1000 AND 
                                                                               card_status_reason_id = 1000 --AND crd.card_expiration_dt&gt; p_report_dt
                                                                               ) -- active card &amp; agreement
</t>
  </si>
  <si>
    <t>Количество месяцев с открытия последней кредитной карты</t>
  </si>
  <si>
    <t>month(current_timestamp -  crd_cc_max_issue_dt)</t>
  </si>
  <si>
    <t>month(current_timestamp - crd_cc_max_close_dt)</t>
  </si>
  <si>
    <t>Количество месяцев с закрытия последней кредитной карты</t>
  </si>
  <si>
    <t>Max(CASE WHEN crd_open_nflag = 1 AND crd_prod_cat_cd = 'CR' THEN agrmnt_cc_orig_limit_dt end) AS crd_cc_max_issue_dt,</t>
  </si>
  <si>
    <t>Max(CASE WHEN crd_open_nflag = 0 AND crd_prod_cat_cd = 'CR' THEN agrmnt_stts_dt end) AS crd_cc_max_close_dt,</t>
  </si>
  <si>
    <t>Sum(CASE WHEN card_cat_cd='CR' THEN m2m_other_bank_cnt END) AS crd_cc_m2m_other_bank_qty,</t>
  </si>
  <si>
    <t>Количество сдергиваний с карты Сбербанка в другие банки по КК за отчетный месяц</t>
  </si>
  <si>
    <t>Sum(CASE WHEN card_cat_cd='CR' THEN m2m_other_bank  END) AS crd_cc_m2m_other_bank_amt</t>
  </si>
  <si>
    <t>Сумма сдергиваний с карты Сбербанка в другие банки по КК за отчетный месяц</t>
  </si>
  <si>
    <t>Max(CASE WHEN card_cat_cd = 'CR' AND agr_rnum =1 THEN plastic_type_id END) AS crd_cc_lst_plastic_type_id, WHERE 1 = 1
                                               AND (
                                                                               agrmnt_status_reason_id = 1000 AND 
                                                                               card_status_reason_id = 1000 --AND crd.card_expiration_dt&gt; p_report_dt
                                                                               ) -- active card &amp; agreement</t>
  </si>
  <si>
    <t>Max(CASE WHEN card_cat_cd = 'CR' AND agr_rnum = 1 THEN agrmnt_cc_os_rub_amt END) AS crd_cc_lst_os_amt, WHERE 1 = 1
                                               AND (
                                                                               agrmnt_status_reason_id = 1000 AND 
                                                                               card_status_reason_id = 1000 --AND crd.card_expiration_dt&gt; p_report_dt
                                                                               ) -- active card &amp; agreement</t>
  </si>
  <si>
    <t xml:space="preserve">Max(crd_cc_lst_open_rate/100) AS crd_cc_lst_open_rate First_Value(agrmnt_interest_rate) Over (PARTITION BY epk_id ORDER BY agrmnt_open_dt DESC)  AS crd_cc_lst_open_rate WHERE 1 = 1
                                               AND (
                                                                               agrmnt_status_reason_id = 1000 AND 
                                                                               card_status_reason_id = 1000 --AND crd.card_expiration_dt&gt; p_report_dt
                                                                               ) -- active card &amp; agreement
</t>
  </si>
  <si>
    <t>процентная ставка последней из действующих кредитных карт</t>
  </si>
  <si>
    <t xml:space="preserve">Max(CASE WHEN card_cat_cd = 'CR' THEN agrmnt_open_dt end) AS crd_cc_lst_open_dt, WHERE 1 = 1
                                               AND (
                                                                               agrmnt_status_reason_id = 1000 AND 
                                                                               card_status_reason_id = 1000 --AND crd.card_expiration_dt&gt; p_report_dt
                                                                               ) -- active card &amp; agreement
</t>
  </si>
  <si>
    <t xml:space="preserve">Max(CASE WHEN card_cat_cd = 'CR' AND agr_rnum = 1 THEN ipt_name end) AS crd_cc_lst_ips_cd, WHERE 1 = 1
                                               AND (
                                                                               agrmnt_status_reason_id = 1000 AND 
                                                                               card_status_reason_id = 1000 --AND crd.card_expiration_dt&gt; p_report_dt
                                                                               ) -- active card &amp; agreement
</t>
  </si>
  <si>
    <t xml:space="preserve">Max(CASE WHEN card_cat_cd = 'CR' AND agr_rnum = 1 THEN agrmnt_cc_limit_rub_amt END) AS crd_cc_lst_cred_lim_amt, WHERE 1 = 1
                                               AND (
                                                                               agrmnt_status_reason_id = 1000 AND 
                                                                               card_status_reason_id = 1000 --AND crd.card_expiration_dt&gt; p_report_dt
                                                                               ) -- active card &amp; agreement
</t>
  </si>
  <si>
    <t>last_trx_previous_mnth_dt   WHERE   card_cat_cd = 'CR' AND agr_rnum = 1</t>
  </si>
  <si>
    <t>SBX_RETAIL_MP.dm_card_trx_first_last</t>
  </si>
  <si>
    <t>first_trx_dt AS crd_cc_lst_crd_1st_spnd_dt,  WHERE   card_cat_cd = 'CR' AND agr_rnum = 1</t>
  </si>
  <si>
    <t>Sum(CASE WHEN crd_prod_cat_cd = 'CR' AND agrmnt_cc_limit_rub_amt &gt; 0 THEN crd_open_qty ELSE 0 END) AS crd_cc_issued_qty</t>
  </si>
  <si>
    <t>max(case WHEN crd_prod_cat_cd = 'CR' THEN 1 ELSE 0 END)</t>
  </si>
  <si>
    <t xml:space="preserve">epk_id, Count(1) AS crd_cc_clsd_qty
                WHERE agrmnt_status_reason_id=1005
                AND epk_id&gt;0
                GROUP BY 1
</t>
  </si>
  <si>
    <t>Количество закрытых кредитных карт</t>
  </si>
  <si>
    <t>Sum(CASE WHEN crd_prod_cat_cd = 'CR' THEN crd_act_spend_qty ELSE 0 END) AS crd_cc_act_spend_qty</t>
  </si>
  <si>
    <t>Sum(CASE WHEN crd_prod_cat_cd = 'CR' THEN crd_act_qty ELSE 0 END) AS crd_cc_act_qty</t>
  </si>
  <si>
    <t xml:space="preserve">Max(crd_cc_1st_open_rate/100) AS crd_cc_1st_open_rate, First_Value(agrmnt_interest_rate) Over (PARTITION BY epk_id ORDER BY agrmnt_open_dt)  AS crd_cc_1st_open_rate WHERE agrmnt_status_reason_id=1000
                AND agrmnt_interest_rate&gt;0
                AND agrmnt_credit_limit_amt&gt;0
                AND epk_id&gt;0
</t>
  </si>
  <si>
    <t>процентная ставка первой из действующих кредитных карт</t>
  </si>
  <si>
    <t xml:space="preserve">SELECT 
                    epk_id,
                    Sum(trx_amt) AS crd_cash_in_kassa_amt,
                    Count(trx_amt) AS crd_cash_in_kassa_qty
             FROM custom_rb_card.txn_mnth a
             JOIN custom_rb_card.mcc mcc ON (mcc.mcc_code = trx_mcc_code)       
             WHERE trx_direction = 'D'
             AND mcc_subgroup_id=32
             AND trx_amt &gt; 0
             AND trx_type IN (7020,7021)
             AND a.trx_month= p_report_dt
             GROUP BY 1
</t>
  </si>
  <si>
    <t xml:space="preserve">sbx_retail_mp.ft_card_txn_aggr; sbx_retail_mp_dm.ref_mcc </t>
  </si>
  <si>
    <t>custom_rb_card.txn_mnth,  
custom_rb_card.mcc</t>
  </si>
  <si>
    <t>Количество операций внесения наличных через кассу на свои счета за отчетный месяц</t>
  </si>
  <si>
    <t>Сумма внесения наличных через кассу на свои счета за отчетный месяц</t>
  </si>
  <si>
    <t>Постоянный идентификатор клиента (master_id)</t>
  </si>
  <si>
    <t>epk_id, Max(report_dt)  AS cla_sc_active_last_dt
       GROUP BY 1
       FROM SBX_RETAIL_MP.tmp_client_aggr_mnth
       WHERE Coalesce(sav_cert_qty,0)&gt;0 AND report_dt=p_report_dt</t>
  </si>
  <si>
    <t>epk_id, Max(report_dt)  AS cla_pl_active_last_dt
       GROUP BY 1
       FROM SBX_RETAIL_MP.tmp_client_aggr_mnth
       WHERE Coalesce(prd_pl_active_nflag,0)&gt;0 AND report_dt=p_report_dt</t>
  </si>
  <si>
    <t>epk_id, Max(report_dt)  AS cla_pay_active_last_dt
       GROUP BY 1
       FROM SBX_RETAIL_MP.tmp_client_aggr_mnth
       WHERE Coalesce(prd_pay_active_1m_nflag,0)&gt;0 AND report_dt=p_report_dt</t>
  </si>
  <si>
    <t>epk_id, Max(report_dt)  AS cla_p2p_active_last_dt
       GROUP BY 1
       FROM SBX_RETAIL_MP.tmp_client_aggr_mnth
       WHERE Coalesce(prd_p2p_active_1m_nflag,0)&gt;0 AND report_dt=p_report_dt</t>
  </si>
  <si>
    <t>epk_id, Max(report_dt)  AS cla_mg_active_last_dt
       GROUP BY 1
       FROM SBX_RETAIL_MP.tmp_client_aggr_mnth
       WHERE Coalesce(prd_mg_active_nflag,0)&gt;0  AND report_dt=p_report_dt</t>
  </si>
  <si>
    <t>Дата последней активности клиента по продукту "Ипотека"</t>
  </si>
  <si>
    <t>epk_id, Max(report_dt)  AS cla_mb_active_last_dt
       GROUP BY 1
       FROM SBX_RETAIL_MP.tmp_client_aggr_mnth
       WHERE Coalesce(prd_mb_active_1m_nflag,0)&gt;0 AND report_dt=p_report_dt</t>
  </si>
  <si>
    <t>epk_id, Max(report_dt)  AS cla_ma_active_last_dt
       GROUP BY 1
       FROM SBX_RETAIL_MP.tmp_client_aggr_mnth
       WHERE Coalesce(prd_ma_active_nflag,0)&gt;0 AND report_dt=p_report_dt</t>
  </si>
  <si>
    <t>epk_id, Max(report_dt)  AS cla_inv_tm_active_last_dt
       GROUP BY 1
       FROM SBX_RETAIL_MP.tmp_client_aggr_mnth
       WHERE Coalesce(inv_tm_agrmnt_bal_rub_amt,0)&gt;0 AND report_dt=p_report_dt</t>
  </si>
  <si>
    <t>epk_id, Max(report_dt)  AS cla_inv_mf_active_last_dt
       GROUP BY 1
       FROM SBX_RETAIL_MP.tmp_client_aggr_mnth
       WHERE Coalesce(inv_mf_agrmnt_bal_rub_amt,0)&gt;0 AND report_dt=p_report_dt</t>
  </si>
  <si>
    <t>epk_id, Max(report_dt)  AS cla_inv_bo_active_last_dt
       GROUP BY 1
       FROM SBX_RETAIL_MP.tmp_client_aggr_mnth
       WHERE Coalesce(inv_bo_agrmnt_bal_tot_rub_amt,0)&gt;0  AND report_dt=p_report_dt</t>
  </si>
  <si>
    <t>epk_id, Max(report_dt)  AS cla_dep_active_last_dt
       GROUP BY 1
       FROM SBX_RETAIL_MP.tmp_client_aggr_mnth
       WHERE dep_acct_dep_td_bal_rub_amt&gt;=1000 AND report_dt=p_report_dt</t>
  </si>
  <si>
    <t>Дата последней активности клента по продукту депозит</t>
  </si>
  <si>
    <t xml:space="preserve">epk_id, Max(report_dt)  AS cla_da_active_last_dt
       GROUP BY 1
       FROM SBX_RETAIL_MP.tmp_client_aggr_mnth
       WHERE Coalesce(prd_da_active_nflag,0)&gt;0 AND report_dt=p_report_dt
</t>
  </si>
  <si>
    <t xml:space="preserve">epk_id, Max(report_dt)  AS cla_curr_acc_active_last_dt
       GROUP BY 1
          WHERE (a.prd_curr_acc_3m_nflag&gt;0 OR a.dep_acct_dep_ca_bal_rub_amt &gt;=5000)  
                    AND report_dt=p_report_dt
</t>
  </si>
  <si>
    <t>Дата последней активности клиента по продукту текущий счет</t>
  </si>
  <si>
    <t>epk_id, Max(report_dt)  AS cla_crd_dc_active_last_dt
       GROUP BY 1
       FROM SBX_RETAIL_MP.tmp_client_aggr_mnth
       WHERE Coalesce(prd_crd_dc_active_1m_nflag,0)&gt;0 AND report_dt=p_report_dt</t>
  </si>
  <si>
    <t>epk_id, Max(report_dt)  AS cla_crd_cc_active_last_dt
       GROUP BY 1
       FROM SBX_RETAIL_MP.tmp_client_aggr_mnth
       WHERE Coalesce(prd_crd_cc_active_1m_nflag,0)&gt;0 AND report_dt=p_report_dt</t>
  </si>
  <si>
    <t>cla_all_active_last_dt=report_dt  AND  sd_dead_nflag=0  THEN 1 ELSE 0 end AS cla_all_active_nflag,</t>
  </si>
  <si>
    <t>КСЛ + мегавитрина</t>
  </si>
  <si>
    <t>p_report_dt AS cla_all_active_last_dt
       FROM custom_rb_card.client_aggr_mnth
       WHERE  (
   max(prd_ma_active_nflag)&gt;0 OR 
       max(prd_sc_active_nflag)&gt;0 OR 
       max(mf_agrmnt_bal_nflag)&gt;0 OR 
       max(inv_tm_agrmnt_bal_nflag)&gt;0 OR 
       max(bo_agrmnt_bal_tot_nflag)&gt;0 OR 
      max(prd_crd_dc_active_nflag)&gt;0 OR 
       max(prd_crd_cc_active_nflag)&gt;0 OR 
       max(srv_sbol_lst_login_nflag)&gt;0 OR 
       max(prd_mb_active_nflag)&gt;0 OR 
       max(prd_pay_active_nflag)&gt;0 OR 
       max(prd_p2p_active_nflag)&gt;0 OR
       max(dep_activity_nflag)&gt;0 OR
       max(curr_acc_activity_nflag)&gt;0 OR
       max(prd_mg_active_nflag)&gt;0 OR  
    max(prd_pl_active_nflag)&gt;0</t>
  </si>
  <si>
    <t>Алгоритм ОД</t>
  </si>
  <si>
    <t xml:space="preserve">Источник ОД </t>
  </si>
  <si>
    <t>Аналог в старой мегавитрине</t>
  </si>
  <si>
    <t>Название  поля</t>
  </si>
  <si>
    <t>Health Status</t>
  </si>
  <si>
    <t>Код витрины</t>
  </si>
  <si>
    <t>Атрибут(наименование в старой мв)</t>
  </si>
  <si>
    <t>Поле не найдено нв звкладке полей ОД</t>
  </si>
  <si>
    <t>Найдено на листе Мегавитрина на 21.09</t>
  </si>
  <si>
    <r>
      <t xml:space="preserve">Статус Источника
Значения:
</t>
    </r>
    <r>
      <rPr>
        <sz val="10"/>
        <color theme="1"/>
        <rFont val="Times New Roman"/>
        <family val="1"/>
      </rPr>
      <t>- реплика в ОД
- деталка в ОД
- не найден</t>
    </r>
  </si>
  <si>
    <t>custom_rb_autopay.service_group</t>
  </si>
  <si>
    <t>custom_rb_autopay.ap_template</t>
  </si>
  <si>
    <t>custom_rb_autopay.ap_txn</t>
  </si>
  <si>
    <t>custom_rb_eps.billing_federal</t>
  </si>
  <si>
    <t>custom_rb_sbol.sbol_form_type</t>
  </si>
  <si>
    <t>custom_rb_card.card_product</t>
  </si>
  <si>
    <t>custom_rb_card.txn_mnth+расчетмодели</t>
  </si>
  <si>
    <t>custom_rb_card.txn_mnth,</t>
  </si>
  <si>
    <t>custom_rb_card.mcc</t>
  </si>
  <si>
    <t>custom_rb_card.txn_type</t>
  </si>
  <si>
    <t>internal_rdm.RDM_DIVISION_mast_v</t>
  </si>
  <si>
    <t>Брокерскоеобслуживание</t>
  </si>
  <si>
    <t>Брокерскоеобсуживание</t>
  </si>
  <si>
    <t>Депозитныедоговоры(ЦОД)</t>
  </si>
  <si>
    <t>Зарплатныйдоговор</t>
  </si>
  <si>
    <t>КСЛ+мегавитрина</t>
  </si>
  <si>
    <t>В процессе разработки</t>
  </si>
  <si>
    <t>В процессе аналитики</t>
  </si>
  <si>
    <t>Внедрен</t>
  </si>
  <si>
    <t>дубль</t>
  </si>
  <si>
    <t>Аналитика выполнена</t>
  </si>
  <si>
    <t>Внедрен – выведен из эксплуатации</t>
  </si>
  <si>
    <t>Не в работе</t>
  </si>
  <si>
    <t>Брокерское обслуживание</t>
  </si>
  <si>
    <t>Депозитные договоры(ЦОД)</t>
  </si>
  <si>
    <t>Область</t>
  </si>
  <si>
    <t>Источник </t>
  </si>
  <si>
    <t>Сущность</t>
  </si>
  <si>
    <t>Таблица в Teradata</t>
  </si>
  <si>
    <t>Тип</t>
  </si>
  <si>
    <t>Новизна</t>
  </si>
  <si>
    <t>Платформа</t>
  </si>
  <si>
    <t>Команда</t>
  </si>
  <si>
    <t>Таблица на целевой платформе</t>
  </si>
  <si>
    <t>Источники/зависимости</t>
  </si>
  <si>
    <t>Заказчик</t>
  </si>
  <si>
    <t>План</t>
  </si>
  <si>
    <t>Статус</t>
  </si>
  <si>
    <t>Комментарии</t>
  </si>
  <si>
    <t>Бизнес-кейс</t>
  </si>
  <si>
    <t>Агрегаты</t>
  </si>
  <si>
    <t>Витрины ТК</t>
  </si>
  <si>
    <t>ТК транзационка сегментация клиента</t>
  </si>
  <si>
    <t>t_transact_segm_TK_hist_epk</t>
  </si>
  <si>
    <t>Агрегат клиентский</t>
  </si>
  <si>
    <t>Миграция</t>
  </si>
  <si>
    <t>Greenplum</t>
  </si>
  <si>
    <t>Нужна аналитика по источникам</t>
  </si>
  <si>
    <t>Оптимизатор</t>
  </si>
  <si>
    <t>SAS_MO_RESULT_OFFERS</t>
  </si>
  <si>
    <t>Карты</t>
  </si>
  <si>
    <t>ППРБ.Торговый эквайринг</t>
  </si>
  <si>
    <t>Справочник терминалов с адресами</t>
  </si>
  <si>
    <t>ref_terminal_addr</t>
  </si>
  <si>
    <t>Первичная</t>
  </si>
  <si>
    <t>Hadoop</t>
  </si>
  <si>
    <t>Супермаркет данных РБ</t>
  </si>
  <si>
    <t>4Q2021</t>
  </si>
  <si>
    <t>Парус </t>
  </si>
  <si>
    <t>УСы</t>
  </si>
  <si>
    <t>ref_terminal</t>
  </si>
  <si>
    <t>2Q2021</t>
  </si>
  <si>
    <t>Лояльность</t>
  </si>
  <si>
    <t>ЦПЛ</t>
  </si>
  <si>
    <t>Регистрации</t>
  </si>
  <si>
    <t>ref_spasibo_reg</t>
  </si>
  <si>
    <t>Переделать</t>
  </si>
  <si>
    <t>ППРБ.Карты</t>
  </si>
  <si>
    <t>Справочник мерчантов ППРБ+Way4</t>
  </si>
  <si>
    <t>ref_pprb_merchant</t>
  </si>
  <si>
    <t>Way4</t>
  </si>
  <si>
    <t>CRM</t>
  </si>
  <si>
    <t>CRM Розничный</t>
  </si>
  <si>
    <t>Cправочник типов продуктов CRM</t>
  </si>
  <si>
    <t>ref_crm_products_allchannel</t>
  </si>
  <si>
    <t>custom_rb_crm.product_type_kind</t>
  </si>
  <si>
    <t> done </t>
  </si>
  <si>
    <t>Cправочник кодов продуктов CRM</t>
  </si>
  <si>
    <t>ref_crm_product_code</t>
  </si>
  <si>
    <t>custom_rb_crm.product</t>
  </si>
  <si>
    <t>Cправочник продуктов CRM по всем каналам</t>
  </si>
  <si>
    <t>ref_crm_cross_products</t>
  </si>
  <si>
    <t>Клиентские менеджеры</t>
  </si>
  <si>
    <t>ref_crm_client_mgr</t>
  </si>
  <si>
    <t>custom_rb_crm.client_mgr</t>
  </si>
  <si>
    <t>Инвест</t>
  </si>
  <si>
    <t>ЦБДБО</t>
  </si>
  <si>
    <t>Брокерские операции: типы операций</t>
  </si>
  <si>
    <t>ref_bo_trans_type</t>
  </si>
  <si>
    <t>Ждем планы по реализации витрин от КИБ</t>
  </si>
  <si>
    <t>Брокерские операции. Справочник тарифных планов</t>
  </si>
  <si>
    <t>ref_bo_tariff</t>
  </si>
  <si>
    <t>Брокерские операции: справочник активов</t>
  </si>
  <si>
    <t>ref_bo_security</t>
  </si>
  <si>
    <t>Брокерские операции: типов рынков</t>
  </si>
  <si>
    <t>ref_bo_market_type</t>
  </si>
  <si>
    <t>Страхование</t>
  </si>
  <si>
    <t>АС БС</t>
  </si>
  <si>
    <t>Договоры (универсальная витрина)</t>
  </si>
  <si>
    <t>rd_univ_ins</t>
  </si>
  <si>
    <t>Отказ</t>
  </si>
  <si>
    <t>уточнить потребность</t>
  </si>
  <si>
    <t>Кредиты</t>
  </si>
  <si>
    <t>Транзакт</t>
  </si>
  <si>
    <t>Дети из кредитных заявок</t>
  </si>
  <si>
    <t>rd_transact_children</t>
  </si>
  <si>
    <t>Custom_rb_tsm.related_person</t>
  </si>
  <si>
    <t>витрина связанные лица</t>
  </si>
  <si>
    <t>TDSB15</t>
  </si>
  <si>
    <t>Тэги/Маркеры</t>
  </si>
  <si>
    <t>PRD3_1_DB_DMUAKBDL</t>
  </si>
  <si>
    <t>Клиентский Агрегат</t>
  </si>
  <si>
    <t>Hadoop/</t>
  </si>
  <si>
    <t>t_epk_client_marker_mp</t>
  </si>
  <si>
    <t>АС Стоп-лист</t>
  </si>
  <si>
    <t>Витрина стоп-лист</t>
  </si>
  <si>
    <t>Таблицы:</t>
  </si>
  <si>
    <t>t_mdm_stoplist</t>
  </si>
  <si>
    <t>T_STOPLIST_IMP</t>
  </si>
  <si>
    <t>T_STOPLIST_SNB</t>
  </si>
  <si>
    <t>T_STOPLIST_CRM</t>
  </si>
  <si>
    <t>Витрины продуктового скоринга</t>
  </si>
  <si>
    <t>PRD3_1_DB_DMUAKBDL.t_epk_crm_scored_data</t>
  </si>
  <si>
    <t> Агрегат клиентский</t>
  </si>
  <si>
    <t>2Q-3Q2021</t>
  </si>
  <si>
    <t>PRD3_1_DB_DMUAKBDL.t_epk_crm_scored_data_pl</t>
  </si>
  <si>
    <t>АС СП</t>
  </si>
  <si>
    <t>Витрина для модельеров/Витрина Кредитной матрицы лимитов</t>
  </si>
  <si>
    <t>PRD3_1_DB_DMUAKB</t>
  </si>
  <si>
    <t>Процесс меняется - нужно отдельное обсуждение</t>
  </si>
  <si>
    <t>Greenlpum</t>
  </si>
  <si>
    <t>t_crm_tsm_product</t>
  </si>
  <si>
    <t>t_d_stages</t>
  </si>
  <si>
    <t>t_epk_f_clients</t>
  </si>
  <si>
    <t>t_f_limits</t>
  </si>
  <si>
    <t>t_f_top_up</t>
  </si>
  <si>
    <t>T_OFFER_PARAM</t>
  </si>
  <si>
    <t>t_pl_segment</t>
  </si>
  <si>
    <t>t_product_catalog</t>
  </si>
  <si>
    <t>t_product_cc</t>
  </si>
  <si>
    <t>t_product_change</t>
  </si>
  <si>
    <t>t_epk_scoring_platform_client</t>
  </si>
  <si>
    <t>t_epk_scoring_platform_mod</t>
  </si>
  <si>
    <t>t_scoring_platform_mod_ARCH</t>
  </si>
  <si>
    <t>t_segm_avg_lim</t>
  </si>
  <si>
    <t>Выписки</t>
  </si>
  <si>
    <t>N/A</t>
  </si>
  <si>
    <t>Новая</t>
  </si>
  <si>
    <t>Фин.статус КК</t>
  </si>
  <si>
    <t>Балансы</t>
  </si>
  <si>
    <t>mf_mf_agrmnt_bal</t>
  </si>
  <si>
    <t>Ждем планы по реализации витрин от УБ</t>
  </si>
  <si>
    <t>Клиент</t>
  </si>
  <si>
    <t>ЕПК</t>
  </si>
  <si>
    <t>Переходы + финал</t>
  </si>
  <si>
    <t>lnk_epkid2epkid</t>
  </si>
  <si>
    <t>custom_rb_epk.epkid_2_epkid</t>
  </si>
  <si>
    <t>lnk_epkid2epkid_fin</t>
  </si>
  <si>
    <t>custom_rb_epk.epkid_2_finalepkid</t>
  </si>
  <si>
    <t>Связки</t>
  </si>
  <si>
    <t>lnk_epk2host_id</t>
  </si>
  <si>
    <t>custom_rb_epk.epk_lnk_host_id</t>
  </si>
  <si>
    <t>ТК транзационка сегментация по картам</t>
  </si>
  <si>
    <t>ft_transact_segm_TK_card_hist_epk</t>
  </si>
  <si>
    <t>Заявки</t>
  </si>
  <si>
    <t>ft_transact_data</t>
  </si>
  <si>
    <t>Custom_rb_tsm.transact_credit_main_loaner</t>
  </si>
  <si>
    <t>ТК Витрина ежедневная для модели VISA</t>
  </si>
  <si>
    <t>ft_TK_Model_Visa_epk</t>
  </si>
  <si>
    <t>СПООБК2</t>
  </si>
  <si>
    <t>Заявки на карты</t>
  </si>
  <si>
    <t>ft_spoobk</t>
  </si>
  <si>
    <t>Месячные агрегаты</t>
  </si>
  <si>
    <t>Спецвитрины для DS ("старье")</t>
  </si>
  <si>
    <t>ft_sm_card_aggr_mnth</t>
  </si>
  <si>
    <t>Убить при миграции</t>
  </si>
  <si>
    <t>ft_sm_dep_aggr_mnth</t>
  </si>
  <si>
    <t>ft_sm_clnt_aggr_mnth</t>
  </si>
  <si>
    <t>ТК УКО Моделирование результаты скорринга</t>
  </si>
  <si>
    <t>ft_score_result_TK_epk</t>
  </si>
  <si>
    <t>УКО</t>
  </si>
  <si>
    <t>ЕРИБ</t>
  </si>
  <si>
    <t>Операции</t>
  </si>
  <si>
    <t>custom_rb_sbol.sbol_logon</t>
  </si>
  <si>
    <t>Входы</t>
  </si>
  <si>
    <t>CSA СБОЛ (Токены)</t>
  </si>
  <si>
    <t>ft_sbol_csa_token</t>
  </si>
  <si>
    <t>3Q2021</t>
  </si>
  <si>
    <t>Девайсы</t>
  </si>
  <si>
    <t>нужна для campaign_daily</t>
  </si>
  <si>
    <t>потребность 2Q2021</t>
  </si>
  <si>
    <t>Запросы БКИ в СБОЛ</t>
  </si>
  <si>
    <t>ft_sbol_bki</t>
  </si>
  <si>
    <t>уточнить потребность в отдельной сущности</t>
  </si>
  <si>
    <t>Way</t>
  </si>
  <si>
    <t>ft_pymnt_option</t>
  </si>
  <si>
    <t>custom_rb_card.pymnt_option</t>
  </si>
  <si>
    <t>HR</t>
  </si>
  <si>
    <t>SAP HR</t>
  </si>
  <si>
    <t>Профиль сотрудника</t>
  </si>
  <si>
    <t>ft_profile_cnf</t>
  </si>
  <si>
    <t>???</t>
  </si>
  <si>
    <t>Аналитические витрины</t>
  </si>
  <si>
    <t>Аналитические Витрина новых выдач (ВНВ)</t>
  </si>
  <si>
    <t>ft_prod_sales</t>
  </si>
  <si>
    <t>DE аналитики</t>
  </si>
  <si>
    <t>Финансы</t>
  </si>
  <si>
    <t>ДФ</t>
  </si>
  <si>
    <t>P&amp;L по клиенту</t>
  </si>
  <si>
    <t>ft_pl</t>
  </si>
  <si>
    <t>Транспорт</t>
  </si>
  <si>
    <t>Зависимость от ДФ - зайти с требованиями сделать на целевой платформе</t>
  </si>
  <si>
    <t>Разное</t>
  </si>
  <si>
    <t>PFM</t>
  </si>
  <si>
    <t>Отклики PFM</t>
  </si>
  <si>
    <t>ft_pfm_feedback</t>
  </si>
  <si>
    <t>custom_rozn_feddbacks.feedbacks</t>
  </si>
  <si>
    <t>4Q2020</t>
  </si>
  <si>
    <t>ТК Пассивы сегментация</t>
  </si>
  <si>
    <t>ft_passive_segm_TK_hist_epk</t>
  </si>
  <si>
    <t>MVP Предикторы</t>
  </si>
  <si>
    <t>ft_mvp_clnt_aggr_daily_epk</t>
  </si>
  <si>
    <t>Hadoop (NRT)</t>
  </si>
  <si>
    <t>В работе NRT-версия</t>
  </si>
  <si>
    <t>МБ/@900</t>
  </si>
  <si>
    <t>Подключения</t>
  </si>
  <si>
    <t>ft_mb_status</t>
  </si>
  <si>
    <t>ft_mb_simpl_oprs</t>
  </si>
  <si>
    <t>ft_mb_auth_oprs</t>
  </si>
  <si>
    <t>Сессии</t>
  </si>
  <si>
    <t>ft_mb_sessions</t>
  </si>
  <si>
    <t>ЕКП</t>
  </si>
  <si>
    <t>ft_loan_oper</t>
  </si>
  <si>
    <t>custom_rb_loan.oper</t>
  </si>
  <si>
    <t>ft_loan_agrmnt_bal</t>
  </si>
  <si>
    <t>2Q2020</t>
  </si>
  <si>
    <t>ЕПС</t>
  </si>
  <si>
    <t>Платежи</t>
  </si>
  <si>
    <t>1Q2021</t>
  </si>
  <si>
    <t>без мобильной связи</t>
  </si>
  <si>
    <t>Кампейнинг</t>
  </si>
  <si>
    <t>CaaS</t>
  </si>
  <si>
    <t>Витрина расширенных откликов на E-Mail</t>
  </si>
  <si>
    <t>ft_email_response</t>
  </si>
  <si>
    <t>Уточнить наличие в КАП</t>
  </si>
  <si>
    <t>Счета</t>
  </si>
  <si>
    <t>ЦОД</t>
  </si>
  <si>
    <t>Агрегаты по проводкам</t>
  </si>
  <si>
    <t>ft_dep_txn_aggr</t>
  </si>
  <si>
    <t>Агрегат продуктовый</t>
  </si>
  <si>
    <t>Проводки (зарплаты и пенсии)</t>
  </si>
  <si>
    <t>ft_dep_agrmnt_txn_payroll_social</t>
  </si>
  <si>
    <t>Определении ИНН работодателя.</t>
  </si>
  <si>
    <t>Уточнить планы ДФ.</t>
  </si>
  <si>
    <t>Проводки</t>
  </si>
  <si>
    <t>ft_dep_agrmnt_txn_detail</t>
  </si>
  <si>
    <t>custom_rb_cod.dep_agrmnt_txn_det</t>
  </si>
  <si>
    <t>ft_dep_agrmnt_state</t>
  </si>
  <si>
    <t>custom_rb_cod.dep_agrmnt_state</t>
  </si>
  <si>
    <t> in progress </t>
  </si>
  <si>
    <t>Агрегат по договору</t>
  </si>
  <si>
    <t>ft_dep_agrmnt_aggr</t>
  </si>
  <si>
    <t>месячный и дневной агрегат?</t>
  </si>
  <si>
    <t>ТК Выдача ДК</t>
  </si>
  <si>
    <t>ft_dc_clnt_aggr_daily_epk</t>
  </si>
  <si>
    <t>Активности МП</t>
  </si>
  <si>
    <t>ft_crm_mp_activity</t>
  </si>
  <si>
    <t>не было в плане</t>
  </si>
  <si>
    <t>Активности КМ</t>
  </si>
  <si>
    <t>ft_crm_km_activity</t>
  </si>
  <si>
    <t>Активности КБП</t>
  </si>
  <si>
    <t>ft_crm_kbp_activity</t>
  </si>
  <si>
    <t>Кредитные заявки</t>
  </si>
  <si>
    <t>ft_credit_product</t>
  </si>
  <si>
    <t>ДФ?</t>
  </si>
  <si>
    <t>Операции с драг.металлами</t>
  </si>
  <si>
    <t>ft_Coins_Oper</t>
  </si>
  <si>
    <t>Уточнить источник и наличие в КАП</t>
  </si>
  <si>
    <t>Ежедневные агрегаты</t>
  </si>
  <si>
    <t>Ежедневная витрина для кампаний(Продуктовая часть)</t>
  </si>
  <si>
    <t>ft_clnt_aggr_daily_epk</t>
  </si>
  <si>
    <t>Витрины GreenPlum</t>
  </si>
  <si>
    <t>ft_client_campaign_daily_epk</t>
  </si>
  <si>
    <t>ТК Агрегаты по клиенту ежедневные NextBestMCC</t>
  </si>
  <si>
    <t>Теги ЕПК</t>
  </si>
  <si>
    <t>ft_client_tags_epk</t>
  </si>
  <si>
    <t>Уточнить сроки и архитектуру с командой знаний</t>
  </si>
  <si>
    <t>Флаги кампейнинга</t>
  </si>
  <si>
    <t>custom_rb_epk.epk_campaign_daily</t>
  </si>
  <si>
    <t>Агрегат (Клиент ЕПК)</t>
  </si>
  <si>
    <t>Сложная композитная логика, джойны</t>
  </si>
  <si>
    <t>Агрегат (Карты)</t>
  </si>
  <si>
    <t>Агрегат (Депозиты )</t>
  </si>
  <si>
    <t>Агрегат (УДБО)</t>
  </si>
  <si>
    <t>Агрегат (Пакеты услуг)</t>
  </si>
  <si>
    <t>Агрегат (Кредиты)</t>
  </si>
  <si>
    <t>Агрегат (СБОЛ)</t>
  </si>
  <si>
    <t>Агрегат (МБК/@900)</t>
  </si>
  <si>
    <t>Агрегат (Автоплатежи)</t>
  </si>
  <si>
    <t>Агрегат (Лояльность)</t>
  </si>
  <si>
    <t>Агрегат (Инвест)</t>
  </si>
  <si>
    <t>Агрегат (Страхование)</t>
  </si>
  <si>
    <t>Агрегат (Продуктовая активность)</t>
  </si>
  <si>
    <t>Агрегат (Сегментация)</t>
  </si>
  <si>
    <t>Транзакции</t>
  </si>
  <si>
    <t>ft_card_txn_det</t>
  </si>
  <si>
    <t>custom_rb_card.txn</t>
  </si>
  <si>
    <t>Way, ППРБ.Карты</t>
  </si>
  <si>
    <t>Агрегат по операциям</t>
  </si>
  <si>
    <t>way4 1Q2021</t>
  </si>
  <si>
    <t>ft_card_fin_acct_state</t>
  </si>
  <si>
    <t>ft_card_fin_acct_state_daily</t>
  </si>
  <si>
    <t>ТК Фин. состояние договора КК</t>
  </si>
  <si>
    <t>ft_card_fin_acct_state_daily_epk</t>
  </si>
  <si>
    <t>Агрегат по карте/договору</t>
  </si>
  <si>
    <t>ft_card_aggr_mnth</t>
  </si>
  <si>
    <t>Бюджеты в СБОЛ</t>
  </si>
  <si>
    <t>ft_budget_lim</t>
  </si>
  <si>
    <t>Autopay CC</t>
  </si>
  <si>
    <t>Шаблон</t>
  </si>
  <si>
    <t>ft_autopmt_cellular</t>
  </si>
  <si>
    <t>Autopay</t>
  </si>
  <si>
    <t>Операция АП ЖКХ</t>
  </si>
  <si>
    <t>ft_ap_txn_n</t>
  </si>
  <si>
    <t>ТК Активы сегментация</t>
  </si>
  <si>
    <t>ft_active_segm_TK_hist_epk</t>
  </si>
  <si>
    <t>Операции на фронте</t>
  </si>
  <si>
    <t>АС ФС</t>
  </si>
  <si>
    <t>Витрина клиентских операций</t>
  </si>
  <si>
    <t>dw_dm_fvt_client_division_oper</t>
  </si>
  <si>
    <t>Сеть продаж</t>
  </si>
  <si>
    <t>витрина необходима для реализации промышленного процесса планового перевыпуска карт (NPV ~ 200 млн. руб./год)</t>
  </si>
  <si>
    <t>Витрина контактов с Опер-ВСП</t>
  </si>
  <si>
    <t>dw_dm_ftt_client_division_asfs</t>
  </si>
  <si>
    <t>Витрина контактов с Бизнес-ВСП</t>
  </si>
  <si>
    <t>dw_dm_fts_sm_suo_events</t>
  </si>
  <si>
    <t>Единая витрина контактирования (ЕВК)</t>
  </si>
  <si>
    <t>dm_union_campaign_history</t>
  </si>
  <si>
    <t>Необходимо разделить задачу</t>
  </si>
  <si>
    <t>Пакет услуг</t>
  </si>
  <si>
    <t>dm_tariff_plan</t>
  </si>
  <si>
    <t>Консолидированный стоп-лист</t>
  </si>
  <si>
    <t>dm_stop_list_epk</t>
  </si>
  <si>
    <t>Баллы по партнерам</t>
  </si>
  <si>
    <t>dm_spasibo_score_partnr</t>
  </si>
  <si>
    <t>Баллы Спасибо</t>
  </si>
  <si>
    <t>dm_spasibo_score_epk</t>
  </si>
  <si>
    <t>dm_spasibo_score_daily_epk</t>
  </si>
  <si>
    <t>Экосистема</t>
  </si>
  <si>
    <t>Сегменто</t>
  </si>
  <si>
    <t>dm_segmento_device_id</t>
  </si>
  <si>
    <t>Куки</t>
  </si>
  <si>
    <t>dm_segmento_cookie</t>
  </si>
  <si>
    <t>нужна доработка сегменто по переходу на ид банка</t>
  </si>
  <si>
    <t>Цели</t>
  </si>
  <si>
    <t>dm_sbol_sav_goal</t>
  </si>
  <si>
    <t>Подключение Push сервиса</t>
  </si>
  <si>
    <t>dm_push_service</t>
  </si>
  <si>
    <t>Управляющая компания: комиссия и агентские взносы</t>
  </si>
  <si>
    <t>dm_pifi_optn_com</t>
  </si>
  <si>
    <t>уточнить у УБ</t>
  </si>
  <si>
    <t>Управляющая компания: внутренние организации и дочки</t>
  </si>
  <si>
    <t>dm_pifi_int_org</t>
  </si>
  <si>
    <t>Управляющая компания: счета</t>
  </si>
  <si>
    <t>dm_pifi_coa</t>
  </si>
  <si>
    <t>Управляющая компания: витрина по договорам</t>
  </si>
  <si>
    <t>dm_pifi_agr_trade</t>
  </si>
  <si>
    <t>КИБ</t>
  </si>
  <si>
    <t>ЛПР</t>
  </si>
  <si>
    <t>dm_org_decision_maker</t>
  </si>
  <si>
    <t>dm_mf_asset_bal</t>
  </si>
  <si>
    <t>Договоры</t>
  </si>
  <si>
    <t>dm_mf_agrmnt</t>
  </si>
  <si>
    <t>dm_loan_agrmnt</t>
  </si>
  <si>
    <t>УБ</t>
  </si>
  <si>
    <t>Универсальная витрина страховок</t>
  </si>
  <si>
    <t>УБ?</t>
  </si>
  <si>
    <t>Уточнить планы у УБ</t>
  </si>
  <si>
    <t>Временно забирать из АХД ПРОМ</t>
  </si>
  <si>
    <t>Договор</t>
  </si>
  <si>
    <t>dm_dep_agrmnt</t>
  </si>
  <si>
    <t>уточнить по переводу на курсы валют</t>
  </si>
  <si>
    <t>Витрины по ТПИН</t>
  </si>
  <si>
    <t>dm_crm_tpin</t>
  </si>
  <si>
    <t>custom_rb_crm.tcmp_tpin</t>
  </si>
  <si>
    <t>Звонки IVR</t>
  </si>
  <si>
    <t>dm_crm_ivr</t>
  </si>
  <si>
    <t>custom_rb_crm.call_msprs</t>
  </si>
  <si>
    <t>Звонки ЕРКЦ</t>
  </si>
  <si>
    <t>dm_crm_calls</t>
  </si>
  <si>
    <t>custom_rb_crm.call</t>
  </si>
  <si>
    <t>Витрина call_msprs соответсвует витрине в TD</t>
  </si>
  <si>
    <t>Жалобы/обращения</t>
  </si>
  <si>
    <t>dm_crm_appeal</t>
  </si>
  <si>
    <t>custom_rb_crm.appeal</t>
  </si>
  <si>
    <t>Витрина Appeal_msprs соответсвует витрине в TD</t>
  </si>
  <si>
    <t>custom_rb_crm.appeal_msprs</t>
  </si>
  <si>
    <t>ТК Витрина ежедневная для кампаний УКО</t>
  </si>
  <si>
    <t>dm_client_Vitr_daily_epk</t>
  </si>
  <si>
    <t>ТК ИКП Сегментация</t>
  </si>
  <si>
    <t>dm_client_segm_TK_epk</t>
  </si>
  <si>
    <t>ТК УКО Моделирование</t>
  </si>
  <si>
    <t>dm_client_score_TK_epk</t>
  </si>
  <si>
    <t>Телефоны</t>
  </si>
  <si>
    <t>dm_client_phone_epk</t>
  </si>
  <si>
    <t>custom_rb_epk.epk_client_phonenumber</t>
  </si>
  <si>
    <t>Знания по клиенту</t>
  </si>
  <si>
    <t>dm_client_knowledge_epk</t>
  </si>
  <si>
    <t>Команда знаний</t>
  </si>
  <si>
    <t>Необходимо разделить задачу. требуется дополнительная проработка</t>
  </si>
  <si>
    <t>Использование питона. Передать команде знаний</t>
  </si>
  <si>
    <t>dm_client_epk</t>
  </si>
  <si>
    <t>dm_card_pprb</t>
  </si>
  <si>
    <t>dm_card_agrmnt</t>
  </si>
  <si>
    <t>dm_card</t>
  </si>
  <si>
    <t>Брокерские операции: дневные клиентские портфели в разрезе инструментов и типов рынков</t>
  </si>
  <si>
    <t>dm_bo_security_h</t>
  </si>
  <si>
    <t>Брокерские операции: витрина сделок и неторговых поручений</t>
  </si>
  <si>
    <t>dm_bo_details_h</t>
  </si>
  <si>
    <t>Брокерские операции: витрина данных в разрезе комиссионных доходов брокерского обслуживания</t>
  </si>
  <si>
    <t>dm_bo_clientinfodgr</t>
  </si>
  <si>
    <t>Брокерские операции: дневные балансовые позиции по клиентам</t>
  </si>
  <si>
    <t>dm_bo_balance</t>
  </si>
  <si>
    <t>dm_bo_asset_bal</t>
  </si>
  <si>
    <t>Брокерские операции: сделки, неторговые поручения, клиентские остатки и портфели</t>
  </si>
  <si>
    <t>dm_bo_agrmnt_full</t>
  </si>
  <si>
    <t>dm_bo_agrmnt</t>
  </si>
  <si>
    <t>Договор брокерского обслуживания</t>
  </si>
  <si>
    <t>SberBio</t>
  </si>
  <si>
    <t>Биометрические слепки</t>
  </si>
  <si>
    <t>dm_biometric_template_client</t>
  </si>
  <si>
    <t>Нет реплики</t>
  </si>
  <si>
    <t>SmartVista</t>
  </si>
  <si>
    <t>Платежи сотовая связь (Legacy)</t>
  </si>
  <si>
    <t>dm_billing_federal</t>
  </si>
  <si>
    <t>Шаблон АП ЖКХ</t>
  </si>
  <si>
    <t>dm_ap_tmpl</t>
  </si>
  <si>
    <t>TDSB14</t>
  </si>
  <si>
    <t>Витрина МО</t>
  </si>
  <si>
    <t>База PRD3_1_DB_DMUAKBMO</t>
  </si>
  <si>
    <t>Агрегат </t>
  </si>
  <si>
    <t>Обсудить архитектуру с Турищевым</t>
  </si>
  <si>
    <t>V_SASMO_CAMPAIGN</t>
  </si>
  <si>
    <t>Клиентский</t>
  </si>
  <si>
    <t>Понять процесс</t>
  </si>
  <si>
    <t>V_SASMO_CHANNEL</t>
  </si>
  <si>
    <t>V_SASMO_COMMUNICATION</t>
  </si>
  <si>
    <t>V_SASMO_CONTROL</t>
  </si>
  <si>
    <t>V_SASMO_CUSTOMER</t>
  </si>
  <si>
    <t>+ еще витрины для ИКП</t>
  </si>
  <si>
    <t>T_SASMO_OUTPUT</t>
  </si>
  <si>
    <t>T_SASMO_OUTPUT_SCENARIO</t>
  </si>
  <si>
    <t>V_SASMO_CUSTOMER_NNNN</t>
  </si>
  <si>
    <t>История контактирования</t>
  </si>
  <si>
    <t>СберАналитика</t>
  </si>
  <si>
    <t>Кликстрим Сбербанк-онлайн</t>
  </si>
  <si>
    <t>Custom_rb_sbol_clickstream.sbol_events</t>
  </si>
  <si>
    <t>Кликстрим</t>
  </si>
  <si>
    <t>Кликстрим СуперАпп</t>
  </si>
  <si>
    <t>Custom_rozn_superapp.superapp_events</t>
  </si>
  <si>
    <t>Операции (начисления/списания)</t>
  </si>
  <si>
    <t>Агрегаты по логинам/операциям</t>
  </si>
  <si>
    <t>Агрегат по транзакциям в NRT</t>
  </si>
  <si>
    <t>СБОЛ.Про</t>
  </si>
  <si>
    <t>Детальные операции</t>
  </si>
  <si>
    <t>Агрегат операций</t>
  </si>
  <si>
    <t>ЦБДБО, ПИФИЯ</t>
  </si>
  <si>
    <t>Агрегат по инвест.договору</t>
  </si>
  <si>
    <t>Адреса</t>
  </si>
  <si>
    <t>custom_rb_epk.epk_client_address</t>
  </si>
  <si>
    <t>Email</t>
  </si>
  <si>
    <t>custom_rb_epk.epk_client_email</t>
  </si>
  <si>
    <t>Документы</t>
  </si>
  <si>
    <t>УСК</t>
  </si>
  <si>
    <t>Согласия</t>
  </si>
  <si>
    <t>уточнить источник</t>
  </si>
  <si>
    <t>УБДО</t>
  </si>
  <si>
    <t>custom_rb_epk.epk_client_udbo</t>
  </si>
  <si>
    <t>Okko</t>
  </si>
  <si>
    <t>Просмотры Okko</t>
  </si>
  <si>
    <t>custom_rozn_okko.okko_playbacklist</t>
  </si>
  <si>
    <t>Покупки Okko</t>
  </si>
  <si>
    <t>custom_rozn_okko.okko_purchaseinfo</t>
  </si>
  <si>
    <t>Сбермобайл</t>
  </si>
  <si>
    <t>Сетелем</t>
  </si>
  <si>
    <t>ДомКлик</t>
  </si>
  <si>
    <t>Сбермаркет</t>
  </si>
  <si>
    <t>DocDoc</t>
  </si>
  <si>
    <t>DeliveryClub</t>
  </si>
  <si>
    <t>СитиМобил</t>
  </si>
  <si>
    <t>SberFood</t>
  </si>
  <si>
    <t>Сберешения</t>
  </si>
  <si>
    <t>Сберлогистика</t>
  </si>
  <si>
    <t>Агрегат (Экосистема)</t>
  </si>
  <si>
    <t>Единая витрина откликов (ЕВО)</t>
  </si>
  <si>
    <t>1Q2022</t>
  </si>
  <si>
    <t>Интересы клиента для ред.профиля</t>
  </si>
  <si>
    <t>Теги из АХД</t>
  </si>
  <si>
    <t>custom_rozn_tag.fv_caas_tag</t>
  </si>
  <si>
    <t>Стоп-лист из IVR</t>
  </si>
  <si>
    <t>Доп.соглашение по кредитному договору(реструктуризации)</t>
  </si>
  <si>
    <t>Вопрос с репликой. Нужен ли CR</t>
  </si>
  <si>
    <t>Фактические операции по кредитным договорам</t>
  </si>
  <si>
    <t>Нужно уточнение</t>
  </si>
  <si>
    <t>Плановая операция по кредитному договору(график платежей)</t>
  </si>
  <si>
    <t>Параметры планирования операций по кредитным договорам</t>
  </si>
  <si>
    <t>Счет погашения</t>
  </si>
  <si>
    <t>CR к текущей витрине</t>
  </si>
  <si>
    <t>Счета БАКС</t>
  </si>
  <si>
    <t>Ипотечное страхование</t>
  </si>
  <si>
    <t>Состояние ипотечного страхования</t>
  </si>
  <si>
    <t>Еженедельные срезы по ипотечному страхованию</t>
  </si>
  <si>
    <t>Риски</t>
  </si>
  <si>
    <t>Отчет БКИ</t>
  </si>
  <si>
    <t>Уточнить потребность </t>
  </si>
  <si>
    <t>ППРБ. Эквайринг</t>
  </si>
  <si>
    <t>Справочник терминалов</t>
  </si>
  <si>
    <t>Проработать временный вариант через RDM</t>
  </si>
  <si>
    <t>Операция</t>
  </si>
  <si>
    <t>Кампании RTDM</t>
  </si>
  <si>
    <t>Валютообменные операции</t>
  </si>
  <si>
    <t xml:space="preserve"> custom_rb_autopay.ap_template</t>
  </si>
  <si>
    <t xml:space="preserve"> custom_rb_card.card</t>
  </si>
  <si>
    <t xml:space="preserve"> custom_rb_autopay.ap_txn</t>
  </si>
  <si>
    <t xml:space="preserve">
custom_rb_card.card_agrmnt</t>
  </si>
  <si>
    <t xml:space="preserve"> custom_rb_card.card_agrmnt</t>
  </si>
  <si>
    <t>custom_rb_sbol.SBOL_OPER</t>
  </si>
  <si>
    <t xml:space="preserve"> custom_rb_card.txn_type</t>
  </si>
  <si>
    <t>custom_rb_cod. dep_agrmnt</t>
  </si>
  <si>
    <t>custom_rb_loan.loan_agrmn</t>
  </si>
  <si>
    <t>расчет модели</t>
  </si>
  <si>
    <t>расчетмодели</t>
  </si>
  <si>
    <t>Источник в ОД для мегавитрины</t>
  </si>
  <si>
    <t>Используемые атрибуты мегавитрины</t>
  </si>
  <si>
    <t>Срок</t>
  </si>
  <si>
    <t>Источник в ОД</t>
  </si>
  <si>
    <t>Фича</t>
  </si>
  <si>
    <t>Источник в ТД</t>
  </si>
  <si>
    <t>Количество по полю Фича</t>
  </si>
  <si>
    <t/>
  </si>
  <si>
    <t>Регулярность</t>
  </si>
  <si>
    <t>Отв</t>
  </si>
  <si>
    <t>Игнорируем</t>
  </si>
  <si>
    <t>Северюхин</t>
  </si>
  <si>
    <t>Прототипирование, затем разработка</t>
  </si>
  <si>
    <t>Готово</t>
  </si>
  <si>
    <t>Проверить наличие и качество данных</t>
  </si>
  <si>
    <t>CONCAT</t>
  </si>
  <si>
    <t>Проверка Concat</t>
  </si>
  <si>
    <t>Проверка атрибутов</t>
  </si>
  <si>
    <t>SBX_RETAIL_MP_DM.dm_insurance_agrmnt
SBX_RETAIL_MP_DM.dw_dm_fvs_RD_univ_ins
SBX_RETAIL_DATA.dm_universal_insurance</t>
  </si>
  <si>
    <t>Атрибуты страховок</t>
  </si>
  <si>
    <t>Предоставить план и сроки - встреча 19.02</t>
  </si>
  <si>
    <t>Предоставить план и сроки - встреча 20.02</t>
  </si>
  <si>
    <t>Согласовать перенос сроков на 01.04 - статус от Ильи 18.02</t>
  </si>
  <si>
    <t>dm_loan_agrmnt/ft_loan_agrmnt_bal</t>
  </si>
  <si>
    <t>Статус Нечаева</t>
  </si>
  <si>
    <t>витрина ТД</t>
  </si>
  <si>
    <t>План Нечаева</t>
  </si>
  <si>
    <t>В разработке</t>
  </si>
  <si>
    <t>Карпунин</t>
  </si>
  <si>
    <t>Нет</t>
  </si>
  <si>
    <t>Готовность к пртотипированию</t>
  </si>
  <si>
    <t>Блокеры</t>
  </si>
  <si>
    <t>Отсутствует витрина custom_rb_loan.agrmnt_bal. По словам Ильи будет в Марте</t>
  </si>
  <si>
    <r>
      <rPr>
        <sz val="12"/>
        <color rgb="FF92D050"/>
        <rFont val="Times New Roman"/>
        <family val="1"/>
        <charset val="204"/>
      </rPr>
      <t xml:space="preserve">custom_rb_loan.loan_agrmnt
</t>
    </r>
    <r>
      <rPr>
        <sz val="12"/>
        <color rgb="FFFF0000"/>
        <rFont val="Times New Roman"/>
        <family val="1"/>
        <charset val="204"/>
      </rPr>
      <t>custom_rb_loan.agrmnt_bal</t>
    </r>
  </si>
  <si>
    <t>Чельдиева</t>
  </si>
  <si>
    <t>Жуков</t>
  </si>
  <si>
    <t>Фролов</t>
  </si>
  <si>
    <t>нет</t>
  </si>
  <si>
    <t>SBX_RETAIL_MP_DM.ft_card_aggr_mnth</t>
  </si>
  <si>
    <t>Нет агрегата на ОД- аналога ft_card_aggr_mnth</t>
  </si>
  <si>
    <r>
      <t xml:space="preserve">rozn_custom_rb_cod.dep_agrmnt
</t>
    </r>
    <r>
      <rPr>
        <sz val="12"/>
        <color rgb="FFFF0000"/>
        <rFont val="Times New Roman"/>
        <family val="1"/>
        <charset val="204"/>
      </rPr>
      <t>rozn_custom_rb_cod.product</t>
    </r>
  </si>
  <si>
    <t>1Q, 4Q</t>
  </si>
  <si>
    <r>
      <rPr>
        <sz val="12"/>
        <color rgb="FFFFC000"/>
        <rFont val="Times New Roman"/>
        <family val="1"/>
        <charset val="204"/>
      </rPr>
      <t>SBX_RETAIL_MP_DM.dm_dep_agrmnt</t>
    </r>
    <r>
      <rPr>
        <sz val="12"/>
        <color theme="1"/>
        <rFont val="Times New Roman"/>
        <family val="2"/>
        <charset val="204"/>
      </rPr>
      <t xml:space="preserve">
</t>
    </r>
    <r>
      <rPr>
        <sz val="12"/>
        <color rgb="FFFFC000"/>
        <rFont val="Times New Roman"/>
        <family val="1"/>
        <charset val="204"/>
      </rPr>
      <t>SBX_Retail_MP_DM.ref_product</t>
    </r>
    <r>
      <rPr>
        <sz val="12"/>
        <color theme="1"/>
        <rFont val="Times New Roman"/>
        <family val="2"/>
        <charset val="204"/>
      </rPr>
      <t xml:space="preserve">
</t>
    </r>
    <r>
      <rPr>
        <sz val="12"/>
        <color rgb="FFFF0000"/>
        <rFont val="Times New Roman"/>
        <family val="1"/>
        <charset val="204"/>
      </rPr>
      <t>SBX_Retail_MP_DM.ref_v_division</t>
    </r>
    <r>
      <rPr>
        <sz val="12"/>
        <color theme="1"/>
        <rFont val="Times New Roman"/>
        <family val="2"/>
        <charset val="204"/>
      </rPr>
      <t xml:space="preserve">
</t>
    </r>
    <r>
      <rPr>
        <sz val="12"/>
        <color rgb="FFFF0000"/>
        <rFont val="Times New Roman"/>
        <family val="1"/>
        <charset val="204"/>
      </rPr>
      <t>SBX_RETAIL_MP_DM.ft_dep_agrmnt_aggr
SBX_RETAIL_MP_DM.ft_dep_agrmnt_TXN_DET</t>
    </r>
  </si>
  <si>
    <r>
      <t xml:space="preserve">rozn_custom_rb_cod.dep_agrmnt
</t>
    </r>
    <r>
      <rPr>
        <sz val="12"/>
        <color rgb="FFFF0000"/>
        <rFont val="Times New Roman"/>
        <family val="1"/>
        <charset val="204"/>
      </rPr>
      <t>rozn_custom_rb_cod.product
rozn_custom_rb_cod.dep_agrmnt_txn_det</t>
    </r>
  </si>
  <si>
    <t>Отсутствует агрегат по проводкам(SBX_RETAIL_MP_DM.ft_dep_agrmnt_aggr), справочник по ВСП (SBX_Retail_MP_DM.ref_v_division), а в остальных источниках не все данные или их нет вовсе</t>
  </si>
  <si>
    <t>rozn_custom_rb_epk_r2.epk_campaign_daily
rozn_custom_rb_epk_r2.epk_client</t>
  </si>
  <si>
    <r>
      <t xml:space="preserve">SBX_RETAIL_MP_DM.ft_client_campaign_daily_epk
</t>
    </r>
    <r>
      <rPr>
        <sz val="12"/>
        <color rgb="FFFF0000"/>
        <rFont val="Times New Roman"/>
        <family val="1"/>
        <charset val="204"/>
      </rPr>
      <t xml:space="preserve">sbx_retail_mp.dm_client_epk_activity
</t>
    </r>
    <r>
      <rPr>
        <sz val="12"/>
        <color rgb="FF92D050"/>
        <rFont val="Times New Roman"/>
        <family val="1"/>
        <charset val="204"/>
      </rPr>
      <t xml:space="preserve">SBX_RETAIL_MP.dm_client_epk
</t>
    </r>
    <r>
      <rPr>
        <sz val="12"/>
        <color rgb="FFFF0000"/>
        <rFont val="Times New Roman"/>
        <family val="1"/>
        <charset val="204"/>
      </rPr>
      <t>SBX_Retail_MP.ft_dep_agrmnt_aggr</t>
    </r>
    <r>
      <rPr>
        <sz val="12"/>
        <color rgb="FF92D050"/>
        <rFont val="Times New Roman"/>
        <family val="1"/>
        <charset val="204"/>
      </rPr>
      <t xml:space="preserve">
</t>
    </r>
    <r>
      <rPr>
        <sz val="12"/>
        <color rgb="FFFF0000"/>
        <rFont val="Times New Roman"/>
        <family val="1"/>
        <charset val="204"/>
      </rPr>
      <t>SBX_Retail_MP.ft_card_aggr_mnth</t>
    </r>
    <r>
      <rPr>
        <sz val="12"/>
        <color rgb="FF92D050"/>
        <rFont val="Times New Roman"/>
        <family val="1"/>
        <charset val="204"/>
      </rPr>
      <t xml:space="preserve">
</t>
    </r>
    <r>
      <rPr>
        <sz val="12"/>
        <color rgb="FFFF0000"/>
        <rFont val="Times New Roman"/>
        <family val="1"/>
        <charset val="204"/>
      </rPr>
      <t>SBX_Retail_MP.ft_loan_agrmnt_bal</t>
    </r>
    <r>
      <rPr>
        <sz val="12"/>
        <color rgb="FF92D050"/>
        <rFont val="Times New Roman"/>
        <family val="1"/>
        <charset val="204"/>
      </rPr>
      <t xml:space="preserve">
SBX_Retail_MP.dm_crm_client_segm_epk
SBX_Retail_MP.dm_tariff_plan</t>
    </r>
  </si>
  <si>
    <t>1Q2021, 2Q2021, 2Q2021</t>
  </si>
  <si>
    <t>ДА</t>
  </si>
  <si>
    <t>Пока не готовы агрегаты, но без них можно пока обойтись на этапе прототипа</t>
  </si>
  <si>
    <t>Источник поля в ТД</t>
  </si>
  <si>
    <t>dm_sav_cert</t>
  </si>
  <si>
    <t>stg_loan_aggr_old_assd</t>
  </si>
  <si>
    <t>ref_credit_type_assd</t>
  </si>
  <si>
    <t>ft_dep_agrmnt_aggr  dep_curr_bal_rub_amt</t>
  </si>
  <si>
    <t>dm_dep_agrmnt  dep_product_cat_cd 
dm_card_agrmnt
dm_card
dm_sav_cert
stg_loan_aggr_old_assd
ref_credit_type_assd
ft_dep_agrmnt_aggr  dep_curr_bal_rub_amt
ft_card_aggr_mnth</t>
  </si>
  <si>
    <r>
      <rPr>
        <sz val="12"/>
        <color rgb="FF00B050"/>
        <rFont val="Times New Roman"/>
        <family val="1"/>
        <charset val="204"/>
      </rPr>
      <t xml:space="preserve"> +custom_rb_cod.dep_agrmnt
+custom_rb_card.card_agrmnt
+custom_rb_card.card
+custom_rb_saving_certificate.sav_cert
+custom_rb_loan.loan_agrmnt</t>
    </r>
    <r>
      <rPr>
        <sz val="12"/>
        <color theme="1"/>
        <rFont val="Times New Roman"/>
        <family val="2"/>
        <charset val="204"/>
      </rPr>
      <t xml:space="preserve">                                                                                                                                                                                                                                                           ref_credit_type_assd
</t>
    </r>
    <r>
      <rPr>
        <sz val="12"/>
        <color rgb="FFFF0000"/>
        <rFont val="Times New Roman"/>
        <family val="1"/>
        <charset val="204"/>
      </rPr>
      <t>-custom_rb_cod.dep_agrmnt_aggr  dep_curr_bal_rub_amt
-custom_rb_card.agrmnt_mnth</t>
    </r>
  </si>
  <si>
    <r>
      <rPr>
        <sz val="12"/>
        <color rgb="FF00B050"/>
        <rFont val="Times New Roman"/>
        <family val="1"/>
        <charset val="204"/>
      </rPr>
      <t xml:space="preserve"> +custom_rb_cod.dep_agrmnt
+custom_rb_card.card_agrmnt
+custom_rb_card.card
+custom_rb_saving_certificate.sav_cert
+custom_rb_loan.loan_agrmnt</t>
    </r>
    <r>
      <rPr>
        <sz val="12"/>
        <color theme="1"/>
        <rFont val="Times New Roman"/>
        <family val="2"/>
        <charset val="204"/>
      </rPr>
      <t xml:space="preserve">                                                                                                                                                                                                                                                           ref_credit_type_assd
</t>
    </r>
    <r>
      <rPr>
        <sz val="12"/>
        <color rgb="FFFF0000"/>
        <rFont val="Times New Roman"/>
        <family val="1"/>
        <charset val="204"/>
      </rPr>
      <t>-custom_rb_cod.dep_agrmnt_aggr
-custom_rb_card.agrmnt_mnth</t>
    </r>
  </si>
  <si>
    <t>таблица    процедура</t>
  </si>
  <si>
    <t xml:space="preserve"> ft_ap_txn_n 
SBX_RETAIL_MP.sp_DM_Fill_CardAggrMnth
CALL sbx_retail_mp.sp_Fill_ClntAggrMnth_Srv</t>
  </si>
  <si>
    <r>
      <t xml:space="preserve"> ft_ap_txn_n   "001_MIS_RETAIL".fct_ap_</t>
    </r>
    <r>
      <rPr>
        <sz val="12"/>
        <color rgb="FFFF0000"/>
        <rFont val="Times New Roman"/>
        <family val="1"/>
        <charset val="204"/>
      </rPr>
      <t>jkh</t>
    </r>
    <r>
      <rPr>
        <sz val="12"/>
        <color theme="1"/>
        <rFont val="Times New Roman"/>
        <family val="2"/>
        <charset val="204"/>
      </rPr>
      <t>_pay              
 ref_ap_service_group  
 dm_ap_tmpl</t>
    </r>
  </si>
  <si>
    <t>ЖКХ</t>
  </si>
  <si>
    <t>Процедура</t>
  </si>
  <si>
    <t>sp_DM_Fill_dm_ap_txn_2</t>
  </si>
  <si>
    <t>Поле</t>
  </si>
  <si>
    <t>Домен</t>
  </si>
  <si>
    <t>Тип в БД</t>
  </si>
  <si>
    <t>Тип данных (КАП)</t>
  </si>
  <si>
    <t>agr_cred_id</t>
  </si>
  <si>
    <t>Идентификатор кредитного договора</t>
  </si>
  <si>
    <t>Идентификатор</t>
  </si>
  <si>
    <t>BIGINT</t>
  </si>
  <si>
    <t>create_dt</t>
  </si>
  <si>
    <t>Дата создания</t>
  </si>
  <si>
    <t>Дата</t>
  </si>
  <si>
    <t>DATE</t>
  </si>
  <si>
    <t>restruct_flag</t>
  </si>
  <si>
    <t>Флаг реструктуризации</t>
  </si>
  <si>
    <t>Символьный флаг (Y/N)</t>
  </si>
  <si>
    <t>VARCHAR</t>
  </si>
  <si>
    <t>next_end_dt</t>
  </si>
  <si>
    <t>Новая дата окончания договора</t>
  </si>
  <si>
    <t>prev_end_dt</t>
  </si>
  <si>
    <t>Предыдущая дата окончания договора</t>
  </si>
  <si>
    <t>agr_cred_restruct_type_id</t>
  </si>
  <si>
    <t>Идентификатор типа реструктуризации</t>
  </si>
  <si>
    <t>privilege_delay_last_dt</t>
  </si>
  <si>
    <t>Дата окончания отсрочки платежа по процента</t>
  </si>
  <si>
    <t>privilege_delay_cnt</t>
  </si>
  <si>
    <t>Количество месяцев отсрочки</t>
  </si>
  <si>
    <t>Целочисленный показатель</t>
  </si>
  <si>
    <t>INT</t>
  </si>
  <si>
    <t>privilege_delay_first_dt</t>
  </si>
  <si>
    <t>Дата начала отсрочки платежа по процентам</t>
  </si>
  <si>
    <t>privilege_delay_flag</t>
  </si>
  <si>
    <t>Флаг отсрочки платежа по процентам</t>
  </si>
  <si>
    <t>privilege_prc_delay_flag</t>
  </si>
  <si>
    <t>update_ts</t>
  </si>
  <si>
    <t>Timestamp обновления</t>
  </si>
  <si>
    <t>Дата/время</t>
  </si>
  <si>
    <t>TIMESTAMP</t>
  </si>
  <si>
    <t>tags</t>
  </si>
  <si>
    <t>хештеги для JSON-сообщение</t>
  </si>
  <si>
    <t>Текст</t>
  </si>
  <si>
    <t>Отчетная дата</t>
  </si>
  <si>
    <t>ID клиента(EPK)</t>
  </si>
  <si>
    <t>model_id</t>
  </si>
  <si>
    <t>ID модели</t>
  </si>
  <si>
    <t>INTEGER</t>
  </si>
  <si>
    <t>score</t>
  </si>
  <si>
    <t>рассчитанное значение по модели</t>
  </si>
  <si>
    <t>Вещественный показатель</t>
  </si>
  <si>
    <t>FLOAT</t>
  </si>
  <si>
    <t>model_version</t>
  </si>
  <si>
    <t>Версия модели</t>
  </si>
  <si>
    <t>scoring_actual_from_dt</t>
  </si>
  <si>
    <t>Дата начала действия скоринга</t>
  </si>
  <si>
    <t>scoring_actual_to_dt</t>
  </si>
  <si>
    <t>Дата окончания действия скоринга</t>
  </si>
  <si>
    <t>REPORT_DT</t>
  </si>
  <si>
    <t>status_ts</t>
  </si>
  <si>
    <t>Дата расчета модели</t>
  </si>
  <si>
    <t>optn_type_id</t>
  </si>
  <si>
    <t>Тип операции  договора</t>
  </si>
  <si>
    <t>agr_cred_optn_id</t>
  </si>
  <si>
    <t>Уникальный идентификатор операции  договора</t>
  </si>
  <si>
    <t>optn_dt</t>
  </si>
  <si>
    <t>Дата осуществления операции</t>
  </si>
  <si>
    <t>optn_crncy_amt</t>
  </si>
  <si>
    <t>Сумма в валюте договора</t>
  </si>
  <si>
    <t>Денежный показатель</t>
  </si>
  <si>
    <t>DECIMAL</t>
  </si>
  <si>
    <t>optn_rub</t>
  </si>
  <si>
    <t>Сумма платежа в рублях</t>
  </si>
  <si>
    <t>Ссылка на  договор</t>
  </si>
  <si>
    <t>utm_source</t>
  </si>
  <si>
    <t>UTM метка. Детализация source</t>
  </si>
  <si>
    <t>utm_medium</t>
  </si>
  <si>
    <t>UTM метка. Детализация medium</t>
  </si>
  <si>
    <t>hit_point_sbol</t>
  </si>
  <si>
    <t>Точка касания</t>
  </si>
  <si>
    <t>req_id</t>
  </si>
  <si>
    <t>ID заявки</t>
  </si>
  <si>
    <t>Наименование</t>
  </si>
  <si>
    <t>new_flag</t>
  </si>
  <si>
    <t>Флаг нового клиента</t>
  </si>
  <si>
    <t>Числовой флаг (1/0)</t>
  </si>
  <si>
    <t>insert_dt</t>
  </si>
  <si>
    <t>Дата вставки записи</t>
  </si>
  <si>
    <t>card_number</t>
  </si>
  <si>
    <t>Хэш номера карты</t>
  </si>
  <si>
    <t>ID клиента в MDM</t>
  </si>
  <si>
    <t>req_date</t>
  </si>
  <si>
    <t>Дата заявки</t>
  </si>
  <si>
    <t>payment_system</t>
  </si>
  <si>
    <t>Платежная система</t>
  </si>
  <si>
    <t>ID клиента в ЕПК</t>
  </si>
  <si>
    <t>channel_asm</t>
  </si>
  <si>
    <t>Канал поступления заявки</t>
  </si>
  <si>
    <t>utm_campaign</t>
  </si>
  <si>
    <t>UTM метка. Детализация campaign</t>
  </si>
  <si>
    <t>hits_page_pagePath</t>
  </si>
  <si>
    <t>UTM метка</t>
  </si>
  <si>
    <t>card_first_trx_summ</t>
  </si>
  <si>
    <t>Сумма первой POS транзакции</t>
  </si>
  <si>
    <t>card_first_trx_dt</t>
  </si>
  <si>
    <t>Дата первой POS транзакции</t>
  </si>
  <si>
    <t>card_issue_dt</t>
  </si>
  <si>
    <t>Дата выдачи карты</t>
  </si>
  <si>
    <t>card_type</t>
  </si>
  <si>
    <t>Тип карты</t>
  </si>
  <si>
    <t>product_name</t>
  </si>
  <si>
    <t>Карточный продукт</t>
  </si>
  <si>
    <t>agr_cred_plan_optn_id</t>
  </si>
  <si>
    <t>Уникальный идентификатор операции</t>
  </si>
  <si>
    <t>start_dt</t>
  </si>
  <si>
    <t>Дата начала действия</t>
  </si>
  <si>
    <t>end_dt</t>
  </si>
  <si>
    <t>Дата окончания действия</t>
  </si>
  <si>
    <t>plan_optn_rub</t>
  </si>
  <si>
    <t>Сумма в рублях</t>
  </si>
  <si>
    <t>Вид операции</t>
  </si>
  <si>
    <t>Уникальный идентификатор кредитного договора</t>
  </si>
  <si>
    <t>plan_optn_dt</t>
  </si>
  <si>
    <t>Кредитный договор</t>
  </si>
  <si>
    <t>Уникальный идентификатор типа операции</t>
  </si>
  <si>
    <t>#ekp_host_id</t>
  </si>
  <si>
    <t>Уникальный идентификатор строки из источника ЕКП</t>
  </si>
  <si>
    <t>time_period_type_id</t>
  </si>
  <si>
    <t>Идентификатор единицы измерения</t>
  </si>
  <si>
    <t>next_plan_optn_dt</t>
  </si>
  <si>
    <t>Дата вступления в силу</t>
  </si>
  <si>
    <t>annuity_amt</t>
  </si>
  <si>
    <t>debt_due_amt</t>
  </si>
  <si>
    <t>Начальная сумма</t>
  </si>
  <si>
    <t>last_day_val</t>
  </si>
  <si>
    <t>День месяца для уплаты</t>
  </si>
  <si>
    <t>appl_id</t>
  </si>
  <si>
    <t>Идентификатор заявки</t>
  </si>
  <si>
    <t>c_date_end</t>
  </si>
  <si>
    <t>Дата окончания</t>
  </si>
  <si>
    <t>c_date_begin</t>
  </si>
  <si>
    <t>Дата начала</t>
  </si>
  <si>
    <t>c_account</t>
  </si>
  <si>
    <t>Номер счета</t>
  </si>
  <si>
    <t>state_id</t>
  </si>
  <si>
    <t>id</t>
  </si>
  <si>
    <t>ID счета в системе источнике</t>
  </si>
  <si>
    <t>host_cust_id</t>
  </si>
  <si>
    <t>c_d_end</t>
  </si>
  <si>
    <t>Дата закрытия счета</t>
  </si>
  <si>
    <t>c_main_v_id</t>
  </si>
  <si>
    <t>c_d_beg</t>
  </si>
  <si>
    <t>Дата открытия счета</t>
  </si>
  <si>
    <t>life_ins_comp_name</t>
  </si>
  <si>
    <t>Страховая компания по договору страхования жизни</t>
  </si>
  <si>
    <t>life_ins_end_dt</t>
  </si>
  <si>
    <t>Дата окончания действия договора страхования жизни</t>
  </si>
  <si>
    <t>asset_ins_id</t>
  </si>
  <si>
    <t>Идентификатор договора страхования залога в ЕКП</t>
  </si>
  <si>
    <t>asset_ins_agr_num</t>
  </si>
  <si>
    <t>Серия и номер договора(полиса) страхования залога</t>
  </si>
  <si>
    <t>Символьный код</t>
  </si>
  <si>
    <t>asset_ins_start_dt</t>
  </si>
  <si>
    <t>Дата начала действия договора страхования залога</t>
  </si>
  <si>
    <t>asset_ins_end_dt</t>
  </si>
  <si>
    <t>Дата окончания действия договора страхования залога</t>
  </si>
  <si>
    <t>asset_ins_premium_amt</t>
  </si>
  <si>
    <t>Сумма страховой премии договора страхования залога</t>
  </si>
  <si>
    <t>asset_ins_insurer_amt</t>
  </si>
  <si>
    <t>Сумма страхового взноса договора страхования залога</t>
  </si>
  <si>
    <t>collat_amt</t>
  </si>
  <si>
    <t>Сумма обеспечения в валюте обеспечения</t>
  </si>
  <si>
    <t>asset_ins_coverage_amt</t>
  </si>
  <si>
    <t>Страховая сумма по договору страхования залога</t>
  </si>
  <si>
    <t>host_collat_id</t>
  </si>
  <si>
    <t>Идентификатор договора обсепечения в ЕКП</t>
  </si>
  <si>
    <t>asset_ins_comp_name</t>
  </si>
  <si>
    <t>Страховая комания по договору страхования залога</t>
  </si>
  <si>
    <t>asset_storage</t>
  </si>
  <si>
    <t>Место хранения залоговой ценности</t>
  </si>
  <si>
    <t>collat_class</t>
  </si>
  <si>
    <t>Класс залоговой ценности</t>
  </si>
  <si>
    <t>agr_collat_type_name</t>
  </si>
  <si>
    <t>Тип залога</t>
  </si>
  <si>
    <t>collat_ins_policy_recv_dt</t>
  </si>
  <si>
    <t>Дата предоставления полиса страхования залога в банк</t>
  </si>
  <si>
    <t>collat_ins_premium_crncy_cd</t>
  </si>
  <si>
    <t>Валюта договора страхования залога</t>
  </si>
  <si>
    <t>collat_ins_signed_dt</t>
  </si>
  <si>
    <t>Дата подписания договора страхования залога</t>
  </si>
  <si>
    <t>real_est_collat_flag</t>
  </si>
  <si>
    <t>Флаг наличия в оформленном залоге у банка объектов недвижимости</t>
  </si>
  <si>
    <t>egrp_flag</t>
  </si>
  <si>
    <t>Признак регистрации сделки в ЕГРП</t>
  </si>
  <si>
    <t>pkg_offer_discount_rate</t>
  </si>
  <si>
    <t>Максимальный процент, на которой может понизится ставка по кредитному договору в рамках данного пакетного предложения.</t>
  </si>
  <si>
    <t>pkg_offer_min_after_rate</t>
  </si>
  <si>
    <t>Минимальная ставка после применения пакетного предложения</t>
  </si>
  <si>
    <t>pkg_offer_min_before_rate</t>
  </si>
  <si>
    <t>Минимальная ставка для применения пакетного предложения</t>
  </si>
  <si>
    <t>pkg_offer_re_min_before_rate</t>
  </si>
  <si>
    <t>Минимальная ставка для применения пакетного предложения после регистрации права собственности на недвижимость</t>
  </si>
  <si>
    <t>pkg_offer_applied_flag</t>
  </si>
  <si>
    <t>Признак снижения ставки по пакетному предложению</t>
  </si>
  <si>
    <t>collat_kind</t>
  </si>
  <si>
    <t>Тип залоговой ценности</t>
  </si>
  <si>
    <t>loan_type</t>
  </si>
  <si>
    <t>collat_id</t>
  </si>
  <si>
    <t>Идентификатор договора обсепечения в АХД(?)</t>
  </si>
  <si>
    <t>asset_id</t>
  </si>
  <si>
    <t>Идентификатор актива в АХД</t>
  </si>
  <si>
    <t>coa_id</t>
  </si>
  <si>
    <t>Идентификатор счета для учета обеспечения</t>
  </si>
  <si>
    <t>collat_saldo_amt</t>
  </si>
  <si>
    <t>Остаток на счете в валюте обеспечения</t>
  </si>
  <si>
    <t>collat_status</t>
  </si>
  <si>
    <t>Статус залога</t>
  </si>
  <si>
    <t>collat_open_dt</t>
  </si>
  <si>
    <t>Дата открытия договора обечпечения</t>
  </si>
  <si>
    <t>collat_expiration_dt</t>
  </si>
  <si>
    <t>Плановая дата окончания договора обеспечения</t>
  </si>
  <si>
    <t>collat_close_dt</t>
  </si>
  <si>
    <t>Дата закрытия договора обеспечения</t>
  </si>
  <si>
    <t>zalog_id</t>
  </si>
  <si>
    <t>Идентификатор залога</t>
  </si>
  <si>
    <t>zalog_id_cnt</t>
  </si>
  <si>
    <t>Количество залогов</t>
  </si>
  <si>
    <t>Идентификатор клиента ЕПК</t>
  </si>
  <si>
    <t>Флаг актуальности записи</t>
  </si>
  <si>
    <t>Постоянный идентификатор клиента</t>
  </si>
  <si>
    <t>host_client_id</t>
  </si>
  <si>
    <t>Идентификатор клиента в ЕКП</t>
  </si>
  <si>
    <t>Идентификатор договора в АХД</t>
  </si>
  <si>
    <t>host_agr_id</t>
  </si>
  <si>
    <t>Идентификатор договора в ЕКП</t>
  </si>
  <si>
    <t>agr_nbr</t>
  </si>
  <si>
    <t>Номер договора</t>
  </si>
  <si>
    <t>agr_open_dt</t>
  </si>
  <si>
    <t>Дата начала действия договора</t>
  </si>
  <si>
    <t>agr_exp_dt</t>
  </si>
  <si>
    <t>Дата окончания действия договора (плановая)</t>
  </si>
  <si>
    <t>host_loan_id</t>
  </si>
  <si>
    <t>Суррогатный ID договора</t>
  </si>
  <si>
    <t>loan_group_name</t>
  </si>
  <si>
    <t>Группа кредита (название)</t>
  </si>
  <si>
    <t>Название продукта</t>
  </si>
  <si>
    <t>agr_status_name</t>
  </si>
  <si>
    <t>Статус договора</t>
  </si>
  <si>
    <t>agr_ccy_cd</t>
  </si>
  <si>
    <t>Валюта договора (ISO-код)</t>
  </si>
  <si>
    <t>issue_rub_amt</t>
  </si>
  <si>
    <t>Сумма выдачи в рублях</t>
  </si>
  <si>
    <t>ref_host_agr_cred_id</t>
  </si>
  <si>
    <t>Первичный идентификатор договора ЕКП, переданного на агентское сопровождение</t>
  </si>
  <si>
    <t>cession_dt</t>
  </si>
  <si>
    <t>Дата продажи или покупки</t>
  </si>
  <si>
    <t>pkg_offer_flag</t>
  </si>
  <si>
    <t>Флаг наличия пакетного предложения по кредитному договору</t>
  </si>
  <si>
    <t>life_ins_id</t>
  </si>
  <si>
    <t>Идентификатор договора страхования жтзни в ЕПК</t>
  </si>
  <si>
    <t>life_ins_agr_num</t>
  </si>
  <si>
    <t>Серия и номер договора(полиса) страхования жизни</t>
  </si>
  <si>
    <t>life_ins_start_dt</t>
  </si>
  <si>
    <t>Дата начала действия договора страхования жизни</t>
  </si>
  <si>
    <t>asset_ins_need_nflag</t>
  </si>
  <si>
    <t>Флаг необходимости страхования залога</t>
  </si>
  <si>
    <t>BYTEINT</t>
  </si>
  <si>
    <t>corr_nflag</t>
  </si>
  <si>
    <t>Флаг корректности адреса</t>
  </si>
  <si>
    <t>colltrl_address_corr</t>
  </si>
  <si>
    <t>Адрес залоговой недвижимости</t>
  </si>
  <si>
    <t>house_type</t>
  </si>
  <si>
    <t>Признак квартира - 1, нет информации - 0</t>
  </si>
  <si>
    <t>floor_type</t>
  </si>
  <si>
    <t>Тип перекрытия</t>
  </si>
  <si>
    <t>wall_material</t>
  </si>
  <si>
    <t>Материал стен</t>
  </si>
  <si>
    <t>built_year</t>
  </si>
  <si>
    <t>Год постройки</t>
  </si>
  <si>
    <t>exploitation_year</t>
  </si>
  <si>
    <t>Год ввода в эксплуатацию</t>
  </si>
  <si>
    <t>Идентификтор клиента ЕПК</t>
  </si>
  <si>
    <t>client_id</t>
  </si>
  <si>
    <t>colltrl_ins_id</t>
  </si>
  <si>
    <t>colltrl_ins_nbr</t>
  </si>
  <si>
    <t>colltrl_ins_open_dt</t>
  </si>
  <si>
    <t>colltrl_ins_close_dt</t>
  </si>
  <si>
    <t>colltrl_kind_name</t>
  </si>
  <si>
    <t>colltrl_payable_amt</t>
  </si>
  <si>
    <t>colltrl_payment_amt</t>
  </si>
  <si>
    <t>load_dt</t>
  </si>
  <si>
    <t>Дата загрузки</t>
  </si>
  <si>
    <t>colltrl_address</t>
  </si>
  <si>
    <t>life_ins_type_name</t>
  </si>
  <si>
    <t>НЕ ЗАПОЛНЯЕТСЯ</t>
  </si>
  <si>
    <t>colltrl_class</t>
  </si>
  <si>
    <t>guarantee_type</t>
  </si>
  <si>
    <t>ze_doc_plan_dt</t>
  </si>
  <si>
    <t>НЕ ЗАПОЛНЯЕТСЯ! Плановая дата предоставления документов типа ZALOG_ESTATE  Оформление в залог кредитуемого Объекта</t>
  </si>
  <si>
    <t>ze_doc_fact_dt</t>
  </si>
  <si>
    <t>НЕ ЗАПОЛНЯЕТСЯ! Фактическая дата предоставления документов типа ZALOG_ESTATE  Оформление в залог кредитуемого Объекта</t>
  </si>
  <si>
    <t>uz_doc_dt</t>
  </si>
  <si>
    <t>НЕ ЗАПОЛНЯЕТСЯ! Дата предоставления документов типа УЧЕТ_ЗАЛОГА из массива фактических операций</t>
  </si>
  <si>
    <t>acc_zbh_amt</t>
  </si>
  <si>
    <t>НЕ ЗАПОЛНЯЕТСЯ! Остаток на счете Залог объекта недвижимости</t>
  </si>
  <si>
    <t>colltrl_amt</t>
  </si>
  <si>
    <t>colltrl_ins_amt</t>
  </si>
  <si>
    <t>colltrl_val_id</t>
  </si>
  <si>
    <t>colltrl_ins_comp_name</t>
  </si>
  <si>
    <t>life_ins_calc_prem</t>
  </si>
  <si>
    <t>Расчетная сумма страховой премии</t>
  </si>
  <si>
    <t>cred_ref_agrmnt_id</t>
  </si>
  <si>
    <t>source_type_id</t>
  </si>
  <si>
    <t>Идентификатор источника адреса</t>
  </si>
  <si>
    <t>source_type_name</t>
  </si>
  <si>
    <t>Название источника</t>
  </si>
  <si>
    <t>agrmnt_id</t>
  </si>
  <si>
    <t>agrmnt_nbr</t>
  </si>
  <si>
    <t>agrmnt_open_dt</t>
  </si>
  <si>
    <t>agrmnt_close_dt</t>
  </si>
  <si>
    <t>loan_id</t>
  </si>
  <si>
    <t>subprd_name</t>
  </si>
  <si>
    <t>agrmnt_ccy_cd</t>
  </si>
  <si>
    <t>init_rub_amt</t>
  </si>
  <si>
    <t>debt_rub_amt</t>
  </si>
  <si>
    <t>Исходящий остаток срочной задолженности, руб.</t>
  </si>
  <si>
    <t>debt_pct_rub_amt</t>
  </si>
  <si>
    <t>НЕ ЗАПОЛНЯЕТСЯ! Исходящий остаток срочной задолженности по процентам, руб.</t>
  </si>
  <si>
    <t>debt_ovd_rub_amt</t>
  </si>
  <si>
    <t>Исходящий остаток просроченной задолженности, руб.</t>
  </si>
  <si>
    <t>debt_pct_ovd_rub_amt</t>
  </si>
  <si>
    <t>Исходящий остаток просроченной задолженности по процентам в рублях</t>
  </si>
  <si>
    <t>ovd_term</t>
  </si>
  <si>
    <t>Количество дней просроченной задолженности</t>
  </si>
  <si>
    <t>ovd_term_gt90_nflag</t>
  </si>
  <si>
    <t>Флаг наличия просрочки по кредиту более 90 дней</t>
  </si>
  <si>
    <t>securitized_nflag</t>
  </si>
  <si>
    <t>Признак того, что на данную дату кредит был на агентском сопровождении, то есть в обеспечении ценных бумаг с ипотечным покрытием</t>
  </si>
  <si>
    <t>loan_close_mnth_qty</t>
  </si>
  <si>
    <t>Кол-во месяцев до окончания кредита</t>
  </si>
  <si>
    <t>life_ins_need_nflag</t>
  </si>
  <si>
    <t>Признак того, что по данному кредиту требуется страхование жизни</t>
  </si>
  <si>
    <t>life_ins_nbr</t>
  </si>
  <si>
    <t>life_ins_open_dt</t>
  </si>
  <si>
    <t>life_ins_close_dt</t>
  </si>
  <si>
    <t>colltrl_ins_need_nflag</t>
  </si>
  <si>
    <t>addr_zbh_city_short_name</t>
  </si>
  <si>
    <t>Короткое наименование города для адреса залоговой недвижимости</t>
  </si>
  <si>
    <t>addr_zbh_type_name</t>
  </si>
  <si>
    <t>Тип адреса залоговой недвижимости</t>
  </si>
  <si>
    <t>ze_doc_neust_dt</t>
  </si>
  <si>
    <t>НЕ ЗАПОЛНЯЕТСЯ Плановая дата старта начисления неустойки (документы о собственности и страховка залога)</t>
  </si>
  <si>
    <t>tsm_subprd_cd</t>
  </si>
  <si>
    <t>НЕ ЗАПОЛНЯЕТСЯ Субпродукт TSM</t>
  </si>
  <si>
    <t>tsm_prd_cd</t>
  </si>
  <si>
    <t>НЕ ЗАПОЛНЯЕТСЯ Продукт TSM</t>
  </si>
  <si>
    <t>tsm_prd_type_cd</t>
  </si>
  <si>
    <t>НЕ ЗАПОЛНЯЕТСЯ Тип продукта TSM</t>
  </si>
  <si>
    <t>tsm_prd_name</t>
  </si>
  <si>
    <t>НЕ ЗАПОЛНЯЕТСЯ Название продукта TSM</t>
  </si>
  <si>
    <t>tsm_subprd_name</t>
  </si>
  <si>
    <t>НЕ ЗАПОЛНЯЕТСЯ Название субпродукта TSM</t>
  </si>
  <si>
    <t>cred_type</t>
  </si>
  <si>
    <t>НЕ ЗАПОЛНЯЕТСЯ Тип кредита</t>
  </si>
  <si>
    <t>colltrl_kind_id</t>
  </si>
  <si>
    <t>realty_type_name</t>
  </si>
  <si>
    <t>НЕ ЗАПОЛНЯЕТСЯ Тип недвижимости</t>
  </si>
  <si>
    <t>realty_space</t>
  </si>
  <si>
    <t>НЕ ЗАПОЛНЯЕТСЯ Площадь</t>
  </si>
  <si>
    <t>realty_living_space</t>
  </si>
  <si>
    <t>НЕ ЗАПОЛНЯЕТСЯ Жилая площадь</t>
  </si>
  <si>
    <t>addr_zbh_post_cd</t>
  </si>
  <si>
    <t>Почтовый индекс адреса залоговой недвижимости(для класса ZBADD_HOUSE)</t>
  </si>
  <si>
    <t>addr_zbh_street_name</t>
  </si>
  <si>
    <t>Название улицы адреса залоговой недвижимости(для класса ZBADD_HOUSE)</t>
  </si>
  <si>
    <t>addr_zbh_house_name</t>
  </si>
  <si>
    <t>Номер дома адреса залоговой недвижимости(для класса ZBADD_HOUSE)</t>
  </si>
  <si>
    <t>addr_zbh_korpus_name</t>
  </si>
  <si>
    <t>Номер корпуса адреса залоговой недвижимости(для класса ZBADD_HOUSE)</t>
  </si>
  <si>
    <t>addr_zbh_flat_name</t>
  </si>
  <si>
    <t>Номер квартиры адреса залоговой недвижимости(для класса ZBADD_HOUSE)</t>
  </si>
  <si>
    <t>addr_zbh_city_name</t>
  </si>
  <si>
    <t>Город адреса залоговой недвижимости(для класса ZBADD_HOUSE)</t>
  </si>
  <si>
    <t>addr_zbh_area_name</t>
  </si>
  <si>
    <t>Район области адреса залоговой недвижимости(для класса ZBADD_HOUSE)</t>
  </si>
  <si>
    <t>addr_zbh_region_name</t>
  </si>
  <si>
    <t>Область, республика, край адреса залоговой недвижимости(для класса ZBADD_HOUSE)</t>
  </si>
  <si>
    <t>addr_zbh_from_kladr_flag</t>
  </si>
  <si>
    <t>Адрес залоговой недвижимости(для класса ZBADD_HOUSE) загружен из КЛАДР</t>
  </si>
  <si>
    <t>addr_zbh_kladr_valid_flag</t>
  </si>
  <si>
    <t>Адрес залоговой недвижимости(для класса ZBADD_HOUSE) соответствует КЛАДР</t>
  </si>
  <si>
    <t>phonenumber</t>
  </si>
  <si>
    <t>Номер телефона</t>
  </si>
  <si>
    <t>card_status_reason_id</t>
  </si>
  <si>
    <t>ID статуса карты</t>
  </si>
  <si>
    <t>SMALLINT</t>
  </si>
  <si>
    <t>ID договора в ЦХД</t>
  </si>
  <si>
    <t>ID клиента - держателя карты</t>
  </si>
  <si>
    <t>Период окончания действия записи</t>
  </si>
  <si>
    <t>time_stamp</t>
  </si>
  <si>
    <t>Время записи данных</t>
  </si>
  <si>
    <t>TIMESTAMP(6)</t>
  </si>
  <si>
    <t>paymentblockid</t>
  </si>
  <si>
    <t>Флаг блокировка связки по неоплате банком</t>
  </si>
  <si>
    <t>mobile_net</t>
  </si>
  <si>
    <t>Оператор мобильно связи</t>
  </si>
  <si>
    <t>VARCHAR(100)</t>
  </si>
  <si>
    <t>source_type</t>
  </si>
  <si>
    <t>VARCHAR(40)</t>
  </si>
  <si>
    <t>src_card_id</t>
  </si>
  <si>
    <t>src_link_id</t>
  </si>
  <si>
    <t>src_phone_id</t>
  </si>
  <si>
    <t>cardnumber</t>
  </si>
  <si>
    <t>Номер карты</t>
  </si>
  <si>
    <t>Период начала действия записи (подключения/отключения)</t>
  </si>
  <si>
    <t>src_card_system</t>
  </si>
  <si>
    <t>Карточная АС</t>
  </si>
  <si>
    <t>CHAR</t>
  </si>
  <si>
    <t>phone_norm_hash</t>
  </si>
  <si>
    <t>phone_norm_hash_p2p</t>
  </si>
  <si>
    <t>agrmnt_epk_id</t>
  </si>
  <si>
    <t>linknotificationstate</t>
  </si>
  <si>
    <t>Определяет тарифный план ( включены ли уведомления для связки) 1 - включены (полный), 0 – выключены (экономный)</t>
  </si>
  <si>
    <t>row_hash</t>
  </si>
  <si>
    <t>Hash строки (для определения изменений)</t>
  </si>
  <si>
    <t>BYTE</t>
  </si>
  <si>
    <t>onoff</t>
  </si>
  <si>
    <t>Тип операции (0 - связка была удалена, 1 - связка была создана)</t>
  </si>
  <si>
    <t>agrmnt_client_dk</t>
  </si>
  <si>
    <t>ID клиента по договору</t>
  </si>
  <si>
    <t>simpleoperationid</t>
  </si>
  <si>
    <t>op_dt</t>
  </si>
  <si>
    <t>Номер (хеш) карты плательщика</t>
  </si>
  <si>
    <t>op_amt</t>
  </si>
  <si>
    <t>requesttype</t>
  </si>
  <si>
    <t>Тип запроса МБК</t>
  </si>
  <si>
    <t>dest_epk_id</t>
  </si>
  <si>
    <t>commandnumber</t>
  </si>
  <si>
    <t>Тип команды МБК</t>
  </si>
  <si>
    <t>ID клиента-плательщика</t>
  </si>
  <si>
    <t>op_ts</t>
  </si>
  <si>
    <t>sessionid</t>
  </si>
  <si>
    <t>ID сессии МБК</t>
  </si>
  <si>
    <t>Номер телефона плательщика</t>
  </si>
  <si>
    <t>dest_nmbr</t>
  </si>
  <si>
    <t>Номер телефона получателя</t>
  </si>
  <si>
    <t>source_id</t>
  </si>
  <si>
    <t>ID карты-отправителя в ЦХД</t>
  </si>
  <si>
    <t>authorizationid</t>
  </si>
  <si>
    <t>ID авторизации</t>
  </si>
  <si>
    <t>Номер карты отправителя</t>
  </si>
  <si>
    <t>Номер телефона отправителя</t>
  </si>
  <si>
    <t>dest_client_dk</t>
  </si>
  <si>
    <t>ID клиента-получателя</t>
  </si>
  <si>
    <t>dest_card_dwh_id</t>
  </si>
  <si>
    <t>ID карты-получателя в ЦХД</t>
  </si>
  <si>
    <t>commission_currency</t>
  </si>
  <si>
    <t>op_date</t>
  </si>
  <si>
    <t>Сумма перевода</t>
  </si>
  <si>
    <t>ID клиента-отправителя</t>
  </si>
  <si>
    <t>Дата/время начала сессии</t>
  </si>
  <si>
    <t>VARCHAR(20)</t>
  </si>
  <si>
    <t>is_our_bank</t>
  </si>
  <si>
    <t>NUMBER(*)</t>
  </si>
  <si>
    <t>NUMBER</t>
  </si>
  <si>
    <t>Код валюты счета источника</t>
  </si>
  <si>
    <t>Для карт - номер карточного договора получателя, для депозитов - номер договора депозита</t>
  </si>
  <si>
    <t>schema</t>
  </si>
  <si>
    <t>recidentifier</t>
  </si>
  <si>
    <t>Тип заведения логина</t>
  </si>
  <si>
    <t>Сообщение получателю</t>
  </si>
  <si>
    <t>ID карты в ЦХД, по которой совершается операция (не заполняется)</t>
  </si>
  <si>
    <t>Буквенный ISO-код валюты операции</t>
  </si>
  <si>
    <t>is_long_offer</t>
  </si>
  <si>
    <t>VARCHAR(200)</t>
  </si>
  <si>
    <t>promo_code</t>
  </si>
  <si>
    <t>session_id</t>
  </si>
  <si>
    <t>system_name</t>
  </si>
  <si>
    <t>addition_confirm</t>
  </si>
  <si>
    <t>code_atm</t>
  </si>
  <si>
    <t>confirm_employee</t>
  </si>
  <si>
    <t>kind</t>
  </si>
  <si>
    <t>Идентификатор договора плательщика</t>
  </si>
  <si>
    <t>Код статуса запроса</t>
  </si>
  <si>
    <t>device_id</t>
  </si>
  <si>
    <t>card_number_hash</t>
  </si>
  <si>
    <t>Номер карты (хэш)</t>
  </si>
  <si>
    <t>cell_phone</t>
  </si>
  <si>
    <t>номер телефона</t>
  </si>
  <si>
    <t>Запись актуальна с</t>
  </si>
  <si>
    <t>флаг актуальности записи</t>
  </si>
  <si>
    <t>in_out</t>
  </si>
  <si>
    <t>подключение/отключение</t>
  </si>
  <si>
    <t>channel_nm</t>
  </si>
  <si>
    <t>название канала подключения</t>
  </si>
  <si>
    <t>давта время изменения записи</t>
  </si>
  <si>
    <t>ИД клиента</t>
  </si>
  <si>
    <t>cell_phone_hash</t>
  </si>
  <si>
    <t>id_auto</t>
  </si>
  <si>
    <t>Синтетический ID записи</t>
  </si>
  <si>
    <t>card_number_orig</t>
  </si>
  <si>
    <t>номер карта (хеш SHA-1 без соли)</t>
  </si>
  <si>
    <t>Запись актуальна по</t>
  </si>
  <si>
    <t>in_out_cumm</t>
  </si>
  <si>
    <t>кумулятивный подсчет подключений</t>
  </si>
  <si>
    <t>provider_nm</t>
  </si>
  <si>
    <t>имя провайдера</t>
  </si>
  <si>
    <t>opt_pmt_amt</t>
  </si>
  <si>
    <t>DECIMAL(18,2)</t>
  </si>
  <si>
    <t>loan_cash_min</t>
  </si>
  <si>
    <t>Задолженность по операциям снятия наличных и к ним приравненных операций (Часть остатка на счете 45508).мин</t>
  </si>
  <si>
    <t>ovl_amt_min</t>
  </si>
  <si>
    <t>Сверхлимитная задолженность (Остаток на счёту 45503)мин</t>
  </si>
  <si>
    <t>ovlpd_amt_min</t>
  </si>
  <si>
    <t>Сверхлимитная задолженность по счёту 45502 (Остаток на счете перелимита 45502).мин</t>
  </si>
  <si>
    <t>all_credit_amt_min</t>
  </si>
  <si>
    <t>Общий размер задолженности (Вся задолженность клиента: остатки на счетах клиента 45508 + 45502+45503+45815+ непогашенные %% за кредит срочные и просроченные+ непогашенная сумма неустойки)мин</t>
  </si>
  <si>
    <t>ovd_int_amt_bal_min</t>
  </si>
  <si>
    <t>Просроченные проценты по кредиту (остаток по счету просроченных процентов), балансмин</t>
  </si>
  <si>
    <t>credit_limit_utilisation_max</t>
  </si>
  <si>
    <t>% утилизации кредитного лимитамакс</t>
  </si>
  <si>
    <t>loan_amt_avg</t>
  </si>
  <si>
    <t>Среднемесячная задолженность по основному долгу (счет 45508)</t>
  </si>
  <si>
    <t>outstanding_amt_eom</t>
  </si>
  <si>
    <t>Остаток основной задолженности (  Задолженность по основному долгу (Остаток на счете 45508) +  Сумма очередного платежа (Ссудная задолженность, выставленная к погашению, входящая в состав обязательного платежа (Остаток на счете 45502  с учетом перелимита)).кон.мес.</t>
  </si>
  <si>
    <t>ovd_paid_amt_min</t>
  </si>
  <si>
    <t>Сумма погашения просроченной суммы основного долга (Кредитовый оборот по счету 45815). Сумма за дату актуальности фин. Информации.мин</t>
  </si>
  <si>
    <t>outstanding_amt_bm</t>
  </si>
  <si>
    <t>Остаток основной задолженности (  Задолженность по основному долгу (Остаток на счете 45508) +  Сумма очередного платежа (Ссудная задолженность, выставленная к погашению, входящая в состав обязательного платежа (Остаток на счете 45502  с учетом перелимита)).нач.мес.</t>
  </si>
  <si>
    <t>ovd_amt_bm</t>
  </si>
  <si>
    <t>Просроченная ссудная задолженность (баланс)нач.мес.</t>
  </si>
  <si>
    <t>ovd_amt_eom</t>
  </si>
  <si>
    <t>Просроченная ссудная задолженность (баланс)кон.мес.</t>
  </si>
  <si>
    <t>ovd_int_amt_bm</t>
  </si>
  <si>
    <t>Просроченная задолженность по процентам.нач.мес.</t>
  </si>
  <si>
    <t>ovd_int_amt_eom</t>
  </si>
  <si>
    <t>Просроченная задолженность по процентам.кон.мес.</t>
  </si>
  <si>
    <t>own_amt_bm</t>
  </si>
  <si>
    <t>Остаток собственных средств клиента на счетенач.мес.</t>
  </si>
  <si>
    <t>penalty_repaym_bm</t>
  </si>
  <si>
    <t>Штрафы (сумма за дату актуальности фин. Информации)нач.мес.</t>
  </si>
  <si>
    <t>penalty_repaym_eom</t>
  </si>
  <si>
    <t>Штрафы (сумма за дату актуальности фин. Информации)кон.мес.</t>
  </si>
  <si>
    <t>loan_amt_eom</t>
  </si>
  <si>
    <t>Задолженность по основному долгу (Остаток на счете 45508)кон.мес.</t>
  </si>
  <si>
    <t>ovlpd_amt_bm</t>
  </si>
  <si>
    <t>Сверхлимитная задолженность по счёту 45502 (Остаток на счете перелимита 45502).нач.мес.</t>
  </si>
  <si>
    <t>int_paid_amt_sum</t>
  </si>
  <si>
    <t>Уплаченные проценты по контракту (сумма за дату актуальности фин. Информации)сумм</t>
  </si>
  <si>
    <t>own_amt_eom</t>
  </si>
  <si>
    <t>Остаток собственных средств клиента на счете кон.мес.</t>
  </si>
  <si>
    <t>loan_amt_bm</t>
  </si>
  <si>
    <t>Задолженность по основному долгу (Остаток на счете 45508)нач.мес.</t>
  </si>
  <si>
    <t>ИД клиента уникальное</t>
  </si>
  <si>
    <t>reportmonth</t>
  </si>
  <si>
    <t>отчетный месяц (последнее число месяца)</t>
  </si>
  <si>
    <t>loan_cash_bm</t>
  </si>
  <si>
    <t>Задолженность по операциям снятия наличных и к ним приравненных операций (Часть остатка на счете 45508).нач.мес.</t>
  </si>
  <si>
    <t>loan_retail_bm</t>
  </si>
  <si>
    <t>Задолженность по торговым операциям (Часть остатка на счете 45508).нач.мес.</t>
  </si>
  <si>
    <t>loan_retail_eom</t>
  </si>
  <si>
    <t>Задолженность по торговым операциям (Часть остатка на счете 45508).кон.мес.</t>
  </si>
  <si>
    <t>ovl_amt_bm</t>
  </si>
  <si>
    <t>Сверхлимитная задолженность (Остаток на счёту 45503)нач.мес.</t>
  </si>
  <si>
    <t>ovl_amt_eom</t>
  </si>
  <si>
    <t>Сверхлимитная задолженность (Остаток на счёту 45503)кон.мес.</t>
  </si>
  <si>
    <t>ln_int_grc_amt_eom</t>
  </si>
  <si>
    <t>Остаток по счету льготных процентов. Сумма включает проценты по балансу и внебалансу.кон.мес.</t>
  </si>
  <si>
    <t>ovd30_amt_eom</t>
  </si>
  <si>
    <t>Ссудная задолженность, просроченная от 31 до 60 дней (45815 с учетом перелимита)кон.мес.</t>
  </si>
  <si>
    <t>ovd60_amt_eom</t>
  </si>
  <si>
    <t>Ссудная задолженность, просроченная от 61 до 90 дней (45815 с учетом перелимита)кон.мес.</t>
  </si>
  <si>
    <t>ovd180_amt_eom</t>
  </si>
  <si>
    <t>Ссудная задолженность, просроченная от 180 до 360 дней. (45815 с учетом перелимита). кон.мес.</t>
  </si>
  <si>
    <t>ovd360_amt_eom</t>
  </si>
  <si>
    <t>Поле зарезервировано в выгрузке для будущей доработки Way4. Ссудная задолженность, просроченная более чем на 360 дней (45815 с учетом перелимита).кон.мес.</t>
  </si>
  <si>
    <t>ovlpd_amt_eom</t>
  </si>
  <si>
    <t>Сверхлимитная задолженность по счёту 45502 (Остаток на счете перелимита 45502).кон.мес.</t>
  </si>
  <si>
    <t>all_credit_amt_eom</t>
  </si>
  <si>
    <t>Общий размер задолженности (Вся задолженность клиента: остатки на счетах клиента 45508 + 45502+45503+45815+ непогашенные %% за кредит срочные и просроченные+ непогашенная сумма неустойки)кон.мес.</t>
  </si>
  <si>
    <t>ovd_int_amt_bal_bm</t>
  </si>
  <si>
    <t>Просроченные проценты по кредиту (остаток по счету просроченных процентов), баланснач.мес.</t>
  </si>
  <si>
    <t>ovd_int_amt_bal_eom</t>
  </si>
  <si>
    <t>Просроченные проценты по кредиту (остаток по счету просроченных процентов), баланскон.мес.</t>
  </si>
  <si>
    <t>outstanding_amt_min</t>
  </si>
  <si>
    <t>Остаток основной задолженности (  Задолженность по основному долгу (Остаток на счете 45508) +  Сумма очередного платежа (Ссудная задолженность, выставленная к погашению, входящая в состав обязательного платежа (Остаток на счете 45502  с учетом перелимита)).мин</t>
  </si>
  <si>
    <t>outstanding_amt_max</t>
  </si>
  <si>
    <t>Остаток основной задолженности (  Задолженность по основному долгу (Остаток на счете 45508) +  Сумма очередного платежа (Ссудная задолженность, выставленная к погашению, входящая в состав обязательного платежа (Остаток на счете 45502  с учетом перелимита)).макс</t>
  </si>
  <si>
    <t>ovd_amt_min</t>
  </si>
  <si>
    <t>Просроченная ссудная задолженность (баланс)мин</t>
  </si>
  <si>
    <t>ovd_int_amt_min</t>
  </si>
  <si>
    <t>Просроченная задолженность по процентам.мин</t>
  </si>
  <si>
    <t>ovd_int_amt_max</t>
  </si>
  <si>
    <t>Просроченная задолженность по процентам.макс</t>
  </si>
  <si>
    <t>own_amt_min</t>
  </si>
  <si>
    <t>Остаток собственных средств клиента на счетемин</t>
  </si>
  <si>
    <t>own_amt_max</t>
  </si>
  <si>
    <t>Остаток собственных средств клиента на счетемакс</t>
  </si>
  <si>
    <t>int_paid_amt_min</t>
  </si>
  <si>
    <t>Уплаченные проценты по контракту (сумма за дату актуальности фин. Информации)мин</t>
  </si>
  <si>
    <t>int_paid_amt_max</t>
  </si>
  <si>
    <t>Уплаченные проценты по контракту (сумма за дату актуальности фин. Информации)макс</t>
  </si>
  <si>
    <t>penalty_repaym_min</t>
  </si>
  <si>
    <t>Штрафы (сумма за дату актуальности фин. Информации)мин</t>
  </si>
  <si>
    <t>totl_paid_amt</t>
  </si>
  <si>
    <t>grace_period_flg</t>
  </si>
  <si>
    <t>pmt_opt_start_dt</t>
  </si>
  <si>
    <t>loan_amt_min</t>
  </si>
  <si>
    <t>Задолженность по основному долгу (Остаток на счете 45508)мин</t>
  </si>
  <si>
    <t>loan_amt_max</t>
  </si>
  <si>
    <t>Задолженность по основному долгу (Остаток на счете 45508)макс</t>
  </si>
  <si>
    <t>loan_cash_max</t>
  </si>
  <si>
    <t>Задолженность по операциям снятия наличных и к ним приравненных операций (Часть остатка на счете 45508).макс</t>
  </si>
  <si>
    <t>loan_retail_min</t>
  </si>
  <si>
    <t>Задолженность по торговым операциям (Часть остатка на счете 45508).мин</t>
  </si>
  <si>
    <t>loan_retail_max</t>
  </si>
  <si>
    <t>Задолженность по торговым операциям (Часть остатка на счете 45508).макс</t>
  </si>
  <si>
    <t>ovl_amt_max</t>
  </si>
  <si>
    <t>Сверхлимитная задолженность (Остаток на счёту 45503)макс</t>
  </si>
  <si>
    <t>ln_int_grc_amt_min</t>
  </si>
  <si>
    <t>Остаток по счету льготных процентов. Сумма включает проценты по балансу и внебалансу.мин</t>
  </si>
  <si>
    <t>ln_int_grc_amt_max</t>
  </si>
  <si>
    <t>Остаток по счету льготных процентов. Сумма включает проценты по балансу и внебалансу.макс</t>
  </si>
  <si>
    <t>ovlpd_amt_max</t>
  </si>
  <si>
    <t>Сверхлимитная задолженность по счёту 45502 (Остаток на счете перелимита 45502).макс</t>
  </si>
  <si>
    <t>ovd_paid_amt_max</t>
  </si>
  <si>
    <t>Сумма погашения просроченной суммы основного долга (Кредитовый оборот по счету 45815). Сумма за дату актуальности фин. Информации.макс</t>
  </si>
  <si>
    <t>ovd_paid_amt_sum</t>
  </si>
  <si>
    <t>Сумма погашения просроченной суммы основного долга (Кредитовый оборот по счету 45815). Сумма за дату актуальности фин. Информации.сумм</t>
  </si>
  <si>
    <t>all_credit_amt_max</t>
  </si>
  <si>
    <t>Общий размер задолженности (Вся задолженность клиента: остатки на счетах клиента 45508 + 45502+45503+45815+ непогашенные %% за кредит срочные и просроченные+ непогашенная сумма неустойки)макс</t>
  </si>
  <si>
    <t>ovd_int_paid_amt_bal_min</t>
  </si>
  <si>
    <t>Сумма погашения просроченных процентов, учтенных на балансе (Сумма за дату актуальности фин. Информации).мин</t>
  </si>
  <si>
    <t>ovd_int_paid_amt_bal_max</t>
  </si>
  <si>
    <t>Сумма погашения просроченных процентов, учтенных на балансе (Сумма за дату актуальности фин. Информации).макс</t>
  </si>
  <si>
    <t>ovd_int_paid_amt_bal_sum</t>
  </si>
  <si>
    <t>Сумма погашения просроченных процентов, учтенных на балансе (Сумма за дату актуальности фин. Информации).сумм</t>
  </si>
  <si>
    <t>ln_int_paid_amt_min</t>
  </si>
  <si>
    <t>Сумма погашения срочных процентов за кредит, учтенных на балансе и внебалансе (Сумма за дату актуальности фин. Информации).мин</t>
  </si>
  <si>
    <t>ln_int_paid_amt_max</t>
  </si>
  <si>
    <t>Сумма погашения срочных процентов за кредит, учтенных на балансе и внебалансе (Сумма за дату актуальности фин. Информации).макс</t>
  </si>
  <si>
    <t>ln_int_paid_amt_sum</t>
  </si>
  <si>
    <t>Сумма погашения срочных процентов за кредит, учтенных на балансе и внебалансе (Сумма за дату актуальности фин. Информации).сумм</t>
  </si>
  <si>
    <t>ovd_int_paid_amt_min</t>
  </si>
  <si>
    <t>Сумма погашения просроченных процентов, учтенных на балансе и на внебалансе (Сумма за дату актуальности фин. Информации).мин</t>
  </si>
  <si>
    <t>ovd_int_paid_amt_max</t>
  </si>
  <si>
    <t>Сумма погашения просроченных процентов, учтенных на балансе и на внебалансе (Сумма за дату актуальности фин. Информации).макс</t>
  </si>
  <si>
    <t>ovd_int_paid_amt_sum</t>
  </si>
  <si>
    <t>Сумма погашения просроченных процентов, учтенных на балансе и на внебалансе (Сумма за дату актуальности фин. Информации).сумм</t>
  </si>
  <si>
    <t>ovd_int_amt_bal_max</t>
  </si>
  <si>
    <t>Просроченные проценты по кредиту (остаток по счету просроченных процентов), балансмакс</t>
  </si>
  <si>
    <t>credit_limit_amt</t>
  </si>
  <si>
    <t>Кредитный лимит по карте</t>
  </si>
  <si>
    <t>credit_limit_utilisation_min</t>
  </si>
  <si>
    <t>% утилизации кредитного лимитамин</t>
  </si>
  <si>
    <t>credit_limit_utilisation_bm</t>
  </si>
  <si>
    <t>% утилизации кредитного лимитанач.мес.</t>
  </si>
  <si>
    <t>credit_limit_utilisation_eom</t>
  </si>
  <si>
    <t>% утилизации кредитного лимитакон.мес.</t>
  </si>
  <si>
    <t>outstanding_amt_avg</t>
  </si>
  <si>
    <t>Среднемесячная задолженность по основному долгу (счет 45508) и очередной платеж (счет 45502)</t>
  </si>
  <si>
    <t>ИД карточного договора в W4</t>
  </si>
  <si>
    <t>loan_cash_eom</t>
  </si>
  <si>
    <t>Задолженность по операциям снятия наличных и к ним приравненных операций (Часть остатка на счете 45508).кон.мес.</t>
  </si>
  <si>
    <t>ln_int_grc_amt_bm</t>
  </si>
  <si>
    <t>Остаток по счету льготных процентов. Сумма включает проценты по балансу и внебалансу.нач.мес.</t>
  </si>
  <si>
    <t>ovd90_amt_eom</t>
  </si>
  <si>
    <t>Ссудная задолженность, просроченная от 91 до 180 дней (45815 с учетом перелимита)кон.мес.</t>
  </si>
  <si>
    <t>all_credit_amt_bm</t>
  </si>
  <si>
    <t>Общий размер задолженности (Вся задолженность клиента: остатки на счетах клиента 45508 + 45502+45503+45815+ непогашенные %% за кредит срочные и просроченные+ непогашенная сумма неустойки)нач.мес.</t>
  </si>
  <si>
    <t>ovd_amt_max</t>
  </si>
  <si>
    <t>Просроченная ссудная задолженность (баланс)макс</t>
  </si>
  <si>
    <t>penalty_repaym_max</t>
  </si>
  <si>
    <t>Штрафы (сумма за дату актуальности фин. Информации)макс</t>
  </si>
  <si>
    <t>due_dt</t>
  </si>
  <si>
    <t>last_updt_date</t>
  </si>
  <si>
    <t>cookie</t>
  </si>
  <si>
    <t>operation_name</t>
  </si>
  <si>
    <t>Наименование операции</t>
  </si>
  <si>
    <t>operation_type_sk</t>
  </si>
  <si>
    <t>Суррогатный ключ типа операции</t>
  </si>
  <si>
    <t>operation_dt</t>
  </si>
  <si>
    <t>Дата операции (время местное для ВСП)</t>
  </si>
  <si>
    <t>urf_code_actual</t>
  </si>
  <si>
    <t>Актуальный код ТБ-ОСБ-ВСП на дату операции</t>
  </si>
  <si>
    <t>source_system</t>
  </si>
  <si>
    <t>Наименование системы-источника</t>
  </si>
  <si>
    <t>operation_dttm</t>
  </si>
  <si>
    <t>Дата и время операции (время местное для ВСП)</t>
  </si>
  <si>
    <t>operation_status</t>
  </si>
  <si>
    <t>Статус операции</t>
  </si>
  <si>
    <t>operation_stts_sk</t>
  </si>
  <si>
    <t>Суррогатный ключ статуса операции</t>
  </si>
  <si>
    <t>employee_position</t>
  </si>
  <si>
    <t>Наименование должности сотрудника</t>
  </si>
  <si>
    <t>employee_position_sk</t>
  </si>
  <si>
    <t>Сурргогатный ключ должности сотрудника</t>
  </si>
  <si>
    <t>curr_opcat_name</t>
  </si>
  <si>
    <t>Наименование группы операций</t>
  </si>
  <si>
    <t>event_type_id</t>
  </si>
  <si>
    <t>Идентификатор типа события по талону</t>
  </si>
  <si>
    <t>event_type_name</t>
  </si>
  <si>
    <t>Статус события по талону СУО</t>
  </si>
  <si>
    <t>curr_opcat_id</t>
  </si>
  <si>
    <t>Идентификатор группы операций</t>
  </si>
  <si>
    <t>ticket_id</t>
  </si>
  <si>
    <t>Номер талона в системе СУО</t>
  </si>
  <si>
    <t>event_dttm</t>
  </si>
  <si>
    <t>Дата и время события по талону (время местное для СУО)</t>
  </si>
  <si>
    <t>event_dt</t>
  </si>
  <si>
    <t>Дата события по талону (время местное для СУО)</t>
  </si>
  <si>
    <t>saphr_id</t>
  </si>
  <si>
    <t>Табельный номер SAP сотрудника</t>
  </si>
  <si>
    <t>card_loyality_program_name</t>
  </si>
  <si>
    <t>Название программы лояльности карты</t>
  </si>
  <si>
    <t>card_main_flag</t>
  </si>
  <si>
    <t>Флаг основной карты</t>
  </si>
  <si>
    <t>dep_part_wthdr_flag</t>
  </si>
  <si>
    <t>Флаг возможности частичного снятия с депозита</t>
  </si>
  <si>
    <t>dep_acct_term_cat_cd</t>
  </si>
  <si>
    <t>VARCHAR(64)</t>
  </si>
  <si>
    <t>dep_min_term_mnth_qty</t>
  </si>
  <si>
    <t>Минимальный срок депозита в мес.</t>
  </si>
  <si>
    <t>dep_prod_true_group_name</t>
  </si>
  <si>
    <t>Продуктовая группа (линейка депозитов)</t>
  </si>
  <si>
    <t>dep_prod_true_short_name</t>
  </si>
  <si>
    <t>Краткое название продукта из ЦОД (правильное)</t>
  </si>
  <si>
    <t>dep_term_group_name</t>
  </si>
  <si>
    <t>Группа срочности депозита</t>
  </si>
  <si>
    <t>Название продукта в ЦХД</t>
  </si>
  <si>
    <t>dep_product_id</t>
  </si>
  <si>
    <t>Постоянный идентификатор депозитного продукта (постоянный для всех ЦОД)</t>
  </si>
  <si>
    <t>dep_product_full_name</t>
  </si>
  <si>
    <t>Полное название депозитного продукта</t>
  </si>
  <si>
    <t>cap_type_norm_id</t>
  </si>
  <si>
    <t>Идентификатор типа капитализации</t>
  </si>
  <si>
    <t>cap_type_norm_name</t>
  </si>
  <si>
    <t>Название типа капитализации</t>
  </si>
  <si>
    <t>dep_type_id</t>
  </si>
  <si>
    <t>Идентификатор типа (категории) депозита</t>
  </si>
  <si>
    <t>dep_type_name</t>
  </si>
  <si>
    <t>Название типа (категории) депозита</t>
  </si>
  <si>
    <t>card_category_name</t>
  </si>
  <si>
    <t>Название категории карты</t>
  </si>
  <si>
    <t>card_ccy_cd</t>
  </si>
  <si>
    <t>Код валюты карты</t>
  </si>
  <si>
    <t>card_plastic_type_name</t>
  </si>
  <si>
    <t>Название типа (уровня) пластика карты</t>
  </si>
  <si>
    <t>product_dk</t>
  </si>
  <si>
    <t>Постоянный идентификатор продукта ЦХД</t>
  </si>
  <si>
    <t>dep_prod_true_full_name</t>
  </si>
  <si>
    <t>Полное название продукта из ЦОД (правильное)</t>
  </si>
  <si>
    <t>dep_max_term_mnth_qty</t>
  </si>
  <si>
    <t>Максимальный срок депозита в мес.</t>
  </si>
  <si>
    <t>source_system_rk</t>
  </si>
  <si>
    <t>Идентификатор системы-источника в SB</t>
  </si>
  <si>
    <t>product_desc</t>
  </si>
  <si>
    <t>Описание продукта в ЦХД</t>
  </si>
  <si>
    <t>dep_product_short_name</t>
  </si>
  <si>
    <t>Краткое название депозитного продукта</t>
  </si>
  <si>
    <t>intrst_type_id</t>
  </si>
  <si>
    <t>Идентификатор типа начисления процентов</t>
  </si>
  <si>
    <t>ccy_type_name</t>
  </si>
  <si>
    <t>Название типа валюты продукта (руб/вал)</t>
  </si>
  <si>
    <t>card_pmt_system_name</t>
  </si>
  <si>
    <t>Название платежной системы карты</t>
  </si>
  <si>
    <t>card_product_type_name</t>
  </si>
  <si>
    <t>Название типа карточного продукта</t>
  </si>
  <si>
    <t>intrst_type_name</t>
  </si>
  <si>
    <t>Название типа начисления процентов</t>
  </si>
  <si>
    <t>dep_topup_flag</t>
  </si>
  <si>
    <t>Флаг возможности пополнения депозита</t>
  </si>
  <si>
    <t>orig_end_dt</t>
  </si>
  <si>
    <t>region_bank_dk</t>
  </si>
  <si>
    <t>Идентификатор (ссылка) на Тербанк</t>
  </si>
  <si>
    <t>region_bank_cd</t>
  </si>
  <si>
    <t>Код ТБ</t>
  </si>
  <si>
    <t>region_bank_addr_txt</t>
  </si>
  <si>
    <t>Адрес ТБ</t>
  </si>
  <si>
    <t>superbranch_cd</t>
  </si>
  <si>
    <t>Код ГОСБ</t>
  </si>
  <si>
    <t>superbranch_name</t>
  </si>
  <si>
    <t>Название ГОСБ</t>
  </si>
  <si>
    <t>superbranch_post_cd</t>
  </si>
  <si>
    <t>Почтовый индекс ГОСБ</t>
  </si>
  <si>
    <t>branch_cd</t>
  </si>
  <si>
    <t>branch_addr_txt</t>
  </si>
  <si>
    <t>Адрес ОСБ</t>
  </si>
  <si>
    <t>division_cd</t>
  </si>
  <si>
    <t>Код подразделения</t>
  </si>
  <si>
    <t>division_addr_txt</t>
  </si>
  <si>
    <t>Адрес подразделения</t>
  </si>
  <si>
    <t>division_successor_dir_dk</t>
  </si>
  <si>
    <t>Идентификатор ссылка на непосредственное подразделение-приемник (при реорганизации)</t>
  </si>
  <si>
    <t>division_active_flag</t>
  </si>
  <si>
    <t>Флаг активного подразделения (не реорганизовано)</t>
  </si>
  <si>
    <t>division_type_cd</t>
  </si>
  <si>
    <t>Тип подразделения (SB, TB, GOSB, OSB, VSP)</t>
  </si>
  <si>
    <t>tb_cd</t>
  </si>
  <si>
    <t>Код Тербанка (строкой)</t>
  </si>
  <si>
    <t>osb_cd</t>
  </si>
  <si>
    <t>Код ОСБ (строкой 4 симв с лидирующими нулями)</t>
  </si>
  <si>
    <t>tb_num</t>
  </si>
  <si>
    <t>Номер ТБ (числом)</t>
  </si>
  <si>
    <t>vsp_num</t>
  </si>
  <si>
    <t>Номер ВСП(числом)</t>
  </si>
  <si>
    <t>rf_region_cd</t>
  </si>
  <si>
    <t>Код региона РФ</t>
  </si>
  <si>
    <t>city_type_name</t>
  </si>
  <si>
    <t>Тип города ВСП</t>
  </si>
  <si>
    <t>Идентификатор подразделения</t>
  </si>
  <si>
    <t>city_name</t>
  </si>
  <si>
    <t>Название города ВСП</t>
  </si>
  <si>
    <t>hier_lev_id</t>
  </si>
  <si>
    <t>Уровень иерархии подразделения (10=СБ, 20=ТБ, 30=ГОСБ,40=ОСБ,50=ВСП)</t>
  </si>
  <si>
    <t>region_bank_name</t>
  </si>
  <si>
    <t>Название ТБ</t>
  </si>
  <si>
    <t>region_bank_post_cd</t>
  </si>
  <si>
    <t>Почтовый индекс ТБ</t>
  </si>
  <si>
    <t>superbranch_addr_txt</t>
  </si>
  <si>
    <t>Адрес ГОСБ</t>
  </si>
  <si>
    <t>branch_dk</t>
  </si>
  <si>
    <t>Идентификатор (ссылка) на ОСБ</t>
  </si>
  <si>
    <t>branch_post_cd</t>
  </si>
  <si>
    <t>Почтовый индекс ОСБ</t>
  </si>
  <si>
    <t>division_name</t>
  </si>
  <si>
    <t>Название подразделения</t>
  </si>
  <si>
    <t>division_successor_fin_dk</t>
  </si>
  <si>
    <t>Идентификатор ссылка на финальное по цепочке подразделение-приемник (при реорганизации) - только для активной записи</t>
  </si>
  <si>
    <t>osb_num</t>
  </si>
  <si>
    <t>Номер ОСБ (числом)</t>
  </si>
  <si>
    <t>orig_start_dt</t>
  </si>
  <si>
    <t>superbranch_dk</t>
  </si>
  <si>
    <t>Идентификатор (ссылка) на ГОСБ</t>
  </si>
  <si>
    <t>branch_name</t>
  </si>
  <si>
    <t>Название ОСБ</t>
  </si>
  <si>
    <t>division_post_cd</t>
  </si>
  <si>
    <t>Почтовый индекс подразделения</t>
  </si>
  <si>
    <t>vsp_cd</t>
  </si>
  <si>
    <t>Код ВСП (строкой 5 симв с лидирующими нулями)</t>
  </si>
  <si>
    <t>fin_term_effect_days_qty</t>
  </si>
  <si>
    <t>Эффективный расчетный нормированный срок депозита в днях по методике ДФ</t>
  </si>
  <si>
    <t>fin_dep_type_cd</t>
  </si>
  <si>
    <t>Базовая категория продукта (дебетовая карта, срочный депозит, текущий счет) по классификации ДФ (отличается от классификации ДФ)</t>
  </si>
  <si>
    <t>acct_nbr_sha1_prod</t>
  </si>
  <si>
    <t>SHA1-хеш номера счета с прода</t>
  </si>
  <si>
    <t>min_acct_balance_cur</t>
  </si>
  <si>
    <t>Неснижаемый остаток в валюте счета</t>
  </si>
  <si>
    <t>min_acct_balance_rur</t>
  </si>
  <si>
    <t>Неснижаемый остаток в рублях</t>
  </si>
  <si>
    <t>account_name</t>
  </si>
  <si>
    <t>Название счета в ЕРИБ</t>
  </si>
  <si>
    <t>erib_dep_agrmnt_id</t>
  </si>
  <si>
    <t>ID счета в ЕРИБ</t>
  </si>
  <si>
    <t>row_update_ts</t>
  </si>
  <si>
    <t>Дата/время последнего обновления записи</t>
  </si>
  <si>
    <t>Хеш строки (для определения изменений)</t>
  </si>
  <si>
    <t>pty_dwh_id</t>
  </si>
  <si>
    <t>Идентификатор участника (pty) в ЦХД</t>
  </si>
  <si>
    <t>Идентификатор системы-источника (ЦОД в ЦХД)</t>
  </si>
  <si>
    <t>Идентификатор единого клиента (-1, если не заполнен)</t>
  </si>
  <si>
    <t>agrmnt_close_plan_dt</t>
  </si>
  <si>
    <t>Плановая дата закрытия договора</t>
  </si>
  <si>
    <t>agrmnt_close_actual_dt</t>
  </si>
  <si>
    <t>Фактическая дата закрытия договора</t>
  </si>
  <si>
    <t>agrmnt_prlng_qty</t>
  </si>
  <si>
    <t>Количество пролонгаций договора</t>
  </si>
  <si>
    <t>agrmnt_term_actual_days_qty</t>
  </si>
  <si>
    <t>Фактический срок договора в днях</t>
  </si>
  <si>
    <t>acct_type_cd</t>
  </si>
  <si>
    <t>Код тип счета</t>
  </si>
  <si>
    <t>agrmnt_product_dk</t>
  </si>
  <si>
    <t>Идентификатор продукта по договору</t>
  </si>
  <si>
    <t>dep_init_bal_rub_amt</t>
  </si>
  <si>
    <t>Первоначальная сумма депозита при открытии договора в рублях</t>
  </si>
  <si>
    <t>dep_chnl_type_rk</t>
  </si>
  <si>
    <t>Канал открытия депозита</t>
  </si>
  <si>
    <t>dep_product_cat_cd</t>
  </si>
  <si>
    <t>Базовая категория продукта (дебетовая карта, срочный депозит, текущий счет) по классификации ЦОД</t>
  </si>
  <si>
    <t>channel_sales_id</t>
  </si>
  <si>
    <t>ID канала продаж; 0 Отделения Банка; 1 Устройства самообслуживания; 2 Сбербанк Онлайн; 3 Кредитная фабрика; 4 Прямые продажи; -1\NULL Не определено;</t>
  </si>
  <si>
    <t>acct_ccy</t>
  </si>
  <si>
    <t>Код валюты счета</t>
  </si>
  <si>
    <t>dep_agrmnt_dk</t>
  </si>
  <si>
    <t>Постоянный идентификатор договора</t>
  </si>
  <si>
    <t>acct_dwh_id</t>
  </si>
  <si>
    <t>Идентификатор счета (coa) в ЦХД</t>
  </si>
  <si>
    <t>Неисчисляемое числовое значение</t>
  </si>
  <si>
    <t>Дата открытия договора</t>
  </si>
  <si>
    <t>agrmnt_prlng_last_dt</t>
  </si>
  <si>
    <t>Дата последней пролонгации договора</t>
  </si>
  <si>
    <t>agrmnt_term_nominal_days_qty</t>
  </si>
  <si>
    <t>Номинальный срок договора в днях (от даты последней пролонгации) для срочных счетов</t>
  </si>
  <si>
    <t>dep_init_bal_ccy_amt</t>
  </si>
  <si>
    <t>Первоначальная сумма депозита при открытии договора в валюте счета</t>
  </si>
  <si>
    <t>fin_interest_rate</t>
  </si>
  <si>
    <t>Расчетная % ставка по депозиту, полученная от ДФ</t>
  </si>
  <si>
    <t>acct_nbr_sha1</t>
  </si>
  <si>
    <t>SHA1-хеш номера счета</t>
  </si>
  <si>
    <t>agrmnt_stts_type_id</t>
  </si>
  <si>
    <t>ID статуса договора</t>
  </si>
  <si>
    <t>current_interest_rate</t>
  </si>
  <si>
    <t>Процентная ставка</t>
  </si>
  <si>
    <t>erib_schema</t>
  </si>
  <si>
    <t>Схема ЕРИБ</t>
  </si>
  <si>
    <t>acct_division_dk</t>
  </si>
  <si>
    <t>payroll_agrmnt_id</t>
  </si>
  <si>
    <t>Идентификатор зарплатного договора с организацией (в случае, если на на данный счет зачисляется з/п в рамках зарплатного проекта)</t>
  </si>
  <si>
    <t>population_grade_name</t>
  </si>
  <si>
    <t>Название интервала численности населения</t>
  </si>
  <si>
    <t>population_grade_desc</t>
  </si>
  <si>
    <t>Описание интервала численности населения</t>
  </si>
  <si>
    <t>district_type</t>
  </si>
  <si>
    <t>subject_name</t>
  </si>
  <si>
    <t>population_group</t>
  </si>
  <si>
    <t>settlement_type</t>
  </si>
  <si>
    <t>district_name</t>
  </si>
  <si>
    <t>population_total</t>
  </si>
  <si>
    <t>subject_type</t>
  </si>
  <si>
    <t>settlement_name</t>
  </si>
  <si>
    <t>population_grade_cd</t>
  </si>
  <si>
    <t>Код  интервала численности населения</t>
  </si>
  <si>
    <t>city_type</t>
  </si>
  <si>
    <t>population_grade_rk</t>
  </si>
  <si>
    <t>Идентификатор интервала численности населения в SB</t>
  </si>
  <si>
    <t>Идентификатор канала проводки ЦХД</t>
  </si>
  <si>
    <t>dep_chnl_type_desc</t>
  </si>
  <si>
    <t>Описание канала проводки ЦХД</t>
  </si>
  <si>
    <t>dep_chnl_type_cd</t>
  </si>
  <si>
    <t>Код канала проводки ЦХД</t>
  </si>
  <si>
    <t>dep_chnl_type_name</t>
  </si>
  <si>
    <t>Название канала проводки ЦХД</t>
  </si>
  <si>
    <t>cmpn_non_elig_reason_cd</t>
  </si>
  <si>
    <t>Код причины исключения из ФКП в источнике</t>
  </si>
  <si>
    <t>cmpn_non_elig_reason_rk</t>
  </si>
  <si>
    <t>Идентификатор причины исключения из ФКП в SB</t>
  </si>
  <si>
    <t>cmpn_non_elig_reason_desc</t>
  </si>
  <si>
    <t>Описание причины исключения из ФКП</t>
  </si>
  <si>
    <t>cpmn_non_elig_reason_name</t>
  </si>
  <si>
    <t>Название причины исключения из ФКП</t>
  </si>
  <si>
    <t>source_system_type_cd</t>
  </si>
  <si>
    <t>Код типа системы-источника</t>
  </si>
  <si>
    <t>source_system_cd</t>
  </si>
  <si>
    <t>Код системы-источника</t>
  </si>
  <si>
    <t>mdm_system_id</t>
  </si>
  <si>
    <t>id системы в списке внешних систем в MDM</t>
  </si>
  <si>
    <t>dwh_info_system_id</t>
  </si>
  <si>
    <t>Идентификатор системы в ЦХД</t>
  </si>
  <si>
    <t>dwh_info_system_type_cd</t>
  </si>
  <si>
    <t>Код типа системы в справочнике в ЦХД</t>
  </si>
  <si>
    <t>source_system_desc</t>
  </si>
  <si>
    <t>Описание системы-источника</t>
  </si>
  <si>
    <t>source_system_name</t>
  </si>
  <si>
    <t>Название системы-источника</t>
  </si>
  <si>
    <t>client_type_desc</t>
  </si>
  <si>
    <t>Описание типа клиента</t>
  </si>
  <si>
    <t>client_type_cd</t>
  </si>
  <si>
    <t>Код  типа клиента</t>
  </si>
  <si>
    <t>client_type_name</t>
  </si>
  <si>
    <t>Название типа клиента</t>
  </si>
  <si>
    <t>client_type_rk</t>
  </si>
  <si>
    <t>Идентификатор типа клиента в SB</t>
  </si>
  <si>
    <t>txn_pmt_reg_type_cd</t>
  </si>
  <si>
    <t>Код типа начисления ЦОД</t>
  </si>
  <si>
    <t>txn_pmt_reg_type_desc</t>
  </si>
  <si>
    <t>Описание типа начисления ЦОД</t>
  </si>
  <si>
    <t>txn_pmt_reg_type_rk</t>
  </si>
  <si>
    <t>Идентификатор типа начисления ЦОД</t>
  </si>
  <si>
    <t>txn_pmt_reg_type_name</t>
  </si>
  <si>
    <t>Название типа начисления ЦОД</t>
  </si>
  <si>
    <t>txn_cod_type_desc</t>
  </si>
  <si>
    <t>Описание типа проводки ЦОД</t>
  </si>
  <si>
    <t>txn_cod_type_name</t>
  </si>
  <si>
    <t>Название типа проводки ЦОД</t>
  </si>
  <si>
    <t>txn_cod_type_cd</t>
  </si>
  <si>
    <t>Код типа проводки ЦОД</t>
  </si>
  <si>
    <t>txn_cod_type_rk</t>
  </si>
  <si>
    <t>Идентификатор типа проводки ЦОД</t>
  </si>
  <si>
    <t>txn_dwh_type_rk</t>
  </si>
  <si>
    <t>Идентификатор типа проводки ЦХД</t>
  </si>
  <si>
    <t>txn_dwh_type_cd</t>
  </si>
  <si>
    <t>Код типа проводки ЦХД</t>
  </si>
  <si>
    <t>txn_dwh_type_name</t>
  </si>
  <si>
    <t>Название типа проводки ЦХД</t>
  </si>
  <si>
    <t>txn_dwh_type_desc</t>
  </si>
  <si>
    <t>Описание типа проводки ЦХД</t>
  </si>
  <si>
    <t>dep_avg_yrs_bal_ccy_amt</t>
  </si>
  <si>
    <t>Среднеденевной остаток по счету (СДО) в валюте счета за год</t>
  </si>
  <si>
    <t>dep_curr_bal_ccy_amt</t>
  </si>
  <si>
    <t>Текущий остаток по счету в валюте счета</t>
  </si>
  <si>
    <t>Постоянный идентификатор депозитного договора</t>
  </si>
  <si>
    <t>dep_curr_bal_rub_amt</t>
  </si>
  <si>
    <t>Текущий остаток по счету в рублях</t>
  </si>
  <si>
    <t>dep_avg_qtr_bal_rub_amt</t>
  </si>
  <si>
    <t>Среднедневной остаток по счету (СДО) в рублях за квартал</t>
  </si>
  <si>
    <t>dep_avg_mnth_bal_ccy_amt</t>
  </si>
  <si>
    <t>Среднеденевной остаток по счету (СДО) в валюте счета. Только для дат, равных концам месяцов</t>
  </si>
  <si>
    <t>dep_avg_mnth_bal_rub_amt</t>
  </si>
  <si>
    <t>Среднедневной остаток по счету (СДО) в рублях. Только для дат, равных концам месяцев</t>
  </si>
  <si>
    <t>dep_avg_qtr_bal_ccy_amt</t>
  </si>
  <si>
    <t>Среднеденевной остаток по счету (СДО) в валюте счета за квартал</t>
  </si>
  <si>
    <t>dep_avg_yrs_bal_rub_amt</t>
  </si>
  <si>
    <t>Среднедневной остаток по счету (СДО) в рублях за год</t>
  </si>
  <si>
    <t>txn_dt</t>
  </si>
  <si>
    <t>Дата проводки</t>
  </si>
  <si>
    <t>txn_dwh_id</t>
  </si>
  <si>
    <t>Идентификатор заголовка проводки (je_header_id) в ЦХД</t>
  </si>
  <si>
    <t>Идентификатор типа операции ЦОД</t>
  </si>
  <si>
    <t>payer_tax_cd</t>
  </si>
  <si>
    <t>ИНН плательщика</t>
  </si>
  <si>
    <t>payer_coa_num</t>
  </si>
  <si>
    <t>Номер счета плательщика</t>
  </si>
  <si>
    <t>acct_corr_gl_nbr</t>
  </si>
  <si>
    <t>Номер корреспондирующего счета проводки 2-го порядка</t>
  </si>
  <si>
    <t>txn_ccy_amt</t>
  </si>
  <si>
    <t>Сумма проводки валюте</t>
  </si>
  <si>
    <t>payment_doc_purpose_txt</t>
  </si>
  <si>
    <t>Назначение платежа</t>
  </si>
  <si>
    <t>payroll_agrmn_num</t>
  </si>
  <si>
    <t>Номер зарплатного договора (расчетный алгоритм), только для начисления з/п</t>
  </si>
  <si>
    <t>txn_info_txt</t>
  </si>
  <si>
    <t>txn_order_num</t>
  </si>
  <si>
    <t>Номер приказа</t>
  </si>
  <si>
    <t>txn_soc_ins_num</t>
  </si>
  <si>
    <t>Номер  социального страхования</t>
  </si>
  <si>
    <t>txn_pension_base_amt</t>
  </si>
  <si>
    <t>Сумма пенсии</t>
  </si>
  <si>
    <t>txn_pmt_childfood_3</t>
  </si>
  <si>
    <t>Доплата на питание детям до 3-х лет</t>
  </si>
  <si>
    <t>txn_pmt_supp_othr_amt</t>
  </si>
  <si>
    <t>Отдельные виды доплат</t>
  </si>
  <si>
    <t>payroll_org_tax_cd</t>
  </si>
  <si>
    <t>Номер работодателя (расчетный алгоритм), только для начисления з/п</t>
  </si>
  <si>
    <t>txn_oper_acct_type_cd</t>
  </si>
  <si>
    <t>Тип учета проводки ("C" = кредитовая, "D" - дебетовая)</t>
  </si>
  <si>
    <t>payer_name</t>
  </si>
  <si>
    <t>Наименование плательщика</t>
  </si>
  <si>
    <t>payment_doc_total_amt</t>
  </si>
  <si>
    <t>Общая сумма платежа (например п/п на перевод з/п по реестру)</t>
  </si>
  <si>
    <t>txn_pmt_city_amt</t>
  </si>
  <si>
    <t>Доплата мэрии</t>
  </si>
  <si>
    <t>txn_pension_type_id</t>
  </si>
  <si>
    <t>Id типа начисления</t>
  </si>
  <si>
    <t>txn_op_num</t>
  </si>
  <si>
    <t>Номер операции</t>
  </si>
  <si>
    <t>txn_soc_agency_num</t>
  </si>
  <si>
    <t>Номер МУЗСН</t>
  </si>
  <si>
    <t>acct_main_gl_nbr</t>
  </si>
  <si>
    <t>Номер основного счета проводки 2-но порядка</t>
  </si>
  <si>
    <t>txn_rub_amt</t>
  </si>
  <si>
    <t>Сумма проводки в рублях</t>
  </si>
  <si>
    <t>txn_ccy</t>
  </si>
  <si>
    <t>Валюта проводки</t>
  </si>
  <si>
    <t>payment_doc_id</t>
  </si>
  <si>
    <t>ID документа платежа в ЦХД</t>
  </si>
  <si>
    <t>txn_pmt_soldier_amt</t>
  </si>
  <si>
    <t>Доплата за погибших военнослужащих</t>
  </si>
  <si>
    <t>txn_chnl_type_rk</t>
  </si>
  <si>
    <t>Канал совершения проводки</t>
  </si>
  <si>
    <t>ID счета РСБУ (coa_id) в ЦХД</t>
  </si>
  <si>
    <t>Среднедневной остаток по счету (СДО) в рубля за месяц</t>
  </si>
  <si>
    <t>Среднедневной остаток по счету (СДО) в рубля за квартал</t>
  </si>
  <si>
    <t>Среднедневной остаток по счету (СДО) в рубля за год</t>
  </si>
  <si>
    <t>txn_inf_total_rub_amt</t>
  </si>
  <si>
    <t>Общая сумма поступлений на счет за месяц в рублях</t>
  </si>
  <si>
    <t>txn_inf_total_qty</t>
  </si>
  <si>
    <t>Общее количество поступлений на счет за месяц в рублях</t>
  </si>
  <si>
    <t>txn_inf_social_qty</t>
  </si>
  <si>
    <t>Кол-во пенсионных начислений за месяц</t>
  </si>
  <si>
    <t>txn_inf_topup_qty</t>
  </si>
  <si>
    <t>Кол-во  дополнительных взносов (пополнения счета)</t>
  </si>
  <si>
    <t>txn_inf_new_acct_rub_amt</t>
  </si>
  <si>
    <t>txn_inf_intr_cap_rub_amt</t>
  </si>
  <si>
    <t>Сумма операций по капитализации и начислению процентов в рублях</t>
  </si>
  <si>
    <t>txn_inf_intr_cap_qty</t>
  </si>
  <si>
    <t>Кол-во операций по капитализации и начислению процентов</t>
  </si>
  <si>
    <t>txn_otf_total_rub_amt</t>
  </si>
  <si>
    <t>Общая сумма списаний со счета за месяц в рублях</t>
  </si>
  <si>
    <t>txn_otf_total_qty</t>
  </si>
  <si>
    <t>Общее количество списаний со счета за месяц</t>
  </si>
  <si>
    <t>txn_otf_wthdr_rub_amt</t>
  </si>
  <si>
    <t>Сумма операций по частичной выдаче д/с в рублях</t>
  </si>
  <si>
    <t>txn_otf_acct_clsr_rub_amt</t>
  </si>
  <si>
    <t>Сумма операций по закрытию счета в рублях</t>
  </si>
  <si>
    <t>txn_otf_acct_clsr_qty</t>
  </si>
  <si>
    <t>Кол-во операций по закрытию счета</t>
  </si>
  <si>
    <t>txn_payroll_avg_mnth_rub_amt</t>
  </si>
  <si>
    <t>Усредненная величина ежемесячных заплатных начислений (за 3, 4 или 6 последних мес в зависимости от наличия данных)</t>
  </si>
  <si>
    <t>txn_payroll_min_dt</t>
  </si>
  <si>
    <t>txn_payroll_max_dt</t>
  </si>
  <si>
    <t>txn_social_bitmask_l12m</t>
  </si>
  <si>
    <t>Числовая битовая маска наличия социальных поступлений за последние 12 мес (включая отчетный).  Каждый бит числа с 0 до 11 (с наименее значащего по наиболее значащий) показывает наличие социальных поступлений (0/1) в соответствюущем месяце в прошлом (бит 0 = поступления в текущем месяце, бит 1 = в пр</t>
  </si>
  <si>
    <t>txn_social_avg_mnth_rub_amt</t>
  </si>
  <si>
    <t>txn_social_max_dt</t>
  </si>
  <si>
    <t>txn_tot_inc_avg_mnth_rub_amt</t>
  </si>
  <si>
    <t>Общий среднемесячный доход (зарплата + соц.начисления)</t>
  </si>
  <si>
    <t>txn_otf_intr_pmt_qty</t>
  </si>
  <si>
    <t>Кол-во операций по выплате процентов</t>
  </si>
  <si>
    <t>txn_otf_othr_rub_amt</t>
  </si>
  <si>
    <t>Сумма прочих расходных операций  в рублях</t>
  </si>
  <si>
    <t>txn_payroll_bitmask_l12m</t>
  </si>
  <si>
    <t>Числовая битовая маска наличия зарплатных поступлений за последние 12 мес (включая отчетный).  Каждый бит числа с 0 до 11 (с наименее значащего по наиболее значащий) показывает наличие зарплатных поступлений (0/1) в соответствюущем месяце в прошлом (бит 0 = поступления в текущем месяце, бит 1 = в пр</t>
  </si>
  <si>
    <t>txn_payroll_bitmask_l12m_cd</t>
  </si>
  <si>
    <t>Символьная битовая маска наличия зарплатных поступлений за последние 12 мес (включая отчетный). Каждый символ (0=нет,1=да) обозначает наличие ненулевых зарплатных начислений в отчетном месяце (самый ранний месяц - слева). Является символьным отображением поля txn_payroll_bitmask_l12m</t>
  </si>
  <si>
    <t>txn_inf_social_rub_amt</t>
  </si>
  <si>
    <t>Сумма пенсионных начислений за месяц</t>
  </si>
  <si>
    <t>txn_social_bitmask_l12m_cd</t>
  </si>
  <si>
    <t>Символьная битовая маска наличия социальных поступлений за последние 12 мес (включая отчетный). Каждый символ (0=нет,1=да) обозначает наличие ненулевых социальных начислений в отчетном месяце (самый ранний месяц - слева). Является символьным отображением поля txn_social_bitmask_l12m</t>
  </si>
  <si>
    <t>txn_inf_topup_rub_amt</t>
  </si>
  <si>
    <t>Сумма дополнительных взносов (пополнения счета) в рублях</t>
  </si>
  <si>
    <t>txn_inf_new_acct_qty</t>
  </si>
  <si>
    <t>txn_inf_othr_rub_amt</t>
  </si>
  <si>
    <t>Сумма прочих приходных операций в рублях</t>
  </si>
  <si>
    <t>txn_otf_wthdr_qty</t>
  </si>
  <si>
    <t>Кол-во операций по частичной выдаче д/с</t>
  </si>
  <si>
    <t>txn_otf_intr_pmt_rub_amt</t>
  </si>
  <si>
    <t>Сумма операций по выплате процентов в рублях</t>
  </si>
  <si>
    <t>txn_otf_othr_qty</t>
  </si>
  <si>
    <t>Кол-во прочих расходных операций</t>
  </si>
  <si>
    <t>txn_social_min_dt</t>
  </si>
  <si>
    <t>txn_inf_payroll_qty</t>
  </si>
  <si>
    <t>Кол-во  зарплатных начислений за месяц</t>
  </si>
  <si>
    <t>Среднеденевной остаток по счету (СДО) в валюте счета за месяц</t>
  </si>
  <si>
    <t>txn_payroll_avg_12mnth_rub_amt</t>
  </si>
  <si>
    <t>Усредненная величина ежемесячных заплатных начислений (за 3, 4 , 6, 9, 12 последних мес в зависимости от наличия данных)</t>
  </si>
  <si>
    <t>txn_social_avg_12mnth_rub_amt</t>
  </si>
  <si>
    <t>Усредненная величина ежемесячных пенсионных начислений (за 3, 4 , 6, 9,12) последних мес в зависимости от наличия данных)</t>
  </si>
  <si>
    <t>txn_inf_payroll_rub_amt</t>
  </si>
  <si>
    <t>Сумма зарплатных начислений за месяц в рублях</t>
  </si>
  <si>
    <t>txn_inf_othr_qty</t>
  </si>
  <si>
    <t>Кол-во прочих приходных операций</t>
  </si>
  <si>
    <t>card_txn_type_rk</t>
  </si>
  <si>
    <t>Идентификатор типа карточной транзакции</t>
  </si>
  <si>
    <t>card_activity_flag</t>
  </si>
  <si>
    <t>Флаг учета для активности клиента по карте</t>
  </si>
  <si>
    <t>card_txn_cat_name</t>
  </si>
  <si>
    <t>Название категории карточной транзакции</t>
  </si>
  <si>
    <t>card_txn_group_type_cd</t>
  </si>
  <si>
    <t>Код типа группы карточной транзакции</t>
  </si>
  <si>
    <t>card_txn_group_cd</t>
  </si>
  <si>
    <t>Код группы карточной транзакции</t>
  </si>
  <si>
    <t>card_txn_subgroup_cd</t>
  </si>
  <si>
    <t>Код подгруппы карточной транзакции</t>
  </si>
  <si>
    <t>card_txn_subgroup_name</t>
  </si>
  <si>
    <t>Название подгруппы карточной транзакции</t>
  </si>
  <si>
    <t>sbol_activity_flag</t>
  </si>
  <si>
    <t>Флаг учета для активности клиента по СБОЛ</t>
  </si>
  <si>
    <t>ips_txn_group_cd</t>
  </si>
  <si>
    <t>Код группы транзакций по классификации МПС</t>
  </si>
  <si>
    <t>ips_txn_proc_type1_cd</t>
  </si>
  <si>
    <t>Код типа процессинга 1 по классификации МПС</t>
  </si>
  <si>
    <t>card_txn_group_type_name</t>
  </si>
  <si>
    <t>Название типа группы карточной транзакции</t>
  </si>
  <si>
    <t>card_txn_cat_cd</t>
  </si>
  <si>
    <t>Код категории карточной транзакции</t>
  </si>
  <si>
    <t>pay_activity_flag</t>
  </si>
  <si>
    <t>card_txn_group_name</t>
  </si>
  <si>
    <t>Название группы карточной транзакции</t>
  </si>
  <si>
    <t>active_flg</t>
  </si>
  <si>
    <t>Флаг активного типа</t>
  </si>
  <si>
    <t>mb_activity_flag</t>
  </si>
  <si>
    <t>Флаг учета для активности клиента по МБ</t>
  </si>
  <si>
    <t>ips_txn_proc_type2_cd</t>
  </si>
  <si>
    <t>Код типа процессинга 2 по классификации МПС</t>
  </si>
  <si>
    <t>p2p_activity_flag</t>
  </si>
  <si>
    <t>card_txn_type_name</t>
  </si>
  <si>
    <t>Название типа карточной транзакции</t>
  </si>
  <si>
    <t>ccy_iso_cd</t>
  </si>
  <si>
    <t>Символыный код валюты ISO</t>
  </si>
  <si>
    <t>ccy_cd</t>
  </si>
  <si>
    <t>Числовой код валюты (строка)</t>
  </si>
  <si>
    <t>ccy_name</t>
  </si>
  <si>
    <t>Название валюты</t>
  </si>
  <si>
    <t>country_name</t>
  </si>
  <si>
    <t>fullname</t>
  </si>
  <si>
    <t>cntry_cd</t>
  </si>
  <si>
    <t>Символьный код страны (3-зн)</t>
  </si>
  <si>
    <t>cntry_iso_cd</t>
  </si>
  <si>
    <t>Код страны ISO (2-зн.)</t>
  </si>
  <si>
    <t>location_reg</t>
  </si>
  <si>
    <t>cntry_eng_name</t>
  </si>
  <si>
    <t>Название страны (eng)</t>
  </si>
  <si>
    <t>location</t>
  </si>
  <si>
    <t>tp_offer_name</t>
  </si>
  <si>
    <t>Название акции (льготного предложения)</t>
  </si>
  <si>
    <t>initial_epk_id</t>
  </si>
  <si>
    <t>Идентификатор единого клиента на дату загрузки</t>
  </si>
  <si>
    <t>initial_client_dk</t>
  </si>
  <si>
    <t>Идентификатор единого клиента на дату начала действия записи</t>
  </si>
  <si>
    <t>untb_id</t>
  </si>
  <si>
    <t>Идентификатор клиента ЦОД (UNTB)</t>
  </si>
  <si>
    <t>Идентификатор системы-источника в ЦХД</t>
  </si>
  <si>
    <t>tp_kind_cd</t>
  </si>
  <si>
    <t>Тип тарифного плана</t>
  </si>
  <si>
    <t>tp_division_dk</t>
  </si>
  <si>
    <t>Идентификатор подразделения оформления ТП</t>
  </si>
  <si>
    <t>tp_initial_division_cd</t>
  </si>
  <si>
    <t>Код подразделения оформления ТП (на дату начала действия записи)</t>
  </si>
  <si>
    <t>tp_cod_ref_client_flag</t>
  </si>
  <si>
    <t>Флаг записи эталонного клиента ЦОД</t>
  </si>
  <si>
    <t>tp_offer_end_dt</t>
  </si>
  <si>
    <t>Дата окончания действия льготного тарифного предложения (акции)</t>
  </si>
  <si>
    <t>tp_offer_duration_mnths</t>
  </si>
  <si>
    <t>Срок акции в месяцах (льготного предложения)</t>
  </si>
  <si>
    <t>Идентификатор стороны (party) в ЦХД</t>
  </si>
  <si>
    <t>mdm_id</t>
  </si>
  <si>
    <t>Идентификатор клиента MDM</t>
  </si>
  <si>
    <t>Идентификатор системы-источника (ЦОД)</t>
  </si>
  <si>
    <t>tp_division_cd</t>
  </si>
  <si>
    <t>Код подразделения оформления ТП (текущий)</t>
  </si>
  <si>
    <t>tp_cod_ref_client_pty_dwh_id</t>
  </si>
  <si>
    <t>ID эталонного клиента в ЦХД</t>
  </si>
  <si>
    <t>tp_offer_id</t>
  </si>
  <si>
    <t>Идентификатор акции (льготного предложения) в ЦХД</t>
  </si>
  <si>
    <t>DECIMAL(18,10)</t>
  </si>
  <si>
    <t>cmpn_cb_staff_nflag</t>
  </si>
  <si>
    <t>Флаг сотрудника ЦБ РФ</t>
  </si>
  <si>
    <t>Флаг сотрудник dzo</t>
  </si>
  <si>
    <t>lbt_acct_max_bal_osb_cd</t>
  </si>
  <si>
    <t>Код ОСБ, в котором у клиента максимальный баланс по пассивным счетам (без учета сертификатов)</t>
  </si>
  <si>
    <t>lbt_acct_max_bal_vsp_cd</t>
  </si>
  <si>
    <t>Код ВСП, в котором у клиента максимальный баланс по пассивным счетам (без учета сертификатов)</t>
  </si>
  <si>
    <t>prd_dc_active_prev_nflag</t>
  </si>
  <si>
    <t>Флаг активности клиента по продукту "Дебетовая карта" в предыдущем месяце</t>
  </si>
  <si>
    <t>prd_dc_activity_ind</t>
  </si>
  <si>
    <t>Индекс активности  клиента по продукту "Дебетовая карта" (количество месяцев активности или неактивности)</t>
  </si>
  <si>
    <t>prd_ma_active_prev_nflag</t>
  </si>
  <si>
    <t>Числовой флаг финальной активности клиента по продукту "ОМС" в предыдущем месяце</t>
  </si>
  <si>
    <t>prd_da_active_prev_nflag</t>
  </si>
  <si>
    <t>Числовой флаг финальной активности клиента по продукту "Депозитный/текущий счет"  в прошлом месяце</t>
  </si>
  <si>
    <t>prd_sc_active_prev_nflag</t>
  </si>
  <si>
    <t>Числовой флаг активности клиента по продукту "Сбер.сертификат" за предыдущий месяц</t>
  </si>
  <si>
    <t>prd_mg_active_prev_nflag</t>
  </si>
  <si>
    <t>Числовой флаг финальной активности клиента по продукту "Ипотечный кредит" для PPC (за 1 мес) в прошлом месяце</t>
  </si>
  <si>
    <t>prd_ib_active_prev_nflag</t>
  </si>
  <si>
    <t>Числовой флаг финальной активности клиента по продукту "СБОЛ" в прошлом месяце за 3 мес.</t>
  </si>
  <si>
    <t>prd_mb_active_prev_nflag</t>
  </si>
  <si>
    <t>Числовой флаг финальной активности клиента по продукту "Мобильный банк" в прошлом месяце за 3 мес.</t>
  </si>
  <si>
    <t>prd_mb_activity_ind</t>
  </si>
  <si>
    <t>Индекс активности (количество месяцев активности или неактивности) клиента по продукту "Мобильный банк" за 3 мес.</t>
  </si>
  <si>
    <t>prd_ap_cell_active_prev_nflag</t>
  </si>
  <si>
    <t>Числовой флаг активности клиента по продукту "Автоплатеж - Сотовая связь" в прошлом месяце</t>
  </si>
  <si>
    <t>prd_ap_cell_activity_ind</t>
  </si>
  <si>
    <t>Индекс активности (количество месяцев активности или неактивности) клиента по продукту "Автоплатеж - Сотовая связь"</t>
  </si>
  <si>
    <t>prd_mf_active_prev_nflag</t>
  </si>
  <si>
    <t>Числовой флаг финальной активности клиента по продукту "Инвестиции (ПИФ/ДУ)"  в прошлом месяце</t>
  </si>
  <si>
    <t>prd_mf_activity_ind</t>
  </si>
  <si>
    <t>Индекс активности (количество месяцев активности или неактивности) клиента по продукту "Инвестиции (ПИФ/ДУ)"</t>
  </si>
  <si>
    <t>mdm_dwh_pty_id</t>
  </si>
  <si>
    <t>ID клиента MDM в ЦХД (на дату состояния), соответствующий основному MDM_ID</t>
  </si>
  <si>
    <t>sd_doc_type_name</t>
  </si>
  <si>
    <t>Название типа ДУЛ</t>
  </si>
  <si>
    <t>sd_name_age_segment2_cd</t>
  </si>
  <si>
    <t>Сегмент клиента по возрасту (альтернативный вариант для кампаний)</t>
  </si>
  <si>
    <t>seg_crm_client_mgr_login_name</t>
  </si>
  <si>
    <t>Логин клиентского менеджера в канале</t>
  </si>
  <si>
    <t>seg_calc_segment_cd</t>
  </si>
  <si>
    <t>Код расчетного сегмента (на основе доходов и активов)</t>
  </si>
  <si>
    <t>seg_client_segment_prev_cd</t>
  </si>
  <si>
    <t>Код сегмента клиента на конец предыдущего периода</t>
  </si>
  <si>
    <t>seg_client_segment_bitmask_cd</t>
  </si>
  <si>
    <t>Битовая маска попадания в сегмент (для VIP и МВС). Каждый символ (слева направо) означает соблюдение условия попадания в сегмент</t>
  </si>
  <si>
    <t>prd_lst_prod_vsp_cd</t>
  </si>
  <si>
    <t>Код ВСП последнего открытого продукта с договором (счета, карты, кредиты)</t>
  </si>
  <si>
    <t>prd_lst_prod_tb_name</t>
  </si>
  <si>
    <t>Название ТБ последнего открытого продукта с договором (счета, карты, кредиты)</t>
  </si>
  <si>
    <t>prd_1st_prod_osb_cd</t>
  </si>
  <si>
    <t>Код ОСБ первого открытого продукта с договором (счета, карты, кредиты)</t>
  </si>
  <si>
    <t>prd_ap_utl_active_prev_nflag</t>
  </si>
  <si>
    <t>prd_ap_utl_activity_ind</t>
  </si>
  <si>
    <t>Индекс активности (количество месяцев активности или неактивности) клиента по продукту "Автоплатеж - ЖКХ"</t>
  </si>
  <si>
    <t>prd_ap_tlc_active_prev_nflag</t>
  </si>
  <si>
    <t>Числовой флаг активности клиента по продукту "Автоплатеж - Телекоммуникации" в прошлом месяце</t>
  </si>
  <si>
    <t>prd_ap_tlc_activity_ind</t>
  </si>
  <si>
    <t>Индекс активности (длительность периода активности) клиента по продукту "Автоплатеж - Телекоммуникации"</t>
  </si>
  <si>
    <t>prd_ap_loan_activity_ind</t>
  </si>
  <si>
    <t>Индекс активности (количество месяцев активности или неактивности) клиента по продукту "Автоплатеж - погашение кредитов"</t>
  </si>
  <si>
    <t>prd_ap_othr_active_prev_nflag</t>
  </si>
  <si>
    <t>Числовой флаг финальной активности клиента по продукту "Автоплатеж - Прочее" в прошлом месяце</t>
  </si>
  <si>
    <t>prd_ap_othr_activity_1m_ind</t>
  </si>
  <si>
    <t>Индекс активности (количество месяцев активности или неактивности) клиента по продукту "Автоплатеж - Прочее" за 1 мес</t>
  </si>
  <si>
    <t>prd_ap_cnbx_activity_1m_ind</t>
  </si>
  <si>
    <t>Индекс активности (количество месяцев активности или неактивности) клиента по продукту "Автоплатеж - Копилка" за 1 мес</t>
  </si>
  <si>
    <t>prd_ap_p2p_activity_1m_ind</t>
  </si>
  <si>
    <t>Индекс активности (количество месяцев активности или неактивности) клиента по продукту "Автоплатеж - P2P" за 1 мес</t>
  </si>
  <si>
    <t>prd_activity_status_prev_1m_cd</t>
  </si>
  <si>
    <t>Код статуса активности клиента по продуктам в прошлом мес. за 1 мес</t>
  </si>
  <si>
    <t>prd_ap_loan_activity_1m_ind</t>
  </si>
  <si>
    <t>Индекс активности (количество месяцев активности или неактивности) клиента по продукту "Автоплатеж - погашение кредитов" за 1 мес</t>
  </si>
  <si>
    <t>ext_stop_list_nflag</t>
  </si>
  <si>
    <t>Флаг нахождения клиента в стоп-листе</t>
  </si>
  <si>
    <t>ext_stop_list_dt</t>
  </si>
  <si>
    <t>Первая дата попадания в стоп-лист (для клиентов в стоп-листе)</t>
  </si>
  <si>
    <t>ext_stop_list_reason_name</t>
  </si>
  <si>
    <t>Описание причины попадания в стоп-лист  (для клиентов в стоп-листе)</t>
  </si>
  <si>
    <t>prd_ap_p2p_active_prev_nflag</t>
  </si>
  <si>
    <t>Числовой флаг финальной активности клиента по продукту "Автоплатеж - P2P" в прошлом месяце</t>
  </si>
  <si>
    <t>Совокупная задолженность по ипотечным кредитам</t>
  </si>
  <si>
    <t>Количество открытых автокредитов</t>
  </si>
  <si>
    <t>Флаг наличия просроченной задолженности по процентам</t>
  </si>
  <si>
    <t>Последняя дата открытия кредита для открытых кредитов</t>
  </si>
  <si>
    <t>Последняя дата закрыия кредита для закрытых кредитов</t>
  </si>
  <si>
    <t>cred_pl_max_psb_trm_mnth_qty</t>
  </si>
  <si>
    <t>Максимальный возможный срок кредита в мес</t>
  </si>
  <si>
    <t>ИНН организации-работодателя</t>
  </si>
  <si>
    <t>Кол-во месяцев с даты открытия последней социальной карты с пенсионными начислениями &gt;=3000 р. за посл. 3 месяца</t>
  </si>
  <si>
    <t>prd_activity_status_1m_cd</t>
  </si>
  <si>
    <t>Код статуса активности клиента по продуктам в текущем мес за 1 мес</t>
  </si>
  <si>
    <t>sd_mdm_status_cd</t>
  </si>
  <si>
    <t>Код статуса клиента в MDM</t>
  </si>
  <si>
    <t>Основной ID клиента в MDM (на дату состояния)</t>
  </si>
  <si>
    <t>prd_ap_budg_active_prev_nflag</t>
  </si>
  <si>
    <t>Числовой флаг активности клиента по продукту "Автоплатеж - Налоги, штрафы и сборы" в прошлом месяце</t>
  </si>
  <si>
    <t>actual_client_dk</t>
  </si>
  <si>
    <t>Индекс активности (количество месяцев активности или неактивности) клиента в целом по всем продуктам</t>
  </si>
  <si>
    <t>Код типа клиента в зависимости от наличия продуктов</t>
  </si>
  <si>
    <t>prd_client_type_final_prev_cd</t>
  </si>
  <si>
    <t>Код типа клиента в зависимости от наличия продуктов  в прошлом месяце</t>
  </si>
  <si>
    <t>prd_cc_active_1m_nflag</t>
  </si>
  <si>
    <t>Флаг активности клиента по продукту "Кредитная карта" за 1 мес</t>
  </si>
  <si>
    <t>prd_cc_activity_1m_ind</t>
  </si>
  <si>
    <t>Индекс активности  клиента по продукту "Кредитная карта" (количество месяцев активности или неактивности) за 1 мес</t>
  </si>
  <si>
    <t>prd_ap_cell_activity_1m_ind</t>
  </si>
  <si>
    <t>Индекс активности (количество месяцев активности или неактивности) клиента по продукту "Автоплатеж - Сотовая связь" за 1 мес</t>
  </si>
  <si>
    <t>prd_ap_othr_activity_ind</t>
  </si>
  <si>
    <t>Индекс активности (количество месяцев активности или неактивности) клиента по продукту "Автоплатеж - Прочее"</t>
  </si>
  <si>
    <t>prd_ap_cnbx_activity_ind</t>
  </si>
  <si>
    <t>Индекс активности (количество месяцев активности или неактивности) клиента по продукту "Автоплатеж - Копилка"</t>
  </si>
  <si>
    <t>prd_dc_active_nflag</t>
  </si>
  <si>
    <t>Флаг активности клиента по продукту "Дебетовая карта"</t>
  </si>
  <si>
    <t>prd_1st_prod_vsp_cd</t>
  </si>
  <si>
    <t>Код ВСП первого открытого продукта с договором (счета, карты, кредиты)</t>
  </si>
  <si>
    <t>cla_mg2_active_last_dt</t>
  </si>
  <si>
    <t>cla_pl2_active_last_dt</t>
  </si>
  <si>
    <t>lne_ovr_overdue_nflag</t>
  </si>
  <si>
    <t>prd_1st_prod_tb_name</t>
  </si>
  <si>
    <t>Название ТБ первого открытого продукта с договором (счета, карты, кредиты)</t>
  </si>
  <si>
    <t>prd_ap_budg_activity_ind</t>
  </si>
  <si>
    <t>Индекс активности (количество месяцев активности или неактивности) клиента по продукту "Автоплатеж - Налоги, штрафы и сборы"</t>
  </si>
  <si>
    <t>prd_ap_utl_activity_1m_ind</t>
  </si>
  <si>
    <t>Индекс активности (количество месяцев активности или неактивности) клиента по продукту "Автоплатеж - ЖКХ за 1 мес</t>
  </si>
  <si>
    <t>prd_ib_activity_1m_ind</t>
  </si>
  <si>
    <t>Индекс активности (количество месяцев активности или неактивности) клиента по продукту "СБОЛ" за 1 мес</t>
  </si>
  <si>
    <t>prd_ap_budg_activity_1m_ind</t>
  </si>
  <si>
    <t>Индекс активности (количество месяцев активности или неактивности) клиента по продукту "Автоплатеж - Налоги, штрафы и сборы" за 1 мес</t>
  </si>
  <si>
    <t>seg_crd_txn_mcc_cluster_name</t>
  </si>
  <si>
    <t>Название кластера клиента по характеру карточных транзакций</t>
  </si>
  <si>
    <t>Флаг наличия просроченной задолженности по кредиту</t>
  </si>
  <si>
    <t>Количество закрытых автокредитов</t>
  </si>
  <si>
    <t>Кол-во дней с даты покупки последнего сертификата</t>
  </si>
  <si>
    <t>lbt_sav_cert_bal_prev_rub_amt</t>
  </si>
  <si>
    <t>Суммарный баланс по сберегательным сертификатам  клиента на предыдущий месяц в рублях</t>
  </si>
  <si>
    <t>prd_ap_tlc_activity_1m_ind</t>
  </si>
  <si>
    <t>Индекс активности (длительность периода активности) клиента по продукту "Автоплатеж - Телекоммуникации" за 1 мес</t>
  </si>
  <si>
    <t>Количество закрытых ипотечных кредитов</t>
  </si>
  <si>
    <t>sd_doc_type_id</t>
  </si>
  <si>
    <t>ID типа ДУЛ</t>
  </si>
  <si>
    <t>seg_mvs_nflag</t>
  </si>
  <si>
    <t>Флаг сегмента МВС (CRM сегмент = МВС)</t>
  </si>
  <si>
    <t>prd_cc_active_nflag</t>
  </si>
  <si>
    <t>Числовой флаг активности клиента по продукта "Кредитная карта"  за отчетный мес.</t>
  </si>
  <si>
    <t>prd_pl_active_prev_nflag</t>
  </si>
  <si>
    <t>Числовой флаг финальной активности клиента по продукту "Потребительский кредит" в прошлом месяце</t>
  </si>
  <si>
    <t>Город клиента по отделению последнего продукта (Москва, Санкт-Петербург, Миллионник)</t>
  </si>
  <si>
    <t>prd_mf_active_qty</t>
  </si>
  <si>
    <t>Количество активных договоров "Инвестиции (ПИФ/ДУ)"</t>
  </si>
  <si>
    <t>prd_ap_cnbx_active_prev_nflag</t>
  </si>
  <si>
    <t>Числовой флаг финальной активности клиента по продукту "Автоплатеж - Копилка" в прошлом месяце</t>
  </si>
  <si>
    <t>prd_dc_active_1m_nflag</t>
  </si>
  <si>
    <t>Флаг активности клиента по продукту "Дебетовая карта" за 1 мес</t>
  </si>
  <si>
    <t>prd_ap_p2p_activity_ind</t>
  </si>
  <si>
    <t>Индекс активности (количество месяцев активности или неактивности) клиента по продукту "Автоплатеж - P2P"</t>
  </si>
  <si>
    <t>Количество открытых ипотечных кредитов</t>
  </si>
  <si>
    <t>prd_cc_active_prev_nflag</t>
  </si>
  <si>
    <t>Флаг активности клиента по продукту "Кредитная карта" в предыдущем месяце</t>
  </si>
  <si>
    <t>Флаг активности клиента по ипотечным кредитам</t>
  </si>
  <si>
    <t>prd_lst_prod_osb_cd</t>
  </si>
  <si>
    <t>Код ОСБ последнего открытого продукта с договором (счета, карты, кредиты)</t>
  </si>
  <si>
    <t>cla_all2_active_last_dt</t>
  </si>
  <si>
    <t>prd_activity_status_prev_cd</t>
  </si>
  <si>
    <t>Код статуса активности клиента по продуктам в прошлом мес.</t>
  </si>
  <si>
    <t>prd_ap_loan_active_prev_nflag</t>
  </si>
  <si>
    <t>Числовой флаг активности клиента по продукту "Автоплатеж - Погашение кредитов" для PPC (за 3 мес) в прошлом месяце</t>
  </si>
  <si>
    <t>prd_client_active_prev_nflag</t>
  </si>
  <si>
    <t>Числовой флаг активности клиента в целом (по всем продуктам)  в прошлом месяце</t>
  </si>
  <si>
    <t>template_start_dt</t>
  </si>
  <si>
    <t>Дата создания подписки (шаблона автоплатежа)</t>
  </si>
  <si>
    <t>receiver_acct_nbr</t>
  </si>
  <si>
    <t>Номер счета получателя (указывается в случае, если автоплатеж является "Копилкой")</t>
  </si>
  <si>
    <t>status_cd</t>
  </si>
  <si>
    <t>Код статуса состояния активности подписки</t>
  </si>
  <si>
    <t>status_reason_cd</t>
  </si>
  <si>
    <t>Причина изменения статуса шаблона авто-платежа</t>
  </si>
  <si>
    <t>autopay_type_cd</t>
  </si>
  <si>
    <t>Тип автоплатежа (оплата фиксированной суммы или проверка наличия выставленного счета)</t>
  </si>
  <si>
    <t>template_end_dt</t>
  </si>
  <si>
    <t>Дата закрытия подписки</t>
  </si>
  <si>
    <t>next_pay_dt</t>
  </si>
  <si>
    <t>Дата следующего платежа</t>
  </si>
  <si>
    <t>pay_amt</t>
  </si>
  <si>
    <t>Сумма платежа (если платеж типа "фиксированная сумма")</t>
  </si>
  <si>
    <t>update_dt</t>
  </si>
  <si>
    <t>Дата последнего редактирования подписки</t>
  </si>
  <si>
    <t>schedule_cd</t>
  </si>
  <si>
    <t>Код периодичности оплаты</t>
  </si>
  <si>
    <t>connecting_channel_cd</t>
  </si>
  <si>
    <t>payee_id</t>
  </si>
  <si>
    <t>ID получателя платежа</t>
  </si>
  <si>
    <t>pay_inst_type_cd</t>
  </si>
  <si>
    <t>Код типа платежного иструмента</t>
  </si>
  <si>
    <t>Номер карты, захешированный SHA-1 по алгоритму ЦХД</t>
  </si>
  <si>
    <t>id_attr_cd</t>
  </si>
  <si>
    <t>Код ключевого пеквизита для оплаты (номер квитанции штрафа и т.д.)</t>
  </si>
  <si>
    <t>invisible_flag</t>
  </si>
  <si>
    <t>Флаг невидимости</t>
  </si>
  <si>
    <t>client_communication_type_cd</t>
  </si>
  <si>
    <t>Тип коммуникации клиенту</t>
  </si>
  <si>
    <t>ap_template_id</t>
  </si>
  <si>
    <t>Уникальный идентификатор шаблона автоплатежа</t>
  </si>
  <si>
    <t>Дата окончания состояния</t>
  </si>
  <si>
    <t>ap_hist_rec_id</t>
  </si>
  <si>
    <t>Ключ записи в истории АП в источнике</t>
  </si>
  <si>
    <t>Дата начала состояния</t>
  </si>
  <si>
    <t>pay_day_nv</t>
  </si>
  <si>
    <t>День месяца, в который необходимо прове-рять наличие задолженности.</t>
  </si>
  <si>
    <t>registration_channel_cd</t>
  </si>
  <si>
    <t>Канал оформления (ИБ, УС, ВСП)</t>
  </si>
  <si>
    <t>Код Тербанка регистрации автоплатежа</t>
  </si>
  <si>
    <t>card_w4_id</t>
  </si>
  <si>
    <t>ID карты в W4</t>
  </si>
  <si>
    <t>template_name</t>
  </si>
  <si>
    <t>Название шаблона</t>
  </si>
  <si>
    <t>ID клиента ФКП</t>
  </si>
  <si>
    <t>service_cd</t>
  </si>
  <si>
    <t>Код  услуги к которой относится получатель</t>
  </si>
  <si>
    <t>fixedid</t>
  </si>
  <si>
    <t>Альтернативный ID шаблона</t>
  </si>
  <si>
    <t>status_dt</t>
  </si>
  <si>
    <t>Дата изменения статуса шаблона автоплатежа</t>
  </si>
  <si>
    <t>Идентификатор шаблона автоплатежа</t>
  </si>
  <si>
    <t>statusreason</t>
  </si>
  <si>
    <t>payment_dt</t>
  </si>
  <si>
    <t>Дата платежа</t>
  </si>
  <si>
    <t>debt_name</t>
  </si>
  <si>
    <t>Код объекта за который производится оплата (напр, номер постановления для штрафа ГИБДД)</t>
  </si>
  <si>
    <t>offer</t>
  </si>
  <si>
    <t>Оффер или нет(в исходной таблице statusreason - коды причин статуса)</t>
  </si>
  <si>
    <t>ap_txn_id</t>
  </si>
  <si>
    <t>Уникальный идентификатор операции (платежа)</t>
  </si>
  <si>
    <t>Идентификатор получателя</t>
  </si>
  <si>
    <t>bik_nbr</t>
  </si>
  <si>
    <t>БИК банка получателя</t>
  </si>
  <si>
    <t>kpp_nbr</t>
  </si>
  <si>
    <t>КПП получателя</t>
  </si>
  <si>
    <t>service_group_cd</t>
  </si>
  <si>
    <t>Код типа поставщика услуг ("группа услуг" из справочника ЦАС НСИ)</t>
  </si>
  <si>
    <t>inn_nbr</t>
  </si>
  <si>
    <t>ИНН получателя</t>
  </si>
  <si>
    <t>system_сd</t>
  </si>
  <si>
    <t>Идентификатор биллинговой системы</t>
  </si>
  <si>
    <t>Номер счета получателя</t>
  </si>
  <si>
    <t>payee_name</t>
  </si>
  <si>
    <t>Наименование получателя, готовое для отображения пользователю</t>
  </si>
  <si>
    <t>Номер ТБ, в котором обслуживается получатель</t>
  </si>
  <si>
    <t>service_name</t>
  </si>
  <si>
    <t>Наименование услуги к которой относится получатель, готовое для отображения пользователю</t>
  </si>
  <si>
    <t>system_cd</t>
  </si>
  <si>
    <t>Символьный код валюты ISO</t>
  </si>
  <si>
    <t>card_group_name</t>
  </si>
  <si>
    <t>Группа типов карты</t>
  </si>
  <si>
    <t>cobrand_name</t>
  </si>
  <si>
    <t>Наименование кобрендинговой программы</t>
  </si>
  <si>
    <t>card_type_name</t>
  </si>
  <si>
    <t>product_w4_id</t>
  </si>
  <si>
    <t>Код продукта в W4</t>
  </si>
  <si>
    <t>card_cat_name</t>
  </si>
  <si>
    <t>Категория карты - Дебетовая/Кредитная</t>
  </si>
  <si>
    <t>plastic_type_name</t>
  </si>
  <si>
    <t>Наименование продукта (тип пластика)</t>
  </si>
  <si>
    <t>ipt_name</t>
  </si>
  <si>
    <t>Наименование МПС</t>
  </si>
  <si>
    <t>plastic_type_id</t>
  </si>
  <si>
    <t>Номер продукта (тип пластика)</t>
  </si>
  <si>
    <t>Цифровой код валюты продукта</t>
  </si>
  <si>
    <t>fee_cd</t>
  </si>
  <si>
    <t>Фи-код - код однозначно идентифицирующий сочетание полей  CARD_TYPE и CARD_FORM</t>
  </si>
  <si>
    <t>card_form_name</t>
  </si>
  <si>
    <t>Форма карты</t>
  </si>
  <si>
    <t>cobrand_cd</t>
  </si>
  <si>
    <t>Код кобрендовой программы</t>
  </si>
  <si>
    <t>card_cat_cd</t>
  </si>
  <si>
    <t>Флаг, карта дебетовая - DB/кредитная - CR</t>
  </si>
  <si>
    <t>plastic_class_name</t>
  </si>
  <si>
    <t>Класс пластика карты</t>
  </si>
  <si>
    <t>Наименование валюты</t>
  </si>
  <si>
    <t>tb_alt_cd</t>
  </si>
  <si>
    <t>Альтернативный код ТБ (классифицирует Московский Банк как ЦА)</t>
  </si>
  <si>
    <t>payroll_agrmnt_signed_dt</t>
  </si>
  <si>
    <t>Дата подписания договора</t>
  </si>
  <si>
    <t>payroll_agrmnt_nbr</t>
  </si>
  <si>
    <t>org_dwh_pty_id</t>
  </si>
  <si>
    <t>Идентификатор клиента (организации) в ЦХД</t>
  </si>
  <si>
    <t>org_inn</t>
  </si>
  <si>
    <t>ИНН организации</t>
  </si>
  <si>
    <t>Идентификатор зарплатного договора в ЦХД</t>
  </si>
  <si>
    <t>org_name</t>
  </si>
  <si>
    <t>Название организации</t>
  </si>
  <si>
    <t>cred_1st_open_pl_rate</t>
  </si>
  <si>
    <t>процентная ставка первого из действующих потребкредитов</t>
  </si>
  <si>
    <t>cred_cred_hist_pl_min_ind</t>
  </si>
  <si>
    <t>информация по кредитной истории</t>
  </si>
  <si>
    <t>cred_mnth_lst_auto_clsd_qty</t>
  </si>
  <si>
    <t>количество полных месяцев после закрытия последнего завершенного автокредита</t>
  </si>
  <si>
    <t>seg_prd_smart_avail_nflag</t>
  </si>
  <si>
    <t>Флаг доступности для кампаний по смарт-счетам</t>
  </si>
  <si>
    <t>crd_trx_spnd_cash_1m_amt</t>
  </si>
  <si>
    <t>сумма CASH трат клиента за последний полный законченный на дату актуальности календарный месяц</t>
  </si>
  <si>
    <t>seg_prd_uko_avail_nflag</t>
  </si>
  <si>
    <t>Флаг доступности клиента для кампаний УКО</t>
  </si>
  <si>
    <t>cred_clsd_auto_qty</t>
  </si>
  <si>
    <t>количество закрытых автокредитов</t>
  </si>
  <si>
    <t>cred_cred_hist_mg_max_ind</t>
  </si>
  <si>
    <t>cred_clsd_wavg_othr_rate</t>
  </si>
  <si>
    <t>средняя процентная ставка по закрытым прочим кредитам, взвешенная по сумме кредита</t>
  </si>
  <si>
    <t>cmpn_birth_dt_valid_nflag</t>
  </si>
  <si>
    <t>Флаг валидности даты рождения</t>
  </si>
  <si>
    <t>cmpn_doc_valid_nflag</t>
  </si>
  <si>
    <t>Флаг валидности документа</t>
  </si>
  <si>
    <t>cmpn_kentaur_nflag</t>
  </si>
  <si>
    <t>Флаг кентавра</t>
  </si>
  <si>
    <t>cmpn_stop_list_email_nflag</t>
  </si>
  <si>
    <t>Флаг стоп-листа email</t>
  </si>
  <si>
    <t>migrant_nflag</t>
  </si>
  <si>
    <t>Флаг мигранта</t>
  </si>
  <si>
    <t>cred_restructured_nflag</t>
  </si>
  <si>
    <t>флаг наличия у клиента реструктурированного кредита</t>
  </si>
  <si>
    <t>crd_dc_seg_dc</t>
  </si>
  <si>
    <t>seg_dc_segment_cd</t>
  </si>
  <si>
    <t>cmpn_partn_control_group_nflag</t>
  </si>
  <si>
    <t>cmpn_trx_cc_control_group_nflag</t>
  </si>
  <si>
    <t>cmpn_trx_dc_control_group_nflag</t>
  </si>
  <si>
    <t>cmpn_uko_control_group_nflag</t>
  </si>
  <si>
    <t>cred_cred_hist_mg_min_ind</t>
  </si>
  <si>
    <t>cred_cred_hist_tot_max_ind</t>
  </si>
  <si>
    <t>cred_os_cc_rub_amt</t>
  </si>
  <si>
    <t>сумма задолженности по кредитным картам, руб.</t>
  </si>
  <si>
    <t>cred_os_tot_rub_amt</t>
  </si>
  <si>
    <t>общая сумма задолженности, руб.</t>
  </si>
  <si>
    <t>cred_init_auto_rub_amt</t>
  </si>
  <si>
    <t>сумма выданных автокредитов, руб.</t>
  </si>
  <si>
    <t>cred_init_tot_rub_amt</t>
  </si>
  <si>
    <t>сумма выданных кредитов всех видов, руб.</t>
  </si>
  <si>
    <t>cred_open_auto_qty</t>
  </si>
  <si>
    <t>количество действующих автокредитов</t>
  </si>
  <si>
    <t>cred_clsd_pl_qty</t>
  </si>
  <si>
    <t>количество закрытых потребкредитов</t>
  </si>
  <si>
    <t>cred_clsd_othr_qty</t>
  </si>
  <si>
    <t>количество закрытых прочих кредитов</t>
  </si>
  <si>
    <t>cred_mnth_1st_auto_open_qty</t>
  </si>
  <si>
    <t>количество полных месяцев после открытия первого автокредита</t>
  </si>
  <si>
    <t>cred_mnth_lst_cc_open_qty</t>
  </si>
  <si>
    <t>количество полных месяцев после открытия последней кредитной карты</t>
  </si>
  <si>
    <t>cred_mnth_lst_cc_clsd_qty</t>
  </si>
  <si>
    <t>количества полных месяцев после закрытия последней закрытой кредитной карты</t>
  </si>
  <si>
    <t>cmpn_tm_avail_nflag</t>
  </si>
  <si>
    <t>Флаг возможности коммуникации по домашнему телефону</t>
  </si>
  <si>
    <t>cred_litigation_nflag</t>
  </si>
  <si>
    <t>флаг наличия у клиента кредита с судебным решением</t>
  </si>
  <si>
    <t>cred_1st_open_dt</t>
  </si>
  <si>
    <t>дата получения первого кредита</t>
  </si>
  <si>
    <t>cred_mnth_lst_close_qty</t>
  </si>
  <si>
    <t>количество полных месяцев после закрытия последнего контракта (если закрытых контрактов у клиента еще не было, но есть текущие, то показатель может быть отрицательным)</t>
  </si>
  <si>
    <t>cred_curr_pmt_ann_pl_rub_amt</t>
  </si>
  <si>
    <t>cred_curr_pmt_chng_amt</t>
  </si>
  <si>
    <t>разница между начальной величиной ежемесячного платежа и фактической величиной  ежемесячного платежа по текущим кредитам</t>
  </si>
  <si>
    <t>cred_cred_hist_qty</t>
  </si>
  <si>
    <t>cred_open_wavg_auto_rate</t>
  </si>
  <si>
    <t>средняя процентная ставка по действующим автокредитам, взвешенная по сумме кредита</t>
  </si>
  <si>
    <t>cred_lst_open_pl_rate</t>
  </si>
  <si>
    <t>cred_lst_open_othr_rate</t>
  </si>
  <si>
    <t>процентная ставка последнего из действующих прочих кредитов</t>
  </si>
  <si>
    <t>cred_1st_open_mg_rate</t>
  </si>
  <si>
    <t>cred_min_exp_pl_diff_dt</t>
  </si>
  <si>
    <t>cred_min_othr_diff_diff_dt</t>
  </si>
  <si>
    <t>самая ранняя плановая дата закрытия действующих на дату актуальности прочих кредитов клиента с дифференцированным методом погашения</t>
  </si>
  <si>
    <t>cmpn_cell_phone_mbk_nflag</t>
  </si>
  <si>
    <t>Флаг, указывающий что выбранный мобильной номер является телефоном МБК</t>
  </si>
  <si>
    <t>cmpn_first_name_md5</t>
  </si>
  <si>
    <t>Имя uppercase md5</t>
  </si>
  <si>
    <t>cmpn_birth_dt_md5</t>
  </si>
  <si>
    <t>Дата рождения формат DD.MM.YYYY md5</t>
  </si>
  <si>
    <t>cred_open_ovrd_qty</t>
  </si>
  <si>
    <t>cmpn_blogger_nflag</t>
  </si>
  <si>
    <t>Флаг "Клиент является блогером"</t>
  </si>
  <si>
    <t>cmpn_mdm_cell_phone_nbr</t>
  </si>
  <si>
    <t>Выбранный номер мобильного телефона при использовании только телефонов из MDM</t>
  </si>
  <si>
    <t>cmpn_in_call_no_tpin_dt</t>
  </si>
  <si>
    <t>Дата последнего входящего звонка без использования ТПИН</t>
  </si>
  <si>
    <t>cmpn_client_contact_nflag</t>
  </si>
  <si>
    <t>Флаг согласия клиента на обработку персональных данных</t>
  </si>
  <si>
    <t>cmpn_seg_crd_trx_segm</t>
  </si>
  <si>
    <t>cmpn_nflag_cbc_stop_list_nflag</t>
  </si>
  <si>
    <t>Флаг стоп-листа cbc</t>
  </si>
  <si>
    <t>cmpn_seg_client_ret_segment_cd</t>
  </si>
  <si>
    <t>cmpn_prev_seg_crd_trx_segm</t>
  </si>
  <si>
    <t>Предыдущий сегмент (отличный от текущего)</t>
  </si>
  <si>
    <t>cmpn_prev_trx_subsegm_activity_ind</t>
  </si>
  <si>
    <t>Кол-во месяцев пребывания клиента в предыдущем ПОДсегменте (отличном от текущего)</t>
  </si>
  <si>
    <t>cmpn_nflag_empl_16_plus</t>
  </si>
  <si>
    <t>Признак сотрудника Сбербанка грейда 16+</t>
  </si>
  <si>
    <t>seg_prd_mb_own_avail_nflag</t>
  </si>
  <si>
    <t>Флаг доступности клиента для кампаний МБК - Оплата совего телефона</t>
  </si>
  <si>
    <t>seg_prd_sbol_tip_avail_nflag</t>
  </si>
  <si>
    <t>Флаг доступности клиента для советов в мобильном приложении (PFM)</t>
  </si>
  <si>
    <t>cmpn_invest_control_group_nflag</t>
  </si>
  <si>
    <t>dep_ca_open_bal_rub_amt</t>
  </si>
  <si>
    <t>Сумма баланса на открытых текущих счетам клиента (по типу счета)</t>
  </si>
  <si>
    <t>Дата и время вставки записи</t>
  </si>
  <si>
    <t>cmpn_sms_avail_nflag</t>
  </si>
  <si>
    <t>Флаг возможности коммуникации по SMS</t>
  </si>
  <si>
    <t>cmpn_client_eligible_nflag</t>
  </si>
  <si>
    <t>Флаг допустимости включения клиента в кампании продаж (необходимое, но не достаточное условие)</t>
  </si>
  <si>
    <t>cmpn_sms_operator_net_cd</t>
  </si>
  <si>
    <t>Код сети мобильного оператора</t>
  </si>
  <si>
    <t>crd_cc_open_agr_qty</t>
  </si>
  <si>
    <t>количество действующих договоров кредитных карт клиента</t>
  </si>
  <si>
    <t>crd_cc_lst_plastic_type_name</t>
  </si>
  <si>
    <t>тип пластика карты последнего действующего контракта клиента на кредитную карту</t>
  </si>
  <si>
    <t>cmpn_public_person_nflag</t>
  </si>
  <si>
    <t>Флаг "Клиент является публичной персоной (Wiki)"</t>
  </si>
  <si>
    <t>cmpn_comm_champion_nflag</t>
  </si>
  <si>
    <t>Флаг принадлежности к контрольной группе чемпион</t>
  </si>
  <si>
    <t>crd_trx_spnd_pos_1m_amt</t>
  </si>
  <si>
    <t>сумма POS трат клиента за последний полный законченный на дату актуальности календарный месяц</t>
  </si>
  <si>
    <t>cred_os_mg_rub_amt</t>
  </si>
  <si>
    <t>сумма задолженности по ипотечным кредитам, руб.</t>
  </si>
  <si>
    <t>cred_mnth_lst_othr_open_qty</t>
  </si>
  <si>
    <t>количество полных месяцев после открытия последнего из прочих кредитов</t>
  </si>
  <si>
    <t>cmpn_mdm_bad_fio_nflag</t>
  </si>
  <si>
    <t>Флаг плохого качества ФИО клиента</t>
  </si>
  <si>
    <t>cmpn_smart_control_group_nflag</t>
  </si>
  <si>
    <t>cmpn_trx_cluster_control_group_nflag</t>
  </si>
  <si>
    <t>cmpn_trx_ds_control_group_nflag</t>
  </si>
  <si>
    <t>cmpn_doc_expired_nflag</t>
  </si>
  <si>
    <t>Флаг истекшего документа</t>
  </si>
  <si>
    <t>cred_curr_pmt_ann_tot_rub_amt</t>
  </si>
  <si>
    <t>сумма текущих аннуитетных платежей, руб.</t>
  </si>
  <si>
    <t>cred_cred_hist_bad_nflag</t>
  </si>
  <si>
    <t>флаг плохой кредитной истории</t>
  </si>
  <si>
    <t>client_valid_nflag</t>
  </si>
  <si>
    <t>Флаг валидности клиента</t>
  </si>
  <si>
    <t>cmpn_client_double_nflag</t>
  </si>
  <si>
    <t>Флаг наличия дублей клиента</t>
  </si>
  <si>
    <t>cmpn_fio_invalid_nflag</t>
  </si>
  <si>
    <t>Флаг невалидности ФИО</t>
  </si>
  <si>
    <t>cmpn_gender_valid_nflag</t>
  </si>
  <si>
    <t>Флаг валидности пола</t>
  </si>
  <si>
    <t>cmpn_risk_region_aggr_nflag</t>
  </si>
  <si>
    <t>Флаг рискового региона</t>
  </si>
  <si>
    <t>cmpn_stop_list_sms_nflag</t>
  </si>
  <si>
    <t>Флаг стоп-листа sms</t>
  </si>
  <si>
    <t>cmpn_super_stop_list_nflag</t>
  </si>
  <si>
    <t>Флаг супер-стоп-листа</t>
  </si>
  <si>
    <t>cmpn_risk_region_knlg_nflag</t>
  </si>
  <si>
    <t>cmpn_seg_card_dwh_id</t>
  </si>
  <si>
    <t>Идентификатор карты в АХД, на которую считалась сегментация</t>
  </si>
  <si>
    <t>cmpn_householder_vip_nflag</t>
  </si>
  <si>
    <t>Флаг домохозяйства VIP</t>
  </si>
  <si>
    <t>cmpn_friends_nflag</t>
  </si>
  <si>
    <t>Флаг резонансной ВИП-персоны</t>
  </si>
  <si>
    <t>dep_lbt_acct_lst_division_dk</t>
  </si>
  <si>
    <t>Подразделение банка по последнему продукту</t>
  </si>
  <si>
    <t>cmpn_prev_seg_crd_trx_subsegm</t>
  </si>
  <si>
    <t>Предыдущий ПОДсегмент (отличный от текущего)</t>
  </si>
  <si>
    <t>cmpn_prev_trx_segm_activity_ind</t>
  </si>
  <si>
    <t>Кол-во месяцев пребывания клиента в предыдущем сегменте (отличном от текущего)</t>
  </si>
  <si>
    <t>cmpn_trx_segm_activity_ind</t>
  </si>
  <si>
    <t>Кол-во месяцев пребывания клиента в текущем сегменте из поля cmpn_seg_crd_trx_segm</t>
  </si>
  <si>
    <t>cmpn_trx_subsegm_activity_ind</t>
  </si>
  <si>
    <t>Кол-во месяцев пребывания клиента в текущем ПОДсегменте из поля cmpn_seg_crd_trx_subsegm</t>
  </si>
  <si>
    <t>cmpn_single_window_cntrl_group_id</t>
  </si>
  <si>
    <t>Флаг принадлежности к контрольной группе единого окна</t>
  </si>
  <si>
    <t>cmpn_nflag_empl_dzo_flag</t>
  </si>
  <si>
    <t>Признак сотрудника ДЗО Сбербанка грейда</t>
  </si>
  <si>
    <t>cmpn_mdm_sms_avail_nflag</t>
  </si>
  <si>
    <t>Флаг доступности коммуникации по SMS при использовании только телефонов из MDM</t>
  </si>
  <si>
    <t>cmpn_mdm_cell_phone_mbk_nflag</t>
  </si>
  <si>
    <t>Флаг "выбранный телефон является телефоном МБК" при использовании только телефонов из MDM</t>
  </si>
  <si>
    <t>cmpn_tpin_avail_nflag</t>
  </si>
  <si>
    <t>Флаг наличия ТПИН</t>
  </si>
  <si>
    <t>cmpn_tpin_set_dt</t>
  </si>
  <si>
    <t>Дата установки ТПИН</t>
  </si>
  <si>
    <t>cmpn_in_call_tpin_dt</t>
  </si>
  <si>
    <t>Дата последнего входящего звонка с использованием ТПИН</t>
  </si>
  <si>
    <t>seg_prd_mb_full_avail_nflag</t>
  </si>
  <si>
    <t>Флаг доступности для кампаний по мобильному банку (полный пакет)</t>
  </si>
  <si>
    <t>cmpn_portf_control_group_nflag</t>
  </si>
  <si>
    <t>Флаг принадлежности к портфельной контрольной группе</t>
  </si>
  <si>
    <t>cmpn_loyal_control_group_id</t>
  </si>
  <si>
    <t>Флаг принадлежности к контрольной группе лояльность</t>
  </si>
  <si>
    <t>cmpn_seg_crd_pos_cat_group</t>
  </si>
  <si>
    <t>cmpn_seg_crd_trx_subsegm</t>
  </si>
  <si>
    <t>crd_visa_open_nflag</t>
  </si>
  <si>
    <t>Флаг наличия открытой действующей карты VISA</t>
  </si>
  <si>
    <t>crd_mc_open_nflag</t>
  </si>
  <si>
    <t>Флаг наличия открытой действующей карты MasterCard</t>
  </si>
  <si>
    <t>cmpn_true_stop_list_nflag</t>
  </si>
  <si>
    <t>Флаг присутствия клиента в стоп-листе с жесткой (терминальной) причиной (все, кроме недоставки корреспонденции) - корректное значений, без учета нероссийских паспортов</t>
  </si>
  <si>
    <t>cmpn_cell_phone_nbr</t>
  </si>
  <si>
    <t>Мобильный телефон клиента для использования в кампании</t>
  </si>
  <si>
    <t>cmpn_email_name</t>
  </si>
  <si>
    <t>Email для использования в кампании</t>
  </si>
  <si>
    <t>cmpn_sms_dlvr_time_intr_name</t>
  </si>
  <si>
    <t>временной интервал доступности клиента для коммуникации по часовому поясу Москвы</t>
  </si>
  <si>
    <t>cmpn_doc_unique_nflag</t>
  </si>
  <si>
    <t>флаг уникальности кода паспорта клиента на уровне клиентской базы на дату актуальности</t>
  </si>
  <si>
    <t>cmpn_control_group_nflag</t>
  </si>
  <si>
    <t>Флаг принадлежности клиента  к контрольной группе</t>
  </si>
  <si>
    <t>cmpn_random_group1_ind</t>
  </si>
  <si>
    <t>Группа для случайного распределения (0..9)</t>
  </si>
  <si>
    <t>cmpn_sms_city_name</t>
  </si>
  <si>
    <t>Название города мобильного номера</t>
  </si>
  <si>
    <t>crd_dc_open_agr_qty</t>
  </si>
  <si>
    <t>количество действующих договоров дебетовых карт клиента</t>
  </si>
  <si>
    <t>crd_cc_open_crd_qty</t>
  </si>
  <si>
    <t>Количество действующих кредитных карт</t>
  </si>
  <si>
    <t>crd_dc_open_crd_qty</t>
  </si>
  <si>
    <t>Количество действующих дебетовых карт</t>
  </si>
  <si>
    <t>crd_cc_tot_cred_lim_amt</t>
  </si>
  <si>
    <t>сумма текущих лимитов действующих кредитных карт клиента</t>
  </si>
  <si>
    <t>crd_cc_tot_os_amt</t>
  </si>
  <si>
    <t>Общая сумма задолженности действующих кредитных карт клиента</t>
  </si>
  <si>
    <t>crd_dc_lst_plastic_type_name</t>
  </si>
  <si>
    <t>тип пластика карты последнего действующего контракта клиента на дебетовую карту</t>
  </si>
  <si>
    <t>ID клиента MDM в ЦХД</t>
  </si>
  <si>
    <t>cmpn_dm_avail_nflag</t>
  </si>
  <si>
    <t>Флаг возможности коммуникации по DM</t>
  </si>
  <si>
    <t>cmpn_email_avail_nflag</t>
  </si>
  <si>
    <t>Флаг возможности коммуникации по e-mail</t>
  </si>
  <si>
    <t>cmpn_stop_list_nflag</t>
  </si>
  <si>
    <t>Флаг присутствия клиента в стоп-листе с жесткой (терминальной) причиной (все, кроме недоставки корреспонденции)</t>
  </si>
  <si>
    <t>dep_ca_open_qty</t>
  </si>
  <si>
    <t>Кол-во открытых текущих счетов клиента (по типу счета)</t>
  </si>
  <si>
    <t>dep_td_open_qty</t>
  </si>
  <si>
    <t>Кол-во открытых депозитных счетов клиента (по типу счета)</t>
  </si>
  <si>
    <t>dep_td_open_bal_rub_amt</t>
  </si>
  <si>
    <t>Сумма баланса на открытых тдепозитных счетах клиента (по типу счета)</t>
  </si>
  <si>
    <t>seg_prd_ap_avail_nflag</t>
  </si>
  <si>
    <t>Флаг доступности клиента для кампаний АП</t>
  </si>
  <si>
    <t>seg_prd_mb_otd_avail_nflag</t>
  </si>
  <si>
    <t>Флаг доступности клиента для кампаний МБК - Оплата телефона друна</t>
  </si>
  <si>
    <t>seg_prd_mb_p2p_avail_nflag</t>
  </si>
  <si>
    <t>Флаг доступности клиента для кампаний МБК - P2P</t>
  </si>
  <si>
    <t>seg_prd_sbol_mob_avail_nflag</t>
  </si>
  <si>
    <t>Флаг доступности клиента для кампаний СБОЛ-Моб.приложение</t>
  </si>
  <si>
    <t>seg_prd_sbol_web_avail_nflag</t>
  </si>
  <si>
    <t>Флаг доступности клиента для кампаний СБОЛ-Web</t>
  </si>
  <si>
    <t>cmpn_doc_fms_invalid_nflag</t>
  </si>
  <si>
    <t>Флаг невалидного паспорта по данным ФМС</t>
  </si>
  <si>
    <t>cmpn_sms_tz_utc_shift</t>
  </si>
  <si>
    <t>Сдвиг в часах зоны клиенты от GMT (на основе региональной принадлежности мобильного номера)</t>
  </si>
  <si>
    <t>cmpn_email_src_cd</t>
  </si>
  <si>
    <t>Код источника e-mail клиента</t>
  </si>
  <si>
    <t>cmpn_dm_addr_src_cd</t>
  </si>
  <si>
    <t>Код источника почтового клиента</t>
  </si>
  <si>
    <t>cmpn_mdm_bad_gender_nflag</t>
  </si>
  <si>
    <t>Флаг плохого качества пола клиента</t>
  </si>
  <si>
    <t>cmpn_potential_vip_nflag</t>
  </si>
  <si>
    <t>Флаг потенциального VIP (топ-менеджеры и владельцы предприятий)</t>
  </si>
  <si>
    <t>cmpn_cross_chnl_clnt_nflag</t>
  </si>
  <si>
    <t>Флаг участия в пилоте кросс-канальности</t>
  </si>
  <si>
    <t>cmpn_last_name_md5</t>
  </si>
  <si>
    <t>Фамилия uppercase md5</t>
  </si>
  <si>
    <t>cmpn_middle_name_md5</t>
  </si>
  <si>
    <t>Отчество uppercase md5</t>
  </si>
  <si>
    <t>cmpn_doc_ser_md5</t>
  </si>
  <si>
    <t>Серия ДУЛ без пробелов md5</t>
  </si>
  <si>
    <t>cmpn_doc_nbr_md5</t>
  </si>
  <si>
    <t>Номер ДУЛ без пробелов md5</t>
  </si>
  <si>
    <t>cred_mnth_1st_cc_open_qty</t>
  </si>
  <si>
    <t>количество полных месяцев после открытия первой кредитной карты</t>
  </si>
  <si>
    <t>cred_mnth_1st_mg_open_qty</t>
  </si>
  <si>
    <t>количество полных месяцев после открытия первого ипотечного кредита</t>
  </si>
  <si>
    <t>cred_mnth_1st_othr_open_qty</t>
  </si>
  <si>
    <t>количество полных месяцев после открытия первого из прочих кредитов</t>
  </si>
  <si>
    <t>cred_mnth_lst_pl_open_qty</t>
  </si>
  <si>
    <t>количество полных месяцев после открытия последнего потребкредита</t>
  </si>
  <si>
    <t>cred_mnth_lst_auto_open_qty</t>
  </si>
  <si>
    <t>количество полных месяцев после открытия последнего автокредита</t>
  </si>
  <si>
    <t>cred_mnth_lst_mg_open_qty</t>
  </si>
  <si>
    <t>количество полных месяцев после открытия последнего ипотечного кредита</t>
  </si>
  <si>
    <t>cred_mnth_lst_pl_clsdr_qty</t>
  </si>
  <si>
    <t>количество полных месяцев после закрытия последнего завершенного потребкредита</t>
  </si>
  <si>
    <t>cred_mnth_lst_mg_clsd_qty</t>
  </si>
  <si>
    <t>количество полных месяцев после закрытия последнего завершенного ипотечного кредита</t>
  </si>
  <si>
    <t>cred_mnth_lst_othr_clsd_qty</t>
  </si>
  <si>
    <t>количество полных месяцев после закрытия последнего завершенного из прочих кредитов</t>
  </si>
  <si>
    <t>srv_mb_req_p2p_lst_dt</t>
  </si>
  <si>
    <t>дата последней операции в МБ по запросу перевода 
(SMS команда на номер 900 вида "ЗАПРОС…" и тд.)</t>
  </si>
  <si>
    <t>srv_mb_rcv_p2p_req_lst_dt</t>
  </si>
  <si>
    <t>дата последней операции по получению запроса на перевод от друго клиента в МБ по средством команды ЗАПРОС</t>
  </si>
  <si>
    <t>srv_mb_dc_nflag</t>
  </si>
  <si>
    <t>Факт наличия подключенного Мобильного Банка к дебетовым картам клиента на отчетную дату (конец каждого месяца). Статус карты и карточного договора не учитывается</t>
  </si>
  <si>
    <t>srv_mb_dc_act_qty</t>
  </si>
  <si>
    <t>Количество действующих дебетовых карт (статус карты = "Открыта") у клиента, подключенных к Мобильному Банку на отчетную дату.</t>
  </si>
  <si>
    <t>srv_ap_cell_dc_nflag</t>
  </si>
  <si>
    <t>Факт наличия подключенного Автоплатежа СС к дебетовым картам клиента на отчетную дату (конец каждого месяца). Статус карты и карточного договора не учитывается</t>
  </si>
  <si>
    <t>crd_main_card_dwh_id</t>
  </si>
  <si>
    <t>ID основной карты клиента для целей коммуникации (среди действующих основных карт отбираем по уровенб премиальности, затем по дате последней расходной операции)</t>
  </si>
  <si>
    <t>cred_coborrower_nflag</t>
  </si>
  <si>
    <t>флаг наличия у клиента кредита с более, чем одним созаемщиком</t>
  </si>
  <si>
    <t>cred_open_nflag</t>
  </si>
  <si>
    <t>флаг наличия у клиента открытого кредита</t>
  </si>
  <si>
    <t>cred_yrs_1st_open_qty</t>
  </si>
  <si>
    <t>количество полных лет после открытия первого контракта</t>
  </si>
  <si>
    <t>cred_lst_close_dt</t>
  </si>
  <si>
    <t>дата закрытия последнего кредита (если закрытых кредитов нет, то дата последнего планового платежа из всех открытых кредитов)</t>
  </si>
  <si>
    <t>cred_curr_pmt_diff_tot_rub_amt</t>
  </si>
  <si>
    <t>cred_curr_pmt_diff_pl_rub_amt</t>
  </si>
  <si>
    <t>cred_min_exp_auto_diff_dt</t>
  </si>
  <si>
    <t>cred_min_exp_mg_ann_dt</t>
  </si>
  <si>
    <t>cred_min_exp_diff_diff_dt</t>
  </si>
  <si>
    <t>cred_min_othr_mg_ann_dt</t>
  </si>
  <si>
    <t>самая ранняя плановая дата закрытия действующих на дату актуальности прочих кредитов клиента с аннуитетным методом погашения</t>
  </si>
  <si>
    <t>cmpn_sms_operator_id</t>
  </si>
  <si>
    <t>ID оператора мобильной связи клиента</t>
  </si>
  <si>
    <t>cmpn_doc_type_id</t>
  </si>
  <si>
    <t>Идентификатор документа, удостоверяющего личность</t>
  </si>
  <si>
    <t>cmpn_ctzshp_cntry_name</t>
  </si>
  <si>
    <t>Страна гражданства клиента</t>
  </si>
  <si>
    <t>cmpn_sms_tz_msk_shift</t>
  </si>
  <si>
    <t>Сдвиг в часах зоны клиенты от MSK (на основе региональной принадлежности мобильного номера)</t>
  </si>
  <si>
    <t>cred_curr_pmt_diff_auto_ru_amt</t>
  </si>
  <si>
    <t>cred_curr_pmt_diff_mg_rub_amt</t>
  </si>
  <si>
    <t>cred_curr_pmt_diff_othr_ru_amt</t>
  </si>
  <si>
    <t>сумма текущих дифференцированных платежей по прочим кредитам, руб.</t>
  </si>
  <si>
    <t>cred_curr_pmt_ann_auto_rub_amt</t>
  </si>
  <si>
    <t>cred_curr_pmt_ann_mg_rub_amt</t>
  </si>
  <si>
    <t>cred_curr_pmt_ann_othr_rub_amt</t>
  </si>
  <si>
    <t>сумма текущих аннуитетных платежей по прочим кредитам, руб.</t>
  </si>
  <si>
    <t>cred_curr_pmt_cc_rub_amt</t>
  </si>
  <si>
    <t>сумма текущих платежей по картам</t>
  </si>
  <si>
    <t>cred_max_pmt_rub_amt</t>
  </si>
  <si>
    <t>максимальный платеж по кредиту, который когда либо был у клиента</t>
  </si>
  <si>
    <t>cred_cred_hist_good_nflag</t>
  </si>
  <si>
    <t>флаг хорошей кредитной истории</t>
  </si>
  <si>
    <t>cred_cred_hist_none_nflag</t>
  </si>
  <si>
    <t>флаг отсутствия кредитной истории</t>
  </si>
  <si>
    <t>cred_cred_hist_med_nflag</t>
  </si>
  <si>
    <t>флаг средней кредитной истории</t>
  </si>
  <si>
    <t>cred_open_wavg_pl_rate</t>
  </si>
  <si>
    <t>средняя процентная ставка по действующим потребкредитам, взвешенная по сумме кредита</t>
  </si>
  <si>
    <t>cred_open_wavg_cc_rate</t>
  </si>
  <si>
    <t>средняя процентная ставка по действующим кредитным картам, взвешенная по сумме кредитного лимита</t>
  </si>
  <si>
    <t>cred_open_wavg_mg_rate</t>
  </si>
  <si>
    <t>средняя процентная ставка по действующим ипотечным кредитам, взвешенная по сумме кредита</t>
  </si>
  <si>
    <t>cred_open_wavg_othr_rate</t>
  </si>
  <si>
    <t>средняя процентная ставка по действующим прочим кредитам, взвешенная по сумме кредита</t>
  </si>
  <si>
    <t>cred_clsd_wavg_pl_rate</t>
  </si>
  <si>
    <t>cred_clsd_wavg_cc_rate</t>
  </si>
  <si>
    <t>cred_clsd_wavg_auto_rate</t>
  </si>
  <si>
    <t>cred_clsd_wavg_mg_rate</t>
  </si>
  <si>
    <t>средняя процентная ставка по закрытым ипотечным кредитам, взвешенная по сумме кредита</t>
  </si>
  <si>
    <t>cred_lst_open_cc_rate</t>
  </si>
  <si>
    <t>cred_lst_open_auto_rate</t>
  </si>
  <si>
    <t>cred_lst_open_mg_rate</t>
  </si>
  <si>
    <t>cred_1st_open_cc_rate</t>
  </si>
  <si>
    <t>cred_1st_open_auto_rate</t>
  </si>
  <si>
    <t>cred_1st_open_othr_rate</t>
  </si>
  <si>
    <t>процентная ставка первого из действующих прочих кредитов</t>
  </si>
  <si>
    <t>cred_min_exp_pl_ann_dt</t>
  </si>
  <si>
    <t>cred_min_exp_auto_ann_dt</t>
  </si>
  <si>
    <t>cred_cred_hist_pl_max_ind</t>
  </si>
  <si>
    <t>cred_cred_hist_cc_max_ind</t>
  </si>
  <si>
    <t>cred_cred_hist_cc_min_ind</t>
  </si>
  <si>
    <t>cred_cred_hist_auto_max_ind</t>
  </si>
  <si>
    <t>cred_cred_hist_auto_min_ind</t>
  </si>
  <si>
    <t>cred_cred_hist_othr_max_ind</t>
  </si>
  <si>
    <t>cred_cred_hist_othr_min_ind</t>
  </si>
  <si>
    <t>cred_cred_hist_tot_min_ind</t>
  </si>
  <si>
    <t>cred_os_pl_rub_amt</t>
  </si>
  <si>
    <t>сумма задолженности по потребкредитам, руб.</t>
  </si>
  <si>
    <t>cred_os_auto_rub_amt</t>
  </si>
  <si>
    <t>сумма задолженности по автокредитам, руб.</t>
  </si>
  <si>
    <t>cred_os_othr_rub_amt</t>
  </si>
  <si>
    <t>сумма задолженности по прочим кредитам, руб.</t>
  </si>
  <si>
    <t>cred_init_pl_rub_amt</t>
  </si>
  <si>
    <t>сумма выданных потребкредитов, руб.</t>
  </si>
  <si>
    <t>cred_init_cc_rub_amt</t>
  </si>
  <si>
    <t>сумма лимитов кредитных карт, руб.</t>
  </si>
  <si>
    <t>cred_init_mg_rub_amt</t>
  </si>
  <si>
    <t>сумма выданных ипотечных кредитов, руб.</t>
  </si>
  <si>
    <t>cred_init_othr_rub_amt</t>
  </si>
  <si>
    <t>сумма выданных прочих кредитов, руб.</t>
  </si>
  <si>
    <t>cred_open_pl_qty</t>
  </si>
  <si>
    <t>количество действующих потребкредитов</t>
  </si>
  <si>
    <t>cred_open_cc_qty</t>
  </si>
  <si>
    <t>количество действующих кредитных карт (контракты)</t>
  </si>
  <si>
    <t>cred_open_mg_qty</t>
  </si>
  <si>
    <t>количество действующих ипотечных кредитов</t>
  </si>
  <si>
    <t>cred_open_othr_qty</t>
  </si>
  <si>
    <t>количество действующих прочих кредитов</t>
  </si>
  <si>
    <t>cred_clsd_cc_qty</t>
  </si>
  <si>
    <t>количество закрытых контрактов кредитных карт</t>
  </si>
  <si>
    <t>cred_clsd_mg_qty</t>
  </si>
  <si>
    <t>количество закрытых ипотечных кредитов</t>
  </si>
  <si>
    <t>cred_mnth_1st_pl_open_qty</t>
  </si>
  <si>
    <t>количество полных месяцев после открытия первого потребкредита</t>
  </si>
  <si>
    <t>ID клиента в ЦХД (pty_id)</t>
  </si>
  <si>
    <t>addr_reg_bldn_name</t>
  </si>
  <si>
    <t>Номер строения регистрации</t>
  </si>
  <si>
    <t>addr_reg_kladr_cd</t>
  </si>
  <si>
    <t>Код КЛАДР адреса регистрации клиента</t>
  </si>
  <si>
    <t>addr_reg_valid_flag</t>
  </si>
  <si>
    <t>Флаг валидности адреса регистрации</t>
  </si>
  <si>
    <t>addr_reg_full_bw_desc</t>
  </si>
  <si>
    <t>Адрес регистрации слева направо по направлению от административного образования более низкого уровня до образования более высокого уровня</t>
  </si>
  <si>
    <t>addr_fact_post_cd</t>
  </si>
  <si>
    <t>Почтовый индекс по адресу проживания</t>
  </si>
  <si>
    <t>addr_fact_country_name</t>
  </si>
  <si>
    <t>Наименование страны проживания</t>
  </si>
  <si>
    <t>addr_fact_region_name</t>
  </si>
  <si>
    <t>Наименование субъекта (региона) проживания</t>
  </si>
  <si>
    <t>addr_fact_area_name</t>
  </si>
  <si>
    <t>Наименование района проживания</t>
  </si>
  <si>
    <t>middle_name</t>
  </si>
  <si>
    <t>Отчество</t>
  </si>
  <si>
    <t>birth_dt</t>
  </si>
  <si>
    <t>Дата рождения</t>
  </si>
  <si>
    <t>death_dt</t>
  </si>
  <si>
    <t>Дата смерти</t>
  </si>
  <si>
    <t>udbo_active_flag</t>
  </si>
  <si>
    <t>Флаг наличия активного договора УДБО</t>
  </si>
  <si>
    <t>udbo_open_dt</t>
  </si>
  <si>
    <t>Дата открытия договора УДБО</t>
  </si>
  <si>
    <t>udbo_close_dt</t>
  </si>
  <si>
    <t>Дата закрытия договора УДБО</t>
  </si>
  <si>
    <t>doc_full_nbr</t>
  </si>
  <si>
    <t>Серия + номер ДУЛ (разделитель - пробел)</t>
  </si>
  <si>
    <t>doc_issue_dt</t>
  </si>
  <si>
    <t>Дата выдачи ДУЛ</t>
  </si>
  <si>
    <t>doc_valid_flag</t>
  </si>
  <si>
    <t>Флаг валидности ДУЛ (серия, номер, тип, дата выдачи)</t>
  </si>
  <si>
    <t>doc_expiry_dt</t>
  </si>
  <si>
    <t>Дата истечения ДУЛ</t>
  </si>
  <si>
    <t>phone_mobile_nbr</t>
  </si>
  <si>
    <t>Мобильный  телефон</t>
  </si>
  <si>
    <t>phone_mobile_valid_flag</t>
  </si>
  <si>
    <t>Флаг валидности мобильного телефона</t>
  </si>
  <si>
    <t>phone_mbk_valid_flag</t>
  </si>
  <si>
    <t>Флаг валидности телефонаМБК</t>
  </si>
  <si>
    <t>phone_home_valid_flag</t>
  </si>
  <si>
    <t>Флаг валидности телефона</t>
  </si>
  <si>
    <t>email_valid_flag</t>
  </si>
  <si>
    <t>Флаг валидности email</t>
  </si>
  <si>
    <t>addr_reg_post_cd</t>
  </si>
  <si>
    <t>Почтовый индекс по адресу регистрации</t>
  </si>
  <si>
    <t>addr_reg_region_name</t>
  </si>
  <si>
    <t>Наименование субъекта (региона) регистрации</t>
  </si>
  <si>
    <t>addr_reg_city_name</t>
  </si>
  <si>
    <t>Наименование города регистрации</t>
  </si>
  <si>
    <t>addr_reg_street_name</t>
  </si>
  <si>
    <t>наименование улицы регистрации</t>
  </si>
  <si>
    <t>addr_reg_house_name</t>
  </si>
  <si>
    <t>Номер дома регистрации</t>
  </si>
  <si>
    <t>addr_fact_house_name</t>
  </si>
  <si>
    <t>Номер дома проживания</t>
  </si>
  <si>
    <t>addr_fact_bldn_name</t>
  </si>
  <si>
    <t>Номер строения проживания</t>
  </si>
  <si>
    <t>addr_fact_apartment_name</t>
  </si>
  <si>
    <t>Номер квартиры проживания</t>
  </si>
  <si>
    <t>addr_fact_kladr_cd</t>
  </si>
  <si>
    <t>Код КЛАДР адреса проживания клиента</t>
  </si>
  <si>
    <t>addr_fact_valid_flag</t>
  </si>
  <si>
    <t>Флаг валидности адреса проживания</t>
  </si>
  <si>
    <t>addr_fact_full_fw_desc</t>
  </si>
  <si>
    <t>Адрес проживания слева направо по направлению от административного образования более высокого уровня до образования более низкого уровня</t>
  </si>
  <si>
    <t>addr_fact_full_bw_desc</t>
  </si>
  <si>
    <t>Адрес проживания слева направо по направлению от административного образования более низкого уровня до образования более высокого уровня</t>
  </si>
  <si>
    <t>addr_final_post_cd</t>
  </si>
  <si>
    <t>Почтовый индекс по финальному адресу</t>
  </si>
  <si>
    <t>addr_final_country_name</t>
  </si>
  <si>
    <t>Наименование страны финального адреса</t>
  </si>
  <si>
    <t>addr_final_region_name</t>
  </si>
  <si>
    <t>Наименование субъекта (региона) финального адреса</t>
  </si>
  <si>
    <t>addr_final_city_name</t>
  </si>
  <si>
    <t>Наименование города финального адреса</t>
  </si>
  <si>
    <t>addr_final_stmnt_name</t>
  </si>
  <si>
    <t>Наименование поселения финального адреса</t>
  </si>
  <si>
    <t>addr_final_house_name</t>
  </si>
  <si>
    <t>Номер дома финального адреса</t>
  </si>
  <si>
    <t>addr_final_cnstr_name</t>
  </si>
  <si>
    <t>Номер корпуса финального адреса</t>
  </si>
  <si>
    <t>addr_final_ext_name</t>
  </si>
  <si>
    <t>Дополнение к дому или строению финального адреса</t>
  </si>
  <si>
    <t>addr_final_kladr_cd</t>
  </si>
  <si>
    <t>Код КЛАДР финального адреса клиента</t>
  </si>
  <si>
    <t>addr_final_full_bw_desc</t>
  </si>
  <si>
    <t>Финальный адрес слева направо по направлению от административного образования более низкого уровня до образования более высокого уровня</t>
  </si>
  <si>
    <t>addr_final_valid_flag</t>
  </si>
  <si>
    <t>Флаг валидности финального адреса</t>
  </si>
  <si>
    <t>russian_citizen_flag</t>
  </si>
  <si>
    <t>resident_flag</t>
  </si>
  <si>
    <t>Флаг резидента РФ</t>
  </si>
  <si>
    <t>Идентификатор причины невозможности включения клиента в кампании</t>
  </si>
  <si>
    <t>deleted_flag</t>
  </si>
  <si>
    <t>Флаг удаленной записи (клиент не приходил из источника в данном периоде)</t>
  </si>
  <si>
    <t>sbrf_employee_flag</t>
  </si>
  <si>
    <t>Флаг сотрудника СБ РФ</t>
  </si>
  <si>
    <t>phone_mbk_norm_nbr</t>
  </si>
  <si>
    <t>Нормализованный телефон номер (только цифры по шаблону 7X)</t>
  </si>
  <si>
    <t>addr_fact_stlmnt_type_cd</t>
  </si>
  <si>
    <t>Код типа населенного пункта по месту жительства</t>
  </si>
  <si>
    <t>addr_final_stlmnt_type_cd</t>
  </si>
  <si>
    <t>Код типа населенного пункта по финальному адресу</t>
  </si>
  <si>
    <t>client_start_dt</t>
  </si>
  <si>
    <t>Дата появления клиента в MDM</t>
  </si>
  <si>
    <t>addr_fact_city_name</t>
  </si>
  <si>
    <t>Наименование города проживания</t>
  </si>
  <si>
    <t>addr_fact_stmnt_name</t>
  </si>
  <si>
    <t>Наименование поселения проживания</t>
  </si>
  <si>
    <t>addr_fact_street_name</t>
  </si>
  <si>
    <t>наименование улицы проживания</t>
  </si>
  <si>
    <t>gender_valid_flag</t>
  </si>
  <si>
    <t>phone_work_valid_flag</t>
  </si>
  <si>
    <t>Флаг валидности рабочего телефона</t>
  </si>
  <si>
    <t>middle_name_hash</t>
  </si>
  <si>
    <t>phone_home_nbr_hash</t>
  </si>
  <si>
    <t>mdm_status_cd</t>
  </si>
  <si>
    <t>birth_dt_valid_flag</t>
  </si>
  <si>
    <t>phone_work_nbr</t>
  </si>
  <si>
    <t>Номер рабочего телефона</t>
  </si>
  <si>
    <t>citizenship_cntry_name</t>
  </si>
  <si>
    <t>addr_fact_cnstr_name</t>
  </si>
  <si>
    <t>Номер корпуса проживания</t>
  </si>
  <si>
    <t>addr_fact_ext_name</t>
  </si>
  <si>
    <t>Дополнение к дому или строению проживания</t>
  </si>
  <si>
    <t>addr_final_area_name</t>
  </si>
  <si>
    <t>Наименование района финального адреса</t>
  </si>
  <si>
    <t>addr_final_street_name</t>
  </si>
  <si>
    <t>наименование улицы финального адреса</t>
  </si>
  <si>
    <t>addr_final_apartment_name</t>
  </si>
  <si>
    <t>Номер квартиры финального адреса</t>
  </si>
  <si>
    <t>addr_final_full_fw_desc</t>
  </si>
  <si>
    <t>Финальный адрес слева направо по направлению от административного образования более высокого уровня до образования более низкого уровня</t>
  </si>
  <si>
    <t>cmpn_eligible_flag</t>
  </si>
  <si>
    <t>addr_reg_stlmnt_type_cd</t>
  </si>
  <si>
    <t>Код типа населенного пункта по месту регистрации</t>
  </si>
  <si>
    <t>sbrf_employee_tab_num_cd</t>
  </si>
  <si>
    <t>Табельный номер сотрудника</t>
  </si>
  <si>
    <t>birth_place_name</t>
  </si>
  <si>
    <t>Место рождения</t>
  </si>
  <si>
    <t>doc_issue_place_cd</t>
  </si>
  <si>
    <t>Код места выдачи ДУЛ</t>
  </si>
  <si>
    <t>doc_unique_flag</t>
  </si>
  <si>
    <t>Флаг уникальности паспорта среди всех клиентов</t>
  </si>
  <si>
    <t>phone_mbk_nbr</t>
  </si>
  <si>
    <t>Телефон МБК (мобильный банк)</t>
  </si>
  <si>
    <t>doc_full_nbr_nospace</t>
  </si>
  <si>
    <t>addr_reg_bldn_name_hash</t>
  </si>
  <si>
    <t>first_name_hash</t>
  </si>
  <si>
    <t>phone_mobile_norm_nbr_hash</t>
  </si>
  <si>
    <t>phone_home_nbr</t>
  </si>
  <si>
    <t>Номер домашнего телефона</t>
  </si>
  <si>
    <t>email_name</t>
  </si>
  <si>
    <t>Адрес электронной почты</t>
  </si>
  <si>
    <t>addr_reg_country_name</t>
  </si>
  <si>
    <t>Наименование страны регистрации</t>
  </si>
  <si>
    <t>addr_reg_stmnt_name</t>
  </si>
  <si>
    <t>Наименование поселения регистрации</t>
  </si>
  <si>
    <t>addr_reg_cnstr_name</t>
  </si>
  <si>
    <t>Номер корпуса регистрации</t>
  </si>
  <si>
    <t>addr_reg_apartment_name</t>
  </si>
  <si>
    <t>Номер квартиры регистрации</t>
  </si>
  <si>
    <t>addr_reg_full_fw_desc</t>
  </si>
  <si>
    <t>Адрес регистрации слева направо по направлению от административного образования более высокого уровня до образования более низкого уровня</t>
  </si>
  <si>
    <t>Постоянный идентификатор клиента. В настоящее время (target_id из ФКП)</t>
  </si>
  <si>
    <t>first_name</t>
  </si>
  <si>
    <t>Имя</t>
  </si>
  <si>
    <t>full_name_valid_flag</t>
  </si>
  <si>
    <t>Флаг валидности полного имени (ФИО) клиента</t>
  </si>
  <si>
    <t>gender_cd</t>
  </si>
  <si>
    <t>udbo_ever_flag</t>
  </si>
  <si>
    <t>Флаг наличия договора УДБО когда-либо</t>
  </si>
  <si>
    <t>doc_type_id</t>
  </si>
  <si>
    <t>Идентификатор типа ДУЛ</t>
  </si>
  <si>
    <t>Название причины невозможности включения клиента в кампании</t>
  </si>
  <si>
    <t>addr_fact_house_name_hash</t>
  </si>
  <si>
    <t>addr_reg_cnstr_name_hash</t>
  </si>
  <si>
    <t>doc_full_nbr_hash</t>
  </si>
  <si>
    <t>phone_mbk_nbr_hash</t>
  </si>
  <si>
    <t>phone_mobile_nbr_hash</t>
  </si>
  <si>
    <t>last_name</t>
  </si>
  <si>
    <t>Фамилия</t>
  </si>
  <si>
    <t>doc_type_name</t>
  </si>
  <si>
    <t>client_valid_flag</t>
  </si>
  <si>
    <t>Флаг валидности клиента (ФИО+ДУЛ+ДР)</t>
  </si>
  <si>
    <t>addr_reg_area_name</t>
  </si>
  <si>
    <t>Наименование района регистрации</t>
  </si>
  <si>
    <t>addr_reg_ext_name</t>
  </si>
  <si>
    <t>Дополнение к дому или строению регистрации</t>
  </si>
  <si>
    <t>phone_mobile_norm_nbr</t>
  </si>
  <si>
    <t>Нормализованный мобильный номер (только цифры по шаблону 7X)</t>
  </si>
  <si>
    <t>email_name_hash</t>
  </si>
  <si>
    <t>phone_mbk_norm_nbr_hash</t>
  </si>
  <si>
    <t>phone_work_nbr_hash</t>
  </si>
  <si>
    <t>addr_final_bldn_name</t>
  </si>
  <si>
    <t>Номер строения финального адреса</t>
  </si>
  <si>
    <t>united_person_hash_256</t>
  </si>
  <si>
    <t>addr_fact_apartment_name_hash</t>
  </si>
  <si>
    <t>addr_fact_bldn_name_hash</t>
  </si>
  <si>
    <t>addr_fact_cnstr_name_hash</t>
  </si>
  <si>
    <t>addr_reg_apartment_name_hash</t>
  </si>
  <si>
    <t>addr_reg_house_name_hash</t>
  </si>
  <si>
    <t>last_name_hash</t>
  </si>
  <si>
    <t>sale_product_class_id</t>
  </si>
  <si>
    <t>Базовый класс продукта (Кредиты, Депозиты, Карты и т.д.). Класс - минимальная единица для определения уникального алгоритма заполнения (на каждый класс - своя логика отбора)</t>
  </si>
  <si>
    <t>sale_sk</t>
  </si>
  <si>
    <t>sale_product_group2_name</t>
  </si>
  <si>
    <t>Название группы продуктов (уровень 2)</t>
  </si>
  <si>
    <t>sale_product_group3_name</t>
  </si>
  <si>
    <t>Название группы продуктов (уровень 3)</t>
  </si>
  <si>
    <t>Код типа системы-источника (справочник ЦХД)</t>
  </si>
  <si>
    <t>ID системы-источника (справочник ЦХД)</t>
  </si>
  <si>
    <t>Постоянный идентификатор клиента MDM</t>
  </si>
  <si>
    <t>orig_agrmnt_exp_dt</t>
  </si>
  <si>
    <t>Первоначальная дата окончания договора</t>
  </si>
  <si>
    <t>orig_interest_rate</t>
  </si>
  <si>
    <t>Первоначальная процентная ставка по договору (кредиты, депозиты)</t>
  </si>
  <si>
    <t>sale_employee_id</t>
  </si>
  <si>
    <t>Идентификатор сотрудника</t>
  </si>
  <si>
    <t>sale_osb_cd</t>
  </si>
  <si>
    <t>Код ОСБ открытия продукта</t>
  </si>
  <si>
    <t>sale_division_dk</t>
  </si>
  <si>
    <t>Идентификатор подразделения по справочнику</t>
  </si>
  <si>
    <t>custom_num_val_1</t>
  </si>
  <si>
    <t>Пользовательское числовое значение №1 (для доп.параметров)</t>
  </si>
  <si>
    <t>custom_num_val_4</t>
  </si>
  <si>
    <t>Пользовательское числовое значение №4 (для доп.параметров)</t>
  </si>
  <si>
    <t>custom_num_val_5</t>
  </si>
  <si>
    <t>Пользовательское числовое значение №5 (для доп.параметров)</t>
  </si>
  <si>
    <t>prod_1st_trx_dt</t>
  </si>
  <si>
    <t>Дата первой операции по продукту</t>
  </si>
  <si>
    <t>sale_channel_id</t>
  </si>
  <si>
    <t>Идентификатор канала открытия</t>
  </si>
  <si>
    <t>custom_str_val_3</t>
  </si>
  <si>
    <t>custom_str_val_5</t>
  </si>
  <si>
    <t>host_product_id</t>
  </si>
  <si>
    <t>Идентификатор продукта в источнике</t>
  </si>
  <si>
    <t>sale_product_group5_name</t>
  </si>
  <si>
    <t>Название группы продуктов (уровень 5)</t>
  </si>
  <si>
    <t>sale_product_group4_name</t>
  </si>
  <si>
    <t>Название группы продуктов (уровень 4)</t>
  </si>
  <si>
    <t>ID клиента в источнике</t>
  </si>
  <si>
    <t>orig_agrmnt_rub_amt</t>
  </si>
  <si>
    <t>Первоначальная сумма договора в руб (где применимо)</t>
  </si>
  <si>
    <t>sale_tb_cd</t>
  </si>
  <si>
    <t>Код ТБ открытия продукта</t>
  </si>
  <si>
    <t>sale_vsp_cd</t>
  </si>
  <si>
    <t>Код ВСП открытия продукта</t>
  </si>
  <si>
    <t>custom_num_val_2</t>
  </si>
  <si>
    <t>Пользовательское числовое значение №2 (для доп.параметров)</t>
  </si>
  <si>
    <t>prod_activation_dt</t>
  </si>
  <si>
    <t>Дата активации продукта</t>
  </si>
  <si>
    <t>custom_str_val_6</t>
  </si>
  <si>
    <t>custom_str_val_1</t>
  </si>
  <si>
    <t>custom_str_val_4</t>
  </si>
  <si>
    <t>ts</t>
  </si>
  <si>
    <t>custom_dt_val_4</t>
  </si>
  <si>
    <t>modify_sale_channel_id</t>
  </si>
  <si>
    <t>custom_str_val_2</t>
  </si>
  <si>
    <t>custom_num_val_6</t>
  </si>
  <si>
    <t>custom_dt_val_1</t>
  </si>
  <si>
    <t>host_agrmnt_id</t>
  </si>
  <si>
    <t>ID договора в источнике</t>
  </si>
  <si>
    <t>custom_num_val_3</t>
  </si>
  <si>
    <t>Пользовательское числовое значение №3 (для доп.параметров)</t>
  </si>
  <si>
    <t>sale_type_id</t>
  </si>
  <si>
    <t>Тип продажи (1=открытие договора, 2=пролонгация)</t>
  </si>
  <si>
    <t>custom_dt_val_3</t>
  </si>
  <si>
    <t>custom_dt_val_2</t>
  </si>
  <si>
    <t>custom_str_val_7</t>
  </si>
  <si>
    <t>sale_product_group1_name</t>
  </si>
  <si>
    <t>Название группы продуктов (уровень 1)</t>
  </si>
  <si>
    <t>open_vsp_cd</t>
  </si>
  <si>
    <t>Код ВСП выдачи</t>
  </si>
  <si>
    <t>paid_vsp_cd</t>
  </si>
  <si>
    <t>Код ВСП погашения</t>
  </si>
  <si>
    <t>interest_rate</t>
  </si>
  <si>
    <t>Процентная ставка Сберсертификата</t>
  </si>
  <si>
    <t>term_days</t>
  </si>
  <si>
    <t>Срок Сберсертификата в днях</t>
  </si>
  <si>
    <t>nominal_ccy_amt</t>
  </si>
  <si>
    <t>Номинал Сберсертификата</t>
  </si>
  <si>
    <t>paid_dt</t>
  </si>
  <si>
    <t>Дата погашения</t>
  </si>
  <si>
    <t>paid_ccy_amt</t>
  </si>
  <si>
    <t>Сумма погашения</t>
  </si>
  <si>
    <t>paid_osb_cd</t>
  </si>
  <si>
    <t>Код ОСБ погашения</t>
  </si>
  <si>
    <t>paid_division_dk</t>
  </si>
  <si>
    <t>ID подразделения погашения по единому справочнику</t>
  </si>
  <si>
    <t>Идентификатор Сберсертификата в DWH</t>
  </si>
  <si>
    <t>agrmnt_num_cd</t>
  </si>
  <si>
    <t>Номер Сберсертификата</t>
  </si>
  <si>
    <t>Идентификатор клиента Инфобанк</t>
  </si>
  <si>
    <t>agrmnt_plan_close_date</t>
  </si>
  <si>
    <t>Плановая дата погашения</t>
  </si>
  <si>
    <t>Код валюты (810/840/978)</t>
  </si>
  <si>
    <t>open_osb_cd</t>
  </si>
  <si>
    <t>Код ОСБ выдачи</t>
  </si>
  <si>
    <t>agrmnt_host_id</t>
  </si>
  <si>
    <t>Идентификатор Сберсертификата в Инфобанке</t>
  </si>
  <si>
    <t>Дата выдачи Сберсертификата</t>
  </si>
  <si>
    <t>open_tb_cd</t>
  </si>
  <si>
    <t>Код ТБ выдачи</t>
  </si>
  <si>
    <t>paid_rub_amt</t>
  </si>
  <si>
    <t>Сумма погашения в рублях</t>
  </si>
  <si>
    <t>nominal_rub_amt</t>
  </si>
  <si>
    <t>Номинал Сберсертификата в рублях</t>
  </si>
  <si>
    <t>paid_tb_cd</t>
  </si>
  <si>
    <t>Код ТБ погашения</t>
  </si>
  <si>
    <t>open_division_dk</t>
  </si>
  <si>
    <t>ID подразделения открытия по единому справочнику</t>
  </si>
  <si>
    <t>txn_pos_groceries_qty</t>
  </si>
  <si>
    <t>Количество операций покупки в категории "Продукты" за месяц</t>
  </si>
  <si>
    <t>txn_pos_special_rub_amt</t>
  </si>
  <si>
    <t>Сумма операций покупки в категории "Специализированные товары и услуги" в рублях за месяц</t>
  </si>
  <si>
    <t>crd_payroll_act_nflag</t>
  </si>
  <si>
    <t>Флаг наличия действующей (дата экспирации не учитывается) зарплатной карты со средней суммой зп поступлений за последние 3 мес &gt; 3000 р.</t>
  </si>
  <si>
    <t>dc_avg_mnth_bal_rub_amt</t>
  </si>
  <si>
    <t>Среднедневной остаток по счету (СДО) дебетовой карты в рубля за месяц</t>
  </si>
  <si>
    <t>ppc_crd_active_qty</t>
  </si>
  <si>
    <t>Количество карт, выполнивших условие активности для PPC</t>
  </si>
  <si>
    <t>ppc_ib_active_prev_nflag</t>
  </si>
  <si>
    <t>Флаг активности карточного договора по продукту "Интернет-банк" за предыдущий месяц</t>
  </si>
  <si>
    <t>ppc_ap_cell_active_qty</t>
  </si>
  <si>
    <t>Количество шаблонов автоплатежей "Сотовая связь", по которым была произведена оплата в течение 3 мес.</t>
  </si>
  <si>
    <t>ecom_trx_rur_amt</t>
  </si>
  <si>
    <t>txn_pos_leisure_qty</t>
  </si>
  <si>
    <t>Количество операций покупки в категории "Отдых/развлечения/спорт" за месяц</t>
  </si>
  <si>
    <t>txn_pos_leisure_rub_amt</t>
  </si>
  <si>
    <t>Сумма операций покупки в категории "Отдых/развлечения/спорт" в рублях за месяц</t>
  </si>
  <si>
    <t>txn_pos_groceries_rub_amt</t>
  </si>
  <si>
    <t>Сумма операций покупки в категории "Продукты" в рублях за месяц</t>
  </si>
  <si>
    <t>txn_pos_special_qty</t>
  </si>
  <si>
    <t>Количество операций покупки в категории "Специализированные товары и услуги" за месяц</t>
  </si>
  <si>
    <t>txn_pos_telecom_qty</t>
  </si>
  <si>
    <t>Количество операций покупки в категории "Телекоммуникационные услуги" за месяц</t>
  </si>
  <si>
    <t>txn_pos_telecom_rub_amt</t>
  </si>
  <si>
    <t>Сумма операций покупки в категории "Телекоммуникационные услуги" в рублях за месяц</t>
  </si>
  <si>
    <t>txn_pos_home_repair_qty</t>
  </si>
  <si>
    <t>Количество операций покупки в категории "Товары для дома/ремонта" за месяц</t>
  </si>
  <si>
    <t>txn_pos_home_repair_rub_amt</t>
  </si>
  <si>
    <t>Сумма операций покупки в категории "Товары для дома/ремонта" в рублях за месяц</t>
  </si>
  <si>
    <t>txn_pos_tourism_qty</t>
  </si>
  <si>
    <t>Количество операций покупки в категории "Туризм/транспорт" за месяц</t>
  </si>
  <si>
    <t>txn_pos_tourism_rub_amt</t>
  </si>
  <si>
    <t>Сумма операций покупки в категории "Туризм/транспорт" в рублях за месяц</t>
  </si>
  <si>
    <t>txn_pos_dept_stores_qty</t>
  </si>
  <si>
    <t>Количество операций покупки в категории "Универсальные магазины" за месяц</t>
  </si>
  <si>
    <t>txn_pos_dept_stores_rub_amt</t>
  </si>
  <si>
    <t>Сумма операций покупки в категории "Универсальные магазины" в рублях за месяц</t>
  </si>
  <si>
    <t>txn_pos_othr_qty</t>
  </si>
  <si>
    <t>Количество операций покупки в категории "Прочее" за месяц</t>
  </si>
  <si>
    <t>txn_pos_othr_amt</t>
  </si>
  <si>
    <t>Сумма операций покупки в категории "Прочее" в рублях за месяц</t>
  </si>
  <si>
    <t>Общее количество списаний за месяц</t>
  </si>
  <si>
    <t>ppc_ap_cell_active_1m_nflag</t>
  </si>
  <si>
    <t>ppc_ap_utl_active_1m_nflag</t>
  </si>
  <si>
    <t>ppc_ap_tlc_active_1m_nflag</t>
  </si>
  <si>
    <t>ppc_ap_loan_active_1m_nflag</t>
  </si>
  <si>
    <t>ppc_ap_budg_active_1m_nflag</t>
  </si>
  <si>
    <t>ppc_ap_othr_active_1m_nflag</t>
  </si>
  <si>
    <t>ppc_ap_cnbx_active_1m_nflag</t>
  </si>
  <si>
    <t>ppc_ap_p2p_active_1m_nflag</t>
  </si>
  <si>
    <t>txn_spend_12m_qty</t>
  </si>
  <si>
    <t>Кол-во операций клиентских расходов (pos+cash+переводы, без учета комиссий и других внутренних банковских операций) за последние 12 мес</t>
  </si>
  <si>
    <t>grace_1m_nflag</t>
  </si>
  <si>
    <t>Флаг выполнения условия грейс-периода в текущем месяце</t>
  </si>
  <si>
    <t>txn_otf_pos_atm_qty</t>
  </si>
  <si>
    <t>actual_card_dwh_id</t>
  </si>
  <si>
    <t>agrmnt_cc_limit_rub_amt</t>
  </si>
  <si>
    <t>Текущий лимит по КК, руб.</t>
  </si>
  <si>
    <t>agrmnt_cc_os_rub_amt</t>
  </si>
  <si>
    <t>agrmnt_cc_otb_rub_amt_new</t>
  </si>
  <si>
    <t>Сумма доступных средств по КК, руб. Учитывается сумма просроченных задолжностей</t>
  </si>
  <si>
    <t>Общее количество поступлений за месяц</t>
  </si>
  <si>
    <t>txn_inf_cash_adv_qty</t>
  </si>
  <si>
    <t>Общее количество операций взноса наличных за месяц</t>
  </si>
  <si>
    <t>txn_inf_intr_rub_amt</t>
  </si>
  <si>
    <t>Общая сумма начисления %% за месяц в рублях</t>
  </si>
  <si>
    <t>txn_inf_pos_ret_qty</t>
  </si>
  <si>
    <t>Общее кол-во возвратов покупок за месяц</t>
  </si>
  <si>
    <t>Общая сумма списаний за месяц в рублях</t>
  </si>
  <si>
    <t>Флаг действующего договора(карт.договор в статусе 1000, карта в 1000,1010,1026). Экспирация карты НЕ учитывается.</t>
  </si>
  <si>
    <t>ppc_ap_loan_active_prev_nflag</t>
  </si>
  <si>
    <t>Флаг активности карточного договора по продукту "Автоплатеж - Погашение кредитов" за предыдущий месяц</t>
  </si>
  <si>
    <t>ppc_ap_cell_active_nflag</t>
  </si>
  <si>
    <t>Флаг активности карточного договора по продукту "Автоплатеж - Сотовая Связь" для  среднего кол-ва продуктов (PPC): Наличие совершенных автоплатежей в течение 3 последних месяцев, включая отчетный</t>
  </si>
  <si>
    <t>txn_otf_cash_atm_rub_amt</t>
  </si>
  <si>
    <t>Сумма снятия наличных в АТМ</t>
  </si>
  <si>
    <t>agrmnt_w4_id</t>
  </si>
  <si>
    <t>Идентификатор договора в W4</t>
  </si>
  <si>
    <t>crd_main_w4_id</t>
  </si>
  <si>
    <t>Идентификатор основной карты в W4 (последняя действующая карта, если нет действующих - последняя по дате выдачи)</t>
  </si>
  <si>
    <t>agrmnt_social_1m_rub_amt</t>
  </si>
  <si>
    <t>Сумма социальных поступлений по счету карты за отчетный месяц, руб.</t>
  </si>
  <si>
    <t>crd_social_nflag</t>
  </si>
  <si>
    <t>Флаг действующей социальной карты (карт.договор в статусе 1000, карта в 1000,1010,1026). Экспирация карты НЕ учитывается.</t>
  </si>
  <si>
    <t>txn_inf_cash_adv_rub_amt</t>
  </si>
  <si>
    <t>Общая сумма операций взноса наличных за месяц в рублях</t>
  </si>
  <si>
    <t>txn_pos_money_trf_qty</t>
  </si>
  <si>
    <t>Количество операций покупки в категории "Безналичные денежные операции" за месяц</t>
  </si>
  <si>
    <t>txn_pos_utilities_rub_amt</t>
  </si>
  <si>
    <t>Сумма операций покупки в категории "Коммунальные платежи" в рублях за месяц</t>
  </si>
  <si>
    <t>ppc_ap_budg_active_nflag</t>
  </si>
  <si>
    <t>Флаг активности карточного договора по продукту "Автоплатеж - Налоги, Штрафы и Сборы" для  среднего кол-ва продуктов (PPC): Наличие совершенных автоплатежей в течение 3 последних месяцев, включая отчетный</t>
  </si>
  <si>
    <t>ppc_ap_cnbx_active_prev_nflag</t>
  </si>
  <si>
    <t>Флаг активности карточного договора по продукту "Автоплатеж - Копилка" за предыдущий месяц</t>
  </si>
  <si>
    <t>ppc_ap_p2p_active_qty</t>
  </si>
  <si>
    <t>Количество шаблонов автоплатежей "P2P", по которым была произведена оплата в течение 3 мес.</t>
  </si>
  <si>
    <t>ppc_ib_active_1m_nflag</t>
  </si>
  <si>
    <t>txn_otf_fee_rub_amt</t>
  </si>
  <si>
    <t>Общая сумма списания комиссий за месяц в рублях</t>
  </si>
  <si>
    <t>txn_otf_cash_qty</t>
  </si>
  <si>
    <t>Общее кол-во снятий наличных за месяц</t>
  </si>
  <si>
    <t>txn_otf_cash_ext_rub_amt</t>
  </si>
  <si>
    <t>Общая сумма снятия наличных в других банках за месяц в рублях</t>
  </si>
  <si>
    <t>txn_otf_trnf_org_qty</t>
  </si>
  <si>
    <t>Общее кол-во переводов/платежей в пользу организации (юр.лица) за месяц</t>
  </si>
  <si>
    <t>txn_otf_trnf_pers_mb_qty</t>
  </si>
  <si>
    <t>Общее кол-во переводов/платежей в пользу физ.лиц (включая другие счета клиента) через мобильный банк за месяц</t>
  </si>
  <si>
    <t>txn_pos_net_rub_amt</t>
  </si>
  <si>
    <t>txn_pos_pc_it_rub_amt</t>
  </si>
  <si>
    <t>Сумма операций покупки в категории "Компьютеры/Гаджеты/ПО/IT-услуги" в рублях за месяц</t>
  </si>
  <si>
    <t>txn_pos_clothes_qty</t>
  </si>
  <si>
    <t>Количество операций покупки в категории "Одежда, обувь и аксессуары" за месяц</t>
  </si>
  <si>
    <t>agrmnt_osb_cd</t>
  </si>
  <si>
    <t>Код ОСБ открытия договора</t>
  </si>
  <si>
    <t>agrmnt_vsp_cd</t>
  </si>
  <si>
    <t>Код ВСП открытия договора</t>
  </si>
  <si>
    <t>Общая сумма поступлений за месяц в рублях</t>
  </si>
  <si>
    <t>txn_inf_ext_transf_rub_amt</t>
  </si>
  <si>
    <t>Общая сумма поступлений за месяц в рублях по внешним переводам (тип операции 7000)</t>
  </si>
  <si>
    <t>txn_inf_ext_transf_qty</t>
  </si>
  <si>
    <t>Общее количество поступлений за месяц по внешним переводам (тип операции 7000)</t>
  </si>
  <si>
    <t>crd_payroll_pmt_nflag</t>
  </si>
  <si>
    <t>Флаг наличия действующей зарплатной карты с ненулевыми з/п поступлениями за отчетный месяц</t>
  </si>
  <si>
    <t>crd_social_pmt_nflag</t>
  </si>
  <si>
    <t>Флаг наличия действующей социальной карты с ненулевыми соц. поступлениями за отчетный месяц</t>
  </si>
  <si>
    <t>crd_social_act_nflag</t>
  </si>
  <si>
    <t>Флаг наличия действующей (дата экспирации не учитывается) социальной карты со средней суммой соц. поступлений за последние 3 мес &gt; 3000 р.</t>
  </si>
  <si>
    <t>dc_dep_agrmnt_dk</t>
  </si>
  <si>
    <t>ID договора карточного счета в ЦОД (только для дебетовых карт)</t>
  </si>
  <si>
    <t>dc_curr_bal_rub_amt</t>
  </si>
  <si>
    <t>Текущий остаток по счету дебетовой карты в рублях</t>
  </si>
  <si>
    <t>crd_act_all_qty</t>
  </si>
  <si>
    <t>Кол-во активных карт по договору (есть активные операции по карте за 3 мес НЕЗАВИСИМО от статуса карты и договора)</t>
  </si>
  <si>
    <t>ppc_crd_active_nflag</t>
  </si>
  <si>
    <t>Флаг активности карточного договора для  среднего кол-ва продуктов (PPC): Наличие клиентских карточных операций (кроме активности в СБОЛ/МБ) в течение 3 последних месяцев, включая отчетный</t>
  </si>
  <si>
    <t>ppc_crd_active_prev_nflag</t>
  </si>
  <si>
    <t>Флаг активности карточного договора для  среднего кол-ва продуктов (PPC) за предыдущий месяц</t>
  </si>
  <si>
    <t>ppc_mb_active_prev_nflag</t>
  </si>
  <si>
    <t>Флаг активности карточного договора по продукту "Мобильный банк" за предыдущий месяц</t>
  </si>
  <si>
    <t>Количество карт, выполнивших условие активности для PPC по продукту "Мобильный банк"</t>
  </si>
  <si>
    <t>ppc_ib_active_nflag</t>
  </si>
  <si>
    <t>Флаг активности карточного договора по продукту "Интернет - банк" для  среднего кол-ва продуктов (PPC): Наличие операций в СБОЛ в течение 3 последних месяцев, включая отчетный</t>
  </si>
  <si>
    <t>ppc_ib_active_qty</t>
  </si>
  <si>
    <t>Количество карт, выполнивших условие активности для PPC по продукту "Интернет - банк"</t>
  </si>
  <si>
    <t>ppc_ap_cell_active_prev_nflag</t>
  </si>
  <si>
    <t>Флаг активности карточного договора по продукту "Автоплатеж - сотовая связь" за предыдущий месяц</t>
  </si>
  <si>
    <t>ppc_ap_utl_active_nflag</t>
  </si>
  <si>
    <t>Флаг активности карточного договора по продукту "Автоплатеж - ЖКХ" для  среднего кол-ва продуктов (PPC): Наличие совершенных автоплатежей в течение 3 последних месяцев, включая отчетный</t>
  </si>
  <si>
    <t>ppc_ap_utl_active_prev_nflag</t>
  </si>
  <si>
    <t>Флаг активности карточного договора по продукту "Автоплатеж - ЖКХ" за предыдущий месяц</t>
  </si>
  <si>
    <t>ppc_ap_p2p_active_nflag</t>
  </si>
  <si>
    <t>Флаг активности карточного договора по продукту "Автоплатеж - P2P" для  среднего кол-ва продуктов (PPC): Наличие совершенных автоплатежей в течение 3 последних месяцев, включая отчетный</t>
  </si>
  <si>
    <t>ppc_ap_p2p_active_prev_nflag</t>
  </si>
  <si>
    <t>Флаг активности карточного договора по продукту "Автоплатеж - P2P" за предыдущий месяц</t>
  </si>
  <si>
    <t>ppc_crd_active_1m_nflag</t>
  </si>
  <si>
    <t>Флаг активности по карте за 1 мес.</t>
  </si>
  <si>
    <t>ppc_crd_active_1m_ind</t>
  </si>
  <si>
    <t>Индекс активности (кол-во месяцев активности или неактивности) по карте</t>
  </si>
  <si>
    <t>ppc_mb_active_1m_ind</t>
  </si>
  <si>
    <t>ppc_ib_active_1m_ind</t>
  </si>
  <si>
    <t>ppc_ap_cell_active_1m_ind</t>
  </si>
  <si>
    <t>ppc_ap_utl_active_1m_ind</t>
  </si>
  <si>
    <t>ppc_ap_tlc_active_1m_ind</t>
  </si>
  <si>
    <t>ppc_ap_loan_active_1m_ind</t>
  </si>
  <si>
    <t>ppc_ap_budg_active_1m_ind</t>
  </si>
  <si>
    <t>ppc_ap_othr_active_1m_ind</t>
  </si>
  <si>
    <t>ppc_ap_cnbx_active_1m_ind</t>
  </si>
  <si>
    <t>ppc_ap_p2p_active_1m_ind</t>
  </si>
  <si>
    <t>main_card_actual_nflag</t>
  </si>
  <si>
    <t>Признак актуальности основной карты</t>
  </si>
  <si>
    <t>txn_spend_3m_qty</t>
  </si>
  <si>
    <t>Кол-во операций клиентских расходов (pos+cash+переводы, без учета комиссий и других внутренних банковских операций) за последние 3 мес</t>
  </si>
  <si>
    <t>txn_spend_3m_amt</t>
  </si>
  <si>
    <t>Сумма операций клиентских расходов (pos+cash+переводы, без учета комиссий и других внутренних банковских операций) за последние 3 мес</t>
  </si>
  <si>
    <t>txn_spend_pos_ever_qty</t>
  </si>
  <si>
    <t>Сумма операций в POS-точках за все время</t>
  </si>
  <si>
    <t>txn_spend_pos_main_crd_lst_dt</t>
  </si>
  <si>
    <t>Дата последней расходной операции в pos точке по основной карте</t>
  </si>
  <si>
    <t>txn_spend_12m_amt</t>
  </si>
  <si>
    <t>Сумма операций клиентских расходов (pos+cash+переводы, без учета комиссий и других внутренних банковских операций) за последние 12 мес</t>
  </si>
  <si>
    <t>agrmnt_cc_limit_change_pct</t>
  </si>
  <si>
    <t>Процент изменения кредитного лимита по сравнению с прошлым месяцем (в доле 1)</t>
  </si>
  <si>
    <t>pymnt_1m_date</t>
  </si>
  <si>
    <t>Дата выписки, учитываемая в текущем месяце</t>
  </si>
  <si>
    <t>txn_otf_trnf_pers_atm_qty</t>
  </si>
  <si>
    <t>Общее кол-во переводов/платежей в пользу физ.лиц (включая другие счета клиента) через ATM за месяц</t>
  </si>
  <si>
    <t>txn_pos_pc_it_qty</t>
  </si>
  <si>
    <t>Количество операций покупки в категории "Компьютеры/Гаджеты/ПО/IT-услуги" за месяц</t>
  </si>
  <si>
    <t>crd_open_qty</t>
  </si>
  <si>
    <t>Кол-во действующих карт по договору  (карт.договор в статусе 1000, карта в 1000,1010,1026). Экспирация карты НЕ учитывается.</t>
  </si>
  <si>
    <t>txn_otf_cash_ext_qty</t>
  </si>
  <si>
    <t>Общее кол-во снятий наличных в других банках за месяц</t>
  </si>
  <si>
    <t>txn_otf_trnf_pers_pos_qty</t>
  </si>
  <si>
    <t>Общее кол-во переводов/платежей в пользу физ.лиц (включая другие счета клиента) через POS за месяц</t>
  </si>
  <si>
    <t>crd_prod_cat_cd</t>
  </si>
  <si>
    <t>Тип карты (CR=кредитная, DB=дебетовая)</t>
  </si>
  <si>
    <t>ppc_ap_tlc_active_prev_nflag</t>
  </si>
  <si>
    <t>Флаг активности карточного договора по продукту "Автоплатеж - Телекоммуникации" за предыдущий месяц</t>
  </si>
  <si>
    <t>Флаг активности карточного договора по продукту "Мобильный банк" для  среднего кол-ва продуктов (PPC): Наличие операций в МБ в течение 3 последних месяцев, включая отчетный ЛИБО списания комиссии за МБ либо наличия полного тарифа при условии совершения операций по карте за 3 мес</t>
  </si>
  <si>
    <t>actual_agrmnt_dwh_id</t>
  </si>
  <si>
    <t>txn_otf_cash_atm_qty</t>
  </si>
  <si>
    <t>Количество снятий наличных в АТМ</t>
  </si>
  <si>
    <t>txn_pos_beuaty_qty</t>
  </si>
  <si>
    <t>Количество операций покупки в категории "Красота и здоровье" за месяц</t>
  </si>
  <si>
    <t>txn_pos_beuaty_rub_amt</t>
  </si>
  <si>
    <t>Сумма операций покупки в категории "Красота и здоровье" в рублях за месяц</t>
  </si>
  <si>
    <t>txn_pos_healthcare_qty</t>
  </si>
  <si>
    <t>Количество операций покупки в категории "Медицина" за месяц</t>
  </si>
  <si>
    <t>txn_pos_healthcare_rub_amt</t>
  </si>
  <si>
    <t>Сумма операций покупки в категории "Медицина" в рублях за месяц</t>
  </si>
  <si>
    <t>txn_pos_clothes_rub_amt</t>
  </si>
  <si>
    <t>Сумма операций покупки в категории "Одежда, обувь и аксессуары" в рублях за месяц</t>
  </si>
  <si>
    <t>txn_inf_transfer_rub_amt</t>
  </si>
  <si>
    <t>Общая сумма поступлений путем перевода с карты/счета за месяц в рублях</t>
  </si>
  <si>
    <t>txn_pos_eat_out_rub_amt</t>
  </si>
  <si>
    <t>Сумма операций покупки в категории "Кафе/бары/рестораны" в рублях за месяц</t>
  </si>
  <si>
    <t>txn_pos_utilities_qty</t>
  </si>
  <si>
    <t>Количество операций покупки в категории "Коммунальные платежи" за месяц</t>
  </si>
  <si>
    <t>crd_main_dwh_id</t>
  </si>
  <si>
    <t>Идентификатор основной карты в ЦХД</t>
  </si>
  <si>
    <t>agrmnt_stts_reason_id</t>
  </si>
  <si>
    <t>Идентификатор статуса договора</t>
  </si>
  <si>
    <t>crd_stts_reason_id</t>
  </si>
  <si>
    <t>Идентификатор основной карты</t>
  </si>
  <si>
    <t>agrmnt_stts_dt</t>
  </si>
  <si>
    <t>Дата установки текущего статуса договора</t>
  </si>
  <si>
    <t>crd_stts_dt</t>
  </si>
  <si>
    <t>Дата установки текущего статуса основной карты</t>
  </si>
  <si>
    <t>txn_inf_transfer_qty</t>
  </si>
  <si>
    <t>Общее кол-во поступлений путем перевода с карты/счета за месяц</t>
  </si>
  <si>
    <t>txn_inf_intr_qty</t>
  </si>
  <si>
    <t>Общее кол-во начислений %% за месяц</t>
  </si>
  <si>
    <t>txn_inf_pos_ret_rub_amt</t>
  </si>
  <si>
    <t>Общая сумма возвратов покупок за месяц в рублях</t>
  </si>
  <si>
    <t>Общая сумма прочих поступлений за месяц в рублях</t>
  </si>
  <si>
    <t>Общее кол-во прочих поступлений за месяц</t>
  </si>
  <si>
    <t>txn_otf_pos_spend_rub_amt</t>
  </si>
  <si>
    <t>Общая сумма покупок (POS) за месяц в рублях</t>
  </si>
  <si>
    <t>txn_otf_pos_spend_qty</t>
  </si>
  <si>
    <t>Общее кол-во покупок (POS) за месяц</t>
  </si>
  <si>
    <t>txn_otf_fee_qty</t>
  </si>
  <si>
    <t>Общее кол-во списаний комиссий за месяц</t>
  </si>
  <si>
    <t>txn_otf_cash_rub_amt</t>
  </si>
  <si>
    <t>Общая сумма снятия наличных за месяц в рублях</t>
  </si>
  <si>
    <t>txn_otf_cash_sb_rub_amt</t>
  </si>
  <si>
    <t>Общая сумма снятия наличных в системе СБ РФ за месяц в рублях</t>
  </si>
  <si>
    <t>txn_otf_cash_sb_qty</t>
  </si>
  <si>
    <t>Общее кол-во снятий наличных в системе СБ РФ за месяц</t>
  </si>
  <si>
    <t>txn_otf_loan_rub_amt</t>
  </si>
  <si>
    <t>Общая сумма списания в погашение кредита за месяц в рублях</t>
  </si>
  <si>
    <t>txn_otf_loan_qty</t>
  </si>
  <si>
    <t>Общее кол-во списаний в погашение кредита за месяц</t>
  </si>
  <si>
    <t>txn_otf_trnf_org_rub_amt</t>
  </si>
  <si>
    <t>Общая сумма переводов/платежей в пользу организации (юр.лица) за месяц в рублях</t>
  </si>
  <si>
    <t>txn_otf_trnf_pers_rub_amt</t>
  </si>
  <si>
    <t>Общая сумма переводов/платежей в пользу физ.лиц (включая другие счета клиента) за месяц в рублях</t>
  </si>
  <si>
    <t>txn_otf_trnf_pers_qty</t>
  </si>
  <si>
    <t>Общее кол-во переводов/платежей в пользу физ.лиц (включая другие счета клиента) за месяц</t>
  </si>
  <si>
    <t>txn_otf_trnf_pers_sbol_rub_amt</t>
  </si>
  <si>
    <t>Общая сумма переводов/платежей в пользу физ.лиц (включая другие счета клиента) через СБОЛ за месяц в рублях</t>
  </si>
  <si>
    <t>txn_otf_trnf_pers_sbol_qty</t>
  </si>
  <si>
    <t>Общее кол-во переводов/платежей в пользу физ.лиц (включая другие счета клиента) черех СБОЛ за месяц</t>
  </si>
  <si>
    <t>txn_otf_trnf_pers_mb_rub_amt</t>
  </si>
  <si>
    <t>Общая сумма переводов/платежей в пользу физ.лиц (включая другие счета клиента) через мобильный банк за месяц в рублях</t>
  </si>
  <si>
    <t>txn_otf_trnf_pers_pos_rub_amt</t>
  </si>
  <si>
    <t>Общая сумма переводов/платежей в пользу физ.лиц (включая другие счета клиента) через POS  за месяц в рублях</t>
  </si>
  <si>
    <t>txn_otf_trnf_pers_atm_rub_amt</t>
  </si>
  <si>
    <t>Общая сумма переводов/платежей в пользу физ.лиц (включая другие счета клиента) через ATM за месяц в рублях</t>
  </si>
  <si>
    <t>Общая сумма прочих списаний за месяц в рублях</t>
  </si>
  <si>
    <t>Общее кол-во прочих списаний  за месяц</t>
  </si>
  <si>
    <t>txn_pos_auto_qty</t>
  </si>
  <si>
    <t>Количество операций покупки в категории "Авто/мото" за месяц</t>
  </si>
  <si>
    <t>txn_pos_auto_rub_amt</t>
  </si>
  <si>
    <t>Сумма операций покупки в категории "Авто/мото" в рублях за месяц</t>
  </si>
  <si>
    <t>txn_pos_money_trf_rub_amt</t>
  </si>
  <si>
    <t>Сумма операций покупки в категории "Безналичные денежные операции" в рублях за месяц</t>
  </si>
  <si>
    <t>txn_pos_eat_out_qty</t>
  </si>
  <si>
    <t>Количество операций покупки в категории "Кафе/бары/рестораны" за месяц</t>
  </si>
  <si>
    <t>crd_prod_w4_cd</t>
  </si>
  <si>
    <t>Идентификатор продукта W4</t>
  </si>
  <si>
    <t>agrmnt_payroll_1m_rub_amt</t>
  </si>
  <si>
    <t>Сумма зарплатных поступлений по счету карты за отчетный месяц, руб.</t>
  </si>
  <si>
    <t>agrmnt_payroll_3m_rub_amt</t>
  </si>
  <si>
    <t>Сумма зарплатных начислений по счету карты за последние 3 мес.</t>
  </si>
  <si>
    <t>agrmnt_social_3m_rub_amt</t>
  </si>
  <si>
    <t>Сумма социальных начислений по счету карты за последние 3 мес.</t>
  </si>
  <si>
    <t>crd_payroll_nflag</t>
  </si>
  <si>
    <t>Флаг действующей зарплатной карты (карт.договор в статусе 1000, карта в 1000,1010,1026). Экспирация карты НЕ учитывается.</t>
  </si>
  <si>
    <t>txn_otf_pos_atm_rub_amt</t>
  </si>
  <si>
    <t>ppc_ap_utl_active_qty</t>
  </si>
  <si>
    <t>Количество шаблонов автоплатежей "ЖКХ", по которым была произведена оплата в течение 3 мес.</t>
  </si>
  <si>
    <t>ppc_ap_tlc_active_nflag</t>
  </si>
  <si>
    <t>Флаг активности карточного договора по продукту "Автоплатеж - Телекоммуникации" для  среднего кол-ва продуктов (PPC): Наличие совершенных автоплатежей в течение 3 последних месяцев, включая отчетный</t>
  </si>
  <si>
    <t>ppc_ap_tlc_active_qty</t>
  </si>
  <si>
    <t>Количество шаблонов автоплатежей Телекоммуникации", по которым была произведена оплата в течение 3 мес.</t>
  </si>
  <si>
    <t>ppc_ap_loan_active_nflag</t>
  </si>
  <si>
    <t>Флаг активности карточного договора по продукту "Автоплатеж - Погашение кредитов" для  среднего кол-ва продуктов (PPC): Наличие совершенных автоплатежей в течение 3 последних месяцев, включая отчетный</t>
  </si>
  <si>
    <t>ppc_ap_loan_active_qty</t>
  </si>
  <si>
    <t>Количество шаблонов автоплатежей "Автоплатеж - Погашение кредитов", по которым была произведена оплата в течение 3 мес.</t>
  </si>
  <si>
    <t>ppc_ap_budg_active_prev_nflag</t>
  </si>
  <si>
    <t>Флаг активности карточного договора по продукту "Автоплатеж - Налоги, Штрафы и Сборы" за предыдущий месяц</t>
  </si>
  <si>
    <t>ppc_ap_budg_active_qty</t>
  </si>
  <si>
    <t>Количество шаблонов автоплатежей "Налоги, Штрафы и Сборы", по которым была произведена оплата в течение 3 мес.</t>
  </si>
  <si>
    <t>ppc_ap_othr_active_nflag</t>
  </si>
  <si>
    <t>Флаг активности карточного договора по продукту "Автоплатеж - Прочее" для  среднего кол-ва продуктов (PPC): Наличие совершенных автоплатежей в течение 3 последних месяцев, включая отчетный</t>
  </si>
  <si>
    <t>ppc_ap_othr_active_prev_nflag</t>
  </si>
  <si>
    <t>Флаг активности карточного договора по продукту "Автоплатеж - Прочее" за предыдущий месяц</t>
  </si>
  <si>
    <t>ppc_ap_othr_active_qty</t>
  </si>
  <si>
    <t>Количество шаблонов автоплатежей "Прочее", по которым была произведена оплата в течение 3 мес.</t>
  </si>
  <si>
    <t>ppc_ap_cnbx_active_nflag</t>
  </si>
  <si>
    <t>Флаг активности карточного договора по продукту "Автоплатеж - Копилка" для  среднего кол-ва продуктов (PPC): Наличие совершенных автоплатежей в течение 3 последних месяцев, включая отчетный</t>
  </si>
  <si>
    <t>ppc_ap_cnbx_active_qty</t>
  </si>
  <si>
    <t>Количество шаблонов автоплатежей "Копилка", по которым была произведена оплата в течение 3 мес.</t>
  </si>
  <si>
    <t>crd_active_open_nflag</t>
  </si>
  <si>
    <t>Флаг действующего договора (статус карты и договора = 1000, дата экспирация больше отчетной)</t>
  </si>
  <si>
    <t>crd_active_open_qty</t>
  </si>
  <si>
    <t>Кол-во действующих карт по договору  (статус карты и договора = 1000, дата экспирация больше отчетной)</t>
  </si>
  <si>
    <t>crd_act_qty</t>
  </si>
  <si>
    <t>Кол-во действующих активных карт по договору (карта действующая и есть любые активные операции по карте за 3 мес, кроме операций в СБОЛ/МБ)</t>
  </si>
  <si>
    <t>crd_act_spend_qty</t>
  </si>
  <si>
    <t>Кол-во действующих активных по расходным операциям карт по договору (расходные операции по карте за 3 мес, кроме операций в СБОЛ/МБ).</t>
  </si>
  <si>
    <t>agrmnt_cc_orig_limit_dt</t>
  </si>
  <si>
    <t>Дата первоначальной установки кредитного лимита</t>
  </si>
  <si>
    <t>agrmnt_cc_own_bal_rub_amt</t>
  </si>
  <si>
    <t>agrmnt_cc_full_debt_rub_amt</t>
  </si>
  <si>
    <t>agrmnt_cc_ovrd_rub_amt</t>
  </si>
  <si>
    <t>Сумма просрочки по КК</t>
  </si>
  <si>
    <t>agrmnt_cc_otb_rub_amt</t>
  </si>
  <si>
    <t>agrmnt_tb_cd</t>
  </si>
  <si>
    <t>Код тербанка открытия договора</t>
  </si>
  <si>
    <t>Время вставки записи (служебное поле)</t>
  </si>
  <si>
    <t>crm_mdm_id</t>
  </si>
  <si>
    <t>Идентификатор клиента MDM, поступивший из источника на момент загрузки</t>
  </si>
  <si>
    <t>crm_client_mgr_login_name</t>
  </si>
  <si>
    <t>Логин клиентского  менеджера в CRM</t>
  </si>
  <si>
    <t>crm_segment_set_dt</t>
  </si>
  <si>
    <t>Дата установки текущего сегмента CRM (устанавливается для непустых значений), расчетный показатель</t>
  </si>
  <si>
    <t>crm_client_mgr_id</t>
  </si>
  <si>
    <t>Код КМ (S_POSTN.X_INTEGRATION_ID)</t>
  </si>
  <si>
    <t>crm_prb_flag</t>
  </si>
  <si>
    <t>Признак Private Banking</t>
  </si>
  <si>
    <t>crm_segm_trans_req_dt</t>
  </si>
  <si>
    <t>Дата проставления статуса «Изменить сегмент»  (CX_SEGM_PROС.TRANS_REQ_DT) в CRM</t>
  </si>
  <si>
    <t>crm_segm_mdm_prod_agrmnt_dt</t>
  </si>
  <si>
    <t>Дата подключения продукта из МДМ (CX_SEGM_PROC.MDM_PROD_ST_DT)</t>
  </si>
  <si>
    <t>crm_segment_cd</t>
  </si>
  <si>
    <t>Код актуального сегмента CRM (ВИП, МВС)</t>
  </si>
  <si>
    <t>crm_client_mgr_set_dt</t>
  </si>
  <si>
    <t>Дата установки текущего КМ (устанавливается для непустых значений), расчетный показатель</t>
  </si>
  <si>
    <t>crm_segm_change_dt</t>
  </si>
  <si>
    <t>Дата смены сегмента в CRM   (S_CONTACT_X.ATTRIB_28)</t>
  </si>
  <si>
    <t>crm_id</t>
  </si>
  <si>
    <t>идентификатор клиента в CRM</t>
  </si>
  <si>
    <t>Время обновления записи (служебное поле)</t>
  </si>
  <si>
    <t>Постоянный идентификатор клиента EPK</t>
  </si>
  <si>
    <t>source_channel_id</t>
  </si>
  <si>
    <t>Идентификатор источника поступления</t>
  </si>
  <si>
    <t>exclude_dt</t>
  </si>
  <si>
    <t>Дата исключения из стоп-листа</t>
  </si>
  <si>
    <t>Временной штамп последнего обновления записи</t>
  </si>
  <si>
    <t>actual_to_freeze_dt</t>
  </si>
  <si>
    <t>raw_exclude_dt</t>
  </si>
  <si>
    <t>Дата окончания периода актуальности</t>
  </si>
  <si>
    <t>include_dt</t>
  </si>
  <si>
    <t>Дата включения в стоп-лист</t>
  </si>
  <si>
    <t>freeze_dt</t>
  </si>
  <si>
    <t>Дата заморозки</t>
  </si>
  <si>
    <t>refusal_type_id</t>
  </si>
  <si>
    <t>Идентификатор причины (типа) отказа</t>
  </si>
  <si>
    <t>file_dt</t>
  </si>
  <si>
    <t>Дата файла</t>
  </si>
  <si>
    <t>row_create_ts</t>
  </si>
  <si>
    <t>Дата создания записи</t>
  </si>
  <si>
    <t>Дата начала периода актуальности</t>
  </si>
  <si>
    <t>txn_max_dt</t>
  </si>
  <si>
    <t>Максимальная дата операции в течение месяца</t>
  </si>
  <si>
    <t>txn_ccy_cd</t>
  </si>
  <si>
    <t>Числовой код валюты ISO</t>
  </si>
  <si>
    <t>txn_division_dk</t>
  </si>
  <si>
    <t>Идентификатор (мастер-ключ) подразделения, в котором совершена операция</t>
  </si>
  <si>
    <t>Идентификатор канала совершения операции</t>
  </si>
  <si>
    <t>Сумма операций за месяц в рублях за месяц</t>
  </si>
  <si>
    <t>txn_qty</t>
  </si>
  <si>
    <t>Количество операций в рублях за месяц</t>
  </si>
  <si>
    <t>txn_max_ccy_amt</t>
  </si>
  <si>
    <t>Максимальная сумма операции в валюте за месяц</t>
  </si>
  <si>
    <t>txn_max_rub_amt</t>
  </si>
  <si>
    <t>Максимальная сумма операции в рублях за месяц</t>
  </si>
  <si>
    <t>txn_deb_cred_cd</t>
  </si>
  <si>
    <t>Тип проводки (С = кредитовая, D = дебетовая)</t>
  </si>
  <si>
    <t>Идентификатор ЦХД депозитного договора, по которому происходят операции</t>
  </si>
  <si>
    <t>Идентификатор реестрового типа начисления ЦОД</t>
  </si>
  <si>
    <t>Сумма операций за месяц в валюте</t>
  </si>
  <si>
    <t>txn_min_dt</t>
  </si>
  <si>
    <t>Минимальная дата операции в течение месяца</t>
  </si>
  <si>
    <t>coa_dwh_id</t>
  </si>
  <si>
    <t>Идентификатор счета, по которому происходят операции</t>
  </si>
  <si>
    <t>Дата - последний день месяца</t>
  </si>
  <si>
    <t>Флаг актуальной записи</t>
  </si>
  <si>
    <t>securitized_new_agrmnt_id</t>
  </si>
  <si>
    <t>Постоянный идентификатор клиента MDM (master_id)</t>
  </si>
  <si>
    <t>loan_account_nbr</t>
  </si>
  <si>
    <t>Номер ссудного счета</t>
  </si>
  <si>
    <t>agrmnt_term_mnths</t>
  </si>
  <si>
    <t>Срок договора в месяцах (расчетный)</t>
  </si>
  <si>
    <t>Дата  фактического закрытия</t>
  </si>
  <si>
    <t>agrmnt_status_name</t>
  </si>
  <si>
    <t>loan_agrmnt_id</t>
  </si>
  <si>
    <t>Суррогатный ID договора (из MIS)</t>
  </si>
  <si>
    <t>Код клиента в системе (ЕКП)</t>
  </si>
  <si>
    <t>etsm_request_id</t>
  </si>
  <si>
    <t>Номер заявки в ETSM (Transact)</t>
  </si>
  <si>
    <t>loan_type_cd</t>
  </si>
  <si>
    <t>Код типа кредита</t>
  </si>
  <si>
    <t>initial_pmt_amt</t>
  </si>
  <si>
    <t>Первоначальный взнос - абсолютная величина</t>
  </si>
  <si>
    <t>securitized_flag</t>
  </si>
  <si>
    <t>loan_object_name</t>
  </si>
  <si>
    <t>Наименование объекта кредитования</t>
  </si>
  <si>
    <t>credit_factory_flag</t>
  </si>
  <si>
    <t>Признак выдачи в рамках КФ</t>
  </si>
  <si>
    <t>repayment_mode_cd</t>
  </si>
  <si>
    <t>Код типа выдачи кредита</t>
  </si>
  <si>
    <t>issue_dt</t>
  </si>
  <si>
    <t>Дата выдачи кредита</t>
  </si>
  <si>
    <t>collateral_flag</t>
  </si>
  <si>
    <t>Флаг наличия обеспечения</t>
  </si>
  <si>
    <t>Идентификатор подразделения открытия договора</t>
  </si>
  <si>
    <t>cred_line_tranch_cd</t>
  </si>
  <si>
    <t>Признак кредит/транш/кредитная линия</t>
  </si>
  <si>
    <t>Хеш строки для определения изменений</t>
  </si>
  <si>
    <t>loan_product_id</t>
  </si>
  <si>
    <t>ID кредитного продукта</t>
  </si>
  <si>
    <t>crncy_cd</t>
  </si>
  <si>
    <t>agrmnt_term_days</t>
  </si>
  <si>
    <t>Срок договора в днях (расчетный)</t>
  </si>
  <si>
    <t>Текущая процентная ставка</t>
  </si>
  <si>
    <t>agrmnt_valid_flag</t>
  </si>
  <si>
    <t>Флаг валидности договора (открыт) - на основе статуса</t>
  </si>
  <si>
    <t>client_cat_name</t>
  </si>
  <si>
    <t>Категория благонадёжности клиента</t>
  </si>
  <si>
    <t>agrmnt_ccy_amt</t>
  </si>
  <si>
    <t>Сумма договора (в валюте договора)</t>
  </si>
  <si>
    <t>loan_class_cd</t>
  </si>
  <si>
    <t>Класс кредитного продукта (LOAN -кредит, OVERDRAFT - овердрафт по дебетовой карте)</t>
  </si>
  <si>
    <t>agrmnt_exp_dt</t>
  </si>
  <si>
    <t>initial_pmt_pct</t>
  </si>
  <si>
    <t>Первоначальный взнос - процент</t>
  </si>
  <si>
    <t>ID  договора в системе (ЕКП)</t>
  </si>
  <si>
    <t>loan_subkind_id</t>
  </si>
  <si>
    <t>ID подтипа (только для ипотеки) - тип объекта и способ покупки</t>
  </si>
  <si>
    <t>product_short_name</t>
  </si>
  <si>
    <t>Краткое кодовое название (соотв. виду договора)</t>
  </si>
  <si>
    <t>debt_tot_os_ccy_amt</t>
  </si>
  <si>
    <t>Общая сумма задолженности по телу кредита (outstanding) в валюте договора</t>
  </si>
  <si>
    <t>overdue_duration_days</t>
  </si>
  <si>
    <t>debt_due_bal_rub_amt</t>
  </si>
  <si>
    <t>debt_intr_overdue_bal_rub_amt</t>
  </si>
  <si>
    <t>ovrd_max_dur_days</t>
  </si>
  <si>
    <t>Максимальная длительность просрочки в днях в истории по настоящий момент</t>
  </si>
  <si>
    <t>ovrd_tot_ever_days</t>
  </si>
  <si>
    <t>Суммарное количество дней в просрочке к настоящему моменту</t>
  </si>
  <si>
    <t>ovrd_tot_entr_ever_qty</t>
  </si>
  <si>
    <t>Суммарное количество попаданий в просрочку (переход из due в overdue)</t>
  </si>
  <si>
    <t>overdue_bucket_name</t>
  </si>
  <si>
    <t>Название бакета просрочки</t>
  </si>
  <si>
    <t>npl_nflag</t>
  </si>
  <si>
    <t>Флаг неработающего кредита (NPL) - просрочка 90+</t>
  </si>
  <si>
    <t>debt_os_max_rub_amt</t>
  </si>
  <si>
    <t>Максимальная сумма основного долга в истории по настоящий момент</t>
  </si>
  <si>
    <t>debt_ovrd_max_rub_amt</t>
  </si>
  <si>
    <t>Максимальная сумма просрочки в истории по настоящий момент</t>
  </si>
  <si>
    <t>debt_due_bal_ccy_amt</t>
  </si>
  <si>
    <t>Исходящий остаток срочной задолженности в валюте договора</t>
  </si>
  <si>
    <t>debt_overdue_bal_ccy_amt</t>
  </si>
  <si>
    <t>Исходящий остаток просроченной задолженности в валюте договора</t>
  </si>
  <si>
    <t>debt_overdue_bal_rub_amt</t>
  </si>
  <si>
    <t>debt_tot_os_rub_amt</t>
  </si>
  <si>
    <t>Общая сумма задолженности по телу кредита (outstanding) в рублях</t>
  </si>
  <si>
    <t>overdue_bucket_id</t>
  </si>
  <si>
    <t>Идентификатор бакета просрочки</t>
  </si>
  <si>
    <t>srv_ap_pmt_utl_lst_dt</t>
  </si>
  <si>
    <t>Дата последней операции по оплате ЖКХ через Автоплатеж</t>
  </si>
  <si>
    <t>srv_trm_pmt_utl_lst_dt</t>
  </si>
  <si>
    <t>Дата последней операции по оплате ЖКХ через УС</t>
  </si>
  <si>
    <t>srv_trm_trf_p2p_sb_lst_dt</t>
  </si>
  <si>
    <t>Дата последней операции по переводу на карту Сбербанка через УС</t>
  </si>
  <si>
    <t>srv_trm_trf_p2p_ext_lst_dt</t>
  </si>
  <si>
    <t>Дата последней операции по переводу на карту другого банка через УС</t>
  </si>
  <si>
    <t>srv_trm_trf_ext_acct_lst_dt</t>
  </si>
  <si>
    <t>Дата поледней операции по переводу через реквизиты в другой банк УС</t>
  </si>
  <si>
    <t>srv_trm_req_trf_p2p_lst_dt</t>
  </si>
  <si>
    <t>Дата поледней операции по запросу на перевод через УС</t>
  </si>
  <si>
    <t>srv_ib_app_pmt_utl_lst_dt</t>
  </si>
  <si>
    <t>Дата последней операции по оплате ЖКХ через МП СБОЛ</t>
  </si>
  <si>
    <t>srv_ib_app_trf_p2p_sb_lst_dt</t>
  </si>
  <si>
    <t>Дата последней операции по переводу на карту Сбербанка через МП СБОЛ</t>
  </si>
  <si>
    <t>srv_ib_app_trf_own_lst_dt</t>
  </si>
  <si>
    <t>Дата последней операции по переводу между своими картами через МП СБОЛ</t>
  </si>
  <si>
    <t>srv_ib_app_req_trf_p2p_lst_dt</t>
  </si>
  <si>
    <t>Дата поледней операции по запросу на перевод через МП СБОЛ</t>
  </si>
  <si>
    <t>srv_ib_web_pmt_cell_lst_dt</t>
  </si>
  <si>
    <t>Дата последней операции по оплате телефона через СБОЛ</t>
  </si>
  <si>
    <t>srv_ib_web_pmt_utl_lst_dt</t>
  </si>
  <si>
    <t>Дата последней операции по оплате ЖКХ через СБОЛ</t>
  </si>
  <si>
    <t>srv_ib_wev_trf_p2p_ext_lst_dt</t>
  </si>
  <si>
    <t>Дата последней операции по переводу на карту другого банка через СБОЛ</t>
  </si>
  <si>
    <t>srv_ib_web_trf_own_lst_dt</t>
  </si>
  <si>
    <t>Дата последней операции по переводу между своими картами через СБОЛ</t>
  </si>
  <si>
    <t>srv_ib_web_trf_ext_acct_lst_dt</t>
  </si>
  <si>
    <t>Дата поледней операции по переводу через реквизиты в другой банк СБОЛ</t>
  </si>
  <si>
    <t>srv_mb_trf_p2p_1st_dt</t>
  </si>
  <si>
    <t>Дата первой операции по переводу по номеру телефона через Моб банк</t>
  </si>
  <si>
    <t>srv_trm_pmt_cell_1st_dt</t>
  </si>
  <si>
    <t>Дата первой операции по оплате телефона через УС</t>
  </si>
  <si>
    <t>srv_trm_pmt_utl_1st_dt</t>
  </si>
  <si>
    <t>Дата первой операции по оплате ЖКХ через УС</t>
  </si>
  <si>
    <t>srv_trm_trf_p2p_sb_1st_dt</t>
  </si>
  <si>
    <t>Дата первой операции по переводу на карту Сбербанка через УС</t>
  </si>
  <si>
    <t>srv_trm_trf_own_1st_dt</t>
  </si>
  <si>
    <t>Дата первой операции по переводу между своими картами через УС</t>
  </si>
  <si>
    <t>srv_ib_app_pmt_cell_1st_dt</t>
  </si>
  <si>
    <t>Дата первой операции по оплате телефона через МП СБОЛ</t>
  </si>
  <si>
    <t>srv_ib_app_pmt_utl_1st_dt</t>
  </si>
  <si>
    <t>Дата первой операции по оплате ЖКХ через МП СБОЛ</t>
  </si>
  <si>
    <t>srv_ib_app_trf_p2p_sb_1st_dt</t>
  </si>
  <si>
    <t>Дата первой операции по переводу на карту Сбербанка через МП СБОЛ</t>
  </si>
  <si>
    <t>srv_ib_app_trf_own_1st_dt</t>
  </si>
  <si>
    <t>Дата первой операции по переводу между своими картами через МП СБОЛ</t>
  </si>
  <si>
    <t>srv_ib_web_pmt_cell_1st_dt</t>
  </si>
  <si>
    <t>Дата первой операции по оплате телефона через СБОЛ</t>
  </si>
  <si>
    <t>srv_ib_web_pmt_utl_1st_dt</t>
  </si>
  <si>
    <t>Дата первой операции по оплате ЖКХ через СБОЛ</t>
  </si>
  <si>
    <t>srv_ib_wev_trf_p2p_ext_1st_dt</t>
  </si>
  <si>
    <t>Дата первой операции по переводу на карту другого банка через СБОЛ</t>
  </si>
  <si>
    <t>srv_ib_web_trf_own_1st_dt</t>
  </si>
  <si>
    <t>Дата первой операции по переводу между своими картами через СБОЛ</t>
  </si>
  <si>
    <t>srv_ib_app_lgn_1st_dt</t>
  </si>
  <si>
    <t>Дата первого входа через МП СБОЛ</t>
  </si>
  <si>
    <t>srv_ib_app_lgn_lst_dt</t>
  </si>
  <si>
    <t>Дата последнего входа через МП СБОЛ</t>
  </si>
  <si>
    <t>srv_ib_web_lgn_1st_dt</t>
  </si>
  <si>
    <t>Дата первого входа через СБОЛ</t>
  </si>
  <si>
    <t>srv_ib_web_lgn_lst_dt</t>
  </si>
  <si>
    <t>Дата последнего входа через СБОЛ</t>
  </si>
  <si>
    <t>Идентификатор клиента в MDM</t>
  </si>
  <si>
    <t>srv_mb_pmt_cell_lst_dt</t>
  </si>
  <si>
    <t>Дата последней операции по оплате телефона через Моб банк</t>
  </si>
  <si>
    <t>srv_mb_pmt_utl_lst_dt</t>
  </si>
  <si>
    <t>Дата последней операции по оплате ЖКХ через Моб банк</t>
  </si>
  <si>
    <t>srv_ap_pmt_cell_lst_dt</t>
  </si>
  <si>
    <t>Дата последней операции по оплате телефона через Автоплатеж СС</t>
  </si>
  <si>
    <t>srv_ib_app_trf_p2p_ext_1st_dt</t>
  </si>
  <si>
    <t>Дата первой операции по переводу на карту другого банка через МП СБОЛ</t>
  </si>
  <si>
    <t>srv_ib_web_trf_p2p_sb_1st_dt</t>
  </si>
  <si>
    <t>Дата первой операции по переводу на карту Сбербанка через СБОЛ</t>
  </si>
  <si>
    <t>Идентификатор клиента (master_id)</t>
  </si>
  <si>
    <t>srv_mb_trf_p2p_lst_dt</t>
  </si>
  <si>
    <t>Дата последней операции по переводу по номеру телефона через Моб банк</t>
  </si>
  <si>
    <t>srv_trm_pmt_cell_lst_dt</t>
  </si>
  <si>
    <t>Дата последней операции по оплате телефона через УС</t>
  </si>
  <si>
    <t>srv_trm_trf_own_lst_dt</t>
  </si>
  <si>
    <t>Дата последней операции по переводу между своими картами через УС</t>
  </si>
  <si>
    <t>srv_ib_app_pmt_cell_lst_dt</t>
  </si>
  <si>
    <t>Дата последней операции по оплате телефона через МП СБОЛ</t>
  </si>
  <si>
    <t>srv_ib_app_trf_ext_acct_lst_dt</t>
  </si>
  <si>
    <t>Дата поледней операции по переводу через реквизиты в другой банк МП СБОЛ</t>
  </si>
  <si>
    <t>srv_ib_web_trf_p2p_sb_lst_dt</t>
  </si>
  <si>
    <t>Дата последней операции по переводу на карту Сбербанка через СБОЛ</t>
  </si>
  <si>
    <t>srv_mb_pmt_cell_1st_dt</t>
  </si>
  <si>
    <t>Дата первой операции по оплате телефона через Моб банк</t>
  </si>
  <si>
    <t>srv_ap_pmt_cell_1st_dt</t>
  </si>
  <si>
    <t>Дата первой операции по оплате телефона через Автоплатеж СС</t>
  </si>
  <si>
    <t>srv_trm_trf_p2p_ext_1st_dt</t>
  </si>
  <si>
    <t>Дата первой операции по переводу на карту другого банка через УС</t>
  </si>
  <si>
    <t>srv_ap_pmt_utl_1st_dt</t>
  </si>
  <si>
    <t>Дата первой операции по оплате ЖКХ через Автоплатеж</t>
  </si>
  <si>
    <t>srv_ib_app_trf_p2p_ext_lst_dt</t>
  </si>
  <si>
    <t>Дата последней операции по переводу на карту другого банка через МП СБОЛ</t>
  </si>
  <si>
    <t>srv_mb_pmt_utl_1st_dt</t>
  </si>
  <si>
    <t>Дата первой операции по оплате ЖКХ через Моб банк</t>
  </si>
  <si>
    <t>loan_oper_type_id</t>
  </si>
  <si>
    <t>Идентификатор кредитной операции</t>
  </si>
  <si>
    <t>loan_oper_type_desc</t>
  </si>
  <si>
    <t>Описание операции</t>
  </si>
  <si>
    <t>loan_oper_type_cd</t>
  </si>
  <si>
    <t>Символьный код операции</t>
  </si>
  <si>
    <t>loan_oper_trnv_type_id</t>
  </si>
  <si>
    <t>ID категории оборота</t>
  </si>
  <si>
    <t>ID кредитного договора</t>
  </si>
  <si>
    <t>loan_oper_rub_amt</t>
  </si>
  <si>
    <t>Сумма операци ив рублях</t>
  </si>
  <si>
    <t>loan_oper_doc_host_id</t>
  </si>
  <si>
    <t>Идентификаторов документа в источнике</t>
  </si>
  <si>
    <t>loan_oper_ccy_amt</t>
  </si>
  <si>
    <t>loan_oper_id</t>
  </si>
  <si>
    <t>Идентификатор операции (PK)</t>
  </si>
  <si>
    <t>loan_oper_ccy_cd</t>
  </si>
  <si>
    <t>Код валюты операции (810/840/978)</t>
  </si>
  <si>
    <t>loan_oper_tb_cd</t>
  </si>
  <si>
    <t>Код тербанка операции</t>
  </si>
  <si>
    <t>loan_oper_dt</t>
  </si>
  <si>
    <t>Актуальный на сегодня идентификатор клиента (master_id)</t>
  </si>
  <si>
    <t>acc_ccy_posted_amt</t>
  </si>
  <si>
    <t>Сумма транзакции в валюте счета</t>
  </si>
  <si>
    <t>mcc_code</t>
  </si>
  <si>
    <t>MCC код</t>
  </si>
  <si>
    <t>local_amt</t>
  </si>
  <si>
    <t>Сумма транзакции в рублях</t>
  </si>
  <si>
    <t>loc_id</t>
  </si>
  <si>
    <t>Идентификатор места транзакции</t>
  </si>
  <si>
    <t>iso_crncy_cd</t>
  </si>
  <si>
    <t>Код валюты транзакции</t>
  </si>
  <si>
    <t>full_txn_type</t>
  </si>
  <si>
    <t>Расширенный ID транзакции</t>
  </si>
  <si>
    <t>evt_posted_dt</t>
  </si>
  <si>
    <t>Дата постирования</t>
  </si>
  <si>
    <t>evt_id</t>
  </si>
  <si>
    <t>Идентификатор события</t>
  </si>
  <si>
    <t>evt_dttm</t>
  </si>
  <si>
    <t>Дата+время транзакции</t>
  </si>
  <si>
    <t>evt_dt</t>
  </si>
  <si>
    <t>Дата транзкации (события)</t>
  </si>
  <si>
    <t>Идентификатор клиента в ЕПК</t>
  </si>
  <si>
    <t>ecom_fl</t>
  </si>
  <si>
    <t>Флаг транзакции в интернете</t>
  </si>
  <si>
    <t>card_epk_id</t>
  </si>
  <si>
    <t>card_client_w4_id</t>
  </si>
  <si>
    <t>Идентификатор клиента в W4</t>
  </si>
  <si>
    <t>amt</t>
  </si>
  <si>
    <t>Сумма транзакции в валюте транзакции</t>
  </si>
  <si>
    <t>tr_type</t>
  </si>
  <si>
    <t>terminal_id</t>
  </si>
  <si>
    <t>Идентификатор терминала</t>
  </si>
  <si>
    <t>trans_type</t>
  </si>
  <si>
    <t>Идентификатор транзакции</t>
  </si>
  <si>
    <t>merchant_id</t>
  </si>
  <si>
    <t>Идентификатор мерчанта</t>
  </si>
  <si>
    <t>oakb_merchant_id</t>
  </si>
  <si>
    <t>Суррогатный ID мерчанта</t>
  </si>
  <si>
    <t>fst_mobil_ever_dt</t>
  </si>
  <si>
    <t>Дата первого входа в СБОЛ через мобильное приложение за всю историю</t>
  </si>
  <si>
    <t>fst_mobil_dt</t>
  </si>
  <si>
    <t>Дата первого входа в СБОЛ через мобильное приложение в течение месяца</t>
  </si>
  <si>
    <t>ID логинам в СБОЛ (если на клиента несколько логинов - то максимальное значение)</t>
  </si>
  <si>
    <t>mobil_qty</t>
  </si>
  <si>
    <t>Кол-во входов в СБОЛ через мобильное приложение за месяц</t>
  </si>
  <si>
    <t>lst_mobil_dt</t>
  </si>
  <si>
    <t>Дата последнего входа в СБОЛ через мобильное приложение в течение месяца</t>
  </si>
  <si>
    <t>atm_qty</t>
  </si>
  <si>
    <t>Кол-во входов в СБОЛ через банкомат/терминал за месяц</t>
  </si>
  <si>
    <t>tot_qty</t>
  </si>
  <si>
    <t>Общее кол-во входов в СБОЛ за месяц</t>
  </si>
  <si>
    <t>web_qty</t>
  </si>
  <si>
    <t>Кол-во входов в СБОЛ через браузер за месяц</t>
  </si>
  <si>
    <t>fst_atm_ever_dt</t>
  </si>
  <si>
    <t>Дата первого входа в СБОЛ через банкомат/терминал за всю историю</t>
  </si>
  <si>
    <t>fst_web_ever_dt</t>
  </si>
  <si>
    <t>Дата первого входа в СБОЛ через браузер за всю историю</t>
  </si>
  <si>
    <t>fst_logon_ever_dt</t>
  </si>
  <si>
    <t>Дата первого входа в СБОЛ за всю историю</t>
  </si>
  <si>
    <t>Флаг удаленной записи</t>
  </si>
  <si>
    <t>ID логина в СБОЛ</t>
  </si>
  <si>
    <t>goal_comment</t>
  </si>
  <si>
    <t>Комментарий к цели</t>
  </si>
  <si>
    <t>goal_planned_dt</t>
  </si>
  <si>
    <t>Плановая дата завершения цели</t>
  </si>
  <si>
    <t>goal_close_actual_dt</t>
  </si>
  <si>
    <t>Фактическая дата закрытия цели</t>
  </si>
  <si>
    <t>goal_acct_nbr</t>
  </si>
  <si>
    <t>Номер депозитного счета цели</t>
  </si>
  <si>
    <t>goal_dep_agrmnt_id</t>
  </si>
  <si>
    <t>ID депозитного договора, на который идет накопление</t>
  </si>
  <si>
    <t>claim_id</t>
  </si>
  <si>
    <t>Зарезервировано для будущего использования</t>
  </si>
  <si>
    <t>goal_create_ts</t>
  </si>
  <si>
    <t>Дата/время создания цели</t>
  </si>
  <si>
    <t>acct_link_id</t>
  </si>
  <si>
    <t>sav_goal_id</t>
  </si>
  <si>
    <t>ID цели (первичный ключ)</t>
  </si>
  <si>
    <t>Постоянный ID клиента MDM</t>
  </si>
  <si>
    <t>goal_create_dt</t>
  </si>
  <si>
    <t>Дата создания цели</t>
  </si>
  <si>
    <t>goal_amt</t>
  </si>
  <si>
    <t>Целевая сумма накопления</t>
  </si>
  <si>
    <t>goal_cat_cd</t>
  </si>
  <si>
    <t>Код категории накопления</t>
  </si>
  <si>
    <t>goal_name</t>
  </si>
  <si>
    <t>Название цели</t>
  </si>
  <si>
    <t>goal_ccy_cd</t>
  </si>
  <si>
    <t>Валюта накопления (ISO-код)</t>
  </si>
  <si>
    <t>bonus_balance_amt</t>
  </si>
  <si>
    <t>Количество бонусов на конец периода</t>
  </si>
  <si>
    <t>bonus_increase_cancel</t>
  </si>
  <si>
    <t>Количество начисленных бонусов при отмене списаний</t>
  </si>
  <si>
    <t>ИД клиента (Target Id)</t>
  </si>
  <si>
    <t>bonus_increase_return</t>
  </si>
  <si>
    <t>Количество начисленных бонусов при возврате по списанию</t>
  </si>
  <si>
    <t>bonus_accr_sbrf_amt</t>
  </si>
  <si>
    <t>Количество начисленных бонусов от Сбербанка</t>
  </si>
  <si>
    <t>txn_pos_amt</t>
  </si>
  <si>
    <t>Торговый оборот, руб.</t>
  </si>
  <si>
    <t>bonus_decrease_return</t>
  </si>
  <si>
    <t>Количество списанных бонусов при возврате по начислению</t>
  </si>
  <si>
    <t>bonus_accr_partner_amt</t>
  </si>
  <si>
    <t>Количество начисленных бонусов от партнёров (отсутствует в исходных файлах с мая 2015 года)</t>
  </si>
  <si>
    <t>client_w4_id</t>
  </si>
  <si>
    <t>ID клиента W4</t>
  </si>
  <si>
    <t>bonus_decrease_spend_amt</t>
  </si>
  <si>
    <t>Количество списанных бонусов</t>
  </si>
  <si>
    <t>bonus_decrease_cancel</t>
  </si>
  <si>
    <t>Количество списанных бонусов при отмене начислений</t>
  </si>
  <si>
    <t>pl_product_l1_short_name</t>
  </si>
  <si>
    <t>Краткое название группы продукта 1-го уровня (только последний уровень)</t>
  </si>
  <si>
    <t>pl_product_l3_full_name</t>
  </si>
  <si>
    <t>Полное название группы продукта 3-го уровня (весь путь по иерерхии)</t>
  </si>
  <si>
    <t>pl_product_l5_id</t>
  </si>
  <si>
    <t>Идентификатор группы продукта 5-го уровня</t>
  </si>
  <si>
    <t>pl_clnt_grp_name</t>
  </si>
  <si>
    <t>Название группы продукта для агрегации на клиента</t>
  </si>
  <si>
    <t>pl_product_id</t>
  </si>
  <si>
    <t>Идентификатор продукта</t>
  </si>
  <si>
    <t>pl_product_l3_id</t>
  </si>
  <si>
    <t>Идентификатор группы продукта 3-го уровня</t>
  </si>
  <si>
    <t>pl_product_name</t>
  </si>
  <si>
    <t>pl_product_l5_short_name</t>
  </si>
  <si>
    <t>Краткое название группы продукта 5-го уровня (только последний уровень)</t>
  </si>
  <si>
    <t>pl_clnt_grp_id</t>
  </si>
  <si>
    <t>Идентификатор группы продукта для агрегации на клиента</t>
  </si>
  <si>
    <t>pl_product_l4_short_name</t>
  </si>
  <si>
    <t>Краткое название группы продукта 4-го уровня (только последний уровень)</t>
  </si>
  <si>
    <t>pl_product_l4_id</t>
  </si>
  <si>
    <t>Идентификатор группы продукта 4-го уровня</t>
  </si>
  <si>
    <t>pl_product_l3_short_name</t>
  </si>
  <si>
    <t>Краткое название группы продукта 3-го уровня (только последний уровень)</t>
  </si>
  <si>
    <t>pl_product_l2_short_name</t>
  </si>
  <si>
    <t>Краткое название группы продукта 2-го уровня (только последний уровень)</t>
  </si>
  <si>
    <t>pl_product_l2_full_name</t>
  </si>
  <si>
    <t>Полное название группы продукта 2-го уровня (весь путь по иерерхии)</t>
  </si>
  <si>
    <t>pl_product_l2_id</t>
  </si>
  <si>
    <t>Идентификатор группы продукта 2-го уровня</t>
  </si>
  <si>
    <t>pl_product_l1_full_name</t>
  </si>
  <si>
    <t>Полное название группы продукта 1-го уровня (весь путь по иерерхии)</t>
  </si>
  <si>
    <t>pl_product_l1_id</t>
  </si>
  <si>
    <t>Идентификатор группы продукта 1-го уровня</t>
  </si>
  <si>
    <t>pi_id</t>
  </si>
  <si>
    <t>Служебное поле PI для распределения по AMP</t>
  </si>
  <si>
    <t>pl_product_l4_full_name</t>
  </si>
  <si>
    <t>Полное название группы продукта 4-го уровня (весь путь по иерерхии)</t>
  </si>
  <si>
    <t>pl_product_l5_full_name</t>
  </si>
  <si>
    <t>Полное название группы продукта 5-го уровня (весь путь по иерерхии)</t>
  </si>
  <si>
    <t>pl_indicator_l6_full_name</t>
  </si>
  <si>
    <t>pl_indicator_l11_short_name</t>
  </si>
  <si>
    <t>pl_indicator_l7_id</t>
  </si>
  <si>
    <t>pl_indicator_l10_id</t>
  </si>
  <si>
    <t>pl_indicator_l7_full_name</t>
  </si>
  <si>
    <t>pl_indicator_l8_full_name</t>
  </si>
  <si>
    <t>pl_indicator_l9_full_name</t>
  </si>
  <si>
    <t>pl_indicator_id</t>
  </si>
  <si>
    <t>Идентификатор показателя</t>
  </si>
  <si>
    <t>pl_indicator_name</t>
  </si>
  <si>
    <t>Название показателя</t>
  </si>
  <si>
    <t>pl_indicator_l1_id</t>
  </si>
  <si>
    <t>Идентификатор группы показателя 1-го уровня</t>
  </si>
  <si>
    <t>pl_indicator_l1_short_name</t>
  </si>
  <si>
    <t>Краткое название группы показателя 1-го уровня (только последний уровень)</t>
  </si>
  <si>
    <t>pl_indicator_l2_full_name</t>
  </si>
  <si>
    <t>Полное название группы показателя 2-го уровня (весь путь по иерерхии)</t>
  </si>
  <si>
    <t>pl_indicator_l3_full_name</t>
  </si>
  <si>
    <t>Полное название группы показателя 3-го уровня (весь путь по иерерхии)</t>
  </si>
  <si>
    <t>pl_indicator_l3_short_name</t>
  </si>
  <si>
    <t>Краткое название группы показателя 3-го уровня (только последний уровень)</t>
  </si>
  <si>
    <t>pl_indicator_l4_id</t>
  </si>
  <si>
    <t>Идентификатор группы показателя 4-го уровня</t>
  </si>
  <si>
    <t>pl_indicator_l4_short_name</t>
  </si>
  <si>
    <t>Краткое название группы показателя 4-го уровня (только последний уровень)</t>
  </si>
  <si>
    <t>pl_indicator_l5_id</t>
  </si>
  <si>
    <t>Идентификатор группы показателя 5-го уровня</t>
  </si>
  <si>
    <t>pl_indicator_l5_full_name</t>
  </si>
  <si>
    <t>Полное название группы показателя 5-го уровня (весь путь по иерерхии)</t>
  </si>
  <si>
    <t>pl_indicator_l3_id</t>
  </si>
  <si>
    <t>Идентификатор группы показателя 3-го уровня</t>
  </si>
  <si>
    <t>pl_indicator_l6_id</t>
  </si>
  <si>
    <t>pl_indicator_l8_short_name</t>
  </si>
  <si>
    <t>pl_indicator_l11_id</t>
  </si>
  <si>
    <t>pl_indicator_l2_id</t>
  </si>
  <si>
    <t>Идентификатор группы показателя 2-го уровня</t>
  </si>
  <si>
    <t>pl_indicator_l10_full_name</t>
  </si>
  <si>
    <t>pl_indicator_l11_full_name</t>
  </si>
  <si>
    <t>pl_indicator_l6_short_name</t>
  </si>
  <si>
    <t>pl_indicator_l7_short_name</t>
  </si>
  <si>
    <t>pl_indicator_l8_id</t>
  </si>
  <si>
    <t>pl_indicator_l9_id</t>
  </si>
  <si>
    <t>pl_indicator_l9_short_name</t>
  </si>
  <si>
    <t>pl_indicator_l1_full_name</t>
  </si>
  <si>
    <t>Полное название группы показателя 1-го уровня (весь путь по иерерхии)</t>
  </si>
  <si>
    <t>pl_indicator_l2_short_name</t>
  </si>
  <si>
    <t>Краткое название группы показателя 2-го уровня (только последний уровень)</t>
  </si>
  <si>
    <t>pl_indicator_l4_full_name</t>
  </si>
  <si>
    <t>Полное название группы показателя 4-го уровня (весь путь по иерерхии)</t>
  </si>
  <si>
    <t>pl_indicator_l5_short_name</t>
  </si>
  <si>
    <t>Краткое название группы показателя 5-го уровня (только последний уровень)</t>
  </si>
  <si>
    <t>pl_indicator_l10_short_name</t>
  </si>
  <si>
    <t>ID показателя P&amp;L</t>
  </si>
  <si>
    <t>pl_metric_val</t>
  </si>
  <si>
    <t>Значение метрики (сумма)</t>
  </si>
  <si>
    <t>ID продукта P&amp;L</t>
  </si>
  <si>
    <t>sales_channel</t>
  </si>
  <si>
    <t>way4_client_id</t>
  </si>
  <si>
    <t>Идентификатор клиента W4</t>
  </si>
  <si>
    <t>reg_cell_phone</t>
  </si>
  <si>
    <t>Номер мобильного телефона при регистрации</t>
  </si>
  <si>
    <t>Дата начала периода действия привязки к клиенту MDM</t>
  </si>
  <si>
    <t>reg_email</t>
  </si>
  <si>
    <t>Адрес электронной почты при регистрации</t>
  </si>
  <si>
    <t>reg_date</t>
  </si>
  <si>
    <t>Дата регистрации</t>
  </si>
  <si>
    <t>Дата окончания периода действия привязки к клиенту MDM</t>
  </si>
  <si>
    <t>pmnt_doc_id</t>
  </si>
  <si>
    <t>ID платежного документа</t>
  </si>
  <si>
    <t>pmnt_payer_tax_cd</t>
  </si>
  <si>
    <t>ИНН плательщика из платежного документа</t>
  </si>
  <si>
    <t>pmnt_payer_coa_num</t>
  </si>
  <si>
    <t>Номер счета плательщика из платежного документа</t>
  </si>
  <si>
    <t>pmnt_doc_total_amt</t>
  </si>
  <si>
    <t>Общая сумма платежного документа</t>
  </si>
  <si>
    <t>pmnt_payer_bank_cd</t>
  </si>
  <si>
    <t>Код банка-отправителя</t>
  </si>
  <si>
    <t>pmnt_receiver_bank_cd</t>
  </si>
  <si>
    <t>Код банка-получателя</t>
  </si>
  <si>
    <t>txn_class_val_id</t>
  </si>
  <si>
    <t>pmnt_receiver_coa_num</t>
  </si>
  <si>
    <t>Номер счета получателя из платежного документа</t>
  </si>
  <si>
    <t>pmnt_receiver_name</t>
  </si>
  <si>
    <t>Название получателя из платежного документа</t>
  </si>
  <si>
    <t>pmnt_payer_name</t>
  </si>
  <si>
    <t>Название плательщика из платежного документа</t>
  </si>
  <si>
    <t>pmnt_receiver_tax_cd</t>
  </si>
  <si>
    <t>ИНН получателя из платежного документа</t>
  </si>
  <si>
    <t>pmnt_doc_purpose_txt</t>
  </si>
  <si>
    <t>Назначение платежа из платежного документа</t>
  </si>
  <si>
    <t>Дата закрытия договора</t>
  </si>
  <si>
    <t>agrmnt_prod_id</t>
  </si>
  <si>
    <t>Идентификатор продукта ПИФ/ДУ</t>
  </si>
  <si>
    <t>Идентификатор клиента в источнике</t>
  </si>
  <si>
    <t>Постоянный идентификатор клиента Mdm</t>
  </si>
  <si>
    <t>host_agr_trade_cd</t>
  </si>
  <si>
    <t>Идентификатор фонда или стратегии ДУ в источнике</t>
  </si>
  <si>
    <t>Номер договора с клиентом</t>
  </si>
  <si>
    <t>dwh_cust_id</t>
  </si>
  <si>
    <t>agrmnt_type_id</t>
  </si>
  <si>
    <t>Тип договора (ПИФ/Доверительное управление)</t>
  </si>
  <si>
    <t>agrmnt_signed_dt</t>
  </si>
  <si>
    <t>Дата подписания договора (только для ДУ)</t>
  </si>
  <si>
    <t>Код тербанка открытия договора (только для ДУ)</t>
  </si>
  <si>
    <t>mf_agrmnt_id</t>
  </si>
  <si>
    <t>Идентификатор договора ПИФ/ДУ</t>
  </si>
  <si>
    <t>Идентификатор договора в источнике</t>
  </si>
  <si>
    <t>Идентификатор ЕПК</t>
  </si>
  <si>
    <t>mf_asset_bal_rub</t>
  </si>
  <si>
    <t>Сумма активов, руб.</t>
  </si>
  <si>
    <t>Идентификаторк ЕПК</t>
  </si>
  <si>
    <t>mf_agrmnt_type_id</t>
  </si>
  <si>
    <t>mf_prod_id</t>
  </si>
  <si>
    <t>Идентификатор продукта УК</t>
  </si>
  <si>
    <t>Идентификатор типа договора УК</t>
  </si>
  <si>
    <t>mf_prod_full_name</t>
  </si>
  <si>
    <t>Полное название продукта</t>
  </si>
  <si>
    <t>mf_prod_short_name</t>
  </si>
  <si>
    <t>Кратное название продукта</t>
  </si>
  <si>
    <t>mf_agrmnt_type_name</t>
  </si>
  <si>
    <t>Название типа договора УК</t>
  </si>
  <si>
    <t>agrmnt_code</t>
  </si>
  <si>
    <t>qistatus</t>
  </si>
  <si>
    <t>tariff_id</t>
  </si>
  <si>
    <t>ID тарифного плана</t>
  </si>
  <si>
    <t>Master_ID клиента MDM</t>
  </si>
  <si>
    <t>Дата окончания актуальности</t>
  </si>
  <si>
    <t>bo_agrmnt_id</t>
  </si>
  <si>
    <t>ID договора в MIS_Platform</t>
  </si>
  <si>
    <t>iis_flag</t>
  </si>
  <si>
    <t>Флаг "Индивидуальный инвестиционный счет (ИИС)"</t>
  </si>
  <si>
    <t>host_agrmnt_num</t>
  </si>
  <si>
    <t>Номер договор в источнике</t>
  </si>
  <si>
    <t>Дата начала актуальности</t>
  </si>
  <si>
    <t>ID клиента в ЦБДБО (конвертированный в число)</t>
  </si>
  <si>
    <t>money_avg_mnth_bal_rub_amt</t>
  </si>
  <si>
    <t>Среднедневные остатки за текущий месяц с начала месяца, руб.</t>
  </si>
  <si>
    <t>trx_otf_sec_tub_amt</t>
  </si>
  <si>
    <t>Сумма вывода ценных бумаг за период по всем площадкам, руб</t>
  </si>
  <si>
    <t>money_bal_rub_amt</t>
  </si>
  <si>
    <t>Общая сумма денежных средств на всех площадках, руб.</t>
  </si>
  <si>
    <t>ID договора БО</t>
  </si>
  <si>
    <t>trx_inf_iis_money_rub_amt</t>
  </si>
  <si>
    <t>Сумма перевода на ИИС за период, руб</t>
  </si>
  <si>
    <t>trx_otf_money_rub_amt</t>
  </si>
  <si>
    <t>Сумма вывода денежных средств за период по всем площадкам, руб</t>
  </si>
  <si>
    <t>securities_bal_rub_amt</t>
  </si>
  <si>
    <t>Общая сумма ценных бумаг (акции, облигации, ноты) на всех площадках, руб.</t>
  </si>
  <si>
    <t>trx_inf_money_rub_amt</t>
  </si>
  <si>
    <t>Сумма вывода зачисления д/с за период, руб</t>
  </si>
  <si>
    <t>Дата начала актуальности записи</t>
  </si>
  <si>
    <t>Дата окончания актуальности записи</t>
  </si>
  <si>
    <t>pb_client_id</t>
  </si>
  <si>
    <t>ID клиента в канале Private Banking</t>
  </si>
  <si>
    <t>pb_status_to_dt</t>
  </si>
  <si>
    <t>Дата окончания обслуживания в канале</t>
  </si>
  <si>
    <t>pb_status_from_dt</t>
  </si>
  <si>
    <t>Дата начала обслуживания в канале</t>
  </si>
  <si>
    <t>max_visit_ts</t>
  </si>
  <si>
    <t>Максимальная дата/время посещения хоста</t>
  </si>
  <si>
    <t>Дата отчета (последний день месяца)</t>
  </si>
  <si>
    <t>visits_qty</t>
  </si>
  <si>
    <t>Количество посещений хоста за месяц</t>
  </si>
  <si>
    <t>host_name</t>
  </si>
  <si>
    <t>Хост (домент 1-го уровня)</t>
  </si>
  <si>
    <t>min_visit_ts</t>
  </si>
  <si>
    <t>Минимальная дата/время посещения хоста</t>
  </si>
  <si>
    <t>avg_delinquent_debt_liab1</t>
  </si>
  <si>
    <t>Средняя просроченная задолженность по обязательству с кодом 1</t>
  </si>
  <si>
    <t>avg_delinquent_debt_liab2</t>
  </si>
  <si>
    <t>Средняя просроченная задолженность по обязательству с кодом 2</t>
  </si>
  <si>
    <t>avg_delinquent_debt_liab347</t>
  </si>
  <si>
    <t>Средняя просроченная задолженность по обязательству с кодом 3,4,7</t>
  </si>
  <si>
    <t>avg_delinquent_debt_liab6</t>
  </si>
  <si>
    <t>Средняя просроченная задолженность по обязательству с кодом 6</t>
  </si>
  <si>
    <t>avg_delinquent_debt_liab8</t>
  </si>
  <si>
    <t>Средняя просроченная задолженность по обязательству с кодом 8</t>
  </si>
  <si>
    <t>avg_current_debt_liab1</t>
  </si>
  <si>
    <t>Средняя текущая задолженность по обязательству с кодом 1</t>
  </si>
  <si>
    <t>avg_current_debt_liab2</t>
  </si>
  <si>
    <t>Средняя текущая задолженность по обязательству с кодом 2</t>
  </si>
  <si>
    <t>avg_current_debt_liab347</t>
  </si>
  <si>
    <t>Средняя текущая задолженность по обязательству с кодом 3,4,7</t>
  </si>
  <si>
    <t>avg_current_debt_liab5</t>
  </si>
  <si>
    <t>Средняя текущая задолженность по обязательству с кодом 5</t>
  </si>
  <si>
    <t>avg_current_debt_liab6</t>
  </si>
  <si>
    <t>Средняя текущая задолженность по обязательству с кодом 6</t>
  </si>
  <si>
    <t>avg_current_debt_liab8</t>
  </si>
  <si>
    <t>Средняя текущая задолженность по обязательству с кодом 8</t>
  </si>
  <si>
    <t>sum_liab_bki_closed_agr</t>
  </si>
  <si>
    <t>Суммарная запрошенная сумма по данным БКИ по закрытым договорам</t>
  </si>
  <si>
    <t>sum_liab_sbrf_closed_agr</t>
  </si>
  <si>
    <t>Суммарная запрошенная сумма по данным СБРФ по закрытым договорам</t>
  </si>
  <si>
    <t>sum_delinquent_debt_liab1</t>
  </si>
  <si>
    <t>Суммарная просроченная задолженность по обязательству с кодом 1</t>
  </si>
  <si>
    <t>sum_delinquent_debt_liab347</t>
  </si>
  <si>
    <t>Суммарная просроченная задолженность по обязательству с кодом 3,4,7</t>
  </si>
  <si>
    <t>sum_delinquent_debt_liab5</t>
  </si>
  <si>
    <t>Суммарная просроченная задолженность по обязательству с кодом 5</t>
  </si>
  <si>
    <t>sum_delinquent_debt_liab8</t>
  </si>
  <si>
    <t>Суммарная просроченная задолженность по обязательству с кодом 8</t>
  </si>
  <si>
    <t>sum_current_debt_liab5</t>
  </si>
  <si>
    <t>Суммарная текущая задолженность по обязательству с кодом 5</t>
  </si>
  <si>
    <t>sum_current_debt_liab6</t>
  </si>
  <si>
    <t>Суммарная текущая задолженность по обязательству с кодом 6</t>
  </si>
  <si>
    <t>liability_obki</t>
  </si>
  <si>
    <t>Суммарные обязательства</t>
  </si>
  <si>
    <t>target3y_1000_guarantor</t>
  </si>
  <si>
    <t>Флаг плохой/неопределенный/хороший (1/-1/0) . Глубина проверки 3 года.  Если только молодые открытые кредиты (до 6 мес.), то неопред. Плохие &gt; 1000 рублей текущая просрочка (для условия с 60+) (Поручитель)</t>
  </si>
  <si>
    <t>target_debtor</t>
  </si>
  <si>
    <t>Флаг плохой/неопределенный/хороший (1/-1/0) Общий. Глубина проверки 3 года (Заемщик)</t>
  </si>
  <si>
    <t>target3y_debtor</t>
  </si>
  <si>
    <t>Флаг плохой/неопределенный/хороший (1/-1/0). Глубина проверки 3 года. Если только молодые открытые кредиты (до 6 мес.), то неопред.  (Заемщик)</t>
  </si>
  <si>
    <t>target3y_guarantor</t>
  </si>
  <si>
    <t>Флаг плохой/неопределенный/хороший (1/-1/0). Глубина проверки 3 года. Если только молодые открытые кредиты (до 6 мес.), то неопред. (Поручитель)</t>
  </si>
  <si>
    <t>target5y_1000_debtor</t>
  </si>
  <si>
    <t>Флаг плохой/неопределенный/хороший (1/-1/0). Глубина проверки 5 года.  Если только молодые открытые кредиты (до 6 мес.), то неопред. Плохие &gt; 1000 рублей текущая просрочка (для условия с 60+)  (Заемщик)</t>
  </si>
  <si>
    <t>target5y_debtor</t>
  </si>
  <si>
    <t>Флаг плохой/неопределенный/хороший (1/-1/0). Глубина проверки 5 лет. Если только молодые открытые кредиты (до 6 мес.), то неопред.  (Заемщик)</t>
  </si>
  <si>
    <t>target5y_guarantor</t>
  </si>
  <si>
    <t>Флаг плохой/неопределенный/хороший (1/-1/0). Глубина проверки 5 лет. Если только молодые открытые кредиты (до 6 мес.), то неопред. (Поручитель)</t>
  </si>
  <si>
    <t>target3y_mx_debtor</t>
  </si>
  <si>
    <t>Флаг плохой/неопределенный/хороший (1/-1/0).Глубина проверки 3 года для плохих, 5 лет - для неопределенных. Если только молодые открытые кредиты (до 6 мес.), то неопред.  (Заемщик)</t>
  </si>
  <si>
    <t>bki_6_30_total_wo_tech_guar</t>
  </si>
  <si>
    <t>По данным БКИ кол-во просрочек 6-30 за всю историю (сумма ПЗ &gt; 1000) (поручитель)</t>
  </si>
  <si>
    <t>rep_id_type</t>
  </si>
  <si>
    <t>Вид клиента</t>
  </si>
  <si>
    <t>months_frm_first_agr_open</t>
  </si>
  <si>
    <t>Время в месяцах с момента открытия 1-го договора</t>
  </si>
  <si>
    <t>rep_datetime</t>
  </si>
  <si>
    <t>дата формирования отчета</t>
  </si>
  <si>
    <t>currency_agr_part</t>
  </si>
  <si>
    <t>Доля валютных договоров</t>
  </si>
  <si>
    <t>cnt_agr_annuit</t>
  </si>
  <si>
    <t>Кол-во договоров с аннуитетными платежами</t>
  </si>
  <si>
    <t>cnt_agr_diff</t>
  </si>
  <si>
    <t>Кол-во договоров с дифференцированными платежами</t>
  </si>
  <si>
    <t>cnt_agr_closed</t>
  </si>
  <si>
    <t>Кол-во закрытых договоров</t>
  </si>
  <si>
    <t>cnt_agr_closed_last6m</t>
  </si>
  <si>
    <t>Кол-во закрытых договоров за последние полгода</t>
  </si>
  <si>
    <t>cnt_agr_closed_last1y</t>
  </si>
  <si>
    <t>Кол-во закрытых договоров за последний год</t>
  </si>
  <si>
    <t>cnt_liab_types</t>
  </si>
  <si>
    <t>Кол-во разных типов обязательств</t>
  </si>
  <si>
    <t>sbrf_91_120_total_debtor</t>
  </si>
  <si>
    <t>По данным СБ РФ кол-во просрочек 91-120 за всю историю (заемщик)</t>
  </si>
  <si>
    <t>max_delinq_total</t>
  </si>
  <si>
    <t>Максимальная просрочка по всем договорам</t>
  </si>
  <si>
    <t>max_term_request_open_agr</t>
  </si>
  <si>
    <t>Максимальный запрошенный (по плану) срок по всем открытым договорам</t>
  </si>
  <si>
    <t>max_term_fact</t>
  </si>
  <si>
    <t>Максимальный фактический срок</t>
  </si>
  <si>
    <t>min_liab_sum_bki_closed_agr</t>
  </si>
  <si>
    <t>Минимальная запрошенная сумма по закрытым договорам по данным БКИ</t>
  </si>
  <si>
    <t>min_liab_sum_sbrf_closed_agr</t>
  </si>
  <si>
    <t>Минимальная запрошенная сумма по закрытым договорам по данным СБ РФ</t>
  </si>
  <si>
    <t>min_liab_sum_sbrf_open_agr</t>
  </si>
  <si>
    <t>Минимальная запрошенная сумма по открытым договорам по данным СБ РФ</t>
  </si>
  <si>
    <t>min_term_request_closed_agr</t>
  </si>
  <si>
    <t>Минимальный запрошенный (по плану) срок по всем закрытым договорам</t>
  </si>
  <si>
    <t>min_term_request_open_agr</t>
  </si>
  <si>
    <t>Минимальный запрошенный (по плану) срок по всем открытым договорам</t>
  </si>
  <si>
    <t>application_id</t>
  </si>
  <si>
    <t>ID заявки из Transact("024_DF_RETAIL".V_TRANSACT_SHOPFRONT id_request_etsm)</t>
  </si>
  <si>
    <t>cnt_agreements_total</t>
  </si>
  <si>
    <t>Общее кол-во договоров</t>
  </si>
  <si>
    <t>bki_1_5_45_debtor</t>
  </si>
  <si>
    <t>По данным БКИ кол-во просрочек 1-5  по годам 4-5 (заемщик)</t>
  </si>
  <si>
    <t>bki_1_5_45_guarantor</t>
  </si>
  <si>
    <t>По данным БКИ кол-во просрочек 1-5  по годам 4-5 (поручитель)</t>
  </si>
  <si>
    <t>bki_1_5_total_debtor</t>
  </si>
  <si>
    <t>По данным БКИ кол-во просрочек 1-5 за всю историю (заемщик)</t>
  </si>
  <si>
    <t>bki_1_5_total_wo_tech_debtor</t>
  </si>
  <si>
    <t>По данным БКИ кол-во просрочек 1-5 за всю историю (сумма ПЗ &gt; 1000) (заемщик)</t>
  </si>
  <si>
    <t>bki_1_5_total_wo_tech_guar</t>
  </si>
  <si>
    <t>По данным БКИ кол-во просрочек 1-5 за всю историю (сумма ПЗ &gt; 1000) (поручитель)</t>
  </si>
  <si>
    <t>bki_1_5_13_debtor</t>
  </si>
  <si>
    <t>По данным БКИ кол-во просрочек 1-5 за последние 3 года (заемщик)</t>
  </si>
  <si>
    <t>bki_121_150_45_debtor</t>
  </si>
  <si>
    <t>По данным БКИ кол-во просрочек 121-150  по годам 4-5 (заемщик)</t>
  </si>
  <si>
    <t>bki_121_150_13_guarantor</t>
  </si>
  <si>
    <t>По данным БКИ кол-во просрочек 121-150 за последние 3 года (поручитель)</t>
  </si>
  <si>
    <t>bki_151_180_45_debtor</t>
  </si>
  <si>
    <t>По данным БКИ кол-во просрочек 151-180  по годам 4-5 (заемщик)</t>
  </si>
  <si>
    <t>bki_151_180_45_guarantor</t>
  </si>
  <si>
    <t>По данным БКИ кол-во просрочек 151-180  по годам 4-5 (поручитель)</t>
  </si>
  <si>
    <t>bki_151_180_total_wo_tech_debt</t>
  </si>
  <si>
    <t>По данным БКИ кол-во просрочек 151-180 за всю историю (сумма ПЗ &gt; 1000) (заемщик)</t>
  </si>
  <si>
    <t>bki_151_180_total_wo_tech_guar</t>
  </si>
  <si>
    <t>По данным БКИ кол-во просрочек 151-180 за всю историю (сумма ПЗ &gt; 1000) (поручитель)</t>
  </si>
  <si>
    <t>bki_151_180_13_guarantor</t>
  </si>
  <si>
    <t>По данным БКИ кол-во просрочек 151-180 за последние 3 года (поручитель)</t>
  </si>
  <si>
    <t>bki_180_45_debtor</t>
  </si>
  <si>
    <t>По данным БКИ кол-во просрочек 180+  по годам 4-5 (заемщик)</t>
  </si>
  <si>
    <t>bki_180_45_guarantor</t>
  </si>
  <si>
    <t>По данным БКИ кол-во просрочек 180+  по годам 4-5 (поручитель)</t>
  </si>
  <si>
    <t>bki_180_total_guarantor</t>
  </si>
  <si>
    <t>По данным БКИ кол-во просрочек 180+ за всю историю (поручитель)</t>
  </si>
  <si>
    <t>bki_180_13_debtor</t>
  </si>
  <si>
    <t>По данным БКИ кол-во просрочек 180+ за последние 3 года (заемщик)</t>
  </si>
  <si>
    <t>bki_180_13_guarantor</t>
  </si>
  <si>
    <t>По данным БКИ кол-во просрочек 180+ за последние 3 года (поручитель)</t>
  </si>
  <si>
    <t>bki_31_60_45_debtor</t>
  </si>
  <si>
    <t>По данным БКИ кол-во просрочек 31-60  по годам 4-5 (заемщик)</t>
  </si>
  <si>
    <t>bki_31_60_45_guarantor</t>
  </si>
  <si>
    <t>По данным БКИ кол-во просрочек 31-60  по годам 4-5 (поручитель)</t>
  </si>
  <si>
    <t>bki_31_60_total_guarantor</t>
  </si>
  <si>
    <t>По данным БКИ кол-во просрочек 31-60 за всю историю (поручитель)</t>
  </si>
  <si>
    <t>bki_31_60_total_wo_tech_debtor</t>
  </si>
  <si>
    <t>По данным БКИ кол-во просрочек 31-60 за всю историю (сумма ПЗ &gt; 1000) (заемщик)</t>
  </si>
  <si>
    <t>bki_31_60_total_wo_tech_guar</t>
  </si>
  <si>
    <t>По данным БКИ кол-во просрочек 31-60 за всю историю (сумма ПЗ &gt; 1000) (поручитель)</t>
  </si>
  <si>
    <t>bki_31_60_13_guarantor</t>
  </si>
  <si>
    <t>По данным БКИ кол-во просрочек 31-60 за последние 3 года (поручитель)</t>
  </si>
  <si>
    <t>bki_6_30_45_debtor</t>
  </si>
  <si>
    <t>По данным БКИ кол-во просрочек 6-30  по годам 4-5 (заемщик)</t>
  </si>
  <si>
    <t>bki_6_30_45_guarantor</t>
  </si>
  <si>
    <t>По данным БКИ кол-во просрочек 6-30  по годам 4-5 (поручитель)</t>
  </si>
  <si>
    <t>bki_6_30_13_debtor</t>
  </si>
  <si>
    <t>По данным БКИ кол-во просрочек 6-30 за последние 3 года (заемщик)</t>
  </si>
  <si>
    <t>bki_6_30_13_guarantor</t>
  </si>
  <si>
    <t>По данным БКИ кол-во просрочек 6-30 за последние 3 года (поручитель)</t>
  </si>
  <si>
    <t>bki_61_90_45_guarantor</t>
  </si>
  <si>
    <t>По данным БКИ кол-во просрочек 61-90  по годам 4-5 (поручитель)</t>
  </si>
  <si>
    <t>bki_61_90_total_debtor</t>
  </si>
  <si>
    <t>По данным БКИ кол-во просрочек 61-90 за всю историю (заемщик)</t>
  </si>
  <si>
    <t>bki_61_90_total_guarantor</t>
  </si>
  <si>
    <t>По данным БКИ кол-во просрочек 61-90 за всю историю (поручитель)</t>
  </si>
  <si>
    <t>bki_61_90_total_wo_tech_guar</t>
  </si>
  <si>
    <t>По данным БКИ кол-во просрочек 61-90 за всю историю (сумма ПЗ &gt; 1000) (поручитель)</t>
  </si>
  <si>
    <t>bki_61_90_13_debtor</t>
  </si>
  <si>
    <t>По данным БКИ кол-во просрочек 61-90 за последние 3 года (заемщик)</t>
  </si>
  <si>
    <t>bki_61_90_13_guarantor</t>
  </si>
  <si>
    <t>По данным БКИ кол-во просрочек 61-90 за последние 3 года (поручитель)</t>
  </si>
  <si>
    <t>bki_91_120_45_guarantor</t>
  </si>
  <si>
    <t>По данным БКИ кол-во просрочек 91-120  по годам 4-5 (поручитель)</t>
  </si>
  <si>
    <t>bki_91_120_total_debtor</t>
  </si>
  <si>
    <t>По данным БКИ кол-во просрочек 91-120 за всю историю (заемщик)</t>
  </si>
  <si>
    <t>bki_91_120_total_wo_tech_debt</t>
  </si>
  <si>
    <t>По данным БКИ кол-во просрочек 91-120 за всю историю (сумма ПЗ &gt; 1000) (заемщик)</t>
  </si>
  <si>
    <t>bki_91_120_total_wo_tech_guar</t>
  </si>
  <si>
    <t>По данным БКИ кол-во просрочек 91-120 за всю историю (сумма ПЗ &gt; 1000) (поручитель)</t>
  </si>
  <si>
    <t>bki_91_120_13_debtor</t>
  </si>
  <si>
    <t>По данным БКИ кол-во просрочек 91-120 за последние 3 года (заемщик)</t>
  </si>
  <si>
    <t>sbrf_1_5_45_debtor</t>
  </si>
  <si>
    <t>По данным СБ РФ кол-во просрочек 1-5  по годам 4-5 (заемщик)</t>
  </si>
  <si>
    <t>sbrf_1_5_45_guarantor</t>
  </si>
  <si>
    <t>По данным СБ РФ кол-во просрочек 1-5  по годам 4-5 (поручитель)</t>
  </si>
  <si>
    <t>sbrf_91_120_total_guarantor</t>
  </si>
  <si>
    <t>По данным СБ РФ кол-во просрочек 91-120 за всю историю (поручитель)</t>
  </si>
  <si>
    <t>sbrf_91_120_total_wo_tech_debt</t>
  </si>
  <si>
    <t>По данным СБ РФ кол-во просрочек 91-120 за всю историю (сумма ПЗ &gt; 1000) (заемщик)</t>
  </si>
  <si>
    <t>sbrf_91_120_13_debtor</t>
  </si>
  <si>
    <t>По данным СБ РФ кол-во просрочек 91-120 за последние 3 года (заемщик)</t>
  </si>
  <si>
    <t>sbrf_91_120_13_guarantor</t>
  </si>
  <si>
    <t>По данным СБ РФ кол-во просрочек 91-120 за последние 3 года (поручитель)</t>
  </si>
  <si>
    <t>avg_term_request_closed_agr</t>
  </si>
  <si>
    <t>Средний запрошенный (по плану) срок по всем закрытым договорам</t>
  </si>
  <si>
    <t>avg_liab_sum_total</t>
  </si>
  <si>
    <t>Средняя запрошенная сумма по всем договорам (по данным БКИ и СБРФ)</t>
  </si>
  <si>
    <t>avg_liab_sum_total_closed_agr</t>
  </si>
  <si>
    <t>Средняя запрошенная сумма по закрытым договорам (по данным БКИ и СБРФ)</t>
  </si>
  <si>
    <t>avg_liab_sum_bki_closed_agr</t>
  </si>
  <si>
    <t>Средняя запрошенная сумма по закрытым договорам по данным БКИ</t>
  </si>
  <si>
    <t>avg_liab_sum_bki_open_agr</t>
  </si>
  <si>
    <t>Средняя запрошенная сумма по открытым договорам по данным БКИ</t>
  </si>
  <si>
    <t>avg_liab_sum_sbrf_open_agr</t>
  </si>
  <si>
    <t>Средняя запрошенная сумма по открытым договорам по данным СБ РФ</t>
  </si>
  <si>
    <t>sbrf_151_180_45_guarantor</t>
  </si>
  <si>
    <t>По данным СБ РФ кол-во просрочек 151-180  по годам 4-5 (поручитель)</t>
  </si>
  <si>
    <t>sbrf_151_180_total_debtor</t>
  </si>
  <si>
    <t>По данным СБ РФ кол-во просрочек 151-180 за всю историю (заемщик)</t>
  </si>
  <si>
    <t>sbrf_151_180_total_wo_tech_dbt</t>
  </si>
  <si>
    <t>По данным СБ РФ кол-во просрочек 151-180 за всю историю (сумма ПЗ &gt; 1000) (заемщик)</t>
  </si>
  <si>
    <t>del_31_60_s</t>
  </si>
  <si>
    <t>Фактор по просрочкам 31-60 дней по данным СБ РФ</t>
  </si>
  <si>
    <t>critical_closed_g</t>
  </si>
  <si>
    <t>Критический признак по закрытым кредитам (поручитель)</t>
  </si>
  <si>
    <t>critical_opened_g</t>
  </si>
  <si>
    <t>Критический признак по открытым кредитам (поручитель)</t>
  </si>
  <si>
    <t>avgliabsumtotalclosedagr</t>
  </si>
  <si>
    <t>Средняя исходная сумма по всем закрытым кредитам</t>
  </si>
  <si>
    <t>critical_opened_o</t>
  </si>
  <si>
    <t>Критический признак по открытым кредитам  по данным БКИ</t>
  </si>
  <si>
    <t>critical_opened_s</t>
  </si>
  <si>
    <t>Критический признак по открытым кредитам  по данным СБ РФ</t>
  </si>
  <si>
    <t>good_mortgage_g</t>
  </si>
  <si>
    <t>Флаг наличия «хорошего» ипотечного договора (поручитель)</t>
  </si>
  <si>
    <t>max_arrear</t>
  </si>
  <si>
    <t>good_mortgage_s</t>
  </si>
  <si>
    <t>Флаг наличия «хорошего» ипотечного договора по данным СБ РФ</t>
  </si>
  <si>
    <t>length_sbrf</t>
  </si>
  <si>
    <t>Длина всей кредитной истории в СБРФ</t>
  </si>
  <si>
    <t>cntadvrepayment</t>
  </si>
  <si>
    <t>Количество досрочно погашенных кредитов</t>
  </si>
  <si>
    <t>del_6_30_g</t>
  </si>
  <si>
    <t>Фактор по просрочкам 6-30 дней (поручитель)</t>
  </si>
  <si>
    <t>cnt_opened</t>
  </si>
  <si>
    <t>Количество открытых договоров (не поручители)</t>
  </si>
  <si>
    <t>cnt_opened_6m</t>
  </si>
  <si>
    <t>Количество открытых кредитов за последние 6 месяцев (не поручители)</t>
  </si>
  <si>
    <t>sum_current_debt_total</t>
  </si>
  <si>
    <t>Суммарная текущая задолженность по всем видам обязательств</t>
  </si>
  <si>
    <t>sum_current_debt_liab1</t>
  </si>
  <si>
    <t>Суммарная текущая задолженность по обязательству с кодом 1</t>
  </si>
  <si>
    <t>sum_current_debt_liab347</t>
  </si>
  <si>
    <t>Суммарная текущая задолженность по обязательству с кодом 3,4,7</t>
  </si>
  <si>
    <t>curdeltech_s</t>
  </si>
  <si>
    <t>Фактор по текущей технической просрочке по данным СБ РФ</t>
  </si>
  <si>
    <t>curdel_o</t>
  </si>
  <si>
    <t>Фактор по текущей просрочке по данным БКИ</t>
  </si>
  <si>
    <t>curdel_g</t>
  </si>
  <si>
    <t>Фактор по текущей просрочке (поручитель)</t>
  </si>
  <si>
    <t>curdeltech_g</t>
  </si>
  <si>
    <t>Фактор по текущей технической просрочке (поручитель)</t>
  </si>
  <si>
    <t>cnt_restruct</t>
  </si>
  <si>
    <t>Кол-во реструктуризаций</t>
  </si>
  <si>
    <t>cnt_adv_repayment_adv_gr_50k</t>
  </si>
  <si>
    <t>Количество договоров с досрочными погашениями и суммой выдачи более 50000 рублей</t>
  </si>
  <si>
    <t>cnt_adv_repayment_adv_ls_50k</t>
  </si>
  <si>
    <t>Количество договоров с досрочными погашениями и суммой выдачи менее 50000 рублей</t>
  </si>
  <si>
    <t>critical_target_open_guarantor</t>
  </si>
  <si>
    <t>Наличие по открытым договорам просрочки 60+ за последние 5 лет или наличие текущей просрочки &gt; 1000 (Поручитель)</t>
  </si>
  <si>
    <t>critical_target_fraud_debtor</t>
  </si>
  <si>
    <t>Критическое условие по мошенникам  (Заемщик)</t>
  </si>
  <si>
    <t>critical_target_fraud_guarant</t>
  </si>
  <si>
    <t>Критическое условие по мошенникам (Поручитель)</t>
  </si>
  <si>
    <t>max_liab_sum_bki_closed_agr</t>
  </si>
  <si>
    <t>Максимальная запрошенная сумма по закрытым договорам по данным БКИ</t>
  </si>
  <si>
    <t>max_liab_sum_bki_open_agr</t>
  </si>
  <si>
    <t>Максимальная запрошенная сумма по открытым договорам по данным БКИ</t>
  </si>
  <si>
    <t>max_liab_sum_sbrf_open_agr</t>
  </si>
  <si>
    <t>Максимальная запрошенная сумма по открытым договорам по данным СБ РФ</t>
  </si>
  <si>
    <t>max_delinq_open_agr</t>
  </si>
  <si>
    <t>Максимальная по всем открытым договорам просрочка</t>
  </si>
  <si>
    <t>sbrf_121_150_45_guarantor</t>
  </si>
  <si>
    <t>По данным СБ РФ кол-во просрочек 121-150  по годам 4-5 (поручитель)</t>
  </si>
  <si>
    <t>del_6_30_o</t>
  </si>
  <si>
    <t>Фактор по просрочкам 6-30 дней по данным БКИ</t>
  </si>
  <si>
    <t>bki_180_total_wo_tech_debtor</t>
  </si>
  <si>
    <t>По данным БКИ кол-во просрочек 180+ за всю историю (сумма ПЗ &gt; 1000) (заемщик)</t>
  </si>
  <si>
    <t>bki_6_30_total_debtor</t>
  </si>
  <si>
    <t>По данным БКИ кол-во просрочек 6-30 за всю историю (заемщик)</t>
  </si>
  <si>
    <t>sbrf_121_150_total_wo_tech_gr</t>
  </si>
  <si>
    <t>По данным СБ РФ кол-во просрочек 121-150 за всю историю (сумма ПЗ &gt; 1000) (поручитель)</t>
  </si>
  <si>
    <t>cnt_opened_6m1y</t>
  </si>
  <si>
    <t>Количество открытых кредитов за последний год, но не за последние .6 месяцев (не поручители)</t>
  </si>
  <si>
    <t>del_6_30_s</t>
  </si>
  <si>
    <t>Фактор по просрочкам 6-30 дней по данным СБ РФ</t>
  </si>
  <si>
    <t>current_arrears_all_rur</t>
  </si>
  <si>
    <t>Просроченная сумма в рублях по всем договорам</t>
  </si>
  <si>
    <t>sbrf_151_180_13_debtor</t>
  </si>
  <si>
    <t>По данным СБ РФ кол-во просрочек 151-180 за последние 3 года (заемщик)</t>
  </si>
  <si>
    <t>sbrf_151_180_13_guarantor</t>
  </si>
  <si>
    <t>По данным СБ РФ кол-во просрочек 151-180 за последние 3 года (поручитель)</t>
  </si>
  <si>
    <t>sbrf_180_45_debtor</t>
  </si>
  <si>
    <t>По данным СБ РФ кол-во просрочек 180+  по годам 4-5 (заемщик)</t>
  </si>
  <si>
    <t>sbrf_180_total_debtor</t>
  </si>
  <si>
    <t>По данным СБ РФ кол-во просрочек 180+ за всю историю (заемщик)</t>
  </si>
  <si>
    <t>sbrf_180_total_wo_tech_debtor</t>
  </si>
  <si>
    <t>По данным СБ РФ кол-во просрочек 180+ за всю историю (сумма ПЗ &gt; 1000) (заемщик)</t>
  </si>
  <si>
    <t>sbrf_180_total_wo_tech_guar</t>
  </si>
  <si>
    <t>По данным СБ РФ кол-во просрочек 180+ за всю историю (сумма ПЗ &gt; 1000) (поручитель)</t>
  </si>
  <si>
    <t>sbrf_180_13_guarantor</t>
  </si>
  <si>
    <t>По данным СБ РФ кол-во просрочек 180+ за последние 3 года (поручитель)</t>
  </si>
  <si>
    <t>sbrf_31_60_45_debtor</t>
  </si>
  <si>
    <t>По данным СБ РФ кол-во просрочек 31-60  по годам 4-5 (заемщик)</t>
  </si>
  <si>
    <t>sbrf_31_60_45_guarantor</t>
  </si>
  <si>
    <t>По данным СБ РФ кол-во просрочек 31-60  по годам 4-5 (поручитель)</t>
  </si>
  <si>
    <t>sbrf_31_60_total_guarantor</t>
  </si>
  <si>
    <t>По данным СБ РФ кол-во просрочек 31-60 за всю историю (поручитель)</t>
  </si>
  <si>
    <t>sbrf_31_60_total_wo_tech_debt</t>
  </si>
  <si>
    <t>По данным СБ РФ кол-во просрочек 31-60 за всю историю (сумма ПЗ &gt; 1000) (заемщик)</t>
  </si>
  <si>
    <t>sbrf_31_60_total_wo_tech_guar</t>
  </si>
  <si>
    <t>По данным СБ РФ кол-во просрочек 31-60 за всю историю (сумма ПЗ &gt; 1000) (поручитель)</t>
  </si>
  <si>
    <t>sbrf_31_60_13_guarantor</t>
  </si>
  <si>
    <t>По данным СБ РФ кол-во просрочек 31-60 за последние 3 года (поручитель)</t>
  </si>
  <si>
    <t>sbrf_6_30_45_debtor</t>
  </si>
  <si>
    <t>По данным СБ РФ кол-во просрочек 6-30  по годам 4-5 (заемщик)</t>
  </si>
  <si>
    <t>sbrf_6_30_total_debtor</t>
  </si>
  <si>
    <t>По данным СБ РФ кол-во просрочек 6-30 за всю историю (заемщик)</t>
  </si>
  <si>
    <t>sbrf_6_30_total_guarantor</t>
  </si>
  <si>
    <t>По данным СБ РФ кол-во просрочек 6-30 за всю историю (поручитель)</t>
  </si>
  <si>
    <t>sbrf_6_30_total_wo_tech_debtor</t>
  </si>
  <si>
    <t>По данным СБ РФ кол-во просрочек 6-30 за всю историю (сумма ПЗ &gt; 1000) (заемщик)</t>
  </si>
  <si>
    <t>sbrf_6_30_13_debtor</t>
  </si>
  <si>
    <t>По данным СБ РФ кол-во просрочек 6-30 за последние 3 года (заемщик)</t>
  </si>
  <si>
    <t>sbrf_61_90_45_debtor</t>
  </si>
  <si>
    <t>По данным СБ РФ кол-во просрочек 61-90  по годам 4-5 (заемщик)</t>
  </si>
  <si>
    <t>sbrf_61_90_total_guarantor</t>
  </si>
  <si>
    <t>По данным СБ РФ кол-во просрочек 61-90 за всю историю (поручитель)</t>
  </si>
  <si>
    <t>sbrf_61_90_total_wo_tech_debt</t>
  </si>
  <si>
    <t>По данным СБ РФ кол-во просрочек 61-90 за всю историю (сумма ПЗ &gt; 1000) (заемщик)</t>
  </si>
  <si>
    <t>sbrf_61_90_total_wo_tech_guar</t>
  </si>
  <si>
    <t>По данным СБ РФ кол-во просрочек 61-90 за всю историю (сумма ПЗ &gt; 1000) (поручитель)</t>
  </si>
  <si>
    <t>sbrf_61_90_13_guarantor</t>
  </si>
  <si>
    <t>По данным СБ РФ кол-во просрочек 61-90 за последние 3 года (поручитель)</t>
  </si>
  <si>
    <t>sbrf_91_120_45_debtor</t>
  </si>
  <si>
    <t>По данным СБ РФ кол-во просрочек 91-120  по годам 4-5 (заемщик)</t>
  </si>
  <si>
    <t>target3y_mx_guarantor</t>
  </si>
  <si>
    <t>Флаг плохой/неопределенный/хороший (1/-1/0).Глубина проверки 3 года для плохих, 5 лет - для неопределенных. Если только молодые открытые кредиты (до 6 мес.), то неопред. (Поручитель)</t>
  </si>
  <si>
    <t>good_morgage_target</t>
  </si>
  <si>
    <t>Флаг хорошего ипотечного кредита</t>
  </si>
  <si>
    <t>extr_query_id</t>
  </si>
  <si>
    <t>Порция выгрузки</t>
  </si>
  <si>
    <t>united_customer_id</t>
  </si>
  <si>
    <t>ID Единого клиента</t>
  </si>
  <si>
    <t>report_date</t>
  </si>
  <si>
    <t>cnt_bad_restruct</t>
  </si>
  <si>
    <t>Наличие реструктуризаций «плохих» кредитов</t>
  </si>
  <si>
    <t>bki_121_150_45_guarantor</t>
  </si>
  <si>
    <t>По данным БКИ кол-во просрочек 121-150  по годам 4-5 (поручитель)</t>
  </si>
  <si>
    <t>bki_121_150_total_guarantor</t>
  </si>
  <si>
    <t>По данным БКИ кол-во просрочек 121-150 за всю историю (поручитель)</t>
  </si>
  <si>
    <t>bki_121_150_total_wo_tech_debt</t>
  </si>
  <si>
    <t>По данным БКИ кол-во просрочек 121-150 за всю историю (сумма ПЗ &gt; 1000) (заемщик)</t>
  </si>
  <si>
    <t>sbrf_1_5_total_debtor</t>
  </si>
  <si>
    <t>По данным СБ РФ кол-во просрочек 1-5 за всю историю (заемщик)</t>
  </si>
  <si>
    <t>sbrf_1_5_total_wo_tech_debtor</t>
  </si>
  <si>
    <t>По данным СБ РФ кол-во просрочек 1-5 за всю историю (сумма ПЗ &gt; 1000) (заемщик)</t>
  </si>
  <si>
    <t>sbrf_1_5_total_wo_tech_guar</t>
  </si>
  <si>
    <t>По данным СБ РФ кол-во просрочек 1-5 за всю историю (сумма ПЗ &gt; 1000) (поручитель)</t>
  </si>
  <si>
    <t>sbrf_1_5_13_debtor</t>
  </si>
  <si>
    <t>По данным СБ РФ кол-во просрочек 1-5 за последние 3 года (заемщик)</t>
  </si>
  <si>
    <t>sbrf_1_5_13_guarantor</t>
  </si>
  <si>
    <t>По данным СБ РФ кол-во просрочек 1-5 за последние 3 года (поручитель)</t>
  </si>
  <si>
    <t>sbrf_121_150_total_debtor</t>
  </si>
  <si>
    <t>По данным СБ РФ кол-во просрочек 121-150 за всю историю (заемщик)</t>
  </si>
  <si>
    <t>sbrf_121_150_total_guarantor</t>
  </si>
  <si>
    <t>По данным СБ РФ кол-во просрочек 121-150 за всю историю (поручитель)</t>
  </si>
  <si>
    <t>sbrf_121_150_total_wo_tech_dbt</t>
  </si>
  <si>
    <t>По данным СБ РФ кол-во просрочек 121-150 за всю историю (сумма ПЗ &gt; 1000) (заемщик)</t>
  </si>
  <si>
    <t>sbrf_121_150_13_debtor</t>
  </si>
  <si>
    <t>По данным СБ РФ кол-во просрочек 121-150 за последние 3 года (заемщик)</t>
  </si>
  <si>
    <t>sbrf_151_180_45_debtor</t>
  </si>
  <si>
    <t>По данным СБ РФ кол-во просрочек 151-180  по годам 4-5 (заемщик)</t>
  </si>
  <si>
    <t>sbrf_91_120_total_wo_tech_guar</t>
  </si>
  <si>
    <t>По данным СБ РФ кол-во просрочек 91-120 за всю историю (сумма ПЗ &gt; 1000) (поручитель)</t>
  </si>
  <si>
    <t>avg_term_request_open_agr</t>
  </si>
  <si>
    <t>Средний запрошенный (по плану) срок по всем открытым договорам</t>
  </si>
  <si>
    <t>avg_liab_sum_sbrf_closed_agr</t>
  </si>
  <si>
    <t>Средняя запрошенная сумма по закрытым договорам по данным СБ РФ</t>
  </si>
  <si>
    <t>avg_delinquent_debt_total</t>
  </si>
  <si>
    <t>Средняя просроченная задолженность по всем видам обязательств</t>
  </si>
  <si>
    <t>avg_delinquent_debt_liab5</t>
  </si>
  <si>
    <t>Средняя просроченная задолженность по обязательству с кодом 5</t>
  </si>
  <si>
    <t>bki_1_5_13_guarantor</t>
  </si>
  <si>
    <t>По данным БКИ кол-во просрочек 1-5 за последние 3 года (поручитель)</t>
  </si>
  <si>
    <t>bki_121_150_total_debtor</t>
  </si>
  <si>
    <t>По данным БКИ кол-во просрочек 121-150 за всю историю (заемщик)</t>
  </si>
  <si>
    <t>bki_121_150_13_debtor</t>
  </si>
  <si>
    <t>По данным БКИ кол-во просрочек 121-150 за последние 3 года (заемщик)</t>
  </si>
  <si>
    <t>bki_151_180_total_debtor</t>
  </si>
  <si>
    <t>По данным БКИ кол-во просрочек 151-180 за всю историю (заемщик)</t>
  </si>
  <si>
    <t>bki_151_180_13_debtor</t>
  </si>
  <si>
    <t>По данным БКИ кол-во просрочек 151-180 за последние 3 года (заемщик)</t>
  </si>
  <si>
    <t>bki_180_total_debtor</t>
  </si>
  <si>
    <t>По данным БКИ кол-во просрочек 180+ за всю историю (заемщик)</t>
  </si>
  <si>
    <t>bki_31_60_total_debtor</t>
  </si>
  <si>
    <t>По данным БКИ кол-во просрочек 31-60 за всю историю (заемщик)</t>
  </si>
  <si>
    <t>bki_31_60_13_debtor</t>
  </si>
  <si>
    <t>По данным БКИ кол-во просрочек 31-60 за последние 3 года (заемщик)</t>
  </si>
  <si>
    <t>bki_6_30_total_guarantor</t>
  </si>
  <si>
    <t>По данным БКИ кол-во просрочек 6-30 за всю историю (поручитель)</t>
  </si>
  <si>
    <t>bki_61_90_45_debtor</t>
  </si>
  <si>
    <t>По данным БКИ кол-во просрочек 61-90  по годам 4-5 (заемщик)</t>
  </si>
  <si>
    <t>bki_61_90_total_wo_tech_debtor</t>
  </si>
  <si>
    <t>По данным БКИ кол-во просрочек 61-90 за всю историю (сумма ПЗ &gt; 1000) (заемщик)</t>
  </si>
  <si>
    <t>bki_91_120_45_debtor</t>
  </si>
  <si>
    <t>По данным БКИ кол-во просрочек 91-120  по годам 4-5 (заемщик)</t>
  </si>
  <si>
    <t>bki_91_120_total_guarantor</t>
  </si>
  <si>
    <t>По данным БКИ кол-во просрочек 91-120 за всю историю (поручитель)</t>
  </si>
  <si>
    <t>bki_91_120_13_guarantor</t>
  </si>
  <si>
    <t>По данным БКИ кол-во просрочек 91-120 за последние 3 года (поручитель)</t>
  </si>
  <si>
    <t>sbrf_1_5_total_guarantor</t>
  </si>
  <si>
    <t>По данным СБ РФ кол-во просрочек 1-5 за всю историю (поручитель)</t>
  </si>
  <si>
    <t>sbrf_121_150_13_guarantor</t>
  </si>
  <si>
    <t>По данным СБ РФ кол-во просрочек 121-150 за последние 3 года (поручитель)</t>
  </si>
  <si>
    <t>sbrf_151_180_total_guarantor</t>
  </si>
  <si>
    <t>По данным СБ РФ кол-во просрочек 151-180 за всю историю (поручитель)</t>
  </si>
  <si>
    <t>del_31_60_g</t>
  </si>
  <si>
    <t>Фактор по просрочкам 31-60 дней (поручитель)</t>
  </si>
  <si>
    <t>critical_closed_o</t>
  </si>
  <si>
    <t>Критический признак по закрытым кредитам по данным БКИ</t>
  </si>
  <si>
    <t>length</t>
  </si>
  <si>
    <t>Длина всей кредитной истории</t>
  </si>
  <si>
    <t>max_liab_sum_sbrf_closed_agr</t>
  </si>
  <si>
    <t>Максимальная запрошенная сумма по закрытым договорам по данным СБ РФ</t>
  </si>
  <si>
    <t>min_liab_sum_bki_open_agr</t>
  </si>
  <si>
    <t>Минимальная запрошенная сумма по открытым договорам по данным БКИ</t>
  </si>
  <si>
    <t>min_term_fact</t>
  </si>
  <si>
    <t>Минимальный фактический срок</t>
  </si>
  <si>
    <t>sum_arrear_1_to_cnt</t>
  </si>
  <si>
    <t>Отношение количества просрочек более 1 дня к количеству кредитов в истории</t>
  </si>
  <si>
    <t>bki_1_5_total_guarantor</t>
  </si>
  <si>
    <t>По данным БКИ кол-во просрочек 1-5 за всю историю (поручитель)</t>
  </si>
  <si>
    <t>curdeltech_o</t>
  </si>
  <si>
    <t>Фактор по текущей технической просрочке по данным БКИ</t>
  </si>
  <si>
    <t>sbrf_91_120_45_guarantor</t>
  </si>
  <si>
    <t>По данным СБ РФ кол-во просрочек 91-120  по годам 4-5 (поручитель)</t>
  </si>
  <si>
    <t>avg_term_fact</t>
  </si>
  <si>
    <t>Средний фактический срок</t>
  </si>
  <si>
    <t>target3y_1000_debtor</t>
  </si>
  <si>
    <t>Флаг плохой/неопределенный/хороший (1/-1/0) . Глубина проверки 3 года.  Если только молодые открытые кредиты (до 6 мес.), то неопред. Плохие &gt; 1000 рублей текущая просрочка (для условия с 60+)  (Заемщик)</t>
  </si>
  <si>
    <t>sbrf_180_45_guarantor</t>
  </si>
  <si>
    <t>По данным СБ РФ кол-во просрочек 180+  по годам 4-5 (поручитель)</t>
  </si>
  <si>
    <t>critical_target_closed_guarant</t>
  </si>
  <si>
    <t>Критическое условие (60+по закрытым договорам) (Поручитель)</t>
  </si>
  <si>
    <t>months_frm_close_last_agr</t>
  </si>
  <si>
    <t>Время в месяцах с момента закрытия последнего договора</t>
  </si>
  <si>
    <t>critical_target_closed_debtor</t>
  </si>
  <si>
    <t>Критическое условие (60+по закрытым договорам)  (Заемщик)</t>
  </si>
  <si>
    <t>sbrf_61_90_45_guarantor</t>
  </si>
  <si>
    <t>По данным СБ РФ кол-во просрочек 61-90  по годам 4-5 (поручитель)</t>
  </si>
  <si>
    <t>sbrf_6_30_13_guarantor</t>
  </si>
  <si>
    <t>По данным СБ РФ кол-во просрочек 6-30 за последние 3 года (поручитель)</t>
  </si>
  <si>
    <t>bki_151_180_total_guarantor</t>
  </si>
  <si>
    <t>По данным БКИ кол-во просрочек 151-180 за всю историю (поручитель)</t>
  </si>
  <si>
    <t>max_term_request_closed_agr</t>
  </si>
  <si>
    <t>Максимальный запрошенный (по плану) срок по всем закрытым договорам</t>
  </si>
  <si>
    <t>critical_closed_s</t>
  </si>
  <si>
    <t>Критический признак по закрытым кредитам по данным СБ РФ</t>
  </si>
  <si>
    <t>avg_liab_sum_total_open_agr</t>
  </si>
  <si>
    <t>Средняя запрошенная сумма по открытым договорам (по данным БКИ и СБРФ)</t>
  </si>
  <si>
    <t>bki_121_150_total_wo_tech_guar</t>
  </si>
  <si>
    <t>По данным БКИ кол-во просрочек 121-150 за всю историю (сумма ПЗ &gt; 1000) (поручитель)</t>
  </si>
  <si>
    <t>bki_180_total_wo_tech_guarant</t>
  </si>
  <si>
    <t>По данным БКИ кол-во просрочек 180+ за всю историю (сумма ПЗ &gt; 1000) (поручитель)</t>
  </si>
  <si>
    <t>sbrf_121_150_45_debtor</t>
  </si>
  <si>
    <t>По данным СБ РФ кол-во просрочек 121-150  по годам 4-5 (заемщик)</t>
  </si>
  <si>
    <t>sum_delinquent_debt_liab2</t>
  </si>
  <si>
    <t>Суммарная просроченная задолженность по обязательству с кодом 2</t>
  </si>
  <si>
    <t>cnt_agr_open</t>
  </si>
  <si>
    <t>Кол-во открытых договоров</t>
  </si>
  <si>
    <t>sbrf_180_total_guarantor</t>
  </si>
  <si>
    <t>По данным СБ РФ кол-во просрочек 180+ за всю историю (поручитель)</t>
  </si>
  <si>
    <t>sbrf_180_13_debtor</t>
  </si>
  <si>
    <t>По данным СБ РФ кол-во просрочек 180+ за последние 3 года (заемщик)</t>
  </si>
  <si>
    <t>sbrf_31_60_total_debtor</t>
  </si>
  <si>
    <t>По данным СБ РФ кол-во просрочек 31-60 за всю историю (заемщик)</t>
  </si>
  <si>
    <t>sbrf_31_60_13_debtor</t>
  </si>
  <si>
    <t>По данным СБ РФ кол-во просрочек 31-60 за последние 3 года (заемщик)</t>
  </si>
  <si>
    <t>sbrf_6_30_45_guarantor</t>
  </si>
  <si>
    <t>По данным СБ РФ кол-во просрочек 6-30  по годам 4-5 (поручитель)</t>
  </si>
  <si>
    <t>sbrf_6_30_total_wo_tech_guar</t>
  </si>
  <si>
    <t>По данным СБ РФ кол-во просрочек 6-30 за всю историю (сумма ПЗ &gt; 1000) (поручитель)</t>
  </si>
  <si>
    <t>sbrf_61_90_total_debtor</t>
  </si>
  <si>
    <t>По данным СБ РФ кол-во просрочек 61-90 за всю историю (заемщик)</t>
  </si>
  <si>
    <t>sbrf_61_90_13_debtor</t>
  </si>
  <si>
    <t>По данным СБ РФ кол-во просрочек 61-90 за последние 3 года (заемщик)</t>
  </si>
  <si>
    <t>sbrf_151_180_total_wo_tech_gr</t>
  </si>
  <si>
    <t>По данным СБ РФ кол-во просрочек 151-180 за всю историю (сумма ПЗ &gt; 1000) (поручитель)</t>
  </si>
  <si>
    <t>good_mortgage_o</t>
  </si>
  <si>
    <t>Флаг наличия «хорошего» ипотечного договора по данным БКИ</t>
  </si>
  <si>
    <t>only_guarantees</t>
  </si>
  <si>
    <t>Флаг того, что все обязательства являются поручительствами</t>
  </si>
  <si>
    <t>cnt_closed</t>
  </si>
  <si>
    <t>Количество «хороших» закрытых кредитов в истории</t>
  </si>
  <si>
    <t>current_arrears_rur</t>
  </si>
  <si>
    <t>Текущая просрочка в рублях (кроме поручительств)</t>
  </si>
  <si>
    <t>curdel_s</t>
  </si>
  <si>
    <t>Фактор по текущей просрочке по данным СБ РФ</t>
  </si>
  <si>
    <t>del_31_60_o</t>
  </si>
  <si>
    <t>Фактор по просрочкам 31-60 дней по данным БКИ</t>
  </si>
  <si>
    <t>avg_current_debt_total</t>
  </si>
  <si>
    <t>Средняя текущая задолженность по всем видам обязательств</t>
  </si>
  <si>
    <t>sum_delinquent_debt_total</t>
  </si>
  <si>
    <t>Суммарная просроченная задолженность по всем видам обязательств</t>
  </si>
  <si>
    <t>sum_delinquent_debt_liab6</t>
  </si>
  <si>
    <t>Суммарная просроченная задолженность по обязательству с кодом 6</t>
  </si>
  <si>
    <t>sum_current_debt_liab2</t>
  </si>
  <si>
    <t>Суммарная текущая задолженность по обязательству с кодом 2</t>
  </si>
  <si>
    <t>sum_current_debt_liab8</t>
  </si>
  <si>
    <t>Суммарная текущая задолженность по обязательству с кодом 8</t>
  </si>
  <si>
    <t>target_guarantor</t>
  </si>
  <si>
    <t>Флаг плохой/неопределенный/хороший (1/-1/0) Общий. Глубина проверки 3 года (Поручитель)</t>
  </si>
  <si>
    <t>target5y_1000_guarantor</t>
  </si>
  <si>
    <t>Флаг плохой/неопределенный/хороший (1/-1/0). Глубина проверки 5 года.  Если только молодые открытые кредиты (до 6 мес.), то неопред. Плохие &gt; 1000 рублей текущая просрочка (для условия с 60+) (Поручитель)</t>
  </si>
  <si>
    <t>bki_6_30_total_wo_tech_debtor</t>
  </si>
  <si>
    <t>По данным БКИ кол-во просрочек 6-30 за всю историю (сумма ПЗ &gt; 1000) (заемщик)</t>
  </si>
  <si>
    <t>months_frm_first_agr_open_sbrf</t>
  </si>
  <si>
    <t>Время в месяцах с момента открытия 1-го договора в СБРФ</t>
  </si>
  <si>
    <t>cnt_agr_wo_arrear_to_cnt</t>
  </si>
  <si>
    <t>Доля кредитов без просрочек к общему количеству кредитов</t>
  </si>
  <si>
    <t>cnt_agrs_closed_last3y</t>
  </si>
  <si>
    <t>Кол-во закрытых договоров за последние 3 года</t>
  </si>
  <si>
    <t>cnt_agr_open_last3</t>
  </si>
  <si>
    <t>Кол-во открытых договоров за последние 3 года</t>
  </si>
  <si>
    <t>cnt_adv_repayment</t>
  </si>
  <si>
    <t>Количество договоров с досрочными погашениями</t>
  </si>
  <si>
    <t>critical_target_open_debtor</t>
  </si>
  <si>
    <t>Наличие по открытым договорам просрочки 60+ за последние 5 лет или наличие текущей просрочки &gt; 1000 (Заёмщик)</t>
  </si>
  <si>
    <t>type_</t>
  </si>
  <si>
    <t>Тип заявки</t>
  </si>
  <si>
    <t>etsmclaimid</t>
  </si>
  <si>
    <t>limit_</t>
  </si>
  <si>
    <t>Лимит кредитной карты</t>
  </si>
  <si>
    <t>productname</t>
  </si>
  <si>
    <t>changed</t>
  </si>
  <si>
    <t>Дата изменения</t>
  </si>
  <si>
    <t>state_code</t>
  </si>
  <si>
    <t>Статус заявки на кредит</t>
  </si>
  <si>
    <t>creation_date</t>
  </si>
  <si>
    <t>credit_card</t>
  </si>
  <si>
    <t>Тип кредитной карты</t>
  </si>
  <si>
    <t>ID клиента в системе-источнике</t>
  </si>
  <si>
    <t>crm_client_mgr_last_name</t>
  </si>
  <si>
    <t>Фамилия клиентского менеджера</t>
  </si>
  <si>
    <t>crm_client_mgr_position</t>
  </si>
  <si>
    <t>Должность клиентского менеджера</t>
  </si>
  <si>
    <t>crm_client_mgr_division_cd</t>
  </si>
  <si>
    <t>Подразделение клиентского менеджера</t>
  </si>
  <si>
    <t>crm_client_mgr_work_phone</t>
  </si>
  <si>
    <t>Рабочий телефон</t>
  </si>
  <si>
    <t>crm_client_mgr_ext_email</t>
  </si>
  <si>
    <t>Внешний email</t>
  </si>
  <si>
    <t>crm_client_mgr_city</t>
  </si>
  <si>
    <t>Город</t>
  </si>
  <si>
    <t>ID клиентского менеджера</t>
  </si>
  <si>
    <t>crm_client_mgr_middle_name</t>
  </si>
  <si>
    <t>Отчество клиентского менеджера</t>
  </si>
  <si>
    <t>crm_client_mgr_mobile_phone</t>
  </si>
  <si>
    <t>Мобильный телефон</t>
  </si>
  <si>
    <t>crm_client_mgr_int_email</t>
  </si>
  <si>
    <t>Внутренний email</t>
  </si>
  <si>
    <t>crm_client_mgr_first_name</t>
  </si>
  <si>
    <t>Имя клиентского менеджера</t>
  </si>
  <si>
    <t>Логин клиентского менеджера</t>
  </si>
  <si>
    <t>partner_id</t>
  </si>
  <si>
    <t>ID партнера</t>
  </si>
  <si>
    <t>ID клиента в way4</t>
  </si>
  <si>
    <t>Торговый оборот по клиенту и партнеру за указанную дату</t>
  </si>
  <si>
    <t>bonusincrease_amnt</t>
  </si>
  <si>
    <t>Сумма начисленных бонусов по клиенту и партнеру за указанную дату</t>
  </si>
  <si>
    <t>bonusdecrease_amnt</t>
  </si>
  <si>
    <t>Сумма списанных бонусов по клиенту и партнеру за указанную дату</t>
  </si>
  <si>
    <t>bincdec_dt</t>
  </si>
  <si>
    <t>Дата начисления/списания бонусов</t>
  </si>
  <si>
    <t>Id партнера</t>
  </si>
  <si>
    <t>partner_name</t>
  </si>
  <si>
    <t>Наименование партнера</t>
  </si>
  <si>
    <t>Дата оплаты</t>
  </si>
  <si>
    <t>Блок СБОЛ</t>
  </si>
  <si>
    <t>ods_validfrom</t>
  </si>
  <si>
    <t>Дата загрузки данных в систему-источник</t>
  </si>
  <si>
    <t>connected</t>
  </si>
  <si>
    <t>Флаг наличия флага КИ в СБОЛ</t>
  </si>
  <si>
    <t>check_request_dt</t>
  </si>
  <si>
    <t>Дата запроса проверки в БКИ</t>
  </si>
  <si>
    <t>ods_opc</t>
  </si>
  <si>
    <t>Флаг обновления</t>
  </si>
  <si>
    <t>amount</t>
  </si>
  <si>
    <t>limit_date</t>
  </si>
  <si>
    <t>Дата установки лимита</t>
  </si>
  <si>
    <t>Дата актуальности записи</t>
  </si>
  <si>
    <t>group_name_id</t>
  </si>
  <si>
    <t>ID группы обращения, во view выводится значение из справочника</t>
  </si>
  <si>
    <t>id_call</t>
  </si>
  <si>
    <t>ID звонка</t>
  </si>
  <si>
    <t>num_operator</t>
  </si>
  <si>
    <t>Внутренний номер оператора</t>
  </si>
  <si>
    <t>sbrf_div_code</t>
  </si>
  <si>
    <t>id_appl</t>
  </si>
  <si>
    <t>ID заявки CRM</t>
  </si>
  <si>
    <t>simple_scan</t>
  </si>
  <si>
    <t>Простой поиск</t>
  </si>
  <si>
    <t>begin_dt</t>
  </si>
  <si>
    <t>Дата начала звонка</t>
  </si>
  <si>
    <t>end_ts</t>
  </si>
  <si>
    <t>Дата время окончания звонка</t>
  </si>
  <si>
    <t>req_num</t>
  </si>
  <si>
    <t>номер вопроса</t>
  </si>
  <si>
    <t>empl_login</t>
  </si>
  <si>
    <t>ФИО оператора</t>
  </si>
  <si>
    <t>terbank_name</t>
  </si>
  <si>
    <t>Наименование Тербанка</t>
  </si>
  <si>
    <t>tb_code</t>
  </si>
  <si>
    <t>Код Тербанка</t>
  </si>
  <si>
    <t>subproduct_id</t>
  </si>
  <si>
    <t>ID Подпродукта обращения, во view выводится значение из справочника</t>
  </si>
  <si>
    <t>chanel_id</t>
  </si>
  <si>
    <t>ID Канала обращения, во view выводится значение из справочника</t>
  </si>
  <si>
    <t>subtopic_id</t>
  </si>
  <si>
    <t>ID под темы обращения, во view выводится значение из справочника</t>
  </si>
  <si>
    <t>мдм ID</t>
  </si>
  <si>
    <t>Дата окончания звонка</t>
  </si>
  <si>
    <t>detail_uk</t>
  </si>
  <si>
    <t>req_status</t>
  </si>
  <si>
    <t>cons_result</t>
  </si>
  <si>
    <t>Результат консультации</t>
  </si>
  <si>
    <t>call_center_name</t>
  </si>
  <si>
    <t>Наименование call центра</t>
  </si>
  <si>
    <t>topic_id</t>
  </si>
  <si>
    <t>ID темы обращения, во view выводится значение из справочника</t>
  </si>
  <si>
    <t>fio_operator</t>
  </si>
  <si>
    <t>ФИО оператора принявшего звоннок</t>
  </si>
  <si>
    <t>rez_uk</t>
  </si>
  <si>
    <t>type_call</t>
  </si>
  <si>
    <t>Тип звонка, входящий = 1 исходящий =-1</t>
  </si>
  <si>
    <t>contr_info_scan</t>
  </si>
  <si>
    <t>Поиск по контрольной информации</t>
  </si>
  <si>
    <t>begin_ts</t>
  </si>
  <si>
    <t>Дата время начала звонка</t>
  </si>
  <si>
    <t>id_uk</t>
  </si>
  <si>
    <t>date_calc</t>
  </si>
  <si>
    <t>Последняя дата месяца дня обращения</t>
  </si>
  <si>
    <t>tpin</t>
  </si>
  <si>
    <t>ТПИН</t>
  </si>
  <si>
    <t>organization</t>
  </si>
  <si>
    <t>Подразделение</t>
  </si>
  <si>
    <t>adv_scan</t>
  </si>
  <si>
    <t>Расширенный поиск</t>
  </si>
  <si>
    <t>result_reason</t>
  </si>
  <si>
    <t>app_num</t>
  </si>
  <si>
    <t>Номер заявки</t>
  </si>
  <si>
    <t>called_from_phone</t>
  </si>
  <si>
    <t>Номер телефона с котрого обратились</t>
  </si>
  <si>
    <t>merchant_vrch_id</t>
  </si>
  <si>
    <t>id мерчанта с типом данных varchar(ввиду того что в источнике есть значения типа 010000001 и 9000009 одновременно)</t>
  </si>
  <si>
    <t>addr_cyr</t>
  </si>
  <si>
    <t>Адрес мерчанта</t>
  </si>
  <si>
    <t>merchant_bgint_id</t>
  </si>
  <si>
    <t>id мерчанта с типом данных bigint</t>
  </si>
  <si>
    <t>town_name</t>
  </si>
  <si>
    <t>Город мерчанта</t>
  </si>
  <si>
    <t>company_name</t>
  </si>
  <si>
    <t>Название компании</t>
  </si>
  <si>
    <t>filial</t>
  </si>
  <si>
    <t>Номер ВСП</t>
  </si>
  <si>
    <t>ae_number</t>
  </si>
  <si>
    <t>Признак обслуживания AMEX-карт</t>
  </si>
  <si>
    <t>bik</t>
  </si>
  <si>
    <t>БИК</t>
  </si>
  <si>
    <t>payer_type</t>
  </si>
  <si>
    <t>Признак, указывающий с кого удерживается комиссия по эквайринговой транзакции</t>
  </si>
  <si>
    <t>opened_month</t>
  </si>
  <si>
    <t>Номер месяца открытия точки</t>
  </si>
  <si>
    <t>Код мерчанта (торгово-сервисной точки, ТСТ)</t>
  </si>
  <si>
    <t>merch_parent_id</t>
  </si>
  <si>
    <t>Код родителя мерчанта (ТСТ)</t>
  </si>
  <si>
    <t>manager_id</t>
  </si>
  <si>
    <t>Закреплённый менеджер за мерчантом</t>
  </si>
  <si>
    <t>kpp</t>
  </si>
  <si>
    <t>КПП</t>
  </si>
  <si>
    <t>kio</t>
  </si>
  <si>
    <t>КИО</t>
  </si>
  <si>
    <t>inn</t>
  </si>
  <si>
    <t>ИНН партнера</t>
  </si>
  <si>
    <t>evotor</t>
  </si>
  <si>
    <t>участник программы Эвотор</t>
  </si>
  <si>
    <t>closed_dt</t>
  </si>
  <si>
    <t>Дата закрытия точки</t>
  </si>
  <si>
    <t>Текущая отчетная дата, за которую производится загрузка данных</t>
  </si>
  <si>
    <t>mcc_id</t>
  </si>
  <si>
    <t>Код торговой категории</t>
  </si>
  <si>
    <t>merch_status</t>
  </si>
  <si>
    <t>Статус ТСТ</t>
  </si>
  <si>
    <t>opened_dt</t>
  </si>
  <si>
    <t>Дата открытия точки</t>
  </si>
  <si>
    <t>Код ОСБ расчетов для ТСТ</t>
  </si>
  <si>
    <t>point_address_cyr</t>
  </si>
  <si>
    <t>Адрес ТСТ на кирилице</t>
  </si>
  <si>
    <t>point_city_cyr</t>
  </si>
  <si>
    <t>Населённый пункт присутствия ТСТ на кирилице</t>
  </si>
  <si>
    <t>real_bank_id</t>
  </si>
  <si>
    <t>Код устанавливающего ТБ</t>
  </si>
  <si>
    <t>special_program</t>
  </si>
  <si>
    <t>Спецпризнак</t>
  </si>
  <si>
    <t>block_reason</t>
  </si>
  <si>
    <t>Причина блокировки ТСТ (ТСТ – торговая сервисная точка)</t>
  </si>
  <si>
    <t>billing_method</t>
  </si>
  <si>
    <t>point_address</t>
  </si>
  <si>
    <t>Адрес ТСТ в латиниской транскрипции</t>
  </si>
  <si>
    <t>point_city</t>
  </si>
  <si>
    <t>Населённый пункт присутствия ТСТ</t>
  </si>
  <si>
    <t>point_name</t>
  </si>
  <si>
    <t>Название ТСТ</t>
  </si>
  <si>
    <t>point_name_cyr</t>
  </si>
  <si>
    <t>Наименование ТСТ на кирилице</t>
  </si>
  <si>
    <t>real_osb_id</t>
  </si>
  <si>
    <t>Код устанавливающего ОСБ</t>
  </si>
  <si>
    <t>service_fee</t>
  </si>
  <si>
    <t>сервисное обслуживание</t>
  </si>
  <si>
    <t>При вставке записи - '31.12.9999', при обновлении - текущая отчетная дата загрузки данных минус один день. 
Если в таблице t_w4_merch_dic_merchant существует запись для merchant_id, которая отсутствует в таблице STG_IPS_t_dicMerchant, то значение поля update_dt = текущая отчетная дата</t>
  </si>
  <si>
    <t>bank_id</t>
  </si>
  <si>
    <t>Код ТБ расчетов для ТСТ</t>
  </si>
  <si>
    <t>block_id</t>
  </si>
  <si>
    <t>ID блока привлечения в Банке</t>
  </si>
  <si>
    <t>cb_code_base</t>
  </si>
  <si>
    <t>Код территории присутствия ТСТ</t>
  </si>
  <si>
    <t>center_bill_flag</t>
  </si>
  <si>
    <t>Признак централизованных расчётов</t>
  </si>
  <si>
    <t>contract_number</t>
  </si>
  <si>
    <t>app_dt</t>
  </si>
  <si>
    <t>account_close_dt</t>
  </si>
  <si>
    <t>Дата закрытия аккаунта</t>
  </si>
  <si>
    <t>ID карты клиента в Way4</t>
  </si>
  <si>
    <t>app_status</t>
  </si>
  <si>
    <t>Статус заявки</t>
  </si>
  <si>
    <t>sales_channel_code</t>
  </si>
  <si>
    <t>Код канала продажи</t>
  </si>
  <si>
    <t>closed_flag</t>
  </si>
  <si>
    <t>Флаг закрытия</t>
  </si>
  <si>
    <t>last_change_dt</t>
  </si>
  <si>
    <t>Дата последнего обновления</t>
  </si>
  <si>
    <t>close_dt</t>
  </si>
  <si>
    <t>Дата закрытия</t>
  </si>
  <si>
    <t>spoobk_id</t>
  </si>
  <si>
    <t>ID клиента в Spoobk</t>
  </si>
  <si>
    <t>soft_desc</t>
  </si>
  <si>
    <t>id ТБ</t>
  </si>
  <si>
    <t>is_working3</t>
  </si>
  <si>
    <t>cb_code</t>
  </si>
  <si>
    <t>address_cyr</t>
  </si>
  <si>
    <t>name_short</t>
  </si>
  <si>
    <t>currency_change</t>
  </si>
  <si>
    <t>cash_in_to_pay</t>
  </si>
  <si>
    <t>tuesday_client</t>
  </si>
  <si>
    <t>garant_date</t>
  </si>
  <si>
    <t>full_access</t>
  </si>
  <si>
    <t>area_type</t>
  </si>
  <si>
    <t>inst_type_desc</t>
  </si>
  <si>
    <t>inst_location</t>
  </si>
  <si>
    <t>friday_service_org</t>
  </si>
  <si>
    <t>region_type</t>
  </si>
  <si>
    <t>street_name</t>
  </si>
  <si>
    <t>building_number</t>
  </si>
  <si>
    <t>saturday_client</t>
  </si>
  <si>
    <t>thursday_service_org</t>
  </si>
  <si>
    <t>geo_market</t>
  </si>
  <si>
    <t>service_org_guaranty</t>
  </si>
  <si>
    <t>service_variant</t>
  </si>
  <si>
    <t>cashin_to_account</t>
  </si>
  <si>
    <t>access_control</t>
  </si>
  <si>
    <t>service_org_postguaranty</t>
  </si>
  <si>
    <t>division_io</t>
  </si>
  <si>
    <t>safe_class</t>
  </si>
  <si>
    <t>region_name</t>
  </si>
  <si>
    <t>thursday_client</t>
  </si>
  <si>
    <t>tuesday_service_org</t>
  </si>
  <si>
    <t>saturday_service_org</t>
  </si>
  <si>
    <t>terminal_type</t>
  </si>
  <si>
    <t>branch_id</t>
  </si>
  <si>
    <t>id ВСП</t>
  </si>
  <si>
    <t>in_office</t>
  </si>
  <si>
    <t>is_working1</t>
  </si>
  <si>
    <t>card_types</t>
  </si>
  <si>
    <t>access_type</t>
  </si>
  <si>
    <t>price_spec</t>
  </si>
  <si>
    <t>city_cyr</t>
  </si>
  <si>
    <t>luno</t>
  </si>
  <si>
    <t>mob_bank</t>
  </si>
  <si>
    <t>cabinet</t>
  </si>
  <si>
    <t>autopayments</t>
  </si>
  <si>
    <t>latitude</t>
  </si>
  <si>
    <t>scoring</t>
  </si>
  <si>
    <t>tambur</t>
  </si>
  <si>
    <t>friday_client</t>
  </si>
  <si>
    <t>change_pin</t>
  </si>
  <si>
    <t>store</t>
  </si>
  <si>
    <t>town_type</t>
  </si>
  <si>
    <t>place</t>
  </si>
  <si>
    <t>cash_in</t>
  </si>
  <si>
    <t>cash_insurance</t>
  </si>
  <si>
    <t>city_lat</t>
  </si>
  <si>
    <t>street_type</t>
  </si>
  <si>
    <t>building_type</t>
  </si>
  <si>
    <t>wednesday_client</t>
  </si>
  <si>
    <t>service_inst_org</t>
  </si>
  <si>
    <t>storage</t>
  </si>
  <si>
    <t>camera</t>
  </si>
  <si>
    <t>curr_exchg</t>
  </si>
  <si>
    <t>house_number</t>
  </si>
  <si>
    <t>monday_client</t>
  </si>
  <si>
    <t>monday_service_org</t>
  </si>
  <si>
    <t>sunday_service_org</t>
  </si>
  <si>
    <t>longitude</t>
  </si>
  <si>
    <t>organization_cyr</t>
  </si>
  <si>
    <t>closed</t>
  </si>
  <si>
    <t>term_id</t>
  </si>
  <si>
    <t>id терминала</t>
  </si>
  <si>
    <t>id ОСБ</t>
  </si>
  <si>
    <t>work_time</t>
  </si>
  <si>
    <t>is_work</t>
  </si>
  <si>
    <t>is_working2</t>
  </si>
  <si>
    <t>open_dt</t>
  </si>
  <si>
    <t>address_lat</t>
  </si>
  <si>
    <t>term_insurance</t>
  </si>
  <si>
    <t>name</t>
  </si>
  <si>
    <t>metro</t>
  </si>
  <si>
    <t>cash_payments</t>
  </si>
  <si>
    <t>login_password</t>
  </si>
  <si>
    <t>term_int</t>
  </si>
  <si>
    <t>inst_type</t>
  </si>
  <si>
    <t>service_access</t>
  </si>
  <si>
    <t>property_type</t>
  </si>
  <si>
    <t>area_name</t>
  </si>
  <si>
    <t>sunday_client</t>
  </si>
  <si>
    <t>wednesday_service_org</t>
  </si>
  <si>
    <t>office_short</t>
  </si>
  <si>
    <t>id подразделения из справочника dw_cda_dt_division</t>
  </si>
  <si>
    <t>Комиссия за операцию</t>
  </si>
  <si>
    <t>key_props</t>
  </si>
  <si>
    <t>Ключевой реквизит (объект оплаты, например номер телефона)</t>
  </si>
  <si>
    <t>key_props2</t>
  </si>
  <si>
    <t>НАЗВАНИЕ: Алкоголь  АЛГОРИТМ: Кол-во покупок за год в MCC   Drinking Places (Alcoholic Beverages), Bars, Taverns, Cocktail lounges, Nightclubs and Discotheques  ГОРИЗОНТ ПРОВЕРКИ: 12 мес  ПРЕДСТАВЛЕНИЕ: Персентиль</t>
  </si>
  <si>
    <t>НАЗВАНИЕ: Частота пользования личным а/м  АЛГОРИТМ: Количество транзакций за период в категории MCC "Авто/мото"  ГОРИЗОНТ ПРОВЕРКИ: 3 мес  ПРЕДСТАВЛЕНИЕ: Персентиль по базе клиентов</t>
  </si>
  <si>
    <t>НАЗВАНИЕ: Уровень безналичности  АЛГОРИТМ: Отношение суммы карточных транзакций с типом МПС = POS (покупка) к сумме транзакций с типами МПС = [POS, CASH] (покупка + снятие наличных). Переводы и служебные операции не учитываем  ГОРИЗОНТ ПРОВЕРКИ: 3 мес  ПРЕДСТАВЛЕНИЕ: Процент</t>
  </si>
  <si>
    <t>НАЗВАНИЕ: Кино/театр/искусство  АЛГОРИТМ: Кол-во покупок за год в MCC "Motion Picture Theaters", "Dance Halls, Studios and Schools", "Theatrical Producers (Except Motion Pictures), Ticket Agencies"  ГОРИЗОНТ ПРОВЕРКИ: 12 мес  ПРЕДСТАВЛЕНИЕ: Персентиль</t>
  </si>
  <si>
    <t>НАЗВАНИЕ: Кафе/рестораны  АЛГОРИТМ: Кол-во покупок за год в категории "Кафе/бары/рестораны"  ГОРИЗОНТ ПРОВЕРКИ: 12 мес  ПРЕДСТАВЛЕНИЕ: Персентиль</t>
  </si>
  <si>
    <t>НАЗВАНИЕ: Шопинг  АЛГОРИТМ: Кол-во покупок за год в категории "Одежда, обувь и аксессуары"  ГОРИЗОНТ ПРОВЕРКИ: 12 мес  ПРЕДСТАВЛЕНИЕ: Персентиль</t>
  </si>
  <si>
    <t>НАЗВАНИЕ: Доля потребления  АЛГОРИТМ: Отношение суммы расходов (POS+CASH) к сумме среднемесячного дохода  ГОРИЗОНТ ПРОВЕРКИ: 6 мес  ПРЕДСТАВЛЕНИЕ: Процент</t>
  </si>
  <si>
    <t>НАЗВАНИЕ: Благотворительность  АЛГОРИТМ: Сумма покупок в год в категории "Благотворительность"  ГОРИЗОНТ ПРОВЕРКИ: 12 мес  ПРЕДСТАВЛЕНИЕ: Персентиль</t>
  </si>
  <si>
    <t>НАЗВАНИЕ: Уровень использования продуктов  АЛГОРИТМ: Флаги 3м активности по продуктам (PPC) из мегавитрины  ГОРИЗОНТ ПРОВЕРКИ:   ПРЕДСТАВЛЕНИЕ: Кол-во продуктов</t>
  </si>
  <si>
    <t>НАЗВАНИЕ: Наличие сбережения  АЛГОРИТМ: Отношение суммы денежных средств на срочных депозитах к средней сумме доходов за 12 мес  ГОРИЗОНТ ПРОВЕРКИ: 1 мес  ПРЕДСТАВЛЕНИЕ: Процент</t>
  </si>
  <si>
    <t>НАЗВАНИЕ: Наличие инвестиций  АЛГОРИТМ: Отношение суммы денежных средств на инвестиционных счетах (БО+ПИФ+ДУ) к средней сумме доходов за 12 мес  ГОРИЗОНТ ПРОВЕРКИ: 1 мес  ПРЕДСТАВЛЕНИЕ: Процент</t>
  </si>
  <si>
    <t>НАЗВАНИЕ: Способ организации путешествий  АЛГОРИТМ: Если количество покупок в покупок в категории "Турагенства" больше, чем в категории "Отели", то "Через агенства", иначе - "самостоятельно"  ГОРИЗОНТ ПРОВЕРКИ: 12 мес  ПРЕДСТАВЛЕНИЕ: Код</t>
  </si>
  <si>
    <t>НАЗВАНИЕ: Наличие домашних животных  АЛГОРИТМ: Регулярные покупки в зоомагазинах - не менее 3 покупок за 6 мес  ГОРИЗОНТ ПРОВЕРКИ: 6 мес  ПРЕДСТАВЛЕНИЕ: Флаг</t>
  </si>
  <si>
    <t>НАЗВАНИЕ: Силовики, название ведомости работодателя АЛГОРИТМ: Метчинг ИНН организации-работодателя со справочником который подгружается из САС  ГОРИЗОНТ ПРОВЕРКИ: 3 мес  ПРЕДСТАВЛЕНИЕ: Флаг  Автор: Мальков М.С</t>
  </si>
  <si>
    <t>НАЗВАНИЕ: Силовики, ИНН работодателя АЛГОРИТМ: Метчинг ИНН организации-работодателя со справочником который подгружается из САС  ГОРИЗОНТ ПРОВЕРКИ: 3 мес  ПРЕДСТАВЛЕНИЕ: Флаг  Автор: Мальков М.С</t>
  </si>
  <si>
    <t>НАЗВАНИЕ: Бюджетники  АЛГОРИТМ: Федосов М.В.  ГОРИЗОНТ ПРОВЕРКИ: 1 мес  ПРЕДСТАВЛЕНИЕ: флаг</t>
  </si>
  <si>
    <t>НАЗВАНИЕ: Претензионные клиенты  АЛГОРИТМ: Пожидаев В. А.  ГОРИЗОНТ ПРОВЕРКИ: 6 мес  ПРЕДСТАВЛЕНИЕ: битовая маска</t>
  </si>
  <si>
    <t>НАЗВАНИЕ: Риэлтор  АЛГОРИТМ: Федосов М.В.  ГОРИЗОНТ ПРОВЕРКИ:   ПРЕДСТАВЛЕНИЕ: Флаг</t>
  </si>
  <si>
    <t>НАЗВАНИЕ: Благотворитель  АЛГОРИТМ: Леонтьева Е.  ГОРИЗОНТ ПРОВЕРКИ: вся история  ПРЕДСТАВЛЕНИЕ: флаг</t>
  </si>
  <si>
    <t>НАЗВАНИЕ: Частота путешествий  АЛГОРИТМ: Количество недель с покупками в категориях "Отели", "Авиабилеты", "Аренда автотранспорта" ИЛИ покупками в категориях "Продукты", "Кафе/бары/рестораны", "Развлечения", "Хобби и увлечения" в зарубежных странах в ин.валюте  ГОРИЗОНТ ПРОВЕРКИ: 12 мес  ПРЕДС</t>
  </si>
  <si>
    <t>НАЗВАНИЕ: Наемный профессионал   АЛГОРИТМ: Постоянное получение переводов (не менее 3 переводов на сумму &gt;=3000 р. в течение 6 мес от минимум 3 разных лиц)  ГОРИЗОНТ ПРОВЕРКИ: 6 мес  ПРЕДСТАВЛЕНИЕ: Флаг</t>
  </si>
  <si>
    <t>НАЗВАНИЕ: Более высокий сегмент  АЛГОРИТМ: от Хабировой Р.Р.  ГОРИЗОНТ ПРОВЕРКИ: 12 мес  ПРЕДСТАВЛЕНИЕ: Флаг</t>
  </si>
  <si>
    <t>НАЗВАНИЕ: Пенсионер  АЛГОРИТМ: Отбор клиентов по критерию получения начислений (более 0), идентифицируемых как пенсия по возрасту от ПФР (отдельный фильтр  "txn_pmt_childfood_3" для исключения ведомственных пенсий военнослужащим)</t>
  </si>
  <si>
    <t>НАЗВАНИЕ: Силовик пенсионер  АЛГОРИТМ: Поиск в проводках по депозитному договору   ГОРИЗОНТ ПРОВЕРКИ: 3 мес  ПРЕДСТАВЛЕНИЕ: Флаг  Автор: Мальков М.С</t>
  </si>
  <si>
    <t>НАЗВАНИЕ: Инвестор  АЛГОРИТМ: Федосов М.В.  ГОРИЗОНТ ПРОВЕРКИ: 6 мес  ПРЕДСТАВЛЕНИЕ: флаг</t>
  </si>
  <si>
    <t>НАЗВАНИЕ: Рассеянный клиент  АЛГОРИТМ: от Пожидаев В.А.  ГОРИЗОНТ ПРОВЕРКИ: 6 мес  ПРЕДСТАВЛЕНИЕ: флаг</t>
  </si>
  <si>
    <t>НАЗВАНИЕ: Силовик  АЛГОРИТМ: Метчинг ИНН организации-работодателя со справочником который подгружается из САС  ГОРИЗОНТ ПРОВЕРКИ: 3 мес  ПРЕДСТАВЛЕНИЕ: Флаг  Автор: Мальков М.С</t>
  </si>
  <si>
    <t>НАЗВАНИЕ: Частота пользования такси  АЛГОРИТМ: Количество транзакций за период в подкатегории MCC "Такси/ лимузины"  ГОРИЗОНТ ПРОВЕРКИ: 3 мес  ПРЕДСТАВЛЕНИЕ: Персентиль по базе клиентов</t>
  </si>
  <si>
    <t>НАЗВАНИЕ: Duty Free  АЛГОРИТМ: Наличие не менее 2 покупок по MCC Duty Free  ГОРИЗОНТ ПРОВЕРКИ: 12 мес  ПРЕДСТАВЛЕНИЕ: Флаг</t>
  </si>
  <si>
    <t>НАЗВАНИЕ: Тенденция в использовании продуктов  АЛГОРИТМ: Изменения флагов 3м активности (PPC) за год из мегавитрины  ГОРИЗОНТ ПРОВЕРКИ: 12 мес  ПРЕДСТАВЛЕНИЕ: Изменение числа продуктов</t>
  </si>
  <si>
    <t>НАЗВАНИЕ: Бюджетники  АЛГОРИТМ: Пожидаев В. А.  ГОРИЗОНТ ПРОВЕРКИ: 6 мес  ПРЕДСТАВЛЕНИЕ: флаг</t>
  </si>
  <si>
    <t>НАЗВАНИЕ: Предпочитаемый способ путешествия  АЛГОРИТМ: Сайфуллин А.Ш.  ГОРИЗОНТ ПРОВЕРКИ: 12 месяцев  ПРЕДСТАВЛЕНИЕ: Битовая маска: 1111  (авиа; поезд; водный транспорт за границей; аренда авто за границей)</t>
  </si>
  <si>
    <t>НАЗВАНИЕ: Класс путешествий  АЛГОРИТМ: Средняя стоимость покупки авиабилета и отеля  ГОРИЗОНТ ПРОВЕРКИ: 12 мес  ПРЕДСТАВЛЕНИЕ: Верхние 25% - Премиум
Нижние 25% - Эконом
[25%;70%] - Стандарт</t>
  </si>
  <si>
    <t>НАЗВАНИЕ: Аренда жилья  АЛГОРИТМ: Сиволобов В.А.  ГОРИЗОНТ ПРОВЕРКИ: 12 мес  ПРЕДСТАВЛЕНИЕ: флаг</t>
  </si>
  <si>
    <t>НАЗВАНИЕ: Кафе/рестораны 2  АЛГОРИТМ: Сиволобов В.А.  ГОРИЗОНТ ПРОВЕРКИ: 1 месяцев  ПРЕДСТАВЛЕНИЕ: Производная структура (релевантный тип заведения (список, упорядоченный в порядке убывания релевантности для клиента))</t>
  </si>
  <si>
    <t>НАЗВАНИЕ: Силовик пенсионер название ведомости работодателя АЛГОРИТМ: Поиск в проводках по депозитному договору   ГОРИЗОНТ ПРОВЕРКИ: 3 мес  ПРЕДСТАВЛЕНИЕ: Флаг  Автор: Мальков М.С</t>
  </si>
  <si>
    <t>НАЗВАНИЕ: Рождение детей  АЛГОРИТМ: Совершение 3 покупок в детских магазинах за 3 мес при отсутствии подобных покупок за предыдущие 12 мес  ГОРИЗОНТ ПРОВЕРКИ: 12 мес  ПРЕДСТАВЛЕНИЕ: Флаг</t>
  </si>
  <si>
    <t>НАЗВАНИЕ: Наличие детей  АЛГОРИТМ: Регулярные покупки в детских магазинах (Hobby, Toy, and Game Shops) - не менее 3 покупок за 6 мес  ГОРИЗОНТ ПРОВЕРКИ: 6 мес  ПРЕДСТАВЛЕНИЕ: Флаг</t>
  </si>
  <si>
    <t>НАЗВАНИЕ: Страхование  АЛГОРИТМ: 1) Наличие карточных транзакций в подкатегории "Страхование"
2) Наличие переводов по реквизитам юр лицам со словом "страхов*" в назначении платежа  ГОРИЗОНТ ПРОВЕРКИ: 12 мес  ПРЕДСТАВЛЕНИЕ: Флаг + названия СК</t>
  </si>
  <si>
    <t>НАЗВАНИЕ: Счета в других банках  АЛГОРИТМ: 1) Наличие карточных транзакций с Merchant card2card переводов (Tinkoff, AlfaBank, etc)
2) Наличие переводов со счетов по реквизитам в другой банк на ФИО клиента  ГОРИЗОНТ ПРОВЕРКИ: 3 мес  ПРЕДСТАВЛЕНИЕ: Флаг + названия Банков</t>
  </si>
  <si>
    <t>НАЗВАНИЕ: Качество жизни  АЛГОРИТМ: [отношение суммы расходов  по категориям "Универсальные магазины", "Коммунальные платежи", "Одежда, обувь и аксессуары" к  сумме доходов за 12 мес]  ГОРИЗОНТ ПРОВЕРКИ: 12 мес  ПРЕДСТАВЛЕНИЕ: Процент</t>
  </si>
  <si>
    <t>НАЗВАНИЕ: Предпочитаемые направления  АЛГОРИТМ: top стран (кроме РФ) по кол-ву транзакций в категориях "Продукты", "Кафе/бары/рестораны", "Развлечения", "Хобби и увлечения" в зарубежных странах и зарубежной валюте  ГОРИЗОНТ ПРОВЕРКИ: 12 мес  ПРЕДСТАВЛЕНИЕ: Список стран</t>
  </si>
  <si>
    <t>НАЗВАНИЕ: Лечение  АЛГОРИТМ: Наличие за период 3 покупок в категории Медицина  ГОРИЗОНТ ПРОВЕРКИ: 6 мес  ПРЕДСТАВЛЕНИЕ: Флаг+перцентиль</t>
  </si>
  <si>
    <t>НАЗВАНИЕ: Ремонт  АЛГОРИТМ: Наличие не менее 2 покупок в месяц в категории  Товары для строительства и ремонта/DIY  в течение минимум 3 мес, при условии, что как минимум 3 мес до этого таких операций не было ИЛИ
платежи наемным профессионалам, которые совершают покупки в этой категории  ГОРИЗОНТ</t>
  </si>
  <si>
    <t>НАЗВАНИЕ: Внеплановая крупная покупка  АЛГОРИТМ: Досрочное закрытие депозита + вывод большой (&gt;=80% от суммы депозита)  суммы денежных средств (снятие наличиных или перевод) в течение месяца после закрытия депозита  ГОРИЗОНТ ПРОВЕРКИ: 1 мес  ПРЕДСТАВЛЕНИЕ: Флаг, Сумма</t>
  </si>
  <si>
    <t>НАЗВАНИЕ: Покупка машины  АЛГОРИТМ: Транзакция по категории "Автодилеры" на сумму &gt;=300K руб ИЛИ перевод аналогичной суммы дилеру или с назначением платежа вроде "Оплата по договору купли-продажи т/с", "оплата за автомобиль " и т.д.  ГОРИЗОНТ ПРОВЕРКИ: 3 мес  ПРЕДСТАВЛЕНИЕ: Флаг, Сумма</t>
  </si>
  <si>
    <t>НАЗВАНИЕ: Домохозяйство  АЛГОРИТМ: Привязка по домохозяйствам в ФКП  ГОРИЗОНТ ПРОВЕРКИ: 6 мес  ПРЕДСТАВЛЕНИЕ: Список людей (граф связей)</t>
  </si>
  <si>
    <t>НАЗВАНИЕ: Платформа  АЛГОРИТМ: тип платформы входа в СБОЛ(phone/PC)  ГОРИЗОНТ ПРОВЕРКИ: 3 мес  ПРЕДСТАВЛЕНИЕ: Значение</t>
  </si>
  <si>
    <t>НАЗВАНИЕ: Мобильная ОС  АЛГОРИТМ: Моб.плафторма с максимальным числом логинов  ГОРИЗОНТ ПРОВЕРКИ: 3 мес  ПРЕДСТАВЛЕНИЕ: Значение</t>
  </si>
  <si>
    <t>НАЗВАНИЕ: Флаг ИП  АЛГОРИТМ: Наличие клиента в выгрузке от HFLabs ИЛИ наличие не менее 15 клиентов, переводящих д/с &gt;=1000 р.  ГОРИЗОНТ ПРОВЕРКИ: 3 мес  ПРЕДСТАВЛЕНИЕ: Флаг</t>
  </si>
  <si>
    <t>НАЗВАНИЕ: Личный мобильный  АЛГОРИТМ: Наличие хотя бы одной операции по пополнению  баланса мобильного номера клиента через СБОЛ или МБ  ГОРИЗОНТ ПРОВЕРКИ: 3 мес  ПРЕДСТАВЛЕНИЕ: Флаг</t>
  </si>
  <si>
    <t>НАЗВАНИЕ: Флаг мигрант  АЛГОРИТМ: Наличие ДУЛ другой страны  ГОРИЗОНТ ПРОВЕРКИ: 1 мес  ПРЕДСТАВЛЕНИЕ: Флаг</t>
  </si>
  <si>
    <t>НАЗВАНИЕ: Флаг Минобороны/МВД  АЛГОРИТМ: Связь сотрудник-инн работадателя-ОКВЭД2 работадателя  ГОРИЗОНТ ПРОВЕРКИ: 1 мес  ПРЕДСТАВЛЕНИЕ: Флаг</t>
  </si>
  <si>
    <t>НАЗВАНИЕ: Предпочитаемые бренды  АЛГОРИТМ: от Федосова М.В.  ГОРИЗОНТ ПРОВЕРКИ: 6 мес, 12 мес  ПРЕДСТАВЛЕНИЕ: Список брендов</t>
  </si>
  <si>
    <t>НАЗВАНИЕ: Временное изменение благосостояния  АЛГОРИТМ: от Хабировой Р.Р.  ГОРИЗОНТ ПРОВЕРКИ: 12 мес  ПРЕДСТАВЛЕНИЕ: Флаг</t>
  </si>
  <si>
    <t>Аккуратный водитель  1. У клиента не более 3х штрафов за месяц 2. Общая сумма штрафов за месяц не превышает 750 3. Клиент считается неаккуратным 6 месяцев после превышения лимитов пп. 1 или 2.  Значения: -1 - неизвестно 1 - Аккуратный водитель 2 - Неаккуратный</t>
  </si>
  <si>
    <t>Дефолтное значение N. Если у клиента есть счет кандидата на выборную должность то проставляется флаг по имени продукта, по следующей логике WHEN product_name = 'Канд деп местного самоупр 2004' THEN 'депутат'
    WHEN product_name = 'Спец. избир. счет кандидата' THEN 'спец.изб.счет.канд'
    WHEN pro</t>
  </si>
  <si>
    <t>НАЗВАНИЕ: Геймер  АЛГОРИТМ: Качалин М.Ю.  ГОРИЗОНТ ПРОВЕРКИ: 6 мес  ПРЕДСТАВЛЕНИЕ: Флаг</t>
  </si>
  <si>
    <t>НАЗВАНИЕ: Координаты ближайших ВСП  АЛГОРИТМ: от Пожидаев В.А.  ГОРИЗОНТ ПРОВЕРКИ: 12 мес  ПРЕДСТАВЛЕНИЕ: флаг</t>
  </si>
  <si>
    <t>НАЗВАНИЕ: Кредит в другом банке  АЛГОРИТМ: Околокулак  М.А. ГОРИЗОНТ ПРОВЕРКИ: 12 мес ПРЕДСТАВЛЕНИЕ: флаг</t>
  </si>
  <si>
    <t>НАЗВАНИЕ: Потенциальный VIP/MVS по налогам  АЛГОРИТМ: от Сиволобов В. А. / Околокулак М. А.  ГОРИЗОНТ ПРОВЕРКИ: 6 мес  ПРЕДСТАВЛЕНИЕ: потенциальный сегмент</t>
  </si>
  <si>
    <t>НАЗВАНИЕ: Печальное событие  АЛГОРИТМ: .  ГОРИЗОНТ ПРОВЕРКИ: 1 мес  ПРЕДСТАВЛЕНИЕ: флаг</t>
  </si>
  <si>
    <t>НАЗВАНИЕ: Частота путешествий  АЛГОРИТМ: Количество дней, которое клиент был зарубежом  ГОРИЗОНТ ПРОВЕРКИ: 12 мес  ПРЕДСТАВЛЕНИЕ: количество дней</t>
  </si>
  <si>
    <t>НАЗВАНИЕ: ЗОЖ  АЛГОРИТМ: Наличие не менее 2 покупок в категории Спорт ИЛИ оплата членства в фитнес-клубе (мерчанты *fitness*)  ГОРИЗОНТ ПРОВЕРКИ: 12 мес  ПРЕДСТАВЛЕНИЕ: Флаг</t>
  </si>
  <si>
    <t>НАЗВАНИЕ: Дачник/садовод  АЛГОРИТМ: Наличие не менее 3 покупок категории Товары для строительства и ремонта/DIY в дачный сезон (май-октябрь) в течение минимум 2 лет  ГОРИЗОНТ ПРОВЕРКИ: 12 мес  ПРЕДСТАВЛЕНИЕ: Флан</t>
  </si>
  <si>
    <t>НАЗВАНИЕ: Вероятность следующей зарубежной поездки в течении след. 3-4 месяцев  АЛГОРИТМ: Сиволобов В.А.  ГОРИЗОНТ ПРОВЕРКИ: 35 месяцев  ПРЕДСТАВЛЕНИЕ: Флаг</t>
  </si>
  <si>
    <t>НАЗВАНИЕ: Благотворитель  АЛГОРИТМ: Леонтьева Е.  ГОРИЗОНТ ПРОВЕРКИ: 1 мес  ПРЕДСТАВЛЕНИЕ: сумма</t>
  </si>
  <si>
    <t>НАЗВАНИЕ: Получатель Алиментов  АЛГОРИТМ: Пожидаев В. А.  ГОРИЗОНТ ПРОВЕРКИ: 4 мес  ПРЕДСТАВЛЕНИЕ: битовая маска</t>
  </si>
  <si>
    <t>НАЗВАНИЕ: Потенциальный VIP (по обучению)  АЛГОРИТМ: Околокулак М.А.  ГОРИЗОНТ ПРОВЕРКИ: 6 месяцев  ПРЕДСТАВЛЕНИЕ: Флаг</t>
  </si>
  <si>
    <t>НАЗВАНИЕ: Кафе/рестораны 2  АЛГОРИТМ: Сиволобов В.А.  ГОРИЗОНТ ПРОВЕРКИ: 1 месяцев  ПРЕДСТАВЛЕНИЕ: Производная структура (частота посещения кафе/ресторанов (скаляр, возможнные значения: 'na' - нет транзакций, 'low' - редко, 'med' - средне, 'high' - часто))</t>
  </si>
  <si>
    <t>НАЗВАНИЕ: Кафе/рестораны 2  АЛГОРИТМ: Сиволобов В.А.  ГОРИЗОНТ ПРОВЕРКИ: 1 месяцев  ПРЕДСТАВЛЕНИЕ: Производная структура (релевантная кухня (список, упорядоченный в порядке убывания релевантности для клиента))</t>
  </si>
  <si>
    <t>НАЗВАНИЕ: Кафе/рестораны 2  АЛГОРИТМ: Сиволобов В.А.  ГОРИЗОНТ ПРОВЕРКИ: 1 месяцев  ПРЕДСТАВЛЕНИЕ: Производная структура (Предпочитаемый уровень заведения (скаляр, возможные значения: 'Unknown' - недостаточно информации, 'Low' - бюджетные заведения, 'Medium' - средняя ценовая категория, 'High'</t>
  </si>
  <si>
    <t>НАЗВАНИЕ: Кафе/рестораны 2  АЛГОРИТМ: Сиволобов В.А.  ГОРИЗОНТ ПРОВЕРКИ: 1 месяцев  ПРЕДСТАВЛЕНИЕ: Производная структура (Релевантные кафе/рестораны (ТОП по количеству))</t>
  </si>
  <si>
    <t>НАЗВАНИЕ: Кафе/рестораны 2  АЛГОРИТМ: Сиволобов В.А.  ГОРИЗОНТ ПРОВЕРКИ: 1 месяцев  ПРЕДСТАВЛЕНИЕ: Производная структура (Релевантные кафе/рестораны (ТОП по ср. чеку))
)</t>
  </si>
  <si>
    <t>НАЗВАНИЕ: Алкоголь 2  АЛГОРИТМ: Пожидаев В.А.  ГОРИЗОНТ ПРОВЕРКИ: 6 месяцев  ПРЕДСТАВЛЕНИЕ: Производная структура (Предпочитаемые виды алкоголя)
)</t>
  </si>
  <si>
    <t>НАЗВАНИЕ: Город обитания клиента  АЛГОРИТМ: Пожидаев В.А.  ГОРИЗОНТ ПРОВЕРКИ: 1 месяцев  ПРЕДСТАВЛЕНИЕ: Производная структура. (На основании POS и ATM транзакций (более 10 транзакций за 3 месяца (отчетный + 2 назад))</t>
  </si>
  <si>
    <t>НАЗВАНИЕ: Область обитания клиента  АЛГОРИТМ: Пожидаев В.А.  ГОРИЗОНТ ПРОВЕРКИ: 1 месяцев  ПРЕДСТАВЛЕНИЕ: Производная структура. (На основании POS и ATM транзакций (более 10 транзакций за 3 месяца (отчетный + 2 назад))</t>
  </si>
  <si>
    <t>НАЗВАНИЕ: Родственники получающие военные соц. зачисления  АЛГОРИТМ: Поиск в проводках по депозитному договору   ГОРИЗОНТ ПРОВЕРКИ: 3 мес  ПРЕДСТАВЛЕНИЕ: Флаг  Автор: Мальков М.С</t>
  </si>
  <si>
    <t>НАЗВАНИЕ: Предполагаемая дата посещения ВСП  АЛГОРИТМ: Сиволобов В.А.  ГОРИЗОНТ ПРОВЕРКИ: с 11.2018  ПРЕДСТАВЛЕНИЕ: Дата</t>
  </si>
  <si>
    <t>НАЗВАНИЕ: Вероятность следующей зарубежной поездки в течении след. 2 месяцев  АЛГОРИТМ: Сиволобов В.А.  ГОРИЗОНТ ПРОВЕРКИ: 35 месяцев  ПРЕДСТАВЛЕНИЕ: Флаг</t>
  </si>
  <si>
    <t>НАЗВАНИЕ: Предпочитаемый спорт  АЛГОРИТМ: от Сиволобова В.А.  ГОРИЗОНТ ПРОВЕРКИ: 6 мес  ПРЕДСТАВЛЕНИЕ: список</t>
  </si>
  <si>
    <t>НАЗВАНИЕ: Активный пользователь сотовой связи  АЛГОРИТМ: от Сиволобова В.А.  ГОРИЗОНТ ПРОВЕРКИ: 1 мес  ПРЕДСТАВЛЕНИЕ: список</t>
  </si>
  <si>
    <t>НАЗВАНИЕ: Транзакции за границу  АЛГОРИТМ: от Сиволобова В.А.  ГОРИЗОНТ ПРОВЕРКИ: 12 мес  ПРЕДСТАВЛЕНИЕ: флаг</t>
  </si>
  <si>
    <t>Уникальный ID клиента</t>
  </si>
  <si>
    <t>НАЗВАНИЕ: Меломан  АЛГОРИТМ: Количество покупок за год в MCC Music Stores, Musical Instruments, Piano Sheet Music  ГОРИЗОНТ ПРОВЕРКИ: 12 мес  ПРЕДСТАВЛЕНИЕ: Персентиль</t>
  </si>
  <si>
    <t>НАЗВАНИЕ: Самообразование  АЛГОРИТМ: Кол-во покупок за год  категории Образование  ГОРИЗОНТ ПРОВЕРКИ: 12 мес  ПРЕДСТАВЛЕНИЕ: Персентиль</t>
  </si>
  <si>
    <t>phone_work_qc_1</t>
  </si>
  <si>
    <t>Код качества рабочего телефона 1</t>
  </si>
  <si>
    <t>res_email</t>
  </si>
  <si>
    <t>Результирующий e-mail</t>
  </si>
  <si>
    <t>quality_code1</t>
  </si>
  <si>
    <t>Код качества 1</t>
  </si>
  <si>
    <t>res_flat2</t>
  </si>
  <si>
    <t>street_name1</t>
  </si>
  <si>
    <t>addr_main_temp1</t>
  </si>
  <si>
    <t>Адрес 1</t>
  </si>
  <si>
    <t>area_apartment1</t>
  </si>
  <si>
    <t>city_name1</t>
  </si>
  <si>
    <t>Город 1</t>
  </si>
  <si>
    <t>district_name1</t>
  </si>
  <si>
    <t>Район 1</t>
  </si>
  <si>
    <t>emailqc</t>
  </si>
  <si>
    <t>hh_id</t>
  </si>
  <si>
    <t>ID HH</t>
  </si>
  <si>
    <t>master_id</t>
  </si>
  <si>
    <t>Client_dk</t>
  </si>
  <si>
    <t>nearest_postal_code1</t>
  </si>
  <si>
    <t>Ближайший индекс адреса 1</t>
  </si>
  <si>
    <t>nearest_postal_code2</t>
  </si>
  <si>
    <t>Ближайший индекс адреса 2</t>
  </si>
  <si>
    <t>phone_home_1</t>
  </si>
  <si>
    <t>Домашний телефон 1</t>
  </si>
  <si>
    <t>phone_home_type_1</t>
  </si>
  <si>
    <t>phone_home_type_2</t>
  </si>
  <si>
    <t>phone_mobile_type_1</t>
  </si>
  <si>
    <t>population_cur</t>
  </si>
  <si>
    <t>postal_code1</t>
  </si>
  <si>
    <t>Индекс адреса 1</t>
  </si>
  <si>
    <t>quality_code2</t>
  </si>
  <si>
    <t>Код качества 2</t>
  </si>
  <si>
    <t>res_building2</t>
  </si>
  <si>
    <t>res_extension1</t>
  </si>
  <si>
    <t>res_house1</t>
  </si>
  <si>
    <t>settlement_name1</t>
  </si>
  <si>
    <t>street_name2</t>
  </si>
  <si>
    <t>validation_extension1</t>
  </si>
  <si>
    <t>validation_quality_code1</t>
  </si>
  <si>
    <t>validation_status1</t>
  </si>
  <si>
    <t>country1</t>
  </si>
  <si>
    <t>Страна 1</t>
  </si>
  <si>
    <t>email_source</t>
  </si>
  <si>
    <t>Источник e-mail адреса</t>
  </si>
  <si>
    <t>phone_home_qc_1</t>
  </si>
  <si>
    <t>Код качества домашнего телефона 1</t>
  </si>
  <si>
    <t>phone_work_1</t>
  </si>
  <si>
    <t>Рабочий телефон 1</t>
  </si>
  <si>
    <t>res_corpus2</t>
  </si>
  <si>
    <t>row_load_dt</t>
  </si>
  <si>
    <t>res_building1</t>
  </si>
  <si>
    <t>res_corpus1</t>
  </si>
  <si>
    <t>res_flat1</t>
  </si>
  <si>
    <t>res_house2</t>
  </si>
  <si>
    <t>settlement_name2</t>
  </si>
  <si>
    <t>subject_name1</t>
  </si>
  <si>
    <t>validation_extension2</t>
  </si>
  <si>
    <t>validation_quality_code2</t>
  </si>
  <si>
    <t>validation_status2</t>
  </si>
  <si>
    <t>addr_main_temp2</t>
  </si>
  <si>
    <t>area_apartment2</t>
  </si>
  <si>
    <t>city_name2</t>
  </si>
  <si>
    <t>Город 2</t>
  </si>
  <si>
    <t>district_name2</t>
  </si>
  <si>
    <t>Район 2</t>
  </si>
  <si>
    <t>kladr_id1</t>
  </si>
  <si>
    <t>kladr_id2</t>
  </si>
  <si>
    <t>nearest_postal_code_quality_code2</t>
  </si>
  <si>
    <t>Код качества индекса 2</t>
  </si>
  <si>
    <t>subject_name2</t>
  </si>
  <si>
    <t>okato1</t>
  </si>
  <si>
    <t>phone_home_qc_2</t>
  </si>
  <si>
    <t>Код качества домашнего телефона 2</t>
  </si>
  <si>
    <t>phone_mobile_1</t>
  </si>
  <si>
    <t>Мобильный телефон 1</t>
  </si>
  <si>
    <t>phone_mobile_type_2</t>
  </si>
  <si>
    <t>population_reg</t>
  </si>
  <si>
    <t>phone_work_type_1</t>
  </si>
  <si>
    <t>phone_mobile_qc_1</t>
  </si>
  <si>
    <t>Код качества мобильного телефона 1</t>
  </si>
  <si>
    <t>postal_code2</t>
  </si>
  <si>
    <t>Индекс адреса 2</t>
  </si>
  <si>
    <t>price_per_meter2</t>
  </si>
  <si>
    <t>Цена за кв.м. 2</t>
  </si>
  <si>
    <t>res_extension2</t>
  </si>
  <si>
    <t>country2</t>
  </si>
  <si>
    <t>Страна 2</t>
  </si>
  <si>
    <t>price_per_meter1</t>
  </si>
  <si>
    <t>Цена за кв.м. 1</t>
  </si>
  <si>
    <t>phone_mobile_qc_2</t>
  </si>
  <si>
    <t>nearest_postal_code_quality_code1</t>
  </si>
  <si>
    <t>Код качества индекса 1</t>
  </si>
  <si>
    <t>phone_home_2</t>
  </si>
  <si>
    <t>Домашний телефон 2</t>
  </si>
  <si>
    <t>okato2</t>
  </si>
  <si>
    <t>phone_mobile_2</t>
  </si>
  <si>
    <t>Мобильный телефон 2</t>
  </si>
  <si>
    <t>unisg_finances_cnt</t>
  </si>
  <si>
    <t>количество дней использования АЛФ (с перерывом не более N дней, где N задается в настройках)</t>
  </si>
  <si>
    <t>using_alf_3_days_num</t>
  </si>
  <si>
    <t>количество дней использования АЛФ (с перерывом не более 3-х дней)</t>
  </si>
  <si>
    <t>avatar_image_id</t>
  </si>
  <si>
    <t>идентификатор аватара</t>
  </si>
  <si>
    <t>region_code</t>
  </si>
  <si>
    <t>код региона</t>
  </si>
  <si>
    <t>дата окончания действия записи</t>
  </si>
  <si>
    <t>hash5</t>
  </si>
  <si>
    <t>хэш строки</t>
  </si>
  <si>
    <t>id клиента</t>
  </si>
  <si>
    <t>region_selected_flg</t>
  </si>
  <si>
    <t>флаг выбран ли регион</t>
  </si>
  <si>
    <t>tariff_plan_code</t>
  </si>
  <si>
    <t>код тарифного плана</t>
  </si>
  <si>
    <t>stash</t>
  </si>
  <si>
    <t>"Избранное" в мобильном приложении</t>
  </si>
  <si>
    <t>start_using_personal_finance_dt</t>
  </si>
  <si>
    <t>Дата начала использования персональных финансов</t>
  </si>
  <si>
    <t>id логина</t>
  </si>
  <si>
    <t>mobile_wallet_cur</t>
  </si>
  <si>
    <t>валюта мобильного кошелька</t>
  </si>
  <si>
    <t>last_using_finance_dt</t>
  </si>
  <si>
    <t>дата последнего использования АЛФ</t>
  </si>
  <si>
    <t>last_update_oper_claims_dt</t>
  </si>
  <si>
    <t>дата последнего обновления целей</t>
  </si>
  <si>
    <t>дата начала действия записи</t>
  </si>
  <si>
    <t>mobile_wallet_amount</t>
  </si>
  <si>
    <t>сумма мобильного кошелька</t>
  </si>
  <si>
    <t>id записи</t>
  </si>
  <si>
    <t>schema_id</t>
  </si>
  <si>
    <t>id схемы</t>
  </si>
  <si>
    <t>skin_id</t>
  </si>
  <si>
    <t>персональный стиль пользователя</t>
  </si>
  <si>
    <t>reg_window_show_count</t>
  </si>
  <si>
    <t>количество выполненных отображений окна с предложением о регистрации</t>
  </si>
  <si>
    <t>show_personal_finance_flg</t>
  </si>
  <si>
    <t>признак доступности персональных финансов</t>
  </si>
  <si>
    <t>limit_metric_amt</t>
  </si>
  <si>
    <t>marital_stts_desc</t>
  </si>
  <si>
    <t>prod_grp_desc</t>
  </si>
  <si>
    <t>real_est_kitchen_space_meas</t>
  </si>
  <si>
    <t>real_est_land_cat_type_name</t>
  </si>
  <si>
    <t>real_est_total_space_meas</t>
  </si>
  <si>
    <t>real_est_wall_type_id</t>
  </si>
  <si>
    <t>subprod_cd</t>
  </si>
  <si>
    <t>t_775_a1_support_amnt</t>
  </si>
  <si>
    <t>company_inn</t>
  </si>
  <si>
    <t>ИНН работодателя</t>
  </si>
  <si>
    <t>req_given_sum</t>
  </si>
  <si>
    <t>Одобренная сумма кредита</t>
  </si>
  <si>
    <t>education_desc</t>
  </si>
  <si>
    <t>Описание образвания клиента</t>
  </si>
  <si>
    <t>est_wall_id</t>
  </si>
  <si>
    <t>Код материала стен дома</t>
  </si>
  <si>
    <t>asset_crncy</t>
  </si>
  <si>
    <t>Валюта стоимости автомобиля/объекта недвижимости согласно договору</t>
  </si>
  <si>
    <t>est_kitchen_space</t>
  </si>
  <si>
    <t>Площадь кухни</t>
  </si>
  <si>
    <t>est_living_flag</t>
  </si>
  <si>
    <t>Признак жилого ОН</t>
  </si>
  <si>
    <t>#tsm_sm2_reason_cd</t>
  </si>
  <si>
    <t>#tsm_avg_add_inc_rub</t>
  </si>
  <si>
    <t>#tsm_avg_inc_rub</t>
  </si>
  <si>
    <t>#tsm_calc_loan_crncy_amt</t>
  </si>
  <si>
    <t>#tsm_empr_full_name</t>
  </si>
  <si>
    <t>hr_pos_type_desc</t>
  </si>
  <si>
    <t>request_status</t>
  </si>
  <si>
    <t>Код статуса заявки</t>
  </si>
  <si>
    <t>given_name</t>
  </si>
  <si>
    <t>position_desc</t>
  </si>
  <si>
    <t>Описание должности клиента</t>
  </si>
  <si>
    <t>est_wall_desc</t>
  </si>
  <si>
    <t>Название материала стен дома</t>
  </si>
  <si>
    <t>est_living_rooms</t>
  </si>
  <si>
    <t>Количество жилых комнат</t>
  </si>
  <si>
    <t>children_all_bd</t>
  </si>
  <si>
    <t>Даты рождения всех детей(через запятую)</t>
  </si>
  <si>
    <t>est_floor</t>
  </si>
  <si>
    <t>Этаж, на котором находится объект недвижимости</t>
  </si>
  <si>
    <t>org_num</t>
  </si>
  <si>
    <t>#tsm_mortg_sm8_reason_cd</t>
  </si>
  <si>
    <t>matern_cap_flag</t>
  </si>
  <si>
    <t>Флаг использования материнского капитала</t>
  </si>
  <si>
    <t>#tsm_empr_inn_num</t>
  </si>
  <si>
    <t>#tsm_loan_crncy_id</t>
  </si>
  <si>
    <t>#tsm_mortg_sm3_reason_cd</t>
  </si>
  <si>
    <t>#tsm_mortg_sm5_reason_cd</t>
  </si>
  <si>
    <t>#tsm_mortg_sm7_reason_cd</t>
  </si>
  <si>
    <t>#tsm_real_est_obj_type_id</t>
  </si>
  <si>
    <t>#tsm_reltv_cnt</t>
  </si>
  <si>
    <t>#tsm_sm3_reason_cd</t>
  </si>
  <si>
    <t>#tsm_sm5_reason_cd</t>
  </si>
  <si>
    <t>#tsm_young_family_flag</t>
  </si>
  <si>
    <t>appl_stts_type_desc</t>
  </si>
  <si>
    <t>request_id</t>
  </si>
  <si>
    <t>ID заявки в системе-источнике</t>
  </si>
  <si>
    <t>deposit</t>
  </si>
  <si>
    <t>Код оформления в залог кредитуемого ОН</t>
  </si>
  <si>
    <t>sign_dt</t>
  </si>
  <si>
    <t>Дата заключения</t>
  </si>
  <si>
    <t>citizenship</t>
  </si>
  <si>
    <t>Код гражданства</t>
  </si>
  <si>
    <t>mariage_stat_desc</t>
  </si>
  <si>
    <t>Описание семейного положение</t>
  </si>
  <si>
    <t>product_cd</t>
  </si>
  <si>
    <t>Код продукта</t>
  </si>
  <si>
    <t>subporduct_name</t>
  </si>
  <si>
    <t>Название субпродукта</t>
  </si>
  <si>
    <t>Валюта кредита</t>
  </si>
  <si>
    <t>request_status_desc</t>
  </si>
  <si>
    <t>Описание статуса заявки</t>
  </si>
  <si>
    <t>family_name</t>
  </si>
  <si>
    <t>doc_full_num</t>
  </si>
  <si>
    <t>полный номер ДУЛ(серия+номер)</t>
  </si>
  <si>
    <t>Код типа ДУЛ</t>
  </si>
  <si>
    <t>tbosbvsp</t>
  </si>
  <si>
    <t>ТБ+ОСБ+ВСП подачи заявки</t>
  </si>
  <si>
    <t>request_group_desc</t>
  </si>
  <si>
    <t>Описание группы (категории) заявки</t>
  </si>
  <si>
    <t>edc_lvl_type_desc</t>
  </si>
  <si>
    <t>marital_stts_id</t>
  </si>
  <si>
    <t>real_est_floor_num</t>
  </si>
  <si>
    <t>dependent_amt</t>
  </si>
  <si>
    <t>Кол-во иждивенцев</t>
  </si>
  <si>
    <t>has_child_flag</t>
  </si>
  <si>
    <t>Флаг наличия детей</t>
  </si>
  <si>
    <t>position_</t>
  </si>
  <si>
    <t>Код должности клиента</t>
  </si>
  <si>
    <t>real_est_type_id</t>
  </si>
  <si>
    <t>tsm_cust_grp_desc</t>
  </si>
  <si>
    <t>#tsm_sm4_reason_cd</t>
  </si>
  <si>
    <t>prod_name</t>
  </si>
  <si>
    <t>issued_by_cd</t>
  </si>
  <si>
    <t>код подразделения, выдавшего ДУЛ</t>
  </si>
  <si>
    <t>education</t>
  </si>
  <si>
    <t>Код образвания клиента</t>
  </si>
  <si>
    <t>est_land_cat_desc</t>
  </si>
  <si>
    <t>Наименование категорий земель</t>
  </si>
  <si>
    <t>#tsm_mortg_sm2_reason_cd</t>
  </si>
  <si>
    <t>asset_price_crncy_amt</t>
  </si>
  <si>
    <t>asset_price_crncy_id</t>
  </si>
  <si>
    <t>chnl_type_desc</t>
  </si>
  <si>
    <t>cust_ind_doc_type_desc</t>
  </si>
  <si>
    <t>edc_lvl_type_id</t>
  </si>
  <si>
    <t>trust_lvl</t>
  </si>
  <si>
    <t>Уровень точности привязки клиента</t>
  </si>
  <si>
    <t>req_dt</t>
  </si>
  <si>
    <t>Дата заведения заявки</t>
  </si>
  <si>
    <t>request_group</t>
  </si>
  <si>
    <t>Код группы (категории) заявки.</t>
  </si>
  <si>
    <t>cred_type_desc</t>
  </si>
  <si>
    <t>Описание типа кредита</t>
  </si>
  <si>
    <t>cred_amt</t>
  </si>
  <si>
    <t>Сумма запрашиваемого кредита в валюте заявки</t>
  </si>
  <si>
    <t>mariage_stat</t>
  </si>
  <si>
    <t>Код семейного положение</t>
  </si>
  <si>
    <t>Пол</t>
  </si>
  <si>
    <t>family_size</t>
  </si>
  <si>
    <t>Размер семьи</t>
  </si>
  <si>
    <t>sales_channel_desc</t>
  </si>
  <si>
    <t>Описание канала продажи</t>
  </si>
  <si>
    <t>subporduct_cd</t>
  </si>
  <si>
    <t>Код субпродукта</t>
  </si>
  <si>
    <t>stts_start_dt</t>
  </si>
  <si>
    <t>Дата, с которой действителен статус заявки</t>
  </si>
  <si>
    <t>date_acception</t>
  </si>
  <si>
    <t>Дата выдачи кредита по заявке</t>
  </si>
  <si>
    <t>doc_type_desc</t>
  </si>
  <si>
    <t>Описание типа ДУЛ</t>
  </si>
  <si>
    <t>young_family_flag</t>
  </si>
  <si>
    <t>Флаг статуса молодой семьи</t>
  </si>
  <si>
    <t>company</t>
  </si>
  <si>
    <t>Название компании, в которой работает клиент</t>
  </si>
  <si>
    <t>req_percent</t>
  </si>
  <si>
    <t>Процентная ставка с дисконтом из решения</t>
  </si>
  <si>
    <t>req_amt_counted</t>
  </si>
  <si>
    <t>Совоукупная максимальная сумма кредита, рассчитанная для заемщика (созоемщиков) , в валюте заявки</t>
  </si>
  <si>
    <t>est_type</t>
  </si>
  <si>
    <t>Код вида объекта недвижимости</t>
  </si>
  <si>
    <t>est_type_desc</t>
  </si>
  <si>
    <t>Название вида объекта недвижимости</t>
  </si>
  <si>
    <t>#tsm_sm6_reason_cd</t>
  </si>
  <si>
    <t>#tsm_life_ins_add_agr_sign_dt</t>
  </si>
  <si>
    <t>#tsm_max_cbrwr_loan_crncy_amt</t>
  </si>
  <si>
    <t>asset_amt</t>
  </si>
  <si>
    <t>Стоимость автомобиля/объекта недвижимости согласно договору</t>
  </si>
  <si>
    <t>est_total_space</t>
  </si>
  <si>
    <t>Общая площадь (в кв. м.)</t>
  </si>
  <si>
    <t>est_living_space</t>
  </si>
  <si>
    <t>Жилая площадь (без учета лоджий, балконов и других нежилых помещений) (в кв. м.)</t>
  </si>
  <si>
    <t>est_obj_type</t>
  </si>
  <si>
    <t>Тип объекта недвижимости  в группе (основной, 1-ый св. и т.д.)</t>
  </si>
  <si>
    <t>est_obj_type_desc</t>
  </si>
  <si>
    <t>Код типа в СИ</t>
  </si>
  <si>
    <t>est_land_cat</t>
  </si>
  <si>
    <t>Код категории земель</t>
  </si>
  <si>
    <t>children_amt</t>
  </si>
  <si>
    <t>Количество детей(расчетное)</t>
  </si>
  <si>
    <t>children_min_bd</t>
  </si>
  <si>
    <t>Минимальная дата рождения ребенка</t>
  </si>
  <si>
    <t>children_max_bd</t>
  </si>
  <si>
    <t>Максимальная дата рождения ребенка</t>
  </si>
  <si>
    <t>appl_num</t>
  </si>
  <si>
    <t>appl_stts_type_id</t>
  </si>
  <si>
    <t>chld_flag</t>
  </si>
  <si>
    <t>chnl_type_id</t>
  </si>
  <si>
    <t>cust_ind_doc_type_id</t>
  </si>
  <si>
    <t>flag_moratory_reject</t>
  </si>
  <si>
    <t>manual_refuse_cd</t>
  </si>
  <si>
    <t>prod_desc</t>
  </si>
  <si>
    <t>real_est_land_cat_type_id</t>
  </si>
  <si>
    <t>real_est_living_room_cnt</t>
  </si>
  <si>
    <t>real_est_living_space_meas</t>
  </si>
  <si>
    <t>real_est_type_name</t>
  </si>
  <si>
    <t>sex_cd</t>
  </si>
  <si>
    <t>t_38204_maternity_capital</t>
  </si>
  <si>
    <t>#tsm_avg_docs_inc_rub</t>
  </si>
  <si>
    <t>#tsm_avg_fmly_inc_rub</t>
  </si>
  <si>
    <t>#tsm_calc_disc_intrst_rate</t>
  </si>
  <si>
    <t>#tsm_cust_grp_id</t>
  </si>
  <si>
    <t>appl_created_dttm</t>
  </si>
  <si>
    <t>ctznship_rus_flag</t>
  </si>
  <si>
    <t>hr_pos_type_id</t>
  </si>
  <si>
    <t>prod_grp_id</t>
  </si>
  <si>
    <t>real_est_living_flag</t>
  </si>
  <si>
    <t>real_est_wall_type_name</t>
  </si>
  <si>
    <t>#tsm_mortg_sm4_reason_cd</t>
  </si>
  <si>
    <t>#tsm_mortg_sm6_reason_cd</t>
  </si>
  <si>
    <t>#tsm_real_est_collat_type_id</t>
  </si>
  <si>
    <t>#tsm_real_est_obj_type_name</t>
  </si>
  <si>
    <t>on_us</t>
  </si>
  <si>
    <t xml:space="preserve">Локальная операция с банковской карточкой? 
O = да; N = нет
</t>
  </si>
  <si>
    <t>billtime</t>
  </si>
  <si>
    <t>Время зачисления в биллинг
Формат: HH24MMSS (Пример: 134627) = 13:46:27
МСК</t>
  </si>
  <si>
    <t>credit</t>
  </si>
  <si>
    <t xml:space="preserve">Применимо к картам СБ:
true = кредитные (PayLater) Classic, Mass, Gold и выше
false = дебетовые (PayNow) Electron, Maestro
Все стороние карты обозначаются = true 
</t>
  </si>
  <si>
    <t>trade</t>
  </si>
  <si>
    <t xml:space="preserve">Торговая операция 
true = торговая 
false = возврат 
</t>
  </si>
  <si>
    <t>ОСБ</t>
  </si>
  <si>
    <t>us_type</t>
  </si>
  <si>
    <t>card_nbr</t>
  </si>
  <si>
    <t>hpan</t>
  </si>
  <si>
    <t>hpan_txt</t>
  </si>
  <si>
    <t>hpan_big_int</t>
  </si>
  <si>
    <t>oper</t>
  </si>
  <si>
    <t>Код оператора. Идентицфицирует получателя платежей.</t>
  </si>
  <si>
    <t>m_acct</t>
  </si>
  <si>
    <t>Лицевой счет плательщика</t>
  </si>
  <si>
    <t>cur</t>
  </si>
  <si>
    <t xml:space="preserve">Код валюты
810 = RUB/RUR; 840 = USD; 978 = EUR
</t>
  </si>
  <si>
    <t>merchant</t>
  </si>
  <si>
    <t>Номер торговой точки</t>
  </si>
  <si>
    <t>merch_name</t>
  </si>
  <si>
    <t>Регистрационное имя мерчанта в системе</t>
  </si>
  <si>
    <t>time1</t>
  </si>
  <si>
    <t xml:space="preserve">Время транзакции (в АС SmartVista):
Формат: HH24MMSS. Пример: 431 = 00:04:31
</t>
  </si>
  <si>
    <t>orgdev</t>
  </si>
  <si>
    <t>Номер устройства (числовое поле)</t>
  </si>
  <si>
    <t>atmid</t>
  </si>
  <si>
    <t xml:space="preserve">Номер устройства (строковое поле)
*для некоторых УС могут различаться
</t>
  </si>
  <si>
    <t>nw</t>
  </si>
  <si>
    <t xml:space="preserve">Код процессинговой сети 
5 = MCI; 25 = VISA BASE I; 28 = VISA SMS; 40 = Diners; 47 = Way4; 9 = AmEx ATM; 42 = AmEx POS; 44 = SV2SV; 45 = UEC; 999 = Reject
</t>
  </si>
  <si>
    <t>fee</t>
  </si>
  <si>
    <t>Cумма комиссионного сбора</t>
  </si>
  <si>
    <t>mcc</t>
  </si>
  <si>
    <t xml:space="preserve">МСС (merchant category code). Код категории торговой точки
Стандартно: 4814 (Telecommunication service)
</t>
  </si>
  <si>
    <t>paytool</t>
  </si>
  <si>
    <t xml:space="preserve">Платежный инструмент
Заполняется значениями только для определенных ПУ:
MTC:
• СБ PayNow = 22, СБ PayLater, сторонние = 2
МТС Автоплатежи:
• СБ PayNow = 45, 
• СБ PayLater = 44
Билайн, Билайн Автоплатежи, Mary Kay: 
• СБ PayNow = 4100, СБ PayLater = 4400
• Сторонние = 4200 
</t>
  </si>
  <si>
    <t>dateupd</t>
  </si>
  <si>
    <t xml:space="preserve">Сумма транзакции
• Положительная для торговых операций 
• Отрицательная для возвратов
</t>
  </si>
  <si>
    <t>udate</t>
  </si>
  <si>
    <t xml:space="preserve">Дата транзакции (в АС SmartVista):
Формат: YYYYMMDD
</t>
  </si>
  <si>
    <t>utrnno</t>
  </si>
  <si>
    <t>Уникальный идентификатор транзакции в SmartVista</t>
  </si>
  <si>
    <t>phn</t>
  </si>
  <si>
    <t xml:space="preserve">Идентификатор платежа (например, номер телефона, номер лицевого счета, билета, и т.д.)
* Поле имеет историческое название, т.к. ранее платежи принимались только за сотовую связь (phn=phone)
</t>
  </si>
  <si>
    <t>billdate</t>
  </si>
  <si>
    <t xml:space="preserve">Дата зачисления в биллинг:
Формат: YYYYMMDD
</t>
  </si>
  <si>
    <t>Идентификатор договора ЦХД</t>
  </si>
  <si>
    <t>pymnt_option_id</t>
  </si>
  <si>
    <t>Идентификатор опциий платежа</t>
  </si>
  <si>
    <t>acct_pymnt_option_id</t>
  </si>
  <si>
    <t>Идентификатор платежа</t>
  </si>
  <si>
    <t>outstanding_amt</t>
  </si>
  <si>
    <t>Сумма основной задолженности</t>
  </si>
  <si>
    <t>pymnt_start_dt</t>
  </si>
  <si>
    <t>Дата старта платежа</t>
  </si>
  <si>
    <t>all_credit_amt</t>
  </si>
  <si>
    <t>Полная сумма задолженности, с учетом комиссий. Сумма платежа в выписке.</t>
  </si>
  <si>
    <t>pymnt_due_dt</t>
  </si>
  <si>
    <t>Дата окончания грейс периода</t>
  </si>
  <si>
    <t>pymnt_end_dt</t>
  </si>
  <si>
    <t>Дата окончания платежа</t>
  </si>
  <si>
    <t>pymnt_amt</t>
  </si>
  <si>
    <t>Сумма обязательного платежа</t>
  </si>
  <si>
    <t>client_fio</t>
  </si>
  <si>
    <t>ФИО клиента</t>
  </si>
  <si>
    <t>sum_required</t>
  </si>
  <si>
    <t>Рекомендованная сумма к уплате</t>
  </si>
  <si>
    <t>ВИК</t>
  </si>
  <si>
    <t>acc</t>
  </si>
  <si>
    <t>ИНН</t>
  </si>
  <si>
    <t>okr</t>
  </si>
  <si>
    <t>ОКР</t>
  </si>
  <si>
    <t>Канал оплаты платежа</t>
  </si>
  <si>
    <t>period_</t>
  </si>
  <si>
    <t>Периодичность коробки</t>
  </si>
  <si>
    <t>client_dul_n</t>
  </si>
  <si>
    <t>Номер паспорта клиента из источника</t>
  </si>
  <si>
    <t>num_pay</t>
  </si>
  <si>
    <t>Порядковый номер платежа</t>
  </si>
  <si>
    <t>in_motiv</t>
  </si>
  <si>
    <t>Признак участия в мотивации 1/0</t>
  </si>
  <si>
    <t>date_upd</t>
  </si>
  <si>
    <t>seller_fio</t>
  </si>
  <si>
    <t>ФИО продавца</t>
  </si>
  <si>
    <t>tab_num</t>
  </si>
  <si>
    <t>Табелный номер сотрудника</t>
  </si>
  <si>
    <t>Идентификатор ОСБ оформления коробки в системе источнике/осуществления первой оплаты</t>
  </si>
  <si>
    <t>Идентификатор ТБ оформления коробки в системе источнике/осуществления первой оплаты</t>
  </si>
  <si>
    <t>ДУЛ клиента обработанное</t>
  </si>
  <si>
    <t>sum_payed</t>
  </si>
  <si>
    <t>Уплаченная сумма</t>
  </si>
  <si>
    <t>Идентификатор записи</t>
  </si>
  <si>
    <t>Дата записи/дата платежа</t>
  </si>
  <si>
    <t>Идентификатор BСП оформления коробки в системе источнике/осуществления первой оплаты</t>
  </si>
  <si>
    <t>Компания</t>
  </si>
  <si>
    <t>pnum</t>
  </si>
  <si>
    <t>Номер полиса</t>
  </si>
  <si>
    <t>date_ins</t>
  </si>
  <si>
    <t>Дата внесения записи</t>
  </si>
  <si>
    <t>Источник данных</t>
  </si>
  <si>
    <t>is_fraud</t>
  </si>
  <si>
    <t>Признак фрода 1/0</t>
  </si>
  <si>
    <t>cnt_pay</t>
  </si>
  <si>
    <t>Количество платежей</t>
  </si>
  <si>
    <t>client_tl</t>
  </si>
  <si>
    <t>Телефон клиента</t>
  </si>
  <si>
    <t>client_bd</t>
  </si>
  <si>
    <t>ДР клиента</t>
  </si>
  <si>
    <t>client_dul_s</t>
  </si>
  <si>
    <t>Серия паспорта клиента из источника</t>
  </si>
  <si>
    <t>reason_exluded</t>
  </si>
  <si>
    <t>Причина исключения из мотивации</t>
  </si>
  <si>
    <t>payment_type</t>
  </si>
  <si>
    <t>Тип платежа</t>
  </si>
  <si>
    <t>номер отделения/ номер АТМ, зависит от канала</t>
  </si>
  <si>
    <t>Дата состояния (каждый день месяца)</t>
  </si>
  <si>
    <t>Количество начисленных бонусов от партнёров</t>
  </si>
  <si>
    <t>org_type_cd</t>
  </si>
  <si>
    <t>ИД тип организации (UL=компания, IP=ИП)</t>
  </si>
  <si>
    <t>org_uni_id</t>
  </si>
  <si>
    <t>унифицированный ID (id компании или ИП в зависимости от типа)</t>
  </si>
  <si>
    <t>okpo</t>
  </si>
  <si>
    <t>ОКПО</t>
  </si>
  <si>
    <t>egrul_egrip_excl_flg</t>
  </si>
  <si>
    <t>Признак исключения из ЕГРЮЛ/ЕГРИП</t>
  </si>
  <si>
    <t>egrip_org_id</t>
  </si>
  <si>
    <t>ИД организации в ЕГРИП</t>
  </si>
  <si>
    <t>rosstat_ip_org_id</t>
  </si>
  <si>
    <t>ИД ИП в Росстат</t>
  </si>
  <si>
    <t>org_name_full</t>
  </si>
  <si>
    <t>Полное название организации/ Фамилия+" "Имя" "+Отчество</t>
  </si>
  <si>
    <t>okogu</t>
  </si>
  <si>
    <t>ОКОГУ</t>
  </si>
  <si>
    <t>reg_dt</t>
  </si>
  <si>
    <t>Дата последней регистрации</t>
  </si>
  <si>
    <t>egrul_egrip_excl_dt</t>
  </si>
  <si>
    <t>Дата исключения из ЕГРЮЛ/ЕГРИП</t>
  </si>
  <si>
    <t>rosstat_excl_dt</t>
  </si>
  <si>
    <t>Дата исключения из Росстат</t>
  </si>
  <si>
    <t>main_okvd_2</t>
  </si>
  <si>
    <t>Основной вид деятельности ОКВЭД2 (2 версия если есть)</t>
  </si>
  <si>
    <t>okopf</t>
  </si>
  <si>
    <t>ОКОПФ</t>
  </si>
  <si>
    <t>egrul_org_id</t>
  </si>
  <si>
    <t>ИД организации в ЕГРЮЛ</t>
  </si>
  <si>
    <t>rosstat_ul_org_id</t>
  </si>
  <si>
    <t>ИД кампании в Росстат</t>
  </si>
  <si>
    <t>org_legal_addr_full</t>
  </si>
  <si>
    <t>Фактический адрес</t>
  </si>
  <si>
    <t>ogrn</t>
  </si>
  <si>
    <t>ОГРН</t>
  </si>
  <si>
    <t>okfs</t>
  </si>
  <si>
    <t>ОКФС</t>
  </si>
  <si>
    <t>okato_oktmo</t>
  </si>
  <si>
    <t>ОКАТО-ОКТМО</t>
  </si>
  <si>
    <t>rosstat_excl_flg</t>
  </si>
  <si>
    <t>Признак исключения из Росстат</t>
  </si>
  <si>
    <t>main_okvd_1</t>
  </si>
  <si>
    <t>Основной вид деятельности ОКВЭД (1 версия)</t>
  </si>
  <si>
    <t>osversion</t>
  </si>
  <si>
    <t>security_type</t>
  </si>
  <si>
    <t>pushaddress</t>
  </si>
  <si>
    <t>state</t>
  </si>
  <si>
    <t>Хэш карты</t>
  </si>
  <si>
    <t>device_state</t>
  </si>
  <si>
    <t>registration_type</t>
  </si>
  <si>
    <t>Идентификатор девайса</t>
  </si>
  <si>
    <t>api_version</t>
  </si>
  <si>
    <t>Версия API</t>
  </si>
  <si>
    <t>registration_login_type</t>
  </si>
  <si>
    <t>device_name</t>
  </si>
  <si>
    <t>Модель девайса</t>
  </si>
  <si>
    <t>type</t>
  </si>
  <si>
    <t>device_info</t>
  </si>
  <si>
    <t>Операционная система</t>
  </si>
  <si>
    <t>last_session_date</t>
  </si>
  <si>
    <t>push_supported</t>
  </si>
  <si>
    <t>profile_id</t>
  </si>
  <si>
    <t>Идентификатор клиента в системе-источнике</t>
  </si>
  <si>
    <t>Дата начала кредитного договора</t>
  </si>
  <si>
    <t>Название компании-страхователя</t>
  </si>
  <si>
    <t>Страховая премия</t>
  </si>
  <si>
    <t>Источник</t>
  </si>
  <si>
    <t>Дата окончания кредитного договора</t>
  </si>
  <si>
    <t>Название страхового продукта</t>
  </si>
  <si>
    <t>Название группы продуктов</t>
  </si>
  <si>
    <t>src_cd</t>
  </si>
  <si>
    <t>Код источника данных</t>
  </si>
  <si>
    <t>отчетная дата</t>
  </si>
  <si>
    <t>officer_flg</t>
  </si>
  <si>
    <t>Признак ЛПР - сотрудник</t>
  </si>
  <si>
    <t>officer_active_flg</t>
  </si>
  <si>
    <t>Признак ЛПР – сотрудник действующий</t>
  </si>
  <si>
    <t>Признак активности</t>
  </si>
  <si>
    <t>segment_nm</t>
  </si>
  <si>
    <t>Наименование сегмента</t>
  </si>
  <si>
    <t>pers_pos_name</t>
  </si>
  <si>
    <t>Название должности/роли в организации</t>
  </si>
  <si>
    <t>match_type_cd</t>
  </si>
  <si>
    <t>Тип матчинга</t>
  </si>
  <si>
    <t>pers_client_dk</t>
  </si>
  <si>
    <t>ID клиента - физ.лица (master_id)</t>
  </si>
  <si>
    <t>benef_active_flg</t>
  </si>
  <si>
    <t>Признак ЛПР – бенефициар действующий</t>
  </si>
  <si>
    <t>ul_capital_type_nm</t>
  </si>
  <si>
    <t>Тип капитала</t>
  </si>
  <si>
    <t>capital_sum</t>
  </si>
  <si>
    <t>Сумма капитала</t>
  </si>
  <si>
    <t>pers_inn</t>
  </si>
  <si>
    <t>ИНН физлица</t>
  </si>
  <si>
    <t>benef_flg</t>
  </si>
  <si>
    <t>Признак ЛПР - бенефициар</t>
  </si>
  <si>
    <t>trust_person_flg</t>
  </si>
  <si>
    <t>Лицо действующее без доверенности</t>
  </si>
  <si>
    <t>org_full_nm</t>
  </si>
  <si>
    <t>Полной наименование организации</t>
  </si>
  <si>
    <t>founder_flg</t>
  </si>
  <si>
    <t>Признак ЛПР - учредитель</t>
  </si>
  <si>
    <t>amt_pl_school</t>
  </si>
  <si>
    <t>сумма</t>
  </si>
  <si>
    <t>amt_school</t>
  </si>
  <si>
    <t>amt_txn</t>
  </si>
  <si>
    <t>сумма транзакций</t>
  </si>
  <si>
    <t>кол- во детей на отчетную дату до 18ти лет</t>
  </si>
  <si>
    <t>максимальная дата рождения ребенка из возможных детей до 18ти лет</t>
  </si>
  <si>
    <t>минимальная дата рождения ребенка из возможных детей до 18ти лет</t>
  </si>
  <si>
    <t>hh_client_dk</t>
  </si>
  <si>
    <t>педполагаемый второй родитель из домохозяйства</t>
  </si>
  <si>
    <t>household_cd</t>
  </si>
  <si>
    <t>код домохозяйства</t>
  </si>
  <si>
    <t>qty_pl_school</t>
  </si>
  <si>
    <t>кол-во платежей за детский сад</t>
  </si>
  <si>
    <t>qty_school</t>
  </si>
  <si>
    <t>кол-во платежей за школу</t>
  </si>
  <si>
    <t>qty_txn</t>
  </si>
  <si>
    <t>кол-во транзакций в детских магазинах</t>
  </si>
  <si>
    <t>код тербанка</t>
  </si>
  <si>
    <t>row_actual_dt</t>
  </si>
  <si>
    <t>Дата последней загрузки записи</t>
  </si>
  <si>
    <t>fio_owner</t>
  </si>
  <si>
    <t>ФИО владельца депозита</t>
  </si>
  <si>
    <t>owner_birth_dt</t>
  </si>
  <si>
    <t>Дата рождения владельца депозита</t>
  </si>
  <si>
    <t>cont_birth_dt</t>
  </si>
  <si>
    <t>Дата рождения вносителя</t>
  </si>
  <si>
    <t>opkind</t>
  </si>
  <si>
    <t>Код типа вкладной операции</t>
  </si>
  <si>
    <t>t_source</t>
  </si>
  <si>
    <t>Тип источника</t>
  </si>
  <si>
    <t>fio_cont</t>
  </si>
  <si>
    <t>ФИО вносителя</t>
  </si>
  <si>
    <t>heirno</t>
  </si>
  <si>
    <t>Кто провел операцию</t>
  </si>
  <si>
    <t>Идентификатор договора</t>
  </si>
  <si>
    <t>heiratlaw</t>
  </si>
  <si>
    <t>Тип наследования</t>
  </si>
  <si>
    <t>tid_owner</t>
  </si>
  <si>
    <t>идентификатор владельца депозита</t>
  </si>
  <si>
    <t>tid_contr</t>
  </si>
  <si>
    <t>идентификатор вносителя</t>
  </si>
  <si>
    <t>дата открытия договора</t>
  </si>
  <si>
    <t>id_pc</t>
  </si>
  <si>
    <t>ID ПК уникальный идентификатор потенциального клиента</t>
  </si>
  <si>
    <t>is_agreement</t>
  </si>
  <si>
    <t>Наличие согласия Проставляется флаг, если у потенциального клиента есть согласие на рассылку Сбербанка</t>
  </si>
  <si>
    <t>name_pc</t>
  </si>
  <si>
    <t>client_begin_date</t>
  </si>
  <si>
    <t>Дата становления клиентом Банка Заполняется датой приобретения первого продукта, если он стал клиентом банка</t>
  </si>
  <si>
    <t>surname</t>
  </si>
  <si>
    <t>middlename</t>
  </si>
  <si>
    <t>sex</t>
  </si>
  <si>
    <t>stoplist_begin_date</t>
  </si>
  <si>
    <t>Дата попадания в стоп-лист Проставляется дата попадания в стоп-лист, если потенциальный клиент отказался от рассылки Сбербанка</t>
  </si>
  <si>
    <t>birth_city</t>
  </si>
  <si>
    <t>Город рождения</t>
  </si>
  <si>
    <t>life_city</t>
  </si>
  <si>
    <t>Город проживания</t>
  </si>
  <si>
    <t>id_source</t>
  </si>
  <si>
    <t>Источник, в котором найден адрес. Возможные значения: MDM, VK, FB, CRM, SJ</t>
  </si>
  <si>
    <t>id_in_source</t>
  </si>
  <si>
    <t>Идлентификатор ПК во внешней системе</t>
  </si>
  <si>
    <t>Идентификатор/код источника (MDM, CRM, VK, FB, SJ)</t>
  </si>
  <si>
    <t>email_type</t>
  </si>
  <si>
    <t>Тип email</t>
  </si>
  <si>
    <t>email</t>
  </si>
  <si>
    <t>Источник, в котором найдена контактная информация. Возможные значения: MDM, VK, FB, CRM, SJ</t>
  </si>
  <si>
    <t>phone</t>
  </si>
  <si>
    <t>Телефон</t>
  </si>
  <si>
    <t>phone_type</t>
  </si>
  <si>
    <t>Тип телефона</t>
  </si>
  <si>
    <t>Валюта транзакции</t>
  </si>
  <si>
    <t>transaction_date_time</t>
  </si>
  <si>
    <t>Дата и время транзакции</t>
  </si>
  <si>
    <t>tid</t>
  </si>
  <si>
    <t>Номер терминала</t>
  </si>
  <si>
    <t>Общая сумма транзакции</t>
  </si>
  <si>
    <t>approval_code</t>
  </si>
  <si>
    <t>rrn</t>
  </si>
  <si>
    <t>safe_tag</t>
  </si>
  <si>
    <t>bin</t>
  </si>
  <si>
    <t>Первые 6 цифр номера карты</t>
  </si>
  <si>
    <t>pan_hash</t>
  </si>
  <si>
    <t>Номер карты захешированный в формате SHA1 с солью</t>
  </si>
  <si>
    <t>reference_number</t>
  </si>
  <si>
    <t>Уникальный идентификатор транзакции в течение дня</t>
  </si>
  <si>
    <t>client_ip_adress</t>
  </si>
  <si>
    <t>IP адрес клиента</t>
  </si>
  <si>
    <t>mdorder</t>
  </si>
  <si>
    <t>mid</t>
  </si>
  <si>
    <t>Идентификационный номер продавца</t>
  </si>
  <si>
    <t>card_exp_date</t>
  </si>
  <si>
    <t>Дата окончания срока действия карты</t>
  </si>
  <si>
    <t>discount_value</t>
  </si>
  <si>
    <t>name_item</t>
  </si>
  <si>
    <t>tax_type</t>
  </si>
  <si>
    <t>item_currency</t>
  </si>
  <si>
    <t>measure</t>
  </si>
  <si>
    <t>transaction_ref_num</t>
  </si>
  <si>
    <t>agent_interest_type</t>
  </si>
  <si>
    <t>quantity</t>
  </si>
  <si>
    <t>discount_type</t>
  </si>
  <si>
    <t>agent_interest_value</t>
  </si>
  <si>
    <t>tax_sum</t>
  </si>
  <si>
    <t>Сумма стоимости всех товарных позиций</t>
  </si>
  <si>
    <t>code</t>
  </si>
  <si>
    <t>day_mean</t>
  </si>
  <si>
    <t>Среднее значение дня месяца/недели кластера "регулярности" (в зависимости от регулярности)</t>
  </si>
  <si>
    <t>qty_pay_all</t>
  </si>
  <si>
    <t>Количество p2p переводов внутри кластера</t>
  </si>
  <si>
    <t>qty_pay_unq</t>
  </si>
  <si>
    <t>Количество дней с p2p переводами внутри кластера</t>
  </si>
  <si>
    <t>periods_all</t>
  </si>
  <si>
    <t>Количество периодов между первым и последним p2p переводами внутри кластера "регулярности"</t>
  </si>
  <si>
    <t>max_date</t>
  </si>
  <si>
    <t>Дата последнего p2p перевода внутри кластера "регулярности"</t>
  </si>
  <si>
    <t>sum_median</t>
  </si>
  <si>
    <t>Медианное значение суммы переводов внутри кластера "регулярности" (в зависимости от регулярности)</t>
  </si>
  <si>
    <t>sum_mean</t>
  </si>
  <si>
    <t>Среднее значение суммы переводов внутри кластера "регулярности" (в зависимости от регулярности)</t>
  </si>
  <si>
    <t>day_wavg</t>
  </si>
  <si>
    <t>Средневзвшенное (относительно частоты) значение дня месяца/недели кластера "регулярности" (в зависимости от регулярности)</t>
  </si>
  <si>
    <t>day_std</t>
  </si>
  <si>
    <t>Средн. квадр. отклонение дня месяца/недели кластера "регулярности" (в зависимости от регулярности)</t>
  </si>
  <si>
    <t>min_date</t>
  </si>
  <si>
    <t>Дата первого p2p перевода внутри кластера "регулярности"</t>
  </si>
  <si>
    <t>Идентификатор клиента, совершающий p2p перевод</t>
  </si>
  <si>
    <t>day_median</t>
  </si>
  <si>
    <t>Медианное значение дня месяца/недели кластера "регулярности" (в зависимости от регулярности)</t>
  </si>
  <si>
    <t>periods_pay</t>
  </si>
  <si>
    <t>Количество периодов с p2p переводами внутри кластера</t>
  </si>
  <si>
    <t>sum_std</t>
  </si>
  <si>
    <t>Средн. квадр. отклонение суммы переводов внутри кластера "регулярности" (в зависимости от регулярности)</t>
  </si>
  <si>
    <t>percentage</t>
  </si>
  <si>
    <t>Процентное соотношение периодов с p2p переводами отнсительно всех периодов внутри кластера</t>
  </si>
  <si>
    <t>Идентификатор клиента, принимающий p2p перевод</t>
  </si>
  <si>
    <t>label_type</t>
  </si>
  <si>
    <t>Тип регулярности. 'w' - недельная, 'm' - месячная</t>
  </si>
  <si>
    <t>Дата рождения ребенка</t>
  </si>
  <si>
    <t>child_sex</t>
  </si>
  <si>
    <t>Пол ребенка</t>
  </si>
  <si>
    <t>Номер кредитной заявки</t>
  </si>
  <si>
    <t>dob</t>
  </si>
  <si>
    <t>fio</t>
  </si>
  <si>
    <t>ФИО ребенка</t>
  </si>
  <si>
    <t>ch_type</t>
  </si>
  <si>
    <t>child_client_dk</t>
  </si>
  <si>
    <t>Client_dk(id клиента) ребенка</t>
  </si>
  <si>
    <t>child_epk_id</t>
  </si>
  <si>
    <t>country</t>
  </si>
  <si>
    <t>Страна, связанная с событием</t>
  </si>
  <si>
    <t>region</t>
  </si>
  <si>
    <t>Регион, связанный с событием</t>
  </si>
  <si>
    <t>member_code</t>
  </si>
  <si>
    <t>Код участника кампании</t>
  </si>
  <si>
    <t>wave_id</t>
  </si>
  <si>
    <t>Код волны кампании</t>
  </si>
  <si>
    <t>campaign_code</t>
  </si>
  <si>
    <t>Код кампаниии</t>
  </si>
  <si>
    <t>segment_code</t>
  </si>
  <si>
    <t>Код сегмента</t>
  </si>
  <si>
    <t>E-Mail участника кампании</t>
  </si>
  <si>
    <t>event_type</t>
  </si>
  <si>
    <t>Тип события (доставка, открытие письма, клик по ссылке, отписка)</t>
  </si>
  <si>
    <t>Дата и время события</t>
  </si>
  <si>
    <t>Дата события</t>
  </si>
  <si>
    <t>device_os</t>
  </si>
  <si>
    <t>Операционная система устройства</t>
  </si>
  <si>
    <t>device_browser</t>
  </si>
  <si>
    <t>Браузер устройства</t>
  </si>
  <si>
    <t>campaign_name</t>
  </si>
  <si>
    <t>event_ip</t>
  </si>
  <si>
    <t>IP-адрес, связанный с событием</t>
  </si>
  <si>
    <t>campaign_enter_date</t>
  </si>
  <si>
    <t>Дата создания кампании</t>
  </si>
  <si>
    <t>segment_name</t>
  </si>
  <si>
    <t>Имя черновика</t>
  </si>
  <si>
    <t>event_info</t>
  </si>
  <si>
    <t xml:space="preserve">Расширенная информация по событию:
для событий доставки - статус доставки;
для событий клика - URL;
для событий чтения - продолжительность;
для событий отписки - причина отписки.
</t>
  </si>
  <si>
    <t>issue_name</t>
  </si>
  <si>
    <t>Название выпуска</t>
  </si>
  <si>
    <t>union_campaign_id</t>
  </si>
  <si>
    <t>sendsay_id</t>
  </si>
  <si>
    <t>Внутренний уникальный идентификатор подписчика Sendsay</t>
  </si>
  <si>
    <t>auto_issue_flag</t>
  </si>
  <si>
    <t>Признак автовыдачи</t>
  </si>
  <si>
    <t>Процент</t>
  </si>
  <si>
    <t>last_day_pmt</t>
  </si>
  <si>
    <t>День платежа по кредиту.</t>
  </si>
  <si>
    <t>Значение (текстовое или неичисляемое числовое)</t>
  </si>
  <si>
    <t>Суррогатный ID договора (из АХД)</t>
  </si>
  <si>
    <t>Размер аннуитетного платежа.</t>
  </si>
  <si>
    <t>trans_name</t>
  </si>
  <si>
    <t>piid</t>
  </si>
  <si>
    <t>market_name</t>
  </si>
  <si>
    <t>market_type</t>
  </si>
  <si>
    <t>Наименование организации-работодателя</t>
  </si>
  <si>
    <t>Сумма месячных начислений ЗП</t>
  </si>
  <si>
    <t>max_mon_dt</t>
  </si>
  <si>
    <t>Дата последнего начисления ЗП в этом месяце</t>
  </si>
  <si>
    <t>reestr</t>
  </si>
  <si>
    <t>флаг зарплатного реестра</t>
  </si>
  <si>
    <t>Сумма платежа по кредиту</t>
  </si>
  <si>
    <t>final_bank</t>
  </si>
  <si>
    <t>Название Банка, в котором клиент имеет кредит</t>
  </si>
  <si>
    <t>pmt_channel</t>
  </si>
  <si>
    <t>БИК Банка, в котором клиент имеет кредит</t>
  </si>
  <si>
    <t>ID платежа в</t>
  </si>
  <si>
    <t>Терминал</t>
  </si>
  <si>
    <t>Тип платежа в ЕПС</t>
  </si>
  <si>
    <t>reciever</t>
  </si>
  <si>
    <t>Получатель</t>
  </si>
  <si>
    <t>id вида услуги в ЕПС</t>
  </si>
  <si>
    <t>ID Тербанка клиента</t>
  </si>
  <si>
    <t>последняя дата оплаты аренды (за последние 12 месяцев)</t>
  </si>
  <si>
    <t>первая дата оплаты аренды (за последние 12 месяцев)</t>
  </si>
  <si>
    <t>день оплаты аренды</t>
  </si>
  <si>
    <t>ID клиента (арендатор)</t>
  </si>
  <si>
    <t>количество месяцев от первой оплаты до последней (включительно)</t>
  </si>
  <si>
    <t>ID клиента (арендодатель)</t>
  </si>
  <si>
    <t>количество месяцев с оплатой (за последний 12 месяцев)</t>
  </si>
  <si>
    <t>сумма аренды</t>
  </si>
  <si>
    <t>agr_trade_id</t>
  </si>
  <si>
    <t>ИД продукта клиента</t>
  </si>
  <si>
    <t>signed_dt</t>
  </si>
  <si>
    <t>Дата договора ДУ</t>
  </si>
  <si>
    <t>prnt_agr_trade_id</t>
  </si>
  <si>
    <t>ИД клиента в источнике</t>
  </si>
  <si>
    <t>host_agr_trade_id</t>
  </si>
  <si>
    <t>Код продукта клиента в АС МИС УК</t>
  </si>
  <si>
    <t>emp_id</t>
  </si>
  <si>
    <t>ИД сотрудника</t>
  </si>
  <si>
    <t>agr_trade_cd</t>
  </si>
  <si>
    <t>Код продукта клиента</t>
  </si>
  <si>
    <t>agr_trade_num</t>
  </si>
  <si>
    <t>agr_trade_type_name</t>
  </si>
  <si>
    <t>Направления бизнеса</t>
  </si>
  <si>
    <t>Дата создания клиента в источнике</t>
  </si>
  <si>
    <t>cust_id</t>
  </si>
  <si>
    <t>ИД актуального клиента</t>
  </si>
  <si>
    <t>ИД заявки</t>
  </si>
  <si>
    <t>appl_received_dttm</t>
  </si>
  <si>
    <t>Дата и время оформления</t>
  </si>
  <si>
    <t>int_org_id</t>
  </si>
  <si>
    <t>ИД точки</t>
  </si>
  <si>
    <t>appl_type_desc</t>
  </si>
  <si>
    <t>Наименование типа заявки</t>
  </si>
  <si>
    <t>dt_update</t>
  </si>
  <si>
    <t>host_appl_id</t>
  </si>
  <si>
    <t>Код заявки в АС MIS УК</t>
  </si>
  <si>
    <t>Нименование типа продукта</t>
  </si>
  <si>
    <t>Дата начала действия цены пая</t>
  </si>
  <si>
    <t>Сокр. наименование типа продукта</t>
  </si>
  <si>
    <t>ИД продукта</t>
  </si>
  <si>
    <t>Полное наименование типа продукта</t>
  </si>
  <si>
    <t>market_rub</t>
  </si>
  <si>
    <t>Цена пая</t>
  </si>
  <si>
    <t>host_prod_id</t>
  </si>
  <si>
    <t>ИД продукта в системе источнике</t>
  </si>
  <si>
    <t>Дата окончания действия цены пая</t>
  </si>
  <si>
    <t>optn_type_name</t>
  </si>
  <si>
    <t>Наименование статуса операции</t>
  </si>
  <si>
    <t>Сумма операции</t>
  </si>
  <si>
    <t>int_flag</t>
  </si>
  <si>
    <t>Направление движения денежных средств</t>
  </si>
  <si>
    <t>host_agr_trade_optn_id</t>
  </si>
  <si>
    <t>Код операции</t>
  </si>
  <si>
    <t>ИД счета</t>
  </si>
  <si>
    <t>agr_trade_optn_id</t>
  </si>
  <si>
    <t>ИД операции</t>
  </si>
  <si>
    <t>mf_registry_id</t>
  </si>
  <si>
    <t>ИД операции ПИФ реестра</t>
  </si>
  <si>
    <t>primary_optn_id</t>
  </si>
  <si>
    <t>ИД первичной операции ПИФ по Фифо</t>
  </si>
  <si>
    <t>sbrf_flag</t>
  </si>
  <si>
    <t>Признак операции СБ РФ</t>
  </si>
  <si>
    <t>share_qty</t>
  </si>
  <si>
    <t>Количество паев</t>
  </si>
  <si>
    <t>#am_optn_cat_type_name</t>
  </si>
  <si>
    <t>#am_appl_sub_type_desc</t>
  </si>
  <si>
    <t>#am_ext_appl_sub_type_cd</t>
  </si>
  <si>
    <t>coa_appl_id</t>
  </si>
  <si>
    <t>#am_ext_appl_num</t>
  </si>
  <si>
    <t>mf_registry_type_name</t>
  </si>
  <si>
    <t>Наименование типа операции</t>
  </si>
  <si>
    <t>mf_registry_dttm</t>
  </si>
  <si>
    <t>share_appl_id</t>
  </si>
  <si>
    <t>ИД анктеы</t>
  </si>
  <si>
    <t>mf_registry_rub</t>
  </si>
  <si>
    <t>Сумма в заявке, в т.ч. комиссия</t>
  </si>
  <si>
    <t>#am_ext_appl_received_dt</t>
  </si>
  <si>
    <t>Наименование канала продажи</t>
  </si>
  <si>
    <t>full_name</t>
  </si>
  <si>
    <t>ФИО сотрудника, оформившего анкету</t>
  </si>
  <si>
    <t>host_emp_id</t>
  </si>
  <si>
    <t>Код операции в АС МИС УК</t>
  </si>
  <si>
    <t>prsnnel_num</t>
  </si>
  <si>
    <t>Табельный номер сотрудника, оформившего анкету</t>
  </si>
  <si>
    <t>host_int_org_id</t>
  </si>
  <si>
    <t>Код точки в АС MIS УК</t>
  </si>
  <si>
    <t>int_org_full_name</t>
  </si>
  <si>
    <t>Наименование точки</t>
  </si>
  <si>
    <t>int_org_num</t>
  </si>
  <si>
    <t>Код ППЗ</t>
  </si>
  <si>
    <t>int_org_stts_type_name</t>
  </si>
  <si>
    <t>Наименование статуса точки</t>
  </si>
  <si>
    <t>int_org_type_desc</t>
  </si>
  <si>
    <t>Наименование типа подразделения</t>
  </si>
  <si>
    <t>addr_rsd_full_addr_txt</t>
  </si>
  <si>
    <t>Адрес дочки</t>
  </si>
  <si>
    <t>#am_gosb_point_cd</t>
  </si>
  <si>
    <t>#am_osb_point_cd</t>
  </si>
  <si>
    <t>#am_oper_num</t>
  </si>
  <si>
    <t>Оператор</t>
  </si>
  <si>
    <t>prnt_int_org_id</t>
  </si>
  <si>
    <t>ИД тер банка</t>
  </si>
  <si>
    <t>#am_point_cd</t>
  </si>
  <si>
    <t>Номер точки в АС MIS УК</t>
  </si>
  <si>
    <t>#am_coa_start_fact_dt</t>
  </si>
  <si>
    <t>Дата появления первой стратегии на счете</t>
  </si>
  <si>
    <t>coa_bal_start_amt</t>
  </si>
  <si>
    <t>Входящий остаток в валюте счета</t>
  </si>
  <si>
    <t>coa_expiration_dt</t>
  </si>
  <si>
    <t>Плановая дата закрытия счета</t>
  </si>
  <si>
    <t>reg_bank_cd</t>
  </si>
  <si>
    <t>КОД ТБ</t>
  </si>
  <si>
    <t>coa_num</t>
  </si>
  <si>
    <t>Номер актуального счета клиента в продукте ДУ</t>
  </si>
  <si>
    <t>coa_src_id</t>
  </si>
  <si>
    <t>Код счета в АС МИС УК</t>
  </si>
  <si>
    <t>coa_start_dt</t>
  </si>
  <si>
    <t>coa_stts_type_name</t>
  </si>
  <si>
    <t>Наименование статуса счета ДУ</t>
  </si>
  <si>
    <t>Ид счета ДУ</t>
  </si>
  <si>
    <t>Описание: сумма Алгоритм: транзакции в детских магазинах по названию или MCC коду</t>
  </si>
  <si>
    <t>Описание: сумма Алгоритм: тип получателя автоплатежа - ВУЗы, колледжи, техникумы, школы</t>
  </si>
  <si>
    <t>Описание: дата рождения самого старшего ребенка Алгоритм: кредитные заявки, возраст на отчетную дату менее 18 лет</t>
  </si>
  <si>
    <t>Описание: дата рождения самого младшего ребенка Алгоритм: кредитные заявки, возраст на отчетную дату менее 18 лет</t>
  </si>
  <si>
    <t>chld_bir_flg</t>
  </si>
  <si>
    <t>Описание: беременность или роды - пособие по беременности и родам (БиР) - разово Алгоритм: в тексте проводки:
- одно из слов содержит %берем%
- одно слово содержит %род%
- одно слово содержит: %пособ% или %выплат%</t>
  </si>
  <si>
    <t>chld_birth_flg</t>
  </si>
  <si>
    <t>Описание: рождение ребенка - разово Алгоритм: в тексте проводки:
- одно из слов содержит %рожден%
- одно слово содержит %ребенк%
- ни одно из слов не содержит: %уход% или %алимент%</t>
  </si>
  <si>
    <t>chld_care_flg</t>
  </si>
  <si>
    <t>Описание: уход за ребенком - ежемесячно Алгоритм: в тексте проводки:
- одно из слов содержит: %уход% или %ребенк% или %дети% или %детей% или %ух.реб.%
- одно из слов содержит: %пособ% или %выплат%
- ни одно из слов не содержит %малоимущ%</t>
  </si>
  <si>
    <t>chld_many_flg</t>
  </si>
  <si>
    <t>Описание: многодетные - ежемесячно Алгоритм: в тексте проводки:
- одно из слов содержит %многодетн%</t>
  </si>
  <si>
    <t>chld_paym_amt_rub</t>
  </si>
  <si>
    <t>Описание: сумма Алгоритм: идентификатор типа начисления - пособия на детей при наличии хотя бы одного из флагов 1-5</t>
  </si>
  <si>
    <t>chld_paym_qty</t>
  </si>
  <si>
    <t>Описание: кол-во Алгоритм: идентификатор типа начисления - пособия на детей при наличии хотя бы одного из флагов 1-5</t>
  </si>
  <si>
    <t>chld_pregnant_flg</t>
  </si>
  <si>
    <t>Описание: беременность - постановка в ранние сроки - разово Алгоритм: в тексте проводки:
- одно из слов содержит %берем%
- одно слово содержит %постан%</t>
  </si>
  <si>
    <t>has_child_0m_18m_nflag</t>
  </si>
  <si>
    <t>Описание: флаг наличия ребенка 0 месяцев - 18 месяцев Алгоритм: возраст ребенка на отчетную дату</t>
  </si>
  <si>
    <t>has_child_14yr_17yr_nflag</t>
  </si>
  <si>
    <t>Описание: флаг наличия ребенка 14 лет - 17 лет Алгоритм: возраст ребенка на отчетную дату</t>
  </si>
  <si>
    <t>has_child_14yr_nflag</t>
  </si>
  <si>
    <t>Описание: флаг наличия ребенка 14 лет Алгоритм: возраст ребенка на отчетную дату</t>
  </si>
  <si>
    <t>has_child_18m_3yr_nflag</t>
  </si>
  <si>
    <t>Описание: флаг наличия ребенка 18 месяцев - 3 года Алгоритм: возраст ребенка на отчетную дату</t>
  </si>
  <si>
    <t>has_child_3yr_7yr_nflag</t>
  </si>
  <si>
    <t>Описание: флаг наличия ребенка 3 года - 7 лет Алгоритм: возраст ребенка на отчетную дату</t>
  </si>
  <si>
    <t>has_child_7yr_14yr_nflag</t>
  </si>
  <si>
    <t>Описание: флаг наличия ребенка 7 лет - 14 лет Алгоритм: возраст ребенка на отчетную дату</t>
  </si>
  <si>
    <t>has_child_nflag</t>
  </si>
  <si>
    <t>other_paym_amt_rub</t>
  </si>
  <si>
    <t>Описание: сумма Алгоритм: идентификатор типа начисления - прочие при наличии хотя бы одного из флагов 1-5</t>
  </si>
  <si>
    <t>other_paym_qty</t>
  </si>
  <si>
    <t>Описание: кол-во Алгоритм: идентификатор типа начисления - прочие при наличии хотя бы одного из флагов 1-5</t>
  </si>
  <si>
    <t>qty_paym_fz_256</t>
  </si>
  <si>
    <t>Описание: кол-во Алгоритм: расшифровка типа зачисления - выплаты материнского капитала по ФЗ 256</t>
  </si>
  <si>
    <t>qty_paym_kids</t>
  </si>
  <si>
    <t>Описание: кол-во Алгоритм: расшифровка типа зачисления - пособия на детей</t>
  </si>
  <si>
    <t>qty_paym_pregn_birth</t>
  </si>
  <si>
    <t>Описание: кол-во Алгоритм: расшифровка типа зачисления - пособие по беременности и родам</t>
  </si>
  <si>
    <t>Описание: кол-во Алгоритм: тип получателя автоплатежа - Дошкольные учреждения, детские сады</t>
  </si>
  <si>
    <t>Описание: кол-во Алгоритм: тип получателя автоплатежа - ВУЗы, колледжи, техникумы, школы</t>
  </si>
  <si>
    <t>Описание: кол-во Алгоритм: транзакции в детских магазинах по названию или MCC коду</t>
  </si>
  <si>
    <t>salary_paym_amt_rub</t>
  </si>
  <si>
    <t>Описание: сумма Алгоритм: идентификатор типа начисления - зарплатные при наличии хотя бы одного из флагов 1-5</t>
  </si>
  <si>
    <t>salary_paym_qty</t>
  </si>
  <si>
    <t>Описание: кол-во Алгоритм: идентификатор типа начисления - зарплатные при наличии хотя бы одного из флагов 1-5</t>
  </si>
  <si>
    <t>updated_dt</t>
  </si>
  <si>
    <t>amt_paym_fz_256</t>
  </si>
  <si>
    <t>Описание: сумма Алгоритм: расшифровка типа зачисления - выплаты материнского капитала по ФЗ 256</t>
  </si>
  <si>
    <t>amt_paym_kids</t>
  </si>
  <si>
    <t>Описание: сумма Алгоритм: расшифровка типа зачисления - пособия на детей</t>
  </si>
  <si>
    <t>amt_paym_pregn_birth</t>
  </si>
  <si>
    <t>Описание: сумма Алгоритм: расшифровка типа зачисления - пособие по беременности и родам</t>
  </si>
  <si>
    <t>Описание: сумма Алгоритм: тип получателя автоплатежа - Дошкольные учреждения, детские сады</t>
  </si>
  <si>
    <t>Описание: кол-во Алгоритм: кредитные заявки, возраст на отчетную дату менее 18 лет</t>
  </si>
  <si>
    <t>bmm_flg</t>
  </si>
  <si>
    <t>has_child_0m_3yr_nflag</t>
  </si>
  <si>
    <t>(Отчетный месяц - дата рождения ребенка) от 0 до 2,(9) лет</t>
  </si>
  <si>
    <t>(Отчетный месяц - дата рождения ребенка) от 3 до 6,(9) лет</t>
  </si>
  <si>
    <t>В отчетном месяце исполнилось 14 лет</t>
  </si>
  <si>
    <t>birth_early_allw_flg</t>
  </si>
  <si>
    <t>За 3 последних месяца от отчетного месяца - получение пособия по беременности и родам, флаг рождения ребенка
ИЛИ
За 6 последних месяцев от отчетного месяца - постановка на учет в ранние сроки</t>
  </si>
  <si>
    <t>(Отчетный месяц - дата рождения ребенка) от 7 до 13,(9) лет</t>
  </si>
  <si>
    <t>once_allw_flg</t>
  </si>
  <si>
    <t>За все время - получение любого из пособий флагов 5-6 или получение пособия многодетным</t>
  </si>
  <si>
    <t>all_parents_flg</t>
  </si>
  <si>
    <t>care_allw_flg</t>
  </si>
  <si>
    <t>В отчетном месяце - Получение пособия на ребенка (уход за ребенком)</t>
  </si>
  <si>
    <t>sale_chan_id</t>
  </si>
  <si>
    <t>ID канала возникновения расхода (канал продаж/сопровождения)</t>
  </si>
  <si>
    <t>ind_id</t>
  </si>
  <si>
    <t>opex_val</t>
  </si>
  <si>
    <t>commission_futures_micex</t>
  </si>
  <si>
    <t>комиссия по сделкам на Срочной секции Московской биржи</t>
  </si>
  <si>
    <t>commission_channel_bsosell</t>
  </si>
  <si>
    <t>вознаграждения канала за продажи Биржевых Структурных Облигациями (БСО)</t>
  </si>
  <si>
    <t>commission_ots_no_sn</t>
  </si>
  <si>
    <t>комиссия по сделкам на внебиржевом рынке ОТС, без учета сделок по Структурированным нотам</t>
  </si>
  <si>
    <t>commission_otsrepo</t>
  </si>
  <si>
    <t>комиссия по сделкам OTC РЕПО</t>
  </si>
  <si>
    <t>commission_otsrepo_overnight</t>
  </si>
  <si>
    <t>комиссия по сделкам OTC РЕПО Overnight</t>
  </si>
  <si>
    <t>commission_sellsn</t>
  </si>
  <si>
    <t>комиссия по сделкам продажи Структурированных нот</t>
  </si>
  <si>
    <t>commission_specrepo</t>
  </si>
  <si>
    <t>комиссия по сделкам Спец РЕПО (маржинальные сделки)</t>
  </si>
  <si>
    <t>commission_spot_vm</t>
  </si>
  <si>
    <t>commission_stock_micex</t>
  </si>
  <si>
    <t>комиссия по сделкам на Фондовой секции Московской биржи</t>
  </si>
  <si>
    <t>commission_swap_vm</t>
  </si>
  <si>
    <t>fl_ul</t>
  </si>
  <si>
    <t>физ/юр лицо признак</t>
  </si>
  <si>
    <t>income_derivative_bso</t>
  </si>
  <si>
    <t>доход от сделок с деривативами БСО</t>
  </si>
  <si>
    <t>interest_bso</t>
  </si>
  <si>
    <t>процентный доход от размещения денежных средств на банковской книге по БСО</t>
  </si>
  <si>
    <t>interest_exchangerepo_long</t>
  </si>
  <si>
    <t>процентный доход за использования плеча по сделкам OTC РЕПО Long/покупки (маржинальные сделки)</t>
  </si>
  <si>
    <t>commission_channel_sberbankbondsell</t>
  </si>
  <si>
    <t>вознаграждения канала за продажи Облигаций Сбербанка</t>
  </si>
  <si>
    <t>commission_exchangerepo</t>
  </si>
  <si>
    <t>комиссия за использования плеча по сделкам РЕПО</t>
  </si>
  <si>
    <t>commission_execution_vm</t>
  </si>
  <si>
    <t>код брокерского договора</t>
  </si>
  <si>
    <t>balance_account_rur</t>
  </si>
  <si>
    <t>balance_account_val</t>
  </si>
  <si>
    <t>balance_bso</t>
  </si>
  <si>
    <t>объем размещенных денежных средств на банковской книге по БСО</t>
  </si>
  <si>
    <t>balance_sberbankbond</t>
  </si>
  <si>
    <t>объем размещенных денежных средств в Облигациях Сбербанка</t>
  </si>
  <si>
    <t>balance_vm_rur</t>
  </si>
  <si>
    <t>идентификационный банковский номер клиента</t>
  </si>
  <si>
    <t>branch</t>
  </si>
  <si>
    <t>наименование подразделения террбанка клиента</t>
  </si>
  <si>
    <t>commission_buysn</t>
  </si>
  <si>
    <t>комиссия по сделкам покупки Структурированных нот</t>
  </si>
  <si>
    <t>interest_exchangerepo_short</t>
  </si>
  <si>
    <t>процентный доход за использования плеча по сделкам OTC РЕПО Short/продажи (маржинальные сделки)</t>
  </si>
  <si>
    <t>interest_otsrepo_long</t>
  </si>
  <si>
    <t>процентный доход по сделкам OTC РЕПО Long/покупки</t>
  </si>
  <si>
    <t>interest_specrepo_long</t>
  </si>
  <si>
    <t>процентный доход за использования плеча при сделках покупки/long (маржинальные сделки)</t>
  </si>
  <si>
    <t>interest_specrepo_short</t>
  </si>
  <si>
    <t>процентный доход за использования плеча при сделках продажи/short (маржинальные сделки)</t>
  </si>
  <si>
    <t>interest_sswap_long</t>
  </si>
  <si>
    <t>interest_sswap_short</t>
  </si>
  <si>
    <t>Территориальный банк клиента</t>
  </si>
  <si>
    <t>commission_ofzn</t>
  </si>
  <si>
    <t>комиссия по сделкам с бумагой ОФЗн</t>
  </si>
  <si>
    <t>var_margin</t>
  </si>
  <si>
    <t>вариационная маржа (только для FORTS)</t>
  </si>
  <si>
    <t>валюта баланса</t>
  </si>
  <si>
    <t>depo</t>
  </si>
  <si>
    <t>стоимость ценных бумаг в портфеле за вычетом блокированных бумаг</t>
  </si>
  <si>
    <t>free</t>
  </si>
  <si>
    <t>свободная сумма (только для FORTS)</t>
  </si>
  <si>
    <t>признак типа рынка ( определение типа рынка по справочнику x_BO_DIC_MARKET_TYPE)</t>
  </si>
  <si>
    <t>money</t>
  </si>
  <si>
    <t>остаток денежных средств</t>
  </si>
  <si>
    <t>period_type</t>
  </si>
  <si>
    <t>D-day, M-month</t>
  </si>
  <si>
    <t>rate</t>
  </si>
  <si>
    <t>курс валюты к рублю</t>
  </si>
  <si>
    <t>дата отчета</t>
  </si>
  <si>
    <t>total</t>
  </si>
  <si>
    <t>1. Стоимость всего портфеля, из него стоимость ДС и ЦБ (для ОТС и FOND)</t>
  </si>
  <si>
    <t>blocked</t>
  </si>
  <si>
    <t>заблокированная сумма (только для FORTS)</t>
  </si>
  <si>
    <t>current_cost</t>
  </si>
  <si>
    <t>Текущая рыночная стоимость</t>
  </si>
  <si>
    <t>security_id</t>
  </si>
  <si>
    <t>Код финансового инструмента ( определение кода по справочнику фин инструментов REF_BO_SECURITY)</t>
  </si>
  <si>
    <t>Дата отчета</t>
  </si>
  <si>
    <t>instrument_type</t>
  </si>
  <si>
    <t>Признак типа финансового инструмента</t>
  </si>
  <si>
    <t>balance_cost</t>
  </si>
  <si>
    <t>балансовая стоимость</t>
  </si>
  <si>
    <t>Идентификационный банковский номер клиента</t>
  </si>
  <si>
    <t>Признак типа рынка (определение типа рынка по справочнику x_BO_DIC_MARKET_TYPE)</t>
  </si>
  <si>
    <t>Количество</t>
  </si>
  <si>
    <t>account_number</t>
  </si>
  <si>
    <t>bik_swift</t>
  </si>
  <si>
    <t>depo_account_number</t>
  </si>
  <si>
    <t>egrul_date</t>
  </si>
  <si>
    <t>f1_quotate</t>
  </si>
  <si>
    <t>fx_margin_purpose</t>
  </si>
  <si>
    <t>legal_capital_currency</t>
  </si>
  <si>
    <t>license_date</t>
  </si>
  <si>
    <t>license_number</t>
  </si>
  <si>
    <t>loro_account_bank</t>
  </si>
  <si>
    <t>okpo_code</t>
  </si>
  <si>
    <t>outstock_purpose</t>
  </si>
  <si>
    <t>depo_owner_message</t>
  </si>
  <si>
    <t>state_registration_number</t>
  </si>
  <si>
    <t>rosneft_purpose</t>
  </si>
  <si>
    <t>signatory_title</t>
  </si>
  <si>
    <t>organizing_legal_form</t>
  </si>
  <si>
    <t>currency_id</t>
  </si>
  <si>
    <t>fond_purpose</t>
  </si>
  <si>
    <t>info_system_id</t>
  </si>
  <si>
    <t>legal_payed_capital</t>
  </si>
  <si>
    <t>loro_account</t>
  </si>
  <si>
    <t>actual_version</t>
  </si>
  <si>
    <t>agrmnt_date</t>
  </si>
  <si>
    <t>bank</t>
  </si>
  <si>
    <t>credit_org</t>
  </si>
  <si>
    <t>doc_type</t>
  </si>
  <si>
    <t>egrul_organization</t>
  </si>
  <si>
    <t>forts_purpose</t>
  </si>
  <si>
    <t>gender</t>
  </si>
  <si>
    <t>income_getting_method</t>
  </si>
  <si>
    <t>input_date</t>
  </si>
  <si>
    <t>legal_capital</t>
  </si>
  <si>
    <t>legal_payed_capital_currency</t>
  </si>
  <si>
    <t>license_date_till</t>
  </si>
  <si>
    <t>license_type</t>
  </si>
  <si>
    <t>margin_purpose</t>
  </si>
  <si>
    <t>okved_code</t>
  </si>
  <si>
    <t>swift</t>
  </si>
  <si>
    <t>agrmnt_close_date</t>
  </si>
  <si>
    <t>depo_owner_order</t>
  </si>
  <si>
    <t>fx_purpose</t>
  </si>
  <si>
    <t>jurisdiction</t>
  </si>
  <si>
    <t>license_issuer</t>
  </si>
  <si>
    <t>signatory_fio</t>
  </si>
  <si>
    <t>state_registration_date</t>
  </si>
  <si>
    <t>telex</t>
  </si>
  <si>
    <t>request_number</t>
  </si>
  <si>
    <t>state_registration_organization</t>
  </si>
  <si>
    <t>курс валюты операции</t>
  </si>
  <si>
    <t>дата операции</t>
  </si>
  <si>
    <t>argmnt_code</t>
  </si>
  <si>
    <t>код брокерского договора (определение территориальности клиента по справочнику x_BO_AGRMNT)</t>
  </si>
  <si>
    <t>operation_id</t>
  </si>
  <si>
    <t>идентификационный номер операции</t>
  </si>
  <si>
    <t>price1</t>
  </si>
  <si>
    <t>цена сделки</t>
  </si>
  <si>
    <t>price2</t>
  </si>
  <si>
    <t>bankcommission</t>
  </si>
  <si>
    <t>комиссия брокера</t>
  </si>
  <si>
    <t>operationcomment</t>
  </si>
  <si>
    <t>комментарий для неторговых поручений</t>
  </si>
  <si>
    <t>тип совершенной операции (определение операции по справочнику типов операций x_BO_DIC_JE_TRANS_TYPE)</t>
  </si>
  <si>
    <t>amount_lcl</t>
  </si>
  <si>
    <t>Объем операции для сделок Buy/Sell:</t>
  </si>
  <si>
    <t>isrepo</t>
  </si>
  <si>
    <t>флаг репо</t>
  </si>
  <si>
    <t>external_id</t>
  </si>
  <si>
    <t>код финансового инструмента (определение кода по справочнику фин. инструментов REF_BO_
SECURITY)</t>
  </si>
  <si>
    <t>trans_cnt</t>
  </si>
  <si>
    <t>признак типа рынка (определение типа рынка по справочнику x_BO_DIC_MARKET_TYPE)</t>
  </si>
  <si>
    <t>валюта операции</t>
  </si>
  <si>
    <t>date2</t>
  </si>
  <si>
    <t>дата для сделок репо (требует уточнения)</t>
  </si>
  <si>
    <t>tscommission</t>
  </si>
  <si>
    <t>комиссия биржи</t>
  </si>
  <si>
    <t>volumeoperation2</t>
  </si>
  <si>
    <t>Объем операции для сделок РЕПО</t>
  </si>
  <si>
    <t>D-day, M-month (требует уточнения)</t>
  </si>
  <si>
    <t>sas_id</t>
  </si>
  <si>
    <t>Уникальный ключ стратегии SAS</t>
  </si>
  <si>
    <t>Дата окончания кампании</t>
  </si>
  <si>
    <t>camp_type</t>
  </si>
  <si>
    <t>Тип кампании</t>
  </si>
  <si>
    <t>priority</t>
  </si>
  <si>
    <t>Приоритет</t>
  </si>
  <si>
    <t>additional_field</t>
  </si>
  <si>
    <t>не используется</t>
  </si>
  <si>
    <t>Дата начала кампании</t>
  </si>
  <si>
    <t>camp_direction</t>
  </si>
  <si>
    <t>Напраавление кампании</t>
  </si>
  <si>
    <t>date_insert</t>
  </si>
  <si>
    <t>Дата встаки записи в таблицу в teradata.</t>
  </si>
  <si>
    <t>is_active</t>
  </si>
  <si>
    <t>Активна или нет</t>
  </si>
  <si>
    <t>offer_media_cr</t>
  </si>
  <si>
    <t>Канал кампании аналогично справочнику CRM Розничный</t>
  </si>
  <si>
    <t>campaign_id</t>
  </si>
  <si>
    <t>ID кампании</t>
  </si>
  <si>
    <t>Источник событий</t>
  </si>
  <si>
    <t>sas_code</t>
  </si>
  <si>
    <t>name_</t>
  </si>
  <si>
    <t>Название кампании</t>
  </si>
  <si>
    <t>test_mode</t>
  </si>
  <si>
    <t>Режим кампнаии.</t>
  </si>
  <si>
    <t>is_mass</t>
  </si>
  <si>
    <t>Признак, что кампания проводится без ограничения аудитории.</t>
  </si>
  <si>
    <t>opty_type</t>
  </si>
  <si>
    <t>Вид продукта в кампании</t>
  </si>
  <si>
    <t>client_state_type_id</t>
  </si>
  <si>
    <t>ID типа статуса</t>
  </si>
  <si>
    <t>Наименование типа статуса</t>
  </si>
  <si>
    <t>number_value</t>
  </si>
  <si>
    <t>Произвольные переменные. От кампнаии к кампании разные</t>
  </si>
  <si>
    <t>created_at</t>
  </si>
  <si>
    <t>camp_mem_code</t>
  </si>
  <si>
    <t>Уникальный код участника в кампании.</t>
  </si>
  <si>
    <t>number_value2</t>
  </si>
  <si>
    <t>char_value</t>
  </si>
  <si>
    <t>row_hsh</t>
  </si>
  <si>
    <t>MD5 хэш строки</t>
  </si>
  <si>
    <t>count_</t>
  </si>
  <si>
    <t>sum_</t>
  </si>
  <si>
    <t>updated_at</t>
  </si>
  <si>
    <t>Дата обновления</t>
  </si>
  <si>
    <t>char_value2</t>
  </si>
  <si>
    <t>ID клиента(client_dk)</t>
  </si>
  <si>
    <t>batch_id</t>
  </si>
  <si>
    <t>ИД пакета рассылки из адаптера</t>
  </si>
  <si>
    <t>notification_id</t>
  </si>
  <si>
    <t>ИД уведомления. Чаще всего проставляется = TRANSACTION_ID.</t>
  </si>
  <si>
    <t>stage</t>
  </si>
  <si>
    <t>Номер эатпа. Используется для ограничения повторных отправок.</t>
  </si>
  <si>
    <t>phone_number</t>
  </si>
  <si>
    <t>outer_status</t>
  </si>
  <si>
    <t>notification_status_id</t>
  </si>
  <si>
    <t>Основные коды статусов</t>
  </si>
  <si>
    <t>transaction_id</t>
  </si>
  <si>
    <t>ИД транзакции</t>
  </si>
  <si>
    <t>Режим кампнаии</t>
  </si>
  <si>
    <t>text_</t>
  </si>
  <si>
    <t>СМС сообщение</t>
  </si>
  <si>
    <t>timezone_</t>
  </si>
  <si>
    <t>Временная зона, разница от Москвы</t>
  </si>
  <si>
    <t>delay</t>
  </si>
  <si>
    <t>Задержка при отправке. Устарел. Не будет испльзоваться.</t>
  </si>
  <si>
    <t>флаг наличия детей в возрасте от 7 до 14 лет (включительно, по состоянию на месяц, след. за отчетным)</t>
  </si>
  <si>
    <t>дата отчета (состояние на конец отчетного месяца)</t>
  </si>
  <si>
    <t>флаг наличия детей в возрасте от 14 до 17 лет (до исполнения 18 лет, по состоянию на месяц, след. за отчетным)</t>
  </si>
  <si>
    <t>флаг наличия ребенка, которому исполняется 14 лет (по состоянию на месяц, след. за отчетным)</t>
  </si>
  <si>
    <t>флаг наличия детей в возрасте от 0 до 18 лет (до исполнения 18 лет, по состоянию на месяц, след. за отчетным)</t>
  </si>
  <si>
    <t>ИД клиента уникальный</t>
  </si>
  <si>
    <t>дата последнего изменения данных о детях (в случае необходимости фильтрации устаревших данных о клиенте, например, не брать ранее 2015 года)</t>
  </si>
  <si>
    <t>has_child_6yr_13_5yr_nflag</t>
  </si>
  <si>
    <t>флаг наличия детей в возрасте от 6 до 13,5 лет (включительно, по состоянию на месяц, след. за отчетным)</t>
  </si>
  <si>
    <t>флаг наличия детей в возрасте от 3 до 7 лет (включительно, по состоянию на месяц, след. за отчетным)</t>
  </si>
  <si>
    <t>флаг наличия детей в возрасте от 1,5 до 3 лет (включительно, по состоянию на месяц, след. за отчетным)</t>
  </si>
  <si>
    <t>флаг наличия детей в возрасте от 0 до 1,5 лет (включительно, по состоянию на месяц, след. за отчетным)</t>
  </si>
  <si>
    <t>дата последнего изменения данных о детях (в случае необходимости фильтрации устаревших данных о клиенте, например, не брать ранее 2015 года) </t>
  </si>
  <si>
    <t>child_fio</t>
  </si>
  <si>
    <t>ФИО ребенка (конкатенировано в строку)</t>
  </si>
  <si>
    <t>child_birth_date</t>
  </si>
  <si>
    <t>tbl_cd</t>
  </si>
  <si>
    <t>Тип источника (1-Премьер, 2-Транзакт с 2016г, 3-Разовая выгрузка из САП по сотрудникам, 4-Анкеты матерей, 5-старый Транзакт до 2016г</t>
  </si>
  <si>
    <t>ИД клиента-ребенка уникальный</t>
  </si>
  <si>
    <t>agrmnt_stts_type_desc</t>
  </si>
  <si>
    <t>Описание статуса договора</t>
  </si>
  <si>
    <t>product_category</t>
  </si>
  <si>
    <t>value_amt</t>
  </si>
  <si>
    <t>сумма операций</t>
  </si>
  <si>
    <t>value_qty</t>
  </si>
  <si>
    <t>количество операций</t>
  </si>
  <si>
    <t>Флаг программы мотивации сотрудников</t>
  </si>
  <si>
    <t>channel_category</t>
  </si>
  <si>
    <t>channel category</t>
  </si>
  <si>
    <t>Категоря канала</t>
  </si>
  <si>
    <t>product category</t>
  </si>
  <si>
    <t>Категория продукта</t>
  </si>
  <si>
    <t>ins_dt</t>
  </si>
  <si>
    <t>src</t>
  </si>
  <si>
    <t>источник данных</t>
  </si>
  <si>
    <t>Тип операции</t>
  </si>
  <si>
    <t>Продукт</t>
  </si>
  <si>
    <t>Канал совершенной операции</t>
  </si>
  <si>
    <t>Код подразделения Банка (ВСП)</t>
  </si>
  <si>
    <t>terminal</t>
  </si>
  <si>
    <t>ИД терминала</t>
  </si>
  <si>
    <t>min_report_dt</t>
  </si>
  <si>
    <t>Первый отчетный период для атрибута</t>
  </si>
  <si>
    <t>tblname</t>
  </si>
  <si>
    <t>Название таблицы</t>
  </si>
  <si>
    <t>clmname</t>
  </si>
  <si>
    <t>Название атрибута</t>
  </si>
  <si>
    <t>dbsname</t>
  </si>
  <si>
    <t>Название схемы</t>
  </si>
  <si>
    <t>Наименование Шаблона (только для кампаний команды PFM)</t>
  </si>
  <si>
    <t>os</t>
  </si>
  <si>
    <t>ОС клиента</t>
  </si>
  <si>
    <t>Дата загрузки в TD</t>
  </si>
  <si>
    <t>Код кампании (формируется в CRM, либо генерится при формировании таргетинга (только для кампаний команды PFM) )</t>
  </si>
  <si>
    <t>Идентификатор Кампании (из CMS - Content Broker)</t>
  </si>
  <si>
    <t>duration</t>
  </si>
  <si>
    <t>Время просмотра Истории (миллисекунды)</t>
  </si>
  <si>
    <t>employeenumber</t>
  </si>
  <si>
    <t>Номер сотрудника в СБОЛ Про</t>
  </si>
  <si>
    <t>Автогенерируемый ИД записи</t>
  </si>
  <si>
    <t>evt_type</t>
  </si>
  <si>
    <t>Тип события (Показ, Открытие и т.д.)</t>
  </si>
  <si>
    <t>evt_ts</t>
  </si>
  <si>
    <t>Таймстэмп события</t>
  </si>
  <si>
    <t>action</t>
  </si>
  <si>
    <t>Действие клиента (Переход к след.странице \ Переход к презызущей странице \ Закрытие и т.д.)</t>
  </si>
  <si>
    <t>os_ver</t>
  </si>
  <si>
    <t>Версия ОС клиента</t>
  </si>
  <si>
    <t>evt_detail</t>
  </si>
  <si>
    <t>Доп.информация о событии (наличие ошибки, для "экранов успеха" (неинтерсно, назойливо) и т.д.)</t>
  </si>
  <si>
    <t>place_id</t>
  </si>
  <si>
    <t>Экран в СБОЛ-е</t>
  </si>
  <si>
    <t>Идентификатор Шаблона (из CMS - Content Broker)</t>
  </si>
  <si>
    <t>page_id</t>
  </si>
  <si>
    <t>Номер страницы в Истории</t>
  </si>
  <si>
    <t>Идентификатор клиента EPK</t>
  </si>
  <si>
    <t>plastic_type_nm</t>
  </si>
  <si>
    <t>Название типа пластика</t>
  </si>
  <si>
    <t>category_nm</t>
  </si>
  <si>
    <t>Название категории карточного продукта</t>
  </si>
  <si>
    <t>Код кобренда</t>
  </si>
  <si>
    <t>ctl_validfrom_dt</t>
  </si>
  <si>
    <t>Дата среза</t>
  </si>
  <si>
    <t>card_type_nm</t>
  </si>
  <si>
    <t>Название типа карты</t>
  </si>
  <si>
    <t>payment_system_nm</t>
  </si>
  <si>
    <t>Название платежной системы</t>
  </si>
  <si>
    <t>plastic_class_nm</t>
  </si>
  <si>
    <t>Название класса пластика</t>
  </si>
  <si>
    <t>currency_cd</t>
  </si>
  <si>
    <t>Код валюты</t>
  </si>
  <si>
    <t>card_product_cd</t>
  </si>
  <si>
    <t>Код карточного продукта</t>
  </si>
  <si>
    <t>parent_response_tracking_id</t>
  </si>
  <si>
    <t>Объединяющий идентификатор отклика группы клиентов в коммуникации по дайджесту</t>
  </si>
  <si>
    <t>communication_id</t>
  </si>
  <si>
    <t>Идентификатор запуска коммуникации формирующийся при отправке коммуникации</t>
  </si>
  <si>
    <t>sent_flg</t>
  </si>
  <si>
    <t>Флаг отправленной комуникации</t>
  </si>
  <si>
    <t>delivered_flg</t>
  </si>
  <si>
    <t>Флаг доставленной комуникации</t>
  </si>
  <si>
    <t>clicked_flg</t>
  </si>
  <si>
    <t>Флаг перехода по ссылке коммуникации</t>
  </si>
  <si>
    <t>Идентификатор клиента DWH</t>
  </si>
  <si>
    <t>trade_entitity_coupon_nm</t>
  </si>
  <si>
    <t>Название ТСП, являющихся купонами</t>
  </si>
  <si>
    <t>promotion_cft_sid</t>
  </si>
  <si>
    <t>Единица или перечень идентификаторов в ЦФТ актуальных на момент создания промоакции в SAS</t>
  </si>
  <si>
    <t>customer_w4_sid</t>
  </si>
  <si>
    <t>Идентификатор клиента w4</t>
  </si>
  <si>
    <t>promotion_sas_sid</t>
  </si>
  <si>
    <t>Идентификатор промоакции, формирующийся при создании промоакции в SAS</t>
  </si>
  <si>
    <t>promotion_sas_nm</t>
  </si>
  <si>
    <t>Наименование акции, создаваемое в SAS</t>
  </si>
  <si>
    <t>mailing_email_id</t>
  </si>
  <si>
    <t>Идентификатор рассылки, формирующийся при добавлении EMAIL рассылки в промоакцию в SAS</t>
  </si>
  <si>
    <t>mailing_channel_nm</t>
  </si>
  <si>
    <t>Наименование канала коммуникации</t>
  </si>
  <si>
    <t>mailing_type_nm</t>
  </si>
  <si>
    <t>Тип рассылки</t>
  </si>
  <si>
    <t>communication_status_cd</t>
  </si>
  <si>
    <t>Код статуса комммуникации</t>
  </si>
  <si>
    <t>communication_load_dttm</t>
  </si>
  <si>
    <t>Дата записи коммуникации в историю коммуникаций</t>
  </si>
  <si>
    <t>communication_group_id</t>
  </si>
  <si>
    <t>Идентификатор группы клиентов в коммуникации</t>
  </si>
  <si>
    <t>promotion_start_dttm</t>
  </si>
  <si>
    <t>Дата старта промоакции</t>
  </si>
  <si>
    <t>control_group_flg</t>
  </si>
  <si>
    <t>Флаг контрольной группы</t>
  </si>
  <si>
    <t>status_comment_txt</t>
  </si>
  <si>
    <t>Комментарий по статусу отправки</t>
  </si>
  <si>
    <t>trade_entity_coupon_nm</t>
  </si>
  <si>
    <t>trade_group_nm</t>
  </si>
  <si>
    <t>Наименование партнёра</t>
  </si>
  <si>
    <t>publicity_type_nm</t>
  </si>
  <si>
    <t>Наименование признака открытости акции (открыта/закрыта)</t>
  </si>
  <si>
    <t>mailing_id</t>
  </si>
  <si>
    <t>Идентификатор рассылки, формирующийся при добавлении рассылки в промоакцию в SAS</t>
  </si>
  <si>
    <t>actual_promotion_cft_sid</t>
  </si>
  <si>
    <t>Единица или перечень акутальных идентификаторов промоакции в ЦФТ</t>
  </si>
  <si>
    <t>trade_group_eng_nm</t>
  </si>
  <si>
    <t>Латинское наименование партнёра</t>
  </si>
  <si>
    <t>mailing_sms_id</t>
  </si>
  <si>
    <t>Идентификатор рассылки, формирующийся при добавлении SMS рассылки в промоакцию в SAS</t>
  </si>
  <si>
    <t>mailing_channel_type_nm</t>
  </si>
  <si>
    <t>Наименование подтипа канала коммуникации</t>
  </si>
  <si>
    <t>mailing_send_dt</t>
  </si>
  <si>
    <t>Дата отправки коммуникации</t>
  </si>
  <si>
    <t>promotion_end_dttm</t>
  </si>
  <si>
    <t>Дата окончания промоакции</t>
  </si>
  <si>
    <t>mailing_cascade_cd</t>
  </si>
  <si>
    <t>Код канала при каскадной коммуникации</t>
  </si>
  <si>
    <t>response_tracking_id</t>
  </si>
  <si>
    <t>Идентификатор отклика группы клиентов в коммуникации</t>
  </si>
  <si>
    <t>opened_flg</t>
  </si>
  <si>
    <t>Флаг открытой коммуникации</t>
  </si>
  <si>
    <t>response_flg</t>
  </si>
  <si>
    <t>Флаг отклика</t>
  </si>
  <si>
    <t>treatment_reference_txt</t>
  </si>
  <si>
    <t>Текст акции. В настоящий момент поле не используется и не заполняется</t>
  </si>
  <si>
    <t>treatment_reference_url</t>
  </si>
  <si>
    <t>Ссылка на акцию</t>
  </si>
  <si>
    <t>start_dttm</t>
  </si>
  <si>
    <t>Дата начала акции</t>
  </si>
  <si>
    <t>deleted_flg</t>
  </si>
  <si>
    <t>Флаг, указывающий удалено ли предложение из системы SAS. Если флаг равен Y - предложение удалено, если флаг равен N - предложение не удалено.</t>
  </si>
  <si>
    <t>processed_dttm</t>
  </si>
  <si>
    <t>Дата создания версии предложения</t>
  </si>
  <si>
    <t>treatment_sk</t>
  </si>
  <si>
    <t>Уникальный идентификатор предложения и его версии. Так, к одному идентификатор TREATMENT_CD принадлежат несколько TREATMENT_SK(в зависимости от количества изменений предложения).</t>
  </si>
  <si>
    <t>current_version_flg</t>
  </si>
  <si>
    <t>Флаг, указывающий актуальность версии предложения. Если флаг равен Y - версия предложения актуальна, если флаг равен N - версия предложения не актуальна.</t>
  </si>
  <si>
    <t>end_dttm</t>
  </si>
  <si>
    <t>Дата окончания акции</t>
  </si>
  <si>
    <t>treatment_nm</t>
  </si>
  <si>
    <t>Название предложения в системе SAS</t>
  </si>
  <si>
    <t>treatment_cd</t>
  </si>
  <si>
    <t>Уникальный идентификатор предложения в системе SAS</t>
  </si>
  <si>
    <t>treatment_desc</t>
  </si>
  <si>
    <t>Описание предложения</t>
  </si>
  <si>
    <t>treatment_version_no</t>
  </si>
  <si>
    <t>Порядковый номер версии предложения Так как предложения могут изменяться пользователями, для сохранения историчности указан номер версии.</t>
  </si>
  <si>
    <t>partner</t>
  </si>
  <si>
    <t>Название партнера, заказчика акции</t>
  </si>
  <si>
    <t>cft_id</t>
  </si>
  <si>
    <t>Идентификатор акции в процессинге ЦФТ</t>
  </si>
  <si>
    <t>b_start_date</t>
  </si>
  <si>
    <t>Дата начала базовой акции. Базовые акции не имеют даты окончания.</t>
  </si>
  <si>
    <t>s_start_date</t>
  </si>
  <si>
    <t>Дата начала специальной акции. Специальные акции имеют дату окончания</t>
  </si>
  <si>
    <t>s_end_date</t>
  </si>
  <si>
    <t>charge_off</t>
  </si>
  <si>
    <t>Флаг списания бонусов. Если флаг равен 1 - партнер списывает бонусы, если флаг равен 0 - партнер не списывает бонусы</t>
  </si>
  <si>
    <t>purpose</t>
  </si>
  <si>
    <t>Цель акции</t>
  </si>
  <si>
    <t>partner_logo</t>
  </si>
  <si>
    <t>Ссылка на логотип партнера</t>
  </si>
  <si>
    <t>open_closed</t>
  </si>
  <si>
    <t xml:space="preserve">Поле с типом акции. Если значение равно "Закрытая", то акция целевая. Если значение равно "Открытая", то акция целевая. 
</t>
  </si>
  <si>
    <t>partner_nm_en</t>
  </si>
  <si>
    <t>Название партнера(на латинском алфавите)</t>
  </si>
  <si>
    <t>charge_on</t>
  </si>
  <si>
    <t>Флаг начисления бонусов. Если флаг равен 1 - партнер начисляет бонусы, если флаг равен 0 - партнер не начисляет бонусы</t>
  </si>
  <si>
    <t>card_id</t>
  </si>
  <si>
    <t>Идентификатор карты</t>
  </si>
  <si>
    <t>card_registration_flg</t>
  </si>
  <si>
    <t>Признак "Карта регистрации"</t>
  </si>
  <si>
    <t>main_card_flg</t>
  </si>
  <si>
    <t>Признак "Основная карта"</t>
  </si>
  <si>
    <t>card_city_nm</t>
  </si>
  <si>
    <t>Город выдачи карты</t>
  </si>
  <si>
    <t>load_flow_id</t>
  </si>
  <si>
    <t>ID потока загрузки</t>
  </si>
  <si>
    <t>load_dttm</t>
  </si>
  <si>
    <t>customer_id</t>
  </si>
  <si>
    <t>card_status_cd</t>
  </si>
  <si>
    <t>Статус карты</t>
  </si>
  <si>
    <t>purchase_cm_cnt</t>
  </si>
  <si>
    <t>Количество покупок по безналичному обороту (текущий месяц)</t>
  </si>
  <si>
    <t>purchase_6m_cnt</t>
  </si>
  <si>
    <t>Количество покупок по безналичному обороту (6 прошлых месяцев)</t>
  </si>
  <si>
    <t>purchase_y_cnt</t>
  </si>
  <si>
    <t>Количество покупок по безналичному обороту (12 прошлых месяцев)</t>
  </si>
  <si>
    <t>purchase_cm_amt</t>
  </si>
  <si>
    <t>Сумма покупок по безналичному обороту (текущий месяц)</t>
  </si>
  <si>
    <t>purchase_1m_amt</t>
  </si>
  <si>
    <t>Сумма покупок по безналичному обороту (прошлый месяц)</t>
  </si>
  <si>
    <t>purchase_6m_amt</t>
  </si>
  <si>
    <t>Сумма покупок по безналичному обороту (6 прошлых месяцев)</t>
  </si>
  <si>
    <t>purchase_9m_amt</t>
  </si>
  <si>
    <t>Сумма покупок по безналичному обороту (9 прошлых месяцев)</t>
  </si>
  <si>
    <t>purchase_cm_undo_cnt</t>
  </si>
  <si>
    <t>Количество возвратов и отмен по безналичному обороту (текущий месяц)</t>
  </si>
  <si>
    <t>purchase_3m_undo_cnt</t>
  </si>
  <si>
    <t>Количество возвратов и отмен по безналичному обороту (3 прошлых месяца)</t>
  </si>
  <si>
    <t>purchase_6m_undo_cnt</t>
  </si>
  <si>
    <t>Количество возвратов и отмен по безналичному обороту (6 прошлых месяцев)</t>
  </si>
  <si>
    <t>purchase_y_undo_cnt</t>
  </si>
  <si>
    <t>Количество возвратов и отмен по безналичному обороту (12 прошлых месяцев)</t>
  </si>
  <si>
    <t>purchase_cm_undo_amt</t>
  </si>
  <si>
    <t>Сумма возвратов и отмен по безналичному обороту (текущий месяц)</t>
  </si>
  <si>
    <t>purchase_1m_undo_amt</t>
  </si>
  <si>
    <t>Сумма возвратов и отмен по безналичному обороту (прошлый месяц)</t>
  </si>
  <si>
    <t>purchase_9m_undo_amt</t>
  </si>
  <si>
    <t>Сумма возвратов и отмен по безналичному обороту (9 прошлых месяцев)</t>
  </si>
  <si>
    <t>purchase_check_cm_avg_amt</t>
  </si>
  <si>
    <t>Средний чек по безналичному обороту (текущий месяц)</t>
  </si>
  <si>
    <t>purchase_check_3m_avg_amt</t>
  </si>
  <si>
    <t>Средний чек по безналичному обороту (3 прошлых месяца)</t>
  </si>
  <si>
    <t>purchase_check_9m_avg_amt</t>
  </si>
  <si>
    <t>Средний чек по безналичному обороту (9 прошлых месяцев)</t>
  </si>
  <si>
    <t>purchase_check_y_avg_amt</t>
  </si>
  <si>
    <t>Средний чек по безналичному обороту (12 прошлых месяцев)</t>
  </si>
  <si>
    <t>last_purchase_days_cnt</t>
  </si>
  <si>
    <t>Количество дней с даты последней покупки по безналичному обороту</t>
  </si>
  <si>
    <t>last_purchase_dt</t>
  </si>
  <si>
    <t>Дата последней покупки по безналичному обороту</t>
  </si>
  <si>
    <t>purchase_cm_avg_amt</t>
  </si>
  <si>
    <t>Средний оборот по безналичному обороту (текущий месяц)</t>
  </si>
  <si>
    <t>purchase_1m_avg_amt</t>
  </si>
  <si>
    <t>Средний оборот по безналичному обороту (прошлый месяц)</t>
  </si>
  <si>
    <t>purchase_6m_avg_amt</t>
  </si>
  <si>
    <t>Средний оборот по безналичному обороту (6 прошлых месяцев)</t>
  </si>
  <si>
    <t>purchase_9m_avg_amt</t>
  </si>
  <si>
    <t>Средний оборот по безналичному обороту (9 прошлых месяцев)</t>
  </si>
  <si>
    <t>purchase_cm_avg_cnt</t>
  </si>
  <si>
    <t>Среднее количество покупок по безналичному обороту (текущий месяц)</t>
  </si>
  <si>
    <t>purchase_3m_avg_cnt</t>
  </si>
  <si>
    <t>Среднее количество покупок по безналичному обороту (3 прошлых месяца)</t>
  </si>
  <si>
    <t>purchase_y_amt</t>
  </si>
  <si>
    <t>Сумма покупок по безналичному обороту (12 прошлых месяцев)</t>
  </si>
  <si>
    <t>purchase_y_undo_amt</t>
  </si>
  <si>
    <t>Сумма возвратов и отмен по безналичному обороту (12 прошлых месяцев)</t>
  </si>
  <si>
    <t>purchase_6m_avg_cnt</t>
  </si>
  <si>
    <t>Среднее количество покупок по безналичному обороту (6 прошлых месяцев)</t>
  </si>
  <si>
    <t>purchase_9m_avg_cnt</t>
  </si>
  <si>
    <t>Среднее количество покупок по безналичному обороту (9 прошлых месяцев)</t>
  </si>
  <si>
    <t>purchase_6m_undo_amt</t>
  </si>
  <si>
    <t>Сумма возвратов и отмен по безналичному обороту (6 прошлых месяцев)</t>
  </si>
  <si>
    <t>purchase_1m_avg_cnt</t>
  </si>
  <si>
    <t>Среднее количество покупок по безналичному обороту (прошлый месяц)</t>
  </si>
  <si>
    <t>purchase_y_avg_cnt</t>
  </si>
  <si>
    <t>Среднее количество покупок по безналичному обороту (12 прошлых месяцев)</t>
  </si>
  <si>
    <t>purchase_check_6m_avg_amt</t>
  </si>
  <si>
    <t>Средний чек по безналичному обороту (6 прошлых месяцев)</t>
  </si>
  <si>
    <t>purchase_y_avg_amt</t>
  </si>
  <si>
    <t>Средний оборот по безналичному обороту (12 прошлых месяцев)</t>
  </si>
  <si>
    <t>purchase_1m_cnt</t>
  </si>
  <si>
    <t>Количество покупок по безналичному обороту (прошлый месяц)</t>
  </si>
  <si>
    <t>purchase_9m_cnt</t>
  </si>
  <si>
    <t>Количество покупок по безналичному обороту (9 прошлых месяцев)</t>
  </si>
  <si>
    <t>purchase_3m_amt</t>
  </si>
  <si>
    <t>Сумма покупок по безналичному обороту (3 прошлых месяца)</t>
  </si>
  <si>
    <t>purchase_1m_undo_cnt</t>
  </si>
  <si>
    <t>Количество возвратов и отмен по безналичному обороту (прошлый месяц)</t>
  </si>
  <si>
    <t>purchase_9m_undo_cnt</t>
  </si>
  <si>
    <t>Количество возвратов и отмен по безналичному обороту (9 прошлых месяцев)</t>
  </si>
  <si>
    <t>purchase_3m_undo_amt</t>
  </si>
  <si>
    <t>Сумма возвратов и отмен по безналичному обороту (3 прошлых месяца)</t>
  </si>
  <si>
    <t>purchase_check_1m_avg_amt</t>
  </si>
  <si>
    <t>Средний чек по безналичному обороту (прошлый месяц)</t>
  </si>
  <si>
    <t>purchase_3m_avg_amt</t>
  </si>
  <si>
    <t>Средний оборот по безналичному обороту (3 прошлых месяца)</t>
  </si>
  <si>
    <t>purchase_3m_cnt</t>
  </si>
  <si>
    <t>Количество покупок по безналичному обороту (3 прошлых месяца)</t>
  </si>
  <si>
    <t>product_category_id</t>
  </si>
  <si>
    <t>ID продуктовой категории</t>
  </si>
  <si>
    <t>ecom_merchant_flg</t>
  </si>
  <si>
    <t>Флаг онлайн мерчанта</t>
  </si>
  <si>
    <t>artfcl_trade_group_competitor_id</t>
  </si>
  <si>
    <t>ID cинтетического бренда по созвучию</t>
  </si>
  <si>
    <t>trade_group_competitor_id</t>
  </si>
  <si>
    <t>Идентификатор конкурента</t>
  </si>
  <si>
    <t>ID мерчанта</t>
  </si>
  <si>
    <t>trade_group_competitor_nm</t>
  </si>
  <si>
    <t>Название конкурента</t>
  </si>
  <si>
    <t>age_category_cd</t>
  </si>
  <si>
    <t>Возрастная категория</t>
  </si>
  <si>
    <t>valid_email_flg</t>
  </si>
  <si>
    <t>Признак "Наличие валидного e-mail"</t>
  </si>
  <si>
    <t>mobile_telephone_num</t>
  </si>
  <si>
    <t>fraud_flg</t>
  </si>
  <si>
    <t>Признак "Фрод"</t>
  </si>
  <si>
    <t>registration_dt</t>
  </si>
  <si>
    <t>Дата регистрации в программе</t>
  </si>
  <si>
    <t>fraud_days_cnt</t>
  </si>
  <si>
    <t>Количество дней в состоянии фрода</t>
  </si>
  <si>
    <t>city_transaction_nm</t>
  </si>
  <si>
    <t>Город проживания (транзакции)</t>
  </si>
  <si>
    <t>push_enable_flg</t>
  </si>
  <si>
    <t>Флаг наличия пуш уведомлений клиента в МП</t>
  </si>
  <si>
    <t>device_model_nm</t>
  </si>
  <si>
    <t>Модель телефона клиента</t>
  </si>
  <si>
    <t>loyalty_level_owi_id</t>
  </si>
  <si>
    <t>Текущий уровень, присвоенный в OWI</t>
  </si>
  <si>
    <t>loyalty_level_calculated_id</t>
  </si>
  <si>
    <t>Текущий рассчитанный уровень</t>
  </si>
  <si>
    <t>valid_mobile_telephone_flg</t>
  </si>
  <si>
    <t>Признак "Наличие валидного номера телефона"</t>
  </si>
  <si>
    <t>email_address_txt</t>
  </si>
  <si>
    <t>E-mail</t>
  </si>
  <si>
    <t>city_nm</t>
  </si>
  <si>
    <t>Город проживания (карта регистрации)</t>
  </si>
  <si>
    <t>customer_age</t>
  </si>
  <si>
    <t>Возраст</t>
  </si>
  <si>
    <t>mobapp_flg</t>
  </si>
  <si>
    <t>Флаг наличия МП у клиента</t>
  </si>
  <si>
    <t>loyalty_level_purchased_id</t>
  </si>
  <si>
    <t>Купленный текущий уровень</t>
  </si>
  <si>
    <t>registration_days_cnt</t>
  </si>
  <si>
    <t>Количество дней с даты регистрации в программе</t>
  </si>
  <si>
    <t>loyalty_level_end_dttm</t>
  </si>
  <si>
    <t>Дата окончания действия текущего уровня</t>
  </si>
  <si>
    <t>os_nm</t>
  </si>
  <si>
    <t>Операционная система телефона клиента</t>
  </si>
  <si>
    <t>region_transaction_nm</t>
  </si>
  <si>
    <t>Регион проживания (транзакции)</t>
  </si>
  <si>
    <t>active_card_cnt</t>
  </si>
  <si>
    <t>Количество активных карт</t>
  </si>
  <si>
    <t>Канал регистрации в программе</t>
  </si>
  <si>
    <t>bonus_redemption_3m_undo_cnt</t>
  </si>
  <si>
    <t>Количество отмен и возвратов списаний (3 прошлых месяца)</t>
  </si>
  <si>
    <t>bonus_redemption_9m_undo_cnt</t>
  </si>
  <si>
    <t>Количество отмен и возвратов списаний (9 прошлых месяцев)</t>
  </si>
  <si>
    <t>bonus_redemption_y_undo_cnt</t>
  </si>
  <si>
    <t>Количество отмен и возвратов списаний (12 прошлых месяцев)</t>
  </si>
  <si>
    <t>bonus_redemption_cm_avg_amt</t>
  </si>
  <si>
    <t>Средняя сумма списания бонусов (текущий месяц)</t>
  </si>
  <si>
    <t>bonus_redemption_3m_avg_amt</t>
  </si>
  <si>
    <t>Средняя сумма списания бонусов (3 прошлых месяца)</t>
  </si>
  <si>
    <t>bonus_redemption_9m_avg_amt</t>
  </si>
  <si>
    <t>Средняя сумма списания бонусов (9 прошлых месяцев)</t>
  </si>
  <si>
    <t>bonus_accrual_y_undo_amt</t>
  </si>
  <si>
    <t>Сумма отмен и возвратов начислений (12 прошлых месяцев)</t>
  </si>
  <si>
    <t>bonus_accrual_1m_cnt</t>
  </si>
  <si>
    <t>Количество операций начисления бонусов (прошлый месяц)</t>
  </si>
  <si>
    <t>bonus_accrual_9m_cnt</t>
  </si>
  <si>
    <t>Количество операций начисления бонусов (9 прошлых месяцев)</t>
  </si>
  <si>
    <t>bonus_accrual_y_cnt</t>
  </si>
  <si>
    <t>Количество операций начисления бонусов (12 прошлых месяцев)</t>
  </si>
  <si>
    <t>bonus_accrual_1m_undo_cnt</t>
  </si>
  <si>
    <t>Количество отмен и возвратов начислений (прошлый месяц)</t>
  </si>
  <si>
    <t>bonus_accrual_3m_undo_cnt</t>
  </si>
  <si>
    <t>Количество отмен и возвратов начислений (3 прошлых месяца)</t>
  </si>
  <si>
    <t>bonus_accrual_9m_undo_cnt</t>
  </si>
  <si>
    <t>Количество отмен и возвратов начислений (9 прошлых месяцев)</t>
  </si>
  <si>
    <t>bonus_accrual_y_undo_cnt</t>
  </si>
  <si>
    <t>Количество отмен и возвратов начислений (12 прошлых месяцев)</t>
  </si>
  <si>
    <t>bonus_accrual_6m_avg_amt</t>
  </si>
  <si>
    <t>Средняя сумма начисления бонусов (6 прошлых месяцев)</t>
  </si>
  <si>
    <t>bonus_accrual_9m_avg_amt</t>
  </si>
  <si>
    <t>Средняя сумма начисления бонусов (9 прошлых месяцев)</t>
  </si>
  <si>
    <t>bonus_accrual_y_avg_amt</t>
  </si>
  <si>
    <t>Средняя сумма начисления бонусов (12 прошлых месяцев)</t>
  </si>
  <si>
    <t>bonus_accrual_cm_amt</t>
  </si>
  <si>
    <t>Сумма начисленных бонусов (текущий месяц)</t>
  </si>
  <si>
    <t>bonus_accrual_3m_amt</t>
  </si>
  <si>
    <t>Сумма начисленных бонусов (3 прошлых месяца)</t>
  </si>
  <si>
    <t>bonus_accrual_6m_amt</t>
  </si>
  <si>
    <t>Сумма начисленных бонусов (6 прошлых месяцев)</t>
  </si>
  <si>
    <t>bonus_accrual_cm_undo_amt</t>
  </si>
  <si>
    <t>Сумма отмен и возвратов начислений (текущий месяц)</t>
  </si>
  <si>
    <t>bonus_accrual_1m_undo_amt</t>
  </si>
  <si>
    <t>Сумма отмен и возвратов начислений (прошлый месяц)</t>
  </si>
  <si>
    <t>bonus_accrual_6m_undo_amt</t>
  </si>
  <si>
    <t>Сумма отмен и возвратов начислений (6 прошлых месяцев)</t>
  </si>
  <si>
    <t>bonus_accrual_9m_undo_amt</t>
  </si>
  <si>
    <t>Сумма отмен и возвратов начислений (9 прошлых месяцев)</t>
  </si>
  <si>
    <t>bonus_accrual_cm_avg_amt</t>
  </si>
  <si>
    <t>Средняя сумма начисления бонусов (текущий месяц)</t>
  </si>
  <si>
    <t>bonus_redemption_y_avg_amt</t>
  </si>
  <si>
    <t>Средняя сумма списания бонусов (12 прошлых месяцев)</t>
  </si>
  <si>
    <t>bonus_accrual_9m_amt</t>
  </si>
  <si>
    <t>Сумма начисленных бонусов (9 прошлых месяцев)</t>
  </si>
  <si>
    <t>bonus_redemption_6m_avg_amt</t>
  </si>
  <si>
    <t>Средняя сумма списания бонусов (6 прошлых месяцев)</t>
  </si>
  <si>
    <t>bonus_redemption_6m_cnt</t>
  </si>
  <si>
    <t>Количество операций списания бонусов (6 прошлых месяцев)</t>
  </si>
  <si>
    <t>bonus_redemption_y_amt</t>
  </si>
  <si>
    <t>Сумма списанных бонусов (12 прошлых месяцев)</t>
  </si>
  <si>
    <t>bonus_redemption_6m_undo_amt</t>
  </si>
  <si>
    <t>Сумма отмен и возвратов списаний (6 прошлых месяцев)</t>
  </si>
  <si>
    <t>bonus_redemption_1m_cnt</t>
  </si>
  <si>
    <t>Количество операций списания бонусов (прошлый месяц)</t>
  </si>
  <si>
    <t>bonus_redemption_cm_undo_cnt</t>
  </si>
  <si>
    <t>Количество отмен и возвратов списаний (текущий месяц)</t>
  </si>
  <si>
    <t>bonus_redemption_6m_undo_cnt</t>
  </si>
  <si>
    <t>Количество отмен и возвратов списаний (6 прошлых месяцев)</t>
  </si>
  <si>
    <t>bonus_redemption_1m_avg_amt</t>
  </si>
  <si>
    <t>Средняя сумма списания бонусов (прошлый месяц)</t>
  </si>
  <si>
    <t>bonus_redemption_1m_amt</t>
  </si>
  <si>
    <t>Сумма списанных бонусов (прошлый месяц)</t>
  </si>
  <si>
    <t>bonus_accrual_1m_amt</t>
  </si>
  <si>
    <t>Сумма начисленных бонусов (прошлый месяц)</t>
  </si>
  <si>
    <t>bonus_accrual_y_amt</t>
  </si>
  <si>
    <t>Сумма начисленных бонусов (12 прошлых месяцев)</t>
  </si>
  <si>
    <t>bonus_accrual_3m_undo_amt</t>
  </si>
  <si>
    <t>Сумма отмен и возвратов начислений (3 прошлых месяца)</t>
  </si>
  <si>
    <t>bonus_accrual_cm_cnt</t>
  </si>
  <si>
    <t>Количество операций начисления бонусов (текущий месяц)</t>
  </si>
  <si>
    <t>bonus_accrual_cm_undo_cnt</t>
  </si>
  <si>
    <t>Количество отмен и возвратов начислений (текущий месяц)</t>
  </si>
  <si>
    <t>bonus_accrual_6m_undo_cnt</t>
  </si>
  <si>
    <t>Количество отмен и возвратов начислений (6 прошлых месяцев)</t>
  </si>
  <si>
    <t>bonus_accrual_1m_avg_amt</t>
  </si>
  <si>
    <t>Средняя сумма начисления бонусов (прошлый месяц)</t>
  </si>
  <si>
    <t>blocked_flg</t>
  </si>
  <si>
    <t>Признак "Блокировка"</t>
  </si>
  <si>
    <t>bonus_redemption_6m_amt</t>
  </si>
  <si>
    <t>Сумма списанных бонусов (6 прошлых месяцев)</t>
  </si>
  <si>
    <t>bonus_accrual_6m_cnt</t>
  </si>
  <si>
    <t>Количество операций начисления бонусов (6 прошлых месяцев)</t>
  </si>
  <si>
    <t>bonus_redemption_3m_undo_amt</t>
  </si>
  <si>
    <t>Сумма отмен и возвратов списаний (3 прошлых месяца)</t>
  </si>
  <si>
    <t>bonus_accrual_3m_cnt</t>
  </si>
  <si>
    <t>Количество операций начисления бонусов (3 прошлых месяца)</t>
  </si>
  <si>
    <t>bonus_accrual_3m_avg_amt</t>
  </si>
  <si>
    <t>Средняя сумма начисления бонусов (3 прошлых месяца)</t>
  </si>
  <si>
    <t>Бонусный баланс</t>
  </si>
  <si>
    <t>bonus_redemption_cm_amt</t>
  </si>
  <si>
    <t>Сумма списанных бонусов (текущий месяц)</t>
  </si>
  <si>
    <t>bonus_redemption_3m_amt</t>
  </si>
  <si>
    <t>Сумма списанных бонусов (3 прошлых месяца)</t>
  </si>
  <si>
    <t>bonus_redemption_9m_amt</t>
  </si>
  <si>
    <t>Сумма списанных бонусов (9 прошлых месяцев)</t>
  </si>
  <si>
    <t>bonus_redemption_cm_undo_amt</t>
  </si>
  <si>
    <t>Сумма отмен и возвратов списаний (текущий месяц)</t>
  </si>
  <si>
    <t>bonus_redemption_1m_undo_amt</t>
  </si>
  <si>
    <t>Сумма отмен и возвратов списаний (прошлый месяц)</t>
  </si>
  <si>
    <t>bonus_redemption_9m_undo_amt</t>
  </si>
  <si>
    <t>Сумма отмен и возвратов списаний (9 прошлых месяцев)</t>
  </si>
  <si>
    <t>bonus_redemption_y_undo_amt</t>
  </si>
  <si>
    <t>Сумма отмен и возвратов списаний (12 прошлых месяцев)</t>
  </si>
  <si>
    <t>bonus_redemption_cm_cnt</t>
  </si>
  <si>
    <t>Количество операций списания бонусов (текущий месяц)</t>
  </si>
  <si>
    <t>bonus_redemption_3m_cnt</t>
  </si>
  <si>
    <t>Количество операций списания бонусов (3 прошлых месяца)</t>
  </si>
  <si>
    <t>bonus_redemption_9m_cnt</t>
  </si>
  <si>
    <t>Количество операций списания бонусов (9 прошлых месяцев)</t>
  </si>
  <si>
    <t>bonus_redemption_y_cnt</t>
  </si>
  <si>
    <t>Количество операций списания бонусов (12 прошлых месяцев)</t>
  </si>
  <si>
    <t>bonus_redemption_1m_undo_cnt</t>
  </si>
  <si>
    <t>Количество отмен и возвратов списаний (прошлый месяц)</t>
  </si>
  <si>
    <t>purchase_y_max_amt</t>
  </si>
  <si>
    <t>Максимальный размер единовременной покупки по безналичному обороту(12 прошлых месяцев)</t>
  </si>
  <si>
    <t>purchase_1m_max_amt</t>
  </si>
  <si>
    <t>Максимальный размер единовременной покупки по безналичному обороту (прошлый месяц)</t>
  </si>
  <si>
    <t>purchase_3m_max_amt</t>
  </si>
  <si>
    <t>Максимальный размер единовременной покупки по безналичному обороту (3 прошлых месяца)</t>
  </si>
  <si>
    <t>purchase_1m_min_amt</t>
  </si>
  <si>
    <t>Минимальный размер единовременной покупки по безналичному обороту (прошлый месяц)</t>
  </si>
  <si>
    <t>purchase_3m_min_amt</t>
  </si>
  <si>
    <t>Минимальный размер единовременной покупки по безналичному обороту (3 прошлых месяца)</t>
  </si>
  <si>
    <t>purchase_6m_min_amt</t>
  </si>
  <si>
    <t>Минимальный размер единовременной покупки по безналичному обороту (6 прошлых месяцев)</t>
  </si>
  <si>
    <t>purchase_9m_min_amt</t>
  </si>
  <si>
    <t>Минимальный размер единовременной покупки по безналичному обороту (9 прошлых месяцев)</t>
  </si>
  <si>
    <t>purchase_ecom_cm_cnt</t>
  </si>
  <si>
    <t>Количество покупок по безналичному обороту в ECOM (текущий месяц)</t>
  </si>
  <si>
    <t>purchase_ecom_1m_cnt</t>
  </si>
  <si>
    <t>Количество покупок по безналичному обороту в ECOM (прошлый месяц)</t>
  </si>
  <si>
    <t>purchase_ecom_3m_cnt</t>
  </si>
  <si>
    <t>Количество покупок по безналичному обороту в ECOM (3 прошлых месяца)</t>
  </si>
  <si>
    <t>purchase_ecom_9m_cnt</t>
  </si>
  <si>
    <t>Количество покупок по безналичному обороту в ECOM (9 прошлых месяцев)</t>
  </si>
  <si>
    <t>purchase_ecom_y_cnt</t>
  </si>
  <si>
    <t>Количество покупок по безналичному обороту в ECOM (12 прошлых месяцев)</t>
  </si>
  <si>
    <t>purchase_ecom_cm_amt</t>
  </si>
  <si>
    <t>Сумма покупок по безналичному обороту в ECOM (текущий месяц)</t>
  </si>
  <si>
    <t>purchase_ecom_3m_amt</t>
  </si>
  <si>
    <t>Сумма покупок по безналичному обороту в ECOM (3 прошлых месяца)</t>
  </si>
  <si>
    <t>purchase_6m_max_amt</t>
  </si>
  <si>
    <t>Максимальный размер единовременной покупки по безналичному обороту (6 прошлых месяцев)</t>
  </si>
  <si>
    <t>purchase_9m_max_amt</t>
  </si>
  <si>
    <t>Максимальный размер единовременной покупки по безналичному обороту (9 прошлых месяцев)</t>
  </si>
  <si>
    <t>purchase_ecom_9m_amt</t>
  </si>
  <si>
    <t>Сумма покупок по безналичному обороту в ECOM (9 прошлых месяцев)</t>
  </si>
  <si>
    <t>purchase_ecom_6m_amt</t>
  </si>
  <si>
    <t>Сумма покупок по безналичному обороту в ECOM (6 прошлых месяцев)</t>
  </si>
  <si>
    <t>purchase_cm_max_amt</t>
  </si>
  <si>
    <t>Максимальный размер единовременной покупки по безналичному обороту (текущий месяц)</t>
  </si>
  <si>
    <t>purchase_cm_min_amt</t>
  </si>
  <si>
    <t>Минимальный размер единовременной покупки по безналичному обороту (текущий месяц)</t>
  </si>
  <si>
    <t>purchase_y_min_amt</t>
  </si>
  <si>
    <t>Минимальный размер единовременной покупки по безналичному обороту(12 прошлых месяцев)</t>
  </si>
  <si>
    <t>purchase_ecom_6m_cnt</t>
  </si>
  <si>
    <t>Количество покупок по безналичному обороту в ECOM (6 прошлых месяцев)</t>
  </si>
  <si>
    <t>purchase_ecom_1m_amt</t>
  </si>
  <si>
    <t>Сумма покупок по безналичному обороту в ECOM (прошлый месяц)</t>
  </si>
  <si>
    <t>purchase_ecom_y_amt</t>
  </si>
  <si>
    <t>Сумма покупок по безналичному обороту в ECOM (12 прошлых месяцев)</t>
  </si>
  <si>
    <t>total_purchase_check_cm_avg_amt</t>
  </si>
  <si>
    <t>Средний чек по всем видам оборота (текущий месяц)</t>
  </si>
  <si>
    <t>total_purchase_9m_amt</t>
  </si>
  <si>
    <t>Сумма покупок по всем видам оборота (9 прошлых месяцев)</t>
  </si>
  <si>
    <t>total_purchase_6m_cnt</t>
  </si>
  <si>
    <t>Количество покупок по всем видам оборота (6 прошлых месяцев)</t>
  </si>
  <si>
    <t>total_purchase_check_y_avg_amt</t>
  </si>
  <si>
    <t>Средний чек по всем видам оборота (12 прошлых месяцев)</t>
  </si>
  <si>
    <t>trade_group_partner_id</t>
  </si>
  <si>
    <t>Идентификатор партнера</t>
  </si>
  <si>
    <t>total_purchase_1m_amt</t>
  </si>
  <si>
    <t>Сумма покупок по всем видам оборота (прошлый месяц)</t>
  </si>
  <si>
    <t>total_purchase_3m_cnt</t>
  </si>
  <si>
    <t>Количество покупок по всем видам оборота (3 прошлых месяца)</t>
  </si>
  <si>
    <t>total_purchase_cm_amt</t>
  </si>
  <si>
    <t>Сумма покупок по всем видам оборота (текущий месяц)</t>
  </si>
  <si>
    <t>total_purchase_3m_amt</t>
  </si>
  <si>
    <t>Сумма покупок по всем видам оборота (3 прошлых месяца)</t>
  </si>
  <si>
    <t>total_purchase_6m_amt</t>
  </si>
  <si>
    <t>Сумма покупок по всем видам оборота (6 прошлых месяцев)</t>
  </si>
  <si>
    <t>total_purchase_y_amt</t>
  </si>
  <si>
    <t>Сумма покупок по всем видам оборота (12 прошлых месяцев)</t>
  </si>
  <si>
    <t>total_purchase_cm_cnt</t>
  </si>
  <si>
    <t>Количество покупок по всем видам оборота (текущий месяц)</t>
  </si>
  <si>
    <t>total_purchase_1m_cnt</t>
  </si>
  <si>
    <t>Количество покупок по всем видам оборота (прошлый месяц)</t>
  </si>
  <si>
    <t>total_purchase_9m_cnt</t>
  </si>
  <si>
    <t>Количество покупок по всем видам оборота (9 прошлых месяцев)</t>
  </si>
  <si>
    <t>total_purchase_y_cnt</t>
  </si>
  <si>
    <t>Количество покупок по всем видам оборота (12 прошлых месяцев)</t>
  </si>
  <si>
    <t>total_purchase_check_1m_avg_amt</t>
  </si>
  <si>
    <t>Средний чек по всем видам оборота (прошлый месяц)</t>
  </si>
  <si>
    <t>total_purchase_check_3m_avg_amt</t>
  </si>
  <si>
    <t>Средний чек по всем видам оборота (3 прошлых месяца)</t>
  </si>
  <si>
    <t>total_purchase_check_6m_avg_amt</t>
  </si>
  <si>
    <t>Средний чек по всем видам оборота (6 прошлых месяцев)</t>
  </si>
  <si>
    <t>total_purchase_check_9m_avg_amt</t>
  </si>
  <si>
    <t>Средний чек по всем видам оборота (9 прошлых месяцев)</t>
  </si>
  <si>
    <t>last_total_purchase_days_cnt</t>
  </si>
  <si>
    <t>Количество дней с даты последней покупки по всем видам оборота</t>
  </si>
  <si>
    <t>last_total_purchase_dt</t>
  </si>
  <si>
    <t>Дата последней покупки по всем видам оборота</t>
  </si>
  <si>
    <t>trade_group_partner_cft_sid</t>
  </si>
  <si>
    <t>Идентификатор партнера ЦФТ</t>
  </si>
  <si>
    <t>trade_group_partner_nm</t>
  </si>
  <si>
    <t>Название партнера</t>
  </si>
  <si>
    <t>last_purchase_dmstc_days_cnt</t>
  </si>
  <si>
    <t>Количество дней с даты последней транзакции совершенной только по безналичному обороту в России</t>
  </si>
  <si>
    <t>last_purchase_abrd_days_cnt</t>
  </si>
  <si>
    <t>Количество дней с даты последней транзакции совершенной только по безналичному обороту за границей</t>
  </si>
  <si>
    <t>last_purchase_abrd_dt</t>
  </si>
  <si>
    <t>Дата последней покупки по безналичному обороту за границей</t>
  </si>
  <si>
    <t>purchase_check_ecom_cm_avg_amt</t>
  </si>
  <si>
    <t>Средний чек по безналичному обороту в ECOM (текущий месяц)</t>
  </si>
  <si>
    <t>purchase_dmstc_cm_cnt</t>
  </si>
  <si>
    <t>Количество покупок по безналичному обороту в России (текущий месяц)</t>
  </si>
  <si>
    <t>purchase_abrd_cm_cnt</t>
  </si>
  <si>
    <t>Количество покупок по безналичному обороту за границей (текущий месяц)</t>
  </si>
  <si>
    <t>purchase_dmstc_3m_cnt</t>
  </si>
  <si>
    <t>Количество покупок по безналичному обороту в России (3 прошлых месяца)</t>
  </si>
  <si>
    <t>purchase_dmstc_y_cnt</t>
  </si>
  <si>
    <t>Количество покупок по безналичному обороту в России (12 прошлых месяцев)</t>
  </si>
  <si>
    <t>purchase_abrd_9m_cnt</t>
  </si>
  <si>
    <t>Количество покупок по безналичному обороту за границей (9 прошлых месяцев)</t>
  </si>
  <si>
    <t>purchase_dmstc_3m_amt</t>
  </si>
  <si>
    <t>Сумма покупок по безналичному обороту в России (3 прошлых месяца)</t>
  </si>
  <si>
    <t>purchase_check_dmstc_1m_avg_amt</t>
  </si>
  <si>
    <t>Средний чек по безналичному обороту в России (прошлый месяц)</t>
  </si>
  <si>
    <t>purchase_check_dmstc_y_avg_amt</t>
  </si>
  <si>
    <t>Средний чек по безналичному обороту в России (12 прошлых месяцев)</t>
  </si>
  <si>
    <t>purchase_check_abrd_6m_avg_amt</t>
  </si>
  <si>
    <t>Средний чек по безналичному обороту за границей (6 прошлых месяцев)</t>
  </si>
  <si>
    <t>last_purchase_dmstc_dt</t>
  </si>
  <si>
    <t>Дата последней покупки по безналичному обороту в России</t>
  </si>
  <si>
    <t>purchase_check_ecom_6m_avg_amt</t>
  </si>
  <si>
    <t>Средний чек по безналичному обороту в ECOM (6 прошлых месяцев)</t>
  </si>
  <si>
    <t>purchase_check_ecom_1m_avg_amt</t>
  </si>
  <si>
    <t>Средний чек по безналичному обороту в ECOM (прошлый месяц)</t>
  </si>
  <si>
    <t>purchase_dmstc_1m_cnt</t>
  </si>
  <si>
    <t>Количество покупок по безналичному обороту в России (прошлый месяц)</t>
  </si>
  <si>
    <t>purchase_dmstc_6m_cnt</t>
  </si>
  <si>
    <t>Количество покупок по безналичному обороту в России (6 прошлых месяцев)</t>
  </si>
  <si>
    <t>purchase_dmstc_9m_cnt</t>
  </si>
  <si>
    <t>Количество покупок по безналичному обороту в России (9 прошлых месяцев)</t>
  </si>
  <si>
    <t>purchase_abrd_1m_cnt</t>
  </si>
  <si>
    <t>Количество покупок по безналичному обороту за границей (прошлый месяц)</t>
  </si>
  <si>
    <t>purchase_abrd_3m_cnt</t>
  </si>
  <si>
    <t>Количество покупок по безналичному обороту за границей (3 прошлых месяца)</t>
  </si>
  <si>
    <t>purchase_abrd_6m_cnt</t>
  </si>
  <si>
    <t>Количество покупок по безналичному обороту за границей (6 прошлых месяцев)</t>
  </si>
  <si>
    <t>purchase_abrd_y_cnt</t>
  </si>
  <si>
    <t>Количество покупок по безналичному обороту за границей (12 прошлых месяцев)</t>
  </si>
  <si>
    <t>purchase_dmstc_cm_amt</t>
  </si>
  <si>
    <t>Сумма покупок по безналичному обороту в России (текущий месяц)</t>
  </si>
  <si>
    <t>purchase_dmstc_1m_amt</t>
  </si>
  <si>
    <t>Сумма покупок по безналичному обороту в России (прошлый месяц)</t>
  </si>
  <si>
    <t>purchase_dmstc_6m_amt</t>
  </si>
  <si>
    <t>Сумма покупок по безналичному обороту в России (6 прошлых месяцев)</t>
  </si>
  <si>
    <t>purchase_dmstc_9m_amt</t>
  </si>
  <si>
    <t>Сумма покупок по безналичному обороту в России (9 прошлых месяцев)</t>
  </si>
  <si>
    <t>purchase_dmstc_y_amt</t>
  </si>
  <si>
    <t>Сумма покупок по безналичному обороту в России (12 прошлых месяцев)</t>
  </si>
  <si>
    <t>last_purchase_ecom_days_cnt</t>
  </si>
  <si>
    <t>Количество дней с даты последней покупки по безналичному обороту в ECOM</t>
  </si>
  <si>
    <t>purchase_abrd_1m_amt</t>
  </si>
  <si>
    <t>Сумма покупок по безналичному обороту за границей (прошлый месяц)</t>
  </si>
  <si>
    <t>purchase_abrd_y_amt</t>
  </si>
  <si>
    <t>Сумма покупок по безналичному обороту за границей (12 прошлых месяцев)</t>
  </si>
  <si>
    <t>purchase_check_ecom_3m_avg_amt</t>
  </si>
  <si>
    <t>Средний чек по безналичному обороту в ECOM (3 прошлых месяца)</t>
  </si>
  <si>
    <t>purchase_check_ecom_9m_avg_amt</t>
  </si>
  <si>
    <t>Средний чек по безналичному обороту в ECOM (9 прошлых месяцев)</t>
  </si>
  <si>
    <t>purchase_check_ecom_y_avg_amt</t>
  </si>
  <si>
    <t>Средний чек по безналичному обороту в ECOM (12 прошлых месяцев)</t>
  </si>
  <si>
    <t>last_purchase_ecom_dt</t>
  </si>
  <si>
    <t>Дата последней покупки по безналичному обороту в ECOM</t>
  </si>
  <si>
    <t>purchase_abrd_cm_amt</t>
  </si>
  <si>
    <t>Сумма покупок по безналичному обороту за границей (текущий месяц)</t>
  </si>
  <si>
    <t>purchase_abrd_3m_amt</t>
  </si>
  <si>
    <t>Сумма покупок по безналичному обороту за границей (3 прошлых месяца)</t>
  </si>
  <si>
    <t>purchase_abrd_6m_amt</t>
  </si>
  <si>
    <t>Сумма покупок по безналичному обороту за границей (6 прошлых месяцев)</t>
  </si>
  <si>
    <t>purchase_abrd_9m_amt</t>
  </si>
  <si>
    <t>Сумма покупок по безналичному обороту за границей (9 прошлых месяцев)</t>
  </si>
  <si>
    <t>purchase_check_dmstc_cm_avg_amt</t>
  </si>
  <si>
    <t>Средний чек по безналичному обороту в России (текущий месяц)</t>
  </si>
  <si>
    <t>purchase_check_dmstc_3m_avg_amt</t>
  </si>
  <si>
    <t>Средний чек по безналичному обороту в России (3 прошлых месяца)</t>
  </si>
  <si>
    <t>purchase_check_dmstc_6m_avg_amt</t>
  </si>
  <si>
    <t>Средний чек по безналичному обороту в России (6 прошлых месяцев)</t>
  </si>
  <si>
    <t>purchase_check_dmstc_9m_avg_amt</t>
  </si>
  <si>
    <t>Средний чек по безналичному обороту в России (9 прошлых месяцев)</t>
  </si>
  <si>
    <t>purchase_check_abrd_cm_avg_amt</t>
  </si>
  <si>
    <t>Средний чек по безналичному обороту за границей (текущий месяц)</t>
  </si>
  <si>
    <t>purchase_check_abrd_1m_avg_amt</t>
  </si>
  <si>
    <t>Средний чек по безналичному обороту за границей (прошлый месяц)</t>
  </si>
  <si>
    <t>purchase_check_abrd_3m_avg_amt</t>
  </si>
  <si>
    <t>Средний чек по безналичному обороту за границей (3 прошлых месяца)</t>
  </si>
  <si>
    <t>purchase_check_abrd_9m_avg_amt</t>
  </si>
  <si>
    <t>Средний чек по безналичному обороту за границей (9 прошлых месяцев)</t>
  </si>
  <si>
    <t>purchase_check_abrd_y_avg_amt</t>
  </si>
  <si>
    <t>Средний чек по безналичному обороту за границей (12 прошлых месяцев)</t>
  </si>
  <si>
    <t>region_nm</t>
  </si>
  <si>
    <t>Субъект РФ подразделения</t>
  </si>
  <si>
    <t>town_type_nm</t>
  </si>
  <si>
    <t>Тип города подразделения</t>
  </si>
  <si>
    <t>city_flg</t>
  </si>
  <si>
    <t>Флаг города</t>
  </si>
  <si>
    <t>region_bank_nm</t>
  </si>
  <si>
    <t>town_nm</t>
  </si>
  <si>
    <t>Город подразделения</t>
  </si>
  <si>
    <t>trade_group_id</t>
  </si>
  <si>
    <t>Идентификатор бренда</t>
  </si>
  <si>
    <t>trade_group_cft_sid</t>
  </si>
  <si>
    <t>Идентификатор бренда ЦФТ</t>
  </si>
  <si>
    <t>redemption_flg</t>
  </si>
  <si>
    <t>Флаг списывающего партнера</t>
  </si>
  <si>
    <t>partnership_flg</t>
  </si>
  <si>
    <t>Признак партнер / непартнер</t>
  </si>
  <si>
    <t>logo_txt</t>
  </si>
  <si>
    <t>Логотип</t>
  </si>
  <si>
    <t>accrual_flg</t>
  </si>
  <si>
    <t>Флаг начисляющего партнера</t>
  </si>
  <si>
    <t>purchase_type_id</t>
  </si>
  <si>
    <t>Тип покупок,(справочник: значения: 0 -онлайн, 1 -офлайн, 2 -он + офф)</t>
  </si>
  <si>
    <t>oper_sum</t>
  </si>
  <si>
    <t>Сумма покупки (если купил)</t>
  </si>
  <si>
    <t>chanel</t>
  </si>
  <si>
    <t>Канал покупки (если купил)</t>
  </si>
  <si>
    <t>Окончание периода действия</t>
  </si>
  <si>
    <t>value</t>
  </si>
  <si>
    <t>Значение атрибута</t>
  </si>
  <si>
    <t>attr_code</t>
  </si>
  <si>
    <t>Код атрибута</t>
  </si>
  <si>
    <t>Начало периода действия</t>
  </si>
  <si>
    <t>val</t>
  </si>
  <si>
    <t>kop_id</t>
  </si>
  <si>
    <t>Id операции</t>
  </si>
  <si>
    <t>wtime</t>
  </si>
  <si>
    <t>Дата-время обработки в ПЦ</t>
  </si>
  <si>
    <t>ow_id</t>
  </si>
  <si>
    <t>Id клиента</t>
  </si>
  <si>
    <t>product_category_nm</t>
  </si>
  <si>
    <t>Название продуктовой категории</t>
  </si>
  <si>
    <t>Значение опции</t>
  </si>
  <si>
    <t>note</t>
  </si>
  <si>
    <t>Описание опции</t>
  </si>
  <si>
    <t>gift_priority</t>
  </si>
  <si>
    <t>Приоритетность подарка</t>
  </si>
  <si>
    <t>data_load</t>
  </si>
  <si>
    <t>Дата и время загрузки записи</t>
  </si>
  <si>
    <t>gift_id</t>
  </si>
  <si>
    <t>id подарка партнера</t>
  </si>
  <si>
    <t>ty_birth_dt</t>
  </si>
  <si>
    <t>Дата Рождения в формате: текущий год+месяц рождения+день рождения</t>
  </si>
  <si>
    <t>cafe_qty_grp</t>
  </si>
  <si>
    <t>eating_lvl</t>
  </si>
  <si>
    <t>top_merch_avg</t>
  </si>
  <si>
    <t>top_merch_qty</t>
  </si>
  <si>
    <t>cuisine</t>
  </si>
  <si>
    <t>onboarding_date</t>
  </si>
  <si>
    <t>Флаг участия клиента в процессе онбоардинга</t>
  </si>
  <si>
    <t>dc_social</t>
  </si>
  <si>
    <t>Флаг, указывающий что к контактному номеру телефона подключен базовый пакет МБ (не полный пакет МБ) на социальную карту</t>
  </si>
  <si>
    <t>summvisitchar</t>
  </si>
  <si>
    <t>Кол-во оплат в окнах и УСах</t>
  </si>
  <si>
    <t>profittimechar_new</t>
  </si>
  <si>
    <t>Сколько времени он мог бы сэкономить, если бы делал все через УКО</t>
  </si>
  <si>
    <t>avgss10</t>
  </si>
  <si>
    <t>Сумма среднего платежа за СС (округление до 10)</t>
  </si>
  <si>
    <t>card_active_nflag</t>
  </si>
  <si>
    <t>Наличие  карты</t>
  </si>
  <si>
    <t>card_mob_active_nflag</t>
  </si>
  <si>
    <t>Подключен мобильный банк на активную карту</t>
  </si>
  <si>
    <t>Флаг индивидуального предпринемателя</t>
  </si>
  <si>
    <t>Стоп-лист (общий отказ)</t>
  </si>
  <si>
    <t>Флаг нерезидента</t>
  </si>
  <si>
    <t>Временной интервал доступности клиента для коммуникации по часовому поясу Москвы</t>
  </si>
  <si>
    <t>Стоп-лист (отказ от Email)</t>
  </si>
  <si>
    <t>dc_premium</t>
  </si>
  <si>
    <t>Флаг, указывающий что к контактному номеру телефона подключен базовый пакет МБ (не полный пакет МБ) на премиальную карту (Gold и выше)</t>
  </si>
  <si>
    <t>Стоп-лист (отказ от SMS)</t>
  </si>
  <si>
    <t>Схема ериб</t>
  </si>
  <si>
    <t>erib_login_id_h</t>
  </si>
  <si>
    <t>Хэш от логина ериб</t>
  </si>
  <si>
    <t>card_token_nflag</t>
  </si>
  <si>
    <t>Наличие токенизированной в карты</t>
  </si>
  <si>
    <t>dc_classic</t>
  </si>
  <si>
    <t>Флаг, указывающий что к контактному номеру телефона подключен базовый пакет МБ (не полный пакет МБ) на классическую карту</t>
  </si>
  <si>
    <t>pp_mb_flg</t>
  </si>
  <si>
    <t>Флаг - у клиента есть карта, котоорую можно перевести на ПП МБ</t>
  </si>
  <si>
    <t>avtopog_flg</t>
  </si>
  <si>
    <t>Флаг - клиенту можно подключить услугу Автопогашение</t>
  </si>
  <si>
    <t>mobsbol_platform</t>
  </si>
  <si>
    <t>Операционная система устройства клиента</t>
  </si>
  <si>
    <t>summtime</t>
  </si>
  <si>
    <t>Время потенциальной экономии времени клиента при его полном переходе в УКО</t>
  </si>
  <si>
    <t>summtimechar_new</t>
  </si>
  <si>
    <t>Сколько (приблизительно) времени потратил человек на оплаты в Окнах/УСах</t>
  </si>
  <si>
    <t>evenflg</t>
  </si>
  <si>
    <t>Флаг - средняя сумма оплат услуг сотовой связи кратна 100</t>
  </si>
  <si>
    <t>avgss100</t>
  </si>
  <si>
    <t>Сумма среднего платежа за СС (без округления – кратно 100)</t>
  </si>
  <si>
    <t>avgss50</t>
  </si>
  <si>
    <t>Сумма среднего платежа за СС (округление до 50)</t>
  </si>
  <si>
    <t>srv_sbol_mob_all_lst_login_ever_dt</t>
  </si>
  <si>
    <t>Последняя дата входа в МП СБОЛ</t>
  </si>
  <si>
    <t>avgss</t>
  </si>
  <si>
    <t>Средняя сумма оплаты за СС</t>
  </si>
  <si>
    <t>ecom_trx_nflag</t>
  </si>
  <si>
    <t>Наличие транзакций в сети</t>
  </si>
  <si>
    <t>Дата последнего логина в СБОЛ через мобильное приложение за всю историю (app = mobile9) - Алгоритм отличается от месячного агрегата</t>
  </si>
  <si>
    <t>Флаг доступности клиента для кампаний МБК - Оплата телефона друга</t>
  </si>
  <si>
    <t>ap_ss_matrix_nflag</t>
  </si>
  <si>
    <t>Последняя дата входа в СБОЛ (WEB) - Алгоритм отличается от месячного агрегата</t>
  </si>
  <si>
    <t>erib_login_id</t>
  </si>
  <si>
    <t>Логин ериб</t>
  </si>
  <si>
    <t>autopay_mob_nflag</t>
  </si>
  <si>
    <t>sbol_nflag</t>
  </si>
  <si>
    <t>Наличие коннектора СБОЛ</t>
  </si>
  <si>
    <t>score_nat</t>
  </si>
  <si>
    <t>score_raw</t>
  </si>
  <si>
    <t>channel_id</t>
  </si>
  <si>
    <t>score_date</t>
  </si>
  <si>
    <t>score_camp</t>
  </si>
  <si>
    <t>score_uplift</t>
  </si>
  <si>
    <t>mdl_id</t>
  </si>
  <si>
    <t>daily_act_dt</t>
  </si>
  <si>
    <t>Дата актуализации</t>
  </si>
  <si>
    <t>share_spend_pos_6avg</t>
  </si>
  <si>
    <t>Доля покупок по карте среди всех оп-ций типа pos и cash в месяц, ср. за 6 мес.</t>
  </si>
  <si>
    <t>sum1_spend_pos_atm_6max</t>
  </si>
  <si>
    <t>Сумма одной оп-ции оплаты услуг Банка по карте (trans_type = 1030) среднемесячная, макс. за 6 мес.</t>
  </si>
  <si>
    <t>qty_mb_trans_otd_12avg</t>
  </si>
  <si>
    <t>Кол-во операций оплаты чужого мобильного через МБ, среднемес. за 12 мес.</t>
  </si>
  <si>
    <t>amt_crd_pos_auto_6avg</t>
  </si>
  <si>
    <t>Сумма покупок по карте в категории авто/мото, среднемес. за 6 мес.</t>
  </si>
  <si>
    <t>qty_inc_cash_card_6max</t>
  </si>
  <si>
    <t>Кол-во наличных пополнений карты в месяц, макс. за 6 мес.</t>
  </si>
  <si>
    <t>qty_inc_pp_card_6max</t>
  </si>
  <si>
    <t>monthly_act_dt</t>
  </si>
  <si>
    <t>Месяц актуализации</t>
  </si>
  <si>
    <t>qty_ap_paym_all_1m</t>
  </si>
  <si>
    <t>Кол-во операций оплаты по всем автоплатежам услуг клиента за последний месяц</t>
  </si>
  <si>
    <t>cnt_prd_mb_active</t>
  </si>
  <si>
    <t>Количество карт, активных в мобильном банке за отчетный месяц</t>
  </si>
  <si>
    <t>qty_spend_all_card_1m</t>
  </si>
  <si>
    <t>Кол-во всех расходных оп-ций по карте за последний мес.</t>
  </si>
  <si>
    <t>sum1_inc_all_card_1m</t>
  </si>
  <si>
    <t>Сумма одной приходной операции по карте, ср. за последний мес.</t>
  </si>
  <si>
    <t>count_sms_mb_all_3m</t>
  </si>
  <si>
    <t>Кол-во смс-коммуникаций с клиентом с предложениями по реактивации МБ за 3 месяца</t>
  </si>
  <si>
    <t>qty_mb_trans_paym_12avg</t>
  </si>
  <si>
    <t>Кол-во платёжных операций через МБ (оплата мобильного + p2p), среднемес. за 12 мес.</t>
  </si>
  <si>
    <t>num_days_mb_p2p_last</t>
  </si>
  <si>
    <t>Число дней с последнего перевода с карты на карту через МБ</t>
  </si>
  <si>
    <t>num_days_mb_paym_last</t>
  </si>
  <si>
    <t>Число дней с последней платёжной операции через МБ</t>
  </si>
  <si>
    <t>amt_lbt_acct_dc_bal_1m</t>
  </si>
  <si>
    <t>Остаток средств на картах клиента на отчётную дату</t>
  </si>
  <si>
    <t>amt_sd_age_yrs_frac</t>
  </si>
  <si>
    <t>Возраст клиента на отчётную дату (дробное число лет)</t>
  </si>
  <si>
    <t>cd_prd_lst_prod_tb</t>
  </si>
  <si>
    <t>Тербанк клиента (ТБ последнего открытого продукта клиента)</t>
  </si>
  <si>
    <t>num_mnth_max_open_dc_w4</t>
  </si>
  <si>
    <t>Число месяцев с последнего открытия дебетовой карты</t>
  </si>
  <si>
    <t>num_days_sbol_log_any_last</t>
  </si>
  <si>
    <t>Число дней с последнего входа в СБОЛ через любой канал (web/МП/АТМ (Сириус))</t>
  </si>
  <si>
    <t>amt_crd_inf_ext_transf_3avg</t>
  </si>
  <si>
    <t>Сумма внешних поступлений на карту (trans_type=7000 в Way4), среднемес. за 3 мес.</t>
  </si>
  <si>
    <t>qty_crd_otf_fee_3avg</t>
  </si>
  <si>
    <t>Кол-во оп-ций выплат комиссии по карте, среднемес. за 3 мес.</t>
  </si>
  <si>
    <t>count_sms_ap_6m</t>
  </si>
  <si>
    <t>Кол-во смс-коммуникаций с клиентом с предложением подключения АП СС за 6 месяцев</t>
  </si>
  <si>
    <t>qty_mb_trans_mob_6avg</t>
  </si>
  <si>
    <t>Кол-во операций оплаты мобильного (и своего, и чужого) через МБ, среднемес. за 6 мес.</t>
  </si>
  <si>
    <t>sum1_mb_trans_paym_6min</t>
  </si>
  <si>
    <t>Сумма одной платёжной оп-ции через МБ, минимальная за 6 мес.</t>
  </si>
  <si>
    <t>amt_bal_rur_dc_6max</t>
  </si>
  <si>
    <t>Остаток средств на картах клиента на конец календарного месяца, макс. за 6 мес.</t>
  </si>
  <si>
    <t>amt_lbt_acct_tot_sdo_1m</t>
  </si>
  <si>
    <t>Среднедневной остаток средств на всех счетах клиента за последний мес.</t>
  </si>
  <si>
    <t>sum1_spend_all_card_1m</t>
  </si>
  <si>
    <t>Сумма одной расходной операции по карте, ср. за последний мес.</t>
  </si>
  <si>
    <t>sum1_spend_pos_3avg</t>
  </si>
  <si>
    <t>Сумма одной оп-ции покупки по карте (без учёта trans_type = 1030), ср. за 3 мес.</t>
  </si>
  <si>
    <t>sum1_mb_trans_paym_6max</t>
  </si>
  <si>
    <t>Сумма одной платёжной оп-ции через МБ, максимальная за 6 мес.</t>
  </si>
  <si>
    <t>qty_crd_inf_total_6max</t>
  </si>
  <si>
    <t>Кол-во всех приходных оп-ций по карте в месяц, макс. за 6 мес.</t>
  </si>
  <si>
    <t>num_days_mb_own_last</t>
  </si>
  <si>
    <t>Число дней с последней оплаты своего мобильного через МБ</t>
  </si>
  <si>
    <t>num_days_mb_trans_all</t>
  </si>
  <si>
    <t>Число дней с последней операции через МБ (как платёжной, так и сервисной)</t>
  </si>
  <si>
    <t>code_city_type</t>
  </si>
  <si>
    <t>Тип населённого пункта проживания клиента</t>
  </si>
  <si>
    <t>qty_crd_otf_pos_all_6avg</t>
  </si>
  <si>
    <t>qty_crd_otf_cash_6avg</t>
  </si>
  <si>
    <t>sum_spend_pos_6avg</t>
  </si>
  <si>
    <t>sum1_spend_pos_6avg</t>
  </si>
  <si>
    <t>Сумма одной оп-ции покупки по карте (без учёта trans_type = 1030), ср. за 6 мес.</t>
  </si>
  <si>
    <t>qty_spend_all_card_6avg</t>
  </si>
  <si>
    <t>Кол-во всех расходных оп-ций по карте, среднемес. за 6 мес.</t>
  </si>
  <si>
    <t>qty_spend_pos_6avg</t>
  </si>
  <si>
    <t>is_toxic_gos_nflag</t>
  </si>
  <si>
    <t>Признак токсичного обращения (гос.органы)</t>
  </si>
  <si>
    <t>is_toxic_banki_nflag</t>
  </si>
  <si>
    <t>Признак токсичного обращения (banki.ru)</t>
  </si>
  <si>
    <t>ИД запроса</t>
  </si>
  <si>
    <t>Номер обращения</t>
  </si>
  <si>
    <t>app_deleted_flag</t>
  </si>
  <si>
    <t>ИД канала</t>
  </si>
  <si>
    <t>grp_id</t>
  </si>
  <si>
    <t>ИД группы</t>
  </si>
  <si>
    <t>MDM_ID</t>
  </si>
  <si>
    <t>req_last_upd</t>
  </si>
  <si>
    <t>req_row_id_id</t>
  </si>
  <si>
    <t>segment</t>
  </si>
  <si>
    <t>Сегмент</t>
  </si>
  <si>
    <t>sub_subj_id</t>
  </si>
  <si>
    <t>ИД подтемы</t>
  </si>
  <si>
    <t>content</t>
  </si>
  <si>
    <t>Содержание</t>
  </si>
  <si>
    <t>req_deleted_flag</t>
  </si>
  <si>
    <t>Дата регистрации обращения</t>
  </si>
  <si>
    <t>Статус обращения</t>
  </si>
  <si>
    <t>reg_channel_name</t>
  </si>
  <si>
    <t>Наименование канала регистрации</t>
  </si>
  <si>
    <t>is_resonance_crm_nflag</t>
  </si>
  <si>
    <t>Признак резонанса (из CRM)</t>
  </si>
  <si>
    <t>call_id</t>
  </si>
  <si>
    <t>ИД звонка</t>
  </si>
  <si>
    <t>app_workflow_run_id</t>
  </si>
  <si>
    <t>created_dt</t>
  </si>
  <si>
    <t>Дата создания обращения</t>
  </si>
  <si>
    <t>initiator_id#id</t>
  </si>
  <si>
    <t>Номер запроса</t>
  </si>
  <si>
    <t>Статус запроса</t>
  </si>
  <si>
    <t>sub_prod_id</t>
  </si>
  <si>
    <t>ИД подпродукта</t>
  </si>
  <si>
    <t>supply_form_id</t>
  </si>
  <si>
    <t>ИД формы</t>
  </si>
  <si>
    <t>supply_source</t>
  </si>
  <si>
    <t>description</t>
  </si>
  <si>
    <t>double_flag</t>
  </si>
  <si>
    <t>relation_type_cd</t>
  </si>
  <si>
    <t>relation_type_name</t>
  </si>
  <si>
    <t>repeat_type_cd</t>
  </si>
  <si>
    <t>repeat_type_name</t>
  </si>
  <si>
    <t>req_answer_essence</t>
  </si>
  <si>
    <t>req_reason</t>
  </si>
  <si>
    <t>result_reason_id</t>
  </si>
  <si>
    <t>app_status_dt</t>
  </si>
  <si>
    <t>Дата статуса обращения</t>
  </si>
  <si>
    <t>last_upd_dt</t>
  </si>
  <si>
    <t>Дата последнего обновления обращения</t>
  </si>
  <si>
    <t>req_workflow_run_id</t>
  </si>
  <si>
    <t>subj_id</t>
  </si>
  <si>
    <t>ИД темы</t>
  </si>
  <si>
    <t>finish_dt</t>
  </si>
  <si>
    <t>Дата закрытия обращения</t>
  </si>
  <si>
    <t>reg_channel_id</t>
  </si>
  <si>
    <t>ИД канала регистрации</t>
  </si>
  <si>
    <t>req_created_dt</t>
  </si>
  <si>
    <t>supply_form_name</t>
  </si>
  <si>
    <t>Имя формы</t>
  </si>
  <si>
    <t>app_id</t>
  </si>
  <si>
    <t>ИД обращения</t>
  </si>
  <si>
    <t>rcv_card_number</t>
  </si>
  <si>
    <t>Номер карты получателя перевода</t>
  </si>
  <si>
    <t>Тип (check - задолженность, periodic -переодичный )</t>
  </si>
  <si>
    <t>ap_type</t>
  </si>
  <si>
    <t>Тип шаблона (платеж, перевод)</t>
  </si>
  <si>
    <t>Канал регистрации</t>
  </si>
  <si>
    <t>payeename</t>
  </si>
  <si>
    <t>ap_tmpl_id</t>
  </si>
  <si>
    <t>groupservice</t>
  </si>
  <si>
    <t>Код группы услуг</t>
  </si>
  <si>
    <t>service</t>
  </si>
  <si>
    <t>Код услуги</t>
  </si>
  <si>
    <t>accid</t>
  </si>
  <si>
    <t>Номер счета компании</t>
  </si>
  <si>
    <t>Отключение / подключение</t>
  </si>
  <si>
    <t>Дата след.платежа</t>
  </si>
  <si>
    <t>ИД карты в WAY4</t>
  </si>
  <si>
    <t>nameservice</t>
  </si>
  <si>
    <t>rcv_acct_nbr</t>
  </si>
  <si>
    <t>Номер счета получателя перевода</t>
  </si>
  <si>
    <t>rcv_epk_id</t>
  </si>
  <si>
    <t>Ключевой реквизит</t>
  </si>
  <si>
    <t>Сумма</t>
  </si>
  <si>
    <t>Периодичность</t>
  </si>
  <si>
    <t>Код причины статуса</t>
  </si>
  <si>
    <t>ИД карты в ЦХД</t>
  </si>
  <si>
    <t>rcv_client_dk</t>
  </si>
  <si>
    <t>ИД получателя перевода</t>
  </si>
  <si>
    <t>Наименование шаблона</t>
  </si>
  <si>
    <t>first_include_reason_id</t>
  </si>
  <si>
    <t>Первая причина включения в стоп-лист</t>
  </si>
  <si>
    <t>first_name_invalid_nflag</t>
  </si>
  <si>
    <t>Флаг невалидного имени</t>
  </si>
  <si>
    <t>Пол клиента (описание)</t>
  </si>
  <si>
    <t>hardest_include_reason_id</t>
  </si>
  <si>
    <t>Самая весомая причина включения в стоп-лист</t>
  </si>
  <si>
    <t>last_name_invalid_nflag</t>
  </si>
  <si>
    <t>Флаг некорректно заполненной фамилии клиента</t>
  </si>
  <si>
    <t>middle_name_invalid_nflag</t>
  </si>
  <si>
    <t>Флаг невалидного отчества</t>
  </si>
  <si>
    <t>Флаг валидности пола клиента</t>
  </si>
  <si>
    <t>cmpn_hard_hearing_nflag</t>
  </si>
  <si>
    <t>Флаг плохо слышащего клиента</t>
  </si>
  <si>
    <t>cmpn_hard_stop_list_nflag</t>
  </si>
  <si>
    <t>cmpn_has_subcard_nflag</t>
  </si>
  <si>
    <t>Флаг клиента-держателя основной карты с дополнительной картой, оформленной на другое ФЛ, либо владельца дополнительной карты. Исключены клиенты сегмента VIP с телефоном типа "Основной".</t>
  </si>
  <si>
    <t>cmpn_ios_app_last_event_dt</t>
  </si>
  <si>
    <t>Последняя дата логона с ОС iOS</t>
  </si>
  <si>
    <t>cmpn_ios_app_ver</t>
  </si>
  <si>
    <t>Версия ОС iOS</t>
  </si>
  <si>
    <t>Флаг "Кентавра"(клиент, у которого в MDM встречалась некорректная привязка в системах-источниках)</t>
  </si>
  <si>
    <t>cmpn_push_status_nflag</t>
  </si>
  <si>
    <t>Статус канала вкл/выкл</t>
  </si>
  <si>
    <t>cmpn_reserve_name_nflag</t>
  </si>
  <si>
    <t>Флаг рискового региона,	Алгоритм расчета рискового региона по данным об адресе клиента из ФКП и МДМ</t>
  </si>
  <si>
    <t>cmpn_riskregion_nflag</t>
  </si>
  <si>
    <t>cmpn_social_type_id</t>
  </si>
  <si>
    <t>Социотип клиента</t>
  </si>
  <si>
    <t>cmpn_social_type_method</t>
  </si>
  <si>
    <t>Метод определения социотипа</t>
  </si>
  <si>
    <t>cmpn_spec_crm_segment_cd</t>
  </si>
  <si>
    <t>Спец код сегмента CRM</t>
  </si>
  <si>
    <t>Флаг наличия в стоп-листе для email-рассылок</t>
  </si>
  <si>
    <t>cmpn_stop_list_full_nflag</t>
  </si>
  <si>
    <t>cmpn_stop_list_include_dt</t>
  </si>
  <si>
    <t>cmpn_passport_expired_nflag</t>
  </si>
  <si>
    <t>Флаг клиента с паспортом РФ с истекшим сроком действия</t>
  </si>
  <si>
    <t>cmpn_passport_non_expired_nflag</t>
  </si>
  <si>
    <t>Флаг клиента с паспортом РФ с НЕистекшим сроком действия</t>
  </si>
  <si>
    <t>cmpn_pension_dt</t>
  </si>
  <si>
    <t>cmpn_psycho_type_id</t>
  </si>
  <si>
    <t>Признак психотипа по Курпатову</t>
  </si>
  <si>
    <t>cmpn_push_channel</t>
  </si>
  <si>
    <t>ID канала</t>
  </si>
  <si>
    <t>cmpn_push_status_change_dt</t>
  </si>
  <si>
    <t>Дата последнего изменения канала</t>
  </si>
  <si>
    <t>Флаг наличия в стоп-листе для SMS-рассылок</t>
  </si>
  <si>
    <t>Флаг стоп-листа по причинам «40 - Отказ от обработки ПДН» и /или   «5 - Клиент умер»</t>
  </si>
  <si>
    <t>Флаг потенциального дубля клиента</t>
  </si>
  <si>
    <t>cmpn_crm_appeal_stop_nflag</t>
  </si>
  <si>
    <t>Флаг клиента с отложенными или незакрытыми обращениями</t>
  </si>
  <si>
    <t>Флаг ДУЛ с просроченным сроком действия</t>
  </si>
  <si>
    <t>Флаг уникальности кода паспорта клиента на уровне клиентской базы на дату актуальности</t>
  </si>
  <si>
    <t>Флаг валидного ДУЛ по данным МДМ</t>
  </si>
  <si>
    <t>cmpn_ext_email</t>
  </si>
  <si>
    <t>Внешняя почта</t>
  </si>
  <si>
    <t>Флаг НЕвалидного ФИО</t>
  </si>
  <si>
    <t>Постоянный идентификатор клиента.</t>
  </si>
  <si>
    <t>cmpn_android_app_last_event_dt</t>
  </si>
  <si>
    <t>Последняя дата логона с ОС Android</t>
  </si>
  <si>
    <t>cmpn_biometry_phiz_tmpl_nflag</t>
  </si>
  <si>
    <t>Флаг наличия биометрического слепка (статус ‘ACTIVE’)</t>
  </si>
  <si>
    <t>cmpn_biometry_phiz_tmpl_text_nflag</t>
  </si>
  <si>
    <t>Флаг наличия биометрического слепка типа 21  – Текстозависимый голос</t>
  </si>
  <si>
    <t>Флаг валидности дня рождения</t>
  </si>
  <si>
    <t>cmpn_biometry_phiz_tmpl_free_text_nflag</t>
  </si>
  <si>
    <t>Флаг наличия биометрического слепка типа 2 – Текстонезависимый голос</t>
  </si>
  <si>
    <t>cmpn_android_app_ver</t>
  </si>
  <si>
    <t>Версия ОС Android</t>
  </si>
  <si>
    <t>cmpn_biometry_accepted_nflag</t>
  </si>
  <si>
    <t>Флаг наличия согласия на сбор биометрии</t>
  </si>
  <si>
    <t>cmpn_biometry_agreement_dt</t>
  </si>
  <si>
    <t>Дата согласия/отказа от биометрии</t>
  </si>
  <si>
    <t>cmpn_biometry_denied_nflag</t>
  </si>
  <si>
    <t>Флаг наличия отказа на сбор биометрии</t>
  </si>
  <si>
    <t>cmpn_biometry_phiz_tmpl_face_nflag</t>
  </si>
  <si>
    <t>Флаг наличия биометрического слепка типа 1 – Лицо</t>
  </si>
  <si>
    <t>auth_flg</t>
  </si>
  <si>
    <t>auth_schema</t>
  </si>
  <si>
    <t>call_row_id</t>
  </si>
  <si>
    <t>Тип звонка</t>
  </si>
  <si>
    <t>call_workflow_run_id</t>
  </si>
  <si>
    <t>Id загрузки данных</t>
  </si>
  <si>
    <t>ID звонка (АХД)</t>
  </si>
  <si>
    <t>ФИО ответственного</t>
  </si>
  <si>
    <t>ФИО оператора принявшего звонок</t>
  </si>
  <si>
    <t>ID звонка (CRM)</t>
  </si>
  <si>
    <t>ID обращения</t>
  </si>
  <si>
    <t>id клиента в mdm</t>
  </si>
  <si>
    <t>topic</t>
  </si>
  <si>
    <t>Тема обращения</t>
  </si>
  <si>
    <t>group_name</t>
  </si>
  <si>
    <t>Группа</t>
  </si>
  <si>
    <t>id_req</t>
  </si>
  <si>
    <t>Классификатор статуса обращения</t>
  </si>
  <si>
    <t>Продукт обращения</t>
  </si>
  <si>
    <t>sub_topic</t>
  </si>
  <si>
    <t>Подтема обращения</t>
  </si>
  <si>
    <t>Id заявки</t>
  </si>
  <si>
    <t>req_cons_result</t>
  </si>
  <si>
    <t>sub_product</t>
  </si>
  <si>
    <t>Подпродукт обращения</t>
  </si>
  <si>
    <t>addr_row_id</t>
  </si>
  <si>
    <t>contact_row_id</t>
  </si>
  <si>
    <t>primary_flg</t>
  </si>
  <si>
    <t>x_mdm</t>
  </si>
  <si>
    <t>x_pb_flg</t>
  </si>
  <si>
    <t>x_stab_id</t>
  </si>
  <si>
    <t>x_status</t>
  </si>
  <si>
    <t>last_upd</t>
  </si>
  <si>
    <t>person_uid</t>
  </si>
  <si>
    <t>x_application</t>
  </si>
  <si>
    <t>x_name</t>
  </si>
  <si>
    <t>x_private</t>
  </si>
  <si>
    <t>comm_use_type_cd</t>
  </si>
  <si>
    <t>Кол-во транзакций за 3 месяца</t>
  </si>
  <si>
    <t>Сумма транзакций в рублях за 3 месяца</t>
  </si>
  <si>
    <t>Максимальная сумма транзакции в рублях по MCC гр "Авто/мото"</t>
  </si>
  <si>
    <t>Максимальная сумма транзакции в рублях по MCC гр "Кафе/бары/рестораны"</t>
  </si>
  <si>
    <t>Максимальная сумма транзакции в рублях по MCC гр "Продукты"</t>
  </si>
  <si>
    <t>Максимальная сумма транзакции в рублях по MCC гр "Медицина"</t>
  </si>
  <si>
    <t>Максимальная сумма транзакции в рублях по MCC гр "Коммунальные платежи"</t>
  </si>
  <si>
    <t>Максимальная сумма транзакции в рублях по MCC гр "Туризм/транспорт"</t>
  </si>
  <si>
    <t>Максимальная сумма транзакции в рублях по MCC гр "Универсальные магазины"</t>
  </si>
  <si>
    <t>Кол-во транзакций за месяц по MCC гр "Красота и здоровье"</t>
  </si>
  <si>
    <t>Кол-во транзакций за месяц по MCC гр "Универсальные магазины"</t>
  </si>
  <si>
    <t>Кол-во транзакций за месяц по MCC гр "Продукты"</t>
  </si>
  <si>
    <t>Кол-во транзакций за месяц по MCC гр "Товары для дома/ремонта"</t>
  </si>
  <si>
    <t>Кол-во транзакций за месяц по MCC гр "Отдых/развлечения/спорт"</t>
  </si>
  <si>
    <t>Кол-во транзакций за месяц по MCC гр "Специализированные товары и услуги"</t>
  </si>
  <si>
    <t>Кол-во транзакций за месяц по MCC гр "Телекоммуникационные услуги"</t>
  </si>
  <si>
    <t>Кол-во транзакций за месяц по MCC гр "Коммунальные платежи"</t>
  </si>
  <si>
    <t>Пол клиента (код)</t>
  </si>
  <si>
    <t>Тип населенного пункта проживания клиента по финальному адресу (код)</t>
  </si>
  <si>
    <t>qty_distinct_mcg_6m</t>
  </si>
  <si>
    <t>Кол-во транзакций за месяц по MCC гр "Туризм/транспорт"</t>
  </si>
  <si>
    <t>Максимальная сумма транзакции в рублях по MCC гр "Одежда, обувь и аксессуары"</t>
  </si>
  <si>
    <t>Максимальная сумма транзакции в рублях по MCC гр "Отдых/развлечения/спорт"</t>
  </si>
  <si>
    <t>Тип населенного пункта проживания клиента по финальному адресу -
 альтернативный вариант (код)</t>
  </si>
  <si>
    <t>Максимальная сумма транзакции в рублях по MCC гр "Красота и здоровье"</t>
  </si>
  <si>
    <t>Максимальная сумма транзакции в рублях по MCC гр "Компьютеры/Гаджеты/ПО/IT-услуги"</t>
  </si>
  <si>
    <t>Кол-во транзакций за месяц по MCC гр "Авто/мото"</t>
  </si>
  <si>
    <t>Кол-во транзакций за месяц по MCC гр "Кафе/бары/рестораны"</t>
  </si>
  <si>
    <t>Кол-во транзакций за месяц по MCC гр "Компьютеры/Гаджеты/ПО/IT-услуги"</t>
  </si>
  <si>
    <t>targ_autoservice_fuel</t>
  </si>
  <si>
    <t>Дата начала окончания актуальности записи</t>
  </si>
  <si>
    <t>phone_nbr</t>
  </si>
  <si>
    <t>date</t>
  </si>
  <si>
    <t>Статус вкл/выкл</t>
  </si>
  <si>
    <t>IFA/GAID код мобильного устройства клиента</t>
  </si>
  <si>
    <t>category_id</t>
  </si>
  <si>
    <t>ID категории заказа</t>
  </si>
  <si>
    <t>creation_datetime</t>
  </si>
  <si>
    <t>Timestamp заказа</t>
  </si>
  <si>
    <t>offer_id</t>
  </si>
  <si>
    <t>creation_dt</t>
  </si>
  <si>
    <t>Дата создания заказа</t>
  </si>
  <si>
    <t>rgb</t>
  </si>
  <si>
    <t>Timestamp вставки записи</t>
  </si>
  <si>
    <t>sber_id</t>
  </si>
  <si>
    <t>Куки клиента</t>
  </si>
  <si>
    <t>item_count</t>
  </si>
  <si>
    <t>Кол-во позиций в заказе</t>
  </si>
  <si>
    <t>order_id</t>
  </si>
  <si>
    <t>ID заказа</t>
  </si>
  <si>
    <t>channel_cd</t>
  </si>
  <si>
    <t>Канал получения слепка</t>
  </si>
  <si>
    <t>Дата созданий слепка</t>
  </si>
  <si>
    <t>Флаг актуальности</t>
  </si>
  <si>
    <t>Хеш записи</t>
  </si>
  <si>
    <t>clt_state_cd</t>
  </si>
  <si>
    <t>статус клиента на биометрию</t>
  </si>
  <si>
    <t>agr_status_cd</t>
  </si>
  <si>
    <t>Статус согласия на биометрию</t>
  </si>
  <si>
    <t>идентификатор клиента</t>
  </si>
  <si>
    <t>model_type_cd</t>
  </si>
  <si>
    <t>Тип модели слепка</t>
  </si>
  <si>
    <t>Дата окончания актуальности действия записи</t>
  </si>
  <si>
    <t>agreement_date</t>
  </si>
  <si>
    <t>дата согласия на биометрию</t>
  </si>
  <si>
    <t>created_ts</t>
  </si>
  <si>
    <t>Дата и время создания слепка</t>
  </si>
  <si>
    <t>Дата появления записи в витрине</t>
  </si>
  <si>
    <t>modality_id</t>
  </si>
  <si>
    <t>Идентфикатор типа слепка</t>
  </si>
  <si>
    <t>Id продукта из CRM, который вяжется на справочник продуктов/ Отражает продукт АП.</t>
  </si>
  <si>
    <t>идентификатор предложения</t>
  </si>
  <si>
    <t>product_sgroup_name</t>
  </si>
  <si>
    <t>Наименование подгруппы продукта</t>
  </si>
  <si>
    <t>Дата окончания действия предложения</t>
  </si>
  <si>
    <t>Id канала</t>
  </si>
  <si>
    <t>сampaign_name</t>
  </si>
  <si>
    <t>Наименование кампании</t>
  </si>
  <si>
    <t>wave_deactivation_dt</t>
  </si>
  <si>
    <t>unique_segment</t>
  </si>
  <si>
    <t>Подсегмент клиентов в тесте</t>
  </si>
  <si>
    <t>сampaign_code</t>
  </si>
  <si>
    <t>Код кампании</t>
  </si>
  <si>
    <t>campaign_type</t>
  </si>
  <si>
    <t>rnk</t>
  </si>
  <si>
    <t>segment_id</t>
  </si>
  <si>
    <t>message_id</t>
  </si>
  <si>
    <t>product_group_id</t>
  </si>
  <si>
    <t>идентификатор группы продукта АП</t>
  </si>
  <si>
    <t>tg</t>
  </si>
  <si>
    <t>sk_id</t>
  </si>
  <si>
    <t>Суррогатный ключ</t>
  </si>
  <si>
    <t>ab_test_id</t>
  </si>
  <si>
    <t>Уровень группировки клиентов для АБ-теста (клиенты, которые получают определенное предложение - текст, параметры продукта, и подобны друг другу по соц. дем и прочим характерстикам)</t>
  </si>
  <si>
    <t>template_title</t>
  </si>
  <si>
    <t>channel_name</t>
  </si>
  <si>
    <t>Дата старта действия предложения</t>
  </si>
  <si>
    <t>wave_launch_dt</t>
  </si>
  <si>
    <t>lal_id</t>
  </si>
  <si>
    <t>template_text</t>
  </si>
  <si>
    <t>camp_source</t>
  </si>
  <si>
    <t>Источник данных для кампании</t>
  </si>
  <si>
    <t>template_comment</t>
  </si>
  <si>
    <t>team_id</t>
  </si>
  <si>
    <t>идентификатор команды</t>
  </si>
  <si>
    <t>Сегмент  клиентов в тесте</t>
  </si>
  <si>
    <t>сampaign_name_cf</t>
  </si>
  <si>
    <t>Наименование кампании из КФ</t>
  </si>
  <si>
    <t>campaign_name_cf</t>
  </si>
  <si>
    <t>product_group_name</t>
  </si>
  <si>
    <t>Наименование группы продукта</t>
  </si>
  <si>
    <t>open_ts</t>
  </si>
  <si>
    <t>Дата и время открытия предложения</t>
  </si>
  <si>
    <t>Суррогатный ID AB теста из справочника для кампаний</t>
  </si>
  <si>
    <t>Дата старта действия предложения - для партицирования</t>
  </si>
  <si>
    <t>cg_flg</t>
  </si>
  <si>
    <t>Флаг КГ</t>
  </si>
  <si>
    <t>member_id</t>
  </si>
  <si>
    <t>ID участника из CRM</t>
  </si>
  <si>
    <t>started_ts</t>
  </si>
  <si>
    <t>Дата и время целевого действия по предложению (переходу по ссылке, согласию на продукт и т.п.)</t>
  </si>
  <si>
    <t>contact_ts</t>
  </si>
  <si>
    <t>Дата и время отправки коммуникации клиенту в канале (от волны)</t>
  </si>
  <si>
    <t>delivery_ts</t>
  </si>
  <si>
    <t>Дата и время доставки коммуникации клиенту в канале (отклик)</t>
  </si>
  <si>
    <t>product_full_name</t>
  </si>
  <si>
    <t>Наименование продукта (расширенное)</t>
  </si>
  <si>
    <t>ID кредитного продукта в системе-источнике</t>
  </si>
  <si>
    <t>Флаг - признак удаления</t>
  </si>
  <si>
    <t>product_type_cd</t>
  </si>
  <si>
    <t>cred_factory_flag</t>
  </si>
  <si>
    <t>Признак продукта кредитной фабрики</t>
  </si>
  <si>
    <t>row_actual_change_ts</t>
  </si>
  <si>
    <t>tpin_generation</t>
  </si>
  <si>
    <t>Способ создания пина</t>
  </si>
  <si>
    <t>tpin_source</t>
  </si>
  <si>
    <t>Источник информации о ТПИН</t>
  </si>
  <si>
    <t>row_id</t>
  </si>
  <si>
    <t>ID записи</t>
  </si>
  <si>
    <t>Дата продажи</t>
  </si>
  <si>
    <t>Наименование тарифа</t>
  </si>
  <si>
    <t>Комиссия банка</t>
  </si>
  <si>
    <t>Стоимость услуги</t>
  </si>
  <si>
    <t>Канал посупления</t>
  </si>
  <si>
    <t>Код региона</t>
  </si>
  <si>
    <t>Наименование сервиса</t>
  </si>
  <si>
    <t>declaration_dt</t>
  </si>
  <si>
    <t>Дата налоговой декларации</t>
  </si>
  <si>
    <t>refund_amt</t>
  </si>
  <si>
    <t>Сумма налогового вычета</t>
  </si>
  <si>
    <t>Тип канала поступления</t>
  </si>
  <si>
    <t>Код территориального банка</t>
  </si>
  <si>
    <t>pty_class_id</t>
  </si>
  <si>
    <t>ID услуги</t>
  </si>
  <si>
    <t>pty_class_code</t>
  </si>
  <si>
    <t>pty_class_name</t>
  </si>
  <si>
    <t>Наименование услуги</t>
  </si>
  <si>
    <t>ID компании</t>
  </si>
  <si>
    <t>Дата окончания компании</t>
  </si>
  <si>
    <t>Название подгруппы продуктов</t>
  </si>
  <si>
    <t>Название сегмента</t>
  </si>
  <si>
    <t>Дата старта компании</t>
  </si>
  <si>
    <t>ID ссылка на канал</t>
  </si>
  <si>
    <t>Название канала</t>
  </si>
  <si>
    <t>Название продуктовой группы</t>
  </si>
  <si>
    <t>temlate_text</t>
  </si>
  <si>
    <t>Текст сообщения</t>
  </si>
  <si>
    <t>Идентификатор волны</t>
  </si>
  <si>
    <t>Электронный адрес клиента</t>
  </si>
  <si>
    <t>member_dt</t>
  </si>
  <si>
    <t>Дата и время коммуникации</t>
  </si>
  <si>
    <t>Номер телефона клиента</t>
  </si>
  <si>
    <t>Дата и время записи в витрину</t>
  </si>
  <si>
    <t>Статус отклика</t>
  </si>
  <si>
    <t>result_ext</t>
  </si>
  <si>
    <t>Расширенный статус отклика</t>
  </si>
  <si>
    <t>response_dt</t>
  </si>
  <si>
    <t>Дата и время отклика</t>
  </si>
  <si>
    <t>Дата и время появления записи в витрине</t>
  </si>
  <si>
    <t>number_value_2</t>
  </si>
  <si>
    <t>notification_type_id</t>
  </si>
  <si>
    <t>use_in_policy</t>
  </si>
  <si>
    <t>char_value_1</t>
  </si>
  <si>
    <t>number_value_1</t>
  </si>
  <si>
    <t>char_value_2</t>
  </si>
  <si>
    <t>cards_dc_nflag</t>
  </si>
  <si>
    <t>Флаг наличия больше одной  активной ДК</t>
  </si>
  <si>
    <t>nflag_ios</t>
  </si>
  <si>
    <t>Флаг типа телефона Клиента - ios за 6 месяцев</t>
  </si>
  <si>
    <t>nflag_android</t>
  </si>
  <si>
    <t>Флаг типа телефона Клиента - android  за 6 месяцев</t>
  </si>
  <si>
    <t>newtocard</t>
  </si>
  <si>
    <t>Флаг первой карты клиента в Банке</t>
  </si>
  <si>
    <t>onbording_kid_14y</t>
  </si>
  <si>
    <t>Флаг идентификации ребенка клиента 14 лет</t>
  </si>
  <si>
    <t>segm_main</t>
  </si>
  <si>
    <t>Сегмент Special Solutions (Силовики, и т.п.)</t>
  </si>
  <si>
    <t>segm</t>
  </si>
  <si>
    <t>Подсегмент Special Solutions (Военные пенсионеры и т.п.)</t>
  </si>
  <si>
    <t>comm_sms_nflag</t>
  </si>
  <si>
    <t>Дата последней коммуникации по Транзакционке по смс за месяц</t>
  </si>
  <si>
    <t>comm_push_nflag</t>
  </si>
  <si>
    <t>Дата последней коммуникации по Транзакционке по пушам за месяц</t>
  </si>
  <si>
    <t>cards_cc_nflag</t>
  </si>
  <si>
    <t>Флаг наличия больше одной  активной КК</t>
  </si>
  <si>
    <t>last_onb</t>
  </si>
  <si>
    <t>Участник последней кампании онбординга ДК</t>
  </si>
  <si>
    <t>onbording_kid_more14</t>
  </si>
  <si>
    <t>Флаг идентификации ребенка клиента старше 14 лет</t>
  </si>
  <si>
    <t>comm_email_nflag</t>
  </si>
  <si>
    <t>Дата последней коммуникации по Транзакционке по электронной почте за месяце</t>
  </si>
  <si>
    <t>sum_debt</t>
  </si>
  <si>
    <t>Сумма задолженности (для актуализации сегментов Развитие, Удержание)</t>
  </si>
  <si>
    <t>crd_pos_leisure_1mn_amt</t>
  </si>
  <si>
    <t>Сумма  POS операций  в категории "Отдых/развлечения/спорт" за 1 месяца</t>
  </si>
  <si>
    <t>crd_pos_special_3mn_amt</t>
  </si>
  <si>
    <t>Сумма  POS операций  в категории "Специализированные товары и услуги" за 3 месяца</t>
  </si>
  <si>
    <t>crd_pos_telecom_3mn_amt</t>
  </si>
  <si>
    <t>Сумма  POS операций  в категории "Телекоммуникационные услуги" за 3 месяца</t>
  </si>
  <si>
    <t>crd_pos_telecom_1mn_amt</t>
  </si>
  <si>
    <t>Сумма  POS операций  в категории "Телекоммуникационные услуги" за 1 месяца</t>
  </si>
  <si>
    <t>crd_pos_home_repair_1mn_amt</t>
  </si>
  <si>
    <t>Сумма  POS операций  в категории "Товары для дома/ремонта" за 1 месяца</t>
  </si>
  <si>
    <t>crd_pos_tourism_3mn_amt</t>
  </si>
  <si>
    <t>Сумма  POS операций в категории "Туризм/транспорт" за 3 месяца</t>
  </si>
  <si>
    <t>crd_pos_dept_stores_3mn_amt</t>
  </si>
  <si>
    <t>Сумма  POS операций в категории "Универсальные магазины" за 3 месяца</t>
  </si>
  <si>
    <t>crd_pos_dept_stores_1mn_amt</t>
  </si>
  <si>
    <t>Сумма  POS операций в категории "Универсальные магазины" за 1 месяца</t>
  </si>
  <si>
    <t>crd_pos_3mn_amt</t>
  </si>
  <si>
    <t>Сумма  POS операций в рублях за 3 месяца</t>
  </si>
  <si>
    <t>crd_cash_3mn_amt</t>
  </si>
  <si>
    <t>Сумма  Cash-оборота в рублях за 3 месяца</t>
  </si>
  <si>
    <t>crd_cash_1mn_amt</t>
  </si>
  <si>
    <t>Сумма  Cash-оборота в рублях за 1 месяца</t>
  </si>
  <si>
    <t>crd_spend_1mn_amt</t>
  </si>
  <si>
    <t>Сумма операций клиентских расходов (pos+cash+переводы, без учета комиссий и других внутренних банковских операций) в рублях за 1 месяца</t>
  </si>
  <si>
    <t>crd_mol_flag</t>
  </si>
  <si>
    <t>Наличие молодежной карты</t>
  </si>
  <si>
    <t>getting_card_dt</t>
  </si>
  <si>
    <t>Дата получения карты</t>
  </si>
  <si>
    <t>card_status</t>
  </si>
  <si>
    <t>Статус карты (для исключения неактивных статусов из коммуникации)</t>
  </si>
  <si>
    <t>card_prod_w4_name</t>
  </si>
  <si>
    <t>Название продукта в W4</t>
  </si>
  <si>
    <t>card_portf_active_flg</t>
  </si>
  <si>
    <t>Флаг активности карты по портфельному критерию (статус договора=1000, статус карты=1000, дата экспирации &gt; текущей даты)</t>
  </si>
  <si>
    <t>crd_pos_auto_3mn_amt</t>
  </si>
  <si>
    <t>Сумма  POS операций в категории "Авто/мото" за 3 месяца</t>
  </si>
  <si>
    <t>crd_pos_auto_1mn_amt</t>
  </si>
  <si>
    <t>Сумма  POS операций в категории "Авто/мото" за 1 месяца</t>
  </si>
  <si>
    <t>crd_pos_eat_out_1mn_amt</t>
  </si>
  <si>
    <t>Сумма  POS операций в категории "Кафе/бары/рестораны" за 1 месяца</t>
  </si>
  <si>
    <t>crd_pos_utilities_3mn_amt</t>
  </si>
  <si>
    <t>Сумма  POS операций в категории "Коммунальные платежи" за 3 месяца</t>
  </si>
  <si>
    <t>crd_pos_pc_it_3mn_amt</t>
  </si>
  <si>
    <t>Сумма  POS операций в категории "Компьютеры/Гаджеты/ПО/IT за 3 месяца</t>
  </si>
  <si>
    <t>crd_pos_pc_it_1mn_amt</t>
  </si>
  <si>
    <t>Сумма  POS операций в категории "Компьютеры/Гаджеты/ПО/IT за 1 месяца</t>
  </si>
  <si>
    <t>crd_pos_beuaty_3mn_amt</t>
  </si>
  <si>
    <t>Сумма  POS операций в категории "Красота и здоровье" за 3 месяца</t>
  </si>
  <si>
    <t>crd_pos_healthcare_3mn_amt</t>
  </si>
  <si>
    <t>Сумма  POS операций  в категории "Медицина" за 3 месяца</t>
  </si>
  <si>
    <t>crd_pos_healthcare_1mn_amt</t>
  </si>
  <si>
    <t>Сумма  POS операций  в категории "Медицина" за 1 месяца</t>
  </si>
  <si>
    <t>crd_pos_clothes_1mn_amt</t>
  </si>
  <si>
    <t>Сумма  POS операций  в категории "Одежда, обувь и аксессуары" за 1 месяца</t>
  </si>
  <si>
    <t>crd_pos_leisure_3mn_amt</t>
  </si>
  <si>
    <t>Сумма  POS операций  в категории "Отдых/развлечения/спорт" за 3 месяца</t>
  </si>
  <si>
    <t>card_idsgn_flg</t>
  </si>
  <si>
    <t>Флаг индивидуального дизайна карты</t>
  </si>
  <si>
    <t>trx_curr_mnth</t>
  </si>
  <si>
    <t>Флаг наличия транзакций по кредитной карте с начало месяца на текущий момент каждый день</t>
  </si>
  <si>
    <t>crd_pos_beuaty_1mn_amt</t>
  </si>
  <si>
    <t>Сумма  POS операций в категории "Красота и здоровье" за 1 месяца</t>
  </si>
  <si>
    <t>crd_pos_clothes_3mn_amt</t>
  </si>
  <si>
    <t>Сумма  POS операций  в категории "Одежда, обувь и аксессуары" за 3 месяца</t>
  </si>
  <si>
    <t>crd_pos_groceries_3mn_amt</t>
  </si>
  <si>
    <t>Сумма  POS операций  в категории "Продукты" за 3 месяца</t>
  </si>
  <si>
    <t>crd_pos_special_1mn_amt</t>
  </si>
  <si>
    <t>Сумма  POS операций  в категории "Специализированные товары и услуги" за 1 месяца</t>
  </si>
  <si>
    <t>crd_pos_home_repair_3mn_amt</t>
  </si>
  <si>
    <t>Сумма  POS операций  в категории "Товары для дома/ремонта" за 3 месяца</t>
  </si>
  <si>
    <t>crd_pos_tourism_1mn_amt</t>
  </si>
  <si>
    <t>Сумма  POS операций в категории "Туризм/транспорт" за 1 месяца</t>
  </si>
  <si>
    <t>crd_pos_1mn_amt</t>
  </si>
  <si>
    <t>Сумма  POS операций в рублях за 1 месяца</t>
  </si>
  <si>
    <t>crd_spend_3mn_amt</t>
  </si>
  <si>
    <t>Сумма операций клиентских расходов (pos+cash+переводы, без учета комиссий и других внутренних банковских операций) в рублях за 3 месяца</t>
  </si>
  <si>
    <t>Наличие у клиента открытой социальной карты</t>
  </si>
  <si>
    <t>crd_pos_eat_out_3mn_amt</t>
  </si>
  <si>
    <t>Сумма  POS операций в категории "Кафе/бары/рестораны" за 3 месяца</t>
  </si>
  <si>
    <t>crd_pos_utilities_1mn_amt</t>
  </si>
  <si>
    <t>Сумма  POS операций в категории "Коммунальные платежи" за 1 месяца</t>
  </si>
  <si>
    <t>group_onbording</t>
  </si>
  <si>
    <t>Продуктовый сегмент</t>
  </si>
  <si>
    <t>card_osb_w4_nmb</t>
  </si>
  <si>
    <t>Код ОСБ получения карты</t>
  </si>
  <si>
    <t>card_applepay_on_fl</t>
  </si>
  <si>
    <t>Флаг токинизации карты к ios</t>
  </si>
  <si>
    <t>card_samsungpay_on_fl</t>
  </si>
  <si>
    <t>Флаг токинизации карты к samsung</t>
  </si>
  <si>
    <t>card_androidpay_on_fl</t>
  </si>
  <si>
    <t>Флаг токинизации карты к android</t>
  </si>
  <si>
    <t>ИД карты в DWH</t>
  </si>
  <si>
    <t>pmt_system</t>
  </si>
  <si>
    <t>Платежная система карты</t>
  </si>
  <si>
    <t>card_portf_active_flg_soft</t>
  </si>
  <si>
    <t>Флаг активности карты по мягким условиям</t>
  </si>
  <si>
    <t>crd_pos_groceries_1mn_amt</t>
  </si>
  <si>
    <t>Сумма  POS операций  в категории "Продукты" за 1 месяца</t>
  </si>
  <si>
    <t>is_android</t>
  </si>
  <si>
    <t>Флаг входа в МП СБОЛ с Андроид</t>
  </si>
  <si>
    <t>sdo_avg_3m</t>
  </si>
  <si>
    <t>Средний СДО за последние 3 мес</t>
  </si>
  <si>
    <t>Кол-во дней с  последнего входа в МП СБОЛ</t>
  </si>
  <si>
    <t>days_from_last_claim</t>
  </si>
  <si>
    <t>Количество дней с даты закрытия последней заявки (жалоба или претензия) или заявка открыта</t>
  </si>
  <si>
    <t>close_td</t>
  </si>
  <si>
    <t>Дата закрытия вклада</t>
  </si>
  <si>
    <t>tm_cmpn_flag</t>
  </si>
  <si>
    <t>Флаг участия в ТМ кампанийх по продаже БО</t>
  </si>
  <si>
    <t>Код сегмента клиента</t>
  </si>
  <si>
    <t>ba_flag</t>
  </si>
  <si>
    <t>Флаг наличия действуюшего брокерского счета</t>
  </si>
  <si>
    <t>eployed_retiree</t>
  </si>
  <si>
    <t>Флаг работающих пенсионеров</t>
  </si>
  <si>
    <t>invest_product_flag</t>
  </si>
  <si>
    <t>Флаг наличия опыта покупки инвечст.продуктов</t>
  </si>
  <si>
    <t>Флаг наличия действуюшщего ИИС</t>
  </si>
  <si>
    <t>open_td</t>
  </si>
  <si>
    <t>Дата открытия вклада</t>
  </si>
  <si>
    <t>sbol_web_3m_login_nflag</t>
  </si>
  <si>
    <t>Флаг входа в Веб-версию СБОЛа за последние 3 мес</t>
  </si>
  <si>
    <t>is_ios</t>
  </si>
  <si>
    <t>Флаг входа в МП СБОЛ с IOS</t>
  </si>
  <si>
    <t>income_3m</t>
  </si>
  <si>
    <t>Средний доход за вычетом обязательств за поледние 3 мес</t>
  </si>
  <si>
    <t>Дата последнего входа в СБОЛ</t>
  </si>
  <si>
    <t>Дата последнего входа в мобильную версию СБОЛ</t>
  </si>
  <si>
    <t>Дата последнего входа в веб версию СБОЛ</t>
  </si>
  <si>
    <t>Дата первого входа в теминальную версию СБОЛ</t>
  </si>
  <si>
    <t>Дата первого входа в мобильную версию СБОЛ</t>
  </si>
  <si>
    <t>Дата первого входа в веб версию СБОЛ</t>
  </si>
  <si>
    <t>Дата последнего входа в теминальную версию СБОЛ</t>
  </si>
  <si>
    <t>Дата первого входа в СБОЛ</t>
  </si>
  <si>
    <t>amb_lbt_acct_tot_sdo_1m</t>
  </si>
  <si>
    <t>nflag_sbol_mob_available</t>
  </si>
  <si>
    <t>num_days_ap_paym_all</t>
  </si>
  <si>
    <t>nflag_mb_own_available</t>
  </si>
  <si>
    <t>nflag_uko_available</t>
  </si>
  <si>
    <t>nflag_mb_full_available</t>
  </si>
  <si>
    <t>nflag_ap_available</t>
  </si>
  <si>
    <t>qty_ap_templ_all_all</t>
  </si>
  <si>
    <t>num_days_sbol_log_atm_last</t>
  </si>
  <si>
    <t>nflag_mb_otd_available</t>
  </si>
  <si>
    <t>amt_age</t>
  </si>
  <si>
    <t>nflag_mb_p2p_available</t>
  </si>
  <si>
    <t>Алгоритм отличается от месячного
агрегата</t>
  </si>
  <si>
    <t>num_days_ap_paym_tax</t>
  </si>
  <si>
    <t>nflag_sbol_web_available</t>
  </si>
  <si>
    <t>clnt_sum_bal</t>
  </si>
  <si>
    <t>num_days_sbol_serv_last</t>
  </si>
  <si>
    <t>system_guid</t>
  </si>
  <si>
    <t>token_issue_time</t>
  </si>
  <si>
    <t>TIME</t>
  </si>
  <si>
    <t>url</t>
  </si>
  <si>
    <t>state_cd</t>
  </si>
  <si>
    <t>token_issue_dt</t>
  </si>
  <si>
    <t>token_type_cd</t>
  </si>
  <si>
    <t>ouid</t>
  </si>
  <si>
    <t>mcc_subgroup_id</t>
  </si>
  <si>
    <t>mcc_name_eng</t>
  </si>
  <si>
    <t>mcc_group_type_id</t>
  </si>
  <si>
    <t>mcc_group_name</t>
  </si>
  <si>
    <t>mcc_group_id</t>
  </si>
  <si>
    <t>mcc_group_type_name</t>
  </si>
  <si>
    <t>mcc_subgroup_name</t>
  </si>
  <si>
    <t>address</t>
  </si>
  <si>
    <t>short_url</t>
  </si>
  <si>
    <t>point_id</t>
  </si>
  <si>
    <t>text</t>
  </si>
  <si>
    <t>legal_name</t>
  </si>
  <si>
    <t>provider_sbol_in</t>
  </si>
  <si>
    <t>service_id</t>
  </si>
  <si>
    <t>alias_name</t>
  </si>
  <si>
    <t>billing</t>
  </si>
  <si>
    <t>create_timestamp</t>
  </si>
  <si>
    <t>full_name_cyr</t>
  </si>
  <si>
    <t>is_federal_provider</t>
  </si>
  <si>
    <t>is_recommend_supported</t>
  </si>
  <si>
    <t>ods_valid_from</t>
  </si>
  <si>
    <t>bs_service_name</t>
  </si>
  <si>
    <t>code_service</t>
  </si>
  <si>
    <t>tax_payer_cd</t>
  </si>
  <si>
    <t>service_type</t>
  </si>
  <si>
    <t>provider_uuid</t>
  </si>
  <si>
    <t>provider_inv_name</t>
  </si>
  <si>
    <t>org_acct_nbr</t>
  </si>
  <si>
    <t>logo</t>
  </si>
  <si>
    <t>is_recommend_card_supported</t>
  </si>
  <si>
    <t>is_autopay_available</t>
  </si>
  <si>
    <t>block</t>
  </si>
  <si>
    <t>bic</t>
  </si>
  <si>
    <t>provider_id</t>
  </si>
  <si>
    <t>briefname</t>
  </si>
  <si>
    <t>datestart</t>
  </si>
  <si>
    <t>endservicedate</t>
  </si>
  <si>
    <t>lastdate</t>
  </si>
  <si>
    <t>nominalfund</t>
  </si>
  <si>
    <t>regnum</t>
  </si>
  <si>
    <t>vidcb</t>
  </si>
  <si>
    <t>isin</t>
  </si>
  <si>
    <t>security_code</t>
  </si>
  <si>
    <t>security_name</t>
  </si>
  <si>
    <t>dateend</t>
  </si>
  <si>
    <t>emitent</t>
  </si>
  <si>
    <t>execdate</t>
  </si>
  <si>
    <t>issueplace</t>
  </si>
  <si>
    <t>nominal</t>
  </si>
  <si>
    <t>primedispositiondate</t>
  </si>
  <si>
    <t>ticker</t>
  </si>
  <si>
    <t>typecb</t>
  </si>
  <si>
    <t>card_num_sha1_salt</t>
  </si>
  <si>
    <t>card_num_md5</t>
  </si>
  <si>
    <t>card_num_sha1_6f4</t>
  </si>
  <si>
    <t>card_num_sha1</t>
  </si>
  <si>
    <t>card_num_sha256</t>
  </si>
  <si>
    <t>Идентификатор карты W4</t>
  </si>
  <si>
    <t>card_hashpan_prod</t>
  </si>
  <si>
    <t>Хэш номера карты с солью</t>
  </si>
  <si>
    <t>card_hashpan_raw</t>
  </si>
  <si>
    <t>Хэш номера карты без соли</t>
  </si>
  <si>
    <t>src_cntry_cd</t>
  </si>
  <si>
    <t>iso_cntry_cd</t>
  </si>
  <si>
    <t>fl_sbrf</t>
  </si>
  <si>
    <t>fl_nn</t>
  </si>
  <si>
    <t>des_line1_txt</t>
  </si>
  <si>
    <t>cntry</t>
  </si>
  <si>
    <t>master_id_auto</t>
  </si>
  <si>
    <t>merchant_name</t>
  </si>
  <si>
    <t>city</t>
  </si>
  <si>
    <t>new_brand</t>
  </si>
  <si>
    <t>card_status_reason_dsc</t>
  </si>
  <si>
    <t>channel_type</t>
  </si>
  <si>
    <t>channel_name_desc</t>
  </si>
  <si>
    <t>pmt_channel_name</t>
  </si>
  <si>
    <t>Наименование канала ЕПС</t>
  </si>
  <si>
    <t>Id канала ЕПС</t>
  </si>
  <si>
    <t>reciever_counterparty</t>
  </si>
  <si>
    <t>Контрагент</t>
  </si>
  <si>
    <t>reciever_kpp</t>
  </si>
  <si>
    <t>Id получателя</t>
  </si>
  <si>
    <t>Id типа платежа</t>
  </si>
  <si>
    <t>Возможность оплаты по штрих-коду</t>
  </si>
  <si>
    <t>reciever_full_name</t>
  </si>
  <si>
    <t>Полное наименование получателя</t>
  </si>
  <si>
    <t>reciever_bank_bik</t>
  </si>
  <si>
    <t>БИК Банка получателя</t>
  </si>
  <si>
    <t>reciever_acc_num</t>
  </si>
  <si>
    <t>Счет получателя</t>
  </si>
  <si>
    <t>reciever_inn</t>
  </si>
  <si>
    <t>reciever_short_name</t>
  </si>
  <si>
    <t>Короткое наименование получателя</t>
  </si>
  <si>
    <t>term_type_code</t>
  </si>
  <si>
    <t>Код типа терминала</t>
  </si>
  <si>
    <t>id типа терминала</t>
  </si>
  <si>
    <t>pay_meth_code</t>
  </si>
  <si>
    <t>Код способа оплаты</t>
  </si>
  <si>
    <t>pay_meth_id</t>
  </si>
  <si>
    <t>pay_meth_desc</t>
  </si>
  <si>
    <t>Описание способа оплаты</t>
  </si>
  <si>
    <t>pmt_type_name</t>
  </si>
  <si>
    <t>Наименование типа платежа</t>
  </si>
  <si>
    <t>pu_descr</t>
  </si>
  <si>
    <t>ID шаблона</t>
  </si>
  <si>
    <t>Комиссия</t>
  </si>
  <si>
    <t>payment_ts</t>
  </si>
  <si>
    <t>Время совершения операции</t>
  </si>
  <si>
    <t>suip</t>
  </si>
  <si>
    <t>ID платежа в ЕПС</t>
  </si>
  <si>
    <t>Причина статуса</t>
  </si>
  <si>
    <t>ID карты в Way4</t>
  </si>
  <si>
    <t>Общий размер задолженности (Вся задолженность клиента: остатки на счетах клиента 45508 + 45502+45503+45815+ непогашенные %% за кредит срочные и просроченные+ непогашенная сумма неустойки)</t>
  </si>
  <si>
    <t>ovd60_amt</t>
  </si>
  <si>
    <t>Ссудная задолженность, просроченная от 61 до 90 дней (45815 с учетом перелимита)</t>
  </si>
  <si>
    <t>ovd90_amt</t>
  </si>
  <si>
    <t>Ссудная задолженность, просроченная от 91 до 180 дней (45815 с учетом перелимита)</t>
  </si>
  <si>
    <t>ovd_amt</t>
  </si>
  <si>
    <t>Просроченная ссудная задолженность (баланс)</t>
  </si>
  <si>
    <t>ovd_int_amt</t>
  </si>
  <si>
    <t>Просроченная задолженность по процентам.</t>
  </si>
  <si>
    <t>ovd_int_amt_bal</t>
  </si>
  <si>
    <t>Просроченные проценты по кредиту (остаток по счету просроченных процентов), баланс</t>
  </si>
  <si>
    <t>ovd_int_paid_amt</t>
  </si>
  <si>
    <t>Сумма погашения просроченных процентов, учтенных на балансе и на внебалансе (Сумма за дату актуальности фин. Информации)</t>
  </si>
  <si>
    <t>ovd_int_paid_amt_bal</t>
  </si>
  <si>
    <t>Сумма погашения просроченных процентов, учтенных на балансе (Сумма за дату актуальности фин. Информации)</t>
  </si>
  <si>
    <t>ovd_paid_amt</t>
  </si>
  <si>
    <t>ovl_amt</t>
  </si>
  <si>
    <t>Сверхлимитная задолженность (Остаток на счёту 45503)</t>
  </si>
  <si>
    <t>ovlpd_amt</t>
  </si>
  <si>
    <t>Сверхлимитная задолженность по счёту 45502 (Остаток на счете перелимита 45502)</t>
  </si>
  <si>
    <t>own_amt</t>
  </si>
  <si>
    <t>Остаток собственных средств клиента на счете</t>
  </si>
  <si>
    <t>penalty_repaym</t>
  </si>
  <si>
    <t>Штрафы (сумма за дату актуальности фин. Информации)</t>
  </si>
  <si>
    <t>credit_limit_utilisation</t>
  </si>
  <si>
    <t>% утилизации кредитного лимита</t>
  </si>
  <si>
    <t>int_paid_amt</t>
  </si>
  <si>
    <t>Уплаченные проценты по контракту (сумма за дату актуальности фин. Информации)</t>
  </si>
  <si>
    <t>ln_int_grc_amt</t>
  </si>
  <si>
    <t>Остаток по счету льготных процентов. Сумма включает проценты по балансу и внебалансу</t>
  </si>
  <si>
    <t>ln_int_paid_amt</t>
  </si>
  <si>
    <t>Сумма погашения срочных процентов за кредит, учтенных на балансе и внебалансе (Сумма за дату актуальности фин. Информации)</t>
  </si>
  <si>
    <t>loan_amt</t>
  </si>
  <si>
    <t>Задолженность по основному долгу (Остаток на счете 45508)</t>
  </si>
  <si>
    <t>loan_cash</t>
  </si>
  <si>
    <t>Задолженность по операциям снятия наличных и к ним приравненных операций (Часть остатка на счете 45508)</t>
  </si>
  <si>
    <t>loan_retail</t>
  </si>
  <si>
    <t>Задолженность по торговым операциям (Часть остатка на счете 45508)</t>
  </si>
  <si>
    <t>Остаток основной задолженности ( Задолженность по основному долгу (Остаток на счете 45508) + Сумма очередного платежа (Ссудная задолженность, выставленная к погашению, входящая в состав обязательного платежа (Остаток на счете 45502 с учетом перелимита))</t>
  </si>
  <si>
    <t>ovd180_amt</t>
  </si>
  <si>
    <t>Ссудная задолженность, просроченная от 180 до 360 дней. (45815 с учетом перелимита)</t>
  </si>
  <si>
    <t>ovd30_amt</t>
  </si>
  <si>
    <t>Ссудная задолженность, просроченная от 31 до 60 дней (45815 с учетом перелимита)</t>
  </si>
  <si>
    <t>ovd360_amt</t>
  </si>
  <si>
    <t>Поле зарезервировано в выгрузке для будущей доработки Way4. Ссудная задолженность, просроченная более чем на 360 дней (45815 с учетом перелимита)</t>
  </si>
  <si>
    <t>reportdate</t>
  </si>
  <si>
    <t>txn_payroll_dt</t>
  </si>
  <si>
    <t>txn_social_dt</t>
  </si>
  <si>
    <t>lbt_payroll_dt</t>
  </si>
  <si>
    <t>lbt_social_dt</t>
  </si>
  <si>
    <t>created</t>
  </si>
  <si>
    <t>theme_id</t>
  </si>
  <si>
    <t>type_tm</t>
  </si>
  <si>
    <t>default_flg</t>
  </si>
  <si>
    <t>modification_num</t>
  </si>
  <si>
    <t>child_birth_dict_cnt</t>
  </si>
  <si>
    <t>Флаг получения единовременного пособия по родам в текущем периоде на основании суммы («Консультант+»)</t>
  </si>
  <si>
    <t>child_many_cnt</t>
  </si>
  <si>
    <t>Финальный флаг пособия по многодетности по алгоритму модели и справочнику</t>
  </si>
  <si>
    <t>child_1_5years_model_cnt</t>
  </si>
  <si>
    <t>Флаг получения пособий до 1,5 лет в текущем периоде по алгоритму модели</t>
  </si>
  <si>
    <t>child_3years_model_cnt</t>
  </si>
  <si>
    <t>Флаг получения детских пособий до 3х лет в текущем периоде по алгоритму модели</t>
  </si>
  <si>
    <t>child_alimony_model_cnt</t>
  </si>
  <si>
    <t>Флаг получения алиментов на детей в текущем периоде по алгоритму модели</t>
  </si>
  <si>
    <t>child_benefits_model_cnt</t>
  </si>
  <si>
    <t>Флаг получения прочих детских пособий в текущем периоде по алгоритму модели</t>
  </si>
  <si>
    <t>child_disabled_model_cnt</t>
  </si>
  <si>
    <t>Флаг получения пособий на детей-инвалидов в текущем периоде по алгоритму модели</t>
  </si>
  <si>
    <t>child_maternity_model_cnt</t>
  </si>
  <si>
    <t>Флаг получения декретных пособий в текущем периоде по алгоритму модели</t>
  </si>
  <si>
    <t>child_orphans_model_cnt</t>
  </si>
  <si>
    <t>Флаг получения социальных пособий (сирота) в текущем периоде по алгоритму модели</t>
  </si>
  <si>
    <t>child_pregnancy_model_cnt</t>
  </si>
  <si>
    <t>Флаг получения пособия «постановка на учет. Ранние сроки беременности» в текущем периоде по алгоритму модели</t>
  </si>
  <si>
    <t>child_3years_dict_cnt</t>
  </si>
  <si>
    <t>Флаг получения детских пособий до 3х лет в текущем периоде на основании суммы («Консультант+»)</t>
  </si>
  <si>
    <t>child_birth_model_cnt</t>
  </si>
  <si>
    <t>Флаг получения единовременного пособия по родам в текущем периоде по алгоритму модели</t>
  </si>
  <si>
    <t>child_pregnancy_dict_cnt</t>
  </si>
  <si>
    <t>Флаг получения пособия «постановка на учет. Ранние сроки беременности» в текущем периоде на основании суммы («Консультант+»)</t>
  </si>
  <si>
    <t>child_benefits_type_cnt</t>
  </si>
  <si>
    <t>Флаг получения детского пособия на основании типа транзакции «детские пособия»</t>
  </si>
  <si>
    <t>Актуальный идентификатор клиента</t>
  </si>
  <si>
    <t>actual_mdm_id</t>
  </si>
  <si>
    <t>Актуальный идентификатор клиента mdm</t>
  </si>
  <si>
    <t>original_client_dk</t>
  </si>
  <si>
    <t>last_mdm_id</t>
  </si>
  <si>
    <t>Последний суррогатный идентификатор mdm</t>
  </si>
  <si>
    <t>last_merge_dt</t>
  </si>
  <si>
    <t>Дата последнего слияния</t>
  </si>
  <si>
    <t>src_mdm_id</t>
  </si>
  <si>
    <t>Исходный суррогатный идентификатор клиента mdm</t>
  </si>
  <si>
    <t>mdm_merge_dt</t>
  </si>
  <si>
    <t>Дата слияния</t>
  </si>
  <si>
    <t>trg_mdm_id</t>
  </si>
  <si>
    <t>Целевой суррогатный идентификатор клиента mdm</t>
  </si>
  <si>
    <t>trg_client_dk</t>
  </si>
  <si>
    <t>Целевой идентификатор клиента</t>
  </si>
  <si>
    <t>src_client_dk</t>
  </si>
  <si>
    <t>Исходный идентификатор клиента</t>
  </si>
  <si>
    <t>change_dt</t>
  </si>
  <si>
    <t>refuse_code</t>
  </si>
  <si>
    <t>refuse_descr</t>
  </si>
  <si>
    <t>territory</t>
  </si>
  <si>
    <t>division_level7</t>
  </si>
  <si>
    <t>division_level3</t>
  </si>
  <si>
    <t>division_level1</t>
  </si>
  <si>
    <t>chld_middle_name</t>
  </si>
  <si>
    <t>chld_gender_cd</t>
  </si>
  <si>
    <t>balance_unit</t>
  </si>
  <si>
    <t>division_level4</t>
  </si>
  <si>
    <t>division_level6</t>
  </si>
  <si>
    <t>chld_birth_dt</t>
  </si>
  <si>
    <t>chld_first_name</t>
  </si>
  <si>
    <t>chld_last_name</t>
  </si>
  <si>
    <t>division_level2</t>
  </si>
  <si>
    <t>relationship</t>
  </si>
  <si>
    <t>division_level5</t>
  </si>
  <si>
    <t>primary_doc_number</t>
  </si>
  <si>
    <t>primary_doc_type</t>
  </si>
  <si>
    <t>totalsupportpersons</t>
  </si>
  <si>
    <t>prev_last_name</t>
  </si>
  <si>
    <t>app_start_date</t>
  </si>
  <si>
    <t>application_number</t>
  </si>
  <si>
    <t>child_fist_name</t>
  </si>
  <si>
    <t>child_middle_name</t>
  </si>
  <si>
    <t>date_of_birth</t>
  </si>
  <si>
    <t>marital_status</t>
  </si>
  <si>
    <t>primary_doc_issue_date</t>
  </si>
  <si>
    <t>primary_doc_series</t>
  </si>
  <si>
    <t>relationship_role</t>
  </si>
  <si>
    <t>child_last_name</t>
  </si>
  <si>
    <t>sys_status</t>
  </si>
  <si>
    <t>date11</t>
  </si>
  <si>
    <t>t_554_app_no</t>
  </si>
  <si>
    <t>ser_dul</t>
  </si>
  <si>
    <t>num_dul</t>
  </si>
  <si>
    <t>date9</t>
  </si>
  <si>
    <t>date6</t>
  </si>
  <si>
    <t>date4</t>
  </si>
  <si>
    <t>date3</t>
  </si>
  <si>
    <t>sys_statusinfo</t>
  </si>
  <si>
    <t>t_557_app_start_date</t>
  </si>
  <si>
    <t>type_prod</t>
  </si>
  <si>
    <t>date1</t>
  </si>
  <si>
    <t>contract</t>
  </si>
  <si>
    <t>code_subprod</t>
  </si>
  <si>
    <t>date7</t>
  </si>
  <si>
    <t>pass_issue</t>
  </si>
  <si>
    <t>t_556_app_status</t>
  </si>
  <si>
    <t>fam_status</t>
  </si>
  <si>
    <t>code_prod</t>
  </si>
  <si>
    <t>cont_id</t>
  </si>
  <si>
    <t>date10</t>
  </si>
  <si>
    <t>date12</t>
  </si>
  <si>
    <t>date5</t>
  </si>
  <si>
    <t>date8</t>
  </si>
  <si>
    <t>income</t>
  </si>
  <si>
    <t>pass_iss_auth</t>
  </si>
  <si>
    <t>is_campaign_excluded</t>
  </si>
  <si>
    <t>source_channel_name</t>
  </si>
  <si>
    <t>is_campaign_excluded_sms</t>
  </si>
  <si>
    <t>is_campaign_excluded_email</t>
  </si>
  <si>
    <t>refusal_type_name</t>
  </si>
  <si>
    <t>is_campaign_excluded_vsp</t>
  </si>
  <si>
    <t>is_campaign_excluded_stories</t>
  </si>
  <si>
    <t>is_campaign_excluded_tm</t>
  </si>
  <si>
    <t>freeze</t>
  </si>
  <si>
    <t>is_campaign_excluded_erib</t>
  </si>
  <si>
    <t>is_campaign_excluded_assp</t>
  </si>
  <si>
    <t>receiver_name</t>
  </si>
  <si>
    <t>mr</t>
  </si>
  <si>
    <t>net</t>
  </si>
  <si>
    <t>range_begin</t>
  </si>
  <si>
    <t>smsc_alias</t>
  </si>
  <si>
    <t>country_code</t>
  </si>
  <si>
    <t>range_end</t>
  </si>
  <si>
    <t>tz</t>
  </si>
  <si>
    <t>ap_service_group_cd</t>
  </si>
  <si>
    <t>ap_service_group_type_name</t>
  </si>
  <si>
    <t>ap_service_group_type_cd</t>
  </si>
  <si>
    <t>ap_service_group_name</t>
  </si>
  <si>
    <t>dest_mdm_id</t>
  </si>
  <si>
    <t>Суррогатный целевой идентификатор клиента</t>
  </si>
  <si>
    <t>Дата изменения записи о клиенте</t>
  </si>
  <si>
    <t>src_pty_id</t>
  </si>
  <si>
    <t>Системный исходный идентификатор клиента на источника</t>
  </si>
  <si>
    <t>merge_dt</t>
  </si>
  <si>
    <t>dest_pty_id</t>
  </si>
  <si>
    <t>Системный целевой идентификатор клиента</t>
  </si>
  <si>
    <t>Суррогатный исходный идентификатор клиента на источнике</t>
  </si>
  <si>
    <t>actual_pty_id</t>
  </si>
  <si>
    <t>Актуальный системный идентификатор клиента</t>
  </si>
  <si>
    <t>Актуальный суррогатный идентификатор клиента</t>
  </si>
  <si>
    <t>original_mdm_id</t>
  </si>
  <si>
    <t>Исходный суррогатный идентификатор клиента</t>
  </si>
  <si>
    <t>original_pty_id</t>
  </si>
  <si>
    <t>Исходный системный идентификатор клиента</t>
  </si>
  <si>
    <t>last_merge_seq_nr</t>
  </si>
  <si>
    <t>Кол-во слияний по исходному идентификатору</t>
  </si>
  <si>
    <t>crm_ap_product_id</t>
  </si>
  <si>
    <t>crm_prod_start_dt</t>
  </si>
  <si>
    <t>x_cross_flg</t>
  </si>
  <si>
    <t>crm_ap_prod_desc</t>
  </si>
  <si>
    <t>crm_ap_product_id#id</t>
  </si>
  <si>
    <t>crm_prod_end_dt</t>
  </si>
  <si>
    <t>crm_prod_tsm_cd</t>
  </si>
  <si>
    <t>crm_product_as_name</t>
  </si>
  <si>
    <t>crm_product_id</t>
  </si>
  <si>
    <t>crm_product_name</t>
  </si>
  <si>
    <t>crm_subprod_ver_val</t>
  </si>
  <si>
    <t>version_num</t>
  </si>
  <si>
    <t>crm_product_group_name</t>
  </si>
  <si>
    <t>crm_product_id#id</t>
  </si>
  <si>
    <t>lock_flg</t>
  </si>
  <si>
    <t>cary_cost_curcy_cd</t>
  </si>
  <si>
    <t>crm_product_sgroup_name</t>
  </si>
  <si>
    <t>crm_subprod_tsm_cd</t>
  </si>
  <si>
    <t>main_product_flg</t>
  </si>
  <si>
    <t>crm_source_val</t>
  </si>
  <si>
    <t>crm_prod_desc</t>
  </si>
  <si>
    <t>crm_express_flag</t>
  </si>
  <si>
    <t>crm_prod_type_tsm_cd</t>
  </si>
  <si>
    <t>crm_topup_flag</t>
  </si>
  <si>
    <t>channel_name_rep</t>
  </si>
  <si>
    <t>channel_name_crm</t>
  </si>
  <si>
    <t>id_sys</t>
  </si>
  <si>
    <t>subproduct</t>
  </si>
  <si>
    <t>loan_kinds_type_id</t>
  </si>
  <si>
    <t>credtype</t>
  </si>
  <si>
    <t>id_loan_type</t>
  </si>
  <si>
    <t>short_name</t>
  </si>
  <si>
    <t>sale_channel_cd</t>
  </si>
  <si>
    <t>sale_channel_name</t>
  </si>
  <si>
    <t>sale_channel_source</t>
  </si>
  <si>
    <t>last_year_qty</t>
  </si>
  <si>
    <t>Кол-во покупок в "предпочитаемом" мерчанте за последние 12 месяцев</t>
  </si>
  <si>
    <t>clr_type</t>
  </si>
  <si>
    <t>Тип паттерна:
1) year - покупки раз в год
2) half - покупки раз в полгода
3) quar - покупки раз в квартал
4) 2m_1 - покупки раз в год в двумесячном интервале (янв-фев, мар-апр и т.д.)
5) 2m_2 - покупки раз в год в двумесячном интервале (фев-мар, апр-май и т.д.)</t>
  </si>
  <si>
    <t>clr_final_score</t>
  </si>
  <si>
    <t>Скор найденного паттерна, общий для всех видов паттернов (чем больше, тем лучше)</t>
  </si>
  <si>
    <t>clr_score</t>
  </si>
  <si>
    <t>Скор найденного паттерна, для каждого вида паттерна свой масштаб (чем больше, тем лучше)</t>
  </si>
  <si>
    <t>clr_points_qty</t>
  </si>
  <si>
    <t>Кол-во покупок в рамках найденного паттерна</t>
  </si>
  <si>
    <t>clr_clsd_dist</t>
  </si>
  <si>
    <t>Кол-во прошедших периодов в рамках найденного паттерна с последней покупки до текущего момента</t>
  </si>
  <si>
    <t>clr_max_dt</t>
  </si>
  <si>
    <t>Дата (месяц) последней покупки в рамках найденного паттерна</t>
  </si>
  <si>
    <t>clr_min_dt</t>
  </si>
  <si>
    <t>Дата (месяц) первой покупки в рамках найденного паттерна</t>
  </si>
  <si>
    <t>trx_max_amt_min_clr</t>
  </si>
  <si>
    <t>Минимальная сумма покупки в рамках найденного паттерна (максимум ищется среди уже агрегированной максимальной суммы покупки в рамках данного МСС кода)</t>
  </si>
  <si>
    <t>trx_max_amt_max_clr</t>
  </si>
  <si>
    <t>Макисмальная сумма покупки в рамках найденного паттерна (максимум ищется среди уже агрегированной максимальной суммы покупки в рамках данного МСС кода)</t>
  </si>
  <si>
    <t>new_brand_upd</t>
  </si>
  <si>
    <t>Описание "предпочитаемого" мерчанта, в котором клиент соверишил бОльшее число покупок в рамках найденного паттерна</t>
  </si>
  <si>
    <t>brand_clr_point_qty</t>
  </si>
  <si>
    <t>Кол-во покупок в "предпочитаемом" мерчанте в рамках найденного паттерна</t>
  </si>
  <si>
    <t>Отчетный месяц</t>
  </si>
  <si>
    <t>clr_num</t>
  </si>
  <si>
    <t>Номер паттерна (для year - номер месяца, для half_year/quarter - номер месяца внутри полугодия/квартала, для 2m_x - номер пары месяцев (от 1 до 6))</t>
  </si>
  <si>
    <t>clr_max_ptntly_qty</t>
  </si>
  <si>
    <t>Кол-во периодов в рамках найденного паттерна (от первой до последней покупки)</t>
  </si>
  <si>
    <t>trx_max_amt_avg_clr</t>
  </si>
  <si>
    <t>Средняя сумма покупки в рамках найденного паттерна (максимум ищется среди уже агрегированной максимальной суммы покупки в рамках данного МСС кода)</t>
  </si>
  <si>
    <t>МСС код, для которого найден паттерн крупной регулярной покупки</t>
  </si>
  <si>
    <t>code_credit_type_ias_credit</t>
  </si>
  <si>
    <t>code_regulation</t>
  </si>
  <si>
    <t>name_regulation</t>
  </si>
  <si>
    <t>sk_credit_type_group</t>
  </si>
  <si>
    <t>code_number_regulation</t>
  </si>
  <si>
    <t>name_credit_type_ias_credit</t>
  </si>
  <si>
    <t>code_credit_type_assd</t>
  </si>
  <si>
    <t>code_tb</t>
  </si>
  <si>
    <t>sys_name</t>
  </si>
  <si>
    <t>fs_form_num</t>
  </si>
  <si>
    <t>Номер формы баланса</t>
  </si>
  <si>
    <t>fs_line_cd</t>
  </si>
  <si>
    <t>Код строки баланса</t>
  </si>
  <si>
    <t>fs_line_desc</t>
  </si>
  <si>
    <t>Описание строки баланса</t>
  </si>
  <si>
    <t>fs_line_num</t>
  </si>
  <si>
    <t>Номер строки баланса</t>
  </si>
  <si>
    <t>fs_unit</t>
  </si>
  <si>
    <t>fs_value</t>
  </si>
  <si>
    <t>Выручка</t>
  </si>
  <si>
    <t>valid_to</t>
  </si>
  <si>
    <t>Дата окончания отчётного периода</t>
  </si>
  <si>
    <t>ul_inn</t>
  </si>
  <si>
    <t>ul_ogrn</t>
  </si>
  <si>
    <t>ul_org_id</t>
  </si>
  <si>
    <t>ID ЮЛ</t>
  </si>
  <si>
    <t>ul_short_nm</t>
  </si>
  <si>
    <t>Краткое наименование ЮЛ</t>
  </si>
  <si>
    <t>valid_from</t>
  </si>
  <si>
    <t>Дата начала отчётного периода</t>
  </si>
  <si>
    <t>period_nm</t>
  </si>
  <si>
    <t>Период отчётности</t>
  </si>
  <si>
    <t>Общероссийский классификатор форм собственности (ОКФС)</t>
  </si>
  <si>
    <t>Общероссийский классификатор органов государственной власти и управления (ОКОГУ)</t>
  </si>
  <si>
    <t>status_type</t>
  </si>
  <si>
    <t>Статус карточки</t>
  </si>
  <si>
    <t>workers_amount</t>
  </si>
  <si>
    <t>Количество сотрудников</t>
  </si>
  <si>
    <t>Дата отчёта</t>
  </si>
  <si>
    <t>okato</t>
  </si>
  <si>
    <t>Общероссийский классификатор объектов административно-территориального деления (ОКАТО)</t>
  </si>
  <si>
    <t>Общероссийский классификатор организационно-правовых форм (ОКОПФ)</t>
  </si>
  <si>
    <t>Общероссийский классификатор предприятий и организаций (ОКПО)</t>
  </si>
  <si>
    <t>ord_type_cd</t>
  </si>
  <si>
    <t>org_name_short</t>
  </si>
  <si>
    <t>Краткое наименование</t>
  </si>
  <si>
    <t>status_id</t>
  </si>
  <si>
    <t>Признак действующей организации</t>
  </si>
  <si>
    <t>full_legal_address</t>
  </si>
  <si>
    <t>Юридический адрес</t>
  </si>
  <si>
    <t>Полное наименование</t>
  </si>
  <si>
    <t>cust_org_card_type_nm</t>
  </si>
  <si>
    <t>Тип карточки</t>
  </si>
  <si>
    <t>CRM ID</t>
  </si>
  <si>
    <t>customer_type</t>
  </si>
  <si>
    <t>Тип клиента (ЮЛ/ИП)</t>
  </si>
  <si>
    <t>close_date</t>
  </si>
  <si>
    <t>Дата прекращения действия организации</t>
  </si>
  <si>
    <t>main_okved_2</t>
  </si>
  <si>
    <t>Основной классификатор вида экономической деятельности (версия 2)</t>
  </si>
  <si>
    <t>segment_type</t>
  </si>
  <si>
    <t>main_okved_1</t>
  </si>
  <si>
    <t>Основной классификатор вида экономической деятельности (версия 1)</t>
  </si>
  <si>
    <t>lbt_payroll_min_mnth</t>
  </si>
  <si>
    <t>Число месяцев с минимальной даты получения зарплатных начислений (накопительным итогом)</t>
  </si>
  <si>
    <t>Регулярные покупки в зоомагазинах - не менее 3 покупок за 6 мес</t>
  </si>
  <si>
    <t>Кол-во покупок за год в категории "Одежда, обувь и аксессуары"</t>
  </si>
  <si>
    <t>crd_dc_pos_healthcare_rub_amt_6avg</t>
  </si>
  <si>
    <t>Средняя сумма операций покупки в категории "Медицина" в рублях за 6 мес по дебетовым картам</t>
  </si>
  <si>
    <t>crd_dc_pos_tourism_qty_6avg</t>
  </si>
  <si>
    <t>Среднее количество операций покупки в категории "Туризм/транспорт" за 6 мес по дебетовым картам</t>
  </si>
  <si>
    <t>crd_otf_pos_spend_rub_amt_6avg</t>
  </si>
  <si>
    <t>Средняя общая сумма покупок (POS) по всем картам клиента за 6 мес в рублях</t>
  </si>
  <si>
    <t>crd_cc_pos_healthcare_rub_amt_6avg</t>
  </si>
  <si>
    <t>Средняя сумма операций покупки в категории "Медицина" в рублях за 6 мес по кредитным картам</t>
  </si>
  <si>
    <t>lbt_social_min_mnth</t>
  </si>
  <si>
    <t>Число месяцев с минимальной даты получения пенсионных начислений (накопительным итогом)</t>
  </si>
  <si>
    <t>lbt_social_max_mnth</t>
  </si>
  <si>
    <t>Число месяцев с максимальной даты получения пенсионных начислений (накопительным итогом)</t>
  </si>
  <si>
    <t>id_target</t>
  </si>
  <si>
    <t>Скоринг</t>
  </si>
  <si>
    <t>scoring_dt</t>
  </si>
  <si>
    <t>clr_type_new</t>
  </si>
  <si>
    <t>dt</t>
  </si>
  <si>
    <t>name_postcard</t>
  </si>
  <si>
    <t>sender_client_dk</t>
  </si>
  <si>
    <t>sender_epk_id</t>
  </si>
  <si>
    <t>doc_id</t>
  </si>
  <si>
    <t>type_postcard</t>
  </si>
  <si>
    <t>Тип паттерна</t>
  </si>
  <si>
    <t>Дата (месяц) последнего начисления в рамках найденного паттерна</t>
  </si>
  <si>
    <t>среднее значение начислений ( зарплатные+социальные)</t>
  </si>
  <si>
    <t>Кол-во начислений в рамках найденного паттерна</t>
  </si>
  <si>
    <t>максимальное значение начислений ( зарплатные+социальные)</t>
  </si>
  <si>
    <t>Дата (месяц) первого начисления в рамках найденного паттерна</t>
  </si>
  <si>
    <t>Разница между отчетной датой и Датой (месяцем) последнего начисления</t>
  </si>
  <si>
    <t>минимальное значение начислений ( зарплатные+социальные)</t>
  </si>
  <si>
    <t>iis_telecom_serv_qty</t>
  </si>
  <si>
    <t>cc_transf_qty</t>
  </si>
  <si>
    <t>iis_medicine_qty</t>
  </si>
  <si>
    <t>cc_fine_qty</t>
  </si>
  <si>
    <t>cc_games_qty</t>
  </si>
  <si>
    <t>cc_grocery_qty</t>
  </si>
  <si>
    <t>cc_record_qty</t>
  </si>
  <si>
    <t>cc_seqstr_qty</t>
  </si>
  <si>
    <t>cc_tobacco_amt</t>
  </si>
  <si>
    <t>cc_transf_amt</t>
  </si>
  <si>
    <t>cc_wine_amt</t>
  </si>
  <si>
    <t>iis_books_qty</t>
  </si>
  <si>
    <t>iis_cafe_qty</t>
  </si>
  <si>
    <t>iis_digital_amt</t>
  </si>
  <si>
    <t>iis_dm_amt</t>
  </si>
  <si>
    <t>iis_electronic_qty</t>
  </si>
  <si>
    <t>iis_finance_qty</t>
  </si>
  <si>
    <t>iis_fine_qty</t>
  </si>
  <si>
    <t>iis_fuel_amt</t>
  </si>
  <si>
    <t>iis_grocery_amt</t>
  </si>
  <si>
    <t>iis_hobby_amt</t>
  </si>
  <si>
    <t>iis_hotel_qty</t>
  </si>
  <si>
    <t>iis_house_repair_qty</t>
  </si>
  <si>
    <t>iis_prof_qty</t>
  </si>
  <si>
    <t>iis_sport_qty</t>
  </si>
  <si>
    <t>iis_tax_qty</t>
  </si>
  <si>
    <t>iis_taxi_qty</t>
  </si>
  <si>
    <t>iis_telecom_serv_amt</t>
  </si>
  <si>
    <t>iis_transport_qty</t>
  </si>
  <si>
    <t>iis_univers_qty</t>
  </si>
  <si>
    <t>iis_wine_qty</t>
  </si>
  <si>
    <t>pl_cash_atm_qty</t>
  </si>
  <si>
    <t>pl_cash_desk_qty</t>
  </si>
  <si>
    <t>pl_cloth_qty</t>
  </si>
  <si>
    <t>cc_bet_qty</t>
  </si>
  <si>
    <t>cc_cafe_qty</t>
  </si>
  <si>
    <t>cc_car_rent_amt</t>
  </si>
  <si>
    <t>iis_flowers_qty</t>
  </si>
  <si>
    <t>iis_fuel_qty</t>
  </si>
  <si>
    <t>iis_grocery_qty</t>
  </si>
  <si>
    <t>iis_hobby_qty</t>
  </si>
  <si>
    <t>iis_house_repair_amt</t>
  </si>
  <si>
    <t>iis_medicine_amt</t>
  </si>
  <si>
    <t>iis_prof_amt</t>
  </si>
  <si>
    <t>pl_fuel_amt</t>
  </si>
  <si>
    <t>pl_grocery_amt</t>
  </si>
  <si>
    <t>pl_universal_amt</t>
  </si>
  <si>
    <t>pl_wine_amt</t>
  </si>
  <si>
    <t>iis_sport_amt</t>
  </si>
  <si>
    <t>iis_tax_amt</t>
  </si>
  <si>
    <t>iis_taxi_amt</t>
  </si>
  <si>
    <t>iis_telecom_amt</t>
  </si>
  <si>
    <t>iis_univers_amt</t>
  </si>
  <si>
    <t>iis_wine_amt</t>
  </si>
  <si>
    <t>pl_cash_atm_amt</t>
  </si>
  <si>
    <t>pl_cash_desk_amt</t>
  </si>
  <si>
    <t>pl_cloth_amt</t>
  </si>
  <si>
    <t>pl_drug_amt</t>
  </si>
  <si>
    <t>cc_bet_amt</t>
  </si>
  <si>
    <t>cc_cafe_amt</t>
  </si>
  <si>
    <t>cc_car_amt</t>
  </si>
  <si>
    <t>cc_car_rent_qty</t>
  </si>
  <si>
    <t>cc_cash_qty</t>
  </si>
  <si>
    <t>cc_cinema_qty</t>
  </si>
  <si>
    <t>cc_finance_gain_amt</t>
  </si>
  <si>
    <t>cc_finance_qty</t>
  </si>
  <si>
    <t>cc_games_amt</t>
  </si>
  <si>
    <t>cc_grocery_amt</t>
  </si>
  <si>
    <t>cc_record_amt</t>
  </si>
  <si>
    <t>cc_seqstr_amt</t>
  </si>
  <si>
    <t>cc_taxi_amt</t>
  </si>
  <si>
    <t>cc_tobacco_qty</t>
  </si>
  <si>
    <t>cc_wine_qty</t>
  </si>
  <si>
    <t>iis_books_amt</t>
  </si>
  <si>
    <t>iis_cafe_amt</t>
  </si>
  <si>
    <t>iis_cash_qty</t>
  </si>
  <si>
    <t>iis_digital_qty</t>
  </si>
  <si>
    <t>iis_electronic_amt</t>
  </si>
  <si>
    <t>iis_finance_amt</t>
  </si>
  <si>
    <t>iis_fine_amt</t>
  </si>
  <si>
    <t>cc_cash_amt</t>
  </si>
  <si>
    <t>cc_cinema_amt</t>
  </si>
  <si>
    <t>cc_finance_amt</t>
  </si>
  <si>
    <t>cc_finance_gain_qty</t>
  </si>
  <si>
    <t>pl_drug_qty</t>
  </si>
  <si>
    <t>pl_fuel_qty</t>
  </si>
  <si>
    <t>pl_grocery_qty</t>
  </si>
  <si>
    <t>pl_universal_qty</t>
  </si>
  <si>
    <t>pl_wine_qty</t>
  </si>
  <si>
    <t>iis_hotel_amt</t>
  </si>
  <si>
    <t>pl_diy_qty</t>
  </si>
  <si>
    <t>cc_taxi_qty</t>
  </si>
  <si>
    <t>iis_flowers_amt</t>
  </si>
  <si>
    <t>iis_transport_amt</t>
  </si>
  <si>
    <t>iis_dm_qty</t>
  </si>
  <si>
    <t>iis_telecom_qty</t>
  </si>
  <si>
    <t>cc_car_qty</t>
  </si>
  <si>
    <t>cc_fine_amt</t>
  </si>
  <si>
    <t>iis_cash_amt</t>
  </si>
  <si>
    <t>pl_diy_amt</t>
  </si>
  <si>
    <t>cc_avg_lim</t>
  </si>
  <si>
    <t>Средний лимит ИТА по кредитным картам</t>
  </si>
  <si>
    <t>моб номер перс менеджера для канала Премьер</t>
  </si>
  <si>
    <t>nflag_overdraft</t>
  </si>
  <si>
    <t>Флаг наличия продукта "овердрафт"</t>
  </si>
  <si>
    <t>mg_age_valid_flag</t>
  </si>
  <si>
    <t>Возраст подходит для ипотеки</t>
  </si>
  <si>
    <t>домохозяйство ВИП</t>
  </si>
  <si>
    <t>code_segment</t>
  </si>
  <si>
    <t>код сегмента расчетный</t>
  </si>
  <si>
    <t>просрочка по карте</t>
  </si>
  <si>
    <t>потенциальный ВИП</t>
  </si>
  <si>
    <t>Возраст (дробное число лет)</t>
  </si>
  <si>
    <t>appl_app30_nflag</t>
  </si>
  <si>
    <t>Флаг не подачи кредитных заявок за последние 30 дней</t>
  </si>
  <si>
    <t>appl_rej60_mor_nflag</t>
  </si>
  <si>
    <t>Флаг наличие мораторного отказа по всем кредитным заявкам за 60 дней</t>
  </si>
  <si>
    <t>active_cc_app_transact</t>
  </si>
  <si>
    <t>Флаг наличие открытой кредитной заявки на КК в транзакте</t>
  </si>
  <si>
    <t>calc_vip_nflag</t>
  </si>
  <si>
    <t>расчетный VIP</t>
  </si>
  <si>
    <t>согласие на ОПД</t>
  </si>
  <si>
    <t>уникальный ДУЛ</t>
  </si>
  <si>
    <t>cmpn_tm45_nflag</t>
  </si>
  <si>
    <t>ТМ звонили &lt;45 дней назад</t>
  </si>
  <si>
    <t>active_cc_acc</t>
  </si>
  <si>
    <t>флаг доступнгости по электронной почте</t>
  </si>
  <si>
    <t>слабослышащий клиент</t>
  </si>
  <si>
    <t>ext_stop_list_sbol</t>
  </si>
  <si>
    <t>стоп лист для сбола</t>
  </si>
  <si>
    <t>isk_flag</t>
  </si>
  <si>
    <t>клиенты, участвующие в индивидуальной схеме кредитования</t>
  </si>
  <si>
    <t>mg_communication_last_3m</t>
  </si>
  <si>
    <t>отсутствие коммуникаций по жилищным кредитам за последние 3 месяца</t>
  </si>
  <si>
    <t>nflag_cb_request</t>
  </si>
  <si>
    <t>Флаг проверки на удовлетворения требования ЦБ по ПСК</t>
  </si>
  <si>
    <t>nflag_stop_60</t>
  </si>
  <si>
    <t>был отказ по заявке за последние 60 дней</t>
  </si>
  <si>
    <t>result_id</t>
  </si>
  <si>
    <t>Результат расчета в АС СП по продукту ПК</t>
  </si>
  <si>
    <t>sas_mo_prod_type_pl</t>
  </si>
  <si>
    <t>Продукт, определенный дополнительным сценарием в МО для NBO</t>
  </si>
  <si>
    <t>sas_mo_channel</t>
  </si>
  <si>
    <t>Канал, определенный основным сценарием в МО для NBO</t>
  </si>
  <si>
    <t>segment_pl</t>
  </si>
  <si>
    <t>Код сегмента ПК по методике №3248-5</t>
  </si>
  <si>
    <t>social_type_id</t>
  </si>
  <si>
    <t>социотип клиента</t>
  </si>
  <si>
    <t>флаг наличия мобильного банка</t>
  </si>
  <si>
    <t>флаг участия в спасибо</t>
  </si>
  <si>
    <t>tcmp_cbc_stop_list</t>
  </si>
  <si>
    <t>стоп лист от службы безопасности</t>
  </si>
  <si>
    <t>al_reject_60d_nflag</t>
  </si>
  <si>
    <t>Отказы в последние 60 дней по автокредитам</t>
  </si>
  <si>
    <t>al_issue_3m_nflag</t>
  </si>
  <si>
    <t>Выдачи автокредитов в последние 3 месяца</t>
  </si>
  <si>
    <t>Фамилия перс менеджера для канала Премьер</t>
  </si>
  <si>
    <t>Имя перс менеджера для канала Премьер</t>
  </si>
  <si>
    <t>co_borrow_mg_nflag</t>
  </si>
  <si>
    <t>Флаг созаемщика ипотечного кредита</t>
  </si>
  <si>
    <t>crm_segment_mvs_vip</t>
  </si>
  <si>
    <t>сегмент клиента ВИП/МВС</t>
  </si>
  <si>
    <t>debt_ovrd_nflag</t>
  </si>
  <si>
    <t>флаг налиичия просрочки</t>
  </si>
  <si>
    <t>наличие просрочки по всем аннуитетным кредитам</t>
  </si>
  <si>
    <t>etsm_1880_last_6m</t>
  </si>
  <si>
    <t>участник кампании 1880</t>
  </si>
  <si>
    <t>spoobk_nflag</t>
  </si>
  <si>
    <t>заявка в СПООБК</t>
  </si>
  <si>
    <t>флаг зарплатного клиента</t>
  </si>
  <si>
    <t>Категория клиента по возрасту (молодежь, пенсионеры и пр.)</t>
  </si>
  <si>
    <t>appl_dov30_nflag</t>
  </si>
  <si>
    <t>Флаг не оформлял "доверительные" кредиты в последние 30 дней</t>
  </si>
  <si>
    <t>cc_dogovor</t>
  </si>
  <si>
    <t>открытый карточный договор</t>
  </si>
  <si>
    <t>cmpn_crimea_nflag_mdm_dly</t>
  </si>
  <si>
    <t>флаг - клиент проживает/зарегистрирован в Крыму/Севастополе/Байконуре</t>
  </si>
  <si>
    <t>источник электронной почты</t>
  </si>
  <si>
    <t>действующая КК</t>
  </si>
  <si>
    <t>сотрудник ДЗО</t>
  </si>
  <si>
    <t>Категория клиента по каналу обслуживания (МВС, VIP и пр.)</t>
  </si>
  <si>
    <t>appl_rej60_nflag</t>
  </si>
  <si>
    <t>mg_agrmnt_nflag</t>
  </si>
  <si>
    <t>наличие действующего договора по жилищному кредиту</t>
  </si>
  <si>
    <t>name_subject</t>
  </si>
  <si>
    <t>пустой регион</t>
  </si>
  <si>
    <t>nflag_mb_ok</t>
  </si>
  <si>
    <t>ручная проверка флага наличия мобильного банка</t>
  </si>
  <si>
    <t>sas_mo_channel_pl</t>
  </si>
  <si>
    <t>Канал, определенный дополнительным сценарием в МО для NBO</t>
  </si>
  <si>
    <t>sas_mo_prod_type</t>
  </si>
  <si>
    <t>Продукт, определенный основным сценарием в МО для NBO</t>
  </si>
  <si>
    <t>segment_test</t>
  </si>
  <si>
    <t>Название сегмента, номинированного на исключения из МО</t>
  </si>
  <si>
    <t>stop_lim_flag</t>
  </si>
  <si>
    <t>Флаг наличия рассчитанного лимита в АС СП</t>
  </si>
  <si>
    <t>nflag_doc_exp</t>
  </si>
  <si>
    <t>Окончание действие паспорта (прогнозно)</t>
  </si>
  <si>
    <t>rnk_tm_std_cur_month1</t>
  </si>
  <si>
    <t>Исключить тех, кому звонили в первой поставке месяца.</t>
  </si>
  <si>
    <t>chnl</t>
  </si>
  <si>
    <t>Активные коммуникации: УФ исключения (кроме отложенных брать)</t>
  </si>
  <si>
    <t>active_tm_sms_gz</t>
  </si>
  <si>
    <t>Активные коммуникации: серая зона (есть пересечение с периодом в 1 месяц, начиная с текущего дня, ИЛИ отложен на ТЕКУЩИЙ календарный месяц)</t>
  </si>
  <si>
    <t>nflag_mobsbol_android</t>
  </si>
  <si>
    <t>Платформа мобильного устройства клиента</t>
  </si>
  <si>
    <t>days_tm</t>
  </si>
  <si>
    <t>Активные коммуникации: УФ исключения текущие (кроме непосредственно отложенных брать)</t>
  </si>
  <si>
    <t>Клиент доступен для коммуникаций по смс</t>
  </si>
  <si>
    <t>Сегмент клиента</t>
  </si>
  <si>
    <t>Не относится к статусу VIP</t>
  </si>
  <si>
    <t>Не из списка друзей Грефа</t>
  </si>
  <si>
    <t>Возможность подключить клиенту автоплатеж при звонке ТМ</t>
  </si>
  <si>
    <t>нет просроченной задолженности по кредитной карте</t>
  </si>
  <si>
    <t>ID уникального документа</t>
  </si>
  <si>
    <t>Номер клиента привязан к мобильному банку</t>
  </si>
  <si>
    <t>Не потенциальный VIP</t>
  </si>
  <si>
    <t>Наличие не клиенте действующей дебетовой карты мир</t>
  </si>
  <si>
    <t>наличие не клиенте действующей дебетовой карты</t>
  </si>
  <si>
    <t>refused_zdzk_prolong</t>
  </si>
  <si>
    <t>Наличие флагов исключений по списку для пролонгации ЗД, ЗК. Исключения в стоп листе 41,10,12,11,13,26,40</t>
  </si>
  <si>
    <t>date_end_polis_korobki_1st</t>
  </si>
  <si>
    <t>Дата окончания текущего страхового полиса для первого  этапа</t>
  </si>
  <si>
    <t>date_end_polis_korobki_prev</t>
  </si>
  <si>
    <t>Дата окончания текущего страхового полиса для третьего этапа</t>
  </si>
  <si>
    <t>box_year_flag</t>
  </si>
  <si>
    <t>Флаг указывающий на разновидность полиса (однолетний, многолтений) для третьего этапа</t>
  </si>
  <si>
    <t>box_year_flag_prev</t>
  </si>
  <si>
    <t>was_in_tm_std_prolong_2nd</t>
  </si>
  <si>
    <t>Наличие в TM сегментах по пролонгации, запущенных в пределах 25-50 дней</t>
  </si>
  <si>
    <t>prolong_zd_prev</t>
  </si>
  <si>
    <t>Флаг для пролонгации клиентов у которых заканчивается полис ЗД-3й этап</t>
  </si>
  <si>
    <t>prolong_zd_premia</t>
  </si>
  <si>
    <t>Флаг для пролонгации клиентов у которых заканчивается полис ЗД одновременно с полисо ЗК</t>
  </si>
  <si>
    <t>prolong_zk</t>
  </si>
  <si>
    <t>Флаг для пролонгации клиентов у которых заканчивается полис ЗК</t>
  </si>
  <si>
    <t>prolong_zk_prev</t>
  </si>
  <si>
    <t>Флаг для пролонгации клиентов у которых заканчивается полис ЗК-3й этап</t>
  </si>
  <si>
    <t>nflag_zk_ap</t>
  </si>
  <si>
    <t>Наличие подключенных автоплатежей по ЗК</t>
  </si>
  <si>
    <t>nflag_zk</t>
  </si>
  <si>
    <t>Наличие продукта Защита карт</t>
  </si>
  <si>
    <t>new_offer_sum</t>
  </si>
  <si>
    <t>Модель Валентина для первого этапа (вместо СДО+кк)  только для однолетних полисов</t>
  </si>
  <si>
    <t>active_zk_vsp</t>
  </si>
  <si>
    <t>Наличие предложений по ЗК в ВСП</t>
  </si>
  <si>
    <t>nflag_korob_have_prolong</t>
  </si>
  <si>
    <t>Наличие у клиента коробочных полисов (карты, имущество) с датой покупки с начала текущего месяца (по разным источникам)</t>
  </si>
  <si>
    <t>nflag_korob_have_prolong_zk</t>
  </si>
  <si>
    <t>nflag_univ_have_prolong_zd</t>
  </si>
  <si>
    <t>nflag_univ_have_prolong_zk</t>
  </si>
  <si>
    <t>nflag_zd_ap_tm</t>
  </si>
  <si>
    <t>Наличие автоплатежей по ЗД, подключенных через ТМ (для исключения миссейлинга)</t>
  </si>
  <si>
    <t>bin_nat_zd</t>
  </si>
  <si>
    <t>Скор по модели ЗД</t>
  </si>
  <si>
    <t>bin_nat_zk</t>
  </si>
  <si>
    <t>Скор по модели ЗК</t>
  </si>
  <si>
    <t>rnk_tm_std_2nd_month1</t>
  </si>
  <si>
    <t>Исключить тех, кому звонили в позапрошлой поставке (первой поставке прошлого месяца).
( Ранее смотрелось через перечисление rnk, например 
coalesce( _rnk_kf_std_feb2 ,0) not in ( 30,28,29,13,14 ) )</t>
  </si>
  <si>
    <t>Активные коммуникации: оптимизатор текущий</t>
  </si>
  <si>
    <t>Клиент не в стоп листе</t>
  </si>
  <si>
    <t>Наличие не клиенте действующей кредитной карты</t>
  </si>
  <si>
    <t>date_end_polis_korobki</t>
  </si>
  <si>
    <t>Дата окончания текущего страхового полиса для второго этапа</t>
  </si>
  <si>
    <t>date_end_polis_korobki_zd</t>
  </si>
  <si>
    <t>Дата окончания полиса ЗД Для сегмента - в одно время заканчивается 2 продукта</t>
  </si>
  <si>
    <t>prolong_zd</t>
  </si>
  <si>
    <t>Флаг для пролонгации клиентов у которых заканчивается полис ЗД</t>
  </si>
  <si>
    <t>Есть уникальный документ (паспорт)</t>
  </si>
  <si>
    <t>Не в стоп-листе СБС. Не было фрода со стороны клиента в страховой кампании</t>
  </si>
  <si>
    <t>prolong_zk_premia</t>
  </si>
  <si>
    <t>Флаг для пролонгации клиентов у которых заканчивается полис ЗК одновременно с полисом ЗД</t>
  </si>
  <si>
    <t>Необходимый сегмент из УФ исключений</t>
  </si>
  <si>
    <t>date_end_polis_korobki_zk</t>
  </si>
  <si>
    <t>rnk_tm_std_2nd_month2</t>
  </si>
  <si>
    <t>Исключить тех, кому звонили в прошлой поставке (во второй поставке прошлого месяца).</t>
  </si>
  <si>
    <t>active_zd_vsp</t>
  </si>
  <si>
    <t>Наличие предложений по ЗД в ВСП</t>
  </si>
  <si>
    <t>nflag_korob_have_prolong_zd</t>
  </si>
  <si>
    <t>nflag_zk_ap_tm</t>
  </si>
  <si>
    <t>Наличие автоплатежей по ЗК, подключенных через ТМ (для исключения миссейлинга)</t>
  </si>
  <si>
    <t>c_nprc_diskont</t>
  </si>
  <si>
    <t>год постройки</t>
  </si>
  <si>
    <t>материал пола</t>
  </si>
  <si>
    <t>тип жилья (дом, квартира, комната)</t>
  </si>
  <si>
    <t>ins_agrmnt_close_dt</t>
  </si>
  <si>
    <t>дата окончания кредитного договора по новой витрине страховок</t>
  </si>
  <si>
    <t>ins_life_ins_close_dt</t>
  </si>
  <si>
    <t>Дата окончания страхования жизни</t>
  </si>
  <si>
    <t>Номера договора страхования жизни в ЕКП</t>
  </si>
  <si>
    <t>Флаг необходимости страхования жизни по ипотеке (пакет)</t>
  </si>
  <si>
    <t>nflag_zalog_drpa</t>
  </si>
  <si>
    <t>Клиенты у которых на дома сошла сель (список на исключение)</t>
  </si>
  <si>
    <t>old_house_flag</t>
  </si>
  <si>
    <t>Ветхое жилье (квартира каменная до 1955 года постройки, деревянные дом/квартира до 1970 года постройки)</t>
  </si>
  <si>
    <t>refusal_type_2</t>
  </si>
  <si>
    <t>Тип отказа от коммуникаций (по определенным причинам)</t>
  </si>
  <si>
    <t>материал стен</t>
  </si>
  <si>
    <t>sum_prem_dsj_ap</t>
  </si>
  <si>
    <t>величина премии по страхованию жизни АП</t>
  </si>
  <si>
    <t>tarif_dsj_ap</t>
  </si>
  <si>
    <t>ставка по страхованию жизни АП</t>
  </si>
  <si>
    <t>zalog_sbs_flag</t>
  </si>
  <si>
    <t>Флаг наличия полиса страхования залога от СБС</t>
  </si>
  <si>
    <t>date_birthday</t>
  </si>
  <si>
    <t>день рождения заемщика</t>
  </si>
  <si>
    <t>age_year_full</t>
  </si>
  <si>
    <t>Возраст клиента на дату окончания страхования жизни</t>
  </si>
  <si>
    <t>nflag_sbsj</t>
  </si>
  <si>
    <t>Флаг наличия полиса страхования жизни от СБСЖ</t>
  </si>
  <si>
    <t>agr_cred_rate</t>
  </si>
  <si>
    <t>Сегмент клиента в УФ-исключениях</t>
  </si>
  <si>
    <t>год сдачи в эксплуатацию</t>
  </si>
  <si>
    <t>ins_agrmnt_nbr</t>
  </si>
  <si>
    <t>номер кредитного договора</t>
  </si>
  <si>
    <t>mrt_step_num_1</t>
  </si>
  <si>
    <t>Код актуального сегмента CRM (ВИП, МВС, Масс, ПБ)</t>
  </si>
  <si>
    <t>ins_colltrl_ins_close_dt</t>
  </si>
  <si>
    <t>Дата окончания страхования залога</t>
  </si>
  <si>
    <t>mrt_step_num_2</t>
  </si>
  <si>
    <t>garage_flag</t>
  </si>
  <si>
    <t>флаг ипотеки на гараж</t>
  </si>
  <si>
    <t>ins_agrmnt_open_dt</t>
  </si>
  <si>
    <t>дата кредитного договора по новой витрине страховок</t>
  </si>
  <si>
    <t>ins_debt_rub_amt</t>
  </si>
  <si>
    <t>ОСЗ</t>
  </si>
  <si>
    <t>life_ins_agr_num_flag</t>
  </si>
  <si>
    <t>наличие номера договора страхования жизни к ипотеке</t>
  </si>
  <si>
    <t>nflag_adr_insr</t>
  </si>
  <si>
    <t>флаг корректного адреса</t>
  </si>
  <si>
    <t>refusal_type_1</t>
  </si>
  <si>
    <t>sum_prem_dsj</t>
  </si>
  <si>
    <t>величина премии по страхованию жизни</t>
  </si>
  <si>
    <t>tarif_dsj</t>
  </si>
  <si>
    <t>ставка по страхованию жизни</t>
  </si>
  <si>
    <t>adr_insr</t>
  </si>
  <si>
    <t>Адрес залога</t>
  </si>
  <si>
    <t>age_year_first</t>
  </si>
  <si>
    <t>Возраст клиента на дату расчета</t>
  </si>
  <si>
    <t>code_gender</t>
  </si>
  <si>
    <t>mod_colltrl_ins_nbr</t>
  </si>
  <si>
    <t>product_group_crm_id</t>
  </si>
  <si>
    <t>product_id_tsm</t>
  </si>
  <si>
    <t>product_type_desc</t>
  </si>
  <si>
    <t>subproduct_version_tsm</t>
  </si>
  <si>
    <t>product_group_desc</t>
  </si>
  <si>
    <t>product_type</t>
  </si>
  <si>
    <t>product_type_tsm</t>
  </si>
  <si>
    <t>subproduct_id_tsm</t>
  </si>
  <si>
    <t>express_flag</t>
  </si>
  <si>
    <t>cr_flag</t>
  </si>
  <si>
    <t>product_type_id</t>
  </si>
  <si>
    <t>product_group_code</t>
  </si>
  <si>
    <t>product_pr</t>
  </si>
  <si>
    <t>p_id</t>
  </si>
  <si>
    <t>name_crm</t>
  </si>
  <si>
    <t>product_id_change</t>
  </si>
  <si>
    <t>top_up</t>
  </si>
  <si>
    <t>sale_type_name</t>
  </si>
  <si>
    <t>product_class_id</t>
  </si>
  <si>
    <t>product_class_name</t>
  </si>
  <si>
    <t>destination_amount</t>
  </si>
  <si>
    <t>payer_account_sha1_new</t>
  </si>
  <si>
    <t>operation_uid</t>
  </si>
  <si>
    <t>login_type</t>
  </si>
  <si>
    <t>receiver_account</t>
  </si>
  <si>
    <t>date_oper</t>
  </si>
  <si>
    <t>login</t>
  </si>
  <si>
    <t>creation_type</t>
  </si>
  <si>
    <t>operation_description</t>
  </si>
  <si>
    <t>receiver_internal_id</t>
  </si>
  <si>
    <t>receiver_resource_name</t>
  </si>
  <si>
    <t>receiver_resource_type</t>
  </si>
  <si>
    <t>state_additional_info</t>
  </si>
  <si>
    <t>charge_off_resource_name</t>
  </si>
  <si>
    <t>charge_off_resource_type</t>
  </si>
  <si>
    <t>document_id</t>
  </si>
  <si>
    <t>efs_document_id</t>
  </si>
  <si>
    <t>ods$validfrom</t>
  </si>
  <si>
    <t>receiver_resource_number</t>
  </si>
  <si>
    <t>charge_off_resource_number</t>
  </si>
  <si>
    <t>issue_date</t>
  </si>
  <si>
    <t>nonce</t>
  </si>
  <si>
    <t>client_type</t>
  </si>
  <si>
    <t>params</t>
  </si>
  <si>
    <t>scope_list</t>
  </si>
  <si>
    <t>token_type</t>
  </si>
  <si>
    <t>loanofferid</t>
  </si>
  <si>
    <t>rec</t>
  </si>
  <si>
    <t>load_date</t>
  </si>
  <si>
    <t>error_</t>
  </si>
  <si>
    <t>owner_login_id</t>
  </si>
  <si>
    <t>state_code_desc</t>
  </si>
  <si>
    <t>operation_date</t>
  </si>
  <si>
    <t>birthday</t>
  </si>
  <si>
    <t>national_amount</t>
  </si>
  <si>
    <t>ods$opc</t>
  </si>
  <si>
    <t>hidden</t>
  </si>
  <si>
    <t>is_custom</t>
  </si>
  <si>
    <t>planed_date</t>
  </si>
  <si>
    <t>name_comment</t>
  </si>
  <si>
    <t>amount_currency</t>
  </si>
  <si>
    <t>account_num</t>
  </si>
  <si>
    <t>dictionary_target</t>
  </si>
  <si>
    <t>account_link</t>
  </si>
  <si>
    <t>after_action</t>
  </si>
  <si>
    <t>attr_delimiter</t>
  </si>
  <si>
    <t>is_template_supported</t>
  </si>
  <si>
    <t>max_sum_restriction</t>
  </si>
  <si>
    <t>min_sum_restriction</t>
  </si>
  <si>
    <t>mobilebank_code</t>
  </si>
  <si>
    <t>name_service</t>
  </si>
  <si>
    <t>planing_for_deactivate</t>
  </si>
  <si>
    <t>sms_example</t>
  </si>
  <si>
    <t>sms_offer_text</t>
  </si>
  <si>
    <t>text_execute_notification</t>
  </si>
  <si>
    <t>uuid</t>
  </si>
  <si>
    <t>visible_autopayments_for_api</t>
  </si>
  <si>
    <t>visible_autopayments_for_ermb</t>
  </si>
  <si>
    <t>available_payments_for_atm_api</t>
  </si>
  <si>
    <t>available_payments_for_m_api</t>
  </si>
  <si>
    <t>bank_name</t>
  </si>
  <si>
    <t>corr_account</t>
  </si>
  <si>
    <t>department_id</t>
  </si>
  <si>
    <t>directpaymentsaviable</t>
  </si>
  <si>
    <t>group_risk_id</t>
  </si>
  <si>
    <t>image_help_id</t>
  </si>
  <si>
    <t>is_allow_payments</t>
  </si>
  <si>
    <t>is_autopayment_supported_api</t>
  </si>
  <si>
    <t>is_autopayment_supported_s_api</t>
  </si>
  <si>
    <t>is_bankomat_supported</t>
  </si>
  <si>
    <t>is_dept_available</t>
  </si>
  <si>
    <t>is_fasilitator</t>
  </si>
  <si>
    <t>is_full_payment</t>
  </si>
  <si>
    <t>is_mobilebank</t>
  </si>
  <si>
    <t>visible_autopayments_for_s_api</t>
  </si>
  <si>
    <t>visible_payments_for_ib</t>
  </si>
  <si>
    <t>visible_payments_for_s_api</t>
  </si>
  <si>
    <t>visible_payments_for_atm_api</t>
  </si>
  <si>
    <t>visible_payments_for_m_api</t>
  </si>
  <si>
    <t>send_charge_off_info</t>
  </si>
  <si>
    <t>sms_format</t>
  </si>
  <si>
    <t>sort_priority</t>
  </si>
  <si>
    <t>standart_sms</t>
  </si>
  <si>
    <t>sub_type</t>
  </si>
  <si>
    <t>version_api</t>
  </si>
  <si>
    <t>visible_autopayments_for_atm</t>
  </si>
  <si>
    <t>visible_autopayments_for_ib</t>
  </si>
  <si>
    <t>eight_btn_atm_supported</t>
  </si>
  <si>
    <t>low_group_risk_id</t>
  </si>
  <si>
    <t>transit_account</t>
  </si>
  <si>
    <t>is_autopayment_supported_atm</t>
  </si>
  <si>
    <t>tip_of_provider</t>
  </si>
  <si>
    <t>is_credit_card_supported</t>
  </si>
  <si>
    <t>paymentcount</t>
  </si>
  <si>
    <t>available_payments_for_ermb</t>
  </si>
  <si>
    <t>back_url</t>
  </si>
  <si>
    <t>is_popular</t>
  </si>
  <si>
    <t>comission_rate</t>
  </si>
  <si>
    <t>commission_message</t>
  </si>
  <si>
    <t>account_</t>
  </si>
  <si>
    <t>account_type</t>
  </si>
  <si>
    <t>alias_</t>
  </si>
  <si>
    <t>attr_values_delimiter</t>
  </si>
  <si>
    <t>available_payments_for_ib</t>
  </si>
  <si>
    <t>available_payments_for_s_api</t>
  </si>
  <si>
    <t>bank_code</t>
  </si>
  <si>
    <t>billing_id</t>
  </si>
  <si>
    <t>check_order</t>
  </si>
  <si>
    <t>code_recipient_sbol</t>
  </si>
  <si>
    <t>image_id</t>
  </si>
  <si>
    <t>is_autopayment_supported</t>
  </si>
  <si>
    <t>is_autopayment_supported_ermb</t>
  </si>
  <si>
    <t>is_bank_details</t>
  </si>
  <si>
    <t>is_bar_supported</t>
  </si>
  <si>
    <t>is_edit_payment_supported</t>
  </si>
  <si>
    <t>is_federal</t>
  </si>
  <si>
    <t>is_ground</t>
  </si>
  <si>
    <t>is_offline_available</t>
  </si>
  <si>
    <t>is_props_online</t>
  </si>
  <si>
    <t>max_comission_amount</t>
  </si>
  <si>
    <t>min_comission_amount</t>
  </si>
  <si>
    <t>mobile_checkout_available</t>
  </si>
  <si>
    <t>name_on_bill</t>
  </si>
  <si>
    <t>nsi_code</t>
  </si>
  <si>
    <t>eight_btn_atm_ap_supported</t>
  </si>
  <si>
    <t>form_name</t>
  </si>
  <si>
    <t>parameters</t>
  </si>
  <si>
    <t>autopaytype</t>
  </si>
  <si>
    <t>file_name_str</t>
  </si>
  <si>
    <t>create_channel</t>
  </si>
  <si>
    <t>is_preapproved</t>
  </si>
  <si>
    <t>execution_date</t>
  </si>
  <si>
    <t>parent_id</t>
  </si>
  <si>
    <t>image_name</t>
  </si>
  <si>
    <t>starttime</t>
  </si>
  <si>
    <t>cnt_</t>
  </si>
  <si>
    <t>comission</t>
  </si>
  <si>
    <t>requestphonenumber</t>
  </si>
  <si>
    <t>operationcount</t>
  </si>
  <si>
    <t>startdt</t>
  </si>
  <si>
    <t>processingresultid</t>
  </si>
  <si>
    <t>operationid</t>
  </si>
  <si>
    <t>authorizationstateid</t>
  </si>
  <si>
    <t>merchantnumber</t>
  </si>
  <si>
    <t>destphonenumber</t>
  </si>
  <si>
    <t>finishtime</t>
  </si>
  <si>
    <t>destcardnumber</t>
  </si>
  <si>
    <t>plainsmsoperationid</t>
  </si>
  <si>
    <t>onlineopresultid</t>
  </si>
  <si>
    <t>organizationname</t>
  </si>
  <si>
    <t>iqwpsoroutecode</t>
  </si>
  <si>
    <t>paymentfinishtime</t>
  </si>
  <si>
    <t>paymentstartdt</t>
  </si>
  <si>
    <t>processingphase</t>
  </si>
  <si>
    <t>paymentcardnumber</t>
  </si>
  <si>
    <t>operationname</t>
  </si>
  <si>
    <t>clientaccountid</t>
  </si>
  <si>
    <t>paymentstarttime</t>
  </si>
  <si>
    <t>incoming_time</t>
  </si>
  <si>
    <t>command_name</t>
  </si>
  <si>
    <t>state_time</t>
  </si>
  <si>
    <t>local_date</t>
  </si>
  <si>
    <t>currdate</t>
  </si>
  <si>
    <t>pushstatus</t>
  </si>
  <si>
    <t>opdate</t>
  </si>
  <si>
    <t>blockcodedate</t>
  </si>
  <si>
    <t>changeaction</t>
  </si>
  <si>
    <t>cardid</t>
  </si>
  <si>
    <t>agency</t>
  </si>
  <si>
    <t>cardstateid</t>
  </si>
  <si>
    <t>blockcodeid</t>
  </si>
  <si>
    <t>expdate</t>
  </si>
  <si>
    <t>changedatetime</t>
  </si>
  <si>
    <t>bankcode</t>
  </si>
  <si>
    <t>phonesecureid</t>
  </si>
  <si>
    <t>changetype</t>
  </si>
  <si>
    <t>changedate</t>
  </si>
  <si>
    <t>tokenid</t>
  </si>
  <si>
    <t>operatorid</t>
  </si>
  <si>
    <t>pushinform</t>
  </si>
  <si>
    <t>uniqcarddigits</t>
  </si>
  <si>
    <t>phoneblockcode</t>
  </si>
  <si>
    <t>iccid</t>
  </si>
  <si>
    <t>smspwdgenerationtime</t>
  </si>
  <si>
    <t>userid</t>
  </si>
  <si>
    <t>phonetype</t>
  </si>
  <si>
    <t>phoneid</t>
  </si>
  <si>
    <t>rid</t>
  </si>
  <si>
    <t>paycardnumber</t>
  </si>
  <si>
    <t>linkid</t>
  </si>
  <si>
    <t>newquickservices</t>
  </si>
  <si>
    <t>resultoperation</t>
  </si>
  <si>
    <t>regdate</t>
  </si>
  <si>
    <t>historyid</t>
  </si>
  <si>
    <t>oldquickservices</t>
  </si>
  <si>
    <t>loginuser</t>
  </si>
  <si>
    <t>reasonchange</t>
  </si>
  <si>
    <t>activecard6</t>
  </si>
  <si>
    <t>activecard2</t>
  </si>
  <si>
    <t>error_descr_is_succes</t>
  </si>
  <si>
    <t>isnewlink</t>
  </si>
  <si>
    <t>regstring</t>
  </si>
  <si>
    <t>activecard3</t>
  </si>
  <si>
    <t>error_code</t>
  </si>
  <si>
    <t>activecard1</t>
  </si>
  <si>
    <t>activecard7</t>
  </si>
  <si>
    <t>tariftype</t>
  </si>
  <si>
    <t>regtrantype</t>
  </si>
  <si>
    <t>activecard8</t>
  </si>
  <si>
    <t>employee</t>
  </si>
  <si>
    <t>registrationstart</t>
  </si>
  <si>
    <t>activecard4</t>
  </si>
  <si>
    <t>registrationid</t>
  </si>
  <si>
    <t>registrationfinish</t>
  </si>
  <si>
    <t>activecard5</t>
  </si>
  <si>
    <t>error_descr_is_empty</t>
  </si>
  <si>
    <t>regaction</t>
  </si>
  <si>
    <t>registrationstartdt</t>
  </si>
  <si>
    <t>def_code_error</t>
  </si>
  <si>
    <t>payservicestateid</t>
  </si>
  <si>
    <t>operationtype</t>
  </si>
  <si>
    <t>smsreqphonenbr</t>
  </si>
  <si>
    <t>notiftosend</t>
  </si>
  <si>
    <t>sessiontype</t>
  </si>
  <si>
    <t>plainresp</t>
  </si>
  <si>
    <t>sessionstate</t>
  </si>
  <si>
    <t>smsreq</t>
  </si>
  <si>
    <t>controlinfo</t>
  </si>
  <si>
    <t>notifunicardoff</t>
  </si>
  <si>
    <t>smsrequid</t>
  </si>
  <si>
    <t>cardblockcode</t>
  </si>
  <si>
    <t>tranfield39</t>
  </si>
  <si>
    <t>pension_type_id</t>
  </si>
  <si>
    <t>pension_type_desc</t>
  </si>
  <si>
    <t>Id типа пенсии</t>
  </si>
  <si>
    <t>Тип пенсии</t>
  </si>
  <si>
    <t>tariff_name</t>
  </si>
  <si>
    <t>Наименование тарифного плана</t>
  </si>
  <si>
    <t>sbergile_role</t>
  </si>
  <si>
    <t>team</t>
  </si>
  <si>
    <t>tribe</t>
  </si>
  <si>
    <t>functional_group</t>
  </si>
  <si>
    <t>po_tab_num</t>
  </si>
  <si>
    <t>team_type</t>
  </si>
  <si>
    <t>cluster_</t>
  </si>
  <si>
    <t>friday_client_access</t>
  </si>
  <si>
    <t>Режим доступа клиентов (Пятница)</t>
  </si>
  <si>
    <t>saturday_client_access</t>
  </si>
  <si>
    <t>Режим доступа клиентов (Суббота)</t>
  </si>
  <si>
    <t>Номер строения</t>
  </si>
  <si>
    <t>installation_site</t>
  </si>
  <si>
    <t>Наименование места установки</t>
  </si>
  <si>
    <t>term_type</t>
  </si>
  <si>
    <t>Тип УС</t>
  </si>
  <si>
    <t>term_state</t>
  </si>
  <si>
    <t>Состояние УС</t>
  </si>
  <si>
    <t>Наименование подразделения</t>
  </si>
  <si>
    <t>office_short_cd</t>
  </si>
  <si>
    <t>Номер сокращенного ОСБ</t>
  </si>
  <si>
    <t>ability_to_move</t>
  </si>
  <si>
    <t>Возможность перемещения</t>
  </si>
  <si>
    <t>term_insurance_flag</t>
  </si>
  <si>
    <t>Страхование УС</t>
  </si>
  <si>
    <t>encash_division</t>
  </si>
  <si>
    <t>Подразделение, осуществляющее инкассацию</t>
  </si>
  <si>
    <t>Название субъекта федерации</t>
  </si>
  <si>
    <t>term_serial_nmb</t>
  </si>
  <si>
    <t>Серийный номер УС</t>
  </si>
  <si>
    <t>term_cnt</t>
  </si>
  <si>
    <t>Количество эксплуатируемых УС</t>
  </si>
  <si>
    <t>Субъект федерации</t>
  </si>
  <si>
    <t>Регион</t>
  </si>
  <si>
    <t>Населенный пункт</t>
  </si>
  <si>
    <t>Район населенного пункта</t>
  </si>
  <si>
    <t>Название улицы</t>
  </si>
  <si>
    <t>Номер дома</t>
  </si>
  <si>
    <t>ext_org_name</t>
  </si>
  <si>
    <t>Наименование сторонней организации</t>
  </si>
  <si>
    <t>ext_org_kpp</t>
  </si>
  <si>
    <t>КПП сторонней организации</t>
  </si>
  <si>
    <t>service_org_warranty</t>
  </si>
  <si>
    <t>Сервисная организация (ГТО)</t>
  </si>
  <si>
    <t>Особые условия доступа для обслуживания</t>
  </si>
  <si>
    <t>Вид доступности</t>
  </si>
  <si>
    <t>move_block_factors</t>
  </si>
  <si>
    <t>Стоп-фактор, блокирующий перемещение</t>
  </si>
  <si>
    <t>term_model_name</t>
  </si>
  <si>
    <t>Модель УС: наименование модели</t>
  </si>
  <si>
    <t>screen_type</t>
  </si>
  <si>
    <t>Тип экрана</t>
  </si>
  <si>
    <t>barcode_scanner</t>
  </si>
  <si>
    <t>Сканер чтения штрих-кода</t>
  </si>
  <si>
    <t>exchange_module_flag</t>
  </si>
  <si>
    <t>Валютообменный модуль</t>
  </si>
  <si>
    <t>cash_recycling_flag</t>
  </si>
  <si>
    <t>Наличие Cash-Recycling</t>
  </si>
  <si>
    <t>port</t>
  </si>
  <si>
    <t>Порт</t>
  </si>
  <si>
    <t>record_dt</t>
  </si>
  <si>
    <t>Дата постановки на учёт</t>
  </si>
  <si>
    <t>shipment_dt</t>
  </si>
  <si>
    <t>Дата фактической отгрузки УС поставщиком</t>
  </si>
  <si>
    <t>monday_client_access</t>
  </si>
  <si>
    <t>Режим доступа клиентов (Понедельник)</t>
  </si>
  <si>
    <t>thursday_client_access</t>
  </si>
  <si>
    <t>Режим доступа клиентов (Четверг)</t>
  </si>
  <si>
    <t>sunday_client_access</t>
  </si>
  <si>
    <t>Режим доступа клиентов (Воскресенье)</t>
  </si>
  <si>
    <t>term_status</t>
  </si>
  <si>
    <t>Статус УС</t>
  </si>
  <si>
    <t>term_status_dt</t>
  </si>
  <si>
    <t>Дата изменения статуса/состояние УС</t>
  </si>
  <si>
    <t>Код Филиала</t>
  </si>
  <si>
    <t>Мерчант</t>
  </si>
  <si>
    <t>term_owner</t>
  </si>
  <si>
    <t>Собственник УС</t>
  </si>
  <si>
    <t>cash_insurance_flag</t>
  </si>
  <si>
    <t>Страхование наличности УС</t>
  </si>
  <si>
    <t>Идентификационный номер УС</t>
  </si>
  <si>
    <t>Название населенного пункта</t>
  </si>
  <si>
    <t>Название района нас. пункта</t>
  </si>
  <si>
    <t>Улица</t>
  </si>
  <si>
    <t>Дом</t>
  </si>
  <si>
    <t>Строение</t>
  </si>
  <si>
    <t>ext_org_inn</t>
  </si>
  <si>
    <t>ИНН сторонней организации</t>
  </si>
  <si>
    <t>ext_org_kio</t>
  </si>
  <si>
    <t>КИО сторонней организации</t>
  </si>
  <si>
    <t>service_org_postwarranty</t>
  </si>
  <si>
    <t>Сервисная организация (ПТО)</t>
  </si>
  <si>
    <t>warranty_start_dt</t>
  </si>
  <si>
    <t>Дата начала гарантии</t>
  </si>
  <si>
    <t>Широта</t>
  </si>
  <si>
    <t>Долгота</t>
  </si>
  <si>
    <t>installation_site_details</t>
  </si>
  <si>
    <t>Подробное место установки</t>
  </si>
  <si>
    <t>installation_type</t>
  </si>
  <si>
    <t>Тип места установки</t>
  </si>
  <si>
    <t>installation_category</t>
  </si>
  <si>
    <t>Категория места установки</t>
  </si>
  <si>
    <t>cash_center</t>
  </si>
  <si>
    <t>Кассовый центр</t>
  </si>
  <si>
    <t>Название региона</t>
  </si>
  <si>
    <t>customer_service_type</t>
  </si>
  <si>
    <t>Тип обслуживания клиента</t>
  </si>
  <si>
    <t>term_model_vendor</t>
  </si>
  <si>
    <t>Модель УС: производитель</t>
  </si>
  <si>
    <t>term_model_lineup</t>
  </si>
  <si>
    <t>Модель УС: модельный ряд</t>
  </si>
  <si>
    <t>cash_operations_type</t>
  </si>
  <si>
    <t>Тип работы с наличными</t>
  </si>
  <si>
    <t>biometric_reader_flag</t>
  </si>
  <si>
    <t>Считыватель биометрических данных</t>
  </si>
  <si>
    <t>nfc_reader_flag</t>
  </si>
  <si>
    <t>NFC Reader</t>
  </si>
  <si>
    <t>paypass_reader_flag</t>
  </si>
  <si>
    <t>Бесконтактный ридер для международных карт payPass/Vise payWave</t>
  </si>
  <si>
    <t>cash_in_flag</t>
  </si>
  <si>
    <t>Наличие Cash In</t>
  </si>
  <si>
    <t>port_type</t>
  </si>
  <si>
    <t>Тип порта</t>
  </si>
  <si>
    <t>launch_dt</t>
  </si>
  <si>
    <t>Дата первого ввода в эксплуатацию</t>
  </si>
  <si>
    <t>current_loc_dt</t>
  </si>
  <si>
    <t>Дата ввода на данном месте установки</t>
  </si>
  <si>
    <t>Способ установки УС</t>
  </si>
  <si>
    <t>tuesday_client_access</t>
  </si>
  <si>
    <t>Режим доступа клиентов (Вторник)</t>
  </si>
  <si>
    <t>wednesday_client_access</t>
  </si>
  <si>
    <t>Режим доступа клиентов (Среда)</t>
  </si>
  <si>
    <t>flowers_90d_qty</t>
  </si>
  <si>
    <t>fuel_60d_qty</t>
  </si>
  <si>
    <t>fuel_90d_qty</t>
  </si>
  <si>
    <t>games_90d_qty</t>
  </si>
  <si>
    <t>grocery_90d_qty</t>
  </si>
  <si>
    <t>hobby_90d_amt</t>
  </si>
  <si>
    <t>hotel_90d_qty</t>
  </si>
  <si>
    <t>medicine_90d_amt</t>
  </si>
  <si>
    <t>wine2_90d_amt</t>
  </si>
  <si>
    <t>advert_60d_amt</t>
  </si>
  <si>
    <t>autodiler_60d_amt</t>
  </si>
  <si>
    <t>autoserv_60d_amt</t>
  </si>
  <si>
    <t>penalty_90d_amt</t>
  </si>
  <si>
    <t>prof_90d_amt</t>
  </si>
  <si>
    <t>profi_60d_amt</t>
  </si>
  <si>
    <t>record_60d_amt</t>
  </si>
  <si>
    <t>record_90d_amt</t>
  </si>
  <si>
    <t>refin_90d_amt</t>
  </si>
  <si>
    <t>seqstr_90d_amt</t>
  </si>
  <si>
    <t>sport_60d_qty</t>
  </si>
  <si>
    <t>sport_90d_qty</t>
  </si>
  <si>
    <t>tax_90d_amt</t>
  </si>
  <si>
    <t>tax_90d_qty</t>
  </si>
  <si>
    <t>taxes_60d_qty</t>
  </si>
  <si>
    <t>taxi_60d_qty</t>
  </si>
  <si>
    <t>telecom_60d_amt</t>
  </si>
  <si>
    <t>telecom_90d_qty</t>
  </si>
  <si>
    <t>telecom_serv_90d_amt</t>
  </si>
  <si>
    <t>tobacco_90d_amt</t>
  </si>
  <si>
    <t>transf_90d_amt</t>
  </si>
  <si>
    <t>transport_90d_amt</t>
  </si>
  <si>
    <t>trx_finance_90d_amt</t>
  </si>
  <si>
    <t>univers_90d_amt</t>
  </si>
  <si>
    <t>wine_90d_amt</t>
  </si>
  <si>
    <t>fuel_90d_amt</t>
  </si>
  <si>
    <t>cafebar_60d_amt</t>
  </si>
  <si>
    <t>hotel_90d_amt</t>
  </si>
  <si>
    <t>dm_90d_amt</t>
  </si>
  <si>
    <t>house_repair_90d_amt</t>
  </si>
  <si>
    <t>taxi_90d_amt</t>
  </si>
  <si>
    <t>bet_90d_amt</t>
  </si>
  <si>
    <t>books_90d_amt</t>
  </si>
  <si>
    <t>cafe_90d_amt</t>
  </si>
  <si>
    <t>cafebar_60d_qty</t>
  </si>
  <si>
    <t>car_90d_qty</t>
  </si>
  <si>
    <t>car_rent_90d_amt</t>
  </si>
  <si>
    <t>carfix_60d_amt</t>
  </si>
  <si>
    <t>cash_90d_amt</t>
  </si>
  <si>
    <t>cash_atm_90d_qty</t>
  </si>
  <si>
    <t>cash_desk_90d_qty</t>
  </si>
  <si>
    <t>cinema_90d_qty</t>
  </si>
  <si>
    <t>cloth_90d_amt</t>
  </si>
  <si>
    <t>digital_90d_amt</t>
  </si>
  <si>
    <t>diy_90d_amt</t>
  </si>
  <si>
    <t>dm_90d_qty</t>
  </si>
  <si>
    <t>drug_90d_qty</t>
  </si>
  <si>
    <t>electronic_60d_qty</t>
  </si>
  <si>
    <t>electronic_90d_qty</t>
  </si>
  <si>
    <t>finance_90d_qty</t>
  </si>
  <si>
    <t>fine_60d_qty</t>
  </si>
  <si>
    <t>fine_90d_qty</t>
  </si>
  <si>
    <t>finuslugi_60d_qty</t>
  </si>
  <si>
    <t>games_90d_amt</t>
  </si>
  <si>
    <t>electronic_60d_amt</t>
  </si>
  <si>
    <t>stroy_60d_amt</t>
  </si>
  <si>
    <t>cash_90d_qty</t>
  </si>
  <si>
    <t>finuslugi_60d_amt</t>
  </si>
  <si>
    <t>seqstr_90d_qty</t>
  </si>
  <si>
    <t>grocery_90d_amt</t>
  </si>
  <si>
    <t>hobby_90d_qty</t>
  </si>
  <si>
    <t>house_repair_90d_qty</t>
  </si>
  <si>
    <t>medicine_90d_qty</t>
  </si>
  <si>
    <t>penalty_90d_qty</t>
  </si>
  <si>
    <t>prof_90d_qty</t>
  </si>
  <si>
    <t>profi_60d_qty</t>
  </si>
  <si>
    <t>record_60d_qty</t>
  </si>
  <si>
    <t>record_90d_qty</t>
  </si>
  <si>
    <t>sport_60d_amt</t>
  </si>
  <si>
    <t>sport_90d_amt</t>
  </si>
  <si>
    <t>stroy_60d_qty</t>
  </si>
  <si>
    <t>taxes_60d_amt</t>
  </si>
  <si>
    <t>taxi_60d_amt</t>
  </si>
  <si>
    <t>taxi_90d_qty</t>
  </si>
  <si>
    <t>telecom_60d_qty</t>
  </si>
  <si>
    <t>telecom_90d_amt</t>
  </si>
  <si>
    <t>telecom_serv_90d_qty</t>
  </si>
  <si>
    <t>tobacco_90d_qty</t>
  </si>
  <si>
    <t>transf_90d_qty</t>
  </si>
  <si>
    <t>transport_90d_qty</t>
  </si>
  <si>
    <t>trx_finance_90d_qty</t>
  </si>
  <si>
    <t>univers_90d_qty</t>
  </si>
  <si>
    <t>wine_90d_qty</t>
  </si>
  <si>
    <t>wine2_90d_qty</t>
  </si>
  <si>
    <t>advert_60d_qty</t>
  </si>
  <si>
    <t>autodiler_60d_qty</t>
  </si>
  <si>
    <t>autoserv_60d_qty</t>
  </si>
  <si>
    <t>bet_90d_qty</t>
  </si>
  <si>
    <t>books_90d_qty</t>
  </si>
  <si>
    <t>cafe_90d_qty</t>
  </si>
  <si>
    <t>car_90d_amt</t>
  </si>
  <si>
    <t>car_rent_90d_qty</t>
  </si>
  <si>
    <t>carfix_60d_qty</t>
  </si>
  <si>
    <t>cash_atm_90d_amt</t>
  </si>
  <si>
    <t>cash_desk_90d_amt</t>
  </si>
  <si>
    <t>cinema_90d_amt</t>
  </si>
  <si>
    <t>cloth_90d_qty</t>
  </si>
  <si>
    <t>digital_90d_qty</t>
  </si>
  <si>
    <t>diy_90d_qty</t>
  </si>
  <si>
    <t>drug_90d_amt</t>
  </si>
  <si>
    <t>electronic_90d_amt</t>
  </si>
  <si>
    <t>finance_90d_amt</t>
  </si>
  <si>
    <t>fine_60d_amt</t>
  </si>
  <si>
    <t>fine_90d_amt</t>
  </si>
  <si>
    <t>flowers_90d_amt</t>
  </si>
  <si>
    <t>fuel_60d_amt</t>
  </si>
  <si>
    <t>Флаг наличия в жестком стоп-листе</t>
  </si>
  <si>
    <t>Флаг наличия в полном стоп-листе</t>
  </si>
  <si>
    <t>prd_mb_full_avail_nflag</t>
  </si>
  <si>
    <t>prd_mb_p2p_avail_nflag</t>
  </si>
  <si>
    <t>prd_sbol_mob_avail_nflag</t>
  </si>
  <si>
    <t>STRING</t>
  </si>
  <si>
    <t>addr_final_id</t>
  </si>
  <si>
    <t>Идентификатор финального адреса</t>
  </si>
  <si>
    <t>death_nflag</t>
  </si>
  <si>
    <t>Флаг смерти</t>
  </si>
  <si>
    <t>epk_status_cd</t>
  </si>
  <si>
    <t>Статус клиента ЕПК</t>
  </si>
  <si>
    <t>Источник информации об email</t>
  </si>
  <si>
    <t>addr_fact_id</t>
  </si>
  <si>
    <t>Идентификатор адреса проживания</t>
  </si>
  <si>
    <t>doc_unique_nflag</t>
  </si>
  <si>
    <t>full_name_valid_nflag</t>
  </si>
  <si>
    <t>Флаг валидного ФИО</t>
  </si>
  <si>
    <t>doc_valid_nflag</t>
  </si>
  <si>
    <t>ID EPK</t>
  </si>
  <si>
    <t>Флаг принадлежности к контрольной группе по дк</t>
  </si>
  <si>
    <t>prd_ap_avail_nflag</t>
  </si>
  <si>
    <t>cmpn_doc_id</t>
  </si>
  <si>
    <t>Идентификатр ДУЛ</t>
  </si>
  <si>
    <t>phone_home_id</t>
  </si>
  <si>
    <t>Идентификатор домашнего телефона</t>
  </si>
  <si>
    <t>martial_status_type</t>
  </si>
  <si>
    <t>Семейное положение</t>
  </si>
  <si>
    <t>russian_resident_nflag</t>
  </si>
  <si>
    <t>Флаг принадлежности к контрольной группе по кк</t>
  </si>
  <si>
    <t>prd_sbol_tip_avail_nflag</t>
  </si>
  <si>
    <t>resident_nflag</t>
  </si>
  <si>
    <t>client_pifia_nflag</t>
  </si>
  <si>
    <t>флаг неклиента, у которого есть только продукты Пифия</t>
  </si>
  <si>
    <t>Флаг принадлежности к партнерской контрольной группе</t>
  </si>
  <si>
    <t>Флаг принадлежности к кластерной контрольной группе</t>
  </si>
  <si>
    <t>email_valid_nflag</t>
  </si>
  <si>
    <t>sbrf_employee_nflag</t>
  </si>
  <si>
    <t>addr_reg_id</t>
  </si>
  <si>
    <t>Идентифиатор адреса регистрации</t>
  </si>
  <si>
    <t>phone_mobile_id</t>
  </si>
  <si>
    <t>Идентификатор мобильного телефона</t>
  </si>
  <si>
    <t>email_id</t>
  </si>
  <si>
    <t>Идентификатор электронного адреса</t>
  </si>
  <si>
    <t>Флаг принадлежности к контрольной группе ds</t>
  </si>
  <si>
    <t>prd_sbol_web_avail_nflag</t>
  </si>
  <si>
    <t>cmpn_last_name_invalid_nflag</t>
  </si>
  <si>
    <t>Флаг принадлежности к контрольной группе УКО</t>
  </si>
  <si>
    <t>prd_uko_avail_nflag</t>
  </si>
  <si>
    <t>addr_fact_valid_nflag</t>
  </si>
  <si>
    <t>addr_final_valid_nflag</t>
  </si>
  <si>
    <t>cmpn_sms_region_name</t>
  </si>
  <si>
    <t>Регион мобильного номера</t>
  </si>
  <si>
    <t>Флаг принадлежности к контрольной группе Смарт</t>
  </si>
  <si>
    <t>birth_dt_valid_nflag</t>
  </si>
  <si>
    <t>prd_mb_otd_avail_nflag</t>
  </si>
  <si>
    <t>gender_valid_nflag</t>
  </si>
  <si>
    <t>cmpn_nflag_empl_dzo_nflag</t>
  </si>
  <si>
    <t>Дата выхода на пенсию</t>
  </si>
  <si>
    <t>prd_smart_avail_nflag</t>
  </si>
  <si>
    <t>cmpn_doc_expired_dt</t>
  </si>
  <si>
    <t>Флаг документа Паспорт РФ с просроченным сроком действия</t>
  </si>
  <si>
    <t>prd_mb_own_avail_nflag</t>
  </si>
  <si>
    <t>education_type</t>
  </si>
  <si>
    <t>Тип образования</t>
  </si>
  <si>
    <t>addr_reg_valid_nflag</t>
  </si>
  <si>
    <t>superapp_nflag</t>
  </si>
  <si>
    <t>Флаг "Установлено приложение Super App"</t>
  </si>
  <si>
    <t>cmpn_clnt_pifia_nflag</t>
  </si>
  <si>
    <t>cmpn_udbo_active_nflag</t>
  </si>
  <si>
    <t>Флаг наличия УДБО</t>
  </si>
  <si>
    <t>first_name_err_nflag</t>
  </si>
  <si>
    <t>last_name_err_nflag</t>
  </si>
  <si>
    <t>middle_name_err_nflag</t>
  </si>
  <si>
    <t>cmpn_doc_full_nbr_hash</t>
  </si>
  <si>
    <t>Хеш номера ДУЛ (серия+номер через пробел)</t>
  </si>
  <si>
    <t>cmpn_doc_full_nbr_hash2</t>
  </si>
  <si>
    <t>Хеш номера ДУЛ (серия+номер без пробелов)</t>
  </si>
  <si>
    <t>cmpn_birth_dt_unreliable_nflag</t>
  </si>
  <si>
    <t>Флаг сомнительной даты рождения</t>
  </si>
  <si>
    <t>middle_name_empty_nflag</t>
  </si>
  <si>
    <t>phone_valid_nflag</t>
  </si>
  <si>
    <t>client_valid_cont_nflag</t>
  </si>
  <si>
    <t>cmpn_doc_type_epk_id</t>
  </si>
  <si>
    <t>first_name_lit_err_nflag</t>
  </si>
  <si>
    <t>first_name_not_exist_nflag</t>
  </si>
  <si>
    <t>last_name_lit_err_nflag</t>
  </si>
  <si>
    <t>middle_name_lit_err_nflag</t>
  </si>
  <si>
    <t>mobile_operator</t>
  </si>
  <si>
    <t>cmpn_doc_mask_valid_nflag</t>
  </si>
  <si>
    <t>Флаг валидности маски паспорта РФ</t>
  </si>
  <si>
    <t>cmpn_doc_plan_expired_nflag</t>
  </si>
  <si>
    <t>Флаг просроченного ДУЛ по плановой дате окончания срока действия:</t>
  </si>
  <si>
    <t>addr_fact_city_type</t>
  </si>
  <si>
    <t>Тип города проживания</t>
  </si>
  <si>
    <t>addr_fact_street_type</t>
  </si>
  <si>
    <t>Тип улицы проживания</t>
  </si>
  <si>
    <t>addr_final_city_type</t>
  </si>
  <si>
    <t>Тип города финального адреса</t>
  </si>
  <si>
    <t>addr_final_street_type</t>
  </si>
  <si>
    <t>Тип улицы финального адреса</t>
  </si>
  <si>
    <t>addr_reg_city_type</t>
  </si>
  <si>
    <t>Тип города регистрации</t>
  </si>
  <si>
    <t>addr_reg_street_type</t>
  </si>
  <si>
    <t>Тип улицы регистрации</t>
  </si>
  <si>
    <t>Количество операций снятия наличных со своих счетов по КК через УС/банкомат за отчетный месяц</t>
  </si>
  <si>
    <t>Числовой флаг активности по страховым продуктам в целом</t>
  </si>
  <si>
    <t>Числовой флаг активности клиента по продукту Обязательное пенсионное страхование (ОПС)</t>
  </si>
  <si>
    <t>Сумма всех платежей клиента через раздел Платежи СБОЛ за отчетный месяц (включая АП)</t>
  </si>
  <si>
    <t>Сумма автоплатежей клиента с категорией Налоги и штрафы через раздел Платежи СБОЛ за отчетный месяц</t>
  </si>
  <si>
    <t>Сумма автоплатежей клиента с категорией СС через раздел Платежи СБОЛ за отчетный месяц</t>
  </si>
  <si>
    <t>Сумма автоплатежей клиента с категорией за образовательные услуги через раздел Платежи СБОЛ за отчетный месяц</t>
  </si>
  <si>
    <t>Количество автоплатежей клиента с категорией за образовательные услуги через раздел Платежи СБОЛ за отчетный месяц</t>
  </si>
  <si>
    <t>Сумма автоплатежей клиента с категорией Оплата страховых услу через раздел Платежи СБОЛ за отчетный месяц</t>
  </si>
  <si>
    <t>Количество автоплатежей клиента с категорией Погашение кредитов через раздел Платежи СБОЛ за отчетный месяц</t>
  </si>
  <si>
    <t>Количество автоплатежей клиента с категорией Прочее через раздел Платежи СБОЛ за отчетный месяц</t>
  </si>
  <si>
    <t>Количество автоплатежей клиента с категорией Телеком  через раздел Платежи СБОЛ за отчетный месяц</t>
  </si>
  <si>
    <t>Сумма автоплатежей клиента с категорией ЖКХ через раздел Платежи СБОЛ за отчетный месяц</t>
  </si>
  <si>
    <t>Сумма автоплатежей клиента с категорией Пополнение электронных кошельков через раздел Платежи СБОЛ за отчетный месяц</t>
  </si>
  <si>
    <t>Сумма платежей клиента с категорией В сторону инвестиционных и брокерских компаний через раздел Платежи СБОЛ за отчетный месяц (включая АП)</t>
  </si>
  <si>
    <t>Количество платежей клиента с категорией В сторону инвестиционных и брокерских компаний через раздел Платежи СБОЛ за отчетный месяц (включая АП)</t>
  </si>
  <si>
    <t>Количество платежей клиента с категорией Налоги и штрафы через раздел Платежи СБОЛ за отчетный месяц (включая АП)</t>
  </si>
  <si>
    <t>Количество платежей клиента с категорией СС через раздел Платежи СБОЛ за отчетный месяц (включая АП)</t>
  </si>
  <si>
    <t>Сумма платежей клиента с категорией за образовательные услуги через раздел Платежи СБОЛ за отчетный месяц (включая АП)</t>
  </si>
  <si>
    <t>Сумма платежей клиента с категорией Пополнение электронных кошельков через раздел Платежи СБОЛ за отчетный месяц (включая АП)</t>
  </si>
  <si>
    <t>Сумма платежей клиента с категорией Телеком через раздел Платежи СБОЛ за отчетный месяц (включая АП)</t>
  </si>
  <si>
    <t>Количество платежей клиента с категорией Телеком  через раздел Платежи СБОЛ за отчетный месяц (включая АП)</t>
  </si>
  <si>
    <t>Количество платежей клиента с категорией ЖКХ  через раздел Платежи СБОЛ за отчетный месяц (включая АП)</t>
  </si>
  <si>
    <t>Количество платежей клиента с категорией Прочее через раздел Платежи СБОЛ за отчетный месяц (включая АП)</t>
  </si>
  <si>
    <t>Количество платежей клиента с категорией Погашение кредитов через раздел Платежи СБОЛ за отчетный месяц (включая АП)</t>
  </si>
  <si>
    <t>Сумма платежей клиента с категорией Оплата страховых услу через раздел Платежи СБОЛ за отчетный месяц (включая АП)</t>
  </si>
  <si>
    <t>Количество операций снятия наличных со своих счетов по КК через кассу за отчетный месяц</t>
  </si>
  <si>
    <t>Количество переводов от других физ.лиц  на КК за отчетный месяц (Система быстрых платежей)</t>
  </si>
  <si>
    <t>Числовой флаг активности клиента по продукту "Группа продуктов авто страхования (Включает в себя Автострахование)"</t>
  </si>
  <si>
    <t>Числовой флаг активности клиента по продукту "Добровольное страхование жизни по кредитной карте"</t>
  </si>
  <si>
    <t>Числовой флаг активности клиента по продукту "Доверительное управление (ДУ)"</t>
  </si>
  <si>
    <t>Числовой флаг активности клиента по продукту ИБ за 1 месяц</t>
  </si>
  <si>
    <t>Сумма внесения наличных на свои счета по ДК через УС/банкомат за отчетный месяц</t>
  </si>
  <si>
    <t>Сумма переводов от других физ.лиц на КК за отчетный месяц (Система быстрых платежей)</t>
  </si>
  <si>
    <t>Сумма переводов другим физ.лицам с КК за отчетный месяц (Система быстрых платежей)</t>
  </si>
  <si>
    <t>Сумма внесения наличных через кассу за отчетный месяц на дебетовую карты</t>
  </si>
  <si>
    <t>Сумма внесения наличных через кассу на свои счета по КК за отчетный месяц</t>
  </si>
  <si>
    <t>Количество операций внесения наличных на свои счета по КК через кассу за отчетный месяц</t>
  </si>
  <si>
    <t>Сумма внесения наличных на свои счета по КК через УС/банкомат за отчетный месяц</t>
  </si>
  <si>
    <t>Количество операций внесения наличных на свои счета по КК через УС/банкомат за отчетный месяц</t>
  </si>
  <si>
    <t>Сумма снятия наличных со своих счетов по КК через УС/банкомат за отчетный месяц</t>
  </si>
  <si>
    <t>Количество переводов другим физ.лицам с КК за отчетный месяц (Система быстрых платежей)</t>
  </si>
  <si>
    <t>Количество операций внесения наличных на свои счета по ДК через кассу за отчетный месяц</t>
  </si>
  <si>
    <t>Количество всех платежей клиента через раздел Платежи СБОЛ за отчетный месяц (включая АП)</t>
  </si>
  <si>
    <t>Сумма всех платежей клиента через раздел Платежи СБОЛ за отчетный месяц</t>
  </si>
  <si>
    <t>Количество всех автоплатежей клиента через раздел Платежи СБОЛ за отчетный месяц</t>
  </si>
  <si>
    <t>Сумма автоплатежей клиента с категорией В сторону инвестиционных и брокерских компаний через раздел Платежи СБОЛ за отчетный месяц</t>
  </si>
  <si>
    <t>Количество автоплатежей клиента с категорией В сторону инвестиционных и брокерских компаний через раздел Платежи СБОЛ за отчетный месяц</t>
  </si>
  <si>
    <t>Количество автоплатежей клиента с категорией Налоги и штрафы через раздел Платежи СБОЛ за отчетный месяц</t>
  </si>
  <si>
    <t>Количество автоплатежей клиента с категорией СС через раздел Платежи СБОЛ за отчетный месяц</t>
  </si>
  <si>
    <t>Количество автоплатежей клиента с категорией Оплата страховых услу через раздел Платежи СБОЛ за отчетный месяц</t>
  </si>
  <si>
    <t>Сумма автоплатежей клиента с категорией Погашение кредитов через раздел Платежи СБОЛ за отчетный месяц</t>
  </si>
  <si>
    <t>Сумма автоплатежей клиента с категорией Прочее через раздел Платежи СБОЛ за отчетный месяц</t>
  </si>
  <si>
    <t>Сумма автоплатежей клиента с категорией Телеком через раздел Платежи СБОЛ за отчетный месяц</t>
  </si>
  <si>
    <t>Количество автоплатежей клиента с категорией ЖКХ  через раздел Платежи СБОЛ за отчетный месяц</t>
  </si>
  <si>
    <t>Количество автоплатежей клиента с категорией Пополнение электронных кошельков через раздел Платежи СБОЛ за отчетный месяц</t>
  </si>
  <si>
    <t>Сумма платежей клиента с категорией Налоги и штрафы через раздел Платежи СБОЛ за отчетный месяц (включая АП)</t>
  </si>
  <si>
    <t>Количество платежей клиента с категорией за образовательные услуги через раздел Платежи СБОЛ за отчетный месяц (включая АП)</t>
  </si>
  <si>
    <t>Количество платежей клиента с категорией Оплата страховых услу через раздел Платежи СБОЛ за отчетный месяц (включая АП)</t>
  </si>
  <si>
    <t>Сумма платежей клиента с категорией Погашение кредитов через раздел Платежи СБОЛ за отчетный месяц (включая АП)</t>
  </si>
  <si>
    <t>Сумма платежей клиента с категорией Прочее через раздел Платежи СБОЛ за отчетный месяц (включая АП)</t>
  </si>
  <si>
    <t>Сумма платежей клиента с категорией ЖКХ через раздел Платежи СБОЛ за отчетный месяц (включая АП)</t>
  </si>
  <si>
    <t>Количество платежей клиента с категорией Пополнение электронных кошельков через раздел Платежи СБОЛ за отчетный месяц (включая АП)</t>
  </si>
  <si>
    <t>Количество активных открытых кредитных карт</t>
  </si>
  <si>
    <t>Количество активных дебетовых карт за отчетный месяц</t>
  </si>
  <si>
    <t>Числовой флаг активности клиента по продукту Паевые-инвестиционные фонды (ПИФ)</t>
  </si>
  <si>
    <t>Числовой флаг активности клиента по продукту Индивидуальный пенсиооный план (ИПП)</t>
  </si>
  <si>
    <t>Числовой флаг активности клиента по продукту "Мультиполис"</t>
  </si>
  <si>
    <t>Числовой флаг активности клиента по продукту Группа продуктов медицинского страхования (Включает в себя Медицинское страхование)</t>
  </si>
  <si>
    <t>Числовой флаг активности клиента по продукту Группа продуктов пенсионного страхования (Включает в себя Индивидуальный пенсионный план)</t>
  </si>
  <si>
    <t>Числовой флаг активности клиента по продукту Страховой продукт "Защита дома"</t>
  </si>
  <si>
    <t>Числовой флаг активности клиента по продукту Группа продуктов рискового жизненного страхования (Включает в себя Защита близких, ОНКО страхование (Панацея), Глава семьи, Подушка безопасности, Международное медицинское страхование)</t>
  </si>
  <si>
    <t>Числовой флаг активности клиента по продукту Группа продуктов рискового не жизненного страхования (Включает в себя Защита карты, защита дома, защита дома премиум, ВЗР, мультиполис, лето под защитой)</t>
  </si>
  <si>
    <t>Числовой флаг активности клиента по продукту "Подушка безопасности"</t>
  </si>
  <si>
    <t>Числовой флаг активности клиента по продукту жилищного кредитования</t>
  </si>
  <si>
    <t>Числовой флаг активности клиента по продукту Страховой продукт "Защита близких"</t>
  </si>
  <si>
    <t>Числовой флаг активности клиента по продукту Онкострахование (Панацея)</t>
  </si>
  <si>
    <t>Количество активных автоплатежей за ЖКХ</t>
  </si>
  <si>
    <t>Числовой флаг активности клиента по продукту "Защита дома"</t>
  </si>
  <si>
    <t>Числовой флаг активности по продуктам экосистемы</t>
  </si>
  <si>
    <t>Числовой флаг активности клиента по продукту "Форсаж"</t>
  </si>
  <si>
    <t>Числовой флаг активности клиента по продукту ИИС</t>
  </si>
  <si>
    <t>Количество активных ИБ</t>
  </si>
  <si>
    <t>Числовой флаг активности клиента по продукту  накопительное страхование жизни (НСЖ)</t>
  </si>
  <si>
    <t>Количество активных автоплатежей p2p</t>
  </si>
  <si>
    <t>Числовой флаг активности клиента по продукту Группа продуктов инвестиционного страхования (Включает в себя ИСЖ, НСЖ, Микро-НСЖ, Рантье, Наследие, Форсаж, ПИФ, ДУ)</t>
  </si>
  <si>
    <t>Числовой флаг активности клиента по  продуктам кредитного страхования (Включает в себя ДСЖ, ДСЖ_КК,Жилищное кредитование)</t>
  </si>
  <si>
    <t>Числовой флаг активности клиента по продукту Страховой продукт "Рантье"</t>
  </si>
  <si>
    <t>Количество активных автоплатежей за сотовую связь</t>
  </si>
  <si>
    <t>Количество активных автоплатежей за кредиты</t>
  </si>
  <si>
    <t>Числовой флаг активности клиента по продукту OKKO</t>
  </si>
  <si>
    <t>Числовой флаг активности клиента по продукту Микро-НСЖ</t>
  </si>
  <si>
    <t>Числовой флаг активности клиента по продукту "Наследие"</t>
  </si>
  <si>
    <t>Числовой флаг активности клиента по продукту Международное медицинское страхование</t>
  </si>
  <si>
    <t>Числовой флаг активности клиента по продукту "Автострахование"</t>
  </si>
  <si>
    <t>Количество активных автоплатежей за прочие услуги</t>
  </si>
  <si>
    <t>Числовой флаг активности клиента по продукту "Добровольное страхование жизни плюс"</t>
  </si>
  <si>
    <t>Числовой флаг активности клиента по продукту Накопительное страхование жизни (НСЖ)</t>
  </si>
  <si>
    <t>Числовой флаг активности клиента по продукту  "Защита дома"</t>
  </si>
  <si>
    <t>Числовой флаг активности клиента по продукту Инвестиционное страхование жизни (ИСЖ)</t>
  </si>
  <si>
    <t>количество месяцев с даты закрытия последнегй кредитной карты</t>
  </si>
  <si>
    <t>количество месяцев с даты открытия последнегй кредитной карты</t>
  </si>
  <si>
    <t>payment_mode</t>
  </si>
  <si>
    <t>Возможные значения cash-наличные, acct-со счета, card-кредитные карты</t>
  </si>
  <si>
    <t>Уникальный код клиента</t>
  </si>
  <si>
    <t>sum_acquisition</t>
  </si>
  <si>
    <t>Цена приобретения</t>
  </si>
  <si>
    <t>tb_actual</t>
  </si>
  <si>
    <t>type_code</t>
  </si>
  <si>
    <t>Тип системы. 1-сбер.сертификаты, 2-лотерйные билеты, 3-слитки, 4-монеты</t>
  </si>
  <si>
    <t>type_code_desc</t>
  </si>
  <si>
    <t>value_cost</t>
  </si>
  <si>
    <t>Стоимость ценности</t>
  </si>
  <si>
    <t>value_summ</t>
  </si>
  <si>
    <t>Сумма ценности при операции покупки/продажи</t>
  </si>
  <si>
    <t>vsp_actual</t>
  </si>
  <si>
    <t>client_src_code</t>
  </si>
  <si>
    <t>Код клиента в источнике</t>
  </si>
  <si>
    <t>currency_rate</t>
  </si>
  <si>
    <t>Валютный курс</t>
  </si>
  <si>
    <t>gosb_name</t>
  </si>
  <si>
    <t>id_mega</t>
  </si>
  <si>
    <t>Код тер. банка системы источника</t>
  </si>
  <si>
    <t>name_operations</t>
  </si>
  <si>
    <t>Название операции, Введено для хранения названия операции, собираемого из других атрибутов операции</t>
  </si>
  <si>
    <t>Номинал в рублях, либо учетных единицах</t>
  </si>
  <si>
    <t>nominal_summ</t>
  </si>
  <si>
    <t>Номинальная стоимость ценности</t>
  </si>
  <si>
    <t>Дата операционного дня</t>
  </si>
  <si>
    <t>Идентификатор операции</t>
  </si>
  <si>
    <t>Время выполнения операции</t>
  </si>
  <si>
    <t>osb_actual</t>
  </si>
  <si>
    <t>Марка слитка</t>
  </si>
  <si>
    <t>ccy_code</t>
  </si>
  <si>
    <t>Цифровой код валюты</t>
  </si>
  <si>
    <t>payment_mode_desc</t>
  </si>
  <si>
    <t>lvl_07_org_name</t>
  </si>
  <si>
    <t>Наименование Подразделения 7 уровня</t>
  </si>
  <si>
    <t>boss_fio</t>
  </si>
  <si>
    <t>ФИО линейного руководителя</t>
  </si>
  <si>
    <t>boss_i_pernr</t>
  </si>
  <si>
    <t>ТН линейного руководителя</t>
  </si>
  <si>
    <t>boss_pos_id</t>
  </si>
  <si>
    <t>ИД ШД линейного руководителя</t>
  </si>
  <si>
    <t>boss_pos_name</t>
  </si>
  <si>
    <t>Наименование ШД линейного руководителя</t>
  </si>
  <si>
    <t>fact_cnt</t>
  </si>
  <si>
    <t>Фактическая численность</t>
  </si>
  <si>
    <t>i_pernr</t>
  </si>
  <si>
    <t>ТН сотрудника</t>
  </si>
  <si>
    <t>Дата добавления записи в витрину</t>
  </si>
  <si>
    <t>lvl_04_code</t>
  </si>
  <si>
    <t>Код Подразделения 4 уровня</t>
  </si>
  <si>
    <t>lvl_04_org_name</t>
  </si>
  <si>
    <t>Наименование Подразделения 4 уровня</t>
  </si>
  <si>
    <t>lvl_05_code</t>
  </si>
  <si>
    <t>Код Подразделения 5 уровня</t>
  </si>
  <si>
    <t>lvl_05_org_name</t>
  </si>
  <si>
    <t>Наименование Подразделения 5 уровня</t>
  </si>
  <si>
    <t>lvl_06_code</t>
  </si>
  <si>
    <t>Код Подразделения 6 уровня</t>
  </si>
  <si>
    <t>lvl_06_org_name</t>
  </si>
  <si>
    <t>Наименование Подразделения 6 уровня</t>
  </si>
  <si>
    <t>lvl_07_code</t>
  </si>
  <si>
    <t>Код Подразделения 7 уровня</t>
  </si>
  <si>
    <t>Организационная единица - наименование</t>
  </si>
  <si>
    <t>per_fio</t>
  </si>
  <si>
    <t>ФИО сотрудника</t>
  </si>
  <si>
    <t>per_grade_num</t>
  </si>
  <si>
    <t>Грейд сотрудника</t>
  </si>
  <si>
    <t>pos_cnt</t>
  </si>
  <si>
    <t>Штатная численность</t>
  </si>
  <si>
    <t>pos_id</t>
  </si>
  <si>
    <t>Штатная должность - код</t>
  </si>
  <si>
    <t>pos_name</t>
  </si>
  <si>
    <t>Штатная должность - наименование</t>
  </si>
  <si>
    <t>pos_num</t>
  </si>
  <si>
    <t>Ставка сотрудника</t>
  </si>
  <si>
    <t>pos_start_date</t>
  </si>
  <si>
    <t>Дата вступления в текущую должность</t>
  </si>
  <si>
    <t>org_id</t>
  </si>
  <si>
    <t>Организационная единица - код</t>
  </si>
  <si>
    <t>pos_id_repl</t>
  </si>
  <si>
    <t>Исполнение обязанностей</t>
  </si>
  <si>
    <t>Организационная единица (код)</t>
  </si>
  <si>
    <t>Организационная единица (наименование)</t>
  </si>
  <si>
    <t>Номер ОСБ</t>
  </si>
  <si>
    <t>pernr</t>
  </si>
  <si>
    <t>Табельный номер (строковое значение)</t>
  </si>
  <si>
    <t>Штатная должность (код)</t>
  </si>
  <si>
    <t>pos_id_before_fired</t>
  </si>
  <si>
    <t>Штатная должность до увольнения</t>
  </si>
  <si>
    <t>Наименование должности</t>
  </si>
  <si>
    <t>pos_pct</t>
  </si>
  <si>
    <t>schedule_code</t>
  </si>
  <si>
    <t>График рабочего времени (код)</t>
  </si>
  <si>
    <t>schedule_name</t>
  </si>
  <si>
    <t>График рабочего времени (наименование)</t>
  </si>
  <si>
    <t>start_time</t>
  </si>
  <si>
    <t>Время начала работы (местное время)</t>
  </si>
  <si>
    <t>surv_type</t>
  </si>
  <si>
    <t>Время окончания работы (местное время)</t>
  </si>
  <si>
    <t>time_calc_type</t>
  </si>
  <si>
    <t>Тип рабочего графика (код)</t>
  </si>
  <si>
    <t>time_category</t>
  </si>
  <si>
    <t>Тип рабочего графика (наименование)</t>
  </si>
  <si>
    <t>time_category_period</t>
  </si>
  <si>
    <t>Тип (периодичность) суммированного учета рабочего времени (наименование)</t>
  </si>
  <si>
    <t>time_type</t>
  </si>
  <si>
    <t>Тип затраченного времени (код)</t>
  </si>
  <si>
    <t>time_type_desc</t>
  </si>
  <si>
    <t>Тип затраченного времени (наименование)</t>
  </si>
  <si>
    <t>tp_01_code</t>
  </si>
  <si>
    <t>Типовое подразделение 1 уровня</t>
  </si>
  <si>
    <t>tp_02_code</t>
  </si>
  <si>
    <t>Типовое подразделение 2 уровня</t>
  </si>
  <si>
    <t>tp_03_code</t>
  </si>
  <si>
    <t>Типовое подразделение 3 уровня</t>
  </si>
  <si>
    <t>tp_04_code</t>
  </si>
  <si>
    <t>Типовое подразделение 4 уровня</t>
  </si>
  <si>
    <t>type_view_urv</t>
  </si>
  <si>
    <t>Название типа витрины</t>
  </si>
  <si>
    <t>wh_week</t>
  </si>
  <si>
    <t>РЧ-неделя (НЗ) (часы)</t>
  </si>
  <si>
    <t>ktime</t>
  </si>
  <si>
    <t>оэффициент отработанного времени (К отр). Рассчитывается, как фактически отработанное время за месяц, деленное на норматив для данного месяца. В факт входят следующие виды времени: Я (явка), РВ (работа в выходные), С (сверхурочные), К (командировка). При этом для суммировщиков 3, 6, 12 месяцев Котр может быть больше или меньше 1, даже, если он отработал все часы по графику и не было С и РВ, т.к. план на месяц для таких сотрудников может не соответствовать нормативу.</t>
  </si>
  <si>
    <t>norm_time_hours</t>
  </si>
  <si>
    <t>Норматив рабочего времени (часы)</t>
  </si>
  <si>
    <t>org_out_date</t>
  </si>
  <si>
    <t>Дата начала устаревания подразделения</t>
  </si>
  <si>
    <t>plan_time_hours</t>
  </si>
  <si>
    <t>План рабочего времени с учетом ставки (часы)</t>
  </si>
  <si>
    <t>Табельный номер (числовое значение)</t>
  </si>
  <si>
    <t>absent_time</t>
  </si>
  <si>
    <t>Продолжительность отсутствий (часы)</t>
  </si>
  <si>
    <t>actual_date</t>
  </si>
  <si>
    <t>Дата и время выгрузки из SAP</t>
  </si>
  <si>
    <t>Балансовая единица</t>
  </si>
  <si>
    <t>break_time</t>
  </si>
  <si>
    <t>Продолжительность перерывов (часы)</t>
  </si>
  <si>
    <t>cal_day</t>
  </si>
  <si>
    <t>Календарный день</t>
  </si>
  <si>
    <t>compensation_type</t>
  </si>
  <si>
    <t>Тип компенсации за работу в выходные. Значение "-1" - нет данных, "0" - денежная компенсация, "1" - день отдыха</t>
  </si>
  <si>
    <t>date_create_i</t>
  </si>
  <si>
    <t>end_time</t>
  </si>
  <si>
    <t>fact_time_days</t>
  </si>
  <si>
    <t>Фактически отработанное время (дни)</t>
  </si>
  <si>
    <t>fact_time_hours</t>
  </si>
  <si>
    <t>Фактически отработанное время (часы)</t>
  </si>
  <si>
    <t>ФИО</t>
  </si>
  <si>
    <t>gosb_num</t>
  </si>
  <si>
    <t>Номер ГОСБ</t>
  </si>
  <si>
    <t>i_fblock</t>
  </si>
  <si>
    <t>Функциональный блок (код)</t>
  </si>
  <si>
    <t>ДатаВремя загрузки в витрину</t>
  </si>
  <si>
    <t>is_archaic</t>
  </si>
  <si>
    <t>Признак устаревшего подразделения</t>
  </si>
  <si>
    <t>last_modify</t>
  </si>
  <si>
    <t>Дата последнего изменения времени</t>
  </si>
  <si>
    <t>Дата выгрузки в АХД</t>
  </si>
  <si>
    <t>norm_time_days</t>
  </si>
  <si>
    <t>Норматив рабочего времени (дни)</t>
  </si>
  <si>
    <t>pos_id_sovm</t>
  </si>
  <si>
    <t>Совмещение должностей</t>
  </si>
  <si>
    <t>Числовой показатель с единицей измерения</t>
  </si>
  <si>
    <t>Наименование ГОСБ/ОСБ</t>
  </si>
  <si>
    <t>Продуктовая группировка 1го уровня</t>
  </si>
  <si>
    <t>Продуктовая группировка 2го уровня</t>
  </si>
  <si>
    <t>Продуктовая группировка 3го уровня</t>
  </si>
  <si>
    <t>Срок действия договора в месяцах</t>
  </si>
  <si>
    <t>Флаг активности записи SCD</t>
  </si>
  <si>
    <t>Дата начала записи SCD</t>
  </si>
  <si>
    <t>Дата окончания записи SCD</t>
  </si>
  <si>
    <t>Дата\время вставки SCD</t>
  </si>
  <si>
    <t>Канал продаж</t>
  </si>
  <si>
    <t>наименование ТБ</t>
  </si>
  <si>
    <t>Наименование ВСП</t>
  </si>
  <si>
    <t>id продукта</t>
  </si>
  <si>
    <t>Валюта договора</t>
  </si>
  <si>
    <t>Дата создания/дата продажи договора</t>
  </si>
  <si>
    <t>Фактическая дата окончания действия договора</t>
  </si>
  <si>
    <t>Дата окончания оплаченного периода</t>
  </si>
  <si>
    <t>Плановая дата окончания действия договора</t>
  </si>
  <si>
    <t>Производный ключ договора АСБС</t>
  </si>
  <si>
    <t>Производный ключ договора ДЗО</t>
  </si>
  <si>
    <t>Табельный номер сотрудника банка</t>
  </si>
  <si>
    <t>ЕПК идентификатор клиента</t>
  </si>
  <si>
    <t>Страховая сумма покрытия</t>
  </si>
  <si>
    <t>Многолетний документ</t>
  </si>
  <si>
    <t>rooms_number</t>
  </si>
  <si>
    <t>Количество комнат</t>
  </si>
  <si>
    <t>row_upd_dt</t>
  </si>
  <si>
    <t>subproduct_desc</t>
  </si>
  <si>
    <t>est_obj_type_name</t>
  </si>
  <si>
    <t>Наименование типа недвижимости</t>
  </si>
  <si>
    <t>age</t>
  </si>
  <si>
    <t>Возраст клиента</t>
  </si>
  <si>
    <t>app_created_ki_login</t>
  </si>
  <si>
    <t>Логин кредитного инспектора, создавшего заявку</t>
  </si>
  <si>
    <t>app_decision_dt</t>
  </si>
  <si>
    <t>Дата принятия решения по заявке</t>
  </si>
  <si>
    <t>app_ext_id</t>
  </si>
  <si>
    <t>ID заявки во внешней системе-источнике (ЕФС, CRM, УКО СБОФ)</t>
  </si>
  <si>
    <t>add_income</t>
  </si>
  <si>
    <t>Размер дополнительного дохода</t>
  </si>
  <si>
    <t>app_creation_ts</t>
  </si>
  <si>
    <t>app_last_upd_dt</t>
  </si>
  <si>
    <t>app_status_code</t>
  </si>
  <si>
    <t>Код бизнес-статуса заявки</t>
  </si>
  <si>
    <t>app_status_desc</t>
  </si>
  <si>
    <t>Бизнес-статус заявки</t>
  </si>
  <si>
    <t>номер договора</t>
  </si>
  <si>
    <t>Дни рождения детей</t>
  </si>
  <si>
    <t>Количество детей</t>
  </si>
  <si>
    <t>cred_amt_requested</t>
  </si>
  <si>
    <t>cred_currency</t>
  </si>
  <si>
    <t>cred_period</t>
  </si>
  <si>
    <t>Срок кредита</t>
  </si>
  <si>
    <t>Наименование типа кредита</t>
  </si>
  <si>
    <t>education_status_desc</t>
  </si>
  <si>
    <t>Образование</t>
  </si>
  <si>
    <t>employer_company_name</t>
  </si>
  <si>
    <t>family_income</t>
  </si>
  <si>
    <t>Доход семьи (за последние 6 мес.)</t>
  </si>
  <si>
    <t>ctl_validfrom</t>
  </si>
  <si>
    <t>Дата загрузки записи в источник</t>
  </si>
  <si>
    <t>deposit_desc</t>
  </si>
  <si>
    <t>Оформление в залог кредитуемого ОН</t>
  </si>
  <si>
    <t>ID продукта</t>
  </si>
  <si>
    <t>sales_channel_id</t>
  </si>
  <si>
    <t>subproduct_code</t>
  </si>
  <si>
    <t>cred_percent</t>
  </si>
  <si>
    <t>cred_type_code</t>
  </si>
  <si>
    <t>seller_inn</t>
  </si>
  <si>
    <t>wall_type_desc</t>
  </si>
  <si>
    <t>Флаг молодой семьи</t>
  </si>
  <si>
    <t>uw123_decision_desc</t>
  </si>
  <si>
    <t>Решение андеррайтера 1,2,3 уровня по заявке</t>
  </si>
  <si>
    <t>uw123_login</t>
  </si>
  <si>
    <t>voluntary_insurance_flag</t>
  </si>
  <si>
    <t>Согласие на участие в программе добровольного страхования жизни и здоровья (флаг)</t>
  </si>
  <si>
    <t>Код результата анализа благонадежности</t>
  </si>
  <si>
    <t>scoring_zone_code</t>
  </si>
  <si>
    <t>Код скоринговой зоны совокупной кредитной истории</t>
  </si>
  <si>
    <t>День рождения младшего ребенка</t>
  </si>
  <si>
    <t>День рождения старшего ребенка</t>
  </si>
  <si>
    <t>citizenship_code</t>
  </si>
  <si>
    <t>Гражданство</t>
  </si>
  <si>
    <t>citizenship_desc</t>
  </si>
  <si>
    <t>conf_income</t>
  </si>
  <si>
    <t>Подтвержденный доход (за последние 6 мес.)</t>
  </si>
  <si>
    <t>uw0_decision_desc</t>
  </si>
  <si>
    <t>Заключение андеррайтера 0-го уровня</t>
  </si>
  <si>
    <t>app_final_decision_desc</t>
  </si>
  <si>
    <t>Окончательное решение по заявке</t>
  </si>
  <si>
    <t>app_final_decision_code</t>
  </si>
  <si>
    <t>Код окончательного решения по заявке</t>
  </si>
  <si>
    <t>app_group_code</t>
  </si>
  <si>
    <t>Код категории заявки</t>
  </si>
  <si>
    <t>app_group_desc</t>
  </si>
  <si>
    <t>Категория заявки</t>
  </si>
  <si>
    <t>app_sys_status_code</t>
  </si>
  <si>
    <t>Код системного статуса заявки</t>
  </si>
  <si>
    <t>app_sys_status_desc</t>
  </si>
  <si>
    <t>Системный статус заявки</t>
  </si>
  <si>
    <t>bki_credit_history_code</t>
  </si>
  <si>
    <t>Код кредитной истории в БКИ</t>
  </si>
  <si>
    <t>bki_credit_history_desc</t>
  </si>
  <si>
    <t>Кредитная история в БКИ</t>
  </si>
  <si>
    <t>client_tsm_id</t>
  </si>
  <si>
    <t>ID клиента в Transact</t>
  </si>
  <si>
    <t>cred_amt_counted</t>
  </si>
  <si>
    <t>Расчетная сумма кредита</t>
  </si>
  <si>
    <t>cred_amt_given</t>
  </si>
  <si>
    <t>Выданная сумма кредита</t>
  </si>
  <si>
    <t>cur_city</t>
  </si>
  <si>
    <t>cur_ki_login</t>
  </si>
  <si>
    <t>Логин текущего кредитного инспектора, обрабатывающего заявку</t>
  </si>
  <si>
    <t>cur_zip</t>
  </si>
  <si>
    <t>is_sb_employee</t>
  </si>
  <si>
    <t>Флаг сотрудника Сбера</t>
  </si>
  <si>
    <t>ka_login</t>
  </si>
  <si>
    <t>Логин КА (кредитного аналитика), проводившего выездную проверку</t>
  </si>
  <si>
    <t>lpr_login</t>
  </si>
  <si>
    <t>Логин ЛПР-андеррайтера в особых заявках с большими суммами</t>
  </si>
  <si>
    <t>marriage_conract_flag</t>
  </si>
  <si>
    <t>Флаг брачного контракта</t>
  </si>
  <si>
    <t>property_exist_flag</t>
  </si>
  <si>
    <t>Наличие недвижимости в личной собственности (флаг)</t>
  </si>
  <si>
    <t>sb_credit_history_code</t>
  </si>
  <si>
    <t>Код кредитной истории в Сбербанке</t>
  </si>
  <si>
    <t>sb_credit_history_desc</t>
  </si>
  <si>
    <t>Кредитная история в Сбербанке</t>
  </si>
  <si>
    <t>scoring_zone_desc</t>
  </si>
  <si>
    <t>Скоринговая зона совокупной кредитной истории</t>
  </si>
  <si>
    <t>security_desc</t>
  </si>
  <si>
    <t>Результат анализа благонадежности</t>
  </si>
  <si>
    <t>sgk_login</t>
  </si>
  <si>
    <t>Логин СЖК (специалиста по жилищному кредитованию)</t>
  </si>
  <si>
    <t>spouse_age</t>
  </si>
  <si>
    <t>Возраст супруга</t>
  </si>
  <si>
    <t>transport_exist_flag</t>
  </si>
  <si>
    <t>Наличие авто в личной собственности (флаг)</t>
  </si>
  <si>
    <t>uw0_decision_code</t>
  </si>
  <si>
    <t>Код заключения андеррайтера 0-го уровня</t>
  </si>
  <si>
    <t>uw123_decision_code</t>
  </si>
  <si>
    <t>Код решения андеррайтера 1,2,3 уровня по заявке</t>
  </si>
  <si>
    <t>floor</t>
  </si>
  <si>
    <t>Этаж</t>
  </si>
  <si>
    <t>job_name</t>
  </si>
  <si>
    <t>Должность</t>
  </si>
  <si>
    <t>kitchen_space</t>
  </si>
  <si>
    <t>living_space</t>
  </si>
  <si>
    <t>Жилая площадь</t>
  </si>
  <si>
    <t>loaner_category_desc</t>
  </si>
  <si>
    <t>marital_stat_code</t>
  </si>
  <si>
    <t>Код семейного положения</t>
  </si>
  <si>
    <t>marital_stat_desc</t>
  </si>
  <si>
    <t>Флаг материнского капитала</t>
  </si>
  <si>
    <t>product_code</t>
  </si>
  <si>
    <t>realtyspace</t>
  </si>
  <si>
    <t>Общая площадь</t>
  </si>
  <si>
    <t>realtytype_name</t>
  </si>
  <si>
    <t>refusal_reason_code</t>
  </si>
  <si>
    <t>citizenship_cntry</t>
  </si>
  <si>
    <t>riskprofile</t>
  </si>
  <si>
    <t>Риск-профиль клиента</t>
  </si>
  <si>
    <t>add_citizenship_cntry</t>
  </si>
  <si>
    <t>Страна дополнительного гражданства клиента</t>
  </si>
  <si>
    <t>birth_place</t>
  </si>
  <si>
    <t>citizenship_qty</t>
  </si>
  <si>
    <t>Количество гражданств клиента</t>
  </si>
  <si>
    <t>client_centaur_flag</t>
  </si>
  <si>
    <t>client_verified_flag</t>
  </si>
  <si>
    <t>Флаг верифицированного клиента</t>
  </si>
  <si>
    <t>currency_resident_flag</t>
  </si>
  <si>
    <t>Флаг валютного резидента клиента</t>
  </si>
  <si>
    <t>death_flag</t>
  </si>
  <si>
    <t>epk_client_status</t>
  </si>
  <si>
    <t>Статус клиента(Верифицированный, Умерший, etc.)</t>
  </si>
  <si>
    <t>Хеш имени клиента  (в верхнем регистре) 512 + соль</t>
  </si>
  <si>
    <t>Хеш фамилии клиента (в верхнем регистре) 512+соль</t>
  </si>
  <si>
    <t>literacy_flag</t>
  </si>
  <si>
    <t>Значение грамотности клиента</t>
  </si>
  <si>
    <t>Хеш отчества клиента (в верхнем регистре) 512 + соль</t>
  </si>
  <si>
    <t>russian_resident_flag</t>
  </si>
  <si>
    <t>Флаг резидента клиента</t>
  </si>
  <si>
    <t>united_person_hash</t>
  </si>
  <si>
    <t>Идентификатор клиента (хэш)</t>
  </si>
  <si>
    <t>active_flag</t>
  </si>
  <si>
    <t>namequalitycode_id</t>
  </si>
  <si>
    <t>Код качества имени</t>
  </si>
  <si>
    <t>patronymicqualitycode_id</t>
  </si>
  <si>
    <t>Код качества отчества</t>
  </si>
  <si>
    <t>rel_groups</t>
  </si>
  <si>
    <t>Связь клиента с группами</t>
  </si>
  <si>
    <t>surnamequalitycode_id</t>
  </si>
  <si>
    <t>Код качества фамилии</t>
  </si>
  <si>
    <t>death_info_channel</t>
  </si>
  <si>
    <t>Канал поступления данных о смерти</t>
  </si>
  <si>
    <t>push_avl_nflag</t>
  </si>
  <si>
    <t>got_cc_offer_in_bb</t>
  </si>
  <si>
    <t>household_flag2</t>
  </si>
  <si>
    <t>lpr_cc_inappropriate_max_lim</t>
  </si>
  <si>
    <t>lpr_pl_inappropriate_max_lim</t>
  </si>
  <si>
    <t>mg_active_agrmnt</t>
  </si>
  <si>
    <t>opinion_leader_nflag</t>
  </si>
  <si>
    <t>pl_inappropriate_max_lim</t>
  </si>
  <si>
    <t>rej_100_banner</t>
  </si>
  <si>
    <t>age_is_ok_for_cc_street</t>
  </si>
  <si>
    <t>age_is_ok_for_cc_xsale</t>
  </si>
  <si>
    <t>age_is_ok_for_mg</t>
  </si>
  <si>
    <t>cc_inappropriate_max_lim</t>
  </si>
  <si>
    <t>sk_frod_nflag</t>
  </si>
  <si>
    <t>stop_list_cc_email</t>
  </si>
  <si>
    <t>stop_list_cc_erib</t>
  </si>
  <si>
    <t>stop_list_cc_sms</t>
  </si>
  <si>
    <t>stop_list_cc_tm</t>
  </si>
  <si>
    <t>stop_list_cc_vsp</t>
  </si>
  <si>
    <t>stop_list_pl_sms</t>
  </si>
  <si>
    <t>stop_list_pl_tm</t>
  </si>
  <si>
    <t>cmpn_reg_nflag</t>
  </si>
  <si>
    <t>cmpn_subj_nflag</t>
  </si>
  <si>
    <t>crm_segment_vip</t>
  </si>
  <si>
    <t>email_from_social_nets</t>
  </si>
  <si>
    <t>updatedatetime</t>
  </si>
  <si>
    <t>Время обновления записи в источнике</t>
  </si>
  <si>
    <t>Флаг активности</t>
  </si>
  <si>
    <t>centaur_flag</t>
  </si>
  <si>
    <t>cl_verified_flag</t>
  </si>
  <si>
    <t>contact_flag</t>
  </si>
  <si>
    <t>Флаг контакта</t>
  </si>
  <si>
    <t>contact_status</t>
  </si>
  <si>
    <t>Статус контакта</t>
  </si>
  <si>
    <t>contact_type</t>
  </si>
  <si>
    <t>Тип контакта</t>
  </si>
  <si>
    <t>contactgroup</t>
  </si>
  <si>
    <t>Группа контакта</t>
  </si>
  <si>
    <t>ID клиента ЕПК</t>
  </si>
  <si>
    <t>hash_val</t>
  </si>
  <si>
    <t>Hash строки</t>
  </si>
  <si>
    <t>mbk_flag</t>
  </si>
  <si>
    <t>Флаг МБК</t>
  </si>
  <si>
    <t>Мобильный оператор</t>
  </si>
  <si>
    <t>phone_id</t>
  </si>
  <si>
    <t>Hash телефона</t>
  </si>
  <si>
    <t>phone_valid_status</t>
  </si>
  <si>
    <t>Код качества телефона</t>
  </si>
  <si>
    <t>region_timezone</t>
  </si>
  <si>
    <t>Часовой пояс</t>
  </si>
  <si>
    <t>startdate</t>
  </si>
  <si>
    <t>timeavailabilityfrom</t>
  </si>
  <si>
    <t>Временной интервал доступности с</t>
  </si>
  <si>
    <t>timeavailabilityto</t>
  </si>
  <si>
    <t>Временной интервал доступности по</t>
  </si>
  <si>
    <t>fblock_oss</t>
  </si>
  <si>
    <t>i_tab_num</t>
  </si>
  <si>
    <t>int_mail</t>
  </si>
  <si>
    <t>is_16plus</t>
  </si>
  <si>
    <t>out_worker</t>
  </si>
  <si>
    <t>per_grade_name</t>
  </si>
  <si>
    <t>sap_login</t>
  </si>
  <si>
    <t>sber_los_days</t>
  </si>
  <si>
    <t>sf_login</t>
  </si>
  <si>
    <t>staff_category</t>
  </si>
  <si>
    <t>staff_group</t>
  </si>
  <si>
    <t>ext_mail</t>
  </si>
  <si>
    <t>rp_is_coborrower_flag</t>
  </si>
  <si>
    <t>rp_is_add_guarantor_flag</t>
  </si>
  <si>
    <t>rp_is_main_guarantor_flag</t>
  </si>
  <si>
    <t>rp_marital_stat_code</t>
  </si>
  <si>
    <t>rp_marital_stat_desc</t>
  </si>
  <si>
    <t>rp_marriage_conract_flag</t>
  </si>
  <si>
    <t>rp_outcome</t>
  </si>
  <si>
    <t>rp_spouse_age</t>
  </si>
  <si>
    <t>rp_supported_amt</t>
  </si>
  <si>
    <t>rp_supported_children_amt</t>
  </si>
  <si>
    <t>is_contractor</t>
  </si>
  <si>
    <t>rp_add_income</t>
  </si>
  <si>
    <t>rp_age</t>
  </si>
  <si>
    <t>rp_children_amt</t>
  </si>
  <si>
    <t>rp_citizenship_code</t>
  </si>
  <si>
    <t>rp_citizenship_desc</t>
  </si>
  <si>
    <t>rp_conf_income</t>
  </si>
  <si>
    <t>rp_family_income</t>
  </si>
  <si>
    <t>rp_family_size</t>
  </si>
  <si>
    <t>rp_is_depositor_flag</t>
  </si>
  <si>
    <t>clnt_pifia_nflag</t>
  </si>
  <si>
    <t>date_finish</t>
  </si>
  <si>
    <t>date_start</t>
  </si>
  <si>
    <t>Дата актуальности</t>
  </si>
  <si>
    <t>insider</t>
  </si>
  <si>
    <t>Тип инсайдера</t>
  </si>
  <si>
    <t>табельный номер</t>
  </si>
  <si>
    <t>fblock</t>
  </si>
  <si>
    <t>Блок</t>
  </si>
  <si>
    <t>digital_pin</t>
  </si>
  <si>
    <t>row_actual_from_month</t>
  </si>
  <si>
    <t>agrmt_iso_crncy_cd</t>
  </si>
  <si>
    <t>agmt_iso_crncy_cd</t>
  </si>
  <si>
    <t>agrmnt_client_w4_id</t>
  </si>
  <si>
    <t>card_active_flg</t>
  </si>
  <si>
    <t>card_chip_cd</t>
  </si>
  <si>
    <t>card_division_dk</t>
  </si>
  <si>
    <t>card_expiration_dt</t>
  </si>
  <si>
    <t>card_fi_id</t>
  </si>
  <si>
    <t>card_info_id</t>
  </si>
  <si>
    <t>card_info_last_flg</t>
  </si>
  <si>
    <t>card_ipt_name</t>
  </si>
  <si>
    <t>card_iso_crncy_cd</t>
  </si>
  <si>
    <t>card_issue_nmb</t>
  </si>
  <si>
    <t>card_main</t>
  </si>
  <si>
    <t>card_mobl_bnk_flg</t>
  </si>
  <si>
    <t>card_ownr_resident_flg</t>
  </si>
  <si>
    <t>card_prod_dwh_id</t>
  </si>
  <si>
    <t>card_prod_w4_id</t>
  </si>
  <si>
    <t>card_status_dt</t>
  </si>
  <si>
    <t>card_status_reason_name</t>
  </si>
  <si>
    <t>card_tb_w4_nmb</t>
  </si>
  <si>
    <t>card_vsp_w4_nmb</t>
  </si>
  <si>
    <t>card_w4_status_id</t>
  </si>
  <si>
    <t>ctl_action</t>
  </si>
  <si>
    <t>ctl_loading</t>
  </si>
  <si>
    <t>is_first_issue</t>
  </si>
  <si>
    <t>tariff_plan</t>
  </si>
  <si>
    <t>due_date</t>
  </si>
  <si>
    <t>agrmnt_w4_status_reason_id</t>
  </si>
  <si>
    <t>agrmnt_status_start_dt</t>
  </si>
  <si>
    <t>agrmnt_status_reason_name</t>
  </si>
  <si>
    <t>agrmnt_status_reason_id</t>
  </si>
  <si>
    <t>agrmnt_product_w4_id</t>
  </si>
  <si>
    <t>agrmnt_nmb</t>
  </si>
  <si>
    <t>agrmnt_limit_assign_dt</t>
  </si>
  <si>
    <t>agrmnt_interest_rate</t>
  </si>
  <si>
    <t>agrmnt_init_limit_assign_dt</t>
  </si>
  <si>
    <t>agrmnt_acc_nmb</t>
  </si>
  <si>
    <t>agrmnt_active_cards_qty</t>
  </si>
  <si>
    <t>agrmnt_active_flag</t>
  </si>
  <si>
    <t>agrmnt_credit_limit_amt</t>
  </si>
  <si>
    <t>agrmnt_division_dk</t>
  </si>
  <si>
    <t>agrmnt_init_cred_limit_amt</t>
  </si>
  <si>
    <t>Актуальный идентификатор ЕПК</t>
  </si>
  <si>
    <t>Дата начала действия актуального идентификатора ЕПК</t>
  </si>
  <si>
    <t>Дата дедубликации</t>
  </si>
  <si>
    <t>merge_epk_id</t>
  </si>
  <si>
    <t>Предыдущий идентификатор ЕПК</t>
  </si>
  <si>
    <t>Дата и время обновления</t>
  </si>
  <si>
    <t>version_cd</t>
  </si>
  <si>
    <t>Версия записи клиента</t>
  </si>
  <si>
    <t>tag_value</t>
  </si>
  <si>
    <t>Значение тега</t>
  </si>
  <si>
    <t>tag_update_dt</t>
  </si>
  <si>
    <t>Дата обновления тега</t>
  </si>
  <si>
    <t>tag_start_dt</t>
  </si>
  <si>
    <t>Дата создания тега</t>
  </si>
  <si>
    <t>tag_end_dt</t>
  </si>
  <si>
    <t>Дата деактивации тега</t>
  </si>
  <si>
    <t>tag_confirmed</t>
  </si>
  <si>
    <t>Признак «Подтверждён» для тега</t>
  </si>
  <si>
    <t>version_end_dt</t>
  </si>
  <si>
    <t>Дата деактивации записи клиента</t>
  </si>
  <si>
    <t>version_start_dt</t>
  </si>
  <si>
    <t>Дата создания записи клиента</t>
  </si>
  <si>
    <t>version_tag_start_dt</t>
  </si>
  <si>
    <t>Дата изменения в клиентском модуле</t>
  </si>
  <si>
    <t>version_update_dt</t>
  </si>
  <si>
    <t>Дата изменения записи клиента в источнике данных</t>
  </si>
  <si>
    <t>Идентификатор системы, в которой проведено изменение</t>
  </si>
  <si>
    <t>Наименование системы, в которой проведено изменение</t>
  </si>
  <si>
    <t>ЕПК ИД</t>
  </si>
  <si>
    <t>tag_category_id</t>
  </si>
  <si>
    <t>ИД Категория знаний о клиенте</t>
  </si>
  <si>
    <t>tag_category</t>
  </si>
  <si>
    <t>Категория знаний о клиенте</t>
  </si>
  <si>
    <t>vsp_address_lev1</t>
  </si>
  <si>
    <t>vsp_address_lev2</t>
  </si>
  <si>
    <t>vsp_address_lev3</t>
  </si>
  <si>
    <t>channelservice</t>
  </si>
  <si>
    <t>client_tid</t>
  </si>
  <si>
    <t>correction</t>
  </si>
  <si>
    <t>datesale</t>
  </si>
  <si>
    <t>direction</t>
  </si>
  <si>
    <t>function_code</t>
  </si>
  <si>
    <t>function_name</t>
  </si>
  <si>
    <t>function_name_group</t>
  </si>
  <si>
    <t>gosb_number</t>
  </si>
  <si>
    <t>id1</t>
  </si>
  <si>
    <t>id2</t>
  </si>
  <si>
    <t>is_employee</t>
  </si>
  <si>
    <t>is_megapolis_city</t>
  </si>
  <si>
    <t>is_payroll</t>
  </si>
  <si>
    <t>is_pensioner</t>
  </si>
  <si>
    <t>is_resident</t>
  </si>
  <si>
    <t>is_social</t>
  </si>
  <si>
    <t>iscbrrate</t>
  </si>
  <si>
    <t>iscpmrate</t>
  </si>
  <si>
    <t>isindcourse</t>
  </si>
  <si>
    <t>lastentercardid</t>
  </si>
  <si>
    <t>package</t>
  </si>
  <si>
    <t>reportmonthnum</t>
  </si>
  <si>
    <t>reportyear</t>
  </si>
  <si>
    <t>cbr_currency_rate_buy</t>
  </si>
  <si>
    <t>cbr_currency_rate_sell</t>
  </si>
  <si>
    <t>channeldetail</t>
  </si>
  <si>
    <t>course_operation</t>
  </si>
  <si>
    <t>courseoverlap</t>
  </si>
  <si>
    <t>cpm_cross_course</t>
  </si>
  <si>
    <t>cpm_currency_rate_buy</t>
  </si>
  <si>
    <t>cpm_currency_rate_sell</t>
  </si>
  <si>
    <t>crm_client_mgr_login_id</t>
  </si>
  <si>
    <t>currency_iso_buy</t>
  </si>
  <si>
    <t>currency_iso_sell</t>
  </si>
  <si>
    <t>scurrencypair</t>
  </si>
  <si>
    <t>sofficetype</t>
  </si>
  <si>
    <t>summ_currency_buy</t>
  </si>
  <si>
    <t>summ_currency_sell</t>
  </si>
  <si>
    <t>summ_usd_buy</t>
  </si>
  <si>
    <t>summ_usd_sell</t>
  </si>
  <si>
    <t>svip</t>
  </si>
  <si>
    <t>user_login</t>
  </si>
  <si>
    <t>volopusd</t>
  </si>
  <si>
    <t>creator_vsp</t>
  </si>
  <si>
    <t>всп сотрудника зарегистрировавшего обращение</t>
  </si>
  <si>
    <t>reg_channel</t>
  </si>
  <si>
    <t>creator_tabn</t>
  </si>
  <si>
    <t>табельный номер сотрудника зарегистрировавшего обращение</t>
  </si>
  <si>
    <t>appeal_id</t>
  </si>
  <si>
    <t>id обращения</t>
  </si>
  <si>
    <t>дата закрытия обращения</t>
  </si>
  <si>
    <t>toxic_flag</t>
  </si>
  <si>
    <t>appeal_status</t>
  </si>
  <si>
    <t>created_timestamp</t>
  </si>
  <si>
    <t>us_related</t>
  </si>
  <si>
    <t>creator_fio</t>
  </si>
  <si>
    <t>ФИО сотрудника зарегистрировавшего обращение</t>
  </si>
  <si>
    <t>app_client_fio</t>
  </si>
  <si>
    <t>reg_form</t>
  </si>
  <si>
    <t>theme</t>
  </si>
  <si>
    <t>номер обращения</t>
  </si>
  <si>
    <t>creator_login</t>
  </si>
  <si>
    <t>логин сотрудника зарегистрировавшего обращение</t>
  </si>
  <si>
    <t>дата создания обращения</t>
  </si>
  <si>
    <t>emp_fio</t>
  </si>
  <si>
    <t>Подпродукт</t>
  </si>
  <si>
    <t>client_segment</t>
  </si>
  <si>
    <t>дата обновления</t>
  </si>
  <si>
    <t>дата регистрации обращения</t>
  </si>
  <si>
    <t>emp_vsp</t>
  </si>
  <si>
    <t>ВСП сотрудника</t>
  </si>
  <si>
    <t>sub_theme</t>
  </si>
  <si>
    <t>grp</t>
  </si>
  <si>
    <t>Группа обращения</t>
  </si>
  <si>
    <t>Табельный номер числом</t>
  </si>
  <si>
    <t>visit_dur</t>
  </si>
  <si>
    <t>prod_source</t>
  </si>
  <si>
    <t>opty_action_time</t>
  </si>
  <si>
    <t>Дата время действия</t>
  </si>
  <si>
    <t>source_code</t>
  </si>
  <si>
    <t>Код подразделения ТБ_ГОСБ_ВСП (без нулей перед ТБ и ВСП)</t>
  </si>
  <si>
    <t>new_status</t>
  </si>
  <si>
    <t>КБП перевел заявку в статус</t>
  </si>
  <si>
    <t>opty_num</t>
  </si>
  <si>
    <t>opty_action</t>
  </si>
  <si>
    <t>Действия с заявкой</t>
  </si>
  <si>
    <t>opty_product</t>
  </si>
  <si>
    <t>Продукт заявки</t>
  </si>
  <si>
    <t>option_type</t>
  </si>
  <si>
    <t>Тип опции</t>
  </si>
  <si>
    <t>cbp_name</t>
  </si>
  <si>
    <t>ФИО КБП</t>
  </si>
  <si>
    <t>visit_time</t>
  </si>
  <si>
    <t>Дата время визита</t>
  </si>
  <si>
    <t>visit_id</t>
  </si>
  <si>
    <t>ID визита</t>
  </si>
  <si>
    <t>Табельный номер как есть</t>
  </si>
  <si>
    <t>pres_dur</t>
  </si>
  <si>
    <t>need_name</t>
  </si>
  <si>
    <t>cur_status</t>
  </si>
  <si>
    <t>Текущий статус</t>
  </si>
  <si>
    <t>create_date</t>
  </si>
  <si>
    <t>Код подразделения ТБ_ГОСБ_ВСП (с нулями перед ТБ и ВСП)</t>
  </si>
  <si>
    <t>client_name</t>
  </si>
  <si>
    <t>Имя Отчество + первая буква фамилии клиента</t>
  </si>
  <si>
    <t>visit_duration</t>
  </si>
  <si>
    <t>Длительность визита</t>
  </si>
  <si>
    <t>Вид продукта</t>
  </si>
  <si>
    <t>kdv_type</t>
  </si>
  <si>
    <t>Тип КДВ</t>
  </si>
  <si>
    <t>мдм id</t>
  </si>
  <si>
    <t>Логин КБП</t>
  </si>
  <si>
    <t>visit_dt</t>
  </si>
  <si>
    <t>Дата визита</t>
  </si>
  <si>
    <t>division_code</t>
  </si>
  <si>
    <t>login_mp</t>
  </si>
  <si>
    <t>Логин МП</t>
  </si>
  <si>
    <t>dt_position_st</t>
  </si>
  <si>
    <t>id_visit</t>
  </si>
  <si>
    <t>dt_visit_end</t>
  </si>
  <si>
    <t>Дата время окончания визита</t>
  </si>
  <si>
    <t>app_action</t>
  </si>
  <si>
    <t>spoobk_no_limit</t>
  </si>
  <si>
    <t>date_load</t>
  </si>
  <si>
    <t>client_came</t>
  </si>
  <si>
    <t>vremya_do_kdv</t>
  </si>
  <si>
    <t>Имя клиента</t>
  </si>
  <si>
    <t>dt_visit</t>
  </si>
  <si>
    <t>term</t>
  </si>
  <si>
    <t>activity_type</t>
  </si>
  <si>
    <t>Тип активности</t>
  </si>
  <si>
    <t>count_print</t>
  </si>
  <si>
    <t>Табельный номер МП (числовой)</t>
  </si>
  <si>
    <t>plan_activity</t>
  </si>
  <si>
    <t>Плановая активность</t>
  </si>
  <si>
    <t>app_type</t>
  </si>
  <si>
    <t>Фамилия клиента</t>
  </si>
  <si>
    <t>role_id</t>
  </si>
  <si>
    <t>e_mail_mp</t>
  </si>
  <si>
    <t>email МП</t>
  </si>
  <si>
    <t>Дата время создания заявки</t>
  </si>
  <si>
    <t>dt_sale</t>
  </si>
  <si>
    <t>first_need</t>
  </si>
  <si>
    <t>Потребность</t>
  </si>
  <si>
    <t>login_creator</t>
  </si>
  <si>
    <t>Логин создавшего</t>
  </si>
  <si>
    <t>dt_of_birth</t>
  </si>
  <si>
    <t>Дата рождения клиента</t>
  </si>
  <si>
    <t>app_offer</t>
  </si>
  <si>
    <t>kdv_printed</t>
  </si>
  <si>
    <t>Флаг печати КДВ</t>
  </si>
  <si>
    <t>need_create_app</t>
  </si>
  <si>
    <t>suo_tiket_id</t>
  </si>
  <si>
    <t>Номер талона</t>
  </si>
  <si>
    <t>par_name</t>
  </si>
  <si>
    <t>Отчество клиента</t>
  </si>
  <si>
    <t>stab_id</t>
  </si>
  <si>
    <t>summ</t>
  </si>
  <si>
    <t>app</t>
  </si>
  <si>
    <t>app_number</t>
  </si>
  <si>
    <t>coef_up</t>
  </si>
  <si>
    <t>current_app_status</t>
  </si>
  <si>
    <t>source_app</t>
  </si>
  <si>
    <t>fio_mp</t>
  </si>
  <si>
    <t>ФИО МП</t>
  </si>
  <si>
    <t>Табельный номер МП как есть</t>
  </si>
  <si>
    <t>fio_client</t>
  </si>
  <si>
    <t>dt_visit_st</t>
  </si>
  <si>
    <t>Дата время начала визита</t>
  </si>
  <si>
    <t>subtype_task</t>
  </si>
  <si>
    <t>Подтип задачи</t>
  </si>
  <si>
    <t>sales_cross_all</t>
  </si>
  <si>
    <t>Кросс все</t>
  </si>
  <si>
    <t>vsp_code</t>
  </si>
  <si>
    <t>task_in_work</t>
  </si>
  <si>
    <t>task_call_cmpl_success</t>
  </si>
  <si>
    <t>response_created_incorrect</t>
  </si>
  <si>
    <t>Отклик: Ошибочно создана</t>
  </si>
  <si>
    <t>response_service_completed</t>
  </si>
  <si>
    <t>Отклик: Выполнен</t>
  </si>
  <si>
    <t>response_callback</t>
  </si>
  <si>
    <t>Отклик: Подумает</t>
  </si>
  <si>
    <t>call_cmpl_fail</t>
  </si>
  <si>
    <t>Недозвоны</t>
  </si>
  <si>
    <t>call_plan</t>
  </si>
  <si>
    <t>Звонков запланировано</t>
  </si>
  <si>
    <t>meet_cancel</t>
  </si>
  <si>
    <t>Встреч отменено</t>
  </si>
  <si>
    <t>sales_pu</t>
  </si>
  <si>
    <t>ПУ</t>
  </si>
  <si>
    <t>connected_c_fo</t>
  </si>
  <si>
    <t>ФО</t>
  </si>
  <si>
    <t>sales_uko</t>
  </si>
  <si>
    <t>type_task</t>
  </si>
  <si>
    <t>task_not_in_work</t>
  </si>
  <si>
    <t>task_meet_cmpl</t>
  </si>
  <si>
    <t>meet_cmpl_km</t>
  </si>
  <si>
    <t>Встреч совершено КМ</t>
  </si>
  <si>
    <t>sales_nsj</t>
  </si>
  <si>
    <t>НСЖ</t>
  </si>
  <si>
    <t>sales_spasibo</t>
  </si>
  <si>
    <t>task</t>
  </si>
  <si>
    <t>Задача</t>
  </si>
  <si>
    <t>task_status</t>
  </si>
  <si>
    <t>Статус задачи</t>
  </si>
  <si>
    <t>task_meet_created</t>
  </si>
  <si>
    <t>call_cmpl</t>
  </si>
  <si>
    <t>meet_plan</t>
  </si>
  <si>
    <t>Встреч запланировано</t>
  </si>
  <si>
    <t>sales_creditcard</t>
  </si>
  <si>
    <t>КредКарт</t>
  </si>
  <si>
    <t>response_detailisation</t>
  </si>
  <si>
    <t>Детализация отклика</t>
  </si>
  <si>
    <t>sales_mortage</t>
  </si>
  <si>
    <t>ЖилКред</t>
  </si>
  <si>
    <t>task_start_date</t>
  </si>
  <si>
    <t>Дата начала задачи</t>
  </si>
  <si>
    <t>task_with_cross_sales</t>
  </si>
  <si>
    <t>call_cmpl_success</t>
  </si>
  <si>
    <t>Дозвоны</t>
  </si>
  <si>
    <t>meet_created</t>
  </si>
  <si>
    <t>Встреч создано</t>
  </si>
  <si>
    <t>sales_debetcard</t>
  </si>
  <si>
    <t>ДебКарты</t>
  </si>
  <si>
    <t>ass_missing</t>
  </si>
  <si>
    <t>Отсутствует опросник</t>
  </si>
  <si>
    <t>sales_other</t>
  </si>
  <si>
    <t>Прочие продажи</t>
  </si>
  <si>
    <t>ass_created</t>
  </si>
  <si>
    <t>Создан опросник</t>
  </si>
  <si>
    <t>prod_line</t>
  </si>
  <si>
    <t>sales_pif</t>
  </si>
  <si>
    <t>ПИФ</t>
  </si>
  <si>
    <t>task_id</t>
  </si>
  <si>
    <t>task_completed</t>
  </si>
  <si>
    <t>response</t>
  </si>
  <si>
    <t>Отклик</t>
  </si>
  <si>
    <t>response_reject</t>
  </si>
  <si>
    <t>Отклик: Отказ от предложения</t>
  </si>
  <si>
    <t>sales_passive</t>
  </si>
  <si>
    <t>Пассивы</t>
  </si>
  <si>
    <t>sales_target_all</t>
  </si>
  <si>
    <t>Целевые все</t>
  </si>
  <si>
    <t>task_end_date</t>
  </si>
  <si>
    <t>Дата окончания задачи</t>
  </si>
  <si>
    <t>task_number_uniq</t>
  </si>
  <si>
    <t>Кол-во задач уник</t>
  </si>
  <si>
    <t>task_call_cmpl</t>
  </si>
  <si>
    <t>reponse_sale</t>
  </si>
  <si>
    <t>Отклик: Согласие</t>
  </si>
  <si>
    <t>response_call_failed</t>
  </si>
  <si>
    <t>Отклик: Не дозвонился</t>
  </si>
  <si>
    <t>call_cmpl_success_km</t>
  </si>
  <si>
    <t>Дозвонов совершено КМ</t>
  </si>
  <si>
    <t>meet_cmpl</t>
  </si>
  <si>
    <t>Встреч проведено</t>
  </si>
  <si>
    <t>call_cancel</t>
  </si>
  <si>
    <t>Звонков отменено</t>
  </si>
  <si>
    <t>call_created</t>
  </si>
  <si>
    <t>Звонков создано</t>
  </si>
  <si>
    <t>sales_isj</t>
  </si>
  <si>
    <t>ИСЖ</t>
  </si>
  <si>
    <t>sales_iis</t>
  </si>
  <si>
    <t>ИИС</t>
  </si>
  <si>
    <t>sales_potrebcredit</t>
  </si>
  <si>
    <t>ПотребКред</t>
  </si>
  <si>
    <t>task_completed_date</t>
  </si>
  <si>
    <t>Дата отработки</t>
  </si>
  <si>
    <t>crm_campaign_status_name</t>
  </si>
  <si>
    <t>Статус кампании</t>
  </si>
  <si>
    <t>crm_campaign_status_id</t>
  </si>
  <si>
    <t>ИД статуса кампании ( суррогатный ключ)</t>
  </si>
  <si>
    <t>crm_campaign_type_name</t>
  </si>
  <si>
    <t>crm_campaign_type_id</t>
  </si>
  <si>
    <t>ИД направления кампании (суррогатный ключ)</t>
  </si>
  <si>
    <t>crm_campaign_channel_name</t>
  </si>
  <si>
    <t>Название канала отправки сообщения в кампании</t>
  </si>
  <si>
    <t>crm_campaign_channel_id</t>
  </si>
  <si>
    <t>ИД канала отправки сообщения в кампании  (суррогатный ключ)</t>
  </si>
  <si>
    <t>crm_response_reason_name</t>
  </si>
  <si>
    <t>crm_response_reason_id</t>
  </si>
  <si>
    <t>ИД статуса отклика</t>
  </si>
  <si>
    <t>crm_response_cat_id</t>
  </si>
  <si>
    <t>ИД Категории отклика</t>
  </si>
  <si>
    <t>crm_response_cat_name</t>
  </si>
  <si>
    <t>Категория отклика</t>
  </si>
  <si>
    <t>crm_response_result_id</t>
  </si>
  <si>
    <t>crm_response_result_name</t>
  </si>
  <si>
    <t>ИД статуса отклика (суррогатный ключ)</t>
  </si>
  <si>
    <t>crm_tsm_request_state_name</t>
  </si>
  <si>
    <t>crm_tsm_request_state_id</t>
  </si>
  <si>
    <t>ИД статуса заявки (суррогатный ключ)</t>
  </si>
  <si>
    <t>cm_excl_reason_name</t>
  </si>
  <si>
    <t>Причина отсева</t>
  </si>
  <si>
    <t>cm_excl_description</t>
  </si>
  <si>
    <t>cm_excl_stage</t>
  </si>
  <si>
    <t>Детализация стадии</t>
  </si>
  <si>
    <t>cm_excl_error_name</t>
  </si>
  <si>
    <t>cm_excl_reason_id</t>
  </si>
  <si>
    <t>ИД причины отсева</t>
  </si>
  <si>
    <t>cm_excl_funnel</t>
  </si>
  <si>
    <t>стадия</t>
  </si>
  <si>
    <t>cm_excl_error_category</t>
  </si>
  <si>
    <t>cm_excl_phase_name</t>
  </si>
  <si>
    <t>Фаза отсева</t>
  </si>
  <si>
    <t>cm_excl_phase_id</t>
  </si>
  <si>
    <t>ИД фазы отсева</t>
  </si>
  <si>
    <t>campaign_trgt_type_id</t>
  </si>
  <si>
    <t>ИД типа кампании  ( суррогатный ключ)</t>
  </si>
  <si>
    <t>campaign_trgt_type_name</t>
  </si>
  <si>
    <t>result_detail</t>
  </si>
  <si>
    <t>ИД Детали</t>
  </si>
  <si>
    <t>result_detail_id</t>
  </si>
  <si>
    <t>Детали</t>
  </si>
  <si>
    <t>reslt_id</t>
  </si>
  <si>
    <t>ИД Результата</t>
  </si>
  <si>
    <t>reslt</t>
  </si>
  <si>
    <t>Результат</t>
  </si>
  <si>
    <t>Тип продаваемого продукта</t>
  </si>
  <si>
    <t>Флаг блокировки продукта АП</t>
  </si>
  <si>
    <t>ИД продукта АП (натуральный ключ)</t>
  </si>
  <si>
    <t>Тех.атрибут. Дата добавления записи</t>
  </si>
  <si>
    <t>Вид продаваемого продукта</t>
  </si>
  <si>
    <t>Дата начала действия продаваемого продукта ( вводится пользователем в системе -источнике)</t>
  </si>
  <si>
    <t>Номер версии продукта АП</t>
  </si>
  <si>
    <t>Дата окончания действия продаваемого продукта (вводится пользователем в системе -источнике)</t>
  </si>
  <si>
    <t>признак «Экспресс-кредит»</t>
  </si>
  <si>
    <t>Наименование продаваемого продукта</t>
  </si>
  <si>
    <t>Валюта продаваемого продукта</t>
  </si>
  <si>
    <t>ИД продаваемого продукта (суррогатный ключ)</t>
  </si>
  <si>
    <t>Описание продаваемого продукта</t>
  </si>
  <si>
    <t>ИД продаваемого продукта (натуральный ключ)</t>
  </si>
  <si>
    <t>ИД продукта АП (суррогатный ключ)</t>
  </si>
  <si>
    <t>Система источник продаваемого продукта</t>
  </si>
  <si>
    <t>Флаг Top-up для АП продукта</t>
  </si>
  <si>
    <t>Описание продукта АП</t>
  </si>
  <si>
    <t>Код типа продукта TSM продаваемого продукта</t>
  </si>
  <si>
    <t>Код продукта TSM продаваемого продукта</t>
  </si>
  <si>
    <t>Тех.атрибут. Дата обновления записи</t>
  </si>
  <si>
    <t>Признак кроссканальной кампании Y- кросс/N -моно</t>
  </si>
  <si>
    <t>Признак основного продукта</t>
  </si>
  <si>
    <t>Код субпродукта TSM продаваемого продукта</t>
  </si>
  <si>
    <t>Статус продукта АП</t>
  </si>
  <si>
    <t>Наименование продукта АП</t>
  </si>
  <si>
    <t>acive_flg</t>
  </si>
  <si>
    <t>Флаг активности продукта АП</t>
  </si>
  <si>
    <t>Версия субпродукта TSM продаваемого</t>
  </si>
  <si>
    <t>node_id</t>
  </si>
  <si>
    <t>ИД сегмента  ( натуральный ключ)</t>
  </si>
  <si>
    <t>workflow_run_id</t>
  </si>
  <si>
    <t>Тех атибут. Номер workflow загрузки данных в детальный слой ( для инкремента)</t>
  </si>
  <si>
    <t>treatment_name</t>
  </si>
  <si>
    <t>Название сообщения</t>
  </si>
  <si>
    <t>ИД тип кампании</t>
  </si>
  <si>
    <t>ИД кампании ( натуральный ключ)</t>
  </si>
  <si>
    <t>treatment_id#id</t>
  </si>
  <si>
    <t>ИД сообщения (суррогатный ключ)</t>
  </si>
  <si>
    <t>x_wave_run_flg</t>
  </si>
  <si>
    <t>Признак запуска волны</t>
  </si>
  <si>
    <t>primary_product_id#id</t>
  </si>
  <si>
    <t>ИД основного продаваемого продукта (суррогатный ключ)</t>
  </si>
  <si>
    <t>campaign_type_id</t>
  </si>
  <si>
    <t>ИД направления кампании</t>
  </si>
  <si>
    <t>campaign_id#id</t>
  </si>
  <si>
    <t>ИД кампании (суррогатный ключ)</t>
  </si>
  <si>
    <t>node_name</t>
  </si>
  <si>
    <t>Имя узла в дереве</t>
  </si>
  <si>
    <t>offer_end_dt_lal</t>
  </si>
  <si>
    <t>Дата начала действия предложения   ( по Москве!)</t>
  </si>
  <si>
    <t>treatment_id</t>
  </si>
  <si>
    <t>ИД сообщения ( натуральный ключ)</t>
  </si>
  <si>
    <t>wave_deactivation_date</t>
  </si>
  <si>
    <t>Дата деактивации предложения   ( по Москве!)</t>
  </si>
  <si>
    <t>ИД волны (натуральный ключ)</t>
  </si>
  <si>
    <t>tree_segm_code</t>
  </si>
  <si>
    <t>Код дерева сегментов</t>
  </si>
  <si>
    <t>src_workflow_run_id</t>
  </si>
  <si>
    <t>wave_id#id</t>
  </si>
  <si>
    <t>ИД волны (суррогатный  ключ)</t>
  </si>
  <si>
    <t>crm_primary_product_id</t>
  </si>
  <si>
    <t>ИД основного продаваемого продукта (натуральный ключ)</t>
  </si>
  <si>
    <t>ИД запуска ( натуральный ключ)</t>
  </si>
  <si>
    <t>product_as_id#id</t>
  </si>
  <si>
    <t>node_id#id</t>
  </si>
  <si>
    <t>Имя сегмента или ветви остатка дерева сегментов</t>
  </si>
  <si>
    <t>analysis_finish_date</t>
  </si>
  <si>
    <t>Дата окончания сбора откликов ( по Москве!)</t>
  </si>
  <si>
    <t>campaign_status_id</t>
  </si>
  <si>
    <t>ИД статус кампании</t>
  </si>
  <si>
    <t>tree_segm_name</t>
  </si>
  <si>
    <t>Название дерева сегментов</t>
  </si>
  <si>
    <t>campaign_channel_id</t>
  </si>
  <si>
    <t>ИД канала доставки сообщения в кампании</t>
  </si>
  <si>
    <t>offer_start_dt_lal</t>
  </si>
  <si>
    <t>Дата окончания действия предложения   ( по Москве!)</t>
  </si>
  <si>
    <t>ИД предложения (натуральный ключ)</t>
  </si>
  <si>
    <t>calc_tm</t>
  </si>
  <si>
    <t>Тех.поле. Дата -время расчета</t>
  </si>
  <si>
    <t>offer_id#id</t>
  </si>
  <si>
    <t>ИД предложения (суррогатный ключ)</t>
  </si>
  <si>
    <t>campaign_load_date</t>
  </si>
  <si>
    <t>Дата загрузки волны Кампании ( по Москве!)</t>
  </si>
  <si>
    <t>crm_as_product_id</t>
  </si>
  <si>
    <t>Код сегмента или ветви остатка дерева сегментов</t>
  </si>
  <si>
    <t>wave_launch_date</t>
  </si>
  <si>
    <t>Дата запуска волны  ( по Москве!)</t>
  </si>
  <si>
    <t>v_min_limit_1880</t>
  </si>
  <si>
    <t>Минимальное значение лимита по кампании 1880</t>
  </si>
  <si>
    <t>comm_end_dt</t>
  </si>
  <si>
    <t>Дата окончания коммуникации ( по Москве)</t>
  </si>
  <si>
    <t>ИД УК  (натуральный ключ)</t>
  </si>
  <si>
    <t>member_id#id</t>
  </si>
  <si>
    <t>ИД УК  (суррогатный ключ)</t>
  </si>
  <si>
    <t>camp_rnk_id</t>
  </si>
  <si>
    <t>ИД код подсегмента</t>
  </si>
  <si>
    <t>crm_excl_phase_id</t>
  </si>
  <si>
    <t>ИД фазы отсева.заполняется для кросс.</t>
  </si>
  <si>
    <t>Признак контрольной группы</t>
  </si>
  <si>
    <t>cxcmatr_run_id</t>
  </si>
  <si>
    <t>ИД сегмента  (натуральный ключ)</t>
  </si>
  <si>
    <t>initial_client_id</t>
  </si>
  <si>
    <t>изначальный ИД клиента( до объединения) (тех атрибут)</t>
  </si>
  <si>
    <t>ИД МДМ</t>
  </si>
  <si>
    <t>Номер workflow загрузки данных в детальный слой ( для инкремента)</t>
  </si>
  <si>
    <t>client_id#id</t>
  </si>
  <si>
    <t>ИД клиента (контакта)(суррогатный ключ)</t>
  </si>
  <si>
    <t>segment_id#id\</t>
  </si>
  <si>
    <t>ИД сегмента  (суррогатный ключ)</t>
  </si>
  <si>
    <t>Код УК</t>
  </si>
  <si>
    <t>comm_start_dt</t>
  </si>
  <si>
    <t>Дата начала коммуникации ( по Москве)</t>
  </si>
  <si>
    <t>ИД сообщения (натуральный ключ)</t>
  </si>
  <si>
    <t>crm_excl_reason_id</t>
  </si>
  <si>
    <t>ИД причины отсева.заполняется для кросс</t>
  </si>
  <si>
    <t>offer_end_dt_mem</t>
  </si>
  <si>
    <t>Дата окончания действия предложения для УК</t>
  </si>
  <si>
    <t>birth_date</t>
  </si>
  <si>
    <t>v_max_limit_1880</t>
  </si>
  <si>
    <t>Максимальное значение лимита по кампании 1880</t>
  </si>
  <si>
    <t>message_id#id</t>
  </si>
  <si>
    <t>сlient_id</t>
  </si>
  <si>
    <t>ИД клиента (контакта)(натуральный ключ)</t>
  </si>
  <si>
    <t>Уникальный id клиента в MDM</t>
  </si>
  <si>
    <t>mdm_id_new</t>
  </si>
  <si>
    <t>Последний актуальный МДМ id клиента</t>
  </si>
  <si>
    <t>crm_client_id</t>
  </si>
  <si>
    <t>ИД сегмента или ветви остатка дерева сегментов</t>
  </si>
  <si>
    <t>crm_analysis_finish_dt</t>
  </si>
  <si>
    <t>Дата окончания сбора откликов ( по Москве)</t>
  </si>
  <si>
    <t>segment_id#id</t>
  </si>
  <si>
    <t>as_product_id#id</t>
  </si>
  <si>
    <t>crm_message_template</t>
  </si>
  <si>
    <t>crm_wave_deactivation_dt</t>
  </si>
  <si>
    <t>Дата деактивации предложения</t>
  </si>
  <si>
    <t>Актуальный МДМ_id клиента</t>
  </si>
  <si>
    <t>crm_campaign_enter_dt</t>
  </si>
  <si>
    <t>Дата вступления в кампанию</t>
  </si>
  <si>
    <t>crm_segment_id</t>
  </si>
  <si>
    <t>минимальное значение лимита по кампании 1880</t>
  </si>
  <si>
    <t>ИД направления кампании. Ссылка на t_crm_ref_campaign_type. (суррогатный ключ)</t>
  </si>
  <si>
    <t>Дата начала действия предложения</t>
  </si>
  <si>
    <t>Дата окончания действия предложения для УК ( дата деактивации УК)</t>
  </si>
  <si>
    <t>crm_offer_name</t>
  </si>
  <si>
    <t>crm_lal_id</t>
  </si>
  <si>
    <t>crm_campaign_name</t>
  </si>
  <si>
    <t>crm_message_id</t>
  </si>
  <si>
    <t>main_product_id#id</t>
  </si>
  <si>
    <t>cmpn_calc_tm</t>
  </si>
  <si>
    <t>ИД УК (суррогатный ключ)</t>
  </si>
  <si>
    <t>crm_campaign_id</t>
  </si>
  <si>
    <t>ИД кампании (натуральный ключ)</t>
  </si>
  <si>
    <t>crm_main_product_id</t>
  </si>
  <si>
    <t>crm_wave_id</t>
  </si>
  <si>
    <t>mmb_workflow_run_id</t>
  </si>
  <si>
    <t>Тех.атрибут. Номер workflow. Для инкремента</t>
  </si>
  <si>
    <t>crm_member_id</t>
  </si>
  <si>
    <t>максимальное значение лимита по кампании 1880</t>
  </si>
  <si>
    <t>Тех.атрибут.</t>
  </si>
  <si>
    <t>cp_workflow_run_id</t>
  </si>
  <si>
    <t>Тех.атрибут. Дата -время расчета</t>
  </si>
  <si>
    <t>crm_segment_name</t>
  </si>
  <si>
    <t>ИД канала доставки сообщения в кампании. Ссылка на t_crm_ref_campaign_channel. (суррогатный ключ)</t>
  </si>
  <si>
    <t>crm_offer_id</t>
  </si>
  <si>
    <t>crm_wave_launch_dt</t>
  </si>
  <si>
    <t>Дата запуска волны</t>
  </si>
  <si>
    <t>crm_campaign_cd</t>
  </si>
  <si>
    <t>ИД сегмента (натуральный ключ)</t>
  </si>
  <si>
    <t>dcp_id#id</t>
  </si>
  <si>
    <t>ИД сегмента (суррогатный ключ)</t>
  </si>
  <si>
    <t>x_source</t>
  </si>
  <si>
    <t>источник</t>
  </si>
  <si>
    <t>x_display_name</t>
  </si>
  <si>
    <t>код родительского сегмента из SAS-поставки ( верхний уровень )</t>
  </si>
  <si>
    <t>comments</t>
  </si>
  <si>
    <t>cf_campaign_name</t>
  </si>
  <si>
    <t>Название кампании из кф-файла</t>
  </si>
  <si>
    <t>x_segment_cd</t>
  </si>
  <si>
    <t>код сегмента из SAS-поставки</t>
  </si>
  <si>
    <t>Идентификатор кампании</t>
  </si>
  <si>
    <t>trgt_grp_name</t>
  </si>
  <si>
    <t>UNIQUE_SEGMENT из справочника сегментов (не очень уникальный код сегмента; код нижнего уровня)</t>
  </si>
  <si>
    <t>load_ts</t>
  </si>
  <si>
    <t>Дата-время вставки (текущая дата)</t>
  </si>
  <si>
    <t>dcp_channel</t>
  </si>
  <si>
    <t>Канал доставки сообщения</t>
  </si>
  <si>
    <t>allocated_pct</t>
  </si>
  <si>
    <t>%</t>
  </si>
  <si>
    <t>dcp_name</t>
  </si>
  <si>
    <t>dcp_id</t>
  </si>
  <si>
    <t>level_num</t>
  </si>
  <si>
    <t>Глубина дерева сегментов</t>
  </si>
  <si>
    <t>num_contacts</t>
  </si>
  <si>
    <t>Количество контактов</t>
  </si>
  <si>
    <t>cf_campaign_type</t>
  </si>
  <si>
    <t>Тип кампании из кф-файла</t>
  </si>
  <si>
    <t>ИД родительского сегмента(натуральный ключ)</t>
  </si>
  <si>
    <t>segment_created_dt</t>
  </si>
  <si>
    <t>дата создания сегмента</t>
  </si>
  <si>
    <t>priority_num</t>
  </si>
  <si>
    <t>порядковый номер сегмента в КФ-файле</t>
  </si>
  <si>
    <t>x_req_count</t>
  </si>
  <si>
    <t>rnk сегмента в КФ-файле (цифровой код подсегмента)</t>
  </si>
  <si>
    <t>parent_id#id</t>
  </si>
  <si>
    <t>ИД родительского сегмента(суррогатнфй ключ)</t>
  </si>
  <si>
    <t>camp_cre_date</t>
  </si>
  <si>
    <t>Дата-время создания кампании</t>
  </si>
  <si>
    <t>id#id</t>
  </si>
  <si>
    <t>calc_date</t>
  </si>
  <si>
    <t>crm_rate_dt</t>
  </si>
  <si>
    <t>Дата загрузки ставки</t>
  </si>
  <si>
    <t>crm_client_id#id</t>
  </si>
  <si>
    <t>ИД клиента(контакта) (суррогатный ключ)</t>
  </si>
  <si>
    <t>ИД УК (натуральный ключ)</t>
  </si>
  <si>
    <t>crm_max_rate</t>
  </si>
  <si>
    <t>Ставка максимальная %</t>
  </si>
  <si>
    <t>ИД клиента(контакта) (натуральный ключ)</t>
  </si>
  <si>
    <t>crm_add_product_id</t>
  </si>
  <si>
    <t>crm_add_product_id#id</t>
  </si>
  <si>
    <t>crm_min_rate</t>
  </si>
  <si>
    <t>Ставка минимальная %</t>
  </si>
  <si>
    <t>crm_campaign_id#id</t>
  </si>
  <si>
    <t>crm_member_id#id</t>
  </si>
  <si>
    <t>Тех.атрибут. Номер workflow загрузки данных в детальный слой ( для инкремента)</t>
  </si>
  <si>
    <t>crm_response_ts</t>
  </si>
  <si>
    <t>Дата-время отклика</t>
  </si>
  <si>
    <t>crm_response_dt</t>
  </si>
  <si>
    <t>Дата отклика</t>
  </si>
  <si>
    <t>ИД статуса отклика -2(суррогатный ключ)</t>
  </si>
  <si>
    <t>crm_request_id</t>
  </si>
  <si>
    <t>ИД заявки (натуральный ключ)</t>
  </si>
  <si>
    <t>crm_request_nbr</t>
  </si>
  <si>
    <t>crm_request_state_id</t>
  </si>
  <si>
    <t>workflow_run_id_stts</t>
  </si>
  <si>
    <t>Тех.атрибут. Номер workflow загрузки данных в детальный слой. заявка( для инкремента)</t>
  </si>
  <si>
    <t>crm_opportunity_dt</t>
  </si>
  <si>
    <t>Дата статуса заявки</t>
  </si>
  <si>
    <t>crm_tsm_app_nbr</t>
  </si>
  <si>
    <t>Номер заявки в Transact( внешняя система, натуральный ключ)</t>
  </si>
  <si>
    <t>crm_app_product_id</t>
  </si>
  <si>
    <t>ИД основного продаваемого продукта ( натуральный ключ)</t>
  </si>
  <si>
    <t>Причина отсева. Ссылка на справочник</t>
  </si>
  <si>
    <t>ИД сегмента  АХД (суррогатный ключ)</t>
  </si>
  <si>
    <t>ИД Участника АХД (суррогатный ключ)</t>
  </si>
  <si>
    <t>ИД Участника</t>
  </si>
  <si>
    <t>ИД клиента ( контакта) АХД (суррогатный ключ)</t>
  </si>
  <si>
    <t>ИД сегмента</t>
  </si>
  <si>
    <t>ИД кампании</t>
  </si>
  <si>
    <t>ИД запуска</t>
  </si>
  <si>
    <t>Признак кроссканальности</t>
  </si>
  <si>
    <t>lal_id#id</t>
  </si>
  <si>
    <t>ИД запуска АХД (суррогатный ключ)</t>
  </si>
  <si>
    <t>ИД клиента ( контакта)</t>
  </si>
  <si>
    <t>ИД кампании АХД (суррогатный ключ)</t>
  </si>
  <si>
    <t>Дата появления в кампании ( по Москве!)</t>
  </si>
  <si>
    <t>Признак  контрольной группы</t>
  </si>
  <si>
    <t>Номер участника</t>
  </si>
  <si>
    <t>ИД Волны</t>
  </si>
  <si>
    <t>ИД клиента (суррогатный ключ)</t>
  </si>
  <si>
    <t>ИД Участника (суррогатный ключ)</t>
  </si>
  <si>
    <t>ИД запуска (суррогатный ключ)</t>
  </si>
  <si>
    <t>Дата появления в кампании ( по Москве)</t>
  </si>
  <si>
    <t>Фаза отсева. Ссылка на справочник</t>
  </si>
  <si>
    <t>ИД сообщения</t>
  </si>
  <si>
    <t>Дата загрузки волны Кампании (по Москве)</t>
  </si>
  <si>
    <t>Дата деактивации предложения (по Москве)</t>
  </si>
  <si>
    <t>Дата запуска волны (по Москве)</t>
  </si>
  <si>
    <t>Дата окончания сбора откликов (по Москве)</t>
  </si>
  <si>
    <t>дата рождения</t>
  </si>
  <si>
    <t>Дата появления в кампании</t>
  </si>
  <si>
    <t>initial_mdm_id</t>
  </si>
  <si>
    <t>tag_v23</t>
  </si>
  <si>
    <t>Свободный атрибут №3</t>
  </si>
  <si>
    <t>ID кампании NPS</t>
  </si>
  <si>
    <t>gosb_code</t>
  </si>
  <si>
    <t>crm_channel_id</t>
  </si>
  <si>
    <t>Код канала по NPS</t>
  </si>
  <si>
    <t>Наименование площадки ЕРКЦ</t>
  </si>
  <si>
    <t>client_mdm_id</t>
  </si>
  <si>
    <t>ID клиента МДМ</t>
  </si>
  <si>
    <t>event_date</t>
  </si>
  <si>
    <t>crm_alert_member_status</t>
  </si>
  <si>
    <t>Статус обработки УК - Алерт</t>
  </si>
  <si>
    <t>crm_nps_reply2</t>
  </si>
  <si>
    <t>Ответ на второй вопрос</t>
  </si>
  <si>
    <t>tag_v25</t>
  </si>
  <si>
    <t>Свободный атрибут №5</t>
  </si>
  <si>
    <t>crm_alert_member_id</t>
  </si>
  <si>
    <t>ID УК по алертам</t>
  </si>
  <si>
    <t>crm_alert_client_ph_num</t>
  </si>
  <si>
    <t>Номер телефона клиента обработки алерта</t>
  </si>
  <si>
    <t>crm_nps_quest2_id</t>
  </si>
  <si>
    <t>event_id</t>
  </si>
  <si>
    <t>ID события</t>
  </si>
  <si>
    <t>pty_id</t>
  </si>
  <si>
    <t>crm_nps_quest1_id</t>
  </si>
  <si>
    <t>crm_nps_reply1</t>
  </si>
  <si>
    <t>Ответ на первый вопрос</t>
  </si>
  <si>
    <t>last_change_dttm</t>
  </si>
  <si>
    <t>tag_v22</t>
  </si>
  <si>
    <t>Свободный атрибут №2</t>
  </si>
  <si>
    <t>tmpl_id</t>
  </si>
  <si>
    <t>osb_code</t>
  </si>
  <si>
    <t>km_login</t>
  </si>
  <si>
    <t>Клиентский менеджер</t>
  </si>
  <si>
    <t>crm_alert_campaign_id</t>
  </si>
  <si>
    <t>ID кампании по алертам</t>
  </si>
  <si>
    <t>crm_alert_wave_launch_dt</t>
  </si>
  <si>
    <t>Дата запуска волны кампании по алертам</t>
  </si>
  <si>
    <t>crm_alert_appoint_dt</t>
  </si>
  <si>
    <t>Дата назначения Алерта в работу</t>
  </si>
  <si>
    <t>crm_alert_appl_dt</t>
  </si>
  <si>
    <t>delete_event_dttm</t>
  </si>
  <si>
    <t>Дата удаления записи</t>
  </si>
  <si>
    <t>site_status</t>
  </si>
  <si>
    <t>tag_v24</t>
  </si>
  <si>
    <t>Свободный атрибут №4</t>
  </si>
  <si>
    <t>pty_id_new</t>
  </si>
  <si>
    <t>ИД клиента актуальный</t>
  </si>
  <si>
    <t>Логин сотрудника</t>
  </si>
  <si>
    <t>crm_alert_call_dt</t>
  </si>
  <si>
    <t>Дата и время звонка по обработке алерта</t>
  </si>
  <si>
    <t>Клиентский сегмент</t>
  </si>
  <si>
    <t>update_date</t>
  </si>
  <si>
    <t>ID типа события</t>
  </si>
  <si>
    <t>crm_alert_member_status_dt</t>
  </si>
  <si>
    <t>Дата последнего изменения статуса</t>
  </si>
  <si>
    <t>Дата запуска волны кампании NPS</t>
  </si>
  <si>
    <t>tag_v21</t>
  </si>
  <si>
    <t>Свободный атрибут №1</t>
  </si>
  <si>
    <t>crm_alert_member_status_det</t>
  </si>
  <si>
    <t>Статус обработки УК - Алерт, детализация</t>
  </si>
  <si>
    <t>site_status_dt</t>
  </si>
  <si>
    <t>create_event_dttm</t>
  </si>
  <si>
    <t>дата создания записи</t>
  </si>
  <si>
    <t>Продукт MDM</t>
  </si>
  <si>
    <t>ID УК NPS</t>
  </si>
  <si>
    <t>crm_alert_channel_id</t>
  </si>
  <si>
    <t>Код канала коммуникации по алертам</t>
  </si>
  <si>
    <t>crm_alert_close_dt</t>
  </si>
  <si>
    <t>Дата закрытия Алерта</t>
  </si>
  <si>
    <t>Наименование продукта ЦОД</t>
  </si>
  <si>
    <t>crm_alert_appl_num</t>
  </si>
  <si>
    <t>Номер обращения, созданного по обработке алерта</t>
  </si>
  <si>
    <t>answer_id</t>
  </si>
  <si>
    <t>ID ответа</t>
  </si>
  <si>
    <t>answer_dt</t>
  </si>
  <si>
    <t>Дата ответа клиента</t>
  </si>
  <si>
    <t>question</t>
  </si>
  <si>
    <t>Текст вопроса</t>
  </si>
  <si>
    <t>comment_text</t>
  </si>
  <si>
    <t>question_type</t>
  </si>
  <si>
    <t>Тип вопроса</t>
  </si>
  <si>
    <t>question_id</t>
  </si>
  <si>
    <t>ID вопроса</t>
  </si>
  <si>
    <t>question_num</t>
  </si>
  <si>
    <t>Номер вопроса</t>
  </si>
  <si>
    <t>answer</t>
  </si>
  <si>
    <t>Ответ клиента</t>
  </si>
  <si>
    <t>opportunity_id</t>
  </si>
  <si>
    <t>Siebel row_id заявки</t>
  </si>
  <si>
    <t>activity_id</t>
  </si>
  <si>
    <t>Siebel row_id активности</t>
  </si>
  <si>
    <t>tdo_id</t>
  </si>
  <si>
    <t>Siebel row_id темы для общения</t>
  </si>
  <si>
    <t>Siebel row_id клиента</t>
  </si>
  <si>
    <t>activity_fact_finish_date</t>
  </si>
  <si>
    <t>Дата завершения факт активности</t>
  </si>
  <si>
    <t>service_activity</t>
  </si>
  <si>
    <t>Признак сервисной активности</t>
  </si>
  <si>
    <t>activity_created_on</t>
  </si>
  <si>
    <t>Дата создания активности</t>
  </si>
  <si>
    <t>Тип  активности</t>
  </si>
  <si>
    <t>activity_state</t>
  </si>
  <si>
    <t>Статус активности</t>
  </si>
  <si>
    <t>activity_start_date</t>
  </si>
  <si>
    <t>Дата начала план активности</t>
  </si>
  <si>
    <t>Siebel row_id участника кампании</t>
  </si>
  <si>
    <t>activity_detail_state</t>
  </si>
  <si>
    <t>Детализация статуса активности</t>
  </si>
  <si>
    <t>activity_subtype</t>
  </si>
  <si>
    <t>Подтип активности</t>
  </si>
  <si>
    <t>activity_plan_finish_date</t>
  </si>
  <si>
    <t>Дата завершения план активности</t>
  </si>
  <si>
    <t>activity_reason</t>
  </si>
  <si>
    <t>Причина выбора варианта детализации статуса</t>
  </si>
  <si>
    <t>as_last_cc_dt</t>
  </si>
  <si>
    <t>Дата последнего контакта по каналу Телемаркетинг (в рамках кампании АП)</t>
  </si>
  <si>
    <t>family_status</t>
  </si>
  <si>
    <t>last_crd_exp_oth_vsp_dt</t>
  </si>
  <si>
    <t>segment_date</t>
  </si>
  <si>
    <t>Дата маркирования (для маркированных)</t>
  </si>
  <si>
    <t>primary_km_login</t>
  </si>
  <si>
    <t>Логин основного КМ клиента</t>
  </si>
  <si>
    <t>Код ВСП основного КМ клиента в формате ЦАС НСИ – 11 цифр (2 – ТБ, 4 – ОСБ, 5 – ВСП)</t>
  </si>
  <si>
    <t>pb_flg</t>
  </si>
  <si>
    <t>vsp_region</t>
  </si>
  <si>
    <t>Регион ВСП основного КМ</t>
  </si>
  <si>
    <t>Row ID клиента</t>
  </si>
  <si>
    <t>as_last_sms_dt</t>
  </si>
  <si>
    <t>Дата последнего контакта по каналу SMS (в рамках кампании АП)</t>
  </si>
  <si>
    <t>last_checklist_created_on</t>
  </si>
  <si>
    <t>Дата последнего создания опросника для клиента</t>
  </si>
  <si>
    <t>last_vizit_dt</t>
  </si>
  <si>
    <t>Дата последнего контакта с любым КМ Премьер - активность типа Встреча</t>
  </si>
  <si>
    <t>last_call_dt</t>
  </si>
  <si>
    <t>Дата последнего контакта с любым КМ Премьер - активность типа Звонок исходящий (исключить недозвоны)</t>
  </si>
  <si>
    <t>vsp_state</t>
  </si>
  <si>
    <t>Город ВСП основного КМ</t>
  </si>
  <si>
    <t>as_last_dml_dt</t>
  </si>
  <si>
    <t>Дата последнего контакта по каналу Почтовая рассылка (в рамках кампании АП)</t>
  </si>
  <si>
    <t>client_active_proc_id</t>
  </si>
  <si>
    <t>Идентификатор активного процесса сегментации на клиенте</t>
  </si>
  <si>
    <t>as_last_eml_dt</t>
  </si>
  <si>
    <t>Дата последнего контакта по каналу Email (в рамках кампании АП)</t>
  </si>
  <si>
    <t>as_last_uko_dt</t>
  </si>
  <si>
    <t>Дата последнего контакта по каналу Телемаркетинг - только УКО (в рамках кампании АП)</t>
  </si>
  <si>
    <t>MDM_ID клиента</t>
  </si>
  <si>
    <t>as_last_qws_dt</t>
  </si>
  <si>
    <t>Дата последнего контакта по каналу КЦ Опросы (в рамках кампании АП)</t>
  </si>
  <si>
    <t>Siebel row_id</t>
  </si>
  <si>
    <t>Код результата контакта с УК</t>
  </si>
  <si>
    <t>crm_campaign_treatment</t>
  </si>
  <si>
    <t>crm_campaign_offer</t>
  </si>
  <si>
    <t>Название предложения</t>
  </si>
  <si>
    <t>crm_treatment_channel</t>
  </si>
  <si>
    <t>Канал коммуникации с УК (Канал сообщения)</t>
  </si>
  <si>
    <t>crm_wave_end_dt</t>
  </si>
  <si>
    <t>Дата окончания коммуникаций волны кампании</t>
  </si>
  <si>
    <t>Siebel row_id Клиента</t>
  </si>
  <si>
    <t>Результат контакта с УК</t>
  </si>
  <si>
    <t>crm_campaign_type</t>
  </si>
  <si>
    <t>crm_campaign_kind</t>
  </si>
  <si>
    <t>Вид продуктов кампании</t>
  </si>
  <si>
    <t>Дата деактивации предложения волны кампании</t>
  </si>
  <si>
    <t>crm_last_response_dt</t>
  </si>
  <si>
    <t>Дата последнего изменения отклика</t>
  </si>
  <si>
    <t>Дата первого запуска волны кампании (Дата начала коммуникаций)</t>
  </si>
  <si>
    <t>crm_as_product_name</t>
  </si>
  <si>
    <t>Название продукта АП</t>
  </si>
  <si>
    <t>Детализация результата контакта с УК</t>
  </si>
  <si>
    <t>companion_category</t>
  </si>
  <si>
    <t>Категория спутника</t>
  </si>
  <si>
    <t>companion_state</t>
  </si>
  <si>
    <t>Siebel row_id Клиента, которым является спутник</t>
  </si>
  <si>
    <t>companion_update</t>
  </si>
  <si>
    <t>companion_segment</t>
  </si>
  <si>
    <t>companion_id</t>
  </si>
  <si>
    <t>companion_created_date</t>
  </si>
  <si>
    <t>companion_sex</t>
  </si>
  <si>
    <t>Пол спутника</t>
  </si>
  <si>
    <t>parent_client_id</t>
  </si>
  <si>
    <t>Siebel row_id Клиента с которым связан спутник</t>
  </si>
  <si>
    <t>companion_birth_date</t>
  </si>
  <si>
    <t>Дата рождения спутника</t>
  </si>
  <si>
    <t>Продукт АП заявки</t>
  </si>
  <si>
    <t>request_state_3</t>
  </si>
  <si>
    <t>Статус заявки 3.0</t>
  </si>
  <si>
    <t>request_state_2</t>
  </si>
  <si>
    <t>Статус заявки 2.0</t>
  </si>
  <si>
    <t>request_reason</t>
  </si>
  <si>
    <t>request_vsp_premier</t>
  </si>
  <si>
    <t>ВСП с зоной Сбербанк Премьер</t>
  </si>
  <si>
    <t>Дата создания заявки</t>
  </si>
  <si>
    <t>request_detail_state</t>
  </si>
  <si>
    <t>Детализация статуса заявки</t>
  </si>
  <si>
    <t>Вид продукта заявки</t>
  </si>
  <si>
    <t>crm_opportunity_source</t>
  </si>
  <si>
    <t>Источник заявки (ВСП, ТМ внешний, ..)</t>
  </si>
  <si>
    <t>crm_request_close_dt</t>
  </si>
  <si>
    <t>Дата закрытия заявки (Дата проставления статуса "Закрыта")</t>
  </si>
  <si>
    <t>checklist_id</t>
  </si>
  <si>
    <t>Siebel row_id опросника</t>
  </si>
  <si>
    <t>param_name_quest</t>
  </si>
  <si>
    <t>checklist_updated_on</t>
  </si>
  <si>
    <t>checklist_state</t>
  </si>
  <si>
    <t>Статус опросника</t>
  </si>
  <si>
    <t>param_value_answ</t>
  </si>
  <si>
    <t>checklist_name</t>
  </si>
  <si>
    <t>param_name_answ</t>
  </si>
  <si>
    <t>question_answer</t>
  </si>
  <si>
    <t>Наименование ответа</t>
  </si>
  <si>
    <t>number_answer</t>
  </si>
  <si>
    <t>question_name</t>
  </si>
  <si>
    <t>Наименование вопроса</t>
  </si>
  <si>
    <t>checklist_created_on</t>
  </si>
  <si>
    <t>Дата создания опросника</t>
  </si>
  <si>
    <t>number_question</t>
  </si>
  <si>
    <t>Порядковый номер (номер сортировки)</t>
  </si>
  <si>
    <t>param_value_quest</t>
  </si>
  <si>
    <t>div_name</t>
  </si>
  <si>
    <t>segm_process_id</t>
  </si>
  <si>
    <t>Siebel row_id процесса сегметации</t>
  </si>
  <si>
    <t>segm_process_closed_on</t>
  </si>
  <si>
    <t>Дата закрытия процесса</t>
  </si>
  <si>
    <t>segm_process_created_on</t>
  </si>
  <si>
    <t>Дата создания процесса</t>
  </si>
  <si>
    <t>segm_process_attr_source</t>
  </si>
  <si>
    <t>Источник привлечения</t>
  </si>
  <si>
    <t>segm_process_criterion</t>
  </si>
  <si>
    <t>Критерий сегментирования</t>
  </si>
  <si>
    <t>segm_process_result</t>
  </si>
  <si>
    <t>Результат коммуникации</t>
  </si>
  <si>
    <t>segm_process_source</t>
  </si>
  <si>
    <t>Источник процесса</t>
  </si>
  <si>
    <t>segm_process_updated_on</t>
  </si>
  <si>
    <t>Дата обновления процесса</t>
  </si>
  <si>
    <t>segm_process_step</t>
  </si>
  <si>
    <t>Шаг процесса</t>
  </si>
  <si>
    <t>segm_process_type</t>
  </si>
  <si>
    <t>Тип процесса</t>
  </si>
  <si>
    <t>tdo_base_ent_id</t>
  </si>
  <si>
    <t>Идентификатор базовой сущности</t>
  </si>
  <si>
    <t>base_ent_type</t>
  </si>
  <si>
    <t>Тип базовой сущности</t>
  </si>
  <si>
    <t>tdo_updated_on</t>
  </si>
  <si>
    <t>tdo_type</t>
  </si>
  <si>
    <t>Тип темы</t>
  </si>
  <si>
    <t>tdo_result</t>
  </si>
  <si>
    <t>tdo_created_on</t>
  </si>
  <si>
    <t>tdo_init_ent_id</t>
  </si>
  <si>
    <t>Идентификатор инициирующей сущности</t>
  </si>
  <si>
    <t>tdo_owned_by</t>
  </si>
  <si>
    <t>Логин ответственного КМ</t>
  </si>
  <si>
    <t>Siebel row_id связанного процесса сегментации</t>
  </si>
  <si>
    <t>parent_tdo_name</t>
  </si>
  <si>
    <t>Наименование родительской темы для общения</t>
  </si>
  <si>
    <t>tdo_last_act_id</t>
  </si>
  <si>
    <t>Идентификатор завершающей активности</t>
  </si>
  <si>
    <t>tdo_source</t>
  </si>
  <si>
    <t>Источник темы</t>
  </si>
  <si>
    <t>tdo_name</t>
  </si>
  <si>
    <t>Наименование темы для общения</t>
  </si>
  <si>
    <t>par_tdo_id</t>
  </si>
  <si>
    <t>Siebel row_id родительской темы для общения</t>
  </si>
  <si>
    <t>tdo_closed_on</t>
  </si>
  <si>
    <t>tdo_status</t>
  </si>
  <si>
    <t>Статус темы</t>
  </si>
  <si>
    <t>tdo_init_act_id</t>
  </si>
  <si>
    <t>Идентификатор инициирующей активности</t>
  </si>
  <si>
    <t>suppress_mail_flg</t>
  </si>
  <si>
    <t>cust_value_cd</t>
  </si>
  <si>
    <t>attrib_10</t>
  </si>
  <si>
    <t>x_supp_sms_flg</t>
  </si>
  <si>
    <t>x_sbrf_active_segm_proc_id#id</t>
  </si>
  <si>
    <t>suppress_call_flg</t>
  </si>
  <si>
    <t>suppress_email_flg</t>
  </si>
  <si>
    <t>pr_postn_id</t>
  </si>
  <si>
    <t>row_id#id</t>
  </si>
  <si>
    <t>x_act_flg</t>
  </si>
  <si>
    <t>final_score</t>
  </si>
  <si>
    <t>Значение скора</t>
  </si>
  <si>
    <t>score_stage_id</t>
  </si>
  <si>
    <t>Идентификатор стейджа скора</t>
  </si>
  <si>
    <t>final_score_vls</t>
  </si>
  <si>
    <t>final_score_ids</t>
  </si>
  <si>
    <t>final_score_id</t>
  </si>
  <si>
    <t>Идентификатор скора</t>
  </si>
  <si>
    <t>идентификатор стейджа скора</t>
  </si>
  <si>
    <t>код канала (Call-Center,Email,Wireless,…)</t>
  </si>
  <si>
    <t>ID продаваемого продукта CRM</t>
  </si>
  <si>
    <t>идентификатор скора</t>
  </si>
  <si>
    <t>subject</t>
  </si>
  <si>
    <t>тема визита, используется справочник видов продукта CRM</t>
  </si>
  <si>
    <t>тип продаваемого продукта CRM</t>
  </si>
  <si>
    <t>subject_id</t>
  </si>
  <si>
    <t>Код темы визита</t>
  </si>
  <si>
    <t>вид продаваемого продукта CRM</t>
  </si>
  <si>
    <t>дата окончания действия скора</t>
  </si>
  <si>
    <t>public_date</t>
  </si>
  <si>
    <t>stage_kind</t>
  </si>
  <si>
    <t>дата начала действия скора</t>
  </si>
  <si>
    <t>client_host_id</t>
  </si>
  <si>
    <t>underlying_info_system_id</t>
  </si>
  <si>
    <t>client_host_id_hash</t>
  </si>
  <si>
    <t>ID системы банка</t>
  </si>
  <si>
    <t>verified_flag</t>
  </si>
  <si>
    <t>Флаг валидности</t>
  </si>
  <si>
    <t>src_row_upd_ts</t>
  </si>
  <si>
    <t>Время изменения в источнике</t>
  </si>
  <si>
    <t>approval_rate</t>
  </si>
  <si>
    <t>offer_type_id</t>
  </si>
  <si>
    <t>segment_business_cd</t>
  </si>
  <si>
    <t>limit_max_amt</t>
  </si>
  <si>
    <t>banner_flag</t>
  </si>
  <si>
    <t>target_id</t>
  </si>
  <si>
    <t>uniqueid_product</t>
  </si>
  <si>
    <t>sm_txn_otf_fee_rub_amt</t>
  </si>
  <si>
    <t>sm_cc_open_own_bal_rub_amt</t>
  </si>
  <si>
    <t>sm_txn_inf_total_rub_amt</t>
  </si>
  <si>
    <t>sm_txn_inf_pos_ret_rub_amt</t>
  </si>
  <si>
    <t>sm_txn_inf_earn_qty</t>
  </si>
  <si>
    <t>sm_txn_inf_cash_okr_qty</t>
  </si>
  <si>
    <t>sm_txn_otf_total_rub_amt</t>
  </si>
  <si>
    <t>sm_txn_otf_pos_spend_rub_amt</t>
  </si>
  <si>
    <t>sm_txn_otf_pos_spend_qty</t>
  </si>
  <si>
    <t>sm_txn_otf_pay_org_rub_amt</t>
  </si>
  <si>
    <t>sm_txn_otf_pay_org_qty</t>
  </si>
  <si>
    <t>sm_txn_otf_fee_qty</t>
  </si>
  <si>
    <t>sm_txn_otf_cash_atm_qty</t>
  </si>
  <si>
    <t>sm_txn_inf_total_qty</t>
  </si>
  <si>
    <t>sm_txn_inf_earn_rub_amt</t>
  </si>
  <si>
    <t>sm_txn_inf_cash_okr_rub_amt</t>
  </si>
  <si>
    <t>sm_txn_inf_cash_atm_qty</t>
  </si>
  <si>
    <t>sm_txn_otf_pos_atm_rub_amt</t>
  </si>
  <si>
    <t>sm_txn_otf_total_qty</t>
  </si>
  <si>
    <t>sm_txn_otf_trf_p2p_qty</t>
  </si>
  <si>
    <t>sm_txn_inf_trf_p2p_rub_amt</t>
  </si>
  <si>
    <t>sm_txn_inf_pos_ret_qty</t>
  </si>
  <si>
    <t>sm_txn_otf_cash_okr_qty</t>
  </si>
  <si>
    <t>sm_txn_otf_pos_atm_qty</t>
  </si>
  <si>
    <t>sm_txn_otf_trf_p2p_rub_amt</t>
  </si>
  <si>
    <t>sm_txn_otf_loan_rub_amt</t>
  </si>
  <si>
    <t>sm_txn_otf_cash_okr_rub_amt</t>
  </si>
  <si>
    <t>sm_txn_inf_cash_atm_rub_amt</t>
  </si>
  <si>
    <t>sm_txn_inf_trf_p2p_qty</t>
  </si>
  <si>
    <t>sm_txn_otf_loan_qty</t>
  </si>
  <si>
    <t>sm_txn_otf_cash_atm_rub_amt</t>
  </si>
  <si>
    <t>sm_txn_otf_trf_org_rub_amt</t>
  </si>
  <si>
    <t>sm_txn_inf_trf_pers_rub_amt</t>
  </si>
  <si>
    <t>sm_txn_inf_trf_org_rub_amt</t>
  </si>
  <si>
    <t>sm_txn_inf_cash_rub_amt</t>
  </si>
  <si>
    <t>sm_txn_otf_cash_qty</t>
  </si>
  <si>
    <t>sm_txn_inf_cash_qty</t>
  </si>
  <si>
    <t>sm_txn_inf_loan_qty</t>
  </si>
  <si>
    <t>sm_txn_otf_trf_pers_rub_amt</t>
  </si>
  <si>
    <t>sm_txn_otf_trf_pers_qty</t>
  </si>
  <si>
    <t>sm_txn_otf_cash_rub_amt</t>
  </si>
  <si>
    <t>sm_txn_inf_trf_pers_qty</t>
  </si>
  <si>
    <t>sm_txn_inf_loan_rub_amt</t>
  </si>
  <si>
    <t>sm_txn_otf_trf_org_qty</t>
  </si>
  <si>
    <t>sm_txn_inf_trf_org_qty</t>
  </si>
  <si>
    <t>sm_crd_cc_lst_clsr_dt</t>
  </si>
  <si>
    <t>sm_crd_cc_mnth_snc_issue</t>
  </si>
  <si>
    <t>sm_crd_cc_own_bal_rub_amt</t>
  </si>
  <si>
    <t>sm_crd_dc_mnth_social_act</t>
  </si>
  <si>
    <t>sm_crd_inf_cash_atm_rub_amt</t>
  </si>
  <si>
    <t>sm_crd_inf_cash_okr_rub_amt</t>
  </si>
  <si>
    <t>sm_crd_inf_cash_tot_rub_amt</t>
  </si>
  <si>
    <t>sm_crd_inf_total_qty</t>
  </si>
  <si>
    <t>sm_crd_otf_cash_atm_qty</t>
  </si>
  <si>
    <t>sm_crd_otf_cash_okr_qty</t>
  </si>
  <si>
    <t>sm_crd_otf_cash_tot_qty</t>
  </si>
  <si>
    <t>sm_crd_otf_fee_qty</t>
  </si>
  <si>
    <t>sm_crd_otf_pos_atm_qty</t>
  </si>
  <si>
    <t>sm_crd_otf_pos_atm_rub_amt</t>
  </si>
  <si>
    <t>sm_crd_otf_pos_spend_rub_amt</t>
  </si>
  <si>
    <t>sm_crd_otf_total_rub_amt</t>
  </si>
  <si>
    <t>sm_dep_inf_cash_okr_qty</t>
  </si>
  <si>
    <t>sm_dep_inf_cash_okr_rub_amt</t>
  </si>
  <si>
    <t>sm_dep_inf_cash_rub_amt</t>
  </si>
  <si>
    <t>sm_dep_inf_loan_rub_amt</t>
  </si>
  <si>
    <t>sm_dep_inf_trf_pers_qty</t>
  </si>
  <si>
    <t>sm_dep_mnth_lst_td</t>
  </si>
  <si>
    <t>sm_dep_otf_cash_okr_qty</t>
  </si>
  <si>
    <t>sm_dep_otf_cash_qty</t>
  </si>
  <si>
    <t>sm_dep_otf_loan_rub_amt</t>
  </si>
  <si>
    <t>sm_dep_otf_trf_org_rub_amt</t>
  </si>
  <si>
    <t>sm_dep_td_act_qty</t>
  </si>
  <si>
    <t>sm_prd_lst_clsr_mnth_qty</t>
  </si>
  <si>
    <t>sm_dep_inf_trf_org_rub_amt</t>
  </si>
  <si>
    <t>sm_dep_otf_loan_qty</t>
  </si>
  <si>
    <t>sm_dep_td_clsr_prem_qty</t>
  </si>
  <si>
    <t>sm_dep_td_bal_rub_amt</t>
  </si>
  <si>
    <t>sm_dep_otf_trf_org_qty</t>
  </si>
  <si>
    <t>sm_dep_otf_trf_pers_rub_amt</t>
  </si>
  <si>
    <t>sm_prd_lst_clsr_dt</t>
  </si>
  <si>
    <t>sm_with_addr_nflag</t>
  </si>
  <si>
    <t>sm_crd_cc_lst_clsr_mnth_qty</t>
  </si>
  <si>
    <t>sm_crd_cc_lst_issue_mnth_qty</t>
  </si>
  <si>
    <t>sm_crd_cc_outflow_ind</t>
  </si>
  <si>
    <t>sm_crd_cc_utilization_pct</t>
  </si>
  <si>
    <t>sm_crd_dc_mnth_payroll_act</t>
  </si>
  <si>
    <t>sm_crd_inf_cash_atm_qty</t>
  </si>
  <si>
    <t>sm_crd_inf_cash_okr_qty</t>
  </si>
  <si>
    <t>sm_crd_inf_cash_tot_qty</t>
  </si>
  <si>
    <t>sm_crd_inf_total_rub_amt</t>
  </si>
  <si>
    <t>sm_crd_otf_cash_atm_rub_amt</t>
  </si>
  <si>
    <t>sm_crd_otf_cash_okr_rub_amt</t>
  </si>
  <si>
    <t>sm_crd_otf_cash_tot_rub_amt</t>
  </si>
  <si>
    <t>sm_crd_otf_fee_rub_amt</t>
  </si>
  <si>
    <t>sm_crd_otf_pos_spend_qty</t>
  </si>
  <si>
    <t>sm_crd_otf_total_qty</t>
  </si>
  <si>
    <t>sm_dep_grayzone_type_id</t>
  </si>
  <si>
    <t>sm_dep_inf_cash_atm_rub_amt</t>
  </si>
  <si>
    <t>sm_dep_inf_cash_qty</t>
  </si>
  <si>
    <t>sm_dep_inf_loan_qty</t>
  </si>
  <si>
    <t>sm_dep_inf_trf_org_qty</t>
  </si>
  <si>
    <t>sm_dep_inf_trf_pers_rub_amt</t>
  </si>
  <si>
    <t>sm_dep_otf_cash_atm_qty</t>
  </si>
  <si>
    <t>sm_dep_otf_cash_okr_rub_amt</t>
  </si>
  <si>
    <t>sm_dep_otf_cash_rub_amt</t>
  </si>
  <si>
    <t>sm_dep_inf_cash_atm_qty</t>
  </si>
  <si>
    <t>sm_dep_otf_cash_atm_rub_amt</t>
  </si>
  <si>
    <t>sm_dep_otf_trf_pers_qty</t>
  </si>
  <si>
    <t>amt_cur_paym_month_to_plan_rep</t>
  </si>
  <si>
    <t>amt_init_amount_rub</t>
  </si>
  <si>
    <t>amt_interest_amount_rub</t>
  </si>
  <si>
    <t>amt_max_payment</t>
  </si>
  <si>
    <t>amt_outstanding_rub</t>
  </si>
  <si>
    <t>amt_pr_payment</t>
  </si>
  <si>
    <t>amt_principal_overdue_rub</t>
  </si>
  <si>
    <t>date_contract_close</t>
  </si>
  <si>
    <t>id_credit_hist</t>
  </si>
  <si>
    <t>id_repaym_method_diff_0_ann_2</t>
  </si>
  <si>
    <t>nflag_baks</t>
  </si>
  <si>
    <t>nflag_credit_hist_empty</t>
  </si>
  <si>
    <t>nflag_credit_hist_middle</t>
  </si>
  <si>
    <t>nflag_is_restructured</t>
  </si>
  <si>
    <t>nflag_open_credit</t>
  </si>
  <si>
    <t>num_loan_term_months</t>
  </si>
  <si>
    <t>rate_credit</t>
  </si>
  <si>
    <t>amt_current_payment</t>
  </si>
  <si>
    <t>amt_diff_payment</t>
  </si>
  <si>
    <t>amt_int_payment</t>
  </si>
  <si>
    <t>amt_interest_overdue_rub</t>
  </si>
  <si>
    <t>amt_max_payment_calc</t>
  </si>
  <si>
    <t>amt_overdue_amount_rub</t>
  </si>
  <si>
    <t>amt_principal_amount_rub</t>
  </si>
  <si>
    <t>code_obligation_type</t>
  </si>
  <si>
    <t>date_contract</t>
  </si>
  <si>
    <t>date_planned_repaym</t>
  </si>
  <si>
    <t>id_original</t>
  </si>
  <si>
    <t>nflag_credit_hist_bad</t>
  </si>
  <si>
    <t>nflag_credit_hist_good</t>
  </si>
  <si>
    <t>nflag_is_judgement</t>
  </si>
  <si>
    <t>nflag_more_one_debtor</t>
  </si>
  <si>
    <t>num_current_months_passed</t>
  </si>
  <si>
    <t>num_months_to_planned_repaym</t>
  </si>
  <si>
    <t>rate_month</t>
  </si>
  <si>
    <t>amt_current_int_payment</t>
  </si>
  <si>
    <t>const</t>
  </si>
  <si>
    <t>flag</t>
  </si>
  <si>
    <t>cc_cash</t>
  </si>
  <si>
    <t>dc_cash</t>
  </si>
  <si>
    <t>dep_close_cnt</t>
  </si>
  <si>
    <t>dep_prlng_cnt</t>
  </si>
  <si>
    <t>dep_topup</t>
  </si>
  <si>
    <t>digactive</t>
  </si>
  <si>
    <t>dt_to</t>
  </si>
  <si>
    <t>dep_open_cnt</t>
  </si>
  <si>
    <t>w4_id</t>
  </si>
  <si>
    <t>animals</t>
  </si>
  <si>
    <t>best_mcc_1_id_b</t>
  </si>
  <si>
    <t>best_mcc_2_id_b</t>
  </si>
  <si>
    <t>best_mcc_3_id_b</t>
  </si>
  <si>
    <t>crm_segment</t>
  </si>
  <si>
    <t>ios</t>
  </si>
  <si>
    <t>iphone_android</t>
  </si>
  <si>
    <t>kids</t>
  </si>
  <si>
    <t>limit</t>
  </si>
  <si>
    <t>mp_sbol_6m</t>
  </si>
  <si>
    <t>next_category_1_id_b</t>
  </si>
  <si>
    <t>next_category_2_id_b</t>
  </si>
  <si>
    <t>next_category_3_id_b</t>
  </si>
  <si>
    <t>plastic</t>
  </si>
  <si>
    <t>si_att</t>
  </si>
  <si>
    <t>si_beh</t>
  </si>
  <si>
    <t>si_total</t>
  </si>
  <si>
    <t>spasibo</t>
  </si>
  <si>
    <t>sub_segm</t>
  </si>
  <si>
    <t>target</t>
  </si>
  <si>
    <t>type_iso_flag</t>
  </si>
  <si>
    <t>android</t>
  </si>
  <si>
    <t>client_age</t>
  </si>
  <si>
    <t>seg_age</t>
  </si>
  <si>
    <t>w4_client_id</t>
  </si>
  <si>
    <t>segment_cf</t>
  </si>
  <si>
    <t>reason</t>
  </si>
  <si>
    <t>ИД договора в DWH</t>
  </si>
  <si>
    <t>cardholders_nmb</t>
  </si>
  <si>
    <t>Кол-во держателей карты</t>
  </si>
  <si>
    <t>Признак главной карты</t>
  </si>
  <si>
    <t>Флаг подключения к SamsungPay</t>
  </si>
  <si>
    <t>Номер ВСП в W4</t>
  </si>
  <si>
    <t>ИД причины присвоения статуса</t>
  </si>
  <si>
    <t>card_androidpay_on_dt</t>
  </si>
  <si>
    <t>Дата подключения к AndroidPay</t>
  </si>
  <si>
    <t>ИД статуса карты W4</t>
  </si>
  <si>
    <t>Дата первой транзакции по карте</t>
  </si>
  <si>
    <t>Дата выпуска карты</t>
  </si>
  <si>
    <t>erib_card_name</t>
  </si>
  <si>
    <t>card_samsungpay_on_dt</t>
  </si>
  <si>
    <t>Дата подключения к SamsungPay</t>
  </si>
  <si>
    <t>ИД договора в W4</t>
  </si>
  <si>
    <t>ИД подразделения</t>
  </si>
  <si>
    <t>ИД продукта в DWH</t>
  </si>
  <si>
    <t>Дата окончания действия карты</t>
  </si>
  <si>
    <t>ИД клиента W4 на договоре</t>
  </si>
  <si>
    <t>erib_card_id</t>
  </si>
  <si>
    <t>ИД клиента на договоре</t>
  </si>
  <si>
    <t>ИД продукта в W4</t>
  </si>
  <si>
    <t>card_applepay_on_dt</t>
  </si>
  <si>
    <t>Дата подключения к ApplePay</t>
  </si>
  <si>
    <t>Дата статуса карты</t>
  </si>
  <si>
    <t>Флаг подключения к AndroidPay</t>
  </si>
  <si>
    <t>card_chip_plastic</t>
  </si>
  <si>
    <t>Чип карточного пластика</t>
  </si>
  <si>
    <t>Признак карты с индивидуальным дизайном</t>
  </si>
  <si>
    <t>Номер ОСБ в W4</t>
  </si>
  <si>
    <t>Номер ТБ в W4</t>
  </si>
  <si>
    <t>card_actual_flag</t>
  </si>
  <si>
    <t>Флаг актуальности карты на дату записи. Поле учитывает дату экспирации.</t>
  </si>
  <si>
    <t>Порядковый номер перевыпуска карты</t>
  </si>
  <si>
    <t>код типа чипа платежной системы</t>
  </si>
  <si>
    <t>Признак активности карты</t>
  </si>
  <si>
    <t>Флаг подключения к ApplePay</t>
  </si>
  <si>
    <t>Флаг подключения к мобильному банку</t>
  </si>
  <si>
    <t>Признак гражданина РФ</t>
  </si>
  <si>
    <t>ИД клиента W4</t>
  </si>
  <si>
    <t>ИД карты в W4</t>
  </si>
  <si>
    <t>Флаг активности карточного договора по продукту "Мобильный банк" для  среднего кол-ва продуктов (PPC): Наличие операций в МБ в течение 3 последних месяцев, включая отчетный ЛИБО списания комиссии за МБ либо наличия полного тарифа при условии совершения оп</t>
  </si>
  <si>
    <t>trx_month</t>
  </si>
  <si>
    <t>Отчетный период (первое число месяца)</t>
  </si>
  <si>
    <t>ecom_max_trx_rur_amt</t>
  </si>
  <si>
    <t>Максимальная сумма транзакции в интернете в рублях за месяц</t>
  </si>
  <si>
    <t>trx_ccy_iso</t>
  </si>
  <si>
    <t>ISO-код валюты транзакции</t>
  </si>
  <si>
    <t>trx_qty</t>
  </si>
  <si>
    <t>Кол-во транзакций за месяц</t>
  </si>
  <si>
    <t>trx_max_trx_dt</t>
  </si>
  <si>
    <t>Дата последней транзакции</t>
  </si>
  <si>
    <t>trx_min_trx_dt</t>
  </si>
  <si>
    <t>Дата первой транзакции в течение месяца</t>
  </si>
  <si>
    <t>ID карты</t>
  </si>
  <si>
    <t>ID клиента (постоянный ID клиента MDM)</t>
  </si>
  <si>
    <t>trx_amt</t>
  </si>
  <si>
    <t>Сумма транзакций</t>
  </si>
  <si>
    <t>trx_max_rur_amt</t>
  </si>
  <si>
    <t>Максимальная сумма транзакции в рублях</t>
  </si>
  <si>
    <t>MCC код транзакции</t>
  </si>
  <si>
    <t>trx_min_rur_amt</t>
  </si>
  <si>
    <t>Минимальная сумма транзакции в рублях</t>
  </si>
  <si>
    <t>Сумма транзакций в рублях за месяц</t>
  </si>
  <si>
    <t>trx_type</t>
  </si>
  <si>
    <t>Код типа транзакции</t>
  </si>
  <si>
    <t>Сумма транзакций в интернете в рублях за месяц</t>
  </si>
  <si>
    <t>trx_direction</t>
  </si>
  <si>
    <t>Направление транзакции(дебет/кредит)</t>
  </si>
  <si>
    <t>trx_ccy_posted_amt</t>
  </si>
  <si>
    <t>Сумма транзакций в валюте счета</t>
  </si>
  <si>
    <t>ID карточного договора</t>
  </si>
  <si>
    <t>trx_country_iso</t>
  </si>
  <si>
    <t>ISO код страны транзакции</t>
  </si>
  <si>
    <t>device_locale</t>
  </si>
  <si>
    <t>event_datetime</t>
  </si>
  <si>
    <t>os_name</t>
  </si>
  <si>
    <t>Название OS</t>
  </si>
  <si>
    <t>google_aid</t>
  </si>
  <si>
    <t>ios_ifv</t>
  </si>
  <si>
    <t>event_receive_datetime</t>
  </si>
  <si>
    <t>os_version</t>
  </si>
  <si>
    <t>Версия OS</t>
  </si>
  <si>
    <t>event_json</t>
  </si>
  <si>
    <t>mnc</t>
  </si>
  <si>
    <t>connection_type</t>
  </si>
  <si>
    <t>event_timestamp</t>
  </si>
  <si>
    <t>mapi_node</t>
  </si>
  <si>
    <t>mapi</t>
  </si>
  <si>
    <t>userloginid</t>
  </si>
  <si>
    <t>app_version_name</t>
  </si>
  <si>
    <t>device_manufacturer</t>
  </si>
  <si>
    <t>android_id</t>
  </si>
  <si>
    <t>ios_ifa</t>
  </si>
  <si>
    <t>appmetrica_device_id</t>
  </si>
  <si>
    <t>country_iso_code</t>
  </si>
  <si>
    <t>operator_name</t>
  </si>
  <si>
    <t>event_receive_timestamp</t>
  </si>
  <si>
    <t>app_package_name</t>
  </si>
  <si>
    <t>event_name</t>
  </si>
  <si>
    <t>path</t>
  </si>
  <si>
    <t>text_search</t>
  </si>
  <si>
    <t>device_model</t>
  </si>
  <si>
    <t>usertype</t>
  </si>
  <si>
    <t>Тип объявления</t>
  </si>
  <si>
    <t>Адрес</t>
  </si>
  <si>
    <t>title</t>
  </si>
  <si>
    <t>Заголовок объявления</t>
  </si>
  <si>
    <t>categoryid</t>
  </si>
  <si>
    <t>postingid</t>
  </si>
  <si>
    <t>ID объявления</t>
  </si>
  <si>
    <t>coords_lng</t>
  </si>
  <si>
    <t>sharing_url</t>
  </si>
  <si>
    <t>URL-объявления</t>
  </si>
  <si>
    <t>contacts_phone_uri</t>
  </si>
  <si>
    <t>seller_manager</t>
  </si>
  <si>
    <t>seller_title</t>
  </si>
  <si>
    <t>price_value_old</t>
  </si>
  <si>
    <t>Предыдущая цена</t>
  </si>
  <si>
    <t>price_title</t>
  </si>
  <si>
    <t>shoptype</t>
  </si>
  <si>
    <t>Тип продавца</t>
  </si>
  <si>
    <t>metroid</t>
  </si>
  <si>
    <t>ID ближайщего метро</t>
  </si>
  <si>
    <t>coords_lat</t>
  </si>
  <si>
    <t>stats_views_total</t>
  </si>
  <si>
    <t>Общее количество просмотра</t>
  </si>
  <si>
    <t>seller_postfix</t>
  </si>
  <si>
    <t>seller_name</t>
  </si>
  <si>
    <t>Наименование продавца</t>
  </si>
  <si>
    <t>price_value</t>
  </si>
  <si>
    <t>Цена</t>
  </si>
  <si>
    <t>price_metric</t>
  </si>
  <si>
    <t>Единицы измерения цены</t>
  </si>
  <si>
    <t>shopid</t>
  </si>
  <si>
    <t>ID продавца</t>
  </si>
  <si>
    <t>posting_unixtime</t>
  </si>
  <si>
    <t>Дата размещения объявления (unixtime)</t>
  </si>
  <si>
    <t>Описание объявления</t>
  </si>
  <si>
    <t>Телефон продавца</t>
  </si>
  <si>
    <t>posting_dttm</t>
  </si>
  <si>
    <t>Дата размещения объявления</t>
  </si>
  <si>
    <t>locationgid</t>
  </si>
  <si>
    <t>Название операционной системы</t>
  </si>
  <si>
    <t>Модель устройства</t>
  </si>
  <si>
    <t>Дата-время события (unixtimestamp)</t>
  </si>
  <si>
    <t>Дата-время события</t>
  </si>
  <si>
    <t>ISO код страны</t>
  </si>
  <si>
    <t>JSON-строка</t>
  </si>
  <si>
    <t>m</t>
  </si>
  <si>
    <t>Месяц</t>
  </si>
  <si>
    <t>Версия операционной системы</t>
  </si>
  <si>
    <t>Производитель устройства</t>
  </si>
  <si>
    <t>y</t>
  </si>
  <si>
    <t>Год</t>
  </si>
  <si>
    <t>d</t>
  </si>
  <si>
    <t>День</t>
  </si>
  <si>
    <t>area_land</t>
  </si>
  <si>
    <t>Площадь земельного участка, входящего в состав общего имущества в многоквартирном доме, кв.м</t>
  </si>
  <si>
    <t>hot_water_type</t>
  </si>
  <si>
    <t>Тип системы горячего водоснабжения</t>
  </si>
  <si>
    <t>Тип перекрытий</t>
  </si>
  <si>
    <t>basement_area</t>
  </si>
  <si>
    <t>Площадь подвала по полу, кв.м</t>
  </si>
  <si>
    <t>chute_count</t>
  </si>
  <si>
    <t>Количество мусоропроводов, ед.</t>
  </si>
  <si>
    <t>electrical_entries_count</t>
  </si>
  <si>
    <t>Количество вводов в МКД, ед.</t>
  </si>
  <si>
    <t>heating_type</t>
  </si>
  <si>
    <t>Тип системы теплоснабжения</t>
  </si>
  <si>
    <t>sewerage_type</t>
  </si>
  <si>
    <t>Тип системы водоотведения</t>
  </si>
  <si>
    <t>firefighting_type</t>
  </si>
  <si>
    <t>Тип системы пожаротушения</t>
  </si>
  <si>
    <t>shortname_region</t>
  </si>
  <si>
    <t>Тип Субъекта РФ</t>
  </si>
  <si>
    <t>drainage_type</t>
  </si>
  <si>
    <t>Тип системы водостоков</t>
  </si>
  <si>
    <t>formalname_area</t>
  </si>
  <si>
    <t>Район (наименование)</t>
  </si>
  <si>
    <t>shortname_area</t>
  </si>
  <si>
    <t>Тип района</t>
  </si>
  <si>
    <t>Дата записи данных в витрину</t>
  </si>
  <si>
    <t>loading_id</t>
  </si>
  <si>
    <t>Дата расчёта на Источнике</t>
  </si>
  <si>
    <t>area_common_property</t>
  </si>
  <si>
    <t>Общая площадь помещений, входящих в состав общего имущества, кв.м</t>
  </si>
  <si>
    <t>electrical_type</t>
  </si>
  <si>
    <t>Тип системы электроснабжения</t>
  </si>
  <si>
    <t>formalname_city</t>
  </si>
  <si>
    <t>Населенный пункт (наименование)</t>
  </si>
  <si>
    <t>gas_type</t>
  </si>
  <si>
    <t>Тип системы газоснабжения</t>
  </si>
  <si>
    <t>method_of_forming_overhaul_fund</t>
  </si>
  <si>
    <t>Способ формирования фонда капитального ремонта</t>
  </si>
  <si>
    <t>playground</t>
  </si>
  <si>
    <t>Элементы благоустройства (детская площадка)</t>
  </si>
  <si>
    <t>sportsground</t>
  </si>
  <si>
    <t>Элементы благоустройства (спортивная площадка)</t>
  </si>
  <si>
    <t>unliving_quarters_count</t>
  </si>
  <si>
    <t>Количество нежилых помещений, ед.</t>
  </si>
  <si>
    <t>Материал несущих стен</t>
  </si>
  <si>
    <t>street_id</t>
  </si>
  <si>
    <t>Улица (код ФИАС)</t>
  </si>
  <si>
    <t>living_quarters_count</t>
  </si>
  <si>
    <t>Количество жилых помещений, ед.</t>
  </si>
  <si>
    <t>ID дома на Портале</t>
  </si>
  <si>
    <t>area_id</t>
  </si>
  <si>
    <t>Район (код ФИАС)</t>
  </si>
  <si>
    <t>city_id</t>
  </si>
  <si>
    <t>Населенный пункт (код ФИАС)</t>
  </si>
  <si>
    <t>formalname_region</t>
  </si>
  <si>
    <t>Субъект РФ (наименование)</t>
  </si>
  <si>
    <t>shortname_city</t>
  </si>
  <si>
    <t>Тип населенного пункта</t>
  </si>
  <si>
    <t>shortname_street</t>
  </si>
  <si>
    <t>Тип улицы</t>
  </si>
  <si>
    <t>letter</t>
  </si>
  <si>
    <t>Литера</t>
  </si>
  <si>
    <t>Адрес дома</t>
  </si>
  <si>
    <t>exploitation_start_year</t>
  </si>
  <si>
    <t>Тип дома</t>
  </si>
  <si>
    <t>floor_count_min</t>
  </si>
  <si>
    <t>Наименьшее количество этажей, ед.</t>
  </si>
  <si>
    <t>energy_efficiency</t>
  </si>
  <si>
    <t>Класс энергетической эффективности</t>
  </si>
  <si>
    <t>quarters_count</t>
  </si>
  <si>
    <t>Количество помещений, всего, ед.</t>
  </si>
  <si>
    <t>area_total</t>
  </si>
  <si>
    <t>Общая площадь дома, всего, кв.м</t>
  </si>
  <si>
    <t>area_non_residential</t>
  </si>
  <si>
    <t>Общая площадь нежилых помещений, кв.м</t>
  </si>
  <si>
    <t>region_id</t>
  </si>
  <si>
    <t>Субъект РФ (код ФИАС)</t>
  </si>
  <si>
    <t>formalname_street</t>
  </si>
  <si>
    <t>Улица (наименование)</t>
  </si>
  <si>
    <t>Корпус</t>
  </si>
  <si>
    <t>houseguid</t>
  </si>
  <si>
    <t>Глобальный уникальный идентификатор дома</t>
  </si>
  <si>
    <t>project_type</t>
  </si>
  <si>
    <t>Серия, тип постройки здания</t>
  </si>
  <si>
    <t>is_alarm</t>
  </si>
  <si>
    <t>Факт признания дома аварийным</t>
  </si>
  <si>
    <t>floor_count_max</t>
  </si>
  <si>
    <t>Наибольшее количество этажей, ед.</t>
  </si>
  <si>
    <t>elevators_count</t>
  </si>
  <si>
    <t>Количество лифтов, ед.</t>
  </si>
  <si>
    <t>area_residential</t>
  </si>
  <si>
    <t>Общая площадь жилых помещений, кв.м</t>
  </si>
  <si>
    <t>foundation_type</t>
  </si>
  <si>
    <t>Тип фундамента</t>
  </si>
  <si>
    <t>chute_type</t>
  </si>
  <si>
    <t>Тип мусоропровода</t>
  </si>
  <si>
    <t>cold_water_type</t>
  </si>
  <si>
    <t>Тип системы холодного водоснабжения</t>
  </si>
  <si>
    <t>sewerage_cesspools_volume</t>
  </si>
  <si>
    <t>Объем выгребных ям, куб.м</t>
  </si>
  <si>
    <t>management_organization_id</t>
  </si>
  <si>
    <t>ID Управляющей организации на Портале</t>
  </si>
  <si>
    <t>ventilation_type</t>
  </si>
  <si>
    <t>Тип системы вентиляции</t>
  </si>
  <si>
    <t>building</t>
  </si>
  <si>
    <t>entrance_count</t>
  </si>
  <si>
    <t>Количество подъездов, ед.</t>
  </si>
  <si>
    <t>other_beautification</t>
  </si>
  <si>
    <t>Элементы благоустройства (другое)</t>
  </si>
  <si>
    <t>parking_square</t>
  </si>
  <si>
    <t>Площадь парковки в границах земельного участка, кв.м</t>
  </si>
  <si>
    <t>host</t>
  </si>
  <si>
    <t>Название хоста</t>
  </si>
  <si>
    <t>visit_ts</t>
  </si>
  <si>
    <t>ip</t>
  </si>
  <si>
    <t>IP пользователя</t>
  </si>
  <si>
    <t>Полный URL ссылки</t>
  </si>
  <si>
    <t>Наименование хоста</t>
  </si>
  <si>
    <t>Первая дата посещения</t>
  </si>
  <si>
    <t>Количество посещений</t>
  </si>
  <si>
    <t>Последняя дата посещения</t>
  </si>
  <si>
    <t>agrmnt_product_subkind_id</t>
  </si>
  <si>
    <t>Код подвида вклада</t>
  </si>
  <si>
    <t>agrmnt_dep_topup_flag</t>
  </si>
  <si>
    <t>Код ОСБ открытия счета</t>
  </si>
  <si>
    <t>agrmnt_product_val_id</t>
  </si>
  <si>
    <t>Код признака "рубли–иностранная валюта"</t>
  </si>
  <si>
    <t>agrmnt_dep_type_name</t>
  </si>
  <si>
    <t>Уникальный идентификатор клиента Master_id из MDM(-1, если не заполнен)</t>
  </si>
  <si>
    <t>agrmnt_product_desc</t>
  </si>
  <si>
    <t>Описание продукта</t>
  </si>
  <si>
    <t>agrmnt_dep_prod_true_full_name</t>
  </si>
  <si>
    <t>agrmnt_dep_max_term_mnth_qty</t>
  </si>
  <si>
    <t>Постоянный идентификатор ВСП открытия счета (ссылка на справочник ВСП)</t>
  </si>
  <si>
    <t>agrmnt_product_kind_id</t>
  </si>
  <si>
    <t>Код вида вклада</t>
  </si>
  <si>
    <t>agrmnt_dep_type_id</t>
  </si>
  <si>
    <t>agrmnt_dep_prod_true_short_name</t>
  </si>
  <si>
    <t>payroll_agrmnt_num</t>
  </si>
  <si>
    <t>Номер зарплатного договора с организацией</t>
  </si>
  <si>
    <t>Номер карты (для договоров карточных счетов)</t>
  </si>
  <si>
    <t>Постоянный идентификатор договора ЦОД</t>
  </si>
  <si>
    <t>pty_cod_id</t>
  </si>
  <si>
    <t>Идентификатор клиента (pty) в ЦОД</t>
  </si>
  <si>
    <t>acct_nbr_printable</t>
  </si>
  <si>
    <t>Номер балансового счета РСБУ (20-значник), используемый для печати</t>
  </si>
  <si>
    <t>Код ТБ открытия счета</t>
  </si>
  <si>
    <t>agrmnt_cap_type_norm_name</t>
  </si>
  <si>
    <t>agrmnt_intrst_type_name</t>
  </si>
  <si>
    <t>agrmnt_dep_min_term_mnth_qty</t>
  </si>
  <si>
    <t>agrmnt_dep_prod_true_group_name</t>
  </si>
  <si>
    <t>Код ВСП открытия счета</t>
  </si>
  <si>
    <t>agrmnt_product_name</t>
  </si>
  <si>
    <t>agrmnt_dep_part_wthdr_flag</t>
  </si>
  <si>
    <t>agrmnt_cap_type_norm_id</t>
  </si>
  <si>
    <t>agrmnt_ccy_type_name</t>
  </si>
  <si>
    <t>agrmnt_dep_term_group_name</t>
  </si>
  <si>
    <t>ИНН организации, с которой заключен зарплатный договор</t>
  </si>
  <si>
    <t>agrmnt_intrst_type_id</t>
  </si>
  <si>
    <t>agrmnt_status_id</t>
  </si>
  <si>
    <t>Код статуса статуса договора</t>
  </si>
  <si>
    <t>Общая сумма выдачи в рублях. Определяется как сумма операций с типом «выдача кредита», выполненных в рамках договора, у которого статус не равен «Ожидает подтверждения»</t>
  </si>
  <si>
    <t>secondary_client3_dk</t>
  </si>
  <si>
    <t>Постоянный идентификатор клиента MDM (master_id) - cозаемщик 3</t>
  </si>
  <si>
    <t>Тип выданного кредита</t>
  </si>
  <si>
    <t>Код метода погашения задолженности</t>
  </si>
  <si>
    <t>mrtg_insurance_flag</t>
  </si>
  <si>
    <t>Флаг наличия действующей ипотечной страховки по договору</t>
  </si>
  <si>
    <t>loan_product_group_name</t>
  </si>
  <si>
    <t>Название группы кредитов</t>
  </si>
  <si>
    <t>secondary_client1_dk</t>
  </si>
  <si>
    <t>Постоянный идентификатор клиента MDM (master_id) - cозаемщик 1</t>
  </si>
  <si>
    <t>Дата фактического закрытия</t>
  </si>
  <si>
    <t>repayment_mode_name</t>
  </si>
  <si>
    <t>Наименование метода погашения задолженности</t>
  </si>
  <si>
    <t>first_issue_rub_amt</t>
  </si>
  <si>
    <t>Сумма первой операции с типом «выдача кредита» для договора, статус которого не равен «Ожидает подтверждения»</t>
  </si>
  <si>
    <t>mrtg_insurance_exp_dt</t>
  </si>
  <si>
    <t>Дата окончания действующей ипотечной страховки по договору</t>
  </si>
  <si>
    <t>parent_loan_agmrnt_id</t>
  </si>
  <si>
    <t>Код основного договора</t>
  </si>
  <si>
    <t>list_pay_id</t>
  </si>
  <si>
    <t>Id коллекции платежей, относящихся к данному кредитному договору (технический атрибут). Используется для связи с кредитными операциями</t>
  </si>
  <si>
    <t>ID кредитного продукта из ЕКП</t>
  </si>
  <si>
    <t>loan_product_type_cd</t>
  </si>
  <si>
    <t>Код группы кредитов</t>
  </si>
  <si>
    <t>secondary_client2_dk</t>
  </si>
  <si>
    <t>Постоянный идентификатор клиента MDM (master_id) - cозаемщик 2</t>
  </si>
  <si>
    <t>loan_product_name</t>
  </si>
  <si>
    <t>Значение статуса договора</t>
  </si>
  <si>
    <t>loan_product_short_name</t>
  </si>
  <si>
    <t>Краткое название группы кредитов</t>
  </si>
  <si>
    <t>Плановый срок действия договора в днях</t>
  </si>
  <si>
    <t>Символьный код типа кредитной операции</t>
  </si>
  <si>
    <t>Идентификатор типа кредитной операции</t>
  </si>
  <si>
    <t>Строковое описание типа кредитной операции</t>
  </si>
  <si>
    <t>month_part</t>
  </si>
  <si>
    <t>Служебное поле для секционирования данных</t>
  </si>
  <si>
    <t>c_unit</t>
  </si>
  <si>
    <t>Количество валюты, на которое производится обмен рублей по указанному курсу</t>
  </si>
  <si>
    <t>collection_id</t>
  </si>
  <si>
    <t>Код валюты, для которой определен курс</t>
  </si>
  <si>
    <t>c_code_iso</t>
  </si>
  <si>
    <t>Код ISO для валюты</t>
  </si>
  <si>
    <t>c_date_recount</t>
  </si>
  <si>
    <t>Дата, на которую задан курс</t>
  </si>
  <si>
    <t>c_course</t>
  </si>
  <si>
    <t>Курс обмена</t>
  </si>
  <si>
    <t>Код кредитного продукта</t>
  </si>
  <si>
    <t>ID группы кредитов</t>
  </si>
  <si>
    <t>need_insert</t>
  </si>
  <si>
    <t>Флаг, что для данного кредитного продукта не задана группа кредитов в Пользовательском справочнике "Кредитные продукты"</t>
  </si>
  <si>
    <t>Признак смерти</t>
  </si>
  <si>
    <t>nametype</t>
  </si>
  <si>
    <t>Тип ФИО</t>
  </si>
  <si>
    <t>death_dt_valid_flag</t>
  </si>
  <si>
    <t>Флаг валидности даты смерти</t>
  </si>
  <si>
    <t>patronymicqualitycode</t>
  </si>
  <si>
    <t>name_valid_flag</t>
  </si>
  <si>
    <t>Код качества ФИО</t>
  </si>
  <si>
    <t>row_actual_to</t>
  </si>
  <si>
    <t>gender_cd_valid_flag</t>
  </si>
  <si>
    <t>confirmedbyoperator</t>
  </si>
  <si>
    <t>ФИО подтверждено оператором</t>
  </si>
  <si>
    <t>namequalitycode</t>
  </si>
  <si>
    <t>client_status</t>
  </si>
  <si>
    <t>Фамилия клиента после стандартизации</t>
  </si>
  <si>
    <t>Отчество после стандартизации</t>
  </si>
  <si>
    <t>citizenship_qnt</t>
  </si>
  <si>
    <t>Флаг гражданства клиента</t>
  </si>
  <si>
    <t>birth_dt_qc</t>
  </si>
  <si>
    <t>Код качества даты рождения</t>
  </si>
  <si>
    <t>Имя клиента после стандартизации</t>
  </si>
  <si>
    <t>surnamequalitycode</t>
  </si>
  <si>
    <t>add_citizenship_cntry_name</t>
  </si>
  <si>
    <t>Наименование страны доп.гражданства</t>
  </si>
  <si>
    <t>fullnamerecognitionstatus</t>
  </si>
  <si>
    <t>Статус распознавания ФИО</t>
  </si>
  <si>
    <t>standardflag</t>
  </si>
  <si>
    <t>Признак стандартизации ФИО</t>
  </si>
  <si>
    <t>bank_client_flag</t>
  </si>
  <si>
    <t>Флаг клиента банка</t>
  </si>
  <si>
    <t>literacy</t>
  </si>
  <si>
    <t>fullnamequalitycode</t>
  </si>
  <si>
    <t>Общий код качества ФИО</t>
  </si>
  <si>
    <t>gender_qc</t>
  </si>
  <si>
    <t>Код качества пола</t>
  </si>
  <si>
    <t>row_actual_from</t>
  </si>
  <si>
    <t>Флаг наличия в отчестве некириллических символов или отчество содержит более двух слов.</t>
  </si>
  <si>
    <t>Флаг валидной даты рождения</t>
  </si>
  <si>
    <t>Флаг неклиента, у которого есть только продукты Пифия</t>
  </si>
  <si>
    <t>Флаг наличия опечатки в отчестве</t>
  </si>
  <si>
    <t>Наименование города фактического проживания</t>
  </si>
  <si>
    <t>Наименование оператора мобильной связи клиента</t>
  </si>
  <si>
    <t>Флаг НЕвалидного Имени</t>
  </si>
  <si>
    <t>Флаг некорректного имени</t>
  </si>
  <si>
    <t>Наименование типа улицы регистрации</t>
  </si>
  <si>
    <t>Флаг наличия в имени некириллических символов или имя содержит более двух слов.</t>
  </si>
  <si>
    <t>Флаг наличия опечатки в имени</t>
  </si>
  <si>
    <t>Наименование типа улицы финального адреса</t>
  </si>
  <si>
    <t>Флаг НЕвалидной Фамилии</t>
  </si>
  <si>
    <t>Наименование типа города проживания</t>
  </si>
  <si>
    <t>Наименование типа улицы проживания</t>
  </si>
  <si>
    <t>Флаг НЕвалидного Отчества</t>
  </si>
  <si>
    <t>Флаг наличия опечатки в фамилии</t>
  </si>
  <si>
    <t>Наименование типа города финального адреса</t>
  </si>
  <si>
    <t>Наименование типа города регистрации</t>
  </si>
  <si>
    <t>Оператор мобильной связи клиента</t>
  </si>
  <si>
    <t>Хеш строки для схопывания</t>
  </si>
  <si>
    <t>Флаг наличия в фамилии некириллических символов или отчество содержит более двух слов.</t>
  </si>
  <si>
    <t>Флаг пустого отчества</t>
  </si>
  <si>
    <t>Регион для выбранного телефона</t>
  </si>
  <si>
    <t>Время изменения в клиентском модуле</t>
  </si>
  <si>
    <t>Время деактивации записи тэга</t>
  </si>
  <si>
    <t>Версия записи о клиенте</t>
  </si>
  <si>
    <t>Время изменения записи клиента в источнике данных</t>
  </si>
  <si>
    <t>Время деактивации записи клиента</t>
  </si>
  <si>
    <t>Время изменения тэга в источнике данных</t>
  </si>
  <si>
    <t>Идентификатор системы, в которой проведено изменений</t>
  </si>
  <si>
    <t>Значение записи категории знаний о клиенте</t>
  </si>
  <si>
    <t>Признак «Подтверждён» для тэга</t>
  </si>
  <si>
    <t>Время создания записи о клиенте</t>
  </si>
  <si>
    <t>Наименование системы, в которой проведено изменений</t>
  </si>
  <si>
    <t>Время создания записи тэга</t>
  </si>
  <si>
    <t>documentnumberqualitycode</t>
  </si>
  <si>
    <t>Код качества серии\номера документа</t>
  </si>
  <si>
    <t>Дата выдачи документа</t>
  </si>
  <si>
    <t>issueddatequalitycode</t>
  </si>
  <si>
    <t>Код качества даты выдачи документа</t>
  </si>
  <si>
    <t>Тип документа</t>
  </si>
  <si>
    <t>documenttypequalitycode</t>
  </si>
  <si>
    <t>Код качества типа документа</t>
  </si>
  <si>
    <t>issuedbyorganizationqualitycode</t>
  </si>
  <si>
    <t>Код качества организации, выдавшей документ</t>
  </si>
  <si>
    <t>doc_number</t>
  </si>
  <si>
    <t>Номер документа</t>
  </si>
  <si>
    <t>doc_series</t>
  </si>
  <si>
    <t>Серия документа</t>
  </si>
  <si>
    <t>doc_issue_organization</t>
  </si>
  <si>
    <t>Организация, выдавшая документ</t>
  </si>
  <si>
    <t>doc_plan_end_dt</t>
  </si>
  <si>
    <t>Планируемая дата окончания действия документа</t>
  </si>
  <si>
    <t>doc_category</t>
  </si>
  <si>
    <t>Категория документа (ДУЛ/не ДУЛ)</t>
  </si>
  <si>
    <t>doc_issue_code</t>
  </si>
  <si>
    <t>Код подразделения, выдавшего документ</t>
  </si>
  <si>
    <t>doc_status</t>
  </si>
  <si>
    <t>doc_qualitycode</t>
  </si>
  <si>
    <t>Код качества номера и серии</t>
  </si>
  <si>
    <t>Признак стандартизации документа</t>
  </si>
  <si>
    <t>external_system_name</t>
  </si>
  <si>
    <t>Название внешней системы</t>
  </si>
  <si>
    <t>external_system</t>
  </si>
  <si>
    <t>идентификатор внешней системы</t>
  </si>
  <si>
    <t>identifier_type</t>
  </si>
  <si>
    <t>Тип идентификатора во внешней АС</t>
  </si>
  <si>
    <t>external_system_client_id</t>
  </si>
  <si>
    <t>идентификатор клиента во внешней АС</t>
  </si>
  <si>
    <t>Номер телефона стандартизиованный</t>
  </si>
  <si>
    <t>startdate в источнике</t>
  </si>
  <si>
    <t>startDate в источнике</t>
  </si>
  <si>
    <t>сontactgroup</t>
  </si>
  <si>
    <t>phone_valid_flag</t>
  </si>
  <si>
    <t>e_mail_subtype</t>
  </si>
  <si>
    <t>Подтип электронного адреса</t>
  </si>
  <si>
    <t>usagetype_cd</t>
  </si>
  <si>
    <t>Код типа использования контакта</t>
  </si>
  <si>
    <t>usagetype_nm</t>
  </si>
  <si>
    <t>Тип использования контакта</t>
  </si>
  <si>
    <t>email_address</t>
  </si>
  <si>
    <t>E-mail клиента</t>
  </si>
  <si>
    <t>e_mail_valid_flag</t>
  </si>
  <si>
    <t>Флаг валидности электронного адреса</t>
  </si>
  <si>
    <t>addr_city_type</t>
  </si>
  <si>
    <t>Тип города</t>
  </si>
  <si>
    <t>addr_wayofliving</t>
  </si>
  <si>
    <t>Характер проживания</t>
  </si>
  <si>
    <t>addr_valid_flag</t>
  </si>
  <si>
    <t>Флаг валидности адреса</t>
  </si>
  <si>
    <t>addr_cnstr_name</t>
  </si>
  <si>
    <t>Номер корпуса</t>
  </si>
  <si>
    <t>addr_area_type</t>
  </si>
  <si>
    <t>addr_full_bw_desc</t>
  </si>
  <si>
    <t>Адрес  слева направо по направлению от административного образования более низкого уровня до образования более высокого уровня</t>
  </si>
  <si>
    <t>addr_region_name</t>
  </si>
  <si>
    <t>Наименование субъекта (региона)</t>
  </si>
  <si>
    <t>addr_city_name</t>
  </si>
  <si>
    <t>Наименование города</t>
  </si>
  <si>
    <t>addr_street_name</t>
  </si>
  <si>
    <t>Наименование улицы</t>
  </si>
  <si>
    <t>addr_bldn_name</t>
  </si>
  <si>
    <t>addr_stmnt_type</t>
  </si>
  <si>
    <t>addr_street_type</t>
  </si>
  <si>
    <t>validation_qc</t>
  </si>
  <si>
    <t>Код качества валидности адреса</t>
  </si>
  <si>
    <t>addr_country_name</t>
  </si>
  <si>
    <t>Наименование страны</t>
  </si>
  <si>
    <t>addr_kladr_cd</t>
  </si>
  <si>
    <t>Код КЛАДР адреса  клиента</t>
  </si>
  <si>
    <t>postcode_qc</t>
  </si>
  <si>
    <t>Код качества индекса</t>
  </si>
  <si>
    <t>addr_subtype</t>
  </si>
  <si>
    <t>Подтип адреса</t>
  </si>
  <si>
    <t>addr_stmnt_name</t>
  </si>
  <si>
    <t>Наименование поселения</t>
  </si>
  <si>
    <t>addr_apartment_name</t>
  </si>
  <si>
    <t>Номер квартиры</t>
  </si>
  <si>
    <t>addr_region_type</t>
  </si>
  <si>
    <t>Тип региона</t>
  </si>
  <si>
    <t>addr_fias_cd</t>
  </si>
  <si>
    <t>Код ФИАС адреса  клиента</t>
  </si>
  <si>
    <t>addr_area_name</t>
  </si>
  <si>
    <t>Наименование района</t>
  </si>
  <si>
    <t>addr_house_name</t>
  </si>
  <si>
    <t>completeness_qc</t>
  </si>
  <si>
    <t>Код качества полноты адреса</t>
  </si>
  <si>
    <t>addr_full_fw_desc</t>
  </si>
  <si>
    <t>Адрес  слева направо по направлению от административного образования более высокого уровня до образования более низкого уровня</t>
  </si>
  <si>
    <t>Идентификатор клиента из ЕПК</t>
  </si>
  <si>
    <t>actual_epk_id</t>
  </si>
  <si>
    <t>active_contact_flag</t>
  </si>
  <si>
    <t>Флаг активности записи клиента</t>
  </si>
  <si>
    <t>flag_group</t>
  </si>
  <si>
    <t>Группа флага</t>
  </si>
  <si>
    <t>flag_cd</t>
  </si>
  <si>
    <t>Код флага контакта</t>
  </si>
  <si>
    <t>versionstartdate</t>
  </si>
  <si>
    <t>Дата изменения флага в ЕПК</t>
  </si>
  <si>
    <t>enddate</t>
  </si>
  <si>
    <t>Время деактивации флага телефона</t>
  </si>
  <si>
    <t>flag_group_cd</t>
  </si>
  <si>
    <t>Код группы флага</t>
  </si>
  <si>
    <t>Идентификатор телефона</t>
  </si>
  <si>
    <t>flag_name</t>
  </si>
  <si>
    <t>active_client_flag</t>
  </si>
  <si>
    <t>Флаг активности записи флага телефона</t>
  </si>
  <si>
    <t>key</t>
  </si>
  <si>
    <t>Уникальный составной ключ записи телефона</t>
  </si>
  <si>
    <t>id клиента из МДМ</t>
  </si>
  <si>
    <t>Информация об устройстве, с которого выполнен вход в систему (приложение/браузер)</t>
  </si>
  <si>
    <t>day_part</t>
  </si>
  <si>
    <t>Служебное поле для секционирования записей</t>
  </si>
  <si>
    <t>id логина пользователя в сбол</t>
  </si>
  <si>
    <t>Дата входа</t>
  </si>
  <si>
    <t>Кодовое название приложения, через которое осуществлен доступ</t>
  </si>
  <si>
    <t>Id клиента из ЕПК</t>
  </si>
  <si>
    <t>Дата актуальности данных</t>
  </si>
  <si>
    <t>Идентификатор получателя платежа</t>
  </si>
  <si>
    <t>Признак подтвержденного платежа</t>
  </si>
  <si>
    <t>Id сессии, в которой подтвержден документ</t>
  </si>
  <si>
    <t>Сумма комиссии за операцию в валюте операции</t>
  </si>
  <si>
    <t>Идентификатор поставщика услуг</t>
  </si>
  <si>
    <t>Тип документа. Определяет конкретную реализацию наследника в программном коде</t>
  </si>
  <si>
    <t>Сумма операции в валюте операции</t>
  </si>
  <si>
    <t>имя системы в которой находится документ</t>
  </si>
  <si>
    <t>Код статуса исполнения операции</t>
  </si>
  <si>
    <t>Идентификатор документа, сформированный на стороне ЕФС</t>
  </si>
  <si>
    <t>Номер счета получателя платежа (может содержать полный номер карты клиента)</t>
  </si>
  <si>
    <t>Наименование получателя (сокращенное Ф. получателя или полное название организации )</t>
  </si>
  <si>
    <t>Сумма операции в валюте счета получателя</t>
  </si>
  <si>
    <t>Промо-код</t>
  </si>
  <si>
    <t>Тип создания документа</t>
  </si>
  <si>
    <t>Id документа из СИ</t>
  </si>
  <si>
    <t>ID клиента из ЕПК</t>
  </si>
  <si>
    <t>Тип платформы входа</t>
  </si>
  <si>
    <t>Канал подтверждения сотрудником</t>
  </si>
  <si>
    <t>Id логина из СИ</t>
  </si>
  <si>
    <t>Наименование источника списания средств</t>
  </si>
  <si>
    <t>Номер счета пользователя (хеш счета или карты)</t>
  </si>
  <si>
    <t>Канал создания документа</t>
  </si>
  <si>
    <t>Сотрудник, подтвердивший документ</t>
  </si>
  <si>
    <t>Тип получателя</t>
  </si>
  <si>
    <t>Дополнительная информация</t>
  </si>
  <si>
    <t>Тип источника списания средств</t>
  </si>
  <si>
    <t>Id пользователя в ЦСА</t>
  </si>
  <si>
    <t>Валюта операции</t>
  </si>
  <si>
    <t>Наименование счета/карты получателя</t>
  </si>
  <si>
    <t>Идентификатор формы совершения операции</t>
  </si>
  <si>
    <t>Дата/время создания документа к операции</t>
  </si>
  <si>
    <t>Код устройства самообслуживания</t>
  </si>
  <si>
    <t>Идентификатор шаблона операции</t>
  </si>
  <si>
    <t>Валюта счета получателя</t>
  </si>
  <si>
    <t>timestampcolumn</t>
  </si>
  <si>
    <t>Время срабатывания события в формате timestamp (UTC+3)</t>
  </si>
  <si>
    <t>MDM ID пользователя</t>
  </si>
  <si>
    <t>data_geolatitude</t>
  </si>
  <si>
    <t>Широта геопозиции</t>
  </si>
  <si>
    <t>kafkatimestampfield</t>
  </si>
  <si>
    <t>тех. поле</t>
  </si>
  <si>
    <t>data_dt_msk</t>
  </si>
  <si>
    <t>Дата события до минуты по Москве</t>
  </si>
  <si>
    <t>data_dt</t>
  </si>
  <si>
    <t>Дата события до минуты</t>
  </si>
  <si>
    <t>platformcolumn</t>
  </si>
  <si>
    <t>Платформа (мобильное приложение, веб, планшет и прочее)</t>
  </si>
  <si>
    <t>data_geolongitude</t>
  </si>
  <si>
    <t>Долгота геопозиции</t>
  </si>
  <si>
    <t>profile_hashuserloginid</t>
  </si>
  <si>
    <t>ID логина</t>
  </si>
  <si>
    <t>Идентификатор события (сквозной id)</t>
  </si>
  <si>
    <t>object_id</t>
  </si>
  <si>
    <t>id объекта рядом с которым произошла геолокация</t>
  </si>
  <si>
    <t>object_type</t>
  </si>
  <si>
    <t>тип географического объекта</t>
  </si>
  <si>
    <t>airport</t>
  </si>
  <si>
    <t>аэропорт</t>
  </si>
  <si>
    <t>город</t>
  </si>
  <si>
    <t>страна</t>
  </si>
  <si>
    <t>addr_final_stmnt_nam</t>
  </si>
  <si>
    <t>Постоянный идентификатор клиента МДМ. В настоящее время используется target_id из ФКП</t>
  </si>
  <si>
    <t>Флаг уникальности номера документа среди всех клиентов</t>
  </si>
  <si>
    <t>наименование улицы</t>
  </si>
  <si>
    <t>cpmn_non_elig_reason_cd</t>
  </si>
  <si>
    <t>Код причины невозможности включения клиента в кампании</t>
  </si>
  <si>
    <t>Номер корпусa</t>
  </si>
  <si>
    <t>addr_post_cd</t>
  </si>
  <si>
    <t>Флаг валидности электронной почты</t>
  </si>
  <si>
    <t>Флаг валидности домашнего телефона</t>
  </si>
  <si>
    <t>Минимальная дата открытия действующего договора УДБО</t>
  </si>
  <si>
    <t>Наименование улицы регистрации</t>
  </si>
  <si>
    <t>Дополнение к дому или строению</t>
  </si>
  <si>
    <t>UID клиента в MDM</t>
  </si>
  <si>
    <t>Код КЛАДР адреса</t>
  </si>
  <si>
    <t>Дата закрытия договора УДБО (если NULL - то есть хотя один либо более действующих договоров УДБО)</t>
  </si>
  <si>
    <t>udbo_number</t>
  </si>
  <si>
    <t>Номер активного договора УДБО</t>
  </si>
  <si>
    <t>УИК клиента в MDM (pty_id)</t>
  </si>
  <si>
    <t>cont_meth_cat_cd</t>
  </si>
  <si>
    <t>категория телефона/е-mail (1-домашний телефон, 2-рабочий, etc)</t>
  </si>
  <si>
    <t>ref_num</t>
  </si>
  <si>
    <t>Значение контактной информации. Для телефона тут будет номер телефона, для e-mail, почтовый адрес</t>
  </si>
  <si>
    <t>phone_norm</t>
  </si>
  <si>
    <t>cont_meth_id</t>
  </si>
  <si>
    <t>Идентификатор строки с контактной информацией</t>
  </si>
  <si>
    <t>ID актуального профиля клиента MDM</t>
  </si>
  <si>
    <t>sb_qc_contactmethod</t>
  </si>
  <si>
    <t>код качества mdm</t>
  </si>
  <si>
    <t>cont_meth_st_tp_cd</t>
  </si>
  <si>
    <t>Статус контакта в соответствии со значениями справочника CDMETHODSTATUSTP из МДМ</t>
  </si>
  <si>
    <t>cont_meth_tp_cd</t>
  </si>
  <si>
    <t>категория контактной информации (1-телефон, 2-emai, etc)</t>
  </si>
  <si>
    <t>to_person_name</t>
  </si>
  <si>
    <t>Строкой конкатенация ФИО через пробел к кому связь. может быть NULL если связь с организацией</t>
  </si>
  <si>
    <t>deactivation_date</t>
  </si>
  <si>
    <t>Дата деактивации связи</t>
  </si>
  <si>
    <t>type_relationship_name</t>
  </si>
  <si>
    <t>Наименование типа связи</t>
  </si>
  <si>
    <t>type_relationship</t>
  </si>
  <si>
    <t>id типа связи</t>
  </si>
  <si>
    <t>Признак наличия действующего договора УДБО у источника</t>
  </si>
  <si>
    <t>to_org_inn</t>
  </si>
  <si>
    <t>ИНН ЮЛ/ИП. Может быть пустым если это не ИП или не ЮЛ</t>
  </si>
  <si>
    <t>Постоянный идентификатор клиента МДМ для кого используем связь</t>
  </si>
  <si>
    <t>person_name_from</t>
  </si>
  <si>
    <t>Строкой конкатенация ФИО через пробел от кого связь</t>
  </si>
  <si>
    <t>created_date</t>
  </si>
  <si>
    <t>Дата создания связи</t>
  </si>
  <si>
    <t>to_client_dk</t>
  </si>
  <si>
    <t>Постоянный идентификатор клиента МДМ к кому пришла связь. Может быть NULL если связь с организацией</t>
  </si>
  <si>
    <t>to_org_name</t>
  </si>
  <si>
    <t>Наименование организации. Может быть пустым если это не ИП или не ЮЛ</t>
  </si>
  <si>
    <t>to_org_ogrn</t>
  </si>
  <si>
    <t>ОГРН/ОГРНИП. Может быть пустым если это не ИП или не ЮЛ</t>
  </si>
  <si>
    <t>to_mdm_id</t>
  </si>
  <si>
    <t>UID клиента в MDM, к кому пришла связь</t>
  </si>
  <si>
    <t>UID клиента в MDM, для кого определяем связь</t>
  </si>
  <si>
    <t>Id активного профиля клиента МДМ</t>
  </si>
  <si>
    <t>id_tp_cd</t>
  </si>
  <si>
    <t>identifier_desc</t>
  </si>
  <si>
    <t>Кем выдан документ</t>
  </si>
  <si>
    <t>qlty_result_type_id</t>
  </si>
  <si>
    <t>Код качества клиентской информации для номера ДУЛ</t>
  </si>
  <si>
    <t>УИК клиента MDM</t>
  </si>
  <si>
    <t>qlty_check_type_id</t>
  </si>
  <si>
    <t>Ключ справочника кодов качества клиентской информации для номера ДУЛ</t>
  </si>
  <si>
    <t>issue_location</t>
  </si>
  <si>
    <t>Код подразделения, выдавшего ДУЛ</t>
  </si>
  <si>
    <t>sb_issue_dt</t>
  </si>
  <si>
    <t>last_update_dt</t>
  </si>
  <si>
    <t>qc_doc_valid_nflag</t>
  </si>
  <si>
    <t>флаг валидности информации о ДУЛ</t>
  </si>
  <si>
    <t>tp_name</t>
  </si>
  <si>
    <t>Наименование типа документа</t>
  </si>
  <si>
    <t>Дата фактического начала действия документа</t>
  </si>
  <si>
    <t>Дата фактического окончания действия документа</t>
  </si>
  <si>
    <t>merge_client_id</t>
  </si>
  <si>
    <t>ID профиля клиента MDM, соответствующий в прошлом текущему актуальному ID профиля клиента MDM</t>
  </si>
  <si>
    <t>original_client_id</t>
  </si>
  <si>
    <t>Актуальный ID профиля клиента MDM</t>
  </si>
  <si>
    <t>Дата изменения привязки профиля</t>
  </si>
  <si>
    <t>УИК записи к которой привязан данный актуальный профиль клиента МДМ (используется для упрощения )</t>
  </si>
  <si>
    <t>count_client_dk_in_id</t>
  </si>
  <si>
    <t>Количество Id актуальных профилей клиента MDM, привязанных к текущему Id клиента из системы источника</t>
  </si>
  <si>
    <t>ID актуального профиля клиента MDM, в разрезе которого представлена информация</t>
  </si>
  <si>
    <t>system_id</t>
  </si>
  <si>
    <t>Код системы из которой получены id клиентов</t>
  </si>
  <si>
    <t>Наименование системы из которой получены id клиентов</t>
  </si>
  <si>
    <t>system_client_id</t>
  </si>
  <si>
    <t>ID клиента в системе</t>
  </si>
  <si>
    <t>cashtotalsum</t>
  </si>
  <si>
    <t>Сумма уплаченная наличными, в копейках</t>
  </si>
  <si>
    <t>Электронная почта покупателя</t>
  </si>
  <si>
    <t>fnsurl</t>
  </si>
  <si>
    <t>Адрес сайта ФНС</t>
  </si>
  <si>
    <t>file</t>
  </si>
  <si>
    <t>Наименование файла Запроса, поступившего от Заказчика</t>
  </si>
  <si>
    <t>operatorphonetotransfer</t>
  </si>
  <si>
    <t>Телефон оператора перевода</t>
  </si>
  <si>
    <t>receipt_body</t>
  </si>
  <si>
    <t>Чек</t>
  </si>
  <si>
    <t>nds10</t>
  </si>
  <si>
    <t>НДС итога чека со ставкой 10%, в копейках</t>
  </si>
  <si>
    <t>addresstocheckfiscalsign</t>
  </si>
  <si>
    <t>Адрес сайта для проверки ФП</t>
  </si>
  <si>
    <t>agentmode</t>
  </si>
  <si>
    <t>Признак агента</t>
  </si>
  <si>
    <t>totalsum</t>
  </si>
  <si>
    <t>ИТОГ, в копейках</t>
  </si>
  <si>
    <t>fiscaldrivenumber</t>
  </si>
  <si>
    <t>Заводской номер фискального накопителя</t>
  </si>
  <si>
    <t>internetsign</t>
  </si>
  <si>
    <t>Признак ККТ для расчетов только в Интернет</t>
  </si>
  <si>
    <t>operator</t>
  </si>
  <si>
    <t>Кассир</t>
  </si>
  <si>
    <t>operatorinntotransfer</t>
  </si>
  <si>
    <t>ИНН оператора перевода</t>
  </si>
  <si>
    <t>ndscalculated18</t>
  </si>
  <si>
    <t>НДС итога чека с рассчитанной ставкой 18%, в копейках</t>
  </si>
  <si>
    <t>paymentagentoperation</t>
  </si>
  <si>
    <t>Операция платежного агента</t>
  </si>
  <si>
    <t>Номер телефона покупателя</t>
  </si>
  <si>
    <t>seq</t>
  </si>
  <si>
    <t>Последовательный номер записи, присваиваемый НСПК. Должен быть уникальным в рамках Договора</t>
  </si>
  <si>
    <t>items</t>
  </si>
  <si>
    <t>Наименование товара (реквизиты)</t>
  </si>
  <si>
    <t>machinenumber</t>
  </si>
  <si>
    <t>Номер автомата</t>
  </si>
  <si>
    <t>user</t>
  </si>
  <si>
    <t>Наименование пользователя</t>
  </si>
  <si>
    <t>operatorphonetoreceive</t>
  </si>
  <si>
    <t>Телефон оператора по приему платежей</t>
  </si>
  <si>
    <t>postpaymentsum</t>
  </si>
  <si>
    <t>Сумма по чеку (БСО) постоплатой (в кредит)</t>
  </si>
  <si>
    <t>nds0</t>
  </si>
  <si>
    <t>НДС итога чека со ставкой 0%, в копейках</t>
  </si>
  <si>
    <t>Признак расчета (приход - 1)</t>
  </si>
  <si>
    <t>fiscaldocumentnumber</t>
  </si>
  <si>
    <t>Порядковый номер фискального документа</t>
  </si>
  <si>
    <t>buyeraddress</t>
  </si>
  <si>
    <t>Адрес покупателя</t>
  </si>
  <si>
    <t>providerphone</t>
  </si>
  <si>
    <t>Телефон поставщика</t>
  </si>
  <si>
    <t>countersubmissionsum</t>
  </si>
  <si>
    <t>Сумма по чеку (БСО) встречным представлением</t>
  </si>
  <si>
    <t>taxationtype</t>
  </si>
  <si>
    <t>Применяемая система налогообложения – бинарное представление</t>
  </si>
  <si>
    <t>senderaddress</t>
  </si>
  <si>
    <t>Адрес отправителя</t>
  </si>
  <si>
    <t>discountsum</t>
  </si>
  <si>
    <t>Сумма скидки</t>
  </si>
  <si>
    <t>opt</t>
  </si>
  <si>
    <t>Опциональное поле</t>
  </si>
  <si>
    <t>nds18</t>
  </si>
  <si>
    <t>НДС итога чека со ставкой 18%, в копейках</t>
  </si>
  <si>
    <t>protocolversion</t>
  </si>
  <si>
    <t>Версия ФФД</t>
  </si>
  <si>
    <t>userproperty</t>
  </si>
  <si>
    <t>Дополнительный реквизит пользователя</t>
  </si>
  <si>
    <t>ecashtotalsum</t>
  </si>
  <si>
    <t>Сумма, уплаченная электронными средствами платежа, в копейках</t>
  </si>
  <si>
    <t>userinn</t>
  </si>
  <si>
    <t>ИНН пользователя</t>
  </si>
  <si>
    <t>properties</t>
  </si>
  <si>
    <t>Дополнительные свойства, например, маска номера карты</t>
  </si>
  <si>
    <t>requestnumber</t>
  </si>
  <si>
    <t>Номер чека за смену</t>
  </si>
  <si>
    <t>kktnumber</t>
  </si>
  <si>
    <t>Заводской номер ККТ</t>
  </si>
  <si>
    <t>operatorinn</t>
  </si>
  <si>
    <t>ИНН оператора по переводу денежных средств</t>
  </si>
  <si>
    <t>paymentagentphone</t>
  </si>
  <si>
    <t>Телефон платежного агента</t>
  </si>
  <si>
    <t>datetime</t>
  </si>
  <si>
    <t>Дата, время в формате Unixtime – секунды с 1 января 1970</t>
  </si>
  <si>
    <t>kktregid</t>
  </si>
  <si>
    <t>Регистрационный номер ККТ</t>
  </si>
  <si>
    <t>fiscalsign</t>
  </si>
  <si>
    <t>Фискальный признак документа</t>
  </si>
  <si>
    <t>ndsno</t>
  </si>
  <si>
    <t>НДС не облагается</t>
  </si>
  <si>
    <t>operatoraddress</t>
  </si>
  <si>
    <t>Адрес оператора перевода</t>
  </si>
  <si>
    <t>discount</t>
  </si>
  <si>
    <t>Скидка</t>
  </si>
  <si>
    <t>row_num</t>
  </si>
  <si>
    <t>Последовательный номер строки в файле Запроса</t>
  </si>
  <si>
    <t>transaction_dt</t>
  </si>
  <si>
    <t>Дата транзакции для партицирования таблицы. Значение атрибута dateTime в формате YYYY-MM-DD.</t>
  </si>
  <si>
    <t>shiftnumber</t>
  </si>
  <si>
    <t>Номер смены</t>
  </si>
  <si>
    <t>retailplace</t>
  </si>
  <si>
    <t>Адрес (место) расчетов</t>
  </si>
  <si>
    <t>ndscalculated10</t>
  </si>
  <si>
    <t>НДС итога чека с рассчитанной ставкой 10%, в копейках</t>
  </si>
  <si>
    <t>prepaymentsum</t>
  </si>
  <si>
    <t>Сумма по чеку (БСО) предоплатой (зачетом аванса)</t>
  </si>
  <si>
    <t>operatorname</t>
  </si>
  <si>
    <t>Наименование оператора перевода</t>
  </si>
  <si>
    <t>retailplaceaddress</t>
  </si>
  <si>
    <t>trans_date</t>
  </si>
  <si>
    <t>Дата и время совершения операции в формате YYMMDDHH24MISS</t>
  </si>
  <si>
    <t>reg_number</t>
  </si>
  <si>
    <t>Номер паспорта</t>
  </si>
  <si>
    <t>processor</t>
  </si>
  <si>
    <t>Идентификатор процессора. WAY4, WAY4_GF, PPRB и т.д.</t>
  </si>
  <si>
    <t>epkid</t>
  </si>
  <si>
    <t>Активное ЕПК ИД</t>
  </si>
  <si>
    <t>Поле возвращается в файле ответа на запрос без изменений. В запросе передавать будем значение T_FD_LOAD_AUTH.ID. Будет заполняться из аналогичного поля в файле JSON c чеками.</t>
  </si>
  <si>
    <t>Последовательный номер строки в файле запроса. Будет заполняться из аналогичного поля в файле JSON c чеками.</t>
  </si>
  <si>
    <t>Наименование файла ответа от НСПК. Будет заполняться из аналогичного поля в файле JSON c чеками</t>
  </si>
  <si>
    <t>Родной идентификатор клиента в процессоре</t>
  </si>
  <si>
    <t>epkid_inactive</t>
  </si>
  <si>
    <t>Список не активных ЕПК ИД</t>
  </si>
  <si>
    <t>Последовательный номер строки в файле запроса. Будет заполняться из аналогичного поля в файле JSON c чеками</t>
  </si>
  <si>
    <t>Дата транзакции для партицирования таблицы. Значение атрибута trans_date в формате YYYY-MM-DD.</t>
  </si>
  <si>
    <t>father_s_name</t>
  </si>
  <si>
    <t>Дата рождения в формате YYYYMMDD</t>
  </si>
  <si>
    <t>auth_id</t>
  </si>
  <si>
    <t>Идентификатор авторизации</t>
  </si>
  <si>
    <t>Наименование контента</t>
  </si>
  <si>
    <t>release</t>
  </si>
  <si>
    <t>Дата мирового релиза контента</t>
  </si>
  <si>
    <t>deviceos</t>
  </si>
  <si>
    <t>Операционная система устройства просмотра</t>
  </si>
  <si>
    <t>Наименование модели устройства просмотра</t>
  </si>
  <si>
    <t>Идентификатор клиента из EPK</t>
  </si>
  <si>
    <t>sha256phone</t>
  </si>
  <si>
    <t>Захешированный номер телефона (sha256), изначальный вид которого был 79218552008</t>
  </si>
  <si>
    <t>Тип устройства просмотра, где TV: тв-приложение, VGC: video game console, TBL: планшеты, MOB: мобильные, WEB: вебсайт, BDP: blueray player</t>
  </si>
  <si>
    <t>consumption_mode</t>
  </si>
  <si>
    <t>Тип потребления контента, по которому происходит просмотр (dto - покупка навсегда, rent - аренда на 48 часов, subscription - подписка)</t>
  </si>
  <si>
    <t>_time</t>
  </si>
  <si>
    <t>Время просмотра в формате dd/mm/YYYY HH:MM:SS.zzz</t>
  </si>
  <si>
    <t>ID загрузки данных</t>
  </si>
  <si>
    <t>archive_ctl_loading</t>
  </si>
  <si>
    <t>ID загрузки данных в источник</t>
  </si>
  <si>
    <t>Дата загрузки данных</t>
  </si>
  <si>
    <t>ctl_datechange</t>
  </si>
  <si>
    <t>Дата загрузки данных в источник</t>
  </si>
  <si>
    <t>Наименование производителя устройства просмотра</t>
  </si>
  <si>
    <t>element_uid</t>
  </si>
  <si>
    <t>Идентификатор контента</t>
  </si>
  <si>
    <t>genre</t>
  </si>
  <si>
    <t>Жанры фильма, перечисленные через запятую</t>
  </si>
  <si>
    <t>sha256mail</t>
  </si>
  <si>
    <t>Захешированный адрес электронной почты (sha256) в нижнем регистре</t>
  </si>
  <si>
    <t>Стоимость покупки</t>
  </si>
  <si>
    <t>meta_apikey</t>
  </si>
  <si>
    <t>ID приложения (идентификатор для маршрутизации пакетов данных на бэкенд)</t>
  </si>
  <si>
    <t>profile_appversion</t>
  </si>
  <si>
    <t>profile_applicationlanguage</t>
  </si>
  <si>
    <t>Язык в приложении</t>
  </si>
  <si>
    <t>Тип перехода в профиль</t>
  </si>
  <si>
    <t>profile_sapid</t>
  </si>
  <si>
    <t>profile_adid</t>
  </si>
  <si>
    <t>data_cellularprovider</t>
  </si>
  <si>
    <t>Название оператора сотовой связи</t>
  </si>
  <si>
    <t>data_connectiontype</t>
  </si>
  <si>
    <t>Тип связи (wifi/сотовая связь)</t>
  </si>
  <si>
    <t>meta_operationsystem</t>
  </si>
  <si>
    <t>meta_timestamp</t>
  </si>
  <si>
    <t>Время отправки пакета в формате ISO 8601</t>
  </si>
  <si>
    <t>data_batterylevel</t>
  </si>
  <si>
    <t>Уровень заряда батареи</t>
  </si>
  <si>
    <t>Тип события</t>
  </si>
  <si>
    <t>m_api</t>
  </si>
  <si>
    <t>Версия mAPI</t>
  </si>
  <si>
    <t>meta_sberid</t>
  </si>
  <si>
    <t>profile_subid</t>
  </si>
  <si>
    <t>meta_devicevendor</t>
  </si>
  <si>
    <t>profile_deviceid</t>
  </si>
  <si>
    <t>ID устройства</t>
  </si>
  <si>
    <t>profile_clientblock</t>
  </si>
  <si>
    <t>Номер блока клиента</t>
  </si>
  <si>
    <t>data_timestamp</t>
  </si>
  <si>
    <t>Время срабатывания события в формате ISO 8601</t>
  </si>
  <si>
    <t>data_properties</t>
  </si>
  <si>
    <t>Дополнительные параметры</t>
  </si>
  <si>
    <t>ID загрузки</t>
  </si>
  <si>
    <t>Дата добавления строки в таблицу</t>
  </si>
  <si>
    <t>profile_cookie</t>
  </si>
  <si>
    <t>meta_operationsystemversion</t>
  </si>
  <si>
    <t>Версия операционной системы устройства</t>
  </si>
  <si>
    <t>meta_dt</t>
  </si>
  <si>
    <t>Время отправки пакета в формате timestamp</t>
  </si>
  <si>
    <t>profile_hashepkid</t>
  </si>
  <si>
    <t>Хэш от ID клиента ЕПК, sha_256, 64 разряда, в верхнем регистре, без пробелов и тире. Не используется в MVP</t>
  </si>
  <si>
    <t>Хэш от ID клиента ЕРИБ, md5, 64 разряда, в верхнем регистре, без пробелов и тире</t>
  </si>
  <si>
    <t>data_internalip</t>
  </si>
  <si>
    <t>Внутренний IP</t>
  </si>
  <si>
    <t>profile_partnerid</t>
  </si>
  <si>
    <t>meta_devicemodel</t>
  </si>
  <si>
    <t>meta_devicememorysize</t>
  </si>
  <si>
    <t>Размер внутренней памяти устройства (в первую очередь актуально для iOS-устройств)</t>
  </si>
  <si>
    <t>meta_screensize</t>
  </si>
  <si>
    <t>Размер экрана</t>
  </si>
  <si>
    <t>meta_browser</t>
  </si>
  <si>
    <t>Тип браузера</t>
  </si>
  <si>
    <t>profile_hashefsid</t>
  </si>
  <si>
    <t>Хэш от ID клиента ЕФС, sha_256, 64 разряда, в верхнем регистре, без пробелов и тире. Не используется в MVP</t>
  </si>
  <si>
    <t>data_eventtype</t>
  </si>
  <si>
    <t>Тип пользовательского события ("TAP")</t>
  </si>
  <si>
    <t>Время срабатывания события в формате timestamp</t>
  </si>
  <si>
    <t>node</t>
  </si>
  <si>
    <t>Номер узла</t>
  </si>
  <si>
    <t>kafka_partition_offset</t>
  </si>
  <si>
    <t>meta_platform</t>
  </si>
  <si>
    <t>profile_appid</t>
  </si>
  <si>
    <t>meta_systemlanguage</t>
  </si>
  <si>
    <t>Язык в ОС</t>
  </si>
  <si>
    <t>data_eventcategory</t>
  </si>
  <si>
    <t>Категория действия</t>
  </si>
  <si>
    <t>ID логина в ЕПК</t>
  </si>
  <si>
    <t>Дата загрузки записи в тсточник</t>
  </si>
  <si>
    <t>data_tags</t>
  </si>
  <si>
    <t>meta_dt_msk</t>
  </si>
  <si>
    <t>Время отправки пакета в формате timestamp (UTC+3)</t>
  </si>
  <si>
    <t>profile_sessionid</t>
  </si>
  <si>
    <t>ID сессии</t>
  </si>
  <si>
    <t>data_eventaction</t>
  </si>
  <si>
    <t>Название действия</t>
  </si>
  <si>
    <t>data_value</t>
  </si>
  <si>
    <t>Значение</t>
  </si>
  <si>
    <t>Текст запроса</t>
  </si>
  <si>
    <t>profile_utm</t>
  </si>
  <si>
    <t>clientid</t>
  </si>
  <si>
    <t>Время добавления записи в источник</t>
  </si>
  <si>
    <t>feedbacks_detail</t>
  </si>
  <si>
    <t>version</t>
  </si>
  <si>
    <t>Версия мобильного приложения</t>
  </si>
  <si>
    <t>Геокоординаты пользователя(долгота)</t>
  </si>
  <si>
    <t>feedbacks_time</t>
  </si>
  <si>
    <t>Время на устройстве в формате UTC</t>
  </si>
  <si>
    <t>Платформа устройства клиента</t>
  </si>
  <si>
    <t>update_dttm</t>
  </si>
  <si>
    <t>Время добавления записи в витрину</t>
  </si>
  <si>
    <t>feedbacks_type</t>
  </si>
  <si>
    <t>Тип отклика</t>
  </si>
  <si>
    <t>source</t>
  </si>
  <si>
    <t>Название источника, из которого пришла запись(active,passive,active-web)</t>
  </si>
  <si>
    <t>feedbacks_templateid</t>
  </si>
  <si>
    <t>Идентификатор шаблона</t>
  </si>
  <si>
    <t>feedbacks_campaigncode</t>
  </si>
  <si>
    <t>Длительность просмотра компонента клиентом</t>
  </si>
  <si>
    <t>Идентификатор загрузки данных в витрину</t>
  </si>
  <si>
    <t>feedbacks_contentid</t>
  </si>
  <si>
    <t>Геокоординаты пользователя(широта)</t>
  </si>
  <si>
    <t>Технический атрибут кафки время</t>
  </si>
  <si>
    <t>feedbacks_placename</t>
  </si>
  <si>
    <t>Экран или место в МП, в котором отображен совет</t>
  </si>
  <si>
    <t>index</t>
  </si>
  <si>
    <t>Идентификатор компонента</t>
  </si>
  <si>
    <t>Технический атрибут кафки партиция</t>
  </si>
  <si>
    <t>Способ дальнейшего перехода</t>
  </si>
  <si>
    <t>requestid</t>
  </si>
  <si>
    <t>Сквозной идентификатора запроса</t>
  </si>
  <si>
    <t>feedbacks_campaignid</t>
  </si>
  <si>
    <t>nsi_tag_id</t>
  </si>
  <si>
    <t>Идентификатор хэштега (соответсвует справочнику в НСИ)</t>
  </si>
  <si>
    <t>Идентификатор клиента epk_id</t>
  </si>
  <si>
    <t>Техническое поле. Таймштамп времени вставки/обновления записи в витрине</t>
  </si>
  <si>
    <t>ctl_loading_source</t>
  </si>
  <si>
    <t>Техническое поле Идентификатор загрузки из источника</t>
  </si>
  <si>
    <t>Статус записи для систем приемников, доступные значения </t>
  </si>
  <si>
    <t>row_actual_from_ts</t>
  </si>
  <si>
    <t>Таймштамп начала действия записи (т.е. дата загрузки инкремента для обновления записи)</t>
  </si>
  <si>
    <t>Техническое поле Идентификатор загрузки в витрину</t>
  </si>
  <si>
    <t>nsi_category_id</t>
  </si>
  <si>
    <t>идентификатор категории для пакета, соответствует справочнику хэштегов в НСИ</t>
  </si>
  <si>
    <t>is_deleted</t>
  </si>
  <si>
    <t>Флаг удаление</t>
  </si>
  <si>
    <t>row_actual_to_ts</t>
  </si>
  <si>
    <t>Таймштамп окончания действия записи</t>
  </si>
  <si>
    <t>Идентификатор категории для пакета, соответствует справочнику хэштегов в НСИ</t>
  </si>
  <si>
    <t>array_nsi_tag_value</t>
  </si>
  <si>
    <t>Массив значений идентификаторов хэштегов в разрезе клиент-категория</t>
  </si>
  <si>
    <t>array_nsi_tag_id</t>
  </si>
  <si>
    <t>Массив идентификаторов хэштегов в разрезе клиент-категория</t>
  </si>
  <si>
    <t>Таймштэмп записи атрибута в таблицу</t>
  </si>
  <si>
    <t>address_name</t>
  </si>
  <si>
    <t>имя организации-приёмника</t>
  </si>
  <si>
    <t>address_state</t>
  </si>
  <si>
    <t>штат получателя (часто null)</t>
  </si>
  <si>
    <t>pid устройства или организации</t>
  </si>
  <si>
    <t>sv_trace</t>
  </si>
  <si>
    <t>порядковый номер операции с банковской карточкой (присваивается платежной системой)</t>
  </si>
  <si>
    <t>address_street</t>
  </si>
  <si>
    <t>адрес получателя карты</t>
  </si>
  <si>
    <t>cardaccidc</t>
  </si>
  <si>
    <t>идентификационный код приёмника карты в рамках текущей транзакции</t>
  </si>
  <si>
    <t>reqamt</t>
  </si>
  <si>
    <t>требуемая сумма (это целое число, 2 последних разряда отвечают за копейки)</t>
  </si>
  <si>
    <t>seqno</t>
  </si>
  <si>
    <t>address_country</t>
  </si>
  <si>
    <t>curr_trans</t>
  </si>
  <si>
    <t>текущий статус(можно использовать для фильтрации)</t>
  </si>
  <si>
    <t>тип транзакции</t>
  </si>
  <si>
    <t>служебное поле для секционирования данных</t>
  </si>
  <si>
    <t>msgtype</t>
  </si>
  <si>
    <t>внутренний идентификатор типа сообщения</t>
  </si>
  <si>
    <t>address_postal_code</t>
  </si>
  <si>
    <t>почтовый индекс</t>
  </si>
  <si>
    <t>destid</t>
  </si>
  <si>
    <t>pid устройства/сущности назначения транзакции</t>
  </si>
  <si>
    <t>actamt</t>
  </si>
  <si>
    <t>при успехе совпадает с reqamt (это целое число, 2 последних разряда отвечают за копейки)</t>
  </si>
  <si>
    <t>issuer_posted</t>
  </si>
  <si>
    <t>внутренний, технический флаг (в итоге должен выставиться в 0)</t>
  </si>
  <si>
    <t>cardseqno</t>
  </si>
  <si>
    <t>card sequence number or member number for the given card.</t>
  </si>
  <si>
    <t>phase</t>
  </si>
  <si>
    <t>стадия на которой находится процессинг для этой транзакции</t>
  </si>
  <si>
    <t>reversal</t>
  </si>
  <si>
    <t>прямая(0) или реверсивная (1)</t>
  </si>
  <si>
    <t>код продавца (4 цифры)</t>
  </si>
  <si>
    <t>cardissid</t>
  </si>
  <si>
    <t>bin банка, выпустившего карту (cardssid)</t>
  </si>
  <si>
    <t>exprdate</t>
  </si>
  <si>
    <t>дата экспирации карты</t>
  </si>
  <si>
    <t>address_city</t>
  </si>
  <si>
    <t>город получателя</t>
  </si>
  <si>
    <t>iss_inst</t>
  </si>
  <si>
    <t>некий аналог iin. указывает на более детальнное описание.</t>
  </si>
  <si>
    <t>orgid</t>
  </si>
  <si>
    <t>идентификатор интерфейса, инициализировавшего транзакцию.</t>
  </si>
  <si>
    <t>pos_data_code</t>
  </si>
  <si>
    <t>обозначает способ верификации карты и владельца, характеристики безопасности</t>
  </si>
  <si>
    <t>acqinstcc</t>
  </si>
  <si>
    <t>код страны обслуживающего банка</t>
  </si>
  <si>
    <t>идентификатор atm (дублирует orgid)</t>
  </si>
  <si>
    <t>forinstid</t>
  </si>
  <si>
    <t>forwarding institution id (специфичны для продавца)</t>
  </si>
  <si>
    <t>addldata</t>
  </si>
  <si>
    <t>дополнительные данные</t>
  </si>
  <si>
    <t>time</t>
  </si>
  <si>
    <t>время транзакции (до секунд)</t>
  </si>
  <si>
    <t>уникальный идентификатор транзакции (имненно он учавствует в механизме обратных транзакций)</t>
  </si>
  <si>
    <t>cnvt_currency</t>
  </si>
  <si>
    <t>валюта счета карты</t>
  </si>
  <si>
    <t>в нашем случае хэш (с солью) номера карты</t>
  </si>
  <si>
    <t>acq_inst</t>
  </si>
  <si>
    <t>уникальный идентификационный код обслуживающего банка</t>
  </si>
  <si>
    <t>дата появления записи о транзакции в системе</t>
  </si>
  <si>
    <t>тип терминала</t>
  </si>
  <si>
    <t>resp</t>
  </si>
  <si>
    <t>внутренний код код ответа для транзакции (можно использовать для фильтрации)</t>
  </si>
  <si>
    <t>код валюты для транзакции</t>
  </si>
  <si>
    <t>cardtp</t>
  </si>
  <si>
    <t>тип карты для данной транзакции</t>
  </si>
  <si>
    <t>hpan_6ch</t>
  </si>
  <si>
    <t>bin банка/идентификатор платёжной системы</t>
  </si>
  <si>
    <t>service_code</t>
  </si>
  <si>
    <t>код обслуживания карты</t>
  </si>
  <si>
    <t>Дата назначение кредитного лимита</t>
  </si>
  <si>
    <t>ИД статуса договора в АХД</t>
  </si>
  <si>
    <t>Номер ТБ</t>
  </si>
  <si>
    <t>Кол-во активных карт</t>
  </si>
  <si>
    <t>Размер исходного кредитного лимита</t>
  </si>
  <si>
    <t>Дата назначение исходного кредитного лимита</t>
  </si>
  <si>
    <t>Действующий счет</t>
  </si>
  <si>
    <t>Срок погашения задолженности</t>
  </si>
  <si>
    <t>Тарифный план</t>
  </si>
  <si>
    <t>Дата присвоения статуса договору</t>
  </si>
  <si>
    <t>Месяц начала действия записи</t>
  </si>
  <si>
    <t>Служебный реквизит облака данных. Действия с записью</t>
  </si>
  <si>
    <t>Номер текущего счета</t>
  </si>
  <si>
    <t>Номер балансового счета собственных средств</t>
  </si>
  <si>
    <t>Размер кредитного лимита</t>
  </si>
  <si>
    <t>Валюта счета</t>
  </si>
  <si>
    <t>ИД клиента в W4</t>
  </si>
  <si>
    <t>Наименование статуса договора</t>
  </si>
  <si>
    <t>ИД статуса договора W4</t>
  </si>
  <si>
    <t>amnd_date</t>
  </si>
  <si>
    <t>% ставка по кредиту</t>
  </si>
  <si>
    <t>ИД клиент по договору</t>
  </si>
  <si>
    <t>ИД клиент по договору, полученный из МДМ</t>
  </si>
  <si>
    <t>ИД финансового института</t>
  </si>
  <si>
    <t>Наименование группы карт</t>
  </si>
  <si>
    <t>Флаг последнего экземпляра пластика</t>
  </si>
  <si>
    <t>Номер пластика</t>
  </si>
  <si>
    <t>Флаг индивидуальный дизайн карты</t>
  </si>
  <si>
    <t>Флаг установки ПИНа на чипе карты</t>
  </si>
  <si>
    <t>Код чипа</t>
  </si>
  <si>
    <t>Флаг, карта дебетовая - DB / кредитная - CR</t>
  </si>
  <si>
    <t>Код продукта (ссылка на Справочник "Карточный продукт" поле product_w4_id)</t>
  </si>
  <si>
    <t>Флаг первый выпуск</t>
  </si>
  <si>
    <t>ИД статуса карты в АХД</t>
  </si>
  <si>
    <t>Наименование статуса карты</t>
  </si>
  <si>
    <t>ИД клиента MDM</t>
  </si>
  <si>
    <t>Дата старта платежа (данных по выписке)</t>
  </si>
  <si>
    <t>Дата окончания платежа (данных по выписке)</t>
  </si>
  <si>
    <t>Месяц загрузки данных. Партиция</t>
  </si>
  <si>
    <t>Служебный реквизит облака данных. Id загрузки в CTL, обновивший запись</t>
  </si>
  <si>
    <t>Постоянный ID клиента в MDM</t>
  </si>
  <si>
    <t>Служебный реквизит облака данных. Действие с записью</t>
  </si>
  <si>
    <t>Служебный реквизит облака данных. Дата старта актуальности данных</t>
  </si>
  <si>
    <t>Тип стоп-листа в соответствии с пользовательским справочником типов стоп-листов</t>
  </si>
  <si>
    <t>client_hash</t>
  </si>
  <si>
    <t>hash клиента по ФИО + ДР (+ паспортные данные)</t>
  </si>
  <si>
    <t>user_block</t>
  </si>
  <si>
    <t>Блок ЕРИБ, где хранятся данные о пользователе</t>
  </si>
  <si>
    <t>search_examples</t>
  </si>
  <si>
    <t>Данные скоринга, разделенные специальными символами</t>
  </si>
  <si>
    <t>user_events</t>
  </si>
  <si>
    <t>ID канала поступления информации</t>
  </si>
  <si>
    <t>Наименование канала поступления информации</t>
  </si>
  <si>
    <t>stoplist_type_id</t>
  </si>
  <si>
    <t>ID вида стоп-листа</t>
  </si>
  <si>
    <t>stoplist_type_name</t>
  </si>
  <si>
    <t>Наименование вида стоп-листа</t>
  </si>
  <si>
    <t>neg_reason_name</t>
  </si>
  <si>
    <t>Наименование вида негатива</t>
  </si>
  <si>
    <t>neg_reason_id</t>
  </si>
  <si>
    <t>ID вида негативна</t>
  </si>
  <si>
    <t>Приоритет использования стоп-листа</t>
  </si>
  <si>
    <t>Наименование стоп-листа</t>
  </si>
  <si>
    <t>cognition_name</t>
  </si>
  <si>
    <t>Наименование знания, соответствующего данному ID категории</t>
  </si>
  <si>
    <t>Id категории товара</t>
  </si>
  <si>
    <t>cnt_clicks</t>
  </si>
  <si>
    <t>Количество кликов пользователя, относящихся к данному знанию, выполненных в течении дня</t>
  </si>
  <si>
    <t>Id клиента, полученный от Яндекс.Маркет</t>
  </si>
  <si>
    <t>Название знания в соответствии со Справочником "Связь между категорией Яндекс.Маркет и знанием"</t>
  </si>
  <si>
    <t>Дата, за которую собрано количество кликов. Используем как секцию 1 уровня</t>
  </si>
  <si>
    <t>Дата актуальности. Используем как секцию 2 уровня</t>
  </si>
  <si>
    <t>temp11</t>
  </si>
  <si>
    <t>Служебная информация</t>
  </si>
  <si>
    <t>temp14</t>
  </si>
  <si>
    <t>temp6</t>
  </si>
  <si>
    <t>temp5</t>
  </si>
  <si>
    <t>number3</t>
  </si>
  <si>
    <t>number1</t>
  </si>
  <si>
    <t>temp15</t>
  </si>
  <si>
    <t>temp12</t>
  </si>
  <si>
    <t>temp7</t>
  </si>
  <si>
    <t>number4</t>
  </si>
  <si>
    <t>temp3</t>
  </si>
  <si>
    <t>temp9</t>
  </si>
  <si>
    <t>Наименование компании.Используем как секцию 1 уровня</t>
  </si>
  <si>
    <t>number5</t>
  </si>
  <si>
    <t>temp10</t>
  </si>
  <si>
    <t>temp4</t>
  </si>
  <si>
    <t>temp13</t>
  </si>
  <si>
    <t>temp8</t>
  </si>
  <si>
    <t>temp2</t>
  </si>
  <si>
    <t>temp1</t>
  </si>
  <si>
    <t>number2</t>
  </si>
  <si>
    <t>product_ap_id</t>
  </si>
  <si>
    <t>ID продукта АП</t>
  </si>
  <si>
    <t>min_rate</t>
  </si>
  <si>
    <t>Минимальная процентная ставка</t>
  </si>
  <si>
    <t>limit_id</t>
  </si>
  <si>
    <t>ID лимита</t>
  </si>
  <si>
    <t>cross_flag</t>
  </si>
  <si>
    <t>Признак кроссканальной кампании</t>
  </si>
  <si>
    <t>max_rate</t>
  </si>
  <si>
    <t>Максимальная процентная ставка</t>
  </si>
  <si>
    <t>member_cd</t>
  </si>
  <si>
    <t>tech_upd_flag</t>
  </si>
  <si>
    <t>Технический флаг обновления записи</t>
  </si>
  <si>
    <t>client_crm_id</t>
  </si>
  <si>
    <t>Дата обновления записи в витрине</t>
  </si>
  <si>
    <t>ID участника кампании</t>
  </si>
  <si>
    <t>Описание типа кампании</t>
  </si>
  <si>
    <t>ID типа кампании</t>
  </si>
  <si>
    <t>Наименование типа контактных данных</t>
  </si>
  <si>
    <t>contact_crm_id</t>
  </si>
  <si>
    <t>ID контактных данных</t>
  </si>
  <si>
    <t>Дата последнего обновления записи</t>
  </si>
  <si>
    <t>Target ID клиента (stab_id)</t>
  </si>
  <si>
    <t>Значение контактных данных</t>
  </si>
  <si>
    <t>use_type_cd</t>
  </si>
  <si>
    <t>Код типа контактных данных</t>
  </si>
  <si>
    <t>status_code</t>
  </si>
  <si>
    <t>Код статуса контактных данных</t>
  </si>
  <si>
    <t>vip_phones_email_flag</t>
  </si>
  <si>
    <t>Флаг принадлежности к витрине VIP_PHONES_EMAIL</t>
  </si>
  <si>
    <t>created_emp_id</t>
  </si>
  <si>
    <t>ID пользователя, создавшего запись</t>
  </si>
  <si>
    <t>MDM ID клиента</t>
  </si>
  <si>
    <t>actual_from_dt</t>
  </si>
  <si>
    <t>last_upd_emp_id</t>
  </si>
  <si>
    <t>ID пользователя, обновивишего запись</t>
  </si>
  <si>
    <t>mdm_flag</t>
  </si>
  <si>
    <t>Получен ли адрес из MDM</t>
  </si>
  <si>
    <t>mid_name</t>
  </si>
  <si>
    <t>primary_flag</t>
  </si>
  <si>
    <t>Флаг основного контакта</t>
  </si>
  <si>
    <t>private_phone_num</t>
  </si>
  <si>
    <t>Признак приватности телефона</t>
  </si>
  <si>
    <t>use_type_name</t>
  </si>
  <si>
    <t>Наименование статуса клиента</t>
  </si>
  <si>
    <t>CRM ID клиента</t>
  </si>
  <si>
    <t>Наименование статуса контактных данных</t>
  </si>
  <si>
    <t>actual_to_dt</t>
  </si>
  <si>
    <t>private_banking_flag</t>
  </si>
  <si>
    <t>Флаг принадлежности к Private Banking</t>
  </si>
  <si>
    <t>asset_start_dt</t>
  </si>
  <si>
    <t>mbk_card_num</t>
  </si>
  <si>
    <t>МБК: Номер карты</t>
  </si>
  <si>
    <t>collat_agr_num</t>
  </si>
  <si>
    <t>Номер договора обеспечения</t>
  </si>
  <si>
    <t>Флаг активности продукта</t>
  </si>
  <si>
    <t>primary_card_flag</t>
  </si>
  <si>
    <t>Признак Основной карты</t>
  </si>
  <si>
    <t>client_product_id</t>
  </si>
  <si>
    <t>ID продуктового профиля клиента</t>
  </si>
  <si>
    <t>product_type_name</t>
  </si>
  <si>
    <t>Наименование типа продукта</t>
  </si>
  <si>
    <t>asset_end_dt</t>
  </si>
  <si>
    <t>Дата окончания действия договора</t>
  </si>
  <si>
    <t>phone_num</t>
  </si>
  <si>
    <t>Телефон к продукту</t>
  </si>
  <si>
    <t>division_num</t>
  </si>
  <si>
    <t>Подразделение привязки</t>
  </si>
  <si>
    <t>cc_expire_dt</t>
  </si>
  <si>
    <t>Дата окончания для карт</t>
  </si>
  <si>
    <t>asset_num</t>
  </si>
  <si>
    <t>Номер компонента договора</t>
  </si>
  <si>
    <t>pin_reset_dt</t>
  </si>
  <si>
    <t>Дата сброса ПИН</t>
  </si>
  <si>
    <t>card_account_num</t>
  </si>
  <si>
    <t>Номер карточного счета</t>
  </si>
  <si>
    <t>Код типа продукта</t>
  </si>
  <si>
    <t>client_role_name</t>
  </si>
  <si>
    <t>Роль клиента в договоре</t>
  </si>
  <si>
    <t>agr_num</t>
  </si>
  <si>
    <t>loan_account_num</t>
  </si>
  <si>
    <t>v34</t>
  </si>
  <si>
    <t>Содержимое ячейки (3,6) в системе координат (y,x)</t>
  </si>
  <si>
    <t>limit_max</t>
  </si>
  <si>
    <t>Максимальный лимит кредита</t>
  </si>
  <si>
    <t>v63</t>
  </si>
  <si>
    <t>Содержимое ячейки (7,7) в системе координат (y,x)</t>
  </si>
  <si>
    <t>v2</t>
  </si>
  <si>
    <t>Название 2 столбца</t>
  </si>
  <si>
    <t>v14</t>
  </si>
  <si>
    <t>Название 7 строки</t>
  </si>
  <si>
    <t>v19</t>
  </si>
  <si>
    <t>Содержимое ячейки (1,5) в системе координат (y,x)</t>
  </si>
  <si>
    <t>v29</t>
  </si>
  <si>
    <t>Содержимое ячейки (3,1) в системе координат (y,x)</t>
  </si>
  <si>
    <t>v42</t>
  </si>
  <si>
    <t>Содержимое ячейки (4,7) в системе координат (y,x)</t>
  </si>
  <si>
    <t>limit_min</t>
  </si>
  <si>
    <t>Минимальный лимит кредита</t>
  </si>
  <si>
    <t>v40</t>
  </si>
  <si>
    <t>Содержимое ячейки (4,5) в системе координат (y,x)</t>
  </si>
  <si>
    <t>v46</t>
  </si>
  <si>
    <t>Содержимое ячейки (5,4) в системе координат (y,x)</t>
  </si>
  <si>
    <t>v57</t>
  </si>
  <si>
    <t>Содержимое ячейки (7,1) в системе координат (y,x)</t>
  </si>
  <si>
    <t>x_fst_launch_dt</t>
  </si>
  <si>
    <t>product_name_2</t>
  </si>
  <si>
    <t>v1</t>
  </si>
  <si>
    <t>Название 1 столбца</t>
  </si>
  <si>
    <t>v20</t>
  </si>
  <si>
    <t>Содержимое ячейки (1,6) в системе координат (y,x)</t>
  </si>
  <si>
    <t>Максимальная ставка предложения</t>
  </si>
  <si>
    <t>v10</t>
  </si>
  <si>
    <t>Название 3 строки</t>
  </si>
  <si>
    <t>v21</t>
  </si>
  <si>
    <t>Содержимое ячейки (1,7) в системе координат (y,x)</t>
  </si>
  <si>
    <t>v30</t>
  </si>
  <si>
    <t>Содержимое ячейки (3,2) в системе координат (y,x)</t>
  </si>
  <si>
    <t>v36</t>
  </si>
  <si>
    <t>Содержимое ячейки (4,1) в системе координат (y,x)</t>
  </si>
  <si>
    <t>v37</t>
  </si>
  <si>
    <t>Содержимое ячейки (4,2) в системе координат (y,x)</t>
  </si>
  <si>
    <t>v53</t>
  </si>
  <si>
    <t>Содержимое ячейки (6,4) в системе координат (y,x)</t>
  </si>
  <si>
    <t>tab_name</t>
  </si>
  <si>
    <t>Текстовое название таблицы лимитов</t>
  </si>
  <si>
    <t>top_up_flag</t>
  </si>
  <si>
    <t>Флаг принадлежности продукта к top_up</t>
  </si>
  <si>
    <t>v4</t>
  </si>
  <si>
    <t>Название 4 столбца</t>
  </si>
  <si>
    <t>v9</t>
  </si>
  <si>
    <t>Название 2 строки</t>
  </si>
  <si>
    <t>v22</t>
  </si>
  <si>
    <t>Содержимое ячейки (2,1) в системе координат (y,x)</t>
  </si>
  <si>
    <t>v33</t>
  </si>
  <si>
    <t>Содержимое ячейки (3,5) в системе координат (y,x)</t>
  </si>
  <si>
    <t>v51</t>
  </si>
  <si>
    <t>Содержимое ячейки (6,2) в системе координат (y,x)</t>
  </si>
  <si>
    <t>v55</t>
  </si>
  <si>
    <t>Содержимое ячейки (6,6) в системе координат (y,x)</t>
  </si>
  <si>
    <t>v59</t>
  </si>
  <si>
    <t>Содержимое ячейки (7,3) в системе координат (y,x)</t>
  </si>
  <si>
    <t>ID клиента CRM</t>
  </si>
  <si>
    <t>limit_group_id</t>
  </si>
  <si>
    <t>ID группы лимитов</t>
  </si>
  <si>
    <t>v17</t>
  </si>
  <si>
    <t>Содержимое ячейки (1,3) в системе координат (y,x)</t>
  </si>
  <si>
    <t>ID продукта для замены продукта заявки</t>
  </si>
  <si>
    <t>product_id_2</t>
  </si>
  <si>
    <t>v3</t>
  </si>
  <si>
    <t>Название 3 столбца</t>
  </si>
  <si>
    <t>v12</t>
  </si>
  <si>
    <t>Название 5 строки</t>
  </si>
  <si>
    <t>v23</t>
  </si>
  <si>
    <t>Содержимое ячейки (2,2) в системе координат (y,x)</t>
  </si>
  <si>
    <t>v48</t>
  </si>
  <si>
    <t>Содержимое ячейки (5,6) в системе координат (y,x)</t>
  </si>
  <si>
    <t>v56</t>
  </si>
  <si>
    <t>Содержимое ячейки (6,7) в системе координат (y,x)</t>
  </si>
  <si>
    <t>rate_dt</t>
  </si>
  <si>
    <t>Дата формироваия предложения</t>
  </si>
  <si>
    <t>v18</t>
  </si>
  <si>
    <t>Содержимое ячейки (1,4) в системе координат (y,x)</t>
  </si>
  <si>
    <t>v41</t>
  </si>
  <si>
    <t>Содержимое ячейки (4,6) в системе координат (y,x)</t>
  </si>
  <si>
    <t>v60</t>
  </si>
  <si>
    <t>Содержимое ячейки (7,4) в системе координат (y,x)</t>
  </si>
  <si>
    <t>MASTER_ID из MDM</t>
  </si>
  <si>
    <t>product_id_1</t>
  </si>
  <si>
    <t>ID продаваемого продукта</t>
  </si>
  <si>
    <t>v6</t>
  </si>
  <si>
    <t>Название 6 столбца</t>
  </si>
  <si>
    <t>v27</t>
  </si>
  <si>
    <t>Содержимое ячейки (2,6) в системе координат (y,x)</t>
  </si>
  <si>
    <t>v54</t>
  </si>
  <si>
    <t>Содержимое ячейки (6,5) в системе координат (y,x)</t>
  </si>
  <si>
    <t>v11</t>
  </si>
  <si>
    <t>Название 4 строки</t>
  </si>
  <si>
    <t>v26</t>
  </si>
  <si>
    <t>Содержимое ячейки (2,5) в системе координат (y,x)</t>
  </si>
  <si>
    <t>v44</t>
  </si>
  <si>
    <t>Содержимое ячейки (5,2) в системе координат (y,x)</t>
  </si>
  <si>
    <t>period_min</t>
  </si>
  <si>
    <t>Минимальный период кредитования</t>
  </si>
  <si>
    <t>v7</t>
  </si>
  <si>
    <t>Название 7 столбца</t>
  </si>
  <si>
    <t>v13</t>
  </si>
  <si>
    <t>Название 6 строки</t>
  </si>
  <si>
    <t>v28</t>
  </si>
  <si>
    <t>Содержимое ячейки (2,7) в системе координат (y,x)</t>
  </si>
  <si>
    <t>v58</t>
  </si>
  <si>
    <t>Содержимое ячейки (7,2) в системе координат (y,x)</t>
  </si>
  <si>
    <t>v62</t>
  </si>
  <si>
    <t>Содержимое ячейки (7,6) в системе координат (y,x)</t>
  </si>
  <si>
    <t>tech_limit_id</t>
  </si>
  <si>
    <t>ID литима (технический атрибут)</t>
  </si>
  <si>
    <t>period_max</t>
  </si>
  <si>
    <t>Максимальный период кредитования</t>
  </si>
  <si>
    <t>v31</t>
  </si>
  <si>
    <t>Содержимое ячейки (3,3) в системе координат (y,x)</t>
  </si>
  <si>
    <t>Минимальная ставка предложения</t>
  </si>
  <si>
    <t>v25</t>
  </si>
  <si>
    <t>Содержимое ячейки (2,4) в системе координат (y,x)</t>
  </si>
  <si>
    <t>product_name_1</t>
  </si>
  <si>
    <t>Наименование продукт АП</t>
  </si>
  <si>
    <t>v8</t>
  </si>
  <si>
    <t>Название 1 строки</t>
  </si>
  <si>
    <t>v32</t>
  </si>
  <si>
    <t>Содержимое ячейки (3,4) в системе координат (y,x)</t>
  </si>
  <si>
    <t>v47</t>
  </si>
  <si>
    <t>Содержимое ячейки (5,5) в системе координат (y,x)</t>
  </si>
  <si>
    <t>v52</t>
  </si>
  <si>
    <t>Содержимое ячейки (6,3) в системе координат (y,x)</t>
  </si>
  <si>
    <t>ID сегмента</t>
  </si>
  <si>
    <t>limit_text</t>
  </si>
  <si>
    <t>Неперсонализированная дополнительная текстовая информация по лимиту</t>
  </si>
  <si>
    <t>v50</t>
  </si>
  <si>
    <t>Содержимое ячейки (6,1) в системе координат (y,x)</t>
  </si>
  <si>
    <t>stage_id</t>
  </si>
  <si>
    <t>ID среза</t>
  </si>
  <si>
    <t>v15</t>
  </si>
  <si>
    <t>Содержимое ячейки (1,1) в системе координат (y,x)</t>
  </si>
  <si>
    <t>v35</t>
  </si>
  <si>
    <t>Содержимое ячейки (3,7) в системе координат (y,x)</t>
  </si>
  <si>
    <t>v39</t>
  </si>
  <si>
    <t>Содержимое ячейки (4,4) в системе координат (y,x)</t>
  </si>
  <si>
    <t>x_offr_deact_dt</t>
  </si>
  <si>
    <t>v24</t>
  </si>
  <si>
    <t>Содержимое ячейки (2,3) в системе координат (y,x)</t>
  </si>
  <si>
    <t>v43</t>
  </si>
  <si>
    <t>Содержимое ячейки (5,1) в системе координат (y,x)</t>
  </si>
  <si>
    <t>v45</t>
  </si>
  <si>
    <t>Содержимое ячейки (5,3) в системе координат (y,x)</t>
  </si>
  <si>
    <t>v49</t>
  </si>
  <si>
    <t>Содержимое ячейки (5,7) в системе координат (y,x)</t>
  </si>
  <si>
    <t>v61</t>
  </si>
  <si>
    <t>Содержимое ячейки (7,5) в системе координат (y,x)</t>
  </si>
  <si>
    <t>v5</t>
  </si>
  <si>
    <t>Название 5 столбца</t>
  </si>
  <si>
    <t>v16</t>
  </si>
  <si>
    <t>Содержимое ячейки (1,2) в системе координат (y,x)</t>
  </si>
  <si>
    <t>v38</t>
  </si>
  <si>
    <t>Содержимое ячейки (4,3) в системе координат (y,x)</t>
  </si>
  <si>
    <t>sbbol_agr_flag</t>
  </si>
  <si>
    <t>Договор зарегистрирован по сделке СББОЛ</t>
  </si>
  <si>
    <t>integeregration_id</t>
  </si>
  <si>
    <t>ID сделки (интеграционный)</t>
  </si>
  <si>
    <t>act_pos_type</t>
  </si>
  <si>
    <t>Тип позиции сотрудника по задаче</t>
  </si>
  <si>
    <t>rb_stage</t>
  </si>
  <si>
    <t>Стадия сделки</t>
  </si>
  <si>
    <t>Канал продаж сделки</t>
  </si>
  <si>
    <t>act_fio</t>
  </si>
  <si>
    <t>ФИО сотрудника, на кого ушла задача о необходимости добавить ССЗП в сделку</t>
  </si>
  <si>
    <t>another_agr_created_dt</t>
  </si>
  <si>
    <t>Дата открытия другого договора по организации</t>
  </si>
  <si>
    <t>t_agr</t>
  </si>
  <si>
    <t>act_agr_hours</t>
  </si>
  <si>
    <t>Время на регистрацию в часах</t>
  </si>
  <si>
    <t>cb_msg</t>
  </si>
  <si>
    <t>Сообщение о доставке в CRM КБ</t>
  </si>
  <si>
    <t>act_created_dt</t>
  </si>
  <si>
    <t>Дата создания задачи о необходимости включить ССЗП в сделку</t>
  </si>
  <si>
    <t>another_agr_num</t>
  </si>
  <si>
    <t>Другой договор по организации</t>
  </si>
  <si>
    <t>agr_canceled_flag</t>
  </si>
  <si>
    <t>Флаг отказа по сделке</t>
  </si>
  <si>
    <t>agr_plus</t>
  </si>
  <si>
    <t>Сумма отклонений за сегодня и общих</t>
  </si>
  <si>
    <t>delay_t_plus</t>
  </si>
  <si>
    <t>Отклонение общее</t>
  </si>
  <si>
    <t>deal_id</t>
  </si>
  <si>
    <t>ID сделки</t>
  </si>
  <si>
    <t>номер зарплатного договора</t>
  </si>
  <si>
    <t>delay_t</t>
  </si>
  <si>
    <t>Отклонение сегодня</t>
  </si>
  <si>
    <t>sszp_fio</t>
  </si>
  <si>
    <t>ФИО сотрудника сопровождения зарплатного договора</t>
  </si>
  <si>
    <t>asp_status</t>
  </si>
  <si>
    <t>Статус в АС Прометей</t>
  </si>
  <si>
    <t>sszp_tb</t>
  </si>
  <si>
    <t>ТБ сотрудника сопровождения зарплатного договора</t>
  </si>
  <si>
    <t>act_gosb</t>
  </si>
  <si>
    <t>ГОСБ сотрудника, ответственного по задаче</t>
  </si>
  <si>
    <t>act_integerernal_email</t>
  </si>
  <si>
    <t>Внутренняя почта сотрудника, ответственного по задаче</t>
  </si>
  <si>
    <t>days_delay</t>
  </si>
  <si>
    <t>Количество дней отклонения</t>
  </si>
  <si>
    <t>Заметки</t>
  </si>
  <si>
    <t>less_24_hours_flag</t>
  </si>
  <si>
    <t>Факт регистрации менее 24 часов</t>
  </si>
  <si>
    <t>agr_id</t>
  </si>
  <si>
    <t>ID договора</t>
  </si>
  <si>
    <t>another_agr_t</t>
  </si>
  <si>
    <t>Наличие другого договора</t>
  </si>
  <si>
    <t>rb_desc</t>
  </si>
  <si>
    <t>Суть сделки</t>
  </si>
  <si>
    <t>agr_exists_flag</t>
  </si>
  <si>
    <t>Флаг наличия договора</t>
  </si>
  <si>
    <t>sszp_gosb</t>
  </si>
  <si>
    <t>ГОСБ сотрудника сопровождения зарплатного договора</t>
  </si>
  <si>
    <t>cb_status</t>
  </si>
  <si>
    <t>Статус сделки в CRM КБ</t>
  </si>
  <si>
    <t>agr_created_dt</t>
  </si>
  <si>
    <t>Дата созд дог</t>
  </si>
  <si>
    <t>another_agr_status</t>
  </si>
  <si>
    <t>Статус другого договора по задаче</t>
  </si>
  <si>
    <t>another_deal_opened_flag</t>
  </si>
  <si>
    <t>Флаг наличия незакрытой сделки по организации из другого канала</t>
  </si>
  <si>
    <t>Дата создания сделки</t>
  </si>
  <si>
    <t>asp_msg</t>
  </si>
  <si>
    <t>Сообщение о доставке в АС Прометей</t>
  </si>
  <si>
    <t>act_external_email</t>
  </si>
  <si>
    <t>Внешняя почта сотрудника, ответственного по задаче</t>
  </si>
  <si>
    <t>another_agr_t_not_d</t>
  </si>
  <si>
    <t>Наличие другого договора без учета отказа</t>
  </si>
  <si>
    <t>fot</t>
  </si>
  <si>
    <t>ФОТ по сделке</t>
  </si>
  <si>
    <t>act_tb</t>
  </si>
  <si>
    <t>ТБ сотрудника, ответственного по задаче</t>
  </si>
  <si>
    <t>tech_1_for_count</t>
  </si>
  <si>
    <t>Техническое поле для подсчета</t>
  </si>
  <si>
    <t>org_mdm_id</t>
  </si>
  <si>
    <t>ID организации в MDM</t>
  </si>
  <si>
    <t>excl_phase_name</t>
  </si>
  <si>
    <t>Описание фазы отсева</t>
  </si>
  <si>
    <t>excl_phase_id</t>
  </si>
  <si>
    <t>ID фазы отсева</t>
  </si>
  <si>
    <t>Дата создания вопроса</t>
  </si>
  <si>
    <t>Канал поступления</t>
  </si>
  <si>
    <t>appeal_num</t>
  </si>
  <si>
    <t>Тематика</t>
  </si>
  <si>
    <t>s_subject_name</t>
  </si>
  <si>
    <t>Подтематика</t>
  </si>
  <si>
    <t>result_name</t>
  </si>
  <si>
    <t>request_num</t>
  </si>
  <si>
    <t>subproduct_name</t>
  </si>
  <si>
    <t>Тег персонализации 23</t>
  </si>
  <si>
    <t>x_resp_informed_num</t>
  </si>
  <si>
    <t>Количество откликов 'Проинформирован'</t>
  </si>
  <si>
    <t>member_client_crm_id</t>
  </si>
  <si>
    <t>ID клиента (из УК)</t>
  </si>
  <si>
    <t>launch_status</t>
  </si>
  <si>
    <t>Наименование статуса запуска</t>
  </si>
  <si>
    <t>Тег персонализации 25</t>
  </si>
  <si>
    <t>proc_flag</t>
  </si>
  <si>
    <t>Обработано (флаг)</t>
  </si>
  <si>
    <t>cont_sms_qty</t>
  </si>
  <si>
    <t>Число участников в рассылке SMS</t>
  </si>
  <si>
    <t>Тег персонализации 24</t>
  </si>
  <si>
    <t>nps_id</t>
  </si>
  <si>
    <t>ID NPS</t>
  </si>
  <si>
    <t>x_comm_start_dt</t>
  </si>
  <si>
    <t>Дата начала коммуникаций</t>
  </si>
  <si>
    <t>Логин КМ</t>
  </si>
  <si>
    <t>launch_status_desc</t>
  </si>
  <si>
    <t>Комментарий по запуску</t>
  </si>
  <si>
    <t>x_resp_present_num</t>
  </si>
  <si>
    <t>Количество откликов 'Презентация'</t>
  </si>
  <si>
    <t>media_type_cd</t>
  </si>
  <si>
    <t>Наименование канала кампании</t>
  </si>
  <si>
    <t>Наименование сегмента клиента</t>
  </si>
  <si>
    <t>Название колл-центра</t>
  </si>
  <si>
    <t>Логин операциониста</t>
  </si>
  <si>
    <t>Код канала кампании по NPS</t>
  </si>
  <si>
    <t>offr_deact_dt</t>
  </si>
  <si>
    <t>Дата окончания предложения</t>
  </si>
  <si>
    <t>ID волны</t>
  </si>
  <si>
    <t>x_comm_id</t>
  </si>
  <si>
    <t>Id коммуникации</t>
  </si>
  <si>
    <t>x_resp_agree_num</t>
  </si>
  <si>
    <t>Количество откликов "Согласие"</t>
  </si>
  <si>
    <t>x_resp_refusal_num</t>
  </si>
  <si>
    <t>Количество откликов 'Отказ от предложения'</t>
  </si>
  <si>
    <t>bu_name</t>
  </si>
  <si>
    <t>Наименование бизнес-подразделения</t>
  </si>
  <si>
    <t>Наименование клиентского сегмента</t>
  </si>
  <si>
    <t>x_to_proc_flag</t>
  </si>
  <si>
    <t>Флаг "На обработку".</t>
  </si>
  <si>
    <t>resp_end_dt</t>
  </si>
  <si>
    <t>Дата окончания сбора откликов</t>
  </si>
  <si>
    <t>loaded_cont_qty</t>
  </si>
  <si>
    <t>Число загруженных контактов</t>
  </si>
  <si>
    <t>ID канала кампании по NPS</t>
  </si>
  <si>
    <t>unit_id</t>
  </si>
  <si>
    <t>ID подразделения</t>
  </si>
  <si>
    <t>Тег персонализации 21</t>
  </si>
  <si>
    <t>Имя партнера</t>
  </si>
  <si>
    <t>loaded_dt</t>
  </si>
  <si>
    <t>wave_num</t>
  </si>
  <si>
    <t>Номер волны</t>
  </si>
  <si>
    <t>Тег персонализации 22</t>
  </si>
  <si>
    <t>Дата окончания коммуникаций</t>
  </si>
  <si>
    <t>response_reason_name</t>
  </si>
  <si>
    <t>Описание причины взаимодействия</t>
  </si>
  <si>
    <t>response_reason_id</t>
  </si>
  <si>
    <t>ID причины взаимодействия</t>
  </si>
  <si>
    <t>response_result_name</t>
  </si>
  <si>
    <t>Описание результата взаимодействия</t>
  </si>
  <si>
    <t>response_result_id</t>
  </si>
  <si>
    <t>ID результата взаимодействия</t>
  </si>
  <si>
    <t>unit_open_dt</t>
  </si>
  <si>
    <t>Дата открытия подразделения</t>
  </si>
  <si>
    <t>chain</t>
  </si>
  <si>
    <t>Сеть ЦПО</t>
  </si>
  <si>
    <t>Наименование подразделения ОСБ</t>
  </si>
  <si>
    <t>unit_parent_unit_cd</t>
  </si>
  <si>
    <t>Код вышестоящего подразделения (из подразделения)</t>
  </si>
  <si>
    <t>Наименование головного подразделения</t>
  </si>
  <si>
    <t>close_flag</t>
  </si>
  <si>
    <t>unit_urf_cd</t>
  </si>
  <si>
    <t>Код подразделения в формате УРФ (управление по работе с филиалами)</t>
  </si>
  <si>
    <t>ID руководителя</t>
  </si>
  <si>
    <t>subject_rf</t>
  </si>
  <si>
    <t>Субъект РФ</t>
  </si>
  <si>
    <t>unit_close_dt</t>
  </si>
  <si>
    <t>Дата закрытия подразделения</t>
  </si>
  <si>
    <t>unit_cd</t>
  </si>
  <si>
    <t>street</t>
  </si>
  <si>
    <t>x_geo</t>
  </si>
  <si>
    <t>Географическая x-координата</t>
  </si>
  <si>
    <t>parent_unit_name</t>
  </si>
  <si>
    <t>Наименование вышестоящего подразделения</t>
  </si>
  <si>
    <t>timezone_raw</t>
  </si>
  <si>
    <t>Наименование подразделения ГОСБ</t>
  </si>
  <si>
    <t>mass_flag</t>
  </si>
  <si>
    <t>Флаг наличия зоны масс ВСП</t>
  </si>
  <si>
    <t>Метро</t>
  </si>
  <si>
    <t>bu_cd</t>
  </si>
  <si>
    <t>Код головного подразделения</t>
  </si>
  <si>
    <t>parent_unit_id</t>
  </si>
  <si>
    <t>ID вышестоящего подразделения</t>
  </si>
  <si>
    <t>y_geo</t>
  </si>
  <si>
    <t>Географическая y-координата</t>
  </si>
  <si>
    <t>bu_id</t>
  </si>
  <si>
    <t>ID головного подразделения</t>
  </si>
  <si>
    <t>unit_type</t>
  </si>
  <si>
    <t>unit_alt_cd</t>
  </si>
  <si>
    <t>Интеграционный код подразделения</t>
  </si>
  <si>
    <t>premier_flag</t>
  </si>
  <si>
    <t>Флаг наличия зоны премьер ВСП</t>
  </si>
  <si>
    <t>timezone</t>
  </si>
  <si>
    <t>Часовой пояс (число)</t>
  </si>
  <si>
    <t>full_address</t>
  </si>
  <si>
    <t>Полный адрес</t>
  </si>
  <si>
    <t>unit_name</t>
  </si>
  <si>
    <t>vip_flag</t>
  </si>
  <si>
    <t>Флаг наличия наличия зоны вип ВСП</t>
  </si>
  <si>
    <t>bu_alt_cd</t>
  </si>
  <si>
    <t>Интеграционный код головного подразделения</t>
  </si>
  <si>
    <t>parent_unit_cd</t>
  </si>
  <si>
    <t>Код вышестоящего подразделения (из вышестоящего подразделения)</t>
  </si>
  <si>
    <t>parent_unit_type</t>
  </si>
  <si>
    <t>Наименование типа вышестоящего подразделения</t>
  </si>
  <si>
    <t>assignee_unit_cd</t>
  </si>
  <si>
    <t>Код подразделения правоприемника</t>
  </si>
  <si>
    <t>gosb_id</t>
  </si>
  <si>
    <t>ID подразделения ГОСБ</t>
  </si>
  <si>
    <t>ID подразделения ОСБ</t>
  </si>
  <si>
    <t>manager_fio</t>
  </si>
  <si>
    <t>ФИО руководителя</t>
  </si>
  <si>
    <t>ID активности</t>
  </si>
  <si>
    <t>opty_id</t>
  </si>
  <si>
    <t>act_opty_id</t>
  </si>
  <si>
    <t>ID связи активность-заявка</t>
  </si>
  <si>
    <t>Дата изменения записи</t>
  </si>
  <si>
    <t>user_id</t>
  </si>
  <si>
    <t>ID пользователя</t>
  </si>
  <si>
    <t>ID пользователя, изменившего запись</t>
  </si>
  <si>
    <t>edu_call_id</t>
  </si>
  <si>
    <t>ID звонка в телефонии (EDU)</t>
  </si>
  <si>
    <t>client_phone</t>
  </si>
  <si>
    <t>Номер телефона,АОН клиента</t>
  </si>
  <si>
    <t>auth_flag</t>
  </si>
  <si>
    <t>Флаг успешной аутентификации</t>
  </si>
  <si>
    <t>auth_fail_cause</t>
  </si>
  <si>
    <t>Причина неудачной аутентификации</t>
  </si>
  <si>
    <t>auth_log_id</t>
  </si>
  <si>
    <t>ID логирования аутентификации</t>
  </si>
  <si>
    <t>Схема аутентификации</t>
  </si>
  <si>
    <t>lock_flag</t>
  </si>
  <si>
    <t>Флаг блокировки</t>
  </si>
  <si>
    <t>auth_dt</t>
  </si>
  <si>
    <t>Дата и время аутентификации</t>
  </si>
  <si>
    <t>ID первого (принявшего) оператора</t>
  </si>
  <si>
    <t>ФИО первого (принявшего) оператора</t>
  </si>
  <si>
    <t>owner_bu_name</t>
  </si>
  <si>
    <t>Название площадки последнего оператора</t>
  </si>
  <si>
    <t>Флаг аутентификации</t>
  </si>
  <si>
    <t>call_disconnect_flag</t>
  </si>
  <si>
    <t>Флаг разрыва звонка</t>
  </si>
  <si>
    <t>smart_script_name</t>
  </si>
  <si>
    <t>Наименование смарт скрипта</t>
  </si>
  <si>
    <t>appeal_type</t>
  </si>
  <si>
    <t>Тип обращения</t>
  </si>
  <si>
    <t>creator_bu_name</t>
  </si>
  <si>
    <t>Название площадки первого (принявшего) оператора</t>
  </si>
  <si>
    <t>terbank_cd</t>
  </si>
  <si>
    <t>card_auth_flag</t>
  </si>
  <si>
    <t>Признак (флаг) аутентификации по карте</t>
  </si>
  <si>
    <t>sts_cnt</t>
  </si>
  <si>
    <t>Количество предложений СТС</t>
  </si>
  <si>
    <t>tentetive_type_flag</t>
  </si>
  <si>
    <t>Флаг иностранного звонка</t>
  </si>
  <si>
    <t>postproc_start_dt</t>
  </si>
  <si>
    <t>Дата/время начала постобработки</t>
  </si>
  <si>
    <t>ID области</t>
  </si>
  <si>
    <t>tpin_card_num</t>
  </si>
  <si>
    <t>Номер карты ТПИН</t>
  </si>
  <si>
    <t>creator_emp_num</t>
  </si>
  <si>
    <t>Табельный номер первого (принявшего) оператора</t>
  </si>
  <si>
    <t>sbrf_split_name</t>
  </si>
  <si>
    <t>Наименование сплита</t>
  </si>
  <si>
    <t>parent_call_id</t>
  </si>
  <si>
    <t>ID родительского звонка для входящего ТМ</t>
  </si>
  <si>
    <t>transfer_cd</t>
  </si>
  <si>
    <t>Перенаправление</t>
  </si>
  <si>
    <t>edu_call_identificator</t>
  </si>
  <si>
    <t>Идентификатор звонка в телефонии (EDU)</t>
  </si>
  <si>
    <t>Сегмент из звонка</t>
  </si>
  <si>
    <t>creator_bu_cd</t>
  </si>
  <si>
    <t>Код площадки первого (принявшего) оператора</t>
  </si>
  <si>
    <t>owner_fio</t>
  </si>
  <si>
    <t>ФИО последнего оператора</t>
  </si>
  <si>
    <t>emergency_flag</t>
  </si>
  <si>
    <t>Флаг аварийности</t>
  </si>
  <si>
    <t>vdn_id</t>
  </si>
  <si>
    <t>ID VDN</t>
  </si>
  <si>
    <t>tasks_flag</t>
  </si>
  <si>
    <t>Флаг вопроса</t>
  </si>
  <si>
    <t>campaign_member_result_cd</t>
  </si>
  <si>
    <t>Результат на УК</t>
  </si>
  <si>
    <t>tpin_contract_id</t>
  </si>
  <si>
    <t>ТПИН Contract ID из IVR</t>
  </si>
  <si>
    <t>Cтатус</t>
  </si>
  <si>
    <t>sbrf_split_id</t>
  </si>
  <si>
    <t>ID сплита</t>
  </si>
  <si>
    <t>sbrf_auto_filled_flag</t>
  </si>
  <si>
    <t>Признак (флаг) того, что тематика была проставлена автоматически для входящего ТМ</t>
  </si>
  <si>
    <t>auth_prod_id</t>
  </si>
  <si>
    <t>ID первого продукта, по которому была пройдена аутентификация</t>
  </si>
  <si>
    <t>auth_prod_id_list</t>
  </si>
  <si>
    <t>Список идентификаторов продуктов, по которым пройдена аутентификация</t>
  </si>
  <si>
    <t>Канал операции</t>
  </si>
  <si>
    <t>pan_id</t>
  </si>
  <si>
    <t>ID карты для ТПИН</t>
  </si>
  <si>
    <t>user_crm_id</t>
  </si>
  <si>
    <t>ID сотрудника</t>
  </si>
  <si>
    <t>tpin_error_cd</t>
  </si>
  <si>
    <t>Ошибка ввода ТПИН</t>
  </si>
  <si>
    <t>owner_unit_id</t>
  </si>
  <si>
    <t>ID подразделения последнего оператора</t>
  </si>
  <si>
    <t>ext_operator_id</t>
  </si>
  <si>
    <t>ID внешнего оператора</t>
  </si>
  <si>
    <t>alt_auth_flag</t>
  </si>
  <si>
    <t>Альтернативная аутентификация</t>
  </si>
  <si>
    <t>postproc_finish_dt</t>
  </si>
  <si>
    <t>Дата/время окончания постобработки</t>
  </si>
  <si>
    <t>creator_unit_id</t>
  </si>
  <si>
    <t>ID подразделения первого (принявшего) оператора</t>
  </si>
  <si>
    <t>operator_phone_num</t>
  </si>
  <si>
    <t>Телефонный номер оператора</t>
  </si>
  <si>
    <t>terbank_state_cd</t>
  </si>
  <si>
    <t>Код региона тербанка</t>
  </si>
  <si>
    <t>CRM ID УК</t>
  </si>
  <si>
    <t>call_type</t>
  </si>
  <si>
    <t>appeal_subtype</t>
  </si>
  <si>
    <t>Подтип обращения</t>
  </si>
  <si>
    <t>auth_schema_name</t>
  </si>
  <si>
    <t>Код схемы идентификации</t>
  </si>
  <si>
    <t>call_finish_dt</t>
  </si>
  <si>
    <t>owner_emp_num</t>
  </si>
  <si>
    <t>Табельный номер последнего оператора</t>
  </si>
  <si>
    <t>ap_cnt</t>
  </si>
  <si>
    <t>Кол-во предодобренных предложений контакта</t>
  </si>
  <si>
    <t>sub_area_id</t>
  </si>
  <si>
    <t>ID подобласти</t>
  </si>
  <si>
    <t>cntrl_info_auth_flag</t>
  </si>
  <si>
    <t>Флаг идентификации по контрольной информации</t>
  </si>
  <si>
    <t>creator_unit_name</t>
  </si>
  <si>
    <t>Название подразделения первого (принявшего) оператора</t>
  </si>
  <si>
    <t>Тербанк</t>
  </si>
  <si>
    <t>done_flag</t>
  </si>
  <si>
    <t>Флаг исполнения</t>
  </si>
  <si>
    <t>incorrect_transfer_flag</t>
  </si>
  <si>
    <t>Флаг некорректного перевода</t>
  </si>
  <si>
    <t>tpin_patt_bin_flag</t>
  </si>
  <si>
    <t>Технологический флаг идентификации ТПИН</t>
  </si>
  <si>
    <t>owner_login</t>
  </si>
  <si>
    <t>Логин последнего оператора</t>
  </si>
  <si>
    <t>tpin_change_fail_reason</t>
  </si>
  <si>
    <t>Причина неуспешной попытки создания ТПИН клиента</t>
  </si>
  <si>
    <t>edu_call_type_cd</t>
  </si>
  <si>
    <t>Тип звонка из EDU</t>
  </si>
  <si>
    <t>tpin_pan</t>
  </si>
  <si>
    <t>Номер карты из IVR</t>
  </si>
  <si>
    <t>call_start_dt</t>
  </si>
  <si>
    <t>Логин первого (принявшего) оператора</t>
  </si>
  <si>
    <t>aon_flag</t>
  </si>
  <si>
    <t>Флаг АОН</t>
  </si>
  <si>
    <t>smart_script_id</t>
  </si>
  <si>
    <t>ID смарт скрипта</t>
  </si>
  <si>
    <t>sbrf_identify_cause</t>
  </si>
  <si>
    <t>Способ идентификации</t>
  </si>
  <si>
    <t>tpin_auth_flag</t>
  </si>
  <si>
    <t>Флаг идентификации по ТПИН</t>
  </si>
  <si>
    <t>ext_operator_fio</t>
  </si>
  <si>
    <t>ФИО внешнего оператора</t>
  </si>
  <si>
    <t>emp_flag</t>
  </si>
  <si>
    <t>Флаг сотрудника</t>
  </si>
  <si>
    <t>appeal_type_id</t>
  </si>
  <si>
    <t>ID типа обращения</t>
  </si>
  <si>
    <t>tpin_auth_fail_cnt</t>
  </si>
  <si>
    <t>Кол-во ошибок ввода ТПИН</t>
  </si>
  <si>
    <t>СRM ID клиента</t>
  </si>
  <si>
    <t>owner_emp_id</t>
  </si>
  <si>
    <t>ID последнего оператора</t>
  </si>
  <si>
    <t>curr_client_crm_id</t>
  </si>
  <si>
    <t>ID клиента, по которому пройдена аутентификация</t>
  </si>
  <si>
    <t>sub_area_name</t>
  </si>
  <si>
    <t>Подобласть</t>
  </si>
  <si>
    <t>campaign_member_result_text</t>
  </si>
  <si>
    <t>Детализация на УК</t>
  </si>
  <si>
    <t>cmplx_auth_flag</t>
  </si>
  <si>
    <t>Флаг сложной идентификации (по нескольким параметрам)</t>
  </si>
  <si>
    <t>sbrf_identify_full</t>
  </si>
  <si>
    <t>Тип идентификации</t>
  </si>
  <si>
    <t>transfer_flag</t>
  </si>
  <si>
    <t>Флаг перенаправления</t>
  </si>
  <si>
    <t>owner_unit_name</t>
  </si>
  <si>
    <t>Название подразделения последнего оператора</t>
  </si>
  <si>
    <t>deposit_auth_flag</t>
  </si>
  <si>
    <t>Признак (флаг) аутентификации по депозиту</t>
  </si>
  <si>
    <t>vdn_num</t>
  </si>
  <si>
    <t>Номер VDN</t>
  </si>
  <si>
    <t>appeal_subtype_id</t>
  </si>
  <si>
    <t>ID подтипа обращения</t>
  </si>
  <si>
    <t>call_month_dt</t>
  </si>
  <si>
    <t>Месяц совершения звонка</t>
  </si>
  <si>
    <t>Дата создания звонка</t>
  </si>
  <si>
    <t>owner_bu_cd</t>
  </si>
  <si>
    <t>Код площадки последнего оператора</t>
  </si>
  <si>
    <t>terbank_state_name</t>
  </si>
  <si>
    <t>Регион тербанка</t>
  </si>
  <si>
    <t>Target ID клиента</t>
  </si>
  <si>
    <t>appeal_group_name</t>
  </si>
  <si>
    <t>ext_operator_login</t>
  </si>
  <si>
    <t>Логин внешнего оператора</t>
  </si>
  <si>
    <t>called_num</t>
  </si>
  <si>
    <t>Номер адресата</t>
  </si>
  <si>
    <t>sbrf_udbo_flag</t>
  </si>
  <si>
    <t>Флаг удаленного банковского обслуживания</t>
  </si>
  <si>
    <t>transfer_to</t>
  </si>
  <si>
    <t>Используется при переводах</t>
  </si>
  <si>
    <t>tpin_make_flag</t>
  </si>
  <si>
    <t>Флаг создания ТПИН</t>
  </si>
  <si>
    <t>Название дерева сегмента</t>
  </si>
  <si>
    <t>analysis_finish_dt</t>
  </si>
  <si>
    <t>Дата окончания анализа</t>
  </si>
  <si>
    <t>ID сообщения</t>
  </si>
  <si>
    <t>campaign_cd</t>
  </si>
  <si>
    <t>campaign_type_name</t>
  </si>
  <si>
    <t>Название типа кампании</t>
  </si>
  <si>
    <t>ID предложения</t>
  </si>
  <si>
    <t>ID канала доставки кампании</t>
  </si>
  <si>
    <t>primary_product_id</t>
  </si>
  <si>
    <t>ID основного продаваемого продукта</t>
  </si>
  <si>
    <t>ap_product_id</t>
  </si>
  <si>
    <t>Наименование узла</t>
  </si>
  <si>
    <t>Дата окончания коммуникации</t>
  </si>
  <si>
    <t>tree_segm_cd</t>
  </si>
  <si>
    <t>Код дерева сегмента</t>
  </si>
  <si>
    <t>campaign_status_name</t>
  </si>
  <si>
    <t>Название статуса</t>
  </si>
  <si>
    <t>Дата деактивации волны</t>
  </si>
  <si>
    <t>ID статуса</t>
  </si>
  <si>
    <t>ID узла</t>
  </si>
  <si>
    <t>segment_cd</t>
  </si>
  <si>
    <t>wave_status_name</t>
  </si>
  <si>
    <t>Статус волны</t>
  </si>
  <si>
    <t>campaign_load_dt</t>
  </si>
  <si>
    <t>Дата загрузки/создания кампании</t>
  </si>
  <si>
    <t>ID запуска</t>
  </si>
  <si>
    <t>campaign_channel_name</t>
  </si>
  <si>
    <t>Название канала доставки кампании</t>
  </si>
  <si>
    <t>Описание канала кампании</t>
  </si>
  <si>
    <t>ID канала кампании</t>
  </si>
  <si>
    <t>excl_reason_name</t>
  </si>
  <si>
    <t>cg_flag</t>
  </si>
  <si>
    <t>Флаг кроссканальной кампании</t>
  </si>
  <si>
    <t>member_excl_by_camp_id</t>
  </si>
  <si>
    <t>ID записи об отсеве при запуске кампании</t>
  </si>
  <si>
    <t>excl_reason_id</t>
  </si>
  <si>
    <t>ID причины отсева</t>
  </si>
  <si>
    <t>campaign_enter_dt</t>
  </si>
  <si>
    <t>parent_segment_id</t>
  </si>
  <si>
    <t>ID родительского сегмента</t>
  </si>
  <si>
    <t>Процент распределения участников между целевой и контрольной группой</t>
  </si>
  <si>
    <t>ID сегмента кампании</t>
  </si>
  <si>
    <t>treatment_channel</t>
  </si>
  <si>
    <t>campaign_created_dt</t>
  </si>
  <si>
    <t>Название статуса кампании</t>
  </si>
  <si>
    <t>ID статуса кампании</t>
  </si>
  <si>
    <t>integration_id</t>
  </si>
  <si>
    <t>ID АС ВИК</t>
  </si>
  <si>
    <t>Последнее обновление записи</t>
  </si>
  <si>
    <t>year_payment_owner</t>
  </si>
  <si>
    <t>Плата за обслуживание от держателя</t>
  </si>
  <si>
    <t>fst_year_payment_org</t>
  </si>
  <si>
    <t>Плата за обслуживание от предприятия (первый год)</t>
  </si>
  <si>
    <t>Вид/Тип зарплатной карты</t>
  </si>
  <si>
    <t>fst_year_payment_owner</t>
  </si>
  <si>
    <t>Плата за обслуживание от держателя (первый год)</t>
  </si>
  <si>
    <t>year_payment_org</t>
  </si>
  <si>
    <t>Плата за обслуживание от предприятия</t>
  </si>
  <si>
    <t>agreement_id</t>
  </si>
  <si>
    <t>ID пользователя, создавшего чат</t>
  </si>
  <si>
    <t>client_language</t>
  </si>
  <si>
    <t>Язык</t>
  </si>
  <si>
    <t>client_email</t>
  </si>
  <si>
    <t>Email клиента</t>
  </si>
  <si>
    <t>Дата начала чата</t>
  </si>
  <si>
    <t>close_comment</t>
  </si>
  <si>
    <t>Комментарий завершения чата</t>
  </si>
  <si>
    <t>Тема чата</t>
  </si>
  <si>
    <t>source_channel</t>
  </si>
  <si>
    <t>Канал обращения чата</t>
  </si>
  <si>
    <t>ID пользователя, обновивишего запись чата</t>
  </si>
  <si>
    <t>call_edu</t>
  </si>
  <si>
    <t>Идентификатор чата (EDU)</t>
  </si>
  <si>
    <t>close_initiator</t>
  </si>
  <si>
    <t>Инициатор завершения чата</t>
  </si>
  <si>
    <t>init_split</t>
  </si>
  <si>
    <t>Тип компетенции</t>
  </si>
  <si>
    <t>Дата последнего обновления чата</t>
  </si>
  <si>
    <t>Тип устройства клиента</t>
  </si>
  <si>
    <t>chat_id</t>
  </si>
  <si>
    <t>ID чата</t>
  </si>
  <si>
    <t>Дата создания чата</t>
  </si>
  <si>
    <t>client_nick</t>
  </si>
  <si>
    <t>Ник клиента в чате</t>
  </si>
  <si>
    <t>Номер телефона клиента в чате</t>
  </si>
  <si>
    <t>trans_vdn_id</t>
  </si>
  <si>
    <t>ID VDN перевода</t>
  </si>
  <si>
    <t>split_name</t>
  </si>
  <si>
    <t>Имя сплита</t>
  </si>
  <si>
    <t>act_step_id</t>
  </si>
  <si>
    <t>ID шага звонка</t>
  </si>
  <si>
    <t>step_start_dt</t>
  </si>
  <si>
    <t>Дата и время начала шага</t>
  </si>
  <si>
    <t>btn_end_dt</t>
  </si>
  <si>
    <t>Дата и время окончания соединения</t>
  </si>
  <si>
    <t>operator_start_dt</t>
  </si>
  <si>
    <t>Дата и время поступления звонка оператору</t>
  </si>
  <si>
    <t>step_num</t>
  </si>
  <si>
    <t>Порядковый номер шага</t>
  </si>
  <si>
    <t>step_end_dt</t>
  </si>
  <si>
    <t>Дата и время окончания шага</t>
  </si>
  <si>
    <t>btn_connect_dt</t>
  </si>
  <si>
    <t>Дата и время соединения</t>
  </si>
  <si>
    <t>split_id</t>
  </si>
  <si>
    <t>ID cплита</t>
  </si>
  <si>
    <t>Имя оператора</t>
  </si>
  <si>
    <t>step_name</t>
  </si>
  <si>
    <t>Имя шага</t>
  </si>
  <si>
    <t>called_end_dt</t>
  </si>
  <si>
    <t>Дата и время завершения звонка у адресата</t>
  </si>
  <si>
    <t>operator_end_dt</t>
  </si>
  <si>
    <t>Дата и время завершения звонка у оператора</t>
  </si>
  <si>
    <t>s2s_trans_flag</t>
  </si>
  <si>
    <t>Флаг переключения между сплитами</t>
  </si>
  <si>
    <t>trans_vdn_num</t>
  </si>
  <si>
    <t>Номер VDN перевода</t>
  </si>
  <si>
    <t>screen_pop_dt</t>
  </si>
  <si>
    <t>Дата и время подъема окна звонка</t>
  </si>
  <si>
    <t>operator_num</t>
  </si>
  <si>
    <t>Номер оператора</t>
  </si>
  <si>
    <t>step_end_result</t>
  </si>
  <si>
    <t>Результат по завершению шага</t>
  </si>
  <si>
    <t>trans_split_id</t>
  </si>
  <si>
    <t>ID сплита перевода</t>
  </si>
  <si>
    <t>called_from_num</t>
  </si>
  <si>
    <t>Номер звонящего</t>
  </si>
  <si>
    <t>btn_release_dt</t>
  </si>
  <si>
    <t>Дата и время начала постобработки</t>
  </si>
  <si>
    <t>split_num</t>
  </si>
  <si>
    <t>Номер сплита</t>
  </si>
  <si>
    <t>chat_event_id</t>
  </si>
  <si>
    <t>ID события чата</t>
  </si>
  <si>
    <t>new_operator_user_id</t>
  </si>
  <si>
    <t>ID назначенного пользователя (оператора чата)</t>
  </si>
  <si>
    <t>Дата события чата</t>
  </si>
  <si>
    <t>Тип события чата</t>
  </si>
  <si>
    <t>Текст события чата</t>
  </si>
  <si>
    <t>comment</t>
  </si>
  <si>
    <t>event_index</t>
  </si>
  <si>
    <t>Номер по порядку события чата</t>
  </si>
  <si>
    <t>operator_type</t>
  </si>
  <si>
    <t>Тип инициатора события чата</t>
  </si>
  <si>
    <t>operator_user_id</t>
  </si>
  <si>
    <t>ID пользователя (оператора чата)</t>
  </si>
  <si>
    <t>split_operator_name</t>
  </si>
  <si>
    <t>Назначенный тип компетенции/Имя пользователя (оператора чата)</t>
  </si>
  <si>
    <t>template_flag</t>
  </si>
  <si>
    <t>Признак шаблона</t>
  </si>
  <si>
    <t>zipcode</t>
  </si>
  <si>
    <t>Индекс</t>
  </si>
  <si>
    <t>address_type</t>
  </si>
  <si>
    <t>Наименование типа адреса</t>
  </si>
  <si>
    <t>building_postfix2</t>
  </si>
  <si>
    <t>building_postfix1</t>
  </si>
  <si>
    <t>Страна</t>
  </si>
  <si>
    <t>subject_of_federation</t>
  </si>
  <si>
    <t>Область/республика</t>
  </si>
  <si>
    <t>address_crm_id</t>
  </si>
  <si>
    <t>ID адреса</t>
  </si>
  <si>
    <t>Код статуса</t>
  </si>
  <si>
    <t>district</t>
  </si>
  <si>
    <t>Район</t>
  </si>
  <si>
    <t>apartment</t>
  </si>
  <si>
    <t>Квартира</t>
  </si>
  <si>
    <t>doc_status_name</t>
  </si>
  <si>
    <t>doc_status_cd</t>
  </si>
  <si>
    <t>doc_exprn_dt</t>
  </si>
  <si>
    <t>Дата окончания действия документа</t>
  </si>
  <si>
    <t>doc_num</t>
  </si>
  <si>
    <t>doc_crm_id</t>
  </si>
  <si>
    <t>ID документа</t>
  </si>
  <si>
    <t>Актуальность (флаг)</t>
  </si>
  <si>
    <t>Статус спутника</t>
  </si>
  <si>
    <t>ID клиента, которым является спутник</t>
  </si>
  <si>
    <t>parent_client_crm_id</t>
  </si>
  <si>
    <t>ID клиента, с которым связан спутник</t>
  </si>
  <si>
    <t>companion_crm_id</t>
  </si>
  <si>
    <t>ID спутника</t>
  </si>
  <si>
    <t>Текущий канал обслуживания спутника</t>
  </si>
  <si>
    <t>direction_flag</t>
  </si>
  <si>
    <t>Направление связи ступника</t>
  </si>
  <si>
    <t>office_phone</t>
  </si>
  <si>
    <t>Раб. телефон</t>
  </si>
  <si>
    <t>internal_email</t>
  </si>
  <si>
    <t>position_id</t>
  </si>
  <si>
    <t>ID позиции</t>
  </si>
  <si>
    <t>position_name</t>
  </si>
  <si>
    <t>Наименование позиции</t>
  </si>
  <si>
    <t>Моб. телефон</t>
  </si>
  <si>
    <t>profile_name</t>
  </si>
  <si>
    <t>Наименование профиля</t>
  </si>
  <si>
    <t>Логин</t>
  </si>
  <si>
    <t>external_email</t>
  </si>
  <si>
    <t>position_integration_id</t>
  </si>
  <si>
    <t>ID позиции интеграционный</t>
  </si>
  <si>
    <t>client_mgr_tid</t>
  </si>
  <si>
    <t>Target ID КМ (stab_id)</t>
  </si>
  <si>
    <t>criterion</t>
  </si>
  <si>
    <t>client_seg_proc_id</t>
  </si>
  <si>
    <t>ID процесса сегметации</t>
  </si>
  <si>
    <t>attr_source</t>
  </si>
  <si>
    <t>Источник привлечения клиента</t>
  </si>
  <si>
    <t>result</t>
  </si>
  <si>
    <t>Результат процесса смены сегмента</t>
  </si>
  <si>
    <t>Тип процесса сегментации</t>
  </si>
  <si>
    <t>Источник процесса сегментации</t>
  </si>
  <si>
    <t>ID УК</t>
  </si>
  <si>
    <t>result_com</t>
  </si>
  <si>
    <t>Результат коммуникации с клиентом</t>
  </si>
  <si>
    <t>reduct_reason</t>
  </si>
  <si>
    <t>Причина отказа в смене сегмента</t>
  </si>
  <si>
    <t>step</t>
  </si>
  <si>
    <t>Шаг процесса сегментации</t>
  </si>
  <si>
    <t>first_last_transition</t>
  </si>
  <si>
    <t>Начисление за первый/последний перевод заявки</t>
  </si>
  <si>
    <t>ID подразделения для учёта условного продукта</t>
  </si>
  <si>
    <t>eff_end_dt</t>
  </si>
  <si>
    <t>Дата деактивации</t>
  </si>
  <si>
    <t>coeff_val</t>
  </si>
  <si>
    <t>Коэффициент УП</t>
  </si>
  <si>
    <t>desc_text</t>
  </si>
  <si>
    <t>deact_flag</t>
  </si>
  <si>
    <t>Признак деактивации</t>
  </si>
  <si>
    <t>accept_status</t>
  </si>
  <si>
    <t>Контрольный статус</t>
  </si>
  <si>
    <t>coeff_id</t>
  </si>
  <si>
    <t>ID коэффициента УП</t>
  </si>
  <si>
    <t>cprod_id</t>
  </si>
  <si>
    <t>ID УП</t>
  </si>
  <si>
    <t>Название условного продукта</t>
  </si>
  <si>
    <t>job_title</t>
  </si>
  <si>
    <t>personal_phone</t>
  </si>
  <si>
    <t>Мобильный номер</t>
  </si>
  <si>
    <t>contact_person_id</t>
  </si>
  <si>
    <t>ID контактного лица</t>
  </si>
  <si>
    <t>ID cделки</t>
  </si>
  <si>
    <t>work_phone</t>
  </si>
  <si>
    <t>organization_id</t>
  </si>
  <si>
    <t>ID организации</t>
  </si>
  <si>
    <t>int_phone</t>
  </si>
  <si>
    <t>Добавочный телефон</t>
  </si>
  <si>
    <t>ID пользователя, обновившего запись</t>
  </si>
  <si>
    <t>Электронный адрес</t>
  </si>
  <si>
    <t>fact_end_dt</t>
  </si>
  <si>
    <t>Фактическа дата завершения сделки</t>
  </si>
  <si>
    <t>rquid</t>
  </si>
  <si>
    <t>RQUID</t>
  </si>
  <si>
    <t>sales_method_id</t>
  </si>
  <si>
    <t>ID метода продаж</t>
  </si>
  <si>
    <t>ID позиции сотрудника</t>
  </si>
  <si>
    <t>cur_stage_id</t>
  </si>
  <si>
    <t>ID текущей стадии</t>
  </si>
  <si>
    <t>Источник сделки (CRM Корпоративный, CRM Розничный)</t>
  </si>
  <si>
    <t>sales_method_name</t>
  </si>
  <si>
    <t>Наименование метода продаж</t>
  </si>
  <si>
    <t>Наименование канала продаж</t>
  </si>
  <si>
    <t>km_div_id</t>
  </si>
  <si>
    <t>ID дерева организаций</t>
  </si>
  <si>
    <t>ID интеграции</t>
  </si>
  <si>
    <t>sales_channel_cd</t>
  </si>
  <si>
    <t>Код канала продаж</t>
  </si>
  <si>
    <t>crmcorp_state_cd</t>
  </si>
  <si>
    <t>Статус взаимодействия</t>
  </si>
  <si>
    <t>client_reduct_reason</t>
  </si>
  <si>
    <t>Причина отказа клиента</t>
  </si>
  <si>
    <t>kmkb_fio</t>
  </si>
  <si>
    <t>ФИО КМ КБ</t>
  </si>
  <si>
    <t>asp_delivery_msg</t>
  </si>
  <si>
    <t>Сообщение о доставке в АСП</t>
  </si>
  <si>
    <t>fot_amt</t>
  </si>
  <si>
    <t>ФОТ</t>
  </si>
  <si>
    <t>emp_qty</t>
  </si>
  <si>
    <t>cur_stage_name</t>
  </si>
  <si>
    <t>Наименование текущей стадии</t>
  </si>
  <si>
    <t>resp_system</t>
  </si>
  <si>
    <t>Ответственная система</t>
  </si>
  <si>
    <t>kmkb_phone</t>
  </si>
  <si>
    <t>Телефон КМ КБ</t>
  </si>
  <si>
    <t>Статус обработки в АСП</t>
  </si>
  <si>
    <t>data_valid_dt</t>
  </si>
  <si>
    <t>proc_name</t>
  </si>
  <si>
    <t>Наименование процесса</t>
  </si>
  <si>
    <t>Дата и время окончания загрузки</t>
  </si>
  <si>
    <t>load_mode</t>
  </si>
  <si>
    <t>Режим загрузки (ARC / INC)</t>
  </si>
  <si>
    <t>upd_rows_cnt</t>
  </si>
  <si>
    <t>Количество обновленных строк (новых + измененных)</t>
  </si>
  <si>
    <t>table_name</t>
  </si>
  <si>
    <t>Наименование витрины</t>
  </si>
  <si>
    <t>Дата и время старта загрузки</t>
  </si>
  <si>
    <t>snp_rows_cnt</t>
  </si>
  <si>
    <t>Количество строк в актуальном срезе</t>
  </si>
  <si>
    <t>ctl_loading_id</t>
  </si>
  <si>
    <t>ID процесса загрузки витрины</t>
  </si>
  <si>
    <t>primary_theme_id</t>
  </si>
  <si>
    <t>ID основной темы</t>
  </si>
  <si>
    <t>ID темы</t>
  </si>
  <si>
    <t>act_theme_id</t>
  </si>
  <si>
    <t>ID связи активность-тема</t>
  </si>
  <si>
    <t>parent_elov_id</t>
  </si>
  <si>
    <t>ID родительской записи</t>
  </si>
  <si>
    <t>disable_sale_flag</t>
  </si>
  <si>
    <t>Флаг запрета продаж</t>
  </si>
  <si>
    <t>elov_id</t>
  </si>
  <si>
    <t>theme_type</t>
  </si>
  <si>
    <t>check1</t>
  </si>
  <si>
    <t>Проверка 1</t>
  </si>
  <si>
    <t>parent_flag</t>
  </si>
  <si>
    <t>Флаг родительской записи</t>
  </si>
  <si>
    <t>order_by</t>
  </si>
  <si>
    <t>Порядок сортировки</t>
  </si>
  <si>
    <t>check2</t>
  </si>
  <si>
    <t>Проверка 2</t>
  </si>
  <si>
    <t>Название</t>
  </si>
  <si>
    <t>desc</t>
  </si>
  <si>
    <t>multi_lingual_flag</t>
  </si>
  <si>
    <t>Флаг мультиязчности</t>
  </si>
  <si>
    <t>Код</t>
  </si>
  <si>
    <t>lov_id</t>
  </si>
  <si>
    <t>lang</t>
  </si>
  <si>
    <t>high</t>
  </si>
  <si>
    <t>Верхнее значение</t>
  </si>
  <si>
    <t>low</t>
  </si>
  <si>
    <t>Нижнее значение</t>
  </si>
  <si>
    <t>parent_lov_id</t>
  </si>
  <si>
    <t>need_id</t>
  </si>
  <si>
    <t>ID потребности</t>
  </si>
  <si>
    <t>ol_flag</t>
  </si>
  <si>
    <t>Признак создания шага звонка из КДВ</t>
  </si>
  <si>
    <t>act_id</t>
  </si>
  <si>
    <t>ID текущего визита</t>
  </si>
  <si>
    <t>Вид шага звонка</t>
  </si>
  <si>
    <t>Тип шага звонка</t>
  </si>
  <si>
    <t>cross_sell_flag</t>
  </si>
  <si>
    <t>Признак создания шага звонка-спутника</t>
  </si>
  <si>
    <t>Этап шага звонка</t>
  </si>
  <si>
    <t>nps_data_id</t>
  </si>
  <si>
    <t>ID данных по отклику NPS</t>
  </si>
  <si>
    <t>event_type_priority</t>
  </si>
  <si>
    <t>Приоритет типа события</t>
  </si>
  <si>
    <t>Наименование канала возникновения типа события</t>
  </si>
  <si>
    <t>Наименование типа события</t>
  </si>
  <si>
    <t>Наименование продукта, с которым связан тип события</t>
  </si>
  <si>
    <t>cur_queue_name</t>
  </si>
  <si>
    <t>Текущая очередь</t>
  </si>
  <si>
    <t>oper_rnk</t>
  </si>
  <si>
    <t>Номер операции в рамках задачи</t>
  </si>
  <si>
    <t>prev_queue_name</t>
  </si>
  <si>
    <t>Предыдущая очередь</t>
  </si>
  <si>
    <t>Решение</t>
  </si>
  <si>
    <t>oper_id</t>
  </si>
  <si>
    <t>cur_queue_id</t>
  </si>
  <si>
    <t>ID текущей очереди</t>
  </si>
  <si>
    <t>ID территориального банка</t>
  </si>
  <si>
    <t>return_dt</t>
  </si>
  <si>
    <t>Дата возврата</t>
  </si>
  <si>
    <t>Наименование территориального банка</t>
  </si>
  <si>
    <t>ID задачи</t>
  </si>
  <si>
    <t>owner_user_id</t>
  </si>
  <si>
    <t>ID владельца</t>
  </si>
  <si>
    <t>Тип операции (тип действия с задачей)</t>
  </si>
  <si>
    <t>prev_queue_id</t>
  </si>
  <si>
    <t>ID предыдущей очереди</t>
  </si>
  <si>
    <t>role</t>
  </si>
  <si>
    <t>Роль</t>
  </si>
  <si>
    <t>opty_agr_team_id</t>
  </si>
  <si>
    <t>ID записи позиции в команде</t>
  </si>
  <si>
    <t>Действует до даты</t>
  </si>
  <si>
    <t>Действует с даты</t>
  </si>
  <si>
    <t>opty_change_id</t>
  </si>
  <si>
    <t>ID строки (изменяемой заявки)</t>
  </si>
  <si>
    <t>field_name</t>
  </si>
  <si>
    <t>Наименование поля (атрибута заявки)</t>
  </si>
  <si>
    <t>old_field_value</t>
  </si>
  <si>
    <t>Старое значение атрибута</t>
  </si>
  <si>
    <t>new_field_value</t>
  </si>
  <si>
    <t>Новое значение атрибута</t>
  </si>
  <si>
    <t>opty_stage_id</t>
  </si>
  <si>
    <t>ID стадии сделки</t>
  </si>
  <si>
    <t>new_val</t>
  </si>
  <si>
    <t>Новое значение</t>
  </si>
  <si>
    <t>Дата последнего изменения записи</t>
  </si>
  <si>
    <t>duration_fact_min</t>
  </si>
  <si>
    <t>Фактическая длительность (мин.)</t>
  </si>
  <si>
    <t>ID пользователяя, создавшего запись</t>
  </si>
  <si>
    <t>duration_norm_min</t>
  </si>
  <si>
    <t>Нормативная длительность (мин.)</t>
  </si>
  <si>
    <t>plan_end_dt</t>
  </si>
  <si>
    <t>Планируемая дата окончания</t>
  </si>
  <si>
    <t>old_val</t>
  </si>
  <si>
    <t>Предыдующее значение</t>
  </si>
  <si>
    <t>Город/населенный пункт</t>
  </si>
  <si>
    <t>office</t>
  </si>
  <si>
    <t>Офис</t>
  </si>
  <si>
    <t>Наименования типа адреса</t>
  </si>
  <si>
    <t>house</t>
  </si>
  <si>
    <t>org_address_id</t>
  </si>
  <si>
    <t>client_source_name</t>
  </si>
  <si>
    <t>Источник клиента</t>
  </si>
  <si>
    <t>status_reason</t>
  </si>
  <si>
    <t>plan_start_dt</t>
  </si>
  <si>
    <t>Плановая дата начала активности</t>
  </si>
  <si>
    <t>Плановая дата завершения активности</t>
  </si>
  <si>
    <t>workday_camp_flag</t>
  </si>
  <si>
    <t>Флаг запуска кампаний только по рабочим дням</t>
  </si>
  <si>
    <t>kdv_print_cnt</t>
  </si>
  <si>
    <t>Счётчик печати КДВ</t>
  </si>
  <si>
    <t>gfl_interest_rate</t>
  </si>
  <si>
    <t>Процентная ставка продукта</t>
  </si>
  <si>
    <t>pd_actualization_flag</t>
  </si>
  <si>
    <t>Флаг актуализации персональных данных</t>
  </si>
  <si>
    <t>call_end_dt</t>
  </si>
  <si>
    <t>Дата-время завершения звонка</t>
  </si>
  <si>
    <t>ID подразделения (создателя)</t>
  </si>
  <si>
    <t>Дата выполнения активности</t>
  </si>
  <si>
    <t>ID сотрудника (ответственного)</t>
  </si>
  <si>
    <t>call_failed_flag</t>
  </si>
  <si>
    <t>Флаг недозвона</t>
  </si>
  <si>
    <t>kdv_created_dt</t>
  </si>
  <si>
    <t>Дата создания КДВ</t>
  </si>
  <si>
    <t>position_segment</t>
  </si>
  <si>
    <t>Сегмент позиции сотрудника</t>
  </si>
  <si>
    <t>duration_mi</t>
  </si>
  <si>
    <t>Длительность активности (в минутах)</t>
  </si>
  <si>
    <t>service_activity_flag</t>
  </si>
  <si>
    <t>Флаг сервисной активности</t>
  </si>
  <si>
    <t>c2c_stat_value</t>
  </si>
  <si>
    <t>Значение параметра stat</t>
  </si>
  <si>
    <t>c2c_transfer_res_value</t>
  </si>
  <si>
    <t>Значение параметра transferres</t>
  </si>
  <si>
    <t>activity_dt</t>
  </si>
  <si>
    <t>Дата активности (вычисляемая)</t>
  </si>
  <si>
    <t>Дата-время начала звонка</t>
  </si>
  <si>
    <t>duration_overflow_flag</t>
  </si>
  <si>
    <t>Длительность переполнена (флаг)</t>
  </si>
  <si>
    <t>type_name</t>
  </si>
  <si>
    <t>fact_start_dt</t>
  </si>
  <si>
    <t>Фактическая дата начала активности</t>
  </si>
  <si>
    <t>с2с_available_flag</t>
  </si>
  <si>
    <t>Флаг доступности телефонии</t>
  </si>
  <si>
    <t>subtype_name</t>
  </si>
  <si>
    <t>status_detail</t>
  </si>
  <si>
    <t>suo_ticket_num</t>
  </si>
  <si>
    <t>Номер талона СМ СУО</t>
  </si>
  <si>
    <t>gfl_start_dt</t>
  </si>
  <si>
    <t>Дата начала действия продукта</t>
  </si>
  <si>
    <t>gfl_product_name</t>
  </si>
  <si>
    <t>Фактическая дата завершения активности</t>
  </si>
  <si>
    <t>mdm_organization_id</t>
  </si>
  <si>
    <t>ID MDM</t>
  </si>
  <si>
    <t>pr_implsvc_vndr_id</t>
  </si>
  <si>
    <t>Внешний ключ на дерево организаций (другой)</t>
  </si>
  <si>
    <t>Тип организации</t>
  </si>
  <si>
    <t>par_divn_id</t>
  </si>
  <si>
    <t>Внешний ключ на дерево организаций</t>
  </si>
  <si>
    <t>crm_corp_organization_id</t>
  </si>
  <si>
    <t>ID CRM Corp</t>
  </si>
  <si>
    <t>crm_corp_status</t>
  </si>
  <si>
    <t>Статус в корпоративном блоке</t>
  </si>
  <si>
    <t>OKATO</t>
  </si>
  <si>
    <t>industry</t>
  </si>
  <si>
    <t>Отрасль</t>
  </si>
  <si>
    <t>okved</t>
  </si>
  <si>
    <t>ОКВЭД</t>
  </si>
  <si>
    <t>opf</t>
  </si>
  <si>
    <t>ОПФ</t>
  </si>
  <si>
    <t>mdm_upd_dt</t>
  </si>
  <si>
    <t>Дата обновления в MDM</t>
  </si>
  <si>
    <t>reg_authority</t>
  </si>
  <si>
    <t>Регистрирующий орган</t>
  </si>
  <si>
    <t>org_reg_dt</t>
  </si>
  <si>
    <t>Дата регистрации организации</t>
  </si>
  <si>
    <t>pos_segment_change_flag</t>
  </si>
  <si>
    <t>Флаг изменения сегмента позиции пользователя</t>
  </si>
  <si>
    <t>Наименование позиции пользователя</t>
  </si>
  <si>
    <t>ID бизнес-подразделения</t>
  </si>
  <si>
    <t>prim_user_id</t>
  </si>
  <si>
    <t>ID основного пользователя</t>
  </si>
  <si>
    <t>position_type</t>
  </si>
  <si>
    <t>Тип позиции пользователя</t>
  </si>
  <si>
    <t>mng_pos_name</t>
  </si>
  <si>
    <t>Наименование позиции менеджера</t>
  </si>
  <si>
    <t>Сегмент позиции пользователя</t>
  </si>
  <si>
    <t>tb_number</t>
  </si>
  <si>
    <t>Номер ТБ подразделения</t>
  </si>
  <si>
    <t>Наименования типа продаваемого продукта</t>
  </si>
  <si>
    <t>prod_ap_start_dt</t>
  </si>
  <si>
    <t>Дата начала действия продукта активных продаж</t>
  </si>
  <si>
    <t>prod_end_dt</t>
  </si>
  <si>
    <t>Дата окончания действия  продаваемого продукта</t>
  </si>
  <si>
    <t>tsm_subproduct_id</t>
  </si>
  <si>
    <t>ID субпродукта в transact</t>
  </si>
  <si>
    <t>orderable_flag</t>
  </si>
  <si>
    <t>Продаваемый флаг</t>
  </si>
  <si>
    <t>prod_start_dt</t>
  </si>
  <si>
    <t>Дата начала действия продаваемого продукта</t>
  </si>
  <si>
    <t>product_ap_active_flag</t>
  </si>
  <si>
    <t>tsm_express_flag</t>
  </si>
  <si>
    <t>Флаг возможности оформления заявки по express технологии</t>
  </si>
  <si>
    <t>ap_created_dt</t>
  </si>
  <si>
    <t>Дата создания продукта активных прожаж</t>
  </si>
  <si>
    <t>Система источник(transact/crm)</t>
  </si>
  <si>
    <t>Активный флаг</t>
  </si>
  <si>
    <t>ID типа продаваемого продукта</t>
  </si>
  <si>
    <t>tsm_type</t>
  </si>
  <si>
    <t>Код типа продукта в transact</t>
  </si>
  <si>
    <t>product_kind_name</t>
  </si>
  <si>
    <t>Наименование вида продаваемого продукта</t>
  </si>
  <si>
    <t>print_name</t>
  </si>
  <si>
    <t>Название для печати</t>
  </si>
  <si>
    <t>prod_ap_end_dt</t>
  </si>
  <si>
    <t>Дата окончания действия продукта активных продаж</t>
  </si>
  <si>
    <t>Валюта продукта</t>
  </si>
  <si>
    <t>tsm_product_id</t>
  </si>
  <si>
    <t>ID продукта в transact</t>
  </si>
  <si>
    <t>tm_flag</t>
  </si>
  <si>
    <t>TM продукт</t>
  </si>
  <si>
    <t>Дополнительная информация по продаваемому продукту</t>
  </si>
  <si>
    <t>alias</t>
  </si>
  <si>
    <t>Ссылка на описание</t>
  </si>
  <si>
    <t>ID продукта активных продаж</t>
  </si>
  <si>
    <t>product_kind_id</t>
  </si>
  <si>
    <t>ID вида продаваемого продукта</t>
  </si>
  <si>
    <t>product_ap_status</t>
  </si>
  <si>
    <t>product_ap_desc</t>
  </si>
  <si>
    <t>Дополнительное описание по продукту АП</t>
  </si>
  <si>
    <t>Название продаваемого продукта</t>
  </si>
  <si>
    <t>Дата создания продаваемого продукта</t>
  </si>
  <si>
    <t>product_ap_name</t>
  </si>
  <si>
    <t>Имя продукта активных продаж</t>
  </si>
  <si>
    <t>topup_flag</t>
  </si>
  <si>
    <t>Top-up кредитование флаг</t>
  </si>
  <si>
    <t>product_ap_version_num</t>
  </si>
  <si>
    <t>tsm_subprod_ver</t>
  </si>
  <si>
    <t>Версия субпродукта TSM продаваемого продукта</t>
  </si>
  <si>
    <t>date_upd_to_actual</t>
  </si>
  <si>
    <t>osb_subname</t>
  </si>
  <si>
    <t>Наименование ОСБ</t>
  </si>
  <si>
    <t>tb_dest_actual</t>
  </si>
  <si>
    <t>Актуальный целевой код ТБ</t>
  </si>
  <si>
    <t>tb_subname</t>
  </si>
  <si>
    <t>Наименование ТБ</t>
  </si>
  <si>
    <t>ID в источнике</t>
  </si>
  <si>
    <t>osb_source</t>
  </si>
  <si>
    <t>Исходный код ОСБ</t>
  </si>
  <si>
    <t>employee_id_example</t>
  </si>
  <si>
    <t>tb_source</t>
  </si>
  <si>
    <t>Исходный код ТБ</t>
  </si>
  <si>
    <t>Код в формате УРФ</t>
  </si>
  <si>
    <t>source_system_rowid</t>
  </si>
  <si>
    <t>ROWID системы-источника</t>
  </si>
  <si>
    <t>Исходный код подразделения</t>
  </si>
  <si>
    <t>vsp_source</t>
  </si>
  <si>
    <t>Исходный код ВСП</t>
  </si>
  <si>
    <t>tb_dest</t>
  </si>
  <si>
    <t>Целевой код ТБ</t>
  </si>
  <si>
    <t>osb_dest_actual</t>
  </si>
  <si>
    <t>Актуальный целевой код ОСБ</t>
  </si>
  <si>
    <t>parent_unit_id_rdm</t>
  </si>
  <si>
    <t>ID родительского подразделения в RDM</t>
  </si>
  <si>
    <t>organization_unit_id_rdm</t>
  </si>
  <si>
    <t>ID подразделения в RDM</t>
  </si>
  <si>
    <t>vsp_dest</t>
  </si>
  <si>
    <t>Целевой код ВСП</t>
  </si>
  <si>
    <t>vsp_dest_actual</t>
  </si>
  <si>
    <t>Актуальный целевой код ВСП</t>
  </si>
  <si>
    <t>subaddress</t>
  </si>
  <si>
    <t>subname</t>
  </si>
  <si>
    <t>mapping_quality</t>
  </si>
  <si>
    <t>Качество соответствия</t>
  </si>
  <si>
    <t>osb_dest</t>
  </si>
  <si>
    <t>Целевой код ОСБ</t>
  </si>
  <si>
    <t>id_vdmrb_unique_example</t>
  </si>
  <si>
    <t>ID в ВДМРБ</t>
  </si>
  <si>
    <t>dest_code</t>
  </si>
  <si>
    <t>Целевой код подразделения</t>
  </si>
  <si>
    <t>sql_proof</t>
  </si>
  <si>
    <t>SQL-запрос</t>
  </si>
  <si>
    <t>Наименование типа атрибута</t>
  </si>
  <si>
    <t>req_subj_id</t>
  </si>
  <si>
    <t>ID классификатора вопроса</t>
  </si>
  <si>
    <t>item_num</t>
  </si>
  <si>
    <t>Номер атрибута по порядку</t>
  </si>
  <si>
    <t>Тип атрибута</t>
  </si>
  <si>
    <t>item_flag</t>
  </si>
  <si>
    <t>Признак атрибута</t>
  </si>
  <si>
    <t>Значение вопроса</t>
  </si>
  <si>
    <t>req_item_id</t>
  </si>
  <si>
    <t>ID атрибута вопроса</t>
  </si>
  <si>
    <t>Суть ответа</t>
  </si>
  <si>
    <t>req_result</t>
  </si>
  <si>
    <t>Результат рассмотрения</t>
  </si>
  <si>
    <t>rs_num_id</t>
  </si>
  <si>
    <t>ID актуального классификатора</t>
  </si>
  <si>
    <t>rs_create_id</t>
  </si>
  <si>
    <t>ID результата</t>
  </si>
  <si>
    <t>Причина вопроса</t>
  </si>
  <si>
    <t>Дата начала шага вопроса</t>
  </si>
  <si>
    <t>Дата окончания шага вопроса</t>
  </si>
  <si>
    <t>decision_type</t>
  </si>
  <si>
    <t>Тип решения</t>
  </si>
  <si>
    <t>req_step_id</t>
  </si>
  <si>
    <t>ID шага вопроса</t>
  </si>
  <si>
    <t>confirm_flag</t>
  </si>
  <si>
    <t>Флаг необходимости подтверждения личности</t>
  </si>
  <si>
    <t>sales_off_flag</t>
  </si>
  <si>
    <t>Флаг отключения продаж</t>
  </si>
  <si>
    <t>Версия</t>
  </si>
  <si>
    <t>mass_oper_flag</t>
  </si>
  <si>
    <t>Флаг массовой операция</t>
  </si>
  <si>
    <t>sub_subject_name</t>
  </si>
  <si>
    <t>Наименование подтематики</t>
  </si>
  <si>
    <t>link_flag</t>
  </si>
  <si>
    <t>Флаг необходимости выявить связи</t>
  </si>
  <si>
    <t>parent_req_subj_id</t>
  </si>
  <si>
    <t>ID родительского классификатора</t>
  </si>
  <si>
    <t>category_name</t>
  </si>
  <si>
    <t>Наименование убертематики</t>
  </si>
  <si>
    <t>Наименование канала</t>
  </si>
  <si>
    <t>Наименование группы</t>
  </si>
  <si>
    <t>process_name</t>
  </si>
  <si>
    <t>act_flag</t>
  </si>
  <si>
    <t>Флаг акитвного действия</t>
  </si>
  <si>
    <t>def_mode</t>
  </si>
  <si>
    <t>Режим обработки вопроса по умолчанию</t>
  </si>
  <si>
    <t>act_req_subj_id</t>
  </si>
  <si>
    <t>sign_flag</t>
  </si>
  <si>
    <t>Флаг необходимости подписи заявления</t>
  </si>
  <si>
    <t>app_reason</t>
  </si>
  <si>
    <t>Причина обращения (для печатной формы заявления)</t>
  </si>
  <si>
    <t>sub_product_name</t>
  </si>
  <si>
    <t>Наименование продпродукта</t>
  </si>
  <si>
    <t>Наименование тематики</t>
  </si>
  <si>
    <t>comm_type</t>
  </si>
  <si>
    <t>Форма коммуникации</t>
  </si>
  <si>
    <t>atm_num</t>
  </si>
  <si>
    <t>Номер УС</t>
  </si>
  <si>
    <t>resp_user_id</t>
  </si>
  <si>
    <t>ID сотрудника, сформировавшего ответ</t>
  </si>
  <si>
    <t>urgency_flag</t>
  </si>
  <si>
    <t>Флаг срочность</t>
  </si>
  <si>
    <t>called_to_phone_num</t>
  </si>
  <si>
    <t>request_grp_id</t>
  </si>
  <si>
    <t>ID группы вопроса</t>
  </si>
  <si>
    <t>ID подпродукта</t>
  </si>
  <si>
    <t>ID тематики</t>
  </si>
  <si>
    <t>completed_user_id</t>
  </si>
  <si>
    <t>ID пользователя, закрывшего вопрос</t>
  </si>
  <si>
    <t>postpone_dt</t>
  </si>
  <si>
    <t>Дата перевода обращения в отложенные</t>
  </si>
  <si>
    <t>ID активности (звонок, email и т.п.)</t>
  </si>
  <si>
    <t>proc_mode</t>
  </si>
  <si>
    <t>Процесс</t>
  </si>
  <si>
    <t>answer_wish_dt</t>
  </si>
  <si>
    <t>Желательная дата ответа</t>
  </si>
  <si>
    <t>extended_demands</t>
  </si>
  <si>
    <t>Расширенные требования по обращению</t>
  </si>
  <si>
    <t>add_inf_task_id</t>
  </si>
  <si>
    <t>ID задачи с запросом информации</t>
  </si>
  <si>
    <t>corr_account_num</t>
  </si>
  <si>
    <t>Номер корреспондентского счета</t>
  </si>
  <si>
    <t>sol_task_id</t>
  </si>
  <si>
    <t>ID задачи с решением</t>
  </si>
  <si>
    <t>req_tb_id</t>
  </si>
  <si>
    <t>ID ТБ вопроса</t>
  </si>
  <si>
    <t>Код типа потвора</t>
  </si>
  <si>
    <t>Код типа связи</t>
  </si>
  <si>
    <t>ID пользоватля, создавшего вопрос</t>
  </si>
  <si>
    <t>client_dur_day_amt</t>
  </si>
  <si>
    <t>Срок завершения вопроса, озвучиваемый клиенту (в днях)</t>
  </si>
  <si>
    <t>client_wait_dur_sec</t>
  </si>
  <si>
    <t>Срок ожидания клиента (в секундах)</t>
  </si>
  <si>
    <t>Дата статуса</t>
  </si>
  <si>
    <t>link_req_cnt</t>
  </si>
  <si>
    <t>Кол-во связанных вопросов</t>
  </si>
  <si>
    <t>ID канала поступления</t>
  </si>
  <si>
    <t>exec_task_id</t>
  </si>
  <si>
    <t>ID задачи с выполнением</t>
  </si>
  <si>
    <t>resp_task_cnt</t>
  </si>
  <si>
    <t>Количество задач с ответом</t>
  </si>
  <si>
    <t>task_cnt</t>
  </si>
  <si>
    <t>Количество задач всего</t>
  </si>
  <si>
    <t>route_id</t>
  </si>
  <si>
    <t>ID маршрута</t>
  </si>
  <si>
    <t>short_client_demands</t>
  </si>
  <si>
    <t>Краткая просьба со слов клиента</t>
  </si>
  <si>
    <t>called_from_phone_num</t>
  </si>
  <si>
    <t>exp_task_id</t>
  </si>
  <si>
    <t>ID задачи с экспертизой</t>
  </si>
  <si>
    <t>resp_subm_task_cnt</t>
  </si>
  <si>
    <t>Количество задач с подтверждением ответа</t>
  </si>
  <si>
    <t>plan_dur_day_amt</t>
  </si>
  <si>
    <t>Плановый срок завершения вопроса (в днях)</t>
  </si>
  <si>
    <t>exec_task_cnt</t>
  </si>
  <si>
    <t>Количество задач с выполнением</t>
  </si>
  <si>
    <t>child_repeat_type_cd</t>
  </si>
  <si>
    <t>Код подтипа повтора</t>
  </si>
  <si>
    <t>Флаг связанного обращения</t>
  </si>
  <si>
    <t>unit_tb_id</t>
  </si>
  <si>
    <t>ID ТБ подразделения</t>
  </si>
  <si>
    <t>registration_user_id</t>
  </si>
  <si>
    <t>ID пользователя, зарегистрировавшего вопрос</t>
  </si>
  <si>
    <t>sol_task_cnt</t>
  </si>
  <si>
    <t>Количество задач с решением</t>
  </si>
  <si>
    <t>child_repeat_type_name</t>
  </si>
  <si>
    <t>Наименование подтипа повтора</t>
  </si>
  <si>
    <t>ID пользоватля, изменившего вопрос</t>
  </si>
  <si>
    <t>Плановая дата завершения вопроса</t>
  </si>
  <si>
    <t>block_confirm_flag</t>
  </si>
  <si>
    <t>Флаг подтверждения клиентом подозрительных операций</t>
  </si>
  <si>
    <t>resp_task_id</t>
  </si>
  <si>
    <t>ID задачи с ответом</t>
  </si>
  <si>
    <t>resp_agr_task_id</t>
  </si>
  <si>
    <t>ID задачи с согласованием ответа</t>
  </si>
  <si>
    <t>feedback_type_name</t>
  </si>
  <si>
    <t>Оттенок обратной связи (положительная/отрицательная)</t>
  </si>
  <si>
    <t>claim_sum</t>
  </si>
  <si>
    <t>Сумма возмещения</t>
  </si>
  <si>
    <t>request_grp_name</t>
  </si>
  <si>
    <t>Группа вопроса</t>
  </si>
  <si>
    <t>sol_agr_task_cnt</t>
  </si>
  <si>
    <t>Количество задач согласованием решения</t>
  </si>
  <si>
    <t>parent_req_id</t>
  </si>
  <si>
    <t>ID родительского вопроса</t>
  </si>
  <si>
    <t>client_demands_name</t>
  </si>
  <si>
    <t>Категория просьбы клиента</t>
  </si>
  <si>
    <t>Наименование типа повтора</t>
  </si>
  <si>
    <t>client_end_dt</t>
  </si>
  <si>
    <t>Дата завершения, озвучиваемая клиенту</t>
  </si>
  <si>
    <t>comments_history</t>
  </si>
  <si>
    <t>История комментариев</t>
  </si>
  <si>
    <t>resp_agr_task_cnt</t>
  </si>
  <si>
    <t>Количество задач с согласованием ответа</t>
  </si>
  <si>
    <t>master_req_id</t>
  </si>
  <si>
    <t>ID мастер вопроса</t>
  </si>
  <si>
    <t>ext_sys_ans_cd</t>
  </si>
  <si>
    <t>Код ответа внешней системы</t>
  </si>
  <si>
    <t>operation_type</t>
  </si>
  <si>
    <t>Активное действие</t>
  </si>
  <si>
    <t>unit_tb_name</t>
  </si>
  <si>
    <t>ТБ подразделения</t>
  </si>
  <si>
    <t>Дата завершения</t>
  </si>
  <si>
    <t>vsp_address</t>
  </si>
  <si>
    <t>Адрес ВСП</t>
  </si>
  <si>
    <t>sol_agr_task_id</t>
  </si>
  <si>
    <t>ID задачи с согласованием решения</t>
  </si>
  <si>
    <t>req_tb_name</t>
  </si>
  <si>
    <t>Наименование ТБ вопроса</t>
  </si>
  <si>
    <t>Дата последнего изменения вопроса</t>
  </si>
  <si>
    <t>Табельный номер создателя</t>
  </si>
  <si>
    <t>urgency_reason</t>
  </si>
  <si>
    <t>Причина срочности</t>
  </si>
  <si>
    <t>first_link_req_id</t>
  </si>
  <si>
    <t>Первый из связнных вопросов</t>
  </si>
  <si>
    <t>sol_user_id</t>
  </si>
  <si>
    <t>ID сотрудика, решившего вопрос</t>
  </si>
  <si>
    <t>exp_task_cnt</t>
  </si>
  <si>
    <t>Количество задач с экспертизой</t>
  </si>
  <si>
    <t>fact_dur_sec_amt</t>
  </si>
  <si>
    <t>Фактический срок завершения вопроса (в секундах)</t>
  </si>
  <si>
    <t>Описание жалобы</t>
  </si>
  <si>
    <t>call_tb_name</t>
  </si>
  <si>
    <t>ТБ звонка</t>
  </si>
  <si>
    <t>s_subject_id</t>
  </si>
  <si>
    <t>ID подтематики</t>
  </si>
  <si>
    <t>resp_subm_user_id</t>
  </si>
  <si>
    <t>ID сотрудника, подтвердившего ответ</t>
  </si>
  <si>
    <t>add_inf_task_cnt</t>
  </si>
  <si>
    <t>Количество задач с запросом информации</t>
  </si>
  <si>
    <t>resp_subm_task_id</t>
  </si>
  <si>
    <t>ID задачи с подтверждением ответа</t>
  </si>
  <si>
    <t>reason_owner_user_id</t>
  </si>
  <si>
    <t>ID владельца связки тематики/корневой причины</t>
  </si>
  <si>
    <t>Флаг дубля</t>
  </si>
  <si>
    <t>attributes</t>
  </si>
  <si>
    <t>Параметры обращения</t>
  </si>
  <si>
    <t>response_channel_name</t>
  </si>
  <si>
    <t>Описание канала отклика</t>
  </si>
  <si>
    <t>response_channel_id</t>
  </si>
  <si>
    <t>ID канала отклика</t>
  </si>
  <si>
    <t>Тип счета</t>
  </si>
  <si>
    <t>account_id</t>
  </si>
  <si>
    <t>ID счета</t>
  </si>
  <si>
    <t>payment_account</t>
  </si>
  <si>
    <t>Расчетный счет</t>
  </si>
  <si>
    <t>Наименование банка</t>
  </si>
  <si>
    <t>corresp_account</t>
  </si>
  <si>
    <t>Корреспондентский счет</t>
  </si>
  <si>
    <t>prim_position_id</t>
  </si>
  <si>
    <t>ID основной позиции сотрудника</t>
  </si>
  <si>
    <t>benefit_child_flag</t>
  </si>
  <si>
    <t>Флаг "Пособия на детей"</t>
  </si>
  <si>
    <t>offer_flag</t>
  </si>
  <si>
    <t>Флаг "Оферта"</t>
  </si>
  <si>
    <t>soc_pension_flag</t>
  </si>
  <si>
    <t>Флаг "Социальная пенсия"</t>
  </si>
  <si>
    <t>plan_transfer_per_month</t>
  </si>
  <si>
    <t>Плановое число зачислений в месяц (руб)</t>
  </si>
  <si>
    <t>salary_flag</t>
  </si>
  <si>
    <t>Флаг "Заработная плата"</t>
  </si>
  <si>
    <t>plan_taker_per_month</t>
  </si>
  <si>
    <t>Плановое число получателей в месяц</t>
  </si>
  <si>
    <t>roll_other_flag</t>
  </si>
  <si>
    <t>Флаг "Электронный реестр, подписанный ЭЦП, передаваемый по электронным каналам, отличным от Клиент-Сбербанк и СПОД ТЕКОС-КБ"</t>
  </si>
  <si>
    <t>roll_client_flag</t>
  </si>
  <si>
    <t>Флаг "Электронный реестр, подписанный ЭЦП, передаваемый посредством системы Клиент-Сбербанк"</t>
  </si>
  <si>
    <t>payment_my_dep</t>
  </si>
  <si>
    <t>Плата за зачисления на счета в своем филиале</t>
  </si>
  <si>
    <t>npf_pension_flag</t>
  </si>
  <si>
    <t>Флаг "Пенсия негосударственных пенсионных фондов (кроме НПФ Сбербанка)"</t>
  </si>
  <si>
    <t>study_grant_flag</t>
  </si>
  <si>
    <t>Флаг "Стипендия учащимся"</t>
  </si>
  <si>
    <t>roll_tekos_flag</t>
  </si>
  <si>
    <t>Флаг "Электронный реестр, подписанный ЭЦП, передаваемый посредством СПОД Текос-КБ"</t>
  </si>
  <si>
    <t>vic_status</t>
  </si>
  <si>
    <t>Статус передачи в АС ВИК</t>
  </si>
  <si>
    <t>central_agr</t>
  </si>
  <si>
    <t>Единый централизованный договор</t>
  </si>
  <si>
    <t>payment_sending_roll</t>
  </si>
  <si>
    <t>Плата за пересылку реестров в др. филиалы</t>
  </si>
  <si>
    <t>benefit_flag</t>
  </si>
  <si>
    <t>Флаг "Пособия и другие выплаты по безработице"</t>
  </si>
  <si>
    <t>benefit_other_flag</t>
  </si>
  <si>
    <t>Флаг "Прочие выплаты"</t>
  </si>
  <si>
    <t>Порядок взимания платы за обслуживание карт</t>
  </si>
  <si>
    <t>roll_paper_flag</t>
  </si>
  <si>
    <t>Флаг "Реестр на бумажном носителе"</t>
  </si>
  <si>
    <t>roll_system_flag</t>
  </si>
  <si>
    <t>Флаг "Единый электронный реестр по банку, подписанный ЭЦП, передаваемый посредством системы"</t>
  </si>
  <si>
    <t>payment_other_dep</t>
  </si>
  <si>
    <t>Плата за зачисления на счета в др. филиалах</t>
  </si>
  <si>
    <t>roll_electron_flag</t>
  </si>
  <si>
    <t>Флаг "Электронный реестр, подписанный ЭЦП, передаваемый на электронных носителях"</t>
  </si>
  <si>
    <t>roll_united_flag</t>
  </si>
  <si>
    <t>Флаг "Электронный реест, подписанный ЭЦП, сформированный в виде единого файла в разрезе каждого филиала-получателя"</t>
  </si>
  <si>
    <t>sent_from_phone_num</t>
  </si>
  <si>
    <t>Номер отправителя СМС</t>
  </si>
  <si>
    <t>contact_subtype</t>
  </si>
  <si>
    <t>Подтип контактных данных</t>
  </si>
  <si>
    <t>msg_text</t>
  </si>
  <si>
    <t>Текст сообщения СМС</t>
  </si>
  <si>
    <t>delivery_interval</t>
  </si>
  <si>
    <t>Период времени рассылки СМС</t>
  </si>
  <si>
    <t>sms_id</t>
  </si>
  <si>
    <t>ID SMS рассылки</t>
  </si>
  <si>
    <t>sent_to_phone_num</t>
  </si>
  <si>
    <t>Номер телефона получателя СМС</t>
  </si>
  <si>
    <t>send_start_dt</t>
  </si>
  <si>
    <t>Дата начала периода SMS рассылки</t>
  </si>
  <si>
    <t>Дата ответа</t>
  </si>
  <si>
    <t>send_end_dt</t>
  </si>
  <si>
    <t>Дата окончания периода SMS рассылки</t>
  </si>
  <si>
    <t>ID запроса</t>
  </si>
  <si>
    <t>msg_tmpl_id</t>
  </si>
  <si>
    <t>substatus_name</t>
  </si>
  <si>
    <t>Подстатус рассылки</t>
  </si>
  <si>
    <t>last_status_upd_dt</t>
  </si>
  <si>
    <t>Дата обновления статуса</t>
  </si>
  <si>
    <t>Статус рассылки</t>
  </si>
  <si>
    <t>Тип контактных данных</t>
  </si>
  <si>
    <t>Флаг аварийности сплита</t>
  </si>
  <si>
    <t>chat_flag</t>
  </si>
  <si>
    <t>Флаг, является ли сплит чатом</t>
  </si>
  <si>
    <t>par_split_id</t>
  </si>
  <si>
    <t>ID родительского сплита (связь с VDN)</t>
  </si>
  <si>
    <t>Флаг активности сплита</t>
  </si>
  <si>
    <t>compet_num</t>
  </si>
  <si>
    <t>Номер компетенции</t>
  </si>
  <si>
    <t>emp_num</t>
  </si>
  <si>
    <t>Табельный номер владельца</t>
  </si>
  <si>
    <t>Дата создания задачи</t>
  </si>
  <si>
    <t>vsp_tb_name</t>
  </si>
  <si>
    <t>ТБ точки продаж</t>
  </si>
  <si>
    <t>cntrl_flag</t>
  </si>
  <si>
    <t>Флаг контроль исполнения</t>
  </si>
  <si>
    <t>ID пользователя, создавшего задачу</t>
  </si>
  <si>
    <t>Выполнить к (дата)</t>
  </si>
  <si>
    <t>assign_dt</t>
  </si>
  <si>
    <t>Дата привязки</t>
  </si>
  <si>
    <t>exp_type_id</t>
  </si>
  <si>
    <t>ID типа запроса на экспертизу</t>
  </si>
  <si>
    <t>answer_send_flag</t>
  </si>
  <si>
    <t>Факт ответа</t>
  </si>
  <si>
    <t>task_rnk</t>
  </si>
  <si>
    <t>Порядковый номер задачи для данного parent_id</t>
  </si>
  <si>
    <t>Фактический срок решения задачи (в секундах)</t>
  </si>
  <si>
    <t>approved_emp_id</t>
  </si>
  <si>
    <t>ID пользователя, утвердившего заключения</t>
  </si>
  <si>
    <t>Дата изменения задачи</t>
  </si>
  <si>
    <t>fst_fact_end_dt</t>
  </si>
  <si>
    <t>Фактическая дата первого завершения задачи (первого присвоения статуса "Завершена")</t>
  </si>
  <si>
    <t>exp_queue_name</t>
  </si>
  <si>
    <t>Очередь на экспертизу</t>
  </si>
  <si>
    <t>close_reason_area</t>
  </si>
  <si>
    <t>Область причины закрытия</t>
  </si>
  <si>
    <t>Наименование точки продаж</t>
  </si>
  <si>
    <t>fact_in_work_sec_amt</t>
  </si>
  <si>
    <t>Фактическая длительность работы над задачей (нахождение статусе "В работе") (в секундах)</t>
  </si>
  <si>
    <t>resp_form_id</t>
  </si>
  <si>
    <t>ID формы ответа</t>
  </si>
  <si>
    <t>Плановая дата поступления</t>
  </si>
  <si>
    <t>ID формы</t>
  </si>
  <si>
    <t>sum</t>
  </si>
  <si>
    <t>full_solution</t>
  </si>
  <si>
    <t>Полное решение</t>
  </si>
  <si>
    <t>parent_task_id</t>
  </si>
  <si>
    <t>hold_flag</t>
  </si>
  <si>
    <t>Флаг оставить задачу на себе</t>
  </si>
  <si>
    <t>close_reason_comment</t>
  </si>
  <si>
    <t>Комментарий причины закрытия</t>
  </si>
  <si>
    <t>sol_created_dt</t>
  </si>
  <si>
    <t>Дата создания решения</t>
  </si>
  <si>
    <t>prev_owner_user_id</t>
  </si>
  <si>
    <t>ID предыдущего владельца</t>
  </si>
  <si>
    <t>Тип задачи</t>
  </si>
  <si>
    <t>lst_fact_end_dt</t>
  </si>
  <si>
    <t>Фактическая дата последнего завершения задачи  (последнего присвоения статуса «Завершена»)</t>
  </si>
  <si>
    <t>exp_response_dt</t>
  </si>
  <si>
    <t>Дата предоставления экспертизы</t>
  </si>
  <si>
    <t>prev_status</t>
  </si>
  <si>
    <t>Предыдущий статус</t>
  </si>
  <si>
    <t>reason_id</t>
  </si>
  <si>
    <t>ID причины обращения</t>
  </si>
  <si>
    <t>ID пользователя, обновившего задачу</t>
  </si>
  <si>
    <t>plan_in_work_day_amt</t>
  </si>
  <si>
    <t>Плановая длительность работы над задачей (нахождение статусе "В работе") (в днях)</t>
  </si>
  <si>
    <t>exp_type</t>
  </si>
  <si>
    <t>Тип запроса на экспертизу</t>
  </si>
  <si>
    <t>contents</t>
  </si>
  <si>
    <t>Контекст</t>
  </si>
  <si>
    <t>close_reason_detail</t>
  </si>
  <si>
    <t>Детализация причины закрытия</t>
  </si>
  <si>
    <t>exp_queue_id</t>
  </si>
  <si>
    <t>ID очереди на экспертизу</t>
  </si>
  <si>
    <t>answer_send_dt</t>
  </si>
  <si>
    <t>Дата ответа клиенту по обращению</t>
  </si>
  <si>
    <t>ID точки продаж</t>
  </si>
  <si>
    <t>Плановый срок завершения задачи (в днях)</t>
  </si>
  <si>
    <t>Плановая дата завершения задачи</t>
  </si>
  <si>
    <t>Дата изменения статуса</t>
  </si>
  <si>
    <t>resp_form_name</t>
  </si>
  <si>
    <t>Форма ответа</t>
  </si>
  <si>
    <t>email_subj</t>
  </si>
  <si>
    <t>Заголовок e-mail</t>
  </si>
  <si>
    <t>task_num</t>
  </si>
  <si>
    <t>Номер задачи</t>
  </si>
  <si>
    <t>sol_created_emp_id</t>
  </si>
  <si>
    <t>ID пользователя, создавшего решение</t>
  </si>
  <si>
    <t>fact_start_in_work_dt</t>
  </si>
  <si>
    <t>Дата взятия в работу (переход задачи в статус "В работе")</t>
  </si>
  <si>
    <t>vsp_tb_id</t>
  </si>
  <si>
    <t>ID ТБ точки продаж</t>
  </si>
  <si>
    <t>short_solution</t>
  </si>
  <si>
    <t>Короткое решение</t>
  </si>
  <si>
    <t>parent_all_dur_mi</t>
  </si>
  <si>
    <t>Длительность выполнения с первой задачи для данного parent_id до установки статуса по данной, в минутах</t>
  </si>
  <si>
    <t>reason_decision</t>
  </si>
  <si>
    <t>Заключение</t>
  </si>
  <si>
    <t>decision_made</t>
  </si>
  <si>
    <t>Решение проблемы</t>
  </si>
  <si>
    <t>last_upd_id</t>
  </si>
  <si>
    <t>claim_sum_rub</t>
  </si>
  <si>
    <t>Сумма выплаты в рублях клиенту</t>
  </si>
  <si>
    <t>Вылюта выплаты</t>
  </si>
  <si>
    <t>client_req_result</t>
  </si>
  <si>
    <t>Описание проблемы</t>
  </si>
  <si>
    <t>Сумма выплаты клиенту</t>
  </si>
  <si>
    <t>created_id</t>
  </si>
  <si>
    <t>claim_comp_source</t>
  </si>
  <si>
    <t>Причина возникновения ситуации</t>
  </si>
  <si>
    <t>Статус ТПИН</t>
  </si>
  <si>
    <t>fail_reason</t>
  </si>
  <si>
    <t>Причина неуспешного создания/смены ТПИН</t>
  </si>
  <si>
    <t>lock_dt</t>
  </si>
  <si>
    <t>Дата блокировки</t>
  </si>
  <si>
    <t>tpin_id</t>
  </si>
  <si>
    <t>ТПИН ID</t>
  </si>
  <si>
    <t>tpin_upd_dt</t>
  </si>
  <si>
    <t>Дата создания/изменения ТПИН</t>
  </si>
  <si>
    <t>Способ создания ТПИН (кем сгенерирован)</t>
  </si>
  <si>
    <t>salt</t>
  </si>
  <si>
    <t>Контрольное число</t>
  </si>
  <si>
    <t>status_change_dt</t>
  </si>
  <si>
    <t>Дата и время изменения статуса</t>
  </si>
  <si>
    <t>territory_id</t>
  </si>
  <si>
    <t>ID территории</t>
  </si>
  <si>
    <t>Текст шаблона сообщения</t>
  </si>
  <si>
    <t>comm_type_cd</t>
  </si>
  <si>
    <t>Код типа коммуникации</t>
  </si>
  <si>
    <t>offer_num</t>
  </si>
  <si>
    <t>Номер внешних сущностей</t>
  </si>
  <si>
    <t>Коментарий</t>
  </si>
  <si>
    <t>Код канала коммуникации</t>
  </si>
  <si>
    <t>use_type_id</t>
  </si>
  <si>
    <t>prim_unit_id</t>
  </si>
  <si>
    <t>ID основого подразделения</t>
  </si>
  <si>
    <t>prim_position_name</t>
  </si>
  <si>
    <t>Наименование основной позиции пользователя</t>
  </si>
  <si>
    <t>position_created_dt</t>
  </si>
  <si>
    <t>Дата создания позиции</t>
  </si>
  <si>
    <t>last_upd_prf_dt</t>
  </si>
  <si>
    <t>Дата последнего обновления записи профиля пользователя</t>
  </si>
  <si>
    <t>Логин пользователя</t>
  </si>
  <si>
    <t>Наименование профиля пользователя</t>
  </si>
  <si>
    <t>hire_type</t>
  </si>
  <si>
    <t>Тип найма</t>
  </si>
  <si>
    <t>Табельный номер</t>
  </si>
  <si>
    <t>contact_created_dt</t>
  </si>
  <si>
    <t>Дата создания контакта</t>
  </si>
  <si>
    <t>Описание профиля пользователя</t>
  </si>
  <si>
    <t>user_avaya_cd</t>
  </si>
  <si>
    <t>Код пользователя в Avaya</t>
  </si>
  <si>
    <t>user_comments</t>
  </si>
  <si>
    <t>Комментарий по пользователю</t>
  </si>
  <si>
    <t>emp_status</t>
  </si>
  <si>
    <t>Cтатус сотрудника</t>
  </si>
  <si>
    <t>last_login_dt</t>
  </si>
  <si>
    <t>Дата последнго подключения</t>
  </si>
  <si>
    <t>ID основной позиции пользователя</t>
  </si>
  <si>
    <t>position_last_upd_dt</t>
  </si>
  <si>
    <t>Дата обновления позиции</t>
  </si>
  <si>
    <t>corp_flag</t>
  </si>
  <si>
    <t>Флаг принадлежности к корпоратам</t>
  </si>
  <si>
    <t>created_prf_dt</t>
  </si>
  <si>
    <t>Дата создания записи профиля пользователя</t>
  </si>
  <si>
    <t>hire_dt</t>
  </si>
  <si>
    <t>Дата найма</t>
  </si>
  <si>
    <t>contact_last_upd_dt</t>
  </si>
  <si>
    <t>Дата обновления контакта</t>
  </si>
  <si>
    <t>user_cti_login</t>
  </si>
  <si>
    <t>Логин пользователя в CTI</t>
  </si>
  <si>
    <t>prim_unit_cd</t>
  </si>
  <si>
    <t>Код основного подразделения</t>
  </si>
  <si>
    <t>profile_bis_type</t>
  </si>
  <si>
    <t>Бизнес-тип профиля пользователя</t>
  </si>
  <si>
    <t>profile_segment</t>
  </si>
  <si>
    <t>Сегмент профиля пользователя</t>
  </si>
  <si>
    <t>assistant_flag</t>
  </si>
  <si>
    <t>Флаг ассистента</t>
  </si>
  <si>
    <t>prim_unit_name</t>
  </si>
  <si>
    <t>Название основного подразделения</t>
  </si>
  <si>
    <t>Рабочий телефон 2</t>
  </si>
  <si>
    <t>blocked_flag</t>
  </si>
  <si>
    <t>Флаг блокировки пользователя</t>
  </si>
  <si>
    <t>survey_desc_text</t>
  </si>
  <si>
    <t>Описание опроса</t>
  </si>
  <si>
    <t>quest_name</t>
  </si>
  <si>
    <t>quest_text</t>
  </si>
  <si>
    <t>answer_text</t>
  </si>
  <si>
    <t>Ответ</t>
  </si>
  <si>
    <t>answer_type</t>
  </si>
  <si>
    <t>Тип ответа</t>
  </si>
  <si>
    <t>survey_name</t>
  </si>
  <si>
    <t>Наименование опроса</t>
  </si>
  <si>
    <t>path_id</t>
  </si>
  <si>
    <t>ID сессии с вопросами</t>
  </si>
  <si>
    <t>answer_form_id</t>
  </si>
  <si>
    <t>ID частной формы (ЧФ)</t>
  </si>
  <si>
    <t>part_oper_dt</t>
  </si>
  <si>
    <t>Дата операции для партицирования</t>
  </si>
  <si>
    <t>attr_06</t>
  </si>
  <si>
    <t>Атрибут 06</t>
  </si>
  <si>
    <t>ID подразделение</t>
  </si>
  <si>
    <t>attr_04</t>
  </si>
  <si>
    <t>Атрибут 04</t>
  </si>
  <si>
    <t>action_id</t>
  </si>
  <si>
    <t>ID действия</t>
  </si>
  <si>
    <t>attr_dt</t>
  </si>
  <si>
    <t>Дата атрибута</t>
  </si>
  <si>
    <t>attr_03</t>
  </si>
  <si>
    <t>Атрибут 03</t>
  </si>
  <si>
    <t>Сылка на ID клиента</t>
  </si>
  <si>
    <t>attr_02</t>
  </si>
  <si>
    <t>Атрибут 02</t>
  </si>
  <si>
    <t>attr_00</t>
  </si>
  <si>
    <t>Атрибут 00</t>
  </si>
  <si>
    <t>attr_05</t>
  </si>
  <si>
    <t>Атрибут 05</t>
  </si>
  <si>
    <t>attr_09</t>
  </si>
  <si>
    <t>Атрибут 09</t>
  </si>
  <si>
    <t>attr_10</t>
  </si>
  <si>
    <t>Атрибут 10</t>
  </si>
  <si>
    <t>user_oper_id</t>
  </si>
  <si>
    <t>attr_07</t>
  </si>
  <si>
    <t>Атрибут 07</t>
  </si>
  <si>
    <t>active_operation_type</t>
  </si>
  <si>
    <t>attr_08</t>
  </si>
  <si>
    <t>Атрибут 08</t>
  </si>
  <si>
    <t>attr_01</t>
  </si>
  <si>
    <t>Атрибут 01</t>
  </si>
  <si>
    <t>user_position_id</t>
  </si>
  <si>
    <t>ID позиции пользователя</t>
  </si>
  <si>
    <t>local_start_time</t>
  </si>
  <si>
    <t>Местное время старта рабочего дня</t>
  </si>
  <si>
    <t>local_end_time</t>
  </si>
  <si>
    <t>Местное время окончания рабочего дня</t>
  </si>
  <si>
    <t>duration_minus_one</t>
  </si>
  <si>
    <t>Длительность рабочего времени без перерыва на обед</t>
  </si>
  <si>
    <t>ts_id</t>
  </si>
  <si>
    <t>ID табельного времени</t>
  </si>
  <si>
    <t>duration_raw</t>
  </si>
  <si>
    <t>Длительность рабочего времени с перерывом на обед</t>
  </si>
  <si>
    <t>ts_type</t>
  </si>
  <si>
    <t>Тип записи</t>
  </si>
  <si>
    <t>work_dt</t>
  </si>
  <si>
    <t>Рабочий день (дата)</t>
  </si>
  <si>
    <t>ID пользователя, создавшего обращение</t>
  </si>
  <si>
    <t>Тип клиента</t>
  </si>
  <si>
    <t>anonymous_flag</t>
  </si>
  <si>
    <t>Флаг анонимности</t>
  </si>
  <si>
    <t>ident_flag</t>
  </si>
  <si>
    <t>Флаг идентификации</t>
  </si>
  <si>
    <t>proof_ident_flag</t>
  </si>
  <si>
    <t>Флаг проверенной идентификации</t>
  </si>
  <si>
    <t>ФИО клиента с обращения</t>
  </si>
  <si>
    <t>ID связанной активности</t>
  </si>
  <si>
    <t>Плановая дата окончания</t>
  </si>
  <si>
    <t>org_type</t>
  </si>
  <si>
    <t>Гос. Орган/Организация</t>
  </si>
  <si>
    <t>st_agencies_resp_dt</t>
  </si>
  <si>
    <t>Дата ответа гос. органа</t>
  </si>
  <si>
    <t>Дата окончания, озвученная клиенту</t>
  </si>
  <si>
    <t>first_app_num</t>
  </si>
  <si>
    <t>Номер первичного обращения</t>
  </si>
  <si>
    <t>collect_flag</t>
  </si>
  <si>
    <t>Флаг группового ответа</t>
  </si>
  <si>
    <t>ID канала регистрации</t>
  </si>
  <si>
    <t>start_reg_dt</t>
  </si>
  <si>
    <t>Дата начала регистрации</t>
  </si>
  <si>
    <t>Фактический срок завершения обращения (в секундах)</t>
  </si>
  <si>
    <t>Плановый срок завершения обращения (в днях)</t>
  </si>
  <si>
    <t>status_changed_dt</t>
  </si>
  <si>
    <t>МДМ ID клиента</t>
  </si>
  <si>
    <t>supply_source_name</t>
  </si>
  <si>
    <t>Источник обращения</t>
  </si>
  <si>
    <t>send_when_ready_flag</t>
  </si>
  <si>
    <t>Флаг отправки по мере готовности</t>
  </si>
  <si>
    <t>Содержание обращения</t>
  </si>
  <si>
    <t>end_reg_dt</t>
  </si>
  <si>
    <t>Дата конца регистрации</t>
  </si>
  <si>
    <t>Идентификатор звонка в телефонии</t>
  </si>
  <si>
    <t>ID формы обращения</t>
  </si>
  <si>
    <t>Форма поступления обращения</t>
  </si>
  <si>
    <t>resonance_flag</t>
  </si>
  <si>
    <t>Флаг резонанса</t>
  </si>
  <si>
    <t>appeal_form_id</t>
  </si>
  <si>
    <t>int_type</t>
  </si>
  <si>
    <t>Назначение взаимодействия</t>
  </si>
  <si>
    <t>feedback_language</t>
  </si>
  <si>
    <t>Язык для обратной связи</t>
  </si>
  <si>
    <t>timezone_id</t>
  </si>
  <si>
    <t>ID часового пояса клиента</t>
  </si>
  <si>
    <t>timezone_utc_offset</t>
  </si>
  <si>
    <t>Смещение часового пояса клиента относительно UTC (в минутах)</t>
  </si>
  <si>
    <t>client_sex</t>
  </si>
  <si>
    <t>member_type</t>
  </si>
  <si>
    <t>Тип участника</t>
  </si>
  <si>
    <t>feedback_region</t>
  </si>
  <si>
    <t>Регион клиента для обратной связи</t>
  </si>
  <si>
    <t>client_phone_num</t>
  </si>
  <si>
    <t>resp_form_cd</t>
  </si>
  <si>
    <t>Код наименования формы</t>
  </si>
  <si>
    <t>connect_time</t>
  </si>
  <si>
    <t>Период доступности клиента, часы</t>
  </si>
  <si>
    <t>client_start_time</t>
  </si>
  <si>
    <t>Начало периода доступности клиента,часы</t>
  </si>
  <si>
    <t>client_end_time</t>
  </si>
  <si>
    <t>Окончание периода доступности клиента, часы</t>
  </si>
  <si>
    <t>feedback_form_name</t>
  </si>
  <si>
    <t>Наименование формы обратной связи</t>
  </si>
  <si>
    <t>ID профиля</t>
  </si>
  <si>
    <t>parent_asz_id</t>
  </si>
  <si>
    <t>ID родительской заявки</t>
  </si>
  <si>
    <t>Профиль</t>
  </si>
  <si>
    <t>Дата вступления в должность</t>
  </si>
  <si>
    <t>asz_id</t>
  </si>
  <si>
    <t>ID заявки на доступ</t>
  </si>
  <si>
    <t>user_uid</t>
  </si>
  <si>
    <t>Идентификатор пользователя</t>
  </si>
  <si>
    <t>Наименование жанра</t>
  </si>
  <si>
    <t>phone_hash_list</t>
  </si>
  <si>
    <t>Список телефонов, ассоциированных с пользователем</t>
  </si>
  <si>
    <t>emails_hash_list</t>
  </si>
  <si>
    <t>Список Хеш-кодов по Идентификаторам: Зашифрованный идентификатор (производная функция SHA256 от адреса электронной почты)</t>
  </si>
  <si>
    <t>Посоленная кука из атрибута cookie</t>
  </si>
  <si>
    <t>Хэшированный идентификатор пользователя (в текущей версии GA, в целевой кука СберАналитики)</t>
  </si>
  <si>
    <t>trans_list</t>
  </si>
  <si>
    <t>Список транзакций в Рамблер Касса</t>
  </si>
  <si>
    <t>mac_hash_list</t>
  </si>
  <si>
    <t>Список хэшированных MAC-адресов пользователя</t>
  </si>
  <si>
    <t>Уникальный идентификатор банковской транзакции, назначаемый банком-эквайером при инициализации платежа</t>
  </si>
  <si>
    <t>Страны производства фильма, перечисленные через запятую</t>
  </si>
  <si>
    <t>screenwriter</t>
  </si>
  <si>
    <t>Сценаристы</t>
  </si>
  <si>
    <t>entityname</t>
  </si>
  <si>
    <t>Тип контента</t>
  </si>
  <si>
    <t>originalname</t>
  </si>
  <si>
    <t>Название на оригинальном языке</t>
  </si>
  <si>
    <t>kinopoiskid</t>
  </si>
  <si>
    <t>ID на КиноПоиске</t>
  </si>
  <si>
    <t>kp_rating</t>
  </si>
  <si>
    <t>Рейтинг на КиноПоиске</t>
  </si>
  <si>
    <t>Длительность</t>
  </si>
  <si>
    <t>hd-dto</t>
  </si>
  <si>
    <t>Стоимость покупки контента в HD</t>
  </si>
  <si>
    <t>hd-rent</t>
  </si>
  <si>
    <t>Стоимость аренды контента в HD</t>
  </si>
  <si>
    <t>sd-dto</t>
  </si>
  <si>
    <t>Стоимость покупки контента в SD</t>
  </si>
  <si>
    <t>sd-rent</t>
  </si>
  <si>
    <t>Стоимость аренды контента в SD</t>
  </si>
  <si>
    <t>actor</t>
  </si>
  <si>
    <t>Список актёров</t>
  </si>
  <si>
    <t>collection</t>
  </si>
  <si>
    <t>Категории контента</t>
  </si>
  <si>
    <t>director</t>
  </si>
  <si>
    <t>Режиссёры</t>
  </si>
  <si>
    <t>f_cover_1280</t>
  </si>
  <si>
    <t>URL обложки контента в разрешении 1280х720</t>
  </si>
  <si>
    <t>elementalias</t>
  </si>
  <si>
    <t>Альтернативное название</t>
  </si>
  <si>
    <t>f_cover_640</t>
  </si>
  <si>
    <t>URL обложки контента в разрешении 640х360</t>
  </si>
  <si>
    <t>f_cover_96</t>
  </si>
  <si>
    <t>URL обложки контента в разрешении 96х54</t>
  </si>
  <si>
    <t>link</t>
  </si>
  <si>
    <t>URL контента на ОККО</t>
  </si>
  <si>
    <t>Тип потребления контента</t>
  </si>
  <si>
    <t>Хэшированный идентификатор пользователя</t>
  </si>
  <si>
    <t>segments_list</t>
  </si>
  <si>
    <t>Список числовых идентификаторов Аудиторных сегментов пользователя</t>
  </si>
  <si>
    <t>purchase_list</t>
  </si>
  <si>
    <t>Список чеков в Рамблер Касса</t>
  </si>
  <si>
    <t>useragents_list</t>
  </si>
  <si>
    <t>Список user agents пользователя</t>
  </si>
  <si>
    <t>date_report</t>
  </si>
  <si>
    <t>Дата активации триала/покупки в случае платной транзакции (аналогично отчету 1)</t>
  </si>
  <si>
    <t>link_time</t>
  </si>
  <si>
    <t>Время начала триала. В случае отсутствия заполнен ""</t>
  </si>
  <si>
    <t>Код продаваемого сервиса Okko, т.е. код подписки</t>
  </si>
  <si>
    <t>promocode</t>
  </si>
  <si>
    <t>ПРОМО-код, который был направлен Пользователю</t>
  </si>
  <si>
    <t>Уникальный идентификатор продажи сервиса Okko</t>
  </si>
  <si>
    <t>Идентификатор пользователя Okko</t>
  </si>
  <si>
    <t>card_mask</t>
  </si>
  <si>
    <t>Маска привязанной карты.
По тех. причинам может отсутствовать примерно у 0.5% активаций. Будет заполнен пустой строкой</t>
  </si>
  <si>
    <t>expire_date</t>
  </si>
  <si>
    <t>Дата истечения привязанной карты</t>
  </si>
  <si>
    <t>confirm_sms_time</t>
  </si>
  <si>
    <t>Время подверждения по смс (с кодом подтверждения). В случае отсутствия заполнен ""</t>
  </si>
  <si>
    <t>unlink_time</t>
  </si>
  <si>
    <t>Время отвязки карты, заполняется в случае отвязки карты клиентом в течение 24 часов с момента активации. В случае отсутствия заполнен "" (при отсутствии значения заполнение пустой строкой)</t>
  </si>
  <si>
    <t>renewal_off_time</t>
  </si>
  <si>
    <t>Время отключения автопродления, заполняется в случае отключения автопродления клиентом в течение 24 часов с момента активации. В случае отсутствия заполнен ""</t>
  </si>
  <si>
    <t>promocode_time</t>
  </si>
  <si>
    <t>Время активации промокода. В случае отсутствия заполнен ""</t>
  </si>
  <si>
    <t>transition_time</t>
  </si>
  <si>
    <t>Время перехода по ссылке. В случае отсутствия заполнен ""</t>
  </si>
  <si>
    <t>phone_hash</t>
  </si>
  <si>
    <t>Телефон клиента в хэшированом виде (хэш sha256 )</t>
  </si>
  <si>
    <t>sms_time</t>
  </si>
  <si>
    <t>Время отправки смс со ссылкой. В случае отсутствия заполнен ""</t>
  </si>
  <si>
    <t>employee_id</t>
  </si>
  <si>
    <t>Маска привязанной карты.
По тех. причинам может отсутствовать примерно у 0.5% активаций. Будет заполнен пустой строкой ""</t>
  </si>
  <si>
    <t>Идентификатор пользователя Okko</t>
  </si>
  <si>
    <t>transaction_time</t>
  </si>
  <si>
    <t>Дата и время платежа, заполняется для поля RNN</t>
  </si>
  <si>
    <t>registration_time</t>
  </si>
  <si>
    <t>Дата и время регистрации пользователя в сервисеOkko, заполняется для полей sha256phone и sha256mail</t>
  </si>
  <si>
    <t>Серверная дата и время публикации продьюсером сообщения в топик кафки</t>
  </si>
  <si>
    <t>Идентификатор загрузки в витрину заполняется автоматически</t>
  </si>
  <si>
    <t>_</t>
  </si>
  <si>
    <t>dhri_ri_id</t>
  </si>
  <si>
    <t>ID карты из ЦФТ</t>
  </si>
  <si>
    <t>dio_id</t>
  </si>
  <si>
    <t>Идентификатор места выдачи карты</t>
  </si>
  <si>
    <t>ctl_hashvalue</t>
  </si>
  <si>
    <t>Хэш от бизнес-полей заполняется автоматически</t>
  </si>
  <si>
    <t>ctl_archive_loading</t>
  </si>
  <si>
    <t>Идентификатор загрузки в витрину</t>
  </si>
  <si>
    <t>sb_dci</t>
  </si>
  <si>
    <t>Дата открытия карточного контракта (Date of Card Issue)</t>
  </si>
  <si>
    <t>dcri_ri_id</t>
  </si>
  <si>
    <t>ID клиента из ЦФТ</t>
  </si>
  <si>
    <t>ID клиента из W4</t>
  </si>
  <si>
    <t>Дата вставки записи в реплику</t>
  </si>
  <si>
    <t>dcb_id</t>
  </si>
  <si>
    <t>Дата окончания действия версии</t>
  </si>
  <si>
    <t>dcc_id</t>
  </si>
  <si>
    <t>Идентификатор кодов карт</t>
  </si>
  <si>
    <t>exp_date</t>
  </si>
  <si>
    <t>Дата закрытия карты</t>
  </si>
  <si>
    <t>Дата вставки записи в витрину заполняется автоматически</t>
  </si>
  <si>
    <t>hash</t>
  </si>
  <si>
    <t>Hash карты</t>
  </si>
  <si>
    <t>Если сard_status_cd равен A, то 1, если сard_status_cd равен B, то 2, иначе - 3</t>
  </si>
  <si>
    <t>Если card_main_flg равен 1, то 1, иначе - 0</t>
  </si>
  <si>
    <t>Идентификатор загрузки в реплику</t>
  </si>
  <si>
    <t>paysys_name</t>
  </si>
  <si>
    <t>b_cc</t>
  </si>
  <si>
    <t>Код карты</t>
  </si>
  <si>
    <t>type_cc</t>
  </si>
  <si>
    <t>Средний безналичный оборот (9 прошлых месяцев)</t>
  </si>
  <si>
    <t>Средний безналичный оборот (12 прошлых месяцев)</t>
  </si>
  <si>
    <t>Количество покупок по продуктовой категории (безналичный оборот)</t>
  </si>
  <si>
    <t>Идентификатор товарной категории</t>
  </si>
  <si>
    <t>Средний безналичный оборот (3 прошлых месяца)</t>
  </si>
  <si>
    <t>Средний безналичный оборот (прошлый месяц)</t>
  </si>
  <si>
    <t>Идентификатор кaрты</t>
  </si>
  <si>
    <t>Средний безналичный оборот (6 прошлых месяцев)</t>
  </si>
  <si>
    <t>Средний безналичный оборот (текущий месяц)</t>
  </si>
  <si>
    <t>bonus_redemption_undo_cm_amt</t>
  </si>
  <si>
    <t>Количество операций списанния бонусов (6 прошлых месяцев)</t>
  </si>
  <si>
    <t>bonus_redemption_undo_6m_cnt</t>
  </si>
  <si>
    <t>Количество операций отмен и возвратов списаний (6 прошлых месяцев)</t>
  </si>
  <si>
    <t>Количество операций списанния бонусов (текущий месяц)</t>
  </si>
  <si>
    <t>bonus_redemption_undo_y_cnt</t>
  </si>
  <si>
    <t>Количество операций отмен и возвратов списаний (12 прошлых месяцев)</t>
  </si>
  <si>
    <t>bonus_redemption_undo_3m_cnt</t>
  </si>
  <si>
    <t>Количество операций отмен и возвратов списаний (3 прошлых месяца)</t>
  </si>
  <si>
    <t>bonus_redemption_undo_1m_cnt</t>
  </si>
  <si>
    <t>Количество операций отмен и возвратов списаний (прошлый месяц)</t>
  </si>
  <si>
    <t>bonus_redemption_undo_1m_amt</t>
  </si>
  <si>
    <t>bonus_redemption_undo_6m_amt</t>
  </si>
  <si>
    <t>bonus_redemption_undo_9m_amt</t>
  </si>
  <si>
    <t>bonus_redemption_undo_9m_cnt</t>
  </si>
  <si>
    <t>Количество операций отмен и возвратов списаний (9 прошлых месяцев)</t>
  </si>
  <si>
    <t>Количество операций списанния бонусов (3 прошлых месяца)</t>
  </si>
  <si>
    <t>Количество операций списанния бонусов (12 прошлых месяцев)</t>
  </si>
  <si>
    <t>Количество операций списанния бонусов (прошлый месяц)</t>
  </si>
  <si>
    <t>bonus_redemption_undo_y_amt</t>
  </si>
  <si>
    <t>Количество операций списанния бонусов (9 прошлых месяцев)</t>
  </si>
  <si>
    <t>bonus_redemption_undo_3m_amt</t>
  </si>
  <si>
    <t>bonus_redemption_undo_cm_cnt</t>
  </si>
  <si>
    <t>Количество операций отмен и возвратов списаний (текущий месяц)</t>
  </si>
  <si>
    <t>Количество дней с даты последней транзакции совершенной только по безналичному обороту</t>
  </si>
  <si>
    <t>last_purchase_online_dt</t>
  </si>
  <si>
    <t>Дата последней онлайн покупки (безналичный оборот)</t>
  </si>
  <si>
    <t>Дата закрытия записи в реплике</t>
  </si>
  <si>
    <t>promo_type</t>
  </si>
  <si>
    <t>Тип промоакции</t>
  </si>
  <si>
    <t>ID промоакции в SAS</t>
  </si>
  <si>
    <t>dpm_pprm_id</t>
  </si>
  <si>
    <t>ID промоакции</t>
  </si>
  <si>
    <t>Идентификатор карты регистрации В ПЦ</t>
  </si>
  <si>
    <t>Идентификатор клиента в ПЦ</t>
  </si>
  <si>
    <t>reg_time</t>
  </si>
  <si>
    <t>Время регистрации</t>
  </si>
  <si>
    <t>Идентификатор бренда карты</t>
  </si>
  <si>
    <t>dcri_oway_id</t>
  </si>
  <si>
    <t>Идентификатор клиента в way4</t>
  </si>
  <si>
    <t>trantype</t>
  </si>
  <si>
    <t>Наименование мёрчанта</t>
  </si>
  <si>
    <t>cash_amount</t>
  </si>
  <si>
    <t>Сумма оплаты наличиными по операции</t>
  </si>
  <si>
    <t>kto_id</t>
  </si>
  <si>
    <t>Идентификатор торгово-сервисного предприятия</t>
  </si>
  <si>
    <t>dtime</t>
  </si>
  <si>
    <t>Локальное время совершения операции на кассе</t>
  </si>
  <si>
    <t>bns_past</t>
  </si>
  <si>
    <t>Остаток бонусов на счете после операции</t>
  </si>
  <si>
    <t>paysys</t>
  </si>
  <si>
    <t>Платёжная система</t>
  </si>
  <si>
    <t>paid_amount</t>
  </si>
  <si>
    <t>Сумма покупки со знаком</t>
  </si>
  <si>
    <t>ext_merch_id</t>
  </si>
  <si>
    <t>Идентификатор мёрчанта</t>
  </si>
  <si>
    <t>ext_poi_idv</t>
  </si>
  <si>
    <t>srctype</t>
  </si>
  <si>
    <t>Источник операции</t>
  </si>
  <si>
    <t>Внутренний идентификатор операции в ПЦ</t>
  </si>
  <si>
    <t>ext_idv</t>
  </si>
  <si>
    <t>Внешний идентификатор транзакции</t>
  </si>
  <si>
    <t>pmacp</t>
  </si>
  <si>
    <t>Организация, в пользу которой прошла операция</t>
  </si>
  <si>
    <t>clt_ri_id</t>
  </si>
  <si>
    <t>bns_turn</t>
  </si>
  <si>
    <t>Сумма операции (в бонусах) со знаком</t>
  </si>
  <si>
    <t>skipped</t>
  </si>
  <si>
    <t>Служебное поле</t>
  </si>
  <si>
    <t>commentary</t>
  </si>
  <si>
    <t>acqrr</t>
  </si>
  <si>
    <t>Банк эквайер</t>
  </si>
  <si>
    <t>ksp_id</t>
  </si>
  <si>
    <t>Идентификатор ТО, числовой</t>
  </si>
  <si>
    <t>origin_kop_id</t>
  </si>
  <si>
    <t>Внутренний идентификатор оригинальной операции в ПЦ</t>
  </si>
  <si>
    <t>Mcc</t>
  </si>
  <si>
    <t>hash_ri_id</t>
  </si>
  <si>
    <t>Идентификатор карты В ПЦ</t>
  </si>
  <si>
    <t>Тип операции ПЦ</t>
  </si>
  <si>
    <t>kop_wtime</t>
  </si>
  <si>
    <t>Время операции в ПЦ (WTIME)</t>
  </si>
  <si>
    <t>ips_amount</t>
  </si>
  <si>
    <t>Сумма безнала</t>
  </si>
  <si>
    <t>Код продукта/MCC</t>
  </si>
  <si>
    <t>Стоимость</t>
  </si>
  <si>
    <t>pprm_id</t>
  </si>
  <si>
    <t>amount_past</t>
  </si>
  <si>
    <t>Количество накопленных бонусов</t>
  </si>
  <si>
    <t>amount_oper</t>
  </si>
  <si>
    <t>Количество бонусов за операцию</t>
  </si>
  <si>
    <t>ID торгово-сервисного предприятия</t>
  </si>
  <si>
    <t>locked</t>
  </si>
  <si>
    <t>Признак блокировки объекта (Y - заблокирован; N - разблокирован)</t>
  </si>
  <si>
    <t>ksp_idv</t>
  </si>
  <si>
    <t>Код точки обслуживания</t>
  </si>
  <si>
    <t>address_ksp</t>
  </si>
  <si>
    <t>Адрес точки обслуживания</t>
  </si>
  <si>
    <t>ksp_name</t>
  </si>
  <si>
    <t>Наименование точки обслуживания</t>
  </si>
  <si>
    <t>ID точки обслуживания</t>
  </si>
  <si>
    <t>ktg_id</t>
  </si>
  <si>
    <t>ID бренда</t>
  </si>
  <si>
    <t>ktg_name</t>
  </si>
  <si>
    <t>Наименование бренда</t>
  </si>
  <si>
    <t>prc_id</t>
  </si>
  <si>
    <t>Идентификатор товарного каталога</t>
  </si>
  <si>
    <t>kto_name</t>
  </si>
  <si>
    <t>Название торгово-сервисного предприятия</t>
  </si>
  <si>
    <t>address_kto</t>
  </si>
  <si>
    <t>Адрес торгово-сервисного предприятия</t>
  </si>
  <si>
    <t>Хэш от бизнес-полей</t>
  </si>
  <si>
    <t>kop_to</t>
  </si>
  <si>
    <t>Идентификатор связанной операции</t>
  </si>
  <si>
    <t>attr_fraud_last_set</t>
  </si>
  <si>
    <t>Пследнее время проставления флага фрод</t>
  </si>
  <si>
    <t>attr_fraud_last_unset</t>
  </si>
  <si>
    <t>Пследнее время снятия флага фрод</t>
  </si>
  <si>
    <t>attr_fraud</t>
  </si>
  <si>
    <t>Флаг фрод</t>
  </si>
  <si>
    <t>mobile</t>
  </si>
  <si>
    <t>refuse_email</t>
  </si>
  <si>
    <t>Флаг отказа от e-mail</t>
  </si>
  <si>
    <t>birth_day</t>
  </si>
  <si>
    <t>День рождения</t>
  </si>
  <si>
    <t>lpr_reg_date_as_date</t>
  </si>
  <si>
    <t>refuse_sms</t>
  </si>
  <si>
    <t>Флаг отказа от смс</t>
  </si>
  <si>
    <t>MCC транзакции</t>
  </si>
  <si>
    <t>ID WAY4 клиента</t>
  </si>
  <si>
    <t>дебетовая/кредитная карта</t>
  </si>
  <si>
    <t>ID акции</t>
  </si>
  <si>
    <t>month_operation</t>
  </si>
  <si>
    <t>Дата и время совершения операции на кассе</t>
  </si>
  <si>
    <t>spasibo_gained</t>
  </si>
  <si>
    <t>продукт WAY4</t>
  </si>
  <si>
    <t>card_product_id</t>
  </si>
  <si>
    <t>trigger_source</t>
  </si>
  <si>
    <t>Источник триггера</t>
  </si>
  <si>
    <t>no_of_delinquency_account_90_days_old</t>
  </si>
  <si>
    <t>Старое значение количества счетов с просрочкой в 90+ дней</t>
  </si>
  <si>
    <t>ctl_validfrom_month</t>
  </si>
  <si>
    <t>Месяц вставки строки на источник</t>
  </si>
  <si>
    <t>decision_reason</t>
  </si>
  <si>
    <t>Код типа причины решения</t>
  </si>
  <si>
    <t>no_of_caps_records_within_previous_1_month</t>
  </si>
  <si>
    <t>Количество запросов на кредит за последний месяц</t>
  </si>
  <si>
    <t>no_of_delinquency_account_60_days_new</t>
  </si>
  <si>
    <t>Новое значение количества счета с просрочкой в 60+ дней</t>
  </si>
  <si>
    <t>enquiry_reason_code</t>
  </si>
  <si>
    <t>Причина запроса</t>
  </si>
  <si>
    <t>finance_amount</t>
  </si>
  <si>
    <t>Объем выданного кредита</t>
  </si>
  <si>
    <t>total_monthly_installment_old</t>
  </si>
  <si>
    <t>Старое значение размера ежемесячного платежа</t>
  </si>
  <si>
    <t>finance_product</t>
  </si>
  <si>
    <t>no_of_delinquency_account_1_days_new</t>
  </si>
  <si>
    <t>Новое значение количества счета с просрочкой в 1+ дней</t>
  </si>
  <si>
    <t>no_of_delinquency_account_90_days_new</t>
  </si>
  <si>
    <t>Новое значение количества счета с просрочкой в 90+ дней</t>
  </si>
  <si>
    <t>ctl_validfrom_year</t>
  </si>
  <si>
    <t>Год вставки строки на источник</t>
  </si>
  <si>
    <t>no_of_delinquency_account_30_days_old</t>
  </si>
  <si>
    <t>Старое значение количества счетов с просрочкой в 30+ дней</t>
  </si>
  <si>
    <t>Идентификатор загрузки CTL, врамках которого запись была вставлена в витрину</t>
  </si>
  <si>
    <t>trigger_name</t>
  </si>
  <si>
    <t>Описание триггера</t>
  </si>
  <si>
    <t>trigger_date</t>
  </si>
  <si>
    <t>Дата срабатывания триггера</t>
  </si>
  <si>
    <t>trigger_creation_date</t>
  </si>
  <si>
    <t>Дата получения триггера</t>
  </si>
  <si>
    <t>finance_purpose</t>
  </si>
  <si>
    <t>Цель кредита</t>
  </si>
  <si>
    <t>Идентификатор загрузки CTL, врамках которого запись была вставлена или обновлена на источнике</t>
  </si>
  <si>
    <t>date_of_decision</t>
  </si>
  <si>
    <t>Дата принятия решения</t>
  </si>
  <si>
    <t>decision_amount</t>
  </si>
  <si>
    <t>Размер кредита по которому вынесено решение</t>
  </si>
  <si>
    <t>no_of_delinquency_account_60_days_old</t>
  </si>
  <si>
    <t>Старое значение количества счетов с просрочкой в 60+ дней</t>
  </si>
  <si>
    <t>archive_name</t>
  </si>
  <si>
    <t>Название архива</t>
  </si>
  <si>
    <t>file_name</t>
  </si>
  <si>
    <t>Название файла из архива</t>
  </si>
  <si>
    <t>trigger_id</t>
  </si>
  <si>
    <t>ID триггера</t>
  </si>
  <si>
    <t>Индикатор последней операции над записью в источнике</t>
  </si>
  <si>
    <t>total_monthly_installment_new</t>
  </si>
  <si>
    <t>Новое значение размера ежемесячного платежа</t>
  </si>
  <si>
    <t>no_of_delinquency_account_30_days_new</t>
  </si>
  <si>
    <t>Новое значение количества счета с просрочкой в 30+ дней</t>
  </si>
  <si>
    <t>Дата вставки строки в витрину</t>
  </si>
  <si>
    <t>no_of_delinquency_account_1_days_old</t>
  </si>
  <si>
    <t>Старое значение количества счетов с просрочкой в 1+ дней</t>
  </si>
  <si>
    <t>status_timespent</t>
  </si>
  <si>
    <t>Длительность изменения заявки (мс)</t>
  </si>
  <si>
    <t>statusaf_code</t>
  </si>
  <si>
    <t>Код нового статуса заявки</t>
  </si>
  <si>
    <t>delete_flag</t>
  </si>
  <si>
    <t>Флаг удаления записи</t>
  </si>
  <si>
    <t>Идентификатор записи об изменении</t>
  </si>
  <si>
    <t>app_recordkey</t>
  </si>
  <si>
    <t>ID заявки в Transact (технический)</t>
  </si>
  <si>
    <t>app_creation_month</t>
  </si>
  <si>
    <t>Месяц создания заявки</t>
  </si>
  <si>
    <t>serverhostname</t>
  </si>
  <si>
    <t>Имя сервера, где последний раз была открыта заявка</t>
  </si>
  <si>
    <t>statusaf_desc</t>
  </si>
  <si>
    <t>Новый статус заявки</t>
  </si>
  <si>
    <t>status_timestamp_finish</t>
  </si>
  <si>
    <t>Дата/время окончания изменения заявки и сохранения изменений</t>
  </si>
  <si>
    <t>statusbf_code</t>
  </si>
  <si>
    <t>Код статого статуса</t>
  </si>
  <si>
    <t>Номер заявки (9-ти значный)</t>
  </si>
  <si>
    <t>Система-источник данных</t>
  </si>
  <si>
    <t>Логин сотрудника, открывшего и/или изменившего заявку</t>
  </si>
  <si>
    <t>Дата загрузки записи в витрину</t>
  </si>
  <si>
    <t>last_flg</t>
  </si>
  <si>
    <t>Порядковый номер загрузки</t>
  </si>
  <si>
    <t>status_timestamp_start</t>
  </si>
  <si>
    <t>Дата/время начала изменения заявки</t>
  </si>
  <si>
    <t>statusbf_desc</t>
  </si>
  <si>
    <t>Старый статус заявки</t>
  </si>
  <si>
    <t>dpst_obj_estimated_cost</t>
  </si>
  <si>
    <t>Предполагаемая стоимость залогового ОН</t>
  </si>
  <si>
    <t>scd_dpst_cur</t>
  </si>
  <si>
    <t>Валюта второго депозита основного заемщика</t>
  </si>
  <si>
    <t>scd_dpst_amt</t>
  </si>
  <si>
    <t>Сумма второго депозита основного заемщика</t>
  </si>
  <si>
    <t>housing_status_code</t>
  </si>
  <si>
    <t>Код права проживания</t>
  </si>
  <si>
    <t>vis_grossprofit</t>
  </si>
  <si>
    <t>Валовая прибыль заемщика по результатам выезда</t>
  </si>
  <si>
    <t>uw_category</t>
  </si>
  <si>
    <t>Код категории андеррайтера</t>
  </si>
  <si>
    <t>Код причины отказа</t>
  </si>
  <si>
    <t>deposit_exist_flag</t>
  </si>
  <si>
    <t>Флаг наличия депозитов у основного заемщика</t>
  </si>
  <si>
    <t>third_dpst_cur</t>
  </si>
  <si>
    <t>Валюта третьего депозита основного заемщика</t>
  </si>
  <si>
    <t>a0_saleproceeds</t>
  </si>
  <si>
    <t>Выручка заемщика по данным андеррайтера</t>
  </si>
  <si>
    <t>a0_grossprofit</t>
  </si>
  <si>
    <t>Валовая прибыль заемщика по данным андеррайтера</t>
  </si>
  <si>
    <t>on_site_visit_flag</t>
  </si>
  <si>
    <t>Флаг проведения выездной проверки</t>
  </si>
  <si>
    <t>other_obj_dpst_flag</t>
  </si>
  <si>
    <t>Флаг залога иного ОН</t>
  </si>
  <si>
    <t>financial_status_code</t>
  </si>
  <si>
    <t>Код финансового состояния заемщика</t>
  </si>
  <si>
    <t>mortgage_dpst_flag</t>
  </si>
  <si>
    <t>Флаг наличия залога при ипотеке</t>
  </si>
  <si>
    <t>third_dpst_bank</t>
  </si>
  <si>
    <t>Банк третьего депозита основного заемщика</t>
  </si>
  <si>
    <t>employer_industry_sector_name</t>
  </si>
  <si>
    <t>Наименование вида деятельности организации</t>
  </si>
  <si>
    <t>employment_city</t>
  </si>
  <si>
    <t>Город основной работы</t>
  </si>
  <si>
    <t>outcome</t>
  </si>
  <si>
    <t>Средние расходы (за последние 6 мес.)</t>
  </si>
  <si>
    <t>supported_amt</t>
  </si>
  <si>
    <t>int_passport_exp_dt</t>
  </si>
  <si>
    <t>Дата окончания срока действия загранпаспорта</t>
  </si>
  <si>
    <t>financial_status_desc</t>
  </si>
  <si>
    <t>Финансовое состояние заемщика</t>
  </si>
  <si>
    <t>Логин андеррайтера 1,2,3 уровня, принявшего решение</t>
  </si>
  <si>
    <t>supported_children_amt</t>
  </si>
  <si>
    <t>Кол-во детей на иждивении</t>
  </si>
  <si>
    <t>int_passport_exist_flag</t>
  </si>
  <si>
    <t>Наличие загранпаспорта (флаг)</t>
  </si>
  <si>
    <t>Наименование типа клиента</t>
  </si>
  <si>
    <t>app_saleprofit</t>
  </si>
  <si>
    <t>Прибыль от продаж заемщика по данным анкеты</t>
  </si>
  <si>
    <t>aquisition_method_code</t>
  </si>
  <si>
    <t>Код способа приобретения личной собственности</t>
  </si>
  <si>
    <t>uw0_login</t>
  </si>
  <si>
    <t>Логин андеррайтера 0 уровня, сформировавшего заключение</t>
  </si>
  <si>
    <t>uriscinsult_login</t>
  </si>
  <si>
    <t>Логин юрисконсульта, осуществляющего правовую оценку при ипотеке</t>
  </si>
  <si>
    <t>subsegment_code</t>
  </si>
  <si>
    <t>Код подсегмента</t>
  </si>
  <si>
    <t>Дата последнего обращения к заявке</t>
  </si>
  <si>
    <t>cur_job_experience_m</t>
  </si>
  <si>
    <t>Рабочий стаж клиента на текущем месте работы (в месяцах)</t>
  </si>
  <si>
    <t>Кол-во членов семьи</t>
  </si>
  <si>
    <t>curr_full_address</t>
  </si>
  <si>
    <t>Полный адрес фактического проживания</t>
  </si>
  <si>
    <t>Дата/время заведения заявки</t>
  </si>
  <si>
    <t>cred_obj_dpst_flag</t>
  </si>
  <si>
    <t>Флаг залога кредитуемого ОН</t>
  </si>
  <si>
    <t>fst_dpst_cur</t>
  </si>
  <si>
    <t>Валюта первого депозита основного заемщика</t>
  </si>
  <si>
    <t>dpst_obj_amt</t>
  </si>
  <si>
    <t>Количество залоговых объектов</t>
  </si>
  <si>
    <t>employer_industry_sector_code</t>
  </si>
  <si>
    <t>Код вида деятельности организации</t>
  </si>
  <si>
    <t>job_category_name</t>
  </si>
  <si>
    <t>Наименование категории занимаемой должности</t>
  </si>
  <si>
    <t>Город фактического проживания</t>
  </si>
  <si>
    <t>aquisition_method_desc</t>
  </si>
  <si>
    <t>Способ приобретения личной собственности</t>
  </si>
  <si>
    <t>fst_dpst_bank</t>
  </si>
  <si>
    <t>Банк первого депозита основного заемщика</t>
  </si>
  <si>
    <t>app_profit</t>
  </si>
  <si>
    <t>Чистая прибыль заемщика по данным анкеты</t>
  </si>
  <si>
    <t>a0_saleprofit</t>
  </si>
  <si>
    <t>Прибыль от продаж заемщика по данным андеррайтера</t>
  </si>
  <si>
    <t>Название должности клиента</t>
  </si>
  <si>
    <t>Дополнительный доход (за последние 6 мес.)</t>
  </si>
  <si>
    <t>loaner_category_code</t>
  </si>
  <si>
    <t>Код категории основного заемщика</t>
  </si>
  <si>
    <t>app_conclusion_dt</t>
  </si>
  <si>
    <t>Дата формирования заключения по заявке</t>
  </si>
  <si>
    <t>vis_saleproceeds</t>
  </si>
  <si>
    <t>Выручка заемщика по результатам выезда</t>
  </si>
  <si>
    <t>fst_dpst_amt</t>
  </si>
  <si>
    <t>Сумма первого депозита основного заемщика</t>
  </si>
  <si>
    <t>employment_type_code</t>
  </si>
  <si>
    <t>Тип основной занятости</t>
  </si>
  <si>
    <t>Флаг статуса молодой семьи (для жилищного кредитования)</t>
  </si>
  <si>
    <t>job_category_code</t>
  </si>
  <si>
    <t>Код категории занимаемой должности</t>
  </si>
  <si>
    <t>Кол-во детей</t>
  </si>
  <si>
    <t>housing_status_desc</t>
  </si>
  <si>
    <t>Право проживания</t>
  </si>
  <si>
    <t>deposit_code</t>
  </si>
  <si>
    <t>third_dpst_amt</t>
  </si>
  <si>
    <t>Сумма третьего депозита основного заемщика</t>
  </si>
  <si>
    <t>vis_saleprofit</t>
  </si>
  <si>
    <t>Прибыль от продаж заемщика по результатам выезда</t>
  </si>
  <si>
    <t>vis_profit</t>
  </si>
  <si>
    <t>Чистая прибыль заемщика по результатам выезда</t>
  </si>
  <si>
    <t>app_grossprofit</t>
  </si>
  <si>
    <t>Валовая прибыль заемщика по данным анкеты</t>
  </si>
  <si>
    <t>Индекс фактического проживания</t>
  </si>
  <si>
    <t>education_status_code</t>
  </si>
  <si>
    <t>Код образования</t>
  </si>
  <si>
    <t>total_job_experience_m</t>
  </si>
  <si>
    <t>Общий трудовой стаж клиента (в месяцах)</t>
  </si>
  <si>
    <t>subsegment_desc</t>
  </si>
  <si>
    <t>Наименование подсегмента</t>
  </si>
  <si>
    <t>a0_profit</t>
  </si>
  <si>
    <t>Чистая прибыль заемщика по данным андеррайтера</t>
  </si>
  <si>
    <t>rp_supported_other_amt</t>
  </si>
  <si>
    <t>Кол-во других иждивенцев (не детей)</t>
  </si>
  <si>
    <t>client_type_code</t>
  </si>
  <si>
    <t>Код типа клиента</t>
  </si>
  <si>
    <t>Категория основного заемщика</t>
  </si>
  <si>
    <t>scd_dpst_bank</t>
  </si>
  <si>
    <t>Банк второго депозита основного заемщика</t>
  </si>
  <si>
    <t>home_phone_exist_flag</t>
  </si>
  <si>
    <t>Наличие домашнего телефона (флаг)</t>
  </si>
  <si>
    <t>app_saleproceeds</t>
  </si>
  <si>
    <t>Выручка заемщика по данным анкеты</t>
  </si>
  <si>
    <t>employment_type_name</t>
  </si>
  <si>
    <t>Наименование типа основной занятости</t>
  </si>
  <si>
    <t>property_address</t>
  </si>
  <si>
    <t>Адрес ОН</t>
  </si>
  <si>
    <t>property_area</t>
  </si>
  <si>
    <t>Площадь ОН</t>
  </si>
  <si>
    <t>property_purchase_year</t>
  </si>
  <si>
    <t>Год покупки ОН</t>
  </si>
  <si>
    <t>main_loaner_client_dk</t>
  </si>
  <si>
    <t>ID основного заемщика в MDM</t>
  </si>
  <si>
    <t>property_type_code</t>
  </si>
  <si>
    <t>Код типа ОН</t>
  </si>
  <si>
    <t>property_area_units</t>
  </si>
  <si>
    <t>Единицы измерения площади ОН</t>
  </si>
  <si>
    <t>property_price</t>
  </si>
  <si>
    <t>Стоимость ОН</t>
  </si>
  <si>
    <t>property_type_desc</t>
  </si>
  <si>
    <t>Тип ОН</t>
  </si>
  <si>
    <t>relative_type_desc</t>
  </si>
  <si>
    <t>Тип родственника</t>
  </si>
  <si>
    <t>has_credit_in_sb_flag</t>
  </si>
  <si>
    <t>Флаг наличия кредита в Сбербанке</t>
  </si>
  <si>
    <t>relative_citizenship_code</t>
  </si>
  <si>
    <t>Код гражданства родственника</t>
  </si>
  <si>
    <t>relative_type_code</t>
  </si>
  <si>
    <t>Код типа родственника</t>
  </si>
  <si>
    <t>relative_age</t>
  </si>
  <si>
    <t>Возраст родственника</t>
  </si>
  <si>
    <t>relative_empl_company_name</t>
  </si>
  <si>
    <t>Название компании, в которой работает родственник</t>
  </si>
  <si>
    <t>relative_dob</t>
  </si>
  <si>
    <t>Дата рождения родственника</t>
  </si>
  <si>
    <t>is_support_flag</t>
  </si>
  <si>
    <t>Флаг нахождения родственника на иждивении у основного заемщика</t>
  </si>
  <si>
    <t>relative_citizenship_desc</t>
  </si>
  <si>
    <t>Гражданство родственника</t>
  </si>
  <si>
    <t>relative_sname</t>
  </si>
  <si>
    <t>Отчество родственника</t>
  </si>
  <si>
    <t>relative_fname</t>
  </si>
  <si>
    <t>Имя родственника</t>
  </si>
  <si>
    <t>relative_lname</t>
  </si>
  <si>
    <t>Фамилия родственника</t>
  </si>
  <si>
    <t>rp_sb_credit_history_code</t>
  </si>
  <si>
    <t>rp_education_status_desc</t>
  </si>
  <si>
    <t>Связанное лицо -основной поручитель (флаг)</t>
  </si>
  <si>
    <t>rp_job_category_code</t>
  </si>
  <si>
    <t>rp_cur_zip</t>
  </si>
  <si>
    <t>rp_housing_status_code</t>
  </si>
  <si>
    <t>rp_loaner_category_code</t>
  </si>
  <si>
    <t>Код категории связанного лица</t>
  </si>
  <si>
    <t>rp_loaner_category_desc</t>
  </si>
  <si>
    <t>Категория связанного лица</t>
  </si>
  <si>
    <t>rp_security_code</t>
  </si>
  <si>
    <t>Связанное лицо - подрядчик (флаг)</t>
  </si>
  <si>
    <t>rp_employment_type_code</t>
  </si>
  <si>
    <t>Код типа основной занятости связанного лица</t>
  </si>
  <si>
    <t>rp_bki_credit_history_code</t>
  </si>
  <si>
    <t>Связанное лицо - созаемщик (флаг)</t>
  </si>
  <si>
    <t>rp_employment_type_name</t>
  </si>
  <si>
    <t>Наименование типа основной работы</t>
  </si>
  <si>
    <t>rp_job_name</t>
  </si>
  <si>
    <t>Название должности связанного лица</t>
  </si>
  <si>
    <t>rp_education_status_code</t>
  </si>
  <si>
    <t>rp_financial_status_code</t>
  </si>
  <si>
    <t>Код финансового состояния связанного лица</t>
  </si>
  <si>
    <t>rp_employer_industry_sector_code</t>
  </si>
  <si>
    <t>Код вида деятельности организации, в которой работает связанное лицо</t>
  </si>
  <si>
    <t>Средние расходы за 6 мес.</t>
  </si>
  <si>
    <t>rp_aquisition_method_code</t>
  </si>
  <si>
    <t>rp_transport_exist_flag</t>
  </si>
  <si>
    <t>Наличие авто в личной собственности</t>
  </si>
  <si>
    <t>rp_curr_full_address</t>
  </si>
  <si>
    <t>rp_employer_industry_sector_name</t>
  </si>
  <si>
    <t>rp_is_sb_employee</t>
  </si>
  <si>
    <t>rp_int_passport_exist_flag</t>
  </si>
  <si>
    <t>Наличие загранпаспорта</t>
  </si>
  <si>
    <t>rp_aquisition_method_desc</t>
  </si>
  <si>
    <t>rp_job_category_name</t>
  </si>
  <si>
    <t>rp_property_exist_flag</t>
  </si>
  <si>
    <t>Наличие недвижимости в личной собственности</t>
  </si>
  <si>
    <t>rp_scoring_zone_desc</t>
  </si>
  <si>
    <t>Возраст связанного лица</t>
  </si>
  <si>
    <t>rp_housing_status_desc</t>
  </si>
  <si>
    <t>rp_security_desc</t>
  </si>
  <si>
    <t>rp_client_dk</t>
  </si>
  <si>
    <t>ID связанного лица в MDM</t>
  </si>
  <si>
    <t>Связанное лицо - залогодатель (флаг)</t>
  </si>
  <si>
    <t>rp_int_passport_exp_dt</t>
  </si>
  <si>
    <t>rp_financial_status_desc</t>
  </si>
  <si>
    <t>Финансовое состояние связанного лица</t>
  </si>
  <si>
    <t>rp_cur_job_experience</t>
  </si>
  <si>
    <t>Рабочий стаж связанного лица на текущем месте работы (в месяцах)</t>
  </si>
  <si>
    <t>Связанное лицо -дополнительный поручитель (флаг)</t>
  </si>
  <si>
    <t>rp_employer_company_name</t>
  </si>
  <si>
    <t>Название компании, в которой работает связанное лицо</t>
  </si>
  <si>
    <t>rp_total_job_experience</t>
  </si>
  <si>
    <t>Общий трудовой стаж (в месяцах)</t>
  </si>
  <si>
    <t>contractor_role</t>
  </si>
  <si>
    <t>Наименование подрядчика</t>
  </si>
  <si>
    <t>rp_home_phone_exist_flag</t>
  </si>
  <si>
    <t>rp_sb_credit_history_desc</t>
  </si>
  <si>
    <t>rp_bki_credit_history_desc</t>
  </si>
  <si>
    <t>rp_scoring_zone_code</t>
  </si>
  <si>
    <t>rp_cur_city</t>
  </si>
  <si>
    <t>transport_brand</t>
  </si>
  <si>
    <t>Бренд ТС</t>
  </si>
  <si>
    <t>transport_type_code</t>
  </si>
  <si>
    <t>Код типа ТС</t>
  </si>
  <si>
    <t>transport_reg_num</t>
  </si>
  <si>
    <t>Регистрационный номер ТС</t>
  </si>
  <si>
    <t>transport_price</t>
  </si>
  <si>
    <t>Стоимость ТС</t>
  </si>
  <si>
    <t>transport_purchase_year</t>
  </si>
  <si>
    <t>Год покупки ТС</t>
  </si>
  <si>
    <t>transport_reg_age</t>
  </si>
  <si>
    <t>Возраст ТС</t>
  </si>
  <si>
    <t>transport_type_desc</t>
  </si>
  <si>
    <t>Тип ТС</t>
  </si>
  <si>
    <t>car_year</t>
  </si>
  <si>
    <t>Год выпуска ТС</t>
  </si>
  <si>
    <t>car_price_currency</t>
  </si>
  <si>
    <t>Валюта стоимости автомобиля согласно договору</t>
  </si>
  <si>
    <t>car_vin</t>
  </si>
  <si>
    <t>VIN автомобиля</t>
  </si>
  <si>
    <t>car_model</t>
  </si>
  <si>
    <t>Модель автомобиля</t>
  </si>
  <si>
    <t>car_engine_power</t>
  </si>
  <si>
    <t>Мощность двигателя</t>
  </si>
  <si>
    <t>car_cathegory</t>
  </si>
  <si>
    <t>Категория ТС</t>
  </si>
  <si>
    <t>car_price_in_currency</t>
  </si>
  <si>
    <t>Стоимость автомобиля согласно договору</t>
  </si>
  <si>
    <t>car_brand</t>
  </si>
  <si>
    <t>Марка автомобиля</t>
  </si>
  <si>
    <t>realtytype</t>
  </si>
  <si>
    <t>Вид объекта недвижимости</t>
  </si>
  <si>
    <t>realty_address</t>
  </si>
  <si>
    <t>Адрес объекта недвижимости</t>
  </si>
  <si>
    <t>realtycategory_name</t>
  </si>
  <si>
    <t>Категория объекта недвижимости (жилое/нежилое)</t>
  </si>
  <si>
    <t>Материал стен дома</t>
  </si>
  <si>
    <t>Общая площадь (с учетом лоджий, балконов и других нежилых помещений) (в кв. м.)</t>
  </si>
  <si>
    <t>group_num</t>
  </si>
  <si>
    <t>Вид группы объектов</t>
  </si>
  <si>
    <t>realtycategory</t>
  </si>
  <si>
    <t>wall_type_id</t>
  </si>
  <si>
    <t>ID материала стен дома</t>
  </si>
  <si>
    <t>IFA устройства в формате, в котором получен в клике</t>
  </si>
  <si>
    <t>Время события в формате UNIX-time</t>
  </si>
  <si>
    <t>event_datetime_day</t>
  </si>
  <si>
    <t>День (для партицирования)</t>
  </si>
  <si>
    <t>Тип устройства, определяется сервисом AppMetrica</t>
  </si>
  <si>
    <t>Имя операционной системы на устройстве пользователя</t>
  </si>
  <si>
    <t>ID приложения</t>
  </si>
  <si>
    <t>Дата и время события в формате yyyy-mm-dd hh:mm:ss</t>
  </si>
  <si>
    <t>Атрибуты события, сериализованные в json</t>
  </si>
  <si>
    <t>Имя события CPA postback</t>
  </si>
  <si>
    <t>device_ip</t>
  </si>
  <si>
    <t>IP</t>
  </si>
  <si>
    <t>Уникальный идентификатор устройства, который устанавливает AppMetrica</t>
  </si>
  <si>
    <t>Тип подключения устройства</t>
  </si>
  <si>
    <t>user_login_id</t>
  </si>
  <si>
    <t>MD5 ID логина</t>
  </si>
  <si>
    <t>Время получения сервером события в формате UNIX-time</t>
  </si>
  <si>
    <t>original_device_model</t>
  </si>
  <si>
    <t>Имя оператора сотовой связи</t>
  </si>
  <si>
    <t>Индикатор последней операции над записью в источнике. Принимает значение:
 I - запись была вставлена
 U - обновлена</t>
  </si>
  <si>
    <t>Имя пакета для Android или Bundle ID для iOS</t>
  </si>
  <si>
    <t>m_api_node</t>
  </si>
  <si>
    <t>Версия mAPI узла</t>
  </si>
  <si>
    <t>Код мобильной сети</t>
  </si>
  <si>
    <t>Временная метка изменения данных в целевой таблице</t>
  </si>
  <si>
    <t>Версия операционной системы на устройстве пользователя</t>
  </si>
  <si>
    <t>Google AID устройства в формате, в котором получен во время клика</t>
  </si>
  <si>
    <t>Название города на английском языке, где был произведен клик</t>
  </si>
  <si>
    <t>event_datetime_year</t>
  </si>
  <si>
    <t>Год (для партицирования)</t>
  </si>
  <si>
    <t>IFV для приложения в формате, в котором получен во время клика</t>
  </si>
  <si>
    <t>Идентификатор загрузки в реплику (для партицирования)</t>
  </si>
  <si>
    <t>Язык интерфейса устройства</t>
  </si>
  <si>
    <t>Мобильный код страны</t>
  </si>
  <si>
    <t>event_datetime_month</t>
  </si>
  <si>
    <t>Месяц (для партицирования)</t>
  </si>
  <si>
    <t>Идентификатор загрузки CTL, врамках которого запись была вставлена или обновлена</t>
  </si>
  <si>
    <t>Версия приложения в виде, как указана разработчиком</t>
  </si>
  <si>
    <t>installation_id</t>
  </si>
  <si>
    <t>ID установки</t>
  </si>
  <si>
    <t>ISO-код страны, где был произведен клик</t>
  </si>
  <si>
    <t>app_build_number</t>
  </si>
  <si>
    <t>Номер сборки приложения</t>
  </si>
  <si>
    <t>Модель устройства, определяется сервисом AppMetrica</t>
  </si>
  <si>
    <t>Дата и время получения сервером события</t>
  </si>
  <si>
    <t>windows_aid</t>
  </si>
  <si>
    <t>ID windows</t>
  </si>
  <si>
    <t>Временная метка вставки/обновления</t>
  </si>
  <si>
    <t>Google ID устройства</t>
  </si>
  <si>
    <t>Производитель устройства, определяется сервисом AppMetrica</t>
  </si>
  <si>
    <t>end_dt_part</t>
  </si>
  <si>
    <t>Дата окончания действия записи (для партицирования)</t>
  </si>
  <si>
    <t>id_instance_transformed</t>
  </si>
  <si>
    <t>ID блока ЕРИБ (преобразованный)</t>
  </si>
  <si>
    <t>csa_user_id</t>
  </si>
  <si>
    <t>Идентификатор карты клиента</t>
  </si>
  <si>
    <t>sha1</t>
  </si>
  <si>
    <t>Хэш последнего номера карты с которым совершался логин</t>
  </si>
  <si>
    <t>ОСБ карты последнего логина</t>
  </si>
  <si>
    <t>Время вставки в таблицу</t>
  </si>
  <si>
    <t>ВСП карты последнего логина</t>
  </si>
  <si>
    <t>Идентификатор логина</t>
  </si>
  <si>
    <t>ip_address</t>
  </si>
  <si>
    <t>IP адрес</t>
  </si>
  <si>
    <t>mb_conn</t>
  </si>
  <si>
    <t>Флаг подключения МБ</t>
  </si>
  <si>
    <t>ТБ карты последнего логина</t>
  </si>
  <si>
    <t>block_num</t>
  </si>
  <si>
    <t>Номер блока</t>
  </si>
  <si>
    <t>Описание формы</t>
  </si>
  <si>
    <t>Идентификатор типа (формы) операции</t>
  </si>
  <si>
    <t>Идентификатор цели</t>
  </si>
  <si>
    <t>Название категории</t>
  </si>
  <si>
    <t>Идентификатор счета клиента</t>
  </si>
  <si>
    <t>Планируемая дата</t>
  </si>
  <si>
    <t>Комментарий к имени</t>
  </si>
  <si>
    <t>dater</t>
  </si>
  <si>
    <t>Дата логина дд/мм/гггг</t>
  </si>
  <si>
    <t>date_r</t>
  </si>
  <si>
    <t>Дата логина дд.мм.гггг</t>
  </si>
  <si>
    <t>Информация об устройстве</t>
  </si>
  <si>
    <t>Идентификатор сессии</t>
  </si>
  <si>
    <t>Приложение</t>
  </si>
  <si>
    <t>Состояние сессии</t>
  </si>
  <si>
    <t>Предодобренная заявка</t>
  </si>
  <si>
    <t>Лимит</t>
  </si>
  <si>
    <t>Ошибка</t>
  </si>
  <si>
    <t>Имя файла</t>
  </si>
  <si>
    <t>Дата исполнения</t>
  </si>
  <si>
    <t>Дата загрузки ETL</t>
  </si>
  <si>
    <t>Номер заявки в Transact</t>
  </si>
  <si>
    <t>Название продукта/ЕФС</t>
  </si>
  <si>
    <t>Описание статуса</t>
  </si>
  <si>
    <t>Идентификатор предодобренного предложения</t>
  </si>
  <si>
    <t>Идентификатор заявки в ЕФС</t>
  </si>
  <si>
    <t>Время операции</t>
  </si>
  <si>
    <t>Сумма к зачислению</t>
  </si>
  <si>
    <t>Валюта названчения</t>
  </si>
  <si>
    <t>Тип (форма) операции</t>
  </si>
  <si>
    <t>Уникальный идентификатор в TD</t>
  </si>
  <si>
    <t>Флаг долгосрочного предложения</t>
  </si>
  <si>
    <t>Тип логина</t>
  </si>
  <si>
    <t>ФИО пользователя</t>
  </si>
  <si>
    <t>Промокод</t>
  </si>
  <si>
    <t>Хэш карты получателя</t>
  </si>
  <si>
    <t>Имя получателя</t>
  </si>
  <si>
    <t>Идентификатор системы</t>
  </si>
  <si>
    <t>Код УС</t>
  </si>
  <si>
    <t>_kbk</t>
  </si>
  <si>
    <t>КБК</t>
  </si>
  <si>
    <t>to_resource</t>
  </si>
  <si>
    <t>Назначение</t>
  </si>
  <si>
    <t>to_account_type</t>
  </si>
  <si>
    <t>Тип счета получателя</t>
  </si>
  <si>
    <t>receiver_office_region_code</t>
  </si>
  <si>
    <t>Код ТБ получателя</t>
  </si>
  <si>
    <t>receiver_kpp</t>
  </si>
  <si>
    <t>КПП получатея</t>
  </si>
  <si>
    <t>receiver_inn</t>
  </si>
  <si>
    <t>receiver_bic</t>
  </si>
  <si>
    <t>БИК получателя</t>
  </si>
  <si>
    <t>receiver_type</t>
  </si>
  <si>
    <t>receiveraccount</t>
  </si>
  <si>
    <t>reason_for_additional_confirm</t>
  </si>
  <si>
    <t>Причина дополнительного подтверждения</t>
  </si>
  <si>
    <t>provider_billing_code</t>
  </si>
  <si>
    <t>Код биллинговой системы</t>
  </si>
  <si>
    <t>provider_group_service</t>
  </si>
  <si>
    <t>Код категории платежа</t>
  </si>
  <si>
    <t>Название сервиса</t>
  </si>
  <si>
    <t>nameonbill</t>
  </si>
  <si>
    <t>Название в счете</t>
  </si>
  <si>
    <t>from_account_type</t>
  </si>
  <si>
    <t>Тип счета отправителя</t>
  </si>
  <si>
    <t>Флаг Сбербанка</t>
  </si>
  <si>
    <t>Временная метка актуальности данных</t>
  </si>
  <si>
    <t>payment_id</t>
  </si>
  <si>
    <t>receiver_subtype</t>
  </si>
  <si>
    <t>СУИП платежа из АС ЕПС</t>
  </si>
  <si>
    <t>transit_receiver_bank_bic</t>
  </si>
  <si>
    <t>БИК транзитного банка</t>
  </si>
  <si>
    <t>_abonentid</t>
  </si>
  <si>
    <t>Идентификатор абонента</t>
  </si>
  <si>
    <t>_receiveraccount</t>
  </si>
  <si>
    <t>_receiverinn</t>
  </si>
  <si>
    <t>_receiverkpp</t>
  </si>
  <si>
    <t>_receivername</t>
  </si>
  <si>
    <t>Блок ЕРИБ</t>
  </si>
  <si>
    <t>cardaccountfrom</t>
  </si>
  <si>
    <t>Счет карты отправителя</t>
  </si>
  <si>
    <t>codeservice</t>
  </si>
  <si>
    <t>Код сервиса</t>
  </si>
  <si>
    <t>from_resource</t>
  </si>
  <si>
    <t>qsisapplicable</t>
  </si>
  <si>
    <t>Применимость быстрых сервисов</t>
  </si>
  <si>
    <t>daypaymentlimit</t>
  </si>
  <si>
    <t>Дневной лимит</t>
  </si>
  <si>
    <t>minamount</t>
  </si>
  <si>
    <t>Минимальная сумма</t>
  </si>
  <si>
    <t>clientaccounttype</t>
  </si>
  <si>
    <t>Тип счета клиента</t>
  </si>
  <si>
    <t>interfaceid</t>
  </si>
  <si>
    <t>Идентификатор интерфейса</t>
  </si>
  <si>
    <t>operationprofileid</t>
  </si>
  <si>
    <t>Идентификатор профиля</t>
  </si>
  <si>
    <t>isvisible</t>
  </si>
  <si>
    <t>Видимость</t>
  </si>
  <si>
    <t>shownameway</t>
  </si>
  <si>
    <t>Отображаемое имя в Way4</t>
  </si>
  <si>
    <t>defaultservice</t>
  </si>
  <si>
    <t>Тип сервиса (True - Банк, False - остальное)</t>
  </si>
  <si>
    <t>organizationid</t>
  </si>
  <si>
    <t>Идентификатор организации</t>
  </si>
  <si>
    <t>showname</t>
  </si>
  <si>
    <t>Отображаемое имя</t>
  </si>
  <si>
    <t>Название операции</t>
  </si>
  <si>
    <t>operationgroupid</t>
  </si>
  <si>
    <t>Идентификатор группы</t>
  </si>
  <si>
    <t>Код ошибки</t>
  </si>
  <si>
    <t>Текст СМС</t>
  </si>
  <si>
    <t>Хэш карты оплаты</t>
  </si>
  <si>
    <t>Идентификатор состояния платежного сервиса</t>
  </si>
  <si>
    <t>Не использовать (deprecated)</t>
  </si>
  <si>
    <t>Код блокировки карты</t>
  </si>
  <si>
    <t>Контрольная информация</t>
  </si>
  <si>
    <t>Идентификатор СМС</t>
  </si>
  <si>
    <t>Временная метка начала</t>
  </si>
  <si>
    <t>Количество СМС для сессии (deprecated)</t>
  </si>
  <si>
    <t>Номер команды</t>
  </si>
  <si>
    <t>Код ответа процессинговой системы</t>
  </si>
  <si>
    <t>Тип сессии</t>
  </si>
  <si>
    <t>Временная метка завершения</t>
  </si>
  <si>
    <t>Состояние карты</t>
  </si>
  <si>
    <t>Дата установки блокировки</t>
  </si>
  <si>
    <t>Дата истечения</t>
  </si>
  <si>
    <t>Хэш карты отправителя</t>
  </si>
  <si>
    <t>operationresultdescr</t>
  </si>
  <si>
    <t>Текст СМС подтверждения</t>
  </si>
  <si>
    <t>populationtime</t>
  </si>
  <si>
    <t>Идентификатор перевода</t>
  </si>
  <si>
    <t>fromabonent</t>
  </si>
  <si>
    <t>Код результата операции</t>
  </si>
  <si>
    <t>Имя организации</t>
  </si>
  <si>
    <t>Фаза обработки операции</t>
  </si>
  <si>
    <t>Код маршрута платежа</t>
  </si>
  <si>
    <t>Временная метка изменения</t>
  </si>
  <si>
    <t>Вид изменения</t>
  </si>
  <si>
    <t>clients_count</t>
  </si>
  <si>
    <t>Количество активных клиентов</t>
  </si>
  <si>
    <t>Код ТБ старый</t>
  </si>
  <si>
    <t>calendar_date</t>
  </si>
  <si>
    <t>Дата очета</t>
  </si>
  <si>
    <t>more_1_hour</t>
  </si>
  <si>
    <t>Количество операций &gt; 1 час</t>
  </si>
  <si>
    <t>avg_processing_sec</t>
  </si>
  <si>
    <t>Среднее время подключения</t>
  </si>
  <si>
    <t>less_1_min</t>
  </si>
  <si>
    <t>Количество операций &lt; 1 мин</t>
  </si>
  <si>
    <t>from_1_to_2_min</t>
  </si>
  <si>
    <t>Количество операций от 1 до 2 мин</t>
  </si>
  <si>
    <t>from_3_to_4_min</t>
  </si>
  <si>
    <t>Количество операций от 3 до 4 мин</t>
  </si>
  <si>
    <t>from_4_to_5_min</t>
  </si>
  <si>
    <t>Количество операций от 4 до 5 мин</t>
  </si>
  <si>
    <t>from_10_to_30_min</t>
  </si>
  <si>
    <t>Количество операций от 10 до 30 мин</t>
  </si>
  <si>
    <t>from_30_to_60_min</t>
  </si>
  <si>
    <t>Количество операций от 30 до 60 мин</t>
  </si>
  <si>
    <t>error</t>
  </si>
  <si>
    <t>avg_download_sec</t>
  </si>
  <si>
    <t>Среднее время загрузки</t>
  </si>
  <si>
    <t>from_2_to_3_min</t>
  </si>
  <si>
    <t>Количество операций от 2 до 3 мин</t>
  </si>
  <si>
    <t>from_5_to_10_min</t>
  </si>
  <si>
    <t>Количество операций от 5 до 10 мин</t>
  </si>
  <si>
    <t>succes</t>
  </si>
  <si>
    <t>Количество успешных подключений</t>
  </si>
  <si>
    <t>Признак push-информарования для транзакционных уведомлений</t>
  </si>
  <si>
    <t>Подключение/отелючение</t>
  </si>
  <si>
    <t>Идентификатор номера телефона</t>
  </si>
  <si>
    <t>Признак блокировки телефона</t>
  </si>
  <si>
    <t>Идентификатор оператора СС</t>
  </si>
  <si>
    <t>Количество знаков карты для идентификации</t>
  </si>
  <si>
    <t>Тип изменения</t>
  </si>
  <si>
    <t>Идентификатор состояния перевода</t>
  </si>
  <si>
    <t>Идентификатор результата</t>
  </si>
  <si>
    <t>Номер поставщика</t>
  </si>
  <si>
    <t>Количество операций</t>
  </si>
  <si>
    <t>Тип запроса</t>
  </si>
  <si>
    <t>Номер телефона инициатора</t>
  </si>
  <si>
    <t>Идентификатор регистрации</t>
  </si>
  <si>
    <t>Тип действия</t>
  </si>
  <si>
    <t>Хэш дополнительной карты 2</t>
  </si>
  <si>
    <t>Хэш дополнительной карты 3</t>
  </si>
  <si>
    <t>Хэш дополнительной карты 5</t>
  </si>
  <si>
    <t>Хэш дополнительной карты 7</t>
  </si>
  <si>
    <t>Хэш дополнительной карты 8</t>
  </si>
  <si>
    <t>Строка регистрации</t>
  </si>
  <si>
    <t>Флаг новой связки</t>
  </si>
  <si>
    <t>Тип системы</t>
  </si>
  <si>
    <t>Хэш дополнительной карты 1</t>
  </si>
  <si>
    <t>Хэш дополнительной карты 4</t>
  </si>
  <si>
    <t>Хэш дополнительной карты 6</t>
  </si>
  <si>
    <t>Тип пакета</t>
  </si>
  <si>
    <t>Описание ошибки</t>
  </si>
  <si>
    <t>date_key</t>
  </si>
  <si>
    <t>first_transaction_date</t>
  </si>
  <si>
    <t>Дата первой операции</t>
  </si>
  <si>
    <t>clients_cnt</t>
  </si>
  <si>
    <t>Количество клиентов</t>
  </si>
  <si>
    <t>Идентификатор АТМ</t>
  </si>
  <si>
    <t>svuid</t>
  </si>
  <si>
    <t>operationtime</t>
  </si>
  <si>
    <t>Временная метка операции</t>
  </si>
  <si>
    <t>downloadtime</t>
  </si>
  <si>
    <t>Время загрузки</t>
  </si>
  <si>
    <t>notificationstate</t>
  </si>
  <si>
    <t>Состояние оповещения</t>
  </si>
  <si>
    <t>errordescr</t>
  </si>
  <si>
    <t>dtdeleted</t>
  </si>
  <si>
    <t>Дата удаления</t>
  </si>
  <si>
    <t>recuid</t>
  </si>
  <si>
    <t>operatornumber</t>
  </si>
  <si>
    <t>recvcardnumber</t>
  </si>
  <si>
    <t>waiting</t>
  </si>
  <si>
    <t>banknumber</t>
  </si>
  <si>
    <t>pid</t>
  </si>
  <si>
    <t>Показатель ID</t>
  </si>
  <si>
    <t>pname</t>
  </si>
  <si>
    <t>Показатель наименование</t>
  </si>
  <si>
    <t>level_name</t>
  </si>
  <si>
    <t>Уровень показателя (gosb, tb, sb, ter)</t>
  </si>
  <si>
    <t>plan</t>
  </si>
  <si>
    <t>Плановое значение</t>
  </si>
  <si>
    <t>delit</t>
  </si>
  <si>
    <t>Делитель</t>
  </si>
  <si>
    <t>Территориальный банк ID</t>
  </si>
  <si>
    <t>ter_name</t>
  </si>
  <si>
    <t>Площадка наименование</t>
  </si>
  <si>
    <t>misc_data</t>
  </si>
  <si>
    <t>Дополнительное измерение</t>
  </si>
  <si>
    <t>Дата отчетного периода (начало)</t>
  </si>
  <si>
    <t>fact</t>
  </si>
  <si>
    <t>Фактическое значение</t>
  </si>
  <si>
    <t>prognoz</t>
  </si>
  <si>
    <t>Прогнозное значение</t>
  </si>
  <si>
    <t>ГОСБ ID</t>
  </si>
  <si>
    <t>Период данных (W, M, Q, Y)</t>
  </si>
  <si>
    <t>chart_code</t>
  </si>
  <si>
    <t>Код диаграммы/графика</t>
  </si>
  <si>
    <t>comment2</t>
  </si>
  <si>
    <t>Комментарий 2</t>
  </si>
  <si>
    <t>comment3</t>
  </si>
  <si>
    <t>Комментарий 3</t>
  </si>
  <si>
    <t>comment1</t>
  </si>
  <si>
    <t>Комментарий 1</t>
  </si>
  <si>
    <t>chart_name</t>
  </si>
  <si>
    <t>Наименование диаграммы/графика</t>
  </si>
  <si>
    <t>sdid</t>
  </si>
  <si>
    <t>Номер Обращения</t>
  </si>
  <si>
    <t>reassign_count</t>
  </si>
  <si>
    <t>Количество переназначений</t>
  </si>
  <si>
    <t>business_impact</t>
  </si>
  <si>
    <t>Влияние</t>
  </si>
  <si>
    <t>vopros</t>
  </si>
  <si>
    <t>Подкатегория вопроса</t>
  </si>
  <si>
    <t>group_</t>
  </si>
  <si>
    <t>Рабочая группа</t>
  </si>
  <si>
    <t>id_it_service</t>
  </si>
  <si>
    <t>finish_time</t>
  </si>
  <si>
    <t>Время окончания работы с обращением</t>
  </si>
  <si>
    <t>deadline</t>
  </si>
  <si>
    <t>Контрольный срок</t>
  </si>
  <si>
    <t>zno</t>
  </si>
  <si>
    <t>Номер ЗНО</t>
  </si>
  <si>
    <t>initiator_dept</t>
  </si>
  <si>
    <t>Инициатор подразделение</t>
  </si>
  <si>
    <t>title_</t>
  </si>
  <si>
    <t>Тема (Дэшборд)</t>
  </si>
  <si>
    <t>open_date</t>
  </si>
  <si>
    <t>Дата открытия</t>
  </si>
  <si>
    <t>resolution_code</t>
  </si>
  <si>
    <t>Код закрытия</t>
  </si>
  <si>
    <t>time_for_completion</t>
  </si>
  <si>
    <t>Время работы с запросом</t>
  </si>
  <si>
    <t>rejected_count</t>
  </si>
  <si>
    <t>Количество возвратов</t>
  </si>
  <si>
    <t>impact_scale</t>
  </si>
  <si>
    <t>Масштаб</t>
  </si>
  <si>
    <t>massage</t>
  </si>
  <si>
    <t>Текст обращения</t>
  </si>
  <si>
    <t>vopros_category</t>
  </si>
  <si>
    <t>Категория вопроса</t>
  </si>
  <si>
    <t>it_service_name</t>
  </si>
  <si>
    <t>finish_date</t>
  </si>
  <si>
    <t>Дата окончания работы с обращением</t>
  </si>
  <si>
    <t>Время начала работы с обращением</t>
  </si>
  <si>
    <t>open_time</t>
  </si>
  <si>
    <t>Время открытия</t>
  </si>
  <si>
    <t>initiator</t>
  </si>
  <si>
    <t>Инициатор ФИО</t>
  </si>
  <si>
    <t>specialist</t>
  </si>
  <si>
    <t>Специались (исполнитель)</t>
  </si>
  <si>
    <t>resolution</t>
  </si>
  <si>
    <t>finish_status</t>
  </si>
  <si>
    <t>Статус закрытия</t>
  </si>
  <si>
    <t>numstr</t>
  </si>
  <si>
    <t>Номер строки</t>
  </si>
  <si>
    <t>card_total</t>
  </si>
  <si>
    <t>Количество карт</t>
  </si>
  <si>
    <t>type_card_for_plan</t>
  </si>
  <si>
    <t>План карты</t>
  </si>
  <si>
    <t>kind_card</t>
  </si>
  <si>
    <t>Продукт код карты</t>
  </si>
  <si>
    <t>type_card</t>
  </si>
  <si>
    <t>Конец месяца выдачи</t>
  </si>
  <si>
    <t>card_9hx</t>
  </si>
  <si>
    <t>rest_currency</t>
  </si>
  <si>
    <t>Сумма кредитного лимита</t>
  </si>
  <si>
    <t>card_regular_issue</t>
  </si>
  <si>
    <t>Количество стандартных выдач</t>
  </si>
  <si>
    <t>card_active</t>
  </si>
  <si>
    <t>account_total</t>
  </si>
  <si>
    <t>Количество счетов</t>
  </si>
  <si>
    <t>Продукт код</t>
  </si>
  <si>
    <t>programm</t>
  </si>
  <si>
    <t>Участник программы</t>
  </si>
  <si>
    <t>ТБ старый</t>
  </si>
  <si>
    <t>processing_area</t>
  </si>
  <si>
    <t>Тип процессинга</t>
  </si>
  <si>
    <t>Начало месяца выдачи</t>
  </si>
  <si>
    <t>rest_overdraft</t>
  </si>
  <si>
    <t>Сумма овердрафта</t>
  </si>
  <si>
    <t>card_block</t>
  </si>
  <si>
    <t>Количество заблокированных карт</t>
  </si>
  <si>
    <t>card_unregular_issue</t>
  </si>
  <si>
    <t>Количество нестандартных выдач</t>
  </si>
  <si>
    <t>card_issue</t>
  </si>
  <si>
    <t>Количество выданных карт</t>
  </si>
  <si>
    <t>card_with_chip</t>
  </si>
  <si>
    <t>Количество карт с чипом</t>
  </si>
  <si>
    <t>cur_rur</t>
  </si>
  <si>
    <t>Курс к рублю</t>
  </si>
  <si>
    <t>cur_id</t>
  </si>
  <si>
    <t>Код УРФ</t>
  </si>
  <si>
    <t>Тип населенного пункта(коротткий)</t>
  </si>
  <si>
    <t>kod_ter_banka</t>
  </si>
  <si>
    <t>Код Территориального банка</t>
  </si>
  <si>
    <t>tip_naselennogo_punkta</t>
  </si>
  <si>
    <t>vremya_raboty</t>
  </si>
  <si>
    <t>Время работы</t>
  </si>
  <si>
    <t>kolvo_okon_fiz</t>
  </si>
  <si>
    <t>Количество окон для обслуживания юр лиц</t>
  </si>
  <si>
    <t>nalichie_zaklyucheniya_o_teh</t>
  </si>
  <si>
    <t>yuridicheskii_status_pomesch</t>
  </si>
  <si>
    <t>registracionnyi_nomer_obmenn</t>
  </si>
  <si>
    <t>Регистрационный номер для обмена</t>
  </si>
  <si>
    <t>rukovoditel</t>
  </si>
  <si>
    <t>ФИО Руководителя</t>
  </si>
  <si>
    <t>pochtovyi_adres</t>
  </si>
  <si>
    <t>Почтовый адрес</t>
  </si>
  <si>
    <t>kod_podrazdeleniya</t>
  </si>
  <si>
    <t>city_qnty</t>
  </si>
  <si>
    <t>Количество жителей</t>
  </si>
  <si>
    <t>perechen_vypolnyaemyh_operac</t>
  </si>
  <si>
    <t>Перечень выполняемых операций</t>
  </si>
  <si>
    <t>city_</t>
  </si>
  <si>
    <t>kod_subekta_rf</t>
  </si>
  <si>
    <t>Код субъекта РФ</t>
  </si>
  <si>
    <t>staryi_kod_podrazdeleniya</t>
  </si>
  <si>
    <t>Старый код подразделения</t>
  </si>
  <si>
    <t>kod_pravopriemnika</t>
  </si>
  <si>
    <t>Код правоприемника</t>
  </si>
  <si>
    <t>dni_raboty</t>
  </si>
  <si>
    <t>Рабочие дни</t>
  </si>
  <si>
    <t>shtatnaya_chislennost</t>
  </si>
  <si>
    <t>kolvo_okon_yu</t>
  </si>
  <si>
    <t>Количество окон для обслуживания физ лиц</t>
  </si>
  <si>
    <t>tehnicheskoe_sostoyanie_pome</t>
  </si>
  <si>
    <t>Техническое состояние помещения</t>
  </si>
  <si>
    <t>ploschad_operzala</t>
  </si>
  <si>
    <t>Площадь операционного зала</t>
  </si>
  <si>
    <t>naimenovanie_podrazdeleniya</t>
  </si>
  <si>
    <t>Наименование подразделение</t>
  </si>
  <si>
    <t>tip_podrazdeleniya</t>
  </si>
  <si>
    <t>Тип подразделение</t>
  </si>
  <si>
    <t>telefon</t>
  </si>
  <si>
    <t>glavnyi_buhgalter</t>
  </si>
  <si>
    <t>ФИО главного бухгалтера</t>
  </si>
  <si>
    <t>registracionnyi_nomer_podraz</t>
  </si>
  <si>
    <t>Регистрационный номер подразделения</t>
  </si>
  <si>
    <t>ploschad_pomeschenii</t>
  </si>
  <si>
    <t>Площадь помещения</t>
  </si>
  <si>
    <t>dog_num</t>
  </si>
  <si>
    <t>tb_sys</t>
  </si>
  <si>
    <t>untb</t>
  </si>
  <si>
    <t>Уникальный Номер физ.лица в ТБ</t>
  </si>
  <si>
    <t>enrollment_type</t>
  </si>
  <si>
    <t>Тип зачисления</t>
  </si>
  <si>
    <t>transaction_qnt</t>
  </si>
  <si>
    <t>Количество зачислений</t>
  </si>
  <si>
    <t>client_category</t>
  </si>
  <si>
    <t>Категория клиента</t>
  </si>
  <si>
    <t>osb_sys</t>
  </si>
  <si>
    <t>vsp_sys</t>
  </si>
  <si>
    <t>gosb_sys</t>
  </si>
  <si>
    <t>actual_client_tid</t>
  </si>
  <si>
    <t>enrollment_transcription</t>
  </si>
  <si>
    <t>Расшифровка типа зачисления</t>
  </si>
  <si>
    <t>account_open_date</t>
  </si>
  <si>
    <t>Сумма зачислений</t>
  </si>
  <si>
    <t>document_info_sha1</t>
  </si>
  <si>
    <t>Номер паспорта клиента(закодирован)</t>
  </si>
  <si>
    <t>account_subtype</t>
  </si>
  <si>
    <t>Подтип счета</t>
  </si>
  <si>
    <t>Номер счета физ.лица</t>
  </si>
  <si>
    <t>dog_date</t>
  </si>
  <si>
    <t>Дата заключения договора</t>
  </si>
  <si>
    <t>pass_num</t>
  </si>
  <si>
    <t>subbranch_id</t>
  </si>
  <si>
    <t>Номер ВСП по СИМСУО</t>
  </si>
  <si>
    <t>subject_rf_id</t>
  </si>
  <si>
    <t>opcat_id</t>
  </si>
  <si>
    <t>operation_category_old</t>
  </si>
  <si>
    <t>Старое наименование операции</t>
  </si>
  <si>
    <t>clients_served</t>
  </si>
  <si>
    <t>Обслужено талонов</t>
  </si>
  <si>
    <t>clients_dropped</t>
  </si>
  <si>
    <t>Сброшено</t>
  </si>
  <si>
    <t>clients_delayed</t>
  </si>
  <si>
    <t>Отложено</t>
  </si>
  <si>
    <t>clients_red</t>
  </si>
  <si>
    <t>Ожидание за пределами нормы</t>
  </si>
  <si>
    <t>avg_queue_time</t>
  </si>
  <si>
    <t>Среднее время ожидания</t>
  </si>
  <si>
    <t>gosb_osb</t>
  </si>
  <si>
    <t>Код ГОСБ - ОСБ</t>
  </si>
  <si>
    <t>total_cust_wait_cnt</t>
  </si>
  <si>
    <t>source_name</t>
  </si>
  <si>
    <t>Название отчета</t>
  </si>
  <si>
    <t>Код ОСБ - старый</t>
  </si>
  <si>
    <t>operation_category</t>
  </si>
  <si>
    <t>clients_regged</t>
  </si>
  <si>
    <t>Зарегистрировано талонов</t>
  </si>
  <si>
    <t>clients_transf</t>
  </si>
  <si>
    <t>Переведено</t>
  </si>
  <si>
    <t>clients_green_yellow</t>
  </si>
  <si>
    <t>Ожидание в пределах нормы</t>
  </si>
  <si>
    <t>avg_serv_time</t>
  </si>
  <si>
    <t>Среднее время обслуживания</t>
  </si>
  <si>
    <t>total_wait_time</t>
  </si>
  <si>
    <t>total_serv_time</t>
  </si>
  <si>
    <t>Код ГОСБ - старый</t>
  </si>
  <si>
    <t>user_domain</t>
  </si>
  <si>
    <t>Домен сотрудника</t>
  </si>
  <si>
    <t>user_lastname</t>
  </si>
  <si>
    <t>Фамилия сотрудника</t>
  </si>
  <si>
    <t>user_patronymic</t>
  </si>
  <si>
    <t>Отчество сотрудника</t>
  </si>
  <si>
    <t>user_position</t>
  </si>
  <si>
    <t>enabled_flg</t>
  </si>
  <si>
    <t>Признак активности записи. 0 - не активна, 1 - активна</t>
  </si>
  <si>
    <t>replacement_flg</t>
  </si>
  <si>
    <t>Флаг: 0- не подменный фонд; 1 - подменный фонд</t>
  </si>
  <si>
    <t>cust_serv_in_cnt</t>
  </si>
  <si>
    <t>Количество клиентов, по которым не превышено время обслуживания</t>
  </si>
  <si>
    <t>Время обслуживания</t>
  </si>
  <si>
    <t>total_cust_serv_cnt</t>
  </si>
  <si>
    <t>Количество обслуженных клиентов</t>
  </si>
  <si>
    <t>Общее время работы в окне (Общее время обслуживания)</t>
  </si>
  <si>
    <t>УРФ код подразделения</t>
  </si>
  <si>
    <t>Общее время перерывов</t>
  </si>
  <si>
    <t>user_dn</t>
  </si>
  <si>
    <t>DN записи о сотруднике в каталоге СУД-ИР</t>
  </si>
  <si>
    <t>user_firstname</t>
  </si>
  <si>
    <t>Имя сотрудника</t>
  </si>
  <si>
    <t>user_employeeid</t>
  </si>
  <si>
    <t>Идентификационный  номер сотрудника в ЦБДКИ</t>
  </si>
  <si>
    <t>cust_serv_cnt</t>
  </si>
  <si>
    <t>cust_serv_out_cnt</t>
  </si>
  <si>
    <t>Количество клиентов, по которым превышено время обслуживания</t>
  </si>
  <si>
    <t>idle_time</t>
  </si>
  <si>
    <t>Общее время простоя</t>
  </si>
  <si>
    <t>break_norm_time</t>
  </si>
  <si>
    <t>Нормативное время перерыва (за месяц)</t>
  </si>
  <si>
    <t>market_share</t>
  </si>
  <si>
    <t>Доля рынка</t>
  </si>
  <si>
    <t>sum_market_gross</t>
  </si>
  <si>
    <t>Сумма рынка ФОТ</t>
  </si>
  <si>
    <t>sum_fct_avg_net</t>
  </si>
  <si>
    <t>Сумма выплат СБ ФОТ</t>
  </si>
  <si>
    <t>contract_date_begin</t>
  </si>
  <si>
    <t>Дата заключения контракта</t>
  </si>
  <si>
    <t>vl_expansion</t>
  </si>
  <si>
    <t>Объем коэффициента расширения</t>
  </si>
  <si>
    <t>Наименование организации</t>
  </si>
  <si>
    <t>sum_reest</t>
  </si>
  <si>
    <t>Суммы выплат(ФОТ)</t>
  </si>
  <si>
    <t>comission_f</t>
  </si>
  <si>
    <t>Комиссии</t>
  </si>
  <si>
    <t>segment_usage_comment</t>
  </si>
  <si>
    <t>Комментарий к каналу продаж</t>
  </si>
  <si>
    <t>population_datetime</t>
  </si>
  <si>
    <t>Дата проставления сегмента</t>
  </si>
  <si>
    <t>as_vik_snapshot_date</t>
  </si>
  <si>
    <t>Дата канала продаж</t>
  </si>
  <si>
    <t>crm_segments</t>
  </si>
  <si>
    <t>ТБ наименование</t>
  </si>
  <si>
    <t>cnt_total</t>
  </si>
  <si>
    <t>Кол-во получателей</t>
  </si>
  <si>
    <t>Поле ГОСБ из КЗ УПД(1,33)</t>
  </si>
  <si>
    <t>cnt_reest</t>
  </si>
  <si>
    <t>sales_channel_final</t>
  </si>
  <si>
    <t>as_vik_sales_channel</t>
  </si>
  <si>
    <t>Канал продаж по АС ВИК</t>
  </si>
  <si>
    <t>vl</t>
  </si>
  <si>
    <t>Выплаты ФОТ</t>
  </si>
  <si>
    <t>ИНН поставщика услуг</t>
  </si>
  <si>
    <t>date_month_end</t>
  </si>
  <si>
    <t>Дата последнего дня месяца</t>
  </si>
  <si>
    <t>Дата совершения платежа</t>
  </si>
  <si>
    <t>date_report_week_std</t>
  </si>
  <si>
    <t>Последний день недели с пн. по вс.</t>
  </si>
  <si>
    <t>Длинное название ТБ</t>
  </si>
  <si>
    <t>cnt</t>
  </si>
  <si>
    <t>Количетсво платежей, шт.</t>
  </si>
  <si>
    <t>comission_fl</t>
  </si>
  <si>
    <t>Объем комиссии с плательщика, руб.</t>
  </si>
  <si>
    <t>cnt_unique</t>
  </si>
  <si>
    <t>Количетсво уникальных платежей, шт. (исключаются расщепления платежей в ЕПС)</t>
  </si>
  <si>
    <t>is_dog</t>
  </si>
  <si>
    <t>Признак договорного поставщика услуг</t>
  </si>
  <si>
    <t>calculation_date</t>
  </si>
  <si>
    <t>Дата добавления записи в таблицу</t>
  </si>
  <si>
    <t>vl_non_uko</t>
  </si>
  <si>
    <t>Объем платежей через Окна, руб.</t>
  </si>
  <si>
    <t>cnt_non_uko</t>
  </si>
  <si>
    <t>Количество платежей через Окна, шт.</t>
  </si>
  <si>
    <t>vl_non_cash</t>
  </si>
  <si>
    <t>Объем безналичных платежей, руб.</t>
  </si>
  <si>
    <t>vl_cash</t>
  </si>
  <si>
    <t>Объем платежей наличными, руб.</t>
  </si>
  <si>
    <t>week_report</t>
  </si>
  <si>
    <t>channel_gr</t>
  </si>
  <si>
    <t>CHANNEL, но если нет канала, то ставится канал Окна</t>
  </si>
  <si>
    <t>classifier_name_gr</t>
  </si>
  <si>
    <t>Группа платежа</t>
  </si>
  <si>
    <t>Тип платежа (нал/безнал)</t>
  </si>
  <si>
    <t>date_year_num</t>
  </si>
  <si>
    <t>Год платежа</t>
  </si>
  <si>
    <t>Номер субъекта федерации</t>
  </si>
  <si>
    <t>channel_gr_uko</t>
  </si>
  <si>
    <t>Группировка каналов на Окна и УКО</t>
  </si>
  <si>
    <t>Название поставщика услуг</t>
  </si>
  <si>
    <t>Р/счет поставщика услуг</t>
  </si>
  <si>
    <t>date_month_num</t>
  </si>
  <si>
    <t>Месяц платежа</t>
  </si>
  <si>
    <t>date_report_week</t>
  </si>
  <si>
    <t>Последний день недели со ср. по вт.</t>
  </si>
  <si>
    <t>tb_name_short</t>
  </si>
  <si>
    <t>Сокращенное называние ТБ</t>
  </si>
  <si>
    <t>УРФ код ВСП</t>
  </si>
  <si>
    <t>Объем платежей, руб.</t>
  </si>
  <si>
    <t>comission_ul</t>
  </si>
  <si>
    <t>Объем комиссии с поставщика услуг, руб.</t>
  </si>
  <si>
    <t>ID УС</t>
  </si>
  <si>
    <t>scan</t>
  </si>
  <si>
    <t>Признак сканирования по штрих-коду</t>
  </si>
  <si>
    <t>vl_uko</t>
  </si>
  <si>
    <t>Объем платежей через УКО, руб.</t>
  </si>
  <si>
    <t>cnt_uko</t>
  </si>
  <si>
    <t>Количество платежей через УКО, шт.</t>
  </si>
  <si>
    <t>week_num</t>
  </si>
  <si>
    <t>date_report_month</t>
  </si>
  <si>
    <t>c_agent_komm_payer</t>
  </si>
  <si>
    <t>c_cn_komm_payer</t>
  </si>
  <si>
    <t>c_sum_dt</t>
  </si>
  <si>
    <t>Сумма платежа без комиссии с клиента</t>
  </si>
  <si>
    <t>c_kolich</t>
  </si>
  <si>
    <t>c_state_id</t>
  </si>
  <si>
    <t>Стутус платежа на русском</t>
  </si>
  <si>
    <t>Дата и время добавления записи в таблицу</t>
  </si>
  <si>
    <t>channel_good</t>
  </si>
  <si>
    <t>c_masspay_req#fio</t>
  </si>
  <si>
    <t>c_filial_term</t>
  </si>
  <si>
    <t>Не используется</t>
  </si>
  <si>
    <t>c_zone_name</t>
  </si>
  <si>
    <t>Наименование тарифной зоны в договоре</t>
  </si>
  <si>
    <t>isdog</t>
  </si>
  <si>
    <t>Уникальный идентификатор записи</t>
  </si>
  <si>
    <t>class_id</t>
  </si>
  <si>
    <t>Константа "BILL_DOCUM"</t>
  </si>
  <si>
    <t>c_date_exec</t>
  </si>
  <si>
    <t>Дата обработки платежа</t>
  </si>
  <si>
    <t>c_filial</t>
  </si>
  <si>
    <t>Номер филиала в ЕПС</t>
  </si>
  <si>
    <t>c_cr_req#term_id</t>
  </si>
  <si>
    <t>Номер УС из справочника в ЕПС</t>
  </si>
  <si>
    <t>c_term_type_code</t>
  </si>
  <si>
    <t>Канал в ЕПС</t>
  </si>
  <si>
    <t>c_pay_meth_code</t>
  </si>
  <si>
    <t>Способ оплаты</t>
  </si>
  <si>
    <t>c_analit_id</t>
  </si>
  <si>
    <t>ID аналитического счета</t>
  </si>
  <si>
    <t>c_komm_rec</t>
  </si>
  <si>
    <t>c_sum_kt</t>
  </si>
  <si>
    <t>c_sc</t>
  </si>
  <si>
    <t>Номер аналитического счета</t>
  </si>
  <si>
    <t>c_user_okr</t>
  </si>
  <si>
    <t>ФИО сотрудника, принявшего платеж в окне</t>
  </si>
  <si>
    <t>c_bud_req#kbk_str</t>
  </si>
  <si>
    <t>last_4_dig_card</t>
  </si>
  <si>
    <t>Последние 4 цифры карты</t>
  </si>
  <si>
    <t>dttm_orig</t>
  </si>
  <si>
    <t>Дата и время совершения платежа</t>
  </si>
  <si>
    <t>СУИП платежа</t>
  </si>
  <si>
    <t>fee_after_pay</t>
  </si>
  <si>
    <t>c_scname</t>
  </si>
  <si>
    <t>Название аналитического счета</t>
  </si>
  <si>
    <t>c_kod</t>
  </si>
  <si>
    <t>л/счет вида платежа</t>
  </si>
  <si>
    <t>c_comment</t>
  </si>
  <si>
    <t>c_inn</t>
  </si>
  <si>
    <t>c_kpp</t>
  </si>
  <si>
    <t>КПП поставщика услуг</t>
  </si>
  <si>
    <t>c_rc_req#serv_ref</t>
  </si>
  <si>
    <t>ID вида услуги</t>
  </si>
  <si>
    <t>c_bank_name</t>
  </si>
  <si>
    <t>Название банка поставщика услуг</t>
  </si>
  <si>
    <t>c_doc_name</t>
  </si>
  <si>
    <t>Наменование получателя</t>
  </si>
  <si>
    <t>c_ks</t>
  </si>
  <si>
    <t>c_fil_komm</t>
  </si>
  <si>
    <t>c_agent_komm</t>
  </si>
  <si>
    <t>c_agent_komm_rec</t>
  </si>
  <si>
    <t>Комиссия агента с поставщика услуг</t>
  </si>
  <si>
    <t>c_cn_komm_rec</t>
  </si>
  <si>
    <t>Комиссия центра начисления с поставщика услуг</t>
  </si>
  <si>
    <t>c_bank_komm_payer</t>
  </si>
  <si>
    <t>c_name</t>
  </si>
  <si>
    <t>Тип договора</t>
  </si>
  <si>
    <t>c_bud_req#okato_str</t>
  </si>
  <si>
    <t>ОКАТО</t>
  </si>
  <si>
    <t>c_masspay_req#num_card</t>
  </si>
  <si>
    <t>ХЭШ номера карты</t>
  </si>
  <si>
    <t>c_zone_code</t>
  </si>
  <si>
    <t>Код тарифной зоны в договоре</t>
  </si>
  <si>
    <t>c_part_depcode</t>
  </si>
  <si>
    <t>Константа "1"</t>
  </si>
  <si>
    <t>c_tb</t>
  </si>
  <si>
    <t>Первые два символа из C_PART_DEPCODE</t>
  </si>
  <si>
    <t>c_cr_req#term_id_cl</t>
  </si>
  <si>
    <t>Поле C_CR_REQ#TERM_ID без букв</t>
  </si>
  <si>
    <t>c_pachka</t>
  </si>
  <si>
    <t>Пачка в ЕПС</t>
  </si>
  <si>
    <t>Вспомогательное поле для определения канала совершения платежа</t>
  </si>
  <si>
    <t>descr</t>
  </si>
  <si>
    <t>Стутус платежа</t>
  </si>
  <si>
    <t>c_acc</t>
  </si>
  <si>
    <t>Счет поставщика услуг</t>
  </si>
  <si>
    <t>c_ident_data</t>
  </si>
  <si>
    <t>Константа "-1"</t>
  </si>
  <si>
    <t>c_code_visa_cl</t>
  </si>
  <si>
    <t>Поле C_CODE_VISA_CL без букв</t>
  </si>
  <si>
    <t>c_key_props</t>
  </si>
  <si>
    <t>Ключевое поле</t>
  </si>
  <si>
    <t>c_orig_doc#data_op</t>
  </si>
  <si>
    <t>c_cr_req#part</t>
  </si>
  <si>
    <t>c_code_visa</t>
  </si>
  <si>
    <t>Номер УС для ЗУБ и ЗСБ</t>
  </si>
  <si>
    <t>c_pay_meth_id</t>
  </si>
  <si>
    <t>ID способа опалты</t>
  </si>
  <si>
    <t>c_num</t>
  </si>
  <si>
    <t>c_req#2#2</t>
  </si>
  <si>
    <t>c_svod</t>
  </si>
  <si>
    <t>Формирование сводных п/п</t>
  </si>
  <si>
    <t>c_rc_req#part</t>
  </si>
  <si>
    <t>ID контрагента</t>
  </si>
  <si>
    <t>c_reestr</t>
  </si>
  <si>
    <t>Формат реестров</t>
  </si>
  <si>
    <t>c_bic</t>
  </si>
  <si>
    <t>БИК поставщика услуг</t>
  </si>
  <si>
    <t>c_scan</t>
  </si>
  <si>
    <t>Признак штрих-кода</t>
  </si>
  <si>
    <t>c_orig_doc#summa</t>
  </si>
  <si>
    <t>Сумма, взятая с клиента</t>
  </si>
  <si>
    <t>c_bank_komm</t>
  </si>
  <si>
    <t>Код СУИП</t>
  </si>
  <si>
    <t>dt_oper</t>
  </si>
  <si>
    <t>Дата и время обработки платежа</t>
  </si>
  <si>
    <t>device_id_eps</t>
  </si>
  <si>
    <t>pu_id</t>
  </si>
  <si>
    <t>ID поставщика услуг</t>
  </si>
  <si>
    <t>suppl_name</t>
  </si>
  <si>
    <t>название поставщика услуг</t>
  </si>
  <si>
    <t>opisanie_plateja</t>
  </si>
  <si>
    <t>описание платежа</t>
  </si>
  <si>
    <t>suppl_dog</t>
  </si>
  <si>
    <t>признак платежа по договору</t>
  </si>
  <si>
    <t>pay_doc_num</t>
  </si>
  <si>
    <t>номер платежного поручения</t>
  </si>
  <si>
    <t>payment_class_id</t>
  </si>
  <si>
    <t>kbk</t>
  </si>
  <si>
    <t>КБК поставщика услуг</t>
  </si>
  <si>
    <t>принятая сумма (без комиссии)</t>
  </si>
  <si>
    <t>fee_cl</t>
  </si>
  <si>
    <t>комиссия взятая с клиента</t>
  </si>
  <si>
    <t>amt_trans</t>
  </si>
  <si>
    <t>сумма к перечислению</t>
  </si>
  <si>
    <t>fee_agent_suppl</t>
  </si>
  <si>
    <t>комиссия агента с получателя</t>
  </si>
  <si>
    <t>fee_centr_nach_suppl</t>
  </si>
  <si>
    <t>комиссия центра начисления с получателя</t>
  </si>
  <si>
    <t>назначение платежа</t>
  </si>
  <si>
    <t>cl_fio</t>
  </si>
  <si>
    <t>card_number_md5</t>
  </si>
  <si>
    <t>хэш карты md5</t>
  </si>
  <si>
    <t>orig_doc_outsyst_n</t>
  </si>
  <si>
    <t>внесистемный номер оригинального документа</t>
  </si>
  <si>
    <t>depcode_recip</t>
  </si>
  <si>
    <t>Код подразделения получателя</t>
  </si>
  <si>
    <t>История изменений СУИП (добавочный)</t>
  </si>
  <si>
    <t>pay_method</t>
  </si>
  <si>
    <t>ID УС в АС Мерч</t>
  </si>
  <si>
    <t>vid_plateja</t>
  </si>
  <si>
    <t>opisanie_v_kioske</t>
  </si>
  <si>
    <t>описание услуги для ЕРИБ (Наименование в киоске)</t>
  </si>
  <si>
    <t>suppl_dog_num</t>
  </si>
  <si>
    <t>participant_code</t>
  </si>
  <si>
    <t>код участника (для услуги)</t>
  </si>
  <si>
    <t>serv_code</t>
  </si>
  <si>
    <t>Услуга # Код</t>
  </si>
  <si>
    <t>payment_class</t>
  </si>
  <si>
    <t>ОКАТО поставщика услуг</t>
  </si>
  <si>
    <t>kt_acc</t>
  </si>
  <si>
    <t>Счет KT</t>
  </si>
  <si>
    <t>ks_acc</t>
  </si>
  <si>
    <t>Корр. счет</t>
  </si>
  <si>
    <t>amt_total</t>
  </si>
  <si>
    <t>сумма взятая с клиента</t>
  </si>
  <si>
    <t>fee_suppl</t>
  </si>
  <si>
    <t>комиссия с получателя</t>
  </si>
  <si>
    <t>fee_bank</t>
  </si>
  <si>
    <t>комиссия банка</t>
  </si>
  <si>
    <t>fee_agent</t>
  </si>
  <si>
    <t>комиссия агента</t>
  </si>
  <si>
    <t>fee_agent_cl</t>
  </si>
  <si>
    <t>комиссия агента с плательщика</t>
  </si>
  <si>
    <t>fee_centr_nach_cl</t>
  </si>
  <si>
    <t>комиссия центра начисления плательщика</t>
  </si>
  <si>
    <t>fee_bank_cl</t>
  </si>
  <si>
    <t>комиссия банка с плательщика</t>
  </si>
  <si>
    <t>orig_doc_req</t>
  </si>
  <si>
    <t>дополнительные реквизиты платежа (Ориг. док-т. Доп. реквизиты)</t>
  </si>
  <si>
    <t>card_number_sha1</t>
  </si>
  <si>
    <t>хэш карты sha1</t>
  </si>
  <si>
    <t>last_4_dig</t>
  </si>
  <si>
    <t>последние 4 цифры карты</t>
  </si>
  <si>
    <t>sochl_fio</t>
  </si>
  <si>
    <t>ФИО сотрудника, принявшего платеж</t>
  </si>
  <si>
    <t>outsyst_id</t>
  </si>
  <si>
    <t>ID из внешней системы</t>
  </si>
  <si>
    <t>depcode_payer</t>
  </si>
  <si>
    <t>acc_ls</t>
  </si>
  <si>
    <t>Лицевой счет получателя</t>
  </si>
  <si>
    <t>req_group</t>
  </si>
  <si>
    <t>название группы реквизитов</t>
  </si>
  <si>
    <t>Маркировка канала приема платежей на техническом уровне</t>
  </si>
  <si>
    <t>Канал приема платежа</t>
  </si>
  <si>
    <t>uin</t>
  </si>
  <si>
    <t>ГИС ГМП. УИН</t>
  </si>
  <si>
    <t>ext_id_in_pu</t>
  </si>
  <si>
    <t>Внешний ID в ПУ</t>
  </si>
  <si>
    <t>cl_id</t>
  </si>
  <si>
    <t>Идентификационные данные</t>
  </si>
  <si>
    <t>kt_bic</t>
  </si>
  <si>
    <t>kt_recipient</t>
  </si>
  <si>
    <t>cod_101</t>
  </si>
  <si>
    <t>barcodetype</t>
  </si>
  <si>
    <t>scan_code</t>
  </si>
  <si>
    <t>scan_code_type</t>
  </si>
  <si>
    <t>реквизиты плательщика: Участник # Подразделение # Код (Код подразделения)</t>
  </si>
  <si>
    <t>dt_pu_send</t>
  </si>
  <si>
    <t>Дата и время отправки получателю</t>
  </si>
  <si>
    <t>ID клиента в МДМ</t>
  </si>
  <si>
    <t>from_sv</t>
  </si>
  <si>
    <t>Признак, что платеж из SmartVista</t>
  </si>
  <si>
    <t>kt_inn</t>
  </si>
  <si>
    <t>kt_schet</t>
  </si>
  <si>
    <t>key_reqs</t>
  </si>
  <si>
    <t>spchanel</t>
  </si>
  <si>
    <t>term_acc</t>
  </si>
  <si>
    <t>dt_orig</t>
  </si>
  <si>
    <t>ID СУИП</t>
  </si>
  <si>
    <t>Код ответа
Стандартное значение: 
-1 = успешный платеж
998 = условно-успешный платеж (не было 3-й фазы)</t>
  </si>
  <si>
    <t>Применимо к картам СБ:
true = кредитные (PayLater) Classic, Mass, Gold и выше
false = дебетовые (PayNow) Electron, Maestro
Все стороние карты обозначаются = true</t>
  </si>
  <si>
    <t>Торговая операция 
true = торговая 
false = возврат</t>
  </si>
  <si>
    <t>front</t>
  </si>
  <si>
    <t>Статус транзакций – применимо только к дублированным и обработанным в режиме BYUTRNNO транзакциям: 
• Пусто – неприменимо (значение по умолчанию)
• DMGTS – Дублирующие транзакции по МГТС. Транзакции из запроса CFS_RTL.SQL уже есть в файле Translog_mgts.db</t>
  </si>
  <si>
    <t>sha1_new</t>
  </si>
  <si>
    <t>Локальная операция с банковской карточкой? 
O = да; N = нет</t>
  </si>
  <si>
    <t>iss_branch</t>
  </si>
  <si>
    <t>acq_bank</t>
  </si>
  <si>
    <t>Банк-эквайрер (владелец устройства)</t>
  </si>
  <si>
    <t>rep_bank</t>
  </si>
  <si>
    <t>Банк, проводящий расчеты – аналог rbank в RTL</t>
  </si>
  <si>
    <t xml:space="preserve">Платежный инструмент
Заполняется значениями только для определенных ПУ:
MTC:
• СБ PayNow = 22, СБ PayLater, сторонние = 2
МТС Автоплатежи:
• СБ PayNow = 45, 
• СБ PayLater = 44
Билайн, Билайн Автоплатежи, Mary Kay: 
• СБ PayNow = 4100, СБ PayLater = 4400
</t>
  </si>
  <si>
    <t>Дата зачисления в биллинг:
Формат: YYYYMMDD
*Отличается от udate только для транзакций bns = 1</t>
  </si>
  <si>
    <t>bill_seq</t>
  </si>
  <si>
    <t>Уникальный номер платежа (номер, с которым SV отправила транзакцию в MP)</t>
  </si>
  <si>
    <t>fee_rate</t>
  </si>
  <si>
    <t>Ставка комиссионного сбора по транзакции Пример: 0,012 = 1,2%</t>
  </si>
  <si>
    <t>Тип транзакции в SV
496, 880 = платеж
494 = реверсал по АФ с возвратом комиссии</t>
  </si>
  <si>
    <t>Дата транзакции (в АС SmartVista):</t>
  </si>
  <si>
    <t>Формат: HH24MMSS. Пример: 431 = 00:04:31</t>
  </si>
  <si>
    <t>Код процессинговой сети</t>
  </si>
  <si>
    <t>Код авторизации (код, генерируемый процессинговой системой эквайрера для подтверждения транзакции)</t>
  </si>
  <si>
    <t>m_ocode</t>
  </si>
  <si>
    <t>* Поле имеет историческое название, т.к. ранее платежи принимались только за сотовую связь (phn=phone)</t>
  </si>
  <si>
    <t>Код валюты
810 = RUB/RUR; 840 = USD; 978 = EUR</t>
  </si>
  <si>
    <t>iss_bank</t>
  </si>
  <si>
    <t>iss_agency</t>
  </si>
  <si>
    <t>acq_branch</t>
  </si>
  <si>
    <t>Филиал банка-эквайрера</t>
  </si>
  <si>
    <t>rep_branch</t>
  </si>
  <si>
    <t>Филиал банка-получателя, проводящий расчеты</t>
  </si>
  <si>
    <t>Время зачисления в биллинг
Формат: HH24MMSS (Пример: 134627) = 13:46:27
*Отличается от time только для транзакций bns = 1</t>
  </si>
  <si>
    <t>Формат: YYYYMMDD</t>
  </si>
  <si>
    <t>Время транзакции (в АС SmartVista):</t>
  </si>
  <si>
    <t>authidresp</t>
  </si>
  <si>
    <t>5 = MCI; 25 = VISA BASE I; 28 = VISA SMS; 40 = Diners; 47 = Way4; 9 = AmEx ATM; 42 = AmEx POS; 44 = SV2SV; 45 = UEC; 999 = Reject</t>
  </si>
  <si>
    <t>m_mnum</t>
  </si>
  <si>
    <t>m_tr_num</t>
  </si>
  <si>
    <t>Номер транзакции внешней системы</t>
  </si>
  <si>
    <t>Номер транзакции, сформированный биллинговым центром получателя платежей</t>
  </si>
  <si>
    <t>Идентификатор платежа (например, номер телефона, номер лицевого счета, билета, и т.д.)</t>
  </si>
  <si>
    <t>МСС (merchant category code). Код категории торговой точки
Стандартно: 4814 (Telecommunication service)</t>
  </si>
  <si>
    <t>pay_sys</t>
  </si>
  <si>
    <t>Константа "V"</t>
  </si>
  <si>
    <t>bns</t>
  </si>
  <si>
    <t>Признак Автодоката (Billing Notify Sender)
1 = транзакция проходила через модуль автодоката
0 = нет (стандартное значение)</t>
  </si>
  <si>
    <t>sha1_</t>
  </si>
  <si>
    <t>booking_id</t>
  </si>
  <si>
    <t>Идентификатор биллинговой транзакции Аэрофлота:
0 = Неприменимо (стандартное значение)
1 = Биллинговая транзакция АФ CSI/СSP, PayLater. Также значение по умолчанию если не определено, PayNow или PayLater. 
2 - Биллинговая транзакция Аэрофлота CSI/СSP, Pay</t>
  </si>
  <si>
    <t>vsp_id_mod</t>
  </si>
  <si>
    <t>Дата совершения платежа (числом)</t>
  </si>
  <si>
    <t>fee_</t>
  </si>
  <si>
    <t>Мерчант поставщика услуг</t>
  </si>
  <si>
    <t>Неделя текстом</t>
  </si>
  <si>
    <t>week_num_orderby</t>
  </si>
  <si>
    <t>Номер недели в году (текст)</t>
  </si>
  <si>
    <t>comment_tb</t>
  </si>
  <si>
    <t>Константа "Неопределено"</t>
  </si>
  <si>
    <t>osb_id_mod</t>
  </si>
  <si>
    <t>amt_</t>
  </si>
  <si>
    <t>Номер недели в году (число)</t>
  </si>
  <si>
    <t>is_in_sv</t>
  </si>
  <si>
    <t>is_in_eps</t>
  </si>
  <si>
    <t>sales_wght_last</t>
  </si>
  <si>
    <t>УП расчитанные на всей истории по коэффициентам, актуальным на момет расчета</t>
  </si>
  <si>
    <t>sales_</t>
  </si>
  <si>
    <t>Количетсво продаж, шт.</t>
  </si>
  <si>
    <t>special</t>
  </si>
  <si>
    <t>Должность из калькулятора</t>
  </si>
  <si>
    <t>main_group</t>
  </si>
  <si>
    <t>Группа продукта</t>
  </si>
  <si>
    <t>priznak</t>
  </si>
  <si>
    <t>Признак "Отсутствия"</t>
  </si>
  <si>
    <t>excile_pereformat</t>
  </si>
  <si>
    <t>Признак "Исключения переформата"</t>
  </si>
  <si>
    <t>excile_total</t>
  </si>
  <si>
    <t>Общий признак исключений</t>
  </si>
  <si>
    <t>is_suo</t>
  </si>
  <si>
    <t>Признак СУО</t>
  </si>
  <si>
    <t>emp_dist_count</t>
  </si>
  <si>
    <t>coef</t>
  </si>
  <si>
    <t>Коэффициент пересчета в УП.
Последний актуальный коэффециент на момет расчета в рамках года</t>
  </si>
  <si>
    <t>sales_wght</t>
  </si>
  <si>
    <t>УП расчитанные по коэффициентам из поля COEF</t>
  </si>
  <si>
    <t>hours_training</t>
  </si>
  <si>
    <t>Время на обучение</t>
  </si>
  <si>
    <t>days_work</t>
  </si>
  <si>
    <t>Кол-во рабочих дней в месяце</t>
  </si>
  <si>
    <t>sales_wght_total</t>
  </si>
  <si>
    <t>УП в сумме по всем продуктам расчитанные по коэффициентам из поля COEF</t>
  </si>
  <si>
    <t>pse</t>
  </si>
  <si>
    <t>Отношение рабочего времени к нормативному</t>
  </si>
  <si>
    <t>pse_new</t>
  </si>
  <si>
    <t>PSE * SALES_WGHT_RATIO</t>
  </si>
  <si>
    <t>sl_tm_chrn_spnt_ttl</t>
  </si>
  <si>
    <t>branch_director</t>
  </si>
  <si>
    <t>nrmtv_pr_d_sum_hist</t>
  </si>
  <si>
    <t>Норматива производительности</t>
  </si>
  <si>
    <t>date_sales</t>
  </si>
  <si>
    <t>Дата продажи продукта</t>
  </si>
  <si>
    <t>cluster_group</t>
  </si>
  <si>
    <t>Кластер</t>
  </si>
  <si>
    <t>experience</t>
  </si>
  <si>
    <t>uid</t>
  </si>
  <si>
    <t>Уникальный ID сотрудника в рамках месяца</t>
  </si>
  <si>
    <t>excile_personal</t>
  </si>
  <si>
    <t>Признак "Исключения по персоналу" (ученики, искючения, отсутсвия)</t>
  </si>
  <si>
    <t>sl_scores_ttl</t>
  </si>
  <si>
    <t>reduced_time</t>
  </si>
  <si>
    <t>Признак сокращенной рабочей недели</t>
  </si>
  <si>
    <t>sales_wght_hist</t>
  </si>
  <si>
    <t>УП расчитанные по коэффициентам из поля COEF_HIST</t>
  </si>
  <si>
    <t>sales_wght_total_hist</t>
  </si>
  <si>
    <t>УП в сумме по всем продуктам расчитанные по коэффициентам из поля COEF_HIST</t>
  </si>
  <si>
    <t>sales_wght_ratio_hist</t>
  </si>
  <si>
    <t>Доля продукта в общем объеме УП по коэффициентам из поля COEF_HIST</t>
  </si>
  <si>
    <t>nrmtv_pr_d_hist</t>
  </si>
  <si>
    <t>hours_total</t>
  </si>
  <si>
    <t>Рабочее время</t>
  </si>
  <si>
    <t>hours_work</t>
  </si>
  <si>
    <t>Рабочее время без учета обучения</t>
  </si>
  <si>
    <t>sales_wght_ratio</t>
  </si>
  <si>
    <t>Доля продукта в общем объеме УП по коэффициентам из поля COEF</t>
  </si>
  <si>
    <t>sl_tm_chrn_spnt</t>
  </si>
  <si>
    <t>pse_new_chrono</t>
  </si>
  <si>
    <t>sbjct_rf_nm</t>
  </si>
  <si>
    <t>sbjct_rf_id</t>
  </si>
  <si>
    <t>nrmtv_pr_d</t>
  </si>
  <si>
    <t>uid_type</t>
  </si>
  <si>
    <t>Группа UID</t>
  </si>
  <si>
    <t>sl_scores</t>
  </si>
  <si>
    <t>pse_new_scores</t>
  </si>
  <si>
    <t>coef_hist</t>
  </si>
  <si>
    <t>Коэффициент пересчета в УП, актуальный в момент подготовки калькулятора</t>
  </si>
  <si>
    <t>pse_new_hist</t>
  </si>
  <si>
    <t>PSE * SALES_WGHT_RATIO_HIST</t>
  </si>
  <si>
    <t>position_gr</t>
  </si>
  <si>
    <t>Группаировка должностей</t>
  </si>
  <si>
    <t>pereformat</t>
  </si>
  <si>
    <t>Признак переформата</t>
  </si>
  <si>
    <t>excile_hours_work</t>
  </si>
  <si>
    <t>Признак "Исключения отрицательного времени"</t>
  </si>
  <si>
    <t>Измерение</t>
  </si>
  <si>
    <t>nrmtv_pr_d_sum</t>
  </si>
  <si>
    <t>norm_time</t>
  </si>
  <si>
    <t>Нормативное время из калькулятора</t>
  </si>
  <si>
    <t>id_date</t>
  </si>
  <si>
    <t>Год и месяц по маске ГГГГММ</t>
  </si>
  <si>
    <t>osb_1_cat</t>
  </si>
  <si>
    <t>ОСБ 1 категории</t>
  </si>
  <si>
    <t>Объем комиссии с поставщика услуг, руб. (с клиента + с поставщика услуг)</t>
  </si>
  <si>
    <t>id_driver</t>
  </si>
  <si>
    <t>Номер планового показателя / драйвера</t>
  </si>
  <si>
    <t>period_begin</t>
  </si>
  <si>
    <t>Начало отчетного периода</t>
  </si>
  <si>
    <t>Идентификатор уровня подразделений</t>
  </si>
  <si>
    <t>Значение показателя</t>
  </si>
  <si>
    <t>period_end</t>
  </si>
  <si>
    <t>Начало конец периода</t>
  </si>
  <si>
    <t>level_value</t>
  </si>
  <si>
    <t>Идентификатор периода</t>
  </si>
  <si>
    <t>id_pokaz</t>
  </si>
  <si>
    <t>Номер показателя к которому относится драйвер</t>
  </si>
  <si>
    <t>valid_from_dt</t>
  </si>
  <si>
    <t>срок отнесения драйвера к показателю</t>
  </si>
  <si>
    <t>driver_period_type</t>
  </si>
  <si>
    <t>valid_to_dt</t>
  </si>
  <si>
    <t>Номер драйвера</t>
  </si>
  <si>
    <t>fact_period_type</t>
  </si>
  <si>
    <t>pokaz_name</t>
  </si>
  <si>
    <t>Наименование драйвера / показателя</t>
  </si>
  <si>
    <t>Номер драйвера / показателя</t>
  </si>
  <si>
    <t>division</t>
  </si>
  <si>
    <t>Дивизион отнесения драйвера / показателя</t>
  </si>
  <si>
    <t>terbank</t>
  </si>
  <si>
    <t>Устаревший идентификатор территориального банка</t>
  </si>
  <si>
    <t>osb_number</t>
  </si>
  <si>
    <t>Идентификатор ОСБ/ГОСБ</t>
  </si>
  <si>
    <t>vsp_number</t>
  </si>
  <si>
    <t>Идентификатор ГОСБ</t>
  </si>
  <si>
    <t>Почта сотрудника, сделавшего запись</t>
  </si>
  <si>
    <t>summ_rub</t>
  </si>
  <si>
    <t>Сумма операции, руб.</t>
  </si>
  <si>
    <t>comiss_summ_rub</t>
  </si>
  <si>
    <t>Комиссия банка, руб.</t>
  </si>
  <si>
    <t>cid</t>
  </si>
  <si>
    <t>Идентификатор типа операции</t>
  </si>
  <si>
    <t>oper_time</t>
  </si>
  <si>
    <t>commis_summ_rub</t>
  </si>
  <si>
    <t>function_id</t>
  </si>
  <si>
    <t>Идентификатор типа операции в системе-источнике</t>
  </si>
  <si>
    <t>mega_id</t>
  </si>
  <si>
    <t>Идентификатор территориального банка</t>
  </si>
  <si>
    <t>cid_type</t>
  </si>
  <si>
    <t>Идентификатор группы типа операции</t>
  </si>
  <si>
    <t>user_app</t>
  </si>
  <si>
    <t>do_number</t>
  </si>
  <si>
    <t>Идентификатор ВСП</t>
  </si>
  <si>
    <t>Идентификатор тербанка</t>
  </si>
  <si>
    <t>event_time</t>
  </si>
  <si>
    <t>description_</t>
  </si>
  <si>
    <t>Статус операции, 0 - успех</t>
  </si>
  <si>
    <t>user_app_id</t>
  </si>
  <si>
    <t>dttm</t>
  </si>
  <si>
    <t>transfer_order_date</t>
  </si>
  <si>
    <t>Дата поступления перевода в работу</t>
  </si>
  <si>
    <t>Логин сотрудника, осуществившего перевод</t>
  </si>
  <si>
    <t>summa_rub</t>
  </si>
  <si>
    <t>Сумма перевода, руб.</t>
  </si>
  <si>
    <t>Коммиссия в валюте</t>
  </si>
  <si>
    <t>client_first_name</t>
  </si>
  <si>
    <t>client_residence</t>
  </si>
  <si>
    <t>Признак резидент/нерезидент (1 - резидент)</t>
  </si>
  <si>
    <t>client_second_name</t>
  </si>
  <si>
    <t>linked_source_operation_id</t>
  </si>
  <si>
    <t>Локальный идентификатор</t>
  </si>
  <si>
    <t>oper_day</t>
  </si>
  <si>
    <t>Дата совершения операции</t>
  </si>
  <si>
    <t>payment_purpose</t>
  </si>
  <si>
    <t>Назначение перевода</t>
  </si>
  <si>
    <t>recipient_acc_num</t>
  </si>
  <si>
    <t>Текущий счёт получателя перевода</t>
  </si>
  <si>
    <t>recipient_bank_bik</t>
  </si>
  <si>
    <t>БИК банка получателя перевода</t>
  </si>
  <si>
    <t>recipient_last_name</t>
  </si>
  <si>
    <t>Фамилия получателя перевода</t>
  </si>
  <si>
    <t>recipient_legal_status</t>
  </si>
  <si>
    <t>Социальный статус клиента (невалидно)</t>
  </si>
  <si>
    <t>shfr</t>
  </si>
  <si>
    <t>single_operation_type</t>
  </si>
  <si>
    <t>Идентификатор количества связанных операций</t>
  </si>
  <si>
    <t>source_acc_num</t>
  </si>
  <si>
    <t>Текущий счёт отправителя перевода</t>
  </si>
  <si>
    <t>target_country</t>
  </si>
  <si>
    <t>Страна получателя перевода</t>
  </si>
  <si>
    <t>target_osb_number</t>
  </si>
  <si>
    <t>Идентификатор ОСБ получателя перевода</t>
  </si>
  <si>
    <t>minid</t>
  </si>
  <si>
    <t>Идентификатор ВСП, из которого совершён перевод</t>
  </si>
  <si>
    <t>summa_cur</t>
  </si>
  <si>
    <t>Сумма перевода в валюте</t>
  </si>
  <si>
    <t>comission_rub</t>
  </si>
  <si>
    <t>Коммиссия, руб.</t>
  </si>
  <si>
    <t>client_last_name</t>
  </si>
  <si>
    <t>Валюта перевода</t>
  </si>
  <si>
    <t>Идентификатор ГОСБ, из которого совершён перевод</t>
  </si>
  <si>
    <t>pin_code_approve_mark</t>
  </si>
  <si>
    <t>Признак подтверждения перевода PIN-кодом</t>
  </si>
  <si>
    <t>recipient_first_name</t>
  </si>
  <si>
    <t>Имя получателя перевода</t>
  </si>
  <si>
    <t>Идентификатор источника данных</t>
  </si>
  <si>
    <t>target_acc_num</t>
  </si>
  <si>
    <t>Первичный счёт получения средств</t>
  </si>
  <si>
    <t>target_tb_number</t>
  </si>
  <si>
    <t>Идентификатор ТБ получателя перевода</t>
  </si>
  <si>
    <t>transfer_status</t>
  </si>
  <si>
    <t>Статус перевода (невалидно)</t>
  </si>
  <si>
    <t>transfer_execute_date</t>
  </si>
  <si>
    <t>Дата исполнения перевода</t>
  </si>
  <si>
    <t>Дата перевода</t>
  </si>
  <si>
    <t>recipient_name</t>
  </si>
  <si>
    <t>Наименование организации-получателя платежа</t>
  </si>
  <si>
    <t>Идентификатор ОСБ, из которого совершён перевод</t>
  </si>
  <si>
    <t>target_vsp_number</t>
  </si>
  <si>
    <t>Идентификатор ВСП получателя перевода</t>
  </si>
  <si>
    <t>Тип перевода</t>
  </si>
  <si>
    <t>used_card</t>
  </si>
  <si>
    <t>Признак использования карты (невалидно)</t>
  </si>
  <si>
    <t>source_operation_id</t>
  </si>
  <si>
    <t>Идентификатор тербанка, из которого совершён перевод</t>
  </si>
  <si>
    <t>min_paydate</t>
  </si>
  <si>
    <t>Первая дата сработки</t>
  </si>
  <si>
    <t>dttm_d</t>
  </si>
  <si>
    <t>Дата отключения</t>
  </si>
  <si>
    <t>card_number_sha1_prod</t>
  </si>
  <si>
    <t>Хэш карты ( с ключом)</t>
  </si>
  <si>
    <t>Тип автоплатежа</t>
  </si>
  <si>
    <t>floor_limit</t>
  </si>
  <si>
    <t>Сумма порога (для порогового платежа)</t>
  </si>
  <si>
    <t>max_payment_amount</t>
  </si>
  <si>
    <t>Максимальная сумма платежа</t>
  </si>
  <si>
    <t>Идентификатор на источнике</t>
  </si>
  <si>
    <t>limit_amount</t>
  </si>
  <si>
    <t>is_acc</t>
  </si>
  <si>
    <t>True - смарт, false - нет</t>
  </si>
  <si>
    <t>ctn</t>
  </si>
  <si>
    <t>ID провайдера</t>
  </si>
  <si>
    <t>lcd</t>
  </si>
  <si>
    <t>4 последние цифры карты</t>
  </si>
  <si>
    <t>Система источник</t>
  </si>
  <si>
    <t>promo_flag</t>
  </si>
  <si>
    <t>Флаг промо</t>
  </si>
  <si>
    <t>code_urf_upd</t>
  </si>
  <si>
    <t>Код подразделения в источнике</t>
  </si>
  <si>
    <t>is_payed</t>
  </si>
  <si>
    <t>Флаг оплата (хотя бы 1)</t>
  </si>
  <si>
    <t>dtttm</t>
  </si>
  <si>
    <t>vsp_login</t>
  </si>
  <si>
    <t>Логин консультанта</t>
  </si>
  <si>
    <t>rnk_ss</t>
  </si>
  <si>
    <t>Порядковый номер платежа для клиента</t>
  </si>
  <si>
    <t>replanish_amount</t>
  </si>
  <si>
    <t>Сумма пополнения</t>
  </si>
  <si>
    <t>channel_sbol</t>
  </si>
  <si>
    <t>Тип СБОЛ</t>
  </si>
  <si>
    <t>min_paydate2</t>
  </si>
  <si>
    <t>Минимальная дата оплаты платежа</t>
  </si>
  <si>
    <t>id_con</t>
  </si>
  <si>
    <t>ID платежа из АП</t>
  </si>
  <si>
    <t>Канал  подключения</t>
  </si>
  <si>
    <t>fcd</t>
  </si>
  <si>
    <t>Первые 6 цифр карты</t>
  </si>
  <si>
    <t>is_unique</t>
  </si>
  <si>
    <t>Признак первого платежа</t>
  </si>
  <si>
    <t>Отключение / подключение автоплатежа</t>
  </si>
  <si>
    <t>code_urf</t>
  </si>
  <si>
    <t>error_login_kbp</t>
  </si>
  <si>
    <t>Ошибка логина сотрудника</t>
  </si>
  <si>
    <t>cardholder_fio</t>
  </si>
  <si>
    <t>ФИО владельца карты</t>
  </si>
  <si>
    <t>threshold_amount</t>
  </si>
  <si>
    <t>nextpaydate</t>
  </si>
  <si>
    <t>Дата последующего платежа ( для 2-го платежа)</t>
  </si>
  <si>
    <t>pay_date</t>
  </si>
  <si>
    <t>Дата оплата</t>
  </si>
  <si>
    <t>cardnumber_hash_prod</t>
  </si>
  <si>
    <t>rnk_jkh</t>
  </si>
  <si>
    <t>Системное поле</t>
  </si>
  <si>
    <t>date_disconnect_</t>
  </si>
  <si>
    <t>is_payed_gibdd</t>
  </si>
  <si>
    <t>Флаг оплаты гибдд</t>
  </si>
  <si>
    <t>is_invisible</t>
  </si>
  <si>
    <t>Признак смарт</t>
  </si>
  <si>
    <t>Файл загрузки смартов</t>
  </si>
  <si>
    <t>ID подключения</t>
  </si>
  <si>
    <t>vsp_fio</t>
  </si>
  <si>
    <t>ФИО консультанта</t>
  </si>
  <si>
    <t>cardnumber_hash</t>
  </si>
  <si>
    <t>registrationchannel</t>
  </si>
  <si>
    <t>Канал регистрация</t>
  </si>
  <si>
    <t>datetime_report</t>
  </si>
  <si>
    <t>Промофлаг</t>
  </si>
  <si>
    <t>Флаг оплаты</t>
  </si>
  <si>
    <t>schedule</t>
  </si>
  <si>
    <t>Переиодичность</t>
  </si>
  <si>
    <t>Причины отключения</t>
  </si>
  <si>
    <t>birthdate</t>
  </si>
  <si>
    <t>pay_date2</t>
  </si>
  <si>
    <t>rnk_gibdd</t>
  </si>
  <si>
    <t>client_communication_type</t>
  </si>
  <si>
    <t>autopayname</t>
  </si>
  <si>
    <t>Название платежа пользователем</t>
  </si>
  <si>
    <t>flag_err</t>
  </si>
  <si>
    <t>ID счета компании</t>
  </si>
  <si>
    <t>fhz</t>
  </si>
  <si>
    <t>lhz</t>
  </si>
  <si>
    <t>Группа услуг</t>
  </si>
  <si>
    <t>key_requisites</t>
  </si>
  <si>
    <t>Реквизиты (лицевой счет и т.п.)</t>
  </si>
  <si>
    <t>Дата + время совершения платежа</t>
  </si>
  <si>
    <t>month_max_amount</t>
  </si>
  <si>
    <t>Максимальная сумма</t>
  </si>
  <si>
    <t>Дата вставки в таблицу</t>
  </si>
  <si>
    <t>rnk_p2p</t>
  </si>
  <si>
    <t>Флаг первого p2p</t>
  </si>
  <si>
    <t>rnk_cbx</t>
  </si>
  <si>
    <t>fhz_snd</t>
  </si>
  <si>
    <t>receive_osb</t>
  </si>
  <si>
    <t>ОСБ получателя</t>
  </si>
  <si>
    <t>send_osb</t>
  </si>
  <si>
    <t>ОСБ отправителя</t>
  </si>
  <si>
    <t>send_cardnumber_hash</t>
  </si>
  <si>
    <t>Хэш карты  отправителя</t>
  </si>
  <si>
    <t>send_cardnumber_hash_prod</t>
  </si>
  <si>
    <t>Хэш карты (с ключом) отправителя</t>
  </si>
  <si>
    <t>send_curr</t>
  </si>
  <si>
    <t>Валюта платежа</t>
  </si>
  <si>
    <t>send_cardlevel</t>
  </si>
  <si>
    <t>send_instrumenttype</t>
  </si>
  <si>
    <t>send_addresstype</t>
  </si>
  <si>
    <t>Тип указанного адреса отправителя</t>
  </si>
  <si>
    <t>send_foreign_card</t>
  </si>
  <si>
    <t>Флаг перевод на иностранную карту</t>
  </si>
  <si>
    <t>lhz_rcv</t>
  </si>
  <si>
    <t>4 последние цфиры карты получателя</t>
  </si>
  <si>
    <t>receive_accountnumber</t>
  </si>
  <si>
    <t>Номер счета отправителя</t>
  </si>
  <si>
    <t>receive_cardnumber_hash</t>
  </si>
  <si>
    <t>receive_curr</t>
  </si>
  <si>
    <t>Валюта платежа зачисления</t>
  </si>
  <si>
    <t>receive_cardbonussign</t>
  </si>
  <si>
    <t>Код типа бонусной системы получателя</t>
  </si>
  <si>
    <t>receive_address</t>
  </si>
  <si>
    <t>Адрес отправителя платежа</t>
  </si>
  <si>
    <t>receive_addresstype</t>
  </si>
  <si>
    <t>receive_acctname</t>
  </si>
  <si>
    <t>Название счета получателя</t>
  </si>
  <si>
    <t>alg4calcamount</t>
  </si>
  <si>
    <t>send_accountnumber</t>
  </si>
  <si>
    <t>send_cardholder_fio</t>
  </si>
  <si>
    <t>send_cardbonussign</t>
  </si>
  <si>
    <t>Код типа бонусной системы</t>
  </si>
  <si>
    <t>send_address</t>
  </si>
  <si>
    <t>fhz_rcv</t>
  </si>
  <si>
    <t>Первые 6 цифр карты получателя</t>
  </si>
  <si>
    <t>receive_terbank</t>
  </si>
  <si>
    <t>ТБ получателя</t>
  </si>
  <si>
    <t>receive_cardnumber_hash_prod</t>
  </si>
  <si>
    <t>Хэш карты ( с ключом)  отправителя</t>
  </si>
  <si>
    <t>receive_cardlevel</t>
  </si>
  <si>
    <t>Тип карты получателя</t>
  </si>
  <si>
    <t>receive_instrumenttype</t>
  </si>
  <si>
    <t>Тип платежа получателя</t>
  </si>
  <si>
    <t>receive_acctcode</t>
  </si>
  <si>
    <t>Код счета получателя</t>
  </si>
  <si>
    <t>receive_foreign_card</t>
  </si>
  <si>
    <t>Флаг зачисления на иностранную карту</t>
  </si>
  <si>
    <t>percent_</t>
  </si>
  <si>
    <t>% зачисления (для копилок)</t>
  </si>
  <si>
    <t>trans_direction</t>
  </si>
  <si>
    <t>Тип транзакции</t>
  </si>
  <si>
    <t>mutual_fixedid</t>
  </si>
  <si>
    <t>Призкан смарт</t>
  </si>
  <si>
    <t>lhz_snd</t>
  </si>
  <si>
    <t>4 последние цфиры карты</t>
  </si>
  <si>
    <t>send_terbank</t>
  </si>
  <si>
    <t>ТБ отправителя</t>
  </si>
  <si>
    <t>receive_cardholder_fio</t>
  </si>
  <si>
    <t>ФИО  карты плучателя</t>
  </si>
  <si>
    <t>card_issuing_osb</t>
  </si>
  <si>
    <t>ОСБ выпуска карты</t>
  </si>
  <si>
    <t>Сумма комисии</t>
  </si>
  <si>
    <t>card_issuing_terbank</t>
  </si>
  <si>
    <t>ТБ выпуска карты</t>
  </si>
  <si>
    <t>Идентификатор в ЕПС</t>
  </si>
  <si>
    <t>prepeatcount</t>
  </si>
  <si>
    <t>autopaytemplate_id</t>
  </si>
  <si>
    <t>ID платежа</t>
  </si>
  <si>
    <t>Статус платежа</t>
  </si>
  <si>
    <t>card_issuing_vsp</t>
  </si>
  <si>
    <t>ВСП выпуска карты</t>
  </si>
  <si>
    <t>paymentrequest_id</t>
  </si>
  <si>
    <t>debrepeatcount</t>
  </si>
  <si>
    <t>Номер карты получателя</t>
  </si>
  <si>
    <t>комиссия банка, руб.</t>
  </si>
  <si>
    <t>процент от суммы</t>
  </si>
  <si>
    <t>статус платежа</t>
  </si>
  <si>
    <t>время платежа</t>
  </si>
  <si>
    <t>final_status</t>
  </si>
  <si>
    <t>финальный статус платежа</t>
  </si>
  <si>
    <t>receive_cardnumber_fio</t>
  </si>
  <si>
    <t>ФИО получателя</t>
  </si>
  <si>
    <t>тип автоплатежа</t>
  </si>
  <si>
    <t>сумма платежа/перевода</t>
  </si>
  <si>
    <t>причины отключения</t>
  </si>
  <si>
    <t>final_pr</t>
  </si>
  <si>
    <t>хэш карты</t>
  </si>
  <si>
    <t>manager</t>
  </si>
  <si>
    <t>Имя менеджера</t>
  </si>
  <si>
    <t>Код канала</t>
  </si>
  <si>
    <t>sum_accepted</t>
  </si>
  <si>
    <t>sum_given</t>
  </si>
  <si>
    <t>Выданная сумма</t>
  </si>
  <si>
    <t>agent</t>
  </si>
  <si>
    <t>Агент  (если партнер)</t>
  </si>
  <si>
    <t>agent_fio</t>
  </si>
  <si>
    <t>ФИО агента (если партнер)</t>
  </si>
  <si>
    <t>holding</t>
  </si>
  <si>
    <t>Компания агента</t>
  </si>
  <si>
    <t>Адрес ЦИК</t>
  </si>
  <si>
    <t>is_urm</t>
  </si>
  <si>
    <t>Признак урм</t>
  </si>
  <si>
    <t>dsa_num</t>
  </si>
  <si>
    <t>Табельный номер dsa</t>
  </si>
  <si>
    <t>date_issued</t>
  </si>
  <si>
    <t>Дата выдачи</t>
  </si>
  <si>
    <t>ID в парлайн</t>
  </si>
  <si>
    <t>credit_analysis</t>
  </si>
  <si>
    <t>Статус кредитной заявки (анддеррайтинг)</t>
  </si>
  <si>
    <t>datetime_appeared</t>
  </si>
  <si>
    <t>Дата подачи заявки</t>
  </si>
  <si>
    <t>datetime_returned</t>
  </si>
  <si>
    <t>Дата возврата заявки</t>
  </si>
  <si>
    <t>Город клиента</t>
  </si>
  <si>
    <t>Название работадателя</t>
  </si>
  <si>
    <t>id_office</t>
  </si>
  <si>
    <t>Офис обслуживания выбранный клиентом</t>
  </si>
  <si>
    <t>Тип недвижимости</t>
  </si>
  <si>
    <t>transact_id</t>
  </si>
  <si>
    <t>ID заявки в транзакте</t>
  </si>
  <si>
    <t>datetime_accepted</t>
  </si>
  <si>
    <t>Дата одобрения</t>
  </si>
  <si>
    <t>Название тб</t>
  </si>
  <si>
    <t>Адрес работодателя</t>
  </si>
  <si>
    <t>urm_type</t>
  </si>
  <si>
    <t>Тип урм</t>
  </si>
  <si>
    <t>sum_requested</t>
  </si>
  <si>
    <t>Запрашиваемая клиентом сумма кредита</t>
  </si>
  <si>
    <t>type_urm</t>
  </si>
  <si>
    <t>Код УРМ</t>
  </si>
  <si>
    <t>agent_roles</t>
  </si>
  <si>
    <t>szb</t>
  </si>
  <si>
    <t>client_birthdate</t>
  </si>
  <si>
    <t>employee_fio</t>
  </si>
  <si>
    <t>orgunit_rdm</t>
  </si>
  <si>
    <t>Идентификатор подразделения РДМ</t>
  </si>
  <si>
    <t>Наименование источника данных</t>
  </si>
  <si>
    <t>product_group_rdm</t>
  </si>
  <si>
    <t>product_subgroup_rdm</t>
  </si>
  <si>
    <t>Подгруппа продукта</t>
  </si>
  <si>
    <t>product_subgroup_rdm_id</t>
  </si>
  <si>
    <t>Идентификатор подгруппы продукта</t>
  </si>
  <si>
    <t>product_rdm_id</t>
  </si>
  <si>
    <t>operation_rdm_id</t>
  </si>
  <si>
    <t>product_source</t>
  </si>
  <si>
    <t>Продукт на источнике</t>
  </si>
  <si>
    <t>product_id_source</t>
  </si>
  <si>
    <t>Идентификатор продукта на источнике</t>
  </si>
  <si>
    <t>amount_curr</t>
  </si>
  <si>
    <t>Сумма в валюте</t>
  </si>
  <si>
    <t>product_item_id</t>
  </si>
  <si>
    <t>Идентификатор пункта продукта</t>
  </si>
  <si>
    <t>certificate_nominal</t>
  </si>
  <si>
    <t>Номинал сертификата</t>
  </si>
  <si>
    <t>insurance_amount</t>
  </si>
  <si>
    <t>Сумма страхования</t>
  </si>
  <si>
    <t>id_vdmrb_unique</t>
  </si>
  <si>
    <t>Уникальный идентификатор РДМ</t>
  </si>
  <si>
    <t>last_update_date</t>
  </si>
  <si>
    <t>date_update</t>
  </si>
  <si>
    <t>operation_date_src</t>
  </si>
  <si>
    <t>Дата операции на источнике</t>
  </si>
  <si>
    <t>urf_code_sap</t>
  </si>
  <si>
    <t>УРФ код в SAP</t>
  </si>
  <si>
    <t>id_vdmrb</t>
  </si>
  <si>
    <t>Идентификатор РДМ</t>
  </si>
  <si>
    <t>product_group_rdm_id</t>
  </si>
  <si>
    <t>Идентификатор группы продукта</t>
  </si>
  <si>
    <t>product_rdm</t>
  </si>
  <si>
    <t>operation_rdm</t>
  </si>
  <si>
    <t>operation_source</t>
  </si>
  <si>
    <t>Операция на источнике</t>
  </si>
  <si>
    <t>amount_rur</t>
  </si>
  <si>
    <t>Мошенничество</t>
  </si>
  <si>
    <t>Родительский идентификатор</t>
  </si>
  <si>
    <t>agreement_num</t>
  </si>
  <si>
    <t>Учет в мотивации</t>
  </si>
  <si>
    <t>urf_code_uni</t>
  </si>
  <si>
    <t>УРФ код</t>
  </si>
  <si>
    <t>payment_status</t>
  </si>
  <si>
    <t>employee_login</t>
  </si>
  <si>
    <t>Код показателя</t>
  </si>
  <si>
    <t>product_group</t>
  </si>
  <si>
    <t>Группа продуктов</t>
  </si>
  <si>
    <t>pokaz_type</t>
  </si>
  <si>
    <t>Тип показателя по методу вычисления</t>
  </si>
  <si>
    <t>pokaz_periodtype</t>
  </si>
  <si>
    <t>Отчетный период</t>
  </si>
  <si>
    <t>pokaz_measure</t>
  </si>
  <si>
    <t>Размерность показателя</t>
  </si>
  <si>
    <t>date_vl</t>
  </si>
  <si>
    <t>vl_ue</t>
  </si>
  <si>
    <t>Значение в единицах</t>
  </si>
  <si>
    <t>Время загрузки записи</t>
  </si>
  <si>
    <t>Наименование ГОСБ</t>
  </si>
  <si>
    <t>plan_year</t>
  </si>
  <si>
    <t>Год планового периода</t>
  </si>
  <si>
    <t>id_tb</t>
  </si>
  <si>
    <t>id_osb</t>
  </si>
  <si>
    <t>Наименование показателя</t>
  </si>
  <si>
    <t>pokaz_datatype</t>
  </si>
  <si>
    <t>Тип показателя по периоду планирования</t>
  </si>
  <si>
    <t>Канал обслуживания/продаж</t>
  </si>
  <si>
    <t>Значение в размерности</t>
  </si>
  <si>
    <t>detalizaton_level</t>
  </si>
  <si>
    <t>Уровень детализации плана</t>
  </si>
  <si>
    <t>Примечание</t>
  </si>
  <si>
    <t>Наименование счёта получателя</t>
  </si>
  <si>
    <t>Состояние</t>
  </si>
  <si>
    <t>ID в системе EFS</t>
  </si>
  <si>
    <t>Внутренний ID получателя</t>
  </si>
  <si>
    <t>Тип создания</t>
  </si>
  <si>
    <t>Тип счёта получателя</t>
  </si>
  <si>
    <t>Наименование счёта списания</t>
  </si>
  <si>
    <t>Счёт списания</t>
  </si>
  <si>
    <t>Номер счёта получателя</t>
  </si>
  <si>
    <t>Время записи операции</t>
  </si>
  <si>
    <t>Тип счёта списания</t>
  </si>
  <si>
    <t>Канал создания</t>
  </si>
  <si>
    <t>Блок загрузки</t>
  </si>
  <si>
    <t>attr_id</t>
  </si>
  <si>
    <t>Идентификатор типа атрибута</t>
  </si>
  <si>
    <t>attr_value_id</t>
  </si>
  <si>
    <t>Идентификатор атрибута</t>
  </si>
  <si>
    <t>attr_value</t>
  </si>
  <si>
    <t>id_client1</t>
  </si>
  <si>
    <t>Код клиента в кампании</t>
  </si>
  <si>
    <t>contactcenter</t>
  </si>
  <si>
    <t>Контактный центр</t>
  </si>
  <si>
    <t>dul</t>
  </si>
  <si>
    <t>contact_date_tm</t>
  </si>
  <si>
    <t>Дата первого контакта</t>
  </si>
  <si>
    <t>канал (ЕРКЦ, ВКЦ)</t>
  </si>
  <si>
    <t>in_work</t>
  </si>
  <si>
    <t>была попытка дозвониться</t>
  </si>
  <si>
    <t>in_contact</t>
  </si>
  <si>
    <t>дозвонились</t>
  </si>
  <si>
    <t>consent</t>
  </si>
  <si>
    <t>Согласие</t>
  </si>
  <si>
    <t>call_result</t>
  </si>
  <si>
    <t>Результат звонка</t>
  </si>
  <si>
    <t>month1</t>
  </si>
  <si>
    <t>месяц результата</t>
  </si>
  <si>
    <t>updatedtime</t>
  </si>
  <si>
    <t>дата обновления записи</t>
  </si>
  <si>
    <t>consent_mp</t>
  </si>
  <si>
    <t>Согласия на основной продукт</t>
  </si>
  <si>
    <t>табельный оператора</t>
  </si>
  <si>
    <t>process</t>
  </si>
  <si>
    <t>Вид звонка: исходящий или входящий</t>
  </si>
  <si>
    <t>Кампания</t>
  </si>
  <si>
    <t>телефон клиента</t>
  </si>
  <si>
    <t>номер заявки Transact</t>
  </si>
  <si>
    <t>month</t>
  </si>
  <si>
    <t>месяц</t>
  </si>
  <si>
    <t>contact_date_tm1</t>
  </si>
  <si>
    <t>Дата результата</t>
  </si>
  <si>
    <t>presentation</t>
  </si>
  <si>
    <t>Презентация</t>
  </si>
  <si>
    <t>ID клиента в CRM</t>
  </si>
  <si>
    <t>is_counted_in_kpi</t>
  </si>
  <si>
    <t>client_inn</t>
  </si>
  <si>
    <t>vl_other</t>
  </si>
  <si>
    <t>vl_basic</t>
  </si>
  <si>
    <t>vl_total</t>
  </si>
  <si>
    <t>enrollment_group_name</t>
  </si>
  <si>
    <t>enrollment_type_code</t>
  </si>
  <si>
    <t>enrollment_type_name</t>
  </si>
  <si>
    <t>POPULATION_TIME</t>
  </si>
  <si>
    <t>contract_num</t>
  </si>
  <si>
    <t>sum_reestr</t>
  </si>
  <si>
    <t>ROSSTAT</t>
  </si>
  <si>
    <t>doly</t>
  </si>
  <si>
    <t>FOT</t>
  </si>
  <si>
    <t>ID_POKAZ</t>
  </si>
  <si>
    <t>PERIOD_BEGIN</t>
  </si>
  <si>
    <t>PERIOD_END</t>
  </si>
  <si>
    <t>LEVEL_NAME</t>
  </si>
  <si>
    <t>PERIOD_TYPE</t>
  </si>
  <si>
    <t>FACT</t>
  </si>
  <si>
    <t>LEVEL_VALUE</t>
  </si>
  <si>
    <t>fee_total</t>
  </si>
  <si>
    <t>fee_basic</t>
  </si>
  <si>
    <t>fee_other</t>
  </si>
  <si>
    <t>contract_date</t>
  </si>
  <si>
    <t>first_enrollment_date</t>
  </si>
  <si>
    <t>cnt_transactions</t>
  </si>
  <si>
    <t>cnt_active_cards</t>
  </si>
  <si>
    <t>cnt_payees_total</t>
  </si>
  <si>
    <t>cnt_payees_basic</t>
  </si>
  <si>
    <t>cnt_payees_other</t>
  </si>
  <si>
    <t>cnt_payees_new</t>
  </si>
  <si>
    <t>SUPPL_DOG_NUM</t>
  </si>
  <si>
    <t>TID</t>
  </si>
  <si>
    <t>PARTICIPANT_CODE</t>
  </si>
  <si>
    <t>PAY_DOC_NUM</t>
  </si>
  <si>
    <t>SERV_CODE</t>
  </si>
  <si>
    <t>PAYMENT_CLASS_ID</t>
  </si>
  <si>
    <t>PAYMENT_CLASS</t>
  </si>
  <si>
    <t>INN</t>
  </si>
  <si>
    <t>ACC</t>
  </si>
  <si>
    <t>ACC_LS</t>
  </si>
  <si>
    <t>KPP</t>
  </si>
  <si>
    <t>BIC</t>
  </si>
  <si>
    <t>AMT_TOTAL</t>
  </si>
  <si>
    <t>FEE_CL</t>
  </si>
  <si>
    <t>FEE_SUPPL</t>
  </si>
  <si>
    <t>DESCRIPTION</t>
  </si>
  <si>
    <t>ORIG_DOC_REQ</t>
  </si>
  <si>
    <t>CL_FIO</t>
  </si>
  <si>
    <t>CARD_NUMBER_SHA1</t>
  </si>
  <si>
    <t>DEPCODE_PAYER</t>
  </si>
  <si>
    <t>DEPCODE_RECIP</t>
  </si>
  <si>
    <t>TB</t>
  </si>
  <si>
    <t>OSB</t>
  </si>
  <si>
    <t>REQ_GROUP</t>
  </si>
  <si>
    <t>C_ZONE_CODE</t>
  </si>
  <si>
    <t>C_ZONE_NAME</t>
  </si>
  <si>
    <t>KT_INN</t>
  </si>
  <si>
    <t>KT_BIC</t>
  </si>
  <si>
    <t>KT_SCHET</t>
  </si>
  <si>
    <t>KT_RECIPIENT</t>
  </si>
  <si>
    <t>SB_EMITENT</t>
  </si>
  <si>
    <t>SUIP_CODE</t>
  </si>
  <si>
    <t>SUIP_ADD</t>
  </si>
  <si>
    <t>DT_OPER</t>
  </si>
  <si>
    <t>DT_ORIG</t>
  </si>
  <si>
    <t>C_TERM_TYPE_CODE</t>
  </si>
  <si>
    <t>PAY_METHOD</t>
  </si>
  <si>
    <t>PAY_TYPE</t>
  </si>
  <si>
    <t>STATUS</t>
  </si>
  <si>
    <t>DEVICE_ID_EPS</t>
  </si>
  <si>
    <t>PU_ID</t>
  </si>
  <si>
    <t>VID_PLATEJA</t>
  </si>
  <si>
    <t>SUPPL_NAME</t>
  </si>
  <si>
    <t>OPISANIE_PLATEJA</t>
  </si>
  <si>
    <t>OPISANIE_V_KIOSKE</t>
  </si>
  <si>
    <t>SUPPL_DOG</t>
  </si>
  <si>
    <t>SUIP_ID</t>
  </si>
  <si>
    <t>ch_birthdate</t>
  </si>
  <si>
    <t>rel_type</t>
  </si>
  <si>
    <t>Мастер ИД</t>
  </si>
  <si>
    <t>ИД клиента в АХД(ЦОД)</t>
  </si>
  <si>
    <t>tp_kind_id</t>
  </si>
  <si>
    <t>ИД пакета услуг</t>
  </si>
  <si>
    <t>Дата окончания действия акции</t>
  </si>
  <si>
    <t>ИД клиента в источнике(ЦОД)</t>
  </si>
  <si>
    <t>tp_end_dt</t>
  </si>
  <si>
    <t>Дата отключения пакета</t>
  </si>
  <si>
    <t>ИД процесса</t>
  </si>
  <si>
    <t>tp_start_dt</t>
  </si>
  <si>
    <t>Дата подключения пакета</t>
  </si>
  <si>
    <t>Описание пакета</t>
  </si>
  <si>
    <t>Название пакета в источнике</t>
  </si>
  <si>
    <t>ИД системы</t>
  </si>
  <si>
    <t>inc_dt</t>
  </si>
  <si>
    <t>Отделение к которому относится клиент</t>
  </si>
  <si>
    <t>e_mail</t>
  </si>
  <si>
    <t>Контактный телефон клиента</t>
  </si>
  <si>
    <t>Код страны</t>
  </si>
  <si>
    <t>Уникальный идентификатор клиента</t>
  </si>
  <si>
    <t>f_i</t>
  </si>
  <si>
    <t>Идентификатор финансового института, к которому принадлежит клиент (финансовый институт регистрации)</t>
  </si>
  <si>
    <t>ccat</t>
  </si>
  <si>
    <t>Категория клиента. Одно из следующих значений: С - корпоративный, Р - частный</t>
  </si>
  <si>
    <t>phone_m</t>
  </si>
  <si>
    <t>Мобильный телефон клиента</t>
  </si>
  <si>
    <t>is_ready</t>
  </si>
  <si>
    <t>Признак готовности</t>
  </si>
  <si>
    <t>date_open</t>
  </si>
  <si>
    <t>Дата открытия контракта</t>
  </si>
  <si>
    <t>Идентификатор мерчанта (Признак идентификатора поставщика)</t>
  </si>
  <si>
    <t>is_multycurrency</t>
  </si>
  <si>
    <t>Признак мультивалютности</t>
  </si>
  <si>
    <t>contr_status</t>
  </si>
  <si>
    <t>Идентификатор статуса контраста</t>
  </si>
  <si>
    <t>con_cat</t>
  </si>
  <si>
    <t>Категория контракта. М - устройство, А - счет, С - карта</t>
  </si>
  <si>
    <t># contract_number</t>
  </si>
  <si>
    <t>Номер контракта</t>
  </si>
  <si>
    <t>Идентификатор контракта</t>
  </si>
  <si>
    <t>client__id</t>
  </si>
  <si>
    <t>curr</t>
  </si>
  <si>
    <t>Валюта контракта</t>
  </si>
  <si>
    <t>date_expire</t>
  </si>
  <si>
    <t>Дата закрытия контракта</t>
  </si>
  <si>
    <t>card_expire</t>
  </si>
  <si>
    <t>Card Expire</t>
  </si>
  <si>
    <t>Идентификатор финансового института</t>
  </si>
  <si>
    <t>terminal_category</t>
  </si>
  <si>
    <t>Категория терминала: A - ATM, P - POS, N - Imprinter. CONTR_SUBTYPE:TERMINAL_CATEGORY</t>
  </si>
  <si>
    <t>Отделение, к которому относится клиент</t>
  </si>
  <si>
    <t>is_authorization</t>
  </si>
  <si>
    <t>Категория финансовых/авторизационных сообщений ("Y"-Auth, "N"-Fin, "C"-DataCapture, "P"-PreAuth)</t>
  </si>
  <si>
    <t># target_number</t>
  </si>
  <si>
    <t>Номер контракта-получателя</t>
  </si>
  <si>
    <t>trans_curr</t>
  </si>
  <si>
    <t>auth_code</t>
  </si>
  <si>
    <t>Код авторизации</t>
  </si>
  <si>
    <t>Идентификатор торговой точки</t>
  </si>
  <si>
    <t>posting_date</t>
  </si>
  <si>
    <t>ret_ref_number</t>
  </si>
  <si>
    <t>RRN</t>
  </si>
  <si>
    <t>target_acc_type</t>
  </si>
  <si>
    <t>Технический тип счета</t>
  </si>
  <si>
    <t>Дата транзакции</t>
  </si>
  <si>
    <t>rec_member_id</t>
  </si>
  <si>
    <t>Идентификатор получателя в системе, представленный в соответствии с правилами канала передачи информации отправителя</t>
  </si>
  <si>
    <t>target_fee_amount</t>
  </si>
  <si>
    <t>Сумма комиссии, взимаемая с контракта-получателя</t>
  </si>
  <si>
    <t>trans_city</t>
  </si>
  <si>
    <t>requirement</t>
  </si>
  <si>
    <t>Способ предоставления запрашиваемой информации в диспутном цикле.</t>
  </si>
  <si>
    <t>source_member_id</t>
  </si>
  <si>
    <t>Идентификатор отправителя для канала передачи</t>
  </si>
  <si>
    <t>trans_country</t>
  </si>
  <si>
    <t>trans_amount</t>
  </si>
  <si>
    <t>Сумма транзакции</t>
  </si>
  <si>
    <t>target_bin_id</t>
  </si>
  <si>
    <t>BIN карты получателя</t>
  </si>
  <si>
    <t>service_class</t>
  </si>
  <si>
    <t>Класс транзакции ( "T" -Transaction, "M"-Misc, "I"-Interests, "U"-Upper Norm., "L"-Lower Norm.,"D"-Due Norm., "A"-Account Transfer,"C"-Credit Limit, "R"-Rev/Exp, "B"-Balance Inquiry, "S"-Online StateMent, "E"-End Cycle, "i"-Interest Fee, "P"-Online Paymen</t>
  </si>
  <si>
    <t>doc__orig__id</t>
  </si>
  <si>
    <t>Идентификатор оригинального документа</t>
  </si>
  <si>
    <t>sic_code</t>
  </si>
  <si>
    <t>SIC код</t>
  </si>
  <si>
    <t>target_fee_code</t>
  </si>
  <si>
    <t>Код комиссии получателя</t>
  </si>
  <si>
    <t>send_member_id</t>
  </si>
  <si>
    <t>Идентификатор отправителя в системе, представленный в соответствии с правилами канала передачи информации получателя</t>
  </si>
  <si>
    <t>Идентификатор типа транзакии (таблица TRANS_TYPE)</t>
  </si>
  <si>
    <t>Срок истечения действия карты</t>
  </si>
  <si>
    <t>iss_ref_number</t>
  </si>
  <si>
    <t>IRN</t>
  </si>
  <si>
    <t>target_code</t>
  </si>
  <si>
    <t>Код получателя</t>
  </si>
  <si>
    <t>outward_status</t>
  </si>
  <si>
    <t>Статус выгрузки ("W" - Waiting, "S"-Suspended, "N"-To be Sent, "Y"-Sent, "C"-Closed, "H"-History, "U"-Settled, "T"-Processed, "D"-Decline, "J"-Rejected)</t>
  </si>
  <si>
    <t>target_fee_curr</t>
  </si>
  <si>
    <t>Код валюты для взимания комисии с контракта-получателя</t>
  </si>
  <si>
    <t>reason_code</t>
  </si>
  <si>
    <t># source_number</t>
  </si>
  <si>
    <t>Номер контракта-источника</t>
  </si>
  <si>
    <t>target_member_id</t>
  </si>
  <si>
    <t>recons_amount</t>
  </si>
  <si>
    <t>Сумма выверки</t>
  </si>
  <si>
    <t>recons_curr</t>
  </si>
  <si>
    <t>Код валюты выверки (согласования)</t>
  </si>
  <si>
    <t>request_category</t>
  </si>
  <si>
    <t>Категория запроса/уведомления ("Q"- Request, "P"-Advice, "R"-Reversal, "J"-Adjustment, "A"-Part Advice</t>
  </si>
  <si>
    <t>sending_bin</t>
  </si>
  <si>
    <t>BIN эквайрера</t>
  </si>
  <si>
    <t>source_fee_amount</t>
  </si>
  <si>
    <t>Сумма комиссии, взимаемая с контракта-источника</t>
  </si>
  <si>
    <t>source_fee_curr</t>
  </si>
  <si>
    <t>Код валюты для взимания комисии с контракта-источника</t>
  </si>
  <si>
    <t>target_channel</t>
  </si>
  <si>
    <t>Код канала получателя</t>
  </si>
  <si>
    <t>bin_record</t>
  </si>
  <si>
    <t>BIN карты</t>
  </si>
  <si>
    <t>s_cat</t>
  </si>
  <si>
    <t>Категория источника ( "M" - Device, "A"-Account, "C"-Card)</t>
  </si>
  <si>
    <t>source_acc_type</t>
  </si>
  <si>
    <t>posting_status</t>
  </si>
  <si>
    <t>Статус постирования ( "W" - Waiting, "P" - Posted, "D" -Decline, "E"-Decline Service, "I"-InActive, "C"-Closed, "S"-Suspended, "J"-Rejected, "T"-Processed)</t>
  </si>
  <si>
    <t>return_code</t>
  </si>
  <si>
    <t>Код ответа</t>
  </si>
  <si>
    <t>Код канала источника</t>
  </si>
  <si>
    <t>source_fee_code</t>
  </si>
  <si>
    <t>Код комиссии источника</t>
  </si>
  <si>
    <t>target_contract</t>
  </si>
  <si>
    <t>Идентификатор контракт получателя</t>
  </si>
  <si>
    <t>source_contract</t>
  </si>
  <si>
    <t>Идентификатор контракта источника</t>
  </si>
  <si>
    <t>Банковская дата проведения транзакции</t>
  </si>
  <si>
    <t>entry_type</t>
  </si>
  <si>
    <t>Тип мактортранзакции: S - source; H - transit; T - target; B - base</t>
  </si>
  <si>
    <t>Номер финансового института</t>
  </si>
  <si>
    <t>trans_subtype</t>
  </si>
  <si>
    <t>Субтип транзакции</t>
  </si>
  <si>
    <t>local_amount</t>
  </si>
  <si>
    <t>Сумма транзакции в локальной валюте</t>
  </si>
  <si>
    <t># target_code</t>
  </si>
  <si>
    <t>Код целевого контракта</t>
  </si>
  <si>
    <t>Уникальный идентификатор</t>
  </si>
  <si>
    <t>t_amount</t>
  </si>
  <si>
    <t>Сумма транзакции для целевого контракта</t>
  </si>
  <si>
    <t>t_fee_amount</t>
  </si>
  <si>
    <t>Комиссия для целевого контракта</t>
  </si>
  <si>
    <t>s_amount</t>
  </si>
  <si>
    <t>Сумма транзакции для контракта-источника</t>
  </si>
  <si>
    <t>s_fee_amount</t>
  </si>
  <si>
    <t>Комиссия для контракта-источника</t>
  </si>
  <si>
    <t>Тип сервиса: T - транзакция; L - lower norm; l - lower limit special; D - due norm; d - due special; M - misc;U - upper norm.; u - upper limit special; A - account transfer</t>
  </si>
  <si>
    <t>trans_code</t>
  </si>
  <si>
    <t>Код транзакции</t>
  </si>
  <si>
    <t>Дата постирования (с этой даты считается период начисления процентов)</t>
  </si>
  <si>
    <t># source_code</t>
  </si>
  <si>
    <t>Код контракта - источника</t>
  </si>
  <si>
    <t>Направление движения средств:"-1" - debet; 0 - none; 1 - credit</t>
  </si>
  <si>
    <t>agrmnt_customer_dwh_id</t>
  </si>
  <si>
    <t>ИД клиента в DWH</t>
  </si>
  <si>
    <t>agrmnt_acc_open_dt</t>
  </si>
  <si>
    <t>Дата установки статуса договора</t>
  </si>
  <si>
    <t>agrmnt_card_acc_flg</t>
  </si>
  <si>
    <t>Признак карточного счета</t>
  </si>
  <si>
    <t>размер кредитного лимита</t>
  </si>
  <si>
    <t>agrmnt_vsp_dwh_id</t>
  </si>
  <si>
    <t>ИД ВСП в DWH</t>
  </si>
  <si>
    <t>clnt_target_id</t>
  </si>
  <si>
    <t>ИД карточного договора в DWH</t>
  </si>
  <si>
    <t>agrmnt_acc_dwh_id</t>
  </si>
  <si>
    <t>ИД счета в DWH</t>
  </si>
  <si>
    <t>Первоначальный кредитный лимит</t>
  </si>
  <si>
    <t>Дата установки первоначального лимита</t>
  </si>
  <si>
    <t>ИД причины статуса</t>
  </si>
  <si>
    <t>дата назначение кредитного лимита</t>
  </si>
  <si>
    <t>agrmnt_client_categ</t>
  </si>
  <si>
    <t>Категория клиента (корп./част)</t>
  </si>
  <si>
    <t>clnt_master_id</t>
  </si>
  <si>
    <t>Мастер ID клиента</t>
  </si>
  <si>
    <t>agrmnt_acc_status_type</t>
  </si>
  <si>
    <t>ИД типа счета</t>
  </si>
  <si>
    <t>sp_Fill_ClntAggrMnth_Prd</t>
  </si>
  <si>
    <t>sp_jc_Fill_ClntAggrMnth_Prd</t>
  </si>
  <si>
    <t xml:space="preserve">card_mnth_to_expiration_qty </t>
  </si>
  <si>
    <t xml:space="preserve">crd_inf_ext_transf_qty </t>
  </si>
  <si>
    <t xml:space="preserve">crd_active_open_qty </t>
  </si>
  <si>
    <t xml:space="preserve">lbt_inf_payroll_qty </t>
  </si>
  <si>
    <t xml:space="preserve">crd_dc_active_open_qty </t>
  </si>
  <si>
    <t>Поля еженедельной ft_clnt_aggr_daily_epk</t>
  </si>
  <si>
    <t>Процедура ТД еже недельная</t>
  </si>
  <si>
    <t>Есть/нет Процедура ТД еже недельная</t>
  </si>
  <si>
    <t>Попросить Диму помочь</t>
  </si>
  <si>
    <r>
      <rPr>
        <strike/>
        <sz val="12"/>
        <color rgb="FF00B050"/>
        <rFont val="Times New Roman"/>
        <family val="2"/>
        <charset val="204"/>
      </rPr>
      <t xml:space="preserve"> +custom_rb_cod.dep_agrmnt
+custom_rb_card.card_agrmnt
+custom_rb_card.card
+custom_rb_saving_certificate.sav_cert
+custom_rb_loan.loan_agrmnt</t>
    </r>
    <r>
      <rPr>
        <strike/>
        <sz val="12"/>
        <color theme="1"/>
        <rFont val="Times New Roman"/>
        <family val="2"/>
        <charset val="204"/>
      </rPr>
      <t xml:space="preserve">                                                                                                                                                                                                                                                           ref_credit_type_assd
</t>
    </r>
    <r>
      <rPr>
        <strike/>
        <sz val="12"/>
        <color rgb="FFFF0000"/>
        <rFont val="Times New Roman"/>
        <family val="2"/>
        <charset val="204"/>
      </rPr>
      <t>-custom_rb_cod.dep_agrmnt_aggr  dep_curr_bal_rub_amt
-custom_rb_card.agrmnt_mnth</t>
    </r>
  </si>
  <si>
    <r>
      <rPr>
        <sz val="12"/>
        <color theme="0" tint="-0.499984740745262"/>
        <rFont val="Times New Roman"/>
        <family val="2"/>
        <charset val="204"/>
      </rPr>
      <t xml:space="preserve"> +custom_rb_cod.dep_agrmnt
+custom_rb_card.card_agrmnt
+custom_rb_card.card
+custom_rb_saving_certificate.sav_cert
+custom_rb_loan.loan_agrmnt                                                                                                                                                                                                                                                           ref_credit_type_assd
-custom_rb_cod.dep_agrmnt_aggr  dep_curr_bal_rub_amt
-custom_rb_card.agrmnt_mnth</t>
    </r>
  </si>
  <si>
    <t>Процедура ТД еже месячная ft_client_aggr_mnth_epk</t>
  </si>
  <si>
    <t>sp_Fill_ClntAggrMnth_Prd над ней вью Months_Between(report_dt, prd_1st_prod_open_dt)   AS prd_mnth_1st_prod_open_qty</t>
  </si>
  <si>
    <t>sp_Fill_ClntAggrMnth_Prd над ней вью  Months_Between(report_dt, prd_lst_prod_close_dt) AS prd_mnth_lst_prod_close_qty</t>
  </si>
  <si>
    <t>sp_Fill_ClntAggrMnth_Prd над ней вью  Months_Between(report_dt, prd_lst_prod_open_dt) AS prd_mnth_lst_prod_open_qty</t>
  </si>
  <si>
    <t>не нашла(подключилась к ТД не с той кодировкой. Не полная вью)</t>
  </si>
  <si>
    <t>перевыгрузить вью SBX_RETAIL_MP.ft_clnt_aggr_mnth_new_arch</t>
  </si>
  <si>
    <t>для поля  prd_mnth_1st_prod_open_qty</t>
  </si>
  <si>
    <t xml:space="preserve"> +custom_rb_cod.dep_agrmnt
+custom_rb_card.card_agrmnt
+custom_rb_card.card
+custom_rb_saving_certificate.sav_cert
+custom_rb_loan.loan_agrmnt                                                                                                                                                                                                                                                           ref_credit_type_assd
-custom_rb_cod.dep_agrmnt_aggr  dep_curr_bal_rub_amt
-custom_rb_card.agrmnt_mnth</t>
  </si>
  <si>
    <t>Формула источник</t>
  </si>
  <si>
    <t>Витрина источник</t>
  </si>
  <si>
    <t>Max(ppc_ap_utl_active_nflag)</t>
  </si>
  <si>
    <t>daa.dep_curr_bal_rub_amt &gt;= 1000</t>
  </si>
  <si>
    <t>dep_curr_bal_rub_amt &gt;= 1000</t>
  </si>
  <si>
    <t>dep_product_cat_cd IN ('CURRENT_ACCOUNT','TERM_DEPOSIT')</t>
  </si>
  <si>
    <t>Min(CASE WHEN a.rnum_desc = 1 THEN a.division_dk end)</t>
  </si>
  <si>
    <t>Coalesce(da.acct_division_dk,-1)</t>
  </si>
  <si>
    <t>ref_v_division</t>
  </si>
  <si>
    <t>CASE  
    WHEN ext_dead_nflag = 1 OR sd_mdm_status_cd = 'DEAD' THEN 'DEAD'
    WHEN prd_client_active_nflag = 1 THEN 'ACTIVE'
    WHEN prd_client_activity_ind BETWEEN -5 AND -3 THEN 'INACTIVE_3_6'
    WHEN prd_client_activity_ind BETWEEN -11 AND -6 THEN 'INACTIVE_7_12'
    WHEN prd_client_activity_ind &lt;=-12 AND (lbt_acct_tot_qty &gt; 0 OR crd_dc_open_qty &gt; 0) THEN  'INACTIVE_12+' 
    ELSE 'GONE'
   END</t>
  </si>
  <si>
    <t>для поля prd_activity_status_cd</t>
  </si>
  <si>
    <t>ft_clnt_aggr_mnth</t>
  </si>
  <si>
    <t>Sum(CASE WHEN caa.crd_prod_cat_cd = 'CR' THEN caa.ppc_crd_active_qty ELSE 0 END)</t>
  </si>
  <si>
    <t>для поля prd_client_active_prod_qty</t>
  </si>
  <si>
    <t>CASE
     WHEN Greatest(prd_dc_active_nflag, prd_cc_active_nflag) + 
      Greatest(prd_ma_active_nflag,prd_da_active_nflag,prd_sc_active_nflag,prd_pl_active_nflag,prd_mg_active_nflag) = 2 THEN 'IDEAL'
     WHEN Greatest(prd_pl_active_nflag,prd_mg_active_nflag) + 
      Greatest(prd_ma_active_nflag,prd_da_active_nflag,prd_sc_active_nflag) = 2 THEN 'CREDIT_DEPOSIT'
     WHEN Greatest(prd_dc_active_nflag, prd_cc_active_nflag) = 1 THEN 'CARD'
     WHEN Greatest(prd_ma_active_nflag,prd_da_active_nflag,prd_sc_active_nflag) = 1 THEN 'DEPOSIT'
     WHEN Greatest(prd_pl_active_nflag,prd_mg_active_nflag)  = 1 THEN 'CREDIT'
     ELSE 'NONE'
    END</t>
  </si>
  <si>
    <t>CASE WHEN  city_type_name IN ('город - центр субъекта Российской Федерации', 'город с населением свыше 1 млн.чел.', 'город с населением от 500 до 1000 тыс.чел.')
    THEN CASE WHEN  d.city_name = 'Москва' THEN 'Москва'
        WHEN  d.city_name = 'Санкт-Петербург' THEN 'Санкт-Петербург'
        WHEN  d.city_name IN ('Москва',
                  'Санкт-Петербург',
                  'Екатеринбург',
                  'Пермь',
                  'Новосибирск',
                  'Нижний Новгород',
                  'Казань',
                  'Челябинск',
                  'Самара',
                  'Омск',
                  'Волгоград',
                  'Воронеж',
                  'Красноярск',
                  'Ростов-на-Дону',
                  'Уфа',
            'Краснодар')
           THEN 'Миллионник' 
       END
  END</t>
  </si>
  <si>
    <t>prd_dc_active_nflag + prd_cc_active_nflag + prd_ma_active_nflag + prd_da_active_nflag + prd_sc_active_nflag + prd_pl_active_nflag + 
    prd_mg_active_nflag + prd_ib_active_nflag + prd_mb_active_nflag + prd_ap_cell_active_nflag + prd_ap_utl_active_nflag + 
    prd_ap_tlc_active_nflag + prd_ap_loan_active_nflag + prd_ap_budg_active_nflag + prd_ap_othr_active_nflag + 
    prd_ap_cnbx_active_nflag + prd_ap_p2p_active_nflag + prd_mf_active_nflag</t>
  </si>
  <si>
    <t>эта витрина</t>
  </si>
  <si>
    <t>CASE
    WHEN trg.prd_da_active_nflag = 1 AND PREV.prd_da_activity_ind &gt; 0 THEN PREV.prd_da_activity_ind + 1
    WHEN trg.prd_da_active_nflag = 1 AND PREV.prd_da_activity_ind &lt; 0 THEN 1
    WHEN trg.prd_da_active_nflag = 0 AND PREV.prd_da_activity_ind &lt; 0 THEN PREV.prd_da_activity_ind - 1
    WHEN trg.prd_da_active_nflag = 0 AND PREV.prd_da_activity_ind &gt; 0 THEN -1
    ELSE 0
   END</t>
  </si>
  <si>
    <t>Sum(CASE WHEN caa.crd_prod_cat_cd = 'DB' THEN caa.ppc_crd_active_qty ELSE 0 END)</t>
  </si>
  <si>
    <t>Sum(ppc_ib_active_qty)</t>
  </si>
  <si>
    <t>как поле 4</t>
  </si>
  <si>
    <t>Min(CASE WHEN a.rnum_desc = 1 THEN a.prod_type_cd end</t>
  </si>
  <si>
    <t>NullIf(Max(Coalesce(a.agrmnt_close_dt,DATE '9999-12-31')),DATE '9999-12-31')</t>
  </si>
  <si>
    <t>Min(CASE WHEN a.rnum_desc = 1 THEN a.agrmnt_open_dt end)</t>
  </si>
  <si>
    <t>Min(CASE WHEN a.rnum_desc = 1 THEN a.tb_cd_new end)</t>
  </si>
  <si>
    <t>THEN 1 ELSE 0 end)</t>
  </si>
  <si>
    <t>Sum(CASE 
                    WHEN (mb_act_txn_nflag = 1)  OR (p2p_mb.card_number IS NOT NULL) OR (pay_mb.card_number IS NOT NULL) OR
                    ((mb.card_dwh_id IS NOT NULL) AND (card_act_txn_nflag = 1 OR p2p_act_txn_nflag = 1 OR pay_act_txn_nflag=1 OR p2p_sbol.sb_card_dwh_id IS NOT NULL)) THEN 1 ELSE 0
                END)</t>
  </si>
  <si>
    <t>usr_ak_ref_card_txn_type</t>
  </si>
  <si>
    <t>ref_sbol_form</t>
  </si>
  <si>
    <t>ref_card_product</t>
  </si>
  <si>
    <t xml:space="preserve"> Sum(CASE 
                WHEN Coalesce(a.agrmnt_close_dt,DATE'9999-12-31')&gt;p_report_dt AND a.agrmnt_open_dt&lt;=p_report_dt AND a.loan_type_cd='MORTGAGE' AND a.rnk=1 THEN 1
                ELSE 0
            END)</t>
  </si>
  <si>
    <t>Months_Between(report_dt, prd_1st_prod_open_dt)</t>
  </si>
  <si>
    <t>Months_Between(report_dt, prd_lst_prod_close_dt)</t>
  </si>
  <si>
    <t xml:space="preserve">Months_Between(report_dt, prd_lst_prod_open_dt) </t>
  </si>
  <si>
    <t>Sum(CASE 
                WHEN Coalesce(a.agrmnt_close_dt,DATE'9999-12-31')&gt;p_report_dt AND a.agrmnt_open_dt&lt;=p_report_dt AND a.loan_type_cd='PL' AND a.rnk=1 THEN 1
                ELSE 0
            END)</t>
  </si>
  <si>
    <t>lnk_loan_client</t>
  </si>
  <si>
    <t>для поля prd_sc_active_qty</t>
  </si>
  <si>
    <t xml:space="preserve">Greatest(
  Greatest(prd_dc_active_nflag, prd_cc_active_nflag, prd_ma_active_nflag, prd_da_active_nflag, prd_sc_active_nflag, prd_pl_active_nflag, prd_mg_active_nflag,prd_mf_active_nflag),
  Greatest(prd_ib_active_nflag, prd_mb_active_nflag, prd_ap_cell_active_nflag, prd_ap_utl_active_nflag, prd_ap_tlc_active_nflag, prd_ap_loan_active_nflag,
   prd_ap_budg_active_nflag, prd_ap_othr_active_nflag, prd_ap_cnbx_active_nflag, prd_ap_p2p_active_nflag ), 0) </t>
  </si>
  <si>
    <t xml:space="preserve">   CASE
     WHEN trg.prd_client_active_nflag = 1 AND PREV.prd_client_activity_ind &gt; 0 THEN PREV.prd_client_activity_ind + 1
     WHEN trg.prd_client_active_nflag = 1 AND PREV.prd_client_activity_ind &lt; 0 THEN 1
     WHEN trg.prd_client_active_nflag = 0 AND PREV.prd_client_activity_ind &lt; 0 THEN PREV.prd_client_activity_ind - 1
     WHEN trg.prd_client_active_nflag = 0 AND PREV.prd_client_activity_ind &gt; 0 THEN -1
   END     </t>
  </si>
  <si>
    <t>Max(CASE WHEN caa.crd_prod_cat_cd = 'DB' THEN caa.ppc_crd_active_nflag ELSE 0 END)</t>
  </si>
  <si>
    <t xml:space="preserve">Max(CASE WHEN caa.crd_prod_cat_cd = 'CR' THEN caa.ppc_crd_active_nflag ELSE 0 END) </t>
  </si>
  <si>
    <t>Max(CASE WHEN da.dep_product_cat_cd = 'METAL_ACCOUNT'</t>
  </si>
  <si>
    <t>lbt_sav_cert_qty &gt; 0;</t>
  </si>
  <si>
    <t>Max(CASE 
                WHEN Coalesce(a.agrmnt_close_dt,DATE'9999-12-31')&gt;p_report_dt AND a.agrmnt_open_dt&lt;=p_report_dt AND a.loan_type_cd='PL' AND a.rnk=1 THEN 1
                ELSE 0
            END)</t>
  </si>
  <si>
    <t>Max(CASE 
                WHEN Coalesce(b.agrmnt_close_dt,DATE'9999-12-31')&gt;p_report_dt AND b.agrmnt_open_dt&lt;=p_report_dt AND b.loan_type_cd='MORTGAGE' THEN 1 
                ELSE 0
            END)</t>
  </si>
  <si>
    <t>Max(ppc_ib_active_nflag)</t>
  </si>
  <si>
    <t>Sign(prd_mb_active_qty)</t>
  </si>
  <si>
    <t>Max(ppc_ap_cell_active_nflag)</t>
  </si>
  <si>
    <t>Max(ppc_ap_tlc_active_nflag)</t>
  </si>
  <si>
    <t>Max(ppc_ap_loan_active_nflag)</t>
  </si>
  <si>
    <t>Max(ppc_ap_budg_active_nflag)</t>
  </si>
  <si>
    <t>Max(ppc_ap_othr_active_nflag)</t>
  </si>
  <si>
    <t>Max(ppc_ap_cnbx_active_nflag)</t>
  </si>
  <si>
    <t>Max(ppc_ap_p2p_active_nflag)</t>
  </si>
  <si>
    <t>UPDATE trg
 FROM SBX_RETAIL_MP.jc_tmp_clnt_aggr_mnth AS trg, vtPpcMfAggr AS src
 SET
  prd_mf_active_nflag = 1,                      --46
  prd_mf_active_qty = src.prd_mf_active_qty
 WHERE trg.client_dk = src.client_dk
 AND  trg.report_dt = p_report_dt;</t>
  </si>
  <si>
    <t>sp_jc_Fill_ClntAggrMnth_Cert</t>
  </si>
  <si>
    <t>Sum(CASE WHEN cert.paid_dt IS NULL THEN 1 END)</t>
  </si>
  <si>
    <t>Спросить Сашу</t>
  </si>
  <si>
    <t>SQL процедуры ТД:</t>
  </si>
  <si>
    <t>Итог источники:</t>
  </si>
  <si>
    <t>Срок:</t>
  </si>
  <si>
    <t>Из письма Ильи: Вт 09.02.2021 10:32</t>
  </si>
  <si>
    <t>Sum(CASE WHEN da.dep_product_cat_cd IN ('CURRENT_ACCOUNT','TERM_DEPOSIT') AND daa.dep_curr_bal_rub_amt &gt;= 1000 THEN 1 ELSE 0 END)</t>
  </si>
  <si>
    <r>
      <t xml:space="preserve">ft_card_aggr_30days </t>
    </r>
    <r>
      <rPr>
        <b/>
        <sz val="12"/>
        <color theme="1"/>
        <rFont val="Times New Roman"/>
        <family val="1"/>
        <charset val="204"/>
      </rPr>
      <t>Агрегаты по карточному договору за 30 дней</t>
    </r>
    <r>
      <rPr>
        <sz val="12"/>
        <color theme="1"/>
        <rFont val="Times New Roman"/>
        <family val="2"/>
        <charset val="204"/>
      </rPr>
      <t xml:space="preserve"> ( аналог  ft_card_aggr_mnth Агрегаты по карточному договору за месяц)</t>
    </r>
  </si>
  <si>
    <t>SQL</t>
  </si>
  <si>
    <t>Источники:</t>
  </si>
  <si>
    <t xml:space="preserve">Процедура ТД </t>
  </si>
  <si>
    <t>sp_DM_Fill_CardAggrMnth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</si>
</sst>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3">
    <font>
      <sz val="12"/>
      <color theme="1"/>
      <name val="Times New Roman"/>
      <family val="2"/>
      <charset val="204"/>
    </font>
    <font>
      <b/>
      <sz val="12"/>
      <color theme="1"/>
      <name val="Times New Roman"/>
      <family val="1"/>
    </font>
    <font>
      <sz val="12"/>
      <color rgb="FF000000"/>
      <name val="Times New Roman"/>
      <family val="1"/>
      <charset val="204"/>
    </font>
    <font>
      <sz val="10"/>
      <color theme="1"/>
      <name val="Arial Unicode MS"/>
      <family val="2"/>
    </font>
    <font>
      <sz val="12"/>
      <color rgb="FF006100"/>
      <name val="Calibri"/>
      <family val="2"/>
      <charset val="204"/>
      <scheme val="minor"/>
    </font>
    <font>
      <sz val="12"/>
      <color rgb="FF000000"/>
      <name val="Times New Roman"/>
      <family val="2"/>
      <charset val="204"/>
    </font>
    <font>
      <sz val="10"/>
      <color rgb="FF800000"/>
      <name val="Arial Unicode MS"/>
      <family val="2"/>
    </font>
    <font>
      <sz val="11"/>
      <color theme="1"/>
      <name val="Calibri"/>
      <family val="2"/>
      <charset val="204"/>
      <scheme val="minor"/>
    </font>
    <font>
      <sz val="12"/>
      <color theme="1"/>
      <name val="Times New Roman"/>
      <family val="1"/>
    </font>
    <font>
      <b/>
      <sz val="12"/>
      <name val="Times New Roman"/>
      <family val="1"/>
    </font>
    <font>
      <b/>
      <sz val="10"/>
      <color theme="1"/>
      <name val="Times New Roman"/>
      <family val="1"/>
    </font>
    <font>
      <sz val="10"/>
      <color theme="1"/>
      <name val="Times New Roman"/>
      <family val="1"/>
    </font>
    <font>
      <sz val="12"/>
      <color rgb="FFFF0000"/>
      <name val="Times New Roman"/>
      <family val="2"/>
      <charset val="204"/>
    </font>
    <font>
      <sz val="11"/>
      <color theme="1"/>
      <name val="Times New Roman"/>
      <family val="1"/>
      <charset val="204"/>
    </font>
    <font>
      <sz val="12"/>
      <color theme="1"/>
      <name val="Calibri"/>
      <family val="2"/>
      <charset val="204"/>
      <scheme val="minor"/>
    </font>
    <font>
      <sz val="10"/>
      <color rgb="FF262626"/>
      <name val="Arial"/>
      <family val="2"/>
    </font>
    <font>
      <sz val="10"/>
      <color theme="1"/>
      <name val="Arial"/>
      <family val="2"/>
    </font>
    <font>
      <sz val="10"/>
      <color rgb="FF000000"/>
      <name val="Arial"/>
      <family val="2"/>
    </font>
    <font>
      <b/>
      <sz val="10"/>
      <color rgb="FFFFFFFF"/>
      <name val="Arial"/>
      <family val="2"/>
    </font>
    <font>
      <b/>
      <sz val="10"/>
      <color rgb="FF333333"/>
      <name val="Arial"/>
      <family val="2"/>
    </font>
    <font>
      <sz val="10"/>
      <color rgb="FFFF0000"/>
      <name val="Arial"/>
      <family val="2"/>
    </font>
    <font>
      <strike/>
      <sz val="10"/>
      <color theme="1"/>
      <name val="Arial"/>
      <family val="2"/>
    </font>
    <font>
      <b/>
      <sz val="12"/>
      <color theme="1"/>
      <name val="Times New Roman"/>
      <family val="1"/>
      <charset val="204"/>
    </font>
    <font>
      <b/>
      <sz val="12"/>
      <color theme="0" tint="-0.14999847407452621"/>
      <name val="Times New Roman"/>
      <family val="1"/>
    </font>
    <font>
      <sz val="12"/>
      <color theme="0" tint="-0.14999847407452621"/>
      <name val="Times New Roman"/>
      <family val="1"/>
    </font>
    <font>
      <sz val="12"/>
      <color rgb="FFFF0000"/>
      <name val="Times New Roman"/>
      <family val="1"/>
      <charset val="204"/>
    </font>
    <font>
      <sz val="12"/>
      <name val="Times New Roman"/>
      <family val="1"/>
      <charset val="204"/>
    </font>
    <font>
      <sz val="12"/>
      <color theme="1"/>
      <name val="Times New Roman"/>
      <family val="1"/>
      <charset val="204"/>
    </font>
    <font>
      <sz val="12"/>
      <color rgb="FF92D050"/>
      <name val="Times New Roman"/>
      <family val="1"/>
      <charset val="204"/>
    </font>
    <font>
      <sz val="12"/>
      <color rgb="FFFFC000"/>
      <name val="Times New Roman"/>
      <family val="1"/>
      <charset val="204"/>
    </font>
    <font>
      <strike/>
      <sz val="12"/>
      <color theme="1"/>
      <name val="Times New Roman"/>
      <family val="2"/>
      <charset val="204"/>
    </font>
    <font>
      <sz val="12"/>
      <color rgb="FF00B050"/>
      <name val="Times New Roman"/>
      <family val="1"/>
      <charset val="204"/>
    </font>
    <font>
      <b/>
      <sz val="8"/>
      <color theme="1"/>
      <name val="Times New Roman"/>
      <family val="1"/>
      <charset val="204"/>
    </font>
    <font>
      <sz val="8"/>
      <color theme="1"/>
      <name val="Times New Roman"/>
      <family val="1"/>
      <charset val="204"/>
    </font>
    <font>
      <strike/>
      <sz val="12"/>
      <color rgb="FF00B050"/>
      <name val="Times New Roman"/>
      <family val="2"/>
      <charset val="204"/>
    </font>
    <font>
      <strike/>
      <sz val="12"/>
      <color rgb="FFFF0000"/>
      <name val="Times New Roman"/>
      <family val="2"/>
      <charset val="204"/>
    </font>
    <font>
      <sz val="12"/>
      <color theme="0" tint="-0.499984740745262"/>
      <name val="Times New Roman"/>
      <family val="2"/>
      <charset val="204"/>
    </font>
    <font>
      <strike/>
      <sz val="12"/>
      <color theme="0" tint="-0.499984740745262"/>
      <name val="Times New Roman"/>
      <family val="2"/>
      <charset val="204"/>
    </font>
    <font>
      <strike/>
      <sz val="8"/>
      <color theme="0" tint="-0.499984740745262"/>
      <name val="Times New Roman"/>
      <family val="2"/>
      <charset val="204"/>
    </font>
    <font>
      <u/>
      <sz val="12"/>
      <color theme="10"/>
      <name val="Times New Roman"/>
      <family val="2"/>
      <charset val="204"/>
    </font>
    <font>
      <sz val="12"/>
      <color rgb="FF00B050"/>
      <name val="Times New Roman"/>
      <family val="2"/>
      <charset val="204"/>
    </font>
    <font>
      <b/>
      <sz val="12"/>
      <color rgb="FF00B050"/>
      <name val="Times New Roman"/>
      <family val="1"/>
      <charset val="204"/>
    </font>
    <font>
      <b/>
      <sz val="8"/>
      <color rgb="FF00B050"/>
      <name val="Times New Roman"/>
      <family val="1"/>
      <charset val="204"/>
    </font>
  </fonts>
  <fills count="17">
    <fill>
      <patternFill patternType="none"/>
    </fill>
    <fill>
      <patternFill patternType="gray125"/>
    </fill>
    <fill>
      <patternFill patternType="solid">
        <fgColor rgb="FFFFFFFF"/>
        <bgColor indexed="64"/>
      </patternFill>
    </fill>
    <fill>
      <patternFill patternType="solid">
        <fgColor rgb="FFDDEBF7"/>
        <bgColor indexed="64"/>
      </patternFill>
    </fill>
    <fill>
      <patternFill patternType="solid">
        <fgColor rgb="FFC6EFCE"/>
      </patternFill>
    </fill>
    <fill>
      <patternFill patternType="solid">
        <fgColor theme="4" tint="0.59999389629810485"/>
        <bgColor indexed="64"/>
      </patternFill>
    </fill>
    <fill>
      <patternFill patternType="solid">
        <fgColor rgb="FFFEDEE0"/>
        <bgColor indexed="64"/>
      </patternFill>
    </fill>
    <fill>
      <patternFill patternType="solid">
        <fgColor theme="9" tint="0.79998168889431442"/>
        <bgColor indexed="64"/>
      </patternFill>
    </fill>
    <fill>
      <patternFill patternType="solid">
        <fgColor rgb="FFF0F0F0"/>
        <bgColor indexed="64"/>
      </patternFill>
    </fill>
    <fill>
      <patternFill patternType="solid">
        <fgColor rgb="FFFFE7E7"/>
        <bgColor indexed="64"/>
      </patternFill>
    </fill>
    <fill>
      <patternFill patternType="solid">
        <fgColor rgb="FFFFFFDD"/>
        <bgColor indexed="64"/>
      </patternFill>
    </fill>
    <fill>
      <patternFill patternType="solid">
        <fgColor theme="6" tint="0.79998168889431442"/>
        <bgColor indexed="64"/>
      </patternFill>
    </fill>
    <fill>
      <patternFill patternType="solid">
        <fgColor theme="0" tint="-0.249977111117893"/>
        <bgColor indexed="64"/>
      </patternFill>
    </fill>
    <fill>
      <patternFill patternType="solid">
        <fgColor rgb="FF92D050"/>
        <bgColor indexed="64"/>
      </patternFill>
    </fill>
    <fill>
      <patternFill patternType="solid">
        <fgColor theme="7" tint="0.79998168889431442"/>
        <bgColor indexed="64"/>
      </patternFill>
    </fill>
    <fill>
      <patternFill patternType="solid">
        <fgColor theme="2"/>
        <bgColor indexed="64"/>
      </patternFill>
    </fill>
    <fill>
      <patternFill patternType="solid">
        <fgColor theme="0" tint="-4.9989318521683403E-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medium">
        <color rgb="FFDDDDDD"/>
      </left>
      <right style="medium">
        <color rgb="FFDDDDDD"/>
      </right>
      <top style="medium">
        <color rgb="FFDDDDDD"/>
      </top>
      <bottom style="medium">
        <color rgb="FFDDDDDD"/>
      </bottom>
      <diagonal/>
    </border>
    <border>
      <left/>
      <right style="medium">
        <color rgb="FFDDDDDD"/>
      </right>
      <top style="medium">
        <color rgb="FFDDDDDD"/>
      </top>
      <bottom style="medium">
        <color rgb="FFDDDDDD"/>
      </bottom>
      <diagonal/>
    </border>
    <border>
      <left style="medium">
        <color rgb="FFDDDDDD"/>
      </left>
      <right style="medium">
        <color rgb="FFDDDDDD"/>
      </right>
      <top/>
      <bottom style="medium">
        <color rgb="FFDDDDDD"/>
      </bottom>
      <diagonal/>
    </border>
    <border>
      <left/>
      <right style="medium">
        <color rgb="FFDDDDDD"/>
      </right>
      <top/>
      <bottom style="medium">
        <color rgb="FFDDDDDD"/>
      </bottom>
      <diagonal/>
    </border>
    <border>
      <left style="medium">
        <color rgb="FFDDDDDD"/>
      </left>
      <right style="medium">
        <color rgb="FFDDDDDD"/>
      </right>
      <top style="medium">
        <color rgb="FFDDDDDD"/>
      </top>
      <bottom/>
      <diagonal/>
    </border>
    <border>
      <left/>
      <right style="medium">
        <color rgb="FFDDDDDD"/>
      </right>
      <top/>
      <bottom/>
      <diagonal/>
    </border>
    <border>
      <left style="medium">
        <color rgb="FFDDDDDD"/>
      </left>
      <right style="medium">
        <color rgb="FFDDDDDD"/>
      </right>
      <top/>
      <bottom/>
      <diagonal/>
    </border>
  </borders>
  <cellStyleXfs count="5">
    <xf numFmtId="0" fontId="0" fillId="0" borderId="0"/>
    <xf numFmtId="0" fontId="4" fillId="4" borderId="0" applyNumberFormat="0" applyBorder="0" applyAlignment="0" applyProtection="0"/>
    <xf numFmtId="0" fontId="7" fillId="0" borderId="0"/>
    <xf numFmtId="0" fontId="14" fillId="0" borderId="0"/>
    <xf numFmtId="0" fontId="39" fillId="0" borderId="0" applyNumberFormat="0" applyFill="0" applyBorder="0" applyAlignment="0" applyProtection="0"/>
  </cellStyleXfs>
  <cellXfs count="108">
    <xf numFmtId="0" fontId="0" fillId="0" borderId="0" xfId="0"/>
    <xf numFmtId="0" fontId="1" fillId="0" borderId="0" xfId="0" applyFont="1"/>
    <xf numFmtId="0" fontId="1" fillId="0" borderId="0" xfId="0" applyFont="1" applyAlignment="1">
      <alignment wrapText="1"/>
    </xf>
    <xf numFmtId="0" fontId="2" fillId="3" borderId="1" xfId="0" applyFont="1" applyFill="1" applyBorder="1" applyAlignment="1">
      <alignment vertical="center" wrapText="1"/>
    </xf>
    <xf numFmtId="0" fontId="2" fillId="2" borderId="1" xfId="0" applyFont="1" applyFill="1" applyBorder="1" applyAlignment="1">
      <alignment vertical="center" wrapText="1"/>
    </xf>
    <xf numFmtId="0" fontId="0" fillId="0" borderId="0" xfId="0" applyFont="1"/>
    <xf numFmtId="0" fontId="2" fillId="2" borderId="0" xfId="0" applyFont="1" applyFill="1" applyBorder="1" applyAlignment="1">
      <alignment vertical="center" wrapText="1"/>
    </xf>
    <xf numFmtId="0" fontId="0" fillId="0" borderId="1" xfId="0" applyBorder="1"/>
    <xf numFmtId="0" fontId="2" fillId="3" borderId="0" xfId="0" applyFont="1" applyFill="1" applyBorder="1" applyAlignment="1">
      <alignment vertical="center" wrapText="1"/>
    </xf>
    <xf numFmtId="0" fontId="4" fillId="4" borderId="0" xfId="1"/>
    <xf numFmtId="0" fontId="5" fillId="0" borderId="0" xfId="0" applyFont="1"/>
    <xf numFmtId="0" fontId="0" fillId="0" borderId="0" xfId="0" applyBorder="1"/>
    <xf numFmtId="0" fontId="0" fillId="0" borderId="0" xfId="0" quotePrefix="1"/>
    <xf numFmtId="0" fontId="6" fillId="0" borderId="0" xfId="0" applyFon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wrapText="1"/>
    </xf>
    <xf numFmtId="0" fontId="0" fillId="0" borderId="0" xfId="0" applyAlignment="1"/>
    <xf numFmtId="0" fontId="0" fillId="5" borderId="0" xfId="0" applyFill="1" applyAlignment="1"/>
    <xf numFmtId="0" fontId="0" fillId="5" borderId="0" xfId="0" applyFill="1"/>
    <xf numFmtId="0" fontId="0" fillId="5" borderId="0" xfId="0" applyFill="1" applyAlignment="1">
      <alignment wrapText="1"/>
    </xf>
    <xf numFmtId="0" fontId="0" fillId="6" borderId="0" xfId="0" applyFill="1"/>
    <xf numFmtId="0" fontId="4" fillId="6" borderId="0" xfId="1" applyFill="1"/>
    <xf numFmtId="0" fontId="2" fillId="6" borderId="0" xfId="0" applyFont="1" applyFill="1" applyBorder="1" applyAlignment="1">
      <alignment vertical="center" wrapText="1"/>
    </xf>
    <xf numFmtId="0" fontId="0" fillId="6" borderId="1" xfId="0" applyFill="1" applyBorder="1"/>
    <xf numFmtId="0" fontId="0" fillId="6" borderId="0" xfId="0" applyFill="1" applyBorder="1"/>
    <xf numFmtId="0" fontId="0" fillId="0" borderId="0" xfId="0" applyFill="1"/>
    <xf numFmtId="0" fontId="9" fillId="7" borderId="0" xfId="0" applyFont="1" applyFill="1" applyAlignment="1">
      <alignment wrapText="1"/>
    </xf>
    <xf numFmtId="0" fontId="10" fillId="0" borderId="0" xfId="0" applyFont="1" applyAlignment="1">
      <alignment wrapText="1"/>
    </xf>
    <xf numFmtId="0" fontId="0" fillId="7" borderId="0" xfId="0" applyFill="1" applyAlignment="1"/>
    <xf numFmtId="0" fontId="0" fillId="7" borderId="0" xfId="0" applyFill="1"/>
    <xf numFmtId="0" fontId="13" fillId="0" borderId="0" xfId="0" applyFont="1" applyAlignment="1">
      <alignment vertical="center"/>
    </xf>
    <xf numFmtId="0" fontId="13" fillId="7" borderId="0" xfId="0" applyFont="1" applyFill="1" applyAlignment="1">
      <alignment vertical="center"/>
    </xf>
    <xf numFmtId="0" fontId="15" fillId="8" borderId="2" xfId="3" applyFont="1" applyFill="1" applyBorder="1" applyAlignment="1">
      <alignment vertical="center" wrapText="1"/>
    </xf>
    <xf numFmtId="0" fontId="15" fillId="8" borderId="3" xfId="3" applyFont="1" applyFill="1" applyBorder="1" applyAlignment="1">
      <alignment vertical="center" wrapText="1"/>
    </xf>
    <xf numFmtId="0" fontId="14" fillId="0" borderId="0" xfId="3"/>
    <xf numFmtId="0" fontId="16" fillId="0" borderId="4" xfId="3" applyFont="1" applyBorder="1" applyAlignment="1">
      <alignment vertical="center" wrapText="1"/>
    </xf>
    <xf numFmtId="0" fontId="16" fillId="0" borderId="5" xfId="3" applyFont="1" applyBorder="1" applyAlignment="1">
      <alignment vertical="center" wrapText="1"/>
    </xf>
    <xf numFmtId="0" fontId="17" fillId="0" borderId="5" xfId="3" applyFont="1" applyBorder="1" applyAlignment="1">
      <alignment vertical="center" wrapText="1"/>
    </xf>
    <xf numFmtId="0" fontId="16" fillId="0" borderId="7" xfId="3" applyFont="1" applyBorder="1" applyAlignment="1">
      <alignment vertical="center" wrapText="1"/>
    </xf>
    <xf numFmtId="0" fontId="18" fillId="0" borderId="5" xfId="3" applyFont="1" applyBorder="1" applyAlignment="1">
      <alignment vertical="center" wrapText="1"/>
    </xf>
    <xf numFmtId="0" fontId="16" fillId="9" borderId="7" xfId="3" applyFont="1" applyFill="1" applyBorder="1" applyAlignment="1">
      <alignment vertical="center" wrapText="1"/>
    </xf>
    <xf numFmtId="0" fontId="14" fillId="9" borderId="7" xfId="3" applyFill="1" applyBorder="1" applyAlignment="1">
      <alignment vertical="top" wrapText="1"/>
    </xf>
    <xf numFmtId="0" fontId="16" fillId="9" borderId="5" xfId="3" applyFont="1" applyFill="1" applyBorder="1" applyAlignment="1">
      <alignment vertical="center" wrapText="1"/>
    </xf>
    <xf numFmtId="0" fontId="14" fillId="9" borderId="5" xfId="3" applyFill="1" applyBorder="1" applyAlignment="1">
      <alignment vertical="top" wrapText="1"/>
    </xf>
    <xf numFmtId="0" fontId="16" fillId="9" borderId="4" xfId="3" applyFont="1" applyFill="1" applyBorder="1" applyAlignment="1">
      <alignment vertical="center" wrapText="1"/>
    </xf>
    <xf numFmtId="0" fontId="16" fillId="10" borderId="5" xfId="3" applyFont="1" applyFill="1" applyBorder="1" applyAlignment="1">
      <alignment vertical="center" wrapText="1"/>
    </xf>
    <xf numFmtId="0" fontId="17" fillId="9" borderId="5" xfId="3" applyFont="1" applyFill="1" applyBorder="1" applyAlignment="1">
      <alignment vertical="center" wrapText="1"/>
    </xf>
    <xf numFmtId="0" fontId="17" fillId="10" borderId="5" xfId="3" applyFont="1" applyFill="1" applyBorder="1" applyAlignment="1">
      <alignment vertical="center" wrapText="1"/>
    </xf>
    <xf numFmtId="0" fontId="17" fillId="0" borderId="7" xfId="3" applyFont="1" applyBorder="1" applyAlignment="1">
      <alignment vertical="center" wrapText="1"/>
    </xf>
    <xf numFmtId="0" fontId="19" fillId="0" borderId="5" xfId="3" applyFont="1" applyBorder="1" applyAlignment="1">
      <alignment vertical="center" wrapText="1"/>
    </xf>
    <xf numFmtId="0" fontId="20" fillId="0" borderId="5" xfId="3" applyFont="1" applyBorder="1" applyAlignment="1">
      <alignment vertical="center" wrapText="1"/>
    </xf>
    <xf numFmtId="0" fontId="20" fillId="9" borderId="5" xfId="3" applyFont="1" applyFill="1" applyBorder="1" applyAlignment="1">
      <alignment vertical="center" wrapText="1"/>
    </xf>
    <xf numFmtId="0" fontId="21" fillId="0" borderId="7" xfId="3" applyFont="1" applyBorder="1" applyAlignment="1">
      <alignment vertical="center" wrapText="1"/>
    </xf>
    <xf numFmtId="0" fontId="14" fillId="0" borderId="7" xfId="3" applyBorder="1" applyAlignment="1">
      <alignment vertical="top" wrapText="1"/>
    </xf>
    <xf numFmtId="0" fontId="14" fillId="0" borderId="5" xfId="3" applyBorder="1" applyAlignment="1">
      <alignment vertical="top" wrapText="1"/>
    </xf>
    <xf numFmtId="0" fontId="16" fillId="10" borderId="4" xfId="3" applyFont="1" applyFill="1" applyBorder="1" applyAlignment="1">
      <alignment vertical="center" wrapText="1"/>
    </xf>
    <xf numFmtId="0" fontId="0" fillId="11" borderId="0" xfId="0" applyFill="1"/>
    <xf numFmtId="0" fontId="0" fillId="7" borderId="0" xfId="0" applyFill="1" applyAlignment="1">
      <alignment wrapText="1"/>
    </xf>
    <xf numFmtId="0" fontId="0" fillId="0" borderId="0" xfId="0" applyFill="1" applyAlignment="1">
      <alignment wrapText="1"/>
    </xf>
    <xf numFmtId="0" fontId="22" fillId="12" borderId="0" xfId="0" applyFont="1" applyFill="1"/>
    <xf numFmtId="0" fontId="23" fillId="0" borderId="0" xfId="0" applyFont="1"/>
    <xf numFmtId="0" fontId="24" fillId="0" borderId="0" xfId="0" applyFont="1"/>
    <xf numFmtId="0" fontId="12" fillId="0" borderId="0" xfId="0" applyFont="1"/>
    <xf numFmtId="0" fontId="26" fillId="0" borderId="0" xfId="0" applyFont="1"/>
    <xf numFmtId="17" fontId="0" fillId="0" borderId="0" xfId="0" applyNumberFormat="1"/>
    <xf numFmtId="0" fontId="22" fillId="7" borderId="0" xfId="0" applyFont="1" applyFill="1" applyAlignment="1">
      <alignment horizontal="center" vertical="center" wrapText="1"/>
    </xf>
    <xf numFmtId="0" fontId="27" fillId="0" borderId="0" xfId="0" applyFont="1" applyAlignment="1">
      <alignment wrapText="1"/>
    </xf>
    <xf numFmtId="0" fontId="29" fillId="0" borderId="0" xfId="0" applyFont="1" applyAlignment="1">
      <alignment horizontal="left" vertical="center" wrapText="1"/>
    </xf>
    <xf numFmtId="0" fontId="30" fillId="0" borderId="0" xfId="0" applyFont="1"/>
    <xf numFmtId="0" fontId="28" fillId="0" borderId="0" xfId="0" applyFont="1" applyAlignment="1">
      <alignment wrapText="1"/>
    </xf>
    <xf numFmtId="0" fontId="28" fillId="0" borderId="0" xfId="0" applyFont="1" applyAlignment="1">
      <alignment vertical="center" wrapText="1"/>
    </xf>
    <xf numFmtId="0" fontId="0" fillId="0" borderId="0" xfId="0" applyAlignment="1">
      <alignment horizontal="center" wrapText="1"/>
    </xf>
    <xf numFmtId="0" fontId="0" fillId="0" borderId="0" xfId="0" applyAlignment="1">
      <alignment horizontal="left" vertical="center" wrapText="1"/>
    </xf>
    <xf numFmtId="0" fontId="25" fillId="0" borderId="0" xfId="0" applyFont="1" applyAlignment="1">
      <alignment wrapText="1"/>
    </xf>
    <xf numFmtId="0" fontId="16" fillId="0" borderId="6" xfId="3" applyFont="1" applyBorder="1" applyAlignment="1">
      <alignment vertical="center" wrapText="1"/>
    </xf>
    <xf numFmtId="0" fontId="16" fillId="0" borderId="8" xfId="3" applyFont="1" applyBorder="1" applyAlignment="1">
      <alignment vertical="center" wrapText="1"/>
    </xf>
    <xf numFmtId="0" fontId="16" fillId="0" borderId="4" xfId="3" applyFont="1" applyBorder="1" applyAlignment="1">
      <alignment vertical="center" wrapText="1"/>
    </xf>
    <xf numFmtId="0" fontId="16" fillId="9" borderId="6" xfId="3" applyFont="1" applyFill="1" applyBorder="1" applyAlignment="1">
      <alignment vertical="center" wrapText="1"/>
    </xf>
    <xf numFmtId="0" fontId="16" fillId="9" borderId="8" xfId="3" applyFont="1" applyFill="1" applyBorder="1" applyAlignment="1">
      <alignment vertical="center" wrapText="1"/>
    </xf>
    <xf numFmtId="0" fontId="16" fillId="9" borderId="4" xfId="3" applyFont="1" applyFill="1" applyBorder="1" applyAlignment="1">
      <alignment vertical="center" wrapText="1"/>
    </xf>
    <xf numFmtId="0" fontId="16" fillId="10" borderId="6" xfId="3" applyFont="1" applyFill="1" applyBorder="1" applyAlignment="1">
      <alignment vertical="center" wrapText="1"/>
    </xf>
    <xf numFmtId="0" fontId="16" fillId="10" borderId="4" xfId="3" applyFont="1" applyFill="1" applyBorder="1" applyAlignment="1">
      <alignment vertical="center" wrapText="1"/>
    </xf>
    <xf numFmtId="0" fontId="17" fillId="0" borderId="6" xfId="3" applyFont="1" applyBorder="1" applyAlignment="1">
      <alignment vertical="center" wrapText="1"/>
    </xf>
    <xf numFmtId="0" fontId="17" fillId="0" borderId="4" xfId="3" applyFont="1" applyBorder="1" applyAlignment="1">
      <alignment vertical="center" wrapText="1"/>
    </xf>
    <xf numFmtId="0" fontId="18" fillId="0" borderId="6" xfId="3" applyFont="1" applyBorder="1" applyAlignment="1">
      <alignment vertical="center" wrapText="1"/>
    </xf>
    <xf numFmtId="0" fontId="18" fillId="0" borderId="4" xfId="3" applyFont="1" applyBorder="1" applyAlignment="1">
      <alignment vertical="center" wrapText="1"/>
    </xf>
    <xf numFmtId="0" fontId="22" fillId="0" borderId="0" xfId="0" applyFont="1"/>
    <xf numFmtId="0" fontId="0" fillId="13" borderId="0" xfId="0" applyFill="1"/>
    <xf numFmtId="0" fontId="22" fillId="14" borderId="0" xfId="0" applyFont="1" applyFill="1" applyAlignment="1">
      <alignment horizontal="center" vertical="center" wrapText="1"/>
    </xf>
    <xf numFmtId="0" fontId="32" fillId="7" borderId="0" xfId="0" applyFont="1" applyFill="1" applyAlignment="1">
      <alignment horizontal="center" vertical="center" wrapText="1"/>
    </xf>
    <xf numFmtId="0" fontId="33" fillId="0" borderId="0" xfId="0" applyFont="1"/>
    <xf numFmtId="0" fontId="36" fillId="0" borderId="0" xfId="0" applyFont="1"/>
    <xf numFmtId="0" fontId="37" fillId="0" borderId="0" xfId="0" applyFont="1"/>
    <xf numFmtId="0" fontId="38" fillId="0" borderId="0" xfId="0" applyFont="1"/>
    <xf numFmtId="0" fontId="37" fillId="0" borderId="0" xfId="0" applyFont="1" applyAlignment="1">
      <alignment wrapText="1"/>
    </xf>
    <xf numFmtId="0" fontId="12" fillId="0" borderId="0" xfId="0" applyFont="1" applyFill="1"/>
    <xf numFmtId="0" fontId="37" fillId="15" borderId="0" xfId="0" applyFont="1" applyFill="1"/>
    <xf numFmtId="0" fontId="27" fillId="0" borderId="0" xfId="0" applyFont="1"/>
    <xf numFmtId="0" fontId="39" fillId="0" borderId="0" xfId="4"/>
    <xf numFmtId="0" fontId="22" fillId="0" borderId="0" xfId="0" applyFont="1" applyAlignment="1">
      <alignment horizontal="left"/>
    </xf>
    <xf numFmtId="0" fontId="40" fillId="0" borderId="0" xfId="0" applyFont="1" applyAlignment="1">
      <alignment horizontal="left"/>
    </xf>
    <xf numFmtId="0" fontId="22" fillId="16" borderId="0" xfId="0" applyFont="1" applyFill="1"/>
    <xf numFmtId="0" fontId="40" fillId="0" borderId="0" xfId="0" applyFont="1"/>
    <xf numFmtId="0" fontId="40" fillId="0" borderId="0" xfId="0" applyFont="1" applyAlignment="1">
      <alignment wrapText="1"/>
    </xf>
    <xf numFmtId="0" fontId="41" fillId="0" borderId="0" xfId="0" applyFont="1"/>
    <xf numFmtId="0" fontId="42" fillId="0" borderId="0" xfId="0" applyFont="1"/>
  </cellXfs>
  <cellStyles count="5">
    <cellStyle name="Гиперссылка" xfId="4" builtinId="8"/>
    <cellStyle name="Обычный" xfId="0" builtinId="0"/>
    <cellStyle name="Обычный 2" xfId="2"/>
    <cellStyle name="Обычный 3" xfId="3"/>
    <cellStyle name="Хороший" xfId="1" builtinId="26"/>
  </cellStyles>
  <dxfs count="0"/>
  <tableStyles count="0" defaultTableStyle="TableStyleMedium2" defaultPivotStyle="PivotStyleLight16"/>
  <colors>
    <mruColors>
      <color rgb="FFFEDEE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http://2D5E00B84F661B0595C173CB2E69B00E.dms.sberbank.ru/2D5E00B84F661B0595C173CB2E69B00E-EB9D3FF7D3E4EACAF7627C340E630347-B6A9CF729F8923F0FED1B02F9660ACD1/1.png"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http://2D5E00B84F661B0595C173CB2E69B00E.dms.sberbank.ru/2D5E00B84F661B0595C173CB2E69B00E-EB9D3FF7D3E4EACAF7627C340E630347-B6A9CF729F8923F0FED1B02F9660ACD1/1.png"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http://2D5E00B84F661B0595C173CB2E69B00E.dms.sberbank.ru/2D5E00B84F661B0595C173CB2E69B00E-EB9D3FF7D3E4EACAF7627C340E630347-B6A9CF729F8923F0FED1B02F9660ACD1/1.png"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http://2D5E00B84F661B0595C173CB2E69B00E.dms.sberbank.ru/2D5E00B84F661B0595C173CB2E69B00E-EB9D3FF7D3E4EACAF7627C340E630347-B6A9CF729F8923F0FED1B02F9660ACD1/1.png" TargetMode="External"/></Relationships>
</file>

<file path=xl/drawings/_rels/drawing5.xml.rels><?xml version="1.0" encoding="UTF-8" standalone="yes"?>
<Relationships xmlns="http://schemas.openxmlformats.org/package/2006/relationships"><Relationship Id="rId1" Type="http://schemas.openxmlformats.org/officeDocument/2006/relationships/image" Target="http://2D5E00B84F661B0595C173CB2E69B00E.dms.sberbank.ru/2D5E00B84F661B0595C173CB2E69B00E-EB9D3FF7D3E4EACAF7627C340E630347-B6A9CF729F8923F0FED1B02F9660ACD1/1.png" TargetMode="External"/></Relationships>
</file>

<file path=xl/drawings/_rels/drawing6.xml.rels><?xml version="1.0" encoding="UTF-8" standalone="yes"?>
<Relationships xmlns="http://schemas.openxmlformats.org/package/2006/relationships"><Relationship Id="rId1" Type="http://schemas.openxmlformats.org/officeDocument/2006/relationships/image" Target="http://2D5E00B84F661B0595C173CB2E69B00E.dms.sberbank.ru/2D5E00B84F661B0595C173CB2E69B00E-EB9D3FF7D3E4EACAF7627C340E630347-B6A9CF729F8923F0FED1B02F9660ACD1/1.pn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http://2D5E00B84F661B0595C173CB2E69B00E.dms.sberbank.ru/2D5E00B84F661B0595C173CB2E69B00E-EB9D3FF7D3E4EACAF7627C340E630347-B6A9CF729F8923F0FED1B02F9660ACD1/1.pn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http://2D5E00B84F661B0595C173CB2E69B00E.dms.sberbank.ru/2D5E00B84F661B0595C173CB2E69B00E-EB9D3FF7D3E4EACAF7627C340E630347-B6A9CF729F8923F0FED1B02F9660ACD1/1.png"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http://2D5E00B84F661B0595C173CB2E69B00E.dms.sberbank.ru/2D5E00B84F661B0595C173CB2E69B00E-EB9D3FF7D3E4EACAF7627C340E630347-B6A9CF729F8923F0FED1B02F9660ACD1/1.png" TargetMode="External"/></Relationships>
</file>

<file path=xl/drawings/_rels/drawing10.xml.rels><?xml version="1.0" encoding="UTF-8" standalone="yes"?>
<Relationships xmlns="http://schemas.openxmlformats.org/package/2006/relationships"><Relationship Id="rId1" Type="http://schemas.openxmlformats.org/officeDocument/2006/relationships/image" Target="http://2D5E00B84F661B0595C173CB2E69B00E.dms.sberbank.ru/2D5E00B84F661B0595C173CB2E69B00E-EB9D3FF7D3E4EACAF7627C340E630347-B6A9CF729F8923F0FED1B02F9660ACD1/1.png" TargetMode="External"/></Relationships>
</file>

<file path=xl/drawings/_rels/drawing11.xml.rels><?xml version="1.0" encoding="UTF-8" standalone="yes"?>
<Relationships xmlns="http://schemas.openxmlformats.org/package/2006/relationships"><Relationship Id="rId1" Type="http://schemas.openxmlformats.org/officeDocument/2006/relationships/image" Target="http://2D5E00B84F661B0595C173CB2E69B00E.dms.sberbank.ru/2D5E00B84F661B0595C173CB2E69B00E-EB9D3FF7D3E4EACAF7627C340E630347-B6A9CF729F8923F0FED1B02F9660ACD1/1.png" TargetMode="External"/></Relationships>
</file>

<file path=xl/drawings/_rels/drawing12.xml.rels><?xml version="1.0" encoding="UTF-8" standalone="yes"?>
<Relationships xmlns="http://schemas.openxmlformats.org/package/2006/relationships"><Relationship Id="rId1" Type="http://schemas.openxmlformats.org/officeDocument/2006/relationships/image" Target="http://2D5E00B84F661B0595C173CB2E69B00E.dms.sberbank.ru/2D5E00B84F661B0595C173CB2E69B00E-EB9D3FF7D3E4EACAF7627C340E630347-B6A9CF729F8923F0FED1B02F9660ACD1/1.png" TargetMode="External"/></Relationships>
</file>

<file path=xl/drawings/_rels/drawing13.xml.rels><?xml version="1.0" encoding="UTF-8" standalone="yes"?>
<Relationships xmlns="http://schemas.openxmlformats.org/package/2006/relationships"><Relationship Id="rId1" Type="http://schemas.openxmlformats.org/officeDocument/2006/relationships/image" Target="http://2D5E00B84F661B0595C173CB2E69B00E.dms.sberbank.ru/2D5E00B84F661B0595C173CB2E69B00E-EB9D3FF7D3E4EACAF7627C340E630347-B6A9CF729F8923F0FED1B02F9660ACD1/1.png" TargetMode="External"/></Relationships>
</file>

<file path=xl/drawings/_rels/drawing14.xml.rels><?xml version="1.0" encoding="UTF-8" standalone="yes"?>
<Relationships xmlns="http://schemas.openxmlformats.org/package/2006/relationships"><Relationship Id="rId1" Type="http://schemas.openxmlformats.org/officeDocument/2006/relationships/image" Target="http://2D5E00B84F661B0595C173CB2E69B00E.dms.sberbank.ru/2D5E00B84F661B0595C173CB2E69B00E-EB9D3FF7D3E4EACAF7627C340E630347-B6A9CF729F8923F0FED1B02F9660ACD1/1.png" TargetMode="External"/></Relationships>
</file>

<file path=xl/drawings/_rels/drawing15.xml.rels><?xml version="1.0" encoding="UTF-8" standalone="yes"?>
<Relationships xmlns="http://schemas.openxmlformats.org/package/2006/relationships"><Relationship Id="rId1" Type="http://schemas.openxmlformats.org/officeDocument/2006/relationships/image" Target="http://2D5E00B84F661B0595C173CB2E69B00E.dms.sberbank.ru/2D5E00B84F661B0595C173CB2E69B00E-EB9D3FF7D3E4EACAF7627C340E630347-B6A9CF729F8923F0FED1B02F9660ACD1/1.png" TargetMode="External"/></Relationships>
</file>

<file path=xl/drawings/_rels/drawing16.xml.rels><?xml version="1.0" encoding="UTF-8" standalone="yes"?>
<Relationships xmlns="http://schemas.openxmlformats.org/package/2006/relationships"><Relationship Id="rId1" Type="http://schemas.openxmlformats.org/officeDocument/2006/relationships/image" Target="http://2D5E00B84F661B0595C173CB2E69B00E.dms.sberbank.ru/2D5E00B84F661B0595C173CB2E69B00E-EB9D3FF7D3E4EACAF7627C340E630347-B6A9CF729F8923F0FED1B02F9660ACD1/1.png" TargetMode="External"/></Relationships>
</file>

<file path=xl/drawings/_rels/drawing17.xml.rels><?xml version="1.0" encoding="UTF-8" standalone="yes"?>
<Relationships xmlns="http://schemas.openxmlformats.org/package/2006/relationships"><Relationship Id="rId1" Type="http://schemas.openxmlformats.org/officeDocument/2006/relationships/image" Target="http://2D5E00B84F661B0595C173CB2E69B00E.dms.sberbank.ru/2D5E00B84F661B0595C173CB2E69B00E-EB9D3FF7D3E4EACAF7627C340E630347-B6A9CF729F8923F0FED1B02F9660ACD1/1.png" TargetMode="External"/></Relationships>
</file>

<file path=xl/drawings/_rels/drawing18.xml.rels><?xml version="1.0" encoding="UTF-8" standalone="yes"?>
<Relationships xmlns="http://schemas.openxmlformats.org/package/2006/relationships"><Relationship Id="rId1" Type="http://schemas.openxmlformats.org/officeDocument/2006/relationships/image" Target="http://2D5E00B84F661B0595C173CB2E69B00E.dms.sberbank.ru/2D5E00B84F661B0595C173CB2E69B00E-EB9D3FF7D3E4EACAF7627C340E630347-B6A9CF729F8923F0FED1B02F9660ACD1/1.png" TargetMode="External"/></Relationships>
</file>

<file path=xl/drawings/_rels/drawing19.xml.rels><?xml version="1.0" encoding="UTF-8" standalone="yes"?>
<Relationships xmlns="http://schemas.openxmlformats.org/package/2006/relationships"><Relationship Id="rId1" Type="http://schemas.openxmlformats.org/officeDocument/2006/relationships/image" Target="http://2D5E00B84F661B0595C173CB2E69B00E.dms.sberbank.ru/2D5E00B84F661B0595C173CB2E69B00E-EB9D3FF7D3E4EACAF7627C340E630347-B6A9CF729F8923F0FED1B02F9660ACD1/1.png" TargetMode="Externa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41" name="Рисунок 40" descr="http://2D5E00B84F661B0595C173CB2E69B00E.dms.sberbank.ru/2D5E00B84F661B0595C173CB2E69B00E-EB9D3FF7D3E4EACAF7627C340E630347-B6A9CF729F8923F0FED1B02F9660ACD1/1.png"/>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41" name="Рисунок 40" descr="http://2D5E00B84F661B0595C173CB2E69B00E.dms.sberbank.ru/2D5E00B84F661B0595C173CB2E69B00E-EB9D3FF7D3E4EACAF7627C340E630347-B6A9CF729F8923F0FED1B02F9660ACD1/1.png"/>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41" name="Рисунок 40" descr="http://2D5E00B84F661B0595C173CB2E69B00E.dms.sberbank.ru/2D5E00B84F661B0595C173CB2E69B00E-EB9D3FF7D3E4EACAF7627C340E630347-B6A9CF729F8923F0FED1B02F9660ACD1/1.png"/>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0</xdr:colOff>
          <xdr:row>49</xdr:row>
          <xdr:rowOff>0</xdr:rowOff>
        </xdr:from>
        <xdr:to>
          <xdr:col>4</xdr:col>
          <xdr:colOff>2767013</xdr:colOff>
          <xdr:row>49</xdr:row>
          <xdr:rowOff>514350</xdr:rowOff>
        </xdr:to>
        <xdr:sp macro="" textlink="">
          <xdr:nvSpPr>
            <xdr:cNvPr id="4098" name="Object 2" hidden="1">
              <a:extLst>
                <a:ext uri="{63B3BB69-23CF-44E3-9099-C40C66FF867C}">
                  <a14:compatExt spid="_x0000_s409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50</xdr:row>
          <xdr:rowOff>0</xdr:rowOff>
        </xdr:from>
        <xdr:to>
          <xdr:col>4</xdr:col>
          <xdr:colOff>2638425</xdr:colOff>
          <xdr:row>50</xdr:row>
          <xdr:rowOff>514350</xdr:rowOff>
        </xdr:to>
        <xdr:sp macro="" textlink="">
          <xdr:nvSpPr>
            <xdr:cNvPr id="4099" name="Object 3" hidden="1">
              <a:extLst>
                <a:ext uri="{63B3BB69-23CF-44E3-9099-C40C66FF867C}">
                  <a14:compatExt spid="_x0000_s409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51</xdr:row>
          <xdr:rowOff>0</xdr:rowOff>
        </xdr:from>
        <xdr:to>
          <xdr:col>4</xdr:col>
          <xdr:colOff>3462338</xdr:colOff>
          <xdr:row>52</xdr:row>
          <xdr:rowOff>28575</xdr:rowOff>
        </xdr:to>
        <xdr:sp macro="" textlink="">
          <xdr:nvSpPr>
            <xdr:cNvPr id="4100" name="Object 4" hidden="1">
              <a:extLst>
                <a:ext uri="{63B3BB69-23CF-44E3-9099-C40C66FF867C}">
                  <a14:compatExt spid="_x0000_s4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twoCellAnchor editAs="oneCell">
    <xdr:from>
      <xdr:col>0</xdr:col>
      <xdr:colOff>0</xdr:colOff>
      <xdr:row>0</xdr:row>
      <xdr:rowOff>0</xdr:rowOff>
    </xdr:from>
    <xdr:to>
      <xdr:col>0</xdr:col>
      <xdr:colOff>1588</xdr:colOff>
      <xdr:row>0</xdr:row>
      <xdr:rowOff>1588</xdr:rowOff>
    </xdr:to>
    <xdr:pic>
      <xdr:nvPicPr>
        <xdr:cNvPr id="4109" name="Рисунок 4108" descr="http://2D5E00B84F661B0595C173CB2E69B00E.dms.sberbank.ru/2D5E00B84F661B0595C173CB2E69B00E-EB9D3FF7D3E4EACAF7627C340E630347-B6A9CF729F8923F0FED1B02F9660ACD1/1.png"/>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0</xdr:colOff>
          <xdr:row>2</xdr:row>
          <xdr:rowOff>0</xdr:rowOff>
        </xdr:from>
        <xdr:to>
          <xdr:col>4</xdr:col>
          <xdr:colOff>3381375</xdr:colOff>
          <xdr:row>2</xdr:row>
          <xdr:rowOff>514350</xdr:rowOff>
        </xdr:to>
        <xdr:sp macro="" textlink="">
          <xdr:nvSpPr>
            <xdr:cNvPr id="20481" name="Object 1" hidden="1">
              <a:extLst>
                <a:ext uri="{63B3BB69-23CF-44E3-9099-C40C66FF867C}">
                  <a14:compatExt spid="_x0000_s2048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twoCellAnchor editAs="oneCell">
    <xdr:from>
      <xdr:col>0</xdr:col>
      <xdr:colOff>0</xdr:colOff>
      <xdr:row>0</xdr:row>
      <xdr:rowOff>0</xdr:rowOff>
    </xdr:from>
    <xdr:to>
      <xdr:col>0</xdr:col>
      <xdr:colOff>1588</xdr:colOff>
      <xdr:row>0</xdr:row>
      <xdr:rowOff>1588</xdr:rowOff>
    </xdr:to>
    <xdr:pic>
      <xdr:nvPicPr>
        <xdr:cNvPr id="8" name="Рисунок 7" descr="http://2D5E00B84F661B0595C173CB2E69B00E.dms.sberbank.ru/2D5E00B84F661B0595C173CB2E69B00E-EB9D3FF7D3E4EACAF7627C340E630347-B6A9CF729F8923F0FED1B02F9660ACD1/1.png"/>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36" name="Рисунок 35" descr="http://2D5E00B84F661B0595C173CB2E69B00E.dms.sberbank.ru/2D5E00B84F661B0595C173CB2E69B00E-EB9D3FF7D3E4EACAF7627C340E630347-B6A9CF729F8923F0FED1B02F9660ACD1/1.png"/>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39" name="Рисунок 38" descr="http://2D5E00B84F661B0595C173CB2E69B00E.dms.sberbank.ru/2D5E00B84F661B0595C173CB2E69B00E-EB9D3FF7D3E4EACAF7627C340E630347-B6A9CF729F8923F0FED1B02F9660ACD1/1.png"/>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41" name="Рисунок 40" descr="http://2D5E00B84F661B0595C173CB2E69B00E.dms.sberbank.ru/2D5E00B84F661B0595C173CB2E69B00E-EB9D3FF7D3E4EACAF7627C340E630347-B6A9CF729F8923F0FED1B02F9660ACD1/1.png"/>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41" name="Рисунок 40" descr="http://2D5E00B84F661B0595C173CB2E69B00E.dms.sberbank.ru/2D5E00B84F661B0595C173CB2E69B00E-EB9D3FF7D3E4EACAF7627C340E630347-B6A9CF729F8923F0FED1B02F9660ACD1/1.png"/>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40" name="Рисунок 39" descr="http://2D5E00B84F661B0595C173CB2E69B00E.dms.sberbank.ru/2D5E00B84F661B0595C173CB2E69B00E-EB9D3FF7D3E4EACAF7627C340E630347-B6A9CF729F8923F0FED1B02F9660ACD1/1.png"/>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41" name="Рисунок 40" descr="http://2D5E00B84F661B0595C173CB2E69B00E.dms.sberbank.ru/2D5E00B84F661B0595C173CB2E69B00E-EB9D3FF7D3E4EACAF7627C340E630347-B6A9CF729F8923F0FED1B02F9660ACD1/1.png"/>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41" name="Рисунок 40" descr="http://2D5E00B84F661B0595C173CB2E69B00E.dms.sberbank.ru/2D5E00B84F661B0595C173CB2E69B00E-EB9D3FF7D3E4EACAF7627C340E630347-B6A9CF729F8923F0FED1B02F9660ACD1/1.png"/>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41" name="Рисунок 40" descr="http://2D5E00B84F661B0595C173CB2E69B00E.dms.sberbank.ru/2D5E00B84F661B0595C173CB2E69B00E-EB9D3FF7D3E4EACAF7627C340E630347-B6A9CF729F8923F0FED1B02F9660ACD1/1.png"/>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41" name="Рисунок 40" descr="http://2D5E00B84F661B0595C173CB2E69B00E.dms.sberbank.ru/2D5E00B84F661B0595C173CB2E69B00E-EB9D3FF7D3E4EACAF7627C340E630347-B6A9CF729F8923F0FED1B02F9660ACD1/1.png"/>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41" name="Рисунок 40" descr="http://2D5E00B84F661B0595C173CB2E69B00E.dms.sberbank.ru/2D5E00B84F661B0595C173CB2E69B00E-EB9D3FF7D3E4EACAF7627C340E630347-B6A9CF729F8923F0FED1B02F9660ACD1/1.png"/>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41" name="Рисунок 40" descr="http://2D5E00B84F661B0595C173CB2E69B00E.dms.sberbank.ru/2D5E00B84F661B0595C173CB2E69B00E-EB9D3FF7D3E4EACAF7627C340E630347-B6A9CF729F8923F0FED1B02F9660ACD1/1.png"/>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41" name="Рисунок 40" descr="http://2D5E00B84F661B0595C173CB2E69B00E.dms.sberbank.ru/2D5E00B84F661B0595C173CB2E69B00E-EB9D3FF7D3E4EACAF7627C340E630347-B6A9CF729F8923F0FED1B02F9660ACD1/1.png"/>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41" name="Рисунок 40" descr="http://2D5E00B84F661B0595C173CB2E69B00E.dms.sberbank.ru/2D5E00B84F661B0595C173CB2E69B00E-EB9D3FF7D3E4EACAF7627C340E630347-B6A9CF729F8923F0FED1B02F9660ACD1/1.png"/>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41" name="Рисунок 40" descr="http://2D5E00B84F661B0595C173CB2E69B00E.dms.sberbank.ru/2D5E00B84F661B0595C173CB2E69B00E-EB9D3FF7D3E4EACAF7627C340E630347-B6A9CF729F8923F0FED1B02F9660ACD1/1.png"/>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18529711/Documents/00.%20&#1055;&#1077;&#1088;&#1089;&#1086;&#1085;&#1072;&#1083;&#1100;&#1085;&#1072;&#1103;%20&#1059;&#1087;&#1072;&#1082;&#1086;&#1074;&#1082;&#1072;/05.%20&#1055;&#1080;&#1083;&#1086;&#1090;&#1099;/&#1069;&#1082;&#1086;&#1089;&#1080;&#1089;&#1090;&#1077;&#1084;&#1099;/Users/a18529711/Documents/00.%20&#1055;&#1077;&#1088;&#1089;&#1086;&#1085;&#1072;&#1083;&#1080;&#1079;&#1072;&#1094;&#1080;&#1103;%20&#1057;&#1041;&#1054;&#1051;.&#1055;&#1056;&#1054;/C:/Users/17291822/Desktop/&#1041;&#1072;&#1088;&#1080;&#1085;&#1086;&#1074;/&#1048;&#1089;&#1090;&#1086;&#1095;&#1085;&#1080;&#1082;&#1080;%20&#1076;&#1072;&#1085;&#1085;&#1099;&#1093;%2002-02_.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Списки значений"/>
    </sheetNames>
    <sheetDataSet>
      <sheetData sheetId="0" refreshError="1"/>
    </sheetDataSet>
  </externalBook>
</externalLink>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4.xml"/><Relationship Id="rId1" Type="http://schemas.openxmlformats.org/officeDocument/2006/relationships/printerSettings" Target="../printerSettings/printerSettings2.bin"/><Relationship Id="rId6" Type="http://schemas.openxmlformats.org/officeDocument/2006/relationships/oleObject" Target="../embeddings/oleObject2.bin"/><Relationship Id="rId5" Type="http://schemas.openxmlformats.org/officeDocument/2006/relationships/image" Target="../media/image1.emf"/><Relationship Id="rId4" Type="http://schemas.openxmlformats.org/officeDocument/2006/relationships/oleObject" Target="../embeddings/oleObject1.bin"/><Relationship Id="rId9" Type="http://schemas.openxmlformats.org/officeDocument/2006/relationships/image" Target="../media/image3.emf"/></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5" Type="http://schemas.openxmlformats.org/officeDocument/2006/relationships/image" Target="../media/image4.emf"/><Relationship Id="rId4" Type="http://schemas.openxmlformats.org/officeDocument/2006/relationships/oleObject" Target="../embeddings/oleObject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5"/>
  <sheetViews>
    <sheetView workbookViewId="0">
      <selection activeCell="A3" sqref="A3"/>
    </sheetView>
  </sheetViews>
  <sheetFormatPr defaultColWidth="11" defaultRowHeight="15.75"/>
  <cols>
    <col min="1" max="1" width="44.125" bestFit="1" customWidth="1"/>
    <col min="2" max="2" width="21.375" bestFit="1" customWidth="1"/>
    <col min="3" max="3" width="11.625" bestFit="1" customWidth="1"/>
    <col min="4" max="4" width="12.875" bestFit="1" customWidth="1"/>
    <col min="5" max="5" width="7.5" bestFit="1" customWidth="1"/>
    <col min="6" max="6" width="12.375" bestFit="1" customWidth="1"/>
  </cols>
  <sheetData>
    <row r="1" spans="1:6">
      <c r="A1" s="14" t="s">
        <v>2740</v>
      </c>
      <c r="B1" t="s">
        <v>2741</v>
      </c>
    </row>
    <row r="3" spans="1:6">
      <c r="A3" s="14" t="s">
        <v>2760</v>
      </c>
      <c r="B3" s="14" t="s">
        <v>2758</v>
      </c>
    </row>
    <row r="4" spans="1:6">
      <c r="A4" s="14" t="s">
        <v>2756</v>
      </c>
      <c r="B4" t="s">
        <v>264</v>
      </c>
      <c r="C4" t="s">
        <v>266</v>
      </c>
      <c r="D4" t="s">
        <v>267</v>
      </c>
      <c r="E4" t="s">
        <v>2759</v>
      </c>
      <c r="F4" t="s">
        <v>2757</v>
      </c>
    </row>
    <row r="5" spans="1:6">
      <c r="A5" s="15" t="s">
        <v>2714</v>
      </c>
      <c r="B5" s="16">
        <v>6</v>
      </c>
      <c r="C5" s="16">
        <v>19</v>
      </c>
      <c r="D5" s="16">
        <v>1</v>
      </c>
      <c r="E5" s="16"/>
      <c r="F5" s="16">
        <v>26</v>
      </c>
    </row>
    <row r="6" spans="1:6">
      <c r="A6" s="15" t="s">
        <v>2713</v>
      </c>
      <c r="B6" s="16">
        <v>33</v>
      </c>
      <c r="C6" s="16"/>
      <c r="D6" s="16"/>
      <c r="E6" s="16"/>
      <c r="F6" s="16">
        <v>33</v>
      </c>
    </row>
    <row r="7" spans="1:6">
      <c r="A7" s="15" t="s">
        <v>2668</v>
      </c>
      <c r="B7" s="16">
        <v>28</v>
      </c>
      <c r="C7" s="16"/>
      <c r="D7" s="16"/>
      <c r="E7" s="16"/>
      <c r="F7" s="16">
        <v>28</v>
      </c>
    </row>
    <row r="8" spans="1:6">
      <c r="A8" s="15" t="s">
        <v>2742</v>
      </c>
      <c r="B8" s="16"/>
      <c r="C8" s="16">
        <v>2</v>
      </c>
      <c r="D8" s="16"/>
      <c r="E8" s="16"/>
      <c r="F8" s="16">
        <v>2</v>
      </c>
    </row>
    <row r="9" spans="1:6">
      <c r="A9" s="15" t="s">
        <v>260</v>
      </c>
      <c r="B9" s="16">
        <v>201</v>
      </c>
      <c r="C9" s="16">
        <v>110</v>
      </c>
      <c r="D9" s="16">
        <v>10</v>
      </c>
      <c r="E9" s="16"/>
      <c r="F9" s="16">
        <v>321</v>
      </c>
    </row>
    <row r="10" spans="1:6">
      <c r="A10" s="15" t="s">
        <v>1683</v>
      </c>
      <c r="B10" s="16">
        <v>8</v>
      </c>
      <c r="C10" s="16"/>
      <c r="D10" s="16">
        <v>1</v>
      </c>
      <c r="E10" s="16"/>
      <c r="F10" s="16">
        <v>9</v>
      </c>
    </row>
    <row r="11" spans="1:6">
      <c r="A11" s="15" t="s">
        <v>1684</v>
      </c>
      <c r="B11" s="16">
        <v>2</v>
      </c>
      <c r="C11" s="16"/>
      <c r="D11" s="16"/>
      <c r="E11" s="16"/>
      <c r="F11" s="16">
        <v>2</v>
      </c>
    </row>
    <row r="12" spans="1:6">
      <c r="A12" s="15" t="s">
        <v>2753</v>
      </c>
      <c r="B12" s="16"/>
      <c r="C12" s="16"/>
      <c r="D12" s="16"/>
      <c r="E12" s="16">
        <v>1</v>
      </c>
      <c r="F12" s="16">
        <v>1</v>
      </c>
    </row>
    <row r="13" spans="1:6">
      <c r="A13" s="15" t="s">
        <v>2754</v>
      </c>
      <c r="B13" s="16"/>
      <c r="C13" s="16"/>
      <c r="D13" s="16"/>
      <c r="E13" s="16">
        <v>1</v>
      </c>
      <c r="F13" s="16">
        <v>1</v>
      </c>
    </row>
    <row r="14" spans="1:6">
      <c r="A14" s="15" t="s">
        <v>2755</v>
      </c>
      <c r="B14" s="16"/>
      <c r="C14" s="16"/>
      <c r="D14" s="16"/>
      <c r="E14" s="16">
        <v>1</v>
      </c>
      <c r="F14" s="16">
        <v>1</v>
      </c>
    </row>
    <row r="15" spans="1:6">
      <c r="A15" s="15" t="s">
        <v>2757</v>
      </c>
      <c r="B15" s="16">
        <v>278</v>
      </c>
      <c r="C15" s="16">
        <v>131</v>
      </c>
      <c r="D15" s="16">
        <v>12</v>
      </c>
      <c r="E15" s="16">
        <v>3</v>
      </c>
      <c r="F15" s="16">
        <v>424</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
  <sheetViews>
    <sheetView workbookViewId="0">
      <selection activeCell="C5" sqref="C5"/>
    </sheetView>
  </sheetViews>
  <sheetFormatPr defaultColWidth="11" defaultRowHeight="15.75"/>
  <cols>
    <col min="2" max="2" width="24" bestFit="1" customWidth="1"/>
    <col min="3" max="3" width="24.875" bestFit="1" customWidth="1"/>
    <col min="4" max="4" width="24.875" customWidth="1"/>
    <col min="5" max="5" width="36" customWidth="1"/>
    <col min="6" max="6" width="22.875" customWidth="1"/>
    <col min="7" max="7" width="78.5" bestFit="1" customWidth="1"/>
  </cols>
  <sheetData>
    <row r="1" spans="1:7" ht="33.950000000000003" customHeight="1">
      <c r="A1" s="1" t="s">
        <v>572</v>
      </c>
      <c r="B1" s="1" t="s">
        <v>269</v>
      </c>
      <c r="C1" s="1" t="s">
        <v>270</v>
      </c>
      <c r="D1" s="1"/>
      <c r="E1" s="1" t="s">
        <v>571</v>
      </c>
      <c r="F1" s="2" t="s">
        <v>587</v>
      </c>
      <c r="G1" s="1" t="s">
        <v>276</v>
      </c>
    </row>
    <row r="2" spans="1:7">
      <c r="A2">
        <v>1</v>
      </c>
      <c r="B2" t="s">
        <v>259</v>
      </c>
      <c r="C2" t="s">
        <v>275</v>
      </c>
      <c r="D2" t="s">
        <v>260</v>
      </c>
      <c r="E2" t="s">
        <v>574</v>
      </c>
      <c r="F2">
        <v>1</v>
      </c>
      <c r="G2" t="s">
        <v>544</v>
      </c>
    </row>
    <row r="3" spans="1:7">
      <c r="A3">
        <v>2</v>
      </c>
      <c r="B3" t="s">
        <v>259</v>
      </c>
      <c r="C3" t="s">
        <v>275</v>
      </c>
      <c r="D3" t="s">
        <v>260</v>
      </c>
      <c r="E3" t="s">
        <v>574</v>
      </c>
      <c r="F3">
        <v>2</v>
      </c>
      <c r="G3" t="s">
        <v>545</v>
      </c>
    </row>
    <row r="4" spans="1:7">
      <c r="A4">
        <v>3</v>
      </c>
      <c r="B4" t="s">
        <v>259</v>
      </c>
      <c r="C4" t="s">
        <v>549</v>
      </c>
      <c r="D4" t="s">
        <v>1683</v>
      </c>
      <c r="E4" t="s">
        <v>550</v>
      </c>
      <c r="F4">
        <v>3</v>
      </c>
      <c r="G4" t="s">
        <v>570</v>
      </c>
    </row>
    <row r="5" spans="1:7">
      <c r="A5">
        <v>4</v>
      </c>
      <c r="B5" t="s">
        <v>259</v>
      </c>
      <c r="C5" t="s">
        <v>551</v>
      </c>
      <c r="D5" t="s">
        <v>1684</v>
      </c>
      <c r="E5" t="s">
        <v>552</v>
      </c>
      <c r="F5">
        <v>3</v>
      </c>
      <c r="G5" t="s">
        <v>570</v>
      </c>
    </row>
    <row r="6" spans="1:7">
      <c r="A6">
        <v>5</v>
      </c>
      <c r="B6" t="s">
        <v>553</v>
      </c>
      <c r="C6" t="s">
        <v>549</v>
      </c>
      <c r="D6" t="s">
        <v>2711</v>
      </c>
      <c r="E6" t="s">
        <v>554</v>
      </c>
      <c r="F6">
        <v>3</v>
      </c>
      <c r="G6" t="s">
        <v>570</v>
      </c>
    </row>
    <row r="7" spans="1:7">
      <c r="A7">
        <v>6</v>
      </c>
      <c r="B7" t="s">
        <v>273</v>
      </c>
      <c r="C7" t="s">
        <v>274</v>
      </c>
      <c r="D7" t="s">
        <v>2712</v>
      </c>
      <c r="E7" t="s">
        <v>546</v>
      </c>
      <c r="F7">
        <v>4</v>
      </c>
      <c r="G7" t="s">
        <v>546</v>
      </c>
    </row>
    <row r="8" spans="1:7">
      <c r="A8">
        <v>7</v>
      </c>
      <c r="B8" t="s">
        <v>259</v>
      </c>
      <c r="C8" t="s">
        <v>271</v>
      </c>
      <c r="D8" t="s">
        <v>2713</v>
      </c>
      <c r="E8" t="s">
        <v>547</v>
      </c>
      <c r="F8">
        <v>4</v>
      </c>
      <c r="G8" t="s">
        <v>547</v>
      </c>
    </row>
    <row r="9" spans="1:7">
      <c r="A9">
        <v>8</v>
      </c>
      <c r="B9" t="s">
        <v>259</v>
      </c>
      <c r="C9" t="s">
        <v>272</v>
      </c>
      <c r="D9" t="s">
        <v>2714</v>
      </c>
      <c r="E9" t="s">
        <v>548</v>
      </c>
      <c r="F9">
        <v>4</v>
      </c>
      <c r="G9" t="s">
        <v>548</v>
      </c>
    </row>
    <row r="10" spans="1:7">
      <c r="A10">
        <v>9</v>
      </c>
      <c r="B10" t="s">
        <v>259</v>
      </c>
      <c r="C10" t="s">
        <v>525</v>
      </c>
      <c r="D10" t="s">
        <v>2715</v>
      </c>
      <c r="E10" t="s">
        <v>526</v>
      </c>
      <c r="F10">
        <v>5</v>
      </c>
      <c r="G10" t="s">
        <v>524</v>
      </c>
    </row>
    <row r="11" spans="1:7">
      <c r="A11">
        <v>10</v>
      </c>
      <c r="B11" t="s">
        <v>259</v>
      </c>
      <c r="C11" t="s">
        <v>527</v>
      </c>
      <c r="D11" t="s">
        <v>2716</v>
      </c>
      <c r="E11" t="s">
        <v>528</v>
      </c>
      <c r="F11">
        <v>5</v>
      </c>
      <c r="G11" t="s">
        <v>524</v>
      </c>
    </row>
    <row r="12" spans="1:7">
      <c r="A12">
        <v>11</v>
      </c>
      <c r="B12" t="s">
        <v>259</v>
      </c>
      <c r="C12" t="s">
        <v>530</v>
      </c>
      <c r="D12" t="s">
        <v>2717</v>
      </c>
      <c r="E12" t="s">
        <v>531</v>
      </c>
      <c r="F12">
        <v>5</v>
      </c>
      <c r="G12" t="s">
        <v>529</v>
      </c>
    </row>
    <row r="13" spans="1:7">
      <c r="A13">
        <v>12</v>
      </c>
      <c r="B13" t="s">
        <v>259</v>
      </c>
      <c r="C13" t="s">
        <v>556</v>
      </c>
      <c r="D13" t="s">
        <v>1947</v>
      </c>
      <c r="E13" t="s">
        <v>557</v>
      </c>
      <c r="F13">
        <v>5</v>
      </c>
      <c r="G13" t="s">
        <v>555</v>
      </c>
    </row>
    <row r="14" spans="1:7">
      <c r="A14">
        <v>13</v>
      </c>
      <c r="B14" t="s">
        <v>259</v>
      </c>
      <c r="C14" t="s">
        <v>558</v>
      </c>
      <c r="D14" t="s">
        <v>1901</v>
      </c>
      <c r="E14" t="s">
        <v>559</v>
      </c>
      <c r="F14">
        <v>5</v>
      </c>
      <c r="G14" t="s">
        <v>555</v>
      </c>
    </row>
    <row r="15" spans="1:7">
      <c r="A15">
        <v>14</v>
      </c>
      <c r="B15" t="s">
        <v>259</v>
      </c>
      <c r="C15" t="s">
        <v>560</v>
      </c>
      <c r="D15" t="s">
        <v>1943</v>
      </c>
      <c r="E15" t="s">
        <v>561</v>
      </c>
      <c r="F15">
        <v>5</v>
      </c>
      <c r="G15" t="s">
        <v>555</v>
      </c>
    </row>
    <row r="16" spans="1:7">
      <c r="A16">
        <v>15</v>
      </c>
      <c r="B16" t="s">
        <v>259</v>
      </c>
      <c r="C16" t="s">
        <v>562</v>
      </c>
      <c r="D16" t="s">
        <v>1944</v>
      </c>
      <c r="E16" t="s">
        <v>563</v>
      </c>
      <c r="F16">
        <v>5</v>
      </c>
      <c r="G16" t="s">
        <v>555</v>
      </c>
    </row>
    <row r="17" spans="1:7">
      <c r="A17">
        <v>16</v>
      </c>
      <c r="B17" t="s">
        <v>259</v>
      </c>
      <c r="C17" t="s">
        <v>564</v>
      </c>
      <c r="D17" t="s">
        <v>1945</v>
      </c>
      <c r="E17" t="s">
        <v>565</v>
      </c>
      <c r="F17">
        <v>5</v>
      </c>
      <c r="G17" t="s">
        <v>555</v>
      </c>
    </row>
    <row r="18" spans="1:7">
      <c r="A18">
        <v>17</v>
      </c>
      <c r="B18" t="s">
        <v>259</v>
      </c>
      <c r="C18" t="s">
        <v>566</v>
      </c>
      <c r="D18" t="s">
        <v>1946</v>
      </c>
      <c r="E18" t="s">
        <v>567</v>
      </c>
      <c r="F18">
        <v>5</v>
      </c>
      <c r="G18" t="s">
        <v>555</v>
      </c>
    </row>
    <row r="19" spans="1:7">
      <c r="A19">
        <v>18</v>
      </c>
      <c r="B19" t="s">
        <v>259</v>
      </c>
      <c r="C19" t="s">
        <v>568</v>
      </c>
      <c r="D19" t="s">
        <v>1948</v>
      </c>
      <c r="E19" t="s">
        <v>569</v>
      </c>
      <c r="F19">
        <v>5</v>
      </c>
      <c r="G19" t="s">
        <v>555</v>
      </c>
    </row>
    <row r="20" spans="1:7">
      <c r="A20">
        <v>21</v>
      </c>
      <c r="B20" t="s">
        <v>259</v>
      </c>
      <c r="C20" t="s">
        <v>533</v>
      </c>
      <c r="D20" t="s">
        <v>2718</v>
      </c>
      <c r="E20" t="s">
        <v>534</v>
      </c>
      <c r="F20">
        <v>5</v>
      </c>
      <c r="G20" t="s">
        <v>532</v>
      </c>
    </row>
    <row r="21" spans="1:7">
      <c r="A21">
        <v>22</v>
      </c>
      <c r="B21" t="s">
        <v>573</v>
      </c>
      <c r="C21" t="s">
        <v>573</v>
      </c>
      <c r="D21" t="s">
        <v>2719</v>
      </c>
      <c r="E21" t="s">
        <v>573</v>
      </c>
      <c r="F21">
        <v>5</v>
      </c>
      <c r="G21" t="s">
        <v>575</v>
      </c>
    </row>
    <row r="22" spans="1:7">
      <c r="A22">
        <v>23</v>
      </c>
      <c r="B22" t="s">
        <v>585</v>
      </c>
      <c r="C22" t="s">
        <v>584</v>
      </c>
      <c r="D22" t="s">
        <v>2720</v>
      </c>
      <c r="E22" t="s">
        <v>579</v>
      </c>
      <c r="F22">
        <v>5</v>
      </c>
      <c r="G22" t="s">
        <v>580</v>
      </c>
    </row>
    <row r="23" spans="1:7">
      <c r="A23">
        <v>24</v>
      </c>
      <c r="B23" t="s">
        <v>536</v>
      </c>
      <c r="C23" t="s">
        <v>537</v>
      </c>
      <c r="D23" t="s">
        <v>2721</v>
      </c>
      <c r="E23" t="s">
        <v>538</v>
      </c>
      <c r="F23">
        <v>5</v>
      </c>
      <c r="G23" t="s">
        <v>535</v>
      </c>
    </row>
    <row r="24" spans="1:7">
      <c r="A24">
        <v>25</v>
      </c>
      <c r="B24" t="s">
        <v>259</v>
      </c>
      <c r="C24" t="s">
        <v>539</v>
      </c>
      <c r="D24" t="s">
        <v>2722</v>
      </c>
      <c r="E24" t="s">
        <v>540</v>
      </c>
      <c r="F24">
        <v>5</v>
      </c>
      <c r="G24" t="s">
        <v>535</v>
      </c>
    </row>
    <row r="25" spans="1:7">
      <c r="A25">
        <v>26</v>
      </c>
      <c r="B25" t="s">
        <v>259</v>
      </c>
      <c r="C25" t="s">
        <v>542</v>
      </c>
      <c r="D25" t="s">
        <v>2723</v>
      </c>
      <c r="E25" t="s">
        <v>543</v>
      </c>
      <c r="F25">
        <v>5</v>
      </c>
      <c r="G25" t="s">
        <v>541</v>
      </c>
    </row>
    <row r="26" spans="1:7">
      <c r="A26">
        <v>27</v>
      </c>
      <c r="B26" t="s">
        <v>585</v>
      </c>
      <c r="C26" t="s">
        <v>586</v>
      </c>
      <c r="D26" t="s">
        <v>2724</v>
      </c>
      <c r="E26" t="s">
        <v>578</v>
      </c>
      <c r="F26">
        <v>5</v>
      </c>
      <c r="G26" t="s">
        <v>583</v>
      </c>
    </row>
    <row r="27" spans="1:7">
      <c r="A27">
        <v>28</v>
      </c>
      <c r="B27" t="s">
        <v>573</v>
      </c>
      <c r="C27" t="s">
        <v>573</v>
      </c>
      <c r="D27" t="s">
        <v>2719</v>
      </c>
      <c r="E27" t="s">
        <v>573</v>
      </c>
      <c r="F27">
        <v>6</v>
      </c>
      <c r="G27" t="s">
        <v>576</v>
      </c>
    </row>
    <row r="28" spans="1:7">
      <c r="A28">
        <v>29</v>
      </c>
      <c r="B28" t="s">
        <v>573</v>
      </c>
      <c r="C28" t="s">
        <v>573</v>
      </c>
      <c r="D28" t="s">
        <v>2719</v>
      </c>
      <c r="E28" t="s">
        <v>573</v>
      </c>
      <c r="F28">
        <v>6</v>
      </c>
      <c r="G28" t="s">
        <v>577</v>
      </c>
    </row>
    <row r="29" spans="1:7">
      <c r="A29">
        <v>30</v>
      </c>
      <c r="B29" t="s">
        <v>573</v>
      </c>
      <c r="C29" t="s">
        <v>573</v>
      </c>
      <c r="D29" t="s">
        <v>2719</v>
      </c>
      <c r="E29" t="s">
        <v>573</v>
      </c>
      <c r="F29">
        <v>6</v>
      </c>
      <c r="G29" t="s">
        <v>582</v>
      </c>
    </row>
    <row r="30" spans="1:7">
      <c r="A30">
        <v>31</v>
      </c>
      <c r="B30" t="s">
        <v>573</v>
      </c>
      <c r="C30" t="s">
        <v>573</v>
      </c>
      <c r="D30" t="s">
        <v>2719</v>
      </c>
      <c r="E30" t="s">
        <v>573</v>
      </c>
      <c r="F30">
        <v>6</v>
      </c>
      <c r="G30" t="s">
        <v>581</v>
      </c>
    </row>
    <row r="31" spans="1:7">
      <c r="A31">
        <v>32</v>
      </c>
      <c r="B31" t="s">
        <v>259</v>
      </c>
      <c r="C31" t="s">
        <v>2752</v>
      </c>
      <c r="D31" t="s">
        <v>2742</v>
      </c>
      <c r="E31" t="s">
        <v>2746</v>
      </c>
      <c r="F31">
        <v>1</v>
      </c>
    </row>
  </sheetData>
  <autoFilter ref="A1:G30">
    <sortState ref="A2:G30">
      <sortCondition ref="F1:F30"/>
    </sortState>
  </autoFilter>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U1989"/>
  <sheetViews>
    <sheetView zoomScale="114" zoomScaleNormal="80" workbookViewId="0">
      <pane ySplit="1" topLeftCell="A1665" activePane="bottomLeft" state="frozen"/>
      <selection pane="bottomLeft" activeCell="D1714" sqref="D1714"/>
    </sheetView>
  </sheetViews>
  <sheetFormatPr defaultColWidth="11" defaultRowHeight="15.75"/>
  <cols>
    <col min="1" max="1" width="9.875" customWidth="1"/>
    <col min="2" max="2" width="7.125" customWidth="1"/>
    <col min="3" max="3" width="49" customWidth="1"/>
    <col min="4" max="4" width="25.625" customWidth="1"/>
    <col min="5" max="6" width="29.125" customWidth="1"/>
    <col min="7" max="7" width="17.125" customWidth="1"/>
    <col min="8" max="8" width="28.375" customWidth="1"/>
    <col min="9" max="9" width="14.125" customWidth="1"/>
    <col min="10" max="10" width="10.375" bestFit="1" customWidth="1"/>
    <col min="11" max="13" width="12.125" customWidth="1"/>
    <col min="14" max="14" width="11.625" customWidth="1"/>
    <col min="15" max="15" width="27.125" customWidth="1"/>
    <col min="16" max="16" width="31.625" bestFit="1" customWidth="1"/>
    <col min="17" max="17" width="129.375" customWidth="1"/>
    <col min="18" max="18" width="49.375" customWidth="1"/>
    <col min="19" max="19" width="65.125" customWidth="1"/>
  </cols>
  <sheetData>
    <row r="1" spans="1:21" ht="78.75">
      <c r="A1" s="2" t="s">
        <v>2710</v>
      </c>
      <c r="B1" s="1" t="s">
        <v>572</v>
      </c>
      <c r="C1" s="1" t="s">
        <v>270</v>
      </c>
      <c r="D1" s="1" t="s">
        <v>571</v>
      </c>
      <c r="E1" s="1" t="s">
        <v>3907</v>
      </c>
      <c r="F1" s="1" t="s">
        <v>270</v>
      </c>
      <c r="G1" s="1" t="s">
        <v>2766</v>
      </c>
      <c r="H1" s="29" t="s">
        <v>3910</v>
      </c>
      <c r="I1" s="1" t="s">
        <v>277</v>
      </c>
      <c r="J1" s="2" t="s">
        <v>263</v>
      </c>
      <c r="K1" s="2" t="s">
        <v>2740</v>
      </c>
      <c r="L1" s="2" t="s">
        <v>4459</v>
      </c>
      <c r="M1" s="2" t="s">
        <v>4460</v>
      </c>
      <c r="N1" s="1" t="s">
        <v>268</v>
      </c>
      <c r="O1" s="18" t="s">
        <v>3904</v>
      </c>
      <c r="P1" s="18" t="s">
        <v>3903</v>
      </c>
      <c r="Q1" s="18" t="s">
        <v>277</v>
      </c>
      <c r="R1" s="30" t="s">
        <v>3902</v>
      </c>
      <c r="S1" s="18"/>
      <c r="T1" s="18" t="s">
        <v>3901</v>
      </c>
      <c r="U1" s="28" t="s">
        <v>3909</v>
      </c>
    </row>
    <row r="2" spans="1:21" ht="20.100000000000001" hidden="1" customHeight="1">
      <c r="A2">
        <v>1</v>
      </c>
      <c r="B2">
        <v>1</v>
      </c>
      <c r="C2" t="s">
        <v>260</v>
      </c>
      <c r="D2" t="s">
        <v>2765</v>
      </c>
      <c r="E2" t="s">
        <v>155</v>
      </c>
      <c r="F2" t="s">
        <v>260</v>
      </c>
      <c r="H2">
        <f>VLOOKUP(E2,'Атрибут-ТОД'!B:F,3,0)</f>
        <v>0</v>
      </c>
      <c r="I2" t="s">
        <v>514</v>
      </c>
      <c r="J2" s="9" t="s">
        <v>266</v>
      </c>
      <c r="K2" t="s">
        <v>2741</v>
      </c>
      <c r="L2" t="str">
        <f>VLOOKUP(F2&amp;E2,'Атрибут-ТОД2'!F:F,1,0)</f>
        <v>SBX_RETAIL_MP_DM.ft_client_aggr_mnth_epksrv_mb_tot_act_qty</v>
      </c>
      <c r="O2" s="27" t="str">
        <f>IF(ISNA(VLOOKUP(E:E,'Мегавитрина на 21.09'!C:H,1,0)), VLOOKUP(E:E,'Мегавитрина на 21.09'!D:H,1,0),VLOOKUP(E:E,'Мегавитрина на 21.09'!C:H,1,0))</f>
        <v>srv_mb_tot_act_qty</v>
      </c>
      <c r="P2" s="27" t="str">
        <f>IF(ISNA(VLOOKUP(E:E,'Мегавитрина на 21.09'!C:H,2,0)), VLOOKUP(E:E,'Мегавитрина на 21.09'!D:H,1,0),VLOOKUP(E:E,'Мегавитрина на 21.09'!C:H,2,0))</f>
        <v>srv_mb_tot_act_qty</v>
      </c>
      <c r="Q2" s="27" t="str">
        <f>IF(ISNA(VLOOKUP(E:E,'Мегавитрина на 21.09'!C:H,3,0)), VLOOKUP(E:E,'Мегавитрина на 21.09'!D:H,2,0),VLOOKUP(E:E,'Мегавитрина на 21.09'!C:H,3,0))</f>
        <v>Количество подключенных активных (совершение операций в течение 90 дней) пакетов МБ (сочетание карта+телефон)</v>
      </c>
      <c r="R2" s="27" t="str">
        <f>IF(ISNA(VLOOKUP(E:E,'Мегавитрина на 21.09'!C:H,4,0)), VLOOKUP(E:E,'Мегавитрина на 21.09'!D:H,3,0),VLOOKUP(E:E,'Мегавитрина на 21.09'!C:H,4,0))</f>
        <v>МБК</v>
      </c>
      <c r="S2" t="str">
        <f>IF(ISNA(VLOOKUP(E:E,'Мегавитрина на 21.09'!C:H,5,0)), VLOOKUP(E:E,'Мегавитрина на 21.09'!D:H,4,0),VLOOKUP(E:E,'Мегавитрина на 21.09'!C:H,5,0))</f>
        <v>SBX_Retail_MP.ft_mb_status; SBX_Retail_MP.ft_mb_simpl_oprs</v>
      </c>
      <c r="T2" t="str">
        <f>IF(ISNA(VLOOKUP(E:E,'Мегавитрина на 21.09'!C:H,6,0)), VLOOKUP(E:E,'Мегавитрина на 21.09'!D:H,5,0),VLOOKUP(E:E,'Мегавитрина на 21.09'!C:H,6,0))</f>
        <v xml:space="preserve">Sum(CASE WHEN mbs.OnOff = 1 AND mbt.trx_qty_3m &gt; 0 THEN 1 ELSE 0 END ) AS srv_mb_tot_act_qty,              FROM vtMBKState AS mbs
             LEFT JOIN vtMBKTrx AS mbt ON (mbs.CardNumber = mbt.CardNumber AND mbs.PhoneNumber = mbt.PhoneNumber)
       CREATE MULTISET VOLATILE TABLE vtMBKState AS 
       (
             SELECT
                    mbs.CardNumber,
                    mbs.PhoneNumber,
                    mbs.OnOff,
                    mbs.LinkNotificationState,
                    mbs.epk_id AS epk_id
             FROM SBX_Retail_MP.ft_mb_status mbs
             WHERE p_report_dt BETWEEN mbs.row_actual_from_dt AND mbs.row_actual_to_dt        
                    Sum(CASE WHEN op_date BETWEEN first_dt AND p_report_dt THEN  1 end) AS trx_qty_3m FROM SBX_Retail_MP.ft_mb_simpl_oprs o
WHERE op_dt &gt;= first_dt --Trunc(p_report_dt,'MM')
             AND op_dt &lt; p_report_dt + 1
             AND card_number IS NOT NULL
             AND PhoneNumber IS NOT NULL
</v>
      </c>
    </row>
    <row r="3" spans="1:21" ht="20.100000000000001" hidden="1" customHeight="1">
      <c r="A3">
        <v>1</v>
      </c>
      <c r="B3">
        <v>2</v>
      </c>
      <c r="C3" t="s">
        <v>260</v>
      </c>
      <c r="D3" t="s">
        <v>2765</v>
      </c>
      <c r="E3" t="s">
        <v>154</v>
      </c>
      <c r="F3" t="s">
        <v>260</v>
      </c>
      <c r="H3">
        <f>VLOOKUP(E3,'Атрибут-ТОД'!B:F,3,0)</f>
        <v>0</v>
      </c>
      <c r="I3" t="s">
        <v>515</v>
      </c>
      <c r="J3" s="9" t="s">
        <v>266</v>
      </c>
      <c r="K3" t="s">
        <v>2741</v>
      </c>
      <c r="L3" t="str">
        <f>VLOOKUP(F3&amp;E3,'Атрибут-ТОД2'!F:F,1,0)</f>
        <v>SBX_RETAIL_MP_DM.ft_client_aggr_mnth_epksrv_mb_tot_qty</v>
      </c>
      <c r="N3" s="1"/>
      <c r="O3" s="27" t="str">
        <f>IF(ISNA(VLOOKUP(E:E,'Мегавитрина на 21.09'!C:H,1,0)), VLOOKUP(E:E,'Мегавитрина на 21.09'!D:H,1,0),VLOOKUP(E:E,'Мегавитрина на 21.09'!C:H,1,0))</f>
        <v>srv_mb_tot_qty</v>
      </c>
      <c r="P3" s="27" t="str">
        <f>IF(ISNA(VLOOKUP(E:E,'Мегавитрина на 21.09'!C:H,2,0)), VLOOKUP(E:E,'Мегавитрина на 21.09'!D:H,1,0),VLOOKUP(E:E,'Мегавитрина на 21.09'!C:H,2,0))</f>
        <v>srv_mb_tot_qty</v>
      </c>
      <c r="Q3" s="27" t="str">
        <f>IF(ISNA(VLOOKUP(E:E,'Мегавитрина на 21.09'!C:H,3,0)), VLOOKUP(E:E,'Мегавитрина на 21.09'!D:H,2,0),VLOOKUP(E:E,'Мегавитрина на 21.09'!C:H,3,0))</f>
        <v>Количество подключенных пакетов МБ (сочетание карта+телефон)</v>
      </c>
      <c r="R3" s="27" t="str">
        <f>IF(ISNA(VLOOKUP(E:E,'Мегавитрина на 21.09'!C:H,4,0)), VLOOKUP(E:E,'Мегавитрина на 21.09'!D:H,3,0),VLOOKUP(E:E,'Мегавитрина на 21.09'!C:H,4,0))</f>
        <v>МБК</v>
      </c>
      <c r="S3" t="str">
        <f>IF(ISNA(VLOOKUP(E:E,'Мегавитрина на 21.09'!C:H,5,0)), VLOOKUP(E:E,'Мегавитрина на 21.09'!D:H,4,0),VLOOKUP(E:E,'Мегавитрина на 21.09'!C:H,5,0))</f>
        <v>SBX_Retail_MP.ft_mb_status</v>
      </c>
      <c r="T3" t="str">
        <f>IF(ISNA(VLOOKUP(E:E,'Мегавитрина на 21.09'!C:H,6,0)), VLOOKUP(E:E,'Мегавитрина на 21.09'!D:H,5,0),VLOOKUP(E:E,'Мегавитрина на 21.09'!C:H,6,0))</f>
        <v xml:space="preserve">Sum(CASE WHEN mbs.OnOff = 1 THEN 1 ELSE 0 END) AS srv_mb_tot_qty        CREATE MULTISET VOLATILE TABLE vtMBKState AS 
       (
             SELECT
                    mbs.CardNumber,
                    mbs.PhoneNumber,
                    mbs.OnOff,
                    mbs.LinkNotificationState,
                    mbs.epk_id AS epk_id
             FROM SBX_Retail_MP.ft_mb_status mbs
             WHERE p_report_dt BETWEEN mbs.row_actual_from_dt AND mbs.row_actual_to_dt        
</v>
      </c>
    </row>
    <row r="4" spans="1:21" ht="20.100000000000001" hidden="1" customHeight="1">
      <c r="A4">
        <v>1</v>
      </c>
      <c r="B4">
        <v>3</v>
      </c>
      <c r="C4" t="s">
        <v>260</v>
      </c>
      <c r="D4" t="s">
        <v>2765</v>
      </c>
      <c r="E4" t="s">
        <v>30</v>
      </c>
      <c r="F4" t="s">
        <v>260</v>
      </c>
      <c r="H4">
        <f>VLOOKUP(E4,'Атрибут-ТОД'!B:F,3,0)</f>
        <v>0</v>
      </c>
      <c r="I4" t="s">
        <v>516</v>
      </c>
      <c r="J4" s="9" t="s">
        <v>266</v>
      </c>
      <c r="K4" t="s">
        <v>2741</v>
      </c>
      <c r="L4" t="str">
        <f>VLOOKUP(F4&amp;E4,'Атрибут-ТОД2'!F:F,1,0)</f>
        <v>SBX_RETAIL_MP_DM.ft_client_aggr_mnth_epksrv_thanks_mnth_qty</v>
      </c>
      <c r="N4" s="7"/>
      <c r="O4" s="27" t="str">
        <f>IF(ISNA(VLOOKUP(E:E,'Мегавитрина на 21.09'!C:H,1,0)), VLOOKUP(E:E,'Мегавитрина на 21.09'!D:H,1,0),VLOOKUP(E:E,'Мегавитрина на 21.09'!C:H,1,0))</f>
        <v>srv_thanks_mnth_qty</v>
      </c>
      <c r="P4" s="27" t="str">
        <f>IF(ISNA(VLOOKUP(E:E,'Мегавитрина на 21.09'!C:H,2,0)), VLOOKUP(E:E,'Мегавитрина на 21.09'!D:H,1,0),VLOOKUP(E:E,'Мегавитрина на 21.09'!C:H,2,0))</f>
        <v>srv_thanks_mnth_qty</v>
      </c>
      <c r="Q4" s="27" t="str">
        <f>IF(ISNA(VLOOKUP(E:E,'Мегавитрина на 21.09'!C:H,3,0)), VLOOKUP(E:E,'Мегавитрина на 21.09'!D:H,2,0),VLOOKUP(E:E,'Мегавитрина на 21.09'!C:H,3,0))</f>
        <v>Кол-во месяцев с даты подключения к Спасибо</v>
      </c>
      <c r="R4" s="27" t="str">
        <f>IF(ISNA(VLOOKUP(E:E,'Мегавитрина на 21.09'!C:H,4,0)), VLOOKUP(E:E,'Мегавитрина на 21.09'!D:H,3,0),VLOOKUP(E:E,'Мегавитрина на 21.09'!C:H,4,0))</f>
        <v>Спасибо</v>
      </c>
      <c r="S4">
        <f>IF(ISNA(VLOOKUP(E:E,'Мегавитрина на 21.09'!C:H,5,0)), VLOOKUP(E:E,'Мегавитрина на 21.09'!D:H,4,0),VLOOKUP(E:E,'Мегавитрина на 21.09'!C:H,5,0))</f>
        <v>0</v>
      </c>
      <c r="T4" t="str">
        <f>IF(ISNA(VLOOKUP(E:E,'Мегавитрина на 21.09'!C:H,6,0)), VLOOKUP(E:E,'Мегавитрина на 21.09'!D:H,5,0),VLOOKUP(E:E,'Мегавитрина на 21.09'!C:H,6,0))</f>
        <v>??</v>
      </c>
    </row>
    <row r="5" spans="1:21" ht="20.100000000000001" hidden="1" customHeight="1">
      <c r="A5">
        <v>1</v>
      </c>
      <c r="B5">
        <v>4</v>
      </c>
      <c r="C5" t="s">
        <v>260</v>
      </c>
      <c r="D5" t="s">
        <v>2765</v>
      </c>
      <c r="E5" t="s">
        <v>36</v>
      </c>
      <c r="F5" t="s">
        <v>260</v>
      </c>
      <c r="H5">
        <f>VLOOKUP(E5,'Атрибут-ТОД'!B:F,3,0)</f>
        <v>0</v>
      </c>
      <c r="I5" t="s">
        <v>504</v>
      </c>
      <c r="J5" s="9" t="s">
        <v>266</v>
      </c>
      <c r="K5" t="s">
        <v>2741</v>
      </c>
      <c r="L5" t="str">
        <f>VLOOKUP(F5&amp;E5,'Атрибут-ТОД2'!F:F,1,0)</f>
        <v>SBX_RETAIL_MP_DM.ft_client_aggr_mnth_epksd_sbrf_employee_nflag</v>
      </c>
      <c r="O5" s="27" t="str">
        <f>IF(ISNA(VLOOKUP(E:E,'Мегавитрина на 21.09'!C:H,1,0)), VLOOKUP(E:E,'Мегавитрина на 21.09'!D:H,1,0),VLOOKUP(E:E,'Мегавитрина на 21.09'!C:H,1,0))</f>
        <v>sd_sbrf_employee_nflag</v>
      </c>
      <c r="P5" s="27" t="str">
        <f>IF(ISNA(VLOOKUP(E:E,'Мегавитрина на 21.09'!C:H,2,0)), VLOOKUP(E:E,'Мегавитрина на 21.09'!D:H,1,0),VLOOKUP(E:E,'Мегавитрина на 21.09'!C:H,2,0))</f>
        <v>sd_sbrf_employee_nflag</v>
      </c>
      <c r="Q5" s="27" t="str">
        <f>IF(ISNA(VLOOKUP(E:E,'Мегавитрина на 21.09'!C:H,3,0)), VLOOKUP(E:E,'Мегавитрина на 21.09'!D:H,2,0),VLOOKUP(E:E,'Мегавитрина на 21.09'!C:H,3,0))</f>
        <v>Флаг сотрудника Сбербанка</v>
      </c>
      <c r="R5" s="27" t="str">
        <f>IF(ISNA(VLOOKUP(E:E,'Мегавитрина на 21.09'!C:H,4,0)), VLOOKUP(E:E,'Мегавитрина на 21.09'!D:H,3,0),VLOOKUP(E:E,'Мегавитрина на 21.09'!C:H,4,0))</f>
        <v>custom_rb_epk.campaign_daily</v>
      </c>
      <c r="S5">
        <f>IF(ISNA(VLOOKUP(E:E,'Мегавитрина на 21.09'!C:H,5,0)), VLOOKUP(E:E,'Мегавитрина на 21.09'!D:H,4,0),VLOOKUP(E:E,'Мегавитрина на 21.09'!C:H,5,0))</f>
        <v>0</v>
      </c>
      <c r="T5" t="str">
        <f>IF(ISNA(VLOOKUP(E:E,'Мегавитрина на 21.09'!C:H,6,0)), VLOOKUP(E:E,'Мегавитрина на 21.09'!D:H,5,0),VLOOKUP(E:E,'Мегавитрина на 21.09'!C:H,6,0))</f>
        <v>Coalesce(sbrf_employee_nflag,0)</v>
      </c>
    </row>
    <row r="6" spans="1:21" ht="20.100000000000001" hidden="1" customHeight="1">
      <c r="A6">
        <v>1</v>
      </c>
      <c r="B6">
        <v>5</v>
      </c>
      <c r="C6" t="s">
        <v>260</v>
      </c>
      <c r="D6" t="s">
        <v>2765</v>
      </c>
      <c r="E6" t="s">
        <v>0</v>
      </c>
      <c r="F6" t="s">
        <v>260</v>
      </c>
      <c r="H6">
        <f>VLOOKUP(E6,'Атрибут-ТОД'!B:F,3,0)</f>
        <v>0</v>
      </c>
      <c r="I6" t="s">
        <v>502</v>
      </c>
      <c r="J6" s="9" t="s">
        <v>266</v>
      </c>
      <c r="K6" t="s">
        <v>2741</v>
      </c>
      <c r="L6" t="str">
        <f>VLOOKUP(F6&amp;E6,'Атрибут-ТОД2'!F:F,1,0)</f>
        <v>SBX_RETAIL_MP_DM.ft_client_aggr_mnth_epksd_age_yrs_frac_nv</v>
      </c>
      <c r="O6" s="27" t="str">
        <f>IF(ISNA(VLOOKUP(E:E,'Мегавитрина на 21.09'!C:H,1,0)), VLOOKUP(E:E,'Мегавитрина на 21.09'!D:H,1,0),VLOOKUP(E:E,'Мегавитрина на 21.09'!C:H,1,0))</f>
        <v>sd_age_yrs_frac_nv</v>
      </c>
      <c r="P6" s="27" t="str">
        <f>IF(ISNA(VLOOKUP(E:E,'Мегавитрина на 21.09'!C:H,2,0)), VLOOKUP(E:E,'Мегавитрина на 21.09'!D:H,1,0),VLOOKUP(E:E,'Мегавитрина на 21.09'!C:H,2,0))</f>
        <v>sd_age_yrs_frac_nv</v>
      </c>
      <c r="Q6" s="27" t="str">
        <f>IF(ISNA(VLOOKUP(E:E,'Мегавитрина на 21.09'!C:H,3,0)), VLOOKUP(E:E,'Мегавитрина на 21.09'!D:H,2,0),VLOOKUP(E:E,'Мегавитрина на 21.09'!C:H,3,0))</f>
        <v>Возраст клиента, дробное число лет</v>
      </c>
      <c r="R6" s="27" t="str">
        <f>IF(ISNA(VLOOKUP(E:E,'Мегавитрина на 21.09'!C:H,4,0)), VLOOKUP(E:E,'Мегавитрина на 21.09'!D:H,3,0),VLOOKUP(E:E,'Мегавитрина на 21.09'!C:H,4,0))</f>
        <v>custom_rb_epk.epk_client</v>
      </c>
      <c r="S6">
        <f>IF(ISNA(VLOOKUP(E:E,'Мегавитрина на 21.09'!C:H,5,0)), VLOOKUP(E:E,'Мегавитрина на 21.09'!D:H,4,0),VLOOKUP(E:E,'Мегавитрина на 21.09'!C:H,5,0))</f>
        <v>0</v>
      </c>
      <c r="T6" t="str">
        <f>IF(ISNA(VLOOKUP(E:E,'Мегавитрина на 21.09'!C:H,6,0)), VLOOKUP(E:E,'Мегавитрина на 21.09'!D:H,5,0),VLOOKUP(E:E,'Мегавитрина на 21.09'!C:H,6,0))</f>
        <v>CASE WHEN birth_dt IS NOT NULL AND birth_dt &lt; p_report_dt THEN Months_Between(p_report_dt, birth_dt) / 12
   END AS sd_age_yrs_frac_nv where active_flag = 'Y'</v>
      </c>
    </row>
    <row r="7" spans="1:21" ht="20.100000000000001" hidden="1" customHeight="1">
      <c r="A7">
        <v>1</v>
      </c>
      <c r="B7">
        <v>6</v>
      </c>
      <c r="C7" t="s">
        <v>260</v>
      </c>
      <c r="D7" t="s">
        <v>2765</v>
      </c>
      <c r="E7" t="s">
        <v>34</v>
      </c>
      <c r="F7" t="s">
        <v>260</v>
      </c>
      <c r="H7">
        <f>VLOOKUP(E7,'Атрибут-ТОД'!B:F,3,0)</f>
        <v>0</v>
      </c>
      <c r="I7" t="s">
        <v>503</v>
      </c>
      <c r="J7" s="9" t="s">
        <v>266</v>
      </c>
      <c r="K7" t="s">
        <v>2741</v>
      </c>
      <c r="L7" t="str">
        <f>VLOOKUP(F7&amp;E7,'Атрибут-ТОД2'!F:F,1,0)</f>
        <v>SBX_RETAIL_MP_DM.ft_client_aggr_mnth_epksd_gender_cd</v>
      </c>
      <c r="O7" s="27" t="str">
        <f>IF(ISNA(VLOOKUP(E:E,'Мегавитрина на 21.09'!C:H,1,0)), VLOOKUP(E:E,'Мегавитрина на 21.09'!D:H,1,0),VLOOKUP(E:E,'Мегавитрина на 21.09'!C:H,1,0))</f>
        <v>sd_gender_cd</v>
      </c>
      <c r="P7" s="27" t="str">
        <f>IF(ISNA(VLOOKUP(E:E,'Мегавитрина на 21.09'!C:H,2,0)), VLOOKUP(E:E,'Мегавитрина на 21.09'!D:H,1,0),VLOOKUP(E:E,'Мегавитрина на 21.09'!C:H,2,0))</f>
        <v>sd_gender_cd</v>
      </c>
      <c r="Q7" s="27" t="str">
        <f>IF(ISNA(VLOOKUP(E:E,'Мегавитрина на 21.09'!C:H,3,0)), VLOOKUP(E:E,'Мегавитрина на 21.09'!D:H,2,0),VLOOKUP(E:E,'Мегавитрина на 21.09'!C:H,3,0))</f>
        <v>Пол клиента</v>
      </c>
      <c r="R7" s="27" t="str">
        <f>IF(ISNA(VLOOKUP(E:E,'Мегавитрина на 21.09'!C:H,4,0)), VLOOKUP(E:E,'Мегавитрина на 21.09'!D:H,3,0),VLOOKUP(E:E,'Мегавитрина на 21.09'!C:H,4,0))</f>
        <v>custom_rb_epk.epk_client</v>
      </c>
      <c r="S7">
        <f>IF(ISNA(VLOOKUP(E:E,'Мегавитрина на 21.09'!C:H,5,0)), VLOOKUP(E:E,'Мегавитрина на 21.09'!D:H,4,0),VLOOKUP(E:E,'Мегавитрина на 21.09'!C:H,5,0))</f>
        <v>0</v>
      </c>
      <c r="T7" t="str">
        <f>IF(ISNA(VLOOKUP(E:E,'Мегавитрина на 21.09'!C:H,6,0)), VLOOKUP(E:E,'Мегавитрина на 21.09'!D:H,5,0),VLOOKUP(E:E,'Мегавитрина на 21.09'!C:H,6,0))</f>
        <v>gender_cd where active_flag = 'Y'</v>
      </c>
    </row>
    <row r="8" spans="1:21" ht="20.100000000000001" hidden="1" customHeight="1">
      <c r="A8">
        <v>1</v>
      </c>
      <c r="B8">
        <v>7</v>
      </c>
      <c r="C8" t="s">
        <v>260</v>
      </c>
      <c r="D8" t="s">
        <v>2765</v>
      </c>
      <c r="E8" t="s">
        <v>1</v>
      </c>
      <c r="F8" t="s">
        <v>260</v>
      </c>
      <c r="H8">
        <f>VLOOKUP(E8,'Атрибут-ТОД'!B:F,3,0)</f>
        <v>0</v>
      </c>
      <c r="I8" t="s">
        <v>505</v>
      </c>
      <c r="J8" s="9" t="s">
        <v>266</v>
      </c>
      <c r="K8" t="s">
        <v>2741</v>
      </c>
      <c r="L8" t="str">
        <f>VLOOKUP(F8&amp;E8,'Атрибут-ТОД2'!F:F,1,0)</f>
        <v>SBX_RETAIL_MP_DM.ft_client_aggr_mnth_epksd_stlmnt_type_cd</v>
      </c>
      <c r="O8" s="27" t="str">
        <f>IF(ISNA(VLOOKUP(E:E,'Мегавитрина на 21.09'!C:H,1,0)), VLOOKUP(E:E,'Мегавитрина на 21.09'!D:H,1,0),VLOOKUP(E:E,'Мегавитрина на 21.09'!C:H,1,0))</f>
        <v>sd_stlmnt_type_cd</v>
      </c>
      <c r="P8" s="27" t="str">
        <f>IF(ISNA(VLOOKUP(E:E,'Мегавитрина на 21.09'!C:H,2,0)), VLOOKUP(E:E,'Мегавитрина на 21.09'!D:H,1,0),VLOOKUP(E:E,'Мегавитрина на 21.09'!C:H,2,0))</f>
        <v>sd_stlmnt_type_cd</v>
      </c>
      <c r="Q8" s="27" t="str">
        <f>IF(ISNA(VLOOKUP(E:E,'Мегавитрина на 21.09'!C:H,3,0)), VLOOKUP(E:E,'Мегавитрина на 21.09'!D:H,2,0),VLOOKUP(E:E,'Мегавитрина на 21.09'!C:H,3,0))</f>
        <v>Тип населенного пункта проживания клиента (по финальному адресу) - альтернативный алгоритм</v>
      </c>
      <c r="R8" s="27" t="str">
        <f>IF(ISNA(VLOOKUP(E:E,'Мегавитрина на 21.09'!C:H,4,0)), VLOOKUP(E:E,'Мегавитрина на 21.09'!D:H,3,0),VLOOKUP(E:E,'Мегавитрина на 21.09'!C:H,4,0))</f>
        <v>custom_rb_epk.epk_client</v>
      </c>
      <c r="S8">
        <f>IF(ISNA(VLOOKUP(E:E,'Мегавитрина на 21.09'!C:H,5,0)), VLOOKUP(E:E,'Мегавитрина на 21.09'!D:H,4,0),VLOOKUP(E:E,'Мегавитрина на 21.09'!C:H,5,0))</f>
        <v>0</v>
      </c>
      <c r="T8" t="str">
        <f>IF(ISNA(VLOOKUP(E:E,'Мегавитрина на 21.09'!C:H,6,0)), VLOOKUP(E:E,'Мегавитрина на 21.09'!D:H,5,0),VLOOKUP(E:E,'Мегавитрина на 21.09'!C:H,6,0))</f>
        <v xml:space="preserve">CASE    
    WHEN addr_reg_valid_nflag = 1
    THEN 
     CASE
      WHEN 
         addr_reg_city_name LIKE '%МОСКВА%' 
       OR addr_reg_city_name LIKE '%САНКТ%ПЕТЕРБУРГ%'
       OR addr_reg_city_name LIKE '%НОВОСИБИРСК%'
       OR addr_reg_city_name LIKE '%ЕКАТЕРИНБУРГ%'
       OR addr_reg_city_name LIKE '%НИЖНИЙ НОВГОРОД%'
       OR addr_reg_city_name LIKE '%КАЗАНЬ%'
       OR addr_reg_city_name LIKE '%САМАРА%'
       OR addr_reg_city_name LIKE '%ЧЕЛЯБИНСК%'
       OR addr_reg_city_name LIKE '%ОМСК%'
       OR addr_reg_city_name LIKE '%РОСТОВ-НА-ДОНУ%'
       OR addr_reg_city_name LIKE '%УФА%'
       OR addr_reg_city_name LIKE '%КРАСНОЯРСК%'
       OR addr_reg_city_name LIKE '%ПЕРМЬ%'
       OR addr_reg_city_name LIKE '%ВОЛГОГРАД%'
       OR addr_reg_city_name LIKE '%ВОРОНЕЖ%'
        THEN 'CITY_MLNR'
      WHEN addr_reg_city_name IS NOT NULL THEN 'CITY_OTHER'
      ELSE 'VILLAGE'
     END
    END AS sd_stlmnt_type_cd
</v>
      </c>
    </row>
    <row r="9" spans="1:21" ht="20.100000000000001" hidden="1" customHeight="1">
      <c r="A9" s="22">
        <v>1</v>
      </c>
      <c r="B9" s="22">
        <v>8</v>
      </c>
      <c r="C9" s="22" t="s">
        <v>260</v>
      </c>
      <c r="D9" s="22" t="s">
        <v>2765</v>
      </c>
      <c r="E9" s="22" t="s">
        <v>2</v>
      </c>
      <c r="F9" s="22" t="s">
        <v>260</v>
      </c>
      <c r="G9" s="22"/>
      <c r="H9">
        <f>VLOOKUP(E9,'Атрибут-ТОД'!B:F,3,0)</f>
        <v>0</v>
      </c>
      <c r="I9" s="22" t="s">
        <v>506</v>
      </c>
      <c r="J9" s="23" t="s">
        <v>266</v>
      </c>
      <c r="K9" s="22" t="s">
        <v>2741</v>
      </c>
      <c r="L9" t="str">
        <f>VLOOKUP(F9&amp;E9,'Атрибут-ТОД2'!F:F,1,0)</f>
        <v>SBX_RETAIL_MP_DM.ft_client_aggr_mnth_epkseg_client_segment_cd</v>
      </c>
      <c r="N9" s="22"/>
      <c r="O9" s="27" t="e">
        <f>IF(ISNA(VLOOKUP(E:E,'Мегавитрина на 21.09'!C:H,1,0)), VLOOKUP(E:E,'Мегавитрина на 21.09'!D:H,1,0),VLOOKUP(E:E,'Мегавитрина на 21.09'!C:H,1,0))</f>
        <v>#N/A</v>
      </c>
      <c r="P9" s="27" t="e">
        <f>IF(ISNA(VLOOKUP(E:E,'Мегавитрина на 21.09'!C:H,2,0)), VLOOKUP(E:E,'Мегавитрина на 21.09'!D:H,1,0),VLOOKUP(E:E,'Мегавитрина на 21.09'!C:H,2,0))</f>
        <v>#N/A</v>
      </c>
      <c r="Q9" s="27" t="e">
        <f>IF(ISNA(VLOOKUP(E:E,'Мегавитрина на 21.09'!C:H,3,0)), VLOOKUP(E:E,'Мегавитрина на 21.09'!D:H,2,0),VLOOKUP(E:E,'Мегавитрина на 21.09'!C:H,3,0))</f>
        <v>#N/A</v>
      </c>
      <c r="R9" s="27" t="e">
        <f>IF(ISNA(VLOOKUP(E:E,'Мегавитрина на 21.09'!C:H,4,0)), VLOOKUP(E:E,'Мегавитрина на 21.09'!D:H,3,0),VLOOKUP(E:E,'Мегавитрина на 21.09'!C:H,4,0))</f>
        <v>#N/A</v>
      </c>
      <c r="S9" t="e">
        <f>IF(ISNA(VLOOKUP(E:E,'Мегавитрина на 21.09'!C:H,5,0)), VLOOKUP(E:E,'Мегавитрина на 21.09'!D:H,4,0),VLOOKUP(E:E,'Мегавитрина на 21.09'!C:H,5,0))</f>
        <v>#N/A</v>
      </c>
      <c r="T9" t="e">
        <f>IF(ISNA(VLOOKUP(E:E,'Мегавитрина на 21.09'!C:H,6,0)), VLOOKUP(E:E,'Мегавитрина на 21.09'!D:H,5,0),VLOOKUP(E:E,'Мегавитрина на 21.09'!C:H,6,0))</f>
        <v>#N/A</v>
      </c>
      <c r="U9" s="22" t="s">
        <v>3908</v>
      </c>
    </row>
    <row r="10" spans="1:21" ht="20.100000000000001" hidden="1" customHeight="1">
      <c r="A10">
        <v>1</v>
      </c>
      <c r="B10">
        <v>9</v>
      </c>
      <c r="C10" t="s">
        <v>260</v>
      </c>
      <c r="D10" t="s">
        <v>2765</v>
      </c>
      <c r="E10" t="s">
        <v>3</v>
      </c>
      <c r="F10" t="s">
        <v>260</v>
      </c>
      <c r="H10">
        <f>VLOOKUP(E10,'Атрибут-ТОД'!B:F,3,0)</f>
        <v>0</v>
      </c>
      <c r="I10" t="s">
        <v>507</v>
      </c>
      <c r="J10" s="9" t="s">
        <v>266</v>
      </c>
      <c r="K10" t="s">
        <v>2741</v>
      </c>
      <c r="L10" t="str">
        <f>VLOOKUP(F10&amp;E10,'Атрибут-ТОД2'!F:F,1,0)</f>
        <v>SBX_RETAIL_MP_DM.ft_client_aggr_mnth_epkseg_crd_txn_mcc_cluster_id</v>
      </c>
      <c r="O10" s="27" t="str">
        <f>IF(ISNA(VLOOKUP(E:E,'Мегавитрина на 21.09'!C:H,1,0)), VLOOKUP(E:E,'Мегавитрина на 21.09'!D:H,1,0),VLOOKUP(E:E,'Мегавитрина на 21.09'!C:H,1,0))</f>
        <v>seg_crd_txn_mcc_cluster_id</v>
      </c>
      <c r="P10" s="27" t="str">
        <f>IF(ISNA(VLOOKUP(E:E,'Мегавитрина на 21.09'!C:H,2,0)), VLOOKUP(E:E,'Мегавитрина на 21.09'!D:H,1,0),VLOOKUP(E:E,'Мегавитрина на 21.09'!C:H,2,0))</f>
        <v>seg_crd_txn_mcc_cluster_id</v>
      </c>
      <c r="Q10" s="27" t="str">
        <f>IF(ISNA(VLOOKUP(E:E,'Мегавитрина на 21.09'!C:H,3,0)), VLOOKUP(E:E,'Мегавитрина на 21.09'!D:H,2,0),VLOOKUP(E:E,'Мегавитрина на 21.09'!C:H,3,0))</f>
        <v>ID кластера клиента по характеру карточных транзакций</v>
      </c>
      <c r="R10" s="27" t="str">
        <f>IF(ISNA(VLOOKUP(E:E,'Мегавитрина на 21.09'!C:H,4,0)), VLOOKUP(E:E,'Мегавитрина на 21.09'!D:H,3,0),VLOOKUP(E:E,'Мегавитрина на 21.09'!C:H,4,0))</f>
        <v>custom_rb_card.txn_mnth + расчет модели</v>
      </c>
      <c r="S10">
        <f>IF(ISNA(VLOOKUP(E:E,'Мегавитрина на 21.09'!C:H,5,0)), VLOOKUP(E:E,'Мегавитрина на 21.09'!D:H,4,0),VLOOKUP(E:E,'Мегавитрина на 21.09'!C:H,5,0))</f>
        <v>0</v>
      </c>
      <c r="T10" t="str">
        <f>IF(ISNA(VLOOKUP(E:E,'Мегавитрина на 21.09'!C:H,6,0)), VLOOKUP(E:E,'Мегавитрина на 21.09'!D:H,5,0),VLOOKUP(E:E,'Мегавитрина на 21.09'!C:H,6,0))</f>
        <v>CASE
   WHEN code_mcc_cluster_initial = 1 AND qty_sp_pos &gt; 0 THEN 1
   WHEN code_mcc_cluster_initial = 1 AND Nvl(qty_sp_pos,0) = 0 THEN 0
   ELSE code_mcc_cluster_initial
  END AS mcc_cluster_id_final
  OAKB_MODELS.cl_mcc_all_em_segment (
   QTY_MCC_BEAUTY, QTY_MCC_BILLS, QTY_MCC_CARS, QTY_MCC_CASH, QTY_MCC_CLOTHES,
   QTY_MCC_FUEL, QTY_MCC_HIGHTECH, QTY_MCC_HOUSE, QTY_MCC_MEDCINE,
   QTY_MCC_PHONE, QTY_MCC_PRODUCTS, QTY_MCC_RECREATION, QTY_MCC_RESTAURANT,
   QTY_MCC_SPEC_USUAL, QTY_MCC_SPEC_WELLOFF, QTY_MCC_STORE, QTY_MCC_TOURISM,
   QTY_MCC_TRANFERS, SHARE_QTY_POS_CASH, SUM1_AVG_MCC_DIRECTM, SUM1_AVG_MCC_PAYBANK
  ) AS code_mcc_cluster_initial
  Sum(CASE WHEN trans_class IN ('pos_retail_SB', 'pos_retail_RF', 'pos_retail_FX') THEN trans_qty ELSE 0 end) AS qty_sp_pos</v>
      </c>
    </row>
    <row r="11" spans="1:21" ht="20.100000000000001" hidden="1" customHeight="1">
      <c r="A11">
        <v>1</v>
      </c>
      <c r="B11">
        <v>10</v>
      </c>
      <c r="C11" t="s">
        <v>260</v>
      </c>
      <c r="D11" t="s">
        <v>2765</v>
      </c>
      <c r="E11" t="s">
        <v>33</v>
      </c>
      <c r="F11" t="s">
        <v>260</v>
      </c>
      <c r="H11">
        <f>VLOOKUP(E11,'Атрибут-ТОД'!B:F,3,0)</f>
        <v>0</v>
      </c>
      <c r="I11" t="s">
        <v>522</v>
      </c>
      <c r="J11" s="9" t="s">
        <v>267</v>
      </c>
      <c r="K11" t="s">
        <v>2741</v>
      </c>
      <c r="L11" t="str">
        <f>VLOOKUP(F11&amp;E11,'Атрибут-ТОД2'!F:F,1,0)</f>
        <v>SBX_RETAIL_MP_DM.ft_client_aggr_mnth_epktp_mnth_lst_open_qty</v>
      </c>
      <c r="O11" s="27" t="str">
        <f>IF(ISNA(VLOOKUP(E:E,'Мегавитрина на 21.09'!C:H,1,0)), VLOOKUP(E:E,'Мегавитрина на 21.09'!D:H,1,0),VLOOKUP(E:E,'Мегавитрина на 21.09'!C:H,1,0))</f>
        <v>tp_mnth_lst_open_qty</v>
      </c>
      <c r="P11" s="27" t="str">
        <f>IF(ISNA(VLOOKUP(E:E,'Мегавитрина на 21.09'!C:H,2,0)), VLOOKUP(E:E,'Мегавитрина на 21.09'!D:H,1,0),VLOOKUP(E:E,'Мегавитрина на 21.09'!C:H,2,0))</f>
        <v>tp_mnth_lst_open_qty</v>
      </c>
      <c r="Q11" s="27" t="str">
        <f>IF(ISNA(VLOOKUP(E:E,'Мегавитрина на 21.09'!C:H,3,0)), VLOOKUP(E:E,'Мегавитрина на 21.09'!D:H,2,0),VLOOKUP(E:E,'Мегавитрина на 21.09'!C:H,3,0))</f>
        <v>Кол-во месяцев с дата последнего подключения ПУ</v>
      </c>
      <c r="R11" s="27" t="str">
        <f>IF(ISNA(VLOOKUP(E:E,'Мегавитрина на 21.09'!C:H,4,0)), VLOOKUP(E:E,'Мегавитрина на 21.09'!D:H,3,0),VLOOKUP(E:E,'Мегавитрина на 21.09'!C:H,4,0))</f>
        <v>custom_rb_cod.tariff_plan</v>
      </c>
      <c r="S11">
        <f>IF(ISNA(VLOOKUP(E:E,'Мегавитрина на 21.09'!C:H,5,0)), VLOOKUP(E:E,'Мегавитрина на 21.09'!D:H,4,0),VLOOKUP(E:E,'Мегавитрина на 21.09'!C:H,5,0))</f>
        <v>0</v>
      </c>
      <c r="T11" t="str">
        <f>IF(ISNA(VLOOKUP(E:E,'Мегавитрина на 21.09'!C:H,6,0)), VLOOKUP(E:E,'Мегавитрина на 21.09'!D:H,5,0),VLOOKUP(E:E,'Мегавитрина на 21.09'!C:H,6,0))</f>
        <v>month(current_timestamp - tp.row_actual_from_dt   WHERE tp.row_actual_from_dt &lt;= p_report_dt
 AND tp.tp_kind_cd IS NOT NULL
 AND tp.tp_cod_ref_client_flag = 'Y'
 AND tp.epk_id &lt;&gt; -1)</v>
      </c>
    </row>
    <row r="12" spans="1:21" ht="20.100000000000001" hidden="1" customHeight="1">
      <c r="A12" s="22">
        <v>1</v>
      </c>
      <c r="B12" s="22">
        <v>11</v>
      </c>
      <c r="C12" s="22" t="s">
        <v>260</v>
      </c>
      <c r="D12" s="22" t="s">
        <v>2765</v>
      </c>
      <c r="E12" s="22" t="s">
        <v>193</v>
      </c>
      <c r="F12" s="22" t="s">
        <v>260</v>
      </c>
      <c r="G12" s="22"/>
      <c r="H12">
        <f>VLOOKUP(E12,'Атрибут-ТОД'!B:F,3,0)</f>
        <v>0</v>
      </c>
      <c r="I12" s="22" t="s">
        <v>451</v>
      </c>
      <c r="J12" s="23" t="s">
        <v>264</v>
      </c>
      <c r="K12" s="22" t="s">
        <v>2741</v>
      </c>
      <c r="L12" t="str">
        <f>VLOOKUP(F12&amp;E12,'Атрибут-ТОД2'!F:F,1,0)</f>
        <v>SBX_RETAIL_MP_DM.ft_client_aggr_mnth_epklbt_sav_cert_last_purch_dt</v>
      </c>
      <c r="N12" s="22"/>
      <c r="O12" s="27" t="e">
        <f>IF(ISNA(VLOOKUP(E:E,'Мегавитрина на 21.09'!C:H,1,0)), VLOOKUP(E:E,'Мегавитрина на 21.09'!D:H,1,0),VLOOKUP(E:E,'Мегавитрина на 21.09'!C:H,1,0))</f>
        <v>#N/A</v>
      </c>
      <c r="P12" s="27" t="e">
        <f>IF(ISNA(VLOOKUP(E:E,'Мегавитрина на 21.09'!C:H,2,0)), VLOOKUP(E:E,'Мегавитрина на 21.09'!D:H,1,0),VLOOKUP(E:E,'Мегавитрина на 21.09'!C:H,2,0))</f>
        <v>#N/A</v>
      </c>
      <c r="Q12" s="27" t="e">
        <f>IF(ISNA(VLOOKUP(E:E,'Мегавитрина на 21.09'!C:H,3,0)), VLOOKUP(E:E,'Мегавитрина на 21.09'!D:H,2,0),VLOOKUP(E:E,'Мегавитрина на 21.09'!C:H,3,0))</f>
        <v>#N/A</v>
      </c>
      <c r="R12" s="27" t="e">
        <f>IF(ISNA(VLOOKUP(E:E,'Мегавитрина на 21.09'!C:H,4,0)), VLOOKUP(E:E,'Мегавитрина на 21.09'!D:H,3,0),VLOOKUP(E:E,'Мегавитрина на 21.09'!C:H,4,0))</f>
        <v>#N/A</v>
      </c>
      <c r="S12" t="e">
        <f>IF(ISNA(VLOOKUP(E:E,'Мегавитрина на 21.09'!C:H,5,0)), VLOOKUP(E:E,'Мегавитрина на 21.09'!D:H,4,0),VLOOKUP(E:E,'Мегавитрина на 21.09'!C:H,5,0))</f>
        <v>#N/A</v>
      </c>
      <c r="T12" t="e">
        <f>IF(ISNA(VLOOKUP(E:E,'Мегавитрина на 21.09'!C:H,6,0)), VLOOKUP(E:E,'Мегавитрина на 21.09'!D:H,5,0),VLOOKUP(E:E,'Мегавитрина на 21.09'!C:H,6,0))</f>
        <v>#N/A</v>
      </c>
      <c r="U12" s="22" t="s">
        <v>3908</v>
      </c>
    </row>
    <row r="13" spans="1:21" ht="20.100000000000001" hidden="1" customHeight="1">
      <c r="A13">
        <v>1</v>
      </c>
      <c r="B13">
        <v>12</v>
      </c>
      <c r="C13" t="s">
        <v>260</v>
      </c>
      <c r="D13" t="s">
        <v>2765</v>
      </c>
      <c r="E13" t="s">
        <v>8</v>
      </c>
      <c r="F13" t="s">
        <v>260</v>
      </c>
      <c r="H13">
        <f>VLOOKUP(E13,'Атрибут-ТОД'!B:F,3,0)</f>
        <v>0</v>
      </c>
      <c r="I13" t="s">
        <v>314</v>
      </c>
      <c r="J13" s="9" t="s">
        <v>264</v>
      </c>
      <c r="K13" t="s">
        <v>2741</v>
      </c>
      <c r="L13" t="str">
        <f>VLOOKUP(F13&amp;E13,'Атрибут-ТОД2'!F:F,1,0)</f>
        <v>SBX_RETAIL_MP_DM.ft_client_aggr_mnth_epkcrd_cc_utilization_pct</v>
      </c>
      <c r="N13" s="6" t="s">
        <v>590</v>
      </c>
      <c r="O13" s="27" t="str">
        <f>IF(ISNA(VLOOKUP(E:E,'Мегавитрина на 21.09'!C:H,1,0)), VLOOKUP(E:E,'Мегавитрина на 21.09'!D:H,1,0),VLOOKUP(E:E,'Мегавитрина на 21.09'!C:H,1,0))</f>
        <v>crd_cc_utilization_pct</v>
      </c>
      <c r="P13" s="27" t="str">
        <f>IF(ISNA(VLOOKUP(E:E,'Мегавитрина на 21.09'!C:H,2,0)), VLOOKUP(E:E,'Мегавитрина на 21.09'!D:H,1,0),VLOOKUP(E:E,'Мегавитрина на 21.09'!C:H,2,0))</f>
        <v>crd_cc_utilization_pct</v>
      </c>
      <c r="Q13" s="27" t="str">
        <f>IF(ISNA(VLOOKUP(E:E,'Мегавитрина на 21.09'!C:H,3,0)), VLOOKUP(E:E,'Мегавитрина на 21.09'!D:H,2,0),VLOOKUP(E:E,'Мегавитрина на 21.09'!C:H,3,0))</f>
        <v>Доля утилизации лимита кредитной карты</v>
      </c>
      <c r="R13" s="27" t="str">
        <f>IF(ISNA(VLOOKUP(E:E,'Мегавитрина на 21.09'!C:H,4,0)), VLOOKUP(E:E,'Мегавитрина на 21.09'!D:H,3,0),VLOOKUP(E:E,'Мегавитрина на 21.09'!C:H,4,0))</f>
        <v>custom_rb_card.agrmnt_mnth</v>
      </c>
      <c r="S13">
        <f>IF(ISNA(VLOOKUP(E:E,'Мегавитрина на 21.09'!C:H,5,0)), VLOOKUP(E:E,'Мегавитрина на 21.09'!D:H,4,0),VLOOKUP(E:E,'Мегавитрина на 21.09'!C:H,5,0))</f>
        <v>0</v>
      </c>
      <c r="T13" t="str">
        <f>IF(ISNA(VLOOKUP(E:E,'Мегавитрина на 21.09'!C:H,6,0)), VLOOKUP(E:E,'Мегавитрина на 21.09'!D:H,5,0),VLOOKUP(E:E,'Мегавитрина на 21.09'!C:H,6,0))</f>
        <v>crd_cc_tot_os_rub_amt / crd_cc_tot_lim_rub_amt AS crd_cc_utilization_pct,</v>
      </c>
    </row>
    <row r="14" spans="1:21" ht="20.100000000000001" hidden="1" customHeight="1">
      <c r="A14">
        <v>1</v>
      </c>
      <c r="B14">
        <v>13</v>
      </c>
      <c r="C14" t="s">
        <v>260</v>
      </c>
      <c r="D14" t="s">
        <v>2765</v>
      </c>
      <c r="E14" t="s">
        <v>161</v>
      </c>
      <c r="F14" t="s">
        <v>260</v>
      </c>
      <c r="H14">
        <f>VLOOKUP(E14,'Атрибут-ТОД'!B:F,3,0)</f>
        <v>0</v>
      </c>
      <c r="I14" t="s">
        <v>403</v>
      </c>
      <c r="J14" s="9" t="s">
        <v>264</v>
      </c>
      <c r="K14" t="s">
        <v>2741</v>
      </c>
      <c r="L14" t="str">
        <f>VLOOKUP(F14&amp;E14,'Атрибут-ТОД2'!F:F,1,0)</f>
        <v>SBX_RETAIL_MP_DM.ft_client_aggr_mnth_epkext_client_app_income_amt</v>
      </c>
      <c r="O14" s="27" t="str">
        <f>IF(ISNA(VLOOKUP(E:E,'Мегавитрина на 21.09'!C:H,1,0)), VLOOKUP(E:E,'Мегавитрина на 21.09'!D:H,1,0),VLOOKUP(E:E,'Мегавитрина на 21.09'!C:H,1,0))</f>
        <v>ext_client_app_income_amt</v>
      </c>
      <c r="P14" s="27" t="str">
        <f>IF(ISNA(VLOOKUP(E:E,'Мегавитрина на 21.09'!C:H,2,0)), VLOOKUP(E:E,'Мегавитрина на 21.09'!D:H,1,0),VLOOKUP(E:E,'Мегавитрина на 21.09'!C:H,2,0))</f>
        <v>ext_client_app_income_amt</v>
      </c>
      <c r="Q14" s="27" t="str">
        <f>IF(ISNA(VLOOKUP(E:E,'Мегавитрина на 21.09'!C:H,3,0)), VLOOKUP(E:E,'Мегавитрина на 21.09'!D:H,2,0),VLOOKUP(E:E,'Мегавитрина на 21.09'!C:H,3,0))</f>
        <v>Доход клиента по данным от рисков (из заявок)</v>
      </c>
      <c r="R14" s="27" t="str">
        <f>IF(ISNA(VLOOKUP(E:E,'Мегавитрина на 21.09'!C:H,4,0)), VLOOKUP(E:E,'Мегавитрина на 21.09'!D:H,3,0),VLOOKUP(E:E,'Мегавитрина на 21.09'!C:H,4,0))</f>
        <v>custom_rb_tsm.transact_credit_main_loaner_retail</v>
      </c>
      <c r="S14">
        <f>IF(ISNA(VLOOKUP(E:E,'Мегавитрина на 21.09'!C:H,5,0)), VLOOKUP(E:E,'Мегавитрина на 21.09'!D:H,4,0),VLOOKUP(E:E,'Мегавитрина на 21.09'!C:H,5,0))</f>
        <v>0</v>
      </c>
      <c r="T14" t="str">
        <f>IF(ISNA(VLOOKUP(E:E,'Мегавитрина на 21.09'!C:H,6,0)), VLOOKUP(E:E,'Мегавитрина на 21.09'!D:H,5,0),VLOOKUP(E:E,'Мегавитрина на 21.09'!C:H,6,0))</f>
        <v>avg_mnth_inc_rub WHERE avg_mnth_inc_rub&gt;0 AND t2.req_dt BETWEEN Add_Months(p_report_dt + 1, -12)  AND p_report_dt</v>
      </c>
    </row>
    <row r="15" spans="1:21" ht="20.100000000000001" hidden="1" customHeight="1">
      <c r="A15">
        <v>1</v>
      </c>
      <c r="B15">
        <v>14</v>
      </c>
      <c r="C15" t="s">
        <v>260</v>
      </c>
      <c r="D15" t="s">
        <v>2765</v>
      </c>
      <c r="E15" t="s">
        <v>5</v>
      </c>
      <c r="F15" t="s">
        <v>260</v>
      </c>
      <c r="H15">
        <f>VLOOKUP(E15,'Атрибут-ТОД'!B:F,3,0)</f>
        <v>0</v>
      </c>
      <c r="I15" t="s">
        <v>492</v>
      </c>
      <c r="J15" s="9" t="s">
        <v>267</v>
      </c>
      <c r="K15" t="s">
        <v>2741</v>
      </c>
      <c r="L15" t="str">
        <f>VLOOKUP(F15&amp;E15,'Атрибут-ТОД2'!F:F,1,0)</f>
        <v>SBX_RETAIL_MP_DM.ft_client_aggr_mnth_epkprd_lst_prod_cd</v>
      </c>
      <c r="O15" s="27" t="str">
        <f>IF(ISNA(VLOOKUP(E:E,'Мегавитрина на 21.09'!C:H,1,0)), VLOOKUP(E:E,'Мегавитрина на 21.09'!D:H,1,0),VLOOKUP(E:E,'Мегавитрина на 21.09'!C:H,1,0))</f>
        <v>prd_lst_prod_cd</v>
      </c>
      <c r="P15" s="27" t="str">
        <f>IF(ISNA(VLOOKUP(E:E,'Мегавитрина на 21.09'!C:H,2,0)), VLOOKUP(E:E,'Мегавитрина на 21.09'!D:H,1,0),VLOOKUP(E:E,'Мегавитрина на 21.09'!C:H,2,0))</f>
        <v>prd_lst_prod_cd</v>
      </c>
      <c r="Q15" s="27" t="str">
        <f>IF(ISNA(VLOOKUP(E:E,'Мегавитрина на 21.09'!C:H,3,0)), VLOOKUP(E:E,'Мегавитрина на 21.09'!D:H,2,0),VLOOKUP(E:E,'Мегавитрина на 21.09'!C:H,3,0))</f>
        <v>Код последнего открытого продукта</v>
      </c>
      <c r="R15" s="27" t="str">
        <f>IF(ISNA(VLOOKUP(E:E,'Мегавитрина на 21.09'!C:H,4,0)), VLOOKUP(E:E,'Мегавитрина на 21.09'!D:H,3,0),VLOOKUP(E:E,'Мегавитрина на 21.09'!C:H,4,0))</f>
        <v>custom_rb_cod.dep_agrmnt; custom_rb_card.card_agrmnt; custom_rb_card.card; custom_rb_saving_certificate.sav_cert; internal_rdm.RDM_DIVISION_mast_v</v>
      </c>
      <c r="S15" t="str">
        <f>IF(ISNA(VLOOKUP(E:E,'Мегавитрина на 21.09'!C:H,5,0)), VLOOKUP(E:E,'Мегавитрина на 21.09'!D:H,4,0),VLOOKUP(E:E,'Мегавитрина на 21.09'!C:H,5,0))</f>
        <v xml:space="preserve">SBX_Retail_MP_DM.ref_v_division </v>
      </c>
      <c r="T15" t="str">
        <f>IF(ISNA(VLOOKUP(E:E,'Мегавитрина на 21.09'!C:H,6,0)), VLOOKUP(E:E,'Мегавитрина на 21.09'!D:H,5,0),VLOOKUP(E:E,'Мегавитрина на 21.09'!C:H,6,0))</f>
        <v>Min(CASE WHEN a.rnum_desc = 1 THEN a.prod_type_cd end) AS prd_lst_prod_cd,</v>
      </c>
    </row>
    <row r="16" spans="1:21" ht="20.100000000000001" hidden="1" customHeight="1">
      <c r="A16" s="22">
        <v>1</v>
      </c>
      <c r="B16" s="22">
        <v>15</v>
      </c>
      <c r="C16" s="22" t="s">
        <v>260</v>
      </c>
      <c r="D16" s="22" t="s">
        <v>2765</v>
      </c>
      <c r="E16" s="22" t="s">
        <v>7</v>
      </c>
      <c r="F16" s="22" t="s">
        <v>260</v>
      </c>
      <c r="G16" s="22"/>
      <c r="H16">
        <f>VLOOKUP(E16,'Атрибут-ТОД'!B:F,3,0)</f>
        <v>0</v>
      </c>
      <c r="I16" s="22" t="s">
        <v>484</v>
      </c>
      <c r="J16" s="23" t="s">
        <v>264</v>
      </c>
      <c r="K16" s="22" t="s">
        <v>2741</v>
      </c>
      <c r="L16" t="str">
        <f>VLOOKUP(F16&amp;E16,'Атрибут-ТОД2'!F:F,1,0)</f>
        <v>SBX_RETAIL_MP_DM.ft_client_aggr_mnth_epkprd_activity_status_cd</v>
      </c>
      <c r="N16" s="22"/>
      <c r="O16" s="27" t="e">
        <f>IF(ISNA(VLOOKUP(E:E,'Мегавитрина на 21.09'!C:H,1,0)), VLOOKUP(E:E,'Мегавитрина на 21.09'!D:H,1,0),VLOOKUP(E:E,'Мегавитрина на 21.09'!C:H,1,0))</f>
        <v>#N/A</v>
      </c>
      <c r="P16" s="27" t="e">
        <f>IF(ISNA(VLOOKUP(E:E,'Мегавитрина на 21.09'!C:H,2,0)), VLOOKUP(E:E,'Мегавитрина на 21.09'!D:H,1,0),VLOOKUP(E:E,'Мегавитрина на 21.09'!C:H,2,0))</f>
        <v>#N/A</v>
      </c>
      <c r="Q16" s="27" t="e">
        <f>IF(ISNA(VLOOKUP(E:E,'Мегавитрина на 21.09'!C:H,3,0)), VLOOKUP(E:E,'Мегавитрина на 21.09'!D:H,2,0),VLOOKUP(E:E,'Мегавитрина на 21.09'!C:H,3,0))</f>
        <v>#N/A</v>
      </c>
      <c r="R16" s="27" t="e">
        <f>IF(ISNA(VLOOKUP(E:E,'Мегавитрина на 21.09'!C:H,4,0)), VLOOKUP(E:E,'Мегавитрина на 21.09'!D:H,3,0),VLOOKUP(E:E,'Мегавитрина на 21.09'!C:H,4,0))</f>
        <v>#N/A</v>
      </c>
      <c r="S16" t="e">
        <f>IF(ISNA(VLOOKUP(E:E,'Мегавитрина на 21.09'!C:H,5,0)), VLOOKUP(E:E,'Мегавитрина на 21.09'!D:H,4,0),VLOOKUP(E:E,'Мегавитрина на 21.09'!C:H,5,0))</f>
        <v>#N/A</v>
      </c>
      <c r="T16" t="e">
        <f>IF(ISNA(VLOOKUP(E:E,'Мегавитрина на 21.09'!C:H,6,0)), VLOOKUP(E:E,'Мегавитрина на 21.09'!D:H,5,0),VLOOKUP(E:E,'Мегавитрина на 21.09'!C:H,6,0))</f>
        <v>#N/A</v>
      </c>
      <c r="U16" s="22" t="s">
        <v>3908</v>
      </c>
    </row>
    <row r="17" spans="1:21" ht="20.100000000000001" hidden="1" customHeight="1">
      <c r="A17">
        <v>1</v>
      </c>
      <c r="B17">
        <v>16</v>
      </c>
      <c r="C17" t="s">
        <v>260</v>
      </c>
      <c r="D17" t="s">
        <v>2765</v>
      </c>
      <c r="E17" t="s">
        <v>4</v>
      </c>
      <c r="F17" t="s">
        <v>260</v>
      </c>
      <c r="H17">
        <f>VLOOKUP(E17,'Атрибут-ТОД'!B:F,3,0)</f>
        <v>0</v>
      </c>
      <c r="I17" t="s">
        <v>493</v>
      </c>
      <c r="J17" s="9" t="s">
        <v>264</v>
      </c>
      <c r="K17" t="s">
        <v>2741</v>
      </c>
      <c r="L17" t="str">
        <f>VLOOKUP(F17&amp;E17,'Атрибут-ТОД2'!F:F,1,0)</f>
        <v>SBX_RETAIL_MP_DM.ft_client_aggr_mnth_epkprd_lst_prod_tb_cd</v>
      </c>
      <c r="O17" s="27" t="str">
        <f>IF(ISNA(VLOOKUP(E:E,'Мегавитрина на 21.09'!C:H,1,0)), VLOOKUP(E:E,'Мегавитрина на 21.09'!D:H,1,0),VLOOKUP(E:E,'Мегавитрина на 21.09'!C:H,1,0))</f>
        <v>prd_lst_prod_tb_cd</v>
      </c>
      <c r="P17" s="27" t="str">
        <f>IF(ISNA(VLOOKUP(E:E,'Мегавитрина на 21.09'!C:H,2,0)), VLOOKUP(E:E,'Мегавитрина на 21.09'!D:H,1,0),VLOOKUP(E:E,'Мегавитрина на 21.09'!C:H,2,0))</f>
        <v>prd_lst_prod_tb_cd</v>
      </c>
      <c r="Q17" s="27" t="str">
        <f>IF(ISNA(VLOOKUP(E:E,'Мегавитрина на 21.09'!C:H,3,0)), VLOOKUP(E:E,'Мегавитрина на 21.09'!D:H,2,0),VLOOKUP(E:E,'Мегавитрина на 21.09'!C:H,3,0))</f>
        <v>Код ТБ последнего открытого продукта с договором (счета, карты, кредиты)</v>
      </c>
      <c r="R17" s="27" t="str">
        <f>IF(ISNA(VLOOKUP(E:E,'Мегавитрина на 21.09'!C:H,4,0)), VLOOKUP(E:E,'Мегавитрина на 21.09'!D:H,3,0),VLOOKUP(E:E,'Мегавитрина на 21.09'!C:H,4,0))</f>
        <v xml:space="preserve">Депозитные договоры (ЦОД) custom_rb_cod. dep_agrmnt
Карточные договоры custom_rb_card.card_agrmnt 
Кредиты custom_rb_loan.loan_agrmnt 
Сертификаты custom_rb_saving_certificate.sav_cert </v>
      </c>
      <c r="S17">
        <f>IF(ISNA(VLOOKUP(E:E,'Мегавитрина на 21.09'!C:H,5,0)), VLOOKUP(E:E,'Мегавитрина на 21.09'!D:H,4,0),VLOOKUP(E:E,'Мегавитрина на 21.09'!C:H,5,0))</f>
        <v>0</v>
      </c>
      <c r="T17" t="str">
        <f>IF(ISNA(VLOOKUP(E:E,'Мегавитрина на 21.09'!C:H,6,0)), VLOOKUP(E:E,'Мегавитрина на 21.09'!D:H,5,0),VLOOKUP(E:E,'Мегавитрина на 21.09'!C:H,6,0))</f>
        <v xml:space="preserve">1) Собираем все продукты: 
--Депозитные договоры (ЦОД) custom_rb_cod. dep_agrmnt берем продукт ,  подразделение (ТБ, ГОСБ и т.д) и дату открытия
-- Карточные договоры custom_rb_card.card_agrmnt берем продукт , подразделение (ТБ, ГОСБ и т.д) и дату открытия
--Кредиты custom_rb_loan.loan_agrmnt берем продукт , ТБ и дату открытия
--Сертификаты custom_rb_saving_certificate. sav_cert берем продукт , ТБ и дату открытия
2) Определяем первый/последний договор по клиенту         
3) Формируем список подразделений в т.ч. связку старый ТБ – новый ТБ 
4) связываем последний договор с ТБ и фиксируем этот ТБ в атрибут PRD_LST_PROD_TB_CD
5) Логика изменения подразделений 
 UPDATE trg
 FROM vtCustLstDiv trg, vtDivisionFinal div
 SET
  division_dk = div.division_final_dk,
  tb_cd_new = div.tb_cd_new,
  osb_cd_new = div.osb_cd_new,
  vsp_cd_new = div.vsp_cd_new
--  tb_num = div.tb_num,
--  osb_num = div.osb_num,
--  vsp_num = div.vsp_num  
 WHERE trg.division_dk = div.division_dk
 AND (trg.tb_cd_new &lt;&gt;  div.tb_cd_new OR trg.osb_cd_new &lt;&gt; div.osb_cd_new OR trg.vsp_cd_new &lt;&gt; div.vsp_cd_new);
 -- Обновление ОСБ в банках миграции (для тех, у кого нет division_dk)
 CALL SBX_Retail_MP.droptable ('vtOSBMigration');
 CREATE VOLATILE TABLE vtOSBMigration AS (
 SELECT 
        Substr(LPad(old_tb_cd,2,'0'),1,2) (VARCHAR(6)) AS tb_cd_old,
        Substr(LPad(old_osb_cd,4,'0'),1,4) (VARCHAR(6)) AS osb_cd_old,
--  TO_NUMBER(old_tb_cd) (INT) AS old_tb_num,
--  TO_NUMBER(old_osb_cd) (INT) AS old_osb_num,
  new_tb_cd,
  new_osb_cd
 FROM SBX_Retail_MP_DM.ref_map_osb_migration
 )
 WITH DATA
 PRIMARY INDEX(tb_cd_old, osb_cd_old)
 ON COMMIT PRESERVE ROWS;
 COLLECT STATISTICS COLUMN(tb_cd_old, osb_cd_old) ON vtOSBMigration;
 UPDATE trg
 FROM  vtCustLstDiv trg, vtOSBMigration m
 SET
  tb_cd_new= m.new_tb_cd,
  osb_cd_new = m.new_osb_cd
 WHERE trg.tb_cd_new = m.tb_cd_old
 AND  trg.osb_cd_new = m.osb_cd_old;
 -- Обновление мигрировавших ТБ (для оставшихся) + спец.обновление
 -- Зануляем данным по старым TБ
 UPDATE vtCustLstDiv
 SET 
  tb_cd_new = NULL,
  osb_cd_new = NULL,
  vsp_cd_new = NULL  
 WHERE tb_cd_new IN ('36','92');
 UPDATE vtCustLstDiv
 SET 
  tb_cd_new = 
   CASE tb_cd_new
    WHEN '02' THEN '18'
    WHEN '31' THEN '44'
    WHEN '60' THEN '52'
    WHEN '99' THEN '38'
    WHEN '990002' THEN '38'
   END
 WHERE tb_cd_new IN ('02','31','60', '99','990002'); </v>
      </c>
    </row>
    <row r="18" spans="1:21" ht="20.100000000000001" hidden="1" customHeight="1">
      <c r="A18" s="22">
        <v>1</v>
      </c>
      <c r="B18" s="22">
        <v>17</v>
      </c>
      <c r="C18" s="22" t="s">
        <v>260</v>
      </c>
      <c r="D18" s="22" t="s">
        <v>2765</v>
      </c>
      <c r="E18" s="22" t="s">
        <v>6</v>
      </c>
      <c r="F18" s="22" t="s">
        <v>260</v>
      </c>
      <c r="G18" s="22"/>
      <c r="H18">
        <f>VLOOKUP(E18,'Атрибут-ТОД'!B:F,3,0)</f>
        <v>0</v>
      </c>
      <c r="I18" s="22" t="s">
        <v>488</v>
      </c>
      <c r="J18" s="23" t="s">
        <v>264</v>
      </c>
      <c r="K18" s="22" t="s">
        <v>2741</v>
      </c>
      <c r="L18" t="str">
        <f>VLOOKUP(F18&amp;E18,'Атрибут-ТОД2'!F:F,1,0)</f>
        <v>SBX_RETAIL_MP_DM.ft_client_aggr_mnth_epkprd_client_type_final_cd</v>
      </c>
      <c r="N18" s="22"/>
      <c r="O18" s="27" t="e">
        <f>IF(ISNA(VLOOKUP(E:E,'Мегавитрина на 21.09'!C:H,1,0)), VLOOKUP(E:E,'Мегавитрина на 21.09'!D:H,1,0),VLOOKUP(E:E,'Мегавитрина на 21.09'!C:H,1,0))</f>
        <v>#N/A</v>
      </c>
      <c r="P18" s="27" t="e">
        <f>IF(ISNA(VLOOKUP(E:E,'Мегавитрина на 21.09'!C:H,2,0)), VLOOKUP(E:E,'Мегавитрина на 21.09'!D:H,1,0),VLOOKUP(E:E,'Мегавитрина на 21.09'!C:H,2,0))</f>
        <v>#N/A</v>
      </c>
      <c r="Q18" s="27" t="e">
        <f>IF(ISNA(VLOOKUP(E:E,'Мегавитрина на 21.09'!C:H,3,0)), VLOOKUP(E:E,'Мегавитрина на 21.09'!D:H,2,0),VLOOKUP(E:E,'Мегавитрина на 21.09'!C:H,3,0))</f>
        <v>#N/A</v>
      </c>
      <c r="R18" s="27" t="e">
        <f>IF(ISNA(VLOOKUP(E:E,'Мегавитрина на 21.09'!C:H,4,0)), VLOOKUP(E:E,'Мегавитрина на 21.09'!D:H,3,0),VLOOKUP(E:E,'Мегавитрина на 21.09'!C:H,4,0))</f>
        <v>#N/A</v>
      </c>
      <c r="S18" t="e">
        <f>IF(ISNA(VLOOKUP(E:E,'Мегавитрина на 21.09'!C:H,5,0)), VLOOKUP(E:E,'Мегавитрина на 21.09'!D:H,4,0),VLOOKUP(E:E,'Мегавитрина на 21.09'!C:H,5,0))</f>
        <v>#N/A</v>
      </c>
      <c r="T18" t="e">
        <f>IF(ISNA(VLOOKUP(E:E,'Мегавитрина на 21.09'!C:H,6,0)), VLOOKUP(E:E,'Мегавитрина на 21.09'!D:H,5,0),VLOOKUP(E:E,'Мегавитрина на 21.09'!C:H,6,0))</f>
        <v>#N/A</v>
      </c>
      <c r="U18" s="22" t="s">
        <v>3908</v>
      </c>
    </row>
    <row r="19" spans="1:21" ht="20.100000000000001" hidden="1" customHeight="1">
      <c r="A19">
        <v>1</v>
      </c>
      <c r="B19">
        <v>18</v>
      </c>
      <c r="C19" t="s">
        <v>260</v>
      </c>
      <c r="D19" t="s">
        <v>2765</v>
      </c>
      <c r="E19" t="s">
        <v>74</v>
      </c>
      <c r="F19" t="s">
        <v>260</v>
      </c>
      <c r="H19">
        <f>VLOOKUP(E19,'Атрибут-ТОД'!B:F,3,0)</f>
        <v>0</v>
      </c>
      <c r="I19" t="s">
        <v>432</v>
      </c>
      <c r="J19" s="9" t="s">
        <v>264</v>
      </c>
      <c r="K19" t="s">
        <v>2741</v>
      </c>
      <c r="L19" t="str">
        <f>VLOOKUP(F19&amp;E19,'Атрибут-ТОД2'!F:F,1,0)</f>
        <v>SBX_RETAIL_MP_DM.ft_client_aggr_mnth_epklbt_inf_topup_qty</v>
      </c>
      <c r="O19" s="27" t="str">
        <f>IF(ISNA(VLOOKUP(E:E,'Мегавитрина на 21.09'!C:H,1,0)), VLOOKUP(E:E,'Мегавитрина на 21.09'!D:H,1,0),VLOOKUP(E:E,'Мегавитрина на 21.09'!C:H,1,0))</f>
        <v>lbt_inf_topup_qty</v>
      </c>
      <c r="P19" s="27" t="str">
        <f>IF(ISNA(VLOOKUP(E:E,'Мегавитрина на 21.09'!C:H,2,0)), VLOOKUP(E:E,'Мегавитрина на 21.09'!D:H,1,0),VLOOKUP(E:E,'Мегавитрина на 21.09'!C:H,2,0))</f>
        <v>lbt_inf_topup_qty</v>
      </c>
      <c r="Q19" s="27" t="str">
        <f>IF(ISNA(VLOOKUP(E:E,'Мегавитрина на 21.09'!C:H,3,0)), VLOOKUP(E:E,'Мегавитрина на 21.09'!D:H,2,0),VLOOKUP(E:E,'Мегавитрина на 21.09'!C:H,3,0))</f>
        <v>Кол-во  дополнительных взносов (пополнения счета) по всем счетам клиента</v>
      </c>
      <c r="R19" s="27" t="str">
        <f>IF(ISNA(VLOOKUP(E:E,'Мегавитрина на 21.09'!C:H,4,0)), VLOOKUP(E:E,'Мегавитрина на 21.09'!D:H,3,0),VLOOKUP(E:E,'Мегавитрина на 21.09'!C:H,4,0))</f>
        <v>custom_rb_cod.dep_agrmnt_aggr</v>
      </c>
      <c r="S19">
        <f>IF(ISNA(VLOOKUP(E:E,'Мегавитрина на 21.09'!C:H,5,0)), VLOOKUP(E:E,'Мегавитрина на 21.09'!D:H,4,0),VLOOKUP(E:E,'Мегавитрина на 21.09'!C:H,5,0))</f>
        <v>0</v>
      </c>
      <c r="T19" t="str">
        <f>IF(ISNA(VLOOKUP(E:E,'Мегавитрина на 21.09'!C:H,6,0)), VLOOKUP(E:E,'Мегавитрина на 21.09'!D:H,5,0),VLOOKUP(E:E,'Мегавитрина на 21.09'!C:H,6,0))</f>
        <v>Sum(txn_inf_topup_qty) AS dep_inf_topup_qty,</v>
      </c>
    </row>
    <row r="20" spans="1:21" ht="20.100000000000001" hidden="1" customHeight="1">
      <c r="A20">
        <v>1</v>
      </c>
      <c r="B20">
        <v>19</v>
      </c>
      <c r="C20" t="s">
        <v>260</v>
      </c>
      <c r="D20" t="s">
        <v>2765</v>
      </c>
      <c r="E20" t="s">
        <v>70</v>
      </c>
      <c r="F20" t="s">
        <v>260</v>
      </c>
      <c r="H20">
        <f>VLOOKUP(E20,'Атрибут-ТОД'!B:F,3,0)</f>
        <v>0</v>
      </c>
      <c r="I20" t="s">
        <v>428</v>
      </c>
      <c r="J20" s="9" t="s">
        <v>264</v>
      </c>
      <c r="K20" t="s">
        <v>2741</v>
      </c>
      <c r="L20" t="str">
        <f>VLOOKUP(F20&amp;E20,'Атрибут-ТОД2'!F:F,1,0)</f>
        <v>SBX_RETAIL_MP_DM.ft_client_aggr_mnth_epklbt_inf_payroll_qty</v>
      </c>
      <c r="N20" s="6" t="s">
        <v>591</v>
      </c>
      <c r="O20" s="27" t="str">
        <f>IF(ISNA(VLOOKUP(E:E,'Мегавитрина на 21.09'!C:H,1,0)), VLOOKUP(E:E,'Мегавитрина на 21.09'!D:H,1,0),VLOOKUP(E:E,'Мегавитрина на 21.09'!C:H,1,0))</f>
        <v>lbt_inf_payroll_qty</v>
      </c>
      <c r="P20" s="27" t="str">
        <f>IF(ISNA(VLOOKUP(E:E,'Мегавитрина на 21.09'!C:H,2,0)), VLOOKUP(E:E,'Мегавитрина на 21.09'!D:H,1,0),VLOOKUP(E:E,'Мегавитрина на 21.09'!C:H,2,0))</f>
        <v>lbt_inf_payroll_qty</v>
      </c>
      <c r="Q20" s="27" t="str">
        <f>IF(ISNA(VLOOKUP(E:E,'Мегавитрина на 21.09'!C:H,3,0)), VLOOKUP(E:E,'Мегавитрина на 21.09'!D:H,2,0),VLOOKUP(E:E,'Мегавитрина на 21.09'!C:H,3,0))</f>
        <v>Кол-во  зарплатных начислений по всем счетам клиента за месяц</v>
      </c>
      <c r="R20" s="27" t="str">
        <f>IF(ISNA(VLOOKUP(E:E,'Мегавитрина на 21.09'!C:H,4,0)), VLOOKUP(E:E,'Мегавитрина на 21.09'!D:H,3,0),VLOOKUP(E:E,'Мегавитрина на 21.09'!C:H,4,0))</f>
        <v>custom_rb_cod.dep_agrmnt_aggr</v>
      </c>
      <c r="S20">
        <f>IF(ISNA(VLOOKUP(E:E,'Мегавитрина на 21.09'!C:H,5,0)), VLOOKUP(E:E,'Мегавитрина на 21.09'!D:H,4,0),VLOOKUP(E:E,'Мегавитрина на 21.09'!C:H,5,0))</f>
        <v>0</v>
      </c>
      <c r="T20" t="str">
        <f>IF(ISNA(VLOOKUP(E:E,'Мегавитрина на 21.09'!C:H,6,0)), VLOOKUP(E:E,'Мегавитрина на 21.09'!D:H,5,0),VLOOKUP(E:E,'Мегавитрина на 21.09'!C:H,6,0))</f>
        <v>Sum(txn_inf_payroll_qty) AS dep_inf_payroll_qty</v>
      </c>
    </row>
    <row r="21" spans="1:21" ht="20.100000000000001" hidden="1" customHeight="1">
      <c r="A21" s="22">
        <v>1</v>
      </c>
      <c r="B21" s="22">
        <v>20</v>
      </c>
      <c r="C21" s="22" t="s">
        <v>260</v>
      </c>
      <c r="D21" s="22" t="s">
        <v>2765</v>
      </c>
      <c r="E21" s="22" t="s">
        <v>95</v>
      </c>
      <c r="F21" s="22" t="s">
        <v>260</v>
      </c>
      <c r="G21" s="22"/>
      <c r="H21">
        <f>VLOOKUP(E21,'Атрибут-ТОД'!B:F,3,0)</f>
        <v>0</v>
      </c>
      <c r="I21" s="22" t="s">
        <v>315</v>
      </c>
      <c r="J21" s="23" t="s">
        <v>264</v>
      </c>
      <c r="K21" s="22" t="s">
        <v>2741</v>
      </c>
      <c r="L21" t="str">
        <f>VLOOKUP(F21&amp;E21,'Атрибут-ТОД2'!F:F,1,0)</f>
        <v>SBX_RETAIL_MP_DM.ft_client_aggr_mnth_epkcrd_dc_act_all_qty</v>
      </c>
      <c r="N21" s="24" t="s">
        <v>590</v>
      </c>
      <c r="O21" s="27" t="e">
        <f>IF(ISNA(VLOOKUP(E:E,'Мегавитрина на 21.09'!C:H,1,0)), VLOOKUP(E:E,'Мегавитрина на 21.09'!D:H,1,0),VLOOKUP(E:E,'Мегавитрина на 21.09'!C:H,1,0))</f>
        <v>#N/A</v>
      </c>
      <c r="P21" s="27" t="e">
        <f>IF(ISNA(VLOOKUP(E:E,'Мегавитрина на 21.09'!C:H,2,0)), VLOOKUP(E:E,'Мегавитрина на 21.09'!D:H,1,0),VLOOKUP(E:E,'Мегавитрина на 21.09'!C:H,2,0))</f>
        <v>#N/A</v>
      </c>
      <c r="Q21" s="27" t="e">
        <f>IF(ISNA(VLOOKUP(E:E,'Мегавитрина на 21.09'!C:H,3,0)), VLOOKUP(E:E,'Мегавитрина на 21.09'!D:H,2,0),VLOOKUP(E:E,'Мегавитрина на 21.09'!C:H,3,0))</f>
        <v>#N/A</v>
      </c>
      <c r="R21" s="27" t="e">
        <f>IF(ISNA(VLOOKUP(E:E,'Мегавитрина на 21.09'!C:H,4,0)), VLOOKUP(E:E,'Мегавитрина на 21.09'!D:H,3,0),VLOOKUP(E:E,'Мегавитрина на 21.09'!C:H,4,0))</f>
        <v>#N/A</v>
      </c>
      <c r="S21" t="e">
        <f>IF(ISNA(VLOOKUP(E:E,'Мегавитрина на 21.09'!C:H,5,0)), VLOOKUP(E:E,'Мегавитрина на 21.09'!D:H,4,0),VLOOKUP(E:E,'Мегавитрина на 21.09'!C:H,5,0))</f>
        <v>#N/A</v>
      </c>
      <c r="T21" t="e">
        <f>IF(ISNA(VLOOKUP(E:E,'Мегавитрина на 21.09'!C:H,6,0)), VLOOKUP(E:E,'Мегавитрина на 21.09'!D:H,5,0),VLOOKUP(E:E,'Мегавитрина на 21.09'!C:H,6,0))</f>
        <v>#N/A</v>
      </c>
      <c r="U21" s="22" t="s">
        <v>3908</v>
      </c>
    </row>
    <row r="22" spans="1:21" ht="20.100000000000001" hidden="1" customHeight="1">
      <c r="A22">
        <v>1</v>
      </c>
      <c r="B22">
        <v>21</v>
      </c>
      <c r="C22" t="s">
        <v>260</v>
      </c>
      <c r="D22" t="s">
        <v>2765</v>
      </c>
      <c r="E22" t="s">
        <v>98</v>
      </c>
      <c r="F22" t="s">
        <v>260</v>
      </c>
      <c r="H22">
        <f>VLOOKUP(E22,'Атрибут-ТОД'!B:F,3,0)</f>
        <v>0</v>
      </c>
      <c r="I22" t="s">
        <v>380</v>
      </c>
      <c r="J22" s="9" t="s">
        <v>264</v>
      </c>
      <c r="K22" t="s">
        <v>2741</v>
      </c>
      <c r="L22" t="str">
        <f>VLOOKUP(F22&amp;E22,'Атрибут-ТОД2'!F:F,1,0)</f>
        <v>SBX_RETAIL_MP_DM.ft_client_aggr_mnth_epkcrd_tot_act_qty</v>
      </c>
      <c r="N22" s="6" t="s">
        <v>590</v>
      </c>
      <c r="O22" s="27" t="str">
        <f>IF(ISNA(VLOOKUP(E:E,'Мегавитрина на 21.09'!C:H,1,0)), VLOOKUP(E:E,'Мегавитрина на 21.09'!D:H,1,0),VLOOKUP(E:E,'Мегавитрина на 21.09'!C:H,1,0))</f>
        <v>crd_tot_act_qty</v>
      </c>
      <c r="P22" s="27" t="str">
        <f>IF(ISNA(VLOOKUP(E:E,'Мегавитрина на 21.09'!C:H,2,0)), VLOOKUP(E:E,'Мегавитрина на 21.09'!D:H,1,0),VLOOKUP(E:E,'Мегавитрина на 21.09'!C:H,2,0))</f>
        <v>crd_tot_act_qty</v>
      </c>
      <c r="Q22" s="27" t="str">
        <f>IF(ISNA(VLOOKUP(E:E,'Мегавитрина на 21.09'!C:H,3,0)), VLOOKUP(E:E,'Мегавитрина на 21.09'!D:H,2,0),VLOOKUP(E:E,'Мегавитрина на 21.09'!C:H,3,0))</f>
        <v>Кол-во активных карт всего</v>
      </c>
      <c r="R22" s="27" t="str">
        <f>IF(ISNA(VLOOKUP(E:E,'Мегавитрина на 21.09'!C:H,4,0)), VLOOKUP(E:E,'Мегавитрина на 21.09'!D:H,3,0),VLOOKUP(E:E,'Мегавитрина на 21.09'!C:H,4,0))</f>
        <v>custom_rb_card.agrmnt_mnth</v>
      </c>
      <c r="S22">
        <f>IF(ISNA(VLOOKUP(E:E,'Мегавитрина на 21.09'!C:H,5,0)), VLOOKUP(E:E,'Мегавитрина на 21.09'!D:H,4,0),VLOOKUP(E:E,'Мегавитрина на 21.09'!C:H,5,0))</f>
        <v>0</v>
      </c>
      <c r="T22" t="str">
        <f>IF(ISNA(VLOOKUP(E:E,'Мегавитрина на 21.09'!C:H,6,0)), VLOOKUP(E:E,'Мегавитрина на 21.09'!D:H,5,0),VLOOKUP(E:E,'Мегавитрина на 21.09'!C:H,6,0))</f>
        <v>Coalesce(crd_dc_act_qty,0) + Coalesce(crd_cc_act_qty,0) AS crd_tot_act_qty,</v>
      </c>
    </row>
    <row r="23" spans="1:21" ht="20.100000000000001" hidden="1" customHeight="1">
      <c r="A23">
        <v>1</v>
      </c>
      <c r="B23">
        <v>22</v>
      </c>
      <c r="C23" t="s">
        <v>260</v>
      </c>
      <c r="D23" t="s">
        <v>2765</v>
      </c>
      <c r="E23" t="s">
        <v>97</v>
      </c>
      <c r="F23" t="s">
        <v>260</v>
      </c>
      <c r="H23">
        <f>VLOOKUP(E23,'Атрибут-ТОД'!B:F,3,0)</f>
        <v>0</v>
      </c>
      <c r="I23" t="s">
        <v>2448</v>
      </c>
      <c r="J23" s="9" t="s">
        <v>264</v>
      </c>
      <c r="K23" t="s">
        <v>2741</v>
      </c>
      <c r="L23" t="str">
        <f>VLOOKUP(F23&amp;E23,'Атрибут-ТОД2'!F:F,1,0)</f>
        <v>SBX_RETAIL_MP_DM.ft_client_aggr_mnth_epkcrd_cc_act_all_qty</v>
      </c>
      <c r="O23" s="27" t="str">
        <f>IF(ISNA(VLOOKUP(E:E,'Мегавитрина на 21.09'!C:H,1,0)), VLOOKUP(E:E,'Мегавитрина на 21.09'!D:H,1,0),VLOOKUP(E:E,'Мегавитрина на 21.09'!C:H,1,0))</f>
        <v>crd_cc_act_all_qty</v>
      </c>
      <c r="P23" s="27" t="str">
        <f>IF(ISNA(VLOOKUP(E:E,'Мегавитрина на 21.09'!C:H,2,0)), VLOOKUP(E:E,'Мегавитрина на 21.09'!D:H,1,0),VLOOKUP(E:E,'Мегавитрина на 21.09'!C:H,2,0))</f>
        <v>crd_cc_act_all_qty</v>
      </c>
      <c r="Q23" s="27" t="str">
        <f>IF(ISNA(VLOOKUP(E:E,'Мегавитрина на 21.09'!C:H,3,0)), VLOOKUP(E:E,'Мегавитрина на 21.09'!D:H,2,0),VLOOKUP(E:E,'Мегавитрина на 21.09'!C:H,3,0))</f>
        <v>Кол-во активных действующих кредитных карт (действующая карта + наличие активных клиентских операций за 3 мес, кроме операций в СБОЛ и СБ)</v>
      </c>
      <c r="R23" s="27" t="str">
        <f>IF(ISNA(VLOOKUP(E:E,'Мегавитрина на 21.09'!C:H,4,0)), VLOOKUP(E:E,'Мегавитрина на 21.09'!D:H,3,0),VLOOKUP(E:E,'Мегавитрина на 21.09'!C:H,4,0))</f>
        <v>custom_rb_card.card_agrmnt</v>
      </c>
      <c r="S23">
        <f>IF(ISNA(VLOOKUP(E:E,'Мегавитрина на 21.09'!C:H,5,0)), VLOOKUP(E:E,'Мегавитрина на 21.09'!D:H,4,0),VLOOKUP(E:E,'Мегавитрина на 21.09'!C:H,5,0))</f>
        <v>0</v>
      </c>
      <c r="T23" t="str">
        <f>IF(ISNA(VLOOKUP(E:E,'Мегавитрина на 21.09'!C:H,6,0)), VLOOKUP(E:E,'Мегавитрина на 21.09'!D:H,5,0),VLOOKUP(E:E,'Мегавитрина на 21.09'!C:H,6,0))</f>
        <v>Sum(CASE WHEN crd_prod_cat_cd = 'CR' THEN crd_act_qty ELSE 0 END) AS crd_cc_act_qty</v>
      </c>
    </row>
    <row r="24" spans="1:21" ht="20.100000000000001" hidden="1" customHeight="1">
      <c r="A24">
        <v>1</v>
      </c>
      <c r="B24">
        <v>23</v>
      </c>
      <c r="C24" t="s">
        <v>260</v>
      </c>
      <c r="D24" t="s">
        <v>2765</v>
      </c>
      <c r="E24" t="s">
        <v>62</v>
      </c>
      <c r="F24" t="s">
        <v>260</v>
      </c>
      <c r="H24">
        <f>VLOOKUP(E24,'Атрибут-ТОД'!B:F,3,0)</f>
        <v>0</v>
      </c>
      <c r="I24" t="s">
        <v>405</v>
      </c>
      <c r="J24" s="9" t="s">
        <v>264</v>
      </c>
      <c r="K24" t="s">
        <v>2741</v>
      </c>
      <c r="L24" t="str">
        <f>VLOOKUP(F24&amp;E24,'Атрибут-ТОД2'!F:F,1,0)</f>
        <v>SBX_RETAIL_MP_DM.ft_client_aggr_mnth_epklbt_acct_dc_qty</v>
      </c>
      <c r="N24" s="6" t="s">
        <v>590</v>
      </c>
      <c r="O24" s="27" t="str">
        <f>IF(ISNA(VLOOKUP(E:E,'Мегавитрина на 21.09'!C:H,1,0)), VLOOKUP(E:E,'Мегавитрина на 21.09'!D:H,1,0),VLOOKUP(E:E,'Мегавитрина на 21.09'!C:H,1,0))</f>
        <v>lbt_acct_dc_qty</v>
      </c>
      <c r="P24" s="27" t="str">
        <f>IF(ISNA(VLOOKUP(E:E,'Мегавитрина на 21.09'!C:H,2,0)), VLOOKUP(E:E,'Мегавитрина на 21.09'!D:H,1,0),VLOOKUP(E:E,'Мегавитрина на 21.09'!C:H,2,0))</f>
        <v>lbt_acct_dc_qty</v>
      </c>
      <c r="Q24" s="27" t="str">
        <f>IF(ISNA(VLOOKUP(E:E,'Мегавитрина на 21.09'!C:H,3,0)), VLOOKUP(E:E,'Мегавитрина на 21.09'!D:H,2,0),VLOOKUP(E:E,'Мегавитрина на 21.09'!C:H,3,0))</f>
        <v>Кол-во действующих  счетов дебетовых карт клиента на отчетную дату</v>
      </c>
      <c r="R24" s="27" t="str">
        <f>IF(ISNA(VLOOKUP(E:E,'Мегавитрина на 21.09'!C:H,4,0)), VLOOKUP(E:E,'Мегавитрина на 21.09'!D:H,3,0),VLOOKUP(E:E,'Мегавитрина на 21.09'!C:H,4,0))</f>
        <v>custom_rb_cod.dep_agrmnt_aggr</v>
      </c>
      <c r="S24">
        <f>IF(ISNA(VLOOKUP(E:E,'Мегавитрина на 21.09'!C:H,5,0)), VLOOKUP(E:E,'Мегавитрина на 21.09'!D:H,4,0),VLOOKUP(E:E,'Мегавитрина на 21.09'!C:H,5,0))</f>
        <v>0</v>
      </c>
      <c r="T24" t="str">
        <f>IF(ISNA(VLOOKUP(E:E,'Мегавитрина на 21.09'!C:H,6,0)), VLOOKUP(E:E,'Мегавитрина на 21.09'!D:H,5,0),VLOOKUP(E:E,'Мегавитрина на 21.09'!C:H,6,0))</f>
        <v>Sum(CASE WHEN dep_product_cat_cd = 'DEBET_CARD' AND Coalesce(agrmnt_close_actual_dt, DATE '9999-12-31') &gt; p_report_dt THEN 1 END) AS dep_acct_dc_qty,</v>
      </c>
    </row>
    <row r="25" spans="1:21" ht="20.100000000000001" hidden="1" customHeight="1">
      <c r="A25">
        <v>1</v>
      </c>
      <c r="B25">
        <v>24</v>
      </c>
      <c r="C25" t="s">
        <v>260</v>
      </c>
      <c r="D25" t="s">
        <v>2765</v>
      </c>
      <c r="E25" t="s">
        <v>60</v>
      </c>
      <c r="F25" t="s">
        <v>260</v>
      </c>
      <c r="H25">
        <f>VLOOKUP(E25,'Атрибут-ТОД'!B:F,3,0)</f>
        <v>0</v>
      </c>
      <c r="I25" t="s">
        <v>411</v>
      </c>
      <c r="J25" s="9" t="s">
        <v>264</v>
      </c>
      <c r="K25" t="s">
        <v>2741</v>
      </c>
      <c r="L25" t="str">
        <f>VLOOKUP(F25&amp;E25,'Атрибут-ТОД2'!F:F,1,0)</f>
        <v>SBX_RETAIL_MP_DM.ft_client_aggr_mnth_epklbt_acct_dep_td_qty</v>
      </c>
      <c r="O25" s="27" t="str">
        <f>IF(ISNA(VLOOKUP(E:E,'Мегавитрина на 21.09'!C:H,1,0)), VLOOKUP(E:E,'Мегавитрина на 21.09'!D:H,1,0),VLOOKUP(E:E,'Мегавитрина на 21.09'!C:H,1,0))</f>
        <v>lbt_acct_dep_td_qty</v>
      </c>
      <c r="P25" s="27" t="str">
        <f>IF(ISNA(VLOOKUP(E:E,'Мегавитрина на 21.09'!C:H,2,0)), VLOOKUP(E:E,'Мегавитрина на 21.09'!D:H,1,0),VLOOKUP(E:E,'Мегавитрина на 21.09'!C:H,2,0))</f>
        <v>lbt_acct_dep_td_qty</v>
      </c>
      <c r="Q25" s="27" t="str">
        <f>IF(ISNA(VLOOKUP(E:E,'Мегавитрина на 21.09'!C:H,3,0)), VLOOKUP(E:E,'Мегавитрина на 21.09'!D:H,2,0),VLOOKUP(E:E,'Мегавитрина на 21.09'!C:H,3,0))</f>
        <v>Кол-во действующих  счетов срочных вкладов клиента на отчетную дату</v>
      </c>
      <c r="R25" s="27" t="str">
        <f>IF(ISNA(VLOOKUP(E:E,'Мегавитрина на 21.09'!C:H,4,0)), VLOOKUP(E:E,'Мегавитрина на 21.09'!D:H,3,0),VLOOKUP(E:E,'Мегавитрина на 21.09'!C:H,4,0))</f>
        <v>custom_rb_cod.dep_agrmnt_aggr</v>
      </c>
      <c r="S25">
        <f>IF(ISNA(VLOOKUP(E:E,'Мегавитрина на 21.09'!C:H,5,0)), VLOOKUP(E:E,'Мегавитрина на 21.09'!D:H,4,0),VLOOKUP(E:E,'Мегавитрина на 21.09'!C:H,5,0))</f>
        <v>0</v>
      </c>
      <c r="T25" t="str">
        <f>IF(ISNA(VLOOKUP(E:E,'Мегавитрина на 21.09'!C:H,6,0)), VLOOKUP(E:E,'Мегавитрина на 21.09'!D:H,5,0),VLOOKUP(E:E,'Мегавитрина на 21.09'!C:H,6,0))</f>
        <v>Sum(CASE WHEN dep_product_cat_cd = 'TERM_DEPOSIT' AND Coalesce(agrmnt_close_actual_dt, DATE '9999-12-31') &gt; p_report_dt  THEN 1 END) AS dep_acct_dep_td_qty,</v>
      </c>
    </row>
    <row r="26" spans="1:21" ht="20.100000000000001" hidden="1" customHeight="1">
      <c r="A26">
        <v>1</v>
      </c>
      <c r="B26">
        <v>25</v>
      </c>
      <c r="C26" t="s">
        <v>260</v>
      </c>
      <c r="D26" t="s">
        <v>2765</v>
      </c>
      <c r="E26" t="s">
        <v>94</v>
      </c>
      <c r="F26" t="s">
        <v>260</v>
      </c>
      <c r="H26">
        <f>VLOOKUP(E26,'Атрибут-ТОД'!B:F,3,0)</f>
        <v>0</v>
      </c>
      <c r="I26" t="s">
        <v>317</v>
      </c>
      <c r="J26" s="9" t="s">
        <v>264</v>
      </c>
      <c r="K26" t="s">
        <v>2741</v>
      </c>
      <c r="L26" t="str">
        <f>VLOOKUP(F26&amp;E26,'Атрибут-ТОД2'!F:F,1,0)</f>
        <v>SBX_RETAIL_MP_DM.ft_client_aggr_mnth_epkcrd_dc_open_qty</v>
      </c>
      <c r="N26" s="6" t="s">
        <v>590</v>
      </c>
      <c r="O26" s="27" t="str">
        <f>IF(ISNA(VLOOKUP(E:E,'Мегавитрина на 21.09'!C:H,1,0)), VLOOKUP(E:E,'Мегавитрина на 21.09'!D:H,1,0),VLOOKUP(E:E,'Мегавитрина на 21.09'!C:H,1,0))</f>
        <v>crd_dc_open_qty</v>
      </c>
      <c r="P26" s="27" t="str">
        <f>IF(ISNA(VLOOKUP(E:E,'Мегавитрина на 21.09'!C:H,2,0)), VLOOKUP(E:E,'Мегавитрина на 21.09'!D:H,1,0),VLOOKUP(E:E,'Мегавитрина на 21.09'!C:H,2,0))</f>
        <v>crd_dc_open_qty</v>
      </c>
      <c r="Q26" s="27" t="str">
        <f>IF(ISNA(VLOOKUP(E:E,'Мегавитрина на 21.09'!C:H,3,0)), VLOOKUP(E:E,'Мегавитрина на 21.09'!D:H,2,0),VLOOKUP(E:E,'Мегавитрина на 21.09'!C:H,3,0))</f>
        <v>Кол-во действующих дебетовых карт (карт.договор в статусе 1000, карта в 1000,1010,1026, экспирация карты НЕ учитывается)</v>
      </c>
      <c r="R26" s="27" t="str">
        <f>IF(ISNA(VLOOKUP(E:E,'Мегавитрина на 21.09'!C:H,4,0)), VLOOKUP(E:E,'Мегавитрина на 21.09'!D:H,3,0),VLOOKUP(E:E,'Мегавитрина на 21.09'!C:H,4,0))</f>
        <v>custom_rb_card.agrmnt_mnth</v>
      </c>
      <c r="S26">
        <f>IF(ISNA(VLOOKUP(E:E,'Мегавитрина на 21.09'!C:H,5,0)), VLOOKUP(E:E,'Мегавитрина на 21.09'!D:H,4,0),VLOOKUP(E:E,'Мегавитрина на 21.09'!C:H,5,0))</f>
        <v>0</v>
      </c>
      <c r="T26" t="str">
        <f>IF(ISNA(VLOOKUP(E:E,'Мегавитрина на 21.09'!C:H,6,0)), VLOOKUP(E:E,'Мегавитрина на 21.09'!D:H,5,0),VLOOKUP(E:E,'Мегавитрина на 21.09'!C:H,6,0))</f>
        <v>Sum(CASE WHEN crd_prod_cat_cd = 'DB' THEN crd_open_qty ELSE 0 END) AS crd_dc_open_qty,</v>
      </c>
    </row>
    <row r="27" spans="1:21" ht="20.100000000000001" hidden="1" customHeight="1">
      <c r="A27">
        <v>1</v>
      </c>
      <c r="B27">
        <v>26</v>
      </c>
      <c r="C27" t="s">
        <v>260</v>
      </c>
      <c r="D27" t="s">
        <v>2765</v>
      </c>
      <c r="E27" t="s">
        <v>57</v>
      </c>
      <c r="F27" t="s">
        <v>260</v>
      </c>
      <c r="H27">
        <f>VLOOKUP(E27,'Атрибут-ТОД'!B:F,3,0)</f>
        <v>0</v>
      </c>
      <c r="I27" t="s">
        <v>412</v>
      </c>
      <c r="J27" s="9" t="s">
        <v>264</v>
      </c>
      <c r="K27" t="s">
        <v>2741</v>
      </c>
      <c r="L27" t="str">
        <f>VLOOKUP(F27&amp;E27,'Атрибут-ТОД2'!F:F,1,0)</f>
        <v>SBX_RETAIL_MP_DM.ft_client_aggr_mnth_epklbt_acct_dep_tot_1000_qty</v>
      </c>
      <c r="N27" s="8" t="s">
        <v>593</v>
      </c>
      <c r="O27" s="27" t="str">
        <f>IF(ISNA(VLOOKUP(E:E,'Мегавитрина на 21.09'!C:H,1,0)), VLOOKUP(E:E,'Мегавитрина на 21.09'!D:H,1,0),VLOOKUP(E:E,'Мегавитрина на 21.09'!C:H,1,0))</f>
        <v>lbt_acct_dep_tot_1000_qty</v>
      </c>
      <c r="P27" s="27" t="str">
        <f>IF(ISNA(VLOOKUP(E:E,'Мегавитрина на 21.09'!C:H,2,0)), VLOOKUP(E:E,'Мегавитрина на 21.09'!D:H,1,0),VLOOKUP(E:E,'Мегавитрина на 21.09'!C:H,2,0))</f>
        <v>lbt_acct_dep_tot_1000_qty</v>
      </c>
      <c r="Q27" s="27" t="str">
        <f>IF(ISNA(VLOOKUP(E:E,'Мегавитрина на 21.09'!C:H,3,0)), VLOOKUP(E:E,'Мегавитрина на 21.09'!D:H,2,0),VLOOKUP(E:E,'Мегавитрина на 21.09'!C:H,3,0))</f>
        <v>Кол-во действующих депозитных (текущих, срочных и прочих) счетов клиента с балансом &gt;= 1000 р на отчетную дату</v>
      </c>
      <c r="R27" s="27" t="str">
        <f>IF(ISNA(VLOOKUP(E:E,'Мегавитрина на 21.09'!C:H,4,0)), VLOOKUP(E:E,'Мегавитрина на 21.09'!D:H,3,0),VLOOKUP(E:E,'Мегавитрина на 21.09'!C:H,4,0))</f>
        <v>custom_rb_cod.dep_agrmnt_aggr</v>
      </c>
      <c r="S27">
        <f>IF(ISNA(VLOOKUP(E:E,'Мегавитрина на 21.09'!C:H,5,0)), VLOOKUP(E:E,'Мегавитрина на 21.09'!D:H,4,0),VLOOKUP(E:E,'Мегавитрина на 21.09'!C:H,5,0))</f>
        <v>0</v>
      </c>
      <c r="T27" t="str">
        <f>IF(ISNA(VLOOKUP(E:E,'Мегавитрина на 21.09'!C:H,6,0)), VLOOKUP(E:E,'Мегавитрина на 21.09'!D:H,5,0),VLOOKUP(E:E,'Мегавитрина на 21.09'!C:H,6,0))</f>
        <v>Sum(CASE WHEN dep_product_cat_cd IN ('CURRENT_ACCOUNT','TERM_DEPOSIT') AND dep_curr_bal_rub_amt &gt;= 1000 AND Coalesce(agrmnt_close_actual_dt, DATE '9999-12-31') &gt; p_report_dt THEN 1 END) AS dep_acct_dep_tot_1000_qty,</v>
      </c>
    </row>
    <row r="28" spans="1:21" ht="20.100000000000001" hidden="1" customHeight="1">
      <c r="A28">
        <v>1</v>
      </c>
      <c r="B28">
        <v>27</v>
      </c>
      <c r="C28" t="s">
        <v>260</v>
      </c>
      <c r="D28" t="s">
        <v>2765</v>
      </c>
      <c r="E28" t="s">
        <v>58</v>
      </c>
      <c r="F28" t="s">
        <v>260</v>
      </c>
      <c r="H28">
        <f>VLOOKUP(E28,'Атрибут-ТОД'!B:F,3,0)</f>
        <v>0</v>
      </c>
      <c r="I28" t="s">
        <v>414</v>
      </c>
      <c r="J28" s="9" t="s">
        <v>264</v>
      </c>
      <c r="K28" t="s">
        <v>2741</v>
      </c>
      <c r="L28" t="str">
        <f>VLOOKUP(F28&amp;E28,'Атрибут-ТОД2'!F:F,1,0)</f>
        <v>SBX_RETAIL_MP_DM.ft_client_aggr_mnth_epklbt_acct_dep_tot_online_qty</v>
      </c>
      <c r="O28" s="27" t="str">
        <f>IF(ISNA(VLOOKUP(E:E,'Мегавитрина на 21.09'!C:H,1,0)), VLOOKUP(E:E,'Мегавитрина на 21.09'!D:H,1,0),VLOOKUP(E:E,'Мегавитрина на 21.09'!C:H,1,0))</f>
        <v>lbt_acct_dep_tot_online_qty</v>
      </c>
      <c r="P28" s="27" t="str">
        <f>IF(ISNA(VLOOKUP(E:E,'Мегавитрина на 21.09'!C:H,2,0)), VLOOKUP(E:E,'Мегавитрина на 21.09'!D:H,1,0),VLOOKUP(E:E,'Мегавитрина на 21.09'!C:H,2,0))</f>
        <v>lbt_acct_dep_tot_online_qty</v>
      </c>
      <c r="Q28" s="27" t="str">
        <f>IF(ISNA(VLOOKUP(E:E,'Мегавитрина на 21.09'!C:H,3,0)), VLOOKUP(E:E,'Мегавитрина на 21.09'!D:H,2,0),VLOOKUP(E:E,'Мегавитрина на 21.09'!C:H,3,0))</f>
        <v>Кол-во действующих депозитных (текущих, срочных и прочих) счетов клиента, открытых онлайн</v>
      </c>
      <c r="R28" s="27" t="str">
        <f>IF(ISNA(VLOOKUP(E:E,'Мегавитрина на 21.09'!C:H,4,0)), VLOOKUP(E:E,'Мегавитрина на 21.09'!D:H,3,0),VLOOKUP(E:E,'Мегавитрина на 21.09'!C:H,4,0))</f>
        <v>custom_rb_cod.dep_agrmnt_aggr</v>
      </c>
      <c r="S28">
        <f>IF(ISNA(VLOOKUP(E:E,'Мегавитрина на 21.09'!C:H,5,0)), VLOOKUP(E:E,'Мегавитрина на 21.09'!D:H,4,0),VLOOKUP(E:E,'Мегавитрина на 21.09'!C:H,5,0))</f>
        <v>0</v>
      </c>
      <c r="T28" t="str">
        <f>IF(ISNA(VLOOKUP(E:E,'Мегавитрина на 21.09'!C:H,6,0)), VLOOKUP(E:E,'Мегавитрина на 21.09'!D:H,5,0),VLOOKUP(E:E,'Мегавитрина на 21.09'!C:H,6,0))</f>
        <v>Sum(CASE WHEN dep_product_cat_cd IN ('CURRENT_ACCOUNT','TERM_DEPOSIT') AND dep_chnl_type_rk = 4 AND Coalesce(agrmnt_close_actual_dt, DATE '9999-12-31') &gt; p_report_dt THEN 1 END) AS dep_acct_dep_tot_online_qty,</v>
      </c>
    </row>
    <row r="29" spans="1:21" ht="20.100000000000001" hidden="1" customHeight="1">
      <c r="A29">
        <v>1</v>
      </c>
      <c r="B29">
        <v>28</v>
      </c>
      <c r="C29" t="s">
        <v>260</v>
      </c>
      <c r="D29" t="s">
        <v>2765</v>
      </c>
      <c r="E29" t="s">
        <v>96</v>
      </c>
      <c r="F29" t="s">
        <v>260</v>
      </c>
      <c r="H29">
        <f>VLOOKUP(E29,'Атрибут-ТОД'!B:F,3,0)</f>
        <v>0</v>
      </c>
      <c r="I29" t="s">
        <v>280</v>
      </c>
      <c r="J29" s="9" t="s">
        <v>264</v>
      </c>
      <c r="K29" t="s">
        <v>2741</v>
      </c>
      <c r="L29" t="str">
        <f>VLOOKUP(F29&amp;E29,'Атрибут-ТОД2'!F:F,1,0)</f>
        <v>SBX_RETAIL_MP_DM.ft_client_aggr_mnth_epkcrd_cc_issued_qty</v>
      </c>
      <c r="N29" s="6" t="s">
        <v>590</v>
      </c>
      <c r="O29" s="27" t="str">
        <f>IF(ISNA(VLOOKUP(E:E,'Мегавитрина на 21.09'!C:H,1,0)), VLOOKUP(E:E,'Мегавитрина на 21.09'!D:H,1,0),VLOOKUP(E:E,'Мегавитрина на 21.09'!C:H,1,0))</f>
        <v>crd_cc_issued_qty</v>
      </c>
      <c r="P29" s="27" t="str">
        <f>IF(ISNA(VLOOKUP(E:E,'Мегавитрина на 21.09'!C:H,2,0)), VLOOKUP(E:E,'Мегавитрина на 21.09'!D:H,1,0),VLOOKUP(E:E,'Мегавитрина на 21.09'!C:H,2,0))</f>
        <v>crd_cc_issued_qty</v>
      </c>
      <c r="Q29" s="27" t="str">
        <f>IF(ISNA(VLOOKUP(E:E,'Мегавитрина на 21.09'!C:H,3,0)), VLOOKUP(E:E,'Мегавитрина на 21.09'!D:H,2,0),VLOOKUP(E:E,'Мегавитрина на 21.09'!C:H,3,0))</f>
        <v>Кол-во действующих кредитных карт с присвоенным лимитом  (карт.договор в статусе 1000, карта в 1000,1010,1026, экспирация карты НЕ учитывается)</v>
      </c>
      <c r="R29" s="27" t="str">
        <f>IF(ISNA(VLOOKUP(E:E,'Мегавитрина на 21.09'!C:H,4,0)), VLOOKUP(E:E,'Мегавитрина на 21.09'!D:H,3,0),VLOOKUP(E:E,'Мегавитрина на 21.09'!C:H,4,0))</f>
        <v>custom_rb_card.card_agrmnt</v>
      </c>
      <c r="S29">
        <f>IF(ISNA(VLOOKUP(E:E,'Мегавитрина на 21.09'!C:H,5,0)), VLOOKUP(E:E,'Мегавитрина на 21.09'!D:H,4,0),VLOOKUP(E:E,'Мегавитрина на 21.09'!C:H,5,0))</f>
        <v>0</v>
      </c>
      <c r="T29" t="str">
        <f>IF(ISNA(VLOOKUP(E:E,'Мегавитрина на 21.09'!C:H,6,0)), VLOOKUP(E:E,'Мегавитрина на 21.09'!D:H,5,0),VLOOKUP(E:E,'Мегавитрина на 21.09'!C:H,6,0))</f>
        <v>Sum(CASE WHEN crd_prod_cat_cd = 'CR' AND agrmnt_cc_limit_rub_amt &gt; 0 THEN crd_open_qty ELSE 0 END) AS crd_cc_issued_qty</v>
      </c>
    </row>
    <row r="30" spans="1:21" ht="20.100000000000001" hidden="1" customHeight="1">
      <c r="A30">
        <v>1</v>
      </c>
      <c r="B30">
        <v>29</v>
      </c>
      <c r="C30" t="s">
        <v>260</v>
      </c>
      <c r="D30" t="s">
        <v>2765</v>
      </c>
      <c r="E30" t="s">
        <v>19</v>
      </c>
      <c r="F30" t="s">
        <v>260</v>
      </c>
      <c r="H30">
        <f>VLOOKUP(E30,'Атрибут-ТОД'!B:F,3,0)</f>
        <v>0</v>
      </c>
      <c r="I30" t="s">
        <v>408</v>
      </c>
      <c r="J30" s="9" t="s">
        <v>267</v>
      </c>
      <c r="K30" t="s">
        <v>2741</v>
      </c>
      <c r="L30" t="str">
        <f>VLOOKUP(F30&amp;E30,'Атрибут-ТОД2'!F:F,1,0)</f>
        <v>SBX_RETAIL_MP_DM.ft_client_aggr_mnth_epklbt_acct_dep_mnth_lst_clsr_qty</v>
      </c>
      <c r="N30" s="6" t="s">
        <v>2738</v>
      </c>
      <c r="O30" s="27" t="str">
        <f>IF(ISNA(VLOOKUP(E:E,'Мегавитрина на 21.09'!C:H,1,0)), VLOOKUP(E:E,'Мегавитрина на 21.09'!D:H,1,0),VLOOKUP(E:E,'Мегавитрина на 21.09'!C:H,1,0))</f>
        <v>lbt_acct_dep_mnth_lst_clsr_qty</v>
      </c>
      <c r="P30" s="27" t="str">
        <f>IF(ISNA(VLOOKUP(E:E,'Мегавитрина на 21.09'!C:H,2,0)), VLOOKUP(E:E,'Мегавитрина на 21.09'!D:H,1,0),VLOOKUP(E:E,'Мегавитрина на 21.09'!C:H,2,0))</f>
        <v>lbt_acct_dep_mnth_lst_clsr_qty</v>
      </c>
      <c r="Q30" s="27" t="str">
        <f>IF(ISNA(VLOOKUP(E:E,'Мегавитрина на 21.09'!C:H,3,0)), VLOOKUP(E:E,'Мегавитрина на 21.09'!D:H,2,0),VLOOKUP(E:E,'Мегавитрина на 21.09'!C:H,3,0))</f>
        <v>Кол-во месяцев с даты закрытия последнего депозитного договора клиента</v>
      </c>
      <c r="R30" s="27" t="str">
        <f>IF(ISNA(VLOOKUP(E:E,'Мегавитрина на 21.09'!C:H,4,0)), VLOOKUP(E:E,'Мегавитрина на 21.09'!D:H,3,0),VLOOKUP(E:E,'Мегавитрина на 21.09'!C:H,4,0))</f>
        <v>custom_rb_card.client_mnth_aggr</v>
      </c>
      <c r="S30">
        <f>IF(ISNA(VLOOKUP(E:E,'Мегавитрина на 21.09'!C:H,5,0)), VLOOKUP(E:E,'Мегавитрина на 21.09'!D:H,4,0),VLOOKUP(E:E,'Мегавитрина на 21.09'!C:H,5,0))</f>
        <v>0</v>
      </c>
      <c r="T30" t="str">
        <f>IF(ISNA(VLOOKUP(E:E,'Мегавитрина на 21.09'!C:H,6,0)), VLOOKUP(E:E,'Мегавитрина на 21.09'!D:H,5,0),VLOOKUP(E:E,'Мегавитрина на 21.09'!C:H,6,0))</f>
        <v>month(current_datetime - dep_acct_dep_max_close_dt)</v>
      </c>
    </row>
    <row r="31" spans="1:21" ht="20.100000000000001" hidden="1" customHeight="1">
      <c r="A31">
        <v>1</v>
      </c>
      <c r="B31">
        <v>30</v>
      </c>
      <c r="C31" t="s">
        <v>260</v>
      </c>
      <c r="D31" t="s">
        <v>2765</v>
      </c>
      <c r="E31" t="s">
        <v>25</v>
      </c>
      <c r="F31" t="s">
        <v>260</v>
      </c>
      <c r="H31">
        <f>VLOOKUP(E31,'Атрибут-ТОД'!B:F,3,0)</f>
        <v>0</v>
      </c>
      <c r="I31" t="s">
        <v>390</v>
      </c>
      <c r="J31" s="9" t="s">
        <v>267</v>
      </c>
      <c r="K31" t="s">
        <v>2741</v>
      </c>
      <c r="L31" t="str">
        <f>VLOOKUP(F31&amp;E31,'Атрибут-ТОД2'!F:F,1,0)</f>
        <v>SBX_RETAIL_MP_DM.ft_client_aggr_mnth_epkcred_mnth_snc_lst_close_qty</v>
      </c>
      <c r="N31" s="6" t="s">
        <v>2738</v>
      </c>
      <c r="O31" s="27" t="str">
        <f>IF(ISNA(VLOOKUP(E:E,'Мегавитрина на 21.09'!C:H,1,0)), VLOOKUP(E:E,'Мегавитрина на 21.09'!D:H,1,0),VLOOKUP(E:E,'Мегавитрина на 21.09'!C:H,1,0))</f>
        <v>cred_mnth_snc_lst_close_qty</v>
      </c>
      <c r="P31" s="27" t="str">
        <f>IF(ISNA(VLOOKUP(E:E,'Мегавитрина на 21.09'!C:H,2,0)), VLOOKUP(E:E,'Мегавитрина на 21.09'!D:H,1,0),VLOOKUP(E:E,'Мегавитрина на 21.09'!C:H,2,0))</f>
        <v>cred_mnth_snc_lst_close_qty</v>
      </c>
      <c r="Q31" s="27" t="str">
        <f>IF(ISNA(VLOOKUP(E:E,'Мегавитрина на 21.09'!C:H,3,0)), VLOOKUP(E:E,'Мегавитрина на 21.09'!D:H,2,0),VLOOKUP(E:E,'Мегавитрина на 21.09'!C:H,3,0))</f>
        <v>количество месяцев с даты закрытия последнего кредита</v>
      </c>
      <c r="R31" s="27" t="str">
        <f>IF(ISNA(VLOOKUP(E:E,'Мегавитрина на 21.09'!C:H,4,0)), VLOOKUP(E:E,'Мегавитрина на 21.09'!D:H,3,0),VLOOKUP(E:E,'Мегавитрина на 21.09'!C:H,4,0))</f>
        <v>Мегавитрина</v>
      </c>
      <c r="S31">
        <f>IF(ISNA(VLOOKUP(E:E,'Мегавитрина на 21.09'!C:H,5,0)), VLOOKUP(E:E,'Мегавитрина на 21.09'!D:H,4,0),VLOOKUP(E:E,'Мегавитрина на 21.09'!C:H,5,0))</f>
        <v>0</v>
      </c>
      <c r="T31" t="str">
        <f>IF(ISNA(VLOOKUP(E:E,'Мегавитрина на 21.09'!C:H,6,0)), VLOOKUP(E:E,'Мегавитрина на 21.09'!D:H,5,0),VLOOKUP(E:E,'Мегавитрина на 21.09'!C:H,6,0))</f>
        <v>Months_Between(report_dt, lne_tot_max_close_dt</v>
      </c>
    </row>
    <row r="32" spans="1:21" ht="20.100000000000001" hidden="1" customHeight="1">
      <c r="A32">
        <v>1</v>
      </c>
      <c r="B32">
        <v>31</v>
      </c>
      <c r="C32" t="s">
        <v>260</v>
      </c>
      <c r="D32" t="s">
        <v>2765</v>
      </c>
      <c r="E32" t="s">
        <v>17</v>
      </c>
      <c r="F32" t="s">
        <v>260</v>
      </c>
      <c r="H32">
        <f>VLOOKUP(E32,'Атрибут-ТОД'!B:F,3,0)</f>
        <v>0</v>
      </c>
      <c r="I32" t="s">
        <v>497</v>
      </c>
      <c r="J32" s="9" t="s">
        <v>264</v>
      </c>
      <c r="K32" t="s">
        <v>2741</v>
      </c>
      <c r="L32" t="str">
        <f>VLOOKUP(F32&amp;E32,'Атрибут-ТОД2'!F:F,1,0)</f>
        <v>SBX_RETAIL_MP_DM.ft_client_aggr_mnth_epkprd_mnth_1st_prod_open_qty</v>
      </c>
      <c r="N32" s="6" t="s">
        <v>2662</v>
      </c>
      <c r="O32" s="27" t="str">
        <f>IF(ISNA(VLOOKUP(E:E,'Мегавитрина на 21.09'!C:H,1,0)), VLOOKUP(E:E,'Мегавитрина на 21.09'!D:H,1,0),VLOOKUP(E:E,'Мегавитрина на 21.09'!C:H,1,0))</f>
        <v>prd_mnth_1st_prod_open_qty</v>
      </c>
      <c r="P32" s="27" t="str">
        <f>IF(ISNA(VLOOKUP(E:E,'Мегавитрина на 21.09'!C:H,2,0)), VLOOKUP(E:E,'Мегавитрина на 21.09'!D:H,1,0),VLOOKUP(E:E,'Мегавитрина на 21.09'!C:H,2,0))</f>
        <v>prd_mnth_1st_prod_open_qty</v>
      </c>
      <c r="Q32" s="27" t="str">
        <f>IF(ISNA(VLOOKUP(E:E,'Мегавитрина на 21.09'!C:H,3,0)), VLOOKUP(E:E,'Мегавитрина на 21.09'!D:H,2,0),VLOOKUP(E:E,'Мегавитрина на 21.09'!C:H,3,0))</f>
        <v>количество месяцев с даты открытия первого продукта</v>
      </c>
      <c r="R32" s="27" t="str">
        <f>IF(ISNA(VLOOKUP(E:E,'Мегавитрина на 21.09'!C:H,4,0)), VLOOKUP(E:E,'Мегавитрина на 21.09'!D:H,3,0),VLOOKUP(E:E,'Мегавитрина на 21.09'!C:H,4,0))</f>
        <v>custom_rb_cod.dep_agrmnt; custom_rb_card.card_agrmnt; custom_rb_card.card; custom_rb_saving_certificate.sav_cert; internal_rdm.RDM_DIVISION_mast_v</v>
      </c>
      <c r="S32">
        <f>IF(ISNA(VLOOKUP(E:E,'Мегавитрина на 21.09'!C:H,5,0)), VLOOKUP(E:E,'Мегавитрина на 21.09'!D:H,4,0),VLOOKUP(E:E,'Мегавитрина на 21.09'!C:H,5,0))</f>
        <v>0</v>
      </c>
      <c r="T32" t="str">
        <f>IF(ISNA(VLOOKUP(E:E,'Мегавитрина на 21.09'!C:H,6,0)), VLOOKUP(E:E,'Мегавитрина на 21.09'!D:H,5,0),VLOOKUP(E:E,'Мегавитрина на 21.09'!C:H,6,0))</f>
        <v>month(current_timestamp - Min(CASE WHEN a.rnum_asc = 1 THEN a.agrmnt_open_dt end))</v>
      </c>
    </row>
    <row r="33" spans="1:20" ht="20.100000000000001" hidden="1" customHeight="1">
      <c r="A33">
        <v>1</v>
      </c>
      <c r="B33">
        <v>32</v>
      </c>
      <c r="C33" t="s">
        <v>260</v>
      </c>
      <c r="D33" t="s">
        <v>2765</v>
      </c>
      <c r="E33" t="s">
        <v>18</v>
      </c>
      <c r="F33" t="s">
        <v>260</v>
      </c>
      <c r="H33">
        <f>VLOOKUP(E33,'Атрибут-ТОД'!B:F,3,0)</f>
        <v>0</v>
      </c>
      <c r="I33" t="s">
        <v>409</v>
      </c>
      <c r="J33" s="9" t="s">
        <v>267</v>
      </c>
      <c r="K33" t="s">
        <v>2741</v>
      </c>
      <c r="L33" t="str">
        <f>VLOOKUP(F33&amp;E33,'Атрибут-ТОД2'!F:F,1,0)</f>
        <v>SBX_RETAIL_MP_DM.ft_client_aggr_mnth_epklbt_acct_dep_mnth_lst_open_qty</v>
      </c>
      <c r="N33" s="6" t="s">
        <v>2739</v>
      </c>
      <c r="O33" s="27" t="str">
        <f>IF(ISNA(VLOOKUP(E:E,'Мегавитрина на 21.09'!C:H,1,0)), VLOOKUP(E:E,'Мегавитрина на 21.09'!D:H,1,0),VLOOKUP(E:E,'Мегавитрина на 21.09'!C:H,1,0))</f>
        <v>lbt_acct_dep_mnth_lst_open_qty</v>
      </c>
      <c r="P33" s="27" t="str">
        <f>IF(ISNA(VLOOKUP(E:E,'Мегавитрина на 21.09'!C:H,2,0)), VLOOKUP(E:E,'Мегавитрина на 21.09'!D:H,1,0),VLOOKUP(E:E,'Мегавитрина на 21.09'!C:H,2,0))</f>
        <v>lbt_acct_dep_mnth_lst_open_qty</v>
      </c>
      <c r="Q33" s="27" t="str">
        <f>IF(ISNA(VLOOKUP(E:E,'Мегавитрина на 21.09'!C:H,3,0)), VLOOKUP(E:E,'Мегавитрина на 21.09'!D:H,2,0),VLOOKUP(E:E,'Мегавитрина на 21.09'!C:H,3,0))</f>
        <v>Кол-во месяцев с даты открытия последнего депозитного договора клиента</v>
      </c>
      <c r="R33" s="27" t="str">
        <f>IF(ISNA(VLOOKUP(E:E,'Мегавитрина на 21.09'!C:H,4,0)), VLOOKUP(E:E,'Мегавитрина на 21.09'!D:H,3,0),VLOOKUP(E:E,'Мегавитрина на 21.09'!C:H,4,0))</f>
        <v>custom_rb_card.client_mnth_aggr</v>
      </c>
      <c r="S33">
        <f>IF(ISNA(VLOOKUP(E:E,'Мегавитрина на 21.09'!C:H,5,0)), VLOOKUP(E:E,'Мегавитрина на 21.09'!D:H,4,0),VLOOKUP(E:E,'Мегавитрина на 21.09'!C:H,5,0))</f>
        <v>0</v>
      </c>
      <c r="T33" t="str">
        <f>IF(ISNA(VLOOKUP(E:E,'Мегавитрина на 21.09'!C:H,6,0)), VLOOKUP(E:E,'Мегавитрина на 21.09'!D:H,5,0),VLOOKUP(E:E,'Мегавитрина на 21.09'!C:H,6,0))</f>
        <v>month(current_datetime - dep_acct_dep_max_open_dt)</v>
      </c>
    </row>
    <row r="34" spans="1:20" ht="20.100000000000001" hidden="1" customHeight="1">
      <c r="A34">
        <v>1</v>
      </c>
      <c r="B34">
        <v>33</v>
      </c>
      <c r="C34" t="s">
        <v>260</v>
      </c>
      <c r="D34" t="s">
        <v>2765</v>
      </c>
      <c r="E34" t="s">
        <v>24</v>
      </c>
      <c r="F34" t="s">
        <v>260</v>
      </c>
      <c r="H34">
        <f>VLOOKUP(E34,'Атрибут-ТОД'!B:F,3,0)</f>
        <v>0</v>
      </c>
      <c r="I34" t="s">
        <v>391</v>
      </c>
      <c r="J34" s="9" t="s">
        <v>267</v>
      </c>
      <c r="K34" t="s">
        <v>2741</v>
      </c>
      <c r="L34" t="str">
        <f>VLOOKUP(F34&amp;E34,'Атрибут-ТОД2'!F:F,1,0)</f>
        <v>SBX_RETAIL_MP_DM.ft_client_aggr_mnth_epkcred_mnth_snc_lst_open_qty</v>
      </c>
      <c r="N34" s="6" t="s">
        <v>2739</v>
      </c>
      <c r="O34" s="27" t="str">
        <f>IF(ISNA(VLOOKUP(E:E,'Мегавитрина на 21.09'!C:H,1,0)), VLOOKUP(E:E,'Мегавитрина на 21.09'!D:H,1,0),VLOOKUP(E:E,'Мегавитрина на 21.09'!C:H,1,0))</f>
        <v>cred_mnth_snc_lst_open_qty</v>
      </c>
      <c r="P34" s="27" t="str">
        <f>IF(ISNA(VLOOKUP(E:E,'Мегавитрина на 21.09'!C:H,2,0)), VLOOKUP(E:E,'Мегавитрина на 21.09'!D:H,1,0),VLOOKUP(E:E,'Мегавитрина на 21.09'!C:H,2,0))</f>
        <v>cred_mnth_snc_lst_open_qty</v>
      </c>
      <c r="Q34" s="27" t="str">
        <f>IF(ISNA(VLOOKUP(E:E,'Мегавитрина на 21.09'!C:H,3,0)), VLOOKUP(E:E,'Мегавитрина на 21.09'!D:H,2,0),VLOOKUP(E:E,'Мегавитрина на 21.09'!C:H,3,0))</f>
        <v>количество месяцев с даты открытия последнего кредита</v>
      </c>
      <c r="R34" s="27" t="str">
        <f>IF(ISNA(VLOOKUP(E:E,'Мегавитрина на 21.09'!C:H,4,0)), VLOOKUP(E:E,'Мегавитрина на 21.09'!D:H,3,0),VLOOKUP(E:E,'Мегавитрина на 21.09'!C:H,4,0))</f>
        <v>Мегавитрина</v>
      </c>
      <c r="S34">
        <f>IF(ISNA(VLOOKUP(E:E,'Мегавитрина на 21.09'!C:H,5,0)), VLOOKUP(E:E,'Мегавитрина на 21.09'!D:H,4,0),VLOOKUP(E:E,'Мегавитрина на 21.09'!C:H,5,0))</f>
        <v>0</v>
      </c>
      <c r="T34" t="str">
        <f>IF(ISNA(VLOOKUP(E:E,'Мегавитрина на 21.09'!C:H,6,0)), VLOOKUP(E:E,'Мегавитрина на 21.09'!D:H,5,0),VLOOKUP(E:E,'Мегавитрина на 21.09'!C:H,6,0))</f>
        <v>Months_Between(report_dt, lne_tot_max_open_dt)</v>
      </c>
    </row>
    <row r="35" spans="1:20" ht="20.100000000000001" hidden="1" customHeight="1">
      <c r="A35">
        <v>1</v>
      </c>
      <c r="B35">
        <v>34</v>
      </c>
      <c r="C35" t="s">
        <v>260</v>
      </c>
      <c r="D35" t="s">
        <v>2765</v>
      </c>
      <c r="E35" t="s">
        <v>15</v>
      </c>
      <c r="F35" t="s">
        <v>260</v>
      </c>
      <c r="H35">
        <f>VLOOKUP(E35,'Атрибут-ТОД'!B:F,3,0)</f>
        <v>0</v>
      </c>
      <c r="I35" t="s">
        <v>499</v>
      </c>
      <c r="J35" s="9" t="s">
        <v>267</v>
      </c>
      <c r="K35" t="s">
        <v>2741</v>
      </c>
      <c r="L35" t="str">
        <f>VLOOKUP(F35&amp;E35,'Атрибут-ТОД2'!F:F,1,0)</f>
        <v>SBX_RETAIL_MP_DM.ft_client_aggr_mnth_epkprd_mnth_lst_prod_open_qty</v>
      </c>
      <c r="N35" s="6" t="s">
        <v>2739</v>
      </c>
      <c r="O35" s="27" t="str">
        <f>IF(ISNA(VLOOKUP(E:E,'Мегавитрина на 21.09'!C:H,1,0)), VLOOKUP(E:E,'Мегавитрина на 21.09'!D:H,1,0),VLOOKUP(E:E,'Мегавитрина на 21.09'!C:H,1,0))</f>
        <v>prd_mnth_lst_prod_open_qty</v>
      </c>
      <c r="P35" s="27" t="str">
        <f>IF(ISNA(VLOOKUP(E:E,'Мегавитрина на 21.09'!C:H,2,0)), VLOOKUP(E:E,'Мегавитрина на 21.09'!D:H,1,0),VLOOKUP(E:E,'Мегавитрина на 21.09'!C:H,2,0))</f>
        <v>prd_mnth_lst_prod_open_qty</v>
      </c>
      <c r="Q35" s="27" t="str">
        <f>IF(ISNA(VLOOKUP(E:E,'Мегавитрина на 21.09'!C:H,3,0)), VLOOKUP(E:E,'Мегавитрина на 21.09'!D:H,2,0),VLOOKUP(E:E,'Мегавитрина на 21.09'!C:H,3,0))</f>
        <v>количество месяцев с даты открытия последнего продукта</v>
      </c>
      <c r="R35" s="27" t="str">
        <f>IF(ISNA(VLOOKUP(E:E,'Мегавитрина на 21.09'!C:H,4,0)), VLOOKUP(E:E,'Мегавитрина на 21.09'!D:H,3,0),VLOOKUP(E:E,'Мегавитрина на 21.09'!C:H,4,0))</f>
        <v>custom_rb_cod.dep_agrmnt; custom_rb_card.card_agrmnt; custom_rb_card.card; custom_rb_saving_certificate.sav_cert; internal_rdm.RDM_DIVISION_mast_v</v>
      </c>
      <c r="S35">
        <f>IF(ISNA(VLOOKUP(E:E,'Мегавитрина на 21.09'!C:H,5,0)), VLOOKUP(E:E,'Мегавитрина на 21.09'!D:H,4,0),VLOOKUP(E:E,'Мегавитрина на 21.09'!C:H,5,0))</f>
        <v>0</v>
      </c>
      <c r="T35" t="str">
        <f>IF(ISNA(VLOOKUP(E:E,'Мегавитрина на 21.09'!C:H,6,0)), VLOOKUP(E:E,'Мегавитрина на 21.09'!D:H,5,0),VLOOKUP(E:E,'Мегавитрина на 21.09'!C:H,6,0))</f>
        <v>month(current_timestamp - Max(CASE WHEN a.rnum_asc = 1 THEN a.agrmnt_open_dt end))</v>
      </c>
    </row>
    <row r="36" spans="1:20" ht="20.100000000000001" hidden="1" customHeight="1">
      <c r="A36">
        <v>1</v>
      </c>
      <c r="B36">
        <v>35</v>
      </c>
      <c r="C36" t="s">
        <v>260</v>
      </c>
      <c r="D36" t="s">
        <v>2765</v>
      </c>
      <c r="E36" t="s">
        <v>16</v>
      </c>
      <c r="F36" t="s">
        <v>260</v>
      </c>
      <c r="H36">
        <f>VLOOKUP(E36,'Атрибут-ТОД'!B:F,3,0)</f>
        <v>0</v>
      </c>
      <c r="I36" t="s">
        <v>498</v>
      </c>
      <c r="J36" s="9" t="s">
        <v>267</v>
      </c>
      <c r="K36" t="s">
        <v>2741</v>
      </c>
      <c r="L36" t="str">
        <f>VLOOKUP(F36&amp;E36,'Атрибут-ТОД2'!F:F,1,0)</f>
        <v>SBX_RETAIL_MP_DM.ft_client_aggr_mnth_epkprd_mnth_lst_prod_close_qty</v>
      </c>
      <c r="N36" s="6" t="s">
        <v>2738</v>
      </c>
      <c r="O36" s="27" t="str">
        <f>IF(ISNA(VLOOKUP(E:E,'Мегавитрина на 21.09'!C:H,1,0)), VLOOKUP(E:E,'Мегавитрина на 21.09'!D:H,1,0),VLOOKUP(E:E,'Мегавитрина на 21.09'!C:H,1,0))</f>
        <v>prd_mnth_lst_prod_close_qty</v>
      </c>
      <c r="P36" s="27" t="str">
        <f>IF(ISNA(VLOOKUP(E:E,'Мегавитрина на 21.09'!C:H,2,0)), VLOOKUP(E:E,'Мегавитрина на 21.09'!D:H,1,0),VLOOKUP(E:E,'Мегавитрина на 21.09'!C:H,2,0))</f>
        <v>prd_mnth_lst_prod_close_qty</v>
      </c>
      <c r="Q36" s="27" t="str">
        <f>IF(ISNA(VLOOKUP(E:E,'Мегавитрина на 21.09'!C:H,3,0)), VLOOKUP(E:E,'Мегавитрина на 21.09'!D:H,2,0),VLOOKUP(E:E,'Мегавитрина на 21.09'!C:H,3,0))</f>
        <v>количество месяцев с даты закрытия последнего продукта</v>
      </c>
      <c r="R36" s="27" t="str">
        <f>IF(ISNA(VLOOKUP(E:E,'Мегавитрина на 21.09'!C:H,4,0)), VLOOKUP(E:E,'Мегавитрина на 21.09'!D:H,3,0),VLOOKUP(E:E,'Мегавитрина на 21.09'!C:H,4,0))</f>
        <v>custom_rb_cod.dep_agrmnt; custom_rb_card.card_agrmnt; custom_rb_card.card; custom_rb_saving_certificate.sav_cert; internal_rdm.RDM_DIVISION_mast_v</v>
      </c>
      <c r="S36">
        <f>IF(ISNA(VLOOKUP(E:E,'Мегавитрина на 21.09'!C:H,5,0)), VLOOKUP(E:E,'Мегавитрина на 21.09'!D:H,4,0),VLOOKUP(E:E,'Мегавитрина на 21.09'!C:H,5,0))</f>
        <v>0</v>
      </c>
      <c r="T36" t="str">
        <f>IF(ISNA(VLOOKUP(E:E,'Мегавитрина на 21.09'!C:H,6,0)), VLOOKUP(E:E,'Мегавитрина на 21.09'!D:H,5,0),VLOOKUP(E:E,'Мегавитрина на 21.09'!C:H,6,0))</f>
        <v>month(current_timestamp - Max(CASE WHEN a.rnum_asc = 1 THEN a.agrmnt_close_dt end))</v>
      </c>
    </row>
    <row r="37" spans="1:20" ht="20.100000000000001" hidden="1" customHeight="1">
      <c r="A37">
        <v>1</v>
      </c>
      <c r="B37">
        <v>36</v>
      </c>
      <c r="C37" t="s">
        <v>260</v>
      </c>
      <c r="D37" t="s">
        <v>2765</v>
      </c>
      <c r="E37" t="s">
        <v>27</v>
      </c>
      <c r="F37" t="s">
        <v>260</v>
      </c>
      <c r="H37">
        <f>VLOOKUP(E37,'Атрибут-ТОД'!B:F,3,0)</f>
        <v>0</v>
      </c>
      <c r="I37" t="s">
        <v>436</v>
      </c>
      <c r="J37" s="9" t="s">
        <v>264</v>
      </c>
      <c r="K37" t="s">
        <v>2741</v>
      </c>
      <c r="L37" t="str">
        <f>VLOOKUP(F37&amp;E37,'Атрибут-ТОД2'!F:F,1,0)</f>
        <v>SBX_RETAIL_MP_DM.ft_client_aggr_mnth_epklbt_mnth_payroll_max_qty</v>
      </c>
      <c r="N37" s="6" t="s">
        <v>2662</v>
      </c>
      <c r="O37" s="27" t="str">
        <f>IF(ISNA(VLOOKUP(E:E,'Мегавитрина на 21.09'!C:H,1,0)), VLOOKUP(E:E,'Мегавитрина на 21.09'!D:H,1,0),VLOOKUP(E:E,'Мегавитрина на 21.09'!C:H,1,0))</f>
        <v>lbt_mnth_payroll_max_qty</v>
      </c>
      <c r="P37" s="27" t="str">
        <f>IF(ISNA(VLOOKUP(E:E,'Мегавитрина на 21.09'!C:H,2,0)), VLOOKUP(E:E,'Мегавитрина на 21.09'!D:H,1,0),VLOOKUP(E:E,'Мегавитрина на 21.09'!C:H,2,0))</f>
        <v>lbt_mnth_payroll_max_qty</v>
      </c>
      <c r="Q37" s="27" t="str">
        <f>IF(ISNA(VLOOKUP(E:E,'Мегавитрина на 21.09'!C:H,3,0)), VLOOKUP(E:E,'Мегавитрина на 21.09'!D:H,2,0),VLOOKUP(E:E,'Мегавитрина на 21.09'!C:H,3,0))</f>
        <v>Кол-во месяцев с даты последнего поступления з/п начислений</v>
      </c>
      <c r="R37" s="27" t="str">
        <f>IF(ISNA(VLOOKUP(E:E,'Мегавитрина на 21.09'!C:H,4,0)), VLOOKUP(E:E,'Мегавитрина на 21.09'!D:H,3,0),VLOOKUP(E:E,'Мегавитрина на 21.09'!C:H,4,0))</f>
        <v>custom_rb_cod.dep_agrmnt_aggr</v>
      </c>
      <c r="S37">
        <f>IF(ISNA(VLOOKUP(E:E,'Мегавитрина на 21.09'!C:H,5,0)), VLOOKUP(E:E,'Мегавитрина на 21.09'!D:H,4,0),VLOOKUP(E:E,'Мегавитрина на 21.09'!C:H,5,0))</f>
        <v>0</v>
      </c>
      <c r="T37" t="str">
        <f>IF(ISNA(VLOOKUP(E:E,'Мегавитрина на 21.09'!C:H,6,0)), VLOOKUP(E:E,'Мегавитрина на 21.09'!D:H,5,0),VLOOKUP(E:E,'Мегавитрина на 21.09'!C:H,6,0))</f>
        <v>month(current_timestamp -Max(txn_payroll_max_dt))</v>
      </c>
    </row>
    <row r="38" spans="1:20" ht="20.100000000000001" hidden="1" customHeight="1">
      <c r="A38">
        <v>1</v>
      </c>
      <c r="B38">
        <v>37</v>
      </c>
      <c r="C38" t="s">
        <v>260</v>
      </c>
      <c r="D38" t="s">
        <v>2765</v>
      </c>
      <c r="E38" t="s">
        <v>29</v>
      </c>
      <c r="F38" t="s">
        <v>260</v>
      </c>
      <c r="H38">
        <f>VLOOKUP(E38,'Атрибут-ТОД'!B:F,3,0)</f>
        <v>0</v>
      </c>
      <c r="I38" t="s">
        <v>438</v>
      </c>
      <c r="J38" s="9" t="s">
        <v>264</v>
      </c>
      <c r="K38" t="s">
        <v>2741</v>
      </c>
      <c r="L38" t="str">
        <f>VLOOKUP(F38&amp;E38,'Атрибут-ТОД2'!F:F,1,0)</f>
        <v>SBX_RETAIL_MP_DM.ft_client_aggr_mnth_epklbt_mnth_social_max_qty</v>
      </c>
      <c r="N38" s="6" t="s">
        <v>2662</v>
      </c>
      <c r="O38" s="27" t="str">
        <f>IF(ISNA(VLOOKUP(E:E,'Мегавитрина на 21.09'!C:H,1,0)), VLOOKUP(E:E,'Мегавитрина на 21.09'!D:H,1,0),VLOOKUP(E:E,'Мегавитрина на 21.09'!C:H,1,0))</f>
        <v>lbt_mnth_social_max_qty</v>
      </c>
      <c r="P38" s="27" t="str">
        <f>IF(ISNA(VLOOKUP(E:E,'Мегавитрина на 21.09'!C:H,2,0)), VLOOKUP(E:E,'Мегавитрина на 21.09'!D:H,1,0),VLOOKUP(E:E,'Мегавитрина на 21.09'!C:H,2,0))</f>
        <v>lbt_mnth_social_max_qty</v>
      </c>
      <c r="Q38" s="27" t="str">
        <f>IF(ISNA(VLOOKUP(E:E,'Мегавитрина на 21.09'!C:H,3,0)), VLOOKUP(E:E,'Мегавитрина на 21.09'!D:H,2,0),VLOOKUP(E:E,'Мегавитрина на 21.09'!C:H,3,0))</f>
        <v>Кол-во месяцев с даты последнего поступления соц. начислений</v>
      </c>
      <c r="R38" s="27" t="str">
        <f>IF(ISNA(VLOOKUP(E:E,'Мегавитрина на 21.09'!C:H,4,0)), VLOOKUP(E:E,'Мегавитрина на 21.09'!D:H,3,0),VLOOKUP(E:E,'Мегавитрина на 21.09'!C:H,4,0))</f>
        <v>custom_rb_cod.dep_agrmnt_aggr</v>
      </c>
      <c r="S38">
        <f>IF(ISNA(VLOOKUP(E:E,'Мегавитрина на 21.09'!C:H,5,0)), VLOOKUP(E:E,'Мегавитрина на 21.09'!D:H,4,0),VLOOKUP(E:E,'Мегавитрина на 21.09'!C:H,5,0))</f>
        <v>0</v>
      </c>
      <c r="T38" t="str">
        <f>IF(ISNA(VLOOKUP(E:E,'Мегавитрина на 21.09'!C:H,6,0)), VLOOKUP(E:E,'Мегавитрина на 21.09'!D:H,5,0),VLOOKUP(E:E,'Мегавитрина на 21.09'!C:H,6,0))</f>
        <v>month(current_timestamp - Max(txn_social_max_dt))</v>
      </c>
    </row>
    <row r="39" spans="1:20" ht="20.100000000000001" hidden="1" customHeight="1">
      <c r="A39">
        <v>1</v>
      </c>
      <c r="B39">
        <v>38</v>
      </c>
      <c r="C39" t="s">
        <v>260</v>
      </c>
      <c r="D39" t="s">
        <v>2765</v>
      </c>
      <c r="E39" t="s">
        <v>28</v>
      </c>
      <c r="F39" t="s">
        <v>260</v>
      </c>
      <c r="H39">
        <f>VLOOKUP(E39,'Атрибут-ТОД'!B:F,3,0)</f>
        <v>0</v>
      </c>
      <c r="I39" t="s">
        <v>438</v>
      </c>
      <c r="J39" s="9" t="s">
        <v>264</v>
      </c>
      <c r="K39" t="s">
        <v>2741</v>
      </c>
      <c r="L39" t="str">
        <f>VLOOKUP(F39&amp;E39,'Атрибут-ТОД2'!F:F,1,0)</f>
        <v>SBX_RETAIL_MP_DM.ft_client_aggr_mnth_epklbt_mnth_social_min_qty</v>
      </c>
      <c r="N39" s="6" t="s">
        <v>2662</v>
      </c>
      <c r="O39" s="27" t="str">
        <f>IF(ISNA(VLOOKUP(E:E,'Мегавитрина на 21.09'!C:H,1,0)), VLOOKUP(E:E,'Мегавитрина на 21.09'!D:H,1,0),VLOOKUP(E:E,'Мегавитрина на 21.09'!C:H,1,0))</f>
        <v>lbt_mnth_social_min_qty</v>
      </c>
      <c r="P39" s="27" t="str">
        <f>IF(ISNA(VLOOKUP(E:E,'Мегавитрина на 21.09'!C:H,2,0)), VLOOKUP(E:E,'Мегавитрина на 21.09'!D:H,1,0),VLOOKUP(E:E,'Мегавитрина на 21.09'!C:H,2,0))</f>
        <v>lbt_mnth_social_min_qty</v>
      </c>
      <c r="Q39" s="27" t="str">
        <f>IF(ISNA(VLOOKUP(E:E,'Мегавитрина на 21.09'!C:H,3,0)), VLOOKUP(E:E,'Мегавитрина на 21.09'!D:H,2,0),VLOOKUP(E:E,'Мегавитрина на 21.09'!C:H,3,0))</f>
        <v>Кол-во месяцев с даты последнего поступления соц. начислений</v>
      </c>
      <c r="R39" s="27" t="str">
        <f>IF(ISNA(VLOOKUP(E:E,'Мегавитрина на 21.09'!C:H,4,0)), VLOOKUP(E:E,'Мегавитрина на 21.09'!D:H,3,0),VLOOKUP(E:E,'Мегавитрина на 21.09'!C:H,4,0))</f>
        <v>custom_rb_cod.dep_agrmnt_aggr</v>
      </c>
      <c r="S39">
        <f>IF(ISNA(VLOOKUP(E:E,'Мегавитрина на 21.09'!C:H,5,0)), VLOOKUP(E:E,'Мегавитрина на 21.09'!D:H,4,0),VLOOKUP(E:E,'Мегавитрина на 21.09'!C:H,5,0))</f>
        <v>0</v>
      </c>
      <c r="T39" t="str">
        <f>IF(ISNA(VLOOKUP(E:E,'Мегавитрина на 21.09'!C:H,6,0)), VLOOKUP(E:E,'Мегавитрина на 21.09'!D:H,5,0),VLOOKUP(E:E,'Мегавитрина на 21.09'!C:H,6,0))</f>
        <v>month(current_timestamp - Min(txn_social_min_dt))</v>
      </c>
    </row>
    <row r="40" spans="1:20" ht="20.100000000000001" hidden="1" customHeight="1">
      <c r="A40">
        <v>1</v>
      </c>
      <c r="B40">
        <v>39</v>
      </c>
      <c r="C40" t="s">
        <v>260</v>
      </c>
      <c r="D40" t="s">
        <v>2765</v>
      </c>
      <c r="E40" t="s">
        <v>132</v>
      </c>
      <c r="F40" t="s">
        <v>260</v>
      </c>
      <c r="H40">
        <f>VLOOKUP(E40,'Атрибут-ТОД'!B:F,3,0)</f>
        <v>0</v>
      </c>
      <c r="I40" t="s">
        <v>279</v>
      </c>
      <c r="J40" s="9" t="s">
        <v>266</v>
      </c>
      <c r="K40" t="s">
        <v>2741</v>
      </c>
      <c r="L40" t="str">
        <f>VLOOKUP(F40&amp;E40,'Атрибут-ТОД2'!F:F,1,0)</f>
        <v>SBX_RETAIL_MP_DM.ft_client_aggr_mnth_epkcrd_cc_ever_nflag</v>
      </c>
      <c r="N40" s="11"/>
      <c r="O40" s="27" t="str">
        <f>IF(ISNA(VLOOKUP(E:E,'Мегавитрина на 21.09'!C:H,1,0)), VLOOKUP(E:E,'Мегавитрина на 21.09'!D:H,1,0),VLOOKUP(E:E,'Мегавитрина на 21.09'!C:H,1,0))</f>
        <v>crd_cc_ever_nflag</v>
      </c>
      <c r="P40" s="27" t="str">
        <f>IF(ISNA(VLOOKUP(E:E,'Мегавитрина на 21.09'!C:H,2,0)), VLOOKUP(E:E,'Мегавитрина на 21.09'!D:H,1,0),VLOOKUP(E:E,'Мегавитрина на 21.09'!C:H,2,0))</f>
        <v>crd_cc_ever_nflag</v>
      </c>
      <c r="Q40" s="27" t="str">
        <f>IF(ISNA(VLOOKUP(E:E,'Мегавитрина на 21.09'!C:H,3,0)), VLOOKUP(E:E,'Мегавитрина на 21.09'!D:H,2,0),VLOOKUP(E:E,'Мегавитрина на 21.09'!C:H,3,0))</f>
        <v>Флаг наличия кредитной карты когда-либо</v>
      </c>
      <c r="R40" s="27" t="str">
        <f>IF(ISNA(VLOOKUP(E:E,'Мегавитрина на 21.09'!C:H,4,0)), VLOOKUP(E:E,'Мегавитрина на 21.09'!D:H,3,0),VLOOKUP(E:E,'Мегавитрина на 21.09'!C:H,4,0))</f>
        <v>custom_rb_card.agrmnt_mnth</v>
      </c>
      <c r="S40">
        <f>IF(ISNA(VLOOKUP(E:E,'Мегавитрина на 21.09'!C:H,5,0)), VLOOKUP(E:E,'Мегавитрина на 21.09'!D:H,4,0),VLOOKUP(E:E,'Мегавитрина на 21.09'!C:H,5,0))</f>
        <v>0</v>
      </c>
      <c r="T40" t="str">
        <f>IF(ISNA(VLOOKUP(E:E,'Мегавитрина на 21.09'!C:H,6,0)), VLOOKUP(E:E,'Мегавитрина на 21.09'!D:H,5,0),VLOOKUP(E:E,'Мегавитрина на 21.09'!C:H,6,0))</f>
        <v>max(case WHEN crd_prod_cat_cd = 'CR' THEN 1 ELSE 0 END)</v>
      </c>
    </row>
    <row r="41" spans="1:20" ht="20.100000000000001" hidden="1" customHeight="1">
      <c r="A41">
        <v>1</v>
      </c>
      <c r="B41">
        <v>40</v>
      </c>
      <c r="C41" t="s">
        <v>260</v>
      </c>
      <c r="D41" t="s">
        <v>2765</v>
      </c>
      <c r="E41" t="s">
        <v>23</v>
      </c>
      <c r="F41" t="s">
        <v>260</v>
      </c>
      <c r="H41">
        <f>VLOOKUP(E41,'Атрибут-ТОД'!B:F,3,0)</f>
        <v>0</v>
      </c>
      <c r="J41" s="9" t="s">
        <v>266</v>
      </c>
      <c r="K41" t="s">
        <v>2741</v>
      </c>
      <c r="L41" t="str">
        <f>VLOOKUP(F41&amp;E41,'Атрибут-ТОД2'!F:F,1,0)</f>
        <v>SBX_RETAIL_MP_DM.ft_client_aggr_mnth_epkcrd_cc_mnth_snc_issue_qty</v>
      </c>
      <c r="N41" s="11"/>
      <c r="O41" s="27" t="str">
        <f>IF(ISNA(VLOOKUP(E:E,'Мегавитрина на 21.09'!C:H,1,0)), VLOOKUP(E:E,'Мегавитрина на 21.09'!D:H,1,0),VLOOKUP(E:E,'Мегавитрина на 21.09'!C:H,1,0))</f>
        <v>crd_cc_mnth_snc_issue_qty</v>
      </c>
      <c r="P41" s="27">
        <f>IF(ISNA(VLOOKUP(E:E,'Мегавитрина на 21.09'!C:H,2,0)), VLOOKUP(E:E,'Мегавитрина на 21.09'!D:H,1,0),VLOOKUP(E:E,'Мегавитрина на 21.09'!C:H,2,0))</f>
        <v>0</v>
      </c>
      <c r="Q41" s="27" t="str">
        <f>IF(ISNA(VLOOKUP(E:E,'Мегавитрина на 21.09'!C:H,3,0)), VLOOKUP(E:E,'Мегавитрина на 21.09'!D:H,2,0),VLOOKUP(E:E,'Мегавитрина на 21.09'!C:H,3,0))</f>
        <v>Количество месяцев с открытия последней кредитной карты</v>
      </c>
      <c r="R41" s="27" t="str">
        <f>IF(ISNA(VLOOKUP(E:E,'Мегавитрина на 21.09'!C:H,4,0)), VLOOKUP(E:E,'Мегавитрина на 21.09'!D:H,3,0),VLOOKUP(E:E,'Мегавитрина на 21.09'!C:H,4,0))</f>
        <v>custom_rb_card.card_agrmnt</v>
      </c>
      <c r="S41">
        <f>IF(ISNA(VLOOKUP(E:E,'Мегавитрина на 21.09'!C:H,5,0)), VLOOKUP(E:E,'Мегавитрина на 21.09'!D:H,4,0),VLOOKUP(E:E,'Мегавитрина на 21.09'!C:H,5,0))</f>
        <v>0</v>
      </c>
      <c r="T41" t="str">
        <f>IF(ISNA(VLOOKUP(E:E,'Мегавитрина на 21.09'!C:H,6,0)), VLOOKUP(E:E,'Мегавитрина на 21.09'!D:H,5,0),VLOOKUP(E:E,'Мегавитрина на 21.09'!C:H,6,0))</f>
        <v>??</v>
      </c>
    </row>
    <row r="42" spans="1:20" ht="20.100000000000001" hidden="1" customHeight="1">
      <c r="A42">
        <v>1</v>
      </c>
      <c r="B42">
        <v>41</v>
      </c>
      <c r="C42" t="s">
        <v>260</v>
      </c>
      <c r="D42" t="s">
        <v>2765</v>
      </c>
      <c r="E42" t="s">
        <v>20</v>
      </c>
      <c r="F42" t="s">
        <v>260</v>
      </c>
      <c r="H42">
        <f>VLOOKUP(E42,'Атрибут-ТОД'!B:F,3,0)</f>
        <v>0</v>
      </c>
      <c r="J42" s="9" t="s">
        <v>266</v>
      </c>
      <c r="K42" t="s">
        <v>2741</v>
      </c>
      <c r="L42" t="str">
        <f>VLOOKUP(F42&amp;E42,'Атрибут-ТОД2'!F:F,1,0)</f>
        <v>SBX_RETAIL_MP_DM.ft_client_aggr_mnth_epkcrd_dc_mnth_payroll_act_qty</v>
      </c>
      <c r="O42" s="27" t="str">
        <f>IF(ISNA(VLOOKUP(E:E,'Мегавитрина на 21.09'!C:H,1,0)), VLOOKUP(E:E,'Мегавитрина на 21.09'!D:H,1,0),VLOOKUP(E:E,'Мегавитрина на 21.09'!C:H,1,0))</f>
        <v>crd_dc_mnth_payroll_act_qty</v>
      </c>
      <c r="P42" s="27">
        <f>IF(ISNA(VLOOKUP(E:E,'Мегавитрина на 21.09'!C:H,2,0)), VLOOKUP(E:E,'Мегавитрина на 21.09'!D:H,1,0),VLOOKUP(E:E,'Мегавитрина на 21.09'!C:H,2,0))</f>
        <v>0</v>
      </c>
      <c r="Q42" s="27" t="str">
        <f>IF(ISNA(VLOOKUP(E:E,'Мегавитрина на 21.09'!C:H,3,0)), VLOOKUP(E:E,'Мегавитрина на 21.09'!D:H,2,0),VLOOKUP(E:E,'Мегавитрина на 21.09'!C:H,3,0))</f>
        <v>Количество месяцев с даты первого получения зарплатного начисления на ДК</v>
      </c>
      <c r="R42" s="27" t="str">
        <f>IF(ISNA(VLOOKUP(E:E,'Мегавитрина на 21.09'!C:H,4,0)), VLOOKUP(E:E,'Мегавитрина на 21.09'!D:H,3,0),VLOOKUP(E:E,'Мегавитрина на 21.09'!C:H,4,0))</f>
        <v>custom_rb_card.client_aggr_mnth</v>
      </c>
      <c r="S42">
        <f>IF(ISNA(VLOOKUP(E:E,'Мегавитрина на 21.09'!C:H,5,0)), VLOOKUP(E:E,'Мегавитрина на 21.09'!D:H,4,0),VLOOKUP(E:E,'Мегавитрина на 21.09'!C:H,5,0))</f>
        <v>0</v>
      </c>
      <c r="T42" t="str">
        <f>IF(ISNA(VLOOKUP(E:E,'Мегавитрина на 21.09'!C:H,6,0)), VLOOKUP(E:E,'Мегавитрина на 21.09'!D:H,5,0),VLOOKUP(E:E,'Мегавитрина на 21.09'!C:H,6,0))</f>
        <v>month(current_timestamp - crd_dc_payroll_act_min_open_dt)</v>
      </c>
    </row>
    <row r="43" spans="1:20" ht="20.100000000000001" hidden="1" customHeight="1">
      <c r="A43">
        <v>1</v>
      </c>
      <c r="B43">
        <v>42</v>
      </c>
      <c r="C43" t="s">
        <v>260</v>
      </c>
      <c r="D43" t="s">
        <v>2765</v>
      </c>
      <c r="E43" t="s">
        <v>22</v>
      </c>
      <c r="F43" t="s">
        <v>260</v>
      </c>
      <c r="H43">
        <f>VLOOKUP(E43,'Атрибут-ТОД'!B:F,3,0)</f>
        <v>0</v>
      </c>
      <c r="J43" s="9" t="s">
        <v>266</v>
      </c>
      <c r="K43" t="s">
        <v>2741</v>
      </c>
      <c r="L43" t="str">
        <f>VLOOKUP(F43&amp;E43,'Атрибут-ТОД2'!F:F,1,0)</f>
        <v>SBX_RETAIL_MP_DM.ft_client_aggr_mnth_epkcrd_dc_mnth_snc_open_qty</v>
      </c>
      <c r="O43" s="27" t="str">
        <f>IF(ISNA(VLOOKUP(E:E,'Мегавитрина на 21.09'!C:H,1,0)), VLOOKUP(E:E,'Мегавитрина на 21.09'!D:H,1,0),VLOOKUP(E:E,'Мегавитрина на 21.09'!C:H,1,0))</f>
        <v>crd_dc_mnth_snc_open_qty</v>
      </c>
      <c r="P43" s="27">
        <f>IF(ISNA(VLOOKUP(E:E,'Мегавитрина на 21.09'!C:H,2,0)), VLOOKUP(E:E,'Мегавитрина на 21.09'!D:H,1,0),VLOOKUP(E:E,'Мегавитрина на 21.09'!C:H,2,0))</f>
        <v>0</v>
      </c>
      <c r="Q43" s="27" t="str">
        <f>IF(ISNA(VLOOKUP(E:E,'Мегавитрина на 21.09'!C:H,3,0)), VLOOKUP(E:E,'Мегавитрина на 21.09'!D:H,2,0),VLOOKUP(E:E,'Мегавитрина на 21.09'!C:H,3,0))</f>
        <v>Количество месяцев с даты открытия первой ДК</v>
      </c>
      <c r="R43" s="27" t="str">
        <f>IF(ISNA(VLOOKUP(E:E,'Мегавитрина на 21.09'!C:H,4,0)), VLOOKUP(E:E,'Мегавитрина на 21.09'!D:H,3,0),VLOOKUP(E:E,'Мегавитрина на 21.09'!C:H,4,0))</f>
        <v>Мегавитрина</v>
      </c>
      <c r="S43">
        <f>IF(ISNA(VLOOKUP(E:E,'Мегавитрина на 21.09'!C:H,5,0)), VLOOKUP(E:E,'Мегавитрина на 21.09'!D:H,4,0),VLOOKUP(E:E,'Мегавитрина на 21.09'!C:H,5,0))</f>
        <v>0</v>
      </c>
      <c r="T43" t="str">
        <f>IF(ISNA(VLOOKUP(E:E,'Мегавитрина на 21.09'!C:H,6,0)), VLOOKUP(E:E,'Мегавитрина на 21.09'!D:H,5,0),VLOOKUP(E:E,'Мегавитрина на 21.09'!C:H,6,0))</f>
        <v xml:space="preserve">Months_Between(report_dt, crd_dc_max_open_dt) </v>
      </c>
    </row>
    <row r="44" spans="1:20" ht="20.100000000000001" hidden="1" customHeight="1">
      <c r="A44">
        <v>1</v>
      </c>
      <c r="B44">
        <v>43</v>
      </c>
      <c r="C44" t="s">
        <v>260</v>
      </c>
      <c r="D44" t="s">
        <v>2765</v>
      </c>
      <c r="E44" t="s">
        <v>21</v>
      </c>
      <c r="F44" t="s">
        <v>260</v>
      </c>
      <c r="H44">
        <f>VLOOKUP(E44,'Атрибут-ТОД'!B:F,3,0)</f>
        <v>0</v>
      </c>
      <c r="J44" s="9" t="s">
        <v>266</v>
      </c>
      <c r="K44" t="s">
        <v>2741</v>
      </c>
      <c r="L44" t="str">
        <f>VLOOKUP(F44&amp;E44,'Атрибут-ТОД2'!F:F,1,0)</f>
        <v>SBX_RETAIL_MP_DM.ft_client_aggr_mnth_epkcrd_dc_mnth_social_act_qty</v>
      </c>
      <c r="O44" s="27" t="str">
        <f>IF(ISNA(VLOOKUP(E:E,'Мегавитрина на 21.09'!C:H,1,0)), VLOOKUP(E:E,'Мегавитрина на 21.09'!D:H,1,0),VLOOKUP(E:E,'Мегавитрина на 21.09'!C:H,1,0))</f>
        <v>crd_dc_mnth_social_act_qty</v>
      </c>
      <c r="P44" s="27">
        <f>IF(ISNA(VLOOKUP(E:E,'Мегавитрина на 21.09'!C:H,2,0)), VLOOKUP(E:E,'Мегавитрина на 21.09'!D:H,1,0),VLOOKUP(E:E,'Мегавитрина на 21.09'!C:H,2,0))</f>
        <v>0</v>
      </c>
      <c r="Q44" s="27" t="str">
        <f>IF(ISNA(VLOOKUP(E:E,'Мегавитрина на 21.09'!C:H,3,0)), VLOOKUP(E:E,'Мегавитрина на 21.09'!D:H,2,0),VLOOKUP(E:E,'Мегавитрина на 21.09'!C:H,3,0))</f>
        <v>Количество месяцев с даты первого получения социального начисления на ДК</v>
      </c>
      <c r="R44" s="27" t="str">
        <f>IF(ISNA(VLOOKUP(E:E,'Мегавитрина на 21.09'!C:H,4,0)), VLOOKUP(E:E,'Мегавитрина на 21.09'!D:H,3,0),VLOOKUP(E:E,'Мегавитрина на 21.09'!C:H,4,0))</f>
        <v>custom_rb_card.client_aggr_mnth</v>
      </c>
      <c r="S44">
        <f>IF(ISNA(VLOOKUP(E:E,'Мегавитрина на 21.09'!C:H,5,0)), VLOOKUP(E:E,'Мегавитрина на 21.09'!D:H,4,0),VLOOKUP(E:E,'Мегавитрина на 21.09'!C:H,5,0))</f>
        <v>0</v>
      </c>
      <c r="T44" t="str">
        <f>IF(ISNA(VLOOKUP(E:E,'Мегавитрина на 21.09'!C:H,6,0)), VLOOKUP(E:E,'Мегавитрина на 21.09'!D:H,5,0),VLOOKUP(E:E,'Мегавитрина на 21.09'!C:H,6,0))</f>
        <v>month(current_timestamp - crd_dc_social_act_min_open_dt)</v>
      </c>
    </row>
    <row r="45" spans="1:20" ht="20.100000000000001" hidden="1" customHeight="1">
      <c r="A45">
        <v>1</v>
      </c>
      <c r="B45">
        <v>44</v>
      </c>
      <c r="C45" t="s">
        <v>260</v>
      </c>
      <c r="D45" t="s">
        <v>2765</v>
      </c>
      <c r="E45" t="s">
        <v>76</v>
      </c>
      <c r="F45" t="s">
        <v>260</v>
      </c>
      <c r="H45">
        <f>VLOOKUP(E45,'Атрибут-ТОД'!B:F,3,0)</f>
        <v>0</v>
      </c>
      <c r="I45" t="s">
        <v>424</v>
      </c>
      <c r="J45" s="9" t="s">
        <v>264</v>
      </c>
      <c r="K45" t="s">
        <v>2741</v>
      </c>
      <c r="L45" t="str">
        <f>VLOOKUP(F45&amp;E45,'Атрибут-ТОД2'!F:F,1,0)</f>
        <v>SBX_RETAIL_MP_DM.ft_client_aggr_mnth_epklbt_inf_new_acct_qty</v>
      </c>
      <c r="N45" s="11"/>
      <c r="O45" s="27" t="str">
        <f>IF(ISNA(VLOOKUP(E:E,'Мегавитрина на 21.09'!C:H,1,0)), VLOOKUP(E:E,'Мегавитрина на 21.09'!D:H,1,0),VLOOKUP(E:E,'Мегавитрина на 21.09'!C:H,1,0))</f>
        <v>lbt_inf_new_acct_qty</v>
      </c>
      <c r="P45" s="27" t="str">
        <f>IF(ISNA(VLOOKUP(E:E,'Мегавитрина на 21.09'!C:H,2,0)), VLOOKUP(E:E,'Мегавитрина на 21.09'!D:H,1,0),VLOOKUP(E:E,'Мегавитрина на 21.09'!C:H,2,0))</f>
        <v>lbt_inf_new_acct_qty</v>
      </c>
      <c r="Q45" s="27" t="str">
        <f>IF(ISNA(VLOOKUP(E:E,'Мегавитрина на 21.09'!C:H,3,0)), VLOOKUP(E:E,'Мегавитрина на 21.09'!D:H,2,0),VLOOKUP(E:E,'Мегавитрина на 21.09'!C:H,3,0))</f>
        <v>Кол-во операций открытия новых счетов</v>
      </c>
      <c r="R45" s="27" t="str">
        <f>IF(ISNA(VLOOKUP(E:E,'Мегавитрина на 21.09'!C:H,4,0)), VLOOKUP(E:E,'Мегавитрина на 21.09'!D:H,3,0),VLOOKUP(E:E,'Мегавитрина на 21.09'!C:H,4,0))</f>
        <v>custom_rb_cod.dep_agrmnt_aggr</v>
      </c>
      <c r="S45">
        <f>IF(ISNA(VLOOKUP(E:E,'Мегавитрина на 21.09'!C:H,5,0)), VLOOKUP(E:E,'Мегавитрина на 21.09'!D:H,4,0),VLOOKUP(E:E,'Мегавитрина на 21.09'!C:H,5,0))</f>
        <v>0</v>
      </c>
      <c r="T45" t="str">
        <f>IF(ISNA(VLOOKUP(E:E,'Мегавитрина на 21.09'!C:H,6,0)), VLOOKUP(E:E,'Мегавитрина на 21.09'!D:H,5,0),VLOOKUP(E:E,'Мегавитрина на 21.09'!C:H,6,0))</f>
        <v>Sum(txn_inf_new_acct_qty) AS dep_inf_new_acct_qty,</v>
      </c>
    </row>
    <row r="46" spans="1:20" ht="20.100000000000001" hidden="1" customHeight="1">
      <c r="A46">
        <v>1</v>
      </c>
      <c r="B46">
        <v>45</v>
      </c>
      <c r="C46" t="s">
        <v>260</v>
      </c>
      <c r="D46" t="s">
        <v>2765</v>
      </c>
      <c r="E46" t="s">
        <v>88</v>
      </c>
      <c r="F46" t="s">
        <v>260</v>
      </c>
      <c r="H46">
        <f>VLOOKUP(E46,'Атрибут-ТОД'!B:F,3,0)</f>
        <v>0</v>
      </c>
      <c r="I46" t="s">
        <v>441</v>
      </c>
      <c r="J46" s="9" t="s">
        <v>264</v>
      </c>
      <c r="K46" t="s">
        <v>2741</v>
      </c>
      <c r="L46" t="str">
        <f>VLOOKUP(F46&amp;E46,'Атрибут-ТОД2'!F:F,1,0)</f>
        <v>SBX_RETAIL_MP_DM.ft_client_aggr_mnth_epklbt_otf_intr_pmt_qty</v>
      </c>
      <c r="O46" s="27" t="str">
        <f>IF(ISNA(VLOOKUP(E:E,'Мегавитрина на 21.09'!C:H,1,0)), VLOOKUP(E:E,'Мегавитрина на 21.09'!D:H,1,0),VLOOKUP(E:E,'Мегавитрина на 21.09'!C:H,1,0))</f>
        <v>lbt_otf_intr_pmt_qty</v>
      </c>
      <c r="P46" s="27" t="str">
        <f>IF(ISNA(VLOOKUP(E:E,'Мегавитрина на 21.09'!C:H,2,0)), VLOOKUP(E:E,'Мегавитрина на 21.09'!D:H,1,0),VLOOKUP(E:E,'Мегавитрина на 21.09'!C:H,2,0))</f>
        <v>lbt_otf_intr_pmt_qty</v>
      </c>
      <c r="Q46" s="27" t="str">
        <f>IF(ISNA(VLOOKUP(E:E,'Мегавитрина на 21.09'!C:H,3,0)), VLOOKUP(E:E,'Мегавитрина на 21.09'!D:H,2,0),VLOOKUP(E:E,'Мегавитрина на 21.09'!C:H,3,0))</f>
        <v>Кол-во операций по выплате процентов по всем счетам клиента</v>
      </c>
      <c r="R46" s="27" t="str">
        <f>IF(ISNA(VLOOKUP(E:E,'Мегавитрина на 21.09'!C:H,4,0)), VLOOKUP(E:E,'Мегавитрина на 21.09'!D:H,3,0),VLOOKUP(E:E,'Мегавитрина на 21.09'!C:H,4,0))</f>
        <v>custom_rb_cod.dep_agrmnt_aggr</v>
      </c>
      <c r="S46">
        <f>IF(ISNA(VLOOKUP(E:E,'Мегавитрина на 21.09'!C:H,5,0)), VLOOKUP(E:E,'Мегавитрина на 21.09'!D:H,4,0),VLOOKUP(E:E,'Мегавитрина на 21.09'!C:H,5,0))</f>
        <v>0</v>
      </c>
      <c r="T46" t="str">
        <f>IF(ISNA(VLOOKUP(E:E,'Мегавитрина на 21.09'!C:H,6,0)), VLOOKUP(E:E,'Мегавитрина на 21.09'!D:H,5,0),VLOOKUP(E:E,'Мегавитрина на 21.09'!C:H,6,0))</f>
        <v>Sum(txn_otf_intr_pmt_qty) AS dep_otf_intr_pmt_qty,</v>
      </c>
    </row>
    <row r="47" spans="1:20" ht="20.100000000000001" hidden="1" customHeight="1">
      <c r="A47">
        <v>1</v>
      </c>
      <c r="B47">
        <v>46</v>
      </c>
      <c r="C47" t="s">
        <v>260</v>
      </c>
      <c r="D47" t="s">
        <v>2765</v>
      </c>
      <c r="E47" t="s">
        <v>86</v>
      </c>
      <c r="F47" t="s">
        <v>260</v>
      </c>
      <c r="H47">
        <f>VLOOKUP(E47,'Атрибут-ТОД'!B:F,3,0)</f>
        <v>0</v>
      </c>
      <c r="I47" t="s">
        <v>439</v>
      </c>
      <c r="J47" s="9" t="s">
        <v>264</v>
      </c>
      <c r="K47" t="s">
        <v>2741</v>
      </c>
      <c r="L47" t="str">
        <f>VLOOKUP(F47&amp;E47,'Атрибут-ТОД2'!F:F,1,0)</f>
        <v>SBX_RETAIL_MP_DM.ft_client_aggr_mnth_epklbt_otf_acct_clsr_qty</v>
      </c>
      <c r="O47" s="27" t="str">
        <f>IF(ISNA(VLOOKUP(E:E,'Мегавитрина на 21.09'!C:H,1,0)), VLOOKUP(E:E,'Мегавитрина на 21.09'!D:H,1,0),VLOOKUP(E:E,'Мегавитрина на 21.09'!C:H,1,0))</f>
        <v>lbt_otf_acct_clsr_qty</v>
      </c>
      <c r="P47" s="27" t="str">
        <f>IF(ISNA(VLOOKUP(E:E,'Мегавитрина на 21.09'!C:H,2,0)), VLOOKUP(E:E,'Мегавитрина на 21.09'!D:H,1,0),VLOOKUP(E:E,'Мегавитрина на 21.09'!C:H,2,0))</f>
        <v>lbt_otf_acct_clsr_qty</v>
      </c>
      <c r="Q47" s="27" t="str">
        <f>IF(ISNA(VLOOKUP(E:E,'Мегавитрина на 21.09'!C:H,3,0)), VLOOKUP(E:E,'Мегавитрина на 21.09'!D:H,2,0),VLOOKUP(E:E,'Мегавитрина на 21.09'!C:H,3,0))</f>
        <v>Кол-во операций по закрытию счета по всем счетам клиента</v>
      </c>
      <c r="R47" s="27" t="str">
        <f>IF(ISNA(VLOOKUP(E:E,'Мегавитрина на 21.09'!C:H,4,0)), VLOOKUP(E:E,'Мегавитрина на 21.09'!D:H,3,0),VLOOKUP(E:E,'Мегавитрина на 21.09'!C:H,4,0))</f>
        <v>custom_rb_cod.dep_agrmnt_aggr</v>
      </c>
      <c r="S47">
        <f>IF(ISNA(VLOOKUP(E:E,'Мегавитрина на 21.09'!C:H,5,0)), VLOOKUP(E:E,'Мегавитрина на 21.09'!D:H,4,0),VLOOKUP(E:E,'Мегавитрина на 21.09'!C:H,5,0))</f>
        <v>0</v>
      </c>
      <c r="T47" t="str">
        <f>IF(ISNA(VLOOKUP(E:E,'Мегавитрина на 21.09'!C:H,6,0)), VLOOKUP(E:E,'Мегавитрина на 21.09'!D:H,5,0),VLOOKUP(E:E,'Мегавитрина на 21.09'!C:H,6,0))</f>
        <v>Sum(txn_otf_acct_clsr_qty) AS dep_otf_acct_clsr_qty,</v>
      </c>
    </row>
    <row r="48" spans="1:20" ht="20.100000000000001" hidden="1" customHeight="1">
      <c r="A48">
        <v>1</v>
      </c>
      <c r="B48">
        <v>47</v>
      </c>
      <c r="C48" t="s">
        <v>260</v>
      </c>
      <c r="D48" t="s">
        <v>2765</v>
      </c>
      <c r="E48" t="s">
        <v>78</v>
      </c>
      <c r="F48" t="s">
        <v>260</v>
      </c>
      <c r="H48">
        <f>VLOOKUP(E48,'Атрибут-ТОД'!B:F,3,0)</f>
        <v>0</v>
      </c>
      <c r="I48" t="s">
        <v>422</v>
      </c>
      <c r="J48" s="9" t="s">
        <v>264</v>
      </c>
      <c r="K48" t="s">
        <v>2741</v>
      </c>
      <c r="L48" t="str">
        <f>VLOOKUP(F48&amp;E48,'Атрибут-ТОД2'!F:F,1,0)</f>
        <v>SBX_RETAIL_MP_DM.ft_client_aggr_mnth_epklbt_inf_intr_cap_qty</v>
      </c>
      <c r="O48" s="27" t="str">
        <f>IF(ISNA(VLOOKUP(E:E,'Мегавитрина на 21.09'!C:H,1,0)), VLOOKUP(E:E,'Мегавитрина на 21.09'!D:H,1,0),VLOOKUP(E:E,'Мегавитрина на 21.09'!C:H,1,0))</f>
        <v>lbt_inf_intr_cap_qty</v>
      </c>
      <c r="P48" s="27" t="str">
        <f>IF(ISNA(VLOOKUP(E:E,'Мегавитрина на 21.09'!C:H,2,0)), VLOOKUP(E:E,'Мегавитрина на 21.09'!D:H,1,0),VLOOKUP(E:E,'Мегавитрина на 21.09'!C:H,2,0))</f>
        <v>lbt_inf_intr_cap_qty</v>
      </c>
      <c r="Q48" s="27" t="str">
        <f>IF(ISNA(VLOOKUP(E:E,'Мегавитрина на 21.09'!C:H,3,0)), VLOOKUP(E:E,'Мегавитрина на 21.09'!D:H,2,0),VLOOKUP(E:E,'Мегавитрина на 21.09'!C:H,3,0))</f>
        <v>Кол-во операций по капитализации и начислению процентов по всем счетам клиента</v>
      </c>
      <c r="R48" s="27" t="str">
        <f>IF(ISNA(VLOOKUP(E:E,'Мегавитрина на 21.09'!C:H,4,0)), VLOOKUP(E:E,'Мегавитрина на 21.09'!D:H,3,0),VLOOKUP(E:E,'Мегавитрина на 21.09'!C:H,4,0))</f>
        <v>custom_rb_cod.dep_agrmnt_aggr</v>
      </c>
      <c r="S48">
        <f>IF(ISNA(VLOOKUP(E:E,'Мегавитрина на 21.09'!C:H,5,0)), VLOOKUP(E:E,'Мегавитрина на 21.09'!D:H,4,0),VLOOKUP(E:E,'Мегавитрина на 21.09'!C:H,5,0))</f>
        <v>0</v>
      </c>
      <c r="T48" t="str">
        <f>IF(ISNA(VLOOKUP(E:E,'Мегавитрина на 21.09'!C:H,6,0)), VLOOKUP(E:E,'Мегавитрина на 21.09'!D:H,5,0),VLOOKUP(E:E,'Мегавитрина на 21.09'!C:H,6,0))</f>
        <v>Sum(txn_inf_intr_cap_qty) AS dep_inf_intr_cap_qty,</v>
      </c>
    </row>
    <row r="49" spans="1:21" ht="20.100000000000001" hidden="1" customHeight="1">
      <c r="A49">
        <v>1</v>
      </c>
      <c r="B49">
        <v>48</v>
      </c>
      <c r="C49" t="s">
        <v>260</v>
      </c>
      <c r="D49" t="s">
        <v>2765</v>
      </c>
      <c r="E49" t="s">
        <v>84</v>
      </c>
      <c r="F49" t="s">
        <v>260</v>
      </c>
      <c r="H49">
        <f>VLOOKUP(E49,'Атрибут-ТОД'!B:F,3,0)</f>
        <v>0</v>
      </c>
      <c r="I49" t="s">
        <v>447</v>
      </c>
      <c r="J49" s="9" t="s">
        <v>264</v>
      </c>
      <c r="K49" t="s">
        <v>2741</v>
      </c>
      <c r="L49" t="str">
        <f>VLOOKUP(F49&amp;E49,'Атрибут-ТОД2'!F:F,1,0)</f>
        <v>SBX_RETAIL_MP_DM.ft_client_aggr_mnth_epklbt_otf_wthdr_qty</v>
      </c>
      <c r="N49" s="7"/>
      <c r="O49" s="27" t="str">
        <f>IF(ISNA(VLOOKUP(E:E,'Мегавитрина на 21.09'!C:H,1,0)), VLOOKUP(E:E,'Мегавитрина на 21.09'!D:H,1,0),VLOOKUP(E:E,'Мегавитрина на 21.09'!C:H,1,0))</f>
        <v>lbt_otf_wthdr_qty</v>
      </c>
      <c r="P49" s="27" t="str">
        <f>IF(ISNA(VLOOKUP(E:E,'Мегавитрина на 21.09'!C:H,2,0)), VLOOKUP(E:E,'Мегавитрина на 21.09'!D:H,1,0),VLOOKUP(E:E,'Мегавитрина на 21.09'!C:H,2,0))</f>
        <v>lbt_otf_wthdr_qty</v>
      </c>
      <c r="Q49" s="27" t="str">
        <f>IF(ISNA(VLOOKUP(E:E,'Мегавитрина на 21.09'!C:H,3,0)), VLOOKUP(E:E,'Мегавитрина на 21.09'!D:H,2,0),VLOOKUP(E:E,'Мегавитрина на 21.09'!C:H,3,0))</f>
        <v>Кол-во операций по частичной выдаче д/с по всем счетам клиента</v>
      </c>
      <c r="R49" s="27" t="str">
        <f>IF(ISNA(VLOOKUP(E:E,'Мегавитрина на 21.09'!C:H,4,0)), VLOOKUP(E:E,'Мегавитрина на 21.09'!D:H,3,0),VLOOKUP(E:E,'Мегавитрина на 21.09'!C:H,4,0))</f>
        <v>custom_rb_cod.dep_agrmnt_aggr</v>
      </c>
      <c r="S49">
        <f>IF(ISNA(VLOOKUP(E:E,'Мегавитрина на 21.09'!C:H,5,0)), VLOOKUP(E:E,'Мегавитрина на 21.09'!D:H,4,0),VLOOKUP(E:E,'Мегавитрина на 21.09'!C:H,5,0))</f>
        <v>0</v>
      </c>
      <c r="T49" t="str">
        <f>IF(ISNA(VLOOKUP(E:E,'Мегавитрина на 21.09'!C:H,6,0)), VLOOKUP(E:E,'Мегавитрина на 21.09'!D:H,5,0),VLOOKUP(E:E,'Мегавитрина на 21.09'!C:H,6,0))</f>
        <v>Sum(txn_otf_wthdr_qty) AS dep_otf_wthdr_qty,</v>
      </c>
    </row>
    <row r="50" spans="1:21" ht="20.100000000000001" hidden="1" customHeight="1">
      <c r="A50">
        <v>1</v>
      </c>
      <c r="B50">
        <v>49</v>
      </c>
      <c r="C50" t="s">
        <v>260</v>
      </c>
      <c r="D50" t="s">
        <v>2765</v>
      </c>
      <c r="E50" t="s">
        <v>72</v>
      </c>
      <c r="F50" t="s">
        <v>260</v>
      </c>
      <c r="H50">
        <f>VLOOKUP(E50,'Атрибут-ТОД'!B:F,3,0)</f>
        <v>0</v>
      </c>
      <c r="I50" t="s">
        <v>430</v>
      </c>
      <c r="J50" s="9" t="s">
        <v>264</v>
      </c>
      <c r="K50" t="s">
        <v>2741</v>
      </c>
      <c r="L50" t="str">
        <f>VLOOKUP(F50&amp;E50,'Атрибут-ТОД2'!F:F,1,0)</f>
        <v>SBX_RETAIL_MP_DM.ft_client_aggr_mnth_epklbt_inf_social_qty</v>
      </c>
      <c r="N50" s="7"/>
      <c r="O50" s="27" t="str">
        <f>IF(ISNA(VLOOKUP(E:E,'Мегавитрина на 21.09'!C:H,1,0)), VLOOKUP(E:E,'Мегавитрина на 21.09'!D:H,1,0),VLOOKUP(E:E,'Мегавитрина на 21.09'!C:H,1,0))</f>
        <v>lbt_inf_social_qty</v>
      </c>
      <c r="P50" s="27" t="str">
        <f>IF(ISNA(VLOOKUP(E:E,'Мегавитрина на 21.09'!C:H,2,0)), VLOOKUP(E:E,'Мегавитрина на 21.09'!D:H,1,0),VLOOKUP(E:E,'Мегавитрина на 21.09'!C:H,2,0))</f>
        <v>lbt_inf_social_qty</v>
      </c>
      <c r="Q50" s="27" t="str">
        <f>IF(ISNA(VLOOKUP(E:E,'Мегавитрина на 21.09'!C:H,3,0)), VLOOKUP(E:E,'Мегавитрина на 21.09'!D:H,2,0),VLOOKUP(E:E,'Мегавитрина на 21.09'!C:H,3,0))</f>
        <v>Кол-во пенсионных начислений по всем счетам клиента за месяц</v>
      </c>
      <c r="R50" s="27" t="str">
        <f>IF(ISNA(VLOOKUP(E:E,'Мегавитрина на 21.09'!C:H,4,0)), VLOOKUP(E:E,'Мегавитрина на 21.09'!D:H,3,0),VLOOKUP(E:E,'Мегавитрина на 21.09'!C:H,4,0))</f>
        <v>custom_rb_cod.dep_agrmnt_aggr</v>
      </c>
      <c r="S50">
        <f>IF(ISNA(VLOOKUP(E:E,'Мегавитрина на 21.09'!C:H,5,0)), VLOOKUP(E:E,'Мегавитрина на 21.09'!D:H,4,0),VLOOKUP(E:E,'Мегавитрина на 21.09'!C:H,5,0))</f>
        <v>0</v>
      </c>
      <c r="T50" t="str">
        <f>IF(ISNA(VLOOKUP(E:E,'Мегавитрина на 21.09'!C:H,6,0)), VLOOKUP(E:E,'Мегавитрина на 21.09'!D:H,5,0),VLOOKUP(E:E,'Мегавитрина на 21.09'!C:H,6,0))</f>
        <v>Sum(txn_inf_social_qty) AS dep_inf_social_qty,</v>
      </c>
    </row>
    <row r="51" spans="1:21" ht="20.100000000000001" hidden="1" customHeight="1">
      <c r="A51">
        <v>1</v>
      </c>
      <c r="B51">
        <v>50</v>
      </c>
      <c r="C51" t="s">
        <v>260</v>
      </c>
      <c r="D51" t="s">
        <v>2765</v>
      </c>
      <c r="E51" t="s">
        <v>80</v>
      </c>
      <c r="F51" t="s">
        <v>260</v>
      </c>
      <c r="H51">
        <f>VLOOKUP(E51,'Атрибут-ТОД'!B:F,3,0)</f>
        <v>0</v>
      </c>
      <c r="I51" t="s">
        <v>426</v>
      </c>
      <c r="J51" s="9" t="s">
        <v>264</v>
      </c>
      <c r="K51" t="s">
        <v>2741</v>
      </c>
      <c r="L51" t="str">
        <f>VLOOKUP(F51&amp;E51,'Атрибут-ТОД2'!F:F,1,0)</f>
        <v>SBX_RETAIL_MP_DM.ft_client_aggr_mnth_epklbt_inf_othr_qty</v>
      </c>
      <c r="O51" s="27" t="str">
        <f>IF(ISNA(VLOOKUP(E:E,'Мегавитрина на 21.09'!C:H,1,0)), VLOOKUP(E:E,'Мегавитрина на 21.09'!D:H,1,0),VLOOKUP(E:E,'Мегавитрина на 21.09'!C:H,1,0))</f>
        <v>lbt_inf_othr_qty</v>
      </c>
      <c r="P51" s="27" t="str">
        <f>IF(ISNA(VLOOKUP(E:E,'Мегавитрина на 21.09'!C:H,2,0)), VLOOKUP(E:E,'Мегавитрина на 21.09'!D:H,1,0),VLOOKUP(E:E,'Мегавитрина на 21.09'!C:H,2,0))</f>
        <v>lbt_inf_othr_qty</v>
      </c>
      <c r="Q51" s="27" t="str">
        <f>IF(ISNA(VLOOKUP(E:E,'Мегавитрина на 21.09'!C:H,3,0)), VLOOKUP(E:E,'Мегавитрина на 21.09'!D:H,2,0),VLOOKUP(E:E,'Мегавитрина на 21.09'!C:H,3,0))</f>
        <v>Кол-во прочих приходных операций по всем счетам клиента</v>
      </c>
      <c r="R51" s="27" t="str">
        <f>IF(ISNA(VLOOKUP(E:E,'Мегавитрина на 21.09'!C:H,4,0)), VLOOKUP(E:E,'Мегавитрина на 21.09'!D:H,3,0),VLOOKUP(E:E,'Мегавитрина на 21.09'!C:H,4,0))</f>
        <v>custom_rb_cod.dep_agrmnt_aggr</v>
      </c>
      <c r="S51">
        <f>IF(ISNA(VLOOKUP(E:E,'Мегавитрина на 21.09'!C:H,5,0)), VLOOKUP(E:E,'Мегавитрина на 21.09'!D:H,4,0),VLOOKUP(E:E,'Мегавитрина на 21.09'!C:H,5,0))</f>
        <v>0</v>
      </c>
      <c r="T51" t="str">
        <f>IF(ISNA(VLOOKUP(E:E,'Мегавитрина на 21.09'!C:H,6,0)), VLOOKUP(E:E,'Мегавитрина на 21.09'!D:H,5,0),VLOOKUP(E:E,'Мегавитрина на 21.09'!C:H,6,0))</f>
        <v>Sum(txn_inf_othr_qty) AS dep_inf_othr_qty</v>
      </c>
    </row>
    <row r="52" spans="1:21" ht="20.100000000000001" hidden="1" customHeight="1">
      <c r="A52">
        <v>1</v>
      </c>
      <c r="B52">
        <v>51</v>
      </c>
      <c r="C52" t="s">
        <v>260</v>
      </c>
      <c r="D52" t="s">
        <v>2765</v>
      </c>
      <c r="E52" t="s">
        <v>90</v>
      </c>
      <c r="F52" t="s">
        <v>260</v>
      </c>
      <c r="H52">
        <f>VLOOKUP(E52,'Атрибут-ТОД'!B:F,3,0)</f>
        <v>0</v>
      </c>
      <c r="I52" t="s">
        <v>443</v>
      </c>
      <c r="J52" s="9" t="s">
        <v>264</v>
      </c>
      <c r="K52" t="s">
        <v>2741</v>
      </c>
      <c r="L52" t="str">
        <f>VLOOKUP(F52&amp;E52,'Атрибут-ТОД2'!F:F,1,0)</f>
        <v>SBX_RETAIL_MP_DM.ft_client_aggr_mnth_epklbt_otf_othr_qty</v>
      </c>
      <c r="O52" s="27" t="str">
        <f>IF(ISNA(VLOOKUP(E:E,'Мегавитрина на 21.09'!C:H,1,0)), VLOOKUP(E:E,'Мегавитрина на 21.09'!D:H,1,0),VLOOKUP(E:E,'Мегавитрина на 21.09'!C:H,1,0))</f>
        <v>lbt_otf_othr_qty</v>
      </c>
      <c r="P52" s="27" t="str">
        <f>IF(ISNA(VLOOKUP(E:E,'Мегавитрина на 21.09'!C:H,2,0)), VLOOKUP(E:E,'Мегавитрина на 21.09'!D:H,1,0),VLOOKUP(E:E,'Мегавитрина на 21.09'!C:H,2,0))</f>
        <v>lbt_otf_othr_qty</v>
      </c>
      <c r="Q52" s="27" t="str">
        <f>IF(ISNA(VLOOKUP(E:E,'Мегавитрина на 21.09'!C:H,3,0)), VLOOKUP(E:E,'Мегавитрина на 21.09'!D:H,2,0),VLOOKUP(E:E,'Мегавитрина на 21.09'!C:H,3,0))</f>
        <v>Кол-во прочих расходных операций по всем счетам клиента</v>
      </c>
      <c r="R52" s="27" t="str">
        <f>IF(ISNA(VLOOKUP(E:E,'Мегавитрина на 21.09'!C:H,4,0)), VLOOKUP(E:E,'Мегавитрина на 21.09'!D:H,3,0),VLOOKUP(E:E,'Мегавитрина на 21.09'!C:H,4,0))</f>
        <v>custom_rb_cod.dep_agrmnt_aggr</v>
      </c>
      <c r="S52">
        <f>IF(ISNA(VLOOKUP(E:E,'Мегавитрина на 21.09'!C:H,5,0)), VLOOKUP(E:E,'Мегавитрина на 21.09'!D:H,4,0),VLOOKUP(E:E,'Мегавитрина на 21.09'!C:H,5,0))</f>
        <v>0</v>
      </c>
      <c r="T52" t="str">
        <f>IF(ISNA(VLOOKUP(E:E,'Мегавитрина на 21.09'!C:H,6,0)), VLOOKUP(E:E,'Мегавитрина на 21.09'!D:H,5,0),VLOOKUP(E:E,'Мегавитрина на 21.09'!C:H,6,0))</f>
        <v>Sum(txn_otf_othr_qty) AS dep_otf_othr_qty,</v>
      </c>
    </row>
    <row r="53" spans="1:21" ht="20.100000000000001" hidden="1" customHeight="1">
      <c r="A53">
        <v>1</v>
      </c>
      <c r="B53">
        <v>52</v>
      </c>
      <c r="C53" t="s">
        <v>260</v>
      </c>
      <c r="D53" t="s">
        <v>2765</v>
      </c>
      <c r="E53" t="s">
        <v>42</v>
      </c>
      <c r="F53" t="s">
        <v>260</v>
      </c>
      <c r="H53">
        <f>VLOOKUP(E53,'Атрибут-ТОД'!B:F,3,0)</f>
        <v>0</v>
      </c>
      <c r="I53" t="s">
        <v>500</v>
      </c>
      <c r="J53" s="9" t="s">
        <v>264</v>
      </c>
      <c r="K53" t="s">
        <v>2741</v>
      </c>
      <c r="L53" t="str">
        <f>VLOOKUP(F53&amp;E53,'Атрибут-ТОД2'!F:F,1,0)</f>
        <v>SBX_RETAIL_MP_DM.ft_client_aggr_mnth_epkprd_pl_active_qty</v>
      </c>
      <c r="N53" t="s">
        <v>2664</v>
      </c>
      <c r="O53" s="27" t="str">
        <f>IF(ISNA(VLOOKUP(E:E,'Мегавитрина на 21.09'!C:H,1,0)), VLOOKUP(E:E,'Мегавитрина на 21.09'!D:H,1,0),VLOOKUP(E:E,'Мегавитрина на 21.09'!C:H,1,0))</f>
        <v>prd_pl_active_qty</v>
      </c>
      <c r="P53" s="27" t="str">
        <f>IF(ISNA(VLOOKUP(E:E,'Мегавитрина на 21.09'!C:H,2,0)), VLOOKUP(E:E,'Мегавитрина на 21.09'!D:H,1,0),VLOOKUP(E:E,'Мегавитрина на 21.09'!C:H,2,0))</f>
        <v>ppc_pl_active_qty</v>
      </c>
      <c r="Q53" s="27" t="str">
        <f>IF(ISNA(VLOOKUP(E:E,'Мегавитрина на 21.09'!C:H,3,0)), VLOOKUP(E:E,'Мегавитрина на 21.09'!D:H,2,0),VLOOKUP(E:E,'Мегавитрина на 21.09'!C:H,3,0))</f>
        <v>Количество активных потребительских кредитов за 3 мес.</v>
      </c>
      <c r="R53" s="27" t="str">
        <f>IF(ISNA(VLOOKUP(E:E,'Мегавитрина на 21.09'!C:H,4,0)), VLOOKUP(E:E,'Мегавитрина на 21.09'!D:H,3,0),VLOOKUP(E:E,'Мегавитрина на 21.09'!C:H,4,0))</f>
        <v>custom_rb_loan.loan_agrmnt</v>
      </c>
      <c r="S53">
        <f>IF(ISNA(VLOOKUP(E:E,'Мегавитрина на 21.09'!C:H,5,0)), VLOOKUP(E:E,'Мегавитрина на 21.09'!D:H,4,0),VLOOKUP(E:E,'Мегавитрина на 21.09'!C:H,5,0))</f>
        <v>0</v>
      </c>
      <c r="T53" t="str">
        <f>IF(ISNA(VLOOKUP(E:E,'Мегавитрина на 21.09'!C:H,6,0)), VLOOKUP(E:E,'Мегавитрина на 21.09'!D:H,5,0),VLOOKUP(E:E,'Мегавитрина на 21.09'!C:H,6,0))</f>
        <v xml:space="preserve">Sum(CASE 
                WHEN Coalesce(a.agrmnt_close_dt,DATE'9999-12-31')&gt;p_report_dt AND a.agrmnt_open_dt&lt;=p_report_dt AND a.loan_type_cd='PL' AND a.rnk=1 THEN 1
                ELSE 0
            END) 
</v>
      </c>
    </row>
    <row r="54" spans="1:21" ht="20.100000000000001" hidden="1" customHeight="1">
      <c r="A54" s="22">
        <v>1</v>
      </c>
      <c r="B54" s="22">
        <v>53</v>
      </c>
      <c r="C54" s="22" t="s">
        <v>260</v>
      </c>
      <c r="D54" s="22" t="s">
        <v>2765</v>
      </c>
      <c r="E54" s="22" t="s">
        <v>37</v>
      </c>
      <c r="F54" s="22" t="s">
        <v>260</v>
      </c>
      <c r="G54" s="22"/>
      <c r="H54">
        <f>VLOOKUP(E54,'Атрибут-ТОД'!B:F,3,0)</f>
        <v>0</v>
      </c>
      <c r="I54" s="22" t="s">
        <v>490</v>
      </c>
      <c r="J54" s="23" t="s">
        <v>264</v>
      </c>
      <c r="K54" s="22" t="s">
        <v>2741</v>
      </c>
      <c r="L54" t="str">
        <f>VLOOKUP(F54&amp;E54,'Атрибут-ТОД2'!F:F,1,0)</f>
        <v>SBX_RETAIL_MP_DM.ft_client_aggr_mnth_epkprd_dc_active_qty</v>
      </c>
      <c r="N54" s="25" t="s">
        <v>2664</v>
      </c>
      <c r="O54" s="27" t="e">
        <f>IF(ISNA(VLOOKUP(E:E,'Мегавитрина на 21.09'!C:H,1,0)), VLOOKUP(E:E,'Мегавитрина на 21.09'!D:H,1,0),VLOOKUP(E:E,'Мегавитрина на 21.09'!C:H,1,0))</f>
        <v>#N/A</v>
      </c>
      <c r="P54" s="27" t="e">
        <f>IF(ISNA(VLOOKUP(E:E,'Мегавитрина на 21.09'!C:H,2,0)), VLOOKUP(E:E,'Мегавитрина на 21.09'!D:H,1,0),VLOOKUP(E:E,'Мегавитрина на 21.09'!C:H,2,0))</f>
        <v>#N/A</v>
      </c>
      <c r="Q54" s="27" t="e">
        <f>IF(ISNA(VLOOKUP(E:E,'Мегавитрина на 21.09'!C:H,3,0)), VLOOKUP(E:E,'Мегавитрина на 21.09'!D:H,2,0),VLOOKUP(E:E,'Мегавитрина на 21.09'!C:H,3,0))</f>
        <v>#N/A</v>
      </c>
      <c r="R54" s="27" t="e">
        <f>IF(ISNA(VLOOKUP(E:E,'Мегавитрина на 21.09'!C:H,4,0)), VLOOKUP(E:E,'Мегавитрина на 21.09'!D:H,3,0),VLOOKUP(E:E,'Мегавитрина на 21.09'!C:H,4,0))</f>
        <v>#N/A</v>
      </c>
      <c r="S54" t="e">
        <f>IF(ISNA(VLOOKUP(E:E,'Мегавитрина на 21.09'!C:H,5,0)), VLOOKUP(E:E,'Мегавитрина на 21.09'!D:H,4,0),VLOOKUP(E:E,'Мегавитрина на 21.09'!C:H,5,0))</f>
        <v>#N/A</v>
      </c>
      <c r="T54" t="e">
        <f>IF(ISNA(VLOOKUP(E:E,'Мегавитрина на 21.09'!C:H,6,0)), VLOOKUP(E:E,'Мегавитрина на 21.09'!D:H,5,0),VLOOKUP(E:E,'Мегавитрина на 21.09'!C:H,6,0))</f>
        <v>#N/A</v>
      </c>
      <c r="U54" s="22" t="s">
        <v>3908</v>
      </c>
    </row>
    <row r="55" spans="1:21" ht="20.100000000000001" hidden="1" customHeight="1">
      <c r="A55">
        <v>1</v>
      </c>
      <c r="B55">
        <v>54</v>
      </c>
      <c r="C55" t="s">
        <v>260</v>
      </c>
      <c r="D55" t="s">
        <v>2765</v>
      </c>
      <c r="E55" t="s">
        <v>40</v>
      </c>
      <c r="F55" t="s">
        <v>260</v>
      </c>
      <c r="H55">
        <f>VLOOKUP(E55,'Атрибут-ТОД'!B:F,3,0)</f>
        <v>0</v>
      </c>
      <c r="I55" t="s">
        <v>489</v>
      </c>
      <c r="J55" s="9" t="s">
        <v>264</v>
      </c>
      <c r="K55" t="s">
        <v>2741</v>
      </c>
      <c r="L55" t="str">
        <f>VLOOKUP(F55&amp;E55,'Атрибут-ТОД2'!F:F,1,0)</f>
        <v>SBX_RETAIL_MP_DM.ft_client_aggr_mnth_epkprd_da_active_qty</v>
      </c>
      <c r="N55" t="s">
        <v>2664</v>
      </c>
      <c r="O55" s="27" t="str">
        <f>IF(ISNA(VLOOKUP(E:E,'Мегавитрина на 21.09'!C:H,1,0)), VLOOKUP(E:E,'Мегавитрина на 21.09'!D:H,1,0),VLOOKUP(E:E,'Мегавитрина на 21.09'!C:H,1,0))</f>
        <v>prd_da_active_qty</v>
      </c>
      <c r="P55" s="27" t="str">
        <f>IF(ISNA(VLOOKUP(E:E,'Мегавитрина на 21.09'!C:H,2,0)), VLOOKUP(E:E,'Мегавитрина на 21.09'!D:H,1,0),VLOOKUP(E:E,'Мегавитрина на 21.09'!C:H,2,0))</f>
        <v>prd_da_active_qty</v>
      </c>
      <c r="Q55" s="27" t="str">
        <f>IF(ISNA(VLOOKUP(E:E,'Мегавитрина на 21.09'!C:H,3,0)), VLOOKUP(E:E,'Мегавитрина на 21.09'!D:H,2,0),VLOOKUP(E:E,'Мегавитрина на 21.09'!C:H,3,0))</f>
        <v>Количество активных договоров "Депозитный/текущий счет"</v>
      </c>
      <c r="R55" s="27" t="str">
        <f>IF(ISNA(VLOOKUP(E:E,'Мегавитрина на 21.09'!C:H,4,0)), VLOOKUP(E:E,'Мегавитрина на 21.09'!D:H,3,0),VLOOKUP(E:E,'Мегавитрина на 21.09'!C:H,4,0))</f>
        <v>custom_rb_cod.dep_agrmnt_aggr; custom_rb_cod.dep_agrmnt</v>
      </c>
      <c r="S55">
        <f>IF(ISNA(VLOOKUP(E:E,'Мегавитрина на 21.09'!C:H,5,0)), VLOOKUP(E:E,'Мегавитрина на 21.09'!D:H,4,0),VLOOKUP(E:E,'Мегавитрина на 21.09'!C:H,5,0))</f>
        <v>0</v>
      </c>
      <c r="T55" t="str">
        <f>IF(ISNA(VLOOKUP(E:E,'Мегавитрина на 21.09'!C:H,6,0)), VLOOKUP(E:E,'Мегавитрина на 21.09'!D:H,5,0),VLOOKUP(E:E,'Мегавитрина на 21.09'!C:H,6,0))</f>
        <v xml:space="preserve">Sum(CASE WHEN da.dep_product_cat_cd IN ('CURRENT_ACCOUNT','TERM_DEPOSIT') AND daa.dep_curr_bal_rub_amt &gt;= 1000 THEN 1 ELSE 0 END)   WHERE  p_report_dt BETWEEN da.row_actual_from_dt AND da.row_actual_to_dt
  AND da.epk_id &lt;&gt; -1
  AND Coalesce(da.agrmnt_close_actual_dt, DATE '9999-12-31') &gt; p_report_dt </v>
      </c>
    </row>
    <row r="56" spans="1:21" ht="20.100000000000001" hidden="1" customHeight="1">
      <c r="A56">
        <v>1</v>
      </c>
      <c r="B56">
        <v>55</v>
      </c>
      <c r="C56" t="s">
        <v>260</v>
      </c>
      <c r="D56" t="s">
        <v>2765</v>
      </c>
      <c r="E56" t="s">
        <v>39</v>
      </c>
      <c r="F56" t="s">
        <v>260</v>
      </c>
      <c r="H56">
        <f>VLOOKUP(E56,'Атрибут-ТОД'!B:F,3,0)</f>
        <v>0</v>
      </c>
      <c r="I56" t="s">
        <v>494</v>
      </c>
      <c r="J56" s="9" t="s">
        <v>264</v>
      </c>
      <c r="K56" t="s">
        <v>2741</v>
      </c>
      <c r="L56" t="str">
        <f>VLOOKUP(F56&amp;E56,'Атрибут-ТОД2'!F:F,1,0)</f>
        <v>SBX_RETAIL_MP_DM.ft_client_aggr_mnth_epkprd_ma_active_qty</v>
      </c>
      <c r="N56" t="s">
        <v>2664</v>
      </c>
      <c r="O56" s="27" t="str">
        <f>IF(ISNA(VLOOKUP(E:E,'Мегавитрина на 21.09'!C:H,1,0)), VLOOKUP(E:E,'Мегавитрина на 21.09'!D:H,1,0),VLOOKUP(E:E,'Мегавитрина на 21.09'!C:H,1,0))</f>
        <v>prd_ma_active_qty</v>
      </c>
      <c r="P56" s="27" t="str">
        <f>IF(ISNA(VLOOKUP(E:E,'Мегавитрина на 21.09'!C:H,2,0)), VLOOKUP(E:E,'Мегавитрина на 21.09'!D:H,1,0),VLOOKUP(E:E,'Мегавитрина на 21.09'!C:H,2,0))</f>
        <v>prd_ma_active_qty</v>
      </c>
      <c r="Q56" s="27" t="str">
        <f>IF(ISNA(VLOOKUP(E:E,'Мегавитрина на 21.09'!C:H,3,0)), VLOOKUP(E:E,'Мегавитрина на 21.09'!D:H,2,0),VLOOKUP(E:E,'Мегавитрина на 21.09'!C:H,3,0))</f>
        <v>Количество активных договоров "ОМС" за отчетный месяц</v>
      </c>
      <c r="R56" s="27" t="str">
        <f>IF(ISNA(VLOOKUP(E:E,'Мегавитрина на 21.09'!C:H,4,0)), VLOOKUP(E:E,'Мегавитрина на 21.09'!D:H,3,0),VLOOKUP(E:E,'Мегавитрина на 21.09'!C:H,4,0))</f>
        <v>custom_rb_cod.dep_agrmnt_aggr; custom_rb_cod.dep_agrmnt</v>
      </c>
      <c r="S56">
        <f>IF(ISNA(VLOOKUP(E:E,'Мегавитрина на 21.09'!C:H,5,0)), VLOOKUP(E:E,'Мегавитрина на 21.09'!D:H,4,0),VLOOKUP(E:E,'Мегавитрина на 21.09'!C:H,5,0))</f>
        <v>0</v>
      </c>
      <c r="T56" t="str">
        <f>IF(ISNA(VLOOKUP(E:E,'Мегавитрина на 21.09'!C:H,6,0)), VLOOKUP(E:E,'Мегавитрина на 21.09'!D:H,5,0),VLOOKUP(E:E,'Мегавитрина на 21.09'!C:H,6,0))</f>
        <v xml:space="preserve">Sum(CASE WHEN da.dep_product_cat_cd = 'METAL_ACCOUNT' THEN 1 ELSE 0 end) AS ma_active_qty, WHERE  p_report_dt BETWEEN da.row_actual_from_dt AND da.row_actual_to_dt
  AND da.epk_id &lt;&gt; -1
  AND Coalesce(da.agrmnt_close_actual_dt, DATE '9999-12-31') &gt; p_report_dt </v>
      </c>
    </row>
    <row r="57" spans="1:21" ht="20.100000000000001" hidden="1" customHeight="1">
      <c r="A57">
        <v>1</v>
      </c>
      <c r="B57">
        <v>56</v>
      </c>
      <c r="C57" t="s">
        <v>260</v>
      </c>
      <c r="D57" t="s">
        <v>2765</v>
      </c>
      <c r="E57" t="s">
        <v>43</v>
      </c>
      <c r="F57" t="s">
        <v>260</v>
      </c>
      <c r="H57">
        <f>VLOOKUP(E57,'Атрибут-ТОД'!B:F,3,0)</f>
        <v>0</v>
      </c>
      <c r="I57" t="s">
        <v>496</v>
      </c>
      <c r="J57" s="9" t="s">
        <v>264</v>
      </c>
      <c r="K57" t="s">
        <v>2741</v>
      </c>
      <c r="L57" t="str">
        <f>VLOOKUP(F57&amp;E57,'Атрибут-ТОД2'!F:F,1,0)</f>
        <v>SBX_RETAIL_MP_DM.ft_client_aggr_mnth_epkprd_mg_active_qty</v>
      </c>
      <c r="N57" t="s">
        <v>2664</v>
      </c>
      <c r="O57" s="27" t="str">
        <f>IF(ISNA(VLOOKUP(E:E,'Мегавитрина на 21.09'!C:H,1,0)), VLOOKUP(E:E,'Мегавитрина на 21.09'!D:H,1,0),VLOOKUP(E:E,'Мегавитрина на 21.09'!C:H,1,0))</f>
        <v>prd_mg_active_qty</v>
      </c>
      <c r="P57" s="27" t="str">
        <f>IF(ISNA(VLOOKUP(E:E,'Мегавитрина на 21.09'!C:H,2,0)), VLOOKUP(E:E,'Мегавитрина на 21.09'!D:H,1,0),VLOOKUP(E:E,'Мегавитрина на 21.09'!C:H,2,0))</f>
        <v>ppc_mg_active_qty</v>
      </c>
      <c r="Q57" s="27" t="str">
        <f>IF(ISNA(VLOOKUP(E:E,'Мегавитрина на 21.09'!C:H,3,0)), VLOOKUP(E:E,'Мегавитрина на 21.09'!D:H,2,0),VLOOKUP(E:E,'Мегавитрина на 21.09'!C:H,3,0))</f>
        <v>Количество активных ипотек за 3 мес.</v>
      </c>
      <c r="R57" s="27" t="str">
        <f>IF(ISNA(VLOOKUP(E:E,'Мегавитрина на 21.09'!C:H,4,0)), VLOOKUP(E:E,'Мегавитрина на 21.09'!D:H,3,0),VLOOKUP(E:E,'Мегавитрина на 21.09'!C:H,4,0))</f>
        <v>custom_rb_loan.loan_agrmnt</v>
      </c>
      <c r="S57">
        <f>IF(ISNA(VLOOKUP(E:E,'Мегавитрина на 21.09'!C:H,5,0)), VLOOKUP(E:E,'Мегавитрина на 21.09'!D:H,4,0),VLOOKUP(E:E,'Мегавитрина на 21.09'!C:H,5,0))</f>
        <v>0</v>
      </c>
      <c r="T57" t="str">
        <f>IF(ISNA(VLOOKUP(E:E,'Мегавитрина на 21.09'!C:H,6,0)), VLOOKUP(E:E,'Мегавитрина на 21.09'!D:H,5,0),VLOOKUP(E:E,'Мегавитрина на 21.09'!C:H,6,0))</f>
        <v>Sum(CASE 
                WHEN Coalesce(a.agrmnt_close_dt,DATE'9999-12-31')&gt;p_report_dt AND a.agrmnt_open_dt&lt;=p_report_dt AND a.loan_type_cd='MORTGAGE' AND a.rnk=1 THEN 1
                ELSE 0
            END) mg_active_qty,</v>
      </c>
    </row>
    <row r="58" spans="1:21" ht="20.100000000000001" hidden="1" customHeight="1">
      <c r="A58" s="22">
        <v>1</v>
      </c>
      <c r="B58" s="22">
        <v>57</v>
      </c>
      <c r="C58" s="22" t="s">
        <v>260</v>
      </c>
      <c r="D58" s="22" t="s">
        <v>2765</v>
      </c>
      <c r="E58" s="22" t="s">
        <v>38</v>
      </c>
      <c r="F58" s="22" t="s">
        <v>260</v>
      </c>
      <c r="G58" s="22"/>
      <c r="H58">
        <f>VLOOKUP(E58,'Атрибут-ТОД'!B:F,3,0)</f>
        <v>0</v>
      </c>
      <c r="I58" s="22" t="s">
        <v>486</v>
      </c>
      <c r="J58" s="23" t="s">
        <v>264</v>
      </c>
      <c r="K58" s="22" t="s">
        <v>2741</v>
      </c>
      <c r="L58" t="str">
        <f>VLOOKUP(F58&amp;E58,'Атрибут-ТОД2'!F:F,1,0)</f>
        <v>SBX_RETAIL_MP_DM.ft_client_aggr_mnth_epkprd_cc_active_qty</v>
      </c>
      <c r="N58" s="22" t="s">
        <v>2664</v>
      </c>
      <c r="O58" s="27" t="e">
        <f>IF(ISNA(VLOOKUP(E:E,'Мегавитрина на 21.09'!C:H,1,0)), VLOOKUP(E:E,'Мегавитрина на 21.09'!D:H,1,0),VLOOKUP(E:E,'Мегавитрина на 21.09'!C:H,1,0))</f>
        <v>#N/A</v>
      </c>
      <c r="P58" s="27" t="e">
        <f>IF(ISNA(VLOOKUP(E:E,'Мегавитрина на 21.09'!C:H,2,0)), VLOOKUP(E:E,'Мегавитрина на 21.09'!D:H,1,0),VLOOKUP(E:E,'Мегавитрина на 21.09'!C:H,2,0))</f>
        <v>#N/A</v>
      </c>
      <c r="Q58" s="27" t="e">
        <f>IF(ISNA(VLOOKUP(E:E,'Мегавитрина на 21.09'!C:H,3,0)), VLOOKUP(E:E,'Мегавитрина на 21.09'!D:H,2,0),VLOOKUP(E:E,'Мегавитрина на 21.09'!C:H,3,0))</f>
        <v>#N/A</v>
      </c>
      <c r="R58" s="27" t="e">
        <f>IF(ISNA(VLOOKUP(E:E,'Мегавитрина на 21.09'!C:H,4,0)), VLOOKUP(E:E,'Мегавитрина на 21.09'!D:H,3,0),VLOOKUP(E:E,'Мегавитрина на 21.09'!C:H,4,0))</f>
        <v>#N/A</v>
      </c>
      <c r="S58" t="e">
        <f>IF(ISNA(VLOOKUP(E:E,'Мегавитрина на 21.09'!C:H,5,0)), VLOOKUP(E:E,'Мегавитрина на 21.09'!D:H,4,0),VLOOKUP(E:E,'Мегавитрина на 21.09'!C:H,5,0))</f>
        <v>#N/A</v>
      </c>
      <c r="T58" t="e">
        <f>IF(ISNA(VLOOKUP(E:E,'Мегавитрина на 21.09'!C:H,6,0)), VLOOKUP(E:E,'Мегавитрина на 21.09'!D:H,5,0),VLOOKUP(E:E,'Мегавитрина на 21.09'!C:H,6,0))</f>
        <v>#N/A</v>
      </c>
      <c r="U58" s="22" t="s">
        <v>3908</v>
      </c>
    </row>
    <row r="59" spans="1:21" ht="20.100000000000001" hidden="1" customHeight="1">
      <c r="A59" s="22">
        <v>1</v>
      </c>
      <c r="B59" s="22">
        <v>58</v>
      </c>
      <c r="C59" s="22" t="s">
        <v>260</v>
      </c>
      <c r="D59" s="22" t="s">
        <v>2765</v>
      </c>
      <c r="E59" s="22" t="s">
        <v>41</v>
      </c>
      <c r="F59" s="22" t="s">
        <v>260</v>
      </c>
      <c r="G59" s="22"/>
      <c r="H59">
        <f>VLOOKUP(E59,'Атрибут-ТОД'!B:F,3,0)</f>
        <v>0</v>
      </c>
      <c r="I59" s="22" t="s">
        <v>501</v>
      </c>
      <c r="J59" s="23" t="s">
        <v>264</v>
      </c>
      <c r="K59" s="22" t="s">
        <v>2741</v>
      </c>
      <c r="L59" t="str">
        <f>VLOOKUP(F59&amp;E59,'Атрибут-ТОД2'!F:F,1,0)</f>
        <v>SBX_RETAIL_MP_DM.ft_client_aggr_mnth_epkprd_sc_active_qty</v>
      </c>
      <c r="N59" s="22" t="s">
        <v>2664</v>
      </c>
      <c r="O59" s="27" t="e">
        <f>IF(ISNA(VLOOKUP(E:E,'Мегавитрина на 21.09'!C:H,1,0)), VLOOKUP(E:E,'Мегавитрина на 21.09'!D:H,1,0),VLOOKUP(E:E,'Мегавитрина на 21.09'!C:H,1,0))</f>
        <v>#N/A</v>
      </c>
      <c r="P59" s="27" t="e">
        <f>IF(ISNA(VLOOKUP(E:E,'Мегавитрина на 21.09'!C:H,2,0)), VLOOKUP(E:E,'Мегавитрина на 21.09'!D:H,1,0),VLOOKUP(E:E,'Мегавитрина на 21.09'!C:H,2,0))</f>
        <v>#N/A</v>
      </c>
      <c r="Q59" s="27" t="e">
        <f>IF(ISNA(VLOOKUP(E:E,'Мегавитрина на 21.09'!C:H,3,0)), VLOOKUP(E:E,'Мегавитрина на 21.09'!D:H,2,0),VLOOKUP(E:E,'Мегавитрина на 21.09'!C:H,3,0))</f>
        <v>#N/A</v>
      </c>
      <c r="R59" s="27" t="e">
        <f>IF(ISNA(VLOOKUP(E:E,'Мегавитрина на 21.09'!C:H,4,0)), VLOOKUP(E:E,'Мегавитрина на 21.09'!D:H,3,0),VLOOKUP(E:E,'Мегавитрина на 21.09'!C:H,4,0))</f>
        <v>#N/A</v>
      </c>
      <c r="S59" t="e">
        <f>IF(ISNA(VLOOKUP(E:E,'Мегавитрина на 21.09'!C:H,5,0)), VLOOKUP(E:E,'Мегавитрина на 21.09'!D:H,4,0),VLOOKUP(E:E,'Мегавитрина на 21.09'!C:H,5,0))</f>
        <v>#N/A</v>
      </c>
      <c r="T59" t="e">
        <f>IF(ISNA(VLOOKUP(E:E,'Мегавитрина на 21.09'!C:H,6,0)), VLOOKUP(E:E,'Мегавитрина на 21.09'!D:H,5,0),VLOOKUP(E:E,'Мегавитрина на 21.09'!C:H,6,0))</f>
        <v>#N/A</v>
      </c>
      <c r="U59" s="22" t="s">
        <v>3908</v>
      </c>
    </row>
    <row r="60" spans="1:21" ht="20.100000000000001" hidden="1" customHeight="1">
      <c r="A60">
        <v>1</v>
      </c>
      <c r="B60">
        <v>59</v>
      </c>
      <c r="C60" t="s">
        <v>260</v>
      </c>
      <c r="D60" t="s">
        <v>2765</v>
      </c>
      <c r="E60" t="s">
        <v>46</v>
      </c>
      <c r="F60" t="s">
        <v>260</v>
      </c>
      <c r="H60">
        <f>VLOOKUP(E60,'Атрибут-ТОД'!B:F,3,0)</f>
        <v>0</v>
      </c>
      <c r="I60" t="s">
        <v>485</v>
      </c>
      <c r="J60" s="9" t="s">
        <v>264</v>
      </c>
      <c r="K60" t="s">
        <v>2741</v>
      </c>
      <c r="L60" t="str">
        <f>VLOOKUP(F60&amp;E60,'Атрибут-ТОД2'!F:F,1,0)</f>
        <v>SBX_RETAIL_MP_DM.ft_client_aggr_mnth_epkprd_ap_cell_active_qty</v>
      </c>
      <c r="N60" t="s">
        <v>2664</v>
      </c>
      <c r="O60" s="27" t="str">
        <f>IF(ISNA(VLOOKUP(E:E,'Мегавитрина на 21.09'!C:H,1,0)), VLOOKUP(E:E,'Мегавитрина на 21.09'!D:H,1,0),VLOOKUP(E:E,'Мегавитрина на 21.09'!C:H,1,0))</f>
        <v>prd_ap_cell_active_qty</v>
      </c>
      <c r="P60" s="27" t="str">
        <f>IF(ISNA(VLOOKUP(E:E,'Мегавитрина на 21.09'!C:H,2,0)), VLOOKUP(E:E,'Мегавитрина на 21.09'!D:H,1,0),VLOOKUP(E:E,'Мегавитрина на 21.09'!C:H,2,0))</f>
        <v>prd_ap_cell_active_qty</v>
      </c>
      <c r="Q60" s="27" t="str">
        <f>IF(ISNA(VLOOKUP(E:E,'Мегавитрина на 21.09'!C:H,3,0)), VLOOKUP(E:E,'Мегавитрина на 21.09'!D:H,2,0),VLOOKUP(E:E,'Мегавитрина на 21.09'!C:H,3,0))</f>
        <v>Количество активных шаблонов "Автоплатеж - Сотовая связь" за отчетный месяц</v>
      </c>
      <c r="R60" s="27" t="str">
        <f>IF(ISNA(VLOOKUP(E:E,'Мегавитрина на 21.09'!C:H,4,0)), VLOOKUP(E:E,'Мегавитрина на 21.09'!D:H,3,0),VLOOKUP(E:E,'Мегавитрина на 21.09'!C:H,4,0))</f>
        <v>custom_rb_card.agrmnt_mnth</v>
      </c>
      <c r="S60">
        <f>IF(ISNA(VLOOKUP(E:E,'Мегавитрина на 21.09'!C:H,5,0)), VLOOKUP(E:E,'Мегавитрина на 21.09'!D:H,4,0),VLOOKUP(E:E,'Мегавитрина на 21.09'!C:H,5,0))</f>
        <v>0</v>
      </c>
      <c r="T60" t="str">
        <f>IF(ISNA(VLOOKUP(E:E,'Мегавитрина на 21.09'!C:H,6,0)), VLOOKUP(E:E,'Мегавитрина на 21.09'!D:H,5,0),VLOOKUP(E:E,'Мегавитрина на 21.09'!C:H,6,0))</f>
        <v>Sum(ppc_ap_cell_active_qty)</v>
      </c>
    </row>
    <row r="61" spans="1:21" ht="20.100000000000001" hidden="1" customHeight="1">
      <c r="A61">
        <v>1</v>
      </c>
      <c r="B61">
        <v>60</v>
      </c>
      <c r="C61" t="s">
        <v>260</v>
      </c>
      <c r="D61" t="s">
        <v>2765</v>
      </c>
      <c r="E61" t="s">
        <v>148</v>
      </c>
      <c r="F61" t="s">
        <v>260</v>
      </c>
      <c r="H61">
        <f>VLOOKUP(E61,'Атрибут-ТОД'!B:F,3,0)</f>
        <v>0</v>
      </c>
      <c r="I61" t="s">
        <v>395</v>
      </c>
      <c r="J61" s="9" t="s">
        <v>264</v>
      </c>
      <c r="K61" t="s">
        <v>2741</v>
      </c>
      <c r="L61" t="str">
        <f>VLOOKUP(F61&amp;E61,'Атрибут-ТОД2'!F:F,1,0)</f>
        <v>SBX_RETAIL_MP_DM.ft_client_aggr_mnth_epkcred_pl_closed_qty</v>
      </c>
      <c r="O61" s="27" t="str">
        <f>IF(ISNA(VLOOKUP(E:E,'Мегавитрина на 21.09'!C:H,1,0)), VLOOKUP(E:E,'Мегавитрина на 21.09'!D:H,1,0),VLOOKUP(E:E,'Мегавитрина на 21.09'!C:H,1,0))</f>
        <v>cred_pl_closed_qty</v>
      </c>
      <c r="P61" s="27" t="str">
        <f>IF(ISNA(VLOOKUP(E:E,'Мегавитрина на 21.09'!C:H,2,0)), VLOOKUP(E:E,'Мегавитрина на 21.09'!D:H,1,0),VLOOKUP(E:E,'Мегавитрина на 21.09'!C:H,2,0))</f>
        <v>cred_pl_closed_qty</v>
      </c>
      <c r="Q61" s="27" t="str">
        <f>IF(ISNA(VLOOKUP(E:E,'Мегавитрина на 21.09'!C:H,3,0)), VLOOKUP(E:E,'Мегавитрина на 21.09'!D:H,2,0),VLOOKUP(E:E,'Мегавитрина на 21.09'!C:H,3,0))</f>
        <v>Количество закрытых за всю историю договоров - потребительские кредиты (PL)</v>
      </c>
      <c r="R61" s="27" t="str">
        <f>IF(ISNA(VLOOKUP(E:E,'Мегавитрина на 21.09'!C:H,4,0)), VLOOKUP(E:E,'Мегавитрина на 21.09'!D:H,3,0),VLOOKUP(E:E,'Мегавитрина на 21.09'!C:H,4,0))</f>
        <v>custom_rb_loan.loan_agrmnt</v>
      </c>
      <c r="S61">
        <f>IF(ISNA(VLOOKUP(E:E,'Мегавитрина на 21.09'!C:H,5,0)), VLOOKUP(E:E,'Мегавитрина на 21.09'!D:H,4,0),VLOOKUP(E:E,'Мегавитрина на 21.09'!C:H,5,0))</f>
        <v>0</v>
      </c>
      <c r="T61" t="str">
        <f>IF(ISNA(VLOOKUP(E:E,'Мегавитрина на 21.09'!C:H,6,0)), VLOOKUP(E:E,'Мегавитрина на 21.09'!D:H,5,0),VLOOKUP(E:E,'Мегавитрина на 21.09'!C:H,6,0))</f>
        <v>Sum(CASE WHEN la.loan_type_cd = 'PL' AND Coalesce(la.agrmnt_close_dt, DATE '9999-12-31') &lt;= _report_dt THEN 1 ELSE  END)  WHERE (1 = 1)
                                               AND la.loan_class_cd = 'LOAN'
                                               AND la.agrmnt_open_dt &lt;= p_report_dt
                                               AND p_report_dt BETWEEN la.row_actual_from_dt AND la.row_actual_to_dt                  
                                               AND la.epk_id &lt;&gt; -1
                                               AND la.agrmnt_valid_flag = 'Y'   
                                               AND la.cred_line_tranch_cd&lt;&gt;'Tranche'</v>
      </c>
    </row>
    <row r="62" spans="1:21" ht="20.100000000000001" hidden="1" customHeight="1">
      <c r="A62">
        <v>1</v>
      </c>
      <c r="B62">
        <v>61</v>
      </c>
      <c r="C62" t="s">
        <v>260</v>
      </c>
      <c r="D62" t="s">
        <v>2765</v>
      </c>
      <c r="E62" t="s">
        <v>147</v>
      </c>
      <c r="F62" t="s">
        <v>260</v>
      </c>
      <c r="H62">
        <f>VLOOKUP(E62,'Атрибут-ТОД'!B:F,3,0)</f>
        <v>0</v>
      </c>
      <c r="I62" t="s">
        <v>399</v>
      </c>
      <c r="J62" s="9" t="s">
        <v>264</v>
      </c>
      <c r="K62" t="s">
        <v>2741</v>
      </c>
      <c r="L62" t="str">
        <f>VLOOKUP(F62&amp;E62,'Атрибут-ТОД2'!F:F,1,0)</f>
        <v>SBX_RETAIL_MP_DM.ft_client_aggr_mnth_epkcred_tot_closed_qty</v>
      </c>
      <c r="O62" s="27" t="str">
        <f>IF(ISNA(VLOOKUP(E:E,'Мегавитрина на 21.09'!C:H,1,0)), VLOOKUP(E:E,'Мегавитрина на 21.09'!D:H,1,0),VLOOKUP(E:E,'Мегавитрина на 21.09'!C:H,1,0))</f>
        <v>cred_tot_closed_qty</v>
      </c>
      <c r="P62" s="27" t="str">
        <f>IF(ISNA(VLOOKUP(E:E,'Мегавитрина на 21.09'!C:H,2,0)), VLOOKUP(E:E,'Мегавитрина на 21.09'!D:H,1,0),VLOOKUP(E:E,'Мегавитрина на 21.09'!C:H,2,0))</f>
        <v>cred_tot_closed_qty</v>
      </c>
      <c r="Q62" s="27" t="str">
        <f>IF(ISNA(VLOOKUP(E:E,'Мегавитрина на 21.09'!C:H,3,0)), VLOOKUP(E:E,'Мегавитрина на 21.09'!D:H,2,0),VLOOKUP(E:E,'Мегавитрина на 21.09'!C:H,3,0))</f>
        <v>Количество закрытых за всю историю договоров - все продукты (PL, AUTO, MORTGAGE)</v>
      </c>
      <c r="R62" s="27" t="str">
        <f>IF(ISNA(VLOOKUP(E:E,'Мегавитрина на 21.09'!C:H,4,0)), VLOOKUP(E:E,'Мегавитрина на 21.09'!D:H,3,0),VLOOKUP(E:E,'Мегавитрина на 21.09'!C:H,4,0))</f>
        <v>custom_rb_loan.loan_agrmnt</v>
      </c>
      <c r="S62">
        <f>IF(ISNA(VLOOKUP(E:E,'Мегавитрина на 21.09'!C:H,5,0)), VLOOKUP(E:E,'Мегавитрина на 21.09'!D:H,4,0),VLOOKUP(E:E,'Мегавитрина на 21.09'!C:H,5,0))</f>
        <v>0</v>
      </c>
      <c r="T62" t="str">
        <f>IF(ISNA(VLOOKUP(E:E,'Мегавитрина на 21.09'!C:H,6,0)), VLOOKUP(E:E,'Мегавитрина на 21.09'!D:H,5,0),VLOOKUP(E:E,'Мегавитрина на 21.09'!C:H,6,0))</f>
        <v>Sum(CASE WHEN Coalesce(la.agrmnt_close_dt, DATE '9999-12-31') &lt;= _report_dt THEN 1 ELSE  END)   WHERE (1 = 1)
                                               AND la.loan_class_cd = 'LOAN'
                                               AND la.agrmnt_open_dt &lt;= p_report_dt
                                               AND p_report_dt BETWEEN la.row_actual_from_dt AND la.row_actual_to_dt                  
                                               AND la.epk_id &lt;&gt; -1
                                               AND la.agrmnt_valid_flag = 'Y'   
                                               AND la.cred_line_tranch_cd&lt;&gt;'Tranche'</v>
      </c>
    </row>
    <row r="63" spans="1:21" ht="20.100000000000001" hidden="1" customHeight="1">
      <c r="A63">
        <v>1</v>
      </c>
      <c r="B63">
        <v>62</v>
      </c>
      <c r="C63" t="s">
        <v>260</v>
      </c>
      <c r="D63" t="s">
        <v>2765</v>
      </c>
      <c r="E63" t="s">
        <v>45</v>
      </c>
      <c r="F63" t="s">
        <v>260</v>
      </c>
      <c r="H63">
        <f>VLOOKUP(E63,'Атрибут-ТОД'!B:F,3,0)</f>
        <v>0</v>
      </c>
      <c r="I63" t="s">
        <v>495</v>
      </c>
      <c r="J63" s="9" t="s">
        <v>264</v>
      </c>
      <c r="K63" t="s">
        <v>2741</v>
      </c>
      <c r="L63" t="str">
        <f>VLOOKUP(F63&amp;E63,'Атрибут-ТОД2'!F:F,1,0)</f>
        <v>SBX_RETAIL_MP_DM.ft_client_aggr_mnth_epkprd_mb_active_qty</v>
      </c>
      <c r="O63" s="27" t="str">
        <f>IF(ISNA(VLOOKUP(E:E,'Мегавитрина на 21.09'!C:H,1,0)), VLOOKUP(E:E,'Мегавитрина на 21.09'!D:H,1,0),VLOOKUP(E:E,'Мегавитрина на 21.09'!C:H,1,0))</f>
        <v>prd_mb_active_qty</v>
      </c>
      <c r="P63" s="27" t="str">
        <f>IF(ISNA(VLOOKUP(E:E,'Мегавитрина на 21.09'!C:H,2,0)), VLOOKUP(E:E,'Мегавитрина на 21.09'!D:H,1,0),VLOOKUP(E:E,'Мегавитрина на 21.09'!C:H,2,0))</f>
        <v>ppc_mb_active_qty</v>
      </c>
      <c r="Q63" s="27" t="str">
        <f>IF(ISNA(VLOOKUP(E:E,'Мегавитрина на 21.09'!C:H,3,0)), VLOOKUP(E:E,'Мегавитрина на 21.09'!D:H,2,0),VLOOKUP(E:E,'Мегавитрина на 21.09'!C:H,3,0))</f>
        <v>Количество карт, активных в мобильном банке за 3 мес.</v>
      </c>
      <c r="R63" s="27" t="str">
        <f>IF(ISNA(VLOOKUP(E:E,'Мегавитрина на 21.09'!C:H,4,0)), VLOOKUP(E:E,'Мегавитрина на 21.09'!D:H,3,0),VLOOKUP(E:E,'Мегавитрина на 21.09'!C:H,4,0))</f>
        <v>custom_rb_card.card;
custom_rb_card.card_agrmnt;
custom_rb_card.txn_mnth
custom_rb_card.card_product
custom_rb_sbol.SBOL_FORM_TYPE
custom_rb_sbol.SBOL_OPER</v>
      </c>
      <c r="S63">
        <f>IF(ISNA(VLOOKUP(E:E,'Мегавитрина на 21.09'!C:H,5,0)), VLOOKUP(E:E,'Мегавитрина на 21.09'!D:H,4,0),VLOOKUP(E:E,'Мегавитрина на 21.09'!C:H,5,0))</f>
        <v>0</v>
      </c>
      <c r="T63" t="str">
        <f>IF(ISNA(VLOOKUP(E:E,'Мегавитрина на 21.09'!C:H,6,0)), VLOOKUP(E:E,'Мегавитрина на 21.09'!D:H,5,0),VLOOKUP(E:E,'Мегавитрина на 21.09'!C:H,6,0))</f>
        <v>Sign(prd_mb_active_qty) AS prd_mb_active_nflag,</v>
      </c>
    </row>
    <row r="64" spans="1:21" ht="20.100000000000001" hidden="1" customHeight="1">
      <c r="A64">
        <v>1</v>
      </c>
      <c r="B64">
        <v>63</v>
      </c>
      <c r="C64" t="s">
        <v>260</v>
      </c>
      <c r="D64" t="s">
        <v>2765</v>
      </c>
      <c r="E64" t="s">
        <v>44</v>
      </c>
      <c r="F64" t="s">
        <v>260</v>
      </c>
      <c r="H64">
        <f>VLOOKUP(E64,'Атрибут-ТОД'!B:F,3,0)</f>
        <v>0</v>
      </c>
      <c r="I64" t="s">
        <v>491</v>
      </c>
      <c r="J64" s="9" t="s">
        <v>264</v>
      </c>
      <c r="K64" t="s">
        <v>2741</v>
      </c>
      <c r="L64" t="str">
        <f>VLOOKUP(F64&amp;E64,'Атрибут-ТОД2'!F:F,1,0)</f>
        <v>SBX_RETAIL_MP_DM.ft_client_aggr_mnth_epkprd_ib_active_qty</v>
      </c>
      <c r="O64" s="27" t="str">
        <f>IF(ISNA(VLOOKUP(E:E,'Мегавитрина на 21.09'!C:H,1,0)), VLOOKUP(E:E,'Мегавитрина на 21.09'!D:H,1,0),VLOOKUP(E:E,'Мегавитрина на 21.09'!C:H,1,0))</f>
        <v>prd_ib_active_qty</v>
      </c>
      <c r="P64" s="27" t="str">
        <f>IF(ISNA(VLOOKUP(E:E,'Мегавитрина на 21.09'!C:H,2,0)), VLOOKUP(E:E,'Мегавитрина на 21.09'!D:H,1,0),VLOOKUP(E:E,'Мегавитрина на 21.09'!C:H,2,0))</f>
        <v>prd_ib_active_qty</v>
      </c>
      <c r="Q64" s="27" t="str">
        <f>IF(ISNA(VLOOKUP(E:E,'Мегавитрина на 21.09'!C:H,3,0)), VLOOKUP(E:E,'Мегавитрина на 21.09'!D:H,2,0),VLOOKUP(E:E,'Мегавитрина на 21.09'!C:H,3,0))</f>
        <v>Количество карт, активных в СБОЛ за 3 мес.</v>
      </c>
      <c r="R64" s="27" t="str">
        <f>IF(ISNA(VLOOKUP(E:E,'Мегавитрина на 21.09'!C:H,4,0)), VLOOKUP(E:E,'Мегавитрина на 21.09'!D:H,3,0),VLOOKUP(E:E,'Мегавитрина на 21.09'!C:H,4,0))</f>
        <v>custom_rb_card.agrmnt_mnth</v>
      </c>
      <c r="S64">
        <f>IF(ISNA(VLOOKUP(E:E,'Мегавитрина на 21.09'!C:H,5,0)), VLOOKUP(E:E,'Мегавитрина на 21.09'!D:H,4,0),VLOOKUP(E:E,'Мегавитрина на 21.09'!C:H,5,0))</f>
        <v>0</v>
      </c>
      <c r="T64" t="str">
        <f>IF(ISNA(VLOOKUP(E:E,'Мегавитрина на 21.09'!C:H,6,0)), VLOOKUP(E:E,'Мегавитрина на 21.09'!D:H,5,0),VLOOKUP(E:E,'Мегавитрина на 21.09'!C:H,6,0))</f>
        <v xml:space="preserve">Sum(ppc_ib_active_qty) </v>
      </c>
    </row>
    <row r="65" spans="1:20" ht="20.100000000000001" hidden="1" customHeight="1">
      <c r="A65">
        <v>1</v>
      </c>
      <c r="B65">
        <v>64</v>
      </c>
      <c r="C65" t="s">
        <v>260</v>
      </c>
      <c r="D65" t="s">
        <v>2765</v>
      </c>
      <c r="E65" t="s">
        <v>170</v>
      </c>
      <c r="F65" t="s">
        <v>260</v>
      </c>
      <c r="H65">
        <f>VLOOKUP(E65,'Атрибут-ТОД'!B:F,3,0)</f>
        <v>0</v>
      </c>
      <c r="I65" t="s">
        <v>470</v>
      </c>
      <c r="J65" s="9" t="s">
        <v>264</v>
      </c>
      <c r="K65" t="s">
        <v>2741</v>
      </c>
      <c r="L65" t="str">
        <f>VLOOKUP(F65&amp;E65,'Атрибут-ТОД2'!F:F,1,0)</f>
        <v>SBX_RETAIL_MP_DM.ft_client_aggr_mnth_epklne_tot_agr_os_qty</v>
      </c>
      <c r="O65" s="27" t="str">
        <f>IF(ISNA(VLOOKUP(E:E,'Мегавитрина на 21.09'!C:H,1,0)), VLOOKUP(E:E,'Мегавитрина на 21.09'!D:H,1,0),VLOOKUP(E:E,'Мегавитрина на 21.09'!C:H,1,0))</f>
        <v>lne_tot_agr_os_qty</v>
      </c>
      <c r="P65" s="27" t="str">
        <f>IF(ISNA(VLOOKUP(E:E,'Мегавитрина на 21.09'!C:H,2,0)), VLOOKUP(E:E,'Мегавитрина на 21.09'!D:H,1,0),VLOOKUP(E:E,'Мегавитрина на 21.09'!C:H,2,0))</f>
        <v>lne_tot_agr_os_qty</v>
      </c>
      <c r="Q65" s="27" t="str">
        <f>IF(ISNA(VLOOKUP(E:E,'Мегавитрина на 21.09'!C:H,3,0)), VLOOKUP(E:E,'Мегавитрина на 21.09'!D:H,2,0),VLOOKUP(E:E,'Мегавитрина на 21.09'!C:H,3,0))</f>
        <v>Количество незакрытых кредитных договоров c ненулевым остатком задолженности - все продукты (PL, AUTO, MORTGAGE)</v>
      </c>
      <c r="R65" s="27" t="str">
        <f>IF(ISNA(VLOOKUP(E:E,'Мегавитрина на 21.09'!C:H,4,0)), VLOOKUP(E:E,'Мегавитрина на 21.09'!D:H,3,0),VLOOKUP(E:E,'Мегавитрина на 21.09'!C:H,4,0))</f>
        <v>custom_rb_loan.agrmnt_bal
custom_rb_loan.loan_agrmnt</v>
      </c>
      <c r="S65">
        <f>IF(ISNA(VLOOKUP(E:E,'Мегавитрина на 21.09'!C:H,5,0)), VLOOKUP(E:E,'Мегавитрина на 21.09'!D:H,4,0),VLOOKUP(E:E,'Мегавитрина на 21.09'!C:H,5,0))</f>
        <v>0</v>
      </c>
      <c r="T65" t="str">
        <f>IF(ISNA(VLOOKUP(E:E,'Мегавитрина на 21.09'!C:H,6,0)), VLOOKUP(E:E,'Мегавитрина на 21.09'!D:H,5,0),VLOOKUP(E:E,'Мегавитрина на 21.09'!C:H,6,0))</f>
        <v>Sum(CASE WHEN Coalesce(la.agrmnt_close_dt, DATE '9999-12-31') &gt; _report_dt AND bal.debt_tot_os_rub_amt &gt;  THEN 1 ELSE  END) WHERE (1 = 1)
                                               AND la.loan_class_cd = 'LOAN'
                                               AND la.agrmnt_open_dt &lt;= p_report_dt
                                               AND p_report_dt BETWEEN la.row_actual_from_dt AND la.row_actual_to_dt                  
                                               AND la.epk_id &lt;&gt; -1
                                               AND la.agrmnt_valid_flag = 'Y'   
                                               AND la.cred_line_tranch_cd&lt;&gt;'Tranche'</v>
      </c>
    </row>
    <row r="66" spans="1:20" ht="20.100000000000001" hidden="1" customHeight="1">
      <c r="A66">
        <v>1</v>
      </c>
      <c r="B66">
        <v>65</v>
      </c>
      <c r="C66" t="s">
        <v>260</v>
      </c>
      <c r="D66" t="s">
        <v>2765</v>
      </c>
      <c r="E66" t="s">
        <v>185</v>
      </c>
      <c r="F66" t="s">
        <v>260</v>
      </c>
      <c r="H66">
        <f>VLOOKUP(E66,'Атрибут-ТОД'!B:F,3,0)</f>
        <v>0</v>
      </c>
      <c r="I66" t="s">
        <v>457</v>
      </c>
      <c r="J66" s="9" t="s">
        <v>264</v>
      </c>
      <c r="K66" t="s">
        <v>2741</v>
      </c>
      <c r="L66" t="str">
        <f>VLOOKUP(F66&amp;E66,'Атрибут-ТОД2'!F:F,1,0)</f>
        <v>SBX_RETAIL_MP_DM.ft_client_aggr_mnth_epklne_mg_agr_os_qty</v>
      </c>
      <c r="N66" s="6" t="s">
        <v>589</v>
      </c>
      <c r="O66" s="27" t="str">
        <f>IF(ISNA(VLOOKUP(E:E,'Мегавитрина на 21.09'!C:H,1,0)), VLOOKUP(E:E,'Мегавитрина на 21.09'!D:H,1,0),VLOOKUP(E:E,'Мегавитрина на 21.09'!C:H,1,0))</f>
        <v>lne_mg_agr_os_qty</v>
      </c>
      <c r="P66" s="27" t="str">
        <f>IF(ISNA(VLOOKUP(E:E,'Мегавитрина на 21.09'!C:H,2,0)), VLOOKUP(E:E,'Мегавитрина на 21.09'!D:H,1,0),VLOOKUP(E:E,'Мегавитрина на 21.09'!C:H,2,0))</f>
        <v>lne_mg_agr_os_qty</v>
      </c>
      <c r="Q66" s="27" t="str">
        <f>IF(ISNA(VLOOKUP(E:E,'Мегавитрина на 21.09'!C:H,3,0)), VLOOKUP(E:E,'Мегавитрина на 21.09'!D:H,2,0),VLOOKUP(E:E,'Мегавитрина на 21.09'!C:H,3,0))</f>
        <v>Количество незакрытых кредитных договоров c ненулевым остатком задолженности - ипотека</v>
      </c>
      <c r="R66" s="27" t="str">
        <f>IF(ISNA(VLOOKUP(E:E,'Мегавитрина на 21.09'!C:H,4,0)), VLOOKUP(E:E,'Мегавитрина на 21.09'!D:H,3,0),VLOOKUP(E:E,'Мегавитрина на 21.09'!C:H,4,0))</f>
        <v>custom_rb_loan.agrmnt_bal;
custom_rb_loan.loan_agrmnt</v>
      </c>
      <c r="S66">
        <f>IF(ISNA(VLOOKUP(E:E,'Мегавитрина на 21.09'!C:H,5,0)), VLOOKUP(E:E,'Мегавитрина на 21.09'!D:H,4,0),VLOOKUP(E:E,'Мегавитрина на 21.09'!C:H,5,0))</f>
        <v>0</v>
      </c>
      <c r="T66" t="str">
        <f>IF(ISNA(VLOOKUP(E:E,'Мегавитрина на 21.09'!C:H,6,0)), VLOOKUP(E:E,'Мегавитрина на 21.09'!D:H,5,0),VLOOKUP(E:E,'Мегавитрина на 21.09'!C:H,6,0))</f>
        <v>Sum(CASE WHEN la.loan_type_cd = 'MORTGAGE' AND Coalesce(la.agrmnt_close_dt, DATE '9999-12-31') &gt; _report_dt AND bal.debt_tot_os_rub_amt &gt;   THEN 1 ELSE  END)   WHERE (1 = 1)
                                               AND la.loan_class_cd = 'LOAN'
                                               AND la.agrmnt_open_dt &lt;= p_report_dt
                                               AND p_report_dt BETWEEN la.row_actual_from_dt AND la.row_actual_to_dt                  
                                               AND la.epk_id &lt;&gt; -1
                                               AND la.agrmnt_valid_flag = 'Y'   
                                               AND la.cred_line_tranch_cd&lt;&gt;'Tranche'</v>
      </c>
    </row>
    <row r="67" spans="1:20" ht="20.100000000000001" hidden="1" customHeight="1">
      <c r="A67">
        <v>1</v>
      </c>
      <c r="B67">
        <v>66</v>
      </c>
      <c r="C67" t="s">
        <v>260</v>
      </c>
      <c r="D67" t="s">
        <v>2765</v>
      </c>
      <c r="E67" t="s">
        <v>180</v>
      </c>
      <c r="F67" t="s">
        <v>260</v>
      </c>
      <c r="H67">
        <f>VLOOKUP(E67,'Атрибут-ТОД'!B:F,3,0)</f>
        <v>0</v>
      </c>
      <c r="I67" t="s">
        <v>463</v>
      </c>
      <c r="J67" s="9" t="s">
        <v>264</v>
      </c>
      <c r="K67" t="s">
        <v>2741</v>
      </c>
      <c r="L67" t="str">
        <f>VLOOKUP(F67&amp;E67,'Атрибут-ТОД2'!F:F,1,0)</f>
        <v>SBX_RETAIL_MP_DM.ft_client_aggr_mnth_epklne_pl_agr_os_qty</v>
      </c>
      <c r="O67" s="27" t="str">
        <f>IF(ISNA(VLOOKUP(E:E,'Мегавитрина на 21.09'!C:H,1,0)), VLOOKUP(E:E,'Мегавитрина на 21.09'!D:H,1,0),VLOOKUP(E:E,'Мегавитрина на 21.09'!C:H,1,0))</f>
        <v>lne_pl_agr_os_qty</v>
      </c>
      <c r="P67" s="27" t="str">
        <f>IF(ISNA(VLOOKUP(E:E,'Мегавитрина на 21.09'!C:H,2,0)), VLOOKUP(E:E,'Мегавитрина на 21.09'!D:H,1,0),VLOOKUP(E:E,'Мегавитрина на 21.09'!C:H,2,0))</f>
        <v>lne_pl_agr_os_qty</v>
      </c>
      <c r="Q67" s="27" t="str">
        <f>IF(ISNA(VLOOKUP(E:E,'Мегавитрина на 21.09'!C:H,3,0)), VLOOKUP(E:E,'Мегавитрина на 21.09'!D:H,2,0),VLOOKUP(E:E,'Мегавитрина на 21.09'!C:H,3,0))</f>
        <v>Количество незакрытых кредитных договоров c ненулевым остатком задолженности - потребительские кредиты (PL)</v>
      </c>
      <c r="R67" s="27" t="str">
        <f>IF(ISNA(VLOOKUP(E:E,'Мегавитрина на 21.09'!C:H,4,0)), VLOOKUP(E:E,'Мегавитрина на 21.09'!D:H,3,0),VLOOKUP(E:E,'Мегавитрина на 21.09'!C:H,4,0))</f>
        <v>custom_rb_loan.agrmnt_bal
custom_rb_loan.loan_agrmnt</v>
      </c>
      <c r="S67">
        <f>IF(ISNA(VLOOKUP(E:E,'Мегавитрина на 21.09'!C:H,5,0)), VLOOKUP(E:E,'Мегавитрина на 21.09'!D:H,4,0),VLOOKUP(E:E,'Мегавитрина на 21.09'!C:H,5,0))</f>
        <v>0</v>
      </c>
      <c r="T67" t="str">
        <f>IF(ISNA(VLOOKUP(E:E,'Мегавитрина на 21.09'!C:H,6,0)), VLOOKUP(E:E,'Мегавитрина на 21.09'!D:H,5,0),VLOOKUP(E:E,'Мегавитрина на 21.09'!C:H,6,0))</f>
        <v>Sum(CASE WHEN la.loan_type_cd = 'PL' AND Coalesce(la.agrmnt_close_dt, DATE '9999-12-31') &gt; _report_dt AND bal.debt_tot_os_rub_amt &gt;   THEN 1 ELSE  END)  WHERE (1 = 1)
                                               AND la.loan_class_cd = 'LOAN'
                                               AND la.agrmnt_open_dt &lt;= p_report_dt
                                               AND p_report_dt BETWEEN la.row_actual_from_dt AND la.row_actual_to_dt                  
                                               AND la.epk_id &lt;&gt; -1
                                               AND la.agrmnt_valid_flag = 'Y'   
                                               AND la.cred_line_tranch_cd&lt;&gt;'Tranche'</v>
      </c>
    </row>
    <row r="68" spans="1:20" ht="20.100000000000001" hidden="1" customHeight="1">
      <c r="A68">
        <v>1</v>
      </c>
      <c r="B68">
        <v>67</v>
      </c>
      <c r="C68" t="s">
        <v>260</v>
      </c>
      <c r="D68" t="s">
        <v>2765</v>
      </c>
      <c r="E68" t="s">
        <v>226</v>
      </c>
      <c r="F68" t="s">
        <v>260</v>
      </c>
      <c r="H68">
        <f>VLOOKUP(E68,'Атрибут-ТОД'!B:F,3,0)</f>
        <v>0</v>
      </c>
      <c r="I68" t="s">
        <v>318</v>
      </c>
      <c r="J68" s="9" t="s">
        <v>264</v>
      </c>
      <c r="K68" t="s">
        <v>2741</v>
      </c>
      <c r="L68" t="str">
        <f>VLOOKUP(F68&amp;E68,'Атрибут-ТОД2'!F:F,1,0)</f>
        <v>SBX_RETAIL_MP_DM.ft_client_aggr_mnth_epkcrd_dc_pos_auto_qty</v>
      </c>
      <c r="N68" t="s">
        <v>592</v>
      </c>
      <c r="O68" s="27" t="str">
        <f>IF(ISNA(VLOOKUP(E:E,'Мегавитрина на 21.09'!C:H,1,0)), VLOOKUP(E:E,'Мегавитрина на 21.09'!D:H,1,0),VLOOKUP(E:E,'Мегавитрина на 21.09'!C:H,1,0))</f>
        <v>crd_dc_pos_auto_qty</v>
      </c>
      <c r="P68" s="27" t="str">
        <f>IF(ISNA(VLOOKUP(E:E,'Мегавитрина на 21.09'!C:H,2,0)), VLOOKUP(E:E,'Мегавитрина на 21.09'!D:H,1,0),VLOOKUP(E:E,'Мегавитрина на 21.09'!C:H,2,0))</f>
        <v>crd_dc_pos_auto_qty</v>
      </c>
      <c r="Q68" s="27" t="str">
        <f>IF(ISNA(VLOOKUP(E:E,'Мегавитрина на 21.09'!C:H,3,0)), VLOOKUP(E:E,'Мегавитрина на 21.09'!D:H,2,0),VLOOKUP(E:E,'Мегавитрина на 21.09'!C:H,3,0))</f>
        <v>Количество операций покупки в категории "Авто/мото" за месяц по дебетовым картам</v>
      </c>
      <c r="R68" s="27" t="str">
        <f>IF(ISNA(VLOOKUP(E:E,'Мегавитрина на 21.09'!C:H,4,0)), VLOOKUP(E:E,'Мегавитрина на 21.09'!D:H,3,0),VLOOKUP(E:E,'Мегавитрина на 21.09'!C:H,4,0))</f>
        <v>custom_rb_card.agrmnt_mnth</v>
      </c>
      <c r="S68">
        <f>IF(ISNA(VLOOKUP(E:E,'Мегавитрина на 21.09'!C:H,5,0)), VLOOKUP(E:E,'Мегавитрина на 21.09'!D:H,4,0),VLOOKUP(E:E,'Мегавитрина на 21.09'!C:H,5,0))</f>
        <v>0</v>
      </c>
      <c r="T68" t="str">
        <f>IF(ISNA(VLOOKUP(E:E,'Мегавитрина на 21.09'!C:H,6,0)), VLOOKUP(E:E,'Мегавитрина на 21.09'!D:H,5,0),VLOOKUP(E:E,'Мегавитрина на 21.09'!C:H,6,0))</f>
        <v>Sum(CASE WHEN crd_prod_cat_cd = 'DB' THEN txn_pos_auto_qty END) AS crd_dc_pos_auto_qty,</v>
      </c>
    </row>
    <row r="69" spans="1:20" ht="20.100000000000001" hidden="1" customHeight="1">
      <c r="A69">
        <v>1</v>
      </c>
      <c r="B69">
        <v>68</v>
      </c>
      <c r="C69" t="s">
        <v>260</v>
      </c>
      <c r="D69" t="s">
        <v>2765</v>
      </c>
      <c r="E69" t="s">
        <v>194</v>
      </c>
      <c r="F69" t="s">
        <v>260</v>
      </c>
      <c r="H69">
        <f>VLOOKUP(E69,'Атрибут-ТОД'!B:F,3,0)</f>
        <v>0</v>
      </c>
      <c r="I69" t="s">
        <v>281</v>
      </c>
      <c r="J69" s="9" t="s">
        <v>264</v>
      </c>
      <c r="K69" t="s">
        <v>2741</v>
      </c>
      <c r="L69" t="str">
        <f>VLOOKUP(F69&amp;E69,'Атрибут-ТОД2'!F:F,1,0)</f>
        <v>SBX_RETAIL_MP_DM.ft_client_aggr_mnth_epkcrd_cc_pos_auto_qty</v>
      </c>
      <c r="N69" t="s">
        <v>523</v>
      </c>
      <c r="O69" s="27" t="str">
        <f>IF(ISNA(VLOOKUP(E:E,'Мегавитрина на 21.09'!C:H,1,0)), VLOOKUP(E:E,'Мегавитрина на 21.09'!D:H,1,0),VLOOKUP(E:E,'Мегавитрина на 21.09'!C:H,1,0))</f>
        <v>crd_cc_pos_auto_qty</v>
      </c>
      <c r="P69" s="27" t="str">
        <f>IF(ISNA(VLOOKUP(E:E,'Мегавитрина на 21.09'!C:H,2,0)), VLOOKUP(E:E,'Мегавитрина на 21.09'!D:H,1,0),VLOOKUP(E:E,'Мегавитрина на 21.09'!C:H,2,0))</f>
        <v>crd_cc_pos_auto_qty</v>
      </c>
      <c r="Q69" s="27" t="str">
        <f>IF(ISNA(VLOOKUP(E:E,'Мегавитрина на 21.09'!C:H,3,0)), VLOOKUP(E:E,'Мегавитрина на 21.09'!D:H,2,0),VLOOKUP(E:E,'Мегавитрина на 21.09'!C:H,3,0))</f>
        <v>Количество операций покупки в категории "Авто/мото" за месяц по кредитным картам</v>
      </c>
      <c r="R69" s="27" t="str">
        <f>IF(ISNA(VLOOKUP(E:E,'Мегавитрина на 21.09'!C:H,4,0)), VLOOKUP(E:E,'Мегавитрина на 21.09'!D:H,3,0),VLOOKUP(E:E,'Мегавитрина на 21.09'!C:H,4,0))</f>
        <v>custom_rb_card.agrmnt_mnth</v>
      </c>
      <c r="S69">
        <f>IF(ISNA(VLOOKUP(E:E,'Мегавитрина на 21.09'!C:H,5,0)), VLOOKUP(E:E,'Мегавитрина на 21.09'!D:H,4,0),VLOOKUP(E:E,'Мегавитрина на 21.09'!C:H,5,0))</f>
        <v>0</v>
      </c>
      <c r="T69" t="str">
        <f>IF(ISNA(VLOOKUP(E:E,'Мегавитрина на 21.09'!C:H,6,0)), VLOOKUP(E:E,'Мегавитрина на 21.09'!D:H,5,0),VLOOKUP(E:E,'Мегавитрина на 21.09'!C:H,6,0))</f>
        <v>Sum(CASE WHEN crd_prod_cat_cd = 'CR' THEN txn_pos_auto_qty END) AS crd_cc_pos_auto_qty,</v>
      </c>
    </row>
    <row r="70" spans="1:20" ht="20.100000000000001" hidden="1" customHeight="1">
      <c r="A70">
        <v>1</v>
      </c>
      <c r="B70">
        <v>69</v>
      </c>
      <c r="C70" t="s">
        <v>260</v>
      </c>
      <c r="D70" t="s">
        <v>2765</v>
      </c>
      <c r="E70" t="s">
        <v>228</v>
      </c>
      <c r="F70" t="s">
        <v>260</v>
      </c>
      <c r="H70">
        <f>VLOOKUP(E70,'Атрибут-ТОД'!B:F,3,0)</f>
        <v>0</v>
      </c>
      <c r="I70" t="s">
        <v>336</v>
      </c>
      <c r="J70" s="9" t="s">
        <v>264</v>
      </c>
      <c r="K70" t="s">
        <v>2741</v>
      </c>
      <c r="L70" t="str">
        <f>VLOOKUP(F70&amp;E70,'Атрибут-ТОД2'!F:F,1,0)</f>
        <v>SBX_RETAIL_MP_DM.ft_client_aggr_mnth_epkcrd_dc_pos_money_trf_qty</v>
      </c>
      <c r="O70" s="27" t="str">
        <f>IF(ISNA(VLOOKUP(E:E,'Мегавитрина на 21.09'!C:H,1,0)), VLOOKUP(E:E,'Мегавитрина на 21.09'!D:H,1,0),VLOOKUP(E:E,'Мегавитрина на 21.09'!C:H,1,0))</f>
        <v>crd_dc_pos_money_trf_qty</v>
      </c>
      <c r="P70" s="27" t="str">
        <f>IF(ISNA(VLOOKUP(E:E,'Мегавитрина на 21.09'!C:H,2,0)), VLOOKUP(E:E,'Мегавитрина на 21.09'!D:H,1,0),VLOOKUP(E:E,'Мегавитрина на 21.09'!C:H,2,0))</f>
        <v>crd_dc_pos_money_trf_qty</v>
      </c>
      <c r="Q70" s="27" t="str">
        <f>IF(ISNA(VLOOKUP(E:E,'Мегавитрина на 21.09'!C:H,3,0)), VLOOKUP(E:E,'Мегавитрина на 21.09'!D:H,2,0),VLOOKUP(E:E,'Мегавитрина на 21.09'!C:H,3,0))</f>
        <v>Количество операций покупки в категории "Безналичные денежные операции" за месяц по дебетовым картам</v>
      </c>
      <c r="R70" s="27" t="str">
        <f>IF(ISNA(VLOOKUP(E:E,'Мегавитрина на 21.09'!C:H,4,0)), VLOOKUP(E:E,'Мегавитрина на 21.09'!D:H,3,0),VLOOKUP(E:E,'Мегавитрина на 21.09'!C:H,4,0))</f>
        <v>custom_rb_card.agrmnt_mnth</v>
      </c>
      <c r="S70">
        <f>IF(ISNA(VLOOKUP(E:E,'Мегавитрина на 21.09'!C:H,5,0)), VLOOKUP(E:E,'Мегавитрина на 21.09'!D:H,4,0),VLOOKUP(E:E,'Мегавитрина на 21.09'!C:H,5,0))</f>
        <v>0</v>
      </c>
      <c r="T70" t="str">
        <f>IF(ISNA(VLOOKUP(E:E,'Мегавитрина на 21.09'!C:H,6,0)), VLOOKUP(E:E,'Мегавитрина на 21.09'!D:H,5,0),VLOOKUP(E:E,'Мегавитрина на 21.09'!C:H,6,0))</f>
        <v>Sum(CASE WHEN crd_prod_cat_cd = 'DB' THEN txn_pos_money_trf_qty END) AS crd_dc_pos_money_trf_qty,</v>
      </c>
    </row>
    <row r="71" spans="1:20" ht="20.100000000000001" hidden="1" customHeight="1">
      <c r="A71">
        <v>1</v>
      </c>
      <c r="B71">
        <v>70</v>
      </c>
      <c r="C71" t="s">
        <v>260</v>
      </c>
      <c r="D71" t="s">
        <v>2765</v>
      </c>
      <c r="E71" t="s">
        <v>196</v>
      </c>
      <c r="F71" t="s">
        <v>260</v>
      </c>
      <c r="H71">
        <f>VLOOKUP(E71,'Атрибут-ТОД'!B:F,3,0)</f>
        <v>0</v>
      </c>
      <c r="I71" t="s">
        <v>298</v>
      </c>
      <c r="J71" s="9" t="s">
        <v>264</v>
      </c>
      <c r="K71" t="s">
        <v>2741</v>
      </c>
      <c r="L71" t="str">
        <f>VLOOKUP(F71&amp;E71,'Атрибут-ТОД2'!F:F,1,0)</f>
        <v>SBX_RETAIL_MP_DM.ft_client_aggr_mnth_epkcrd_cc_pos_money_trf_qty</v>
      </c>
      <c r="O71" s="27" t="str">
        <f>IF(ISNA(VLOOKUP(E:E,'Мегавитрина на 21.09'!C:H,1,0)), VLOOKUP(E:E,'Мегавитрина на 21.09'!D:H,1,0),VLOOKUP(E:E,'Мегавитрина на 21.09'!C:H,1,0))</f>
        <v>crd_cc_pos_money_trf_qty</v>
      </c>
      <c r="P71" s="27" t="str">
        <f>IF(ISNA(VLOOKUP(E:E,'Мегавитрина на 21.09'!C:H,2,0)), VLOOKUP(E:E,'Мегавитрина на 21.09'!D:H,1,0),VLOOKUP(E:E,'Мегавитрина на 21.09'!C:H,2,0))</f>
        <v>crd_cc_pos_money_trf_qty</v>
      </c>
      <c r="Q71" s="27" t="str">
        <f>IF(ISNA(VLOOKUP(E:E,'Мегавитрина на 21.09'!C:H,3,0)), VLOOKUP(E:E,'Мегавитрина на 21.09'!D:H,2,0),VLOOKUP(E:E,'Мегавитрина на 21.09'!C:H,3,0))</f>
        <v>Количество операций покупки в категории "Безналичные денежные операции" за месяц по кредитным картам</v>
      </c>
      <c r="R71" s="27" t="str">
        <f>IF(ISNA(VLOOKUP(E:E,'Мегавитрина на 21.09'!C:H,4,0)), VLOOKUP(E:E,'Мегавитрина на 21.09'!D:H,3,0),VLOOKUP(E:E,'Мегавитрина на 21.09'!C:H,4,0))</f>
        <v>custom_rb_card.agrmnt_mnth</v>
      </c>
      <c r="S71">
        <f>IF(ISNA(VLOOKUP(E:E,'Мегавитрина на 21.09'!C:H,5,0)), VLOOKUP(E:E,'Мегавитрина на 21.09'!D:H,4,0),VLOOKUP(E:E,'Мегавитрина на 21.09'!C:H,5,0))</f>
        <v>0</v>
      </c>
      <c r="T71" t="str">
        <f>IF(ISNA(VLOOKUP(E:E,'Мегавитрина на 21.09'!C:H,6,0)), VLOOKUP(E:E,'Мегавитрина на 21.09'!D:H,5,0),VLOOKUP(E:E,'Мегавитрина на 21.09'!C:H,6,0))</f>
        <v>Sum(CASE WHEN crd_prod_cat_cd = 'CR' THEN txn_pos_money_trf_qty END) AS crd_cc_pos_money_trf_qty,</v>
      </c>
    </row>
    <row r="72" spans="1:20" ht="20.100000000000001" hidden="1" customHeight="1">
      <c r="A72">
        <v>1</v>
      </c>
      <c r="B72">
        <v>71</v>
      </c>
      <c r="C72" t="s">
        <v>260</v>
      </c>
      <c r="D72" t="s">
        <v>2765</v>
      </c>
      <c r="E72" t="s">
        <v>230</v>
      </c>
      <c r="F72" t="s">
        <v>260</v>
      </c>
      <c r="H72">
        <f>VLOOKUP(E72,'Атрибут-ТОД'!B:F,3,0)</f>
        <v>0</v>
      </c>
      <c r="I72" t="s">
        <v>326</v>
      </c>
      <c r="J72" s="9" t="s">
        <v>264</v>
      </c>
      <c r="K72" t="s">
        <v>2741</v>
      </c>
      <c r="L72" t="str">
        <f>VLOOKUP(F72&amp;E72,'Атрибут-ТОД2'!F:F,1,0)</f>
        <v>SBX_RETAIL_MP_DM.ft_client_aggr_mnth_epkcrd_dc_pos_eat_out_qty</v>
      </c>
      <c r="N72" t="s">
        <v>595</v>
      </c>
      <c r="O72" s="27" t="str">
        <f>IF(ISNA(VLOOKUP(E:E,'Мегавитрина на 21.09'!C:H,1,0)), VLOOKUP(E:E,'Мегавитрина на 21.09'!D:H,1,0),VLOOKUP(E:E,'Мегавитрина на 21.09'!C:H,1,0))</f>
        <v>crd_dc_pos_eat_out_qty</v>
      </c>
      <c r="P72" s="27" t="str">
        <f>IF(ISNA(VLOOKUP(E:E,'Мегавитрина на 21.09'!C:H,2,0)), VLOOKUP(E:E,'Мегавитрина на 21.09'!D:H,1,0),VLOOKUP(E:E,'Мегавитрина на 21.09'!C:H,2,0))</f>
        <v>crd_dc_pos_eat_out_qty</v>
      </c>
      <c r="Q72" s="27" t="str">
        <f>IF(ISNA(VLOOKUP(E:E,'Мегавитрина на 21.09'!C:H,3,0)), VLOOKUP(E:E,'Мегавитрина на 21.09'!D:H,2,0),VLOOKUP(E:E,'Мегавитрина на 21.09'!C:H,3,0))</f>
        <v>Количество операций покупки в категории "Кафе/бары/рестораны" за месяц по дебетовым картам</v>
      </c>
      <c r="R72" s="27" t="str">
        <f>IF(ISNA(VLOOKUP(E:E,'Мегавитрина на 21.09'!C:H,4,0)), VLOOKUP(E:E,'Мегавитрина на 21.09'!D:H,3,0),VLOOKUP(E:E,'Мегавитрина на 21.09'!C:H,4,0))</f>
        <v>custom_rb_card.agrmnt_mnth</v>
      </c>
      <c r="S72">
        <f>IF(ISNA(VLOOKUP(E:E,'Мегавитрина на 21.09'!C:H,5,0)), VLOOKUP(E:E,'Мегавитрина на 21.09'!D:H,4,0),VLOOKUP(E:E,'Мегавитрина на 21.09'!C:H,5,0))</f>
        <v>0</v>
      </c>
      <c r="T72" t="str">
        <f>IF(ISNA(VLOOKUP(E:E,'Мегавитрина на 21.09'!C:H,6,0)), VLOOKUP(E:E,'Мегавитрина на 21.09'!D:H,5,0),VLOOKUP(E:E,'Мегавитрина на 21.09'!C:H,6,0))</f>
        <v>Sum(CASE WHEN crd_prod_cat_cd = 'DB' THEN txn_pos_eat_out_qty END) AS crd_dc_pos_eat_out_qty,</v>
      </c>
    </row>
    <row r="73" spans="1:20" ht="20.100000000000001" hidden="1" customHeight="1">
      <c r="A73">
        <v>1</v>
      </c>
      <c r="B73">
        <v>72</v>
      </c>
      <c r="C73" t="s">
        <v>260</v>
      </c>
      <c r="D73" t="s">
        <v>2765</v>
      </c>
      <c r="E73" t="s">
        <v>198</v>
      </c>
      <c r="F73" t="s">
        <v>260</v>
      </c>
      <c r="H73">
        <f>VLOOKUP(E73,'Атрибут-ТОД'!B:F,3,0)</f>
        <v>0</v>
      </c>
      <c r="I73" t="s">
        <v>288</v>
      </c>
      <c r="J73" s="9" t="s">
        <v>264</v>
      </c>
      <c r="K73" t="s">
        <v>2741</v>
      </c>
      <c r="L73" t="str">
        <f>VLOOKUP(F73&amp;E73,'Атрибут-ТОД2'!F:F,1,0)</f>
        <v>SBX_RETAIL_MP_DM.ft_client_aggr_mnth_epkcrd_cc_pos_eat_out_qty</v>
      </c>
      <c r="N73" s="11" t="s">
        <v>595</v>
      </c>
      <c r="O73" s="27" t="str">
        <f>IF(ISNA(VLOOKUP(E:E,'Мегавитрина на 21.09'!C:H,1,0)), VLOOKUP(E:E,'Мегавитрина на 21.09'!D:H,1,0),VLOOKUP(E:E,'Мегавитрина на 21.09'!C:H,1,0))</f>
        <v>crd_cc_pos_eat_out_qty</v>
      </c>
      <c r="P73" s="27" t="str">
        <f>IF(ISNA(VLOOKUP(E:E,'Мегавитрина на 21.09'!C:H,2,0)), VLOOKUP(E:E,'Мегавитрина на 21.09'!D:H,1,0),VLOOKUP(E:E,'Мегавитрина на 21.09'!C:H,2,0))</f>
        <v>crd_cc_pos_eat_out_qty</v>
      </c>
      <c r="Q73" s="27" t="str">
        <f>IF(ISNA(VLOOKUP(E:E,'Мегавитрина на 21.09'!C:H,3,0)), VLOOKUP(E:E,'Мегавитрина на 21.09'!D:H,2,0),VLOOKUP(E:E,'Мегавитрина на 21.09'!C:H,3,0))</f>
        <v>Количество операций покупки в категории "Кафе/бары/рестораны" за месяц по кредитным картам</v>
      </c>
      <c r="R73" s="27" t="str">
        <f>IF(ISNA(VLOOKUP(E:E,'Мегавитрина на 21.09'!C:H,4,0)), VLOOKUP(E:E,'Мегавитрина на 21.09'!D:H,3,0),VLOOKUP(E:E,'Мегавитрина на 21.09'!C:H,4,0))</f>
        <v>custom_rb_card.agrmnt_mnth</v>
      </c>
      <c r="S73">
        <f>IF(ISNA(VLOOKUP(E:E,'Мегавитрина на 21.09'!C:H,5,0)), VLOOKUP(E:E,'Мегавитрина на 21.09'!D:H,4,0),VLOOKUP(E:E,'Мегавитрина на 21.09'!C:H,5,0))</f>
        <v>0</v>
      </c>
      <c r="T73" t="str">
        <f>IF(ISNA(VLOOKUP(E:E,'Мегавитрина на 21.09'!C:H,6,0)), VLOOKUP(E:E,'Мегавитрина на 21.09'!D:H,5,0),VLOOKUP(E:E,'Мегавитрина на 21.09'!C:H,6,0))</f>
        <v>Sum(CASE WHEN crd_prod_cat_cd = 'CR' THEN txn_pos_eat_out_qty END) AS crd_cc_pos_eat_out_qty,</v>
      </c>
    </row>
    <row r="74" spans="1:20" ht="20.100000000000001" hidden="1" customHeight="1">
      <c r="A74">
        <v>1</v>
      </c>
      <c r="B74">
        <v>73</v>
      </c>
      <c r="C74" t="s">
        <v>260</v>
      </c>
      <c r="D74" t="s">
        <v>2765</v>
      </c>
      <c r="E74" t="s">
        <v>232</v>
      </c>
      <c r="F74" t="s">
        <v>260</v>
      </c>
      <c r="H74">
        <f>VLOOKUP(E74,'Атрибут-ТОД'!B:F,3,0)</f>
        <v>0</v>
      </c>
      <c r="I74" t="s">
        <v>348</v>
      </c>
      <c r="J74" s="9" t="s">
        <v>264</v>
      </c>
      <c r="K74" t="s">
        <v>2741</v>
      </c>
      <c r="L74" t="str">
        <f>VLOOKUP(F74&amp;E74,'Атрибут-ТОД2'!F:F,1,0)</f>
        <v>SBX_RETAIL_MP_DM.ft_client_aggr_mnth_epkcrd_dc_pos_utilities_qty</v>
      </c>
      <c r="N74" s="6" t="s">
        <v>589</v>
      </c>
      <c r="O74" s="27" t="str">
        <f>IF(ISNA(VLOOKUP(E:E,'Мегавитрина на 21.09'!C:H,1,0)), VLOOKUP(E:E,'Мегавитрина на 21.09'!D:H,1,0),VLOOKUP(E:E,'Мегавитрина на 21.09'!C:H,1,0))</f>
        <v>crd_dc_pos_utilities_qty</v>
      </c>
      <c r="P74" s="27" t="str">
        <f>IF(ISNA(VLOOKUP(E:E,'Мегавитрина на 21.09'!C:H,2,0)), VLOOKUP(E:E,'Мегавитрина на 21.09'!D:H,1,0),VLOOKUP(E:E,'Мегавитрина на 21.09'!C:H,2,0))</f>
        <v>crd_dc_pos_utilities_qty</v>
      </c>
      <c r="Q74" s="27" t="str">
        <f>IF(ISNA(VLOOKUP(E:E,'Мегавитрина на 21.09'!C:H,3,0)), VLOOKUP(E:E,'Мегавитрина на 21.09'!D:H,2,0),VLOOKUP(E:E,'Мегавитрина на 21.09'!C:H,3,0))</f>
        <v>Количество операций покупки в категории "Коммунальные платежи" за месяц по дебетовым картам</v>
      </c>
      <c r="R74" s="27" t="str">
        <f>IF(ISNA(VLOOKUP(E:E,'Мегавитрина на 21.09'!C:H,4,0)), VLOOKUP(E:E,'Мегавитрина на 21.09'!D:H,3,0),VLOOKUP(E:E,'Мегавитрина на 21.09'!C:H,4,0))</f>
        <v>custom_rb_card.agrmnt_mnth</v>
      </c>
      <c r="S74">
        <f>IF(ISNA(VLOOKUP(E:E,'Мегавитрина на 21.09'!C:H,5,0)), VLOOKUP(E:E,'Мегавитрина на 21.09'!D:H,4,0),VLOOKUP(E:E,'Мегавитрина на 21.09'!C:H,5,0))</f>
        <v>0</v>
      </c>
      <c r="T74" t="str">
        <f>IF(ISNA(VLOOKUP(E:E,'Мегавитрина на 21.09'!C:H,6,0)), VLOOKUP(E:E,'Мегавитрина на 21.09'!D:H,5,0),VLOOKUP(E:E,'Мегавитрина на 21.09'!C:H,6,0))</f>
        <v>Sum(CASE WHEN crd_prod_cat_cd = 'DB' THEN txn_pos_utilities_qty END) AS crd_dc_pos_utilities_qty,</v>
      </c>
    </row>
    <row r="75" spans="1:20" ht="20.100000000000001" hidden="1" customHeight="1">
      <c r="A75">
        <v>1</v>
      </c>
      <c r="B75">
        <v>74</v>
      </c>
      <c r="C75" t="s">
        <v>260</v>
      </c>
      <c r="D75" t="s">
        <v>2765</v>
      </c>
      <c r="E75" t="s">
        <v>200</v>
      </c>
      <c r="F75" t="s">
        <v>260</v>
      </c>
      <c r="H75">
        <f>VLOOKUP(E75,'Атрибут-ТОД'!B:F,3,0)</f>
        <v>0</v>
      </c>
      <c r="I75" t="s">
        <v>310</v>
      </c>
      <c r="J75" s="9" t="s">
        <v>264</v>
      </c>
      <c r="K75" t="s">
        <v>2741</v>
      </c>
      <c r="L75" t="str">
        <f>VLOOKUP(F75&amp;E75,'Атрибут-ТОД2'!F:F,1,0)</f>
        <v>SBX_RETAIL_MP_DM.ft_client_aggr_mnth_epkcrd_cc_pos_utilities_qty</v>
      </c>
      <c r="N75" s="6" t="s">
        <v>589</v>
      </c>
      <c r="O75" s="27" t="str">
        <f>IF(ISNA(VLOOKUP(E:E,'Мегавитрина на 21.09'!C:H,1,0)), VLOOKUP(E:E,'Мегавитрина на 21.09'!D:H,1,0),VLOOKUP(E:E,'Мегавитрина на 21.09'!C:H,1,0))</f>
        <v>crd_cc_pos_utilities_qty</v>
      </c>
      <c r="P75" s="27" t="str">
        <f>IF(ISNA(VLOOKUP(E:E,'Мегавитрина на 21.09'!C:H,2,0)), VLOOKUP(E:E,'Мегавитрина на 21.09'!D:H,1,0),VLOOKUP(E:E,'Мегавитрина на 21.09'!C:H,2,0))</f>
        <v>crd_cc_pos_utilities_qty</v>
      </c>
      <c r="Q75" s="27" t="str">
        <f>IF(ISNA(VLOOKUP(E:E,'Мегавитрина на 21.09'!C:H,3,0)), VLOOKUP(E:E,'Мегавитрина на 21.09'!D:H,2,0),VLOOKUP(E:E,'Мегавитрина на 21.09'!C:H,3,0))</f>
        <v>Количество операций покупки в категории "Коммунальные платежи" за месяц по кредитным картам</v>
      </c>
      <c r="R75" s="27" t="str">
        <f>IF(ISNA(VLOOKUP(E:E,'Мегавитрина на 21.09'!C:H,4,0)), VLOOKUP(E:E,'Мегавитрина на 21.09'!D:H,3,0),VLOOKUP(E:E,'Мегавитрина на 21.09'!C:H,4,0))</f>
        <v>custom_rb_card.agrmnt_mnth</v>
      </c>
      <c r="S75">
        <f>IF(ISNA(VLOOKUP(E:E,'Мегавитрина на 21.09'!C:H,5,0)), VLOOKUP(E:E,'Мегавитрина на 21.09'!D:H,4,0),VLOOKUP(E:E,'Мегавитрина на 21.09'!C:H,5,0))</f>
        <v>0</v>
      </c>
      <c r="T75" t="str">
        <f>IF(ISNA(VLOOKUP(E:E,'Мегавитрина на 21.09'!C:H,6,0)), VLOOKUP(E:E,'Мегавитрина на 21.09'!D:H,5,0),VLOOKUP(E:E,'Мегавитрина на 21.09'!C:H,6,0))</f>
        <v>Sum(CASE WHEN crd_prod_cat_cd = 'CR' THEN txn_pos_utilities_qty END) AS crd_cc_pos_utilities_qty,</v>
      </c>
    </row>
    <row r="76" spans="1:20" ht="20.100000000000001" hidden="1" customHeight="1">
      <c r="A76">
        <v>1</v>
      </c>
      <c r="B76">
        <v>75</v>
      </c>
      <c r="C76" t="s">
        <v>260</v>
      </c>
      <c r="D76" t="s">
        <v>2765</v>
      </c>
      <c r="E76" t="s">
        <v>234</v>
      </c>
      <c r="F76" t="s">
        <v>260</v>
      </c>
      <c r="H76">
        <f>VLOOKUP(E76,'Атрибут-ТОД'!B:F,3,0)</f>
        <v>0</v>
      </c>
      <c r="I76" t="s">
        <v>340</v>
      </c>
      <c r="J76" s="9" t="s">
        <v>264</v>
      </c>
      <c r="K76" t="s">
        <v>2741</v>
      </c>
      <c r="L76" t="str">
        <f>VLOOKUP(F76&amp;E76,'Атрибут-ТОД2'!F:F,1,0)</f>
        <v>SBX_RETAIL_MP_DM.ft_client_aggr_mnth_epkcrd_dc_pos_pc_it_qty</v>
      </c>
      <c r="O76" s="27" t="str">
        <f>IF(ISNA(VLOOKUP(E:E,'Мегавитрина на 21.09'!C:H,1,0)), VLOOKUP(E:E,'Мегавитрина на 21.09'!D:H,1,0),VLOOKUP(E:E,'Мегавитрина на 21.09'!C:H,1,0))</f>
        <v>crd_dc_pos_pc_it_qty</v>
      </c>
      <c r="P76" s="27" t="str">
        <f>IF(ISNA(VLOOKUP(E:E,'Мегавитрина на 21.09'!C:H,2,0)), VLOOKUP(E:E,'Мегавитрина на 21.09'!D:H,1,0),VLOOKUP(E:E,'Мегавитрина на 21.09'!C:H,2,0))</f>
        <v>crd_dc_pos_pc_it_qty</v>
      </c>
      <c r="Q76" s="27" t="str">
        <f>IF(ISNA(VLOOKUP(E:E,'Мегавитрина на 21.09'!C:H,3,0)), VLOOKUP(E:E,'Мегавитрина на 21.09'!D:H,2,0),VLOOKUP(E:E,'Мегавитрина на 21.09'!C:H,3,0))</f>
        <v>Количество операций покупки в категории "Компьютеры/Гаджеты/ПО/IT-услуги" за месяц по дебетовым картам</v>
      </c>
      <c r="R76" s="27" t="str">
        <f>IF(ISNA(VLOOKUP(E:E,'Мегавитрина на 21.09'!C:H,4,0)), VLOOKUP(E:E,'Мегавитрина на 21.09'!D:H,3,0),VLOOKUP(E:E,'Мегавитрина на 21.09'!C:H,4,0))</f>
        <v>custom_rb_card.agrmnt_mnth</v>
      </c>
      <c r="S76">
        <f>IF(ISNA(VLOOKUP(E:E,'Мегавитрина на 21.09'!C:H,5,0)), VLOOKUP(E:E,'Мегавитрина на 21.09'!D:H,4,0),VLOOKUP(E:E,'Мегавитрина на 21.09'!C:H,5,0))</f>
        <v>0</v>
      </c>
      <c r="T76" t="str">
        <f>IF(ISNA(VLOOKUP(E:E,'Мегавитрина на 21.09'!C:H,6,0)), VLOOKUP(E:E,'Мегавитрина на 21.09'!D:H,5,0),VLOOKUP(E:E,'Мегавитрина на 21.09'!C:H,6,0))</f>
        <v>sum(case WHEN crd_prod_cat_cd = 'DB' THEN txn_pos_pc_it_qty END)</v>
      </c>
    </row>
    <row r="77" spans="1:20" ht="20.100000000000001" hidden="1" customHeight="1">
      <c r="A77">
        <v>1</v>
      </c>
      <c r="B77">
        <v>76</v>
      </c>
      <c r="C77" t="s">
        <v>260</v>
      </c>
      <c r="D77" t="s">
        <v>2765</v>
      </c>
      <c r="E77" t="s">
        <v>202</v>
      </c>
      <c r="F77" t="s">
        <v>260</v>
      </c>
      <c r="H77">
        <f>VLOOKUP(E77,'Атрибут-ТОД'!B:F,3,0)</f>
        <v>0</v>
      </c>
      <c r="I77" t="s">
        <v>302</v>
      </c>
      <c r="J77" s="9" t="s">
        <v>264</v>
      </c>
      <c r="K77" t="s">
        <v>2741</v>
      </c>
      <c r="L77" t="str">
        <f>VLOOKUP(F77&amp;E77,'Атрибут-ТОД2'!F:F,1,0)</f>
        <v>SBX_RETAIL_MP_DM.ft_client_aggr_mnth_epkcrd_cc_pos_pc_it_qty</v>
      </c>
      <c r="O77" s="27" t="str">
        <f>IF(ISNA(VLOOKUP(E:E,'Мегавитрина на 21.09'!C:H,1,0)), VLOOKUP(E:E,'Мегавитрина на 21.09'!D:H,1,0),VLOOKUP(E:E,'Мегавитрина на 21.09'!C:H,1,0))</f>
        <v>crd_cc_pos_pc_it_qty</v>
      </c>
      <c r="P77" s="27" t="str">
        <f>IF(ISNA(VLOOKUP(E:E,'Мегавитрина на 21.09'!C:H,2,0)), VLOOKUP(E:E,'Мегавитрина на 21.09'!D:H,1,0),VLOOKUP(E:E,'Мегавитрина на 21.09'!C:H,2,0))</f>
        <v>crd_cc_pos_pc_it_qty</v>
      </c>
      <c r="Q77" s="27" t="str">
        <f>IF(ISNA(VLOOKUP(E:E,'Мегавитрина на 21.09'!C:H,3,0)), VLOOKUP(E:E,'Мегавитрина на 21.09'!D:H,2,0),VLOOKUP(E:E,'Мегавитрина на 21.09'!C:H,3,0))</f>
        <v>Количество операций покупки в категории "Компьютеры/Гаджеты/ПО/IT-услуги" за месяц по кредитным картам</v>
      </c>
      <c r="R77" s="27" t="str">
        <f>IF(ISNA(VLOOKUP(E:E,'Мегавитрина на 21.09'!C:H,4,0)), VLOOKUP(E:E,'Мегавитрина на 21.09'!D:H,3,0),VLOOKUP(E:E,'Мегавитрина на 21.09'!C:H,4,0))</f>
        <v>custom_rb_card.agrmnt_mnth</v>
      </c>
      <c r="S77">
        <f>IF(ISNA(VLOOKUP(E:E,'Мегавитрина на 21.09'!C:H,5,0)), VLOOKUP(E:E,'Мегавитрина на 21.09'!D:H,4,0),VLOOKUP(E:E,'Мегавитрина на 21.09'!C:H,5,0))</f>
        <v>0</v>
      </c>
      <c r="T77" t="str">
        <f>IF(ISNA(VLOOKUP(E:E,'Мегавитрина на 21.09'!C:H,6,0)), VLOOKUP(E:E,'Мегавитрина на 21.09'!D:H,5,0),VLOOKUP(E:E,'Мегавитрина на 21.09'!C:H,6,0))</f>
        <v>Sum(CASE WHEN crd_prod_cat_cd = 'CR' THEN txn_pos_pc_it_qty END) AS crd_cc_pos_pc_it_qty,</v>
      </c>
    </row>
    <row r="78" spans="1:20" ht="20.100000000000001" hidden="1" customHeight="1">
      <c r="A78">
        <v>1</v>
      </c>
      <c r="B78">
        <v>77</v>
      </c>
      <c r="C78" t="s">
        <v>260</v>
      </c>
      <c r="D78" t="s">
        <v>2765</v>
      </c>
      <c r="E78" t="s">
        <v>236</v>
      </c>
      <c r="F78" t="s">
        <v>260</v>
      </c>
      <c r="H78">
        <f>VLOOKUP(E78,'Атрибут-ТОД'!B:F,3,0)</f>
        <v>0</v>
      </c>
      <c r="I78" t="s">
        <v>320</v>
      </c>
      <c r="J78" s="9" t="s">
        <v>264</v>
      </c>
      <c r="K78" t="s">
        <v>2741</v>
      </c>
      <c r="L78" t="str">
        <f>VLOOKUP(F78&amp;E78,'Атрибут-ТОД2'!F:F,1,0)</f>
        <v>SBX_RETAIL_MP_DM.ft_client_aggr_mnth_epkcrd_dc_pos_beuaty_qty</v>
      </c>
      <c r="O78" s="27" t="str">
        <f>IF(ISNA(VLOOKUP(E:E,'Мегавитрина на 21.09'!C:H,1,0)), VLOOKUP(E:E,'Мегавитрина на 21.09'!D:H,1,0),VLOOKUP(E:E,'Мегавитрина на 21.09'!C:H,1,0))</f>
        <v>crd_dc_pos_beuaty_qty</v>
      </c>
      <c r="P78" s="27" t="str">
        <f>IF(ISNA(VLOOKUP(E:E,'Мегавитрина на 21.09'!C:H,2,0)), VLOOKUP(E:E,'Мегавитрина на 21.09'!D:H,1,0),VLOOKUP(E:E,'Мегавитрина на 21.09'!C:H,2,0))</f>
        <v>crd_dc_pos_beuaty_qty</v>
      </c>
      <c r="Q78" s="27" t="str">
        <f>IF(ISNA(VLOOKUP(E:E,'Мегавитрина на 21.09'!C:H,3,0)), VLOOKUP(E:E,'Мегавитрина на 21.09'!D:H,2,0),VLOOKUP(E:E,'Мегавитрина на 21.09'!C:H,3,0))</f>
        <v>Количество операций покупки в категории "Красота и здоровье" за месяц по дебетовым картам</v>
      </c>
      <c r="R78" s="27" t="str">
        <f>IF(ISNA(VLOOKUP(E:E,'Мегавитрина на 21.09'!C:H,4,0)), VLOOKUP(E:E,'Мегавитрина на 21.09'!D:H,3,0),VLOOKUP(E:E,'Мегавитрина на 21.09'!C:H,4,0))</f>
        <v>custom_rb_card.agrmnt_mnth</v>
      </c>
      <c r="S78">
        <f>IF(ISNA(VLOOKUP(E:E,'Мегавитрина на 21.09'!C:H,5,0)), VLOOKUP(E:E,'Мегавитрина на 21.09'!D:H,4,0),VLOOKUP(E:E,'Мегавитрина на 21.09'!C:H,5,0))</f>
        <v>0</v>
      </c>
      <c r="T78" t="str">
        <f>IF(ISNA(VLOOKUP(E:E,'Мегавитрина на 21.09'!C:H,6,0)), VLOOKUP(E:E,'Мегавитрина на 21.09'!D:H,5,0),VLOOKUP(E:E,'Мегавитрина на 21.09'!C:H,6,0))</f>
        <v>Sum(CASE WHEN crd_prod_cat_cd = 'DB' THEN txn_pos_beuaty_qty END) AS crd_dc_pos_beuaty_qty,</v>
      </c>
    </row>
    <row r="79" spans="1:20" ht="20.100000000000001" hidden="1" customHeight="1">
      <c r="A79">
        <v>1</v>
      </c>
      <c r="B79">
        <v>78</v>
      </c>
      <c r="C79" t="s">
        <v>260</v>
      </c>
      <c r="D79" t="s">
        <v>2765</v>
      </c>
      <c r="E79" t="s">
        <v>204</v>
      </c>
      <c r="F79" t="s">
        <v>260</v>
      </c>
      <c r="H79">
        <f>VLOOKUP(E79,'Атрибут-ТОД'!B:F,3,0)</f>
        <v>0</v>
      </c>
      <c r="I79" t="s">
        <v>283</v>
      </c>
      <c r="J79" s="9" t="s">
        <v>264</v>
      </c>
      <c r="K79" t="s">
        <v>2741</v>
      </c>
      <c r="L79" t="str">
        <f>VLOOKUP(F79&amp;E79,'Атрибут-ТОД2'!F:F,1,0)</f>
        <v>SBX_RETAIL_MP_DM.ft_client_aggr_mnth_epkcrd_cc_pos_beuaty_qty</v>
      </c>
      <c r="O79" s="27" t="str">
        <f>IF(ISNA(VLOOKUP(E:E,'Мегавитрина на 21.09'!C:H,1,0)), VLOOKUP(E:E,'Мегавитрина на 21.09'!D:H,1,0),VLOOKUP(E:E,'Мегавитрина на 21.09'!C:H,1,0))</f>
        <v>crd_cc_pos_beuaty_qty</v>
      </c>
      <c r="P79" s="27" t="str">
        <f>IF(ISNA(VLOOKUP(E:E,'Мегавитрина на 21.09'!C:H,2,0)), VLOOKUP(E:E,'Мегавитрина на 21.09'!D:H,1,0),VLOOKUP(E:E,'Мегавитрина на 21.09'!C:H,2,0))</f>
        <v>crd_cc_pos_beuaty_qty</v>
      </c>
      <c r="Q79" s="27" t="str">
        <f>IF(ISNA(VLOOKUP(E:E,'Мегавитрина на 21.09'!C:H,3,0)), VLOOKUP(E:E,'Мегавитрина на 21.09'!D:H,2,0),VLOOKUP(E:E,'Мегавитрина на 21.09'!C:H,3,0))</f>
        <v>Количество операций покупки в категории "Красота и здоровье" за месяц по кредитным картам</v>
      </c>
      <c r="R79" s="27" t="str">
        <f>IF(ISNA(VLOOKUP(E:E,'Мегавитрина на 21.09'!C:H,4,0)), VLOOKUP(E:E,'Мегавитрина на 21.09'!D:H,3,0),VLOOKUP(E:E,'Мегавитрина на 21.09'!C:H,4,0))</f>
        <v>custom_rb_card.agrmnt_mnth</v>
      </c>
      <c r="S79">
        <f>IF(ISNA(VLOOKUP(E:E,'Мегавитрина на 21.09'!C:H,5,0)), VLOOKUP(E:E,'Мегавитрина на 21.09'!D:H,4,0),VLOOKUP(E:E,'Мегавитрина на 21.09'!C:H,5,0))</f>
        <v>0</v>
      </c>
      <c r="T79" t="str">
        <f>IF(ISNA(VLOOKUP(E:E,'Мегавитрина на 21.09'!C:H,6,0)), VLOOKUP(E:E,'Мегавитрина на 21.09'!D:H,5,0),VLOOKUP(E:E,'Мегавитрина на 21.09'!C:H,6,0))</f>
        <v>Sum(CASE WHEN crd_prod_cat_cd = 'CR' THEN txn_pos_beuaty_qty END) AS crd_cc_pos_beuaty_qty,</v>
      </c>
    </row>
    <row r="80" spans="1:20" ht="20.100000000000001" hidden="1" customHeight="1">
      <c r="A80">
        <v>1</v>
      </c>
      <c r="B80">
        <v>79</v>
      </c>
      <c r="C80" t="s">
        <v>260</v>
      </c>
      <c r="D80" t="s">
        <v>2765</v>
      </c>
      <c r="E80" t="s">
        <v>238</v>
      </c>
      <c r="F80" t="s">
        <v>260</v>
      </c>
      <c r="H80">
        <f>VLOOKUP(E80,'Атрибут-ТОД'!B:F,3,0)</f>
        <v>0</v>
      </c>
      <c r="I80" t="s">
        <v>330</v>
      </c>
      <c r="J80" s="9" t="s">
        <v>264</v>
      </c>
      <c r="K80" t="s">
        <v>2741</v>
      </c>
      <c r="L80" t="str">
        <f>VLOOKUP(F80&amp;E80,'Атрибут-ТОД2'!F:F,1,0)</f>
        <v>SBX_RETAIL_MP_DM.ft_client_aggr_mnth_epkcrd_dc_pos_healthcare_qty</v>
      </c>
      <c r="O80" s="27" t="str">
        <f>IF(ISNA(VLOOKUP(E:E,'Мегавитрина на 21.09'!C:H,1,0)), VLOOKUP(E:E,'Мегавитрина на 21.09'!D:H,1,0),VLOOKUP(E:E,'Мегавитрина на 21.09'!C:H,1,0))</f>
        <v>crd_dc_pos_healthcare_qty</v>
      </c>
      <c r="P80" s="27" t="str">
        <f>IF(ISNA(VLOOKUP(E:E,'Мегавитрина на 21.09'!C:H,2,0)), VLOOKUP(E:E,'Мегавитрина на 21.09'!D:H,1,0),VLOOKUP(E:E,'Мегавитрина на 21.09'!C:H,2,0))</f>
        <v>crd_dc_pos_healthcare_qty</v>
      </c>
      <c r="Q80" s="27" t="str">
        <f>IF(ISNA(VLOOKUP(E:E,'Мегавитрина на 21.09'!C:H,3,0)), VLOOKUP(E:E,'Мегавитрина на 21.09'!D:H,2,0),VLOOKUP(E:E,'Мегавитрина на 21.09'!C:H,3,0))</f>
        <v>Количество операций покупки в категории "Медицина" за месяц по дебетовым картам</v>
      </c>
      <c r="R80" s="27" t="str">
        <f>IF(ISNA(VLOOKUP(E:E,'Мегавитрина на 21.09'!C:H,4,0)), VLOOKUP(E:E,'Мегавитрина на 21.09'!D:H,3,0),VLOOKUP(E:E,'Мегавитрина на 21.09'!C:H,4,0))</f>
        <v>custom_rb_card.agrmnt_mnth</v>
      </c>
      <c r="S80">
        <f>IF(ISNA(VLOOKUP(E:E,'Мегавитрина на 21.09'!C:H,5,0)), VLOOKUP(E:E,'Мегавитрина на 21.09'!D:H,4,0),VLOOKUP(E:E,'Мегавитрина на 21.09'!C:H,5,0))</f>
        <v>0</v>
      </c>
      <c r="T80" t="str">
        <f>IF(ISNA(VLOOKUP(E:E,'Мегавитрина на 21.09'!C:H,6,0)), VLOOKUP(E:E,'Мегавитрина на 21.09'!D:H,5,0),VLOOKUP(E:E,'Мегавитрина на 21.09'!C:H,6,0))</f>
        <v>Sum(CASE WHEN crd_prod_cat_cd = 'DB' THEN txn_pos_healthcare_qty END) AS crd_dc_pos_healthcare_qty,</v>
      </c>
    </row>
    <row r="81" spans="1:20" ht="20.100000000000001" hidden="1" customHeight="1">
      <c r="A81">
        <v>1</v>
      </c>
      <c r="B81">
        <v>80</v>
      </c>
      <c r="C81" t="s">
        <v>260</v>
      </c>
      <c r="D81" t="s">
        <v>2765</v>
      </c>
      <c r="E81" t="s">
        <v>206</v>
      </c>
      <c r="F81" t="s">
        <v>260</v>
      </c>
      <c r="H81">
        <f>VLOOKUP(E81,'Атрибут-ТОД'!B:F,3,0)</f>
        <v>0</v>
      </c>
      <c r="I81" t="s">
        <v>292</v>
      </c>
      <c r="J81" s="9" t="s">
        <v>264</v>
      </c>
      <c r="K81" t="s">
        <v>2741</v>
      </c>
      <c r="L81" t="str">
        <f>VLOOKUP(F81&amp;E81,'Атрибут-ТОД2'!F:F,1,0)</f>
        <v>SBX_RETAIL_MP_DM.ft_client_aggr_mnth_epkcrd_cc_pos_healthcare_qty</v>
      </c>
      <c r="O81" s="27" t="str">
        <f>IF(ISNA(VLOOKUP(E:E,'Мегавитрина на 21.09'!C:H,1,0)), VLOOKUP(E:E,'Мегавитрина на 21.09'!D:H,1,0),VLOOKUP(E:E,'Мегавитрина на 21.09'!C:H,1,0))</f>
        <v>crd_cc_pos_healthcare_qty</v>
      </c>
      <c r="P81" s="27" t="str">
        <f>IF(ISNA(VLOOKUP(E:E,'Мегавитрина на 21.09'!C:H,2,0)), VLOOKUP(E:E,'Мегавитрина на 21.09'!D:H,1,0),VLOOKUP(E:E,'Мегавитрина на 21.09'!C:H,2,0))</f>
        <v>crd_cc_pos_healthcare_qty</v>
      </c>
      <c r="Q81" s="27" t="str">
        <f>IF(ISNA(VLOOKUP(E:E,'Мегавитрина на 21.09'!C:H,3,0)), VLOOKUP(E:E,'Мегавитрина на 21.09'!D:H,2,0),VLOOKUP(E:E,'Мегавитрина на 21.09'!C:H,3,0))</f>
        <v>Количество операций покупки в категории "Медицина" за месяц по кредитным картам</v>
      </c>
      <c r="R81" s="27" t="str">
        <f>IF(ISNA(VLOOKUP(E:E,'Мегавитрина на 21.09'!C:H,4,0)), VLOOKUP(E:E,'Мегавитрина на 21.09'!D:H,3,0),VLOOKUP(E:E,'Мегавитрина на 21.09'!C:H,4,0))</f>
        <v>custom_rb_card.agrmnt_mnth</v>
      </c>
      <c r="S81">
        <f>IF(ISNA(VLOOKUP(E:E,'Мегавитрина на 21.09'!C:H,5,0)), VLOOKUP(E:E,'Мегавитрина на 21.09'!D:H,4,0),VLOOKUP(E:E,'Мегавитрина на 21.09'!C:H,5,0))</f>
        <v>0</v>
      </c>
      <c r="T81" t="str">
        <f>IF(ISNA(VLOOKUP(E:E,'Мегавитрина на 21.09'!C:H,6,0)), VLOOKUP(E:E,'Мегавитрина на 21.09'!D:H,5,0),VLOOKUP(E:E,'Мегавитрина на 21.09'!C:H,6,0))</f>
        <v>Sum(CASE WHEN crd_prod_cat_cd = 'CR' THEN txn_pos_healthcare_qty END) AS crd_cc_pos_healthcare_qty,</v>
      </c>
    </row>
    <row r="82" spans="1:20" ht="20.100000000000001" hidden="1" customHeight="1">
      <c r="A82">
        <v>1</v>
      </c>
      <c r="B82">
        <v>81</v>
      </c>
      <c r="C82" t="s">
        <v>260</v>
      </c>
      <c r="D82" t="s">
        <v>2765</v>
      </c>
      <c r="E82" t="s">
        <v>208</v>
      </c>
      <c r="F82" t="s">
        <v>260</v>
      </c>
      <c r="H82">
        <f>VLOOKUP(E82,'Атрибут-ТОД'!B:F,3,0)</f>
        <v>0</v>
      </c>
      <c r="I82" t="s">
        <v>322</v>
      </c>
      <c r="J82" s="9" t="s">
        <v>264</v>
      </c>
      <c r="K82" t="s">
        <v>2741</v>
      </c>
      <c r="L82" t="str">
        <f>VLOOKUP(F82&amp;E82,'Атрибут-ТОД2'!F:F,1,0)</f>
        <v>SBX_RETAIL_MP_DM.ft_client_aggr_mnth_epkcrd_dc_pos_clothes_qty</v>
      </c>
      <c r="O82" s="27" t="str">
        <f>IF(ISNA(VLOOKUP(E:E,'Мегавитрина на 21.09'!C:H,1,0)), VLOOKUP(E:E,'Мегавитрина на 21.09'!D:H,1,0),VLOOKUP(E:E,'Мегавитрина на 21.09'!C:H,1,0))</f>
        <v>crd_dc_pos_clothes_qty</v>
      </c>
      <c r="P82" s="27" t="str">
        <f>IF(ISNA(VLOOKUP(E:E,'Мегавитрина на 21.09'!C:H,2,0)), VLOOKUP(E:E,'Мегавитрина на 21.09'!D:H,1,0),VLOOKUP(E:E,'Мегавитрина на 21.09'!C:H,2,0))</f>
        <v>crd_dc_pos_clothes_qty</v>
      </c>
      <c r="Q82" s="27" t="str">
        <f>IF(ISNA(VLOOKUP(E:E,'Мегавитрина на 21.09'!C:H,3,0)), VLOOKUP(E:E,'Мегавитрина на 21.09'!D:H,2,0),VLOOKUP(E:E,'Мегавитрина на 21.09'!C:H,3,0))</f>
        <v>Количество операций покупки в категории "Одежда, обувь и аксессуары" за месяц по дебетовым картам</v>
      </c>
      <c r="R82" s="27" t="str">
        <f>IF(ISNA(VLOOKUP(E:E,'Мегавитрина на 21.09'!C:H,4,0)), VLOOKUP(E:E,'Мегавитрина на 21.09'!D:H,3,0),VLOOKUP(E:E,'Мегавитрина на 21.09'!C:H,4,0))</f>
        <v>custom_rb_card.agrmnt_mnth</v>
      </c>
      <c r="S82">
        <f>IF(ISNA(VLOOKUP(E:E,'Мегавитрина на 21.09'!C:H,5,0)), VLOOKUP(E:E,'Мегавитрина на 21.09'!D:H,4,0),VLOOKUP(E:E,'Мегавитрина на 21.09'!C:H,5,0))</f>
        <v>0</v>
      </c>
      <c r="T82" t="str">
        <f>IF(ISNA(VLOOKUP(E:E,'Мегавитрина на 21.09'!C:H,6,0)), VLOOKUP(E:E,'Мегавитрина на 21.09'!D:H,5,0),VLOOKUP(E:E,'Мегавитрина на 21.09'!C:H,6,0))</f>
        <v>Sum(CASE WHEN crd_prod_cat_cd = 'DB' THEN txn_pos_clothes_qty END) AS crd_dc_pos_clothes_qty,</v>
      </c>
    </row>
    <row r="83" spans="1:20" ht="20.100000000000001" hidden="1" customHeight="1">
      <c r="A83">
        <v>1</v>
      </c>
      <c r="B83">
        <v>82</v>
      </c>
      <c r="C83" t="s">
        <v>260</v>
      </c>
      <c r="D83" t="s">
        <v>2765</v>
      </c>
      <c r="E83" t="s">
        <v>241</v>
      </c>
      <c r="F83" t="s">
        <v>260</v>
      </c>
      <c r="H83">
        <f>VLOOKUP(E83,'Атрибут-ТОД'!B:F,3,0)</f>
        <v>0</v>
      </c>
      <c r="I83" t="s">
        <v>334</v>
      </c>
      <c r="J83" s="9" t="s">
        <v>264</v>
      </c>
      <c r="K83" t="s">
        <v>2741</v>
      </c>
      <c r="L83" t="str">
        <f>VLOOKUP(F83&amp;E83,'Атрибут-ТОД2'!F:F,1,0)</f>
        <v>SBX_RETAIL_MP_DM.ft_client_aggr_mnth_epkcrd_dc_pos_leisure_qty</v>
      </c>
      <c r="N83" t="s">
        <v>597</v>
      </c>
      <c r="O83" s="27" t="str">
        <f>IF(ISNA(VLOOKUP(E:E,'Мегавитрина на 21.09'!C:H,1,0)), VLOOKUP(E:E,'Мегавитрина на 21.09'!D:H,1,0),VLOOKUP(E:E,'Мегавитрина на 21.09'!C:H,1,0))</f>
        <v>crd_dc_pos_leisure_qty</v>
      </c>
      <c r="P83" s="27" t="str">
        <f>IF(ISNA(VLOOKUP(E:E,'Мегавитрина на 21.09'!C:H,2,0)), VLOOKUP(E:E,'Мегавитрина на 21.09'!D:H,1,0),VLOOKUP(E:E,'Мегавитрина на 21.09'!C:H,2,0))</f>
        <v>crd_dc_pos_leisure_qty</v>
      </c>
      <c r="Q83" s="27" t="str">
        <f>IF(ISNA(VLOOKUP(E:E,'Мегавитрина на 21.09'!C:H,3,0)), VLOOKUP(E:E,'Мегавитрина на 21.09'!D:H,2,0),VLOOKUP(E:E,'Мегавитрина на 21.09'!C:H,3,0))</f>
        <v>Количество операций покупки в категории "Отдых/развлечения/спорт" за месяц по дебетовым картам</v>
      </c>
      <c r="R83" s="27" t="str">
        <f>IF(ISNA(VLOOKUP(E:E,'Мегавитрина на 21.09'!C:H,4,0)), VLOOKUP(E:E,'Мегавитрина на 21.09'!D:H,3,0),VLOOKUP(E:E,'Мегавитрина на 21.09'!C:H,4,0))</f>
        <v>custom_rb_card.agrmnt_mnth</v>
      </c>
      <c r="S83">
        <f>IF(ISNA(VLOOKUP(E:E,'Мегавитрина на 21.09'!C:H,5,0)), VLOOKUP(E:E,'Мегавитрина на 21.09'!D:H,4,0),VLOOKUP(E:E,'Мегавитрина на 21.09'!C:H,5,0))</f>
        <v>0</v>
      </c>
      <c r="T83" t="str">
        <f>IF(ISNA(VLOOKUP(E:E,'Мегавитрина на 21.09'!C:H,6,0)), VLOOKUP(E:E,'Мегавитрина на 21.09'!D:H,5,0),VLOOKUP(E:E,'Мегавитрина на 21.09'!C:H,6,0))</f>
        <v>Sum(CASE WHEN crd_prod_cat_cd = 'DB' THEN txn_pos_leisure_qty END) AS crd_dc_pos_leisure_qty,</v>
      </c>
    </row>
    <row r="84" spans="1:20" ht="20.100000000000001" hidden="1" customHeight="1">
      <c r="A84">
        <v>1</v>
      </c>
      <c r="B84">
        <v>83</v>
      </c>
      <c r="C84" t="s">
        <v>260</v>
      </c>
      <c r="D84" t="s">
        <v>2765</v>
      </c>
      <c r="E84" t="s">
        <v>210</v>
      </c>
      <c r="F84" t="s">
        <v>260</v>
      </c>
      <c r="H84">
        <f>VLOOKUP(E84,'Атрибут-ТОД'!B:F,3,0)</f>
        <v>0</v>
      </c>
      <c r="I84" t="s">
        <v>296</v>
      </c>
      <c r="J84" s="9" t="s">
        <v>264</v>
      </c>
      <c r="K84" t="s">
        <v>2741</v>
      </c>
      <c r="L84" t="str">
        <f>VLOOKUP(F84&amp;E84,'Атрибут-ТОД2'!F:F,1,0)</f>
        <v>SBX_RETAIL_MP_DM.ft_client_aggr_mnth_epkcrd_cc_pos_leisure_qty</v>
      </c>
      <c r="N84" t="s">
        <v>597</v>
      </c>
      <c r="O84" s="27" t="str">
        <f>IF(ISNA(VLOOKUP(E:E,'Мегавитрина на 21.09'!C:H,1,0)), VLOOKUP(E:E,'Мегавитрина на 21.09'!D:H,1,0),VLOOKUP(E:E,'Мегавитрина на 21.09'!C:H,1,0))</f>
        <v>crd_cc_pos_leisure_qty</v>
      </c>
      <c r="P84" s="27" t="str">
        <f>IF(ISNA(VLOOKUP(E:E,'Мегавитрина на 21.09'!C:H,2,0)), VLOOKUP(E:E,'Мегавитрина на 21.09'!D:H,1,0),VLOOKUP(E:E,'Мегавитрина на 21.09'!C:H,2,0))</f>
        <v>crd_cc_pos_leisure_qty</v>
      </c>
      <c r="Q84" s="27" t="str">
        <f>IF(ISNA(VLOOKUP(E:E,'Мегавитрина на 21.09'!C:H,3,0)), VLOOKUP(E:E,'Мегавитрина на 21.09'!D:H,2,0),VLOOKUP(E:E,'Мегавитрина на 21.09'!C:H,3,0))</f>
        <v>Количество операций покупки в категории "Отдых/развлечения/спорт" за месяц по кредитным картам</v>
      </c>
      <c r="R84" s="27" t="str">
        <f>IF(ISNA(VLOOKUP(E:E,'Мегавитрина на 21.09'!C:H,4,0)), VLOOKUP(E:E,'Мегавитрина на 21.09'!D:H,3,0),VLOOKUP(E:E,'Мегавитрина на 21.09'!C:H,4,0))</f>
        <v>custom_rb_card.agrmnt_mnth</v>
      </c>
      <c r="S84">
        <f>IF(ISNA(VLOOKUP(E:E,'Мегавитрина на 21.09'!C:H,5,0)), VLOOKUP(E:E,'Мегавитрина на 21.09'!D:H,4,0),VLOOKUP(E:E,'Мегавитрина на 21.09'!C:H,5,0))</f>
        <v>0</v>
      </c>
      <c r="T84" t="str">
        <f>IF(ISNA(VLOOKUP(E:E,'Мегавитрина на 21.09'!C:H,6,0)), VLOOKUP(E:E,'Мегавитрина на 21.09'!D:H,5,0),VLOOKUP(E:E,'Мегавитрина на 21.09'!C:H,6,0))</f>
        <v>Sum(CASE WHEN crd_prod_cat_cd = 'CR' THEN txn_pos_leisure_qty END) AS crd_cc_pos_leisure_qty,</v>
      </c>
    </row>
    <row r="85" spans="1:20" ht="20.100000000000001" hidden="1" customHeight="1">
      <c r="A85">
        <v>1</v>
      </c>
      <c r="B85">
        <v>84</v>
      </c>
      <c r="C85" t="s">
        <v>260</v>
      </c>
      <c r="D85" t="s">
        <v>2765</v>
      </c>
      <c r="E85" t="s">
        <v>243</v>
      </c>
      <c r="F85" t="s">
        <v>260</v>
      </c>
      <c r="H85">
        <f>VLOOKUP(E85,'Атрибут-ТОД'!B:F,3,0)</f>
        <v>0</v>
      </c>
      <c r="I85" t="s">
        <v>328</v>
      </c>
      <c r="J85" s="9" t="s">
        <v>264</v>
      </c>
      <c r="K85" t="s">
        <v>2741</v>
      </c>
      <c r="L85" t="str">
        <f>VLOOKUP(F85&amp;E85,'Атрибут-ТОД2'!F:F,1,0)</f>
        <v>SBX_RETAIL_MP_DM.ft_client_aggr_mnth_epkcrd_dc_pos_groceries_qty</v>
      </c>
      <c r="N85" s="7" t="s">
        <v>596</v>
      </c>
      <c r="O85" s="27" t="str">
        <f>IF(ISNA(VLOOKUP(E:E,'Мегавитрина на 21.09'!C:H,1,0)), VLOOKUP(E:E,'Мегавитрина на 21.09'!D:H,1,0),VLOOKUP(E:E,'Мегавитрина на 21.09'!C:H,1,0))</f>
        <v>crd_dc_pos_groceries_qty</v>
      </c>
      <c r="P85" s="27" t="str">
        <f>IF(ISNA(VLOOKUP(E:E,'Мегавитрина на 21.09'!C:H,2,0)), VLOOKUP(E:E,'Мегавитрина на 21.09'!D:H,1,0),VLOOKUP(E:E,'Мегавитрина на 21.09'!C:H,2,0))</f>
        <v>crd_dc_pos_groceries_qty</v>
      </c>
      <c r="Q85" s="27" t="str">
        <f>IF(ISNA(VLOOKUP(E:E,'Мегавитрина на 21.09'!C:H,3,0)), VLOOKUP(E:E,'Мегавитрина на 21.09'!D:H,2,0),VLOOKUP(E:E,'Мегавитрина на 21.09'!C:H,3,0))</f>
        <v>Количество операций покупки в категории "Продукты" за месяц по дебетовым картам</v>
      </c>
      <c r="R85" s="27" t="str">
        <f>IF(ISNA(VLOOKUP(E:E,'Мегавитрина на 21.09'!C:H,4,0)), VLOOKUP(E:E,'Мегавитрина на 21.09'!D:H,3,0),VLOOKUP(E:E,'Мегавитрина на 21.09'!C:H,4,0))</f>
        <v>custom_rb_card.agrmnt_mnth</v>
      </c>
      <c r="S85">
        <f>IF(ISNA(VLOOKUP(E:E,'Мегавитрина на 21.09'!C:H,5,0)), VLOOKUP(E:E,'Мегавитрина на 21.09'!D:H,4,0),VLOOKUP(E:E,'Мегавитрина на 21.09'!C:H,5,0))</f>
        <v>0</v>
      </c>
      <c r="T85" t="str">
        <f>IF(ISNA(VLOOKUP(E:E,'Мегавитрина на 21.09'!C:H,6,0)), VLOOKUP(E:E,'Мегавитрина на 21.09'!D:H,5,0),VLOOKUP(E:E,'Мегавитрина на 21.09'!C:H,6,0))</f>
        <v>sum(case WHEN crd_prod_cat_cd = 'DB' THEN txn_pos_groceries_qty END)</v>
      </c>
    </row>
    <row r="86" spans="1:20" ht="20.100000000000001" hidden="1" customHeight="1">
      <c r="A86">
        <v>1</v>
      </c>
      <c r="B86">
        <v>85</v>
      </c>
      <c r="C86" t="s">
        <v>260</v>
      </c>
      <c r="D86" t="s">
        <v>2765</v>
      </c>
      <c r="E86" t="s">
        <v>212</v>
      </c>
      <c r="F86" t="s">
        <v>260</v>
      </c>
      <c r="H86">
        <f>VLOOKUP(E86,'Атрибут-ТОД'!B:F,3,0)</f>
        <v>0</v>
      </c>
      <c r="I86" t="s">
        <v>290</v>
      </c>
      <c r="J86" s="9" t="s">
        <v>264</v>
      </c>
      <c r="K86" t="s">
        <v>2741</v>
      </c>
      <c r="L86" t="str">
        <f>VLOOKUP(F86&amp;E86,'Атрибут-ТОД2'!F:F,1,0)</f>
        <v>SBX_RETAIL_MP_DM.ft_client_aggr_mnth_epkcrd_cc_pos_groceries_qty</v>
      </c>
      <c r="N86" s="7" t="s">
        <v>596</v>
      </c>
      <c r="O86" s="27" t="str">
        <f>IF(ISNA(VLOOKUP(E:E,'Мегавитрина на 21.09'!C:H,1,0)), VLOOKUP(E:E,'Мегавитрина на 21.09'!D:H,1,0),VLOOKUP(E:E,'Мегавитрина на 21.09'!C:H,1,0))</f>
        <v>crd_cc_pos_groceries_qty</v>
      </c>
      <c r="P86" s="27" t="str">
        <f>IF(ISNA(VLOOKUP(E:E,'Мегавитрина на 21.09'!C:H,2,0)), VLOOKUP(E:E,'Мегавитрина на 21.09'!D:H,1,0),VLOOKUP(E:E,'Мегавитрина на 21.09'!C:H,2,0))</f>
        <v>crd_cc_pos_groceries_qty</v>
      </c>
      <c r="Q86" s="27" t="str">
        <f>IF(ISNA(VLOOKUP(E:E,'Мегавитрина на 21.09'!C:H,3,0)), VLOOKUP(E:E,'Мегавитрина на 21.09'!D:H,2,0),VLOOKUP(E:E,'Мегавитрина на 21.09'!C:H,3,0))</f>
        <v>Количество операций покупки в категории "Продукты" за месяц по кредитным картам</v>
      </c>
      <c r="R86" s="27" t="str">
        <f>IF(ISNA(VLOOKUP(E:E,'Мегавитрина на 21.09'!C:H,4,0)), VLOOKUP(E:E,'Мегавитрина на 21.09'!D:H,3,0),VLOOKUP(E:E,'Мегавитрина на 21.09'!C:H,4,0))</f>
        <v>custom_rb_card.agrmnt_mnth</v>
      </c>
      <c r="S86">
        <f>IF(ISNA(VLOOKUP(E:E,'Мегавитрина на 21.09'!C:H,5,0)), VLOOKUP(E:E,'Мегавитрина на 21.09'!D:H,4,0),VLOOKUP(E:E,'Мегавитрина на 21.09'!C:H,5,0))</f>
        <v>0</v>
      </c>
      <c r="T86" t="str">
        <f>IF(ISNA(VLOOKUP(E:E,'Мегавитрина на 21.09'!C:H,6,0)), VLOOKUP(E:E,'Мегавитрина на 21.09'!D:H,5,0),VLOOKUP(E:E,'Мегавитрина на 21.09'!C:H,6,0))</f>
        <v>Sum(CASE WHEN crd_prod_cat_cd = 'CR' THEN txn_pos_groceries_qty END) AS crd_cc_pos_groceries_qty,</v>
      </c>
    </row>
    <row r="87" spans="1:20" ht="20.100000000000001" hidden="1" customHeight="1">
      <c r="A87">
        <v>1</v>
      </c>
      <c r="B87">
        <v>86</v>
      </c>
      <c r="C87" t="s">
        <v>260</v>
      </c>
      <c r="D87" t="s">
        <v>2765</v>
      </c>
      <c r="E87" t="s">
        <v>255</v>
      </c>
      <c r="F87" t="s">
        <v>260</v>
      </c>
      <c r="H87">
        <f>VLOOKUP(E87,'Атрибут-ТОД'!B:F,3,0)</f>
        <v>0</v>
      </c>
      <c r="I87" t="s">
        <v>338</v>
      </c>
      <c r="J87" s="9" t="s">
        <v>264</v>
      </c>
      <c r="K87" t="s">
        <v>2741</v>
      </c>
      <c r="L87" t="str">
        <f>VLOOKUP(F87&amp;E87,'Атрибут-ТОД2'!F:F,1,0)</f>
        <v>SBX_RETAIL_MP_DM.ft_client_aggr_mnth_epkcrd_dc_pos_othr_qty</v>
      </c>
      <c r="O87" s="27" t="str">
        <f>IF(ISNA(VLOOKUP(E:E,'Мегавитрина на 21.09'!C:H,1,0)), VLOOKUP(E:E,'Мегавитрина на 21.09'!D:H,1,0),VLOOKUP(E:E,'Мегавитрина на 21.09'!C:H,1,0))</f>
        <v>crd_dc_pos_othr_qty</v>
      </c>
      <c r="P87" s="27" t="str">
        <f>IF(ISNA(VLOOKUP(E:E,'Мегавитрина на 21.09'!C:H,2,0)), VLOOKUP(E:E,'Мегавитрина на 21.09'!D:H,1,0),VLOOKUP(E:E,'Мегавитрина на 21.09'!C:H,2,0))</f>
        <v>crd_dc_pos_othr_qty</v>
      </c>
      <c r="Q87" s="27" t="str">
        <f>IF(ISNA(VLOOKUP(E:E,'Мегавитрина на 21.09'!C:H,3,0)), VLOOKUP(E:E,'Мегавитрина на 21.09'!D:H,2,0),VLOOKUP(E:E,'Мегавитрина на 21.09'!C:H,3,0))</f>
        <v>Количество операций покупки в категории "Прочее" за месяц по дебетовым картам</v>
      </c>
      <c r="R87" s="27" t="str">
        <f>IF(ISNA(VLOOKUP(E:E,'Мегавитрина на 21.09'!C:H,4,0)), VLOOKUP(E:E,'Мегавитрина на 21.09'!D:H,3,0),VLOOKUP(E:E,'Мегавитрина на 21.09'!C:H,4,0))</f>
        <v>custom_rb_card.agrmnt_mnth</v>
      </c>
      <c r="S87">
        <f>IF(ISNA(VLOOKUP(E:E,'Мегавитрина на 21.09'!C:H,5,0)), VLOOKUP(E:E,'Мегавитрина на 21.09'!D:H,4,0),VLOOKUP(E:E,'Мегавитрина на 21.09'!C:H,5,0))</f>
        <v>0</v>
      </c>
      <c r="T87" t="str">
        <f>IF(ISNA(VLOOKUP(E:E,'Мегавитрина на 21.09'!C:H,6,0)), VLOOKUP(E:E,'Мегавитрина на 21.09'!D:H,5,0),VLOOKUP(E:E,'Мегавитрина на 21.09'!C:H,6,0))</f>
        <v>Sum(CASE WHEN crd_prod_cat_cd = 'DB' THEN txn_pos_othr_qty END) AS crd_dc_pos_othr_qty,</v>
      </c>
    </row>
    <row r="88" spans="1:20" ht="20.100000000000001" hidden="1" customHeight="1">
      <c r="A88">
        <v>1</v>
      </c>
      <c r="B88">
        <v>87</v>
      </c>
      <c r="C88" t="s">
        <v>260</v>
      </c>
      <c r="D88" t="s">
        <v>2765</v>
      </c>
      <c r="E88" t="s">
        <v>224</v>
      </c>
      <c r="F88" t="s">
        <v>260</v>
      </c>
      <c r="H88">
        <f>VLOOKUP(E88,'Атрибут-ТОД'!B:F,3,0)</f>
        <v>0</v>
      </c>
      <c r="I88" t="s">
        <v>300</v>
      </c>
      <c r="J88" s="9" t="s">
        <v>264</v>
      </c>
      <c r="K88" t="s">
        <v>2741</v>
      </c>
      <c r="L88" t="str">
        <f>VLOOKUP(F88&amp;E88,'Атрибут-ТОД2'!F:F,1,0)</f>
        <v>SBX_RETAIL_MP_DM.ft_client_aggr_mnth_epkcrd_cc_pos_othr_qty</v>
      </c>
      <c r="O88" s="27" t="str">
        <f>IF(ISNA(VLOOKUP(E:E,'Мегавитрина на 21.09'!C:H,1,0)), VLOOKUP(E:E,'Мегавитрина на 21.09'!D:H,1,0),VLOOKUP(E:E,'Мегавитрина на 21.09'!C:H,1,0))</f>
        <v>crd_cc_pos_othr_qty</v>
      </c>
      <c r="P88" s="27" t="str">
        <f>IF(ISNA(VLOOKUP(E:E,'Мегавитрина на 21.09'!C:H,2,0)), VLOOKUP(E:E,'Мегавитрина на 21.09'!D:H,1,0),VLOOKUP(E:E,'Мегавитрина на 21.09'!C:H,2,0))</f>
        <v>crd_cc_pos_othr_qty</v>
      </c>
      <c r="Q88" s="27" t="str">
        <f>IF(ISNA(VLOOKUP(E:E,'Мегавитрина на 21.09'!C:H,3,0)), VLOOKUP(E:E,'Мегавитрина на 21.09'!D:H,2,0),VLOOKUP(E:E,'Мегавитрина на 21.09'!C:H,3,0))</f>
        <v>Количество операций покупки в категории "Прочее" за месяц по кредитным картам</v>
      </c>
      <c r="R88" s="27" t="str">
        <f>IF(ISNA(VLOOKUP(E:E,'Мегавитрина на 21.09'!C:H,4,0)), VLOOKUP(E:E,'Мегавитрина на 21.09'!D:H,3,0),VLOOKUP(E:E,'Мегавитрина на 21.09'!C:H,4,0))</f>
        <v>custom_rb_card.agrmnt_mnth</v>
      </c>
      <c r="S88">
        <f>IF(ISNA(VLOOKUP(E:E,'Мегавитрина на 21.09'!C:H,5,0)), VLOOKUP(E:E,'Мегавитрина на 21.09'!D:H,4,0),VLOOKUP(E:E,'Мегавитрина на 21.09'!C:H,5,0))</f>
        <v>0</v>
      </c>
      <c r="T88" t="str">
        <f>IF(ISNA(VLOOKUP(E:E,'Мегавитрина на 21.09'!C:H,6,0)), VLOOKUP(E:E,'Мегавитрина на 21.09'!D:H,5,0),VLOOKUP(E:E,'Мегавитрина на 21.09'!C:H,6,0))</f>
        <v>Sum(CASE WHEN crd_prod_cat_cd = 'CR' THEN txn_pos_othr_qty END) AS crd_cc_pos_othr_qty,</v>
      </c>
    </row>
    <row r="89" spans="1:20" ht="20.100000000000001" hidden="1" customHeight="1">
      <c r="A89">
        <v>1</v>
      </c>
      <c r="B89">
        <v>88</v>
      </c>
      <c r="C89" t="s">
        <v>260</v>
      </c>
      <c r="D89" t="s">
        <v>2765</v>
      </c>
      <c r="E89" t="s">
        <v>245</v>
      </c>
      <c r="F89" t="s">
        <v>260</v>
      </c>
      <c r="H89">
        <f>VLOOKUP(E89,'Атрибут-ТОД'!B:F,3,0)</f>
        <v>0</v>
      </c>
      <c r="I89" t="s">
        <v>342</v>
      </c>
      <c r="J89" s="9" t="s">
        <v>264</v>
      </c>
      <c r="K89" t="s">
        <v>2741</v>
      </c>
      <c r="L89" t="str">
        <f>VLOOKUP(F89&amp;E89,'Атрибут-ТОД2'!F:F,1,0)</f>
        <v>SBX_RETAIL_MP_DM.ft_client_aggr_mnth_epkcrd_dc_pos_special_qty</v>
      </c>
      <c r="O89" s="27" t="str">
        <f>IF(ISNA(VLOOKUP(E:E,'Мегавитрина на 21.09'!C:H,1,0)), VLOOKUP(E:E,'Мегавитрина на 21.09'!D:H,1,0),VLOOKUP(E:E,'Мегавитрина на 21.09'!C:H,1,0))</f>
        <v>crd_dc_pos_special_qty</v>
      </c>
      <c r="P89" s="27" t="str">
        <f>IF(ISNA(VLOOKUP(E:E,'Мегавитрина на 21.09'!C:H,2,0)), VLOOKUP(E:E,'Мегавитрина на 21.09'!D:H,1,0),VLOOKUP(E:E,'Мегавитрина на 21.09'!C:H,2,0))</f>
        <v>crd_dc_pos_special_qty</v>
      </c>
      <c r="Q89" s="27" t="str">
        <f>IF(ISNA(VLOOKUP(E:E,'Мегавитрина на 21.09'!C:H,3,0)), VLOOKUP(E:E,'Мегавитрина на 21.09'!D:H,2,0),VLOOKUP(E:E,'Мегавитрина на 21.09'!C:H,3,0))</f>
        <v>Количество операций покупки в категории "Специализированные товары и услуги" за месяц по дебетовым картам</v>
      </c>
      <c r="R89" s="27" t="str">
        <f>IF(ISNA(VLOOKUP(E:E,'Мегавитрина на 21.09'!C:H,4,0)), VLOOKUP(E:E,'Мегавитрина на 21.09'!D:H,3,0),VLOOKUP(E:E,'Мегавитрина на 21.09'!C:H,4,0))</f>
        <v>custom_rb_card.agrmnt_mnth</v>
      </c>
      <c r="S89">
        <f>IF(ISNA(VLOOKUP(E:E,'Мегавитрина на 21.09'!C:H,5,0)), VLOOKUP(E:E,'Мегавитрина на 21.09'!D:H,4,0),VLOOKUP(E:E,'Мегавитрина на 21.09'!C:H,5,0))</f>
        <v>0</v>
      </c>
      <c r="T89" t="str">
        <f>IF(ISNA(VLOOKUP(E:E,'Мегавитрина на 21.09'!C:H,6,0)), VLOOKUP(E:E,'Мегавитрина на 21.09'!D:H,5,0),VLOOKUP(E:E,'Мегавитрина на 21.09'!C:H,6,0))</f>
        <v>Sum(CASE WHEN crd_prod_cat_cd = 'DB' THEN txn_pos_special_qty END) AS crd_dc_pos_special_qty,</v>
      </c>
    </row>
    <row r="90" spans="1:20" ht="20.100000000000001" hidden="1" customHeight="1">
      <c r="A90">
        <v>1</v>
      </c>
      <c r="B90">
        <v>89</v>
      </c>
      <c r="C90" t="s">
        <v>260</v>
      </c>
      <c r="D90" t="s">
        <v>2765</v>
      </c>
      <c r="E90" t="s">
        <v>214</v>
      </c>
      <c r="F90" t="s">
        <v>260</v>
      </c>
      <c r="H90">
        <f>VLOOKUP(E90,'Атрибут-ТОД'!B:F,3,0)</f>
        <v>0</v>
      </c>
      <c r="I90" t="s">
        <v>304</v>
      </c>
      <c r="J90" s="9" t="s">
        <v>264</v>
      </c>
      <c r="K90" t="s">
        <v>2741</v>
      </c>
      <c r="L90" t="str">
        <f>VLOOKUP(F90&amp;E90,'Атрибут-ТОД2'!F:F,1,0)</f>
        <v>SBX_RETAIL_MP_DM.ft_client_aggr_mnth_epkcrd_cc_pos_special_qty</v>
      </c>
      <c r="O90" s="27" t="str">
        <f>IF(ISNA(VLOOKUP(E:E,'Мегавитрина на 21.09'!C:H,1,0)), VLOOKUP(E:E,'Мегавитрина на 21.09'!D:H,1,0),VLOOKUP(E:E,'Мегавитрина на 21.09'!C:H,1,0))</f>
        <v>crd_cc_pos_special_qty</v>
      </c>
      <c r="P90" s="27" t="str">
        <f>IF(ISNA(VLOOKUP(E:E,'Мегавитрина на 21.09'!C:H,2,0)), VLOOKUP(E:E,'Мегавитрина на 21.09'!D:H,1,0),VLOOKUP(E:E,'Мегавитрина на 21.09'!C:H,2,0))</f>
        <v>crd_cc_pos_special_qty</v>
      </c>
      <c r="Q90" s="27" t="str">
        <f>IF(ISNA(VLOOKUP(E:E,'Мегавитрина на 21.09'!C:H,3,0)), VLOOKUP(E:E,'Мегавитрина на 21.09'!D:H,2,0),VLOOKUP(E:E,'Мегавитрина на 21.09'!C:H,3,0))</f>
        <v>Количество операций покупки в категории "Специализированные товары и услуги" за месяц по кредитным картам</v>
      </c>
      <c r="R90" s="27" t="str">
        <f>IF(ISNA(VLOOKUP(E:E,'Мегавитрина на 21.09'!C:H,4,0)), VLOOKUP(E:E,'Мегавитрина на 21.09'!D:H,3,0),VLOOKUP(E:E,'Мегавитрина на 21.09'!C:H,4,0))</f>
        <v>custom_rb_card.agrmnt_mnth</v>
      </c>
      <c r="S90">
        <f>IF(ISNA(VLOOKUP(E:E,'Мегавитрина на 21.09'!C:H,5,0)), VLOOKUP(E:E,'Мегавитрина на 21.09'!D:H,4,0),VLOOKUP(E:E,'Мегавитрина на 21.09'!C:H,5,0))</f>
        <v>0</v>
      </c>
      <c r="T90" t="str">
        <f>IF(ISNA(VLOOKUP(E:E,'Мегавитрина на 21.09'!C:H,6,0)), VLOOKUP(E:E,'Мегавитрина на 21.09'!D:H,5,0),VLOOKUP(E:E,'Мегавитрина на 21.09'!C:H,6,0))</f>
        <v>Sum(CASE WHEN crd_prod_cat_cd = 'CR' THEN txn_pos_special_qty END) AS crd_cc_pos_special_qty,</v>
      </c>
    </row>
    <row r="91" spans="1:20" ht="20.100000000000001" hidden="1" customHeight="1">
      <c r="A91">
        <v>1</v>
      </c>
      <c r="B91">
        <v>90</v>
      </c>
      <c r="C91" t="s">
        <v>260</v>
      </c>
      <c r="D91" t="s">
        <v>2765</v>
      </c>
      <c r="E91" t="s">
        <v>247</v>
      </c>
      <c r="F91" t="s">
        <v>260</v>
      </c>
      <c r="H91">
        <f>VLOOKUP(E91,'Атрибут-ТОД'!B:F,3,0)</f>
        <v>0</v>
      </c>
      <c r="I91" t="s">
        <v>344</v>
      </c>
      <c r="J91" s="9" t="s">
        <v>264</v>
      </c>
      <c r="K91" t="s">
        <v>2741</v>
      </c>
      <c r="L91" t="str">
        <f>VLOOKUP(F91&amp;E91,'Атрибут-ТОД2'!F:F,1,0)</f>
        <v>SBX_RETAIL_MP_DM.ft_client_aggr_mnth_epkcrd_dc_pos_telecom_qty</v>
      </c>
      <c r="O91" s="27" t="str">
        <f>IF(ISNA(VLOOKUP(E:E,'Мегавитрина на 21.09'!C:H,1,0)), VLOOKUP(E:E,'Мегавитрина на 21.09'!D:H,1,0),VLOOKUP(E:E,'Мегавитрина на 21.09'!C:H,1,0))</f>
        <v>crd_dc_pos_telecom_qty</v>
      </c>
      <c r="P91" s="27" t="str">
        <f>IF(ISNA(VLOOKUP(E:E,'Мегавитрина на 21.09'!C:H,2,0)), VLOOKUP(E:E,'Мегавитрина на 21.09'!D:H,1,0),VLOOKUP(E:E,'Мегавитрина на 21.09'!C:H,2,0))</f>
        <v>crd_dc_pos_telecom_qty</v>
      </c>
      <c r="Q91" s="27" t="str">
        <f>IF(ISNA(VLOOKUP(E:E,'Мегавитрина на 21.09'!C:H,3,0)), VLOOKUP(E:E,'Мегавитрина на 21.09'!D:H,2,0),VLOOKUP(E:E,'Мегавитрина на 21.09'!C:H,3,0))</f>
        <v>Количество операций покупки в категории "Телекоммуникационные услуги" за месяц по дебетовым картам</v>
      </c>
      <c r="R91" s="27" t="str">
        <f>IF(ISNA(VLOOKUP(E:E,'Мегавитрина на 21.09'!C:H,4,0)), VLOOKUP(E:E,'Мегавитрина на 21.09'!D:H,3,0),VLOOKUP(E:E,'Мегавитрина на 21.09'!C:H,4,0))</f>
        <v>custom_rb_card.agrmnt_mnth</v>
      </c>
      <c r="S91">
        <f>IF(ISNA(VLOOKUP(E:E,'Мегавитрина на 21.09'!C:H,5,0)), VLOOKUP(E:E,'Мегавитрина на 21.09'!D:H,4,0),VLOOKUP(E:E,'Мегавитрина на 21.09'!C:H,5,0))</f>
        <v>0</v>
      </c>
      <c r="T91" t="str">
        <f>IF(ISNA(VLOOKUP(E:E,'Мегавитрина на 21.09'!C:H,6,0)), VLOOKUP(E:E,'Мегавитрина на 21.09'!D:H,5,0),VLOOKUP(E:E,'Мегавитрина на 21.09'!C:H,6,0))</f>
        <v>Sum(CASE WHEN crd_prod_cat_cd = 'DB' THEN txn_pos_telecom_qty END) AS crd_dc_pos_telecom_qty,</v>
      </c>
    </row>
    <row r="92" spans="1:20" ht="20.100000000000001" hidden="1" customHeight="1">
      <c r="A92">
        <v>1</v>
      </c>
      <c r="B92">
        <v>91</v>
      </c>
      <c r="C92" t="s">
        <v>260</v>
      </c>
      <c r="D92" t="s">
        <v>2765</v>
      </c>
      <c r="E92" t="s">
        <v>216</v>
      </c>
      <c r="F92" t="s">
        <v>260</v>
      </c>
      <c r="H92">
        <f>VLOOKUP(E92,'Атрибут-ТОД'!B:F,3,0)</f>
        <v>0</v>
      </c>
      <c r="I92" t="s">
        <v>306</v>
      </c>
      <c r="J92" s="9" t="s">
        <v>264</v>
      </c>
      <c r="K92" t="s">
        <v>2741</v>
      </c>
      <c r="L92" t="str">
        <f>VLOOKUP(F92&amp;E92,'Атрибут-ТОД2'!F:F,1,0)</f>
        <v>SBX_RETAIL_MP_DM.ft_client_aggr_mnth_epkcrd_cc_pos_telecom_qty</v>
      </c>
      <c r="O92" s="27" t="str">
        <f>IF(ISNA(VLOOKUP(E:E,'Мегавитрина на 21.09'!C:H,1,0)), VLOOKUP(E:E,'Мегавитрина на 21.09'!D:H,1,0),VLOOKUP(E:E,'Мегавитрина на 21.09'!C:H,1,0))</f>
        <v>crd_cc_pos_telecom_qty</v>
      </c>
      <c r="P92" s="27" t="str">
        <f>IF(ISNA(VLOOKUP(E:E,'Мегавитрина на 21.09'!C:H,2,0)), VLOOKUP(E:E,'Мегавитрина на 21.09'!D:H,1,0),VLOOKUP(E:E,'Мегавитрина на 21.09'!C:H,2,0))</f>
        <v>crd_cc_pos_telecom_qty</v>
      </c>
      <c r="Q92" s="27" t="str">
        <f>IF(ISNA(VLOOKUP(E:E,'Мегавитрина на 21.09'!C:H,3,0)), VLOOKUP(E:E,'Мегавитрина на 21.09'!D:H,2,0),VLOOKUP(E:E,'Мегавитрина на 21.09'!C:H,3,0))</f>
        <v>Количество операций покупки в категории "Телекоммуникационные услуги" за месяц по кредитным картам</v>
      </c>
      <c r="R92" s="27" t="str">
        <f>IF(ISNA(VLOOKUP(E:E,'Мегавитрина на 21.09'!C:H,4,0)), VLOOKUP(E:E,'Мегавитрина на 21.09'!D:H,3,0),VLOOKUP(E:E,'Мегавитрина на 21.09'!C:H,4,0))</f>
        <v>custom_rb_card.agrmnt_mnth</v>
      </c>
      <c r="S92">
        <f>IF(ISNA(VLOOKUP(E:E,'Мегавитрина на 21.09'!C:H,5,0)), VLOOKUP(E:E,'Мегавитрина на 21.09'!D:H,4,0),VLOOKUP(E:E,'Мегавитрина на 21.09'!C:H,5,0))</f>
        <v>0</v>
      </c>
      <c r="T92" t="str">
        <f>IF(ISNA(VLOOKUP(E:E,'Мегавитрина на 21.09'!C:H,6,0)), VLOOKUP(E:E,'Мегавитрина на 21.09'!D:H,5,0),VLOOKUP(E:E,'Мегавитрина на 21.09'!C:H,6,0))</f>
        <v>Sum(CASE WHEN crd_prod_cat_cd = 'CR' THEN txn_pos_telecom_qty END) AS crd_cc_pos_telecom_qty,</v>
      </c>
    </row>
    <row r="93" spans="1:20" ht="20.100000000000001" hidden="1" customHeight="1">
      <c r="A93">
        <v>1</v>
      </c>
      <c r="B93">
        <v>92</v>
      </c>
      <c r="C93" t="s">
        <v>260</v>
      </c>
      <c r="D93" t="s">
        <v>2765</v>
      </c>
      <c r="E93" t="s">
        <v>249</v>
      </c>
      <c r="F93" t="s">
        <v>260</v>
      </c>
      <c r="H93">
        <f>VLOOKUP(E93,'Атрибут-ТОД'!B:F,3,0)</f>
        <v>0</v>
      </c>
      <c r="I93" t="s">
        <v>332</v>
      </c>
      <c r="J93" s="9" t="s">
        <v>264</v>
      </c>
      <c r="K93" t="s">
        <v>2741</v>
      </c>
      <c r="L93" t="str">
        <f>VLOOKUP(F93&amp;E93,'Атрибут-ТОД2'!F:F,1,0)</f>
        <v>SBX_RETAIL_MP_DM.ft_client_aggr_mnth_epkcrd_dc_pos_home_repair_qty</v>
      </c>
      <c r="N93" t="s">
        <v>598</v>
      </c>
      <c r="O93" s="27" t="str">
        <f>IF(ISNA(VLOOKUP(E:E,'Мегавитрина на 21.09'!C:H,1,0)), VLOOKUP(E:E,'Мегавитрина на 21.09'!D:H,1,0),VLOOKUP(E:E,'Мегавитрина на 21.09'!C:H,1,0))</f>
        <v>crd_dc_pos_home_repair_qty</v>
      </c>
      <c r="P93" s="27" t="str">
        <f>IF(ISNA(VLOOKUP(E:E,'Мегавитрина на 21.09'!C:H,2,0)), VLOOKUP(E:E,'Мегавитрина на 21.09'!D:H,1,0),VLOOKUP(E:E,'Мегавитрина на 21.09'!C:H,2,0))</f>
        <v>crd_dc_pos_home_repair_qty</v>
      </c>
      <c r="Q93" s="27" t="str">
        <f>IF(ISNA(VLOOKUP(E:E,'Мегавитрина на 21.09'!C:H,3,0)), VLOOKUP(E:E,'Мегавитрина на 21.09'!D:H,2,0),VLOOKUP(E:E,'Мегавитрина на 21.09'!C:H,3,0))</f>
        <v>Количество операций покупки в категории "Товары для дома/ремонта" за месяц по дебетовым картам</v>
      </c>
      <c r="R93" s="27" t="str">
        <f>IF(ISNA(VLOOKUP(E:E,'Мегавитрина на 21.09'!C:H,4,0)), VLOOKUP(E:E,'Мегавитрина на 21.09'!D:H,3,0),VLOOKUP(E:E,'Мегавитрина на 21.09'!C:H,4,0))</f>
        <v>custom_rb_card.agrmnt_mnth</v>
      </c>
      <c r="S93">
        <f>IF(ISNA(VLOOKUP(E:E,'Мегавитрина на 21.09'!C:H,5,0)), VLOOKUP(E:E,'Мегавитрина на 21.09'!D:H,4,0),VLOOKUP(E:E,'Мегавитрина на 21.09'!C:H,5,0))</f>
        <v>0</v>
      </c>
      <c r="T93" t="str">
        <f>IF(ISNA(VLOOKUP(E:E,'Мегавитрина на 21.09'!C:H,6,0)), VLOOKUP(E:E,'Мегавитрина на 21.09'!D:H,5,0),VLOOKUP(E:E,'Мегавитрина на 21.09'!C:H,6,0))</f>
        <v>Sum(CASE WHEN crd_prod_cat_cd = 'DB' THEN txn_pos_home_repair_qty END) AS crd_dc_pos_home_repair_qty,</v>
      </c>
    </row>
    <row r="94" spans="1:20" ht="20.100000000000001" hidden="1" customHeight="1">
      <c r="A94">
        <v>1</v>
      </c>
      <c r="B94">
        <v>93</v>
      </c>
      <c r="C94" t="s">
        <v>260</v>
      </c>
      <c r="D94" t="s">
        <v>2765</v>
      </c>
      <c r="E94" t="s">
        <v>218</v>
      </c>
      <c r="F94" t="s">
        <v>260</v>
      </c>
      <c r="H94">
        <f>VLOOKUP(E94,'Атрибут-ТОД'!B:F,3,0)</f>
        <v>0</v>
      </c>
      <c r="I94" t="s">
        <v>294</v>
      </c>
      <c r="J94" s="9" t="s">
        <v>264</v>
      </c>
      <c r="K94" t="s">
        <v>2741</v>
      </c>
      <c r="L94" t="str">
        <f>VLOOKUP(F94&amp;E94,'Атрибут-ТОД2'!F:F,1,0)</f>
        <v>SBX_RETAIL_MP_DM.ft_client_aggr_mnth_epkcrd_cc_pos_home_repair_qty</v>
      </c>
      <c r="N94" t="s">
        <v>598</v>
      </c>
      <c r="O94" s="27" t="str">
        <f>IF(ISNA(VLOOKUP(E:E,'Мегавитрина на 21.09'!C:H,1,0)), VLOOKUP(E:E,'Мегавитрина на 21.09'!D:H,1,0),VLOOKUP(E:E,'Мегавитрина на 21.09'!C:H,1,0))</f>
        <v>crd_cc_pos_home_repair_qty</v>
      </c>
      <c r="P94" s="27" t="str">
        <f>IF(ISNA(VLOOKUP(E:E,'Мегавитрина на 21.09'!C:H,2,0)), VLOOKUP(E:E,'Мегавитрина на 21.09'!D:H,1,0),VLOOKUP(E:E,'Мегавитрина на 21.09'!C:H,2,0))</f>
        <v>crd_cc_pos_home_repair_qty</v>
      </c>
      <c r="Q94" s="27" t="str">
        <f>IF(ISNA(VLOOKUP(E:E,'Мегавитрина на 21.09'!C:H,3,0)), VLOOKUP(E:E,'Мегавитрина на 21.09'!D:H,2,0),VLOOKUP(E:E,'Мегавитрина на 21.09'!C:H,3,0))</f>
        <v>Количество операций покупки в категории "Товары для дома/ремонта" за месяц по кредитным картам</v>
      </c>
      <c r="R94" s="27" t="str">
        <f>IF(ISNA(VLOOKUP(E:E,'Мегавитрина на 21.09'!C:H,4,0)), VLOOKUP(E:E,'Мегавитрина на 21.09'!D:H,3,0),VLOOKUP(E:E,'Мегавитрина на 21.09'!C:H,4,0))</f>
        <v>custom_rb_card.agrmnt_mnth</v>
      </c>
      <c r="S94">
        <f>IF(ISNA(VLOOKUP(E:E,'Мегавитрина на 21.09'!C:H,5,0)), VLOOKUP(E:E,'Мегавитрина на 21.09'!D:H,4,0),VLOOKUP(E:E,'Мегавитрина на 21.09'!C:H,5,0))</f>
        <v>0</v>
      </c>
      <c r="T94" t="str">
        <f>IF(ISNA(VLOOKUP(E:E,'Мегавитрина на 21.09'!C:H,6,0)), VLOOKUP(E:E,'Мегавитрина на 21.09'!D:H,5,0),VLOOKUP(E:E,'Мегавитрина на 21.09'!C:H,6,0))</f>
        <v>Sum(CASE WHEN crd_prod_cat_cd = 'CR' THEN txn_pos_home_repair_qty END) AS crd_cc_pos_home_repair_qty,</v>
      </c>
    </row>
    <row r="95" spans="1:20" ht="20.100000000000001" hidden="1" customHeight="1">
      <c r="A95">
        <v>1</v>
      </c>
      <c r="B95">
        <v>94</v>
      </c>
      <c r="C95" t="s">
        <v>260</v>
      </c>
      <c r="D95" t="s">
        <v>2765</v>
      </c>
      <c r="E95" t="s">
        <v>251</v>
      </c>
      <c r="F95" t="s">
        <v>260</v>
      </c>
      <c r="H95">
        <f>VLOOKUP(E95,'Атрибут-ТОД'!B:F,3,0)</f>
        <v>0</v>
      </c>
      <c r="I95" t="s">
        <v>346</v>
      </c>
      <c r="J95" s="9" t="s">
        <v>264</v>
      </c>
      <c r="K95" t="s">
        <v>2741</v>
      </c>
      <c r="L95" t="str">
        <f>VLOOKUP(F95&amp;E95,'Атрибут-ТОД2'!F:F,1,0)</f>
        <v>SBX_RETAIL_MP_DM.ft_client_aggr_mnth_epkcrd_dc_pos_tourism_qty</v>
      </c>
      <c r="N95" t="s">
        <v>597</v>
      </c>
      <c r="O95" s="27" t="str">
        <f>IF(ISNA(VLOOKUP(E:E,'Мегавитрина на 21.09'!C:H,1,0)), VLOOKUP(E:E,'Мегавитрина на 21.09'!D:H,1,0),VLOOKUP(E:E,'Мегавитрина на 21.09'!C:H,1,0))</f>
        <v>crd_dc_pos_tourism_qty</v>
      </c>
      <c r="P95" s="27" t="str">
        <f>IF(ISNA(VLOOKUP(E:E,'Мегавитрина на 21.09'!C:H,2,0)), VLOOKUP(E:E,'Мегавитрина на 21.09'!D:H,1,0),VLOOKUP(E:E,'Мегавитрина на 21.09'!C:H,2,0))</f>
        <v>crd_dc_pos_tourism_qty</v>
      </c>
      <c r="Q95" s="27" t="str">
        <f>IF(ISNA(VLOOKUP(E:E,'Мегавитрина на 21.09'!C:H,3,0)), VLOOKUP(E:E,'Мегавитрина на 21.09'!D:H,2,0),VLOOKUP(E:E,'Мегавитрина на 21.09'!C:H,3,0))</f>
        <v>Количество операций покупки в категории "Туризм/транспорт" за месяц по дебетовым картам</v>
      </c>
      <c r="R95" s="27" t="str">
        <f>IF(ISNA(VLOOKUP(E:E,'Мегавитрина на 21.09'!C:H,4,0)), VLOOKUP(E:E,'Мегавитрина на 21.09'!D:H,3,0),VLOOKUP(E:E,'Мегавитрина на 21.09'!C:H,4,0))</f>
        <v>custom_rb_card.agrmnt_mnth</v>
      </c>
      <c r="S95">
        <f>IF(ISNA(VLOOKUP(E:E,'Мегавитрина на 21.09'!C:H,5,0)), VLOOKUP(E:E,'Мегавитрина на 21.09'!D:H,4,0),VLOOKUP(E:E,'Мегавитрина на 21.09'!C:H,5,0))</f>
        <v>0</v>
      </c>
      <c r="T95" t="str">
        <f>IF(ISNA(VLOOKUP(E:E,'Мегавитрина на 21.09'!C:H,6,0)), VLOOKUP(E:E,'Мегавитрина на 21.09'!D:H,5,0),VLOOKUP(E:E,'Мегавитрина на 21.09'!C:H,6,0))</f>
        <v>Sum(CASE WHEN crd_prod_cat_cd = 'DB' THEN txn_pos_tourism_qty END) AS crd_dc_pos_tourism_qty,</v>
      </c>
    </row>
    <row r="96" spans="1:20" ht="20.100000000000001" hidden="1" customHeight="1">
      <c r="A96">
        <v>1</v>
      </c>
      <c r="B96">
        <v>95</v>
      </c>
      <c r="C96" t="s">
        <v>260</v>
      </c>
      <c r="D96" t="s">
        <v>2765</v>
      </c>
      <c r="E96" t="s">
        <v>131</v>
      </c>
      <c r="F96" t="s">
        <v>260</v>
      </c>
      <c r="H96">
        <f>VLOOKUP(E96,'Атрибут-ТОД'!B:F,3,0)</f>
        <v>0</v>
      </c>
      <c r="I96" t="s">
        <v>316</v>
      </c>
      <c r="J96" s="9" t="s">
        <v>266</v>
      </c>
      <c r="K96" t="s">
        <v>2741</v>
      </c>
      <c r="L96" t="str">
        <f>VLOOKUP(F96&amp;E96,'Атрибут-ТОД2'!F:F,1,0)</f>
        <v>SBX_RETAIL_MP_DM.ft_client_aggr_mnth_epkcrd_dc_ever_nflag</v>
      </c>
      <c r="N96" s="6" t="s">
        <v>590</v>
      </c>
      <c r="O96" s="27" t="str">
        <f>IF(ISNA(VLOOKUP(E:E,'Мегавитрина на 21.09'!C:H,1,0)), VLOOKUP(E:E,'Мегавитрина на 21.09'!D:H,1,0),VLOOKUP(E:E,'Мегавитрина на 21.09'!C:H,1,0))</f>
        <v>crd_dc_ever_nflag</v>
      </c>
      <c r="P96" s="27" t="str">
        <f>IF(ISNA(VLOOKUP(E:E,'Мегавитрина на 21.09'!C:H,2,0)), VLOOKUP(E:E,'Мегавитрина на 21.09'!D:H,1,0),VLOOKUP(E:E,'Мегавитрина на 21.09'!C:H,2,0))</f>
        <v>crd_dc_ever_nflag</v>
      </c>
      <c r="Q96" s="27" t="str">
        <f>IF(ISNA(VLOOKUP(E:E,'Мегавитрина на 21.09'!C:H,3,0)), VLOOKUP(E:E,'Мегавитрина на 21.09'!D:H,2,0),VLOOKUP(E:E,'Мегавитрина на 21.09'!C:H,3,0))</f>
        <v>Флаг наличия дебетовой карты догла-либо</v>
      </c>
      <c r="R96" s="27" t="str">
        <f>IF(ISNA(VLOOKUP(E:E,'Мегавитрина на 21.09'!C:H,4,0)), VLOOKUP(E:E,'Мегавитрина на 21.09'!D:H,3,0),VLOOKUP(E:E,'Мегавитрина на 21.09'!C:H,4,0))</f>
        <v>custom_rb_card.agrmnt_mnth</v>
      </c>
      <c r="S96">
        <f>IF(ISNA(VLOOKUP(E:E,'Мегавитрина на 21.09'!C:H,5,0)), VLOOKUP(E:E,'Мегавитрина на 21.09'!D:H,4,0),VLOOKUP(E:E,'Мегавитрина на 21.09'!C:H,5,0))</f>
        <v>0</v>
      </c>
      <c r="T96" t="str">
        <f>IF(ISNA(VLOOKUP(E:E,'Мегавитрина на 21.09'!C:H,6,0)), VLOOKUP(E:E,'Мегавитрина на 21.09'!D:H,5,0),VLOOKUP(E:E,'Мегавитрина на 21.09'!C:H,6,0))</f>
        <v>Max(CASE WHEN crd_prod_cat_cd = 'DB' THEN 1 ELSE 0 END) AS crd_dc_ever_nflag,</v>
      </c>
    </row>
    <row r="97" spans="1:21" ht="20.100000000000001" hidden="1" customHeight="1">
      <c r="A97">
        <v>1</v>
      </c>
      <c r="B97">
        <v>96</v>
      </c>
      <c r="C97" t="s">
        <v>260</v>
      </c>
      <c r="D97" t="s">
        <v>2765</v>
      </c>
      <c r="E97" t="s">
        <v>220</v>
      </c>
      <c r="F97" t="s">
        <v>260</v>
      </c>
      <c r="H97">
        <f>VLOOKUP(E97,'Атрибут-ТОД'!B:F,3,0)</f>
        <v>0</v>
      </c>
      <c r="I97" t="s">
        <v>308</v>
      </c>
      <c r="J97" s="9" t="s">
        <v>264</v>
      </c>
      <c r="K97" t="s">
        <v>2741</v>
      </c>
      <c r="L97" t="str">
        <f>VLOOKUP(F97&amp;E97,'Атрибут-ТОД2'!F:F,1,0)</f>
        <v>SBX_RETAIL_MP_DM.ft_client_aggr_mnth_epkcrd_cc_pos_tourism_qty</v>
      </c>
      <c r="N97" t="s">
        <v>597</v>
      </c>
      <c r="O97" s="27" t="str">
        <f>IF(ISNA(VLOOKUP(E:E,'Мегавитрина на 21.09'!C:H,1,0)), VLOOKUP(E:E,'Мегавитрина на 21.09'!D:H,1,0),VLOOKUP(E:E,'Мегавитрина на 21.09'!C:H,1,0))</f>
        <v>crd_cc_pos_tourism_qty</v>
      </c>
      <c r="P97" s="27" t="str">
        <f>IF(ISNA(VLOOKUP(E:E,'Мегавитрина на 21.09'!C:H,2,0)), VLOOKUP(E:E,'Мегавитрина на 21.09'!D:H,1,0),VLOOKUP(E:E,'Мегавитрина на 21.09'!C:H,2,0))</f>
        <v>crd_cc_pos_tourism_qty</v>
      </c>
      <c r="Q97" s="27" t="str">
        <f>IF(ISNA(VLOOKUP(E:E,'Мегавитрина на 21.09'!C:H,3,0)), VLOOKUP(E:E,'Мегавитрина на 21.09'!D:H,2,0),VLOOKUP(E:E,'Мегавитрина на 21.09'!C:H,3,0))</f>
        <v>Количество операций покупки в категории "Туризм/транспорт" за месяц по кредитным картам</v>
      </c>
      <c r="R97" s="27" t="str">
        <f>IF(ISNA(VLOOKUP(E:E,'Мегавитрина на 21.09'!C:H,4,0)), VLOOKUP(E:E,'Мегавитрина на 21.09'!D:H,3,0),VLOOKUP(E:E,'Мегавитрина на 21.09'!C:H,4,0))</f>
        <v>custom_rb_card.agrmnt_mnth</v>
      </c>
      <c r="S97">
        <f>IF(ISNA(VLOOKUP(E:E,'Мегавитрина на 21.09'!C:H,5,0)), VLOOKUP(E:E,'Мегавитрина на 21.09'!D:H,4,0),VLOOKUP(E:E,'Мегавитрина на 21.09'!C:H,5,0))</f>
        <v>0</v>
      </c>
      <c r="T97" t="str">
        <f>IF(ISNA(VLOOKUP(E:E,'Мегавитрина на 21.09'!C:H,6,0)), VLOOKUP(E:E,'Мегавитрина на 21.09'!D:H,5,0),VLOOKUP(E:E,'Мегавитрина на 21.09'!C:H,6,0))</f>
        <v>Sum(CASE WHEN crd_prod_cat_cd = 'CR' THEN txn_pos_tourism_qty END) AS crd_cc_pos_tourism_qty,</v>
      </c>
    </row>
    <row r="98" spans="1:21" ht="20.100000000000001" hidden="1" customHeight="1">
      <c r="A98">
        <v>1</v>
      </c>
      <c r="B98">
        <v>97</v>
      </c>
      <c r="C98" t="s">
        <v>260</v>
      </c>
      <c r="D98" t="s">
        <v>2765</v>
      </c>
      <c r="E98" t="s">
        <v>150</v>
      </c>
      <c r="F98" t="s">
        <v>260</v>
      </c>
      <c r="H98">
        <f>VLOOKUP(E98,'Атрибут-ТОД'!B:F,3,0)</f>
        <v>0</v>
      </c>
      <c r="I98" t="s">
        <v>383</v>
      </c>
      <c r="J98" s="9" t="s">
        <v>266</v>
      </c>
      <c r="K98" t="s">
        <v>2741</v>
      </c>
      <c r="L98" t="e">
        <f>VLOOKUP(F98&amp;E98,'Атрибут-ТОД2'!F:F,1,0)</f>
        <v>#N/A</v>
      </c>
      <c r="N98" s="11" t="s">
        <v>592</v>
      </c>
      <c r="O98" s="27" t="str">
        <f>IF(ISNA(VLOOKUP(E:E,'Мегавитрина на 21.09'!C:H,1,0)), VLOOKUP(E:E,'Мегавитрина на 21.09'!D:H,1,0),VLOOKUP(E:E,'Мегавитрина на 21.09'!C:H,1,0))</f>
        <v>cred_auto_closed_qty</v>
      </c>
      <c r="P98" s="27" t="str">
        <f>IF(ISNA(VLOOKUP(E:E,'Мегавитрина на 21.09'!C:H,2,0)), VLOOKUP(E:E,'Мегавитрина на 21.09'!D:H,1,0),VLOOKUP(E:E,'Мегавитрина на 21.09'!C:H,2,0))</f>
        <v>cred_auto_closed_qty</v>
      </c>
      <c r="Q98" s="27" t="str">
        <f>IF(ISNA(VLOOKUP(E:E,'Мегавитрина на 21.09'!C:H,3,0)), VLOOKUP(E:E,'Мегавитрина на 21.09'!D:H,2,0),VLOOKUP(E:E,'Мегавитрина на 21.09'!C:H,3,0))</f>
        <v>Количество закрытых за всю историю договоров -авто</v>
      </c>
      <c r="R98" s="27" t="str">
        <f>IF(ISNA(VLOOKUP(E:E,'Мегавитрина на 21.09'!C:H,4,0)), VLOOKUP(E:E,'Мегавитрина на 21.09'!D:H,3,0),VLOOKUP(E:E,'Мегавитрина на 21.09'!C:H,4,0))</f>
        <v>custom_rb_loan.loan_agrmnt</v>
      </c>
      <c r="S98">
        <f>IF(ISNA(VLOOKUP(E:E,'Мегавитрина на 21.09'!C:H,5,0)), VLOOKUP(E:E,'Мегавитрина на 21.09'!D:H,4,0),VLOOKUP(E:E,'Мегавитрина на 21.09'!C:H,5,0))</f>
        <v>0</v>
      </c>
      <c r="T98" t="str">
        <f>IF(ISNA(VLOOKUP(E:E,'Мегавитрина на 21.09'!C:H,6,0)), VLOOKUP(E:E,'Мегавитрина на 21.09'!D:H,5,0),VLOOKUP(E:E,'Мегавитрина на 21.09'!C:H,6,0))</f>
        <v>Sum(CASE WHEN la.loan_type_cd = 'AUTO' AND Coalesce(la.agrmnt_close_dt, DATE '9999-12-31') &lt;=p_report_dt THEN 1 ELSE 0 END) AS lne_auto_agr_clsd_ever_qty,  WHERE (1 = 1)
                                               AND la.loan_class_cd = 'LOAN'
                                               AND la.agrmnt_open_dt &lt;= p_report_dt
                                               AND p_report_dt BETWEEN la.row_actual_from_dt AND la.row_actual_to_dt                  
                                               AND la.epk_id &lt;&gt; -1
                                               AND la.agrmnt_valid_flag = 'Y'   
                                               AND la.cred_line_tranch_cd&lt;&gt;'Tranche'</v>
      </c>
    </row>
    <row r="99" spans="1:21" ht="20.100000000000001" hidden="1" customHeight="1">
      <c r="A99" s="22">
        <v>1</v>
      </c>
      <c r="B99" s="22">
        <v>98</v>
      </c>
      <c r="C99" s="22" t="s">
        <v>260</v>
      </c>
      <c r="D99" s="22" t="s">
        <v>2765</v>
      </c>
      <c r="E99" s="22" t="s">
        <v>9</v>
      </c>
      <c r="F99" s="22" t="s">
        <v>260</v>
      </c>
      <c r="G99" s="22"/>
      <c r="H99">
        <f>VLOOKUP(E99,'Атрибут-ТОД'!B:F,3,0)</f>
        <v>0</v>
      </c>
      <c r="I99" s="22" t="s">
        <v>385</v>
      </c>
      <c r="J99" s="23" t="s">
        <v>266</v>
      </c>
      <c r="K99" s="22" t="s">
        <v>2741</v>
      </c>
      <c r="L99" t="str">
        <f>VLOOKUP(F99&amp;E99,'Атрибут-ТОД2'!F:F,1,0)</f>
        <v>SBX_RETAIL_MP_DM.ft_client_aggr_mnth_epkcred_cred_hist_cd</v>
      </c>
      <c r="N99" s="26"/>
      <c r="O99" s="27" t="e">
        <f>IF(ISNA(VLOOKUP(E:E,'Мегавитрина на 21.09'!C:H,1,0)), VLOOKUP(E:E,'Мегавитрина на 21.09'!D:H,1,0),VLOOKUP(E:E,'Мегавитрина на 21.09'!C:H,1,0))</f>
        <v>#N/A</v>
      </c>
      <c r="P99" s="27" t="e">
        <f>IF(ISNA(VLOOKUP(E:E,'Мегавитрина на 21.09'!C:H,2,0)), VLOOKUP(E:E,'Мегавитрина на 21.09'!D:H,1,0),VLOOKUP(E:E,'Мегавитрина на 21.09'!C:H,2,0))</f>
        <v>#N/A</v>
      </c>
      <c r="Q99" s="27" t="e">
        <f>IF(ISNA(VLOOKUP(E:E,'Мегавитрина на 21.09'!C:H,3,0)), VLOOKUP(E:E,'Мегавитрина на 21.09'!D:H,2,0),VLOOKUP(E:E,'Мегавитрина на 21.09'!C:H,3,0))</f>
        <v>#N/A</v>
      </c>
      <c r="R99" s="27" t="e">
        <f>IF(ISNA(VLOOKUP(E:E,'Мегавитрина на 21.09'!C:H,4,0)), VLOOKUP(E:E,'Мегавитрина на 21.09'!D:H,3,0),VLOOKUP(E:E,'Мегавитрина на 21.09'!C:H,4,0))</f>
        <v>#N/A</v>
      </c>
      <c r="S99" t="e">
        <f>IF(ISNA(VLOOKUP(E:E,'Мегавитрина на 21.09'!C:H,5,0)), VLOOKUP(E:E,'Мегавитрина на 21.09'!D:H,4,0),VLOOKUP(E:E,'Мегавитрина на 21.09'!C:H,5,0))</f>
        <v>#N/A</v>
      </c>
      <c r="T99" t="e">
        <f>IF(ISNA(VLOOKUP(E:E,'Мегавитрина на 21.09'!C:H,6,0)), VLOOKUP(E:E,'Мегавитрина на 21.09'!D:H,5,0),VLOOKUP(E:E,'Мегавитрина на 21.09'!C:H,6,0))</f>
        <v>#N/A</v>
      </c>
      <c r="U99" s="22" t="s">
        <v>3908</v>
      </c>
    </row>
    <row r="100" spans="1:21" ht="20.100000000000001" hidden="1" customHeight="1">
      <c r="A100">
        <v>1</v>
      </c>
      <c r="B100">
        <v>99</v>
      </c>
      <c r="C100" t="s">
        <v>260</v>
      </c>
      <c r="D100" t="s">
        <v>2765</v>
      </c>
      <c r="E100" t="s">
        <v>140</v>
      </c>
      <c r="F100" t="s">
        <v>260</v>
      </c>
      <c r="H100">
        <f>VLOOKUP(E100,'Атрибут-ТОД'!B:F,3,0)</f>
        <v>0</v>
      </c>
      <c r="I100" t="s">
        <v>386</v>
      </c>
      <c r="J100" s="9" t="s">
        <v>266</v>
      </c>
      <c r="K100" t="s">
        <v>2741</v>
      </c>
      <c r="L100" t="e">
        <f>VLOOKUP(F100&amp;E100,'Атрибут-ТОД2'!F:F,1,0)</f>
        <v>#N/A</v>
      </c>
      <c r="N100" s="6" t="s">
        <v>589</v>
      </c>
      <c r="O100" s="27" t="str">
        <f>IF(ISNA(VLOOKUP(E:E,'Мегавитрина на 21.09'!C:H,1,0)), VLOOKUP(E:E,'Мегавитрина на 21.09'!D:H,1,0),VLOOKUP(E:E,'Мегавитрина на 21.09'!C:H,1,0))</f>
        <v>cred_mg_act_initial_rub_amt</v>
      </c>
      <c r="P100" s="27" t="str">
        <f>IF(ISNA(VLOOKUP(E:E,'Мегавитрина на 21.09'!C:H,2,0)), VLOOKUP(E:E,'Мегавитрина на 21.09'!D:H,1,0),VLOOKUP(E:E,'Мегавитрина на 21.09'!C:H,2,0))</f>
        <v>cred_mg_act_initial_rub_amt</v>
      </c>
      <c r="Q100" s="27" t="str">
        <f>IF(ISNA(VLOOKUP(E:E,'Мегавитрина на 21.09'!C:H,3,0)), VLOOKUP(E:E,'Мегавитрина на 21.09'!D:H,2,0),VLOOKUP(E:E,'Мегавитрина на 21.09'!C:H,3,0))</f>
        <v>Суммарная первоначальная сумма выданных открытых кредитов (только открытые) - ипотека</v>
      </c>
      <c r="R100" s="27" t="str">
        <f>IF(ISNA(VLOOKUP(E:E,'Мегавитрина на 21.09'!C:H,4,0)), VLOOKUP(E:E,'Мегавитрина на 21.09'!D:H,3,0),VLOOKUP(E:E,'Мегавитрина на 21.09'!C:H,4,0))</f>
        <v>custom_rb_loan.loan_agrmnt</v>
      </c>
      <c r="S100">
        <f>IF(ISNA(VLOOKUP(E:E,'Мегавитрина на 21.09'!C:H,5,0)), VLOOKUP(E:E,'Мегавитрина на 21.09'!D:H,4,0),VLOOKUP(E:E,'Мегавитрина на 21.09'!C:H,5,0))</f>
        <v>0</v>
      </c>
      <c r="T100" t="str">
        <f>IF(ISNA(VLOOKUP(E:E,'Мегавитрина на 21.09'!C:H,6,0)), VLOOKUP(E:E,'Мегавитрина на 21.09'!D:H,5,0),VLOOKUP(E:E,'Мегавитрина на 21.09'!C:H,6,0))</f>
        <v>Sum(CASE WHEN la.loan_type_cd = 'MORTGAGE' AND Coalesce(la.agrmnt_close_dt, DATE '9999-12-31') &gt; _report_dt THEN Coalesce(la.issue_rub_amt,) ELSE  END)   WHERE (1 = 1)
                                               AND la.loan_class_cd = 'LOAN'
                                               AND la.agrmnt_open_dt &lt;= p_report_dt
                                               AND p_report_dt BETWEEN la.row_actual_from_dt AND la.row_actual_to_dt                  
                                               AND la.epk_id &lt;&gt; -1
                                               AND la.agrmnt_valid_flag = 'Y'   
                                               AND la.cred_line_tranch_cd&lt;&gt;'Tranche'</v>
      </c>
    </row>
    <row r="101" spans="1:21" ht="20.100000000000001" hidden="1" customHeight="1">
      <c r="A101">
        <v>1</v>
      </c>
      <c r="B101">
        <v>100</v>
      </c>
      <c r="C101" t="s">
        <v>260</v>
      </c>
      <c r="D101" t="s">
        <v>2765</v>
      </c>
      <c r="E101" t="s">
        <v>253</v>
      </c>
      <c r="F101" t="s">
        <v>260</v>
      </c>
      <c r="H101">
        <f>VLOOKUP(E101,'Атрибут-ТОД'!B:F,3,0)</f>
        <v>0</v>
      </c>
      <c r="I101" t="s">
        <v>324</v>
      </c>
      <c r="J101" s="9" t="s">
        <v>264</v>
      </c>
      <c r="K101" t="s">
        <v>2741</v>
      </c>
      <c r="L101" t="str">
        <f>VLOOKUP(F101&amp;E101,'Атрибут-ТОД2'!F:F,1,0)</f>
        <v>SBX_RETAIL_MP_DM.ft_client_aggr_mnth_epkcrd_dc_pos_dept_stores_qty</v>
      </c>
      <c r="N101" s="11"/>
      <c r="O101" s="27" t="str">
        <f>IF(ISNA(VLOOKUP(E:E,'Мегавитрина на 21.09'!C:H,1,0)), VLOOKUP(E:E,'Мегавитрина на 21.09'!D:H,1,0),VLOOKUP(E:E,'Мегавитрина на 21.09'!C:H,1,0))</f>
        <v>crd_dc_pos_dept_stores_qty</v>
      </c>
      <c r="P101" s="27" t="str">
        <f>IF(ISNA(VLOOKUP(E:E,'Мегавитрина на 21.09'!C:H,2,0)), VLOOKUP(E:E,'Мегавитрина на 21.09'!D:H,1,0),VLOOKUP(E:E,'Мегавитрина на 21.09'!C:H,2,0))</f>
        <v>crd_dc_pos_dept_stores_qty</v>
      </c>
      <c r="Q101" s="27" t="str">
        <f>IF(ISNA(VLOOKUP(E:E,'Мегавитрина на 21.09'!C:H,3,0)), VLOOKUP(E:E,'Мегавитрина на 21.09'!D:H,2,0),VLOOKUP(E:E,'Мегавитрина на 21.09'!C:H,3,0))</f>
        <v>Количество операций покупки в категории "Универсальные магазины" за месяц по дебетовым картам</v>
      </c>
      <c r="R101" s="27" t="str">
        <f>IF(ISNA(VLOOKUP(E:E,'Мегавитрина на 21.09'!C:H,4,0)), VLOOKUP(E:E,'Мегавитрина на 21.09'!D:H,3,0),VLOOKUP(E:E,'Мегавитрина на 21.09'!C:H,4,0))</f>
        <v>custom_rb_card.agrmnt_mnth</v>
      </c>
      <c r="S101">
        <f>IF(ISNA(VLOOKUP(E:E,'Мегавитрина на 21.09'!C:H,5,0)), VLOOKUP(E:E,'Мегавитрина на 21.09'!D:H,4,0),VLOOKUP(E:E,'Мегавитрина на 21.09'!C:H,5,0))</f>
        <v>0</v>
      </c>
      <c r="T101" t="str">
        <f>IF(ISNA(VLOOKUP(E:E,'Мегавитрина на 21.09'!C:H,6,0)), VLOOKUP(E:E,'Мегавитрина на 21.09'!D:H,5,0),VLOOKUP(E:E,'Мегавитрина на 21.09'!C:H,6,0))</f>
        <v>Sum(CASE WHEN crd_prod_cat_cd = 'DB' THEN txn_pos_dept_stores_qty END) AS crd_dc_pos_dept_stores_qty,</v>
      </c>
    </row>
    <row r="102" spans="1:21" ht="20.100000000000001" hidden="1" customHeight="1">
      <c r="A102">
        <v>1</v>
      </c>
      <c r="B102">
        <v>101</v>
      </c>
      <c r="C102" t="s">
        <v>260</v>
      </c>
      <c r="D102" t="s">
        <v>2765</v>
      </c>
      <c r="E102" t="s">
        <v>222</v>
      </c>
      <c r="F102" t="s">
        <v>260</v>
      </c>
      <c r="H102">
        <f>VLOOKUP(E102,'Атрибут-ТОД'!B:F,3,0)</f>
        <v>0</v>
      </c>
      <c r="I102" t="s">
        <v>286</v>
      </c>
      <c r="J102" s="9" t="s">
        <v>264</v>
      </c>
      <c r="K102" t="s">
        <v>2741</v>
      </c>
      <c r="L102" t="str">
        <f>VLOOKUP(F102&amp;E102,'Атрибут-ТОД2'!F:F,1,0)</f>
        <v>SBX_RETAIL_MP_DM.ft_client_aggr_mnth_epkcrd_cc_pos_dept_stores_qty</v>
      </c>
      <c r="O102" s="27" t="str">
        <f>IF(ISNA(VLOOKUP(E:E,'Мегавитрина на 21.09'!C:H,1,0)), VLOOKUP(E:E,'Мегавитрина на 21.09'!D:H,1,0),VLOOKUP(E:E,'Мегавитрина на 21.09'!C:H,1,0))</f>
        <v>crd_cc_pos_dept_stores_qty</v>
      </c>
      <c r="P102" s="27" t="str">
        <f>IF(ISNA(VLOOKUP(E:E,'Мегавитрина на 21.09'!C:H,2,0)), VLOOKUP(E:E,'Мегавитрина на 21.09'!D:H,1,0),VLOOKUP(E:E,'Мегавитрина на 21.09'!C:H,2,0))</f>
        <v>crd_cc_pos_dept_stores_qty</v>
      </c>
      <c r="Q102" s="27" t="str">
        <f>IF(ISNA(VLOOKUP(E:E,'Мегавитрина на 21.09'!C:H,3,0)), VLOOKUP(E:E,'Мегавитрина на 21.09'!D:H,2,0),VLOOKUP(E:E,'Мегавитрина на 21.09'!C:H,3,0))</f>
        <v>Количество операций покупки в категории "Универсальные магазины" за месяц по кредитным картам</v>
      </c>
      <c r="R102" s="27" t="str">
        <f>IF(ISNA(VLOOKUP(E:E,'Мегавитрина на 21.09'!C:H,4,0)), VLOOKUP(E:E,'Мегавитрина на 21.09'!D:H,3,0),VLOOKUP(E:E,'Мегавитрина на 21.09'!C:H,4,0))</f>
        <v>custom_rb_card.agrmnt_mnth</v>
      </c>
      <c r="S102">
        <f>IF(ISNA(VLOOKUP(E:E,'Мегавитрина на 21.09'!C:H,5,0)), VLOOKUP(E:E,'Мегавитрина на 21.09'!D:H,4,0),VLOOKUP(E:E,'Мегавитрина на 21.09'!C:H,5,0))</f>
        <v>0</v>
      </c>
      <c r="T102" t="str">
        <f>IF(ISNA(VLOOKUP(E:E,'Мегавитрина на 21.09'!C:H,6,0)), VLOOKUP(E:E,'Мегавитрина на 21.09'!D:H,5,0),VLOOKUP(E:E,'Мегавитрина на 21.09'!C:H,6,0))</f>
        <v>Sum(CASE WHEN crd_prod_cat_cd = 'CR' THEN txn_pos_dept_stores_qty END) AS crd_cc_pos_dept_stores_qty,</v>
      </c>
    </row>
    <row r="103" spans="1:21" ht="20.100000000000001" hidden="1" customHeight="1">
      <c r="A103">
        <v>1</v>
      </c>
      <c r="B103">
        <v>102</v>
      </c>
      <c r="C103" t="s">
        <v>260</v>
      </c>
      <c r="D103" t="s">
        <v>2765</v>
      </c>
      <c r="E103" t="s">
        <v>146</v>
      </c>
      <c r="F103" t="s">
        <v>260</v>
      </c>
      <c r="H103">
        <f>VLOOKUP(E103,'Атрибут-ТОД'!B:F,3,0)</f>
        <v>0</v>
      </c>
      <c r="I103" t="s">
        <v>382</v>
      </c>
      <c r="J103" s="9" t="s">
        <v>264</v>
      </c>
      <c r="K103" t="s">
        <v>2741</v>
      </c>
      <c r="L103" t="str">
        <f>VLOOKUP(F103&amp;E103,'Атрибут-ТОД2'!F:F,1,0)</f>
        <v>SBX_RETAIL_MP_DM.ft_client_aggr_mnth_epkcred_auto_act_qty</v>
      </c>
      <c r="N103" t="s">
        <v>592</v>
      </c>
      <c r="O103" s="27" t="str">
        <f>IF(ISNA(VLOOKUP(E:E,'Мегавитрина на 21.09'!C:H,1,0)), VLOOKUP(E:E,'Мегавитрина на 21.09'!D:H,1,0),VLOOKUP(E:E,'Мегавитрина на 21.09'!C:H,1,0))</f>
        <v>cred_auto_act_qty</v>
      </c>
      <c r="P103" s="27" t="str">
        <f>IF(ISNA(VLOOKUP(E:E,'Мегавитрина на 21.09'!C:H,2,0)), VLOOKUP(E:E,'Мегавитрина на 21.09'!D:H,1,0),VLOOKUP(E:E,'Мегавитрина на 21.09'!C:H,2,0))</f>
        <v>cred_auto_act_qty</v>
      </c>
      <c r="Q103" s="27" t="str">
        <f>IF(ISNA(VLOOKUP(E:E,'Мегавитрина на 21.09'!C:H,3,0)), VLOOKUP(E:E,'Мегавитрина на 21.09'!D:H,2,0),VLOOKUP(E:E,'Мегавитрина на 21.09'!C:H,3,0))</f>
        <v>Количество открытых за всю историю договоров -авто</v>
      </c>
      <c r="R103" s="27" t="str">
        <f>IF(ISNA(VLOOKUP(E:E,'Мегавитрина на 21.09'!C:H,4,0)), VLOOKUP(E:E,'Мегавитрина на 21.09'!D:H,3,0),VLOOKUP(E:E,'Мегавитрина на 21.09'!C:H,4,0))</f>
        <v>custom_rb_loan.loan_agrmnt</v>
      </c>
      <c r="S103">
        <f>IF(ISNA(VLOOKUP(E:E,'Мегавитрина на 21.09'!C:H,5,0)), VLOOKUP(E:E,'Мегавитрина на 21.09'!D:H,4,0),VLOOKUP(E:E,'Мегавитрина на 21.09'!C:H,5,0))</f>
        <v>0</v>
      </c>
      <c r="T103" t="str">
        <f>IF(ISNA(VLOOKUP(E:E,'Мегавитрина на 21.09'!C:H,6,0)), VLOOKUP(E:E,'Мегавитрина на 21.09'!D:H,5,0),VLOOKUP(E:E,'Мегавитрина на 21.09'!C:H,6,0))</f>
        <v>Sum(CASE WHEN la.loan_type_cd = 'AUTO' THEN 1 ELSE 0 END) AS lne_auto_agr_open_ever_qty,  WHERE (1 = 1)
                                               AND la.loan_class_cd = 'LOAN'
                                               AND la.agrmnt_open_dt &lt;= p_report_dt
                                               AND p_report_dt BETWEEN la.row_actual_from_dt AND la.row_actual_to_dt                  
                                               AND la.epk_id &lt;&gt; -1
                                               AND la.agrmnt_valid_flag = 'Y'   
                                               AND la.cred_line_tranch_cd&lt;&gt;'Tranche'</v>
      </c>
    </row>
    <row r="104" spans="1:21" ht="20.100000000000001" hidden="1" customHeight="1">
      <c r="A104">
        <v>1</v>
      </c>
      <c r="B104">
        <v>103</v>
      </c>
      <c r="C104" t="s">
        <v>260</v>
      </c>
      <c r="D104" t="s">
        <v>2765</v>
      </c>
      <c r="E104" t="s">
        <v>145</v>
      </c>
      <c r="F104" t="s">
        <v>260</v>
      </c>
      <c r="H104">
        <f>VLOOKUP(E104,'Атрибут-ТОД'!B:F,3,0)</f>
        <v>0</v>
      </c>
      <c r="I104" t="s">
        <v>387</v>
      </c>
      <c r="J104" s="9" t="s">
        <v>264</v>
      </c>
      <c r="K104" t="s">
        <v>2741</v>
      </c>
      <c r="L104" t="str">
        <f>VLOOKUP(F104&amp;E104,'Атрибут-ТОД2'!F:F,1,0)</f>
        <v>SBX_RETAIL_MP_DM.ft_client_aggr_mnth_epkcred_mg_act_qty</v>
      </c>
      <c r="N104" s="6" t="s">
        <v>589</v>
      </c>
      <c r="O104" s="27" t="str">
        <f>IF(ISNA(VLOOKUP(E:E,'Мегавитрина на 21.09'!C:H,1,0)), VLOOKUP(E:E,'Мегавитрина на 21.09'!D:H,1,0),VLOOKUP(E:E,'Мегавитрина на 21.09'!C:H,1,0))</f>
        <v>cred_mg_act_qty</v>
      </c>
      <c r="P104" s="27" t="str">
        <f>IF(ISNA(VLOOKUP(E:E,'Мегавитрина на 21.09'!C:H,2,0)), VLOOKUP(E:E,'Мегавитрина на 21.09'!D:H,1,0),VLOOKUP(E:E,'Мегавитрина на 21.09'!C:H,2,0))</f>
        <v>cred_mg_act_qty</v>
      </c>
      <c r="Q104" s="27" t="str">
        <f>IF(ISNA(VLOOKUP(E:E,'Мегавитрина на 21.09'!C:H,3,0)), VLOOKUP(E:E,'Мегавитрина на 21.09'!D:H,2,0),VLOOKUP(E:E,'Мегавитрина на 21.09'!C:H,3,0))</f>
        <v>Количество незакрытых кредитных договоров - ипотека</v>
      </c>
      <c r="R104" s="27" t="str">
        <f>IF(ISNA(VLOOKUP(E:E,'Мегавитрина на 21.09'!C:H,4,0)), VLOOKUP(E:E,'Мегавитрина на 21.09'!D:H,3,0),VLOOKUP(E:E,'Мегавитрина на 21.09'!C:H,4,0))</f>
        <v>custom_rb_loan.loan_agrmnt</v>
      </c>
      <c r="S104">
        <f>IF(ISNA(VLOOKUP(E:E,'Мегавитрина на 21.09'!C:H,5,0)), VLOOKUP(E:E,'Мегавитрина на 21.09'!D:H,4,0),VLOOKUP(E:E,'Мегавитрина на 21.09'!C:H,5,0))</f>
        <v>0</v>
      </c>
      <c r="T104" t="str">
        <f>IF(ISNA(VLOOKUP(E:E,'Мегавитрина на 21.09'!C:H,6,0)), VLOOKUP(E:E,'Мегавитрина на 21.09'!D:H,5,0),VLOOKUP(E:E,'Мегавитрина на 21.09'!C:H,6,0))</f>
        <v>Sum(CASE WHEN la.loan_type_cd = 'MORTGAGE' AND Coalesce(la.agrmnt_close_dt, DATE '9999-12-31') &gt; _report_dt THEN  1 ELSE  END)   WHERE (1 = 1)
                                               AND la.loan_class_cd = 'LOAN'
                                               AND la.agrmnt_open_dt &lt;= p_report_dt
                                               AND p_report_dt BETWEEN la.row_actual_from_dt AND la.row_actual_to_dt                  
                                               AND la.epk_id &lt;&gt; -1
                                               AND la.agrmnt_valid_flag = 'Y'   
                                               AND la.cred_line_tranch_cd&lt;&gt;'Tranche'</v>
      </c>
    </row>
    <row r="105" spans="1:21" ht="20.100000000000001" hidden="1" customHeight="1">
      <c r="A105">
        <v>1</v>
      </c>
      <c r="B105">
        <v>104</v>
      </c>
      <c r="C105" t="s">
        <v>260</v>
      </c>
      <c r="D105" t="s">
        <v>2765</v>
      </c>
      <c r="E105" t="s">
        <v>143</v>
      </c>
      <c r="F105" t="s">
        <v>260</v>
      </c>
      <c r="H105">
        <f>VLOOKUP(E105,'Атрибут-ТОД'!B:F,3,0)</f>
        <v>0</v>
      </c>
      <c r="I105" t="s">
        <v>398</v>
      </c>
      <c r="J105" s="9" t="s">
        <v>264</v>
      </c>
      <c r="K105" t="s">
        <v>2741</v>
      </c>
      <c r="L105" t="str">
        <f>VLOOKUP(F105&amp;E105,'Атрибут-ТОД2'!F:F,1,0)</f>
        <v>SBX_RETAIL_MP_DM.ft_client_aggr_mnth_epkcred_tot_act_qty</v>
      </c>
      <c r="O105" s="27" t="str">
        <f>IF(ISNA(VLOOKUP(E:E,'Мегавитрина на 21.09'!C:H,1,0)), VLOOKUP(E:E,'Мегавитрина на 21.09'!D:H,1,0),VLOOKUP(E:E,'Мегавитрина на 21.09'!C:H,1,0))</f>
        <v>cred_tot_act_qty</v>
      </c>
      <c r="P105" s="27" t="str">
        <f>IF(ISNA(VLOOKUP(E:E,'Мегавитрина на 21.09'!C:H,2,0)), VLOOKUP(E:E,'Мегавитрина на 21.09'!D:H,1,0),VLOOKUP(E:E,'Мегавитрина на 21.09'!C:H,2,0))</f>
        <v>cred_tot_act_qty</v>
      </c>
      <c r="Q105" s="27" t="str">
        <f>IF(ISNA(VLOOKUP(E:E,'Мегавитрина на 21.09'!C:H,3,0)), VLOOKUP(E:E,'Мегавитрина на 21.09'!D:H,2,0),VLOOKUP(E:E,'Мегавитрина на 21.09'!C:H,3,0))</f>
        <v>Количество открытых за всю историю договоров - все продукты (PL, AUTO, MORTGAGE)</v>
      </c>
      <c r="R105" s="27" t="str">
        <f>IF(ISNA(VLOOKUP(E:E,'Мегавитрина на 21.09'!C:H,4,0)), VLOOKUP(E:E,'Мегавитрина на 21.09'!D:H,3,0),VLOOKUP(E:E,'Мегавитрина на 21.09'!C:H,4,0))</f>
        <v>custom_rb_loan.loan_agrmnt</v>
      </c>
      <c r="S105">
        <f>IF(ISNA(VLOOKUP(E:E,'Мегавитрина на 21.09'!C:H,5,0)), VLOOKUP(E:E,'Мегавитрина на 21.09'!D:H,4,0),VLOOKUP(E:E,'Мегавитрина на 21.09'!C:H,5,0))</f>
        <v>0</v>
      </c>
      <c r="T105" t="str">
        <f>IF(ISNA(VLOOKUP(E:E,'Мегавитрина на 21.09'!C:H,6,0)), VLOOKUP(E:E,'Мегавитрина на 21.09'!D:H,5,0),VLOOKUP(E:E,'Мегавитрина на 21.09'!C:H,6,0))</f>
        <v>Sum(1)   WHERE (1 = 1)
                                               AND la.loan_class_cd = 'LOAN'
                                               AND la.agrmnt_open_dt &lt;= p_report_dt
                                               AND p_report_dt BETWEEN la.row_actual_from_dt AND la.row_actual_to_dt                  
                                               AND la.epk_id &lt;&gt; -1
                                               AND la.agrmnt_valid_flag = 'Y'   
                                               AND la.cred_line_tranch_cd&lt;&gt;'Tranche'</v>
      </c>
    </row>
    <row r="106" spans="1:21" ht="20.100000000000001" hidden="1" customHeight="1">
      <c r="A106">
        <v>1</v>
      </c>
      <c r="B106">
        <v>105</v>
      </c>
      <c r="C106" t="s">
        <v>260</v>
      </c>
      <c r="D106" t="s">
        <v>2765</v>
      </c>
      <c r="E106" t="s">
        <v>144</v>
      </c>
      <c r="F106" t="s">
        <v>260</v>
      </c>
      <c r="H106">
        <f>VLOOKUP(E106,'Атрибут-ТОД'!B:F,3,0)</f>
        <v>0</v>
      </c>
      <c r="I106" t="s">
        <v>394</v>
      </c>
      <c r="J106" s="9" t="s">
        <v>264</v>
      </c>
      <c r="K106" t="s">
        <v>2741</v>
      </c>
      <c r="L106" t="str">
        <f>VLOOKUP(F106&amp;E106,'Атрибут-ТОД2'!F:F,1,0)</f>
        <v>SBX_RETAIL_MP_DM.ft_client_aggr_mnth_epkcred_pl_act_qty</v>
      </c>
      <c r="O106" s="27" t="str">
        <f>IF(ISNA(VLOOKUP(E:E,'Мегавитрина на 21.09'!C:H,1,0)), VLOOKUP(E:E,'Мегавитрина на 21.09'!D:H,1,0),VLOOKUP(E:E,'Мегавитрина на 21.09'!C:H,1,0))</f>
        <v>cred_pl_act_qty</v>
      </c>
      <c r="P106" s="27" t="str">
        <f>IF(ISNA(VLOOKUP(E:E,'Мегавитрина на 21.09'!C:H,2,0)), VLOOKUP(E:E,'Мегавитрина на 21.09'!D:H,1,0),VLOOKUP(E:E,'Мегавитрина на 21.09'!C:H,2,0))</f>
        <v>cred_pl_act_qty</v>
      </c>
      <c r="Q106" s="27" t="str">
        <f>IF(ISNA(VLOOKUP(E:E,'Мегавитрина на 21.09'!C:H,3,0)), VLOOKUP(E:E,'Мегавитрина на 21.09'!D:H,2,0),VLOOKUP(E:E,'Мегавитрина на 21.09'!C:H,3,0))</f>
        <v>Количество незакрытых кредитных договоров - потребительские кредиты (PL)</v>
      </c>
      <c r="R106" s="27" t="str">
        <f>IF(ISNA(VLOOKUP(E:E,'Мегавитрина на 21.09'!C:H,4,0)), VLOOKUP(E:E,'Мегавитрина на 21.09'!D:H,3,0),VLOOKUP(E:E,'Мегавитрина на 21.09'!C:H,4,0))</f>
        <v>custom_rb_loan.loan_agrmnt</v>
      </c>
      <c r="S106">
        <f>IF(ISNA(VLOOKUP(E:E,'Мегавитрина на 21.09'!C:H,5,0)), VLOOKUP(E:E,'Мегавитрина на 21.09'!D:H,4,0),VLOOKUP(E:E,'Мегавитрина на 21.09'!C:H,5,0))</f>
        <v>0</v>
      </c>
      <c r="T106" t="str">
        <f>IF(ISNA(VLOOKUP(E:E,'Мегавитрина на 21.09'!C:H,6,0)), VLOOKUP(E:E,'Мегавитрина на 21.09'!D:H,5,0),VLOOKUP(E:E,'Мегавитрина на 21.09'!C:H,6,0))</f>
        <v>Sum(CASE WHEN la.loan_type_cd = 'PL' AND Coalesce(la.agrmnt_close_dt, DATE '9999-12-31') &gt; _report_dt THEN  1 ELSE  END)   WHERE (1 = 1)
                                               AND la.loan_class_cd = 'LOAN'
                                               AND la.agrmnt_open_dt &lt;= p_report_dt
                                               AND p_report_dt BETWEEN la.row_actual_from_dt AND la.row_actual_to_dt                  
                                               AND la.epk_id &lt;&gt; -1
                                               AND la.agrmnt_valid_flag = 'Y'   
                                               AND la.cred_line_tranch_cd&lt;&gt;'Tranche'</v>
      </c>
    </row>
    <row r="107" spans="1:21" ht="20.100000000000001" hidden="1" customHeight="1">
      <c r="A107">
        <v>1</v>
      </c>
      <c r="B107">
        <v>106</v>
      </c>
      <c r="C107" t="s">
        <v>260</v>
      </c>
      <c r="D107" t="s">
        <v>2765</v>
      </c>
      <c r="E107" t="s">
        <v>192</v>
      </c>
      <c r="F107" t="s">
        <v>260</v>
      </c>
      <c r="H107">
        <f>VLOOKUP(E107,'Атрибут-ТОД'!B:F,3,0)</f>
        <v>0</v>
      </c>
      <c r="I107" t="s">
        <v>475</v>
      </c>
      <c r="J107" s="9" t="s">
        <v>264</v>
      </c>
      <c r="K107" t="s">
        <v>2741</v>
      </c>
      <c r="L107" t="str">
        <f>VLOOKUP(F107&amp;E107,'Атрибут-ТОД2'!F:F,1,0)</f>
        <v>SBX_RETAIL_MP_DM.ft_client_aggr_mnth_epklne_tot_max_close_dt</v>
      </c>
      <c r="O107" s="27" t="str">
        <f>IF(ISNA(VLOOKUP(E:E,'Мегавитрина на 21.09'!C:H,1,0)), VLOOKUP(E:E,'Мегавитрина на 21.09'!D:H,1,0),VLOOKUP(E:E,'Мегавитрина на 21.09'!C:H,1,0))</f>
        <v>lne_tot_max_close_dt</v>
      </c>
      <c r="P107" s="27" t="str">
        <f>IF(ISNA(VLOOKUP(E:E,'Мегавитрина на 21.09'!C:H,2,0)), VLOOKUP(E:E,'Мегавитрина на 21.09'!D:H,1,0),VLOOKUP(E:E,'Мегавитрина на 21.09'!C:H,2,0))</f>
        <v>cred_max_close_dt</v>
      </c>
      <c r="Q107" s="27" t="str">
        <f>IF(ISNA(VLOOKUP(E:E,'Мегавитрина на 21.09'!C:H,3,0)), VLOOKUP(E:E,'Мегавитрина на 21.09'!D:H,2,0),VLOOKUP(E:E,'Мегавитрина на 21.09'!C:H,3,0))</f>
        <v>Максимальная дата закрытия кредитного продукта</v>
      </c>
      <c r="R107" s="27" t="str">
        <f>IF(ISNA(VLOOKUP(E:E,'Мегавитрина на 21.09'!C:H,4,0)), VLOOKUP(E:E,'Мегавитрина на 21.09'!D:H,3,0),VLOOKUP(E:E,'Мегавитрина на 21.09'!C:H,4,0))</f>
        <v>custom_rb_loan.loan_agrmnt</v>
      </c>
      <c r="S107">
        <f>IF(ISNA(VLOOKUP(E:E,'Мегавитрина на 21.09'!C:H,5,0)), VLOOKUP(E:E,'Мегавитрина на 21.09'!D:H,4,0),VLOOKUP(E:E,'Мегавитрина на 21.09'!C:H,5,0))</f>
        <v>0</v>
      </c>
      <c r="T107" t="str">
        <f>IF(ISNA(VLOOKUP(E:E,'Мегавитрина на 21.09'!C:H,6,0)), VLOOKUP(E:E,'Мегавитрина на 21.09'!D:H,5,0),VLOOKUP(E:E,'Мегавитрина на 21.09'!C:H,6,0))</f>
        <v>Max(la.agrmnt_close_dt) AS lne_tot_max_close_dt,   WHERE (1 = 1)
                                               AND la.loan_class_cd = 'LOAN'
                                               AND la.agrmnt_open_dt &lt;= p_report_dt
                                               AND p_report_dt BETWEEN la.row_actual_from_dt AND la.row_actual_to_dt                  
                                               AND la.epk_id &lt;&gt; -1
                                               AND la.agrmnt_valid_flag = 'Y'   
                                               AND la.cred_line_tranch_cd&lt;&gt;'Tranche'</v>
      </c>
    </row>
    <row r="108" spans="1:21" ht="20.100000000000001" hidden="1" customHeight="1">
      <c r="A108">
        <v>1</v>
      </c>
      <c r="B108">
        <v>107</v>
      </c>
      <c r="C108" t="s">
        <v>260</v>
      </c>
      <c r="D108" t="s">
        <v>2765</v>
      </c>
      <c r="E108" t="s">
        <v>191</v>
      </c>
      <c r="F108" t="s">
        <v>260</v>
      </c>
      <c r="H108">
        <f>VLOOKUP(E108,'Атрибут-ТОД'!B:F,3,0)</f>
        <v>0</v>
      </c>
      <c r="I108" t="s">
        <v>477</v>
      </c>
      <c r="J108" s="9" t="s">
        <v>264</v>
      </c>
      <c r="K108" t="s">
        <v>2741</v>
      </c>
      <c r="L108" t="str">
        <f>VLOOKUP(F108&amp;E108,'Атрибут-ТОД2'!F:F,1,0)</f>
        <v>SBX_RETAIL_MP_DM.ft_client_aggr_mnth_epklne_tot_max_open_dt</v>
      </c>
      <c r="O108" s="27" t="str">
        <f>IF(ISNA(VLOOKUP(E:E,'Мегавитрина на 21.09'!C:H,1,0)), VLOOKUP(E:E,'Мегавитрина на 21.09'!D:H,1,0),VLOOKUP(E:E,'Мегавитрина на 21.09'!C:H,1,0))</f>
        <v>lne_tot_max_open_dt</v>
      </c>
      <c r="P108" s="27" t="str">
        <f>IF(ISNA(VLOOKUP(E:E,'Мегавитрина на 21.09'!C:H,2,0)), VLOOKUP(E:E,'Мегавитрина на 21.09'!D:H,1,0),VLOOKUP(E:E,'Мегавитрина на 21.09'!C:H,2,0))</f>
        <v>cred_max_open_dt</v>
      </c>
      <c r="Q108" s="27" t="str">
        <f>IF(ISNA(VLOOKUP(E:E,'Мегавитрина на 21.09'!C:H,3,0)), VLOOKUP(E:E,'Мегавитрина на 21.09'!D:H,2,0),VLOOKUP(E:E,'Мегавитрина на 21.09'!C:H,3,0))</f>
        <v>Максимальная дата открытия кредитного продукта</v>
      </c>
      <c r="R108" s="27" t="str">
        <f>IF(ISNA(VLOOKUP(E:E,'Мегавитрина на 21.09'!C:H,4,0)), VLOOKUP(E:E,'Мегавитрина на 21.09'!D:H,3,0),VLOOKUP(E:E,'Мегавитрина на 21.09'!C:H,4,0))</f>
        <v>custom_rb_loan.loan_agrmnt</v>
      </c>
      <c r="S108">
        <f>IF(ISNA(VLOOKUP(E:E,'Мегавитрина на 21.09'!C:H,5,0)), VLOOKUP(E:E,'Мегавитрина на 21.09'!D:H,4,0),VLOOKUP(E:E,'Мегавитрина на 21.09'!C:H,5,0))</f>
        <v>0</v>
      </c>
      <c r="T108" t="str">
        <f>IF(ISNA(VLOOKUP(E:E,'Мегавитрина на 21.09'!C:H,6,0)), VLOOKUP(E:E,'Мегавитрина на 21.09'!D:H,5,0),VLOOKUP(E:E,'Мегавитрина на 21.09'!C:H,6,0))</f>
        <v>Max(la.agrmnt_open_dt) AS lne_tot_max_open_dt,    WHERE (1 = 1)
                                               AND la.loan_class_cd = 'LOAN'
                                               AND la.agrmnt_open_dt &lt;= p_report_dt
                                               AND p_report_dt BETWEEN la.row_actual_from_dt AND la.row_actual_to_dt                  
                                               AND la.epk_id &lt;&gt; -1
                                               AND la.agrmnt_valid_flag = 'Y'   
                                               AND la.cred_line_tranch_cd&lt;&gt;'Tranche'</v>
      </c>
    </row>
    <row r="109" spans="1:21" ht="20.100000000000001" hidden="1" customHeight="1">
      <c r="A109">
        <v>1</v>
      </c>
      <c r="B109">
        <v>108</v>
      </c>
      <c r="C109" t="s">
        <v>260</v>
      </c>
      <c r="D109" t="s">
        <v>2765</v>
      </c>
      <c r="E109" t="s">
        <v>35</v>
      </c>
      <c r="F109" t="s">
        <v>260</v>
      </c>
      <c r="H109">
        <f>VLOOKUP(E109,'Атрибут-ТОД'!B:F,3,0)</f>
        <v>0</v>
      </c>
      <c r="I109" t="s">
        <v>476</v>
      </c>
      <c r="J109" s="9" t="s">
        <v>264</v>
      </c>
      <c r="K109" t="s">
        <v>2741</v>
      </c>
      <c r="L109" t="str">
        <f>VLOOKUP(F109&amp;E109,'Атрибут-ТОД2'!F:F,1,0)</f>
        <v>SBX_RETAIL_MP_DM.ft_client_aggr_mnth_epklne_tot_max_exp_dt</v>
      </c>
      <c r="O109" s="27" t="str">
        <f>IF(ISNA(VLOOKUP(E:E,'Мегавитрина на 21.09'!C:H,1,0)), VLOOKUP(E:E,'Мегавитрина на 21.09'!D:H,1,0),VLOOKUP(E:E,'Мегавитрина на 21.09'!C:H,1,0))</f>
        <v>lne_tot_max_exp_dt</v>
      </c>
      <c r="P109" s="27" t="str">
        <f>IF(ISNA(VLOOKUP(E:E,'Мегавитрина на 21.09'!C:H,2,0)), VLOOKUP(E:E,'Мегавитрина на 21.09'!D:H,1,0),VLOOKUP(E:E,'Мегавитрина на 21.09'!C:H,2,0))</f>
        <v>lne_tot_max_exp_dt</v>
      </c>
      <c r="Q109" s="27" t="str">
        <f>IF(ISNA(VLOOKUP(E:E,'Мегавитрина на 21.09'!C:H,3,0)), VLOOKUP(E:E,'Мегавитрина на 21.09'!D:H,2,0),VLOOKUP(E:E,'Мегавитрина на 21.09'!C:H,3,0))</f>
        <v>Максимальная плановая дата закрытия кредитного продукта</v>
      </c>
      <c r="R109" s="27" t="str">
        <f>IF(ISNA(VLOOKUP(E:E,'Мегавитрина на 21.09'!C:H,4,0)), VLOOKUP(E:E,'Мегавитрина на 21.09'!D:H,3,0),VLOOKUP(E:E,'Мегавитрина на 21.09'!C:H,4,0))</f>
        <v>custom_rb_loan.loan_agrmnt</v>
      </c>
      <c r="S109">
        <f>IF(ISNA(VLOOKUP(E:E,'Мегавитрина на 21.09'!C:H,5,0)), VLOOKUP(E:E,'Мегавитрина на 21.09'!D:H,4,0),VLOOKUP(E:E,'Мегавитрина на 21.09'!C:H,5,0))</f>
        <v>0</v>
      </c>
      <c r="T109" t="str">
        <f>IF(ISNA(VLOOKUP(E:E,'Мегавитрина на 21.09'!C:H,6,0)), VLOOKUP(E:E,'Мегавитрина на 21.09'!D:H,5,0),VLOOKUP(E:E,'Мегавитрина на 21.09'!C:H,6,0))</f>
        <v>Max(NullIf(la.agrmnt_exp_dt, DATE '9999-01-01')) AS lne_tot_max_exp_dt,   WHERE (1 = 1)
                                               AND la.loan_class_cd = 'LOAN'
                                               AND la.agrmnt_open_dt &lt;= p_report_dt
                                               AND p_report_dt BETWEEN la.row_actual_from_dt AND la.row_actual_to_dt                  
                                               AND la.epk_id &lt;&gt; -1
                                               AND la.agrmnt_valid_flag = 'Y'   
                                               AND la.cred_line_tranch_cd&lt;&gt;'Tranche'</v>
      </c>
    </row>
    <row r="110" spans="1:21" ht="20.100000000000001" hidden="1" customHeight="1">
      <c r="A110">
        <v>1</v>
      </c>
      <c r="B110">
        <v>109</v>
      </c>
      <c r="C110" t="s">
        <v>260</v>
      </c>
      <c r="D110" t="s">
        <v>2765</v>
      </c>
      <c r="E110" t="s">
        <v>111</v>
      </c>
      <c r="F110" t="s">
        <v>260</v>
      </c>
      <c r="H110">
        <f>VLOOKUP(E110,'Атрибут-ТОД'!B:F,3,0)</f>
        <v>0</v>
      </c>
      <c r="I110" t="s">
        <v>359</v>
      </c>
      <c r="J110" s="9" t="s">
        <v>264</v>
      </c>
      <c r="K110" t="s">
        <v>2741</v>
      </c>
      <c r="L110" t="str">
        <f>VLOOKUP(F110&amp;E110,'Атрибут-ТОД2'!F:F,1,0)</f>
        <v>SBX_RETAIL_MP_DM.ft_client_aggr_mnth_epkcrd_inf_pos_ret_rub_amt</v>
      </c>
      <c r="O110" s="27" t="str">
        <f>IF(ISNA(VLOOKUP(E:E,'Мегавитрина на 21.09'!C:H,1,0)), VLOOKUP(E:E,'Мегавитрина на 21.09'!D:H,1,0),VLOOKUP(E:E,'Мегавитрина на 21.09'!C:H,1,0))</f>
        <v>crd_inf_pos_ret_rub_amt</v>
      </c>
      <c r="P110" s="27" t="str">
        <f>IF(ISNA(VLOOKUP(E:E,'Мегавитрина на 21.09'!C:H,2,0)), VLOOKUP(E:E,'Мегавитрина на 21.09'!D:H,1,0),VLOOKUP(E:E,'Мегавитрина на 21.09'!C:H,2,0))</f>
        <v>crd_inf_pos_ret_rub_amt</v>
      </c>
      <c r="Q110" s="27" t="str">
        <f>IF(ISNA(VLOOKUP(E:E,'Мегавитрина на 21.09'!C:H,3,0)), VLOOKUP(E:E,'Мегавитрина на 21.09'!D:H,2,0),VLOOKUP(E:E,'Мегавитрина на 21.09'!C:H,3,0))</f>
        <v>Общая сумма возвратов покупок по всем картам клиента за месяц в рублях</v>
      </c>
      <c r="R110" s="27" t="str">
        <f>IF(ISNA(VLOOKUP(E:E,'Мегавитрина на 21.09'!C:H,4,0)), VLOOKUP(E:E,'Мегавитрина на 21.09'!D:H,3,0),VLOOKUP(E:E,'Мегавитрина на 21.09'!C:H,4,0))</f>
        <v>custom_rb_card.agrmnt_mnth</v>
      </c>
      <c r="S110">
        <f>IF(ISNA(VLOOKUP(E:E,'Мегавитрина на 21.09'!C:H,5,0)), VLOOKUP(E:E,'Мегавитрина на 21.09'!D:H,4,0),VLOOKUP(E:E,'Мегавитрина на 21.09'!C:H,5,0))</f>
        <v>0</v>
      </c>
      <c r="T110" t="str">
        <f>IF(ISNA(VLOOKUP(E:E,'Мегавитрина на 21.09'!C:H,6,0)), VLOOKUP(E:E,'Мегавитрина на 21.09'!D:H,5,0),VLOOKUP(E:E,'Мегавитрина на 21.09'!C:H,6,0))</f>
        <v>Sum(txn_inf_pos_ret_rub_amt) AS crd_inf_pos_ret_rub_amt,</v>
      </c>
    </row>
    <row r="111" spans="1:21" ht="20.100000000000001" hidden="1" customHeight="1">
      <c r="A111">
        <v>1</v>
      </c>
      <c r="B111">
        <v>110</v>
      </c>
      <c r="C111" t="s">
        <v>260</v>
      </c>
      <c r="D111" t="s">
        <v>2765</v>
      </c>
      <c r="E111" t="s">
        <v>138</v>
      </c>
      <c r="F111" t="s">
        <v>260</v>
      </c>
      <c r="H111">
        <f>VLOOKUP(E111,'Атрибут-ТОД'!B:F,3,0)</f>
        <v>0</v>
      </c>
      <c r="I111" t="s">
        <v>397</v>
      </c>
      <c r="J111" s="9" t="s">
        <v>264</v>
      </c>
      <c r="K111" t="s">
        <v>2741</v>
      </c>
      <c r="L111" t="str">
        <f>VLOOKUP(F111&amp;E111,'Атрибут-ТОД2'!F:F,1,0)</f>
        <v>SBX_RETAIL_MP_DM.ft_client_aggr_mnth_epkcred_tot_act_initial_rub_amt</v>
      </c>
      <c r="O111" s="27" t="str">
        <f>IF(ISNA(VLOOKUP(E:E,'Мегавитрина на 21.09'!C:H,1,0)), VLOOKUP(E:E,'Мегавитрина на 21.09'!D:H,1,0),VLOOKUP(E:E,'Мегавитрина на 21.09'!C:H,1,0))</f>
        <v>cred_tot_act_initial_rub_amt</v>
      </c>
      <c r="P111" s="27" t="str">
        <f>IF(ISNA(VLOOKUP(E:E,'Мегавитрина на 21.09'!C:H,2,0)), VLOOKUP(E:E,'Мегавитрина на 21.09'!D:H,1,0),VLOOKUP(E:E,'Мегавитрина на 21.09'!C:H,2,0))</f>
        <v>cred_tot_act_initial_rub_amt</v>
      </c>
      <c r="Q111" s="27" t="str">
        <f>IF(ISNA(VLOOKUP(E:E,'Мегавитрина на 21.09'!C:H,3,0)), VLOOKUP(E:E,'Мегавитрина на 21.09'!D:H,2,0),VLOOKUP(E:E,'Мегавитрина на 21.09'!C:H,3,0))</f>
        <v>Суммарная первоначальная сумма выданных открытых кредитов (только открытые) - все продукты (PL, AUTO, MORTGAGE)</v>
      </c>
      <c r="R111" s="27" t="str">
        <f>IF(ISNA(VLOOKUP(E:E,'Мегавитрина на 21.09'!C:H,4,0)), VLOOKUP(E:E,'Мегавитрина на 21.09'!D:H,3,0),VLOOKUP(E:E,'Мегавитрина на 21.09'!C:H,4,0))</f>
        <v>custom_rb_loan.loan_agrmnt</v>
      </c>
      <c r="S111">
        <f>IF(ISNA(VLOOKUP(E:E,'Мегавитрина на 21.09'!C:H,5,0)), VLOOKUP(E:E,'Мегавитрина на 21.09'!D:H,4,0),VLOOKUP(E:E,'Мегавитрина на 21.09'!C:H,5,0))</f>
        <v>0</v>
      </c>
      <c r="T111" t="str">
        <f>IF(ISNA(VLOOKUP(E:E,'Мегавитрина на 21.09'!C:H,6,0)), VLOOKUP(E:E,'Мегавитрина на 21.09'!D:H,5,0),VLOOKUP(E:E,'Мегавитрина на 21.09'!C:H,6,0))</f>
        <v>Sum(CASE WHEN Coalesce(la.agrmnt_close_dt, DATE '9999-12-31') &gt; _report_dt THEN Coalesce(la.issue_rub_amt,) ELSE  END)    WHERE (1 = 1)
                                               AND la.loan_class_cd = 'LOAN'
                                               AND la.agrmnt_open_dt &lt;= p_report_dt
                                               AND p_report_dt BETWEEN la.row_actual_from_dt AND la.row_actual_to_dt                  
                                               AND la.epk_id &lt;&gt; -1
                                               AND la.agrmnt_valid_flag = 'Y'   
                                               AND la.cred_line_tranch_cd&lt;&gt;'Tranche'</v>
      </c>
    </row>
    <row r="112" spans="1:21" ht="20.100000000000001" hidden="1" customHeight="1">
      <c r="A112" s="22">
        <v>1</v>
      </c>
      <c r="B112" s="22">
        <v>111</v>
      </c>
      <c r="C112" s="22" t="s">
        <v>260</v>
      </c>
      <c r="D112" s="22" t="s">
        <v>2765</v>
      </c>
      <c r="E112" s="22" t="s">
        <v>142</v>
      </c>
      <c r="F112" s="22" t="s">
        <v>260</v>
      </c>
      <c r="G112" s="22"/>
      <c r="H112">
        <f>VLOOKUP(E112,'Атрибут-ТОД'!B:F,3,0)</f>
        <v>0</v>
      </c>
      <c r="I112" s="22" t="s">
        <v>400</v>
      </c>
      <c r="J112" s="23" t="s">
        <v>264</v>
      </c>
      <c r="K112" s="22" t="s">
        <v>2741</v>
      </c>
      <c r="L112" t="str">
        <f>VLOOKUP(F112&amp;E112,'Атрибут-ТОД2'!F:F,1,0)</f>
        <v>SBX_RETAIL_MP_DM.ft_client_aggr_mnth_epkcred_tot_clsd_initial_rub_amt</v>
      </c>
      <c r="N112" s="22"/>
      <c r="O112" s="27" t="e">
        <f>IF(ISNA(VLOOKUP(E:E,'Мегавитрина на 21.09'!C:H,1,0)), VLOOKUP(E:E,'Мегавитрина на 21.09'!D:H,1,0),VLOOKUP(E:E,'Мегавитрина на 21.09'!C:H,1,0))</f>
        <v>#N/A</v>
      </c>
      <c r="P112" s="27" t="e">
        <f>IF(ISNA(VLOOKUP(E:E,'Мегавитрина на 21.09'!C:H,2,0)), VLOOKUP(E:E,'Мегавитрина на 21.09'!D:H,1,0),VLOOKUP(E:E,'Мегавитрина на 21.09'!C:H,2,0))</f>
        <v>#N/A</v>
      </c>
      <c r="Q112" s="27" t="e">
        <f>IF(ISNA(VLOOKUP(E:E,'Мегавитрина на 21.09'!C:H,3,0)), VLOOKUP(E:E,'Мегавитрина на 21.09'!D:H,2,0),VLOOKUP(E:E,'Мегавитрина на 21.09'!C:H,3,0))</f>
        <v>#N/A</v>
      </c>
      <c r="R112" s="27" t="e">
        <f>IF(ISNA(VLOOKUP(E:E,'Мегавитрина на 21.09'!C:H,4,0)), VLOOKUP(E:E,'Мегавитрина на 21.09'!D:H,3,0),VLOOKUP(E:E,'Мегавитрина на 21.09'!C:H,4,0))</f>
        <v>#N/A</v>
      </c>
      <c r="S112" t="e">
        <f>IF(ISNA(VLOOKUP(E:E,'Мегавитрина на 21.09'!C:H,5,0)), VLOOKUP(E:E,'Мегавитрина на 21.09'!D:H,4,0),VLOOKUP(E:E,'Мегавитрина на 21.09'!C:H,5,0))</f>
        <v>#N/A</v>
      </c>
      <c r="T112" t="e">
        <f>IF(ISNA(VLOOKUP(E:E,'Мегавитрина на 21.09'!C:H,6,0)), VLOOKUP(E:E,'Мегавитрина на 21.09'!D:H,5,0),VLOOKUP(E:E,'Мегавитрина на 21.09'!C:H,6,0))</f>
        <v>#N/A</v>
      </c>
      <c r="U112" s="22" t="s">
        <v>3908</v>
      </c>
    </row>
    <row r="113" spans="1:20" ht="20.100000000000001" hidden="1" customHeight="1">
      <c r="A113">
        <v>1</v>
      </c>
      <c r="B113">
        <v>112</v>
      </c>
      <c r="C113" t="s">
        <v>260</v>
      </c>
      <c r="D113" t="s">
        <v>2765</v>
      </c>
      <c r="E113" t="s">
        <v>109</v>
      </c>
      <c r="F113" t="s">
        <v>260</v>
      </c>
      <c r="H113">
        <f>VLOOKUP(E113,'Атрибут-ТОД'!B:F,3,0)</f>
        <v>0</v>
      </c>
      <c r="I113" t="s">
        <v>355</v>
      </c>
      <c r="J113" s="9" t="s">
        <v>264</v>
      </c>
      <c r="K113" t="s">
        <v>2741</v>
      </c>
      <c r="L113" t="str">
        <f>VLOOKUP(F113&amp;E113,'Атрибут-ТОД2'!F:F,1,0)</f>
        <v>SBX_RETAIL_MP_DM.ft_client_aggr_mnth_epkcrd_inf_intr_rub_amt</v>
      </c>
      <c r="O113" s="27" t="str">
        <f>IF(ISNA(VLOOKUP(E:E,'Мегавитрина на 21.09'!C:H,1,0)), VLOOKUP(E:E,'Мегавитрина на 21.09'!D:H,1,0),VLOOKUP(E:E,'Мегавитрина на 21.09'!C:H,1,0))</f>
        <v>crd_inf_intr_rub_amt</v>
      </c>
      <c r="P113" s="27" t="str">
        <f>IF(ISNA(VLOOKUP(E:E,'Мегавитрина на 21.09'!C:H,2,0)), VLOOKUP(E:E,'Мегавитрина на 21.09'!D:H,1,0),VLOOKUP(E:E,'Мегавитрина на 21.09'!C:H,2,0))</f>
        <v>crd_inf_intr_rub_amt</v>
      </c>
      <c r="Q113" s="27" t="str">
        <f>IF(ISNA(VLOOKUP(E:E,'Мегавитрина на 21.09'!C:H,3,0)), VLOOKUP(E:E,'Мегавитрина на 21.09'!D:H,2,0),VLOOKUP(E:E,'Мегавитрина на 21.09'!C:H,3,0))</f>
        <v>Общая сумма начисления %% по всем картам клиента за месяц в рублях</v>
      </c>
      <c r="R113" s="27" t="str">
        <f>IF(ISNA(VLOOKUP(E:E,'Мегавитрина на 21.09'!C:H,4,0)), VLOOKUP(E:E,'Мегавитрина на 21.09'!D:H,3,0),VLOOKUP(E:E,'Мегавитрина на 21.09'!C:H,4,0))</f>
        <v>custom_rb_card.agrmnt_mnth</v>
      </c>
      <c r="S113">
        <f>IF(ISNA(VLOOKUP(E:E,'Мегавитрина на 21.09'!C:H,5,0)), VLOOKUP(E:E,'Мегавитрина на 21.09'!D:H,4,0),VLOOKUP(E:E,'Мегавитрина на 21.09'!C:H,5,0))</f>
        <v>0</v>
      </c>
      <c r="T113" t="str">
        <f>IF(ISNA(VLOOKUP(E:E,'Мегавитрина на 21.09'!C:H,6,0)), VLOOKUP(E:E,'Мегавитрина на 21.09'!D:H,5,0),VLOOKUP(E:E,'Мегавитрина на 21.09'!C:H,6,0))</f>
        <v>Sum(txn_inf_intr_rub_amt) AS crd_inf_intr_rub_amt,</v>
      </c>
    </row>
    <row r="114" spans="1:20" ht="20.100000000000001" hidden="1" customHeight="1">
      <c r="A114">
        <v>1</v>
      </c>
      <c r="B114">
        <v>113</v>
      </c>
      <c r="C114" t="s">
        <v>260</v>
      </c>
      <c r="D114" t="s">
        <v>2765</v>
      </c>
      <c r="E114" t="s">
        <v>105</v>
      </c>
      <c r="F114" t="s">
        <v>260</v>
      </c>
      <c r="H114">
        <f>VLOOKUP(E114,'Атрибут-ТОД'!B:F,3,0)</f>
        <v>0</v>
      </c>
      <c r="I114" t="s">
        <v>351</v>
      </c>
      <c r="J114" s="9" t="s">
        <v>264</v>
      </c>
      <c r="K114" t="s">
        <v>2741</v>
      </c>
      <c r="L114" t="str">
        <f>VLOOKUP(F114&amp;E114,'Атрибут-ТОД2'!F:F,1,0)</f>
        <v>SBX_RETAIL_MP_DM.ft_client_aggr_mnth_epkcrd_inf_cash_adv_rub_amt</v>
      </c>
      <c r="O114" s="27" t="str">
        <f>IF(ISNA(VLOOKUP(E:E,'Мегавитрина на 21.09'!C:H,1,0)), VLOOKUP(E:E,'Мегавитрина на 21.09'!D:H,1,0),VLOOKUP(E:E,'Мегавитрина на 21.09'!C:H,1,0))</f>
        <v>crd_inf_cash_adv_rub_amt</v>
      </c>
      <c r="P114" s="27" t="str">
        <f>IF(ISNA(VLOOKUP(E:E,'Мегавитрина на 21.09'!C:H,2,0)), VLOOKUP(E:E,'Мегавитрина на 21.09'!D:H,1,0),VLOOKUP(E:E,'Мегавитрина на 21.09'!C:H,2,0))</f>
        <v>crd_inf_cash_adv_rub_amt</v>
      </c>
      <c r="Q114" s="27" t="str">
        <f>IF(ISNA(VLOOKUP(E:E,'Мегавитрина на 21.09'!C:H,3,0)), VLOOKUP(E:E,'Мегавитрина на 21.09'!D:H,2,0),VLOOKUP(E:E,'Мегавитрина на 21.09'!C:H,3,0))</f>
        <v>Общая сумма операций взноса наличных по всем картам клиента за месяц в рублях</v>
      </c>
      <c r="R114" s="27" t="str">
        <f>IF(ISNA(VLOOKUP(E:E,'Мегавитрина на 21.09'!C:H,4,0)), VLOOKUP(E:E,'Мегавитрина на 21.09'!D:H,3,0),VLOOKUP(E:E,'Мегавитрина на 21.09'!C:H,4,0))</f>
        <v>custom_rb_card.agrmnt_mnth</v>
      </c>
      <c r="S114">
        <f>IF(ISNA(VLOOKUP(E:E,'Мегавитрина на 21.09'!C:H,5,0)), VLOOKUP(E:E,'Мегавитрина на 21.09'!D:H,4,0),VLOOKUP(E:E,'Мегавитрина на 21.09'!C:H,5,0))</f>
        <v>0</v>
      </c>
      <c r="T114" t="str">
        <f>IF(ISNA(VLOOKUP(E:E,'Мегавитрина на 21.09'!C:H,6,0)), VLOOKUP(E:E,'Мегавитрина на 21.09'!D:H,5,0),VLOOKUP(E:E,'Мегавитрина на 21.09'!C:H,6,0))</f>
        <v>Sum(txn_inf_cash_adv_rub_amt) AS crd_inf_cash_adv_rub_amt,</v>
      </c>
    </row>
    <row r="115" spans="1:20" ht="20.100000000000001" hidden="1" customHeight="1">
      <c r="A115">
        <v>1</v>
      </c>
      <c r="B115">
        <v>114</v>
      </c>
      <c r="C115" t="s">
        <v>260</v>
      </c>
      <c r="D115" t="s">
        <v>2765</v>
      </c>
      <c r="E115" t="s">
        <v>125</v>
      </c>
      <c r="F115" t="s">
        <v>260</v>
      </c>
      <c r="H115">
        <f>VLOOKUP(E115,'Атрибут-ТОД'!B:F,3,0)</f>
        <v>0</v>
      </c>
      <c r="I115" t="s">
        <v>377</v>
      </c>
      <c r="J115" s="9" t="s">
        <v>264</v>
      </c>
      <c r="K115" t="s">
        <v>2741</v>
      </c>
      <c r="L115" t="str">
        <f>VLOOKUP(F115&amp;E115,'Атрибут-ТОД2'!F:F,1,0)</f>
        <v>SBX_RETAIL_MP_DM.ft_client_aggr_mnth_epkcrd_otf_trnf_org_rub_amt</v>
      </c>
      <c r="N115" s="11"/>
      <c r="O115" s="27" t="str">
        <f>IF(ISNA(VLOOKUP(E:E,'Мегавитрина на 21.09'!C:H,1,0)), VLOOKUP(E:E,'Мегавитрина на 21.09'!D:H,1,0),VLOOKUP(E:E,'Мегавитрина на 21.09'!C:H,1,0))</f>
        <v>crd_otf_trnf_org_rub_amt</v>
      </c>
      <c r="P115" s="27" t="str">
        <f>IF(ISNA(VLOOKUP(E:E,'Мегавитрина на 21.09'!C:H,2,0)), VLOOKUP(E:E,'Мегавитрина на 21.09'!D:H,1,0),VLOOKUP(E:E,'Мегавитрина на 21.09'!C:H,2,0))</f>
        <v>crd_otf_trnf_org_rub_amt</v>
      </c>
      <c r="Q115" s="27" t="str">
        <f>IF(ISNA(VLOOKUP(E:E,'Мегавитрина на 21.09'!C:H,3,0)), VLOOKUP(E:E,'Мегавитрина на 21.09'!D:H,2,0),VLOOKUP(E:E,'Мегавитрина на 21.09'!C:H,3,0))</f>
        <v>Общая сумма переводов/платежей в пользу организации (юр.лица) по всем картам клиента за месяц в рублях</v>
      </c>
      <c r="R115" s="27" t="str">
        <f>IF(ISNA(VLOOKUP(E:E,'Мегавитрина на 21.09'!C:H,4,0)), VLOOKUP(E:E,'Мегавитрина на 21.09'!D:H,3,0),VLOOKUP(E:E,'Мегавитрина на 21.09'!C:H,4,0))</f>
        <v>custom_rb_card.agrmnt_mnth</v>
      </c>
      <c r="S115">
        <f>IF(ISNA(VLOOKUP(E:E,'Мегавитрина на 21.09'!C:H,5,0)), VLOOKUP(E:E,'Мегавитрина на 21.09'!D:H,4,0),VLOOKUP(E:E,'Мегавитрина на 21.09'!C:H,5,0))</f>
        <v>0</v>
      </c>
      <c r="T115" t="str">
        <f>IF(ISNA(VLOOKUP(E:E,'Мегавитрина на 21.09'!C:H,6,0)), VLOOKUP(E:E,'Мегавитрина на 21.09'!D:H,5,0),VLOOKUP(E:E,'Мегавитрина на 21.09'!C:H,6,0))</f>
        <v>sum(txn_otf_trnf_org_rub_amt)</v>
      </c>
    </row>
    <row r="116" spans="1:20" ht="20.100000000000001" hidden="1" customHeight="1">
      <c r="A116">
        <v>1</v>
      </c>
      <c r="B116">
        <v>115</v>
      </c>
      <c r="C116" t="s">
        <v>260</v>
      </c>
      <c r="D116" t="s">
        <v>2765</v>
      </c>
      <c r="E116" t="s">
        <v>149</v>
      </c>
      <c r="F116" t="s">
        <v>260</v>
      </c>
      <c r="H116">
        <f>VLOOKUP(E116,'Атрибут-ТОД'!B:F,3,0)</f>
        <v>0</v>
      </c>
      <c r="I116" t="s">
        <v>388</v>
      </c>
      <c r="J116" s="9" t="s">
        <v>266</v>
      </c>
      <c r="K116" t="s">
        <v>2741</v>
      </c>
      <c r="L116" t="e">
        <f>VLOOKUP(F116&amp;E116,'Атрибут-ТОД2'!F:F,1,0)</f>
        <v>#N/A</v>
      </c>
      <c r="N116" s="6" t="s">
        <v>589</v>
      </c>
      <c r="O116" s="27" t="str">
        <f>IF(ISNA(VLOOKUP(E:E,'Мегавитрина на 21.09'!C:H,1,0)), VLOOKUP(E:E,'Мегавитрина на 21.09'!D:H,1,0),VLOOKUP(E:E,'Мегавитрина на 21.09'!C:H,1,0))</f>
        <v>cred_mg_closed_qty</v>
      </c>
      <c r="P116" s="27" t="str">
        <f>IF(ISNA(VLOOKUP(E:E,'Мегавитрина на 21.09'!C:H,2,0)), VLOOKUP(E:E,'Мегавитрина на 21.09'!D:H,1,0),VLOOKUP(E:E,'Мегавитрина на 21.09'!C:H,2,0))</f>
        <v>cred_mg_closed_qty</v>
      </c>
      <c r="Q116" s="27" t="str">
        <f>IF(ISNA(VLOOKUP(E:E,'Мегавитрина на 21.09'!C:H,3,0)), VLOOKUP(E:E,'Мегавитрина на 21.09'!D:H,2,0),VLOOKUP(E:E,'Мегавитрина на 21.09'!C:H,3,0))</f>
        <v>Количество закрытых за всю историю договоров - ипотека</v>
      </c>
      <c r="R116" s="27" t="str">
        <f>IF(ISNA(VLOOKUP(E:E,'Мегавитрина на 21.09'!C:H,4,0)), VLOOKUP(E:E,'Мегавитрина на 21.09'!D:H,3,0),VLOOKUP(E:E,'Мегавитрина на 21.09'!C:H,4,0))</f>
        <v>custom_rb_loan.loan_agrmnt</v>
      </c>
      <c r="S116">
        <f>IF(ISNA(VLOOKUP(E:E,'Мегавитрина на 21.09'!C:H,5,0)), VLOOKUP(E:E,'Мегавитрина на 21.09'!D:H,4,0),VLOOKUP(E:E,'Мегавитрина на 21.09'!C:H,5,0))</f>
        <v>0</v>
      </c>
      <c r="T116" t="str">
        <f>IF(ISNA(VLOOKUP(E:E,'Мегавитрина на 21.09'!C:H,6,0)), VLOOKUP(E:E,'Мегавитрина на 21.09'!D:H,5,0),VLOOKUP(E:E,'Мегавитрина на 21.09'!C:H,6,0))</f>
        <v>Sum(CASE WHEN la.loan_type_cd = 'MORTGAGE' AND Coalesce(la.agrmnt_close_dt, DATE '9999-12-31') &lt;= _report_dt THEN 1 ELSE  END)  WHERE (1 = 1)
                                               AND la.loan_class_cd = 'LOAN'
                                               AND la.agrmnt_open_dt &lt;= p_report_dt
                                               AND p_report_dt BETWEEN la.row_actual_from_dt AND la.row_actual_to_dt                  
                                               AND la.epk_id &lt;&gt; -1
                                               AND la.agrmnt_valid_flag = 'Y'   
                                               AND la.cred_line_tranch_cd&lt;&gt;'Tranche'</v>
      </c>
    </row>
    <row r="117" spans="1:20" ht="20.100000000000001" hidden="1" customHeight="1">
      <c r="A117">
        <v>1</v>
      </c>
      <c r="B117">
        <v>116</v>
      </c>
      <c r="C117" t="s">
        <v>260</v>
      </c>
      <c r="D117" t="s">
        <v>2765</v>
      </c>
      <c r="E117" t="s">
        <v>127</v>
      </c>
      <c r="F117" t="s">
        <v>260</v>
      </c>
      <c r="H117">
        <f>VLOOKUP(E117,'Атрибут-ТОД'!B:F,3,0)</f>
        <v>0</v>
      </c>
      <c r="I117" t="s">
        <v>379</v>
      </c>
      <c r="J117" s="9" t="s">
        <v>264</v>
      </c>
      <c r="K117" t="s">
        <v>2741</v>
      </c>
      <c r="L117" t="str">
        <f>VLOOKUP(F117&amp;E117,'Атрибут-ТОД2'!F:F,1,0)</f>
        <v>SBX_RETAIL_MP_DM.ft_client_aggr_mnth_epkcrd_otf_trnf_pers_rub_amt</v>
      </c>
      <c r="N117" s="7"/>
      <c r="O117" s="27" t="str">
        <f>IF(ISNA(VLOOKUP(E:E,'Мегавитрина на 21.09'!C:H,1,0)), VLOOKUP(E:E,'Мегавитрина на 21.09'!D:H,1,0),VLOOKUP(E:E,'Мегавитрина на 21.09'!C:H,1,0))</f>
        <v>crd_otf_trnf_pers_rub_amt</v>
      </c>
      <c r="P117" s="27" t="str">
        <f>IF(ISNA(VLOOKUP(E:E,'Мегавитрина на 21.09'!C:H,2,0)), VLOOKUP(E:E,'Мегавитрина на 21.09'!D:H,1,0),VLOOKUP(E:E,'Мегавитрина на 21.09'!C:H,2,0))</f>
        <v>crd_otf_trnf_pers_rub_amt</v>
      </c>
      <c r="Q117" s="27" t="str">
        <f>IF(ISNA(VLOOKUP(E:E,'Мегавитрина на 21.09'!C:H,3,0)), VLOOKUP(E:E,'Мегавитрина на 21.09'!D:H,2,0),VLOOKUP(E:E,'Мегавитрина на 21.09'!C:H,3,0))</f>
        <v>Общая сумма переводов/платежей в пользу физ.лиц (включая другие счета клиента) по всем картам клиента за месяц в рублях</v>
      </c>
      <c r="R117" s="27" t="str">
        <f>IF(ISNA(VLOOKUP(E:E,'Мегавитрина на 21.09'!C:H,4,0)), VLOOKUP(E:E,'Мегавитрина на 21.09'!D:H,3,0),VLOOKUP(E:E,'Мегавитрина на 21.09'!C:H,4,0))</f>
        <v>custom_rb_card.agrmnt_mnth</v>
      </c>
      <c r="S117">
        <f>IF(ISNA(VLOOKUP(E:E,'Мегавитрина на 21.09'!C:H,5,0)), VLOOKUP(E:E,'Мегавитрина на 21.09'!D:H,4,0),VLOOKUP(E:E,'Мегавитрина на 21.09'!C:H,5,0))</f>
        <v>0</v>
      </c>
      <c r="T117" t="str">
        <f>IF(ISNA(VLOOKUP(E:E,'Мегавитрина на 21.09'!C:H,6,0)), VLOOKUP(E:E,'Мегавитрина на 21.09'!D:H,5,0),VLOOKUP(E:E,'Мегавитрина на 21.09'!C:H,6,0))</f>
        <v>Sum(txn_otf_trnf_pers_rub_amt) AS crd_otf_trnf_pers_rub_amt,</v>
      </c>
    </row>
    <row r="118" spans="1:20" ht="20.100000000000001" hidden="1" customHeight="1">
      <c r="A118">
        <v>1</v>
      </c>
      <c r="B118">
        <v>117</v>
      </c>
      <c r="C118" t="s">
        <v>260</v>
      </c>
      <c r="D118" t="s">
        <v>2765</v>
      </c>
      <c r="E118" t="s">
        <v>93</v>
      </c>
      <c r="F118" t="s">
        <v>260</v>
      </c>
      <c r="H118">
        <f>VLOOKUP(E118,'Атрибут-ТОД'!B:F,3,0)</f>
        <v>0</v>
      </c>
      <c r="I118" t="s">
        <v>453</v>
      </c>
      <c r="J118" s="9" t="s">
        <v>266</v>
      </c>
      <c r="K118" t="s">
        <v>2741</v>
      </c>
      <c r="L118" t="str">
        <f>VLOOKUP(F118&amp;E118,'Атрибут-ТОД2'!F:F,1,0)</f>
        <v>SBX_RETAIL_MP_DM.ft_client_aggr_mnth_epklbt_social_client_nflag</v>
      </c>
      <c r="O118" s="27" t="str">
        <f>IF(ISNA(VLOOKUP(E:E,'Мегавитрина на 21.09'!C:H,1,0)), VLOOKUP(E:E,'Мегавитрина на 21.09'!D:H,1,0),VLOOKUP(E:E,'Мегавитрина на 21.09'!C:H,1,0))</f>
        <v>lbt_social_client_nflag</v>
      </c>
      <c r="P118" s="27" t="str">
        <f>IF(ISNA(VLOOKUP(E:E,'Мегавитрина на 21.09'!C:H,2,0)), VLOOKUP(E:E,'Мегавитрина на 21.09'!D:H,1,0),VLOOKUP(E:E,'Мегавитрина на 21.09'!C:H,2,0))</f>
        <v>lbt_social_client_nflag</v>
      </c>
      <c r="Q118" s="27" t="str">
        <f>IF(ISNA(VLOOKUP(E:E,'Мегавитрина на 21.09'!C:H,3,0)), VLOOKUP(E:E,'Мегавитрина на 21.09'!D:H,2,0),VLOOKUP(E:E,'Мегавитрина на 21.09'!C:H,3,0))</f>
        <v>Флаг социального клиента (пенсионные начисления за 3 мес. &gt; 0)</v>
      </c>
      <c r="R118" s="27" t="str">
        <f>IF(ISNA(VLOOKUP(E:E,'Мегавитрина на 21.09'!C:H,4,0)), VLOOKUP(E:E,'Мегавитрина на 21.09'!D:H,3,0),VLOOKUP(E:E,'Мегавитрина на 21.09'!C:H,4,0))</f>
        <v>custom_rb_cod.dep_agrmnt_aggr</v>
      </c>
      <c r="S118">
        <f>IF(ISNA(VLOOKUP(E:E,'Мегавитрина на 21.09'!C:H,5,0)), VLOOKUP(E:E,'Мегавитрина на 21.09'!D:H,4,0),VLOOKUP(E:E,'Мегавитрина на 21.09'!C:H,5,0))</f>
        <v>0</v>
      </c>
      <c r="T118" t="str">
        <f>IF(ISNA(VLOOKUP(E:E,'Мегавитрина на 21.09'!C:H,6,0)), VLOOKUP(E:E,'Мегавитрина на 21.09'!D:H,5,0),VLOOKUP(E:E,'Мегавитрина на 21.09'!C:H,6,0))</f>
        <v>CASE WHEN dep_social_l3m_tot_rub_amt &gt; 0 THEN 1 ELSE 0 END AS dep_social_client_nflag,</v>
      </c>
    </row>
    <row r="119" spans="1:20" ht="20.100000000000001" hidden="1" customHeight="1">
      <c r="A119">
        <v>1</v>
      </c>
      <c r="B119">
        <v>118</v>
      </c>
      <c r="C119" t="s">
        <v>260</v>
      </c>
      <c r="D119" t="s">
        <v>2765</v>
      </c>
      <c r="E119" t="s">
        <v>26</v>
      </c>
      <c r="F119" t="s">
        <v>260</v>
      </c>
      <c r="H119">
        <f>VLOOKUP(E119,'Атрибут-ТОД'!B:F,3,0)</f>
        <v>0</v>
      </c>
      <c r="I119" t="s">
        <v>437</v>
      </c>
      <c r="J119" s="9" t="s">
        <v>266</v>
      </c>
      <c r="K119" t="s">
        <v>2741</v>
      </c>
      <c r="L119" t="str">
        <f>VLOOKUP(F119&amp;E119,'Атрибут-ТОД2'!F:F,1,0)</f>
        <v>SBX_RETAIL_MP_DM.ft_client_aggr_mnth_epklbt_mnth_payroll_min_qty</v>
      </c>
      <c r="O119" s="27" t="str">
        <f>IF(ISNA(VLOOKUP(E:E,'Мегавитрина на 21.09'!C:H,1,0)), VLOOKUP(E:E,'Мегавитрина на 21.09'!D:H,1,0),VLOOKUP(E:E,'Мегавитрина на 21.09'!C:H,1,0))</f>
        <v>lbt_mnth_payroll_min_qty</v>
      </c>
      <c r="P119" s="27" t="str">
        <f>IF(ISNA(VLOOKUP(E:E,'Мегавитрина на 21.09'!C:H,2,0)), VLOOKUP(E:E,'Мегавитрина на 21.09'!D:H,1,0),VLOOKUP(E:E,'Мегавитрина на 21.09'!C:H,2,0))</f>
        <v>lbt_mnth_payroll_min_qty</v>
      </c>
      <c r="Q119" s="27" t="str">
        <f>IF(ISNA(VLOOKUP(E:E,'Мегавитрина на 21.09'!C:H,3,0)), VLOOKUP(E:E,'Мегавитрина на 21.09'!D:H,2,0),VLOOKUP(E:E,'Мегавитрина на 21.09'!C:H,3,0))</f>
        <v>Кол-во месяцев с даты первого поступления з/п начислений</v>
      </c>
      <c r="R119" s="27" t="str">
        <f>IF(ISNA(VLOOKUP(E:E,'Мегавитрина на 21.09'!C:H,4,0)), VLOOKUP(E:E,'Мегавитрина на 21.09'!D:H,3,0),VLOOKUP(E:E,'Мегавитрина на 21.09'!C:H,4,0))</f>
        <v>custom_rb_cod.dep_agrmnt_aggr</v>
      </c>
      <c r="S119">
        <f>IF(ISNA(VLOOKUP(E:E,'Мегавитрина на 21.09'!C:H,5,0)), VLOOKUP(E:E,'Мегавитрина на 21.09'!D:H,4,0),VLOOKUP(E:E,'Мегавитрина на 21.09'!C:H,5,0))</f>
        <v>0</v>
      </c>
      <c r="T119" t="str">
        <f>IF(ISNA(VLOOKUP(E:E,'Мегавитрина на 21.09'!C:H,6,0)), VLOOKUP(E:E,'Мегавитрина на 21.09'!D:H,5,0),VLOOKUP(E:E,'Мегавитрина на 21.09'!C:H,6,0))</f>
        <v>month(current_timestamp - Min(txn_payroll_min_dt))</v>
      </c>
    </row>
    <row r="120" spans="1:20" ht="20.100000000000001" hidden="1" customHeight="1">
      <c r="A120">
        <v>1</v>
      </c>
      <c r="B120">
        <v>119</v>
      </c>
      <c r="C120" t="s">
        <v>260</v>
      </c>
      <c r="D120" t="s">
        <v>2765</v>
      </c>
      <c r="E120" t="s">
        <v>117</v>
      </c>
      <c r="F120" t="s">
        <v>260</v>
      </c>
      <c r="H120">
        <f>VLOOKUP(E120,'Атрибут-ТОД'!B:F,3,0)</f>
        <v>0</v>
      </c>
      <c r="I120" t="s">
        <v>373</v>
      </c>
      <c r="J120" s="9" t="s">
        <v>264</v>
      </c>
      <c r="K120" t="s">
        <v>2741</v>
      </c>
      <c r="L120" t="str">
        <f>VLOOKUP(F120&amp;E120,'Атрибут-ТОД2'!F:F,1,0)</f>
        <v>SBX_RETAIL_MP_DM.ft_client_aggr_mnth_epkcrd_otf_pos_spend_rub_amt</v>
      </c>
      <c r="O120" s="27" t="str">
        <f>IF(ISNA(VLOOKUP(E:E,'Мегавитрина на 21.09'!C:H,1,0)), VLOOKUP(E:E,'Мегавитрина на 21.09'!D:H,1,0),VLOOKUP(E:E,'Мегавитрина на 21.09'!C:H,1,0))</f>
        <v>crd_otf_pos_spend_rub_amt</v>
      </c>
      <c r="P120" s="27" t="str">
        <f>IF(ISNA(VLOOKUP(E:E,'Мегавитрина на 21.09'!C:H,2,0)), VLOOKUP(E:E,'Мегавитрина на 21.09'!D:H,1,0),VLOOKUP(E:E,'Мегавитрина на 21.09'!C:H,2,0))</f>
        <v>crd_otf_pos_spend_rub_amt</v>
      </c>
      <c r="Q120" s="27" t="str">
        <f>IF(ISNA(VLOOKUP(E:E,'Мегавитрина на 21.09'!C:H,3,0)), VLOOKUP(E:E,'Мегавитрина на 21.09'!D:H,2,0),VLOOKUP(E:E,'Мегавитрина на 21.09'!C:H,3,0))</f>
        <v>Общая сумма покупок (POS) по всем картам клиента за месяц в рублях</v>
      </c>
      <c r="R120" s="27" t="str">
        <f>IF(ISNA(VLOOKUP(E:E,'Мегавитрина на 21.09'!C:H,4,0)), VLOOKUP(E:E,'Мегавитрина на 21.09'!D:H,3,0),VLOOKUP(E:E,'Мегавитрина на 21.09'!C:H,4,0))</f>
        <v>custom_rb_card.agrmnt_mnth</v>
      </c>
      <c r="S120">
        <f>IF(ISNA(VLOOKUP(E:E,'Мегавитрина на 21.09'!C:H,5,0)), VLOOKUP(E:E,'Мегавитрина на 21.09'!D:H,4,0),VLOOKUP(E:E,'Мегавитрина на 21.09'!C:H,5,0))</f>
        <v>0</v>
      </c>
      <c r="T120" t="str">
        <f>IF(ISNA(VLOOKUP(E:E,'Мегавитрина на 21.09'!C:H,6,0)), VLOOKUP(E:E,'Мегавитрина на 21.09'!D:H,5,0),VLOOKUP(E:E,'Мегавитрина на 21.09'!C:H,6,0))</f>
        <v>sum(txn_otf_pos_spend_rub_amt)</v>
      </c>
    </row>
    <row r="121" spans="1:20" ht="20.100000000000001" hidden="1" customHeight="1">
      <c r="A121">
        <v>1</v>
      </c>
      <c r="B121">
        <v>120</v>
      </c>
      <c r="C121" t="s">
        <v>260</v>
      </c>
      <c r="D121" t="s">
        <v>2765</v>
      </c>
      <c r="E121" t="s">
        <v>67</v>
      </c>
      <c r="F121" t="s">
        <v>260</v>
      </c>
      <c r="H121">
        <f>VLOOKUP(E121,'Атрибут-ТОД'!B:F,3,0)</f>
        <v>0</v>
      </c>
      <c r="I121" t="s">
        <v>435</v>
      </c>
      <c r="J121" s="9" t="s">
        <v>264</v>
      </c>
      <c r="K121" t="s">
        <v>2741</v>
      </c>
      <c r="L121" t="str">
        <f>VLOOKUP(F121&amp;E121,'Атрибут-ТОД2'!F:F,1,0)</f>
        <v>SBX_RETAIL_MP_DM.ft_client_aggr_mnth_epklbt_inf_total_rub_amt</v>
      </c>
      <c r="N121" s="11"/>
      <c r="O121" s="27" t="str">
        <f>IF(ISNA(VLOOKUP(E:E,'Мегавитрина на 21.09'!C:H,1,0)), VLOOKUP(E:E,'Мегавитрина на 21.09'!D:H,1,0),VLOOKUP(E:E,'Мегавитрина на 21.09'!C:H,1,0))</f>
        <v>lbt_inf_total_rub_amt</v>
      </c>
      <c r="P121" s="27" t="str">
        <f>IF(ISNA(VLOOKUP(E:E,'Мегавитрина на 21.09'!C:H,2,0)), VLOOKUP(E:E,'Мегавитрина на 21.09'!D:H,1,0),VLOOKUP(E:E,'Мегавитрина на 21.09'!C:H,2,0))</f>
        <v>lbt_inf_total_rub_amt</v>
      </c>
      <c r="Q121" s="27" t="str">
        <f>IF(ISNA(VLOOKUP(E:E,'Мегавитрина на 21.09'!C:H,3,0)), VLOOKUP(E:E,'Мегавитрина на 21.09'!D:H,2,0),VLOOKUP(E:E,'Мегавитрина на 21.09'!C:H,3,0))</f>
        <v>Общая сумма поступлений на все счета клиента за месяц в рублях</v>
      </c>
      <c r="R121" s="27" t="str">
        <f>IF(ISNA(VLOOKUP(E:E,'Мегавитрина на 21.09'!C:H,4,0)), VLOOKUP(E:E,'Мегавитрина на 21.09'!D:H,3,0),VLOOKUP(E:E,'Мегавитрина на 21.09'!C:H,4,0))</f>
        <v>custom_rb_cod.dep_agrmnt_aggr</v>
      </c>
      <c r="S121">
        <f>IF(ISNA(VLOOKUP(E:E,'Мегавитрина на 21.09'!C:H,5,0)), VLOOKUP(E:E,'Мегавитрина на 21.09'!D:H,4,0),VLOOKUP(E:E,'Мегавитрина на 21.09'!C:H,5,0))</f>
        <v>0</v>
      </c>
      <c r="T121" t="str">
        <f>IF(ISNA(VLOOKUP(E:E,'Мегавитрина на 21.09'!C:H,6,0)), VLOOKUP(E:E,'Мегавитрина на 21.09'!D:H,5,0),VLOOKUP(E:E,'Мегавитрина на 21.09'!C:H,6,0))</f>
        <v>Sum(txn_inf_total_rub_amt) AS dep_inf_total_rub_amt,</v>
      </c>
    </row>
    <row r="122" spans="1:20" ht="20.100000000000001" hidden="1" customHeight="1">
      <c r="A122">
        <v>1</v>
      </c>
      <c r="B122">
        <v>121</v>
      </c>
      <c r="C122" t="s">
        <v>260</v>
      </c>
      <c r="D122" t="s">
        <v>2765</v>
      </c>
      <c r="E122" t="s">
        <v>59</v>
      </c>
      <c r="F122" t="s">
        <v>260</v>
      </c>
      <c r="H122">
        <f>VLOOKUP(E122,'Атрибут-ТОД'!B:F,3,0)</f>
        <v>0</v>
      </c>
      <c r="I122" t="s">
        <v>407</v>
      </c>
      <c r="J122" s="9" t="s">
        <v>266</v>
      </c>
      <c r="K122" t="s">
        <v>2741</v>
      </c>
      <c r="L122" t="str">
        <f>VLOOKUP(F122&amp;E122,'Атрибут-ТОД2'!F:F,1,0)</f>
        <v>SBX_RETAIL_MP_DM.ft_client_aggr_mnth_epklbt_acct_dep_ca_qty</v>
      </c>
      <c r="O122" s="27" t="str">
        <f>IF(ISNA(VLOOKUP(E:E,'Мегавитрина на 21.09'!C:H,1,0)), VLOOKUP(E:E,'Мегавитрина на 21.09'!D:H,1,0),VLOOKUP(E:E,'Мегавитрина на 21.09'!C:H,1,0))</f>
        <v>lbt_acct_dep_ca_qty</v>
      </c>
      <c r="P122" s="27" t="str">
        <f>IF(ISNA(VLOOKUP(E:E,'Мегавитрина на 21.09'!C:H,2,0)), VLOOKUP(E:E,'Мегавитрина на 21.09'!D:H,1,0),VLOOKUP(E:E,'Мегавитрина на 21.09'!C:H,2,0))</f>
        <v>lbt_acct_dep_ca_qty</v>
      </c>
      <c r="Q122" s="27" t="str">
        <f>IF(ISNA(VLOOKUP(E:E,'Мегавитрина на 21.09'!C:H,3,0)), VLOOKUP(E:E,'Мегавитрина на 21.09'!D:H,2,0),VLOOKUP(E:E,'Мегавитрина на 21.09'!C:H,3,0))</f>
        <v>Кол-во действующих текущих счетов клиента на отчетную дату</v>
      </c>
      <c r="R122" s="27" t="str">
        <f>IF(ISNA(VLOOKUP(E:E,'Мегавитрина на 21.09'!C:H,4,0)), VLOOKUP(E:E,'Мегавитрина на 21.09'!D:H,3,0),VLOOKUP(E:E,'Мегавитрина на 21.09'!C:H,4,0))</f>
        <v>custom_rb_cod.dep_agrmnt_aggr</v>
      </c>
      <c r="S122">
        <f>IF(ISNA(VLOOKUP(E:E,'Мегавитрина на 21.09'!C:H,5,0)), VLOOKUP(E:E,'Мегавитрина на 21.09'!D:H,4,0),VLOOKUP(E:E,'Мегавитрина на 21.09'!C:H,5,0))</f>
        <v>0</v>
      </c>
      <c r="T122" t="str">
        <f>IF(ISNA(VLOOKUP(E:E,'Мегавитрина на 21.09'!C:H,6,0)), VLOOKUP(E:E,'Мегавитрина на 21.09'!D:H,5,0),VLOOKUP(E:E,'Мегавитрина на 21.09'!C:H,6,0))</f>
        <v>Sum(CASE WHEN dep_product_cat_cd = 'CURRENT_ACCOUNT' AND Coalesce(agrmnt_close_actual_dt, DATE '9999-12-31') &gt; p_report_dt THEN 1 END) AS dep_acct_dep_ca_qty,</v>
      </c>
    </row>
    <row r="123" spans="1:20" ht="20.100000000000001" hidden="1" customHeight="1">
      <c r="A123">
        <v>1</v>
      </c>
      <c r="B123">
        <v>122</v>
      </c>
      <c r="C123" t="s">
        <v>260</v>
      </c>
      <c r="D123" t="s">
        <v>2765</v>
      </c>
      <c r="E123" t="s">
        <v>101</v>
      </c>
      <c r="F123" t="s">
        <v>260</v>
      </c>
      <c r="H123">
        <f>VLOOKUP(E123,'Атрибут-ТОД'!B:F,3,0)</f>
        <v>0</v>
      </c>
      <c r="I123" t="s">
        <v>361</v>
      </c>
      <c r="J123" s="9" t="s">
        <v>264</v>
      </c>
      <c r="K123" t="s">
        <v>2741</v>
      </c>
      <c r="L123" t="str">
        <f>VLOOKUP(F123&amp;E123,'Атрибут-ТОД2'!F:F,1,0)</f>
        <v>SBX_RETAIL_MP_DM.ft_client_aggr_mnth_epkcrd_inf_total_rub_amt</v>
      </c>
      <c r="N123" s="7"/>
      <c r="O123" s="27" t="str">
        <f>IF(ISNA(VLOOKUP(E:E,'Мегавитрина на 21.09'!C:H,1,0)), VLOOKUP(E:E,'Мегавитрина на 21.09'!D:H,1,0),VLOOKUP(E:E,'Мегавитрина на 21.09'!C:H,1,0))</f>
        <v>crd_inf_total_rub_amt</v>
      </c>
      <c r="P123" s="27" t="str">
        <f>IF(ISNA(VLOOKUP(E:E,'Мегавитрина на 21.09'!C:H,2,0)), VLOOKUP(E:E,'Мегавитрина на 21.09'!D:H,1,0),VLOOKUP(E:E,'Мегавитрина на 21.09'!C:H,2,0))</f>
        <v>crd_inf_total_rub_amt</v>
      </c>
      <c r="Q123" s="27" t="str">
        <f>IF(ISNA(VLOOKUP(E:E,'Мегавитрина на 21.09'!C:H,3,0)), VLOOKUP(E:E,'Мегавитрина на 21.09'!D:H,2,0),VLOOKUP(E:E,'Мегавитрина на 21.09'!C:H,3,0))</f>
        <v>Общая сумма поступлений по всем картам клиента за месяц в рублях</v>
      </c>
      <c r="R123" s="27" t="str">
        <f>IF(ISNA(VLOOKUP(E:E,'Мегавитрина на 21.09'!C:H,4,0)), VLOOKUP(E:E,'Мегавитрина на 21.09'!D:H,3,0),VLOOKUP(E:E,'Мегавитрина на 21.09'!C:H,4,0))</f>
        <v>custom_rb_card.agrmnt_mnth</v>
      </c>
      <c r="S123">
        <f>IF(ISNA(VLOOKUP(E:E,'Мегавитрина на 21.09'!C:H,5,0)), VLOOKUP(E:E,'Мегавитрина на 21.09'!D:H,4,0),VLOOKUP(E:E,'Мегавитрина на 21.09'!C:H,5,0))</f>
        <v>0</v>
      </c>
      <c r="T123" t="str">
        <f>IF(ISNA(VLOOKUP(E:E,'Мегавитрина на 21.09'!C:H,6,0)), VLOOKUP(E:E,'Мегавитрина на 21.09'!D:H,5,0),VLOOKUP(E:E,'Мегавитрина на 21.09'!C:H,6,0))</f>
        <v>sum(txn_inf_total_rub_amt)</v>
      </c>
    </row>
    <row r="124" spans="1:20" ht="20.100000000000001" hidden="1" customHeight="1">
      <c r="A124">
        <v>1</v>
      </c>
      <c r="B124">
        <v>123</v>
      </c>
      <c r="C124" t="s">
        <v>260</v>
      </c>
      <c r="D124" t="s">
        <v>2765</v>
      </c>
      <c r="E124" t="s">
        <v>103</v>
      </c>
      <c r="F124" t="s">
        <v>260</v>
      </c>
      <c r="H124">
        <f>VLOOKUP(E124,'Атрибут-ТОД'!B:F,3,0)</f>
        <v>0</v>
      </c>
      <c r="I124" t="s">
        <v>353</v>
      </c>
      <c r="J124" s="9" t="s">
        <v>264</v>
      </c>
      <c r="K124" t="s">
        <v>2741</v>
      </c>
      <c r="L124" t="str">
        <f>VLOOKUP(F124&amp;E124,'Атрибут-ТОД2'!F:F,1,0)</f>
        <v>SBX_RETAIL_MP_DM.ft_client_aggr_mnth_epkcrd_inf_ext_transf_rub_amt</v>
      </c>
      <c r="N124" s="7"/>
      <c r="O124" s="27" t="str">
        <f>IF(ISNA(VLOOKUP(E:E,'Мегавитрина на 21.09'!C:H,1,0)), VLOOKUP(E:E,'Мегавитрина на 21.09'!D:H,1,0),VLOOKUP(E:E,'Мегавитрина на 21.09'!C:H,1,0))</f>
        <v>crd_inf_ext_transf_rub_amt</v>
      </c>
      <c r="P124" s="27" t="str">
        <f>IF(ISNA(VLOOKUP(E:E,'Мегавитрина на 21.09'!C:H,2,0)), VLOOKUP(E:E,'Мегавитрина на 21.09'!D:H,1,0),VLOOKUP(E:E,'Мегавитрина на 21.09'!C:H,2,0))</f>
        <v>crd_inf_ext_transf_rub_amt</v>
      </c>
      <c r="Q124" s="27" t="str">
        <f>IF(ISNA(VLOOKUP(E:E,'Мегавитрина на 21.09'!C:H,3,0)), VLOOKUP(E:E,'Мегавитрина на 21.09'!D:H,2,0),VLOOKUP(E:E,'Мегавитрина на 21.09'!C:H,3,0))</f>
        <v>Общая сумма поступлений по всем картам клиента за месяц в рублях по внешним переводам (тип операции 7000)</v>
      </c>
      <c r="R124" s="27" t="str">
        <f>IF(ISNA(VLOOKUP(E:E,'Мегавитрина на 21.09'!C:H,4,0)), VLOOKUP(E:E,'Мегавитрина на 21.09'!D:H,3,0),VLOOKUP(E:E,'Мегавитрина на 21.09'!C:H,4,0))</f>
        <v>custom_rb_card.agrmnt_mnth</v>
      </c>
      <c r="S124">
        <f>IF(ISNA(VLOOKUP(E:E,'Мегавитрина на 21.09'!C:H,5,0)), VLOOKUP(E:E,'Мегавитрина на 21.09'!D:H,4,0),VLOOKUP(E:E,'Мегавитрина на 21.09'!C:H,5,0))</f>
        <v>0</v>
      </c>
      <c r="T124" t="str">
        <f>IF(ISNA(VLOOKUP(E:E,'Мегавитрина на 21.09'!C:H,6,0)), VLOOKUP(E:E,'Мегавитрина на 21.09'!D:H,5,0),VLOOKUP(E:E,'Мегавитрина на 21.09'!C:H,6,0))</f>
        <v>sum(txn_inf_ext_transf_rub_amt)</v>
      </c>
    </row>
    <row r="125" spans="1:20" ht="20.100000000000001" hidden="1" customHeight="1">
      <c r="A125">
        <v>1</v>
      </c>
      <c r="B125">
        <v>124</v>
      </c>
      <c r="C125" t="s">
        <v>260</v>
      </c>
      <c r="D125" t="s">
        <v>2765</v>
      </c>
      <c r="E125" t="s">
        <v>56</v>
      </c>
      <c r="F125" t="s">
        <v>260</v>
      </c>
      <c r="H125">
        <f>VLOOKUP(E125,'Атрибут-ТОД'!B:F,3,0)</f>
        <v>0</v>
      </c>
      <c r="I125" t="s">
        <v>415</v>
      </c>
      <c r="J125" s="9" t="s">
        <v>266</v>
      </c>
      <c r="K125" t="s">
        <v>2741</v>
      </c>
      <c r="L125" t="str">
        <f>VLOOKUP(F125&amp;E125,'Атрибут-ТОД2'!F:F,1,0)</f>
        <v>SBX_RETAIL_MP_DM.ft_client_aggr_mnth_epklbt_acct_dep_tot_qty</v>
      </c>
      <c r="N125" s="7"/>
      <c r="O125" s="27" t="str">
        <f>IF(ISNA(VLOOKUP(E:E,'Мегавитрина на 21.09'!C:H,1,0)), VLOOKUP(E:E,'Мегавитрина на 21.09'!D:H,1,0),VLOOKUP(E:E,'Мегавитрина на 21.09'!C:H,1,0))</f>
        <v>lbt_acct_dep_tot_qty</v>
      </c>
      <c r="P125" s="27" t="str">
        <f>IF(ISNA(VLOOKUP(E:E,'Мегавитрина на 21.09'!C:H,2,0)), VLOOKUP(E:E,'Мегавитрина на 21.09'!D:H,1,0),VLOOKUP(E:E,'Мегавитрина на 21.09'!C:H,2,0))</f>
        <v>lbt_acct_dep_tot_qty</v>
      </c>
      <c r="Q125" s="27" t="str">
        <f>IF(ISNA(VLOOKUP(E:E,'Мегавитрина на 21.09'!C:H,3,0)), VLOOKUP(E:E,'Мегавитрина на 21.09'!D:H,2,0),VLOOKUP(E:E,'Мегавитрина на 21.09'!C:H,3,0))</f>
        <v>Количество действующих депозитных (текущих и срочных) счетов клиента на отчетную дату</v>
      </c>
      <c r="R125" s="27" t="str">
        <f>IF(ISNA(VLOOKUP(E:E,'Мегавитрина на 21.09'!C:H,4,0)), VLOOKUP(E:E,'Мегавитрина на 21.09'!D:H,3,0),VLOOKUP(E:E,'Мегавитрина на 21.09'!C:H,4,0))</f>
        <v>custom_rb_cod.dep_agrmnt_aggr</v>
      </c>
      <c r="S125">
        <f>IF(ISNA(VLOOKUP(E:E,'Мегавитрина на 21.09'!C:H,5,0)), VLOOKUP(E:E,'Мегавитрина на 21.09'!D:H,4,0),VLOOKUP(E:E,'Мегавитрина на 21.09'!C:H,5,0))</f>
        <v>0</v>
      </c>
      <c r="T125" t="str">
        <f>IF(ISNA(VLOOKUP(E:E,'Мегавитрина на 21.09'!C:H,6,0)), VLOOKUP(E:E,'Мегавитрина на 21.09'!D:H,5,0),VLOOKUP(E:E,'Мегавитрина на 21.09'!C:H,6,0))</f>
        <v>Sum(CASE WHEN dep_product_cat_cd IN ('CURRENT_ACCOUNT','TERM_DEPOSIT') AND Coalesce(agrmnt_close_actual_dt, DATE '9999-12-31') &gt; p_report_dt THEN 1 END) AS dep_acct_dep_tot_qty,</v>
      </c>
    </row>
    <row r="126" spans="1:20" ht="20.100000000000001" hidden="1" customHeight="1">
      <c r="A126">
        <v>1</v>
      </c>
      <c r="B126">
        <v>125</v>
      </c>
      <c r="C126" t="s">
        <v>260</v>
      </c>
      <c r="D126" t="s">
        <v>2765</v>
      </c>
      <c r="E126" t="s">
        <v>107</v>
      </c>
      <c r="F126" t="s">
        <v>260</v>
      </c>
      <c r="H126">
        <f>VLOOKUP(E126,'Атрибут-ТОД'!B:F,3,0)</f>
        <v>0</v>
      </c>
      <c r="I126" t="s">
        <v>363</v>
      </c>
      <c r="J126" s="9" t="s">
        <v>264</v>
      </c>
      <c r="K126" t="s">
        <v>2741</v>
      </c>
      <c r="L126" t="str">
        <f>VLOOKUP(F126&amp;E126,'Атрибут-ТОД2'!F:F,1,0)</f>
        <v>SBX_RETAIL_MP_DM.ft_client_aggr_mnth_epkcrd_inf_transfer_rub_amt</v>
      </c>
      <c r="N126" s="7"/>
      <c r="O126" s="27" t="str">
        <f>IF(ISNA(VLOOKUP(E:E,'Мегавитрина на 21.09'!C:H,1,0)), VLOOKUP(E:E,'Мегавитрина на 21.09'!D:H,1,0),VLOOKUP(E:E,'Мегавитрина на 21.09'!C:H,1,0))</f>
        <v>crd_inf_transfer_rub_amt</v>
      </c>
      <c r="P126" s="27" t="str">
        <f>IF(ISNA(VLOOKUP(E:E,'Мегавитрина на 21.09'!C:H,2,0)), VLOOKUP(E:E,'Мегавитрина на 21.09'!D:H,1,0),VLOOKUP(E:E,'Мегавитрина на 21.09'!C:H,2,0))</f>
        <v>crd_inf_transfer_rub_amt</v>
      </c>
      <c r="Q126" s="27" t="str">
        <f>IF(ISNA(VLOOKUP(E:E,'Мегавитрина на 21.09'!C:H,3,0)), VLOOKUP(E:E,'Мегавитрина на 21.09'!D:H,2,0),VLOOKUP(E:E,'Мегавитрина на 21.09'!C:H,3,0))</f>
        <v>Общая сумма поступлений путем перевода с карты/счета по всем картам клиента за месяц в рублях</v>
      </c>
      <c r="R126" s="27" t="str">
        <f>IF(ISNA(VLOOKUP(E:E,'Мегавитрина на 21.09'!C:H,4,0)), VLOOKUP(E:E,'Мегавитрина на 21.09'!D:H,3,0),VLOOKUP(E:E,'Мегавитрина на 21.09'!C:H,4,0))</f>
        <v>custom_rb_card.agrmnt_mnth</v>
      </c>
      <c r="S126">
        <f>IF(ISNA(VLOOKUP(E:E,'Мегавитрина на 21.09'!C:H,5,0)), VLOOKUP(E:E,'Мегавитрина на 21.09'!D:H,4,0),VLOOKUP(E:E,'Мегавитрина на 21.09'!C:H,5,0))</f>
        <v>0</v>
      </c>
      <c r="T126" t="str">
        <f>IF(ISNA(VLOOKUP(E:E,'Мегавитрина на 21.09'!C:H,6,0)), VLOOKUP(E:E,'Мегавитрина на 21.09'!D:H,5,0),VLOOKUP(E:E,'Мегавитрина на 21.09'!C:H,6,0))</f>
        <v>sum(txn_inf_transfer_rub_amt)</v>
      </c>
    </row>
    <row r="127" spans="1:20" ht="20.100000000000001" hidden="1" customHeight="1">
      <c r="A127">
        <v>1</v>
      </c>
      <c r="B127">
        <v>126</v>
      </c>
      <c r="C127" t="s">
        <v>260</v>
      </c>
      <c r="D127" t="s">
        <v>2765</v>
      </c>
      <c r="E127" t="s">
        <v>113</v>
      </c>
      <c r="F127" t="s">
        <v>260</v>
      </c>
      <c r="H127">
        <f>VLOOKUP(E127,'Атрибут-ТОД'!B:F,3,0)</f>
        <v>0</v>
      </c>
      <c r="I127" t="s">
        <v>357</v>
      </c>
      <c r="J127" s="9" t="s">
        <v>264</v>
      </c>
      <c r="K127" t="s">
        <v>2741</v>
      </c>
      <c r="L127" t="str">
        <f>VLOOKUP(F127&amp;E127,'Атрибут-ТОД2'!F:F,1,0)</f>
        <v>SBX_RETAIL_MP_DM.ft_client_aggr_mnth_epkcrd_inf_othr_rub_amt</v>
      </c>
      <c r="O127" s="27" t="str">
        <f>IF(ISNA(VLOOKUP(E:E,'Мегавитрина на 21.09'!C:H,1,0)), VLOOKUP(E:E,'Мегавитрина на 21.09'!D:H,1,0),VLOOKUP(E:E,'Мегавитрина на 21.09'!C:H,1,0))</f>
        <v>crd_inf_othr_rub_amt</v>
      </c>
      <c r="P127" s="27" t="str">
        <f>IF(ISNA(VLOOKUP(E:E,'Мегавитрина на 21.09'!C:H,2,0)), VLOOKUP(E:E,'Мегавитрина на 21.09'!D:H,1,0),VLOOKUP(E:E,'Мегавитрина на 21.09'!C:H,2,0))</f>
        <v>crd_inf_othr_rub_amt</v>
      </c>
      <c r="Q127" s="27" t="str">
        <f>IF(ISNA(VLOOKUP(E:E,'Мегавитрина на 21.09'!C:H,3,0)), VLOOKUP(E:E,'Мегавитрина на 21.09'!D:H,2,0),VLOOKUP(E:E,'Мегавитрина на 21.09'!C:H,3,0))</f>
        <v>Общая сумма прочих поступлений по всем картам клиента за месяц в рублях</v>
      </c>
      <c r="R127" s="27" t="str">
        <f>IF(ISNA(VLOOKUP(E:E,'Мегавитрина на 21.09'!C:H,4,0)), VLOOKUP(E:E,'Мегавитрина на 21.09'!D:H,3,0),VLOOKUP(E:E,'Мегавитрина на 21.09'!C:H,4,0))</f>
        <v>custom_rb_card.agrmnt_mnth</v>
      </c>
      <c r="S127">
        <f>IF(ISNA(VLOOKUP(E:E,'Мегавитрина на 21.09'!C:H,5,0)), VLOOKUP(E:E,'Мегавитрина на 21.09'!D:H,4,0),VLOOKUP(E:E,'Мегавитрина на 21.09'!C:H,5,0))</f>
        <v>0</v>
      </c>
      <c r="T127" t="str">
        <f>IF(ISNA(VLOOKUP(E:E,'Мегавитрина на 21.09'!C:H,6,0)), VLOOKUP(E:E,'Мегавитрина на 21.09'!D:H,5,0),VLOOKUP(E:E,'Мегавитрина на 21.09'!C:H,6,0))</f>
        <v>Sum(txn_inf_othr_rub_amt) AS crd_inf_othr_rub_amt,</v>
      </c>
    </row>
    <row r="128" spans="1:20" ht="20.100000000000001" hidden="1" customHeight="1">
      <c r="A128">
        <v>1</v>
      </c>
      <c r="B128">
        <v>127</v>
      </c>
      <c r="C128" t="s">
        <v>260</v>
      </c>
      <c r="D128" t="s">
        <v>2765</v>
      </c>
      <c r="E128" t="s">
        <v>129</v>
      </c>
      <c r="F128" t="s">
        <v>260</v>
      </c>
      <c r="H128">
        <f>VLOOKUP(E128,'Атрибут-ТОД'!B:F,3,0)</f>
        <v>0</v>
      </c>
      <c r="I128" t="s">
        <v>371</v>
      </c>
      <c r="J128" s="9" t="s">
        <v>264</v>
      </c>
      <c r="K128" t="s">
        <v>2741</v>
      </c>
      <c r="L128" t="str">
        <f>VLOOKUP(F128&amp;E128,'Атрибут-ТОД2'!F:F,1,0)</f>
        <v>SBX_RETAIL_MP_DM.ft_client_aggr_mnth_epkcrd_otf_othr_rub_amt</v>
      </c>
      <c r="O128" s="27" t="str">
        <f>IF(ISNA(VLOOKUP(E:E,'Мегавитрина на 21.09'!C:H,1,0)), VLOOKUP(E:E,'Мегавитрина на 21.09'!D:H,1,0),VLOOKUP(E:E,'Мегавитрина на 21.09'!C:H,1,0))</f>
        <v>crd_otf_othr_rub_amt</v>
      </c>
      <c r="P128" s="27" t="str">
        <f>IF(ISNA(VLOOKUP(E:E,'Мегавитрина на 21.09'!C:H,2,0)), VLOOKUP(E:E,'Мегавитрина на 21.09'!D:H,1,0),VLOOKUP(E:E,'Мегавитрина на 21.09'!C:H,2,0))</f>
        <v>crd_otf_othr_rub_amt</v>
      </c>
      <c r="Q128" s="27" t="str">
        <f>IF(ISNA(VLOOKUP(E:E,'Мегавитрина на 21.09'!C:H,3,0)), VLOOKUP(E:E,'Мегавитрина на 21.09'!D:H,2,0),VLOOKUP(E:E,'Мегавитрина на 21.09'!C:H,3,0))</f>
        <v>Общая сумма прочих списаний по всем картам клиента за месяц в рублях</v>
      </c>
      <c r="R128" s="27" t="str">
        <f>IF(ISNA(VLOOKUP(E:E,'Мегавитрина на 21.09'!C:H,4,0)), VLOOKUP(E:E,'Мегавитрина на 21.09'!D:H,3,0),VLOOKUP(E:E,'Мегавитрина на 21.09'!C:H,4,0))</f>
        <v>custom_rb_card.agrmnt_mnth</v>
      </c>
      <c r="S128">
        <f>IF(ISNA(VLOOKUP(E:E,'Мегавитрина на 21.09'!C:H,5,0)), VLOOKUP(E:E,'Мегавитрина на 21.09'!D:H,4,0),VLOOKUP(E:E,'Мегавитрина на 21.09'!C:H,5,0))</f>
        <v>0</v>
      </c>
      <c r="T128" t="str">
        <f>IF(ISNA(VLOOKUP(E:E,'Мегавитрина на 21.09'!C:H,6,0)), VLOOKUP(E:E,'Мегавитрина на 21.09'!D:H,5,0),VLOOKUP(E:E,'Мегавитрина на 21.09'!C:H,6,0))</f>
        <v>Sum(txn_otf_othr_rub_amt) AS crd_otf_othr_rub_amt,</v>
      </c>
    </row>
    <row r="129" spans="1:21" ht="20.100000000000001" hidden="1" customHeight="1">
      <c r="A129">
        <v>1</v>
      </c>
      <c r="B129">
        <v>128</v>
      </c>
      <c r="C129" t="s">
        <v>260</v>
      </c>
      <c r="D129" t="s">
        <v>2765</v>
      </c>
      <c r="E129" t="s">
        <v>121</v>
      </c>
      <c r="F129" t="s">
        <v>260</v>
      </c>
      <c r="H129">
        <f>VLOOKUP(E129,'Атрибут-ТОД'!B:F,3,0)</f>
        <v>0</v>
      </c>
      <c r="I129" t="s">
        <v>365</v>
      </c>
      <c r="J129" s="9" t="s">
        <v>264</v>
      </c>
      <c r="K129" t="s">
        <v>2741</v>
      </c>
      <c r="L129" t="str">
        <f>VLOOKUP(F129&amp;E129,'Атрибут-ТОД2'!F:F,1,0)</f>
        <v>SBX_RETAIL_MP_DM.ft_client_aggr_mnth_epkcrd_otf_cash_rub_amt</v>
      </c>
      <c r="N129" s="11"/>
      <c r="O129" s="27" t="str">
        <f>IF(ISNA(VLOOKUP(E:E,'Мегавитрина на 21.09'!C:H,1,0)), VLOOKUP(E:E,'Мегавитрина на 21.09'!D:H,1,0),VLOOKUP(E:E,'Мегавитрина на 21.09'!C:H,1,0))</f>
        <v>crd_otf_cash_rub_amt</v>
      </c>
      <c r="P129" s="27" t="str">
        <f>IF(ISNA(VLOOKUP(E:E,'Мегавитрина на 21.09'!C:H,2,0)), VLOOKUP(E:E,'Мегавитрина на 21.09'!D:H,1,0),VLOOKUP(E:E,'Мегавитрина на 21.09'!C:H,2,0))</f>
        <v>crd_otf_cash_rub_amt</v>
      </c>
      <c r="Q129" s="27" t="str">
        <f>IF(ISNA(VLOOKUP(E:E,'Мегавитрина на 21.09'!C:H,3,0)), VLOOKUP(E:E,'Мегавитрина на 21.09'!D:H,2,0),VLOOKUP(E:E,'Мегавитрина на 21.09'!C:H,3,0))</f>
        <v>Общая сумма снятия наличных по всем картам клиента за месяц в рублях</v>
      </c>
      <c r="R129" s="27" t="str">
        <f>IF(ISNA(VLOOKUP(E:E,'Мегавитрина на 21.09'!C:H,4,0)), VLOOKUP(E:E,'Мегавитрина на 21.09'!D:H,3,0),VLOOKUP(E:E,'Мегавитрина на 21.09'!C:H,4,0))</f>
        <v>custom_rb_card.agrmnt_mnth</v>
      </c>
      <c r="S129">
        <f>IF(ISNA(VLOOKUP(E:E,'Мегавитрина на 21.09'!C:H,5,0)), VLOOKUP(E:E,'Мегавитрина на 21.09'!D:H,4,0),VLOOKUP(E:E,'Мегавитрина на 21.09'!C:H,5,0))</f>
        <v>0</v>
      </c>
      <c r="T129" t="str">
        <f>IF(ISNA(VLOOKUP(E:E,'Мегавитрина на 21.09'!C:H,6,0)), VLOOKUP(E:E,'Мегавитрина на 21.09'!D:H,5,0),VLOOKUP(E:E,'Мегавитрина на 21.09'!C:H,6,0))</f>
        <v>Sum(txn_otf_cash_rub_amt) AS crd_otf_cash_rub_amt,</v>
      </c>
    </row>
    <row r="130" spans="1:21" ht="20.100000000000001" hidden="1" customHeight="1">
      <c r="A130">
        <v>1</v>
      </c>
      <c r="B130">
        <v>129</v>
      </c>
      <c r="C130" t="s">
        <v>260</v>
      </c>
      <c r="D130" t="s">
        <v>2765</v>
      </c>
      <c r="E130" t="s">
        <v>115</v>
      </c>
      <c r="F130" t="s">
        <v>260</v>
      </c>
      <c r="H130">
        <f>VLOOKUP(E130,'Атрибут-ТОД'!B:F,3,0)</f>
        <v>0</v>
      </c>
      <c r="I130" t="s">
        <v>375</v>
      </c>
      <c r="J130" s="9" t="s">
        <v>264</v>
      </c>
      <c r="K130" t="s">
        <v>2741</v>
      </c>
      <c r="L130" t="str">
        <f>VLOOKUP(F130&amp;E130,'Атрибут-ТОД2'!F:F,1,0)</f>
        <v>SBX_RETAIL_MP_DM.ft_client_aggr_mnth_epkcrd_otf_total_rub_amt</v>
      </c>
      <c r="O130" s="27" t="str">
        <f>IF(ISNA(VLOOKUP(E:E,'Мегавитрина на 21.09'!C:H,1,0)), VLOOKUP(E:E,'Мегавитрина на 21.09'!D:H,1,0),VLOOKUP(E:E,'Мегавитрина на 21.09'!C:H,1,0))</f>
        <v>crd_otf_total_rub_amt</v>
      </c>
      <c r="P130" s="27" t="str">
        <f>IF(ISNA(VLOOKUP(E:E,'Мегавитрина на 21.09'!C:H,2,0)), VLOOKUP(E:E,'Мегавитрина на 21.09'!D:H,1,0),VLOOKUP(E:E,'Мегавитрина на 21.09'!C:H,2,0))</f>
        <v>crd_otf_total_rub_amt</v>
      </c>
      <c r="Q130" s="27" t="str">
        <f>IF(ISNA(VLOOKUP(E:E,'Мегавитрина на 21.09'!C:H,3,0)), VLOOKUP(E:E,'Мегавитрина на 21.09'!D:H,2,0),VLOOKUP(E:E,'Мегавитрина на 21.09'!C:H,3,0))</f>
        <v>Общая сумма списаний по всем картам клиента за месяц в рублях</v>
      </c>
      <c r="R130" s="27" t="str">
        <f>IF(ISNA(VLOOKUP(E:E,'Мегавитрина на 21.09'!C:H,4,0)), VLOOKUP(E:E,'Мегавитрина на 21.09'!D:H,3,0),VLOOKUP(E:E,'Мегавитрина на 21.09'!C:H,4,0))</f>
        <v>custom_rb_card.agrmnt_mnth</v>
      </c>
      <c r="S130">
        <f>IF(ISNA(VLOOKUP(E:E,'Мегавитрина на 21.09'!C:H,5,0)), VLOOKUP(E:E,'Мегавитрина на 21.09'!D:H,4,0),VLOOKUP(E:E,'Мегавитрина на 21.09'!C:H,5,0))</f>
        <v>0</v>
      </c>
      <c r="T130" t="str">
        <f>IF(ISNA(VLOOKUP(E:E,'Мегавитрина на 21.09'!C:H,6,0)), VLOOKUP(E:E,'Мегавитрина на 21.09'!D:H,5,0),VLOOKUP(E:E,'Мегавитрина на 21.09'!C:H,6,0))</f>
        <v>sum(txn_otf_total_rub_amt)</v>
      </c>
    </row>
    <row r="131" spans="1:21" ht="20.100000000000001" hidden="1" customHeight="1">
      <c r="A131">
        <v>1</v>
      </c>
      <c r="B131">
        <v>130</v>
      </c>
      <c r="C131" t="s">
        <v>260</v>
      </c>
      <c r="D131" t="s">
        <v>2765</v>
      </c>
      <c r="E131" t="s">
        <v>81</v>
      </c>
      <c r="F131" t="s">
        <v>260</v>
      </c>
      <c r="H131">
        <f>VLOOKUP(E131,'Атрибут-ТОД'!B:F,3,0)</f>
        <v>0</v>
      </c>
      <c r="I131" t="s">
        <v>446</v>
      </c>
      <c r="J131" s="9" t="s">
        <v>264</v>
      </c>
      <c r="K131" t="s">
        <v>2741</v>
      </c>
      <c r="L131" t="str">
        <f>VLOOKUP(F131&amp;E131,'Атрибут-ТОД2'!F:F,1,0)</f>
        <v>SBX_RETAIL_MP_DM.ft_client_aggr_mnth_epklbt_otf_total_rub_amt</v>
      </c>
      <c r="O131" s="27" t="str">
        <f>IF(ISNA(VLOOKUP(E:E,'Мегавитрина на 21.09'!C:H,1,0)), VLOOKUP(E:E,'Мегавитрина на 21.09'!D:H,1,0),VLOOKUP(E:E,'Мегавитрина на 21.09'!C:H,1,0))</f>
        <v>lbt_otf_total_rub_amt</v>
      </c>
      <c r="P131" s="27" t="str">
        <f>IF(ISNA(VLOOKUP(E:E,'Мегавитрина на 21.09'!C:H,2,0)), VLOOKUP(E:E,'Мегавитрина на 21.09'!D:H,1,0),VLOOKUP(E:E,'Мегавитрина на 21.09'!C:H,2,0))</f>
        <v>lbt_otf_total_rub_amt</v>
      </c>
      <c r="Q131" s="27" t="str">
        <f>IF(ISNA(VLOOKUP(E:E,'Мегавитрина на 21.09'!C:H,3,0)), VLOOKUP(E:E,'Мегавитрина на 21.09'!D:H,2,0),VLOOKUP(E:E,'Мегавитрина на 21.09'!C:H,3,0))</f>
        <v>Общая сумма списаний со всех счетов клиента за месяц в рублях</v>
      </c>
      <c r="R131" s="27" t="str">
        <f>IF(ISNA(VLOOKUP(E:E,'Мегавитрина на 21.09'!C:H,4,0)), VLOOKUP(E:E,'Мегавитрина на 21.09'!D:H,3,0),VLOOKUP(E:E,'Мегавитрина на 21.09'!C:H,4,0))</f>
        <v>custom_rb_cod.dep_agrmnt_aggr</v>
      </c>
      <c r="S131">
        <f>IF(ISNA(VLOOKUP(E:E,'Мегавитрина на 21.09'!C:H,5,0)), VLOOKUP(E:E,'Мегавитрина на 21.09'!D:H,4,0),VLOOKUP(E:E,'Мегавитрина на 21.09'!C:H,5,0))</f>
        <v>0</v>
      </c>
      <c r="T131" t="str">
        <f>IF(ISNA(VLOOKUP(E:E,'Мегавитрина на 21.09'!C:H,6,0)), VLOOKUP(E:E,'Мегавитрина на 21.09'!D:H,5,0),VLOOKUP(E:E,'Мегавитрина на 21.09'!C:H,6,0))</f>
        <v>Sum(txn_otf_total_rub_amt) AS dep_otf_total_rub_amt,</v>
      </c>
    </row>
    <row r="132" spans="1:21" ht="20.100000000000001" hidden="1" customHeight="1">
      <c r="A132">
        <v>1</v>
      </c>
      <c r="B132">
        <v>131</v>
      </c>
      <c r="C132" t="s">
        <v>260</v>
      </c>
      <c r="D132" t="s">
        <v>2765</v>
      </c>
      <c r="E132" t="s">
        <v>123</v>
      </c>
      <c r="F132" t="s">
        <v>260</v>
      </c>
      <c r="H132">
        <f>VLOOKUP(E132,'Атрибут-ТОД'!B:F,3,0)</f>
        <v>0</v>
      </c>
      <c r="I132" t="s">
        <v>369</v>
      </c>
      <c r="J132" s="9" t="s">
        <v>264</v>
      </c>
      <c r="K132" t="s">
        <v>2741</v>
      </c>
      <c r="L132" t="str">
        <f>VLOOKUP(F132&amp;E132,'Атрибут-ТОД2'!F:F,1,0)</f>
        <v>SBX_RETAIL_MP_DM.ft_client_aggr_mnth_epkcrd_otf_loan_rub_amt</v>
      </c>
      <c r="O132" s="27" t="str">
        <f>IF(ISNA(VLOOKUP(E:E,'Мегавитрина на 21.09'!C:H,1,0)), VLOOKUP(E:E,'Мегавитрина на 21.09'!D:H,1,0),VLOOKUP(E:E,'Мегавитрина на 21.09'!C:H,1,0))</f>
        <v>crd_otf_loan_rub_amt</v>
      </c>
      <c r="P132" s="27" t="str">
        <f>IF(ISNA(VLOOKUP(E:E,'Мегавитрина на 21.09'!C:H,2,0)), VLOOKUP(E:E,'Мегавитрина на 21.09'!D:H,1,0),VLOOKUP(E:E,'Мегавитрина на 21.09'!C:H,2,0))</f>
        <v>crd_otf_loan_rub_amt</v>
      </c>
      <c r="Q132" s="27" t="str">
        <f>IF(ISNA(VLOOKUP(E:E,'Мегавитрина на 21.09'!C:H,3,0)), VLOOKUP(E:E,'Мегавитрина на 21.09'!D:H,2,0),VLOOKUP(E:E,'Мегавитрина на 21.09'!C:H,3,0))</f>
        <v>Общая сумма списания в погашение кредита по всем картам клиента за месяц в рублях</v>
      </c>
      <c r="R132" s="27" t="str">
        <f>IF(ISNA(VLOOKUP(E:E,'Мегавитрина на 21.09'!C:H,4,0)), VLOOKUP(E:E,'Мегавитрина на 21.09'!D:H,3,0),VLOOKUP(E:E,'Мегавитрина на 21.09'!C:H,4,0))</f>
        <v>custom_rb_card.agrmnt_mnth</v>
      </c>
      <c r="S132">
        <f>IF(ISNA(VLOOKUP(E:E,'Мегавитрина на 21.09'!C:H,5,0)), VLOOKUP(E:E,'Мегавитрина на 21.09'!D:H,4,0),VLOOKUP(E:E,'Мегавитрина на 21.09'!C:H,5,0))</f>
        <v>0</v>
      </c>
      <c r="T132" t="str">
        <f>IF(ISNA(VLOOKUP(E:E,'Мегавитрина на 21.09'!C:H,6,0)), VLOOKUP(E:E,'Мегавитрина на 21.09'!D:H,5,0),VLOOKUP(E:E,'Мегавитрина на 21.09'!C:H,6,0))</f>
        <v>sum(txn_otf_loan_rub_amt)</v>
      </c>
    </row>
    <row r="133" spans="1:21" ht="20.100000000000001" hidden="1" customHeight="1">
      <c r="A133">
        <v>1</v>
      </c>
      <c r="B133">
        <v>132</v>
      </c>
      <c r="C133" t="s">
        <v>260</v>
      </c>
      <c r="D133" t="s">
        <v>2765</v>
      </c>
      <c r="E133" t="s">
        <v>119</v>
      </c>
      <c r="F133" t="s">
        <v>260</v>
      </c>
      <c r="H133">
        <f>VLOOKUP(E133,'Атрибут-ТОД'!B:F,3,0)</f>
        <v>0</v>
      </c>
      <c r="I133" t="s">
        <v>367</v>
      </c>
      <c r="J133" s="9" t="s">
        <v>264</v>
      </c>
      <c r="K133" t="s">
        <v>2741</v>
      </c>
      <c r="L133" t="str">
        <f>VLOOKUP(F133&amp;E133,'Атрибут-ТОД2'!F:F,1,0)</f>
        <v>SBX_RETAIL_MP_DM.ft_client_aggr_mnth_epkcrd_otf_fee_rub_amt</v>
      </c>
      <c r="O133" s="27" t="str">
        <f>IF(ISNA(VLOOKUP(E:E,'Мегавитрина на 21.09'!C:H,1,0)), VLOOKUP(E:E,'Мегавитрина на 21.09'!D:H,1,0),VLOOKUP(E:E,'Мегавитрина на 21.09'!C:H,1,0))</f>
        <v>crd_otf_fee_rub_amt</v>
      </c>
      <c r="P133" s="27" t="str">
        <f>IF(ISNA(VLOOKUP(E:E,'Мегавитрина на 21.09'!C:H,2,0)), VLOOKUP(E:E,'Мегавитрина на 21.09'!D:H,1,0),VLOOKUP(E:E,'Мегавитрина на 21.09'!C:H,2,0))</f>
        <v>crd_otf_fee_rub_amt</v>
      </c>
      <c r="Q133" s="27" t="str">
        <f>IF(ISNA(VLOOKUP(E:E,'Мегавитрина на 21.09'!C:H,3,0)), VLOOKUP(E:E,'Мегавитрина на 21.09'!D:H,2,0),VLOOKUP(E:E,'Мегавитрина на 21.09'!C:H,3,0))</f>
        <v>Общая сумма списания комиссий по всем картам клиента за месяц в рублях</v>
      </c>
      <c r="R133" s="27" t="str">
        <f>IF(ISNA(VLOOKUP(E:E,'Мегавитрина на 21.09'!C:H,4,0)), VLOOKUP(E:E,'Мегавитрина на 21.09'!D:H,3,0),VLOOKUP(E:E,'Мегавитрина на 21.09'!C:H,4,0))</f>
        <v>custom_rb_card.agrmnt_mnth</v>
      </c>
      <c r="S133">
        <f>IF(ISNA(VLOOKUP(E:E,'Мегавитрина на 21.09'!C:H,5,0)), VLOOKUP(E:E,'Мегавитрина на 21.09'!D:H,4,0),VLOOKUP(E:E,'Мегавитрина на 21.09'!C:H,5,0))</f>
        <v>0</v>
      </c>
      <c r="T133" t="str">
        <f>IF(ISNA(VLOOKUP(E:E,'Мегавитрина на 21.09'!C:H,6,0)), VLOOKUP(E:E,'Мегавитрина на 21.09'!D:H,5,0),VLOOKUP(E:E,'Мегавитрина на 21.09'!C:H,6,0))</f>
        <v>Sum(txn_otf_fee_rub_amt) AS crd_otf_fee_rub_amt,</v>
      </c>
    </row>
    <row r="134" spans="1:21" ht="20.100000000000001" hidden="1" customHeight="1">
      <c r="A134" s="22">
        <v>1</v>
      </c>
      <c r="B134" s="22">
        <v>133</v>
      </c>
      <c r="C134" s="22" t="s">
        <v>260</v>
      </c>
      <c r="D134" s="22" t="s">
        <v>2765</v>
      </c>
      <c r="E134" s="22" t="s">
        <v>47</v>
      </c>
      <c r="F134" s="22" t="s">
        <v>260</v>
      </c>
      <c r="G134" s="22"/>
      <c r="H134">
        <f>VLOOKUP(E134,'Атрибут-ТОД'!B:F,3,0)</f>
        <v>0</v>
      </c>
      <c r="I134" s="22" t="s">
        <v>487</v>
      </c>
      <c r="J134" s="23" t="s">
        <v>264</v>
      </c>
      <c r="K134" s="22" t="s">
        <v>2741</v>
      </c>
      <c r="L134" t="str">
        <f>VLOOKUP(F134&amp;E134,'Атрибут-ТОД2'!F:F,1,0)</f>
        <v>SBX_RETAIL_MP_DM.ft_client_aggr_mnth_epkprd_client_active_prod_qty</v>
      </c>
      <c r="N134" s="22"/>
      <c r="O134" s="27" t="e">
        <f>IF(ISNA(VLOOKUP(E:E,'Мегавитрина на 21.09'!C:H,1,0)), VLOOKUP(E:E,'Мегавитрина на 21.09'!D:H,1,0),VLOOKUP(E:E,'Мегавитрина на 21.09'!C:H,1,0))</f>
        <v>#N/A</v>
      </c>
      <c r="P134" s="27" t="e">
        <f>IF(ISNA(VLOOKUP(E:E,'Мегавитрина на 21.09'!C:H,2,0)), VLOOKUP(E:E,'Мегавитрина на 21.09'!D:H,1,0),VLOOKUP(E:E,'Мегавитрина на 21.09'!C:H,2,0))</f>
        <v>#N/A</v>
      </c>
      <c r="Q134" s="27" t="e">
        <f>IF(ISNA(VLOOKUP(E:E,'Мегавитрина на 21.09'!C:H,3,0)), VLOOKUP(E:E,'Мегавитрина на 21.09'!D:H,2,0),VLOOKUP(E:E,'Мегавитрина на 21.09'!C:H,3,0))</f>
        <v>#N/A</v>
      </c>
      <c r="R134" s="27" t="e">
        <f>IF(ISNA(VLOOKUP(E:E,'Мегавитрина на 21.09'!C:H,4,0)), VLOOKUP(E:E,'Мегавитрина на 21.09'!D:H,3,0),VLOOKUP(E:E,'Мегавитрина на 21.09'!C:H,4,0))</f>
        <v>#N/A</v>
      </c>
      <c r="S134" t="e">
        <f>IF(ISNA(VLOOKUP(E:E,'Мегавитрина на 21.09'!C:H,5,0)), VLOOKUP(E:E,'Мегавитрина на 21.09'!D:H,4,0),VLOOKUP(E:E,'Мегавитрина на 21.09'!C:H,5,0))</f>
        <v>#N/A</v>
      </c>
      <c r="T134" t="e">
        <f>IF(ISNA(VLOOKUP(E:E,'Мегавитрина на 21.09'!C:H,6,0)), VLOOKUP(E:E,'Мегавитрина на 21.09'!D:H,5,0),VLOOKUP(E:E,'Мегавитрина на 21.09'!C:H,6,0))</f>
        <v>#N/A</v>
      </c>
      <c r="U134" s="22" t="s">
        <v>3908</v>
      </c>
    </row>
    <row r="135" spans="1:21" ht="20.100000000000001" hidden="1" customHeight="1">
      <c r="A135">
        <v>1</v>
      </c>
      <c r="B135">
        <v>134</v>
      </c>
      <c r="C135" t="s">
        <v>260</v>
      </c>
      <c r="D135" t="s">
        <v>2765</v>
      </c>
      <c r="E135" t="s">
        <v>112</v>
      </c>
      <c r="F135" t="s">
        <v>260</v>
      </c>
      <c r="H135">
        <f>VLOOKUP(E135,'Атрибут-ТОД'!B:F,3,0)</f>
        <v>0</v>
      </c>
      <c r="I135" t="s">
        <v>358</v>
      </c>
      <c r="J135" s="9" t="s">
        <v>264</v>
      </c>
      <c r="K135" t="s">
        <v>2741</v>
      </c>
      <c r="L135" t="str">
        <f>VLOOKUP(F135&amp;E135,'Атрибут-ТОД2'!F:F,1,0)</f>
        <v>SBX_RETAIL_MP_DM.ft_client_aggr_mnth_epkcrd_inf_pos_ret_qty</v>
      </c>
      <c r="O135" s="27" t="str">
        <f>IF(ISNA(VLOOKUP(E:E,'Мегавитрина на 21.09'!C:H,1,0)), VLOOKUP(E:E,'Мегавитрина на 21.09'!D:H,1,0),VLOOKUP(E:E,'Мегавитрина на 21.09'!C:H,1,0))</f>
        <v>crd_inf_pos_ret_qty</v>
      </c>
      <c r="P135" s="27" t="str">
        <f>IF(ISNA(VLOOKUP(E:E,'Мегавитрина на 21.09'!C:H,2,0)), VLOOKUP(E:E,'Мегавитрина на 21.09'!D:H,1,0),VLOOKUP(E:E,'Мегавитрина на 21.09'!C:H,2,0))</f>
        <v>crd_inf_pos_ret_qty</v>
      </c>
      <c r="Q135" s="27" t="str">
        <f>IF(ISNA(VLOOKUP(E:E,'Мегавитрина на 21.09'!C:H,3,0)), VLOOKUP(E:E,'Мегавитрина на 21.09'!D:H,2,0),VLOOKUP(E:E,'Мегавитрина на 21.09'!C:H,3,0))</f>
        <v>Общее кол-во возвратов покупок по всем картам клиента за месяц</v>
      </c>
      <c r="R135" s="27" t="str">
        <f>IF(ISNA(VLOOKUP(E:E,'Мегавитрина на 21.09'!C:H,4,0)), VLOOKUP(E:E,'Мегавитрина на 21.09'!D:H,3,0),VLOOKUP(E:E,'Мегавитрина на 21.09'!C:H,4,0))</f>
        <v>custom_rb_card.agrmnt_mnth</v>
      </c>
      <c r="S135">
        <f>IF(ISNA(VLOOKUP(E:E,'Мегавитрина на 21.09'!C:H,5,0)), VLOOKUP(E:E,'Мегавитрина на 21.09'!D:H,4,0),VLOOKUP(E:E,'Мегавитрина на 21.09'!C:H,5,0))</f>
        <v>0</v>
      </c>
      <c r="T135" t="str">
        <f>IF(ISNA(VLOOKUP(E:E,'Мегавитрина на 21.09'!C:H,6,0)), VLOOKUP(E:E,'Мегавитрина на 21.09'!D:H,5,0),VLOOKUP(E:E,'Мегавитрина на 21.09'!C:H,6,0))</f>
        <v>Sum(txn_inf_pos_ret_qty) AS crd_inf_pos_ret_qty,</v>
      </c>
    </row>
    <row r="136" spans="1:21" ht="20.100000000000001" hidden="1" customHeight="1">
      <c r="A136">
        <v>1</v>
      </c>
      <c r="B136">
        <v>135</v>
      </c>
      <c r="C136" t="s">
        <v>260</v>
      </c>
      <c r="D136" t="s">
        <v>2765</v>
      </c>
      <c r="E136" t="s">
        <v>110</v>
      </c>
      <c r="F136" t="s">
        <v>260</v>
      </c>
      <c r="H136">
        <f>VLOOKUP(E136,'Атрибут-ТОД'!B:F,3,0)</f>
        <v>0</v>
      </c>
      <c r="I136" t="s">
        <v>354</v>
      </c>
      <c r="J136" s="9" t="s">
        <v>264</v>
      </c>
      <c r="K136" t="s">
        <v>2741</v>
      </c>
      <c r="L136" t="str">
        <f>VLOOKUP(F136&amp;E136,'Атрибут-ТОД2'!F:F,1,0)</f>
        <v>SBX_RETAIL_MP_DM.ft_client_aggr_mnth_epkcrd_inf_intr_qty</v>
      </c>
      <c r="O136" s="27" t="str">
        <f>IF(ISNA(VLOOKUP(E:E,'Мегавитрина на 21.09'!C:H,1,0)), VLOOKUP(E:E,'Мегавитрина на 21.09'!D:H,1,0),VLOOKUP(E:E,'Мегавитрина на 21.09'!C:H,1,0))</f>
        <v>crd_inf_intr_qty</v>
      </c>
      <c r="P136" s="27" t="str">
        <f>IF(ISNA(VLOOKUP(E:E,'Мегавитрина на 21.09'!C:H,2,0)), VLOOKUP(E:E,'Мегавитрина на 21.09'!D:H,1,0),VLOOKUP(E:E,'Мегавитрина на 21.09'!C:H,2,0))</f>
        <v>crd_inf_intr_qty</v>
      </c>
      <c r="Q136" s="27" t="str">
        <f>IF(ISNA(VLOOKUP(E:E,'Мегавитрина на 21.09'!C:H,3,0)), VLOOKUP(E:E,'Мегавитрина на 21.09'!D:H,2,0),VLOOKUP(E:E,'Мегавитрина на 21.09'!C:H,3,0))</f>
        <v>Общее кол-во начислений %% по всем картам клиента за месяц</v>
      </c>
      <c r="R136" s="27" t="str">
        <f>IF(ISNA(VLOOKUP(E:E,'Мегавитрина на 21.09'!C:H,4,0)), VLOOKUP(E:E,'Мегавитрина на 21.09'!D:H,3,0),VLOOKUP(E:E,'Мегавитрина на 21.09'!C:H,4,0))</f>
        <v>custom_rb_card.agrmnt_mnth</v>
      </c>
      <c r="S136">
        <f>IF(ISNA(VLOOKUP(E:E,'Мегавитрина на 21.09'!C:H,5,0)), VLOOKUP(E:E,'Мегавитрина на 21.09'!D:H,4,0),VLOOKUP(E:E,'Мегавитрина на 21.09'!C:H,5,0))</f>
        <v>0</v>
      </c>
      <c r="T136" t="str">
        <f>IF(ISNA(VLOOKUP(E:E,'Мегавитрина на 21.09'!C:H,6,0)), VLOOKUP(E:E,'Мегавитрина на 21.09'!D:H,5,0),VLOOKUP(E:E,'Мегавитрина на 21.09'!C:H,6,0))</f>
        <v>Sum(txn_inf_intr_qty) AS crd_inf_intr_qty,</v>
      </c>
    </row>
    <row r="137" spans="1:21" ht="20.100000000000001" hidden="1" customHeight="1">
      <c r="A137">
        <v>1</v>
      </c>
      <c r="B137">
        <v>136</v>
      </c>
      <c r="C137" t="s">
        <v>260</v>
      </c>
      <c r="D137" t="s">
        <v>2765</v>
      </c>
      <c r="E137" t="s">
        <v>66</v>
      </c>
      <c r="F137" t="s">
        <v>260</v>
      </c>
      <c r="H137">
        <f>VLOOKUP(E137,'Атрибут-ТОД'!B:F,3,0)</f>
        <v>0</v>
      </c>
      <c r="I137" t="s">
        <v>455</v>
      </c>
      <c r="J137" s="9" t="s">
        <v>264</v>
      </c>
      <c r="K137" t="s">
        <v>2741</v>
      </c>
      <c r="L137" t="str">
        <f>VLOOKUP(F137&amp;E137,'Атрибут-ТОД2'!F:F,1,0)</f>
        <v>SBX_RETAIL_MP_DM.ft_client_aggr_mnth_epklbt_tot_qty</v>
      </c>
      <c r="O137" s="27" t="str">
        <f>IF(ISNA(VLOOKUP(E:E,'Мегавитрина на 21.09'!C:H,1,0)), VLOOKUP(E:E,'Мегавитрина на 21.09'!D:H,1,0),VLOOKUP(E:E,'Мегавитрина на 21.09'!C:H,1,0))</f>
        <v>lbt_tot_qty</v>
      </c>
      <c r="P137" s="27" t="str">
        <f>IF(ISNA(VLOOKUP(E:E,'Мегавитрина на 21.09'!C:H,2,0)), VLOOKUP(E:E,'Мегавитрина на 21.09'!D:H,1,0),VLOOKUP(E:E,'Мегавитрина на 21.09'!C:H,2,0))</f>
        <v>lbt_tot_qty</v>
      </c>
      <c r="Q137" s="27" t="str">
        <f>IF(ISNA(VLOOKUP(E:E,'Мегавитрина на 21.09'!C:H,3,0)), VLOOKUP(E:E,'Мегавитрина на 21.09'!D:H,2,0),VLOOKUP(E:E,'Мегавитрина на 21.09'!C:H,3,0))</f>
        <v>Общее кол-во открытых пассивных продуктов клиента на отчетную дату, включая сбер.сертификаты</v>
      </c>
      <c r="R137" s="27" t="str">
        <f>IF(ISNA(VLOOKUP(E:E,'Мегавитрина на 21.09'!C:H,4,0)), VLOOKUP(E:E,'Мегавитрина на 21.09'!D:H,3,0),VLOOKUP(E:E,'Мегавитрина на 21.09'!C:H,4,0))</f>
        <v>custom_rb_cod.dep_agrmnt_aggr</v>
      </c>
      <c r="S137">
        <f>IF(ISNA(VLOOKUP(E:E,'Мегавитрина на 21.09'!C:H,5,0)), VLOOKUP(E:E,'Мегавитрина на 21.09'!D:H,4,0),VLOOKUP(E:E,'Мегавитрина на 21.09'!C:H,5,0))</f>
        <v>0</v>
      </c>
      <c r="T137" t="str">
        <f>IF(ISNA(VLOOKUP(E:E,'Мегавитрина на 21.09'!C:H,6,0)), VLOOKUP(E:E,'Мегавитрина на 21.09'!D:H,5,0),VLOOKUP(E:E,'Мегавитрина на 21.09'!C:H,6,0))</f>
        <v>Sum(CASE WHEN dep_product_cat_cd IN ('CURRENT_ACCOUNT','TERM_DEPOSIT') AND Coalesce(agrmnt_close_actual_dt, DATE '9999-12-31') &gt; p_report_dt THEN 1 END) AS dep_acct_dep_tot_qty,</v>
      </c>
    </row>
    <row r="138" spans="1:21" ht="20.100000000000001" hidden="1" customHeight="1">
      <c r="A138">
        <v>1</v>
      </c>
      <c r="B138">
        <v>137</v>
      </c>
      <c r="C138" t="s">
        <v>260</v>
      </c>
      <c r="D138" t="s">
        <v>2765</v>
      </c>
      <c r="E138" t="s">
        <v>126</v>
      </c>
      <c r="F138" t="s">
        <v>260</v>
      </c>
      <c r="H138">
        <f>VLOOKUP(E138,'Атрибут-ТОД'!B:F,3,0)</f>
        <v>0</v>
      </c>
      <c r="I138" t="s">
        <v>376</v>
      </c>
      <c r="J138" s="9" t="s">
        <v>264</v>
      </c>
      <c r="K138" t="s">
        <v>2741</v>
      </c>
      <c r="L138" t="str">
        <f>VLOOKUP(F138&amp;E138,'Атрибут-ТОД2'!F:F,1,0)</f>
        <v>SBX_RETAIL_MP_DM.ft_client_aggr_mnth_epkcrd_otf_trnf_org_qty</v>
      </c>
      <c r="O138" s="27" t="str">
        <f>IF(ISNA(VLOOKUP(E:E,'Мегавитрина на 21.09'!C:H,1,0)), VLOOKUP(E:E,'Мегавитрина на 21.09'!D:H,1,0),VLOOKUP(E:E,'Мегавитрина на 21.09'!C:H,1,0))</f>
        <v>crd_otf_trnf_org_qty</v>
      </c>
      <c r="P138" s="27" t="str">
        <f>IF(ISNA(VLOOKUP(E:E,'Мегавитрина на 21.09'!C:H,2,0)), VLOOKUP(E:E,'Мегавитрина на 21.09'!D:H,1,0),VLOOKUP(E:E,'Мегавитрина на 21.09'!C:H,2,0))</f>
        <v>crd_otf_trnf_org_qty</v>
      </c>
      <c r="Q138" s="27" t="str">
        <f>IF(ISNA(VLOOKUP(E:E,'Мегавитрина на 21.09'!C:H,3,0)), VLOOKUP(E:E,'Мегавитрина на 21.09'!D:H,2,0),VLOOKUP(E:E,'Мегавитрина на 21.09'!C:H,3,0))</f>
        <v>Общее кол-во переводов/платежей в пользу организации (юр.лица) по всем картам клиента за месяц</v>
      </c>
      <c r="R138" s="27" t="str">
        <f>IF(ISNA(VLOOKUP(E:E,'Мегавитрина на 21.09'!C:H,4,0)), VLOOKUP(E:E,'Мегавитрина на 21.09'!D:H,3,0),VLOOKUP(E:E,'Мегавитрина на 21.09'!C:H,4,0))</f>
        <v>custom_rb_card.agrmnt_mnth</v>
      </c>
      <c r="S138">
        <f>IF(ISNA(VLOOKUP(E:E,'Мегавитрина на 21.09'!C:H,5,0)), VLOOKUP(E:E,'Мегавитрина на 21.09'!D:H,4,0),VLOOKUP(E:E,'Мегавитрина на 21.09'!C:H,5,0))</f>
        <v>0</v>
      </c>
      <c r="T138" t="str">
        <f>IF(ISNA(VLOOKUP(E:E,'Мегавитрина на 21.09'!C:H,6,0)), VLOOKUP(E:E,'Мегавитрина на 21.09'!D:H,5,0),VLOOKUP(E:E,'Мегавитрина на 21.09'!C:H,6,0))</f>
        <v>sum(txn_otf_trnf_org_qty)</v>
      </c>
    </row>
    <row r="139" spans="1:21" ht="20.100000000000001" hidden="1" customHeight="1">
      <c r="A139">
        <v>1</v>
      </c>
      <c r="B139">
        <v>138</v>
      </c>
      <c r="C139" t="s">
        <v>260</v>
      </c>
      <c r="D139" t="s">
        <v>2765</v>
      </c>
      <c r="E139" t="s">
        <v>128</v>
      </c>
      <c r="F139" t="s">
        <v>260</v>
      </c>
      <c r="H139">
        <f>VLOOKUP(E139,'Атрибут-ТОД'!B:F,3,0)</f>
        <v>0</v>
      </c>
      <c r="I139" t="s">
        <v>378</v>
      </c>
      <c r="J139" s="9" t="s">
        <v>264</v>
      </c>
      <c r="K139" t="s">
        <v>2741</v>
      </c>
      <c r="L139" t="str">
        <f>VLOOKUP(F139&amp;E139,'Атрибут-ТОД2'!F:F,1,0)</f>
        <v>SBX_RETAIL_MP_DM.ft_client_aggr_mnth_epkcrd_otf_trnf_pers_qty</v>
      </c>
      <c r="O139" s="27" t="str">
        <f>IF(ISNA(VLOOKUP(E:E,'Мегавитрина на 21.09'!C:H,1,0)), VLOOKUP(E:E,'Мегавитрина на 21.09'!D:H,1,0),VLOOKUP(E:E,'Мегавитрина на 21.09'!C:H,1,0))</f>
        <v>crd_otf_trnf_pers_qty</v>
      </c>
      <c r="P139" s="27" t="str">
        <f>IF(ISNA(VLOOKUP(E:E,'Мегавитрина на 21.09'!C:H,2,0)), VLOOKUP(E:E,'Мегавитрина на 21.09'!D:H,1,0),VLOOKUP(E:E,'Мегавитрина на 21.09'!C:H,2,0))</f>
        <v>crd_otf_trnf_pers_qty</v>
      </c>
      <c r="Q139" s="27" t="str">
        <f>IF(ISNA(VLOOKUP(E:E,'Мегавитрина на 21.09'!C:H,3,0)), VLOOKUP(E:E,'Мегавитрина на 21.09'!D:H,2,0),VLOOKUP(E:E,'Мегавитрина на 21.09'!C:H,3,0))</f>
        <v>Общее кол-во переводов/платежей в пользу физ.лиц (включая другие счета клиента) по всем картам клиента за месяц</v>
      </c>
      <c r="R139" s="27" t="str">
        <f>IF(ISNA(VLOOKUP(E:E,'Мегавитрина на 21.09'!C:H,4,0)), VLOOKUP(E:E,'Мегавитрина на 21.09'!D:H,3,0),VLOOKUP(E:E,'Мегавитрина на 21.09'!C:H,4,0))</f>
        <v>custom_rb_card.agrmnt_mnth</v>
      </c>
      <c r="S139">
        <f>IF(ISNA(VLOOKUP(E:E,'Мегавитрина на 21.09'!C:H,5,0)), VLOOKUP(E:E,'Мегавитрина на 21.09'!D:H,4,0),VLOOKUP(E:E,'Мегавитрина на 21.09'!C:H,5,0))</f>
        <v>0</v>
      </c>
      <c r="T139" t="str">
        <f>IF(ISNA(VLOOKUP(E:E,'Мегавитрина на 21.09'!C:H,6,0)), VLOOKUP(E:E,'Мегавитрина на 21.09'!D:H,5,0),VLOOKUP(E:E,'Мегавитрина на 21.09'!C:H,6,0))</f>
        <v>Sum(txn_otf_trnf_pers_qty) AS crd_otf_trnf_pers_qty,</v>
      </c>
    </row>
    <row r="140" spans="1:21" ht="20.100000000000001" hidden="1" customHeight="1">
      <c r="A140">
        <v>1</v>
      </c>
      <c r="B140">
        <v>139</v>
      </c>
      <c r="C140" t="s">
        <v>260</v>
      </c>
      <c r="D140" t="s">
        <v>2765</v>
      </c>
      <c r="E140" t="s">
        <v>118</v>
      </c>
      <c r="F140" t="s">
        <v>260</v>
      </c>
      <c r="H140">
        <f>VLOOKUP(E140,'Атрибут-ТОД'!B:F,3,0)</f>
        <v>0</v>
      </c>
      <c r="I140" t="s">
        <v>372</v>
      </c>
      <c r="J140" s="9" t="s">
        <v>264</v>
      </c>
      <c r="K140" t="s">
        <v>2741</v>
      </c>
      <c r="L140" t="str">
        <f>VLOOKUP(F140&amp;E140,'Атрибут-ТОД2'!F:F,1,0)</f>
        <v>SBX_RETAIL_MP_DM.ft_client_aggr_mnth_epkcrd_otf_pos_spend_qty</v>
      </c>
      <c r="O140" s="27" t="str">
        <f>IF(ISNA(VLOOKUP(E:E,'Мегавитрина на 21.09'!C:H,1,0)), VLOOKUP(E:E,'Мегавитрина на 21.09'!D:H,1,0),VLOOKUP(E:E,'Мегавитрина на 21.09'!C:H,1,0))</f>
        <v>crd_otf_pos_spend_qty</v>
      </c>
      <c r="P140" s="27" t="str">
        <f>IF(ISNA(VLOOKUP(E:E,'Мегавитрина на 21.09'!C:H,2,0)), VLOOKUP(E:E,'Мегавитрина на 21.09'!D:H,1,0),VLOOKUP(E:E,'Мегавитрина на 21.09'!C:H,2,0))</f>
        <v>crd_otf_pos_spend_qty</v>
      </c>
      <c r="Q140" s="27" t="str">
        <f>IF(ISNA(VLOOKUP(E:E,'Мегавитрина на 21.09'!C:H,3,0)), VLOOKUP(E:E,'Мегавитрина на 21.09'!D:H,2,0),VLOOKUP(E:E,'Мегавитрина на 21.09'!C:H,3,0))</f>
        <v>Общее кол-во покупок (POS) по всем картам клиента за месяц</v>
      </c>
      <c r="R140" s="27" t="str">
        <f>IF(ISNA(VLOOKUP(E:E,'Мегавитрина на 21.09'!C:H,4,0)), VLOOKUP(E:E,'Мегавитрина на 21.09'!D:H,3,0),VLOOKUP(E:E,'Мегавитрина на 21.09'!C:H,4,0))</f>
        <v>custom_rb_card.agrmnt_mnth</v>
      </c>
      <c r="S140">
        <f>IF(ISNA(VLOOKUP(E:E,'Мегавитрина на 21.09'!C:H,5,0)), VLOOKUP(E:E,'Мегавитрина на 21.09'!D:H,4,0),VLOOKUP(E:E,'Мегавитрина на 21.09'!C:H,5,0))</f>
        <v>0</v>
      </c>
      <c r="T140" t="str">
        <f>IF(ISNA(VLOOKUP(E:E,'Мегавитрина на 21.09'!C:H,6,0)), VLOOKUP(E:E,'Мегавитрина на 21.09'!D:H,5,0),VLOOKUP(E:E,'Мегавитрина на 21.09'!C:H,6,0))</f>
        <v>Sum(txn_otf_pos_spend_qty) AS crd_otf_pos_spend_qty,</v>
      </c>
    </row>
    <row r="141" spans="1:21" ht="20.100000000000001" hidden="1" customHeight="1">
      <c r="A141">
        <v>1</v>
      </c>
      <c r="B141">
        <v>140</v>
      </c>
      <c r="C141" t="s">
        <v>260</v>
      </c>
      <c r="D141" t="s">
        <v>2765</v>
      </c>
      <c r="E141" t="s">
        <v>108</v>
      </c>
      <c r="F141" t="s">
        <v>260</v>
      </c>
      <c r="H141">
        <f>VLOOKUP(E141,'Атрибут-ТОД'!B:F,3,0)</f>
        <v>0</v>
      </c>
      <c r="I141" t="s">
        <v>362</v>
      </c>
      <c r="J141" s="9" t="s">
        <v>264</v>
      </c>
      <c r="K141" t="s">
        <v>2741</v>
      </c>
      <c r="L141" t="str">
        <f>VLOOKUP(F141&amp;E141,'Атрибут-ТОД2'!F:F,1,0)</f>
        <v>SBX_RETAIL_MP_DM.ft_client_aggr_mnth_epkcrd_inf_transfer_qty</v>
      </c>
      <c r="N141" s="7"/>
      <c r="O141" s="27" t="str">
        <f>IF(ISNA(VLOOKUP(E:E,'Мегавитрина на 21.09'!C:H,1,0)), VLOOKUP(E:E,'Мегавитрина на 21.09'!D:H,1,0),VLOOKUP(E:E,'Мегавитрина на 21.09'!C:H,1,0))</f>
        <v>crd_inf_transfer_qty</v>
      </c>
      <c r="P141" s="27" t="str">
        <f>IF(ISNA(VLOOKUP(E:E,'Мегавитрина на 21.09'!C:H,2,0)), VLOOKUP(E:E,'Мегавитрина на 21.09'!D:H,1,0),VLOOKUP(E:E,'Мегавитрина на 21.09'!C:H,2,0))</f>
        <v>crd_inf_transfer_qty</v>
      </c>
      <c r="Q141" s="27" t="str">
        <f>IF(ISNA(VLOOKUP(E:E,'Мегавитрина на 21.09'!C:H,3,0)), VLOOKUP(E:E,'Мегавитрина на 21.09'!D:H,2,0),VLOOKUP(E:E,'Мегавитрина на 21.09'!C:H,3,0))</f>
        <v>Общее кол-во поступлений путем перевода с карты/счета по всем картам клиента за месяц</v>
      </c>
      <c r="R141" s="27" t="str">
        <f>IF(ISNA(VLOOKUP(E:E,'Мегавитрина на 21.09'!C:H,4,0)), VLOOKUP(E:E,'Мегавитрина на 21.09'!D:H,3,0),VLOOKUP(E:E,'Мегавитрина на 21.09'!C:H,4,0))</f>
        <v>custom_rb_card.agrmnt_mnth</v>
      </c>
      <c r="S141">
        <f>IF(ISNA(VLOOKUP(E:E,'Мегавитрина на 21.09'!C:H,5,0)), VLOOKUP(E:E,'Мегавитрина на 21.09'!D:H,4,0),VLOOKUP(E:E,'Мегавитрина на 21.09'!C:H,5,0))</f>
        <v>0</v>
      </c>
      <c r="T141" t="str">
        <f>IF(ISNA(VLOOKUP(E:E,'Мегавитрина на 21.09'!C:H,6,0)), VLOOKUP(E:E,'Мегавитрина на 21.09'!D:H,5,0),VLOOKUP(E:E,'Мегавитрина на 21.09'!C:H,6,0))</f>
        <v>sum(txn_inf_transfer_qty)</v>
      </c>
    </row>
    <row r="142" spans="1:21" ht="20.100000000000001" hidden="1" customHeight="1">
      <c r="A142">
        <v>1</v>
      </c>
      <c r="B142">
        <v>141</v>
      </c>
      <c r="C142" t="s">
        <v>260</v>
      </c>
      <c r="D142" t="s">
        <v>2765</v>
      </c>
      <c r="E142" t="s">
        <v>114</v>
      </c>
      <c r="F142" t="s">
        <v>260</v>
      </c>
      <c r="H142">
        <f>VLOOKUP(E142,'Атрибут-ТОД'!B:F,3,0)</f>
        <v>0</v>
      </c>
      <c r="I142" t="s">
        <v>356</v>
      </c>
      <c r="J142" s="9" t="s">
        <v>264</v>
      </c>
      <c r="K142" t="s">
        <v>2741</v>
      </c>
      <c r="L142" t="str">
        <f>VLOOKUP(F142&amp;E142,'Атрибут-ТОД2'!F:F,1,0)</f>
        <v>SBX_RETAIL_MP_DM.ft_client_aggr_mnth_epkcrd_inf_othr_qty</v>
      </c>
      <c r="N142" s="7"/>
      <c r="O142" s="27" t="str">
        <f>IF(ISNA(VLOOKUP(E:E,'Мегавитрина на 21.09'!C:H,1,0)), VLOOKUP(E:E,'Мегавитрина на 21.09'!D:H,1,0),VLOOKUP(E:E,'Мегавитрина на 21.09'!C:H,1,0))</f>
        <v>crd_inf_othr_qty</v>
      </c>
      <c r="P142" s="27" t="str">
        <f>IF(ISNA(VLOOKUP(E:E,'Мегавитрина на 21.09'!C:H,2,0)), VLOOKUP(E:E,'Мегавитрина на 21.09'!D:H,1,0),VLOOKUP(E:E,'Мегавитрина на 21.09'!C:H,2,0))</f>
        <v>crd_inf_othr_qty</v>
      </c>
      <c r="Q142" s="27" t="str">
        <f>IF(ISNA(VLOOKUP(E:E,'Мегавитрина на 21.09'!C:H,3,0)), VLOOKUP(E:E,'Мегавитрина на 21.09'!D:H,2,0),VLOOKUP(E:E,'Мегавитрина на 21.09'!C:H,3,0))</f>
        <v>Общее кол-во прочих поступлений по всем картам клиента за месяц</v>
      </c>
      <c r="R142" s="27" t="str">
        <f>IF(ISNA(VLOOKUP(E:E,'Мегавитрина на 21.09'!C:H,4,0)), VLOOKUP(E:E,'Мегавитрина на 21.09'!D:H,3,0),VLOOKUP(E:E,'Мегавитрина на 21.09'!C:H,4,0))</f>
        <v>custom_rb_card.agrmnt_mnth</v>
      </c>
      <c r="S142">
        <f>IF(ISNA(VLOOKUP(E:E,'Мегавитрина на 21.09'!C:H,5,0)), VLOOKUP(E:E,'Мегавитрина на 21.09'!D:H,4,0),VLOOKUP(E:E,'Мегавитрина на 21.09'!C:H,5,0))</f>
        <v>0</v>
      </c>
      <c r="T142" t="str">
        <f>IF(ISNA(VLOOKUP(E:E,'Мегавитрина на 21.09'!C:H,6,0)), VLOOKUP(E:E,'Мегавитрина на 21.09'!D:H,5,0),VLOOKUP(E:E,'Мегавитрина на 21.09'!C:H,6,0))</f>
        <v>Sum(txn_inf_othr_qty) AS crd_inf_othr_qty,</v>
      </c>
    </row>
    <row r="143" spans="1:21" ht="20.100000000000001" hidden="1" customHeight="1">
      <c r="A143">
        <v>1</v>
      </c>
      <c r="B143">
        <v>142</v>
      </c>
      <c r="C143" t="s">
        <v>260</v>
      </c>
      <c r="D143" t="s">
        <v>2765</v>
      </c>
      <c r="E143" t="s">
        <v>52</v>
      </c>
      <c r="F143" t="s">
        <v>260</v>
      </c>
      <c r="H143">
        <f>VLOOKUP(E143,'Атрибут-ТОД'!B:F,3,0)</f>
        <v>0</v>
      </c>
      <c r="I143" t="s">
        <v>416</v>
      </c>
      <c r="J143" s="9" t="s">
        <v>266</v>
      </c>
      <c r="K143" t="s">
        <v>2741</v>
      </c>
      <c r="L143" t="str">
        <f>VLOOKUP(F143&amp;E143,'Атрибут-ТОД2'!F:F,1,0)</f>
        <v>SBX_RETAIL_MP_DM.ft_client_aggr_mnth_epklbt_acct_ma_bal_rub_amt</v>
      </c>
      <c r="N143" s="3" t="s">
        <v>593</v>
      </c>
      <c r="O143" s="27" t="str">
        <f>IF(ISNA(VLOOKUP(E:E,'Мегавитрина на 21.09'!C:H,1,0)), VLOOKUP(E:E,'Мегавитрина на 21.09'!D:H,1,0),VLOOKUP(E:E,'Мегавитрина на 21.09'!C:H,1,0))</f>
        <v>lbt_acct_ma_bal_rub_amt</v>
      </c>
      <c r="P143" s="27" t="str">
        <f>IF(ISNA(VLOOKUP(E:E,'Мегавитрина на 21.09'!C:H,2,0)), VLOOKUP(E:E,'Мегавитрина на 21.09'!D:H,1,0),VLOOKUP(E:E,'Мегавитрина на 21.09'!C:H,2,0))</f>
        <v>lbt_acct_ma_bal_rub_amt</v>
      </c>
      <c r="Q143" s="27" t="str">
        <f>IF(ISNA(VLOOKUP(E:E,'Мегавитрина на 21.09'!C:H,3,0)), VLOOKUP(E:E,'Мегавитрина на 21.09'!D:H,2,0),VLOOKUP(E:E,'Мегавитрина на 21.09'!C:H,3,0))</f>
        <v>Суммарный баланс по всем счетам ОМС клиента на отчетную дату в рублях</v>
      </c>
      <c r="R143" s="27" t="str">
        <f>IF(ISNA(VLOOKUP(E:E,'Мегавитрина на 21.09'!C:H,4,0)), VLOOKUP(E:E,'Мегавитрина на 21.09'!D:H,3,0),VLOOKUP(E:E,'Мегавитрина на 21.09'!C:H,4,0))</f>
        <v>custom_rb_cod.dep_agrmnt_aggr</v>
      </c>
      <c r="S143">
        <f>IF(ISNA(VLOOKUP(E:E,'Мегавитрина на 21.09'!C:H,5,0)), VLOOKUP(E:E,'Мегавитрина на 21.09'!D:H,4,0),VLOOKUP(E:E,'Мегавитрина на 21.09'!C:H,5,0))</f>
        <v>0</v>
      </c>
      <c r="T143" t="str">
        <f>IF(ISNA(VLOOKUP(E:E,'Мегавитрина на 21.09'!C:H,6,0)), VLOOKUP(E:E,'Мегавитрина на 21.09'!D:H,5,0),VLOOKUP(E:E,'Мегавитрина на 21.09'!C:H,6,0))</f>
        <v>Sum(CASE WHEN dep_product_cat_cd = 'METAL_ACCOUNT' THEN dep_curr_bal_rub_amt END) AS dep_acct_ma_bal_rub_amt,</v>
      </c>
    </row>
    <row r="144" spans="1:21" ht="20.100000000000001" hidden="1" customHeight="1">
      <c r="A144">
        <v>1</v>
      </c>
      <c r="B144">
        <v>143</v>
      </c>
      <c r="C144" t="s">
        <v>260</v>
      </c>
      <c r="D144" t="s">
        <v>2765</v>
      </c>
      <c r="E144" t="s">
        <v>61</v>
      </c>
      <c r="F144" t="s">
        <v>260</v>
      </c>
      <c r="H144">
        <f>VLOOKUP(E144,'Атрибут-ТОД'!B:F,3,0)</f>
        <v>0</v>
      </c>
      <c r="I144" t="s">
        <v>417</v>
      </c>
      <c r="J144" s="9" t="s">
        <v>266</v>
      </c>
      <c r="K144" t="s">
        <v>2741</v>
      </c>
      <c r="L144" t="str">
        <f>VLOOKUP(F144&amp;E144,'Атрибут-ТОД2'!F:F,1,0)</f>
        <v>SBX_RETAIL_MP_DM.ft_client_aggr_mnth_epklbt_acct_ma_qty</v>
      </c>
      <c r="N144" s="11"/>
      <c r="O144" s="27" t="str">
        <f>IF(ISNA(VLOOKUP(E:E,'Мегавитрина на 21.09'!C:H,1,0)), VLOOKUP(E:E,'Мегавитрина на 21.09'!D:H,1,0),VLOOKUP(E:E,'Мегавитрина на 21.09'!C:H,1,0))</f>
        <v>lbt_acct_ma_qty</v>
      </c>
      <c r="P144" s="27" t="str">
        <f>IF(ISNA(VLOOKUP(E:E,'Мегавитрина на 21.09'!C:H,2,0)), VLOOKUP(E:E,'Мегавитрина на 21.09'!D:H,1,0),VLOOKUP(E:E,'Мегавитрина на 21.09'!C:H,2,0))</f>
        <v>lbt_acct_ma_qty</v>
      </c>
      <c r="Q144" s="27" t="str">
        <f>IF(ISNA(VLOOKUP(E:E,'Мегавитрина на 21.09'!C:H,3,0)), VLOOKUP(E:E,'Мегавитрина на 21.09'!D:H,2,0),VLOOKUP(E:E,'Мегавитрина на 21.09'!C:H,3,0))</f>
        <v>Кол-во действующих  счетов ОМС клиента на отчетную дату</v>
      </c>
      <c r="R144" s="27" t="str">
        <f>IF(ISNA(VLOOKUP(E:E,'Мегавитрина на 21.09'!C:H,4,0)), VLOOKUP(E:E,'Мегавитрина на 21.09'!D:H,3,0),VLOOKUP(E:E,'Мегавитрина на 21.09'!C:H,4,0))</f>
        <v>custom_rb_cod.dep_agrmnt_aggr</v>
      </c>
      <c r="S144">
        <f>IF(ISNA(VLOOKUP(E:E,'Мегавитрина на 21.09'!C:H,5,0)), VLOOKUP(E:E,'Мегавитрина на 21.09'!D:H,4,0),VLOOKUP(E:E,'Мегавитрина на 21.09'!C:H,5,0))</f>
        <v>0</v>
      </c>
      <c r="T144" t="str">
        <f>IF(ISNA(VLOOKUP(E:E,'Мегавитрина на 21.09'!C:H,6,0)), VLOOKUP(E:E,'Мегавитрина на 21.09'!D:H,5,0),VLOOKUP(E:E,'Мегавитрина на 21.09'!C:H,6,0))</f>
        <v>Sum(CASE WHEN dep_product_cat_cd = 'METAL_ACCOUNT' AND Coalesce(agrmnt_close_actual_dt, DATE '9999-12-31') &gt; p_report_dt  THEN 1 END) AS dep_acct_ma_qty,</v>
      </c>
    </row>
    <row r="145" spans="1:20" ht="20.100000000000001" hidden="1" customHeight="1">
      <c r="A145">
        <v>1</v>
      </c>
      <c r="B145">
        <v>144</v>
      </c>
      <c r="C145" t="s">
        <v>260</v>
      </c>
      <c r="D145" t="s">
        <v>2765</v>
      </c>
      <c r="E145" t="s">
        <v>130</v>
      </c>
      <c r="F145" t="s">
        <v>260</v>
      </c>
      <c r="H145">
        <f>VLOOKUP(E145,'Атрибут-ТОД'!B:F,3,0)</f>
        <v>0</v>
      </c>
      <c r="I145" t="s">
        <v>370</v>
      </c>
      <c r="J145" s="9" t="s">
        <v>264</v>
      </c>
      <c r="K145" t="s">
        <v>2741</v>
      </c>
      <c r="L145" t="str">
        <f>VLOOKUP(F145&amp;E145,'Атрибут-ТОД2'!F:F,1,0)</f>
        <v>SBX_RETAIL_MP_DM.ft_client_aggr_mnth_epkcrd_otf_othr_qty</v>
      </c>
      <c r="O145" s="27" t="str">
        <f>IF(ISNA(VLOOKUP(E:E,'Мегавитрина на 21.09'!C:H,1,0)), VLOOKUP(E:E,'Мегавитрина на 21.09'!D:H,1,0),VLOOKUP(E:E,'Мегавитрина на 21.09'!C:H,1,0))</f>
        <v>crd_otf_othr_qty</v>
      </c>
      <c r="P145" s="27" t="str">
        <f>IF(ISNA(VLOOKUP(E:E,'Мегавитрина на 21.09'!C:H,2,0)), VLOOKUP(E:E,'Мегавитрина на 21.09'!D:H,1,0),VLOOKUP(E:E,'Мегавитрина на 21.09'!C:H,2,0))</f>
        <v>crd_otf_othr_qty</v>
      </c>
      <c r="Q145" s="27" t="str">
        <f>IF(ISNA(VLOOKUP(E:E,'Мегавитрина на 21.09'!C:H,3,0)), VLOOKUP(E:E,'Мегавитрина на 21.09'!D:H,2,0),VLOOKUP(E:E,'Мегавитрина на 21.09'!C:H,3,0))</f>
        <v>Общее кол-во прочих списаний  по всем картам клиента за месяц</v>
      </c>
      <c r="R145" s="27" t="str">
        <f>IF(ISNA(VLOOKUP(E:E,'Мегавитрина на 21.09'!C:H,4,0)), VLOOKUP(E:E,'Мегавитрина на 21.09'!D:H,3,0),VLOOKUP(E:E,'Мегавитрина на 21.09'!C:H,4,0))</f>
        <v>custom_rb_card.agrmnt_mnth</v>
      </c>
      <c r="S145">
        <f>IF(ISNA(VLOOKUP(E:E,'Мегавитрина на 21.09'!C:H,5,0)), VLOOKUP(E:E,'Мегавитрина на 21.09'!D:H,4,0),VLOOKUP(E:E,'Мегавитрина на 21.09'!C:H,5,0))</f>
        <v>0</v>
      </c>
      <c r="T145" t="str">
        <f>IF(ISNA(VLOOKUP(E:E,'Мегавитрина на 21.09'!C:H,6,0)), VLOOKUP(E:E,'Мегавитрина на 21.09'!D:H,5,0),VLOOKUP(E:E,'Мегавитрина на 21.09'!C:H,6,0))</f>
        <v xml:space="preserve"> Sum(txn_otf_othr_qty) AS crd_otf_othr_qty,</v>
      </c>
    </row>
    <row r="146" spans="1:20" ht="20.100000000000001" hidden="1" customHeight="1">
      <c r="A146">
        <v>1</v>
      </c>
      <c r="B146">
        <v>145</v>
      </c>
      <c r="C146" t="s">
        <v>260</v>
      </c>
      <c r="D146" t="s">
        <v>2765</v>
      </c>
      <c r="E146" t="s">
        <v>55</v>
      </c>
      <c r="F146" t="s">
        <v>260</v>
      </c>
      <c r="H146">
        <f>VLOOKUP(E146,'Атрибут-ТОД'!B:F,3,0)</f>
        <v>0</v>
      </c>
      <c r="I146" t="s">
        <v>420</v>
      </c>
      <c r="J146" s="9" t="s">
        <v>266</v>
      </c>
      <c r="K146" t="s">
        <v>2741</v>
      </c>
      <c r="L146" t="str">
        <f>VLOOKUP(F146&amp;E146,'Атрибут-ТОД2'!F:F,1,0)</f>
        <v>SBX_RETAIL_MP_DM.ft_client_aggr_mnth_epklbt_acct_tot_qty</v>
      </c>
      <c r="O146" s="27" t="str">
        <f>IF(ISNA(VLOOKUP(E:E,'Мегавитрина на 21.09'!C:H,1,0)), VLOOKUP(E:E,'Мегавитрина на 21.09'!D:H,1,0),VLOOKUP(E:E,'Мегавитрина на 21.09'!C:H,1,0))</f>
        <v>lbt_acct_tot_qty</v>
      </c>
      <c r="P146" s="27" t="str">
        <f>IF(ISNA(VLOOKUP(E:E,'Мегавитрина на 21.09'!C:H,2,0)), VLOOKUP(E:E,'Мегавитрина на 21.09'!D:H,1,0),VLOOKUP(E:E,'Мегавитрина на 21.09'!C:H,2,0))</f>
        <v>lbt_acct_tot_qty</v>
      </c>
      <c r="Q146" s="27" t="str">
        <f>IF(ISNA(VLOOKUP(E:E,'Мегавитрина на 21.09'!C:H,3,0)), VLOOKUP(E:E,'Мегавитрина на 21.09'!D:H,2,0),VLOOKUP(E:E,'Мегавитрина на 21.09'!C:H,3,0))</f>
        <v>Количество действующих пассивных счетов клиента на отчетную дату (без сбер.серт)</v>
      </c>
      <c r="R146" s="27" t="str">
        <f>IF(ISNA(VLOOKUP(E:E,'Мегавитрина на 21.09'!C:H,4,0)), VLOOKUP(E:E,'Мегавитрина на 21.09'!D:H,3,0),VLOOKUP(E:E,'Мегавитрина на 21.09'!C:H,4,0))</f>
        <v>custom_rb_cod.dep_agrmnt_aggr</v>
      </c>
      <c r="S146">
        <f>IF(ISNA(VLOOKUP(E:E,'Мегавитрина на 21.09'!C:H,5,0)), VLOOKUP(E:E,'Мегавитрина на 21.09'!D:H,4,0),VLOOKUP(E:E,'Мегавитрина на 21.09'!C:H,5,0))</f>
        <v>0</v>
      </c>
      <c r="T146" t="str">
        <f>IF(ISNA(VLOOKUP(E:E,'Мегавитрина на 21.09'!C:H,6,0)), VLOOKUP(E:E,'Мегавитрина на 21.09'!D:H,5,0),VLOOKUP(E:E,'Мегавитрина на 21.09'!C:H,6,0))</f>
        <v>Sum(CASE WHEN Coalesce(agrmnt_close_actual_dt, DATE '9999-12-31') &gt; p_report_dt THEN 1 END) AS dep_acct_tot_qty,</v>
      </c>
    </row>
    <row r="147" spans="1:20" ht="20.100000000000001" hidden="1" customHeight="1">
      <c r="A147">
        <v>1</v>
      </c>
      <c r="B147">
        <v>146</v>
      </c>
      <c r="C147" t="s">
        <v>260</v>
      </c>
      <c r="D147" t="s">
        <v>2765</v>
      </c>
      <c r="E147" t="s">
        <v>186</v>
      </c>
      <c r="F147" t="s">
        <v>260</v>
      </c>
      <c r="H147">
        <f>VLOOKUP(E147,'Атрибут-ТОД'!B:F,3,0)</f>
        <v>0</v>
      </c>
      <c r="I147" t="s">
        <v>456</v>
      </c>
      <c r="J147" s="9" t="s">
        <v>266</v>
      </c>
      <c r="K147" t="s">
        <v>2741</v>
      </c>
      <c r="L147" t="str">
        <f>VLOOKUP(F147&amp;E147,'Атрибут-ТОД2'!F:F,1,0)</f>
        <v>SBX_RETAIL_MP_DM.ft_client_aggr_mnth_epklne_mg_agr_open_ever_qty</v>
      </c>
      <c r="N147" s="4" t="s">
        <v>589</v>
      </c>
      <c r="O147" s="27" t="str">
        <f>IF(ISNA(VLOOKUP(E:E,'Мегавитрина на 21.09'!C:H,1,0)), VLOOKUP(E:E,'Мегавитрина на 21.09'!D:H,1,0),VLOOKUP(E:E,'Мегавитрина на 21.09'!C:H,1,0))</f>
        <v>lne_mg_agr_open_ever_qty</v>
      </c>
      <c r="P147" s="27" t="str">
        <f>IF(ISNA(VLOOKUP(E:E,'Мегавитрина на 21.09'!C:H,2,0)), VLOOKUP(E:E,'Мегавитрина на 21.09'!D:H,1,0),VLOOKUP(E:E,'Мегавитрина на 21.09'!C:H,2,0))</f>
        <v>lne_mg_agr_open_ever_qty</v>
      </c>
      <c r="Q147" s="27" t="str">
        <f>IF(ISNA(VLOOKUP(E:E,'Мегавитрина на 21.09'!C:H,3,0)), VLOOKUP(E:E,'Мегавитрина на 21.09'!D:H,2,0),VLOOKUP(E:E,'Мегавитрина на 21.09'!C:H,3,0))</f>
        <v>Количество открытых за всю историю договоров - ипотека</v>
      </c>
      <c r="R147" s="27" t="str">
        <f>IF(ISNA(VLOOKUP(E:E,'Мегавитрина на 21.09'!C:H,4,0)), VLOOKUP(E:E,'Мегавитрина на 21.09'!D:H,3,0),VLOOKUP(E:E,'Мегавитрина на 21.09'!C:H,4,0))</f>
        <v>custom_rb_loan.loan_agrmnt</v>
      </c>
      <c r="S147">
        <f>IF(ISNA(VLOOKUP(E:E,'Мегавитрина на 21.09'!C:H,5,0)), VLOOKUP(E:E,'Мегавитрина на 21.09'!D:H,4,0),VLOOKUP(E:E,'Мегавитрина на 21.09'!C:H,5,0))</f>
        <v>0</v>
      </c>
      <c r="T147" t="str">
        <f>IF(ISNA(VLOOKUP(E:E,'Мегавитрина на 21.09'!C:H,6,0)), VLOOKUP(E:E,'Мегавитрина на 21.09'!D:H,5,0),VLOOKUP(E:E,'Мегавитрина на 21.09'!C:H,6,0))</f>
        <v>Sum(CASE WHEN la.loan_type_cd = 'MORTGAGE' THEN 1 ELSE  END)   WHERE (1 = 1)
                                               AND la.loan_class_cd = 'LOAN'
                                               AND la.agrmnt_open_dt &lt;= p_report_dt
                                               AND p_report_dt BETWEEN la.row_actual_from_dt AND la.row_actual_to_dt                  
                                               AND la.epk_id &lt;&gt; -1
                                               AND la.agrmnt_valid_flag = 'Y'   
                                               AND la.cred_line_tranch_cd&lt;&gt;'Tranche'</v>
      </c>
    </row>
    <row r="148" spans="1:20" ht="20.100000000000001" hidden="1" customHeight="1">
      <c r="A148">
        <v>1</v>
      </c>
      <c r="B148">
        <v>147</v>
      </c>
      <c r="C148" t="s">
        <v>260</v>
      </c>
      <c r="D148" t="s">
        <v>2765</v>
      </c>
      <c r="E148" t="s">
        <v>122</v>
      </c>
      <c r="F148" t="s">
        <v>260</v>
      </c>
      <c r="H148">
        <f>VLOOKUP(E148,'Атрибут-ТОД'!B:F,3,0)</f>
        <v>0</v>
      </c>
      <c r="I148" t="s">
        <v>364</v>
      </c>
      <c r="J148" s="9" t="s">
        <v>264</v>
      </c>
      <c r="K148" t="s">
        <v>2741</v>
      </c>
      <c r="L148" t="str">
        <f>VLOOKUP(F148&amp;E148,'Атрибут-ТОД2'!F:F,1,0)</f>
        <v>SBX_RETAIL_MP_DM.ft_client_aggr_mnth_epkcrd_otf_cash_qty</v>
      </c>
      <c r="N148" s="11"/>
      <c r="O148" s="27" t="str">
        <f>IF(ISNA(VLOOKUP(E:E,'Мегавитрина на 21.09'!C:H,1,0)), VLOOKUP(E:E,'Мегавитрина на 21.09'!D:H,1,0),VLOOKUP(E:E,'Мегавитрина на 21.09'!C:H,1,0))</f>
        <v>crd_otf_cash_qty</v>
      </c>
      <c r="P148" s="27" t="str">
        <f>IF(ISNA(VLOOKUP(E:E,'Мегавитрина на 21.09'!C:H,2,0)), VLOOKUP(E:E,'Мегавитрина на 21.09'!D:H,1,0),VLOOKUP(E:E,'Мегавитрина на 21.09'!C:H,2,0))</f>
        <v>crd_otf_cash_qty</v>
      </c>
      <c r="Q148" s="27" t="str">
        <f>IF(ISNA(VLOOKUP(E:E,'Мегавитрина на 21.09'!C:H,3,0)), VLOOKUP(E:E,'Мегавитрина на 21.09'!D:H,2,0),VLOOKUP(E:E,'Мегавитрина на 21.09'!C:H,3,0))</f>
        <v>Общее кол-во снятий наличных по всем картам клиента за месяц</v>
      </c>
      <c r="R148" s="27" t="str">
        <f>IF(ISNA(VLOOKUP(E:E,'Мегавитрина на 21.09'!C:H,4,0)), VLOOKUP(E:E,'Мегавитрина на 21.09'!D:H,3,0),VLOOKUP(E:E,'Мегавитрина на 21.09'!C:H,4,0))</f>
        <v>custom_rb_card.agrmnt_mnth</v>
      </c>
      <c r="S148">
        <f>IF(ISNA(VLOOKUP(E:E,'Мегавитрина на 21.09'!C:H,5,0)), VLOOKUP(E:E,'Мегавитрина на 21.09'!D:H,4,0),VLOOKUP(E:E,'Мегавитрина на 21.09'!C:H,5,0))</f>
        <v>0</v>
      </c>
      <c r="T148" t="str">
        <f>IF(ISNA(VLOOKUP(E:E,'Мегавитрина на 21.09'!C:H,6,0)), VLOOKUP(E:E,'Мегавитрина на 21.09'!D:H,5,0),VLOOKUP(E:E,'Мегавитрина на 21.09'!C:H,6,0))</f>
        <v>Sum(txn_otf_cash_qty) AS crd_otf_cash_qty,</v>
      </c>
    </row>
    <row r="149" spans="1:20" ht="20.100000000000001" hidden="1" customHeight="1">
      <c r="A149">
        <v>1</v>
      </c>
      <c r="B149">
        <v>148</v>
      </c>
      <c r="C149" t="s">
        <v>260</v>
      </c>
      <c r="D149" t="s">
        <v>2765</v>
      </c>
      <c r="E149" t="s">
        <v>54</v>
      </c>
      <c r="F149" t="s">
        <v>260</v>
      </c>
      <c r="H149">
        <f>VLOOKUP(E149,'Атрибут-ТОД'!B:F,3,0)</f>
        <v>0</v>
      </c>
      <c r="I149" t="s">
        <v>450</v>
      </c>
      <c r="J149" s="9" t="s">
        <v>266</v>
      </c>
      <c r="K149" t="s">
        <v>2741</v>
      </c>
      <c r="L149" t="str">
        <f>VLOOKUP(F149&amp;E149,'Атрибут-ТОД2'!F:F,1,0)</f>
        <v>SBX_RETAIL_MP_DM.ft_client_aggr_mnth_epklbt_sav_cert_bal_rub_amt</v>
      </c>
      <c r="N149" s="3" t="s">
        <v>593</v>
      </c>
      <c r="O149" s="27" t="str">
        <f>IF(ISNA(VLOOKUP(E:E,'Мегавитрина на 21.09'!C:H,1,0)), VLOOKUP(E:E,'Мегавитрина на 21.09'!D:H,1,0),VLOOKUP(E:E,'Мегавитрина на 21.09'!C:H,1,0))</f>
        <v>lbt_sav_cert_bal_rub_amt</v>
      </c>
      <c r="P149" s="27" t="str">
        <f>IF(ISNA(VLOOKUP(E:E,'Мегавитрина на 21.09'!C:H,2,0)), VLOOKUP(E:E,'Мегавитрина на 21.09'!D:H,1,0),VLOOKUP(E:E,'Мегавитрина на 21.09'!C:H,2,0))</f>
        <v>lbt_sav_cert_bal_rub_amt</v>
      </c>
      <c r="Q149" s="27" t="str">
        <f>IF(ISNA(VLOOKUP(E:E,'Мегавитрина на 21.09'!C:H,3,0)), VLOOKUP(E:E,'Мегавитрина на 21.09'!D:H,2,0),VLOOKUP(E:E,'Мегавитрина на 21.09'!C:H,3,0))</f>
        <v>Суммарный баланс по сберегательным сертификатам  клиента на отчетную дату в рублях</v>
      </c>
      <c r="R149" s="27" t="str">
        <f>IF(ISNA(VLOOKUP(E:E,'Мегавитрина на 21.09'!C:H,4,0)), VLOOKUP(E:E,'Мегавитрина на 21.09'!D:H,3,0),VLOOKUP(E:E,'Мегавитрина на 21.09'!C:H,4,0))</f>
        <v>custom_rb_saving_certificate.sav_cert</v>
      </c>
      <c r="S149">
        <f>IF(ISNA(VLOOKUP(E:E,'Мегавитрина на 21.09'!C:H,5,0)), VLOOKUP(E:E,'Мегавитрина на 21.09'!D:H,4,0),VLOOKUP(E:E,'Мегавитрина на 21.09'!C:H,5,0))</f>
        <v>0</v>
      </c>
      <c r="T149" t="str">
        <f>IF(ISNA(VLOOKUP(E:E,'Мегавитрина на 21.09'!C:H,6,0)), VLOOKUP(E:E,'Мегавитрина на 21.09'!D:H,5,0),VLOOKUP(E:E,'Мегавитрина на 21.09'!C:H,6,0))</f>
        <v>??</v>
      </c>
    </row>
    <row r="150" spans="1:20" ht="20.100000000000001" hidden="1" customHeight="1">
      <c r="A150">
        <v>1</v>
      </c>
      <c r="B150">
        <v>149</v>
      </c>
      <c r="C150" t="s">
        <v>260</v>
      </c>
      <c r="D150" t="s">
        <v>2765</v>
      </c>
      <c r="E150" t="s">
        <v>63</v>
      </c>
      <c r="F150" t="s">
        <v>260</v>
      </c>
      <c r="H150">
        <f>VLOOKUP(E150,'Атрибут-ТОД'!B:F,3,0)</f>
        <v>0</v>
      </c>
      <c r="I150" t="s">
        <v>452</v>
      </c>
      <c r="J150" s="9" t="s">
        <v>266</v>
      </c>
      <c r="K150" t="s">
        <v>2741</v>
      </c>
      <c r="L150" t="str">
        <f>VLOOKUP(F150&amp;E150,'Атрибут-ТОД2'!F:F,1,0)</f>
        <v>SBX_RETAIL_MP_DM.ft_client_aggr_mnth_epklbt_sav_cert_qty</v>
      </c>
      <c r="N150" s="7"/>
      <c r="O150" s="27" t="str">
        <f>IF(ISNA(VLOOKUP(E:E,'Мегавитрина на 21.09'!C:H,1,0)), VLOOKUP(E:E,'Мегавитрина на 21.09'!D:H,1,0),VLOOKUP(E:E,'Мегавитрина на 21.09'!C:H,1,0))</f>
        <v>lbt_sav_cert_qty</v>
      </c>
      <c r="P150" s="27" t="str">
        <f>IF(ISNA(VLOOKUP(E:E,'Мегавитрина на 21.09'!C:H,2,0)), VLOOKUP(E:E,'Мегавитрина на 21.09'!D:H,1,0),VLOOKUP(E:E,'Мегавитрина на 21.09'!C:H,2,0))</f>
        <v>lbt_sav_cert_qty</v>
      </c>
      <c r="Q150" s="27" t="str">
        <f>IF(ISNA(VLOOKUP(E:E,'Мегавитрина на 21.09'!C:H,3,0)), VLOOKUP(E:E,'Мегавитрина на 21.09'!D:H,2,0),VLOOKUP(E:E,'Мегавитрина на 21.09'!C:H,3,0))</f>
        <v>Кол-во действующих сберегательных сертификатов клиента на отчетную дату</v>
      </c>
      <c r="R150" s="27" t="str">
        <f>IF(ISNA(VLOOKUP(E:E,'Мегавитрина на 21.09'!C:H,4,0)), VLOOKUP(E:E,'Мегавитрина на 21.09'!D:H,3,0),VLOOKUP(E:E,'Мегавитрина на 21.09'!C:H,4,0))</f>
        <v>custom_rb_saving_certificate.sav_cert</v>
      </c>
      <c r="S150">
        <f>IF(ISNA(VLOOKUP(E:E,'Мегавитрина на 21.09'!C:H,5,0)), VLOOKUP(E:E,'Мегавитрина на 21.09'!D:H,4,0),VLOOKUP(E:E,'Мегавитрина на 21.09'!C:H,5,0))</f>
        <v>0</v>
      </c>
      <c r="T150" t="str">
        <f>IF(ISNA(VLOOKUP(E:E,'Мегавитрина на 21.09'!C:H,6,0)), VLOOKUP(E:E,'Мегавитрина на 21.09'!D:H,5,0),VLOOKUP(E:E,'Мегавитрина на 21.09'!C:H,6,0))</f>
        <v>??</v>
      </c>
    </row>
    <row r="151" spans="1:20" ht="20.100000000000001" hidden="1" customHeight="1">
      <c r="A151">
        <v>1</v>
      </c>
      <c r="B151">
        <v>150</v>
      </c>
      <c r="C151" t="s">
        <v>260</v>
      </c>
      <c r="D151" t="s">
        <v>2765</v>
      </c>
      <c r="E151" t="s">
        <v>124</v>
      </c>
      <c r="F151" t="s">
        <v>260</v>
      </c>
      <c r="H151">
        <f>VLOOKUP(E151,'Атрибут-ТОД'!B:F,3,0)</f>
        <v>0</v>
      </c>
      <c r="I151" t="s">
        <v>368</v>
      </c>
      <c r="J151" s="9" t="s">
        <v>264</v>
      </c>
      <c r="K151" t="s">
        <v>2741</v>
      </c>
      <c r="L151" t="str">
        <f>VLOOKUP(F151&amp;E151,'Атрибут-ТОД2'!F:F,1,0)</f>
        <v>SBX_RETAIL_MP_DM.ft_client_aggr_mnth_epkcrd_otf_loan_qty</v>
      </c>
      <c r="O151" s="27" t="str">
        <f>IF(ISNA(VLOOKUP(E:E,'Мегавитрина на 21.09'!C:H,1,0)), VLOOKUP(E:E,'Мегавитрина на 21.09'!D:H,1,0),VLOOKUP(E:E,'Мегавитрина на 21.09'!C:H,1,0))</f>
        <v>crd_otf_loan_qty</v>
      </c>
      <c r="P151" s="27" t="str">
        <f>IF(ISNA(VLOOKUP(E:E,'Мегавитрина на 21.09'!C:H,2,0)), VLOOKUP(E:E,'Мегавитрина на 21.09'!D:H,1,0),VLOOKUP(E:E,'Мегавитрина на 21.09'!C:H,2,0))</f>
        <v>crd_otf_loan_qty</v>
      </c>
      <c r="Q151" s="27" t="str">
        <f>IF(ISNA(VLOOKUP(E:E,'Мегавитрина на 21.09'!C:H,3,0)), VLOOKUP(E:E,'Мегавитрина на 21.09'!D:H,2,0),VLOOKUP(E:E,'Мегавитрина на 21.09'!C:H,3,0))</f>
        <v>Общее кол-во списаний в погашение кредита по всем картам клиента за месяц</v>
      </c>
      <c r="R151" s="27" t="str">
        <f>IF(ISNA(VLOOKUP(E:E,'Мегавитрина на 21.09'!C:H,4,0)), VLOOKUP(E:E,'Мегавитрина на 21.09'!D:H,3,0),VLOOKUP(E:E,'Мегавитрина на 21.09'!C:H,4,0))</f>
        <v>custom_rb_card.agrmnt_mnth</v>
      </c>
      <c r="S151">
        <f>IF(ISNA(VLOOKUP(E:E,'Мегавитрина на 21.09'!C:H,5,0)), VLOOKUP(E:E,'Мегавитрина на 21.09'!D:H,4,0),VLOOKUP(E:E,'Мегавитрина на 21.09'!C:H,5,0))</f>
        <v>0</v>
      </c>
      <c r="T151" t="str">
        <f>IF(ISNA(VLOOKUP(E:E,'Мегавитрина на 21.09'!C:H,6,0)), VLOOKUP(E:E,'Мегавитрина на 21.09'!D:H,5,0),VLOOKUP(E:E,'Мегавитрина на 21.09'!C:H,6,0))</f>
        <v>sum(txn_otf_loan_qty)</v>
      </c>
    </row>
    <row r="152" spans="1:20" ht="20.100000000000001" hidden="1" customHeight="1">
      <c r="A152">
        <v>1</v>
      </c>
      <c r="B152">
        <v>151</v>
      </c>
      <c r="C152" t="s">
        <v>260</v>
      </c>
      <c r="D152" t="s">
        <v>2765</v>
      </c>
      <c r="E152" t="s">
        <v>120</v>
      </c>
      <c r="F152" t="s">
        <v>260</v>
      </c>
      <c r="H152">
        <f>VLOOKUP(E152,'Атрибут-ТОД'!B:F,3,0)</f>
        <v>0</v>
      </c>
      <c r="I152" t="s">
        <v>366</v>
      </c>
      <c r="J152" s="9" t="s">
        <v>264</v>
      </c>
      <c r="K152" t="s">
        <v>2741</v>
      </c>
      <c r="L152" t="str">
        <f>VLOOKUP(F152&amp;E152,'Атрибут-ТОД2'!F:F,1,0)</f>
        <v>SBX_RETAIL_MP_DM.ft_client_aggr_mnth_epkcrd_otf_fee_qty</v>
      </c>
      <c r="O152" s="27" t="str">
        <f>IF(ISNA(VLOOKUP(E:E,'Мегавитрина на 21.09'!C:H,1,0)), VLOOKUP(E:E,'Мегавитрина на 21.09'!D:H,1,0),VLOOKUP(E:E,'Мегавитрина на 21.09'!C:H,1,0))</f>
        <v>crd_otf_fee_qty</v>
      </c>
      <c r="P152" s="27" t="str">
        <f>IF(ISNA(VLOOKUP(E:E,'Мегавитрина на 21.09'!C:H,2,0)), VLOOKUP(E:E,'Мегавитрина на 21.09'!D:H,1,0),VLOOKUP(E:E,'Мегавитрина на 21.09'!C:H,2,0))</f>
        <v>crd_otf_fee_qty</v>
      </c>
      <c r="Q152" s="27" t="str">
        <f>IF(ISNA(VLOOKUP(E:E,'Мегавитрина на 21.09'!C:H,3,0)), VLOOKUP(E:E,'Мегавитрина на 21.09'!D:H,2,0),VLOOKUP(E:E,'Мегавитрина на 21.09'!C:H,3,0))</f>
        <v>Общее кол-во списаний комиссий по всем картам клиента за месяц</v>
      </c>
      <c r="R152" s="27" t="str">
        <f>IF(ISNA(VLOOKUP(E:E,'Мегавитрина на 21.09'!C:H,4,0)), VLOOKUP(E:E,'Мегавитрина на 21.09'!D:H,3,0),VLOOKUP(E:E,'Мегавитрина на 21.09'!C:H,4,0))</f>
        <v>custom_rb_card.agrmnt_mnth</v>
      </c>
      <c r="S152">
        <f>IF(ISNA(VLOOKUP(E:E,'Мегавитрина на 21.09'!C:H,5,0)), VLOOKUP(E:E,'Мегавитрина на 21.09'!D:H,4,0),VLOOKUP(E:E,'Мегавитрина на 21.09'!C:H,5,0))</f>
        <v>0</v>
      </c>
      <c r="T152" t="str">
        <f>IF(ISNA(VLOOKUP(E:E,'Мегавитрина на 21.09'!C:H,6,0)), VLOOKUP(E:E,'Мегавитрина на 21.09'!D:H,5,0),VLOOKUP(E:E,'Мегавитрина на 21.09'!C:H,6,0))</f>
        <v>Sum(txn_otf_fee_qty) AS crd_otf_fee_qty,</v>
      </c>
    </row>
    <row r="153" spans="1:20" ht="20.100000000000001" hidden="1" customHeight="1">
      <c r="A153">
        <v>1</v>
      </c>
      <c r="B153">
        <v>152</v>
      </c>
      <c r="C153" t="s">
        <v>260</v>
      </c>
      <c r="D153" t="s">
        <v>2765</v>
      </c>
      <c r="E153" t="s">
        <v>106</v>
      </c>
      <c r="F153" t="s">
        <v>260</v>
      </c>
      <c r="H153">
        <f>VLOOKUP(E153,'Атрибут-ТОД'!B:F,3,0)</f>
        <v>0</v>
      </c>
      <c r="I153" t="s">
        <v>350</v>
      </c>
      <c r="J153" s="9" t="s">
        <v>264</v>
      </c>
      <c r="K153" t="s">
        <v>2741</v>
      </c>
      <c r="L153" t="str">
        <f>VLOOKUP(F153&amp;E153,'Атрибут-ТОД2'!F:F,1,0)</f>
        <v>SBX_RETAIL_MP_DM.ft_client_aggr_mnth_epkcrd_inf_cash_adv_qty</v>
      </c>
      <c r="N153" s="7"/>
      <c r="O153" s="27" t="str">
        <f>IF(ISNA(VLOOKUP(E:E,'Мегавитрина на 21.09'!C:H,1,0)), VLOOKUP(E:E,'Мегавитрина на 21.09'!D:H,1,0),VLOOKUP(E:E,'Мегавитрина на 21.09'!C:H,1,0))</f>
        <v>crd_inf_cash_adv_qty</v>
      </c>
      <c r="P153" s="27" t="str">
        <f>IF(ISNA(VLOOKUP(E:E,'Мегавитрина на 21.09'!C:H,2,0)), VLOOKUP(E:E,'Мегавитрина на 21.09'!D:H,1,0),VLOOKUP(E:E,'Мегавитрина на 21.09'!C:H,2,0))</f>
        <v>crd_inf_cash_adv_qty</v>
      </c>
      <c r="Q153" s="27" t="str">
        <f>IF(ISNA(VLOOKUP(E:E,'Мегавитрина на 21.09'!C:H,3,0)), VLOOKUP(E:E,'Мегавитрина на 21.09'!D:H,2,0),VLOOKUP(E:E,'Мегавитрина на 21.09'!C:H,3,0))</f>
        <v>Общее количество операций взноса наличных по всем картам клиента за месяц</v>
      </c>
      <c r="R153" s="27" t="str">
        <f>IF(ISNA(VLOOKUP(E:E,'Мегавитрина на 21.09'!C:H,4,0)), VLOOKUP(E:E,'Мегавитрина на 21.09'!D:H,3,0),VLOOKUP(E:E,'Мегавитрина на 21.09'!C:H,4,0))</f>
        <v>custom_rb_card.agrmnt_mnth</v>
      </c>
      <c r="S153">
        <f>IF(ISNA(VLOOKUP(E:E,'Мегавитрина на 21.09'!C:H,5,0)), VLOOKUP(E:E,'Мегавитрина на 21.09'!D:H,4,0),VLOOKUP(E:E,'Мегавитрина на 21.09'!C:H,5,0))</f>
        <v>0</v>
      </c>
      <c r="T153" t="str">
        <f>IF(ISNA(VLOOKUP(E:E,'Мегавитрина на 21.09'!C:H,6,0)), VLOOKUP(E:E,'Мегавитрина на 21.09'!D:H,5,0),VLOOKUP(E:E,'Мегавитрина на 21.09'!C:H,6,0))</f>
        <v>Sum(txn_inf_cash_adv_qty) AS crd_inf_cash_adv_qty,</v>
      </c>
    </row>
    <row r="154" spans="1:20" ht="20.100000000000001" hidden="1" customHeight="1">
      <c r="A154">
        <v>1</v>
      </c>
      <c r="B154">
        <v>153</v>
      </c>
      <c r="C154" t="s">
        <v>260</v>
      </c>
      <c r="D154" t="s">
        <v>2765</v>
      </c>
      <c r="E154" t="s">
        <v>189</v>
      </c>
      <c r="F154" t="s">
        <v>260</v>
      </c>
      <c r="H154">
        <f>VLOOKUP(E154,'Атрибут-ТОД'!B:F,3,0)</f>
        <v>0</v>
      </c>
      <c r="I154" t="s">
        <v>459</v>
      </c>
      <c r="J154" s="9" t="s">
        <v>266</v>
      </c>
      <c r="K154" t="s">
        <v>2741</v>
      </c>
      <c r="L154" t="str">
        <f>VLOOKUP(F154&amp;E154,'Атрибут-ТОД2'!F:F,1,0)</f>
        <v>SBX_RETAIL_MP_DM.ft_client_aggr_mnth_epklne_mg_issued_ever_rub_amt</v>
      </c>
      <c r="N154" s="6" t="s">
        <v>589</v>
      </c>
      <c r="O154" s="27" t="str">
        <f>IF(ISNA(VLOOKUP(E:E,'Мегавитрина на 21.09'!C:H,1,0)), VLOOKUP(E:E,'Мегавитрина на 21.09'!D:H,1,0),VLOOKUP(E:E,'Мегавитрина на 21.09'!C:H,1,0))</f>
        <v>lne_mg_issued_ever_rub_amt</v>
      </c>
      <c r="P154" s="27" t="str">
        <f>IF(ISNA(VLOOKUP(E:E,'Мегавитрина на 21.09'!C:H,2,0)), VLOOKUP(E:E,'Мегавитрина на 21.09'!D:H,1,0),VLOOKUP(E:E,'Мегавитрина на 21.09'!C:H,2,0))</f>
        <v>lne_mg_issued_ever_rub_amt</v>
      </c>
      <c r="Q154" s="27" t="str">
        <f>IF(ISNA(VLOOKUP(E:E,'Мегавитрина на 21.09'!C:H,3,0)), VLOOKUP(E:E,'Мегавитрина на 21.09'!D:H,2,0),VLOOKUP(E:E,'Мегавитрина на 21.09'!C:H,3,0))</f>
        <v>Суммарная первоначальная сумма выданных открытых кредитов (за всю историю) - ипотека</v>
      </c>
      <c r="R154" s="27" t="str">
        <f>IF(ISNA(VLOOKUP(E:E,'Мегавитрина на 21.09'!C:H,4,0)), VLOOKUP(E:E,'Мегавитрина на 21.09'!D:H,3,0),VLOOKUP(E:E,'Мегавитрина на 21.09'!C:H,4,0))</f>
        <v>custom_rb_loan.loan_agrmnt</v>
      </c>
      <c r="S154">
        <f>IF(ISNA(VLOOKUP(E:E,'Мегавитрина на 21.09'!C:H,5,0)), VLOOKUP(E:E,'Мегавитрина на 21.09'!D:H,4,0),VLOOKUP(E:E,'Мегавитрина на 21.09'!C:H,5,0))</f>
        <v>0</v>
      </c>
      <c r="T154" t="str">
        <f>IF(ISNA(VLOOKUP(E:E,'Мегавитрина на 21.09'!C:H,6,0)), VLOOKUP(E:E,'Мегавитрина на 21.09'!D:H,5,0),VLOOKUP(E:E,'Мегавитрина на 21.09'!C:H,6,0))</f>
        <v>Sum(CASE WHEN la.loan_type_cd = 'MORTGAGE' THEN Coalesce(la.issue_rub_amt,) ELSE  END)   WHERE (1 = 1)
                                               AND la.loan_class_cd = 'LOAN'
                                               AND la.agrmnt_open_dt &lt;= p_report_dt
                                               AND p_report_dt BETWEEN la.row_actual_from_dt AND la.row_actual_to_dt                  
                                               AND la.epk_id &lt;&gt; -1
                                               AND la.agrmnt_valid_flag = 'Y'   
                                               AND la.cred_line_tranch_cd&lt;&gt;'Tranche'</v>
      </c>
    </row>
    <row r="155" spans="1:20" ht="20.100000000000001" hidden="1" customHeight="1">
      <c r="A155">
        <v>1</v>
      </c>
      <c r="B155">
        <v>154</v>
      </c>
      <c r="C155" t="s">
        <v>260</v>
      </c>
      <c r="D155" t="s">
        <v>2765</v>
      </c>
      <c r="E155" t="s">
        <v>188</v>
      </c>
      <c r="F155" t="s">
        <v>260</v>
      </c>
      <c r="H155">
        <f>VLOOKUP(E155,'Атрибут-ТОД'!B:F,3,0)</f>
        <v>0</v>
      </c>
      <c r="I155" t="s">
        <v>460</v>
      </c>
      <c r="J155" s="9" t="s">
        <v>266</v>
      </c>
      <c r="K155" t="s">
        <v>2741</v>
      </c>
      <c r="L155" t="str">
        <f>VLOOKUP(F155&amp;E155,'Атрибут-ТОД2'!F:F,1,0)</f>
        <v>SBX_RETAIL_MP_DM.ft_client_aggr_mnth_epklne_mg_issued_open_rub_amt</v>
      </c>
      <c r="N155" s="6" t="s">
        <v>589</v>
      </c>
      <c r="O155" s="27" t="str">
        <f>IF(ISNA(VLOOKUP(E:E,'Мегавитрина на 21.09'!C:H,1,0)), VLOOKUP(E:E,'Мегавитрина на 21.09'!D:H,1,0),VLOOKUP(E:E,'Мегавитрина на 21.09'!C:H,1,0))</f>
        <v>lne_mg_issued_open_rub_amt</v>
      </c>
      <c r="P155" s="27" t="str">
        <f>IF(ISNA(VLOOKUP(E:E,'Мегавитрина на 21.09'!C:H,2,0)), VLOOKUP(E:E,'Мегавитрина на 21.09'!D:H,1,0),VLOOKUP(E:E,'Мегавитрина на 21.09'!C:H,2,0))</f>
        <v>cred_mg_act_initial_rub_amt</v>
      </c>
      <c r="Q155" s="27" t="str">
        <f>IF(ISNA(VLOOKUP(E:E,'Мегавитрина на 21.09'!C:H,3,0)), VLOOKUP(E:E,'Мегавитрина на 21.09'!D:H,2,0),VLOOKUP(E:E,'Мегавитрина на 21.09'!C:H,3,0))</f>
        <v>Суммарная первоначальная сумма выданных открытых кредитов (только открытые) - ипотека</v>
      </c>
      <c r="R155" s="27" t="str">
        <f>IF(ISNA(VLOOKUP(E:E,'Мегавитрина на 21.09'!C:H,4,0)), VLOOKUP(E:E,'Мегавитрина на 21.09'!D:H,3,0),VLOOKUP(E:E,'Мегавитрина на 21.09'!C:H,4,0))</f>
        <v>custom_rb_loan.loan_agrmnt</v>
      </c>
      <c r="S155">
        <f>IF(ISNA(VLOOKUP(E:E,'Мегавитрина на 21.09'!C:H,5,0)), VLOOKUP(E:E,'Мегавитрина на 21.09'!D:H,4,0),VLOOKUP(E:E,'Мегавитрина на 21.09'!C:H,5,0))</f>
        <v>0</v>
      </c>
      <c r="T155" t="str">
        <f>IF(ISNA(VLOOKUP(E:E,'Мегавитрина на 21.09'!C:H,6,0)), VLOOKUP(E:E,'Мегавитрина на 21.09'!D:H,5,0),VLOOKUP(E:E,'Мегавитрина на 21.09'!C:H,6,0))</f>
        <v>Sum(CASE WHEN la.loan_type_cd = 'MORTGAGE' AND Coalesce(la.agrmnt_close_dt, DATE '9999-12-31') &gt; _report_dt THEN Coalesce(la.issue_rub_amt,) ELSE  END)   WHERE (1 = 1)
                                               AND la.loan_class_cd = 'LOAN'
                                               AND la.agrmnt_open_dt &lt;= p_report_dt
                                               AND p_report_dt BETWEEN la.row_actual_from_dt AND la.row_actual_to_dt                  
                                               AND la.epk_id &lt;&gt; -1
                                               AND la.agrmnt_valid_flag = 'Y'   
                                               AND la.cred_line_tranch_cd&lt;&gt;'Tranche'</v>
      </c>
    </row>
    <row r="156" spans="1:20" ht="20.100000000000001" hidden="1" customHeight="1">
      <c r="A156">
        <v>1</v>
      </c>
      <c r="B156">
        <v>155</v>
      </c>
      <c r="C156" t="s">
        <v>260</v>
      </c>
      <c r="D156" t="s">
        <v>2765</v>
      </c>
      <c r="E156" t="s">
        <v>12</v>
      </c>
      <c r="F156" t="s">
        <v>260</v>
      </c>
      <c r="H156">
        <f>VLOOKUP(E156,'Атрибут-ТОД'!B:F,3,0)</f>
        <v>0</v>
      </c>
      <c r="I156" t="s">
        <v>461</v>
      </c>
      <c r="J156" s="9" t="s">
        <v>266</v>
      </c>
      <c r="K156" t="s">
        <v>2741</v>
      </c>
      <c r="L156" t="str">
        <f>VLOOKUP(F156&amp;E156,'Атрибут-ТОД2'!F:F,1,0)</f>
        <v>SBX_RETAIL_MP_DM.ft_client_aggr_mnth_epklne_mg_open_wavg_intr_rate</v>
      </c>
      <c r="O156" s="27" t="str">
        <f>IF(ISNA(VLOOKUP(E:E,'Мегавитрина на 21.09'!C:H,1,0)), VLOOKUP(E:E,'Мегавитрина на 21.09'!D:H,1,0),VLOOKUP(E:E,'Мегавитрина на 21.09'!C:H,1,0))</f>
        <v>lne_mg_open_wavg_intr_rate</v>
      </c>
      <c r="P156" s="27" t="str">
        <f>IF(ISNA(VLOOKUP(E:E,'Мегавитрина на 21.09'!C:H,2,0)), VLOOKUP(E:E,'Мегавитрина на 21.09'!D:H,1,0),VLOOKUP(E:E,'Мегавитрина на 21.09'!C:H,2,0))</f>
        <v>lne_mg_open_wavg_intr_rate</v>
      </c>
      <c r="Q156" s="27" t="str">
        <f>IF(ISNA(VLOOKUP(E:E,'Мегавитрина на 21.09'!C:H,3,0)), VLOOKUP(E:E,'Мегавитрина на 21.09'!D:H,2,0),VLOOKUP(E:E,'Мегавитрина на 21.09'!C:H,3,0))</f>
        <v>Средневзвешенная (по сумме выдачи) ставка по открытым кредитам</v>
      </c>
      <c r="R156" s="27" t="str">
        <f>IF(ISNA(VLOOKUP(E:E,'Мегавитрина на 21.09'!C:H,4,0)), VLOOKUP(E:E,'Мегавитрина на 21.09'!D:H,3,0),VLOOKUP(E:E,'Мегавитрина на 21.09'!C:H,4,0))</f>
        <v>custom_rb_loan.loan_agrmnt</v>
      </c>
      <c r="S156">
        <f>IF(ISNA(VLOOKUP(E:E,'Мегавитрина на 21.09'!C:H,5,0)), VLOOKUP(E:E,'Мегавитрина на 21.09'!D:H,4,0),VLOOKUP(E:E,'Мегавитрина на 21.09'!C:H,5,0))</f>
        <v>0</v>
      </c>
      <c r="T156" t="str">
        <f>IF(ISNA(VLOOKUP(E:E,'Мегавитрина на 21.09'!C:H,6,0)), VLOOKUP(E:E,'Мегавитрина на 21.09'!D:H,5,0),VLOOKUP(E:E,'Мегавитрина на 21.09'!C:H,6,0))</f>
        <v>Coalesce(Sum(CASE WHEN la.loan_type_cd = 'MORTGAGE' AND Coalesce(la.agrmnt_close_dt, DATE '9999-12-31') &gt; _report_dt THEN la.issue_rub_amt * la.interest_rate END),)   
    / Coalesce(NullIf(Sum(CASE WHEN la.loan_type_cd = 'MORTGAGE' AND Coalesce(la.agrmnt_close_dt, DATE '9999-12-31') &gt; _report_dt AND la.interest_rate &gt;  THEN la.issue_rub_amt END),),1)  WHERE (1 = 1)
                                               AND la.loan_class_cd = 'LOAN'
                                               AND la.agrmnt_open_dt &lt;= p_report_dt
                                               AND p_report_dt BETWEEN la.row_actual_from_dt AND la.row_actual_to_dt                  
                                               AND la.epk_id &lt;&gt; -1
                                               AND la.agrmnt_valid_flag = 'Y'   
                                               AND la.cred_line_tranch_cd&lt;&gt;'Tranche'</v>
      </c>
    </row>
    <row r="157" spans="1:20" ht="20.100000000000001" hidden="1" customHeight="1">
      <c r="A157">
        <v>1</v>
      </c>
      <c r="B157">
        <v>156</v>
      </c>
      <c r="C157" t="s">
        <v>260</v>
      </c>
      <c r="D157" t="s">
        <v>2765</v>
      </c>
      <c r="E157" t="s">
        <v>181</v>
      </c>
      <c r="F157" t="s">
        <v>260</v>
      </c>
      <c r="H157">
        <f>VLOOKUP(E157,'Атрибут-ТОД'!B:F,3,0)</f>
        <v>0</v>
      </c>
      <c r="I157" t="s">
        <v>462</v>
      </c>
      <c r="J157" s="9" t="s">
        <v>266</v>
      </c>
      <c r="K157" t="s">
        <v>2741</v>
      </c>
      <c r="L157" t="str">
        <f>VLOOKUP(F157&amp;E157,'Атрибут-ТОД2'!F:F,1,0)</f>
        <v>SBX_RETAIL_MP_DM.ft_client_aggr_mnth_epklne_pl_agr_open_ever_qty</v>
      </c>
      <c r="O157" s="27" t="str">
        <f>IF(ISNA(VLOOKUP(E:E,'Мегавитрина на 21.09'!C:H,1,0)), VLOOKUP(E:E,'Мегавитрина на 21.09'!D:H,1,0),VLOOKUP(E:E,'Мегавитрина на 21.09'!C:H,1,0))</f>
        <v>lne_pl_agr_open_ever_qty</v>
      </c>
      <c r="P157" s="27" t="str">
        <f>IF(ISNA(VLOOKUP(E:E,'Мегавитрина на 21.09'!C:H,2,0)), VLOOKUP(E:E,'Мегавитрина на 21.09'!D:H,1,0),VLOOKUP(E:E,'Мегавитрина на 21.09'!C:H,2,0))</f>
        <v>lne_pl_agr_open_ever_qty</v>
      </c>
      <c r="Q157" s="27" t="str">
        <f>IF(ISNA(VLOOKUP(E:E,'Мегавитрина на 21.09'!C:H,3,0)), VLOOKUP(E:E,'Мегавитрина на 21.09'!D:H,2,0),VLOOKUP(E:E,'Мегавитрина на 21.09'!C:H,3,0))</f>
        <v>Количество открытых за всю историю договоров - потребительские кредиты (PL)</v>
      </c>
      <c r="R157" s="27" t="str">
        <f>IF(ISNA(VLOOKUP(E:E,'Мегавитрина на 21.09'!C:H,4,0)), VLOOKUP(E:E,'Мегавитрина на 21.09'!D:H,3,0),VLOOKUP(E:E,'Мегавитрина на 21.09'!C:H,4,0))</f>
        <v>custom_rb_loan.loan_agrmnt</v>
      </c>
      <c r="S157">
        <f>IF(ISNA(VLOOKUP(E:E,'Мегавитрина на 21.09'!C:H,5,0)), VLOOKUP(E:E,'Мегавитрина на 21.09'!D:H,4,0),VLOOKUP(E:E,'Мегавитрина на 21.09'!C:H,5,0))</f>
        <v>0</v>
      </c>
      <c r="T157" t="str">
        <f>IF(ISNA(VLOOKUP(E:E,'Мегавитрина на 21.09'!C:H,6,0)), VLOOKUP(E:E,'Мегавитрина на 21.09'!D:H,5,0),VLOOKUP(E:E,'Мегавитрина на 21.09'!C:H,6,0))</f>
        <v>Sum(CASE WHEN la.loan_type_cd = 'PL' THEN 1 ELSE  END)   WHERE (1 = 1)
                                               AND la.loan_class_cd = 'LOAN'
                                               AND la.agrmnt_open_dt &lt;= p_report_dt
                                               AND p_report_dt BETWEEN la.row_actual_from_dt AND la.row_actual_to_dt                  
                                               AND la.epk_id &lt;&gt; -1
                                               AND la.agrmnt_valid_flag = 'Y'   
                                               AND la.cred_line_tranch_cd&lt;&gt;'Tranche'</v>
      </c>
    </row>
    <row r="158" spans="1:20" ht="20.100000000000001" hidden="1" customHeight="1">
      <c r="A158">
        <v>1</v>
      </c>
      <c r="B158">
        <v>157</v>
      </c>
      <c r="C158" t="s">
        <v>260</v>
      </c>
      <c r="D158" t="s">
        <v>2765</v>
      </c>
      <c r="E158" t="s">
        <v>68</v>
      </c>
      <c r="F158" t="s">
        <v>260</v>
      </c>
      <c r="H158">
        <f>VLOOKUP(E158,'Атрибут-ТОД'!B:F,3,0)</f>
        <v>0</v>
      </c>
      <c r="I158" t="s">
        <v>434</v>
      </c>
      <c r="J158" s="9" t="s">
        <v>264</v>
      </c>
      <c r="K158" t="s">
        <v>2741</v>
      </c>
      <c r="L158" t="str">
        <f>VLOOKUP(F158&amp;E158,'Атрибут-ТОД2'!F:F,1,0)</f>
        <v>SBX_RETAIL_MP_DM.ft_client_aggr_mnth_epklbt_inf_total_qty</v>
      </c>
      <c r="N158" s="7"/>
      <c r="O158" s="27" t="str">
        <f>IF(ISNA(VLOOKUP(E:E,'Мегавитрина на 21.09'!C:H,1,0)), VLOOKUP(E:E,'Мегавитрина на 21.09'!D:H,1,0),VLOOKUP(E:E,'Мегавитрина на 21.09'!C:H,1,0))</f>
        <v>lbt_inf_total_qty</v>
      </c>
      <c r="P158" s="27" t="str">
        <f>IF(ISNA(VLOOKUP(E:E,'Мегавитрина на 21.09'!C:H,2,0)), VLOOKUP(E:E,'Мегавитрина на 21.09'!D:H,1,0),VLOOKUP(E:E,'Мегавитрина на 21.09'!C:H,2,0))</f>
        <v>lbt_inf_total_qty</v>
      </c>
      <c r="Q158" s="27" t="str">
        <f>IF(ISNA(VLOOKUP(E:E,'Мегавитрина на 21.09'!C:H,3,0)), VLOOKUP(E:E,'Мегавитрина на 21.09'!D:H,2,0),VLOOKUP(E:E,'Мегавитрина на 21.09'!C:H,3,0))</f>
        <v>Общее количество поступлений на все счета клиента за месяц</v>
      </c>
      <c r="R158" s="27" t="str">
        <f>IF(ISNA(VLOOKUP(E:E,'Мегавитрина на 21.09'!C:H,4,0)), VLOOKUP(E:E,'Мегавитрина на 21.09'!D:H,3,0),VLOOKUP(E:E,'Мегавитрина на 21.09'!C:H,4,0))</f>
        <v>custom_rb_cod.dep_agrmnt_aggr</v>
      </c>
      <c r="S158">
        <f>IF(ISNA(VLOOKUP(E:E,'Мегавитрина на 21.09'!C:H,5,0)), VLOOKUP(E:E,'Мегавитрина на 21.09'!D:H,4,0),VLOOKUP(E:E,'Мегавитрина на 21.09'!C:H,5,0))</f>
        <v>0</v>
      </c>
      <c r="T158" t="str">
        <f>IF(ISNA(VLOOKUP(E:E,'Мегавитрина на 21.09'!C:H,6,0)), VLOOKUP(E:E,'Мегавитрина на 21.09'!D:H,5,0),VLOOKUP(E:E,'Мегавитрина на 21.09'!C:H,6,0))</f>
        <v>Sum(txn_inf_total_qty) AS dep_inf_total_qty,</v>
      </c>
    </row>
    <row r="159" spans="1:20" ht="20.100000000000001" hidden="1" customHeight="1">
      <c r="A159">
        <v>1</v>
      </c>
      <c r="B159">
        <v>158</v>
      </c>
      <c r="C159" t="s">
        <v>260</v>
      </c>
      <c r="D159" t="s">
        <v>2765</v>
      </c>
      <c r="E159" t="s">
        <v>184</v>
      </c>
      <c r="F159" t="s">
        <v>260</v>
      </c>
      <c r="H159">
        <f>VLOOKUP(E159,'Атрибут-ТОД'!B:F,3,0)</f>
        <v>0</v>
      </c>
      <c r="I159" t="s">
        <v>465</v>
      </c>
      <c r="J159" s="9" t="s">
        <v>266</v>
      </c>
      <c r="K159" t="s">
        <v>2741</v>
      </c>
      <c r="L159" t="str">
        <f>VLOOKUP(F159&amp;E159,'Атрибут-ТОД2'!F:F,1,0)</f>
        <v>SBX_RETAIL_MP_DM.ft_client_aggr_mnth_epklne_pl_issued_ever_rub_amt</v>
      </c>
      <c r="O159" s="27" t="str">
        <f>IF(ISNA(VLOOKUP(E:E,'Мегавитрина на 21.09'!C:H,1,0)), VLOOKUP(E:E,'Мегавитрина на 21.09'!D:H,1,0),VLOOKUP(E:E,'Мегавитрина на 21.09'!C:H,1,0))</f>
        <v>lne_pl_issued_ever_rub_amt</v>
      </c>
      <c r="P159" s="27" t="str">
        <f>IF(ISNA(VLOOKUP(E:E,'Мегавитрина на 21.09'!C:H,2,0)), VLOOKUP(E:E,'Мегавитрина на 21.09'!D:H,1,0),VLOOKUP(E:E,'Мегавитрина на 21.09'!C:H,2,0))</f>
        <v>lne_pl_issued_ever_rub_amt</v>
      </c>
      <c r="Q159" s="27" t="str">
        <f>IF(ISNA(VLOOKUP(E:E,'Мегавитрина на 21.09'!C:H,3,0)), VLOOKUP(E:E,'Мегавитрина на 21.09'!D:H,2,0),VLOOKUP(E:E,'Мегавитрина на 21.09'!C:H,3,0))</f>
        <v>Суммарная первоначальная сумма выданных открытых кредитов (за всю историю) - потребительские кредиты (PL)</v>
      </c>
      <c r="R159" s="27" t="str">
        <f>IF(ISNA(VLOOKUP(E:E,'Мегавитрина на 21.09'!C:H,4,0)), VLOOKUP(E:E,'Мегавитрина на 21.09'!D:H,3,0),VLOOKUP(E:E,'Мегавитрина на 21.09'!C:H,4,0))</f>
        <v>custom_rb_loan.loan_agrmnt</v>
      </c>
      <c r="S159">
        <f>IF(ISNA(VLOOKUP(E:E,'Мегавитрина на 21.09'!C:H,5,0)), VLOOKUP(E:E,'Мегавитрина на 21.09'!D:H,4,0),VLOOKUP(E:E,'Мегавитрина на 21.09'!C:H,5,0))</f>
        <v>0</v>
      </c>
      <c r="T159" t="str">
        <f>IF(ISNA(VLOOKUP(E:E,'Мегавитрина на 21.09'!C:H,6,0)), VLOOKUP(E:E,'Мегавитрина на 21.09'!D:H,5,0),VLOOKUP(E:E,'Мегавитрина на 21.09'!C:H,6,0))</f>
        <v>Sum(CASE WHEN la.loan_type_cd = 'PL' THEN Coalesce(la.issue_rub_amt,) ELSE  END)  WHERE (1 = 1)
                                               AND la.loan_class_cd = 'LOAN'
                                               AND la.agrmnt_open_dt &lt;= p_report_dt
                                               AND p_report_dt BETWEEN la.row_actual_from_dt AND la.row_actual_to_dt                  
                                               AND la.epk_id &lt;&gt; -1
                                               AND la.agrmnt_valid_flag = 'Y'   
                                               AND la.cred_line_tranch_cd&lt;&gt;'Tranche'</v>
      </c>
    </row>
    <row r="160" spans="1:20" ht="20.100000000000001" hidden="1" customHeight="1">
      <c r="A160">
        <v>1</v>
      </c>
      <c r="B160">
        <v>159</v>
      </c>
      <c r="C160" t="s">
        <v>260</v>
      </c>
      <c r="D160" t="s">
        <v>2765</v>
      </c>
      <c r="E160" t="s">
        <v>183</v>
      </c>
      <c r="F160" t="s">
        <v>260</v>
      </c>
      <c r="H160">
        <f>VLOOKUP(E160,'Атрибут-ТОД'!B:F,3,0)</f>
        <v>0</v>
      </c>
      <c r="I160" t="s">
        <v>466</v>
      </c>
      <c r="J160" s="9" t="s">
        <v>266</v>
      </c>
      <c r="K160" t="s">
        <v>2741</v>
      </c>
      <c r="L160" t="str">
        <f>VLOOKUP(F160&amp;E160,'Атрибут-ТОД2'!F:F,1,0)</f>
        <v>SBX_RETAIL_MP_DM.ft_client_aggr_mnth_epklne_pl_issued_open_rub_amt</v>
      </c>
      <c r="O160" s="27" t="str">
        <f>IF(ISNA(VLOOKUP(E:E,'Мегавитрина на 21.09'!C:H,1,0)), VLOOKUP(E:E,'Мегавитрина на 21.09'!D:H,1,0),VLOOKUP(E:E,'Мегавитрина на 21.09'!C:H,1,0))</f>
        <v>lne_pl_issued_open_rub_amt</v>
      </c>
      <c r="P160" s="27" t="str">
        <f>IF(ISNA(VLOOKUP(E:E,'Мегавитрина на 21.09'!C:H,2,0)), VLOOKUP(E:E,'Мегавитрина на 21.09'!D:H,1,0),VLOOKUP(E:E,'Мегавитрина на 21.09'!C:H,2,0))</f>
        <v>cred_pl_act_initial_rub_amt</v>
      </c>
      <c r="Q160" s="27" t="str">
        <f>IF(ISNA(VLOOKUP(E:E,'Мегавитрина на 21.09'!C:H,3,0)), VLOOKUP(E:E,'Мегавитрина на 21.09'!D:H,2,0),VLOOKUP(E:E,'Мегавитрина на 21.09'!C:H,3,0))</f>
        <v>Суммарная первоначальная сумма выданных открытых кредитов (только открытые) - потребительские кредиты (PL)</v>
      </c>
      <c r="R160" s="27" t="str">
        <f>IF(ISNA(VLOOKUP(E:E,'Мегавитрина на 21.09'!C:H,4,0)), VLOOKUP(E:E,'Мегавитрина на 21.09'!D:H,3,0),VLOOKUP(E:E,'Мегавитрина на 21.09'!C:H,4,0))</f>
        <v>custom_rb_loan.loan_agrmnt</v>
      </c>
      <c r="S160">
        <f>IF(ISNA(VLOOKUP(E:E,'Мегавитрина на 21.09'!C:H,5,0)), VLOOKUP(E:E,'Мегавитрина на 21.09'!D:H,4,0),VLOOKUP(E:E,'Мегавитрина на 21.09'!C:H,5,0))</f>
        <v>0</v>
      </c>
      <c r="T160" t="str">
        <f>IF(ISNA(VLOOKUP(E:E,'Мегавитрина на 21.09'!C:H,6,0)), VLOOKUP(E:E,'Мегавитрина на 21.09'!D:H,5,0),VLOOKUP(E:E,'Мегавитрина на 21.09'!C:H,6,0))</f>
        <v>Sum(CASE WHEN la.loan_type_cd = 'PL' AND Coalesce(la.agrmnt_close_dt, DATE '9999-12-31') &gt; _report_dt THEN Coalesce(la.issue_rub_amt,) ELSE  END)   WHERE (1 = 1)
                                               AND la.loan_class_cd = 'LOAN'
                                               AND la.agrmnt_open_dt &lt;= p_report_dt
                                               AND p_report_dt BETWEEN la.row_actual_from_dt AND la.row_actual_to_dt                  
                                               AND la.epk_id &lt;&gt; -1
                                               AND la.agrmnt_valid_flag = 'Y'   
                                               AND la.cred_line_tranch_cd&lt;&gt;'Tranche'</v>
      </c>
    </row>
    <row r="161" spans="1:20" ht="20.100000000000001" hidden="1" customHeight="1">
      <c r="A161">
        <v>1</v>
      </c>
      <c r="B161">
        <v>160</v>
      </c>
      <c r="C161" t="s">
        <v>260</v>
      </c>
      <c r="D161" t="s">
        <v>2765</v>
      </c>
      <c r="E161" t="s">
        <v>11</v>
      </c>
      <c r="F161" t="s">
        <v>260</v>
      </c>
      <c r="H161">
        <f>VLOOKUP(E161,'Атрибут-ТОД'!B:F,3,0)</f>
        <v>0</v>
      </c>
      <c r="I161" t="s">
        <v>461</v>
      </c>
      <c r="J161" s="9" t="s">
        <v>266</v>
      </c>
      <c r="K161" t="s">
        <v>2741</v>
      </c>
      <c r="L161" t="str">
        <f>VLOOKUP(F161&amp;E161,'Атрибут-ТОД2'!F:F,1,0)</f>
        <v>SBX_RETAIL_MP_DM.ft_client_aggr_mnth_epklne_pl_open_wavg_intr_rate</v>
      </c>
      <c r="O161" s="27" t="str">
        <f>IF(ISNA(VLOOKUP(E:E,'Мегавитрина на 21.09'!C:H,1,0)), VLOOKUP(E:E,'Мегавитрина на 21.09'!D:H,1,0),VLOOKUP(E:E,'Мегавитрина на 21.09'!C:H,1,0))</f>
        <v>lne_pl_open_wavg_intr_rate</v>
      </c>
      <c r="P161" s="27" t="str">
        <f>IF(ISNA(VLOOKUP(E:E,'Мегавитрина на 21.09'!C:H,2,0)), VLOOKUP(E:E,'Мегавитрина на 21.09'!D:H,1,0),VLOOKUP(E:E,'Мегавитрина на 21.09'!C:H,2,0))</f>
        <v>lne_pl_open_wavg_intr_rate</v>
      </c>
      <c r="Q161" s="27" t="str">
        <f>IF(ISNA(VLOOKUP(E:E,'Мегавитрина на 21.09'!C:H,3,0)), VLOOKUP(E:E,'Мегавитрина на 21.09'!D:H,2,0),VLOOKUP(E:E,'Мегавитрина на 21.09'!C:H,3,0))</f>
        <v>Средневзвешенная (по сумме выдачи) ставка по открытым кредитам</v>
      </c>
      <c r="R161" s="27" t="str">
        <f>IF(ISNA(VLOOKUP(E:E,'Мегавитрина на 21.09'!C:H,4,0)), VLOOKUP(E:E,'Мегавитрина на 21.09'!D:H,3,0),VLOOKUP(E:E,'Мегавитрина на 21.09'!C:H,4,0))</f>
        <v>custom_rb_loan.loan_agrmnt</v>
      </c>
      <c r="S161">
        <f>IF(ISNA(VLOOKUP(E:E,'Мегавитрина на 21.09'!C:H,5,0)), VLOOKUP(E:E,'Мегавитрина на 21.09'!D:H,4,0),VLOOKUP(E:E,'Мегавитрина на 21.09'!C:H,5,0))</f>
        <v>0</v>
      </c>
      <c r="T161" t="str">
        <f>IF(ISNA(VLOOKUP(E:E,'Мегавитрина на 21.09'!C:H,6,0)), VLOOKUP(E:E,'Мегавитрина на 21.09'!D:H,5,0),VLOOKUP(E:E,'Мегавитрина на 21.09'!C:H,6,0))</f>
        <v>Coalesce(Sum(CASE WHEN la.loan_type_cd = 'PL' AND Coalesce(la.agrmnt_close_dt, DATE '9999-12-31') &gt; _report_dt THEN la.issue_rub_amt * la.interest_rate END),)   WHERE (1 = 1)
                                               AND la.loan_class_cd = 'LOAN'
                                               AND la.agrmnt_open_dt &lt;= p_report_dt
                                               AND p_report_dt BETWEEN la.row_actual_from_dt AND la.row_actual_to_dt                  
                                               AND la.epk_id &lt;&gt; -1
                                               AND la.agrmnt_valid_flag = 'Y'   
                                               AND la.cred_line_tranch_cd&lt;&gt;'Tranche'
    / Coalesce(NullIf(Sum(CASE WHEN la.loan_type_cd = 'PL' AND Coalesce(la.agrmnt_close_dt, DATE '9999-12-31') &gt; _report_dt AND la.interest_rate &gt;  THEN la.issue_rub_amt END),),1)</v>
      </c>
    </row>
    <row r="162" spans="1:20" ht="20.100000000000001" hidden="1" customHeight="1">
      <c r="A162">
        <v>1</v>
      </c>
      <c r="B162">
        <v>161</v>
      </c>
      <c r="C162" t="s">
        <v>260</v>
      </c>
      <c r="D162" t="s">
        <v>2765</v>
      </c>
      <c r="E162" t="s">
        <v>173</v>
      </c>
      <c r="F162" t="s">
        <v>260</v>
      </c>
      <c r="H162">
        <f>VLOOKUP(E162,'Атрибут-ТОД'!B:F,3,0)</f>
        <v>0</v>
      </c>
      <c r="I162" t="s">
        <v>467</v>
      </c>
      <c r="J162" s="9" t="s">
        <v>266</v>
      </c>
      <c r="K162" t="s">
        <v>2741</v>
      </c>
      <c r="L162" t="str">
        <f>VLOOKUP(F162&amp;E162,'Атрибут-ТОД2'!F:F,1,0)</f>
        <v>SBX_RETAIL_MP_DM.ft_client_aggr_mnth_epklne_tot_agr_clsd_00_ever_qty</v>
      </c>
      <c r="O162" s="27" t="str">
        <f>IF(ISNA(VLOOKUP(E:E,'Мегавитрина на 21.09'!C:H,1,0)), VLOOKUP(E:E,'Мегавитрина на 21.09'!D:H,1,0),VLOOKUP(E:E,'Мегавитрина на 21.09'!C:H,1,0))</f>
        <v>lne_tot_agr_clsd_00_ever_qty</v>
      </c>
      <c r="P162" s="27" t="str">
        <f>IF(ISNA(VLOOKUP(E:E,'Мегавитрина на 21.09'!C:H,2,0)), VLOOKUP(E:E,'Мегавитрина на 21.09'!D:H,1,0),VLOOKUP(E:E,'Мегавитрина на 21.09'!C:H,2,0))</f>
        <v>lne_tot_agr_clsd_00_ever_qty</v>
      </c>
      <c r="Q162" s="27" t="str">
        <f>IF(ISNA(VLOOKUP(E:E,'Мегавитрина на 21.09'!C:H,3,0)), VLOOKUP(E:E,'Мегавитрина на 21.09'!D:H,2,0),VLOOKUP(E:E,'Мегавитрина на 21.09'!C:H,3,0))</f>
        <v>Количество закрытых без просрочки за всю историю договоров - все продукты (PL, AUTO, MORTGAGE)</v>
      </c>
      <c r="R162" s="27" t="str">
        <f>IF(ISNA(VLOOKUP(E:E,'Мегавитрина на 21.09'!C:H,4,0)), VLOOKUP(E:E,'Мегавитрина на 21.09'!D:H,3,0),VLOOKUP(E:E,'Мегавитрина на 21.09'!C:H,4,0))</f>
        <v>custom_rb_loan.agrmnt_bal
custom_rb_loan.loan_agrmnt</v>
      </c>
      <c r="S162">
        <f>IF(ISNA(VLOOKUP(E:E,'Мегавитрина на 21.09'!C:H,5,0)), VLOOKUP(E:E,'Мегавитрина на 21.09'!D:H,4,0),VLOOKUP(E:E,'Мегавитрина на 21.09'!C:H,5,0))</f>
        <v>0</v>
      </c>
      <c r="T162" t="str">
        <f>IF(ISNA(VLOOKUP(E:E,'Мегавитрина на 21.09'!C:H,6,0)), VLOOKUP(E:E,'Мегавитрина на 21.09'!D:H,5,0),VLOOKUP(E:E,'Мегавитрина на 21.09'!C:H,6,0))</f>
        <v>Sum(CASE WHEN Coalesce(la.agrmnt_close_dt, DATE '9999-12-31') &lt;= _report_dt AND bal.ovrd_max_dur_days =  THEN 1 ELSE  END)   WHERE (1 = 1)
                                               AND la.loan_class_cd = 'LOAN'
                                               AND la.agrmnt_open_dt &lt;= p_report_dt
                                               AND p_report_dt BETWEEN la.row_actual_from_dt AND la.row_actual_to_dt                  
                                               AND la.epk_id &lt;&gt; -1
                                               AND la.agrmnt_valid_flag = 'Y'   
                                               AND la.cred_line_tranch_cd&lt;&gt;'Tranche'</v>
      </c>
    </row>
    <row r="163" spans="1:20" ht="20.100000000000001" hidden="1" customHeight="1">
      <c r="A163">
        <v>1</v>
      </c>
      <c r="B163">
        <v>162</v>
      </c>
      <c r="C163" t="s">
        <v>260</v>
      </c>
      <c r="D163" t="s">
        <v>2765</v>
      </c>
      <c r="E163" t="s">
        <v>172</v>
      </c>
      <c r="F163" t="s">
        <v>260</v>
      </c>
      <c r="H163">
        <f>VLOOKUP(E163,'Атрибут-ТОД'!B:F,3,0)</f>
        <v>0</v>
      </c>
      <c r="I163" t="s">
        <v>468</v>
      </c>
      <c r="J163" s="9" t="s">
        <v>266</v>
      </c>
      <c r="K163" t="s">
        <v>2741</v>
      </c>
      <c r="L163" t="str">
        <f>VLOOKUP(F163&amp;E163,'Атрибут-ТОД2'!F:F,1,0)</f>
        <v>SBX_RETAIL_MP_DM.ft_client_aggr_mnth_epklne_tot_agr_clsd_ever_qty</v>
      </c>
      <c r="O163" s="27" t="str">
        <f>IF(ISNA(VLOOKUP(E:E,'Мегавитрина на 21.09'!C:H,1,0)), VLOOKUP(E:E,'Мегавитрина на 21.09'!D:H,1,0),VLOOKUP(E:E,'Мегавитрина на 21.09'!C:H,1,0))</f>
        <v>lne_tot_agr_clsd_ever_qty</v>
      </c>
      <c r="P163" s="27" t="str">
        <f>IF(ISNA(VLOOKUP(E:E,'Мегавитрина на 21.09'!C:H,2,0)), VLOOKUP(E:E,'Мегавитрина на 21.09'!D:H,1,0),VLOOKUP(E:E,'Мегавитрина на 21.09'!C:H,2,0))</f>
        <v>cred_tot_closed_qty</v>
      </c>
      <c r="Q163" s="27" t="str">
        <f>IF(ISNA(VLOOKUP(E:E,'Мегавитрина на 21.09'!C:H,3,0)), VLOOKUP(E:E,'Мегавитрина на 21.09'!D:H,2,0),VLOOKUP(E:E,'Мегавитрина на 21.09'!C:H,3,0))</f>
        <v>Количество закрытых за всю историю договоров - все продукты (PL, AUTO, MORTGAGE)</v>
      </c>
      <c r="R163" s="27" t="str">
        <f>IF(ISNA(VLOOKUP(E:E,'Мегавитрина на 21.09'!C:H,4,0)), VLOOKUP(E:E,'Мегавитрина на 21.09'!D:H,3,0),VLOOKUP(E:E,'Мегавитрина на 21.09'!C:H,4,0))</f>
        <v>custom_rb_loan.loan_agrmnt</v>
      </c>
      <c r="S163">
        <f>IF(ISNA(VLOOKUP(E:E,'Мегавитрина на 21.09'!C:H,5,0)), VLOOKUP(E:E,'Мегавитрина на 21.09'!D:H,4,0),VLOOKUP(E:E,'Мегавитрина на 21.09'!C:H,5,0))</f>
        <v>0</v>
      </c>
      <c r="T163" t="str">
        <f>IF(ISNA(VLOOKUP(E:E,'Мегавитрина на 21.09'!C:H,6,0)), VLOOKUP(E:E,'Мегавитрина на 21.09'!D:H,5,0),VLOOKUP(E:E,'Мегавитрина на 21.09'!C:H,6,0))</f>
        <v>Sum(CASE WHEN Coalesce(la.agrmnt_close_dt, DATE '9999-12-31') &lt;= _report_dt THEN 1 ELSE  END)   WHERE (1 = 1)
                                               AND la.loan_class_cd = 'LOAN'
                                               AND la.agrmnt_open_dt &lt;= p_report_dt
                                               AND p_report_dt BETWEEN la.row_actual_from_dt AND la.row_actual_to_dt                  
                                               AND la.epk_id &lt;&gt; -1
                                               AND la.agrmnt_valid_flag = 'Y'   
                                               AND la.cred_line_tranch_cd&lt;&gt;'Tranche'</v>
      </c>
    </row>
    <row r="164" spans="1:20" ht="20.100000000000001" hidden="1" customHeight="1">
      <c r="A164">
        <v>1</v>
      </c>
      <c r="B164">
        <v>163</v>
      </c>
      <c r="C164" t="s">
        <v>260</v>
      </c>
      <c r="D164" t="s">
        <v>2765</v>
      </c>
      <c r="E164" t="s">
        <v>171</v>
      </c>
      <c r="F164" t="s">
        <v>260</v>
      </c>
      <c r="H164">
        <f>VLOOKUP(E164,'Атрибут-ТОД'!B:F,3,0)</f>
        <v>0</v>
      </c>
      <c r="I164" t="s">
        <v>469</v>
      </c>
      <c r="J164" s="9" t="s">
        <v>266</v>
      </c>
      <c r="K164" t="s">
        <v>2741</v>
      </c>
      <c r="L164" t="str">
        <f>VLOOKUP(F164&amp;E164,'Атрибут-ТОД2'!F:F,1,0)</f>
        <v>SBX_RETAIL_MP_DM.ft_client_aggr_mnth_epklne_tot_agr_open_ever_qty</v>
      </c>
      <c r="O164" s="27" t="str">
        <f>IF(ISNA(VLOOKUP(E:E,'Мегавитрина на 21.09'!C:H,1,0)), VLOOKUP(E:E,'Мегавитрина на 21.09'!D:H,1,0),VLOOKUP(E:E,'Мегавитрина на 21.09'!C:H,1,0))</f>
        <v>lne_tot_agr_open_ever_qty</v>
      </c>
      <c r="P164" s="27" t="str">
        <f>IF(ISNA(VLOOKUP(E:E,'Мегавитрина на 21.09'!C:H,2,0)), VLOOKUP(E:E,'Мегавитрина на 21.09'!D:H,1,0),VLOOKUP(E:E,'Мегавитрина на 21.09'!C:H,2,0))</f>
        <v>cred_tot_act_qty</v>
      </c>
      <c r="Q164" s="27" t="str">
        <f>IF(ISNA(VLOOKUP(E:E,'Мегавитрина на 21.09'!C:H,3,0)), VLOOKUP(E:E,'Мегавитрина на 21.09'!D:H,2,0),VLOOKUP(E:E,'Мегавитрина на 21.09'!C:H,3,0))</f>
        <v>Количество открытых за всю историю договоров - все продукты (PL, AUTO, MORTGAGE)</v>
      </c>
      <c r="R164" s="27" t="str">
        <f>IF(ISNA(VLOOKUP(E:E,'Мегавитрина на 21.09'!C:H,4,0)), VLOOKUP(E:E,'Мегавитрина на 21.09'!D:H,3,0),VLOOKUP(E:E,'Мегавитрина на 21.09'!C:H,4,0))</f>
        <v>custom_rb_loan.loan_agrmnt</v>
      </c>
      <c r="S164">
        <f>IF(ISNA(VLOOKUP(E:E,'Мегавитрина на 21.09'!C:H,5,0)), VLOOKUP(E:E,'Мегавитрина на 21.09'!D:H,4,0),VLOOKUP(E:E,'Мегавитрина на 21.09'!C:H,5,0))</f>
        <v>0</v>
      </c>
      <c r="T164" t="str">
        <f>IF(ISNA(VLOOKUP(E:E,'Мегавитрина на 21.09'!C:H,6,0)), VLOOKUP(E:E,'Мегавитрина на 21.09'!D:H,5,0),VLOOKUP(E:E,'Мегавитрина на 21.09'!C:H,6,0))</f>
        <v>Sum(1)   WHERE (1 = 1)
                                               AND la.loan_class_cd = 'LOAN'
                                               AND la.agrmnt_open_dt &lt;= p_report_dt
                                               AND p_report_dt BETWEEN la.row_actual_from_dt AND la.row_actual_to_dt                  
                                               AND la.epk_id &lt;&gt; -1
                                               AND la.agrmnt_valid_flag = 'Y'   
                                               AND la.cred_line_tranch_cd&lt;&gt;'Tranche'</v>
      </c>
    </row>
    <row r="165" spans="1:20" ht="20.100000000000001" hidden="1" customHeight="1">
      <c r="A165">
        <v>1</v>
      </c>
      <c r="B165">
        <v>164</v>
      </c>
      <c r="C165" t="s">
        <v>260</v>
      </c>
      <c r="D165" t="s">
        <v>2765</v>
      </c>
      <c r="E165" t="s">
        <v>102</v>
      </c>
      <c r="F165" t="s">
        <v>260</v>
      </c>
      <c r="H165">
        <f>VLOOKUP(E165,'Атрибут-ТОД'!B:F,3,0)</f>
        <v>0</v>
      </c>
      <c r="I165" t="s">
        <v>360</v>
      </c>
      <c r="J165" s="9" t="s">
        <v>264</v>
      </c>
      <c r="K165" t="s">
        <v>2741</v>
      </c>
      <c r="L165" t="str">
        <f>VLOOKUP(F165&amp;E165,'Атрибут-ТОД2'!F:F,1,0)</f>
        <v>SBX_RETAIL_MP_DM.ft_client_aggr_mnth_epkcrd_inf_total_qty</v>
      </c>
      <c r="N165" s="7"/>
      <c r="O165" s="27" t="str">
        <f>IF(ISNA(VLOOKUP(E:E,'Мегавитрина на 21.09'!C:H,1,0)), VLOOKUP(E:E,'Мегавитрина на 21.09'!D:H,1,0),VLOOKUP(E:E,'Мегавитрина на 21.09'!C:H,1,0))</f>
        <v>crd_inf_total_qty</v>
      </c>
      <c r="P165" s="27" t="str">
        <f>IF(ISNA(VLOOKUP(E:E,'Мегавитрина на 21.09'!C:H,2,0)), VLOOKUP(E:E,'Мегавитрина на 21.09'!D:H,1,0),VLOOKUP(E:E,'Мегавитрина на 21.09'!C:H,2,0))</f>
        <v>crd_inf_total_qty</v>
      </c>
      <c r="Q165" s="27" t="str">
        <f>IF(ISNA(VLOOKUP(E:E,'Мегавитрина на 21.09'!C:H,3,0)), VLOOKUP(E:E,'Мегавитрина на 21.09'!D:H,2,0),VLOOKUP(E:E,'Мегавитрина на 21.09'!C:H,3,0))</f>
        <v>Общее количество поступлений по всем картам клиента за месяц</v>
      </c>
      <c r="R165" s="27" t="str">
        <f>IF(ISNA(VLOOKUP(E:E,'Мегавитрина на 21.09'!C:H,4,0)), VLOOKUP(E:E,'Мегавитрина на 21.09'!D:H,3,0),VLOOKUP(E:E,'Мегавитрина на 21.09'!C:H,4,0))</f>
        <v>custom_rb_card.agrmnt_mnth</v>
      </c>
      <c r="S165">
        <f>IF(ISNA(VLOOKUP(E:E,'Мегавитрина на 21.09'!C:H,5,0)), VLOOKUP(E:E,'Мегавитрина на 21.09'!D:H,4,0),VLOOKUP(E:E,'Мегавитрина на 21.09'!C:H,5,0))</f>
        <v>0</v>
      </c>
      <c r="T165" t="str">
        <f>IF(ISNA(VLOOKUP(E:E,'Мегавитрина на 21.09'!C:H,6,0)), VLOOKUP(E:E,'Мегавитрина на 21.09'!D:H,5,0),VLOOKUP(E:E,'Мегавитрина на 21.09'!C:H,6,0))</f>
        <v>Sum(txn_inf_total_qty) AS crd_inf_total_qty,</v>
      </c>
    </row>
    <row r="166" spans="1:20" ht="20.100000000000001" hidden="1" customHeight="1">
      <c r="A166">
        <v>1</v>
      </c>
      <c r="B166">
        <v>165</v>
      </c>
      <c r="C166" t="s">
        <v>260</v>
      </c>
      <c r="D166" t="s">
        <v>2765</v>
      </c>
      <c r="E166" t="s">
        <v>104</v>
      </c>
      <c r="F166" t="s">
        <v>260</v>
      </c>
      <c r="H166">
        <f>VLOOKUP(E166,'Атрибут-ТОД'!B:F,3,0)</f>
        <v>0</v>
      </c>
      <c r="I166" t="s">
        <v>352</v>
      </c>
      <c r="J166" s="9" t="s">
        <v>264</v>
      </c>
      <c r="K166" t="s">
        <v>2741</v>
      </c>
      <c r="L166" t="str">
        <f>VLOOKUP(F166&amp;E166,'Атрибут-ТОД2'!F:F,1,0)</f>
        <v>SBX_RETAIL_MP_DM.ft_client_aggr_mnth_epkcrd_inf_ext_transf_qty</v>
      </c>
      <c r="N166" s="7"/>
      <c r="O166" s="27" t="str">
        <f>IF(ISNA(VLOOKUP(E:E,'Мегавитрина на 21.09'!C:H,1,0)), VLOOKUP(E:E,'Мегавитрина на 21.09'!D:H,1,0),VLOOKUP(E:E,'Мегавитрина на 21.09'!C:H,1,0))</f>
        <v>crd_inf_ext_transf_qty</v>
      </c>
      <c r="P166" s="27" t="str">
        <f>IF(ISNA(VLOOKUP(E:E,'Мегавитрина на 21.09'!C:H,2,0)), VLOOKUP(E:E,'Мегавитрина на 21.09'!D:H,1,0),VLOOKUP(E:E,'Мегавитрина на 21.09'!C:H,2,0))</f>
        <v>crd_inf_ext_transf_qty</v>
      </c>
      <c r="Q166" s="27" t="str">
        <f>IF(ISNA(VLOOKUP(E:E,'Мегавитрина на 21.09'!C:H,3,0)), VLOOKUP(E:E,'Мегавитрина на 21.09'!D:H,2,0),VLOOKUP(E:E,'Мегавитрина на 21.09'!C:H,3,0))</f>
        <v>Общее количество поступлений по всем картам клиента за месяц по внешним переводам (тип операции 7000)</v>
      </c>
      <c r="R166" s="27" t="str">
        <f>IF(ISNA(VLOOKUP(E:E,'Мегавитрина на 21.09'!C:H,4,0)), VLOOKUP(E:E,'Мегавитрина на 21.09'!D:H,3,0),VLOOKUP(E:E,'Мегавитрина на 21.09'!C:H,4,0))</f>
        <v>custom_rb_card.agrmnt_mnth</v>
      </c>
      <c r="S166">
        <f>IF(ISNA(VLOOKUP(E:E,'Мегавитрина на 21.09'!C:H,5,0)), VLOOKUP(E:E,'Мегавитрина на 21.09'!D:H,4,0),VLOOKUP(E:E,'Мегавитрина на 21.09'!C:H,5,0))</f>
        <v>0</v>
      </c>
      <c r="T166" t="str">
        <f>IF(ISNA(VLOOKUP(E:E,'Мегавитрина на 21.09'!C:H,6,0)), VLOOKUP(E:E,'Мегавитрина на 21.09'!D:H,5,0),VLOOKUP(E:E,'Мегавитрина на 21.09'!C:H,6,0))</f>
        <v>Sum(txn_inf_ext_transf_qty) AS crd_inf_ext_transf_qty,</v>
      </c>
    </row>
    <row r="167" spans="1:20" ht="20.100000000000001" hidden="1" customHeight="1">
      <c r="A167">
        <v>1</v>
      </c>
      <c r="B167">
        <v>166</v>
      </c>
      <c r="C167" t="s">
        <v>260</v>
      </c>
      <c r="D167" t="s">
        <v>2765</v>
      </c>
      <c r="E167" t="s">
        <v>116</v>
      </c>
      <c r="F167" t="s">
        <v>260</v>
      </c>
      <c r="H167">
        <f>VLOOKUP(E167,'Атрибут-ТОД'!B:F,3,0)</f>
        <v>0</v>
      </c>
      <c r="I167" t="s">
        <v>374</v>
      </c>
      <c r="J167" s="9" t="s">
        <v>264</v>
      </c>
      <c r="K167" t="s">
        <v>2741</v>
      </c>
      <c r="L167" t="str">
        <f>VLOOKUP(F167&amp;E167,'Атрибут-ТОД2'!F:F,1,0)</f>
        <v>SBX_RETAIL_MP_DM.ft_client_aggr_mnth_epkcrd_otf_total_qty</v>
      </c>
      <c r="O167" s="27" t="str">
        <f>IF(ISNA(VLOOKUP(E:E,'Мегавитрина на 21.09'!C:H,1,0)), VLOOKUP(E:E,'Мегавитрина на 21.09'!D:H,1,0),VLOOKUP(E:E,'Мегавитрина на 21.09'!C:H,1,0))</f>
        <v>crd_otf_total_qty</v>
      </c>
      <c r="P167" s="27" t="str">
        <f>IF(ISNA(VLOOKUP(E:E,'Мегавитрина на 21.09'!C:H,2,0)), VLOOKUP(E:E,'Мегавитрина на 21.09'!D:H,1,0),VLOOKUP(E:E,'Мегавитрина на 21.09'!C:H,2,0))</f>
        <v>crd_otf_total_qty</v>
      </c>
      <c r="Q167" s="27" t="str">
        <f>IF(ISNA(VLOOKUP(E:E,'Мегавитрина на 21.09'!C:H,3,0)), VLOOKUP(E:E,'Мегавитрина на 21.09'!D:H,2,0),VLOOKUP(E:E,'Мегавитрина на 21.09'!C:H,3,0))</f>
        <v>Общее количество списаний по всем картам клиента за месяц</v>
      </c>
      <c r="R167" s="27" t="str">
        <f>IF(ISNA(VLOOKUP(E:E,'Мегавитрина на 21.09'!C:H,4,0)), VLOOKUP(E:E,'Мегавитрина на 21.09'!D:H,3,0),VLOOKUP(E:E,'Мегавитрина на 21.09'!C:H,4,0))</f>
        <v>custom_rb_card.agrmnt_mnth</v>
      </c>
      <c r="S167">
        <f>IF(ISNA(VLOOKUP(E:E,'Мегавитрина на 21.09'!C:H,5,0)), VLOOKUP(E:E,'Мегавитрина на 21.09'!D:H,4,0),VLOOKUP(E:E,'Мегавитрина на 21.09'!C:H,5,0))</f>
        <v>0</v>
      </c>
      <c r="T167" t="str">
        <f>IF(ISNA(VLOOKUP(E:E,'Мегавитрина на 21.09'!C:H,6,0)), VLOOKUP(E:E,'Мегавитрина на 21.09'!D:H,5,0),VLOOKUP(E:E,'Мегавитрина на 21.09'!C:H,6,0))</f>
        <v>Sum(txn_otf_total_qty) AS crd_otf_total_qty,</v>
      </c>
    </row>
    <row r="168" spans="1:20" ht="20.100000000000001" hidden="1" customHeight="1">
      <c r="A168">
        <v>1</v>
      </c>
      <c r="B168">
        <v>167</v>
      </c>
      <c r="C168" t="s">
        <v>260</v>
      </c>
      <c r="D168" t="s">
        <v>2765</v>
      </c>
      <c r="E168" t="s">
        <v>179</v>
      </c>
      <c r="F168" t="s">
        <v>260</v>
      </c>
      <c r="H168">
        <f>VLOOKUP(E168,'Атрибут-ТОД'!B:F,3,0)</f>
        <v>0</v>
      </c>
      <c r="I168" t="s">
        <v>472</v>
      </c>
      <c r="J168" s="9" t="s">
        <v>266</v>
      </c>
      <c r="K168" t="s">
        <v>2741</v>
      </c>
      <c r="L168" t="str">
        <f>VLOOKUP(F168&amp;E168,'Атрибут-ТОД2'!F:F,1,0)</f>
        <v>SBX_RETAIL_MP_DM.ft_client_aggr_mnth_epklne_tot_dq_entr_ever_qty</v>
      </c>
      <c r="O168" s="27" t="str">
        <f>IF(ISNA(VLOOKUP(E:E,'Мегавитрина на 21.09'!C:H,1,0)), VLOOKUP(E:E,'Мегавитрина на 21.09'!D:H,1,0),VLOOKUP(E:E,'Мегавитрина на 21.09'!C:H,1,0))</f>
        <v>lne_tot_dq_entr_ever_qty</v>
      </c>
      <c r="P168" s="27" t="str">
        <f>IF(ISNA(VLOOKUP(E:E,'Мегавитрина на 21.09'!C:H,2,0)), VLOOKUP(E:E,'Мегавитрина на 21.09'!D:H,1,0),VLOOKUP(E:E,'Мегавитрина на 21.09'!C:H,2,0))</f>
        <v>lne_tot_dq_entr_ever_qty</v>
      </c>
      <c r="Q168" s="27" t="str">
        <f>IF(ISNA(VLOOKUP(E:E,'Мегавитрина на 21.09'!C:H,3,0)), VLOOKUP(E:E,'Мегавитрина на 21.09'!D:H,2,0),VLOOKUP(E:E,'Мегавитрина на 21.09'!C:H,3,0))</f>
        <v>Общее количество входов в просрочку по всем открытым когда-либо кредитам - все продукты (PL, AUTO, MORTGAGE)</v>
      </c>
      <c r="R168" s="27" t="str">
        <f>IF(ISNA(VLOOKUP(E:E,'Мегавитрина на 21.09'!C:H,4,0)), VLOOKUP(E:E,'Мегавитрина на 21.09'!D:H,3,0),VLOOKUP(E:E,'Мегавитрина на 21.09'!C:H,4,0))</f>
        <v>custom_rb_loan.agrmnt_bal</v>
      </c>
      <c r="S168">
        <f>IF(ISNA(VLOOKUP(E:E,'Мегавитрина на 21.09'!C:H,5,0)), VLOOKUP(E:E,'Мегавитрина на 21.09'!D:H,4,0),VLOOKUP(E:E,'Мегавитрина на 21.09'!C:H,5,0))</f>
        <v>0</v>
      </c>
      <c r="T168" t="str">
        <f>IF(ISNA(VLOOKUP(E:E,'Мегавитрина на 21.09'!C:H,6,0)), VLOOKUP(E:E,'Мегавитрина на 21.09'!D:H,5,0),VLOOKUP(E:E,'Мегавитрина на 21.09'!C:H,6,0))</f>
        <v>Sum(Coalesce(bal.ovrd_tot_entr_ever_qty,))  WHERE (1 = 1)
                                               AND la.loan_class_cd = 'LOAN'
                                               AND la.agrmnt_open_dt &lt;= p_report_dt
                                               AND p_report_dt BETWEEN la.row_actual_from_dt AND la.row_actual_to_dt                  
                                               AND la.epk_id &lt;&gt; -1
                                               AND la.agrmnt_valid_flag = 'Y'   
                                               AND la.cred_line_tranch_cd&lt;&gt;'Tranche'</v>
      </c>
    </row>
    <row r="169" spans="1:20" ht="20.100000000000001" hidden="1" customHeight="1">
      <c r="A169">
        <v>1</v>
      </c>
      <c r="B169">
        <v>168</v>
      </c>
      <c r="C169" t="s">
        <v>260</v>
      </c>
      <c r="D169" t="s">
        <v>2765</v>
      </c>
      <c r="E169" t="s">
        <v>176</v>
      </c>
      <c r="F169" t="s">
        <v>260</v>
      </c>
      <c r="H169">
        <f>VLOOKUP(E169,'Атрибут-ТОД'!B:F,3,0)</f>
        <v>0</v>
      </c>
      <c r="I169" t="s">
        <v>473</v>
      </c>
      <c r="J169" s="9" t="s">
        <v>266</v>
      </c>
      <c r="K169" t="s">
        <v>2741</v>
      </c>
      <c r="L169" t="str">
        <f>VLOOKUP(F169&amp;E169,'Атрибут-ТОД2'!F:F,1,0)</f>
        <v>SBX_RETAIL_MP_DM.ft_client_aggr_mnth_epklne_tot_issued_ever_rub_amt</v>
      </c>
      <c r="O169" s="27" t="str">
        <f>IF(ISNA(VLOOKUP(E:E,'Мегавитрина на 21.09'!C:H,1,0)), VLOOKUP(E:E,'Мегавитрина на 21.09'!D:H,1,0),VLOOKUP(E:E,'Мегавитрина на 21.09'!C:H,1,0))</f>
        <v>lne_tot_issued_ever_rub_amt</v>
      </c>
      <c r="P169" s="27" t="str">
        <f>IF(ISNA(VLOOKUP(E:E,'Мегавитрина на 21.09'!C:H,2,0)), VLOOKUP(E:E,'Мегавитрина на 21.09'!D:H,1,0),VLOOKUP(E:E,'Мегавитрина на 21.09'!C:H,2,0))</f>
        <v>lne_tot_issued_ever_rub_amt</v>
      </c>
      <c r="Q169" s="27" t="str">
        <f>IF(ISNA(VLOOKUP(E:E,'Мегавитрина на 21.09'!C:H,3,0)), VLOOKUP(E:E,'Мегавитрина на 21.09'!D:H,2,0),VLOOKUP(E:E,'Мегавитрина на 21.09'!C:H,3,0))</f>
        <v>Суммарная первоначальная сумма выданных открытых кредитов (за всю историю) - все продукты (PL, AUTO, MORTGAGE)</v>
      </c>
      <c r="R169" s="27" t="str">
        <f>IF(ISNA(VLOOKUP(E:E,'Мегавитрина на 21.09'!C:H,4,0)), VLOOKUP(E:E,'Мегавитрина на 21.09'!D:H,3,0),VLOOKUP(E:E,'Мегавитрина на 21.09'!C:H,4,0))</f>
        <v>custom_rb_loan.loan_agrmnt</v>
      </c>
      <c r="S169">
        <f>IF(ISNA(VLOOKUP(E:E,'Мегавитрина на 21.09'!C:H,5,0)), VLOOKUP(E:E,'Мегавитрина на 21.09'!D:H,4,0),VLOOKUP(E:E,'Мегавитрина на 21.09'!C:H,5,0))</f>
        <v>0</v>
      </c>
      <c r="T169" t="str">
        <f>IF(ISNA(VLOOKUP(E:E,'Мегавитрина на 21.09'!C:H,6,0)), VLOOKUP(E:E,'Мегавитрина на 21.09'!D:H,5,0),VLOOKUP(E:E,'Мегавитрина на 21.09'!C:H,6,0))</f>
        <v>Sum(Coalesce(la.issue_rub_amt,))   WHERE (1 = 1)
                                               AND la.loan_class_cd = 'LOAN'
                                               AND la.agrmnt_open_dt &lt;= p_report_dt
                                               AND p_report_dt BETWEEN la.row_actual_from_dt AND la.row_actual_to_dt                  
                                               AND la.epk_id &lt;&gt; -1
                                               AND la.agrmnt_valid_flag = 'Y'   
                                               AND la.cred_line_tranch_cd&lt;&gt;'Tranche'</v>
      </c>
    </row>
    <row r="170" spans="1:20" ht="20.100000000000001" hidden="1" customHeight="1">
      <c r="A170">
        <v>1</v>
      </c>
      <c r="B170">
        <v>169</v>
      </c>
      <c r="C170" t="s">
        <v>260</v>
      </c>
      <c r="D170" t="s">
        <v>2765</v>
      </c>
      <c r="E170" t="s">
        <v>175</v>
      </c>
      <c r="F170" t="s">
        <v>260</v>
      </c>
      <c r="H170">
        <f>VLOOKUP(E170,'Атрибут-ТОД'!B:F,3,0)</f>
        <v>0</v>
      </c>
      <c r="I170" t="s">
        <v>474</v>
      </c>
      <c r="J170" s="9" t="s">
        <v>266</v>
      </c>
      <c r="K170" t="s">
        <v>2741</v>
      </c>
      <c r="L170" t="str">
        <f>VLOOKUP(F170&amp;E170,'Атрибут-ТОД2'!F:F,1,0)</f>
        <v>SBX_RETAIL_MP_DM.ft_client_aggr_mnth_epklne_tot_issued_open_rub_amt</v>
      </c>
      <c r="O170" s="27" t="str">
        <f>IF(ISNA(VLOOKUP(E:E,'Мегавитрина на 21.09'!C:H,1,0)), VLOOKUP(E:E,'Мегавитрина на 21.09'!D:H,1,0),VLOOKUP(E:E,'Мегавитрина на 21.09'!C:H,1,0))</f>
        <v>lne_tot_issued_open_rub_amt</v>
      </c>
      <c r="P170" s="27" t="str">
        <f>IF(ISNA(VLOOKUP(E:E,'Мегавитрина на 21.09'!C:H,2,0)), VLOOKUP(E:E,'Мегавитрина на 21.09'!D:H,1,0),VLOOKUP(E:E,'Мегавитрина на 21.09'!C:H,2,0))</f>
        <v>cred_tot_act_initial_rub_amt</v>
      </c>
      <c r="Q170" s="27" t="str">
        <f>IF(ISNA(VLOOKUP(E:E,'Мегавитрина на 21.09'!C:H,3,0)), VLOOKUP(E:E,'Мегавитрина на 21.09'!D:H,2,0),VLOOKUP(E:E,'Мегавитрина на 21.09'!C:H,3,0))</f>
        <v>Суммарная первоначальная сумма выданных открытых кредитов (только открытые) - все продукты (PL, AUTO, MORTGAGE)</v>
      </c>
      <c r="R170" s="27" t="str">
        <f>IF(ISNA(VLOOKUP(E:E,'Мегавитрина на 21.09'!C:H,4,0)), VLOOKUP(E:E,'Мегавитрина на 21.09'!D:H,3,0),VLOOKUP(E:E,'Мегавитрина на 21.09'!C:H,4,0))</f>
        <v>custom_rb_loan.loan_agrmnt</v>
      </c>
      <c r="S170">
        <f>IF(ISNA(VLOOKUP(E:E,'Мегавитрина на 21.09'!C:H,5,0)), VLOOKUP(E:E,'Мегавитрина на 21.09'!D:H,4,0),VLOOKUP(E:E,'Мегавитрина на 21.09'!C:H,5,0))</f>
        <v>0</v>
      </c>
      <c r="T170" t="str">
        <f>IF(ISNA(VLOOKUP(E:E,'Мегавитрина на 21.09'!C:H,6,0)), VLOOKUP(E:E,'Мегавитрина на 21.09'!D:H,5,0),VLOOKUP(E:E,'Мегавитрина на 21.09'!C:H,6,0))</f>
        <v>Sum(CASE WHEN Coalesce(la.agrmnt_close_dt, DATE '9999-12-31') &gt; _report_dt THEN Coalesce(la.issue_rub_amt,) ELSE  END)    WHERE (1 = 1)
                                               AND la.loan_class_cd = 'LOAN'
                                               AND la.agrmnt_open_dt &lt;= p_report_dt
                                               AND p_report_dt BETWEEN la.row_actual_from_dt AND la.row_actual_to_dt                  
                                               AND la.epk_id &lt;&gt; -1
                                               AND la.agrmnt_valid_flag = 'Y'   
                                               AND la.cred_line_tranch_cd&lt;&gt;'Tranche'</v>
      </c>
    </row>
    <row r="171" spans="1:20" ht="20.100000000000001" hidden="1" customHeight="1">
      <c r="A171">
        <v>1</v>
      </c>
      <c r="B171">
        <v>170</v>
      </c>
      <c r="C171" t="s">
        <v>260</v>
      </c>
      <c r="D171" t="s">
        <v>2765</v>
      </c>
      <c r="E171" t="s">
        <v>14</v>
      </c>
      <c r="F171" t="s">
        <v>260</v>
      </c>
      <c r="H171">
        <f>VLOOKUP(E171,'Атрибут-ТОД'!B:F,3,0)</f>
        <v>0</v>
      </c>
      <c r="I171" t="s">
        <v>478</v>
      </c>
      <c r="J171" s="9" t="s">
        <v>266</v>
      </c>
      <c r="K171" t="s">
        <v>2741</v>
      </c>
      <c r="L171" t="str">
        <f>VLOOKUP(F171&amp;E171,'Атрибут-ТОД2'!F:F,1,0)</f>
        <v>SBX_RETAIL_MP_DM.ft_client_aggr_mnth_epklne_tot_max_ovrd_ever_days</v>
      </c>
      <c r="O171" s="27" t="str">
        <f>IF(ISNA(VLOOKUP(E:E,'Мегавитрина на 21.09'!C:H,1,0)), VLOOKUP(E:E,'Мегавитрина на 21.09'!D:H,1,0),VLOOKUP(E:E,'Мегавитрина на 21.09'!C:H,1,0))</f>
        <v>lne_tot_max_ovrd_ever_days</v>
      </c>
      <c r="P171" s="27" t="str">
        <f>IF(ISNA(VLOOKUP(E:E,'Мегавитрина на 21.09'!C:H,2,0)), VLOOKUP(E:E,'Мегавитрина на 21.09'!D:H,1,0),VLOOKUP(E:E,'Мегавитрина на 21.09'!C:H,2,0))</f>
        <v>lne_tot_max_ovrd_ever_days</v>
      </c>
      <c r="Q171" s="27" t="str">
        <f>IF(ISNA(VLOOKUP(E:E,'Мегавитрина на 21.09'!C:H,3,0)), VLOOKUP(E:E,'Мегавитрина на 21.09'!D:H,2,0),VLOOKUP(E:E,'Мегавитрина на 21.09'!C:H,3,0))</f>
        <v>Минимальная длительность просрочки (в днях) по всем открытым когда-либо кредитам - все продукты (PL, AUTO, MORTGAGE)</v>
      </c>
      <c r="R171" s="27" t="str">
        <f>IF(ISNA(VLOOKUP(E:E,'Мегавитрина на 21.09'!C:H,4,0)), VLOOKUP(E:E,'Мегавитрина на 21.09'!D:H,3,0),VLOOKUP(E:E,'Мегавитрина на 21.09'!C:H,4,0))</f>
        <v>custom_rb_loan.agrmnt_bal</v>
      </c>
      <c r="S171">
        <f>IF(ISNA(VLOOKUP(E:E,'Мегавитрина на 21.09'!C:H,5,0)), VLOOKUP(E:E,'Мегавитрина на 21.09'!D:H,4,0),VLOOKUP(E:E,'Мегавитрина на 21.09'!C:H,5,0))</f>
        <v>0</v>
      </c>
      <c r="T171" t="str">
        <f>IF(ISNA(VLOOKUP(E:E,'Мегавитрина на 21.09'!C:H,6,0)), VLOOKUP(E:E,'Мегавитрина на 21.09'!D:H,5,0),VLOOKUP(E:E,'Мегавитрина на 21.09'!C:H,6,0))</f>
        <v>Max(Coalesce(bal.ovrd_max_dur_days,))   WHERE (1 = 1)
                                               AND la.loan_class_cd = 'LOAN'
                                               AND la.agrmnt_open_dt &lt;= p_report_dt
                                               AND p_report_dt BETWEEN la.row_actual_from_dt AND la.row_actual_to_dt                  
                                               AND la.epk_id &lt;&gt; -1
                                               AND la.agrmnt_valid_flag = 'Y'   
                                               AND la.cred_line_tranch_cd&lt;&gt;'Tranche'</v>
      </c>
    </row>
    <row r="172" spans="1:20" ht="20.100000000000001" hidden="1" customHeight="1">
      <c r="A172">
        <v>1</v>
      </c>
      <c r="B172">
        <v>171</v>
      </c>
      <c r="C172" t="s">
        <v>260</v>
      </c>
      <c r="D172" t="s">
        <v>2765</v>
      </c>
      <c r="E172" t="s">
        <v>178</v>
      </c>
      <c r="F172" t="s">
        <v>260</v>
      </c>
      <c r="H172">
        <f>VLOOKUP(E172,'Атрибут-ТОД'!B:F,3,0)</f>
        <v>0</v>
      </c>
      <c r="I172" t="s">
        <v>479</v>
      </c>
      <c r="J172" s="9" t="s">
        <v>266</v>
      </c>
      <c r="K172" t="s">
        <v>2741</v>
      </c>
      <c r="L172" t="str">
        <f>VLOOKUP(F172&amp;E172,'Атрибут-ТОД2'!F:F,1,0)</f>
        <v>SBX_RETAIL_MP_DM.ft_client_aggr_mnth_epklne_tot_max_ovrd_ever_rub_amt</v>
      </c>
      <c r="O172" s="27" t="str">
        <f>IF(ISNA(VLOOKUP(E:E,'Мегавитрина на 21.09'!C:H,1,0)), VLOOKUP(E:E,'Мегавитрина на 21.09'!D:H,1,0),VLOOKUP(E:E,'Мегавитрина на 21.09'!C:H,1,0))</f>
        <v>lne_tot_max_ovrd_ever_rub_amt</v>
      </c>
      <c r="P172" s="27" t="str">
        <f>IF(ISNA(VLOOKUP(E:E,'Мегавитрина на 21.09'!C:H,2,0)), VLOOKUP(E:E,'Мегавитрина на 21.09'!D:H,1,0),VLOOKUP(E:E,'Мегавитрина на 21.09'!C:H,2,0))</f>
        <v>lne_tot_max_ovrd_ever_rub_amt</v>
      </c>
      <c r="Q172" s="27" t="str">
        <f>IF(ISNA(VLOOKUP(E:E,'Мегавитрина на 21.09'!C:H,3,0)), VLOOKUP(E:E,'Мегавитрина на 21.09'!D:H,2,0),VLOOKUP(E:E,'Мегавитрина на 21.09'!C:H,3,0))</f>
        <v>Максимальная сумма просроченной задолженности по всем открытым когда-либо кредитам - все продукты (PL, AUTO, MORTGAGE)</v>
      </c>
      <c r="R172" s="27" t="str">
        <f>IF(ISNA(VLOOKUP(E:E,'Мегавитрина на 21.09'!C:H,4,0)), VLOOKUP(E:E,'Мегавитрина на 21.09'!D:H,3,0),VLOOKUP(E:E,'Мегавитрина на 21.09'!C:H,4,0))</f>
        <v>custom_rb_loan.agrmnt_bal</v>
      </c>
      <c r="S172">
        <f>IF(ISNA(VLOOKUP(E:E,'Мегавитрина на 21.09'!C:H,5,0)), VLOOKUP(E:E,'Мегавитрина на 21.09'!D:H,4,0),VLOOKUP(E:E,'Мегавитрина на 21.09'!C:H,5,0))</f>
        <v>0</v>
      </c>
      <c r="T172" t="str">
        <f>IF(ISNA(VLOOKUP(E:E,'Мегавитрина на 21.09'!C:H,6,0)), VLOOKUP(E:E,'Мегавитрина на 21.09'!D:H,5,0),VLOOKUP(E:E,'Мегавитрина на 21.09'!C:H,6,0))</f>
        <v>Max(Coalesce(bal.debt_ovrd_max_rub_amt,))    WHERE (1 = 1)
                                               AND la.loan_class_cd = 'LOAN'
                                               AND la.agrmnt_open_dt &lt;= p_report_dt
                                               AND p_report_dt BETWEEN la.row_actual_from_dt AND la.row_actual_to_dt                  
                                               AND la.epk_id &lt;&gt; -1
                                               AND la.agrmnt_valid_flag = 'Y'   
                                               AND la.cred_line_tranch_cd&lt;&gt;'Tranche'</v>
      </c>
    </row>
    <row r="173" spans="1:20" ht="20.100000000000001" hidden="1" customHeight="1">
      <c r="A173">
        <v>1</v>
      </c>
      <c r="B173">
        <v>172</v>
      </c>
      <c r="C173" t="s">
        <v>260</v>
      </c>
      <c r="D173" t="s">
        <v>2765</v>
      </c>
      <c r="E173" t="s">
        <v>13</v>
      </c>
      <c r="F173" t="s">
        <v>260</v>
      </c>
      <c r="H173">
        <f>VLOOKUP(E173,'Атрибут-ТОД'!B:F,3,0)</f>
        <v>0</v>
      </c>
      <c r="I173" t="s">
        <v>480</v>
      </c>
      <c r="J173" s="9" t="s">
        <v>266</v>
      </c>
      <c r="K173" t="s">
        <v>2741</v>
      </c>
      <c r="L173" t="str">
        <f>VLOOKUP(F173&amp;E173,'Атрибут-ТОД2'!F:F,1,0)</f>
        <v>SBX_RETAIL_MP_DM.ft_client_aggr_mnth_epklne_tot_max_ovrd_open_days</v>
      </c>
      <c r="O173" s="27" t="str">
        <f>IF(ISNA(VLOOKUP(E:E,'Мегавитрина на 21.09'!C:H,1,0)), VLOOKUP(E:E,'Мегавитрина на 21.09'!D:H,1,0),VLOOKUP(E:E,'Мегавитрина на 21.09'!C:H,1,0))</f>
        <v>lne_tot_max_ovrd_open_days</v>
      </c>
      <c r="P173" s="27" t="str">
        <f>IF(ISNA(VLOOKUP(E:E,'Мегавитрина на 21.09'!C:H,2,0)), VLOOKUP(E:E,'Мегавитрина на 21.09'!D:H,1,0),VLOOKUP(E:E,'Мегавитрина на 21.09'!C:H,2,0))</f>
        <v>lne_tot_max_ovrd_open_days</v>
      </c>
      <c r="Q173" s="27" t="str">
        <f>IF(ISNA(VLOOKUP(E:E,'Мегавитрина на 21.09'!C:H,3,0)), VLOOKUP(E:E,'Мегавитрина на 21.09'!D:H,2,0),VLOOKUP(E:E,'Мегавитрина на 21.09'!C:H,3,0))</f>
        <v>Максимальная длительность просрочки (в днях) по открытым кредитам - все продукты (PL, AUTO, MORTGAGE)</v>
      </c>
      <c r="R173" s="27" t="str">
        <f>IF(ISNA(VLOOKUP(E:E,'Мегавитрина на 21.09'!C:H,4,0)), VLOOKUP(E:E,'Мегавитрина на 21.09'!D:H,3,0),VLOOKUP(E:E,'Мегавитрина на 21.09'!C:H,4,0))</f>
        <v>custom_rb_loan.agrmnt_bal
custom_rb_loan.loan_agrmnt</v>
      </c>
      <c r="S173">
        <f>IF(ISNA(VLOOKUP(E:E,'Мегавитрина на 21.09'!C:H,5,0)), VLOOKUP(E:E,'Мегавитрина на 21.09'!D:H,4,0),VLOOKUP(E:E,'Мегавитрина на 21.09'!C:H,5,0))</f>
        <v>0</v>
      </c>
      <c r="T173" t="str">
        <f>IF(ISNA(VLOOKUP(E:E,'Мегавитрина на 21.09'!C:H,6,0)), VLOOKUP(E:E,'Мегавитрина на 21.09'!D:H,5,0),VLOOKUP(E:E,'Мегавитрина на 21.09'!C:H,6,0))</f>
        <v>Max(CASE WHEN Coalesce(la.agrmnt_close_dt, DATE '9999-12-31') &gt; _report_dt THEN Coalesce(bal.ovrd_max_dur_days,) ELSE  END)    WHERE (1 = 1)
                                               AND la.loan_class_cd = 'LOAN'
                                               AND la.agrmnt_open_dt &lt;= p_report_dt
                                               AND p_report_dt BETWEEN la.row_actual_from_dt AND la.row_actual_to_dt                  
                                               AND la.epk_id &lt;&gt; -1
                                               AND la.agrmnt_valid_flag = 'Y'   
                                               AND la.cred_line_tranch_cd&lt;&gt;'Tranche'</v>
      </c>
    </row>
    <row r="174" spans="1:20" ht="20.100000000000001" hidden="1" customHeight="1">
      <c r="A174">
        <v>1</v>
      </c>
      <c r="B174">
        <v>173</v>
      </c>
      <c r="C174" t="s">
        <v>260</v>
      </c>
      <c r="D174" t="s">
        <v>2765</v>
      </c>
      <c r="E174" t="s">
        <v>177</v>
      </c>
      <c r="F174" t="s">
        <v>260</v>
      </c>
      <c r="H174">
        <f>VLOOKUP(E174,'Атрибут-ТОД'!B:F,3,0)</f>
        <v>0</v>
      </c>
      <c r="I174" t="s">
        <v>481</v>
      </c>
      <c r="J174" s="9" t="s">
        <v>266</v>
      </c>
      <c r="K174" t="s">
        <v>2741</v>
      </c>
      <c r="L174" t="str">
        <f>VLOOKUP(F174&amp;E174,'Атрибут-ТОД2'!F:F,1,0)</f>
        <v>SBX_RETAIL_MP_DM.ft_client_aggr_mnth_epklne_tot_max_ovrd_open_rub_amt</v>
      </c>
      <c r="O174" s="27" t="str">
        <f>IF(ISNA(VLOOKUP(E:E,'Мегавитрина на 21.09'!C:H,1,0)), VLOOKUP(E:E,'Мегавитрина на 21.09'!D:H,1,0),VLOOKUP(E:E,'Мегавитрина на 21.09'!C:H,1,0))</f>
        <v>lne_tot_max_ovrd_open_rub_amt</v>
      </c>
      <c r="P174" s="27" t="str">
        <f>IF(ISNA(VLOOKUP(E:E,'Мегавитрина на 21.09'!C:H,2,0)), VLOOKUP(E:E,'Мегавитрина на 21.09'!D:H,1,0),VLOOKUP(E:E,'Мегавитрина на 21.09'!C:H,2,0))</f>
        <v>lne_tot_max_ovrd_open_rub_amt</v>
      </c>
      <c r="Q174" s="27" t="str">
        <f>IF(ISNA(VLOOKUP(E:E,'Мегавитрина на 21.09'!C:H,3,0)), VLOOKUP(E:E,'Мегавитрина на 21.09'!D:H,2,0),VLOOKUP(E:E,'Мегавитрина на 21.09'!C:H,3,0))</f>
        <v>Максимальная сумма просроченной задолженности по открытым кредитам - все продукты (PL, AUTO, MORTGAGE)</v>
      </c>
      <c r="R174" s="27" t="str">
        <f>IF(ISNA(VLOOKUP(E:E,'Мегавитрина на 21.09'!C:H,4,0)), VLOOKUP(E:E,'Мегавитрина на 21.09'!D:H,3,0),VLOOKUP(E:E,'Мегавитрина на 21.09'!C:H,4,0))</f>
        <v>custom_rb_loan.agrmnt_bal
custom_rb_loan.loan_agrmnt</v>
      </c>
      <c r="S174">
        <f>IF(ISNA(VLOOKUP(E:E,'Мегавитрина на 21.09'!C:H,5,0)), VLOOKUP(E:E,'Мегавитрина на 21.09'!D:H,4,0),VLOOKUP(E:E,'Мегавитрина на 21.09'!C:H,5,0))</f>
        <v>0</v>
      </c>
      <c r="T174" t="str">
        <f>IF(ISNA(VLOOKUP(E:E,'Мегавитрина на 21.09'!C:H,6,0)), VLOOKUP(E:E,'Мегавитрина на 21.09'!D:H,5,0),VLOOKUP(E:E,'Мегавитрина на 21.09'!C:H,6,0))</f>
        <v>Max(CASE WHEN Coalesce(la.agrmnt_close_dt, DATE '9999-12-31') &gt; _report_dt THEN Coalesce(bal.debt_ovrd_max_rub_amt,) ELSE  END)    WHERE (1 = 1)
                                               AND la.loan_class_cd = 'LOAN'
                                               AND la.agrmnt_open_dt &lt;= p_report_dt
                                               AND p_report_dt BETWEEN la.row_actual_from_dt AND la.row_actual_to_dt                  
                                               AND la.epk_id &lt;&gt; -1
                                               AND la.agrmnt_valid_flag = 'Y'   
                                               AND la.cred_line_tranch_cd&lt;&gt;'Tranche'</v>
      </c>
    </row>
    <row r="175" spans="1:20" ht="20.100000000000001" hidden="1" customHeight="1">
      <c r="A175">
        <v>1</v>
      </c>
      <c r="B175">
        <v>174</v>
      </c>
      <c r="C175" t="s">
        <v>260</v>
      </c>
      <c r="D175" t="s">
        <v>2765</v>
      </c>
      <c r="E175" t="s">
        <v>190</v>
      </c>
      <c r="F175" t="s">
        <v>260</v>
      </c>
      <c r="H175">
        <f>VLOOKUP(E175,'Атрибут-ТОД'!B:F,3,0)</f>
        <v>0</v>
      </c>
      <c r="I175" t="s">
        <v>482</v>
      </c>
      <c r="J175" s="9" t="s">
        <v>266</v>
      </c>
      <c r="K175" t="s">
        <v>2741</v>
      </c>
      <c r="L175" t="str">
        <f>VLOOKUP(F175&amp;E175,'Атрибут-ТОД2'!F:F,1,0)</f>
        <v>SBX_RETAIL_MP_DM.ft_client_aggr_mnth_epklne_tot_min_open_dt</v>
      </c>
      <c r="O175" s="27" t="str">
        <f>IF(ISNA(VLOOKUP(E:E,'Мегавитрина на 21.09'!C:H,1,0)), VLOOKUP(E:E,'Мегавитрина на 21.09'!D:H,1,0),VLOOKUP(E:E,'Мегавитрина на 21.09'!C:H,1,0))</f>
        <v>lne_tot_min_open_dt</v>
      </c>
      <c r="P175" s="27" t="str">
        <f>IF(ISNA(VLOOKUP(E:E,'Мегавитрина на 21.09'!C:H,2,0)), VLOOKUP(E:E,'Мегавитрина на 21.09'!D:H,1,0),VLOOKUP(E:E,'Мегавитрина на 21.09'!C:H,2,0))</f>
        <v>lne_tot_min_open_dt</v>
      </c>
      <c r="Q175" s="27" t="str">
        <f>IF(ISNA(VLOOKUP(E:E,'Мегавитрина на 21.09'!C:H,3,0)), VLOOKUP(E:E,'Мегавитрина на 21.09'!D:H,2,0),VLOOKUP(E:E,'Мегавитрина на 21.09'!C:H,3,0))</f>
        <v>Минимальная дата открытия кредитного продукта</v>
      </c>
      <c r="R175" s="27" t="str">
        <f>IF(ISNA(VLOOKUP(E:E,'Мегавитрина на 21.09'!C:H,4,0)), VLOOKUP(E:E,'Мегавитрина на 21.09'!D:H,3,0),VLOOKUP(E:E,'Мегавитрина на 21.09'!C:H,4,0))</f>
        <v>custom_rb_loan.loan_agrmnt</v>
      </c>
      <c r="S175">
        <f>IF(ISNA(VLOOKUP(E:E,'Мегавитрина на 21.09'!C:H,5,0)), VLOOKUP(E:E,'Мегавитрина на 21.09'!D:H,4,0),VLOOKUP(E:E,'Мегавитрина на 21.09'!C:H,5,0))</f>
        <v>0</v>
      </c>
      <c r="T175" t="str">
        <f>IF(ISNA(VLOOKUP(E:E,'Мегавитрина на 21.09'!C:H,6,0)), VLOOKUP(E:E,'Мегавитрина на 21.09'!D:H,5,0),VLOOKUP(E:E,'Мегавитрина на 21.09'!C:H,6,0))</f>
        <v>Min(agrmnt_open_dt)    WHERE (1 = 1)
                                               AND la.loan_class_cd = 'LOAN'
                                               AND la.agrmnt_open_dt &lt;= p_report_dt
                                               AND p_report_dt BETWEEN la.row_actual_from_dt AND la.row_actual_to_dt                  
                                               AND la.epk_id &lt;&gt; -1
                                               AND la.agrmnt_valid_flag = 'Y'   
                                               AND la.cred_line_tranch_cd&lt;&gt;'Tranche'</v>
      </c>
    </row>
    <row r="176" spans="1:20" ht="20.100000000000001" hidden="1" customHeight="1">
      <c r="A176">
        <v>1</v>
      </c>
      <c r="B176">
        <v>175</v>
      </c>
      <c r="C176" t="s">
        <v>260</v>
      </c>
      <c r="D176" t="s">
        <v>2765</v>
      </c>
      <c r="E176" t="s">
        <v>10</v>
      </c>
      <c r="F176" t="s">
        <v>260</v>
      </c>
      <c r="H176">
        <f>VLOOKUP(E176,'Атрибут-ТОД'!B:F,3,0)</f>
        <v>0</v>
      </c>
      <c r="I176" t="s">
        <v>483</v>
      </c>
      <c r="J176" s="9" t="s">
        <v>266</v>
      </c>
      <c r="K176" t="s">
        <v>2741</v>
      </c>
      <c r="L176" t="str">
        <f>VLOOKUP(F176&amp;E176,'Атрибут-ТОД2'!F:F,1,0)</f>
        <v>SBX_RETAIL_MP_DM.ft_client_aggr_mnth_epklne_tot_open_wavg_intr_rate</v>
      </c>
      <c r="O176" s="27" t="str">
        <f>IF(ISNA(VLOOKUP(E:E,'Мегавитрина на 21.09'!C:H,1,0)), VLOOKUP(E:E,'Мегавитрина на 21.09'!D:H,1,0),VLOOKUP(E:E,'Мегавитрина на 21.09'!C:H,1,0))</f>
        <v>lne_tot_open_wavg_intr_rate</v>
      </c>
      <c r="P176" s="27" t="str">
        <f>IF(ISNA(VLOOKUP(E:E,'Мегавитрина на 21.09'!C:H,2,0)), VLOOKUP(E:E,'Мегавитрина на 21.09'!D:H,1,0),VLOOKUP(E:E,'Мегавитрина на 21.09'!C:H,2,0))</f>
        <v>lne_tot_open_wavg_intr_rate</v>
      </c>
      <c r="Q176" s="27" t="str">
        <f>IF(ISNA(VLOOKUP(E:E,'Мегавитрина на 21.09'!C:H,3,0)), VLOOKUP(E:E,'Мегавитрина на 21.09'!D:H,2,0),VLOOKUP(E:E,'Мегавитрина на 21.09'!C:H,3,0))</f>
        <v>Средневзвешенная (по сумме выдачи) ставка по открытым кредитам - все продукты (PL, AUTO, MORTGAGE)</v>
      </c>
      <c r="R176" s="27" t="str">
        <f>IF(ISNA(VLOOKUP(E:E,'Мегавитрина на 21.09'!C:H,4,0)), VLOOKUP(E:E,'Мегавитрина на 21.09'!D:H,3,0),VLOOKUP(E:E,'Мегавитрина на 21.09'!C:H,4,0))</f>
        <v>custom_rb_loan.loan_agrmnt</v>
      </c>
      <c r="S176">
        <f>IF(ISNA(VLOOKUP(E:E,'Мегавитрина на 21.09'!C:H,5,0)), VLOOKUP(E:E,'Мегавитрина на 21.09'!D:H,4,0),VLOOKUP(E:E,'Мегавитрина на 21.09'!C:H,5,0))</f>
        <v>0</v>
      </c>
      <c r="T176" t="str">
        <f>IF(ISNA(VLOOKUP(E:E,'Мегавитрина на 21.09'!C:H,6,0)), VLOOKUP(E:E,'Мегавитрина на 21.09'!D:H,5,0),VLOOKUP(E:E,'Мегавитрина на 21.09'!C:H,6,0))</f>
        <v>Coalesce(Sum(CASE WHEN Coalesce(la.agrmnt_close_dt, DATE '9999-12-31') &gt; _report_dt THEN la.issue_rub_amt * la.interest_rate END),)
    / Coalesce(NullIf(Sum(CASE WHEN Coalesce(la.agrmnt_close_dt, DATE '9999-12-31') &gt; _report_dt AND la.interest_rate &gt;  THEN la.issue_rub_amt END),),1)    WHERE (1 = 1)
                                               AND la.loan_class_cd = 'LOAN'
                                               AND la.agrmnt_open_dt &lt;= p_report_dt
                                               AND p_report_dt BETWEEN la.row_actual_from_dt AND la.row_actual_to_dt                  
                                               AND la.epk_id &lt;&gt; -1
                                               AND la.agrmnt_valid_flag = 'Y'   
                                               AND la.cred_line_tranch_cd&lt;&gt;'Tranche'</v>
      </c>
    </row>
    <row r="177" spans="1:21" ht="20.100000000000001" hidden="1" customHeight="1">
      <c r="A177" s="22">
        <v>1</v>
      </c>
      <c r="B177" s="22">
        <v>176</v>
      </c>
      <c r="C177" s="22" t="s">
        <v>260</v>
      </c>
      <c r="D177" s="22" t="s">
        <v>2765</v>
      </c>
      <c r="E177" s="22" t="s">
        <v>165</v>
      </c>
      <c r="F177" s="22" t="s">
        <v>260</v>
      </c>
      <c r="G177" s="22"/>
      <c r="H177">
        <f>VLOOKUP(E177,'Атрибут-ТОД'!B:F,3,0)</f>
        <v>0</v>
      </c>
      <c r="I177" s="22"/>
      <c r="J177" s="23" t="s">
        <v>266</v>
      </c>
      <c r="K177" s="22" t="s">
        <v>2741</v>
      </c>
      <c r="L177" t="str">
        <f>VLOOKUP(F177&amp;E177,'Атрибут-ТОД2'!F:F,1,0)</f>
        <v>SBX_RETAIL_MP_DM.ft_client_aggr_mnth_epkpnl_oper_inc_12m_rub_amt</v>
      </c>
      <c r="N177" s="22"/>
      <c r="O177" s="27" t="e">
        <f>IF(ISNA(VLOOKUP(E:E,'Мегавитрина на 21.09'!C:H,1,0)), VLOOKUP(E:E,'Мегавитрина на 21.09'!D:H,1,0),VLOOKUP(E:E,'Мегавитрина на 21.09'!C:H,1,0))</f>
        <v>#N/A</v>
      </c>
      <c r="P177" s="27" t="e">
        <f>IF(ISNA(VLOOKUP(E:E,'Мегавитрина на 21.09'!C:H,2,0)), VLOOKUP(E:E,'Мегавитрина на 21.09'!D:H,1,0),VLOOKUP(E:E,'Мегавитрина на 21.09'!C:H,2,0))</f>
        <v>#N/A</v>
      </c>
      <c r="Q177" s="27" t="e">
        <f>IF(ISNA(VLOOKUP(E:E,'Мегавитрина на 21.09'!C:H,3,0)), VLOOKUP(E:E,'Мегавитрина на 21.09'!D:H,2,0),VLOOKUP(E:E,'Мегавитрина на 21.09'!C:H,3,0))</f>
        <v>#N/A</v>
      </c>
      <c r="R177" s="27" t="e">
        <f>IF(ISNA(VLOOKUP(E:E,'Мегавитрина на 21.09'!C:H,4,0)), VLOOKUP(E:E,'Мегавитрина на 21.09'!D:H,3,0),VLOOKUP(E:E,'Мегавитрина на 21.09'!C:H,4,0))</f>
        <v>#N/A</v>
      </c>
      <c r="S177" t="e">
        <f>IF(ISNA(VLOOKUP(E:E,'Мегавитрина на 21.09'!C:H,5,0)), VLOOKUP(E:E,'Мегавитрина на 21.09'!D:H,4,0),VLOOKUP(E:E,'Мегавитрина на 21.09'!C:H,5,0))</f>
        <v>#N/A</v>
      </c>
      <c r="T177" t="e">
        <f>IF(ISNA(VLOOKUP(E:E,'Мегавитрина на 21.09'!C:H,6,0)), VLOOKUP(E:E,'Мегавитрина на 21.09'!D:H,5,0),VLOOKUP(E:E,'Мегавитрина на 21.09'!C:H,6,0))</f>
        <v>#N/A</v>
      </c>
      <c r="U177" s="22" t="s">
        <v>3908</v>
      </c>
    </row>
    <row r="178" spans="1:21" ht="20.100000000000001" hidden="1" customHeight="1">
      <c r="A178">
        <v>1</v>
      </c>
      <c r="B178">
        <v>177</v>
      </c>
      <c r="C178" t="s">
        <v>260</v>
      </c>
      <c r="D178" t="s">
        <v>2765</v>
      </c>
      <c r="E178" t="s">
        <v>82</v>
      </c>
      <c r="F178" t="s">
        <v>260</v>
      </c>
      <c r="H178">
        <f>VLOOKUP(E178,'Атрибут-ТОД'!B:F,3,0)</f>
        <v>0</v>
      </c>
      <c r="I178" t="s">
        <v>445</v>
      </c>
      <c r="J178" s="9" t="s">
        <v>264</v>
      </c>
      <c r="K178" t="s">
        <v>2741</v>
      </c>
      <c r="L178" t="str">
        <f>VLOOKUP(F178&amp;E178,'Атрибут-ТОД2'!F:F,1,0)</f>
        <v>SBX_RETAIL_MP_DM.ft_client_aggr_mnth_epklbt_otf_total_qty</v>
      </c>
      <c r="O178" s="27" t="str">
        <f>IF(ISNA(VLOOKUP(E:E,'Мегавитрина на 21.09'!C:H,1,0)), VLOOKUP(E:E,'Мегавитрина на 21.09'!D:H,1,0),VLOOKUP(E:E,'Мегавитрина на 21.09'!C:H,1,0))</f>
        <v>lbt_otf_total_qty</v>
      </c>
      <c r="P178" s="27" t="str">
        <f>IF(ISNA(VLOOKUP(E:E,'Мегавитрина на 21.09'!C:H,2,0)), VLOOKUP(E:E,'Мегавитрина на 21.09'!D:H,1,0),VLOOKUP(E:E,'Мегавитрина на 21.09'!C:H,2,0))</f>
        <v>lbt_otf_total_qty</v>
      </c>
      <c r="Q178" s="27" t="str">
        <f>IF(ISNA(VLOOKUP(E:E,'Мегавитрина на 21.09'!C:H,3,0)), VLOOKUP(E:E,'Мегавитрина на 21.09'!D:H,2,0),VLOOKUP(E:E,'Мегавитрина на 21.09'!C:H,3,0))</f>
        <v>Общее количество списаний со всех счетов клиента за месяц</v>
      </c>
      <c r="R178" s="27" t="str">
        <f>IF(ISNA(VLOOKUP(E:E,'Мегавитрина на 21.09'!C:H,4,0)), VLOOKUP(E:E,'Мегавитрина на 21.09'!D:H,3,0),VLOOKUP(E:E,'Мегавитрина на 21.09'!C:H,4,0))</f>
        <v>custom_rb_cod.dep_agrmnt_aggr</v>
      </c>
      <c r="S178">
        <f>IF(ISNA(VLOOKUP(E:E,'Мегавитрина на 21.09'!C:H,5,0)), VLOOKUP(E:E,'Мегавитрина на 21.09'!D:H,4,0),VLOOKUP(E:E,'Мегавитрина на 21.09'!C:H,5,0))</f>
        <v>0</v>
      </c>
      <c r="T178" t="str">
        <f>IF(ISNA(VLOOKUP(E:E,'Мегавитрина на 21.09'!C:H,6,0)), VLOOKUP(E:E,'Мегавитрина на 21.09'!D:H,5,0),VLOOKUP(E:E,'Мегавитрина на 21.09'!C:H,6,0))</f>
        <v>Sum(txn_otf_total_qty) AS dep_otf_total_qty,</v>
      </c>
    </row>
    <row r="179" spans="1:21" ht="20.100000000000001" hidden="1" customHeight="1">
      <c r="A179">
        <v>1</v>
      </c>
      <c r="B179">
        <v>178</v>
      </c>
      <c r="C179" t="s">
        <v>260</v>
      </c>
      <c r="D179" t="s">
        <v>2765</v>
      </c>
      <c r="E179" t="s">
        <v>91</v>
      </c>
      <c r="F179" t="s">
        <v>260</v>
      </c>
      <c r="H179">
        <f>VLOOKUP(E179,'Атрибут-ТОД'!B:F,3,0)</f>
        <v>0</v>
      </c>
      <c r="I179" t="s">
        <v>421</v>
      </c>
      <c r="J179" s="9" t="s">
        <v>264</v>
      </c>
      <c r="K179" t="s">
        <v>2741</v>
      </c>
      <c r="L179" t="str">
        <f>VLOOKUP(F179&amp;E179,'Атрибут-ТОД2'!F:F,1,0)</f>
        <v>SBX_RETAIL_MP_DM.ft_client_aggr_mnth_epklbt_inc_avg_risk_rub_amt</v>
      </c>
      <c r="N179" s="6" t="s">
        <v>591</v>
      </c>
      <c r="O179" s="27" t="str">
        <f>IF(ISNA(VLOOKUP(E:E,'Мегавитрина на 21.09'!C:H,1,0)), VLOOKUP(E:E,'Мегавитрина на 21.09'!D:H,1,0),VLOOKUP(E:E,'Мегавитрина на 21.09'!C:H,1,0))</f>
        <v>lbt_inc_avg_risk_rub_amt</v>
      </c>
      <c r="P179" s="27" t="str">
        <f>IF(ISNA(VLOOKUP(E:E,'Мегавитрина на 21.09'!C:H,2,0)), VLOOKUP(E:E,'Мегавитрина на 21.09'!D:H,1,0),VLOOKUP(E:E,'Мегавитрина на 21.09'!C:H,2,0))</f>
        <v>lbt_inc_avg_risk_rub_amt</v>
      </c>
      <c r="Q179" s="27" t="str">
        <f>IF(ISNA(VLOOKUP(E:E,'Мегавитрина на 21.09'!C:H,3,0)), VLOOKUP(E:E,'Мегавитрина на 21.09'!D:H,2,0),VLOOKUP(E:E,'Мегавитрина на 21.09'!C:H,3,0))</f>
        <v>Общий среднемесячный доход (зарплата + соц.начисления) по методике Рисков</v>
      </c>
      <c r="R179" s="27" t="str">
        <f>IF(ISNA(VLOOKUP(E:E,'Мегавитрина на 21.09'!C:H,4,0)), VLOOKUP(E:E,'Мегавитрина на 21.09'!D:H,3,0),VLOOKUP(E:E,'Мегавитрина на 21.09'!C:H,4,0))</f>
        <v>custom_rb_cod.dep_agrmnt_aggr</v>
      </c>
      <c r="S179">
        <f>IF(ISNA(VLOOKUP(E:E,'Мегавитрина на 21.09'!C:H,5,0)), VLOOKUP(E:E,'Мегавитрина на 21.09'!D:H,4,0),VLOOKUP(E:E,'Мегавитрина на 21.09'!C:H,5,0))</f>
        <v>0</v>
      </c>
      <c r="T179" t="str">
        <f>IF(ISNA(VLOOKUP(E:E,'Мегавитрина на 21.09'!C:H,6,0)), VLOOKUP(E:E,'Мегавитрина на 21.09'!D:H,5,0),VLOOKUP(E:E,'Мегавитрина на 21.09'!C:H,6,0))</f>
        <v>Max(txn_tot_inc_avg_mnth_rub_amt) AS dep_inc_avg_risk_rub_amt,</v>
      </c>
    </row>
    <row r="180" spans="1:21" ht="20.100000000000001" hidden="1" customHeight="1">
      <c r="A180">
        <v>1</v>
      </c>
      <c r="B180">
        <v>179</v>
      </c>
      <c r="C180" t="s">
        <v>260</v>
      </c>
      <c r="D180" t="s">
        <v>2765</v>
      </c>
      <c r="E180" t="s">
        <v>136</v>
      </c>
      <c r="F180" t="s">
        <v>260</v>
      </c>
      <c r="H180">
        <f>VLOOKUP(E180,'Атрибут-ТОД'!B:F,3,0)</f>
        <v>0</v>
      </c>
      <c r="I180" t="s">
        <v>384</v>
      </c>
      <c r="J180" s="9" t="s">
        <v>264</v>
      </c>
      <c r="K180" t="s">
        <v>2741</v>
      </c>
      <c r="L180" t="str">
        <f>VLOOKUP(F180&amp;E180,'Атрибут-ТОД2'!F:F,1,0)</f>
        <v>SBX_RETAIL_MP_DM.ft_client_aggr_mnth_epkcred_auto_os_rub_amt</v>
      </c>
      <c r="N180" t="s">
        <v>592</v>
      </c>
      <c r="O180" s="27" t="str">
        <f>IF(ISNA(VLOOKUP(E:E,'Мегавитрина на 21.09'!C:H,1,0)), VLOOKUP(E:E,'Мегавитрина на 21.09'!D:H,1,0),VLOOKUP(E:E,'Мегавитрина на 21.09'!C:H,1,0))</f>
        <v>cred_auto_os_rub_amt</v>
      </c>
      <c r="P180" s="27" t="str">
        <f>IF(ISNA(VLOOKUP(E:E,'Мегавитрина на 21.09'!C:H,2,0)), VLOOKUP(E:E,'Мегавитрина на 21.09'!D:H,1,0),VLOOKUP(E:E,'Мегавитрина на 21.09'!C:H,2,0))</f>
        <v>cred_auto_os_rub_amt</v>
      </c>
      <c r="Q180" s="27" t="str">
        <f>IF(ISNA(VLOOKUP(E:E,'Мегавитрина на 21.09'!C:H,3,0)), VLOOKUP(E:E,'Мегавитрина на 21.09'!D:H,2,0),VLOOKUP(E:E,'Мегавитрина на 21.09'!C:H,3,0))</f>
        <v>Совокупная задолженность по автокредитам</v>
      </c>
      <c r="R180" s="27" t="str">
        <f>IF(ISNA(VLOOKUP(E:E,'Мегавитрина на 21.09'!C:H,4,0)), VLOOKUP(E:E,'Мегавитрина на 21.09'!D:H,3,0),VLOOKUP(E:E,'Мегавитрина на 21.09'!C:H,4,0))</f>
        <v>custom_rb_loan.loan_agrmnt</v>
      </c>
      <c r="S180">
        <f>IF(ISNA(VLOOKUP(E:E,'Мегавитрина на 21.09'!C:H,5,0)), VLOOKUP(E:E,'Мегавитрина на 21.09'!D:H,4,0),VLOOKUP(E:E,'Мегавитрина на 21.09'!C:H,5,0))</f>
        <v>0</v>
      </c>
      <c r="T180" t="str">
        <f>IF(ISNA(VLOOKUP(E:E,'Мегавитрина на 21.09'!C:H,6,0)), VLOOKUP(E:E,'Мегавитрина на 21.09'!D:H,5,0),VLOOKUP(E:E,'Мегавитрина на 21.09'!C:H,6,0))</f>
        <v>Sum(CASE WHEN la.loan_type_cd = 'AUTO' AND Coalesce(la.agrmnt_close_dt,DATE'9999-12-31')&gt;p_report_dt THEN ZeroIfNull(bal.debt_intr_overdue_bal_rub_amt) + ZeroIfNull(bal.debt_tot_os_rub_amt) ELSE 0 END) lne_act_auto_os_rub_amt,</v>
      </c>
    </row>
    <row r="181" spans="1:21" ht="20.100000000000001" hidden="1" customHeight="1">
      <c r="A181">
        <v>1</v>
      </c>
      <c r="B181">
        <v>180</v>
      </c>
      <c r="C181" t="s">
        <v>260</v>
      </c>
      <c r="D181" t="s">
        <v>2765</v>
      </c>
      <c r="E181" t="s">
        <v>135</v>
      </c>
      <c r="F181" t="s">
        <v>260</v>
      </c>
      <c r="H181">
        <f>VLOOKUP(E181,'Атрибут-ТОД'!B:F,3,0)</f>
        <v>0</v>
      </c>
      <c r="I181" t="s">
        <v>389</v>
      </c>
      <c r="J181" s="9" t="s">
        <v>264</v>
      </c>
      <c r="K181" t="s">
        <v>2741</v>
      </c>
      <c r="L181" t="str">
        <f>VLOOKUP(F181&amp;E181,'Атрибут-ТОД2'!F:F,1,0)</f>
        <v>SBX_RETAIL_MP_DM.ft_client_aggr_mnth_epkcred_mg_os_rub_amt</v>
      </c>
      <c r="N181" s="6" t="s">
        <v>589</v>
      </c>
      <c r="O181" s="27" t="str">
        <f>IF(ISNA(VLOOKUP(E:E,'Мегавитрина на 21.09'!C:H,1,0)), VLOOKUP(E:E,'Мегавитрина на 21.09'!D:H,1,0),VLOOKUP(E:E,'Мегавитрина на 21.09'!C:H,1,0))</f>
        <v>cred_mg_os_rub_amt</v>
      </c>
      <c r="P181" s="27" t="str">
        <f>IF(ISNA(VLOOKUP(E:E,'Мегавитрина на 21.09'!C:H,2,0)), VLOOKUP(E:E,'Мегавитрина на 21.09'!D:H,1,0),VLOOKUP(E:E,'Мегавитрина на 21.09'!C:H,2,0))</f>
        <v>cred_mg_os_rub_amt</v>
      </c>
      <c r="Q181" s="27" t="str">
        <f>IF(ISNA(VLOOKUP(E:E,'Мегавитрина на 21.09'!C:H,3,0)), VLOOKUP(E:E,'Мегавитрина на 21.09'!D:H,2,0),VLOOKUP(E:E,'Мегавитрина на 21.09'!C:H,3,0))</f>
        <v>Суммарный остаток основного долга (срочная часть + просрочка) - ипотека</v>
      </c>
      <c r="R181" s="27" t="str">
        <f>IF(ISNA(VLOOKUP(E:E,'Мегавитрина на 21.09'!C:H,4,0)), VLOOKUP(E:E,'Мегавитрина на 21.09'!D:H,3,0),VLOOKUP(E:E,'Мегавитрина на 21.09'!C:H,4,0))</f>
        <v>custom_rb_loan.agrmnt_bal
custom_rb_loan.loan_agrmnt</v>
      </c>
      <c r="S181">
        <f>IF(ISNA(VLOOKUP(E:E,'Мегавитрина на 21.09'!C:H,5,0)), VLOOKUP(E:E,'Мегавитрина на 21.09'!D:H,4,0),VLOOKUP(E:E,'Мегавитрина на 21.09'!C:H,5,0))</f>
        <v>0</v>
      </c>
      <c r="T181" t="str">
        <f>IF(ISNA(VLOOKUP(E:E,'Мегавитрина на 21.09'!C:H,6,0)), VLOOKUP(E:E,'Мегавитрина на 21.09'!D:H,5,0),VLOOKUP(E:E,'Мегавитрина на 21.09'!C:H,6,0))</f>
        <v>Sum(CASE WHEN la.loan_type_cd = 'MORTGAGE' THEN Coalesce(bal.debt_tot_os_rub_amt,) ELSE  END)  WHERE (1 = 1)
                                               AND la.loan_class_cd = 'LOAN'
                                               AND la.agrmnt_open_dt &lt;= p_report_dt
                                               AND p_report_dt BETWEEN la.row_actual_from_dt AND la.row_actual_to_dt                  
                                               AND la.epk_id &lt;&gt; -1
                                               AND la.agrmnt_valid_flag = 'Y'   
                                               AND la.cred_line_tranch_cd&lt;&gt;'Tranche'</v>
      </c>
    </row>
    <row r="182" spans="1:21" ht="20.100000000000001" hidden="1" customHeight="1">
      <c r="A182">
        <v>1</v>
      </c>
      <c r="B182">
        <v>181</v>
      </c>
      <c r="C182" t="s">
        <v>260</v>
      </c>
      <c r="D182" t="s">
        <v>2765</v>
      </c>
      <c r="E182" t="s">
        <v>134</v>
      </c>
      <c r="F182" t="s">
        <v>260</v>
      </c>
      <c r="H182">
        <f>VLOOKUP(E182,'Атрибут-ТОД'!B:F,3,0)</f>
        <v>0</v>
      </c>
      <c r="I182" t="s">
        <v>396</v>
      </c>
      <c r="J182" s="9" t="s">
        <v>264</v>
      </c>
      <c r="K182" t="s">
        <v>2741</v>
      </c>
      <c r="L182" t="str">
        <f>VLOOKUP(F182&amp;E182,'Атрибут-ТОД2'!F:F,1,0)</f>
        <v>SBX_RETAIL_MP_DM.ft_client_aggr_mnth_epkcred_pl_os_rub_amt</v>
      </c>
      <c r="O182" s="27" t="str">
        <f>IF(ISNA(VLOOKUP(E:E,'Мегавитрина на 21.09'!C:H,1,0)), VLOOKUP(E:E,'Мегавитрина на 21.09'!D:H,1,0),VLOOKUP(E:E,'Мегавитрина на 21.09'!C:H,1,0))</f>
        <v>cred_pl_os_rub_amt</v>
      </c>
      <c r="P182" s="27" t="str">
        <f>IF(ISNA(VLOOKUP(E:E,'Мегавитрина на 21.09'!C:H,2,0)), VLOOKUP(E:E,'Мегавитрина на 21.09'!D:H,1,0),VLOOKUP(E:E,'Мегавитрина на 21.09'!C:H,2,0))</f>
        <v>cred_pl_os_rub_amt</v>
      </c>
      <c r="Q182" s="27" t="str">
        <f>IF(ISNA(VLOOKUP(E:E,'Мегавитрина на 21.09'!C:H,3,0)), VLOOKUP(E:E,'Мегавитрина на 21.09'!D:H,2,0),VLOOKUP(E:E,'Мегавитрина на 21.09'!C:H,3,0))</f>
        <v>Суммарный остаток основного долга (срочная часть + просрочка) - потребительские кредиты (PL)</v>
      </c>
      <c r="R182" s="27" t="str">
        <f>IF(ISNA(VLOOKUP(E:E,'Мегавитрина на 21.09'!C:H,4,0)), VLOOKUP(E:E,'Мегавитрина на 21.09'!D:H,3,0),VLOOKUP(E:E,'Мегавитрина на 21.09'!C:H,4,0))</f>
        <v>custom_rb_loan.agrmnt_bal
custom_rb_loan.loan_agrmnt</v>
      </c>
      <c r="S182">
        <f>IF(ISNA(VLOOKUP(E:E,'Мегавитрина на 21.09'!C:H,5,0)), VLOOKUP(E:E,'Мегавитрина на 21.09'!D:H,4,0),VLOOKUP(E:E,'Мегавитрина на 21.09'!C:H,5,0))</f>
        <v>0</v>
      </c>
      <c r="T182" t="str">
        <f>IF(ISNA(VLOOKUP(E:E,'Мегавитрина на 21.09'!C:H,6,0)), VLOOKUP(E:E,'Мегавитрина на 21.09'!D:H,5,0),VLOOKUP(E:E,'Мегавитрина на 21.09'!C:H,6,0))</f>
        <v>Sum(CASE WHEN la.loan_type_cd = 'PL' THEN Coalesce(bal.debt_tot_os_rub_amt,) ELSE  END) WHERE (1 = 1)
                                               AND la.loan_class_cd = 'LOAN'
                                               AND la.agrmnt_open_dt &lt;= p_report_dt
                                               AND p_report_dt BETWEEN la.row_actual_from_dt AND la.row_actual_to_dt                  
                                               AND la.epk_id &lt;&gt; -1
                                               AND la.agrmnt_valid_flag = 'Y'   
                                               AND la.cred_line_tranch_cd&lt;&gt;'Tranche'</v>
      </c>
    </row>
    <row r="183" spans="1:21" ht="20.100000000000001" hidden="1" customHeight="1">
      <c r="A183">
        <v>1</v>
      </c>
      <c r="B183">
        <v>182</v>
      </c>
      <c r="C183" t="s">
        <v>260</v>
      </c>
      <c r="D183" t="s">
        <v>2765</v>
      </c>
      <c r="E183" t="s">
        <v>141</v>
      </c>
      <c r="F183" t="s">
        <v>260</v>
      </c>
      <c r="H183">
        <f>VLOOKUP(E183,'Атрибут-ТОД'!B:F,3,0)</f>
        <v>0</v>
      </c>
      <c r="I183" t="s">
        <v>381</v>
      </c>
      <c r="J183" s="9" t="s">
        <v>264</v>
      </c>
      <c r="K183" t="s">
        <v>2741</v>
      </c>
      <c r="L183" t="str">
        <f>VLOOKUP(F183&amp;E183,'Атрибут-ТОД2'!F:F,1,0)</f>
        <v>SBX_RETAIL_MP_DM.ft_client_aggr_mnth_epkcred_auto_act_initial_rub_amt</v>
      </c>
      <c r="N183" t="s">
        <v>592</v>
      </c>
      <c r="O183" s="27" t="str">
        <f>IF(ISNA(VLOOKUP(E:E,'Мегавитрина на 21.09'!C:H,1,0)), VLOOKUP(E:E,'Мегавитрина на 21.09'!D:H,1,0),VLOOKUP(E:E,'Мегавитрина на 21.09'!C:H,1,0))</f>
        <v>cred_auto_act_initial_rub_amt</v>
      </c>
      <c r="P183" s="27" t="str">
        <f>IF(ISNA(VLOOKUP(E:E,'Мегавитрина на 21.09'!C:H,2,0)), VLOOKUP(E:E,'Мегавитрина на 21.09'!D:H,1,0),VLOOKUP(E:E,'Мегавитрина на 21.09'!C:H,2,0))</f>
        <v>cred_auto_act_initial_rub_amt</v>
      </c>
      <c r="Q183" s="27" t="str">
        <f>IF(ISNA(VLOOKUP(E:E,'Мегавитрина на 21.09'!C:H,3,0)), VLOOKUP(E:E,'Мегавитрина на 21.09'!D:H,2,0),VLOOKUP(E:E,'Мегавитрина на 21.09'!C:H,3,0))</f>
        <v>Суммарная первоначальная сумма выданных открытых кредитов (только открытые) - авто</v>
      </c>
      <c r="R183" s="27" t="str">
        <f>IF(ISNA(VLOOKUP(E:E,'Мегавитрина на 21.09'!C:H,4,0)), VLOOKUP(E:E,'Мегавитрина на 21.09'!D:H,3,0),VLOOKUP(E:E,'Мегавитрина на 21.09'!C:H,4,0))</f>
        <v>custom_rb_loan.loan_agrmnt</v>
      </c>
      <c r="S183">
        <f>IF(ISNA(VLOOKUP(E:E,'Мегавитрина на 21.09'!C:H,5,0)), VLOOKUP(E:E,'Мегавитрина на 21.09'!D:H,4,0),VLOOKUP(E:E,'Мегавитрина на 21.09'!C:H,5,0))</f>
        <v>0</v>
      </c>
      <c r="T183" t="str">
        <f>IF(ISNA(VLOOKUP(E:E,'Мегавитрина на 21.09'!C:H,6,0)), VLOOKUP(E:E,'Мегавитрина на 21.09'!D:H,5,0),VLOOKUP(E:E,'Мегавитрина на 21.09'!C:H,6,0))</f>
        <v>Sum(CASE WHEN la.loan_type_cd = 'AUTO' AND Coalesce(la.agrmnt_close_dt, DATE '9999-12-31') &gt;p_report_dt THEN Coalesce(la.issue_rub_amt,0) ELSE 0 END) AS lne_auto_issued_open_rub_amt,  WHERE (1 = 1)
                                               AND la.loan_class_cd = 'LOAN'
                                               AND la.agrmnt_open_dt &lt;= p_report_dt
                                               AND p_report_dt BETWEEN la.row_actual_from_dt AND la.row_actual_to_dt                  
                                               AND la.epk_id &lt;&gt; -1
                                               AND la.agrmnt_valid_flag = 'Y'   
                                               AND la.cred_line_tranch_cd&lt;&gt;'Tranche'</v>
      </c>
    </row>
    <row r="184" spans="1:21" ht="20.100000000000001" hidden="1" customHeight="1">
      <c r="A184">
        <v>1</v>
      </c>
      <c r="B184">
        <v>183</v>
      </c>
      <c r="C184" t="s">
        <v>260</v>
      </c>
      <c r="D184" t="s">
        <v>2765</v>
      </c>
      <c r="E184" t="s">
        <v>139</v>
      </c>
      <c r="F184" t="s">
        <v>260</v>
      </c>
      <c r="H184">
        <f>VLOOKUP(E184,'Атрибут-ТОД'!B:F,3,0)</f>
        <v>0</v>
      </c>
      <c r="I184" t="s">
        <v>393</v>
      </c>
      <c r="J184" s="9" t="s">
        <v>264</v>
      </c>
      <c r="K184" t="s">
        <v>2741</v>
      </c>
      <c r="L184" t="str">
        <f>VLOOKUP(F184&amp;E184,'Атрибут-ТОД2'!F:F,1,0)</f>
        <v>SBX_RETAIL_MP_DM.ft_client_aggr_mnth_epkcred_pl_act_initial_rub_amt</v>
      </c>
      <c r="N184" s="11"/>
      <c r="O184" s="27" t="str">
        <f>IF(ISNA(VLOOKUP(E:E,'Мегавитрина на 21.09'!C:H,1,0)), VLOOKUP(E:E,'Мегавитрина на 21.09'!D:H,1,0),VLOOKUP(E:E,'Мегавитрина на 21.09'!C:H,1,0))</f>
        <v>cred_pl_act_initial_rub_amt</v>
      </c>
      <c r="P184" s="27" t="str">
        <f>IF(ISNA(VLOOKUP(E:E,'Мегавитрина на 21.09'!C:H,2,0)), VLOOKUP(E:E,'Мегавитрина на 21.09'!D:H,1,0),VLOOKUP(E:E,'Мегавитрина на 21.09'!C:H,2,0))</f>
        <v>cred_pl_act_initial_rub_amt</v>
      </c>
      <c r="Q184" s="27" t="str">
        <f>IF(ISNA(VLOOKUP(E:E,'Мегавитрина на 21.09'!C:H,3,0)), VLOOKUP(E:E,'Мегавитрина на 21.09'!D:H,2,0),VLOOKUP(E:E,'Мегавитрина на 21.09'!C:H,3,0))</f>
        <v>Суммарная первоначальная сумма выданных открытых кредитов (только открытые) - потребительские кредиты (PL)</v>
      </c>
      <c r="R184" s="27" t="str">
        <f>IF(ISNA(VLOOKUP(E:E,'Мегавитрина на 21.09'!C:H,4,0)), VLOOKUP(E:E,'Мегавитрина на 21.09'!D:H,3,0),VLOOKUP(E:E,'Мегавитрина на 21.09'!C:H,4,0))</f>
        <v>custom_rb_loan.loan_agrmnt</v>
      </c>
      <c r="S184">
        <f>IF(ISNA(VLOOKUP(E:E,'Мегавитрина на 21.09'!C:H,5,0)), VLOOKUP(E:E,'Мегавитрина на 21.09'!D:H,4,0),VLOOKUP(E:E,'Мегавитрина на 21.09'!C:H,5,0))</f>
        <v>0</v>
      </c>
      <c r="T184" t="str">
        <f>IF(ISNA(VLOOKUP(E:E,'Мегавитрина на 21.09'!C:H,6,0)), VLOOKUP(E:E,'Мегавитрина на 21.09'!D:H,5,0),VLOOKUP(E:E,'Мегавитрина на 21.09'!C:H,6,0))</f>
        <v>Sum(CASE WHEN la.loan_type_cd = 'PL' AND Coalesce(la.agrmnt_close_dt, DATE '9999-12-31') &gt; _report_dt THEN Coalesce(la.issue_rub_amt,) ELSE  END)   WHERE (1 = 1)
                                               AND la.loan_class_cd = 'LOAN'
                                               AND la.agrmnt_open_dt &lt;= p_report_dt
                                               AND p_report_dt BETWEEN la.row_actual_from_dt AND la.row_actual_to_dt                  
                                               AND la.epk_id &lt;&gt; -1
                                               AND la.agrmnt_valid_flag = 'Y'   
                                               AND la.cred_line_tranch_cd&lt;&gt;'Tranche'</v>
      </c>
    </row>
    <row r="185" spans="1:21" ht="20.100000000000001" hidden="1" customHeight="1">
      <c r="A185">
        <v>1</v>
      </c>
      <c r="B185">
        <v>184</v>
      </c>
      <c r="C185" t="s">
        <v>260</v>
      </c>
      <c r="D185" t="s">
        <v>2765</v>
      </c>
      <c r="E185" t="s">
        <v>73</v>
      </c>
      <c r="F185" t="s">
        <v>260</v>
      </c>
      <c r="H185">
        <f>VLOOKUP(E185,'Атрибут-ТОД'!B:F,3,0)</f>
        <v>0</v>
      </c>
      <c r="I185" t="s">
        <v>433</v>
      </c>
      <c r="J185" s="9" t="s">
        <v>264</v>
      </c>
      <c r="K185" t="s">
        <v>2741</v>
      </c>
      <c r="L185" t="str">
        <f>VLOOKUP(F185&amp;E185,'Атрибут-ТОД2'!F:F,1,0)</f>
        <v>SBX_RETAIL_MP_DM.ft_client_aggr_mnth_epklbt_inf_topup_rub_amt</v>
      </c>
      <c r="O185" s="27" t="str">
        <f>IF(ISNA(VLOOKUP(E:E,'Мегавитрина на 21.09'!C:H,1,0)), VLOOKUP(E:E,'Мегавитрина на 21.09'!D:H,1,0),VLOOKUP(E:E,'Мегавитрина на 21.09'!C:H,1,0))</f>
        <v>lbt_inf_topup_rub_amt</v>
      </c>
      <c r="P185" s="27" t="str">
        <f>IF(ISNA(VLOOKUP(E:E,'Мегавитрина на 21.09'!C:H,2,0)), VLOOKUP(E:E,'Мегавитрина на 21.09'!D:H,1,0),VLOOKUP(E:E,'Мегавитрина на 21.09'!C:H,2,0))</f>
        <v>lbt_inf_topup_rub_amt</v>
      </c>
      <c r="Q185" s="27" t="str">
        <f>IF(ISNA(VLOOKUP(E:E,'Мегавитрина на 21.09'!C:H,3,0)), VLOOKUP(E:E,'Мегавитрина на 21.09'!D:H,2,0),VLOOKUP(E:E,'Мегавитрина на 21.09'!C:H,3,0))</f>
        <v>Сумма дополнительных взносов (пополнения счета) по всем счетам клиента  в рублях</v>
      </c>
      <c r="R185" s="27" t="str">
        <f>IF(ISNA(VLOOKUP(E:E,'Мегавитрина на 21.09'!C:H,4,0)), VLOOKUP(E:E,'Мегавитрина на 21.09'!D:H,3,0),VLOOKUP(E:E,'Мегавитрина на 21.09'!C:H,4,0))</f>
        <v>custom_rb_cod.dep_agrmnt_aggr</v>
      </c>
      <c r="S185">
        <f>IF(ISNA(VLOOKUP(E:E,'Мегавитрина на 21.09'!C:H,5,0)), VLOOKUP(E:E,'Мегавитрина на 21.09'!D:H,4,0),VLOOKUP(E:E,'Мегавитрина на 21.09'!C:H,5,0))</f>
        <v>0</v>
      </c>
      <c r="T185" t="str">
        <f>IF(ISNA(VLOOKUP(E:E,'Мегавитрина на 21.09'!C:H,6,0)), VLOOKUP(E:E,'Мегавитрина на 21.09'!D:H,5,0),VLOOKUP(E:E,'Мегавитрина на 21.09'!C:H,6,0))</f>
        <v>Sum(txn_inf_topup_rub_amt) AS dep_inf_topup_rub_amt,</v>
      </c>
    </row>
    <row r="186" spans="1:21" ht="20.100000000000001" hidden="1" customHeight="1">
      <c r="A186">
        <v>1</v>
      </c>
      <c r="B186">
        <v>185</v>
      </c>
      <c r="C186" t="s">
        <v>260</v>
      </c>
      <c r="D186" t="s">
        <v>2765</v>
      </c>
      <c r="E186" t="s">
        <v>100</v>
      </c>
      <c r="F186" t="s">
        <v>260</v>
      </c>
      <c r="H186">
        <f>VLOOKUP(E186,'Атрибут-ТОД'!B:F,3,0)</f>
        <v>0</v>
      </c>
      <c r="I186" t="s">
        <v>313</v>
      </c>
      <c r="J186" s="9" t="s">
        <v>264</v>
      </c>
      <c r="K186" t="s">
        <v>2741</v>
      </c>
      <c r="L186" t="str">
        <f>VLOOKUP(F186&amp;E186,'Атрибут-ТОД2'!F:F,1,0)</f>
        <v>SBX_RETAIL_MP_DM.ft_client_aggr_mnth_epkcrd_cc_tot_otb_rub_amt</v>
      </c>
      <c r="N186" s="7"/>
      <c r="O186" s="27" t="str">
        <f>IF(ISNA(VLOOKUP(E:E,'Мегавитрина на 21.09'!C:H,1,0)), VLOOKUP(E:E,'Мегавитрина на 21.09'!D:H,1,0),VLOOKUP(E:E,'Мегавитрина на 21.09'!C:H,1,0))</f>
        <v>crd_cc_tot_otb_rub_amt</v>
      </c>
      <c r="P186" s="27" t="str">
        <f>IF(ISNA(VLOOKUP(E:E,'Мегавитрина на 21.09'!C:H,2,0)), VLOOKUP(E:E,'Мегавитрина на 21.09'!D:H,1,0),VLOOKUP(E:E,'Мегавитрина на 21.09'!C:H,2,0))</f>
        <v>crd_cc_tot_otb_rub_amt</v>
      </c>
      <c r="Q186" s="27" t="str">
        <f>IF(ISNA(VLOOKUP(E:E,'Мегавитрина на 21.09'!C:H,3,0)), VLOOKUP(E:E,'Мегавитрина на 21.09'!D:H,2,0),VLOOKUP(E:E,'Мегавитрина на 21.09'!C:H,3,0))</f>
        <v>Сумма доступных средств по КК, руб.</v>
      </c>
      <c r="R186" s="27" t="str">
        <f>IF(ISNA(VLOOKUP(E:E,'Мегавитрина на 21.09'!C:H,4,0)), VLOOKUP(E:E,'Мегавитрина на 21.09'!D:H,3,0),VLOOKUP(E:E,'Мегавитрина на 21.09'!C:H,4,0))</f>
        <v>custom_rb_card.agrmnt_mnth</v>
      </c>
      <c r="S186">
        <f>IF(ISNA(VLOOKUP(E:E,'Мегавитрина на 21.09'!C:H,5,0)), VLOOKUP(E:E,'Мегавитрина на 21.09'!D:H,4,0),VLOOKUP(E:E,'Мегавитрина на 21.09'!C:H,5,0))</f>
        <v>0</v>
      </c>
      <c r="T186" t="str">
        <f>IF(ISNA(VLOOKUP(E:E,'Мегавитрина на 21.09'!C:H,6,0)), VLOOKUP(E:E,'Мегавитрина на 21.09'!D:H,5,0),VLOOKUP(E:E,'Мегавитрина на 21.09'!C:H,6,0))</f>
        <v>Sum(agrmnt_cc_otb_rub_amt) AS crd_cc_tot_otb_rub_amt,</v>
      </c>
    </row>
    <row r="187" spans="1:21" ht="20.100000000000001" hidden="1" customHeight="1">
      <c r="A187">
        <v>1</v>
      </c>
      <c r="B187">
        <v>186</v>
      </c>
      <c r="C187" t="s">
        <v>260</v>
      </c>
      <c r="D187" t="s">
        <v>2765</v>
      </c>
      <c r="E187" t="s">
        <v>69</v>
      </c>
      <c r="F187" t="s">
        <v>260</v>
      </c>
      <c r="H187">
        <f>VLOOKUP(E187,'Атрибут-ТОД'!B:F,3,0)</f>
        <v>0</v>
      </c>
      <c r="I187" t="s">
        <v>429</v>
      </c>
      <c r="J187" s="9" t="s">
        <v>264</v>
      </c>
      <c r="K187" t="s">
        <v>2741</v>
      </c>
      <c r="L187" t="str">
        <f>VLOOKUP(F187&amp;E187,'Атрибут-ТОД2'!F:F,1,0)</f>
        <v>SBX_RETAIL_MP_DM.ft_client_aggr_mnth_epklbt_inf_payroll_rub_amt</v>
      </c>
      <c r="N187" s="6" t="s">
        <v>591</v>
      </c>
      <c r="O187" s="27" t="str">
        <f>IF(ISNA(VLOOKUP(E:E,'Мегавитрина на 21.09'!C:H,1,0)), VLOOKUP(E:E,'Мегавитрина на 21.09'!D:H,1,0),VLOOKUP(E:E,'Мегавитрина на 21.09'!C:H,1,0))</f>
        <v>lbt_inf_payroll_rub_amt</v>
      </c>
      <c r="P187" s="27" t="str">
        <f>IF(ISNA(VLOOKUP(E:E,'Мегавитрина на 21.09'!C:H,2,0)), VLOOKUP(E:E,'Мегавитрина на 21.09'!D:H,1,0),VLOOKUP(E:E,'Мегавитрина на 21.09'!C:H,2,0))</f>
        <v>lbt_inf_payroll_rub_amt</v>
      </c>
      <c r="Q187" s="27" t="str">
        <f>IF(ISNA(VLOOKUP(E:E,'Мегавитрина на 21.09'!C:H,3,0)), VLOOKUP(E:E,'Мегавитрина на 21.09'!D:H,2,0),VLOOKUP(E:E,'Мегавитрина на 21.09'!C:H,3,0))</f>
        <v>Сумма зарплатных начислений по всем счетам клиента за месяц в рублях</v>
      </c>
      <c r="R187" s="27" t="str">
        <f>IF(ISNA(VLOOKUP(E:E,'Мегавитрина на 21.09'!C:H,4,0)), VLOOKUP(E:E,'Мегавитрина на 21.09'!D:H,3,0),VLOOKUP(E:E,'Мегавитрина на 21.09'!C:H,4,0))</f>
        <v>custom_rb_cod.dep_agrmnt_aggr</v>
      </c>
      <c r="S187">
        <f>IF(ISNA(VLOOKUP(E:E,'Мегавитрина на 21.09'!C:H,5,0)), VLOOKUP(E:E,'Мегавитрина на 21.09'!D:H,4,0),VLOOKUP(E:E,'Мегавитрина на 21.09'!C:H,5,0))</f>
        <v>0</v>
      </c>
      <c r="T187" t="str">
        <f>IF(ISNA(VLOOKUP(E:E,'Мегавитрина на 21.09'!C:H,6,0)), VLOOKUP(E:E,'Мегавитрина на 21.09'!D:H,5,0),VLOOKUP(E:E,'Мегавитрина на 21.09'!C:H,6,0))</f>
        <v>Sum(txn_inf_payroll_rub_amt) AS dep_inf_payroll_rub_amt</v>
      </c>
    </row>
    <row r="188" spans="1:21" ht="20.100000000000001" hidden="1" customHeight="1">
      <c r="A188">
        <v>1</v>
      </c>
      <c r="B188">
        <v>187</v>
      </c>
      <c r="C188" t="s">
        <v>260</v>
      </c>
      <c r="D188" t="s">
        <v>2765</v>
      </c>
      <c r="E188" t="s">
        <v>87</v>
      </c>
      <c r="F188" t="s">
        <v>260</v>
      </c>
      <c r="H188">
        <f>VLOOKUP(E188,'Атрибут-ТОД'!B:F,3,0)</f>
        <v>0</v>
      </c>
      <c r="I188" t="s">
        <v>442</v>
      </c>
      <c r="J188" s="9" t="s">
        <v>264</v>
      </c>
      <c r="K188" t="s">
        <v>2741</v>
      </c>
      <c r="L188" t="str">
        <f>VLOOKUP(F188&amp;E188,'Атрибут-ТОД2'!F:F,1,0)</f>
        <v>SBX_RETAIL_MP_DM.ft_client_aggr_mnth_epklbt_otf_intr_pmt_rub_amt</v>
      </c>
      <c r="O188" s="27" t="str">
        <f>IF(ISNA(VLOOKUP(E:E,'Мегавитрина на 21.09'!C:H,1,0)), VLOOKUP(E:E,'Мегавитрина на 21.09'!D:H,1,0),VLOOKUP(E:E,'Мегавитрина на 21.09'!C:H,1,0))</f>
        <v>lbt_otf_intr_pmt_rub_amt</v>
      </c>
      <c r="P188" s="27" t="str">
        <f>IF(ISNA(VLOOKUP(E:E,'Мегавитрина на 21.09'!C:H,2,0)), VLOOKUP(E:E,'Мегавитрина на 21.09'!D:H,1,0),VLOOKUP(E:E,'Мегавитрина на 21.09'!C:H,2,0))</f>
        <v>lbt_otf_intr_pmt_rub_amt</v>
      </c>
      <c r="Q188" s="27" t="str">
        <f>IF(ISNA(VLOOKUP(E:E,'Мегавитрина на 21.09'!C:H,3,0)), VLOOKUP(E:E,'Мегавитрина на 21.09'!D:H,2,0),VLOOKUP(E:E,'Мегавитрина на 21.09'!C:H,3,0))</f>
        <v>Сумма операций по выплате процентов в рублях по всем счетам клиента</v>
      </c>
      <c r="R188" s="27" t="str">
        <f>IF(ISNA(VLOOKUP(E:E,'Мегавитрина на 21.09'!C:H,4,0)), VLOOKUP(E:E,'Мегавитрина на 21.09'!D:H,3,0),VLOOKUP(E:E,'Мегавитрина на 21.09'!C:H,4,0))</f>
        <v>custom_rb_cod.dep_agrmnt_aggr</v>
      </c>
      <c r="S188">
        <f>IF(ISNA(VLOOKUP(E:E,'Мегавитрина на 21.09'!C:H,5,0)), VLOOKUP(E:E,'Мегавитрина на 21.09'!D:H,4,0),VLOOKUP(E:E,'Мегавитрина на 21.09'!C:H,5,0))</f>
        <v>0</v>
      </c>
      <c r="T188" t="str">
        <f>IF(ISNA(VLOOKUP(E:E,'Мегавитрина на 21.09'!C:H,6,0)), VLOOKUP(E:E,'Мегавитрина на 21.09'!D:H,5,0),VLOOKUP(E:E,'Мегавитрина на 21.09'!C:H,6,0))</f>
        <v>Sum(txn_otf_intr_pmt_rub_amt) AS dep_otf_intr_pmt_rub_amt,</v>
      </c>
    </row>
    <row r="189" spans="1:21" ht="20.100000000000001" hidden="1" customHeight="1">
      <c r="A189" s="22">
        <v>1</v>
      </c>
      <c r="B189" s="22">
        <v>188</v>
      </c>
      <c r="C189" s="22" t="s">
        <v>260</v>
      </c>
      <c r="D189" s="22" t="s">
        <v>2765</v>
      </c>
      <c r="E189" s="22" t="s">
        <v>166</v>
      </c>
      <c r="F189" s="22" t="s">
        <v>260</v>
      </c>
      <c r="G189" s="22"/>
      <c r="H189">
        <f>VLOOKUP(E189,'Атрибут-ТОД'!B:F,3,0)</f>
        <v>0</v>
      </c>
      <c r="I189" s="22"/>
      <c r="J189" s="23" t="s">
        <v>266</v>
      </c>
      <c r="K189" s="22" t="s">
        <v>2741</v>
      </c>
      <c r="L189" t="str">
        <f>VLOOKUP(F189&amp;E189,'Атрибут-ТОД2'!F:F,1,0)</f>
        <v>SBX_RETAIL_MP_DM.ft_client_aggr_mnth_epkpnl_oper_inc_ever_rub_amt</v>
      </c>
      <c r="N189" s="25"/>
      <c r="O189" s="27" t="e">
        <f>IF(ISNA(VLOOKUP(E:E,'Мегавитрина на 21.09'!C:H,1,0)), VLOOKUP(E:E,'Мегавитрина на 21.09'!D:H,1,0),VLOOKUP(E:E,'Мегавитрина на 21.09'!C:H,1,0))</f>
        <v>#N/A</v>
      </c>
      <c r="P189" s="27" t="e">
        <f>IF(ISNA(VLOOKUP(E:E,'Мегавитрина на 21.09'!C:H,2,0)), VLOOKUP(E:E,'Мегавитрина на 21.09'!D:H,1,0),VLOOKUP(E:E,'Мегавитрина на 21.09'!C:H,2,0))</f>
        <v>#N/A</v>
      </c>
      <c r="Q189" s="27" t="e">
        <f>IF(ISNA(VLOOKUP(E:E,'Мегавитрина на 21.09'!C:H,3,0)), VLOOKUP(E:E,'Мегавитрина на 21.09'!D:H,2,0),VLOOKUP(E:E,'Мегавитрина на 21.09'!C:H,3,0))</f>
        <v>#N/A</v>
      </c>
      <c r="R189" s="27" t="e">
        <f>IF(ISNA(VLOOKUP(E:E,'Мегавитрина на 21.09'!C:H,4,0)), VLOOKUP(E:E,'Мегавитрина на 21.09'!D:H,3,0),VLOOKUP(E:E,'Мегавитрина на 21.09'!C:H,4,0))</f>
        <v>#N/A</v>
      </c>
      <c r="S189" t="e">
        <f>IF(ISNA(VLOOKUP(E:E,'Мегавитрина на 21.09'!C:H,5,0)), VLOOKUP(E:E,'Мегавитрина на 21.09'!D:H,4,0),VLOOKUP(E:E,'Мегавитрина на 21.09'!C:H,5,0))</f>
        <v>#N/A</v>
      </c>
      <c r="T189" t="e">
        <f>IF(ISNA(VLOOKUP(E:E,'Мегавитрина на 21.09'!C:H,6,0)), VLOOKUP(E:E,'Мегавитрина на 21.09'!D:H,5,0),VLOOKUP(E:E,'Мегавитрина на 21.09'!C:H,6,0))</f>
        <v>#N/A</v>
      </c>
      <c r="U189" s="22" t="s">
        <v>3908</v>
      </c>
    </row>
    <row r="190" spans="1:21" ht="20.100000000000001" hidden="1" customHeight="1">
      <c r="A190" s="22">
        <v>1</v>
      </c>
      <c r="B190" s="22">
        <v>189</v>
      </c>
      <c r="C190" s="22" t="s">
        <v>260</v>
      </c>
      <c r="D190" s="22" t="s">
        <v>2765</v>
      </c>
      <c r="E190" s="22" t="s">
        <v>164</v>
      </c>
      <c r="F190" s="22" t="s">
        <v>260</v>
      </c>
      <c r="G190" s="22"/>
      <c r="H190">
        <f>VLOOKUP(E190,'Атрибут-ТОД'!B:F,3,0)</f>
        <v>0</v>
      </c>
      <c r="I190" s="22"/>
      <c r="J190" s="23" t="s">
        <v>266</v>
      </c>
      <c r="K190" s="22" t="s">
        <v>2741</v>
      </c>
      <c r="L190" t="str">
        <f>VLOOKUP(F190&amp;E190,'Атрибут-ТОД2'!F:F,1,0)</f>
        <v>SBX_RETAIL_MP_DM.ft_client_aggr_mnth_epkpnl_oper_inc_rub_amt</v>
      </c>
      <c r="N190" s="22"/>
      <c r="O190" s="27" t="e">
        <f>IF(ISNA(VLOOKUP(E:E,'Мегавитрина на 21.09'!C:H,1,0)), VLOOKUP(E:E,'Мегавитрина на 21.09'!D:H,1,0),VLOOKUP(E:E,'Мегавитрина на 21.09'!C:H,1,0))</f>
        <v>#N/A</v>
      </c>
      <c r="P190" s="27" t="e">
        <f>IF(ISNA(VLOOKUP(E:E,'Мегавитрина на 21.09'!C:H,2,0)), VLOOKUP(E:E,'Мегавитрина на 21.09'!D:H,1,0),VLOOKUP(E:E,'Мегавитрина на 21.09'!C:H,2,0))</f>
        <v>#N/A</v>
      </c>
      <c r="Q190" s="27" t="e">
        <f>IF(ISNA(VLOOKUP(E:E,'Мегавитрина на 21.09'!C:H,3,0)), VLOOKUP(E:E,'Мегавитрина на 21.09'!D:H,2,0),VLOOKUP(E:E,'Мегавитрина на 21.09'!C:H,3,0))</f>
        <v>#N/A</v>
      </c>
      <c r="R190" s="27" t="e">
        <f>IF(ISNA(VLOOKUP(E:E,'Мегавитрина на 21.09'!C:H,4,0)), VLOOKUP(E:E,'Мегавитрина на 21.09'!D:H,3,0),VLOOKUP(E:E,'Мегавитрина на 21.09'!C:H,4,0))</f>
        <v>#N/A</v>
      </c>
      <c r="S190" t="e">
        <f>IF(ISNA(VLOOKUP(E:E,'Мегавитрина на 21.09'!C:H,5,0)), VLOOKUP(E:E,'Мегавитрина на 21.09'!D:H,4,0),VLOOKUP(E:E,'Мегавитрина на 21.09'!C:H,5,0))</f>
        <v>#N/A</v>
      </c>
      <c r="T190" t="e">
        <f>IF(ISNA(VLOOKUP(E:E,'Мегавитрина на 21.09'!C:H,6,0)), VLOOKUP(E:E,'Мегавитрина на 21.09'!D:H,5,0),VLOOKUP(E:E,'Мегавитрина на 21.09'!C:H,6,0))</f>
        <v>#N/A</v>
      </c>
      <c r="U190" s="22" t="s">
        <v>3908</v>
      </c>
    </row>
    <row r="191" spans="1:21" ht="20.100000000000001" hidden="1" customHeight="1">
      <c r="A191">
        <v>1</v>
      </c>
      <c r="B191">
        <v>190</v>
      </c>
      <c r="C191" t="s">
        <v>260</v>
      </c>
      <c r="D191" t="s">
        <v>2765</v>
      </c>
      <c r="E191" t="s">
        <v>31</v>
      </c>
      <c r="F191" t="s">
        <v>260</v>
      </c>
      <c r="H191">
        <f>VLOOKUP(E191,'Атрибут-ТОД'!B:F,3,0)</f>
        <v>0</v>
      </c>
      <c r="I191" t="s">
        <v>508</v>
      </c>
      <c r="J191" s="9" t="s">
        <v>266</v>
      </c>
      <c r="K191" t="s">
        <v>2741</v>
      </c>
      <c r="L191" t="str">
        <f>VLOOKUP(F191&amp;E191,'Атрибут-ТОД2'!F:F,1,0)</f>
        <v>SBX_RETAIL_MP_DM.ft_client_aggr_mnth_epksrv_ap_cell_mnth_lst_txn_qty</v>
      </c>
      <c r="N191" s="7"/>
      <c r="O191" s="27" t="str">
        <f>IF(ISNA(VLOOKUP(E:E,'Мегавитрина на 21.09'!C:H,1,0)), VLOOKUP(E:E,'Мегавитрина на 21.09'!D:H,1,0),VLOOKUP(E:E,'Мегавитрина на 21.09'!C:H,1,0))</f>
        <v>srv_ap_cell_mnth_lst_txn_qty</v>
      </c>
      <c r="P191" s="27" t="str">
        <f>IF(ISNA(VLOOKUP(E:E,'Мегавитрина на 21.09'!C:H,2,0)), VLOOKUP(E:E,'Мегавитрина на 21.09'!D:H,1,0),VLOOKUP(E:E,'Мегавитрина на 21.09'!C:H,2,0))</f>
        <v>srv_ap_cell_mnth_lst_txn_qty</v>
      </c>
      <c r="Q191" s="27" t="str">
        <f>IF(ISNA(VLOOKUP(E:E,'Мегавитрина на 21.09'!C:H,3,0)), VLOOKUP(E:E,'Мегавитрина на 21.09'!D:H,2,0),VLOOKUP(E:E,'Мегавитрина на 21.09'!C:H,3,0))</f>
        <v>Кол-во месяцев с даты последней операции по АП СС</v>
      </c>
      <c r="R191" s="27" t="str">
        <f>IF(ISNA(VLOOKUP(E:E,'Мегавитрина на 21.09'!C:H,4,0)), VLOOKUP(E:E,'Мегавитрина на 21.09'!D:H,3,0),VLOOKUP(E:E,'Мегавитрина на 21.09'!C:H,4,0))</f>
        <v>custom_rb_card.client_aggr_mnth</v>
      </c>
      <c r="S191">
        <f>IF(ISNA(VLOOKUP(E:E,'Мегавитрина на 21.09'!C:H,5,0)), VLOOKUP(E:E,'Мегавитрина на 21.09'!D:H,4,0),VLOOKUP(E:E,'Мегавитрина на 21.09'!C:H,5,0))</f>
        <v>0</v>
      </c>
      <c r="T191" t="str">
        <f>IF(ISNA(VLOOKUP(E:E,'Мегавитрина на 21.09'!C:H,6,0)), VLOOKUP(E:E,'Мегавитрина на 21.09'!D:H,5,0),VLOOKUP(E:E,'Мегавитрина на 21.09'!C:H,6,0))</f>
        <v>month(current_timestamp - srv_ap_cell_lst_txn_ever_dt)</v>
      </c>
    </row>
    <row r="192" spans="1:21" ht="20.100000000000001" hidden="1" customHeight="1">
      <c r="A192">
        <v>1</v>
      </c>
      <c r="B192">
        <v>191</v>
      </c>
      <c r="C192" t="s">
        <v>260</v>
      </c>
      <c r="D192" t="s">
        <v>2765</v>
      </c>
      <c r="E192" t="s">
        <v>156</v>
      </c>
      <c r="F192" t="s">
        <v>260</v>
      </c>
      <c r="H192">
        <f>VLOOKUP(E192,'Атрибут-ТОД'!B:F,3,0)</f>
        <v>0</v>
      </c>
      <c r="I192" t="s">
        <v>509</v>
      </c>
      <c r="J192" s="9" t="s">
        <v>266</v>
      </c>
      <c r="K192" t="s">
        <v>2741</v>
      </c>
      <c r="L192" t="str">
        <f>VLOOKUP(F192&amp;E192,'Атрибут-ТОД2'!F:F,1,0)</f>
        <v>SBX_RETAIL_MP_DM.ft_client_aggr_mnth_epksrv_ap_cell_nflag</v>
      </c>
      <c r="N192" s="7"/>
      <c r="O192" s="27" t="str">
        <f>IF(ISNA(VLOOKUP(E:E,'Мегавитрина на 21.09'!C:H,1,0)), VLOOKUP(E:E,'Мегавитрина на 21.09'!D:H,1,0),VLOOKUP(E:E,'Мегавитрина на 21.09'!C:H,1,0))</f>
        <v>srv_ap_cell_nflag</v>
      </c>
      <c r="P192" s="27" t="str">
        <f>IF(ISNA(VLOOKUP(E:E,'Мегавитрина на 21.09'!C:H,2,0)), VLOOKUP(E:E,'Мегавитрина на 21.09'!D:H,1,0),VLOOKUP(E:E,'Мегавитрина на 21.09'!C:H,2,0))</f>
        <v>srv_ap_cell_nflag</v>
      </c>
      <c r="Q192" s="27" t="str">
        <f>IF(ISNA(VLOOKUP(E:E,'Мегавитрина на 21.09'!C:H,3,0)), VLOOKUP(E:E,'Мегавитрина на 21.09'!D:H,2,0),VLOOKUP(E:E,'Мегавитрина на 21.09'!C:H,3,0))</f>
        <v>Флаг наличия подключения к АП за сотовую связь</v>
      </c>
      <c r="R192" s="27" t="str">
        <f>IF(ISNA(VLOOKUP(E:E,'Мегавитрина на 21.09'!C:H,4,0)), VLOOKUP(E:E,'Мегавитрина на 21.09'!D:H,3,0),VLOOKUP(E:E,'Мегавитрина на 21.09'!C:H,4,0))</f>
        <v>custom_rb_autopay.service_group; custom_rb_autopay.ap_template; custom_rb_card.card</v>
      </c>
      <c r="S192">
        <f>IF(ISNA(VLOOKUP(E:E,'Мегавитрина на 21.09'!C:H,5,0)), VLOOKUP(E:E,'Мегавитрина на 21.09'!D:H,4,0),VLOOKUP(E:E,'Мегавитрина на 21.09'!C:H,5,0))</f>
        <v>0</v>
      </c>
      <c r="T192" t="str">
        <f>IF(ISNA(VLOOKUP(E:E,'Мегавитрина на 21.09'!C:H,6,0)), VLOOKUP(E:E,'Мегавитрина на 21.09'!D:H,5,0),VLOOKUP(E:E,'Мегавитрина на 21.09'!C:H,6,0))</f>
        <v xml:space="preserve">srv_ap_cell_nflag = CASE WHEN src.srv_ap_cell_qty &gt; 0 THEN 1 ELSE 0 end, WHERE txn.payment_amt &gt; 0           
       AND txn.payment_dt &gt;= Trunc(p_report_dt,'MM')
       AND txn.payment_dt &lt;= p_report_dt
       AND txn.status = 'EXEC' 
</v>
      </c>
    </row>
    <row r="193" spans="1:21" ht="20.100000000000001" hidden="1" customHeight="1">
      <c r="A193">
        <v>1</v>
      </c>
      <c r="B193">
        <v>192</v>
      </c>
      <c r="C193" t="s">
        <v>260</v>
      </c>
      <c r="D193" t="s">
        <v>2765</v>
      </c>
      <c r="E193" t="s">
        <v>157</v>
      </c>
      <c r="F193" t="s">
        <v>260</v>
      </c>
      <c r="H193">
        <f>VLOOKUP(E193,'Атрибут-ТОД'!B:F,3,0)</f>
        <v>0</v>
      </c>
      <c r="I193" t="s">
        <v>510</v>
      </c>
      <c r="J193" s="9" t="s">
        <v>266</v>
      </c>
      <c r="K193" t="s">
        <v>2741</v>
      </c>
      <c r="L193" t="str">
        <f>VLOOKUP(F193&amp;E193,'Атрибут-ТОД2'!F:F,1,0)</f>
        <v>SBX_RETAIL_MP_DM.ft_client_aggr_mnth_epksrv_ap_cell_qty</v>
      </c>
      <c r="N193" s="7"/>
      <c r="O193" s="27" t="str">
        <f>IF(ISNA(VLOOKUP(E:E,'Мегавитрина на 21.09'!C:H,1,0)), VLOOKUP(E:E,'Мегавитрина на 21.09'!D:H,1,0),VLOOKUP(E:E,'Мегавитрина на 21.09'!C:H,1,0))</f>
        <v>srv_ap_cell_qty</v>
      </c>
      <c r="P193" s="27" t="str">
        <f>IF(ISNA(VLOOKUP(E:E,'Мегавитрина на 21.09'!C:H,2,0)), VLOOKUP(E:E,'Мегавитрина на 21.09'!D:H,1,0),VLOOKUP(E:E,'Мегавитрина на 21.09'!C:H,2,0))</f>
        <v>srv_ap_cell_qty</v>
      </c>
      <c r="Q193" s="27" t="str">
        <f>IF(ISNA(VLOOKUP(E:E,'Мегавитрина на 21.09'!C:H,3,0)), VLOOKUP(E:E,'Мегавитрина на 21.09'!D:H,2,0),VLOOKUP(E:E,'Мегавитрина на 21.09'!C:H,3,0))</f>
        <v>Кол-во настроенных действующих АП за сотовую связь</v>
      </c>
      <c r="R193" s="27" t="str">
        <f>IF(ISNA(VLOOKUP(E:E,'Мегавитрина на 21.09'!C:H,4,0)), VLOOKUP(E:E,'Мегавитрина на 21.09'!D:H,3,0),VLOOKUP(E:E,'Мегавитрина на 21.09'!C:H,4,0))</f>
        <v>custom_rb_autopay.service_group; custom_rb_autopay.ap_template; custom_rb_card.card</v>
      </c>
      <c r="S193">
        <f>IF(ISNA(VLOOKUP(E:E,'Мегавитрина на 21.09'!C:H,5,0)), VLOOKUP(E:E,'Мегавитрина на 21.09'!D:H,4,0),VLOOKUP(E:E,'Мегавитрина на 21.09'!C:H,5,0))</f>
        <v>0</v>
      </c>
      <c r="T193" t="str">
        <f>IF(ISNA(VLOOKUP(E:E,'Мегавитрина на 21.09'!C:H,6,0)), VLOOKUP(E:E,'Мегавитрина на 21.09'!D:H,5,0),VLOOKUP(E:E,'Мегавитрина на 21.09'!C:H,6,0))</f>
        <v xml:space="preserve">Sum(CASE WHEN sg.ap_service_group_type_cd = '1'  THEN txn.payment_amt  END) AS srv_ap_cell_txn_amt, WHERE txn.payment_amt &gt; 0           
       AND txn.payment_dt &gt;= Trunc(p_report_dt,'MM')
       AND txn.payment_dt &lt;= p_report_dt
       AND txn.status = 'EXEC' 
</v>
      </c>
    </row>
    <row r="194" spans="1:21" ht="20.100000000000001" hidden="1" customHeight="1">
      <c r="A194">
        <v>1</v>
      </c>
      <c r="B194">
        <v>193</v>
      </c>
      <c r="C194" t="s">
        <v>260</v>
      </c>
      <c r="D194" t="s">
        <v>2765</v>
      </c>
      <c r="E194" t="s">
        <v>158</v>
      </c>
      <c r="F194" t="s">
        <v>260</v>
      </c>
      <c r="H194">
        <f>VLOOKUP(E194,'Атрибут-ТОД'!B:F,3,0)</f>
        <v>0</v>
      </c>
      <c r="I194" t="s">
        <v>511</v>
      </c>
      <c r="J194" s="9" t="s">
        <v>266</v>
      </c>
      <c r="K194" t="s">
        <v>2741</v>
      </c>
      <c r="L194" t="str">
        <f>VLOOKUP(F194&amp;E194,'Атрибут-ТОД2'!F:F,1,0)</f>
        <v>SBX_RETAIL_MP_DM.ft_client_aggr_mnth_epksrv_ap_cell_txn_amt</v>
      </c>
      <c r="N194" s="7"/>
      <c r="O194" s="27" t="str">
        <f>IF(ISNA(VLOOKUP(E:E,'Мегавитрина на 21.09'!C:H,1,0)), VLOOKUP(E:E,'Мегавитрина на 21.09'!D:H,1,0),VLOOKUP(E:E,'Мегавитрина на 21.09'!C:H,1,0))</f>
        <v>srv_ap_cell_txn_amt</v>
      </c>
      <c r="P194" s="27" t="str">
        <f>IF(ISNA(VLOOKUP(E:E,'Мегавитрина на 21.09'!C:H,2,0)), VLOOKUP(E:E,'Мегавитрина на 21.09'!D:H,1,0),VLOOKUP(E:E,'Мегавитрина на 21.09'!C:H,2,0))</f>
        <v>srv_ap_cell_txn_amt</v>
      </c>
      <c r="Q194" s="27" t="str">
        <f>IF(ISNA(VLOOKUP(E:E,'Мегавитрина на 21.09'!C:H,3,0)), VLOOKUP(E:E,'Мегавитрина на 21.09'!D:H,2,0),VLOOKUP(E:E,'Мегавитрина на 21.09'!C:H,3,0))</f>
        <v>Сумма успешных совершенных АП СС за отчетный месяц</v>
      </c>
      <c r="R194" s="27" t="str">
        <f>IF(ISNA(VLOOKUP(E:E,'Мегавитрина на 21.09'!C:H,4,0)), VLOOKUP(E:E,'Мегавитрина на 21.09'!D:H,3,0),VLOOKUP(E:E,'Мегавитрина на 21.09'!C:H,4,0))</f>
        <v>custom_rb_autopay.service_group; custom_rb_autopay.ap_txn; custom_rb_autopay.ap_template; custom_rb_card.card</v>
      </c>
      <c r="S194">
        <f>IF(ISNA(VLOOKUP(E:E,'Мегавитрина на 21.09'!C:H,5,0)), VLOOKUP(E:E,'Мегавитрина на 21.09'!D:H,4,0),VLOOKUP(E:E,'Мегавитрина на 21.09'!C:H,5,0))</f>
        <v>0</v>
      </c>
      <c r="T194" t="str">
        <f>IF(ISNA(VLOOKUP(E:E,'Мегавитрина на 21.09'!C:H,6,0)), VLOOKUP(E:E,'Мегавитрина на 21.09'!D:H,5,0),VLOOKUP(E:E,'Мегавитрина на 21.09'!C:H,6,0))</f>
        <v xml:space="preserve">Sum(CASE WHEN sg.ap_service_group_type_cd = '1'  THEN txn.payment_amt  END) AS srv_ap_cell_txn_amt,  WHERE txn.payment_amt &gt; 0           
       AND txn.payment_dt &gt;= Trunc(p_report_dt,'MM')
       AND txn.payment_dt &lt;= p_report_dt
       AND txn.status = 'EXEC' </v>
      </c>
    </row>
    <row r="195" spans="1:21" ht="20.100000000000001" hidden="1" customHeight="1">
      <c r="A195">
        <v>1</v>
      </c>
      <c r="B195">
        <v>194</v>
      </c>
      <c r="C195" t="s">
        <v>260</v>
      </c>
      <c r="D195" t="s">
        <v>2765</v>
      </c>
      <c r="E195" t="s">
        <v>159</v>
      </c>
      <c r="F195" t="s">
        <v>260</v>
      </c>
      <c r="H195">
        <f>VLOOKUP(E195,'Атрибут-ТОД'!B:F,3,0)</f>
        <v>0</v>
      </c>
      <c r="I195" t="s">
        <v>512</v>
      </c>
      <c r="J195" s="9" t="s">
        <v>266</v>
      </c>
      <c r="K195" t="s">
        <v>2741</v>
      </c>
      <c r="L195" t="str">
        <f>VLOOKUP(F195&amp;E195,'Атрибут-ТОД2'!F:F,1,0)</f>
        <v>SBX_RETAIL_MP_DM.ft_client_aggr_mnth_epksrv_ap_cell_txn_qty</v>
      </c>
      <c r="N195" s="7"/>
      <c r="O195" s="27" t="str">
        <f>IF(ISNA(VLOOKUP(E:E,'Мегавитрина на 21.09'!C:H,1,0)), VLOOKUP(E:E,'Мегавитрина на 21.09'!D:H,1,0),VLOOKUP(E:E,'Мегавитрина на 21.09'!C:H,1,0))</f>
        <v>srv_ap_cell_txn_qty</v>
      </c>
      <c r="P195" s="27" t="str">
        <f>IF(ISNA(VLOOKUP(E:E,'Мегавитрина на 21.09'!C:H,2,0)), VLOOKUP(E:E,'Мегавитрина на 21.09'!D:H,1,0),VLOOKUP(E:E,'Мегавитрина на 21.09'!C:H,2,0))</f>
        <v>srv_ap_cell_txn_qty</v>
      </c>
      <c r="Q195" s="27" t="str">
        <f>IF(ISNA(VLOOKUP(E:E,'Мегавитрина на 21.09'!C:H,3,0)), VLOOKUP(E:E,'Мегавитрина на 21.09'!D:H,2,0),VLOOKUP(E:E,'Мегавитрина на 21.09'!C:H,3,0))</f>
        <v>Кол-во успешных совершенных АП СС за отчетный месяц</v>
      </c>
      <c r="R195" s="27" t="str">
        <f>IF(ISNA(VLOOKUP(E:E,'Мегавитрина на 21.09'!C:H,4,0)), VLOOKUP(E:E,'Мегавитрина на 21.09'!D:H,3,0),VLOOKUP(E:E,'Мегавитрина на 21.09'!C:H,4,0))</f>
        <v>custom_rb_autopay.service_group; custom_rb_autopay.ap_txn; custom_rb_autopay.ap_template; custom_rb_card.card</v>
      </c>
      <c r="S195">
        <f>IF(ISNA(VLOOKUP(E:E,'Мегавитрина на 21.09'!C:H,5,0)), VLOOKUP(E:E,'Мегавитрина на 21.09'!D:H,4,0),VLOOKUP(E:E,'Мегавитрина на 21.09'!C:H,5,0))</f>
        <v>0</v>
      </c>
      <c r="T195" t="str">
        <f>IF(ISNA(VLOOKUP(E:E,'Мегавитрина на 21.09'!C:H,6,0)), VLOOKUP(E:E,'Мегавитрина на 21.09'!D:H,5,0),VLOOKUP(E:E,'Мегавитрина на 21.09'!C:H,6,0))</f>
        <v xml:space="preserve">Sum(CASE WHEN sg.ap_service_group_type_cd = '1' THEN 1  END) AS srv_ap_cell_txn_qty,  WHERE txn.payment_amt &gt; 0           
       AND txn.payment_dt &gt;= Trunc(p_report_dt,'MM')
       AND txn.payment_dt &lt;= p_report_dt
       AND txn.status = 'EXEC' </v>
      </c>
    </row>
    <row r="196" spans="1:21" ht="20.100000000000001" hidden="1" customHeight="1">
      <c r="A196">
        <v>1</v>
      </c>
      <c r="B196">
        <v>195</v>
      </c>
      <c r="C196" t="s">
        <v>260</v>
      </c>
      <c r="D196" t="s">
        <v>2765</v>
      </c>
      <c r="E196" t="s">
        <v>153</v>
      </c>
      <c r="F196" t="s">
        <v>260</v>
      </c>
      <c r="H196">
        <f>VLOOKUP(E196,'Атрибут-ТОД'!B:F,3,0)</f>
        <v>0</v>
      </c>
      <c r="I196" t="s">
        <v>513</v>
      </c>
      <c r="J196" s="9" t="s">
        <v>266</v>
      </c>
      <c r="K196" t="s">
        <v>2741</v>
      </c>
      <c r="L196" t="str">
        <f>VLOOKUP(F196&amp;E196,'Атрибут-ТОД2'!F:F,1,0)</f>
        <v>SBX_RETAIL_MP_DM.ft_client_aggr_mnth_epksrv_mb_nflag</v>
      </c>
      <c r="O196" s="27" t="str">
        <f>IF(ISNA(VLOOKUP(E:E,'Мегавитрина на 21.09'!C:H,1,0)), VLOOKUP(E:E,'Мегавитрина на 21.09'!D:H,1,0),VLOOKUP(E:E,'Мегавитрина на 21.09'!C:H,1,0))</f>
        <v>srv_mb_nflag</v>
      </c>
      <c r="P196" s="27" t="str">
        <f>IF(ISNA(VLOOKUP(E:E,'Мегавитрина на 21.09'!C:H,2,0)), VLOOKUP(E:E,'Мегавитрина на 21.09'!D:H,1,0),VLOOKUP(E:E,'Мегавитрина на 21.09'!C:H,2,0))</f>
        <v>srv_mb_nflag</v>
      </c>
      <c r="Q196" s="27" t="str">
        <f>IF(ISNA(VLOOKUP(E:E,'Мегавитрина на 21.09'!C:H,3,0)), VLOOKUP(E:E,'Мегавитрина на 21.09'!D:H,2,0),VLOOKUP(E:E,'Мегавитрина на 21.09'!C:H,3,0))</f>
        <v>Флаг наличия подключения в МБ</v>
      </c>
      <c r="R196" s="27" t="str">
        <f>IF(ISNA(VLOOKUP(E:E,'Мегавитрина на 21.09'!C:H,4,0)), VLOOKUP(E:E,'Мегавитрина на 21.09'!D:H,3,0),VLOOKUP(E:E,'Мегавитрина на 21.09'!C:H,4,0))</f>
        <v>МБК</v>
      </c>
      <c r="S196">
        <f>IF(ISNA(VLOOKUP(E:E,'Мегавитрина на 21.09'!C:H,5,0)), VLOOKUP(E:E,'Мегавитрина на 21.09'!D:H,4,0),VLOOKUP(E:E,'Мегавитрина на 21.09'!C:H,5,0))</f>
        <v>0</v>
      </c>
      <c r="T196" t="str">
        <f>IF(ISNA(VLOOKUP(E:E,'Мегавитрина на 21.09'!C:H,6,0)), VLOOKUP(E:E,'Мегавитрина на 21.09'!D:H,5,0),VLOOKUP(E:E,'Мегавитрина на 21.09'!C:H,6,0))</f>
        <v>Max(mbs.OnOff) AS srv_mb_nflag,   WHERE min_oper_date IS NOT NULL</v>
      </c>
    </row>
    <row r="197" spans="1:21" ht="20.100000000000001" hidden="1" customHeight="1">
      <c r="A197" s="22">
        <v>1</v>
      </c>
      <c r="B197" s="22">
        <v>196</v>
      </c>
      <c r="C197" s="22" t="s">
        <v>260</v>
      </c>
      <c r="D197" s="22" t="s">
        <v>2765</v>
      </c>
      <c r="E197" s="22" t="s">
        <v>168</v>
      </c>
      <c r="F197" s="22" t="s">
        <v>260</v>
      </c>
      <c r="G197" s="22"/>
      <c r="H197">
        <f>VLOOKUP(E197,'Атрибут-ТОД'!B:F,3,0)</f>
        <v>0</v>
      </c>
      <c r="I197" s="22"/>
      <c r="J197" s="23" t="s">
        <v>266</v>
      </c>
      <c r="K197" s="22" t="s">
        <v>2741</v>
      </c>
      <c r="L197" t="str">
        <f>VLOOKUP(F197&amp;E197,'Атрибут-ТОД2'!F:F,1,0)</f>
        <v>SBX_RETAIL_MP_DM.ft_client_aggr_mnth_epkpnl_profit_12m_rub_amt</v>
      </c>
      <c r="N197" s="22"/>
      <c r="O197" s="27" t="e">
        <f>IF(ISNA(VLOOKUP(E:E,'Мегавитрина на 21.09'!C:H,1,0)), VLOOKUP(E:E,'Мегавитрина на 21.09'!D:H,1,0),VLOOKUP(E:E,'Мегавитрина на 21.09'!C:H,1,0))</f>
        <v>#N/A</v>
      </c>
      <c r="P197" s="27" t="e">
        <f>IF(ISNA(VLOOKUP(E:E,'Мегавитрина на 21.09'!C:H,2,0)), VLOOKUP(E:E,'Мегавитрина на 21.09'!D:H,1,0),VLOOKUP(E:E,'Мегавитрина на 21.09'!C:H,2,0))</f>
        <v>#N/A</v>
      </c>
      <c r="Q197" s="27" t="e">
        <f>IF(ISNA(VLOOKUP(E:E,'Мегавитрина на 21.09'!C:H,3,0)), VLOOKUP(E:E,'Мегавитрина на 21.09'!D:H,2,0),VLOOKUP(E:E,'Мегавитрина на 21.09'!C:H,3,0))</f>
        <v>#N/A</v>
      </c>
      <c r="R197" s="27" t="e">
        <f>IF(ISNA(VLOOKUP(E:E,'Мегавитрина на 21.09'!C:H,4,0)), VLOOKUP(E:E,'Мегавитрина на 21.09'!D:H,3,0),VLOOKUP(E:E,'Мегавитрина на 21.09'!C:H,4,0))</f>
        <v>#N/A</v>
      </c>
      <c r="S197" t="e">
        <f>IF(ISNA(VLOOKUP(E:E,'Мегавитрина на 21.09'!C:H,5,0)), VLOOKUP(E:E,'Мегавитрина на 21.09'!D:H,4,0),VLOOKUP(E:E,'Мегавитрина на 21.09'!C:H,5,0))</f>
        <v>#N/A</v>
      </c>
      <c r="T197" t="e">
        <f>IF(ISNA(VLOOKUP(E:E,'Мегавитрина на 21.09'!C:H,6,0)), VLOOKUP(E:E,'Мегавитрина на 21.09'!D:H,5,0),VLOOKUP(E:E,'Мегавитрина на 21.09'!C:H,6,0))</f>
        <v>#N/A</v>
      </c>
      <c r="U197" s="22" t="s">
        <v>3908</v>
      </c>
    </row>
    <row r="198" spans="1:21" ht="20.100000000000001" hidden="1" customHeight="1">
      <c r="A198" s="22">
        <v>1</v>
      </c>
      <c r="B198" s="22">
        <v>197</v>
      </c>
      <c r="C198" s="22" t="s">
        <v>260</v>
      </c>
      <c r="D198" s="22" t="s">
        <v>2765</v>
      </c>
      <c r="E198" s="22" t="s">
        <v>169</v>
      </c>
      <c r="F198" s="22" t="s">
        <v>260</v>
      </c>
      <c r="G198" s="22"/>
      <c r="H198">
        <f>VLOOKUP(E198,'Атрибут-ТОД'!B:F,3,0)</f>
        <v>0</v>
      </c>
      <c r="I198" s="22"/>
      <c r="J198" s="23" t="s">
        <v>266</v>
      </c>
      <c r="K198" s="22" t="s">
        <v>2741</v>
      </c>
      <c r="L198" t="str">
        <f>VLOOKUP(F198&amp;E198,'Атрибут-ТОД2'!F:F,1,0)</f>
        <v>SBX_RETAIL_MP_DM.ft_client_aggr_mnth_epkpnl_profit_ever_rub_amt</v>
      </c>
      <c r="N198" s="22"/>
      <c r="O198" s="27" t="e">
        <f>IF(ISNA(VLOOKUP(E:E,'Мегавитрина на 21.09'!C:H,1,0)), VLOOKUP(E:E,'Мегавитрина на 21.09'!D:H,1,0),VLOOKUP(E:E,'Мегавитрина на 21.09'!C:H,1,0))</f>
        <v>#N/A</v>
      </c>
      <c r="P198" s="27" t="e">
        <f>IF(ISNA(VLOOKUP(E:E,'Мегавитрина на 21.09'!C:H,2,0)), VLOOKUP(E:E,'Мегавитрина на 21.09'!D:H,1,0),VLOOKUP(E:E,'Мегавитрина на 21.09'!C:H,2,0))</f>
        <v>#N/A</v>
      </c>
      <c r="Q198" s="27" t="e">
        <f>IF(ISNA(VLOOKUP(E:E,'Мегавитрина на 21.09'!C:H,3,0)), VLOOKUP(E:E,'Мегавитрина на 21.09'!D:H,2,0),VLOOKUP(E:E,'Мегавитрина на 21.09'!C:H,3,0))</f>
        <v>#N/A</v>
      </c>
      <c r="R198" s="27" t="e">
        <f>IF(ISNA(VLOOKUP(E:E,'Мегавитрина на 21.09'!C:H,4,0)), VLOOKUP(E:E,'Мегавитрина на 21.09'!D:H,3,0),VLOOKUP(E:E,'Мегавитрина на 21.09'!C:H,4,0))</f>
        <v>#N/A</v>
      </c>
      <c r="S198" t="e">
        <f>IF(ISNA(VLOOKUP(E:E,'Мегавитрина на 21.09'!C:H,5,0)), VLOOKUP(E:E,'Мегавитрина на 21.09'!D:H,4,0),VLOOKUP(E:E,'Мегавитрина на 21.09'!C:H,5,0))</f>
        <v>#N/A</v>
      </c>
      <c r="T198" t="e">
        <f>IF(ISNA(VLOOKUP(E:E,'Мегавитрина на 21.09'!C:H,6,0)), VLOOKUP(E:E,'Мегавитрина на 21.09'!D:H,5,0),VLOOKUP(E:E,'Мегавитрина на 21.09'!C:H,6,0))</f>
        <v>#N/A</v>
      </c>
      <c r="U198" s="22" t="s">
        <v>3908</v>
      </c>
    </row>
    <row r="199" spans="1:21" ht="20.100000000000001" hidden="1" customHeight="1">
      <c r="A199" s="22">
        <v>1</v>
      </c>
      <c r="B199" s="22">
        <v>198</v>
      </c>
      <c r="C199" s="22" t="s">
        <v>260</v>
      </c>
      <c r="D199" s="22" t="s">
        <v>2765</v>
      </c>
      <c r="E199" s="22" t="s">
        <v>167</v>
      </c>
      <c r="F199" s="22" t="s">
        <v>260</v>
      </c>
      <c r="G199" s="22"/>
      <c r="H199">
        <f>VLOOKUP(E199,'Атрибут-ТОД'!B:F,3,0)</f>
        <v>0</v>
      </c>
      <c r="I199" s="22"/>
      <c r="J199" s="23" t="s">
        <v>266</v>
      </c>
      <c r="K199" s="22" t="s">
        <v>2741</v>
      </c>
      <c r="L199" t="str">
        <f>VLOOKUP(F199&amp;E199,'Атрибут-ТОД2'!F:F,1,0)</f>
        <v>SBX_RETAIL_MP_DM.ft_client_aggr_mnth_epkpnl_profit_rub_amt</v>
      </c>
      <c r="N199" s="22"/>
      <c r="O199" s="27" t="e">
        <f>IF(ISNA(VLOOKUP(E:E,'Мегавитрина на 21.09'!C:H,1,0)), VLOOKUP(E:E,'Мегавитрина на 21.09'!D:H,1,0),VLOOKUP(E:E,'Мегавитрина на 21.09'!C:H,1,0))</f>
        <v>#N/A</v>
      </c>
      <c r="P199" s="27" t="e">
        <f>IF(ISNA(VLOOKUP(E:E,'Мегавитрина на 21.09'!C:H,2,0)), VLOOKUP(E:E,'Мегавитрина на 21.09'!D:H,1,0),VLOOKUP(E:E,'Мегавитрина на 21.09'!C:H,2,0))</f>
        <v>#N/A</v>
      </c>
      <c r="Q199" s="27" t="e">
        <f>IF(ISNA(VLOOKUP(E:E,'Мегавитрина на 21.09'!C:H,3,0)), VLOOKUP(E:E,'Мегавитрина на 21.09'!D:H,2,0),VLOOKUP(E:E,'Мегавитрина на 21.09'!C:H,3,0))</f>
        <v>#N/A</v>
      </c>
      <c r="R199" s="27" t="e">
        <f>IF(ISNA(VLOOKUP(E:E,'Мегавитрина на 21.09'!C:H,4,0)), VLOOKUP(E:E,'Мегавитрина на 21.09'!D:H,3,0),VLOOKUP(E:E,'Мегавитрина на 21.09'!C:H,4,0))</f>
        <v>#N/A</v>
      </c>
      <c r="S199" t="e">
        <f>IF(ISNA(VLOOKUP(E:E,'Мегавитрина на 21.09'!C:H,5,0)), VLOOKUP(E:E,'Мегавитрина на 21.09'!D:H,4,0),VLOOKUP(E:E,'Мегавитрина на 21.09'!C:H,5,0))</f>
        <v>#N/A</v>
      </c>
      <c r="T199" t="e">
        <f>IF(ISNA(VLOOKUP(E:E,'Мегавитрина на 21.09'!C:H,6,0)), VLOOKUP(E:E,'Мегавитрина на 21.09'!D:H,5,0),VLOOKUP(E:E,'Мегавитрина на 21.09'!C:H,6,0))</f>
        <v>#N/A</v>
      </c>
      <c r="U199" s="22" t="s">
        <v>3908</v>
      </c>
    </row>
    <row r="200" spans="1:21" ht="20.100000000000001" hidden="1" customHeight="1">
      <c r="A200" s="22">
        <v>1</v>
      </c>
      <c r="B200" s="22">
        <v>199</v>
      </c>
      <c r="C200" s="22" t="s">
        <v>260</v>
      </c>
      <c r="D200" s="22" t="s">
        <v>2765</v>
      </c>
      <c r="E200" s="22" t="s">
        <v>32</v>
      </c>
      <c r="F200" s="22" t="s">
        <v>260</v>
      </c>
      <c r="G200" s="22"/>
      <c r="H200">
        <f>VLOOKUP(E200,'Атрибут-ТОД'!B:F,3,0)</f>
        <v>0</v>
      </c>
      <c r="I200" s="22" t="s">
        <v>518</v>
      </c>
      <c r="J200" s="23" t="s">
        <v>266</v>
      </c>
      <c r="K200" s="22" t="s">
        <v>2741</v>
      </c>
      <c r="L200" t="str">
        <f>VLOOKUP(F200&amp;E200,'Атрибут-ТОД2'!F:F,1,0)</f>
        <v>SBX_RETAIL_MP_DM.ft_client_aggr_mnth_epksrv_udbo_mnth_open_qty</v>
      </c>
      <c r="N200" s="22"/>
      <c r="O200" s="27" t="e">
        <f>IF(ISNA(VLOOKUP(E:E,'Мегавитрина на 21.09'!C:H,1,0)), VLOOKUP(E:E,'Мегавитрина на 21.09'!D:H,1,0),VLOOKUP(E:E,'Мегавитрина на 21.09'!C:H,1,0))</f>
        <v>#N/A</v>
      </c>
      <c r="P200" s="27" t="e">
        <f>IF(ISNA(VLOOKUP(E:E,'Мегавитрина на 21.09'!C:H,2,0)), VLOOKUP(E:E,'Мегавитрина на 21.09'!D:H,1,0),VLOOKUP(E:E,'Мегавитрина на 21.09'!C:H,2,0))</f>
        <v>#N/A</v>
      </c>
      <c r="Q200" s="27" t="e">
        <f>IF(ISNA(VLOOKUP(E:E,'Мегавитрина на 21.09'!C:H,3,0)), VLOOKUP(E:E,'Мегавитрина на 21.09'!D:H,2,0),VLOOKUP(E:E,'Мегавитрина на 21.09'!C:H,3,0))</f>
        <v>#N/A</v>
      </c>
      <c r="R200" s="27" t="e">
        <f>IF(ISNA(VLOOKUP(E:E,'Мегавитрина на 21.09'!C:H,4,0)), VLOOKUP(E:E,'Мегавитрина на 21.09'!D:H,3,0),VLOOKUP(E:E,'Мегавитрина на 21.09'!C:H,4,0))</f>
        <v>#N/A</v>
      </c>
      <c r="S200" t="e">
        <f>IF(ISNA(VLOOKUP(E:E,'Мегавитрина на 21.09'!C:H,5,0)), VLOOKUP(E:E,'Мегавитрина на 21.09'!D:H,4,0),VLOOKUP(E:E,'Мегавитрина на 21.09'!C:H,5,0))</f>
        <v>#N/A</v>
      </c>
      <c r="T200" t="e">
        <f>IF(ISNA(VLOOKUP(E:E,'Мегавитрина на 21.09'!C:H,6,0)), VLOOKUP(E:E,'Мегавитрина на 21.09'!D:H,5,0),VLOOKUP(E:E,'Мегавитрина на 21.09'!C:H,6,0))</f>
        <v>#N/A</v>
      </c>
      <c r="U200" s="22" t="s">
        <v>3908</v>
      </c>
    </row>
    <row r="201" spans="1:21" ht="20.100000000000001" hidden="1" customHeight="1">
      <c r="A201">
        <v>1</v>
      </c>
      <c r="B201">
        <v>200</v>
      </c>
      <c r="C201" t="s">
        <v>260</v>
      </c>
      <c r="D201" t="s">
        <v>2765</v>
      </c>
      <c r="E201" t="s">
        <v>160</v>
      </c>
      <c r="F201" t="s">
        <v>260</v>
      </c>
      <c r="H201">
        <f>VLOOKUP(E201,'Атрибут-ТОД'!B:F,3,0)</f>
        <v>0</v>
      </c>
      <c r="I201" t="s">
        <v>519</v>
      </c>
      <c r="J201" s="9" t="s">
        <v>266</v>
      </c>
      <c r="K201" t="s">
        <v>2741</v>
      </c>
      <c r="L201" t="str">
        <f>VLOOKUP(F201&amp;E201,'Атрибут-ТОД2'!F:F,1,0)</f>
        <v>SBX_RETAIL_MP_DM.ft_client_aggr_mnth_epksrv_udbo_nflag</v>
      </c>
      <c r="O201" s="27" t="str">
        <f>IF(ISNA(VLOOKUP(E:E,'Мегавитрина на 21.09'!C:H,1,0)), VLOOKUP(E:E,'Мегавитрина на 21.09'!D:H,1,0),VLOOKUP(E:E,'Мегавитрина на 21.09'!C:H,1,0))</f>
        <v>srv_udbo_nflag</v>
      </c>
      <c r="P201" s="27" t="str">
        <f>IF(ISNA(VLOOKUP(E:E,'Мегавитрина на 21.09'!C:H,2,0)), VLOOKUP(E:E,'Мегавитрина на 21.09'!D:H,1,0),VLOOKUP(E:E,'Мегавитрина на 21.09'!C:H,2,0))</f>
        <v>srv_udbo_nflag</v>
      </c>
      <c r="Q201" s="27" t="str">
        <f>IF(ISNA(VLOOKUP(E:E,'Мегавитрина на 21.09'!C:H,3,0)), VLOOKUP(E:E,'Мегавитрина на 21.09'!D:H,2,0),VLOOKUP(E:E,'Мегавитрина на 21.09'!C:H,3,0))</f>
        <v>Флаг наличий договора УДБО</v>
      </c>
      <c r="R201" s="27" t="str">
        <f>IF(ISNA(VLOOKUP(E:E,'Мегавитрина на 21.09'!C:H,4,0)), VLOOKUP(E:E,'Мегавитрина на 21.09'!D:H,3,0),VLOOKUP(E:E,'Мегавитрина на 21.09'!C:H,4,0))</f>
        <v>УДБО</v>
      </c>
      <c r="S201">
        <f>IF(ISNA(VLOOKUP(E:E,'Мегавитрина на 21.09'!C:H,5,0)), VLOOKUP(E:E,'Мегавитрина на 21.09'!D:H,4,0),VLOOKUP(E:E,'Мегавитрина на 21.09'!C:H,5,0))</f>
        <v>0</v>
      </c>
      <c r="T201" t="str">
        <f>IF(ISNA(VLOOKUP(E:E,'Мегавитрина на 21.09'!C:H,6,0)), VLOOKUP(E:E,'Мегавитрина на 21.09'!D:H,5,0),VLOOKUP(E:E,'Мегавитрина на 21.09'!C:H,6,0))</f>
        <v>??</v>
      </c>
    </row>
    <row r="202" spans="1:21" ht="20.100000000000001" hidden="1" customHeight="1">
      <c r="A202">
        <v>1</v>
      </c>
      <c r="B202">
        <v>201</v>
      </c>
      <c r="C202" t="s">
        <v>260</v>
      </c>
      <c r="D202" t="s">
        <v>2765</v>
      </c>
      <c r="E202" t="s">
        <v>162</v>
      </c>
      <c r="F202" t="s">
        <v>260</v>
      </c>
      <c r="H202">
        <f>VLOOKUP(E202,'Атрибут-ТОД'!B:F,3,0)</f>
        <v>0</v>
      </c>
      <c r="I202" t="s">
        <v>520</v>
      </c>
      <c r="J202" s="9" t="s">
        <v>266</v>
      </c>
      <c r="K202" t="s">
        <v>2741</v>
      </c>
      <c r="L202" t="str">
        <f>VLOOKUP(F202&amp;E202,'Атрибут-ТОД2'!F:F,1,0)</f>
        <v>SBX_RETAIL_MP_DM.ft_client_aggr_mnth_epktp_active_nflag</v>
      </c>
      <c r="O202" s="27" t="str">
        <f>IF(ISNA(VLOOKUP(E:E,'Мегавитрина на 21.09'!C:H,1,0)), VLOOKUP(E:E,'Мегавитрина на 21.09'!D:H,1,0),VLOOKUP(E:E,'Мегавитрина на 21.09'!C:H,1,0))</f>
        <v>tp_active_nflag</v>
      </c>
      <c r="P202" s="27" t="str">
        <f>IF(ISNA(VLOOKUP(E:E,'Мегавитрина на 21.09'!C:H,2,0)), VLOOKUP(E:E,'Мегавитрина на 21.09'!D:H,1,0),VLOOKUP(E:E,'Мегавитрина на 21.09'!C:H,2,0))</f>
        <v>tp_active_nflag</v>
      </c>
      <c r="Q202" s="27" t="str">
        <f>IF(ISNA(VLOOKUP(E:E,'Мегавитрина на 21.09'!C:H,3,0)), VLOOKUP(E:E,'Мегавитрина на 21.09'!D:H,2,0),VLOOKUP(E:E,'Мегавитрина на 21.09'!C:H,3,0))</f>
        <v>Флаг наличия действующего пакета услуг на конец месяца</v>
      </c>
      <c r="R202" s="27" t="str">
        <f>IF(ISNA(VLOOKUP(E:E,'Мегавитрина на 21.09'!C:H,4,0)), VLOOKUP(E:E,'Мегавитрина на 21.09'!D:H,3,0),VLOOKUP(E:E,'Мегавитрина на 21.09'!C:H,4,0))</f>
        <v xml:space="preserve">custom_rb_cod.tariff_plan
</v>
      </c>
      <c r="S202">
        <f>IF(ISNA(VLOOKUP(E:E,'Мегавитрина на 21.09'!C:H,5,0)), VLOOKUP(E:E,'Мегавитрина на 21.09'!D:H,4,0),VLOOKUP(E:E,'Мегавитрина на 21.09'!C:H,5,0))</f>
        <v>0</v>
      </c>
      <c r="T202" t="str">
        <f>IF(ISNA(VLOOKUP(E:E,'Мегавитрина на 21.09'!C:H,6,0)), VLOOKUP(E:E,'Мегавитрина на 21.09'!D:H,5,0),VLOOKUP(E:E,'Мегавитрина на 21.09'!C:H,6,0))</f>
        <v xml:space="preserve">Max(is_active) 
   Over (PARTITION BY tp.epk_id ROWS BETWEEN Unbounded Preceding AND Unbounded Following) AS tp_active_nflag,
WHERE tp.row_actual_from_dt &lt;= p_report_dt
 AND tp.tp_kind_cd IS NOT NULL
 AND tp.tp_cod_ref_client_flag = 'Y'
 AND tp.epk_id &lt;&gt; -1
</v>
      </c>
    </row>
    <row r="203" spans="1:21" ht="20.100000000000001" hidden="1" customHeight="1">
      <c r="A203">
        <v>1</v>
      </c>
      <c r="B203">
        <v>202</v>
      </c>
      <c r="C203" t="s">
        <v>260</v>
      </c>
      <c r="D203" t="s">
        <v>2765</v>
      </c>
      <c r="E203" t="s">
        <v>163</v>
      </c>
      <c r="F203" t="s">
        <v>260</v>
      </c>
      <c r="H203">
        <f>VLOOKUP(E203,'Атрибут-ТОД'!B:F,3,0)</f>
        <v>0</v>
      </c>
      <c r="I203" t="s">
        <v>521</v>
      </c>
      <c r="J203" s="9" t="s">
        <v>266</v>
      </c>
      <c r="K203" t="s">
        <v>2741</v>
      </c>
      <c r="L203" t="str">
        <f>VLOOKUP(F203&amp;E203,'Атрибут-ТОД2'!F:F,1,0)</f>
        <v>SBX_RETAIL_MP_DM.ft_client_aggr_mnth_epktp_ever_nflag</v>
      </c>
      <c r="O203" s="27" t="str">
        <f>IF(ISNA(VLOOKUP(E:E,'Мегавитрина на 21.09'!C:H,1,0)), VLOOKUP(E:E,'Мегавитрина на 21.09'!D:H,1,0),VLOOKUP(E:E,'Мегавитрина на 21.09'!C:H,1,0))</f>
        <v>tp_ever_nflag</v>
      </c>
      <c r="P203" s="27" t="str">
        <f>IF(ISNA(VLOOKUP(E:E,'Мегавитрина на 21.09'!C:H,2,0)), VLOOKUP(E:E,'Мегавитрина на 21.09'!D:H,1,0),VLOOKUP(E:E,'Мегавитрина на 21.09'!C:H,2,0))</f>
        <v>tp_ever_nflag</v>
      </c>
      <c r="Q203" s="27" t="str">
        <f>IF(ISNA(VLOOKUP(E:E,'Мегавитрина на 21.09'!C:H,3,0)), VLOOKUP(E:E,'Мегавитрина на 21.09'!D:H,2,0),VLOOKUP(E:E,'Мегавитрина на 21.09'!C:H,3,0))</f>
        <v>Флаг наличия действующего пакета когда либо в истории</v>
      </c>
      <c r="R203" s="27" t="str">
        <f>IF(ISNA(VLOOKUP(E:E,'Мегавитрина на 21.09'!C:H,4,0)), VLOOKUP(E:E,'Мегавитрина на 21.09'!D:H,3,0),VLOOKUP(E:E,'Мегавитрина на 21.09'!C:H,4,0))</f>
        <v>custom_rb_cod.tariff_plan</v>
      </c>
      <c r="S203">
        <f>IF(ISNA(VLOOKUP(E:E,'Мегавитрина на 21.09'!C:H,5,0)), VLOOKUP(E:E,'Мегавитрина на 21.09'!D:H,4,0),VLOOKUP(E:E,'Мегавитрина на 21.09'!C:H,5,0))</f>
        <v>0</v>
      </c>
      <c r="T203" t="str">
        <f>IF(ISNA(VLOOKUP(E:E,'Мегавитрина на 21.09'!C:H,6,0)), VLOOKUP(E:E,'Мегавитрина на 21.09'!D:H,5,0),VLOOKUP(E:E,'Мегавитрина на 21.09'!C:H,6,0))</f>
        <v xml:space="preserve">Max(is_active) 
   Over (PARTITION BY tp.epk_id ROWS BETWEEN Unbounded Preceding AND Unbounded Following) AS tp_active_nflag,
  1 AS tp_ever_nflag,
WHERE tp.row_actual_from_dt &lt;= p_report_dt
 AND tp.tp_kind_cd IS NOT NULL
 AND tp.tp_cod_ref_client_flag = 'Y'
 AND tp.epk_id &lt;&gt; -1
</v>
      </c>
    </row>
    <row r="204" spans="1:21" ht="20.100000000000001" hidden="1" customHeight="1">
      <c r="A204">
        <v>1</v>
      </c>
      <c r="B204">
        <v>203</v>
      </c>
      <c r="C204" t="s">
        <v>260</v>
      </c>
      <c r="D204" t="s">
        <v>2765</v>
      </c>
      <c r="E204" t="s">
        <v>85</v>
      </c>
      <c r="F204" t="s">
        <v>260</v>
      </c>
      <c r="H204">
        <f>VLOOKUP(E204,'Атрибут-ТОД'!B:F,3,0)</f>
        <v>0</v>
      </c>
      <c r="I204" t="s">
        <v>440</v>
      </c>
      <c r="J204" s="9" t="s">
        <v>264</v>
      </c>
      <c r="K204" t="s">
        <v>2741</v>
      </c>
      <c r="L204" t="str">
        <f>VLOOKUP(F204&amp;E204,'Атрибут-ТОД2'!F:F,1,0)</f>
        <v>SBX_RETAIL_MP_DM.ft_client_aggr_mnth_epklbt_otf_acct_clsr_rub_amt</v>
      </c>
      <c r="O204" s="27" t="str">
        <f>IF(ISNA(VLOOKUP(E:E,'Мегавитрина на 21.09'!C:H,1,0)), VLOOKUP(E:E,'Мегавитрина на 21.09'!D:H,1,0),VLOOKUP(E:E,'Мегавитрина на 21.09'!C:H,1,0))</f>
        <v>lbt_otf_acct_clsr_rub_amt</v>
      </c>
      <c r="P204" s="27" t="str">
        <f>IF(ISNA(VLOOKUP(E:E,'Мегавитрина на 21.09'!C:H,2,0)), VLOOKUP(E:E,'Мегавитрина на 21.09'!D:H,1,0),VLOOKUP(E:E,'Мегавитрина на 21.09'!C:H,2,0))</f>
        <v>lbt_otf_acct_clsr_rub_amt</v>
      </c>
      <c r="Q204" s="27" t="str">
        <f>IF(ISNA(VLOOKUP(E:E,'Мегавитрина на 21.09'!C:H,3,0)), VLOOKUP(E:E,'Мегавитрина на 21.09'!D:H,2,0),VLOOKUP(E:E,'Мегавитрина на 21.09'!C:H,3,0))</f>
        <v>Сумма операций по закрытию счета по всем счетам клиента в рублях</v>
      </c>
      <c r="R204" s="27" t="str">
        <f>IF(ISNA(VLOOKUP(E:E,'Мегавитрина на 21.09'!C:H,4,0)), VLOOKUP(E:E,'Мегавитрина на 21.09'!D:H,3,0),VLOOKUP(E:E,'Мегавитрина на 21.09'!C:H,4,0))</f>
        <v>custom_rb_cod.dep_agrmnt_aggr</v>
      </c>
      <c r="S204">
        <f>IF(ISNA(VLOOKUP(E:E,'Мегавитрина на 21.09'!C:H,5,0)), VLOOKUP(E:E,'Мегавитрина на 21.09'!D:H,4,0),VLOOKUP(E:E,'Мегавитрина на 21.09'!C:H,5,0))</f>
        <v>0</v>
      </c>
      <c r="T204" t="str">
        <f>IF(ISNA(VLOOKUP(E:E,'Мегавитрина на 21.09'!C:H,6,0)), VLOOKUP(E:E,'Мегавитрина на 21.09'!D:H,5,0),VLOOKUP(E:E,'Мегавитрина на 21.09'!C:H,6,0))</f>
        <v>Sum(txn_otf_acct_clsr_rub_amt) AS dep_otf_acct_clsr_rub_amt,</v>
      </c>
    </row>
    <row r="205" spans="1:21" ht="20.100000000000001" hidden="1" customHeight="1">
      <c r="A205">
        <v>1</v>
      </c>
      <c r="B205">
        <v>204</v>
      </c>
      <c r="C205" t="s">
        <v>260</v>
      </c>
      <c r="D205" t="s">
        <v>2765</v>
      </c>
      <c r="E205" t="s">
        <v>77</v>
      </c>
      <c r="F205" t="s">
        <v>260</v>
      </c>
      <c r="H205">
        <f>VLOOKUP(E205,'Атрибут-ТОД'!B:F,3,0)</f>
        <v>0</v>
      </c>
      <c r="I205" t="s">
        <v>423</v>
      </c>
      <c r="J205" s="9" t="s">
        <v>264</v>
      </c>
      <c r="K205" t="s">
        <v>2741</v>
      </c>
      <c r="L205" t="str">
        <f>VLOOKUP(F205&amp;E205,'Атрибут-ТОД2'!F:F,1,0)</f>
        <v>SBX_RETAIL_MP_DM.ft_client_aggr_mnth_epklbt_inf_intr_cap_rub_amt</v>
      </c>
      <c r="O205" s="27" t="str">
        <f>IF(ISNA(VLOOKUP(E:E,'Мегавитрина на 21.09'!C:H,1,0)), VLOOKUP(E:E,'Мегавитрина на 21.09'!D:H,1,0),VLOOKUP(E:E,'Мегавитрина на 21.09'!C:H,1,0))</f>
        <v>lbt_inf_intr_cap_rub_amt</v>
      </c>
      <c r="P205" s="27" t="str">
        <f>IF(ISNA(VLOOKUP(E:E,'Мегавитрина на 21.09'!C:H,2,0)), VLOOKUP(E:E,'Мегавитрина на 21.09'!D:H,1,0),VLOOKUP(E:E,'Мегавитрина на 21.09'!C:H,2,0))</f>
        <v>lbt_inf_intr_cap_rub_amt</v>
      </c>
      <c r="Q205" s="27" t="str">
        <f>IF(ISNA(VLOOKUP(E:E,'Мегавитрина на 21.09'!C:H,3,0)), VLOOKUP(E:E,'Мегавитрина на 21.09'!D:H,2,0),VLOOKUP(E:E,'Мегавитрина на 21.09'!C:H,3,0))</f>
        <v>Сумма операций по капитализации и начислению процентов в рублях по всем счетам клиента</v>
      </c>
      <c r="R205" s="27" t="str">
        <f>IF(ISNA(VLOOKUP(E:E,'Мегавитрина на 21.09'!C:H,4,0)), VLOOKUP(E:E,'Мегавитрина на 21.09'!D:H,3,0),VLOOKUP(E:E,'Мегавитрина на 21.09'!C:H,4,0))</f>
        <v>custom_rb_cod.dep_agrmnt_aggr</v>
      </c>
      <c r="S205">
        <f>IF(ISNA(VLOOKUP(E:E,'Мегавитрина на 21.09'!C:H,5,0)), VLOOKUP(E:E,'Мегавитрина на 21.09'!D:H,4,0),VLOOKUP(E:E,'Мегавитрина на 21.09'!C:H,5,0))</f>
        <v>0</v>
      </c>
      <c r="T205" t="str">
        <f>IF(ISNA(VLOOKUP(E:E,'Мегавитрина на 21.09'!C:H,6,0)), VLOOKUP(E:E,'Мегавитрина на 21.09'!D:H,5,0),VLOOKUP(E:E,'Мегавитрина на 21.09'!C:H,6,0))</f>
        <v>Sum(txn_inf_intr_cap_rub_amt) AS dep_inf_intr_cap_rub_amt,</v>
      </c>
    </row>
    <row r="206" spans="1:21" ht="20.100000000000001" hidden="1" customHeight="1">
      <c r="A206">
        <v>1</v>
      </c>
      <c r="B206">
        <v>205</v>
      </c>
      <c r="C206" t="s">
        <v>260</v>
      </c>
      <c r="D206" t="s">
        <v>2765</v>
      </c>
      <c r="E206" t="s">
        <v>83</v>
      </c>
      <c r="F206" t="s">
        <v>260</v>
      </c>
      <c r="H206">
        <f>VLOOKUP(E206,'Атрибут-ТОД'!B:F,3,0)</f>
        <v>0</v>
      </c>
      <c r="I206" t="s">
        <v>448</v>
      </c>
      <c r="J206" s="9" t="s">
        <v>264</v>
      </c>
      <c r="K206" t="s">
        <v>2741</v>
      </c>
      <c r="L206" t="str">
        <f>VLOOKUP(F206&amp;E206,'Атрибут-ТОД2'!F:F,1,0)</f>
        <v>SBX_RETAIL_MP_DM.ft_client_aggr_mnth_epklbt_otf_wthdr_rub_amt</v>
      </c>
      <c r="O206" s="27" t="str">
        <f>IF(ISNA(VLOOKUP(E:E,'Мегавитрина на 21.09'!C:H,1,0)), VLOOKUP(E:E,'Мегавитрина на 21.09'!D:H,1,0),VLOOKUP(E:E,'Мегавитрина на 21.09'!C:H,1,0))</f>
        <v>lbt_otf_wthdr_rub_amt</v>
      </c>
      <c r="P206" s="27" t="str">
        <f>IF(ISNA(VLOOKUP(E:E,'Мегавитрина на 21.09'!C:H,2,0)), VLOOKUP(E:E,'Мегавитрина на 21.09'!D:H,1,0),VLOOKUP(E:E,'Мегавитрина на 21.09'!C:H,2,0))</f>
        <v>lbt_otf_wthdr_rub_amt</v>
      </c>
      <c r="Q206" s="27" t="str">
        <f>IF(ISNA(VLOOKUP(E:E,'Мегавитрина на 21.09'!C:H,3,0)), VLOOKUP(E:E,'Мегавитрина на 21.09'!D:H,2,0),VLOOKUP(E:E,'Мегавитрина на 21.09'!C:H,3,0))</f>
        <v>Сумма операций по частичной выдаче д/с по всем счетам клиента в рублях</v>
      </c>
      <c r="R206" s="27" t="str">
        <f>IF(ISNA(VLOOKUP(E:E,'Мегавитрина на 21.09'!C:H,4,0)), VLOOKUP(E:E,'Мегавитрина на 21.09'!D:H,3,0),VLOOKUP(E:E,'Мегавитрина на 21.09'!C:H,4,0))</f>
        <v>custom_rb_cod.dep_agrmnt_aggr</v>
      </c>
      <c r="S206">
        <f>IF(ISNA(VLOOKUP(E:E,'Мегавитрина на 21.09'!C:H,5,0)), VLOOKUP(E:E,'Мегавитрина на 21.09'!D:H,4,0),VLOOKUP(E:E,'Мегавитрина на 21.09'!C:H,5,0))</f>
        <v>0</v>
      </c>
      <c r="T206" t="str">
        <f>IF(ISNA(VLOOKUP(E:E,'Мегавитрина на 21.09'!C:H,6,0)), VLOOKUP(E:E,'Мегавитрина на 21.09'!D:H,5,0),VLOOKUP(E:E,'Мегавитрина на 21.09'!C:H,6,0))</f>
        <v>Sum(txn_otf_wthdr_rub_amt) AS dep_otf_wthdr_rub_amt,</v>
      </c>
    </row>
    <row r="207" spans="1:21" ht="20.100000000000001" hidden="1" customHeight="1">
      <c r="A207">
        <v>1</v>
      </c>
      <c r="B207">
        <v>206</v>
      </c>
      <c r="C207" t="s">
        <v>260</v>
      </c>
      <c r="D207" t="s">
        <v>2765</v>
      </c>
      <c r="E207" t="s">
        <v>227</v>
      </c>
      <c r="F207" t="s">
        <v>260</v>
      </c>
      <c r="H207">
        <f>VLOOKUP(E207,'Атрибут-ТОД'!B:F,3,0)</f>
        <v>0</v>
      </c>
      <c r="I207" t="s">
        <v>319</v>
      </c>
      <c r="J207" s="9" t="s">
        <v>264</v>
      </c>
      <c r="K207" t="s">
        <v>2741</v>
      </c>
      <c r="L207" t="str">
        <f>VLOOKUP(F207&amp;E207,'Атрибут-ТОД2'!F:F,1,0)</f>
        <v>SBX_RETAIL_MP_DM.ft_client_aggr_mnth_epkcrd_dc_pos_auto_rub_amt</v>
      </c>
      <c r="N207" t="s">
        <v>592</v>
      </c>
      <c r="O207" s="27" t="str">
        <f>IF(ISNA(VLOOKUP(E:E,'Мегавитрина на 21.09'!C:H,1,0)), VLOOKUP(E:E,'Мегавитрина на 21.09'!D:H,1,0),VLOOKUP(E:E,'Мегавитрина на 21.09'!C:H,1,0))</f>
        <v>crd_dc_pos_auto_rub_amt</v>
      </c>
      <c r="P207" s="27" t="str">
        <f>IF(ISNA(VLOOKUP(E:E,'Мегавитрина на 21.09'!C:H,2,0)), VLOOKUP(E:E,'Мегавитрина на 21.09'!D:H,1,0),VLOOKUP(E:E,'Мегавитрина на 21.09'!C:H,2,0))</f>
        <v>crd_dc_pos_auto_rub_amt</v>
      </c>
      <c r="Q207" s="27" t="str">
        <f>IF(ISNA(VLOOKUP(E:E,'Мегавитрина на 21.09'!C:H,3,0)), VLOOKUP(E:E,'Мегавитрина на 21.09'!D:H,2,0),VLOOKUP(E:E,'Мегавитрина на 21.09'!C:H,3,0))</f>
        <v>Сумма операций покупки в категории "Авто/мото" в рублях за месяц по дебетовым картам</v>
      </c>
      <c r="R207" s="27" t="str">
        <f>IF(ISNA(VLOOKUP(E:E,'Мегавитрина на 21.09'!C:H,4,0)), VLOOKUP(E:E,'Мегавитрина на 21.09'!D:H,3,0),VLOOKUP(E:E,'Мегавитрина на 21.09'!C:H,4,0))</f>
        <v>custom_rb_card.agrmnt_mnth</v>
      </c>
      <c r="S207">
        <f>IF(ISNA(VLOOKUP(E:E,'Мегавитрина на 21.09'!C:H,5,0)), VLOOKUP(E:E,'Мегавитрина на 21.09'!D:H,4,0),VLOOKUP(E:E,'Мегавитрина на 21.09'!C:H,5,0))</f>
        <v>0</v>
      </c>
      <c r="T207" t="str">
        <f>IF(ISNA(VLOOKUP(E:E,'Мегавитрина на 21.09'!C:H,6,0)), VLOOKUP(E:E,'Мегавитрина на 21.09'!D:H,5,0),VLOOKUP(E:E,'Мегавитрина на 21.09'!C:H,6,0))</f>
        <v>Sum(CASE WHEN crd_prod_cat_cd = 'DB' THEN txn_pos_auto_rub_amt END) AS crd_dc_pos_auto_rub_amt,</v>
      </c>
    </row>
    <row r="208" spans="1:21" ht="20.100000000000001" hidden="1" customHeight="1">
      <c r="A208">
        <v>1</v>
      </c>
      <c r="B208">
        <v>207</v>
      </c>
      <c r="C208" t="s">
        <v>260</v>
      </c>
      <c r="D208" t="s">
        <v>2765</v>
      </c>
      <c r="E208" t="s">
        <v>195</v>
      </c>
      <c r="F208" t="s">
        <v>260</v>
      </c>
      <c r="H208">
        <f>VLOOKUP(E208,'Атрибут-ТОД'!B:F,3,0)</f>
        <v>0</v>
      </c>
      <c r="I208" t="s">
        <v>282</v>
      </c>
      <c r="J208" s="9" t="s">
        <v>264</v>
      </c>
      <c r="K208" t="s">
        <v>2741</v>
      </c>
      <c r="L208" t="str">
        <f>VLOOKUP(F208&amp;E208,'Атрибут-ТОД2'!F:F,1,0)</f>
        <v>SBX_RETAIL_MP_DM.ft_client_aggr_mnth_epkcrd_cc_pos_auto_rub_amt</v>
      </c>
      <c r="N208" t="s">
        <v>594</v>
      </c>
      <c r="O208" s="27" t="str">
        <f>IF(ISNA(VLOOKUP(E:E,'Мегавитрина на 21.09'!C:H,1,0)), VLOOKUP(E:E,'Мегавитрина на 21.09'!D:H,1,0),VLOOKUP(E:E,'Мегавитрина на 21.09'!C:H,1,0))</f>
        <v>crd_cc_pos_auto_rub_amt</v>
      </c>
      <c r="P208" s="27" t="str">
        <f>IF(ISNA(VLOOKUP(E:E,'Мегавитрина на 21.09'!C:H,2,0)), VLOOKUP(E:E,'Мегавитрина на 21.09'!D:H,1,0),VLOOKUP(E:E,'Мегавитрина на 21.09'!C:H,2,0))</f>
        <v>crd_cc_pos_auto_rub_amt</v>
      </c>
      <c r="Q208" s="27" t="str">
        <f>IF(ISNA(VLOOKUP(E:E,'Мегавитрина на 21.09'!C:H,3,0)), VLOOKUP(E:E,'Мегавитрина на 21.09'!D:H,2,0),VLOOKUP(E:E,'Мегавитрина на 21.09'!C:H,3,0))</f>
        <v>Сумма операций покупки в категории "Авто/мото" в рублях за месяц по кредитным картам</v>
      </c>
      <c r="R208" s="27" t="str">
        <f>IF(ISNA(VLOOKUP(E:E,'Мегавитрина на 21.09'!C:H,4,0)), VLOOKUP(E:E,'Мегавитрина на 21.09'!D:H,3,0),VLOOKUP(E:E,'Мегавитрина на 21.09'!C:H,4,0))</f>
        <v>custom_rb_card.agrmnt_mnth</v>
      </c>
      <c r="S208">
        <f>IF(ISNA(VLOOKUP(E:E,'Мегавитрина на 21.09'!C:H,5,0)), VLOOKUP(E:E,'Мегавитрина на 21.09'!D:H,4,0),VLOOKUP(E:E,'Мегавитрина на 21.09'!C:H,5,0))</f>
        <v>0</v>
      </c>
      <c r="T208" t="str">
        <f>IF(ISNA(VLOOKUP(E:E,'Мегавитрина на 21.09'!C:H,6,0)), VLOOKUP(E:E,'Мегавитрина на 21.09'!D:H,5,0),VLOOKUP(E:E,'Мегавитрина на 21.09'!C:H,6,0))</f>
        <v>Sum(CASE WHEN crd_prod_cat_cd = 'CR' THEN txn_pos_auto_rub_amt END) AS crd_cc_pos_auto_rub_amt,</v>
      </c>
    </row>
    <row r="209" spans="1:20" ht="20.100000000000001" hidden="1" customHeight="1">
      <c r="A209">
        <v>1</v>
      </c>
      <c r="B209">
        <v>208</v>
      </c>
      <c r="C209" t="s">
        <v>260</v>
      </c>
      <c r="D209" t="s">
        <v>2765</v>
      </c>
      <c r="E209" t="s">
        <v>229</v>
      </c>
      <c r="F209" t="s">
        <v>260</v>
      </c>
      <c r="H209">
        <f>VLOOKUP(E209,'Атрибут-ТОД'!B:F,3,0)</f>
        <v>0</v>
      </c>
      <c r="I209" t="s">
        <v>337</v>
      </c>
      <c r="J209" s="9" t="s">
        <v>264</v>
      </c>
      <c r="K209" t="s">
        <v>2741</v>
      </c>
      <c r="L209" t="str">
        <f>VLOOKUP(F209&amp;E209,'Атрибут-ТОД2'!F:F,1,0)</f>
        <v>SBX_RETAIL_MP_DM.ft_client_aggr_mnth_epkcrd_dc_pos_money_trf_rub_amt</v>
      </c>
      <c r="O209" s="27" t="str">
        <f>IF(ISNA(VLOOKUP(E:E,'Мегавитрина на 21.09'!C:H,1,0)), VLOOKUP(E:E,'Мегавитрина на 21.09'!D:H,1,0),VLOOKUP(E:E,'Мегавитрина на 21.09'!C:H,1,0))</f>
        <v>crd_dc_pos_money_trf_rub_amt</v>
      </c>
      <c r="P209" s="27" t="str">
        <f>IF(ISNA(VLOOKUP(E:E,'Мегавитрина на 21.09'!C:H,2,0)), VLOOKUP(E:E,'Мегавитрина на 21.09'!D:H,1,0),VLOOKUP(E:E,'Мегавитрина на 21.09'!C:H,2,0))</f>
        <v>crd_dc_pos_money_trf_rub_amt</v>
      </c>
      <c r="Q209" s="27" t="str">
        <f>IF(ISNA(VLOOKUP(E:E,'Мегавитрина на 21.09'!C:H,3,0)), VLOOKUP(E:E,'Мегавитрина на 21.09'!D:H,2,0),VLOOKUP(E:E,'Мегавитрина на 21.09'!C:H,3,0))</f>
        <v>Сумма операций покупки в категории "Безналичные денежные операции" в рублях за месяц по дебетовым картам</v>
      </c>
      <c r="R209" s="27" t="str">
        <f>IF(ISNA(VLOOKUP(E:E,'Мегавитрина на 21.09'!C:H,4,0)), VLOOKUP(E:E,'Мегавитрина на 21.09'!D:H,3,0),VLOOKUP(E:E,'Мегавитрина на 21.09'!C:H,4,0))</f>
        <v>custom_rb_card.agrmnt_mnth</v>
      </c>
      <c r="S209">
        <f>IF(ISNA(VLOOKUP(E:E,'Мегавитрина на 21.09'!C:H,5,0)), VLOOKUP(E:E,'Мегавитрина на 21.09'!D:H,4,0),VLOOKUP(E:E,'Мегавитрина на 21.09'!C:H,5,0))</f>
        <v>0</v>
      </c>
      <c r="T209" t="str">
        <f>IF(ISNA(VLOOKUP(E:E,'Мегавитрина на 21.09'!C:H,6,0)), VLOOKUP(E:E,'Мегавитрина на 21.09'!D:H,5,0),VLOOKUP(E:E,'Мегавитрина на 21.09'!C:H,6,0))</f>
        <v>sum(case WHEN crd_prod_cat_cd = 'DB' THEN txn_pos_money_trf_rub_amt END)</v>
      </c>
    </row>
    <row r="210" spans="1:20" ht="20.100000000000001" hidden="1" customHeight="1">
      <c r="A210">
        <v>1</v>
      </c>
      <c r="B210">
        <v>209</v>
      </c>
      <c r="C210" t="s">
        <v>260</v>
      </c>
      <c r="D210" t="s">
        <v>2765</v>
      </c>
      <c r="E210" t="s">
        <v>197</v>
      </c>
      <c r="F210" t="s">
        <v>260</v>
      </c>
      <c r="H210">
        <f>VLOOKUP(E210,'Атрибут-ТОД'!B:F,3,0)</f>
        <v>0</v>
      </c>
      <c r="I210" t="s">
        <v>299</v>
      </c>
      <c r="J210" s="9" t="s">
        <v>264</v>
      </c>
      <c r="K210" t="s">
        <v>2741</v>
      </c>
      <c r="L210" t="str">
        <f>VLOOKUP(F210&amp;E210,'Атрибут-ТОД2'!F:F,1,0)</f>
        <v>SBX_RETAIL_MP_DM.ft_client_aggr_mnth_epkcrd_cc_pos_money_trf_rub_amt</v>
      </c>
      <c r="O210" s="27" t="str">
        <f>IF(ISNA(VLOOKUP(E:E,'Мегавитрина на 21.09'!C:H,1,0)), VLOOKUP(E:E,'Мегавитрина на 21.09'!D:H,1,0),VLOOKUP(E:E,'Мегавитрина на 21.09'!C:H,1,0))</f>
        <v>crd_cc_pos_money_trf_rub_amt</v>
      </c>
      <c r="P210" s="27" t="str">
        <f>IF(ISNA(VLOOKUP(E:E,'Мегавитрина на 21.09'!C:H,2,0)), VLOOKUP(E:E,'Мегавитрина на 21.09'!D:H,1,0),VLOOKUP(E:E,'Мегавитрина на 21.09'!C:H,2,0))</f>
        <v>crd_cc_pos_money_trf_rub_amt</v>
      </c>
      <c r="Q210" s="27" t="str">
        <f>IF(ISNA(VLOOKUP(E:E,'Мегавитрина на 21.09'!C:H,3,0)), VLOOKUP(E:E,'Мегавитрина на 21.09'!D:H,2,0),VLOOKUP(E:E,'Мегавитрина на 21.09'!C:H,3,0))</f>
        <v>Сумма операций покупки в категории "Безналичные денежные операции" в рублях за месяц по кредитным картам</v>
      </c>
      <c r="R210" s="27" t="str">
        <f>IF(ISNA(VLOOKUP(E:E,'Мегавитрина на 21.09'!C:H,4,0)), VLOOKUP(E:E,'Мегавитрина на 21.09'!D:H,3,0),VLOOKUP(E:E,'Мегавитрина на 21.09'!C:H,4,0))</f>
        <v>custom_rb_card.agrmnt_mnth</v>
      </c>
      <c r="S210">
        <f>IF(ISNA(VLOOKUP(E:E,'Мегавитрина на 21.09'!C:H,5,0)), VLOOKUP(E:E,'Мегавитрина на 21.09'!D:H,4,0),VLOOKUP(E:E,'Мегавитрина на 21.09'!C:H,5,0))</f>
        <v>0</v>
      </c>
      <c r="T210" t="str">
        <f>IF(ISNA(VLOOKUP(E:E,'Мегавитрина на 21.09'!C:H,6,0)), VLOOKUP(E:E,'Мегавитрина на 21.09'!D:H,5,0),VLOOKUP(E:E,'Мегавитрина на 21.09'!C:H,6,0))</f>
        <v>Sum(CASE WHEN crd_prod_cat_cd = 'CR' THEN txn_pos_money_trf_rub_amt END) AS crd_cc_pos_money_trf_rub_amt,</v>
      </c>
    </row>
    <row r="211" spans="1:20" ht="20.100000000000001" hidden="1" customHeight="1">
      <c r="A211">
        <v>1</v>
      </c>
      <c r="B211">
        <v>210</v>
      </c>
      <c r="C211" t="s">
        <v>260</v>
      </c>
      <c r="D211" t="s">
        <v>2765</v>
      </c>
      <c r="E211" t="s">
        <v>231</v>
      </c>
      <c r="F211" t="s">
        <v>260</v>
      </c>
      <c r="H211">
        <f>VLOOKUP(E211,'Атрибут-ТОД'!B:F,3,0)</f>
        <v>0</v>
      </c>
      <c r="I211" t="s">
        <v>327</v>
      </c>
      <c r="J211" s="9" t="s">
        <v>264</v>
      </c>
      <c r="K211" t="s">
        <v>2741</v>
      </c>
      <c r="L211" t="str">
        <f>VLOOKUP(F211&amp;E211,'Атрибут-ТОД2'!F:F,1,0)</f>
        <v>SBX_RETAIL_MP_DM.ft_client_aggr_mnth_epkcrd_dc_pos_eat_out_rub_amt</v>
      </c>
      <c r="N211" t="s">
        <v>595</v>
      </c>
      <c r="O211" s="27" t="str">
        <f>IF(ISNA(VLOOKUP(E:E,'Мегавитрина на 21.09'!C:H,1,0)), VLOOKUP(E:E,'Мегавитрина на 21.09'!D:H,1,0),VLOOKUP(E:E,'Мегавитрина на 21.09'!C:H,1,0))</f>
        <v>crd_dc_pos_eat_out_rub_amt</v>
      </c>
      <c r="P211" s="27" t="str">
        <f>IF(ISNA(VLOOKUP(E:E,'Мегавитрина на 21.09'!C:H,2,0)), VLOOKUP(E:E,'Мегавитрина на 21.09'!D:H,1,0),VLOOKUP(E:E,'Мегавитрина на 21.09'!C:H,2,0))</f>
        <v>crd_dc_pos_eat_out_rub_amt</v>
      </c>
      <c r="Q211" s="27" t="str">
        <f>IF(ISNA(VLOOKUP(E:E,'Мегавитрина на 21.09'!C:H,3,0)), VLOOKUP(E:E,'Мегавитрина на 21.09'!D:H,2,0),VLOOKUP(E:E,'Мегавитрина на 21.09'!C:H,3,0))</f>
        <v>Сумма операций покупки в категории "Кафе/бары/рестораны" в рублях за месяц по дебетовым картам</v>
      </c>
      <c r="R211" s="27" t="str">
        <f>IF(ISNA(VLOOKUP(E:E,'Мегавитрина на 21.09'!C:H,4,0)), VLOOKUP(E:E,'Мегавитрина на 21.09'!D:H,3,0),VLOOKUP(E:E,'Мегавитрина на 21.09'!C:H,4,0))</f>
        <v>custom_rb_card.agrmnt_mnth</v>
      </c>
      <c r="S211">
        <f>IF(ISNA(VLOOKUP(E:E,'Мегавитрина на 21.09'!C:H,5,0)), VLOOKUP(E:E,'Мегавитрина на 21.09'!D:H,4,0),VLOOKUP(E:E,'Мегавитрина на 21.09'!C:H,5,0))</f>
        <v>0</v>
      </c>
      <c r="T211" t="str">
        <f>IF(ISNA(VLOOKUP(E:E,'Мегавитрина на 21.09'!C:H,6,0)), VLOOKUP(E:E,'Мегавитрина на 21.09'!D:H,5,0),VLOOKUP(E:E,'Мегавитрина на 21.09'!C:H,6,0))</f>
        <v>Sum(CASE WHEN crd_prod_cat_cd = 'DB' THEN txn_pos_eat_out_rub_amt END) AS crd_dc_pos_eat_out_rub_amt,</v>
      </c>
    </row>
    <row r="212" spans="1:20" ht="20.100000000000001" hidden="1" customHeight="1">
      <c r="A212">
        <v>1</v>
      </c>
      <c r="B212">
        <v>211</v>
      </c>
      <c r="C212" t="s">
        <v>260</v>
      </c>
      <c r="D212" t="s">
        <v>2765</v>
      </c>
      <c r="E212" t="s">
        <v>199</v>
      </c>
      <c r="F212" t="s">
        <v>260</v>
      </c>
      <c r="H212">
        <f>VLOOKUP(E212,'Атрибут-ТОД'!B:F,3,0)</f>
        <v>0</v>
      </c>
      <c r="I212" t="s">
        <v>289</v>
      </c>
      <c r="J212" s="9" t="s">
        <v>264</v>
      </c>
      <c r="K212" t="s">
        <v>2741</v>
      </c>
      <c r="L212" t="str">
        <f>VLOOKUP(F212&amp;E212,'Атрибут-ТОД2'!F:F,1,0)</f>
        <v>SBX_RETAIL_MP_DM.ft_client_aggr_mnth_epkcrd_cc_pos_eat_out_rub_amt</v>
      </c>
      <c r="N212" t="s">
        <v>595</v>
      </c>
      <c r="O212" s="27" t="str">
        <f>IF(ISNA(VLOOKUP(E:E,'Мегавитрина на 21.09'!C:H,1,0)), VLOOKUP(E:E,'Мегавитрина на 21.09'!D:H,1,0),VLOOKUP(E:E,'Мегавитрина на 21.09'!C:H,1,0))</f>
        <v>crd_cc_pos_eat_out_rub_amt</v>
      </c>
      <c r="P212" s="27" t="str">
        <f>IF(ISNA(VLOOKUP(E:E,'Мегавитрина на 21.09'!C:H,2,0)), VLOOKUP(E:E,'Мегавитрина на 21.09'!D:H,1,0),VLOOKUP(E:E,'Мегавитрина на 21.09'!C:H,2,0))</f>
        <v>crd_cc_pos_eat_out_rub_amt</v>
      </c>
      <c r="Q212" s="27" t="str">
        <f>IF(ISNA(VLOOKUP(E:E,'Мегавитрина на 21.09'!C:H,3,0)), VLOOKUP(E:E,'Мегавитрина на 21.09'!D:H,2,0),VLOOKUP(E:E,'Мегавитрина на 21.09'!C:H,3,0))</f>
        <v>Сумма операций покупки в категории "Кафе/бары/рестораны" в рублях за месяц по кредитным картам</v>
      </c>
      <c r="R212" s="27" t="str">
        <f>IF(ISNA(VLOOKUP(E:E,'Мегавитрина на 21.09'!C:H,4,0)), VLOOKUP(E:E,'Мегавитрина на 21.09'!D:H,3,0),VLOOKUP(E:E,'Мегавитрина на 21.09'!C:H,4,0))</f>
        <v>custom_rb_card.agrmnt_mnth</v>
      </c>
      <c r="S212">
        <f>IF(ISNA(VLOOKUP(E:E,'Мегавитрина на 21.09'!C:H,5,0)), VLOOKUP(E:E,'Мегавитрина на 21.09'!D:H,4,0),VLOOKUP(E:E,'Мегавитрина на 21.09'!C:H,5,0))</f>
        <v>0</v>
      </c>
      <c r="T212" t="str">
        <f>IF(ISNA(VLOOKUP(E:E,'Мегавитрина на 21.09'!C:H,6,0)), VLOOKUP(E:E,'Мегавитрина на 21.09'!D:H,5,0),VLOOKUP(E:E,'Мегавитрина на 21.09'!C:H,6,0))</f>
        <v>Sum(CASE WHEN crd_prod_cat_cd = 'CR' THEN txn_pos_eat_out_rub_amt END) AS crd_cc_pos_eat_out_rub_amt,</v>
      </c>
    </row>
    <row r="213" spans="1:20" ht="20.100000000000001" hidden="1" customHeight="1">
      <c r="A213">
        <v>1</v>
      </c>
      <c r="B213">
        <v>212</v>
      </c>
      <c r="C213" t="s">
        <v>260</v>
      </c>
      <c r="D213" t="s">
        <v>2765</v>
      </c>
      <c r="E213" t="s">
        <v>233</v>
      </c>
      <c r="F213" t="s">
        <v>260</v>
      </c>
      <c r="H213">
        <f>VLOOKUP(E213,'Атрибут-ТОД'!B:F,3,0)</f>
        <v>0</v>
      </c>
      <c r="I213" t="s">
        <v>349</v>
      </c>
      <c r="J213" s="9" t="s">
        <v>264</v>
      </c>
      <c r="K213" t="s">
        <v>2741</v>
      </c>
      <c r="L213" t="str">
        <f>VLOOKUP(F213&amp;E213,'Атрибут-ТОД2'!F:F,1,0)</f>
        <v>SBX_RETAIL_MP_DM.ft_client_aggr_mnth_epkcrd_dc_pos_utilities_rub_amt</v>
      </c>
      <c r="N213" s="6" t="s">
        <v>589</v>
      </c>
      <c r="O213" s="27" t="str">
        <f>IF(ISNA(VLOOKUP(E:E,'Мегавитрина на 21.09'!C:H,1,0)), VLOOKUP(E:E,'Мегавитрина на 21.09'!D:H,1,0),VLOOKUP(E:E,'Мегавитрина на 21.09'!C:H,1,0))</f>
        <v>crd_dc_pos_utilities_rub_amt</v>
      </c>
      <c r="P213" s="27" t="str">
        <f>IF(ISNA(VLOOKUP(E:E,'Мегавитрина на 21.09'!C:H,2,0)), VLOOKUP(E:E,'Мегавитрина на 21.09'!D:H,1,0),VLOOKUP(E:E,'Мегавитрина на 21.09'!C:H,2,0))</f>
        <v>crd_dc_pos_utilities_rub_amt</v>
      </c>
      <c r="Q213" s="27" t="str">
        <f>IF(ISNA(VLOOKUP(E:E,'Мегавитрина на 21.09'!C:H,3,0)), VLOOKUP(E:E,'Мегавитрина на 21.09'!D:H,2,0),VLOOKUP(E:E,'Мегавитрина на 21.09'!C:H,3,0))</f>
        <v>Сумма операций покупки в категории "Коммунальные платежи" в рублях за месяц по дебетовым картам</v>
      </c>
      <c r="R213" s="27" t="str">
        <f>IF(ISNA(VLOOKUP(E:E,'Мегавитрина на 21.09'!C:H,4,0)), VLOOKUP(E:E,'Мегавитрина на 21.09'!D:H,3,0),VLOOKUP(E:E,'Мегавитрина на 21.09'!C:H,4,0))</f>
        <v>custom_rb_card.agrmnt_mnth</v>
      </c>
      <c r="S213">
        <f>IF(ISNA(VLOOKUP(E:E,'Мегавитрина на 21.09'!C:H,5,0)), VLOOKUP(E:E,'Мегавитрина на 21.09'!D:H,4,0),VLOOKUP(E:E,'Мегавитрина на 21.09'!C:H,5,0))</f>
        <v>0</v>
      </c>
      <c r="T213" t="str">
        <f>IF(ISNA(VLOOKUP(E:E,'Мегавитрина на 21.09'!C:H,6,0)), VLOOKUP(E:E,'Мегавитрина на 21.09'!D:H,5,0),VLOOKUP(E:E,'Мегавитрина на 21.09'!C:H,6,0))</f>
        <v>Sum(CASE WHEN crd_prod_cat_cd = 'DB' THEN txn_pos_utilities_rub_amt END) AS crd_dc_pos_utilities_rub_amt,</v>
      </c>
    </row>
    <row r="214" spans="1:20" ht="20.100000000000001" hidden="1" customHeight="1">
      <c r="A214">
        <v>1</v>
      </c>
      <c r="B214">
        <v>213</v>
      </c>
      <c r="C214" t="s">
        <v>260</v>
      </c>
      <c r="D214" t="s">
        <v>2765</v>
      </c>
      <c r="E214" t="s">
        <v>201</v>
      </c>
      <c r="F214" t="s">
        <v>260</v>
      </c>
      <c r="H214">
        <f>VLOOKUP(E214,'Атрибут-ТОД'!B:F,3,0)</f>
        <v>0</v>
      </c>
      <c r="I214" t="s">
        <v>311</v>
      </c>
      <c r="J214" s="9" t="s">
        <v>264</v>
      </c>
      <c r="K214" t="s">
        <v>2741</v>
      </c>
      <c r="L214" t="str">
        <f>VLOOKUP(F214&amp;E214,'Атрибут-ТОД2'!F:F,1,0)</f>
        <v>SBX_RETAIL_MP_DM.ft_client_aggr_mnth_epkcrd_cc_pos_utilities_rub_amt</v>
      </c>
      <c r="N214" s="6" t="s">
        <v>589</v>
      </c>
      <c r="O214" s="27" t="str">
        <f>IF(ISNA(VLOOKUP(E:E,'Мегавитрина на 21.09'!C:H,1,0)), VLOOKUP(E:E,'Мегавитрина на 21.09'!D:H,1,0),VLOOKUP(E:E,'Мегавитрина на 21.09'!C:H,1,0))</f>
        <v>crd_cc_pos_utilities_rub_amt</v>
      </c>
      <c r="P214" s="27" t="str">
        <f>IF(ISNA(VLOOKUP(E:E,'Мегавитрина на 21.09'!C:H,2,0)), VLOOKUP(E:E,'Мегавитрина на 21.09'!D:H,1,0),VLOOKUP(E:E,'Мегавитрина на 21.09'!C:H,2,0))</f>
        <v>crd_cc_pos_utilities_rub_amt</v>
      </c>
      <c r="Q214" s="27" t="str">
        <f>IF(ISNA(VLOOKUP(E:E,'Мегавитрина на 21.09'!C:H,3,0)), VLOOKUP(E:E,'Мегавитрина на 21.09'!D:H,2,0),VLOOKUP(E:E,'Мегавитрина на 21.09'!C:H,3,0))</f>
        <v>Сумма операций покупки в категории "Коммунальные платежи" в рублях за месяц по кредитным картам</v>
      </c>
      <c r="R214" s="27" t="str">
        <f>IF(ISNA(VLOOKUP(E:E,'Мегавитрина на 21.09'!C:H,4,0)), VLOOKUP(E:E,'Мегавитрина на 21.09'!D:H,3,0),VLOOKUP(E:E,'Мегавитрина на 21.09'!C:H,4,0))</f>
        <v>custom_rb_card.agrmnt_mnth</v>
      </c>
      <c r="S214">
        <f>IF(ISNA(VLOOKUP(E:E,'Мегавитрина на 21.09'!C:H,5,0)), VLOOKUP(E:E,'Мегавитрина на 21.09'!D:H,4,0),VLOOKUP(E:E,'Мегавитрина на 21.09'!C:H,5,0))</f>
        <v>0</v>
      </c>
      <c r="T214" t="str">
        <f>IF(ISNA(VLOOKUP(E:E,'Мегавитрина на 21.09'!C:H,6,0)), VLOOKUP(E:E,'Мегавитрина на 21.09'!D:H,5,0),VLOOKUP(E:E,'Мегавитрина на 21.09'!C:H,6,0))</f>
        <v>Sum(CASE WHEN crd_prod_cat_cd = 'CR' THEN txn_pos_utilities_rub_amt END) AS crd_cc_pos_utilities_rub_amt,</v>
      </c>
    </row>
    <row r="215" spans="1:20" ht="20.100000000000001" hidden="1" customHeight="1">
      <c r="A215">
        <v>1</v>
      </c>
      <c r="B215">
        <v>214</v>
      </c>
      <c r="C215" t="s">
        <v>260</v>
      </c>
      <c r="D215" t="s">
        <v>2765</v>
      </c>
      <c r="E215" t="s">
        <v>235</v>
      </c>
      <c r="F215" t="s">
        <v>260</v>
      </c>
      <c r="H215">
        <f>VLOOKUP(E215,'Атрибут-ТОД'!B:F,3,0)</f>
        <v>0</v>
      </c>
      <c r="I215" t="s">
        <v>341</v>
      </c>
      <c r="J215" s="9" t="s">
        <v>264</v>
      </c>
      <c r="K215" t="s">
        <v>2741</v>
      </c>
      <c r="L215" t="str">
        <f>VLOOKUP(F215&amp;E215,'Атрибут-ТОД2'!F:F,1,0)</f>
        <v>SBX_RETAIL_MP_DM.ft_client_aggr_mnth_epkcrd_dc_pos_pc_it_rub_amt</v>
      </c>
      <c r="O215" s="27" t="str">
        <f>IF(ISNA(VLOOKUP(E:E,'Мегавитрина на 21.09'!C:H,1,0)), VLOOKUP(E:E,'Мегавитрина на 21.09'!D:H,1,0),VLOOKUP(E:E,'Мегавитрина на 21.09'!C:H,1,0))</f>
        <v>crd_dc_pos_pc_it_rub_amt</v>
      </c>
      <c r="P215" s="27" t="str">
        <f>IF(ISNA(VLOOKUP(E:E,'Мегавитрина на 21.09'!C:H,2,0)), VLOOKUP(E:E,'Мегавитрина на 21.09'!D:H,1,0),VLOOKUP(E:E,'Мегавитрина на 21.09'!C:H,2,0))</f>
        <v>crd_dc_pos_pc_it_rub_amt</v>
      </c>
      <c r="Q215" s="27" t="str">
        <f>IF(ISNA(VLOOKUP(E:E,'Мегавитрина на 21.09'!C:H,3,0)), VLOOKUP(E:E,'Мегавитрина на 21.09'!D:H,2,0),VLOOKUP(E:E,'Мегавитрина на 21.09'!C:H,3,0))</f>
        <v>Сумма операций покупки в категории "Компьютеры/Гаджеты/ПО/IT-услуги" в рублях за месяц по дебетовым картам</v>
      </c>
      <c r="R215" s="27" t="str">
        <f>IF(ISNA(VLOOKUP(E:E,'Мегавитрина на 21.09'!C:H,4,0)), VLOOKUP(E:E,'Мегавитрина на 21.09'!D:H,3,0),VLOOKUP(E:E,'Мегавитрина на 21.09'!C:H,4,0))</f>
        <v>custom_rb_card.agrmnt_mnth</v>
      </c>
      <c r="S215">
        <f>IF(ISNA(VLOOKUP(E:E,'Мегавитрина на 21.09'!C:H,5,0)), VLOOKUP(E:E,'Мегавитрина на 21.09'!D:H,4,0),VLOOKUP(E:E,'Мегавитрина на 21.09'!C:H,5,0))</f>
        <v>0</v>
      </c>
      <c r="T215" t="str">
        <f>IF(ISNA(VLOOKUP(E:E,'Мегавитрина на 21.09'!C:H,6,0)), VLOOKUP(E:E,'Мегавитрина на 21.09'!D:H,5,0),VLOOKUP(E:E,'Мегавитрина на 21.09'!C:H,6,0))</f>
        <v>Sum(CASE WHEN crd_prod_cat_cd = 'DB' THEN txn_pos_pc_it_rub_amt END) AS crd_dc_pos_pc_it_rub_amt,</v>
      </c>
    </row>
    <row r="216" spans="1:20" ht="20.100000000000001" hidden="1" customHeight="1">
      <c r="A216">
        <v>1</v>
      </c>
      <c r="B216">
        <v>215</v>
      </c>
      <c r="C216" t="s">
        <v>260</v>
      </c>
      <c r="D216" t="s">
        <v>2765</v>
      </c>
      <c r="E216" t="s">
        <v>203</v>
      </c>
      <c r="F216" t="s">
        <v>260</v>
      </c>
      <c r="H216">
        <f>VLOOKUP(E216,'Атрибут-ТОД'!B:F,3,0)</f>
        <v>0</v>
      </c>
      <c r="I216" t="s">
        <v>303</v>
      </c>
      <c r="J216" s="9" t="s">
        <v>264</v>
      </c>
      <c r="K216" t="s">
        <v>2741</v>
      </c>
      <c r="L216" t="str">
        <f>VLOOKUP(F216&amp;E216,'Атрибут-ТОД2'!F:F,1,0)</f>
        <v>SBX_RETAIL_MP_DM.ft_client_aggr_mnth_epkcrd_cc_pos_pc_it_rub_amt</v>
      </c>
      <c r="O216" s="27" t="str">
        <f>IF(ISNA(VLOOKUP(E:E,'Мегавитрина на 21.09'!C:H,1,0)), VLOOKUP(E:E,'Мегавитрина на 21.09'!D:H,1,0),VLOOKUP(E:E,'Мегавитрина на 21.09'!C:H,1,0))</f>
        <v>crd_cc_pos_pc_it_rub_amt</v>
      </c>
      <c r="P216" s="27" t="str">
        <f>IF(ISNA(VLOOKUP(E:E,'Мегавитрина на 21.09'!C:H,2,0)), VLOOKUP(E:E,'Мегавитрина на 21.09'!D:H,1,0),VLOOKUP(E:E,'Мегавитрина на 21.09'!C:H,2,0))</f>
        <v>crd_cc_pos_pc_it_rub_amt</v>
      </c>
      <c r="Q216" s="27" t="str">
        <f>IF(ISNA(VLOOKUP(E:E,'Мегавитрина на 21.09'!C:H,3,0)), VLOOKUP(E:E,'Мегавитрина на 21.09'!D:H,2,0),VLOOKUP(E:E,'Мегавитрина на 21.09'!C:H,3,0))</f>
        <v>Сумма операций покупки в категории "Компьютеры/Гаджеты/ПО/IT-услуги" в рублях за месяц по кредитным картам</v>
      </c>
      <c r="R216" s="27" t="str">
        <f>IF(ISNA(VLOOKUP(E:E,'Мегавитрина на 21.09'!C:H,4,0)), VLOOKUP(E:E,'Мегавитрина на 21.09'!D:H,3,0),VLOOKUP(E:E,'Мегавитрина на 21.09'!C:H,4,0))</f>
        <v>custom_rb_card.agrmnt_mnth</v>
      </c>
      <c r="S216">
        <f>IF(ISNA(VLOOKUP(E:E,'Мегавитрина на 21.09'!C:H,5,0)), VLOOKUP(E:E,'Мегавитрина на 21.09'!D:H,4,0),VLOOKUP(E:E,'Мегавитрина на 21.09'!C:H,5,0))</f>
        <v>0</v>
      </c>
      <c r="T216" t="str">
        <f>IF(ISNA(VLOOKUP(E:E,'Мегавитрина на 21.09'!C:H,6,0)), VLOOKUP(E:E,'Мегавитрина на 21.09'!D:H,5,0),VLOOKUP(E:E,'Мегавитрина на 21.09'!C:H,6,0))</f>
        <v>Sum(CASE WHEN crd_prod_cat_cd = 'CR' THEN txn_pos_pc_it_rub_amt END) AS crd_cc_pos_pc_it_rub_amt,</v>
      </c>
    </row>
    <row r="217" spans="1:20" ht="20.100000000000001" hidden="1" customHeight="1">
      <c r="A217">
        <v>1</v>
      </c>
      <c r="B217">
        <v>216</v>
      </c>
      <c r="C217" t="s">
        <v>260</v>
      </c>
      <c r="D217" t="s">
        <v>2765</v>
      </c>
      <c r="E217" t="s">
        <v>237</v>
      </c>
      <c r="F217" t="s">
        <v>260</v>
      </c>
      <c r="H217">
        <f>VLOOKUP(E217,'Атрибут-ТОД'!B:F,3,0)</f>
        <v>0</v>
      </c>
      <c r="I217" t="s">
        <v>321</v>
      </c>
      <c r="J217" s="9" t="s">
        <v>264</v>
      </c>
      <c r="K217" t="s">
        <v>2741</v>
      </c>
      <c r="L217" t="str">
        <f>VLOOKUP(F217&amp;E217,'Атрибут-ТОД2'!F:F,1,0)</f>
        <v>SBX_RETAIL_MP_DM.ft_client_aggr_mnth_epkcrd_dc_pos_beuaty_rub_amt</v>
      </c>
      <c r="O217" s="27" t="str">
        <f>IF(ISNA(VLOOKUP(E:E,'Мегавитрина на 21.09'!C:H,1,0)), VLOOKUP(E:E,'Мегавитрина на 21.09'!D:H,1,0),VLOOKUP(E:E,'Мегавитрина на 21.09'!C:H,1,0))</f>
        <v>crd_dc_pos_beuaty_rub_amt</v>
      </c>
      <c r="P217" s="27" t="str">
        <f>IF(ISNA(VLOOKUP(E:E,'Мегавитрина на 21.09'!C:H,2,0)), VLOOKUP(E:E,'Мегавитрина на 21.09'!D:H,1,0),VLOOKUP(E:E,'Мегавитрина на 21.09'!C:H,2,0))</f>
        <v>crd_dc_pos_beuaty_rub_amt</v>
      </c>
      <c r="Q217" s="27" t="str">
        <f>IF(ISNA(VLOOKUP(E:E,'Мегавитрина на 21.09'!C:H,3,0)), VLOOKUP(E:E,'Мегавитрина на 21.09'!D:H,2,0),VLOOKUP(E:E,'Мегавитрина на 21.09'!C:H,3,0))</f>
        <v>Сумма операций покупки в категории "Красота и здоровье" в рублях за месяц по дебетовым картам</v>
      </c>
      <c r="R217" s="27" t="str">
        <f>IF(ISNA(VLOOKUP(E:E,'Мегавитрина на 21.09'!C:H,4,0)), VLOOKUP(E:E,'Мегавитрина на 21.09'!D:H,3,0),VLOOKUP(E:E,'Мегавитрина на 21.09'!C:H,4,0))</f>
        <v>custom_rb_card.agrmnt_mnth</v>
      </c>
      <c r="S217">
        <f>IF(ISNA(VLOOKUP(E:E,'Мегавитрина на 21.09'!C:H,5,0)), VLOOKUP(E:E,'Мегавитрина на 21.09'!D:H,4,0),VLOOKUP(E:E,'Мегавитрина на 21.09'!C:H,5,0))</f>
        <v>0</v>
      </c>
      <c r="T217" t="str">
        <f>IF(ISNA(VLOOKUP(E:E,'Мегавитрина на 21.09'!C:H,6,0)), VLOOKUP(E:E,'Мегавитрина на 21.09'!D:H,5,0),VLOOKUP(E:E,'Мегавитрина на 21.09'!C:H,6,0))</f>
        <v>Sum(CASE WHEN crd_prod_cat_cd = 'DB' THEN txn_pos_beuaty_rub_amt END) AS crd_dc_pos_beuaty_rub_amt,</v>
      </c>
    </row>
    <row r="218" spans="1:20" ht="20.100000000000001" hidden="1" customHeight="1">
      <c r="A218">
        <v>1</v>
      </c>
      <c r="B218">
        <v>217</v>
      </c>
      <c r="C218" t="s">
        <v>260</v>
      </c>
      <c r="D218" t="s">
        <v>2765</v>
      </c>
      <c r="E218" t="s">
        <v>205</v>
      </c>
      <c r="F218" t="s">
        <v>260</v>
      </c>
      <c r="H218">
        <f>VLOOKUP(E218,'Атрибут-ТОД'!B:F,3,0)</f>
        <v>0</v>
      </c>
      <c r="I218" t="s">
        <v>284</v>
      </c>
      <c r="J218" s="9" t="s">
        <v>264</v>
      </c>
      <c r="K218" t="s">
        <v>2741</v>
      </c>
      <c r="L218" t="str">
        <f>VLOOKUP(F218&amp;E218,'Атрибут-ТОД2'!F:F,1,0)</f>
        <v>SBX_RETAIL_MP_DM.ft_client_aggr_mnth_epkcrd_cc_pos_beuaty_rub_amt</v>
      </c>
      <c r="O218" s="27" t="str">
        <f>IF(ISNA(VLOOKUP(E:E,'Мегавитрина на 21.09'!C:H,1,0)), VLOOKUP(E:E,'Мегавитрина на 21.09'!D:H,1,0),VLOOKUP(E:E,'Мегавитрина на 21.09'!C:H,1,0))</f>
        <v>crd_cc_pos_beuaty_rub_amt</v>
      </c>
      <c r="P218" s="27" t="str">
        <f>IF(ISNA(VLOOKUP(E:E,'Мегавитрина на 21.09'!C:H,2,0)), VLOOKUP(E:E,'Мегавитрина на 21.09'!D:H,1,0),VLOOKUP(E:E,'Мегавитрина на 21.09'!C:H,2,0))</f>
        <v>crd_cc_pos_beuaty_rub_amt</v>
      </c>
      <c r="Q218" s="27" t="str">
        <f>IF(ISNA(VLOOKUP(E:E,'Мегавитрина на 21.09'!C:H,3,0)), VLOOKUP(E:E,'Мегавитрина на 21.09'!D:H,2,0),VLOOKUP(E:E,'Мегавитрина на 21.09'!C:H,3,0))</f>
        <v>Сумма операций покупки в категории "Красота и здоровье" в рублях за месяц по кредитным картам</v>
      </c>
      <c r="R218" s="27" t="str">
        <f>IF(ISNA(VLOOKUP(E:E,'Мегавитрина на 21.09'!C:H,4,0)), VLOOKUP(E:E,'Мегавитрина на 21.09'!D:H,3,0),VLOOKUP(E:E,'Мегавитрина на 21.09'!C:H,4,0))</f>
        <v>custom_rb_card.agrmnt_mnth</v>
      </c>
      <c r="S218">
        <f>IF(ISNA(VLOOKUP(E:E,'Мегавитрина на 21.09'!C:H,5,0)), VLOOKUP(E:E,'Мегавитрина на 21.09'!D:H,4,0),VLOOKUP(E:E,'Мегавитрина на 21.09'!C:H,5,0))</f>
        <v>0</v>
      </c>
      <c r="T218" t="str">
        <f>IF(ISNA(VLOOKUP(E:E,'Мегавитрина на 21.09'!C:H,6,0)), VLOOKUP(E:E,'Мегавитрина на 21.09'!D:H,5,0),VLOOKUP(E:E,'Мегавитрина на 21.09'!C:H,6,0))</f>
        <v>Sum(CASE WHEN crd_prod_cat_cd = 'CR' THEN txn_pos_beuaty_rub_amt END) AS crd_cc_pos_beuaty_rub_amt,</v>
      </c>
    </row>
    <row r="219" spans="1:20" ht="20.100000000000001" hidden="1" customHeight="1">
      <c r="A219">
        <v>1</v>
      </c>
      <c r="B219">
        <v>218</v>
      </c>
      <c r="C219" t="s">
        <v>260</v>
      </c>
      <c r="D219" t="s">
        <v>2765</v>
      </c>
      <c r="E219" t="s">
        <v>239</v>
      </c>
      <c r="F219" t="s">
        <v>260</v>
      </c>
      <c r="H219">
        <f>VLOOKUP(E219,'Атрибут-ТОД'!B:F,3,0)</f>
        <v>0</v>
      </c>
      <c r="I219" t="s">
        <v>331</v>
      </c>
      <c r="J219" s="9" t="s">
        <v>264</v>
      </c>
      <c r="K219" t="s">
        <v>2741</v>
      </c>
      <c r="L219" t="str">
        <f>VLOOKUP(F219&amp;E219,'Атрибут-ТОД2'!F:F,1,0)</f>
        <v>SBX_RETAIL_MP_DM.ft_client_aggr_mnth_epkcrd_dc_pos_healthcare_rub_amt</v>
      </c>
      <c r="O219" s="27" t="str">
        <f>IF(ISNA(VLOOKUP(E:E,'Мегавитрина на 21.09'!C:H,1,0)), VLOOKUP(E:E,'Мегавитрина на 21.09'!D:H,1,0),VLOOKUP(E:E,'Мегавитрина на 21.09'!C:H,1,0))</f>
        <v>crd_dc_pos_healthcare_rub_amt</v>
      </c>
      <c r="P219" s="27" t="str">
        <f>IF(ISNA(VLOOKUP(E:E,'Мегавитрина на 21.09'!C:H,2,0)), VLOOKUP(E:E,'Мегавитрина на 21.09'!D:H,1,0),VLOOKUP(E:E,'Мегавитрина на 21.09'!C:H,2,0))</f>
        <v>crd_dc_pos_healthcare_rub_amt</v>
      </c>
      <c r="Q219" s="27" t="str">
        <f>IF(ISNA(VLOOKUP(E:E,'Мегавитрина на 21.09'!C:H,3,0)), VLOOKUP(E:E,'Мегавитрина на 21.09'!D:H,2,0),VLOOKUP(E:E,'Мегавитрина на 21.09'!C:H,3,0))</f>
        <v>Сумма операций покупки в категории "Медицина" в рублях за месяц по дебетовым картам</v>
      </c>
      <c r="R219" s="27" t="str">
        <f>IF(ISNA(VLOOKUP(E:E,'Мегавитрина на 21.09'!C:H,4,0)), VLOOKUP(E:E,'Мегавитрина на 21.09'!D:H,3,0),VLOOKUP(E:E,'Мегавитрина на 21.09'!C:H,4,0))</f>
        <v>custom_rb_card.agrmnt_mnth</v>
      </c>
      <c r="S219">
        <f>IF(ISNA(VLOOKUP(E:E,'Мегавитрина на 21.09'!C:H,5,0)), VLOOKUP(E:E,'Мегавитрина на 21.09'!D:H,4,0),VLOOKUP(E:E,'Мегавитрина на 21.09'!C:H,5,0))</f>
        <v>0</v>
      </c>
      <c r="T219" t="str">
        <f>IF(ISNA(VLOOKUP(E:E,'Мегавитрина на 21.09'!C:H,6,0)), VLOOKUP(E:E,'Мегавитрина на 21.09'!D:H,5,0),VLOOKUP(E:E,'Мегавитрина на 21.09'!C:H,6,0))</f>
        <v>sum(case WHEN crd_prod_cat_cd = 'DB' THEN txn_pos_healthcare_rub_amt END)</v>
      </c>
    </row>
    <row r="220" spans="1:20" ht="20.100000000000001" hidden="1" customHeight="1">
      <c r="A220">
        <v>1</v>
      </c>
      <c r="B220">
        <v>219</v>
      </c>
      <c r="C220" t="s">
        <v>260</v>
      </c>
      <c r="D220" t="s">
        <v>2765</v>
      </c>
      <c r="E220" t="s">
        <v>207</v>
      </c>
      <c r="F220" t="s">
        <v>260</v>
      </c>
      <c r="H220">
        <f>VLOOKUP(E220,'Атрибут-ТОД'!B:F,3,0)</f>
        <v>0</v>
      </c>
      <c r="I220" t="s">
        <v>293</v>
      </c>
      <c r="J220" s="9" t="s">
        <v>264</v>
      </c>
      <c r="K220" t="s">
        <v>2741</v>
      </c>
      <c r="L220" t="str">
        <f>VLOOKUP(F220&amp;E220,'Атрибут-ТОД2'!F:F,1,0)</f>
        <v>SBX_RETAIL_MP_DM.ft_client_aggr_mnth_epkcrd_cc_pos_healthcare_rub_amt</v>
      </c>
      <c r="O220" s="27" t="str">
        <f>IF(ISNA(VLOOKUP(E:E,'Мегавитрина на 21.09'!C:H,1,0)), VLOOKUP(E:E,'Мегавитрина на 21.09'!D:H,1,0),VLOOKUP(E:E,'Мегавитрина на 21.09'!C:H,1,0))</f>
        <v>crd_cc_pos_healthcare_rub_amt</v>
      </c>
      <c r="P220" s="27" t="str">
        <f>IF(ISNA(VLOOKUP(E:E,'Мегавитрина на 21.09'!C:H,2,0)), VLOOKUP(E:E,'Мегавитрина на 21.09'!D:H,1,0),VLOOKUP(E:E,'Мегавитрина на 21.09'!C:H,2,0))</f>
        <v>crd_cc_pos_healthcare_rub_amt</v>
      </c>
      <c r="Q220" s="27" t="str">
        <f>IF(ISNA(VLOOKUP(E:E,'Мегавитрина на 21.09'!C:H,3,0)), VLOOKUP(E:E,'Мегавитрина на 21.09'!D:H,2,0),VLOOKUP(E:E,'Мегавитрина на 21.09'!C:H,3,0))</f>
        <v>Сумма операций покупки в категории "Медицина" в рублях за месяц по кредитным картам</v>
      </c>
      <c r="R220" s="27" t="str">
        <f>IF(ISNA(VLOOKUP(E:E,'Мегавитрина на 21.09'!C:H,4,0)), VLOOKUP(E:E,'Мегавитрина на 21.09'!D:H,3,0),VLOOKUP(E:E,'Мегавитрина на 21.09'!C:H,4,0))</f>
        <v>custom_rb_card.agrmnt_mnth</v>
      </c>
      <c r="S220">
        <f>IF(ISNA(VLOOKUP(E:E,'Мегавитрина на 21.09'!C:H,5,0)), VLOOKUP(E:E,'Мегавитрина на 21.09'!D:H,4,0),VLOOKUP(E:E,'Мегавитрина на 21.09'!C:H,5,0))</f>
        <v>0</v>
      </c>
      <c r="T220" t="str">
        <f>IF(ISNA(VLOOKUP(E:E,'Мегавитрина на 21.09'!C:H,6,0)), VLOOKUP(E:E,'Мегавитрина на 21.09'!D:H,5,0),VLOOKUP(E:E,'Мегавитрина на 21.09'!C:H,6,0))</f>
        <v>Sum(CASE WHEN crd_prod_cat_cd = 'CR' THEN txn_pos_healthcare_rub_amt END) AS crd_cc_pos_healthcare_rub_amt,</v>
      </c>
    </row>
    <row r="221" spans="1:20" ht="20.100000000000001" hidden="1" customHeight="1">
      <c r="A221">
        <v>1</v>
      </c>
      <c r="B221">
        <v>220</v>
      </c>
      <c r="C221" t="s">
        <v>260</v>
      </c>
      <c r="D221" t="s">
        <v>2765</v>
      </c>
      <c r="E221" t="s">
        <v>240</v>
      </c>
      <c r="F221" t="s">
        <v>260</v>
      </c>
      <c r="H221">
        <f>VLOOKUP(E221,'Атрибут-ТОД'!B:F,3,0)</f>
        <v>0</v>
      </c>
      <c r="I221" t="s">
        <v>323</v>
      </c>
      <c r="J221" s="9" t="s">
        <v>264</v>
      </c>
      <c r="K221" t="s">
        <v>2741</v>
      </c>
      <c r="L221" t="str">
        <f>VLOOKUP(F221&amp;E221,'Атрибут-ТОД2'!F:F,1,0)</f>
        <v>SBX_RETAIL_MP_DM.ft_client_aggr_mnth_epkcrd_dc_pos_clothes_rub_amt</v>
      </c>
      <c r="O221" s="27" t="str">
        <f>IF(ISNA(VLOOKUP(E:E,'Мегавитрина на 21.09'!C:H,1,0)), VLOOKUP(E:E,'Мегавитрина на 21.09'!D:H,1,0),VLOOKUP(E:E,'Мегавитрина на 21.09'!C:H,1,0))</f>
        <v>crd_dc_pos_clothes_rub_amt</v>
      </c>
      <c r="P221" s="27" t="str">
        <f>IF(ISNA(VLOOKUP(E:E,'Мегавитрина на 21.09'!C:H,2,0)), VLOOKUP(E:E,'Мегавитрина на 21.09'!D:H,1,0),VLOOKUP(E:E,'Мегавитрина на 21.09'!C:H,2,0))</f>
        <v>crd_dc_pos_clothes_rub_amt</v>
      </c>
      <c r="Q221" s="27" t="str">
        <f>IF(ISNA(VLOOKUP(E:E,'Мегавитрина на 21.09'!C:H,3,0)), VLOOKUP(E:E,'Мегавитрина на 21.09'!D:H,2,0),VLOOKUP(E:E,'Мегавитрина на 21.09'!C:H,3,0))</f>
        <v>Сумма операций покупки в категории "Одежда, обувь и аксессуары" в рублях за месяц по дебетовым картам</v>
      </c>
      <c r="R221" s="27" t="str">
        <f>IF(ISNA(VLOOKUP(E:E,'Мегавитрина на 21.09'!C:H,4,0)), VLOOKUP(E:E,'Мегавитрина на 21.09'!D:H,3,0),VLOOKUP(E:E,'Мегавитрина на 21.09'!C:H,4,0))</f>
        <v>custom_rb_card.agrmnt_mnth</v>
      </c>
      <c r="S221">
        <f>IF(ISNA(VLOOKUP(E:E,'Мегавитрина на 21.09'!C:H,5,0)), VLOOKUP(E:E,'Мегавитрина на 21.09'!D:H,4,0),VLOOKUP(E:E,'Мегавитрина на 21.09'!C:H,5,0))</f>
        <v>0</v>
      </c>
      <c r="T221" t="str">
        <f>IF(ISNA(VLOOKUP(E:E,'Мегавитрина на 21.09'!C:H,6,0)), VLOOKUP(E:E,'Мегавитрина на 21.09'!D:H,5,0),VLOOKUP(E:E,'Мегавитрина на 21.09'!C:H,6,0))</f>
        <v>Sum(CASE WHEN crd_prod_cat_cd = 'DB' THEN txn_pos_clothes_rub_amt END) AS crd_dc_pos_clothes_rub_amt,</v>
      </c>
    </row>
    <row r="222" spans="1:20" ht="20.100000000000001" hidden="1" customHeight="1">
      <c r="A222">
        <v>1</v>
      </c>
      <c r="B222">
        <v>221</v>
      </c>
      <c r="C222" t="s">
        <v>260</v>
      </c>
      <c r="D222" t="s">
        <v>2765</v>
      </c>
      <c r="E222" t="s">
        <v>209</v>
      </c>
      <c r="F222" t="s">
        <v>260</v>
      </c>
      <c r="H222">
        <f>VLOOKUP(E222,'Атрибут-ТОД'!B:F,3,0)</f>
        <v>0</v>
      </c>
      <c r="I222" t="s">
        <v>285</v>
      </c>
      <c r="J222" s="9" t="s">
        <v>264</v>
      </c>
      <c r="K222" t="s">
        <v>2741</v>
      </c>
      <c r="L222" t="str">
        <f>VLOOKUP(F222&amp;E222,'Атрибут-ТОД2'!F:F,1,0)</f>
        <v>SBX_RETAIL_MP_DM.ft_client_aggr_mnth_epkcrd_cc_pos_clothes_rub_amt</v>
      </c>
      <c r="O222" s="27" t="str">
        <f>IF(ISNA(VLOOKUP(E:E,'Мегавитрина на 21.09'!C:H,1,0)), VLOOKUP(E:E,'Мегавитрина на 21.09'!D:H,1,0),VLOOKUP(E:E,'Мегавитрина на 21.09'!C:H,1,0))</f>
        <v>crd_cc_pos_clothes_rub_amt</v>
      </c>
      <c r="P222" s="27" t="str">
        <f>IF(ISNA(VLOOKUP(E:E,'Мегавитрина на 21.09'!C:H,2,0)), VLOOKUP(E:E,'Мегавитрина на 21.09'!D:H,1,0),VLOOKUP(E:E,'Мегавитрина на 21.09'!C:H,2,0))</f>
        <v>crd_cc_pos_clothes_rub_amt</v>
      </c>
      <c r="Q222" s="27" t="str">
        <f>IF(ISNA(VLOOKUP(E:E,'Мегавитрина на 21.09'!C:H,3,0)), VLOOKUP(E:E,'Мегавитрина на 21.09'!D:H,2,0),VLOOKUP(E:E,'Мегавитрина на 21.09'!C:H,3,0))</f>
        <v>Сумма операций покупки в категории "Одежда, обувь и аксессуары" в рублях за месяц по кредитным картам</v>
      </c>
      <c r="R222" s="27" t="str">
        <f>IF(ISNA(VLOOKUP(E:E,'Мегавитрина на 21.09'!C:H,4,0)), VLOOKUP(E:E,'Мегавитрина на 21.09'!D:H,3,0),VLOOKUP(E:E,'Мегавитрина на 21.09'!C:H,4,0))</f>
        <v>custom_rb_card.agrmnt_mnth</v>
      </c>
      <c r="S222">
        <f>IF(ISNA(VLOOKUP(E:E,'Мегавитрина на 21.09'!C:H,5,0)), VLOOKUP(E:E,'Мегавитрина на 21.09'!D:H,4,0),VLOOKUP(E:E,'Мегавитрина на 21.09'!C:H,5,0))</f>
        <v>0</v>
      </c>
      <c r="T222" t="str">
        <f>IF(ISNA(VLOOKUP(E:E,'Мегавитрина на 21.09'!C:H,6,0)), VLOOKUP(E:E,'Мегавитрина на 21.09'!D:H,5,0),VLOOKUP(E:E,'Мегавитрина на 21.09'!C:H,6,0))</f>
        <v>Sum(CASE WHEN crd_prod_cat_cd = 'CR' THEN txn_pos_clothes_rub_amt END) AS crd_cc_pos_clothes_rub_amt,</v>
      </c>
    </row>
    <row r="223" spans="1:20" ht="20.100000000000001" hidden="1" customHeight="1">
      <c r="A223">
        <v>1</v>
      </c>
      <c r="B223">
        <v>222</v>
      </c>
      <c r="C223" t="s">
        <v>260</v>
      </c>
      <c r="D223" t="s">
        <v>2765</v>
      </c>
      <c r="E223" t="s">
        <v>242</v>
      </c>
      <c r="F223" t="s">
        <v>260</v>
      </c>
      <c r="H223">
        <f>VLOOKUP(E223,'Атрибут-ТОД'!B:F,3,0)</f>
        <v>0</v>
      </c>
      <c r="I223" t="s">
        <v>335</v>
      </c>
      <c r="J223" s="9" t="s">
        <v>264</v>
      </c>
      <c r="K223" t="s">
        <v>2741</v>
      </c>
      <c r="L223" t="str">
        <f>VLOOKUP(F223&amp;E223,'Атрибут-ТОД2'!F:F,1,0)</f>
        <v>SBX_RETAIL_MP_DM.ft_client_aggr_mnth_epkcrd_dc_pos_leisure_rub_amt</v>
      </c>
      <c r="N223" t="s">
        <v>597</v>
      </c>
      <c r="O223" s="27" t="str">
        <f>IF(ISNA(VLOOKUP(E:E,'Мегавитрина на 21.09'!C:H,1,0)), VLOOKUP(E:E,'Мегавитрина на 21.09'!D:H,1,0),VLOOKUP(E:E,'Мегавитрина на 21.09'!C:H,1,0))</f>
        <v>crd_dc_pos_leisure_rub_amt</v>
      </c>
      <c r="P223" s="27" t="str">
        <f>IF(ISNA(VLOOKUP(E:E,'Мегавитрина на 21.09'!C:H,2,0)), VLOOKUP(E:E,'Мегавитрина на 21.09'!D:H,1,0),VLOOKUP(E:E,'Мегавитрина на 21.09'!C:H,2,0))</f>
        <v>crd_dc_pos_leisure_rub_amt</v>
      </c>
      <c r="Q223" s="27" t="str">
        <f>IF(ISNA(VLOOKUP(E:E,'Мегавитрина на 21.09'!C:H,3,0)), VLOOKUP(E:E,'Мегавитрина на 21.09'!D:H,2,0),VLOOKUP(E:E,'Мегавитрина на 21.09'!C:H,3,0))</f>
        <v>Сумма операций покупки в категории "Отдых/развлечения/спорт" в рублях за месяц по дебетовым картам</v>
      </c>
      <c r="R223" s="27" t="str">
        <f>IF(ISNA(VLOOKUP(E:E,'Мегавитрина на 21.09'!C:H,4,0)), VLOOKUP(E:E,'Мегавитрина на 21.09'!D:H,3,0),VLOOKUP(E:E,'Мегавитрина на 21.09'!C:H,4,0))</f>
        <v>custom_rb_card.agrmnt_mnth</v>
      </c>
      <c r="S223">
        <f>IF(ISNA(VLOOKUP(E:E,'Мегавитрина на 21.09'!C:H,5,0)), VLOOKUP(E:E,'Мегавитрина на 21.09'!D:H,4,0),VLOOKUP(E:E,'Мегавитрина на 21.09'!C:H,5,0))</f>
        <v>0</v>
      </c>
      <c r="T223" t="str">
        <f>IF(ISNA(VLOOKUP(E:E,'Мегавитрина на 21.09'!C:H,6,0)), VLOOKUP(E:E,'Мегавитрина на 21.09'!D:H,5,0),VLOOKUP(E:E,'Мегавитрина на 21.09'!C:H,6,0))</f>
        <v>Sum(CASE WHEN crd_prod_cat_cd = 'DB' THEN txn_pos_leisure_rub_amt END) AS crd_dc_pos_leisure_rub_amt,</v>
      </c>
    </row>
    <row r="224" spans="1:20" ht="20.100000000000001" hidden="1" customHeight="1">
      <c r="A224">
        <v>1</v>
      </c>
      <c r="B224">
        <v>223</v>
      </c>
      <c r="C224" t="s">
        <v>260</v>
      </c>
      <c r="D224" t="s">
        <v>2765</v>
      </c>
      <c r="E224" t="s">
        <v>211</v>
      </c>
      <c r="F224" t="s">
        <v>260</v>
      </c>
      <c r="H224">
        <f>VLOOKUP(E224,'Атрибут-ТОД'!B:F,3,0)</f>
        <v>0</v>
      </c>
      <c r="I224" t="s">
        <v>297</v>
      </c>
      <c r="J224" s="9" t="s">
        <v>264</v>
      </c>
      <c r="K224" t="s">
        <v>2741</v>
      </c>
      <c r="L224" t="str">
        <f>VLOOKUP(F224&amp;E224,'Атрибут-ТОД2'!F:F,1,0)</f>
        <v>SBX_RETAIL_MP_DM.ft_client_aggr_mnth_epkcrd_cc_pos_leisure_rub_amt</v>
      </c>
      <c r="N224" t="s">
        <v>597</v>
      </c>
      <c r="O224" s="27" t="str">
        <f>IF(ISNA(VLOOKUP(E:E,'Мегавитрина на 21.09'!C:H,1,0)), VLOOKUP(E:E,'Мегавитрина на 21.09'!D:H,1,0),VLOOKUP(E:E,'Мегавитрина на 21.09'!C:H,1,0))</f>
        <v>crd_cc_pos_leisure_rub_amt</v>
      </c>
      <c r="P224" s="27" t="str">
        <f>IF(ISNA(VLOOKUP(E:E,'Мегавитрина на 21.09'!C:H,2,0)), VLOOKUP(E:E,'Мегавитрина на 21.09'!D:H,1,0),VLOOKUP(E:E,'Мегавитрина на 21.09'!C:H,2,0))</f>
        <v>crd_cc_pos_leisure_rub_amt</v>
      </c>
      <c r="Q224" s="27" t="str">
        <f>IF(ISNA(VLOOKUP(E:E,'Мегавитрина на 21.09'!C:H,3,0)), VLOOKUP(E:E,'Мегавитрина на 21.09'!D:H,2,0),VLOOKUP(E:E,'Мегавитрина на 21.09'!C:H,3,0))</f>
        <v>Сумма операций покупки в категории "Отдых/развлечения/спорт" в рублях за месяц по кредитным картам</v>
      </c>
      <c r="R224" s="27" t="str">
        <f>IF(ISNA(VLOOKUP(E:E,'Мегавитрина на 21.09'!C:H,4,0)), VLOOKUP(E:E,'Мегавитрина на 21.09'!D:H,3,0),VLOOKUP(E:E,'Мегавитрина на 21.09'!C:H,4,0))</f>
        <v>custom_rb_card.agrmnt_mnth</v>
      </c>
      <c r="S224">
        <f>IF(ISNA(VLOOKUP(E:E,'Мегавитрина на 21.09'!C:H,5,0)), VLOOKUP(E:E,'Мегавитрина на 21.09'!D:H,4,0),VLOOKUP(E:E,'Мегавитрина на 21.09'!C:H,5,0))</f>
        <v>0</v>
      </c>
      <c r="T224" t="str">
        <f>IF(ISNA(VLOOKUP(E:E,'Мегавитрина на 21.09'!C:H,6,0)), VLOOKUP(E:E,'Мегавитрина на 21.09'!D:H,5,0),VLOOKUP(E:E,'Мегавитрина на 21.09'!C:H,6,0))</f>
        <v>Sum(CASE WHEN crd_prod_cat_cd = 'CR' THEN txn_pos_leisure_rub_amt END) AS crd_cc_pos_leisure_rub_amt,</v>
      </c>
    </row>
    <row r="225" spans="1:20" ht="20.100000000000001" hidden="1" customHeight="1">
      <c r="A225">
        <v>1</v>
      </c>
      <c r="B225">
        <v>224</v>
      </c>
      <c r="C225" t="s">
        <v>260</v>
      </c>
      <c r="D225" t="s">
        <v>2765</v>
      </c>
      <c r="E225" t="s">
        <v>244</v>
      </c>
      <c r="F225" t="s">
        <v>260</v>
      </c>
      <c r="H225">
        <f>VLOOKUP(E225,'Атрибут-ТОД'!B:F,3,0)</f>
        <v>0</v>
      </c>
      <c r="I225" t="s">
        <v>329</v>
      </c>
      <c r="J225" s="9" t="s">
        <v>264</v>
      </c>
      <c r="K225" t="s">
        <v>2741</v>
      </c>
      <c r="L225" t="str">
        <f>VLOOKUP(F225&amp;E225,'Атрибут-ТОД2'!F:F,1,0)</f>
        <v>SBX_RETAIL_MP_DM.ft_client_aggr_mnth_epkcrd_dc_pos_groceries_rub_amt</v>
      </c>
      <c r="N225" t="s">
        <v>596</v>
      </c>
      <c r="O225" s="27" t="str">
        <f>IF(ISNA(VLOOKUP(E:E,'Мегавитрина на 21.09'!C:H,1,0)), VLOOKUP(E:E,'Мегавитрина на 21.09'!D:H,1,0),VLOOKUP(E:E,'Мегавитрина на 21.09'!C:H,1,0))</f>
        <v>crd_dc_pos_groceries_rub_amt</v>
      </c>
      <c r="P225" s="27" t="str">
        <f>IF(ISNA(VLOOKUP(E:E,'Мегавитрина на 21.09'!C:H,2,0)), VLOOKUP(E:E,'Мегавитрина на 21.09'!D:H,1,0),VLOOKUP(E:E,'Мегавитрина на 21.09'!C:H,2,0))</f>
        <v>crd_dc_pos_groceries_rub_amt</v>
      </c>
      <c r="Q225" s="27" t="str">
        <f>IF(ISNA(VLOOKUP(E:E,'Мегавитрина на 21.09'!C:H,3,0)), VLOOKUP(E:E,'Мегавитрина на 21.09'!D:H,2,0),VLOOKUP(E:E,'Мегавитрина на 21.09'!C:H,3,0))</f>
        <v>Сумма операций покупки в категории "Продукты" в рублях за месяц по дебетовым картам</v>
      </c>
      <c r="R225" s="27" t="str">
        <f>IF(ISNA(VLOOKUP(E:E,'Мегавитрина на 21.09'!C:H,4,0)), VLOOKUP(E:E,'Мегавитрина на 21.09'!D:H,3,0),VLOOKUP(E:E,'Мегавитрина на 21.09'!C:H,4,0))</f>
        <v>custom_rb_card.agrmnt_mnth</v>
      </c>
      <c r="S225">
        <f>IF(ISNA(VLOOKUP(E:E,'Мегавитрина на 21.09'!C:H,5,0)), VLOOKUP(E:E,'Мегавитрина на 21.09'!D:H,4,0),VLOOKUP(E:E,'Мегавитрина на 21.09'!C:H,5,0))</f>
        <v>0</v>
      </c>
      <c r="T225" t="str">
        <f>IF(ISNA(VLOOKUP(E:E,'Мегавитрина на 21.09'!C:H,6,0)), VLOOKUP(E:E,'Мегавитрина на 21.09'!D:H,5,0),VLOOKUP(E:E,'Мегавитрина на 21.09'!C:H,6,0))</f>
        <v>sum(case WHEN crd_prod_cat_cd = 'DB' THEN txn_pos_groceries_rub_amt END)</v>
      </c>
    </row>
    <row r="226" spans="1:20" ht="20.100000000000001" hidden="1" customHeight="1">
      <c r="A226">
        <v>1</v>
      </c>
      <c r="B226">
        <v>225</v>
      </c>
      <c r="C226" t="s">
        <v>260</v>
      </c>
      <c r="D226" t="s">
        <v>2765</v>
      </c>
      <c r="E226" t="s">
        <v>213</v>
      </c>
      <c r="F226" t="s">
        <v>260</v>
      </c>
      <c r="H226">
        <f>VLOOKUP(E226,'Атрибут-ТОД'!B:F,3,0)</f>
        <v>0</v>
      </c>
      <c r="I226" t="s">
        <v>291</v>
      </c>
      <c r="J226" s="9" t="s">
        <v>264</v>
      </c>
      <c r="K226" t="s">
        <v>2741</v>
      </c>
      <c r="L226" t="str">
        <f>VLOOKUP(F226&amp;E226,'Атрибут-ТОД2'!F:F,1,0)</f>
        <v>SBX_RETAIL_MP_DM.ft_client_aggr_mnth_epkcrd_cc_pos_groceries_rub_amt</v>
      </c>
      <c r="N226" t="s">
        <v>596</v>
      </c>
      <c r="O226" s="27" t="str">
        <f>IF(ISNA(VLOOKUP(E:E,'Мегавитрина на 21.09'!C:H,1,0)), VLOOKUP(E:E,'Мегавитрина на 21.09'!D:H,1,0),VLOOKUP(E:E,'Мегавитрина на 21.09'!C:H,1,0))</f>
        <v>crd_cc_pos_groceries_rub_amt</v>
      </c>
      <c r="P226" s="27" t="str">
        <f>IF(ISNA(VLOOKUP(E:E,'Мегавитрина на 21.09'!C:H,2,0)), VLOOKUP(E:E,'Мегавитрина на 21.09'!D:H,1,0),VLOOKUP(E:E,'Мегавитрина на 21.09'!C:H,2,0))</f>
        <v>crd_cc_pos_groceries_rub_amt</v>
      </c>
      <c r="Q226" s="27" t="str">
        <f>IF(ISNA(VLOOKUP(E:E,'Мегавитрина на 21.09'!C:H,3,0)), VLOOKUP(E:E,'Мегавитрина на 21.09'!D:H,2,0),VLOOKUP(E:E,'Мегавитрина на 21.09'!C:H,3,0))</f>
        <v>Сумма операций покупки в категории "Продукты" в рублях за месяц по кредитным картам</v>
      </c>
      <c r="R226" s="27" t="str">
        <f>IF(ISNA(VLOOKUP(E:E,'Мегавитрина на 21.09'!C:H,4,0)), VLOOKUP(E:E,'Мегавитрина на 21.09'!D:H,3,0),VLOOKUP(E:E,'Мегавитрина на 21.09'!C:H,4,0))</f>
        <v>custom_rb_card.agrmnt_mnth</v>
      </c>
      <c r="S226">
        <f>IF(ISNA(VLOOKUP(E:E,'Мегавитрина на 21.09'!C:H,5,0)), VLOOKUP(E:E,'Мегавитрина на 21.09'!D:H,4,0),VLOOKUP(E:E,'Мегавитрина на 21.09'!C:H,5,0))</f>
        <v>0</v>
      </c>
      <c r="T226" t="str">
        <f>IF(ISNA(VLOOKUP(E:E,'Мегавитрина на 21.09'!C:H,6,0)), VLOOKUP(E:E,'Мегавитрина на 21.09'!D:H,5,0),VLOOKUP(E:E,'Мегавитрина на 21.09'!C:H,6,0))</f>
        <v>Sum(CASE WHEN crd_prod_cat_cd = 'CR' THEN txn_pos_groceries_rub_amt END) AS crd_cc_pos_groceries_rub_amt,</v>
      </c>
    </row>
    <row r="227" spans="1:20" ht="20.100000000000001" hidden="1" customHeight="1">
      <c r="A227">
        <v>1</v>
      </c>
      <c r="B227">
        <v>226</v>
      </c>
      <c r="C227" t="s">
        <v>260</v>
      </c>
      <c r="D227" t="s">
        <v>2765</v>
      </c>
      <c r="E227" t="s">
        <v>256</v>
      </c>
      <c r="F227" t="s">
        <v>260</v>
      </c>
      <c r="H227">
        <f>VLOOKUP(E227,'Атрибут-ТОД'!B:F,3,0)</f>
        <v>0</v>
      </c>
      <c r="I227" t="s">
        <v>339</v>
      </c>
      <c r="J227" s="9" t="s">
        <v>264</v>
      </c>
      <c r="K227" t="s">
        <v>2741</v>
      </c>
      <c r="L227" t="str">
        <f>VLOOKUP(F227&amp;E227,'Атрибут-ТОД2'!F:F,1,0)</f>
        <v>SBX_RETAIL_MP_DM.ft_client_aggr_mnth_epkcrd_dc_pos_othr_rub_amt</v>
      </c>
      <c r="O227" s="27" t="str">
        <f>IF(ISNA(VLOOKUP(E:E,'Мегавитрина на 21.09'!C:H,1,0)), VLOOKUP(E:E,'Мегавитрина на 21.09'!D:H,1,0),VLOOKUP(E:E,'Мегавитрина на 21.09'!C:H,1,0))</f>
        <v>crd_dc_pos_othr_rub_amt</v>
      </c>
      <c r="P227" s="27" t="str">
        <f>IF(ISNA(VLOOKUP(E:E,'Мегавитрина на 21.09'!C:H,2,0)), VLOOKUP(E:E,'Мегавитрина на 21.09'!D:H,1,0),VLOOKUP(E:E,'Мегавитрина на 21.09'!C:H,2,0))</f>
        <v>crd_dc_pos_othr_rub_amt</v>
      </c>
      <c r="Q227" s="27" t="str">
        <f>IF(ISNA(VLOOKUP(E:E,'Мегавитрина на 21.09'!C:H,3,0)), VLOOKUP(E:E,'Мегавитрина на 21.09'!D:H,2,0),VLOOKUP(E:E,'Мегавитрина на 21.09'!C:H,3,0))</f>
        <v>Сумма операций покупки в категории "Прочее" в рублях за месяц по дебетовым картам</v>
      </c>
      <c r="R227" s="27" t="str">
        <f>IF(ISNA(VLOOKUP(E:E,'Мегавитрина на 21.09'!C:H,4,0)), VLOOKUP(E:E,'Мегавитрина на 21.09'!D:H,3,0),VLOOKUP(E:E,'Мегавитрина на 21.09'!C:H,4,0))</f>
        <v>custom_rb_card.agrmnt_mnth</v>
      </c>
      <c r="S227">
        <f>IF(ISNA(VLOOKUP(E:E,'Мегавитрина на 21.09'!C:H,5,0)), VLOOKUP(E:E,'Мегавитрина на 21.09'!D:H,4,0),VLOOKUP(E:E,'Мегавитрина на 21.09'!C:H,5,0))</f>
        <v>0</v>
      </c>
      <c r="T227" t="str">
        <f>IF(ISNA(VLOOKUP(E:E,'Мегавитрина на 21.09'!C:H,6,0)), VLOOKUP(E:E,'Мегавитрина на 21.09'!D:H,5,0),VLOOKUP(E:E,'Мегавитрина на 21.09'!C:H,6,0))</f>
        <v>Sum(CASE WHEN crd_prod_cat_cd = 'DB' THEN txn_pos_othr_amt END) AS crd_dc_pos_othr_rub_amt,</v>
      </c>
    </row>
    <row r="228" spans="1:20" ht="20.100000000000001" hidden="1" customHeight="1">
      <c r="A228">
        <v>1</v>
      </c>
      <c r="B228">
        <v>227</v>
      </c>
      <c r="C228" t="s">
        <v>260</v>
      </c>
      <c r="D228" t="s">
        <v>2765</v>
      </c>
      <c r="E228" t="s">
        <v>225</v>
      </c>
      <c r="F228" t="s">
        <v>260</v>
      </c>
      <c r="H228">
        <f>VLOOKUP(E228,'Атрибут-ТОД'!B:F,3,0)</f>
        <v>0</v>
      </c>
      <c r="I228" t="s">
        <v>301</v>
      </c>
      <c r="J228" s="9" t="s">
        <v>264</v>
      </c>
      <c r="K228" t="s">
        <v>2741</v>
      </c>
      <c r="L228" t="str">
        <f>VLOOKUP(F228&amp;E228,'Атрибут-ТОД2'!F:F,1,0)</f>
        <v>SBX_RETAIL_MP_DM.ft_client_aggr_mnth_epkcrd_cc_pos_othr_rub_amt</v>
      </c>
      <c r="N228" s="7"/>
      <c r="O228" s="27" t="str">
        <f>IF(ISNA(VLOOKUP(E:E,'Мегавитрина на 21.09'!C:H,1,0)), VLOOKUP(E:E,'Мегавитрина на 21.09'!D:H,1,0),VLOOKUP(E:E,'Мегавитрина на 21.09'!C:H,1,0))</f>
        <v>crd_cc_pos_othr_rub_amt</v>
      </c>
      <c r="P228" s="27" t="str">
        <f>IF(ISNA(VLOOKUP(E:E,'Мегавитрина на 21.09'!C:H,2,0)), VLOOKUP(E:E,'Мегавитрина на 21.09'!D:H,1,0),VLOOKUP(E:E,'Мегавитрина на 21.09'!C:H,2,0))</f>
        <v>crd_cc_pos_othr_rub_amt</v>
      </c>
      <c r="Q228" s="27" t="str">
        <f>IF(ISNA(VLOOKUP(E:E,'Мегавитрина на 21.09'!C:H,3,0)), VLOOKUP(E:E,'Мегавитрина на 21.09'!D:H,2,0),VLOOKUP(E:E,'Мегавитрина на 21.09'!C:H,3,0))</f>
        <v>Сумма операций покупки в категории "Прочее" в рублях за месяц по кредитным картам</v>
      </c>
      <c r="R228" s="27" t="str">
        <f>IF(ISNA(VLOOKUP(E:E,'Мегавитрина на 21.09'!C:H,4,0)), VLOOKUP(E:E,'Мегавитрина на 21.09'!D:H,3,0),VLOOKUP(E:E,'Мегавитрина на 21.09'!C:H,4,0))</f>
        <v>custom_rb_card.agrmnt_mnth</v>
      </c>
      <c r="S228">
        <f>IF(ISNA(VLOOKUP(E:E,'Мегавитрина на 21.09'!C:H,5,0)), VLOOKUP(E:E,'Мегавитрина на 21.09'!D:H,4,0),VLOOKUP(E:E,'Мегавитрина на 21.09'!C:H,5,0))</f>
        <v>0</v>
      </c>
      <c r="T228" t="str">
        <f>IF(ISNA(VLOOKUP(E:E,'Мегавитрина на 21.09'!C:H,6,0)), VLOOKUP(E:E,'Мегавитрина на 21.09'!D:H,5,0),VLOOKUP(E:E,'Мегавитрина на 21.09'!C:H,6,0))</f>
        <v>Sum(CASE WHEN crd_prod_cat_cd = 'CR' THEN txn_pos_othr_amt END) AS crd_cc_pos_othr_rub_amt,</v>
      </c>
    </row>
    <row r="229" spans="1:20" ht="20.100000000000001" hidden="1" customHeight="1">
      <c r="A229">
        <v>1</v>
      </c>
      <c r="B229">
        <v>228</v>
      </c>
      <c r="C229" t="s">
        <v>260</v>
      </c>
      <c r="D229" t="s">
        <v>2765</v>
      </c>
      <c r="E229" t="s">
        <v>246</v>
      </c>
      <c r="F229" t="s">
        <v>260</v>
      </c>
      <c r="H229">
        <f>VLOOKUP(E229,'Атрибут-ТОД'!B:F,3,0)</f>
        <v>0</v>
      </c>
      <c r="I229" t="s">
        <v>343</v>
      </c>
      <c r="J229" s="9" t="s">
        <v>264</v>
      </c>
      <c r="K229" t="s">
        <v>2741</v>
      </c>
      <c r="L229" t="str">
        <f>VLOOKUP(F229&amp;E229,'Атрибут-ТОД2'!F:F,1,0)</f>
        <v>SBX_RETAIL_MP_DM.ft_client_aggr_mnth_epkcrd_dc_pos_special_rub_amt</v>
      </c>
      <c r="O229" s="27" t="str">
        <f>IF(ISNA(VLOOKUP(E:E,'Мегавитрина на 21.09'!C:H,1,0)), VLOOKUP(E:E,'Мегавитрина на 21.09'!D:H,1,0),VLOOKUP(E:E,'Мегавитрина на 21.09'!C:H,1,0))</f>
        <v>crd_dc_pos_special_rub_amt</v>
      </c>
      <c r="P229" s="27" t="str">
        <f>IF(ISNA(VLOOKUP(E:E,'Мегавитрина на 21.09'!C:H,2,0)), VLOOKUP(E:E,'Мегавитрина на 21.09'!D:H,1,0),VLOOKUP(E:E,'Мегавитрина на 21.09'!C:H,2,0))</f>
        <v>crd_dc_pos_special_rub_amt</v>
      </c>
      <c r="Q229" s="27" t="str">
        <f>IF(ISNA(VLOOKUP(E:E,'Мегавитрина на 21.09'!C:H,3,0)), VLOOKUP(E:E,'Мегавитрина на 21.09'!D:H,2,0),VLOOKUP(E:E,'Мегавитрина на 21.09'!C:H,3,0))</f>
        <v>Сумма операций покупки в категории "Специализированные товары и услуги" в рублях за месяц по дебетовым картам</v>
      </c>
      <c r="R229" s="27" t="str">
        <f>IF(ISNA(VLOOKUP(E:E,'Мегавитрина на 21.09'!C:H,4,0)), VLOOKUP(E:E,'Мегавитрина на 21.09'!D:H,3,0),VLOOKUP(E:E,'Мегавитрина на 21.09'!C:H,4,0))</f>
        <v>custom_rb_card.agrmnt_mnth</v>
      </c>
      <c r="S229">
        <f>IF(ISNA(VLOOKUP(E:E,'Мегавитрина на 21.09'!C:H,5,0)), VLOOKUP(E:E,'Мегавитрина на 21.09'!D:H,4,0),VLOOKUP(E:E,'Мегавитрина на 21.09'!C:H,5,0))</f>
        <v>0</v>
      </c>
      <c r="T229" t="str">
        <f>IF(ISNA(VLOOKUP(E:E,'Мегавитрина на 21.09'!C:H,6,0)), VLOOKUP(E:E,'Мегавитрина на 21.09'!D:H,5,0),VLOOKUP(E:E,'Мегавитрина на 21.09'!C:H,6,0))</f>
        <v>Sum(CASE WHEN crd_prod_cat_cd = 'DB' THEN txn_pos_special_rub_amt END) AS crd_dc_pos_special_rub_amt,</v>
      </c>
    </row>
    <row r="230" spans="1:20" ht="20.100000000000001" hidden="1" customHeight="1">
      <c r="A230">
        <v>1</v>
      </c>
      <c r="B230">
        <v>229</v>
      </c>
      <c r="C230" t="s">
        <v>260</v>
      </c>
      <c r="D230" t="s">
        <v>2765</v>
      </c>
      <c r="E230" t="s">
        <v>215</v>
      </c>
      <c r="F230" t="s">
        <v>260</v>
      </c>
      <c r="H230">
        <f>VLOOKUP(E230,'Атрибут-ТОД'!B:F,3,0)</f>
        <v>0</v>
      </c>
      <c r="I230" t="s">
        <v>305</v>
      </c>
      <c r="J230" s="9" t="s">
        <v>264</v>
      </c>
      <c r="K230" t="s">
        <v>2741</v>
      </c>
      <c r="L230" t="str">
        <f>VLOOKUP(F230&amp;E230,'Атрибут-ТОД2'!F:F,1,0)</f>
        <v>SBX_RETAIL_MP_DM.ft_client_aggr_mnth_epkcrd_cc_pos_special_rub_amt</v>
      </c>
      <c r="O230" s="27" t="str">
        <f>IF(ISNA(VLOOKUP(E:E,'Мегавитрина на 21.09'!C:H,1,0)), VLOOKUP(E:E,'Мегавитрина на 21.09'!D:H,1,0),VLOOKUP(E:E,'Мегавитрина на 21.09'!C:H,1,0))</f>
        <v>crd_cc_pos_special_rub_amt</v>
      </c>
      <c r="P230" s="27" t="str">
        <f>IF(ISNA(VLOOKUP(E:E,'Мегавитрина на 21.09'!C:H,2,0)), VLOOKUP(E:E,'Мегавитрина на 21.09'!D:H,1,0),VLOOKUP(E:E,'Мегавитрина на 21.09'!C:H,2,0))</f>
        <v>crd_cc_pos_special_rub_amt</v>
      </c>
      <c r="Q230" s="27" t="str">
        <f>IF(ISNA(VLOOKUP(E:E,'Мегавитрина на 21.09'!C:H,3,0)), VLOOKUP(E:E,'Мегавитрина на 21.09'!D:H,2,0),VLOOKUP(E:E,'Мегавитрина на 21.09'!C:H,3,0))</f>
        <v>Сумма операций покупки в категории "Специализированные товары и услуги" в рублях за месяц по кредитным картам</v>
      </c>
      <c r="R230" s="27" t="str">
        <f>IF(ISNA(VLOOKUP(E:E,'Мегавитрина на 21.09'!C:H,4,0)), VLOOKUP(E:E,'Мегавитрина на 21.09'!D:H,3,0),VLOOKUP(E:E,'Мегавитрина на 21.09'!C:H,4,0))</f>
        <v>custom_rb_card.agrmnt_mnth</v>
      </c>
      <c r="S230">
        <f>IF(ISNA(VLOOKUP(E:E,'Мегавитрина на 21.09'!C:H,5,0)), VLOOKUP(E:E,'Мегавитрина на 21.09'!D:H,4,0),VLOOKUP(E:E,'Мегавитрина на 21.09'!C:H,5,0))</f>
        <v>0</v>
      </c>
      <c r="T230" t="str">
        <f>IF(ISNA(VLOOKUP(E:E,'Мегавитрина на 21.09'!C:H,6,0)), VLOOKUP(E:E,'Мегавитрина на 21.09'!D:H,5,0),VLOOKUP(E:E,'Мегавитрина на 21.09'!C:H,6,0))</f>
        <v>Sum(CASE WHEN crd_prod_cat_cd = 'CR' THEN txn_pos_special_rub_amt END) AS crd_cc_pos_special_rub_amt,</v>
      </c>
    </row>
    <row r="231" spans="1:20" ht="20.100000000000001" hidden="1" customHeight="1">
      <c r="A231">
        <v>1</v>
      </c>
      <c r="B231">
        <v>230</v>
      </c>
      <c r="C231" t="s">
        <v>260</v>
      </c>
      <c r="D231" t="s">
        <v>2765</v>
      </c>
      <c r="E231" t="s">
        <v>248</v>
      </c>
      <c r="F231" t="s">
        <v>260</v>
      </c>
      <c r="H231">
        <f>VLOOKUP(E231,'Атрибут-ТОД'!B:F,3,0)</f>
        <v>0</v>
      </c>
      <c r="I231" t="s">
        <v>345</v>
      </c>
      <c r="J231" s="9" t="s">
        <v>264</v>
      </c>
      <c r="K231" t="s">
        <v>2741</v>
      </c>
      <c r="L231" t="str">
        <f>VLOOKUP(F231&amp;E231,'Атрибут-ТОД2'!F:F,1,0)</f>
        <v>SBX_RETAIL_MP_DM.ft_client_aggr_mnth_epkcrd_dc_pos_telecom_rub_amt</v>
      </c>
      <c r="O231" s="27" t="str">
        <f>IF(ISNA(VLOOKUP(E:E,'Мегавитрина на 21.09'!C:H,1,0)), VLOOKUP(E:E,'Мегавитрина на 21.09'!D:H,1,0),VLOOKUP(E:E,'Мегавитрина на 21.09'!C:H,1,0))</f>
        <v>crd_dc_pos_telecom_rub_amt</v>
      </c>
      <c r="P231" s="27" t="str">
        <f>IF(ISNA(VLOOKUP(E:E,'Мегавитрина на 21.09'!C:H,2,0)), VLOOKUP(E:E,'Мегавитрина на 21.09'!D:H,1,0),VLOOKUP(E:E,'Мегавитрина на 21.09'!C:H,2,0))</f>
        <v>crd_dc_pos_telecom_rub_amt</v>
      </c>
      <c r="Q231" s="27" t="str">
        <f>IF(ISNA(VLOOKUP(E:E,'Мегавитрина на 21.09'!C:H,3,0)), VLOOKUP(E:E,'Мегавитрина на 21.09'!D:H,2,0),VLOOKUP(E:E,'Мегавитрина на 21.09'!C:H,3,0))</f>
        <v>Сумма операций покупки в категории "Телекоммуникационные услуги" в рублях за месяц по дебетовым картам</v>
      </c>
      <c r="R231" s="27" t="str">
        <f>IF(ISNA(VLOOKUP(E:E,'Мегавитрина на 21.09'!C:H,4,0)), VLOOKUP(E:E,'Мегавитрина на 21.09'!D:H,3,0),VLOOKUP(E:E,'Мегавитрина на 21.09'!C:H,4,0))</f>
        <v>custom_rb_card.agrmnt_mnth</v>
      </c>
      <c r="S231">
        <f>IF(ISNA(VLOOKUP(E:E,'Мегавитрина на 21.09'!C:H,5,0)), VLOOKUP(E:E,'Мегавитрина на 21.09'!D:H,4,0),VLOOKUP(E:E,'Мегавитрина на 21.09'!C:H,5,0))</f>
        <v>0</v>
      </c>
      <c r="T231" t="str">
        <f>IF(ISNA(VLOOKUP(E:E,'Мегавитрина на 21.09'!C:H,6,0)), VLOOKUP(E:E,'Мегавитрина на 21.09'!D:H,5,0),VLOOKUP(E:E,'Мегавитрина на 21.09'!C:H,6,0))</f>
        <v>sum(case WHEN crd_prod_cat_cd = 'DB' THEN txn_pos_telecom_rub_amt END)</v>
      </c>
    </row>
    <row r="232" spans="1:20" ht="20.100000000000001" hidden="1" customHeight="1">
      <c r="A232">
        <v>1</v>
      </c>
      <c r="B232">
        <v>231</v>
      </c>
      <c r="C232" t="s">
        <v>260</v>
      </c>
      <c r="D232" t="s">
        <v>2765</v>
      </c>
      <c r="E232" t="s">
        <v>217</v>
      </c>
      <c r="F232" t="s">
        <v>260</v>
      </c>
      <c r="H232">
        <f>VLOOKUP(E232,'Атрибут-ТОД'!B:F,3,0)</f>
        <v>0</v>
      </c>
      <c r="I232" t="s">
        <v>307</v>
      </c>
      <c r="J232" s="9" t="s">
        <v>264</v>
      </c>
      <c r="K232" t="s">
        <v>2741</v>
      </c>
      <c r="L232" t="str">
        <f>VLOOKUP(F232&amp;E232,'Атрибут-ТОД2'!F:F,1,0)</f>
        <v>SBX_RETAIL_MP_DM.ft_client_aggr_mnth_epkcrd_cc_pos_telecom_rub_amt</v>
      </c>
      <c r="N232" s="7"/>
      <c r="O232" s="27" t="str">
        <f>IF(ISNA(VLOOKUP(E:E,'Мегавитрина на 21.09'!C:H,1,0)), VLOOKUP(E:E,'Мегавитрина на 21.09'!D:H,1,0),VLOOKUP(E:E,'Мегавитрина на 21.09'!C:H,1,0))</f>
        <v>crd_cc_pos_telecom_rub_amt</v>
      </c>
      <c r="P232" s="27" t="str">
        <f>IF(ISNA(VLOOKUP(E:E,'Мегавитрина на 21.09'!C:H,2,0)), VLOOKUP(E:E,'Мегавитрина на 21.09'!D:H,1,0),VLOOKUP(E:E,'Мегавитрина на 21.09'!C:H,2,0))</f>
        <v>crd_cc_pos_telecom_rub_amt</v>
      </c>
      <c r="Q232" s="27" t="str">
        <f>IF(ISNA(VLOOKUP(E:E,'Мегавитрина на 21.09'!C:H,3,0)), VLOOKUP(E:E,'Мегавитрина на 21.09'!D:H,2,0),VLOOKUP(E:E,'Мегавитрина на 21.09'!C:H,3,0))</f>
        <v>Сумма операций покупки в категории "Телекоммуникационные услуги" в рублях за месяц по кредитным картам</v>
      </c>
      <c r="R232" s="27" t="str">
        <f>IF(ISNA(VLOOKUP(E:E,'Мегавитрина на 21.09'!C:H,4,0)), VLOOKUP(E:E,'Мегавитрина на 21.09'!D:H,3,0),VLOOKUP(E:E,'Мегавитрина на 21.09'!C:H,4,0))</f>
        <v>custom_rb_card.agrmnt_mnth</v>
      </c>
      <c r="S232">
        <f>IF(ISNA(VLOOKUP(E:E,'Мегавитрина на 21.09'!C:H,5,0)), VLOOKUP(E:E,'Мегавитрина на 21.09'!D:H,4,0),VLOOKUP(E:E,'Мегавитрина на 21.09'!C:H,5,0))</f>
        <v>0</v>
      </c>
      <c r="T232" t="str">
        <f>IF(ISNA(VLOOKUP(E:E,'Мегавитрина на 21.09'!C:H,6,0)), VLOOKUP(E:E,'Мегавитрина на 21.09'!D:H,5,0),VLOOKUP(E:E,'Мегавитрина на 21.09'!C:H,6,0))</f>
        <v>Sum(CASE WHEN crd_prod_cat_cd = 'CR' THEN txn_pos_telecom_rub_amt END) AS crd_cc_pos_telecom_rub_amt,</v>
      </c>
    </row>
    <row r="233" spans="1:20" ht="20.100000000000001" hidden="1" customHeight="1">
      <c r="A233">
        <v>1</v>
      </c>
      <c r="B233">
        <v>232</v>
      </c>
      <c r="C233" t="s">
        <v>260</v>
      </c>
      <c r="D233" t="s">
        <v>2765</v>
      </c>
      <c r="E233" t="s">
        <v>250</v>
      </c>
      <c r="F233" t="s">
        <v>260</v>
      </c>
      <c r="H233">
        <f>VLOOKUP(E233,'Атрибут-ТОД'!B:F,3,0)</f>
        <v>0</v>
      </c>
      <c r="I233" t="s">
        <v>333</v>
      </c>
      <c r="J233" s="9" t="s">
        <v>264</v>
      </c>
      <c r="K233" t="s">
        <v>2741</v>
      </c>
      <c r="L233" t="str">
        <f>VLOOKUP(F233&amp;E233,'Атрибут-ТОД2'!F:F,1,0)</f>
        <v>SBX_RETAIL_MP_DM.ft_client_aggr_mnth_epkcrd_dc_pos_home_repair_rub_amt</v>
      </c>
      <c r="N233" t="s">
        <v>598</v>
      </c>
      <c r="O233" s="27" t="str">
        <f>IF(ISNA(VLOOKUP(E:E,'Мегавитрина на 21.09'!C:H,1,0)), VLOOKUP(E:E,'Мегавитрина на 21.09'!D:H,1,0),VLOOKUP(E:E,'Мегавитрина на 21.09'!C:H,1,0))</f>
        <v>crd_dc_pos_home_repair_rub_amt</v>
      </c>
      <c r="P233" s="27" t="str">
        <f>IF(ISNA(VLOOKUP(E:E,'Мегавитрина на 21.09'!C:H,2,0)), VLOOKUP(E:E,'Мегавитрина на 21.09'!D:H,1,0),VLOOKUP(E:E,'Мегавитрина на 21.09'!C:H,2,0))</f>
        <v>crd_dc_pos_home_repair_rub_amt</v>
      </c>
      <c r="Q233" s="27" t="str">
        <f>IF(ISNA(VLOOKUP(E:E,'Мегавитрина на 21.09'!C:H,3,0)), VLOOKUP(E:E,'Мегавитрина на 21.09'!D:H,2,0),VLOOKUP(E:E,'Мегавитрина на 21.09'!C:H,3,0))</f>
        <v>Сумма операций покупки в категории "Товары для дома/ремонта" в рублях за месяц по дебетовым картам</v>
      </c>
      <c r="R233" s="27" t="str">
        <f>IF(ISNA(VLOOKUP(E:E,'Мегавитрина на 21.09'!C:H,4,0)), VLOOKUP(E:E,'Мегавитрина на 21.09'!D:H,3,0),VLOOKUP(E:E,'Мегавитрина на 21.09'!C:H,4,0))</f>
        <v>custom_rb_card.agrmnt_mnth</v>
      </c>
      <c r="S233">
        <f>IF(ISNA(VLOOKUP(E:E,'Мегавитрина на 21.09'!C:H,5,0)), VLOOKUP(E:E,'Мегавитрина на 21.09'!D:H,4,0),VLOOKUP(E:E,'Мегавитрина на 21.09'!C:H,5,0))</f>
        <v>0</v>
      </c>
      <c r="T233" t="str">
        <f>IF(ISNA(VLOOKUP(E:E,'Мегавитрина на 21.09'!C:H,6,0)), VLOOKUP(E:E,'Мегавитрина на 21.09'!D:H,5,0),VLOOKUP(E:E,'Мегавитрина на 21.09'!C:H,6,0))</f>
        <v>Sum(CASE WHEN crd_prod_cat_cd = 'DB' THEN txn_pos_home_repair_rub_amt END) AS crd_dc_pos_home_repair_rub_amt,</v>
      </c>
    </row>
    <row r="234" spans="1:20" ht="20.100000000000001" hidden="1" customHeight="1">
      <c r="A234">
        <v>1</v>
      </c>
      <c r="B234">
        <v>233</v>
      </c>
      <c r="C234" t="s">
        <v>260</v>
      </c>
      <c r="D234" t="s">
        <v>2765</v>
      </c>
      <c r="E234" t="s">
        <v>219</v>
      </c>
      <c r="F234" t="s">
        <v>260</v>
      </c>
      <c r="H234">
        <f>VLOOKUP(E234,'Атрибут-ТОД'!B:F,3,0)</f>
        <v>0</v>
      </c>
      <c r="I234" t="s">
        <v>295</v>
      </c>
      <c r="J234" s="9" t="s">
        <v>264</v>
      </c>
      <c r="K234" t="s">
        <v>2741</v>
      </c>
      <c r="L234" t="str">
        <f>VLOOKUP(F234&amp;E234,'Атрибут-ТОД2'!F:F,1,0)</f>
        <v>SBX_RETAIL_MP_DM.ft_client_aggr_mnth_epkcrd_cc_pos_home_repair_rub_amt</v>
      </c>
      <c r="N234" t="s">
        <v>598</v>
      </c>
      <c r="O234" s="27" t="str">
        <f>IF(ISNA(VLOOKUP(E:E,'Мегавитрина на 21.09'!C:H,1,0)), VLOOKUP(E:E,'Мегавитрина на 21.09'!D:H,1,0),VLOOKUP(E:E,'Мегавитрина на 21.09'!C:H,1,0))</f>
        <v>crd_cc_pos_home_repair_rub_amt</v>
      </c>
      <c r="P234" s="27" t="str">
        <f>IF(ISNA(VLOOKUP(E:E,'Мегавитрина на 21.09'!C:H,2,0)), VLOOKUP(E:E,'Мегавитрина на 21.09'!D:H,1,0),VLOOKUP(E:E,'Мегавитрина на 21.09'!C:H,2,0))</f>
        <v>crd_cc_pos_home_repair_rub_amt</v>
      </c>
      <c r="Q234" s="27" t="str">
        <f>IF(ISNA(VLOOKUP(E:E,'Мегавитрина на 21.09'!C:H,3,0)), VLOOKUP(E:E,'Мегавитрина на 21.09'!D:H,2,0),VLOOKUP(E:E,'Мегавитрина на 21.09'!C:H,3,0))</f>
        <v>Сумма операций покупки в категории "Товары для дома/ремонта" в рублях за месяц по кредитным картам</v>
      </c>
      <c r="R234" s="27" t="str">
        <f>IF(ISNA(VLOOKUP(E:E,'Мегавитрина на 21.09'!C:H,4,0)), VLOOKUP(E:E,'Мегавитрина на 21.09'!D:H,3,0),VLOOKUP(E:E,'Мегавитрина на 21.09'!C:H,4,0))</f>
        <v>custom_rb_card.agrmnt_mnth</v>
      </c>
      <c r="S234">
        <f>IF(ISNA(VLOOKUP(E:E,'Мегавитрина на 21.09'!C:H,5,0)), VLOOKUP(E:E,'Мегавитрина на 21.09'!D:H,4,0),VLOOKUP(E:E,'Мегавитрина на 21.09'!C:H,5,0))</f>
        <v>0</v>
      </c>
      <c r="T234" t="str">
        <f>IF(ISNA(VLOOKUP(E:E,'Мегавитрина на 21.09'!C:H,6,0)), VLOOKUP(E:E,'Мегавитрина на 21.09'!D:H,5,0),VLOOKUP(E:E,'Мегавитрина на 21.09'!C:H,6,0))</f>
        <v>Sum(CASE WHEN crd_prod_cat_cd = 'CR' THEN txn_pos_home_repair_rub_amt END) AS crd_cc_pos_home_repair_rub_amt,</v>
      </c>
    </row>
    <row r="235" spans="1:20" ht="20.100000000000001" hidden="1" customHeight="1">
      <c r="A235">
        <v>1</v>
      </c>
      <c r="B235">
        <v>234</v>
      </c>
      <c r="C235" t="s">
        <v>260</v>
      </c>
      <c r="D235" t="s">
        <v>2765</v>
      </c>
      <c r="E235" t="s">
        <v>252</v>
      </c>
      <c r="F235" t="s">
        <v>260</v>
      </c>
      <c r="H235">
        <f>VLOOKUP(E235,'Атрибут-ТОД'!B:F,3,0)</f>
        <v>0</v>
      </c>
      <c r="I235" t="s">
        <v>347</v>
      </c>
      <c r="J235" s="9" t="s">
        <v>264</v>
      </c>
      <c r="K235" t="s">
        <v>2741</v>
      </c>
      <c r="L235" t="str">
        <f>VLOOKUP(F235&amp;E235,'Атрибут-ТОД2'!F:F,1,0)</f>
        <v>SBX_RETAIL_MP_DM.ft_client_aggr_mnth_epkcrd_dc_pos_tourism_rub_amt</v>
      </c>
      <c r="N235" t="s">
        <v>597</v>
      </c>
      <c r="O235" s="27" t="str">
        <f>IF(ISNA(VLOOKUP(E:E,'Мегавитрина на 21.09'!C:H,1,0)), VLOOKUP(E:E,'Мегавитрина на 21.09'!D:H,1,0),VLOOKUP(E:E,'Мегавитрина на 21.09'!C:H,1,0))</f>
        <v>crd_dc_pos_tourism_rub_amt</v>
      </c>
      <c r="P235" s="27" t="str">
        <f>IF(ISNA(VLOOKUP(E:E,'Мегавитрина на 21.09'!C:H,2,0)), VLOOKUP(E:E,'Мегавитрина на 21.09'!D:H,1,0),VLOOKUP(E:E,'Мегавитрина на 21.09'!C:H,2,0))</f>
        <v>crd_dc_pos_tourism_rub_amt</v>
      </c>
      <c r="Q235" s="27" t="str">
        <f>IF(ISNA(VLOOKUP(E:E,'Мегавитрина на 21.09'!C:H,3,0)), VLOOKUP(E:E,'Мегавитрина на 21.09'!D:H,2,0),VLOOKUP(E:E,'Мегавитрина на 21.09'!C:H,3,0))</f>
        <v>Сумма операций покупки в категории "Туризм/транспорт" в рублях за месяц по дебетовым картам</v>
      </c>
      <c r="R235" s="27" t="str">
        <f>IF(ISNA(VLOOKUP(E:E,'Мегавитрина на 21.09'!C:H,4,0)), VLOOKUP(E:E,'Мегавитрина на 21.09'!D:H,3,0),VLOOKUP(E:E,'Мегавитрина на 21.09'!C:H,4,0))</f>
        <v>custom_rb_card.agrmnt_mnth</v>
      </c>
      <c r="S235">
        <f>IF(ISNA(VLOOKUP(E:E,'Мегавитрина на 21.09'!C:H,5,0)), VLOOKUP(E:E,'Мегавитрина на 21.09'!D:H,4,0),VLOOKUP(E:E,'Мегавитрина на 21.09'!C:H,5,0))</f>
        <v>0</v>
      </c>
      <c r="T235" t="str">
        <f>IF(ISNA(VLOOKUP(E:E,'Мегавитрина на 21.09'!C:H,6,0)), VLOOKUP(E:E,'Мегавитрина на 21.09'!D:H,5,0),VLOOKUP(E:E,'Мегавитрина на 21.09'!C:H,6,0))</f>
        <v>Sum(CASE WHEN crd_prod_cat_cd = 'DB' THEN txn_pos_tourism_rub_amt END) AS crd_dc_pos_tourism_rub_amt,</v>
      </c>
    </row>
    <row r="236" spans="1:20" ht="20.100000000000001" hidden="1" customHeight="1">
      <c r="A236">
        <v>1</v>
      </c>
      <c r="B236">
        <v>235</v>
      </c>
      <c r="C236" t="s">
        <v>260</v>
      </c>
      <c r="D236" t="s">
        <v>2765</v>
      </c>
      <c r="E236" t="s">
        <v>221</v>
      </c>
      <c r="F236" t="s">
        <v>260</v>
      </c>
      <c r="H236">
        <f>VLOOKUP(E236,'Атрибут-ТОД'!B:F,3,0)</f>
        <v>0</v>
      </c>
      <c r="I236" t="s">
        <v>309</v>
      </c>
      <c r="J236" s="9" t="s">
        <v>264</v>
      </c>
      <c r="K236" t="s">
        <v>2741</v>
      </c>
      <c r="L236" t="str">
        <f>VLOOKUP(F236&amp;E236,'Атрибут-ТОД2'!F:F,1,0)</f>
        <v>SBX_RETAIL_MP_DM.ft_client_aggr_mnth_epkcrd_cc_pos_tourism_rub_amt</v>
      </c>
      <c r="N236" t="s">
        <v>597</v>
      </c>
      <c r="O236" s="27" t="str">
        <f>IF(ISNA(VLOOKUP(E:E,'Мегавитрина на 21.09'!C:H,1,0)), VLOOKUP(E:E,'Мегавитрина на 21.09'!D:H,1,0),VLOOKUP(E:E,'Мегавитрина на 21.09'!C:H,1,0))</f>
        <v>crd_cc_pos_tourism_rub_amt</v>
      </c>
      <c r="P236" s="27" t="str">
        <f>IF(ISNA(VLOOKUP(E:E,'Мегавитрина на 21.09'!C:H,2,0)), VLOOKUP(E:E,'Мегавитрина на 21.09'!D:H,1,0),VLOOKUP(E:E,'Мегавитрина на 21.09'!C:H,2,0))</f>
        <v>crd_cc_pos_tourism_rub_amt</v>
      </c>
      <c r="Q236" s="27" t="str">
        <f>IF(ISNA(VLOOKUP(E:E,'Мегавитрина на 21.09'!C:H,3,0)), VLOOKUP(E:E,'Мегавитрина на 21.09'!D:H,2,0),VLOOKUP(E:E,'Мегавитрина на 21.09'!C:H,3,0))</f>
        <v>Сумма операций покупки в категории "Туризм/транспорт" в рублях за месяц по кредитным картам</v>
      </c>
      <c r="R236" s="27" t="str">
        <f>IF(ISNA(VLOOKUP(E:E,'Мегавитрина на 21.09'!C:H,4,0)), VLOOKUP(E:E,'Мегавитрина на 21.09'!D:H,3,0),VLOOKUP(E:E,'Мегавитрина на 21.09'!C:H,4,0))</f>
        <v>custom_rb_card.agrmnt_mnth</v>
      </c>
      <c r="S236">
        <f>IF(ISNA(VLOOKUP(E:E,'Мегавитрина на 21.09'!C:H,5,0)), VLOOKUP(E:E,'Мегавитрина на 21.09'!D:H,4,0),VLOOKUP(E:E,'Мегавитрина на 21.09'!C:H,5,0))</f>
        <v>0</v>
      </c>
      <c r="T236" t="str">
        <f>IF(ISNA(VLOOKUP(E:E,'Мегавитрина на 21.09'!C:H,6,0)), VLOOKUP(E:E,'Мегавитрина на 21.09'!D:H,5,0),VLOOKUP(E:E,'Мегавитрина на 21.09'!C:H,6,0))</f>
        <v>Sum(CASE WHEN crd_prod_cat_cd = 'CR' THEN txn_pos_tourism_rub_amt END) AS crd_cc_pos_tourism_rub_amt,</v>
      </c>
    </row>
    <row r="237" spans="1:20" ht="20.100000000000001" hidden="1" customHeight="1">
      <c r="A237">
        <v>1</v>
      </c>
      <c r="B237">
        <v>236</v>
      </c>
      <c r="C237" t="s">
        <v>260</v>
      </c>
      <c r="D237" t="s">
        <v>2765</v>
      </c>
      <c r="E237" t="s">
        <v>254</v>
      </c>
      <c r="F237" t="s">
        <v>260</v>
      </c>
      <c r="H237">
        <f>VLOOKUP(E237,'Атрибут-ТОД'!B:F,3,0)</f>
        <v>0</v>
      </c>
      <c r="I237" t="s">
        <v>325</v>
      </c>
      <c r="J237" s="9" t="s">
        <v>264</v>
      </c>
      <c r="K237" t="s">
        <v>2741</v>
      </c>
      <c r="L237" t="str">
        <f>VLOOKUP(F237&amp;E237,'Атрибут-ТОД2'!F:F,1,0)</f>
        <v>SBX_RETAIL_MP_DM.ft_client_aggr_mnth_epkcrd_dc_pos_dept_stores_rub_amt</v>
      </c>
      <c r="O237" s="27" t="str">
        <f>IF(ISNA(VLOOKUP(E:E,'Мегавитрина на 21.09'!C:H,1,0)), VLOOKUP(E:E,'Мегавитрина на 21.09'!D:H,1,0),VLOOKUP(E:E,'Мегавитрина на 21.09'!C:H,1,0))</f>
        <v>crd_dc_pos_dept_stores_rub_amt</v>
      </c>
      <c r="P237" s="27" t="str">
        <f>IF(ISNA(VLOOKUP(E:E,'Мегавитрина на 21.09'!C:H,2,0)), VLOOKUP(E:E,'Мегавитрина на 21.09'!D:H,1,0),VLOOKUP(E:E,'Мегавитрина на 21.09'!C:H,2,0))</f>
        <v>crd_dc_pos_dept_stores_rub_amt</v>
      </c>
      <c r="Q237" s="27" t="str">
        <f>IF(ISNA(VLOOKUP(E:E,'Мегавитрина на 21.09'!C:H,3,0)), VLOOKUP(E:E,'Мегавитрина на 21.09'!D:H,2,0),VLOOKUP(E:E,'Мегавитрина на 21.09'!C:H,3,0))</f>
        <v>Сумма операций покупки в категории "Универсальные магазины" в рублях за месяц по дебетовым картам</v>
      </c>
      <c r="R237" s="27" t="str">
        <f>IF(ISNA(VLOOKUP(E:E,'Мегавитрина на 21.09'!C:H,4,0)), VLOOKUP(E:E,'Мегавитрина на 21.09'!D:H,3,0),VLOOKUP(E:E,'Мегавитрина на 21.09'!C:H,4,0))</f>
        <v>custom_rb_card.agrmnt_mnth</v>
      </c>
      <c r="S237">
        <f>IF(ISNA(VLOOKUP(E:E,'Мегавитрина на 21.09'!C:H,5,0)), VLOOKUP(E:E,'Мегавитрина на 21.09'!D:H,4,0),VLOOKUP(E:E,'Мегавитрина на 21.09'!C:H,5,0))</f>
        <v>0</v>
      </c>
      <c r="T237" t="str">
        <f>IF(ISNA(VLOOKUP(E:E,'Мегавитрина на 21.09'!C:H,6,0)), VLOOKUP(E:E,'Мегавитрина на 21.09'!D:H,5,0),VLOOKUP(E:E,'Мегавитрина на 21.09'!C:H,6,0))</f>
        <v>Sum(CASE WHEN crd_prod_cat_cd = 'DB' THEN txn_pos_dept_stores_rub_amt END) AS crd_dc_pos_dept_stores_rub_amt,</v>
      </c>
    </row>
    <row r="238" spans="1:20" ht="20.100000000000001" hidden="1" customHeight="1">
      <c r="A238">
        <v>1</v>
      </c>
      <c r="B238">
        <v>237</v>
      </c>
      <c r="C238" t="s">
        <v>260</v>
      </c>
      <c r="D238" t="s">
        <v>2765</v>
      </c>
      <c r="E238" t="s">
        <v>223</v>
      </c>
      <c r="F238" t="s">
        <v>260</v>
      </c>
      <c r="H238">
        <f>VLOOKUP(E238,'Атрибут-ТОД'!B:F,3,0)</f>
        <v>0</v>
      </c>
      <c r="I238" t="s">
        <v>287</v>
      </c>
      <c r="J238" s="9" t="s">
        <v>264</v>
      </c>
      <c r="K238" t="s">
        <v>2741</v>
      </c>
      <c r="L238" t="str">
        <f>VLOOKUP(F238&amp;E238,'Атрибут-ТОД2'!F:F,1,0)</f>
        <v>SBX_RETAIL_MP_DM.ft_client_aggr_mnth_epkcrd_cc_pos_dept_stores_rub_amt</v>
      </c>
      <c r="N238" s="7"/>
      <c r="O238" s="27" t="str">
        <f>IF(ISNA(VLOOKUP(E:E,'Мегавитрина на 21.09'!C:H,1,0)), VLOOKUP(E:E,'Мегавитрина на 21.09'!D:H,1,0),VLOOKUP(E:E,'Мегавитрина на 21.09'!C:H,1,0))</f>
        <v>crd_cc_pos_dept_stores_rub_amt</v>
      </c>
      <c r="P238" s="27" t="str">
        <f>IF(ISNA(VLOOKUP(E:E,'Мегавитрина на 21.09'!C:H,2,0)), VLOOKUP(E:E,'Мегавитрина на 21.09'!D:H,1,0),VLOOKUP(E:E,'Мегавитрина на 21.09'!C:H,2,0))</f>
        <v>crd_cc_pos_dept_stores_rub_amt</v>
      </c>
      <c r="Q238" s="27" t="str">
        <f>IF(ISNA(VLOOKUP(E:E,'Мегавитрина на 21.09'!C:H,3,0)), VLOOKUP(E:E,'Мегавитрина на 21.09'!D:H,2,0),VLOOKUP(E:E,'Мегавитрина на 21.09'!C:H,3,0))</f>
        <v>Сумма операций покупки в категории "Универсальные магазины" в рублях за месяц по кредитным картам</v>
      </c>
      <c r="R238" s="27" t="str">
        <f>IF(ISNA(VLOOKUP(E:E,'Мегавитрина на 21.09'!C:H,4,0)), VLOOKUP(E:E,'Мегавитрина на 21.09'!D:H,3,0),VLOOKUP(E:E,'Мегавитрина на 21.09'!C:H,4,0))</f>
        <v>custom_rb_card.agrmnt_mnth</v>
      </c>
      <c r="S238">
        <f>IF(ISNA(VLOOKUP(E:E,'Мегавитрина на 21.09'!C:H,5,0)), VLOOKUP(E:E,'Мегавитрина на 21.09'!D:H,4,0),VLOOKUP(E:E,'Мегавитрина на 21.09'!C:H,5,0))</f>
        <v>0</v>
      </c>
      <c r="T238" t="str">
        <f>IF(ISNA(VLOOKUP(E:E,'Мегавитрина на 21.09'!C:H,6,0)), VLOOKUP(E:E,'Мегавитрина на 21.09'!D:H,5,0),VLOOKUP(E:E,'Мегавитрина на 21.09'!C:H,6,0))</f>
        <v>Sum(CASE WHEN crd_prod_cat_cd = 'CR' THEN txn_pos_dept_stores_rub_amt END) AS crd_cc_pos_dept_stores_rub_amt,</v>
      </c>
    </row>
    <row r="239" spans="1:20" ht="20.100000000000001" hidden="1" customHeight="1">
      <c r="A239">
        <v>1</v>
      </c>
      <c r="B239">
        <v>238</v>
      </c>
      <c r="C239" t="s">
        <v>260</v>
      </c>
      <c r="D239" t="s">
        <v>2765</v>
      </c>
      <c r="E239" t="s">
        <v>75</v>
      </c>
      <c r="F239" t="s">
        <v>260</v>
      </c>
      <c r="H239">
        <f>VLOOKUP(E239,'Атрибут-ТОД'!B:F,3,0)</f>
        <v>0</v>
      </c>
      <c r="I239" t="s">
        <v>425</v>
      </c>
      <c r="J239" s="9" t="s">
        <v>264</v>
      </c>
      <c r="K239" t="s">
        <v>2741</v>
      </c>
      <c r="L239" t="str">
        <f>VLOOKUP(F239&amp;E239,'Атрибут-ТОД2'!F:F,1,0)</f>
        <v>SBX_RETAIL_MP_DM.ft_client_aggr_mnth_epklbt_inf_new_acct_rub_amt</v>
      </c>
      <c r="O239" s="27" t="str">
        <f>IF(ISNA(VLOOKUP(E:E,'Мегавитрина на 21.09'!C:H,1,0)), VLOOKUP(E:E,'Мегавитрина на 21.09'!D:H,1,0),VLOOKUP(E:E,'Мегавитрина на 21.09'!C:H,1,0))</f>
        <v>lbt_inf_new_acct_rub_amt</v>
      </c>
      <c r="P239" s="27" t="str">
        <f>IF(ISNA(VLOOKUP(E:E,'Мегавитрина на 21.09'!C:H,2,0)), VLOOKUP(E:E,'Мегавитрина на 21.09'!D:H,1,0),VLOOKUP(E:E,'Мегавитрина на 21.09'!C:H,2,0))</f>
        <v>lbt_inf_new_acct_rub_amt</v>
      </c>
      <c r="Q239" s="27" t="str">
        <f>IF(ISNA(VLOOKUP(E:E,'Мегавитрина на 21.09'!C:H,3,0)), VLOOKUP(E:E,'Мегавитрина на 21.09'!D:H,2,0),VLOOKUP(E:E,'Мегавитрина на 21.09'!C:H,3,0))</f>
        <v>Сумма открытия новых счетов в рублях</v>
      </c>
      <c r="R239" s="27" t="str">
        <f>IF(ISNA(VLOOKUP(E:E,'Мегавитрина на 21.09'!C:H,4,0)), VLOOKUP(E:E,'Мегавитрина на 21.09'!D:H,3,0),VLOOKUP(E:E,'Мегавитрина на 21.09'!C:H,4,0))</f>
        <v>custom_rb_cod.dep_agrmnt_aggr</v>
      </c>
      <c r="S239">
        <f>IF(ISNA(VLOOKUP(E:E,'Мегавитрина на 21.09'!C:H,5,0)), VLOOKUP(E:E,'Мегавитрина на 21.09'!D:H,4,0),VLOOKUP(E:E,'Мегавитрина на 21.09'!C:H,5,0))</f>
        <v>0</v>
      </c>
      <c r="T239" t="str">
        <f>IF(ISNA(VLOOKUP(E:E,'Мегавитрина на 21.09'!C:H,6,0)), VLOOKUP(E:E,'Мегавитрина на 21.09'!D:H,5,0),VLOOKUP(E:E,'Мегавитрина на 21.09'!C:H,6,0))</f>
        <v>Sum(txn_inf_new_acct_rub_amt) AS dep_inf_new_acct_rub_amt,</v>
      </c>
    </row>
    <row r="240" spans="1:20" ht="20.100000000000001" hidden="1" customHeight="1">
      <c r="A240">
        <v>1</v>
      </c>
      <c r="B240">
        <v>239</v>
      </c>
      <c r="C240" t="s">
        <v>260</v>
      </c>
      <c r="D240" t="s">
        <v>2765</v>
      </c>
      <c r="E240" t="s">
        <v>71</v>
      </c>
      <c r="F240" t="s">
        <v>260</v>
      </c>
      <c r="H240">
        <f>VLOOKUP(E240,'Атрибут-ТОД'!B:F,3,0)</f>
        <v>0</v>
      </c>
      <c r="I240" t="s">
        <v>431</v>
      </c>
      <c r="J240" s="9" t="s">
        <v>264</v>
      </c>
      <c r="K240" t="s">
        <v>2741</v>
      </c>
      <c r="L240" t="str">
        <f>VLOOKUP(F240&amp;E240,'Атрибут-ТОД2'!F:F,1,0)</f>
        <v>SBX_RETAIL_MP_DM.ft_client_aggr_mnth_epklbt_inf_social_rub_amt</v>
      </c>
      <c r="O240" s="27" t="str">
        <f>IF(ISNA(VLOOKUP(E:E,'Мегавитрина на 21.09'!C:H,1,0)), VLOOKUP(E:E,'Мегавитрина на 21.09'!D:H,1,0),VLOOKUP(E:E,'Мегавитрина на 21.09'!C:H,1,0))</f>
        <v>lbt_inf_social_rub_amt</v>
      </c>
      <c r="P240" s="27" t="str">
        <f>IF(ISNA(VLOOKUP(E:E,'Мегавитрина на 21.09'!C:H,2,0)), VLOOKUP(E:E,'Мегавитрина на 21.09'!D:H,1,0),VLOOKUP(E:E,'Мегавитрина на 21.09'!C:H,2,0))</f>
        <v>lbt_inf_social_rub_amt</v>
      </c>
      <c r="Q240" s="27" t="str">
        <f>IF(ISNA(VLOOKUP(E:E,'Мегавитрина на 21.09'!C:H,3,0)), VLOOKUP(E:E,'Мегавитрина на 21.09'!D:H,2,0),VLOOKUP(E:E,'Мегавитрина на 21.09'!C:H,3,0))</f>
        <v>Сумма пенсионных начислений по всем счетам клиента за месяц</v>
      </c>
      <c r="R240" s="27" t="str">
        <f>IF(ISNA(VLOOKUP(E:E,'Мегавитрина на 21.09'!C:H,4,0)), VLOOKUP(E:E,'Мегавитрина на 21.09'!D:H,3,0),VLOOKUP(E:E,'Мегавитрина на 21.09'!C:H,4,0))</f>
        <v>custom_rb_cod.dep_agrmnt_aggr</v>
      </c>
      <c r="S240">
        <f>IF(ISNA(VLOOKUP(E:E,'Мегавитрина на 21.09'!C:H,5,0)), VLOOKUP(E:E,'Мегавитрина на 21.09'!D:H,4,0),VLOOKUP(E:E,'Мегавитрина на 21.09'!C:H,5,0))</f>
        <v>0</v>
      </c>
      <c r="T240" t="str">
        <f>IF(ISNA(VLOOKUP(E:E,'Мегавитрина на 21.09'!C:H,6,0)), VLOOKUP(E:E,'Мегавитрина на 21.09'!D:H,5,0),VLOOKUP(E:E,'Мегавитрина на 21.09'!C:H,6,0))</f>
        <v>Sum(txn_inf_social_rub_amt) AS dep_inf_social_rub_amt,</v>
      </c>
    </row>
    <row r="241" spans="1:20" ht="20.100000000000001" hidden="1" customHeight="1">
      <c r="A241">
        <v>1</v>
      </c>
      <c r="B241">
        <v>240</v>
      </c>
      <c r="C241" t="s">
        <v>260</v>
      </c>
      <c r="D241" t="s">
        <v>2765</v>
      </c>
      <c r="E241" t="s">
        <v>79</v>
      </c>
      <c r="F241" t="s">
        <v>260</v>
      </c>
      <c r="H241">
        <f>VLOOKUP(E241,'Атрибут-ТОД'!B:F,3,0)</f>
        <v>0</v>
      </c>
      <c r="I241" t="s">
        <v>427</v>
      </c>
      <c r="J241" s="9" t="s">
        <v>264</v>
      </c>
      <c r="K241" t="s">
        <v>2741</v>
      </c>
      <c r="L241" t="str">
        <f>VLOOKUP(F241&amp;E241,'Атрибут-ТОД2'!F:F,1,0)</f>
        <v>SBX_RETAIL_MP_DM.ft_client_aggr_mnth_epklbt_inf_othr_rub_amt</v>
      </c>
      <c r="O241" s="27" t="str">
        <f>IF(ISNA(VLOOKUP(E:E,'Мегавитрина на 21.09'!C:H,1,0)), VLOOKUP(E:E,'Мегавитрина на 21.09'!D:H,1,0),VLOOKUP(E:E,'Мегавитрина на 21.09'!C:H,1,0))</f>
        <v>lbt_inf_othr_rub_amt</v>
      </c>
      <c r="P241" s="27" t="str">
        <f>IF(ISNA(VLOOKUP(E:E,'Мегавитрина на 21.09'!C:H,2,0)), VLOOKUP(E:E,'Мегавитрина на 21.09'!D:H,1,0),VLOOKUP(E:E,'Мегавитрина на 21.09'!C:H,2,0))</f>
        <v>lbt_inf_othr_rub_amt</v>
      </c>
      <c r="Q241" s="27" t="str">
        <f>IF(ISNA(VLOOKUP(E:E,'Мегавитрина на 21.09'!C:H,3,0)), VLOOKUP(E:E,'Мегавитрина на 21.09'!D:H,2,0),VLOOKUP(E:E,'Мегавитрина на 21.09'!C:H,3,0))</f>
        <v>Сумма прочих приходных операций по всем счетам клиента в рублях</v>
      </c>
      <c r="R241" s="27" t="str">
        <f>IF(ISNA(VLOOKUP(E:E,'Мегавитрина на 21.09'!C:H,4,0)), VLOOKUP(E:E,'Мегавитрина на 21.09'!D:H,3,0),VLOOKUP(E:E,'Мегавитрина на 21.09'!C:H,4,0))</f>
        <v>custom_rb_cod.dep_agrmnt_aggr</v>
      </c>
      <c r="S241">
        <f>IF(ISNA(VLOOKUP(E:E,'Мегавитрина на 21.09'!C:H,5,0)), VLOOKUP(E:E,'Мегавитрина на 21.09'!D:H,4,0),VLOOKUP(E:E,'Мегавитрина на 21.09'!C:H,5,0))</f>
        <v>0</v>
      </c>
      <c r="T241" t="str">
        <f>IF(ISNA(VLOOKUP(E:E,'Мегавитрина на 21.09'!C:H,6,0)), VLOOKUP(E:E,'Мегавитрина на 21.09'!D:H,5,0),VLOOKUP(E:E,'Мегавитрина на 21.09'!C:H,6,0))</f>
        <v>Sum(txn_inf_othr_rub_amt) AS dep_inf_othr_rub_amt,</v>
      </c>
    </row>
    <row r="242" spans="1:20" ht="20.100000000000001" hidden="1" customHeight="1">
      <c r="A242">
        <v>1</v>
      </c>
      <c r="B242">
        <v>241</v>
      </c>
      <c r="C242" t="s">
        <v>260</v>
      </c>
      <c r="D242" t="s">
        <v>2765</v>
      </c>
      <c r="E242" t="s">
        <v>89</v>
      </c>
      <c r="F242" t="s">
        <v>260</v>
      </c>
      <c r="H242">
        <f>VLOOKUP(E242,'Атрибут-ТОД'!B:F,3,0)</f>
        <v>0</v>
      </c>
      <c r="I242" t="s">
        <v>444</v>
      </c>
      <c r="J242" s="9" t="s">
        <v>264</v>
      </c>
      <c r="K242" t="s">
        <v>2741</v>
      </c>
      <c r="L242" t="str">
        <f>VLOOKUP(F242&amp;E242,'Атрибут-ТОД2'!F:F,1,0)</f>
        <v>SBX_RETAIL_MP_DM.ft_client_aggr_mnth_epklbt_otf_othr_rub_amt</v>
      </c>
      <c r="O242" s="27" t="str">
        <f>IF(ISNA(VLOOKUP(E:E,'Мегавитрина на 21.09'!C:H,1,0)), VLOOKUP(E:E,'Мегавитрина на 21.09'!D:H,1,0),VLOOKUP(E:E,'Мегавитрина на 21.09'!C:H,1,0))</f>
        <v>lbt_otf_othr_rub_amt</v>
      </c>
      <c r="P242" s="27" t="str">
        <f>IF(ISNA(VLOOKUP(E:E,'Мегавитрина на 21.09'!C:H,2,0)), VLOOKUP(E:E,'Мегавитрина на 21.09'!D:H,1,0),VLOOKUP(E:E,'Мегавитрина на 21.09'!C:H,2,0))</f>
        <v>lbt_otf_othr_rub_amt</v>
      </c>
      <c r="Q242" s="27" t="str">
        <f>IF(ISNA(VLOOKUP(E:E,'Мегавитрина на 21.09'!C:H,3,0)), VLOOKUP(E:E,'Мегавитрина на 21.09'!D:H,2,0),VLOOKUP(E:E,'Мегавитрина на 21.09'!C:H,3,0))</f>
        <v>Сумма прочих расходных операций  по всем счетам клиента в рублях</v>
      </c>
      <c r="R242" s="27" t="str">
        <f>IF(ISNA(VLOOKUP(E:E,'Мегавитрина на 21.09'!C:H,4,0)), VLOOKUP(E:E,'Мегавитрина на 21.09'!D:H,3,0),VLOOKUP(E:E,'Мегавитрина на 21.09'!C:H,4,0))</f>
        <v>custom_rb_cod.dep_agrmnt_aggr</v>
      </c>
      <c r="S242">
        <f>IF(ISNA(VLOOKUP(E:E,'Мегавитрина на 21.09'!C:H,5,0)), VLOOKUP(E:E,'Мегавитрина на 21.09'!D:H,4,0),VLOOKUP(E:E,'Мегавитрина на 21.09'!C:H,5,0))</f>
        <v>0</v>
      </c>
      <c r="T242" t="str">
        <f>IF(ISNA(VLOOKUP(E:E,'Мегавитрина на 21.09'!C:H,6,0)), VLOOKUP(E:E,'Мегавитрина на 21.09'!D:H,5,0),VLOOKUP(E:E,'Мегавитрина на 21.09'!C:H,6,0))</f>
        <v>Sum(txn_otf_othr_rub_amt) AS dep_otf_othr_rub_amt,</v>
      </c>
    </row>
    <row r="243" spans="1:20" ht="20.100000000000001" hidden="1" customHeight="1">
      <c r="A243">
        <v>1</v>
      </c>
      <c r="B243">
        <v>242</v>
      </c>
      <c r="C243" t="s">
        <v>260</v>
      </c>
      <c r="D243" t="s">
        <v>2765</v>
      </c>
      <c r="E243" t="s">
        <v>133</v>
      </c>
      <c r="F243" t="s">
        <v>260</v>
      </c>
      <c r="H243">
        <f>VLOOKUP(E243,'Атрибут-ТОД'!B:F,3,0)</f>
        <v>0</v>
      </c>
      <c r="I243" t="s">
        <v>402</v>
      </c>
      <c r="J243" s="9" t="s">
        <v>264</v>
      </c>
      <c r="K243" t="s">
        <v>2741</v>
      </c>
      <c r="L243" t="str">
        <f>VLOOKUP(F243&amp;E243,'Атрибут-ТОД2'!F:F,1,0)</f>
        <v>SBX_RETAIL_MP_DM.ft_client_aggr_mnth_epkcred_tot_os_rub_amt</v>
      </c>
      <c r="O243" s="27" t="str">
        <f>IF(ISNA(VLOOKUP(E:E,'Мегавитрина на 21.09'!C:H,1,0)), VLOOKUP(E:E,'Мегавитрина на 21.09'!D:H,1,0),VLOOKUP(E:E,'Мегавитрина на 21.09'!C:H,1,0))</f>
        <v>cred_tot_os_rub_amt</v>
      </c>
      <c r="P243" s="27" t="str">
        <f>IF(ISNA(VLOOKUP(E:E,'Мегавитрина на 21.09'!C:H,2,0)), VLOOKUP(E:E,'Мегавитрина на 21.09'!D:H,1,0),VLOOKUP(E:E,'Мегавитрина на 21.09'!C:H,2,0))</f>
        <v>cred_tot_os_rub_amt</v>
      </c>
      <c r="Q243" s="27" t="str">
        <f>IF(ISNA(VLOOKUP(E:E,'Мегавитрина на 21.09'!C:H,3,0)), VLOOKUP(E:E,'Мегавитрина на 21.09'!D:H,2,0),VLOOKUP(E:E,'Мегавитрина на 21.09'!C:H,3,0))</f>
        <v>Суммарный остаток основного долга (срочная часть + просрочка) - все продукты (PL, AUTO, MORTGAGE)</v>
      </c>
      <c r="R243" s="27" t="str">
        <f>IF(ISNA(VLOOKUP(E:E,'Мегавитрина на 21.09'!C:H,4,0)), VLOOKUP(E:E,'Мегавитрина на 21.09'!D:H,3,0),VLOOKUP(E:E,'Мегавитрина на 21.09'!C:H,4,0))</f>
        <v>custom_rb_loan.agrmnt_bal</v>
      </c>
      <c r="S243">
        <f>IF(ISNA(VLOOKUP(E:E,'Мегавитрина на 21.09'!C:H,5,0)), VLOOKUP(E:E,'Мегавитрина на 21.09'!D:H,4,0),VLOOKUP(E:E,'Мегавитрина на 21.09'!C:H,5,0))</f>
        <v>0</v>
      </c>
      <c r="T243" t="str">
        <f>IF(ISNA(VLOOKUP(E:E,'Мегавитрина на 21.09'!C:H,6,0)), VLOOKUP(E:E,'Мегавитрина на 21.09'!D:H,5,0),VLOOKUP(E:E,'Мегавитрина на 21.09'!C:H,6,0))</f>
        <v>Sum(Coalesce(bal.debt_tot_os_rub_amt,))   WHERE (1 = 1)
                                               AND la.loan_class_cd = 'LOAN'
                                               AND la.agrmnt_open_dt &lt;= p_report_dt
                                               AND p_report_dt BETWEEN la.row_actual_from_dt AND la.row_actual_to_dt                  
                                               AND la.epk_id &lt;&gt; -1
                                               AND la.agrmnt_valid_flag = 'Y'   
                                               AND la.cred_line_tranch_cd&lt;&gt;'Tranche'</v>
      </c>
    </row>
    <row r="244" spans="1:20" ht="20.100000000000001" hidden="1" customHeight="1">
      <c r="A244">
        <v>1</v>
      </c>
      <c r="B244">
        <v>243</v>
      </c>
      <c r="C244" t="s">
        <v>260</v>
      </c>
      <c r="D244" t="s">
        <v>2765</v>
      </c>
      <c r="E244" t="s">
        <v>65</v>
      </c>
      <c r="F244" t="s">
        <v>260</v>
      </c>
      <c r="H244">
        <f>VLOOKUP(E244,'Атрибут-ТОД'!B:F,3,0)</f>
        <v>0</v>
      </c>
      <c r="I244" t="s">
        <v>454</v>
      </c>
      <c r="J244" s="9" t="s">
        <v>264</v>
      </c>
      <c r="K244" t="s">
        <v>2741</v>
      </c>
      <c r="L244" t="str">
        <f>VLOOKUP(F244&amp;E244,'Атрибут-ТОД2'!F:F,1,0)</f>
        <v>SBX_RETAIL_MP_DM.ft_client_aggr_mnth_epklbt_tot_bal_rub_amt</v>
      </c>
      <c r="N244" s="8" t="s">
        <v>593</v>
      </c>
      <c r="O244" s="27" t="str">
        <f>IF(ISNA(VLOOKUP(E:E,'Мегавитрина на 21.09'!C:H,1,0)), VLOOKUP(E:E,'Мегавитрина на 21.09'!D:H,1,0),VLOOKUP(E:E,'Мегавитрина на 21.09'!C:H,1,0))</f>
        <v>lbt_tot_bal_rub_amt</v>
      </c>
      <c r="P244" s="27" t="str">
        <f>IF(ISNA(VLOOKUP(E:E,'Мегавитрина на 21.09'!C:H,2,0)), VLOOKUP(E:E,'Мегавитрина на 21.09'!D:H,1,0),VLOOKUP(E:E,'Мегавитрина на 21.09'!C:H,2,0))</f>
        <v>lbt_tot_bal_rub_amt</v>
      </c>
      <c r="Q244" s="27" t="str">
        <f>IF(ISNA(VLOOKUP(E:E,'Мегавитрина на 21.09'!C:H,3,0)), VLOOKUP(E:E,'Мегавитрина на 21.09'!D:H,2,0),VLOOKUP(E:E,'Мегавитрина на 21.09'!C:H,3,0))</f>
        <v>Суммарный баланс по всем пассивным продуктам клиента на отчетную дату в рублях, включая сбер.сертификаты</v>
      </c>
      <c r="R244" s="27" t="str">
        <f>IF(ISNA(VLOOKUP(E:E,'Мегавитрина на 21.09'!C:H,4,0)), VLOOKUP(E:E,'Мегавитрина на 21.09'!D:H,3,0),VLOOKUP(E:E,'Мегавитрина на 21.09'!C:H,4,0))</f>
        <v>custom_rb_cod.dep_agrmnt_aggr</v>
      </c>
      <c r="S244">
        <f>IF(ISNA(VLOOKUP(E:E,'Мегавитрина на 21.09'!C:H,5,0)), VLOOKUP(E:E,'Мегавитрина на 21.09'!D:H,4,0),VLOOKUP(E:E,'Мегавитрина на 21.09'!C:H,5,0))</f>
        <v>0</v>
      </c>
      <c r="T244" t="str">
        <f>IF(ISNA(VLOOKUP(E:E,'Мегавитрина на 21.09'!C:H,6,0)), VLOOKUP(E:E,'Мегавитрина на 21.09'!D:H,5,0),VLOOKUP(E:E,'Мегавитрина на 21.09'!C:H,6,0))</f>
        <v>Sum(CASE WHEN dep_product_cat_cd IN ('CURRENT_ACCOUNT','TERM_DEPOSIT') THEN dep_curr_bal_rub_amt END) AS dep_acct_dep_tot_bal_rub_amt,</v>
      </c>
    </row>
    <row r="245" spans="1:20" ht="20.100000000000001" hidden="1" customHeight="1">
      <c r="A245">
        <v>1</v>
      </c>
      <c r="B245">
        <v>244</v>
      </c>
      <c r="C245" t="s">
        <v>260</v>
      </c>
      <c r="D245" t="s">
        <v>2765</v>
      </c>
      <c r="E245" t="s">
        <v>48</v>
      </c>
      <c r="F245" t="s">
        <v>260</v>
      </c>
      <c r="H245">
        <f>VLOOKUP(E245,'Атрибут-ТОД'!B:F,3,0)</f>
        <v>0</v>
      </c>
      <c r="I245" t="s">
        <v>418</v>
      </c>
      <c r="J245" s="9" t="s">
        <v>264</v>
      </c>
      <c r="K245" t="s">
        <v>2741</v>
      </c>
      <c r="L245" t="str">
        <f>VLOOKUP(F245&amp;E245,'Атрибут-ТОД2'!F:F,1,0)</f>
        <v>SBX_RETAIL_MP_DM.ft_client_aggr_mnth_epklbt_acct_tot_bal_rub_amt</v>
      </c>
      <c r="N245" s="8" t="s">
        <v>593</v>
      </c>
      <c r="O245" s="27" t="str">
        <f>IF(ISNA(VLOOKUP(E:E,'Мегавитрина на 21.09'!C:H,1,0)), VLOOKUP(E:E,'Мегавитрина на 21.09'!D:H,1,0),VLOOKUP(E:E,'Мегавитрина на 21.09'!C:H,1,0))</f>
        <v>lbt_acct_tot_bal_rub_amt</v>
      </c>
      <c r="P245" s="27" t="str">
        <f>IF(ISNA(VLOOKUP(E:E,'Мегавитрина на 21.09'!C:H,2,0)), VLOOKUP(E:E,'Мегавитрина на 21.09'!D:H,1,0),VLOOKUP(E:E,'Мегавитрина на 21.09'!C:H,2,0))</f>
        <v>lbt_acct_tot_bal_rub_amt</v>
      </c>
      <c r="Q245" s="27" t="str">
        <f>IF(ISNA(VLOOKUP(E:E,'Мегавитрина на 21.09'!C:H,3,0)), VLOOKUP(E:E,'Мегавитрина на 21.09'!D:H,2,0),VLOOKUP(E:E,'Мегавитрина на 21.09'!C:H,3,0))</f>
        <v>Суммарный баланс по всем пассивным счетам клиента на отчетную дату в рублях (без сбер.серт)</v>
      </c>
      <c r="R245" s="27" t="str">
        <f>IF(ISNA(VLOOKUP(E:E,'Мегавитрина на 21.09'!C:H,4,0)), VLOOKUP(E:E,'Мегавитрина на 21.09'!D:H,3,0),VLOOKUP(E:E,'Мегавитрина на 21.09'!C:H,4,0))</f>
        <v>custom_rb_cod.dep_agrmnt_aggr</v>
      </c>
      <c r="S245">
        <f>IF(ISNA(VLOOKUP(E:E,'Мегавитрина на 21.09'!C:H,5,0)), VLOOKUP(E:E,'Мегавитрина на 21.09'!D:H,4,0),VLOOKUP(E:E,'Мегавитрина на 21.09'!C:H,5,0))</f>
        <v>0</v>
      </c>
      <c r="T245" t="str">
        <f>IF(ISNA(VLOOKUP(E:E,'Мегавитрина на 21.09'!C:H,6,0)), VLOOKUP(E:E,'Мегавитрина на 21.09'!D:H,5,0),VLOOKUP(E:E,'Мегавитрина на 21.09'!C:H,6,0))</f>
        <v>Sum(dep_curr_bal_rub_amt) AS dep_acct_tot_bal_rub_amt,</v>
      </c>
    </row>
    <row r="246" spans="1:20" ht="20.100000000000001" hidden="1" customHeight="1">
      <c r="A246">
        <v>1</v>
      </c>
      <c r="B246">
        <v>245</v>
      </c>
      <c r="C246" t="s">
        <v>260</v>
      </c>
      <c r="D246" t="s">
        <v>2765</v>
      </c>
      <c r="E246" t="s">
        <v>51</v>
      </c>
      <c r="F246" t="s">
        <v>260</v>
      </c>
      <c r="H246">
        <f>VLOOKUP(E246,'Атрибут-ТОД'!B:F,3,0)</f>
        <v>0</v>
      </c>
      <c r="I246" t="s">
        <v>410</v>
      </c>
      <c r="J246" s="9" t="s">
        <v>264</v>
      </c>
      <c r="K246" t="s">
        <v>2741</v>
      </c>
      <c r="L246" t="str">
        <f>VLOOKUP(F246&amp;E246,'Атрибут-ТОД2'!F:F,1,0)</f>
        <v>SBX_RETAIL_MP_DM.ft_client_aggr_mnth_epklbt_acct_dep_td_bal_rub_amt</v>
      </c>
      <c r="N246" s="8" t="s">
        <v>593</v>
      </c>
      <c r="O246" s="27" t="str">
        <f>IF(ISNA(VLOOKUP(E:E,'Мегавитрина на 21.09'!C:H,1,0)), VLOOKUP(E:E,'Мегавитрина на 21.09'!D:H,1,0),VLOOKUP(E:E,'Мегавитрина на 21.09'!C:H,1,0))</f>
        <v>lbt_acct_dep_td_bal_rub_amt</v>
      </c>
      <c r="P246" s="27" t="str">
        <f>IF(ISNA(VLOOKUP(E:E,'Мегавитрина на 21.09'!C:H,2,0)), VLOOKUP(E:E,'Мегавитрина на 21.09'!D:H,1,0),VLOOKUP(E:E,'Мегавитрина на 21.09'!C:H,2,0))</f>
        <v>lbt_acct_dep_td_bal_rub_amt</v>
      </c>
      <c r="Q246" s="27" t="str">
        <f>IF(ISNA(VLOOKUP(E:E,'Мегавитрина на 21.09'!C:H,3,0)), VLOOKUP(E:E,'Мегавитрина на 21.09'!D:H,2,0),VLOOKUP(E:E,'Мегавитрина на 21.09'!C:H,3,0))</f>
        <v>Суммарный баланс по всем срочным вкладам клиента на отчетную дату в рублях</v>
      </c>
      <c r="R246" s="27" t="str">
        <f>IF(ISNA(VLOOKUP(E:E,'Мегавитрина на 21.09'!C:H,4,0)), VLOOKUP(E:E,'Мегавитрина на 21.09'!D:H,3,0),VLOOKUP(E:E,'Мегавитрина на 21.09'!C:H,4,0))</f>
        <v>custom_rb_cod.dep_agrmnt_aggr</v>
      </c>
      <c r="S246">
        <f>IF(ISNA(VLOOKUP(E:E,'Мегавитрина на 21.09'!C:H,5,0)), VLOOKUP(E:E,'Мегавитрина на 21.09'!D:H,4,0),VLOOKUP(E:E,'Мегавитрина на 21.09'!C:H,5,0))</f>
        <v>0</v>
      </c>
      <c r="T246" t="str">
        <f>IF(ISNA(VLOOKUP(E:E,'Мегавитрина на 21.09'!C:H,6,0)), VLOOKUP(E:E,'Мегавитрина на 21.09'!D:H,5,0),VLOOKUP(E:E,'Мегавитрина на 21.09'!C:H,6,0))</f>
        <v>Sum(CASE WHEN dep_product_cat_cd = 'TERM_DEPOSIT' THEN dep_curr_bal_rub_amt END) AS dep_acct_dep_td_bal_rub_amt,</v>
      </c>
    </row>
    <row r="247" spans="1:20" ht="20.100000000000001" hidden="1" customHeight="1">
      <c r="A247">
        <v>1</v>
      </c>
      <c r="B247">
        <v>246</v>
      </c>
      <c r="C247" t="s">
        <v>260</v>
      </c>
      <c r="D247" t="s">
        <v>2765</v>
      </c>
      <c r="E247" t="s">
        <v>53</v>
      </c>
      <c r="F247" t="s">
        <v>260</v>
      </c>
      <c r="H247">
        <f>VLOOKUP(E247,'Атрибут-ТОД'!B:F,3,0)</f>
        <v>0</v>
      </c>
      <c r="I247" t="s">
        <v>404</v>
      </c>
      <c r="J247" s="9" t="s">
        <v>264</v>
      </c>
      <c r="K247" t="s">
        <v>2741</v>
      </c>
      <c r="L247" t="str">
        <f>VLOOKUP(F247&amp;E247,'Атрибут-ТОД2'!F:F,1,0)</f>
        <v>SBX_RETAIL_MP_DM.ft_client_aggr_mnth_epklbt_acct_dc_bal_rub_amt</v>
      </c>
      <c r="N247" s="8" t="s">
        <v>593</v>
      </c>
      <c r="O247" s="27" t="str">
        <f>IF(ISNA(VLOOKUP(E:E,'Мегавитрина на 21.09'!C:H,1,0)), VLOOKUP(E:E,'Мегавитрина на 21.09'!D:H,1,0),VLOOKUP(E:E,'Мегавитрина на 21.09'!C:H,1,0))</f>
        <v>lbt_acct_dc_bal_rub_amt</v>
      </c>
      <c r="P247" s="27" t="str">
        <f>IF(ISNA(VLOOKUP(E:E,'Мегавитрина на 21.09'!C:H,2,0)), VLOOKUP(E:E,'Мегавитрина на 21.09'!D:H,1,0),VLOOKUP(E:E,'Мегавитрина на 21.09'!C:H,2,0))</f>
        <v>lbt_acct_dc_bal_rub_amt</v>
      </c>
      <c r="Q247" s="27" t="str">
        <f>IF(ISNA(VLOOKUP(E:E,'Мегавитрина на 21.09'!C:H,3,0)), VLOOKUP(E:E,'Мегавитрина на 21.09'!D:H,2,0),VLOOKUP(E:E,'Мегавитрина на 21.09'!C:H,3,0))</f>
        <v>Суммарный баланс по всем счетам дебетовых карт клиента на отчетную дату в рублях</v>
      </c>
      <c r="R247" s="27" t="str">
        <f>IF(ISNA(VLOOKUP(E:E,'Мегавитрина на 21.09'!C:H,4,0)), VLOOKUP(E:E,'Мегавитрина на 21.09'!D:H,3,0),VLOOKUP(E:E,'Мегавитрина на 21.09'!C:H,4,0))</f>
        <v>custom_rb_cod.dep_agrmnt_aggr</v>
      </c>
      <c r="S247">
        <f>IF(ISNA(VLOOKUP(E:E,'Мегавитрина на 21.09'!C:H,5,0)), VLOOKUP(E:E,'Мегавитрина на 21.09'!D:H,4,0),VLOOKUP(E:E,'Мегавитрина на 21.09'!C:H,5,0))</f>
        <v>0</v>
      </c>
      <c r="T247" t="str">
        <f>IF(ISNA(VLOOKUP(E:E,'Мегавитрина на 21.09'!C:H,6,0)), VLOOKUP(E:E,'Мегавитрина на 21.09'!D:H,5,0),VLOOKUP(E:E,'Мегавитрина на 21.09'!C:H,6,0))</f>
        <v>Sum(CASE WHEN dep_product_cat_cd = 'DEBET_CARD' THEN dep_curr_bal_rub_amt END) AS dep_acct_dc_bal_rub_amt,</v>
      </c>
    </row>
    <row r="248" spans="1:20" ht="20.100000000000001" hidden="1" customHeight="1">
      <c r="A248">
        <v>1</v>
      </c>
      <c r="B248">
        <v>247</v>
      </c>
      <c r="C248" t="s">
        <v>260</v>
      </c>
      <c r="D248" t="s">
        <v>2765</v>
      </c>
      <c r="E248" t="s">
        <v>50</v>
      </c>
      <c r="F248" t="s">
        <v>260</v>
      </c>
      <c r="H248">
        <f>VLOOKUP(E248,'Атрибут-ТОД'!B:F,3,0)</f>
        <v>0</v>
      </c>
      <c r="I248" t="s">
        <v>406</v>
      </c>
      <c r="J248" s="9" t="s">
        <v>264</v>
      </c>
      <c r="K248" t="s">
        <v>2741</v>
      </c>
      <c r="L248" t="str">
        <f>VLOOKUP(F248&amp;E248,'Атрибут-ТОД2'!F:F,1,0)</f>
        <v>SBX_RETAIL_MP_DM.ft_client_aggr_mnth_epklbt_acct_dep_ca_bal_rub_amt</v>
      </c>
      <c r="N248" s="8" t="s">
        <v>593</v>
      </c>
      <c r="O248" s="27" t="str">
        <f>IF(ISNA(VLOOKUP(E:E,'Мегавитрина на 21.09'!C:H,1,0)), VLOOKUP(E:E,'Мегавитрина на 21.09'!D:H,1,0),VLOOKUP(E:E,'Мегавитрина на 21.09'!C:H,1,0))</f>
        <v>lbt_acct_dep_ca_bal_rub_amt</v>
      </c>
      <c r="P248" s="27" t="str">
        <f>IF(ISNA(VLOOKUP(E:E,'Мегавитрина на 21.09'!C:H,2,0)), VLOOKUP(E:E,'Мегавитрина на 21.09'!D:H,1,0),VLOOKUP(E:E,'Мегавитрина на 21.09'!C:H,2,0))</f>
        <v>lbt_acct_dep_ca_bal_rub_amt</v>
      </c>
      <c r="Q248" s="27" t="str">
        <f>IF(ISNA(VLOOKUP(E:E,'Мегавитрина на 21.09'!C:H,3,0)), VLOOKUP(E:E,'Мегавитрина на 21.09'!D:H,2,0),VLOOKUP(E:E,'Мегавитрина на 21.09'!C:H,3,0))</f>
        <v>Суммарный баланс по всем текущим счетам клиента на отчетную дату в рублях</v>
      </c>
      <c r="R248" s="27" t="str">
        <f>IF(ISNA(VLOOKUP(E:E,'Мегавитрина на 21.09'!C:H,4,0)), VLOOKUP(E:E,'Мегавитрина на 21.09'!D:H,3,0),VLOOKUP(E:E,'Мегавитрина на 21.09'!C:H,4,0))</f>
        <v>custom_rb_cod.dep_agrmnt_aggr</v>
      </c>
      <c r="S248">
        <f>IF(ISNA(VLOOKUP(E:E,'Мегавитрина на 21.09'!C:H,5,0)), VLOOKUP(E:E,'Мегавитрина на 21.09'!D:H,4,0),VLOOKUP(E:E,'Мегавитрина на 21.09'!C:H,5,0))</f>
        <v>0</v>
      </c>
      <c r="T248" t="str">
        <f>IF(ISNA(VLOOKUP(E:E,'Мегавитрина на 21.09'!C:H,6,0)), VLOOKUP(E:E,'Мегавитрина на 21.09'!D:H,5,0),VLOOKUP(E:E,'Мегавитрина на 21.09'!C:H,6,0))</f>
        <v>Sum(CASE WHEN dep_product_cat_cd = 'CURRENT_ACCOUNT' THEN dep_curr_bal_rub_amt END) AS dep_acct_dep_ca_bal_rub_amt,</v>
      </c>
    </row>
    <row r="249" spans="1:20" ht="20.100000000000001" hidden="1" customHeight="1">
      <c r="A249">
        <v>1</v>
      </c>
      <c r="B249">
        <v>248</v>
      </c>
      <c r="C249" t="s">
        <v>260</v>
      </c>
      <c r="D249" t="s">
        <v>2765</v>
      </c>
      <c r="E249" t="s">
        <v>49</v>
      </c>
      <c r="F249" t="s">
        <v>260</v>
      </c>
      <c r="H249">
        <f>VLOOKUP(E249,'Атрибут-ТОД'!B:F,3,0)</f>
        <v>0</v>
      </c>
      <c r="I249" t="s">
        <v>413</v>
      </c>
      <c r="J249" s="9" t="s">
        <v>264</v>
      </c>
      <c r="K249" t="s">
        <v>2741</v>
      </c>
      <c r="L249" t="str">
        <f>VLOOKUP(F249&amp;E249,'Атрибут-ТОД2'!F:F,1,0)</f>
        <v>SBX_RETAIL_MP_DM.ft_client_aggr_mnth_epklbt_acct_dep_tot_bal_rub_amt</v>
      </c>
      <c r="N249" s="8" t="s">
        <v>593</v>
      </c>
      <c r="O249" s="27" t="str">
        <f>IF(ISNA(VLOOKUP(E:E,'Мегавитрина на 21.09'!C:H,1,0)), VLOOKUP(E:E,'Мегавитрина на 21.09'!D:H,1,0),VLOOKUP(E:E,'Мегавитрина на 21.09'!C:H,1,0))</f>
        <v>lbt_acct_dep_tot_bal_rub_amt</v>
      </c>
      <c r="P249" s="27" t="str">
        <f>IF(ISNA(VLOOKUP(E:E,'Мегавитрина на 21.09'!C:H,2,0)), VLOOKUP(E:E,'Мегавитрина на 21.09'!D:H,1,0),VLOOKUP(E:E,'Мегавитрина на 21.09'!C:H,2,0))</f>
        <v>lbt_acct_dep_tot_bal_rub_amt</v>
      </c>
      <c r="Q249" s="27" t="str">
        <f>IF(ISNA(VLOOKUP(E:E,'Мегавитрина на 21.09'!C:H,3,0)), VLOOKUP(E:E,'Мегавитрина на 21.09'!D:H,2,0),VLOOKUP(E:E,'Мегавитрина на 21.09'!C:H,3,0))</f>
        <v>Суммарный баланс по депозитным (текущим и срочным) счетам клиента на отчетную дату в рублях</v>
      </c>
      <c r="R249" s="27" t="str">
        <f>IF(ISNA(VLOOKUP(E:E,'Мегавитрина на 21.09'!C:H,4,0)), VLOOKUP(E:E,'Мегавитрина на 21.09'!D:H,3,0),VLOOKUP(E:E,'Мегавитрина на 21.09'!C:H,4,0))</f>
        <v>custom_rb_cod.dep_agrmnt_aggr</v>
      </c>
      <c r="S249">
        <f>IF(ISNA(VLOOKUP(E:E,'Мегавитрина на 21.09'!C:H,5,0)), VLOOKUP(E:E,'Мегавитрина на 21.09'!D:H,4,0),VLOOKUP(E:E,'Мегавитрина на 21.09'!C:H,5,0))</f>
        <v>0</v>
      </c>
      <c r="T249" t="str">
        <f>IF(ISNA(VLOOKUP(E:E,'Мегавитрина на 21.09'!C:H,6,0)), VLOOKUP(E:E,'Мегавитрина на 21.09'!D:H,5,0),VLOOKUP(E:E,'Мегавитрина на 21.09'!C:H,6,0))</f>
        <v>Sum(CASE WHEN dep_product_cat_cd IN ('CURRENT_ACCOUNT','TERM_DEPOSIT') THEN dep_curr_bal_rub_amt END) AS dep_acct_dep_tot_bal_rub_amt,</v>
      </c>
    </row>
    <row r="250" spans="1:20" ht="20.100000000000001" hidden="1" customHeight="1">
      <c r="A250">
        <v>1</v>
      </c>
      <c r="B250">
        <v>249</v>
      </c>
      <c r="C250" t="s">
        <v>260</v>
      </c>
      <c r="D250" t="s">
        <v>2765</v>
      </c>
      <c r="E250" t="s">
        <v>174</v>
      </c>
      <c r="F250" t="s">
        <v>260</v>
      </c>
      <c r="H250">
        <f>VLOOKUP(E250,'Атрибут-ТОД'!B:F,3,0)</f>
        <v>0</v>
      </c>
      <c r="I250" t="s">
        <v>471</v>
      </c>
      <c r="J250" s="9" t="s">
        <v>264</v>
      </c>
      <c r="K250" t="s">
        <v>2741</v>
      </c>
      <c r="L250" t="str">
        <f>VLOOKUP(F250&amp;E250,'Атрибут-ТОД2'!F:F,1,0)</f>
        <v>SBX_RETAIL_MP_DM.ft_client_aggr_mnth_epklne_tot_debt_os_rub_amt</v>
      </c>
      <c r="O250" s="27" t="str">
        <f>IF(ISNA(VLOOKUP(E:E,'Мегавитрина на 21.09'!C:H,1,0)), VLOOKUP(E:E,'Мегавитрина на 21.09'!D:H,1,0),VLOOKUP(E:E,'Мегавитрина на 21.09'!C:H,1,0))</f>
        <v>lne_tot_debt_os_rub_amt</v>
      </c>
      <c r="P250" s="27" t="str">
        <f>IF(ISNA(VLOOKUP(E:E,'Мегавитрина на 21.09'!C:H,2,0)), VLOOKUP(E:E,'Мегавитрина на 21.09'!D:H,1,0),VLOOKUP(E:E,'Мегавитрина на 21.09'!C:H,2,0))</f>
        <v>cred_tot_os_rub_amt</v>
      </c>
      <c r="Q250" s="27" t="str">
        <f>IF(ISNA(VLOOKUP(E:E,'Мегавитрина на 21.09'!C:H,3,0)), VLOOKUP(E:E,'Мегавитрина на 21.09'!D:H,2,0),VLOOKUP(E:E,'Мегавитрина на 21.09'!C:H,3,0))</f>
        <v>Суммарный остаток основного долга (срочная часть + просрочка) - все продукты (PL, AUTO, MORTGAGE)</v>
      </c>
      <c r="R250" s="27" t="str">
        <f>IF(ISNA(VLOOKUP(E:E,'Мегавитрина на 21.09'!C:H,4,0)), VLOOKUP(E:E,'Мегавитрина на 21.09'!D:H,3,0),VLOOKUP(E:E,'Мегавитрина на 21.09'!C:H,4,0))</f>
        <v>custom_rb_loan.agrmnt_bal</v>
      </c>
      <c r="S250">
        <f>IF(ISNA(VLOOKUP(E:E,'Мегавитрина на 21.09'!C:H,5,0)), VLOOKUP(E:E,'Мегавитрина на 21.09'!D:H,4,0),VLOOKUP(E:E,'Мегавитрина на 21.09'!C:H,5,0))</f>
        <v>0</v>
      </c>
      <c r="T250" t="str">
        <f>IF(ISNA(VLOOKUP(E:E,'Мегавитрина на 21.09'!C:H,6,0)), VLOOKUP(E:E,'Мегавитрина на 21.09'!D:H,5,0),VLOOKUP(E:E,'Мегавитрина на 21.09'!C:H,6,0))</f>
        <v>Sum(Coalesce(bal.debt_tot_os_rub_amt,))   WHERE (1 = 1)
                                               AND la.loan_class_cd = 'LOAN'
                                               AND la.agrmnt_open_dt &lt;= p_report_dt
                                               AND p_report_dt BETWEEN la.row_actual_from_dt AND la.row_actual_to_dt                  
                                               AND la.epk_id &lt;&gt; -1
                                               AND la.agrmnt_valid_flag = 'Y'   
                                               AND la.cred_line_tranch_cd&lt;&gt;'Tranche'</v>
      </c>
    </row>
    <row r="251" spans="1:20" ht="20.100000000000001" hidden="1" customHeight="1">
      <c r="A251">
        <v>1</v>
      </c>
      <c r="B251">
        <v>250</v>
      </c>
      <c r="C251" t="s">
        <v>260</v>
      </c>
      <c r="D251" t="s">
        <v>2765</v>
      </c>
      <c r="E251" t="s">
        <v>187</v>
      </c>
      <c r="F251" t="s">
        <v>260</v>
      </c>
      <c r="H251">
        <f>VLOOKUP(E251,'Атрибут-ТОД'!B:F,3,0)</f>
        <v>0</v>
      </c>
      <c r="I251" t="s">
        <v>458</v>
      </c>
      <c r="J251" s="9" t="s">
        <v>264</v>
      </c>
      <c r="K251" t="s">
        <v>2741</v>
      </c>
      <c r="L251" t="str">
        <f>VLOOKUP(F251&amp;E251,'Атрибут-ТОД2'!F:F,1,0)</f>
        <v>SBX_RETAIL_MP_DM.ft_client_aggr_mnth_epklne_mg_debt_os_rub_amt</v>
      </c>
      <c r="N251" s="6" t="s">
        <v>589</v>
      </c>
      <c r="O251" s="27" t="str">
        <f>IF(ISNA(VLOOKUP(E:E,'Мегавитрина на 21.09'!C:H,1,0)), VLOOKUP(E:E,'Мегавитрина на 21.09'!D:H,1,0),VLOOKUP(E:E,'Мегавитрина на 21.09'!C:H,1,0))</f>
        <v>lne_mg_debt_os_rub_amt</v>
      </c>
      <c r="P251" s="27" t="str">
        <f>IF(ISNA(VLOOKUP(E:E,'Мегавитрина на 21.09'!C:H,2,0)), VLOOKUP(E:E,'Мегавитрина на 21.09'!D:H,1,0),VLOOKUP(E:E,'Мегавитрина на 21.09'!C:H,2,0))</f>
        <v>cred_mg_os_rub_amt</v>
      </c>
      <c r="Q251" s="27" t="str">
        <f>IF(ISNA(VLOOKUP(E:E,'Мегавитрина на 21.09'!C:H,3,0)), VLOOKUP(E:E,'Мегавитрина на 21.09'!D:H,2,0),VLOOKUP(E:E,'Мегавитрина на 21.09'!C:H,3,0))</f>
        <v>Суммарный остаток основного долга (срочная часть + просрочка) - ипотека</v>
      </c>
      <c r="R251" s="27" t="str">
        <f>IF(ISNA(VLOOKUP(E:E,'Мегавитрина на 21.09'!C:H,4,0)), VLOOKUP(E:E,'Мегавитрина на 21.09'!D:H,3,0),VLOOKUP(E:E,'Мегавитрина на 21.09'!C:H,4,0))</f>
        <v>custom_rb_loan.agrmnt_bal
custom_rb_loan.loan_agrmnt</v>
      </c>
      <c r="S251">
        <f>IF(ISNA(VLOOKUP(E:E,'Мегавитрина на 21.09'!C:H,5,0)), VLOOKUP(E:E,'Мегавитрина на 21.09'!D:H,4,0),VLOOKUP(E:E,'Мегавитрина на 21.09'!C:H,5,0))</f>
        <v>0</v>
      </c>
      <c r="T251" t="str">
        <f>IF(ISNA(VLOOKUP(E:E,'Мегавитрина на 21.09'!C:H,6,0)), VLOOKUP(E:E,'Мегавитрина на 21.09'!D:H,5,0),VLOOKUP(E:E,'Мегавитрина на 21.09'!C:H,6,0))</f>
        <v>Sum(CASE WHEN la.loan_type_cd = 'MORTGAGE' THEN Coalesce(bal.debt_tot_os_rub_amt,) ELSE  END)  WHERE (1 = 1)
                                               AND la.loan_class_cd = 'LOAN'
                                               AND la.agrmnt_open_dt &lt;= p_report_dt
                                               AND p_report_dt BETWEEN la.row_actual_from_dt AND la.row_actual_to_dt                  
                                               AND la.epk_id &lt;&gt; -1
                                               AND la.agrmnt_valid_flag = 'Y'   
                                               AND la.cred_line_tranch_cd&lt;&gt;'Tranche'</v>
      </c>
    </row>
    <row r="252" spans="1:20" ht="20.100000000000001" hidden="1" customHeight="1">
      <c r="A252">
        <v>1</v>
      </c>
      <c r="B252">
        <v>251</v>
      </c>
      <c r="C252" t="s">
        <v>260</v>
      </c>
      <c r="D252" t="s">
        <v>2765</v>
      </c>
      <c r="E252" t="s">
        <v>182</v>
      </c>
      <c r="F252" t="s">
        <v>260</v>
      </c>
      <c r="H252">
        <f>VLOOKUP(E252,'Атрибут-ТОД'!B:F,3,0)</f>
        <v>0</v>
      </c>
      <c r="I252" t="s">
        <v>464</v>
      </c>
      <c r="J252" s="9" t="s">
        <v>264</v>
      </c>
      <c r="K252" t="s">
        <v>2741</v>
      </c>
      <c r="L252" t="str">
        <f>VLOOKUP(F252&amp;E252,'Атрибут-ТОД2'!F:F,1,0)</f>
        <v>SBX_RETAIL_MP_DM.ft_client_aggr_mnth_epklne_pl_debt_os_rub_amt</v>
      </c>
      <c r="O252" s="27" t="str">
        <f>IF(ISNA(VLOOKUP(E:E,'Мегавитрина на 21.09'!C:H,1,0)), VLOOKUP(E:E,'Мегавитрина на 21.09'!D:H,1,0),VLOOKUP(E:E,'Мегавитрина на 21.09'!C:H,1,0))</f>
        <v>lne_pl_debt_os_rub_amt</v>
      </c>
      <c r="P252" s="27" t="str">
        <f>IF(ISNA(VLOOKUP(E:E,'Мегавитрина на 21.09'!C:H,2,0)), VLOOKUP(E:E,'Мегавитрина на 21.09'!D:H,1,0),VLOOKUP(E:E,'Мегавитрина на 21.09'!C:H,2,0))</f>
        <v>cred_pl_os_rub_amt</v>
      </c>
      <c r="Q252" s="27" t="str">
        <f>IF(ISNA(VLOOKUP(E:E,'Мегавитрина на 21.09'!C:H,3,0)), VLOOKUP(E:E,'Мегавитрина на 21.09'!D:H,2,0),VLOOKUP(E:E,'Мегавитрина на 21.09'!C:H,3,0))</f>
        <v>Суммарный остаток основного долга (срочная часть + просрочка) - потребительские кредиты (PL)</v>
      </c>
      <c r="R252" s="27" t="str">
        <f>IF(ISNA(VLOOKUP(E:E,'Мегавитрина на 21.09'!C:H,4,0)), VLOOKUP(E:E,'Мегавитрина на 21.09'!D:H,3,0),VLOOKUP(E:E,'Мегавитрина на 21.09'!C:H,4,0))</f>
        <v>custom_rb_loan.agrmnt_bal
custom_rb_loan.loan_agrmnt</v>
      </c>
      <c r="S252">
        <f>IF(ISNA(VLOOKUP(E:E,'Мегавитрина на 21.09'!C:H,5,0)), VLOOKUP(E:E,'Мегавитрина на 21.09'!D:H,4,0),VLOOKUP(E:E,'Мегавитрина на 21.09'!C:H,5,0))</f>
        <v>0</v>
      </c>
      <c r="T252" t="str">
        <f>IF(ISNA(VLOOKUP(E:E,'Мегавитрина на 21.09'!C:H,6,0)), VLOOKUP(E:E,'Мегавитрина на 21.09'!D:H,5,0),VLOOKUP(E:E,'Мегавитрина на 21.09'!C:H,6,0))</f>
        <v>Sum(CASE WHEN la.loan_type_cd = 'PL' THEN Coalesce(bal.debt_tot_os_rub_amt,) ELSE  END) WHERE (1 = 1)
                                               AND la.loan_class_cd = 'LOAN'
                                               AND la.agrmnt_open_dt &lt;= p_report_dt
                                               AND p_report_dt BETWEEN la.row_actual_from_dt AND la.row_actual_to_dt                  
                                               AND la.epk_id &lt;&gt; -1
                                               AND la.agrmnt_valid_flag = 'Y'   
                                               AND la.cred_line_tranch_cd&lt;&gt;'Tranche'</v>
      </c>
    </row>
    <row r="253" spans="1:20" ht="20.100000000000001" hidden="1" customHeight="1">
      <c r="A253">
        <v>1</v>
      </c>
      <c r="B253">
        <v>252</v>
      </c>
      <c r="C253" t="s">
        <v>260</v>
      </c>
      <c r="D253" t="s">
        <v>2765</v>
      </c>
      <c r="E253" t="s">
        <v>64</v>
      </c>
      <c r="F253" t="s">
        <v>260</v>
      </c>
      <c r="H253">
        <f>VLOOKUP(E253,'Атрибут-ТОД'!B:F,3,0)</f>
        <v>0</v>
      </c>
      <c r="I253" t="s">
        <v>419</v>
      </c>
      <c r="J253" s="9" t="s">
        <v>264</v>
      </c>
      <c r="K253" t="s">
        <v>2741</v>
      </c>
      <c r="L253" t="str">
        <f>VLOOKUP(F253&amp;E253,'Атрибут-ТОД2'!F:F,1,0)</f>
        <v>SBX_RETAIL_MP_DM.ft_client_aggr_mnth_epklbt_acct_tot_davg_mnth_rub_amt</v>
      </c>
      <c r="N253" s="11" t="s">
        <v>2663</v>
      </c>
      <c r="O253" s="27" t="str">
        <f>IF(ISNA(VLOOKUP(E:E,'Мегавитрина на 21.09'!C:H,1,0)), VLOOKUP(E:E,'Мегавитрина на 21.09'!D:H,1,0),VLOOKUP(E:E,'Мегавитрина на 21.09'!C:H,1,0))</f>
        <v>lbt_acct_tot_davg_mnth_rub_amt</v>
      </c>
      <c r="P253" s="27" t="str">
        <f>IF(ISNA(VLOOKUP(E:E,'Мегавитрина на 21.09'!C:H,2,0)), VLOOKUP(E:E,'Мегавитрина на 21.09'!D:H,1,0),VLOOKUP(E:E,'Мегавитрина на 21.09'!C:H,2,0))</f>
        <v>lbt_acct_tot_davg_mnth_rub_amt</v>
      </c>
      <c r="Q253" s="27" t="str">
        <f>IF(ISNA(VLOOKUP(E:E,'Мегавитрина на 21.09'!C:H,3,0)), VLOOKUP(E:E,'Мегавитрина на 21.09'!D:H,2,0),VLOOKUP(E:E,'Мегавитрина на 21.09'!C:H,3,0))</f>
        <v>Суммарный среднедневной остаток (СДО) за отчетный месяц</v>
      </c>
      <c r="R253" s="27" t="str">
        <f>IF(ISNA(VLOOKUP(E:E,'Мегавитрина на 21.09'!C:H,4,0)), VLOOKUP(E:E,'Мегавитрина на 21.09'!D:H,3,0),VLOOKUP(E:E,'Мегавитрина на 21.09'!C:H,4,0))</f>
        <v>custom_rb_cod.dep_agrmnt_aggr</v>
      </c>
      <c r="S253">
        <f>IF(ISNA(VLOOKUP(E:E,'Мегавитрина на 21.09'!C:H,5,0)), VLOOKUP(E:E,'Мегавитрина на 21.09'!D:H,4,0),VLOOKUP(E:E,'Мегавитрина на 21.09'!C:H,5,0))</f>
        <v>0</v>
      </c>
      <c r="T253" t="str">
        <f>IF(ISNA(VLOOKUP(E:E,'Мегавитрина на 21.09'!C:H,6,0)), VLOOKUP(E:E,'Мегавитрина на 21.09'!D:H,5,0),VLOOKUP(E:E,'Мегавитрина на 21.09'!C:H,6,0))</f>
        <v>Sum(dep_avg_mnth_bal_rub_amt) AS dep_acct_tot_davg_mnth_rub_amt,</v>
      </c>
    </row>
    <row r="254" spans="1:20" ht="20.100000000000001" hidden="1" customHeight="1">
      <c r="A254">
        <v>1</v>
      </c>
      <c r="B254">
        <v>253</v>
      </c>
      <c r="C254" t="s">
        <v>260</v>
      </c>
      <c r="D254" t="s">
        <v>2765</v>
      </c>
      <c r="E254" t="s">
        <v>99</v>
      </c>
      <c r="F254" t="s">
        <v>260</v>
      </c>
      <c r="H254">
        <f>VLOOKUP(E254,'Атрибут-ТОД'!B:F,3,0)</f>
        <v>0</v>
      </c>
      <c r="I254" t="s">
        <v>312</v>
      </c>
      <c r="J254" s="9" t="s">
        <v>264</v>
      </c>
      <c r="K254" t="s">
        <v>2741</v>
      </c>
      <c r="L254" t="str">
        <f>VLOOKUP(F254&amp;E254,'Атрибут-ТОД2'!F:F,1,0)</f>
        <v>SBX_RETAIL_MP_DM.ft_client_aggr_mnth_epkcrd_cc_tot_lim_rub_amt</v>
      </c>
      <c r="O254" s="27" t="str">
        <f>IF(ISNA(VLOOKUP(E:E,'Мегавитрина на 21.09'!C:H,1,0)), VLOOKUP(E:E,'Мегавитрина на 21.09'!D:H,1,0),VLOOKUP(E:E,'Мегавитрина на 21.09'!C:H,1,0))</f>
        <v>crd_cc_tot_lim_rub_amt</v>
      </c>
      <c r="P254" s="27" t="str">
        <f>IF(ISNA(VLOOKUP(E:E,'Мегавитрина на 21.09'!C:H,2,0)), VLOOKUP(E:E,'Мегавитрина на 21.09'!D:H,1,0),VLOOKUP(E:E,'Мегавитрина на 21.09'!C:H,2,0))</f>
        <v>crd_cc_tot_lim_rub_amt</v>
      </c>
      <c r="Q254" s="27" t="str">
        <f>IF(ISNA(VLOOKUP(E:E,'Мегавитрина на 21.09'!C:H,3,0)), VLOOKUP(E:E,'Мегавитрина на 21.09'!D:H,2,0),VLOOKUP(E:E,'Мегавитрина на 21.09'!C:H,3,0))</f>
        <v>Суммарный текущий лимит по КК, руб.</v>
      </c>
      <c r="R254" s="27" t="str">
        <f>IF(ISNA(VLOOKUP(E:E,'Мегавитрина на 21.09'!C:H,4,0)), VLOOKUP(E:E,'Мегавитрина на 21.09'!D:H,3,0),VLOOKUP(E:E,'Мегавитрина на 21.09'!C:H,4,0))</f>
        <v>custom_rb_card.agrmnt_mnth</v>
      </c>
      <c r="S254">
        <f>IF(ISNA(VLOOKUP(E:E,'Мегавитрина на 21.09'!C:H,5,0)), VLOOKUP(E:E,'Мегавитрина на 21.09'!D:H,4,0),VLOOKUP(E:E,'Мегавитрина на 21.09'!C:H,5,0))</f>
        <v>0</v>
      </c>
      <c r="T254" t="str">
        <f>IF(ISNA(VLOOKUP(E:E,'Мегавитрина на 21.09'!C:H,6,0)), VLOOKUP(E:E,'Мегавитрина на 21.09'!D:H,5,0),VLOOKUP(E:E,'Мегавитрина на 21.09'!C:H,6,0))</f>
        <v>sum(agrmnt_cc_limit_rub_amt)</v>
      </c>
    </row>
    <row r="255" spans="1:20" ht="20.100000000000001" hidden="1" customHeight="1">
      <c r="A255">
        <v>1</v>
      </c>
      <c r="B255">
        <v>254</v>
      </c>
      <c r="C255" t="s">
        <v>260</v>
      </c>
      <c r="D255" t="s">
        <v>2765</v>
      </c>
      <c r="E255" t="s">
        <v>137</v>
      </c>
      <c r="F255" t="s">
        <v>260</v>
      </c>
      <c r="H255">
        <f>VLOOKUP(E255,'Атрибут-ТОД'!B:F,3,0)</f>
        <v>0</v>
      </c>
      <c r="I255" t="s">
        <v>401</v>
      </c>
      <c r="J255" s="9" t="s">
        <v>264</v>
      </c>
      <c r="K255" t="s">
        <v>2741</v>
      </c>
      <c r="L255" t="str">
        <f>VLOOKUP(F255&amp;E255,'Атрибут-ТОД2'!F:F,1,0)</f>
        <v>SBX_RETAIL_MP_DM.ft_client_aggr_mnth_epkcred_tot_mnth_pmt_rub_amt</v>
      </c>
      <c r="O255" s="27" t="str">
        <f>IF(ISNA(VLOOKUP(E:E,'Мегавитрина на 21.09'!C:H,1,0)), VLOOKUP(E:E,'Мегавитрина на 21.09'!D:H,1,0),VLOOKUP(E:E,'Мегавитрина на 21.09'!C:H,1,0))</f>
        <v>cred_tot_mnth_pmt_rub_amt</v>
      </c>
      <c r="P255" s="27" t="str">
        <f>IF(ISNA(VLOOKUP(E:E,'Мегавитрина на 21.09'!C:H,2,0)), VLOOKUP(E:E,'Мегавитрина на 21.09'!D:H,1,0),VLOOKUP(E:E,'Мегавитрина на 21.09'!C:H,2,0))</f>
        <v>cred_tot_mnth_pmt_rub_amt</v>
      </c>
      <c r="Q255" s="27" t="str">
        <f>IF(ISNA(VLOOKUP(E:E,'Мегавитрина на 21.09'!C:H,3,0)), VLOOKUP(E:E,'Мегавитрина на 21.09'!D:H,2,0),VLOOKUP(E:E,'Мегавитрина на 21.09'!C:H,3,0))</f>
        <v>Суммарный текущий месячный платеж по всем кредитным продуктам</v>
      </c>
      <c r="R255" s="27" t="str">
        <f>IF(ISNA(VLOOKUP(E:E,'Мегавитрина на 21.09'!C:H,4,0)), VLOOKUP(E:E,'Мегавитрина на 21.09'!D:H,3,0),VLOOKUP(E:E,'Мегавитрина на 21.09'!C:H,4,0))</f>
        <v>custom_rb_loan.loan_agrmnt</v>
      </c>
      <c r="S255">
        <f>IF(ISNA(VLOOKUP(E:E,'Мегавитрина на 21.09'!C:H,5,0)), VLOOKUP(E:E,'Мегавитрина на 21.09'!D:H,4,0),VLOOKUP(E:E,'Мегавитрина на 21.09'!C:H,5,0))</f>
        <v>0</v>
      </c>
      <c r="T255" t="str">
        <f>IF(ISNA(VLOOKUP(E:E,'Мегавитрина на 21.09'!C:H,6,0)), VLOOKUP(E:E,'Мегавитрина на 21.09'!D:H,5,0),VLOOKUP(E:E,'Мегавитрина на 21.09'!C:H,6,0))</f>
        <v>Sum(CASE WHEN Coalesce(la.agrmnt_close_dt,DATE'9999-12-31')&gt;p_report_dt THEN ZeroIfNull(h.annuity_amt) ELSE 0 end) AS lne_tot_mnth_pmt_rub_amt,    WHERE (1 = 1)
                                               AND la.loan_class_cd = 'LOAN'
                                               AND la.agrmnt_open_dt &lt;= p_report_dt
                                               AND p_report_dt BETWEEN la.row_actual_from_dt AND la.row_actual_to_dt                  
                                               AND la.epk_id &lt;&gt; -1
                                               AND la.agrmnt_valid_flag = 'Y'   
                                               AND la.cred_line_tranch_cd&lt;&gt;'Tranche'</v>
      </c>
    </row>
    <row r="256" spans="1:20" ht="20.100000000000001" hidden="1" customHeight="1">
      <c r="A256">
        <v>1</v>
      </c>
      <c r="B256">
        <v>255</v>
      </c>
      <c r="C256" t="s">
        <v>260</v>
      </c>
      <c r="D256" t="s">
        <v>2765</v>
      </c>
      <c r="E256" t="s">
        <v>92</v>
      </c>
      <c r="F256" t="s">
        <v>260</v>
      </c>
      <c r="H256">
        <f>VLOOKUP(E256,'Атрибут-ТОД'!B:F,3,0)</f>
        <v>0</v>
      </c>
      <c r="I256" t="s">
        <v>449</v>
      </c>
      <c r="J256" s="9" t="s">
        <v>264</v>
      </c>
      <c r="K256" t="s">
        <v>2741</v>
      </c>
      <c r="L256" t="str">
        <f>VLOOKUP(F256&amp;E256,'Атрибут-ТОД2'!F:F,1,0)</f>
        <v>SBX_RETAIL_MP_DM.ft_client_aggr_mnth_epklbt_payroll_client_nflag</v>
      </c>
      <c r="N256" s="11"/>
      <c r="O256" s="27" t="str">
        <f>IF(ISNA(VLOOKUP(E:E,'Мегавитрина на 21.09'!C:H,1,0)), VLOOKUP(E:E,'Мегавитрина на 21.09'!D:H,1,0),VLOOKUP(E:E,'Мегавитрина на 21.09'!C:H,1,0))</f>
        <v>lbt_payroll_client_nflag</v>
      </c>
      <c r="P256" s="27" t="str">
        <f>IF(ISNA(VLOOKUP(E:E,'Мегавитрина на 21.09'!C:H,2,0)), VLOOKUP(E:E,'Мегавитрина на 21.09'!D:H,1,0),VLOOKUP(E:E,'Мегавитрина на 21.09'!C:H,2,0))</f>
        <v>lbt_payroll_client_nflag</v>
      </c>
      <c r="Q256" s="27" t="str">
        <f>IF(ISNA(VLOOKUP(E:E,'Мегавитрина на 21.09'!C:H,3,0)), VLOOKUP(E:E,'Мегавитрина на 21.09'!D:H,2,0),VLOOKUP(E:E,'Мегавитрина на 21.09'!C:H,3,0))</f>
        <v>Флаг зарплатного клиента (среднемесячные з/п начисления за 3 мес. хотя бы по одному из счетов &gt; 3000 руб.)</v>
      </c>
      <c r="R256" s="27" t="str">
        <f>IF(ISNA(VLOOKUP(E:E,'Мегавитрина на 21.09'!C:H,4,0)), VLOOKUP(E:E,'Мегавитрина на 21.09'!D:H,3,0),VLOOKUP(E:E,'Мегавитрина на 21.09'!C:H,4,0))</f>
        <v>custom_rb_cod.dep_agrmnt_aggr</v>
      </c>
      <c r="S256">
        <f>IF(ISNA(VLOOKUP(E:E,'Мегавитрина на 21.09'!C:H,5,0)), VLOOKUP(E:E,'Мегавитрина на 21.09'!D:H,4,0),VLOOKUP(E:E,'Мегавитрина на 21.09'!C:H,5,0))</f>
        <v>0</v>
      </c>
      <c r="T256" t="str">
        <f>IF(ISNA(VLOOKUP(E:E,'Мегавитрина на 21.09'!C:H,6,0)), VLOOKUP(E:E,'Мегавитрина на 21.09'!D:H,5,0),VLOOKUP(E:E,'Мегавитрина на 21.09'!C:H,6,0))</f>
        <v>Max(CASE WHEN txn_payroll_l3m_tot_rub_amt / 3 &gt; 3000 THEN 1 ELSE 0 end) AS dep_payroll_client_nflag,</v>
      </c>
    </row>
    <row r="257" spans="1:21" ht="20.100000000000001" hidden="1" customHeight="1">
      <c r="A257" s="22">
        <v>1</v>
      </c>
      <c r="B257" s="22">
        <v>256</v>
      </c>
      <c r="C257" s="22" t="s">
        <v>260</v>
      </c>
      <c r="D257" s="22" t="s">
        <v>2765</v>
      </c>
      <c r="E257" s="22" t="s">
        <v>151</v>
      </c>
      <c r="F257" s="22" t="s">
        <v>260</v>
      </c>
      <c r="G257" s="22"/>
      <c r="H257">
        <f>VLOOKUP(E257,'Атрибут-ТОД'!B:F,3,0)</f>
        <v>0</v>
      </c>
      <c r="I257" s="22" t="s">
        <v>392</v>
      </c>
      <c r="J257" s="23" t="s">
        <v>264</v>
      </c>
      <c r="K257" s="22" t="s">
        <v>2741</v>
      </c>
      <c r="L257" t="str">
        <f>VLOOKUP(F257&amp;E257,'Атрибут-ТОД2'!F:F,1,0)</f>
        <v>SBX_RETAIL_MP_DM.ft_client_aggr_mnth_epkcred_overdue_nflag</v>
      </c>
      <c r="N257" s="22"/>
      <c r="O257" s="27" t="e">
        <f>IF(ISNA(VLOOKUP(E:E,'Мегавитрина на 21.09'!C:H,1,0)), VLOOKUP(E:E,'Мегавитрина на 21.09'!D:H,1,0),VLOOKUP(E:E,'Мегавитрина на 21.09'!C:H,1,0))</f>
        <v>#N/A</v>
      </c>
      <c r="P257" s="27" t="e">
        <f>IF(ISNA(VLOOKUP(E:E,'Мегавитрина на 21.09'!C:H,2,0)), VLOOKUP(E:E,'Мегавитрина на 21.09'!D:H,1,0),VLOOKUP(E:E,'Мегавитрина на 21.09'!C:H,2,0))</f>
        <v>#N/A</v>
      </c>
      <c r="Q257" s="27" t="e">
        <f>IF(ISNA(VLOOKUP(E:E,'Мегавитрина на 21.09'!C:H,3,0)), VLOOKUP(E:E,'Мегавитрина на 21.09'!D:H,2,0),VLOOKUP(E:E,'Мегавитрина на 21.09'!C:H,3,0))</f>
        <v>#N/A</v>
      </c>
      <c r="R257" s="27" t="e">
        <f>IF(ISNA(VLOOKUP(E:E,'Мегавитрина на 21.09'!C:H,4,0)), VLOOKUP(E:E,'Мегавитрина на 21.09'!D:H,3,0),VLOOKUP(E:E,'Мегавитрина на 21.09'!C:H,4,0))</f>
        <v>#N/A</v>
      </c>
      <c r="S257" t="e">
        <f>IF(ISNA(VLOOKUP(E:E,'Мегавитрина на 21.09'!C:H,5,0)), VLOOKUP(E:E,'Мегавитрина на 21.09'!D:H,4,0),VLOOKUP(E:E,'Мегавитрина на 21.09'!C:H,5,0))</f>
        <v>#N/A</v>
      </c>
      <c r="T257" t="e">
        <f>IF(ISNA(VLOOKUP(E:E,'Мегавитрина на 21.09'!C:H,6,0)), VLOOKUP(E:E,'Мегавитрина на 21.09'!D:H,5,0),VLOOKUP(E:E,'Мегавитрина на 21.09'!C:H,6,0))</f>
        <v>#N/A</v>
      </c>
      <c r="U257" s="22" t="s">
        <v>3908</v>
      </c>
    </row>
    <row r="258" spans="1:21" ht="20.100000000000001" hidden="1" customHeight="1">
      <c r="A258">
        <v>1</v>
      </c>
      <c r="B258">
        <v>257</v>
      </c>
      <c r="C258" t="s">
        <v>260</v>
      </c>
      <c r="D258" t="s">
        <v>2765</v>
      </c>
      <c r="E258" t="s">
        <v>152</v>
      </c>
      <c r="F258" t="s">
        <v>260</v>
      </c>
      <c r="H258">
        <f>VLOOKUP(E258,'Атрибут-ТОД'!B:F,3,0)</f>
        <v>0</v>
      </c>
      <c r="I258" t="s">
        <v>517</v>
      </c>
      <c r="J258" s="9" t="s">
        <v>264</v>
      </c>
      <c r="K258" t="s">
        <v>2741</v>
      </c>
      <c r="L258" t="str">
        <f>VLOOKUP(F258&amp;E258,'Атрибут-ТОД2'!F:F,1,0)</f>
        <v>SBX_RETAIL_MP_DM.ft_client_aggr_mnth_epksrv_thanks_nflag</v>
      </c>
      <c r="O258" s="27" t="str">
        <f>IF(ISNA(VLOOKUP(E:E,'Мегавитрина на 21.09'!C:H,1,0)), VLOOKUP(E:E,'Мегавитрина на 21.09'!D:H,1,0),VLOOKUP(E:E,'Мегавитрина на 21.09'!C:H,1,0))</f>
        <v>srv_thanks_nflag</v>
      </c>
      <c r="P258" s="27" t="str">
        <f>IF(ISNA(VLOOKUP(E:E,'Мегавитрина на 21.09'!C:H,2,0)), VLOOKUP(E:E,'Мегавитрина на 21.09'!D:H,1,0),VLOOKUP(E:E,'Мегавитрина на 21.09'!C:H,2,0))</f>
        <v>srv_thanks_nflag</v>
      </c>
      <c r="Q258" s="27" t="str">
        <f>IF(ISNA(VLOOKUP(E:E,'Мегавитрина на 21.09'!C:H,3,0)), VLOOKUP(E:E,'Мегавитрина на 21.09'!D:H,2,0),VLOOKUP(E:E,'Мегавитрина на 21.09'!C:H,3,0))</f>
        <v>Флаг подключения к ПЛ "Спасибо"</v>
      </c>
      <c r="R258" s="27" t="str">
        <f>IF(ISNA(VLOOKUP(E:E,'Мегавитрина на 21.09'!C:H,4,0)), VLOOKUP(E:E,'Мегавитрина на 21.09'!D:H,3,0),VLOOKUP(E:E,'Мегавитрина на 21.09'!C:H,4,0))</f>
        <v>Спасибо</v>
      </c>
      <c r="S258">
        <f>IF(ISNA(VLOOKUP(E:E,'Мегавитрина на 21.09'!C:H,5,0)), VLOOKUP(E:E,'Мегавитрина на 21.09'!D:H,4,0),VLOOKUP(E:E,'Мегавитрина на 21.09'!C:H,5,0))</f>
        <v>0</v>
      </c>
      <c r="T258" t="str">
        <f>IF(ISNA(VLOOKUP(E:E,'Мегавитрина на 21.09'!C:H,6,0)), VLOOKUP(E:E,'Мегавитрина на 21.09'!D:H,5,0),VLOOKUP(E:E,'Мегавитрина на 21.09'!C:H,6,0))</f>
        <v>??</v>
      </c>
    </row>
    <row r="259" spans="1:21" ht="20.100000000000001" hidden="1" customHeight="1">
      <c r="A259">
        <v>2</v>
      </c>
      <c r="B259">
        <v>258</v>
      </c>
      <c r="C259" t="s">
        <v>260</v>
      </c>
      <c r="D259" t="s">
        <v>2765</v>
      </c>
      <c r="E259" t="s">
        <v>681</v>
      </c>
      <c r="F259" t="s">
        <v>260</v>
      </c>
      <c r="I259" t="s">
        <v>2023</v>
      </c>
      <c r="J259" s="9" t="s">
        <v>267</v>
      </c>
      <c r="L259" t="e">
        <f>VLOOKUP(F259&amp;E259,'Атрибут-ТОД2'!F:F,1,0)</f>
        <v>#N/A</v>
      </c>
      <c r="O259" s="27" t="str">
        <f>IF(ISNA(VLOOKUP(E:E,'Мегавитрина на 21.09'!C:H,1,0)), VLOOKUP(E:E,'Мегавитрина на 21.09'!D:H,1,0),VLOOKUP(E:E,'Мегавитрина на 21.09'!C:H,1,0))</f>
        <v>crd_dc_lst_open_dt</v>
      </c>
      <c r="P259" s="27" t="str">
        <f>IF(ISNA(VLOOKUP(E:E,'Мегавитрина на 21.09'!C:H,2,0)), VLOOKUP(E:E,'Мегавитрина на 21.09'!D:H,1,0),VLOOKUP(E:E,'Мегавитрина на 21.09'!C:H,2,0))</f>
        <v>crd_dc_lst_open_dt</v>
      </c>
      <c r="Q259" s="27" t="str">
        <f>IF(ISNA(VLOOKUP(E:E,'Мегавитрина на 21.09'!C:H,3,0)), VLOOKUP(E:E,'Мегавитрина на 21.09'!D:H,2,0),VLOOKUP(E:E,'Мегавитрина на 21.09'!C:H,3,0))</f>
        <v>дата открытия последнего действующего контракта клиента на дебетовую карту</v>
      </c>
      <c r="R259" s="27" t="str">
        <f>IF(ISNA(VLOOKUP(E:E,'Мегавитрина на 21.09'!C:H,4,0)), VLOOKUP(E:E,'Мегавитрина на 21.09'!D:H,3,0),VLOOKUP(E:E,'Мегавитрина на 21.09'!C:H,4,0))</f>
        <v>custom_rb_card.card_agrmnt; custom_rb_card.agrmnt_mnth</v>
      </c>
      <c r="S259">
        <f>IF(ISNA(VLOOKUP(E:E,'Мегавитрина на 21.09'!C:H,5,0)), VLOOKUP(E:E,'Мегавитрина на 21.09'!D:H,4,0),VLOOKUP(E:E,'Мегавитрина на 21.09'!C:H,5,0))</f>
        <v>0</v>
      </c>
      <c r="T259" t="str">
        <f>IF(ISNA(VLOOKUP(E:E,'Мегавитрина на 21.09'!C:H,6,0)), VLOOKUP(E:E,'Мегавитрина на 21.09'!D:H,5,0),VLOOKUP(E:E,'Мегавитрина на 21.09'!C:H,6,0))</f>
        <v xml:space="preserve">Max(CASE WHEN card_cat_cd = 'DB' THEN agrmnt_open_dt end) AS crd_dc_lst_open_dt,  WHERE 1 = 1
                                               AND (
                                                                               agrmnt_status_reason_id = 1000 AND 
                                                                               card_status_reason_id = 1000 --AND crd.card_expiration_dt&gt; p_report_dt
                                                                               ) -- active card &amp; agreement
</v>
      </c>
    </row>
    <row r="260" spans="1:21" ht="20.100000000000001" hidden="1" customHeight="1">
      <c r="A260">
        <v>2</v>
      </c>
      <c r="B260">
        <v>259</v>
      </c>
      <c r="C260" t="s">
        <v>260</v>
      </c>
      <c r="D260" t="s">
        <v>2765</v>
      </c>
      <c r="E260" t="s">
        <v>638</v>
      </c>
      <c r="F260" t="s">
        <v>260</v>
      </c>
      <c r="I260" t="s">
        <v>2001</v>
      </c>
      <c r="J260" s="9" t="s">
        <v>267</v>
      </c>
      <c r="L260" t="e">
        <f>VLOOKUP(F260&amp;E260,'Атрибут-ТОД2'!F:F,1,0)</f>
        <v>#N/A</v>
      </c>
      <c r="N260" s="11"/>
      <c r="O260" s="27" t="str">
        <f>IF(ISNA(VLOOKUP(E:E,'Мегавитрина на 21.09'!C:H,1,0)), VLOOKUP(E:E,'Мегавитрина на 21.09'!D:H,1,0),VLOOKUP(E:E,'Мегавитрина на 21.09'!C:H,1,0))</f>
        <v>crd_cc_lst_open_dt</v>
      </c>
      <c r="P260" s="27" t="str">
        <f>IF(ISNA(VLOOKUP(E:E,'Мегавитрина на 21.09'!C:H,2,0)), VLOOKUP(E:E,'Мегавитрина на 21.09'!D:H,1,0),VLOOKUP(E:E,'Мегавитрина на 21.09'!C:H,2,0))</f>
        <v>crd_cc_lst_open_dt</v>
      </c>
      <c r="Q260" s="27" t="str">
        <f>IF(ISNA(VLOOKUP(E:E,'Мегавитрина на 21.09'!C:H,3,0)), VLOOKUP(E:E,'Мегавитрина на 21.09'!D:H,2,0),VLOOKUP(E:E,'Мегавитрина на 21.09'!C:H,3,0))</f>
        <v>дата открытия последнего действующего контракта клиента на кредитную карту</v>
      </c>
      <c r="R260" s="27" t="str">
        <f>IF(ISNA(VLOOKUP(E:E,'Мегавитрина на 21.09'!C:H,4,0)), VLOOKUP(E:E,'Мегавитрина на 21.09'!D:H,3,0),VLOOKUP(E:E,'Мегавитрина на 21.09'!C:H,4,0))</f>
        <v>custom_rb_card.card_agrmnt; custom_rb_card.agrmnt_mnth</v>
      </c>
      <c r="S260">
        <f>IF(ISNA(VLOOKUP(E:E,'Мегавитрина на 21.09'!C:H,5,0)), VLOOKUP(E:E,'Мегавитрина на 21.09'!D:H,4,0),VLOOKUP(E:E,'Мегавитрина на 21.09'!C:H,5,0))</f>
        <v>0</v>
      </c>
      <c r="T260" t="str">
        <f>IF(ISNA(VLOOKUP(E:E,'Мегавитрина на 21.09'!C:H,6,0)), VLOOKUP(E:E,'Мегавитрина на 21.09'!D:H,5,0),VLOOKUP(E:E,'Мегавитрина на 21.09'!C:H,6,0))</f>
        <v xml:space="preserve">Max(CASE WHEN card_cat_cd = 'CR' THEN agrmnt_open_dt end) AS crd_cc_lst_open_dt, WHERE 1 = 1
                                               AND (
                                                                               agrmnt_status_reason_id = 1000 AND 
                                                                               card_status_reason_id = 1000 --AND crd.card_expiration_dt&gt; p_report_dt
                                                                               ) -- active card &amp; agreement
</v>
      </c>
    </row>
    <row r="261" spans="1:21" ht="20.100000000000001" hidden="1" customHeight="1">
      <c r="A261">
        <v>2</v>
      </c>
      <c r="B261">
        <v>260</v>
      </c>
      <c r="C261" t="s">
        <v>260</v>
      </c>
      <c r="D261" t="s">
        <v>2765</v>
      </c>
      <c r="E261" t="s">
        <v>644</v>
      </c>
      <c r="F261" t="s">
        <v>260</v>
      </c>
      <c r="I261" t="s">
        <v>2004</v>
      </c>
      <c r="J261" s="9" t="s">
        <v>264</v>
      </c>
      <c r="L261" t="e">
        <f>VLOOKUP(F261&amp;E261,'Атрибут-ТОД2'!F:F,1,0)</f>
        <v>#N/A</v>
      </c>
      <c r="O261" s="27" t="str">
        <f>IF(ISNA(VLOOKUP(E:E,'Мегавитрина на 21.09'!C:H,1,0)), VLOOKUP(E:E,'Мегавитрина на 21.09'!D:H,1,0),VLOOKUP(E:E,'Мегавитрина на 21.09'!C:H,1,0))</f>
        <v>crd_cc_max_close_dt</v>
      </c>
      <c r="P261" s="27" t="str">
        <f>IF(ISNA(VLOOKUP(E:E,'Мегавитрина на 21.09'!C:H,2,0)), VLOOKUP(E:E,'Мегавитрина на 21.09'!D:H,1,0),VLOOKUP(E:E,'Мегавитрина на 21.09'!C:H,2,0))</f>
        <v>crd_cc_max_close_dt</v>
      </c>
      <c r="Q261" s="27" t="str">
        <f>IF(ISNA(VLOOKUP(E:E,'Мегавитрина на 21.09'!C:H,3,0)), VLOOKUP(E:E,'Мегавитрина на 21.09'!D:H,2,0),VLOOKUP(E:E,'Мегавитрина на 21.09'!C:H,3,0))</f>
        <v>Дата последнего закрытия кредитной карты для закрытых карт</v>
      </c>
      <c r="R261" s="27" t="str">
        <f>IF(ISNA(VLOOKUP(E:E,'Мегавитрина на 21.09'!C:H,4,0)), VLOOKUP(E:E,'Мегавитрина на 21.09'!D:H,3,0),VLOOKUP(E:E,'Мегавитрина на 21.09'!C:H,4,0))</f>
        <v>custom_rb_card.agrmnt_mnth</v>
      </c>
      <c r="S261">
        <f>IF(ISNA(VLOOKUP(E:E,'Мегавитрина на 21.09'!C:H,5,0)), VLOOKUP(E:E,'Мегавитрина на 21.09'!D:H,4,0),VLOOKUP(E:E,'Мегавитрина на 21.09'!C:H,5,0))</f>
        <v>0</v>
      </c>
      <c r="T261" t="str">
        <f>IF(ISNA(VLOOKUP(E:E,'Мегавитрина на 21.09'!C:H,6,0)), VLOOKUP(E:E,'Мегавитрина на 21.09'!D:H,5,0),VLOOKUP(E:E,'Мегавитрина на 21.09'!C:H,6,0))</f>
        <v>Max(CASE WHEN crd_open_nflag = 0 AND crd_prod_cat_cd = 'CR' THEN agrmnt_stts_dt end) AS crd_cc_max_close_dt,</v>
      </c>
    </row>
    <row r="262" spans="1:21" ht="20.100000000000001" hidden="1" customHeight="1">
      <c r="A262">
        <v>2</v>
      </c>
      <c r="B262">
        <v>261</v>
      </c>
      <c r="C262" t="s">
        <v>260</v>
      </c>
      <c r="D262" t="s">
        <v>2765</v>
      </c>
      <c r="E262" t="s">
        <v>685</v>
      </c>
      <c r="F262" t="s">
        <v>260</v>
      </c>
      <c r="H262">
        <f>VLOOKUP(E262,'Атрибут-ТОД'!B:F,3,0)</f>
        <v>0</v>
      </c>
      <c r="I262" t="s">
        <v>2025</v>
      </c>
      <c r="J262" s="9" t="s">
        <v>264</v>
      </c>
      <c r="K262" t="s">
        <v>2741</v>
      </c>
      <c r="L262" t="str">
        <f>VLOOKUP(F262&amp;E262,'Атрибут-ТОД2'!F:F,1,0)</f>
        <v>SBX_RETAIL_MP_DM.ft_client_aggr_mnth_epkcrd_dc_max_open_dt</v>
      </c>
      <c r="O262" s="27" t="str">
        <f>IF(ISNA(VLOOKUP(E:E,'Мегавитрина на 21.09'!C:H,1,0)), VLOOKUP(E:E,'Мегавитрина на 21.09'!D:H,1,0),VLOOKUP(E:E,'Мегавитрина на 21.09'!C:H,1,0))</f>
        <v>crd_dc_max_open_dt</v>
      </c>
      <c r="P262" s="27" t="str">
        <f>IF(ISNA(VLOOKUP(E:E,'Мегавитрина на 21.09'!C:H,2,0)), VLOOKUP(E:E,'Мегавитрина на 21.09'!D:H,1,0),VLOOKUP(E:E,'Мегавитрина на 21.09'!C:H,2,0))</f>
        <v>crd_dc_max_open_dt</v>
      </c>
      <c r="Q262" s="27" t="str">
        <f>IF(ISNA(VLOOKUP(E:E,'Мегавитрина на 21.09'!C:H,3,0)), VLOOKUP(E:E,'Мегавитрина на 21.09'!D:H,2,0),VLOOKUP(E:E,'Мегавитрина на 21.09'!C:H,3,0))</f>
        <v>Дата последнего открытия дебетовой карты для действующих (карт.договор в статусе 1000, карта в 1000,1010,1026, экспирация карты НЕ учитывается)</v>
      </c>
      <c r="R262" s="27" t="str">
        <f>IF(ISNA(VLOOKUP(E:E,'Мегавитрина на 21.09'!C:H,4,0)), VLOOKUP(E:E,'Мегавитрина на 21.09'!D:H,3,0),VLOOKUP(E:E,'Мегавитрина на 21.09'!C:H,4,0))</f>
        <v>custom_rb_card.agrmnt_mnth</v>
      </c>
      <c r="S262">
        <f>IF(ISNA(VLOOKUP(E:E,'Мегавитрина на 21.09'!C:H,5,0)), VLOOKUP(E:E,'Мегавитрина на 21.09'!D:H,4,0),VLOOKUP(E:E,'Мегавитрина на 21.09'!C:H,5,0))</f>
        <v>0</v>
      </c>
      <c r="T262" t="str">
        <f>IF(ISNA(VLOOKUP(E:E,'Мегавитрина на 21.09'!C:H,6,0)), VLOOKUP(E:E,'Мегавитрина на 21.09'!D:H,5,0),VLOOKUP(E:E,'Мегавитрина на 21.09'!C:H,6,0))</f>
        <v>Max(CASE WHEN crd_prod_cat_cd = 'DB' AND crd_open_nflag = 1 THEN agrmnt_open_dt end) AS crd_dc_max_open_dt,</v>
      </c>
    </row>
    <row r="263" spans="1:21" ht="20.100000000000001" hidden="1" customHeight="1">
      <c r="A263">
        <v>2</v>
      </c>
      <c r="B263">
        <v>262</v>
      </c>
      <c r="C263" t="s">
        <v>260</v>
      </c>
      <c r="D263" t="s">
        <v>2765</v>
      </c>
      <c r="E263" t="s">
        <v>645</v>
      </c>
      <c r="F263" t="s">
        <v>260</v>
      </c>
      <c r="I263" t="s">
        <v>2005</v>
      </c>
      <c r="J263" s="9" t="s">
        <v>264</v>
      </c>
      <c r="L263" t="e">
        <f>VLOOKUP(F263&amp;E263,'Атрибут-ТОД2'!F:F,1,0)</f>
        <v>#N/A</v>
      </c>
      <c r="O263" s="27" t="str">
        <f>IF(ISNA(VLOOKUP(E:E,'Мегавитрина на 21.09'!C:H,1,0)), VLOOKUP(E:E,'Мегавитрина на 21.09'!D:H,1,0),VLOOKUP(E:E,'Мегавитрина на 21.09'!C:H,1,0))</f>
        <v>crd_cc_max_issue_dt</v>
      </c>
      <c r="P263" s="27" t="str">
        <f>IF(ISNA(VLOOKUP(E:E,'Мегавитрина на 21.09'!C:H,2,0)), VLOOKUP(E:E,'Мегавитрина на 21.09'!D:H,1,0),VLOOKUP(E:E,'Мегавитрина на 21.09'!C:H,2,0))</f>
        <v>crd_cc_max_issue_dt</v>
      </c>
      <c r="Q263" s="27" t="str">
        <f>IF(ISNA(VLOOKUP(E:E,'Мегавитрина на 21.09'!C:H,3,0)), VLOOKUP(E:E,'Мегавитрина на 21.09'!D:H,2,0),VLOOKUP(E:E,'Мегавитрина на 21.09'!C:H,3,0))</f>
        <v>Дата последней выдачи (установки лимита) кредитной карты для действующих (карт.договор в статусе 1000, карта в 1000,1010,1026, экспирация карты НЕ учитывается)</v>
      </c>
      <c r="R263" s="27" t="str">
        <f>IF(ISNA(VLOOKUP(E:E,'Мегавитрина на 21.09'!C:H,4,0)), VLOOKUP(E:E,'Мегавитрина на 21.09'!D:H,3,0),VLOOKUP(E:E,'Мегавитрина на 21.09'!C:H,4,0))</f>
        <v>custom_rb_card.agrmnt_mnth</v>
      </c>
      <c r="S263">
        <f>IF(ISNA(VLOOKUP(E:E,'Мегавитрина на 21.09'!C:H,5,0)), VLOOKUP(E:E,'Мегавитрина на 21.09'!D:H,4,0),VLOOKUP(E:E,'Мегавитрина на 21.09'!C:H,5,0))</f>
        <v>0</v>
      </c>
      <c r="T263" t="str">
        <f>IF(ISNA(VLOOKUP(E:E,'Мегавитрина на 21.09'!C:H,6,0)), VLOOKUP(E:E,'Мегавитрина на 21.09'!D:H,5,0),VLOOKUP(E:E,'Мегавитрина на 21.09'!C:H,6,0))</f>
        <v>Max(CASE WHEN crd_open_nflag = 1 AND crd_prod_cat_cd = 'CR' THEN agrmnt_cc_orig_limit_dt end) AS crd_cc_max_issue_dt,</v>
      </c>
    </row>
    <row r="264" spans="1:21" ht="20.100000000000001" hidden="1" customHeight="1">
      <c r="A264">
        <v>2</v>
      </c>
      <c r="B264">
        <v>263</v>
      </c>
      <c r="C264" t="s">
        <v>260</v>
      </c>
      <c r="D264" t="s">
        <v>2765</v>
      </c>
      <c r="E264" t="s">
        <v>640</v>
      </c>
      <c r="F264" t="s">
        <v>260</v>
      </c>
      <c r="I264" t="s">
        <v>2002</v>
      </c>
      <c r="J264" s="9" t="s">
        <v>264</v>
      </c>
      <c r="L264" t="e">
        <f>VLOOKUP(F264&amp;E264,'Атрибут-ТОД2'!F:F,1,0)</f>
        <v>#N/A</v>
      </c>
      <c r="O264" s="27" t="str">
        <f>IF(ISNA(VLOOKUP(E:E,'Мегавитрина на 21.09'!C:H,1,0)), VLOOKUP(E:E,'Мегавитрина на 21.09'!D:H,1,0),VLOOKUP(E:E,'Мегавитрина на 21.09'!C:H,1,0))</f>
        <v>crd_cc_lst_os_amt</v>
      </c>
      <c r="P264" s="27" t="str">
        <f>IF(ISNA(VLOOKUP(E:E,'Мегавитрина на 21.09'!C:H,2,0)), VLOOKUP(E:E,'Мегавитрина на 21.09'!D:H,1,0),VLOOKUP(E:E,'Мегавитрина на 21.09'!C:H,2,0))</f>
        <v>crd_cc_lst_os_amt</v>
      </c>
      <c r="Q264" s="27" t="str">
        <f>IF(ISNA(VLOOKUP(E:E,'Мегавитрина на 21.09'!C:H,3,0)), VLOOKUP(E:E,'Мегавитрина на 21.09'!D:H,2,0),VLOOKUP(E:E,'Мегавитрина на 21.09'!C:H,3,0))</f>
        <v>задолженность последней действующей кредитной карты (баланс)</v>
      </c>
      <c r="R264" s="27" t="str">
        <f>IF(ISNA(VLOOKUP(E:E,'Мегавитрина на 21.09'!C:H,4,0)), VLOOKUP(E:E,'Мегавитрина на 21.09'!D:H,3,0),VLOOKUP(E:E,'Мегавитрина на 21.09'!C:H,4,0))</f>
        <v>custom_rb_card.card_agrmnt; custom_rb_card.agrmnt_mnth</v>
      </c>
      <c r="S264">
        <f>IF(ISNA(VLOOKUP(E:E,'Мегавитрина на 21.09'!C:H,5,0)), VLOOKUP(E:E,'Мегавитрина на 21.09'!D:H,4,0),VLOOKUP(E:E,'Мегавитрина на 21.09'!C:H,5,0))</f>
        <v>0</v>
      </c>
      <c r="T264" t="str">
        <f>IF(ISNA(VLOOKUP(E:E,'Мегавитрина на 21.09'!C:H,6,0)), VLOOKUP(E:E,'Мегавитрина на 21.09'!D:H,5,0),VLOOKUP(E:E,'Мегавитрина на 21.09'!C:H,6,0))</f>
        <v>Max(CASE WHEN card_cat_cd = 'CR' AND agr_rnum = 1 THEN agrmnt_cc_os_rub_amt END) AS crd_cc_lst_os_amt, WHERE 1 = 1
                                               AND (
                                                                               agrmnt_status_reason_id = 1000 AND 
                                                                               card_status_reason_id = 1000 --AND crd.card_expiration_dt&gt; p_report_dt
                                                                               ) -- active card &amp; agreement</v>
      </c>
    </row>
    <row r="265" spans="1:21" ht="20.100000000000001" hidden="1" customHeight="1">
      <c r="A265">
        <v>2</v>
      </c>
      <c r="B265">
        <v>264</v>
      </c>
      <c r="C265" t="s">
        <v>260</v>
      </c>
      <c r="D265" t="s">
        <v>2765</v>
      </c>
      <c r="E265" t="s">
        <v>721</v>
      </c>
      <c r="F265" t="s">
        <v>260</v>
      </c>
      <c r="I265" t="s">
        <v>2048</v>
      </c>
      <c r="J265" s="9" t="s">
        <v>264</v>
      </c>
      <c r="L265" t="e">
        <f>VLOOKUP(F265&amp;E265,'Атрибут-ТОД2'!F:F,1,0)</f>
        <v>#N/A</v>
      </c>
      <c r="O265" s="27" t="str">
        <f>IF(ISNA(VLOOKUP(E:E,'Мегавитрина на 21.09'!C:H,1,0)), VLOOKUP(E:E,'Мегавитрина на 21.09'!D:H,1,0),VLOOKUP(E:E,'Мегавитрина на 21.09'!C:H,1,0))</f>
        <v>crd_lst_agrmnt_vsp_cd</v>
      </c>
      <c r="P265" s="27" t="str">
        <f>IF(ISNA(VLOOKUP(E:E,'Мегавитрина на 21.09'!C:H,2,0)), VLOOKUP(E:E,'Мегавитрина на 21.09'!D:H,1,0),VLOOKUP(E:E,'Мегавитрина на 21.09'!C:H,2,0))</f>
        <v>crd_lst_agrmnt_vsp_cd</v>
      </c>
      <c r="Q265" s="27" t="str">
        <f>IF(ISNA(VLOOKUP(E:E,'Мегавитрина на 21.09'!C:H,3,0)), VLOOKUP(E:E,'Мегавитрина на 21.09'!D:H,2,0),VLOOKUP(E:E,'Мегавитрина на 21.09'!C:H,3,0))</f>
        <v>код ВСП последнего открытого карт.договора клиента</v>
      </c>
      <c r="R265" s="27" t="str">
        <f>IF(ISNA(VLOOKUP(E:E,'Мегавитрина на 21.09'!C:H,4,0)), VLOOKUP(E:E,'Мегавитрина на 21.09'!D:H,3,0),VLOOKUP(E:E,'Мегавитрина на 21.09'!C:H,4,0))</f>
        <v>custom_rb_card.card_agrmnt</v>
      </c>
      <c r="S265">
        <f>IF(ISNA(VLOOKUP(E:E,'Мегавитрина на 21.09'!C:H,5,0)), VLOOKUP(E:E,'Мегавитрина на 21.09'!D:H,4,0),VLOOKUP(E:E,'Мегавитрина на 21.09'!C:H,5,0))</f>
        <v>0</v>
      </c>
      <c r="T265" t="str">
        <f>IF(ISNA(VLOOKUP(E:E,'Мегавитрина на 21.09'!C:H,6,0)), VLOOKUP(E:E,'Мегавитрина на 21.09'!D:H,5,0),VLOOKUP(E:E,'Мегавитрина на 21.09'!C:H,6,0))</f>
        <v>agrmnt_vsp_nmb</v>
      </c>
    </row>
    <row r="266" spans="1:21" ht="20.100000000000001" hidden="1" customHeight="1">
      <c r="A266">
        <v>2</v>
      </c>
      <c r="B266">
        <v>265</v>
      </c>
      <c r="C266" t="s">
        <v>260</v>
      </c>
      <c r="D266" t="s">
        <v>2765</v>
      </c>
      <c r="E266" t="s">
        <v>719</v>
      </c>
      <c r="F266" t="s">
        <v>260</v>
      </c>
      <c r="I266" t="s">
        <v>2046</v>
      </c>
      <c r="J266" s="9" t="s">
        <v>264</v>
      </c>
      <c r="L266" t="e">
        <f>VLOOKUP(F266&amp;E266,'Атрибут-ТОД2'!F:F,1,0)</f>
        <v>#N/A</v>
      </c>
      <c r="O266" s="27" t="str">
        <f>IF(ISNA(VLOOKUP(E:E,'Мегавитрина на 21.09'!C:H,1,0)), VLOOKUP(E:E,'Мегавитрина на 21.09'!D:H,1,0),VLOOKUP(E:E,'Мегавитрина на 21.09'!C:H,1,0))</f>
        <v>crd_lst_agrmnt_osb_cd</v>
      </c>
      <c r="P266" s="27" t="str">
        <f>IF(ISNA(VLOOKUP(E:E,'Мегавитрина на 21.09'!C:H,2,0)), VLOOKUP(E:E,'Мегавитрина на 21.09'!D:H,1,0),VLOOKUP(E:E,'Мегавитрина на 21.09'!C:H,2,0))</f>
        <v>crd_lst_agrmnt_osb_cd</v>
      </c>
      <c r="Q266" s="27" t="str">
        <f>IF(ISNA(VLOOKUP(E:E,'Мегавитрина на 21.09'!C:H,3,0)), VLOOKUP(E:E,'Мегавитрина на 21.09'!D:H,2,0),VLOOKUP(E:E,'Мегавитрина на 21.09'!C:H,3,0))</f>
        <v>код ОСБ последнего открытого карт.договора клиента</v>
      </c>
      <c r="R266" s="27" t="str">
        <f>IF(ISNA(VLOOKUP(E:E,'Мегавитрина на 21.09'!C:H,4,0)), VLOOKUP(E:E,'Мегавитрина на 21.09'!D:H,3,0),VLOOKUP(E:E,'Мегавитрина на 21.09'!C:H,4,0))</f>
        <v>custom_rb_card.card_agrmnt</v>
      </c>
      <c r="S266">
        <f>IF(ISNA(VLOOKUP(E:E,'Мегавитрина на 21.09'!C:H,5,0)), VLOOKUP(E:E,'Мегавитрина на 21.09'!D:H,4,0),VLOOKUP(E:E,'Мегавитрина на 21.09'!C:H,5,0))</f>
        <v>0</v>
      </c>
      <c r="T266" t="str">
        <f>IF(ISNA(VLOOKUP(E:E,'Мегавитрина на 21.09'!C:H,6,0)), VLOOKUP(E:E,'Мегавитрина на 21.09'!D:H,5,0),VLOOKUP(E:E,'Мегавитрина на 21.09'!C:H,6,0))</f>
        <v>agrmnt_osb_nmb</v>
      </c>
    </row>
    <row r="267" spans="1:21" ht="20.100000000000001" hidden="1" customHeight="1">
      <c r="A267">
        <v>2</v>
      </c>
      <c r="B267">
        <v>266</v>
      </c>
      <c r="C267" t="s">
        <v>260</v>
      </c>
      <c r="D267" t="s">
        <v>2765</v>
      </c>
      <c r="E267" t="s">
        <v>720</v>
      </c>
      <c r="F267" t="s">
        <v>260</v>
      </c>
      <c r="I267" t="s">
        <v>2047</v>
      </c>
      <c r="J267" s="9" t="s">
        <v>264</v>
      </c>
      <c r="L267" t="e">
        <f>VLOOKUP(F267&amp;E267,'Атрибут-ТОД2'!F:F,1,0)</f>
        <v>#N/A</v>
      </c>
      <c r="O267" s="27" t="str">
        <f>IF(ISNA(VLOOKUP(E:E,'Мегавитрина на 21.09'!C:H,1,0)), VLOOKUP(E:E,'Мегавитрина на 21.09'!D:H,1,0),VLOOKUP(E:E,'Мегавитрина на 21.09'!C:H,1,0))</f>
        <v>crd_lst_agrmnt_tb_cd</v>
      </c>
      <c r="P267" s="27" t="str">
        <f>IF(ISNA(VLOOKUP(E:E,'Мегавитрина на 21.09'!C:H,2,0)), VLOOKUP(E:E,'Мегавитрина на 21.09'!D:H,1,0),VLOOKUP(E:E,'Мегавитрина на 21.09'!C:H,2,0))</f>
        <v>crd_lst_agrmnt_tb_cd</v>
      </c>
      <c r="Q267" s="27" t="str">
        <f>IF(ISNA(VLOOKUP(E:E,'Мегавитрина на 21.09'!C:H,3,0)), VLOOKUP(E:E,'Мегавитрина на 21.09'!D:H,2,0),VLOOKUP(E:E,'Мегавитрина на 21.09'!C:H,3,0))</f>
        <v>код ТБ последнего открытого карт.договора клиента</v>
      </c>
      <c r="R267" s="27" t="str">
        <f>IF(ISNA(VLOOKUP(E:E,'Мегавитрина на 21.09'!C:H,4,0)), VLOOKUP(E:E,'Мегавитрина на 21.09'!D:H,3,0),VLOOKUP(E:E,'Мегавитрина на 21.09'!C:H,4,0))</f>
        <v>custom_rb_card.card_agrmnt</v>
      </c>
      <c r="S267">
        <f>IF(ISNA(VLOOKUP(E:E,'Мегавитрина на 21.09'!C:H,5,0)), VLOOKUP(E:E,'Мегавитрина на 21.09'!D:H,4,0),VLOOKUP(E:E,'Мегавитрина на 21.09'!C:H,5,0))</f>
        <v>0</v>
      </c>
      <c r="T267" t="str">
        <f>IF(ISNA(VLOOKUP(E:E,'Мегавитрина на 21.09'!C:H,6,0)), VLOOKUP(E:E,'Мегавитрина на 21.09'!D:H,5,0),VLOOKUP(E:E,'Мегавитрина на 21.09'!C:H,6,0))</f>
        <v>agrmnt_tb_nmb</v>
      </c>
    </row>
    <row r="268" spans="1:21" ht="20.100000000000001" hidden="1" customHeight="1">
      <c r="A268">
        <v>2</v>
      </c>
      <c r="B268">
        <v>267</v>
      </c>
      <c r="C268" t="s">
        <v>260</v>
      </c>
      <c r="D268" t="s">
        <v>2765</v>
      </c>
      <c r="E268" t="s">
        <v>748</v>
      </c>
      <c r="F268" t="s">
        <v>260</v>
      </c>
      <c r="I268" t="s">
        <v>2075</v>
      </c>
      <c r="J268" s="9" t="s">
        <v>266</v>
      </c>
      <c r="L268" t="e">
        <f>VLOOKUP(F268&amp;E268,'Атрибут-ТОД2'!F:F,1,0)</f>
        <v>#N/A</v>
      </c>
      <c r="O268" s="27" t="str">
        <f>IF(ISNA(VLOOKUP(E:E,'Мегавитрина на 21.09'!C:H,1,0)), VLOOKUP(E:E,'Мегавитрина на 21.09'!D:H,1,0),VLOOKUP(E:E,'Мегавитрина на 21.09'!C:H,1,0))</f>
        <v>crd_pos_auto_3m_qty</v>
      </c>
      <c r="P268" s="27" t="str">
        <f>IF(ISNA(VLOOKUP(E:E,'Мегавитрина на 21.09'!C:H,2,0)), VLOOKUP(E:E,'Мегавитрина на 21.09'!D:H,1,0),VLOOKUP(E:E,'Мегавитрина на 21.09'!C:H,2,0))</f>
        <v>crd_pos_auto_3m_qty</v>
      </c>
      <c r="Q268" s="27" t="str">
        <f>IF(ISNA(VLOOKUP(E:E,'Мегавитрина на 21.09'!C:H,3,0)), VLOOKUP(E:E,'Мегавитрина на 21.09'!D:H,2,0),VLOOKUP(E:E,'Мегавитрина на 21.09'!C:H,3,0))</f>
        <v>Количество операций покупки в категории "Авто/мото" за месяц по картам за 3 мес.</v>
      </c>
      <c r="R268" s="27" t="str">
        <f>IF(ISNA(VLOOKUP(E:E,'Мегавитрина на 21.09'!C:H,4,0)), VLOOKUP(E:E,'Мегавитрина на 21.09'!D:H,3,0),VLOOKUP(E:E,'Мегавитрина на 21.09'!C:H,4,0))</f>
        <v>custom_rb_card.txn_mnth; custom_rb_card.card_agrmnt; custom_rb_card.txn_type; custom_rb_card.mcc</v>
      </c>
      <c r="S268">
        <f>IF(ISNA(VLOOKUP(E:E,'Мегавитрина на 21.09'!C:H,5,0)), VLOOKUP(E:E,'Мегавитрина на 21.09'!D:H,4,0),VLOOKUP(E:E,'Мегавитрина на 21.09'!C:H,5,0))</f>
        <v>0</v>
      </c>
      <c r="T268" t="str">
        <f>IF(ISNA(VLOOKUP(E:E,'Мегавитрина на 21.09'!C:H,6,0)), VLOOKUP(E:E,'Мегавитрина на 21.09'!D:H,5,0),VLOOKUP(E:E,'Мегавитрина на 21.09'!C:H,6,0))</f>
        <v>Sum(CASE WHEN mcc_group_id = 1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269" spans="1:21" ht="20.100000000000001" hidden="1" customHeight="1">
      <c r="A269">
        <v>2</v>
      </c>
      <c r="B269">
        <v>268</v>
      </c>
      <c r="C269" t="s">
        <v>260</v>
      </c>
      <c r="D269" t="s">
        <v>2765</v>
      </c>
      <c r="E269" t="s">
        <v>766</v>
      </c>
      <c r="F269" t="s">
        <v>260</v>
      </c>
      <c r="I269" t="s">
        <v>2093</v>
      </c>
      <c r="J269" s="9" t="s">
        <v>266</v>
      </c>
      <c r="L269" t="e">
        <f>VLOOKUP(F269&amp;E269,'Атрибут-ТОД2'!F:F,1,0)</f>
        <v>#N/A</v>
      </c>
      <c r="O269" s="27" t="str">
        <f>IF(ISNA(VLOOKUP(E:E,'Мегавитрина на 21.09'!C:H,1,0)), VLOOKUP(E:E,'Мегавитрина на 21.09'!D:H,1,0),VLOOKUP(E:E,'Мегавитрина на 21.09'!C:H,1,0))</f>
        <v>crd_pos_money_trf_3m_qty</v>
      </c>
      <c r="P269" s="27" t="str">
        <f>IF(ISNA(VLOOKUP(E:E,'Мегавитрина на 21.09'!C:H,2,0)), VLOOKUP(E:E,'Мегавитрина на 21.09'!D:H,1,0),VLOOKUP(E:E,'Мегавитрина на 21.09'!C:H,2,0))</f>
        <v>crd_pos_money_trf_3m_qty</v>
      </c>
      <c r="Q269" s="27" t="str">
        <f>IF(ISNA(VLOOKUP(E:E,'Мегавитрина на 21.09'!C:H,3,0)), VLOOKUP(E:E,'Мегавитрина на 21.09'!D:H,2,0),VLOOKUP(E:E,'Мегавитрина на 21.09'!C:H,3,0))</f>
        <v>Количество операций покупки в категории "Безналичные денежные операции" за месяц по картам за 3 мес.</v>
      </c>
      <c r="R269" s="27" t="str">
        <f>IF(ISNA(VLOOKUP(E:E,'Мегавитрина на 21.09'!C:H,4,0)), VLOOKUP(E:E,'Мегавитрина на 21.09'!D:H,3,0),VLOOKUP(E:E,'Мегавитрина на 21.09'!C:H,4,0))</f>
        <v>custom_rb_card.txn_mnth; custom_rb_card.card_agrmnt; custom_rb_card.txn_type; custom_rb_card.mcc</v>
      </c>
      <c r="S269">
        <f>IF(ISNA(VLOOKUP(E:E,'Мегавитрина на 21.09'!C:H,5,0)), VLOOKUP(E:E,'Мегавитрина на 21.09'!D:H,4,0),VLOOKUP(E:E,'Мегавитрина на 21.09'!C:H,5,0))</f>
        <v>0</v>
      </c>
      <c r="T269" t="str">
        <f>IF(ISNA(VLOOKUP(E:E,'Мегавитрина на 21.09'!C:H,6,0)), VLOOKUP(E:E,'Мегавитрина на 21.09'!D:H,5,0),VLOOKUP(E:E,'Мегавитрина на 21.09'!C:H,6,0))</f>
        <v>Sum(CASE WHEN mcc_group_id = 2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270" spans="1:21" ht="20.100000000000001" hidden="1" customHeight="1">
      <c r="A270">
        <v>2</v>
      </c>
      <c r="B270">
        <v>269</v>
      </c>
      <c r="C270" t="s">
        <v>260</v>
      </c>
      <c r="D270" t="s">
        <v>2765</v>
      </c>
      <c r="E270" t="s">
        <v>756</v>
      </c>
      <c r="F270" t="s">
        <v>260</v>
      </c>
      <c r="I270" t="s">
        <v>2083</v>
      </c>
      <c r="J270" s="9" t="s">
        <v>266</v>
      </c>
      <c r="L270" t="e">
        <f>VLOOKUP(F270&amp;E270,'Атрибут-ТОД2'!F:F,1,0)</f>
        <v>#N/A</v>
      </c>
      <c r="O270" s="27" t="str">
        <f>IF(ISNA(VLOOKUP(E:E,'Мегавитрина на 21.09'!C:H,1,0)), VLOOKUP(E:E,'Мегавитрина на 21.09'!D:H,1,0),VLOOKUP(E:E,'Мегавитрина на 21.09'!C:H,1,0))</f>
        <v>crd_pos_eat_out_3m_qty</v>
      </c>
      <c r="P270" s="27" t="str">
        <f>IF(ISNA(VLOOKUP(E:E,'Мегавитрина на 21.09'!C:H,2,0)), VLOOKUP(E:E,'Мегавитрина на 21.09'!D:H,1,0),VLOOKUP(E:E,'Мегавитрина на 21.09'!C:H,2,0))</f>
        <v>crd_pos_eat_out_3m_qty</v>
      </c>
      <c r="Q270" s="27" t="str">
        <f>IF(ISNA(VLOOKUP(E:E,'Мегавитрина на 21.09'!C:H,3,0)), VLOOKUP(E:E,'Мегавитрина на 21.09'!D:H,2,0),VLOOKUP(E:E,'Мегавитрина на 21.09'!C:H,3,0))</f>
        <v>Количество операций покупки в категории "Кафе/бары/рестораны" за месяц по картам за 3 мес.</v>
      </c>
      <c r="R270" s="27" t="str">
        <f>IF(ISNA(VLOOKUP(E:E,'Мегавитрина на 21.09'!C:H,4,0)), VLOOKUP(E:E,'Мегавитрина на 21.09'!D:H,3,0),VLOOKUP(E:E,'Мегавитрина на 21.09'!C:H,4,0))</f>
        <v>custom_rb_card.txn_mnth; custom_rb_card.card_agrmnt; custom_rb_card.txn_type; custom_rb_card.mcc</v>
      </c>
      <c r="S270">
        <f>IF(ISNA(VLOOKUP(E:E,'Мегавитрина на 21.09'!C:H,5,0)), VLOOKUP(E:E,'Мегавитрина на 21.09'!D:H,4,0),VLOOKUP(E:E,'Мегавитрина на 21.09'!C:H,5,0))</f>
        <v>0</v>
      </c>
      <c r="T270" t="str">
        <f>IF(ISNA(VLOOKUP(E:E,'Мегавитрина на 21.09'!C:H,6,0)), VLOOKUP(E:E,'Мегавитрина на 21.09'!D:H,5,0),VLOOKUP(E:E,'Мегавитрина на 21.09'!C:H,6,0))</f>
        <v>Sum(CASE WHEN mcc_group_id = 3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271" spans="1:21" ht="20.100000000000001" hidden="1" customHeight="1">
      <c r="A271">
        <v>2</v>
      </c>
      <c r="B271">
        <v>270</v>
      </c>
      <c r="C271" t="s">
        <v>260</v>
      </c>
      <c r="D271" t="s">
        <v>2765</v>
      </c>
      <c r="E271" t="s">
        <v>779</v>
      </c>
      <c r="F271" t="s">
        <v>260</v>
      </c>
      <c r="I271" t="s">
        <v>2106</v>
      </c>
      <c r="J271" s="9" t="s">
        <v>266</v>
      </c>
      <c r="L271" t="e">
        <f>VLOOKUP(F271&amp;E271,'Атрибут-ТОД2'!F:F,1,0)</f>
        <v>#N/A</v>
      </c>
      <c r="O271" s="27" t="str">
        <f>IF(ISNA(VLOOKUP(E:E,'Мегавитрина на 21.09'!C:H,1,0)), VLOOKUP(E:E,'Мегавитрина на 21.09'!D:H,1,0),VLOOKUP(E:E,'Мегавитрина на 21.09'!C:H,1,0))</f>
        <v>crd_pos_utilities_3m_qty</v>
      </c>
      <c r="P271" s="27" t="str">
        <f>IF(ISNA(VLOOKUP(E:E,'Мегавитрина на 21.09'!C:H,2,0)), VLOOKUP(E:E,'Мегавитрина на 21.09'!D:H,1,0),VLOOKUP(E:E,'Мегавитрина на 21.09'!C:H,2,0))</f>
        <v>crd_pos_utilities_3m_qty</v>
      </c>
      <c r="Q271" s="27" t="str">
        <f>IF(ISNA(VLOOKUP(E:E,'Мегавитрина на 21.09'!C:H,3,0)), VLOOKUP(E:E,'Мегавитрина на 21.09'!D:H,2,0),VLOOKUP(E:E,'Мегавитрина на 21.09'!C:H,3,0))</f>
        <v>Количество операций покупки в категории "Коммунальные платежи" за месяц по картам за 3 мес.</v>
      </c>
      <c r="R271" s="27" t="str">
        <f>IF(ISNA(VLOOKUP(E:E,'Мегавитрина на 21.09'!C:H,4,0)), VLOOKUP(E:E,'Мегавитрина на 21.09'!D:H,3,0),VLOOKUP(E:E,'Мегавитрина на 21.09'!C:H,4,0))</f>
        <v>custom_rb_card.txn_mnth; custom_rb_card.card_agrmnt; custom_rb_card.txn_type; custom_rb_card.mcc</v>
      </c>
      <c r="S271">
        <f>IF(ISNA(VLOOKUP(E:E,'Мегавитрина на 21.09'!C:H,5,0)), VLOOKUP(E:E,'Мегавитрина на 21.09'!D:H,4,0),VLOOKUP(E:E,'Мегавитрина на 21.09'!C:H,5,0))</f>
        <v>0</v>
      </c>
      <c r="T271" t="str">
        <f>IF(ISNA(VLOOKUP(E:E,'Мегавитрина на 21.09'!C:H,6,0)), VLOOKUP(E:E,'Мегавитрина на 21.09'!D:H,5,0),VLOOKUP(E:E,'Мегавитрина на 21.09'!C:H,6,0))</f>
        <v>Sum(CASE WHEN mcc_group_id = 4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272" spans="1:21" ht="20.100000000000001" hidden="1" customHeight="1">
      <c r="A272">
        <v>2</v>
      </c>
      <c r="B272">
        <v>271</v>
      </c>
      <c r="C272" t="s">
        <v>260</v>
      </c>
      <c r="D272" t="s">
        <v>2765</v>
      </c>
      <c r="E272" t="s">
        <v>771</v>
      </c>
      <c r="F272" t="s">
        <v>260</v>
      </c>
      <c r="I272" t="s">
        <v>2098</v>
      </c>
      <c r="J272" s="9" t="s">
        <v>266</v>
      </c>
      <c r="L272" t="e">
        <f>VLOOKUP(F272&amp;E272,'Атрибут-ТОД2'!F:F,1,0)</f>
        <v>#N/A</v>
      </c>
      <c r="O272" s="27" t="str">
        <f>IF(ISNA(VLOOKUP(E:E,'Мегавитрина на 21.09'!C:H,1,0)), VLOOKUP(E:E,'Мегавитрина на 21.09'!D:H,1,0),VLOOKUP(E:E,'Мегавитрина на 21.09'!C:H,1,0))</f>
        <v>crd_pos_pc_it_3m_qty</v>
      </c>
      <c r="P272" s="27" t="str">
        <f>IF(ISNA(VLOOKUP(E:E,'Мегавитрина на 21.09'!C:H,2,0)), VLOOKUP(E:E,'Мегавитрина на 21.09'!D:H,1,0),VLOOKUP(E:E,'Мегавитрина на 21.09'!C:H,2,0))</f>
        <v>crd_pos_pc_it_3m_qty</v>
      </c>
      <c r="Q272" s="27" t="str">
        <f>IF(ISNA(VLOOKUP(E:E,'Мегавитрина на 21.09'!C:H,3,0)), VLOOKUP(E:E,'Мегавитрина на 21.09'!D:H,2,0),VLOOKUP(E:E,'Мегавитрина на 21.09'!C:H,3,0))</f>
        <v>Количество операций покупки в категории "Компьютеры/Гаджеты/ПО/IT-услуги" за месяц по картам за 3 мес.</v>
      </c>
      <c r="R272" s="27" t="str">
        <f>IF(ISNA(VLOOKUP(E:E,'Мегавитрина на 21.09'!C:H,4,0)), VLOOKUP(E:E,'Мегавитрина на 21.09'!D:H,3,0),VLOOKUP(E:E,'Мегавитрина на 21.09'!C:H,4,0))</f>
        <v>custom_rb_card.txn_mnth; custom_rb_card.card_agrmnt; custom_rb_card.txn_type; custom_rb_card.mcc</v>
      </c>
      <c r="S272">
        <f>IF(ISNA(VLOOKUP(E:E,'Мегавитрина на 21.09'!C:H,5,0)), VLOOKUP(E:E,'Мегавитрина на 21.09'!D:H,4,0),VLOOKUP(E:E,'Мегавитрина на 21.09'!C:H,5,0))</f>
        <v>0</v>
      </c>
      <c r="T272" t="str">
        <f>IF(ISNA(VLOOKUP(E:E,'Мегавитрина на 21.09'!C:H,6,0)), VLOOKUP(E:E,'Мегавитрина на 21.09'!D:H,5,0),VLOOKUP(E:E,'Мегавитрина на 21.09'!C:H,6,0))</f>
        <v>Sum(CASE WHEN mcc_group_id = 5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273" spans="1:20" ht="20.100000000000001" hidden="1" customHeight="1">
      <c r="A273">
        <v>2</v>
      </c>
      <c r="B273">
        <v>272</v>
      </c>
      <c r="C273" t="s">
        <v>260</v>
      </c>
      <c r="D273" t="s">
        <v>2765</v>
      </c>
      <c r="E273" t="s">
        <v>750</v>
      </c>
      <c r="F273" t="s">
        <v>260</v>
      </c>
      <c r="I273" t="s">
        <v>2077</v>
      </c>
      <c r="J273" s="9" t="s">
        <v>266</v>
      </c>
      <c r="L273" t="e">
        <f>VLOOKUP(F273&amp;E273,'Атрибут-ТОД2'!F:F,1,0)</f>
        <v>#N/A</v>
      </c>
      <c r="O273" s="27" t="str">
        <f>IF(ISNA(VLOOKUP(E:E,'Мегавитрина на 21.09'!C:H,1,0)), VLOOKUP(E:E,'Мегавитрина на 21.09'!D:H,1,0),VLOOKUP(E:E,'Мегавитрина на 21.09'!C:H,1,0))</f>
        <v>crd_pos_beuaty_3m_qty</v>
      </c>
      <c r="P273" s="27" t="str">
        <f>IF(ISNA(VLOOKUP(E:E,'Мегавитрина на 21.09'!C:H,2,0)), VLOOKUP(E:E,'Мегавитрина на 21.09'!D:H,1,0),VLOOKUP(E:E,'Мегавитрина на 21.09'!C:H,2,0))</f>
        <v>crd_pos_beuaty_3m_qty</v>
      </c>
      <c r="Q273" s="27" t="str">
        <f>IF(ISNA(VLOOKUP(E:E,'Мегавитрина на 21.09'!C:H,3,0)), VLOOKUP(E:E,'Мегавитрина на 21.09'!D:H,2,0),VLOOKUP(E:E,'Мегавитрина на 21.09'!C:H,3,0))</f>
        <v>Количество операций покупки в категории "Красота и здоровье" за месяц по картам за 3 мес.</v>
      </c>
      <c r="R273" s="27" t="str">
        <f>IF(ISNA(VLOOKUP(E:E,'Мегавитрина на 21.09'!C:H,4,0)), VLOOKUP(E:E,'Мегавитрина на 21.09'!D:H,3,0),VLOOKUP(E:E,'Мегавитрина на 21.09'!C:H,4,0))</f>
        <v>custom_rb_card.txn_mnth; custom_rb_card.card_agrmnt; custom_rb_card.txn_type; custom_rb_card.mcc</v>
      </c>
      <c r="S273">
        <f>IF(ISNA(VLOOKUP(E:E,'Мегавитрина на 21.09'!C:H,5,0)), VLOOKUP(E:E,'Мегавитрина на 21.09'!D:H,4,0),VLOOKUP(E:E,'Мегавитрина на 21.09'!C:H,5,0))</f>
        <v>0</v>
      </c>
      <c r="T273" t="str">
        <f>IF(ISNA(VLOOKUP(E:E,'Мегавитрина на 21.09'!C:H,6,0)), VLOOKUP(E:E,'Мегавитрина на 21.09'!D:H,5,0),VLOOKUP(E:E,'Мегавитрина на 21.09'!C:H,6,0))</f>
        <v>Sum(CASE WHEN mcc_group_id = 6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274" spans="1:20" ht="20.100000000000001" hidden="1" customHeight="1">
      <c r="A274">
        <v>2</v>
      </c>
      <c r="B274">
        <v>273</v>
      </c>
      <c r="C274" t="s">
        <v>260</v>
      </c>
      <c r="D274" t="s">
        <v>2765</v>
      </c>
      <c r="E274" t="s">
        <v>760</v>
      </c>
      <c r="F274" t="s">
        <v>260</v>
      </c>
      <c r="I274" t="s">
        <v>2087</v>
      </c>
      <c r="J274" s="9" t="s">
        <v>266</v>
      </c>
      <c r="L274" t="e">
        <f>VLOOKUP(F274&amp;E274,'Атрибут-ТОД2'!F:F,1,0)</f>
        <v>#N/A</v>
      </c>
      <c r="O274" s="27" t="str">
        <f>IF(ISNA(VLOOKUP(E:E,'Мегавитрина на 21.09'!C:H,1,0)), VLOOKUP(E:E,'Мегавитрина на 21.09'!D:H,1,0),VLOOKUP(E:E,'Мегавитрина на 21.09'!C:H,1,0))</f>
        <v>crd_pos_healthcare_3m_qty</v>
      </c>
      <c r="P274" s="27" t="str">
        <f>IF(ISNA(VLOOKUP(E:E,'Мегавитрина на 21.09'!C:H,2,0)), VLOOKUP(E:E,'Мегавитрина на 21.09'!D:H,1,0),VLOOKUP(E:E,'Мегавитрина на 21.09'!C:H,2,0))</f>
        <v>crd_pos_healthcare_3m_qty</v>
      </c>
      <c r="Q274" s="27" t="str">
        <f>IF(ISNA(VLOOKUP(E:E,'Мегавитрина на 21.09'!C:H,3,0)), VLOOKUP(E:E,'Мегавитрина на 21.09'!D:H,2,0),VLOOKUP(E:E,'Мегавитрина на 21.09'!C:H,3,0))</f>
        <v>Количество операций покупки в категории "Медицина" за месяц по картам за 3 мес.</v>
      </c>
      <c r="R274" s="27" t="str">
        <f>IF(ISNA(VLOOKUP(E:E,'Мегавитрина на 21.09'!C:H,4,0)), VLOOKUP(E:E,'Мегавитрина на 21.09'!D:H,3,0),VLOOKUP(E:E,'Мегавитрина на 21.09'!C:H,4,0))</f>
        <v>custom_rb_card.txn_mnth; custom_rb_card.card_agrmnt; custom_rb_card.txn_type; custom_rb_card.mcc</v>
      </c>
      <c r="S274">
        <f>IF(ISNA(VLOOKUP(E:E,'Мегавитрина на 21.09'!C:H,5,0)), VLOOKUP(E:E,'Мегавитрина на 21.09'!D:H,4,0),VLOOKUP(E:E,'Мегавитрина на 21.09'!C:H,5,0))</f>
        <v>0</v>
      </c>
      <c r="T274" t="str">
        <f>IF(ISNA(VLOOKUP(E:E,'Мегавитрина на 21.09'!C:H,6,0)), VLOOKUP(E:E,'Мегавитрина на 21.09'!D:H,5,0),VLOOKUP(E:E,'Мегавитрина на 21.09'!C:H,6,0))</f>
        <v>Sum(CASE WHEN mcc_group_id = 7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275" spans="1:20" ht="20.100000000000001" hidden="1" customHeight="1">
      <c r="A275">
        <v>2</v>
      </c>
      <c r="B275">
        <v>274</v>
      </c>
      <c r="C275" t="s">
        <v>260</v>
      </c>
      <c r="D275" t="s">
        <v>2765</v>
      </c>
      <c r="E275" t="s">
        <v>752</v>
      </c>
      <c r="F275" t="s">
        <v>260</v>
      </c>
      <c r="I275" t="s">
        <v>2079</v>
      </c>
      <c r="J275" s="9" t="s">
        <v>266</v>
      </c>
      <c r="L275" t="e">
        <f>VLOOKUP(F275&amp;E275,'Атрибут-ТОД2'!F:F,1,0)</f>
        <v>#N/A</v>
      </c>
      <c r="O275" s="27" t="str">
        <f>IF(ISNA(VLOOKUP(E:E,'Мегавитрина на 21.09'!C:H,1,0)), VLOOKUP(E:E,'Мегавитрина на 21.09'!D:H,1,0),VLOOKUP(E:E,'Мегавитрина на 21.09'!C:H,1,0))</f>
        <v>crd_pos_clothes_3m_qty</v>
      </c>
      <c r="P275" s="27" t="str">
        <f>IF(ISNA(VLOOKUP(E:E,'Мегавитрина на 21.09'!C:H,2,0)), VLOOKUP(E:E,'Мегавитрина на 21.09'!D:H,1,0),VLOOKUP(E:E,'Мегавитрина на 21.09'!C:H,2,0))</f>
        <v>crd_pos_clothes_3m_qty</v>
      </c>
      <c r="Q275" s="27" t="str">
        <f>IF(ISNA(VLOOKUP(E:E,'Мегавитрина на 21.09'!C:H,3,0)), VLOOKUP(E:E,'Мегавитрина на 21.09'!D:H,2,0),VLOOKUP(E:E,'Мегавитрина на 21.09'!C:H,3,0))</f>
        <v>Количество операций покупки в категории "Одежда, обувь и аксессуары" за месяц по картам за 3 мес.</v>
      </c>
      <c r="R275" s="27" t="str">
        <f>IF(ISNA(VLOOKUP(E:E,'Мегавитрина на 21.09'!C:H,4,0)), VLOOKUP(E:E,'Мегавитрина на 21.09'!D:H,3,0),VLOOKUP(E:E,'Мегавитрина на 21.09'!C:H,4,0))</f>
        <v>custom_rb_card.txn_mnth; custom_rb_card.card_agrmnt; custom_rb_card.txn_type; custom_rb_card.mcc</v>
      </c>
      <c r="S275">
        <f>IF(ISNA(VLOOKUP(E:E,'Мегавитрина на 21.09'!C:H,5,0)), VLOOKUP(E:E,'Мегавитрина на 21.09'!D:H,4,0),VLOOKUP(E:E,'Мегавитрина на 21.09'!C:H,5,0))</f>
        <v>0</v>
      </c>
      <c r="T275" t="str">
        <f>IF(ISNA(VLOOKUP(E:E,'Мегавитрина на 21.09'!C:H,6,0)), VLOOKUP(E:E,'Мегавитрина на 21.09'!D:H,5,0),VLOOKUP(E:E,'Мегавитрина на 21.09'!C:H,6,0))</f>
        <v>Sum(CASE WHEN mcc_group_id = 8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276" spans="1:20" ht="20.100000000000001" hidden="1" customHeight="1">
      <c r="A276">
        <v>2</v>
      </c>
      <c r="B276">
        <v>275</v>
      </c>
      <c r="C276" t="s">
        <v>260</v>
      </c>
      <c r="D276" t="s">
        <v>2765</v>
      </c>
      <c r="E276" t="s">
        <v>665</v>
      </c>
      <c r="F276" t="s">
        <v>260</v>
      </c>
      <c r="I276" t="s">
        <v>2012</v>
      </c>
      <c r="J276" s="9" t="s">
        <v>264</v>
      </c>
      <c r="L276" t="e">
        <f>VLOOKUP(F276&amp;E276,'Атрибут-ТОД2'!F:F,1,0)</f>
        <v>#N/A</v>
      </c>
      <c r="O276" s="27" t="str">
        <f>IF(ISNA(VLOOKUP(E:E,'Мегавитрина на 21.09'!C:H,1,0)), VLOOKUP(E:E,'Мегавитрина на 21.09'!D:H,1,0),VLOOKUP(E:E,'Мегавитрина на 21.09'!C:H,1,0))</f>
        <v>crd_cc_pos_clothes_qty</v>
      </c>
      <c r="P276" s="27" t="str">
        <f>IF(ISNA(VLOOKUP(E:E,'Мегавитрина на 21.09'!C:H,2,0)), VLOOKUP(E:E,'Мегавитрина на 21.09'!D:H,1,0),VLOOKUP(E:E,'Мегавитрина на 21.09'!C:H,2,0))</f>
        <v>crd_cc_pos_clothes_qty</v>
      </c>
      <c r="Q276" s="27" t="str">
        <f>IF(ISNA(VLOOKUP(E:E,'Мегавитрина на 21.09'!C:H,3,0)), VLOOKUP(E:E,'Мегавитрина на 21.09'!D:H,2,0),VLOOKUP(E:E,'Мегавитрина на 21.09'!C:H,3,0))</f>
        <v>Количество операций покупки в категории "Одежда, обувь и аксессуары" за месяц по кредитным картам</v>
      </c>
      <c r="R276" s="27" t="str">
        <f>IF(ISNA(VLOOKUP(E:E,'Мегавитрина на 21.09'!C:H,4,0)), VLOOKUP(E:E,'Мегавитрина на 21.09'!D:H,3,0),VLOOKUP(E:E,'Мегавитрина на 21.09'!C:H,4,0))</f>
        <v>custom_rb_card.agrmnt_mnth</v>
      </c>
      <c r="S276">
        <f>IF(ISNA(VLOOKUP(E:E,'Мегавитрина на 21.09'!C:H,5,0)), VLOOKUP(E:E,'Мегавитрина на 21.09'!D:H,4,0),VLOOKUP(E:E,'Мегавитрина на 21.09'!C:H,5,0))</f>
        <v>0</v>
      </c>
      <c r="T276" t="str">
        <f>IF(ISNA(VLOOKUP(E:E,'Мегавитрина на 21.09'!C:H,6,0)), VLOOKUP(E:E,'Мегавитрина на 21.09'!D:H,5,0),VLOOKUP(E:E,'Мегавитрина на 21.09'!C:H,6,0))</f>
        <v>Sum(CASE WHEN crd_prod_cat_cd = 'CR' THEN txn_pos_clothes_qty END) AS crd_cc_pos_clothes_qty,</v>
      </c>
    </row>
    <row r="277" spans="1:20" ht="20.100000000000001" hidden="1" customHeight="1">
      <c r="A277">
        <v>2</v>
      </c>
      <c r="B277">
        <v>276</v>
      </c>
      <c r="C277" t="s">
        <v>260</v>
      </c>
      <c r="D277" t="s">
        <v>2765</v>
      </c>
      <c r="E277" t="s">
        <v>764</v>
      </c>
      <c r="F277" t="s">
        <v>260</v>
      </c>
      <c r="I277" t="s">
        <v>2091</v>
      </c>
      <c r="J277" s="9" t="s">
        <v>266</v>
      </c>
      <c r="L277" t="e">
        <f>VLOOKUP(F277&amp;E277,'Атрибут-ТОД2'!F:F,1,0)</f>
        <v>#N/A</v>
      </c>
      <c r="O277" s="27" t="str">
        <f>IF(ISNA(VLOOKUP(E:E,'Мегавитрина на 21.09'!C:H,1,0)), VLOOKUP(E:E,'Мегавитрина на 21.09'!D:H,1,0),VLOOKUP(E:E,'Мегавитрина на 21.09'!C:H,1,0))</f>
        <v>crd_pos_leisure_3m_qty</v>
      </c>
      <c r="P277" s="27" t="str">
        <f>IF(ISNA(VLOOKUP(E:E,'Мегавитрина на 21.09'!C:H,2,0)), VLOOKUP(E:E,'Мегавитрина на 21.09'!D:H,1,0),VLOOKUP(E:E,'Мегавитрина на 21.09'!C:H,2,0))</f>
        <v>crd_pos_leisure_3m_qty</v>
      </c>
      <c r="Q277" s="27" t="str">
        <f>IF(ISNA(VLOOKUP(E:E,'Мегавитрина на 21.09'!C:H,3,0)), VLOOKUP(E:E,'Мегавитрина на 21.09'!D:H,2,0),VLOOKUP(E:E,'Мегавитрина на 21.09'!C:H,3,0))</f>
        <v>Количество операций покупки в категории "Отдых/развлечения/спорт" за месяц по картам за 3 мес.</v>
      </c>
      <c r="R277" s="27" t="str">
        <f>IF(ISNA(VLOOKUP(E:E,'Мегавитрина на 21.09'!C:H,4,0)), VLOOKUP(E:E,'Мегавитрина на 21.09'!D:H,3,0),VLOOKUP(E:E,'Мегавитрина на 21.09'!C:H,4,0))</f>
        <v>custom_rb_card.txn_mnth; custom_rb_card.card_agrmnt; custom_rb_card.txn_type; custom_rb_card.mcc</v>
      </c>
      <c r="S277">
        <f>IF(ISNA(VLOOKUP(E:E,'Мегавитрина на 21.09'!C:H,5,0)), VLOOKUP(E:E,'Мегавитрина на 21.09'!D:H,4,0),VLOOKUP(E:E,'Мегавитрина на 21.09'!C:H,5,0))</f>
        <v>0</v>
      </c>
      <c r="T277" t="str">
        <f>IF(ISNA(VLOOKUP(E:E,'Мегавитрина на 21.09'!C:H,6,0)), VLOOKUP(E:E,'Мегавитрина на 21.09'!D:H,5,0),VLOOKUP(E:E,'Мегавитрина на 21.09'!C:H,6,0))</f>
        <v>Sum(CASE WHEN mcc_group_id = 9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278" spans="1:20" ht="20.100000000000001" hidden="1" customHeight="1">
      <c r="A278">
        <v>2</v>
      </c>
      <c r="B278">
        <v>277</v>
      </c>
      <c r="C278" t="s">
        <v>260</v>
      </c>
      <c r="D278" t="s">
        <v>2765</v>
      </c>
      <c r="E278" t="s">
        <v>758</v>
      </c>
      <c r="F278" t="s">
        <v>260</v>
      </c>
      <c r="I278" t="s">
        <v>2085</v>
      </c>
      <c r="J278" s="9" t="s">
        <v>266</v>
      </c>
      <c r="L278" t="e">
        <f>VLOOKUP(F278&amp;E278,'Атрибут-ТОД2'!F:F,1,0)</f>
        <v>#N/A</v>
      </c>
      <c r="O278" s="27" t="str">
        <f>IF(ISNA(VLOOKUP(E:E,'Мегавитрина на 21.09'!C:H,1,0)), VLOOKUP(E:E,'Мегавитрина на 21.09'!D:H,1,0),VLOOKUP(E:E,'Мегавитрина на 21.09'!C:H,1,0))</f>
        <v>crd_pos_groceries_3m_qty</v>
      </c>
      <c r="P278" s="27" t="str">
        <f>IF(ISNA(VLOOKUP(E:E,'Мегавитрина на 21.09'!C:H,2,0)), VLOOKUP(E:E,'Мегавитрина на 21.09'!D:H,1,0),VLOOKUP(E:E,'Мегавитрина на 21.09'!C:H,2,0))</f>
        <v>crd_pos_groceries_3m_qty</v>
      </c>
      <c r="Q278" s="27" t="str">
        <f>IF(ISNA(VLOOKUP(E:E,'Мегавитрина на 21.09'!C:H,3,0)), VLOOKUP(E:E,'Мегавитрина на 21.09'!D:H,2,0),VLOOKUP(E:E,'Мегавитрина на 21.09'!C:H,3,0))</f>
        <v>Количество операций покупки в категории "Продукты" за месяц по картам за 3 мес.</v>
      </c>
      <c r="R278" s="27" t="str">
        <f>IF(ISNA(VLOOKUP(E:E,'Мегавитрина на 21.09'!C:H,4,0)), VLOOKUP(E:E,'Мегавитрина на 21.09'!D:H,3,0),VLOOKUP(E:E,'Мегавитрина на 21.09'!C:H,4,0))</f>
        <v>custom_rb_card.txn_mnth; custom_rb_card.card_agrmnt; custom_rb_card.txn_type; custom_rb_card.mcc</v>
      </c>
      <c r="S278">
        <f>IF(ISNA(VLOOKUP(E:E,'Мегавитрина на 21.09'!C:H,5,0)), VLOOKUP(E:E,'Мегавитрина на 21.09'!D:H,4,0),VLOOKUP(E:E,'Мегавитрина на 21.09'!C:H,5,0))</f>
        <v>0</v>
      </c>
      <c r="T278" t="str">
        <f>IF(ISNA(VLOOKUP(E:E,'Мегавитрина на 21.09'!C:H,6,0)), VLOOKUP(E:E,'Мегавитрина на 21.09'!D:H,5,0),VLOOKUP(E:E,'Мегавитрина на 21.09'!C:H,6,0))</f>
        <v>Sum(CASE WHEN mcc_group_id = 10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279" spans="1:20" ht="20.100000000000001" hidden="1" customHeight="1">
      <c r="A279">
        <v>2</v>
      </c>
      <c r="B279">
        <v>278</v>
      </c>
      <c r="C279" t="s">
        <v>260</v>
      </c>
      <c r="D279" t="s">
        <v>2765</v>
      </c>
      <c r="E279" t="s">
        <v>770</v>
      </c>
      <c r="F279" t="s">
        <v>260</v>
      </c>
      <c r="I279" t="s">
        <v>2097</v>
      </c>
      <c r="J279" s="9" t="s">
        <v>266</v>
      </c>
      <c r="L279" t="e">
        <f>VLOOKUP(F279&amp;E279,'Атрибут-ТОД2'!F:F,1,0)</f>
        <v>#N/A</v>
      </c>
      <c r="O279" s="27" t="str">
        <f>IF(ISNA(VLOOKUP(E:E,'Мегавитрина на 21.09'!C:H,1,0)), VLOOKUP(E:E,'Мегавитрина на 21.09'!D:H,1,0),VLOOKUP(E:E,'Мегавитрина на 21.09'!C:H,1,0))</f>
        <v>crd_pos_othr_3m_qty</v>
      </c>
      <c r="P279" s="27" t="str">
        <f>IF(ISNA(VLOOKUP(E:E,'Мегавитрина на 21.09'!C:H,2,0)), VLOOKUP(E:E,'Мегавитрина на 21.09'!D:H,1,0),VLOOKUP(E:E,'Мегавитрина на 21.09'!C:H,2,0))</f>
        <v>crd_pos_othr_3m_qty</v>
      </c>
      <c r="Q279" s="27" t="str">
        <f>IF(ISNA(VLOOKUP(E:E,'Мегавитрина на 21.09'!C:H,3,0)), VLOOKUP(E:E,'Мегавитрина на 21.09'!D:H,2,0),VLOOKUP(E:E,'Мегавитрина на 21.09'!C:H,3,0))</f>
        <v>Количество операций покупки в категории "Прочее" за месяц по картам за 3 мес.</v>
      </c>
      <c r="R279" s="27" t="str">
        <f>IF(ISNA(VLOOKUP(E:E,'Мегавитрина на 21.09'!C:H,4,0)), VLOOKUP(E:E,'Мегавитрина на 21.09'!D:H,3,0),VLOOKUP(E:E,'Мегавитрина на 21.09'!C:H,4,0))</f>
        <v>custom_rb_card.txn_mnth; custom_rb_card.card_agrmnt; custom_rb_card.txn_type; custom_rb_card.mcc</v>
      </c>
      <c r="S279">
        <f>IF(ISNA(VLOOKUP(E:E,'Мегавитрина на 21.09'!C:H,5,0)), VLOOKUP(E:E,'Мегавитрина на 21.09'!D:H,4,0),VLOOKUP(E:E,'Мегавитрина на 21.09'!C:H,5,0))</f>
        <v>0</v>
      </c>
      <c r="T279" t="str">
        <f>IF(ISNA(VLOOKUP(E:E,'Мегавитрина на 21.09'!C:H,6,0)), VLOOKUP(E:E,'Мегавитрина на 21.09'!D:H,5,0),VLOOKUP(E:E,'Мегавитрина на 21.09'!C:H,6,0))</f>
        <v>Sum(CASE WHEN mcc_group_id = 11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280" spans="1:20" ht="20.100000000000001" hidden="1" customHeight="1">
      <c r="A280">
        <v>2</v>
      </c>
      <c r="B280">
        <v>279</v>
      </c>
      <c r="C280" t="s">
        <v>260</v>
      </c>
      <c r="D280" t="s">
        <v>2765</v>
      </c>
      <c r="E280" t="s">
        <v>773</v>
      </c>
      <c r="F280" t="s">
        <v>260</v>
      </c>
      <c r="I280" t="s">
        <v>2100</v>
      </c>
      <c r="J280" s="9" t="s">
        <v>266</v>
      </c>
      <c r="L280" t="e">
        <f>VLOOKUP(F280&amp;E280,'Атрибут-ТОД2'!F:F,1,0)</f>
        <v>#N/A</v>
      </c>
      <c r="O280" s="27" t="str">
        <f>IF(ISNA(VLOOKUP(E:E,'Мегавитрина на 21.09'!C:H,1,0)), VLOOKUP(E:E,'Мегавитрина на 21.09'!D:H,1,0),VLOOKUP(E:E,'Мегавитрина на 21.09'!C:H,1,0))</f>
        <v>crd_pos_special_3m_qty</v>
      </c>
      <c r="P280" s="27" t="str">
        <f>IF(ISNA(VLOOKUP(E:E,'Мегавитрина на 21.09'!C:H,2,0)), VLOOKUP(E:E,'Мегавитрина на 21.09'!D:H,1,0),VLOOKUP(E:E,'Мегавитрина на 21.09'!C:H,2,0))</f>
        <v>crd_pos_special_3m_qty</v>
      </c>
      <c r="Q280" s="27" t="str">
        <f>IF(ISNA(VLOOKUP(E:E,'Мегавитрина на 21.09'!C:H,3,0)), VLOOKUP(E:E,'Мегавитрина на 21.09'!D:H,2,0),VLOOKUP(E:E,'Мегавитрина на 21.09'!C:H,3,0))</f>
        <v>Количество операций покупки в категории "Специализированные товары и услуги" за месяц по картам за 3 мес.</v>
      </c>
      <c r="R280" s="27" t="str">
        <f>IF(ISNA(VLOOKUP(E:E,'Мегавитрина на 21.09'!C:H,4,0)), VLOOKUP(E:E,'Мегавитрина на 21.09'!D:H,3,0),VLOOKUP(E:E,'Мегавитрина на 21.09'!C:H,4,0))</f>
        <v>custom_rb_card.txn_mnth; custom_rb_card.card_agrmnt; custom_rb_card.txn_type; custom_rb_card.mcc</v>
      </c>
      <c r="S280">
        <f>IF(ISNA(VLOOKUP(E:E,'Мегавитрина на 21.09'!C:H,5,0)), VLOOKUP(E:E,'Мегавитрина на 21.09'!D:H,4,0),VLOOKUP(E:E,'Мегавитрина на 21.09'!C:H,5,0))</f>
        <v>0</v>
      </c>
      <c r="T280" t="str">
        <f>IF(ISNA(VLOOKUP(E:E,'Мегавитрина на 21.09'!C:H,6,0)), VLOOKUP(E:E,'Мегавитрина на 21.09'!D:H,5,0),VLOOKUP(E:E,'Мегавитрина на 21.09'!C:H,6,0))</f>
        <v>Sum(CASE WHEN mcc_group_id = 13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281" spans="1:20" ht="20.100000000000001" hidden="1" customHeight="1">
      <c r="A281">
        <v>2</v>
      </c>
      <c r="B281">
        <v>280</v>
      </c>
      <c r="C281" t="s">
        <v>260</v>
      </c>
      <c r="D281" t="s">
        <v>2765</v>
      </c>
      <c r="E281" t="s">
        <v>775</v>
      </c>
      <c r="F281" t="s">
        <v>260</v>
      </c>
      <c r="I281" t="s">
        <v>2102</v>
      </c>
      <c r="J281" s="9" t="s">
        <v>266</v>
      </c>
      <c r="L281" t="e">
        <f>VLOOKUP(F281&amp;E281,'Атрибут-ТОД2'!F:F,1,0)</f>
        <v>#N/A</v>
      </c>
      <c r="O281" s="27" t="str">
        <f>IF(ISNA(VLOOKUP(E:E,'Мегавитрина на 21.09'!C:H,1,0)), VLOOKUP(E:E,'Мегавитрина на 21.09'!D:H,1,0),VLOOKUP(E:E,'Мегавитрина на 21.09'!C:H,1,0))</f>
        <v>crd_pos_telecom_3m_qty</v>
      </c>
      <c r="P281" s="27" t="str">
        <f>IF(ISNA(VLOOKUP(E:E,'Мегавитрина на 21.09'!C:H,2,0)), VLOOKUP(E:E,'Мегавитрина на 21.09'!D:H,1,0),VLOOKUP(E:E,'Мегавитрина на 21.09'!C:H,2,0))</f>
        <v>crd_pos_telecom_3m_qty</v>
      </c>
      <c r="Q281" s="27" t="str">
        <f>IF(ISNA(VLOOKUP(E:E,'Мегавитрина на 21.09'!C:H,3,0)), VLOOKUP(E:E,'Мегавитрина на 21.09'!D:H,2,0),VLOOKUP(E:E,'Мегавитрина на 21.09'!C:H,3,0))</f>
        <v>Количество операций покупки в категории "Телекоммуникационные услуги" за месяц по картам за 3 мес.</v>
      </c>
      <c r="R281" s="27" t="str">
        <f>IF(ISNA(VLOOKUP(E:E,'Мегавитрина на 21.09'!C:H,4,0)), VLOOKUP(E:E,'Мегавитрина на 21.09'!D:H,3,0),VLOOKUP(E:E,'Мегавитрина на 21.09'!C:H,4,0))</f>
        <v>custom_rb_card.txn_mnth; custom_rb_card.card_agrmnt; custom_rb_card.txn_type; custom_rb_card.mcc</v>
      </c>
      <c r="S281">
        <f>IF(ISNA(VLOOKUP(E:E,'Мегавитрина на 21.09'!C:H,5,0)), VLOOKUP(E:E,'Мегавитрина на 21.09'!D:H,4,0),VLOOKUP(E:E,'Мегавитрина на 21.09'!C:H,5,0))</f>
        <v>0</v>
      </c>
      <c r="T281" t="str">
        <f>IF(ISNA(VLOOKUP(E:E,'Мегавитрина на 21.09'!C:H,6,0)), VLOOKUP(E:E,'Мегавитрина на 21.09'!D:H,5,0),VLOOKUP(E:E,'Мегавитрина на 21.09'!C:H,6,0))</f>
        <v>Sum(CASE WHEN mcc_group_id = 14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282" spans="1:20" ht="20.100000000000001" hidden="1" customHeight="1">
      <c r="A282">
        <v>2</v>
      </c>
      <c r="B282">
        <v>281</v>
      </c>
      <c r="C282" t="s">
        <v>260</v>
      </c>
      <c r="D282" t="s">
        <v>2765</v>
      </c>
      <c r="E282" t="s">
        <v>762</v>
      </c>
      <c r="F282" t="s">
        <v>260</v>
      </c>
      <c r="I282" t="s">
        <v>2089</v>
      </c>
      <c r="J282" s="9" t="s">
        <v>266</v>
      </c>
      <c r="L282" t="e">
        <f>VLOOKUP(F282&amp;E282,'Атрибут-ТОД2'!F:F,1,0)</f>
        <v>#N/A</v>
      </c>
      <c r="N282" s="11"/>
      <c r="O282" s="27" t="str">
        <f>IF(ISNA(VLOOKUP(E:E,'Мегавитрина на 21.09'!C:H,1,0)), VLOOKUP(E:E,'Мегавитрина на 21.09'!D:H,1,0),VLOOKUP(E:E,'Мегавитрина на 21.09'!C:H,1,0))</f>
        <v>crd_pos_home_repair_3m_qty</v>
      </c>
      <c r="P282" s="27" t="str">
        <f>IF(ISNA(VLOOKUP(E:E,'Мегавитрина на 21.09'!C:H,2,0)), VLOOKUP(E:E,'Мегавитрина на 21.09'!D:H,1,0),VLOOKUP(E:E,'Мегавитрина на 21.09'!C:H,2,0))</f>
        <v>crd_pos_home_repair_3m_qty</v>
      </c>
      <c r="Q282" s="27" t="str">
        <f>IF(ISNA(VLOOKUP(E:E,'Мегавитрина на 21.09'!C:H,3,0)), VLOOKUP(E:E,'Мегавитрина на 21.09'!D:H,2,0),VLOOKUP(E:E,'Мегавитрина на 21.09'!C:H,3,0))</f>
        <v>Количество операций покупки в категории "Товары для дома/ремонта" за месяц по картам за 3 мес.</v>
      </c>
      <c r="R282" s="27" t="str">
        <f>IF(ISNA(VLOOKUP(E:E,'Мегавитрина на 21.09'!C:H,4,0)), VLOOKUP(E:E,'Мегавитрина на 21.09'!D:H,3,0),VLOOKUP(E:E,'Мегавитрина на 21.09'!C:H,4,0))</f>
        <v>custom_rb_card.txn_mnth; custom_rb_card.card_agrmnt; custom_rb_card.txn_type; custom_rb_card.mcc</v>
      </c>
      <c r="S282">
        <f>IF(ISNA(VLOOKUP(E:E,'Мегавитрина на 21.09'!C:H,5,0)), VLOOKUP(E:E,'Мегавитрина на 21.09'!D:H,4,0),VLOOKUP(E:E,'Мегавитрина на 21.09'!C:H,5,0))</f>
        <v>0</v>
      </c>
      <c r="T282" t="str">
        <f>IF(ISNA(VLOOKUP(E:E,'Мегавитрина на 21.09'!C:H,6,0)), VLOOKUP(E:E,'Мегавитрина на 21.09'!D:H,5,0),VLOOKUP(E:E,'Мегавитрина на 21.09'!C:H,6,0))</f>
        <v>Sum(CASE WHEN mcc_group_id = 15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283" spans="1:20" ht="20.100000000000001" hidden="1" customHeight="1">
      <c r="A283">
        <v>2</v>
      </c>
      <c r="B283">
        <v>282</v>
      </c>
      <c r="C283" t="s">
        <v>260</v>
      </c>
      <c r="D283" t="s">
        <v>2765</v>
      </c>
      <c r="E283" t="s">
        <v>777</v>
      </c>
      <c r="F283" t="s">
        <v>260</v>
      </c>
      <c r="I283" t="s">
        <v>2104</v>
      </c>
      <c r="J283" s="9" t="s">
        <v>266</v>
      </c>
      <c r="L283" t="e">
        <f>VLOOKUP(F283&amp;E283,'Атрибут-ТОД2'!F:F,1,0)</f>
        <v>#N/A</v>
      </c>
      <c r="O283" s="27" t="str">
        <f>IF(ISNA(VLOOKUP(E:E,'Мегавитрина на 21.09'!C:H,1,0)), VLOOKUP(E:E,'Мегавитрина на 21.09'!D:H,1,0),VLOOKUP(E:E,'Мегавитрина на 21.09'!C:H,1,0))</f>
        <v>crd_pos_tourism_3m_qty</v>
      </c>
      <c r="P283" s="27" t="str">
        <f>IF(ISNA(VLOOKUP(E:E,'Мегавитрина на 21.09'!C:H,2,0)), VLOOKUP(E:E,'Мегавитрина на 21.09'!D:H,1,0),VLOOKUP(E:E,'Мегавитрина на 21.09'!C:H,2,0))</f>
        <v>crd_pos_tourism_3m_qty</v>
      </c>
      <c r="Q283" s="27" t="str">
        <f>IF(ISNA(VLOOKUP(E:E,'Мегавитрина на 21.09'!C:H,3,0)), VLOOKUP(E:E,'Мегавитрина на 21.09'!D:H,2,0),VLOOKUP(E:E,'Мегавитрина на 21.09'!C:H,3,0))</f>
        <v>Количество операций покупки в категории "Туризм/транспорт" за месяц по картам за 3 мес.</v>
      </c>
      <c r="R283" s="27" t="str">
        <f>IF(ISNA(VLOOKUP(E:E,'Мегавитрина на 21.09'!C:H,4,0)), VLOOKUP(E:E,'Мегавитрина на 21.09'!D:H,3,0),VLOOKUP(E:E,'Мегавитрина на 21.09'!C:H,4,0))</f>
        <v>custom_rb_card.txn_mnth; custom_rb_card.card_agrmnt; custom_rb_card.txn_type; custom_rb_card.mcc</v>
      </c>
      <c r="S283">
        <f>IF(ISNA(VLOOKUP(E:E,'Мегавитрина на 21.09'!C:H,5,0)), VLOOKUP(E:E,'Мегавитрина на 21.09'!D:H,4,0),VLOOKUP(E:E,'Мегавитрина на 21.09'!C:H,5,0))</f>
        <v>0</v>
      </c>
      <c r="T283" t="str">
        <f>IF(ISNA(VLOOKUP(E:E,'Мегавитрина на 21.09'!C:H,6,0)), VLOOKUP(E:E,'Мегавитрина на 21.09'!D:H,5,0),VLOOKUP(E:E,'Мегавитрина на 21.09'!C:H,6,0))</f>
        <v>Sum(CASE WHEN mcc_group_id = 16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284" spans="1:20" ht="20.100000000000001" hidden="1" customHeight="1">
      <c r="A284">
        <v>2</v>
      </c>
      <c r="B284">
        <v>283</v>
      </c>
      <c r="C284" t="s">
        <v>260</v>
      </c>
      <c r="D284" t="s">
        <v>2765</v>
      </c>
      <c r="E284" t="s">
        <v>754</v>
      </c>
      <c r="F284" t="s">
        <v>260</v>
      </c>
      <c r="I284" t="s">
        <v>2081</v>
      </c>
      <c r="J284" s="9" t="s">
        <v>266</v>
      </c>
      <c r="L284" t="e">
        <f>VLOOKUP(F284&amp;E284,'Атрибут-ТОД2'!F:F,1,0)</f>
        <v>#N/A</v>
      </c>
      <c r="O284" s="27" t="str">
        <f>IF(ISNA(VLOOKUP(E:E,'Мегавитрина на 21.09'!C:H,1,0)), VLOOKUP(E:E,'Мегавитрина на 21.09'!D:H,1,0),VLOOKUP(E:E,'Мегавитрина на 21.09'!C:H,1,0))</f>
        <v>crd_pos_dept_stores_3m_qty</v>
      </c>
      <c r="P284" s="27" t="str">
        <f>IF(ISNA(VLOOKUP(E:E,'Мегавитрина на 21.09'!C:H,2,0)), VLOOKUP(E:E,'Мегавитрина на 21.09'!D:H,1,0),VLOOKUP(E:E,'Мегавитрина на 21.09'!C:H,2,0))</f>
        <v>crd_pos_dept_stores_3m_qty</v>
      </c>
      <c r="Q284" s="27" t="str">
        <f>IF(ISNA(VLOOKUP(E:E,'Мегавитрина на 21.09'!C:H,3,0)), VLOOKUP(E:E,'Мегавитрина на 21.09'!D:H,2,0),VLOOKUP(E:E,'Мегавитрина на 21.09'!C:H,3,0))</f>
        <v>Количество операций покупки в категории "Универсальные магазины" за месяц по картам за 3 мес.</v>
      </c>
      <c r="R284" s="27" t="str">
        <f>IF(ISNA(VLOOKUP(E:E,'Мегавитрина на 21.09'!C:H,4,0)), VLOOKUP(E:E,'Мегавитрина на 21.09'!D:H,3,0),VLOOKUP(E:E,'Мегавитрина на 21.09'!C:H,4,0))</f>
        <v>custom_rb_card.txn_mnth; custom_rb_card.card_agrmnt; custom_rb_card.txn_type; custom_rb_card.mcc</v>
      </c>
      <c r="S284">
        <f>IF(ISNA(VLOOKUP(E:E,'Мегавитрина на 21.09'!C:H,5,0)), VLOOKUP(E:E,'Мегавитрина на 21.09'!D:H,4,0),VLOOKUP(E:E,'Мегавитрина на 21.09'!C:H,5,0))</f>
        <v>0</v>
      </c>
      <c r="T284" t="str">
        <f>IF(ISNA(VLOOKUP(E:E,'Мегавитрина на 21.09'!C:H,6,0)), VLOOKUP(E:E,'Мегавитрина на 21.09'!D:H,5,0),VLOOKUP(E:E,'Мегавитрина на 21.09'!C:H,6,0))</f>
        <v>Sum(CASE WHEN mcc_group_id = 17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285" spans="1:20" ht="20.100000000000001" hidden="1" customHeight="1">
      <c r="A285">
        <v>2</v>
      </c>
      <c r="B285">
        <v>284</v>
      </c>
      <c r="C285" t="s">
        <v>260</v>
      </c>
      <c r="D285" t="s">
        <v>2765</v>
      </c>
      <c r="E285" t="s">
        <v>743</v>
      </c>
      <c r="F285" t="s">
        <v>260</v>
      </c>
      <c r="I285" t="s">
        <v>2070</v>
      </c>
      <c r="J285" s="9" t="s">
        <v>264</v>
      </c>
      <c r="L285" t="e">
        <f>VLOOKUP(F285&amp;E285,'Атрибут-ТОД2'!F:F,1,0)</f>
        <v>#N/A</v>
      </c>
      <c r="O285" s="27" t="str">
        <f>IF(ISNA(VLOOKUP(E:E,'Мегавитрина на 21.09'!C:H,1,0)), VLOOKUP(E:E,'Мегавитрина на 21.09'!D:H,1,0),VLOOKUP(E:E,'Мегавитрина на 21.09'!C:H,1,0))</f>
        <v>crd_otf_trnf_pers_mb_rub_amt</v>
      </c>
      <c r="P285" s="27" t="str">
        <f>IF(ISNA(VLOOKUP(E:E,'Мегавитрина на 21.09'!C:H,2,0)), VLOOKUP(E:E,'Мегавитрина на 21.09'!D:H,1,0),VLOOKUP(E:E,'Мегавитрина на 21.09'!C:H,2,0))</f>
        <v>crd_otf_trnf_pers_mb_rub_amt</v>
      </c>
      <c r="Q285" s="27" t="str">
        <f>IF(ISNA(VLOOKUP(E:E,'Мегавитрина на 21.09'!C:H,3,0)), VLOOKUP(E:E,'Мегавитрина на 21.09'!D:H,2,0),VLOOKUP(E:E,'Мегавитрина на 21.09'!C:H,3,0))</f>
        <v>Общая сумма переводов/платежей в пользу физ.лиц (включая другие счета клиента) через мобильный банк по всем картам клиента за месяц в рублях</v>
      </c>
      <c r="R285" s="27" t="str">
        <f>IF(ISNA(VLOOKUP(E:E,'Мегавитрина на 21.09'!C:H,4,0)), VLOOKUP(E:E,'Мегавитрина на 21.09'!D:H,3,0),VLOOKUP(E:E,'Мегавитрина на 21.09'!C:H,4,0))</f>
        <v>custom_rb_card.agrmnt_mnth</v>
      </c>
      <c r="S285">
        <f>IF(ISNA(VLOOKUP(E:E,'Мегавитрина на 21.09'!C:H,5,0)), VLOOKUP(E:E,'Мегавитрина на 21.09'!D:H,4,0),VLOOKUP(E:E,'Мегавитрина на 21.09'!C:H,5,0))</f>
        <v>0</v>
      </c>
      <c r="T285" t="str">
        <f>IF(ISNA(VLOOKUP(E:E,'Мегавитрина на 21.09'!C:H,6,0)), VLOOKUP(E:E,'Мегавитрина на 21.09'!D:H,5,0),VLOOKUP(E:E,'Мегавитрина на 21.09'!C:H,6,0))</f>
        <v>sum(txn_otf_trnf_pers_mb_rub_amt)</v>
      </c>
    </row>
    <row r="286" spans="1:20" ht="20.100000000000001" hidden="1" customHeight="1">
      <c r="A286">
        <v>2</v>
      </c>
      <c r="B286">
        <v>285</v>
      </c>
      <c r="C286" t="s">
        <v>260</v>
      </c>
      <c r="D286" t="s">
        <v>2765</v>
      </c>
      <c r="E286" t="s">
        <v>747</v>
      </c>
      <c r="F286" t="s">
        <v>260</v>
      </c>
      <c r="I286" t="s">
        <v>2074</v>
      </c>
      <c r="J286" s="9" t="s">
        <v>264</v>
      </c>
      <c r="L286" t="e">
        <f>VLOOKUP(F286&amp;E286,'Атрибут-ТОД2'!F:F,1,0)</f>
        <v>#N/A</v>
      </c>
      <c r="N286" s="11"/>
      <c r="O286" s="27" t="str">
        <f>IF(ISNA(VLOOKUP(E:E,'Мегавитрина на 21.09'!C:H,1,0)), VLOOKUP(E:E,'Мегавитрина на 21.09'!D:H,1,0),VLOOKUP(E:E,'Мегавитрина на 21.09'!C:H,1,0))</f>
        <v>crd_otf_trnf_pers_sbol_rub_amt</v>
      </c>
      <c r="P286" s="27" t="str">
        <f>IF(ISNA(VLOOKUP(E:E,'Мегавитрина на 21.09'!C:H,2,0)), VLOOKUP(E:E,'Мегавитрина на 21.09'!D:H,1,0),VLOOKUP(E:E,'Мегавитрина на 21.09'!C:H,2,0))</f>
        <v>crd_otf_trnf_pers_sbol_rub_amt</v>
      </c>
      <c r="Q286" s="27" t="str">
        <f>IF(ISNA(VLOOKUP(E:E,'Мегавитрина на 21.09'!C:H,3,0)), VLOOKUP(E:E,'Мегавитрина на 21.09'!D:H,2,0),VLOOKUP(E:E,'Мегавитрина на 21.09'!C:H,3,0))</f>
        <v>Общая сумма переводов/платежей в пользу физ.лиц (включая другие счета клиента) через СБОЛ по всем картам клиента за месяц в рублях</v>
      </c>
      <c r="R286" s="27" t="str">
        <f>IF(ISNA(VLOOKUP(E:E,'Мегавитрина на 21.09'!C:H,4,0)), VLOOKUP(E:E,'Мегавитрина на 21.09'!D:H,3,0),VLOOKUP(E:E,'Мегавитрина на 21.09'!C:H,4,0))</f>
        <v>custom_rb_card.agrmnt_mnth</v>
      </c>
      <c r="S286">
        <f>IF(ISNA(VLOOKUP(E:E,'Мегавитрина на 21.09'!C:H,5,0)), VLOOKUP(E:E,'Мегавитрина на 21.09'!D:H,4,0),VLOOKUP(E:E,'Мегавитрина на 21.09'!C:H,5,0))</f>
        <v>0</v>
      </c>
      <c r="T286" t="str">
        <f>IF(ISNA(VLOOKUP(E:E,'Мегавитрина на 21.09'!C:H,6,0)), VLOOKUP(E:E,'Мегавитрина на 21.09'!D:H,5,0),VLOOKUP(E:E,'Мегавитрина на 21.09'!C:H,6,0))</f>
        <v>Sum(txn_otf_trnf_pers_sbol_rub_amt) AS crd_otf_trnf_pers_sbol_rub_amt,</v>
      </c>
    </row>
    <row r="287" spans="1:20" ht="20.100000000000001" hidden="1" customHeight="1">
      <c r="A287">
        <v>2</v>
      </c>
      <c r="B287">
        <v>286</v>
      </c>
      <c r="C287" t="s">
        <v>260</v>
      </c>
      <c r="D287" t="s">
        <v>2765</v>
      </c>
      <c r="E287" t="s">
        <v>741</v>
      </c>
      <c r="F287" t="s">
        <v>260</v>
      </c>
      <c r="I287" t="s">
        <v>2068</v>
      </c>
      <c r="J287" s="9" t="s">
        <v>264</v>
      </c>
      <c r="L287" t="e">
        <f>VLOOKUP(F287&amp;E287,'Атрибут-ТОД2'!F:F,1,0)</f>
        <v>#N/A</v>
      </c>
      <c r="O287" s="27" t="str">
        <f>IF(ISNA(VLOOKUP(E:E,'Мегавитрина на 21.09'!C:H,1,0)), VLOOKUP(E:E,'Мегавитрина на 21.09'!D:H,1,0),VLOOKUP(E:E,'Мегавитрина на 21.09'!C:H,1,0))</f>
        <v>crd_otf_trnf_pers_atm_rub_amt</v>
      </c>
      <c r="P287" s="27" t="str">
        <f>IF(ISNA(VLOOKUP(E:E,'Мегавитрина на 21.09'!C:H,2,0)), VLOOKUP(E:E,'Мегавитрина на 21.09'!D:H,1,0),VLOOKUP(E:E,'Мегавитрина на 21.09'!C:H,2,0))</f>
        <v>crd_otf_trnf_pers_atm_rub_amt</v>
      </c>
      <c r="Q287" s="27" t="str">
        <f>IF(ISNA(VLOOKUP(E:E,'Мегавитрина на 21.09'!C:H,3,0)), VLOOKUP(E:E,'Мегавитрина на 21.09'!D:H,2,0),VLOOKUP(E:E,'Мегавитрина на 21.09'!C:H,3,0))</f>
        <v>Общая сумма переводов/платежей в пользу физ.лиц (включая другие счета клиента) через ATM по всем картам клиента за месяц в рублях</v>
      </c>
      <c r="R287" s="27" t="str">
        <f>IF(ISNA(VLOOKUP(E:E,'Мегавитрина на 21.09'!C:H,4,0)), VLOOKUP(E:E,'Мегавитрина на 21.09'!D:H,3,0),VLOOKUP(E:E,'Мегавитрина на 21.09'!C:H,4,0))</f>
        <v>custom_rb_card.agrmnt_mnth</v>
      </c>
      <c r="S287">
        <f>IF(ISNA(VLOOKUP(E:E,'Мегавитрина на 21.09'!C:H,5,0)), VLOOKUP(E:E,'Мегавитрина на 21.09'!D:H,4,0),VLOOKUP(E:E,'Мегавитрина на 21.09'!C:H,5,0))</f>
        <v>0</v>
      </c>
      <c r="T287" t="str">
        <f>IF(ISNA(VLOOKUP(E:E,'Мегавитрина на 21.09'!C:H,6,0)), VLOOKUP(E:E,'Мегавитрина на 21.09'!D:H,5,0),VLOOKUP(E:E,'Мегавитрина на 21.09'!C:H,6,0))</f>
        <v>Sum(txn_otf_trnf_pers_atm_rub_amt) AS crd_otf_trnf_pers_atm_rub_amt,</v>
      </c>
    </row>
    <row r="288" spans="1:20" ht="20.100000000000001" hidden="1" customHeight="1">
      <c r="A288">
        <v>2</v>
      </c>
      <c r="B288">
        <v>287</v>
      </c>
      <c r="C288" t="s">
        <v>260</v>
      </c>
      <c r="D288" t="s">
        <v>2765</v>
      </c>
      <c r="E288" t="s">
        <v>745</v>
      </c>
      <c r="F288" t="s">
        <v>260</v>
      </c>
      <c r="I288" t="s">
        <v>2072</v>
      </c>
      <c r="J288" s="9" t="s">
        <v>264</v>
      </c>
      <c r="L288" t="e">
        <f>VLOOKUP(F288&amp;E288,'Атрибут-ТОД2'!F:F,1,0)</f>
        <v>#N/A</v>
      </c>
      <c r="N288" s="11"/>
      <c r="O288" s="27" t="str">
        <f>IF(ISNA(VLOOKUP(E:E,'Мегавитрина на 21.09'!C:H,1,0)), VLOOKUP(E:E,'Мегавитрина на 21.09'!D:H,1,0),VLOOKUP(E:E,'Мегавитрина на 21.09'!C:H,1,0))</f>
        <v>crd_otf_trnf_pers_pos_rub_amt</v>
      </c>
      <c r="P288" s="27" t="str">
        <f>IF(ISNA(VLOOKUP(E:E,'Мегавитрина на 21.09'!C:H,2,0)), VLOOKUP(E:E,'Мегавитрина на 21.09'!D:H,1,0),VLOOKUP(E:E,'Мегавитрина на 21.09'!C:H,2,0))</f>
        <v>crd_otf_trnf_pers_pos_rub_amt</v>
      </c>
      <c r="Q288" s="27" t="str">
        <f>IF(ISNA(VLOOKUP(E:E,'Мегавитрина на 21.09'!C:H,3,0)), VLOOKUP(E:E,'Мегавитрина на 21.09'!D:H,2,0),VLOOKUP(E:E,'Мегавитрина на 21.09'!C:H,3,0))</f>
        <v>Общая сумма переводов/платежей в пользу физ.лиц (включая другие счета клиента) через POS  по всем картам клиента за месяц в рублях</v>
      </c>
      <c r="R288" s="27" t="str">
        <f>IF(ISNA(VLOOKUP(E:E,'Мегавитрина на 21.09'!C:H,4,0)), VLOOKUP(E:E,'Мегавитрина на 21.09'!D:H,3,0),VLOOKUP(E:E,'Мегавитрина на 21.09'!C:H,4,0))</f>
        <v>custom_rb_card.agrmnt_mnth</v>
      </c>
      <c r="S288">
        <f>IF(ISNA(VLOOKUP(E:E,'Мегавитрина на 21.09'!C:H,5,0)), VLOOKUP(E:E,'Мегавитрина на 21.09'!D:H,4,0),VLOOKUP(E:E,'Мегавитрина на 21.09'!C:H,5,0))</f>
        <v>0</v>
      </c>
      <c r="T288" t="str">
        <f>IF(ISNA(VLOOKUP(E:E,'Мегавитрина на 21.09'!C:H,6,0)), VLOOKUP(E:E,'Мегавитрина на 21.09'!D:H,5,0),VLOOKUP(E:E,'Мегавитрина на 21.09'!C:H,6,0))</f>
        <v>sum(txn_otf_trnf_pers_pos_rub_amt)</v>
      </c>
    </row>
    <row r="289" spans="1:20" ht="20.100000000000001" hidden="1" customHeight="1">
      <c r="A289">
        <v>2</v>
      </c>
      <c r="B289">
        <v>288</v>
      </c>
      <c r="C289" t="s">
        <v>260</v>
      </c>
      <c r="D289" t="s">
        <v>2765</v>
      </c>
      <c r="E289" t="s">
        <v>729</v>
      </c>
      <c r="F289" t="s">
        <v>260</v>
      </c>
      <c r="H289">
        <f>VLOOKUP(E289,'Атрибут-ТОД'!B:F,3,0)</f>
        <v>0</v>
      </c>
      <c r="I289" t="s">
        <v>2056</v>
      </c>
      <c r="J289" s="9" t="s">
        <v>264</v>
      </c>
      <c r="K289" t="s">
        <v>2741</v>
      </c>
      <c r="L289" t="str">
        <f>VLOOKUP(F289&amp;E289,'Атрибут-ТОД2'!F:F,1,0)</f>
        <v>SBX_RETAIL_MP_DM.ft_client_aggr_mnth_epkcrd_otf_cc_pos_spend_rub_amt</v>
      </c>
      <c r="N289" s="11"/>
      <c r="O289" s="27" t="str">
        <f>IF(ISNA(VLOOKUP(E:E,'Мегавитрина на 21.09'!C:H,1,0)), VLOOKUP(E:E,'Мегавитрина на 21.09'!D:H,1,0),VLOOKUP(E:E,'Мегавитрина на 21.09'!C:H,1,0))</f>
        <v>crd_otf_cc_pos_spend_rub_amt</v>
      </c>
      <c r="P289" s="27" t="str">
        <f>IF(ISNA(VLOOKUP(E:E,'Мегавитрина на 21.09'!C:H,2,0)), VLOOKUP(E:E,'Мегавитрина на 21.09'!D:H,1,0),VLOOKUP(E:E,'Мегавитрина на 21.09'!C:H,2,0))</f>
        <v>crd_otf_cc_pos_spend_rub_amt</v>
      </c>
      <c r="Q289" s="27" t="str">
        <f>IF(ISNA(VLOOKUP(E:E,'Мегавитрина на 21.09'!C:H,3,0)), VLOOKUP(E:E,'Мегавитрина на 21.09'!D:H,2,0),VLOOKUP(E:E,'Мегавитрина на 21.09'!C:H,3,0))</f>
        <v>Общая сумма покупок (POS) по всем  кредитным картам клиента за месяц в рублях</v>
      </c>
      <c r="R289" s="27" t="str">
        <f>IF(ISNA(VLOOKUP(E:E,'Мегавитрина на 21.09'!C:H,4,0)), VLOOKUP(E:E,'Мегавитрина на 21.09'!D:H,3,0),VLOOKUP(E:E,'Мегавитрина на 21.09'!C:H,4,0))</f>
        <v>custom_rb_card.agrmnt_mnth</v>
      </c>
      <c r="S289">
        <f>IF(ISNA(VLOOKUP(E:E,'Мегавитрина на 21.09'!C:H,5,0)), VLOOKUP(E:E,'Мегавитрина на 21.09'!D:H,4,0),VLOOKUP(E:E,'Мегавитрина на 21.09'!C:H,5,0))</f>
        <v>0</v>
      </c>
      <c r="T289" t="str">
        <f>IF(ISNA(VLOOKUP(E:E,'Мегавитрина на 21.09'!C:H,6,0)), VLOOKUP(E:E,'Мегавитрина на 21.09'!D:H,5,0),VLOOKUP(E:E,'Мегавитрина на 21.09'!C:H,6,0))</f>
        <v xml:space="preserve">Sum(CASE WHEN crd_prod_cat_cd = 'CR' THEN txn_otf_pos_spend_rub_amt END) AS crd_otf_cc_pos_spend_rub_amt,            </v>
      </c>
    </row>
    <row r="290" spans="1:20" ht="20.100000000000001" hidden="1" customHeight="1">
      <c r="A290">
        <v>2</v>
      </c>
      <c r="B290">
        <v>289</v>
      </c>
      <c r="C290" t="s">
        <v>260</v>
      </c>
      <c r="D290" t="s">
        <v>2765</v>
      </c>
      <c r="E290" t="s">
        <v>735</v>
      </c>
      <c r="F290" t="s">
        <v>260</v>
      </c>
      <c r="H290">
        <f>VLOOKUP(E290,'Атрибут-ТОД'!B:F,3,0)</f>
        <v>0</v>
      </c>
      <c r="I290" t="s">
        <v>2062</v>
      </c>
      <c r="J290" s="9" t="s">
        <v>264</v>
      </c>
      <c r="K290" t="s">
        <v>2741</v>
      </c>
      <c r="L290" t="str">
        <f>VLOOKUP(F290&amp;E290,'Атрибут-ТОД2'!F:F,1,0)</f>
        <v>SBX_RETAIL_MP_DM.ft_client_aggr_mnth_epkcrd_otf_dc_pos_spend_rub_amt</v>
      </c>
      <c r="O290" s="27" t="str">
        <f>IF(ISNA(VLOOKUP(E:E,'Мегавитрина на 21.09'!C:H,1,0)), VLOOKUP(E:E,'Мегавитрина на 21.09'!D:H,1,0),VLOOKUP(E:E,'Мегавитрина на 21.09'!C:H,1,0))</f>
        <v>crd_otf_dc_pos_spend_rub_amt</v>
      </c>
      <c r="P290" s="27" t="str">
        <f>IF(ISNA(VLOOKUP(E:E,'Мегавитрина на 21.09'!C:H,2,0)), VLOOKUP(E:E,'Мегавитрина на 21.09'!D:H,1,0),VLOOKUP(E:E,'Мегавитрина на 21.09'!C:H,2,0))</f>
        <v>crd_otf_dc_pos_spend_rub_amt</v>
      </c>
      <c r="Q290" s="27" t="str">
        <f>IF(ISNA(VLOOKUP(E:E,'Мегавитрина на 21.09'!C:H,3,0)), VLOOKUP(E:E,'Мегавитрина на 21.09'!D:H,2,0),VLOOKUP(E:E,'Мегавитрина на 21.09'!C:H,3,0))</f>
        <v>Общая сумма покупок (POS) по всем дебетовым картам клиента за месяц в рублях</v>
      </c>
      <c r="R290" s="27" t="str">
        <f>IF(ISNA(VLOOKUP(E:E,'Мегавитрина на 21.09'!C:H,4,0)), VLOOKUP(E:E,'Мегавитрина на 21.09'!D:H,3,0),VLOOKUP(E:E,'Мегавитрина на 21.09'!C:H,4,0))</f>
        <v>custom_rb_card.agrmnt_mnth</v>
      </c>
      <c r="S290">
        <f>IF(ISNA(VLOOKUP(E:E,'Мегавитрина на 21.09'!C:H,5,0)), VLOOKUP(E:E,'Мегавитрина на 21.09'!D:H,4,0),VLOOKUP(E:E,'Мегавитрина на 21.09'!C:H,5,0))</f>
        <v>0</v>
      </c>
      <c r="T290" t="str">
        <f>IF(ISNA(VLOOKUP(E:E,'Мегавитрина на 21.09'!C:H,6,0)), VLOOKUP(E:E,'Мегавитрина на 21.09'!D:H,5,0),VLOOKUP(E:E,'Мегавитрина на 21.09'!C:H,6,0))</f>
        <v>Sum(CASE WHEN crd_prod_cat_cd = 'DB' THEN txn_otf_pos_spend_rub_amt END) AS crd_otf_dc_pos_spend_rub_amt,</v>
      </c>
    </row>
    <row r="291" spans="1:20" ht="20.100000000000001" hidden="1" customHeight="1">
      <c r="A291">
        <v>2</v>
      </c>
      <c r="B291">
        <v>290</v>
      </c>
      <c r="C291" t="s">
        <v>260</v>
      </c>
      <c r="D291" t="s">
        <v>2765</v>
      </c>
      <c r="E291" t="s">
        <v>718</v>
      </c>
      <c r="F291" t="s">
        <v>260</v>
      </c>
      <c r="H291">
        <f>VLOOKUP(E291,'Атрибут-ТОД'!B:F,3,0)</f>
        <v>0</v>
      </c>
      <c r="I291" t="s">
        <v>2045</v>
      </c>
      <c r="J291" s="9" t="s">
        <v>264</v>
      </c>
      <c r="K291" t="s">
        <v>2741</v>
      </c>
      <c r="L291" t="str">
        <f>VLOOKUP(F291&amp;E291,'Атрибут-ТОД2'!F:F,1,0)</f>
        <v>SBX_RETAIL_MP_DM.ft_client_aggr_mnth_epkcrd_inf_dc_total_rub_amt</v>
      </c>
      <c r="N291" s="11"/>
      <c r="O291" s="27" t="str">
        <f>IF(ISNA(VLOOKUP(E:E,'Мегавитрина на 21.09'!C:H,1,0)), VLOOKUP(E:E,'Мегавитрина на 21.09'!D:H,1,0),VLOOKUP(E:E,'Мегавитрина на 21.09'!C:H,1,0))</f>
        <v>crd_inf_dc_total_rub_amt</v>
      </c>
      <c r="P291" s="27" t="str">
        <f>IF(ISNA(VLOOKUP(E:E,'Мегавитрина на 21.09'!C:H,2,0)), VLOOKUP(E:E,'Мегавитрина на 21.09'!D:H,1,0),VLOOKUP(E:E,'Мегавитрина на 21.09'!C:H,2,0))</f>
        <v>crd_inf_dc_total_rub_amt</v>
      </c>
      <c r="Q291" s="27" t="str">
        <f>IF(ISNA(VLOOKUP(E:E,'Мегавитрина на 21.09'!C:H,3,0)), VLOOKUP(E:E,'Мегавитрина на 21.09'!D:H,2,0),VLOOKUP(E:E,'Мегавитрина на 21.09'!C:H,3,0))</f>
        <v>Общая сумма поступлений по дебетовым картам клиента за месяц в рублях</v>
      </c>
      <c r="R291" s="27" t="str">
        <f>IF(ISNA(VLOOKUP(E:E,'Мегавитрина на 21.09'!C:H,4,0)), VLOOKUP(E:E,'Мегавитрина на 21.09'!D:H,3,0),VLOOKUP(E:E,'Мегавитрина на 21.09'!C:H,4,0))</f>
        <v>custom_rb_card.agrmnt_mnth</v>
      </c>
      <c r="S291">
        <f>IF(ISNA(VLOOKUP(E:E,'Мегавитрина на 21.09'!C:H,5,0)), VLOOKUP(E:E,'Мегавитрина на 21.09'!D:H,4,0),VLOOKUP(E:E,'Мегавитрина на 21.09'!C:H,5,0))</f>
        <v>0</v>
      </c>
      <c r="T291" t="str">
        <f>IF(ISNA(VLOOKUP(E:E,'Мегавитрина на 21.09'!C:H,6,0)), VLOOKUP(E:E,'Мегавитрина на 21.09'!D:H,5,0),VLOOKUP(E:E,'Мегавитрина на 21.09'!C:H,6,0))</f>
        <v>Sum(CASE WHEN crd_prod_cat_cd = 'DB' THEN txn_inf_total_rub_amt END) AS crd_inf_dc_total_rub_amt,</v>
      </c>
    </row>
    <row r="292" spans="1:20" ht="20.100000000000001" hidden="1" customHeight="1">
      <c r="A292">
        <v>2</v>
      </c>
      <c r="B292">
        <v>291</v>
      </c>
      <c r="C292" t="s">
        <v>260</v>
      </c>
      <c r="D292" t="s">
        <v>2765</v>
      </c>
      <c r="E292" t="s">
        <v>723</v>
      </c>
      <c r="F292" t="s">
        <v>260</v>
      </c>
      <c r="I292" t="s">
        <v>2050</v>
      </c>
      <c r="J292" s="9" t="s">
        <v>264</v>
      </c>
      <c r="L292" t="e">
        <f>VLOOKUP(F292&amp;E292,'Атрибут-ТОД2'!F:F,1,0)</f>
        <v>#N/A</v>
      </c>
      <c r="O292" s="27" t="str">
        <f>IF(ISNA(VLOOKUP(E:E,'Мегавитрина на 21.09'!C:H,1,0)), VLOOKUP(E:E,'Мегавитрина на 21.09'!D:H,1,0),VLOOKUP(E:E,'Мегавитрина на 21.09'!C:H,1,0))</f>
        <v>crd_otf_cash_ext_rub_amt</v>
      </c>
      <c r="P292" s="27" t="str">
        <f>IF(ISNA(VLOOKUP(E:E,'Мегавитрина на 21.09'!C:H,2,0)), VLOOKUP(E:E,'Мегавитрина на 21.09'!D:H,1,0),VLOOKUP(E:E,'Мегавитрина на 21.09'!C:H,2,0))</f>
        <v>crd_otf_cash_ext_rub_amt</v>
      </c>
      <c r="Q292" s="27" t="str">
        <f>IF(ISNA(VLOOKUP(E:E,'Мегавитрина на 21.09'!C:H,3,0)), VLOOKUP(E:E,'Мегавитрина на 21.09'!D:H,2,0),VLOOKUP(E:E,'Мегавитрина на 21.09'!C:H,3,0))</f>
        <v>Общая сумма снятия наличных в других банках по всем картам клиента за месяц в рублях</v>
      </c>
      <c r="R292" s="27" t="str">
        <f>IF(ISNA(VLOOKUP(E:E,'Мегавитрина на 21.09'!C:H,4,0)), VLOOKUP(E:E,'Мегавитрина на 21.09'!D:H,3,0),VLOOKUP(E:E,'Мегавитрина на 21.09'!C:H,4,0))</f>
        <v>custom_rb_card.agrmnt_mnth</v>
      </c>
      <c r="S292">
        <f>IF(ISNA(VLOOKUP(E:E,'Мегавитрина на 21.09'!C:H,5,0)), VLOOKUP(E:E,'Мегавитрина на 21.09'!D:H,4,0),VLOOKUP(E:E,'Мегавитрина на 21.09'!C:H,5,0))</f>
        <v>0</v>
      </c>
      <c r="T292" t="str">
        <f>IF(ISNA(VLOOKUP(E:E,'Мегавитрина на 21.09'!C:H,6,0)), VLOOKUP(E:E,'Мегавитрина на 21.09'!D:H,5,0),VLOOKUP(E:E,'Мегавитрина на 21.09'!C:H,6,0))</f>
        <v>Sum(txn_otf_cash_ext_rub_amt) AS crd_otf_cash_ext_rub_amt,</v>
      </c>
    </row>
    <row r="293" spans="1:20" ht="20.100000000000001" hidden="1" customHeight="1">
      <c r="A293">
        <v>2</v>
      </c>
      <c r="B293">
        <v>292</v>
      </c>
      <c r="C293" t="s">
        <v>260</v>
      </c>
      <c r="D293" t="s">
        <v>2765</v>
      </c>
      <c r="E293" t="s">
        <v>725</v>
      </c>
      <c r="F293" t="s">
        <v>260</v>
      </c>
      <c r="I293" t="s">
        <v>2052</v>
      </c>
      <c r="J293" s="9" t="s">
        <v>264</v>
      </c>
      <c r="L293" t="e">
        <f>VLOOKUP(F293&amp;E293,'Атрибут-ТОД2'!F:F,1,0)</f>
        <v>#N/A</v>
      </c>
      <c r="O293" s="27" t="str">
        <f>IF(ISNA(VLOOKUP(E:E,'Мегавитрина на 21.09'!C:H,1,0)), VLOOKUP(E:E,'Мегавитрина на 21.09'!D:H,1,0),VLOOKUP(E:E,'Мегавитрина на 21.09'!C:H,1,0))</f>
        <v>crd_otf_cash_sb_rub_amt</v>
      </c>
      <c r="P293" s="27" t="str">
        <f>IF(ISNA(VLOOKUP(E:E,'Мегавитрина на 21.09'!C:H,2,0)), VLOOKUP(E:E,'Мегавитрина на 21.09'!D:H,1,0),VLOOKUP(E:E,'Мегавитрина на 21.09'!C:H,2,0))</f>
        <v>crd_otf_cash_sb_rub_amt</v>
      </c>
      <c r="Q293" s="27" t="str">
        <f>IF(ISNA(VLOOKUP(E:E,'Мегавитрина на 21.09'!C:H,3,0)), VLOOKUP(E:E,'Мегавитрина на 21.09'!D:H,2,0),VLOOKUP(E:E,'Мегавитрина на 21.09'!C:H,3,0))</f>
        <v>Общая сумма снятия наличных в системе СБ РФ по всем картам клиента за месяц в рублях</v>
      </c>
      <c r="R293" s="27" t="str">
        <f>IF(ISNA(VLOOKUP(E:E,'Мегавитрина на 21.09'!C:H,4,0)), VLOOKUP(E:E,'Мегавитрина на 21.09'!D:H,3,0),VLOOKUP(E:E,'Мегавитрина на 21.09'!C:H,4,0))</f>
        <v>custom_rb_card.agrmnt_mnth</v>
      </c>
      <c r="S293">
        <f>IF(ISNA(VLOOKUP(E:E,'Мегавитрина на 21.09'!C:H,5,0)), VLOOKUP(E:E,'Мегавитрина на 21.09'!D:H,4,0),VLOOKUP(E:E,'Мегавитрина на 21.09'!C:H,5,0))</f>
        <v>0</v>
      </c>
      <c r="T293" t="str">
        <f>IF(ISNA(VLOOKUP(E:E,'Мегавитрина на 21.09'!C:H,6,0)), VLOOKUP(E:E,'Мегавитрина на 21.09'!D:H,5,0),VLOOKUP(E:E,'Мегавитрина на 21.09'!C:H,6,0))</f>
        <v>sum(txn_otf_cash_sb_rub_amt)</v>
      </c>
    </row>
    <row r="294" spans="1:20" ht="20.100000000000001" hidden="1" customHeight="1">
      <c r="A294">
        <v>2</v>
      </c>
      <c r="B294">
        <v>293</v>
      </c>
      <c r="C294" t="s">
        <v>260</v>
      </c>
      <c r="D294" t="s">
        <v>2765</v>
      </c>
      <c r="E294" t="s">
        <v>733</v>
      </c>
      <c r="F294" t="s">
        <v>260</v>
      </c>
      <c r="H294">
        <f>VLOOKUP(E294,'Атрибут-ТОД'!B:F,3,0)</f>
        <v>0</v>
      </c>
      <c r="I294" t="s">
        <v>2060</v>
      </c>
      <c r="J294" s="9" t="s">
        <v>264</v>
      </c>
      <c r="K294" t="s">
        <v>2741</v>
      </c>
      <c r="L294" t="str">
        <f>VLOOKUP(F294&amp;E294,'Атрибут-ТОД2'!F:F,1,0)</f>
        <v>SBX_RETAIL_MP_DM.ft_client_aggr_mnth_epkcrd_otf_dc_cash_rub_amt</v>
      </c>
      <c r="O294" s="27" t="str">
        <f>IF(ISNA(VLOOKUP(E:E,'Мегавитрина на 21.09'!C:H,1,0)), VLOOKUP(E:E,'Мегавитрина на 21.09'!D:H,1,0),VLOOKUP(E:E,'Мегавитрина на 21.09'!C:H,1,0))</f>
        <v>crd_otf_dc_cash_rub_amt</v>
      </c>
      <c r="P294" s="27" t="str">
        <f>IF(ISNA(VLOOKUP(E:E,'Мегавитрина на 21.09'!C:H,2,0)), VLOOKUP(E:E,'Мегавитрина на 21.09'!D:H,1,0),VLOOKUP(E:E,'Мегавитрина на 21.09'!C:H,2,0))</f>
        <v>crd_otf_dc_cash_rub_amt</v>
      </c>
      <c r="Q294" s="27" t="str">
        <f>IF(ISNA(VLOOKUP(E:E,'Мегавитрина на 21.09'!C:H,3,0)), VLOOKUP(E:E,'Мегавитрина на 21.09'!D:H,2,0),VLOOKUP(E:E,'Мегавитрина на 21.09'!C:H,3,0))</f>
        <v>Общая сумма снятия наличных по всем дебетовым картам клиента за месяц в рублях</v>
      </c>
      <c r="R294" s="27" t="str">
        <f>IF(ISNA(VLOOKUP(E:E,'Мегавитрина на 21.09'!C:H,4,0)), VLOOKUP(E:E,'Мегавитрина на 21.09'!D:H,3,0),VLOOKUP(E:E,'Мегавитрина на 21.09'!C:H,4,0))</f>
        <v>custom_rb_card.agrmnt_mnth</v>
      </c>
      <c r="S294">
        <f>IF(ISNA(VLOOKUP(E:E,'Мегавитрина на 21.09'!C:H,5,0)), VLOOKUP(E:E,'Мегавитрина на 21.09'!D:H,4,0),VLOOKUP(E:E,'Мегавитрина на 21.09'!C:H,5,0))</f>
        <v>0</v>
      </c>
      <c r="T294" t="str">
        <f>IF(ISNA(VLOOKUP(E:E,'Мегавитрина на 21.09'!C:H,6,0)), VLOOKUP(E:E,'Мегавитрина на 21.09'!D:H,5,0),VLOOKUP(E:E,'Мегавитрина на 21.09'!C:H,6,0))</f>
        <v>Sum(CASE WHEN crd_prod_cat_cd = 'DB' THEN txn_otf_cash_rub_amt END) AS crd_otf_dc_cash_rub_amt,</v>
      </c>
    </row>
    <row r="295" spans="1:20" ht="20.100000000000001" hidden="1" customHeight="1">
      <c r="A295">
        <v>2</v>
      </c>
      <c r="B295">
        <v>294</v>
      </c>
      <c r="C295" t="s">
        <v>260</v>
      </c>
      <c r="D295" t="s">
        <v>2765</v>
      </c>
      <c r="E295" t="s">
        <v>727</v>
      </c>
      <c r="F295" t="s">
        <v>260</v>
      </c>
      <c r="I295" t="s">
        <v>2054</v>
      </c>
      <c r="J295" s="9" t="s">
        <v>264</v>
      </c>
      <c r="L295" t="e">
        <f>VLOOKUP(F295&amp;E295,'Атрибут-ТОД2'!F:F,1,0)</f>
        <v>#N/A</v>
      </c>
      <c r="N295" s="11"/>
      <c r="O295" s="27" t="str">
        <f>IF(ISNA(VLOOKUP(E:E,'Мегавитрина на 21.09'!C:H,1,0)), VLOOKUP(E:E,'Мегавитрина на 21.09'!D:H,1,0),VLOOKUP(E:E,'Мегавитрина на 21.09'!C:H,1,0))</f>
        <v>crd_otf_cc_cash_rub_amt</v>
      </c>
      <c r="P295" s="27" t="str">
        <f>IF(ISNA(VLOOKUP(E:E,'Мегавитрина на 21.09'!C:H,2,0)), VLOOKUP(E:E,'Мегавитрина на 21.09'!D:H,1,0),VLOOKUP(E:E,'Мегавитрина на 21.09'!C:H,2,0))</f>
        <v>crd_otf_cc_cash_rub_amt</v>
      </c>
      <c r="Q295" s="27" t="str">
        <f>IF(ISNA(VLOOKUP(E:E,'Мегавитрина на 21.09'!C:H,3,0)), VLOOKUP(E:E,'Мегавитрина на 21.09'!D:H,2,0),VLOOKUP(E:E,'Мегавитрина на 21.09'!C:H,3,0))</f>
        <v>Общая сумма снятия наличных по всем кредитным картам клиента за месяц в рублях</v>
      </c>
      <c r="R295" s="27" t="str">
        <f>IF(ISNA(VLOOKUP(E:E,'Мегавитрина на 21.09'!C:H,4,0)), VLOOKUP(E:E,'Мегавитрина на 21.09'!D:H,3,0),VLOOKUP(E:E,'Мегавитрина на 21.09'!C:H,4,0))</f>
        <v>custom_rb_card.agrmnt_mnth</v>
      </c>
      <c r="S295">
        <f>IF(ISNA(VLOOKUP(E:E,'Мегавитрина на 21.09'!C:H,5,0)), VLOOKUP(E:E,'Мегавитрина на 21.09'!D:H,4,0),VLOOKUP(E:E,'Мегавитрина на 21.09'!C:H,5,0))</f>
        <v>0</v>
      </c>
      <c r="T295" t="str">
        <f>IF(ISNA(VLOOKUP(E:E,'Мегавитрина на 21.09'!C:H,6,0)), VLOOKUP(E:E,'Мегавитрина на 21.09'!D:H,5,0),VLOOKUP(E:E,'Мегавитрина на 21.09'!C:H,6,0))</f>
        <v xml:space="preserve">Sum(CASE WHEN crd_prod_cat_cd = 'CR' THEN txn_otf_cash_rub_amt END) AS crd_otf_cc_cash_rub_amt,            </v>
      </c>
    </row>
    <row r="296" spans="1:20" ht="20.100000000000001" hidden="1" customHeight="1">
      <c r="A296">
        <v>2</v>
      </c>
      <c r="B296">
        <v>295</v>
      </c>
      <c r="C296" t="s">
        <v>260</v>
      </c>
      <c r="D296" t="s">
        <v>2765</v>
      </c>
      <c r="E296" t="s">
        <v>737</v>
      </c>
      <c r="F296" t="s">
        <v>260</v>
      </c>
      <c r="H296">
        <f>VLOOKUP(E296,'Атрибут-ТОД'!B:F,3,0)</f>
        <v>0</v>
      </c>
      <c r="I296" t="s">
        <v>2064</v>
      </c>
      <c r="J296" s="9" t="s">
        <v>264</v>
      </c>
      <c r="K296" t="s">
        <v>2741</v>
      </c>
      <c r="L296" t="str">
        <f>VLOOKUP(F296&amp;E296,'Атрибут-ТОД2'!F:F,1,0)</f>
        <v>SBX_RETAIL_MP_DM.ft_client_aggr_mnth_epkcrd_otf_dc_total_rub_amt</v>
      </c>
      <c r="O296" s="27" t="str">
        <f>IF(ISNA(VLOOKUP(E:E,'Мегавитрина на 21.09'!C:H,1,0)), VLOOKUP(E:E,'Мегавитрина на 21.09'!D:H,1,0),VLOOKUP(E:E,'Мегавитрина на 21.09'!C:H,1,0))</f>
        <v>crd_otf_dc_total_rub_amt</v>
      </c>
      <c r="P296" s="27" t="str">
        <f>IF(ISNA(VLOOKUP(E:E,'Мегавитрина на 21.09'!C:H,2,0)), VLOOKUP(E:E,'Мегавитрина на 21.09'!D:H,1,0),VLOOKUP(E:E,'Мегавитрина на 21.09'!C:H,2,0))</f>
        <v>crd_otf_dc_total_rub_amt</v>
      </c>
      <c r="Q296" s="27" t="str">
        <f>IF(ISNA(VLOOKUP(E:E,'Мегавитрина на 21.09'!C:H,3,0)), VLOOKUP(E:E,'Мегавитрина на 21.09'!D:H,2,0),VLOOKUP(E:E,'Мегавитрина на 21.09'!C:H,3,0))</f>
        <v>Общая сумма списаний по всем дебетовым картам клиента за месяц в рублях</v>
      </c>
      <c r="R296" s="27" t="str">
        <f>IF(ISNA(VLOOKUP(E:E,'Мегавитрина на 21.09'!C:H,4,0)), VLOOKUP(E:E,'Мегавитрина на 21.09'!D:H,3,0),VLOOKUP(E:E,'Мегавитрина на 21.09'!C:H,4,0))</f>
        <v>custom_rb_card.agrmnt_mnth</v>
      </c>
      <c r="S296">
        <f>IF(ISNA(VLOOKUP(E:E,'Мегавитрина на 21.09'!C:H,5,0)), VLOOKUP(E:E,'Мегавитрина на 21.09'!D:H,4,0),VLOOKUP(E:E,'Мегавитрина на 21.09'!C:H,5,0))</f>
        <v>0</v>
      </c>
      <c r="T296" t="str">
        <f>IF(ISNA(VLOOKUP(E:E,'Мегавитрина на 21.09'!C:H,6,0)), VLOOKUP(E:E,'Мегавитрина на 21.09'!D:H,5,0),VLOOKUP(E:E,'Мегавитрина на 21.09'!C:H,6,0))</f>
        <v>Sum(CASE WHEN crd_prod_cat_cd = 'DB' THEN txn_otf_total_rub_amt END) AS crd_otf_dc_total_rub_amt,</v>
      </c>
    </row>
    <row r="297" spans="1:20" ht="20.100000000000001" hidden="1" customHeight="1">
      <c r="A297">
        <v>2</v>
      </c>
      <c r="B297">
        <v>296</v>
      </c>
      <c r="C297" t="s">
        <v>260</v>
      </c>
      <c r="D297" t="s">
        <v>2765</v>
      </c>
      <c r="E297" t="s">
        <v>731</v>
      </c>
      <c r="F297" t="s">
        <v>260</v>
      </c>
      <c r="H297">
        <f>VLOOKUP(E297,'Атрибут-ТОД'!B:F,3,0)</f>
        <v>0</v>
      </c>
      <c r="I297" t="s">
        <v>2058</v>
      </c>
      <c r="J297" s="9" t="s">
        <v>264</v>
      </c>
      <c r="K297" t="s">
        <v>2741</v>
      </c>
      <c r="L297" t="str">
        <f>VLOOKUP(F297&amp;E297,'Атрибут-ТОД2'!F:F,1,0)</f>
        <v>SBX_RETAIL_MP_DM.ft_client_aggr_mnth_epkcrd_otf_cc_total_rub_amt</v>
      </c>
      <c r="O297" s="27" t="str">
        <f>IF(ISNA(VLOOKUP(E:E,'Мегавитрина на 21.09'!C:H,1,0)), VLOOKUP(E:E,'Мегавитрина на 21.09'!D:H,1,0),VLOOKUP(E:E,'Мегавитрина на 21.09'!C:H,1,0))</f>
        <v>crd_otf_cc_total_rub_amt</v>
      </c>
      <c r="P297" s="27" t="str">
        <f>IF(ISNA(VLOOKUP(E:E,'Мегавитрина на 21.09'!C:H,2,0)), VLOOKUP(E:E,'Мегавитрина на 21.09'!D:H,1,0),VLOOKUP(E:E,'Мегавитрина на 21.09'!C:H,2,0))</f>
        <v>crd_otf_cc_total_rub_amt</v>
      </c>
      <c r="Q297" s="27" t="str">
        <f>IF(ISNA(VLOOKUP(E:E,'Мегавитрина на 21.09'!C:H,3,0)), VLOOKUP(E:E,'Мегавитрина на 21.09'!D:H,2,0),VLOOKUP(E:E,'Мегавитрина на 21.09'!C:H,3,0))</f>
        <v>Общая сумма списаний по всем кредитным картам клиента за месяц в рублях</v>
      </c>
      <c r="R297" s="27" t="str">
        <f>IF(ISNA(VLOOKUP(E:E,'Мегавитрина на 21.09'!C:H,4,0)), VLOOKUP(E:E,'Мегавитрина на 21.09'!D:H,3,0),VLOOKUP(E:E,'Мегавитрина на 21.09'!C:H,4,0))</f>
        <v>custom_rb_card.agrmnt_mnth</v>
      </c>
      <c r="S297">
        <f>IF(ISNA(VLOOKUP(E:E,'Мегавитрина на 21.09'!C:H,5,0)), VLOOKUP(E:E,'Мегавитрина на 21.09'!D:H,4,0),VLOOKUP(E:E,'Мегавитрина на 21.09'!C:H,5,0))</f>
        <v>0</v>
      </c>
      <c r="T297" t="str">
        <f>IF(ISNA(VLOOKUP(E:E,'Мегавитрина на 21.09'!C:H,6,0)), VLOOKUP(E:E,'Мегавитрина на 21.09'!D:H,5,0),VLOOKUP(E:E,'Мегавитрина на 21.09'!C:H,6,0))</f>
        <v>Sum(CASE WHEN crd_prod_cat_cd = 'CR' THEN txn_otf_total_rub_amt END) AS crd_otf_cc_total_rub_amt,</v>
      </c>
    </row>
    <row r="298" spans="1:20" ht="20.100000000000001" hidden="1" customHeight="1">
      <c r="A298">
        <v>2</v>
      </c>
      <c r="B298">
        <v>297</v>
      </c>
      <c r="C298" t="s">
        <v>260</v>
      </c>
      <c r="D298" t="s">
        <v>2765</v>
      </c>
      <c r="E298" t="s">
        <v>746</v>
      </c>
      <c r="F298" t="s">
        <v>260</v>
      </c>
      <c r="I298" t="s">
        <v>2073</v>
      </c>
      <c r="J298" s="9" t="s">
        <v>264</v>
      </c>
      <c r="L298" t="e">
        <f>VLOOKUP(F298&amp;E298,'Атрибут-ТОД2'!F:F,1,0)</f>
        <v>#N/A</v>
      </c>
      <c r="O298" s="27" t="str">
        <f>IF(ISNA(VLOOKUP(E:E,'Мегавитрина на 21.09'!C:H,1,0)), VLOOKUP(E:E,'Мегавитрина на 21.09'!D:H,1,0),VLOOKUP(E:E,'Мегавитрина на 21.09'!C:H,1,0))</f>
        <v>crd_otf_trnf_pers_sbol_qty</v>
      </c>
      <c r="P298" s="27" t="str">
        <f>IF(ISNA(VLOOKUP(E:E,'Мегавитрина на 21.09'!C:H,2,0)), VLOOKUP(E:E,'Мегавитрина на 21.09'!D:H,1,0),VLOOKUP(E:E,'Мегавитрина на 21.09'!C:H,2,0))</f>
        <v>crd_otf_trnf_pers_sbol_qty</v>
      </c>
      <c r="Q298" s="27" t="str">
        <f>IF(ISNA(VLOOKUP(E:E,'Мегавитрина на 21.09'!C:H,3,0)), VLOOKUP(E:E,'Мегавитрина на 21.09'!D:H,2,0),VLOOKUP(E:E,'Мегавитрина на 21.09'!C:H,3,0))</f>
        <v>Общее кол-во переводов/платежей в пользу физ.лиц (включая другие счета клиента) черех СБОЛ по всем картам клиента за месяц</v>
      </c>
      <c r="R298" s="27" t="str">
        <f>IF(ISNA(VLOOKUP(E:E,'Мегавитрина на 21.09'!C:H,4,0)), VLOOKUP(E:E,'Мегавитрина на 21.09'!D:H,3,0),VLOOKUP(E:E,'Мегавитрина на 21.09'!C:H,4,0))</f>
        <v>custom_rb_card.agrmnt_mnth</v>
      </c>
      <c r="S298">
        <f>IF(ISNA(VLOOKUP(E:E,'Мегавитрина на 21.09'!C:H,5,0)), VLOOKUP(E:E,'Мегавитрина на 21.09'!D:H,4,0),VLOOKUP(E:E,'Мегавитрина на 21.09'!C:H,5,0))</f>
        <v>0</v>
      </c>
      <c r="T298" t="str">
        <f>IF(ISNA(VLOOKUP(E:E,'Мегавитрина на 21.09'!C:H,6,0)), VLOOKUP(E:E,'Мегавитрина на 21.09'!D:H,5,0),VLOOKUP(E:E,'Мегавитрина на 21.09'!C:H,6,0))</f>
        <v>Sum(txn_otf_trnf_pers_sbol_qty) AS crd_otf_trnf_pers_sbol_qty,</v>
      </c>
    </row>
    <row r="299" spans="1:20" ht="20.100000000000001" hidden="1" customHeight="1">
      <c r="A299">
        <v>2</v>
      </c>
      <c r="B299">
        <v>298</v>
      </c>
      <c r="C299" t="s">
        <v>260</v>
      </c>
      <c r="D299" t="s">
        <v>2765</v>
      </c>
      <c r="E299" t="s">
        <v>734</v>
      </c>
      <c r="F299" t="s">
        <v>260</v>
      </c>
      <c r="I299" t="s">
        <v>2061</v>
      </c>
      <c r="J299" s="9" t="s">
        <v>264</v>
      </c>
      <c r="L299" t="e">
        <f>VLOOKUP(F299&amp;E299,'Атрибут-ТОД2'!F:F,1,0)</f>
        <v>#N/A</v>
      </c>
      <c r="O299" s="27" t="str">
        <f>IF(ISNA(VLOOKUP(E:E,'Мегавитрина на 21.09'!C:H,1,0)), VLOOKUP(E:E,'Мегавитрина на 21.09'!D:H,1,0),VLOOKUP(E:E,'Мегавитрина на 21.09'!C:H,1,0))</f>
        <v>crd_otf_dc_pos_spend_qty</v>
      </c>
      <c r="P299" s="27" t="str">
        <f>IF(ISNA(VLOOKUP(E:E,'Мегавитрина на 21.09'!C:H,2,0)), VLOOKUP(E:E,'Мегавитрина на 21.09'!D:H,1,0),VLOOKUP(E:E,'Мегавитрина на 21.09'!C:H,2,0))</f>
        <v>crd_otf_dc_pos_spend_qty</v>
      </c>
      <c r="Q299" s="27" t="str">
        <f>IF(ISNA(VLOOKUP(E:E,'Мегавитрина на 21.09'!C:H,3,0)), VLOOKUP(E:E,'Мегавитрина на 21.09'!D:H,2,0),VLOOKUP(E:E,'Мегавитрина на 21.09'!C:H,3,0))</f>
        <v>Общее кол-во покупок (POS) по всем дебетовым картам клиента за месяц</v>
      </c>
      <c r="R299" s="27" t="str">
        <f>IF(ISNA(VLOOKUP(E:E,'Мегавитрина на 21.09'!C:H,4,0)), VLOOKUP(E:E,'Мегавитрина на 21.09'!D:H,3,0),VLOOKUP(E:E,'Мегавитрина на 21.09'!C:H,4,0))</f>
        <v>custom_rb_card.agrmnt_mnth</v>
      </c>
      <c r="S299">
        <f>IF(ISNA(VLOOKUP(E:E,'Мегавитрина на 21.09'!C:H,5,0)), VLOOKUP(E:E,'Мегавитрина на 21.09'!D:H,4,0),VLOOKUP(E:E,'Мегавитрина на 21.09'!C:H,5,0))</f>
        <v>0</v>
      </c>
      <c r="T299" t="str">
        <f>IF(ISNA(VLOOKUP(E:E,'Мегавитрина на 21.09'!C:H,6,0)), VLOOKUP(E:E,'Мегавитрина на 21.09'!D:H,5,0),VLOOKUP(E:E,'Мегавитрина на 21.09'!C:H,6,0))</f>
        <v>Sum(CASE WHEN crd_prod_cat_cd = 'DB' THEN txn_otf_pos_spend_qty END) AS crd_otf_dc_pos_spend_qty,</v>
      </c>
    </row>
    <row r="300" spans="1:20" ht="20.100000000000001" hidden="1" customHeight="1">
      <c r="A300">
        <v>2</v>
      </c>
      <c r="B300">
        <v>299</v>
      </c>
      <c r="C300" t="s">
        <v>260</v>
      </c>
      <c r="D300" t="s">
        <v>2765</v>
      </c>
      <c r="E300" t="s">
        <v>728</v>
      </c>
      <c r="F300" t="s">
        <v>260</v>
      </c>
      <c r="I300" t="s">
        <v>2055</v>
      </c>
      <c r="J300" s="9" t="s">
        <v>264</v>
      </c>
      <c r="L300" t="e">
        <f>VLOOKUP(F300&amp;E300,'Атрибут-ТОД2'!F:F,1,0)</f>
        <v>#N/A</v>
      </c>
      <c r="O300" s="27" t="str">
        <f>IF(ISNA(VLOOKUP(E:E,'Мегавитрина на 21.09'!C:H,1,0)), VLOOKUP(E:E,'Мегавитрина на 21.09'!D:H,1,0),VLOOKUP(E:E,'Мегавитрина на 21.09'!C:H,1,0))</f>
        <v>crd_otf_cc_pos_spend_qty</v>
      </c>
      <c r="P300" s="27" t="str">
        <f>IF(ISNA(VLOOKUP(E:E,'Мегавитрина на 21.09'!C:H,2,0)), VLOOKUP(E:E,'Мегавитрина на 21.09'!D:H,1,0),VLOOKUP(E:E,'Мегавитрина на 21.09'!C:H,2,0))</f>
        <v>crd_otf_cc_pos_spend_qty</v>
      </c>
      <c r="Q300" s="27" t="str">
        <f>IF(ISNA(VLOOKUP(E:E,'Мегавитрина на 21.09'!C:H,3,0)), VLOOKUP(E:E,'Мегавитрина на 21.09'!D:H,2,0),VLOOKUP(E:E,'Мегавитрина на 21.09'!C:H,3,0))</f>
        <v>Общее кол-во покупок (POS) по всем кредитным картам клиента за месяц</v>
      </c>
      <c r="R300" s="27" t="str">
        <f>IF(ISNA(VLOOKUP(E:E,'Мегавитрина на 21.09'!C:H,4,0)), VLOOKUP(E:E,'Мегавитрина на 21.09'!D:H,3,0),VLOOKUP(E:E,'Мегавитрина на 21.09'!C:H,4,0))</f>
        <v>custom_rb_card.agrmnt_mnth</v>
      </c>
      <c r="S300">
        <f>IF(ISNA(VLOOKUP(E:E,'Мегавитрина на 21.09'!C:H,5,0)), VLOOKUP(E:E,'Мегавитрина на 21.09'!D:H,4,0),VLOOKUP(E:E,'Мегавитрина на 21.09'!C:H,5,0))</f>
        <v>0</v>
      </c>
      <c r="T300" t="str">
        <f>IF(ISNA(VLOOKUP(E:E,'Мегавитрина на 21.09'!C:H,6,0)), VLOOKUP(E:E,'Мегавитрина на 21.09'!D:H,5,0),VLOOKUP(E:E,'Мегавитрина на 21.09'!C:H,6,0))</f>
        <v xml:space="preserve">Sum(CASE WHEN crd_prod_cat_cd = 'CR' THEN txn_otf_pos_spend_qty END) AS crd_otf_cc_pos_spend_qty,            </v>
      </c>
    </row>
    <row r="301" spans="1:20" ht="20.100000000000001" hidden="1" customHeight="1">
      <c r="A301">
        <v>2</v>
      </c>
      <c r="B301">
        <v>300</v>
      </c>
      <c r="C301" t="s">
        <v>260</v>
      </c>
      <c r="D301" t="s">
        <v>2765</v>
      </c>
      <c r="E301" t="s">
        <v>722</v>
      </c>
      <c r="F301" t="s">
        <v>260</v>
      </c>
      <c r="I301" t="s">
        <v>2049</v>
      </c>
      <c r="J301" s="9" t="s">
        <v>264</v>
      </c>
      <c r="L301" t="e">
        <f>VLOOKUP(F301&amp;E301,'Атрибут-ТОД2'!F:F,1,0)</f>
        <v>#N/A</v>
      </c>
      <c r="O301" s="27" t="str">
        <f>IF(ISNA(VLOOKUP(E:E,'Мегавитрина на 21.09'!C:H,1,0)), VLOOKUP(E:E,'Мегавитрина на 21.09'!D:H,1,0),VLOOKUP(E:E,'Мегавитрина на 21.09'!C:H,1,0))</f>
        <v>crd_otf_cash_ext_qty</v>
      </c>
      <c r="P301" s="27" t="str">
        <f>IF(ISNA(VLOOKUP(E:E,'Мегавитрина на 21.09'!C:H,2,0)), VLOOKUP(E:E,'Мегавитрина на 21.09'!D:H,1,0),VLOOKUP(E:E,'Мегавитрина на 21.09'!C:H,2,0))</f>
        <v>crd_otf_cash_ext_qty</v>
      </c>
      <c r="Q301" s="27" t="str">
        <f>IF(ISNA(VLOOKUP(E:E,'Мегавитрина на 21.09'!C:H,3,0)), VLOOKUP(E:E,'Мегавитрина на 21.09'!D:H,2,0),VLOOKUP(E:E,'Мегавитрина на 21.09'!C:H,3,0))</f>
        <v>Общее кол-во снятий наличных в других банках по всем картам клиента за месяц</v>
      </c>
      <c r="R301" s="27" t="str">
        <f>IF(ISNA(VLOOKUP(E:E,'Мегавитрина на 21.09'!C:H,4,0)), VLOOKUP(E:E,'Мегавитрина на 21.09'!D:H,3,0),VLOOKUP(E:E,'Мегавитрина на 21.09'!C:H,4,0))</f>
        <v>custom_rb_card.agrmnt_mnth</v>
      </c>
      <c r="S301">
        <f>IF(ISNA(VLOOKUP(E:E,'Мегавитрина на 21.09'!C:H,5,0)), VLOOKUP(E:E,'Мегавитрина на 21.09'!D:H,4,0),VLOOKUP(E:E,'Мегавитрина на 21.09'!C:H,5,0))</f>
        <v>0</v>
      </c>
      <c r="T301" t="str">
        <f>IF(ISNA(VLOOKUP(E:E,'Мегавитрина на 21.09'!C:H,6,0)), VLOOKUP(E:E,'Мегавитрина на 21.09'!D:H,5,0),VLOOKUP(E:E,'Мегавитрина на 21.09'!C:H,6,0))</f>
        <v xml:space="preserve"> Sum(txn_otf_cash_ext_qty) AS crd_otf_cash_ext_qty,</v>
      </c>
    </row>
    <row r="302" spans="1:20" ht="20.100000000000001" hidden="1" customHeight="1">
      <c r="A302">
        <v>2</v>
      </c>
      <c r="B302">
        <v>301</v>
      </c>
      <c r="C302" t="s">
        <v>260</v>
      </c>
      <c r="D302" t="s">
        <v>2765</v>
      </c>
      <c r="E302" t="s">
        <v>724</v>
      </c>
      <c r="F302" t="s">
        <v>260</v>
      </c>
      <c r="I302" t="s">
        <v>2051</v>
      </c>
      <c r="J302" s="9" t="s">
        <v>264</v>
      </c>
      <c r="L302" t="e">
        <f>VLOOKUP(F302&amp;E302,'Атрибут-ТОД2'!F:F,1,0)</f>
        <v>#N/A</v>
      </c>
      <c r="N302" s="11"/>
      <c r="O302" s="27" t="str">
        <f>IF(ISNA(VLOOKUP(E:E,'Мегавитрина на 21.09'!C:H,1,0)), VLOOKUP(E:E,'Мегавитрина на 21.09'!D:H,1,0),VLOOKUP(E:E,'Мегавитрина на 21.09'!C:H,1,0))</f>
        <v>crd_otf_cash_sb_qty</v>
      </c>
      <c r="P302" s="27" t="str">
        <f>IF(ISNA(VLOOKUP(E:E,'Мегавитрина на 21.09'!C:H,2,0)), VLOOKUP(E:E,'Мегавитрина на 21.09'!D:H,1,0),VLOOKUP(E:E,'Мегавитрина на 21.09'!C:H,2,0))</f>
        <v>crd_otf_cash_sb_qty</v>
      </c>
      <c r="Q302" s="27" t="str">
        <f>IF(ISNA(VLOOKUP(E:E,'Мегавитрина на 21.09'!C:H,3,0)), VLOOKUP(E:E,'Мегавитрина на 21.09'!D:H,2,0),VLOOKUP(E:E,'Мегавитрина на 21.09'!C:H,3,0))</f>
        <v>Общее кол-во снятий наличных в системе СБ РФ по всем картам клиента за месяц</v>
      </c>
      <c r="R302" s="27" t="str">
        <f>IF(ISNA(VLOOKUP(E:E,'Мегавитрина на 21.09'!C:H,4,0)), VLOOKUP(E:E,'Мегавитрина на 21.09'!D:H,3,0),VLOOKUP(E:E,'Мегавитрина на 21.09'!C:H,4,0))</f>
        <v>custom_rb_card.agrmnt_mnth</v>
      </c>
      <c r="S302">
        <f>IF(ISNA(VLOOKUP(E:E,'Мегавитрина на 21.09'!C:H,5,0)), VLOOKUP(E:E,'Мегавитрина на 21.09'!D:H,4,0),VLOOKUP(E:E,'Мегавитрина на 21.09'!C:H,5,0))</f>
        <v>0</v>
      </c>
      <c r="T302" t="str">
        <f>IF(ISNA(VLOOKUP(E:E,'Мегавитрина на 21.09'!C:H,6,0)), VLOOKUP(E:E,'Мегавитрина на 21.09'!D:H,5,0),VLOOKUP(E:E,'Мегавитрина на 21.09'!C:H,6,0))</f>
        <v>Sum(txn_otf_cash_sb_qty) AS crd_otf_cash_sb_qty,</v>
      </c>
    </row>
    <row r="303" spans="1:20" ht="20.100000000000001" hidden="1" customHeight="1">
      <c r="A303">
        <v>2</v>
      </c>
      <c r="B303">
        <v>302</v>
      </c>
      <c r="C303" t="s">
        <v>260</v>
      </c>
      <c r="D303" t="s">
        <v>2765</v>
      </c>
      <c r="E303" t="s">
        <v>732</v>
      </c>
      <c r="F303" t="s">
        <v>260</v>
      </c>
      <c r="I303" t="s">
        <v>2059</v>
      </c>
      <c r="J303" s="9" t="s">
        <v>264</v>
      </c>
      <c r="L303" t="e">
        <f>VLOOKUP(F303&amp;E303,'Атрибут-ТОД2'!F:F,1,0)</f>
        <v>#N/A</v>
      </c>
      <c r="N303" s="11"/>
      <c r="O303" s="27" t="str">
        <f>IF(ISNA(VLOOKUP(E:E,'Мегавитрина на 21.09'!C:H,1,0)), VLOOKUP(E:E,'Мегавитрина на 21.09'!D:H,1,0),VLOOKUP(E:E,'Мегавитрина на 21.09'!C:H,1,0))</f>
        <v>crd_otf_dc_cash_qty</v>
      </c>
      <c r="P303" s="27" t="str">
        <f>IF(ISNA(VLOOKUP(E:E,'Мегавитрина на 21.09'!C:H,2,0)), VLOOKUP(E:E,'Мегавитрина на 21.09'!D:H,1,0),VLOOKUP(E:E,'Мегавитрина на 21.09'!C:H,2,0))</f>
        <v>crd_otf_dc_cash_qty</v>
      </c>
      <c r="Q303" s="27" t="str">
        <f>IF(ISNA(VLOOKUP(E:E,'Мегавитрина на 21.09'!C:H,3,0)), VLOOKUP(E:E,'Мегавитрина на 21.09'!D:H,2,0),VLOOKUP(E:E,'Мегавитрина на 21.09'!C:H,3,0))</f>
        <v>Общее кол-во снятий наличных по всем дебетовым картам клиента за месяц</v>
      </c>
      <c r="R303" s="27" t="str">
        <f>IF(ISNA(VLOOKUP(E:E,'Мегавитрина на 21.09'!C:H,4,0)), VLOOKUP(E:E,'Мегавитрина на 21.09'!D:H,3,0),VLOOKUP(E:E,'Мегавитрина на 21.09'!C:H,4,0))</f>
        <v>custom_rb_card.agrmnt_mnth</v>
      </c>
      <c r="S303">
        <f>IF(ISNA(VLOOKUP(E:E,'Мегавитрина на 21.09'!C:H,5,0)), VLOOKUP(E:E,'Мегавитрина на 21.09'!D:H,4,0),VLOOKUP(E:E,'Мегавитрина на 21.09'!C:H,5,0))</f>
        <v>0</v>
      </c>
      <c r="T303" t="str">
        <f>IF(ISNA(VLOOKUP(E:E,'Мегавитрина на 21.09'!C:H,6,0)), VLOOKUP(E:E,'Мегавитрина на 21.09'!D:H,5,0),VLOOKUP(E:E,'Мегавитрина на 21.09'!C:H,6,0))</f>
        <v>Sum(CASE WHEN crd_prod_cat_cd = 'DB' THEN txn_otf_cash_qty END) AS crd_otf_dc_cash_qty,</v>
      </c>
    </row>
    <row r="304" spans="1:20" ht="20.100000000000001" hidden="1" customHeight="1">
      <c r="A304">
        <v>2</v>
      </c>
      <c r="B304">
        <v>303</v>
      </c>
      <c r="C304" t="s">
        <v>260</v>
      </c>
      <c r="D304" t="s">
        <v>2765</v>
      </c>
      <c r="E304" t="s">
        <v>726</v>
      </c>
      <c r="F304" t="s">
        <v>260</v>
      </c>
      <c r="I304" t="s">
        <v>2053</v>
      </c>
      <c r="J304" s="9" t="s">
        <v>264</v>
      </c>
      <c r="L304" t="e">
        <f>VLOOKUP(F304&amp;E304,'Атрибут-ТОД2'!F:F,1,0)</f>
        <v>#N/A</v>
      </c>
      <c r="O304" s="27" t="str">
        <f>IF(ISNA(VLOOKUP(E:E,'Мегавитрина на 21.09'!C:H,1,0)), VLOOKUP(E:E,'Мегавитрина на 21.09'!D:H,1,0),VLOOKUP(E:E,'Мегавитрина на 21.09'!C:H,1,0))</f>
        <v>crd_otf_cc_cash_qty</v>
      </c>
      <c r="P304" s="27" t="str">
        <f>IF(ISNA(VLOOKUP(E:E,'Мегавитрина на 21.09'!C:H,2,0)), VLOOKUP(E:E,'Мегавитрина на 21.09'!D:H,1,0),VLOOKUP(E:E,'Мегавитрина на 21.09'!C:H,2,0))</f>
        <v>crd_otf_cc_cash_qty</v>
      </c>
      <c r="Q304" s="27" t="str">
        <f>IF(ISNA(VLOOKUP(E:E,'Мегавитрина на 21.09'!C:H,3,0)), VLOOKUP(E:E,'Мегавитрина на 21.09'!D:H,2,0),VLOOKUP(E:E,'Мегавитрина на 21.09'!C:H,3,0))</f>
        <v>Общее кол-во снятий наличных по всем кредитным картам клиента за месяц</v>
      </c>
      <c r="R304" s="27" t="str">
        <f>IF(ISNA(VLOOKUP(E:E,'Мегавитрина на 21.09'!C:H,4,0)), VLOOKUP(E:E,'Мегавитрина на 21.09'!D:H,3,0),VLOOKUP(E:E,'Мегавитрина на 21.09'!C:H,4,0))</f>
        <v>custom_rb_card.agrmnt_mnth</v>
      </c>
      <c r="S304">
        <f>IF(ISNA(VLOOKUP(E:E,'Мегавитрина на 21.09'!C:H,5,0)), VLOOKUP(E:E,'Мегавитрина на 21.09'!D:H,4,0),VLOOKUP(E:E,'Мегавитрина на 21.09'!C:H,5,0))</f>
        <v>0</v>
      </c>
      <c r="T304" t="str">
        <f>IF(ISNA(VLOOKUP(E:E,'Мегавитрина на 21.09'!C:H,6,0)), VLOOKUP(E:E,'Мегавитрина на 21.09'!D:H,5,0),VLOOKUP(E:E,'Мегавитрина на 21.09'!C:H,6,0))</f>
        <v xml:space="preserve">Sum(CASE WHEN crd_prod_cat_cd = 'CR' THEN txn_otf_cash_qty END) AS crd_otf_cc_cash_qty,            </v>
      </c>
    </row>
    <row r="305" spans="1:20" ht="20.100000000000001" hidden="1" customHeight="1">
      <c r="A305">
        <v>2</v>
      </c>
      <c r="B305">
        <v>304</v>
      </c>
      <c r="C305" t="s">
        <v>260</v>
      </c>
      <c r="D305" t="s">
        <v>2765</v>
      </c>
      <c r="E305" t="s">
        <v>717</v>
      </c>
      <c r="F305" t="s">
        <v>260</v>
      </c>
      <c r="H305">
        <f>VLOOKUP(E305,'Атрибут-ТОД'!B:F,3,0)</f>
        <v>0</v>
      </c>
      <c r="I305" t="s">
        <v>2044</v>
      </c>
      <c r="J305" s="9" t="s">
        <v>264</v>
      </c>
      <c r="K305" t="s">
        <v>2741</v>
      </c>
      <c r="L305" t="str">
        <f>VLOOKUP(F305&amp;E305,'Атрибут-ТОД2'!F:F,1,0)</f>
        <v>SBX_RETAIL_MP_DM.ft_client_aggr_mnth_epkcrd_inf_dc_total_qty</v>
      </c>
      <c r="O305" s="27" t="str">
        <f>IF(ISNA(VLOOKUP(E:E,'Мегавитрина на 21.09'!C:H,1,0)), VLOOKUP(E:E,'Мегавитрина на 21.09'!D:H,1,0),VLOOKUP(E:E,'Мегавитрина на 21.09'!C:H,1,0))</f>
        <v>crd_inf_dc_total_qty</v>
      </c>
      <c r="P305" s="27" t="str">
        <f>IF(ISNA(VLOOKUP(E:E,'Мегавитрина на 21.09'!C:H,2,0)), VLOOKUP(E:E,'Мегавитрина на 21.09'!D:H,1,0),VLOOKUP(E:E,'Мегавитрина на 21.09'!C:H,2,0))</f>
        <v>crd_inf_dc_total_qty</v>
      </c>
      <c r="Q305" s="27" t="str">
        <f>IF(ISNA(VLOOKUP(E:E,'Мегавитрина на 21.09'!C:H,3,0)), VLOOKUP(E:E,'Мегавитрина на 21.09'!D:H,2,0),VLOOKUP(E:E,'Мегавитрина на 21.09'!C:H,3,0))</f>
        <v>Общее количество поступлений по дебетовым картам клиента за месяц</v>
      </c>
      <c r="R305" s="27" t="str">
        <f>IF(ISNA(VLOOKUP(E:E,'Мегавитрина на 21.09'!C:H,4,0)), VLOOKUP(E:E,'Мегавитрина на 21.09'!D:H,3,0),VLOOKUP(E:E,'Мегавитрина на 21.09'!C:H,4,0))</f>
        <v>custom_rb_card.agrmnt_mnth</v>
      </c>
      <c r="S305">
        <f>IF(ISNA(VLOOKUP(E:E,'Мегавитрина на 21.09'!C:H,5,0)), VLOOKUP(E:E,'Мегавитрина на 21.09'!D:H,4,0),VLOOKUP(E:E,'Мегавитрина на 21.09'!C:H,5,0))</f>
        <v>0</v>
      </c>
      <c r="T305" t="str">
        <f>IF(ISNA(VLOOKUP(E:E,'Мегавитрина на 21.09'!C:H,6,0)), VLOOKUP(E:E,'Мегавитрина на 21.09'!D:H,5,0),VLOOKUP(E:E,'Мегавитрина на 21.09'!C:H,6,0))</f>
        <v>Sum(CASE WHEN crd_prod_cat_cd = 'DB' THEN txn_inf_total_qty END) AS crd_inf_dc_total_qty,</v>
      </c>
    </row>
    <row r="306" spans="1:20" ht="20.100000000000001" hidden="1" customHeight="1">
      <c r="A306">
        <v>2</v>
      </c>
      <c r="B306">
        <v>305</v>
      </c>
      <c r="C306" t="s">
        <v>260</v>
      </c>
      <c r="D306" t="s">
        <v>2765</v>
      </c>
      <c r="E306" t="s">
        <v>736</v>
      </c>
      <c r="F306" t="s">
        <v>260</v>
      </c>
      <c r="H306">
        <f>VLOOKUP(E306,'Атрибут-ТОД'!B:F,3,0)</f>
        <v>0</v>
      </c>
      <c r="I306" t="s">
        <v>2063</v>
      </c>
      <c r="J306" s="9" t="s">
        <v>264</v>
      </c>
      <c r="K306" t="s">
        <v>2741</v>
      </c>
      <c r="L306" t="str">
        <f>VLOOKUP(F306&amp;E306,'Атрибут-ТОД2'!F:F,1,0)</f>
        <v>SBX_RETAIL_MP_DM.ft_client_aggr_mnth_epkcrd_otf_dc_total_qty</v>
      </c>
      <c r="O306" s="27" t="str">
        <f>IF(ISNA(VLOOKUP(E:E,'Мегавитрина на 21.09'!C:H,1,0)), VLOOKUP(E:E,'Мегавитрина на 21.09'!D:H,1,0),VLOOKUP(E:E,'Мегавитрина на 21.09'!C:H,1,0))</f>
        <v>crd_otf_dc_total_qty</v>
      </c>
      <c r="P306" s="27" t="str">
        <f>IF(ISNA(VLOOKUP(E:E,'Мегавитрина на 21.09'!C:H,2,0)), VLOOKUP(E:E,'Мегавитрина на 21.09'!D:H,1,0),VLOOKUP(E:E,'Мегавитрина на 21.09'!C:H,2,0))</f>
        <v>crd_otf_dc_total_qty</v>
      </c>
      <c r="Q306" s="27" t="str">
        <f>IF(ISNA(VLOOKUP(E:E,'Мегавитрина на 21.09'!C:H,3,0)), VLOOKUP(E:E,'Мегавитрина на 21.09'!D:H,2,0),VLOOKUP(E:E,'Мегавитрина на 21.09'!C:H,3,0))</f>
        <v>Общее количество списаний по всем дебетовым картам клиента за месяц</v>
      </c>
      <c r="R306" s="27" t="str">
        <f>IF(ISNA(VLOOKUP(E:E,'Мегавитрина на 21.09'!C:H,4,0)), VLOOKUP(E:E,'Мегавитрина на 21.09'!D:H,3,0),VLOOKUP(E:E,'Мегавитрина на 21.09'!C:H,4,0))</f>
        <v>custom_rb_card.agrmnt_mnth</v>
      </c>
      <c r="S306">
        <f>IF(ISNA(VLOOKUP(E:E,'Мегавитрина на 21.09'!C:H,5,0)), VLOOKUP(E:E,'Мегавитрина на 21.09'!D:H,4,0),VLOOKUP(E:E,'Мегавитрина на 21.09'!C:H,5,0))</f>
        <v>0</v>
      </c>
      <c r="T306" t="str">
        <f>IF(ISNA(VLOOKUP(E:E,'Мегавитрина на 21.09'!C:H,6,0)), VLOOKUP(E:E,'Мегавитрина на 21.09'!D:H,5,0),VLOOKUP(E:E,'Мегавитрина на 21.09'!C:H,6,0))</f>
        <v>Sum(CASE WHEN crd_prod_cat_cd = 'DB' THEN txn_otf_total_qty END) AS crd_otf_dc_total_qty,</v>
      </c>
    </row>
    <row r="307" spans="1:20" ht="20.100000000000001" hidden="1" customHeight="1">
      <c r="A307">
        <v>2</v>
      </c>
      <c r="B307">
        <v>306</v>
      </c>
      <c r="C307" t="s">
        <v>260</v>
      </c>
      <c r="D307" t="s">
        <v>2765</v>
      </c>
      <c r="E307" t="s">
        <v>730</v>
      </c>
      <c r="F307" t="s">
        <v>260</v>
      </c>
      <c r="I307" t="s">
        <v>2057</v>
      </c>
      <c r="J307" s="9" t="s">
        <v>264</v>
      </c>
      <c r="L307" t="e">
        <f>VLOOKUP(F307&amp;E307,'Атрибут-ТОД2'!F:F,1,0)</f>
        <v>#N/A</v>
      </c>
      <c r="O307" s="27" t="str">
        <f>IF(ISNA(VLOOKUP(E:E,'Мегавитрина на 21.09'!C:H,1,0)), VLOOKUP(E:E,'Мегавитрина на 21.09'!D:H,1,0),VLOOKUP(E:E,'Мегавитрина на 21.09'!C:H,1,0))</f>
        <v>crd_otf_cc_total_qty</v>
      </c>
      <c r="P307" s="27" t="str">
        <f>IF(ISNA(VLOOKUP(E:E,'Мегавитрина на 21.09'!C:H,2,0)), VLOOKUP(E:E,'Мегавитрина на 21.09'!D:H,1,0),VLOOKUP(E:E,'Мегавитрина на 21.09'!C:H,2,0))</f>
        <v>crd_otf_cc_total_qty</v>
      </c>
      <c r="Q307" s="27" t="str">
        <f>IF(ISNA(VLOOKUP(E:E,'Мегавитрина на 21.09'!C:H,3,0)), VLOOKUP(E:E,'Мегавитрина на 21.09'!D:H,2,0),VLOOKUP(E:E,'Мегавитрина на 21.09'!C:H,3,0))</f>
        <v>Общее количество списаний по всем кредитным картам клиента за месяц</v>
      </c>
      <c r="R307" s="27" t="str">
        <f>IF(ISNA(VLOOKUP(E:E,'Мегавитрина на 21.09'!C:H,4,0)), VLOOKUP(E:E,'Мегавитрина на 21.09'!D:H,3,0),VLOOKUP(E:E,'Мегавитрина на 21.09'!C:H,4,0))</f>
        <v>custom_rb_card.agrmnt_mnth</v>
      </c>
      <c r="S307">
        <f>IF(ISNA(VLOOKUP(E:E,'Мегавитрина на 21.09'!C:H,5,0)), VLOOKUP(E:E,'Мегавитрина на 21.09'!D:H,4,0),VLOOKUP(E:E,'Мегавитрина на 21.09'!C:H,5,0))</f>
        <v>0</v>
      </c>
      <c r="T307" t="str">
        <f>IF(ISNA(VLOOKUP(E:E,'Мегавитрина на 21.09'!C:H,6,0)), VLOOKUP(E:E,'Мегавитрина на 21.09'!D:H,5,0),VLOOKUP(E:E,'Мегавитрина на 21.09'!C:H,6,0))</f>
        <v>Sum(CASE WHEN crd_prod_cat_cd = 'CR' THEN txn_otf_total_qty END) AS crd_otf_cc_total_qty,</v>
      </c>
    </row>
    <row r="308" spans="1:20" ht="20.100000000000001" hidden="1" customHeight="1">
      <c r="A308">
        <v>2</v>
      </c>
      <c r="B308">
        <v>307</v>
      </c>
      <c r="C308" t="s">
        <v>260</v>
      </c>
      <c r="D308" t="s">
        <v>2765</v>
      </c>
      <c r="E308" t="s">
        <v>712</v>
      </c>
      <c r="F308" t="s">
        <v>260</v>
      </c>
      <c r="I308" t="s">
        <v>2040</v>
      </c>
      <c r="J308" s="9" t="s">
        <v>264</v>
      </c>
      <c r="L308" t="e">
        <f>VLOOKUP(F308&amp;E308,'Атрибут-ТОД2'!F:F,1,0)</f>
        <v>#N/A</v>
      </c>
      <c r="N308" s="11"/>
      <c r="O308" s="27" t="str">
        <f>IF(ISNA(VLOOKUP(E:E,'Мегавитрина на 21.09'!C:H,1,0)), VLOOKUP(E:E,'Мегавитрина на 21.09'!D:H,1,0),VLOOKUP(E:E,'Мегавитрина на 21.09'!C:H,1,0))</f>
        <v>crd_dc_tot_bal_rub_amt</v>
      </c>
      <c r="P308" s="27">
        <f>IF(ISNA(VLOOKUP(E:E,'Мегавитрина на 21.09'!C:H,2,0)), VLOOKUP(E:E,'Мегавитрина на 21.09'!D:H,1,0),VLOOKUP(E:E,'Мегавитрина на 21.09'!C:H,2,0))</f>
        <v>0</v>
      </c>
      <c r="Q308" s="27" t="str">
        <f>IF(ISNA(VLOOKUP(E:E,'Мегавитрина на 21.09'!C:H,3,0)), VLOOKUP(E:E,'Мегавитрина на 21.09'!D:H,2,0),VLOOKUP(E:E,'Мегавитрина на 21.09'!C:H,3,0))</f>
        <v>Общий баланс по всем действующим дебетововым картам</v>
      </c>
      <c r="R308" s="27" t="str">
        <f>IF(ISNA(VLOOKUP(E:E,'Мегавитрина на 21.09'!C:H,4,0)), VLOOKUP(E:E,'Мегавитрина на 21.09'!D:H,3,0),VLOOKUP(E:E,'Мегавитрина на 21.09'!C:H,4,0))</f>
        <v>custom_rb_card.agrmnt_mnth</v>
      </c>
      <c r="S308">
        <f>IF(ISNA(VLOOKUP(E:E,'Мегавитрина на 21.09'!C:H,5,0)), VLOOKUP(E:E,'Мегавитрина на 21.09'!D:H,4,0),VLOOKUP(E:E,'Мегавитрина на 21.09'!C:H,5,0))</f>
        <v>0</v>
      </c>
      <c r="T308" t="str">
        <f>IF(ISNA(VLOOKUP(E:E,'Мегавитрина на 21.09'!C:H,6,0)), VLOOKUP(E:E,'Мегавитрина на 21.09'!D:H,5,0),VLOOKUP(E:E,'Мегавитрина на 21.09'!C:H,6,0))</f>
        <v xml:space="preserve">Sum(CASE WHEN  card_cat_cd = 'DB' THEN dc_curr_bal_rub_amt  END) AS crd_dc_tot_bal_rub_amt,  WHERE 1 = 1
                                               AND (
                                                                               agrmnt_status_reason_id = 1000 AND 
                                                                               card_status_reason_id = 1000 --AND crd.card_expiration_dt&gt; p_report_dt
                                                                               ) -- active card &amp; agreement
</v>
      </c>
    </row>
    <row r="309" spans="1:20" ht="20.100000000000001" hidden="1" customHeight="1">
      <c r="A309">
        <v>2</v>
      </c>
      <c r="B309">
        <v>308</v>
      </c>
      <c r="C309" t="s">
        <v>260</v>
      </c>
      <c r="D309" t="s">
        <v>2765</v>
      </c>
      <c r="E309" t="s">
        <v>793</v>
      </c>
      <c r="F309" t="s">
        <v>260</v>
      </c>
      <c r="I309" t="s">
        <v>2120</v>
      </c>
      <c r="J309" s="9" t="s">
        <v>264</v>
      </c>
      <c r="L309" t="e">
        <f>VLOOKUP(F309&amp;E309,'Атрибут-ТОД2'!F:F,1,0)</f>
        <v>#N/A</v>
      </c>
      <c r="O309" s="27" t="str">
        <f>IF(ISNA(VLOOKUP(E:E,'Мегавитрина на 21.09'!C:H,1,0)), VLOOKUP(E:E,'Мегавитрина на 21.09'!D:H,1,0),VLOOKUP(E:E,'Мегавитрина на 21.09'!C:H,1,0))</f>
        <v>crd_trx_dc_cash_3m_amt</v>
      </c>
      <c r="P309" s="27" t="str">
        <f>IF(ISNA(VLOOKUP(E:E,'Мегавитрина на 21.09'!C:H,2,0)), VLOOKUP(E:E,'Мегавитрина на 21.09'!D:H,1,0),VLOOKUP(E:E,'Мегавитрина на 21.09'!C:H,2,0))</f>
        <v>crd_trx_dc_cash_3m_amt</v>
      </c>
      <c r="Q309" s="27" t="str">
        <f>IF(ISNA(VLOOKUP(E:E,'Мегавитрина на 21.09'!C:H,3,0)), VLOOKUP(E:E,'Мегавитрина на 21.09'!D:H,2,0),VLOOKUP(E:E,'Мегавитрина на 21.09'!C:H,3,0))</f>
        <v>объем в рублях cash операций за последние 3 месяца (дебетовые карты)</v>
      </c>
      <c r="R309" s="27" t="str">
        <f>IF(ISNA(VLOOKUP(E:E,'Мегавитрина на 21.09'!C:H,4,0)), VLOOKUP(E:E,'Мегавитрина на 21.09'!D:H,3,0),VLOOKUP(E:E,'Мегавитрина на 21.09'!C:H,4,0))</f>
        <v>custom_rb_card.txn_mnth; custom_rb_card.card_agrmnt; custom_rb_card.txn_type</v>
      </c>
      <c r="S309">
        <f>IF(ISNA(VLOOKUP(E:E,'Мегавитрина на 21.09'!C:H,5,0)), VLOOKUP(E:E,'Мегавитрина на 21.09'!D:H,4,0),VLOOKUP(E:E,'Мегавитрина на 21.09'!C:H,5,0))</f>
        <v>0</v>
      </c>
      <c r="T309" t="str">
        <f>IF(ISNA(VLOOKUP(E:E,'Мегавитрина на 21.09'!C:H,6,0)), VLOOKUP(E:E,'Мегавитрина на 21.09'!D:H,5,0),VLOOKUP(E:E,'Мегавитрина на 21.09'!C:H,6,0))</f>
        <v>Sum(CASE WHEN card_cat_cd = 'DB' AND txn.trx_month BETWEEN OAdd_Months(Trunc(p_report_dt,'MM'),-2) AND p_report_dt 
                           AND txt.card_txn_subgroup_cd IN ('4','5','6','7','8','9','17','18') THEN txn.trx_rur_amt end) AS crd_trx_dc_cash_3m_amt,
FROM custom_rb_card.txn_mnth txn
                               JOIN custom_rb_card.card_agrmnt crd ON (txn.card_w4_id = crd.card_client_w4_id)
                               JOIN custom_rb_card.txn_type txt ON (txn.trx_type = txt.card_txn_type_rk)
                               WHERE txn.trx_month BETWEEN  dt_5 AND p_report_dt
                               AND trx_rur_amt &lt;&gt; 0
                GROUP BY 1</v>
      </c>
    </row>
    <row r="310" spans="1:20" ht="20.100000000000001" hidden="1" customHeight="1">
      <c r="A310">
        <v>2</v>
      </c>
      <c r="B310">
        <v>309</v>
      </c>
      <c r="C310" t="s">
        <v>260</v>
      </c>
      <c r="D310" t="s">
        <v>2765</v>
      </c>
      <c r="E310" t="s">
        <v>781</v>
      </c>
      <c r="F310" t="s">
        <v>260</v>
      </c>
      <c r="I310" t="s">
        <v>2108</v>
      </c>
      <c r="J310" s="9" t="s">
        <v>264</v>
      </c>
      <c r="L310" t="e">
        <f>VLOOKUP(F310&amp;E310,'Атрибут-ТОД2'!F:F,1,0)</f>
        <v>#N/A</v>
      </c>
      <c r="O310" s="27" t="str">
        <f>IF(ISNA(VLOOKUP(E:E,'Мегавитрина на 21.09'!C:H,1,0)), VLOOKUP(E:E,'Мегавитрина на 21.09'!D:H,1,0),VLOOKUP(E:E,'Мегавитрина на 21.09'!C:H,1,0))</f>
        <v>crd_trx_cc_cash_3m_amt</v>
      </c>
      <c r="P310" s="27" t="str">
        <f>IF(ISNA(VLOOKUP(E:E,'Мегавитрина на 21.09'!C:H,2,0)), VLOOKUP(E:E,'Мегавитрина на 21.09'!D:H,1,0),VLOOKUP(E:E,'Мегавитрина на 21.09'!C:H,2,0))</f>
        <v>crd_trx_cc_cash_3m_amt</v>
      </c>
      <c r="Q310" s="27" t="str">
        <f>IF(ISNA(VLOOKUP(E:E,'Мегавитрина на 21.09'!C:H,3,0)), VLOOKUP(E:E,'Мегавитрина на 21.09'!D:H,2,0),VLOOKUP(E:E,'Мегавитрина на 21.09'!C:H,3,0))</f>
        <v>объем в рублях cash операций за последние 3 месяца (кредитные карты)</v>
      </c>
      <c r="R310" s="27" t="str">
        <f>IF(ISNA(VLOOKUP(E:E,'Мегавитрина на 21.09'!C:H,4,0)), VLOOKUP(E:E,'Мегавитрина на 21.09'!D:H,3,0),VLOOKUP(E:E,'Мегавитрина на 21.09'!C:H,4,0))</f>
        <v>custom_rb_card.txn_mnth; custom_rb_card.card_agrmnt; custom_rb_card.txn_type</v>
      </c>
      <c r="S310">
        <f>IF(ISNA(VLOOKUP(E:E,'Мегавитрина на 21.09'!C:H,5,0)), VLOOKUP(E:E,'Мегавитрина на 21.09'!D:H,4,0),VLOOKUP(E:E,'Мегавитрина на 21.09'!C:H,5,0))</f>
        <v>0</v>
      </c>
      <c r="T310" t="str">
        <f>IF(ISNA(VLOOKUP(E:E,'Мегавитрина на 21.09'!C:H,6,0)), VLOOKUP(E:E,'Мегавитрина на 21.09'!D:H,5,0),VLOOKUP(E:E,'Мегавитрина на 21.09'!C:H,6,0))</f>
        <v>Sum(CASE WHEN card_cat_cd = 'CR' AND txn.trx_month BETWEEN OAdd_Months(Trunc(p_report_dt,'MM'),-2) AND p_report_dt 
                           AND txt.card_txn_subgroup_cd IN ('4','5','6','7','8','9','17','18') THEN txn.trx_rur_amt end) AS crd_trx_cc_cash_3m_amt,
FROM custom_rb_card.txn_mnth txn
                               JOIN custom_rb_card.card_agrmnt crd ON (txn.card_w4_id = crd.card_client_w4_id)
                               JOIN custom_rb_card.txn_type txt ON (txn.trx_type = txt.card_txn_type_rk)
                               WHERE txn.trx_month BETWEEN  dt_5 AND p_report_dt
                               AND trx_rur_amt &lt;&gt; 0
                GROUP BY 1</v>
      </c>
    </row>
    <row r="311" spans="1:20" ht="20.100000000000001" hidden="1" customHeight="1">
      <c r="A311">
        <v>2</v>
      </c>
      <c r="B311">
        <v>310</v>
      </c>
      <c r="C311" t="s">
        <v>260</v>
      </c>
      <c r="D311" t="s">
        <v>2765</v>
      </c>
      <c r="E311" t="s">
        <v>738</v>
      </c>
      <c r="F311" t="s">
        <v>260</v>
      </c>
      <c r="I311" t="s">
        <v>2065</v>
      </c>
      <c r="J311" s="9" t="s">
        <v>264</v>
      </c>
      <c r="L311" t="e">
        <f>VLOOKUP(F311&amp;E311,'Атрибут-ТОД2'!F:F,1,0)</f>
        <v>#N/A</v>
      </c>
      <c r="N311" s="11"/>
      <c r="O311" s="27" t="str">
        <f>IF(ISNA(VLOOKUP(E:E,'Мегавитрина на 21.09'!C:H,1,0)), VLOOKUP(E:E,'Мегавитрина на 21.09'!D:H,1,0),VLOOKUP(E:E,'Мегавитрина на 21.09'!C:H,1,0))</f>
        <v>crd_otf_pos_atm_qty</v>
      </c>
      <c r="P311" s="27" t="str">
        <f>IF(ISNA(VLOOKUP(E:E,'Мегавитрина на 21.09'!C:H,2,0)), VLOOKUP(E:E,'Мегавитрина на 21.09'!D:H,1,0),VLOOKUP(E:E,'Мегавитрина на 21.09'!C:H,2,0))</f>
        <v>crd_otf_pos_atm_qty</v>
      </c>
      <c r="Q311" s="27" t="str">
        <f>IF(ISNA(VLOOKUP(E:E,'Мегавитрина на 21.09'!C:H,3,0)), VLOOKUP(E:E,'Мегавитрина на 21.09'!D:H,2,0),VLOOKUP(E:E,'Мегавитрина на 21.09'!C:H,3,0))</f>
        <v>Оплата услуг через банкомат, количество</v>
      </c>
      <c r="R311" s="27" t="str">
        <f>IF(ISNA(VLOOKUP(E:E,'Мегавитрина на 21.09'!C:H,4,0)), VLOOKUP(E:E,'Мегавитрина на 21.09'!D:H,3,0),VLOOKUP(E:E,'Мегавитрина на 21.09'!C:H,4,0))</f>
        <v>custom_rb_card.agrmnt_mnth</v>
      </c>
      <c r="S311">
        <f>IF(ISNA(VLOOKUP(E:E,'Мегавитрина на 21.09'!C:H,5,0)), VLOOKUP(E:E,'Мегавитрина на 21.09'!D:H,4,0),VLOOKUP(E:E,'Мегавитрина на 21.09'!C:H,5,0))</f>
        <v>0</v>
      </c>
      <c r="T311" t="str">
        <f>IF(ISNA(VLOOKUP(E:E,'Мегавитрина на 21.09'!C:H,6,0)), VLOOKUP(E:E,'Мегавитрина на 21.09'!D:H,5,0),VLOOKUP(E:E,'Мегавитрина на 21.09'!C:H,6,0))</f>
        <v>Sum(txn_otf_pos_atm_qty) AS crd_otf_pos_atm_qty,</v>
      </c>
    </row>
    <row r="312" spans="1:20" ht="20.100000000000001" hidden="1" customHeight="1">
      <c r="A312">
        <v>2</v>
      </c>
      <c r="B312">
        <v>311</v>
      </c>
      <c r="C312" t="s">
        <v>260</v>
      </c>
      <c r="D312" t="s">
        <v>2765</v>
      </c>
      <c r="E312" t="s">
        <v>739</v>
      </c>
      <c r="F312" t="s">
        <v>260</v>
      </c>
      <c r="I312" t="s">
        <v>2066</v>
      </c>
      <c r="J312" s="9" t="s">
        <v>264</v>
      </c>
      <c r="L312" t="e">
        <f>VLOOKUP(F312&amp;E312,'Атрибут-ТОД2'!F:F,1,0)</f>
        <v>#N/A</v>
      </c>
      <c r="O312" s="27" t="str">
        <f>IF(ISNA(VLOOKUP(E:E,'Мегавитрина на 21.09'!C:H,1,0)), VLOOKUP(E:E,'Мегавитрина на 21.09'!D:H,1,0),VLOOKUP(E:E,'Мегавитрина на 21.09'!C:H,1,0))</f>
        <v>crd_otf_pos_atm_rub_amt</v>
      </c>
      <c r="P312" s="27" t="str">
        <f>IF(ISNA(VLOOKUP(E:E,'Мегавитрина на 21.09'!C:H,2,0)), VLOOKUP(E:E,'Мегавитрина на 21.09'!D:H,1,0),VLOOKUP(E:E,'Мегавитрина на 21.09'!C:H,2,0))</f>
        <v>crd_otf_pos_atm_rub_amt</v>
      </c>
      <c r="Q312" s="27" t="str">
        <f>IF(ISNA(VLOOKUP(E:E,'Мегавитрина на 21.09'!C:H,3,0)), VLOOKUP(E:E,'Мегавитрина на 21.09'!D:H,2,0),VLOOKUP(E:E,'Мегавитрина на 21.09'!C:H,3,0))</f>
        <v>Оплата услуг через банкомат, сумма в рублях</v>
      </c>
      <c r="R312" s="27" t="str">
        <f>IF(ISNA(VLOOKUP(E:E,'Мегавитрина на 21.09'!C:H,4,0)), VLOOKUP(E:E,'Мегавитрина на 21.09'!D:H,3,0),VLOOKUP(E:E,'Мегавитрина на 21.09'!C:H,4,0))</f>
        <v>custom_rb_card.agrmnt_mnth</v>
      </c>
      <c r="S312">
        <f>IF(ISNA(VLOOKUP(E:E,'Мегавитрина на 21.09'!C:H,5,0)), VLOOKUP(E:E,'Мегавитрина на 21.09'!D:H,4,0),VLOOKUP(E:E,'Мегавитрина на 21.09'!C:H,5,0))</f>
        <v>0</v>
      </c>
      <c r="T312" t="str">
        <f>IF(ISNA(VLOOKUP(E:E,'Мегавитрина на 21.09'!C:H,6,0)), VLOOKUP(E:E,'Мегавитрина на 21.09'!D:H,5,0),VLOOKUP(E:E,'Мегавитрина на 21.09'!C:H,6,0))</f>
        <v>Sum(txn_otf_pos_atm_rub_amt) AS   crd_otf_pos_atm_rub_amt,</v>
      </c>
    </row>
    <row r="313" spans="1:20" ht="20.100000000000001" hidden="1" customHeight="1">
      <c r="A313">
        <v>2</v>
      </c>
      <c r="B313">
        <v>312</v>
      </c>
      <c r="C313" t="s">
        <v>260</v>
      </c>
      <c r="D313" t="s">
        <v>2765</v>
      </c>
      <c r="E313" t="s">
        <v>667</v>
      </c>
      <c r="F313" t="s">
        <v>260</v>
      </c>
      <c r="H313">
        <f>VLOOKUP(E313,'Атрибут-ТОД'!B:F,3,0)</f>
        <v>0</v>
      </c>
      <c r="I313" t="s">
        <v>2014</v>
      </c>
      <c r="J313" s="9" t="s">
        <v>264</v>
      </c>
      <c r="K313" t="s">
        <v>2741</v>
      </c>
      <c r="L313" t="str">
        <f>VLOOKUP(F313&amp;E313,'Атрибут-ТОД2'!F:F,1,0)</f>
        <v>SBX_RETAIL_MP_DM.ft_client_aggr_mnth_epkcrd_cc_tot_os_rub_amt</v>
      </c>
      <c r="O313" s="27" t="str">
        <f>IF(ISNA(VLOOKUP(E:E,'Мегавитрина на 21.09'!C:H,1,0)), VLOOKUP(E:E,'Мегавитрина на 21.09'!D:H,1,0),VLOOKUP(E:E,'Мегавитрина на 21.09'!C:H,1,0))</f>
        <v>crd_cc_tot_os_rub_amt</v>
      </c>
      <c r="P313" s="27" t="str">
        <f>IF(ISNA(VLOOKUP(E:E,'Мегавитрина на 21.09'!C:H,2,0)), VLOOKUP(E:E,'Мегавитрина на 21.09'!D:H,1,0),VLOOKUP(E:E,'Мегавитрина на 21.09'!C:H,2,0))</f>
        <v>crd_cc_tot_os_rub_amt</v>
      </c>
      <c r="Q313" s="27" t="str">
        <f>IF(ISNA(VLOOKUP(E:E,'Мегавитрина на 21.09'!C:H,3,0)), VLOOKUP(E:E,'Мегавитрина на 21.09'!D:H,2,0),VLOOKUP(E:E,'Мегавитрина на 21.09'!C:H,3,0))</f>
        <v>Сумма задолженности по КК по основному долгу на отчетную дату, руб.</v>
      </c>
      <c r="R313" s="27" t="str">
        <f>IF(ISNA(VLOOKUP(E:E,'Мегавитрина на 21.09'!C:H,4,0)), VLOOKUP(E:E,'Мегавитрина на 21.09'!D:H,3,0),VLOOKUP(E:E,'Мегавитрина на 21.09'!C:H,4,0))</f>
        <v>custom_rb_card.agrmnt_mnth</v>
      </c>
      <c r="S313">
        <f>IF(ISNA(VLOOKUP(E:E,'Мегавитрина на 21.09'!C:H,5,0)), VLOOKUP(E:E,'Мегавитрина на 21.09'!D:H,4,0),VLOOKUP(E:E,'Мегавитрина на 21.09'!C:H,5,0))</f>
        <v>0</v>
      </c>
      <c r="T313" t="str">
        <f>IF(ISNA(VLOOKUP(E:E,'Мегавитрина на 21.09'!C:H,6,0)), VLOOKUP(E:E,'Мегавитрина на 21.09'!D:H,5,0),VLOOKUP(E:E,'Мегавитрина на 21.09'!C:H,6,0))</f>
        <v>Sum(agrmnt_cc_os_rub_amt) AS crd_cc_tot_os_rub_amt ,</v>
      </c>
    </row>
    <row r="314" spans="1:20" ht="20.100000000000001" hidden="1" customHeight="1">
      <c r="A314">
        <v>2</v>
      </c>
      <c r="B314">
        <v>313</v>
      </c>
      <c r="C314" t="s">
        <v>260</v>
      </c>
      <c r="D314" t="s">
        <v>2765</v>
      </c>
      <c r="E314" t="s">
        <v>599</v>
      </c>
      <c r="F314" t="s">
        <v>260</v>
      </c>
      <c r="I314" t="s">
        <v>1974</v>
      </c>
      <c r="J314" s="9" t="s">
        <v>266</v>
      </c>
      <c r="L314" t="str">
        <f>VLOOKUP(F314&amp;E314,'Атрибут-ТОД2'!F:F,1,0)</f>
        <v>SBX_RETAIL_MP_DM.ft_client_aggr_mnth_epkreport_dt</v>
      </c>
      <c r="O314" s="27" t="str">
        <f>IF(ISNA(VLOOKUP(E:E,'Мегавитрина на 21.09'!C:H,1,0)), VLOOKUP(E:E,'Мегавитрина на 21.09'!D:H,1,0),VLOOKUP(E:E,'Мегавитрина на 21.09'!C:H,1,0))</f>
        <v>report_dt</v>
      </c>
      <c r="P314" s="27" t="str">
        <f>IF(ISNA(VLOOKUP(E:E,'Мегавитрина на 21.09'!C:H,2,0)), VLOOKUP(E:E,'Мегавитрина на 21.09'!D:H,1,0),VLOOKUP(E:E,'Мегавитрина на 21.09'!C:H,2,0))</f>
        <v>report_dt</v>
      </c>
      <c r="Q314" s="27" t="str">
        <f>IF(ISNA(VLOOKUP(E:E,'Мегавитрина на 21.09'!C:H,3,0)), VLOOKUP(E:E,'Мегавитрина на 21.09'!D:H,2,0),VLOOKUP(E:E,'Мегавитрина на 21.09'!C:H,3,0))</f>
        <v>Дата состояния (последний день месяца)</v>
      </c>
      <c r="R314" s="27" t="str">
        <f>IF(ISNA(VLOOKUP(E:E,'Мегавитрина на 21.09'!C:H,4,0)), VLOOKUP(E:E,'Мегавитрина на 21.09'!D:H,3,0),VLOOKUP(E:E,'Мегавитрина на 21.09'!C:H,4,0))</f>
        <v>custom_rb_mdm.client_mdm</v>
      </c>
      <c r="S314">
        <f>IF(ISNA(VLOOKUP(E:E,'Мегавитрина на 21.09'!C:H,5,0)), VLOOKUP(E:E,'Мегавитрина на 21.09'!D:H,4,0),VLOOKUP(E:E,'Мегавитрина на 21.09'!C:H,5,0))</f>
        <v>0</v>
      </c>
      <c r="T314" t="str">
        <f>IF(ISNA(VLOOKUP(E:E,'Мегавитрина на 21.09'!C:H,6,0)), VLOOKUP(E:E,'Мегавитрина на 21.09'!D:H,5,0),VLOOKUP(E:E,'Мегавитрина на 21.09'!C:H,6,0))</f>
        <v>report_dt</v>
      </c>
    </row>
    <row r="315" spans="1:20" ht="20.100000000000001" hidden="1" customHeight="1">
      <c r="A315">
        <v>2</v>
      </c>
      <c r="B315">
        <v>314</v>
      </c>
      <c r="C315" t="s">
        <v>260</v>
      </c>
      <c r="D315" t="s">
        <v>2765</v>
      </c>
      <c r="E315" t="s">
        <v>600</v>
      </c>
      <c r="F315" t="s">
        <v>260</v>
      </c>
      <c r="J315" s="9" t="s">
        <v>266</v>
      </c>
      <c r="L315" t="str">
        <f>VLOOKUP(F315&amp;E315,'Атрибут-ТОД2'!F:F,1,0)</f>
        <v>SBX_RETAIL_MP_DM.ft_client_aggr_mnth_epkepk_id</v>
      </c>
      <c r="O315" s="27" t="str">
        <f>IF(ISNA(VLOOKUP(E:E,'Мегавитрина на 21.09'!C:H,1,0)), VLOOKUP(E:E,'Мегавитрина на 21.09'!D:H,1,0),VLOOKUP(E:E,'Мегавитрина на 21.09'!C:H,1,0))</f>
        <v>epk_id</v>
      </c>
      <c r="P315" s="27">
        <f>IF(ISNA(VLOOKUP(E:E,'Мегавитрина на 21.09'!C:H,2,0)), VLOOKUP(E:E,'Мегавитрина на 21.09'!D:H,1,0),VLOOKUP(E:E,'Мегавитрина на 21.09'!C:H,2,0))</f>
        <v>0</v>
      </c>
      <c r="Q315" s="27" t="str">
        <f>IF(ISNA(VLOOKUP(E:E,'Мегавитрина на 21.09'!C:H,3,0)), VLOOKUP(E:E,'Мегавитрина на 21.09'!D:H,2,0),VLOOKUP(E:E,'Мегавитрина на 21.09'!C:H,3,0))</f>
        <v>Идентификатор клиента</v>
      </c>
      <c r="R315" s="27" t="str">
        <f>IF(ISNA(VLOOKUP(E:E,'Мегавитрина на 21.09'!C:H,4,0)), VLOOKUP(E:E,'Мегавитрина на 21.09'!D:H,3,0),VLOOKUP(E:E,'Мегавитрина на 21.09'!C:H,4,0))</f>
        <v>custom_rb_epk.epk_client</v>
      </c>
      <c r="S315">
        <f>IF(ISNA(VLOOKUP(E:E,'Мегавитрина на 21.09'!C:H,5,0)), VLOOKUP(E:E,'Мегавитрина на 21.09'!D:H,4,0),VLOOKUP(E:E,'Мегавитрина на 21.09'!C:H,5,0))</f>
        <v>0</v>
      </c>
      <c r="T315" t="str">
        <f>IF(ISNA(VLOOKUP(E:E,'Мегавитрина на 21.09'!C:H,6,0)), VLOOKUP(E:E,'Мегавитрина на 21.09'!D:H,5,0),VLOOKUP(E:E,'Мегавитрина на 21.09'!C:H,6,0))</f>
        <v>epk_id</v>
      </c>
    </row>
    <row r="316" spans="1:20" ht="20.100000000000001" hidden="1" customHeight="1">
      <c r="A316">
        <v>2</v>
      </c>
      <c r="B316">
        <v>315</v>
      </c>
      <c r="C316" t="s">
        <v>260</v>
      </c>
      <c r="D316" t="s">
        <v>2765</v>
      </c>
      <c r="E316" t="s">
        <v>601</v>
      </c>
      <c r="F316" t="s">
        <v>260</v>
      </c>
      <c r="I316" t="s">
        <v>1975</v>
      </c>
      <c r="J316" s="9" t="s">
        <v>266</v>
      </c>
      <c r="L316" t="str">
        <f>VLOOKUP(F316&amp;E316,'Атрибут-ТОД2'!F:F,1,0)</f>
        <v>SBX_RETAIL_MP_DM.ft_client_aggr_mnth_epkclient_dk</v>
      </c>
      <c r="O316" s="27" t="str">
        <f>IF(ISNA(VLOOKUP(E:E,'Мегавитрина на 21.09'!C:H,1,0)), VLOOKUP(E:E,'Мегавитрина на 21.09'!D:H,1,0),VLOOKUP(E:E,'Мегавитрина на 21.09'!C:H,1,0))</f>
        <v>client_dk</v>
      </c>
      <c r="P316" s="27" t="str">
        <f>IF(ISNA(VLOOKUP(E:E,'Мегавитрина на 21.09'!C:H,2,0)), VLOOKUP(E:E,'Мегавитрина на 21.09'!D:H,1,0),VLOOKUP(E:E,'Мегавитрина на 21.09'!C:H,2,0))</f>
        <v>client_dk</v>
      </c>
      <c r="Q316" s="27" t="str">
        <f>IF(ISNA(VLOOKUP(E:E,'Мегавитрина на 21.09'!C:H,3,0)), VLOOKUP(E:E,'Мегавитрина на 21.09'!D:H,2,0),VLOOKUP(E:E,'Мегавитрина на 21.09'!C:H,3,0))</f>
        <v>Постоянный идентификатор клиента (master_id)</v>
      </c>
      <c r="R316" s="27" t="str">
        <f>IF(ISNA(VLOOKUP(E:E,'Мегавитрина на 21.09'!C:H,4,0)), VLOOKUP(E:E,'Мегавитрина на 21.09'!D:H,3,0),VLOOKUP(E:E,'Мегавитрина на 21.09'!C:H,4,0))</f>
        <v>custom_rb_mdm.client_mdm</v>
      </c>
      <c r="S316">
        <f>IF(ISNA(VLOOKUP(E:E,'Мегавитрина на 21.09'!C:H,5,0)), VLOOKUP(E:E,'Мегавитрина на 21.09'!D:H,4,0),VLOOKUP(E:E,'Мегавитрина на 21.09'!C:H,5,0))</f>
        <v>0</v>
      </c>
      <c r="T316" t="str">
        <f>IF(ISNA(VLOOKUP(E:E,'Мегавитрина на 21.09'!C:H,6,0)), VLOOKUP(E:E,'Мегавитрина на 21.09'!D:H,5,0),VLOOKUP(E:E,'Мегавитрина на 21.09'!C:H,6,0))</f>
        <v>client_dk</v>
      </c>
    </row>
    <row r="317" spans="1:20" ht="20.100000000000001" hidden="1" customHeight="1">
      <c r="A317">
        <v>2</v>
      </c>
      <c r="B317">
        <v>316</v>
      </c>
      <c r="C317" t="s">
        <v>260</v>
      </c>
      <c r="D317" t="s">
        <v>2765</v>
      </c>
      <c r="E317" t="s">
        <v>602</v>
      </c>
      <c r="F317" t="s">
        <v>260</v>
      </c>
      <c r="I317" t="s">
        <v>1976</v>
      </c>
      <c r="J317" s="9" t="s">
        <v>266</v>
      </c>
      <c r="L317" t="e">
        <f>VLOOKUP(F317&amp;E317,'Атрибут-ТОД2'!F:F,1,0)</f>
        <v>#N/A</v>
      </c>
      <c r="O317" s="27" t="str">
        <f>IF(ISNA(VLOOKUP(E:E,'Мегавитрина на 21.09'!C:H,1,0)), VLOOKUP(E:E,'Мегавитрина на 21.09'!D:H,1,0),VLOOKUP(E:E,'Мегавитрина на 21.09'!C:H,1,0))</f>
        <v>sd_client_valid_nflag</v>
      </c>
      <c r="P317" s="27" t="str">
        <f>IF(ISNA(VLOOKUP(E:E,'Мегавитрина на 21.09'!C:H,2,0)), VLOOKUP(E:E,'Мегавитрина на 21.09'!D:H,1,0),VLOOKUP(E:E,'Мегавитрина на 21.09'!C:H,2,0))</f>
        <v>sd_client_valid_nflag</v>
      </c>
      <c r="Q317" s="27" t="str">
        <f>IF(ISNA(VLOOKUP(E:E,'Мегавитрина на 21.09'!C:H,3,0)), VLOOKUP(E:E,'Мегавитрина на 21.09'!D:H,2,0),VLOOKUP(E:E,'Мегавитрина на 21.09'!C:H,3,0))</f>
        <v>Флаг бизнес-клиента (валидные ДУЛ + ФИО + ДР)</v>
      </c>
      <c r="R317" s="27" t="str">
        <f>IF(ISNA(VLOOKUP(E:E,'Мегавитрина на 21.09'!C:H,4,0)), VLOOKUP(E:E,'Мегавитрина на 21.09'!D:H,3,0),VLOOKUP(E:E,'Мегавитрина на 21.09'!C:H,4,0))</f>
        <v>custom_rb_epk.epk_client</v>
      </c>
      <c r="S317">
        <f>IF(ISNA(VLOOKUP(E:E,'Мегавитрина на 21.09'!C:H,5,0)), VLOOKUP(E:E,'Мегавитрина на 21.09'!D:H,4,0),VLOOKUP(E:E,'Мегавитрина на 21.09'!C:H,5,0))</f>
        <v>0</v>
      </c>
      <c r="T317" t="str">
        <f>IF(ISNA(VLOOKUP(E:E,'Мегавитрина на 21.09'!C:H,6,0)), VLOOKUP(E:E,'Мегавитрина на 21.09'!D:H,5,0),VLOOKUP(E:E,'Мегавитрина на 21.09'!C:H,6,0))</f>
        <v>CASE 
    WHEN client_verified_flag = 'Y' THEN 1 
    ELSE 0 
   END AS sd_client_valid_nflag , where active_flag = 'Y'</v>
      </c>
    </row>
    <row r="318" spans="1:20" ht="20.100000000000001" hidden="1" customHeight="1">
      <c r="A318">
        <v>2</v>
      </c>
      <c r="B318">
        <v>317</v>
      </c>
      <c r="C318" t="s">
        <v>260</v>
      </c>
      <c r="D318" t="s">
        <v>2765</v>
      </c>
      <c r="E318" t="s">
        <v>603</v>
      </c>
      <c r="F318" t="s">
        <v>260</v>
      </c>
      <c r="H318">
        <f>VLOOKUP(E318,'Атрибут-ТОД'!B:F,3,0)</f>
        <v>0</v>
      </c>
      <c r="I318" t="s">
        <v>1977</v>
      </c>
      <c r="J318" s="9" t="s">
        <v>266</v>
      </c>
      <c r="K318" t="s">
        <v>2741</v>
      </c>
      <c r="L318" t="str">
        <f>VLOOKUP(F318&amp;E318,'Атрибут-ТОД2'!F:F,1,0)</f>
        <v>SBX_RETAIL_MP_DM.ft_client_aggr_mnth_epksd_age_yrs_comp_nv</v>
      </c>
      <c r="O318" s="27" t="str">
        <f>IF(ISNA(VLOOKUP(E:E,'Мегавитрина на 21.09'!C:H,1,0)), VLOOKUP(E:E,'Мегавитрина на 21.09'!D:H,1,0),VLOOKUP(E:E,'Мегавитрина на 21.09'!C:H,1,0))</f>
        <v>sd_age_yrs_comp_nv</v>
      </c>
      <c r="P318" s="27" t="str">
        <f>IF(ISNA(VLOOKUP(E:E,'Мегавитрина на 21.09'!C:H,2,0)), VLOOKUP(E:E,'Мегавитрина на 21.09'!D:H,1,0),VLOOKUP(E:E,'Мегавитрина на 21.09'!C:H,2,0))</f>
        <v>sd_age_yrs_comp_nv</v>
      </c>
      <c r="Q318" s="27" t="str">
        <f>IF(ISNA(VLOOKUP(E:E,'Мегавитрина на 21.09'!C:H,3,0)), VLOOKUP(E:E,'Мегавитрина на 21.09'!D:H,2,0),VLOOKUP(E:E,'Мегавитрина на 21.09'!C:H,3,0))</f>
        <v>Возраст клиента, полное  число лет</v>
      </c>
      <c r="R318" s="27" t="str">
        <f>IF(ISNA(VLOOKUP(E:E,'Мегавитрина на 21.09'!C:H,4,0)), VLOOKUP(E:E,'Мегавитрина на 21.09'!D:H,3,0),VLOOKUP(E:E,'Мегавитрина на 21.09'!C:H,4,0))</f>
        <v>custom_rb_epk.epk_client</v>
      </c>
      <c r="S318">
        <f>IF(ISNA(VLOOKUP(E:E,'Мегавитрина на 21.09'!C:H,5,0)), VLOOKUP(E:E,'Мегавитрина на 21.09'!D:H,4,0),VLOOKUP(E:E,'Мегавитрина на 21.09'!C:H,5,0))</f>
        <v>0</v>
      </c>
      <c r="T318" t="str">
        <f>IF(ISNA(VLOOKUP(E:E,'Мегавитрина на 21.09'!C:H,6,0)), VLOOKUP(E:E,'Мегавитрина на 21.09'!D:H,5,0),VLOOKUP(E:E,'Мегавитрина на 21.09'!C:H,6,0))</f>
        <v>CASE WHEN birth_dt IS NOT NULL AND birth_dt &lt; p_report_dt THEN floor(Months_Between(p_report_dt, birth_dt) / 12)
   END AS sd_age_yrs_comp_nv where active_flag = 'Y'</v>
      </c>
    </row>
    <row r="319" spans="1:20" ht="20.100000000000001" hidden="1" customHeight="1">
      <c r="A319">
        <v>2</v>
      </c>
      <c r="B319">
        <v>318</v>
      </c>
      <c r="C319" t="s">
        <v>260</v>
      </c>
      <c r="D319" t="s">
        <v>2765</v>
      </c>
      <c r="E319" t="s">
        <v>604</v>
      </c>
      <c r="F319" t="s">
        <v>260</v>
      </c>
      <c r="I319" t="s">
        <v>1978</v>
      </c>
      <c r="J319" s="9" t="s">
        <v>266</v>
      </c>
      <c r="L319" t="e">
        <f>VLOOKUP(F319&amp;E319,'Атрибут-ТОД2'!F:F,1,0)</f>
        <v>#N/A</v>
      </c>
      <c r="O319" s="27" t="str">
        <f>IF(ISNA(VLOOKUP(E:E,'Мегавитрина на 21.09'!C:H,1,0)), VLOOKUP(E:E,'Мегавитрина на 21.09'!D:H,1,0),VLOOKUP(E:E,'Мегавитрина на 21.09'!C:H,1,0))</f>
        <v>sd_doc_valid_nflag</v>
      </c>
      <c r="P319" s="27" t="str">
        <f>IF(ISNA(VLOOKUP(E:E,'Мегавитрина на 21.09'!C:H,2,0)), VLOOKUP(E:E,'Мегавитрина на 21.09'!D:H,1,0),VLOOKUP(E:E,'Мегавитрина на 21.09'!C:H,2,0))</f>
        <v>sd_doc_valid_nflag</v>
      </c>
      <c r="Q319" s="27" t="str">
        <f>IF(ISNA(VLOOKUP(E:E,'Мегавитрина на 21.09'!C:H,3,0)), VLOOKUP(E:E,'Мегавитрина на 21.09'!D:H,2,0),VLOOKUP(E:E,'Мегавитрина на 21.09'!C:H,3,0))</f>
        <v>Флаг валидности ДУЛ (серия, номер, тип, дата выдачи) по коду качества</v>
      </c>
      <c r="R319" s="27" t="str">
        <f>IF(ISNA(VLOOKUP(E:E,'Мегавитрина на 21.09'!C:H,4,0)), VLOOKUP(E:E,'Мегавитрина на 21.09'!D:H,3,0),VLOOKUP(E:E,'Мегавитрина на 21.09'!C:H,4,0))</f>
        <v>custom_rb_epk.epk_client_doc</v>
      </c>
      <c r="S319">
        <f>IF(ISNA(VLOOKUP(E:E,'Мегавитрина на 21.09'!C:H,5,0)), VLOOKUP(E:E,'Мегавитрина на 21.09'!D:H,4,0),VLOOKUP(E:E,'Мегавитрина на 21.09'!C:H,5,0))</f>
        <v>0</v>
      </c>
      <c r="T319" t="str">
        <f>IF(ISNA(VLOOKUP(E:E,'Мегавитрина на 21.09'!C:H,6,0)), VLOOKUP(E:E,'Мегавитрина на 21.09'!D:H,5,0),VLOOKUP(E:E,'Мегавитрина на 21.09'!C:H,6,0))</f>
        <v>doc_valig_flag where active_flag = 'Y'</v>
      </c>
    </row>
    <row r="320" spans="1:20" ht="20.100000000000001" hidden="1" customHeight="1">
      <c r="A320">
        <v>2</v>
      </c>
      <c r="B320">
        <v>319</v>
      </c>
      <c r="C320" t="s">
        <v>260</v>
      </c>
      <c r="D320" t="s">
        <v>2765</v>
      </c>
      <c r="E320" t="s">
        <v>605</v>
      </c>
      <c r="F320" t="s">
        <v>260</v>
      </c>
      <c r="I320" t="s">
        <v>1979</v>
      </c>
      <c r="J320" s="9" t="s">
        <v>266</v>
      </c>
      <c r="L320" t="e">
        <f>VLOOKUP(F320&amp;E320,'Атрибут-ТОД2'!F:F,1,0)</f>
        <v>#N/A</v>
      </c>
      <c r="O320" s="27" t="str">
        <f>IF(ISNA(VLOOKUP(E:E,'Мегавитрина на 21.09'!C:H,1,0)), VLOOKUP(E:E,'Мегавитрина на 21.09'!D:H,1,0),VLOOKUP(E:E,'Мегавитрина на 21.09'!C:H,1,0))</f>
        <v>sd_russian_citizen_nflag</v>
      </c>
      <c r="P320" s="27" t="str">
        <f>IF(ISNA(VLOOKUP(E:E,'Мегавитрина на 21.09'!C:H,2,0)), VLOOKUP(E:E,'Мегавитрина на 21.09'!D:H,1,0),VLOOKUP(E:E,'Мегавитрина на 21.09'!C:H,2,0))</f>
        <v>sd_russian_citizen_nflag</v>
      </c>
      <c r="Q320" s="27" t="str">
        <f>IF(ISNA(VLOOKUP(E:E,'Мегавитрина на 21.09'!C:H,3,0)), VLOOKUP(E:E,'Мегавитрина на 21.09'!D:H,2,0),VLOOKUP(E:E,'Мегавитрина на 21.09'!C:H,3,0))</f>
        <v>Флаг гражданина РФ</v>
      </c>
      <c r="R320" s="27" t="str">
        <f>IF(ISNA(VLOOKUP(E:E,'Мегавитрина на 21.09'!C:H,4,0)), VLOOKUP(E:E,'Мегавитрина на 21.09'!D:H,3,0),VLOOKUP(E:E,'Мегавитрина на 21.09'!C:H,4,0))</f>
        <v>custom_rb_epk.epk_client</v>
      </c>
      <c r="S320">
        <f>IF(ISNA(VLOOKUP(E:E,'Мегавитрина на 21.09'!C:H,5,0)), VLOOKUP(E:E,'Мегавитрина на 21.09'!D:H,4,0),VLOOKUP(E:E,'Мегавитрина на 21.09'!C:H,5,0))</f>
        <v>0</v>
      </c>
      <c r="T320" t="str">
        <f>IF(ISNA(VLOOKUP(E:E,'Мегавитрина на 21.09'!C:H,6,0)), VLOOKUP(E:E,'Мегавитрина на 21.09'!D:H,5,0),VLOOKUP(E:E,'Мегавитрина на 21.09'!C:H,6,0))</f>
        <v>CASE  WHEN citizenship_cntry = 'РОССИЯ' THEN 1 ELSE 0 END AS sd_russian_citizen_nflag,</v>
      </c>
    </row>
    <row r="321" spans="1:20" ht="20.100000000000001" hidden="1" customHeight="1">
      <c r="A321">
        <v>2</v>
      </c>
      <c r="B321">
        <v>320</v>
      </c>
      <c r="C321" t="s">
        <v>260</v>
      </c>
      <c r="D321" t="s">
        <v>2765</v>
      </c>
      <c r="E321" t="s">
        <v>606</v>
      </c>
      <c r="F321" t="s">
        <v>260</v>
      </c>
      <c r="I321" t="s">
        <v>1980</v>
      </c>
      <c r="J321" s="9" t="s">
        <v>266</v>
      </c>
      <c r="L321" t="e">
        <f>VLOOKUP(F321&amp;E321,'Атрибут-ТОД2'!F:F,1,0)</f>
        <v>#N/A</v>
      </c>
      <c r="O321" s="27" t="str">
        <f>IF(ISNA(VLOOKUP(E:E,'Мегавитрина на 21.09'!C:H,1,0)), VLOOKUP(E:E,'Мегавитрина на 21.09'!D:H,1,0),VLOOKUP(E:E,'Мегавитрина на 21.09'!C:H,1,0))</f>
        <v>sd_resident_nflag</v>
      </c>
      <c r="P321" s="27" t="str">
        <f>IF(ISNA(VLOOKUP(E:E,'Мегавитрина на 21.09'!C:H,2,0)), VLOOKUP(E:E,'Мегавитрина на 21.09'!D:H,1,0),VLOOKUP(E:E,'Мегавитрина на 21.09'!C:H,2,0))</f>
        <v>sd_resident_nflag</v>
      </c>
      <c r="Q321" s="27" t="str">
        <f>IF(ISNA(VLOOKUP(E:E,'Мегавитрина на 21.09'!C:H,3,0)), VLOOKUP(E:E,'Мегавитрина на 21.09'!D:H,2,0),VLOOKUP(E:E,'Мегавитрина на 21.09'!C:H,3,0))</f>
        <v>Флаг резидента</v>
      </c>
      <c r="R321" s="27" t="str">
        <f>IF(ISNA(VLOOKUP(E:E,'Мегавитрина на 21.09'!C:H,4,0)), VLOOKUP(E:E,'Мегавитрина на 21.09'!D:H,3,0),VLOOKUP(E:E,'Мегавитрина на 21.09'!C:H,4,0))</f>
        <v>custom_rb_epk.epk_client</v>
      </c>
      <c r="S321">
        <f>IF(ISNA(VLOOKUP(E:E,'Мегавитрина на 21.09'!C:H,5,0)), VLOOKUP(E:E,'Мегавитрина на 21.09'!D:H,4,0),VLOOKUP(E:E,'Мегавитрина на 21.09'!C:H,5,0))</f>
        <v>0</v>
      </c>
      <c r="T321" t="str">
        <f>IF(ISNA(VLOOKUP(E:E,'Мегавитрина на 21.09'!C:H,6,0)), VLOOKUP(E:E,'Мегавитрина на 21.09'!D:H,5,0),VLOOKUP(E:E,'Мегавитрина на 21.09'!C:H,6,0))</f>
        <v>CASE russian_resident_flag WHEN 'Y' THEN 1 
    WHEN 'N' THEN 0
    ELSE -1    END AS sd_resident_nflag  where active_flag = 'Y'</v>
      </c>
    </row>
    <row r="322" spans="1:20" ht="20.100000000000001" hidden="1" customHeight="1">
      <c r="A322">
        <v>2</v>
      </c>
      <c r="B322">
        <v>321</v>
      </c>
      <c r="C322" t="s">
        <v>260</v>
      </c>
      <c r="D322" t="s">
        <v>2765</v>
      </c>
      <c r="E322" t="s">
        <v>608</v>
      </c>
      <c r="F322" t="s">
        <v>260</v>
      </c>
      <c r="I322" t="s">
        <v>1981</v>
      </c>
      <c r="J322" s="9" t="s">
        <v>266</v>
      </c>
      <c r="L322" t="e">
        <f>VLOOKUP(F322&amp;E322,'Атрибут-ТОД2'!F:F,1,0)</f>
        <v>#N/A</v>
      </c>
      <c r="O322" s="27" t="str">
        <f>IF(ISNA(VLOOKUP(E:E,'Мегавитрина на 21.09'!C:H,1,0)), VLOOKUP(E:E,'Мегавитрина на 21.09'!D:H,1,0),VLOOKUP(E:E,'Мегавитрина на 21.09'!C:H,1,0))</f>
        <v>cla_all_active_last_dt</v>
      </c>
      <c r="P322" s="27" t="str">
        <f>IF(ISNA(VLOOKUP(E:E,'Мегавитрина на 21.09'!C:H,2,0)), VLOOKUP(E:E,'Мегавитрина на 21.09'!D:H,1,0),VLOOKUP(E:E,'Мегавитрина на 21.09'!C:H,2,0))</f>
        <v>cla_all_active_last_dt</v>
      </c>
      <c r="Q322" s="27" t="str">
        <f>IF(ISNA(VLOOKUP(E:E,'Мегавитрина на 21.09'!C:H,3,0)), VLOOKUP(E:E,'Мегавитрина на 21.09'!D:H,2,0),VLOOKUP(E:E,'Мегавитрина на 21.09'!C:H,3,0))</f>
        <v>Дата последней активности клиента по продуктам</v>
      </c>
      <c r="R322" s="27" t="str">
        <f>IF(ISNA(VLOOKUP(E:E,'Мегавитрина на 21.09'!C:H,4,0)), VLOOKUP(E:E,'Мегавитрина на 21.09'!D:H,3,0),VLOOKUP(E:E,'Мегавитрина на 21.09'!C:H,4,0))</f>
        <v>custom_rb_card.client_aggr_mnth</v>
      </c>
      <c r="S322">
        <f>IF(ISNA(VLOOKUP(E:E,'Мегавитрина на 21.09'!C:H,5,0)), VLOOKUP(E:E,'Мегавитрина на 21.09'!D:H,4,0),VLOOKUP(E:E,'Мегавитрина на 21.09'!C:H,5,0))</f>
        <v>0</v>
      </c>
      <c r="T322" t="str">
        <f>IF(ISNA(VLOOKUP(E:E,'Мегавитрина на 21.09'!C:H,6,0)), VLOOKUP(E:E,'Мегавитрина на 21.09'!D:H,5,0),VLOOKUP(E:E,'Мегавитрина на 21.09'!C:H,6,0))</f>
        <v>p_report_dt AS cla_all_active_last_dt
       FROM custom_rb_card.client_aggr_mnth
       WHERE  (
   max(prd_ma_active_nflag)&gt;0 OR 
       max(prd_sc_active_nflag)&gt;0 OR 
       max(mf_agrmnt_bal_nflag)&gt;0 OR 
       max(inv_tm_agrmnt_bal_nflag)&gt;0 OR 
       max(bo_agrmnt_bal_tot_nflag)&gt;0 OR 
      max(prd_crd_dc_active_nflag)&gt;0 OR 
       max(prd_crd_cc_active_nflag)&gt;0 OR 
       max(srv_sbol_lst_login_nflag)&gt;0 OR 
       max(prd_mb_active_nflag)&gt;0 OR 
       max(prd_pay_active_nflag)&gt;0 OR 
       max(prd_p2p_active_nflag)&gt;0 OR
       max(dep_activity_nflag)&gt;0 OR
       max(curr_acc_activity_nflag)&gt;0 OR
       max(prd_mg_active_nflag)&gt;0 OR  
    max(prd_pl_active_nflag)&gt;0</v>
      </c>
    </row>
    <row r="323" spans="1:20" ht="20.100000000000001" hidden="1" customHeight="1">
      <c r="A323">
        <v>2</v>
      </c>
      <c r="B323">
        <v>322</v>
      </c>
      <c r="C323" t="s">
        <v>260</v>
      </c>
      <c r="D323" t="s">
        <v>2765</v>
      </c>
      <c r="E323" t="s">
        <v>609</v>
      </c>
      <c r="F323" t="s">
        <v>260</v>
      </c>
      <c r="I323" t="s">
        <v>1982</v>
      </c>
      <c r="J323" s="9" t="s">
        <v>266</v>
      </c>
      <c r="L323" t="e">
        <f>VLOOKUP(F323&amp;E323,'Атрибут-ТОД2'!F:F,1,0)</f>
        <v>#N/A</v>
      </c>
      <c r="O323" s="27" t="str">
        <f>IF(ISNA(VLOOKUP(E:E,'Мегавитрина на 21.09'!C:H,1,0)), VLOOKUP(E:E,'Мегавитрина на 21.09'!D:H,1,0),VLOOKUP(E:E,'Мегавитрина на 21.09'!C:H,1,0))</f>
        <v>cla_crd_cc_active_last_dt</v>
      </c>
      <c r="P323" s="27" t="str">
        <f>IF(ISNA(VLOOKUP(E:E,'Мегавитрина на 21.09'!C:H,2,0)), VLOOKUP(E:E,'Мегавитрина на 21.09'!D:H,1,0),VLOOKUP(E:E,'Мегавитрина на 21.09'!C:H,2,0))</f>
        <v>cla_crd_cc_active_last_dt</v>
      </c>
      <c r="Q323" s="27" t="str">
        <f>IF(ISNA(VLOOKUP(E:E,'Мегавитрина на 21.09'!C:H,3,0)), VLOOKUP(E:E,'Мегавитрина на 21.09'!D:H,2,0),VLOOKUP(E:E,'Мегавитрина на 21.09'!C:H,3,0))</f>
        <v>Дата последней активности клиента по продукту "Кредитная карта"</v>
      </c>
      <c r="R323" s="27" t="str">
        <f>IF(ISNA(VLOOKUP(E:E,'Мегавитрина на 21.09'!C:H,4,0)), VLOOKUP(E:E,'Мегавитрина на 21.09'!D:H,3,0),VLOOKUP(E:E,'Мегавитрина на 21.09'!C:H,4,0))</f>
        <v>custom_rb_card.client_aggr_mnth</v>
      </c>
      <c r="S323">
        <f>IF(ISNA(VLOOKUP(E:E,'Мегавитрина на 21.09'!C:H,5,0)), VLOOKUP(E:E,'Мегавитрина на 21.09'!D:H,4,0),VLOOKUP(E:E,'Мегавитрина на 21.09'!C:H,5,0))</f>
        <v>0</v>
      </c>
      <c r="T323" t="str">
        <f>IF(ISNA(VLOOKUP(E:E,'Мегавитрина на 21.09'!C:H,6,0)), VLOOKUP(E:E,'Мегавитрина на 21.09'!D:H,5,0),VLOOKUP(E:E,'Мегавитрина на 21.09'!C:H,6,0))</f>
        <v>epk_id, Max(report_dt)  AS cla_crd_cc_active_last_dt
       GROUP BY 1
       FROM SBX_RETAIL_MP.tmp_client_aggr_mnth
       WHERE Coalesce(prd_crd_cc_active_1m_nflag,0)&gt;0 AND report_dt=p_report_dt</v>
      </c>
    </row>
    <row r="324" spans="1:20" ht="20.100000000000001" hidden="1" customHeight="1">
      <c r="A324">
        <v>2</v>
      </c>
      <c r="B324">
        <v>323</v>
      </c>
      <c r="C324" t="s">
        <v>260</v>
      </c>
      <c r="D324" t="s">
        <v>2765</v>
      </c>
      <c r="E324" t="s">
        <v>610</v>
      </c>
      <c r="F324" t="s">
        <v>260</v>
      </c>
      <c r="I324" t="s">
        <v>1983</v>
      </c>
      <c r="J324" s="9" t="s">
        <v>266</v>
      </c>
      <c r="L324" t="e">
        <f>VLOOKUP(F324&amp;E324,'Атрибут-ТОД2'!F:F,1,0)</f>
        <v>#N/A</v>
      </c>
      <c r="O324" s="27" t="str">
        <f>IF(ISNA(VLOOKUP(E:E,'Мегавитрина на 21.09'!C:H,1,0)), VLOOKUP(E:E,'Мегавитрина на 21.09'!D:H,1,0),VLOOKUP(E:E,'Мегавитрина на 21.09'!C:H,1,0))</f>
        <v>cla_crd_dc_active_last_dt</v>
      </c>
      <c r="P324" s="27" t="str">
        <f>IF(ISNA(VLOOKUP(E:E,'Мегавитрина на 21.09'!C:H,2,0)), VLOOKUP(E:E,'Мегавитрина на 21.09'!D:H,1,0),VLOOKUP(E:E,'Мегавитрина на 21.09'!C:H,2,0))</f>
        <v>cla_crd_dc_active_last_dt</v>
      </c>
      <c r="Q324" s="27" t="str">
        <f>IF(ISNA(VLOOKUP(E:E,'Мегавитрина на 21.09'!C:H,3,0)), VLOOKUP(E:E,'Мегавитрина на 21.09'!D:H,2,0),VLOOKUP(E:E,'Мегавитрина на 21.09'!C:H,3,0))</f>
        <v>Дата последней активности клиента по продукту "Дебетовая карта"</v>
      </c>
      <c r="R324" s="27" t="str">
        <f>IF(ISNA(VLOOKUP(E:E,'Мегавитрина на 21.09'!C:H,4,0)), VLOOKUP(E:E,'Мегавитрина на 21.09'!D:H,3,0),VLOOKUP(E:E,'Мегавитрина на 21.09'!C:H,4,0))</f>
        <v>custom_rb_card.client_aggr_mnth</v>
      </c>
      <c r="S324">
        <f>IF(ISNA(VLOOKUP(E:E,'Мегавитрина на 21.09'!C:H,5,0)), VLOOKUP(E:E,'Мегавитрина на 21.09'!D:H,4,0),VLOOKUP(E:E,'Мегавитрина на 21.09'!C:H,5,0))</f>
        <v>0</v>
      </c>
      <c r="T324" t="str">
        <f>IF(ISNA(VLOOKUP(E:E,'Мегавитрина на 21.09'!C:H,6,0)), VLOOKUP(E:E,'Мегавитрина на 21.09'!D:H,5,0),VLOOKUP(E:E,'Мегавитрина на 21.09'!C:H,6,0))</f>
        <v>epk_id, Max(report_dt)  AS cla_crd_dc_active_last_dt
       GROUP BY 1
       FROM SBX_RETAIL_MP.tmp_client_aggr_mnth
       WHERE Coalesce(prd_crd_dc_active_1m_nflag,0)&gt;0 AND report_dt=p_report_dt</v>
      </c>
    </row>
    <row r="325" spans="1:20" ht="20.100000000000001" hidden="1" customHeight="1">
      <c r="A325">
        <v>2</v>
      </c>
      <c r="B325">
        <v>324</v>
      </c>
      <c r="C325" t="s">
        <v>260</v>
      </c>
      <c r="D325" t="s">
        <v>2765</v>
      </c>
      <c r="E325" t="s">
        <v>611</v>
      </c>
      <c r="F325" t="s">
        <v>260</v>
      </c>
      <c r="J325" s="9" t="s">
        <v>266</v>
      </c>
      <c r="L325" t="e">
        <f>VLOOKUP(F325&amp;E325,'Атрибут-ТОД2'!F:F,1,0)</f>
        <v>#N/A</v>
      </c>
      <c r="O325" s="27" t="str">
        <f>IF(ISNA(VLOOKUP(E:E,'Мегавитрина на 21.09'!C:H,1,0)), VLOOKUP(E:E,'Мегавитрина на 21.09'!D:H,1,0),VLOOKUP(E:E,'Мегавитрина на 21.09'!C:H,1,0))</f>
        <v>cla_curr_acc_active_last_dt</v>
      </c>
      <c r="P325" s="27" t="str">
        <f>IF(ISNA(VLOOKUP(E:E,'Мегавитрина на 21.09'!C:H,2,0)), VLOOKUP(E:E,'Мегавитрина на 21.09'!D:H,1,0),VLOOKUP(E:E,'Мегавитрина на 21.09'!C:H,2,0))</f>
        <v>cla_curr_acc_active_last_dt</v>
      </c>
      <c r="Q325" s="27" t="str">
        <f>IF(ISNA(VLOOKUP(E:E,'Мегавитрина на 21.09'!C:H,3,0)), VLOOKUP(E:E,'Мегавитрина на 21.09'!D:H,2,0),VLOOKUP(E:E,'Мегавитрина на 21.09'!C:H,3,0))</f>
        <v>Дата последней активности клиента по продукту текущий счет</v>
      </c>
      <c r="R325" s="27" t="str">
        <f>IF(ISNA(VLOOKUP(E:E,'Мегавитрина на 21.09'!C:H,4,0)), VLOOKUP(E:E,'Мегавитрина на 21.09'!D:H,3,0),VLOOKUP(E:E,'Мегавитрина на 21.09'!C:H,4,0))</f>
        <v>custom_rb_card.client_aggr_mnth</v>
      </c>
      <c r="S325">
        <f>IF(ISNA(VLOOKUP(E:E,'Мегавитрина на 21.09'!C:H,5,0)), VLOOKUP(E:E,'Мегавитрина на 21.09'!D:H,4,0),VLOOKUP(E:E,'Мегавитрина на 21.09'!C:H,5,0))</f>
        <v>0</v>
      </c>
      <c r="T325" t="str">
        <f>IF(ISNA(VLOOKUP(E:E,'Мегавитрина на 21.09'!C:H,6,0)), VLOOKUP(E:E,'Мегавитрина на 21.09'!D:H,5,0),VLOOKUP(E:E,'Мегавитрина на 21.09'!C:H,6,0))</f>
        <v xml:space="preserve">epk_id, Max(report_dt)  AS cla_curr_acc_active_last_dt
       GROUP BY 1
          WHERE (a.prd_curr_acc_3m_nflag&gt;0 OR a.dep_acct_dep_ca_bal_rub_amt &gt;=5000)  
                    AND report_dt=p_report_dt
</v>
      </c>
    </row>
    <row r="326" spans="1:20" ht="20.100000000000001" hidden="1" customHeight="1">
      <c r="A326">
        <v>2</v>
      </c>
      <c r="B326">
        <v>325</v>
      </c>
      <c r="C326" t="s">
        <v>260</v>
      </c>
      <c r="D326" t="s">
        <v>2765</v>
      </c>
      <c r="E326" t="s">
        <v>612</v>
      </c>
      <c r="F326" t="s">
        <v>260</v>
      </c>
      <c r="I326" t="s">
        <v>1984</v>
      </c>
      <c r="J326" s="9" t="s">
        <v>266</v>
      </c>
      <c r="L326" t="e">
        <f>VLOOKUP(F326&amp;E326,'Атрибут-ТОД2'!F:F,1,0)</f>
        <v>#N/A</v>
      </c>
      <c r="O326" s="27" t="str">
        <f>IF(ISNA(VLOOKUP(E:E,'Мегавитрина на 21.09'!C:H,1,0)), VLOOKUP(E:E,'Мегавитрина на 21.09'!D:H,1,0),VLOOKUP(E:E,'Мегавитрина на 21.09'!C:H,1,0))</f>
        <v>cla_da_active_last_dt</v>
      </c>
      <c r="P326" s="27" t="str">
        <f>IF(ISNA(VLOOKUP(E:E,'Мегавитрина на 21.09'!C:H,2,0)), VLOOKUP(E:E,'Мегавитрина на 21.09'!D:H,1,0),VLOOKUP(E:E,'Мегавитрина на 21.09'!C:H,2,0))</f>
        <v>cla_da_active_last_dt</v>
      </c>
      <c r="Q326" s="27" t="str">
        <f>IF(ISNA(VLOOKUP(E:E,'Мегавитрина на 21.09'!C:H,3,0)), VLOOKUP(E:E,'Мегавитрина на 21.09'!D:H,2,0),VLOOKUP(E:E,'Мегавитрина на 21.09'!C:H,3,0))</f>
        <v>Дата последней активности клиента по продукту "Текущий/Срочный счет"</v>
      </c>
      <c r="R326" s="27" t="str">
        <f>IF(ISNA(VLOOKUP(E:E,'Мегавитрина на 21.09'!C:H,4,0)), VLOOKUP(E:E,'Мегавитрина на 21.09'!D:H,3,0),VLOOKUP(E:E,'Мегавитрина на 21.09'!C:H,4,0))</f>
        <v>custom_rb_card.client_aggr_mnth</v>
      </c>
      <c r="S326">
        <f>IF(ISNA(VLOOKUP(E:E,'Мегавитрина на 21.09'!C:H,5,0)), VLOOKUP(E:E,'Мегавитрина на 21.09'!D:H,4,0),VLOOKUP(E:E,'Мегавитрина на 21.09'!C:H,5,0))</f>
        <v>0</v>
      </c>
      <c r="T326" t="str">
        <f>IF(ISNA(VLOOKUP(E:E,'Мегавитрина на 21.09'!C:H,6,0)), VLOOKUP(E:E,'Мегавитрина на 21.09'!D:H,5,0),VLOOKUP(E:E,'Мегавитрина на 21.09'!C:H,6,0))</f>
        <v xml:space="preserve">epk_id, Max(report_dt)  AS cla_da_active_last_dt
       GROUP BY 1
       FROM SBX_RETAIL_MP.tmp_client_aggr_mnth
       WHERE Coalesce(prd_da_active_nflag,0)&gt;0 AND report_dt=p_report_dt
</v>
      </c>
    </row>
    <row r="327" spans="1:20" ht="20.100000000000001" hidden="1" customHeight="1">
      <c r="A327">
        <v>2</v>
      </c>
      <c r="B327">
        <v>326</v>
      </c>
      <c r="C327" t="s">
        <v>260</v>
      </c>
      <c r="D327" t="s">
        <v>2765</v>
      </c>
      <c r="E327" t="s">
        <v>613</v>
      </c>
      <c r="F327" t="s">
        <v>260</v>
      </c>
      <c r="J327" s="9" t="s">
        <v>266</v>
      </c>
      <c r="L327" t="e">
        <f>VLOOKUP(F327&amp;E327,'Атрибут-ТОД2'!F:F,1,0)</f>
        <v>#N/A</v>
      </c>
      <c r="O327" s="27" t="str">
        <f>IF(ISNA(VLOOKUP(E:E,'Мегавитрина на 21.09'!C:H,1,0)), VLOOKUP(E:E,'Мегавитрина на 21.09'!D:H,1,0),VLOOKUP(E:E,'Мегавитрина на 21.09'!C:H,1,0))</f>
        <v>cla_dep_active_last_dt</v>
      </c>
      <c r="P327" s="27" t="str">
        <f>IF(ISNA(VLOOKUP(E:E,'Мегавитрина на 21.09'!C:H,2,0)), VLOOKUP(E:E,'Мегавитрина на 21.09'!D:H,1,0),VLOOKUP(E:E,'Мегавитрина на 21.09'!C:H,2,0))</f>
        <v>cla_dep_active_last_dt</v>
      </c>
      <c r="Q327" s="27" t="str">
        <f>IF(ISNA(VLOOKUP(E:E,'Мегавитрина на 21.09'!C:H,3,0)), VLOOKUP(E:E,'Мегавитрина на 21.09'!D:H,2,0),VLOOKUP(E:E,'Мегавитрина на 21.09'!C:H,3,0))</f>
        <v>Дата последней активности клента по продукту депозит</v>
      </c>
      <c r="R327" s="27" t="str">
        <f>IF(ISNA(VLOOKUP(E:E,'Мегавитрина на 21.09'!C:H,4,0)), VLOOKUP(E:E,'Мегавитрина на 21.09'!D:H,3,0),VLOOKUP(E:E,'Мегавитрина на 21.09'!C:H,4,0))</f>
        <v>custom_rb_card.client_aggr_mnth</v>
      </c>
      <c r="S327">
        <f>IF(ISNA(VLOOKUP(E:E,'Мегавитрина на 21.09'!C:H,5,0)), VLOOKUP(E:E,'Мегавитрина на 21.09'!D:H,4,0),VLOOKUP(E:E,'Мегавитрина на 21.09'!C:H,5,0))</f>
        <v>0</v>
      </c>
      <c r="T327" t="str">
        <f>IF(ISNA(VLOOKUP(E:E,'Мегавитрина на 21.09'!C:H,6,0)), VLOOKUP(E:E,'Мегавитрина на 21.09'!D:H,5,0),VLOOKUP(E:E,'Мегавитрина на 21.09'!C:H,6,0))</f>
        <v>epk_id, Max(report_dt)  AS cla_dep_active_last_dt
       GROUP BY 1
       FROM SBX_RETAIL_MP.tmp_client_aggr_mnth
       WHERE dep_acct_dep_td_bal_rub_amt&gt;=1000 AND report_dt=p_report_dt</v>
      </c>
    </row>
    <row r="328" spans="1:20" ht="20.100000000000001" hidden="1" customHeight="1">
      <c r="A328">
        <v>2</v>
      </c>
      <c r="B328">
        <v>327</v>
      </c>
      <c r="C328" t="s">
        <v>260</v>
      </c>
      <c r="D328" t="s">
        <v>2765</v>
      </c>
      <c r="E328" t="s">
        <v>614</v>
      </c>
      <c r="F328" t="s">
        <v>260</v>
      </c>
      <c r="I328" t="s">
        <v>1985</v>
      </c>
      <c r="J328" s="9" t="s">
        <v>266</v>
      </c>
      <c r="L328" t="e">
        <f>VLOOKUP(F328&amp;E328,'Атрибут-ТОД2'!F:F,1,0)</f>
        <v>#N/A</v>
      </c>
      <c r="O328" s="27" t="str">
        <f>IF(ISNA(VLOOKUP(E:E,'Мегавитрина на 21.09'!C:H,1,0)), VLOOKUP(E:E,'Мегавитрина на 21.09'!D:H,1,0),VLOOKUP(E:E,'Мегавитрина на 21.09'!C:H,1,0))</f>
        <v>cla_inv_bo_active_last_dt</v>
      </c>
      <c r="P328" s="27" t="str">
        <f>IF(ISNA(VLOOKUP(E:E,'Мегавитрина на 21.09'!C:H,2,0)), VLOOKUP(E:E,'Мегавитрина на 21.09'!D:H,1,0),VLOOKUP(E:E,'Мегавитрина на 21.09'!C:H,2,0))</f>
        <v>cla_inv_bo_active_last_dt</v>
      </c>
      <c r="Q328" s="27" t="str">
        <f>IF(ISNA(VLOOKUP(E:E,'Мегавитрина на 21.09'!C:H,3,0)), VLOOKUP(E:E,'Мегавитрина на 21.09'!D:H,2,0),VLOOKUP(E:E,'Мегавитрина на 21.09'!C:H,3,0))</f>
        <v>Дата последней активности клиента по продукту "БО"</v>
      </c>
      <c r="R328" s="27" t="str">
        <f>IF(ISNA(VLOOKUP(E:E,'Мегавитрина на 21.09'!C:H,4,0)), VLOOKUP(E:E,'Мегавитрина на 21.09'!D:H,3,0),VLOOKUP(E:E,'Мегавитрина на 21.09'!C:H,4,0))</f>
        <v>custom_rb_card.client_aggr_mnth</v>
      </c>
      <c r="S328">
        <f>IF(ISNA(VLOOKUP(E:E,'Мегавитрина на 21.09'!C:H,5,0)), VLOOKUP(E:E,'Мегавитрина на 21.09'!D:H,4,0),VLOOKUP(E:E,'Мегавитрина на 21.09'!C:H,5,0))</f>
        <v>0</v>
      </c>
      <c r="T328" t="str">
        <f>IF(ISNA(VLOOKUP(E:E,'Мегавитрина на 21.09'!C:H,6,0)), VLOOKUP(E:E,'Мегавитрина на 21.09'!D:H,5,0),VLOOKUP(E:E,'Мегавитрина на 21.09'!C:H,6,0))</f>
        <v>epk_id, Max(report_dt)  AS cla_inv_bo_active_last_dt
       GROUP BY 1
       FROM SBX_RETAIL_MP.tmp_client_aggr_mnth
       WHERE Coalesce(inv_bo_agrmnt_bal_tot_rub_amt,0)&gt;0  AND report_dt=p_report_dt</v>
      </c>
    </row>
    <row r="329" spans="1:20" ht="20.100000000000001" hidden="1" customHeight="1">
      <c r="A329">
        <v>2</v>
      </c>
      <c r="B329">
        <v>328</v>
      </c>
      <c r="C329" t="s">
        <v>260</v>
      </c>
      <c r="D329" t="s">
        <v>2765</v>
      </c>
      <c r="E329" t="s">
        <v>615</v>
      </c>
      <c r="F329" t="s">
        <v>260</v>
      </c>
      <c r="I329" t="s">
        <v>1986</v>
      </c>
      <c r="J329" s="9" t="s">
        <v>266</v>
      </c>
      <c r="L329" t="e">
        <f>VLOOKUP(F329&amp;E329,'Атрибут-ТОД2'!F:F,1,0)</f>
        <v>#N/A</v>
      </c>
      <c r="O329" s="27" t="str">
        <f>IF(ISNA(VLOOKUP(E:E,'Мегавитрина на 21.09'!C:H,1,0)), VLOOKUP(E:E,'Мегавитрина на 21.09'!D:H,1,0),VLOOKUP(E:E,'Мегавитрина на 21.09'!C:H,1,0))</f>
        <v>cla_inv_mf_active_last_dt</v>
      </c>
      <c r="P329" s="27" t="str">
        <f>IF(ISNA(VLOOKUP(E:E,'Мегавитрина на 21.09'!C:H,2,0)), VLOOKUP(E:E,'Мегавитрина на 21.09'!D:H,1,0),VLOOKUP(E:E,'Мегавитрина на 21.09'!C:H,2,0))</f>
        <v>cla_inv_mf_active_last_dt</v>
      </c>
      <c r="Q329" s="27" t="str">
        <f>IF(ISNA(VLOOKUP(E:E,'Мегавитрина на 21.09'!C:H,3,0)), VLOOKUP(E:E,'Мегавитрина на 21.09'!D:H,2,0),VLOOKUP(E:E,'Мегавитрина на 21.09'!C:H,3,0))</f>
        <v>Дата последней активности клиента по продукту "ПИФ"</v>
      </c>
      <c r="R329" s="27" t="str">
        <f>IF(ISNA(VLOOKUP(E:E,'Мегавитрина на 21.09'!C:H,4,0)), VLOOKUP(E:E,'Мегавитрина на 21.09'!D:H,3,0),VLOOKUP(E:E,'Мегавитрина на 21.09'!C:H,4,0))</f>
        <v>custom_rb_card.client_aggr_mnth</v>
      </c>
      <c r="S329">
        <f>IF(ISNA(VLOOKUP(E:E,'Мегавитрина на 21.09'!C:H,5,0)), VLOOKUP(E:E,'Мегавитрина на 21.09'!D:H,4,0),VLOOKUP(E:E,'Мегавитрина на 21.09'!C:H,5,0))</f>
        <v>0</v>
      </c>
      <c r="T329" t="str">
        <f>IF(ISNA(VLOOKUP(E:E,'Мегавитрина на 21.09'!C:H,6,0)), VLOOKUP(E:E,'Мегавитрина на 21.09'!D:H,5,0),VLOOKUP(E:E,'Мегавитрина на 21.09'!C:H,6,0))</f>
        <v>epk_id, Max(report_dt)  AS cla_inv_mf_active_last_dt
       GROUP BY 1
       FROM SBX_RETAIL_MP.tmp_client_aggr_mnth
       WHERE Coalesce(inv_mf_agrmnt_bal_rub_amt,0)&gt;0 AND report_dt=p_report_dt</v>
      </c>
    </row>
    <row r="330" spans="1:20" ht="20.100000000000001" hidden="1" customHeight="1">
      <c r="A330">
        <v>2</v>
      </c>
      <c r="B330">
        <v>329</v>
      </c>
      <c r="C330" t="s">
        <v>260</v>
      </c>
      <c r="D330" t="s">
        <v>2765</v>
      </c>
      <c r="E330" t="s">
        <v>616</v>
      </c>
      <c r="F330" t="s">
        <v>260</v>
      </c>
      <c r="I330" t="s">
        <v>1987</v>
      </c>
      <c r="J330" s="9" t="s">
        <v>266</v>
      </c>
      <c r="L330" t="e">
        <f>VLOOKUP(F330&amp;E330,'Атрибут-ТОД2'!F:F,1,0)</f>
        <v>#N/A</v>
      </c>
      <c r="O330" s="27" t="str">
        <f>IF(ISNA(VLOOKUP(E:E,'Мегавитрина на 21.09'!C:H,1,0)), VLOOKUP(E:E,'Мегавитрина на 21.09'!D:H,1,0),VLOOKUP(E:E,'Мегавитрина на 21.09'!C:H,1,0))</f>
        <v>cla_inv_tm_active_last_dt</v>
      </c>
      <c r="P330" s="27" t="str">
        <f>IF(ISNA(VLOOKUP(E:E,'Мегавитрина на 21.09'!C:H,2,0)), VLOOKUP(E:E,'Мегавитрина на 21.09'!D:H,1,0),VLOOKUP(E:E,'Мегавитрина на 21.09'!C:H,2,0))</f>
        <v>cla_inv_tm_active_last_dt</v>
      </c>
      <c r="Q330" s="27" t="str">
        <f>IF(ISNA(VLOOKUP(E:E,'Мегавитрина на 21.09'!C:H,3,0)), VLOOKUP(E:E,'Мегавитрина на 21.09'!D:H,2,0),VLOOKUP(E:E,'Мегавитрина на 21.09'!C:H,3,0))</f>
        <v>Дата последней активности клиента по продукту "ДУ"</v>
      </c>
      <c r="R330" s="27" t="str">
        <f>IF(ISNA(VLOOKUP(E:E,'Мегавитрина на 21.09'!C:H,4,0)), VLOOKUP(E:E,'Мегавитрина на 21.09'!D:H,3,0),VLOOKUP(E:E,'Мегавитрина на 21.09'!C:H,4,0))</f>
        <v>custom_rb_card.client_aggr_mnth</v>
      </c>
      <c r="S330">
        <f>IF(ISNA(VLOOKUP(E:E,'Мегавитрина на 21.09'!C:H,5,0)), VLOOKUP(E:E,'Мегавитрина на 21.09'!D:H,4,0),VLOOKUP(E:E,'Мегавитрина на 21.09'!C:H,5,0))</f>
        <v>0</v>
      </c>
      <c r="T330" t="str">
        <f>IF(ISNA(VLOOKUP(E:E,'Мегавитрина на 21.09'!C:H,6,0)), VLOOKUP(E:E,'Мегавитрина на 21.09'!D:H,5,0),VLOOKUP(E:E,'Мегавитрина на 21.09'!C:H,6,0))</f>
        <v>epk_id, Max(report_dt)  AS cla_inv_tm_active_last_dt
       GROUP BY 1
       FROM SBX_RETAIL_MP.tmp_client_aggr_mnth
       WHERE Coalesce(inv_tm_agrmnt_bal_rub_amt,0)&gt;0 AND report_dt=p_report_dt</v>
      </c>
    </row>
    <row r="331" spans="1:20" ht="20.100000000000001" hidden="1" customHeight="1">
      <c r="A331">
        <v>2</v>
      </c>
      <c r="B331">
        <v>330</v>
      </c>
      <c r="C331" t="s">
        <v>260</v>
      </c>
      <c r="D331" t="s">
        <v>2765</v>
      </c>
      <c r="E331" t="s">
        <v>617</v>
      </c>
      <c r="F331" t="s">
        <v>260</v>
      </c>
      <c r="I331" t="s">
        <v>1988</v>
      </c>
      <c r="J331" s="9" t="s">
        <v>266</v>
      </c>
      <c r="L331" t="e">
        <f>VLOOKUP(F331&amp;E331,'Атрибут-ТОД2'!F:F,1,0)</f>
        <v>#N/A</v>
      </c>
      <c r="O331" s="27" t="str">
        <f>IF(ISNA(VLOOKUP(E:E,'Мегавитрина на 21.09'!C:H,1,0)), VLOOKUP(E:E,'Мегавитрина на 21.09'!D:H,1,0),VLOOKUP(E:E,'Мегавитрина на 21.09'!C:H,1,0))</f>
        <v>cla_ma_active_last_dt</v>
      </c>
      <c r="P331" s="27" t="str">
        <f>IF(ISNA(VLOOKUP(E:E,'Мегавитрина на 21.09'!C:H,2,0)), VLOOKUP(E:E,'Мегавитрина на 21.09'!D:H,1,0),VLOOKUP(E:E,'Мегавитрина на 21.09'!C:H,2,0))</f>
        <v>cla_ma_active_last_dt</v>
      </c>
      <c r="Q331" s="27" t="str">
        <f>IF(ISNA(VLOOKUP(E:E,'Мегавитрина на 21.09'!C:H,3,0)), VLOOKUP(E:E,'Мегавитрина на 21.09'!D:H,2,0),VLOOKUP(E:E,'Мегавитрина на 21.09'!C:H,3,0))</f>
        <v>Дата последней активности клиента по продукту "ОМС"</v>
      </c>
      <c r="R331" s="27" t="str">
        <f>IF(ISNA(VLOOKUP(E:E,'Мегавитрина на 21.09'!C:H,4,0)), VLOOKUP(E:E,'Мегавитрина на 21.09'!D:H,3,0),VLOOKUP(E:E,'Мегавитрина на 21.09'!C:H,4,0))</f>
        <v>custom_rb_card.client_aggr_mnth</v>
      </c>
      <c r="S331">
        <f>IF(ISNA(VLOOKUP(E:E,'Мегавитрина на 21.09'!C:H,5,0)), VLOOKUP(E:E,'Мегавитрина на 21.09'!D:H,4,0),VLOOKUP(E:E,'Мегавитрина на 21.09'!C:H,5,0))</f>
        <v>0</v>
      </c>
      <c r="T331" t="str">
        <f>IF(ISNA(VLOOKUP(E:E,'Мегавитрина на 21.09'!C:H,6,0)), VLOOKUP(E:E,'Мегавитрина на 21.09'!D:H,5,0),VLOOKUP(E:E,'Мегавитрина на 21.09'!C:H,6,0))</f>
        <v>epk_id, Max(report_dt)  AS cla_ma_active_last_dt
       GROUP BY 1
       FROM SBX_RETAIL_MP.tmp_client_aggr_mnth
       WHERE Coalesce(prd_ma_active_nflag,0)&gt;0 AND report_dt=p_report_dt</v>
      </c>
    </row>
    <row r="332" spans="1:20" ht="20.100000000000001" hidden="1" customHeight="1">
      <c r="A332">
        <v>2</v>
      </c>
      <c r="B332">
        <v>331</v>
      </c>
      <c r="C332" t="s">
        <v>260</v>
      </c>
      <c r="D332" t="s">
        <v>2765</v>
      </c>
      <c r="E332" t="s">
        <v>618</v>
      </c>
      <c r="F332" t="s">
        <v>260</v>
      </c>
      <c r="I332" t="s">
        <v>1989</v>
      </c>
      <c r="J332" s="9" t="s">
        <v>266</v>
      </c>
      <c r="L332" t="e">
        <f>VLOOKUP(F332&amp;E332,'Атрибут-ТОД2'!F:F,1,0)</f>
        <v>#N/A</v>
      </c>
      <c r="O332" s="27" t="str">
        <f>IF(ISNA(VLOOKUP(E:E,'Мегавитрина на 21.09'!C:H,1,0)), VLOOKUP(E:E,'Мегавитрина на 21.09'!D:H,1,0),VLOOKUP(E:E,'Мегавитрина на 21.09'!C:H,1,0))</f>
        <v>cla_mb_active_last_dt</v>
      </c>
      <c r="P332" s="27" t="str">
        <f>IF(ISNA(VLOOKUP(E:E,'Мегавитрина на 21.09'!C:H,2,0)), VLOOKUP(E:E,'Мегавитрина на 21.09'!D:H,1,0),VLOOKUP(E:E,'Мегавитрина на 21.09'!C:H,2,0))</f>
        <v>cla_mb_active_last_dt</v>
      </c>
      <c r="Q332" s="27" t="str">
        <f>IF(ISNA(VLOOKUP(E:E,'Мегавитрина на 21.09'!C:H,3,0)), VLOOKUP(E:E,'Мегавитрина на 21.09'!D:H,2,0),VLOOKUP(E:E,'Мегавитрина на 21.09'!C:H,3,0))</f>
        <v>Дата последней активности клиента по продукту "Мобильный банк"</v>
      </c>
      <c r="R332" s="27" t="str">
        <f>IF(ISNA(VLOOKUP(E:E,'Мегавитрина на 21.09'!C:H,4,0)), VLOOKUP(E:E,'Мегавитрина на 21.09'!D:H,3,0),VLOOKUP(E:E,'Мегавитрина на 21.09'!C:H,4,0))</f>
        <v>custom_rb_card.client_aggr_mnth</v>
      </c>
      <c r="S332">
        <f>IF(ISNA(VLOOKUP(E:E,'Мегавитрина на 21.09'!C:H,5,0)), VLOOKUP(E:E,'Мегавитрина на 21.09'!D:H,4,0),VLOOKUP(E:E,'Мегавитрина на 21.09'!C:H,5,0))</f>
        <v>0</v>
      </c>
      <c r="T332" t="str">
        <f>IF(ISNA(VLOOKUP(E:E,'Мегавитрина на 21.09'!C:H,6,0)), VLOOKUP(E:E,'Мегавитрина на 21.09'!D:H,5,0),VLOOKUP(E:E,'Мегавитрина на 21.09'!C:H,6,0))</f>
        <v>epk_id, Max(report_dt)  AS cla_mb_active_last_dt
       GROUP BY 1
       FROM SBX_RETAIL_MP.tmp_client_aggr_mnth
       WHERE Coalesce(prd_mb_active_1m_nflag,0)&gt;0 AND report_dt=p_report_dt</v>
      </c>
    </row>
    <row r="333" spans="1:20" ht="20.100000000000001" hidden="1" customHeight="1">
      <c r="A333">
        <v>2</v>
      </c>
      <c r="B333">
        <v>332</v>
      </c>
      <c r="C333" t="s">
        <v>260</v>
      </c>
      <c r="D333" t="s">
        <v>2765</v>
      </c>
      <c r="E333" t="s">
        <v>619</v>
      </c>
      <c r="F333" t="s">
        <v>260</v>
      </c>
      <c r="I333" t="s">
        <v>1990</v>
      </c>
      <c r="J333" s="9" t="s">
        <v>266</v>
      </c>
      <c r="L333" t="e">
        <f>VLOOKUP(F333&amp;E333,'Атрибут-ТОД2'!F:F,1,0)</f>
        <v>#N/A</v>
      </c>
      <c r="O333" s="27" t="str">
        <f>IF(ISNA(VLOOKUP(E:E,'Мегавитрина на 21.09'!C:H,1,0)), VLOOKUP(E:E,'Мегавитрина на 21.09'!D:H,1,0),VLOOKUP(E:E,'Мегавитрина на 21.09'!C:H,1,0))</f>
        <v>cla_mg_active_last_dt</v>
      </c>
      <c r="P333" s="27" t="str">
        <f>IF(ISNA(VLOOKUP(E:E,'Мегавитрина на 21.09'!C:H,2,0)), VLOOKUP(E:E,'Мегавитрина на 21.09'!D:H,1,0),VLOOKUP(E:E,'Мегавитрина на 21.09'!C:H,2,0))</f>
        <v>cla_mg_active_last_dt</v>
      </c>
      <c r="Q333" s="27" t="str">
        <f>IF(ISNA(VLOOKUP(E:E,'Мегавитрина на 21.09'!C:H,3,0)), VLOOKUP(E:E,'Мегавитрина на 21.09'!D:H,2,0),VLOOKUP(E:E,'Мегавитрина на 21.09'!C:H,3,0))</f>
        <v>Дата последней активности клиента по продукту "Ипотека"</v>
      </c>
      <c r="R333" s="27" t="str">
        <f>IF(ISNA(VLOOKUP(E:E,'Мегавитрина на 21.09'!C:H,4,0)), VLOOKUP(E:E,'Мегавитрина на 21.09'!D:H,3,0),VLOOKUP(E:E,'Мегавитрина на 21.09'!C:H,4,0))</f>
        <v>custom_rb_card.client_aggr_mnth</v>
      </c>
      <c r="S333">
        <f>IF(ISNA(VLOOKUP(E:E,'Мегавитрина на 21.09'!C:H,5,0)), VLOOKUP(E:E,'Мегавитрина на 21.09'!D:H,4,0),VLOOKUP(E:E,'Мегавитрина на 21.09'!C:H,5,0))</f>
        <v>0</v>
      </c>
      <c r="T333" t="str">
        <f>IF(ISNA(VLOOKUP(E:E,'Мегавитрина на 21.09'!C:H,6,0)), VLOOKUP(E:E,'Мегавитрина на 21.09'!D:H,5,0),VLOOKUP(E:E,'Мегавитрина на 21.09'!C:H,6,0))</f>
        <v>epk_id, Max(report_dt)  AS cla_mg_active_last_dt
       GROUP BY 1
       FROM SBX_RETAIL_MP.tmp_client_aggr_mnth
       WHERE Coalesce(prd_mg_active_nflag,0)&gt;0  AND report_dt=p_report_dt</v>
      </c>
    </row>
    <row r="334" spans="1:20" ht="20.100000000000001" hidden="1" customHeight="1">
      <c r="A334">
        <v>2</v>
      </c>
      <c r="B334">
        <v>333</v>
      </c>
      <c r="C334" t="s">
        <v>260</v>
      </c>
      <c r="D334" t="s">
        <v>2765</v>
      </c>
      <c r="E334" t="s">
        <v>620</v>
      </c>
      <c r="F334" t="s">
        <v>260</v>
      </c>
      <c r="I334" t="s">
        <v>1991</v>
      </c>
      <c r="J334" s="9" t="s">
        <v>266</v>
      </c>
      <c r="L334" t="e">
        <f>VLOOKUP(F334&amp;E334,'Атрибут-ТОД2'!F:F,1,0)</f>
        <v>#N/A</v>
      </c>
      <c r="O334" s="27" t="str">
        <f>IF(ISNA(VLOOKUP(E:E,'Мегавитрина на 21.09'!C:H,1,0)), VLOOKUP(E:E,'Мегавитрина на 21.09'!D:H,1,0),VLOOKUP(E:E,'Мегавитрина на 21.09'!C:H,1,0))</f>
        <v>cla_p2p_active_last_dt</v>
      </c>
      <c r="P334" s="27" t="str">
        <f>IF(ISNA(VLOOKUP(E:E,'Мегавитрина на 21.09'!C:H,2,0)), VLOOKUP(E:E,'Мегавитрина на 21.09'!D:H,1,0),VLOOKUP(E:E,'Мегавитрина на 21.09'!C:H,2,0))</f>
        <v>cla_p2p_active_last_dt</v>
      </c>
      <c r="Q334" s="27" t="str">
        <f>IF(ISNA(VLOOKUP(E:E,'Мегавитрина на 21.09'!C:H,3,0)), VLOOKUP(E:E,'Мегавитрина на 21.09'!D:H,2,0),VLOOKUP(E:E,'Мегавитрина на 21.09'!C:H,3,0))</f>
        <v>Дата последней активности клиента по продукту "Переводы"</v>
      </c>
      <c r="R334" s="27" t="str">
        <f>IF(ISNA(VLOOKUP(E:E,'Мегавитрина на 21.09'!C:H,4,0)), VLOOKUP(E:E,'Мегавитрина на 21.09'!D:H,3,0),VLOOKUP(E:E,'Мегавитрина на 21.09'!C:H,4,0))</f>
        <v>custom_rb_card.client_aggr_mnth</v>
      </c>
      <c r="S334">
        <f>IF(ISNA(VLOOKUP(E:E,'Мегавитрина на 21.09'!C:H,5,0)), VLOOKUP(E:E,'Мегавитрина на 21.09'!D:H,4,0),VLOOKUP(E:E,'Мегавитрина на 21.09'!C:H,5,0))</f>
        <v>0</v>
      </c>
      <c r="T334" t="str">
        <f>IF(ISNA(VLOOKUP(E:E,'Мегавитрина на 21.09'!C:H,6,0)), VLOOKUP(E:E,'Мегавитрина на 21.09'!D:H,5,0),VLOOKUP(E:E,'Мегавитрина на 21.09'!C:H,6,0))</f>
        <v>epk_id, Max(report_dt)  AS cla_p2p_active_last_dt
       GROUP BY 1
       FROM SBX_RETAIL_MP.tmp_client_aggr_mnth
       WHERE Coalesce(prd_p2p_active_1m_nflag,0)&gt;0 AND report_dt=p_report_dt</v>
      </c>
    </row>
    <row r="335" spans="1:20" ht="20.100000000000001" hidden="1" customHeight="1">
      <c r="A335">
        <v>2</v>
      </c>
      <c r="B335">
        <v>334</v>
      </c>
      <c r="C335" t="s">
        <v>260</v>
      </c>
      <c r="D335" t="s">
        <v>2765</v>
      </c>
      <c r="E335" t="s">
        <v>621</v>
      </c>
      <c r="F335" t="s">
        <v>260</v>
      </c>
      <c r="I335" t="s">
        <v>1992</v>
      </c>
      <c r="J335" s="9" t="s">
        <v>266</v>
      </c>
      <c r="L335" t="e">
        <f>VLOOKUP(F335&amp;E335,'Атрибут-ТОД2'!F:F,1,0)</f>
        <v>#N/A</v>
      </c>
      <c r="O335" s="27" t="str">
        <f>IF(ISNA(VLOOKUP(E:E,'Мегавитрина на 21.09'!C:H,1,0)), VLOOKUP(E:E,'Мегавитрина на 21.09'!D:H,1,0),VLOOKUP(E:E,'Мегавитрина на 21.09'!C:H,1,0))</f>
        <v>cla_pay_active_last_dt</v>
      </c>
      <c r="P335" s="27" t="str">
        <f>IF(ISNA(VLOOKUP(E:E,'Мегавитрина на 21.09'!C:H,2,0)), VLOOKUP(E:E,'Мегавитрина на 21.09'!D:H,1,0),VLOOKUP(E:E,'Мегавитрина на 21.09'!C:H,2,0))</f>
        <v>cla_pay_active_last_dt</v>
      </c>
      <c r="Q335" s="27" t="str">
        <f>IF(ISNA(VLOOKUP(E:E,'Мегавитрина на 21.09'!C:H,3,0)), VLOOKUP(E:E,'Мегавитрина на 21.09'!D:H,2,0),VLOOKUP(E:E,'Мегавитрина на 21.09'!C:H,3,0))</f>
        <v>Дата последней активности клиента по продукту "Платежи"</v>
      </c>
      <c r="R335" s="27" t="str">
        <f>IF(ISNA(VLOOKUP(E:E,'Мегавитрина на 21.09'!C:H,4,0)), VLOOKUP(E:E,'Мегавитрина на 21.09'!D:H,3,0),VLOOKUP(E:E,'Мегавитрина на 21.09'!C:H,4,0))</f>
        <v>custom_rb_card.client_aggr_mnth</v>
      </c>
      <c r="S335">
        <f>IF(ISNA(VLOOKUP(E:E,'Мегавитрина на 21.09'!C:H,5,0)), VLOOKUP(E:E,'Мегавитрина на 21.09'!D:H,4,0),VLOOKUP(E:E,'Мегавитрина на 21.09'!C:H,5,0))</f>
        <v>0</v>
      </c>
      <c r="T335" t="str">
        <f>IF(ISNA(VLOOKUP(E:E,'Мегавитрина на 21.09'!C:H,6,0)), VLOOKUP(E:E,'Мегавитрина на 21.09'!D:H,5,0),VLOOKUP(E:E,'Мегавитрина на 21.09'!C:H,6,0))</f>
        <v>epk_id, Max(report_dt)  AS cla_pay_active_last_dt
       GROUP BY 1
       FROM SBX_RETAIL_MP.tmp_client_aggr_mnth
       WHERE Coalesce(prd_pay_active_1m_nflag,0)&gt;0 AND report_dt=p_report_dt</v>
      </c>
    </row>
    <row r="336" spans="1:20" ht="20.100000000000001" hidden="1" customHeight="1">
      <c r="A336">
        <v>2</v>
      </c>
      <c r="B336">
        <v>335</v>
      </c>
      <c r="C336" t="s">
        <v>260</v>
      </c>
      <c r="D336" t="s">
        <v>2765</v>
      </c>
      <c r="E336" t="s">
        <v>622</v>
      </c>
      <c r="F336" t="s">
        <v>260</v>
      </c>
      <c r="I336" t="s">
        <v>1993</v>
      </c>
      <c r="J336" s="9" t="s">
        <v>266</v>
      </c>
      <c r="L336" t="e">
        <f>VLOOKUP(F336&amp;E336,'Атрибут-ТОД2'!F:F,1,0)</f>
        <v>#N/A</v>
      </c>
      <c r="O336" s="27" t="str">
        <f>IF(ISNA(VLOOKUP(E:E,'Мегавитрина на 21.09'!C:H,1,0)), VLOOKUP(E:E,'Мегавитрина на 21.09'!D:H,1,0),VLOOKUP(E:E,'Мегавитрина на 21.09'!C:H,1,0))</f>
        <v>cla_pl_active_last_dt</v>
      </c>
      <c r="P336" s="27" t="str">
        <f>IF(ISNA(VLOOKUP(E:E,'Мегавитрина на 21.09'!C:H,2,0)), VLOOKUP(E:E,'Мегавитрина на 21.09'!D:H,1,0),VLOOKUP(E:E,'Мегавитрина на 21.09'!C:H,2,0))</f>
        <v>cla_pl_active_last_dt</v>
      </c>
      <c r="Q336" s="27" t="str">
        <f>IF(ISNA(VLOOKUP(E:E,'Мегавитрина на 21.09'!C:H,3,0)), VLOOKUP(E:E,'Мегавитрина на 21.09'!D:H,2,0),VLOOKUP(E:E,'Мегавитрина на 21.09'!C:H,3,0))</f>
        <v>Дата последней активности клиента по продукту "ПК"</v>
      </c>
      <c r="R336" s="27" t="str">
        <f>IF(ISNA(VLOOKUP(E:E,'Мегавитрина на 21.09'!C:H,4,0)), VLOOKUP(E:E,'Мегавитрина на 21.09'!D:H,3,0),VLOOKUP(E:E,'Мегавитрина на 21.09'!C:H,4,0))</f>
        <v>custom_rb_card.client_aggr_mnth</v>
      </c>
      <c r="S336">
        <f>IF(ISNA(VLOOKUP(E:E,'Мегавитрина на 21.09'!C:H,5,0)), VLOOKUP(E:E,'Мегавитрина на 21.09'!D:H,4,0),VLOOKUP(E:E,'Мегавитрина на 21.09'!C:H,5,0))</f>
        <v>0</v>
      </c>
      <c r="T336" t="str">
        <f>IF(ISNA(VLOOKUP(E:E,'Мегавитрина на 21.09'!C:H,6,0)), VLOOKUP(E:E,'Мегавитрина на 21.09'!D:H,5,0),VLOOKUP(E:E,'Мегавитрина на 21.09'!C:H,6,0))</f>
        <v>epk_id, Max(report_dt)  AS cla_pl_active_last_dt
       GROUP BY 1
       FROM SBX_RETAIL_MP.tmp_client_aggr_mnth
       WHERE Coalesce(prd_pl_active_nflag,0)&gt;0 AND report_dt=p_report_dt</v>
      </c>
    </row>
    <row r="337" spans="1:20" ht="20.100000000000001" hidden="1" customHeight="1">
      <c r="A337">
        <v>2</v>
      </c>
      <c r="B337">
        <v>336</v>
      </c>
      <c r="C337" t="s">
        <v>260</v>
      </c>
      <c r="D337" t="s">
        <v>2765</v>
      </c>
      <c r="E337" t="s">
        <v>623</v>
      </c>
      <c r="F337" t="s">
        <v>260</v>
      </c>
      <c r="I337" t="s">
        <v>1994</v>
      </c>
      <c r="J337" s="9" t="s">
        <v>266</v>
      </c>
      <c r="L337" t="e">
        <f>VLOOKUP(F337&amp;E337,'Атрибут-ТОД2'!F:F,1,0)</f>
        <v>#N/A</v>
      </c>
      <c r="O337" s="27" t="str">
        <f>IF(ISNA(VLOOKUP(E:E,'Мегавитрина на 21.09'!C:H,1,0)), VLOOKUP(E:E,'Мегавитрина на 21.09'!D:H,1,0),VLOOKUP(E:E,'Мегавитрина на 21.09'!C:H,1,0))</f>
        <v>cla_sc_active_last_dt</v>
      </c>
      <c r="P337" s="27" t="str">
        <f>IF(ISNA(VLOOKUP(E:E,'Мегавитрина на 21.09'!C:H,2,0)), VLOOKUP(E:E,'Мегавитрина на 21.09'!D:H,1,0),VLOOKUP(E:E,'Мегавитрина на 21.09'!C:H,2,0))</f>
        <v>cla_sc_active_last_dt</v>
      </c>
      <c r="Q337" s="27" t="str">
        <f>IF(ISNA(VLOOKUP(E:E,'Мегавитрина на 21.09'!C:H,3,0)), VLOOKUP(E:E,'Мегавитрина на 21.09'!D:H,2,0),VLOOKUP(E:E,'Мегавитрина на 21.09'!C:H,3,0))</f>
        <v>Дата последней активности клиента по продукту "Сберсертификат"</v>
      </c>
      <c r="R337" s="27" t="str">
        <f>IF(ISNA(VLOOKUP(E:E,'Мегавитрина на 21.09'!C:H,4,0)), VLOOKUP(E:E,'Мегавитрина на 21.09'!D:H,3,0),VLOOKUP(E:E,'Мегавитрина на 21.09'!C:H,4,0))</f>
        <v>custom_rb_card.client_aggr_mnth</v>
      </c>
      <c r="S337">
        <f>IF(ISNA(VLOOKUP(E:E,'Мегавитрина на 21.09'!C:H,5,0)), VLOOKUP(E:E,'Мегавитрина на 21.09'!D:H,4,0),VLOOKUP(E:E,'Мегавитрина на 21.09'!C:H,5,0))</f>
        <v>0</v>
      </c>
      <c r="T337" t="str">
        <f>IF(ISNA(VLOOKUP(E:E,'Мегавитрина на 21.09'!C:H,6,0)), VLOOKUP(E:E,'Мегавитрина на 21.09'!D:H,5,0),VLOOKUP(E:E,'Мегавитрина на 21.09'!C:H,6,0))</f>
        <v>epk_id, Max(report_dt)  AS cla_sc_active_last_dt
       GROUP BY 1
       FROM SBX_RETAIL_MP.tmp_client_aggr_mnth
       WHERE Coalesce(sav_cert_qty,0)&gt;0 AND report_dt=p_report_dt</v>
      </c>
    </row>
    <row r="338" spans="1:20" ht="20.100000000000001" hidden="1" customHeight="1">
      <c r="A338">
        <v>2</v>
      </c>
      <c r="B338">
        <v>337</v>
      </c>
      <c r="C338" t="s">
        <v>260</v>
      </c>
      <c r="D338" t="s">
        <v>2765</v>
      </c>
      <c r="E338" t="s">
        <v>624</v>
      </c>
      <c r="F338" t="s">
        <v>260</v>
      </c>
      <c r="J338" s="9" t="s">
        <v>266</v>
      </c>
      <c r="L338" t="e">
        <f>VLOOKUP(F338&amp;E338,'Атрибут-ТОД2'!F:F,1,0)</f>
        <v>#N/A</v>
      </c>
      <c r="O338" s="27" t="str">
        <f>IF(ISNA(VLOOKUP(E:E,'Мегавитрина на 21.09'!C:H,1,0)), VLOOKUP(E:E,'Мегавитрина на 21.09'!D:H,1,0),VLOOKUP(E:E,'Мегавитрина на 21.09'!C:H,1,0))</f>
        <v>crd_cc_1st_open_rate</v>
      </c>
      <c r="P338" s="27">
        <f>IF(ISNA(VLOOKUP(E:E,'Мегавитрина на 21.09'!C:H,2,0)), VLOOKUP(E:E,'Мегавитрина на 21.09'!D:H,1,0),VLOOKUP(E:E,'Мегавитрина на 21.09'!C:H,2,0))</f>
        <v>0</v>
      </c>
      <c r="Q338" s="27" t="str">
        <f>IF(ISNA(VLOOKUP(E:E,'Мегавитрина на 21.09'!C:H,3,0)), VLOOKUP(E:E,'Мегавитрина на 21.09'!D:H,2,0),VLOOKUP(E:E,'Мегавитрина на 21.09'!C:H,3,0))</f>
        <v>процентная ставка первой из действующих кредитных карт</v>
      </c>
      <c r="R338" s="27" t="str">
        <f>IF(ISNA(VLOOKUP(E:E,'Мегавитрина на 21.09'!C:H,4,0)), VLOOKUP(E:E,'Мегавитрина на 21.09'!D:H,3,0),VLOOKUP(E:E,'Мегавитрина на 21.09'!C:H,4,0))</f>
        <v>custom_rb_card.card_agrmnt</v>
      </c>
      <c r="S338">
        <f>IF(ISNA(VLOOKUP(E:E,'Мегавитрина на 21.09'!C:H,5,0)), VLOOKUP(E:E,'Мегавитрина на 21.09'!D:H,4,0),VLOOKUP(E:E,'Мегавитрина на 21.09'!C:H,5,0))</f>
        <v>0</v>
      </c>
      <c r="T338" t="str">
        <f>IF(ISNA(VLOOKUP(E:E,'Мегавитрина на 21.09'!C:H,6,0)), VLOOKUP(E:E,'Мегавитрина на 21.09'!D:H,5,0),VLOOKUP(E:E,'Мегавитрина на 21.09'!C:H,6,0))</f>
        <v xml:space="preserve">Max(crd_cc_1st_open_rate/100) AS crd_cc_1st_open_rate, First_Value(agrmnt_interest_rate) Over (PARTITION BY epk_id ORDER BY agrmnt_open_dt)  AS crd_cc_1st_open_rate WHERE agrmnt_status_reason_id=1000
                AND agrmnt_interest_rate&gt;0
                AND agrmnt_credit_limit_amt&gt;0
                AND epk_id&gt;0
</v>
      </c>
    </row>
    <row r="339" spans="1:20" ht="20.100000000000001" hidden="1" customHeight="1">
      <c r="A339">
        <v>2</v>
      </c>
      <c r="B339">
        <v>338</v>
      </c>
      <c r="C339" t="s">
        <v>260</v>
      </c>
      <c r="D339" t="s">
        <v>2765</v>
      </c>
      <c r="E339" t="s">
        <v>625</v>
      </c>
      <c r="F339" t="s">
        <v>260</v>
      </c>
      <c r="H339">
        <f>VLOOKUP(E339,'Атрибут-ТОД'!B:F,3,0)</f>
        <v>0</v>
      </c>
      <c r="I339" t="s">
        <v>1995</v>
      </c>
      <c r="J339" s="9" t="s">
        <v>266</v>
      </c>
      <c r="K339" t="s">
        <v>2741</v>
      </c>
      <c r="L339" t="str">
        <f>VLOOKUP(F339&amp;E339,'Атрибут-ТОД2'!F:F,1,0)</f>
        <v>SBX_RETAIL_MP_DM.ft_client_aggr_mnth_epkcrd_cc_act_qty</v>
      </c>
      <c r="O339" s="27" t="str">
        <f>IF(ISNA(VLOOKUP(E:E,'Мегавитрина на 21.09'!C:H,1,0)), VLOOKUP(E:E,'Мегавитрина на 21.09'!D:H,1,0),VLOOKUP(E:E,'Мегавитрина на 21.09'!C:H,1,0))</f>
        <v>crd_cc_act_qty</v>
      </c>
      <c r="P339" s="27" t="str">
        <f>IF(ISNA(VLOOKUP(E:E,'Мегавитрина на 21.09'!C:H,2,0)), VLOOKUP(E:E,'Мегавитрина на 21.09'!D:H,1,0),VLOOKUP(E:E,'Мегавитрина на 21.09'!C:H,2,0))</f>
        <v>crd_cc_act_all_qty</v>
      </c>
      <c r="Q339" s="27" t="str">
        <f>IF(ISNA(VLOOKUP(E:E,'Мегавитрина на 21.09'!C:H,3,0)), VLOOKUP(E:E,'Мегавитрина на 21.09'!D:H,2,0),VLOOKUP(E:E,'Мегавитрина на 21.09'!C:H,3,0))</f>
        <v>Кол-во активных действующих кредитных карт (действующая карта + наличие активных клиентских операций за 3 мес, кроме операций в СБОЛ и СБ)</v>
      </c>
      <c r="R339" s="27" t="str">
        <f>IF(ISNA(VLOOKUP(E:E,'Мегавитрина на 21.09'!C:H,4,0)), VLOOKUP(E:E,'Мегавитрина на 21.09'!D:H,3,0),VLOOKUP(E:E,'Мегавитрина на 21.09'!C:H,4,0))</f>
        <v>custom_rb_card.card_agrmnt</v>
      </c>
      <c r="S339">
        <f>IF(ISNA(VLOOKUP(E:E,'Мегавитрина на 21.09'!C:H,5,0)), VLOOKUP(E:E,'Мегавитрина на 21.09'!D:H,4,0),VLOOKUP(E:E,'Мегавитрина на 21.09'!C:H,5,0))</f>
        <v>0</v>
      </c>
      <c r="T339" t="str">
        <f>IF(ISNA(VLOOKUP(E:E,'Мегавитрина на 21.09'!C:H,6,0)), VLOOKUP(E:E,'Мегавитрина на 21.09'!D:H,5,0),VLOOKUP(E:E,'Мегавитрина на 21.09'!C:H,6,0))</f>
        <v>Sum(CASE WHEN crd_prod_cat_cd = 'CR' THEN crd_act_qty ELSE 0 END) AS crd_cc_act_qty</v>
      </c>
    </row>
    <row r="340" spans="1:20" ht="20.100000000000001" hidden="1" customHeight="1">
      <c r="A340">
        <v>2</v>
      </c>
      <c r="B340">
        <v>339</v>
      </c>
      <c r="C340" t="s">
        <v>260</v>
      </c>
      <c r="D340" t="s">
        <v>2765</v>
      </c>
      <c r="E340" t="s">
        <v>626</v>
      </c>
      <c r="F340" t="s">
        <v>260</v>
      </c>
      <c r="I340" t="s">
        <v>1996</v>
      </c>
      <c r="J340" s="9" t="s">
        <v>266</v>
      </c>
      <c r="L340" t="e">
        <f>VLOOKUP(F340&amp;E340,'Атрибут-ТОД2'!F:F,1,0)</f>
        <v>#N/A</v>
      </c>
      <c r="O340" s="27" t="str">
        <f>IF(ISNA(VLOOKUP(E:E,'Мегавитрина на 21.09'!C:H,1,0)), VLOOKUP(E:E,'Мегавитрина на 21.09'!D:H,1,0),VLOOKUP(E:E,'Мегавитрина на 21.09'!C:H,1,0))</f>
        <v>crd_cc_act_spend_qty</v>
      </c>
      <c r="P340" s="27" t="str">
        <f>IF(ISNA(VLOOKUP(E:E,'Мегавитрина на 21.09'!C:H,2,0)), VLOOKUP(E:E,'Мегавитрина на 21.09'!D:H,1,0),VLOOKUP(E:E,'Мегавитрина на 21.09'!C:H,2,0))</f>
        <v>crd_cc_act_spend_qty</v>
      </c>
      <c r="Q340" s="27" t="str">
        <f>IF(ISNA(VLOOKUP(E:E,'Мегавитрина на 21.09'!C:H,3,0)), VLOOKUP(E:E,'Мегавитрина на 21.09'!D:H,2,0),VLOOKUP(E:E,'Мегавитрина на 21.09'!C:H,3,0))</f>
        <v>Кол-во активных по расходным операциям кредитных карт по Way4</v>
      </c>
      <c r="R340" s="27" t="str">
        <f>IF(ISNA(VLOOKUP(E:E,'Мегавитрина на 21.09'!C:H,4,0)), VLOOKUP(E:E,'Мегавитрина на 21.09'!D:H,3,0),VLOOKUP(E:E,'Мегавитрина на 21.09'!C:H,4,0))</f>
        <v>custom_rb_card.card_agrmnt</v>
      </c>
      <c r="S340">
        <f>IF(ISNA(VLOOKUP(E:E,'Мегавитрина на 21.09'!C:H,5,0)), VLOOKUP(E:E,'Мегавитрина на 21.09'!D:H,4,0),VLOOKUP(E:E,'Мегавитрина на 21.09'!C:H,5,0))</f>
        <v>0</v>
      </c>
      <c r="T340" t="str">
        <f>IF(ISNA(VLOOKUP(E:E,'Мегавитрина на 21.09'!C:H,6,0)), VLOOKUP(E:E,'Мегавитрина на 21.09'!D:H,5,0),VLOOKUP(E:E,'Мегавитрина на 21.09'!C:H,6,0))</f>
        <v>Sum(CASE WHEN crd_prod_cat_cd = 'CR' THEN crd_act_spend_qty ELSE 0 END) AS crd_cc_act_spend_qty</v>
      </c>
    </row>
    <row r="341" spans="1:20" ht="20.100000000000001" hidden="1" customHeight="1">
      <c r="A341">
        <v>2</v>
      </c>
      <c r="B341">
        <v>340</v>
      </c>
      <c r="C341" t="s">
        <v>260</v>
      </c>
      <c r="D341" t="s">
        <v>2765</v>
      </c>
      <c r="E341" t="s">
        <v>627</v>
      </c>
      <c r="F341" t="s">
        <v>260</v>
      </c>
      <c r="J341" s="9" t="s">
        <v>266</v>
      </c>
      <c r="L341" t="e">
        <f>VLOOKUP(F341&amp;E341,'Атрибут-ТОД2'!F:F,1,0)</f>
        <v>#N/A</v>
      </c>
      <c r="O341" s="27" t="e">
        <f>IF(ISNA(VLOOKUP(E:E,'Мегавитрина на 21.09'!C:H,1,0)), VLOOKUP(E:E,'Мегавитрина на 21.09'!D:H,1,0),VLOOKUP(E:E,'Мегавитрина на 21.09'!C:H,1,0))</f>
        <v>#N/A</v>
      </c>
      <c r="P341" s="27" t="e">
        <f>IF(ISNA(VLOOKUP(E:E,'Мегавитрина на 21.09'!C:H,2,0)), VLOOKUP(E:E,'Мегавитрина на 21.09'!D:H,1,0),VLOOKUP(E:E,'Мегавитрина на 21.09'!C:H,2,0))</f>
        <v>#N/A</v>
      </c>
      <c r="Q341" s="27" t="e">
        <f>IF(ISNA(VLOOKUP(E:E,'Мегавитрина на 21.09'!C:H,3,0)), VLOOKUP(E:E,'Мегавитрина на 21.09'!D:H,2,0),VLOOKUP(E:E,'Мегавитрина на 21.09'!C:H,3,0))</f>
        <v>#N/A</v>
      </c>
      <c r="R341" s="27" t="e">
        <f>IF(ISNA(VLOOKUP(E:E,'Мегавитрина на 21.09'!C:H,4,0)), VLOOKUP(E:E,'Мегавитрина на 21.09'!D:H,3,0),VLOOKUP(E:E,'Мегавитрина на 21.09'!C:H,4,0))</f>
        <v>#N/A</v>
      </c>
      <c r="S341" t="e">
        <f>IF(ISNA(VLOOKUP(E:E,'Мегавитрина на 21.09'!C:H,5,0)), VLOOKUP(E:E,'Мегавитрина на 21.09'!D:H,4,0),VLOOKUP(E:E,'Мегавитрина на 21.09'!C:H,5,0))</f>
        <v>#N/A</v>
      </c>
      <c r="T341" t="e">
        <f>IF(ISNA(VLOOKUP(E:E,'Мегавитрина на 21.09'!C:H,6,0)), VLOOKUP(E:E,'Мегавитрина на 21.09'!D:H,5,0),VLOOKUP(E:E,'Мегавитрина на 21.09'!C:H,6,0))</f>
        <v>#N/A</v>
      </c>
    </row>
    <row r="342" spans="1:20" ht="20.100000000000001" hidden="1" customHeight="1">
      <c r="A342">
        <v>2</v>
      </c>
      <c r="B342">
        <v>341</v>
      </c>
      <c r="C342" t="s">
        <v>260</v>
      </c>
      <c r="D342" t="s">
        <v>2765</v>
      </c>
      <c r="E342" t="s">
        <v>628</v>
      </c>
      <c r="F342" t="s">
        <v>260</v>
      </c>
      <c r="J342" s="9" t="s">
        <v>266</v>
      </c>
      <c r="L342" t="e">
        <f>VLOOKUP(F342&amp;E342,'Атрибут-ТОД2'!F:F,1,0)</f>
        <v>#N/A</v>
      </c>
      <c r="O342" s="27" t="e">
        <f>IF(ISNA(VLOOKUP(E:E,'Мегавитрина на 21.09'!C:H,1,0)), VLOOKUP(E:E,'Мегавитрина на 21.09'!D:H,1,0),VLOOKUP(E:E,'Мегавитрина на 21.09'!C:H,1,0))</f>
        <v>#N/A</v>
      </c>
      <c r="P342" s="27" t="e">
        <f>IF(ISNA(VLOOKUP(E:E,'Мегавитрина на 21.09'!C:H,2,0)), VLOOKUP(E:E,'Мегавитрина на 21.09'!D:H,1,0),VLOOKUP(E:E,'Мегавитрина на 21.09'!C:H,2,0))</f>
        <v>#N/A</v>
      </c>
      <c r="Q342" s="27" t="e">
        <f>IF(ISNA(VLOOKUP(E:E,'Мегавитрина на 21.09'!C:H,3,0)), VLOOKUP(E:E,'Мегавитрина на 21.09'!D:H,2,0),VLOOKUP(E:E,'Мегавитрина на 21.09'!C:H,3,0))</f>
        <v>#N/A</v>
      </c>
      <c r="R342" s="27" t="e">
        <f>IF(ISNA(VLOOKUP(E:E,'Мегавитрина на 21.09'!C:H,4,0)), VLOOKUP(E:E,'Мегавитрина на 21.09'!D:H,3,0),VLOOKUP(E:E,'Мегавитрина на 21.09'!C:H,4,0))</f>
        <v>#N/A</v>
      </c>
      <c r="S342" t="e">
        <f>IF(ISNA(VLOOKUP(E:E,'Мегавитрина на 21.09'!C:H,5,0)), VLOOKUP(E:E,'Мегавитрина на 21.09'!D:H,4,0),VLOOKUP(E:E,'Мегавитрина на 21.09'!C:H,5,0))</f>
        <v>#N/A</v>
      </c>
      <c r="T342" t="e">
        <f>IF(ISNA(VLOOKUP(E:E,'Мегавитрина на 21.09'!C:H,6,0)), VLOOKUP(E:E,'Мегавитрина на 21.09'!D:H,5,0),VLOOKUP(E:E,'Мегавитрина на 21.09'!C:H,6,0))</f>
        <v>#N/A</v>
      </c>
    </row>
    <row r="343" spans="1:20" ht="20.100000000000001" hidden="1" customHeight="1">
      <c r="A343">
        <v>2</v>
      </c>
      <c r="B343">
        <v>342</v>
      </c>
      <c r="C343" t="s">
        <v>260</v>
      </c>
      <c r="D343" t="s">
        <v>2765</v>
      </c>
      <c r="E343" t="s">
        <v>629</v>
      </c>
      <c r="F343" t="s">
        <v>260</v>
      </c>
      <c r="J343" s="9" t="s">
        <v>266</v>
      </c>
      <c r="L343" t="e">
        <f>VLOOKUP(F343&amp;E343,'Атрибут-ТОД2'!F:F,1,0)</f>
        <v>#N/A</v>
      </c>
      <c r="O343" s="27" t="str">
        <f>IF(ISNA(VLOOKUP(E:E,'Мегавитрина на 21.09'!C:H,1,0)), VLOOKUP(E:E,'Мегавитрина на 21.09'!D:H,1,0),VLOOKUP(E:E,'Мегавитрина на 21.09'!C:H,1,0))</f>
        <v>crd_cc_clsd_qty</v>
      </c>
      <c r="P343" s="27">
        <f>IF(ISNA(VLOOKUP(E:E,'Мегавитрина на 21.09'!C:H,2,0)), VLOOKUP(E:E,'Мегавитрина на 21.09'!D:H,1,0),VLOOKUP(E:E,'Мегавитрина на 21.09'!C:H,2,0))</f>
        <v>0</v>
      </c>
      <c r="Q343" s="27" t="str">
        <f>IF(ISNA(VLOOKUP(E:E,'Мегавитрина на 21.09'!C:H,3,0)), VLOOKUP(E:E,'Мегавитрина на 21.09'!D:H,2,0),VLOOKUP(E:E,'Мегавитрина на 21.09'!C:H,3,0))</f>
        <v>Количество закрытых кредитных карт</v>
      </c>
      <c r="R343" s="27" t="str">
        <f>IF(ISNA(VLOOKUP(E:E,'Мегавитрина на 21.09'!C:H,4,0)), VLOOKUP(E:E,'Мегавитрина на 21.09'!D:H,3,0),VLOOKUP(E:E,'Мегавитрина на 21.09'!C:H,4,0))</f>
        <v>custom_rb_card.card_agrmnt</v>
      </c>
      <c r="S343">
        <f>IF(ISNA(VLOOKUP(E:E,'Мегавитрина на 21.09'!C:H,5,0)), VLOOKUP(E:E,'Мегавитрина на 21.09'!D:H,4,0),VLOOKUP(E:E,'Мегавитрина на 21.09'!C:H,5,0))</f>
        <v>0</v>
      </c>
      <c r="T343" t="str">
        <f>IF(ISNA(VLOOKUP(E:E,'Мегавитрина на 21.09'!C:H,6,0)), VLOOKUP(E:E,'Мегавитрина на 21.09'!D:H,5,0),VLOOKUP(E:E,'Мегавитрина на 21.09'!C:H,6,0))</f>
        <v xml:space="preserve">epk_id, Count(1) AS crd_cc_clsd_qty
                WHERE agrmnt_status_reason_id=1005
                AND epk_id&gt;0
                GROUP BY 1
</v>
      </c>
    </row>
    <row r="344" spans="1:20" ht="20.100000000000001" hidden="1" customHeight="1">
      <c r="A344">
        <v>2</v>
      </c>
      <c r="B344">
        <v>343</v>
      </c>
      <c r="C344" t="s">
        <v>260</v>
      </c>
      <c r="D344" t="s">
        <v>2765</v>
      </c>
      <c r="E344" t="s">
        <v>630</v>
      </c>
      <c r="F344" t="s">
        <v>260</v>
      </c>
      <c r="J344" s="9" t="s">
        <v>266</v>
      </c>
      <c r="L344" t="e">
        <f>VLOOKUP(F344&amp;E344,'Атрибут-ТОД2'!F:F,1,0)</f>
        <v>#N/A</v>
      </c>
      <c r="O344" s="27" t="str">
        <f>IF(ISNA(VLOOKUP(E:E,'Мегавитрина на 21.09'!C:H,1,0)), VLOOKUP(E:E,'Мегавитрина на 21.09'!D:H,1,0),VLOOKUP(E:E,'Мегавитрина на 21.09'!C:H,1,0))</f>
        <v>crd_cc_clsd_wavg_rate</v>
      </c>
      <c r="P344" s="27">
        <f>IF(ISNA(VLOOKUP(E:E,'Мегавитрина на 21.09'!C:H,2,0)), VLOOKUP(E:E,'Мегавитрина на 21.09'!D:H,1,0),VLOOKUP(E:E,'Мегавитрина на 21.09'!C:H,2,0))</f>
        <v>0</v>
      </c>
      <c r="Q344" s="27" t="str">
        <f>IF(ISNA(VLOOKUP(E:E,'Мегавитрина на 21.09'!C:H,3,0)), VLOOKUP(E:E,'Мегавитрина на 21.09'!D:H,2,0),VLOOKUP(E:E,'Мегавитрина на 21.09'!C:H,3,0))</f>
        <v>-</v>
      </c>
      <c r="R344" s="27">
        <f>IF(ISNA(VLOOKUP(E:E,'Мегавитрина на 21.09'!C:H,4,0)), VLOOKUP(E:E,'Мегавитрина на 21.09'!D:H,3,0),VLOOKUP(E:E,'Мегавитрина на 21.09'!C:H,4,0))</f>
        <v>0</v>
      </c>
      <c r="S344">
        <f>IF(ISNA(VLOOKUP(E:E,'Мегавитрина на 21.09'!C:H,5,0)), VLOOKUP(E:E,'Мегавитрина на 21.09'!D:H,4,0),VLOOKUP(E:E,'Мегавитрина на 21.09'!C:H,5,0))</f>
        <v>0</v>
      </c>
      <c r="T344">
        <f>IF(ISNA(VLOOKUP(E:E,'Мегавитрина на 21.09'!C:H,6,0)), VLOOKUP(E:E,'Мегавитрина на 21.09'!D:H,5,0),VLOOKUP(E:E,'Мегавитрина на 21.09'!C:H,6,0))</f>
        <v>0</v>
      </c>
    </row>
    <row r="345" spans="1:20" ht="20.100000000000001" hidden="1" customHeight="1">
      <c r="A345">
        <v>2</v>
      </c>
      <c r="B345">
        <v>344</v>
      </c>
      <c r="C345" t="s">
        <v>260</v>
      </c>
      <c r="D345" t="s">
        <v>2765</v>
      </c>
      <c r="E345" t="s">
        <v>631</v>
      </c>
      <c r="F345" t="s">
        <v>260</v>
      </c>
      <c r="J345" s="9" t="s">
        <v>266</v>
      </c>
      <c r="L345" t="e">
        <f>VLOOKUP(F345&amp;E345,'Атрибут-ТОД2'!F:F,1,0)</f>
        <v>#N/A</v>
      </c>
      <c r="O345" s="27" t="str">
        <f>IF(ISNA(VLOOKUP(E:E,'Мегавитрина на 21.09'!C:H,1,0)), VLOOKUP(E:E,'Мегавитрина на 21.09'!D:H,1,0),VLOOKUP(E:E,'Мегавитрина на 21.09'!C:H,1,0))</f>
        <v>crd_cc_curr_pmt_rub_amt</v>
      </c>
      <c r="P345" s="27">
        <f>IF(ISNA(VLOOKUP(E:E,'Мегавитрина на 21.09'!C:H,2,0)), VLOOKUP(E:E,'Мегавитрина на 21.09'!D:H,1,0),VLOOKUP(E:E,'Мегавитрина на 21.09'!C:H,2,0))</f>
        <v>0</v>
      </c>
      <c r="Q345" s="27" t="str">
        <f>IF(ISNA(VLOOKUP(E:E,'Мегавитрина на 21.09'!C:H,3,0)), VLOOKUP(E:E,'Мегавитрина на 21.09'!D:H,2,0),VLOOKUP(E:E,'Мегавитрина на 21.09'!C:H,3,0))</f>
        <v>-</v>
      </c>
      <c r="R345" s="27" t="str">
        <f>IF(ISNA(VLOOKUP(E:E,'Мегавитрина на 21.09'!C:H,4,0)), VLOOKUP(E:E,'Мегавитрина на 21.09'!D:H,3,0),VLOOKUP(E:E,'Мегавитрина на 21.09'!C:H,4,0))</f>
        <v>??</v>
      </c>
      <c r="S345">
        <f>IF(ISNA(VLOOKUP(E:E,'Мегавитрина на 21.09'!C:H,5,0)), VLOOKUP(E:E,'Мегавитрина на 21.09'!D:H,4,0),VLOOKUP(E:E,'Мегавитрина на 21.09'!C:H,5,0))</f>
        <v>0</v>
      </c>
      <c r="T345" t="str">
        <f>IF(ISNA(VLOOKUP(E:E,'Мегавитрина на 21.09'!C:H,6,0)), VLOOKUP(E:E,'Мегавитрина на 21.09'!D:H,5,0),VLOOKUP(E:E,'Мегавитрина на 21.09'!C:H,6,0))</f>
        <v>??</v>
      </c>
    </row>
    <row r="346" spans="1:20" ht="20.100000000000001" hidden="1" customHeight="1">
      <c r="A346">
        <v>2</v>
      </c>
      <c r="B346">
        <v>345</v>
      </c>
      <c r="C346" t="s">
        <v>260</v>
      </c>
      <c r="D346" t="s">
        <v>2765</v>
      </c>
      <c r="E346" t="s">
        <v>632</v>
      </c>
      <c r="F346" t="s">
        <v>260</v>
      </c>
      <c r="J346" s="9" t="s">
        <v>266</v>
      </c>
      <c r="L346" t="e">
        <f>VLOOKUP(F346&amp;E346,'Атрибут-ТОД2'!F:F,1,0)</f>
        <v>#N/A</v>
      </c>
      <c r="O346" s="27" t="e">
        <f>IF(ISNA(VLOOKUP(E:E,'Мегавитрина на 21.09'!C:H,1,0)), VLOOKUP(E:E,'Мегавитрина на 21.09'!D:H,1,0),VLOOKUP(E:E,'Мегавитрина на 21.09'!C:H,1,0))</f>
        <v>#N/A</v>
      </c>
      <c r="P346" s="27" t="e">
        <f>IF(ISNA(VLOOKUP(E:E,'Мегавитрина на 21.09'!C:H,2,0)), VLOOKUP(E:E,'Мегавитрина на 21.09'!D:H,1,0),VLOOKUP(E:E,'Мегавитрина на 21.09'!C:H,2,0))</f>
        <v>#N/A</v>
      </c>
      <c r="Q346" s="27" t="e">
        <f>IF(ISNA(VLOOKUP(E:E,'Мегавитрина на 21.09'!C:H,3,0)), VLOOKUP(E:E,'Мегавитрина на 21.09'!D:H,2,0),VLOOKUP(E:E,'Мегавитрина на 21.09'!C:H,3,0))</f>
        <v>#N/A</v>
      </c>
      <c r="R346" s="27" t="e">
        <f>IF(ISNA(VLOOKUP(E:E,'Мегавитрина на 21.09'!C:H,4,0)), VLOOKUP(E:E,'Мегавитрина на 21.09'!D:H,3,0),VLOOKUP(E:E,'Мегавитрина на 21.09'!C:H,4,0))</f>
        <v>#N/A</v>
      </c>
      <c r="S346" t="e">
        <f>IF(ISNA(VLOOKUP(E:E,'Мегавитрина на 21.09'!C:H,5,0)), VLOOKUP(E:E,'Мегавитрина на 21.09'!D:H,4,0),VLOOKUP(E:E,'Мегавитрина на 21.09'!C:H,5,0))</f>
        <v>#N/A</v>
      </c>
      <c r="T346" t="e">
        <f>IF(ISNA(VLOOKUP(E:E,'Мегавитрина на 21.09'!C:H,6,0)), VLOOKUP(E:E,'Мегавитрина на 21.09'!D:H,5,0),VLOOKUP(E:E,'Мегавитрина на 21.09'!C:H,6,0))</f>
        <v>#N/A</v>
      </c>
    </row>
    <row r="347" spans="1:20" ht="20.100000000000001" hidden="1" customHeight="1">
      <c r="A347">
        <v>2</v>
      </c>
      <c r="B347">
        <v>346</v>
      </c>
      <c r="C347" t="s">
        <v>260</v>
      </c>
      <c r="D347" t="s">
        <v>2765</v>
      </c>
      <c r="E347" t="s">
        <v>633</v>
      </c>
      <c r="F347" t="s">
        <v>260</v>
      </c>
      <c r="J347" s="9" t="s">
        <v>266</v>
      </c>
      <c r="L347" t="e">
        <f>VLOOKUP(F347&amp;E347,'Атрибут-ТОД2'!F:F,1,0)</f>
        <v>#N/A</v>
      </c>
      <c r="O347" s="27" t="e">
        <f>IF(ISNA(VLOOKUP(E:E,'Мегавитрина на 21.09'!C:H,1,0)), VLOOKUP(E:E,'Мегавитрина на 21.09'!D:H,1,0),VLOOKUP(E:E,'Мегавитрина на 21.09'!C:H,1,0))</f>
        <v>#N/A</v>
      </c>
      <c r="P347" s="27" t="e">
        <f>IF(ISNA(VLOOKUP(E:E,'Мегавитрина на 21.09'!C:H,2,0)), VLOOKUP(E:E,'Мегавитрина на 21.09'!D:H,1,0),VLOOKUP(E:E,'Мегавитрина на 21.09'!C:H,2,0))</f>
        <v>#N/A</v>
      </c>
      <c r="Q347" s="27" t="e">
        <f>IF(ISNA(VLOOKUP(E:E,'Мегавитрина на 21.09'!C:H,3,0)), VLOOKUP(E:E,'Мегавитрина на 21.09'!D:H,2,0),VLOOKUP(E:E,'Мегавитрина на 21.09'!C:H,3,0))</f>
        <v>#N/A</v>
      </c>
      <c r="R347" s="27" t="e">
        <f>IF(ISNA(VLOOKUP(E:E,'Мегавитрина на 21.09'!C:H,4,0)), VLOOKUP(E:E,'Мегавитрина на 21.09'!D:H,3,0),VLOOKUP(E:E,'Мегавитрина на 21.09'!C:H,4,0))</f>
        <v>#N/A</v>
      </c>
      <c r="S347" t="e">
        <f>IF(ISNA(VLOOKUP(E:E,'Мегавитрина на 21.09'!C:H,5,0)), VLOOKUP(E:E,'Мегавитрина на 21.09'!D:H,4,0),VLOOKUP(E:E,'Мегавитрина на 21.09'!C:H,5,0))</f>
        <v>#N/A</v>
      </c>
      <c r="T347" t="e">
        <f>IF(ISNA(VLOOKUP(E:E,'Мегавитрина на 21.09'!C:H,6,0)), VLOOKUP(E:E,'Мегавитрина на 21.09'!D:H,5,0),VLOOKUP(E:E,'Мегавитрина на 21.09'!C:H,6,0))</f>
        <v>#N/A</v>
      </c>
    </row>
    <row r="348" spans="1:20" ht="20.100000000000001" hidden="1" customHeight="1">
      <c r="A348">
        <v>2</v>
      </c>
      <c r="B348">
        <v>347</v>
      </c>
      <c r="C348" t="s">
        <v>260</v>
      </c>
      <c r="D348" t="s">
        <v>2765</v>
      </c>
      <c r="E348" t="s">
        <v>634</v>
      </c>
      <c r="F348" t="s">
        <v>260</v>
      </c>
      <c r="I348" t="s">
        <v>1997</v>
      </c>
      <c r="J348" s="9" t="s">
        <v>266</v>
      </c>
      <c r="L348" t="e">
        <f>VLOOKUP(F348&amp;E348,'Атрибут-ТОД2'!F:F,1,0)</f>
        <v>#N/A</v>
      </c>
      <c r="O348" s="27" t="str">
        <f>IF(ISNA(VLOOKUP(E:E,'Мегавитрина на 21.09'!C:H,1,0)), VLOOKUP(E:E,'Мегавитрина на 21.09'!D:H,1,0),VLOOKUP(E:E,'Мегавитрина на 21.09'!C:H,1,0))</f>
        <v>crd_cc_lst_crd_1st_spnd_dt</v>
      </c>
      <c r="P348" s="27" t="str">
        <f>IF(ISNA(VLOOKUP(E:E,'Мегавитрина на 21.09'!C:H,2,0)), VLOOKUP(E:E,'Мегавитрина на 21.09'!D:H,1,0),VLOOKUP(E:E,'Мегавитрина на 21.09'!C:H,2,0))</f>
        <v>crd_cc_lst_crd_1st_spnd_dt</v>
      </c>
      <c r="Q348" s="27" t="str">
        <f>IF(ISNA(VLOOKUP(E:E,'Мегавитрина на 21.09'!C:H,3,0)), VLOOKUP(E:E,'Мегавитрина на 21.09'!D:H,2,0),VLOOKUP(E:E,'Мегавитрина на 21.09'!C:H,3,0))</f>
        <v>дата 1й расходной операции по последней действующей кредитной карте</v>
      </c>
      <c r="R348" s="27" t="str">
        <f>IF(ISNA(VLOOKUP(E:E,'Мегавитрина на 21.09'!C:H,4,0)), VLOOKUP(E:E,'Мегавитрина на 21.09'!D:H,3,0),VLOOKUP(E:E,'Мегавитрина на 21.09'!C:H,4,0))</f>
        <v>custom_rb_card.card_agrmnt</v>
      </c>
      <c r="S348" t="str">
        <f>IF(ISNA(VLOOKUP(E:E,'Мегавитрина на 21.09'!C:H,5,0)), VLOOKUP(E:E,'Мегавитрина на 21.09'!D:H,4,0),VLOOKUP(E:E,'Мегавитрина на 21.09'!C:H,5,0))</f>
        <v>SBX_RETAIL_MP.dm_card_trx_first_last</v>
      </c>
      <c r="T348" t="str">
        <f>IF(ISNA(VLOOKUP(E:E,'Мегавитрина на 21.09'!C:H,6,0)), VLOOKUP(E:E,'Мегавитрина на 21.09'!D:H,5,0),VLOOKUP(E:E,'Мегавитрина на 21.09'!C:H,6,0))</f>
        <v>first_trx_dt AS crd_cc_lst_crd_1st_spnd_dt,  WHERE   card_cat_cd = 'CR' AND agr_rnum = 1</v>
      </c>
    </row>
    <row r="349" spans="1:20" ht="20.100000000000001" hidden="1" customHeight="1">
      <c r="A349">
        <v>2</v>
      </c>
      <c r="B349">
        <v>348</v>
      </c>
      <c r="C349" t="s">
        <v>260</v>
      </c>
      <c r="D349" t="s">
        <v>2765</v>
      </c>
      <c r="E349" t="s">
        <v>635</v>
      </c>
      <c r="F349" t="s">
        <v>260</v>
      </c>
      <c r="I349" t="s">
        <v>1998</v>
      </c>
      <c r="J349" s="9" t="s">
        <v>266</v>
      </c>
      <c r="L349" t="e">
        <f>VLOOKUP(F349&amp;E349,'Атрибут-ТОД2'!F:F,1,0)</f>
        <v>#N/A</v>
      </c>
      <c r="O349" s="27" t="str">
        <f>IF(ISNA(VLOOKUP(E:E,'Мегавитрина на 21.09'!C:H,1,0)), VLOOKUP(E:E,'Мегавитрина на 21.09'!D:H,1,0),VLOOKUP(E:E,'Мегавитрина на 21.09'!C:H,1,0))</f>
        <v>crd_cc_lst_crd_lst_spnd_dt</v>
      </c>
      <c r="P349" s="27" t="str">
        <f>IF(ISNA(VLOOKUP(E:E,'Мегавитрина на 21.09'!C:H,2,0)), VLOOKUP(E:E,'Мегавитрина на 21.09'!D:H,1,0),VLOOKUP(E:E,'Мегавитрина на 21.09'!C:H,2,0))</f>
        <v>crd_cc_lst_crd_lst_spnd_dt</v>
      </c>
      <c r="Q349" s="27" t="str">
        <f>IF(ISNA(VLOOKUP(E:E,'Мегавитрина на 21.09'!C:H,3,0)), VLOOKUP(E:E,'Мегавитрина на 21.09'!D:H,2,0),VLOOKUP(E:E,'Мегавитрина на 21.09'!C:H,3,0))</f>
        <v>дата  последней расходной операции по последней действующей кредитной карте</v>
      </c>
      <c r="R349" s="27" t="str">
        <f>IF(ISNA(VLOOKUP(E:E,'Мегавитрина на 21.09'!C:H,4,0)), VLOOKUP(E:E,'Мегавитрина на 21.09'!D:H,3,0),VLOOKUP(E:E,'Мегавитрина на 21.09'!C:H,4,0))</f>
        <v>custom_rb_card.card_agrmnt</v>
      </c>
      <c r="S349" t="str">
        <f>IF(ISNA(VLOOKUP(E:E,'Мегавитрина на 21.09'!C:H,5,0)), VLOOKUP(E:E,'Мегавитрина на 21.09'!D:H,4,0),VLOOKUP(E:E,'Мегавитрина на 21.09'!C:H,5,0))</f>
        <v>SBX_RETAIL_MP.dm_card_trx_first_last</v>
      </c>
      <c r="T349" t="str">
        <f>IF(ISNA(VLOOKUP(E:E,'Мегавитрина на 21.09'!C:H,6,0)), VLOOKUP(E:E,'Мегавитрина на 21.09'!D:H,5,0),VLOOKUP(E:E,'Мегавитрина на 21.09'!C:H,6,0))</f>
        <v>last_trx_previous_mnth_dt   WHERE   card_cat_cd = 'CR' AND agr_rnum = 1</v>
      </c>
    </row>
    <row r="350" spans="1:20" ht="20.100000000000001" hidden="1" customHeight="1">
      <c r="A350">
        <v>2</v>
      </c>
      <c r="B350">
        <v>349</v>
      </c>
      <c r="C350" t="s">
        <v>260</v>
      </c>
      <c r="D350" t="s">
        <v>2765</v>
      </c>
      <c r="E350" t="s">
        <v>636</v>
      </c>
      <c r="F350" t="s">
        <v>260</v>
      </c>
      <c r="I350" t="s">
        <v>1999</v>
      </c>
      <c r="J350" s="9" t="s">
        <v>266</v>
      </c>
      <c r="L350" t="e">
        <f>VLOOKUP(F350&amp;E350,'Атрибут-ТОД2'!F:F,1,0)</f>
        <v>#N/A</v>
      </c>
      <c r="O350" s="27" t="str">
        <f>IF(ISNA(VLOOKUP(E:E,'Мегавитрина на 21.09'!C:H,1,0)), VLOOKUP(E:E,'Мегавитрина на 21.09'!D:H,1,0),VLOOKUP(E:E,'Мегавитрина на 21.09'!C:H,1,0))</f>
        <v>crd_cc_lst_cred_lim_amt</v>
      </c>
      <c r="P350" s="27" t="str">
        <f>IF(ISNA(VLOOKUP(E:E,'Мегавитрина на 21.09'!C:H,2,0)), VLOOKUP(E:E,'Мегавитрина на 21.09'!D:H,1,0),VLOOKUP(E:E,'Мегавитрина на 21.09'!C:H,2,0))</f>
        <v>crd_cc_lst_cred_lim_amt</v>
      </c>
      <c r="Q350" s="27" t="str">
        <f>IF(ISNA(VLOOKUP(E:E,'Мегавитрина на 21.09'!C:H,3,0)), VLOOKUP(E:E,'Мегавитрина на 21.09'!D:H,2,0),VLOOKUP(E:E,'Мегавитрина на 21.09'!C:H,3,0))</f>
        <v>текущий лимит последней действующей кредитной карты клиента</v>
      </c>
      <c r="R350" s="27" t="str">
        <f>IF(ISNA(VLOOKUP(E:E,'Мегавитрина на 21.09'!C:H,4,0)), VLOOKUP(E:E,'Мегавитрина на 21.09'!D:H,3,0),VLOOKUP(E:E,'Мегавитрина на 21.09'!C:H,4,0))</f>
        <v>custom_rb_card.card_agrmnt; custom_rb_card.agrmnt_mnth</v>
      </c>
      <c r="S350">
        <f>IF(ISNA(VLOOKUP(E:E,'Мегавитрина на 21.09'!C:H,5,0)), VLOOKUP(E:E,'Мегавитрина на 21.09'!D:H,4,0),VLOOKUP(E:E,'Мегавитрина на 21.09'!C:H,5,0))</f>
        <v>0</v>
      </c>
      <c r="T350" t="str">
        <f>IF(ISNA(VLOOKUP(E:E,'Мегавитрина на 21.09'!C:H,6,0)), VLOOKUP(E:E,'Мегавитрина на 21.09'!D:H,5,0),VLOOKUP(E:E,'Мегавитрина на 21.09'!C:H,6,0))</f>
        <v xml:space="preserve">Max(CASE WHEN card_cat_cd = 'CR' AND agr_rnum = 1 THEN agrmnt_cc_limit_rub_amt END) AS crd_cc_lst_cred_lim_amt, WHERE 1 = 1
                                               AND (
                                                                               agrmnt_status_reason_id = 1000 AND 
                                                                               card_status_reason_id = 1000 --AND crd.card_expiration_dt&gt; p_report_dt
                                                                               ) -- active card &amp; agreement
</v>
      </c>
    </row>
    <row r="351" spans="1:20" ht="20.100000000000001" hidden="1" customHeight="1">
      <c r="A351">
        <v>2</v>
      </c>
      <c r="B351">
        <v>350</v>
      </c>
      <c r="C351" t="s">
        <v>260</v>
      </c>
      <c r="D351" t="s">
        <v>2765</v>
      </c>
      <c r="E351" t="s">
        <v>637</v>
      </c>
      <c r="F351" t="s">
        <v>260</v>
      </c>
      <c r="I351" t="s">
        <v>2000</v>
      </c>
      <c r="J351" s="9" t="s">
        <v>266</v>
      </c>
      <c r="L351" t="e">
        <f>VLOOKUP(F351&amp;E351,'Атрибут-ТОД2'!F:F,1,0)</f>
        <v>#N/A</v>
      </c>
      <c r="O351" s="27" t="str">
        <f>IF(ISNA(VLOOKUP(E:E,'Мегавитрина на 21.09'!C:H,1,0)), VLOOKUP(E:E,'Мегавитрина на 21.09'!D:H,1,0),VLOOKUP(E:E,'Мегавитрина на 21.09'!C:H,1,0))</f>
        <v>crd_cc_lst_ips_cd</v>
      </c>
      <c r="P351" s="27" t="str">
        <f>IF(ISNA(VLOOKUP(E:E,'Мегавитрина на 21.09'!C:H,2,0)), VLOOKUP(E:E,'Мегавитрина на 21.09'!D:H,1,0),VLOOKUP(E:E,'Мегавитрина на 21.09'!C:H,2,0))</f>
        <v>crd_cc_lst_ips_cd</v>
      </c>
      <c r="Q351" s="27" t="str">
        <f>IF(ISNA(VLOOKUP(E:E,'Мегавитрина на 21.09'!C:H,3,0)), VLOOKUP(E:E,'Мегавитрина на 21.09'!D:H,2,0),VLOOKUP(E:E,'Мегавитрина на 21.09'!C:H,3,0))</f>
        <v>обозначение платежной системы карты, выпущенной по последнему действующему контракту клиента на кредитную карту</v>
      </c>
      <c r="R351" s="27" t="str">
        <f>IF(ISNA(VLOOKUP(E:E,'Мегавитрина на 21.09'!C:H,4,0)), VLOOKUP(E:E,'Мегавитрина на 21.09'!D:H,3,0),VLOOKUP(E:E,'Мегавитрина на 21.09'!C:H,4,0))</f>
        <v>custom_rb_card.card_agrmnt; custom_rb_card.agrmnt_mnth</v>
      </c>
      <c r="S351">
        <f>IF(ISNA(VLOOKUP(E:E,'Мегавитрина на 21.09'!C:H,5,0)), VLOOKUP(E:E,'Мегавитрина на 21.09'!D:H,4,0),VLOOKUP(E:E,'Мегавитрина на 21.09'!C:H,5,0))</f>
        <v>0</v>
      </c>
      <c r="T351" t="str">
        <f>IF(ISNA(VLOOKUP(E:E,'Мегавитрина на 21.09'!C:H,6,0)), VLOOKUP(E:E,'Мегавитрина на 21.09'!D:H,5,0),VLOOKUP(E:E,'Мегавитрина на 21.09'!C:H,6,0))</f>
        <v xml:space="preserve">Max(CASE WHEN card_cat_cd = 'CR' AND agr_rnum = 1 THEN ipt_name end) AS crd_cc_lst_ips_cd, WHERE 1 = 1
                                               AND (
                                                                               agrmnt_status_reason_id = 1000 AND 
                                                                               card_status_reason_id = 1000 --AND crd.card_expiration_dt&gt; p_report_dt
                                                                               ) -- active card &amp; agreement
</v>
      </c>
    </row>
    <row r="352" spans="1:20" ht="20.100000000000001" hidden="1" customHeight="1">
      <c r="A352">
        <v>2</v>
      </c>
      <c r="B352">
        <v>351</v>
      </c>
      <c r="C352" t="s">
        <v>260</v>
      </c>
      <c r="D352" t="s">
        <v>2765</v>
      </c>
      <c r="E352" t="s">
        <v>639</v>
      </c>
      <c r="F352" t="s">
        <v>260</v>
      </c>
      <c r="J352" s="9" t="s">
        <v>266</v>
      </c>
      <c r="L352" t="e">
        <f>VLOOKUP(F352&amp;E352,'Атрибут-ТОД2'!F:F,1,0)</f>
        <v>#N/A</v>
      </c>
      <c r="O352" s="27" t="str">
        <f>IF(ISNA(VLOOKUP(E:E,'Мегавитрина на 21.09'!C:H,1,0)), VLOOKUP(E:E,'Мегавитрина на 21.09'!D:H,1,0),VLOOKUP(E:E,'Мегавитрина на 21.09'!C:H,1,0))</f>
        <v>crd_cc_lst_open_rate</v>
      </c>
      <c r="P352" s="27">
        <f>IF(ISNA(VLOOKUP(E:E,'Мегавитрина на 21.09'!C:H,2,0)), VLOOKUP(E:E,'Мегавитрина на 21.09'!D:H,1,0),VLOOKUP(E:E,'Мегавитрина на 21.09'!C:H,2,0))</f>
        <v>0</v>
      </c>
      <c r="Q352" s="27" t="str">
        <f>IF(ISNA(VLOOKUP(E:E,'Мегавитрина на 21.09'!C:H,3,0)), VLOOKUP(E:E,'Мегавитрина на 21.09'!D:H,2,0),VLOOKUP(E:E,'Мегавитрина на 21.09'!C:H,3,0))</f>
        <v>процентная ставка последней из действующих кредитных карт</v>
      </c>
      <c r="R352" s="27" t="str">
        <f>IF(ISNA(VLOOKUP(E:E,'Мегавитрина на 21.09'!C:H,4,0)), VLOOKUP(E:E,'Мегавитрина на 21.09'!D:H,3,0),VLOOKUP(E:E,'Мегавитрина на 21.09'!C:H,4,0))</f>
        <v>custom_rb_card.card_agrmnt; custom_rb_card.agrmnt_mnth</v>
      </c>
      <c r="S352">
        <f>IF(ISNA(VLOOKUP(E:E,'Мегавитрина на 21.09'!C:H,5,0)), VLOOKUP(E:E,'Мегавитрина на 21.09'!D:H,4,0),VLOOKUP(E:E,'Мегавитрина на 21.09'!C:H,5,0))</f>
        <v>0</v>
      </c>
      <c r="T352" t="str">
        <f>IF(ISNA(VLOOKUP(E:E,'Мегавитрина на 21.09'!C:H,6,0)), VLOOKUP(E:E,'Мегавитрина на 21.09'!D:H,5,0),VLOOKUP(E:E,'Мегавитрина на 21.09'!C:H,6,0))</f>
        <v xml:space="preserve">Max(crd_cc_lst_open_rate/100) AS crd_cc_lst_open_rate First_Value(agrmnt_interest_rate) Over (PARTITION BY epk_id ORDER BY agrmnt_open_dt DESC)  AS crd_cc_lst_open_rate WHERE 1 = 1
                                               AND (
                                                                               agrmnt_status_reason_id = 1000 AND 
                                                                               card_status_reason_id = 1000 --AND crd.card_expiration_dt&gt; p_report_dt
                                                                               ) -- active card &amp; agreement
</v>
      </c>
    </row>
    <row r="353" spans="1:20" ht="20.100000000000001" hidden="1" customHeight="1">
      <c r="A353">
        <v>2</v>
      </c>
      <c r="B353">
        <v>352</v>
      </c>
      <c r="C353" t="s">
        <v>260</v>
      </c>
      <c r="D353" t="s">
        <v>2765</v>
      </c>
      <c r="E353" t="s">
        <v>641</v>
      </c>
      <c r="F353" t="s">
        <v>260</v>
      </c>
      <c r="I353" t="s">
        <v>2003</v>
      </c>
      <c r="J353" s="9" t="s">
        <v>266</v>
      </c>
      <c r="L353" t="e">
        <f>VLOOKUP(F353&amp;E353,'Атрибут-ТОД2'!F:F,1,0)</f>
        <v>#N/A</v>
      </c>
      <c r="O353" s="27" t="str">
        <f>IF(ISNA(VLOOKUP(E:E,'Мегавитрина на 21.09'!C:H,1,0)), VLOOKUP(E:E,'Мегавитрина на 21.09'!D:H,1,0),VLOOKUP(E:E,'Мегавитрина на 21.09'!C:H,1,0))</f>
        <v>crd_cc_lst_plastic_type_id</v>
      </c>
      <c r="P353" s="27" t="str">
        <f>IF(ISNA(VLOOKUP(E:E,'Мегавитрина на 21.09'!C:H,2,0)), VLOOKUP(E:E,'Мегавитрина на 21.09'!D:H,1,0),VLOOKUP(E:E,'Мегавитрина на 21.09'!C:H,2,0))</f>
        <v>crd_cc_lst_plastic_type_id</v>
      </c>
      <c r="Q353" s="27" t="str">
        <f>IF(ISNA(VLOOKUP(E:E,'Мегавитрина на 21.09'!C:H,3,0)), VLOOKUP(E:E,'Мегавитрина на 21.09'!D:H,2,0),VLOOKUP(E:E,'Мегавитрина на 21.09'!C:H,3,0))</f>
        <v>ID пластика карты последнего действующего контракта клиента на кредитную карту</v>
      </c>
      <c r="R353" s="27" t="str">
        <f>IF(ISNA(VLOOKUP(E:E,'Мегавитрина на 21.09'!C:H,4,0)), VLOOKUP(E:E,'Мегавитрина на 21.09'!D:H,3,0),VLOOKUP(E:E,'Мегавитрина на 21.09'!C:H,4,0))</f>
        <v>custom_rb_card.card_agrmnt; custom_rb_card.agrmnt_mnth</v>
      </c>
      <c r="S353">
        <f>IF(ISNA(VLOOKUP(E:E,'Мегавитрина на 21.09'!C:H,5,0)), VLOOKUP(E:E,'Мегавитрина на 21.09'!D:H,4,0),VLOOKUP(E:E,'Мегавитрина на 21.09'!C:H,5,0))</f>
        <v>0</v>
      </c>
      <c r="T353" t="str">
        <f>IF(ISNA(VLOOKUP(E:E,'Мегавитрина на 21.09'!C:H,6,0)), VLOOKUP(E:E,'Мегавитрина на 21.09'!D:H,5,0),VLOOKUP(E:E,'Мегавитрина на 21.09'!C:H,6,0))</f>
        <v>Max(CASE WHEN card_cat_cd = 'CR' AND agr_rnum =1 THEN plastic_type_id END) AS crd_cc_lst_plastic_type_id, WHERE 1 = 1
                                               AND (
                                                                               agrmnt_status_reason_id = 1000 AND 
                                                                               card_status_reason_id = 1000 --AND crd.card_expiration_dt&gt; p_report_dt
                                                                               ) -- active card &amp; agreement</v>
      </c>
    </row>
    <row r="354" spans="1:20" ht="20.100000000000001" hidden="1" customHeight="1">
      <c r="A354">
        <v>2</v>
      </c>
      <c r="B354">
        <v>353</v>
      </c>
      <c r="C354" t="s">
        <v>260</v>
      </c>
      <c r="D354" t="s">
        <v>2765</v>
      </c>
      <c r="E354" t="s">
        <v>642</v>
      </c>
      <c r="F354" t="s">
        <v>260</v>
      </c>
      <c r="J354" s="9" t="s">
        <v>266</v>
      </c>
      <c r="L354" t="e">
        <f>VLOOKUP(F354&amp;E354,'Атрибут-ТОД2'!F:F,1,0)</f>
        <v>#N/A</v>
      </c>
      <c r="O354" s="27" t="str">
        <f>IF(ISNA(VLOOKUP(E:E,'Мегавитрина на 21.09'!C:H,1,0)), VLOOKUP(E:E,'Мегавитрина на 21.09'!D:H,1,0),VLOOKUP(E:E,'Мегавитрина на 21.09'!C:H,1,0))</f>
        <v>crd_cc_m2m_other_bank_amt</v>
      </c>
      <c r="P354" s="27">
        <f>IF(ISNA(VLOOKUP(E:E,'Мегавитрина на 21.09'!C:H,2,0)), VLOOKUP(E:E,'Мегавитрина на 21.09'!D:H,1,0),VLOOKUP(E:E,'Мегавитрина на 21.09'!C:H,2,0))</f>
        <v>0</v>
      </c>
      <c r="Q354" s="27" t="str">
        <f>IF(ISNA(VLOOKUP(E:E,'Мегавитрина на 21.09'!C:H,3,0)), VLOOKUP(E:E,'Мегавитрина на 21.09'!D:H,2,0),VLOOKUP(E:E,'Мегавитрина на 21.09'!C:H,3,0))</f>
        <v>Сумма сдергиваний с карты Сбербанка в другие банки по КК за отчетный месяц</v>
      </c>
      <c r="R354" s="27" t="str">
        <f>IF(ISNA(VLOOKUP(E:E,'Мегавитрина на 21.09'!C:H,4,0)), VLOOKUP(E:E,'Мегавитрина на 21.09'!D:H,3,0),VLOOKUP(E:E,'Мегавитрина на 21.09'!C:H,4,0))</f>
        <v>custom_rb_card.card_agrmnt</v>
      </c>
      <c r="S354">
        <f>IF(ISNA(VLOOKUP(E:E,'Мегавитрина на 21.09'!C:H,5,0)), VLOOKUP(E:E,'Мегавитрина на 21.09'!D:H,4,0),VLOOKUP(E:E,'Мегавитрина на 21.09'!C:H,5,0))</f>
        <v>0</v>
      </c>
      <c r="T354" t="str">
        <f>IF(ISNA(VLOOKUP(E:E,'Мегавитрина на 21.09'!C:H,6,0)), VLOOKUP(E:E,'Мегавитрина на 21.09'!D:H,5,0),VLOOKUP(E:E,'Мегавитрина на 21.09'!C:H,6,0))</f>
        <v>Sum(CASE WHEN card_cat_cd='CR' THEN m2m_other_bank  END) AS crd_cc_m2m_other_bank_amt</v>
      </c>
    </row>
    <row r="355" spans="1:20" ht="20.100000000000001" hidden="1" customHeight="1">
      <c r="A355">
        <v>2</v>
      </c>
      <c r="B355">
        <v>354</v>
      </c>
      <c r="C355" t="s">
        <v>260</v>
      </c>
      <c r="D355" t="s">
        <v>2765</v>
      </c>
      <c r="E355" t="s">
        <v>643</v>
      </c>
      <c r="F355" t="s">
        <v>260</v>
      </c>
      <c r="J355" s="9" t="s">
        <v>266</v>
      </c>
      <c r="L355" t="e">
        <f>VLOOKUP(F355&amp;E355,'Атрибут-ТОД2'!F:F,1,0)</f>
        <v>#N/A</v>
      </c>
      <c r="O355" s="27" t="str">
        <f>IF(ISNA(VLOOKUP(E:E,'Мегавитрина на 21.09'!C:H,1,0)), VLOOKUP(E:E,'Мегавитрина на 21.09'!D:H,1,0),VLOOKUP(E:E,'Мегавитрина на 21.09'!C:H,1,0))</f>
        <v>crd_cc_m2m_other_bank_qty</v>
      </c>
      <c r="P355" s="27">
        <f>IF(ISNA(VLOOKUP(E:E,'Мегавитрина на 21.09'!C:H,2,0)), VLOOKUP(E:E,'Мегавитрина на 21.09'!D:H,1,0),VLOOKUP(E:E,'Мегавитрина на 21.09'!C:H,2,0))</f>
        <v>0</v>
      </c>
      <c r="Q355" s="27" t="str">
        <f>IF(ISNA(VLOOKUP(E:E,'Мегавитрина на 21.09'!C:H,3,0)), VLOOKUP(E:E,'Мегавитрина на 21.09'!D:H,2,0),VLOOKUP(E:E,'Мегавитрина на 21.09'!C:H,3,0))</f>
        <v>Количество сдергиваний с карты Сбербанка в другие банки по КК за отчетный месяц</v>
      </c>
      <c r="R355" s="27" t="str">
        <f>IF(ISNA(VLOOKUP(E:E,'Мегавитрина на 21.09'!C:H,4,0)), VLOOKUP(E:E,'Мегавитрина на 21.09'!D:H,3,0),VLOOKUP(E:E,'Мегавитрина на 21.09'!C:H,4,0))</f>
        <v>custom_rb_card.card_agrmnt</v>
      </c>
      <c r="S355">
        <f>IF(ISNA(VLOOKUP(E:E,'Мегавитрина на 21.09'!C:H,5,0)), VLOOKUP(E:E,'Мегавитрина на 21.09'!D:H,4,0),VLOOKUP(E:E,'Мегавитрина на 21.09'!C:H,5,0))</f>
        <v>0</v>
      </c>
      <c r="T355" t="str">
        <f>IF(ISNA(VLOOKUP(E:E,'Мегавитрина на 21.09'!C:H,6,0)), VLOOKUP(E:E,'Мегавитрина на 21.09'!D:H,5,0),VLOOKUP(E:E,'Мегавитрина на 21.09'!C:H,6,0))</f>
        <v>Sum(CASE WHEN card_cat_cd='CR' THEN m2m_other_bank_cnt END) AS crd_cc_m2m_other_bank_qty,</v>
      </c>
    </row>
    <row r="356" spans="1:20" ht="20.100000000000001" hidden="1" customHeight="1">
      <c r="A356">
        <v>2</v>
      </c>
      <c r="B356">
        <v>355</v>
      </c>
      <c r="C356" t="s">
        <v>260</v>
      </c>
      <c r="D356" t="s">
        <v>2765</v>
      </c>
      <c r="E356" t="s">
        <v>749</v>
      </c>
      <c r="F356" t="s">
        <v>260</v>
      </c>
      <c r="I356" t="s">
        <v>2076</v>
      </c>
      <c r="J356" s="9" t="s">
        <v>266</v>
      </c>
      <c r="L356" t="e">
        <f>VLOOKUP(F356&amp;E356,'Атрибут-ТОД2'!F:F,1,0)</f>
        <v>#N/A</v>
      </c>
      <c r="O356" s="27" t="str">
        <f>IF(ISNA(VLOOKUP(E:E,'Мегавитрина на 21.09'!C:H,1,0)), VLOOKUP(E:E,'Мегавитрина на 21.09'!D:H,1,0),VLOOKUP(E:E,'Мегавитрина на 21.09'!C:H,1,0))</f>
        <v>crd_pos_auto_rub_3m_amt</v>
      </c>
      <c r="P356" s="27" t="str">
        <f>IF(ISNA(VLOOKUP(E:E,'Мегавитрина на 21.09'!C:H,2,0)), VLOOKUP(E:E,'Мегавитрина на 21.09'!D:H,1,0),VLOOKUP(E:E,'Мегавитрина на 21.09'!C:H,2,0))</f>
        <v>crd_pos_auto_rub_3m_amt</v>
      </c>
      <c r="Q356" s="27" t="str">
        <f>IF(ISNA(VLOOKUP(E:E,'Мегавитрина на 21.09'!C:H,3,0)), VLOOKUP(E:E,'Мегавитрина на 21.09'!D:H,2,0),VLOOKUP(E:E,'Мегавитрина на 21.09'!C:H,3,0))</f>
        <v>Сумма операций покупки в категории "Авто/мото" в рублях за месяц по картам за 3 мес.</v>
      </c>
      <c r="R356" s="27" t="str">
        <f>IF(ISNA(VLOOKUP(E:E,'Мегавитрина на 21.09'!C:H,4,0)), VLOOKUP(E:E,'Мегавитрина на 21.09'!D:H,3,0),VLOOKUP(E:E,'Мегавитрина на 21.09'!C:H,4,0))</f>
        <v>custom_rb_card.txn_mnth; custom_rb_card.card_agrmnt; custom_rb_card.txn_type; custom_rb_card.mcc</v>
      </c>
      <c r="S356">
        <f>IF(ISNA(VLOOKUP(E:E,'Мегавитрина на 21.09'!C:H,5,0)), VLOOKUP(E:E,'Мегавитрина на 21.09'!D:H,4,0),VLOOKUP(E:E,'Мегавитрина на 21.09'!C:H,5,0))</f>
        <v>0</v>
      </c>
      <c r="T356" t="str">
        <f>IF(ISNA(VLOOKUP(E:E,'Мегавитрина на 21.09'!C:H,6,0)), VLOOKUP(E:E,'Мегавитрина на 21.09'!D:H,5,0),VLOOKUP(E:E,'Мегавитрина на 21.09'!C:H,6,0))</f>
        <v>Sum(CASE WHEN mcc_group_id = 1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357" spans="1:20" ht="20.100000000000001" hidden="1" customHeight="1">
      <c r="A357">
        <v>2</v>
      </c>
      <c r="B357">
        <v>356</v>
      </c>
      <c r="C357" t="s">
        <v>260</v>
      </c>
      <c r="D357" t="s">
        <v>2765</v>
      </c>
      <c r="E357" t="s">
        <v>646</v>
      </c>
      <c r="F357" t="s">
        <v>260</v>
      </c>
      <c r="I357" t="s">
        <v>2006</v>
      </c>
      <c r="J357" s="9" t="s">
        <v>266</v>
      </c>
      <c r="L357" t="e">
        <f>VLOOKUP(F357&amp;E357,'Атрибут-ТОД2'!F:F,1,0)</f>
        <v>#N/A</v>
      </c>
      <c r="O357" s="27" t="str">
        <f>IF(ISNA(VLOOKUP(E:E,'Мегавитрина на 21.09'!C:H,1,0)), VLOOKUP(E:E,'Мегавитрина на 21.09'!D:H,1,0),VLOOKUP(E:E,'Мегавитрина на 21.09'!C:H,1,0))</f>
        <v>crd_cc_open_mc_nflag</v>
      </c>
      <c r="P357" s="27" t="str">
        <f>IF(ISNA(VLOOKUP(E:E,'Мегавитрина на 21.09'!C:H,2,0)), VLOOKUP(E:E,'Мегавитрина на 21.09'!D:H,1,0),VLOOKUP(E:E,'Мегавитрина на 21.09'!C:H,2,0))</f>
        <v>crd_cc_open_mc_nflag</v>
      </c>
      <c r="Q357" s="27" t="str">
        <f>IF(ISNA(VLOOKUP(E:E,'Мегавитрина на 21.09'!C:H,3,0)), VLOOKUP(E:E,'Мегавитрина на 21.09'!D:H,2,0),VLOOKUP(E:E,'Мегавитрина на 21.09'!C:H,3,0))</f>
        <v>флаг наличия у клиента действующей кредитной карты MC</v>
      </c>
      <c r="R357" s="27" t="str">
        <f>IF(ISNA(VLOOKUP(E:E,'Мегавитрина на 21.09'!C:H,4,0)), VLOOKUP(E:E,'Мегавитрина на 21.09'!D:H,3,0),VLOOKUP(E:E,'Мегавитрина на 21.09'!C:H,4,0))</f>
        <v>custom_rb_card.card_agrmnt; custom_rb_card.agrmnt_mnth</v>
      </c>
      <c r="S357">
        <f>IF(ISNA(VLOOKUP(E:E,'Мегавитрина на 21.09'!C:H,5,0)), VLOOKUP(E:E,'Мегавитрина на 21.09'!D:H,4,0),VLOOKUP(E:E,'Мегавитрина на 21.09'!C:H,5,0))</f>
        <v>0</v>
      </c>
      <c r="T357" t="str">
        <f>IF(ISNA(VLOOKUP(E:E,'Мегавитрина на 21.09'!C:H,6,0)), VLOOKUP(E:E,'Мегавитрина на 21.09'!D:H,5,0),VLOOKUP(E:E,'Мегавитрина на 21.09'!C:H,6,0))</f>
        <v xml:space="preserve">Max(CASE WHEN card_cat_cd = 'CR' AND ipt_name = 'MASTERCARD' THEN 1 ELSE 0 END) AS crd_cc_open_mc_nflag,  WHERE 1 = 1
                                               AND (
                                                                               agrmnt_status_reason_id = 1000 AND 
                                                                               card_status_reason_id = 1000 --AND crd.card_expiration_dt&gt; p_report_dt
                                                                               ) -- active card &amp; agreement
</v>
      </c>
    </row>
    <row r="358" spans="1:20" ht="20.100000000000001" hidden="1" customHeight="1">
      <c r="A358">
        <v>2</v>
      </c>
      <c r="B358">
        <v>357</v>
      </c>
      <c r="C358" t="s">
        <v>260</v>
      </c>
      <c r="D358" t="s">
        <v>2765</v>
      </c>
      <c r="E358" t="s">
        <v>647</v>
      </c>
      <c r="F358" t="s">
        <v>260</v>
      </c>
      <c r="I358" t="s">
        <v>2007</v>
      </c>
      <c r="J358" s="9" t="s">
        <v>266</v>
      </c>
      <c r="L358" t="e">
        <f>VLOOKUP(F358&amp;E358,'Атрибут-ТОД2'!F:F,1,0)</f>
        <v>#N/A</v>
      </c>
      <c r="O358" s="27" t="str">
        <f>IF(ISNA(VLOOKUP(E:E,'Мегавитрина на 21.09'!C:H,1,0)), VLOOKUP(E:E,'Мегавитрина на 21.09'!D:H,1,0),VLOOKUP(E:E,'Мегавитрина на 21.09'!C:H,1,0))</f>
        <v>crd_cc_open_mir_nflag</v>
      </c>
      <c r="P358" s="27" t="str">
        <f>IF(ISNA(VLOOKUP(E:E,'Мегавитрина на 21.09'!C:H,2,0)), VLOOKUP(E:E,'Мегавитрина на 21.09'!D:H,1,0),VLOOKUP(E:E,'Мегавитрина на 21.09'!C:H,2,0))</f>
        <v>crd_cc_open_mir_nflag</v>
      </c>
      <c r="Q358" s="27" t="str">
        <f>IF(ISNA(VLOOKUP(E:E,'Мегавитрина на 21.09'!C:H,3,0)), VLOOKUP(E:E,'Мегавитрина на 21.09'!D:H,2,0),VLOOKUP(E:E,'Мегавитрина на 21.09'!C:H,3,0))</f>
        <v>Флаг наличия у клиента действующей кредитной карты MIR</v>
      </c>
      <c r="R358" s="27" t="str">
        <f>IF(ISNA(VLOOKUP(E:E,'Мегавитрина на 21.09'!C:H,4,0)), VLOOKUP(E:E,'Мегавитрина на 21.09'!D:H,3,0),VLOOKUP(E:E,'Мегавитрина на 21.09'!C:H,4,0))</f>
        <v>custom_rb_card.card_agrmnt; custom_rb_card.agrmnt_mnth</v>
      </c>
      <c r="S358">
        <f>IF(ISNA(VLOOKUP(E:E,'Мегавитрина на 21.09'!C:H,5,0)), VLOOKUP(E:E,'Мегавитрина на 21.09'!D:H,4,0),VLOOKUP(E:E,'Мегавитрина на 21.09'!C:H,5,0))</f>
        <v>0</v>
      </c>
      <c r="T358" t="str">
        <f>IF(ISNA(VLOOKUP(E:E,'Мегавитрина на 21.09'!C:H,6,0)), VLOOKUP(E:E,'Мегавитрина на 21.09'!D:H,5,0),VLOOKUP(E:E,'Мегавитрина на 21.09'!C:H,6,0))</f>
        <v xml:space="preserve">Max(CASE WHEN card_cat_cd = 'CR' AND ipt_name = 'MIR' THEN 1 ELSE 0 END) AS crd_cc_open_mir_nflag, WHERE 1 = 1
                                               AND (
                                                                               agrmnt_status_reason_id = 1000 AND 
                                                                               card_status_reason_id = 1000 --AND crd.card_expiration_dt&gt; p_report_dt
                                                                               ) -- active card &amp; agreement
</v>
      </c>
    </row>
    <row r="359" spans="1:20" ht="20.100000000000001" hidden="1" customHeight="1">
      <c r="A359">
        <v>2</v>
      </c>
      <c r="B359">
        <v>358</v>
      </c>
      <c r="C359" t="s">
        <v>260</v>
      </c>
      <c r="D359" t="s">
        <v>2765</v>
      </c>
      <c r="E359" t="s">
        <v>648</v>
      </c>
      <c r="F359" t="s">
        <v>260</v>
      </c>
      <c r="I359" t="s">
        <v>2008</v>
      </c>
      <c r="J359" s="9" t="s">
        <v>266</v>
      </c>
      <c r="L359" t="e">
        <f>VLOOKUP(F359&amp;E359,'Атрибут-ТОД2'!F:F,1,0)</f>
        <v>#N/A</v>
      </c>
      <c r="O359" s="27" t="str">
        <f>IF(ISNA(VLOOKUP(E:E,'Мегавитрина на 21.09'!C:H,1,0)), VLOOKUP(E:E,'Мегавитрина на 21.09'!D:H,1,0),VLOOKUP(E:E,'Мегавитрина на 21.09'!C:H,1,0))</f>
        <v>crd_cc_open_qty</v>
      </c>
      <c r="P359" s="27" t="str">
        <f>IF(ISNA(VLOOKUP(E:E,'Мегавитрина на 21.09'!C:H,2,0)), VLOOKUP(E:E,'Мегавитрина на 21.09'!D:H,1,0),VLOOKUP(E:E,'Мегавитрина на 21.09'!C:H,2,0))</f>
        <v>crd_cc_open_qty</v>
      </c>
      <c r="Q359" s="27" t="str">
        <f>IF(ISNA(VLOOKUP(E:E,'Мегавитрина на 21.09'!C:H,3,0)), VLOOKUP(E:E,'Мегавитрина на 21.09'!D:H,2,0),VLOOKUP(E:E,'Мегавитрина на 21.09'!C:H,3,0))</f>
        <v>Кол-во действующих кредитных карт (карт.договор в статусе 1000, карта в 1000,1010,1026, экспирация карты НЕ учитывается)</v>
      </c>
      <c r="R359" s="27" t="str">
        <f>IF(ISNA(VLOOKUP(E:E,'Мегавитрина на 21.09'!C:H,4,0)), VLOOKUP(E:E,'Мегавитрина на 21.09'!D:H,3,0),VLOOKUP(E:E,'Мегавитрина на 21.09'!C:H,4,0))</f>
        <v>custom_rb_card.card_agrmnt</v>
      </c>
      <c r="S359">
        <f>IF(ISNA(VLOOKUP(E:E,'Мегавитрина на 21.09'!C:H,5,0)), VLOOKUP(E:E,'Мегавитрина на 21.09'!D:H,4,0),VLOOKUP(E:E,'Мегавитрина на 21.09'!C:H,5,0))</f>
        <v>0</v>
      </c>
      <c r="T359" t="str">
        <f>IF(ISNA(VLOOKUP(E:E,'Мегавитрина на 21.09'!C:H,6,0)), VLOOKUP(E:E,'Мегавитрина на 21.09'!D:H,5,0),VLOOKUP(E:E,'Мегавитрина на 21.09'!C:H,6,0))</f>
        <v>Sum(CASE WHEN crd_prod_cat_cd = 'CR' THEN crd_open_qty ELSE 0 END) AS crd_cc_open_qty,</v>
      </c>
    </row>
    <row r="360" spans="1:20" ht="20.100000000000001" hidden="1" customHeight="1">
      <c r="A360">
        <v>2</v>
      </c>
      <c r="B360">
        <v>359</v>
      </c>
      <c r="C360" t="s">
        <v>260</v>
      </c>
      <c r="D360" t="s">
        <v>2765</v>
      </c>
      <c r="E360" t="s">
        <v>649</v>
      </c>
      <c r="F360" t="s">
        <v>260</v>
      </c>
      <c r="I360" t="s">
        <v>2009</v>
      </c>
      <c r="J360" s="9" t="s">
        <v>266</v>
      </c>
      <c r="L360" t="e">
        <f>VLOOKUP(F360&amp;E360,'Атрибут-ТОД2'!F:F,1,0)</f>
        <v>#N/A</v>
      </c>
      <c r="O360" s="27" t="str">
        <f>IF(ISNA(VLOOKUP(E:E,'Мегавитрина на 21.09'!C:H,1,0)), VLOOKUP(E:E,'Мегавитрина на 21.09'!D:H,1,0),VLOOKUP(E:E,'Мегавитрина на 21.09'!C:H,1,0))</f>
        <v>crd_cc_open_visa_nflag</v>
      </c>
      <c r="P360" s="27" t="str">
        <f>IF(ISNA(VLOOKUP(E:E,'Мегавитрина на 21.09'!C:H,2,0)), VLOOKUP(E:E,'Мегавитрина на 21.09'!D:H,1,0),VLOOKUP(E:E,'Мегавитрина на 21.09'!C:H,2,0))</f>
        <v>crd_cc_open_visa_nflag</v>
      </c>
      <c r="Q360" s="27" t="str">
        <f>IF(ISNA(VLOOKUP(E:E,'Мегавитрина на 21.09'!C:H,3,0)), VLOOKUP(E:E,'Мегавитрина на 21.09'!D:H,2,0),VLOOKUP(E:E,'Мегавитрина на 21.09'!C:H,3,0))</f>
        <v>флаг наличия у клиента действующей кредитной карты VISA</v>
      </c>
      <c r="R360" s="27" t="str">
        <f>IF(ISNA(VLOOKUP(E:E,'Мегавитрина на 21.09'!C:H,4,0)), VLOOKUP(E:E,'Мегавитрина на 21.09'!D:H,3,0),VLOOKUP(E:E,'Мегавитрина на 21.09'!C:H,4,0))</f>
        <v>custom_rb_card.card_agrmnt; custom_rb_card.agrmnt_mnth</v>
      </c>
      <c r="S360">
        <f>IF(ISNA(VLOOKUP(E:E,'Мегавитрина на 21.09'!C:H,5,0)), VLOOKUP(E:E,'Мегавитрина на 21.09'!D:H,4,0),VLOOKUP(E:E,'Мегавитрина на 21.09'!C:H,5,0))</f>
        <v>0</v>
      </c>
      <c r="T360" t="str">
        <f>IF(ISNA(VLOOKUP(E:E,'Мегавитрина на 21.09'!C:H,6,0)), VLOOKUP(E:E,'Мегавитрина на 21.09'!D:H,5,0),VLOOKUP(E:E,'Мегавитрина на 21.09'!C:H,6,0))</f>
        <v xml:space="preserve">Max(CASE WHEN card_cat_cd = 'CR' AND ipt_name = 'VISA' THEN 1 ELSE 0 END) AS crd_cc_open_visa_nflag,  WHERE 1 = 1
                                               AND (
                                                                               agrmnt_status_reason_id = 1000 AND 
                                                                               card_status_reason_id = 1000 --AND crd.card_expiration_dt&gt; p_report_dt
                                                                               ) -- active card &amp; agreement
</v>
      </c>
    </row>
    <row r="361" spans="1:20" ht="20.100000000000001" hidden="1" customHeight="1">
      <c r="A361">
        <v>2</v>
      </c>
      <c r="B361">
        <v>360</v>
      </c>
      <c r="C361" t="s">
        <v>260</v>
      </c>
      <c r="D361" t="s">
        <v>2765</v>
      </c>
      <c r="E361" t="s">
        <v>650</v>
      </c>
      <c r="F361" t="s">
        <v>260</v>
      </c>
      <c r="J361" s="9" t="s">
        <v>266</v>
      </c>
      <c r="L361" t="e">
        <f>VLOOKUP(F361&amp;E361,'Атрибут-ТОД2'!F:F,1,0)</f>
        <v>#N/A</v>
      </c>
      <c r="O361" s="27" t="str">
        <f>IF(ISNA(VLOOKUP(E:E,'Мегавитрина на 21.09'!C:H,1,0)), VLOOKUP(E:E,'Мегавитрина на 21.09'!D:H,1,0),VLOOKUP(E:E,'Мегавитрина на 21.09'!C:H,1,0))</f>
        <v>crd_cc_open_wavg_rate</v>
      </c>
      <c r="P361" s="27">
        <f>IF(ISNA(VLOOKUP(E:E,'Мегавитрина на 21.09'!C:H,2,0)), VLOOKUP(E:E,'Мегавитрина на 21.09'!D:H,1,0),VLOOKUP(E:E,'Мегавитрина на 21.09'!C:H,2,0))</f>
        <v>0</v>
      </c>
      <c r="Q361" s="27" t="str">
        <f>IF(ISNA(VLOOKUP(E:E,'Мегавитрина на 21.09'!C:H,3,0)), VLOOKUP(E:E,'Мегавитрина на 21.09'!D:H,2,0),VLOOKUP(E:E,'Мегавитрина на 21.09'!C:H,3,0))</f>
        <v>средняя процентная ставка по закрытым кредитным картам, взвешенная по сумме кредита</v>
      </c>
      <c r="R361" s="27" t="str">
        <f>IF(ISNA(VLOOKUP(E:E,'Мегавитрина на 21.09'!C:H,4,0)), VLOOKUP(E:E,'Мегавитрина на 21.09'!D:H,3,0),VLOOKUP(E:E,'Мегавитрина на 21.09'!C:H,4,0))</f>
        <v>custom_rb_card.card_agrmnt; custom_rb_card.agrmnt_mnth</v>
      </c>
      <c r="S361">
        <f>IF(ISNA(VLOOKUP(E:E,'Мегавитрина на 21.09'!C:H,5,0)), VLOOKUP(E:E,'Мегавитрина на 21.09'!D:H,4,0),VLOOKUP(E:E,'Мегавитрина на 21.09'!C:H,5,0))</f>
        <v>0</v>
      </c>
      <c r="T361" t="str">
        <f>IF(ISNA(VLOOKUP(E:E,'Мегавитрина на 21.09'!C:H,6,0)), VLOOKUP(E:E,'Мегавитрина на 21.09'!D:H,5,0),VLOOKUP(E:E,'Мегавитрина на 21.09'!C:H,6,0))</f>
        <v xml:space="preserve">Coalesce(Sum(agrmnt_credit_limit_amt * agrmnt_interest_rate),0)                 WHERE agrmnt_status_reason_id=1000
                AND agrmnt_interest_rate&gt;0
                AND agrmnt_credit_limit_amt&gt;0
                AND epk_id&gt;0
                / Coalesce(NullIf(Sum(CASE WHEN agrmnt_interest_rate &gt; 0 THEN agrmnt_credit_limit_amt END),0),1)/100 AS crd_cc_open_wavg_rate       
</v>
      </c>
    </row>
    <row r="362" spans="1:20" ht="20.100000000000001" hidden="1" customHeight="1">
      <c r="A362">
        <v>2</v>
      </c>
      <c r="B362">
        <v>361</v>
      </c>
      <c r="C362" t="s">
        <v>260</v>
      </c>
      <c r="D362" t="s">
        <v>2765</v>
      </c>
      <c r="E362" t="s">
        <v>651</v>
      </c>
      <c r="F362" t="s">
        <v>260</v>
      </c>
      <c r="J362" s="9" t="s">
        <v>266</v>
      </c>
      <c r="L362" t="e">
        <f>VLOOKUP(F362&amp;E362,'Атрибут-ТОД2'!F:F,1,0)</f>
        <v>#N/A</v>
      </c>
      <c r="O362" s="27" t="e">
        <f>IF(ISNA(VLOOKUP(E:E,'Мегавитрина на 21.09'!C:H,1,0)), VLOOKUP(E:E,'Мегавитрина на 21.09'!D:H,1,0),VLOOKUP(E:E,'Мегавитрина на 21.09'!C:H,1,0))</f>
        <v>#N/A</v>
      </c>
      <c r="P362" s="27" t="e">
        <f>IF(ISNA(VLOOKUP(E:E,'Мегавитрина на 21.09'!C:H,2,0)), VLOOKUP(E:E,'Мегавитрина на 21.09'!D:H,1,0),VLOOKUP(E:E,'Мегавитрина на 21.09'!C:H,2,0))</f>
        <v>#N/A</v>
      </c>
      <c r="Q362" s="27" t="e">
        <f>IF(ISNA(VLOOKUP(E:E,'Мегавитрина на 21.09'!C:H,3,0)), VLOOKUP(E:E,'Мегавитрина на 21.09'!D:H,2,0),VLOOKUP(E:E,'Мегавитрина на 21.09'!C:H,3,0))</f>
        <v>#N/A</v>
      </c>
      <c r="R362" s="27" t="e">
        <f>IF(ISNA(VLOOKUP(E:E,'Мегавитрина на 21.09'!C:H,4,0)), VLOOKUP(E:E,'Мегавитрина на 21.09'!D:H,3,0),VLOOKUP(E:E,'Мегавитрина на 21.09'!C:H,4,0))</f>
        <v>#N/A</v>
      </c>
      <c r="S362" t="e">
        <f>IF(ISNA(VLOOKUP(E:E,'Мегавитрина на 21.09'!C:H,5,0)), VLOOKUP(E:E,'Мегавитрина на 21.09'!D:H,4,0),VLOOKUP(E:E,'Мегавитрина на 21.09'!C:H,5,0))</f>
        <v>#N/A</v>
      </c>
      <c r="T362" t="e">
        <f>IF(ISNA(VLOOKUP(E:E,'Мегавитрина на 21.09'!C:H,6,0)), VLOOKUP(E:E,'Мегавитрина на 21.09'!D:H,5,0),VLOOKUP(E:E,'Мегавитрина на 21.09'!C:H,6,0))</f>
        <v>#N/A</v>
      </c>
    </row>
    <row r="363" spans="1:20" ht="20.100000000000001" hidden="1" customHeight="1">
      <c r="A363">
        <v>2</v>
      </c>
      <c r="B363">
        <v>362</v>
      </c>
      <c r="C363" t="s">
        <v>260</v>
      </c>
      <c r="D363" t="s">
        <v>2765</v>
      </c>
      <c r="E363" t="s">
        <v>652</v>
      </c>
      <c r="F363" t="s">
        <v>260</v>
      </c>
      <c r="J363" s="9" t="s">
        <v>266</v>
      </c>
      <c r="L363" t="e">
        <f>VLOOKUP(F363&amp;E363,'Атрибут-ТОД2'!F:F,1,0)</f>
        <v>#N/A</v>
      </c>
      <c r="O363" s="27" t="e">
        <f>IF(ISNA(VLOOKUP(E:E,'Мегавитрина на 21.09'!C:H,1,0)), VLOOKUP(E:E,'Мегавитрина на 21.09'!D:H,1,0),VLOOKUP(E:E,'Мегавитрина на 21.09'!C:H,1,0))</f>
        <v>#N/A</v>
      </c>
      <c r="P363" s="27" t="e">
        <f>IF(ISNA(VLOOKUP(E:E,'Мегавитрина на 21.09'!C:H,2,0)), VLOOKUP(E:E,'Мегавитрина на 21.09'!D:H,1,0),VLOOKUP(E:E,'Мегавитрина на 21.09'!C:H,2,0))</f>
        <v>#N/A</v>
      </c>
      <c r="Q363" s="27" t="e">
        <f>IF(ISNA(VLOOKUP(E:E,'Мегавитрина на 21.09'!C:H,3,0)), VLOOKUP(E:E,'Мегавитрина на 21.09'!D:H,2,0),VLOOKUP(E:E,'Мегавитрина на 21.09'!C:H,3,0))</f>
        <v>#N/A</v>
      </c>
      <c r="R363" s="27" t="e">
        <f>IF(ISNA(VLOOKUP(E:E,'Мегавитрина на 21.09'!C:H,4,0)), VLOOKUP(E:E,'Мегавитрина на 21.09'!D:H,3,0),VLOOKUP(E:E,'Мегавитрина на 21.09'!C:H,4,0))</f>
        <v>#N/A</v>
      </c>
      <c r="S363" t="e">
        <f>IF(ISNA(VLOOKUP(E:E,'Мегавитрина на 21.09'!C:H,5,0)), VLOOKUP(E:E,'Мегавитрина на 21.09'!D:H,4,0),VLOOKUP(E:E,'Мегавитрина на 21.09'!C:H,5,0))</f>
        <v>#N/A</v>
      </c>
      <c r="T363" t="e">
        <f>IF(ISNA(VLOOKUP(E:E,'Мегавитрина на 21.09'!C:H,6,0)), VLOOKUP(E:E,'Мегавитрина на 21.09'!D:H,5,0),VLOOKUP(E:E,'Мегавитрина на 21.09'!C:H,6,0))</f>
        <v>#N/A</v>
      </c>
    </row>
    <row r="364" spans="1:20" ht="20.100000000000001" hidden="1" customHeight="1">
      <c r="A364">
        <v>2</v>
      </c>
      <c r="B364">
        <v>363</v>
      </c>
      <c r="C364" t="s">
        <v>260</v>
      </c>
      <c r="D364" t="s">
        <v>2765</v>
      </c>
      <c r="E364" t="s">
        <v>653</v>
      </c>
      <c r="F364" t="s">
        <v>260</v>
      </c>
      <c r="J364" s="9" t="s">
        <v>266</v>
      </c>
      <c r="L364" t="e">
        <f>VLOOKUP(F364&amp;E364,'Атрибут-ТОД2'!F:F,1,0)</f>
        <v>#N/A</v>
      </c>
      <c r="O364" s="27" t="e">
        <f>IF(ISNA(VLOOKUP(E:E,'Мегавитрина на 21.09'!C:H,1,0)), VLOOKUP(E:E,'Мегавитрина на 21.09'!D:H,1,0),VLOOKUP(E:E,'Мегавитрина на 21.09'!C:H,1,0))</f>
        <v>#N/A</v>
      </c>
      <c r="P364" s="27" t="e">
        <f>IF(ISNA(VLOOKUP(E:E,'Мегавитрина на 21.09'!C:H,2,0)), VLOOKUP(E:E,'Мегавитрина на 21.09'!D:H,1,0),VLOOKUP(E:E,'Мегавитрина на 21.09'!C:H,2,0))</f>
        <v>#N/A</v>
      </c>
      <c r="Q364" s="27" t="e">
        <f>IF(ISNA(VLOOKUP(E:E,'Мегавитрина на 21.09'!C:H,3,0)), VLOOKUP(E:E,'Мегавитрина на 21.09'!D:H,2,0),VLOOKUP(E:E,'Мегавитрина на 21.09'!C:H,3,0))</f>
        <v>#N/A</v>
      </c>
      <c r="R364" s="27" t="e">
        <f>IF(ISNA(VLOOKUP(E:E,'Мегавитрина на 21.09'!C:H,4,0)), VLOOKUP(E:E,'Мегавитрина на 21.09'!D:H,3,0),VLOOKUP(E:E,'Мегавитрина на 21.09'!C:H,4,0))</f>
        <v>#N/A</v>
      </c>
      <c r="S364" t="e">
        <f>IF(ISNA(VLOOKUP(E:E,'Мегавитрина на 21.09'!C:H,5,0)), VLOOKUP(E:E,'Мегавитрина на 21.09'!D:H,4,0),VLOOKUP(E:E,'Мегавитрина на 21.09'!C:H,5,0))</f>
        <v>#N/A</v>
      </c>
      <c r="T364" t="e">
        <f>IF(ISNA(VLOOKUP(E:E,'Мегавитрина на 21.09'!C:H,6,0)), VLOOKUP(E:E,'Мегавитрина на 21.09'!D:H,5,0),VLOOKUP(E:E,'Мегавитрина на 21.09'!C:H,6,0))</f>
        <v>#N/A</v>
      </c>
    </row>
    <row r="365" spans="1:20" ht="20.100000000000001" hidden="1" customHeight="1">
      <c r="A365">
        <v>2</v>
      </c>
      <c r="B365">
        <v>364</v>
      </c>
      <c r="C365" t="s">
        <v>260</v>
      </c>
      <c r="D365" t="s">
        <v>2765</v>
      </c>
      <c r="E365" t="s">
        <v>654</v>
      </c>
      <c r="F365" t="s">
        <v>260</v>
      </c>
      <c r="J365" s="9" t="s">
        <v>266</v>
      </c>
      <c r="L365" t="e">
        <f>VLOOKUP(F365&amp;E365,'Атрибут-ТОД2'!F:F,1,0)</f>
        <v>#N/A</v>
      </c>
      <c r="O365" s="27" t="e">
        <f>IF(ISNA(VLOOKUP(E:E,'Мегавитрина на 21.09'!C:H,1,0)), VLOOKUP(E:E,'Мегавитрина на 21.09'!D:H,1,0),VLOOKUP(E:E,'Мегавитрина на 21.09'!C:H,1,0))</f>
        <v>#N/A</v>
      </c>
      <c r="P365" s="27" t="e">
        <f>IF(ISNA(VLOOKUP(E:E,'Мегавитрина на 21.09'!C:H,2,0)), VLOOKUP(E:E,'Мегавитрина на 21.09'!D:H,1,0),VLOOKUP(E:E,'Мегавитрина на 21.09'!C:H,2,0))</f>
        <v>#N/A</v>
      </c>
      <c r="Q365" s="27" t="e">
        <f>IF(ISNA(VLOOKUP(E:E,'Мегавитрина на 21.09'!C:H,3,0)), VLOOKUP(E:E,'Мегавитрина на 21.09'!D:H,2,0),VLOOKUP(E:E,'Мегавитрина на 21.09'!C:H,3,0))</f>
        <v>#N/A</v>
      </c>
      <c r="R365" s="27" t="e">
        <f>IF(ISNA(VLOOKUP(E:E,'Мегавитрина на 21.09'!C:H,4,0)), VLOOKUP(E:E,'Мегавитрина на 21.09'!D:H,3,0),VLOOKUP(E:E,'Мегавитрина на 21.09'!C:H,4,0))</f>
        <v>#N/A</v>
      </c>
      <c r="S365" t="e">
        <f>IF(ISNA(VLOOKUP(E:E,'Мегавитрина на 21.09'!C:H,5,0)), VLOOKUP(E:E,'Мегавитрина на 21.09'!D:H,4,0),VLOOKUP(E:E,'Мегавитрина на 21.09'!C:H,5,0))</f>
        <v>#N/A</v>
      </c>
      <c r="T365" t="e">
        <f>IF(ISNA(VLOOKUP(E:E,'Мегавитрина на 21.09'!C:H,6,0)), VLOOKUP(E:E,'Мегавитрина на 21.09'!D:H,5,0),VLOOKUP(E:E,'Мегавитрина на 21.09'!C:H,6,0))</f>
        <v>#N/A</v>
      </c>
    </row>
    <row r="366" spans="1:20" ht="20.100000000000001" hidden="1" customHeight="1">
      <c r="A366">
        <v>2</v>
      </c>
      <c r="B366">
        <v>365</v>
      </c>
      <c r="C366" t="s">
        <v>260</v>
      </c>
      <c r="D366" t="s">
        <v>2765</v>
      </c>
      <c r="E366" t="s">
        <v>657</v>
      </c>
      <c r="F366" t="s">
        <v>260</v>
      </c>
      <c r="J366" s="9" t="s">
        <v>266</v>
      </c>
      <c r="L366" t="e">
        <f>VLOOKUP(F366&amp;E366,'Атрибут-ТОД2'!F:F,1,0)</f>
        <v>#N/A</v>
      </c>
      <c r="O366" s="27" t="str">
        <f>IF(ISNA(VLOOKUP(E:E,'Мегавитрина на 21.09'!C:H,1,0)), VLOOKUP(E:E,'Мегавитрина на 21.09'!D:H,1,0),VLOOKUP(E:E,'Мегавитрина на 21.09'!C:H,1,0))</f>
        <v>crd_cc_p2p_other_bank_amt</v>
      </c>
      <c r="P366" s="27">
        <f>IF(ISNA(VLOOKUP(E:E,'Мегавитрина на 21.09'!C:H,2,0)), VLOOKUP(E:E,'Мегавитрина на 21.09'!D:H,1,0),VLOOKUP(E:E,'Мегавитрина на 21.09'!C:H,2,0))</f>
        <v>0</v>
      </c>
      <c r="Q366" s="27" t="str">
        <f>IF(ISNA(VLOOKUP(E:E,'Мегавитрина на 21.09'!C:H,3,0)), VLOOKUP(E:E,'Мегавитрина на 21.09'!D:H,2,0),VLOOKUP(E:E,'Мегавитрина на 21.09'!C:H,3,0))</f>
        <v>Сумма переводов в другие банки по КК за отчетный месяц</v>
      </c>
      <c r="R366" s="27" t="str">
        <f>IF(ISNA(VLOOKUP(E:E,'Мегавитрина на 21.09'!C:H,4,0)), VLOOKUP(E:E,'Мегавитрина на 21.09'!D:H,3,0),VLOOKUP(E:E,'Мегавитрина на 21.09'!C:H,4,0))</f>
        <v>custom_rb_card.card_agrmnt</v>
      </c>
      <c r="S366">
        <f>IF(ISNA(VLOOKUP(E:E,'Мегавитрина на 21.09'!C:H,5,0)), VLOOKUP(E:E,'Мегавитрина на 21.09'!D:H,4,0),VLOOKUP(E:E,'Мегавитрина на 21.09'!C:H,5,0))</f>
        <v>0</v>
      </c>
      <c r="T366" t="str">
        <f>IF(ISNA(VLOOKUP(E:E,'Мегавитрина на 21.09'!C:H,6,0)), VLOOKUP(E:E,'Мегавитрина на 21.09'!D:H,5,0),VLOOKUP(E:E,'Мегавитрина на 21.09'!C:H,6,0))</f>
        <v>Sum(CASE WHEN card_cat_cd='CR' THEN p2p_other_bank  END) AS crd_cc_p2p_other_bank_amt,</v>
      </c>
    </row>
    <row r="367" spans="1:20" ht="20.100000000000001" hidden="1" customHeight="1">
      <c r="A367">
        <v>2</v>
      </c>
      <c r="B367">
        <v>366</v>
      </c>
      <c r="C367" t="s">
        <v>260</v>
      </c>
      <c r="D367" t="s">
        <v>2765</v>
      </c>
      <c r="E367" t="s">
        <v>658</v>
      </c>
      <c r="F367" t="s">
        <v>260</v>
      </c>
      <c r="J367" s="9" t="s">
        <v>266</v>
      </c>
      <c r="L367" t="e">
        <f>VLOOKUP(F367&amp;E367,'Атрибут-ТОД2'!F:F,1,0)</f>
        <v>#N/A</v>
      </c>
      <c r="O367" s="27" t="str">
        <f>IF(ISNA(VLOOKUP(E:E,'Мегавитрина на 21.09'!C:H,1,0)), VLOOKUP(E:E,'Мегавитрина на 21.09'!D:H,1,0),VLOOKUP(E:E,'Мегавитрина на 21.09'!C:H,1,0))</f>
        <v>crd_cc_p2p_other_bank_qty</v>
      </c>
      <c r="P367" s="27">
        <f>IF(ISNA(VLOOKUP(E:E,'Мегавитрина на 21.09'!C:H,2,0)), VLOOKUP(E:E,'Мегавитрина на 21.09'!D:H,1,0),VLOOKUP(E:E,'Мегавитрина на 21.09'!C:H,2,0))</f>
        <v>0</v>
      </c>
      <c r="Q367" s="27" t="str">
        <f>IF(ISNA(VLOOKUP(E:E,'Мегавитрина на 21.09'!C:H,3,0)), VLOOKUP(E:E,'Мегавитрина на 21.09'!D:H,2,0),VLOOKUP(E:E,'Мегавитрина на 21.09'!C:H,3,0))</f>
        <v>Количество переводов в другие банки по КК за отчетный месяц</v>
      </c>
      <c r="R367" s="27" t="str">
        <f>IF(ISNA(VLOOKUP(E:E,'Мегавитрина на 21.09'!C:H,4,0)), VLOOKUP(E:E,'Мегавитрина на 21.09'!D:H,3,0),VLOOKUP(E:E,'Мегавитрина на 21.09'!C:H,4,0))</f>
        <v>custom_rb_card.card_agrmnt</v>
      </c>
      <c r="S367">
        <f>IF(ISNA(VLOOKUP(E:E,'Мегавитрина на 21.09'!C:H,5,0)), VLOOKUP(E:E,'Мегавитрина на 21.09'!D:H,4,0),VLOOKUP(E:E,'Мегавитрина на 21.09'!C:H,5,0))</f>
        <v>0</v>
      </c>
      <c r="T367" t="str">
        <f>IF(ISNA(VLOOKUP(E:E,'Мегавитрина на 21.09'!C:H,6,0)), VLOOKUP(E:E,'Мегавитрина на 21.09'!D:H,5,0),VLOOKUP(E:E,'Мегавитрина на 21.09'!C:H,6,0))</f>
        <v>Sum(CASE WHEN card_cat_cd='CR' THEN p2p_other_bank_cnt END) AS crd_cc_p2p_other_bank_qty,</v>
      </c>
    </row>
    <row r="368" spans="1:20" ht="20.100000000000001" hidden="1" customHeight="1">
      <c r="A368">
        <v>2</v>
      </c>
      <c r="B368">
        <v>367</v>
      </c>
      <c r="C368" t="s">
        <v>260</v>
      </c>
      <c r="D368" t="s">
        <v>2765</v>
      </c>
      <c r="E368" t="s">
        <v>659</v>
      </c>
      <c r="F368" t="s">
        <v>260</v>
      </c>
      <c r="J368" s="9" t="s">
        <v>266</v>
      </c>
      <c r="L368" t="e">
        <f>VLOOKUP(F368&amp;E368,'Атрибут-ТОД2'!F:F,1,0)</f>
        <v>#N/A</v>
      </c>
      <c r="O368" s="27" t="e">
        <f>IF(ISNA(VLOOKUP(E:E,'Мегавитрина на 21.09'!C:H,1,0)), VLOOKUP(E:E,'Мегавитрина на 21.09'!D:H,1,0),VLOOKUP(E:E,'Мегавитрина на 21.09'!C:H,1,0))</f>
        <v>#N/A</v>
      </c>
      <c r="P368" s="27" t="e">
        <f>IF(ISNA(VLOOKUP(E:E,'Мегавитрина на 21.09'!C:H,2,0)), VLOOKUP(E:E,'Мегавитрина на 21.09'!D:H,1,0),VLOOKUP(E:E,'Мегавитрина на 21.09'!C:H,2,0))</f>
        <v>#N/A</v>
      </c>
      <c r="Q368" s="27" t="e">
        <f>IF(ISNA(VLOOKUP(E:E,'Мегавитрина на 21.09'!C:H,3,0)), VLOOKUP(E:E,'Мегавитрина на 21.09'!D:H,2,0),VLOOKUP(E:E,'Мегавитрина на 21.09'!C:H,3,0))</f>
        <v>#N/A</v>
      </c>
      <c r="R368" s="27" t="e">
        <f>IF(ISNA(VLOOKUP(E:E,'Мегавитрина на 21.09'!C:H,4,0)), VLOOKUP(E:E,'Мегавитрина на 21.09'!D:H,3,0),VLOOKUP(E:E,'Мегавитрина на 21.09'!C:H,4,0))</f>
        <v>#N/A</v>
      </c>
      <c r="S368" t="e">
        <f>IF(ISNA(VLOOKUP(E:E,'Мегавитрина на 21.09'!C:H,5,0)), VLOOKUP(E:E,'Мегавитрина на 21.09'!D:H,4,0),VLOOKUP(E:E,'Мегавитрина на 21.09'!C:H,5,0))</f>
        <v>#N/A</v>
      </c>
      <c r="T368" t="e">
        <f>IF(ISNA(VLOOKUP(E:E,'Мегавитрина на 21.09'!C:H,6,0)), VLOOKUP(E:E,'Мегавитрина на 21.09'!D:H,5,0),VLOOKUP(E:E,'Мегавитрина на 21.09'!C:H,6,0))</f>
        <v>#N/A</v>
      </c>
    </row>
    <row r="369" spans="1:20" ht="20.100000000000001" hidden="1" customHeight="1">
      <c r="A369">
        <v>2</v>
      </c>
      <c r="B369">
        <v>368</v>
      </c>
      <c r="C369" t="s">
        <v>260</v>
      </c>
      <c r="D369" t="s">
        <v>2765</v>
      </c>
      <c r="E369" t="s">
        <v>660</v>
      </c>
      <c r="F369" t="s">
        <v>260</v>
      </c>
      <c r="J369" s="9" t="s">
        <v>266</v>
      </c>
      <c r="L369" t="e">
        <f>VLOOKUP(F369&amp;E369,'Атрибут-ТОД2'!F:F,1,0)</f>
        <v>#N/A</v>
      </c>
      <c r="O369" s="27" t="e">
        <f>IF(ISNA(VLOOKUP(E:E,'Мегавитрина на 21.09'!C:H,1,0)), VLOOKUP(E:E,'Мегавитрина на 21.09'!D:H,1,0),VLOOKUP(E:E,'Мегавитрина на 21.09'!C:H,1,0))</f>
        <v>#N/A</v>
      </c>
      <c r="P369" s="27" t="e">
        <f>IF(ISNA(VLOOKUP(E:E,'Мегавитрина на 21.09'!C:H,2,0)), VLOOKUP(E:E,'Мегавитрина на 21.09'!D:H,1,0),VLOOKUP(E:E,'Мегавитрина на 21.09'!C:H,2,0))</f>
        <v>#N/A</v>
      </c>
      <c r="Q369" s="27" t="e">
        <f>IF(ISNA(VLOOKUP(E:E,'Мегавитрина на 21.09'!C:H,3,0)), VLOOKUP(E:E,'Мегавитрина на 21.09'!D:H,2,0),VLOOKUP(E:E,'Мегавитрина на 21.09'!C:H,3,0))</f>
        <v>#N/A</v>
      </c>
      <c r="R369" s="27" t="e">
        <f>IF(ISNA(VLOOKUP(E:E,'Мегавитрина на 21.09'!C:H,4,0)), VLOOKUP(E:E,'Мегавитрина на 21.09'!D:H,3,0),VLOOKUP(E:E,'Мегавитрина на 21.09'!C:H,4,0))</f>
        <v>#N/A</v>
      </c>
      <c r="S369" t="e">
        <f>IF(ISNA(VLOOKUP(E:E,'Мегавитрина на 21.09'!C:H,5,0)), VLOOKUP(E:E,'Мегавитрина на 21.09'!D:H,4,0),VLOOKUP(E:E,'Мегавитрина на 21.09'!C:H,5,0))</f>
        <v>#N/A</v>
      </c>
      <c r="T369" t="e">
        <f>IF(ISNA(VLOOKUP(E:E,'Мегавитрина на 21.09'!C:H,6,0)), VLOOKUP(E:E,'Мегавитрина на 21.09'!D:H,5,0),VLOOKUP(E:E,'Мегавитрина на 21.09'!C:H,6,0))</f>
        <v>#N/A</v>
      </c>
    </row>
    <row r="370" spans="1:20" ht="20.100000000000001" hidden="1" customHeight="1">
      <c r="A370">
        <v>2</v>
      </c>
      <c r="B370">
        <v>369</v>
      </c>
      <c r="C370" t="s">
        <v>260</v>
      </c>
      <c r="D370" t="s">
        <v>2765</v>
      </c>
      <c r="E370" t="s">
        <v>661</v>
      </c>
      <c r="F370" t="s">
        <v>260</v>
      </c>
      <c r="J370" s="9" t="s">
        <v>266</v>
      </c>
      <c r="L370" t="e">
        <f>VLOOKUP(F370&amp;E370,'Атрибут-ТОД2'!F:F,1,0)</f>
        <v>#N/A</v>
      </c>
      <c r="O370" s="27" t="e">
        <f>IF(ISNA(VLOOKUP(E:E,'Мегавитрина на 21.09'!C:H,1,0)), VLOOKUP(E:E,'Мегавитрина на 21.09'!D:H,1,0),VLOOKUP(E:E,'Мегавитрина на 21.09'!C:H,1,0))</f>
        <v>#N/A</v>
      </c>
      <c r="P370" s="27" t="e">
        <f>IF(ISNA(VLOOKUP(E:E,'Мегавитрина на 21.09'!C:H,2,0)), VLOOKUP(E:E,'Мегавитрина на 21.09'!D:H,1,0),VLOOKUP(E:E,'Мегавитрина на 21.09'!C:H,2,0))</f>
        <v>#N/A</v>
      </c>
      <c r="Q370" s="27" t="e">
        <f>IF(ISNA(VLOOKUP(E:E,'Мегавитрина на 21.09'!C:H,3,0)), VLOOKUP(E:E,'Мегавитрина на 21.09'!D:H,2,0),VLOOKUP(E:E,'Мегавитрина на 21.09'!C:H,3,0))</f>
        <v>#N/A</v>
      </c>
      <c r="R370" s="27" t="e">
        <f>IF(ISNA(VLOOKUP(E:E,'Мегавитрина на 21.09'!C:H,4,0)), VLOOKUP(E:E,'Мегавитрина на 21.09'!D:H,3,0),VLOOKUP(E:E,'Мегавитрина на 21.09'!C:H,4,0))</f>
        <v>#N/A</v>
      </c>
      <c r="S370" t="e">
        <f>IF(ISNA(VLOOKUP(E:E,'Мегавитрина на 21.09'!C:H,5,0)), VLOOKUP(E:E,'Мегавитрина на 21.09'!D:H,4,0),VLOOKUP(E:E,'Мегавитрина на 21.09'!C:H,5,0))</f>
        <v>#N/A</v>
      </c>
      <c r="T370" t="e">
        <f>IF(ISNA(VLOOKUP(E:E,'Мегавитрина на 21.09'!C:H,6,0)), VLOOKUP(E:E,'Мегавитрина на 21.09'!D:H,5,0),VLOOKUP(E:E,'Мегавитрина на 21.09'!C:H,6,0))</f>
        <v>#N/A</v>
      </c>
    </row>
    <row r="371" spans="1:20" ht="20.100000000000001" hidden="1" customHeight="1">
      <c r="A371">
        <v>2</v>
      </c>
      <c r="B371">
        <v>370</v>
      </c>
      <c r="C371" t="s">
        <v>260</v>
      </c>
      <c r="D371" t="s">
        <v>2765</v>
      </c>
      <c r="E371" t="s">
        <v>662</v>
      </c>
      <c r="F371" t="s">
        <v>260</v>
      </c>
      <c r="J371" s="9" t="s">
        <v>266</v>
      </c>
      <c r="L371" t="e">
        <f>VLOOKUP(F371&amp;E371,'Атрибут-ТОД2'!F:F,1,0)</f>
        <v>#N/A</v>
      </c>
      <c r="O371" s="27" t="e">
        <f>IF(ISNA(VLOOKUP(E:E,'Мегавитрина на 21.09'!C:H,1,0)), VLOOKUP(E:E,'Мегавитрина на 21.09'!D:H,1,0),VLOOKUP(E:E,'Мегавитрина на 21.09'!C:H,1,0))</f>
        <v>#N/A</v>
      </c>
      <c r="P371" s="27" t="e">
        <f>IF(ISNA(VLOOKUP(E:E,'Мегавитрина на 21.09'!C:H,2,0)), VLOOKUP(E:E,'Мегавитрина на 21.09'!D:H,1,0),VLOOKUP(E:E,'Мегавитрина на 21.09'!C:H,2,0))</f>
        <v>#N/A</v>
      </c>
      <c r="Q371" s="27" t="e">
        <f>IF(ISNA(VLOOKUP(E:E,'Мегавитрина на 21.09'!C:H,3,0)), VLOOKUP(E:E,'Мегавитрина на 21.09'!D:H,2,0),VLOOKUP(E:E,'Мегавитрина на 21.09'!C:H,3,0))</f>
        <v>#N/A</v>
      </c>
      <c r="R371" s="27" t="e">
        <f>IF(ISNA(VLOOKUP(E:E,'Мегавитрина на 21.09'!C:H,4,0)), VLOOKUP(E:E,'Мегавитрина на 21.09'!D:H,3,0),VLOOKUP(E:E,'Мегавитрина на 21.09'!C:H,4,0))</f>
        <v>#N/A</v>
      </c>
      <c r="S371" t="e">
        <f>IF(ISNA(VLOOKUP(E:E,'Мегавитрина на 21.09'!C:H,5,0)), VLOOKUP(E:E,'Мегавитрина на 21.09'!D:H,4,0),VLOOKUP(E:E,'Мегавитрина на 21.09'!C:H,5,0))</f>
        <v>#N/A</v>
      </c>
      <c r="T371" t="e">
        <f>IF(ISNA(VLOOKUP(E:E,'Мегавитрина на 21.09'!C:H,6,0)), VLOOKUP(E:E,'Мегавитрина на 21.09'!D:H,5,0),VLOOKUP(E:E,'Мегавитрина на 21.09'!C:H,6,0))</f>
        <v>#N/A</v>
      </c>
    </row>
    <row r="372" spans="1:20" ht="20.100000000000001" hidden="1" customHeight="1">
      <c r="A372">
        <v>2</v>
      </c>
      <c r="B372">
        <v>371</v>
      </c>
      <c r="C372" t="s">
        <v>260</v>
      </c>
      <c r="D372" t="s">
        <v>2765</v>
      </c>
      <c r="E372" t="s">
        <v>663</v>
      </c>
      <c r="F372" t="s">
        <v>260</v>
      </c>
      <c r="J372" s="9" t="s">
        <v>266</v>
      </c>
      <c r="L372" t="e">
        <f>VLOOKUP(F372&amp;E372,'Атрибут-ТОД2'!F:F,1,0)</f>
        <v>#N/A</v>
      </c>
      <c r="O372" s="27" t="str">
        <f>IF(ISNA(VLOOKUP(E:E,'Мегавитрина на 21.09'!C:H,1,0)), VLOOKUP(E:E,'Мегавитрина на 21.09'!D:H,1,0),VLOOKUP(E:E,'Мегавитрина на 21.09'!C:H,1,0))</f>
        <v>crd_cc_pos_clear_amt</v>
      </c>
      <c r="P372" s="27">
        <f>IF(ISNA(VLOOKUP(E:E,'Мегавитрина на 21.09'!C:H,2,0)), VLOOKUP(E:E,'Мегавитрина на 21.09'!D:H,1,0),VLOOKUP(E:E,'Мегавитрина на 21.09'!C:H,2,0))</f>
        <v>0</v>
      </c>
      <c r="Q372" s="27" t="str">
        <f>IF(ISNA(VLOOKUP(E:E,'Мегавитрина на 21.09'!C:H,3,0)), VLOOKUP(E:E,'Мегавитрина на 21.09'!D:H,2,0),VLOOKUP(E:E,'Мегавитрина на 21.09'!C:H,3,0))</f>
        <v>Сумма POS, очищенная от переводов в другие банки, по КК за отчетный месяц</v>
      </c>
      <c r="R372" s="27" t="str">
        <f>IF(ISNA(VLOOKUP(E:E,'Мегавитрина на 21.09'!C:H,4,0)), VLOOKUP(E:E,'Мегавитрина на 21.09'!D:H,3,0),VLOOKUP(E:E,'Мегавитрина на 21.09'!C:H,4,0))</f>
        <v>custom_rb_card.card_agrmnt</v>
      </c>
      <c r="S372">
        <f>IF(ISNA(VLOOKUP(E:E,'Мегавитрина на 21.09'!C:H,5,0)), VLOOKUP(E:E,'Мегавитрина на 21.09'!D:H,4,0),VLOOKUP(E:E,'Мегавитрина на 21.09'!C:H,5,0))</f>
        <v>0</v>
      </c>
      <c r="T372" t="str">
        <f>IF(ISNA(VLOOKUP(E:E,'Мегавитрина на 21.09'!C:H,6,0)), VLOOKUP(E:E,'Мегавитрина на 21.09'!D:H,5,0),VLOOKUP(E:E,'Мегавитрина на 21.09'!C:H,6,0))</f>
        <v>Sum(CASE WHEN card_cat_cd='CR' THEN pos_clear  END) AS crd_cc_pos_clear_amt,</v>
      </c>
    </row>
    <row r="373" spans="1:20" ht="20.100000000000001" hidden="1" customHeight="1">
      <c r="A373">
        <v>2</v>
      </c>
      <c r="B373">
        <v>372</v>
      </c>
      <c r="C373" t="s">
        <v>260</v>
      </c>
      <c r="D373" t="s">
        <v>2765</v>
      </c>
      <c r="E373" t="s">
        <v>664</v>
      </c>
      <c r="F373" t="s">
        <v>260</v>
      </c>
      <c r="J373" s="9" t="s">
        <v>266</v>
      </c>
      <c r="L373" t="e">
        <f>VLOOKUP(F373&amp;E373,'Атрибут-ТОД2'!F:F,1,0)</f>
        <v>#N/A</v>
      </c>
      <c r="O373" s="27" t="str">
        <f>IF(ISNA(VLOOKUP(E:E,'Мегавитрина на 21.09'!C:H,1,0)), VLOOKUP(E:E,'Мегавитрина на 21.09'!D:H,1,0),VLOOKUP(E:E,'Мегавитрина на 21.09'!C:H,1,0))</f>
        <v>crd_cc_pos_clear_qty</v>
      </c>
      <c r="P373" s="27">
        <f>IF(ISNA(VLOOKUP(E:E,'Мегавитрина на 21.09'!C:H,2,0)), VLOOKUP(E:E,'Мегавитрина на 21.09'!D:H,1,0),VLOOKUP(E:E,'Мегавитрина на 21.09'!C:H,2,0))</f>
        <v>0</v>
      </c>
      <c r="Q373" s="27" t="str">
        <f>IF(ISNA(VLOOKUP(E:E,'Мегавитрина на 21.09'!C:H,3,0)), VLOOKUP(E:E,'Мегавитрина на 21.09'!D:H,2,0),VLOOKUP(E:E,'Мегавитрина на 21.09'!C:H,3,0))</f>
        <v>Кол-во POS, очищенная от переводов в другие банки, по КК за отчетный месяц</v>
      </c>
      <c r="R373" s="27" t="str">
        <f>IF(ISNA(VLOOKUP(E:E,'Мегавитрина на 21.09'!C:H,4,0)), VLOOKUP(E:E,'Мегавитрина на 21.09'!D:H,3,0),VLOOKUP(E:E,'Мегавитрина на 21.09'!C:H,4,0))</f>
        <v>custom_rb_card.card_agrmnt</v>
      </c>
      <c r="S373">
        <f>IF(ISNA(VLOOKUP(E:E,'Мегавитрина на 21.09'!C:H,5,0)), VLOOKUP(E:E,'Мегавитрина на 21.09'!D:H,4,0),VLOOKUP(E:E,'Мегавитрина на 21.09'!C:H,5,0))</f>
        <v>0</v>
      </c>
      <c r="T373" t="str">
        <f>IF(ISNA(VLOOKUP(E:E,'Мегавитрина на 21.09'!C:H,6,0)), VLOOKUP(E:E,'Мегавитрина на 21.09'!D:H,5,0),VLOOKUP(E:E,'Мегавитрина на 21.09'!C:H,6,0))</f>
        <v>Sum(CASE WHEN card_cat_cd='CR' THEN pos_clear_cnt END) AS crd_cc_pos_clear_qty</v>
      </c>
    </row>
    <row r="374" spans="1:20" ht="20.100000000000001" hidden="1" customHeight="1">
      <c r="A374">
        <v>2</v>
      </c>
      <c r="B374">
        <v>373</v>
      </c>
      <c r="C374" t="s">
        <v>260</v>
      </c>
      <c r="D374" t="s">
        <v>2765</v>
      </c>
      <c r="E374" t="s">
        <v>767</v>
      </c>
      <c r="F374" t="s">
        <v>260</v>
      </c>
      <c r="I374" t="s">
        <v>2094</v>
      </c>
      <c r="J374" s="9" t="s">
        <v>266</v>
      </c>
      <c r="L374" t="e">
        <f>VLOOKUP(F374&amp;E374,'Атрибут-ТОД2'!F:F,1,0)</f>
        <v>#N/A</v>
      </c>
      <c r="O374" s="27" t="str">
        <f>IF(ISNA(VLOOKUP(E:E,'Мегавитрина на 21.09'!C:H,1,0)), VLOOKUP(E:E,'Мегавитрина на 21.09'!D:H,1,0),VLOOKUP(E:E,'Мегавитрина на 21.09'!C:H,1,0))</f>
        <v>crd_pos_money_trf_rub_3m_amt</v>
      </c>
      <c r="P374" s="27" t="str">
        <f>IF(ISNA(VLOOKUP(E:E,'Мегавитрина на 21.09'!C:H,2,0)), VLOOKUP(E:E,'Мегавитрина на 21.09'!D:H,1,0),VLOOKUP(E:E,'Мегавитрина на 21.09'!C:H,2,0))</f>
        <v>crd_pos_money_trf_rub_3m_amt</v>
      </c>
      <c r="Q374" s="27" t="str">
        <f>IF(ISNA(VLOOKUP(E:E,'Мегавитрина на 21.09'!C:H,3,0)), VLOOKUP(E:E,'Мегавитрина на 21.09'!D:H,2,0),VLOOKUP(E:E,'Мегавитрина на 21.09'!C:H,3,0))</f>
        <v>Сумма операций покупки в категории "Безналичные денежные операции" в рублях за месяц по картам за 3 мес.</v>
      </c>
      <c r="R374" s="27" t="str">
        <f>IF(ISNA(VLOOKUP(E:E,'Мегавитрина на 21.09'!C:H,4,0)), VLOOKUP(E:E,'Мегавитрина на 21.09'!D:H,3,0),VLOOKUP(E:E,'Мегавитрина на 21.09'!C:H,4,0))</f>
        <v>custom_rb_card.txn_mnth; custom_rb_card.card_agrmnt; custom_rb_card.txn_type; custom_rb_card.mcc</v>
      </c>
      <c r="S374">
        <f>IF(ISNA(VLOOKUP(E:E,'Мегавитрина на 21.09'!C:H,5,0)), VLOOKUP(E:E,'Мегавитрина на 21.09'!D:H,4,0),VLOOKUP(E:E,'Мегавитрина на 21.09'!C:H,5,0))</f>
        <v>0</v>
      </c>
      <c r="T374" t="str">
        <f>IF(ISNA(VLOOKUP(E:E,'Мегавитрина на 21.09'!C:H,6,0)), VLOOKUP(E:E,'Мегавитрина на 21.09'!D:H,5,0),VLOOKUP(E:E,'Мегавитрина на 21.09'!C:H,6,0))</f>
        <v>Sum(CASE WHEN mcc_group_id = 2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375" spans="1:20" ht="20.100000000000001" hidden="1" customHeight="1">
      <c r="A375">
        <v>2</v>
      </c>
      <c r="B375">
        <v>374</v>
      </c>
      <c r="C375" t="s">
        <v>260</v>
      </c>
      <c r="D375" t="s">
        <v>2765</v>
      </c>
      <c r="E375" t="s">
        <v>757</v>
      </c>
      <c r="F375" t="s">
        <v>260</v>
      </c>
      <c r="I375" t="s">
        <v>2084</v>
      </c>
      <c r="J375" s="9" t="s">
        <v>266</v>
      </c>
      <c r="L375" t="e">
        <f>VLOOKUP(F375&amp;E375,'Атрибут-ТОД2'!F:F,1,0)</f>
        <v>#N/A</v>
      </c>
      <c r="O375" s="27" t="str">
        <f>IF(ISNA(VLOOKUP(E:E,'Мегавитрина на 21.09'!C:H,1,0)), VLOOKUP(E:E,'Мегавитрина на 21.09'!D:H,1,0),VLOOKUP(E:E,'Мегавитрина на 21.09'!C:H,1,0))</f>
        <v>crd_pos_eat_out_rub_3m_amt</v>
      </c>
      <c r="P375" s="27" t="str">
        <f>IF(ISNA(VLOOKUP(E:E,'Мегавитрина на 21.09'!C:H,2,0)), VLOOKUP(E:E,'Мегавитрина на 21.09'!D:H,1,0),VLOOKUP(E:E,'Мегавитрина на 21.09'!C:H,2,0))</f>
        <v>crd_pos_eat_out_rub_3m_amt</v>
      </c>
      <c r="Q375" s="27" t="str">
        <f>IF(ISNA(VLOOKUP(E:E,'Мегавитрина на 21.09'!C:H,3,0)), VLOOKUP(E:E,'Мегавитрина на 21.09'!D:H,2,0),VLOOKUP(E:E,'Мегавитрина на 21.09'!C:H,3,0))</f>
        <v>Сумма операций покупки в категории "Кафе/бары/рестораны" в рублях за месяц по картам за 3 мес.</v>
      </c>
      <c r="R375" s="27" t="str">
        <f>IF(ISNA(VLOOKUP(E:E,'Мегавитрина на 21.09'!C:H,4,0)), VLOOKUP(E:E,'Мегавитрина на 21.09'!D:H,3,0),VLOOKUP(E:E,'Мегавитрина на 21.09'!C:H,4,0))</f>
        <v>custom_rb_card.txn_mnth; custom_rb_card.card_agrmnt; custom_rb_card.txn_type; custom_rb_card.mcc</v>
      </c>
      <c r="S375">
        <f>IF(ISNA(VLOOKUP(E:E,'Мегавитрина на 21.09'!C:H,5,0)), VLOOKUP(E:E,'Мегавитрина на 21.09'!D:H,4,0),VLOOKUP(E:E,'Мегавитрина на 21.09'!C:H,5,0))</f>
        <v>0</v>
      </c>
      <c r="T375" t="str">
        <f>IF(ISNA(VLOOKUP(E:E,'Мегавитрина на 21.09'!C:H,6,0)), VLOOKUP(E:E,'Мегавитрина на 21.09'!D:H,5,0),VLOOKUP(E:E,'Мегавитрина на 21.09'!C:H,6,0))</f>
        <v>Sum(CASE WHEN mcc_group_id = 3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376" spans="1:20" ht="20.100000000000001" hidden="1" customHeight="1">
      <c r="A376">
        <v>2</v>
      </c>
      <c r="B376">
        <v>375</v>
      </c>
      <c r="C376" t="s">
        <v>260</v>
      </c>
      <c r="D376" t="s">
        <v>2765</v>
      </c>
      <c r="E376" t="s">
        <v>669</v>
      </c>
      <c r="F376" t="s">
        <v>260</v>
      </c>
      <c r="I376" t="s">
        <v>2015</v>
      </c>
      <c r="J376" s="9" t="s">
        <v>266</v>
      </c>
      <c r="L376" t="e">
        <f>VLOOKUP(F376&amp;E376,'Атрибут-ТОД2'!F:F,1,0)</f>
        <v>#N/A</v>
      </c>
      <c r="O376" s="27" t="str">
        <f>IF(ISNA(VLOOKUP(E:E,'Мегавитрина на 21.09'!C:H,1,0)), VLOOKUP(E:E,'Мегавитрина на 21.09'!D:H,1,0),VLOOKUP(E:E,'Мегавитрина на 21.09'!C:H,1,0))</f>
        <v>crd_cc_active_open_qty</v>
      </c>
      <c r="P376" s="27" t="str">
        <f>IF(ISNA(VLOOKUP(E:E,'Мегавитрина на 21.09'!C:H,2,0)), VLOOKUP(E:E,'Мегавитрина на 21.09'!D:H,1,0),VLOOKUP(E:E,'Мегавитрина на 21.09'!C:H,2,0))</f>
        <v>crd_cc_active_open_qty</v>
      </c>
      <c r="Q376" s="27" t="str">
        <f>IF(ISNA(VLOOKUP(E:E,'Мегавитрина на 21.09'!C:H,3,0)), VLOOKUP(E:E,'Мегавитрина на 21.09'!D:H,2,0),VLOOKUP(E:E,'Мегавитрина на 21.09'!C:H,3,0))</f>
        <v>Кол-во активных действующих дебетовых карт (действующая карта + наличие активных клиентских операций за 3 мес, кроме операций в СБОЛ и СБ)</v>
      </c>
      <c r="R376" s="27" t="str">
        <f>IF(ISNA(VLOOKUP(E:E,'Мегавитрина на 21.09'!C:H,4,0)), VLOOKUP(E:E,'Мегавитрина на 21.09'!D:H,3,0),VLOOKUP(E:E,'Мегавитрина на 21.09'!C:H,4,0))</f>
        <v>custom_rb_card.agrmnt_mnth</v>
      </c>
      <c r="S376">
        <f>IF(ISNA(VLOOKUP(E:E,'Мегавитрина на 21.09'!C:H,5,0)), VLOOKUP(E:E,'Мегавитрина на 21.09'!D:H,4,0),VLOOKUP(E:E,'Мегавитрина на 21.09'!C:H,5,0))</f>
        <v>0</v>
      </c>
      <c r="T376" t="str">
        <f>IF(ISNA(VLOOKUP(E:E,'Мегавитрина на 21.09'!C:H,6,0)), VLOOKUP(E:E,'Мегавитрина на 21.09'!D:H,5,0),VLOOKUP(E:E,'Мегавитрина на 21.09'!C:H,6,0))</f>
        <v>Sum(CASE WHEN crd_prod_cat_cd = 'DB' THEN crd_act_qty ELSE 0 END) AS crd_dc_act_qty,</v>
      </c>
    </row>
    <row r="377" spans="1:20" ht="20.100000000000001" hidden="1" customHeight="1">
      <c r="A377">
        <v>2</v>
      </c>
      <c r="B377">
        <v>376</v>
      </c>
      <c r="C377" t="s">
        <v>260</v>
      </c>
      <c r="D377" t="s">
        <v>2765</v>
      </c>
      <c r="E377" t="s">
        <v>670</v>
      </c>
      <c r="F377" t="s">
        <v>260</v>
      </c>
      <c r="I377" t="s">
        <v>2016</v>
      </c>
      <c r="J377" s="9" t="s">
        <v>266</v>
      </c>
      <c r="L377" t="e">
        <f>VLOOKUP(F377&amp;E377,'Атрибут-ТОД2'!F:F,1,0)</f>
        <v>#N/A</v>
      </c>
      <c r="O377" s="27" t="str">
        <f>IF(ISNA(VLOOKUP(E:E,'Мегавитрина на 21.09'!C:H,1,0)), VLOOKUP(E:E,'Мегавитрина на 21.09'!D:H,1,0),VLOOKUP(E:E,'Мегавитрина на 21.09'!C:H,1,0))</f>
        <v>crd_cc_txn_spend_12m_qty</v>
      </c>
      <c r="P377" s="27" t="str">
        <f>IF(ISNA(VLOOKUP(E:E,'Мегавитрина на 21.09'!C:H,2,0)), VLOOKUP(E:E,'Мегавитрина на 21.09'!D:H,1,0),VLOOKUP(E:E,'Мегавитрина на 21.09'!C:H,2,0))</f>
        <v>crd_cc_txn_spend_12m_qty</v>
      </c>
      <c r="Q377" s="27" t="str">
        <f>IF(ISNA(VLOOKUP(E:E,'Мегавитрина на 21.09'!C:H,3,0)), VLOOKUP(E:E,'Мегавитрина на 21.09'!D:H,2,0),VLOOKUP(E:E,'Мегавитрина на 21.09'!C:H,3,0))</f>
        <v>Кол-во расходных операций по кредитной карте</v>
      </c>
      <c r="R377" s="27" t="str">
        <f>IF(ISNA(VLOOKUP(E:E,'Мегавитрина на 21.09'!C:H,4,0)), VLOOKUP(E:E,'Мегавитрина на 21.09'!D:H,3,0),VLOOKUP(E:E,'Мегавитрина на 21.09'!C:H,4,0))</f>
        <v>custom_rb_card.agrmnt_mnth</v>
      </c>
      <c r="S377">
        <f>IF(ISNA(VLOOKUP(E:E,'Мегавитрина на 21.09'!C:H,5,0)), VLOOKUP(E:E,'Мегавитрина на 21.09'!D:H,4,0),VLOOKUP(E:E,'Мегавитрина на 21.09'!C:H,5,0))</f>
        <v>0</v>
      </c>
      <c r="T377" t="str">
        <f>IF(ISNA(VLOOKUP(E:E,'Мегавитрина на 21.09'!C:H,6,0)), VLOOKUP(E:E,'Мегавитрина на 21.09'!D:H,5,0),VLOOKUP(E:E,'Мегавитрина на 21.09'!C:H,6,0))</f>
        <v>Sum(CASE WHEN crd_prod_cat_cd = 'CR' THEN txn_spend_12m_qty END) AS crd_cc_txn_spend_12m_qty,</v>
      </c>
    </row>
    <row r="378" spans="1:20" ht="20.100000000000001" hidden="1" customHeight="1">
      <c r="A378">
        <v>2</v>
      </c>
      <c r="B378">
        <v>377</v>
      </c>
      <c r="C378" t="s">
        <v>260</v>
      </c>
      <c r="D378" t="s">
        <v>2765</v>
      </c>
      <c r="E378" t="s">
        <v>671</v>
      </c>
      <c r="F378" t="s">
        <v>260</v>
      </c>
      <c r="H378">
        <f>VLOOKUP(E378,'Атрибут-ТОД'!B:F,3,0)</f>
        <v>0</v>
      </c>
      <c r="I378" t="s">
        <v>2017</v>
      </c>
      <c r="J378" s="9" t="s">
        <v>266</v>
      </c>
      <c r="K378" t="s">
        <v>2741</v>
      </c>
      <c r="L378" t="str">
        <f>VLOOKUP(F378&amp;E378,'Атрибут-ТОД2'!F:F,1,0)</f>
        <v>SBX_RETAIL_MP_DM.ft_client_aggr_mnth_epkcrd_dc_act_qty</v>
      </c>
      <c r="O378" s="27" t="str">
        <f>IF(ISNA(VLOOKUP(E:E,'Мегавитрина на 21.09'!C:H,1,0)), VLOOKUP(E:E,'Мегавитрина на 21.09'!D:H,1,0),VLOOKUP(E:E,'Мегавитрина на 21.09'!C:H,1,0))</f>
        <v>crd_dc_act_qty</v>
      </c>
      <c r="P378" s="27" t="str">
        <f>IF(ISNA(VLOOKUP(E:E,'Мегавитрина на 21.09'!C:H,2,0)), VLOOKUP(E:E,'Мегавитрина на 21.09'!D:H,1,0),VLOOKUP(E:E,'Мегавитрина на 21.09'!C:H,2,0))</f>
        <v>crd_cc_active_open_qty</v>
      </c>
      <c r="Q378" s="27" t="str">
        <f>IF(ISNA(VLOOKUP(E:E,'Мегавитрина на 21.09'!C:H,3,0)), VLOOKUP(E:E,'Мегавитрина на 21.09'!D:H,2,0),VLOOKUP(E:E,'Мегавитрина на 21.09'!C:H,3,0))</f>
        <v>Кол-во активных действующих дебетовых карт (действующая карта + наличие активных клиентских операций за 3 мес, кроме операций в СБОЛ и СБ)</v>
      </c>
      <c r="R378" s="27" t="str">
        <f>IF(ISNA(VLOOKUP(E:E,'Мегавитрина на 21.09'!C:H,4,0)), VLOOKUP(E:E,'Мегавитрина на 21.09'!D:H,3,0),VLOOKUP(E:E,'Мегавитрина на 21.09'!C:H,4,0))</f>
        <v>custom_rb_card.agrmnt_mnth</v>
      </c>
      <c r="S378">
        <f>IF(ISNA(VLOOKUP(E:E,'Мегавитрина на 21.09'!C:H,5,0)), VLOOKUP(E:E,'Мегавитрина на 21.09'!D:H,4,0),VLOOKUP(E:E,'Мегавитрина на 21.09'!C:H,5,0))</f>
        <v>0</v>
      </c>
      <c r="T378" t="str">
        <f>IF(ISNA(VLOOKUP(E:E,'Мегавитрина на 21.09'!C:H,6,0)), VLOOKUP(E:E,'Мегавитрина на 21.09'!D:H,5,0),VLOOKUP(E:E,'Мегавитрина на 21.09'!C:H,6,0))</f>
        <v>Sum(CASE WHEN crd_prod_cat_cd = 'DB' THEN crd_act_qty ELSE 0 END) AS crd_dc_act_qty,</v>
      </c>
    </row>
    <row r="379" spans="1:20" ht="20.100000000000001" hidden="1" customHeight="1">
      <c r="A379">
        <v>2</v>
      </c>
      <c r="B379">
        <v>378</v>
      </c>
      <c r="C379" t="s">
        <v>260</v>
      </c>
      <c r="D379" t="s">
        <v>2765</v>
      </c>
      <c r="E379" t="s">
        <v>672</v>
      </c>
      <c r="F379" t="s">
        <v>260</v>
      </c>
      <c r="I379" t="s">
        <v>2018</v>
      </c>
      <c r="J379" s="9" t="s">
        <v>266</v>
      </c>
      <c r="L379" t="e">
        <f>VLOOKUP(F379&amp;E379,'Атрибут-ТОД2'!F:F,1,0)</f>
        <v>#N/A</v>
      </c>
      <c r="O379" s="27" t="str">
        <f>IF(ISNA(VLOOKUP(E:E,'Мегавитрина на 21.09'!C:H,1,0)), VLOOKUP(E:E,'Мегавитрина на 21.09'!D:H,1,0),VLOOKUP(E:E,'Мегавитрина на 21.09'!C:H,1,0))</f>
        <v>crd_dc_act_spend_qty</v>
      </c>
      <c r="P379" s="27" t="str">
        <f>IF(ISNA(VLOOKUP(E:E,'Мегавитрина на 21.09'!C:H,2,0)), VLOOKUP(E:E,'Мегавитрина на 21.09'!D:H,1,0),VLOOKUP(E:E,'Мегавитрина на 21.09'!C:H,2,0))</f>
        <v>crd_dc_act_spend_qty</v>
      </c>
      <c r="Q379" s="27" t="str">
        <f>IF(ISNA(VLOOKUP(E:E,'Мегавитрина на 21.09'!C:H,3,0)), VLOOKUP(E:E,'Мегавитрина на 21.09'!D:H,2,0),VLOOKUP(E:E,'Мегавитрина на 21.09'!C:H,3,0))</f>
        <v>Кол-во активных по расходным операциям дебетовых карт</v>
      </c>
      <c r="R379" s="27" t="str">
        <f>IF(ISNA(VLOOKUP(E:E,'Мегавитрина на 21.09'!C:H,4,0)), VLOOKUP(E:E,'Мегавитрина на 21.09'!D:H,3,0),VLOOKUP(E:E,'Мегавитрина на 21.09'!C:H,4,0))</f>
        <v>custom_rb_card.agrmnt_mnth</v>
      </c>
      <c r="S379">
        <f>IF(ISNA(VLOOKUP(E:E,'Мегавитрина на 21.09'!C:H,5,0)), VLOOKUP(E:E,'Мегавитрина на 21.09'!D:H,4,0),VLOOKUP(E:E,'Мегавитрина на 21.09'!C:H,5,0))</f>
        <v>0</v>
      </c>
      <c r="T379" t="str">
        <f>IF(ISNA(VLOOKUP(E:E,'Мегавитрина на 21.09'!C:H,6,0)), VLOOKUP(E:E,'Мегавитрина на 21.09'!D:H,5,0),VLOOKUP(E:E,'Мегавитрина на 21.09'!C:H,6,0))</f>
        <v>Sum(CASE WHEN crd_prod_cat_cd = 'DB' THEN crd_act_spend_qty ELSE 0 END) AS crd_dc_act_spend_qty,</v>
      </c>
    </row>
    <row r="380" spans="1:20" ht="20.100000000000001" hidden="1" customHeight="1">
      <c r="A380">
        <v>2</v>
      </c>
      <c r="B380">
        <v>379</v>
      </c>
      <c r="C380" t="s">
        <v>260</v>
      </c>
      <c r="D380" t="s">
        <v>2765</v>
      </c>
      <c r="E380" t="s">
        <v>673</v>
      </c>
      <c r="F380" t="s">
        <v>260</v>
      </c>
      <c r="J380" s="9" t="s">
        <v>266</v>
      </c>
      <c r="L380" t="e">
        <f>VLOOKUP(F380&amp;E380,'Атрибут-ТОД2'!F:F,1,0)</f>
        <v>#N/A</v>
      </c>
      <c r="O380" s="27" t="e">
        <f>IF(ISNA(VLOOKUP(E:E,'Мегавитрина на 21.09'!C:H,1,0)), VLOOKUP(E:E,'Мегавитрина на 21.09'!D:H,1,0),VLOOKUP(E:E,'Мегавитрина на 21.09'!C:H,1,0))</f>
        <v>#N/A</v>
      </c>
      <c r="P380" s="27" t="e">
        <f>IF(ISNA(VLOOKUP(E:E,'Мегавитрина на 21.09'!C:H,2,0)), VLOOKUP(E:E,'Мегавитрина на 21.09'!D:H,1,0),VLOOKUP(E:E,'Мегавитрина на 21.09'!C:H,2,0))</f>
        <v>#N/A</v>
      </c>
      <c r="Q380" s="27" t="e">
        <f>IF(ISNA(VLOOKUP(E:E,'Мегавитрина на 21.09'!C:H,3,0)), VLOOKUP(E:E,'Мегавитрина на 21.09'!D:H,2,0),VLOOKUP(E:E,'Мегавитрина на 21.09'!C:H,3,0))</f>
        <v>#N/A</v>
      </c>
      <c r="R380" s="27" t="e">
        <f>IF(ISNA(VLOOKUP(E:E,'Мегавитрина на 21.09'!C:H,4,0)), VLOOKUP(E:E,'Мегавитрина на 21.09'!D:H,3,0),VLOOKUP(E:E,'Мегавитрина на 21.09'!C:H,4,0))</f>
        <v>#N/A</v>
      </c>
      <c r="S380" t="e">
        <f>IF(ISNA(VLOOKUP(E:E,'Мегавитрина на 21.09'!C:H,5,0)), VLOOKUP(E:E,'Мегавитрина на 21.09'!D:H,4,0),VLOOKUP(E:E,'Мегавитрина на 21.09'!C:H,5,0))</f>
        <v>#N/A</v>
      </c>
      <c r="T380" t="e">
        <f>IF(ISNA(VLOOKUP(E:E,'Мегавитрина на 21.09'!C:H,6,0)), VLOOKUP(E:E,'Мегавитрина на 21.09'!D:H,5,0),VLOOKUP(E:E,'Мегавитрина на 21.09'!C:H,6,0))</f>
        <v>#N/A</v>
      </c>
    </row>
    <row r="381" spans="1:20" ht="20.100000000000001" hidden="1" customHeight="1">
      <c r="A381">
        <v>2</v>
      </c>
      <c r="B381">
        <v>380</v>
      </c>
      <c r="C381" t="s">
        <v>260</v>
      </c>
      <c r="D381" t="s">
        <v>2765</v>
      </c>
      <c r="E381" t="s">
        <v>674</v>
      </c>
      <c r="F381" t="s">
        <v>260</v>
      </c>
      <c r="J381" s="9" t="s">
        <v>266</v>
      </c>
      <c r="L381" t="e">
        <f>VLOOKUP(F381&amp;E381,'Атрибут-ТОД2'!F:F,1,0)</f>
        <v>#N/A</v>
      </c>
      <c r="O381" s="27" t="e">
        <f>IF(ISNA(VLOOKUP(E:E,'Мегавитрина на 21.09'!C:H,1,0)), VLOOKUP(E:E,'Мегавитрина на 21.09'!D:H,1,0),VLOOKUP(E:E,'Мегавитрина на 21.09'!C:H,1,0))</f>
        <v>#N/A</v>
      </c>
      <c r="P381" s="27" t="e">
        <f>IF(ISNA(VLOOKUP(E:E,'Мегавитрина на 21.09'!C:H,2,0)), VLOOKUP(E:E,'Мегавитрина на 21.09'!D:H,1,0),VLOOKUP(E:E,'Мегавитрина на 21.09'!C:H,2,0))</f>
        <v>#N/A</v>
      </c>
      <c r="Q381" s="27" t="e">
        <f>IF(ISNA(VLOOKUP(E:E,'Мегавитрина на 21.09'!C:H,3,0)), VLOOKUP(E:E,'Мегавитрина на 21.09'!D:H,2,0),VLOOKUP(E:E,'Мегавитрина на 21.09'!C:H,3,0))</f>
        <v>#N/A</v>
      </c>
      <c r="R381" s="27" t="e">
        <f>IF(ISNA(VLOOKUP(E:E,'Мегавитрина на 21.09'!C:H,4,0)), VLOOKUP(E:E,'Мегавитрина на 21.09'!D:H,3,0),VLOOKUP(E:E,'Мегавитрина на 21.09'!C:H,4,0))</f>
        <v>#N/A</v>
      </c>
      <c r="S381" t="e">
        <f>IF(ISNA(VLOOKUP(E:E,'Мегавитрина на 21.09'!C:H,5,0)), VLOOKUP(E:E,'Мегавитрина на 21.09'!D:H,4,0),VLOOKUP(E:E,'Мегавитрина на 21.09'!C:H,5,0))</f>
        <v>#N/A</v>
      </c>
      <c r="T381" t="e">
        <f>IF(ISNA(VLOOKUP(E:E,'Мегавитрина на 21.09'!C:H,6,0)), VLOOKUP(E:E,'Мегавитрина на 21.09'!D:H,5,0),VLOOKUP(E:E,'Мегавитрина на 21.09'!C:H,6,0))</f>
        <v>#N/A</v>
      </c>
    </row>
    <row r="382" spans="1:20" ht="20.100000000000001" hidden="1" customHeight="1">
      <c r="A382">
        <v>2</v>
      </c>
      <c r="B382">
        <v>381</v>
      </c>
      <c r="C382" t="s">
        <v>260</v>
      </c>
      <c r="D382" t="s">
        <v>2765</v>
      </c>
      <c r="E382" t="s">
        <v>675</v>
      </c>
      <c r="F382" t="s">
        <v>260</v>
      </c>
      <c r="J382" s="9" t="s">
        <v>266</v>
      </c>
      <c r="L382" t="e">
        <f>VLOOKUP(F382&amp;E382,'Атрибут-ТОД2'!F:F,1,0)</f>
        <v>#N/A</v>
      </c>
      <c r="O382" s="27" t="e">
        <f>IF(ISNA(VLOOKUP(E:E,'Мегавитрина на 21.09'!C:H,1,0)), VLOOKUP(E:E,'Мегавитрина на 21.09'!D:H,1,0),VLOOKUP(E:E,'Мегавитрина на 21.09'!C:H,1,0))</f>
        <v>#N/A</v>
      </c>
      <c r="P382" s="27" t="e">
        <f>IF(ISNA(VLOOKUP(E:E,'Мегавитрина на 21.09'!C:H,2,0)), VLOOKUP(E:E,'Мегавитрина на 21.09'!D:H,1,0),VLOOKUP(E:E,'Мегавитрина на 21.09'!C:H,2,0))</f>
        <v>#N/A</v>
      </c>
      <c r="Q382" s="27" t="e">
        <f>IF(ISNA(VLOOKUP(E:E,'Мегавитрина на 21.09'!C:H,3,0)), VLOOKUP(E:E,'Мегавитрина на 21.09'!D:H,2,0),VLOOKUP(E:E,'Мегавитрина на 21.09'!C:H,3,0))</f>
        <v>#N/A</v>
      </c>
      <c r="R382" s="27" t="e">
        <f>IF(ISNA(VLOOKUP(E:E,'Мегавитрина на 21.09'!C:H,4,0)), VLOOKUP(E:E,'Мегавитрина на 21.09'!D:H,3,0),VLOOKUP(E:E,'Мегавитрина на 21.09'!C:H,4,0))</f>
        <v>#N/A</v>
      </c>
      <c r="S382" t="e">
        <f>IF(ISNA(VLOOKUP(E:E,'Мегавитрина на 21.09'!C:H,5,0)), VLOOKUP(E:E,'Мегавитрина на 21.09'!D:H,4,0),VLOOKUP(E:E,'Мегавитрина на 21.09'!C:H,5,0))</f>
        <v>#N/A</v>
      </c>
      <c r="T382" t="e">
        <f>IF(ISNA(VLOOKUP(E:E,'Мегавитрина на 21.09'!C:H,6,0)), VLOOKUP(E:E,'Мегавитрина на 21.09'!D:H,5,0),VLOOKUP(E:E,'Мегавитрина на 21.09'!C:H,6,0))</f>
        <v>#N/A</v>
      </c>
    </row>
    <row r="383" spans="1:20" ht="20.100000000000001" hidden="1" customHeight="1">
      <c r="A383">
        <v>2</v>
      </c>
      <c r="B383">
        <v>382</v>
      </c>
      <c r="C383" t="s">
        <v>260</v>
      </c>
      <c r="D383" t="s">
        <v>2765</v>
      </c>
      <c r="E383" t="s">
        <v>676</v>
      </c>
      <c r="F383" t="s">
        <v>260</v>
      </c>
      <c r="J383" s="9" t="s">
        <v>266</v>
      </c>
      <c r="L383" t="e">
        <f>VLOOKUP(F383&amp;E383,'Атрибут-ТОД2'!F:F,1,0)</f>
        <v>#N/A</v>
      </c>
      <c r="O383" s="27" t="e">
        <f>IF(ISNA(VLOOKUP(E:E,'Мегавитрина на 21.09'!C:H,1,0)), VLOOKUP(E:E,'Мегавитрина на 21.09'!D:H,1,0),VLOOKUP(E:E,'Мегавитрина на 21.09'!C:H,1,0))</f>
        <v>#N/A</v>
      </c>
      <c r="P383" s="27" t="e">
        <f>IF(ISNA(VLOOKUP(E:E,'Мегавитрина на 21.09'!C:H,2,0)), VLOOKUP(E:E,'Мегавитрина на 21.09'!D:H,1,0),VLOOKUP(E:E,'Мегавитрина на 21.09'!C:H,2,0))</f>
        <v>#N/A</v>
      </c>
      <c r="Q383" s="27" t="e">
        <f>IF(ISNA(VLOOKUP(E:E,'Мегавитрина на 21.09'!C:H,3,0)), VLOOKUP(E:E,'Мегавитрина на 21.09'!D:H,2,0),VLOOKUP(E:E,'Мегавитрина на 21.09'!C:H,3,0))</f>
        <v>#N/A</v>
      </c>
      <c r="R383" s="27" t="e">
        <f>IF(ISNA(VLOOKUP(E:E,'Мегавитрина на 21.09'!C:H,4,0)), VLOOKUP(E:E,'Мегавитрина на 21.09'!D:H,3,0),VLOOKUP(E:E,'Мегавитрина на 21.09'!C:H,4,0))</f>
        <v>#N/A</v>
      </c>
      <c r="S383" t="e">
        <f>IF(ISNA(VLOOKUP(E:E,'Мегавитрина на 21.09'!C:H,5,0)), VLOOKUP(E:E,'Мегавитрина на 21.09'!D:H,4,0),VLOOKUP(E:E,'Мегавитрина на 21.09'!C:H,5,0))</f>
        <v>#N/A</v>
      </c>
      <c r="T383" t="e">
        <f>IF(ISNA(VLOOKUP(E:E,'Мегавитрина на 21.09'!C:H,6,0)), VLOOKUP(E:E,'Мегавитрина на 21.09'!D:H,5,0),VLOOKUP(E:E,'Мегавитрина на 21.09'!C:H,6,0))</f>
        <v>#N/A</v>
      </c>
    </row>
    <row r="384" spans="1:20" ht="20.100000000000001" hidden="1" customHeight="1">
      <c r="A384">
        <v>2</v>
      </c>
      <c r="B384">
        <v>383</v>
      </c>
      <c r="C384" t="s">
        <v>260</v>
      </c>
      <c r="D384" t="s">
        <v>2765</v>
      </c>
      <c r="E384" t="s">
        <v>677</v>
      </c>
      <c r="F384" t="s">
        <v>260</v>
      </c>
      <c r="I384" t="s">
        <v>2019</v>
      </c>
      <c r="J384" s="9" t="s">
        <v>266</v>
      </c>
      <c r="L384" t="e">
        <f>VLOOKUP(F384&amp;E384,'Атрибут-ТОД2'!F:F,1,0)</f>
        <v>#N/A</v>
      </c>
      <c r="O384" s="27" t="str">
        <f>IF(ISNA(VLOOKUP(E:E,'Мегавитрина на 21.09'!C:H,1,0)), VLOOKUP(E:E,'Мегавитрина на 21.09'!D:H,1,0),VLOOKUP(E:E,'Мегавитрина на 21.09'!C:H,1,0))</f>
        <v>crd_dc_lst_bal_rub_amt</v>
      </c>
      <c r="P384" s="27" t="str">
        <f>IF(ISNA(VLOOKUP(E:E,'Мегавитрина на 21.09'!C:H,2,0)), VLOOKUP(E:E,'Мегавитрина на 21.09'!D:H,1,0),VLOOKUP(E:E,'Мегавитрина на 21.09'!C:H,2,0))</f>
        <v>crd_dc_lst_bal_rub_amt</v>
      </c>
      <c r="Q384" s="27" t="str">
        <f>IF(ISNA(VLOOKUP(E:E,'Мегавитрина на 21.09'!C:H,3,0)), VLOOKUP(E:E,'Мегавитрина на 21.09'!D:H,2,0),VLOOKUP(E:E,'Мегавитрина на 21.09'!C:H,3,0))</f>
        <v>баланс последней действующей дебетовой карты</v>
      </c>
      <c r="R384" s="27" t="str">
        <f>IF(ISNA(VLOOKUP(E:E,'Мегавитрина на 21.09'!C:H,4,0)), VLOOKUP(E:E,'Мегавитрина на 21.09'!D:H,3,0),VLOOKUP(E:E,'Мегавитрина на 21.09'!C:H,4,0))</f>
        <v>custom_rb_card.card_agrmnt; custom_rb_card.agrmnt_mnth</v>
      </c>
      <c r="S384">
        <f>IF(ISNA(VLOOKUP(E:E,'Мегавитрина на 21.09'!C:H,5,0)), VLOOKUP(E:E,'Мегавитрина на 21.09'!D:H,4,0),VLOOKUP(E:E,'Мегавитрина на 21.09'!C:H,5,0))</f>
        <v>0</v>
      </c>
      <c r="T384" t="str">
        <f>IF(ISNA(VLOOKUP(E:E,'Мегавитрина на 21.09'!C:H,6,0)), VLOOKUP(E:E,'Мегавитрина на 21.09'!D:H,5,0),VLOOKUP(E:E,'Мегавитрина на 21.09'!C:H,6,0))</f>
        <v xml:space="preserve">Max(CASE WHEN  card_cat_cd = 'DB' AND agr_rnum = 1 THEN dc_curr_bal_rub_amt END) AS crd_dc_lst_bal_rub_amt,  WHERE 1 = 1
                                               AND (
                                                                               agrmnt_status_reason_id = 1000 AND 
                                                                               card_status_reason_id = 1000 --AND crd.card_expiration_dt&gt; p_report_dt
                                                                               ) -- active card &amp; agreement
</v>
      </c>
    </row>
    <row r="385" spans="1:20" ht="20.100000000000001" hidden="1" customHeight="1">
      <c r="A385">
        <v>2</v>
      </c>
      <c r="B385">
        <v>384</v>
      </c>
      <c r="C385" t="s">
        <v>260</v>
      </c>
      <c r="D385" t="s">
        <v>2765</v>
      </c>
      <c r="E385" t="s">
        <v>678</v>
      </c>
      <c r="F385" t="s">
        <v>260</v>
      </c>
      <c r="I385" t="s">
        <v>2020</v>
      </c>
      <c r="J385" s="9" t="s">
        <v>266</v>
      </c>
      <c r="L385" t="e">
        <f>VLOOKUP(F385&amp;E385,'Атрибут-ТОД2'!F:F,1,0)</f>
        <v>#N/A</v>
      </c>
      <c r="O385" s="27" t="str">
        <f>IF(ISNA(VLOOKUP(E:E,'Мегавитрина на 21.09'!C:H,1,0)), VLOOKUP(E:E,'Мегавитрина на 21.09'!D:H,1,0),VLOOKUP(E:E,'Мегавитрина на 21.09'!C:H,1,0))</f>
        <v>crd_dc_lst_crd_1st_spnd_dt</v>
      </c>
      <c r="P385" s="27" t="str">
        <f>IF(ISNA(VLOOKUP(E:E,'Мегавитрина на 21.09'!C:H,2,0)), VLOOKUP(E:E,'Мегавитрина на 21.09'!D:H,1,0),VLOOKUP(E:E,'Мегавитрина на 21.09'!C:H,2,0))</f>
        <v>crd_dc_lst_crd_1st_spnd_dt</v>
      </c>
      <c r="Q385" s="27" t="str">
        <f>IF(ISNA(VLOOKUP(E:E,'Мегавитрина на 21.09'!C:H,3,0)), VLOOKUP(E:E,'Мегавитрина на 21.09'!D:H,2,0),VLOOKUP(E:E,'Мегавитрина на 21.09'!C:H,3,0))</f>
        <v>дата 1й расходной операции по последней действующей дебетовой карте</v>
      </c>
      <c r="R385" s="27" t="str">
        <f>IF(ISNA(VLOOKUP(E:E,'Мегавитрина на 21.09'!C:H,4,0)), VLOOKUP(E:E,'Мегавитрина на 21.09'!D:H,3,0),VLOOKUP(E:E,'Мегавитрина на 21.09'!C:H,4,0))</f>
        <v>custom_rb_card.card_agrmnt</v>
      </c>
      <c r="S385" t="str">
        <f>IF(ISNA(VLOOKUP(E:E,'Мегавитрина на 21.09'!C:H,5,0)), VLOOKUP(E:E,'Мегавитрина на 21.09'!D:H,4,0),VLOOKUP(E:E,'Мегавитрина на 21.09'!C:H,5,0))</f>
        <v xml:space="preserve">SBX_RETAIL_MP.dm_card_trx_first_last </v>
      </c>
      <c r="T385" t="str">
        <f>IF(ISNA(VLOOKUP(E:E,'Мегавитрина на 21.09'!C:H,6,0)), VLOOKUP(E:E,'Мегавитрина на 21.09'!D:H,5,0),VLOOKUP(E:E,'Мегавитрина на 21.09'!C:H,6,0))</f>
        <v xml:space="preserve">first_trx_dt AS crd_dc_lst_crd_1st_spnd_dt,                    </v>
      </c>
    </row>
    <row r="386" spans="1:20" ht="20.100000000000001" hidden="1" customHeight="1">
      <c r="A386">
        <v>2</v>
      </c>
      <c r="B386">
        <v>385</v>
      </c>
      <c r="C386" t="s">
        <v>260</v>
      </c>
      <c r="D386" t="s">
        <v>2765</v>
      </c>
      <c r="E386" t="s">
        <v>679</v>
      </c>
      <c r="F386" t="s">
        <v>260</v>
      </c>
      <c r="I386" t="s">
        <v>2021</v>
      </c>
      <c r="J386" s="9" t="s">
        <v>266</v>
      </c>
      <c r="L386" t="e">
        <f>VLOOKUP(F386&amp;E386,'Атрибут-ТОД2'!F:F,1,0)</f>
        <v>#N/A</v>
      </c>
      <c r="O386" s="27" t="str">
        <f>IF(ISNA(VLOOKUP(E:E,'Мегавитрина на 21.09'!C:H,1,0)), VLOOKUP(E:E,'Мегавитрина на 21.09'!D:H,1,0),VLOOKUP(E:E,'Мегавитрина на 21.09'!C:H,1,0))</f>
        <v>crd_dc_lst_crd_lst_spnd_dt</v>
      </c>
      <c r="P386" s="27" t="str">
        <f>IF(ISNA(VLOOKUP(E:E,'Мегавитрина на 21.09'!C:H,2,0)), VLOOKUP(E:E,'Мегавитрина на 21.09'!D:H,1,0),VLOOKUP(E:E,'Мегавитрина на 21.09'!C:H,2,0))</f>
        <v>crd_dc_lst_crd_lst_spnd_dt</v>
      </c>
      <c r="Q386" s="27" t="str">
        <f>IF(ISNA(VLOOKUP(E:E,'Мегавитрина на 21.09'!C:H,3,0)), VLOOKUP(E:E,'Мегавитрина на 21.09'!D:H,2,0),VLOOKUP(E:E,'Мегавитрина на 21.09'!C:H,3,0))</f>
        <v>дата последней расходной операции по последней действующей дебетовой карте</v>
      </c>
      <c r="R386" s="27" t="str">
        <f>IF(ISNA(VLOOKUP(E:E,'Мегавитрина на 21.09'!C:H,4,0)), VLOOKUP(E:E,'Мегавитрина на 21.09'!D:H,3,0),VLOOKUP(E:E,'Мегавитрина на 21.09'!C:H,4,0))</f>
        <v>custom_rb_card.card_agrmnt</v>
      </c>
      <c r="S386" t="str">
        <f>IF(ISNA(VLOOKUP(E:E,'Мегавитрина на 21.09'!C:H,5,0)), VLOOKUP(E:E,'Мегавитрина на 21.09'!D:H,4,0),VLOOKUP(E:E,'Мегавитрина на 21.09'!C:H,5,0))</f>
        <v xml:space="preserve">SBX_RETAIL_MP.dm_card_trx_first_last </v>
      </c>
      <c r="T386" t="str">
        <f>IF(ISNA(VLOOKUP(E:E,'Мегавитрина на 21.09'!C:H,6,0)), VLOOKUP(E:E,'Мегавитрина на 21.09'!D:H,5,0),VLOOKUP(E:E,'Мегавитрина на 21.09'!C:H,6,0))</f>
        <v xml:space="preserve">last_trx_previous_mnth_dt AS crd_dc_lst_crd_lst_spnd_dt   </v>
      </c>
    </row>
    <row r="387" spans="1:20" ht="20.100000000000001" hidden="1" customHeight="1">
      <c r="A387">
        <v>2</v>
      </c>
      <c r="B387">
        <v>386</v>
      </c>
      <c r="C387" t="s">
        <v>260</v>
      </c>
      <c r="D387" t="s">
        <v>2765</v>
      </c>
      <c r="E387" t="s">
        <v>680</v>
      </c>
      <c r="F387" t="s">
        <v>260</v>
      </c>
      <c r="I387" t="s">
        <v>2022</v>
      </c>
      <c r="J387" s="9" t="s">
        <v>266</v>
      </c>
      <c r="L387" t="e">
        <f>VLOOKUP(F387&amp;E387,'Атрибут-ТОД2'!F:F,1,0)</f>
        <v>#N/A</v>
      </c>
      <c r="O387" s="27" t="str">
        <f>IF(ISNA(VLOOKUP(E:E,'Мегавитрина на 21.09'!C:H,1,0)), VLOOKUP(E:E,'Мегавитрина на 21.09'!D:H,1,0),VLOOKUP(E:E,'Мегавитрина на 21.09'!C:H,1,0))</f>
        <v>crd_dc_lst_ips_cd</v>
      </c>
      <c r="P387" s="27" t="str">
        <f>IF(ISNA(VLOOKUP(E:E,'Мегавитрина на 21.09'!C:H,2,0)), VLOOKUP(E:E,'Мегавитрина на 21.09'!D:H,1,0),VLOOKUP(E:E,'Мегавитрина на 21.09'!C:H,2,0))</f>
        <v>crd_dc_lst_ips_cd</v>
      </c>
      <c r="Q387" s="27" t="str">
        <f>IF(ISNA(VLOOKUP(E:E,'Мегавитрина на 21.09'!C:H,3,0)), VLOOKUP(E:E,'Мегавитрина на 21.09'!D:H,2,0),VLOOKUP(E:E,'Мегавитрина на 21.09'!C:H,3,0))</f>
        <v>обозначение платежной системы карты, выпущенной по последнему действующему контракту клиента на дебетовую карту</v>
      </c>
      <c r="R387" s="27" t="str">
        <f>IF(ISNA(VLOOKUP(E:E,'Мегавитрина на 21.09'!C:H,4,0)), VLOOKUP(E:E,'Мегавитрина на 21.09'!D:H,3,0),VLOOKUP(E:E,'Мегавитрина на 21.09'!C:H,4,0))</f>
        <v>custom_rb_card.card_agrmnt; custom_rb_card.agrmnt_mnth</v>
      </c>
      <c r="S387">
        <f>IF(ISNA(VLOOKUP(E:E,'Мегавитрина на 21.09'!C:H,5,0)), VLOOKUP(E:E,'Мегавитрина на 21.09'!D:H,4,0),VLOOKUP(E:E,'Мегавитрина на 21.09'!C:H,5,0))</f>
        <v>0</v>
      </c>
      <c r="T387" t="str">
        <f>IF(ISNA(VLOOKUP(E:E,'Мегавитрина на 21.09'!C:H,6,0)), VLOOKUP(E:E,'Мегавитрина на 21.09'!D:H,5,0),VLOOKUP(E:E,'Мегавитрина на 21.09'!C:H,6,0))</f>
        <v xml:space="preserve">Max(CASE WHEN card_cat_cd = 'DB' AND agr_rnum = 1 THEN ipt_name end) AS crd_dc_lst_ips_cd,  WHERE 1 = 1
                                               AND (
                                                                               agrmnt_status_reason_id = 1000 AND 
                                                                               card_status_reason_id = 1000 --AND crd.card_expiration_dt&gt; p_report_dt
                                                                               ) -- active card &amp; agreement
</v>
      </c>
    </row>
    <row r="388" spans="1:20" ht="20.100000000000001" hidden="1" customHeight="1">
      <c r="A388">
        <v>2</v>
      </c>
      <c r="B388">
        <v>387</v>
      </c>
      <c r="C388" t="s">
        <v>260</v>
      </c>
      <c r="D388" t="s">
        <v>2765</v>
      </c>
      <c r="E388" t="s">
        <v>682</v>
      </c>
      <c r="F388" t="s">
        <v>260</v>
      </c>
      <c r="I388" t="s">
        <v>2024</v>
      </c>
      <c r="J388" s="9" t="s">
        <v>266</v>
      </c>
      <c r="L388" t="e">
        <f>VLOOKUP(F388&amp;E388,'Атрибут-ТОД2'!F:F,1,0)</f>
        <v>#N/A</v>
      </c>
      <c r="O388" s="27" t="str">
        <f>IF(ISNA(VLOOKUP(E:E,'Мегавитрина на 21.09'!C:H,1,0)), VLOOKUP(E:E,'Мегавитрина на 21.09'!D:H,1,0),VLOOKUP(E:E,'Мегавитрина на 21.09'!C:H,1,0))</f>
        <v>crd_dc_lst_plastic_type_id</v>
      </c>
      <c r="P388" s="27" t="str">
        <f>IF(ISNA(VLOOKUP(E:E,'Мегавитрина на 21.09'!C:H,2,0)), VLOOKUP(E:E,'Мегавитрина на 21.09'!D:H,1,0),VLOOKUP(E:E,'Мегавитрина на 21.09'!C:H,2,0))</f>
        <v>crd_dc_lst_plastic_type_id</v>
      </c>
      <c r="Q388" s="27" t="str">
        <f>IF(ISNA(VLOOKUP(E:E,'Мегавитрина на 21.09'!C:H,3,0)), VLOOKUP(E:E,'Мегавитрина на 21.09'!D:H,2,0),VLOOKUP(E:E,'Мегавитрина на 21.09'!C:H,3,0))</f>
        <v>ID пластика карты последнего действующего контракта клиента на дебетовую карту</v>
      </c>
      <c r="R388" s="27" t="str">
        <f>IF(ISNA(VLOOKUP(E:E,'Мегавитрина на 21.09'!C:H,4,0)), VLOOKUP(E:E,'Мегавитрина на 21.09'!D:H,3,0),VLOOKUP(E:E,'Мегавитрина на 21.09'!C:H,4,0))</f>
        <v>custom_rb_card.card_agrmnt; custom_rb_card.agrmnt_mnth</v>
      </c>
      <c r="S388">
        <f>IF(ISNA(VLOOKUP(E:E,'Мегавитрина на 21.09'!C:H,5,0)), VLOOKUP(E:E,'Мегавитрина на 21.09'!D:H,4,0),VLOOKUP(E:E,'Мегавитрина на 21.09'!C:H,5,0))</f>
        <v>0</v>
      </c>
      <c r="T388" t="str">
        <f>IF(ISNA(VLOOKUP(E:E,'Мегавитрина на 21.09'!C:H,6,0)), VLOOKUP(E:E,'Мегавитрина на 21.09'!D:H,5,0),VLOOKUP(E:E,'Мегавитрина на 21.09'!C:H,6,0))</f>
        <v>Max(CASE WHEN card_cat_cd = 'DB' AND agr_rnum =1 THEN plastic_type_id END) AS crd_dc_lst_plastic_type_id   WHERE 1 = 1
                                               AND (
                                                                               agrmnt_status_reason_id = 1000 AND 
                                                                               card_status_reason_id = 1000 --AND crd.card_expiration_dt&gt; p_report_dt
                                                                               ) -- active card &amp; agreement</v>
      </c>
    </row>
    <row r="389" spans="1:20" ht="20.100000000000001" hidden="1" customHeight="1">
      <c r="A389">
        <v>2</v>
      </c>
      <c r="B389">
        <v>388</v>
      </c>
      <c r="C389" t="s">
        <v>260</v>
      </c>
      <c r="D389" t="s">
        <v>2765</v>
      </c>
      <c r="E389" t="s">
        <v>684</v>
      </c>
      <c r="F389" t="s">
        <v>260</v>
      </c>
      <c r="J389" s="9" t="s">
        <v>266</v>
      </c>
      <c r="L389" t="e">
        <f>VLOOKUP(F389&amp;E389,'Атрибут-ТОД2'!F:F,1,0)</f>
        <v>#N/A</v>
      </c>
      <c r="O389" s="27" t="str">
        <f>IF(ISNA(VLOOKUP(E:E,'Мегавитрина на 21.09'!C:H,1,0)), VLOOKUP(E:E,'Мегавитрина на 21.09'!D:H,1,0),VLOOKUP(E:E,'Мегавитрина на 21.09'!C:H,1,0))</f>
        <v>crd_dc_m2m_other_bank_qty</v>
      </c>
      <c r="P389" s="27">
        <f>IF(ISNA(VLOOKUP(E:E,'Мегавитрина на 21.09'!C:H,2,0)), VLOOKUP(E:E,'Мегавитрина на 21.09'!D:H,1,0),VLOOKUP(E:E,'Мегавитрина на 21.09'!C:H,2,0))</f>
        <v>0</v>
      </c>
      <c r="Q389" s="27" t="str">
        <f>IF(ISNA(VLOOKUP(E:E,'Мегавитрина на 21.09'!C:H,3,0)), VLOOKUP(E:E,'Мегавитрина на 21.09'!D:H,2,0),VLOOKUP(E:E,'Мегавитрина на 21.09'!C:H,3,0))</f>
        <v>Количество сдергиваний с карты Сбербанка в другие банки по ДК за отчетный месяц</v>
      </c>
      <c r="R389" s="27" t="str">
        <f>IF(ISNA(VLOOKUP(E:E,'Мегавитрина на 21.09'!C:H,4,0)), VLOOKUP(E:E,'Мегавитрина на 21.09'!D:H,3,0),VLOOKUP(E:E,'Мегавитрина на 21.09'!C:H,4,0))</f>
        <v>custom_rb_card.card_agrmnt</v>
      </c>
      <c r="S389">
        <f>IF(ISNA(VLOOKUP(E:E,'Мегавитрина на 21.09'!C:H,5,0)), VLOOKUP(E:E,'Мегавитрина на 21.09'!D:H,4,0),VLOOKUP(E:E,'Мегавитрина на 21.09'!C:H,5,0))</f>
        <v>0</v>
      </c>
      <c r="T389" t="str">
        <f>IF(ISNA(VLOOKUP(E:E,'Мегавитрина на 21.09'!C:H,6,0)), VLOOKUP(E:E,'Мегавитрина на 21.09'!D:H,5,0),VLOOKUP(E:E,'Мегавитрина на 21.09'!C:H,6,0))</f>
        <v>Sum(CASE WHEN card_cat_cd='DB' THEN m2m_other_bank_cnt END) AS crd_dc_m2m_other_bank_qty,</v>
      </c>
    </row>
    <row r="390" spans="1:20" ht="20.100000000000001" hidden="1" customHeight="1">
      <c r="A390">
        <v>2</v>
      </c>
      <c r="B390">
        <v>389</v>
      </c>
      <c r="C390" t="s">
        <v>260</v>
      </c>
      <c r="D390" t="s">
        <v>2765</v>
      </c>
      <c r="E390" t="s">
        <v>780</v>
      </c>
      <c r="F390" t="s">
        <v>260</v>
      </c>
      <c r="I390" t="s">
        <v>2107</v>
      </c>
      <c r="J390" s="9" t="s">
        <v>266</v>
      </c>
      <c r="L390" t="e">
        <f>VLOOKUP(F390&amp;E390,'Атрибут-ТОД2'!F:F,1,0)</f>
        <v>#N/A</v>
      </c>
      <c r="O390" s="27" t="str">
        <f>IF(ISNA(VLOOKUP(E:E,'Мегавитрина на 21.09'!C:H,1,0)), VLOOKUP(E:E,'Мегавитрина на 21.09'!D:H,1,0),VLOOKUP(E:E,'Мегавитрина на 21.09'!C:H,1,0))</f>
        <v>crd_pos_utilities_rub_3m_amt</v>
      </c>
      <c r="P390" s="27" t="str">
        <f>IF(ISNA(VLOOKUP(E:E,'Мегавитрина на 21.09'!C:H,2,0)), VLOOKUP(E:E,'Мегавитрина на 21.09'!D:H,1,0),VLOOKUP(E:E,'Мегавитрина на 21.09'!C:H,2,0))</f>
        <v>crd_pos_utilities_rub_3m_amt</v>
      </c>
      <c r="Q390" s="27" t="str">
        <f>IF(ISNA(VLOOKUP(E:E,'Мегавитрина на 21.09'!C:H,3,0)), VLOOKUP(E:E,'Мегавитрина на 21.09'!D:H,2,0),VLOOKUP(E:E,'Мегавитрина на 21.09'!C:H,3,0))</f>
        <v>Сумма операций покупки в категории "Коммунальные платежи" в рублях за месяц по картам за 3 мес.</v>
      </c>
      <c r="R390" s="27" t="str">
        <f>IF(ISNA(VLOOKUP(E:E,'Мегавитрина на 21.09'!C:H,4,0)), VLOOKUP(E:E,'Мегавитрина на 21.09'!D:H,3,0),VLOOKUP(E:E,'Мегавитрина на 21.09'!C:H,4,0))</f>
        <v>custom_rb_card.txn_mnth; custom_rb_card.card_agrmnt; custom_rb_card.txn_type; custom_rb_card.mcc</v>
      </c>
      <c r="S390">
        <f>IF(ISNA(VLOOKUP(E:E,'Мегавитрина на 21.09'!C:H,5,0)), VLOOKUP(E:E,'Мегавитрина на 21.09'!D:H,4,0),VLOOKUP(E:E,'Мегавитрина на 21.09'!C:H,5,0))</f>
        <v>0</v>
      </c>
      <c r="T390" t="str">
        <f>IF(ISNA(VLOOKUP(E:E,'Мегавитрина на 21.09'!C:H,6,0)), VLOOKUP(E:E,'Мегавитрина на 21.09'!D:H,5,0),VLOOKUP(E:E,'Мегавитрина на 21.09'!C:H,6,0))</f>
        <v>Sum(CASE WHEN mcc_group_id = 4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391" spans="1:20" ht="20.100000000000001" hidden="1" customHeight="1">
      <c r="A391">
        <v>2</v>
      </c>
      <c r="B391">
        <v>390</v>
      </c>
      <c r="C391" t="s">
        <v>260</v>
      </c>
      <c r="D391" t="s">
        <v>2765</v>
      </c>
      <c r="E391" t="s">
        <v>686</v>
      </c>
      <c r="F391" t="s">
        <v>260</v>
      </c>
      <c r="I391" t="s">
        <v>2026</v>
      </c>
      <c r="J391" s="9" t="s">
        <v>266</v>
      </c>
      <c r="L391" t="e">
        <f>VLOOKUP(F391&amp;E391,'Атрибут-ТОД2'!F:F,1,0)</f>
        <v>#N/A</v>
      </c>
      <c r="O391" s="27" t="str">
        <f>IF(ISNA(VLOOKUP(E:E,'Мегавитрина на 21.09'!C:H,1,0)), VLOOKUP(E:E,'Мегавитрина на 21.09'!D:H,1,0),VLOOKUP(E:E,'Мегавитрина на 21.09'!C:H,1,0))</f>
        <v>crd_dc_open_mc_nflag</v>
      </c>
      <c r="P391" s="27" t="str">
        <f>IF(ISNA(VLOOKUP(E:E,'Мегавитрина на 21.09'!C:H,2,0)), VLOOKUP(E:E,'Мегавитрина на 21.09'!D:H,1,0),VLOOKUP(E:E,'Мегавитрина на 21.09'!C:H,2,0))</f>
        <v>crd_dc_open_mc_nflag</v>
      </c>
      <c r="Q391" s="27" t="str">
        <f>IF(ISNA(VLOOKUP(E:E,'Мегавитрина на 21.09'!C:H,3,0)), VLOOKUP(E:E,'Мегавитрина на 21.09'!D:H,2,0),VLOOKUP(E:E,'Мегавитрина на 21.09'!C:H,3,0))</f>
        <v>флаг наличия у клиента действующей дебетовой карты MC</v>
      </c>
      <c r="R391" s="27" t="str">
        <f>IF(ISNA(VLOOKUP(E:E,'Мегавитрина на 21.09'!C:H,4,0)), VLOOKUP(E:E,'Мегавитрина на 21.09'!D:H,3,0),VLOOKUP(E:E,'Мегавитрина на 21.09'!C:H,4,0))</f>
        <v>custom_rb_card.card_agrmnt; custom_rb_card.agrmnt_mnth</v>
      </c>
      <c r="S391">
        <f>IF(ISNA(VLOOKUP(E:E,'Мегавитрина на 21.09'!C:H,5,0)), VLOOKUP(E:E,'Мегавитрина на 21.09'!D:H,4,0),VLOOKUP(E:E,'Мегавитрина на 21.09'!C:H,5,0))</f>
        <v>0</v>
      </c>
      <c r="T391" t="str">
        <f>IF(ISNA(VLOOKUP(E:E,'Мегавитрина на 21.09'!C:H,6,0)), VLOOKUP(E:E,'Мегавитрина на 21.09'!D:H,5,0),VLOOKUP(E:E,'Мегавитрина на 21.09'!C:H,6,0))</f>
        <v xml:space="preserve">Max(CASE WHEN card_cat_cd = 'DB' AND ipt_name = 'MASTERCARD' THEN 1 ELSE 0 END) AS crd_dc_open_mc_nflag,  WHERE 1 = 1
                                               AND (
                                                                               agrmnt_status_reason_id = 1000 AND 
                                                                               card_status_reason_id = 1000 --AND crd.card_expiration_dt&gt; p_report_dt
                                                                               ) -- active card &amp; agreement
</v>
      </c>
    </row>
    <row r="392" spans="1:20" ht="20.100000000000001" hidden="1" customHeight="1">
      <c r="A392">
        <v>2</v>
      </c>
      <c r="B392">
        <v>391</v>
      </c>
      <c r="C392" t="s">
        <v>260</v>
      </c>
      <c r="D392" t="s">
        <v>2765</v>
      </c>
      <c r="E392" t="s">
        <v>687</v>
      </c>
      <c r="F392" t="s">
        <v>260</v>
      </c>
      <c r="I392" t="s">
        <v>2027</v>
      </c>
      <c r="J392" s="9" t="s">
        <v>266</v>
      </c>
      <c r="L392" t="e">
        <f>VLOOKUP(F392&amp;E392,'Атрибут-ТОД2'!F:F,1,0)</f>
        <v>#N/A</v>
      </c>
      <c r="O392" s="27" t="str">
        <f>IF(ISNA(VLOOKUP(E:E,'Мегавитрина на 21.09'!C:H,1,0)), VLOOKUP(E:E,'Мегавитрина на 21.09'!D:H,1,0),VLOOKUP(E:E,'Мегавитрина на 21.09'!C:H,1,0))</f>
        <v>crd_dc_open_mir_nflag</v>
      </c>
      <c r="P392" s="27" t="str">
        <f>IF(ISNA(VLOOKUP(E:E,'Мегавитрина на 21.09'!C:H,2,0)), VLOOKUP(E:E,'Мегавитрина на 21.09'!D:H,1,0),VLOOKUP(E:E,'Мегавитрина на 21.09'!C:H,2,0))</f>
        <v>crd_dc_open_mir_nflag</v>
      </c>
      <c r="Q392" s="27" t="str">
        <f>IF(ISNA(VLOOKUP(E:E,'Мегавитрина на 21.09'!C:H,3,0)), VLOOKUP(E:E,'Мегавитрина на 21.09'!D:H,2,0),VLOOKUP(E:E,'Мегавитрина на 21.09'!C:H,3,0))</f>
        <v>Флаг наличия у клиента действующей дебетовой карты MIR</v>
      </c>
      <c r="R392" s="27" t="str">
        <f>IF(ISNA(VLOOKUP(E:E,'Мегавитрина на 21.09'!C:H,4,0)), VLOOKUP(E:E,'Мегавитрина на 21.09'!D:H,3,0),VLOOKUP(E:E,'Мегавитрина на 21.09'!C:H,4,0))</f>
        <v>custom_rb_card.card_agrmnt; custom_rb_card.agrmnt_mnth</v>
      </c>
      <c r="S392">
        <f>IF(ISNA(VLOOKUP(E:E,'Мегавитрина на 21.09'!C:H,5,0)), VLOOKUP(E:E,'Мегавитрина на 21.09'!D:H,4,0),VLOOKUP(E:E,'Мегавитрина на 21.09'!C:H,5,0))</f>
        <v>0</v>
      </c>
      <c r="T392" t="str">
        <f>IF(ISNA(VLOOKUP(E:E,'Мегавитрина на 21.09'!C:H,6,0)), VLOOKUP(E:E,'Мегавитрина на 21.09'!D:H,5,0),VLOOKUP(E:E,'Мегавитрина на 21.09'!C:H,6,0))</f>
        <v xml:space="preserve">Max(CASE WHEN card_cat_cd = 'DB' AND ipt_name = 'MIR' THEN 1 ELSE 0 END) AS crd_dc_open_mir_nflag,   WHERE 1 = 1
                                               AND (
                                                                               agrmnt_status_reason_id = 1000 AND 
                                                                               card_status_reason_id = 1000 --AND crd.card_expiration_dt&gt; p_report_dt
                                                                               ) -- active card &amp; agreement
</v>
      </c>
    </row>
    <row r="393" spans="1:20" ht="20.100000000000001" hidden="1" customHeight="1">
      <c r="A393">
        <v>2</v>
      </c>
      <c r="B393">
        <v>392</v>
      </c>
      <c r="C393" t="s">
        <v>260</v>
      </c>
      <c r="D393" t="s">
        <v>2765</v>
      </c>
      <c r="E393" t="s">
        <v>688</v>
      </c>
      <c r="F393" t="s">
        <v>260</v>
      </c>
      <c r="I393" t="s">
        <v>2028</v>
      </c>
      <c r="J393" s="9" t="s">
        <v>266</v>
      </c>
      <c r="L393" t="e">
        <f>VLOOKUP(F393&amp;E393,'Атрибут-ТОД2'!F:F,1,0)</f>
        <v>#N/A</v>
      </c>
      <c r="O393" s="27" t="str">
        <f>IF(ISNA(VLOOKUP(E:E,'Мегавитрина на 21.09'!C:H,1,0)), VLOOKUP(E:E,'Мегавитрина на 21.09'!D:H,1,0),VLOOKUP(E:E,'Мегавитрина на 21.09'!C:H,1,0))</f>
        <v>crd_dc_open_visa_nflag</v>
      </c>
      <c r="P393" s="27" t="str">
        <f>IF(ISNA(VLOOKUP(E:E,'Мегавитрина на 21.09'!C:H,2,0)), VLOOKUP(E:E,'Мегавитрина на 21.09'!D:H,1,0),VLOOKUP(E:E,'Мегавитрина на 21.09'!C:H,2,0))</f>
        <v>crd_dc_open_visa_nflag</v>
      </c>
      <c r="Q393" s="27" t="str">
        <f>IF(ISNA(VLOOKUP(E:E,'Мегавитрина на 21.09'!C:H,3,0)), VLOOKUP(E:E,'Мегавитрина на 21.09'!D:H,2,0),VLOOKUP(E:E,'Мегавитрина на 21.09'!C:H,3,0))</f>
        <v>флаг наличия у клиента действующей дебетовой карты VISA</v>
      </c>
      <c r="R393" s="27" t="str">
        <f>IF(ISNA(VLOOKUP(E:E,'Мегавитрина на 21.09'!C:H,4,0)), VLOOKUP(E:E,'Мегавитрина на 21.09'!D:H,3,0),VLOOKUP(E:E,'Мегавитрина на 21.09'!C:H,4,0))</f>
        <v>custom_rb_card.card_agrmnt; custom_rb_card.agrmnt_mnth</v>
      </c>
      <c r="S393">
        <f>IF(ISNA(VLOOKUP(E:E,'Мегавитрина на 21.09'!C:H,5,0)), VLOOKUP(E:E,'Мегавитрина на 21.09'!D:H,4,0),VLOOKUP(E:E,'Мегавитрина на 21.09'!C:H,5,0))</f>
        <v>0</v>
      </c>
      <c r="T393" t="str">
        <f>IF(ISNA(VLOOKUP(E:E,'Мегавитрина на 21.09'!C:H,6,0)), VLOOKUP(E:E,'Мегавитрина на 21.09'!D:H,5,0),VLOOKUP(E:E,'Мегавитрина на 21.09'!C:H,6,0))</f>
        <v xml:space="preserve">Max(CASE WHEN card_cat_cd = 'DB' AND ipt_name = 'VISA' THEN 1 ELSE 0 END) AS crd_dc_open_visa_nflag,   WHERE 1 = 1
                                               AND (
                                                                               agrmnt_status_reason_id = 1000 AND 
                                                                               card_status_reason_id = 1000 --AND crd.card_expiration_dt&gt; p_report_dt
                                                                               ) -- active card &amp; agreement
</v>
      </c>
    </row>
    <row r="394" spans="1:20" ht="20.100000000000001" hidden="1" customHeight="1">
      <c r="A394">
        <v>2</v>
      </c>
      <c r="B394">
        <v>393</v>
      </c>
      <c r="C394" t="s">
        <v>260</v>
      </c>
      <c r="D394" t="s">
        <v>2765</v>
      </c>
      <c r="E394" t="s">
        <v>689</v>
      </c>
      <c r="F394" t="s">
        <v>260</v>
      </c>
      <c r="J394" s="9" t="s">
        <v>266</v>
      </c>
      <c r="L394" t="e">
        <f>VLOOKUP(F394&amp;E394,'Атрибут-ТОД2'!F:F,1,0)</f>
        <v>#N/A</v>
      </c>
      <c r="O394" s="27" t="e">
        <f>IF(ISNA(VLOOKUP(E:E,'Мегавитрина на 21.09'!C:H,1,0)), VLOOKUP(E:E,'Мегавитрина на 21.09'!D:H,1,0),VLOOKUP(E:E,'Мегавитрина на 21.09'!C:H,1,0))</f>
        <v>#N/A</v>
      </c>
      <c r="P394" s="27" t="e">
        <f>IF(ISNA(VLOOKUP(E:E,'Мегавитрина на 21.09'!C:H,2,0)), VLOOKUP(E:E,'Мегавитрина на 21.09'!D:H,1,0),VLOOKUP(E:E,'Мегавитрина на 21.09'!C:H,2,0))</f>
        <v>#N/A</v>
      </c>
      <c r="Q394" s="27" t="e">
        <f>IF(ISNA(VLOOKUP(E:E,'Мегавитрина на 21.09'!C:H,3,0)), VLOOKUP(E:E,'Мегавитрина на 21.09'!D:H,2,0),VLOOKUP(E:E,'Мегавитрина на 21.09'!C:H,3,0))</f>
        <v>#N/A</v>
      </c>
      <c r="R394" s="27" t="e">
        <f>IF(ISNA(VLOOKUP(E:E,'Мегавитрина на 21.09'!C:H,4,0)), VLOOKUP(E:E,'Мегавитрина на 21.09'!D:H,3,0),VLOOKUP(E:E,'Мегавитрина на 21.09'!C:H,4,0))</f>
        <v>#N/A</v>
      </c>
      <c r="S394" t="e">
        <f>IF(ISNA(VLOOKUP(E:E,'Мегавитрина на 21.09'!C:H,5,0)), VLOOKUP(E:E,'Мегавитрина на 21.09'!D:H,4,0),VLOOKUP(E:E,'Мегавитрина на 21.09'!C:H,5,0))</f>
        <v>#N/A</v>
      </c>
      <c r="T394" t="e">
        <f>IF(ISNA(VLOOKUP(E:E,'Мегавитрина на 21.09'!C:H,6,0)), VLOOKUP(E:E,'Мегавитрина на 21.09'!D:H,5,0),VLOOKUP(E:E,'Мегавитрина на 21.09'!C:H,6,0))</f>
        <v>#N/A</v>
      </c>
    </row>
    <row r="395" spans="1:20" ht="20.100000000000001" hidden="1" customHeight="1">
      <c r="A395">
        <v>2</v>
      </c>
      <c r="B395">
        <v>394</v>
      </c>
      <c r="C395" t="s">
        <v>260</v>
      </c>
      <c r="D395" t="s">
        <v>2765</v>
      </c>
      <c r="E395" t="s">
        <v>690</v>
      </c>
      <c r="F395" t="s">
        <v>260</v>
      </c>
      <c r="J395" s="9" t="s">
        <v>266</v>
      </c>
      <c r="L395" t="e">
        <f>VLOOKUP(F395&amp;E395,'Атрибут-ТОД2'!F:F,1,0)</f>
        <v>#N/A</v>
      </c>
      <c r="O395" s="27" t="e">
        <f>IF(ISNA(VLOOKUP(E:E,'Мегавитрина на 21.09'!C:H,1,0)), VLOOKUP(E:E,'Мегавитрина на 21.09'!D:H,1,0),VLOOKUP(E:E,'Мегавитрина на 21.09'!C:H,1,0))</f>
        <v>#N/A</v>
      </c>
      <c r="P395" s="27" t="e">
        <f>IF(ISNA(VLOOKUP(E:E,'Мегавитрина на 21.09'!C:H,2,0)), VLOOKUP(E:E,'Мегавитрина на 21.09'!D:H,1,0),VLOOKUP(E:E,'Мегавитрина на 21.09'!C:H,2,0))</f>
        <v>#N/A</v>
      </c>
      <c r="Q395" s="27" t="e">
        <f>IF(ISNA(VLOOKUP(E:E,'Мегавитрина на 21.09'!C:H,3,0)), VLOOKUP(E:E,'Мегавитрина на 21.09'!D:H,2,0),VLOOKUP(E:E,'Мегавитрина на 21.09'!C:H,3,0))</f>
        <v>#N/A</v>
      </c>
      <c r="R395" s="27" t="e">
        <f>IF(ISNA(VLOOKUP(E:E,'Мегавитрина на 21.09'!C:H,4,0)), VLOOKUP(E:E,'Мегавитрина на 21.09'!D:H,3,0),VLOOKUP(E:E,'Мегавитрина на 21.09'!C:H,4,0))</f>
        <v>#N/A</v>
      </c>
      <c r="S395" t="e">
        <f>IF(ISNA(VLOOKUP(E:E,'Мегавитрина на 21.09'!C:H,5,0)), VLOOKUP(E:E,'Мегавитрина на 21.09'!D:H,4,0),VLOOKUP(E:E,'Мегавитрина на 21.09'!C:H,5,0))</f>
        <v>#N/A</v>
      </c>
      <c r="T395" t="e">
        <f>IF(ISNA(VLOOKUP(E:E,'Мегавитрина на 21.09'!C:H,6,0)), VLOOKUP(E:E,'Мегавитрина на 21.09'!D:H,5,0),VLOOKUP(E:E,'Мегавитрина на 21.09'!C:H,6,0))</f>
        <v>#N/A</v>
      </c>
    </row>
    <row r="396" spans="1:20" ht="20.100000000000001" hidden="1" customHeight="1">
      <c r="A396">
        <v>2</v>
      </c>
      <c r="B396">
        <v>395</v>
      </c>
      <c r="C396" t="s">
        <v>260</v>
      </c>
      <c r="D396" t="s">
        <v>2765</v>
      </c>
      <c r="E396" t="s">
        <v>691</v>
      </c>
      <c r="F396" t="s">
        <v>260</v>
      </c>
      <c r="J396" s="9" t="s">
        <v>266</v>
      </c>
      <c r="L396" t="e">
        <f>VLOOKUP(F396&amp;E396,'Атрибут-ТОД2'!F:F,1,0)</f>
        <v>#N/A</v>
      </c>
      <c r="O396" s="27" t="e">
        <f>IF(ISNA(VLOOKUP(E:E,'Мегавитрина на 21.09'!C:H,1,0)), VLOOKUP(E:E,'Мегавитрина на 21.09'!D:H,1,0),VLOOKUP(E:E,'Мегавитрина на 21.09'!C:H,1,0))</f>
        <v>#N/A</v>
      </c>
      <c r="P396" s="27" t="e">
        <f>IF(ISNA(VLOOKUP(E:E,'Мегавитрина на 21.09'!C:H,2,0)), VLOOKUP(E:E,'Мегавитрина на 21.09'!D:H,1,0),VLOOKUP(E:E,'Мегавитрина на 21.09'!C:H,2,0))</f>
        <v>#N/A</v>
      </c>
      <c r="Q396" s="27" t="e">
        <f>IF(ISNA(VLOOKUP(E:E,'Мегавитрина на 21.09'!C:H,3,0)), VLOOKUP(E:E,'Мегавитрина на 21.09'!D:H,2,0),VLOOKUP(E:E,'Мегавитрина на 21.09'!C:H,3,0))</f>
        <v>#N/A</v>
      </c>
      <c r="R396" s="27" t="e">
        <f>IF(ISNA(VLOOKUP(E:E,'Мегавитрина на 21.09'!C:H,4,0)), VLOOKUP(E:E,'Мегавитрина на 21.09'!D:H,3,0),VLOOKUP(E:E,'Мегавитрина на 21.09'!C:H,4,0))</f>
        <v>#N/A</v>
      </c>
      <c r="S396" t="e">
        <f>IF(ISNA(VLOOKUP(E:E,'Мегавитрина на 21.09'!C:H,5,0)), VLOOKUP(E:E,'Мегавитрина на 21.09'!D:H,4,0),VLOOKUP(E:E,'Мегавитрина на 21.09'!C:H,5,0))</f>
        <v>#N/A</v>
      </c>
      <c r="T396" t="e">
        <f>IF(ISNA(VLOOKUP(E:E,'Мегавитрина на 21.09'!C:H,6,0)), VLOOKUP(E:E,'Мегавитрина на 21.09'!D:H,5,0),VLOOKUP(E:E,'Мегавитрина на 21.09'!C:H,6,0))</f>
        <v>#N/A</v>
      </c>
    </row>
    <row r="397" spans="1:20" ht="20.100000000000001" hidden="1" customHeight="1">
      <c r="A397">
        <v>2</v>
      </c>
      <c r="B397">
        <v>396</v>
      </c>
      <c r="C397" t="s">
        <v>260</v>
      </c>
      <c r="D397" t="s">
        <v>2765</v>
      </c>
      <c r="E397" t="s">
        <v>692</v>
      </c>
      <c r="F397" t="s">
        <v>260</v>
      </c>
      <c r="J397" s="9" t="s">
        <v>266</v>
      </c>
      <c r="L397" t="e">
        <f>VLOOKUP(F397&amp;E397,'Атрибут-ТОД2'!F:F,1,0)</f>
        <v>#N/A</v>
      </c>
      <c r="O397" s="27" t="e">
        <f>IF(ISNA(VLOOKUP(E:E,'Мегавитрина на 21.09'!C:H,1,0)), VLOOKUP(E:E,'Мегавитрина на 21.09'!D:H,1,0),VLOOKUP(E:E,'Мегавитрина на 21.09'!C:H,1,0))</f>
        <v>#N/A</v>
      </c>
      <c r="P397" s="27" t="e">
        <f>IF(ISNA(VLOOKUP(E:E,'Мегавитрина на 21.09'!C:H,2,0)), VLOOKUP(E:E,'Мегавитрина на 21.09'!D:H,1,0),VLOOKUP(E:E,'Мегавитрина на 21.09'!C:H,2,0))</f>
        <v>#N/A</v>
      </c>
      <c r="Q397" s="27" t="e">
        <f>IF(ISNA(VLOOKUP(E:E,'Мегавитрина на 21.09'!C:H,3,0)), VLOOKUP(E:E,'Мегавитрина на 21.09'!D:H,2,0),VLOOKUP(E:E,'Мегавитрина на 21.09'!C:H,3,0))</f>
        <v>#N/A</v>
      </c>
      <c r="R397" s="27" t="e">
        <f>IF(ISNA(VLOOKUP(E:E,'Мегавитрина на 21.09'!C:H,4,0)), VLOOKUP(E:E,'Мегавитрина на 21.09'!D:H,3,0),VLOOKUP(E:E,'Мегавитрина на 21.09'!C:H,4,0))</f>
        <v>#N/A</v>
      </c>
      <c r="S397" t="e">
        <f>IF(ISNA(VLOOKUP(E:E,'Мегавитрина на 21.09'!C:H,5,0)), VLOOKUP(E:E,'Мегавитрина на 21.09'!D:H,4,0),VLOOKUP(E:E,'Мегавитрина на 21.09'!C:H,5,0))</f>
        <v>#N/A</v>
      </c>
      <c r="T397" t="e">
        <f>IF(ISNA(VLOOKUP(E:E,'Мегавитрина на 21.09'!C:H,6,0)), VLOOKUP(E:E,'Мегавитрина на 21.09'!D:H,5,0),VLOOKUP(E:E,'Мегавитрина на 21.09'!C:H,6,0))</f>
        <v>#N/A</v>
      </c>
    </row>
    <row r="398" spans="1:20" ht="20.100000000000001" hidden="1" customHeight="1">
      <c r="A398">
        <v>2</v>
      </c>
      <c r="B398">
        <v>397</v>
      </c>
      <c r="C398" t="s">
        <v>260</v>
      </c>
      <c r="D398" t="s">
        <v>2765</v>
      </c>
      <c r="E398" t="s">
        <v>693</v>
      </c>
      <c r="F398" t="s">
        <v>260</v>
      </c>
      <c r="J398" s="9" t="s">
        <v>266</v>
      </c>
      <c r="L398" t="e">
        <f>VLOOKUP(F398&amp;E398,'Атрибут-ТОД2'!F:F,1,0)</f>
        <v>#N/A</v>
      </c>
      <c r="O398" s="27" t="e">
        <f>IF(ISNA(VLOOKUP(E:E,'Мегавитрина на 21.09'!C:H,1,0)), VLOOKUP(E:E,'Мегавитрина на 21.09'!D:H,1,0),VLOOKUP(E:E,'Мегавитрина на 21.09'!C:H,1,0))</f>
        <v>#N/A</v>
      </c>
      <c r="P398" s="27" t="e">
        <f>IF(ISNA(VLOOKUP(E:E,'Мегавитрина на 21.09'!C:H,2,0)), VLOOKUP(E:E,'Мегавитрина на 21.09'!D:H,1,0),VLOOKUP(E:E,'Мегавитрина на 21.09'!C:H,2,0))</f>
        <v>#N/A</v>
      </c>
      <c r="Q398" s="27" t="e">
        <f>IF(ISNA(VLOOKUP(E:E,'Мегавитрина на 21.09'!C:H,3,0)), VLOOKUP(E:E,'Мегавитрина на 21.09'!D:H,2,0),VLOOKUP(E:E,'Мегавитрина на 21.09'!C:H,3,0))</f>
        <v>#N/A</v>
      </c>
      <c r="R398" s="27" t="e">
        <f>IF(ISNA(VLOOKUP(E:E,'Мегавитрина на 21.09'!C:H,4,0)), VLOOKUP(E:E,'Мегавитрина на 21.09'!D:H,3,0),VLOOKUP(E:E,'Мегавитрина на 21.09'!C:H,4,0))</f>
        <v>#N/A</v>
      </c>
      <c r="S398" t="e">
        <f>IF(ISNA(VLOOKUP(E:E,'Мегавитрина на 21.09'!C:H,5,0)), VLOOKUP(E:E,'Мегавитрина на 21.09'!D:H,4,0),VLOOKUP(E:E,'Мегавитрина на 21.09'!C:H,5,0))</f>
        <v>#N/A</v>
      </c>
      <c r="T398" t="e">
        <f>IF(ISNA(VLOOKUP(E:E,'Мегавитрина на 21.09'!C:H,6,0)), VLOOKUP(E:E,'Мегавитрина на 21.09'!D:H,5,0),VLOOKUP(E:E,'Мегавитрина на 21.09'!C:H,6,0))</f>
        <v>#N/A</v>
      </c>
    </row>
    <row r="399" spans="1:20" ht="20.100000000000001" hidden="1" customHeight="1">
      <c r="A399">
        <v>2</v>
      </c>
      <c r="B399">
        <v>398</v>
      </c>
      <c r="C399" t="s">
        <v>260</v>
      </c>
      <c r="D399" t="s">
        <v>2765</v>
      </c>
      <c r="E399" t="s">
        <v>694</v>
      </c>
      <c r="F399" t="s">
        <v>260</v>
      </c>
      <c r="J399" s="9" t="s">
        <v>266</v>
      </c>
      <c r="L399" t="e">
        <f>VLOOKUP(F399&amp;E399,'Атрибут-ТОД2'!F:F,1,0)</f>
        <v>#N/A</v>
      </c>
      <c r="O399" s="27" t="e">
        <f>IF(ISNA(VLOOKUP(E:E,'Мегавитрина на 21.09'!C:H,1,0)), VLOOKUP(E:E,'Мегавитрина на 21.09'!D:H,1,0),VLOOKUP(E:E,'Мегавитрина на 21.09'!C:H,1,0))</f>
        <v>#N/A</v>
      </c>
      <c r="P399" s="27" t="e">
        <f>IF(ISNA(VLOOKUP(E:E,'Мегавитрина на 21.09'!C:H,2,0)), VLOOKUP(E:E,'Мегавитрина на 21.09'!D:H,1,0),VLOOKUP(E:E,'Мегавитрина на 21.09'!C:H,2,0))</f>
        <v>#N/A</v>
      </c>
      <c r="Q399" s="27" t="e">
        <f>IF(ISNA(VLOOKUP(E:E,'Мегавитрина на 21.09'!C:H,3,0)), VLOOKUP(E:E,'Мегавитрина на 21.09'!D:H,2,0),VLOOKUP(E:E,'Мегавитрина на 21.09'!C:H,3,0))</f>
        <v>#N/A</v>
      </c>
      <c r="R399" s="27" t="e">
        <f>IF(ISNA(VLOOKUP(E:E,'Мегавитрина на 21.09'!C:H,4,0)), VLOOKUP(E:E,'Мегавитрина на 21.09'!D:H,3,0),VLOOKUP(E:E,'Мегавитрина на 21.09'!C:H,4,0))</f>
        <v>#N/A</v>
      </c>
      <c r="S399" t="e">
        <f>IF(ISNA(VLOOKUP(E:E,'Мегавитрина на 21.09'!C:H,5,0)), VLOOKUP(E:E,'Мегавитрина на 21.09'!D:H,4,0),VLOOKUP(E:E,'Мегавитрина на 21.09'!C:H,5,0))</f>
        <v>#N/A</v>
      </c>
      <c r="T399" t="e">
        <f>IF(ISNA(VLOOKUP(E:E,'Мегавитрина на 21.09'!C:H,6,0)), VLOOKUP(E:E,'Мегавитрина на 21.09'!D:H,5,0),VLOOKUP(E:E,'Мегавитрина на 21.09'!C:H,6,0))</f>
        <v>#N/A</v>
      </c>
    </row>
    <row r="400" spans="1:20" ht="20.100000000000001" hidden="1" customHeight="1">
      <c r="A400">
        <v>2</v>
      </c>
      <c r="B400">
        <v>399</v>
      </c>
      <c r="C400" t="s">
        <v>260</v>
      </c>
      <c r="D400" t="s">
        <v>2765</v>
      </c>
      <c r="E400" t="s">
        <v>695</v>
      </c>
      <c r="F400" t="s">
        <v>260</v>
      </c>
      <c r="J400" s="9" t="s">
        <v>266</v>
      </c>
      <c r="L400" t="e">
        <f>VLOOKUP(F400&amp;E400,'Атрибут-ТОД2'!F:F,1,0)</f>
        <v>#N/A</v>
      </c>
      <c r="O400" s="27" t="e">
        <f>IF(ISNA(VLOOKUP(E:E,'Мегавитрина на 21.09'!C:H,1,0)), VLOOKUP(E:E,'Мегавитрина на 21.09'!D:H,1,0),VLOOKUP(E:E,'Мегавитрина на 21.09'!C:H,1,0))</f>
        <v>#N/A</v>
      </c>
      <c r="P400" s="27" t="e">
        <f>IF(ISNA(VLOOKUP(E:E,'Мегавитрина на 21.09'!C:H,2,0)), VLOOKUP(E:E,'Мегавитрина на 21.09'!D:H,1,0),VLOOKUP(E:E,'Мегавитрина на 21.09'!C:H,2,0))</f>
        <v>#N/A</v>
      </c>
      <c r="Q400" s="27" t="e">
        <f>IF(ISNA(VLOOKUP(E:E,'Мегавитрина на 21.09'!C:H,3,0)), VLOOKUP(E:E,'Мегавитрина на 21.09'!D:H,2,0),VLOOKUP(E:E,'Мегавитрина на 21.09'!C:H,3,0))</f>
        <v>#N/A</v>
      </c>
      <c r="R400" s="27" t="e">
        <f>IF(ISNA(VLOOKUP(E:E,'Мегавитрина на 21.09'!C:H,4,0)), VLOOKUP(E:E,'Мегавитрина на 21.09'!D:H,3,0),VLOOKUP(E:E,'Мегавитрина на 21.09'!C:H,4,0))</f>
        <v>#N/A</v>
      </c>
      <c r="S400" t="e">
        <f>IF(ISNA(VLOOKUP(E:E,'Мегавитрина на 21.09'!C:H,5,0)), VLOOKUP(E:E,'Мегавитрина на 21.09'!D:H,4,0),VLOOKUP(E:E,'Мегавитрина на 21.09'!C:H,5,0))</f>
        <v>#N/A</v>
      </c>
      <c r="T400" t="e">
        <f>IF(ISNA(VLOOKUP(E:E,'Мегавитрина на 21.09'!C:H,6,0)), VLOOKUP(E:E,'Мегавитрина на 21.09'!D:H,5,0),VLOOKUP(E:E,'Мегавитрина на 21.09'!C:H,6,0))</f>
        <v>#N/A</v>
      </c>
    </row>
    <row r="401" spans="1:20" ht="20.100000000000001" hidden="1" customHeight="1">
      <c r="A401">
        <v>2</v>
      </c>
      <c r="B401">
        <v>400</v>
      </c>
      <c r="C401" t="s">
        <v>260</v>
      </c>
      <c r="D401" t="s">
        <v>2765</v>
      </c>
      <c r="E401" t="s">
        <v>696</v>
      </c>
      <c r="F401" t="s">
        <v>260</v>
      </c>
      <c r="J401" s="9" t="s">
        <v>266</v>
      </c>
      <c r="L401" t="e">
        <f>VLOOKUP(F401&amp;E401,'Атрибут-ТОД2'!F:F,1,0)</f>
        <v>#N/A</v>
      </c>
      <c r="O401" s="27" t="e">
        <f>IF(ISNA(VLOOKUP(E:E,'Мегавитрина на 21.09'!C:H,1,0)), VLOOKUP(E:E,'Мегавитрина на 21.09'!D:H,1,0),VLOOKUP(E:E,'Мегавитрина на 21.09'!C:H,1,0))</f>
        <v>#N/A</v>
      </c>
      <c r="P401" s="27" t="e">
        <f>IF(ISNA(VLOOKUP(E:E,'Мегавитрина на 21.09'!C:H,2,0)), VLOOKUP(E:E,'Мегавитрина на 21.09'!D:H,1,0),VLOOKUP(E:E,'Мегавитрина на 21.09'!C:H,2,0))</f>
        <v>#N/A</v>
      </c>
      <c r="Q401" s="27" t="e">
        <f>IF(ISNA(VLOOKUP(E:E,'Мегавитрина на 21.09'!C:H,3,0)), VLOOKUP(E:E,'Мегавитрина на 21.09'!D:H,2,0),VLOOKUP(E:E,'Мегавитрина на 21.09'!C:H,3,0))</f>
        <v>#N/A</v>
      </c>
      <c r="R401" s="27" t="e">
        <f>IF(ISNA(VLOOKUP(E:E,'Мегавитрина на 21.09'!C:H,4,0)), VLOOKUP(E:E,'Мегавитрина на 21.09'!D:H,3,0),VLOOKUP(E:E,'Мегавитрина на 21.09'!C:H,4,0))</f>
        <v>#N/A</v>
      </c>
      <c r="S401" t="e">
        <f>IF(ISNA(VLOOKUP(E:E,'Мегавитрина на 21.09'!C:H,5,0)), VLOOKUP(E:E,'Мегавитрина на 21.09'!D:H,4,0),VLOOKUP(E:E,'Мегавитрина на 21.09'!C:H,5,0))</f>
        <v>#N/A</v>
      </c>
      <c r="T401" t="e">
        <f>IF(ISNA(VLOOKUP(E:E,'Мегавитрина на 21.09'!C:H,6,0)), VLOOKUP(E:E,'Мегавитрина на 21.09'!D:H,5,0),VLOOKUP(E:E,'Мегавитрина на 21.09'!C:H,6,0))</f>
        <v>#N/A</v>
      </c>
    </row>
    <row r="402" spans="1:20" ht="20.100000000000001" hidden="1" customHeight="1">
      <c r="A402">
        <v>2</v>
      </c>
      <c r="B402">
        <v>401</v>
      </c>
      <c r="C402" t="s">
        <v>260</v>
      </c>
      <c r="D402" t="s">
        <v>2765</v>
      </c>
      <c r="E402" t="s">
        <v>697</v>
      </c>
      <c r="F402" t="s">
        <v>260</v>
      </c>
      <c r="J402" s="9" t="s">
        <v>266</v>
      </c>
      <c r="L402" t="e">
        <f>VLOOKUP(F402&amp;E402,'Атрибут-ТОД2'!F:F,1,0)</f>
        <v>#N/A</v>
      </c>
      <c r="O402" s="27" t="str">
        <f>IF(ISNA(VLOOKUP(E:E,'Мегавитрина на 21.09'!C:H,1,0)), VLOOKUP(E:E,'Мегавитрина на 21.09'!D:H,1,0),VLOOKUP(E:E,'Мегавитрина на 21.09'!C:H,1,0))</f>
        <v>crd_dc_p2p_other_bank_amt</v>
      </c>
      <c r="P402" s="27">
        <f>IF(ISNA(VLOOKUP(E:E,'Мегавитрина на 21.09'!C:H,2,0)), VLOOKUP(E:E,'Мегавитрина на 21.09'!D:H,1,0),VLOOKUP(E:E,'Мегавитрина на 21.09'!C:H,2,0))</f>
        <v>0</v>
      </c>
      <c r="Q402" s="27" t="str">
        <f>IF(ISNA(VLOOKUP(E:E,'Мегавитрина на 21.09'!C:H,3,0)), VLOOKUP(E:E,'Мегавитрина на 21.09'!D:H,2,0),VLOOKUP(E:E,'Мегавитрина на 21.09'!C:H,3,0))</f>
        <v>Сумма переводов в другие банки по ДК за отчетный месяц</v>
      </c>
      <c r="R402" s="27" t="str">
        <f>IF(ISNA(VLOOKUP(E:E,'Мегавитрина на 21.09'!C:H,4,0)), VLOOKUP(E:E,'Мегавитрина на 21.09'!D:H,3,0),VLOOKUP(E:E,'Мегавитрина на 21.09'!C:H,4,0))</f>
        <v>custom_rb_card.card_agrmnt</v>
      </c>
      <c r="S402">
        <f>IF(ISNA(VLOOKUP(E:E,'Мегавитрина на 21.09'!C:H,5,0)), VLOOKUP(E:E,'Мегавитрина на 21.09'!D:H,4,0),VLOOKUP(E:E,'Мегавитрина на 21.09'!C:H,5,0))</f>
        <v>0</v>
      </c>
      <c r="T402" t="str">
        <f>IF(ISNA(VLOOKUP(E:E,'Мегавитрина на 21.09'!C:H,6,0)), VLOOKUP(E:E,'Мегавитрина на 21.09'!D:H,5,0),VLOOKUP(E:E,'Мегавитрина на 21.09'!C:H,6,0))</f>
        <v>Sum(CASE WHEN card_cat_cd='DB' THEN p2p_other_bank  END) AS crd_dc_p2p_other_bank_amt,</v>
      </c>
    </row>
    <row r="403" spans="1:20" ht="20.100000000000001" hidden="1" customHeight="1">
      <c r="A403">
        <v>2</v>
      </c>
      <c r="B403">
        <v>402</v>
      </c>
      <c r="C403" t="s">
        <v>260</v>
      </c>
      <c r="D403" t="s">
        <v>2765</v>
      </c>
      <c r="E403" t="s">
        <v>698</v>
      </c>
      <c r="F403" t="s">
        <v>260</v>
      </c>
      <c r="J403" s="9" t="s">
        <v>266</v>
      </c>
      <c r="L403" t="e">
        <f>VLOOKUP(F403&amp;E403,'Атрибут-ТОД2'!F:F,1,0)</f>
        <v>#N/A</v>
      </c>
      <c r="O403" s="27" t="str">
        <f>IF(ISNA(VLOOKUP(E:E,'Мегавитрина на 21.09'!C:H,1,0)), VLOOKUP(E:E,'Мегавитрина на 21.09'!D:H,1,0),VLOOKUP(E:E,'Мегавитрина на 21.09'!C:H,1,0))</f>
        <v>crd_dc_p2p_other_bank_qty</v>
      </c>
      <c r="P403" s="27">
        <f>IF(ISNA(VLOOKUP(E:E,'Мегавитрина на 21.09'!C:H,2,0)), VLOOKUP(E:E,'Мегавитрина на 21.09'!D:H,1,0),VLOOKUP(E:E,'Мегавитрина на 21.09'!C:H,2,0))</f>
        <v>0</v>
      </c>
      <c r="Q403" s="27" t="str">
        <f>IF(ISNA(VLOOKUP(E:E,'Мегавитрина на 21.09'!C:H,3,0)), VLOOKUP(E:E,'Мегавитрина на 21.09'!D:H,2,0),VLOOKUP(E:E,'Мегавитрина на 21.09'!C:H,3,0))</f>
        <v>Количество переводов в другие банки по ДК за отчетный месяц</v>
      </c>
      <c r="R403" s="27" t="str">
        <f>IF(ISNA(VLOOKUP(E:E,'Мегавитрина на 21.09'!C:H,4,0)), VLOOKUP(E:E,'Мегавитрина на 21.09'!D:H,3,0),VLOOKUP(E:E,'Мегавитрина на 21.09'!C:H,4,0))</f>
        <v>custom_rb_card.card_agrmnt</v>
      </c>
      <c r="S403">
        <f>IF(ISNA(VLOOKUP(E:E,'Мегавитрина на 21.09'!C:H,5,0)), VLOOKUP(E:E,'Мегавитрина на 21.09'!D:H,4,0),VLOOKUP(E:E,'Мегавитрина на 21.09'!C:H,5,0))</f>
        <v>0</v>
      </c>
      <c r="T403" t="str">
        <f>IF(ISNA(VLOOKUP(E:E,'Мегавитрина на 21.09'!C:H,6,0)), VLOOKUP(E:E,'Мегавитрина на 21.09'!D:H,5,0),VLOOKUP(E:E,'Мегавитрина на 21.09'!C:H,6,0))</f>
        <v>Sum(CASE WHEN card_cat_cd='DB' THEN p2p_other_bank_cnt END) AS crd_dc_p2p_other_bank_qty,</v>
      </c>
    </row>
    <row r="404" spans="1:20" ht="20.100000000000001" hidden="1" customHeight="1">
      <c r="A404">
        <v>2</v>
      </c>
      <c r="B404">
        <v>403</v>
      </c>
      <c r="C404" t="s">
        <v>260</v>
      </c>
      <c r="D404" t="s">
        <v>2765</v>
      </c>
      <c r="E404" t="s">
        <v>699</v>
      </c>
      <c r="F404" t="s">
        <v>260</v>
      </c>
      <c r="I404" t="s">
        <v>2029</v>
      </c>
      <c r="J404" s="9" t="s">
        <v>266</v>
      </c>
      <c r="L404" t="e">
        <f>VLOOKUP(F404&amp;E404,'Атрибут-ТОД2'!F:F,1,0)</f>
        <v>#N/A</v>
      </c>
      <c r="O404" s="27" t="str">
        <f>IF(ISNA(VLOOKUP(E:E,'Мегавитрина на 21.09'!C:H,1,0)), VLOOKUP(E:E,'Мегавитрина на 21.09'!D:H,1,0),VLOOKUP(E:E,'Мегавитрина на 21.09'!C:H,1,0))</f>
        <v>crd_dc_payroll_act_min_open_dt</v>
      </c>
      <c r="P404" s="27" t="str">
        <f>IF(ISNA(VLOOKUP(E:E,'Мегавитрина на 21.09'!C:H,2,0)), VLOOKUP(E:E,'Мегавитрина на 21.09'!D:H,1,0),VLOOKUP(E:E,'Мегавитрина на 21.09'!C:H,2,0))</f>
        <v>crd_dc_payroll_act_min_open_dt</v>
      </c>
      <c r="Q404" s="27" t="str">
        <f>IF(ISNA(VLOOKUP(E:E,'Мегавитрина на 21.09'!C:H,3,0)), VLOOKUP(E:E,'Мегавитрина на 21.09'!D:H,2,0),VLOOKUP(E:E,'Мегавитрина на 21.09'!C:H,3,0))</f>
        <v>Дата первого открытия активной зарплатной карты (среди действующих зарплатных карт) зарплатными начислениями за посл. 3 месяца &gt; 3000 р.</v>
      </c>
      <c r="R404" s="27" t="str">
        <f>IF(ISNA(VLOOKUP(E:E,'Мегавитрина на 21.09'!C:H,4,0)), VLOOKUP(E:E,'Мегавитрина на 21.09'!D:H,3,0),VLOOKUP(E:E,'Мегавитрина на 21.09'!C:H,4,0))</f>
        <v>custom_rb_card.agrmnt_mnth</v>
      </c>
      <c r="S404">
        <f>IF(ISNA(VLOOKUP(E:E,'Мегавитрина на 21.09'!C:H,5,0)), VLOOKUP(E:E,'Мегавитрина на 21.09'!D:H,4,0),VLOOKUP(E:E,'Мегавитрина на 21.09'!C:H,5,0))</f>
        <v>0</v>
      </c>
      <c r="T404" t="str">
        <f>IF(ISNA(VLOOKUP(E:E,'Мегавитрина на 21.09'!C:H,6,0)), VLOOKUP(E:E,'Мегавитрина на 21.09'!D:H,5,0),VLOOKUP(E:E,'Мегавитрина на 21.09'!C:H,6,0))</f>
        <v>Min(CASE WHEN crd_payroll_act_nflag = 1 THEN agrmnt_open_dt end) AS crd_dc_payroll_act_min_open_dt,</v>
      </c>
    </row>
    <row r="405" spans="1:20" ht="20.100000000000001" hidden="1" customHeight="1">
      <c r="A405">
        <v>2</v>
      </c>
      <c r="B405">
        <v>404</v>
      </c>
      <c r="C405" t="s">
        <v>260</v>
      </c>
      <c r="D405" t="s">
        <v>2765</v>
      </c>
      <c r="E405" t="s">
        <v>701</v>
      </c>
      <c r="F405" t="s">
        <v>260</v>
      </c>
      <c r="I405" t="s">
        <v>2031</v>
      </c>
      <c r="J405" s="9" t="s">
        <v>266</v>
      </c>
      <c r="L405" t="e">
        <f>VLOOKUP(F405&amp;E405,'Атрибут-ТОД2'!F:F,1,0)</f>
        <v>#N/A</v>
      </c>
      <c r="O405" s="27" t="str">
        <f>IF(ISNA(VLOOKUP(E:E,'Мегавитрина на 21.09'!C:H,1,0)), VLOOKUP(E:E,'Мегавитрина на 21.09'!D:H,1,0),VLOOKUP(E:E,'Мегавитрина на 21.09'!C:H,1,0))</f>
        <v>crd_dc_payroll_min_open_dt</v>
      </c>
      <c r="P405" s="27" t="str">
        <f>IF(ISNA(VLOOKUP(E:E,'Мегавитрина на 21.09'!C:H,2,0)), VLOOKUP(E:E,'Мегавитрина на 21.09'!D:H,1,0),VLOOKUP(E:E,'Мегавитрина на 21.09'!C:H,2,0))</f>
        <v>crd_dc_payroll_min_open_dt</v>
      </c>
      <c r="Q405" s="27" t="str">
        <f>IF(ISNA(VLOOKUP(E:E,'Мегавитрина на 21.09'!C:H,3,0)), VLOOKUP(E:E,'Мегавитрина на 21.09'!D:H,2,0),VLOOKUP(E:E,'Мегавитрина на 21.09'!C:H,3,0))</f>
        <v>Дата первого открытия зарплатной карты среди действующих (карт.договор в статусе 1000, карта в 1000,1010,1026, экспирация карты НЕ учитывается)</v>
      </c>
      <c r="R405" s="27" t="str">
        <f>IF(ISNA(VLOOKUP(E:E,'Мегавитрина на 21.09'!C:H,4,0)), VLOOKUP(E:E,'Мегавитрина на 21.09'!D:H,3,0),VLOOKUP(E:E,'Мегавитрина на 21.09'!C:H,4,0))</f>
        <v>custom_rb_card.agrmnt_mnth</v>
      </c>
      <c r="S405">
        <f>IF(ISNA(VLOOKUP(E:E,'Мегавитрина на 21.09'!C:H,5,0)), VLOOKUP(E:E,'Мегавитрина на 21.09'!D:H,4,0),VLOOKUP(E:E,'Мегавитрина на 21.09'!C:H,5,0))</f>
        <v>0</v>
      </c>
      <c r="T405" t="str">
        <f>IF(ISNA(VLOOKUP(E:E,'Мегавитрина на 21.09'!C:H,6,0)), VLOOKUP(E:E,'Мегавитрина на 21.09'!D:H,5,0),VLOOKUP(E:E,'Мегавитрина на 21.09'!C:H,6,0))</f>
        <v>Min(CASE WHEN crd_payroll_nflag = 1 AND crd_prod_cat_cd = 'DB' THEN agrmnt_open_dt end) AS crd_dc_payroll_min_open_dt,</v>
      </c>
    </row>
    <row r="406" spans="1:20" ht="20.100000000000001" hidden="1" customHeight="1">
      <c r="A406">
        <v>2</v>
      </c>
      <c r="B406">
        <v>405</v>
      </c>
      <c r="C406" t="s">
        <v>260</v>
      </c>
      <c r="D406" t="s">
        <v>2765</v>
      </c>
      <c r="E406" t="s">
        <v>772</v>
      </c>
      <c r="F406" t="s">
        <v>260</v>
      </c>
      <c r="I406" t="s">
        <v>2099</v>
      </c>
      <c r="J406" s="9" t="s">
        <v>266</v>
      </c>
      <c r="L406" t="e">
        <f>VLOOKUP(F406&amp;E406,'Атрибут-ТОД2'!F:F,1,0)</f>
        <v>#N/A</v>
      </c>
      <c r="O406" s="27" t="str">
        <f>IF(ISNA(VLOOKUP(E:E,'Мегавитрина на 21.09'!C:H,1,0)), VLOOKUP(E:E,'Мегавитрина на 21.09'!D:H,1,0),VLOOKUP(E:E,'Мегавитрина на 21.09'!C:H,1,0))</f>
        <v>crd_pos_pc_it_rub_3m_amt</v>
      </c>
      <c r="P406" s="27" t="str">
        <f>IF(ISNA(VLOOKUP(E:E,'Мегавитрина на 21.09'!C:H,2,0)), VLOOKUP(E:E,'Мегавитрина на 21.09'!D:H,1,0),VLOOKUP(E:E,'Мегавитрина на 21.09'!C:H,2,0))</f>
        <v>crd_pos_pc_it_rub_3m_amt</v>
      </c>
      <c r="Q406" s="27" t="str">
        <f>IF(ISNA(VLOOKUP(E:E,'Мегавитрина на 21.09'!C:H,3,0)), VLOOKUP(E:E,'Мегавитрина на 21.09'!D:H,2,0),VLOOKUP(E:E,'Мегавитрина на 21.09'!C:H,3,0))</f>
        <v>Сумма операций покупки в категории "Компьютеры/Гаджеты/ПО/IT-услуги" в рублях за месяц по картам за 3 мес.</v>
      </c>
      <c r="R406" s="27" t="str">
        <f>IF(ISNA(VLOOKUP(E:E,'Мегавитрина на 21.09'!C:H,4,0)), VLOOKUP(E:E,'Мегавитрина на 21.09'!D:H,3,0),VLOOKUP(E:E,'Мегавитрина на 21.09'!C:H,4,0))</f>
        <v>custom_rb_card.txn_mnth; custom_rb_card.card_agrmnt; custom_rb_card.txn_type; custom_rb_card.mcc</v>
      </c>
      <c r="S406">
        <f>IF(ISNA(VLOOKUP(E:E,'Мегавитрина на 21.09'!C:H,5,0)), VLOOKUP(E:E,'Мегавитрина на 21.09'!D:H,4,0),VLOOKUP(E:E,'Мегавитрина на 21.09'!C:H,5,0))</f>
        <v>0</v>
      </c>
      <c r="T406" t="str">
        <f>IF(ISNA(VLOOKUP(E:E,'Мегавитрина на 21.09'!C:H,6,0)), VLOOKUP(E:E,'Мегавитрина на 21.09'!D:H,5,0),VLOOKUP(E:E,'Мегавитрина на 21.09'!C:H,6,0))</f>
        <v>Sum(CASE WHEN mcc_group_id = 5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407" spans="1:20" ht="20.100000000000001" hidden="1" customHeight="1">
      <c r="A407">
        <v>2</v>
      </c>
      <c r="B407">
        <v>406</v>
      </c>
      <c r="C407" t="s">
        <v>260</v>
      </c>
      <c r="D407" t="s">
        <v>2765</v>
      </c>
      <c r="E407" t="s">
        <v>704</v>
      </c>
      <c r="F407" t="s">
        <v>260</v>
      </c>
      <c r="I407" t="s">
        <v>2034</v>
      </c>
      <c r="J407" s="9" t="s">
        <v>266</v>
      </c>
      <c r="L407" t="e">
        <f>VLOOKUP(F407&amp;E407,'Атрибут-ТОД2'!F:F,1,0)</f>
        <v>#N/A</v>
      </c>
      <c r="O407" s="27" t="str">
        <f>IF(ISNA(VLOOKUP(E:E,'Мегавитрина на 21.09'!C:H,1,0)), VLOOKUP(E:E,'Мегавитрина на 21.09'!D:H,1,0),VLOOKUP(E:E,'Мегавитрина на 21.09'!C:H,1,0))</f>
        <v>crd_dc_payroll_sbrf_act_nflag</v>
      </c>
      <c r="P407" s="27" t="str">
        <f>IF(ISNA(VLOOKUP(E:E,'Мегавитрина на 21.09'!C:H,2,0)), VLOOKUP(E:E,'Мегавитрина на 21.09'!D:H,1,0),VLOOKUP(E:E,'Мегавитрина на 21.09'!C:H,2,0))</f>
        <v>crd_dc_payroll_sbrf_act_nflag</v>
      </c>
      <c r="Q407" s="27" t="str">
        <f>IF(ISNA(VLOOKUP(E:E,'Мегавитрина на 21.09'!C:H,3,0)), VLOOKUP(E:E,'Мегавитрина на 21.09'!D:H,2,0),VLOOKUP(E:E,'Мегавитрина на 21.09'!C:H,3,0))</f>
        <v>Флаг наличия действующей дебетовой зарплатной карты сотрудника СБРФ со среднемесячными з/п начислениями за последние 3 мес. &gt; 3000 руб.</v>
      </c>
      <c r="R407" s="27" t="str">
        <f>IF(ISNA(VLOOKUP(E:E,'Мегавитрина на 21.09'!C:H,4,0)), VLOOKUP(E:E,'Мегавитрина на 21.09'!D:H,3,0),VLOOKUP(E:E,'Мегавитрина на 21.09'!C:H,4,0))</f>
        <v>??</v>
      </c>
      <c r="S407">
        <f>IF(ISNA(VLOOKUP(E:E,'Мегавитрина на 21.09'!C:H,5,0)), VLOOKUP(E:E,'Мегавитрина на 21.09'!D:H,4,0),VLOOKUP(E:E,'Мегавитрина на 21.09'!C:H,5,0))</f>
        <v>0</v>
      </c>
      <c r="T407" t="str">
        <f>IF(ISNA(VLOOKUP(E:E,'Мегавитрина на 21.09'!C:H,6,0)), VLOOKUP(E:E,'Мегавитрина на 21.09'!D:H,5,0),VLOOKUP(E:E,'Мегавитрина на 21.09'!C:H,6,0))</f>
        <v>??</v>
      </c>
    </row>
    <row r="408" spans="1:20" ht="20.100000000000001" hidden="1" customHeight="1">
      <c r="A408">
        <v>2</v>
      </c>
      <c r="B408">
        <v>407</v>
      </c>
      <c r="C408" t="s">
        <v>260</v>
      </c>
      <c r="D408" t="s">
        <v>2765</v>
      </c>
      <c r="E408" t="s">
        <v>705</v>
      </c>
      <c r="F408" t="s">
        <v>260</v>
      </c>
      <c r="J408" s="9" t="s">
        <v>266</v>
      </c>
      <c r="L408" t="e">
        <f>VLOOKUP(F408&amp;E408,'Атрибут-ТОД2'!F:F,1,0)</f>
        <v>#N/A</v>
      </c>
      <c r="O408" s="27" t="str">
        <f>IF(ISNA(VLOOKUP(E:E,'Мегавитрина на 21.09'!C:H,1,0)), VLOOKUP(E:E,'Мегавитрина на 21.09'!D:H,1,0),VLOOKUP(E:E,'Мегавитрина на 21.09'!C:H,1,0))</f>
        <v>crd_dc_pos_clear_amt</v>
      </c>
      <c r="P408" s="27">
        <f>IF(ISNA(VLOOKUP(E:E,'Мегавитрина на 21.09'!C:H,2,0)), VLOOKUP(E:E,'Мегавитрина на 21.09'!D:H,1,0),VLOOKUP(E:E,'Мегавитрина на 21.09'!C:H,2,0))</f>
        <v>0</v>
      </c>
      <c r="Q408" s="27" t="str">
        <f>IF(ISNA(VLOOKUP(E:E,'Мегавитрина на 21.09'!C:H,3,0)), VLOOKUP(E:E,'Мегавитрина на 21.09'!D:H,2,0),VLOOKUP(E:E,'Мегавитрина на 21.09'!C:H,3,0))</f>
        <v>Сумма POS, очищенная от переводов в другие банки, по ДК за отчетный месяц</v>
      </c>
      <c r="R408" s="27" t="str">
        <f>IF(ISNA(VLOOKUP(E:E,'Мегавитрина на 21.09'!C:H,4,0)), VLOOKUP(E:E,'Мегавитрина на 21.09'!D:H,3,0),VLOOKUP(E:E,'Мегавитрина на 21.09'!C:H,4,0))</f>
        <v>custom_rb_card.card_agrmnt</v>
      </c>
      <c r="S408">
        <f>IF(ISNA(VLOOKUP(E:E,'Мегавитрина на 21.09'!C:H,5,0)), VLOOKUP(E:E,'Мегавитрина на 21.09'!D:H,4,0),VLOOKUP(E:E,'Мегавитрина на 21.09'!C:H,5,0))</f>
        <v>0</v>
      </c>
      <c r="T408" t="str">
        <f>IF(ISNA(VLOOKUP(E:E,'Мегавитрина на 21.09'!C:H,6,0)), VLOOKUP(E:E,'Мегавитрина на 21.09'!D:H,5,0),VLOOKUP(E:E,'Мегавитрина на 21.09'!C:H,6,0))</f>
        <v>Sum(CASE WHEN card_cat_cd='DB' THEN pos_clear  END) AS crd_dc_pos_clear_amt,</v>
      </c>
    </row>
    <row r="409" spans="1:20" ht="20.100000000000001" hidden="1" customHeight="1">
      <c r="A409">
        <v>2</v>
      </c>
      <c r="B409">
        <v>408</v>
      </c>
      <c r="C409" t="s">
        <v>260</v>
      </c>
      <c r="D409" t="s">
        <v>2765</v>
      </c>
      <c r="E409" t="s">
        <v>706</v>
      </c>
      <c r="F409" t="s">
        <v>260</v>
      </c>
      <c r="J409" s="9" t="s">
        <v>266</v>
      </c>
      <c r="L409" t="e">
        <f>VLOOKUP(F409&amp;E409,'Атрибут-ТОД2'!F:F,1,0)</f>
        <v>#N/A</v>
      </c>
      <c r="O409" s="27" t="str">
        <f>IF(ISNA(VLOOKUP(E:E,'Мегавитрина на 21.09'!C:H,1,0)), VLOOKUP(E:E,'Мегавитрина на 21.09'!D:H,1,0),VLOOKUP(E:E,'Мегавитрина на 21.09'!C:H,1,0))</f>
        <v>crd_dc_pos_clear_qty</v>
      </c>
      <c r="P409" s="27">
        <f>IF(ISNA(VLOOKUP(E:E,'Мегавитрина на 21.09'!C:H,2,0)), VLOOKUP(E:E,'Мегавитрина на 21.09'!D:H,1,0),VLOOKUP(E:E,'Мегавитрина на 21.09'!C:H,2,0))</f>
        <v>0</v>
      </c>
      <c r="Q409" s="27" t="str">
        <f>IF(ISNA(VLOOKUP(E:E,'Мегавитрина на 21.09'!C:H,3,0)), VLOOKUP(E:E,'Мегавитрина на 21.09'!D:H,2,0),VLOOKUP(E:E,'Мегавитрина на 21.09'!C:H,3,0))</f>
        <v>Кол-во POS, очищенная от переводов в другие банки, по ДК за отчетный месяц</v>
      </c>
      <c r="R409" s="27" t="str">
        <f>IF(ISNA(VLOOKUP(E:E,'Мегавитрина на 21.09'!C:H,4,0)), VLOOKUP(E:E,'Мегавитрина на 21.09'!D:H,3,0),VLOOKUP(E:E,'Мегавитрина на 21.09'!C:H,4,0))</f>
        <v>custom_rb_card.card_agrmnt</v>
      </c>
      <c r="S409">
        <f>IF(ISNA(VLOOKUP(E:E,'Мегавитрина на 21.09'!C:H,5,0)), VLOOKUP(E:E,'Мегавитрина на 21.09'!D:H,4,0),VLOOKUP(E:E,'Мегавитрина на 21.09'!C:H,5,0))</f>
        <v>0</v>
      </c>
      <c r="T409" t="str">
        <f>IF(ISNA(VLOOKUP(E:E,'Мегавитрина на 21.09'!C:H,6,0)), VLOOKUP(E:E,'Мегавитрина на 21.09'!D:H,5,0),VLOOKUP(E:E,'Мегавитрина на 21.09'!C:H,6,0))</f>
        <v>Sum(CASE WHEN card_cat_cd='DB' THEN pos_clear_cnt END) AS crd_dc_pos_clear_qty,</v>
      </c>
    </row>
    <row r="410" spans="1:20" ht="20.100000000000001" hidden="1" customHeight="1">
      <c r="A410">
        <v>2</v>
      </c>
      <c r="B410">
        <v>409</v>
      </c>
      <c r="C410" t="s">
        <v>260</v>
      </c>
      <c r="D410" t="s">
        <v>2765</v>
      </c>
      <c r="E410" t="s">
        <v>707</v>
      </c>
      <c r="F410" t="s">
        <v>260</v>
      </c>
      <c r="I410" t="s">
        <v>2035</v>
      </c>
      <c r="J410" s="9" t="s">
        <v>266</v>
      </c>
      <c r="L410" t="e">
        <f>VLOOKUP(F410&amp;E410,'Атрибут-ТОД2'!F:F,1,0)</f>
        <v>#N/A</v>
      </c>
      <c r="O410" s="27" t="str">
        <f>IF(ISNA(VLOOKUP(E:E,'Мегавитрина на 21.09'!C:H,1,0)), VLOOKUP(E:E,'Мегавитрина на 21.09'!D:H,1,0),VLOOKUP(E:E,'Мегавитрина на 21.09'!C:H,1,0))</f>
        <v>crd_dc_social_act_min_open_dt</v>
      </c>
      <c r="P410" s="27" t="str">
        <f>IF(ISNA(VLOOKUP(E:E,'Мегавитрина на 21.09'!C:H,2,0)), VLOOKUP(E:E,'Мегавитрина на 21.09'!D:H,1,0),VLOOKUP(E:E,'Мегавитрина на 21.09'!C:H,2,0))</f>
        <v>crd_dc_social_act_min_open_dt</v>
      </c>
      <c r="Q410" s="27" t="str">
        <f>IF(ISNA(VLOOKUP(E:E,'Мегавитрина на 21.09'!C:H,3,0)), VLOOKUP(E:E,'Мегавитрина на 21.09'!D:H,2,0),VLOOKUP(E:E,'Мегавитрина на 21.09'!C:H,3,0))</f>
        <v>Дата первого открытия соц. карты (среди действующих социальных карт)</v>
      </c>
      <c r="R410" s="27" t="str">
        <f>IF(ISNA(VLOOKUP(E:E,'Мегавитрина на 21.09'!C:H,4,0)), VLOOKUP(E:E,'Мегавитрина на 21.09'!D:H,3,0),VLOOKUP(E:E,'Мегавитрина на 21.09'!C:H,4,0))</f>
        <v>custom_rb_card.agrmnt_mnth</v>
      </c>
      <c r="S410">
        <f>IF(ISNA(VLOOKUP(E:E,'Мегавитрина на 21.09'!C:H,5,0)), VLOOKUP(E:E,'Мегавитрина на 21.09'!D:H,4,0),VLOOKUP(E:E,'Мегавитрина на 21.09'!C:H,5,0))</f>
        <v>0</v>
      </c>
      <c r="T410" t="str">
        <f>IF(ISNA(VLOOKUP(E:E,'Мегавитрина на 21.09'!C:H,6,0)), VLOOKUP(E:E,'Мегавитрина на 21.09'!D:H,5,0),VLOOKUP(E:E,'Мегавитрина на 21.09'!C:H,6,0))</f>
        <v>Min(CASE WHEN crd_social_act_nflag = 1 THEN agrmnt_open_dt end) AS crd_dc_social_act_min_open_dt,</v>
      </c>
    </row>
    <row r="411" spans="1:20" ht="20.100000000000001" hidden="1" customHeight="1">
      <c r="A411">
        <v>2</v>
      </c>
      <c r="B411">
        <v>410</v>
      </c>
      <c r="C411" t="s">
        <v>260</v>
      </c>
      <c r="D411" t="s">
        <v>2765</v>
      </c>
      <c r="E411" t="s">
        <v>709</v>
      </c>
      <c r="F411" t="s">
        <v>260</v>
      </c>
      <c r="I411" t="s">
        <v>2037</v>
      </c>
      <c r="J411" s="9" t="s">
        <v>266</v>
      </c>
      <c r="L411" t="e">
        <f>VLOOKUP(F411&amp;E411,'Атрибут-ТОД2'!F:F,1,0)</f>
        <v>#N/A</v>
      </c>
      <c r="O411" s="27" t="str">
        <f>IF(ISNA(VLOOKUP(E:E,'Мегавитрина на 21.09'!C:H,1,0)), VLOOKUP(E:E,'Мегавитрина на 21.09'!D:H,1,0),VLOOKUP(E:E,'Мегавитрина на 21.09'!C:H,1,0))</f>
        <v>crd_dc_social_min_open_dt</v>
      </c>
      <c r="P411" s="27" t="str">
        <f>IF(ISNA(VLOOKUP(E:E,'Мегавитрина на 21.09'!C:H,2,0)), VLOOKUP(E:E,'Мегавитрина на 21.09'!D:H,1,0),VLOOKUP(E:E,'Мегавитрина на 21.09'!C:H,2,0))</f>
        <v>crd_dc_social_min_open_dt</v>
      </c>
      <c r="Q411" s="27" t="str">
        <f>IF(ISNA(VLOOKUP(E:E,'Мегавитрина на 21.09'!C:H,3,0)), VLOOKUP(E:E,'Мегавитрина на 21.09'!D:H,2,0),VLOOKUP(E:E,'Мегавитрина на 21.09'!C:H,3,0))</f>
        <v>Дата первого открытия соц. карты среди действующих (карт.договор в статусе 1000, карта в 1000,1010,1026, экспирация карты НЕ учитывается)</v>
      </c>
      <c r="R411" s="27" t="str">
        <f>IF(ISNA(VLOOKUP(E:E,'Мегавитрина на 21.09'!C:H,4,0)), VLOOKUP(E:E,'Мегавитрина на 21.09'!D:H,3,0),VLOOKUP(E:E,'Мегавитрина на 21.09'!C:H,4,0))</f>
        <v>custom_rb_card.agrmnt_mnth</v>
      </c>
      <c r="S411">
        <f>IF(ISNA(VLOOKUP(E:E,'Мегавитрина на 21.09'!C:H,5,0)), VLOOKUP(E:E,'Мегавитрина на 21.09'!D:H,4,0),VLOOKUP(E:E,'Мегавитрина на 21.09'!C:H,5,0))</f>
        <v>0</v>
      </c>
      <c r="T411" t="str">
        <f>IF(ISNA(VLOOKUP(E:E,'Мегавитрина на 21.09'!C:H,6,0)), VLOOKUP(E:E,'Мегавитрина на 21.09'!D:H,5,0),VLOOKUP(E:E,'Мегавитрина на 21.09'!C:H,6,0))</f>
        <v>Min(CASE WHEN crd_social_nflag = 1  AND crd_prod_cat_cd = 'DB' THEN agrmnt_open_dt end) AS crd_dc_social_min_open_dt,</v>
      </c>
    </row>
    <row r="412" spans="1:20" ht="20.100000000000001" hidden="1" customHeight="1">
      <c r="A412">
        <v>2</v>
      </c>
      <c r="B412">
        <v>411</v>
      </c>
      <c r="C412" t="s">
        <v>260</v>
      </c>
      <c r="D412" t="s">
        <v>2765</v>
      </c>
      <c r="E412" t="s">
        <v>1105</v>
      </c>
      <c r="F412" t="s">
        <v>260</v>
      </c>
      <c r="I412" t="s">
        <v>2225</v>
      </c>
      <c r="J412" s="9" t="s">
        <v>266</v>
      </c>
      <c r="L412" t="e">
        <f>VLOOKUP(F412&amp;E412,'Атрибут-ТОД2'!F:F,1,0)</f>
        <v>#N/A</v>
      </c>
      <c r="O412" s="27" t="str">
        <f>IF(ISNA(VLOOKUP(E:E,'Мегавитрина на 21.09'!C:H,1,0)), VLOOKUP(E:E,'Мегавитрина на 21.09'!D:H,1,0),VLOOKUP(E:E,'Мегавитрина на 21.09'!C:H,1,0))</f>
        <v>seg_crd_segm_special_set_dt</v>
      </c>
      <c r="P412" s="27">
        <f>IF(ISNA(VLOOKUP(E:E,'Мегавитрина на 21.09'!C:H,2,0)), VLOOKUP(E:E,'Мегавитрина на 21.09'!D:H,1,0),VLOOKUP(E:E,'Мегавитрина на 21.09'!C:H,2,0))</f>
        <v>0</v>
      </c>
      <c r="Q412" s="27" t="str">
        <f>IF(ISNA(VLOOKUP(E:E,'Мегавитрина на 21.09'!C:H,3,0)), VLOOKUP(E:E,'Мегавитрина на 21.09'!D:H,2,0),VLOOKUP(E:E,'Мегавитрина на 21.09'!C:H,3,0))</f>
        <v>Дата установки кода специального сегмента</v>
      </c>
      <c r="R412" s="27" t="str">
        <f>IF(ISNA(VLOOKUP(E:E,'Мегавитрина на 21.09'!C:H,4,0)), VLOOKUP(E:E,'Мегавитрина на 21.09'!D:H,3,0),VLOOKUP(E:E,'Мегавитрина на 21.09'!C:H,4,0))</f>
        <v>custom_rb_card.client_aggr_mnth</v>
      </c>
      <c r="S412">
        <f>IF(ISNA(VLOOKUP(E:E,'Мегавитрина на 21.09'!C:H,5,0)), VLOOKUP(E:E,'Мегавитрина на 21.09'!D:H,4,0),VLOOKUP(E:E,'Мегавитрина на 21.09'!C:H,5,0))</f>
        <v>0</v>
      </c>
      <c r="T412" t="str">
        <f>IF(ISNA(VLOOKUP(E:E,'Мегавитрина на 21.09'!C:H,6,0)), VLOOKUP(E:E,'Мегавитрина на 21.09'!D:H,5,0),VLOOKUP(E:E,'Мегавитрина на 21.09'!C:H,6,0))</f>
        <v>seg_crd_segm_special_set_dt = CASE WHEN _tab1.seg_crd_segm_special_cd &lt;&gt; _tab2.seg_crd_segm_special_cd THEN p_report_dt 
                                     ELSE _tab2.seg_crd_segm_special_set_dt END   where report_dt = OAdd_Months(p_report_dt,-1)</v>
      </c>
    </row>
    <row r="413" spans="1:20" ht="20.100000000000001" hidden="1" customHeight="1">
      <c r="A413">
        <v>2</v>
      </c>
      <c r="B413">
        <v>412</v>
      </c>
      <c r="C413" t="s">
        <v>260</v>
      </c>
      <c r="D413" t="s">
        <v>2765</v>
      </c>
      <c r="E413" t="s">
        <v>1103</v>
      </c>
      <c r="F413" t="s">
        <v>260</v>
      </c>
      <c r="I413" t="s">
        <v>2223</v>
      </c>
      <c r="J413" s="9" t="s">
        <v>266</v>
      </c>
      <c r="L413" t="e">
        <f>VLOOKUP(F413&amp;E413,'Атрибут-ТОД2'!F:F,1,0)</f>
        <v>#N/A</v>
      </c>
      <c r="O413" s="27" t="str">
        <f>IF(ISNA(VLOOKUP(E:E,'Мегавитрина на 21.09'!C:H,1,0)), VLOOKUP(E:E,'Мегавитрина на 21.09'!D:H,1,0),VLOOKUP(E:E,'Мегавитрина на 21.09'!C:H,1,0))</f>
        <v>seg_crd_segm_special_cd</v>
      </c>
      <c r="P413" s="27">
        <f>IF(ISNA(VLOOKUP(E:E,'Мегавитрина на 21.09'!C:H,2,0)), VLOOKUP(E:E,'Мегавитрина на 21.09'!D:H,1,0),VLOOKUP(E:E,'Мегавитрина на 21.09'!C:H,2,0))</f>
        <v>0</v>
      </c>
      <c r="Q413" s="27" t="str">
        <f>IF(ISNA(VLOOKUP(E:E,'Мегавитрина на 21.09'!C:H,3,0)), VLOOKUP(E:E,'Мегавитрина на 21.09'!D:H,2,0),VLOOKUP(E:E,'Мегавитрина на 21.09'!C:H,3,0))</f>
        <v>Код специального сегмента по использованию карты</v>
      </c>
      <c r="R413" s="27" t="str">
        <f>IF(ISNA(VLOOKUP(E:E,'Мегавитрина на 21.09'!C:H,4,0)), VLOOKUP(E:E,'Мегавитрина на 21.09'!D:H,3,0),VLOOKUP(E:E,'Мегавитрина на 21.09'!C:H,4,0))</f>
        <v>custom_rb_card.card; custom_rb_card.txn_mnth</v>
      </c>
      <c r="S413">
        <f>IF(ISNA(VLOOKUP(E:E,'Мегавитрина на 21.09'!C:H,5,0)), VLOOKUP(E:E,'Мегавитрина на 21.09'!D:H,4,0),VLOOKUP(E:E,'Мегавитрина на 21.09'!C:H,5,0))</f>
        <v>0</v>
      </c>
      <c r="T413" t="str">
        <f>IF(ISNA(VLOOKUP(E:E,'Мегавитрина на 21.09'!C:H,6,0)), VLOOKUP(E:E,'Мегавитрина на 21.09'!D:H,5,0),VLOOKUP(E:E,'Мегавитрина на 21.09'!C:H,6,0))</f>
        <v xml:space="preserve">CASE
  WHEN crd_cc_overdue_nflag = 1 THEN 'S#1'
  WHEN Coalesce(sl.stop_list_nflag, 0) = 1 THEN 'S#2'
  WHEN (ZeroIfNull(crd_cc_open_qty) = 0 AND ZeroIfNull(crd_dc_open_qty) = 0) OR  fv.card_cat_cd IS NULL OR fv.fl_c=0 THEN 'S#3'
  WHEN Coalesce(sl.stop_list_nflag, 0) = 0 
     AND crd_cc_open_qty &gt;= 1 
     AND crd_cc_overdue_nflag = 0 
     AND fv.card_cat_cd='CR' 
     AND Coalesce(crd_txn_snpd_pos_ever_qty,0)=0  THEN 'CC#1'
  WHEN Coalesce(sl.stop_list_nflag, 0) = 0 
     AND crd_cc_open_qty &gt;= 1 
     AND crd_cc_overdue_nflag = 0 
     AND fv.card_cat_cd='CR'       
     AND Coalesce(crd_cc_txn_spend_12m_qty,0) = 1 THEN 'CC#2'
  WHEN Coalesce(sl.stop_list_nflag, 0) = 0 
     AND crd_cc_open_qty &gt;= 1 
     AND crd_cc_overdue_nflag = 0
     AND fv.card_cat_cd='CR'       
     AND Coalesce(crd_txn_spnd_3m_qty,0) &gt; 0 THEN 'CC#3'
  WHEN Coalesce(sl.stop_list_nflag, 0) = 0 
     AND crd_cc_open_qty &gt;= 1 
     AND crd_cc_overdue_nflag = 0
     AND fv.card_cat_cd='CR'       
     AND Coalesce(crd_txn_spnd_3m_qty,0) = 0 THEN 'CC#4'
  WHEN Coalesce(sl.stop_list_nflag, 0) = 0 
     AND crd_dc_open_qty &gt;= 1 
     AND crd_cc_overdue_nflag = 0 
     AND fv.card_cat_cd='DB' 
     AND Coalesce(crd_txn_snpd_pos_ever_qty,0)=0  THEN 'DC#1'
  WHEN Coalesce(sl.stop_list_nflag, 0) = 0 
     AND crd_dc_open_qty &gt;= 1 
     AND crd_cc_overdue_nflag = 0 
     AND fv.card_cat_cd='DB' 
     AND Coalesce(crd_otf_dc_total_qty,0)+Coalesce(crd_otf_cc_total_qty,0)&gt;0
     AND Cast((CASE WHEN (Coalesce(crd_dc_pos_auto_qty,0)+Coalesce(crd_cc_pos_auto_qty,0))&gt;0 THEN 10 ELSE 1 end)*
         (CASE WHEN (Coalesce(crd_dc_pos_money_trf_qty,0)+Coalesce(crd_cc_pos_money_trf_qty,0))&gt;0 THEN 10 ELSE 1 end)*
         (CASE WHEN (Coalesce(crd_dc_pos_eat_out_qty,0)+Coalesce(crd_cc_pos_eat_out_qty,0))&gt;0 THEN 10 ELSE 1 end)*
         (CASE WHEN (Coalesce(crd_dc_pos_utilities_qty,0)+Coalesce(crd_cc_pos_utilities_qty,0))&gt;0 THEN 10 ELSE 1 end)*
         (CASE WHEN (Coalesce(crd_dc_pos_pc_it_qty,0)+Coalesce(crd_cc_pos_pc_it_qty,0))&gt;0 THEN 10 ELSE 1 end)*
         (CASE WHEN (Coalesce(crd_dc_pos_beuaty_qty,0)+Coalesce(crd_cc_pos_beuaty_qty,0))&gt;0 THEN 10 ELSE 1 end)*
         (CASE WHEN (Coalesce(crd_dc_pos_healthcare_qty,0)+Coalesce(crd_cc_pos_healthcare_qty,0))&gt;0 THEN 10 ELSE 1 end)*
         (CASE WHEN (Coalesce(crd_dc_pos_clothes_qty,0)+Coalesce(crd_cc_pos_clothes_qty,0))&gt;0 THEN 10 ELSE 1 end)*
         (CASE WHEN (Coalesce(crd_dc_pos_leisure_qty,0)+Coalesce(crd_cc_pos_leisure_qty,0))&gt;0 THEN 10 ELSE 1 end)*
         (CASE WHEN (Coalesce(crd_dc_pos_groceries_qty,0)+Coalesce(crd_cc_pos_groceries_qty,0))&gt;0 THEN 10 ELSE 1 end)*
         (CASE WHEN (Coalesce(crd_dc_pos_special_qty,0)+Coalesce(crd_cc_pos_special_qty,0))&gt;0 THEN 10 ELSE 1 end)*
         (CASE WHEN (Coalesce(crd_dc_pos_telecom_qty,0)+Coalesce(crd_cc_pos_telecom_qty,0))&gt;0 THEN 10 ELSE 1 end)*
         (CASE WHEN (Coalesce(crd_dc_pos_home_repair_qty,0)+Coalesce(crd_cc_pos_home_repair_qty,0))&gt;0 THEN 10 ELSE 1 end)*
         (CASE WHEN (Coalesce(crd_dc_pos_tourism_qty,0)+Coalesce(crd_cc_pos_tourism_qty,0))&gt;0 THEN 10 ELSE 1 end)*
         (CASE WHEN (Coalesce(crd_dc_pos_dept_stores_qty,0)+Coalesce(crd_cc_pos_dept_stores_qty,0))&gt;0 THEN 10 ELSE 1 end) AS BIGINT)&lt;100000000 THEN 'DC#2'   
  WHEN Coalesce(sl.stop_list_nflag, 0) = 0 
     AND crd_dc_open_qty &gt;= 1 
     AND crd_cc_overdue_nflag = 0 
     AND fv.card_cat_cd='DB' 
     AND Coalesce(crd_otf_dc_total_qty,0)+Coalesce(crd_otf_cc_total_qty,0)&gt;0
     AND Cast((CASE WHEN (Coalesce(crd_dc_pos_auto_qty,0)+Coalesce(crd_cc_pos_auto_qty,0))&gt;0 THEN 10 ELSE 1 end)*
         (CASE WHEN (Coalesce(crd_dc_pos_money_trf_qty,0)+Coalesce(crd_cc_pos_money_trf_qty,0))&gt;0 THEN 10 ELSE 1 end)*
         (CASE WHEN (Coalesce(crd_dc_pos_eat_out_qty,0)+Coalesce(crd_cc_pos_eat_out_qty,0))&gt;0 THEN 10 ELSE 1 end)*
         (CASE WHEN (Coalesce(crd_dc_pos_utilities_qty,0)+Coalesce(crd_cc_pos_utilities_qty,0))&gt;0 THEN 10 ELSE 1 end)*
         (CASE WHEN (Coalesce(crd_dc_pos_pc_it_qty,0)+Coalesce(crd_cc_pos_pc_it_qty,0))&gt;0 THEN 10 ELSE 1 end)*
         (CASE WHEN (Coalesce(crd_dc_pos_beuaty_qty,0)+Coalesce(crd_cc_pos_beuaty_qty,0))&gt;0 THEN 10 ELSE 1 end)*
         (CASE WHEN (Coalesce(crd_dc_pos_healthcare_qty,0)+Coalesce(crd_cc_pos_healthcare_qty,0))&gt;0 THEN 10 ELSE 1 end)*
         (CASE WHEN (Coalesce(crd_dc_pos_clothes_qty,0)+Coalesce(crd_cc_pos_clothes_qty,0))&gt;0 THEN 10 ELSE 1 end)*
         (CASE WHEN (Coalesce(crd_dc_pos_leisure_qty,0)+Coalesce(crd_cc_pos_leisure_qty,0))&gt;0 THEN 10 ELSE 1 end)*
         (CASE WHEN (Coalesce(crd_dc_pos_groceries_qty,0)+Coalesce(crd_cc_pos_groceries_qty,0))&gt;0 THEN 10 ELSE 1 end)*
         (CASE WHEN (Coalesce(crd_dc_pos_special_qty,0)+Coalesce(crd_cc_pos_special_qty,0))&gt;0 THEN 10 ELSE 1 end)*
         (CASE WHEN (Coalesce(crd_dc_pos_telecom_qty,0)+Coalesce(crd_cc_pos_telecom_qty,0))&gt;0 THEN 10 ELSE 1 end)*
         (CASE WHEN (Coalesce(crd_dc_pos_home_repair_qty,0)+Coalesce(crd_cc_pos_home_repair_qty,0))&gt;0 THEN 10 ELSE 1 end)*
         (CASE WHEN (Coalesce(crd_dc_pos_tourism_qty,0)+Coalesce(crd_cc_pos_tourism_qty,0))&gt;0 THEN 10 ELSE 1 end)*
         (CASE WHEN (Coalesce(crd_dc_pos_dept_stores_qty,0)+Coalesce(crd_cc_pos_dept_stores_qty,0))&gt;0 THEN 10 ELSE 1 end) AS BIGINT)&gt;=100000000  THEN 'DC#3' 
  WHEN Coalesce(sl.stop_list_nflag, 0) = 0 
     AND crd_dc_open_qty &gt;= 1 
     AND crd_cc_overdue_nflag = 0 
     AND fv.card_cat_cd='DB' 
     AND Coalesce(crd_otf_dc_total_qty,0)+Coalesce(crd_otf_cc_total_qty,0)=0  THEN 'DC#4'   
  ELSE 'OTHR'
 END AS seg
</v>
      </c>
    </row>
    <row r="414" spans="1:20" ht="20.100000000000001" hidden="1" customHeight="1">
      <c r="A414">
        <v>2</v>
      </c>
      <c r="B414">
        <v>413</v>
      </c>
      <c r="C414" t="s">
        <v>260</v>
      </c>
      <c r="D414" t="s">
        <v>2765</v>
      </c>
      <c r="E414" t="s">
        <v>1104</v>
      </c>
      <c r="F414" t="s">
        <v>260</v>
      </c>
      <c r="I414" t="s">
        <v>2224</v>
      </c>
      <c r="J414" s="9" t="s">
        <v>266</v>
      </c>
      <c r="L414" t="e">
        <f>VLOOKUP(F414&amp;E414,'Атрибут-ТОД2'!F:F,1,0)</f>
        <v>#N/A</v>
      </c>
      <c r="O414" s="27" t="str">
        <f>IF(ISNA(VLOOKUP(E:E,'Мегавитрина на 21.09'!C:H,1,0)), VLOOKUP(E:E,'Мегавитрина на 21.09'!D:H,1,0),VLOOKUP(E:E,'Мегавитрина на 21.09'!C:H,1,0))</f>
        <v>seg_crd_segm_special_prev_cd</v>
      </c>
      <c r="P414" s="27">
        <f>IF(ISNA(VLOOKUP(E:E,'Мегавитрина на 21.09'!C:H,2,0)), VLOOKUP(E:E,'Мегавитрина на 21.09'!D:H,1,0),VLOOKUP(E:E,'Мегавитрина на 21.09'!C:H,2,0))</f>
        <v>0</v>
      </c>
      <c r="Q414" s="27" t="str">
        <f>IF(ISNA(VLOOKUP(E:E,'Мегавитрина на 21.09'!C:H,3,0)), VLOOKUP(E:E,'Мегавитрина на 21.09'!D:H,2,0),VLOOKUP(E:E,'Мегавитрина на 21.09'!C:H,3,0))</f>
        <v>Код специального сегмента по использованию карты в прошом месяце</v>
      </c>
      <c r="R414" s="27" t="str">
        <f>IF(ISNA(VLOOKUP(E:E,'Мегавитрина на 21.09'!C:H,4,0)), VLOOKUP(E:E,'Мегавитрина на 21.09'!D:H,3,0),VLOOKUP(E:E,'Мегавитрина на 21.09'!C:H,4,0))</f>
        <v>custom_rb_card.client_aggr_mnth</v>
      </c>
      <c r="S414">
        <f>IF(ISNA(VLOOKUP(E:E,'Мегавитрина на 21.09'!C:H,5,0)), VLOOKUP(E:E,'Мегавитрина на 21.09'!D:H,4,0),VLOOKUP(E:E,'Мегавитрина на 21.09'!C:H,5,0))</f>
        <v>0</v>
      </c>
      <c r="T414" t="str">
        <f>IF(ISNA(VLOOKUP(E:E,'Мегавитрина на 21.09'!C:H,6,0)), VLOOKUP(E:E,'Мегавитрина на 21.09'!D:H,5,0),VLOOKUP(E:E,'Мегавитрина на 21.09'!C:H,6,0))</f>
        <v>seg_crd_segm_special_cd where report_dt = OAdd_Months(p_report_dt,-1)</v>
      </c>
    </row>
    <row r="415" spans="1:20" ht="20.100000000000001" hidden="1" customHeight="1">
      <c r="A415">
        <v>2</v>
      </c>
      <c r="B415">
        <v>414</v>
      </c>
      <c r="C415" t="s">
        <v>260</v>
      </c>
      <c r="D415" t="s">
        <v>2765</v>
      </c>
      <c r="E415" t="s">
        <v>751</v>
      </c>
      <c r="F415" t="s">
        <v>260</v>
      </c>
      <c r="I415" t="s">
        <v>2078</v>
      </c>
      <c r="J415" s="9" t="s">
        <v>266</v>
      </c>
      <c r="L415" t="e">
        <f>VLOOKUP(F415&amp;E415,'Атрибут-ТОД2'!F:F,1,0)</f>
        <v>#N/A</v>
      </c>
      <c r="O415" s="27" t="str">
        <f>IF(ISNA(VLOOKUP(E:E,'Мегавитрина на 21.09'!C:H,1,0)), VLOOKUP(E:E,'Мегавитрина на 21.09'!D:H,1,0),VLOOKUP(E:E,'Мегавитрина на 21.09'!C:H,1,0))</f>
        <v>crd_pos_beuaty_rub_3m_amt</v>
      </c>
      <c r="P415" s="27" t="str">
        <f>IF(ISNA(VLOOKUP(E:E,'Мегавитрина на 21.09'!C:H,2,0)), VLOOKUP(E:E,'Мегавитрина на 21.09'!D:H,1,0),VLOOKUP(E:E,'Мегавитрина на 21.09'!C:H,2,0))</f>
        <v>crd_pos_beuaty_rub_3m_amt</v>
      </c>
      <c r="Q415" s="27" t="str">
        <f>IF(ISNA(VLOOKUP(E:E,'Мегавитрина на 21.09'!C:H,3,0)), VLOOKUP(E:E,'Мегавитрина на 21.09'!D:H,2,0),VLOOKUP(E:E,'Мегавитрина на 21.09'!C:H,3,0))</f>
        <v>Сумма операций покупки в категории "Красота и здоровье" в рублях за месяц по картам за 3 мес.</v>
      </c>
      <c r="R415" s="27" t="str">
        <f>IF(ISNA(VLOOKUP(E:E,'Мегавитрина на 21.09'!C:H,4,0)), VLOOKUP(E:E,'Мегавитрина на 21.09'!D:H,3,0),VLOOKUP(E:E,'Мегавитрина на 21.09'!C:H,4,0))</f>
        <v>custom_rb_card.txn_mnth; custom_rb_card.card_agrmnt; custom_rb_card.txn_type; custom_rb_card.mcc</v>
      </c>
      <c r="S415">
        <f>IF(ISNA(VLOOKUP(E:E,'Мегавитрина на 21.09'!C:H,5,0)), VLOOKUP(E:E,'Мегавитрина на 21.09'!D:H,4,0),VLOOKUP(E:E,'Мегавитрина на 21.09'!C:H,5,0))</f>
        <v>0</v>
      </c>
      <c r="T415" t="str">
        <f>IF(ISNA(VLOOKUP(E:E,'Мегавитрина на 21.09'!C:H,6,0)), VLOOKUP(E:E,'Мегавитрина на 21.09'!D:H,5,0),VLOOKUP(E:E,'Мегавитрина на 21.09'!C:H,6,0))</f>
        <v>Sum(CASE WHEN mcc_group_id = 6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416" spans="1:20" ht="20.100000000000001" hidden="1" customHeight="1">
      <c r="A416">
        <v>2</v>
      </c>
      <c r="B416">
        <v>415</v>
      </c>
      <c r="C416" t="s">
        <v>260</v>
      </c>
      <c r="D416" t="s">
        <v>2765</v>
      </c>
      <c r="E416" t="s">
        <v>1357</v>
      </c>
      <c r="F416" t="s">
        <v>260</v>
      </c>
      <c r="I416" t="s">
        <v>2393</v>
      </c>
      <c r="J416" s="9" t="s">
        <v>266</v>
      </c>
      <c r="L416" t="e">
        <f>VLOOKUP(F416&amp;E416,'Атрибут-ТОД2'!F:F,1,0)</f>
        <v>#N/A</v>
      </c>
      <c r="O416" s="27" t="str">
        <f>IF(ISNA(VLOOKUP(E:E,'Мегавитрина на 21.09'!C:H,1,0)), VLOOKUP(E:E,'Мегавитрина на 21.09'!D:H,1,0),VLOOKUP(E:E,'Мегавитрина на 21.09'!C:H,1,0))</f>
        <v>crd_tot_act_spend_qty</v>
      </c>
      <c r="P416" s="27" t="str">
        <f>IF(ISNA(VLOOKUP(E:E,'Мегавитрина на 21.09'!C:H,2,0)), VLOOKUP(E:E,'Мегавитрина на 21.09'!D:H,1,0),VLOOKUP(E:E,'Мегавитрина на 21.09'!C:H,2,0))</f>
        <v>crd_tot_act_spend_qty</v>
      </c>
      <c r="Q416" s="27" t="str">
        <f>IF(ISNA(VLOOKUP(E:E,'Мегавитрина на 21.09'!C:H,3,0)), VLOOKUP(E:E,'Мегавитрина на 21.09'!D:H,2,0),VLOOKUP(E:E,'Мегавитрина на 21.09'!C:H,3,0))</f>
        <v>Кол-во активных по расходным операциям карт всего</v>
      </c>
      <c r="R416" s="27" t="str">
        <f>IF(ISNA(VLOOKUP(E:E,'Мегавитрина на 21.09'!C:H,4,0)), VLOOKUP(E:E,'Мегавитрина на 21.09'!D:H,3,0),VLOOKUP(E:E,'Мегавитрина на 21.09'!C:H,4,0))</f>
        <v>custom_rb_card.agrmnt_mnth</v>
      </c>
      <c r="S416">
        <f>IF(ISNA(VLOOKUP(E:E,'Мегавитрина на 21.09'!C:H,5,0)), VLOOKUP(E:E,'Мегавитрина на 21.09'!D:H,4,0),VLOOKUP(E:E,'Мегавитрина на 21.09'!C:H,5,0))</f>
        <v>0</v>
      </c>
      <c r="T416" t="str">
        <f>IF(ISNA(VLOOKUP(E:E,'Мегавитрина на 21.09'!C:H,6,0)), VLOOKUP(E:E,'Мегавитрина на 21.09'!D:H,5,0),VLOOKUP(E:E,'Мегавитрина на 21.09'!C:H,6,0))</f>
        <v>Coalesce(crd_dc_act_spend_qty,0) + Coalesce(crd_cc_act_spend_qty,0) AS crd_tot_act_spend_qty,</v>
      </c>
    </row>
    <row r="417" spans="1:20" ht="20.100000000000001" hidden="1" customHeight="1">
      <c r="A417">
        <v>2</v>
      </c>
      <c r="B417">
        <v>416</v>
      </c>
      <c r="C417" t="s">
        <v>260</v>
      </c>
      <c r="D417" t="s">
        <v>2765</v>
      </c>
      <c r="E417" t="s">
        <v>714</v>
      </c>
      <c r="F417" t="s">
        <v>260</v>
      </c>
      <c r="I417" t="s">
        <v>2041</v>
      </c>
      <c r="J417" s="9" t="s">
        <v>266</v>
      </c>
      <c r="L417" t="e">
        <f>VLOOKUP(F417&amp;E417,'Атрибут-ТОД2'!F:F,1,0)</f>
        <v>#N/A</v>
      </c>
      <c r="O417" s="27" t="e">
        <f>IF(ISNA(VLOOKUP(E:E,'Мегавитрина на 21.09'!C:H,1,0)), VLOOKUP(E:E,'Мегавитрина на 21.09'!D:H,1,0),VLOOKUP(E:E,'Мегавитрина на 21.09'!C:H,1,0))</f>
        <v>#N/A</v>
      </c>
      <c r="P417" s="27" t="e">
        <f>IF(ISNA(VLOOKUP(E:E,'Мегавитрина на 21.09'!C:H,2,0)), VLOOKUP(E:E,'Мегавитрина на 21.09'!D:H,1,0),VLOOKUP(E:E,'Мегавитрина на 21.09'!C:H,2,0))</f>
        <v>#N/A</v>
      </c>
      <c r="Q417" s="27" t="e">
        <f>IF(ISNA(VLOOKUP(E:E,'Мегавитрина на 21.09'!C:H,3,0)), VLOOKUP(E:E,'Мегавитрина на 21.09'!D:H,2,0),VLOOKUP(E:E,'Мегавитрина на 21.09'!C:H,3,0))</f>
        <v>#N/A</v>
      </c>
      <c r="R417" s="27" t="e">
        <f>IF(ISNA(VLOOKUP(E:E,'Мегавитрина на 21.09'!C:H,4,0)), VLOOKUP(E:E,'Мегавитрина на 21.09'!D:H,3,0),VLOOKUP(E:E,'Мегавитрина на 21.09'!C:H,4,0))</f>
        <v>#N/A</v>
      </c>
      <c r="S417" t="e">
        <f>IF(ISNA(VLOOKUP(E:E,'Мегавитрина на 21.09'!C:H,5,0)), VLOOKUP(E:E,'Мегавитрина на 21.09'!D:H,4,0),VLOOKUP(E:E,'Мегавитрина на 21.09'!C:H,5,0))</f>
        <v>#N/A</v>
      </c>
      <c r="T417" t="e">
        <f>IF(ISNA(VLOOKUP(E:E,'Мегавитрина на 21.09'!C:H,6,0)), VLOOKUP(E:E,'Мегавитрина на 21.09'!D:H,5,0),VLOOKUP(E:E,'Мегавитрина на 21.09'!C:H,6,0))</f>
        <v>#N/A</v>
      </c>
    </row>
    <row r="418" spans="1:20" ht="20.100000000000001" hidden="1" customHeight="1">
      <c r="A418">
        <v>2</v>
      </c>
      <c r="B418">
        <v>417</v>
      </c>
      <c r="C418" t="s">
        <v>260</v>
      </c>
      <c r="D418" t="s">
        <v>2765</v>
      </c>
      <c r="E418" t="s">
        <v>1310</v>
      </c>
      <c r="F418" t="s">
        <v>260</v>
      </c>
      <c r="I418" t="s">
        <v>2354</v>
      </c>
      <c r="J418" s="9" t="s">
        <v>267</v>
      </c>
      <c r="L418" t="e">
        <f>VLOOKUP(F418&amp;E418,'Атрибут-ТОД2'!F:F,1,0)</f>
        <v>#N/A</v>
      </c>
      <c r="O418" s="27" t="str">
        <f>IF(ISNA(VLOOKUP(E:E,'Мегавитрина на 21.09'!C:H,1,0)), VLOOKUP(E:E,'Мегавитрина на 21.09'!D:H,1,0),VLOOKUP(E:E,'Мегавитрина на 21.09'!C:H,1,0))</f>
        <v>crd_dc_mnth_social_open_qty</v>
      </c>
      <c r="P418" s="27" t="str">
        <f>IF(ISNA(VLOOKUP(E:E,'Мегавитрина на 21.09'!C:H,2,0)), VLOOKUP(E:E,'Мегавитрина на 21.09'!D:H,1,0),VLOOKUP(E:E,'Мегавитрина на 21.09'!C:H,2,0))</f>
        <v>crd_dc_mnth_social_open_qty</v>
      </c>
      <c r="Q418" s="27" t="str">
        <f>IF(ISNA(VLOOKUP(E:E,'Мегавитрина на 21.09'!C:H,3,0)), VLOOKUP(E:E,'Мегавитрина на 21.09'!D:H,2,0),VLOOKUP(E:E,'Мегавитрина на 21.09'!C:H,3,0))</f>
        <v>Кол-во месяцев с даты открытия последней  социальной ДК</v>
      </c>
      <c r="R418" s="27" t="str">
        <f>IF(ISNA(VLOOKUP(E:E,'Мегавитрина на 21.09'!C:H,4,0)), VLOOKUP(E:E,'Мегавитрина на 21.09'!D:H,3,0),VLOOKUP(E:E,'Мегавитрина на 21.09'!C:H,4,0))</f>
        <v>custom_rb_card.client_aggr_mnth</v>
      </c>
      <c r="S418">
        <f>IF(ISNA(VLOOKUP(E:E,'Мегавитрина на 21.09'!C:H,5,0)), VLOOKUP(E:E,'Мегавитрина на 21.09'!D:H,4,0),VLOOKUP(E:E,'Мегавитрина на 21.09'!C:H,5,0))</f>
        <v>0</v>
      </c>
      <c r="T418" t="str">
        <f>IF(ISNA(VLOOKUP(E:E,'Мегавитрина на 21.09'!C:H,6,0)), VLOOKUP(E:E,'Мегавитрина на 21.09'!D:H,5,0),VLOOKUP(E:E,'Мегавитрина на 21.09'!C:H,6,0))</f>
        <v>month(current_timestamp - crd_dc_social_min_open_dt)</v>
      </c>
    </row>
    <row r="419" spans="1:20" ht="20.100000000000001" hidden="1" customHeight="1">
      <c r="A419">
        <v>2</v>
      </c>
      <c r="B419">
        <v>418</v>
      </c>
      <c r="C419" t="s">
        <v>260</v>
      </c>
      <c r="D419" t="s">
        <v>2765</v>
      </c>
      <c r="E419" t="s">
        <v>1309</v>
      </c>
      <c r="F419" t="s">
        <v>260</v>
      </c>
      <c r="I419" t="s">
        <v>2353</v>
      </c>
      <c r="J419" s="9" t="s">
        <v>267</v>
      </c>
      <c r="L419" t="e">
        <f>VLOOKUP(F419&amp;E419,'Атрибут-ТОД2'!F:F,1,0)</f>
        <v>#N/A</v>
      </c>
      <c r="O419" s="27" t="str">
        <f>IF(ISNA(VLOOKUP(E:E,'Мегавитрина на 21.09'!C:H,1,0)), VLOOKUP(E:E,'Мегавитрина на 21.09'!D:H,1,0),VLOOKUP(E:E,'Мегавитрина на 21.09'!C:H,1,0))</f>
        <v>crd_dc_mnth_payroll_open_qty</v>
      </c>
      <c r="P419" s="27" t="str">
        <f>IF(ISNA(VLOOKUP(E:E,'Мегавитрина на 21.09'!C:H,2,0)), VLOOKUP(E:E,'Мегавитрина на 21.09'!D:H,1,0),VLOOKUP(E:E,'Мегавитрина на 21.09'!C:H,2,0))</f>
        <v>crd_dc_mnth_payroll_open_qty</v>
      </c>
      <c r="Q419" s="27" t="str">
        <f>IF(ISNA(VLOOKUP(E:E,'Мегавитрина на 21.09'!C:H,3,0)), VLOOKUP(E:E,'Мегавитрина на 21.09'!D:H,2,0),VLOOKUP(E:E,'Мегавитрина на 21.09'!C:H,3,0))</f>
        <v>Кол-во месяцев с даты открытия последней зарплатной ДК</v>
      </c>
      <c r="R419" s="27" t="str">
        <f>IF(ISNA(VLOOKUP(E:E,'Мегавитрина на 21.09'!C:H,4,0)), VLOOKUP(E:E,'Мегавитрина на 21.09'!D:H,3,0),VLOOKUP(E:E,'Мегавитрина на 21.09'!C:H,4,0))</f>
        <v>custom_rb_card.client_aggr_mnth</v>
      </c>
      <c r="S419">
        <f>IF(ISNA(VLOOKUP(E:E,'Мегавитрина на 21.09'!C:H,5,0)), VLOOKUP(E:E,'Мегавитрина на 21.09'!D:H,4,0),VLOOKUP(E:E,'Мегавитрина на 21.09'!C:H,5,0))</f>
        <v>0</v>
      </c>
      <c r="T419" t="str">
        <f>IF(ISNA(VLOOKUP(E:E,'Мегавитрина на 21.09'!C:H,6,0)), VLOOKUP(E:E,'Мегавитрина на 21.09'!D:H,5,0),VLOOKUP(E:E,'Мегавитрина на 21.09'!C:H,6,0))</f>
        <v>month(current_timestamp - crd_dc_payroll_min_open_dt)</v>
      </c>
    </row>
    <row r="420" spans="1:20" ht="20.100000000000001" hidden="1" customHeight="1">
      <c r="A420">
        <v>2</v>
      </c>
      <c r="B420">
        <v>419</v>
      </c>
      <c r="C420" t="s">
        <v>260</v>
      </c>
      <c r="D420" t="s">
        <v>2765</v>
      </c>
      <c r="E420" t="s">
        <v>1311</v>
      </c>
      <c r="F420" t="s">
        <v>260</v>
      </c>
      <c r="I420" t="s">
        <v>2355</v>
      </c>
      <c r="J420" s="9" t="s">
        <v>267</v>
      </c>
      <c r="L420" t="e">
        <f>VLOOKUP(F420&amp;E420,'Атрибут-ТОД2'!F:F,1,0)</f>
        <v>#N/A</v>
      </c>
      <c r="O420" s="27" t="str">
        <f>IF(ISNA(VLOOKUP(E:E,'Мегавитрина на 21.09'!C:H,1,0)), VLOOKUP(E:E,'Мегавитрина на 21.09'!D:H,1,0),VLOOKUP(E:E,'Мегавитрина на 21.09'!C:H,1,0))</f>
        <v>crd_cc_mnth_snc_close_qty</v>
      </c>
      <c r="P420" s="27">
        <f>IF(ISNA(VLOOKUP(E:E,'Мегавитрина на 21.09'!C:H,2,0)), VLOOKUP(E:E,'Мегавитрина на 21.09'!D:H,1,0),VLOOKUP(E:E,'Мегавитрина на 21.09'!C:H,2,0))</f>
        <v>0</v>
      </c>
      <c r="Q420" s="27" t="str">
        <f>IF(ISNA(VLOOKUP(E:E,'Мегавитрина на 21.09'!C:H,3,0)), VLOOKUP(E:E,'Мегавитрина на 21.09'!D:H,2,0),VLOOKUP(E:E,'Мегавитрина на 21.09'!C:H,3,0))</f>
        <v>Количество месяцев с закрытия последней кредитной карты</v>
      </c>
      <c r="R420" s="27" t="str">
        <f>IF(ISNA(VLOOKUP(E:E,'Мегавитрина на 21.09'!C:H,4,0)), VLOOKUP(E:E,'Мегавитрина на 21.09'!D:H,3,0),VLOOKUP(E:E,'Мегавитрина на 21.09'!C:H,4,0))</f>
        <v>custom_rb_card.card_agrmnt</v>
      </c>
      <c r="S420">
        <f>IF(ISNA(VLOOKUP(E:E,'Мегавитрина на 21.09'!C:H,5,0)), VLOOKUP(E:E,'Мегавитрина на 21.09'!D:H,4,0),VLOOKUP(E:E,'Мегавитрина на 21.09'!C:H,5,0))</f>
        <v>0</v>
      </c>
      <c r="T420" t="str">
        <f>IF(ISNA(VLOOKUP(E:E,'Мегавитрина на 21.09'!C:H,6,0)), VLOOKUP(E:E,'Мегавитрина на 21.09'!D:H,5,0),VLOOKUP(E:E,'Мегавитрина на 21.09'!C:H,6,0))</f>
        <v>month(current_timestamp - crd_cc_max_close_dt)</v>
      </c>
    </row>
    <row r="421" spans="1:20" ht="20.100000000000001" hidden="1" customHeight="1">
      <c r="A421">
        <v>2</v>
      </c>
      <c r="B421">
        <v>420</v>
      </c>
      <c r="C421" t="s">
        <v>260</v>
      </c>
      <c r="D421" t="s">
        <v>2765</v>
      </c>
      <c r="E421" t="s">
        <v>761</v>
      </c>
      <c r="F421" t="s">
        <v>260</v>
      </c>
      <c r="I421" t="s">
        <v>2088</v>
      </c>
      <c r="J421" s="9" t="s">
        <v>266</v>
      </c>
      <c r="L421" t="e">
        <f>VLOOKUP(F421&amp;E421,'Атрибут-ТОД2'!F:F,1,0)</f>
        <v>#N/A</v>
      </c>
      <c r="O421" s="27" t="str">
        <f>IF(ISNA(VLOOKUP(E:E,'Мегавитрина на 21.09'!C:H,1,0)), VLOOKUP(E:E,'Мегавитрина на 21.09'!D:H,1,0),VLOOKUP(E:E,'Мегавитрина на 21.09'!C:H,1,0))</f>
        <v>crd_pos_healthcare_rub_3m_amt</v>
      </c>
      <c r="P421" s="27" t="str">
        <f>IF(ISNA(VLOOKUP(E:E,'Мегавитрина на 21.09'!C:H,2,0)), VLOOKUP(E:E,'Мегавитрина на 21.09'!D:H,1,0),VLOOKUP(E:E,'Мегавитрина на 21.09'!C:H,2,0))</f>
        <v>crd_pos_healthcare_rub_3m_amt</v>
      </c>
      <c r="Q421" s="27" t="str">
        <f>IF(ISNA(VLOOKUP(E:E,'Мегавитрина на 21.09'!C:H,3,0)), VLOOKUP(E:E,'Мегавитрина на 21.09'!D:H,2,0),VLOOKUP(E:E,'Мегавитрина на 21.09'!C:H,3,0))</f>
        <v>Сумма операций покупки в категории "Медицина" в рублях за месяц по картам за 3 мес.</v>
      </c>
      <c r="R421" s="27" t="str">
        <f>IF(ISNA(VLOOKUP(E:E,'Мегавитрина на 21.09'!C:H,4,0)), VLOOKUP(E:E,'Мегавитрина на 21.09'!D:H,3,0),VLOOKUP(E:E,'Мегавитрина на 21.09'!C:H,4,0))</f>
        <v>custom_rb_card.txn_mnth; custom_rb_card.card_agrmnt; custom_rb_card.txn_type; custom_rb_card.mcc</v>
      </c>
      <c r="S421">
        <f>IF(ISNA(VLOOKUP(E:E,'Мегавитрина на 21.09'!C:H,5,0)), VLOOKUP(E:E,'Мегавитрина на 21.09'!D:H,4,0),VLOOKUP(E:E,'Мегавитрина на 21.09'!C:H,5,0))</f>
        <v>0</v>
      </c>
      <c r="T421" t="str">
        <f>IF(ISNA(VLOOKUP(E:E,'Мегавитрина на 21.09'!C:H,6,0)), VLOOKUP(E:E,'Мегавитрина на 21.09'!D:H,5,0),VLOOKUP(E:E,'Мегавитрина на 21.09'!C:H,6,0))</f>
        <v>Sum(CASE WHEN mcc_group_id = 7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422" spans="1:20" ht="20.100000000000001" hidden="1" customHeight="1">
      <c r="A422">
        <v>2</v>
      </c>
      <c r="B422">
        <v>421</v>
      </c>
      <c r="C422" t="s">
        <v>260</v>
      </c>
      <c r="D422" t="s">
        <v>2765</v>
      </c>
      <c r="E422" t="s">
        <v>753</v>
      </c>
      <c r="F422" t="s">
        <v>260</v>
      </c>
      <c r="I422" t="s">
        <v>2080</v>
      </c>
      <c r="J422" s="9" t="s">
        <v>266</v>
      </c>
      <c r="L422" t="e">
        <f>VLOOKUP(F422&amp;E422,'Атрибут-ТОД2'!F:F,1,0)</f>
        <v>#N/A</v>
      </c>
      <c r="O422" s="27" t="str">
        <f>IF(ISNA(VLOOKUP(E:E,'Мегавитрина на 21.09'!C:H,1,0)), VLOOKUP(E:E,'Мегавитрина на 21.09'!D:H,1,0),VLOOKUP(E:E,'Мегавитрина на 21.09'!C:H,1,0))</f>
        <v>crd_pos_clothes_rub_3m_amt</v>
      </c>
      <c r="P422" s="27" t="str">
        <f>IF(ISNA(VLOOKUP(E:E,'Мегавитрина на 21.09'!C:H,2,0)), VLOOKUP(E:E,'Мегавитрина на 21.09'!D:H,1,0),VLOOKUP(E:E,'Мегавитрина на 21.09'!C:H,2,0))</f>
        <v>crd_pos_clothes_rub_3m_amt</v>
      </c>
      <c r="Q422" s="27" t="str">
        <f>IF(ISNA(VLOOKUP(E:E,'Мегавитрина на 21.09'!C:H,3,0)), VLOOKUP(E:E,'Мегавитрина на 21.09'!D:H,2,0),VLOOKUP(E:E,'Мегавитрина на 21.09'!C:H,3,0))</f>
        <v>Сумма операций покупки в категории "Одежда, обувь и аксессуары" в рублях за месяц по картам за 3 мес.</v>
      </c>
      <c r="R422" s="27" t="str">
        <f>IF(ISNA(VLOOKUP(E:E,'Мегавитрина на 21.09'!C:H,4,0)), VLOOKUP(E:E,'Мегавитрина на 21.09'!D:H,3,0),VLOOKUP(E:E,'Мегавитрина на 21.09'!C:H,4,0))</f>
        <v>custom_rb_card.txn_mnth; custom_rb_card.card_agrmnt; custom_rb_card.txn_type; custom_rb_card.mcc</v>
      </c>
      <c r="S422">
        <f>IF(ISNA(VLOOKUP(E:E,'Мегавитрина на 21.09'!C:H,5,0)), VLOOKUP(E:E,'Мегавитрина на 21.09'!D:H,4,0),VLOOKUP(E:E,'Мегавитрина на 21.09'!C:H,5,0))</f>
        <v>0</v>
      </c>
      <c r="T422" t="str">
        <f>IF(ISNA(VLOOKUP(E:E,'Мегавитрина на 21.09'!C:H,6,0)), VLOOKUP(E:E,'Мегавитрина на 21.09'!D:H,5,0),VLOOKUP(E:E,'Мегавитрина на 21.09'!C:H,6,0))</f>
        <v>Sum(CASE WHEN mcc_group_id = 8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423" spans="1:20" ht="20.100000000000001" hidden="1" customHeight="1">
      <c r="A423">
        <v>2</v>
      </c>
      <c r="B423">
        <v>422</v>
      </c>
      <c r="C423" t="s">
        <v>260</v>
      </c>
      <c r="D423" t="s">
        <v>2765</v>
      </c>
      <c r="E423" t="s">
        <v>765</v>
      </c>
      <c r="F423" t="s">
        <v>260</v>
      </c>
      <c r="I423" t="s">
        <v>2092</v>
      </c>
      <c r="J423" s="9" t="s">
        <v>266</v>
      </c>
      <c r="L423" t="e">
        <f>VLOOKUP(F423&amp;E423,'Атрибут-ТОД2'!F:F,1,0)</f>
        <v>#N/A</v>
      </c>
      <c r="O423" s="27" t="str">
        <f>IF(ISNA(VLOOKUP(E:E,'Мегавитрина на 21.09'!C:H,1,0)), VLOOKUP(E:E,'Мегавитрина на 21.09'!D:H,1,0),VLOOKUP(E:E,'Мегавитрина на 21.09'!C:H,1,0))</f>
        <v>crd_pos_leisure_rub_3m_amt</v>
      </c>
      <c r="P423" s="27" t="str">
        <f>IF(ISNA(VLOOKUP(E:E,'Мегавитрина на 21.09'!C:H,2,0)), VLOOKUP(E:E,'Мегавитрина на 21.09'!D:H,1,0),VLOOKUP(E:E,'Мегавитрина на 21.09'!C:H,2,0))</f>
        <v>crd_pos_leisure_rub_3m_amt</v>
      </c>
      <c r="Q423" s="27" t="str">
        <f>IF(ISNA(VLOOKUP(E:E,'Мегавитрина на 21.09'!C:H,3,0)), VLOOKUP(E:E,'Мегавитрина на 21.09'!D:H,2,0),VLOOKUP(E:E,'Мегавитрина на 21.09'!C:H,3,0))</f>
        <v>Сумма операций покупки в категории "Отдых/развлечения/спорт" в рублях за месяц по картам за 3 мес.</v>
      </c>
      <c r="R423" s="27" t="str">
        <f>IF(ISNA(VLOOKUP(E:E,'Мегавитрина на 21.09'!C:H,4,0)), VLOOKUP(E:E,'Мегавитрина на 21.09'!D:H,3,0),VLOOKUP(E:E,'Мегавитрина на 21.09'!C:H,4,0))</f>
        <v>custom_rb_card.txn_mnth; custom_rb_card.card_agrmnt; custom_rb_card.txn_type; custom_rb_card.mcc</v>
      </c>
      <c r="S423">
        <f>IF(ISNA(VLOOKUP(E:E,'Мегавитрина на 21.09'!C:H,5,0)), VLOOKUP(E:E,'Мегавитрина на 21.09'!D:H,4,0),VLOOKUP(E:E,'Мегавитрина на 21.09'!C:H,5,0))</f>
        <v>0</v>
      </c>
      <c r="T423" t="str">
        <f>IF(ISNA(VLOOKUP(E:E,'Мегавитрина на 21.09'!C:H,6,0)), VLOOKUP(E:E,'Мегавитрина на 21.09'!D:H,5,0),VLOOKUP(E:E,'Мегавитрина на 21.09'!C:H,6,0))</f>
        <v>Sum(CASE WHEN mcc_group_id = 9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424" spans="1:20" ht="20.100000000000001" hidden="1" customHeight="1">
      <c r="A424">
        <v>2</v>
      </c>
      <c r="B424">
        <v>423</v>
      </c>
      <c r="C424" t="s">
        <v>260</v>
      </c>
      <c r="D424" t="s">
        <v>2765</v>
      </c>
      <c r="E424" t="s">
        <v>759</v>
      </c>
      <c r="F424" t="s">
        <v>260</v>
      </c>
      <c r="I424" t="s">
        <v>2086</v>
      </c>
      <c r="J424" s="9" t="s">
        <v>266</v>
      </c>
      <c r="L424" t="e">
        <f>VLOOKUP(F424&amp;E424,'Атрибут-ТОД2'!F:F,1,0)</f>
        <v>#N/A</v>
      </c>
      <c r="O424" s="27" t="str">
        <f>IF(ISNA(VLOOKUP(E:E,'Мегавитрина на 21.09'!C:H,1,0)), VLOOKUP(E:E,'Мегавитрина на 21.09'!D:H,1,0),VLOOKUP(E:E,'Мегавитрина на 21.09'!C:H,1,0))</f>
        <v>crd_pos_groceries_rub_3m_amt</v>
      </c>
      <c r="P424" s="27" t="str">
        <f>IF(ISNA(VLOOKUP(E:E,'Мегавитрина на 21.09'!C:H,2,0)), VLOOKUP(E:E,'Мегавитрина на 21.09'!D:H,1,0),VLOOKUP(E:E,'Мегавитрина на 21.09'!C:H,2,0))</f>
        <v>crd_pos_groceries_rub_3m_amt</v>
      </c>
      <c r="Q424" s="27" t="str">
        <f>IF(ISNA(VLOOKUP(E:E,'Мегавитрина на 21.09'!C:H,3,0)), VLOOKUP(E:E,'Мегавитрина на 21.09'!D:H,2,0),VLOOKUP(E:E,'Мегавитрина на 21.09'!C:H,3,0))</f>
        <v>Сумма операций покупки в категории "Продукты" в рублях за месяц по картам за 3 мес.</v>
      </c>
      <c r="R424" s="27" t="str">
        <f>IF(ISNA(VLOOKUP(E:E,'Мегавитрина на 21.09'!C:H,4,0)), VLOOKUP(E:E,'Мегавитрина на 21.09'!D:H,3,0),VLOOKUP(E:E,'Мегавитрина на 21.09'!C:H,4,0))</f>
        <v>custom_rb_card.txn_mnth; custom_rb_card.card_agrmnt; custom_rb_card.txn_type; custom_rb_card.mcc</v>
      </c>
      <c r="S424">
        <f>IF(ISNA(VLOOKUP(E:E,'Мегавитрина на 21.09'!C:H,5,0)), VLOOKUP(E:E,'Мегавитрина на 21.09'!D:H,4,0),VLOOKUP(E:E,'Мегавитрина на 21.09'!C:H,5,0))</f>
        <v>0</v>
      </c>
      <c r="T424" t="str">
        <f>IF(ISNA(VLOOKUP(E:E,'Мегавитрина на 21.09'!C:H,6,0)), VLOOKUP(E:E,'Мегавитрина на 21.09'!D:H,5,0),VLOOKUP(E:E,'Мегавитрина на 21.09'!C:H,6,0))</f>
        <v>Sum(CASE WHEN mcc_group_id = 10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425" spans="1:20" ht="20.100000000000001" hidden="1" customHeight="1">
      <c r="A425">
        <v>2</v>
      </c>
      <c r="B425">
        <v>424</v>
      </c>
      <c r="C425" t="s">
        <v>260</v>
      </c>
      <c r="D425" t="s">
        <v>2765</v>
      </c>
      <c r="E425" t="s">
        <v>769</v>
      </c>
      <c r="F425" t="s">
        <v>260</v>
      </c>
      <c r="I425" t="s">
        <v>2096</v>
      </c>
      <c r="J425" s="9" t="s">
        <v>266</v>
      </c>
      <c r="L425" t="e">
        <f>VLOOKUP(F425&amp;E425,'Атрибут-ТОД2'!F:F,1,0)</f>
        <v>#N/A</v>
      </c>
      <c r="O425" s="27" t="str">
        <f>IF(ISNA(VLOOKUP(E:E,'Мегавитрина на 21.09'!C:H,1,0)), VLOOKUP(E:E,'Мегавитрина на 21.09'!D:H,1,0),VLOOKUP(E:E,'Мегавитрина на 21.09'!C:H,1,0))</f>
        <v>crd_pos_othr_3m_amt</v>
      </c>
      <c r="P425" s="27" t="str">
        <f>IF(ISNA(VLOOKUP(E:E,'Мегавитрина на 21.09'!C:H,2,0)), VLOOKUP(E:E,'Мегавитрина на 21.09'!D:H,1,0),VLOOKUP(E:E,'Мегавитрина на 21.09'!C:H,2,0))</f>
        <v>crd_pos_othr_3m_amt</v>
      </c>
      <c r="Q425" s="27" t="str">
        <f>IF(ISNA(VLOOKUP(E:E,'Мегавитрина на 21.09'!C:H,3,0)), VLOOKUP(E:E,'Мегавитрина на 21.09'!D:H,2,0),VLOOKUP(E:E,'Мегавитрина на 21.09'!C:H,3,0))</f>
        <v>Сумма операций покупки в категории "Прочее" в рублях за месяц по картам за 3 мес.</v>
      </c>
      <c r="R425" s="27" t="str">
        <f>IF(ISNA(VLOOKUP(E:E,'Мегавитрина на 21.09'!C:H,4,0)), VLOOKUP(E:E,'Мегавитрина на 21.09'!D:H,3,0),VLOOKUP(E:E,'Мегавитрина на 21.09'!C:H,4,0))</f>
        <v>custom_rb_card.txn_mnth; custom_rb_card.card_agrmnt; custom_rb_card.txn_type; custom_rb_card.mcc</v>
      </c>
      <c r="S425">
        <f>IF(ISNA(VLOOKUP(E:E,'Мегавитрина на 21.09'!C:H,5,0)), VLOOKUP(E:E,'Мегавитрина на 21.09'!D:H,4,0),VLOOKUP(E:E,'Мегавитрина на 21.09'!C:H,5,0))</f>
        <v>0</v>
      </c>
      <c r="T425" t="str">
        <f>IF(ISNA(VLOOKUP(E:E,'Мегавитрина на 21.09'!C:H,6,0)), VLOOKUP(E:E,'Мегавитрина на 21.09'!D:H,5,0),VLOOKUP(E:E,'Мегавитрина на 21.09'!C:H,6,0))</f>
        <v>Sum(CASE WHEN mcc_group_id = 11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426" spans="1:20" ht="20.100000000000001" hidden="1" customHeight="1">
      <c r="A426">
        <v>2</v>
      </c>
      <c r="B426">
        <v>425</v>
      </c>
      <c r="C426" t="s">
        <v>260</v>
      </c>
      <c r="D426" t="s">
        <v>2765</v>
      </c>
      <c r="E426" t="s">
        <v>774</v>
      </c>
      <c r="F426" t="s">
        <v>260</v>
      </c>
      <c r="I426" t="s">
        <v>2101</v>
      </c>
      <c r="J426" s="9" t="s">
        <v>266</v>
      </c>
      <c r="L426" t="e">
        <f>VLOOKUP(F426&amp;E426,'Атрибут-ТОД2'!F:F,1,0)</f>
        <v>#N/A</v>
      </c>
      <c r="O426" s="27" t="str">
        <f>IF(ISNA(VLOOKUP(E:E,'Мегавитрина на 21.09'!C:H,1,0)), VLOOKUP(E:E,'Мегавитрина на 21.09'!D:H,1,0),VLOOKUP(E:E,'Мегавитрина на 21.09'!C:H,1,0))</f>
        <v>crd_pos_special_rub_3m_amt</v>
      </c>
      <c r="P426" s="27" t="str">
        <f>IF(ISNA(VLOOKUP(E:E,'Мегавитрина на 21.09'!C:H,2,0)), VLOOKUP(E:E,'Мегавитрина на 21.09'!D:H,1,0),VLOOKUP(E:E,'Мегавитрина на 21.09'!C:H,2,0))</f>
        <v>crd_pos_special_rub_3m_amt</v>
      </c>
      <c r="Q426" s="27" t="str">
        <f>IF(ISNA(VLOOKUP(E:E,'Мегавитрина на 21.09'!C:H,3,0)), VLOOKUP(E:E,'Мегавитрина на 21.09'!D:H,2,0),VLOOKUP(E:E,'Мегавитрина на 21.09'!C:H,3,0))</f>
        <v>Сумма операций покупки в категории "Специализированные товары и услуги" в рублях за месяц по картам за 3 мес.</v>
      </c>
      <c r="R426" s="27" t="str">
        <f>IF(ISNA(VLOOKUP(E:E,'Мегавитрина на 21.09'!C:H,4,0)), VLOOKUP(E:E,'Мегавитрина на 21.09'!D:H,3,0),VLOOKUP(E:E,'Мегавитрина на 21.09'!C:H,4,0))</f>
        <v>custom_rb_card.txn_mnth; custom_rb_card.card_agrmnt; custom_rb_card.txn_type; custom_rb_card.mcc</v>
      </c>
      <c r="S426">
        <f>IF(ISNA(VLOOKUP(E:E,'Мегавитрина на 21.09'!C:H,5,0)), VLOOKUP(E:E,'Мегавитрина на 21.09'!D:H,4,0),VLOOKUP(E:E,'Мегавитрина на 21.09'!C:H,5,0))</f>
        <v>0</v>
      </c>
      <c r="T426" t="str">
        <f>IF(ISNA(VLOOKUP(E:E,'Мегавитрина на 21.09'!C:H,6,0)), VLOOKUP(E:E,'Мегавитрина на 21.09'!D:H,5,0),VLOOKUP(E:E,'Мегавитрина на 21.09'!C:H,6,0))</f>
        <v>Sum(CASE WHEN mcc_group_id = 13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427" spans="1:20" ht="20.100000000000001" hidden="1" customHeight="1">
      <c r="A427">
        <v>2</v>
      </c>
      <c r="B427">
        <v>426</v>
      </c>
      <c r="C427" t="s">
        <v>260</v>
      </c>
      <c r="D427" t="s">
        <v>2765</v>
      </c>
      <c r="E427" t="s">
        <v>798</v>
      </c>
      <c r="F427" t="s">
        <v>260</v>
      </c>
      <c r="I427" t="s">
        <v>2125</v>
      </c>
      <c r="J427" s="9" t="s">
        <v>266</v>
      </c>
      <c r="L427" t="e">
        <f>VLOOKUP(F427&amp;E427,'Атрибут-ТОД2'!F:F,1,0)</f>
        <v>#N/A</v>
      </c>
      <c r="O427" s="27" t="str">
        <f>IF(ISNA(VLOOKUP(E:E,'Мегавитрина на 21.09'!C:H,1,0)), VLOOKUP(E:E,'Мегавитрина на 21.09'!D:H,1,0),VLOOKUP(E:E,'Мегавитрина на 21.09'!C:H,1,0))</f>
        <v>crd_trx_dc_cash_6m_spnd_qty</v>
      </c>
      <c r="P427" s="27" t="str">
        <f>IF(ISNA(VLOOKUP(E:E,'Мегавитрина на 21.09'!C:H,2,0)), VLOOKUP(E:E,'Мегавитрина на 21.09'!D:H,1,0),VLOOKUP(E:E,'Мегавитрина на 21.09'!C:H,2,0))</f>
        <v>crd_trx_dc_cash_6m_spnd_qty</v>
      </c>
      <c r="Q427" s="27" t="str">
        <f>IF(ISNA(VLOOKUP(E:E,'Мегавитрина на 21.09'!C:H,3,0)), VLOOKUP(E:E,'Мегавитрина на 21.09'!D:H,2,0),VLOOKUP(E:E,'Мегавитрина на 21.09'!C:H,3,0))</f>
        <v>Кол-во операций  снятия наличных за последние 6 мес (дебетовые карты)</v>
      </c>
      <c r="R427" s="27" t="str">
        <f>IF(ISNA(VLOOKUP(E:E,'Мегавитрина на 21.09'!C:H,4,0)), VLOOKUP(E:E,'Мегавитрина на 21.09'!D:H,3,0),VLOOKUP(E:E,'Мегавитрина на 21.09'!C:H,4,0))</f>
        <v>custom_rb_card.txn_mnth; custom_rb_card.card_agrmnt; custom_rb_card.txn_type</v>
      </c>
      <c r="S427">
        <f>IF(ISNA(VLOOKUP(E:E,'Мегавитрина на 21.09'!C:H,5,0)), VLOOKUP(E:E,'Мегавитрина на 21.09'!D:H,4,0),VLOOKUP(E:E,'Мегавитрина на 21.09'!C:H,5,0))</f>
        <v>0</v>
      </c>
      <c r="T427" t="str">
        <f>IF(ISNA(VLOOKUP(E:E,'Мегавитрина на 21.09'!C:H,6,0)), VLOOKUP(E:E,'Мегавитрина на 21.09'!D:H,5,0),VLOOKUP(E:E,'Мегавитрина на 21.09'!C:H,6,0))</f>
        <v>Sum(CASE WHEN card_cat_cd = 'DB' AND txn.trx_month BETWEEN OAdd_Months(Trunc(p_report_dt,'MM'),-5) AND p_report_dt 
                           AND txt.card_txn_group_type_cd IN ('201') AND txn.trx_direction = 'C' THEN txn.trx_qty end) AS crd_trx_dc_cash_6m_spnd_qty,
FROM custom_rb_card.txn_mnth txn
                               JOIN custom_rb_card crd ON (txn.card_w4_id = crd.card_client_w4_id)
                               JOIN custom_rb_card.txn_type txt ON (txn.trx_type = txt.card_txn_type_rk)
                               WHERE txn.trx_month BETWEEN  dt_5 AND p_report_dt
                               AND trx_rur_amt &lt;&gt; 0
                GROUP BY 1</v>
      </c>
    </row>
    <row r="428" spans="1:20" ht="20.100000000000001" hidden="1" customHeight="1">
      <c r="A428">
        <v>2</v>
      </c>
      <c r="B428">
        <v>427</v>
      </c>
      <c r="C428" t="s">
        <v>260</v>
      </c>
      <c r="D428" t="s">
        <v>2765</v>
      </c>
      <c r="E428" t="s">
        <v>794</v>
      </c>
      <c r="F428" t="s">
        <v>260</v>
      </c>
      <c r="I428" t="s">
        <v>2121</v>
      </c>
      <c r="J428" s="9" t="s">
        <v>266</v>
      </c>
      <c r="L428" t="e">
        <f>VLOOKUP(F428&amp;E428,'Атрибут-ТОД2'!F:F,1,0)</f>
        <v>#N/A</v>
      </c>
      <c r="O428" s="27" t="str">
        <f>IF(ISNA(VLOOKUP(E:E,'Мегавитрина на 21.09'!C:H,1,0)), VLOOKUP(E:E,'Мегавитрина на 21.09'!D:H,1,0),VLOOKUP(E:E,'Мегавитрина на 21.09'!C:H,1,0))</f>
        <v>crd_trx_dc_cash_3m_qty</v>
      </c>
      <c r="P428" s="27" t="str">
        <f>IF(ISNA(VLOOKUP(E:E,'Мегавитрина на 21.09'!C:H,2,0)), VLOOKUP(E:E,'Мегавитрина на 21.09'!D:H,1,0),VLOOKUP(E:E,'Мегавитрина на 21.09'!C:H,2,0))</f>
        <v>crd_trx_dc_cash_3m_qty</v>
      </c>
      <c r="Q428" s="27" t="str">
        <f>IF(ISNA(VLOOKUP(E:E,'Мегавитрина на 21.09'!C:H,3,0)), VLOOKUP(E:E,'Мегавитрина на 21.09'!D:H,2,0),VLOOKUP(E:E,'Мегавитрина на 21.09'!C:H,3,0))</f>
        <v>кол-во cash операций за последние 3 месяца (дебетовые карты)</v>
      </c>
      <c r="R428" s="27" t="str">
        <f>IF(ISNA(VLOOKUP(E:E,'Мегавитрина на 21.09'!C:H,4,0)), VLOOKUP(E:E,'Мегавитрина на 21.09'!D:H,3,0),VLOOKUP(E:E,'Мегавитрина на 21.09'!C:H,4,0))</f>
        <v>custom_rb_card.txn_mnth; custom_rb_card.card_agrmnt; custom_rb_card.txn_type</v>
      </c>
      <c r="S428">
        <f>IF(ISNA(VLOOKUP(E:E,'Мегавитрина на 21.09'!C:H,5,0)), VLOOKUP(E:E,'Мегавитрина на 21.09'!D:H,4,0),VLOOKUP(E:E,'Мегавитрина на 21.09'!C:H,5,0))</f>
        <v>0</v>
      </c>
      <c r="T428" t="str">
        <f>IF(ISNA(VLOOKUP(E:E,'Мегавитрина на 21.09'!C:H,6,0)), VLOOKUP(E:E,'Мегавитрина на 21.09'!D:H,5,0),VLOOKUP(E:E,'Мегавитрина на 21.09'!C:H,6,0))</f>
        <v>Sum(CASE WHEN card_cat_cd = 'DB' AND txn.trx_month BETWEEN OAdd_Months(Trunc(p_report_dt,'MM'),-2) AND p_report_dt 
                           AND txt.card_txn_subgroup_cd IN ('4','5','6','7','8','9','17','18') THEN txn.trx_qty end) AS crd_trx_dc_cash_3m_qty,
FROM custom_rb_card.txn_mnth txn
                               JOIN custom_rb_card.card_agrmnt crd ON (txn.card_w4_id = crd.card_client_w4_id)
                               JOIN custom_rb_card.txn_type txt ON (txn.trx_type = txt.card_txn_type_rk)
                               WHERE txn.trx_month BETWEEN  dt_5 AND p_report_dt
                               AND trx_rur_amt &lt;&gt; 0
                GROUP BY 1</v>
      </c>
    </row>
    <row r="429" spans="1:20" ht="20.100000000000001" hidden="1" customHeight="1">
      <c r="A429">
        <v>2</v>
      </c>
      <c r="B429">
        <v>428</v>
      </c>
      <c r="C429" t="s">
        <v>260</v>
      </c>
      <c r="D429" t="s">
        <v>2765</v>
      </c>
      <c r="E429" t="s">
        <v>782</v>
      </c>
      <c r="F429" t="s">
        <v>260</v>
      </c>
      <c r="I429" t="s">
        <v>2109</v>
      </c>
      <c r="J429" s="9" t="s">
        <v>266</v>
      </c>
      <c r="L429" t="e">
        <f>VLOOKUP(F429&amp;E429,'Атрибут-ТОД2'!F:F,1,0)</f>
        <v>#N/A</v>
      </c>
      <c r="O429" s="27" t="str">
        <f>IF(ISNA(VLOOKUP(E:E,'Мегавитрина на 21.09'!C:H,1,0)), VLOOKUP(E:E,'Мегавитрина на 21.09'!D:H,1,0),VLOOKUP(E:E,'Мегавитрина на 21.09'!C:H,1,0))</f>
        <v>crd_trx_cc_cash_3m_qty</v>
      </c>
      <c r="P429" s="27" t="str">
        <f>IF(ISNA(VLOOKUP(E:E,'Мегавитрина на 21.09'!C:H,2,0)), VLOOKUP(E:E,'Мегавитрина на 21.09'!D:H,1,0),VLOOKUP(E:E,'Мегавитрина на 21.09'!C:H,2,0))</f>
        <v>crd_trx_cc_cash_3m_qty</v>
      </c>
      <c r="Q429" s="27" t="str">
        <f>IF(ISNA(VLOOKUP(E:E,'Мегавитрина на 21.09'!C:H,3,0)), VLOOKUP(E:E,'Мегавитрина на 21.09'!D:H,2,0),VLOOKUP(E:E,'Мегавитрина на 21.09'!C:H,3,0))</f>
        <v>кол-во cash операций за последние 3 месяца (кредитные карты)</v>
      </c>
      <c r="R429" s="27" t="str">
        <f>IF(ISNA(VLOOKUP(E:E,'Мегавитрина на 21.09'!C:H,4,0)), VLOOKUP(E:E,'Мегавитрина на 21.09'!D:H,3,0),VLOOKUP(E:E,'Мегавитрина на 21.09'!C:H,4,0))</f>
        <v>custom_rb_card.txn_mnth; custom_rb_card.card_agrmnt; custom_rb_card.txn_type</v>
      </c>
      <c r="S429">
        <f>IF(ISNA(VLOOKUP(E:E,'Мегавитрина на 21.09'!C:H,5,0)), VLOOKUP(E:E,'Мегавитрина на 21.09'!D:H,4,0),VLOOKUP(E:E,'Мегавитрина на 21.09'!C:H,5,0))</f>
        <v>0</v>
      </c>
      <c r="T429" t="str">
        <f>IF(ISNA(VLOOKUP(E:E,'Мегавитрина на 21.09'!C:H,6,0)), VLOOKUP(E:E,'Мегавитрина на 21.09'!D:H,5,0),VLOOKUP(E:E,'Мегавитрина на 21.09'!C:H,6,0))</f>
        <v>Sum(CASE WHEN card_cat_cd = 'CR' AND txn.trx_month BETWEEN OAdd_Months(Trunc(p_report_dt,'MM'),-2) AND p_report_dt 
                           AND txt.card_txn_subgroup_cd IN ('4','5','6','7','8','9','17','18') THEN txn.trx_qty end) AS crd_trx_cc_cash_3m_qty,
FROM custom_rb_card.txn_mnth txn
                               JOIN custom_rb_card.card_agrmnt crd ON (txn.card_w4_id = crd.card_client_w4_id)
                               JOIN custom_rb_card.txn_type txt ON (txn.trx_type = txt.card_txn_type_rk)
                               WHERE txn.trx_month BETWEEN  dt_5 AND p_report_dt
                               AND trx_rur_amt &lt;&gt; 0
                GROUP BY 1</v>
      </c>
    </row>
    <row r="430" spans="1:20" ht="20.100000000000001" hidden="1" customHeight="1">
      <c r="A430">
        <v>2</v>
      </c>
      <c r="B430">
        <v>429</v>
      </c>
      <c r="C430" t="s">
        <v>260</v>
      </c>
      <c r="D430" t="s">
        <v>2765</v>
      </c>
      <c r="E430" t="s">
        <v>796</v>
      </c>
      <c r="F430" t="s">
        <v>260</v>
      </c>
      <c r="I430" t="s">
        <v>2123</v>
      </c>
      <c r="J430" s="9" t="s">
        <v>266</v>
      </c>
      <c r="L430" t="e">
        <f>VLOOKUP(F430&amp;E430,'Атрибут-ТОД2'!F:F,1,0)</f>
        <v>#N/A</v>
      </c>
      <c r="O430" s="27" t="str">
        <f>IF(ISNA(VLOOKUP(E:E,'Мегавитрина на 21.09'!C:H,1,0)), VLOOKUP(E:E,'Мегавитрина на 21.09'!D:H,1,0),VLOOKUP(E:E,'Мегавитрина на 21.09'!C:H,1,0))</f>
        <v>crd_trx_dc_cash_6m_qty</v>
      </c>
      <c r="P430" s="27" t="str">
        <f>IF(ISNA(VLOOKUP(E:E,'Мегавитрина на 21.09'!C:H,2,0)), VLOOKUP(E:E,'Мегавитрина на 21.09'!D:H,1,0),VLOOKUP(E:E,'Мегавитрина на 21.09'!C:H,2,0))</f>
        <v>crd_trx_dc_cash_6m_qty</v>
      </c>
      <c r="Q430" s="27" t="str">
        <f>IF(ISNA(VLOOKUP(E:E,'Мегавитрина на 21.09'!C:H,3,0)), VLOOKUP(E:E,'Мегавитрина на 21.09'!D:H,2,0),VLOOKUP(E:E,'Мегавитрина на 21.09'!C:H,3,0))</f>
        <v>кол-во cash операций за последние 6 месяцев (дебетовые карты)</v>
      </c>
      <c r="R430" s="27" t="str">
        <f>IF(ISNA(VLOOKUP(E:E,'Мегавитрина на 21.09'!C:H,4,0)), VLOOKUP(E:E,'Мегавитрина на 21.09'!D:H,3,0),VLOOKUP(E:E,'Мегавитрина на 21.09'!C:H,4,0))</f>
        <v>custom_rb_card.txn_mnth; custom_rb_card.card_agrmnt; custom_rb_card.txn_type</v>
      </c>
      <c r="S430">
        <f>IF(ISNA(VLOOKUP(E:E,'Мегавитрина на 21.09'!C:H,5,0)), VLOOKUP(E:E,'Мегавитрина на 21.09'!D:H,4,0),VLOOKUP(E:E,'Мегавитрина на 21.09'!C:H,5,0))</f>
        <v>0</v>
      </c>
      <c r="T430" t="str">
        <f>IF(ISNA(VLOOKUP(E:E,'Мегавитрина на 21.09'!C:H,6,0)), VLOOKUP(E:E,'Мегавитрина на 21.09'!D:H,5,0),VLOOKUP(E:E,'Мегавитрина на 21.09'!C:H,6,0))</f>
        <v>Sum(CASE WHEN card_cat_cd = 'DB' AND txn.trx_month BETWEEN OAdd_Months(Trunc(p_report_dt,'MM'),-5) AND p_report_dt 
                           AND txt.card_txn_subgroup_cd IN ('4','5','6','7','8','9','17','18') THEN txn.trx_qty end) AS crd_trx_dc_cash_6m_qty,
FROM custom_rb_card.txn_mnth txn
                               JOIN custom_rb_card crd ON (txn.card_w4_id = crd.card_client_w4_id)
                               JOIN custom_rb_card.txn_type txt ON (txn.trx_type = txt.card_txn_type_rk)
                               WHERE txn.trx_month BETWEEN  dt_5 AND p_report_dt
                               AND trx_rur_amt &lt;&gt; 0
                GROUP BY 1</v>
      </c>
    </row>
    <row r="431" spans="1:20" ht="20.100000000000001" hidden="1" customHeight="1">
      <c r="A431">
        <v>2</v>
      </c>
      <c r="B431">
        <v>430</v>
      </c>
      <c r="C431" t="s">
        <v>260</v>
      </c>
      <c r="D431" t="s">
        <v>2765</v>
      </c>
      <c r="E431" t="s">
        <v>784</v>
      </c>
      <c r="F431" t="s">
        <v>260</v>
      </c>
      <c r="I431" t="s">
        <v>2111</v>
      </c>
      <c r="J431" s="9" t="s">
        <v>266</v>
      </c>
      <c r="L431" t="e">
        <f>VLOOKUP(F431&amp;E431,'Атрибут-ТОД2'!F:F,1,0)</f>
        <v>#N/A</v>
      </c>
      <c r="O431" s="27" t="str">
        <f>IF(ISNA(VLOOKUP(E:E,'Мегавитрина на 21.09'!C:H,1,0)), VLOOKUP(E:E,'Мегавитрина на 21.09'!D:H,1,0),VLOOKUP(E:E,'Мегавитрина на 21.09'!C:H,1,0))</f>
        <v>crd_trx_cc_cash_6m_qty</v>
      </c>
      <c r="P431" s="27" t="str">
        <f>IF(ISNA(VLOOKUP(E:E,'Мегавитрина на 21.09'!C:H,2,0)), VLOOKUP(E:E,'Мегавитрина на 21.09'!D:H,1,0),VLOOKUP(E:E,'Мегавитрина на 21.09'!C:H,2,0))</f>
        <v>crd_trx_cc_cash_6m_qty</v>
      </c>
      <c r="Q431" s="27" t="str">
        <f>IF(ISNA(VLOOKUP(E:E,'Мегавитрина на 21.09'!C:H,3,0)), VLOOKUP(E:E,'Мегавитрина на 21.09'!D:H,2,0),VLOOKUP(E:E,'Мегавитрина на 21.09'!C:H,3,0))</f>
        <v>кол-во cash операций за последние 6 месяцев (кредитные карты)</v>
      </c>
      <c r="R431" s="27" t="str">
        <f>IF(ISNA(VLOOKUP(E:E,'Мегавитрина на 21.09'!C:H,4,0)), VLOOKUP(E:E,'Мегавитрина на 21.09'!D:H,3,0),VLOOKUP(E:E,'Мегавитрина на 21.09'!C:H,4,0))</f>
        <v>custom_rb_card.txn_mnth; custom_rb_card.card_agrmnt; custom_rb_card.txn_type</v>
      </c>
      <c r="S431">
        <f>IF(ISNA(VLOOKUP(E:E,'Мегавитрина на 21.09'!C:H,5,0)), VLOOKUP(E:E,'Мегавитрина на 21.09'!D:H,4,0),VLOOKUP(E:E,'Мегавитрина на 21.09'!C:H,5,0))</f>
        <v>0</v>
      </c>
      <c r="T431" t="str">
        <f>IF(ISNA(VLOOKUP(E:E,'Мегавитрина на 21.09'!C:H,6,0)), VLOOKUP(E:E,'Мегавитрина на 21.09'!D:H,5,0),VLOOKUP(E:E,'Мегавитрина на 21.09'!C:H,6,0))</f>
        <v>Sum(CASE WHEN card_cat_cd = 'CR' AND txn.trx_month BETWEEN OAdd_Months(Trunc(p_report_dt,'MM'),-5) AND p_report_dt 
                           AND txt.card_txn_subgroup_cd IN ('4','5','6','7','8','9','17','18') THEN txn.trx_qty end) AS crd_trx_cc_cash_6m_qty,
FROM custom_rb_card.txn_mnth txn
                               JOIN custom_rb_card.card_agrmnt crd ON (txn.card_w4_id = crd.card_client_w4_id)
                               JOIN custom_rb_card.txn_type txt ON (txn.trx_type = txt.card_txn_type_rk)
                               WHERE txn.trx_month BETWEEN  dt_5 AND p_report_dt
                               AND trx_rur_amt &lt;&gt; 0
                GROUP BY 1</v>
      </c>
    </row>
    <row r="432" spans="1:20" ht="20.100000000000001" hidden="1" customHeight="1">
      <c r="A432">
        <v>2</v>
      </c>
      <c r="B432">
        <v>431</v>
      </c>
      <c r="C432" t="s">
        <v>260</v>
      </c>
      <c r="D432" t="s">
        <v>2765</v>
      </c>
      <c r="E432" t="s">
        <v>800</v>
      </c>
      <c r="F432" t="s">
        <v>260</v>
      </c>
      <c r="I432" t="s">
        <v>2127</v>
      </c>
      <c r="J432" s="9" t="s">
        <v>266</v>
      </c>
      <c r="L432" t="e">
        <f>VLOOKUP(F432&amp;E432,'Атрибут-ТОД2'!F:F,1,0)</f>
        <v>#N/A</v>
      </c>
      <c r="O432" s="27" t="str">
        <f>IF(ISNA(VLOOKUP(E:E,'Мегавитрина на 21.09'!C:H,1,0)), VLOOKUP(E:E,'Мегавитрина на 21.09'!D:H,1,0),VLOOKUP(E:E,'Мегавитрина на 21.09'!C:H,1,0))</f>
        <v>crd_trx_dc_pos_rtrn_3m_qty</v>
      </c>
      <c r="P432" s="27" t="str">
        <f>IF(ISNA(VLOOKUP(E:E,'Мегавитрина на 21.09'!C:H,2,0)), VLOOKUP(E:E,'Мегавитрина на 21.09'!D:H,1,0),VLOOKUP(E:E,'Мегавитрина на 21.09'!C:H,2,0))</f>
        <v>crd_trx_dc_pos_rtrn_3m_qty</v>
      </c>
      <c r="Q432" s="27" t="str">
        <f>IF(ISNA(VLOOKUP(E:E,'Мегавитрина на 21.09'!C:H,3,0)), VLOOKUP(E:E,'Мегавитрина на 21.09'!D:H,2,0),VLOOKUP(E:E,'Мегавитрина на 21.09'!C:H,3,0))</f>
        <v>кол-во retail операций за последние 3 месяца (дебетовые карты) - возврат</v>
      </c>
      <c r="R432" s="27" t="str">
        <f>IF(ISNA(VLOOKUP(E:E,'Мегавитрина на 21.09'!C:H,4,0)), VLOOKUP(E:E,'Мегавитрина на 21.09'!D:H,3,0),VLOOKUP(E:E,'Мегавитрина на 21.09'!C:H,4,0))</f>
        <v>custom_rb_card.txn_mnth; custom_rb_card.card_agrmnt; custom_rb_card.txn_type</v>
      </c>
      <c r="S432">
        <f>IF(ISNA(VLOOKUP(E:E,'Мегавитрина на 21.09'!C:H,5,0)), VLOOKUP(E:E,'Мегавитрина на 21.09'!D:H,4,0),VLOOKUP(E:E,'Мегавитрина на 21.09'!C:H,5,0))</f>
        <v>0</v>
      </c>
      <c r="T432" t="str">
        <f>IF(ISNA(VLOOKUP(E:E,'Мегавитрина на 21.09'!C:H,6,0)), VLOOKUP(E:E,'Мегавитрина на 21.09'!D:H,5,0),VLOOKUP(E:E,'Мегавитрина на 21.09'!C:H,6,0))</f>
        <v>Sum(CASE WHEN card_cat_cd = 'DB' AND txn.trx_month BETWEEN OAdd_Months(Trunc(p_report_dt,'MM'),-2) AND p_report_dt 
                           AND txt.ips_txn_group_cd = 'REFUND' AND txn.trx_direction = 'D' THEN txn.trx_qty end) AS crd_trx_dc_pos_rtrn_3m_qty,  
FROM custom_rb_card.txn_mnth txn
                               JOIN custom_rb_card crd ON (txn.card_w4_id = crd.card_client_w4_id)
                               JOIN custom_rb_card.txn_type txt ON (txn.trx_type = txt.card_txn_type_rk)
                               WHERE txn.trx_month BETWEEN  dt_5 AND p_report_dt
                               AND trx_rur_amt &lt;&gt; 0
                GROUP BY 1</v>
      </c>
    </row>
    <row r="433" spans="1:20" ht="20.100000000000001" hidden="1" customHeight="1">
      <c r="A433">
        <v>2</v>
      </c>
      <c r="B433">
        <v>432</v>
      </c>
      <c r="C433" t="s">
        <v>260</v>
      </c>
      <c r="D433" t="s">
        <v>2765</v>
      </c>
      <c r="E433" t="s">
        <v>776</v>
      </c>
      <c r="F433" t="s">
        <v>260</v>
      </c>
      <c r="I433" t="s">
        <v>2103</v>
      </c>
      <c r="J433" s="9" t="s">
        <v>266</v>
      </c>
      <c r="L433" t="e">
        <f>VLOOKUP(F433&amp;E433,'Атрибут-ТОД2'!F:F,1,0)</f>
        <v>#N/A</v>
      </c>
      <c r="O433" s="27" t="str">
        <f>IF(ISNA(VLOOKUP(E:E,'Мегавитрина на 21.09'!C:H,1,0)), VLOOKUP(E:E,'Мегавитрина на 21.09'!D:H,1,0),VLOOKUP(E:E,'Мегавитрина на 21.09'!C:H,1,0))</f>
        <v>crd_pos_telecom_rub_3m_amt</v>
      </c>
      <c r="P433" s="27" t="str">
        <f>IF(ISNA(VLOOKUP(E:E,'Мегавитрина на 21.09'!C:H,2,0)), VLOOKUP(E:E,'Мегавитрина на 21.09'!D:H,1,0),VLOOKUP(E:E,'Мегавитрина на 21.09'!C:H,2,0))</f>
        <v>crd_pos_telecom_rub_3m_amt</v>
      </c>
      <c r="Q433" s="27" t="str">
        <f>IF(ISNA(VLOOKUP(E:E,'Мегавитрина на 21.09'!C:H,3,0)), VLOOKUP(E:E,'Мегавитрина на 21.09'!D:H,2,0),VLOOKUP(E:E,'Мегавитрина на 21.09'!C:H,3,0))</f>
        <v>Сумма операций покупки в категории "Телекоммуникационные услуги" в рублях за месяц по картам за 3 мес.</v>
      </c>
      <c r="R433" s="27" t="str">
        <f>IF(ISNA(VLOOKUP(E:E,'Мегавитрина на 21.09'!C:H,4,0)), VLOOKUP(E:E,'Мегавитрина на 21.09'!D:H,3,0),VLOOKUP(E:E,'Мегавитрина на 21.09'!C:H,4,0))</f>
        <v>custom_rb_card.txn_mnth; custom_rb_card.card_agrmnt; custom_rb_card.txn_type; custom_rb_card.mcc</v>
      </c>
      <c r="S433">
        <f>IF(ISNA(VLOOKUP(E:E,'Мегавитрина на 21.09'!C:H,5,0)), VLOOKUP(E:E,'Мегавитрина на 21.09'!D:H,4,0),VLOOKUP(E:E,'Мегавитрина на 21.09'!C:H,5,0))</f>
        <v>0</v>
      </c>
      <c r="T433" t="str">
        <f>IF(ISNA(VLOOKUP(E:E,'Мегавитрина на 21.09'!C:H,6,0)), VLOOKUP(E:E,'Мегавитрина на 21.09'!D:H,5,0),VLOOKUP(E:E,'Мегавитрина на 21.09'!C:H,6,0))</f>
        <v>Sum(CASE WHEN mcc_group_id = 14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434" spans="1:20" ht="20.100000000000001" hidden="1" customHeight="1">
      <c r="A434">
        <v>2</v>
      </c>
      <c r="B434">
        <v>433</v>
      </c>
      <c r="C434" t="s">
        <v>260</v>
      </c>
      <c r="D434" t="s">
        <v>2765</v>
      </c>
      <c r="E434" t="s">
        <v>763</v>
      </c>
      <c r="F434" t="s">
        <v>260</v>
      </c>
      <c r="I434" t="s">
        <v>2090</v>
      </c>
      <c r="J434" s="9" t="s">
        <v>266</v>
      </c>
      <c r="L434" t="e">
        <f>VLOOKUP(F434&amp;E434,'Атрибут-ТОД2'!F:F,1,0)</f>
        <v>#N/A</v>
      </c>
      <c r="O434" s="27" t="str">
        <f>IF(ISNA(VLOOKUP(E:E,'Мегавитрина на 21.09'!C:H,1,0)), VLOOKUP(E:E,'Мегавитрина на 21.09'!D:H,1,0),VLOOKUP(E:E,'Мегавитрина на 21.09'!C:H,1,0))</f>
        <v>crd_pos_home_repair_rub_3m_amt</v>
      </c>
      <c r="P434" s="27" t="str">
        <f>IF(ISNA(VLOOKUP(E:E,'Мегавитрина на 21.09'!C:H,2,0)), VLOOKUP(E:E,'Мегавитрина на 21.09'!D:H,1,0),VLOOKUP(E:E,'Мегавитрина на 21.09'!C:H,2,0))</f>
        <v>crd_pos_home_repair_rub_3m_amt</v>
      </c>
      <c r="Q434" s="27" t="str">
        <f>IF(ISNA(VLOOKUP(E:E,'Мегавитрина на 21.09'!C:H,3,0)), VLOOKUP(E:E,'Мегавитрина на 21.09'!D:H,2,0),VLOOKUP(E:E,'Мегавитрина на 21.09'!C:H,3,0))</f>
        <v>Сумма операций покупки в категории "Товары для дома/ремонта" в рублях за месяц по картам за 3 мес.</v>
      </c>
      <c r="R434" s="27" t="str">
        <f>IF(ISNA(VLOOKUP(E:E,'Мегавитрина на 21.09'!C:H,4,0)), VLOOKUP(E:E,'Мегавитрина на 21.09'!D:H,3,0),VLOOKUP(E:E,'Мегавитрина на 21.09'!C:H,4,0))</f>
        <v>custom_rb_card.txn_mnth; custom_rb_card.card_agrmnt; custom_rb_card.txn_type; custom_rb_card.mcc</v>
      </c>
      <c r="S434">
        <f>IF(ISNA(VLOOKUP(E:E,'Мегавитрина на 21.09'!C:H,5,0)), VLOOKUP(E:E,'Мегавитрина на 21.09'!D:H,4,0),VLOOKUP(E:E,'Мегавитрина на 21.09'!C:H,5,0))</f>
        <v>0</v>
      </c>
      <c r="T434" t="str">
        <f>IF(ISNA(VLOOKUP(E:E,'Мегавитрина на 21.09'!C:H,6,0)), VLOOKUP(E:E,'Мегавитрина на 21.09'!D:H,5,0),VLOOKUP(E:E,'Мегавитрина на 21.09'!C:H,6,0))</f>
        <v>Sum(CASE WHEN mcc_group_id = 15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435" spans="1:20" ht="20.100000000000001" hidden="1" customHeight="1">
      <c r="A435">
        <v>2</v>
      </c>
      <c r="B435">
        <v>434</v>
      </c>
      <c r="C435" t="s">
        <v>260</v>
      </c>
      <c r="D435" t="s">
        <v>2765</v>
      </c>
      <c r="E435" t="s">
        <v>804</v>
      </c>
      <c r="F435" t="s">
        <v>260</v>
      </c>
      <c r="I435" t="s">
        <v>2131</v>
      </c>
      <c r="J435" s="9" t="s">
        <v>266</v>
      </c>
      <c r="L435" t="e">
        <f>VLOOKUP(F435&amp;E435,'Атрибут-ТОД2'!F:F,1,0)</f>
        <v>#N/A</v>
      </c>
      <c r="O435" s="27" t="str">
        <f>IF(ISNA(VLOOKUP(E:E,'Мегавитрина на 21.09'!C:H,1,0)), VLOOKUP(E:E,'Мегавитрина на 21.09'!D:H,1,0),VLOOKUP(E:E,'Мегавитрина на 21.09'!C:H,1,0))</f>
        <v>crd_trx_dc_pos_spnd_3m_qty</v>
      </c>
      <c r="P435" s="27" t="str">
        <f>IF(ISNA(VLOOKUP(E:E,'Мегавитрина на 21.09'!C:H,2,0)), VLOOKUP(E:E,'Мегавитрина на 21.09'!D:H,1,0),VLOOKUP(E:E,'Мегавитрина на 21.09'!C:H,2,0))</f>
        <v>crd_trx_dc_pos_spnd_3m_qty</v>
      </c>
      <c r="Q435" s="27" t="str">
        <f>IF(ISNA(VLOOKUP(E:E,'Мегавитрина на 21.09'!C:H,3,0)), VLOOKUP(E:E,'Мегавитрина на 21.09'!D:H,2,0),VLOOKUP(E:E,'Мегавитрина на 21.09'!C:H,3,0))</f>
        <v>кол-во retail операций за последние 3 месяца (дебетовые карты) - траты</v>
      </c>
      <c r="R435" s="27" t="str">
        <f>IF(ISNA(VLOOKUP(E:E,'Мегавитрина на 21.09'!C:H,4,0)), VLOOKUP(E:E,'Мегавитрина на 21.09'!D:H,3,0),VLOOKUP(E:E,'Мегавитрина на 21.09'!C:H,4,0))</f>
        <v>custom_rb_card.txn_mnth; custom_rb_card.card_agrmnt; custom_rb_card.txn_type</v>
      </c>
      <c r="S435">
        <f>IF(ISNA(VLOOKUP(E:E,'Мегавитрина на 21.09'!C:H,5,0)), VLOOKUP(E:E,'Мегавитрина на 21.09'!D:H,4,0),VLOOKUP(E:E,'Мегавитрина на 21.09'!C:H,5,0))</f>
        <v>0</v>
      </c>
      <c r="T435" t="str">
        <f>IF(ISNA(VLOOKUP(E:E,'Мегавитрина на 21.09'!C:H,6,0)), VLOOKUP(E:E,'Мегавитрина на 21.09'!D:H,5,0),VLOOKUP(E:E,'Мегавитрина на 21.09'!C:H,6,0))</f>
        <v>Sum(CASE WHEN card_cat_cd = 'DB' AND txn.trx_month BETWEEN OAdd_Months(Trunc(p_report_dt,'MM'),-2) AND p_report_dt 
                           AND txt.ips_txn_group_cd = 'SALES' AND txn.trx_direction = 'C' THEN txn.trx_qty end) AS crd_trx_dc_pos_spnd_3m_qty,
FROM custom_rb_card.txn_mnth txn
                               JOIN custom_rb_card crd ON (txn.card_w4_id = crd.card_client_w4_id)
                               JOIN custom_rb_card.txn_type txt ON (txn.trx_type = txt.card_txn_type_rk)
                               WHERE txn.trx_month BETWEEN  dt_5 AND p_report_dt
                               AND trx_rur_amt &lt;&gt; 0
                GROUP BY 1</v>
      </c>
    </row>
    <row r="436" spans="1:20" ht="20.100000000000001" hidden="1" customHeight="1">
      <c r="A436">
        <v>2</v>
      </c>
      <c r="B436">
        <v>435</v>
      </c>
      <c r="C436" t="s">
        <v>260</v>
      </c>
      <c r="D436" t="s">
        <v>2765</v>
      </c>
      <c r="E436" t="s">
        <v>786</v>
      </c>
      <c r="F436" t="s">
        <v>260</v>
      </c>
      <c r="I436" t="s">
        <v>2113</v>
      </c>
      <c r="J436" s="9" t="s">
        <v>266</v>
      </c>
      <c r="L436" t="e">
        <f>VLOOKUP(F436&amp;E436,'Атрибут-ТОД2'!F:F,1,0)</f>
        <v>#N/A</v>
      </c>
      <c r="O436" s="27" t="str">
        <f>IF(ISNA(VLOOKUP(E:E,'Мегавитрина на 21.09'!C:H,1,0)), VLOOKUP(E:E,'Мегавитрина на 21.09'!D:H,1,0),VLOOKUP(E:E,'Мегавитрина на 21.09'!C:H,1,0))</f>
        <v>crd_trx_cc_pos_rtrn_3m_qty</v>
      </c>
      <c r="P436" s="27" t="str">
        <f>IF(ISNA(VLOOKUP(E:E,'Мегавитрина на 21.09'!C:H,2,0)), VLOOKUP(E:E,'Мегавитрина на 21.09'!D:H,1,0),VLOOKUP(E:E,'Мегавитрина на 21.09'!C:H,2,0))</f>
        <v>crd_trx_cc_pos_rtrn_3m_qty</v>
      </c>
      <c r="Q436" s="27" t="str">
        <f>IF(ISNA(VLOOKUP(E:E,'Мегавитрина на 21.09'!C:H,3,0)), VLOOKUP(E:E,'Мегавитрина на 21.09'!D:H,2,0),VLOOKUP(E:E,'Мегавитрина на 21.09'!C:H,3,0))</f>
        <v>кол-во retail операций за последние 3 месяца (кредитные карты) - возврат</v>
      </c>
      <c r="R436" s="27" t="str">
        <f>IF(ISNA(VLOOKUP(E:E,'Мегавитрина на 21.09'!C:H,4,0)), VLOOKUP(E:E,'Мегавитрина на 21.09'!D:H,3,0),VLOOKUP(E:E,'Мегавитрина на 21.09'!C:H,4,0))</f>
        <v>custom_rb_card.txn_mnth; custom_rb_card.card_agrmnt; custom_rb_card.txn_type</v>
      </c>
      <c r="S436">
        <f>IF(ISNA(VLOOKUP(E:E,'Мегавитрина на 21.09'!C:H,5,0)), VLOOKUP(E:E,'Мегавитрина на 21.09'!D:H,4,0),VLOOKUP(E:E,'Мегавитрина на 21.09'!C:H,5,0))</f>
        <v>0</v>
      </c>
      <c r="T436" t="str">
        <f>IF(ISNA(VLOOKUP(E:E,'Мегавитрина на 21.09'!C:H,6,0)), VLOOKUP(E:E,'Мегавитрина на 21.09'!D:H,5,0),VLOOKUP(E:E,'Мегавитрина на 21.09'!C:H,6,0))</f>
        <v>Sum(CASE WHEN card_cat_cd = 'CR' AND txn.trx_month BETWEEN OAdd_Months(Trunc(p_report_dt,'MM'),-2) AND p_report_dt 
                           AND txt.ips_txn_group_cd = 'REFUND' AND txn.trx_direction = 'D' THEN txn.trx_qty end) AS crd_trx_cc_pos_rtrn_3m_qty,  
FROM custom_rb_card.txn_mnth txn
                               JOIN custom_rb_card.card_agrmnt crd ON (txn.card_w4_id = crd.card_client_w4_id)
                               JOIN custom_rb_card.txn_type txt ON (txn.trx_type = txt.card_txn_type_rk)
                               WHERE txn.trx_month BETWEEN  dt_5 AND p_report_dt
                               AND trx_rur_amt &lt;&gt; 0
                GROUP BY 1</v>
      </c>
    </row>
    <row r="437" spans="1:20" ht="20.100000000000001" hidden="1" customHeight="1">
      <c r="A437">
        <v>2</v>
      </c>
      <c r="B437">
        <v>436</v>
      </c>
      <c r="C437" t="s">
        <v>260</v>
      </c>
      <c r="D437" t="s">
        <v>2765</v>
      </c>
      <c r="E437" t="s">
        <v>790</v>
      </c>
      <c r="F437" t="s">
        <v>260</v>
      </c>
      <c r="I437" t="s">
        <v>2117</v>
      </c>
      <c r="J437" s="9" t="s">
        <v>266</v>
      </c>
      <c r="L437" t="e">
        <f>VLOOKUP(F437&amp;E437,'Атрибут-ТОД2'!F:F,1,0)</f>
        <v>#N/A</v>
      </c>
      <c r="O437" s="27" t="str">
        <f>IF(ISNA(VLOOKUP(E:E,'Мегавитрина на 21.09'!C:H,1,0)), VLOOKUP(E:E,'Мегавитрина на 21.09'!D:H,1,0),VLOOKUP(E:E,'Мегавитрина на 21.09'!C:H,1,0))</f>
        <v>crd_trx_cc_pos_spnd_3m_qty</v>
      </c>
      <c r="P437" s="27" t="str">
        <f>IF(ISNA(VLOOKUP(E:E,'Мегавитрина на 21.09'!C:H,2,0)), VLOOKUP(E:E,'Мегавитрина на 21.09'!D:H,1,0),VLOOKUP(E:E,'Мегавитрина на 21.09'!C:H,2,0))</f>
        <v>crd_trx_cc_pos_spnd_3m_qty</v>
      </c>
      <c r="Q437" s="27" t="str">
        <f>IF(ISNA(VLOOKUP(E:E,'Мегавитрина на 21.09'!C:H,3,0)), VLOOKUP(E:E,'Мегавитрина на 21.09'!D:H,2,0),VLOOKUP(E:E,'Мегавитрина на 21.09'!C:H,3,0))</f>
        <v>кол-во retail операций за последние 3 месяца (кредитные карты) - траты</v>
      </c>
      <c r="R437" s="27" t="str">
        <f>IF(ISNA(VLOOKUP(E:E,'Мегавитрина на 21.09'!C:H,4,0)), VLOOKUP(E:E,'Мегавитрина на 21.09'!D:H,3,0),VLOOKUP(E:E,'Мегавитрина на 21.09'!C:H,4,0))</f>
        <v>custom_rb_card.txn_mnth; custom_rb_card.card_agrmnt; custom_rb_card.txn_type</v>
      </c>
      <c r="S437">
        <f>IF(ISNA(VLOOKUP(E:E,'Мегавитрина на 21.09'!C:H,5,0)), VLOOKUP(E:E,'Мегавитрина на 21.09'!D:H,4,0),VLOOKUP(E:E,'Мегавитрина на 21.09'!C:H,5,0))</f>
        <v>0</v>
      </c>
      <c r="T437" t="str">
        <f>IF(ISNA(VLOOKUP(E:E,'Мегавитрина на 21.09'!C:H,6,0)), VLOOKUP(E:E,'Мегавитрина на 21.09'!D:H,5,0),VLOOKUP(E:E,'Мегавитрина на 21.09'!C:H,6,0))</f>
        <v>Sum(CASE WHEN card_cat_cd = 'CR' AND txn.trx_month BETWEEN OAdd_Months(Trunc(p_report_dt,'MM'),-2) AND p_report_dt 
                           AND txt.ips_txn_group_cd = 'SALES' AND txn.trx_direction = 'C' THEN txn.trx_qty end) AS crd_trx_cc_pos_spnd_3m_qty,
FROM custom_rb_card.txn_mnth txn
                               JOIN custom_rb_card.card_agrmnt crd ON (txn.card_w4_id = crd.card_client_w4_id)
                               JOIN custom_rb_card.txn_type txt ON (txn.trx_type = txt.card_txn_type_rk)
                               WHERE txn.trx_month BETWEEN  dt_5 AND p_report_dt
                               AND trx_rur_amt &lt;&gt; 0
                GROUP BY 1</v>
      </c>
    </row>
    <row r="438" spans="1:20" ht="20.100000000000001" hidden="1" customHeight="1">
      <c r="A438">
        <v>2</v>
      </c>
      <c r="B438">
        <v>437</v>
      </c>
      <c r="C438" t="s">
        <v>260</v>
      </c>
      <c r="D438" t="s">
        <v>2765</v>
      </c>
      <c r="E438" t="s">
        <v>802</v>
      </c>
      <c r="F438" t="s">
        <v>260</v>
      </c>
      <c r="I438" t="s">
        <v>2129</v>
      </c>
      <c r="J438" s="9" t="s">
        <v>266</v>
      </c>
      <c r="L438" t="e">
        <f>VLOOKUP(F438&amp;E438,'Атрибут-ТОД2'!F:F,1,0)</f>
        <v>#N/A</v>
      </c>
      <c r="O438" s="27" t="str">
        <f>IF(ISNA(VLOOKUP(E:E,'Мегавитрина на 21.09'!C:H,1,0)), VLOOKUP(E:E,'Мегавитрина на 21.09'!D:H,1,0),VLOOKUP(E:E,'Мегавитрина на 21.09'!C:H,1,0))</f>
        <v>crd_trx_dc_pos_rtrn_6m_qty</v>
      </c>
      <c r="P438" s="27" t="str">
        <f>IF(ISNA(VLOOKUP(E:E,'Мегавитрина на 21.09'!C:H,2,0)), VLOOKUP(E:E,'Мегавитрина на 21.09'!D:H,1,0),VLOOKUP(E:E,'Мегавитрина на 21.09'!C:H,2,0))</f>
        <v>crd_trx_dc_pos_rtrn_6m_qty</v>
      </c>
      <c r="Q438" s="27" t="str">
        <f>IF(ISNA(VLOOKUP(E:E,'Мегавитрина на 21.09'!C:H,3,0)), VLOOKUP(E:E,'Мегавитрина на 21.09'!D:H,2,0),VLOOKUP(E:E,'Мегавитрина на 21.09'!C:H,3,0))</f>
        <v>кол-во retail операций за последние 6 месяцев (дебетовые карты) - возврат</v>
      </c>
      <c r="R438" s="27" t="str">
        <f>IF(ISNA(VLOOKUP(E:E,'Мегавитрина на 21.09'!C:H,4,0)), VLOOKUP(E:E,'Мегавитрина на 21.09'!D:H,3,0),VLOOKUP(E:E,'Мегавитрина на 21.09'!C:H,4,0))</f>
        <v>custom_rb_card.txn_mnth; custom_rb_card.card_agrmnt; custom_rb_card.txn_type</v>
      </c>
      <c r="S438">
        <f>IF(ISNA(VLOOKUP(E:E,'Мегавитрина на 21.09'!C:H,5,0)), VLOOKUP(E:E,'Мегавитрина на 21.09'!D:H,4,0),VLOOKUP(E:E,'Мегавитрина на 21.09'!C:H,5,0))</f>
        <v>0</v>
      </c>
      <c r="T438" t="str">
        <f>IF(ISNA(VLOOKUP(E:E,'Мегавитрина на 21.09'!C:H,6,0)), VLOOKUP(E:E,'Мегавитрина на 21.09'!D:H,5,0),VLOOKUP(E:E,'Мегавитрина на 21.09'!C:H,6,0))</f>
        <v>Sum(CASE WHEN card_cat_cd = 'DB' AND txn.trx_month BETWEEN OAdd_Months(Trunc(p_report_dt,'MM'),-5) AND p_report_dt 
                           AND txt.ips_txn_group_cd = 'REFUND' AND txn.trx_direction = 'D' THEN txn.trx_qty end) AS crd_trx_dc_pos_rtrn_6m_qty,  
FROM custom_rb_card.txn_mnth txn
                               JOIN custom_rb_card crd ON (txn.card_w4_id = crd.card_client_w4_id)
                               JOIN custom_rb_card.txn_type txt ON (txn.trx_type = txt.card_txn_type_rk)
                               WHERE txn.trx_month BETWEEN  dt_5 AND p_report_dt
                               AND trx_rur_amt &lt;&gt; 0
                GROUP BY 1</v>
      </c>
    </row>
    <row r="439" spans="1:20" ht="20.100000000000001" hidden="1" customHeight="1">
      <c r="A439">
        <v>2</v>
      </c>
      <c r="B439">
        <v>438</v>
      </c>
      <c r="C439" t="s">
        <v>260</v>
      </c>
      <c r="D439" t="s">
        <v>2765</v>
      </c>
      <c r="E439" t="s">
        <v>806</v>
      </c>
      <c r="F439" t="s">
        <v>260</v>
      </c>
      <c r="I439" t="s">
        <v>2133</v>
      </c>
      <c r="J439" s="9" t="s">
        <v>266</v>
      </c>
      <c r="L439" t="e">
        <f>VLOOKUP(F439&amp;E439,'Атрибут-ТОД2'!F:F,1,0)</f>
        <v>#N/A</v>
      </c>
      <c r="O439" s="27" t="str">
        <f>IF(ISNA(VLOOKUP(E:E,'Мегавитрина на 21.09'!C:H,1,0)), VLOOKUP(E:E,'Мегавитрина на 21.09'!D:H,1,0),VLOOKUP(E:E,'Мегавитрина на 21.09'!C:H,1,0))</f>
        <v>crd_trx_dc_pos_spnd_6m_qty</v>
      </c>
      <c r="P439" s="27" t="str">
        <f>IF(ISNA(VLOOKUP(E:E,'Мегавитрина на 21.09'!C:H,2,0)), VLOOKUP(E:E,'Мегавитрина на 21.09'!D:H,1,0),VLOOKUP(E:E,'Мегавитрина на 21.09'!C:H,2,0))</f>
        <v>crd_trx_dc_pos_spnd_6m_qty</v>
      </c>
      <c r="Q439" s="27" t="str">
        <f>IF(ISNA(VLOOKUP(E:E,'Мегавитрина на 21.09'!C:H,3,0)), VLOOKUP(E:E,'Мегавитрина на 21.09'!D:H,2,0),VLOOKUP(E:E,'Мегавитрина на 21.09'!C:H,3,0))</f>
        <v>кол-во retail операций за последние 6 месяцев (дебетовые карты) - траты</v>
      </c>
      <c r="R439" s="27" t="str">
        <f>IF(ISNA(VLOOKUP(E:E,'Мегавитрина на 21.09'!C:H,4,0)), VLOOKUP(E:E,'Мегавитрина на 21.09'!D:H,3,0),VLOOKUP(E:E,'Мегавитрина на 21.09'!C:H,4,0))</f>
        <v>custom_rb_card.txn_mnth; custom_rb_card.card_agrmnt; custom_rb_card.txn_type</v>
      </c>
      <c r="S439">
        <f>IF(ISNA(VLOOKUP(E:E,'Мегавитрина на 21.09'!C:H,5,0)), VLOOKUP(E:E,'Мегавитрина на 21.09'!D:H,4,0),VLOOKUP(E:E,'Мегавитрина на 21.09'!C:H,5,0))</f>
        <v>0</v>
      </c>
      <c r="T439" t="str">
        <f>IF(ISNA(VLOOKUP(E:E,'Мегавитрина на 21.09'!C:H,6,0)), VLOOKUP(E:E,'Мегавитрина на 21.09'!D:H,5,0),VLOOKUP(E:E,'Мегавитрина на 21.09'!C:H,6,0))</f>
        <v>Sum(CASE WHEN card_cat_cd = 'DB' AND txn.trx_month BETWEEN OAdd_Months(Trunc(p_report_dt,'MM'),-5) AND p_report_dt 
                           AND txt.ips_txn_group_cd = 'SALES' AND txn.trx_direction = 'C' THEN txn.trx_qty end) AS crd_trx_dc_pos_spnd_6m_qty,
FROM custom_rb_card.txn_mnth txn
                               JOIN custom_rb_card crd ON (txn.card_w4_id = crd.card_client_w4_id)
                               JOIN custom_rb_card.txn_type txt ON (txn.trx_type = txt.card_txn_type_rk)
                               WHERE txn.trx_month BETWEEN  dt_5 AND p_report_dt
                               AND trx_rur_amt &lt;&gt; 0
                GROUP BY 1</v>
      </c>
    </row>
    <row r="440" spans="1:20" ht="20.100000000000001" hidden="1" customHeight="1">
      <c r="A440">
        <v>2</v>
      </c>
      <c r="B440">
        <v>439</v>
      </c>
      <c r="C440" t="s">
        <v>260</v>
      </c>
      <c r="D440" t="s">
        <v>2765</v>
      </c>
      <c r="E440" t="s">
        <v>788</v>
      </c>
      <c r="F440" t="s">
        <v>260</v>
      </c>
      <c r="I440" t="s">
        <v>2115</v>
      </c>
      <c r="J440" s="9" t="s">
        <v>266</v>
      </c>
      <c r="L440" t="e">
        <f>VLOOKUP(F440&amp;E440,'Атрибут-ТОД2'!F:F,1,0)</f>
        <v>#N/A</v>
      </c>
      <c r="O440" s="27" t="str">
        <f>IF(ISNA(VLOOKUP(E:E,'Мегавитрина на 21.09'!C:H,1,0)), VLOOKUP(E:E,'Мегавитрина на 21.09'!D:H,1,0),VLOOKUP(E:E,'Мегавитрина на 21.09'!C:H,1,0))</f>
        <v>crd_trx_cc_pos_rtrn_6m_qty</v>
      </c>
      <c r="P440" s="27" t="str">
        <f>IF(ISNA(VLOOKUP(E:E,'Мегавитрина на 21.09'!C:H,2,0)), VLOOKUP(E:E,'Мегавитрина на 21.09'!D:H,1,0),VLOOKUP(E:E,'Мегавитрина на 21.09'!C:H,2,0))</f>
        <v>crd_trx_cc_pos_rtrn_6m_qty</v>
      </c>
      <c r="Q440" s="27" t="str">
        <f>IF(ISNA(VLOOKUP(E:E,'Мегавитрина на 21.09'!C:H,3,0)), VLOOKUP(E:E,'Мегавитрина на 21.09'!D:H,2,0),VLOOKUP(E:E,'Мегавитрина на 21.09'!C:H,3,0))</f>
        <v>кол-во retail операций за последние 6 месяцев (кредитные карты) - возврат</v>
      </c>
      <c r="R440" s="27" t="str">
        <f>IF(ISNA(VLOOKUP(E:E,'Мегавитрина на 21.09'!C:H,4,0)), VLOOKUP(E:E,'Мегавитрина на 21.09'!D:H,3,0),VLOOKUP(E:E,'Мегавитрина на 21.09'!C:H,4,0))</f>
        <v>custom_rb_card.txn_mnth; custom_rb_card.card_agrmnt; custom_rb_card.txn_type</v>
      </c>
      <c r="S440">
        <f>IF(ISNA(VLOOKUP(E:E,'Мегавитрина на 21.09'!C:H,5,0)), VLOOKUP(E:E,'Мегавитрина на 21.09'!D:H,4,0),VLOOKUP(E:E,'Мегавитрина на 21.09'!C:H,5,0))</f>
        <v>0</v>
      </c>
      <c r="T440" t="str">
        <f>IF(ISNA(VLOOKUP(E:E,'Мегавитрина на 21.09'!C:H,6,0)), VLOOKUP(E:E,'Мегавитрина на 21.09'!D:H,5,0),VLOOKUP(E:E,'Мегавитрина на 21.09'!C:H,6,0))</f>
        <v>Sum(CASE WHEN card_cat_cd = 'CR' AND txn.trx_month BETWEEN OAdd_Months(Trunc(p_report_dt,'MM'),-5) AND p_report_dt 
                           AND txt.ips_txn_group_cd = 'REFUND' AND txn.trx_direction = 'D' THEN txn.trx_qty end) AS crd_trx_cc_pos_rtrn_6m_qty,  
FROM custom_rb_card.txn_mnth txn
                               JOIN custom_rb_card.card_agrmnt crd ON (txn.card_w4_id = crd.card_client_w4_id)
                               JOIN custom_rb_card.txn_type txt ON (txn.trx_type = txt.card_txn_type_rk)
                               WHERE txn.trx_month BETWEEN  dt_5 AND p_report_dt
                               AND trx_rur_amt &lt;&gt; 0
                GROUP BY 1</v>
      </c>
    </row>
    <row r="441" spans="1:20" ht="20.100000000000001" hidden="1" customHeight="1">
      <c r="A441">
        <v>2</v>
      </c>
      <c r="B441">
        <v>440</v>
      </c>
      <c r="C441" t="s">
        <v>260</v>
      </c>
      <c r="D441" t="s">
        <v>2765</v>
      </c>
      <c r="E441" t="s">
        <v>792</v>
      </c>
      <c r="F441" t="s">
        <v>260</v>
      </c>
      <c r="I441" t="s">
        <v>2119</v>
      </c>
      <c r="J441" s="9" t="s">
        <v>266</v>
      </c>
      <c r="L441" t="e">
        <f>VLOOKUP(F441&amp;E441,'Атрибут-ТОД2'!F:F,1,0)</f>
        <v>#N/A</v>
      </c>
      <c r="O441" s="27" t="str">
        <f>IF(ISNA(VLOOKUP(E:E,'Мегавитрина на 21.09'!C:H,1,0)), VLOOKUP(E:E,'Мегавитрина на 21.09'!D:H,1,0),VLOOKUP(E:E,'Мегавитрина на 21.09'!C:H,1,0))</f>
        <v>crd_trx_cc_pos_spnd_6m_qty</v>
      </c>
      <c r="P441" s="27" t="str">
        <f>IF(ISNA(VLOOKUP(E:E,'Мегавитрина на 21.09'!C:H,2,0)), VLOOKUP(E:E,'Мегавитрина на 21.09'!D:H,1,0),VLOOKUP(E:E,'Мегавитрина на 21.09'!C:H,2,0))</f>
        <v>crd_trx_cc_pos_spnd_6m_qty</v>
      </c>
      <c r="Q441" s="27" t="str">
        <f>IF(ISNA(VLOOKUP(E:E,'Мегавитрина на 21.09'!C:H,3,0)), VLOOKUP(E:E,'Мегавитрина на 21.09'!D:H,2,0),VLOOKUP(E:E,'Мегавитрина на 21.09'!C:H,3,0))</f>
        <v>кол-во retail операций за последние 6 месяцев (кредитные карты) - траты</v>
      </c>
      <c r="R441" s="27" t="str">
        <f>IF(ISNA(VLOOKUP(E:E,'Мегавитрина на 21.09'!C:H,4,0)), VLOOKUP(E:E,'Мегавитрина на 21.09'!D:H,3,0),VLOOKUP(E:E,'Мегавитрина на 21.09'!C:H,4,0))</f>
        <v>custom_rb_card.txn_mnth; custom_rb_card.card_agrmnt; custom_rb_card.txn_type</v>
      </c>
      <c r="S441">
        <f>IF(ISNA(VLOOKUP(E:E,'Мегавитрина на 21.09'!C:H,5,0)), VLOOKUP(E:E,'Мегавитрина на 21.09'!D:H,4,0),VLOOKUP(E:E,'Мегавитрина на 21.09'!C:H,5,0))</f>
        <v>0</v>
      </c>
      <c r="T441" t="str">
        <f>IF(ISNA(VLOOKUP(E:E,'Мегавитрина на 21.09'!C:H,6,0)), VLOOKUP(E:E,'Мегавитрина на 21.09'!D:H,5,0),VLOOKUP(E:E,'Мегавитрина на 21.09'!C:H,6,0))</f>
        <v>Sum(CASE WHEN card_cat_cd = 'CR' AND txn.trx_month BETWEEN OAdd_Months(Trunc(p_report_dt,'MM'),-5) AND p_report_dt 
                           AND txt.ips_txn_group_cd = 'SALES' AND txn.trx_direction = 'C' THEN txn.trx_qty end) AS crd_trx_cc_pos_spnd_6m_qty,
FROM custom_rb_card.txn_mnth txn
                               JOIN custom_rb_card.card_agrmnt crd ON (txn.card_w4_id = crd.card_client_w4_id)
                               JOIN custom_rb_card.txn_type txt ON (txn.trx_type = txt.card_txn_type_rk)
                               WHERE txn.trx_month BETWEEN  dt_5 AND p_report_dt
                               AND trx_rur_amt &lt;&gt; 0
                GROUP BY 1</v>
      </c>
    </row>
    <row r="442" spans="1:20" ht="20.100000000000001" hidden="1" customHeight="1">
      <c r="A442">
        <v>2</v>
      </c>
      <c r="B442">
        <v>441</v>
      </c>
      <c r="C442" t="s">
        <v>260</v>
      </c>
      <c r="D442" t="s">
        <v>2765</v>
      </c>
      <c r="E442" t="s">
        <v>1353</v>
      </c>
      <c r="F442" t="s">
        <v>260</v>
      </c>
      <c r="I442" t="s">
        <v>2390</v>
      </c>
      <c r="J442" s="9" t="s">
        <v>267</v>
      </c>
      <c r="L442" t="e">
        <f>VLOOKUP(F442&amp;E442,'Атрибут-ТОД2'!F:F,1,0)</f>
        <v>#N/A</v>
      </c>
      <c r="O442" s="27" t="str">
        <f>IF(ISNA(VLOOKUP(E:E,'Мегавитрина на 21.09'!C:H,1,0)), VLOOKUP(E:E,'Мегавитрина на 21.09'!D:H,1,0),VLOOKUP(E:E,'Мегавитрина на 21.09'!C:H,1,0))</f>
        <v>crd_cc_mnth_snc_issue_frac</v>
      </c>
      <c r="P442" s="27" t="str">
        <f>IF(ISNA(VLOOKUP(E:E,'Мегавитрина на 21.09'!C:H,2,0)), VLOOKUP(E:E,'Мегавитрина на 21.09'!D:H,1,0),VLOOKUP(E:E,'Мегавитрина на 21.09'!C:H,2,0))</f>
        <v>crd_cc_mnth_snc_issue_frac</v>
      </c>
      <c r="Q442" s="27" t="str">
        <f>IF(ISNA(VLOOKUP(E:E,'Мегавитрина на 21.09'!C:H,3,0)), VLOOKUP(E:E,'Мегавитрина на 21.09'!D:H,2,0),VLOOKUP(E:E,'Мегавитрина на 21.09'!C:H,3,0))</f>
        <v>Количество месяцев с дата выпуска последней кредитной карты</v>
      </c>
      <c r="R442" s="27" t="str">
        <f>IF(ISNA(VLOOKUP(E:E,'Мегавитрина на 21.09'!C:H,4,0)), VLOOKUP(E:E,'Мегавитрина на 21.09'!D:H,3,0),VLOOKUP(E:E,'Мегавитрина на 21.09'!C:H,4,0))</f>
        <v>custom_rb_card.card_agrmnt</v>
      </c>
      <c r="S442">
        <f>IF(ISNA(VLOOKUP(E:E,'Мегавитрина на 21.09'!C:H,5,0)), VLOOKUP(E:E,'Мегавитрина на 21.09'!D:H,4,0),VLOOKUP(E:E,'Мегавитрина на 21.09'!C:H,5,0))</f>
        <v>0</v>
      </c>
      <c r="T442" t="str">
        <f>IF(ISNA(VLOOKUP(E:E,'Мегавитрина на 21.09'!C:H,6,0)), VLOOKUP(E:E,'Мегавитрина на 21.09'!D:H,5,0),VLOOKUP(E:E,'Мегавитрина на 21.09'!C:H,6,0))</f>
        <v>month(current_timestamp -  crd_cc_max_issue_dt)</v>
      </c>
    </row>
    <row r="443" spans="1:20" ht="20.100000000000001" hidden="1" customHeight="1">
      <c r="A443">
        <v>2</v>
      </c>
      <c r="B443">
        <v>442</v>
      </c>
      <c r="C443" t="s">
        <v>260</v>
      </c>
      <c r="D443" t="s">
        <v>2765</v>
      </c>
      <c r="E443" t="s">
        <v>1364</v>
      </c>
      <c r="F443" t="s">
        <v>260</v>
      </c>
      <c r="I443" t="s">
        <v>2397</v>
      </c>
      <c r="J443" s="9" t="s">
        <v>267</v>
      </c>
      <c r="L443" t="e">
        <f>VLOOKUP(F443&amp;E443,'Атрибут-ТОД2'!F:F,1,0)</f>
        <v>#N/A</v>
      </c>
      <c r="O443" s="27" t="str">
        <f>IF(ISNA(VLOOKUP(E:E,'Мегавитрина на 21.09'!C:H,1,0)), VLOOKUP(E:E,'Мегавитрина на 21.09'!D:H,1,0),VLOOKUP(E:E,'Мегавитрина на 21.09'!C:H,1,0))</f>
        <v>crd_dc_mnth_snc_lst_open_qty</v>
      </c>
      <c r="P443" s="27" t="str">
        <f>IF(ISNA(VLOOKUP(E:E,'Мегавитрина на 21.09'!C:H,2,0)), VLOOKUP(E:E,'Мегавитрина на 21.09'!D:H,1,0),VLOOKUP(E:E,'Мегавитрина на 21.09'!C:H,2,0))</f>
        <v>crd_dc_mnth_snc_lst_open_qty</v>
      </c>
      <c r="Q443" s="27" t="str">
        <f>IF(ISNA(VLOOKUP(E:E,'Мегавитрина на 21.09'!C:H,3,0)), VLOOKUP(E:E,'Мегавитрина на 21.09'!D:H,2,0),VLOOKUP(E:E,'Мегавитрина на 21.09'!C:H,3,0))</f>
        <v>количество месяцев с даты открытия последней текущей дебетовой карты</v>
      </c>
      <c r="R443" s="27" t="str">
        <f>IF(ISNA(VLOOKUP(E:E,'Мегавитрина на 21.09'!C:H,4,0)), VLOOKUP(E:E,'Мегавитрина на 21.09'!D:H,3,0),VLOOKUP(E:E,'Мегавитрина на 21.09'!C:H,4,0))</f>
        <v>Мегавитрина</v>
      </c>
      <c r="S443">
        <f>IF(ISNA(VLOOKUP(E:E,'Мегавитрина на 21.09'!C:H,5,0)), VLOOKUP(E:E,'Мегавитрина на 21.09'!D:H,4,0),VLOOKUP(E:E,'Мегавитрина на 21.09'!C:H,5,0))</f>
        <v>0</v>
      </c>
      <c r="T443" t="str">
        <f>IF(ISNA(VLOOKUP(E:E,'Мегавитрина на 21.09'!C:H,6,0)), VLOOKUP(E:E,'Мегавитрина на 21.09'!D:H,5,0),VLOOKUP(E:E,'Мегавитрина на 21.09'!C:H,6,0))</f>
        <v xml:space="preserve">Floor(Months_Between(report_dt,crd_dc_lst_open_dt)) </v>
      </c>
    </row>
    <row r="444" spans="1:20" ht="20.100000000000001" hidden="1" customHeight="1">
      <c r="A444">
        <v>2</v>
      </c>
      <c r="B444">
        <v>443</v>
      </c>
      <c r="C444" t="s">
        <v>260</v>
      </c>
      <c r="D444" t="s">
        <v>2765</v>
      </c>
      <c r="E444" t="s">
        <v>1363</v>
      </c>
      <c r="F444" t="s">
        <v>260</v>
      </c>
      <c r="I444" t="s">
        <v>2396</v>
      </c>
      <c r="J444" s="9" t="s">
        <v>267</v>
      </c>
      <c r="L444" t="e">
        <f>VLOOKUP(F444&amp;E444,'Атрибут-ТОД2'!F:F,1,0)</f>
        <v>#N/A</v>
      </c>
      <c r="O444" s="27" t="str">
        <f>IF(ISNA(VLOOKUP(E:E,'Мегавитрина на 21.09'!C:H,1,0)), VLOOKUP(E:E,'Мегавитрина на 21.09'!D:H,1,0),VLOOKUP(E:E,'Мегавитрина на 21.09'!C:H,1,0))</f>
        <v>crd_cc_mnth_snc_lst_open_qty</v>
      </c>
      <c r="P444" s="27" t="str">
        <f>IF(ISNA(VLOOKUP(E:E,'Мегавитрина на 21.09'!C:H,2,0)), VLOOKUP(E:E,'Мегавитрина на 21.09'!D:H,1,0),VLOOKUP(E:E,'Мегавитрина на 21.09'!C:H,2,0))</f>
        <v>crd_cc_mnth_snc_lst_open_qty</v>
      </c>
      <c r="Q444" s="27" t="str">
        <f>IF(ISNA(VLOOKUP(E:E,'Мегавитрина на 21.09'!C:H,3,0)), VLOOKUP(E:E,'Мегавитрина на 21.09'!D:H,2,0),VLOOKUP(E:E,'Мегавитрина на 21.09'!C:H,3,0))</f>
        <v>количество месяцев с даты открытия последней текущей кредитной карты</v>
      </c>
      <c r="R444" s="27" t="str">
        <f>IF(ISNA(VLOOKUP(E:E,'Мегавитрина на 21.09'!C:H,4,0)), VLOOKUP(E:E,'Мегавитрина на 21.09'!D:H,3,0),VLOOKUP(E:E,'Мегавитрина на 21.09'!C:H,4,0))</f>
        <v>custom_rb_card.card_agrmnt</v>
      </c>
      <c r="S444">
        <f>IF(ISNA(VLOOKUP(E:E,'Мегавитрина на 21.09'!C:H,5,0)), VLOOKUP(E:E,'Мегавитрина на 21.09'!D:H,4,0),VLOOKUP(E:E,'Мегавитрина на 21.09'!C:H,5,0))</f>
        <v>0</v>
      </c>
      <c r="T444" t="str">
        <f>IF(ISNA(VLOOKUP(E:E,'Мегавитрина на 21.09'!C:H,6,0)), VLOOKUP(E:E,'Мегавитрина на 21.09'!D:H,5,0),VLOOKUP(E:E,'Мегавитрина на 21.09'!C:H,6,0))</f>
        <v>??</v>
      </c>
    </row>
    <row r="445" spans="1:20" ht="20.100000000000001" hidden="1" customHeight="1">
      <c r="A445">
        <v>2</v>
      </c>
      <c r="B445">
        <v>444</v>
      </c>
      <c r="C445" t="s">
        <v>260</v>
      </c>
      <c r="D445" t="s">
        <v>2765</v>
      </c>
      <c r="E445" t="s">
        <v>778</v>
      </c>
      <c r="F445" t="s">
        <v>260</v>
      </c>
      <c r="I445" t="s">
        <v>2105</v>
      </c>
      <c r="J445" s="9" t="s">
        <v>266</v>
      </c>
      <c r="L445" t="e">
        <f>VLOOKUP(F445&amp;E445,'Атрибут-ТОД2'!F:F,1,0)</f>
        <v>#N/A</v>
      </c>
      <c r="O445" s="27" t="str">
        <f>IF(ISNA(VLOOKUP(E:E,'Мегавитрина на 21.09'!C:H,1,0)), VLOOKUP(E:E,'Мегавитрина на 21.09'!D:H,1,0),VLOOKUP(E:E,'Мегавитрина на 21.09'!C:H,1,0))</f>
        <v>crd_pos_tourism_rub_3m_amt</v>
      </c>
      <c r="P445" s="27" t="str">
        <f>IF(ISNA(VLOOKUP(E:E,'Мегавитрина на 21.09'!C:H,2,0)), VLOOKUP(E:E,'Мегавитрина на 21.09'!D:H,1,0),VLOOKUP(E:E,'Мегавитрина на 21.09'!C:H,2,0))</f>
        <v>crd_pos_tourism_rub_3m_amt</v>
      </c>
      <c r="Q445" s="27" t="str">
        <f>IF(ISNA(VLOOKUP(E:E,'Мегавитрина на 21.09'!C:H,3,0)), VLOOKUP(E:E,'Мегавитрина на 21.09'!D:H,2,0),VLOOKUP(E:E,'Мегавитрина на 21.09'!C:H,3,0))</f>
        <v>Сумма операций покупки в категории "Туризм/транспорт" в рублях за месяц по картам за 3 мес.</v>
      </c>
      <c r="R445" s="27" t="str">
        <f>IF(ISNA(VLOOKUP(E:E,'Мегавитрина на 21.09'!C:H,4,0)), VLOOKUP(E:E,'Мегавитрина на 21.09'!D:H,3,0),VLOOKUP(E:E,'Мегавитрина на 21.09'!C:H,4,0))</f>
        <v>custom_rb_card.txn_mnth; custom_rb_card.card_agrmnt; custom_rb_card.txn_type; custom_rb_card.mcc</v>
      </c>
      <c r="S445">
        <f>IF(ISNA(VLOOKUP(E:E,'Мегавитрина на 21.09'!C:H,5,0)), VLOOKUP(E:E,'Мегавитрина на 21.09'!D:H,4,0),VLOOKUP(E:E,'Мегавитрина на 21.09'!C:H,5,0))</f>
        <v>0</v>
      </c>
      <c r="T445" t="str">
        <f>IF(ISNA(VLOOKUP(E:E,'Мегавитрина на 21.09'!C:H,6,0)), VLOOKUP(E:E,'Мегавитрина на 21.09'!D:H,5,0),VLOOKUP(E:E,'Мегавитрина на 21.09'!C:H,6,0))</f>
        <v>Sum(CASE WHEN mcc_group_id = 16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446" spans="1:20" ht="20.100000000000001" hidden="1" customHeight="1">
      <c r="A446">
        <v>2</v>
      </c>
      <c r="B446">
        <v>445</v>
      </c>
      <c r="C446" t="s">
        <v>260</v>
      </c>
      <c r="D446" t="s">
        <v>2765</v>
      </c>
      <c r="E446" t="s">
        <v>755</v>
      </c>
      <c r="F446" t="s">
        <v>260</v>
      </c>
      <c r="I446" t="s">
        <v>2082</v>
      </c>
      <c r="J446" s="9" t="s">
        <v>266</v>
      </c>
      <c r="L446" t="e">
        <f>VLOOKUP(F446&amp;E446,'Атрибут-ТОД2'!F:F,1,0)</f>
        <v>#N/A</v>
      </c>
      <c r="O446" s="27" t="str">
        <f>IF(ISNA(VLOOKUP(E:E,'Мегавитрина на 21.09'!C:H,1,0)), VLOOKUP(E:E,'Мегавитрина на 21.09'!D:H,1,0),VLOOKUP(E:E,'Мегавитрина на 21.09'!C:H,1,0))</f>
        <v>crd_pos_dept_stores_rub_3m_amt</v>
      </c>
      <c r="P446" s="27" t="str">
        <f>IF(ISNA(VLOOKUP(E:E,'Мегавитрина на 21.09'!C:H,2,0)), VLOOKUP(E:E,'Мегавитрина на 21.09'!D:H,1,0),VLOOKUP(E:E,'Мегавитрина на 21.09'!C:H,2,0))</f>
        <v>crd_pos_dept_stores_rub_3m_amt</v>
      </c>
      <c r="Q446" s="27" t="str">
        <f>IF(ISNA(VLOOKUP(E:E,'Мегавитрина на 21.09'!C:H,3,0)), VLOOKUP(E:E,'Мегавитрина на 21.09'!D:H,2,0),VLOOKUP(E:E,'Мегавитрина на 21.09'!C:H,3,0))</f>
        <v>Сумма операций покупки в категории "Универсальные магазины" в рублях за месяц по картам за 3 мес.</v>
      </c>
      <c r="R446" s="27" t="str">
        <f>IF(ISNA(VLOOKUP(E:E,'Мегавитрина на 21.09'!C:H,4,0)), VLOOKUP(E:E,'Мегавитрина на 21.09'!D:H,3,0),VLOOKUP(E:E,'Мегавитрина на 21.09'!C:H,4,0))</f>
        <v>custom_rb_card.txn_mnth; custom_rb_card.card_agrmnt; custom_rb_card.txn_type; custom_rb_card.mcc</v>
      </c>
      <c r="S446">
        <f>IF(ISNA(VLOOKUP(E:E,'Мегавитрина на 21.09'!C:H,5,0)), VLOOKUP(E:E,'Мегавитрина на 21.09'!D:H,4,0),VLOOKUP(E:E,'Мегавитрина на 21.09'!C:H,5,0))</f>
        <v>0</v>
      </c>
      <c r="T446" t="str">
        <f>IF(ISNA(VLOOKUP(E:E,'Мегавитрина на 21.09'!C:H,6,0)), VLOOKUP(E:E,'Мегавитрина на 21.09'!D:H,5,0),VLOOKUP(E:E,'Мегавитрина на 21.09'!C:H,6,0))</f>
        <v>Sum(CASE WHEN mcc_group_id = 17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447" spans="1:20" ht="20.100000000000001" hidden="1" customHeight="1">
      <c r="A447">
        <v>2</v>
      </c>
      <c r="B447">
        <v>446</v>
      </c>
      <c r="C447" t="s">
        <v>260</v>
      </c>
      <c r="D447" t="s">
        <v>2765</v>
      </c>
      <c r="E447" t="s">
        <v>666</v>
      </c>
      <c r="F447" t="s">
        <v>260</v>
      </c>
      <c r="H447">
        <f>VLOOKUP(E447,'Атрибут-ТОД'!B:F,3,0)</f>
        <v>0</v>
      </c>
      <c r="I447" t="s">
        <v>2013</v>
      </c>
      <c r="J447" s="9" t="s">
        <v>264</v>
      </c>
      <c r="K447" t="s">
        <v>2741</v>
      </c>
      <c r="L447" t="str">
        <f>VLOOKUP(F447&amp;E447,'Атрибут-ТОД2'!F:F,1,0)</f>
        <v>SBX_RETAIL_MP_DM.ft_client_aggr_mnth_epkcrd_cc_tot_credit_rub_amt</v>
      </c>
      <c r="O447" s="27" t="str">
        <f>IF(ISNA(VLOOKUP(E:E,'Мегавитрина на 21.09'!C:H,1,0)), VLOOKUP(E:E,'Мегавитрина на 21.09'!D:H,1,0),VLOOKUP(E:E,'Мегавитрина на 21.09'!C:H,1,0))</f>
        <v>crd_cc_tot_credit_rub_amt</v>
      </c>
      <c r="P447" s="27" t="str">
        <f>IF(ISNA(VLOOKUP(E:E,'Мегавитрина на 21.09'!C:H,2,0)), VLOOKUP(E:E,'Мегавитрина на 21.09'!D:H,1,0),VLOOKUP(E:E,'Мегавитрина на 21.09'!C:H,2,0))</f>
        <v>crd_cc_tot_credit_rub_amt</v>
      </c>
      <c r="Q447" s="27" t="str">
        <f>IF(ISNA(VLOOKUP(E:E,'Мегавитрина на 21.09'!C:H,3,0)), VLOOKUP(E:E,'Мегавитрина на 21.09'!D:H,2,0),VLOOKUP(E:E,'Мегавитрина на 21.09'!C:H,3,0))</f>
        <v>Сумма полной задолженности по КК (основной долг + % + просрочка + штрафы) на отчетную дату, руб.</v>
      </c>
      <c r="R447" s="27" t="str">
        <f>IF(ISNA(VLOOKUP(E:E,'Мегавитрина на 21.09'!C:H,4,0)), VLOOKUP(E:E,'Мегавитрина на 21.09'!D:H,3,0),VLOOKUP(E:E,'Мегавитрина на 21.09'!C:H,4,0))</f>
        <v>custom_rb_card.agrmnt_mnth</v>
      </c>
      <c r="S447">
        <f>IF(ISNA(VLOOKUP(E:E,'Мегавитрина на 21.09'!C:H,5,0)), VLOOKUP(E:E,'Мегавитрина на 21.09'!D:H,4,0),VLOOKUP(E:E,'Мегавитрина на 21.09'!C:H,5,0))</f>
        <v>0</v>
      </c>
      <c r="T447" t="str">
        <f>IF(ISNA(VLOOKUP(E:E,'Мегавитрина на 21.09'!C:H,6,0)), VLOOKUP(E:E,'Мегавитрина на 21.09'!D:H,5,0),VLOOKUP(E:E,'Мегавитрина на 21.09'!C:H,6,0))</f>
        <v>Sum(agrmnt_cc_full_debt_rub_amt) AS crd_cc_tot_credit_rub_amt,</v>
      </c>
    </row>
    <row r="448" spans="1:20" ht="20.100000000000001" hidden="1" customHeight="1">
      <c r="A448">
        <v>2</v>
      </c>
      <c r="B448">
        <v>447</v>
      </c>
      <c r="C448" t="s">
        <v>260</v>
      </c>
      <c r="D448" t="s">
        <v>2765</v>
      </c>
      <c r="E448" t="s">
        <v>656</v>
      </c>
      <c r="F448" t="s">
        <v>260</v>
      </c>
      <c r="H448">
        <f>VLOOKUP(E448,'Атрибут-ТОД'!B:F,3,0)</f>
        <v>0</v>
      </c>
      <c r="I448" t="s">
        <v>2011</v>
      </c>
      <c r="J448" s="9" t="s">
        <v>264</v>
      </c>
      <c r="K448" t="s">
        <v>2741</v>
      </c>
      <c r="L448" t="str">
        <f>VLOOKUP(F448&amp;E448,'Атрибут-ТОД2'!F:F,1,0)</f>
        <v>SBX_RETAIL_MP_DM.ft_client_aggr_mnth_epkcrd_cc_own_bal_rub_amt</v>
      </c>
      <c r="O448" s="27" t="str">
        <f>IF(ISNA(VLOOKUP(E:E,'Мегавитрина на 21.09'!C:H,1,0)), VLOOKUP(E:E,'Мегавитрина на 21.09'!D:H,1,0),VLOOKUP(E:E,'Мегавитрина на 21.09'!C:H,1,0))</f>
        <v>crd_cc_own_bal_rub_amt</v>
      </c>
      <c r="P448" s="27" t="str">
        <f>IF(ISNA(VLOOKUP(E:E,'Мегавитрина на 21.09'!C:H,2,0)), VLOOKUP(E:E,'Мегавитрина на 21.09'!D:H,1,0),VLOOKUP(E:E,'Мегавитрина на 21.09'!C:H,2,0))</f>
        <v>crd_cc_own_bal_rub_amt</v>
      </c>
      <c r="Q448" s="27" t="str">
        <f>IF(ISNA(VLOOKUP(E:E,'Мегавитрина на 21.09'!C:H,3,0)), VLOOKUP(E:E,'Мегавитрина на 21.09'!D:H,2,0),VLOOKUP(E:E,'Мегавитрина на 21.09'!C:H,3,0))</f>
        <v>Сумма собственных средств на КК на отчетную дату, руб.</v>
      </c>
      <c r="R448" s="27" t="str">
        <f>IF(ISNA(VLOOKUP(E:E,'Мегавитрина на 21.09'!C:H,4,0)), VLOOKUP(E:E,'Мегавитрина на 21.09'!D:H,3,0),VLOOKUP(E:E,'Мегавитрина на 21.09'!C:H,4,0))</f>
        <v>custom_rb_card.agrmnt_mnth</v>
      </c>
      <c r="S448">
        <f>IF(ISNA(VLOOKUP(E:E,'Мегавитрина на 21.09'!C:H,5,0)), VLOOKUP(E:E,'Мегавитрина на 21.09'!D:H,4,0),VLOOKUP(E:E,'Мегавитрина на 21.09'!C:H,5,0))</f>
        <v>0</v>
      </c>
      <c r="T448" t="str">
        <f>IF(ISNA(VLOOKUP(E:E,'Мегавитрина на 21.09'!C:H,6,0)), VLOOKUP(E:E,'Мегавитрина на 21.09'!D:H,5,0),VLOOKUP(E:E,'Мегавитрина на 21.09'!C:H,6,0))</f>
        <v>Sum(agrmnt_cc_own_bal_rub_amt) AS crd_cc_own_bal_rub_amt,</v>
      </c>
    </row>
    <row r="449" spans="1:20" ht="20.100000000000001" hidden="1" customHeight="1">
      <c r="A449">
        <v>2</v>
      </c>
      <c r="B449">
        <v>448</v>
      </c>
      <c r="C449" t="s">
        <v>260</v>
      </c>
      <c r="D449" t="s">
        <v>2765</v>
      </c>
      <c r="E449" t="s">
        <v>811</v>
      </c>
      <c r="F449" t="s">
        <v>260</v>
      </c>
      <c r="I449" t="s">
        <v>2138</v>
      </c>
      <c r="J449" s="9" t="s">
        <v>266</v>
      </c>
      <c r="L449" t="e">
        <f>VLOOKUP(F449&amp;E449,'Атрибут-ТОД2'!F:F,1,0)</f>
        <v>#N/A</v>
      </c>
      <c r="O449" s="27" t="str">
        <f>IF(ISNA(VLOOKUP(E:E,'Мегавитрина на 21.09'!C:H,1,0)), VLOOKUP(E:E,'Мегавитрина на 21.09'!D:H,1,0),VLOOKUP(E:E,'Мегавитрина на 21.09'!C:H,1,0))</f>
        <v>crd_txn_spnd_3m_qty</v>
      </c>
      <c r="P449" s="27" t="str">
        <f>IF(ISNA(VLOOKUP(E:E,'Мегавитрина на 21.09'!C:H,2,0)), VLOOKUP(E:E,'Мегавитрина на 21.09'!D:H,1,0),VLOOKUP(E:E,'Мегавитрина на 21.09'!C:H,2,0))</f>
        <v>crd_txn_spnd_3m_qty</v>
      </c>
      <c r="Q449" s="27" t="str">
        <f>IF(ISNA(VLOOKUP(E:E,'Мегавитрина на 21.09'!C:H,3,0)), VLOOKUP(E:E,'Мегавитрина на 21.09'!D:H,2,0),VLOOKUP(E:E,'Мегавитрина на 21.09'!C:H,3,0))</f>
        <v>Количество расходных операций за 3 месяца</v>
      </c>
      <c r="R449" s="27" t="str">
        <f>IF(ISNA(VLOOKUP(E:E,'Мегавитрина на 21.09'!C:H,4,0)), VLOOKUP(E:E,'Мегавитрина на 21.09'!D:H,3,0),VLOOKUP(E:E,'Мегавитрина на 21.09'!C:H,4,0))</f>
        <v>custom_rb_card.agrmnt_mnth</v>
      </c>
      <c r="S449">
        <f>IF(ISNA(VLOOKUP(E:E,'Мегавитрина на 21.09'!C:H,5,0)), VLOOKUP(E:E,'Мегавитрина на 21.09'!D:H,4,0),VLOOKUP(E:E,'Мегавитрина на 21.09'!C:H,5,0))</f>
        <v>0</v>
      </c>
      <c r="T449" t="str">
        <f>IF(ISNA(VLOOKUP(E:E,'Мегавитрина на 21.09'!C:H,6,0)), VLOOKUP(E:E,'Мегавитрина на 21.09'!D:H,5,0),VLOOKUP(E:E,'Мегавитрина на 21.09'!C:H,6,0))</f>
        <v>Sum(txn_spend_3m_qty)  AS crd_txn_spnd_3m_qty,</v>
      </c>
    </row>
    <row r="450" spans="1:20" ht="20.100000000000001" hidden="1" customHeight="1">
      <c r="A450">
        <v>2</v>
      </c>
      <c r="B450">
        <v>449</v>
      </c>
      <c r="C450" t="s">
        <v>260</v>
      </c>
      <c r="D450" t="s">
        <v>2765</v>
      </c>
      <c r="E450" t="s">
        <v>716</v>
      </c>
      <c r="F450" t="s">
        <v>260</v>
      </c>
      <c r="H450">
        <f>VLOOKUP(E450,'Атрибут-ТОД'!B:F,3,0)</f>
        <v>0</v>
      </c>
      <c r="I450" t="s">
        <v>2043</v>
      </c>
      <c r="J450" s="9" t="s">
        <v>266</v>
      </c>
      <c r="K450" t="s">
        <v>2741</v>
      </c>
      <c r="L450" t="str">
        <f>VLOOKUP(F450&amp;E450,'Атрибут-ТОД2'!F:F,1,0)</f>
        <v>SBX_RETAIL_MP_DM.ft_client_aggr_mnth_epkcrd_inf_cc_total_rub_amt</v>
      </c>
      <c r="O450" s="27" t="str">
        <f>IF(ISNA(VLOOKUP(E:E,'Мегавитрина на 21.09'!C:H,1,0)), VLOOKUP(E:E,'Мегавитрина на 21.09'!D:H,1,0),VLOOKUP(E:E,'Мегавитрина на 21.09'!C:H,1,0))</f>
        <v>crd_inf_cc_total_rub_amt</v>
      </c>
      <c r="P450" s="27" t="str">
        <f>IF(ISNA(VLOOKUP(E:E,'Мегавитрина на 21.09'!C:H,2,0)), VLOOKUP(E:E,'Мегавитрина на 21.09'!D:H,1,0),VLOOKUP(E:E,'Мегавитрина на 21.09'!C:H,2,0))</f>
        <v>crd_inf_cc_total_rub_amt</v>
      </c>
      <c r="Q450" s="27" t="str">
        <f>IF(ISNA(VLOOKUP(E:E,'Мегавитрина на 21.09'!C:H,3,0)), VLOOKUP(E:E,'Мегавитрина на 21.09'!D:H,2,0),VLOOKUP(E:E,'Мегавитрина на 21.09'!C:H,3,0))</f>
        <v>Общая сумма поступлений по кредитным картам клиента за месяц в рублях</v>
      </c>
      <c r="R450" s="27" t="str">
        <f>IF(ISNA(VLOOKUP(E:E,'Мегавитрина на 21.09'!C:H,4,0)), VLOOKUP(E:E,'Мегавитрина на 21.09'!D:H,3,0),VLOOKUP(E:E,'Мегавитрина на 21.09'!C:H,4,0))</f>
        <v>custom_rb_card.agrmnt_mnth</v>
      </c>
      <c r="S450">
        <f>IF(ISNA(VLOOKUP(E:E,'Мегавитрина на 21.09'!C:H,5,0)), VLOOKUP(E:E,'Мегавитрина на 21.09'!D:H,4,0),VLOOKUP(E:E,'Мегавитрина на 21.09'!C:H,5,0))</f>
        <v>0</v>
      </c>
      <c r="T450" t="str">
        <f>IF(ISNA(VLOOKUP(E:E,'Мегавитрина на 21.09'!C:H,6,0)), VLOOKUP(E:E,'Мегавитрина на 21.09'!D:H,5,0),VLOOKUP(E:E,'Мегавитрина на 21.09'!C:H,6,0))</f>
        <v>Sum(CASE WHEN crd_prod_cat_cd = 'CR' THEN txn_inf_total_rub_amt END) AS crd_inf_cc_total_rub_amt</v>
      </c>
    </row>
    <row r="451" spans="1:20" ht="20.100000000000001" hidden="1" customHeight="1">
      <c r="A451">
        <v>2</v>
      </c>
      <c r="B451">
        <v>450</v>
      </c>
      <c r="C451" t="s">
        <v>260</v>
      </c>
      <c r="D451" t="s">
        <v>2765</v>
      </c>
      <c r="E451" t="s">
        <v>742</v>
      </c>
      <c r="F451" t="s">
        <v>260</v>
      </c>
      <c r="I451" t="s">
        <v>2069</v>
      </c>
      <c r="J451" s="9" t="s">
        <v>266</v>
      </c>
      <c r="L451" t="e">
        <f>VLOOKUP(F451&amp;E451,'Атрибут-ТОД2'!F:F,1,0)</f>
        <v>#N/A</v>
      </c>
      <c r="O451" s="27" t="str">
        <f>IF(ISNA(VLOOKUP(E:E,'Мегавитрина на 21.09'!C:H,1,0)), VLOOKUP(E:E,'Мегавитрина на 21.09'!D:H,1,0),VLOOKUP(E:E,'Мегавитрина на 21.09'!C:H,1,0))</f>
        <v>crd_otf_trnf_pers_mb_qty</v>
      </c>
      <c r="P451" s="27" t="str">
        <f>IF(ISNA(VLOOKUP(E:E,'Мегавитрина на 21.09'!C:H,2,0)), VLOOKUP(E:E,'Мегавитрина на 21.09'!D:H,1,0),VLOOKUP(E:E,'Мегавитрина на 21.09'!C:H,2,0))</f>
        <v>crd_otf_trnf_pers_mb_qty</v>
      </c>
      <c r="Q451" s="27" t="str">
        <f>IF(ISNA(VLOOKUP(E:E,'Мегавитрина на 21.09'!C:H,3,0)), VLOOKUP(E:E,'Мегавитрина на 21.09'!D:H,2,0),VLOOKUP(E:E,'Мегавитрина на 21.09'!C:H,3,0))</f>
        <v>Общее кол-во переводов/платежей в пользу физ.лиц (включая другие счета клиента) через мобильный банк по всем картам клиента за месяц</v>
      </c>
      <c r="R451" s="27" t="str">
        <f>IF(ISNA(VLOOKUP(E:E,'Мегавитрина на 21.09'!C:H,4,0)), VLOOKUP(E:E,'Мегавитрина на 21.09'!D:H,3,0),VLOOKUP(E:E,'Мегавитрина на 21.09'!C:H,4,0))</f>
        <v>custom_rb_card.agrmnt_mnth</v>
      </c>
      <c r="S451">
        <f>IF(ISNA(VLOOKUP(E:E,'Мегавитрина на 21.09'!C:H,5,0)), VLOOKUP(E:E,'Мегавитрина на 21.09'!D:H,4,0),VLOOKUP(E:E,'Мегавитрина на 21.09'!C:H,5,0))</f>
        <v>0</v>
      </c>
      <c r="T451" t="str">
        <f>IF(ISNA(VLOOKUP(E:E,'Мегавитрина на 21.09'!C:H,6,0)), VLOOKUP(E:E,'Мегавитрина на 21.09'!D:H,5,0),VLOOKUP(E:E,'Мегавитрина на 21.09'!C:H,6,0))</f>
        <v>Sum(txn_otf_trnf_pers_mb_qty) AS crd_otf_trnf_pers_mb_qty,</v>
      </c>
    </row>
    <row r="452" spans="1:20" ht="20.100000000000001" hidden="1" customHeight="1">
      <c r="A452">
        <v>2</v>
      </c>
      <c r="B452">
        <v>451</v>
      </c>
      <c r="C452" t="s">
        <v>260</v>
      </c>
      <c r="D452" t="s">
        <v>2765</v>
      </c>
      <c r="E452" t="s">
        <v>740</v>
      </c>
      <c r="F452" t="s">
        <v>260</v>
      </c>
      <c r="I452" t="s">
        <v>2067</v>
      </c>
      <c r="J452" s="9" t="s">
        <v>266</v>
      </c>
      <c r="L452" t="e">
        <f>VLOOKUP(F452&amp;E452,'Атрибут-ТОД2'!F:F,1,0)</f>
        <v>#N/A</v>
      </c>
      <c r="O452" s="27" t="str">
        <f>IF(ISNA(VLOOKUP(E:E,'Мегавитрина на 21.09'!C:H,1,0)), VLOOKUP(E:E,'Мегавитрина на 21.09'!D:H,1,0),VLOOKUP(E:E,'Мегавитрина на 21.09'!C:H,1,0))</f>
        <v>crd_otf_trnf_pers_atm_qty</v>
      </c>
      <c r="P452" s="27" t="str">
        <f>IF(ISNA(VLOOKUP(E:E,'Мегавитрина на 21.09'!C:H,2,0)), VLOOKUP(E:E,'Мегавитрина на 21.09'!D:H,1,0),VLOOKUP(E:E,'Мегавитрина на 21.09'!C:H,2,0))</f>
        <v>crd_otf_trnf_pers_atm_qty</v>
      </c>
      <c r="Q452" s="27" t="str">
        <f>IF(ISNA(VLOOKUP(E:E,'Мегавитрина на 21.09'!C:H,3,0)), VLOOKUP(E:E,'Мегавитрина на 21.09'!D:H,2,0),VLOOKUP(E:E,'Мегавитрина на 21.09'!C:H,3,0))</f>
        <v>Общее кол-во переводов/платежей в пользу физ.лиц (включая другие счета клиента) через ATM по всем картам клиента за месяц</v>
      </c>
      <c r="R452" s="27" t="str">
        <f>IF(ISNA(VLOOKUP(E:E,'Мегавитрина на 21.09'!C:H,4,0)), VLOOKUP(E:E,'Мегавитрина на 21.09'!D:H,3,0),VLOOKUP(E:E,'Мегавитрина на 21.09'!C:H,4,0))</f>
        <v>custom_rb_card.agrmnt_mnth</v>
      </c>
      <c r="S452">
        <f>IF(ISNA(VLOOKUP(E:E,'Мегавитрина на 21.09'!C:H,5,0)), VLOOKUP(E:E,'Мегавитрина на 21.09'!D:H,4,0),VLOOKUP(E:E,'Мегавитрина на 21.09'!C:H,5,0))</f>
        <v>0</v>
      </c>
      <c r="T452" t="str">
        <f>IF(ISNA(VLOOKUP(E:E,'Мегавитрина на 21.09'!C:H,6,0)), VLOOKUP(E:E,'Мегавитрина на 21.09'!D:H,5,0),VLOOKUP(E:E,'Мегавитрина на 21.09'!C:H,6,0))</f>
        <v>Sum(txn_otf_trnf_pers_atm_qty) AS crd_otf_trnf_pers_atm_qty,</v>
      </c>
    </row>
    <row r="453" spans="1:20" ht="20.100000000000001" hidden="1" customHeight="1">
      <c r="A453">
        <v>2</v>
      </c>
      <c r="B453">
        <v>452</v>
      </c>
      <c r="C453" t="s">
        <v>260</v>
      </c>
      <c r="D453" t="s">
        <v>2765</v>
      </c>
      <c r="E453" t="s">
        <v>744</v>
      </c>
      <c r="F453" t="s">
        <v>260</v>
      </c>
      <c r="I453" t="s">
        <v>2071</v>
      </c>
      <c r="J453" s="9" t="s">
        <v>266</v>
      </c>
      <c r="L453" t="e">
        <f>VLOOKUP(F453&amp;E453,'Атрибут-ТОД2'!F:F,1,0)</f>
        <v>#N/A</v>
      </c>
      <c r="O453" s="27" t="str">
        <f>IF(ISNA(VLOOKUP(E:E,'Мегавитрина на 21.09'!C:H,1,0)), VLOOKUP(E:E,'Мегавитрина на 21.09'!D:H,1,0),VLOOKUP(E:E,'Мегавитрина на 21.09'!C:H,1,0))</f>
        <v>crd_otf_trnf_pers_pos_qty</v>
      </c>
      <c r="P453" s="27" t="str">
        <f>IF(ISNA(VLOOKUP(E:E,'Мегавитрина на 21.09'!C:H,2,0)), VLOOKUP(E:E,'Мегавитрина на 21.09'!D:H,1,0),VLOOKUP(E:E,'Мегавитрина на 21.09'!C:H,2,0))</f>
        <v>crd_otf_trnf_pers_pos_qty</v>
      </c>
      <c r="Q453" s="27" t="str">
        <f>IF(ISNA(VLOOKUP(E:E,'Мегавитрина на 21.09'!C:H,3,0)), VLOOKUP(E:E,'Мегавитрина на 21.09'!D:H,2,0),VLOOKUP(E:E,'Мегавитрина на 21.09'!C:H,3,0))</f>
        <v>Общее кол-во переводов/платежей в пользу физ.лиц (включая другие счета клиента) через POS по всем картам клиента за месяц</v>
      </c>
      <c r="R453" s="27" t="str">
        <f>IF(ISNA(VLOOKUP(E:E,'Мегавитрина на 21.09'!C:H,4,0)), VLOOKUP(E:E,'Мегавитрина на 21.09'!D:H,3,0),VLOOKUP(E:E,'Мегавитрина на 21.09'!C:H,4,0))</f>
        <v>custom_rb_card.agrmnt_mnth</v>
      </c>
      <c r="S453">
        <f>IF(ISNA(VLOOKUP(E:E,'Мегавитрина на 21.09'!C:H,5,0)), VLOOKUP(E:E,'Мегавитрина на 21.09'!D:H,4,0),VLOOKUP(E:E,'Мегавитрина на 21.09'!C:H,5,0))</f>
        <v>0</v>
      </c>
      <c r="T453" t="str">
        <f>IF(ISNA(VLOOKUP(E:E,'Мегавитрина на 21.09'!C:H,6,0)), VLOOKUP(E:E,'Мегавитрина на 21.09'!D:H,5,0),VLOOKUP(E:E,'Мегавитрина на 21.09'!C:H,6,0))</f>
        <v>sum(txn_otf_trnf_pers_pos_qty)</v>
      </c>
    </row>
    <row r="454" spans="1:20" ht="20.100000000000001" hidden="1" customHeight="1">
      <c r="A454">
        <v>2</v>
      </c>
      <c r="B454">
        <v>453</v>
      </c>
      <c r="C454" t="s">
        <v>260</v>
      </c>
      <c r="D454" t="s">
        <v>2765</v>
      </c>
      <c r="E454" t="s">
        <v>715</v>
      </c>
      <c r="F454" t="s">
        <v>260</v>
      </c>
      <c r="I454" t="s">
        <v>2042</v>
      </c>
      <c r="J454" s="9" t="s">
        <v>266</v>
      </c>
      <c r="L454" t="e">
        <f>VLOOKUP(F454&amp;E454,'Атрибут-ТОД2'!F:F,1,0)</f>
        <v>#N/A</v>
      </c>
      <c r="O454" s="27" t="str">
        <f>IF(ISNA(VLOOKUP(E:E,'Мегавитрина на 21.09'!C:H,1,0)), VLOOKUP(E:E,'Мегавитрина на 21.09'!D:H,1,0),VLOOKUP(E:E,'Мегавитрина на 21.09'!C:H,1,0))</f>
        <v>crd_inf_cc_total_qty</v>
      </c>
      <c r="P454" s="27" t="str">
        <f>IF(ISNA(VLOOKUP(E:E,'Мегавитрина на 21.09'!C:H,2,0)), VLOOKUP(E:E,'Мегавитрина на 21.09'!D:H,1,0),VLOOKUP(E:E,'Мегавитрина на 21.09'!C:H,2,0))</f>
        <v>crd_inf_cc_total_qty</v>
      </c>
      <c r="Q454" s="27" t="str">
        <f>IF(ISNA(VLOOKUP(E:E,'Мегавитрина на 21.09'!C:H,3,0)), VLOOKUP(E:E,'Мегавитрина на 21.09'!D:H,2,0),VLOOKUP(E:E,'Мегавитрина на 21.09'!C:H,3,0))</f>
        <v>Общее количество поступлений по кредитным картам клиента за месяц</v>
      </c>
      <c r="R454" s="27" t="str">
        <f>IF(ISNA(VLOOKUP(E:E,'Мегавитрина на 21.09'!C:H,4,0)), VLOOKUP(E:E,'Мегавитрина на 21.09'!D:H,3,0),VLOOKUP(E:E,'Мегавитрина на 21.09'!C:H,4,0))</f>
        <v>custom_rb_card.agrmnt_mnth</v>
      </c>
      <c r="S454">
        <f>IF(ISNA(VLOOKUP(E:E,'Мегавитрина на 21.09'!C:H,5,0)), VLOOKUP(E:E,'Мегавитрина на 21.09'!D:H,4,0),VLOOKUP(E:E,'Мегавитрина на 21.09'!C:H,5,0))</f>
        <v>0</v>
      </c>
      <c r="T454" t="str">
        <f>IF(ISNA(VLOOKUP(E:E,'Мегавитрина на 21.09'!C:H,6,0)), VLOOKUP(E:E,'Мегавитрина на 21.09'!D:H,5,0),VLOOKUP(E:E,'Мегавитрина на 21.09'!C:H,6,0))</f>
        <v>Sum(CASE WHEN crd_prod_cat_cd = 'CR' THEN txn_inf_total_qty END) AS crd_inf_cc_total_qty,</v>
      </c>
    </row>
    <row r="455" spans="1:20" ht="20.100000000000001" hidden="1" customHeight="1">
      <c r="A455">
        <v>2</v>
      </c>
      <c r="B455">
        <v>454</v>
      </c>
      <c r="C455" t="s">
        <v>260</v>
      </c>
      <c r="D455" t="s">
        <v>2765</v>
      </c>
      <c r="E455" t="s">
        <v>809</v>
      </c>
      <c r="F455" t="s">
        <v>260</v>
      </c>
      <c r="I455" t="s">
        <v>2136</v>
      </c>
      <c r="J455" s="9" t="s">
        <v>266</v>
      </c>
      <c r="L455" t="e">
        <f>VLOOKUP(F455&amp;E455,'Атрибут-ТОД2'!F:F,1,0)</f>
        <v>#N/A</v>
      </c>
      <c r="O455" s="27" t="str">
        <f>IF(ISNA(VLOOKUP(E:E,'Мегавитрина на 21.09'!C:H,1,0)), VLOOKUP(E:E,'Мегавитрина на 21.09'!D:H,1,0),VLOOKUP(E:E,'Мегавитрина на 21.09'!C:H,1,0))</f>
        <v>crd_txn_snpd_pos_ever_qty</v>
      </c>
      <c r="P455" s="27" t="str">
        <f>IF(ISNA(VLOOKUP(E:E,'Мегавитрина на 21.09'!C:H,2,0)), VLOOKUP(E:E,'Мегавитрина на 21.09'!D:H,1,0),VLOOKUP(E:E,'Мегавитрина на 21.09'!C:H,2,0))</f>
        <v>crd_txn_snpd_pos_ever_qty</v>
      </c>
      <c r="Q455" s="27" t="str">
        <f>IF(ISNA(VLOOKUP(E:E,'Мегавитрина на 21.09'!C:H,3,0)), VLOOKUP(E:E,'Мегавитрина на 21.09'!D:H,2,0),VLOOKUP(E:E,'Мегавитрина на 21.09'!C:H,3,0))</f>
        <v>Общее количество расходных POS-операций за всю историю</v>
      </c>
      <c r="R455" s="27" t="str">
        <f>IF(ISNA(VLOOKUP(E:E,'Мегавитрина на 21.09'!C:H,4,0)), VLOOKUP(E:E,'Мегавитрина на 21.09'!D:H,3,0),VLOOKUP(E:E,'Мегавитрина на 21.09'!C:H,4,0))</f>
        <v>custom_rb_card.agrmnt_mnth</v>
      </c>
      <c r="S455">
        <f>IF(ISNA(VLOOKUP(E:E,'Мегавитрина на 21.09'!C:H,5,0)), VLOOKUP(E:E,'Мегавитрина на 21.09'!D:H,4,0),VLOOKUP(E:E,'Мегавитрина на 21.09'!C:H,5,0))</f>
        <v>0</v>
      </c>
      <c r="T455" t="str">
        <f>IF(ISNA(VLOOKUP(E:E,'Мегавитрина на 21.09'!C:H,6,0)), VLOOKUP(E:E,'Мегавитрина на 21.09'!D:H,5,0),VLOOKUP(E:E,'Мегавитрина на 21.09'!C:H,6,0))</f>
        <v>Sum(txn_spend_pos_ever_qty ) AS crd_txn_snpd_pos_ever_qty,</v>
      </c>
    </row>
    <row r="456" spans="1:20" ht="20.100000000000001" hidden="1" customHeight="1">
      <c r="A456">
        <v>2</v>
      </c>
      <c r="B456">
        <v>455</v>
      </c>
      <c r="C456" t="s">
        <v>260</v>
      </c>
      <c r="D456" t="s">
        <v>2765</v>
      </c>
      <c r="E456" t="s">
        <v>795</v>
      </c>
      <c r="F456" t="s">
        <v>260</v>
      </c>
      <c r="I456" t="s">
        <v>2122</v>
      </c>
      <c r="J456" s="9" t="s">
        <v>266</v>
      </c>
      <c r="L456" t="e">
        <f>VLOOKUP(F456&amp;E456,'Атрибут-ТОД2'!F:F,1,0)</f>
        <v>#N/A</v>
      </c>
      <c r="O456" s="27" t="str">
        <f>IF(ISNA(VLOOKUP(E:E,'Мегавитрина на 21.09'!C:H,1,0)), VLOOKUP(E:E,'Мегавитрина на 21.09'!D:H,1,0),VLOOKUP(E:E,'Мегавитрина на 21.09'!C:H,1,0))</f>
        <v>crd_trx_dc_cash_6m_amt</v>
      </c>
      <c r="P456" s="27" t="str">
        <f>IF(ISNA(VLOOKUP(E:E,'Мегавитрина на 21.09'!C:H,2,0)), VLOOKUP(E:E,'Мегавитрина на 21.09'!D:H,1,0),VLOOKUP(E:E,'Мегавитрина на 21.09'!C:H,2,0))</f>
        <v>crd_trx_dc_cash_6m_amt</v>
      </c>
      <c r="Q456" s="27" t="str">
        <f>IF(ISNA(VLOOKUP(E:E,'Мегавитрина на 21.09'!C:H,3,0)), VLOOKUP(E:E,'Мегавитрина на 21.09'!D:H,2,0),VLOOKUP(E:E,'Мегавитрина на 21.09'!C:H,3,0))</f>
        <v>объем в рублях cash операций за последние 6 месяцев (дебетовые карты)</v>
      </c>
      <c r="R456" s="27" t="str">
        <f>IF(ISNA(VLOOKUP(E:E,'Мегавитрина на 21.09'!C:H,4,0)), VLOOKUP(E:E,'Мегавитрина на 21.09'!D:H,3,0),VLOOKUP(E:E,'Мегавитрина на 21.09'!C:H,4,0))</f>
        <v>custom_rb_card.txn_mnth; custom_rb_card.card_agrmnt; custom_rb_card.txn_type</v>
      </c>
      <c r="S456">
        <f>IF(ISNA(VLOOKUP(E:E,'Мегавитрина на 21.09'!C:H,5,0)), VLOOKUP(E:E,'Мегавитрина на 21.09'!D:H,4,0),VLOOKUP(E:E,'Мегавитрина на 21.09'!C:H,5,0))</f>
        <v>0</v>
      </c>
      <c r="T456" t="str">
        <f>IF(ISNA(VLOOKUP(E:E,'Мегавитрина на 21.09'!C:H,6,0)), VLOOKUP(E:E,'Мегавитрина на 21.09'!D:H,5,0),VLOOKUP(E:E,'Мегавитрина на 21.09'!C:H,6,0))</f>
        <v>Sum(CASE WHEN card_cat_cd = 'DB' AND txn.trx_month BETWEEN OAdd_Months(Trunc(p_report_dt,'MM'),-5) AND p_report_dt 
                           AND txt.card_txn_subgroup_cd IN ('4','5','6','7','8','9','17','18') THEN txn.trx_rur_amt end) AS crd_trx_dc_cash_6m_amt,
 FROM custom_rb_card.txn_mnth txn
                               JOIN custom_rb_card crd ON (txn.card_w4_id = crd.card_client_w4_id)
                               JOIN custom_rb_card.txn_type txt ON (txn.trx_type = txt.card_txn_type_rk)
                               WHERE txn.trx_month BETWEEN  dt_5 AND p_report_dt
                               AND trx_rur_amt &lt;&gt; 0
                GROUP BY 1</v>
      </c>
    </row>
    <row r="457" spans="1:20" ht="20.100000000000001" hidden="1" customHeight="1">
      <c r="A457">
        <v>2</v>
      </c>
      <c r="B457">
        <v>456</v>
      </c>
      <c r="C457" t="s">
        <v>260</v>
      </c>
      <c r="D457" t="s">
        <v>2765</v>
      </c>
      <c r="E457" t="s">
        <v>783</v>
      </c>
      <c r="F457" t="s">
        <v>260</v>
      </c>
      <c r="I457" t="s">
        <v>2110</v>
      </c>
      <c r="J457" s="9" t="s">
        <v>266</v>
      </c>
      <c r="L457" t="e">
        <f>VLOOKUP(F457&amp;E457,'Атрибут-ТОД2'!F:F,1,0)</f>
        <v>#N/A</v>
      </c>
      <c r="O457" s="27" t="str">
        <f>IF(ISNA(VLOOKUP(E:E,'Мегавитрина на 21.09'!C:H,1,0)), VLOOKUP(E:E,'Мегавитрина на 21.09'!D:H,1,0),VLOOKUP(E:E,'Мегавитрина на 21.09'!C:H,1,0))</f>
        <v>crd_trx_cc_cash_6m_amt</v>
      </c>
      <c r="P457" s="27" t="str">
        <f>IF(ISNA(VLOOKUP(E:E,'Мегавитрина на 21.09'!C:H,2,0)), VLOOKUP(E:E,'Мегавитрина на 21.09'!D:H,1,0),VLOOKUP(E:E,'Мегавитрина на 21.09'!C:H,2,0))</f>
        <v>crd_trx_cc_cash_6m_amt</v>
      </c>
      <c r="Q457" s="27" t="str">
        <f>IF(ISNA(VLOOKUP(E:E,'Мегавитрина на 21.09'!C:H,3,0)), VLOOKUP(E:E,'Мегавитрина на 21.09'!D:H,2,0),VLOOKUP(E:E,'Мегавитрина на 21.09'!C:H,3,0))</f>
        <v>объем в рублях cash операций за последние 6 месяцев (кредитные карты)</v>
      </c>
      <c r="R457" s="27" t="str">
        <f>IF(ISNA(VLOOKUP(E:E,'Мегавитрина на 21.09'!C:H,4,0)), VLOOKUP(E:E,'Мегавитрина на 21.09'!D:H,3,0),VLOOKUP(E:E,'Мегавитрина на 21.09'!C:H,4,0))</f>
        <v>custom_rb_card.txn_mnth; custom_rb_card.card_agrmnt; custom_rb_card.txn_type</v>
      </c>
      <c r="S457">
        <f>IF(ISNA(VLOOKUP(E:E,'Мегавитрина на 21.09'!C:H,5,0)), VLOOKUP(E:E,'Мегавитрина на 21.09'!D:H,4,0),VLOOKUP(E:E,'Мегавитрина на 21.09'!C:H,5,0))</f>
        <v>0</v>
      </c>
      <c r="T457" t="str">
        <f>IF(ISNA(VLOOKUP(E:E,'Мегавитрина на 21.09'!C:H,6,0)), VLOOKUP(E:E,'Мегавитрина на 21.09'!D:H,5,0),VLOOKUP(E:E,'Мегавитрина на 21.09'!C:H,6,0))</f>
        <v>Sum(CASE WHEN card_cat_cd = 'CR' AND txn.trx_month BETWEEN OAdd_Months(Trunc(p_report_dt,'MM'),-5) AND p_report_dt 
                           AND txt.card_txn_subgroup_cd IN ('4','5','6','7','8','9','17','18') THEN txn.trx_rur_amt end) AS crd_trx_cc_cash_6m_amt,
FROM custom_rb_card.txn_mnth txn
                               JOIN custom_rb_card.card_agrmnt crd ON (txn.card_w4_id = crd.card_client_w4_id)
                               JOIN custom_rb_card.txn_type txt ON (txn.trx_type = txt.card_txn_type_rk)
                               WHERE txn.trx_month BETWEEN  dt_5 AND p_report_dt
                               AND trx_rur_amt &lt;&gt; 0
                GROUP BY 1</v>
      </c>
    </row>
    <row r="458" spans="1:20" ht="20.100000000000001" hidden="1" customHeight="1">
      <c r="A458">
        <v>2</v>
      </c>
      <c r="B458">
        <v>457</v>
      </c>
      <c r="C458" t="s">
        <v>260</v>
      </c>
      <c r="D458" t="s">
        <v>2765</v>
      </c>
      <c r="E458" t="s">
        <v>799</v>
      </c>
      <c r="F458" t="s">
        <v>260</v>
      </c>
      <c r="I458" t="s">
        <v>2126</v>
      </c>
      <c r="J458" s="9" t="s">
        <v>266</v>
      </c>
      <c r="L458" t="e">
        <f>VLOOKUP(F458&amp;E458,'Атрибут-ТОД2'!F:F,1,0)</f>
        <v>#N/A</v>
      </c>
      <c r="O458" s="27" t="str">
        <f>IF(ISNA(VLOOKUP(E:E,'Мегавитрина на 21.09'!C:H,1,0)), VLOOKUP(E:E,'Мегавитрина на 21.09'!D:H,1,0),VLOOKUP(E:E,'Мегавитрина на 21.09'!C:H,1,0))</f>
        <v>crd_trx_dc_pos_rtrn_3m_amt</v>
      </c>
      <c r="P458" s="27" t="str">
        <f>IF(ISNA(VLOOKUP(E:E,'Мегавитрина на 21.09'!C:H,2,0)), VLOOKUP(E:E,'Мегавитрина на 21.09'!D:H,1,0),VLOOKUP(E:E,'Мегавитрина на 21.09'!C:H,2,0))</f>
        <v>crd_trx_dc_pos_rtrn_3m_amt</v>
      </c>
      <c r="Q458" s="27" t="str">
        <f>IF(ISNA(VLOOKUP(E:E,'Мегавитрина на 21.09'!C:H,3,0)), VLOOKUP(E:E,'Мегавитрина на 21.09'!D:H,2,0),VLOOKUP(E:E,'Мегавитрина на 21.09'!C:H,3,0))</f>
        <v>объем в рублях retail операций за последние 3 месяца (дебетовые карты) - возврат</v>
      </c>
      <c r="R458" s="27" t="str">
        <f>IF(ISNA(VLOOKUP(E:E,'Мегавитрина на 21.09'!C:H,4,0)), VLOOKUP(E:E,'Мегавитрина на 21.09'!D:H,3,0),VLOOKUP(E:E,'Мегавитрина на 21.09'!C:H,4,0))</f>
        <v>custom_rb_card.txn_mnth; custom_rb_card.card_agrmnt; custom_rb_card.txn_type</v>
      </c>
      <c r="S458">
        <f>IF(ISNA(VLOOKUP(E:E,'Мегавитрина на 21.09'!C:H,5,0)), VLOOKUP(E:E,'Мегавитрина на 21.09'!D:H,4,0),VLOOKUP(E:E,'Мегавитрина на 21.09'!C:H,5,0))</f>
        <v>0</v>
      </c>
      <c r="T458" t="str">
        <f>IF(ISNA(VLOOKUP(E:E,'Мегавитрина на 21.09'!C:H,6,0)), VLOOKUP(E:E,'Мегавитрина на 21.09'!D:H,5,0),VLOOKUP(E:E,'Мегавитрина на 21.09'!C:H,6,0))</f>
        <v>Sum(CASE WHEN card_cat_cd = 'DB' AND txn.trx_month BETWEEN OAdd_Months(Trunc(p_report_dt,'MM'),-2) AND p_report_dt 
                           AND txt.ips_txn_group_cd = 'REFUND' AND txn.trx_direction = 'D' THEN txn.trx_rur_amt end) AS crd_trx_dc_pos_rtrn_3m_amt, 
FROM custom_rb_card.txn_mnth txn
                               JOIN custom_rb_card crd ON (txn.card_w4_id = crd.card_client_w4_id)
                               JOIN custom_rb_card.txn_type txt ON (txn.trx_type = txt.card_txn_type_rk)
                               WHERE txn.trx_month BETWEEN  dt_5 AND p_report_dt
                               AND trx_rur_amt &lt;&gt; 0
                GROUP BY 1</v>
      </c>
    </row>
    <row r="459" spans="1:20" ht="20.100000000000001" hidden="1" customHeight="1">
      <c r="A459">
        <v>2</v>
      </c>
      <c r="B459">
        <v>458</v>
      </c>
      <c r="C459" t="s">
        <v>260</v>
      </c>
      <c r="D459" t="s">
        <v>2765</v>
      </c>
      <c r="E459" t="s">
        <v>803</v>
      </c>
      <c r="F459" t="s">
        <v>260</v>
      </c>
      <c r="I459" t="s">
        <v>2130</v>
      </c>
      <c r="J459" s="9" t="s">
        <v>266</v>
      </c>
      <c r="L459" t="e">
        <f>VLOOKUP(F459&amp;E459,'Атрибут-ТОД2'!F:F,1,0)</f>
        <v>#N/A</v>
      </c>
      <c r="O459" s="27" t="str">
        <f>IF(ISNA(VLOOKUP(E:E,'Мегавитрина на 21.09'!C:H,1,0)), VLOOKUP(E:E,'Мегавитрина на 21.09'!D:H,1,0),VLOOKUP(E:E,'Мегавитрина на 21.09'!C:H,1,0))</f>
        <v>crd_trx_dc_pos_spnd_3m_amt</v>
      </c>
      <c r="P459" s="27" t="str">
        <f>IF(ISNA(VLOOKUP(E:E,'Мегавитрина на 21.09'!C:H,2,0)), VLOOKUP(E:E,'Мегавитрина на 21.09'!D:H,1,0),VLOOKUP(E:E,'Мегавитрина на 21.09'!C:H,2,0))</f>
        <v>crd_trx_dc_pos_spnd_3m_amt</v>
      </c>
      <c r="Q459" s="27" t="str">
        <f>IF(ISNA(VLOOKUP(E:E,'Мегавитрина на 21.09'!C:H,3,0)), VLOOKUP(E:E,'Мегавитрина на 21.09'!D:H,2,0),VLOOKUP(E:E,'Мегавитрина на 21.09'!C:H,3,0))</f>
        <v>объем в рублях retail операций за последние 3 месяца (дебетовые карты) - траты</v>
      </c>
      <c r="R459" s="27" t="str">
        <f>IF(ISNA(VLOOKUP(E:E,'Мегавитрина на 21.09'!C:H,4,0)), VLOOKUP(E:E,'Мегавитрина на 21.09'!D:H,3,0),VLOOKUP(E:E,'Мегавитрина на 21.09'!C:H,4,0))</f>
        <v>custom_rb_card.txn_mnth; custom_rb_card.card_agrmnt; custom_rb_card.txn_type</v>
      </c>
      <c r="S459">
        <f>IF(ISNA(VLOOKUP(E:E,'Мегавитрина на 21.09'!C:H,5,0)), VLOOKUP(E:E,'Мегавитрина на 21.09'!D:H,4,0),VLOOKUP(E:E,'Мегавитрина на 21.09'!C:H,5,0))</f>
        <v>0</v>
      </c>
      <c r="T459" t="str">
        <f>IF(ISNA(VLOOKUP(E:E,'Мегавитрина на 21.09'!C:H,6,0)), VLOOKUP(E:E,'Мегавитрина на 21.09'!D:H,5,0),VLOOKUP(E:E,'Мегавитрина на 21.09'!C:H,6,0))</f>
        <v>Sum(CASE WHEN card_cat_cd = 'DB' AND txn.trx_month BETWEEN OAdd_Months(Trunc(p_report_dt,'MM'),-2) AND p_report_dt 
                           AND txt.ips_txn_group_cd = 'SALES' AND txn.trx_direction = 'C' THEN txn.trx_rur_amt end) AS crd_trx_dc_pos_spnd_3m_amt,
FROM custom_rb_card.txn_mnth txn
                               JOIN custom_rb_card crd ON (txn.card_w4_id = crd.card_client_w4_id)
                               JOIN custom_rb_card.txn_type txt ON (txn.trx_type = txt.card_txn_type_rk)
                               WHERE txn.trx_month BETWEEN  dt_5 AND p_report_dt
                               AND trx_rur_amt &lt;&gt; 0
                GROUP BY 1</v>
      </c>
    </row>
    <row r="460" spans="1:20" ht="20.100000000000001" hidden="1" customHeight="1">
      <c r="A460">
        <v>2</v>
      </c>
      <c r="B460">
        <v>459</v>
      </c>
      <c r="C460" t="s">
        <v>260</v>
      </c>
      <c r="D460" t="s">
        <v>2765</v>
      </c>
      <c r="E460" t="s">
        <v>785</v>
      </c>
      <c r="F460" t="s">
        <v>260</v>
      </c>
      <c r="I460" t="s">
        <v>2112</v>
      </c>
      <c r="J460" s="9" t="s">
        <v>266</v>
      </c>
      <c r="L460" t="e">
        <f>VLOOKUP(F460&amp;E460,'Атрибут-ТОД2'!F:F,1,0)</f>
        <v>#N/A</v>
      </c>
      <c r="O460" s="27" t="str">
        <f>IF(ISNA(VLOOKUP(E:E,'Мегавитрина на 21.09'!C:H,1,0)), VLOOKUP(E:E,'Мегавитрина на 21.09'!D:H,1,0),VLOOKUP(E:E,'Мегавитрина на 21.09'!C:H,1,0))</f>
        <v>crd_trx_cc_pos_rtrn_3m_amt</v>
      </c>
      <c r="P460" s="27" t="str">
        <f>IF(ISNA(VLOOKUP(E:E,'Мегавитрина на 21.09'!C:H,2,0)), VLOOKUP(E:E,'Мегавитрина на 21.09'!D:H,1,0),VLOOKUP(E:E,'Мегавитрина на 21.09'!C:H,2,0))</f>
        <v>crd_trx_cc_pos_rtrn_3m_amt</v>
      </c>
      <c r="Q460" s="27" t="str">
        <f>IF(ISNA(VLOOKUP(E:E,'Мегавитрина на 21.09'!C:H,3,0)), VLOOKUP(E:E,'Мегавитрина на 21.09'!D:H,2,0),VLOOKUP(E:E,'Мегавитрина на 21.09'!C:H,3,0))</f>
        <v>объем в рублях retail операций за последние 3 месяца (кредитные карты) - возврат</v>
      </c>
      <c r="R460" s="27" t="str">
        <f>IF(ISNA(VLOOKUP(E:E,'Мегавитрина на 21.09'!C:H,4,0)), VLOOKUP(E:E,'Мегавитрина на 21.09'!D:H,3,0),VLOOKUP(E:E,'Мегавитрина на 21.09'!C:H,4,0))</f>
        <v>custom_rb_card.txn_mnth; custom_rb_card.card_agrmnt; custom_rb_card.txn_type</v>
      </c>
      <c r="S460">
        <f>IF(ISNA(VLOOKUP(E:E,'Мегавитрина на 21.09'!C:H,5,0)), VLOOKUP(E:E,'Мегавитрина на 21.09'!D:H,4,0),VLOOKUP(E:E,'Мегавитрина на 21.09'!C:H,5,0))</f>
        <v>0</v>
      </c>
      <c r="T460" t="str">
        <f>IF(ISNA(VLOOKUP(E:E,'Мегавитрина на 21.09'!C:H,6,0)), VLOOKUP(E:E,'Мегавитрина на 21.09'!D:H,5,0),VLOOKUP(E:E,'Мегавитрина на 21.09'!C:H,6,0))</f>
        <v>Sum(CASE WHEN card_cat_cd = 'CR' AND txn.trx_month BETWEEN OAdd_Months(Trunc(p_report_dt,'MM'),-2) AND p_report_dt 
                           AND txt.ips_txn_group_cd = 'REFUND' AND txn.trx_direction = 'D' THEN txn.trx_rur_amt end) AS crd_trx_cc_pos_rtrn_3m_amt, 
FROM custom_rb_card.txn_mnth txn
                               JOIN custom_rb_card.card_agrmnt crd ON (txn.card_w4_id = crd.card_client_w4_id)
                               JOIN custom_rb_card.txn_type txt ON (txn.trx_type = txt.card_txn_type_rk)
                               WHERE txn.trx_month BETWEEN  dt_5 AND p_report_dt
                               AND trx_rur_amt &lt;&gt; 0
                GROUP BY 1</v>
      </c>
    </row>
    <row r="461" spans="1:20" ht="20.100000000000001" hidden="1" customHeight="1">
      <c r="A461">
        <v>2</v>
      </c>
      <c r="B461">
        <v>460</v>
      </c>
      <c r="C461" t="s">
        <v>260</v>
      </c>
      <c r="D461" t="s">
        <v>2765</v>
      </c>
      <c r="E461" t="s">
        <v>789</v>
      </c>
      <c r="F461" t="s">
        <v>260</v>
      </c>
      <c r="I461" t="s">
        <v>2116</v>
      </c>
      <c r="J461" s="9" t="s">
        <v>266</v>
      </c>
      <c r="L461" t="e">
        <f>VLOOKUP(F461&amp;E461,'Атрибут-ТОД2'!F:F,1,0)</f>
        <v>#N/A</v>
      </c>
      <c r="O461" s="27" t="str">
        <f>IF(ISNA(VLOOKUP(E:E,'Мегавитрина на 21.09'!C:H,1,0)), VLOOKUP(E:E,'Мегавитрина на 21.09'!D:H,1,0),VLOOKUP(E:E,'Мегавитрина на 21.09'!C:H,1,0))</f>
        <v>crd_trx_cc_pos_spnd_3m_amt</v>
      </c>
      <c r="P461" s="27" t="str">
        <f>IF(ISNA(VLOOKUP(E:E,'Мегавитрина на 21.09'!C:H,2,0)), VLOOKUP(E:E,'Мегавитрина на 21.09'!D:H,1,0),VLOOKUP(E:E,'Мегавитрина на 21.09'!C:H,2,0))</f>
        <v>crd_trx_cc_pos_spnd_3m_amt</v>
      </c>
      <c r="Q461" s="27" t="str">
        <f>IF(ISNA(VLOOKUP(E:E,'Мегавитрина на 21.09'!C:H,3,0)), VLOOKUP(E:E,'Мегавитрина на 21.09'!D:H,2,0),VLOOKUP(E:E,'Мегавитрина на 21.09'!C:H,3,0))</f>
        <v>объем в рублях retail операций за последние 3 месяца (кредитные карты) - траты</v>
      </c>
      <c r="R461" s="27" t="str">
        <f>IF(ISNA(VLOOKUP(E:E,'Мегавитрина на 21.09'!C:H,4,0)), VLOOKUP(E:E,'Мегавитрина на 21.09'!D:H,3,0),VLOOKUP(E:E,'Мегавитрина на 21.09'!C:H,4,0))</f>
        <v>custom_rb_card.txn_mnth; custom_rb_card.card_agrmnt; custom_rb_card.txn_type</v>
      </c>
      <c r="S461">
        <f>IF(ISNA(VLOOKUP(E:E,'Мегавитрина на 21.09'!C:H,5,0)), VLOOKUP(E:E,'Мегавитрина на 21.09'!D:H,4,0),VLOOKUP(E:E,'Мегавитрина на 21.09'!C:H,5,0))</f>
        <v>0</v>
      </c>
      <c r="T461" t="str">
        <f>IF(ISNA(VLOOKUP(E:E,'Мегавитрина на 21.09'!C:H,6,0)), VLOOKUP(E:E,'Мегавитрина на 21.09'!D:H,5,0),VLOOKUP(E:E,'Мегавитрина на 21.09'!C:H,6,0))</f>
        <v>Sum(CASE WHEN card_cat_cd = 'CR' AND txn.trx_month BETWEEN OAdd_Months(Trunc(p_report_dt,'MM'),-2) AND p_report_dt 
                           AND txt.ips_txn_group_cd = 'SALES' AND txn.trx_direction = 'C' THEN txn.trx_rur_amt end) AS crd_trx_cc_pos_spnd_3m_amt,
FROM custom_rb_card.txn_mnth txn
                               JOIN custom_rb_card.card_agrmnt crd ON (txn.card_w4_id = crd.card_client_w4_id)
                               JOIN custom_rb_card.txn_type txt ON (txn.trx_type = txt.card_txn_type_rk)
                               WHERE txn.trx_month BETWEEN  dt_5 AND p_report_dt
                               AND trx_rur_amt &lt;&gt; 0
                GROUP BY 1</v>
      </c>
    </row>
    <row r="462" spans="1:20" ht="20.100000000000001" hidden="1" customHeight="1">
      <c r="A462">
        <v>2</v>
      </c>
      <c r="B462">
        <v>461</v>
      </c>
      <c r="C462" t="s">
        <v>260</v>
      </c>
      <c r="D462" t="s">
        <v>2765</v>
      </c>
      <c r="E462" t="s">
        <v>801</v>
      </c>
      <c r="F462" t="s">
        <v>260</v>
      </c>
      <c r="I462" t="s">
        <v>2128</v>
      </c>
      <c r="J462" s="9" t="s">
        <v>266</v>
      </c>
      <c r="L462" t="e">
        <f>VLOOKUP(F462&amp;E462,'Атрибут-ТОД2'!F:F,1,0)</f>
        <v>#N/A</v>
      </c>
      <c r="O462" s="27" t="str">
        <f>IF(ISNA(VLOOKUP(E:E,'Мегавитрина на 21.09'!C:H,1,0)), VLOOKUP(E:E,'Мегавитрина на 21.09'!D:H,1,0),VLOOKUP(E:E,'Мегавитрина на 21.09'!C:H,1,0))</f>
        <v>crd_trx_dc_pos_rtrn_6m_amt</v>
      </c>
      <c r="P462" s="27" t="str">
        <f>IF(ISNA(VLOOKUP(E:E,'Мегавитрина на 21.09'!C:H,2,0)), VLOOKUP(E:E,'Мегавитрина на 21.09'!D:H,1,0),VLOOKUP(E:E,'Мегавитрина на 21.09'!C:H,2,0))</f>
        <v>crd_trx_dc_pos_rtrn_6m_amt</v>
      </c>
      <c r="Q462" s="27" t="str">
        <f>IF(ISNA(VLOOKUP(E:E,'Мегавитрина на 21.09'!C:H,3,0)), VLOOKUP(E:E,'Мегавитрина на 21.09'!D:H,2,0),VLOOKUP(E:E,'Мегавитрина на 21.09'!C:H,3,0))</f>
        <v>объем в рублях retail операций за последние 6 месяцев (дебетовые карты) - возврат</v>
      </c>
      <c r="R462" s="27" t="str">
        <f>IF(ISNA(VLOOKUP(E:E,'Мегавитрина на 21.09'!C:H,4,0)), VLOOKUP(E:E,'Мегавитрина на 21.09'!D:H,3,0),VLOOKUP(E:E,'Мегавитрина на 21.09'!C:H,4,0))</f>
        <v>custom_rb_card.txn_mnth; custom_rb_card.card_agrmnt; custom_rb_card.txn_type</v>
      </c>
      <c r="S462">
        <f>IF(ISNA(VLOOKUP(E:E,'Мегавитрина на 21.09'!C:H,5,0)), VLOOKUP(E:E,'Мегавитрина на 21.09'!D:H,4,0),VLOOKUP(E:E,'Мегавитрина на 21.09'!C:H,5,0))</f>
        <v>0</v>
      </c>
      <c r="T462" t="str">
        <f>IF(ISNA(VLOOKUP(E:E,'Мегавитрина на 21.09'!C:H,6,0)), VLOOKUP(E:E,'Мегавитрина на 21.09'!D:H,5,0),VLOOKUP(E:E,'Мегавитрина на 21.09'!C:H,6,0))</f>
        <v>Sum(CASE WHEN card_cat_cd = 'DB' AND txn.trx_month BETWEEN OAdd_Months(Trunc(p_report_dt,'MM'),-5) AND p_report_dt 
                           AND txt.ips_txn_group_cd = 'REFUND' AND txn.trx_direction = 'D' THEN txn.trx_rur_amt end) AS crd_trx_dc_pos_rtrn_6m_amt,
FROM custom_rb_card.txn_mnth txn
                               JOIN custom_rb_card crd ON (txn.card_w4_id = crd.card_client_w4_id)
                               JOIN custom_rb_card.txn_type txt ON (txn.trx_type = txt.card_txn_type_rk)
                               WHERE txn.trx_month BETWEEN  dt_5 AND p_report_dt
                               AND trx_rur_amt &lt;&gt; 0
                GROUP BY 1</v>
      </c>
    </row>
    <row r="463" spans="1:20" ht="20.100000000000001" hidden="1" customHeight="1">
      <c r="A463">
        <v>2</v>
      </c>
      <c r="B463">
        <v>462</v>
      </c>
      <c r="C463" t="s">
        <v>260</v>
      </c>
      <c r="D463" t="s">
        <v>2765</v>
      </c>
      <c r="E463" t="s">
        <v>805</v>
      </c>
      <c r="F463" t="s">
        <v>260</v>
      </c>
      <c r="I463" t="s">
        <v>2132</v>
      </c>
      <c r="J463" s="9" t="s">
        <v>266</v>
      </c>
      <c r="L463" t="e">
        <f>VLOOKUP(F463&amp;E463,'Атрибут-ТОД2'!F:F,1,0)</f>
        <v>#N/A</v>
      </c>
      <c r="O463" s="27" t="str">
        <f>IF(ISNA(VLOOKUP(E:E,'Мегавитрина на 21.09'!C:H,1,0)), VLOOKUP(E:E,'Мегавитрина на 21.09'!D:H,1,0),VLOOKUP(E:E,'Мегавитрина на 21.09'!C:H,1,0))</f>
        <v>crd_trx_dc_pos_spnd_6m_amt</v>
      </c>
      <c r="P463" s="27" t="str">
        <f>IF(ISNA(VLOOKUP(E:E,'Мегавитрина на 21.09'!C:H,2,0)), VLOOKUP(E:E,'Мегавитрина на 21.09'!D:H,1,0),VLOOKUP(E:E,'Мегавитрина на 21.09'!C:H,2,0))</f>
        <v>crd_trx_dc_pos_spnd_6m_amt</v>
      </c>
      <c r="Q463" s="27" t="str">
        <f>IF(ISNA(VLOOKUP(E:E,'Мегавитрина на 21.09'!C:H,3,0)), VLOOKUP(E:E,'Мегавитрина на 21.09'!D:H,2,0),VLOOKUP(E:E,'Мегавитрина на 21.09'!C:H,3,0))</f>
        <v>объем в рублях retail операций за последние 6 месяцев (дебетовые карты) - траты</v>
      </c>
      <c r="R463" s="27" t="str">
        <f>IF(ISNA(VLOOKUP(E:E,'Мегавитрина на 21.09'!C:H,4,0)), VLOOKUP(E:E,'Мегавитрина на 21.09'!D:H,3,0),VLOOKUP(E:E,'Мегавитрина на 21.09'!C:H,4,0))</f>
        <v>custom_rb_card.txn_mnth; custom_rb_card.card_agrmnt; custom_rb_card.txn_type</v>
      </c>
      <c r="S463">
        <f>IF(ISNA(VLOOKUP(E:E,'Мегавитрина на 21.09'!C:H,5,0)), VLOOKUP(E:E,'Мегавитрина на 21.09'!D:H,4,0),VLOOKUP(E:E,'Мегавитрина на 21.09'!C:H,5,0))</f>
        <v>0</v>
      </c>
      <c r="T463" t="str">
        <f>IF(ISNA(VLOOKUP(E:E,'Мегавитрина на 21.09'!C:H,6,0)), VLOOKUP(E:E,'Мегавитрина на 21.09'!D:H,5,0),VLOOKUP(E:E,'Мегавитрина на 21.09'!C:H,6,0))</f>
        <v>Sum(CASE WHEN card_cat_cd = 'DB' AND txn.trx_month BETWEEN OAdd_Months(Trunc(p_report_dt,'MM'),-5) AND p_report_dt 
                           AND txt.ips_txn_group_cd = 'SALES' AND txn.trx_direction = 'C' THEN txn.trx_rur_amt end) AS crd_trx_dc_pos_spnd_6m_amt,
FROM custom_rb_card.txn_mnth txn
                               JOIN custom_rb_card crd ON (txn.card_w4_id = crd.card_client_w4_id)
                               JOIN custom_rb_card.txn_type txt ON (txn.trx_type = txt.card_txn_type_rk)
                               WHERE txn.trx_month BETWEEN  dt_5 AND p_report_dt
                               AND trx_rur_amt &lt;&gt; 0
                GROUP BY 1</v>
      </c>
    </row>
    <row r="464" spans="1:20" ht="20.100000000000001" hidden="1" customHeight="1">
      <c r="A464">
        <v>2</v>
      </c>
      <c r="B464">
        <v>463</v>
      </c>
      <c r="C464" t="s">
        <v>260</v>
      </c>
      <c r="D464" t="s">
        <v>2765</v>
      </c>
      <c r="E464" t="s">
        <v>787</v>
      </c>
      <c r="F464" t="s">
        <v>260</v>
      </c>
      <c r="I464" t="s">
        <v>2114</v>
      </c>
      <c r="J464" s="9" t="s">
        <v>266</v>
      </c>
      <c r="L464" t="e">
        <f>VLOOKUP(F464&amp;E464,'Атрибут-ТОД2'!F:F,1,0)</f>
        <v>#N/A</v>
      </c>
      <c r="O464" s="27" t="str">
        <f>IF(ISNA(VLOOKUP(E:E,'Мегавитрина на 21.09'!C:H,1,0)), VLOOKUP(E:E,'Мегавитрина на 21.09'!D:H,1,0),VLOOKUP(E:E,'Мегавитрина на 21.09'!C:H,1,0))</f>
        <v>crd_trx_cc_pos_rtrn_6m_amt</v>
      </c>
      <c r="P464" s="27" t="str">
        <f>IF(ISNA(VLOOKUP(E:E,'Мегавитрина на 21.09'!C:H,2,0)), VLOOKUP(E:E,'Мегавитрина на 21.09'!D:H,1,0),VLOOKUP(E:E,'Мегавитрина на 21.09'!C:H,2,0))</f>
        <v>crd_trx_cc_pos_rtrn_6m_amt</v>
      </c>
      <c r="Q464" s="27" t="str">
        <f>IF(ISNA(VLOOKUP(E:E,'Мегавитрина на 21.09'!C:H,3,0)), VLOOKUP(E:E,'Мегавитрина на 21.09'!D:H,2,0),VLOOKUP(E:E,'Мегавитрина на 21.09'!C:H,3,0))</f>
        <v>объем в рублях retail операций за последние 6 месяцев (кредитные карты) - возврат</v>
      </c>
      <c r="R464" s="27" t="str">
        <f>IF(ISNA(VLOOKUP(E:E,'Мегавитрина на 21.09'!C:H,4,0)), VLOOKUP(E:E,'Мегавитрина на 21.09'!D:H,3,0),VLOOKUP(E:E,'Мегавитрина на 21.09'!C:H,4,0))</f>
        <v>custom_rb_card.txn_mnth; custom_rb_card.card_agrmnt; custom_rb_card.txn_type</v>
      </c>
      <c r="S464">
        <f>IF(ISNA(VLOOKUP(E:E,'Мегавитрина на 21.09'!C:H,5,0)), VLOOKUP(E:E,'Мегавитрина на 21.09'!D:H,4,0),VLOOKUP(E:E,'Мегавитрина на 21.09'!C:H,5,0))</f>
        <v>0</v>
      </c>
      <c r="T464" t="str">
        <f>IF(ISNA(VLOOKUP(E:E,'Мегавитрина на 21.09'!C:H,6,0)), VLOOKUP(E:E,'Мегавитрина на 21.09'!D:H,5,0),VLOOKUP(E:E,'Мегавитрина на 21.09'!C:H,6,0))</f>
        <v>Sum(CASE WHEN card_cat_cd = 'CR' AND txn.trx_month BETWEEN OAdd_Months(Trunc(p_report_dt,'MM'),-5) AND p_report_dt 
                           AND txt.ips_txn_group_cd = 'REFUND' AND txn.trx_direction = 'D' THEN txn.trx_rur_amt end) AS crd_trx_cc_pos_rtrn_6m_amt, 
FROM custom_rb_card.txn_mnth txn
                               JOIN custom_rb_card.card_agrmnt crd ON (txn.card_w4_id = crd.card_client_w4_id)
                               JOIN custom_rb_card.txn_type txt ON (txn.trx_type = txt.card_txn_type_rk)
                               WHERE txn.trx_month BETWEEN  dt_5 AND p_report_dt
                               AND trx_rur_amt &lt;&gt; 0
                GROUP BY 1</v>
      </c>
    </row>
    <row r="465" spans="1:20" ht="20.100000000000001" hidden="1" customHeight="1">
      <c r="A465">
        <v>2</v>
      </c>
      <c r="B465">
        <v>464</v>
      </c>
      <c r="C465" t="s">
        <v>260</v>
      </c>
      <c r="D465" t="s">
        <v>2765</v>
      </c>
      <c r="E465" t="s">
        <v>791</v>
      </c>
      <c r="F465" t="s">
        <v>260</v>
      </c>
      <c r="I465" t="s">
        <v>2118</v>
      </c>
      <c r="J465" s="9" t="s">
        <v>266</v>
      </c>
      <c r="L465" t="e">
        <f>VLOOKUP(F465&amp;E465,'Атрибут-ТОД2'!F:F,1,0)</f>
        <v>#N/A</v>
      </c>
      <c r="O465" s="27" t="str">
        <f>IF(ISNA(VLOOKUP(E:E,'Мегавитрина на 21.09'!C:H,1,0)), VLOOKUP(E:E,'Мегавитрина на 21.09'!D:H,1,0),VLOOKUP(E:E,'Мегавитрина на 21.09'!C:H,1,0))</f>
        <v>crd_trx_cc_pos_spnd_6m_amt</v>
      </c>
      <c r="P465" s="27" t="str">
        <f>IF(ISNA(VLOOKUP(E:E,'Мегавитрина на 21.09'!C:H,2,0)), VLOOKUP(E:E,'Мегавитрина на 21.09'!D:H,1,0),VLOOKUP(E:E,'Мегавитрина на 21.09'!C:H,2,0))</f>
        <v>crd_trx_cc_pos_spnd_6m_amt</v>
      </c>
      <c r="Q465" s="27" t="str">
        <f>IF(ISNA(VLOOKUP(E:E,'Мегавитрина на 21.09'!C:H,3,0)), VLOOKUP(E:E,'Мегавитрина на 21.09'!D:H,2,0),VLOOKUP(E:E,'Мегавитрина на 21.09'!C:H,3,0))</f>
        <v>объем в рублях retail операций за последние 6 месяцев (кредитные карты) - траты</v>
      </c>
      <c r="R465" s="27" t="str">
        <f>IF(ISNA(VLOOKUP(E:E,'Мегавитрина на 21.09'!C:H,4,0)), VLOOKUP(E:E,'Мегавитрина на 21.09'!D:H,3,0),VLOOKUP(E:E,'Мегавитрина на 21.09'!C:H,4,0))</f>
        <v>custom_rb_card.txn_mnth; custom_rb_card.card_agrmnt; custom_rb_card.txn_type</v>
      </c>
      <c r="S465">
        <f>IF(ISNA(VLOOKUP(E:E,'Мегавитрина на 21.09'!C:H,5,0)), VLOOKUP(E:E,'Мегавитрина на 21.09'!D:H,4,0),VLOOKUP(E:E,'Мегавитрина на 21.09'!C:H,5,0))</f>
        <v>0</v>
      </c>
      <c r="T465" t="str">
        <f>IF(ISNA(VLOOKUP(E:E,'Мегавитрина на 21.09'!C:H,6,0)), VLOOKUP(E:E,'Мегавитрина на 21.09'!D:H,5,0),VLOOKUP(E:E,'Мегавитрина на 21.09'!C:H,6,0))</f>
        <v>Sum(CASE WHEN card_cat_cd = 'CR' AND txn.trx_month BETWEEN OAdd_Months(Trunc(p_report_dt,'MM'),-5) AND p_report_dt 
                           AND txt.ips_txn_group_cd = 'SALES' AND txn.trx_direction = 'C' THEN txn.trx_rur_amt end) AS crd_trx_cc_pos_spnd_6m_amt, 
FROM custom_rb_card.txn_mnth txn
                               JOIN custom_rb_card.card_agrmnt crd ON (txn.card_w4_id = crd.card_client_w4_id)
                               JOIN custom_rb_card.txn_type txt ON (txn.trx_type = txt.card_txn_type_rk)
                               WHERE txn.trx_month BETWEEN  dt_5 AND p_report_dt
                               AND trx_rur_amt &lt;&gt; 0
                GROUP BY 1</v>
      </c>
    </row>
    <row r="466" spans="1:20" ht="20.100000000000001" hidden="1" customHeight="1">
      <c r="A466">
        <v>2</v>
      </c>
      <c r="B466">
        <v>465</v>
      </c>
      <c r="C466" t="s">
        <v>260</v>
      </c>
      <c r="D466" t="s">
        <v>2765</v>
      </c>
      <c r="E466" t="s">
        <v>807</v>
      </c>
      <c r="F466" t="s">
        <v>260</v>
      </c>
      <c r="I466" t="s">
        <v>2134</v>
      </c>
      <c r="J466" s="9" t="s">
        <v>266</v>
      </c>
      <c r="L466" t="e">
        <f>VLOOKUP(F466&amp;E466,'Атрибут-ТОД2'!F:F,1,0)</f>
        <v>#N/A</v>
      </c>
      <c r="O466" s="27" t="str">
        <f>IF(ISNA(VLOOKUP(E:E,'Мегавитрина на 21.09'!C:H,1,0)), VLOOKUP(E:E,'Мегавитрина на 21.09'!D:H,1,0),VLOOKUP(E:E,'Мегавитрина на 21.09'!C:H,1,0))</f>
        <v>crd_trx_spnd_cash_avg_3m_amt</v>
      </c>
      <c r="P466" s="27" t="str">
        <f>IF(ISNA(VLOOKUP(E:E,'Мегавитрина на 21.09'!C:H,2,0)), VLOOKUP(E:E,'Мегавитрина на 21.09'!D:H,1,0),VLOOKUP(E:E,'Мегавитрина на 21.09'!C:H,2,0))</f>
        <v>crd_trx_spnd_cash_avg_3m_amt</v>
      </c>
      <c r="Q466" s="27" t="str">
        <f>IF(ISNA(VLOOKUP(E:E,'Мегавитрина на 21.09'!C:H,3,0)), VLOOKUP(E:E,'Мегавитрина на 21.09'!D:H,2,0),VLOOKUP(E:E,'Мегавитрина на 21.09'!C:H,3,0))</f>
        <v>средние ежемесячные CASH траты клиента за последние три полных законченных на дату актуальности календарных месяца</v>
      </c>
      <c r="R466" s="27" t="str">
        <f>IF(ISNA(VLOOKUP(E:E,'Мегавитрина на 21.09'!C:H,4,0)), VLOOKUP(E:E,'Мегавитрина на 21.09'!D:H,3,0),VLOOKUP(E:E,'Мегавитрина на 21.09'!C:H,4,0))</f>
        <v>custom_rb_card.txn_mnth; custom_rb_card.card_agrmnt; custom_rb_card.txn_type</v>
      </c>
      <c r="S466">
        <f>IF(ISNA(VLOOKUP(E:E,'Мегавитрина на 21.09'!C:H,5,0)), VLOOKUP(E:E,'Мегавитрина на 21.09'!D:H,4,0),VLOOKUP(E:E,'Мегавитрина на 21.09'!C:H,5,0))</f>
        <v>0</v>
      </c>
      <c r="T466" t="str">
        <f>IF(ISNA(VLOOKUP(E:E,'Мегавитрина на 21.09'!C:H,6,0)), VLOOKUP(E:E,'Мегавитрина на 21.09'!D:H,5,0),VLOOKUP(E:E,'Мегавитрина на 21.09'!C:H,6,0))</f>
        <v>Sum(CASE WHEN txn.trx_month BETWEEN OAdd_Months(Trunc(p_report_dt,'MM'),-2) AND p_report_dt 
                           AND txn.trx_direction = 'C' AND txt.ips_txn_group_cd IN ('CASH_MAN','CASH_ATM') THEN txn.trx_rur_amt end) / 3 AS crd_trx_spnd_cash_avg_3m_amt,
FROM custom_rb_card.txn_mnth txn
                               JOIN custom_rb_card crd ON (txn.card_w4_id = crd.card_client_w4_id)
                               JOIN custom_rb_card.txn_type txt ON (txn.trx_type = txt.card_txn_type_rk)
                               WHERE txn.trx_month BETWEEN  dt_5 AND p_report_dt
                               AND trx_rur_amt &lt;&gt; 0
                GROUP BY 1</v>
      </c>
    </row>
    <row r="467" spans="1:20" ht="20.100000000000001" hidden="1" customHeight="1">
      <c r="A467">
        <v>2</v>
      </c>
      <c r="B467">
        <v>466</v>
      </c>
      <c r="C467" t="s">
        <v>260</v>
      </c>
      <c r="D467" t="s">
        <v>2765</v>
      </c>
      <c r="E467" t="s">
        <v>808</v>
      </c>
      <c r="F467" t="s">
        <v>260</v>
      </c>
      <c r="I467" t="s">
        <v>2135</v>
      </c>
      <c r="J467" s="9" t="s">
        <v>266</v>
      </c>
      <c r="L467" t="e">
        <f>VLOOKUP(F467&amp;E467,'Атрибут-ТОД2'!F:F,1,0)</f>
        <v>#N/A</v>
      </c>
      <c r="O467" s="27" t="str">
        <f>IF(ISNA(VLOOKUP(E:E,'Мегавитрина на 21.09'!C:H,1,0)), VLOOKUP(E:E,'Мегавитрина на 21.09'!D:H,1,0),VLOOKUP(E:E,'Мегавитрина на 21.09'!C:H,1,0))</f>
        <v>crd_trx_spnd_pos_avg_3m_amt</v>
      </c>
      <c r="P467" s="27" t="str">
        <f>IF(ISNA(VLOOKUP(E:E,'Мегавитрина на 21.09'!C:H,2,0)), VLOOKUP(E:E,'Мегавитрина на 21.09'!D:H,1,0),VLOOKUP(E:E,'Мегавитрина на 21.09'!C:H,2,0))</f>
        <v>crd_trx_spnd_pos_avg_3m_amt</v>
      </c>
      <c r="Q467" s="27" t="str">
        <f>IF(ISNA(VLOOKUP(E:E,'Мегавитрина на 21.09'!C:H,3,0)), VLOOKUP(E:E,'Мегавитрина на 21.09'!D:H,2,0),VLOOKUP(E:E,'Мегавитрина на 21.09'!C:H,3,0))</f>
        <v>средние ежемесячные POS траты клиента за последние три полных законченных на дату актуальности календарных месяца</v>
      </c>
      <c r="R467" s="27" t="str">
        <f>IF(ISNA(VLOOKUP(E:E,'Мегавитрина на 21.09'!C:H,4,0)), VLOOKUP(E:E,'Мегавитрина на 21.09'!D:H,3,0),VLOOKUP(E:E,'Мегавитрина на 21.09'!C:H,4,0))</f>
        <v>custom_rb_card.txn_mnth; custom_rb_card.card_agrmnt; custom_rb_card.txn_type</v>
      </c>
      <c r="S467">
        <f>IF(ISNA(VLOOKUP(E:E,'Мегавитрина на 21.09'!C:H,5,0)), VLOOKUP(E:E,'Мегавитрина на 21.09'!D:H,4,0),VLOOKUP(E:E,'Мегавитрина на 21.09'!C:H,5,0))</f>
        <v>0</v>
      </c>
      <c r="T467" t="str">
        <f>IF(ISNA(VLOOKUP(E:E,'Мегавитрина на 21.09'!C:H,6,0)), VLOOKUP(E:E,'Мегавитрина на 21.09'!D:H,5,0),VLOOKUP(E:E,'Мегавитрина на 21.09'!C:H,6,0))</f>
        <v>Sum(CASE WHEN txn.trx_month BETWEEN OAdd_Months(Trunc(p_report_dt,'MM'),-2) AND p_report_dt 
                           AND txn.trx_direction = 'C' AND txt.ips_txn_group_cd = 'SALES' THEN txn.trx_rur_amt end) / 3 AS crd_trx_spnd_pos_avg_3m_amt,
FROM custom_rb_card.txn_mnth txn
                               JOIN custom_rb_card crd ON (txn.card_w4_id = crd.card_client_w4_id)
                               JOIN custom_rb_card.txn_type txt ON (txn.trx_type = txt.card_txn_type_rk)
                               WHERE txn.trx_month BETWEEN  dt_5 AND p_report_dt
                               AND trx_rur_amt &lt;&gt; 0
                GROUP BY 1</v>
      </c>
    </row>
    <row r="468" spans="1:20" ht="20.100000000000001" hidden="1" customHeight="1">
      <c r="A468">
        <v>2</v>
      </c>
      <c r="B468">
        <v>467</v>
      </c>
      <c r="C468" t="s">
        <v>260</v>
      </c>
      <c r="D468" t="s">
        <v>2765</v>
      </c>
      <c r="E468" t="s">
        <v>700</v>
      </c>
      <c r="F468" t="s">
        <v>260</v>
      </c>
      <c r="I468" t="s">
        <v>2030</v>
      </c>
      <c r="J468" s="9" t="s">
        <v>264</v>
      </c>
      <c r="L468" t="e">
        <f>VLOOKUP(F468&amp;E468,'Атрибут-ТОД2'!F:F,1,0)</f>
        <v>#N/A</v>
      </c>
      <c r="O468" s="27" t="str">
        <f>IF(ISNA(VLOOKUP(E:E,'Мегавитрина на 21.09'!C:H,1,0)), VLOOKUP(E:E,'Мегавитрина на 21.09'!D:H,1,0),VLOOKUP(E:E,'Мегавитрина на 21.09'!C:H,1,0))</f>
        <v>crd_dc_payroll_act_nflag</v>
      </c>
      <c r="P468" s="27" t="str">
        <f>IF(ISNA(VLOOKUP(E:E,'Мегавитрина на 21.09'!C:H,2,0)), VLOOKUP(E:E,'Мегавитрина на 21.09'!D:H,1,0),VLOOKUP(E:E,'Мегавитрина на 21.09'!C:H,2,0))</f>
        <v>crd_dc_payroll_act_nflag</v>
      </c>
      <c r="Q468" s="27" t="str">
        <f>IF(ISNA(VLOOKUP(E:E,'Мегавитрина на 21.09'!C:H,3,0)), VLOOKUP(E:E,'Мегавитрина на 21.09'!D:H,2,0),VLOOKUP(E:E,'Мегавитрина на 21.09'!C:H,3,0))</f>
        <v>Флаг наличия действующей дебетовой зарплатной карты со среднемесячными з/п начислениями за последние 3 мес. &gt; 3000 руб</v>
      </c>
      <c r="R468" s="27" t="str">
        <f>IF(ISNA(VLOOKUP(E:E,'Мегавитрина на 21.09'!C:H,4,0)), VLOOKUP(E:E,'Мегавитрина на 21.09'!D:H,3,0),VLOOKUP(E:E,'Мегавитрина на 21.09'!C:H,4,0))</f>
        <v>custom_rb_card.agrmnt_mnth</v>
      </c>
      <c r="S468">
        <f>IF(ISNA(VLOOKUP(E:E,'Мегавитрина на 21.09'!C:H,5,0)), VLOOKUP(E:E,'Мегавитрина на 21.09'!D:H,4,0),VLOOKUP(E:E,'Мегавитрина на 21.09'!C:H,5,0))</f>
        <v>0</v>
      </c>
      <c r="T468" t="str">
        <f>IF(ISNA(VLOOKUP(E:E,'Мегавитрина на 21.09'!C:H,6,0)), VLOOKUP(E:E,'Мегавитрина на 21.09'!D:H,5,0),VLOOKUP(E:E,'Мегавитрина на 21.09'!C:H,6,0))</f>
        <v>Max(CASE WHEN crd_payroll_act_nflag = 1 AND crd_prod_cat_cd = 'DB'  THEN 1 ELSE 0 END) AS  crd_dc_payroll_act_nflag,</v>
      </c>
    </row>
    <row r="469" spans="1:20" ht="20.100000000000001" hidden="1" customHeight="1">
      <c r="A469">
        <v>2</v>
      </c>
      <c r="B469">
        <v>468</v>
      </c>
      <c r="C469" t="s">
        <v>260</v>
      </c>
      <c r="D469" t="s">
        <v>2765</v>
      </c>
      <c r="E469" t="s">
        <v>708</v>
      </c>
      <c r="F469" t="s">
        <v>260</v>
      </c>
      <c r="H469">
        <f>VLOOKUP(E469,'Атрибут-ТОД'!B:F,3,0)</f>
        <v>0</v>
      </c>
      <c r="I469" t="s">
        <v>2036</v>
      </c>
      <c r="J469" s="9" t="s">
        <v>264</v>
      </c>
      <c r="K469" t="s">
        <v>2741</v>
      </c>
      <c r="L469" t="str">
        <f>VLOOKUP(F469&amp;E469,'Атрибут-ТОД2'!F:F,1,0)</f>
        <v>SBX_RETAIL_MP_DM.ft_client_aggr_mnth_epkcrd_dc_social_act_nflag</v>
      </c>
      <c r="O469" s="27" t="str">
        <f>IF(ISNA(VLOOKUP(E:E,'Мегавитрина на 21.09'!C:H,1,0)), VLOOKUP(E:E,'Мегавитрина на 21.09'!D:H,1,0),VLOOKUP(E:E,'Мегавитрина на 21.09'!C:H,1,0))</f>
        <v>crd_dc_social_act_nflag</v>
      </c>
      <c r="P469" s="27" t="str">
        <f>IF(ISNA(VLOOKUP(E:E,'Мегавитрина на 21.09'!C:H,2,0)), VLOOKUP(E:E,'Мегавитрина на 21.09'!D:H,1,0),VLOOKUP(E:E,'Мегавитрина на 21.09'!C:H,2,0))</f>
        <v>crd_dc_social_act_nflag</v>
      </c>
      <c r="Q469" s="27" t="str">
        <f>IF(ISNA(VLOOKUP(E:E,'Мегавитрина на 21.09'!C:H,3,0)), VLOOKUP(E:E,'Мегавитрина на 21.09'!D:H,2,0),VLOOKUP(E:E,'Мегавитрина на 21.09'!C:H,3,0))</f>
        <v>Флаг наличия действующей дебетовой социальной карты со среднемесячными социальными начислениями за последние 3 мес. &gt; 3000 руб</v>
      </c>
      <c r="R469" s="27" t="str">
        <f>IF(ISNA(VLOOKUP(E:E,'Мегавитрина на 21.09'!C:H,4,0)), VLOOKUP(E:E,'Мегавитрина на 21.09'!D:H,3,0),VLOOKUP(E:E,'Мегавитрина на 21.09'!C:H,4,0))</f>
        <v>custom_rb_card.agrmnt_mnth</v>
      </c>
      <c r="S469">
        <f>IF(ISNA(VLOOKUP(E:E,'Мегавитрина на 21.09'!C:H,5,0)), VLOOKUP(E:E,'Мегавитрина на 21.09'!D:H,4,0),VLOOKUP(E:E,'Мегавитрина на 21.09'!C:H,5,0))</f>
        <v>0</v>
      </c>
      <c r="T469" t="str">
        <f>IF(ISNA(VLOOKUP(E:E,'Мегавитрина на 21.09'!C:H,6,0)), VLOOKUP(E:E,'Мегавитрина на 21.09'!D:H,5,0),VLOOKUP(E:E,'Мегавитрина на 21.09'!C:H,6,0))</f>
        <v>max(case WHEN crd_social_act_nflag = 1 AND crd_prod_cat_cd = 'DB' THEN 1 ELSE 0 END)</v>
      </c>
    </row>
    <row r="470" spans="1:20" ht="20.100000000000001" hidden="1" customHeight="1">
      <c r="A470">
        <v>2</v>
      </c>
      <c r="B470">
        <v>469</v>
      </c>
      <c r="C470" t="s">
        <v>260</v>
      </c>
      <c r="D470" t="s">
        <v>2765</v>
      </c>
      <c r="E470" t="s">
        <v>1356</v>
      </c>
      <c r="F470" t="s">
        <v>260</v>
      </c>
      <c r="I470" t="s">
        <v>2392</v>
      </c>
      <c r="J470" s="9" t="s">
        <v>264</v>
      </c>
      <c r="L470" t="e">
        <f>VLOOKUP(F470&amp;E470,'Атрибут-ТОД2'!F:F,1,0)</f>
        <v>#N/A</v>
      </c>
      <c r="O470" s="27" t="str">
        <f>IF(ISNA(VLOOKUP(E:E,'Мегавитрина на 21.09'!C:H,1,0)), VLOOKUP(E:E,'Мегавитрина на 21.09'!D:H,1,0),VLOOKUP(E:E,'Мегавитрина на 21.09'!C:H,1,0))</f>
        <v>crd_ever_nflag</v>
      </c>
      <c r="P470" s="27" t="str">
        <f>IF(ISNA(VLOOKUP(E:E,'Мегавитрина на 21.09'!C:H,2,0)), VLOOKUP(E:E,'Мегавитрина на 21.09'!D:H,1,0),VLOOKUP(E:E,'Мегавитрина на 21.09'!C:H,2,0))</f>
        <v>crd_ever_nflag</v>
      </c>
      <c r="Q470" s="27" t="str">
        <f>IF(ISNA(VLOOKUP(E:E,'Мегавитрина на 21.09'!C:H,3,0)), VLOOKUP(E:E,'Мегавитрина на 21.09'!D:H,2,0),VLOOKUP(E:E,'Мегавитрина на 21.09'!C:H,3,0))</f>
        <v>Флаг наличия карты (ДК или КК) когда-либо</v>
      </c>
      <c r="R470" s="27" t="str">
        <f>IF(ISNA(VLOOKUP(E:E,'Мегавитрина на 21.09'!C:H,4,0)), VLOOKUP(E:E,'Мегавитрина на 21.09'!D:H,3,0),VLOOKUP(E:E,'Мегавитрина на 21.09'!C:H,4,0))</f>
        <v>Мегавитрина</v>
      </c>
      <c r="S470">
        <f>IF(ISNA(VLOOKUP(E:E,'Мегавитрина на 21.09'!C:H,5,0)), VLOOKUP(E:E,'Мегавитрина на 21.09'!D:H,4,0),VLOOKUP(E:E,'Мегавитрина на 21.09'!C:H,5,0))</f>
        <v>0</v>
      </c>
      <c r="T470" t="str">
        <f>IF(ISNA(VLOOKUP(E:E,'Мегавитрина на 21.09'!C:H,6,0)), VLOOKUP(E:E,'Мегавитрина на 21.09'!D:H,5,0),VLOOKUP(E:E,'Мегавитрина на 21.09'!C:H,6,0))</f>
        <v>CASE WHEN crd_dc_ever_nflag &gt; 0 OR  crd_cc_ever_nflag &gt; 0 THEN 1 ELSE 0 END AS</v>
      </c>
    </row>
    <row r="471" spans="1:20" ht="20.100000000000001" hidden="1" customHeight="1">
      <c r="A471">
        <v>2</v>
      </c>
      <c r="B471">
        <v>470</v>
      </c>
      <c r="C471" t="s">
        <v>260</v>
      </c>
      <c r="D471" t="s">
        <v>2765</v>
      </c>
      <c r="E471" t="s">
        <v>1355</v>
      </c>
      <c r="F471" t="s">
        <v>260</v>
      </c>
      <c r="I471" t="s">
        <v>2391</v>
      </c>
      <c r="J471" s="9" t="s">
        <v>264</v>
      </c>
      <c r="L471" t="e">
        <f>VLOOKUP(F471&amp;E471,'Атрибут-ТОД2'!F:F,1,0)</f>
        <v>#N/A</v>
      </c>
      <c r="O471" s="27" t="str">
        <f>IF(ISNA(VLOOKUP(E:E,'Мегавитрина на 21.09'!C:H,1,0)), VLOOKUP(E:E,'Мегавитрина на 21.09'!D:H,1,0),VLOOKUP(E:E,'Мегавитрина на 21.09'!C:H,1,0))</f>
        <v>crd_open_nflag</v>
      </c>
      <c r="P471" s="27" t="str">
        <f>IF(ISNA(VLOOKUP(E:E,'Мегавитрина на 21.09'!C:H,2,0)), VLOOKUP(E:E,'Мегавитрина на 21.09'!D:H,1,0),VLOOKUP(E:E,'Мегавитрина на 21.09'!C:H,2,0))</f>
        <v>crd_open_nflag</v>
      </c>
      <c r="Q471" s="27" t="str">
        <f>IF(ISNA(VLOOKUP(E:E,'Мегавитрина на 21.09'!C:H,3,0)), VLOOKUP(E:E,'Мегавитрина на 21.09'!D:H,2,0),VLOOKUP(E:E,'Мегавитрина на 21.09'!C:H,3,0))</f>
        <v>Флаг наличия открытой карты ДК или КК)</v>
      </c>
      <c r="R471" s="27" t="str">
        <f>IF(ISNA(VLOOKUP(E:E,'Мегавитрина на 21.09'!C:H,4,0)), VLOOKUP(E:E,'Мегавитрина на 21.09'!D:H,3,0),VLOOKUP(E:E,'Мегавитрина на 21.09'!C:H,4,0))</f>
        <v>custom_rb_card.agrmnt_mnth</v>
      </c>
      <c r="S471">
        <f>IF(ISNA(VLOOKUP(E:E,'Мегавитрина на 21.09'!C:H,5,0)), VLOOKUP(E:E,'Мегавитрина на 21.09'!D:H,4,0),VLOOKUP(E:E,'Мегавитрина на 21.09'!C:H,5,0))</f>
        <v>0</v>
      </c>
      <c r="T471" t="str">
        <f>IF(ISNA(VLOOKUP(E:E,'Мегавитрина на 21.09'!C:H,6,0)), VLOOKUP(E:E,'Мегавитрина на 21.09'!D:H,5,0),VLOOKUP(E:E,'Мегавитрина на 21.09'!C:H,6,0))</f>
        <v>crd_open_nflag</v>
      </c>
    </row>
    <row r="472" spans="1:20" ht="20.100000000000001" hidden="1" customHeight="1">
      <c r="A472">
        <v>2</v>
      </c>
      <c r="B472">
        <v>471</v>
      </c>
      <c r="C472" t="s">
        <v>260</v>
      </c>
      <c r="D472" t="s">
        <v>2765</v>
      </c>
      <c r="E472" t="s">
        <v>655</v>
      </c>
      <c r="F472" t="s">
        <v>260</v>
      </c>
      <c r="H472">
        <f>VLOOKUP(E472,'Атрибут-ТОД'!B:F,3,0)</f>
        <v>0</v>
      </c>
      <c r="I472" t="s">
        <v>2010</v>
      </c>
      <c r="J472" s="9" t="s">
        <v>264</v>
      </c>
      <c r="K472" t="s">
        <v>2741</v>
      </c>
      <c r="L472" t="str">
        <f>VLOOKUP(F472&amp;E472,'Атрибут-ТОД2'!F:F,1,0)</f>
        <v>SBX_RETAIL_MP_DM.ft_client_aggr_mnth_epkcrd_cc_overdue_nflag</v>
      </c>
      <c r="O472" s="27" t="str">
        <f>IF(ISNA(VLOOKUP(E:E,'Мегавитрина на 21.09'!C:H,1,0)), VLOOKUP(E:E,'Мегавитрина на 21.09'!D:H,1,0),VLOOKUP(E:E,'Мегавитрина на 21.09'!C:H,1,0))</f>
        <v>crd_cc_overdue_nflag</v>
      </c>
      <c r="P472" s="27" t="str">
        <f>IF(ISNA(VLOOKUP(E:E,'Мегавитрина на 21.09'!C:H,2,0)), VLOOKUP(E:E,'Мегавитрина на 21.09'!D:H,1,0),VLOOKUP(E:E,'Мегавитрина на 21.09'!C:H,2,0))</f>
        <v>crd_cc_overdue_nflag</v>
      </c>
      <c r="Q472" s="27" t="str">
        <f>IF(ISNA(VLOOKUP(E:E,'Мегавитрина на 21.09'!C:H,3,0)), VLOOKUP(E:E,'Мегавитрина на 21.09'!D:H,2,0),VLOOKUP(E:E,'Мегавитрина на 21.09'!C:H,3,0))</f>
        <v>Флаг наличия просрочки по КК 90+</v>
      </c>
      <c r="R472" s="27" t="str">
        <f>IF(ISNA(VLOOKUP(E:E,'Мегавитрина на 21.09'!C:H,4,0)), VLOOKUP(E:E,'Мегавитрина на 21.09'!D:H,3,0),VLOOKUP(E:E,'Мегавитрина на 21.09'!C:H,4,0))</f>
        <v>custom_rb_card.agrmnt_mnth</v>
      </c>
      <c r="S472">
        <f>IF(ISNA(VLOOKUP(E:E,'Мегавитрина на 21.09'!C:H,5,0)), VLOOKUP(E:E,'Мегавитрина на 21.09'!D:H,4,0),VLOOKUP(E:E,'Мегавитрина на 21.09'!C:H,5,0))</f>
        <v>0</v>
      </c>
      <c r="T472" t="str">
        <f>IF(ISNA(VLOOKUP(E:E,'Мегавитрина на 21.09'!C:H,6,0)), VLOOKUP(E:E,'Мегавитрина на 21.09'!D:H,5,0),VLOOKUP(E:E,'Мегавитрина на 21.09'!C:H,6,0))</f>
        <v>Max(CASE WHEN agrmnt_cc_ovrd_rub_amt &gt; 0 THEN 1 ELSE 0 END) AS crd_cc_overdue_nflag,</v>
      </c>
    </row>
    <row r="473" spans="1:20" ht="20.100000000000001" hidden="1" customHeight="1">
      <c r="A473">
        <v>2</v>
      </c>
      <c r="B473">
        <v>472</v>
      </c>
      <c r="C473" t="s">
        <v>260</v>
      </c>
      <c r="D473" t="s">
        <v>2765</v>
      </c>
      <c r="E473" t="s">
        <v>1359</v>
      </c>
      <c r="F473" t="s">
        <v>260</v>
      </c>
      <c r="I473" t="s">
        <v>2395</v>
      </c>
      <c r="J473" s="9" t="s">
        <v>266</v>
      </c>
      <c r="L473" t="e">
        <f>VLOOKUP(F473&amp;E473,'Атрибут-ТОД2'!F:F,1,0)</f>
        <v>#N/A</v>
      </c>
      <c r="O473" s="27" t="str">
        <f>IF(ISNA(VLOOKUP(E:E,'Мегавитрина на 21.09'!C:H,1,0)), VLOOKUP(E:E,'Мегавитрина на 21.09'!D:H,1,0),VLOOKUP(E:E,'Мегавитрина на 21.09'!C:H,1,0))</f>
        <v>cla_all_active_nflag</v>
      </c>
      <c r="P473" s="27" t="str">
        <f>IF(ISNA(VLOOKUP(E:E,'Мегавитрина на 21.09'!C:H,2,0)), VLOOKUP(E:E,'Мегавитрина на 21.09'!D:H,1,0),VLOOKUP(E:E,'Мегавитрина на 21.09'!C:H,2,0))</f>
        <v>cla_all_active_nflag</v>
      </c>
      <c r="Q473" s="27" t="str">
        <f>IF(ISNA(VLOOKUP(E:E,'Мегавитрина на 21.09'!C:H,3,0)), VLOOKUP(E:E,'Мегавитрина на 21.09'!D:H,2,0),VLOOKUP(E:E,'Мегавитрина на 21.09'!C:H,3,0))</f>
        <v>Флаг активности клиента в текущем месяце по новой методологии</v>
      </c>
      <c r="R473" s="27" t="str">
        <f>IF(ISNA(VLOOKUP(E:E,'Мегавитрина на 21.09'!C:H,4,0)), VLOOKUP(E:E,'Мегавитрина на 21.09'!D:H,3,0),VLOOKUP(E:E,'Мегавитрина на 21.09'!C:H,4,0))</f>
        <v>КСЛ + мегавитрина</v>
      </c>
      <c r="S473">
        <f>IF(ISNA(VLOOKUP(E:E,'Мегавитрина на 21.09'!C:H,5,0)), VLOOKUP(E:E,'Мегавитрина на 21.09'!D:H,4,0),VLOOKUP(E:E,'Мегавитрина на 21.09'!C:H,5,0))</f>
        <v>0</v>
      </c>
      <c r="T473" t="str">
        <f>IF(ISNA(VLOOKUP(E:E,'Мегавитрина на 21.09'!C:H,6,0)), VLOOKUP(E:E,'Мегавитрина на 21.09'!D:H,5,0),VLOOKUP(E:E,'Мегавитрина на 21.09'!C:H,6,0))</f>
        <v>cla_all_active_last_dt=report_dt  AND  sd_dead_nflag=0  THEN 1 ELSE 0 end AS cla_all_active_nflag,</v>
      </c>
    </row>
    <row r="474" spans="1:20" ht="20.100000000000001" hidden="1" customHeight="1">
      <c r="A474">
        <v>2</v>
      </c>
      <c r="B474">
        <v>473</v>
      </c>
      <c r="C474" t="s">
        <v>260</v>
      </c>
      <c r="D474" t="s">
        <v>2765</v>
      </c>
      <c r="E474" t="s">
        <v>1408</v>
      </c>
      <c r="F474" t="s">
        <v>260</v>
      </c>
      <c r="J474" s="9" t="s">
        <v>266</v>
      </c>
      <c r="L474" t="e">
        <f>VLOOKUP(F474&amp;E474,'Атрибут-ТОД2'!F:F,1,0)</f>
        <v>#N/A</v>
      </c>
      <c r="O474" s="27" t="e">
        <f>IF(ISNA(VLOOKUP(E:E,'Мегавитрина на 21.09'!C:H,1,0)), VLOOKUP(E:E,'Мегавитрина на 21.09'!D:H,1,0),VLOOKUP(E:E,'Мегавитрина на 21.09'!C:H,1,0))</f>
        <v>#N/A</v>
      </c>
      <c r="P474" s="27" t="e">
        <f>IF(ISNA(VLOOKUP(E:E,'Мегавитрина на 21.09'!C:H,2,0)), VLOOKUP(E:E,'Мегавитрина на 21.09'!D:H,1,0),VLOOKUP(E:E,'Мегавитрина на 21.09'!C:H,2,0))</f>
        <v>#N/A</v>
      </c>
      <c r="Q474" s="27" t="e">
        <f>IF(ISNA(VLOOKUP(E:E,'Мегавитрина на 21.09'!C:H,3,0)), VLOOKUP(E:E,'Мегавитрина на 21.09'!D:H,2,0),VLOOKUP(E:E,'Мегавитрина на 21.09'!C:H,3,0))</f>
        <v>#N/A</v>
      </c>
      <c r="R474" s="27" t="e">
        <f>IF(ISNA(VLOOKUP(E:E,'Мегавитрина на 21.09'!C:H,4,0)), VLOOKUP(E:E,'Мегавитрина на 21.09'!D:H,3,0),VLOOKUP(E:E,'Мегавитрина на 21.09'!C:H,4,0))</f>
        <v>#N/A</v>
      </c>
      <c r="S474" t="e">
        <f>IF(ISNA(VLOOKUP(E:E,'Мегавитрина на 21.09'!C:H,5,0)), VLOOKUP(E:E,'Мегавитрина на 21.09'!D:H,4,0),VLOOKUP(E:E,'Мегавитрина на 21.09'!C:H,5,0))</f>
        <v>#N/A</v>
      </c>
      <c r="T474" t="e">
        <f>IF(ISNA(VLOOKUP(E:E,'Мегавитрина на 21.09'!C:H,6,0)), VLOOKUP(E:E,'Мегавитрина на 21.09'!D:H,5,0),VLOOKUP(E:E,'Мегавитрина на 21.09'!C:H,6,0))</f>
        <v>#N/A</v>
      </c>
    </row>
    <row r="475" spans="1:20" ht="20.100000000000001" hidden="1" customHeight="1">
      <c r="A475">
        <v>2</v>
      </c>
      <c r="B475">
        <v>474</v>
      </c>
      <c r="C475" t="s">
        <v>260</v>
      </c>
      <c r="D475" t="s">
        <v>2765</v>
      </c>
      <c r="E475" t="s">
        <v>812</v>
      </c>
      <c r="F475" t="s">
        <v>260</v>
      </c>
      <c r="H475">
        <f>VLOOKUP(E475,'Атрибут-ТОД'!B:F,3,0)</f>
        <v>0</v>
      </c>
      <c r="J475" s="9" t="s">
        <v>266</v>
      </c>
      <c r="K475" t="s">
        <v>2741</v>
      </c>
      <c r="L475" t="str">
        <f>VLOOKUP(F475&amp;E475,'Атрибут-ТОД2'!F:F,1,0)</f>
        <v>SBX_RETAIL_MP_DM.ft_client_aggr_mnth_epkdep_acc_1st_open_dt</v>
      </c>
      <c r="O475" s="27" t="str">
        <f>IF(ISNA(VLOOKUP(E:E,'Мегавитрина на 21.09'!C:H,1,0)), VLOOKUP(E:E,'Мегавитрина на 21.09'!D:H,1,0),VLOOKUP(E:E,'Мегавитрина на 21.09'!C:H,1,0))</f>
        <v>dep_acc_1st_open_dt</v>
      </c>
      <c r="P475" s="27" t="str">
        <f>IF(ISNA(VLOOKUP(E:E,'Мегавитрина на 21.09'!C:H,2,0)), VLOOKUP(E:E,'Мегавитрина на 21.09'!D:H,1,0),VLOOKUP(E:E,'Мегавитрина на 21.09'!C:H,2,0))</f>
        <v>lbt_acc_1st_open_dt</v>
      </c>
      <c r="Q475" s="27" t="str">
        <f>IF(ISNA(VLOOKUP(E:E,'Мегавитрина на 21.09'!C:H,3,0)), VLOOKUP(E:E,'Мегавитрина на 21.09'!D:H,2,0),VLOOKUP(E:E,'Мегавитрина на 21.09'!C:H,3,0))</f>
        <v>Дата открытия первого деп.договора клиента</v>
      </c>
      <c r="R475" s="27" t="str">
        <f>IF(ISNA(VLOOKUP(E:E,'Мегавитрина на 21.09'!C:H,4,0)), VLOOKUP(E:E,'Мегавитрина на 21.09'!D:H,3,0),VLOOKUP(E:E,'Мегавитрина на 21.09'!C:H,4,0))</f>
        <v>custom_rb_cod.dep_agrmnt_aggr</v>
      </c>
      <c r="S475">
        <f>IF(ISNA(VLOOKUP(E:E,'Мегавитрина на 21.09'!C:H,5,0)), VLOOKUP(E:E,'Мегавитрина на 21.09'!D:H,4,0),VLOOKUP(E:E,'Мегавитрина на 21.09'!C:H,5,0))</f>
        <v>0</v>
      </c>
      <c r="T475" t="str">
        <f>IF(ISNA(VLOOKUP(E:E,'Мегавитрина на 21.09'!C:H,6,0)), VLOOKUP(E:E,'Мегавитрина на 21.09'!D:H,5,0),VLOOKUP(E:E,'Мегавитрина на 21.09'!C:H,6,0))</f>
        <v>First_Value(da.agrmnt_open_dt) Over (PARTITION BY da.epk_id ORDER BY da.agrmnt_open_dt, da.dep_agrmnt_dk ROWS BETWEEN Unbounded Preceding AND Unbounded Following) AS  dep_acc_1st_open_dt,</v>
      </c>
    </row>
    <row r="476" spans="1:20" ht="20.100000000000001" hidden="1" customHeight="1">
      <c r="A476">
        <v>2</v>
      </c>
      <c r="B476">
        <v>475</v>
      </c>
      <c r="C476" t="s">
        <v>260</v>
      </c>
      <c r="D476" t="s">
        <v>2765</v>
      </c>
      <c r="E476" t="s">
        <v>813</v>
      </c>
      <c r="F476" t="s">
        <v>260</v>
      </c>
      <c r="J476" s="9" t="s">
        <v>267</v>
      </c>
      <c r="L476" t="e">
        <f>VLOOKUP(F476&amp;E476,'Атрибут-ТОД2'!F:F,1,0)</f>
        <v>#N/A</v>
      </c>
      <c r="O476" s="27" t="str">
        <f>IF(ISNA(VLOOKUP(E:E,'Мегавитрина на 21.09'!C:H,1,0)), VLOOKUP(E:E,'Мегавитрина на 21.09'!D:H,1,0),VLOOKUP(E:E,'Мегавитрина на 21.09'!C:H,1,0))</f>
        <v>dep_acc_lst_close_dt</v>
      </c>
      <c r="P476" s="27" t="str">
        <f>IF(ISNA(VLOOKUP(E:E,'Мегавитрина на 21.09'!C:H,2,0)), VLOOKUP(E:E,'Мегавитрина на 21.09'!D:H,1,0),VLOOKUP(E:E,'Мегавитрина на 21.09'!C:H,2,0))</f>
        <v>lbt_acc_lst_close_dt</v>
      </c>
      <c r="Q476" s="27" t="str">
        <f>IF(ISNA(VLOOKUP(E:E,'Мегавитрина на 21.09'!C:H,3,0)), VLOOKUP(E:E,'Мегавитрина на 21.09'!D:H,2,0),VLOOKUP(E:E,'Мегавитрина на 21.09'!C:H,3,0))</f>
        <v>Дата закрытия последнего  деп.договора клиента</v>
      </c>
      <c r="R476" s="27" t="str">
        <f>IF(ISNA(VLOOKUP(E:E,'Мегавитрина на 21.09'!C:H,4,0)), VLOOKUP(E:E,'Мегавитрина на 21.09'!D:H,3,0),VLOOKUP(E:E,'Мегавитрина на 21.09'!C:H,4,0))</f>
        <v>custom_rb_cod.dep_agrmnt_aggr</v>
      </c>
      <c r="S476">
        <f>IF(ISNA(VLOOKUP(E:E,'Мегавитрина на 21.09'!C:H,5,0)), VLOOKUP(E:E,'Мегавитрина на 21.09'!D:H,4,0),VLOOKUP(E:E,'Мегавитрина на 21.09'!C:H,5,0))</f>
        <v>0</v>
      </c>
      <c r="T476" t="str">
        <f>IF(ISNA(VLOOKUP(E:E,'Мегавитрина на 21.09'!C:H,6,0)), VLOOKUP(E:E,'Мегавитрина на 21.09'!D:H,5,0),VLOOKUP(E:E,'Мегавитрина на 21.09'!C:H,6,0))</f>
        <v>Last_Value(da.agrmnt_close_actual_dt) Over (PARTITION BY da.epk_id ORDER BY da.agrmnt_open_dt, da.dep_agrmnt_dk ROWS BETWEEN Unbounded Preceding AND Unbounded Following) AS  dep_acc_lst_close_dt,</v>
      </c>
    </row>
    <row r="477" spans="1:20" ht="20.100000000000001" hidden="1" customHeight="1">
      <c r="A477">
        <v>2</v>
      </c>
      <c r="B477">
        <v>476</v>
      </c>
      <c r="C477" t="s">
        <v>260</v>
      </c>
      <c r="D477" t="s">
        <v>2765</v>
      </c>
      <c r="E477" t="s">
        <v>814</v>
      </c>
      <c r="F477" t="s">
        <v>260</v>
      </c>
      <c r="J477" s="9" t="s">
        <v>267</v>
      </c>
      <c r="L477" t="e">
        <f>VLOOKUP(F477&amp;E477,'Атрибут-ТОД2'!F:F,1,0)</f>
        <v>#N/A</v>
      </c>
      <c r="O477" s="27" t="str">
        <f>IF(ISNA(VLOOKUP(E:E,'Мегавитрина на 21.09'!C:H,1,0)), VLOOKUP(E:E,'Мегавитрина на 21.09'!D:H,1,0),VLOOKUP(E:E,'Мегавитрина на 21.09'!C:H,1,0))</f>
        <v>dep_acc_lst_open_dt</v>
      </c>
      <c r="P477" s="27" t="str">
        <f>IF(ISNA(VLOOKUP(E:E,'Мегавитрина на 21.09'!C:H,2,0)), VLOOKUP(E:E,'Мегавитрина на 21.09'!D:H,1,0),VLOOKUP(E:E,'Мегавитрина на 21.09'!C:H,2,0))</f>
        <v>lbt_acc_lst_open_dt</v>
      </c>
      <c r="Q477" s="27" t="str">
        <f>IF(ISNA(VLOOKUP(E:E,'Мегавитрина на 21.09'!C:H,3,0)), VLOOKUP(E:E,'Мегавитрина на 21.09'!D:H,2,0),VLOOKUP(E:E,'Мегавитрина на 21.09'!C:H,3,0))</f>
        <v>Дата открытия последнего  деп.договора клиента</v>
      </c>
      <c r="R477" s="27" t="str">
        <f>IF(ISNA(VLOOKUP(E:E,'Мегавитрина на 21.09'!C:H,4,0)), VLOOKUP(E:E,'Мегавитрина на 21.09'!D:H,3,0),VLOOKUP(E:E,'Мегавитрина на 21.09'!C:H,4,0))</f>
        <v>custom_rb_cod.dep_agrmnt_aggr</v>
      </c>
      <c r="S477">
        <f>IF(ISNA(VLOOKUP(E:E,'Мегавитрина на 21.09'!C:H,5,0)), VLOOKUP(E:E,'Мегавитрина на 21.09'!D:H,4,0),VLOOKUP(E:E,'Мегавитрина на 21.09'!C:H,5,0))</f>
        <v>0</v>
      </c>
      <c r="T477" t="str">
        <f>IF(ISNA(VLOOKUP(E:E,'Мегавитрина на 21.09'!C:H,6,0)), VLOOKUP(E:E,'Мегавитрина на 21.09'!D:H,5,0),VLOOKUP(E:E,'Мегавитрина на 21.09'!C:H,6,0))</f>
        <v>Last_Value(da.agrmnt_open_dt) Over (PARTITION BY da.epk_id ORDER BY da.agrmnt_open_dt, da.dep_agrmnt_dk ROWS BETWEEN Unbounded Preceding AND Unbounded Following) AS  dep_acc_lst_open_dt,</v>
      </c>
    </row>
    <row r="478" spans="1:20" ht="20.100000000000001" hidden="1" customHeight="1">
      <c r="A478">
        <v>2</v>
      </c>
      <c r="B478">
        <v>477</v>
      </c>
      <c r="C478" t="s">
        <v>260</v>
      </c>
      <c r="D478" t="s">
        <v>2765</v>
      </c>
      <c r="E478" t="s">
        <v>815</v>
      </c>
      <c r="F478" t="s">
        <v>260</v>
      </c>
      <c r="J478" s="9" t="s">
        <v>266</v>
      </c>
      <c r="L478" t="e">
        <f>VLOOKUP(F478&amp;E478,'Атрибут-ТОД2'!F:F,1,0)</f>
        <v>#N/A</v>
      </c>
      <c r="O478" s="27" t="str">
        <f>IF(ISNA(VLOOKUP(E:E,'Мегавитрина на 21.09'!C:H,1,0)), VLOOKUP(E:E,'Мегавитрина на 21.09'!D:H,1,0),VLOOKUP(E:E,'Мегавитрина на 21.09'!C:H,1,0))</f>
        <v>dep_acct_1st_division_dk</v>
      </c>
      <c r="P478" s="27" t="str">
        <f>IF(ISNA(VLOOKUP(E:E,'Мегавитрина на 21.09'!C:H,2,0)), VLOOKUP(E:E,'Мегавитрина на 21.09'!D:H,1,0),VLOOKUP(E:E,'Мегавитрина на 21.09'!C:H,2,0))</f>
        <v>lbt_acct_1st_division_dk</v>
      </c>
      <c r="Q478" s="27" t="str">
        <f>IF(ISNA(VLOOKUP(E:E,'Мегавитрина на 21.09'!C:H,3,0)), VLOOKUP(E:E,'Мегавитрина на 21.09'!D:H,2,0),VLOOKUP(E:E,'Мегавитрина на 21.09'!C:H,3,0))</f>
        <v>Идентификатор (мастер-ключ) первого  открытого деп.договора клиента</v>
      </c>
      <c r="R478" s="27" t="str">
        <f>IF(ISNA(VLOOKUP(E:E,'Мегавитрина на 21.09'!C:H,4,0)), VLOOKUP(E:E,'Мегавитрина на 21.09'!D:H,3,0),VLOOKUP(E:E,'Мегавитрина на 21.09'!C:H,4,0))</f>
        <v>custom_rb_cod.dep_agrmnt_aggr</v>
      </c>
      <c r="S478">
        <f>IF(ISNA(VLOOKUP(E:E,'Мегавитрина на 21.09'!C:H,5,0)), VLOOKUP(E:E,'Мегавитрина на 21.09'!D:H,4,0),VLOOKUP(E:E,'Мегавитрина на 21.09'!C:H,5,0))</f>
        <v>0</v>
      </c>
      <c r="T478" t="str">
        <f>IF(ISNA(VLOOKUP(E:E,'Мегавитрина на 21.09'!C:H,6,0)), VLOOKUP(E:E,'Мегавитрина на 21.09'!D:H,5,0),VLOOKUP(E:E,'Мегавитрина на 21.09'!C:H,6,0))</f>
        <v>First_Value(da.acct_division_dk) Over (PARTITION BY da.epk_id ORDER BY da.agrmnt_open_dt, da.dep_agrmnt_dk ROWS BETWEEN Unbounded Preceding AND Unbounded Following) AS  dep_acct_1st_division_dk,</v>
      </c>
    </row>
    <row r="479" spans="1:20" ht="20.100000000000001" hidden="1" customHeight="1">
      <c r="A479">
        <v>2</v>
      </c>
      <c r="B479">
        <v>478</v>
      </c>
      <c r="C479" t="s">
        <v>260</v>
      </c>
      <c r="D479" t="s">
        <v>2765</v>
      </c>
      <c r="E479" t="s">
        <v>816</v>
      </c>
      <c r="F479" t="s">
        <v>260</v>
      </c>
      <c r="J479" s="9" t="s">
        <v>266</v>
      </c>
      <c r="L479" t="e">
        <f>VLOOKUP(F479&amp;E479,'Атрибут-ТОД2'!F:F,1,0)</f>
        <v>#N/A</v>
      </c>
      <c r="O479" s="27" t="str">
        <f>IF(ISNA(VLOOKUP(E:E,'Мегавитрина на 21.09'!C:H,1,0)), VLOOKUP(E:E,'Мегавитрина на 21.09'!D:H,1,0),VLOOKUP(E:E,'Мегавитрина на 21.09'!C:H,1,0))</f>
        <v>dep_acct_dc_bal_rub_amt</v>
      </c>
      <c r="P479" s="27" t="str">
        <f>IF(ISNA(VLOOKUP(E:E,'Мегавитрина на 21.09'!C:H,2,0)), VLOOKUP(E:E,'Мегавитрина на 21.09'!D:H,1,0),VLOOKUP(E:E,'Мегавитрина на 21.09'!C:H,2,0))</f>
        <v>lbt_acct_dc_bal_rub_amt</v>
      </c>
      <c r="Q479" s="27" t="str">
        <f>IF(ISNA(VLOOKUP(E:E,'Мегавитрина на 21.09'!C:H,3,0)), VLOOKUP(E:E,'Мегавитрина на 21.09'!D:H,2,0),VLOOKUP(E:E,'Мегавитрина на 21.09'!C:H,3,0))</f>
        <v>Суммарный баланс по всем счетам дебетовых карт клиента на отчетную дату в рублях</v>
      </c>
      <c r="R479" s="27" t="str">
        <f>IF(ISNA(VLOOKUP(E:E,'Мегавитрина на 21.09'!C:H,4,0)), VLOOKUP(E:E,'Мегавитрина на 21.09'!D:H,3,0),VLOOKUP(E:E,'Мегавитрина на 21.09'!C:H,4,0))</f>
        <v>custom_rb_cod.dep_agrmnt_aggr</v>
      </c>
      <c r="S479">
        <f>IF(ISNA(VLOOKUP(E:E,'Мегавитрина на 21.09'!C:H,5,0)), VLOOKUP(E:E,'Мегавитрина на 21.09'!D:H,4,0),VLOOKUP(E:E,'Мегавитрина на 21.09'!C:H,5,0))</f>
        <v>0</v>
      </c>
      <c r="T479" t="str">
        <f>IF(ISNA(VLOOKUP(E:E,'Мегавитрина на 21.09'!C:H,6,0)), VLOOKUP(E:E,'Мегавитрина на 21.09'!D:H,5,0),VLOOKUP(E:E,'Мегавитрина на 21.09'!C:H,6,0))</f>
        <v>Sum(CASE WHEN dep_product_cat_cd = 'DEBET_CARD' THEN dep_curr_bal_rub_amt END) AS dep_acct_dc_bal_rub_amt,</v>
      </c>
    </row>
    <row r="480" spans="1:20" ht="20.100000000000001" hidden="1" customHeight="1">
      <c r="A480">
        <v>2</v>
      </c>
      <c r="B480">
        <v>479</v>
      </c>
      <c r="C480" t="s">
        <v>260</v>
      </c>
      <c r="D480" t="s">
        <v>2765</v>
      </c>
      <c r="E480" t="s">
        <v>817</v>
      </c>
      <c r="F480" t="s">
        <v>260</v>
      </c>
      <c r="J480" s="9" t="s">
        <v>266</v>
      </c>
      <c r="L480" t="e">
        <f>VLOOKUP(F480&amp;E480,'Атрибут-ТОД2'!F:F,1,0)</f>
        <v>#N/A</v>
      </c>
      <c r="O480" s="27" t="str">
        <f>IF(ISNA(VLOOKUP(E:E,'Мегавитрина на 21.09'!C:H,1,0)), VLOOKUP(E:E,'Мегавитрина на 21.09'!D:H,1,0),VLOOKUP(E:E,'Мегавитрина на 21.09'!C:H,1,0))</f>
        <v>dep_acct_dc_qty</v>
      </c>
      <c r="P480" s="27" t="str">
        <f>IF(ISNA(VLOOKUP(E:E,'Мегавитрина на 21.09'!C:H,2,0)), VLOOKUP(E:E,'Мегавитрина на 21.09'!D:H,1,0),VLOOKUP(E:E,'Мегавитрина на 21.09'!C:H,2,0))</f>
        <v>lbt_acct_dc_qty</v>
      </c>
      <c r="Q480" s="27" t="str">
        <f>IF(ISNA(VLOOKUP(E:E,'Мегавитрина на 21.09'!C:H,3,0)), VLOOKUP(E:E,'Мегавитрина на 21.09'!D:H,2,0),VLOOKUP(E:E,'Мегавитрина на 21.09'!C:H,3,0))</f>
        <v>Кол-во действующих  счетов дебетовых карт клиента на отчетную дату</v>
      </c>
      <c r="R480" s="27" t="str">
        <f>IF(ISNA(VLOOKUP(E:E,'Мегавитрина на 21.09'!C:H,4,0)), VLOOKUP(E:E,'Мегавитрина на 21.09'!D:H,3,0),VLOOKUP(E:E,'Мегавитрина на 21.09'!C:H,4,0))</f>
        <v>custom_rb_cod.dep_agrmnt_aggr</v>
      </c>
      <c r="S480">
        <f>IF(ISNA(VLOOKUP(E:E,'Мегавитрина на 21.09'!C:H,5,0)), VLOOKUP(E:E,'Мегавитрина на 21.09'!D:H,4,0),VLOOKUP(E:E,'Мегавитрина на 21.09'!C:H,5,0))</f>
        <v>0</v>
      </c>
      <c r="T480" t="str">
        <f>IF(ISNA(VLOOKUP(E:E,'Мегавитрина на 21.09'!C:H,6,0)), VLOOKUP(E:E,'Мегавитрина на 21.09'!D:H,5,0),VLOOKUP(E:E,'Мегавитрина на 21.09'!C:H,6,0))</f>
        <v>Sum(CASE WHEN dep_product_cat_cd = 'DEBET_CARD' AND Coalesce(agrmnt_close_actual_dt, DATE '9999-12-31') &gt; p_report_dt THEN 1 END) AS dep_acct_dc_qty,</v>
      </c>
    </row>
    <row r="481" spans="1:20" ht="20.100000000000001" hidden="1" customHeight="1">
      <c r="A481">
        <v>2</v>
      </c>
      <c r="B481">
        <v>480</v>
      </c>
      <c r="C481" t="s">
        <v>260</v>
      </c>
      <c r="D481" t="s">
        <v>2765</v>
      </c>
      <c r="E481" t="s">
        <v>818</v>
      </c>
      <c r="F481" t="s">
        <v>260</v>
      </c>
      <c r="H481">
        <f>VLOOKUP(E481,'Атрибут-ТОД'!B:F,3,0)</f>
        <v>0</v>
      </c>
      <c r="J481" s="9" t="s">
        <v>266</v>
      </c>
      <c r="K481" t="s">
        <v>2741</v>
      </c>
      <c r="L481" t="str">
        <f>VLOOKUP(F481&amp;E481,'Атрибут-ТОД2'!F:F,1,0)</f>
        <v>SBX_RETAIL_MP_DM.ft_client_aggr_mnth_epkdep_acct_dep_ca_bal_rub_amt</v>
      </c>
      <c r="O481" s="27" t="str">
        <f>IF(ISNA(VLOOKUP(E:E,'Мегавитрина на 21.09'!C:H,1,0)), VLOOKUP(E:E,'Мегавитрина на 21.09'!D:H,1,0),VLOOKUP(E:E,'Мегавитрина на 21.09'!C:H,1,0))</f>
        <v>dep_acct_dep_ca_bal_rub_amt</v>
      </c>
      <c r="P481" s="27" t="str">
        <f>IF(ISNA(VLOOKUP(E:E,'Мегавитрина на 21.09'!C:H,2,0)), VLOOKUP(E:E,'Мегавитрина на 21.09'!D:H,1,0),VLOOKUP(E:E,'Мегавитрина на 21.09'!C:H,2,0))</f>
        <v>lbt_acct_dep_ca_bal_rub_amt</v>
      </c>
      <c r="Q481" s="27" t="str">
        <f>IF(ISNA(VLOOKUP(E:E,'Мегавитрина на 21.09'!C:H,3,0)), VLOOKUP(E:E,'Мегавитрина на 21.09'!D:H,2,0),VLOOKUP(E:E,'Мегавитрина на 21.09'!C:H,3,0))</f>
        <v>Суммарный баланс по всем текущим счетам клиента на отчетную дату в рублях</v>
      </c>
      <c r="R481" s="27" t="str">
        <f>IF(ISNA(VLOOKUP(E:E,'Мегавитрина на 21.09'!C:H,4,0)), VLOOKUP(E:E,'Мегавитрина на 21.09'!D:H,3,0),VLOOKUP(E:E,'Мегавитрина на 21.09'!C:H,4,0))</f>
        <v>custom_rb_cod.dep_agrmnt_aggr</v>
      </c>
      <c r="S481">
        <f>IF(ISNA(VLOOKUP(E:E,'Мегавитрина на 21.09'!C:H,5,0)), VLOOKUP(E:E,'Мегавитрина на 21.09'!D:H,4,0),VLOOKUP(E:E,'Мегавитрина на 21.09'!C:H,5,0))</f>
        <v>0</v>
      </c>
      <c r="T481" t="str">
        <f>IF(ISNA(VLOOKUP(E:E,'Мегавитрина на 21.09'!C:H,6,0)), VLOOKUP(E:E,'Мегавитрина на 21.09'!D:H,5,0),VLOOKUP(E:E,'Мегавитрина на 21.09'!C:H,6,0))</f>
        <v>Sum(CASE WHEN dep_product_cat_cd = 'CURRENT_ACCOUNT' THEN dep_curr_bal_rub_amt END) AS dep_acct_dep_ca_bal_rub_amt,</v>
      </c>
    </row>
    <row r="482" spans="1:20" ht="20.100000000000001" hidden="1" customHeight="1">
      <c r="A482">
        <v>2</v>
      </c>
      <c r="B482">
        <v>481</v>
      </c>
      <c r="C482" t="s">
        <v>260</v>
      </c>
      <c r="D482" t="s">
        <v>2765</v>
      </c>
      <c r="E482" t="s">
        <v>819</v>
      </c>
      <c r="F482" t="s">
        <v>260</v>
      </c>
      <c r="J482" s="9" t="s">
        <v>266</v>
      </c>
      <c r="L482" t="e">
        <f>VLOOKUP(F482&amp;E482,'Атрибут-ТОД2'!F:F,1,0)</f>
        <v>#N/A</v>
      </c>
      <c r="O482" s="27" t="str">
        <f>IF(ISNA(VLOOKUP(E:E,'Мегавитрина на 21.09'!C:H,1,0)), VLOOKUP(E:E,'Мегавитрина на 21.09'!D:H,1,0),VLOOKUP(E:E,'Мегавитрина на 21.09'!C:H,1,0))</f>
        <v>dep_acct_dep_ca_qty</v>
      </c>
      <c r="P482" s="27" t="str">
        <f>IF(ISNA(VLOOKUP(E:E,'Мегавитрина на 21.09'!C:H,2,0)), VLOOKUP(E:E,'Мегавитрина на 21.09'!D:H,1,0),VLOOKUP(E:E,'Мегавитрина на 21.09'!C:H,2,0))</f>
        <v>lbt_acct_dep_ca_qty</v>
      </c>
      <c r="Q482" s="27" t="str">
        <f>IF(ISNA(VLOOKUP(E:E,'Мегавитрина на 21.09'!C:H,3,0)), VLOOKUP(E:E,'Мегавитрина на 21.09'!D:H,2,0),VLOOKUP(E:E,'Мегавитрина на 21.09'!C:H,3,0))</f>
        <v>Кол-во действующих текущих счетов клиента на отчетную дату</v>
      </c>
      <c r="R482" s="27" t="str">
        <f>IF(ISNA(VLOOKUP(E:E,'Мегавитрина на 21.09'!C:H,4,0)), VLOOKUP(E:E,'Мегавитрина на 21.09'!D:H,3,0),VLOOKUP(E:E,'Мегавитрина на 21.09'!C:H,4,0))</f>
        <v>custom_rb_cod.dep_agrmnt_aggr</v>
      </c>
      <c r="S482">
        <f>IF(ISNA(VLOOKUP(E:E,'Мегавитрина на 21.09'!C:H,5,0)), VLOOKUP(E:E,'Мегавитрина на 21.09'!D:H,4,0),VLOOKUP(E:E,'Мегавитрина на 21.09'!C:H,5,0))</f>
        <v>0</v>
      </c>
      <c r="T482" t="str">
        <f>IF(ISNA(VLOOKUP(E:E,'Мегавитрина на 21.09'!C:H,6,0)), VLOOKUP(E:E,'Мегавитрина на 21.09'!D:H,5,0),VLOOKUP(E:E,'Мегавитрина на 21.09'!C:H,6,0))</f>
        <v>Sum(CASE WHEN dep_product_cat_cd = 'CURRENT_ACCOUNT' AND Coalesce(agrmnt_close_actual_dt, DATE '9999-12-31') &gt; p_report_dt THEN 1 END) AS dep_acct_dep_ca_qty,</v>
      </c>
    </row>
    <row r="483" spans="1:20" ht="20.100000000000001" hidden="1" customHeight="1">
      <c r="A483">
        <v>2</v>
      </c>
      <c r="B483">
        <v>482</v>
      </c>
      <c r="C483" t="s">
        <v>260</v>
      </c>
      <c r="D483" t="s">
        <v>2765</v>
      </c>
      <c r="E483" t="s">
        <v>820</v>
      </c>
      <c r="F483" t="s">
        <v>260</v>
      </c>
      <c r="J483" s="9" t="s">
        <v>266</v>
      </c>
      <c r="L483" t="e">
        <f>VLOOKUP(F483&amp;E483,'Атрибут-ТОД2'!F:F,1,0)</f>
        <v>#N/A</v>
      </c>
      <c r="O483" s="27" t="str">
        <f>IF(ISNA(VLOOKUP(E:E,'Мегавитрина на 21.09'!C:H,1,0)), VLOOKUP(E:E,'Мегавитрина на 21.09'!D:H,1,0),VLOOKUP(E:E,'Мегавитрина на 21.09'!C:H,1,0))</f>
        <v>dep_acct_dep_max_close_dt</v>
      </c>
      <c r="P483" s="27" t="str">
        <f>IF(ISNA(VLOOKUP(E:E,'Мегавитрина на 21.09'!C:H,2,0)), VLOOKUP(E:E,'Мегавитрина на 21.09'!D:H,1,0),VLOOKUP(E:E,'Мегавитрина на 21.09'!C:H,2,0))</f>
        <v>lbt_acct_dep_max_close_dt</v>
      </c>
      <c r="Q483" s="27" t="str">
        <f>IF(ISNA(VLOOKUP(E:E,'Мегавитрина на 21.09'!C:H,3,0)), VLOOKUP(E:E,'Мегавитрина на 21.09'!D:H,2,0),VLOOKUP(E:E,'Мегавитрина на 21.09'!C:H,3,0))</f>
        <v>Дата последнего закрытия депозитного (текущего, срочного, прочего) договора</v>
      </c>
      <c r="R483" s="27" t="str">
        <f>IF(ISNA(VLOOKUP(E:E,'Мегавитрина на 21.09'!C:H,4,0)), VLOOKUP(E:E,'Мегавитрина на 21.09'!D:H,3,0),VLOOKUP(E:E,'Мегавитрина на 21.09'!C:H,4,0))</f>
        <v>custom_rb_cod.dep_agrmnt_aggr</v>
      </c>
      <c r="S483">
        <f>IF(ISNA(VLOOKUP(E:E,'Мегавитрина на 21.09'!C:H,5,0)), VLOOKUP(E:E,'Мегавитрина на 21.09'!D:H,4,0),VLOOKUP(E:E,'Мегавитрина на 21.09'!C:H,5,0))</f>
        <v>0</v>
      </c>
      <c r="T483" t="str">
        <f>IF(ISNA(VLOOKUP(E:E,'Мегавитрина на 21.09'!C:H,6,0)), VLOOKUP(E:E,'Мегавитрина на 21.09'!D:H,5,0),VLOOKUP(E:E,'Мегавитрина на 21.09'!C:H,6,0))</f>
        <v>Max(CASE WHEN dep_product_cat_cd IN ('CURRENT_ACCOUNT','TERM_DEPOSIT') THEN agrmnt_close_actual_dt end) AS dep_acct_dep_max_close_dt</v>
      </c>
    </row>
    <row r="484" spans="1:20" ht="20.100000000000001" hidden="1" customHeight="1">
      <c r="A484">
        <v>2</v>
      </c>
      <c r="B484">
        <v>483</v>
      </c>
      <c r="C484" t="s">
        <v>260</v>
      </c>
      <c r="D484" t="s">
        <v>2765</v>
      </c>
      <c r="E484" t="s">
        <v>821</v>
      </c>
      <c r="F484" t="s">
        <v>260</v>
      </c>
      <c r="J484" s="9" t="s">
        <v>266</v>
      </c>
      <c r="L484" t="e">
        <f>VLOOKUP(F484&amp;E484,'Атрибут-ТОД2'!F:F,1,0)</f>
        <v>#N/A</v>
      </c>
      <c r="O484" s="27" t="str">
        <f>IF(ISNA(VLOOKUP(E:E,'Мегавитрина на 21.09'!C:H,1,0)), VLOOKUP(E:E,'Мегавитрина на 21.09'!D:H,1,0),VLOOKUP(E:E,'Мегавитрина на 21.09'!C:H,1,0))</f>
        <v>dep_acct_dep_max_open_dt</v>
      </c>
      <c r="P484" s="27" t="str">
        <f>IF(ISNA(VLOOKUP(E:E,'Мегавитрина на 21.09'!C:H,2,0)), VLOOKUP(E:E,'Мегавитрина на 21.09'!D:H,1,0),VLOOKUP(E:E,'Мегавитрина на 21.09'!C:H,2,0))</f>
        <v>lbt_acct_dep_max_open_dt</v>
      </c>
      <c r="Q484" s="27" t="str">
        <f>IF(ISNA(VLOOKUP(E:E,'Мегавитрина на 21.09'!C:H,3,0)), VLOOKUP(E:E,'Мегавитрина на 21.09'!D:H,2,0),VLOOKUP(E:E,'Мегавитрина на 21.09'!C:H,3,0))</f>
        <v>Дата последнего открытия депозитного (текущего, срочного, прочего) договора</v>
      </c>
      <c r="R484" s="27" t="str">
        <f>IF(ISNA(VLOOKUP(E:E,'Мегавитрина на 21.09'!C:H,4,0)), VLOOKUP(E:E,'Мегавитрина на 21.09'!D:H,3,0),VLOOKUP(E:E,'Мегавитрина на 21.09'!C:H,4,0))</f>
        <v>custom_rb_cod.dep_agrmnt_aggr</v>
      </c>
      <c r="S484">
        <f>IF(ISNA(VLOOKUP(E:E,'Мегавитрина на 21.09'!C:H,5,0)), VLOOKUP(E:E,'Мегавитрина на 21.09'!D:H,4,0),VLOOKUP(E:E,'Мегавитрина на 21.09'!C:H,5,0))</f>
        <v>0</v>
      </c>
      <c r="T484" t="str">
        <f>IF(ISNA(VLOOKUP(E:E,'Мегавитрина на 21.09'!C:H,6,0)), VLOOKUP(E:E,'Мегавитрина на 21.09'!D:H,5,0),VLOOKUP(E:E,'Мегавитрина на 21.09'!C:H,6,0))</f>
        <v>Max(CASE WHEN dep_product_cat_cd IN ('CURRENT_ACCOUNT','TERM_DEPOSIT') THEN agrmnt_open_dt END) AS dep_acct_dep_max_open_dt,</v>
      </c>
    </row>
    <row r="485" spans="1:20" ht="20.100000000000001" hidden="1" customHeight="1">
      <c r="A485">
        <v>2</v>
      </c>
      <c r="B485">
        <v>484</v>
      </c>
      <c r="C485" t="s">
        <v>260</v>
      </c>
      <c r="D485" t="s">
        <v>2765</v>
      </c>
      <c r="E485" t="s">
        <v>1308</v>
      </c>
      <c r="F485" t="s">
        <v>260</v>
      </c>
      <c r="J485" s="9" t="s">
        <v>266</v>
      </c>
      <c r="L485" t="e">
        <f>VLOOKUP(F485&amp;E485,'Атрибут-ТОД2'!F:F,1,0)</f>
        <v>#N/A</v>
      </c>
      <c r="O485" s="27" t="str">
        <f>IF(ISNA(VLOOKUP(E:E,'Мегавитрина на 21.09'!C:H,1,0)), VLOOKUP(E:E,'Мегавитрина на 21.09'!D:H,1,0),VLOOKUP(E:E,'Мегавитрина на 21.09'!C:H,1,0))</f>
        <v>dep_acct_dep_mnth_lst_clsr_qty</v>
      </c>
      <c r="P485" s="27" t="str">
        <f>IF(ISNA(VLOOKUP(E:E,'Мегавитрина на 21.09'!C:H,2,0)), VLOOKUP(E:E,'Мегавитрина на 21.09'!D:H,1,0),VLOOKUP(E:E,'Мегавитрина на 21.09'!C:H,2,0))</f>
        <v>lbt_acct_dep_mnth_lst_clsr_qty</v>
      </c>
      <c r="Q485" s="27" t="str">
        <f>IF(ISNA(VLOOKUP(E:E,'Мегавитрина на 21.09'!C:H,3,0)), VLOOKUP(E:E,'Мегавитрина на 21.09'!D:H,2,0),VLOOKUP(E:E,'Мегавитрина на 21.09'!C:H,3,0))</f>
        <v>Кол-во месяцев с даты закрытия последнего депозитного договора клиента</v>
      </c>
      <c r="R485" s="27" t="str">
        <f>IF(ISNA(VLOOKUP(E:E,'Мегавитрина на 21.09'!C:H,4,0)), VLOOKUP(E:E,'Мегавитрина на 21.09'!D:H,3,0),VLOOKUP(E:E,'Мегавитрина на 21.09'!C:H,4,0))</f>
        <v>custom_rb_card.client_mnth_aggr</v>
      </c>
      <c r="S485">
        <f>IF(ISNA(VLOOKUP(E:E,'Мегавитрина на 21.09'!C:H,5,0)), VLOOKUP(E:E,'Мегавитрина на 21.09'!D:H,4,0),VLOOKUP(E:E,'Мегавитрина на 21.09'!C:H,5,0))</f>
        <v>0</v>
      </c>
      <c r="T485" t="str">
        <f>IF(ISNA(VLOOKUP(E:E,'Мегавитрина на 21.09'!C:H,6,0)), VLOOKUP(E:E,'Мегавитрина на 21.09'!D:H,5,0),VLOOKUP(E:E,'Мегавитрина на 21.09'!C:H,6,0))</f>
        <v>month(current_datetime - dep_acct_dep_max_close_dt)</v>
      </c>
    </row>
    <row r="486" spans="1:20" ht="20.100000000000001" hidden="1" customHeight="1">
      <c r="A486">
        <v>2</v>
      </c>
      <c r="B486">
        <v>485</v>
      </c>
      <c r="C486" t="s">
        <v>260</v>
      </c>
      <c r="D486" t="s">
        <v>2765</v>
      </c>
      <c r="E486" t="s">
        <v>1307</v>
      </c>
      <c r="F486" t="s">
        <v>260</v>
      </c>
      <c r="H486">
        <f>VLOOKUP(E486,'Атрибут-ТОД'!B:F,3,0)</f>
        <v>0</v>
      </c>
      <c r="J486" s="9" t="s">
        <v>266</v>
      </c>
      <c r="K486" t="s">
        <v>2741</v>
      </c>
      <c r="L486" t="str">
        <f>VLOOKUP(F486&amp;E486,'Атрибут-ТОД2'!F:F,1,0)</f>
        <v>SBX_RETAIL_MP_DM.ft_client_aggr_mnth_epkdep_acct_dep_mnth_lst_open_qty</v>
      </c>
      <c r="O486" s="27" t="str">
        <f>IF(ISNA(VLOOKUP(E:E,'Мегавитрина на 21.09'!C:H,1,0)), VLOOKUP(E:E,'Мегавитрина на 21.09'!D:H,1,0),VLOOKUP(E:E,'Мегавитрина на 21.09'!C:H,1,0))</f>
        <v>dep_acct_dep_mnth_lst_open_qty</v>
      </c>
      <c r="P486" s="27" t="str">
        <f>IF(ISNA(VLOOKUP(E:E,'Мегавитрина на 21.09'!C:H,2,0)), VLOOKUP(E:E,'Мегавитрина на 21.09'!D:H,1,0),VLOOKUP(E:E,'Мегавитрина на 21.09'!C:H,2,0))</f>
        <v>lbt_acct_dep_mnth_lst_open_qty</v>
      </c>
      <c r="Q486" s="27" t="str">
        <f>IF(ISNA(VLOOKUP(E:E,'Мегавитрина на 21.09'!C:H,3,0)), VLOOKUP(E:E,'Мегавитрина на 21.09'!D:H,2,0),VLOOKUP(E:E,'Мегавитрина на 21.09'!C:H,3,0))</f>
        <v>Кол-во месяцев с даты открытия последнего депозитного договора клиента</v>
      </c>
      <c r="R486" s="27" t="str">
        <f>IF(ISNA(VLOOKUP(E:E,'Мегавитрина на 21.09'!C:H,4,0)), VLOOKUP(E:E,'Мегавитрина на 21.09'!D:H,3,0),VLOOKUP(E:E,'Мегавитрина на 21.09'!C:H,4,0))</f>
        <v>custom_rb_card.client_mnth_aggr</v>
      </c>
      <c r="S486">
        <f>IF(ISNA(VLOOKUP(E:E,'Мегавитрина на 21.09'!C:H,5,0)), VLOOKUP(E:E,'Мегавитрина на 21.09'!D:H,4,0),VLOOKUP(E:E,'Мегавитрина на 21.09'!C:H,5,0))</f>
        <v>0</v>
      </c>
      <c r="T486" t="str">
        <f>IF(ISNA(VLOOKUP(E:E,'Мегавитрина на 21.09'!C:H,6,0)), VLOOKUP(E:E,'Мегавитрина на 21.09'!D:H,5,0),VLOOKUP(E:E,'Мегавитрина на 21.09'!C:H,6,0))</f>
        <v>month(current_datetime - dep_acct_dep_max_open_dt)</v>
      </c>
    </row>
    <row r="487" spans="1:20" ht="20.100000000000001" hidden="1" customHeight="1">
      <c r="A487">
        <v>2</v>
      </c>
      <c r="B487">
        <v>486</v>
      </c>
      <c r="C487" t="s">
        <v>260</v>
      </c>
      <c r="D487" t="s">
        <v>2765</v>
      </c>
      <c r="E487" t="s">
        <v>822</v>
      </c>
      <c r="F487" t="s">
        <v>260</v>
      </c>
      <c r="H487">
        <f>VLOOKUP(E487,'Атрибут-ТОД'!B:F,3,0)</f>
        <v>0</v>
      </c>
      <c r="J487" s="9" t="s">
        <v>266</v>
      </c>
      <c r="K487" t="s">
        <v>2741</v>
      </c>
      <c r="L487" t="str">
        <f>VLOOKUP(F487&amp;E487,'Атрибут-ТОД2'!F:F,1,0)</f>
        <v>SBX_RETAIL_MP_DM.ft_client_aggr_mnth_epkdep_acct_dep_td_bal_rub_amt</v>
      </c>
      <c r="O487" s="27" t="str">
        <f>IF(ISNA(VLOOKUP(E:E,'Мегавитрина на 21.09'!C:H,1,0)), VLOOKUP(E:E,'Мегавитрина на 21.09'!D:H,1,0),VLOOKUP(E:E,'Мегавитрина на 21.09'!C:H,1,0))</f>
        <v>dep_acct_dep_td_bal_rub_amt</v>
      </c>
      <c r="P487" s="27" t="str">
        <f>IF(ISNA(VLOOKUP(E:E,'Мегавитрина на 21.09'!C:H,2,0)), VLOOKUP(E:E,'Мегавитрина на 21.09'!D:H,1,0),VLOOKUP(E:E,'Мегавитрина на 21.09'!C:H,2,0))</f>
        <v>lbt_acct_dep_td_bal_rub_amt</v>
      </c>
      <c r="Q487" s="27" t="str">
        <f>IF(ISNA(VLOOKUP(E:E,'Мегавитрина на 21.09'!C:H,3,0)), VLOOKUP(E:E,'Мегавитрина на 21.09'!D:H,2,0),VLOOKUP(E:E,'Мегавитрина на 21.09'!C:H,3,0))</f>
        <v>Суммарный баланс по всем срочным вкладам клиента на отчетную дату в рублях</v>
      </c>
      <c r="R487" s="27" t="str">
        <f>IF(ISNA(VLOOKUP(E:E,'Мегавитрина на 21.09'!C:H,4,0)), VLOOKUP(E:E,'Мегавитрина на 21.09'!D:H,3,0),VLOOKUP(E:E,'Мегавитрина на 21.09'!C:H,4,0))</f>
        <v>custom_rb_cod.dep_agrmnt_aggr</v>
      </c>
      <c r="S487">
        <f>IF(ISNA(VLOOKUP(E:E,'Мегавитрина на 21.09'!C:H,5,0)), VLOOKUP(E:E,'Мегавитрина на 21.09'!D:H,4,0),VLOOKUP(E:E,'Мегавитрина на 21.09'!C:H,5,0))</f>
        <v>0</v>
      </c>
      <c r="T487" t="str">
        <f>IF(ISNA(VLOOKUP(E:E,'Мегавитрина на 21.09'!C:H,6,0)), VLOOKUP(E:E,'Мегавитрина на 21.09'!D:H,5,0),VLOOKUP(E:E,'Мегавитрина на 21.09'!C:H,6,0))</f>
        <v>Sum(CASE WHEN dep_product_cat_cd = 'TERM_DEPOSIT' THEN dep_curr_bal_rub_amt END) AS dep_acct_dep_td_bal_rub_amt,</v>
      </c>
    </row>
    <row r="488" spans="1:20" ht="20.100000000000001" hidden="1" customHeight="1">
      <c r="A488">
        <v>2</v>
      </c>
      <c r="B488">
        <v>487</v>
      </c>
      <c r="C488" t="s">
        <v>260</v>
      </c>
      <c r="D488" t="s">
        <v>2765</v>
      </c>
      <c r="E488" t="s">
        <v>823</v>
      </c>
      <c r="F488" t="s">
        <v>260</v>
      </c>
      <c r="J488" s="9" t="s">
        <v>266</v>
      </c>
      <c r="L488" t="e">
        <f>VLOOKUP(F488&amp;E488,'Атрибут-ТОД2'!F:F,1,0)</f>
        <v>#N/A</v>
      </c>
      <c r="O488" s="27" t="str">
        <f>IF(ISNA(VLOOKUP(E:E,'Мегавитрина на 21.09'!C:H,1,0)), VLOOKUP(E:E,'Мегавитрина на 21.09'!D:H,1,0),VLOOKUP(E:E,'Мегавитрина на 21.09'!C:H,1,0))</f>
        <v>dep_acct_dep_td_qty</v>
      </c>
      <c r="P488" s="27" t="str">
        <f>IF(ISNA(VLOOKUP(E:E,'Мегавитрина на 21.09'!C:H,2,0)), VLOOKUP(E:E,'Мегавитрина на 21.09'!D:H,1,0),VLOOKUP(E:E,'Мегавитрина на 21.09'!C:H,2,0))</f>
        <v>lbt_acct_dep_td_qty</v>
      </c>
      <c r="Q488" s="27" t="str">
        <f>IF(ISNA(VLOOKUP(E:E,'Мегавитрина на 21.09'!C:H,3,0)), VLOOKUP(E:E,'Мегавитрина на 21.09'!D:H,2,0),VLOOKUP(E:E,'Мегавитрина на 21.09'!C:H,3,0))</f>
        <v>Кол-во действующих  счетов срочных вкладов клиента на отчетную дату</v>
      </c>
      <c r="R488" s="27" t="str">
        <f>IF(ISNA(VLOOKUP(E:E,'Мегавитрина на 21.09'!C:H,4,0)), VLOOKUP(E:E,'Мегавитрина на 21.09'!D:H,3,0),VLOOKUP(E:E,'Мегавитрина на 21.09'!C:H,4,0))</f>
        <v>custom_rb_cod.dep_agrmnt_aggr</v>
      </c>
      <c r="S488">
        <f>IF(ISNA(VLOOKUP(E:E,'Мегавитрина на 21.09'!C:H,5,0)), VLOOKUP(E:E,'Мегавитрина на 21.09'!D:H,4,0),VLOOKUP(E:E,'Мегавитрина на 21.09'!C:H,5,0))</f>
        <v>0</v>
      </c>
      <c r="T488" t="str">
        <f>IF(ISNA(VLOOKUP(E:E,'Мегавитрина на 21.09'!C:H,6,0)), VLOOKUP(E:E,'Мегавитрина на 21.09'!D:H,5,0),VLOOKUP(E:E,'Мегавитрина на 21.09'!C:H,6,0))</f>
        <v>Sum(CASE WHEN dep_product_cat_cd = 'TERM_DEPOSIT' AND Coalesce(agrmnt_close_actual_dt, DATE '9999-12-31') &gt; p_report_dt  THEN 1 END) AS dep_acct_dep_td_qty,</v>
      </c>
    </row>
    <row r="489" spans="1:20" ht="20.100000000000001" hidden="1" customHeight="1">
      <c r="A489">
        <v>2</v>
      </c>
      <c r="B489">
        <v>488</v>
      </c>
      <c r="C489" t="s">
        <v>260</v>
      </c>
      <c r="D489" t="s">
        <v>2765</v>
      </c>
      <c r="E489" t="s">
        <v>824</v>
      </c>
      <c r="F489" t="s">
        <v>260</v>
      </c>
      <c r="J489" s="9" t="s">
        <v>266</v>
      </c>
      <c r="L489" t="e">
        <f>VLOOKUP(F489&amp;E489,'Атрибут-ТОД2'!F:F,1,0)</f>
        <v>#N/A</v>
      </c>
      <c r="O489" s="27" t="str">
        <f>IF(ISNA(VLOOKUP(E:E,'Мегавитрина на 21.09'!C:H,1,0)), VLOOKUP(E:E,'Мегавитрина на 21.09'!D:H,1,0),VLOOKUP(E:E,'Мегавитрина на 21.09'!C:H,1,0))</f>
        <v>dep_acct_dep_tot_1000_qty</v>
      </c>
      <c r="P489" s="27" t="str">
        <f>IF(ISNA(VLOOKUP(E:E,'Мегавитрина на 21.09'!C:H,2,0)), VLOOKUP(E:E,'Мегавитрина на 21.09'!D:H,1,0),VLOOKUP(E:E,'Мегавитрина на 21.09'!C:H,2,0))</f>
        <v>lbt_acct_dep_tot_1000_qty</v>
      </c>
      <c r="Q489" s="27" t="str">
        <f>IF(ISNA(VLOOKUP(E:E,'Мегавитрина на 21.09'!C:H,3,0)), VLOOKUP(E:E,'Мегавитрина на 21.09'!D:H,2,0),VLOOKUP(E:E,'Мегавитрина на 21.09'!C:H,3,0))</f>
        <v>Кол-во действующих депозитных (текущих, срочных и прочих) счетов клиента с балансом &gt;= 1000 р на отчетную дату</v>
      </c>
      <c r="R489" s="27" t="str">
        <f>IF(ISNA(VLOOKUP(E:E,'Мегавитрина на 21.09'!C:H,4,0)), VLOOKUP(E:E,'Мегавитрина на 21.09'!D:H,3,0),VLOOKUP(E:E,'Мегавитрина на 21.09'!C:H,4,0))</f>
        <v>custom_rb_cod.dep_agrmnt_aggr</v>
      </c>
      <c r="S489">
        <f>IF(ISNA(VLOOKUP(E:E,'Мегавитрина на 21.09'!C:H,5,0)), VLOOKUP(E:E,'Мегавитрина на 21.09'!D:H,4,0),VLOOKUP(E:E,'Мегавитрина на 21.09'!C:H,5,0))</f>
        <v>0</v>
      </c>
      <c r="T489" t="str">
        <f>IF(ISNA(VLOOKUP(E:E,'Мегавитрина на 21.09'!C:H,6,0)), VLOOKUP(E:E,'Мегавитрина на 21.09'!D:H,5,0),VLOOKUP(E:E,'Мегавитрина на 21.09'!C:H,6,0))</f>
        <v>Sum(CASE WHEN dep_product_cat_cd IN ('CURRENT_ACCOUNT','TERM_DEPOSIT') AND dep_curr_bal_rub_amt &gt;= 1000 AND Coalesce(agrmnt_close_actual_dt, DATE '9999-12-31') &gt; p_report_dt THEN 1 END) AS dep_acct_dep_tot_1000_qty,</v>
      </c>
    </row>
    <row r="490" spans="1:20" ht="20.100000000000001" hidden="1" customHeight="1">
      <c r="A490">
        <v>2</v>
      </c>
      <c r="B490">
        <v>489</v>
      </c>
      <c r="C490" t="s">
        <v>260</v>
      </c>
      <c r="D490" t="s">
        <v>2765</v>
      </c>
      <c r="E490" t="s">
        <v>825</v>
      </c>
      <c r="F490" t="s">
        <v>260</v>
      </c>
      <c r="H490">
        <f>VLOOKUP(E490,'Атрибут-ТОД'!B:F,3,0)</f>
        <v>0</v>
      </c>
      <c r="J490" s="9" t="s">
        <v>266</v>
      </c>
      <c r="K490" t="s">
        <v>2741</v>
      </c>
      <c r="L490" t="str">
        <f>VLOOKUP(F490&amp;E490,'Атрибут-ТОД2'!F:F,1,0)</f>
        <v>SBX_RETAIL_MP_DM.ft_client_aggr_mnth_epkdep_acct_dep_tot_bal_rub_amt</v>
      </c>
      <c r="O490" s="27" t="str">
        <f>IF(ISNA(VLOOKUP(E:E,'Мегавитрина на 21.09'!C:H,1,0)), VLOOKUP(E:E,'Мегавитрина на 21.09'!D:H,1,0),VLOOKUP(E:E,'Мегавитрина на 21.09'!C:H,1,0))</f>
        <v>dep_acct_dep_tot_bal_rub_amt</v>
      </c>
      <c r="P490" s="27" t="str">
        <f>IF(ISNA(VLOOKUP(E:E,'Мегавитрина на 21.09'!C:H,2,0)), VLOOKUP(E:E,'Мегавитрина на 21.09'!D:H,1,0),VLOOKUP(E:E,'Мегавитрина на 21.09'!C:H,2,0))</f>
        <v>lbt_acct_dep_tot_bal_rub_amt</v>
      </c>
      <c r="Q490" s="27" t="str">
        <f>IF(ISNA(VLOOKUP(E:E,'Мегавитрина на 21.09'!C:H,3,0)), VLOOKUP(E:E,'Мегавитрина на 21.09'!D:H,2,0),VLOOKUP(E:E,'Мегавитрина на 21.09'!C:H,3,0))</f>
        <v>Суммарный баланс по депозитным (текущим и срочным) счетам клиента на отчетную дату в рублях</v>
      </c>
      <c r="R490" s="27" t="str">
        <f>IF(ISNA(VLOOKUP(E:E,'Мегавитрина на 21.09'!C:H,4,0)), VLOOKUP(E:E,'Мегавитрина на 21.09'!D:H,3,0),VLOOKUP(E:E,'Мегавитрина на 21.09'!C:H,4,0))</f>
        <v>custom_rb_cod.dep_agrmnt_aggr</v>
      </c>
      <c r="S490">
        <f>IF(ISNA(VLOOKUP(E:E,'Мегавитрина на 21.09'!C:H,5,0)), VLOOKUP(E:E,'Мегавитрина на 21.09'!D:H,4,0),VLOOKUP(E:E,'Мегавитрина на 21.09'!C:H,5,0))</f>
        <v>0</v>
      </c>
      <c r="T490" t="str">
        <f>IF(ISNA(VLOOKUP(E:E,'Мегавитрина на 21.09'!C:H,6,0)), VLOOKUP(E:E,'Мегавитрина на 21.09'!D:H,5,0),VLOOKUP(E:E,'Мегавитрина на 21.09'!C:H,6,0))</f>
        <v>Sum(CASE WHEN dep_product_cat_cd IN ('CURRENT_ACCOUNT','TERM_DEPOSIT') THEN dep_curr_bal_rub_amt END) AS dep_acct_dep_tot_bal_rub_amt,</v>
      </c>
    </row>
    <row r="491" spans="1:20" ht="20.100000000000001" hidden="1" customHeight="1">
      <c r="A491">
        <v>2</v>
      </c>
      <c r="B491">
        <v>490</v>
      </c>
      <c r="C491" t="s">
        <v>260</v>
      </c>
      <c r="D491" t="s">
        <v>2765</v>
      </c>
      <c r="E491" t="s">
        <v>826</v>
      </c>
      <c r="F491" t="s">
        <v>260</v>
      </c>
      <c r="J491" s="9" t="s">
        <v>266</v>
      </c>
      <c r="L491" t="e">
        <f>VLOOKUP(F491&amp;E491,'Атрибут-ТОД2'!F:F,1,0)</f>
        <v>#N/A</v>
      </c>
      <c r="O491" s="27" t="str">
        <f>IF(ISNA(VLOOKUP(E:E,'Мегавитрина на 21.09'!C:H,1,0)), VLOOKUP(E:E,'Мегавитрина на 21.09'!D:H,1,0),VLOOKUP(E:E,'Мегавитрина на 21.09'!C:H,1,0))</f>
        <v>dep_acct_dep_tot_online_qty</v>
      </c>
      <c r="P491" s="27" t="str">
        <f>IF(ISNA(VLOOKUP(E:E,'Мегавитрина на 21.09'!C:H,2,0)), VLOOKUP(E:E,'Мегавитрина на 21.09'!D:H,1,0),VLOOKUP(E:E,'Мегавитрина на 21.09'!C:H,2,0))</f>
        <v>lbt_acct_dep_tot_online_qty</v>
      </c>
      <c r="Q491" s="27" t="str">
        <f>IF(ISNA(VLOOKUP(E:E,'Мегавитрина на 21.09'!C:H,3,0)), VLOOKUP(E:E,'Мегавитрина на 21.09'!D:H,2,0),VLOOKUP(E:E,'Мегавитрина на 21.09'!C:H,3,0))</f>
        <v>Кол-во действующих депозитных (текущих, срочных и прочих) счетов клиента, открытых онлайн</v>
      </c>
      <c r="R491" s="27" t="str">
        <f>IF(ISNA(VLOOKUP(E:E,'Мегавитрина на 21.09'!C:H,4,0)), VLOOKUP(E:E,'Мегавитрина на 21.09'!D:H,3,0),VLOOKUP(E:E,'Мегавитрина на 21.09'!C:H,4,0))</f>
        <v>custom_rb_cod.dep_agrmnt_aggr</v>
      </c>
      <c r="S491">
        <f>IF(ISNA(VLOOKUP(E:E,'Мегавитрина на 21.09'!C:H,5,0)), VLOOKUP(E:E,'Мегавитрина на 21.09'!D:H,4,0),VLOOKUP(E:E,'Мегавитрина на 21.09'!C:H,5,0))</f>
        <v>0</v>
      </c>
      <c r="T491" t="str">
        <f>IF(ISNA(VLOOKUP(E:E,'Мегавитрина на 21.09'!C:H,6,0)), VLOOKUP(E:E,'Мегавитрина на 21.09'!D:H,5,0),VLOOKUP(E:E,'Мегавитрина на 21.09'!C:H,6,0))</f>
        <v>Sum(CASE WHEN dep_product_cat_cd IN ('CURRENT_ACCOUNT','TERM_DEPOSIT') AND dep_chnl_type_rk = 4 AND Coalesce(agrmnt_close_actual_dt, DATE '9999-12-31') &gt; p_report_dt THEN 1 END) AS dep_acct_dep_tot_online_qty,</v>
      </c>
    </row>
    <row r="492" spans="1:20" ht="20.100000000000001" hidden="1" customHeight="1">
      <c r="A492">
        <v>2</v>
      </c>
      <c r="B492">
        <v>491</v>
      </c>
      <c r="C492" t="s">
        <v>260</v>
      </c>
      <c r="D492" t="s">
        <v>2765</v>
      </c>
      <c r="E492" t="s">
        <v>827</v>
      </c>
      <c r="F492" t="s">
        <v>260</v>
      </c>
      <c r="J492" s="9" t="s">
        <v>266</v>
      </c>
      <c r="L492" t="e">
        <f>VLOOKUP(F492&amp;E492,'Атрибут-ТОД2'!F:F,1,0)</f>
        <v>#N/A</v>
      </c>
      <c r="O492" s="27" t="str">
        <f>IF(ISNA(VLOOKUP(E:E,'Мегавитрина на 21.09'!C:H,1,0)), VLOOKUP(E:E,'Мегавитрина на 21.09'!D:H,1,0),VLOOKUP(E:E,'Мегавитрина на 21.09'!C:H,1,0))</f>
        <v>dep_acct_dep_tot_qty</v>
      </c>
      <c r="P492" s="27" t="str">
        <f>IF(ISNA(VLOOKUP(E:E,'Мегавитрина на 21.09'!C:H,2,0)), VLOOKUP(E:E,'Мегавитрина на 21.09'!D:H,1,0),VLOOKUP(E:E,'Мегавитрина на 21.09'!C:H,2,0))</f>
        <v>lbt_acct_dep_tot_qty</v>
      </c>
      <c r="Q492" s="27" t="str">
        <f>IF(ISNA(VLOOKUP(E:E,'Мегавитрина на 21.09'!C:H,3,0)), VLOOKUP(E:E,'Мегавитрина на 21.09'!D:H,2,0),VLOOKUP(E:E,'Мегавитрина на 21.09'!C:H,3,0))</f>
        <v>Количество действующих депозитных (текущих и срочных) счетов клиента на отчетную дату</v>
      </c>
      <c r="R492" s="27" t="str">
        <f>IF(ISNA(VLOOKUP(E:E,'Мегавитрина на 21.09'!C:H,4,0)), VLOOKUP(E:E,'Мегавитрина на 21.09'!D:H,3,0),VLOOKUP(E:E,'Мегавитрина на 21.09'!C:H,4,0))</f>
        <v>custom_rb_cod.dep_agrmnt_aggr</v>
      </c>
      <c r="S492">
        <f>IF(ISNA(VLOOKUP(E:E,'Мегавитрина на 21.09'!C:H,5,0)), VLOOKUP(E:E,'Мегавитрина на 21.09'!D:H,4,0),VLOOKUP(E:E,'Мегавитрина на 21.09'!C:H,5,0))</f>
        <v>0</v>
      </c>
      <c r="T492" t="str">
        <f>IF(ISNA(VLOOKUP(E:E,'Мегавитрина на 21.09'!C:H,6,0)), VLOOKUP(E:E,'Мегавитрина на 21.09'!D:H,5,0),VLOOKUP(E:E,'Мегавитрина на 21.09'!C:H,6,0))</f>
        <v>Sum(CASE WHEN dep_product_cat_cd IN ('CURRENT_ACCOUNT','TERM_DEPOSIT') AND Coalesce(agrmnt_close_actual_dt, DATE '9999-12-31') &gt; p_report_dt THEN 1 END) AS dep_acct_dep_tot_qty,</v>
      </c>
    </row>
    <row r="493" spans="1:20" ht="20.100000000000001" hidden="1" customHeight="1">
      <c r="A493">
        <v>2</v>
      </c>
      <c r="B493">
        <v>492</v>
      </c>
      <c r="C493" t="s">
        <v>260</v>
      </c>
      <c r="D493" t="s">
        <v>2765</v>
      </c>
      <c r="E493" t="s">
        <v>828</v>
      </c>
      <c r="F493" t="s">
        <v>260</v>
      </c>
      <c r="J493" s="9" t="s">
        <v>266</v>
      </c>
      <c r="L493" t="e">
        <f>VLOOKUP(F493&amp;E493,'Атрибут-ТОД2'!F:F,1,0)</f>
        <v>#N/A</v>
      </c>
      <c r="O493" s="27" t="str">
        <f>IF(ISNA(VLOOKUP(E:E,'Мегавитрина на 21.09'!C:H,1,0)), VLOOKUP(E:E,'Мегавитрина на 21.09'!D:H,1,0),VLOOKUP(E:E,'Мегавитрина на 21.09'!C:H,1,0))</f>
        <v>dep_acct_lst_division_dk</v>
      </c>
      <c r="P493" s="27" t="str">
        <f>IF(ISNA(VLOOKUP(E:E,'Мегавитрина на 21.09'!C:H,2,0)), VLOOKUP(E:E,'Мегавитрина на 21.09'!D:H,1,0),VLOOKUP(E:E,'Мегавитрина на 21.09'!C:H,2,0))</f>
        <v>lbt_acct_lst_division_dk</v>
      </c>
      <c r="Q493" s="27" t="str">
        <f>IF(ISNA(VLOOKUP(E:E,'Мегавитрина на 21.09'!C:H,3,0)), VLOOKUP(E:E,'Мегавитрина на 21.09'!D:H,2,0),VLOOKUP(E:E,'Мегавитрина на 21.09'!C:H,3,0))</f>
        <v>Идентификатор (мастер-ключ) последнего открытого деп.договора клиента</v>
      </c>
      <c r="R493" s="27" t="str">
        <f>IF(ISNA(VLOOKUP(E:E,'Мегавитрина на 21.09'!C:H,4,0)), VLOOKUP(E:E,'Мегавитрина на 21.09'!D:H,3,0),VLOOKUP(E:E,'Мегавитрина на 21.09'!C:H,4,0))</f>
        <v>custom_rb_cod.dep_agrmnt_aggr</v>
      </c>
      <c r="S493">
        <f>IF(ISNA(VLOOKUP(E:E,'Мегавитрина на 21.09'!C:H,5,0)), VLOOKUP(E:E,'Мегавитрина на 21.09'!D:H,4,0),VLOOKUP(E:E,'Мегавитрина на 21.09'!C:H,5,0))</f>
        <v>0</v>
      </c>
      <c r="T493" t="str">
        <f>IF(ISNA(VLOOKUP(E:E,'Мегавитрина на 21.09'!C:H,6,0)), VLOOKUP(E:E,'Мегавитрина на 21.09'!D:H,5,0),VLOOKUP(E:E,'Мегавитрина на 21.09'!C:H,6,0))</f>
        <v>Last_Value(da.acct_division_dk) Over (PARTITION BY da.epk_id ORDER BY da.agrmnt_open_dt, da.dep_agrmnt_dk ROWS BETWEEN Unbounded Preceding AND Unbounded Following) AS  dep_acct_lst_division_dk,</v>
      </c>
    </row>
    <row r="494" spans="1:20" ht="20.100000000000001" hidden="1" customHeight="1">
      <c r="A494">
        <v>2</v>
      </c>
      <c r="B494">
        <v>493</v>
      </c>
      <c r="C494" t="s">
        <v>260</v>
      </c>
      <c r="D494" t="s">
        <v>2765</v>
      </c>
      <c r="E494" t="s">
        <v>829</v>
      </c>
      <c r="F494" t="s">
        <v>260</v>
      </c>
      <c r="J494" s="9" t="s">
        <v>266</v>
      </c>
      <c r="L494" t="e">
        <f>VLOOKUP(F494&amp;E494,'Атрибут-ТОД2'!F:F,1,0)</f>
        <v>#N/A</v>
      </c>
      <c r="O494" s="27" t="str">
        <f>IF(ISNA(VLOOKUP(E:E,'Мегавитрина на 21.09'!C:H,1,0)), VLOOKUP(E:E,'Мегавитрина на 21.09'!D:H,1,0),VLOOKUP(E:E,'Мегавитрина на 21.09'!C:H,1,0))</f>
        <v>dep_acct_ma_bal_rub_amt</v>
      </c>
      <c r="P494" s="27" t="str">
        <f>IF(ISNA(VLOOKUP(E:E,'Мегавитрина на 21.09'!C:H,2,0)), VLOOKUP(E:E,'Мегавитрина на 21.09'!D:H,1,0),VLOOKUP(E:E,'Мегавитрина на 21.09'!C:H,2,0))</f>
        <v>lbt_acct_ma_bal_rub_amt</v>
      </c>
      <c r="Q494" s="27" t="str">
        <f>IF(ISNA(VLOOKUP(E:E,'Мегавитрина на 21.09'!C:H,3,0)), VLOOKUP(E:E,'Мегавитрина на 21.09'!D:H,2,0),VLOOKUP(E:E,'Мегавитрина на 21.09'!C:H,3,0))</f>
        <v>Суммарный баланс по всем счетам ОМС клиента на отчетную дату в рублях</v>
      </c>
      <c r="R494" s="27" t="str">
        <f>IF(ISNA(VLOOKUP(E:E,'Мегавитрина на 21.09'!C:H,4,0)), VLOOKUP(E:E,'Мегавитрина на 21.09'!D:H,3,0),VLOOKUP(E:E,'Мегавитрина на 21.09'!C:H,4,0))</f>
        <v>custom_rb_cod.dep_agrmnt_aggr</v>
      </c>
      <c r="S494">
        <f>IF(ISNA(VLOOKUP(E:E,'Мегавитрина на 21.09'!C:H,5,0)), VLOOKUP(E:E,'Мегавитрина на 21.09'!D:H,4,0),VLOOKUP(E:E,'Мегавитрина на 21.09'!C:H,5,0))</f>
        <v>0</v>
      </c>
      <c r="T494" t="str">
        <f>IF(ISNA(VLOOKUP(E:E,'Мегавитрина на 21.09'!C:H,6,0)), VLOOKUP(E:E,'Мегавитрина на 21.09'!D:H,5,0),VLOOKUP(E:E,'Мегавитрина на 21.09'!C:H,6,0))</f>
        <v>Sum(CASE WHEN dep_product_cat_cd = 'METAL_ACCOUNT' THEN dep_curr_bal_rub_amt END) AS dep_acct_ma_bal_rub_amt,</v>
      </c>
    </row>
    <row r="495" spans="1:20" ht="20.100000000000001" hidden="1" customHeight="1">
      <c r="A495">
        <v>2</v>
      </c>
      <c r="B495">
        <v>494</v>
      </c>
      <c r="C495" t="s">
        <v>260</v>
      </c>
      <c r="D495" t="s">
        <v>2765</v>
      </c>
      <c r="E495" t="s">
        <v>830</v>
      </c>
      <c r="F495" t="s">
        <v>260</v>
      </c>
      <c r="J495" s="9" t="s">
        <v>266</v>
      </c>
      <c r="L495" t="e">
        <f>VLOOKUP(F495&amp;E495,'Атрибут-ТОД2'!F:F,1,0)</f>
        <v>#N/A</v>
      </c>
      <c r="O495" s="27" t="str">
        <f>IF(ISNA(VLOOKUP(E:E,'Мегавитрина на 21.09'!C:H,1,0)), VLOOKUP(E:E,'Мегавитрина на 21.09'!D:H,1,0),VLOOKUP(E:E,'Мегавитрина на 21.09'!C:H,1,0))</f>
        <v>dep_acct_ma_qty</v>
      </c>
      <c r="P495" s="27" t="str">
        <f>IF(ISNA(VLOOKUP(E:E,'Мегавитрина на 21.09'!C:H,2,0)), VLOOKUP(E:E,'Мегавитрина на 21.09'!D:H,1,0),VLOOKUP(E:E,'Мегавитрина на 21.09'!C:H,2,0))</f>
        <v>lbt_acct_ma_qty</v>
      </c>
      <c r="Q495" s="27" t="str">
        <f>IF(ISNA(VLOOKUP(E:E,'Мегавитрина на 21.09'!C:H,3,0)), VLOOKUP(E:E,'Мегавитрина на 21.09'!D:H,2,0),VLOOKUP(E:E,'Мегавитрина на 21.09'!C:H,3,0))</f>
        <v>Кол-во действующих  счетов ОМС клиента на отчетную дату</v>
      </c>
      <c r="R495" s="27" t="str">
        <f>IF(ISNA(VLOOKUP(E:E,'Мегавитрина на 21.09'!C:H,4,0)), VLOOKUP(E:E,'Мегавитрина на 21.09'!D:H,3,0),VLOOKUP(E:E,'Мегавитрина на 21.09'!C:H,4,0))</f>
        <v>custom_rb_cod.dep_agrmnt_aggr</v>
      </c>
      <c r="S495">
        <f>IF(ISNA(VLOOKUP(E:E,'Мегавитрина на 21.09'!C:H,5,0)), VLOOKUP(E:E,'Мегавитрина на 21.09'!D:H,4,0),VLOOKUP(E:E,'Мегавитрина на 21.09'!C:H,5,0))</f>
        <v>0</v>
      </c>
      <c r="T495" t="str">
        <f>IF(ISNA(VLOOKUP(E:E,'Мегавитрина на 21.09'!C:H,6,0)), VLOOKUP(E:E,'Мегавитрина на 21.09'!D:H,5,0),VLOOKUP(E:E,'Мегавитрина на 21.09'!C:H,6,0))</f>
        <v>Sum(CASE WHEN dep_product_cat_cd = 'METAL_ACCOUNT' AND Coalesce(agrmnt_close_actual_dt, DATE '9999-12-31') &gt; p_report_dt  THEN 1 END) AS dep_acct_ma_qty,</v>
      </c>
    </row>
    <row r="496" spans="1:20" ht="20.100000000000001" hidden="1" customHeight="1">
      <c r="A496">
        <v>2</v>
      </c>
      <c r="B496">
        <v>495</v>
      </c>
      <c r="C496" t="s">
        <v>260</v>
      </c>
      <c r="D496" t="s">
        <v>2765</v>
      </c>
      <c r="E496" t="s">
        <v>831</v>
      </c>
      <c r="F496" t="s">
        <v>260</v>
      </c>
      <c r="J496" s="9" t="s">
        <v>266</v>
      </c>
      <c r="L496" t="e">
        <f>VLOOKUP(F496&amp;E496,'Атрибут-ТОД2'!F:F,1,0)</f>
        <v>#N/A</v>
      </c>
      <c r="O496" s="27" t="str">
        <f>IF(ISNA(VLOOKUP(E:E,'Мегавитрина на 21.09'!C:H,1,0)), VLOOKUP(E:E,'Мегавитрина на 21.09'!D:H,1,0),VLOOKUP(E:E,'Мегавитрина на 21.09'!C:H,1,0))</f>
        <v>dep_acct_max_bal_division_dk</v>
      </c>
      <c r="P496" s="27" t="str">
        <f>IF(ISNA(VLOOKUP(E:E,'Мегавитрина на 21.09'!C:H,2,0)), VLOOKUP(E:E,'Мегавитрина на 21.09'!D:H,1,0),VLOOKUP(E:E,'Мегавитрина на 21.09'!C:H,2,0))</f>
        <v>lbt_acct_max_bal_division_dk</v>
      </c>
      <c r="Q496" s="27" t="str">
        <f>IF(ISNA(VLOOKUP(E:E,'Мегавитрина на 21.09'!C:H,3,0)), VLOOKUP(E:E,'Мегавитрина на 21.09'!D:H,2,0),VLOOKUP(E:E,'Мегавитрина на 21.09'!C:H,3,0))</f>
        <v>ID (MK) подразделения, в котором у клиента максимальный баланс по пассивным счетам (без учета сертификатов)</v>
      </c>
      <c r="R496" s="27" t="str">
        <f>IF(ISNA(VLOOKUP(E:E,'Мегавитрина на 21.09'!C:H,4,0)), VLOOKUP(E:E,'Мегавитрина на 21.09'!D:H,3,0),VLOOKUP(E:E,'Мегавитрина на 21.09'!C:H,4,0))</f>
        <v>custom_rb_cod.dep_agrmnt_aggr</v>
      </c>
      <c r="S496">
        <f>IF(ISNA(VLOOKUP(E:E,'Мегавитрина на 21.09'!C:H,5,0)), VLOOKUP(E:E,'Мегавитрина на 21.09'!D:H,4,0),VLOOKUP(E:E,'Мегавитрина на 21.09'!C:H,5,0))</f>
        <v>0</v>
      </c>
      <c r="T496" t="str">
        <f>IF(ISNA(VLOOKUP(E:E,'Мегавитрина на 21.09'!C:H,6,0)), VLOOKUP(E:E,'Мегавитрина на 21.09'!D:H,5,0),VLOOKUP(E:E,'Мегавитрина на 21.09'!C:H,6,0))</f>
        <v>division_dk  HAVING bal_rub_amt &gt; 0
                                               )x
                QUALIFY Row_Number() Over (PARTITION BY epk_id ORDER BY bal_rub_amt DESC) = 1
                )</v>
      </c>
    </row>
    <row r="497" spans="1:20" ht="20.100000000000001" hidden="1" customHeight="1">
      <c r="A497">
        <v>2</v>
      </c>
      <c r="B497">
        <v>496</v>
      </c>
      <c r="C497" t="s">
        <v>260</v>
      </c>
      <c r="D497" t="s">
        <v>2765</v>
      </c>
      <c r="E497" t="s">
        <v>832</v>
      </c>
      <c r="F497" t="s">
        <v>260</v>
      </c>
      <c r="J497" s="9" t="s">
        <v>266</v>
      </c>
      <c r="L497" t="e">
        <f>VLOOKUP(F497&amp;E497,'Атрибут-ТОД2'!F:F,1,0)</f>
        <v>#N/A</v>
      </c>
      <c r="O497" s="27" t="str">
        <f>IF(ISNA(VLOOKUP(E:E,'Мегавитрина на 21.09'!C:H,1,0)), VLOOKUP(E:E,'Мегавитрина на 21.09'!D:H,1,0),VLOOKUP(E:E,'Мегавитрина на 21.09'!C:H,1,0))</f>
        <v>dep_acct_tot_bal_prev_rub_amt</v>
      </c>
      <c r="P497" s="27" t="str">
        <f>IF(ISNA(VLOOKUP(E:E,'Мегавитрина на 21.09'!C:H,2,0)), VLOOKUP(E:E,'Мегавитрина на 21.09'!D:H,1,0),VLOOKUP(E:E,'Мегавитрина на 21.09'!C:H,2,0))</f>
        <v>lbt_acct_tot_bal_prev_rub_amt</v>
      </c>
      <c r="Q497" s="27" t="str">
        <f>IF(ISNA(VLOOKUP(E:E,'Мегавитрина на 21.09'!C:H,3,0)), VLOOKUP(E:E,'Мегавитрина на 21.09'!D:H,2,0),VLOOKUP(E:E,'Мегавитрина на 21.09'!C:H,3,0))</f>
        <v>Суммарный баланс по всем пассивным счетам клиента на предыдущий месяц в рублях (без сбер.серт)</v>
      </c>
      <c r="R497" s="27" t="str">
        <f>IF(ISNA(VLOOKUP(E:E,'Мегавитрина на 21.09'!C:H,4,0)), VLOOKUP(E:E,'Мегавитрина на 21.09'!D:H,3,0),VLOOKUP(E:E,'Мегавитрина на 21.09'!C:H,4,0))</f>
        <v>custom_rb_cod.dep_agrmnt_aggr</v>
      </c>
      <c r="S497">
        <f>IF(ISNA(VLOOKUP(E:E,'Мегавитрина на 21.09'!C:H,5,0)), VLOOKUP(E:E,'Мегавитрина на 21.09'!D:H,4,0),VLOOKUP(E:E,'Мегавитрина на 21.09'!C:H,5,0))</f>
        <v>0</v>
      </c>
      <c r="T497" t="str">
        <f>IF(ISNA(VLOOKUP(E:E,'Мегавитрина на 21.09'!C:H,6,0)), VLOOKUP(E:E,'Мегавитрина на 21.09'!D:H,5,0),VLOOKUP(E:E,'Мегавитрина на 21.09'!C:H,6,0))</f>
        <v>Sum(dep_curr_bal_rub_amt) за предыдущий месяц</v>
      </c>
    </row>
    <row r="498" spans="1:20" ht="20.100000000000001" hidden="1" customHeight="1">
      <c r="A498">
        <v>2</v>
      </c>
      <c r="B498">
        <v>497</v>
      </c>
      <c r="C498" t="s">
        <v>260</v>
      </c>
      <c r="D498" t="s">
        <v>2765</v>
      </c>
      <c r="E498" t="s">
        <v>833</v>
      </c>
      <c r="F498" t="s">
        <v>260</v>
      </c>
      <c r="H498">
        <f>VLOOKUP(E498,'Атрибут-ТОД'!B:F,3,0)</f>
        <v>0</v>
      </c>
      <c r="J498" s="9" t="s">
        <v>266</v>
      </c>
      <c r="K498" t="s">
        <v>2741</v>
      </c>
      <c r="L498" t="str">
        <f>VLOOKUP(F498&amp;E498,'Атрибут-ТОД2'!F:F,1,0)</f>
        <v>SBX_RETAIL_MP_DM.ft_client_aggr_mnth_epkdep_acct_tot_bal_rub_amt</v>
      </c>
      <c r="O498" s="27" t="str">
        <f>IF(ISNA(VLOOKUP(E:E,'Мегавитрина на 21.09'!C:H,1,0)), VLOOKUP(E:E,'Мегавитрина на 21.09'!D:H,1,0),VLOOKUP(E:E,'Мегавитрина на 21.09'!C:H,1,0))</f>
        <v>dep_acct_tot_bal_rub_amt</v>
      </c>
      <c r="P498" s="27" t="str">
        <f>IF(ISNA(VLOOKUP(E:E,'Мегавитрина на 21.09'!C:H,2,0)), VLOOKUP(E:E,'Мегавитрина на 21.09'!D:H,1,0),VLOOKUP(E:E,'Мегавитрина на 21.09'!C:H,2,0))</f>
        <v>lbt_acct_tot_bal_rub_amt</v>
      </c>
      <c r="Q498" s="27" t="str">
        <f>IF(ISNA(VLOOKUP(E:E,'Мегавитрина на 21.09'!C:H,3,0)), VLOOKUP(E:E,'Мегавитрина на 21.09'!D:H,2,0),VLOOKUP(E:E,'Мегавитрина на 21.09'!C:H,3,0))</f>
        <v>Суммарный баланс по всем пассивным счетам клиента на отчетную дату в рублях (без сбер.серт)</v>
      </c>
      <c r="R498" s="27" t="str">
        <f>IF(ISNA(VLOOKUP(E:E,'Мегавитрина на 21.09'!C:H,4,0)), VLOOKUP(E:E,'Мегавитрина на 21.09'!D:H,3,0),VLOOKUP(E:E,'Мегавитрина на 21.09'!C:H,4,0))</f>
        <v>custom_rb_cod.dep_agrmnt_aggr</v>
      </c>
      <c r="S498">
        <f>IF(ISNA(VLOOKUP(E:E,'Мегавитрина на 21.09'!C:H,5,0)), VLOOKUP(E:E,'Мегавитрина на 21.09'!D:H,4,0),VLOOKUP(E:E,'Мегавитрина на 21.09'!C:H,5,0))</f>
        <v>0</v>
      </c>
      <c r="T498" t="str">
        <f>IF(ISNA(VLOOKUP(E:E,'Мегавитрина на 21.09'!C:H,6,0)), VLOOKUP(E:E,'Мегавитрина на 21.09'!D:H,5,0),VLOOKUP(E:E,'Мегавитрина на 21.09'!C:H,6,0))</f>
        <v>Sum(dep_curr_bal_rub_amt) AS dep_acct_tot_bal_rub_amt,</v>
      </c>
    </row>
    <row r="499" spans="1:20" ht="20.100000000000001" hidden="1" customHeight="1">
      <c r="A499">
        <v>2</v>
      </c>
      <c r="B499">
        <v>498</v>
      </c>
      <c r="C499" t="s">
        <v>260</v>
      </c>
      <c r="D499" t="s">
        <v>2765</v>
      </c>
      <c r="E499" t="s">
        <v>834</v>
      </c>
      <c r="F499" t="s">
        <v>260</v>
      </c>
      <c r="H499">
        <f>VLOOKUP(E499,'Атрибут-ТОД'!B:F,3,0)</f>
        <v>0</v>
      </c>
      <c r="J499" s="9" t="s">
        <v>266</v>
      </c>
      <c r="K499" t="s">
        <v>2741</v>
      </c>
      <c r="L499" t="str">
        <f>VLOOKUP(F499&amp;E499,'Атрибут-ТОД2'!F:F,1,0)</f>
        <v>SBX_RETAIL_MP_DM.ft_client_aggr_mnth_epkdep_acct_tot_davg_mnth_rub_amt</v>
      </c>
      <c r="O499" s="27" t="str">
        <f>IF(ISNA(VLOOKUP(E:E,'Мегавитрина на 21.09'!C:H,1,0)), VLOOKUP(E:E,'Мегавитрина на 21.09'!D:H,1,0),VLOOKUP(E:E,'Мегавитрина на 21.09'!C:H,1,0))</f>
        <v>dep_acct_tot_davg_mnth_rub_amt</v>
      </c>
      <c r="P499" s="27" t="str">
        <f>IF(ISNA(VLOOKUP(E:E,'Мегавитрина на 21.09'!C:H,2,0)), VLOOKUP(E:E,'Мегавитрина на 21.09'!D:H,1,0),VLOOKUP(E:E,'Мегавитрина на 21.09'!C:H,2,0))</f>
        <v>lbt_acct_tot_davg_mnth_rub_amt</v>
      </c>
      <c r="Q499" s="27" t="str">
        <f>IF(ISNA(VLOOKUP(E:E,'Мегавитрина на 21.09'!C:H,3,0)), VLOOKUP(E:E,'Мегавитрина на 21.09'!D:H,2,0),VLOOKUP(E:E,'Мегавитрина на 21.09'!C:H,3,0))</f>
        <v>Суммарный среднедневной остаток (СДО) за отчетный месяц</v>
      </c>
      <c r="R499" s="27" t="str">
        <f>IF(ISNA(VLOOKUP(E:E,'Мегавитрина на 21.09'!C:H,4,0)), VLOOKUP(E:E,'Мегавитрина на 21.09'!D:H,3,0),VLOOKUP(E:E,'Мегавитрина на 21.09'!C:H,4,0))</f>
        <v>custom_rb_cod.dep_agrmnt_aggr</v>
      </c>
      <c r="S499">
        <f>IF(ISNA(VLOOKUP(E:E,'Мегавитрина на 21.09'!C:H,5,0)), VLOOKUP(E:E,'Мегавитрина на 21.09'!D:H,4,0),VLOOKUP(E:E,'Мегавитрина на 21.09'!C:H,5,0))</f>
        <v>0</v>
      </c>
      <c r="T499" t="str">
        <f>IF(ISNA(VLOOKUP(E:E,'Мегавитрина на 21.09'!C:H,6,0)), VLOOKUP(E:E,'Мегавитрина на 21.09'!D:H,5,0),VLOOKUP(E:E,'Мегавитрина на 21.09'!C:H,6,0))</f>
        <v>Sum(dep_avg_mnth_bal_rub_amt) AS dep_acct_tot_davg_mnth_rub_amt,</v>
      </c>
    </row>
    <row r="500" spans="1:20" ht="20.100000000000001" hidden="1" customHeight="1">
      <c r="A500">
        <v>2</v>
      </c>
      <c r="B500">
        <v>499</v>
      </c>
      <c r="C500" t="s">
        <v>260</v>
      </c>
      <c r="D500" t="s">
        <v>2765</v>
      </c>
      <c r="E500" t="s">
        <v>835</v>
      </c>
      <c r="F500" t="s">
        <v>260</v>
      </c>
      <c r="J500" s="9" t="s">
        <v>266</v>
      </c>
      <c r="L500" t="e">
        <f>VLOOKUP(F500&amp;E500,'Атрибут-ТОД2'!F:F,1,0)</f>
        <v>#N/A</v>
      </c>
      <c r="O500" s="27" t="str">
        <f>IF(ISNA(VLOOKUP(E:E,'Мегавитрина на 21.09'!C:H,1,0)), VLOOKUP(E:E,'Мегавитрина на 21.09'!D:H,1,0),VLOOKUP(E:E,'Мегавитрина на 21.09'!C:H,1,0))</f>
        <v>dep_acct_tot_davg_qrt_rub_amt</v>
      </c>
      <c r="P500" s="27" t="str">
        <f>IF(ISNA(VLOOKUP(E:E,'Мегавитрина на 21.09'!C:H,2,0)), VLOOKUP(E:E,'Мегавитрина на 21.09'!D:H,1,0),VLOOKUP(E:E,'Мегавитрина на 21.09'!C:H,2,0))</f>
        <v>lbt_acct_tot_davg_qrt_rub_amt</v>
      </c>
      <c r="Q500" s="27" t="str">
        <f>IF(ISNA(VLOOKUP(E:E,'Мегавитрина на 21.09'!C:H,3,0)), VLOOKUP(E:E,'Мегавитрина на 21.09'!D:H,2,0),VLOOKUP(E:E,'Мегавитрина на 21.09'!C:H,3,0))</f>
        <v>Суммарный среднедневной остаток (СДО) за последний закрытый квартал на отчетную дату</v>
      </c>
      <c r="R500" s="27" t="str">
        <f>IF(ISNA(VLOOKUP(E:E,'Мегавитрина на 21.09'!C:H,4,0)), VLOOKUP(E:E,'Мегавитрина на 21.09'!D:H,3,0),VLOOKUP(E:E,'Мегавитрина на 21.09'!C:H,4,0))</f>
        <v>custom_rb_cod.dep_agrmnt_aggr</v>
      </c>
      <c r="S500">
        <f>IF(ISNA(VLOOKUP(E:E,'Мегавитрина на 21.09'!C:H,5,0)), VLOOKUP(E:E,'Мегавитрина на 21.09'!D:H,4,0),VLOOKUP(E:E,'Мегавитрина на 21.09'!C:H,5,0))</f>
        <v>0</v>
      </c>
      <c r="T500" t="str">
        <f>IF(ISNA(VLOOKUP(E:E,'Мегавитрина на 21.09'!C:H,6,0)), VLOOKUP(E:E,'Мегавитрина на 21.09'!D:H,5,0),VLOOKUP(E:E,'Мегавитрина на 21.09'!C:H,6,0))</f>
        <v xml:space="preserve">Sum(dep_avg_qtr_bal_rub_amt) AS dep_acct_tot_davg_qrt_rub_amt, </v>
      </c>
    </row>
    <row r="501" spans="1:20" ht="20.100000000000001" hidden="1" customHeight="1">
      <c r="A501">
        <v>2</v>
      </c>
      <c r="B501">
        <v>500</v>
      </c>
      <c r="C501" t="s">
        <v>260</v>
      </c>
      <c r="D501" t="s">
        <v>2765</v>
      </c>
      <c r="E501" t="s">
        <v>836</v>
      </c>
      <c r="F501" t="s">
        <v>260</v>
      </c>
      <c r="H501">
        <f>VLOOKUP(E501,'Атрибут-ТОД'!B:F,3,0)</f>
        <v>0</v>
      </c>
      <c r="J501" s="9" t="s">
        <v>266</v>
      </c>
      <c r="K501" t="s">
        <v>2741</v>
      </c>
      <c r="L501" t="str">
        <f>VLOOKUP(F501&amp;E501,'Атрибут-ТОД2'!F:F,1,0)</f>
        <v>SBX_RETAIL_MP_DM.ft_client_aggr_mnth_epkdep_acct_tot_davg_yr_rub_amt</v>
      </c>
      <c r="O501" s="27" t="str">
        <f>IF(ISNA(VLOOKUP(E:E,'Мегавитрина на 21.09'!C:H,1,0)), VLOOKUP(E:E,'Мегавитрина на 21.09'!D:H,1,0),VLOOKUP(E:E,'Мегавитрина на 21.09'!C:H,1,0))</f>
        <v>dep_acct_tot_davg_yr_rub_amt</v>
      </c>
      <c r="P501" s="27" t="str">
        <f>IF(ISNA(VLOOKUP(E:E,'Мегавитрина на 21.09'!C:H,2,0)), VLOOKUP(E:E,'Мегавитрина на 21.09'!D:H,1,0),VLOOKUP(E:E,'Мегавитрина на 21.09'!C:H,2,0))</f>
        <v>lbt_acct_tot_davg_yr_rub_amt</v>
      </c>
      <c r="Q501" s="27" t="str">
        <f>IF(ISNA(VLOOKUP(E:E,'Мегавитрина на 21.09'!C:H,3,0)), VLOOKUP(E:E,'Мегавитрина на 21.09'!D:H,2,0),VLOOKUP(E:E,'Мегавитрина на 21.09'!C:H,3,0))</f>
        <v>Суммарный среднедневной остаток (СДО) за последний закрытый год на отчетную дату</v>
      </c>
      <c r="R501" s="27" t="str">
        <f>IF(ISNA(VLOOKUP(E:E,'Мегавитрина на 21.09'!C:H,4,0)), VLOOKUP(E:E,'Мегавитрина на 21.09'!D:H,3,0),VLOOKUP(E:E,'Мегавитрина на 21.09'!C:H,4,0))</f>
        <v>custom_rb_cod.dep_agrmnt_aggr</v>
      </c>
      <c r="S501">
        <f>IF(ISNA(VLOOKUP(E:E,'Мегавитрина на 21.09'!C:H,5,0)), VLOOKUP(E:E,'Мегавитрина на 21.09'!D:H,4,0),VLOOKUP(E:E,'Мегавитрина на 21.09'!C:H,5,0))</f>
        <v>0</v>
      </c>
      <c r="T501" t="str">
        <f>IF(ISNA(VLOOKUP(E:E,'Мегавитрина на 21.09'!C:H,6,0)), VLOOKUP(E:E,'Мегавитрина на 21.09'!D:H,5,0),VLOOKUP(E:E,'Мегавитрина на 21.09'!C:H,6,0))</f>
        <v>Sum(dep_avg_yrs_bal_rub_amt) AS dep_acct_tot_davg_yr_rub_amt,</v>
      </c>
    </row>
    <row r="502" spans="1:20" ht="20.100000000000001" hidden="1" customHeight="1">
      <c r="A502">
        <v>2</v>
      </c>
      <c r="B502">
        <v>501</v>
      </c>
      <c r="C502" t="s">
        <v>260</v>
      </c>
      <c r="D502" t="s">
        <v>2765</v>
      </c>
      <c r="E502" t="s">
        <v>837</v>
      </c>
      <c r="F502" t="s">
        <v>260</v>
      </c>
      <c r="J502" s="9" t="s">
        <v>266</v>
      </c>
      <c r="L502" t="e">
        <f>VLOOKUP(F502&amp;E502,'Атрибут-ТОД2'!F:F,1,0)</f>
        <v>#N/A</v>
      </c>
      <c r="O502" s="27" t="str">
        <f>IF(ISNA(VLOOKUP(E:E,'Мегавитрина на 21.09'!C:H,1,0)), VLOOKUP(E:E,'Мегавитрина на 21.09'!D:H,1,0),VLOOKUP(E:E,'Мегавитрина на 21.09'!C:H,1,0))</f>
        <v>dep_acct_tot_qty</v>
      </c>
      <c r="P502" s="27" t="str">
        <f>IF(ISNA(VLOOKUP(E:E,'Мегавитрина на 21.09'!C:H,2,0)), VLOOKUP(E:E,'Мегавитрина на 21.09'!D:H,1,0),VLOOKUP(E:E,'Мегавитрина на 21.09'!C:H,2,0))</f>
        <v>lbt_acct_tot_qty</v>
      </c>
      <c r="Q502" s="27" t="str">
        <f>IF(ISNA(VLOOKUP(E:E,'Мегавитрина на 21.09'!C:H,3,0)), VLOOKUP(E:E,'Мегавитрина на 21.09'!D:H,2,0),VLOOKUP(E:E,'Мегавитрина на 21.09'!C:H,3,0))</f>
        <v>Количество действующих пассивных счетов клиента на отчетную дату (без сбер.серт)</v>
      </c>
      <c r="R502" s="27" t="str">
        <f>IF(ISNA(VLOOKUP(E:E,'Мегавитрина на 21.09'!C:H,4,0)), VLOOKUP(E:E,'Мегавитрина на 21.09'!D:H,3,0),VLOOKUP(E:E,'Мегавитрина на 21.09'!C:H,4,0))</f>
        <v>custom_rb_cod.dep_agrmnt_aggr</v>
      </c>
      <c r="S502">
        <f>IF(ISNA(VLOOKUP(E:E,'Мегавитрина на 21.09'!C:H,5,0)), VLOOKUP(E:E,'Мегавитрина на 21.09'!D:H,4,0),VLOOKUP(E:E,'Мегавитрина на 21.09'!C:H,5,0))</f>
        <v>0</v>
      </c>
      <c r="T502" t="str">
        <f>IF(ISNA(VLOOKUP(E:E,'Мегавитрина на 21.09'!C:H,6,0)), VLOOKUP(E:E,'Мегавитрина на 21.09'!D:H,5,0),VLOOKUP(E:E,'Мегавитрина на 21.09'!C:H,6,0))</f>
        <v>Sum(CASE WHEN Coalesce(agrmnt_close_actual_dt, DATE '9999-12-31') &gt; p_report_dt THEN 1 END) AS dep_acct_tot_qty,</v>
      </c>
    </row>
    <row r="503" spans="1:20" ht="20.100000000000001" hidden="1" customHeight="1">
      <c r="A503">
        <v>2</v>
      </c>
      <c r="B503">
        <v>502</v>
      </c>
      <c r="C503" t="s">
        <v>260</v>
      </c>
      <c r="D503" t="s">
        <v>2765</v>
      </c>
      <c r="E503" t="s">
        <v>838</v>
      </c>
      <c r="F503" t="s">
        <v>260</v>
      </c>
      <c r="J503" s="9" t="s">
        <v>266</v>
      </c>
      <c r="L503" t="e">
        <f>VLOOKUP(F503&amp;E503,'Атрибут-ТОД2'!F:F,1,0)</f>
        <v>#N/A</v>
      </c>
      <c r="O503" s="27" t="str">
        <f>IF(ISNA(VLOOKUP(E:E,'Мегавитрина на 21.09'!C:H,1,0)), VLOOKUP(E:E,'Мегавитрина на 21.09'!D:H,1,0),VLOOKUP(E:E,'Мегавитрина на 21.09'!C:H,1,0))</f>
        <v>dep_curr_acc_activity_nflag</v>
      </c>
      <c r="P503" s="27" t="str">
        <f>IF(ISNA(VLOOKUP(E:E,'Мегавитрина на 21.09'!C:H,2,0)), VLOOKUP(E:E,'Мегавитрина на 21.09'!D:H,1,0),VLOOKUP(E:E,'Мегавитрина на 21.09'!C:H,2,0))</f>
        <v>lbt_curr_acc_activity_nflag</v>
      </c>
      <c r="Q503" s="27" t="str">
        <f>IF(ISNA(VLOOKUP(E:E,'Мегавитрина на 21.09'!C:H,3,0)), VLOOKUP(E:E,'Мегавитрина на 21.09'!D:H,2,0),VLOOKUP(E:E,'Мегавитрина на 21.09'!C:H,3,0))</f>
        <v>Флаг активности по текущим счетам</v>
      </c>
      <c r="R503" s="27" t="str">
        <f>IF(ISNA(VLOOKUP(E:E,'Мегавитрина на 21.09'!C:H,4,0)), VLOOKUP(E:E,'Мегавитрина на 21.09'!D:H,3,0),VLOOKUP(E:E,'Мегавитрина на 21.09'!C:H,4,0))</f>
        <v>custom_rb_cod.dep_agrmnt_aggr</v>
      </c>
      <c r="S503">
        <f>IF(ISNA(VLOOKUP(E:E,'Мегавитрина на 21.09'!C:H,5,0)), VLOOKUP(E:E,'Мегавитрина на 21.09'!D:H,4,0),VLOOKUP(E:E,'Мегавитрина на 21.09'!C:H,5,0))</f>
        <v>0</v>
      </c>
      <c r="T503" t="str">
        <f>IF(ISNA(VLOOKUP(E:E,'Мегавитрина на 21.09'!C:H,6,0)), VLOOKUP(E:E,'Мегавитрина на 21.09'!D:H,5,0),VLOOKUP(E:E,'Мегавитрина на 21.09'!C:H,6,0))</f>
        <v>Max(curr_acc_activity_nflag) AS dep_curr_acc_activity_nflag</v>
      </c>
    </row>
    <row r="504" spans="1:20" ht="20.100000000000001" hidden="1" customHeight="1">
      <c r="A504">
        <v>2</v>
      </c>
      <c r="B504">
        <v>503</v>
      </c>
      <c r="C504" t="s">
        <v>260</v>
      </c>
      <c r="D504" t="s">
        <v>2765</v>
      </c>
      <c r="E504" t="s">
        <v>839</v>
      </c>
      <c r="F504" t="s">
        <v>260</v>
      </c>
      <c r="J504" s="9" t="s">
        <v>266</v>
      </c>
      <c r="L504" t="e">
        <f>VLOOKUP(F504&amp;E504,'Атрибут-ТОД2'!F:F,1,0)</f>
        <v>#N/A</v>
      </c>
      <c r="O504" s="27" t="str">
        <f>IF(ISNA(VLOOKUP(E:E,'Мегавитрина на 21.09'!C:H,1,0)), VLOOKUP(E:E,'Мегавитрина на 21.09'!D:H,1,0),VLOOKUP(E:E,'Мегавитрина на 21.09'!C:H,1,0))</f>
        <v>dep_inc_avg_risk_rub_amt</v>
      </c>
      <c r="P504" s="27" t="str">
        <f>IF(ISNA(VLOOKUP(E:E,'Мегавитрина на 21.09'!C:H,2,0)), VLOOKUP(E:E,'Мегавитрина на 21.09'!D:H,1,0),VLOOKUP(E:E,'Мегавитрина на 21.09'!C:H,2,0))</f>
        <v>lbt_inc_avg_risk_rub_amt</v>
      </c>
      <c r="Q504" s="27" t="str">
        <f>IF(ISNA(VLOOKUP(E:E,'Мегавитрина на 21.09'!C:H,3,0)), VLOOKUP(E:E,'Мегавитрина на 21.09'!D:H,2,0),VLOOKUP(E:E,'Мегавитрина на 21.09'!C:H,3,0))</f>
        <v>Общий среднемесячный доход (зарплата + соц.начисления) по методике Рисков</v>
      </c>
      <c r="R504" s="27" t="str">
        <f>IF(ISNA(VLOOKUP(E:E,'Мегавитрина на 21.09'!C:H,4,0)), VLOOKUP(E:E,'Мегавитрина на 21.09'!D:H,3,0),VLOOKUP(E:E,'Мегавитрина на 21.09'!C:H,4,0))</f>
        <v>custom_rb_cod.dep_agrmnt_aggr</v>
      </c>
      <c r="S504">
        <f>IF(ISNA(VLOOKUP(E:E,'Мегавитрина на 21.09'!C:H,5,0)), VLOOKUP(E:E,'Мегавитрина на 21.09'!D:H,4,0),VLOOKUP(E:E,'Мегавитрина на 21.09'!C:H,5,0))</f>
        <v>0</v>
      </c>
      <c r="T504" t="str">
        <f>IF(ISNA(VLOOKUP(E:E,'Мегавитрина на 21.09'!C:H,6,0)), VLOOKUP(E:E,'Мегавитрина на 21.09'!D:H,5,0),VLOOKUP(E:E,'Мегавитрина на 21.09'!C:H,6,0))</f>
        <v>Max(txn_tot_inc_avg_mnth_rub_amt) AS dep_inc_avg_risk_rub_amt,</v>
      </c>
    </row>
    <row r="505" spans="1:20" ht="20.100000000000001" hidden="1" customHeight="1">
      <c r="A505">
        <v>2</v>
      </c>
      <c r="B505">
        <v>504</v>
      </c>
      <c r="C505" t="s">
        <v>260</v>
      </c>
      <c r="D505" t="s">
        <v>2765</v>
      </c>
      <c r="E505" t="s">
        <v>842</v>
      </c>
      <c r="F505" t="s">
        <v>260</v>
      </c>
      <c r="J505" s="9" t="s">
        <v>266</v>
      </c>
      <c r="L505" t="e">
        <f>VLOOKUP(F505&amp;E505,'Атрибут-ТОД2'!F:F,1,0)</f>
        <v>#N/A</v>
      </c>
      <c r="O505" s="27" t="str">
        <f>IF(ISNA(VLOOKUP(E:E,'Мегавитрина на 21.09'!C:H,1,0)), VLOOKUP(E:E,'Мегавитрина на 21.09'!D:H,1,0),VLOOKUP(E:E,'Мегавитрина на 21.09'!C:H,1,0))</f>
        <v>dep_inf_income_qty</v>
      </c>
      <c r="P505" s="27">
        <f>IF(ISNA(VLOOKUP(E:E,'Мегавитрина на 21.09'!C:H,2,0)), VLOOKUP(E:E,'Мегавитрина на 21.09'!D:H,1,0),VLOOKUP(E:E,'Мегавитрина на 21.09'!C:H,2,0))</f>
        <v>0</v>
      </c>
      <c r="Q505" s="27" t="str">
        <f>IF(ISNA(VLOOKUP(E:E,'Мегавитрина на 21.09'!C:H,3,0)), VLOOKUP(E:E,'Мегавитрина на 21.09'!D:H,2,0),VLOOKUP(E:E,'Мегавитрина на 21.09'!C:H,3,0))</f>
        <v>Количество поступлений на счет (зарплата, пенсии, больничные)</v>
      </c>
      <c r="R505" s="27" t="str">
        <f>IF(ISNA(VLOOKUP(E:E,'Мегавитрина на 21.09'!C:H,4,0)), VLOOKUP(E:E,'Мегавитрина на 21.09'!D:H,3,0),VLOOKUP(E:E,'Мегавитрина на 21.09'!C:H,4,0))</f>
        <v>custom_rb_cod.dep_txn_aggr</v>
      </c>
      <c r="S505">
        <f>IF(ISNA(VLOOKUP(E:E,'Мегавитрина на 21.09'!C:H,5,0)), VLOOKUP(E:E,'Мегавитрина на 21.09'!D:H,4,0),VLOOKUP(E:E,'Мегавитрина на 21.09'!C:H,5,0))</f>
        <v>0</v>
      </c>
      <c r="T505" t="str">
        <f>IF(ISNA(VLOOKUP(E:E,'Мегавитрина на 21.09'!C:H,6,0)), VLOOKUP(E:E,'Мегавитрина на 21.09'!D:H,5,0),VLOOKUP(E:E,'Мегавитрина на 21.09'!C:H,6,0))</f>
        <v>Sum(dat.txn_qty) AS dep_inf_income_qty WHERE dat.report_dt = p_report_dt
                               AND dat.txn_deb_cred_cd = 'C'
                               AND ((dat.txn_cod_type_rk = 21 AND ZeroIfNull(txn_pmt_reg_type_rk) &lt;&gt; 6)  OR
                               dat.txn_cod_type_rk = 20 OR (dat.txn_cod_type_rk = 8 AND txn_pmt_reg_type_rk=19))</v>
      </c>
    </row>
    <row r="506" spans="1:20" ht="20.100000000000001" hidden="1" customHeight="1">
      <c r="A506">
        <v>2</v>
      </c>
      <c r="B506">
        <v>505</v>
      </c>
      <c r="C506" t="s">
        <v>260</v>
      </c>
      <c r="D506" t="s">
        <v>2765</v>
      </c>
      <c r="E506" t="s">
        <v>843</v>
      </c>
      <c r="F506" t="s">
        <v>260</v>
      </c>
      <c r="J506" s="9" t="s">
        <v>266</v>
      </c>
      <c r="L506" t="e">
        <f>VLOOKUP(F506&amp;E506,'Атрибут-ТОД2'!F:F,1,0)</f>
        <v>#N/A</v>
      </c>
      <c r="O506" s="27" t="str">
        <f>IF(ISNA(VLOOKUP(E:E,'Мегавитрина на 21.09'!C:H,1,0)), VLOOKUP(E:E,'Мегавитрина на 21.09'!D:H,1,0),VLOOKUP(E:E,'Мегавитрина на 21.09'!C:H,1,0))</f>
        <v>dep_inf_income_rub_amt</v>
      </c>
      <c r="P506" s="27">
        <f>IF(ISNA(VLOOKUP(E:E,'Мегавитрина на 21.09'!C:H,2,0)), VLOOKUP(E:E,'Мегавитрина на 21.09'!D:H,1,0),VLOOKUP(E:E,'Мегавитрина на 21.09'!C:H,2,0))</f>
        <v>0</v>
      </c>
      <c r="Q506" s="27" t="str">
        <f>IF(ISNA(VLOOKUP(E:E,'Мегавитрина на 21.09'!C:H,3,0)), VLOOKUP(E:E,'Мегавитрина на 21.09'!D:H,2,0),VLOOKUP(E:E,'Мегавитрина на 21.09'!C:H,3,0))</f>
        <v>Сумма поступлений на счет (зарплата, пенсии, больничные)</v>
      </c>
      <c r="R506" s="27" t="str">
        <f>IF(ISNA(VLOOKUP(E:E,'Мегавитрина на 21.09'!C:H,4,0)), VLOOKUP(E:E,'Мегавитрина на 21.09'!D:H,3,0),VLOOKUP(E:E,'Мегавитрина на 21.09'!C:H,4,0))</f>
        <v>custom_rb_cod.dep_txn_aggr</v>
      </c>
      <c r="S506">
        <f>IF(ISNA(VLOOKUP(E:E,'Мегавитрина на 21.09'!C:H,5,0)), VLOOKUP(E:E,'Мегавитрина на 21.09'!D:H,4,0),VLOOKUP(E:E,'Мегавитрина на 21.09'!C:H,5,0))</f>
        <v>0</v>
      </c>
      <c r="T506" t="str">
        <f>IF(ISNA(VLOOKUP(E:E,'Мегавитрина на 21.09'!C:H,6,0)), VLOOKUP(E:E,'Мегавитрина на 21.09'!D:H,5,0),VLOOKUP(E:E,'Мегавитрина на 21.09'!C:H,6,0))</f>
        <v>Sum(dat.txn_rub_amt) AS dep_inf_income_rub_amt  WHERE dat.report_dt = p_report_dt
                               AND dat.txn_deb_cred_cd = 'C'
                               AND ((dat.txn_cod_type_rk = 21 AND ZeroIfNull(txn_pmt_reg_type_rk) &lt;&gt; 6)  OR
                               dat.txn_cod_type_rk = 20 OR (dat.txn_cod_type_rk = 8 AND txn_pmt_reg_type_rk=19))</v>
      </c>
    </row>
    <row r="507" spans="1:20" ht="20.100000000000001" hidden="1" customHeight="1">
      <c r="A507">
        <v>2</v>
      </c>
      <c r="B507">
        <v>506</v>
      </c>
      <c r="C507" t="s">
        <v>260</v>
      </c>
      <c r="D507" t="s">
        <v>2765</v>
      </c>
      <c r="E507" t="s">
        <v>844</v>
      </c>
      <c r="F507" t="s">
        <v>260</v>
      </c>
      <c r="J507" s="9" t="s">
        <v>266</v>
      </c>
      <c r="L507" t="e">
        <f>VLOOKUP(F507&amp;E507,'Атрибут-ТОД2'!F:F,1,0)</f>
        <v>#N/A</v>
      </c>
      <c r="O507" s="27" t="str">
        <f>IF(ISNA(VLOOKUP(E:E,'Мегавитрина на 21.09'!C:H,1,0)), VLOOKUP(E:E,'Мегавитрина на 21.09'!D:H,1,0),VLOOKUP(E:E,'Мегавитрина на 21.09'!C:H,1,0))</f>
        <v>dep_inf_intr_cap_qty</v>
      </c>
      <c r="P507" s="27" t="str">
        <f>IF(ISNA(VLOOKUP(E:E,'Мегавитрина на 21.09'!C:H,2,0)), VLOOKUP(E:E,'Мегавитрина на 21.09'!D:H,1,0),VLOOKUP(E:E,'Мегавитрина на 21.09'!C:H,2,0))</f>
        <v>lbt_inf_intr_cap_qty</v>
      </c>
      <c r="Q507" s="27" t="str">
        <f>IF(ISNA(VLOOKUP(E:E,'Мегавитрина на 21.09'!C:H,3,0)), VLOOKUP(E:E,'Мегавитрина на 21.09'!D:H,2,0),VLOOKUP(E:E,'Мегавитрина на 21.09'!C:H,3,0))</f>
        <v>Кол-во операций по капитализации и начислению процентов по всем счетам клиента</v>
      </c>
      <c r="R507" s="27" t="str">
        <f>IF(ISNA(VLOOKUP(E:E,'Мегавитрина на 21.09'!C:H,4,0)), VLOOKUP(E:E,'Мегавитрина на 21.09'!D:H,3,0),VLOOKUP(E:E,'Мегавитрина на 21.09'!C:H,4,0))</f>
        <v>custom_rb_cod.dep_agrmnt_aggr</v>
      </c>
      <c r="S507">
        <f>IF(ISNA(VLOOKUP(E:E,'Мегавитрина на 21.09'!C:H,5,0)), VLOOKUP(E:E,'Мегавитрина на 21.09'!D:H,4,0),VLOOKUP(E:E,'Мегавитрина на 21.09'!C:H,5,0))</f>
        <v>0</v>
      </c>
      <c r="T507" t="str">
        <f>IF(ISNA(VLOOKUP(E:E,'Мегавитрина на 21.09'!C:H,6,0)), VLOOKUP(E:E,'Мегавитрина на 21.09'!D:H,5,0),VLOOKUP(E:E,'Мегавитрина на 21.09'!C:H,6,0))</f>
        <v>Sum(txn_inf_intr_cap_qty) AS dep_inf_intr_cap_qty,</v>
      </c>
    </row>
    <row r="508" spans="1:20" ht="20.100000000000001" hidden="1" customHeight="1">
      <c r="A508">
        <v>2</v>
      </c>
      <c r="B508">
        <v>507</v>
      </c>
      <c r="C508" t="s">
        <v>260</v>
      </c>
      <c r="D508" t="s">
        <v>2765</v>
      </c>
      <c r="E508" t="s">
        <v>845</v>
      </c>
      <c r="F508" t="s">
        <v>260</v>
      </c>
      <c r="H508">
        <f>VLOOKUP(E508,'Атрибут-ТОД'!B:F,3,0)</f>
        <v>0</v>
      </c>
      <c r="J508" s="9" t="s">
        <v>266</v>
      </c>
      <c r="K508" t="s">
        <v>2741</v>
      </c>
      <c r="L508" t="str">
        <f>VLOOKUP(F508&amp;E508,'Атрибут-ТОД2'!F:F,1,0)</f>
        <v>SBX_RETAIL_MP_DM.ft_client_aggr_mnth_epkdep_inf_intr_cap_rub_amt</v>
      </c>
      <c r="O508" s="27" t="str">
        <f>IF(ISNA(VLOOKUP(E:E,'Мегавитрина на 21.09'!C:H,1,0)), VLOOKUP(E:E,'Мегавитрина на 21.09'!D:H,1,0),VLOOKUP(E:E,'Мегавитрина на 21.09'!C:H,1,0))</f>
        <v>dep_inf_intr_cap_rub_amt</v>
      </c>
      <c r="P508" s="27" t="str">
        <f>IF(ISNA(VLOOKUP(E:E,'Мегавитрина на 21.09'!C:H,2,0)), VLOOKUP(E:E,'Мегавитрина на 21.09'!D:H,1,0),VLOOKUP(E:E,'Мегавитрина на 21.09'!C:H,2,0))</f>
        <v>lbt_inf_intr_cap_rub_amt</v>
      </c>
      <c r="Q508" s="27" t="str">
        <f>IF(ISNA(VLOOKUP(E:E,'Мегавитрина на 21.09'!C:H,3,0)), VLOOKUP(E:E,'Мегавитрина на 21.09'!D:H,2,0),VLOOKUP(E:E,'Мегавитрина на 21.09'!C:H,3,0))</f>
        <v>Сумма операций по капитализации и начислению процентов в рублях по всем счетам клиента</v>
      </c>
      <c r="R508" s="27" t="str">
        <f>IF(ISNA(VLOOKUP(E:E,'Мегавитрина на 21.09'!C:H,4,0)), VLOOKUP(E:E,'Мегавитрина на 21.09'!D:H,3,0),VLOOKUP(E:E,'Мегавитрина на 21.09'!C:H,4,0))</f>
        <v>custom_rb_cod.dep_agrmnt_aggr</v>
      </c>
      <c r="S508">
        <f>IF(ISNA(VLOOKUP(E:E,'Мегавитрина на 21.09'!C:H,5,0)), VLOOKUP(E:E,'Мегавитрина на 21.09'!D:H,4,0),VLOOKUP(E:E,'Мегавитрина на 21.09'!C:H,5,0))</f>
        <v>0</v>
      </c>
      <c r="T508" t="str">
        <f>IF(ISNA(VLOOKUP(E:E,'Мегавитрина на 21.09'!C:H,6,0)), VLOOKUP(E:E,'Мегавитрина на 21.09'!D:H,5,0),VLOOKUP(E:E,'Мегавитрина на 21.09'!C:H,6,0))</f>
        <v>Sum(txn_inf_intr_cap_rub_amt) AS dep_inf_intr_cap_rub_amt,</v>
      </c>
    </row>
    <row r="509" spans="1:20" ht="20.100000000000001" hidden="1" customHeight="1">
      <c r="A509">
        <v>2</v>
      </c>
      <c r="B509">
        <v>508</v>
      </c>
      <c r="C509" t="s">
        <v>260</v>
      </c>
      <c r="D509" t="s">
        <v>2765</v>
      </c>
      <c r="E509" t="s">
        <v>840</v>
      </c>
      <c r="F509" t="s">
        <v>260</v>
      </c>
      <c r="J509" s="9" t="s">
        <v>266</v>
      </c>
      <c r="L509" t="e">
        <f>VLOOKUP(F509&amp;E509,'Атрибут-ТОД2'!F:F,1,0)</f>
        <v>#N/A</v>
      </c>
      <c r="O509" s="27" t="e">
        <f>IF(ISNA(VLOOKUP(E:E,'Мегавитрина на 21.09'!C:H,1,0)), VLOOKUP(E:E,'Мегавитрина на 21.09'!D:H,1,0),VLOOKUP(E:E,'Мегавитрина на 21.09'!C:H,1,0))</f>
        <v>#N/A</v>
      </c>
      <c r="P509" s="27" t="e">
        <f>IF(ISNA(VLOOKUP(E:E,'Мегавитрина на 21.09'!C:H,2,0)), VLOOKUP(E:E,'Мегавитрина на 21.09'!D:H,1,0),VLOOKUP(E:E,'Мегавитрина на 21.09'!C:H,2,0))</f>
        <v>#N/A</v>
      </c>
      <c r="Q509" s="27" t="e">
        <f>IF(ISNA(VLOOKUP(E:E,'Мегавитрина на 21.09'!C:H,3,0)), VLOOKUP(E:E,'Мегавитрина на 21.09'!D:H,2,0),VLOOKUP(E:E,'Мегавитрина на 21.09'!C:H,3,0))</f>
        <v>#N/A</v>
      </c>
      <c r="R509" s="27" t="e">
        <f>IF(ISNA(VLOOKUP(E:E,'Мегавитрина на 21.09'!C:H,4,0)), VLOOKUP(E:E,'Мегавитрина на 21.09'!D:H,3,0),VLOOKUP(E:E,'Мегавитрина на 21.09'!C:H,4,0))</f>
        <v>#N/A</v>
      </c>
      <c r="S509" t="e">
        <f>IF(ISNA(VLOOKUP(E:E,'Мегавитрина на 21.09'!C:H,5,0)), VLOOKUP(E:E,'Мегавитрина на 21.09'!D:H,4,0),VLOOKUP(E:E,'Мегавитрина на 21.09'!C:H,5,0))</f>
        <v>#N/A</v>
      </c>
      <c r="T509" t="e">
        <f>IF(ISNA(VLOOKUP(E:E,'Мегавитрина на 21.09'!C:H,6,0)), VLOOKUP(E:E,'Мегавитрина на 21.09'!D:H,5,0),VLOOKUP(E:E,'Мегавитрина на 21.09'!C:H,6,0))</f>
        <v>#N/A</v>
      </c>
    </row>
    <row r="510" spans="1:20" ht="20.100000000000001" hidden="1" customHeight="1">
      <c r="A510">
        <v>2</v>
      </c>
      <c r="B510">
        <v>509</v>
      </c>
      <c r="C510" t="s">
        <v>260</v>
      </c>
      <c r="D510" t="s">
        <v>2765</v>
      </c>
      <c r="E510" t="s">
        <v>841</v>
      </c>
      <c r="F510" t="s">
        <v>260</v>
      </c>
      <c r="J510" s="9" t="s">
        <v>266</v>
      </c>
      <c r="L510" t="e">
        <f>VLOOKUP(F510&amp;E510,'Атрибут-ТОД2'!F:F,1,0)</f>
        <v>#N/A</v>
      </c>
      <c r="O510" s="27" t="e">
        <f>IF(ISNA(VLOOKUP(E:E,'Мегавитрина на 21.09'!C:H,1,0)), VLOOKUP(E:E,'Мегавитрина на 21.09'!D:H,1,0),VLOOKUP(E:E,'Мегавитрина на 21.09'!C:H,1,0))</f>
        <v>#N/A</v>
      </c>
      <c r="P510" s="27" t="e">
        <f>IF(ISNA(VLOOKUP(E:E,'Мегавитрина на 21.09'!C:H,2,0)), VLOOKUP(E:E,'Мегавитрина на 21.09'!D:H,1,0),VLOOKUP(E:E,'Мегавитрина на 21.09'!C:H,2,0))</f>
        <v>#N/A</v>
      </c>
      <c r="Q510" s="27" t="e">
        <f>IF(ISNA(VLOOKUP(E:E,'Мегавитрина на 21.09'!C:H,3,0)), VLOOKUP(E:E,'Мегавитрина на 21.09'!D:H,2,0),VLOOKUP(E:E,'Мегавитрина на 21.09'!C:H,3,0))</f>
        <v>#N/A</v>
      </c>
      <c r="R510" s="27" t="e">
        <f>IF(ISNA(VLOOKUP(E:E,'Мегавитрина на 21.09'!C:H,4,0)), VLOOKUP(E:E,'Мегавитрина на 21.09'!D:H,3,0),VLOOKUP(E:E,'Мегавитрина на 21.09'!C:H,4,0))</f>
        <v>#N/A</v>
      </c>
      <c r="S510" t="e">
        <f>IF(ISNA(VLOOKUP(E:E,'Мегавитрина на 21.09'!C:H,5,0)), VLOOKUP(E:E,'Мегавитрина на 21.09'!D:H,4,0),VLOOKUP(E:E,'Мегавитрина на 21.09'!C:H,5,0))</f>
        <v>#N/A</v>
      </c>
      <c r="T510" t="e">
        <f>IF(ISNA(VLOOKUP(E:E,'Мегавитрина на 21.09'!C:H,6,0)), VLOOKUP(E:E,'Мегавитрина на 21.09'!D:H,5,0),VLOOKUP(E:E,'Мегавитрина на 21.09'!C:H,6,0))</f>
        <v>#N/A</v>
      </c>
    </row>
    <row r="511" spans="1:20" ht="20.100000000000001" hidden="1" customHeight="1">
      <c r="A511">
        <v>2</v>
      </c>
      <c r="B511">
        <v>510</v>
      </c>
      <c r="C511" t="s">
        <v>260</v>
      </c>
      <c r="D511" t="s">
        <v>2765</v>
      </c>
      <c r="E511" t="s">
        <v>846</v>
      </c>
      <c r="F511" t="s">
        <v>260</v>
      </c>
      <c r="J511" s="9" t="s">
        <v>266</v>
      </c>
      <c r="L511" t="e">
        <f>VLOOKUP(F511&amp;E511,'Атрибут-ТОД2'!F:F,1,0)</f>
        <v>#N/A</v>
      </c>
      <c r="O511" s="27" t="str">
        <f>IF(ISNA(VLOOKUP(E:E,'Мегавитрина на 21.09'!C:H,1,0)), VLOOKUP(E:E,'Мегавитрина на 21.09'!D:H,1,0),VLOOKUP(E:E,'Мегавитрина на 21.09'!C:H,1,0))</f>
        <v>dep_inf_new_acct_qty</v>
      </c>
      <c r="P511" s="27" t="str">
        <f>IF(ISNA(VLOOKUP(E:E,'Мегавитрина на 21.09'!C:H,2,0)), VLOOKUP(E:E,'Мегавитрина на 21.09'!D:H,1,0),VLOOKUP(E:E,'Мегавитрина на 21.09'!C:H,2,0))</f>
        <v>lbt_inf_new_acct_qty</v>
      </c>
      <c r="Q511" s="27" t="str">
        <f>IF(ISNA(VLOOKUP(E:E,'Мегавитрина на 21.09'!C:H,3,0)), VLOOKUP(E:E,'Мегавитрина на 21.09'!D:H,2,0),VLOOKUP(E:E,'Мегавитрина на 21.09'!C:H,3,0))</f>
        <v>Кол-во операций открытия новых счетов</v>
      </c>
      <c r="R511" s="27" t="str">
        <f>IF(ISNA(VLOOKUP(E:E,'Мегавитрина на 21.09'!C:H,4,0)), VLOOKUP(E:E,'Мегавитрина на 21.09'!D:H,3,0),VLOOKUP(E:E,'Мегавитрина на 21.09'!C:H,4,0))</f>
        <v>custom_rb_cod.dep_agrmnt_aggr</v>
      </c>
      <c r="S511">
        <f>IF(ISNA(VLOOKUP(E:E,'Мегавитрина на 21.09'!C:H,5,0)), VLOOKUP(E:E,'Мегавитрина на 21.09'!D:H,4,0),VLOOKUP(E:E,'Мегавитрина на 21.09'!C:H,5,0))</f>
        <v>0</v>
      </c>
      <c r="T511" t="str">
        <f>IF(ISNA(VLOOKUP(E:E,'Мегавитрина на 21.09'!C:H,6,0)), VLOOKUP(E:E,'Мегавитрина на 21.09'!D:H,5,0),VLOOKUP(E:E,'Мегавитрина на 21.09'!C:H,6,0))</f>
        <v>Sum(txn_inf_new_acct_qty) AS dep_inf_new_acct_qty,</v>
      </c>
    </row>
    <row r="512" spans="1:20" ht="20.100000000000001" hidden="1" customHeight="1">
      <c r="A512">
        <v>2</v>
      </c>
      <c r="B512">
        <v>511</v>
      </c>
      <c r="C512" t="s">
        <v>260</v>
      </c>
      <c r="D512" t="s">
        <v>2765</v>
      </c>
      <c r="E512" t="s">
        <v>847</v>
      </c>
      <c r="F512" t="s">
        <v>260</v>
      </c>
      <c r="J512" s="9" t="s">
        <v>266</v>
      </c>
      <c r="L512" t="e">
        <f>VLOOKUP(F512&amp;E512,'Атрибут-ТОД2'!F:F,1,0)</f>
        <v>#N/A</v>
      </c>
      <c r="O512" s="27" t="str">
        <f>IF(ISNA(VLOOKUP(E:E,'Мегавитрина на 21.09'!C:H,1,0)), VLOOKUP(E:E,'Мегавитрина на 21.09'!D:H,1,0),VLOOKUP(E:E,'Мегавитрина на 21.09'!C:H,1,0))</f>
        <v>dep_inf_new_acct_rub_amt</v>
      </c>
      <c r="P512" s="27" t="str">
        <f>IF(ISNA(VLOOKUP(E:E,'Мегавитрина на 21.09'!C:H,2,0)), VLOOKUP(E:E,'Мегавитрина на 21.09'!D:H,1,0),VLOOKUP(E:E,'Мегавитрина на 21.09'!C:H,2,0))</f>
        <v>lbt_inf_new_acct_rub_amt</v>
      </c>
      <c r="Q512" s="27" t="str">
        <f>IF(ISNA(VLOOKUP(E:E,'Мегавитрина на 21.09'!C:H,3,0)), VLOOKUP(E:E,'Мегавитрина на 21.09'!D:H,2,0),VLOOKUP(E:E,'Мегавитрина на 21.09'!C:H,3,0))</f>
        <v>Сумма открытия новых счетов в рублях</v>
      </c>
      <c r="R512" s="27" t="str">
        <f>IF(ISNA(VLOOKUP(E:E,'Мегавитрина на 21.09'!C:H,4,0)), VLOOKUP(E:E,'Мегавитрина на 21.09'!D:H,3,0),VLOOKUP(E:E,'Мегавитрина на 21.09'!C:H,4,0))</f>
        <v>custom_rb_cod.dep_agrmnt_aggr</v>
      </c>
      <c r="S512">
        <f>IF(ISNA(VLOOKUP(E:E,'Мегавитрина на 21.09'!C:H,5,0)), VLOOKUP(E:E,'Мегавитрина на 21.09'!D:H,4,0),VLOOKUP(E:E,'Мегавитрина на 21.09'!C:H,5,0))</f>
        <v>0</v>
      </c>
      <c r="T512" t="str">
        <f>IF(ISNA(VLOOKUP(E:E,'Мегавитрина на 21.09'!C:H,6,0)), VLOOKUP(E:E,'Мегавитрина на 21.09'!D:H,5,0),VLOOKUP(E:E,'Мегавитрина на 21.09'!C:H,6,0))</f>
        <v>Sum(txn_inf_new_acct_rub_amt) AS dep_inf_new_acct_rub_amt,</v>
      </c>
    </row>
    <row r="513" spans="1:20" ht="20.100000000000001" hidden="1" customHeight="1">
      <c r="A513">
        <v>2</v>
      </c>
      <c r="B513">
        <v>512</v>
      </c>
      <c r="C513" t="s">
        <v>260</v>
      </c>
      <c r="D513" t="s">
        <v>2765</v>
      </c>
      <c r="E513" t="s">
        <v>848</v>
      </c>
      <c r="F513" t="s">
        <v>260</v>
      </c>
      <c r="J513" s="9" t="s">
        <v>266</v>
      </c>
      <c r="L513" t="e">
        <f>VLOOKUP(F513&amp;E513,'Атрибут-ТОД2'!F:F,1,0)</f>
        <v>#N/A</v>
      </c>
      <c r="O513" s="27" t="str">
        <f>IF(ISNA(VLOOKUP(E:E,'Мегавитрина на 21.09'!C:H,1,0)), VLOOKUP(E:E,'Мегавитрина на 21.09'!D:H,1,0),VLOOKUP(E:E,'Мегавитрина на 21.09'!C:H,1,0))</f>
        <v>dep_inf_othr_qty</v>
      </c>
      <c r="P513" s="27" t="str">
        <f>IF(ISNA(VLOOKUP(E:E,'Мегавитрина на 21.09'!C:H,2,0)), VLOOKUP(E:E,'Мегавитрина на 21.09'!D:H,1,0),VLOOKUP(E:E,'Мегавитрина на 21.09'!C:H,2,0))</f>
        <v>lbt_inf_othr_qty</v>
      </c>
      <c r="Q513" s="27" t="str">
        <f>IF(ISNA(VLOOKUP(E:E,'Мегавитрина на 21.09'!C:H,3,0)), VLOOKUP(E:E,'Мегавитрина на 21.09'!D:H,2,0),VLOOKUP(E:E,'Мегавитрина на 21.09'!C:H,3,0))</f>
        <v>Кол-во прочих приходных операций по всем счетам клиента</v>
      </c>
      <c r="R513" s="27" t="str">
        <f>IF(ISNA(VLOOKUP(E:E,'Мегавитрина на 21.09'!C:H,4,0)), VLOOKUP(E:E,'Мегавитрина на 21.09'!D:H,3,0),VLOOKUP(E:E,'Мегавитрина на 21.09'!C:H,4,0))</f>
        <v>custom_rb_cod.dep_agrmnt_aggr</v>
      </c>
      <c r="S513">
        <f>IF(ISNA(VLOOKUP(E:E,'Мегавитрина на 21.09'!C:H,5,0)), VLOOKUP(E:E,'Мегавитрина на 21.09'!D:H,4,0),VLOOKUP(E:E,'Мегавитрина на 21.09'!C:H,5,0))</f>
        <v>0</v>
      </c>
      <c r="T513" t="str">
        <f>IF(ISNA(VLOOKUP(E:E,'Мегавитрина на 21.09'!C:H,6,0)), VLOOKUP(E:E,'Мегавитрина на 21.09'!D:H,5,0),VLOOKUP(E:E,'Мегавитрина на 21.09'!C:H,6,0))</f>
        <v>Sum(txn_inf_othr_qty) AS dep_inf_othr_qty</v>
      </c>
    </row>
    <row r="514" spans="1:20" ht="20.100000000000001" hidden="1" customHeight="1">
      <c r="A514">
        <v>2</v>
      </c>
      <c r="B514">
        <v>513</v>
      </c>
      <c r="C514" t="s">
        <v>260</v>
      </c>
      <c r="D514" t="s">
        <v>2765</v>
      </c>
      <c r="E514" t="s">
        <v>849</v>
      </c>
      <c r="F514" t="s">
        <v>260</v>
      </c>
      <c r="J514" s="9" t="s">
        <v>266</v>
      </c>
      <c r="L514" t="e">
        <f>VLOOKUP(F514&amp;E514,'Атрибут-ТОД2'!F:F,1,0)</f>
        <v>#N/A</v>
      </c>
      <c r="O514" s="27" t="str">
        <f>IF(ISNA(VLOOKUP(E:E,'Мегавитрина на 21.09'!C:H,1,0)), VLOOKUP(E:E,'Мегавитрина на 21.09'!D:H,1,0),VLOOKUP(E:E,'Мегавитрина на 21.09'!C:H,1,0))</f>
        <v>dep_inf_othr_rub_amt</v>
      </c>
      <c r="P514" s="27" t="str">
        <f>IF(ISNA(VLOOKUP(E:E,'Мегавитрина на 21.09'!C:H,2,0)), VLOOKUP(E:E,'Мегавитрина на 21.09'!D:H,1,0),VLOOKUP(E:E,'Мегавитрина на 21.09'!C:H,2,0))</f>
        <v>lbt_inf_othr_rub_amt</v>
      </c>
      <c r="Q514" s="27" t="str">
        <f>IF(ISNA(VLOOKUP(E:E,'Мегавитрина на 21.09'!C:H,3,0)), VLOOKUP(E:E,'Мегавитрина на 21.09'!D:H,2,0),VLOOKUP(E:E,'Мегавитрина на 21.09'!C:H,3,0))</f>
        <v>Сумма прочих приходных операций по всем счетам клиента в рублях</v>
      </c>
      <c r="R514" s="27" t="str">
        <f>IF(ISNA(VLOOKUP(E:E,'Мегавитрина на 21.09'!C:H,4,0)), VLOOKUP(E:E,'Мегавитрина на 21.09'!D:H,3,0),VLOOKUP(E:E,'Мегавитрина на 21.09'!C:H,4,0))</f>
        <v>custom_rb_cod.dep_agrmnt_aggr</v>
      </c>
      <c r="S514">
        <f>IF(ISNA(VLOOKUP(E:E,'Мегавитрина на 21.09'!C:H,5,0)), VLOOKUP(E:E,'Мегавитрина на 21.09'!D:H,4,0),VLOOKUP(E:E,'Мегавитрина на 21.09'!C:H,5,0))</f>
        <v>0</v>
      </c>
      <c r="T514" t="str">
        <f>IF(ISNA(VLOOKUP(E:E,'Мегавитрина на 21.09'!C:H,6,0)), VLOOKUP(E:E,'Мегавитрина на 21.09'!D:H,5,0),VLOOKUP(E:E,'Мегавитрина на 21.09'!C:H,6,0))</f>
        <v>Sum(txn_inf_othr_rub_amt) AS dep_inf_othr_rub_amt,</v>
      </c>
    </row>
    <row r="515" spans="1:20" ht="20.100000000000001" hidden="1" customHeight="1">
      <c r="A515">
        <v>2</v>
      </c>
      <c r="B515">
        <v>514</v>
      </c>
      <c r="C515" t="s">
        <v>260</v>
      </c>
      <c r="D515" t="s">
        <v>2765</v>
      </c>
      <c r="E515" t="s">
        <v>850</v>
      </c>
      <c r="F515" t="s">
        <v>260</v>
      </c>
      <c r="J515" s="9" t="s">
        <v>266</v>
      </c>
      <c r="L515" t="e">
        <f>VLOOKUP(F515&amp;E515,'Атрибут-ТОД2'!F:F,1,0)</f>
        <v>#N/A</v>
      </c>
      <c r="O515" s="27" t="str">
        <f>IF(ISNA(VLOOKUP(E:E,'Мегавитрина на 21.09'!C:H,1,0)), VLOOKUP(E:E,'Мегавитрина на 21.09'!D:H,1,0),VLOOKUP(E:E,'Мегавитрина на 21.09'!C:H,1,0))</f>
        <v>dep_inf_payroll_qty</v>
      </c>
      <c r="P515" s="27" t="str">
        <f>IF(ISNA(VLOOKUP(E:E,'Мегавитрина на 21.09'!C:H,2,0)), VLOOKUP(E:E,'Мегавитрина на 21.09'!D:H,1,0),VLOOKUP(E:E,'Мегавитрина на 21.09'!C:H,2,0))</f>
        <v>lbt_inf_payroll_qty</v>
      </c>
      <c r="Q515" s="27" t="str">
        <f>IF(ISNA(VLOOKUP(E:E,'Мегавитрина на 21.09'!C:H,3,0)), VLOOKUP(E:E,'Мегавитрина на 21.09'!D:H,2,0),VLOOKUP(E:E,'Мегавитрина на 21.09'!C:H,3,0))</f>
        <v>Кол-во  зарплатных начислений по всем счетам клиента за месяц</v>
      </c>
      <c r="R515" s="27" t="str">
        <f>IF(ISNA(VLOOKUP(E:E,'Мегавитрина на 21.09'!C:H,4,0)), VLOOKUP(E:E,'Мегавитрина на 21.09'!D:H,3,0),VLOOKUP(E:E,'Мегавитрина на 21.09'!C:H,4,0))</f>
        <v>custom_rb_cod.dep_agrmnt_aggr</v>
      </c>
      <c r="S515">
        <f>IF(ISNA(VLOOKUP(E:E,'Мегавитрина на 21.09'!C:H,5,0)), VLOOKUP(E:E,'Мегавитрина на 21.09'!D:H,4,0),VLOOKUP(E:E,'Мегавитрина на 21.09'!C:H,5,0))</f>
        <v>0</v>
      </c>
      <c r="T515" t="str">
        <f>IF(ISNA(VLOOKUP(E:E,'Мегавитрина на 21.09'!C:H,6,0)), VLOOKUP(E:E,'Мегавитрина на 21.09'!D:H,5,0),VLOOKUP(E:E,'Мегавитрина на 21.09'!C:H,6,0))</f>
        <v>Sum(txn_inf_payroll_qty) AS dep_inf_payroll_qty</v>
      </c>
    </row>
    <row r="516" spans="1:20" ht="20.100000000000001" hidden="1" customHeight="1">
      <c r="A516">
        <v>2</v>
      </c>
      <c r="B516">
        <v>515</v>
      </c>
      <c r="C516" t="s">
        <v>260</v>
      </c>
      <c r="D516" t="s">
        <v>2765</v>
      </c>
      <c r="E516" t="s">
        <v>851</v>
      </c>
      <c r="F516" t="s">
        <v>260</v>
      </c>
      <c r="J516" s="9" t="s">
        <v>266</v>
      </c>
      <c r="L516" t="e">
        <f>VLOOKUP(F516&amp;E516,'Атрибут-ТОД2'!F:F,1,0)</f>
        <v>#N/A</v>
      </c>
      <c r="O516" s="27" t="str">
        <f>IF(ISNA(VLOOKUP(E:E,'Мегавитрина на 21.09'!C:H,1,0)), VLOOKUP(E:E,'Мегавитрина на 21.09'!D:H,1,0),VLOOKUP(E:E,'Мегавитрина на 21.09'!C:H,1,0))</f>
        <v>dep_inf_payroll_rub_amt</v>
      </c>
      <c r="P516" s="27" t="str">
        <f>IF(ISNA(VLOOKUP(E:E,'Мегавитрина на 21.09'!C:H,2,0)), VLOOKUP(E:E,'Мегавитрина на 21.09'!D:H,1,0),VLOOKUP(E:E,'Мегавитрина на 21.09'!C:H,2,0))</f>
        <v>lbt_inf_payroll_rub_amt</v>
      </c>
      <c r="Q516" s="27" t="str">
        <f>IF(ISNA(VLOOKUP(E:E,'Мегавитрина на 21.09'!C:H,3,0)), VLOOKUP(E:E,'Мегавитрина на 21.09'!D:H,2,0),VLOOKUP(E:E,'Мегавитрина на 21.09'!C:H,3,0))</f>
        <v>Сумма зарплатных начислений по всем счетам клиента за месяц в рублях</v>
      </c>
      <c r="R516" s="27" t="str">
        <f>IF(ISNA(VLOOKUP(E:E,'Мегавитрина на 21.09'!C:H,4,0)), VLOOKUP(E:E,'Мегавитрина на 21.09'!D:H,3,0),VLOOKUP(E:E,'Мегавитрина на 21.09'!C:H,4,0))</f>
        <v>custom_rb_cod.dep_agrmnt_aggr</v>
      </c>
      <c r="S516">
        <f>IF(ISNA(VLOOKUP(E:E,'Мегавитрина на 21.09'!C:H,5,0)), VLOOKUP(E:E,'Мегавитрина на 21.09'!D:H,4,0),VLOOKUP(E:E,'Мегавитрина на 21.09'!C:H,5,0))</f>
        <v>0</v>
      </c>
      <c r="T516" t="str">
        <f>IF(ISNA(VLOOKUP(E:E,'Мегавитрина на 21.09'!C:H,6,0)), VLOOKUP(E:E,'Мегавитрина на 21.09'!D:H,5,0),VLOOKUP(E:E,'Мегавитрина на 21.09'!C:H,6,0))</f>
        <v>Sum(txn_inf_payroll_rub_amt) AS dep_inf_payroll_rub_amt</v>
      </c>
    </row>
    <row r="517" spans="1:20" ht="20.100000000000001" hidden="1" customHeight="1">
      <c r="A517">
        <v>2</v>
      </c>
      <c r="B517">
        <v>516</v>
      </c>
      <c r="C517" t="s">
        <v>260</v>
      </c>
      <c r="D517" t="s">
        <v>2765</v>
      </c>
      <c r="E517" t="s">
        <v>852</v>
      </c>
      <c r="F517" t="s">
        <v>260</v>
      </c>
      <c r="J517" s="9" t="s">
        <v>266</v>
      </c>
      <c r="L517" t="e">
        <f>VLOOKUP(F517&amp;E517,'Атрибут-ТОД2'!F:F,1,0)</f>
        <v>#N/A</v>
      </c>
      <c r="O517" s="27" t="str">
        <f>IF(ISNA(VLOOKUP(E:E,'Мегавитрина на 21.09'!C:H,1,0)), VLOOKUP(E:E,'Мегавитрина на 21.09'!D:H,1,0),VLOOKUP(E:E,'Мегавитрина на 21.09'!C:H,1,0))</f>
        <v>dep_inf_social_qty</v>
      </c>
      <c r="P517" s="27" t="str">
        <f>IF(ISNA(VLOOKUP(E:E,'Мегавитрина на 21.09'!C:H,2,0)), VLOOKUP(E:E,'Мегавитрина на 21.09'!D:H,1,0),VLOOKUP(E:E,'Мегавитрина на 21.09'!C:H,2,0))</f>
        <v>lbt_inf_social_qty</v>
      </c>
      <c r="Q517" s="27" t="str">
        <f>IF(ISNA(VLOOKUP(E:E,'Мегавитрина на 21.09'!C:H,3,0)), VLOOKUP(E:E,'Мегавитрина на 21.09'!D:H,2,0),VLOOKUP(E:E,'Мегавитрина на 21.09'!C:H,3,0))</f>
        <v>Кол-во пенсионных начислений по всем счетам клиента за месяц</v>
      </c>
      <c r="R517" s="27" t="str">
        <f>IF(ISNA(VLOOKUP(E:E,'Мегавитрина на 21.09'!C:H,4,0)), VLOOKUP(E:E,'Мегавитрина на 21.09'!D:H,3,0),VLOOKUP(E:E,'Мегавитрина на 21.09'!C:H,4,0))</f>
        <v>custom_rb_cod.dep_agrmnt_aggr</v>
      </c>
      <c r="S517">
        <f>IF(ISNA(VLOOKUP(E:E,'Мегавитрина на 21.09'!C:H,5,0)), VLOOKUP(E:E,'Мегавитрина на 21.09'!D:H,4,0),VLOOKUP(E:E,'Мегавитрина на 21.09'!C:H,5,0))</f>
        <v>0</v>
      </c>
      <c r="T517" t="str">
        <f>IF(ISNA(VLOOKUP(E:E,'Мегавитрина на 21.09'!C:H,6,0)), VLOOKUP(E:E,'Мегавитрина на 21.09'!D:H,5,0),VLOOKUP(E:E,'Мегавитрина на 21.09'!C:H,6,0))</f>
        <v>Sum(txn_inf_social_qty) AS dep_inf_social_qty,</v>
      </c>
    </row>
    <row r="518" spans="1:20" ht="20.100000000000001" hidden="1" customHeight="1">
      <c r="A518">
        <v>2</v>
      </c>
      <c r="B518">
        <v>517</v>
      </c>
      <c r="C518" t="s">
        <v>260</v>
      </c>
      <c r="D518" t="s">
        <v>2765</v>
      </c>
      <c r="E518" t="s">
        <v>853</v>
      </c>
      <c r="F518" t="s">
        <v>260</v>
      </c>
      <c r="J518" s="9" t="s">
        <v>266</v>
      </c>
      <c r="L518" t="e">
        <f>VLOOKUP(F518&amp;E518,'Атрибут-ТОД2'!F:F,1,0)</f>
        <v>#N/A</v>
      </c>
      <c r="O518" s="27" t="str">
        <f>IF(ISNA(VLOOKUP(E:E,'Мегавитрина на 21.09'!C:H,1,0)), VLOOKUP(E:E,'Мегавитрина на 21.09'!D:H,1,0),VLOOKUP(E:E,'Мегавитрина на 21.09'!C:H,1,0))</f>
        <v>dep_inf_social_rub_amt</v>
      </c>
      <c r="P518" s="27" t="str">
        <f>IF(ISNA(VLOOKUP(E:E,'Мегавитрина на 21.09'!C:H,2,0)), VLOOKUP(E:E,'Мегавитрина на 21.09'!D:H,1,0),VLOOKUP(E:E,'Мегавитрина на 21.09'!C:H,2,0))</f>
        <v>lbt_inf_social_rub_amt</v>
      </c>
      <c r="Q518" s="27" t="str">
        <f>IF(ISNA(VLOOKUP(E:E,'Мегавитрина на 21.09'!C:H,3,0)), VLOOKUP(E:E,'Мегавитрина на 21.09'!D:H,2,0),VLOOKUP(E:E,'Мегавитрина на 21.09'!C:H,3,0))</f>
        <v>Сумма пенсионных начислений по всем счетам клиента за месяц</v>
      </c>
      <c r="R518" s="27" t="str">
        <f>IF(ISNA(VLOOKUP(E:E,'Мегавитрина на 21.09'!C:H,4,0)), VLOOKUP(E:E,'Мегавитрина на 21.09'!D:H,3,0),VLOOKUP(E:E,'Мегавитрина на 21.09'!C:H,4,0))</f>
        <v>custom_rb_cod.dep_agrmnt_aggr</v>
      </c>
      <c r="S518">
        <f>IF(ISNA(VLOOKUP(E:E,'Мегавитрина на 21.09'!C:H,5,0)), VLOOKUP(E:E,'Мегавитрина на 21.09'!D:H,4,0),VLOOKUP(E:E,'Мегавитрина на 21.09'!C:H,5,0))</f>
        <v>0</v>
      </c>
      <c r="T518" t="str">
        <f>IF(ISNA(VLOOKUP(E:E,'Мегавитрина на 21.09'!C:H,6,0)), VLOOKUP(E:E,'Мегавитрина на 21.09'!D:H,5,0),VLOOKUP(E:E,'Мегавитрина на 21.09'!C:H,6,0))</f>
        <v>Sum(txn_inf_social_rub_amt) AS dep_inf_social_rub_amt,</v>
      </c>
    </row>
    <row r="519" spans="1:20" ht="20.100000000000001" hidden="1" customHeight="1">
      <c r="A519">
        <v>2</v>
      </c>
      <c r="B519">
        <v>518</v>
      </c>
      <c r="C519" t="s">
        <v>260</v>
      </c>
      <c r="D519" t="s">
        <v>2765</v>
      </c>
      <c r="E519" t="s">
        <v>854</v>
      </c>
      <c r="F519" t="s">
        <v>260</v>
      </c>
      <c r="H519">
        <f>VLOOKUP(E519,'Атрибут-ТОД'!B:F,3,0)</f>
        <v>0</v>
      </c>
      <c r="J519" s="9" t="s">
        <v>266</v>
      </c>
      <c r="K519" t="s">
        <v>2741</v>
      </c>
      <c r="L519" t="str">
        <f>VLOOKUP(F519&amp;E519,'Атрибут-ТОД2'!F:F,1,0)</f>
        <v>SBX_RETAIL_MP_DM.ft_client_aggr_mnth_epkdep_inf_topup_qty</v>
      </c>
      <c r="O519" s="27" t="str">
        <f>IF(ISNA(VLOOKUP(E:E,'Мегавитрина на 21.09'!C:H,1,0)), VLOOKUP(E:E,'Мегавитрина на 21.09'!D:H,1,0),VLOOKUP(E:E,'Мегавитрина на 21.09'!C:H,1,0))</f>
        <v>dep_inf_topup_qty</v>
      </c>
      <c r="P519" s="27" t="str">
        <f>IF(ISNA(VLOOKUP(E:E,'Мегавитрина на 21.09'!C:H,2,0)), VLOOKUP(E:E,'Мегавитрина на 21.09'!D:H,1,0),VLOOKUP(E:E,'Мегавитрина на 21.09'!C:H,2,0))</f>
        <v>lbt_inf_topup_qty</v>
      </c>
      <c r="Q519" s="27" t="str">
        <f>IF(ISNA(VLOOKUP(E:E,'Мегавитрина на 21.09'!C:H,3,0)), VLOOKUP(E:E,'Мегавитрина на 21.09'!D:H,2,0),VLOOKUP(E:E,'Мегавитрина на 21.09'!C:H,3,0))</f>
        <v>Кол-во  дополнительных взносов (пополнения счета) по всем счетам клиента</v>
      </c>
      <c r="R519" s="27" t="str">
        <f>IF(ISNA(VLOOKUP(E:E,'Мегавитрина на 21.09'!C:H,4,0)), VLOOKUP(E:E,'Мегавитрина на 21.09'!D:H,3,0),VLOOKUP(E:E,'Мегавитрина на 21.09'!C:H,4,0))</f>
        <v>custom_rb_cod.dep_agrmnt_aggr</v>
      </c>
      <c r="S519">
        <f>IF(ISNA(VLOOKUP(E:E,'Мегавитрина на 21.09'!C:H,5,0)), VLOOKUP(E:E,'Мегавитрина на 21.09'!D:H,4,0),VLOOKUP(E:E,'Мегавитрина на 21.09'!C:H,5,0))</f>
        <v>0</v>
      </c>
      <c r="T519" t="str">
        <f>IF(ISNA(VLOOKUP(E:E,'Мегавитрина на 21.09'!C:H,6,0)), VLOOKUP(E:E,'Мегавитрина на 21.09'!D:H,5,0),VLOOKUP(E:E,'Мегавитрина на 21.09'!C:H,6,0))</f>
        <v>Sum(txn_inf_topup_qty) AS dep_inf_topup_qty,</v>
      </c>
    </row>
    <row r="520" spans="1:20" ht="20.100000000000001" hidden="1" customHeight="1">
      <c r="A520">
        <v>2</v>
      </c>
      <c r="B520">
        <v>519</v>
      </c>
      <c r="C520" t="s">
        <v>260</v>
      </c>
      <c r="D520" t="s">
        <v>2765</v>
      </c>
      <c r="E520" t="s">
        <v>855</v>
      </c>
      <c r="F520" t="s">
        <v>260</v>
      </c>
      <c r="J520" s="9" t="s">
        <v>266</v>
      </c>
      <c r="L520" t="e">
        <f>VLOOKUP(F520&amp;E520,'Атрибут-ТОД2'!F:F,1,0)</f>
        <v>#N/A</v>
      </c>
      <c r="O520" s="27" t="str">
        <f>IF(ISNA(VLOOKUP(E:E,'Мегавитрина на 21.09'!C:H,1,0)), VLOOKUP(E:E,'Мегавитрина на 21.09'!D:H,1,0),VLOOKUP(E:E,'Мегавитрина на 21.09'!C:H,1,0))</f>
        <v>dep_inf_topup_rub_amt</v>
      </c>
      <c r="P520" s="27" t="str">
        <f>IF(ISNA(VLOOKUP(E:E,'Мегавитрина на 21.09'!C:H,2,0)), VLOOKUP(E:E,'Мегавитрина на 21.09'!D:H,1,0),VLOOKUP(E:E,'Мегавитрина на 21.09'!C:H,2,0))</f>
        <v>lbt_inf_topup_rub_amt</v>
      </c>
      <c r="Q520" s="27" t="str">
        <f>IF(ISNA(VLOOKUP(E:E,'Мегавитрина на 21.09'!C:H,3,0)), VLOOKUP(E:E,'Мегавитрина на 21.09'!D:H,2,0),VLOOKUP(E:E,'Мегавитрина на 21.09'!C:H,3,0))</f>
        <v>Сумма дополнительных взносов (пополнения счета) по всем счетам клиента  в рублях</v>
      </c>
      <c r="R520" s="27" t="str">
        <f>IF(ISNA(VLOOKUP(E:E,'Мегавитрина на 21.09'!C:H,4,0)), VLOOKUP(E:E,'Мегавитрина на 21.09'!D:H,3,0),VLOOKUP(E:E,'Мегавитрина на 21.09'!C:H,4,0))</f>
        <v>custom_rb_cod.dep_agrmnt_aggr</v>
      </c>
      <c r="S520">
        <f>IF(ISNA(VLOOKUP(E:E,'Мегавитрина на 21.09'!C:H,5,0)), VLOOKUP(E:E,'Мегавитрина на 21.09'!D:H,4,0),VLOOKUP(E:E,'Мегавитрина на 21.09'!C:H,5,0))</f>
        <v>0</v>
      </c>
      <c r="T520" t="str">
        <f>IF(ISNA(VLOOKUP(E:E,'Мегавитрина на 21.09'!C:H,6,0)), VLOOKUP(E:E,'Мегавитрина на 21.09'!D:H,5,0),VLOOKUP(E:E,'Мегавитрина на 21.09'!C:H,6,0))</f>
        <v>Sum(txn_inf_topup_rub_amt) AS dep_inf_topup_rub_amt,</v>
      </c>
    </row>
    <row r="521" spans="1:20" ht="20.100000000000001" hidden="1" customHeight="1">
      <c r="A521">
        <v>2</v>
      </c>
      <c r="B521">
        <v>520</v>
      </c>
      <c r="C521" t="s">
        <v>260</v>
      </c>
      <c r="D521" t="s">
        <v>2765</v>
      </c>
      <c r="E521" t="s">
        <v>856</v>
      </c>
      <c r="F521" t="s">
        <v>260</v>
      </c>
      <c r="H521">
        <f>VLOOKUP(E521,'Атрибут-ТОД'!B:F,3,0)</f>
        <v>0</v>
      </c>
      <c r="J521" s="9" t="s">
        <v>266</v>
      </c>
      <c r="K521" t="s">
        <v>2741</v>
      </c>
      <c r="L521" t="str">
        <f>VLOOKUP(F521&amp;E521,'Атрибут-ТОД2'!F:F,1,0)</f>
        <v>SBX_RETAIL_MP_DM.ft_client_aggr_mnth_epkdep_inf_total_qty</v>
      </c>
      <c r="O521" s="27" t="str">
        <f>IF(ISNA(VLOOKUP(E:E,'Мегавитрина на 21.09'!C:H,1,0)), VLOOKUP(E:E,'Мегавитрина на 21.09'!D:H,1,0),VLOOKUP(E:E,'Мегавитрина на 21.09'!C:H,1,0))</f>
        <v>dep_inf_total_qty</v>
      </c>
      <c r="P521" s="27" t="str">
        <f>IF(ISNA(VLOOKUP(E:E,'Мегавитрина на 21.09'!C:H,2,0)), VLOOKUP(E:E,'Мегавитрина на 21.09'!D:H,1,0),VLOOKUP(E:E,'Мегавитрина на 21.09'!C:H,2,0))</f>
        <v>lbt_inf_total_qty</v>
      </c>
      <c r="Q521" s="27" t="str">
        <f>IF(ISNA(VLOOKUP(E:E,'Мегавитрина на 21.09'!C:H,3,0)), VLOOKUP(E:E,'Мегавитрина на 21.09'!D:H,2,0),VLOOKUP(E:E,'Мегавитрина на 21.09'!C:H,3,0))</f>
        <v>Общее количество поступлений на все счета клиента за месяц</v>
      </c>
      <c r="R521" s="27" t="str">
        <f>IF(ISNA(VLOOKUP(E:E,'Мегавитрина на 21.09'!C:H,4,0)), VLOOKUP(E:E,'Мегавитрина на 21.09'!D:H,3,0),VLOOKUP(E:E,'Мегавитрина на 21.09'!C:H,4,0))</f>
        <v>custom_rb_cod.dep_agrmnt_aggr</v>
      </c>
      <c r="S521">
        <f>IF(ISNA(VLOOKUP(E:E,'Мегавитрина на 21.09'!C:H,5,0)), VLOOKUP(E:E,'Мегавитрина на 21.09'!D:H,4,0),VLOOKUP(E:E,'Мегавитрина на 21.09'!C:H,5,0))</f>
        <v>0</v>
      </c>
      <c r="T521" t="str">
        <f>IF(ISNA(VLOOKUP(E:E,'Мегавитрина на 21.09'!C:H,6,0)), VLOOKUP(E:E,'Мегавитрина на 21.09'!D:H,5,0),VLOOKUP(E:E,'Мегавитрина на 21.09'!C:H,6,0))</f>
        <v>Sum(txn_inf_total_qty) AS dep_inf_total_qty,</v>
      </c>
    </row>
    <row r="522" spans="1:20" ht="20.100000000000001" hidden="1" customHeight="1">
      <c r="A522">
        <v>2</v>
      </c>
      <c r="B522">
        <v>521</v>
      </c>
      <c r="C522" t="s">
        <v>260</v>
      </c>
      <c r="D522" t="s">
        <v>2765</v>
      </c>
      <c r="E522" t="s">
        <v>857</v>
      </c>
      <c r="F522" t="s">
        <v>260</v>
      </c>
      <c r="H522">
        <f>VLOOKUP(E522,'Атрибут-ТОД'!B:F,3,0)</f>
        <v>0</v>
      </c>
      <c r="J522" s="9" t="s">
        <v>266</v>
      </c>
      <c r="K522" t="s">
        <v>2741</v>
      </c>
      <c r="L522" t="str">
        <f>VLOOKUP(F522&amp;E522,'Атрибут-ТОД2'!F:F,1,0)</f>
        <v>SBX_RETAIL_MP_DM.ft_client_aggr_mnth_epkdep_inf_total_rub_amt</v>
      </c>
      <c r="O522" s="27" t="str">
        <f>IF(ISNA(VLOOKUP(E:E,'Мегавитрина на 21.09'!C:H,1,0)), VLOOKUP(E:E,'Мегавитрина на 21.09'!D:H,1,0),VLOOKUP(E:E,'Мегавитрина на 21.09'!C:H,1,0))</f>
        <v>dep_inf_total_rub_amt</v>
      </c>
      <c r="P522" s="27" t="str">
        <f>IF(ISNA(VLOOKUP(E:E,'Мегавитрина на 21.09'!C:H,2,0)), VLOOKUP(E:E,'Мегавитрина на 21.09'!D:H,1,0),VLOOKUP(E:E,'Мегавитрина на 21.09'!C:H,2,0))</f>
        <v>lbt_inf_total_rub_amt</v>
      </c>
      <c r="Q522" s="27" t="str">
        <f>IF(ISNA(VLOOKUP(E:E,'Мегавитрина на 21.09'!C:H,3,0)), VLOOKUP(E:E,'Мегавитрина на 21.09'!D:H,2,0),VLOOKUP(E:E,'Мегавитрина на 21.09'!C:H,3,0))</f>
        <v>Общая сумма поступлений на все счета клиента за месяц в рублях</v>
      </c>
      <c r="R522" s="27" t="str">
        <f>IF(ISNA(VLOOKUP(E:E,'Мегавитрина на 21.09'!C:H,4,0)), VLOOKUP(E:E,'Мегавитрина на 21.09'!D:H,3,0),VLOOKUP(E:E,'Мегавитрина на 21.09'!C:H,4,0))</f>
        <v>custom_rb_cod.dep_agrmnt_aggr</v>
      </c>
      <c r="S522">
        <f>IF(ISNA(VLOOKUP(E:E,'Мегавитрина на 21.09'!C:H,5,0)), VLOOKUP(E:E,'Мегавитрина на 21.09'!D:H,4,0),VLOOKUP(E:E,'Мегавитрина на 21.09'!C:H,5,0))</f>
        <v>0</v>
      </c>
      <c r="T522" t="str">
        <f>IF(ISNA(VLOOKUP(E:E,'Мегавитрина на 21.09'!C:H,6,0)), VLOOKUP(E:E,'Мегавитрина на 21.09'!D:H,5,0),VLOOKUP(E:E,'Мегавитрина на 21.09'!C:H,6,0))</f>
        <v>Sum(txn_inf_total_rub_amt) AS dep_inf_total_rub_amt,</v>
      </c>
    </row>
    <row r="523" spans="1:20" ht="20.100000000000001" hidden="1" customHeight="1">
      <c r="A523">
        <v>2</v>
      </c>
      <c r="B523">
        <v>522</v>
      </c>
      <c r="C523" t="s">
        <v>260</v>
      </c>
      <c r="D523" t="s">
        <v>2765</v>
      </c>
      <c r="E523" t="s">
        <v>858</v>
      </c>
      <c r="F523" t="s">
        <v>260</v>
      </c>
      <c r="J523" s="9" t="s">
        <v>266</v>
      </c>
      <c r="L523" t="e">
        <f>VLOOKUP(F523&amp;E523,'Атрибут-ТОД2'!F:F,1,0)</f>
        <v>#N/A</v>
      </c>
      <c r="O523" s="27" t="str">
        <f>IF(ISNA(VLOOKUP(E:E,'Мегавитрина на 21.09'!C:H,1,0)), VLOOKUP(E:E,'Мегавитрина на 21.09'!D:H,1,0),VLOOKUP(E:E,'Мегавитрина на 21.09'!C:H,1,0))</f>
        <v>dep_lst_payroll_agrmnt_id</v>
      </c>
      <c r="P523" s="27" t="str">
        <f>IF(ISNA(VLOOKUP(E:E,'Мегавитрина на 21.09'!C:H,2,0)), VLOOKUP(E:E,'Мегавитрина на 21.09'!D:H,1,0),VLOOKUP(E:E,'Мегавитрина на 21.09'!C:H,2,0))</f>
        <v>lbt_lst_payroll_agrmnt_id</v>
      </c>
      <c r="Q523" s="27" t="str">
        <f>IF(ISNA(VLOOKUP(E:E,'Мегавитрина на 21.09'!C:H,3,0)), VLOOKUP(E:E,'Мегавитрина на 21.09'!D:H,2,0),VLOOKUP(E:E,'Мегавитрина на 21.09'!C:H,3,0))</f>
        <v>Идентификатор последнего актуального зарплатного договора</v>
      </c>
      <c r="R523" s="27" t="str">
        <f>IF(ISNA(VLOOKUP(E:E,'Мегавитрина на 21.09'!C:H,4,0)), VLOOKUP(E:E,'Мегавитрина на 21.09'!D:H,3,0),VLOOKUP(E:E,'Мегавитрина на 21.09'!C:H,4,0))</f>
        <v>custom_rb_cod.dep_agrmnt_aggr</v>
      </c>
      <c r="S523">
        <f>IF(ISNA(VLOOKUP(E:E,'Мегавитрина на 21.09'!C:H,5,0)), VLOOKUP(E:E,'Мегавитрина на 21.09'!D:H,4,0),VLOOKUP(E:E,'Мегавитрина на 21.09'!C:H,5,0))</f>
        <v>0</v>
      </c>
      <c r="T523" t="str">
        <f>IF(ISNA(VLOOKUP(E:E,'Мегавитрина на 21.09'!C:H,6,0)), VLOOKUP(E:E,'Мегавитрина на 21.09'!D:H,5,0),VLOOKUP(E:E,'Мегавитрина на 21.09'!C:H,6,0))</f>
        <v>Last_Value(da.payroll_agrmnt_id IGNORE NULLS) Over (PARTITION BY da.epk_id ORDER BY da.agrmnt_open_dt, da.dep_agrmnt_dk ROWS BETWEEN Unbounded Preceding AND Unbounded Following) AS  dep_lst_payroll_agrmnt_id</v>
      </c>
    </row>
    <row r="524" spans="1:20" ht="20.100000000000001" hidden="1" customHeight="1">
      <c r="A524">
        <v>2</v>
      </c>
      <c r="B524">
        <v>523</v>
      </c>
      <c r="C524" t="s">
        <v>260</v>
      </c>
      <c r="D524" t="s">
        <v>2765</v>
      </c>
      <c r="E524" t="s">
        <v>1317</v>
      </c>
      <c r="F524" t="s">
        <v>260</v>
      </c>
      <c r="J524" s="9" t="s">
        <v>266</v>
      </c>
      <c r="L524" t="e">
        <f>VLOOKUP(F524&amp;E524,'Атрибут-ТОД2'!F:F,1,0)</f>
        <v>#N/A</v>
      </c>
      <c r="O524" s="27" t="str">
        <f>IF(ISNA(VLOOKUP(E:E,'Мегавитрина на 21.09'!C:H,1,0)), VLOOKUP(E:E,'Мегавитрина на 21.09'!D:H,1,0),VLOOKUP(E:E,'Мегавитрина на 21.09'!C:H,1,0))</f>
        <v>dep_mnth_payroll_max_qty</v>
      </c>
      <c r="P524" s="27" t="str">
        <f>IF(ISNA(VLOOKUP(E:E,'Мегавитрина на 21.09'!C:H,2,0)), VLOOKUP(E:E,'Мегавитрина на 21.09'!D:H,1,0),VLOOKUP(E:E,'Мегавитрина на 21.09'!C:H,2,0))</f>
        <v>lbt_mnth_payroll_max_qty</v>
      </c>
      <c r="Q524" s="27" t="str">
        <f>IF(ISNA(VLOOKUP(E:E,'Мегавитрина на 21.09'!C:H,3,0)), VLOOKUP(E:E,'Мегавитрина на 21.09'!D:H,2,0),VLOOKUP(E:E,'Мегавитрина на 21.09'!C:H,3,0))</f>
        <v>Кол-во месяцев с даты последнего поступления з/п начислений</v>
      </c>
      <c r="R524" s="27" t="str">
        <f>IF(ISNA(VLOOKUP(E:E,'Мегавитрина на 21.09'!C:H,4,0)), VLOOKUP(E:E,'Мегавитрина на 21.09'!D:H,3,0),VLOOKUP(E:E,'Мегавитрина на 21.09'!C:H,4,0))</f>
        <v>custom_rb_cod.dep_agrmnt_aggr</v>
      </c>
      <c r="S524">
        <f>IF(ISNA(VLOOKUP(E:E,'Мегавитрина на 21.09'!C:H,5,0)), VLOOKUP(E:E,'Мегавитрина на 21.09'!D:H,4,0),VLOOKUP(E:E,'Мегавитрина на 21.09'!C:H,5,0))</f>
        <v>0</v>
      </c>
      <c r="T524" t="str">
        <f>IF(ISNA(VLOOKUP(E:E,'Мегавитрина на 21.09'!C:H,6,0)), VLOOKUP(E:E,'Мегавитрина на 21.09'!D:H,5,0),VLOOKUP(E:E,'Мегавитрина на 21.09'!C:H,6,0))</f>
        <v>month(current_timestamp -Max(txn_payroll_max_dt))</v>
      </c>
    </row>
    <row r="525" spans="1:20" ht="20.100000000000001" hidden="1" customHeight="1">
      <c r="A525">
        <v>2</v>
      </c>
      <c r="B525">
        <v>524</v>
      </c>
      <c r="C525" t="s">
        <v>260</v>
      </c>
      <c r="D525" t="s">
        <v>2765</v>
      </c>
      <c r="E525" t="s">
        <v>1316</v>
      </c>
      <c r="F525" t="s">
        <v>260</v>
      </c>
      <c r="H525">
        <f>VLOOKUP(E525,'Атрибут-ТОД'!B:F,3,0)</f>
        <v>0</v>
      </c>
      <c r="J525" s="9" t="s">
        <v>266</v>
      </c>
      <c r="K525" t="s">
        <v>2741</v>
      </c>
      <c r="L525" t="str">
        <f>VLOOKUP(F525&amp;E525,'Атрибут-ТОД2'!F:F,1,0)</f>
        <v>SBX_RETAIL_MP_DM.ft_client_aggr_mnth_epkdep_mnth_payroll_min_qty</v>
      </c>
      <c r="O525" s="27" t="str">
        <f>IF(ISNA(VLOOKUP(E:E,'Мегавитрина на 21.09'!C:H,1,0)), VLOOKUP(E:E,'Мегавитрина на 21.09'!D:H,1,0),VLOOKUP(E:E,'Мегавитрина на 21.09'!C:H,1,0))</f>
        <v>dep_mnth_payroll_min_qty</v>
      </c>
      <c r="P525" s="27" t="str">
        <f>IF(ISNA(VLOOKUP(E:E,'Мегавитрина на 21.09'!C:H,2,0)), VLOOKUP(E:E,'Мегавитрина на 21.09'!D:H,1,0),VLOOKUP(E:E,'Мегавитрина на 21.09'!C:H,2,0))</f>
        <v>lbt_mnth_payroll_min_qty</v>
      </c>
      <c r="Q525" s="27" t="str">
        <f>IF(ISNA(VLOOKUP(E:E,'Мегавитрина на 21.09'!C:H,3,0)), VLOOKUP(E:E,'Мегавитрина на 21.09'!D:H,2,0),VLOOKUP(E:E,'Мегавитрина на 21.09'!C:H,3,0))</f>
        <v>Кол-во месяцев с даты первого поступления з/п начислений</v>
      </c>
      <c r="R525" s="27" t="str">
        <f>IF(ISNA(VLOOKUP(E:E,'Мегавитрина на 21.09'!C:H,4,0)), VLOOKUP(E:E,'Мегавитрина на 21.09'!D:H,3,0),VLOOKUP(E:E,'Мегавитрина на 21.09'!C:H,4,0))</f>
        <v>custom_rb_cod.dep_agrmnt_aggr</v>
      </c>
      <c r="S525">
        <f>IF(ISNA(VLOOKUP(E:E,'Мегавитрина на 21.09'!C:H,5,0)), VLOOKUP(E:E,'Мегавитрина на 21.09'!D:H,4,0),VLOOKUP(E:E,'Мегавитрина на 21.09'!C:H,5,0))</f>
        <v>0</v>
      </c>
      <c r="T525" t="str">
        <f>IF(ISNA(VLOOKUP(E:E,'Мегавитрина на 21.09'!C:H,6,0)), VLOOKUP(E:E,'Мегавитрина на 21.09'!D:H,5,0),VLOOKUP(E:E,'Мегавитрина на 21.09'!C:H,6,0))</f>
        <v>month(current_timestamp - Min(txn_payroll_min_dt))</v>
      </c>
    </row>
    <row r="526" spans="1:20" ht="20.100000000000001" hidden="1" customHeight="1">
      <c r="A526">
        <v>2</v>
      </c>
      <c r="B526">
        <v>525</v>
      </c>
      <c r="C526" t="s">
        <v>260</v>
      </c>
      <c r="D526" t="s">
        <v>2765</v>
      </c>
      <c r="E526" t="s">
        <v>1319</v>
      </c>
      <c r="F526" t="s">
        <v>260</v>
      </c>
      <c r="J526" s="9" t="s">
        <v>266</v>
      </c>
      <c r="L526" t="e">
        <f>VLOOKUP(F526&amp;E526,'Атрибут-ТОД2'!F:F,1,0)</f>
        <v>#N/A</v>
      </c>
      <c r="O526" s="27" t="str">
        <f>IF(ISNA(VLOOKUP(E:E,'Мегавитрина на 21.09'!C:H,1,0)), VLOOKUP(E:E,'Мегавитрина на 21.09'!D:H,1,0),VLOOKUP(E:E,'Мегавитрина на 21.09'!C:H,1,0))</f>
        <v>dep_mnth_social_max_qty</v>
      </c>
      <c r="P526" s="27" t="str">
        <f>IF(ISNA(VLOOKUP(E:E,'Мегавитрина на 21.09'!C:H,2,0)), VLOOKUP(E:E,'Мегавитрина на 21.09'!D:H,1,0),VLOOKUP(E:E,'Мегавитрина на 21.09'!C:H,2,0))</f>
        <v>lbt_mnth_social_max_qty</v>
      </c>
      <c r="Q526" s="27" t="str">
        <f>IF(ISNA(VLOOKUP(E:E,'Мегавитрина на 21.09'!C:H,3,0)), VLOOKUP(E:E,'Мегавитрина на 21.09'!D:H,2,0),VLOOKUP(E:E,'Мегавитрина на 21.09'!C:H,3,0))</f>
        <v>Кол-во месяцев с даты последнего поступления соц. начислений</v>
      </c>
      <c r="R526" s="27" t="str">
        <f>IF(ISNA(VLOOKUP(E:E,'Мегавитрина на 21.09'!C:H,4,0)), VLOOKUP(E:E,'Мегавитрина на 21.09'!D:H,3,0),VLOOKUP(E:E,'Мегавитрина на 21.09'!C:H,4,0))</f>
        <v>custom_rb_cod.dep_agrmnt_aggr</v>
      </c>
      <c r="S526">
        <f>IF(ISNA(VLOOKUP(E:E,'Мегавитрина на 21.09'!C:H,5,0)), VLOOKUP(E:E,'Мегавитрина на 21.09'!D:H,4,0),VLOOKUP(E:E,'Мегавитрина на 21.09'!C:H,5,0))</f>
        <v>0</v>
      </c>
      <c r="T526" t="str">
        <f>IF(ISNA(VLOOKUP(E:E,'Мегавитрина на 21.09'!C:H,6,0)), VLOOKUP(E:E,'Мегавитрина на 21.09'!D:H,5,0),VLOOKUP(E:E,'Мегавитрина на 21.09'!C:H,6,0))</f>
        <v>month(current_timestamp - Max(txn_social_max_dt))</v>
      </c>
    </row>
    <row r="527" spans="1:20" ht="20.100000000000001" hidden="1" customHeight="1">
      <c r="A527">
        <v>2</v>
      </c>
      <c r="B527">
        <v>526</v>
      </c>
      <c r="C527" t="s">
        <v>260</v>
      </c>
      <c r="D527" t="s">
        <v>2765</v>
      </c>
      <c r="E527" t="s">
        <v>1318</v>
      </c>
      <c r="F527" t="s">
        <v>260</v>
      </c>
      <c r="J527" s="9" t="s">
        <v>266</v>
      </c>
      <c r="L527" t="e">
        <f>VLOOKUP(F527&amp;E527,'Атрибут-ТОД2'!F:F,1,0)</f>
        <v>#N/A</v>
      </c>
      <c r="O527" s="27" t="str">
        <f>IF(ISNA(VLOOKUP(E:E,'Мегавитрина на 21.09'!C:H,1,0)), VLOOKUP(E:E,'Мегавитрина на 21.09'!D:H,1,0),VLOOKUP(E:E,'Мегавитрина на 21.09'!C:H,1,0))</f>
        <v>dep_mnth_social_min_qty</v>
      </c>
      <c r="P527" s="27" t="str">
        <f>IF(ISNA(VLOOKUP(E:E,'Мегавитрина на 21.09'!C:H,2,0)), VLOOKUP(E:E,'Мегавитрина на 21.09'!D:H,1,0),VLOOKUP(E:E,'Мегавитрина на 21.09'!C:H,2,0))</f>
        <v>lbt_mnth_social_min_qty</v>
      </c>
      <c r="Q527" s="27" t="str">
        <f>IF(ISNA(VLOOKUP(E:E,'Мегавитрина на 21.09'!C:H,3,0)), VLOOKUP(E:E,'Мегавитрина на 21.09'!D:H,2,0),VLOOKUP(E:E,'Мегавитрина на 21.09'!C:H,3,0))</f>
        <v>Кол-во месяцев с даты последнего поступления соц. начислений</v>
      </c>
      <c r="R527" s="27" t="str">
        <f>IF(ISNA(VLOOKUP(E:E,'Мегавитрина на 21.09'!C:H,4,0)), VLOOKUP(E:E,'Мегавитрина на 21.09'!D:H,3,0),VLOOKUP(E:E,'Мегавитрина на 21.09'!C:H,4,0))</f>
        <v>custom_rb_cod.dep_agrmnt_aggr</v>
      </c>
      <c r="S527">
        <f>IF(ISNA(VLOOKUP(E:E,'Мегавитрина на 21.09'!C:H,5,0)), VLOOKUP(E:E,'Мегавитрина на 21.09'!D:H,4,0),VLOOKUP(E:E,'Мегавитрина на 21.09'!C:H,5,0))</f>
        <v>0</v>
      </c>
      <c r="T527" t="str">
        <f>IF(ISNA(VLOOKUP(E:E,'Мегавитрина на 21.09'!C:H,6,0)), VLOOKUP(E:E,'Мегавитрина на 21.09'!D:H,5,0),VLOOKUP(E:E,'Мегавитрина на 21.09'!C:H,6,0))</f>
        <v>month(current_timestamp - Min(txn_social_min_dt))</v>
      </c>
    </row>
    <row r="528" spans="1:20" ht="20.100000000000001" hidden="1" customHeight="1">
      <c r="A528">
        <v>2</v>
      </c>
      <c r="B528">
        <v>527</v>
      </c>
      <c r="C528" t="s">
        <v>260</v>
      </c>
      <c r="D528" t="s">
        <v>2765</v>
      </c>
      <c r="E528" t="s">
        <v>859</v>
      </c>
      <c r="F528" t="s">
        <v>260</v>
      </c>
      <c r="J528" s="9" t="s">
        <v>266</v>
      </c>
      <c r="L528" t="e">
        <f>VLOOKUP(F528&amp;E528,'Атрибут-ТОД2'!F:F,1,0)</f>
        <v>#N/A</v>
      </c>
      <c r="O528" s="27" t="str">
        <f>IF(ISNA(VLOOKUP(E:E,'Мегавитрина на 21.09'!C:H,1,0)), VLOOKUP(E:E,'Мегавитрина на 21.09'!D:H,1,0),VLOOKUP(E:E,'Мегавитрина на 21.09'!C:H,1,0))</f>
        <v>dep_otf_acct_clsr_qty</v>
      </c>
      <c r="P528" s="27" t="str">
        <f>IF(ISNA(VLOOKUP(E:E,'Мегавитрина на 21.09'!C:H,2,0)), VLOOKUP(E:E,'Мегавитрина на 21.09'!D:H,1,0),VLOOKUP(E:E,'Мегавитрина на 21.09'!C:H,2,0))</f>
        <v>lbt_otf_acct_clsr_qty</v>
      </c>
      <c r="Q528" s="27" t="str">
        <f>IF(ISNA(VLOOKUP(E:E,'Мегавитрина на 21.09'!C:H,3,0)), VLOOKUP(E:E,'Мегавитрина на 21.09'!D:H,2,0),VLOOKUP(E:E,'Мегавитрина на 21.09'!C:H,3,0))</f>
        <v>Кол-во операций по закрытию счета по всем счетам клиента</v>
      </c>
      <c r="R528" s="27" t="str">
        <f>IF(ISNA(VLOOKUP(E:E,'Мегавитрина на 21.09'!C:H,4,0)), VLOOKUP(E:E,'Мегавитрина на 21.09'!D:H,3,0),VLOOKUP(E:E,'Мегавитрина на 21.09'!C:H,4,0))</f>
        <v>custom_rb_cod.dep_agrmnt_aggr</v>
      </c>
      <c r="S528">
        <f>IF(ISNA(VLOOKUP(E:E,'Мегавитрина на 21.09'!C:H,5,0)), VLOOKUP(E:E,'Мегавитрина на 21.09'!D:H,4,0),VLOOKUP(E:E,'Мегавитрина на 21.09'!C:H,5,0))</f>
        <v>0</v>
      </c>
      <c r="T528" t="str">
        <f>IF(ISNA(VLOOKUP(E:E,'Мегавитрина на 21.09'!C:H,6,0)), VLOOKUP(E:E,'Мегавитрина на 21.09'!D:H,5,0),VLOOKUP(E:E,'Мегавитрина на 21.09'!C:H,6,0))</f>
        <v>Sum(txn_otf_acct_clsr_qty) AS dep_otf_acct_clsr_qty,</v>
      </c>
    </row>
    <row r="529" spans="1:20" ht="20.100000000000001" hidden="1" customHeight="1">
      <c r="A529">
        <v>2</v>
      </c>
      <c r="B529">
        <v>528</v>
      </c>
      <c r="C529" t="s">
        <v>260</v>
      </c>
      <c r="D529" t="s">
        <v>2765</v>
      </c>
      <c r="E529" t="s">
        <v>860</v>
      </c>
      <c r="F529" t="s">
        <v>260</v>
      </c>
      <c r="J529" s="9" t="s">
        <v>266</v>
      </c>
      <c r="L529" t="e">
        <f>VLOOKUP(F529&amp;E529,'Атрибут-ТОД2'!F:F,1,0)</f>
        <v>#N/A</v>
      </c>
      <c r="O529" s="27" t="str">
        <f>IF(ISNA(VLOOKUP(E:E,'Мегавитрина на 21.09'!C:H,1,0)), VLOOKUP(E:E,'Мегавитрина на 21.09'!D:H,1,0),VLOOKUP(E:E,'Мегавитрина на 21.09'!C:H,1,0))</f>
        <v>dep_otf_acct_clsr_rub_amt</v>
      </c>
      <c r="P529" s="27" t="str">
        <f>IF(ISNA(VLOOKUP(E:E,'Мегавитрина на 21.09'!C:H,2,0)), VLOOKUP(E:E,'Мегавитрина на 21.09'!D:H,1,0),VLOOKUP(E:E,'Мегавитрина на 21.09'!C:H,2,0))</f>
        <v>lbt_otf_acct_clsr_rub_amt</v>
      </c>
      <c r="Q529" s="27" t="str">
        <f>IF(ISNA(VLOOKUP(E:E,'Мегавитрина на 21.09'!C:H,3,0)), VLOOKUP(E:E,'Мегавитрина на 21.09'!D:H,2,0),VLOOKUP(E:E,'Мегавитрина на 21.09'!C:H,3,0))</f>
        <v>Сумма операций по закрытию счета по всем счетам клиента в рублях</v>
      </c>
      <c r="R529" s="27" t="str">
        <f>IF(ISNA(VLOOKUP(E:E,'Мегавитрина на 21.09'!C:H,4,0)), VLOOKUP(E:E,'Мегавитрина на 21.09'!D:H,3,0),VLOOKUP(E:E,'Мегавитрина на 21.09'!C:H,4,0))</f>
        <v>custom_rb_cod.dep_agrmnt_aggr</v>
      </c>
      <c r="S529">
        <f>IF(ISNA(VLOOKUP(E:E,'Мегавитрина на 21.09'!C:H,5,0)), VLOOKUP(E:E,'Мегавитрина на 21.09'!D:H,4,0),VLOOKUP(E:E,'Мегавитрина на 21.09'!C:H,5,0))</f>
        <v>0</v>
      </c>
      <c r="T529" t="str">
        <f>IF(ISNA(VLOOKUP(E:E,'Мегавитрина на 21.09'!C:H,6,0)), VLOOKUP(E:E,'Мегавитрина на 21.09'!D:H,5,0),VLOOKUP(E:E,'Мегавитрина на 21.09'!C:H,6,0))</f>
        <v>Sum(txn_otf_acct_clsr_rub_amt) AS dep_otf_acct_clsr_rub_amt,</v>
      </c>
    </row>
    <row r="530" spans="1:20" ht="20.100000000000001" hidden="1" customHeight="1">
      <c r="A530">
        <v>2</v>
      </c>
      <c r="B530">
        <v>529</v>
      </c>
      <c r="C530" t="s">
        <v>260</v>
      </c>
      <c r="D530" t="s">
        <v>2765</v>
      </c>
      <c r="E530" t="s">
        <v>861</v>
      </c>
      <c r="F530" t="s">
        <v>260</v>
      </c>
      <c r="J530" s="9" t="s">
        <v>266</v>
      </c>
      <c r="L530" t="e">
        <f>VLOOKUP(F530&amp;E530,'Атрибут-ТОД2'!F:F,1,0)</f>
        <v>#N/A</v>
      </c>
      <c r="O530" s="27" t="str">
        <f>IF(ISNA(VLOOKUP(E:E,'Мегавитрина на 21.09'!C:H,1,0)), VLOOKUP(E:E,'Мегавитрина на 21.09'!D:H,1,0),VLOOKUP(E:E,'Мегавитрина на 21.09'!C:H,1,0))</f>
        <v>dep_otf_intr_pmt_qty</v>
      </c>
      <c r="P530" s="27" t="str">
        <f>IF(ISNA(VLOOKUP(E:E,'Мегавитрина на 21.09'!C:H,2,0)), VLOOKUP(E:E,'Мегавитрина на 21.09'!D:H,1,0),VLOOKUP(E:E,'Мегавитрина на 21.09'!C:H,2,0))</f>
        <v>lbt_otf_intr_pmt_qty</v>
      </c>
      <c r="Q530" s="27" t="str">
        <f>IF(ISNA(VLOOKUP(E:E,'Мегавитрина на 21.09'!C:H,3,0)), VLOOKUP(E:E,'Мегавитрина на 21.09'!D:H,2,0),VLOOKUP(E:E,'Мегавитрина на 21.09'!C:H,3,0))</f>
        <v>Кол-во операций по выплате процентов по всем счетам клиента</v>
      </c>
      <c r="R530" s="27" t="str">
        <f>IF(ISNA(VLOOKUP(E:E,'Мегавитрина на 21.09'!C:H,4,0)), VLOOKUP(E:E,'Мегавитрина на 21.09'!D:H,3,0),VLOOKUP(E:E,'Мегавитрина на 21.09'!C:H,4,0))</f>
        <v>custom_rb_cod.dep_agrmnt_aggr</v>
      </c>
      <c r="S530">
        <f>IF(ISNA(VLOOKUP(E:E,'Мегавитрина на 21.09'!C:H,5,0)), VLOOKUP(E:E,'Мегавитрина на 21.09'!D:H,4,0),VLOOKUP(E:E,'Мегавитрина на 21.09'!C:H,5,0))</f>
        <v>0</v>
      </c>
      <c r="T530" t="str">
        <f>IF(ISNA(VLOOKUP(E:E,'Мегавитрина на 21.09'!C:H,6,0)), VLOOKUP(E:E,'Мегавитрина на 21.09'!D:H,5,0),VLOOKUP(E:E,'Мегавитрина на 21.09'!C:H,6,0))</f>
        <v>Sum(txn_otf_intr_pmt_qty) AS dep_otf_intr_pmt_qty,</v>
      </c>
    </row>
    <row r="531" spans="1:20" ht="20.100000000000001" hidden="1" customHeight="1">
      <c r="A531">
        <v>2</v>
      </c>
      <c r="B531">
        <v>530</v>
      </c>
      <c r="C531" t="s">
        <v>260</v>
      </c>
      <c r="D531" t="s">
        <v>2765</v>
      </c>
      <c r="E531" t="s">
        <v>862</v>
      </c>
      <c r="F531" t="s">
        <v>260</v>
      </c>
      <c r="J531" s="9" t="s">
        <v>266</v>
      </c>
      <c r="L531" t="e">
        <f>VLOOKUP(F531&amp;E531,'Атрибут-ТОД2'!F:F,1,0)</f>
        <v>#N/A</v>
      </c>
      <c r="O531" s="27" t="str">
        <f>IF(ISNA(VLOOKUP(E:E,'Мегавитрина на 21.09'!C:H,1,0)), VLOOKUP(E:E,'Мегавитрина на 21.09'!D:H,1,0),VLOOKUP(E:E,'Мегавитрина на 21.09'!C:H,1,0))</f>
        <v>dep_otf_intr_pmt_rub_amt</v>
      </c>
      <c r="P531" s="27" t="str">
        <f>IF(ISNA(VLOOKUP(E:E,'Мегавитрина на 21.09'!C:H,2,0)), VLOOKUP(E:E,'Мегавитрина на 21.09'!D:H,1,0),VLOOKUP(E:E,'Мегавитрина на 21.09'!C:H,2,0))</f>
        <v>lbt_otf_intr_pmt_rub_amt</v>
      </c>
      <c r="Q531" s="27" t="str">
        <f>IF(ISNA(VLOOKUP(E:E,'Мегавитрина на 21.09'!C:H,3,0)), VLOOKUP(E:E,'Мегавитрина на 21.09'!D:H,2,0),VLOOKUP(E:E,'Мегавитрина на 21.09'!C:H,3,0))</f>
        <v>Сумма операций по выплате процентов в рублях по всем счетам клиента</v>
      </c>
      <c r="R531" s="27" t="str">
        <f>IF(ISNA(VLOOKUP(E:E,'Мегавитрина на 21.09'!C:H,4,0)), VLOOKUP(E:E,'Мегавитрина на 21.09'!D:H,3,0),VLOOKUP(E:E,'Мегавитрина на 21.09'!C:H,4,0))</f>
        <v>custom_rb_cod.dep_agrmnt_aggr</v>
      </c>
      <c r="S531">
        <f>IF(ISNA(VLOOKUP(E:E,'Мегавитрина на 21.09'!C:H,5,0)), VLOOKUP(E:E,'Мегавитрина на 21.09'!D:H,4,0),VLOOKUP(E:E,'Мегавитрина на 21.09'!C:H,5,0))</f>
        <v>0</v>
      </c>
      <c r="T531" t="str">
        <f>IF(ISNA(VLOOKUP(E:E,'Мегавитрина на 21.09'!C:H,6,0)), VLOOKUP(E:E,'Мегавитрина на 21.09'!D:H,5,0),VLOOKUP(E:E,'Мегавитрина на 21.09'!C:H,6,0))</f>
        <v>Sum(txn_otf_intr_pmt_rub_amt) AS dep_otf_intr_pmt_rub_amt,</v>
      </c>
    </row>
    <row r="532" spans="1:20" ht="20.100000000000001" hidden="1" customHeight="1">
      <c r="A532">
        <v>2</v>
      </c>
      <c r="B532">
        <v>531</v>
      </c>
      <c r="C532" t="s">
        <v>260</v>
      </c>
      <c r="D532" t="s">
        <v>2765</v>
      </c>
      <c r="E532" t="s">
        <v>863</v>
      </c>
      <c r="F532" t="s">
        <v>260</v>
      </c>
      <c r="J532" s="9" t="s">
        <v>266</v>
      </c>
      <c r="L532" t="e">
        <f>VLOOKUP(F532&amp;E532,'Атрибут-ТОД2'!F:F,1,0)</f>
        <v>#N/A</v>
      </c>
      <c r="O532" s="27" t="e">
        <f>IF(ISNA(VLOOKUP(E:E,'Мегавитрина на 21.09'!C:H,1,0)), VLOOKUP(E:E,'Мегавитрина на 21.09'!D:H,1,0),VLOOKUP(E:E,'Мегавитрина на 21.09'!C:H,1,0))</f>
        <v>#N/A</v>
      </c>
      <c r="P532" s="27" t="e">
        <f>IF(ISNA(VLOOKUP(E:E,'Мегавитрина на 21.09'!C:H,2,0)), VLOOKUP(E:E,'Мегавитрина на 21.09'!D:H,1,0),VLOOKUP(E:E,'Мегавитрина на 21.09'!C:H,2,0))</f>
        <v>#N/A</v>
      </c>
      <c r="Q532" s="27" t="e">
        <f>IF(ISNA(VLOOKUP(E:E,'Мегавитрина на 21.09'!C:H,3,0)), VLOOKUP(E:E,'Мегавитрина на 21.09'!D:H,2,0),VLOOKUP(E:E,'Мегавитрина на 21.09'!C:H,3,0))</f>
        <v>#N/A</v>
      </c>
      <c r="R532" s="27" t="e">
        <f>IF(ISNA(VLOOKUP(E:E,'Мегавитрина на 21.09'!C:H,4,0)), VLOOKUP(E:E,'Мегавитрина на 21.09'!D:H,3,0),VLOOKUP(E:E,'Мегавитрина на 21.09'!C:H,4,0))</f>
        <v>#N/A</v>
      </c>
      <c r="S532" t="e">
        <f>IF(ISNA(VLOOKUP(E:E,'Мегавитрина на 21.09'!C:H,5,0)), VLOOKUP(E:E,'Мегавитрина на 21.09'!D:H,4,0),VLOOKUP(E:E,'Мегавитрина на 21.09'!C:H,5,0))</f>
        <v>#N/A</v>
      </c>
      <c r="T532" t="e">
        <f>IF(ISNA(VLOOKUP(E:E,'Мегавитрина на 21.09'!C:H,6,0)), VLOOKUP(E:E,'Мегавитрина на 21.09'!D:H,5,0),VLOOKUP(E:E,'Мегавитрина на 21.09'!C:H,6,0))</f>
        <v>#N/A</v>
      </c>
    </row>
    <row r="533" spans="1:20" ht="20.100000000000001" hidden="1" customHeight="1">
      <c r="A533">
        <v>2</v>
      </c>
      <c r="B533">
        <v>532</v>
      </c>
      <c r="C533" t="s">
        <v>260</v>
      </c>
      <c r="D533" t="s">
        <v>2765</v>
      </c>
      <c r="E533" t="s">
        <v>864</v>
      </c>
      <c r="F533" t="s">
        <v>260</v>
      </c>
      <c r="J533" s="9" t="s">
        <v>266</v>
      </c>
      <c r="L533" t="e">
        <f>VLOOKUP(F533&amp;E533,'Атрибут-ТОД2'!F:F,1,0)</f>
        <v>#N/A</v>
      </c>
      <c r="O533" s="27" t="e">
        <f>IF(ISNA(VLOOKUP(E:E,'Мегавитрина на 21.09'!C:H,1,0)), VLOOKUP(E:E,'Мегавитрина на 21.09'!D:H,1,0),VLOOKUP(E:E,'Мегавитрина на 21.09'!C:H,1,0))</f>
        <v>#N/A</v>
      </c>
      <c r="P533" s="27" t="e">
        <f>IF(ISNA(VLOOKUP(E:E,'Мегавитрина на 21.09'!C:H,2,0)), VLOOKUP(E:E,'Мегавитрина на 21.09'!D:H,1,0),VLOOKUP(E:E,'Мегавитрина на 21.09'!C:H,2,0))</f>
        <v>#N/A</v>
      </c>
      <c r="Q533" s="27" t="e">
        <f>IF(ISNA(VLOOKUP(E:E,'Мегавитрина на 21.09'!C:H,3,0)), VLOOKUP(E:E,'Мегавитрина на 21.09'!D:H,2,0),VLOOKUP(E:E,'Мегавитрина на 21.09'!C:H,3,0))</f>
        <v>#N/A</v>
      </c>
      <c r="R533" s="27" t="e">
        <f>IF(ISNA(VLOOKUP(E:E,'Мегавитрина на 21.09'!C:H,4,0)), VLOOKUP(E:E,'Мегавитрина на 21.09'!D:H,3,0),VLOOKUP(E:E,'Мегавитрина на 21.09'!C:H,4,0))</f>
        <v>#N/A</v>
      </c>
      <c r="S533" t="e">
        <f>IF(ISNA(VLOOKUP(E:E,'Мегавитрина на 21.09'!C:H,5,0)), VLOOKUP(E:E,'Мегавитрина на 21.09'!D:H,4,0),VLOOKUP(E:E,'Мегавитрина на 21.09'!C:H,5,0))</f>
        <v>#N/A</v>
      </c>
      <c r="T533" t="e">
        <f>IF(ISNA(VLOOKUP(E:E,'Мегавитрина на 21.09'!C:H,6,0)), VLOOKUP(E:E,'Мегавитрина на 21.09'!D:H,5,0),VLOOKUP(E:E,'Мегавитрина на 21.09'!C:H,6,0))</f>
        <v>#N/A</v>
      </c>
    </row>
    <row r="534" spans="1:20" ht="20.100000000000001" hidden="1" customHeight="1">
      <c r="A534">
        <v>2</v>
      </c>
      <c r="B534">
        <v>533</v>
      </c>
      <c r="C534" t="s">
        <v>260</v>
      </c>
      <c r="D534" t="s">
        <v>2765</v>
      </c>
      <c r="E534" t="s">
        <v>865</v>
      </c>
      <c r="F534" t="s">
        <v>260</v>
      </c>
      <c r="J534" s="9" t="s">
        <v>266</v>
      </c>
      <c r="L534" t="e">
        <f>VLOOKUP(F534&amp;E534,'Атрибут-ТОД2'!F:F,1,0)</f>
        <v>#N/A</v>
      </c>
      <c r="O534" s="27" t="str">
        <f>IF(ISNA(VLOOKUP(E:E,'Мегавитрина на 21.09'!C:H,1,0)), VLOOKUP(E:E,'Мегавитрина на 21.09'!D:H,1,0),VLOOKUP(E:E,'Мегавитрина на 21.09'!C:H,1,0))</f>
        <v>dep_otf_othr_qty</v>
      </c>
      <c r="P534" s="27" t="str">
        <f>IF(ISNA(VLOOKUP(E:E,'Мегавитрина на 21.09'!C:H,2,0)), VLOOKUP(E:E,'Мегавитрина на 21.09'!D:H,1,0),VLOOKUP(E:E,'Мегавитрина на 21.09'!C:H,2,0))</f>
        <v>lbt_otf_othr_qty</v>
      </c>
      <c r="Q534" s="27" t="str">
        <f>IF(ISNA(VLOOKUP(E:E,'Мегавитрина на 21.09'!C:H,3,0)), VLOOKUP(E:E,'Мегавитрина на 21.09'!D:H,2,0),VLOOKUP(E:E,'Мегавитрина на 21.09'!C:H,3,0))</f>
        <v>Кол-во прочих расходных операций по всем счетам клиента</v>
      </c>
      <c r="R534" s="27" t="str">
        <f>IF(ISNA(VLOOKUP(E:E,'Мегавитрина на 21.09'!C:H,4,0)), VLOOKUP(E:E,'Мегавитрина на 21.09'!D:H,3,0),VLOOKUP(E:E,'Мегавитрина на 21.09'!C:H,4,0))</f>
        <v>custom_rb_cod.dep_agrmnt_aggr</v>
      </c>
      <c r="S534">
        <f>IF(ISNA(VLOOKUP(E:E,'Мегавитрина на 21.09'!C:H,5,0)), VLOOKUP(E:E,'Мегавитрина на 21.09'!D:H,4,0),VLOOKUP(E:E,'Мегавитрина на 21.09'!C:H,5,0))</f>
        <v>0</v>
      </c>
      <c r="T534" t="str">
        <f>IF(ISNA(VLOOKUP(E:E,'Мегавитрина на 21.09'!C:H,6,0)), VLOOKUP(E:E,'Мегавитрина на 21.09'!D:H,5,0),VLOOKUP(E:E,'Мегавитрина на 21.09'!C:H,6,0))</f>
        <v>Sum(txn_otf_othr_qty) AS dep_otf_othr_qty,</v>
      </c>
    </row>
    <row r="535" spans="1:20" ht="20.100000000000001" hidden="1" customHeight="1">
      <c r="A535">
        <v>2</v>
      </c>
      <c r="B535">
        <v>534</v>
      </c>
      <c r="C535" t="s">
        <v>260</v>
      </c>
      <c r="D535" t="s">
        <v>2765</v>
      </c>
      <c r="E535" t="s">
        <v>866</v>
      </c>
      <c r="F535" t="s">
        <v>260</v>
      </c>
      <c r="J535" s="9" t="s">
        <v>266</v>
      </c>
      <c r="L535" t="e">
        <f>VLOOKUP(F535&amp;E535,'Атрибут-ТОД2'!F:F,1,0)</f>
        <v>#N/A</v>
      </c>
      <c r="O535" s="27" t="str">
        <f>IF(ISNA(VLOOKUP(E:E,'Мегавитрина на 21.09'!C:H,1,0)), VLOOKUP(E:E,'Мегавитрина на 21.09'!D:H,1,0),VLOOKUP(E:E,'Мегавитрина на 21.09'!C:H,1,0))</f>
        <v>dep_otf_othr_rub_amt</v>
      </c>
      <c r="P535" s="27" t="str">
        <f>IF(ISNA(VLOOKUP(E:E,'Мегавитрина на 21.09'!C:H,2,0)), VLOOKUP(E:E,'Мегавитрина на 21.09'!D:H,1,0),VLOOKUP(E:E,'Мегавитрина на 21.09'!C:H,2,0))</f>
        <v>lbt_otf_othr_rub_amt</v>
      </c>
      <c r="Q535" s="27" t="str">
        <f>IF(ISNA(VLOOKUP(E:E,'Мегавитрина на 21.09'!C:H,3,0)), VLOOKUP(E:E,'Мегавитрина на 21.09'!D:H,2,0),VLOOKUP(E:E,'Мегавитрина на 21.09'!C:H,3,0))</f>
        <v>Сумма прочих расходных операций  по всем счетам клиента в рублях</v>
      </c>
      <c r="R535" s="27" t="str">
        <f>IF(ISNA(VLOOKUP(E:E,'Мегавитрина на 21.09'!C:H,4,0)), VLOOKUP(E:E,'Мегавитрина на 21.09'!D:H,3,0),VLOOKUP(E:E,'Мегавитрина на 21.09'!C:H,4,0))</f>
        <v>custom_rb_cod.dep_agrmnt_aggr</v>
      </c>
      <c r="S535">
        <f>IF(ISNA(VLOOKUP(E:E,'Мегавитрина на 21.09'!C:H,5,0)), VLOOKUP(E:E,'Мегавитрина на 21.09'!D:H,4,0),VLOOKUP(E:E,'Мегавитрина на 21.09'!C:H,5,0))</f>
        <v>0</v>
      </c>
      <c r="T535" t="str">
        <f>IF(ISNA(VLOOKUP(E:E,'Мегавитрина на 21.09'!C:H,6,0)), VLOOKUP(E:E,'Мегавитрина на 21.09'!D:H,5,0),VLOOKUP(E:E,'Мегавитрина на 21.09'!C:H,6,0))</f>
        <v>Sum(txn_otf_othr_rub_amt) AS dep_otf_othr_rub_amt,</v>
      </c>
    </row>
    <row r="536" spans="1:20" ht="20.100000000000001" hidden="1" customHeight="1">
      <c r="A536">
        <v>2</v>
      </c>
      <c r="B536">
        <v>535</v>
      </c>
      <c r="C536" t="s">
        <v>260</v>
      </c>
      <c r="D536" t="s">
        <v>2765</v>
      </c>
      <c r="E536" t="s">
        <v>867</v>
      </c>
      <c r="F536" t="s">
        <v>260</v>
      </c>
      <c r="H536">
        <f>VLOOKUP(E536,'Атрибут-ТОД'!B:F,3,0)</f>
        <v>0</v>
      </c>
      <c r="J536" s="9" t="s">
        <v>266</v>
      </c>
      <c r="K536" t="s">
        <v>2741</v>
      </c>
      <c r="L536" t="str">
        <f>VLOOKUP(F536&amp;E536,'Атрибут-ТОД2'!F:F,1,0)</f>
        <v>SBX_RETAIL_MP_DM.ft_client_aggr_mnth_epkdep_otf_total_qty</v>
      </c>
      <c r="O536" s="27" t="str">
        <f>IF(ISNA(VLOOKUP(E:E,'Мегавитрина на 21.09'!C:H,1,0)), VLOOKUP(E:E,'Мегавитрина на 21.09'!D:H,1,0),VLOOKUP(E:E,'Мегавитрина на 21.09'!C:H,1,0))</f>
        <v>dep_otf_total_qty</v>
      </c>
      <c r="P536" s="27" t="str">
        <f>IF(ISNA(VLOOKUP(E:E,'Мегавитрина на 21.09'!C:H,2,0)), VLOOKUP(E:E,'Мегавитрина на 21.09'!D:H,1,0),VLOOKUP(E:E,'Мегавитрина на 21.09'!C:H,2,0))</f>
        <v>lbt_otf_total_qty</v>
      </c>
      <c r="Q536" s="27" t="str">
        <f>IF(ISNA(VLOOKUP(E:E,'Мегавитрина на 21.09'!C:H,3,0)), VLOOKUP(E:E,'Мегавитрина на 21.09'!D:H,2,0),VLOOKUP(E:E,'Мегавитрина на 21.09'!C:H,3,0))</f>
        <v>Общее количество списаний со всех счетов клиента за месяц</v>
      </c>
      <c r="R536" s="27" t="str">
        <f>IF(ISNA(VLOOKUP(E:E,'Мегавитрина на 21.09'!C:H,4,0)), VLOOKUP(E:E,'Мегавитрина на 21.09'!D:H,3,0),VLOOKUP(E:E,'Мегавитрина на 21.09'!C:H,4,0))</f>
        <v>custom_rb_cod.dep_agrmnt_aggr</v>
      </c>
      <c r="S536">
        <f>IF(ISNA(VLOOKUP(E:E,'Мегавитрина на 21.09'!C:H,5,0)), VLOOKUP(E:E,'Мегавитрина на 21.09'!D:H,4,0),VLOOKUP(E:E,'Мегавитрина на 21.09'!C:H,5,0))</f>
        <v>0</v>
      </c>
      <c r="T536" t="str">
        <f>IF(ISNA(VLOOKUP(E:E,'Мегавитрина на 21.09'!C:H,6,0)), VLOOKUP(E:E,'Мегавитрина на 21.09'!D:H,5,0),VLOOKUP(E:E,'Мегавитрина на 21.09'!C:H,6,0))</f>
        <v>Sum(txn_otf_total_qty) AS dep_otf_total_qty,</v>
      </c>
    </row>
    <row r="537" spans="1:20" ht="20.100000000000001" hidden="1" customHeight="1">
      <c r="A537">
        <v>2</v>
      </c>
      <c r="B537">
        <v>536</v>
      </c>
      <c r="C537" t="s">
        <v>260</v>
      </c>
      <c r="D537" t="s">
        <v>2765</v>
      </c>
      <c r="E537" t="s">
        <v>868</v>
      </c>
      <c r="F537" t="s">
        <v>260</v>
      </c>
      <c r="H537">
        <f>VLOOKUP(E537,'Атрибут-ТОД'!B:F,3,0)</f>
        <v>0</v>
      </c>
      <c r="J537" s="9" t="s">
        <v>266</v>
      </c>
      <c r="K537" t="s">
        <v>2741</v>
      </c>
      <c r="L537" t="str">
        <f>VLOOKUP(F537&amp;E537,'Атрибут-ТОД2'!F:F,1,0)</f>
        <v>SBX_RETAIL_MP_DM.ft_client_aggr_mnth_epkdep_otf_total_rub_amt</v>
      </c>
      <c r="O537" s="27" t="str">
        <f>IF(ISNA(VLOOKUP(E:E,'Мегавитрина на 21.09'!C:H,1,0)), VLOOKUP(E:E,'Мегавитрина на 21.09'!D:H,1,0),VLOOKUP(E:E,'Мегавитрина на 21.09'!C:H,1,0))</f>
        <v>dep_otf_total_rub_amt</v>
      </c>
      <c r="P537" s="27" t="str">
        <f>IF(ISNA(VLOOKUP(E:E,'Мегавитрина на 21.09'!C:H,2,0)), VLOOKUP(E:E,'Мегавитрина на 21.09'!D:H,1,0),VLOOKUP(E:E,'Мегавитрина на 21.09'!C:H,2,0))</f>
        <v>lbt_otf_total_rub_amt</v>
      </c>
      <c r="Q537" s="27" t="str">
        <f>IF(ISNA(VLOOKUP(E:E,'Мегавитрина на 21.09'!C:H,3,0)), VLOOKUP(E:E,'Мегавитрина на 21.09'!D:H,2,0),VLOOKUP(E:E,'Мегавитрина на 21.09'!C:H,3,0))</f>
        <v>Общая сумма списаний со всех счетов клиента за месяц в рублях</v>
      </c>
      <c r="R537" s="27" t="str">
        <f>IF(ISNA(VLOOKUP(E:E,'Мегавитрина на 21.09'!C:H,4,0)), VLOOKUP(E:E,'Мегавитрина на 21.09'!D:H,3,0),VLOOKUP(E:E,'Мегавитрина на 21.09'!C:H,4,0))</f>
        <v>custom_rb_cod.dep_agrmnt_aggr</v>
      </c>
      <c r="S537">
        <f>IF(ISNA(VLOOKUP(E:E,'Мегавитрина на 21.09'!C:H,5,0)), VLOOKUP(E:E,'Мегавитрина на 21.09'!D:H,4,0),VLOOKUP(E:E,'Мегавитрина на 21.09'!C:H,5,0))</f>
        <v>0</v>
      </c>
      <c r="T537" t="str">
        <f>IF(ISNA(VLOOKUP(E:E,'Мегавитрина на 21.09'!C:H,6,0)), VLOOKUP(E:E,'Мегавитрина на 21.09'!D:H,5,0),VLOOKUP(E:E,'Мегавитрина на 21.09'!C:H,6,0))</f>
        <v>Sum(txn_otf_total_rub_amt) AS dep_otf_total_rub_amt,</v>
      </c>
    </row>
    <row r="538" spans="1:20" ht="20.100000000000001" hidden="1" customHeight="1">
      <c r="A538">
        <v>2</v>
      </c>
      <c r="B538">
        <v>537</v>
      </c>
      <c r="C538" t="s">
        <v>260</v>
      </c>
      <c r="D538" t="s">
        <v>2765</v>
      </c>
      <c r="E538" t="s">
        <v>869</v>
      </c>
      <c r="F538" t="s">
        <v>260</v>
      </c>
      <c r="H538">
        <f>VLOOKUP(E538,'Атрибут-ТОД'!B:F,3,0)</f>
        <v>0</v>
      </c>
      <c r="J538" s="9" t="s">
        <v>266</v>
      </c>
      <c r="K538" t="s">
        <v>2741</v>
      </c>
      <c r="L538" t="str">
        <f>VLOOKUP(F538&amp;E538,'Атрибут-ТОД2'!F:F,1,0)</f>
        <v>SBX_RETAIL_MP_DM.ft_client_aggr_mnth_epkdep_otf_wthdr_qty</v>
      </c>
      <c r="O538" s="27" t="str">
        <f>IF(ISNA(VLOOKUP(E:E,'Мегавитрина на 21.09'!C:H,1,0)), VLOOKUP(E:E,'Мегавитрина на 21.09'!D:H,1,0),VLOOKUP(E:E,'Мегавитрина на 21.09'!C:H,1,0))</f>
        <v>dep_otf_wthdr_qty</v>
      </c>
      <c r="P538" s="27" t="str">
        <f>IF(ISNA(VLOOKUP(E:E,'Мегавитрина на 21.09'!C:H,2,0)), VLOOKUP(E:E,'Мегавитрина на 21.09'!D:H,1,0),VLOOKUP(E:E,'Мегавитрина на 21.09'!C:H,2,0))</f>
        <v>lbt_otf_wthdr_qty</v>
      </c>
      <c r="Q538" s="27" t="str">
        <f>IF(ISNA(VLOOKUP(E:E,'Мегавитрина на 21.09'!C:H,3,0)), VLOOKUP(E:E,'Мегавитрина на 21.09'!D:H,2,0),VLOOKUP(E:E,'Мегавитрина на 21.09'!C:H,3,0))</f>
        <v>Кол-во операций по частичной выдаче д/с по всем счетам клиента</v>
      </c>
      <c r="R538" s="27" t="str">
        <f>IF(ISNA(VLOOKUP(E:E,'Мегавитрина на 21.09'!C:H,4,0)), VLOOKUP(E:E,'Мегавитрина на 21.09'!D:H,3,0),VLOOKUP(E:E,'Мегавитрина на 21.09'!C:H,4,0))</f>
        <v>custom_rb_cod.dep_agrmnt_aggr</v>
      </c>
      <c r="S538">
        <f>IF(ISNA(VLOOKUP(E:E,'Мегавитрина на 21.09'!C:H,5,0)), VLOOKUP(E:E,'Мегавитрина на 21.09'!D:H,4,0),VLOOKUP(E:E,'Мегавитрина на 21.09'!C:H,5,0))</f>
        <v>0</v>
      </c>
      <c r="T538" t="str">
        <f>IF(ISNA(VLOOKUP(E:E,'Мегавитрина на 21.09'!C:H,6,0)), VLOOKUP(E:E,'Мегавитрина на 21.09'!D:H,5,0),VLOOKUP(E:E,'Мегавитрина на 21.09'!C:H,6,0))</f>
        <v>Sum(txn_otf_wthdr_qty) AS dep_otf_wthdr_qty,</v>
      </c>
    </row>
    <row r="539" spans="1:20" ht="20.100000000000001" hidden="1" customHeight="1">
      <c r="A539">
        <v>2</v>
      </c>
      <c r="B539">
        <v>538</v>
      </c>
      <c r="C539" t="s">
        <v>260</v>
      </c>
      <c r="D539" t="s">
        <v>2765</v>
      </c>
      <c r="E539" t="s">
        <v>870</v>
      </c>
      <c r="F539" t="s">
        <v>260</v>
      </c>
      <c r="H539">
        <f>VLOOKUP(E539,'Атрибут-ТОД'!B:F,3,0)</f>
        <v>0</v>
      </c>
      <c r="J539" s="9" t="s">
        <v>266</v>
      </c>
      <c r="K539" t="s">
        <v>2741</v>
      </c>
      <c r="L539" t="str">
        <f>VLOOKUP(F539&amp;E539,'Атрибут-ТОД2'!F:F,1,0)</f>
        <v>SBX_RETAIL_MP_DM.ft_client_aggr_mnth_epkdep_otf_wthdr_rub_amt</v>
      </c>
      <c r="O539" s="27" t="str">
        <f>IF(ISNA(VLOOKUP(E:E,'Мегавитрина на 21.09'!C:H,1,0)), VLOOKUP(E:E,'Мегавитрина на 21.09'!D:H,1,0),VLOOKUP(E:E,'Мегавитрина на 21.09'!C:H,1,0))</f>
        <v>dep_otf_wthdr_rub_amt</v>
      </c>
      <c r="P539" s="27" t="str">
        <f>IF(ISNA(VLOOKUP(E:E,'Мегавитрина на 21.09'!C:H,2,0)), VLOOKUP(E:E,'Мегавитрина на 21.09'!D:H,1,0),VLOOKUP(E:E,'Мегавитрина на 21.09'!C:H,2,0))</f>
        <v>lbt_otf_wthdr_rub_amt</v>
      </c>
      <c r="Q539" s="27" t="str">
        <f>IF(ISNA(VLOOKUP(E:E,'Мегавитрина на 21.09'!C:H,3,0)), VLOOKUP(E:E,'Мегавитрина на 21.09'!D:H,2,0),VLOOKUP(E:E,'Мегавитрина на 21.09'!C:H,3,0))</f>
        <v>Сумма операций по частичной выдаче д/с по всем счетам клиента в рублях</v>
      </c>
      <c r="R539" s="27" t="str">
        <f>IF(ISNA(VLOOKUP(E:E,'Мегавитрина на 21.09'!C:H,4,0)), VLOOKUP(E:E,'Мегавитрина на 21.09'!D:H,3,0),VLOOKUP(E:E,'Мегавитрина на 21.09'!C:H,4,0))</f>
        <v>custom_rb_cod.dep_agrmnt_aggr</v>
      </c>
      <c r="S539">
        <f>IF(ISNA(VLOOKUP(E:E,'Мегавитрина на 21.09'!C:H,5,0)), VLOOKUP(E:E,'Мегавитрина на 21.09'!D:H,4,0),VLOOKUP(E:E,'Мегавитрина на 21.09'!C:H,5,0))</f>
        <v>0</v>
      </c>
      <c r="T539" t="str">
        <f>IF(ISNA(VLOOKUP(E:E,'Мегавитрина на 21.09'!C:H,6,0)), VLOOKUP(E:E,'Мегавитрина на 21.09'!D:H,5,0),VLOOKUP(E:E,'Мегавитрина на 21.09'!C:H,6,0))</f>
        <v>Sum(txn_otf_wthdr_rub_amt) AS dep_otf_wthdr_rub_amt,</v>
      </c>
    </row>
    <row r="540" spans="1:20" ht="20.100000000000001" hidden="1" customHeight="1">
      <c r="A540">
        <v>2</v>
      </c>
      <c r="B540">
        <v>539</v>
      </c>
      <c r="C540" t="s">
        <v>260</v>
      </c>
      <c r="D540" t="s">
        <v>2765</v>
      </c>
      <c r="E540" t="s">
        <v>871</v>
      </c>
      <c r="F540" t="s">
        <v>260</v>
      </c>
      <c r="H540">
        <f>VLOOKUP(E540,'Атрибут-ТОД'!B:F,3,0)</f>
        <v>0</v>
      </c>
      <c r="J540" s="9" t="s">
        <v>266</v>
      </c>
      <c r="K540" t="s">
        <v>2741</v>
      </c>
      <c r="L540" t="str">
        <f>VLOOKUP(F540&amp;E540,'Атрибут-ТОД2'!F:F,1,0)</f>
        <v>SBX_RETAIL_MP_DM.ft_client_aggr_mnth_epkdep_payroll_avg_risk_rub_amt</v>
      </c>
      <c r="O540" s="27" t="str">
        <f>IF(ISNA(VLOOKUP(E:E,'Мегавитрина на 21.09'!C:H,1,0)), VLOOKUP(E:E,'Мегавитрина на 21.09'!D:H,1,0),VLOOKUP(E:E,'Мегавитрина на 21.09'!C:H,1,0))</f>
        <v>dep_payroll_avg_risk_rub_amt</v>
      </c>
      <c r="P540" s="27" t="str">
        <f>IF(ISNA(VLOOKUP(E:E,'Мегавитрина на 21.09'!C:H,2,0)), VLOOKUP(E:E,'Мегавитрина на 21.09'!D:H,1,0),VLOOKUP(E:E,'Мегавитрина на 21.09'!C:H,2,0))</f>
        <v>lbt_payroll_avg_risk_rub_amt</v>
      </c>
      <c r="Q540" s="27" t="str">
        <f>IF(ISNA(VLOOKUP(E:E,'Мегавитрина на 21.09'!C:H,3,0)), VLOOKUP(E:E,'Мегавитрина на 21.09'!D:H,2,0),VLOOKUP(E:E,'Мегавитрина на 21.09'!C:H,3,0))</f>
        <v>Усредненная величина ежемесячных заплатных начислений (за 3, 4 или 6 последних мес в зависимости от наличия данных) по методике рисков</v>
      </c>
      <c r="R540" s="27" t="str">
        <f>IF(ISNA(VLOOKUP(E:E,'Мегавитрина на 21.09'!C:H,4,0)), VLOOKUP(E:E,'Мегавитрина на 21.09'!D:H,3,0),VLOOKUP(E:E,'Мегавитрина на 21.09'!C:H,4,0))</f>
        <v>custom_rb_cod.dep_agrmnt_aggr</v>
      </c>
      <c r="S540">
        <f>IF(ISNA(VLOOKUP(E:E,'Мегавитрина на 21.09'!C:H,5,0)), VLOOKUP(E:E,'Мегавитрина на 21.09'!D:H,4,0),VLOOKUP(E:E,'Мегавитрина на 21.09'!C:H,5,0))</f>
        <v>0</v>
      </c>
      <c r="T540" t="str">
        <f>IF(ISNA(VLOOKUP(E:E,'Мегавитрина на 21.09'!C:H,6,0)), VLOOKUP(E:E,'Мегавитрина на 21.09'!D:H,5,0),VLOOKUP(E:E,'Мегавитрина на 21.09'!C:H,6,0))</f>
        <v>Sum(txn_payroll_avg_mnth_rub_amt) AS dep_payroll_avg_risk_rub_amt</v>
      </c>
    </row>
    <row r="541" spans="1:20" ht="20.100000000000001" hidden="1" customHeight="1">
      <c r="A541">
        <v>2</v>
      </c>
      <c r="B541">
        <v>540</v>
      </c>
      <c r="C541" t="s">
        <v>260</v>
      </c>
      <c r="D541" t="s">
        <v>2765</v>
      </c>
      <c r="E541" t="s">
        <v>872</v>
      </c>
      <c r="F541" t="s">
        <v>260</v>
      </c>
      <c r="H541">
        <f>VLOOKUP(E541,'Атрибут-ТОД'!B:F,3,0)</f>
        <v>0</v>
      </c>
      <c r="J541" s="9" t="s">
        <v>266</v>
      </c>
      <c r="K541" t="s">
        <v>2741</v>
      </c>
      <c r="L541" t="str">
        <f>VLOOKUP(F541&amp;E541,'Атрибут-ТОД2'!F:F,1,0)</f>
        <v>SBX_RETAIL_MP_DM.ft_client_aggr_mnth_epkdep_payroll_avg12_risk_rub_amt</v>
      </c>
      <c r="O541" s="27" t="str">
        <f>IF(ISNA(VLOOKUP(E:E,'Мегавитрина на 21.09'!C:H,1,0)), VLOOKUP(E:E,'Мегавитрина на 21.09'!D:H,1,0),VLOOKUP(E:E,'Мегавитрина на 21.09'!C:H,1,0))</f>
        <v>dep_payroll_avg12_risk_rub_amt</v>
      </c>
      <c r="P541" s="27" t="str">
        <f>IF(ISNA(VLOOKUP(E:E,'Мегавитрина на 21.09'!C:H,2,0)), VLOOKUP(E:E,'Мегавитрина на 21.09'!D:H,1,0),VLOOKUP(E:E,'Мегавитрина на 21.09'!C:H,2,0))</f>
        <v>lbt_payroll_avg12_risk_rub_amt</v>
      </c>
      <c r="Q541" s="27" t="str">
        <f>IF(ISNA(VLOOKUP(E:E,'Мегавитрина на 21.09'!C:H,3,0)), VLOOKUP(E:E,'Мегавитрина на 21.09'!D:H,2,0),VLOOKUP(E:E,'Мегавитрина на 21.09'!C:H,3,0))</f>
        <v>Усредненная величина ежемесячных заплатных начислений (за 3, 4 , 6, 9, 12 последних мес в зависимости от наличия данных) по методике рисков</v>
      </c>
      <c r="R541" s="27" t="str">
        <f>IF(ISNA(VLOOKUP(E:E,'Мегавитрина на 21.09'!C:H,4,0)), VLOOKUP(E:E,'Мегавитрина на 21.09'!D:H,3,0),VLOOKUP(E:E,'Мегавитрина на 21.09'!C:H,4,0))</f>
        <v>custom_rb_cod.dep_agrmnt_aggr</v>
      </c>
      <c r="S541">
        <f>IF(ISNA(VLOOKUP(E:E,'Мегавитрина на 21.09'!C:H,5,0)), VLOOKUP(E:E,'Мегавитрина на 21.09'!D:H,4,0),VLOOKUP(E:E,'Мегавитрина на 21.09'!C:H,5,0))</f>
        <v>0</v>
      </c>
      <c r="T541" t="str">
        <f>IF(ISNA(VLOOKUP(E:E,'Мегавитрина на 21.09'!C:H,6,0)), VLOOKUP(E:E,'Мегавитрина на 21.09'!D:H,5,0),VLOOKUP(E:E,'Мегавитрина на 21.09'!C:H,6,0))</f>
        <v>Sum(txn_payroll_avg_12mnth_rub_amt) AS dep_payroll_avg12_risk_rub_amt,</v>
      </c>
    </row>
    <row r="542" spans="1:20" ht="20.100000000000001" hidden="1" customHeight="1">
      <c r="A542">
        <v>2</v>
      </c>
      <c r="B542">
        <v>541</v>
      </c>
      <c r="C542" t="s">
        <v>260</v>
      </c>
      <c r="D542" t="s">
        <v>2765</v>
      </c>
      <c r="E542" t="s">
        <v>873</v>
      </c>
      <c r="F542" t="s">
        <v>260</v>
      </c>
      <c r="J542" s="9" t="s">
        <v>266</v>
      </c>
      <c r="L542" t="e">
        <f>VLOOKUP(F542&amp;E542,'Атрибут-ТОД2'!F:F,1,0)</f>
        <v>#N/A</v>
      </c>
      <c r="O542" s="27" t="str">
        <f>IF(ISNA(VLOOKUP(E:E,'Мегавитрина на 21.09'!C:H,1,0)), VLOOKUP(E:E,'Мегавитрина на 21.09'!D:H,1,0),VLOOKUP(E:E,'Мегавитрина на 21.09'!C:H,1,0))</f>
        <v>dep_payroll_bitmask_l12m_cd</v>
      </c>
      <c r="P542" s="27" t="str">
        <f>IF(ISNA(VLOOKUP(E:E,'Мегавитрина на 21.09'!C:H,2,0)), VLOOKUP(E:E,'Мегавитрина на 21.09'!D:H,1,0),VLOOKUP(E:E,'Мегавитрина на 21.09'!C:H,2,0))</f>
        <v>lbt_payroll_bitmask_l12m_cd</v>
      </c>
      <c r="Q542" s="27" t="str">
        <f>IF(ISNA(VLOOKUP(E:E,'Мегавитрина на 21.09'!C:H,3,0)), VLOOKUP(E:E,'Мегавитрина на 21.09'!D:H,2,0),VLOOKUP(E:E,'Мегавитрина на 21.09'!C:H,3,0))</f>
        <v>Битовая маска наличия зарплатных поступлений за последние 12 мес (включая отчетный). Каждый бит (0=нет,1=да, X=отсутствие данных) обозначает наличие ненулевых зарплатных начислений в отчетном месяце (самый ранний месяц - слева;)</v>
      </c>
      <c r="R542" s="27" t="str">
        <f>IF(ISNA(VLOOKUP(E:E,'Мегавитрина на 21.09'!C:H,4,0)), VLOOKUP(E:E,'Мегавитрина на 21.09'!D:H,3,0),VLOOKUP(E:E,'Мегавитрина на 21.09'!C:H,4,0))</f>
        <v>custom_rb_cod.dep_agrmnt_aggr</v>
      </c>
      <c r="S542">
        <f>IF(ISNA(VLOOKUP(E:E,'Мегавитрина на 21.09'!C:H,5,0)), VLOOKUP(E:E,'Мегавитрина на 21.09'!D:H,4,0),VLOOKUP(E:E,'Мегавитрина на 21.09'!C:H,5,0))</f>
        <v>0</v>
      </c>
      <c r="T542" t="str">
        <f>IF(ISNA(VLOOKUP(E:E,'Мегавитрина на 21.09'!C:H,6,0)), VLOOKUP(E:E,'Мегавитрина на 21.09'!D:H,5,0),VLOOKUP(E:E,'Мегавитрина на 21.09'!C:H,6,0))</f>
        <v>CASE WHEN Sum(txn_inf_payroll_rub_amt) &gt; 0 THEN '1' ELSE '0' END
                                                                               AS dep_payroll_bitmask_l12m_cd,</v>
      </c>
    </row>
    <row r="543" spans="1:20" ht="20.100000000000001" hidden="1" customHeight="1">
      <c r="A543">
        <v>2</v>
      </c>
      <c r="B543">
        <v>542</v>
      </c>
      <c r="C543" t="s">
        <v>260</v>
      </c>
      <c r="D543" t="s">
        <v>2765</v>
      </c>
      <c r="E543" t="s">
        <v>874</v>
      </c>
      <c r="F543" t="s">
        <v>260</v>
      </c>
      <c r="J543" s="9" t="s">
        <v>266</v>
      </c>
      <c r="L543" t="e">
        <f>VLOOKUP(F543&amp;E543,'Атрибут-ТОД2'!F:F,1,0)</f>
        <v>#N/A</v>
      </c>
      <c r="O543" s="27" t="str">
        <f>IF(ISNA(VLOOKUP(E:E,'Мегавитрина на 21.09'!C:H,1,0)), VLOOKUP(E:E,'Мегавитрина на 21.09'!D:H,1,0),VLOOKUP(E:E,'Мегавитрина на 21.09'!C:H,1,0))</f>
        <v>dep_payroll_client_nflag</v>
      </c>
      <c r="P543" s="27" t="str">
        <f>IF(ISNA(VLOOKUP(E:E,'Мегавитрина на 21.09'!C:H,2,0)), VLOOKUP(E:E,'Мегавитрина на 21.09'!D:H,1,0),VLOOKUP(E:E,'Мегавитрина на 21.09'!C:H,2,0))</f>
        <v>lbt_payroll_client_nflag</v>
      </c>
      <c r="Q543" s="27" t="str">
        <f>IF(ISNA(VLOOKUP(E:E,'Мегавитрина на 21.09'!C:H,3,0)), VLOOKUP(E:E,'Мегавитрина на 21.09'!D:H,2,0),VLOOKUP(E:E,'Мегавитрина на 21.09'!C:H,3,0))</f>
        <v>Флаг зарплатного клиента (среднемесячные з/п начисления за 3 мес. хотя бы по одному из счетов &gt; 3000 руб.)</v>
      </c>
      <c r="R543" s="27" t="str">
        <f>IF(ISNA(VLOOKUP(E:E,'Мегавитрина на 21.09'!C:H,4,0)), VLOOKUP(E:E,'Мегавитрина на 21.09'!D:H,3,0),VLOOKUP(E:E,'Мегавитрина на 21.09'!C:H,4,0))</f>
        <v>custom_rb_cod.dep_agrmnt_aggr</v>
      </c>
      <c r="S543">
        <f>IF(ISNA(VLOOKUP(E:E,'Мегавитрина на 21.09'!C:H,5,0)), VLOOKUP(E:E,'Мегавитрина на 21.09'!D:H,4,0),VLOOKUP(E:E,'Мегавитрина на 21.09'!C:H,5,0))</f>
        <v>0</v>
      </c>
      <c r="T543" t="str">
        <f>IF(ISNA(VLOOKUP(E:E,'Мегавитрина на 21.09'!C:H,6,0)), VLOOKUP(E:E,'Мегавитрина на 21.09'!D:H,5,0),VLOOKUP(E:E,'Мегавитрина на 21.09'!C:H,6,0))</f>
        <v>Max(CASE WHEN txn_payroll_l3m_tot_rub_amt / 3 &gt; 3000 THEN 1 ELSE 0 end) AS dep_payroll_client_nflag,</v>
      </c>
    </row>
    <row r="544" spans="1:20" ht="20.100000000000001" hidden="1" customHeight="1">
      <c r="A544">
        <v>2</v>
      </c>
      <c r="B544">
        <v>543</v>
      </c>
      <c r="C544" t="s">
        <v>260</v>
      </c>
      <c r="D544" t="s">
        <v>2765</v>
      </c>
      <c r="E544" t="s">
        <v>875</v>
      </c>
      <c r="F544" t="s">
        <v>260</v>
      </c>
      <c r="J544" s="9" t="s">
        <v>266</v>
      </c>
      <c r="L544" t="e">
        <f>VLOOKUP(F544&amp;E544,'Атрибут-ТОД2'!F:F,1,0)</f>
        <v>#N/A</v>
      </c>
      <c r="O544" s="27" t="str">
        <f>IF(ISNA(VLOOKUP(E:E,'Мегавитрина на 21.09'!C:H,1,0)), VLOOKUP(E:E,'Мегавитрина на 21.09'!D:H,1,0),VLOOKUP(E:E,'Мегавитрина на 21.09'!C:H,1,0))</f>
        <v>dep_payroll_l3m_avg_rub_amt</v>
      </c>
      <c r="P544" s="27" t="str">
        <f>IF(ISNA(VLOOKUP(E:E,'Мегавитрина на 21.09'!C:H,2,0)), VLOOKUP(E:E,'Мегавитрина на 21.09'!D:H,1,0),VLOOKUP(E:E,'Мегавитрина на 21.09'!C:H,2,0))</f>
        <v>lbt_payroll_l3m_avg_rub_amt</v>
      </c>
      <c r="Q544" s="27" t="str">
        <f>IF(ISNA(VLOOKUP(E:E,'Мегавитрина на 21.09'!C:H,3,0)), VLOOKUP(E:E,'Мегавитрина на 21.09'!D:H,2,0),VLOOKUP(E:E,'Мегавитрина на 21.09'!C:H,3,0))</f>
        <v>Средняя ежемесячная сумма зарплатных начислений по всем счетам клиента за последние 3 мес</v>
      </c>
      <c r="R544" s="27" t="str">
        <f>IF(ISNA(VLOOKUP(E:E,'Мегавитрина на 21.09'!C:H,4,0)), VLOOKUP(E:E,'Мегавитрина на 21.09'!D:H,3,0),VLOOKUP(E:E,'Мегавитрина на 21.09'!C:H,4,0))</f>
        <v>custom_rb_cod.dep_agrmnt_aggr</v>
      </c>
      <c r="S544">
        <f>IF(ISNA(VLOOKUP(E:E,'Мегавитрина на 21.09'!C:H,5,0)), VLOOKUP(E:E,'Мегавитрина на 21.09'!D:H,4,0),VLOOKUP(E:E,'Мегавитрина на 21.09'!C:H,5,0))</f>
        <v>0</v>
      </c>
      <c r="T544" t="str">
        <f>IF(ISNA(VLOOKUP(E:E,'Мегавитрина на 21.09'!C:H,6,0)), VLOOKUP(E:E,'Мегавитрина на 21.09'!D:H,5,0),VLOOKUP(E:E,'Мегавитрина на 21.09'!C:H,6,0))</f>
        <v>Sum(txn_payroll_l3m_tot_rub_amt) / 3 AS dep_payroll_l3m_avg_rub_amt,</v>
      </c>
    </row>
    <row r="545" spans="1:20" ht="20.100000000000001" hidden="1" customHeight="1">
      <c r="A545">
        <v>2</v>
      </c>
      <c r="B545">
        <v>544</v>
      </c>
      <c r="C545" t="s">
        <v>260</v>
      </c>
      <c r="D545" t="s">
        <v>2765</v>
      </c>
      <c r="E545" t="s">
        <v>876</v>
      </c>
      <c r="F545" t="s">
        <v>260</v>
      </c>
      <c r="J545" s="9" t="s">
        <v>266</v>
      </c>
      <c r="L545" t="e">
        <f>VLOOKUP(F545&amp;E545,'Атрибут-ТОД2'!F:F,1,0)</f>
        <v>#N/A</v>
      </c>
      <c r="O545" s="27" t="str">
        <f>IF(ISNA(VLOOKUP(E:E,'Мегавитрина на 21.09'!C:H,1,0)), VLOOKUP(E:E,'Мегавитрина на 21.09'!D:H,1,0),VLOOKUP(E:E,'Мегавитрина на 21.09'!C:H,1,0))</f>
        <v>dep_payroll_l3m_tot_rub_amt</v>
      </c>
      <c r="P545" s="27" t="str">
        <f>IF(ISNA(VLOOKUP(E:E,'Мегавитрина на 21.09'!C:H,2,0)), VLOOKUP(E:E,'Мегавитрина на 21.09'!D:H,1,0),VLOOKUP(E:E,'Мегавитрина на 21.09'!C:H,2,0))</f>
        <v>lbt_payroll_l3m_tot_rub_amt</v>
      </c>
      <c r="Q545" s="27" t="str">
        <f>IF(ISNA(VLOOKUP(E:E,'Мегавитрина на 21.09'!C:H,3,0)), VLOOKUP(E:E,'Мегавитрина на 21.09'!D:H,2,0),VLOOKUP(E:E,'Мегавитрина на 21.09'!C:H,3,0))</f>
        <v>Сумма зарплатных начислений по всем счетам клиента за последние 3 мес</v>
      </c>
      <c r="R545" s="27" t="str">
        <f>IF(ISNA(VLOOKUP(E:E,'Мегавитрина на 21.09'!C:H,4,0)), VLOOKUP(E:E,'Мегавитрина на 21.09'!D:H,3,0),VLOOKUP(E:E,'Мегавитрина на 21.09'!C:H,4,0))</f>
        <v>custom_rb_cod.dep_agrmnt_aggr</v>
      </c>
      <c r="S545">
        <f>IF(ISNA(VLOOKUP(E:E,'Мегавитрина на 21.09'!C:H,5,0)), VLOOKUP(E:E,'Мегавитрина на 21.09'!D:H,4,0),VLOOKUP(E:E,'Мегавитрина на 21.09'!C:H,5,0))</f>
        <v>0</v>
      </c>
      <c r="T545" t="str">
        <f>IF(ISNA(VLOOKUP(E:E,'Мегавитрина на 21.09'!C:H,6,0)), VLOOKUP(E:E,'Мегавитрина на 21.09'!D:H,5,0),VLOOKUP(E:E,'Мегавитрина на 21.09'!C:H,6,0))</f>
        <v>Sum(txn_payroll_l3m_tot_rub_amt) AS dep_payroll_l3m_tot_rub_amt,</v>
      </c>
    </row>
    <row r="546" spans="1:20" ht="20.100000000000001" hidden="1" customHeight="1">
      <c r="A546">
        <v>2</v>
      </c>
      <c r="B546">
        <v>545</v>
      </c>
      <c r="C546" t="s">
        <v>260</v>
      </c>
      <c r="D546" t="s">
        <v>2765</v>
      </c>
      <c r="E546" t="s">
        <v>877</v>
      </c>
      <c r="F546" t="s">
        <v>260</v>
      </c>
      <c r="H546">
        <f>VLOOKUP(E546,'Атрибут-ТОД'!B:F,3,0)</f>
        <v>0</v>
      </c>
      <c r="J546" s="9" t="s">
        <v>266</v>
      </c>
      <c r="K546" t="s">
        <v>2741</v>
      </c>
      <c r="L546" t="str">
        <f>VLOOKUP(F546&amp;E546,'Атрибут-ТОД2'!F:F,1,0)</f>
        <v>SBX_RETAIL_MP_DM.ft_client_aggr_mnth_epkdep_payroll_l6m_avg_rub_amt</v>
      </c>
      <c r="O546" s="27" t="str">
        <f>IF(ISNA(VLOOKUP(E:E,'Мегавитрина на 21.09'!C:H,1,0)), VLOOKUP(E:E,'Мегавитрина на 21.09'!D:H,1,0),VLOOKUP(E:E,'Мегавитрина на 21.09'!C:H,1,0))</f>
        <v>dep_payroll_l6m_avg_rub_amt</v>
      </c>
      <c r="P546" s="27" t="str">
        <f>IF(ISNA(VLOOKUP(E:E,'Мегавитрина на 21.09'!C:H,2,0)), VLOOKUP(E:E,'Мегавитрина на 21.09'!D:H,1,0),VLOOKUP(E:E,'Мегавитрина на 21.09'!C:H,2,0))</f>
        <v>lbt_payroll_l6m_avg_rub_amt</v>
      </c>
      <c r="Q546" s="27" t="str">
        <f>IF(ISNA(VLOOKUP(E:E,'Мегавитрина на 21.09'!C:H,3,0)), VLOOKUP(E:E,'Мегавитрина на 21.09'!D:H,2,0),VLOOKUP(E:E,'Мегавитрина на 21.09'!C:H,3,0))</f>
        <v>Средняя ежемесячная сумма зарплатных начислений по всем счетам клиента за последние 6 мес</v>
      </c>
      <c r="R546" s="27" t="str">
        <f>IF(ISNA(VLOOKUP(E:E,'Мегавитрина на 21.09'!C:H,4,0)), VLOOKUP(E:E,'Мегавитрина на 21.09'!D:H,3,0),VLOOKUP(E:E,'Мегавитрина на 21.09'!C:H,4,0))</f>
        <v>custom_rb_cod.dep_agrmnt_aggr</v>
      </c>
      <c r="S546">
        <f>IF(ISNA(VLOOKUP(E:E,'Мегавитрина на 21.09'!C:H,5,0)), VLOOKUP(E:E,'Мегавитрина на 21.09'!D:H,4,0),VLOOKUP(E:E,'Мегавитрина на 21.09'!C:H,5,0))</f>
        <v>0</v>
      </c>
      <c r="T546" t="str">
        <f>IF(ISNA(VLOOKUP(E:E,'Мегавитрина на 21.09'!C:H,6,0)), VLOOKUP(E:E,'Мегавитрина на 21.09'!D:H,5,0),VLOOKUP(E:E,'Мегавитрина на 21.09'!C:H,6,0))</f>
        <v>Sum(txn_payroll_l6m_tot_rub_amt) / 6 AS dep_payroll_l6m_avg_rub_amt,</v>
      </c>
    </row>
    <row r="547" spans="1:20" ht="20.100000000000001" hidden="1" customHeight="1">
      <c r="A547">
        <v>2</v>
      </c>
      <c r="B547">
        <v>546</v>
      </c>
      <c r="C547" t="s">
        <v>260</v>
      </c>
      <c r="D547" t="s">
        <v>2765</v>
      </c>
      <c r="E547" t="s">
        <v>878</v>
      </c>
      <c r="F547" t="s">
        <v>260</v>
      </c>
      <c r="H547">
        <f>VLOOKUP(E547,'Атрибут-ТОД'!B:F,3,0)</f>
        <v>0</v>
      </c>
      <c r="J547" s="9" t="s">
        <v>266</v>
      </c>
      <c r="K547" t="s">
        <v>2741</v>
      </c>
      <c r="L547" t="str">
        <f>VLOOKUP(F547&amp;E547,'Атрибут-ТОД2'!F:F,1,0)</f>
        <v>SBX_RETAIL_MP_DM.ft_client_aggr_mnth_epkdep_payroll_l6m_tot_rub_amt</v>
      </c>
      <c r="O547" s="27" t="str">
        <f>IF(ISNA(VLOOKUP(E:E,'Мегавитрина на 21.09'!C:H,1,0)), VLOOKUP(E:E,'Мегавитрина на 21.09'!D:H,1,0),VLOOKUP(E:E,'Мегавитрина на 21.09'!C:H,1,0))</f>
        <v>dep_payroll_l6m_tot_rub_amt</v>
      </c>
      <c r="P547" s="27" t="str">
        <f>IF(ISNA(VLOOKUP(E:E,'Мегавитрина на 21.09'!C:H,2,0)), VLOOKUP(E:E,'Мегавитрина на 21.09'!D:H,1,0),VLOOKUP(E:E,'Мегавитрина на 21.09'!C:H,2,0))</f>
        <v>lbt_payroll_l6m_tot_rub_amt</v>
      </c>
      <c r="Q547" s="27" t="str">
        <f>IF(ISNA(VLOOKUP(E:E,'Мегавитрина на 21.09'!C:H,3,0)), VLOOKUP(E:E,'Мегавитрина на 21.09'!D:H,2,0),VLOOKUP(E:E,'Мегавитрина на 21.09'!C:H,3,0))</f>
        <v>Сумма зарплатных начислений по всем счетам клиента за последние 6 мес</v>
      </c>
      <c r="R547" s="27" t="str">
        <f>IF(ISNA(VLOOKUP(E:E,'Мегавитрина на 21.09'!C:H,4,0)), VLOOKUP(E:E,'Мегавитрина на 21.09'!D:H,3,0),VLOOKUP(E:E,'Мегавитрина на 21.09'!C:H,4,0))</f>
        <v>custom_rb_cod.dep_agrmnt_aggr</v>
      </c>
      <c r="S547">
        <f>IF(ISNA(VLOOKUP(E:E,'Мегавитрина на 21.09'!C:H,5,0)), VLOOKUP(E:E,'Мегавитрина на 21.09'!D:H,4,0),VLOOKUP(E:E,'Мегавитрина на 21.09'!C:H,5,0))</f>
        <v>0</v>
      </c>
      <c r="T547" t="str">
        <f>IF(ISNA(VLOOKUP(E:E,'Мегавитрина на 21.09'!C:H,6,0)), VLOOKUP(E:E,'Мегавитрина на 21.09'!D:H,5,0),VLOOKUP(E:E,'Мегавитрина на 21.09'!C:H,6,0))</f>
        <v>Sum(txn_payroll_l6m_tot_rub_amt) AS dep_payroll_l6m_tot_rub_amt,</v>
      </c>
    </row>
    <row r="548" spans="1:20" ht="20.100000000000001" hidden="1" customHeight="1">
      <c r="A548">
        <v>2</v>
      </c>
      <c r="B548">
        <v>547</v>
      </c>
      <c r="C548" t="s">
        <v>260</v>
      </c>
      <c r="D548" t="s">
        <v>2765</v>
      </c>
      <c r="E548" t="s">
        <v>879</v>
      </c>
      <c r="F548" t="s">
        <v>260</v>
      </c>
      <c r="J548" s="9" t="s">
        <v>266</v>
      </c>
      <c r="L548" t="e">
        <f>VLOOKUP(F548&amp;E548,'Атрибут-ТОД2'!F:F,1,0)</f>
        <v>#N/A</v>
      </c>
      <c r="O548" s="27" t="str">
        <f>IF(ISNA(VLOOKUP(E:E,'Мегавитрина на 21.09'!C:H,1,0)), VLOOKUP(E:E,'Мегавитрина на 21.09'!D:H,1,0),VLOOKUP(E:E,'Мегавитрина на 21.09'!C:H,1,0))</f>
        <v>dep_payroll_max_dt</v>
      </c>
      <c r="P548" s="27" t="str">
        <f>IF(ISNA(VLOOKUP(E:E,'Мегавитрина на 21.09'!C:H,2,0)), VLOOKUP(E:E,'Мегавитрина на 21.09'!D:H,1,0),VLOOKUP(E:E,'Мегавитрина на 21.09'!C:H,2,0))</f>
        <v>lbt_payroll_max_dt</v>
      </c>
      <c r="Q548" s="27" t="str">
        <f>IF(ISNA(VLOOKUP(E:E,'Мегавитрина на 21.09'!C:H,3,0)), VLOOKUP(E:E,'Мегавитрина на 21.09'!D:H,2,0),VLOOKUP(E:E,'Мегавитрина на 21.09'!C:H,3,0))</f>
        <v>Максимальная дата получения зарплатных начислений (накопительным итогом)</v>
      </c>
      <c r="R548" s="27" t="str">
        <f>IF(ISNA(VLOOKUP(E:E,'Мегавитрина на 21.09'!C:H,4,0)), VLOOKUP(E:E,'Мегавитрина на 21.09'!D:H,3,0),VLOOKUP(E:E,'Мегавитрина на 21.09'!C:H,4,0))</f>
        <v>custom_rb_cod.dep_agrmnt_aggr</v>
      </c>
      <c r="S548">
        <f>IF(ISNA(VLOOKUP(E:E,'Мегавитрина на 21.09'!C:H,5,0)), VLOOKUP(E:E,'Мегавитрина на 21.09'!D:H,4,0),VLOOKUP(E:E,'Мегавитрина на 21.09'!C:H,5,0))</f>
        <v>0</v>
      </c>
      <c r="T548" t="str">
        <f>IF(ISNA(VLOOKUP(E:E,'Мегавитрина на 21.09'!C:H,6,0)), VLOOKUP(E:E,'Мегавитрина на 21.09'!D:H,5,0),VLOOKUP(E:E,'Мегавитрина на 21.09'!C:H,6,0))</f>
        <v>Max(txn_payroll_max_dt) AS dep_payroll_max_dt,</v>
      </c>
    </row>
    <row r="549" spans="1:20" ht="20.100000000000001" hidden="1" customHeight="1">
      <c r="A549">
        <v>2</v>
      </c>
      <c r="B549">
        <v>548</v>
      </c>
      <c r="C549" t="s">
        <v>260</v>
      </c>
      <c r="D549" t="s">
        <v>2765</v>
      </c>
      <c r="E549" t="s">
        <v>880</v>
      </c>
      <c r="F549" t="s">
        <v>260</v>
      </c>
      <c r="H549">
        <f>VLOOKUP(E549,'Атрибут-ТОД'!B:F,3,0)</f>
        <v>0</v>
      </c>
      <c r="J549" s="9" t="s">
        <v>266</v>
      </c>
      <c r="K549" t="s">
        <v>2741</v>
      </c>
      <c r="L549" t="str">
        <f>VLOOKUP(F549&amp;E549,'Атрибут-ТОД2'!F:F,1,0)</f>
        <v>SBX_RETAIL_MP_DM.ft_client_aggr_mnth_epkdep_payroll_min_dt</v>
      </c>
      <c r="O549" s="27" t="str">
        <f>IF(ISNA(VLOOKUP(E:E,'Мегавитрина на 21.09'!C:H,1,0)), VLOOKUP(E:E,'Мегавитрина на 21.09'!D:H,1,0),VLOOKUP(E:E,'Мегавитрина на 21.09'!C:H,1,0))</f>
        <v>dep_payroll_min_dt</v>
      </c>
      <c r="P549" s="27" t="str">
        <f>IF(ISNA(VLOOKUP(E:E,'Мегавитрина на 21.09'!C:H,2,0)), VLOOKUP(E:E,'Мегавитрина на 21.09'!D:H,1,0),VLOOKUP(E:E,'Мегавитрина на 21.09'!C:H,2,0))</f>
        <v>lbt_payroll_min_dt</v>
      </c>
      <c r="Q549" s="27" t="str">
        <f>IF(ISNA(VLOOKUP(E:E,'Мегавитрина на 21.09'!C:H,3,0)), VLOOKUP(E:E,'Мегавитрина на 21.09'!D:H,2,0),VLOOKUP(E:E,'Мегавитрина на 21.09'!C:H,3,0))</f>
        <v>Минимальная дата получения зарплатных начислений (накопительным итогом)</v>
      </c>
      <c r="R549" s="27" t="str">
        <f>IF(ISNA(VLOOKUP(E:E,'Мегавитрина на 21.09'!C:H,4,0)), VLOOKUP(E:E,'Мегавитрина на 21.09'!D:H,3,0),VLOOKUP(E:E,'Мегавитрина на 21.09'!C:H,4,0))</f>
        <v>custom_rb_cod.dep_agrmnt_aggr</v>
      </c>
      <c r="S549">
        <f>IF(ISNA(VLOOKUP(E:E,'Мегавитрина на 21.09'!C:H,5,0)), VLOOKUP(E:E,'Мегавитрина на 21.09'!D:H,4,0),VLOOKUP(E:E,'Мегавитрина на 21.09'!C:H,5,0))</f>
        <v>0</v>
      </c>
      <c r="T549" t="str">
        <f>IF(ISNA(VLOOKUP(E:E,'Мегавитрина на 21.09'!C:H,6,0)), VLOOKUP(E:E,'Мегавитрина на 21.09'!D:H,5,0),VLOOKUP(E:E,'Мегавитрина на 21.09'!C:H,6,0))</f>
        <v>Min(txn_payroll_min_dt) AS dep_payroll_min_dt,</v>
      </c>
    </row>
    <row r="550" spans="1:20" ht="20.100000000000001" hidden="1" customHeight="1">
      <c r="A550">
        <v>2</v>
      </c>
      <c r="B550">
        <v>549</v>
      </c>
      <c r="C550" t="s">
        <v>260</v>
      </c>
      <c r="D550" t="s">
        <v>2765</v>
      </c>
      <c r="E550" t="s">
        <v>1360</v>
      </c>
      <c r="F550" t="s">
        <v>260</v>
      </c>
      <c r="J550" s="9" t="s">
        <v>266</v>
      </c>
      <c r="L550" t="e">
        <f>VLOOKUP(F550&amp;E550,'Атрибут-ТОД2'!F:F,1,0)</f>
        <v>#N/A</v>
      </c>
      <c r="O550" s="27" t="str">
        <f>IF(ISNA(VLOOKUP(E:E,'Мегавитрина на 21.09'!C:H,1,0)), VLOOKUP(E:E,'Мегавитрина на 21.09'!D:H,1,0),VLOOKUP(E:E,'Мегавитрина на 21.09'!C:H,1,0))</f>
        <v>dep_payroll_pdb_nflag</v>
      </c>
      <c r="P550" s="27">
        <f>IF(ISNA(VLOOKUP(E:E,'Мегавитрина на 21.09'!C:H,2,0)), VLOOKUP(E:E,'Мегавитрина на 21.09'!D:H,1,0),VLOOKUP(E:E,'Мегавитрина на 21.09'!C:H,2,0))</f>
        <v>0</v>
      </c>
      <c r="Q550" s="27">
        <f>IF(ISNA(VLOOKUP(E:E,'Мегавитрина на 21.09'!C:H,3,0)), VLOOKUP(E:E,'Мегавитрина на 21.09'!D:H,2,0),VLOOKUP(E:E,'Мегавитрина на 21.09'!C:H,3,0))</f>
        <v>0</v>
      </c>
      <c r="R550" s="27" t="str">
        <f>IF(ISNA(VLOOKUP(E:E,'Мегавитрина на 21.09'!C:H,4,0)), VLOOKUP(E:E,'Мегавитрина на 21.09'!D:H,3,0),VLOOKUP(E:E,'Мегавитрина на 21.09'!C:H,4,0))</f>
        <v>Мегавитрина</v>
      </c>
      <c r="S550">
        <f>IF(ISNA(VLOOKUP(E:E,'Мегавитрина на 21.09'!C:H,5,0)), VLOOKUP(E:E,'Мегавитрина на 21.09'!D:H,4,0),VLOOKUP(E:E,'Мегавитрина на 21.09'!C:H,5,0))</f>
        <v>0</v>
      </c>
      <c r="T550" t="str">
        <f>IF(ISNA(VLOOKUP(E:E,'Мегавитрина на 21.09'!C:H,6,0)), VLOOKUP(E:E,'Мегавитрина на 21.09'!D:H,5,0),VLOOKUP(E:E,'Мегавитрина на 21.09'!C:H,6,0))</f>
        <v>CASE WHEN Instr(Right(dep_payroll_bitmask_l12m_cd,2)||Right(dep_social_bitmask_l12m_cd,2),'1')&gt;0 
                                                               OR Instr(Right(dep_payroll_bitmask_l12m_cd,6)||Right(dep_social_bitmask_l12m_cd,6),'1',1,4)&gt;0 
                                               THEN 1 ELSE 0 END AS dep_payroll_PDB_nflag,</v>
      </c>
    </row>
    <row r="551" spans="1:20" ht="20.100000000000001" hidden="1" customHeight="1">
      <c r="A551">
        <v>2</v>
      </c>
      <c r="B551">
        <v>550</v>
      </c>
      <c r="C551" t="s">
        <v>260</v>
      </c>
      <c r="D551" t="s">
        <v>2765</v>
      </c>
      <c r="E551" t="s">
        <v>881</v>
      </c>
      <c r="F551" t="s">
        <v>260</v>
      </c>
      <c r="J551" s="9" t="s">
        <v>266</v>
      </c>
      <c r="L551" t="e">
        <f>VLOOKUP(F551&amp;E551,'Атрибут-ТОД2'!F:F,1,0)</f>
        <v>#N/A</v>
      </c>
      <c r="O551" s="27" t="str">
        <f>IF(ISNA(VLOOKUP(E:E,'Мегавитрина на 21.09'!C:H,1,0)), VLOOKUP(E:E,'Мегавитрина на 21.09'!D:H,1,0),VLOOKUP(E:E,'Мегавитрина на 21.09'!C:H,1,0))</f>
        <v>dep_pens_plus_1000_qty</v>
      </c>
      <c r="P551" s="27" t="str">
        <f>IF(ISNA(VLOOKUP(E:E,'Мегавитрина на 21.09'!C:H,2,0)), VLOOKUP(E:E,'Мегавитрина на 21.09'!D:H,1,0),VLOOKUP(E:E,'Мегавитрина на 21.09'!C:H,2,0))</f>
        <v>lbt_pens_plus_1000_qty</v>
      </c>
      <c r="Q551" s="27" t="str">
        <f>IF(ISNA(VLOOKUP(E:E,'Мегавитрина на 21.09'!C:H,3,0)), VLOOKUP(E:E,'Мегавитрина на 21.09'!D:H,2,0),VLOOKUP(E:E,'Мегавитрина на 21.09'!C:H,3,0))</f>
        <v>Кол-во действующих  счетов "Пенсионный Плюс" с балансом&gt;= 1000 р. на отчетную дату</v>
      </c>
      <c r="R551" s="27" t="str">
        <f>IF(ISNA(VLOOKUP(E:E,'Мегавитрина на 21.09'!C:H,4,0)), VLOOKUP(E:E,'Мегавитрина на 21.09'!D:H,3,0),VLOOKUP(E:E,'Мегавитрина на 21.09'!C:H,4,0))</f>
        <v>custom_rb_cod.dep_agrmnt_aggr</v>
      </c>
      <c r="S551">
        <f>IF(ISNA(VLOOKUP(E:E,'Мегавитрина на 21.09'!C:H,5,0)), VLOOKUP(E:E,'Мегавитрина на 21.09'!D:H,4,0),VLOOKUP(E:E,'Мегавитрина на 21.09'!C:H,5,0))</f>
        <v>0</v>
      </c>
      <c r="T551" t="str">
        <f>IF(ISNA(VLOOKUP(E:E,'Мегавитрина на 21.09'!C:H,6,0)), VLOOKUP(E:E,'Мегавитрина на 21.09'!D:H,5,0),VLOOKUP(E:E,'Мегавитрина на 21.09'!C:H,6,0))</f>
        <v>Sum(CASE WHEN product_name LIKE '%Пенсионный%плюс%' AND  dep_curr_bal_rub_amt &gt;= 1000 AND Coalesce(agrmnt_close_actual_dt, DATE '9999-12-31') &gt; p_report_dt THEN 1 END) AS dep_pens_plus_1000_qty,</v>
      </c>
    </row>
    <row r="552" spans="1:20" ht="20.100000000000001" hidden="1" customHeight="1">
      <c r="A552">
        <v>2</v>
      </c>
      <c r="B552">
        <v>551</v>
      </c>
      <c r="C552" t="s">
        <v>260</v>
      </c>
      <c r="D552" t="s">
        <v>2765</v>
      </c>
      <c r="E552" t="s">
        <v>882</v>
      </c>
      <c r="F552" t="s">
        <v>260</v>
      </c>
      <c r="J552" s="9" t="s">
        <v>266</v>
      </c>
      <c r="L552" t="e">
        <f>VLOOKUP(F552&amp;E552,'Атрибут-ТОД2'!F:F,1,0)</f>
        <v>#N/A</v>
      </c>
      <c r="O552" s="27" t="str">
        <f>IF(ISNA(VLOOKUP(E:E,'Мегавитрина на 21.09'!C:H,1,0)), VLOOKUP(E:E,'Мегавитрина на 21.09'!D:H,1,0),VLOOKUP(E:E,'Мегавитрина на 21.09'!C:H,1,0))</f>
        <v>dep_pens_plus_bal_rub_amt</v>
      </c>
      <c r="P552" s="27" t="str">
        <f>IF(ISNA(VLOOKUP(E:E,'Мегавитрина на 21.09'!C:H,2,0)), VLOOKUP(E:E,'Мегавитрина на 21.09'!D:H,1,0),VLOOKUP(E:E,'Мегавитрина на 21.09'!C:H,2,0))</f>
        <v>lbt_pens_plus_bal_rub_amt</v>
      </c>
      <c r="Q552" s="27" t="str">
        <f>IF(ISNA(VLOOKUP(E:E,'Мегавитрина на 21.09'!C:H,3,0)), VLOOKUP(E:E,'Мегавитрина на 21.09'!D:H,2,0),VLOOKUP(E:E,'Мегавитрина на 21.09'!C:H,3,0))</f>
        <v>Суммарный баланс по счетам "Пенсионный Плюс" клиента на отчетную дату в рублях (входит в сумму по срочным депозитам)</v>
      </c>
      <c r="R552" s="27" t="str">
        <f>IF(ISNA(VLOOKUP(E:E,'Мегавитрина на 21.09'!C:H,4,0)), VLOOKUP(E:E,'Мегавитрина на 21.09'!D:H,3,0),VLOOKUP(E:E,'Мегавитрина на 21.09'!C:H,4,0))</f>
        <v>custom_rb_cod.dep_agrmnt_aggr</v>
      </c>
      <c r="S552">
        <f>IF(ISNA(VLOOKUP(E:E,'Мегавитрина на 21.09'!C:H,5,0)), VLOOKUP(E:E,'Мегавитрина на 21.09'!D:H,4,0),VLOOKUP(E:E,'Мегавитрина на 21.09'!C:H,5,0))</f>
        <v>0</v>
      </c>
      <c r="T552" t="str">
        <f>IF(ISNA(VLOOKUP(E:E,'Мегавитрина на 21.09'!C:H,6,0)), VLOOKUP(E:E,'Мегавитрина на 21.09'!D:H,5,0),VLOOKUP(E:E,'Мегавитрина на 21.09'!C:H,6,0))</f>
        <v>Sum(CASE WHEN product_name LIKE '%Пенсионный%плюс%' THEN dep_curr_bal_rub_amt END) AS dep_pens_plus_bal_rub_amt,</v>
      </c>
    </row>
    <row r="553" spans="1:20" ht="20.100000000000001" hidden="1" customHeight="1">
      <c r="A553">
        <v>2</v>
      </c>
      <c r="B553">
        <v>552</v>
      </c>
      <c r="C553" t="s">
        <v>260</v>
      </c>
      <c r="D553" t="s">
        <v>2765</v>
      </c>
      <c r="E553" t="s">
        <v>883</v>
      </c>
      <c r="F553" t="s">
        <v>260</v>
      </c>
      <c r="J553" s="9" t="s">
        <v>266</v>
      </c>
      <c r="L553" t="e">
        <f>VLOOKUP(F553&amp;E553,'Атрибут-ТОД2'!F:F,1,0)</f>
        <v>#N/A</v>
      </c>
      <c r="O553" s="27" t="str">
        <f>IF(ISNA(VLOOKUP(E:E,'Мегавитрина на 21.09'!C:H,1,0)), VLOOKUP(E:E,'Мегавитрина на 21.09'!D:H,1,0),VLOOKUP(E:E,'Мегавитрина на 21.09'!C:H,1,0))</f>
        <v>dep_pens_plus_qty</v>
      </c>
      <c r="P553" s="27" t="str">
        <f>IF(ISNA(VLOOKUP(E:E,'Мегавитрина на 21.09'!C:H,2,0)), VLOOKUP(E:E,'Мегавитрина на 21.09'!D:H,1,0),VLOOKUP(E:E,'Мегавитрина на 21.09'!C:H,2,0))</f>
        <v>lbt_pens_plus_qty</v>
      </c>
      <c r="Q553" s="27" t="str">
        <f>IF(ISNA(VLOOKUP(E:E,'Мегавитрина на 21.09'!C:H,3,0)), VLOOKUP(E:E,'Мегавитрина на 21.09'!D:H,2,0),VLOOKUP(E:E,'Мегавитрина на 21.09'!C:H,3,0))</f>
        <v>Кол-во действующих  счетов "Пенсионный Плюс" клиента на отчетную дату (входит в депозитные счета)</v>
      </c>
      <c r="R553" s="27" t="str">
        <f>IF(ISNA(VLOOKUP(E:E,'Мегавитрина на 21.09'!C:H,4,0)), VLOOKUP(E:E,'Мегавитрина на 21.09'!D:H,3,0),VLOOKUP(E:E,'Мегавитрина на 21.09'!C:H,4,0))</f>
        <v>custom_rb_cod.dep_agrmnt_aggr</v>
      </c>
      <c r="S553">
        <f>IF(ISNA(VLOOKUP(E:E,'Мегавитрина на 21.09'!C:H,5,0)), VLOOKUP(E:E,'Мегавитрина на 21.09'!D:H,4,0),VLOOKUP(E:E,'Мегавитрина на 21.09'!C:H,5,0))</f>
        <v>0</v>
      </c>
      <c r="T553" t="str">
        <f>IF(ISNA(VLOOKUP(E:E,'Мегавитрина на 21.09'!C:H,6,0)), VLOOKUP(E:E,'Мегавитрина на 21.09'!D:H,5,0),VLOOKUP(E:E,'Мегавитрина на 21.09'!C:H,6,0))</f>
        <v>Sum(CASE WHEN product_name LIKE '%Пенсионный%плюс%' AND Coalesce(agrmnt_close_actual_dt, DATE '9999-12-31') &gt; p_report_dt THEN 1 END) AS dep_pens_plus_qty,</v>
      </c>
    </row>
    <row r="554" spans="1:20" ht="20.100000000000001" hidden="1" customHeight="1">
      <c r="A554">
        <v>2</v>
      </c>
      <c r="B554">
        <v>553</v>
      </c>
      <c r="C554" t="s">
        <v>260</v>
      </c>
      <c r="D554" t="s">
        <v>2765</v>
      </c>
      <c r="E554" t="s">
        <v>884</v>
      </c>
      <c r="F554" t="s">
        <v>260</v>
      </c>
      <c r="J554" s="9" t="s">
        <v>266</v>
      </c>
      <c r="L554" t="e">
        <f>VLOOKUP(F554&amp;E554,'Атрибут-ТОД2'!F:F,1,0)</f>
        <v>#N/A</v>
      </c>
      <c r="O554" s="27" t="str">
        <f>IF(ISNA(VLOOKUP(E:E,'Мегавитрина на 21.09'!C:H,1,0)), VLOOKUP(E:E,'Мегавитрина на 21.09'!D:H,1,0),VLOOKUP(E:E,'Мегавитрина на 21.09'!C:H,1,0))</f>
        <v>dep_pens_plus_social_qty</v>
      </c>
      <c r="P554" s="27" t="str">
        <f>IF(ISNA(VLOOKUP(E:E,'Мегавитрина на 21.09'!C:H,2,0)), VLOOKUP(E:E,'Мегавитрина на 21.09'!D:H,1,0),VLOOKUP(E:E,'Мегавитрина на 21.09'!C:H,2,0))</f>
        <v>lbt_pens_plus_social_qty</v>
      </c>
      <c r="Q554" s="27" t="str">
        <f>IF(ISNA(VLOOKUP(E:E,'Мегавитрина на 21.09'!C:H,3,0)), VLOOKUP(E:E,'Мегавитрина на 21.09'!D:H,2,0),VLOOKUP(E:E,'Мегавитрина на 21.09'!C:H,3,0))</f>
        <v>Кол-во действующих  счетов "Пенсионный Плюс" с социальными начислениями в текущем месяце клиента на отчетную дату</v>
      </c>
      <c r="R554" s="27" t="str">
        <f>IF(ISNA(VLOOKUP(E:E,'Мегавитрина на 21.09'!C:H,4,0)), VLOOKUP(E:E,'Мегавитрина на 21.09'!D:H,3,0),VLOOKUP(E:E,'Мегавитрина на 21.09'!C:H,4,0))</f>
        <v>custom_rb_cod.dep_agrmnt_aggr</v>
      </c>
      <c r="S554">
        <f>IF(ISNA(VLOOKUP(E:E,'Мегавитрина на 21.09'!C:H,5,0)), VLOOKUP(E:E,'Мегавитрина на 21.09'!D:H,4,0),VLOOKUP(E:E,'Мегавитрина на 21.09'!C:H,5,0))</f>
        <v>0</v>
      </c>
      <c r="T554" t="str">
        <f>IF(ISNA(VLOOKUP(E:E,'Мегавитрина на 21.09'!C:H,6,0)), VLOOKUP(E:E,'Мегавитрина на 21.09'!D:H,5,0),VLOOKUP(E:E,'Мегавитрина на 21.09'!C:H,6,0))</f>
        <v>Sum(CASE WHEN product_name LIKE '%Пенсионный%плюс%' AND txn_inf_social_rub_amt &gt; 0 AND Coalesce(agrmnt_close_actual_dt, DATE '9999-12-31') &gt; p_report_dt THEN 1 END) AS dep_pens_plus_social_qty,</v>
      </c>
    </row>
    <row r="555" spans="1:20" ht="20.100000000000001" hidden="1" customHeight="1">
      <c r="A555">
        <v>2</v>
      </c>
      <c r="B555">
        <v>554</v>
      </c>
      <c r="C555" t="s">
        <v>260</v>
      </c>
      <c r="D555" t="s">
        <v>2765</v>
      </c>
      <c r="E555" t="s">
        <v>885</v>
      </c>
      <c r="F555" t="s">
        <v>260</v>
      </c>
      <c r="I555" t="s">
        <v>2139</v>
      </c>
      <c r="J555" s="9" t="s">
        <v>266</v>
      </c>
      <c r="L555" t="e">
        <f>VLOOKUP(F555&amp;E555,'Атрибут-ТОД2'!F:F,1,0)</f>
        <v>#N/A</v>
      </c>
      <c r="O555" s="27" t="str">
        <f>IF(ISNA(VLOOKUP(E:E,'Мегавитрина на 21.09'!C:H,1,0)), VLOOKUP(E:E,'Мегавитрина на 21.09'!D:H,1,0),VLOOKUP(E:E,'Мегавитрина на 21.09'!C:H,1,0))</f>
        <v>dep_pop_act_nflag</v>
      </c>
      <c r="P555" s="27" t="str">
        <f>IF(ISNA(VLOOKUP(E:E,'Мегавитрина на 21.09'!C:H,2,0)), VLOOKUP(E:E,'Мегавитрина на 21.09'!D:H,1,0),VLOOKUP(E:E,'Мегавитрина на 21.09'!C:H,2,0))</f>
        <v>dep_pop_act_nflag</v>
      </c>
      <c r="Q555" s="27" t="str">
        <f>IF(ISNA(VLOOKUP(E:E,'Мегавитрина на 21.09'!C:H,3,0)), VLOOKUP(E:E,'Мегавитрина на 21.09'!D:H,2,0),VLOOKUP(E:E,'Мегавитрина на 21.09'!C:H,3,0))</f>
        <v>У клиента есть действующий вклад "Пополняй" и "Пополняй онлайн"</v>
      </c>
      <c r="R555" s="27" t="str">
        <f>IF(ISNA(VLOOKUP(E:E,'Мегавитрина на 21.09'!C:H,4,0)), VLOOKUP(E:E,'Мегавитрина на 21.09'!D:H,3,0),VLOOKUP(E:E,'Мегавитрина на 21.09'!C:H,4,0))</f>
        <v>custom_rb_cod.dep_agrmnt</v>
      </c>
      <c r="S555">
        <f>IF(ISNA(VLOOKUP(E:E,'Мегавитрина на 21.09'!C:H,5,0)), VLOOKUP(E:E,'Мегавитрина на 21.09'!D:H,4,0),VLOOKUP(E:E,'Мегавитрина на 21.09'!C:H,5,0))</f>
        <v>0</v>
      </c>
      <c r="T555" t="str">
        <f>IF(ISNA(VLOOKUP(E:E,'Мегавитрина на 21.09'!C:H,6,0)), VLOOKUP(E:E,'Мегавитрина на 21.09'!D:H,5,0),VLOOKUP(E:E,'Мегавитрина на 21.09'!C:H,6,0))</f>
        <v xml:space="preserve">CASE WHEN Coalesce(da.agrmnt_close_actual_dt, DATE '9999-12-31') &gt;= p_report_dt 
                                                                               AND product_name LIKE '%ПОПОЛНЯЙ%'
                                                                               AND Coalesce(da.agrmnt_close_actual_dt, DATE '9999-12-31') &gt; p_report_dt
                                                                               THEN 1
                                                                               ELSE 0
                                                               END) AS dep_pop_act_nflag
</v>
      </c>
    </row>
    <row r="556" spans="1:20" ht="20.100000000000001" hidden="1" customHeight="1">
      <c r="A556">
        <v>2</v>
      </c>
      <c r="B556">
        <v>555</v>
      </c>
      <c r="C556" t="s">
        <v>260</v>
      </c>
      <c r="D556" t="s">
        <v>2765</v>
      </c>
      <c r="E556" t="s">
        <v>886</v>
      </c>
      <c r="F556" t="s">
        <v>260</v>
      </c>
      <c r="I556" t="s">
        <v>2140</v>
      </c>
      <c r="J556" s="9" t="s">
        <v>266</v>
      </c>
      <c r="L556" t="e">
        <f>VLOOKUP(F556&amp;E556,'Атрибут-ТОД2'!F:F,1,0)</f>
        <v>#N/A</v>
      </c>
      <c r="O556" s="27" t="str">
        <f>IF(ISNA(VLOOKUP(E:E,'Мегавитрина на 21.09'!C:H,1,0)), VLOOKUP(E:E,'Мегавитрина на 21.09'!D:H,1,0),VLOOKUP(E:E,'Мегавитрина на 21.09'!C:H,1,0))</f>
        <v>dep_pop_exp_2m_bal_rub_amt</v>
      </c>
      <c r="P556" s="27" t="str">
        <f>IF(ISNA(VLOOKUP(E:E,'Мегавитрина на 21.09'!C:H,2,0)), VLOOKUP(E:E,'Мегавитрина на 21.09'!D:H,1,0),VLOOKUP(E:E,'Мегавитрина на 21.09'!C:H,2,0))</f>
        <v>dep_pop_exp_2m_bal_rub_amt</v>
      </c>
      <c r="Q556" s="27" t="str">
        <f>IF(ISNA(VLOOKUP(E:E,'Мегавитрина на 21.09'!C:H,3,0)), VLOOKUP(E:E,'Мегавитрина на 21.09'!D:H,2,0),VLOOKUP(E:E,'Мегавитрина на 21.09'!C:H,3,0))</f>
        <v>Сумма действующих вкладов ПОПОЛНЯЙ% с плановым окончанием срока действия в период с 20 числа 2-го месяца по 19 числа 3-го месяца от даты состояния.
Пример: для даты состояния 30.04 срок окончания вклада 20.06-19.07</v>
      </c>
      <c r="R556" s="27" t="str">
        <f>IF(ISNA(VLOOKUP(E:E,'Мегавитрина на 21.09'!C:H,4,0)), VLOOKUP(E:E,'Мегавитрина на 21.09'!D:H,3,0),VLOOKUP(E:E,'Мегавитрина на 21.09'!C:H,4,0))</f>
        <v>custom_rb_cod.dep_agrmnt</v>
      </c>
      <c r="S556">
        <f>IF(ISNA(VLOOKUP(E:E,'Мегавитрина на 21.09'!C:H,5,0)), VLOOKUP(E:E,'Мегавитрина на 21.09'!D:H,4,0),VLOOKUP(E:E,'Мегавитрина на 21.09'!C:H,5,0))</f>
        <v>0</v>
      </c>
      <c r="T556" t="str">
        <f>IF(ISNA(VLOOKUP(E:E,'Мегавитрина на 21.09'!C:H,6,0)), VLOOKUP(E:E,'Мегавитрина на 21.09'!D:H,5,0),VLOOKUP(E:E,'Мегавитрина на 21.09'!C:H,6,0))</f>
        <v>Sum(
                                                               CASE WHEN Coalesce(da.agrmnt_close_actual_dt, DATE '9999-12-31') &gt;= p_report_dt 
                                                                               AND product_name LIKE '%ПОПОЛНЯЙ%'
                                                                               AND da.agrmnt_close_plan_dt BETWEEN OAdd_Months(Trunc(p_report_dt,'MM'),2)  AND OAdd_Months(Last_Day(p_report_dt),2) 
                                                                               AND Coalesce(da.agrmnt_close_actual_dt, DATE '9999-12-31') &gt; p_report_dt
                                                                               THEN daa.dep_curr_bal_rub_amt
                                                                               ELSE 0
                                                               END) AS dep_pop_exp_2m_bal_rub_amt</v>
      </c>
    </row>
    <row r="557" spans="1:20" ht="20.100000000000001" hidden="1" customHeight="1">
      <c r="A557">
        <v>2</v>
      </c>
      <c r="B557">
        <v>556</v>
      </c>
      <c r="C557" t="s">
        <v>260</v>
      </c>
      <c r="D557" t="s">
        <v>2765</v>
      </c>
      <c r="E557" t="s">
        <v>887</v>
      </c>
      <c r="F557" t="s">
        <v>260</v>
      </c>
      <c r="I557" t="s">
        <v>2141</v>
      </c>
      <c r="J557" s="9" t="s">
        <v>266</v>
      </c>
      <c r="L557" t="e">
        <f>VLOOKUP(F557&amp;E557,'Атрибут-ТОД2'!F:F,1,0)</f>
        <v>#N/A</v>
      </c>
      <c r="O557" s="27" t="str">
        <f>IF(ISNA(VLOOKUP(E:E,'Мегавитрина на 21.09'!C:H,1,0)), VLOOKUP(E:E,'Мегавитрина на 21.09'!D:H,1,0),VLOOKUP(E:E,'Мегавитрина на 21.09'!C:H,1,0))</f>
        <v>dep_pop_exp_2m_nflag</v>
      </c>
      <c r="P557" s="27" t="str">
        <f>IF(ISNA(VLOOKUP(E:E,'Мегавитрина на 21.09'!C:H,2,0)), VLOOKUP(E:E,'Мегавитрина на 21.09'!D:H,1,0),VLOOKUP(E:E,'Мегавитрина на 21.09'!C:H,2,0))</f>
        <v>dep_pop_exp_2m_nflag</v>
      </c>
      <c r="Q557" s="27" t="str">
        <f>IF(ISNA(VLOOKUP(E:E,'Мегавитрина на 21.09'!C:H,3,0)), VLOOKUP(E:E,'Мегавитрина на 21.09'!D:H,2,0),VLOOKUP(E:E,'Мегавитрина на 21.09'!C:H,3,0))</f>
        <v>Признак наличия у клиента действующего вклада ПОПОЛНЯЙ% с плановым окончанием срока действия в период с 20 числа 2-го месяца по 19 числа 3-го месяца от даты состояния.
Пример: для даты состояния 30.04 срок окончания вклада 20.06-19.07</v>
      </c>
      <c r="R557" s="27" t="str">
        <f>IF(ISNA(VLOOKUP(E:E,'Мегавитрина на 21.09'!C:H,4,0)), VLOOKUP(E:E,'Мегавитрина на 21.09'!D:H,3,0),VLOOKUP(E:E,'Мегавитрина на 21.09'!C:H,4,0))</f>
        <v>custom_rb_cod.dep_agrmnt</v>
      </c>
      <c r="S557">
        <f>IF(ISNA(VLOOKUP(E:E,'Мегавитрина на 21.09'!C:H,5,0)), VLOOKUP(E:E,'Мегавитрина на 21.09'!D:H,4,0),VLOOKUP(E:E,'Мегавитрина на 21.09'!C:H,5,0))</f>
        <v>0</v>
      </c>
      <c r="T557" t="str">
        <f>IF(ISNA(VLOOKUP(E:E,'Мегавитрина на 21.09'!C:H,6,0)), VLOOKUP(E:E,'Мегавитрина на 21.09'!D:H,5,0),VLOOKUP(E:E,'Мегавитрина на 21.09'!C:H,6,0))</f>
        <v>Max(
                                                               CASE WHEN Coalesce(da.agrmnt_close_actual_dt, DATE '9999-12-31') &gt;= p_report_dt 
                                                                               AND product_name LIKE '%ПОПОЛНЯЙ%'
                                                                               AND da.agrmnt_close_plan_dt BETWEEN OAdd_Months(Trunc(p_report_dt,'MM'),2) AND OAdd_Months(Last_Day(p_report_dt),2) 
                                                                               AND Coalesce(da.agrmnt_close_actual_dt, DATE '9999-12-31') &gt; p_report_dt
                                                                               THEN 1
                                                                               ELSE 0
                                                               END) AS dep_pop_exp_2m_nflag</v>
      </c>
    </row>
    <row r="558" spans="1:20" ht="20.100000000000001" hidden="1" customHeight="1">
      <c r="A558">
        <v>2</v>
      </c>
      <c r="B558">
        <v>557</v>
      </c>
      <c r="C558" t="s">
        <v>260</v>
      </c>
      <c r="D558" t="s">
        <v>2765</v>
      </c>
      <c r="E558" t="s">
        <v>888</v>
      </c>
      <c r="F558" t="s">
        <v>260</v>
      </c>
      <c r="I558" t="s">
        <v>2142</v>
      </c>
      <c r="J558" s="9" t="s">
        <v>266</v>
      </c>
      <c r="L558" t="e">
        <f>VLOOKUP(F558&amp;E558,'Атрибут-ТОД2'!F:F,1,0)</f>
        <v>#N/A</v>
      </c>
      <c r="O558" s="27" t="str">
        <f>IF(ISNA(VLOOKUP(E:E,'Мегавитрина на 21.09'!C:H,1,0)), VLOOKUP(E:E,'Мегавитрина на 21.09'!D:H,1,0),VLOOKUP(E:E,'Мегавитрина на 21.09'!C:H,1,0))</f>
        <v>dep_pop_exp_3m_bal_rub_amt</v>
      </c>
      <c r="P558" s="27" t="str">
        <f>IF(ISNA(VLOOKUP(E:E,'Мегавитрина на 21.09'!C:H,2,0)), VLOOKUP(E:E,'Мегавитрина на 21.09'!D:H,1,0),VLOOKUP(E:E,'Мегавитрина на 21.09'!C:H,2,0))</f>
        <v>dep_pop_exp_3m_bal_rub_amt</v>
      </c>
      <c r="Q558" s="27" t="str">
        <f>IF(ISNA(VLOOKUP(E:E,'Мегавитрина на 21.09'!C:H,3,0)), VLOOKUP(E:E,'Мегавитрина на 21.09'!D:H,2,0),VLOOKUP(E:E,'Мегавитрина на 21.09'!C:H,3,0))</f>
        <v>Сумма действующих вкладов ПОПОЛНЯЙ% с плановым окончанием срока действия в период с 20 числа 3-го месяца по 19 числа 4-го месяца от даты состояния.
Пример: для даты состояния 30.04 срок окончания вклада 20.07-19.08</v>
      </c>
      <c r="R558" s="27" t="str">
        <f>IF(ISNA(VLOOKUP(E:E,'Мегавитрина на 21.09'!C:H,4,0)), VLOOKUP(E:E,'Мегавитрина на 21.09'!D:H,3,0),VLOOKUP(E:E,'Мегавитрина на 21.09'!C:H,4,0))</f>
        <v>custom_rb_cod.dep_agrmnt</v>
      </c>
      <c r="S558">
        <f>IF(ISNA(VLOOKUP(E:E,'Мегавитрина на 21.09'!C:H,5,0)), VLOOKUP(E:E,'Мегавитрина на 21.09'!D:H,4,0),VLOOKUP(E:E,'Мегавитрина на 21.09'!C:H,5,0))</f>
        <v>0</v>
      </c>
      <c r="T558" t="str">
        <f>IF(ISNA(VLOOKUP(E:E,'Мегавитрина на 21.09'!C:H,6,0)), VLOOKUP(E:E,'Мегавитрина на 21.09'!D:H,5,0),VLOOKUP(E:E,'Мегавитрина на 21.09'!C:H,6,0))</f>
        <v>Sum(
                                                               CASE WHEN Coalesce(da.agrmnt_close_actual_dt, DATE '9999-12-31') &gt;= p_report_dt 
                                                                               AND product_name LIKE '%ПОПОЛНЯЙ%'
                                                                               AND da.agrmnt_close_plan_dt BETWEEN OAdd_Months(Trunc(p_report_dt,'MM'),3)  AND OAdd_Months(Last_Day(p_report_dt),3) 
                                                                               AND Coalesce(da.agrmnt_close_actual_dt, DATE '9999-12-31') &gt; p_report_dt
                                                                               THEN daa.dep_curr_bal_rub_amt
                                                                               ELSE 0
                                                               END) AS dep_pop_exp_3m_bal_rub_amt</v>
      </c>
    </row>
    <row r="559" spans="1:20" ht="20.100000000000001" hidden="1" customHeight="1">
      <c r="A559">
        <v>2</v>
      </c>
      <c r="B559">
        <v>558</v>
      </c>
      <c r="C559" t="s">
        <v>260</v>
      </c>
      <c r="D559" t="s">
        <v>2765</v>
      </c>
      <c r="E559" t="s">
        <v>889</v>
      </c>
      <c r="F559" t="s">
        <v>260</v>
      </c>
      <c r="I559" t="s">
        <v>2143</v>
      </c>
      <c r="J559" s="9" t="s">
        <v>266</v>
      </c>
      <c r="L559" t="e">
        <f>VLOOKUP(F559&amp;E559,'Атрибут-ТОД2'!F:F,1,0)</f>
        <v>#N/A</v>
      </c>
      <c r="O559" s="27" t="str">
        <f>IF(ISNA(VLOOKUP(E:E,'Мегавитрина на 21.09'!C:H,1,0)), VLOOKUP(E:E,'Мегавитрина на 21.09'!D:H,1,0),VLOOKUP(E:E,'Мегавитрина на 21.09'!C:H,1,0))</f>
        <v>dep_pop_exp_3m_nflag</v>
      </c>
      <c r="P559" s="27" t="str">
        <f>IF(ISNA(VLOOKUP(E:E,'Мегавитрина на 21.09'!C:H,2,0)), VLOOKUP(E:E,'Мегавитрина на 21.09'!D:H,1,0),VLOOKUP(E:E,'Мегавитрина на 21.09'!C:H,2,0))</f>
        <v>dep_pop_exp_3m_nflag</v>
      </c>
      <c r="Q559" s="27" t="str">
        <f>IF(ISNA(VLOOKUP(E:E,'Мегавитрина на 21.09'!C:H,3,0)), VLOOKUP(E:E,'Мегавитрина на 21.09'!D:H,2,0),VLOOKUP(E:E,'Мегавитрина на 21.09'!C:H,3,0))</f>
        <v>Признак наличия у клиента действующего вклада ПОПОЛНЯЙ% с плановым окончанием срока действия в период с 20 числа 3-го месяца по 19 числа 4-го месяца от даты состояния.
Пример: для даты состояния 30.04 срок окончания вклада 20.07-19.08</v>
      </c>
      <c r="R559" s="27" t="str">
        <f>IF(ISNA(VLOOKUP(E:E,'Мегавитрина на 21.09'!C:H,4,0)), VLOOKUP(E:E,'Мегавитрина на 21.09'!D:H,3,0),VLOOKUP(E:E,'Мегавитрина на 21.09'!C:H,4,0))</f>
        <v>custom_rb_cod.dep_agrmnt</v>
      </c>
      <c r="S559">
        <f>IF(ISNA(VLOOKUP(E:E,'Мегавитрина на 21.09'!C:H,5,0)), VLOOKUP(E:E,'Мегавитрина на 21.09'!D:H,4,0),VLOOKUP(E:E,'Мегавитрина на 21.09'!C:H,5,0))</f>
        <v>0</v>
      </c>
      <c r="T559" t="str">
        <f>IF(ISNA(VLOOKUP(E:E,'Мегавитрина на 21.09'!C:H,6,0)), VLOOKUP(E:E,'Мегавитрина на 21.09'!D:H,5,0),VLOOKUP(E:E,'Мегавитрина на 21.09'!C:H,6,0))</f>
        <v>Max(
                                                               CASE WHEN Coalesce(da.agrmnt_close_actual_dt, DATE '9999-12-31') &gt;= p_report_dt 
                                                                               AND product_name LIKE '%ПОПОЛНЯЙ%'
                                                                               AND da.agrmnt_close_plan_dt BETWEEN OAdd_Months(Trunc(p_report_dt,'MM'),3)  AND OAdd_Months(Last_Day(p_report_dt),3) 
                                                                               AND Coalesce(da.agrmnt_close_actual_dt, DATE '9999-12-31') &gt; p_report_dt
                                                                               THEN 1
                                                                               ELSE 0
                                                               END) AS dep_pop_exp_3m_nflag</v>
      </c>
    </row>
    <row r="560" spans="1:20" ht="20.100000000000001" hidden="1" customHeight="1">
      <c r="A560">
        <v>2</v>
      </c>
      <c r="B560">
        <v>559</v>
      </c>
      <c r="C560" t="s">
        <v>260</v>
      </c>
      <c r="D560" t="s">
        <v>2765</v>
      </c>
      <c r="E560" t="s">
        <v>890</v>
      </c>
      <c r="F560" t="s">
        <v>260</v>
      </c>
      <c r="I560" t="s">
        <v>2144</v>
      </c>
      <c r="J560" s="9" t="s">
        <v>266</v>
      </c>
      <c r="L560" t="e">
        <f>VLOOKUP(F560&amp;E560,'Атрибут-ТОД2'!F:F,1,0)</f>
        <v>#N/A</v>
      </c>
      <c r="O560" s="27" t="str">
        <f>IF(ISNA(VLOOKUP(E:E,'Мегавитрина на 21.09'!C:H,1,0)), VLOOKUP(E:E,'Мегавитрина на 21.09'!D:H,1,0),VLOOKUP(E:E,'Мегавитрина на 21.09'!C:H,1,0))</f>
        <v>dep_pop_tot_bal_rub_amt</v>
      </c>
      <c r="P560" s="27" t="str">
        <f>IF(ISNA(VLOOKUP(E:E,'Мегавитрина на 21.09'!C:H,2,0)), VLOOKUP(E:E,'Мегавитрина на 21.09'!D:H,1,0),VLOOKUP(E:E,'Мегавитрина на 21.09'!C:H,2,0))</f>
        <v>dep_pop_tot_bal_rub_amt</v>
      </c>
      <c r="Q560" s="27" t="str">
        <f>IF(ISNA(VLOOKUP(E:E,'Мегавитрина на 21.09'!C:H,3,0)), VLOOKUP(E:E,'Мегавитрина на 21.09'!D:H,2,0),VLOOKUP(E:E,'Мегавитрина на 21.09'!C:H,3,0))</f>
        <v>Сумма действующих вкладов ПОПОЛНЯЙ%</v>
      </c>
      <c r="R560" s="27" t="str">
        <f>IF(ISNA(VLOOKUP(E:E,'Мегавитрина на 21.09'!C:H,4,0)), VLOOKUP(E:E,'Мегавитрина на 21.09'!D:H,3,0),VLOOKUP(E:E,'Мегавитрина на 21.09'!C:H,4,0))</f>
        <v>custom_rb_cod.dep_agrmnt</v>
      </c>
      <c r="S560">
        <f>IF(ISNA(VLOOKUP(E:E,'Мегавитрина на 21.09'!C:H,5,0)), VLOOKUP(E:E,'Мегавитрина на 21.09'!D:H,4,0),VLOOKUP(E:E,'Мегавитрина на 21.09'!C:H,5,0))</f>
        <v>0</v>
      </c>
      <c r="T560" t="str">
        <f>IF(ISNA(VLOOKUP(E:E,'Мегавитрина на 21.09'!C:H,6,0)), VLOOKUP(E:E,'Мегавитрина на 21.09'!D:H,5,0),VLOOKUP(E:E,'Мегавитрина на 21.09'!C:H,6,0))</f>
        <v>Sum(
                                                               CASE WHEN Coalesce(da.agrmnt_close_actual_dt, DATE '9999-12-31') &gt;= p_report_dt 
                                                                               AND product_name LIKE '%ПОПОЛНЯЙ%'
                                                                               AND Coalesce(da.agrmnt_close_actual_dt, DATE '9999-12-31') &gt; p_report_dt
                                                                               THEN daa.dep_curr_bal_rub_amt
                                                                               ELSE 0
                                                               END) AS dep_pop_tot_bal_rub_amt</v>
      </c>
    </row>
    <row r="561" spans="1:20" ht="20.100000000000001" hidden="1" customHeight="1">
      <c r="A561">
        <v>2</v>
      </c>
      <c r="B561">
        <v>560</v>
      </c>
      <c r="C561" t="s">
        <v>260</v>
      </c>
      <c r="D561" t="s">
        <v>2765</v>
      </c>
      <c r="E561" t="s">
        <v>891</v>
      </c>
      <c r="F561" t="s">
        <v>260</v>
      </c>
      <c r="J561" s="9" t="s">
        <v>266</v>
      </c>
      <c r="L561" t="e">
        <f>VLOOKUP(F561&amp;E561,'Атрибут-ТОД2'!F:F,1,0)</f>
        <v>#N/A</v>
      </c>
      <c r="O561" s="27" t="str">
        <f>IF(ISNA(VLOOKUP(E:E,'Мегавитрина на 21.09'!C:H,1,0)), VLOOKUP(E:E,'Мегавитрина на 21.09'!D:H,1,0),VLOOKUP(E:E,'Мегавитрина на 21.09'!C:H,1,0))</f>
        <v>dep_social_avg_risk_rub_amt</v>
      </c>
      <c r="P561" s="27" t="str">
        <f>IF(ISNA(VLOOKUP(E:E,'Мегавитрина на 21.09'!C:H,2,0)), VLOOKUP(E:E,'Мегавитрина на 21.09'!D:H,1,0),VLOOKUP(E:E,'Мегавитрина на 21.09'!C:H,2,0))</f>
        <v>lbt_social_avg_risk_rub_amt</v>
      </c>
      <c r="Q561" s="27" t="str">
        <f>IF(ISNA(VLOOKUP(E:E,'Мегавитрина на 21.09'!C:H,3,0)), VLOOKUP(E:E,'Мегавитрина на 21.09'!D:H,2,0),VLOOKUP(E:E,'Мегавитрина на 21.09'!C:H,3,0))</f>
        <v>Усредненная величина ежемесячных пенсионных начислений (за 3, 4 или 6 последних мес в зависимости от наличия данных)</v>
      </c>
      <c r="R561" s="27" t="str">
        <f>IF(ISNA(VLOOKUP(E:E,'Мегавитрина на 21.09'!C:H,4,0)), VLOOKUP(E:E,'Мегавитрина на 21.09'!D:H,3,0),VLOOKUP(E:E,'Мегавитрина на 21.09'!C:H,4,0))</f>
        <v>custom_rb_cod.dep_agrmnt_aggr</v>
      </c>
      <c r="S561">
        <f>IF(ISNA(VLOOKUP(E:E,'Мегавитрина на 21.09'!C:H,5,0)), VLOOKUP(E:E,'Мегавитрина на 21.09'!D:H,4,0),VLOOKUP(E:E,'Мегавитрина на 21.09'!C:H,5,0))</f>
        <v>0</v>
      </c>
      <c r="T561" t="str">
        <f>IF(ISNA(VLOOKUP(E:E,'Мегавитрина на 21.09'!C:H,6,0)), VLOOKUP(E:E,'Мегавитрина на 21.09'!D:H,5,0),VLOOKUP(E:E,'Мегавитрина на 21.09'!C:H,6,0))</f>
        <v>Sum(txn_social_avg_mnth_rub_amt) AS dep_social_avg_risk_rub_amt,</v>
      </c>
    </row>
    <row r="562" spans="1:20" ht="20.100000000000001" hidden="1" customHeight="1">
      <c r="A562">
        <v>2</v>
      </c>
      <c r="B562">
        <v>561</v>
      </c>
      <c r="C562" t="s">
        <v>260</v>
      </c>
      <c r="D562" t="s">
        <v>2765</v>
      </c>
      <c r="E562" t="s">
        <v>892</v>
      </c>
      <c r="F562" t="s">
        <v>260</v>
      </c>
      <c r="J562" s="9" t="s">
        <v>266</v>
      </c>
      <c r="L562" t="e">
        <f>VLOOKUP(F562&amp;E562,'Атрибут-ТОД2'!F:F,1,0)</f>
        <v>#N/A</v>
      </c>
      <c r="O562" s="27" t="str">
        <f>IF(ISNA(VLOOKUP(E:E,'Мегавитрина на 21.09'!C:H,1,0)), VLOOKUP(E:E,'Мегавитрина на 21.09'!D:H,1,0),VLOOKUP(E:E,'Мегавитрина на 21.09'!C:H,1,0))</f>
        <v>dep_social_avg12_risk_rub_amt</v>
      </c>
      <c r="P562" s="27" t="str">
        <f>IF(ISNA(VLOOKUP(E:E,'Мегавитрина на 21.09'!C:H,2,0)), VLOOKUP(E:E,'Мегавитрина на 21.09'!D:H,1,0),VLOOKUP(E:E,'Мегавитрина на 21.09'!C:H,2,0))</f>
        <v>lbt_social_avg12_risk_rub_amt</v>
      </c>
      <c r="Q562" s="27" t="str">
        <f>IF(ISNA(VLOOKUP(E:E,'Мегавитрина на 21.09'!C:H,3,0)), VLOOKUP(E:E,'Мегавитрина на 21.09'!D:H,2,0),VLOOKUP(E:E,'Мегавитрина на 21.09'!C:H,3,0))</f>
        <v>Усредненная величина ежемесячных заплатных начислений (за 3, 4, 6, 9 или 12 последних мес в зависимости от наличия данных) по методике рисков</v>
      </c>
      <c r="R562" s="27" t="str">
        <f>IF(ISNA(VLOOKUP(E:E,'Мегавитрина на 21.09'!C:H,4,0)), VLOOKUP(E:E,'Мегавитрина на 21.09'!D:H,3,0),VLOOKUP(E:E,'Мегавитрина на 21.09'!C:H,4,0))</f>
        <v>custom_rb_cod.dep_agrmnt_aggr</v>
      </c>
      <c r="S562">
        <f>IF(ISNA(VLOOKUP(E:E,'Мегавитрина на 21.09'!C:H,5,0)), VLOOKUP(E:E,'Мегавитрина на 21.09'!D:H,4,0),VLOOKUP(E:E,'Мегавитрина на 21.09'!C:H,5,0))</f>
        <v>0</v>
      </c>
      <c r="T562" t="str">
        <f>IF(ISNA(VLOOKUP(E:E,'Мегавитрина на 21.09'!C:H,6,0)), VLOOKUP(E:E,'Мегавитрина на 21.09'!D:H,5,0),VLOOKUP(E:E,'Мегавитрина на 21.09'!C:H,6,0))</f>
        <v>Sum(txn_social_avg_12mnth_rub_amt) AS dep_social_avg12_risk_rub_amt,</v>
      </c>
    </row>
    <row r="563" spans="1:20" ht="20.100000000000001" hidden="1" customHeight="1">
      <c r="A563">
        <v>2</v>
      </c>
      <c r="B563">
        <v>562</v>
      </c>
      <c r="C563" t="s">
        <v>260</v>
      </c>
      <c r="D563" t="s">
        <v>2765</v>
      </c>
      <c r="E563" t="s">
        <v>893</v>
      </c>
      <c r="F563" t="s">
        <v>260</v>
      </c>
      <c r="J563" s="9" t="s">
        <v>266</v>
      </c>
      <c r="L563" t="e">
        <f>VLOOKUP(F563&amp;E563,'Атрибут-ТОД2'!F:F,1,0)</f>
        <v>#N/A</v>
      </c>
      <c r="O563" s="27" t="str">
        <f>IF(ISNA(VLOOKUP(E:E,'Мегавитрина на 21.09'!C:H,1,0)), VLOOKUP(E:E,'Мегавитрина на 21.09'!D:H,1,0),VLOOKUP(E:E,'Мегавитрина на 21.09'!C:H,1,0))</f>
        <v>dep_social_bitmask_l12m_cd</v>
      </c>
      <c r="P563" s="27" t="str">
        <f>IF(ISNA(VLOOKUP(E:E,'Мегавитрина на 21.09'!C:H,2,0)), VLOOKUP(E:E,'Мегавитрина на 21.09'!D:H,1,0),VLOOKUP(E:E,'Мегавитрина на 21.09'!C:H,2,0))</f>
        <v>lbt_social_bitmask_l12m_cd</v>
      </c>
      <c r="Q563" s="27" t="str">
        <f>IF(ISNA(VLOOKUP(E:E,'Мегавитрина на 21.09'!C:H,3,0)), VLOOKUP(E:E,'Мегавитрина на 21.09'!D:H,2,0),VLOOKUP(E:E,'Мегавитрина на 21.09'!C:H,3,0))</f>
        <v>Битовая маска наличия пенсионных поступлений за последние 12 мес (включая отчетный). Каждый бит (0=нет,1=да, X=отсутствие данных) обозначает наличие ненулевых пенсионных начислений в отчетном месяце (самый ранний месяц - слева;)</v>
      </c>
      <c r="R563" s="27" t="str">
        <f>IF(ISNA(VLOOKUP(E:E,'Мегавитрина на 21.09'!C:H,4,0)), VLOOKUP(E:E,'Мегавитрина на 21.09'!D:H,3,0),VLOOKUP(E:E,'Мегавитрина на 21.09'!C:H,4,0))</f>
        <v>custom_rb_cod.dep_agrmnt_aggr</v>
      </c>
      <c r="S563">
        <f>IF(ISNA(VLOOKUP(E:E,'Мегавитрина на 21.09'!C:H,5,0)), VLOOKUP(E:E,'Мегавитрина на 21.09'!D:H,4,0),VLOOKUP(E:E,'Мегавитрина на 21.09'!C:H,5,0))</f>
        <v>0</v>
      </c>
      <c r="T563" t="str">
        <f>IF(ISNA(VLOOKUP(E:E,'Мегавитрина на 21.09'!C:H,6,0)), VLOOKUP(E:E,'Мегавитрина на 21.09'!D:H,5,0),VLOOKUP(E:E,'Мегавитрина на 21.09'!C:H,6,0))</f>
        <v xml:space="preserve">CASE WHEN Sum(txn_inf_social_rub_amt) &gt; 0 THEN '1' ELSE '0' END
                                                                               AS dep_social_bitmask_l12m_cd, </v>
      </c>
    </row>
    <row r="564" spans="1:20" ht="20.100000000000001" hidden="1" customHeight="1">
      <c r="A564">
        <v>2</v>
      </c>
      <c r="B564">
        <v>563</v>
      </c>
      <c r="C564" t="s">
        <v>260</v>
      </c>
      <c r="D564" t="s">
        <v>2765</v>
      </c>
      <c r="E564" t="s">
        <v>894</v>
      </c>
      <c r="F564" t="s">
        <v>260</v>
      </c>
      <c r="H564">
        <f>VLOOKUP(E564,'Атрибут-ТОД'!B:F,3,0)</f>
        <v>0</v>
      </c>
      <c r="J564" s="9" t="s">
        <v>266</v>
      </c>
      <c r="K564" t="s">
        <v>2741</v>
      </c>
      <c r="L564" t="str">
        <f>VLOOKUP(F564&amp;E564,'Атрибут-ТОД2'!F:F,1,0)</f>
        <v>SBX_RETAIL_MP_DM.ft_client_aggr_mnth_epkdep_social_client_nflag</v>
      </c>
      <c r="O564" s="27" t="str">
        <f>IF(ISNA(VLOOKUP(E:E,'Мегавитрина на 21.09'!C:H,1,0)), VLOOKUP(E:E,'Мегавитрина на 21.09'!D:H,1,0),VLOOKUP(E:E,'Мегавитрина на 21.09'!C:H,1,0))</f>
        <v>dep_social_client_nflag</v>
      </c>
      <c r="P564" s="27" t="str">
        <f>IF(ISNA(VLOOKUP(E:E,'Мегавитрина на 21.09'!C:H,2,0)), VLOOKUP(E:E,'Мегавитрина на 21.09'!D:H,1,0),VLOOKUP(E:E,'Мегавитрина на 21.09'!C:H,2,0))</f>
        <v>lbt_social_client_nflag</v>
      </c>
      <c r="Q564" s="27" t="str">
        <f>IF(ISNA(VLOOKUP(E:E,'Мегавитрина на 21.09'!C:H,3,0)), VLOOKUP(E:E,'Мегавитрина на 21.09'!D:H,2,0),VLOOKUP(E:E,'Мегавитрина на 21.09'!C:H,3,0))</f>
        <v>Флаг социального клиента (пенсионные начисления за 3 мес. &gt; 0)</v>
      </c>
      <c r="R564" s="27" t="str">
        <f>IF(ISNA(VLOOKUP(E:E,'Мегавитрина на 21.09'!C:H,4,0)), VLOOKUP(E:E,'Мегавитрина на 21.09'!D:H,3,0),VLOOKUP(E:E,'Мегавитрина на 21.09'!C:H,4,0))</f>
        <v>custom_rb_cod.dep_agrmnt_aggr</v>
      </c>
      <c r="S564">
        <f>IF(ISNA(VLOOKUP(E:E,'Мегавитрина на 21.09'!C:H,5,0)), VLOOKUP(E:E,'Мегавитрина на 21.09'!D:H,4,0),VLOOKUP(E:E,'Мегавитрина на 21.09'!C:H,5,0))</f>
        <v>0</v>
      </c>
      <c r="T564" t="str">
        <f>IF(ISNA(VLOOKUP(E:E,'Мегавитрина на 21.09'!C:H,6,0)), VLOOKUP(E:E,'Мегавитрина на 21.09'!D:H,5,0),VLOOKUP(E:E,'Мегавитрина на 21.09'!C:H,6,0))</f>
        <v>CASE WHEN dep_social_l3m_tot_rub_amt &gt; 0 THEN 1 ELSE 0 END AS dep_social_client_nflag,</v>
      </c>
    </row>
    <row r="565" spans="1:20" ht="20.100000000000001" hidden="1" customHeight="1">
      <c r="A565">
        <v>2</v>
      </c>
      <c r="B565">
        <v>564</v>
      </c>
      <c r="C565" t="s">
        <v>260</v>
      </c>
      <c r="D565" t="s">
        <v>2765</v>
      </c>
      <c r="E565" t="s">
        <v>895</v>
      </c>
      <c r="F565" t="s">
        <v>260</v>
      </c>
      <c r="J565" s="9" t="s">
        <v>266</v>
      </c>
      <c r="L565" t="e">
        <f>VLOOKUP(F565&amp;E565,'Атрибут-ТОД2'!F:F,1,0)</f>
        <v>#N/A</v>
      </c>
      <c r="O565" s="27" t="str">
        <f>IF(ISNA(VLOOKUP(E:E,'Мегавитрина на 21.09'!C:H,1,0)), VLOOKUP(E:E,'Мегавитрина на 21.09'!D:H,1,0),VLOOKUP(E:E,'Мегавитрина на 21.09'!C:H,1,0))</f>
        <v>dep_social_l3m_avg_rub_amt</v>
      </c>
      <c r="P565" s="27" t="str">
        <f>IF(ISNA(VLOOKUP(E:E,'Мегавитрина на 21.09'!C:H,2,0)), VLOOKUP(E:E,'Мегавитрина на 21.09'!D:H,1,0),VLOOKUP(E:E,'Мегавитрина на 21.09'!C:H,2,0))</f>
        <v>lbt_social_l3m_avg_rub_amt</v>
      </c>
      <c r="Q565" s="27" t="str">
        <f>IF(ISNA(VLOOKUP(E:E,'Мегавитрина на 21.09'!C:H,3,0)), VLOOKUP(E:E,'Мегавитрина на 21.09'!D:H,2,0),VLOOKUP(E:E,'Мегавитрина на 21.09'!C:H,3,0))</f>
        <v>Средняя ежемесячная сумма пенсионных начислений по всем счетам клиента за последние 3 мес</v>
      </c>
      <c r="R565" s="27" t="str">
        <f>IF(ISNA(VLOOKUP(E:E,'Мегавитрина на 21.09'!C:H,4,0)), VLOOKUP(E:E,'Мегавитрина на 21.09'!D:H,3,0),VLOOKUP(E:E,'Мегавитрина на 21.09'!C:H,4,0))</f>
        <v>custom_rb_cod.dep_agrmnt_aggr</v>
      </c>
      <c r="S565">
        <f>IF(ISNA(VLOOKUP(E:E,'Мегавитрина на 21.09'!C:H,5,0)), VLOOKUP(E:E,'Мегавитрина на 21.09'!D:H,4,0),VLOOKUP(E:E,'Мегавитрина на 21.09'!C:H,5,0))</f>
        <v>0</v>
      </c>
      <c r="T565" t="str">
        <f>IF(ISNA(VLOOKUP(E:E,'Мегавитрина на 21.09'!C:H,6,0)), VLOOKUP(E:E,'Мегавитрина на 21.09'!D:H,5,0),VLOOKUP(E:E,'Мегавитрина на 21.09'!C:H,6,0))</f>
        <v>Sum(txn_social_l3m_tot_rub_amt) / 3 AS dep_social_l3m_avg_rub_amt,</v>
      </c>
    </row>
    <row r="566" spans="1:20" ht="20.100000000000001" hidden="1" customHeight="1">
      <c r="A566">
        <v>2</v>
      </c>
      <c r="B566">
        <v>565</v>
      </c>
      <c r="C566" t="s">
        <v>260</v>
      </c>
      <c r="D566" t="s">
        <v>2765</v>
      </c>
      <c r="E566" t="s">
        <v>896</v>
      </c>
      <c r="F566" t="s">
        <v>260</v>
      </c>
      <c r="J566" s="9" t="s">
        <v>266</v>
      </c>
      <c r="L566" t="e">
        <f>VLOOKUP(F566&amp;E566,'Атрибут-ТОД2'!F:F,1,0)</f>
        <v>#N/A</v>
      </c>
      <c r="O566" s="27" t="str">
        <f>IF(ISNA(VLOOKUP(E:E,'Мегавитрина на 21.09'!C:H,1,0)), VLOOKUP(E:E,'Мегавитрина на 21.09'!D:H,1,0),VLOOKUP(E:E,'Мегавитрина на 21.09'!C:H,1,0))</f>
        <v>dep_social_l3m_tot_rub_amt</v>
      </c>
      <c r="P566" s="27" t="str">
        <f>IF(ISNA(VLOOKUP(E:E,'Мегавитрина на 21.09'!C:H,2,0)), VLOOKUP(E:E,'Мегавитрина на 21.09'!D:H,1,0),VLOOKUP(E:E,'Мегавитрина на 21.09'!C:H,2,0))</f>
        <v>lbt_social_l3m_tot_rub_amt</v>
      </c>
      <c r="Q566" s="27" t="str">
        <f>IF(ISNA(VLOOKUP(E:E,'Мегавитрина на 21.09'!C:H,3,0)), VLOOKUP(E:E,'Мегавитрина на 21.09'!D:H,2,0),VLOOKUP(E:E,'Мегавитрина на 21.09'!C:H,3,0))</f>
        <v>Сумма пенсионных начислений по всем счетам клиента за последние 3 мес</v>
      </c>
      <c r="R566" s="27" t="str">
        <f>IF(ISNA(VLOOKUP(E:E,'Мегавитрина на 21.09'!C:H,4,0)), VLOOKUP(E:E,'Мегавитрина на 21.09'!D:H,3,0),VLOOKUP(E:E,'Мегавитрина на 21.09'!C:H,4,0))</f>
        <v>custom_rb_cod.dep_agrmnt_aggr</v>
      </c>
      <c r="S566">
        <f>IF(ISNA(VLOOKUP(E:E,'Мегавитрина на 21.09'!C:H,5,0)), VLOOKUP(E:E,'Мегавитрина на 21.09'!D:H,4,0),VLOOKUP(E:E,'Мегавитрина на 21.09'!C:H,5,0))</f>
        <v>0</v>
      </c>
      <c r="T566" t="str">
        <f>IF(ISNA(VLOOKUP(E:E,'Мегавитрина на 21.09'!C:H,6,0)), VLOOKUP(E:E,'Мегавитрина на 21.09'!D:H,5,0),VLOOKUP(E:E,'Мегавитрина на 21.09'!C:H,6,0))</f>
        <v>Sum(txn_social_l3m_tot_rub_amt) AS dep_social_l3m_tot_rub_amt,</v>
      </c>
    </row>
    <row r="567" spans="1:20" ht="20.100000000000001" hidden="1" customHeight="1">
      <c r="A567">
        <v>2</v>
      </c>
      <c r="B567">
        <v>566</v>
      </c>
      <c r="C567" t="s">
        <v>260</v>
      </c>
      <c r="D567" t="s">
        <v>2765</v>
      </c>
      <c r="E567" t="s">
        <v>897</v>
      </c>
      <c r="F567" t="s">
        <v>260</v>
      </c>
      <c r="J567" s="9" t="s">
        <v>266</v>
      </c>
      <c r="L567" t="e">
        <f>VLOOKUP(F567&amp;E567,'Атрибут-ТОД2'!F:F,1,0)</f>
        <v>#N/A</v>
      </c>
      <c r="O567" s="27" t="str">
        <f>IF(ISNA(VLOOKUP(E:E,'Мегавитрина на 21.09'!C:H,1,0)), VLOOKUP(E:E,'Мегавитрина на 21.09'!D:H,1,0),VLOOKUP(E:E,'Мегавитрина на 21.09'!C:H,1,0))</f>
        <v>dep_social_l6m_avg_rub_amt</v>
      </c>
      <c r="P567" s="27" t="str">
        <f>IF(ISNA(VLOOKUP(E:E,'Мегавитрина на 21.09'!C:H,2,0)), VLOOKUP(E:E,'Мегавитрина на 21.09'!D:H,1,0),VLOOKUP(E:E,'Мегавитрина на 21.09'!C:H,2,0))</f>
        <v>lbt_social_l6m_avg_rub_amt</v>
      </c>
      <c r="Q567" s="27" t="str">
        <f>IF(ISNA(VLOOKUP(E:E,'Мегавитрина на 21.09'!C:H,3,0)), VLOOKUP(E:E,'Мегавитрина на 21.09'!D:H,2,0),VLOOKUP(E:E,'Мегавитрина на 21.09'!C:H,3,0))</f>
        <v>Средняя ежемесячная сумма пенсионных начислений по всем счетам клиента за последние 6 мес</v>
      </c>
      <c r="R567" s="27" t="str">
        <f>IF(ISNA(VLOOKUP(E:E,'Мегавитрина на 21.09'!C:H,4,0)), VLOOKUP(E:E,'Мегавитрина на 21.09'!D:H,3,0),VLOOKUP(E:E,'Мегавитрина на 21.09'!C:H,4,0))</f>
        <v>custom_rb_cod.dep_agrmnt_aggr</v>
      </c>
      <c r="S567">
        <f>IF(ISNA(VLOOKUP(E:E,'Мегавитрина на 21.09'!C:H,5,0)), VLOOKUP(E:E,'Мегавитрина на 21.09'!D:H,4,0),VLOOKUP(E:E,'Мегавитрина на 21.09'!C:H,5,0))</f>
        <v>0</v>
      </c>
      <c r="T567" t="str">
        <f>IF(ISNA(VLOOKUP(E:E,'Мегавитрина на 21.09'!C:H,6,0)), VLOOKUP(E:E,'Мегавитрина на 21.09'!D:H,5,0),VLOOKUP(E:E,'Мегавитрина на 21.09'!C:H,6,0))</f>
        <v>Sum(txn_social_l6m_tot_rub_amt) / 6 AS dep_social_l6m_avg_rub_amt,</v>
      </c>
    </row>
    <row r="568" spans="1:20" ht="20.100000000000001" hidden="1" customHeight="1">
      <c r="A568">
        <v>2</v>
      </c>
      <c r="B568">
        <v>567</v>
      </c>
      <c r="C568" t="s">
        <v>260</v>
      </c>
      <c r="D568" t="s">
        <v>2765</v>
      </c>
      <c r="E568" t="s">
        <v>898</v>
      </c>
      <c r="F568" t="s">
        <v>260</v>
      </c>
      <c r="J568" s="9" t="s">
        <v>266</v>
      </c>
      <c r="L568" t="e">
        <f>VLOOKUP(F568&amp;E568,'Атрибут-ТОД2'!F:F,1,0)</f>
        <v>#N/A</v>
      </c>
      <c r="O568" s="27" t="str">
        <f>IF(ISNA(VLOOKUP(E:E,'Мегавитрина на 21.09'!C:H,1,0)), VLOOKUP(E:E,'Мегавитрина на 21.09'!D:H,1,0),VLOOKUP(E:E,'Мегавитрина на 21.09'!C:H,1,0))</f>
        <v>dep_social_l6m_tot_rub_amt</v>
      </c>
      <c r="P568" s="27" t="str">
        <f>IF(ISNA(VLOOKUP(E:E,'Мегавитрина на 21.09'!C:H,2,0)), VLOOKUP(E:E,'Мегавитрина на 21.09'!D:H,1,0),VLOOKUP(E:E,'Мегавитрина на 21.09'!C:H,2,0))</f>
        <v>lbt_social_l6m_tot_rub_amt</v>
      </c>
      <c r="Q568" s="27" t="str">
        <f>IF(ISNA(VLOOKUP(E:E,'Мегавитрина на 21.09'!C:H,3,0)), VLOOKUP(E:E,'Мегавитрина на 21.09'!D:H,2,0),VLOOKUP(E:E,'Мегавитрина на 21.09'!C:H,3,0))</f>
        <v>Сумма пенсионных начислений по всем счетам клиента за последние 6 мес</v>
      </c>
      <c r="R568" s="27" t="str">
        <f>IF(ISNA(VLOOKUP(E:E,'Мегавитрина на 21.09'!C:H,4,0)), VLOOKUP(E:E,'Мегавитрина на 21.09'!D:H,3,0),VLOOKUP(E:E,'Мегавитрина на 21.09'!C:H,4,0))</f>
        <v>custom_rb_cod.dep_agrmnt_aggr</v>
      </c>
      <c r="S568">
        <f>IF(ISNA(VLOOKUP(E:E,'Мегавитрина на 21.09'!C:H,5,0)), VLOOKUP(E:E,'Мегавитрина на 21.09'!D:H,4,0),VLOOKUP(E:E,'Мегавитрина на 21.09'!C:H,5,0))</f>
        <v>0</v>
      </c>
      <c r="T568" t="str">
        <f>IF(ISNA(VLOOKUP(E:E,'Мегавитрина на 21.09'!C:H,6,0)), VLOOKUP(E:E,'Мегавитрина на 21.09'!D:H,5,0),VLOOKUP(E:E,'Мегавитрина на 21.09'!C:H,6,0))</f>
        <v>Sum(txn_social_l6m_tot_rub_amt) AS dep_social_l6m_tot_rub_amt,</v>
      </c>
    </row>
    <row r="569" spans="1:20" ht="20.100000000000001" hidden="1" customHeight="1">
      <c r="A569">
        <v>2</v>
      </c>
      <c r="B569">
        <v>568</v>
      </c>
      <c r="C569" t="s">
        <v>260</v>
      </c>
      <c r="D569" t="s">
        <v>2765</v>
      </c>
      <c r="E569" t="s">
        <v>899</v>
      </c>
      <c r="F569" t="s">
        <v>260</v>
      </c>
      <c r="J569" s="9" t="s">
        <v>266</v>
      </c>
      <c r="L569" t="e">
        <f>VLOOKUP(F569&amp;E569,'Атрибут-ТОД2'!F:F,1,0)</f>
        <v>#N/A</v>
      </c>
      <c r="O569" s="27" t="str">
        <f>IF(ISNA(VLOOKUP(E:E,'Мегавитрина на 21.09'!C:H,1,0)), VLOOKUP(E:E,'Мегавитрина на 21.09'!D:H,1,0),VLOOKUP(E:E,'Мегавитрина на 21.09'!C:H,1,0))</f>
        <v>dep_social_max_dt</v>
      </c>
      <c r="P569" s="27" t="str">
        <f>IF(ISNA(VLOOKUP(E:E,'Мегавитрина на 21.09'!C:H,2,0)), VLOOKUP(E:E,'Мегавитрина на 21.09'!D:H,1,0),VLOOKUP(E:E,'Мегавитрина на 21.09'!C:H,2,0))</f>
        <v>lbt_social_max_dt</v>
      </c>
      <c r="Q569" s="27" t="str">
        <f>IF(ISNA(VLOOKUP(E:E,'Мегавитрина на 21.09'!C:H,3,0)), VLOOKUP(E:E,'Мегавитрина на 21.09'!D:H,2,0),VLOOKUP(E:E,'Мегавитрина на 21.09'!C:H,3,0))</f>
        <v>Максимальная дата получения пенсионных начислений (накопительным итогом)</v>
      </c>
      <c r="R569" s="27" t="str">
        <f>IF(ISNA(VLOOKUP(E:E,'Мегавитрина на 21.09'!C:H,4,0)), VLOOKUP(E:E,'Мегавитрина на 21.09'!D:H,3,0),VLOOKUP(E:E,'Мегавитрина на 21.09'!C:H,4,0))</f>
        <v>custom_rb_cod.dep_agrmnt_aggr</v>
      </c>
      <c r="S569">
        <f>IF(ISNA(VLOOKUP(E:E,'Мегавитрина на 21.09'!C:H,5,0)), VLOOKUP(E:E,'Мегавитрина на 21.09'!D:H,4,0),VLOOKUP(E:E,'Мегавитрина на 21.09'!C:H,5,0))</f>
        <v>0</v>
      </c>
      <c r="T569" t="str">
        <f>IF(ISNA(VLOOKUP(E:E,'Мегавитрина на 21.09'!C:H,6,0)), VLOOKUP(E:E,'Мегавитрина на 21.09'!D:H,5,0),VLOOKUP(E:E,'Мегавитрина на 21.09'!C:H,6,0))</f>
        <v>Max(txn_social_max_dt) AS dep_social_max_dt,</v>
      </c>
    </row>
    <row r="570" spans="1:20" ht="20.100000000000001" hidden="1" customHeight="1">
      <c r="A570">
        <v>2</v>
      </c>
      <c r="B570">
        <v>569</v>
      </c>
      <c r="C570" t="s">
        <v>260</v>
      </c>
      <c r="D570" t="s">
        <v>2765</v>
      </c>
      <c r="E570" t="s">
        <v>900</v>
      </c>
      <c r="F570" t="s">
        <v>260</v>
      </c>
      <c r="H570">
        <f>VLOOKUP(E570,'Атрибут-ТОД'!B:F,3,0)</f>
        <v>0</v>
      </c>
      <c r="J570" s="9" t="s">
        <v>266</v>
      </c>
      <c r="K570" t="s">
        <v>2741</v>
      </c>
      <c r="L570" t="str">
        <f>VLOOKUP(F570&amp;E570,'Атрибут-ТОД2'!F:F,1,0)</f>
        <v>SBX_RETAIL_MP_DM.ft_client_aggr_mnth_epkdep_social_min_dt</v>
      </c>
      <c r="O570" s="27" t="str">
        <f>IF(ISNA(VLOOKUP(E:E,'Мегавитрина на 21.09'!C:H,1,0)), VLOOKUP(E:E,'Мегавитрина на 21.09'!D:H,1,0),VLOOKUP(E:E,'Мегавитрина на 21.09'!C:H,1,0))</f>
        <v>dep_social_min_dt</v>
      </c>
      <c r="P570" s="27" t="str">
        <f>IF(ISNA(VLOOKUP(E:E,'Мегавитрина на 21.09'!C:H,2,0)), VLOOKUP(E:E,'Мегавитрина на 21.09'!D:H,1,0),VLOOKUP(E:E,'Мегавитрина на 21.09'!C:H,2,0))</f>
        <v>lbt_social_min_dt</v>
      </c>
      <c r="Q570" s="27" t="str">
        <f>IF(ISNA(VLOOKUP(E:E,'Мегавитрина на 21.09'!C:H,3,0)), VLOOKUP(E:E,'Мегавитрина на 21.09'!D:H,2,0),VLOOKUP(E:E,'Мегавитрина на 21.09'!C:H,3,0))</f>
        <v>Минимальная дата получения пенсионных начислений (накопительным итогом)</v>
      </c>
      <c r="R570" s="27" t="str">
        <f>IF(ISNA(VLOOKUP(E:E,'Мегавитрина на 21.09'!C:H,4,0)), VLOOKUP(E:E,'Мегавитрина на 21.09'!D:H,3,0),VLOOKUP(E:E,'Мегавитрина на 21.09'!C:H,4,0))</f>
        <v>custom_rb_cod.dep_agrmnt_aggr</v>
      </c>
      <c r="S570">
        <f>IF(ISNA(VLOOKUP(E:E,'Мегавитрина на 21.09'!C:H,5,0)), VLOOKUP(E:E,'Мегавитрина на 21.09'!D:H,4,0),VLOOKUP(E:E,'Мегавитрина на 21.09'!C:H,5,0))</f>
        <v>0</v>
      </c>
      <c r="T570" t="str">
        <f>IF(ISNA(VLOOKUP(E:E,'Мегавитрина на 21.09'!C:H,6,0)), VLOOKUP(E:E,'Мегавитрина на 21.09'!D:H,5,0),VLOOKUP(E:E,'Мегавитрина на 21.09'!C:H,6,0))</f>
        <v>Min(txn_social_min_dt) AS dep_social_min_dt,</v>
      </c>
    </row>
    <row r="571" spans="1:20" ht="20.100000000000001" hidden="1" customHeight="1">
      <c r="A571">
        <v>2</v>
      </c>
      <c r="B571">
        <v>570</v>
      </c>
      <c r="C571" t="s">
        <v>260</v>
      </c>
      <c r="D571" t="s">
        <v>2765</v>
      </c>
      <c r="E571" t="s">
        <v>901</v>
      </c>
      <c r="F571" t="s">
        <v>260</v>
      </c>
      <c r="I571" t="s">
        <v>2145</v>
      </c>
      <c r="J571" s="9" t="s">
        <v>266</v>
      </c>
      <c r="L571" t="e">
        <f>VLOOKUP(F571&amp;E571,'Атрибут-ТОД2'!F:F,1,0)</f>
        <v>#N/A</v>
      </c>
      <c r="O571" s="27" t="str">
        <f>IF(ISNA(VLOOKUP(E:E,'Мегавитрина на 21.09'!C:H,1,0)), VLOOKUP(E:E,'Мегавитрина на 21.09'!D:H,1,0),VLOOKUP(E:E,'Мегавитрина на 21.09'!C:H,1,0))</f>
        <v>dep_sohr_exp_2m_bal_rub_amt</v>
      </c>
      <c r="P571" s="27" t="str">
        <f>IF(ISNA(VLOOKUP(E:E,'Мегавитрина на 21.09'!C:H,2,0)), VLOOKUP(E:E,'Мегавитрина на 21.09'!D:H,1,0),VLOOKUP(E:E,'Мегавитрина на 21.09'!C:H,2,0))</f>
        <v>dep_sohr_exp_2m_bal_rub_amt</v>
      </c>
      <c r="Q571" s="27" t="str">
        <f>IF(ISNA(VLOOKUP(E:E,'Мегавитрина на 21.09'!C:H,3,0)), VLOOKUP(E:E,'Мегавитрина на 21.09'!D:H,2,0),VLOOKUP(E:E,'Мегавитрина на 21.09'!C:H,3,0))</f>
        <v>Сумма действующих вкладов СОХРАНЯЙ% с плановым окончанием срока действия в период с 20 числа 2-го месяца по 19 числа 3-го месяца от даты состояния.
Пример: для даты состояния 30.04 срок окончания вклада 20.06-19.07</v>
      </c>
      <c r="R571" s="27" t="str">
        <f>IF(ISNA(VLOOKUP(E:E,'Мегавитрина на 21.09'!C:H,4,0)), VLOOKUP(E:E,'Мегавитрина на 21.09'!D:H,3,0),VLOOKUP(E:E,'Мегавитрина на 21.09'!C:H,4,0))</f>
        <v>custom_rb_cod.dep_agrmnt</v>
      </c>
      <c r="S571">
        <f>IF(ISNA(VLOOKUP(E:E,'Мегавитрина на 21.09'!C:H,5,0)), VLOOKUP(E:E,'Мегавитрина на 21.09'!D:H,4,0),VLOOKUP(E:E,'Мегавитрина на 21.09'!C:H,5,0))</f>
        <v>0</v>
      </c>
      <c r="T571" t="str">
        <f>IF(ISNA(VLOOKUP(E:E,'Мегавитрина на 21.09'!C:H,6,0)), VLOOKUP(E:E,'Мегавитрина на 21.09'!D:H,5,0),VLOOKUP(E:E,'Мегавитрина на 21.09'!C:H,6,0))</f>
        <v xml:space="preserve">Sum(
                                                               CASE WHEN Coalesce(da.agrmnt_close_actual_dt, DATE '9999-12-31') &gt;= p_report_dt 
                                                                               AND product_name LIKE '%СОХРАНЯЙ%'
                                                                               AND da.agrmnt_close_plan_dt BETWEEN OAdd_Months(Trunc(p_report_dt,'MM'),2)  AND OAdd_Months(Last_Day(p_report_dt),2) 
                                                                               AND Coalesce(da.agrmnt_close_actual_dt, DATE '9999-12-31') &gt; p_report_dt
                                                                               THEN daa.dep_curr_bal_rub_amt
                                                                               ELSE 0
                                                               END) AS dep_sohr_exp_2m_bal_rub_amt
</v>
      </c>
    </row>
    <row r="572" spans="1:20" ht="20.100000000000001" hidden="1" customHeight="1">
      <c r="A572">
        <v>2</v>
      </c>
      <c r="B572">
        <v>571</v>
      </c>
      <c r="C572" t="s">
        <v>260</v>
      </c>
      <c r="D572" t="s">
        <v>2765</v>
      </c>
      <c r="E572" t="s">
        <v>902</v>
      </c>
      <c r="F572" t="s">
        <v>260</v>
      </c>
      <c r="I572" t="s">
        <v>2146</v>
      </c>
      <c r="J572" s="9" t="s">
        <v>266</v>
      </c>
      <c r="L572" t="e">
        <f>VLOOKUP(F572&amp;E572,'Атрибут-ТОД2'!F:F,1,0)</f>
        <v>#N/A</v>
      </c>
      <c r="O572" s="27" t="str">
        <f>IF(ISNA(VLOOKUP(E:E,'Мегавитрина на 21.09'!C:H,1,0)), VLOOKUP(E:E,'Мегавитрина на 21.09'!D:H,1,0),VLOOKUP(E:E,'Мегавитрина на 21.09'!C:H,1,0))</f>
        <v>dep_sohr_exp_2m_nflag</v>
      </c>
      <c r="P572" s="27" t="str">
        <f>IF(ISNA(VLOOKUP(E:E,'Мегавитрина на 21.09'!C:H,2,0)), VLOOKUP(E:E,'Мегавитрина на 21.09'!D:H,1,0),VLOOKUP(E:E,'Мегавитрина на 21.09'!C:H,2,0))</f>
        <v>dep_sohr_exp_2m_nflag</v>
      </c>
      <c r="Q572" s="27" t="str">
        <f>IF(ISNA(VLOOKUP(E:E,'Мегавитрина на 21.09'!C:H,3,0)), VLOOKUP(E:E,'Мегавитрина на 21.09'!D:H,2,0),VLOOKUP(E:E,'Мегавитрина на 21.09'!C:H,3,0))</f>
        <v>Признак наличия у клиента действующего вклада СОХРАНЯЙ% с плановым окончанием срока действия в период с 20 числа 2-го месяца по 19 числа 3-го месяца от даты состояния.
Пример: для даты состояния 30.04 срок окончания вклада 20.06-19.07</v>
      </c>
      <c r="R572" s="27" t="str">
        <f>IF(ISNA(VLOOKUP(E:E,'Мегавитрина на 21.09'!C:H,4,0)), VLOOKUP(E:E,'Мегавитрина на 21.09'!D:H,3,0),VLOOKUP(E:E,'Мегавитрина на 21.09'!C:H,4,0))</f>
        <v>custom_rb_cod.dep_agrmnt</v>
      </c>
      <c r="S572">
        <f>IF(ISNA(VLOOKUP(E:E,'Мегавитрина на 21.09'!C:H,5,0)), VLOOKUP(E:E,'Мегавитрина на 21.09'!D:H,4,0),VLOOKUP(E:E,'Мегавитрина на 21.09'!C:H,5,0))</f>
        <v>0</v>
      </c>
      <c r="T572" t="str">
        <f>IF(ISNA(VLOOKUP(E:E,'Мегавитрина на 21.09'!C:H,6,0)), VLOOKUP(E:E,'Мегавитрина на 21.09'!D:H,5,0),VLOOKUP(E:E,'Мегавитрина на 21.09'!C:H,6,0))</f>
        <v xml:space="preserve">Max(
                                                               CASE WHEN Coalesce(da.agrmnt_close_actual_dt, DATE '9999-12-31') &gt;= p_report_dt 
                                                                               AND product_name LIKE '%СОХРАНЯЙ%'
                                                                               AND da.agrmnt_close_plan_dt BETWEEN OAdd_Months(Trunc(p_report_dt,'MM'),2)  AND OAdd_Months(Last_Day(p_report_dt),2) 
                                                                               AND Coalesce(da.agrmnt_close_actual_dt, DATE '9999-12-31') &gt; p_report_dt
                                                                               THEN 1
                                                                               ELSE 0
                                                               END) AS dep_sohr_exp_2m_nflag
</v>
      </c>
    </row>
    <row r="573" spans="1:20" ht="20.100000000000001" hidden="1" customHeight="1">
      <c r="A573">
        <v>2</v>
      </c>
      <c r="B573">
        <v>572</v>
      </c>
      <c r="C573" t="s">
        <v>260</v>
      </c>
      <c r="D573" t="s">
        <v>2765</v>
      </c>
      <c r="E573" t="s">
        <v>903</v>
      </c>
      <c r="F573" t="s">
        <v>260</v>
      </c>
      <c r="I573" t="s">
        <v>2147</v>
      </c>
      <c r="J573" s="9" t="s">
        <v>266</v>
      </c>
      <c r="L573" t="e">
        <f>VLOOKUP(F573&amp;E573,'Атрибут-ТОД2'!F:F,1,0)</f>
        <v>#N/A</v>
      </c>
      <c r="O573" s="27" t="str">
        <f>IF(ISNA(VLOOKUP(E:E,'Мегавитрина на 21.09'!C:H,1,0)), VLOOKUP(E:E,'Мегавитрина на 21.09'!D:H,1,0),VLOOKUP(E:E,'Мегавитрина на 21.09'!C:H,1,0))</f>
        <v>dep_sohr_exp_3m_bal_rub_amt</v>
      </c>
      <c r="P573" s="27" t="str">
        <f>IF(ISNA(VLOOKUP(E:E,'Мегавитрина на 21.09'!C:H,2,0)), VLOOKUP(E:E,'Мегавитрина на 21.09'!D:H,1,0),VLOOKUP(E:E,'Мегавитрина на 21.09'!C:H,2,0))</f>
        <v>dep_sohr_exp_3m_bal_rub_amt</v>
      </c>
      <c r="Q573" s="27" t="str">
        <f>IF(ISNA(VLOOKUP(E:E,'Мегавитрина на 21.09'!C:H,3,0)), VLOOKUP(E:E,'Мегавитрина на 21.09'!D:H,2,0),VLOOKUP(E:E,'Мегавитрина на 21.09'!C:H,3,0))</f>
        <v>Сумма вкладов СОХРАНЯЙ% с плановым окончанием срока действия в период с 20 числа 3-го месяца по 19 числа 4-го месяца от даты состояния.
Пример: для даты состояния 30.04 срок окончания вклада 20.07-19.08</v>
      </c>
      <c r="R573" s="27" t="str">
        <f>IF(ISNA(VLOOKUP(E:E,'Мегавитрина на 21.09'!C:H,4,0)), VLOOKUP(E:E,'Мегавитрина на 21.09'!D:H,3,0),VLOOKUP(E:E,'Мегавитрина на 21.09'!C:H,4,0))</f>
        <v>custom_rb_cod.dep_agrmnt</v>
      </c>
      <c r="S573">
        <f>IF(ISNA(VLOOKUP(E:E,'Мегавитрина на 21.09'!C:H,5,0)), VLOOKUP(E:E,'Мегавитрина на 21.09'!D:H,4,0),VLOOKUP(E:E,'Мегавитрина на 21.09'!C:H,5,0))</f>
        <v>0</v>
      </c>
      <c r="T573" t="str">
        <f>IF(ISNA(VLOOKUP(E:E,'Мегавитрина на 21.09'!C:H,6,0)), VLOOKUP(E:E,'Мегавитрина на 21.09'!D:H,5,0),VLOOKUP(E:E,'Мегавитрина на 21.09'!C:H,6,0))</f>
        <v>Sum(
                                                               CASE WHEN Coalesce(da.agrmnt_close_actual_dt, DATE '9999-12-31') &gt;= p_report_dt 
                                                                               AND product_name LIKE '%СОХРАНЯЙ%'
                                                                               AND da.agrmnt_close_plan_dt BETWEEN OAdd_Months(Trunc(p_report_dt,'MM'),3)  AND OAdd_Months(Last_Day(p_report_dt),3) 
                                                                               AND Coalesce(da.agrmnt_close_actual_dt, DATE '9999-12-31') &gt; p_report_dt
                                                                               THEN daa.dep_curr_bal_rub_amt
                                                                               ELSE 0
                                                               END) AS dep_sohr_exp_3m_bal_rub_amt</v>
      </c>
    </row>
    <row r="574" spans="1:20" ht="20.100000000000001" hidden="1" customHeight="1">
      <c r="A574">
        <v>2</v>
      </c>
      <c r="B574">
        <v>573</v>
      </c>
      <c r="C574" t="s">
        <v>260</v>
      </c>
      <c r="D574" t="s">
        <v>2765</v>
      </c>
      <c r="E574" t="s">
        <v>904</v>
      </c>
      <c r="F574" t="s">
        <v>260</v>
      </c>
      <c r="I574" t="s">
        <v>2148</v>
      </c>
      <c r="J574" s="9" t="s">
        <v>266</v>
      </c>
      <c r="L574" t="e">
        <f>VLOOKUP(F574&amp;E574,'Атрибут-ТОД2'!F:F,1,0)</f>
        <v>#N/A</v>
      </c>
      <c r="O574" s="27" t="str">
        <f>IF(ISNA(VLOOKUP(E:E,'Мегавитрина на 21.09'!C:H,1,0)), VLOOKUP(E:E,'Мегавитрина на 21.09'!D:H,1,0),VLOOKUP(E:E,'Мегавитрина на 21.09'!C:H,1,0))</f>
        <v>dep_sohr_exp_3m_nflag</v>
      </c>
      <c r="P574" s="27" t="str">
        <f>IF(ISNA(VLOOKUP(E:E,'Мегавитрина на 21.09'!C:H,2,0)), VLOOKUP(E:E,'Мегавитрина на 21.09'!D:H,1,0),VLOOKUP(E:E,'Мегавитрина на 21.09'!C:H,2,0))</f>
        <v>dep_sohr_exp_3m_nflag</v>
      </c>
      <c r="Q574" s="27" t="str">
        <f>IF(ISNA(VLOOKUP(E:E,'Мегавитрина на 21.09'!C:H,3,0)), VLOOKUP(E:E,'Мегавитрина на 21.09'!D:H,2,0),VLOOKUP(E:E,'Мегавитрина на 21.09'!C:H,3,0))</f>
        <v>Признак наличия у клиента действующего вклада СОХРАНЯЙ% с плановым окончанием срока действия в период с 20 числа 3-го месяца по 19 числа 4-го месяца от даты состояния.
Пример: для даты состояния 30.04 срок окончания вклада 20.07-19.08</v>
      </c>
      <c r="R574" s="27" t="str">
        <f>IF(ISNA(VLOOKUP(E:E,'Мегавитрина на 21.09'!C:H,4,0)), VLOOKUP(E:E,'Мегавитрина на 21.09'!D:H,3,0),VLOOKUP(E:E,'Мегавитрина на 21.09'!C:H,4,0))</f>
        <v>custom_rb_cod.dep_agrmnt</v>
      </c>
      <c r="S574">
        <f>IF(ISNA(VLOOKUP(E:E,'Мегавитрина на 21.09'!C:H,5,0)), VLOOKUP(E:E,'Мегавитрина на 21.09'!D:H,4,0),VLOOKUP(E:E,'Мегавитрина на 21.09'!C:H,5,0))</f>
        <v>0</v>
      </c>
      <c r="T574" t="str">
        <f>IF(ISNA(VLOOKUP(E:E,'Мегавитрина на 21.09'!C:H,6,0)), VLOOKUP(E:E,'Мегавитрина на 21.09'!D:H,5,0),VLOOKUP(E:E,'Мегавитрина на 21.09'!C:H,6,0))</f>
        <v xml:space="preserve">Max(
                                                               CASE WHEN Coalesce(da.agrmnt_close_actual_dt, DATE '9999-12-31') &gt;= p_report_dt 
                                                                               AND product_name LIKE '%СОХРАНЯЙ%'
                                                                               AND da.agrmnt_close_plan_dt BETWEEN OAdd_Months(Trunc(p_report_dt,'MM'),3)  AND OAdd_Months(Last_Day(p_report_dt),3) 
                                                                               AND Coalesce(da.agrmnt_close_actual_dt, DATE '9999-12-31') &gt; p_report_dt
                                                                               THEN 1
                                                                               ELSE 0
                                                               END) AS dep_sohr_exp_3m_nflag
</v>
      </c>
    </row>
    <row r="575" spans="1:20" ht="20.100000000000001" hidden="1" customHeight="1">
      <c r="A575">
        <v>2</v>
      </c>
      <c r="B575">
        <v>574</v>
      </c>
      <c r="C575" t="s">
        <v>260</v>
      </c>
      <c r="D575" t="s">
        <v>2765</v>
      </c>
      <c r="E575" t="s">
        <v>905</v>
      </c>
      <c r="F575" t="s">
        <v>260</v>
      </c>
      <c r="I575" t="s">
        <v>2149</v>
      </c>
      <c r="J575" s="9" t="s">
        <v>266</v>
      </c>
      <c r="L575" t="e">
        <f>VLOOKUP(F575&amp;E575,'Атрибут-ТОД2'!F:F,1,0)</f>
        <v>#N/A</v>
      </c>
      <c r="O575" s="27" t="str">
        <f>IF(ISNA(VLOOKUP(E:E,'Мегавитрина на 21.09'!C:H,1,0)), VLOOKUP(E:E,'Мегавитрина на 21.09'!D:H,1,0),VLOOKUP(E:E,'Мегавитрина на 21.09'!C:H,1,0))</f>
        <v>dep_topup_12m_avg_rub_amt</v>
      </c>
      <c r="P575" s="27" t="str">
        <f>IF(ISNA(VLOOKUP(E:E,'Мегавитрина на 21.09'!C:H,2,0)), VLOOKUP(E:E,'Мегавитрина на 21.09'!D:H,1,0),VLOOKUP(E:E,'Мегавитрина на 21.09'!C:H,2,0))</f>
        <v>dep_topup_12m_avg_rub_amt</v>
      </c>
      <c r="Q575" s="27" t="str">
        <f>IF(ISNA(VLOOKUP(E:E,'Мегавитрина на 21.09'!C:H,3,0)), VLOOKUP(E:E,'Мегавитрина на 21.09'!D:H,2,0),VLOOKUP(E:E,'Мегавитрина на 21.09'!C:H,3,0))</f>
        <v>среднемесячная сумма пополнений за последние 12 месяцев, руб. (Если данных менее 12 мес, учитывается реальное кол-во месяцев)</v>
      </c>
      <c r="R575" s="27" t="str">
        <f>IF(ISNA(VLOOKUP(E:E,'Мегавитрина на 21.09'!C:H,4,0)), VLOOKUP(E:E,'Мегавитрина на 21.09'!D:H,3,0),VLOOKUP(E:E,'Мегавитрина на 21.09'!C:H,4,0))</f>
        <v>custom_rb_cod.dep_agrmnt_aggr</v>
      </c>
      <c r="S575">
        <f>IF(ISNA(VLOOKUP(E:E,'Мегавитрина на 21.09'!C:H,5,0)), VLOOKUP(E:E,'Мегавитрина на 21.09'!D:H,4,0),VLOOKUP(E:E,'Мегавитрина на 21.09'!C:H,5,0))</f>
        <v>0</v>
      </c>
      <c r="T575" t="str">
        <f>IF(ISNA(VLOOKUP(E:E,'Мегавитрина на 21.09'!C:H,6,0)), VLOOKUP(E:E,'Мегавитрина на 21.09'!D:H,5,0),VLOOKUP(E:E,'Мегавитрина на 21.09'!C:H,6,0))</f>
        <v>ROUND(SUM(COALESCE(daa.txn_inf_total_rub_amt,0) - COALESCE(daa.txn_inf_intr_cap_rub_amt,0)) / 12 ,2) AS dep_topup_12m_avg_rub_amt,</v>
      </c>
    </row>
    <row r="576" spans="1:20" ht="20.100000000000001" hidden="1" customHeight="1">
      <c r="A576">
        <v>2</v>
      </c>
      <c r="B576">
        <v>575</v>
      </c>
      <c r="C576" t="s">
        <v>260</v>
      </c>
      <c r="D576" t="s">
        <v>2765</v>
      </c>
      <c r="E576" t="s">
        <v>906</v>
      </c>
      <c r="F576" t="s">
        <v>260</v>
      </c>
      <c r="I576" t="s">
        <v>2150</v>
      </c>
      <c r="J576" s="9" t="s">
        <v>266</v>
      </c>
      <c r="L576" t="e">
        <f>VLOOKUP(F576&amp;E576,'Атрибут-ТОД2'!F:F,1,0)</f>
        <v>#N/A</v>
      </c>
      <c r="O576" s="27" t="str">
        <f>IF(ISNA(VLOOKUP(E:E,'Мегавитрина на 21.09'!C:H,1,0)), VLOOKUP(E:E,'Мегавитрина на 21.09'!D:H,1,0),VLOOKUP(E:E,'Мегавитрина на 21.09'!C:H,1,0))</f>
        <v>dep_topup_12m_qty</v>
      </c>
      <c r="P576" s="27" t="str">
        <f>IF(ISNA(VLOOKUP(E:E,'Мегавитрина на 21.09'!C:H,2,0)), VLOOKUP(E:E,'Мегавитрина на 21.09'!D:H,1,0),VLOOKUP(E:E,'Мегавитрина на 21.09'!C:H,2,0))</f>
        <v>dep_topup_12m_qty</v>
      </c>
      <c r="Q576" s="27" t="str">
        <f>IF(ISNA(VLOOKUP(E:E,'Мегавитрина на 21.09'!C:H,3,0)), VLOOKUP(E:E,'Мегавитрина на 21.09'!D:H,2,0),VLOOKUP(E:E,'Мегавитрина на 21.09'!C:H,3,0))</f>
        <v>Количество пополнений за последние 12 месяцев</v>
      </c>
      <c r="R576" s="27" t="str">
        <f>IF(ISNA(VLOOKUP(E:E,'Мегавитрина на 21.09'!C:H,4,0)), VLOOKUP(E:E,'Мегавитрина на 21.09'!D:H,3,0),VLOOKUP(E:E,'Мегавитрина на 21.09'!C:H,4,0))</f>
        <v>custom_rb_cod.dep_agrmnt_aggr</v>
      </c>
      <c r="S576">
        <f>IF(ISNA(VLOOKUP(E:E,'Мегавитрина на 21.09'!C:H,5,0)), VLOOKUP(E:E,'Мегавитрина на 21.09'!D:H,4,0),VLOOKUP(E:E,'Мегавитрина на 21.09'!C:H,5,0))</f>
        <v>0</v>
      </c>
      <c r="T576" t="str">
        <f>IF(ISNA(VLOOKUP(E:E,'Мегавитрина на 21.09'!C:H,6,0)), VLOOKUP(E:E,'Мегавитрина на 21.09'!D:H,5,0),VLOOKUP(E:E,'Мегавитрина на 21.09'!C:H,6,0))</f>
        <v xml:space="preserve">SUM(COALESCE(daa.txn_inf_total_qty,0) - COALESCE(daa.txn_inf_intr_cap_qty,0)) </v>
      </c>
    </row>
    <row r="577" spans="1:20" ht="20.100000000000001" hidden="1" customHeight="1">
      <c r="A577">
        <v>2</v>
      </c>
      <c r="B577">
        <v>576</v>
      </c>
      <c r="C577" t="s">
        <v>260</v>
      </c>
      <c r="D577" t="s">
        <v>2765</v>
      </c>
      <c r="E577" t="s">
        <v>1305</v>
      </c>
      <c r="F577" t="s">
        <v>260</v>
      </c>
      <c r="J577" s="9" t="s">
        <v>266</v>
      </c>
      <c r="L577" t="e">
        <f>VLOOKUP(F577&amp;E577,'Атрибут-ТОД2'!F:F,1,0)</f>
        <v>#N/A</v>
      </c>
      <c r="O577" s="27" t="str">
        <f>IF(ISNA(VLOOKUP(E:E,'Мегавитрина на 21.09'!C:H,1,0)), VLOOKUP(E:E,'Мегавитрина на 21.09'!D:H,1,0),VLOOKUP(E:E,'Мегавитрина на 21.09'!C:H,1,0))</f>
        <v>dep_tot_bal_rub_amt</v>
      </c>
      <c r="P577" s="27" t="str">
        <f>IF(ISNA(VLOOKUP(E:E,'Мегавитрина на 21.09'!C:H,2,0)), VLOOKUP(E:E,'Мегавитрина на 21.09'!D:H,1,0),VLOOKUP(E:E,'Мегавитрина на 21.09'!C:H,2,0))</f>
        <v>lbt_tot_bal_rub_amt</v>
      </c>
      <c r="Q577" s="27" t="str">
        <f>IF(ISNA(VLOOKUP(E:E,'Мегавитрина на 21.09'!C:H,3,0)), VLOOKUP(E:E,'Мегавитрина на 21.09'!D:H,2,0),VLOOKUP(E:E,'Мегавитрина на 21.09'!C:H,3,0))</f>
        <v>Суммарный баланс по всем пассивным продуктам клиента на отчетную дату в рублях, включая сбер.сертификаты</v>
      </c>
      <c r="R577" s="27" t="str">
        <f>IF(ISNA(VLOOKUP(E:E,'Мегавитрина на 21.09'!C:H,4,0)), VLOOKUP(E:E,'Мегавитрина на 21.09'!D:H,3,0),VLOOKUP(E:E,'Мегавитрина на 21.09'!C:H,4,0))</f>
        <v>custom_rb_cod.dep_agrmnt_aggr</v>
      </c>
      <c r="S577">
        <f>IF(ISNA(VLOOKUP(E:E,'Мегавитрина на 21.09'!C:H,5,0)), VLOOKUP(E:E,'Мегавитрина на 21.09'!D:H,4,0),VLOOKUP(E:E,'Мегавитрина на 21.09'!C:H,5,0))</f>
        <v>0</v>
      </c>
      <c r="T577" t="str">
        <f>IF(ISNA(VLOOKUP(E:E,'Мегавитрина на 21.09'!C:H,6,0)), VLOOKUP(E:E,'Мегавитрина на 21.09'!D:H,5,0),VLOOKUP(E:E,'Мегавитрина на 21.09'!C:H,6,0))</f>
        <v>Sum(CASE WHEN dep_product_cat_cd IN ('CURRENT_ACCOUNT','TERM_DEPOSIT') THEN dep_curr_bal_rub_amt END) AS dep_acct_dep_tot_bal_rub_amt,</v>
      </c>
    </row>
    <row r="578" spans="1:20" ht="20.100000000000001" hidden="1" customHeight="1">
      <c r="A578">
        <v>2</v>
      </c>
      <c r="B578">
        <v>577</v>
      </c>
      <c r="C578" t="s">
        <v>260</v>
      </c>
      <c r="D578" t="s">
        <v>2765</v>
      </c>
      <c r="E578" t="s">
        <v>907</v>
      </c>
      <c r="F578" t="s">
        <v>260</v>
      </c>
      <c r="I578" t="s">
        <v>2151</v>
      </c>
      <c r="J578" s="9" t="s">
        <v>266</v>
      </c>
      <c r="L578" t="e">
        <f>VLOOKUP(F578&amp;E578,'Атрибут-ТОД2'!F:F,1,0)</f>
        <v>#N/A</v>
      </c>
      <c r="O578" s="27" t="str">
        <f>IF(ISNA(VLOOKUP(E:E,'Мегавитрина на 21.09'!C:H,1,0)), VLOOKUP(E:E,'Мегавитрина на 21.09'!D:H,1,0),VLOOKUP(E:E,'Мегавитрина на 21.09'!C:H,1,0))</f>
        <v>dep_tot_exp_2m_bal_rub_amt</v>
      </c>
      <c r="P578" s="27" t="str">
        <f>IF(ISNA(VLOOKUP(E:E,'Мегавитрина на 21.09'!C:H,2,0)), VLOOKUP(E:E,'Мегавитрина на 21.09'!D:H,1,0),VLOOKUP(E:E,'Мегавитрина на 21.09'!C:H,2,0))</f>
        <v>dep_tot_exp_2m_bal_rub_amt</v>
      </c>
      <c r="Q578" s="27" t="str">
        <f>IF(ISNA(VLOOKUP(E:E,'Мегавитрина на 21.09'!C:H,3,0)), VLOOKUP(E:E,'Мегавитрина на 21.09'!D:H,2,0),VLOOKUP(E:E,'Мегавитрина на 21.09'!C:H,3,0))</f>
        <v>Сумма вкладов  с плановым окончанием срока действия в период с 20 числа 2-го месяца по 19 числа 3-го месяца от даты состояния.
Пример: для даты состояния 30.04 срок окончания вклада 20.06-19.07</v>
      </c>
      <c r="R578" s="27" t="str">
        <f>IF(ISNA(VLOOKUP(E:E,'Мегавитрина на 21.09'!C:H,4,0)), VLOOKUP(E:E,'Мегавитрина на 21.09'!D:H,3,0),VLOOKUP(E:E,'Мегавитрина на 21.09'!C:H,4,0))</f>
        <v>custom_rb_cod.dep_agrmnt</v>
      </c>
      <c r="S578">
        <f>IF(ISNA(VLOOKUP(E:E,'Мегавитрина на 21.09'!C:H,5,0)), VLOOKUP(E:E,'Мегавитрина на 21.09'!D:H,4,0),VLOOKUP(E:E,'Мегавитрина на 21.09'!C:H,5,0))</f>
        <v>0</v>
      </c>
      <c r="T578" t="str">
        <f>IF(ISNA(VLOOKUP(E:E,'Мегавитрина на 21.09'!C:H,6,0)), VLOOKUP(E:E,'Мегавитрина на 21.09'!D:H,5,0),VLOOKUP(E:E,'Мегавитрина на 21.09'!C:H,6,0))</f>
        <v xml:space="preserve">Sum(
                                                               CASE WHEN Coalesce(da.agrmnt_close_actual_dt, DATE '9999-12-31') &gt;= p_report_dt 
                                                                               AND da.agrmnt_close_plan_dt BETWEEN OAdd_Months(Trunc(p_report_dt,'MM'),3)  AND OAdd_Months(Last_Day(p_report_dt),3) 
                                                                               AND dep_acct_term_cat_cd = 'Срочные'
                                                                               AND Coalesce(da.agrmnt_close_actual_dt, DATE '9999-12-31') &gt; p_report_dt
                                                                               THEN daa.dep_curr_bal_rub_amt
                                                                               ELSE 0
                                                               END) AS dep_tot_exp_2m_bal_rub_amt
</v>
      </c>
    </row>
    <row r="579" spans="1:20" ht="20.100000000000001" hidden="1" customHeight="1">
      <c r="A579">
        <v>2</v>
      </c>
      <c r="B579">
        <v>578</v>
      </c>
      <c r="C579" t="s">
        <v>260</v>
      </c>
      <c r="D579" t="s">
        <v>2765</v>
      </c>
      <c r="E579" t="s">
        <v>908</v>
      </c>
      <c r="F579" t="s">
        <v>260</v>
      </c>
      <c r="I579" t="s">
        <v>2152</v>
      </c>
      <c r="J579" s="9" t="s">
        <v>266</v>
      </c>
      <c r="L579" t="e">
        <f>VLOOKUP(F579&amp;E579,'Атрибут-ТОД2'!F:F,1,0)</f>
        <v>#N/A</v>
      </c>
      <c r="O579" s="27" t="str">
        <f>IF(ISNA(VLOOKUP(E:E,'Мегавитрина на 21.09'!C:H,1,0)), VLOOKUP(E:E,'Мегавитрина на 21.09'!D:H,1,0),VLOOKUP(E:E,'Мегавитрина на 21.09'!C:H,1,0))</f>
        <v>dep_tot_exp_3m_bal_rub_amt</v>
      </c>
      <c r="P579" s="27" t="str">
        <f>IF(ISNA(VLOOKUP(E:E,'Мегавитрина на 21.09'!C:H,2,0)), VLOOKUP(E:E,'Мегавитрина на 21.09'!D:H,1,0),VLOOKUP(E:E,'Мегавитрина на 21.09'!C:H,2,0))</f>
        <v>dep_tot_exp_3m_bal_rub_amt</v>
      </c>
      <c r="Q579" s="27" t="str">
        <f>IF(ISNA(VLOOKUP(E:E,'Мегавитрина на 21.09'!C:H,3,0)), VLOOKUP(E:E,'Мегавитрина на 21.09'!D:H,2,0),VLOOKUP(E:E,'Мегавитрина на 21.09'!C:H,3,0))</f>
        <v>Сумма вкладов  с плановым окончанием срока действия в период с 20 числа 3-го месяца по 19 числа 4-го месяца от даты состояния.
Пример: для даты состояния 30.04 срок окончания вклада 20.07-19.08</v>
      </c>
      <c r="R579" s="27" t="str">
        <f>IF(ISNA(VLOOKUP(E:E,'Мегавитрина на 21.09'!C:H,4,0)), VLOOKUP(E:E,'Мегавитрина на 21.09'!D:H,3,0),VLOOKUP(E:E,'Мегавитрина на 21.09'!C:H,4,0))</f>
        <v>custom_rb_cod.dep_agrmnt</v>
      </c>
      <c r="S579">
        <f>IF(ISNA(VLOOKUP(E:E,'Мегавитрина на 21.09'!C:H,5,0)), VLOOKUP(E:E,'Мегавитрина на 21.09'!D:H,4,0),VLOOKUP(E:E,'Мегавитрина на 21.09'!C:H,5,0))</f>
        <v>0</v>
      </c>
      <c r="T579" t="str">
        <f>IF(ISNA(VLOOKUP(E:E,'Мегавитрина на 21.09'!C:H,6,0)), VLOOKUP(E:E,'Мегавитрина на 21.09'!D:H,5,0),VLOOKUP(E:E,'Мегавитрина на 21.09'!C:H,6,0))</f>
        <v>Sum(
                                                               CASE WHEN Coalesce(da.agrmnt_close_actual_dt, DATE '9999-12-31') &gt;= p_report_dt 
                                                                               AND da.agrmnt_close_plan_dt BETWEEN OAdd_Months(Trunc(p_report_dt,'MM'),3)  AND OAdd_Months(Last_Day(p_report_dt),3) 
                                                                               AND dep_acct_term_cat_cd = 'Срочные'
                                                                               AND Coalesce(da.agrmnt_close_actual_dt, DATE '9999-12-31') &gt; p_report_dt
                                                                               THEN daa.dep_curr_bal_rub_amt
                                                                               ELSE 0
                                                               END) AS dep_tot_exp_3m_bal_rub_amt</v>
      </c>
    </row>
    <row r="580" spans="1:20" ht="20.100000000000001" hidden="1" customHeight="1">
      <c r="A580">
        <v>2</v>
      </c>
      <c r="B580">
        <v>579</v>
      </c>
      <c r="C580" t="s">
        <v>260</v>
      </c>
      <c r="D580" t="s">
        <v>2765</v>
      </c>
      <c r="E580" t="s">
        <v>1306</v>
      </c>
      <c r="F580" t="s">
        <v>260</v>
      </c>
      <c r="H580">
        <f>VLOOKUP(E580,'Атрибут-ТОД'!B:F,3,0)</f>
        <v>0</v>
      </c>
      <c r="J580" s="9" t="s">
        <v>266</v>
      </c>
      <c r="K580" t="s">
        <v>2741</v>
      </c>
      <c r="L580" t="str">
        <f>VLOOKUP(F580&amp;E580,'Атрибут-ТОД2'!F:F,1,0)</f>
        <v>SBX_RETAIL_MP_DM.ft_client_aggr_mnth_epkdep_tot_qty</v>
      </c>
      <c r="O580" s="27" t="str">
        <f>IF(ISNA(VLOOKUP(E:E,'Мегавитрина на 21.09'!C:H,1,0)), VLOOKUP(E:E,'Мегавитрина на 21.09'!D:H,1,0),VLOOKUP(E:E,'Мегавитрина на 21.09'!C:H,1,0))</f>
        <v>dep_tot_qty</v>
      </c>
      <c r="P580" s="27" t="str">
        <f>IF(ISNA(VLOOKUP(E:E,'Мегавитрина на 21.09'!C:H,2,0)), VLOOKUP(E:E,'Мегавитрина на 21.09'!D:H,1,0),VLOOKUP(E:E,'Мегавитрина на 21.09'!C:H,2,0))</f>
        <v>lbt_tot_qty</v>
      </c>
      <c r="Q580" s="27" t="str">
        <f>IF(ISNA(VLOOKUP(E:E,'Мегавитрина на 21.09'!C:H,3,0)), VLOOKUP(E:E,'Мегавитрина на 21.09'!D:H,2,0),VLOOKUP(E:E,'Мегавитрина на 21.09'!C:H,3,0))</f>
        <v>Общее кол-во открытых пассивных продуктов клиента на отчетную дату, включая сбер.сертификаты</v>
      </c>
      <c r="R580" s="27" t="str">
        <f>IF(ISNA(VLOOKUP(E:E,'Мегавитрина на 21.09'!C:H,4,0)), VLOOKUP(E:E,'Мегавитрина на 21.09'!D:H,3,0),VLOOKUP(E:E,'Мегавитрина на 21.09'!C:H,4,0))</f>
        <v>custom_rb_cod.dep_agrmnt_aggr</v>
      </c>
      <c r="S580">
        <f>IF(ISNA(VLOOKUP(E:E,'Мегавитрина на 21.09'!C:H,5,0)), VLOOKUP(E:E,'Мегавитрина на 21.09'!D:H,4,0),VLOOKUP(E:E,'Мегавитрина на 21.09'!C:H,5,0))</f>
        <v>0</v>
      </c>
      <c r="T580" t="str">
        <f>IF(ISNA(VLOOKUP(E:E,'Мегавитрина на 21.09'!C:H,6,0)), VLOOKUP(E:E,'Мегавитрина на 21.09'!D:H,5,0),VLOOKUP(E:E,'Мегавитрина на 21.09'!C:H,6,0))</f>
        <v>Sum(CASE WHEN dep_product_cat_cd IN ('CURRENT_ACCOUNT','TERM_DEPOSIT') AND Coalesce(agrmnt_close_actual_dt, DATE '9999-12-31') &gt; p_report_dt THEN 1 END) AS dep_acct_dep_tot_qty,</v>
      </c>
    </row>
    <row r="581" spans="1:20" ht="20.100000000000001" hidden="1" customHeight="1">
      <c r="A581">
        <v>2</v>
      </c>
      <c r="B581">
        <v>580</v>
      </c>
      <c r="C581" t="s">
        <v>260</v>
      </c>
      <c r="D581" t="s">
        <v>2765</v>
      </c>
      <c r="E581" t="s">
        <v>909</v>
      </c>
      <c r="F581" t="s">
        <v>260</v>
      </c>
      <c r="I581" t="s">
        <v>2153</v>
      </c>
      <c r="J581" s="9" t="s">
        <v>266</v>
      </c>
      <c r="L581" t="e">
        <f>VLOOKUP(F581&amp;E581,'Атрибут-ТОД2'!F:F,1,0)</f>
        <v>#N/A</v>
      </c>
      <c r="O581" s="27" t="str">
        <f>IF(ISNA(VLOOKUP(E:E,'Мегавитрина на 21.09'!C:H,1,0)), VLOOKUP(E:E,'Мегавитрина на 21.09'!D:H,1,0),VLOOKUP(E:E,'Мегавитрина на 21.09'!C:H,1,0))</f>
        <v>dep_upr_exp_2m_bal_rub_amt</v>
      </c>
      <c r="P581" s="27" t="str">
        <f>IF(ISNA(VLOOKUP(E:E,'Мегавитрина на 21.09'!C:H,2,0)), VLOOKUP(E:E,'Мегавитрина на 21.09'!D:H,1,0),VLOOKUP(E:E,'Мегавитрина на 21.09'!C:H,2,0))</f>
        <v>dep_upr_exp_2m_bal_rub_amt</v>
      </c>
      <c r="Q581" s="27" t="str">
        <f>IF(ISNA(VLOOKUP(E:E,'Мегавитрина на 21.09'!C:H,3,0)), VLOOKUP(E:E,'Мегавитрина на 21.09'!D:H,2,0),VLOOKUP(E:E,'Мегавитрина на 21.09'!C:H,3,0))</f>
        <v>Текущая сумма действующих вкладов УПРАВЛЯЙ% с плановым окончанием срока действия в период с 20 числа 2-го месяца по 19 числа 3-го месяца от даты состояния.
Пример: для даты состояния 30.04 срок окончания вклада 20.06-19.07</v>
      </c>
      <c r="R581" s="27" t="str">
        <f>IF(ISNA(VLOOKUP(E:E,'Мегавитрина на 21.09'!C:H,4,0)), VLOOKUP(E:E,'Мегавитрина на 21.09'!D:H,3,0),VLOOKUP(E:E,'Мегавитрина на 21.09'!C:H,4,0))</f>
        <v>custom_rb_cod.dep_agrmnt</v>
      </c>
      <c r="S581">
        <f>IF(ISNA(VLOOKUP(E:E,'Мегавитрина на 21.09'!C:H,5,0)), VLOOKUP(E:E,'Мегавитрина на 21.09'!D:H,4,0),VLOOKUP(E:E,'Мегавитрина на 21.09'!C:H,5,0))</f>
        <v>0</v>
      </c>
      <c r="T581" t="str">
        <f>IF(ISNA(VLOOKUP(E:E,'Мегавитрина на 21.09'!C:H,6,0)), VLOOKUP(E:E,'Мегавитрина на 21.09'!D:H,5,0),VLOOKUP(E:E,'Мегавитрина на 21.09'!C:H,6,0))</f>
        <v>Sum(
                                                               CASE WHEN Coalesce(da.agrmnt_close_actual_dt, DATE '9999-12-31') &gt;= p_report_dt 
                                                                               AND product_name LIKE '%УПРАВЛЯЙ%'
                                                                               AND da.agrmnt_close_plan_dt BETWEEN OAdd_Months(Trunc(p_report_dt,'MM'),2)  AND OAdd_Months(Last_Day(p_report_dt),2) 
                                                                               AND Coalesce(da.agrmnt_close_actual_dt, DATE '9999-12-31') &gt; p_report_dt
                                                                               THEN daa.dep_curr_bal_rub_amt
                                                                               ELSE 0
                                                               END) AS dep_upr_exp_2m_bal_rub_amt</v>
      </c>
    </row>
    <row r="582" spans="1:20" ht="20.100000000000001" hidden="1" customHeight="1">
      <c r="A582">
        <v>2</v>
      </c>
      <c r="B582">
        <v>581</v>
      </c>
      <c r="C582" t="s">
        <v>260</v>
      </c>
      <c r="D582" t="s">
        <v>2765</v>
      </c>
      <c r="E582" t="s">
        <v>910</v>
      </c>
      <c r="F582" t="s">
        <v>260</v>
      </c>
      <c r="I582" t="s">
        <v>2154</v>
      </c>
      <c r="J582" s="9" t="s">
        <v>266</v>
      </c>
      <c r="L582" t="e">
        <f>VLOOKUP(F582&amp;E582,'Атрибут-ТОД2'!F:F,1,0)</f>
        <v>#N/A</v>
      </c>
      <c r="O582" s="27" t="str">
        <f>IF(ISNA(VLOOKUP(E:E,'Мегавитрина на 21.09'!C:H,1,0)), VLOOKUP(E:E,'Мегавитрина на 21.09'!D:H,1,0),VLOOKUP(E:E,'Мегавитрина на 21.09'!C:H,1,0))</f>
        <v>dep_upr_exp_2m_init_rub_amt</v>
      </c>
      <c r="P582" s="27" t="str">
        <f>IF(ISNA(VLOOKUP(E:E,'Мегавитрина на 21.09'!C:H,2,0)), VLOOKUP(E:E,'Мегавитрина на 21.09'!D:H,1,0),VLOOKUP(E:E,'Мегавитрина на 21.09'!C:H,2,0))</f>
        <v>dep_upr_exp_2m_init_rub_amt</v>
      </c>
      <c r="Q582" s="27" t="str">
        <f>IF(ISNA(VLOOKUP(E:E,'Мегавитрина на 21.09'!C:H,3,0)), VLOOKUP(E:E,'Мегавитрина на 21.09'!D:H,2,0),VLOOKUP(E:E,'Мегавитрина на 21.09'!C:H,3,0))</f>
        <v>Перевоначальная сумма вкладов УПРАВЛЯЙ% с плановым окончанием срока действия в период с 20 числа 2-го месяца по 19 числа 3-го месяца от даты состояния.
Пример: для даты состояния 30.04 срок окончания вклада 20.06-19.07</v>
      </c>
      <c r="R582" s="27" t="str">
        <f>IF(ISNA(VLOOKUP(E:E,'Мегавитрина на 21.09'!C:H,4,0)), VLOOKUP(E:E,'Мегавитрина на 21.09'!D:H,3,0),VLOOKUP(E:E,'Мегавитрина на 21.09'!C:H,4,0))</f>
        <v>custom_rb_cod.dep_agrmnt</v>
      </c>
      <c r="S582">
        <f>IF(ISNA(VLOOKUP(E:E,'Мегавитрина на 21.09'!C:H,5,0)), VLOOKUP(E:E,'Мегавитрина на 21.09'!D:H,4,0),VLOOKUP(E:E,'Мегавитрина на 21.09'!C:H,5,0))</f>
        <v>0</v>
      </c>
      <c r="T582" t="str">
        <f>IF(ISNA(VLOOKUP(E:E,'Мегавитрина на 21.09'!C:H,6,0)), VLOOKUP(E:E,'Мегавитрина на 21.09'!D:H,5,0),VLOOKUP(E:E,'Мегавитрина на 21.09'!C:H,6,0))</f>
        <v>Sum(
                                                               CASE WHEN Coalesce(da.agrmnt_close_actual_dt, DATE '9999-12-31') &gt;= p_report_dt 
                                                                               AND product_name LIKE '%УПРАВЛЯЙ%'
                                                                               AND da.agrmnt_close_plan_dt BETWEEN OAdd_Months(Trunc(p_report_dt,'MM'),2)  AND OAdd_Months(Last_Day(p_report_dt),2) 
                                                                               AND Coalesce(da.agrmnt_close_actual_dt, DATE '9999-12-31') &gt; p_report_dt
                                                                               THEN da.dep_init_bal_rub_amt
                                                                               ELSE 0
                                                               END) AS dep_upr_exp_2m_init_rub_amt</v>
      </c>
    </row>
    <row r="583" spans="1:20" ht="20.100000000000001" hidden="1" customHeight="1">
      <c r="A583">
        <v>2</v>
      </c>
      <c r="B583">
        <v>582</v>
      </c>
      <c r="C583" t="s">
        <v>260</v>
      </c>
      <c r="D583" t="s">
        <v>2765</v>
      </c>
      <c r="E583" t="s">
        <v>911</v>
      </c>
      <c r="F583" t="s">
        <v>260</v>
      </c>
      <c r="I583" t="s">
        <v>2155</v>
      </c>
      <c r="J583" s="9" t="s">
        <v>266</v>
      </c>
      <c r="L583" t="e">
        <f>VLOOKUP(F583&amp;E583,'Атрибут-ТОД2'!F:F,1,0)</f>
        <v>#N/A</v>
      </c>
      <c r="O583" s="27" t="str">
        <f>IF(ISNA(VLOOKUP(E:E,'Мегавитрина на 21.09'!C:H,1,0)), VLOOKUP(E:E,'Мегавитрина на 21.09'!D:H,1,0),VLOOKUP(E:E,'Мегавитрина на 21.09'!C:H,1,0))</f>
        <v>dep_upr_exp_2m_nflag</v>
      </c>
      <c r="P583" s="27" t="str">
        <f>IF(ISNA(VLOOKUP(E:E,'Мегавитрина на 21.09'!C:H,2,0)), VLOOKUP(E:E,'Мегавитрина на 21.09'!D:H,1,0),VLOOKUP(E:E,'Мегавитрина на 21.09'!C:H,2,0))</f>
        <v>dep_upr_exp_2m_nflag</v>
      </c>
      <c r="Q583" s="27" t="str">
        <f>IF(ISNA(VLOOKUP(E:E,'Мегавитрина на 21.09'!C:H,3,0)), VLOOKUP(E:E,'Мегавитрина на 21.09'!D:H,2,0),VLOOKUP(E:E,'Мегавитрина на 21.09'!C:H,3,0))</f>
        <v>Признак наличия у клиента действующего вклада УПРАВЛЯЙ% с плановым окончанием срока действия в период с 20 числа 2-го месяца по 19 числа 3-го месяца от даты состояния.
Пример: для даты состояния 30.04 срок окончания вклада 20.06-19.07</v>
      </c>
      <c r="R583" s="27" t="str">
        <f>IF(ISNA(VLOOKUP(E:E,'Мегавитрина на 21.09'!C:H,4,0)), VLOOKUP(E:E,'Мегавитрина на 21.09'!D:H,3,0),VLOOKUP(E:E,'Мегавитрина на 21.09'!C:H,4,0))</f>
        <v>custom_rb_cod.dep_agrmnt</v>
      </c>
      <c r="S583">
        <f>IF(ISNA(VLOOKUP(E:E,'Мегавитрина на 21.09'!C:H,5,0)), VLOOKUP(E:E,'Мегавитрина на 21.09'!D:H,4,0),VLOOKUP(E:E,'Мегавитрина на 21.09'!C:H,5,0))</f>
        <v>0</v>
      </c>
      <c r="T583" t="str">
        <f>IF(ISNA(VLOOKUP(E:E,'Мегавитрина на 21.09'!C:H,6,0)), VLOOKUP(E:E,'Мегавитрина на 21.09'!D:H,5,0),VLOOKUP(E:E,'Мегавитрина на 21.09'!C:H,6,0))</f>
        <v>Max(
                                                               CASE WHEN Coalesce(da.agrmnt_close_actual_dt, DATE '9999-12-31') &gt;= p_report_dt 
                                                                               AND product_name LIKE '%УПРАВЛЯЙ%'
                                                                               AND da.agrmnt_close_plan_dt BETWEEN OAdd_Months(Trunc(p_report_dt,'MM'),2) AND OAdd_Months(Last_Day(p_report_dt),2) 
                                                                               AND Coalesce(da.agrmnt_close_actual_dt, DATE '9999-12-31') &gt; p_report_dt
                                                                               THEN 1
                                                                               ELSE 0
                                                               END) AS dep_upr_exp_2m_nflag</v>
      </c>
    </row>
    <row r="584" spans="1:20" ht="20.100000000000001" hidden="1" customHeight="1">
      <c r="A584">
        <v>2</v>
      </c>
      <c r="B584">
        <v>583</v>
      </c>
      <c r="C584" t="s">
        <v>260</v>
      </c>
      <c r="D584" t="s">
        <v>2765</v>
      </c>
      <c r="E584" t="s">
        <v>912</v>
      </c>
      <c r="F584" t="s">
        <v>260</v>
      </c>
      <c r="I584" t="s">
        <v>2156</v>
      </c>
      <c r="J584" s="9" t="s">
        <v>266</v>
      </c>
      <c r="L584" t="e">
        <f>VLOOKUP(F584&amp;E584,'Атрибут-ТОД2'!F:F,1,0)</f>
        <v>#N/A</v>
      </c>
      <c r="O584" s="27" t="str">
        <f>IF(ISNA(VLOOKUP(E:E,'Мегавитрина на 21.09'!C:H,1,0)), VLOOKUP(E:E,'Мегавитрина на 21.09'!D:H,1,0),VLOOKUP(E:E,'Мегавитрина на 21.09'!C:H,1,0))</f>
        <v>dep_upr_exp_3m_nflag</v>
      </c>
      <c r="P584" s="27" t="str">
        <f>IF(ISNA(VLOOKUP(E:E,'Мегавитрина на 21.09'!C:H,2,0)), VLOOKUP(E:E,'Мегавитрина на 21.09'!D:H,1,0),VLOOKUP(E:E,'Мегавитрина на 21.09'!C:H,2,0))</f>
        <v>dep_upr_exp_3m_nflag</v>
      </c>
      <c r="Q584" s="27" t="str">
        <f>IF(ISNA(VLOOKUP(E:E,'Мегавитрина на 21.09'!C:H,3,0)), VLOOKUP(E:E,'Мегавитрина на 21.09'!D:H,2,0),VLOOKUP(E:E,'Мегавитрина на 21.09'!C:H,3,0))</f>
        <v>Признак наличия у клиента действующего вклада УПРАВЛЯЙ% с плановым окончанием срока действия в период с 20 числа 3-го месяца по 19 числа 4-го месяца от даты состояния.
Пример: для даты состояния 30.04 срок окончания вклада 20.07-19.08</v>
      </c>
      <c r="R584" s="27" t="str">
        <f>IF(ISNA(VLOOKUP(E:E,'Мегавитрина на 21.09'!C:H,4,0)), VLOOKUP(E:E,'Мегавитрина на 21.09'!D:H,3,0),VLOOKUP(E:E,'Мегавитрина на 21.09'!C:H,4,0))</f>
        <v>custom_rb_cod.dep_agrmnt</v>
      </c>
      <c r="S584">
        <f>IF(ISNA(VLOOKUP(E:E,'Мегавитрина на 21.09'!C:H,5,0)), VLOOKUP(E:E,'Мегавитрина на 21.09'!D:H,4,0),VLOOKUP(E:E,'Мегавитрина на 21.09'!C:H,5,0))</f>
        <v>0</v>
      </c>
      <c r="T584" t="str">
        <f>IF(ISNA(VLOOKUP(E:E,'Мегавитрина на 21.09'!C:H,6,0)), VLOOKUP(E:E,'Мегавитрина на 21.09'!D:H,5,0),VLOOKUP(E:E,'Мегавитрина на 21.09'!C:H,6,0))</f>
        <v>Max(
                                                               CASE WHEN Coalesce(da.agrmnt_close_actual_dt, DATE '9999-12-31') &gt;= p_report_dt 
                                                                               AND product_name LIKE '%УПРАВЛЯЙ%'
                                                                               AND da.agrmnt_close_plan_dt BETWEEN OAdd_Months(Trunc(p_report_dt,'MM'),3)  AND OAdd_Months(Last_Day(p_report_dt),3) 
                                                                               AND Coalesce(da.agrmnt_close_actual_dt, DATE '9999-12-31') &gt; p_report_dt
                                                                               THEN 1
                                                                               ELSE 0
                                                               END) AS dep_upr_exp_3m_nflag</v>
      </c>
    </row>
    <row r="585" spans="1:20" ht="20.100000000000001" hidden="1" customHeight="1">
      <c r="A585">
        <v>2</v>
      </c>
      <c r="B585">
        <v>584</v>
      </c>
      <c r="C585" t="s">
        <v>260</v>
      </c>
      <c r="D585" t="s">
        <v>2765</v>
      </c>
      <c r="E585" t="s">
        <v>913</v>
      </c>
      <c r="F585" t="s">
        <v>260</v>
      </c>
      <c r="I585" t="s">
        <v>2157</v>
      </c>
      <c r="J585" s="9" t="s">
        <v>266</v>
      </c>
      <c r="L585" t="e">
        <f>VLOOKUP(F585&amp;E585,'Атрибут-ТОД2'!F:F,1,0)</f>
        <v>#N/A</v>
      </c>
      <c r="O585" s="27" t="str">
        <f>IF(ISNA(VLOOKUP(E:E,'Мегавитрина на 21.09'!C:H,1,0)), VLOOKUP(E:E,'Мегавитрина на 21.09'!D:H,1,0),VLOOKUP(E:E,'Мегавитрина на 21.09'!C:H,1,0))</f>
        <v>dep_upr_tot_bal_rub_amt</v>
      </c>
      <c r="P585" s="27" t="str">
        <f>IF(ISNA(VLOOKUP(E:E,'Мегавитрина на 21.09'!C:H,2,0)), VLOOKUP(E:E,'Мегавитрина на 21.09'!D:H,1,0),VLOOKUP(E:E,'Мегавитрина на 21.09'!C:H,2,0))</f>
        <v>dep_upr_tot_bal_rub_amt</v>
      </c>
      <c r="Q585" s="27" t="str">
        <f>IF(ISNA(VLOOKUP(E:E,'Мегавитрина на 21.09'!C:H,3,0)), VLOOKUP(E:E,'Мегавитрина на 21.09'!D:H,2,0),VLOOKUP(E:E,'Мегавитрина на 21.09'!C:H,3,0))</f>
        <v>Текущая сумма действующих вкладов УПРАВЛЯЙ%</v>
      </c>
      <c r="R585" s="27" t="str">
        <f>IF(ISNA(VLOOKUP(E:E,'Мегавитрина на 21.09'!C:H,4,0)), VLOOKUP(E:E,'Мегавитрина на 21.09'!D:H,3,0),VLOOKUP(E:E,'Мегавитрина на 21.09'!C:H,4,0))</f>
        <v>custom_rb_cod.dep_agrmnt</v>
      </c>
      <c r="S585">
        <f>IF(ISNA(VLOOKUP(E:E,'Мегавитрина на 21.09'!C:H,5,0)), VLOOKUP(E:E,'Мегавитрина на 21.09'!D:H,4,0),VLOOKUP(E:E,'Мегавитрина на 21.09'!C:H,5,0))</f>
        <v>0</v>
      </c>
      <c r="T585" t="str">
        <f>IF(ISNA(VLOOKUP(E:E,'Мегавитрина на 21.09'!C:H,6,0)), VLOOKUP(E:E,'Мегавитрина на 21.09'!D:H,5,0),VLOOKUP(E:E,'Мегавитрина на 21.09'!C:H,6,0))</f>
        <v xml:space="preserve">Sum(
                                                               CASE WHEN Coalesce(da.agrmnt_close_actual_dt, DATE '9999-12-31') &gt;= p_report_dt 
                                                                               AND product_name LIKE '%УПРАВЛЯЙ%'
                                                                               AND Coalesce(da.agrmnt_close_actual_dt, DATE '9999-12-31') &gt; p_report_dt
                                                                               THEN daa.dep_curr_bal_rub_amt
                                                                               ELSE 0
                                                               END) AS dep_upr_tot_bal_rub_amt
</v>
      </c>
    </row>
    <row r="586" spans="1:20" ht="20.100000000000001" hidden="1" customHeight="1">
      <c r="A586">
        <v>2</v>
      </c>
      <c r="B586">
        <v>585</v>
      </c>
      <c r="C586" t="s">
        <v>260</v>
      </c>
      <c r="D586" t="s">
        <v>2765</v>
      </c>
      <c r="E586" t="s">
        <v>914</v>
      </c>
      <c r="F586" t="s">
        <v>260</v>
      </c>
      <c r="I586" t="s">
        <v>2158</v>
      </c>
      <c r="J586" s="9" t="s">
        <v>266</v>
      </c>
      <c r="L586" t="e">
        <f>VLOOKUP(F586&amp;E586,'Атрибут-ТОД2'!F:F,1,0)</f>
        <v>#N/A</v>
      </c>
      <c r="O586" s="27" t="str">
        <f>IF(ISNA(VLOOKUP(E:E,'Мегавитрина на 21.09'!C:H,1,0)), VLOOKUP(E:E,'Мегавитрина на 21.09'!D:H,1,0),VLOOKUP(E:E,'Мегавитрина на 21.09'!C:H,1,0))</f>
        <v>inv_bo_agrmnt_bal_cash_rub_amt</v>
      </c>
      <c r="P586" s="27" t="str">
        <f>IF(ISNA(VLOOKUP(E:E,'Мегавитрина на 21.09'!C:H,2,0)), VLOOKUP(E:E,'Мегавитрина на 21.09'!D:H,1,0),VLOOKUP(E:E,'Мегавитрина на 21.09'!C:H,2,0))</f>
        <v>inv_bo_agrmnt_bal_cash_rub_amt</v>
      </c>
      <c r="Q586" s="27" t="str">
        <f>IF(ISNA(VLOOKUP(E:E,'Мегавитрина на 21.09'!C:H,3,0)), VLOOKUP(E:E,'Мегавитрина на 21.09'!D:H,2,0),VLOOKUP(E:E,'Мегавитрина на 21.09'!C:H,3,0))</f>
        <v>Сумма активов в договорах БО (деньги) на конец месяца</v>
      </c>
      <c r="R586" s="27" t="str">
        <f>IF(ISNA(VLOOKUP(E:E,'Мегавитрина на 21.09'!C:H,4,0)), VLOOKUP(E:E,'Мегавитрина на 21.09'!D:H,3,0),VLOOKUP(E:E,'Мегавитрина на 21.09'!C:H,4,0))</f>
        <v>Брокерское обсуживание</v>
      </c>
      <c r="S586" t="str">
        <f>IF(ISNA(VLOOKUP(E:E,'Мегавитрина на 21.09'!C:H,5,0)), VLOOKUP(E:E,'Мегавитрина на 21.09'!D:H,4,0),VLOOKUP(E:E,'Мегавитрина на 21.09'!C:H,5,0))</f>
        <v xml:space="preserve">SBX_Retail_MP_DM.dm_bo_agrmnt; SBX_Retail_MP_DM.dm_bo_asset_bal </v>
      </c>
      <c r="T586" t="str">
        <f>IF(ISNA(VLOOKUP(E:E,'Мегавитрина на 21.09'!C:H,6,0)), VLOOKUP(E:E,'Мегавитрина на 21.09'!D:H,5,0),VLOOKUP(E:E,'Мегавитрина на 21.09'!C:H,6,0))</f>
        <v>Sum(bob.money_bal_rub_amt) AS inv_bo_agrmnt_bal_cash_rub_amt,</v>
      </c>
    </row>
    <row r="587" spans="1:20" ht="20.100000000000001" hidden="1" customHeight="1">
      <c r="A587">
        <v>2</v>
      </c>
      <c r="B587">
        <v>586</v>
      </c>
      <c r="C587" t="s">
        <v>260</v>
      </c>
      <c r="D587" t="s">
        <v>2765</v>
      </c>
      <c r="E587" t="s">
        <v>915</v>
      </c>
      <c r="F587" t="s">
        <v>260</v>
      </c>
      <c r="I587" t="s">
        <v>2159</v>
      </c>
      <c r="J587" s="9" t="s">
        <v>266</v>
      </c>
      <c r="L587" t="e">
        <f>VLOOKUP(F587&amp;E587,'Атрибут-ТОД2'!F:F,1,0)</f>
        <v>#N/A</v>
      </c>
      <c r="O587" s="27" t="str">
        <f>IF(ISNA(VLOOKUP(E:E,'Мегавитрина на 21.09'!C:H,1,0)), VLOOKUP(E:E,'Мегавитрина на 21.09'!D:H,1,0),VLOOKUP(E:E,'Мегавитрина на 21.09'!C:H,1,0))</f>
        <v>inv_bo_agrmnt_bal_qty</v>
      </c>
      <c r="P587" s="27" t="str">
        <f>IF(ISNA(VLOOKUP(E:E,'Мегавитрина на 21.09'!C:H,2,0)), VLOOKUP(E:E,'Мегавитрина на 21.09'!D:H,1,0),VLOOKUP(E:E,'Мегавитрина на 21.09'!C:H,2,0))</f>
        <v>inv_bo_agrmnt_bal_qty</v>
      </c>
      <c r="Q587" s="27" t="str">
        <f>IF(ISNA(VLOOKUP(E:E,'Мегавитрина на 21.09'!C:H,3,0)), VLOOKUP(E:E,'Мегавитрина на 21.09'!D:H,2,0),VLOOKUP(E:E,'Мегавитрина на 21.09'!C:H,3,0))</f>
        <v>Количество открытых договоров БО с положительным балансом на конец месяца</v>
      </c>
      <c r="R587" s="27" t="str">
        <f>IF(ISNA(VLOOKUP(E:E,'Мегавитрина на 21.09'!C:H,4,0)), VLOOKUP(E:E,'Мегавитрина на 21.09'!D:H,3,0),VLOOKUP(E:E,'Мегавитрина на 21.09'!C:H,4,0))</f>
        <v>Брокерское обсуживание</v>
      </c>
      <c r="S587" t="str">
        <f>IF(ISNA(VLOOKUP(E:E,'Мегавитрина на 21.09'!C:H,5,0)), VLOOKUP(E:E,'Мегавитрина на 21.09'!D:H,4,0),VLOOKUP(E:E,'Мегавитрина на 21.09'!C:H,5,0))</f>
        <v xml:space="preserve">SBX_Retail_MP_DM.dm_bo_agrmnt; SBX_Retail_MP_DM.dm_bo_asset_bal </v>
      </c>
      <c r="T587" t="str">
        <f>IF(ISNA(VLOOKUP(E:E,'Мегавитрина на 21.09'!C:H,6,0)), VLOOKUP(E:E,'Мегавитрина на 21.09'!D:H,5,0),VLOOKUP(E:E,'Мегавитрина на 21.09'!C:H,6,0))</f>
        <v>Sum(CASE WHEN boa.agrmnt_close_dt IS NULL 
                                                               AND ZeroIfNull(bob.money_bal_rub_amt) + ZeroIfNull(bob.securities_bal_rub_amt)  &gt; 0 THEN 1 ELSE 0 end) AS inv_bo_agrmnt_bal_qty,</v>
      </c>
    </row>
    <row r="588" spans="1:20" ht="20.100000000000001" hidden="1" customHeight="1">
      <c r="A588">
        <v>2</v>
      </c>
      <c r="B588">
        <v>587</v>
      </c>
      <c r="C588" t="s">
        <v>260</v>
      </c>
      <c r="D588" t="s">
        <v>2765</v>
      </c>
      <c r="E588" t="s">
        <v>916</v>
      </c>
      <c r="F588" t="s">
        <v>260</v>
      </c>
      <c r="I588" t="s">
        <v>2160</v>
      </c>
      <c r="J588" s="9" t="s">
        <v>266</v>
      </c>
      <c r="L588" t="e">
        <f>VLOOKUP(F588&amp;E588,'Атрибут-ТОД2'!F:F,1,0)</f>
        <v>#N/A</v>
      </c>
      <c r="O588" s="27" t="str">
        <f>IF(ISNA(VLOOKUP(E:E,'Мегавитрина на 21.09'!C:H,1,0)), VLOOKUP(E:E,'Мегавитрина на 21.09'!D:H,1,0),VLOOKUP(E:E,'Мегавитрина на 21.09'!C:H,1,0))</f>
        <v>inv_bo_agrmnt_bal_sec_rub_amt</v>
      </c>
      <c r="P588" s="27" t="str">
        <f>IF(ISNA(VLOOKUP(E:E,'Мегавитрина на 21.09'!C:H,2,0)), VLOOKUP(E:E,'Мегавитрина на 21.09'!D:H,1,0),VLOOKUP(E:E,'Мегавитрина на 21.09'!C:H,2,0))</f>
        <v>inv_bo_agrmnt_bal_sec_rub_amt</v>
      </c>
      <c r="Q588" s="27" t="str">
        <f>IF(ISNA(VLOOKUP(E:E,'Мегавитрина на 21.09'!C:H,3,0)), VLOOKUP(E:E,'Мегавитрина на 21.09'!D:H,2,0),VLOOKUP(E:E,'Мегавитрина на 21.09'!C:H,3,0))</f>
        <v>Сумма активов в договорах БО (бумаги) на конец месяца</v>
      </c>
      <c r="R588" s="27" t="str">
        <f>IF(ISNA(VLOOKUP(E:E,'Мегавитрина на 21.09'!C:H,4,0)), VLOOKUP(E:E,'Мегавитрина на 21.09'!D:H,3,0),VLOOKUP(E:E,'Мегавитрина на 21.09'!C:H,4,0))</f>
        <v>Брокерское обсуживание</v>
      </c>
      <c r="S588" t="str">
        <f>IF(ISNA(VLOOKUP(E:E,'Мегавитрина на 21.09'!C:H,5,0)), VLOOKUP(E:E,'Мегавитрина на 21.09'!D:H,4,0),VLOOKUP(E:E,'Мегавитрина на 21.09'!C:H,5,0))</f>
        <v xml:space="preserve">SBX_Retail_MP_DM.dm_bo_agrmnt; SBX_Retail_MP_DM.dm_bo_asset_bal </v>
      </c>
      <c r="T588" t="str">
        <f>IF(ISNA(VLOOKUP(E:E,'Мегавитрина на 21.09'!C:H,6,0)), VLOOKUP(E:E,'Мегавитрина на 21.09'!D:H,5,0),VLOOKUP(E:E,'Мегавитрина на 21.09'!C:H,6,0))</f>
        <v>Sum(bob.securities_bal_rub_amt) AS inv_bo_agrmnt_bal_sec_rub_amt,</v>
      </c>
    </row>
    <row r="589" spans="1:20" ht="20.100000000000001" hidden="1" customHeight="1">
      <c r="A589">
        <v>2</v>
      </c>
      <c r="B589">
        <v>588</v>
      </c>
      <c r="C589" t="s">
        <v>260</v>
      </c>
      <c r="D589" t="s">
        <v>2765</v>
      </c>
      <c r="E589" t="s">
        <v>917</v>
      </c>
      <c r="F589" t="s">
        <v>260</v>
      </c>
      <c r="H589">
        <f>VLOOKUP(E589,'Атрибут-ТОД'!B:F,3,0)</f>
        <v>0</v>
      </c>
      <c r="I589" t="s">
        <v>2161</v>
      </c>
      <c r="J589" s="9" t="s">
        <v>266</v>
      </c>
      <c r="K589" t="s">
        <v>2741</v>
      </c>
      <c r="L589" t="str">
        <f>VLOOKUP(F589&amp;E589,'Атрибут-ТОД2'!F:F,1,0)</f>
        <v>SBX_RETAIL_MP_DM.ft_client_aggr_mnth_epkinv_bo_agrmnt_bal_tot_rub_amt</v>
      </c>
      <c r="O589" s="27" t="str">
        <f>IF(ISNA(VLOOKUP(E:E,'Мегавитрина на 21.09'!C:H,1,0)), VLOOKUP(E:E,'Мегавитрина на 21.09'!D:H,1,0),VLOOKUP(E:E,'Мегавитрина на 21.09'!C:H,1,0))</f>
        <v>inv_bo_agrmnt_bal_tot_rub_amt</v>
      </c>
      <c r="P589" s="27" t="str">
        <f>IF(ISNA(VLOOKUP(E:E,'Мегавитрина на 21.09'!C:H,2,0)), VLOOKUP(E:E,'Мегавитрина на 21.09'!D:H,1,0),VLOOKUP(E:E,'Мегавитрина на 21.09'!C:H,2,0))</f>
        <v>inv_bo_agrmnt_bal_tot_rub_amt</v>
      </c>
      <c r="Q589" s="27" t="str">
        <f>IF(ISNA(VLOOKUP(E:E,'Мегавитрина на 21.09'!C:H,3,0)), VLOOKUP(E:E,'Мегавитрина на 21.09'!D:H,2,0),VLOOKUP(E:E,'Мегавитрина на 21.09'!C:H,3,0))</f>
        <v>Сумма активов в договорах БО (деньги+бумаги) на конец месяца</v>
      </c>
      <c r="R589" s="27" t="str">
        <f>IF(ISNA(VLOOKUP(E:E,'Мегавитрина на 21.09'!C:H,4,0)), VLOOKUP(E:E,'Мегавитрина на 21.09'!D:H,3,0),VLOOKUP(E:E,'Мегавитрина на 21.09'!C:H,4,0))</f>
        <v>Брокерское обсуживание</v>
      </c>
      <c r="S589" t="str">
        <f>IF(ISNA(VLOOKUP(E:E,'Мегавитрина на 21.09'!C:H,5,0)), VLOOKUP(E:E,'Мегавитрина на 21.09'!D:H,4,0),VLOOKUP(E:E,'Мегавитрина на 21.09'!C:H,5,0))</f>
        <v xml:space="preserve">SBX_Retail_MP_DM.dm_bo_agrmnt; SBX_Retail_MP_DM.dm_bo_asset_bal </v>
      </c>
      <c r="T589" t="str">
        <f>IF(ISNA(VLOOKUP(E:E,'Мегавитрина на 21.09'!C:H,6,0)), VLOOKUP(E:E,'Мегавитрина на 21.09'!D:H,5,0),VLOOKUP(E:E,'Мегавитрина на 21.09'!C:H,6,0))</f>
        <v>ZeroIfNull(inv_bo_agrmnt_bal_cash_rub_amt) + ZeroIfNull(inv_bo_agrmnt_bal_sec_rub_amt) AS inv_bo_agrmnt_bal_tot_rub_amt</v>
      </c>
    </row>
    <row r="590" spans="1:20" ht="20.100000000000001" hidden="1" customHeight="1">
      <c r="A590">
        <v>2</v>
      </c>
      <c r="B590">
        <v>589</v>
      </c>
      <c r="C590" t="s">
        <v>260</v>
      </c>
      <c r="D590" t="s">
        <v>2765</v>
      </c>
      <c r="E590" t="s">
        <v>918</v>
      </c>
      <c r="F590" t="s">
        <v>260</v>
      </c>
      <c r="I590" t="s">
        <v>2162</v>
      </c>
      <c r="J590" s="9" t="s">
        <v>266</v>
      </c>
      <c r="L590" t="e">
        <f>VLOOKUP(F590&amp;E590,'Атрибут-ТОД2'!F:F,1,0)</f>
        <v>#N/A</v>
      </c>
      <c r="O590" s="27" t="str">
        <f>IF(ISNA(VLOOKUP(E:E,'Мегавитрина на 21.09'!C:H,1,0)), VLOOKUP(E:E,'Мегавитрина на 21.09'!D:H,1,0),VLOOKUP(E:E,'Мегавитрина на 21.09'!C:H,1,0))</f>
        <v>inv_bo_agrmnt_open_qty</v>
      </c>
      <c r="P590" s="27" t="str">
        <f>IF(ISNA(VLOOKUP(E:E,'Мегавитрина на 21.09'!C:H,2,0)), VLOOKUP(E:E,'Мегавитрина на 21.09'!D:H,1,0),VLOOKUP(E:E,'Мегавитрина на 21.09'!C:H,2,0))</f>
        <v>inv_bo_agrmnt_open_qty</v>
      </c>
      <c r="Q590" s="27" t="str">
        <f>IF(ISNA(VLOOKUP(E:E,'Мегавитрина на 21.09'!C:H,3,0)), VLOOKUP(E:E,'Мегавитрина на 21.09'!D:H,2,0),VLOOKUP(E:E,'Мегавитрина на 21.09'!C:H,3,0))</f>
        <v>Количество открытых договоров БО на конец месяца</v>
      </c>
      <c r="R590" s="27" t="str">
        <f>IF(ISNA(VLOOKUP(E:E,'Мегавитрина на 21.09'!C:H,4,0)), VLOOKUP(E:E,'Мегавитрина на 21.09'!D:H,3,0),VLOOKUP(E:E,'Мегавитрина на 21.09'!C:H,4,0))</f>
        <v>Брокерское обсуживание</v>
      </c>
      <c r="S590" t="str">
        <f>IF(ISNA(VLOOKUP(E:E,'Мегавитрина на 21.09'!C:H,5,0)), VLOOKUP(E:E,'Мегавитрина на 21.09'!D:H,4,0),VLOOKUP(E:E,'Мегавитрина на 21.09'!C:H,5,0))</f>
        <v xml:space="preserve">SBX_Retail_MP_DM.dm_bo_agrmnt; SBX_Retail_MP_DM.dm_bo_asset_bal </v>
      </c>
      <c r="T590" t="str">
        <f>IF(ISNA(VLOOKUP(E:E,'Мегавитрина на 21.09'!C:H,6,0)), VLOOKUP(E:E,'Мегавитрина на 21.09'!D:H,5,0),VLOOKUP(E:E,'Мегавитрина на 21.09'!C:H,6,0))</f>
        <v>Sum(CASE WHEN boa.agrmnt_close_dt IS NULL THEN 1 ELSE 0 end) AS inv_bo_agrmnt_open_qty,</v>
      </c>
    </row>
    <row r="591" spans="1:20" ht="20.100000000000001" hidden="1" customHeight="1">
      <c r="A591">
        <v>2</v>
      </c>
      <c r="B591">
        <v>590</v>
      </c>
      <c r="C591" t="s">
        <v>260</v>
      </c>
      <c r="D591" t="s">
        <v>2765</v>
      </c>
      <c r="E591" t="s">
        <v>919</v>
      </c>
      <c r="F591" t="s">
        <v>260</v>
      </c>
      <c r="I591" t="s">
        <v>2163</v>
      </c>
      <c r="J591" s="9" t="s">
        <v>266</v>
      </c>
      <c r="L591" t="e">
        <f>VLOOKUP(F591&amp;E591,'Атрибут-ТОД2'!F:F,1,0)</f>
        <v>#N/A</v>
      </c>
      <c r="O591" s="27" t="str">
        <f>IF(ISNA(VLOOKUP(E:E,'Мегавитрина на 21.09'!C:H,1,0)), VLOOKUP(E:E,'Мегавитрина на 21.09'!D:H,1,0),VLOOKUP(E:E,'Мегавитрина на 21.09'!C:H,1,0))</f>
        <v>inv_mf_agrmnt_bal_qty</v>
      </c>
      <c r="P591" s="27" t="str">
        <f>IF(ISNA(VLOOKUP(E:E,'Мегавитрина на 21.09'!C:H,2,0)), VLOOKUP(E:E,'Мегавитрина на 21.09'!D:H,1,0),VLOOKUP(E:E,'Мегавитрина на 21.09'!C:H,2,0))</f>
        <v>inv_mf_agrmnt_bal_qty</v>
      </c>
      <c r="Q591" s="27" t="str">
        <f>IF(ISNA(VLOOKUP(E:E,'Мегавитрина на 21.09'!C:H,3,0)), VLOOKUP(E:E,'Мегавитрина на 21.09'!D:H,2,0),VLOOKUP(E:E,'Мегавитрина на 21.09'!C:H,3,0))</f>
        <v>Количество открытых договоров ПИФ с положительным балансом на конец месяца</v>
      </c>
      <c r="R591" s="27" t="str">
        <f>IF(ISNA(VLOOKUP(E:E,'Мегавитрина на 21.09'!C:H,4,0)), VLOOKUP(E:E,'Мегавитрина на 21.09'!D:H,3,0),VLOOKUP(E:E,'Мегавитрина на 21.09'!C:H,4,0))</f>
        <v>ПИФИЯ</v>
      </c>
      <c r="S591" t="str">
        <f>IF(ISNA(VLOOKUP(E:E,'Мегавитрина на 21.09'!C:H,5,0)), VLOOKUP(E:E,'Мегавитрина на 21.09'!D:H,4,0),VLOOKUP(E:E,'Мегавитрина на 21.09'!C:H,5,0))</f>
        <v>SBX_Retail_MP_DM.dm_mf_agrmnt; SBX_Retail_MP_DM.dm_mf_asset_bal</v>
      </c>
      <c r="T591" t="str">
        <f>IF(ISNA(VLOOKUP(E:E,'Мегавитрина на 21.09'!C:H,6,0)), VLOOKUP(E:E,'Мегавитрина на 21.09'!D:H,5,0),VLOOKUP(E:E,'Мегавитрина на 21.09'!C:H,6,0))</f>
        <v>Sum(CASE WHEN mfa.agrmnt_close_dt IS NULL AND mfa.agrmnt_type_id = -1001 AND mfb.mf_asset_bal_rub &gt; 0 THEN 1 ELSE 0 end) AS inv_mf_agrmnt_bal_qty,</v>
      </c>
    </row>
    <row r="592" spans="1:20" ht="20.100000000000001" hidden="1" customHeight="1">
      <c r="A592">
        <v>2</v>
      </c>
      <c r="B592">
        <v>591</v>
      </c>
      <c r="C592" t="s">
        <v>260</v>
      </c>
      <c r="D592" t="s">
        <v>2765</v>
      </c>
      <c r="E592" t="s">
        <v>920</v>
      </c>
      <c r="F592" t="s">
        <v>260</v>
      </c>
      <c r="I592" t="s">
        <v>2164</v>
      </c>
      <c r="J592" s="9" t="s">
        <v>266</v>
      </c>
      <c r="L592" t="e">
        <f>VLOOKUP(F592&amp;E592,'Атрибут-ТОД2'!F:F,1,0)</f>
        <v>#N/A</v>
      </c>
      <c r="O592" s="27" t="str">
        <f>IF(ISNA(VLOOKUP(E:E,'Мегавитрина на 21.09'!C:H,1,0)), VLOOKUP(E:E,'Мегавитрина на 21.09'!D:H,1,0),VLOOKUP(E:E,'Мегавитрина на 21.09'!C:H,1,0))</f>
        <v>inv_mf_agrmnt_bal_rub_amt</v>
      </c>
      <c r="P592" s="27" t="str">
        <f>IF(ISNA(VLOOKUP(E:E,'Мегавитрина на 21.09'!C:H,2,0)), VLOOKUP(E:E,'Мегавитрина на 21.09'!D:H,1,0),VLOOKUP(E:E,'Мегавитрина на 21.09'!C:H,2,0))</f>
        <v>inv_mf_agrmnt_bal_rub_amt</v>
      </c>
      <c r="Q592" s="27" t="str">
        <f>IF(ISNA(VLOOKUP(E:E,'Мегавитрина на 21.09'!C:H,3,0)), VLOOKUP(E:E,'Мегавитрина на 21.09'!D:H,2,0),VLOOKUP(E:E,'Мегавитрина на 21.09'!C:H,3,0))</f>
        <v>Сумма активов в договорах ПИФ на конец месяца</v>
      </c>
      <c r="R592" s="27" t="str">
        <f>IF(ISNA(VLOOKUP(E:E,'Мегавитрина на 21.09'!C:H,4,0)), VLOOKUP(E:E,'Мегавитрина на 21.09'!D:H,3,0),VLOOKUP(E:E,'Мегавитрина на 21.09'!C:H,4,0))</f>
        <v>ПИФИЯ</v>
      </c>
      <c r="S592" t="str">
        <f>IF(ISNA(VLOOKUP(E:E,'Мегавитрина на 21.09'!C:H,5,0)), VLOOKUP(E:E,'Мегавитрина на 21.09'!D:H,4,0),VLOOKUP(E:E,'Мегавитрина на 21.09'!C:H,5,0))</f>
        <v>SBX_Retail_MP_DM.dm_mf_agrmnt; SBX_Retail_MP_DM.dm_mf_asset_bal</v>
      </c>
      <c r="T592" t="str">
        <f>IF(ISNA(VLOOKUP(E:E,'Мегавитрина на 21.09'!C:H,6,0)), VLOOKUP(E:E,'Мегавитрина на 21.09'!D:H,5,0),VLOOKUP(E:E,'Мегавитрина на 21.09'!C:H,6,0))</f>
        <v>Sum(CASE WHEN mfa.agrmnt_close_dt IS NULL AND mfa.agrmnt_type_id = -1001 AND mfb.mf_asset_bal_rub &gt; 0 THEN mfb.mf_asset_bal_rub ELSE 0 end) AS inv_mf_agrmnt_bal_rub_amt,</v>
      </c>
    </row>
    <row r="593" spans="1:20" ht="20.100000000000001" hidden="1" customHeight="1">
      <c r="A593">
        <v>2</v>
      </c>
      <c r="B593">
        <v>592</v>
      </c>
      <c r="C593" t="s">
        <v>260</v>
      </c>
      <c r="D593" t="s">
        <v>2765</v>
      </c>
      <c r="E593" t="s">
        <v>921</v>
      </c>
      <c r="F593" t="s">
        <v>260</v>
      </c>
      <c r="I593" t="s">
        <v>2165</v>
      </c>
      <c r="J593" s="9" t="s">
        <v>266</v>
      </c>
      <c r="L593" t="e">
        <f>VLOOKUP(F593&amp;E593,'Атрибут-ТОД2'!F:F,1,0)</f>
        <v>#N/A</v>
      </c>
      <c r="O593" s="27" t="str">
        <f>IF(ISNA(VLOOKUP(E:E,'Мегавитрина на 21.09'!C:H,1,0)), VLOOKUP(E:E,'Мегавитрина на 21.09'!D:H,1,0),VLOOKUP(E:E,'Мегавитрина на 21.09'!C:H,1,0))</f>
        <v>inv_mf_agrmnt_open_qty</v>
      </c>
      <c r="P593" s="27" t="str">
        <f>IF(ISNA(VLOOKUP(E:E,'Мегавитрина на 21.09'!C:H,2,0)), VLOOKUP(E:E,'Мегавитрина на 21.09'!D:H,1,0),VLOOKUP(E:E,'Мегавитрина на 21.09'!C:H,2,0))</f>
        <v>inv_mf_agrmnt_open_qty</v>
      </c>
      <c r="Q593" s="27" t="str">
        <f>IF(ISNA(VLOOKUP(E:E,'Мегавитрина на 21.09'!C:H,3,0)), VLOOKUP(E:E,'Мегавитрина на 21.09'!D:H,2,0),VLOOKUP(E:E,'Мегавитрина на 21.09'!C:H,3,0))</f>
        <v>Количество открытых договоров ПИФ на конец месяца</v>
      </c>
      <c r="R593" s="27" t="str">
        <f>IF(ISNA(VLOOKUP(E:E,'Мегавитрина на 21.09'!C:H,4,0)), VLOOKUP(E:E,'Мегавитрина на 21.09'!D:H,3,0),VLOOKUP(E:E,'Мегавитрина на 21.09'!C:H,4,0))</f>
        <v>ПИФИЯ</v>
      </c>
      <c r="S593" t="str">
        <f>IF(ISNA(VLOOKUP(E:E,'Мегавитрина на 21.09'!C:H,5,0)), VLOOKUP(E:E,'Мегавитрина на 21.09'!D:H,4,0),VLOOKUP(E:E,'Мегавитрина на 21.09'!C:H,5,0))</f>
        <v>SBX_Retail_MP_DM.dm_mf_agrmnt; SBX_Retail_MP_DM.dm_mf_asset_bal</v>
      </c>
      <c r="T593" t="str">
        <f>IF(ISNA(VLOOKUP(E:E,'Мегавитрина на 21.09'!C:H,6,0)), VLOOKUP(E:E,'Мегавитрина на 21.09'!D:H,5,0),VLOOKUP(E:E,'Мегавитрина на 21.09'!C:H,6,0))</f>
        <v>Sum(CASE WHEN mfa.agrmnt_close_dt IS NULL AND mfa.agrmnt_type_id = -1001 THEN 1 ELSE 0 end) AS inv_mf_agrmnt_open_qty,</v>
      </c>
    </row>
    <row r="594" spans="1:20" ht="20.100000000000001" hidden="1" customHeight="1">
      <c r="A594">
        <v>2</v>
      </c>
      <c r="B594">
        <v>593</v>
      </c>
      <c r="C594" t="s">
        <v>260</v>
      </c>
      <c r="D594" t="s">
        <v>2765</v>
      </c>
      <c r="E594" t="s">
        <v>922</v>
      </c>
      <c r="F594" t="s">
        <v>260</v>
      </c>
      <c r="I594" t="s">
        <v>2166</v>
      </c>
      <c r="J594" s="9" t="s">
        <v>266</v>
      </c>
      <c r="L594" t="e">
        <f>VLOOKUP(F594&amp;E594,'Атрибут-ТОД2'!F:F,1,0)</f>
        <v>#N/A</v>
      </c>
      <c r="O594" s="27" t="str">
        <f>IF(ISNA(VLOOKUP(E:E,'Мегавитрина на 21.09'!C:H,1,0)), VLOOKUP(E:E,'Мегавитрина на 21.09'!D:H,1,0),VLOOKUP(E:E,'Мегавитрина на 21.09'!C:H,1,0))</f>
        <v>inv_tm_agrmnt_bal_qty</v>
      </c>
      <c r="P594" s="27" t="str">
        <f>IF(ISNA(VLOOKUP(E:E,'Мегавитрина на 21.09'!C:H,2,0)), VLOOKUP(E:E,'Мегавитрина на 21.09'!D:H,1,0),VLOOKUP(E:E,'Мегавитрина на 21.09'!C:H,2,0))</f>
        <v>inv_tm_agrmnt_bal_qty</v>
      </c>
      <c r="Q594" s="27" t="str">
        <f>IF(ISNA(VLOOKUP(E:E,'Мегавитрина на 21.09'!C:H,3,0)), VLOOKUP(E:E,'Мегавитрина на 21.09'!D:H,2,0),VLOOKUP(E:E,'Мегавитрина на 21.09'!C:H,3,0))</f>
        <v>Количество открытых договоров ДУ с положительным балансом на конец месяца</v>
      </c>
      <c r="R594" s="27" t="str">
        <f>IF(ISNA(VLOOKUP(E:E,'Мегавитрина на 21.09'!C:H,4,0)), VLOOKUP(E:E,'Мегавитрина на 21.09'!D:H,3,0),VLOOKUP(E:E,'Мегавитрина на 21.09'!C:H,4,0))</f>
        <v>ПИФИЯ</v>
      </c>
      <c r="S594" t="str">
        <f>IF(ISNA(VLOOKUP(E:E,'Мегавитрина на 21.09'!C:H,5,0)), VLOOKUP(E:E,'Мегавитрина на 21.09'!D:H,4,0),VLOOKUP(E:E,'Мегавитрина на 21.09'!C:H,5,0))</f>
        <v>SBX_Retail_MP_DM.dm_mf_agrmnt; SBX_Retail_MP_DM.dm_mf_asset_bal</v>
      </c>
      <c r="T594" t="str">
        <f>IF(ISNA(VLOOKUP(E:E,'Мегавитрина на 21.09'!C:H,6,0)), VLOOKUP(E:E,'Мегавитрина на 21.09'!D:H,5,0),VLOOKUP(E:E,'Мегавитрина на 21.09'!C:H,6,0))</f>
        <v>Sum(CASE WHEN mfa.agrmnt_close_dt IS NULL AND mfa.agrmnt_type_id = -1002 AND mfb.mf_asset_bal_rub &gt; 0 THEN 1 ELSE 0 end) AS inv_tm_agrmnt_bal_qty,</v>
      </c>
    </row>
    <row r="595" spans="1:20" ht="20.100000000000001" hidden="1" customHeight="1">
      <c r="A595">
        <v>2</v>
      </c>
      <c r="B595">
        <v>594</v>
      </c>
      <c r="C595" t="s">
        <v>260</v>
      </c>
      <c r="D595" t="s">
        <v>2765</v>
      </c>
      <c r="E595" t="s">
        <v>923</v>
      </c>
      <c r="F595" t="s">
        <v>260</v>
      </c>
      <c r="I595" t="s">
        <v>2167</v>
      </c>
      <c r="J595" s="9" t="s">
        <v>266</v>
      </c>
      <c r="L595" t="e">
        <f>VLOOKUP(F595&amp;E595,'Атрибут-ТОД2'!F:F,1,0)</f>
        <v>#N/A</v>
      </c>
      <c r="O595" s="27" t="str">
        <f>IF(ISNA(VLOOKUP(E:E,'Мегавитрина на 21.09'!C:H,1,0)), VLOOKUP(E:E,'Мегавитрина на 21.09'!D:H,1,0),VLOOKUP(E:E,'Мегавитрина на 21.09'!C:H,1,0))</f>
        <v>inv_tm_agrmnt_bal_rub_amt</v>
      </c>
      <c r="P595" s="27" t="str">
        <f>IF(ISNA(VLOOKUP(E:E,'Мегавитрина на 21.09'!C:H,2,0)), VLOOKUP(E:E,'Мегавитрина на 21.09'!D:H,1,0),VLOOKUP(E:E,'Мегавитрина на 21.09'!C:H,2,0))</f>
        <v>inv_tm_agrmnt_bal_rub_amt</v>
      </c>
      <c r="Q595" s="27" t="str">
        <f>IF(ISNA(VLOOKUP(E:E,'Мегавитрина на 21.09'!C:H,3,0)), VLOOKUP(E:E,'Мегавитрина на 21.09'!D:H,2,0),VLOOKUP(E:E,'Мегавитрина на 21.09'!C:H,3,0))</f>
        <v>Сумма активов в договорах ДУ на конец месяца</v>
      </c>
      <c r="R595" s="27" t="str">
        <f>IF(ISNA(VLOOKUP(E:E,'Мегавитрина на 21.09'!C:H,4,0)), VLOOKUP(E:E,'Мегавитрина на 21.09'!D:H,3,0),VLOOKUP(E:E,'Мегавитрина на 21.09'!C:H,4,0))</f>
        <v>ПИФИЯ</v>
      </c>
      <c r="S595" t="str">
        <f>IF(ISNA(VLOOKUP(E:E,'Мегавитрина на 21.09'!C:H,5,0)), VLOOKUP(E:E,'Мегавитрина на 21.09'!D:H,4,0),VLOOKUP(E:E,'Мегавитрина на 21.09'!C:H,5,0))</f>
        <v>SBX_Retail_MP_DM.dm_mf_agrmnt; SBX_Retail_MP_DM.dm_mf_asset_bal</v>
      </c>
      <c r="T595" t="str">
        <f>IF(ISNA(VLOOKUP(E:E,'Мегавитрина на 21.09'!C:H,6,0)), VLOOKUP(E:E,'Мегавитрина на 21.09'!D:H,5,0),VLOOKUP(E:E,'Мегавитрина на 21.09'!C:H,6,0))</f>
        <v>Sum(CASE WHEN mfa.agrmnt_close_dt IS NULL AND mfa.agrmnt_type_id = -1002 AND mfb.mf_asset_bal_rub &gt; 0 THEN mfb.mf_asset_bal_rub ELSE 0 end) AS inv_tm_agrmnt_bal_rub_amt</v>
      </c>
    </row>
    <row r="596" spans="1:20" ht="20.100000000000001" hidden="1" customHeight="1">
      <c r="A596">
        <v>2</v>
      </c>
      <c r="B596">
        <v>595</v>
      </c>
      <c r="C596" t="s">
        <v>260</v>
      </c>
      <c r="D596" t="s">
        <v>2765</v>
      </c>
      <c r="E596" t="s">
        <v>924</v>
      </c>
      <c r="F596" t="s">
        <v>260</v>
      </c>
      <c r="I596" t="s">
        <v>2168</v>
      </c>
      <c r="J596" s="9" t="s">
        <v>266</v>
      </c>
      <c r="L596" t="e">
        <f>VLOOKUP(F596&amp;E596,'Атрибут-ТОД2'!F:F,1,0)</f>
        <v>#N/A</v>
      </c>
      <c r="O596" s="27" t="str">
        <f>IF(ISNA(VLOOKUP(E:E,'Мегавитрина на 21.09'!C:H,1,0)), VLOOKUP(E:E,'Мегавитрина на 21.09'!D:H,1,0),VLOOKUP(E:E,'Мегавитрина на 21.09'!C:H,1,0))</f>
        <v>inv_tm_agrmnt_open_qty</v>
      </c>
      <c r="P596" s="27" t="str">
        <f>IF(ISNA(VLOOKUP(E:E,'Мегавитрина на 21.09'!C:H,2,0)), VLOOKUP(E:E,'Мегавитрина на 21.09'!D:H,1,0),VLOOKUP(E:E,'Мегавитрина на 21.09'!C:H,2,0))</f>
        <v>inv_tm_agrmnt_open_qty</v>
      </c>
      <c r="Q596" s="27" t="str">
        <f>IF(ISNA(VLOOKUP(E:E,'Мегавитрина на 21.09'!C:H,3,0)), VLOOKUP(E:E,'Мегавитрина на 21.09'!D:H,2,0),VLOOKUP(E:E,'Мегавитрина на 21.09'!C:H,3,0))</f>
        <v>Количество открытых договоров ДУ на конец месяца</v>
      </c>
      <c r="R596" s="27" t="str">
        <f>IF(ISNA(VLOOKUP(E:E,'Мегавитрина на 21.09'!C:H,4,0)), VLOOKUP(E:E,'Мегавитрина на 21.09'!D:H,3,0),VLOOKUP(E:E,'Мегавитрина на 21.09'!C:H,4,0))</f>
        <v>ПИФИЯ</v>
      </c>
      <c r="S596" t="str">
        <f>IF(ISNA(VLOOKUP(E:E,'Мегавитрина на 21.09'!C:H,5,0)), VLOOKUP(E:E,'Мегавитрина на 21.09'!D:H,4,0),VLOOKUP(E:E,'Мегавитрина на 21.09'!C:H,5,0))</f>
        <v>SBX_Retail_MP_DM.dm_mf_agrmnt; SBX_Retail_MP_DM.dm_mf_asset_bal</v>
      </c>
      <c r="T596" t="str">
        <f>IF(ISNA(VLOOKUP(E:E,'Мегавитрина на 21.09'!C:H,6,0)), VLOOKUP(E:E,'Мегавитрина на 21.09'!D:H,5,0),VLOOKUP(E:E,'Мегавитрина на 21.09'!C:H,6,0))</f>
        <v>Sum(CASE WHEN mfa.agrmnt_close_dt IS NULL AND mfa.agrmnt_type_id = -1002 THEN 1 ELSE 0 end) AS inv_tm_agrmnt_open_qty,</v>
      </c>
    </row>
    <row r="597" spans="1:20" ht="20.100000000000001" hidden="1" customHeight="1">
      <c r="A597">
        <v>2</v>
      </c>
      <c r="B597">
        <v>596</v>
      </c>
      <c r="C597" t="s">
        <v>260</v>
      </c>
      <c r="D597" t="s">
        <v>2765</v>
      </c>
      <c r="E597" t="s">
        <v>1358</v>
      </c>
      <c r="F597" t="s">
        <v>260</v>
      </c>
      <c r="I597" t="s">
        <v>2394</v>
      </c>
      <c r="J597" s="9" t="s">
        <v>266</v>
      </c>
      <c r="L597" t="e">
        <f>VLOOKUP(F597&amp;E597,'Атрибут-ТОД2'!F:F,1,0)</f>
        <v>#N/A</v>
      </c>
      <c r="O597" s="27" t="str">
        <f>IF(ISNA(VLOOKUP(E:E,'Мегавитрина на 21.09'!C:H,1,0)), VLOOKUP(E:E,'Мегавитрина на 21.09'!D:H,1,0),VLOOKUP(E:E,'Мегавитрина на 21.09'!C:H,1,0))</f>
        <v>inv_tot_bal_rub_amt</v>
      </c>
      <c r="P597" s="27" t="str">
        <f>IF(ISNA(VLOOKUP(E:E,'Мегавитрина на 21.09'!C:H,2,0)), VLOOKUP(E:E,'Мегавитрина на 21.09'!D:H,1,0),VLOOKUP(E:E,'Мегавитрина на 21.09'!C:H,2,0))</f>
        <v>inv_tot_bal_rub_amt</v>
      </c>
      <c r="Q597" s="27" t="str">
        <f>IF(ISNA(VLOOKUP(E:E,'Мегавитрина на 21.09'!C:H,3,0)), VLOOKUP(E:E,'Мегавитрина на 21.09'!D:H,2,0),VLOOKUP(E:E,'Мегавитрина на 21.09'!C:H,3,0))</f>
        <v>Общая сумма активов в инвестиционных продуктах (ПИФ+ДУ+БО) на конец месяца в рублях</v>
      </c>
      <c r="R597" s="27" t="str">
        <f>IF(ISNA(VLOOKUP(E:E,'Мегавитрина на 21.09'!C:H,4,0)), VLOOKUP(E:E,'Мегавитрина на 21.09'!D:H,3,0),VLOOKUP(E:E,'Мегавитрина на 21.09'!C:H,4,0))</f>
        <v>custom_rb_card.client_mnth_aggr</v>
      </c>
      <c r="S597">
        <f>IF(ISNA(VLOOKUP(E:E,'Мегавитрина на 21.09'!C:H,5,0)), VLOOKUP(E:E,'Мегавитрина на 21.09'!D:H,4,0),VLOOKUP(E:E,'Мегавитрина на 21.09'!C:H,5,0))</f>
        <v>0</v>
      </c>
      <c r="T597" t="str">
        <f>IF(ISNA(VLOOKUP(E:E,'Мегавитрина на 21.09'!C:H,6,0)), VLOOKUP(E:E,'Мегавитрина на 21.09'!D:H,5,0),VLOOKUP(E:E,'Мегавитрина на 21.09'!C:H,6,0))</f>
        <v>inv_bo_agrmnt_bal_tot_rub_amt + inv_mf_agrmnt_bal_rub_amt + inv_tm_agrmnt_bal_rub_amt</v>
      </c>
    </row>
    <row r="598" spans="1:20" ht="20.100000000000001" hidden="1" customHeight="1">
      <c r="A598">
        <v>2</v>
      </c>
      <c r="B598">
        <v>597</v>
      </c>
      <c r="C598" t="s">
        <v>260</v>
      </c>
      <c r="D598" t="s">
        <v>2765</v>
      </c>
      <c r="E598" t="s">
        <v>925</v>
      </c>
      <c r="F598" t="s">
        <v>260</v>
      </c>
      <c r="J598" s="9" t="s">
        <v>266</v>
      </c>
      <c r="L598" t="e">
        <f>VLOOKUP(F598&amp;E598,'Атрибут-ТОД2'!F:F,1,0)</f>
        <v>#N/A</v>
      </c>
      <c r="O598" s="27" t="str">
        <f>IF(ISNA(VLOOKUP(E:E,'Мегавитрина на 21.09'!C:H,1,0)), VLOOKUP(E:E,'Мегавитрина на 21.09'!D:H,1,0),VLOOKUP(E:E,'Мегавитрина на 21.09'!C:H,1,0))</f>
        <v>lne_1st_open_auto_rate</v>
      </c>
      <c r="P598" s="27">
        <f>IF(ISNA(VLOOKUP(E:E,'Мегавитрина на 21.09'!C:H,2,0)), VLOOKUP(E:E,'Мегавитрина на 21.09'!D:H,1,0),VLOOKUP(E:E,'Мегавитрина на 21.09'!C:H,2,0))</f>
        <v>0</v>
      </c>
      <c r="Q598" s="27" t="str">
        <f>IF(ISNA(VLOOKUP(E:E,'Мегавитрина на 21.09'!C:H,3,0)), VLOOKUP(E:E,'Мегавитрина на 21.09'!D:H,2,0),VLOOKUP(E:E,'Мегавитрина на 21.09'!C:H,3,0))</f>
        <v>процентная ставка первого из действующих автокредитов</v>
      </c>
      <c r="R598" s="27" t="str">
        <f>IF(ISNA(VLOOKUP(E:E,'Мегавитрина на 21.09'!C:H,4,0)), VLOOKUP(E:E,'Мегавитрина на 21.09'!D:H,3,0),VLOOKUP(E:E,'Мегавитрина на 21.09'!C:H,4,0))</f>
        <v>custom_rb_loan.loan_agrmnt</v>
      </c>
      <c r="S598">
        <f>IF(ISNA(VLOOKUP(E:E,'Мегавитрина на 21.09'!C:H,5,0)), VLOOKUP(E:E,'Мегавитрина на 21.09'!D:H,4,0),VLOOKUP(E:E,'Мегавитрина на 21.09'!C:H,5,0))</f>
        <v>0</v>
      </c>
      <c r="T598" t="str">
        <f>IF(ISNA(VLOOKUP(E:E,'Мегавитрина на 21.09'!C:H,6,0)), VLOOKUP(E:E,'Мегавитрина на 21.09'!D:H,5,0),VLOOKUP(E:E,'Мегавитрина на 21.09'!C:H,6,0))</f>
        <v xml:space="preserve">CASE WHEN la.loan_type_cd = 'AUTO'  THEN
                First_Value(interest_rate) Over (PARTITION BY epk_id, loan_type_cd ORDER BY la.agrmnt_open_dt) ELSE NULL END AS lne_1st_open_auto_rate,
</v>
      </c>
    </row>
    <row r="599" spans="1:20" ht="20.100000000000001" hidden="1" customHeight="1">
      <c r="A599">
        <v>2</v>
      </c>
      <c r="B599">
        <v>598</v>
      </c>
      <c r="C599" t="s">
        <v>260</v>
      </c>
      <c r="D599" t="s">
        <v>2765</v>
      </c>
      <c r="E599" t="s">
        <v>926</v>
      </c>
      <c r="F599" t="s">
        <v>260</v>
      </c>
      <c r="J599" s="9" t="s">
        <v>266</v>
      </c>
      <c r="L599" t="e">
        <f>VLOOKUP(F599&amp;E599,'Атрибут-ТОД2'!F:F,1,0)</f>
        <v>#N/A</v>
      </c>
      <c r="O599" s="27" t="str">
        <f>IF(ISNA(VLOOKUP(E:E,'Мегавитрина на 21.09'!C:H,1,0)), VLOOKUP(E:E,'Мегавитрина на 21.09'!D:H,1,0),VLOOKUP(E:E,'Мегавитрина на 21.09'!C:H,1,0))</f>
        <v>lne_1st_open_mg_rate</v>
      </c>
      <c r="P599" s="27">
        <f>IF(ISNA(VLOOKUP(E:E,'Мегавитрина на 21.09'!C:H,2,0)), VLOOKUP(E:E,'Мегавитрина на 21.09'!D:H,1,0),VLOOKUP(E:E,'Мегавитрина на 21.09'!C:H,2,0))</f>
        <v>0</v>
      </c>
      <c r="Q599" s="27" t="str">
        <f>IF(ISNA(VLOOKUP(E:E,'Мегавитрина на 21.09'!C:H,3,0)), VLOOKUP(E:E,'Мегавитрина на 21.09'!D:H,2,0),VLOOKUP(E:E,'Мегавитрина на 21.09'!C:H,3,0))</f>
        <v>процентная ставка первого из действующих ипотечных кредитов</v>
      </c>
      <c r="R599" s="27" t="str">
        <f>IF(ISNA(VLOOKUP(E:E,'Мегавитрина на 21.09'!C:H,4,0)), VLOOKUP(E:E,'Мегавитрина на 21.09'!D:H,3,0),VLOOKUP(E:E,'Мегавитрина на 21.09'!C:H,4,0))</f>
        <v>custom_rb_loan.loan_agrmnt</v>
      </c>
      <c r="S599">
        <f>IF(ISNA(VLOOKUP(E:E,'Мегавитрина на 21.09'!C:H,5,0)), VLOOKUP(E:E,'Мегавитрина на 21.09'!D:H,4,0),VLOOKUP(E:E,'Мегавитрина на 21.09'!C:H,5,0))</f>
        <v>0</v>
      </c>
      <c r="T599" t="str">
        <f>IF(ISNA(VLOOKUP(E:E,'Мегавитрина на 21.09'!C:H,6,0)), VLOOKUP(E:E,'Мегавитрина на 21.09'!D:H,5,0),VLOOKUP(E:E,'Мегавитрина на 21.09'!C:H,6,0))</f>
        <v xml:space="preserve">CASE WHEN la.loan_type_cd = 'MORTGAGE'  THEN
                First_Value(interest_rate) Over (PARTITION BY epk_id, loan_type_cd ORDER BY la.agrmnt_open_dt) ELSE NULL END AS lne_1st_open_mg_rate,
</v>
      </c>
    </row>
    <row r="600" spans="1:20" ht="20.100000000000001" hidden="1" customHeight="1">
      <c r="A600">
        <v>2</v>
      </c>
      <c r="B600">
        <v>599</v>
      </c>
      <c r="C600" t="s">
        <v>260</v>
      </c>
      <c r="D600" t="s">
        <v>2765</v>
      </c>
      <c r="E600" t="s">
        <v>927</v>
      </c>
      <c r="F600" t="s">
        <v>260</v>
      </c>
      <c r="J600" s="9" t="s">
        <v>266</v>
      </c>
      <c r="L600" t="e">
        <f>VLOOKUP(F600&amp;E600,'Атрибут-ТОД2'!F:F,1,0)</f>
        <v>#N/A</v>
      </c>
      <c r="O600" s="27" t="str">
        <f>IF(ISNA(VLOOKUP(E:E,'Мегавитрина на 21.09'!C:H,1,0)), VLOOKUP(E:E,'Мегавитрина на 21.09'!D:H,1,0),VLOOKUP(E:E,'Мегавитрина на 21.09'!C:H,1,0))</f>
        <v>lne_1st_open_pl_rate</v>
      </c>
      <c r="P600" s="27">
        <f>IF(ISNA(VLOOKUP(E:E,'Мегавитрина на 21.09'!C:H,2,0)), VLOOKUP(E:E,'Мегавитрина на 21.09'!D:H,1,0),VLOOKUP(E:E,'Мегавитрина на 21.09'!C:H,2,0))</f>
        <v>0</v>
      </c>
      <c r="Q600" s="27" t="str">
        <f>IF(ISNA(VLOOKUP(E:E,'Мегавитрина на 21.09'!C:H,3,0)), VLOOKUP(E:E,'Мегавитрина на 21.09'!D:H,2,0),VLOOKUP(E:E,'Мегавитрина на 21.09'!C:H,3,0))</f>
        <v>процентная ставка первого из действующих потребительских кредитов</v>
      </c>
      <c r="R600" s="27" t="str">
        <f>IF(ISNA(VLOOKUP(E:E,'Мегавитрина на 21.09'!C:H,4,0)), VLOOKUP(E:E,'Мегавитрина на 21.09'!D:H,3,0),VLOOKUP(E:E,'Мегавитрина на 21.09'!C:H,4,0))</f>
        <v>custom_rb_loan.loan_agrmnt</v>
      </c>
      <c r="S600">
        <f>IF(ISNA(VLOOKUP(E:E,'Мегавитрина на 21.09'!C:H,5,0)), VLOOKUP(E:E,'Мегавитрина на 21.09'!D:H,4,0),VLOOKUP(E:E,'Мегавитрина на 21.09'!C:H,5,0))</f>
        <v>0</v>
      </c>
      <c r="T600" t="str">
        <f>IF(ISNA(VLOOKUP(E:E,'Мегавитрина на 21.09'!C:H,6,0)), VLOOKUP(E:E,'Мегавитрина на 21.09'!D:H,5,0),VLOOKUP(E:E,'Мегавитрина на 21.09'!C:H,6,0))</f>
        <v>CASE WHEN la.loan_type_cd = 'PL'  THEN
                First_Value(interest_rate) Over (PARTITION BY epk_id, loan_type_cd ORDER BY la.agrmnt_open_dt) ELSE NULL END AS lne_1st_open_pl_rate,</v>
      </c>
    </row>
    <row r="601" spans="1:20" ht="20.100000000000001" hidden="1" customHeight="1">
      <c r="A601">
        <v>2</v>
      </c>
      <c r="B601">
        <v>600</v>
      </c>
      <c r="C601" t="s">
        <v>260</v>
      </c>
      <c r="D601" t="s">
        <v>2765</v>
      </c>
      <c r="E601" t="s">
        <v>928</v>
      </c>
      <c r="F601" t="s">
        <v>260</v>
      </c>
      <c r="J601" s="9" t="s">
        <v>266</v>
      </c>
      <c r="L601" t="e">
        <f>VLOOKUP(F601&amp;E601,'Атрибут-ТОД2'!F:F,1,0)</f>
        <v>#N/A</v>
      </c>
      <c r="O601" s="27" t="str">
        <f>IF(ISNA(VLOOKUP(E:E,'Мегавитрина на 21.09'!C:H,1,0)), VLOOKUP(E:E,'Мегавитрина на 21.09'!D:H,1,0),VLOOKUP(E:E,'Мегавитрина на 21.09'!C:H,1,0))</f>
        <v>lne_act_auto_os_rub_amt</v>
      </c>
      <c r="P601" s="27" t="str">
        <f>IF(ISNA(VLOOKUP(E:E,'Мегавитрина на 21.09'!C:H,2,0)), VLOOKUP(E:E,'Мегавитрина на 21.09'!D:H,1,0),VLOOKUP(E:E,'Мегавитрина на 21.09'!C:H,2,0))</f>
        <v>cred_auto_os_rub_amt</v>
      </c>
      <c r="Q601" s="27" t="str">
        <f>IF(ISNA(VLOOKUP(E:E,'Мегавитрина на 21.09'!C:H,3,0)), VLOOKUP(E:E,'Мегавитрина на 21.09'!D:H,2,0),VLOOKUP(E:E,'Мегавитрина на 21.09'!C:H,3,0))</f>
        <v>Совокупная задолженность по автокредитам</v>
      </c>
      <c r="R601" s="27" t="str">
        <f>IF(ISNA(VLOOKUP(E:E,'Мегавитрина на 21.09'!C:H,4,0)), VLOOKUP(E:E,'Мегавитрина на 21.09'!D:H,3,0),VLOOKUP(E:E,'Мегавитрина на 21.09'!C:H,4,0))</f>
        <v>custom_rb_loan.loan_agrmnt</v>
      </c>
      <c r="S601">
        <f>IF(ISNA(VLOOKUP(E:E,'Мегавитрина на 21.09'!C:H,5,0)), VLOOKUP(E:E,'Мегавитрина на 21.09'!D:H,4,0),VLOOKUP(E:E,'Мегавитрина на 21.09'!C:H,5,0))</f>
        <v>0</v>
      </c>
      <c r="T601" t="str">
        <f>IF(ISNA(VLOOKUP(E:E,'Мегавитрина на 21.09'!C:H,6,0)), VLOOKUP(E:E,'Мегавитрина на 21.09'!D:H,5,0),VLOOKUP(E:E,'Мегавитрина на 21.09'!C:H,6,0))</f>
        <v>Sum(CASE WHEN la.loan_type_cd = 'AUTO' AND Coalesce(la.agrmnt_close_dt,DATE'9999-12-31')&gt;p_report_dt THEN ZeroIfNull(bal.debt_intr_overdue_bal_rub_amt) + ZeroIfNull(bal.debt_tot_os_rub_amt) ELSE 0 END) lne_act_auto_os_rub_amt,</v>
      </c>
    </row>
    <row r="602" spans="1:20" ht="20.100000000000001" hidden="1" customHeight="1">
      <c r="A602">
        <v>2</v>
      </c>
      <c r="B602">
        <v>601</v>
      </c>
      <c r="C602" t="s">
        <v>260</v>
      </c>
      <c r="D602" t="s">
        <v>2765</v>
      </c>
      <c r="E602" t="s">
        <v>929</v>
      </c>
      <c r="F602" t="s">
        <v>260</v>
      </c>
      <c r="J602" s="9" t="s">
        <v>266</v>
      </c>
      <c r="L602" t="e">
        <f>VLOOKUP(F602&amp;E602,'Атрибут-ТОД2'!F:F,1,0)</f>
        <v>#N/A</v>
      </c>
      <c r="O602" s="27" t="str">
        <f>IF(ISNA(VLOOKUP(E:E,'Мегавитрина на 21.09'!C:H,1,0)), VLOOKUP(E:E,'Мегавитрина на 21.09'!D:H,1,0),VLOOKUP(E:E,'Мегавитрина на 21.09'!C:H,1,0))</f>
        <v>lne_act_mg_os_rub_amt</v>
      </c>
      <c r="P602" s="27">
        <f>IF(ISNA(VLOOKUP(E:E,'Мегавитрина на 21.09'!C:H,2,0)), VLOOKUP(E:E,'Мегавитрина на 21.09'!D:H,1,0),VLOOKUP(E:E,'Мегавитрина на 21.09'!C:H,2,0))</f>
        <v>0</v>
      </c>
      <c r="Q602" s="27" t="str">
        <f>IF(ISNA(VLOOKUP(E:E,'Мегавитрина на 21.09'!C:H,3,0)), VLOOKUP(E:E,'Мегавитрина на 21.09'!D:H,2,0),VLOOKUP(E:E,'Мегавитрина на 21.09'!C:H,3,0))</f>
        <v>Совокупная задолженность по ипотекам</v>
      </c>
      <c r="R602" s="27" t="str">
        <f>IF(ISNA(VLOOKUP(E:E,'Мегавитрина на 21.09'!C:H,4,0)), VLOOKUP(E:E,'Мегавитрина на 21.09'!D:H,3,0),VLOOKUP(E:E,'Мегавитрина на 21.09'!C:H,4,0))</f>
        <v>custom_rb_loan.loan_agrmnt</v>
      </c>
      <c r="S602">
        <f>IF(ISNA(VLOOKUP(E:E,'Мегавитрина на 21.09'!C:H,5,0)), VLOOKUP(E:E,'Мегавитрина на 21.09'!D:H,4,0),VLOOKUP(E:E,'Мегавитрина на 21.09'!C:H,5,0))</f>
        <v>0</v>
      </c>
      <c r="T602" t="str">
        <f>IF(ISNA(VLOOKUP(E:E,'Мегавитрина на 21.09'!C:H,6,0)), VLOOKUP(E:E,'Мегавитрина на 21.09'!D:H,5,0),VLOOKUP(E:E,'Мегавитрина на 21.09'!C:H,6,0))</f>
        <v>Sum(CASE WHEN la.loan_type_cd = 'Mortgage' AND Coalesce(la.agrmnt_close_dt,DATE'9999-12-31')&gt;p_report_dt THEN ZeroIfNull(bal.debt_intr_overdue_bal_rub_amt) + ZeroIfNull(bal.debt_tot_os_rub_amt) ELSE 0 END) lne_act_mg_os_rub_amt,</v>
      </c>
    </row>
    <row r="603" spans="1:20" ht="20.100000000000001" hidden="1" customHeight="1">
      <c r="A603">
        <v>2</v>
      </c>
      <c r="B603">
        <v>602</v>
      </c>
      <c r="C603" t="s">
        <v>260</v>
      </c>
      <c r="D603" t="s">
        <v>2765</v>
      </c>
      <c r="E603" t="s">
        <v>930</v>
      </c>
      <c r="F603" t="s">
        <v>260</v>
      </c>
      <c r="J603" s="9" t="s">
        <v>266</v>
      </c>
      <c r="L603" t="e">
        <f>VLOOKUP(F603&amp;E603,'Атрибут-ТОД2'!F:F,1,0)</f>
        <v>#N/A</v>
      </c>
      <c r="O603" s="27" t="str">
        <f>IF(ISNA(VLOOKUP(E:E,'Мегавитрина на 21.09'!C:H,1,0)), VLOOKUP(E:E,'Мегавитрина на 21.09'!D:H,1,0),VLOOKUP(E:E,'Мегавитрина на 21.09'!C:H,1,0))</f>
        <v>lne_act_pl_os_rub_amt</v>
      </c>
      <c r="P603" s="27">
        <f>IF(ISNA(VLOOKUP(E:E,'Мегавитрина на 21.09'!C:H,2,0)), VLOOKUP(E:E,'Мегавитрина на 21.09'!D:H,1,0),VLOOKUP(E:E,'Мегавитрина на 21.09'!C:H,2,0))</f>
        <v>0</v>
      </c>
      <c r="Q603" s="27" t="str">
        <f>IF(ISNA(VLOOKUP(E:E,'Мегавитрина на 21.09'!C:H,3,0)), VLOOKUP(E:E,'Мегавитрина на 21.09'!D:H,2,0),VLOOKUP(E:E,'Мегавитрина на 21.09'!C:H,3,0))</f>
        <v>Совокупная задолженность по кредитам наличными</v>
      </c>
      <c r="R603" s="27" t="str">
        <f>IF(ISNA(VLOOKUP(E:E,'Мегавитрина на 21.09'!C:H,4,0)), VLOOKUP(E:E,'Мегавитрина на 21.09'!D:H,3,0),VLOOKUP(E:E,'Мегавитрина на 21.09'!C:H,4,0))</f>
        <v>custom_rb_loan.loan_agrmnt</v>
      </c>
      <c r="S603">
        <f>IF(ISNA(VLOOKUP(E:E,'Мегавитрина на 21.09'!C:H,5,0)), VLOOKUP(E:E,'Мегавитрина на 21.09'!D:H,4,0),VLOOKUP(E:E,'Мегавитрина на 21.09'!C:H,5,0))</f>
        <v>0</v>
      </c>
      <c r="T603" t="str">
        <f>IF(ISNA(VLOOKUP(E:E,'Мегавитрина на 21.09'!C:H,6,0)), VLOOKUP(E:E,'Мегавитрина на 21.09'!D:H,5,0),VLOOKUP(E:E,'Мегавитрина на 21.09'!C:H,6,0))</f>
        <v>Sum(CASE WHEN la.loan_type_cd = 'PL'  AND Coalesce(la.agrmnt_close_dt,DATE'9999-12-31')&gt;p_report_dt THEN ZeroIfNull(bal.debt_intr_overdue_bal_rub_amt) + ZeroIfNull(bal.debt_tot_os_rub_amt) ELSE 0 END) lne_act_pl_os_rub_amt,</v>
      </c>
    </row>
    <row r="604" spans="1:20" ht="20.100000000000001" hidden="1" customHeight="1">
      <c r="A604">
        <v>2</v>
      </c>
      <c r="B604">
        <v>603</v>
      </c>
      <c r="C604" t="s">
        <v>260</v>
      </c>
      <c r="D604" t="s">
        <v>2765</v>
      </c>
      <c r="E604" t="s">
        <v>931</v>
      </c>
      <c r="F604" t="s">
        <v>260</v>
      </c>
      <c r="J604" s="9" t="s">
        <v>266</v>
      </c>
      <c r="L604" t="e">
        <f>VLOOKUP(F604&amp;E604,'Атрибут-ТОД2'!F:F,1,0)</f>
        <v>#N/A</v>
      </c>
      <c r="O604" s="27" t="str">
        <f>IF(ISNA(VLOOKUP(E:E,'Мегавитрина на 21.09'!C:H,1,0)), VLOOKUP(E:E,'Мегавитрина на 21.09'!D:H,1,0),VLOOKUP(E:E,'Мегавитрина на 21.09'!C:H,1,0))</f>
        <v>lne_auto_agr_clsd_00_ever_qty</v>
      </c>
      <c r="P604" s="27" t="str">
        <f>IF(ISNA(VLOOKUP(E:E,'Мегавитрина на 21.09'!C:H,2,0)), VLOOKUP(E:E,'Мегавитрина на 21.09'!D:H,1,0),VLOOKUP(E:E,'Мегавитрина на 21.09'!C:H,2,0))</f>
        <v>lne_auto_agr_clsd_00_ever_qty</v>
      </c>
      <c r="Q604" s="27" t="str">
        <f>IF(ISNA(VLOOKUP(E:E,'Мегавитрина на 21.09'!C:H,3,0)), VLOOKUP(E:E,'Мегавитрина на 21.09'!D:H,2,0),VLOOKUP(E:E,'Мегавитрина на 21.09'!C:H,3,0))</f>
        <v>Количество закрытых без просрочки за всю историю договоров -авто</v>
      </c>
      <c r="R604" s="27" t="str">
        <f>IF(ISNA(VLOOKUP(E:E,'Мегавитрина на 21.09'!C:H,4,0)), VLOOKUP(E:E,'Мегавитрина на 21.09'!D:H,3,0),VLOOKUP(E:E,'Мегавитрина на 21.09'!C:H,4,0))</f>
        <v>custom_rb_loan.loan_agrmnt; custom_rb_loan.agrmnt_bal</v>
      </c>
      <c r="S604">
        <f>IF(ISNA(VLOOKUP(E:E,'Мегавитрина на 21.09'!C:H,5,0)), VLOOKUP(E:E,'Мегавитрина на 21.09'!D:H,4,0),VLOOKUP(E:E,'Мегавитрина на 21.09'!C:H,5,0))</f>
        <v>0</v>
      </c>
      <c r="T604" t="str">
        <f>IF(ISNA(VLOOKUP(E:E,'Мегавитрина на 21.09'!C:H,6,0)), VLOOKUP(E:E,'Мегавитрина на 21.09'!D:H,5,0),VLOOKUP(E:E,'Мегавитрина на 21.09'!C:H,6,0))</f>
        <v xml:space="preserve">Sum(CASE WHEN la.loan_type_cd = 'AUTO' AND Coalesce(la.agrmnt_close_dt, DATE '9999-12-31') &lt;=p_report_dt AND bal.ovrd_max_dur_days = 0 THEN 1 ELSE 0 END) AS lne_auto_agr_clsd_00_ever_qty, WHERE (1 = 1)
                                               AND la.loan_class_cd = 'LOAN'
                                               AND la.agrmnt_open_dt &lt;= p_report_dt
                                               AND p_report_dt BETWEEN la.row_actual_from_dt AND la.row_actual_to_dt                  
                                               AND la.epk_id &lt;&gt; -1
                                               AND la.agrmnt_valid_flag = 'Y'   
                                               AND la.cred_line_tranch_cd&lt;&gt;'Tranche'
</v>
      </c>
    </row>
    <row r="605" spans="1:20" ht="20.100000000000001" hidden="1" customHeight="1">
      <c r="A605">
        <v>2</v>
      </c>
      <c r="B605">
        <v>604</v>
      </c>
      <c r="C605" t="s">
        <v>260</v>
      </c>
      <c r="D605" t="s">
        <v>2765</v>
      </c>
      <c r="E605" t="s">
        <v>932</v>
      </c>
      <c r="F605" t="s">
        <v>260</v>
      </c>
      <c r="J605" s="9" t="s">
        <v>266</v>
      </c>
      <c r="L605" t="str">
        <f>VLOOKUP(F605&amp;E605,'Атрибут-ТОД2'!F:F,1,0)</f>
        <v>SBX_RETAIL_MP_DM.ft_client_aggr_mnth_epklne_auto_agr_clsd_ever_qty</v>
      </c>
      <c r="O605" s="27" t="str">
        <f>IF(ISNA(VLOOKUP(E:E,'Мегавитрина на 21.09'!C:H,1,0)), VLOOKUP(E:E,'Мегавитрина на 21.09'!D:H,1,0),VLOOKUP(E:E,'Мегавитрина на 21.09'!C:H,1,0))</f>
        <v>lne_auto_agr_clsd_ever_qty</v>
      </c>
      <c r="P605" s="27" t="str">
        <f>IF(ISNA(VLOOKUP(E:E,'Мегавитрина на 21.09'!C:H,2,0)), VLOOKUP(E:E,'Мегавитрина на 21.09'!D:H,1,0),VLOOKUP(E:E,'Мегавитрина на 21.09'!C:H,2,0))</f>
        <v>cred_auto_closed_qty</v>
      </c>
      <c r="Q605" s="27" t="str">
        <f>IF(ISNA(VLOOKUP(E:E,'Мегавитрина на 21.09'!C:H,3,0)), VLOOKUP(E:E,'Мегавитрина на 21.09'!D:H,2,0),VLOOKUP(E:E,'Мегавитрина на 21.09'!C:H,3,0))</f>
        <v>Количество закрытых за всю историю договоров -авто</v>
      </c>
      <c r="R605" s="27" t="str">
        <f>IF(ISNA(VLOOKUP(E:E,'Мегавитрина на 21.09'!C:H,4,0)), VLOOKUP(E:E,'Мегавитрина на 21.09'!D:H,3,0),VLOOKUP(E:E,'Мегавитрина на 21.09'!C:H,4,0))</f>
        <v>custom_rb_loan.loan_agrmnt</v>
      </c>
      <c r="S605">
        <f>IF(ISNA(VLOOKUP(E:E,'Мегавитрина на 21.09'!C:H,5,0)), VLOOKUP(E:E,'Мегавитрина на 21.09'!D:H,4,0),VLOOKUP(E:E,'Мегавитрина на 21.09'!C:H,5,0))</f>
        <v>0</v>
      </c>
      <c r="T605" t="str">
        <f>IF(ISNA(VLOOKUP(E:E,'Мегавитрина на 21.09'!C:H,6,0)), VLOOKUP(E:E,'Мегавитрина на 21.09'!D:H,5,0),VLOOKUP(E:E,'Мегавитрина на 21.09'!C:H,6,0))</f>
        <v>Sum(CASE WHEN la.loan_type_cd = 'AUTO' AND Coalesce(la.agrmnt_close_dt, DATE '9999-12-31') &lt;=p_report_dt THEN 1 ELSE 0 END) AS lne_auto_agr_clsd_ever_qty,  WHERE (1 = 1)
                                               AND la.loan_class_cd = 'LOAN'
                                               AND la.agrmnt_open_dt &lt;= p_report_dt
                                               AND p_report_dt BETWEEN la.row_actual_from_dt AND la.row_actual_to_dt                  
                                               AND la.epk_id &lt;&gt; -1
                                               AND la.agrmnt_valid_flag = 'Y'   
                                               AND la.cred_line_tranch_cd&lt;&gt;'Tranche'</v>
      </c>
    </row>
    <row r="606" spans="1:20" ht="20.100000000000001" hidden="1" customHeight="1">
      <c r="A606">
        <v>2</v>
      </c>
      <c r="B606">
        <v>605</v>
      </c>
      <c r="C606" t="s">
        <v>260</v>
      </c>
      <c r="D606" t="s">
        <v>2765</v>
      </c>
      <c r="E606" t="s">
        <v>933</v>
      </c>
      <c r="F606" t="s">
        <v>260</v>
      </c>
      <c r="J606" s="9" t="s">
        <v>266</v>
      </c>
      <c r="L606" t="e">
        <f>VLOOKUP(F606&amp;E606,'Атрибут-ТОД2'!F:F,1,0)</f>
        <v>#N/A</v>
      </c>
      <c r="O606" s="27" t="str">
        <f>IF(ISNA(VLOOKUP(E:E,'Мегавитрина на 21.09'!C:H,1,0)), VLOOKUP(E:E,'Мегавитрина на 21.09'!D:H,1,0),VLOOKUP(E:E,'Мегавитрина на 21.09'!C:H,1,0))</f>
        <v>lne_auto_agr_open_ever_qty</v>
      </c>
      <c r="P606" s="27" t="str">
        <f>IF(ISNA(VLOOKUP(E:E,'Мегавитрина на 21.09'!C:H,2,0)), VLOOKUP(E:E,'Мегавитрина на 21.09'!D:H,1,0),VLOOKUP(E:E,'Мегавитрина на 21.09'!C:H,2,0))</f>
        <v>cred_auto_act_qty</v>
      </c>
      <c r="Q606" s="27" t="str">
        <f>IF(ISNA(VLOOKUP(E:E,'Мегавитрина на 21.09'!C:H,3,0)), VLOOKUP(E:E,'Мегавитрина на 21.09'!D:H,2,0),VLOOKUP(E:E,'Мегавитрина на 21.09'!C:H,3,0))</f>
        <v>Количество открытых за всю историю договоров -авто</v>
      </c>
      <c r="R606" s="27" t="str">
        <f>IF(ISNA(VLOOKUP(E:E,'Мегавитрина на 21.09'!C:H,4,0)), VLOOKUP(E:E,'Мегавитрина на 21.09'!D:H,3,0),VLOOKUP(E:E,'Мегавитрина на 21.09'!C:H,4,0))</f>
        <v>custom_rb_loan.loan_agrmnt</v>
      </c>
      <c r="S606">
        <f>IF(ISNA(VLOOKUP(E:E,'Мегавитрина на 21.09'!C:H,5,0)), VLOOKUP(E:E,'Мегавитрина на 21.09'!D:H,4,0),VLOOKUP(E:E,'Мегавитрина на 21.09'!C:H,5,0))</f>
        <v>0</v>
      </c>
      <c r="T606" t="str">
        <f>IF(ISNA(VLOOKUP(E:E,'Мегавитрина на 21.09'!C:H,6,0)), VLOOKUP(E:E,'Мегавитрина на 21.09'!D:H,5,0),VLOOKUP(E:E,'Мегавитрина на 21.09'!C:H,6,0))</f>
        <v>Sum(CASE WHEN la.loan_type_cd = 'AUTO' THEN 1 ELSE 0 END) AS lne_auto_agr_open_ever_qty,  WHERE (1 = 1)
                                               AND la.loan_class_cd = 'LOAN'
                                               AND la.agrmnt_open_dt &lt;= p_report_dt
                                               AND p_report_dt BETWEEN la.row_actual_from_dt AND la.row_actual_to_dt                  
                                               AND la.epk_id &lt;&gt; -1
                                               AND la.agrmnt_valid_flag = 'Y'   
                                               AND la.cred_line_tranch_cd&lt;&gt;'Tranche'</v>
      </c>
    </row>
    <row r="607" spans="1:20" ht="20.100000000000001" hidden="1" customHeight="1">
      <c r="A607">
        <v>2</v>
      </c>
      <c r="B607">
        <v>606</v>
      </c>
      <c r="C607" t="s">
        <v>260</v>
      </c>
      <c r="D607" t="s">
        <v>2765</v>
      </c>
      <c r="E607" t="s">
        <v>934</v>
      </c>
      <c r="F607" t="s">
        <v>260</v>
      </c>
      <c r="J607" s="9" t="s">
        <v>266</v>
      </c>
      <c r="L607" t="e">
        <f>VLOOKUP(F607&amp;E607,'Атрибут-ТОД2'!F:F,1,0)</f>
        <v>#N/A</v>
      </c>
      <c r="O607" s="27" t="str">
        <f>IF(ISNA(VLOOKUP(E:E,'Мегавитрина на 21.09'!C:H,1,0)), VLOOKUP(E:E,'Мегавитрина на 21.09'!D:H,1,0),VLOOKUP(E:E,'Мегавитрина на 21.09'!C:H,1,0))</f>
        <v>lne_auto_agr_open_qty</v>
      </c>
      <c r="P607" s="27" t="str">
        <f>IF(ISNA(VLOOKUP(E:E,'Мегавитрина на 21.09'!C:H,2,0)), VLOOKUP(E:E,'Мегавитрина на 21.09'!D:H,1,0),VLOOKUP(E:E,'Мегавитрина на 21.09'!C:H,2,0))</f>
        <v>lne_auto_agr_open_qty</v>
      </c>
      <c r="Q607" s="27" t="str">
        <f>IF(ISNA(VLOOKUP(E:E,'Мегавитрина на 21.09'!C:H,3,0)), VLOOKUP(E:E,'Мегавитрина на 21.09'!D:H,2,0),VLOOKUP(E:E,'Мегавитрина на 21.09'!C:H,3,0))</f>
        <v>Количество незакрытых кредитных договоров - авто</v>
      </c>
      <c r="R607" s="27" t="str">
        <f>IF(ISNA(VLOOKUP(E:E,'Мегавитрина на 21.09'!C:H,4,0)), VLOOKUP(E:E,'Мегавитрина на 21.09'!D:H,3,0),VLOOKUP(E:E,'Мегавитрина на 21.09'!C:H,4,0))</f>
        <v>custom_rb_loan.loan_agrmnt</v>
      </c>
      <c r="S607">
        <f>IF(ISNA(VLOOKUP(E:E,'Мегавитрина на 21.09'!C:H,5,0)), VLOOKUP(E:E,'Мегавитрина на 21.09'!D:H,4,0),VLOOKUP(E:E,'Мегавитрина на 21.09'!C:H,5,0))</f>
        <v>0</v>
      </c>
      <c r="T607" t="str">
        <f>IF(ISNA(VLOOKUP(E:E,'Мегавитрина на 21.09'!C:H,6,0)), VLOOKUP(E:E,'Мегавитрина на 21.09'!D:H,5,0),VLOOKUP(E:E,'Мегавитрина на 21.09'!C:H,6,0))</f>
        <v>Sum(CASE WHEN la.loan_type_cd = 'AUTO' AND Coalesce(la.agrmnt_close_dt, DATE '9999-12-31') &gt;p_report_dt THEN  1 ELSE 0 END) AS lne_auto_agr_open_qty,  WHERE (1 = 1)
                                               AND la.loan_class_cd = 'LOAN'
                                               AND la.agrmnt_open_dt &lt;= p_report_dt
                                               AND p_report_dt BETWEEN la.row_actual_from_dt AND la.row_actual_to_dt                  
                                               AND la.epk_id &lt;&gt; -1
                                               AND la.agrmnt_valid_flag = 'Y'   
                                               AND la.cred_line_tranch_cd&lt;&gt;'Tranche'</v>
      </c>
    </row>
    <row r="608" spans="1:20" ht="20.100000000000001" hidden="1" customHeight="1">
      <c r="A608">
        <v>2</v>
      </c>
      <c r="B608">
        <v>607</v>
      </c>
      <c r="C608" t="s">
        <v>260</v>
      </c>
      <c r="D608" t="s">
        <v>2765</v>
      </c>
      <c r="E608" t="s">
        <v>935</v>
      </c>
      <c r="F608" t="s">
        <v>260</v>
      </c>
      <c r="J608" s="9" t="s">
        <v>266</v>
      </c>
      <c r="L608" t="e">
        <f>VLOOKUP(F608&amp;E608,'Атрибут-ТОД2'!F:F,1,0)</f>
        <v>#N/A</v>
      </c>
      <c r="O608" s="27" t="str">
        <f>IF(ISNA(VLOOKUP(E:E,'Мегавитрина на 21.09'!C:H,1,0)), VLOOKUP(E:E,'Мегавитрина на 21.09'!D:H,1,0),VLOOKUP(E:E,'Мегавитрина на 21.09'!C:H,1,0))</f>
        <v>lne_auto_agr_os_qty</v>
      </c>
      <c r="P608" s="27" t="str">
        <f>IF(ISNA(VLOOKUP(E:E,'Мегавитрина на 21.09'!C:H,2,0)), VLOOKUP(E:E,'Мегавитрина на 21.09'!D:H,1,0),VLOOKUP(E:E,'Мегавитрина на 21.09'!C:H,2,0))</f>
        <v>lne_auto_agr_os_qty</v>
      </c>
      <c r="Q608" s="27" t="str">
        <f>IF(ISNA(VLOOKUP(E:E,'Мегавитрина на 21.09'!C:H,3,0)), VLOOKUP(E:E,'Мегавитрина на 21.09'!D:H,2,0),VLOOKUP(E:E,'Мегавитрина на 21.09'!C:H,3,0))</f>
        <v>Количество незакрытых кредитных договоров c ненулевым остатком задолженности - авто</v>
      </c>
      <c r="R608" s="27" t="str">
        <f>IF(ISNA(VLOOKUP(E:E,'Мегавитрина на 21.09'!C:H,4,0)), VLOOKUP(E:E,'Мегавитрина на 21.09'!D:H,3,0),VLOOKUP(E:E,'Мегавитрина на 21.09'!C:H,4,0))</f>
        <v>custom_rb_loan.loan_agrmnt; custom_rb_loan.agrmnt_bal</v>
      </c>
      <c r="S608">
        <f>IF(ISNA(VLOOKUP(E:E,'Мегавитрина на 21.09'!C:H,5,0)), VLOOKUP(E:E,'Мегавитрина на 21.09'!D:H,4,0),VLOOKUP(E:E,'Мегавитрина на 21.09'!C:H,5,0))</f>
        <v>0</v>
      </c>
      <c r="T608" t="str">
        <f>IF(ISNA(VLOOKUP(E:E,'Мегавитрина на 21.09'!C:H,6,0)), VLOOKUP(E:E,'Мегавитрина на 21.09'!D:H,5,0),VLOOKUP(E:E,'Мегавитрина на 21.09'!C:H,6,0))</f>
        <v>Sum(CASE WHEN la.loan_type_cd = 'AUTO' AND Coalesce(la.agrmnt_close_dt, DATE '9999-12-31') &gt;p_report_dt AND bal.debt_tot_os_rub_amt &gt; 0  THEN 1 ELSE 0 END) AS lne_auto_agr_os_qty,   WHERE (1 = 1)
                                               AND la.loan_class_cd = 'LOAN'
                                               AND la.agrmnt_open_dt &lt;= p_report_dt
                                               AND p_report_dt BETWEEN la.row_actual_from_dt AND la.row_actual_to_dt                  
                                               AND la.epk_id &lt;&gt; -1
                                               AND la.agrmnt_valid_flag = 'Y'   
                                               AND la.cred_line_tranch_cd&lt;&gt;'Tranche'</v>
      </c>
    </row>
    <row r="609" spans="1:20" ht="20.100000000000001" hidden="1" customHeight="1">
      <c r="A609">
        <v>2</v>
      </c>
      <c r="B609">
        <v>608</v>
      </c>
      <c r="C609" t="s">
        <v>260</v>
      </c>
      <c r="D609" t="s">
        <v>2765</v>
      </c>
      <c r="E609" t="s">
        <v>936</v>
      </c>
      <c r="F609" t="s">
        <v>260</v>
      </c>
      <c r="J609" s="9" t="s">
        <v>266</v>
      </c>
      <c r="L609" t="e">
        <f>VLOOKUP(F609&amp;E609,'Атрибут-ТОД2'!F:F,1,0)</f>
        <v>#N/A</v>
      </c>
      <c r="O609" s="27" t="str">
        <f>IF(ISNA(VLOOKUP(E:E,'Мегавитрина на 21.09'!C:H,1,0)), VLOOKUP(E:E,'Мегавитрина на 21.09'!D:H,1,0),VLOOKUP(E:E,'Мегавитрина на 21.09'!C:H,1,0))</f>
        <v>lne_auto_clsd_wavg_intr_rate</v>
      </c>
      <c r="P609" s="27">
        <f>IF(ISNA(VLOOKUP(E:E,'Мегавитрина на 21.09'!C:H,2,0)), VLOOKUP(E:E,'Мегавитрина на 21.09'!D:H,1,0),VLOOKUP(E:E,'Мегавитрина на 21.09'!C:H,2,0))</f>
        <v>0</v>
      </c>
      <c r="Q609" s="27" t="str">
        <f>IF(ISNA(VLOOKUP(E:E,'Мегавитрина на 21.09'!C:H,3,0)), VLOOKUP(E:E,'Мегавитрина на 21.09'!D:H,2,0),VLOOKUP(E:E,'Мегавитрина на 21.09'!C:H,3,0))</f>
        <v>средняя процентная ставка по закрытым автокредитам, взвешенная по сумме кредита</v>
      </c>
      <c r="R609" s="27" t="str">
        <f>IF(ISNA(VLOOKUP(E:E,'Мегавитрина на 21.09'!C:H,4,0)), VLOOKUP(E:E,'Мегавитрина на 21.09'!D:H,3,0),VLOOKUP(E:E,'Мегавитрина на 21.09'!C:H,4,0))</f>
        <v>custom_rb_loan.loan_agrmnt</v>
      </c>
      <c r="S609">
        <f>IF(ISNA(VLOOKUP(E:E,'Мегавитрина на 21.09'!C:H,5,0)), VLOOKUP(E:E,'Мегавитрина на 21.09'!D:H,4,0),VLOOKUP(E:E,'Мегавитрина на 21.09'!C:H,5,0))</f>
        <v>0</v>
      </c>
      <c r="T609" t="str">
        <f>IF(ISNA(VLOOKUP(E:E,'Мегавитрина на 21.09'!C:H,6,0)), VLOOKUP(E:E,'Мегавитрина на 21.09'!D:H,5,0),VLOOKUP(E:E,'Мегавитрина на 21.09'!C:H,6,0))</f>
        <v xml:space="preserve">Coalesce(Sum(CASE WHEN la.loan_type_cd = 'AUTO' AND Coalesce(la.agrmnt_close_dt, DATE '9999-12-31') &lt;=p_report_dt THEN la.issue_rub_amt * la.interest_rate END),0)   WHERE (1 = 1)
                                               AND la.loan_class_cd = 'LOAN'
                                               AND la.agrmnt_open_dt &lt;= p_report_dt
                                               AND p_report_dt BETWEEN la.row_actual_from_dt AND la.row_actual_to_dt                  
                                               AND la.epk_id &lt;&gt; -1
                                               AND la.agrmnt_valid_flag = 'Y'   
                                               AND la.cred_line_tranch_cd&lt;&gt;'Tranche'
                                                               / Coalesce(NullIf(Sum(CASE WHEN la.loan_type_cd = 'AUTO' AND Coalesce(la.agrmnt_close_dt, DATE '9999-12-31') &lt;=p_report_dt AND la.interest_rate &gt; 0 THEN la.issue_rub_amt END),0),1)/100 AS lne_auto_clsd_wavg_intr_rate,
</v>
      </c>
    </row>
    <row r="610" spans="1:20" ht="20.100000000000001" hidden="1" customHeight="1">
      <c r="A610">
        <v>2</v>
      </c>
      <c r="B610">
        <v>609</v>
      </c>
      <c r="C610" t="s">
        <v>260</v>
      </c>
      <c r="D610" t="s">
        <v>2765</v>
      </c>
      <c r="E610" t="s">
        <v>937</v>
      </c>
      <c r="F610" t="s">
        <v>260</v>
      </c>
      <c r="J610" s="9" t="s">
        <v>266</v>
      </c>
      <c r="L610" t="e">
        <f>VLOOKUP(F610&amp;E610,'Атрибут-ТОД2'!F:F,1,0)</f>
        <v>#N/A</v>
      </c>
      <c r="O610" s="27" t="str">
        <f>IF(ISNA(VLOOKUP(E:E,'Мегавитрина на 21.09'!C:H,1,0)), VLOOKUP(E:E,'Мегавитрина на 21.09'!D:H,1,0),VLOOKUP(E:E,'Мегавитрина на 21.09'!C:H,1,0))</f>
        <v>lne_auto_debt_due_rub_amt</v>
      </c>
      <c r="P610" s="27" t="str">
        <f>IF(ISNA(VLOOKUP(E:E,'Мегавитрина на 21.09'!C:H,2,0)), VLOOKUP(E:E,'Мегавитрина на 21.09'!D:H,1,0),VLOOKUP(E:E,'Мегавитрина на 21.09'!C:H,2,0))</f>
        <v>lne_auto_debt_due_rub_amt</v>
      </c>
      <c r="Q610" s="27" t="str">
        <f>IF(ISNA(VLOOKUP(E:E,'Мегавитрина на 21.09'!C:H,3,0)), VLOOKUP(E:E,'Мегавитрина на 21.09'!D:H,2,0),VLOOKUP(E:E,'Мегавитрина на 21.09'!C:H,3,0))</f>
        <v>Суммарный остаток основного долга (срочная часть) - авто</v>
      </c>
      <c r="R610" s="27" t="str">
        <f>IF(ISNA(VLOOKUP(E:E,'Мегавитрина на 21.09'!C:H,4,0)), VLOOKUP(E:E,'Мегавитрина на 21.09'!D:H,3,0),VLOOKUP(E:E,'Мегавитрина на 21.09'!C:H,4,0))</f>
        <v>custom_rb_loan.loan_agrmnt; custom_rb_loan.agrmnt_bal</v>
      </c>
      <c r="S610">
        <f>IF(ISNA(VLOOKUP(E:E,'Мегавитрина на 21.09'!C:H,5,0)), VLOOKUP(E:E,'Мегавитрина на 21.09'!D:H,4,0),VLOOKUP(E:E,'Мегавитрина на 21.09'!C:H,5,0))</f>
        <v>0</v>
      </c>
      <c r="T610" t="str">
        <f>IF(ISNA(VLOOKUP(E:E,'Мегавитрина на 21.09'!C:H,6,0)), VLOOKUP(E:E,'Мегавитрина на 21.09'!D:H,5,0),VLOOKUP(E:E,'Мегавитрина на 21.09'!C:H,6,0))</f>
        <v>Sum(CASE WHEN la.loan_type_cd = 'AUTO' THEN Coalesce(bal.debt_due_bal_rub_amt,0) ELSE 0 END) AS lne_auto_debt_due_rub_amt,    WHERE (1 = 1)
                                               AND la.loan_class_cd = 'LOAN'
                                               AND la.agrmnt_open_dt &lt;= p_report_dt
                                               AND p_report_dt BETWEEN la.row_actual_from_dt AND la.row_actual_to_dt                  
                                               AND la.epk_id &lt;&gt; -1
                                               AND la.agrmnt_valid_flag = 'Y'   
                                               AND la.cred_line_tranch_cd&lt;&gt;'Tranche'</v>
      </c>
    </row>
    <row r="611" spans="1:20" ht="20.100000000000001" hidden="1" customHeight="1">
      <c r="A611">
        <v>2</v>
      </c>
      <c r="B611">
        <v>610</v>
      </c>
      <c r="C611" t="s">
        <v>260</v>
      </c>
      <c r="D611" t="s">
        <v>2765</v>
      </c>
      <c r="E611" t="s">
        <v>938</v>
      </c>
      <c r="F611" t="s">
        <v>260</v>
      </c>
      <c r="J611" s="9" t="s">
        <v>266</v>
      </c>
      <c r="L611" t="e">
        <f>VLOOKUP(F611&amp;E611,'Атрибут-ТОД2'!F:F,1,0)</f>
        <v>#N/A</v>
      </c>
      <c r="O611" s="27" t="str">
        <f>IF(ISNA(VLOOKUP(E:E,'Мегавитрина на 21.09'!C:H,1,0)), VLOOKUP(E:E,'Мегавитрина на 21.09'!D:H,1,0),VLOOKUP(E:E,'Мегавитрина на 21.09'!C:H,1,0))</f>
        <v>lne_auto_debt_os_rub_amt</v>
      </c>
      <c r="P611" s="27" t="str">
        <f>IF(ISNA(VLOOKUP(E:E,'Мегавитрина на 21.09'!C:H,2,0)), VLOOKUP(E:E,'Мегавитрина на 21.09'!D:H,1,0),VLOOKUP(E:E,'Мегавитрина на 21.09'!C:H,2,0))</f>
        <v>lne_auto_debt_os_rub_amt</v>
      </c>
      <c r="Q611" s="27" t="str">
        <f>IF(ISNA(VLOOKUP(E:E,'Мегавитрина на 21.09'!C:H,3,0)), VLOOKUP(E:E,'Мегавитрина на 21.09'!D:H,2,0),VLOOKUP(E:E,'Мегавитрина на 21.09'!C:H,3,0))</f>
        <v>Суммарный остаток основного долга (срочная часть + просрочка) - авто</v>
      </c>
      <c r="R611" s="27" t="str">
        <f>IF(ISNA(VLOOKUP(E:E,'Мегавитрина на 21.09'!C:H,4,0)), VLOOKUP(E:E,'Мегавитрина на 21.09'!D:H,3,0),VLOOKUP(E:E,'Мегавитрина на 21.09'!C:H,4,0))</f>
        <v>custom_rb_loan.loan_agrmnt; custom_rb_loan.agrmnt_bal</v>
      </c>
      <c r="S611">
        <f>IF(ISNA(VLOOKUP(E:E,'Мегавитрина на 21.09'!C:H,5,0)), VLOOKUP(E:E,'Мегавитрина на 21.09'!D:H,4,0),VLOOKUP(E:E,'Мегавитрина на 21.09'!C:H,5,0))</f>
        <v>0</v>
      </c>
      <c r="T611" t="str">
        <f>IF(ISNA(VLOOKUP(E:E,'Мегавитрина на 21.09'!C:H,6,0)), VLOOKUP(E:E,'Мегавитрина на 21.09'!D:H,5,0),VLOOKUP(E:E,'Мегавитрина на 21.09'!C:H,6,0))</f>
        <v xml:space="preserve">Sum(CASE WHEN la.loan_type_cd = 'AUTO' THEN Coalesce(bal.debt_tot_os_rub_amt,0) ELSE 0 END) AS lne_auto_debt_os_rub_amt,   WHERE (1 = 1)
                                               AND la.loan_class_cd = 'LOAN'
                                               AND la.agrmnt_open_dt &lt;= p_report_dt
                                               AND p_report_dt BETWEEN la.row_actual_from_dt AND la.row_actual_to_dt                  
                                               AND la.epk_id &lt;&gt; -1
                                               AND la.agrmnt_valid_flag = 'Y'   
                                               AND la.cred_line_tranch_cd&lt;&gt;'Tranche'
</v>
      </c>
    </row>
    <row r="612" spans="1:20" ht="20.100000000000001" hidden="1" customHeight="1">
      <c r="A612">
        <v>2</v>
      </c>
      <c r="B612">
        <v>611</v>
      </c>
      <c r="C612" t="s">
        <v>260</v>
      </c>
      <c r="D612" t="s">
        <v>2765</v>
      </c>
      <c r="E612" t="s">
        <v>939</v>
      </c>
      <c r="F612" t="s">
        <v>260</v>
      </c>
      <c r="J612" s="9" t="s">
        <v>266</v>
      </c>
      <c r="L612" t="e">
        <f>VLOOKUP(F612&amp;E612,'Атрибут-ТОД2'!F:F,1,0)</f>
        <v>#N/A</v>
      </c>
      <c r="O612" s="27" t="str">
        <f>IF(ISNA(VLOOKUP(E:E,'Мегавитрина на 21.09'!C:H,1,0)), VLOOKUP(E:E,'Мегавитрина на 21.09'!D:H,1,0),VLOOKUP(E:E,'Мегавитрина на 21.09'!C:H,1,0))</f>
        <v>lne_auto_debt_ovrd_rub_amt</v>
      </c>
      <c r="P612" s="27" t="str">
        <f>IF(ISNA(VLOOKUP(E:E,'Мегавитрина на 21.09'!C:H,2,0)), VLOOKUP(E:E,'Мегавитрина на 21.09'!D:H,1,0),VLOOKUP(E:E,'Мегавитрина на 21.09'!C:H,2,0))</f>
        <v>lne_auto_debt_ovrd_rub_amt</v>
      </c>
      <c r="Q612" s="27" t="str">
        <f>IF(ISNA(VLOOKUP(E:E,'Мегавитрина на 21.09'!C:H,3,0)), VLOOKUP(E:E,'Мегавитрина на 21.09'!D:H,2,0),VLOOKUP(E:E,'Мегавитрина на 21.09'!C:H,3,0))</f>
        <v>Суммарный остаток основного долга (просроченная часть) - авто</v>
      </c>
      <c r="R612" s="27" t="str">
        <f>IF(ISNA(VLOOKUP(E:E,'Мегавитрина на 21.09'!C:H,4,0)), VLOOKUP(E:E,'Мегавитрина на 21.09'!D:H,3,0),VLOOKUP(E:E,'Мегавитрина на 21.09'!C:H,4,0))</f>
        <v>custom_rb_loan.loan_agrmnt; custom_rb_loan.agrmnt_bal</v>
      </c>
      <c r="S612">
        <f>IF(ISNA(VLOOKUP(E:E,'Мегавитрина на 21.09'!C:H,5,0)), VLOOKUP(E:E,'Мегавитрина на 21.09'!D:H,4,0),VLOOKUP(E:E,'Мегавитрина на 21.09'!C:H,5,0))</f>
        <v>0</v>
      </c>
      <c r="T612" t="str">
        <f>IF(ISNA(VLOOKUP(E:E,'Мегавитрина на 21.09'!C:H,6,0)), VLOOKUP(E:E,'Мегавитрина на 21.09'!D:H,5,0),VLOOKUP(E:E,'Мегавитрина на 21.09'!C:H,6,0))</f>
        <v xml:space="preserve">Sum(CASE WHEN la.loan_type_cd = 'AUTO' THEN Coalesce(bal.debt_overdue_bal_rub_amt,0) ELSE 0 END) AS lne_auto_debt_ovrd_rub_amt,   WHERE (1 = 1)
                                               AND la.loan_class_cd = 'LOAN'
                                               AND la.agrmnt_open_dt &lt;= p_report_dt
                                               AND p_report_dt BETWEEN la.row_actual_from_dt AND la.row_actual_to_dt                  
                                               AND la.epk_id &lt;&gt; -1
                                               AND la.agrmnt_valid_flag = 'Y'   
                                               AND la.cred_line_tranch_cd&lt;&gt;'Tranche'
</v>
      </c>
    </row>
    <row r="613" spans="1:20" ht="20.100000000000001" hidden="1" customHeight="1">
      <c r="A613">
        <v>2</v>
      </c>
      <c r="B613">
        <v>612</v>
      </c>
      <c r="C613" t="s">
        <v>260</v>
      </c>
      <c r="D613" t="s">
        <v>2765</v>
      </c>
      <c r="E613" t="s">
        <v>940</v>
      </c>
      <c r="F613" t="s">
        <v>260</v>
      </c>
      <c r="J613" s="9" t="s">
        <v>266</v>
      </c>
      <c r="L613" t="e">
        <f>VLOOKUP(F613&amp;E613,'Атрибут-ТОД2'!F:F,1,0)</f>
        <v>#N/A</v>
      </c>
      <c r="O613" s="27" t="str">
        <f>IF(ISNA(VLOOKUP(E:E,'Мегавитрина на 21.09'!C:H,1,0)), VLOOKUP(E:E,'Мегавитрина на 21.09'!D:H,1,0),VLOOKUP(E:E,'Мегавитрина на 21.09'!C:H,1,0))</f>
        <v>lne_auto_dq_entr_ever_qty</v>
      </c>
      <c r="P613" s="27" t="str">
        <f>IF(ISNA(VLOOKUP(E:E,'Мегавитрина на 21.09'!C:H,2,0)), VLOOKUP(E:E,'Мегавитрина на 21.09'!D:H,1,0),VLOOKUP(E:E,'Мегавитрина на 21.09'!C:H,2,0))</f>
        <v>lne_auto_dq_entr_ever_qty</v>
      </c>
      <c r="Q613" s="27" t="str">
        <f>IF(ISNA(VLOOKUP(E:E,'Мегавитрина на 21.09'!C:H,3,0)), VLOOKUP(E:E,'Мегавитрина на 21.09'!D:H,2,0),VLOOKUP(E:E,'Мегавитрина на 21.09'!C:H,3,0))</f>
        <v>Общее количество входов в просрочку по всем открытым когда-либо кредитам - авто</v>
      </c>
      <c r="R613" s="27" t="str">
        <f>IF(ISNA(VLOOKUP(E:E,'Мегавитрина на 21.09'!C:H,4,0)), VLOOKUP(E:E,'Мегавитрина на 21.09'!D:H,3,0),VLOOKUP(E:E,'Мегавитрина на 21.09'!C:H,4,0))</f>
        <v>custom_rb_loan.loan_agrmnt; custom_rb_loan.agrmnt_bal</v>
      </c>
      <c r="S613">
        <f>IF(ISNA(VLOOKUP(E:E,'Мегавитрина на 21.09'!C:H,5,0)), VLOOKUP(E:E,'Мегавитрина на 21.09'!D:H,4,0),VLOOKUP(E:E,'Мегавитрина на 21.09'!C:H,5,0))</f>
        <v>0</v>
      </c>
      <c r="T613" t="str">
        <f>IF(ISNA(VLOOKUP(E:E,'Мегавитрина на 21.09'!C:H,6,0)), VLOOKUP(E:E,'Мегавитрина на 21.09'!D:H,5,0),VLOOKUP(E:E,'Мегавитрина на 21.09'!C:H,6,0))</f>
        <v>Sum(CASE WHEN la.loan_type_cd = 'AUTO' THEN Coalesce(bal.ovrd_tot_entr_ever_qty,0) ELSE 0 END) AS lne_auto_dq_entr_ever_qty,  WHERE (1 = 1)
                                               AND la.loan_class_cd = 'LOAN'
                                               AND la.agrmnt_open_dt &lt;= p_report_dt
                                               AND p_report_dt BETWEEN la.row_actual_from_dt AND la.row_actual_to_dt                  
                                               AND la.epk_id &lt;&gt; -1
                                               AND la.agrmnt_valid_flag = 'Y'   
                                               AND la.cred_line_tranch_cd&lt;&gt;'Tranche'</v>
      </c>
    </row>
    <row r="614" spans="1:20" ht="20.100000000000001" hidden="1" customHeight="1">
      <c r="A614">
        <v>2</v>
      </c>
      <c r="B614">
        <v>613</v>
      </c>
      <c r="C614" t="s">
        <v>260</v>
      </c>
      <c r="D614" t="s">
        <v>2765</v>
      </c>
      <c r="E614" t="s">
        <v>941</v>
      </c>
      <c r="F614" t="s">
        <v>260</v>
      </c>
      <c r="J614" s="9" t="s">
        <v>266</v>
      </c>
      <c r="L614" t="e">
        <f>VLOOKUP(F614&amp;E614,'Атрибут-ТОД2'!F:F,1,0)</f>
        <v>#N/A</v>
      </c>
      <c r="O614" s="27" t="str">
        <f>IF(ISNA(VLOOKUP(E:E,'Мегавитрина на 21.09'!C:H,1,0)), VLOOKUP(E:E,'Мегавитрина на 21.09'!D:H,1,0),VLOOKUP(E:E,'Мегавитрина на 21.09'!C:H,1,0))</f>
        <v>lne_auto_issued_ever_rub_amt</v>
      </c>
      <c r="P614" s="27" t="str">
        <f>IF(ISNA(VLOOKUP(E:E,'Мегавитрина на 21.09'!C:H,2,0)), VLOOKUP(E:E,'Мегавитрина на 21.09'!D:H,1,0),VLOOKUP(E:E,'Мегавитрина на 21.09'!C:H,2,0))</f>
        <v>lne_auto_issued_ever_rub_amt</v>
      </c>
      <c r="Q614" s="27" t="str">
        <f>IF(ISNA(VLOOKUP(E:E,'Мегавитрина на 21.09'!C:H,3,0)), VLOOKUP(E:E,'Мегавитрина на 21.09'!D:H,2,0),VLOOKUP(E:E,'Мегавитрина на 21.09'!C:H,3,0))</f>
        <v>Суммарная первоначальная сумма выданных открытых кредитов (за всю историю) - авто</v>
      </c>
      <c r="R614" s="27" t="str">
        <f>IF(ISNA(VLOOKUP(E:E,'Мегавитрина на 21.09'!C:H,4,0)), VLOOKUP(E:E,'Мегавитрина на 21.09'!D:H,3,0),VLOOKUP(E:E,'Мегавитрина на 21.09'!C:H,4,0))</f>
        <v>custom_rb_loan.loan_agrmnt</v>
      </c>
      <c r="S614">
        <f>IF(ISNA(VLOOKUP(E:E,'Мегавитрина на 21.09'!C:H,5,0)), VLOOKUP(E:E,'Мегавитрина на 21.09'!D:H,4,0),VLOOKUP(E:E,'Мегавитрина на 21.09'!C:H,5,0))</f>
        <v>0</v>
      </c>
      <c r="T614" t="str">
        <f>IF(ISNA(VLOOKUP(E:E,'Мегавитрина на 21.09'!C:H,6,0)), VLOOKUP(E:E,'Мегавитрина на 21.09'!D:H,5,0),VLOOKUP(E:E,'Мегавитрина на 21.09'!C:H,6,0))</f>
        <v>Sum(CASE WHEN la.loan_type_cd = 'AUTO' THEN Coalesce(la.issue_rub_amt,0) ELSE 0 END) AS lne_auto_issued_ever_rub_amt,  WHERE (1 = 1)
                                               AND la.loan_class_cd = 'LOAN'
                                               AND la.agrmnt_open_dt &lt;= p_report_dt
                                               AND p_report_dt BETWEEN la.row_actual_from_dt AND la.row_actual_to_dt                  
                                               AND la.epk_id &lt;&gt; -1
                                               AND la.agrmnt_valid_flag = 'Y'   
                                               AND la.cred_line_tranch_cd&lt;&gt;'Tranche'</v>
      </c>
    </row>
    <row r="615" spans="1:20" ht="20.100000000000001" hidden="1" customHeight="1">
      <c r="A615">
        <v>2</v>
      </c>
      <c r="B615">
        <v>614</v>
      </c>
      <c r="C615" t="s">
        <v>260</v>
      </c>
      <c r="D615" t="s">
        <v>2765</v>
      </c>
      <c r="E615" t="s">
        <v>942</v>
      </c>
      <c r="F615" t="s">
        <v>260</v>
      </c>
      <c r="J615" s="9" t="s">
        <v>266</v>
      </c>
      <c r="L615" t="e">
        <f>VLOOKUP(F615&amp;E615,'Атрибут-ТОД2'!F:F,1,0)</f>
        <v>#N/A</v>
      </c>
      <c r="O615" s="27" t="str">
        <f>IF(ISNA(VLOOKUP(E:E,'Мегавитрина на 21.09'!C:H,1,0)), VLOOKUP(E:E,'Мегавитрина на 21.09'!D:H,1,0),VLOOKUP(E:E,'Мегавитрина на 21.09'!C:H,1,0))</f>
        <v>lne_auto_issued_open_rub_amt</v>
      </c>
      <c r="P615" s="27" t="str">
        <f>IF(ISNA(VLOOKUP(E:E,'Мегавитрина на 21.09'!C:H,2,0)), VLOOKUP(E:E,'Мегавитрина на 21.09'!D:H,1,0),VLOOKUP(E:E,'Мегавитрина на 21.09'!C:H,2,0))</f>
        <v>cred_auto_act_initial_rub_amt</v>
      </c>
      <c r="Q615" s="27" t="str">
        <f>IF(ISNA(VLOOKUP(E:E,'Мегавитрина на 21.09'!C:H,3,0)), VLOOKUP(E:E,'Мегавитрина на 21.09'!D:H,2,0),VLOOKUP(E:E,'Мегавитрина на 21.09'!C:H,3,0))</f>
        <v>Суммарная первоначальная сумма выданных открытых кредитов (только открытые) - авто</v>
      </c>
      <c r="R615" s="27" t="str">
        <f>IF(ISNA(VLOOKUP(E:E,'Мегавитрина на 21.09'!C:H,4,0)), VLOOKUP(E:E,'Мегавитрина на 21.09'!D:H,3,0),VLOOKUP(E:E,'Мегавитрина на 21.09'!C:H,4,0))</f>
        <v>custom_rb_loan.loan_agrmnt</v>
      </c>
      <c r="S615">
        <f>IF(ISNA(VLOOKUP(E:E,'Мегавитрина на 21.09'!C:H,5,0)), VLOOKUP(E:E,'Мегавитрина на 21.09'!D:H,4,0),VLOOKUP(E:E,'Мегавитрина на 21.09'!C:H,5,0))</f>
        <v>0</v>
      </c>
      <c r="T615" t="str">
        <f>IF(ISNA(VLOOKUP(E:E,'Мегавитрина на 21.09'!C:H,6,0)), VLOOKUP(E:E,'Мегавитрина на 21.09'!D:H,5,0),VLOOKUP(E:E,'Мегавитрина на 21.09'!C:H,6,0))</f>
        <v>Sum(CASE WHEN la.loan_type_cd = 'AUTO' AND Coalesce(la.agrmnt_close_dt, DATE '9999-12-31') &gt;p_report_dt THEN Coalesce(la.issue_rub_amt,0) ELSE 0 END) AS lne_auto_issued_open_rub_amt,  WHERE (1 = 1)
                                               AND la.loan_class_cd = 'LOAN'
                                               AND la.agrmnt_open_dt &lt;= p_report_dt
                                               AND p_report_dt BETWEEN la.row_actual_from_dt AND la.row_actual_to_dt                  
                                               AND la.epk_id &lt;&gt; -1
                                               AND la.agrmnt_valid_flag = 'Y'   
                                               AND la.cred_line_tranch_cd&lt;&gt;'Tranche'</v>
      </c>
    </row>
    <row r="616" spans="1:20" ht="20.100000000000001" hidden="1" customHeight="1">
      <c r="A616">
        <v>2</v>
      </c>
      <c r="B616">
        <v>615</v>
      </c>
      <c r="C616" t="s">
        <v>260</v>
      </c>
      <c r="D616" t="s">
        <v>2765</v>
      </c>
      <c r="E616" t="s">
        <v>943</v>
      </c>
      <c r="F616" t="s">
        <v>260</v>
      </c>
      <c r="J616" s="9" t="s">
        <v>266</v>
      </c>
      <c r="L616" t="e">
        <f>VLOOKUP(F616&amp;E616,'Атрибут-ТОД2'!F:F,1,0)</f>
        <v>#N/A</v>
      </c>
      <c r="O616" s="27" t="str">
        <f>IF(ISNA(VLOOKUP(E:E,'Мегавитрина на 21.09'!C:H,1,0)), VLOOKUP(E:E,'Мегавитрина на 21.09'!D:H,1,0),VLOOKUP(E:E,'Мегавитрина на 21.09'!C:H,1,0))</f>
        <v>lne_auto_max_close_dt</v>
      </c>
      <c r="P616" s="27" t="str">
        <f>IF(ISNA(VLOOKUP(E:E,'Мегавитрина на 21.09'!C:H,2,0)), VLOOKUP(E:E,'Мегавитрина на 21.09'!D:H,1,0),VLOOKUP(E:E,'Мегавитрина на 21.09'!C:H,2,0))</f>
        <v>lne_auto_max_close_dt</v>
      </c>
      <c r="Q616" s="27" t="str">
        <f>IF(ISNA(VLOOKUP(E:E,'Мегавитрина на 21.09'!C:H,3,0)), VLOOKUP(E:E,'Мегавитрина на 21.09'!D:H,2,0),VLOOKUP(E:E,'Мегавитрина на 21.09'!C:H,3,0))</f>
        <v>Максимальная дата закрытия кредитного продукта</v>
      </c>
      <c r="R616" s="27" t="str">
        <f>IF(ISNA(VLOOKUP(E:E,'Мегавитрина на 21.09'!C:H,4,0)), VLOOKUP(E:E,'Мегавитрина на 21.09'!D:H,3,0),VLOOKUP(E:E,'Мегавитрина на 21.09'!C:H,4,0))</f>
        <v>custom_rb_loan.loan_agrmnt</v>
      </c>
      <c r="S616">
        <f>IF(ISNA(VLOOKUP(E:E,'Мегавитрина на 21.09'!C:H,5,0)), VLOOKUP(E:E,'Мегавитрина на 21.09'!D:H,4,0),VLOOKUP(E:E,'Мегавитрина на 21.09'!C:H,5,0))</f>
        <v>0</v>
      </c>
      <c r="T616" t="str">
        <f>IF(ISNA(VLOOKUP(E:E,'Мегавитрина на 21.09'!C:H,6,0)), VLOOKUP(E:E,'Мегавитрина на 21.09'!D:H,5,0),VLOOKUP(E:E,'Мегавитрина на 21.09'!C:H,6,0))</f>
        <v>Max(CASE WHEN la.loan_type_cd = 'AUTO' THEN la.agrmnt_close_dt END) AS lne_auto_max_close_dt,  WHERE (1 = 1)
                                               AND la.loan_class_cd = 'LOAN'
                                               AND la.agrmnt_open_dt &lt;= p_report_dt
                                               AND p_report_dt BETWEEN la.row_actual_from_dt AND la.row_actual_to_dt                  
                                               AND la.epk_id &lt;&gt; -1
                                               AND la.agrmnt_valid_flag = 'Y'   
                                               AND la.cred_line_tranch_cd&lt;&gt;'Tranche'</v>
      </c>
    </row>
    <row r="617" spans="1:20" ht="20.100000000000001" hidden="1" customHeight="1">
      <c r="A617">
        <v>2</v>
      </c>
      <c r="B617">
        <v>616</v>
      </c>
      <c r="C617" t="s">
        <v>260</v>
      </c>
      <c r="D617" t="s">
        <v>2765</v>
      </c>
      <c r="E617" t="s">
        <v>944</v>
      </c>
      <c r="F617" t="s">
        <v>260</v>
      </c>
      <c r="J617" s="9" t="s">
        <v>266</v>
      </c>
      <c r="L617" t="e">
        <f>VLOOKUP(F617&amp;E617,'Атрибут-ТОД2'!F:F,1,0)</f>
        <v>#N/A</v>
      </c>
      <c r="O617" s="27" t="str">
        <f>IF(ISNA(VLOOKUP(E:E,'Мегавитрина на 21.09'!C:H,1,0)), VLOOKUP(E:E,'Мегавитрина на 21.09'!D:H,1,0),VLOOKUP(E:E,'Мегавитрина на 21.09'!C:H,1,0))</f>
        <v>lne_auto_max_exp_dt</v>
      </c>
      <c r="P617" s="27" t="str">
        <f>IF(ISNA(VLOOKUP(E:E,'Мегавитрина на 21.09'!C:H,2,0)), VLOOKUP(E:E,'Мегавитрина на 21.09'!D:H,1,0),VLOOKUP(E:E,'Мегавитрина на 21.09'!C:H,2,0))</f>
        <v>lne_auto_max_exp_dt</v>
      </c>
      <c r="Q617" s="27" t="str">
        <f>IF(ISNA(VLOOKUP(E:E,'Мегавитрина на 21.09'!C:H,3,0)), VLOOKUP(E:E,'Мегавитрина на 21.09'!D:H,2,0),VLOOKUP(E:E,'Мегавитрина на 21.09'!C:H,3,0))</f>
        <v>Максимальная плановая дата закрытия кредитного продукта</v>
      </c>
      <c r="R617" s="27" t="str">
        <f>IF(ISNA(VLOOKUP(E:E,'Мегавитрина на 21.09'!C:H,4,0)), VLOOKUP(E:E,'Мегавитрина на 21.09'!D:H,3,0),VLOOKUP(E:E,'Мегавитрина на 21.09'!C:H,4,0))</f>
        <v>custom_rb_loan.loan_agrmnt</v>
      </c>
      <c r="S617">
        <f>IF(ISNA(VLOOKUP(E:E,'Мегавитрина на 21.09'!C:H,5,0)), VLOOKUP(E:E,'Мегавитрина на 21.09'!D:H,4,0),VLOOKUP(E:E,'Мегавитрина на 21.09'!C:H,5,0))</f>
        <v>0</v>
      </c>
      <c r="T617" t="str">
        <f>IF(ISNA(VLOOKUP(E:E,'Мегавитрина на 21.09'!C:H,6,0)), VLOOKUP(E:E,'Мегавитрина на 21.09'!D:H,5,0),VLOOKUP(E:E,'Мегавитрина на 21.09'!C:H,6,0))</f>
        <v>Max(CASE WHEN la.loan_type_cd = 'AUTO' THEN NullIf(la.agrmnt_exp_dt, DATE '9999-01-01') END) AS lne_auto_max_exp_dt,   WHERE (1 = 1)
                                               AND la.loan_class_cd = 'LOAN'
                                               AND la.agrmnt_open_dt &lt;= p_report_dt
                                               AND p_report_dt BETWEEN la.row_actual_from_dt AND la.row_actual_to_dt                  
                                               AND la.epk_id &lt;&gt; -1
                                               AND la.agrmnt_valid_flag = 'Y'   
                                               AND la.cred_line_tranch_cd&lt;&gt;'Tranche'</v>
      </c>
    </row>
    <row r="618" spans="1:20" ht="20.100000000000001" hidden="1" customHeight="1">
      <c r="A618">
        <v>2</v>
      </c>
      <c r="B618">
        <v>617</v>
      </c>
      <c r="C618" t="s">
        <v>260</v>
      </c>
      <c r="D618" t="s">
        <v>2765</v>
      </c>
      <c r="E618" t="s">
        <v>945</v>
      </c>
      <c r="F618" t="s">
        <v>260</v>
      </c>
      <c r="J618" s="9" t="s">
        <v>266</v>
      </c>
      <c r="L618" t="e">
        <f>VLOOKUP(F618&amp;E618,'Атрибут-ТОД2'!F:F,1,0)</f>
        <v>#N/A</v>
      </c>
      <c r="O618" s="27" t="str">
        <f>IF(ISNA(VLOOKUP(E:E,'Мегавитрина на 21.09'!C:H,1,0)), VLOOKUP(E:E,'Мегавитрина на 21.09'!D:H,1,0),VLOOKUP(E:E,'Мегавитрина на 21.09'!C:H,1,0))</f>
        <v>lne_auto_max_open_dt</v>
      </c>
      <c r="P618" s="27" t="str">
        <f>IF(ISNA(VLOOKUP(E:E,'Мегавитрина на 21.09'!C:H,2,0)), VLOOKUP(E:E,'Мегавитрина на 21.09'!D:H,1,0),VLOOKUP(E:E,'Мегавитрина на 21.09'!C:H,2,0))</f>
        <v>lne_auto_max_open_dt</v>
      </c>
      <c r="Q618" s="27" t="str">
        <f>IF(ISNA(VLOOKUP(E:E,'Мегавитрина на 21.09'!C:H,3,0)), VLOOKUP(E:E,'Мегавитрина на 21.09'!D:H,2,0),VLOOKUP(E:E,'Мегавитрина на 21.09'!C:H,3,0))</f>
        <v>Максимальная дата открытия кредитного продукта</v>
      </c>
      <c r="R618" s="27" t="str">
        <f>IF(ISNA(VLOOKUP(E:E,'Мегавитрина на 21.09'!C:H,4,0)), VLOOKUP(E:E,'Мегавитрина на 21.09'!D:H,3,0),VLOOKUP(E:E,'Мегавитрина на 21.09'!C:H,4,0))</f>
        <v>custom_rb_loan.loan_agrmnt</v>
      </c>
      <c r="S618">
        <f>IF(ISNA(VLOOKUP(E:E,'Мегавитрина на 21.09'!C:H,5,0)), VLOOKUP(E:E,'Мегавитрина на 21.09'!D:H,4,0),VLOOKUP(E:E,'Мегавитрина на 21.09'!C:H,5,0))</f>
        <v>0</v>
      </c>
      <c r="T618" t="str">
        <f>IF(ISNA(VLOOKUP(E:E,'Мегавитрина на 21.09'!C:H,6,0)), VLOOKUP(E:E,'Мегавитрина на 21.09'!D:H,5,0),VLOOKUP(E:E,'Мегавитрина на 21.09'!C:H,6,0))</f>
        <v>Max(CASE WHEN la.loan_type_cd = 'AUTO' THEN la.agrmnt_open_dt END) AS lne_auto_max_open_dt,   WHERE (1 = 1)
                                               AND la.loan_class_cd = 'LOAN'
                                               AND la.agrmnt_open_dt &lt;= p_report_dt
                                               AND p_report_dt BETWEEN la.row_actual_from_dt AND la.row_actual_to_dt                  
                                               AND la.epk_id &lt;&gt; -1
                                               AND la.agrmnt_valid_flag = 'Y'   
                                               AND la.cred_line_tranch_cd&lt;&gt;'Tranche'</v>
      </c>
    </row>
    <row r="619" spans="1:20" ht="20.100000000000001" hidden="1" customHeight="1">
      <c r="A619">
        <v>2</v>
      </c>
      <c r="B619">
        <v>618</v>
      </c>
      <c r="C619" t="s">
        <v>260</v>
      </c>
      <c r="D619" t="s">
        <v>2765</v>
      </c>
      <c r="E619" t="s">
        <v>946</v>
      </c>
      <c r="F619" t="s">
        <v>260</v>
      </c>
      <c r="J619" s="9" t="s">
        <v>266</v>
      </c>
      <c r="L619" t="e">
        <f>VLOOKUP(F619&amp;E619,'Атрибут-ТОД2'!F:F,1,0)</f>
        <v>#N/A</v>
      </c>
      <c r="O619" s="27" t="str">
        <f>IF(ISNA(VLOOKUP(E:E,'Мегавитрина на 21.09'!C:H,1,0)), VLOOKUP(E:E,'Мегавитрина на 21.09'!D:H,1,0),VLOOKUP(E:E,'Мегавитрина на 21.09'!C:H,1,0))</f>
        <v>lne_auto_max_ovrd_ever_days</v>
      </c>
      <c r="P619" s="27" t="str">
        <f>IF(ISNA(VLOOKUP(E:E,'Мегавитрина на 21.09'!C:H,2,0)), VLOOKUP(E:E,'Мегавитрина на 21.09'!D:H,1,0),VLOOKUP(E:E,'Мегавитрина на 21.09'!C:H,2,0))</f>
        <v>lne_auto_max_ovrd_ever_days</v>
      </c>
      <c r="Q619" s="27" t="str">
        <f>IF(ISNA(VLOOKUP(E:E,'Мегавитрина на 21.09'!C:H,3,0)), VLOOKUP(E:E,'Мегавитрина на 21.09'!D:H,2,0),VLOOKUP(E:E,'Мегавитрина на 21.09'!C:H,3,0))</f>
        <v>Минимальная длительность просрочки (в днях) по всем открытым когда-либо кредитам -авто</v>
      </c>
      <c r="R619" s="27" t="str">
        <f>IF(ISNA(VLOOKUP(E:E,'Мегавитрина на 21.09'!C:H,4,0)), VLOOKUP(E:E,'Мегавитрина на 21.09'!D:H,3,0),VLOOKUP(E:E,'Мегавитрина на 21.09'!C:H,4,0))</f>
        <v>custom_rb_loan.loan_agrmnt; custom_rb_loan.agrmnt_bal</v>
      </c>
      <c r="S619">
        <f>IF(ISNA(VLOOKUP(E:E,'Мегавитрина на 21.09'!C:H,5,0)), VLOOKUP(E:E,'Мегавитрина на 21.09'!D:H,4,0),VLOOKUP(E:E,'Мегавитрина на 21.09'!C:H,5,0))</f>
        <v>0</v>
      </c>
      <c r="T619" t="str">
        <f>IF(ISNA(VLOOKUP(E:E,'Мегавитрина на 21.09'!C:H,6,0)), VLOOKUP(E:E,'Мегавитрина на 21.09'!D:H,5,0),VLOOKUP(E:E,'Мегавитрина на 21.09'!C:H,6,0))</f>
        <v xml:space="preserve">  Max(CASE WHEN la.loan_type_cd = 'AUTO' THEN Coalesce(bal.ovrd_max_dur_days,0) ELSE 0 END) AS lne_auto_max_ovrd_ever_days,  WHERE (1 = 1)
                                               AND la.loan_class_cd = 'LOAN'
                                               AND la.agrmnt_open_dt &lt;= p_report_dt
                                               AND p_report_dt BETWEEN la.row_actual_from_dt AND la.row_actual_to_dt                  
                                               AND la.epk_id &lt;&gt; -1
                                               AND la.agrmnt_valid_flag = 'Y'   
                                               AND la.cred_line_tranch_cd&lt;&gt;'Tranche'</v>
      </c>
    </row>
    <row r="620" spans="1:20" ht="20.100000000000001" hidden="1" customHeight="1">
      <c r="A620">
        <v>2</v>
      </c>
      <c r="B620">
        <v>619</v>
      </c>
      <c r="C620" t="s">
        <v>260</v>
      </c>
      <c r="D620" t="s">
        <v>2765</v>
      </c>
      <c r="E620" t="s">
        <v>947</v>
      </c>
      <c r="F620" t="s">
        <v>260</v>
      </c>
      <c r="J620" s="9" t="s">
        <v>266</v>
      </c>
      <c r="L620" t="e">
        <f>VLOOKUP(F620&amp;E620,'Атрибут-ТОД2'!F:F,1,0)</f>
        <v>#N/A</v>
      </c>
      <c r="O620" s="27" t="str">
        <f>IF(ISNA(VLOOKUP(E:E,'Мегавитрина на 21.09'!C:H,1,0)), VLOOKUP(E:E,'Мегавитрина на 21.09'!D:H,1,0),VLOOKUP(E:E,'Мегавитрина на 21.09'!C:H,1,0))</f>
        <v>lne_auto_max_ovrd_ever_rub_amt</v>
      </c>
      <c r="P620" s="27" t="str">
        <f>IF(ISNA(VLOOKUP(E:E,'Мегавитрина на 21.09'!C:H,2,0)), VLOOKUP(E:E,'Мегавитрина на 21.09'!D:H,1,0),VLOOKUP(E:E,'Мегавитрина на 21.09'!C:H,2,0))</f>
        <v>lne_auto_max_ovrd_ever_rub_amt</v>
      </c>
      <c r="Q620" s="27" t="str">
        <f>IF(ISNA(VLOOKUP(E:E,'Мегавитрина на 21.09'!C:H,3,0)), VLOOKUP(E:E,'Мегавитрина на 21.09'!D:H,2,0),VLOOKUP(E:E,'Мегавитрина на 21.09'!C:H,3,0))</f>
        <v>Максимальная сумма просроченной задолженности по всем открытым когда-либо кредитам - авто</v>
      </c>
      <c r="R620" s="27" t="str">
        <f>IF(ISNA(VLOOKUP(E:E,'Мегавитрина на 21.09'!C:H,4,0)), VLOOKUP(E:E,'Мегавитрина на 21.09'!D:H,3,0),VLOOKUP(E:E,'Мегавитрина на 21.09'!C:H,4,0))</f>
        <v>custom_rb_loan.loan_agrmnt; custom_rb_loan.agrmnt_bal</v>
      </c>
      <c r="S620">
        <f>IF(ISNA(VLOOKUP(E:E,'Мегавитрина на 21.09'!C:H,5,0)), VLOOKUP(E:E,'Мегавитрина на 21.09'!D:H,4,0),VLOOKUP(E:E,'Мегавитрина на 21.09'!C:H,5,0))</f>
        <v>0</v>
      </c>
      <c r="T620" t="str">
        <f>IF(ISNA(VLOOKUP(E:E,'Мегавитрина на 21.09'!C:H,6,0)), VLOOKUP(E:E,'Мегавитрина на 21.09'!D:H,5,0),VLOOKUP(E:E,'Мегавитрина на 21.09'!C:H,6,0))</f>
        <v>Max(CASE WHEN la.loan_type_cd = 'AUTO' THEN Coalesce(bal.debt_ovrd_max_rub_amt,0) ELSE 0 END) AS lne_auto_max_ovrd_ever_rub_amt,   WHERE (1 = 1)
                                               AND la.loan_class_cd = 'LOAN'
                                               AND la.agrmnt_open_dt &lt;= p_report_dt
                                               AND p_report_dt BETWEEN la.row_actual_from_dt AND la.row_actual_to_dt                  
                                               AND la.epk_id &lt;&gt; -1
                                               AND la.agrmnt_valid_flag = 'Y'   
                                               AND la.cred_line_tranch_cd&lt;&gt;'Tranche'</v>
      </c>
    </row>
    <row r="621" spans="1:20" ht="20.100000000000001" hidden="1" customHeight="1">
      <c r="A621">
        <v>2</v>
      </c>
      <c r="B621">
        <v>620</v>
      </c>
      <c r="C621" t="s">
        <v>260</v>
      </c>
      <c r="D621" t="s">
        <v>2765</v>
      </c>
      <c r="E621" t="s">
        <v>948</v>
      </c>
      <c r="F621" t="s">
        <v>260</v>
      </c>
      <c r="J621" s="9" t="s">
        <v>266</v>
      </c>
      <c r="L621" t="e">
        <f>VLOOKUP(F621&amp;E621,'Атрибут-ТОД2'!F:F,1,0)</f>
        <v>#N/A</v>
      </c>
      <c r="O621" s="27" t="str">
        <f>IF(ISNA(VLOOKUP(E:E,'Мегавитрина на 21.09'!C:H,1,0)), VLOOKUP(E:E,'Мегавитрина на 21.09'!D:H,1,0),VLOOKUP(E:E,'Мегавитрина на 21.09'!C:H,1,0))</f>
        <v>lne_auto_max_ovrd_open_days</v>
      </c>
      <c r="P621" s="27" t="str">
        <f>IF(ISNA(VLOOKUP(E:E,'Мегавитрина на 21.09'!C:H,2,0)), VLOOKUP(E:E,'Мегавитрина на 21.09'!D:H,1,0),VLOOKUP(E:E,'Мегавитрина на 21.09'!C:H,2,0))</f>
        <v>lne_auto_max_ovrd_open_days</v>
      </c>
      <c r="Q621" s="27" t="str">
        <f>IF(ISNA(VLOOKUP(E:E,'Мегавитрина на 21.09'!C:H,3,0)), VLOOKUP(E:E,'Мегавитрина на 21.09'!D:H,2,0),VLOOKUP(E:E,'Мегавитрина на 21.09'!C:H,3,0))</f>
        <v>Максимальная длительность просрочки (в днях) по открытым кредитам -авто</v>
      </c>
      <c r="R621" s="27" t="str">
        <f>IF(ISNA(VLOOKUP(E:E,'Мегавитрина на 21.09'!C:H,4,0)), VLOOKUP(E:E,'Мегавитрина на 21.09'!D:H,3,0),VLOOKUP(E:E,'Мегавитрина на 21.09'!C:H,4,0))</f>
        <v>custom_rb_loan.loan_agrmnt; custom_rb_loan.agrmnt_bal</v>
      </c>
      <c r="S621">
        <f>IF(ISNA(VLOOKUP(E:E,'Мегавитрина на 21.09'!C:H,5,0)), VLOOKUP(E:E,'Мегавитрина на 21.09'!D:H,4,0),VLOOKUP(E:E,'Мегавитрина на 21.09'!C:H,5,0))</f>
        <v>0</v>
      </c>
      <c r="T621" t="str">
        <f>IF(ISNA(VLOOKUP(E:E,'Мегавитрина на 21.09'!C:H,6,0)), VLOOKUP(E:E,'Мегавитрина на 21.09'!D:H,5,0),VLOOKUP(E:E,'Мегавитрина на 21.09'!C:H,6,0))</f>
        <v>Max(CASE WHEN la.loan_type_cd = 'AUTO' AND Coalesce(la.agrmnt_close_dt, DATE '9999-12-31') &gt;p_report_dt THEN Coalesce(bal.ovrd_max_dur_days,0) ELSE 0 END) AS lne_auto_max_ovrd_open_days,   WHERE (1 = 1)
                                               AND la.loan_class_cd = 'LOAN'
                                               AND la.agrmnt_open_dt &lt;= p_report_dt
                                               AND p_report_dt BETWEEN la.row_actual_from_dt AND la.row_actual_to_dt                  
                                               AND la.epk_id &lt;&gt; -1
                                               AND la.agrmnt_valid_flag = 'Y'   
                                               AND la.cred_line_tranch_cd&lt;&gt;'Tranche'</v>
      </c>
    </row>
    <row r="622" spans="1:20" ht="20.100000000000001" hidden="1" customHeight="1">
      <c r="A622">
        <v>2</v>
      </c>
      <c r="B622">
        <v>621</v>
      </c>
      <c r="C622" t="s">
        <v>260</v>
      </c>
      <c r="D622" t="s">
        <v>2765</v>
      </c>
      <c r="E622" t="s">
        <v>949</v>
      </c>
      <c r="F622" t="s">
        <v>260</v>
      </c>
      <c r="J622" s="9" t="s">
        <v>266</v>
      </c>
      <c r="L622" t="e">
        <f>VLOOKUP(F622&amp;E622,'Атрибут-ТОД2'!F:F,1,0)</f>
        <v>#N/A</v>
      </c>
      <c r="O622" s="27" t="str">
        <f>IF(ISNA(VLOOKUP(E:E,'Мегавитрина на 21.09'!C:H,1,0)), VLOOKUP(E:E,'Мегавитрина на 21.09'!D:H,1,0),VLOOKUP(E:E,'Мегавитрина на 21.09'!C:H,1,0))</f>
        <v>lne_auto_max_ovrd_open_rub_amt</v>
      </c>
      <c r="P622" s="27" t="str">
        <f>IF(ISNA(VLOOKUP(E:E,'Мегавитрина на 21.09'!C:H,2,0)), VLOOKUP(E:E,'Мегавитрина на 21.09'!D:H,1,0),VLOOKUP(E:E,'Мегавитрина на 21.09'!C:H,2,0))</f>
        <v>lne_auto_max_ovrd_open_rub_amt</v>
      </c>
      <c r="Q622" s="27" t="str">
        <f>IF(ISNA(VLOOKUP(E:E,'Мегавитрина на 21.09'!C:H,3,0)), VLOOKUP(E:E,'Мегавитрина на 21.09'!D:H,2,0),VLOOKUP(E:E,'Мегавитрина на 21.09'!C:H,3,0))</f>
        <v>Максимальная сумма просроченной задолженности по открытым кредитам - авто</v>
      </c>
      <c r="R622" s="27" t="str">
        <f>IF(ISNA(VLOOKUP(E:E,'Мегавитрина на 21.09'!C:H,4,0)), VLOOKUP(E:E,'Мегавитрина на 21.09'!D:H,3,0),VLOOKUP(E:E,'Мегавитрина на 21.09'!C:H,4,0))</f>
        <v>custom_rb_loan.loan_agrmnt; custom_rb_loan.agrmnt_bal</v>
      </c>
      <c r="S622">
        <f>IF(ISNA(VLOOKUP(E:E,'Мегавитрина на 21.09'!C:H,5,0)), VLOOKUP(E:E,'Мегавитрина на 21.09'!D:H,4,0),VLOOKUP(E:E,'Мегавитрина на 21.09'!C:H,5,0))</f>
        <v>0</v>
      </c>
      <c r="T622" t="str">
        <f>IF(ISNA(VLOOKUP(E:E,'Мегавитрина на 21.09'!C:H,6,0)), VLOOKUP(E:E,'Мегавитрина на 21.09'!D:H,5,0),VLOOKUP(E:E,'Мегавитрина на 21.09'!C:H,6,0))</f>
        <v>Max(CASE WHEN la.loan_type_cd = 'AUTO' AND Coalesce(la.agrmnt_close_dt, DATE '9999-12-31') &gt;p_report_dt THEN Coalesce(bal.debt_ovrd_max_rub_amt,0) ELSE 0 END) AS lne_auto_max_ovrd_open_rub_amt,   WHERE (1 = 1)
                                               AND la.loan_class_cd = 'LOAN'
                                               AND la.agrmnt_open_dt &lt;= p_report_dt
                                               AND p_report_dt BETWEEN la.row_actual_from_dt AND la.row_actual_to_dt                  
                                               AND la.epk_id &lt;&gt; -1
                                               AND la.agrmnt_valid_flag = 'Y'   
                                               AND la.cred_line_tranch_cd&lt;&gt;'Tranche'</v>
      </c>
    </row>
    <row r="623" spans="1:20" ht="20.100000000000001" hidden="1" customHeight="1">
      <c r="A623">
        <v>2</v>
      </c>
      <c r="B623">
        <v>622</v>
      </c>
      <c r="C623" t="s">
        <v>260</v>
      </c>
      <c r="D623" t="s">
        <v>2765</v>
      </c>
      <c r="E623" t="s">
        <v>950</v>
      </c>
      <c r="F623" t="s">
        <v>260</v>
      </c>
      <c r="J623" s="9" t="s">
        <v>266</v>
      </c>
      <c r="L623" t="e">
        <f>VLOOKUP(F623&amp;E623,'Атрибут-ТОД2'!F:F,1,0)</f>
        <v>#N/A</v>
      </c>
      <c r="O623" s="27" t="str">
        <f>IF(ISNA(VLOOKUP(E:E,'Мегавитрина на 21.09'!C:H,1,0)), VLOOKUP(E:E,'Мегавитрина на 21.09'!D:H,1,0),VLOOKUP(E:E,'Мегавитрина на 21.09'!C:H,1,0))</f>
        <v>lne_auto_min_open_dt</v>
      </c>
      <c r="P623" s="27" t="str">
        <f>IF(ISNA(VLOOKUP(E:E,'Мегавитрина на 21.09'!C:H,2,0)), VLOOKUP(E:E,'Мегавитрина на 21.09'!D:H,1,0),VLOOKUP(E:E,'Мегавитрина на 21.09'!C:H,2,0))</f>
        <v>lne_auto_min_open_dt</v>
      </c>
      <c r="Q623" s="27" t="str">
        <f>IF(ISNA(VLOOKUP(E:E,'Мегавитрина на 21.09'!C:H,3,0)), VLOOKUP(E:E,'Мегавитрина на 21.09'!D:H,2,0),VLOOKUP(E:E,'Мегавитрина на 21.09'!C:H,3,0))</f>
        <v>Минимальная дата открытия кредитного продукта</v>
      </c>
      <c r="R623" s="27" t="str">
        <f>IF(ISNA(VLOOKUP(E:E,'Мегавитрина на 21.09'!C:H,4,0)), VLOOKUP(E:E,'Мегавитрина на 21.09'!D:H,3,0),VLOOKUP(E:E,'Мегавитрина на 21.09'!C:H,4,0))</f>
        <v>custom_rb_loan.loan_agrmnt</v>
      </c>
      <c r="S623">
        <f>IF(ISNA(VLOOKUP(E:E,'Мегавитрина на 21.09'!C:H,5,0)), VLOOKUP(E:E,'Мегавитрина на 21.09'!D:H,4,0),VLOOKUP(E:E,'Мегавитрина на 21.09'!C:H,5,0))</f>
        <v>0</v>
      </c>
      <c r="T623" t="str">
        <f>IF(ISNA(VLOOKUP(E:E,'Мегавитрина на 21.09'!C:H,6,0)), VLOOKUP(E:E,'Мегавитрина на 21.09'!D:H,5,0),VLOOKUP(E:E,'Мегавитрина на 21.09'!C:H,6,0))</f>
        <v>Min(CASE WHEN la.loan_type_cd = 'AUTO' THEN la.agrmnt_open_dt END) AS lne_auto_min_open_dt,        WHERE (1 = 1)
                                               AND la.loan_class_cd = 'LOAN'
                                               AND la.agrmnt_open_dt &lt;= p_report_dt
                                               AND p_report_dt BETWEEN la.row_actual_from_dt AND la.row_actual_to_dt                  
                                               AND la.epk_id &lt;&gt; -1
                                               AND la.agrmnt_valid_flag = 'Y'   
                                               AND la.cred_line_tranch_cd&lt;&gt;'Tranche'</v>
      </c>
    </row>
    <row r="624" spans="1:20" ht="20.100000000000001" hidden="1" customHeight="1">
      <c r="A624">
        <v>2</v>
      </c>
      <c r="B624">
        <v>623</v>
      </c>
      <c r="C624" t="s">
        <v>260</v>
      </c>
      <c r="D624" t="s">
        <v>2765</v>
      </c>
      <c r="E624" t="s">
        <v>951</v>
      </c>
      <c r="F624" t="s">
        <v>260</v>
      </c>
      <c r="J624" s="9" t="s">
        <v>266</v>
      </c>
      <c r="L624" t="e">
        <f>VLOOKUP(F624&amp;E624,'Атрибут-ТОД2'!F:F,1,0)</f>
        <v>#N/A</v>
      </c>
      <c r="O624" s="27" t="str">
        <f>IF(ISNA(VLOOKUP(E:E,'Мегавитрина на 21.09'!C:H,1,0)), VLOOKUP(E:E,'Мегавитрина на 21.09'!D:H,1,0),VLOOKUP(E:E,'Мегавитрина на 21.09'!C:H,1,0))</f>
        <v>lne_auto_open_wavg_intr_rate</v>
      </c>
      <c r="P624" s="27" t="str">
        <f>IF(ISNA(VLOOKUP(E:E,'Мегавитрина на 21.09'!C:H,2,0)), VLOOKUP(E:E,'Мегавитрина на 21.09'!D:H,1,0),VLOOKUP(E:E,'Мегавитрина на 21.09'!C:H,2,0))</f>
        <v>lne_auto_open_wavg_intr_rate</v>
      </c>
      <c r="Q624" s="27" t="str">
        <f>IF(ISNA(VLOOKUP(E:E,'Мегавитрина на 21.09'!C:H,3,0)), VLOOKUP(E:E,'Мегавитрина на 21.09'!D:H,2,0),VLOOKUP(E:E,'Мегавитрина на 21.09'!C:H,3,0))</f>
        <v>Средневзвешенная (по сумме выдачи) ставка по открытым кредитам</v>
      </c>
      <c r="R624" s="27" t="str">
        <f>IF(ISNA(VLOOKUP(E:E,'Мегавитрина на 21.09'!C:H,4,0)), VLOOKUP(E:E,'Мегавитрина на 21.09'!D:H,3,0),VLOOKUP(E:E,'Мегавитрина на 21.09'!C:H,4,0))</f>
        <v>custom_rb_loan.loan_agrmnt</v>
      </c>
      <c r="S624">
        <f>IF(ISNA(VLOOKUP(E:E,'Мегавитрина на 21.09'!C:H,5,0)), VLOOKUP(E:E,'Мегавитрина на 21.09'!D:H,4,0),VLOOKUP(E:E,'Мегавитрина на 21.09'!C:H,5,0))</f>
        <v>0</v>
      </c>
      <c r="T624" t="str">
        <f>IF(ISNA(VLOOKUP(E:E,'Мегавитрина на 21.09'!C:H,6,0)), VLOOKUP(E:E,'Мегавитрина на 21.09'!D:H,5,0),VLOOKUP(E:E,'Мегавитрина на 21.09'!C:H,6,0))</f>
        <v>Coalesce(Sum(CASE WHEN la.loan_type_cd = 'AUTO' AND Coalesce(la.agrmnt_close_dt, DATE '9999-12-31') &gt;p_report_dt THEN la.issue_rub_amt * la.interest_rate END),0) 
                                                               / Coalesce(NullIf(Sum(CASE WHEN la.loan_type_cd = 'AUTO' AND Coalesce(la.agrmnt_close_dt, DATE '9999-12-31') &gt;p_report_dt AND la.interest_rate &gt; 0 THEN la.issue_rub_amt END),0),1)/100 AS lne_auto_open_wavg_intr_rate,
WHERE (1 = 1)
                                               AND la.loan_class_cd = 'LOAN'
                                               AND la.agrmnt_open_dt &lt;= p_report_dt
                                               AND p_report_dt BETWEEN la.row_actual_from_dt AND la.row_actual_to_dt                  
                                               AND la.epk_id &lt;&gt; -1
                                               AND la.agrmnt_valid_flag = 'Y'   
                                               AND la.cred_line_tranch_cd&lt;&gt;'Tranche'</v>
      </c>
    </row>
    <row r="625" spans="1:20" ht="20.100000000000001" hidden="1" customHeight="1">
      <c r="A625">
        <v>2</v>
      </c>
      <c r="B625">
        <v>624</v>
      </c>
      <c r="C625" t="s">
        <v>260</v>
      </c>
      <c r="D625" t="s">
        <v>2765</v>
      </c>
      <c r="E625" t="s">
        <v>952</v>
      </c>
      <c r="F625" t="s">
        <v>260</v>
      </c>
      <c r="J625" s="9" t="s">
        <v>266</v>
      </c>
      <c r="L625" t="e">
        <f>VLOOKUP(F625&amp;E625,'Атрибут-ТОД2'!F:F,1,0)</f>
        <v>#N/A</v>
      </c>
      <c r="O625" s="27" t="str">
        <f>IF(ISNA(VLOOKUP(E:E,'Мегавитрина на 21.09'!C:H,1,0)), VLOOKUP(E:E,'Мегавитрина на 21.09'!D:H,1,0),VLOOKUP(E:E,'Мегавитрина на 21.09'!C:H,1,0))</f>
        <v>lne_coborrower_nflag</v>
      </c>
      <c r="P625" s="27">
        <f>IF(ISNA(VLOOKUP(E:E,'Мегавитрина на 21.09'!C:H,2,0)), VLOOKUP(E:E,'Мегавитрина на 21.09'!D:H,1,0),VLOOKUP(E:E,'Мегавитрина на 21.09'!C:H,2,0))</f>
        <v>0</v>
      </c>
      <c r="Q625" s="27" t="str">
        <f>IF(ISNA(VLOOKUP(E:E,'Мегавитрина на 21.09'!C:H,3,0)), VLOOKUP(E:E,'Мегавитрина на 21.09'!D:H,2,0),VLOOKUP(E:E,'Мегавитрина на 21.09'!C:H,3,0))</f>
        <v>Флаг наличия созаемщика</v>
      </c>
      <c r="R625" s="27" t="str">
        <f>IF(ISNA(VLOOKUP(E:E,'Мегавитрина на 21.09'!C:H,4,0)), VLOOKUP(E:E,'Мегавитрина на 21.09'!D:H,3,0),VLOOKUP(E:E,'Мегавитрина на 21.09'!C:H,4,0))</f>
        <v>custom_rb_loan.loan_agrmnt</v>
      </c>
      <c r="S625">
        <f>IF(ISNA(VLOOKUP(E:E,'Мегавитрина на 21.09'!C:H,5,0)), VLOOKUP(E:E,'Мегавитрина на 21.09'!D:H,4,0),VLOOKUP(E:E,'Мегавитрина на 21.09'!C:H,5,0))</f>
        <v>0</v>
      </c>
      <c r="T625" t="str">
        <f>IF(ISNA(VLOOKUP(E:E,'Мегавитрина на 21.09'!C:H,6,0)), VLOOKUP(E:E,'Мегавитрина на 21.09'!D:H,5,0),VLOOKUP(E:E,'Мегавитрина на 21.09'!C:H,6,0))</f>
        <v>Max(CASE WHEN Coalesce(la.agrmnt_close_dt,DATE'9999-12-31')&gt;p_report_dt THEN ZeroIfNull(co.cred_coborrower_nflag) ELSE 0 end) AS lne_coborrower_nflag,   WHERE (1 = 1)
                                               AND la.loan_class_cd = 'LOAN'
                                               AND la.agrmnt_open_dt &lt;= p_report_dt
                                               AND p_report_dt BETWEEN la.row_actual_from_dt AND la.row_actual_to_dt                  
                                               AND la.epk_id &lt;&gt; -1
                                               AND la.agrmnt_valid_flag = 'Y'   
                                               AND la.cred_line_tranch_cd&lt;&gt;'Tranche'</v>
      </c>
    </row>
    <row r="626" spans="1:20" ht="20.100000000000001" hidden="1" customHeight="1">
      <c r="A626">
        <v>2</v>
      </c>
      <c r="B626">
        <v>625</v>
      </c>
      <c r="C626" t="s">
        <v>260</v>
      </c>
      <c r="D626" t="s">
        <v>2765</v>
      </c>
      <c r="E626" t="s">
        <v>953</v>
      </c>
      <c r="F626" t="s">
        <v>260</v>
      </c>
      <c r="J626" s="9" t="s">
        <v>266</v>
      </c>
      <c r="L626" t="e">
        <f>VLOOKUP(F626&amp;E626,'Атрибут-ТОД2'!F:F,1,0)</f>
        <v>#N/A</v>
      </c>
      <c r="O626" s="27" t="str">
        <f>IF(ISNA(VLOOKUP(E:E,'Мегавитрина на 21.09'!C:H,1,0)), VLOOKUP(E:E,'Мегавитрина на 21.09'!D:H,1,0),VLOOKUP(E:E,'Мегавитрина на 21.09'!C:H,1,0))</f>
        <v>lne_curr_pmt_ann_auto_rub_amt</v>
      </c>
      <c r="P626" s="27">
        <f>IF(ISNA(VLOOKUP(E:E,'Мегавитрина на 21.09'!C:H,2,0)), VLOOKUP(E:E,'Мегавитрина на 21.09'!D:H,1,0),VLOOKUP(E:E,'Мегавитрина на 21.09'!C:H,2,0))</f>
        <v>0</v>
      </c>
      <c r="Q626" s="27" t="str">
        <f>IF(ISNA(VLOOKUP(E:E,'Мегавитрина на 21.09'!C:H,3,0)), VLOOKUP(E:E,'Мегавитрина на 21.09'!D:H,2,0),VLOOKUP(E:E,'Мегавитрина на 21.09'!C:H,3,0))</f>
        <v>сумма текущих аннуитетных платежей по автокредитам, руб.</v>
      </c>
      <c r="R626" s="27" t="str">
        <f>IF(ISNA(VLOOKUP(E:E,'Мегавитрина на 21.09'!C:H,4,0)), VLOOKUP(E:E,'Мегавитрина на 21.09'!D:H,3,0),VLOOKUP(E:E,'Мегавитрина на 21.09'!C:H,4,0))</f>
        <v>custom_rb_loan.loan_agrmnt</v>
      </c>
      <c r="S626">
        <f>IF(ISNA(VLOOKUP(E:E,'Мегавитрина на 21.09'!C:H,5,0)), VLOOKUP(E:E,'Мегавитрина на 21.09'!D:H,4,0),VLOOKUP(E:E,'Мегавитрина на 21.09'!C:H,5,0))</f>
        <v>0</v>
      </c>
      <c r="T626" t="str">
        <f>IF(ISNA(VLOOKUP(E:E,'Мегавитрина на 21.09'!C:H,6,0)), VLOOKUP(E:E,'Мегавитрина на 21.09'!D:H,5,0),VLOOKUP(E:E,'Мегавитрина на 21.09'!C:H,6,0))</f>
        <v>Sum(CASE WHEN la.loan_type_cd = 'AUTO' AND Coalesce(la.agrmnt_close_dt,DATE'9999-12-31')&gt;p_report_dt THEN ZeroIfNull(la.annuity_amt) ELSE 0 END) AS lne_curr_pmt_ann_auto_rub_amt,   WHERE (1 = 1)
                                               AND la.loan_class_cd = 'LOAN'
                                               AND la.agrmnt_open_dt &lt;= p_report_dt
                                               AND p_report_dt BETWEEN la.row_actual_from_dt AND la.row_actual_to_dt                  
                                               AND la.epk_id &lt;&gt; -1
                                               AND la.agrmnt_valid_flag = 'Y'   
                                               AND la.cred_line_tranch_cd&lt;&gt;'Tranche'</v>
      </c>
    </row>
    <row r="627" spans="1:20" ht="20.100000000000001" hidden="1" customHeight="1">
      <c r="A627">
        <v>2</v>
      </c>
      <c r="B627">
        <v>626</v>
      </c>
      <c r="C627" t="s">
        <v>260</v>
      </c>
      <c r="D627" t="s">
        <v>2765</v>
      </c>
      <c r="E627" t="s">
        <v>954</v>
      </c>
      <c r="F627" t="s">
        <v>260</v>
      </c>
      <c r="J627" s="9" t="s">
        <v>266</v>
      </c>
      <c r="L627" t="e">
        <f>VLOOKUP(F627&amp;E627,'Атрибут-ТОД2'!F:F,1,0)</f>
        <v>#N/A</v>
      </c>
      <c r="O627" s="27" t="str">
        <f>IF(ISNA(VLOOKUP(E:E,'Мегавитрина на 21.09'!C:H,1,0)), VLOOKUP(E:E,'Мегавитрина на 21.09'!D:H,1,0),VLOOKUP(E:E,'Мегавитрина на 21.09'!C:H,1,0))</f>
        <v>lne_curr_pmt_ann_mg_rub_amt</v>
      </c>
      <c r="P627" s="27">
        <f>IF(ISNA(VLOOKUP(E:E,'Мегавитрина на 21.09'!C:H,2,0)), VLOOKUP(E:E,'Мегавитрина на 21.09'!D:H,1,0),VLOOKUP(E:E,'Мегавитрина на 21.09'!C:H,2,0))</f>
        <v>0</v>
      </c>
      <c r="Q627" s="27" t="str">
        <f>IF(ISNA(VLOOKUP(E:E,'Мегавитрина на 21.09'!C:H,3,0)), VLOOKUP(E:E,'Мегавитрина на 21.09'!D:H,2,0),VLOOKUP(E:E,'Мегавитрина на 21.09'!C:H,3,0))</f>
        <v>сумма текущих аннуитетных платежей по ипотечным кредитам, руб.</v>
      </c>
      <c r="R627" s="27" t="str">
        <f>IF(ISNA(VLOOKUP(E:E,'Мегавитрина на 21.09'!C:H,4,0)), VLOOKUP(E:E,'Мегавитрина на 21.09'!D:H,3,0),VLOOKUP(E:E,'Мегавитрина на 21.09'!C:H,4,0))</f>
        <v>custom_rb_loan.loan_agrmnt</v>
      </c>
      <c r="S627">
        <f>IF(ISNA(VLOOKUP(E:E,'Мегавитрина на 21.09'!C:H,5,0)), VLOOKUP(E:E,'Мегавитрина на 21.09'!D:H,4,0),VLOOKUP(E:E,'Мегавитрина на 21.09'!C:H,5,0))</f>
        <v>0</v>
      </c>
      <c r="T627" t="str">
        <f>IF(ISNA(VLOOKUP(E:E,'Мегавитрина на 21.09'!C:H,6,0)), VLOOKUP(E:E,'Мегавитрина на 21.09'!D:H,5,0),VLOOKUP(E:E,'Мегавитрина на 21.09'!C:H,6,0))</f>
        <v>Sum(CASE WHEN la.loan_type_cd = 'Mortgage' AND Coalesce(la.agrmnt_close_dt,DATE'9999-12-31')&gt;p_report_dt THEN ZeroIfNull(la.annuity_amt) ELSE 0 END) AS lne_curr_pmt_ann_mg_rub_amt,   WHERE (1 = 1)
                                               AND la.loan_class_cd = 'LOAN'
                                               AND la.agrmnt_open_dt &lt;= p_report_dt
                                               AND p_report_dt BETWEEN la.row_actual_from_dt AND la.row_actual_to_dt                  
                                               AND la.epk_id &lt;&gt; -1
                                               AND la.agrmnt_valid_flag = 'Y'   
                                               AND la.cred_line_tranch_cd&lt;&gt;'Tranche'</v>
      </c>
    </row>
    <row r="628" spans="1:20" ht="20.100000000000001" hidden="1" customHeight="1">
      <c r="A628">
        <v>2</v>
      </c>
      <c r="B628">
        <v>627</v>
      </c>
      <c r="C628" t="s">
        <v>260</v>
      </c>
      <c r="D628" t="s">
        <v>2765</v>
      </c>
      <c r="E628" t="s">
        <v>955</v>
      </c>
      <c r="F628" t="s">
        <v>260</v>
      </c>
      <c r="J628" s="9" t="s">
        <v>266</v>
      </c>
      <c r="L628" t="e">
        <f>VLOOKUP(F628&amp;E628,'Атрибут-ТОД2'!F:F,1,0)</f>
        <v>#N/A</v>
      </c>
      <c r="O628" s="27" t="str">
        <f>IF(ISNA(VLOOKUP(E:E,'Мегавитрина на 21.09'!C:H,1,0)), VLOOKUP(E:E,'Мегавитрина на 21.09'!D:H,1,0),VLOOKUP(E:E,'Мегавитрина на 21.09'!C:H,1,0))</f>
        <v>lne_curr_pmt_ann_pl_rub_amt</v>
      </c>
      <c r="P628" s="27">
        <f>IF(ISNA(VLOOKUP(E:E,'Мегавитрина на 21.09'!C:H,2,0)), VLOOKUP(E:E,'Мегавитрина на 21.09'!D:H,1,0),VLOOKUP(E:E,'Мегавитрина на 21.09'!C:H,2,0))</f>
        <v>0</v>
      </c>
      <c r="Q628" s="27" t="str">
        <f>IF(ISNA(VLOOKUP(E:E,'Мегавитрина на 21.09'!C:H,3,0)), VLOOKUP(E:E,'Мегавитрина на 21.09'!D:H,2,0),VLOOKUP(E:E,'Мегавитрина на 21.09'!C:H,3,0))</f>
        <v>сумма текущих аннуитетных платежей по потребкредитам, руб.</v>
      </c>
      <c r="R628" s="27" t="str">
        <f>IF(ISNA(VLOOKUP(E:E,'Мегавитрина на 21.09'!C:H,4,0)), VLOOKUP(E:E,'Мегавитрина на 21.09'!D:H,3,0),VLOOKUP(E:E,'Мегавитрина на 21.09'!C:H,4,0))</f>
        <v>custom_rb_loan.loan_agrmnt</v>
      </c>
      <c r="S628">
        <f>IF(ISNA(VLOOKUP(E:E,'Мегавитрина на 21.09'!C:H,5,0)), VLOOKUP(E:E,'Мегавитрина на 21.09'!D:H,4,0),VLOOKUP(E:E,'Мегавитрина на 21.09'!C:H,5,0))</f>
        <v>0</v>
      </c>
      <c r="T628" t="str">
        <f>IF(ISNA(VLOOKUP(E:E,'Мегавитрина на 21.09'!C:H,6,0)), VLOOKUP(E:E,'Мегавитрина на 21.09'!D:H,5,0),VLOOKUP(E:E,'Мегавитрина на 21.09'!C:H,6,0))</f>
        <v>Sum(CASE WHEN la.loan_type_cd = 'PL' AND Coalesce(la.agrmnt_close_dt,DATE'9999-12-31')&gt;p_report_dt THEN ZeroIfNull(la.annuity_amt) ELSE 0 END) AS  lne_curr_pmt_ann_pl_rub_amt,   WHERE (1 = 1)
                                               AND la.loan_class_cd = 'LOAN'
                                               AND la.agrmnt_open_dt &lt;= p_report_dt
                                               AND p_report_dt BETWEEN la.row_actual_from_dt AND la.row_actual_to_dt                  
                                               AND la.epk_id &lt;&gt; -1
                                               AND la.agrmnt_valid_flag = 'Y'   
                                               AND la.cred_line_tranch_cd&lt;&gt;'Tranche'</v>
      </c>
    </row>
    <row r="629" spans="1:20" ht="20.100000000000001" hidden="1" customHeight="1">
      <c r="A629">
        <v>2</v>
      </c>
      <c r="B629">
        <v>628</v>
      </c>
      <c r="C629" t="s">
        <v>260</v>
      </c>
      <c r="D629" t="s">
        <v>2765</v>
      </c>
      <c r="E629" t="s">
        <v>1362</v>
      </c>
      <c r="F629" t="s">
        <v>260</v>
      </c>
      <c r="J629" s="9" t="s">
        <v>266</v>
      </c>
      <c r="L629" t="e">
        <f>VLOOKUP(F629&amp;E629,'Атрибут-ТОД2'!F:F,1,0)</f>
        <v>#N/A</v>
      </c>
      <c r="O629" s="27" t="e">
        <f>IF(ISNA(VLOOKUP(E:E,'Мегавитрина на 21.09'!C:H,1,0)), VLOOKUP(E:E,'Мегавитрина на 21.09'!D:H,1,0),VLOOKUP(E:E,'Мегавитрина на 21.09'!C:H,1,0))</f>
        <v>#N/A</v>
      </c>
      <c r="P629" s="27" t="e">
        <f>IF(ISNA(VLOOKUP(E:E,'Мегавитрина на 21.09'!C:H,2,0)), VLOOKUP(E:E,'Мегавитрина на 21.09'!D:H,1,0),VLOOKUP(E:E,'Мегавитрина на 21.09'!C:H,2,0))</f>
        <v>#N/A</v>
      </c>
      <c r="Q629" s="27" t="e">
        <f>IF(ISNA(VLOOKUP(E:E,'Мегавитрина на 21.09'!C:H,3,0)), VLOOKUP(E:E,'Мегавитрина на 21.09'!D:H,2,0),VLOOKUP(E:E,'Мегавитрина на 21.09'!C:H,3,0))</f>
        <v>#N/A</v>
      </c>
      <c r="R629" s="27" t="e">
        <f>IF(ISNA(VLOOKUP(E:E,'Мегавитрина на 21.09'!C:H,4,0)), VLOOKUP(E:E,'Мегавитрина на 21.09'!D:H,3,0),VLOOKUP(E:E,'Мегавитрина на 21.09'!C:H,4,0))</f>
        <v>#N/A</v>
      </c>
      <c r="S629" t="e">
        <f>IF(ISNA(VLOOKUP(E:E,'Мегавитрина на 21.09'!C:H,5,0)), VLOOKUP(E:E,'Мегавитрина на 21.09'!D:H,4,0),VLOOKUP(E:E,'Мегавитрина на 21.09'!C:H,5,0))</f>
        <v>#N/A</v>
      </c>
      <c r="T629" t="e">
        <f>IF(ISNA(VLOOKUP(E:E,'Мегавитрина на 21.09'!C:H,6,0)), VLOOKUP(E:E,'Мегавитрина на 21.09'!D:H,5,0),VLOOKUP(E:E,'Мегавитрина на 21.09'!C:H,6,0))</f>
        <v>#N/A</v>
      </c>
    </row>
    <row r="630" spans="1:20" ht="20.100000000000001" hidden="1" customHeight="1">
      <c r="A630">
        <v>2</v>
      </c>
      <c r="B630">
        <v>629</v>
      </c>
      <c r="C630" t="s">
        <v>260</v>
      </c>
      <c r="D630" t="s">
        <v>2765</v>
      </c>
      <c r="E630" t="s">
        <v>956</v>
      </c>
      <c r="F630" t="s">
        <v>260</v>
      </c>
      <c r="J630" s="9" t="s">
        <v>266</v>
      </c>
      <c r="L630" t="e">
        <f>VLOOKUP(F630&amp;E630,'Атрибут-ТОД2'!F:F,1,0)</f>
        <v>#N/A</v>
      </c>
      <c r="O630" s="27" t="str">
        <f>IF(ISNA(VLOOKUP(E:E,'Мегавитрина на 21.09'!C:H,1,0)), VLOOKUP(E:E,'Мегавитрина на 21.09'!D:H,1,0),VLOOKUP(E:E,'Мегавитрина на 21.09'!C:H,1,0))</f>
        <v>lne_curr_pmt_diff_auto_rub_amt</v>
      </c>
      <c r="P630" s="27">
        <f>IF(ISNA(VLOOKUP(E:E,'Мегавитрина на 21.09'!C:H,2,0)), VLOOKUP(E:E,'Мегавитрина на 21.09'!D:H,1,0),VLOOKUP(E:E,'Мегавитрина на 21.09'!C:H,2,0))</f>
        <v>0</v>
      </c>
      <c r="Q630" s="27" t="str">
        <f>IF(ISNA(VLOOKUP(E:E,'Мегавитрина на 21.09'!C:H,3,0)), VLOOKUP(E:E,'Мегавитрина на 21.09'!D:H,2,0),VLOOKUP(E:E,'Мегавитрина на 21.09'!C:H,3,0))</f>
        <v>сумма текущих дифференцированных платежей по автокредитам, руб.</v>
      </c>
      <c r="R630" s="27" t="str">
        <f>IF(ISNA(VLOOKUP(E:E,'Мегавитрина на 21.09'!C:H,4,0)), VLOOKUP(E:E,'Мегавитрина на 21.09'!D:H,3,0),VLOOKUP(E:E,'Мегавитрина на 21.09'!C:H,4,0))</f>
        <v>custom_rb_loan.loan_agrmnt</v>
      </c>
      <c r="S630" t="str">
        <f>IF(ISNA(VLOOKUP(E:E,'Мегавитрина на 21.09'!C:H,5,0)), VLOOKUP(E:E,'Мегавитрина на 21.09'!D:H,4,0),VLOOKUP(E:E,'Мегавитрина на 21.09'!C:H,5,0))</f>
        <v>PRD3_1_069_VD_DWH.T_AGR_CRED_PLAN_OPTN@promtd</v>
      </c>
      <c r="T630" t="str">
        <f>IF(ISNA(VLOOKUP(E:E,'Мегавитрина на 21.09'!C:H,6,0)), VLOOKUP(E:E,'Мегавитрина на 21.09'!D:H,5,0),VLOOKUP(E:E,'Мегавитрина на 21.09'!C:H,6,0))</f>
        <v>Sum(CASE WHEN la.loan_type_cd = 'AUTO' AND la.repayment_mode_cd &lt;&gt; 'ANN' AND Coalesce(la.agrmnt_close_dt,DATE'9999-12-31')&gt;p_report_dt THEN p.plan_optn_rub ELSE 0 end) AS lne_curr_pmt_diff_auto_rub_amt,     WHERE (1 = 1)
                                               AND la.loan_class_cd = 'LOAN'
                                               AND la.agrmnt_open_dt &lt;= p_report_dt
                                               AND p_report_dt BETWEEN la.row_actual_from_dt AND la.row_actual_to_dt                  
                                               AND la.epk_id &lt;&gt; -1
                                               AND la.agrmnt_valid_flag = 'Y'   
                                               AND la.cred_line_tranch_cd&lt;&gt;'Tranche'</v>
      </c>
    </row>
    <row r="631" spans="1:20" ht="20.100000000000001" hidden="1" customHeight="1">
      <c r="A631">
        <v>2</v>
      </c>
      <c r="B631">
        <v>630</v>
      </c>
      <c r="C631" t="s">
        <v>260</v>
      </c>
      <c r="D631" t="s">
        <v>2765</v>
      </c>
      <c r="E631" t="s">
        <v>957</v>
      </c>
      <c r="F631" t="s">
        <v>260</v>
      </c>
      <c r="J631" s="9" t="s">
        <v>266</v>
      </c>
      <c r="L631" t="e">
        <f>VLOOKUP(F631&amp;E631,'Атрибут-ТОД2'!F:F,1,0)</f>
        <v>#N/A</v>
      </c>
      <c r="O631" s="27" t="str">
        <f>IF(ISNA(VLOOKUP(E:E,'Мегавитрина на 21.09'!C:H,1,0)), VLOOKUP(E:E,'Мегавитрина на 21.09'!D:H,1,0),VLOOKUP(E:E,'Мегавитрина на 21.09'!C:H,1,0))</f>
        <v>lne_curr_pmt_diff_mg_rub_amt</v>
      </c>
      <c r="P631" s="27">
        <f>IF(ISNA(VLOOKUP(E:E,'Мегавитрина на 21.09'!C:H,2,0)), VLOOKUP(E:E,'Мегавитрина на 21.09'!D:H,1,0),VLOOKUP(E:E,'Мегавитрина на 21.09'!C:H,2,0))</f>
        <v>0</v>
      </c>
      <c r="Q631" s="27" t="str">
        <f>IF(ISNA(VLOOKUP(E:E,'Мегавитрина на 21.09'!C:H,3,0)), VLOOKUP(E:E,'Мегавитрина на 21.09'!D:H,2,0),VLOOKUP(E:E,'Мегавитрина на 21.09'!C:H,3,0))</f>
        <v>сумма текущих дифференцированных платежей по ипотечным кредитам, руб.</v>
      </c>
      <c r="R631" s="27" t="str">
        <f>IF(ISNA(VLOOKUP(E:E,'Мегавитрина на 21.09'!C:H,4,0)), VLOOKUP(E:E,'Мегавитрина на 21.09'!D:H,3,0),VLOOKUP(E:E,'Мегавитрина на 21.09'!C:H,4,0))</f>
        <v>custom_rb_loan.loan_agrmnt</v>
      </c>
      <c r="S631" t="str">
        <f>IF(ISNA(VLOOKUP(E:E,'Мегавитрина на 21.09'!C:H,5,0)), VLOOKUP(E:E,'Мегавитрина на 21.09'!D:H,4,0),VLOOKUP(E:E,'Мегавитрина на 21.09'!C:H,5,0))</f>
        <v>PRD3_1_069_VD_DWH.T_AGR_CRED_PLAN_OPTN@promtd</v>
      </c>
      <c r="T631" t="str">
        <f>IF(ISNA(VLOOKUP(E:E,'Мегавитрина на 21.09'!C:H,6,0)), VLOOKUP(E:E,'Мегавитрина на 21.09'!D:H,5,0),VLOOKUP(E:E,'Мегавитрина на 21.09'!C:H,6,0))</f>
        <v>Sum(CASE WHEN la.loan_type_cd = 'Mortgage' AND la.repayment_mode_cd &lt;&gt; 'ANN' AND Coalesce(la.agrmnt_close_dt,DATE'9999-12-31')&gt;p_report_dt THEN p.plan_optn_rub ELSE 0 end) AS lne_curr_pmt_diff_mg_rub_amt,    WHERE (1 = 1)
                                               AND la.loan_class_cd = 'LOAN'
                                               AND la.agrmnt_open_dt &lt;= p_report_dt
                                               AND p_report_dt BETWEEN la.row_actual_from_dt AND la.row_actual_to_dt                  
                                               AND la.epk_id &lt;&gt; -1
                                               AND la.agrmnt_valid_flag = 'Y'   
                                               AND la.cred_line_tranch_cd&lt;&gt;'Tranche'</v>
      </c>
    </row>
    <row r="632" spans="1:20" ht="20.100000000000001" hidden="1" customHeight="1">
      <c r="A632">
        <v>2</v>
      </c>
      <c r="B632">
        <v>631</v>
      </c>
      <c r="C632" t="s">
        <v>260</v>
      </c>
      <c r="D632" t="s">
        <v>2765</v>
      </c>
      <c r="E632" t="s">
        <v>958</v>
      </c>
      <c r="F632" t="s">
        <v>260</v>
      </c>
      <c r="J632" s="9" t="s">
        <v>266</v>
      </c>
      <c r="L632" t="e">
        <f>VLOOKUP(F632&amp;E632,'Атрибут-ТОД2'!F:F,1,0)</f>
        <v>#N/A</v>
      </c>
      <c r="O632" s="27" t="str">
        <f>IF(ISNA(VLOOKUP(E:E,'Мегавитрина на 21.09'!C:H,1,0)), VLOOKUP(E:E,'Мегавитрина на 21.09'!D:H,1,0),VLOOKUP(E:E,'Мегавитрина на 21.09'!C:H,1,0))</f>
        <v>lne_curr_pmt_diff_pl_rub_amt</v>
      </c>
      <c r="P632" s="27">
        <f>IF(ISNA(VLOOKUP(E:E,'Мегавитрина на 21.09'!C:H,2,0)), VLOOKUP(E:E,'Мегавитрина на 21.09'!D:H,1,0),VLOOKUP(E:E,'Мегавитрина на 21.09'!C:H,2,0))</f>
        <v>0</v>
      </c>
      <c r="Q632" s="27" t="str">
        <f>IF(ISNA(VLOOKUP(E:E,'Мегавитрина на 21.09'!C:H,3,0)), VLOOKUP(E:E,'Мегавитрина на 21.09'!D:H,2,0),VLOOKUP(E:E,'Мегавитрина на 21.09'!C:H,3,0))</f>
        <v>сумма текущих дифференцированных платежей по потребкредитам, руб.</v>
      </c>
      <c r="R632" s="27" t="str">
        <f>IF(ISNA(VLOOKUP(E:E,'Мегавитрина на 21.09'!C:H,4,0)), VLOOKUP(E:E,'Мегавитрина на 21.09'!D:H,3,0),VLOOKUP(E:E,'Мегавитрина на 21.09'!C:H,4,0))</f>
        <v>custom_rb_loan.loan_agrmnt</v>
      </c>
      <c r="S632" t="str">
        <f>IF(ISNA(VLOOKUP(E:E,'Мегавитрина на 21.09'!C:H,5,0)), VLOOKUP(E:E,'Мегавитрина на 21.09'!D:H,4,0),VLOOKUP(E:E,'Мегавитрина на 21.09'!C:H,5,0))</f>
        <v>PRD3_1_069_VD_DWH.T_AGR_CRED_PLAN_OPTN@promtd</v>
      </c>
      <c r="T632" t="str">
        <f>IF(ISNA(VLOOKUP(E:E,'Мегавитрина на 21.09'!C:H,6,0)), VLOOKUP(E:E,'Мегавитрина на 21.09'!D:H,5,0),VLOOKUP(E:E,'Мегавитрина на 21.09'!C:H,6,0))</f>
        <v>Sum(CASE WHEN la.loan_type_cd = 'PL' AND la.repayment_mode_cd &lt;&gt; 'ANN' AND Coalesce(la.agrmnt_close_dt,DATE'9999-12-31')&gt;p_report_dt THEN p.plan_optn_rub ELSE 0 end) AS lne_curr_pmt_diff_pl_rub_amt,    WHERE (1 = 1)
                                               AND la.loan_class_cd = 'LOAN'
                                               AND la.agrmnt_open_dt &lt;= p_report_dt
                                               AND p_report_dt BETWEEN la.row_actual_from_dt AND la.row_actual_to_dt                  
                                               AND la.epk_id &lt;&gt; -1
                                               AND la.agrmnt_valid_flag = 'Y'   
                                               AND la.cred_line_tranch_cd&lt;&gt;'Tranche'</v>
      </c>
    </row>
    <row r="633" spans="1:20" ht="20.100000000000001" hidden="1" customHeight="1">
      <c r="A633">
        <v>2</v>
      </c>
      <c r="B633">
        <v>632</v>
      </c>
      <c r="C633" t="s">
        <v>260</v>
      </c>
      <c r="D633" t="s">
        <v>2765</v>
      </c>
      <c r="E633" t="s">
        <v>959</v>
      </c>
      <c r="F633" t="s">
        <v>260</v>
      </c>
      <c r="J633" s="9" t="s">
        <v>266</v>
      </c>
      <c r="L633" t="e">
        <f>VLOOKUP(F633&amp;E633,'Атрибут-ТОД2'!F:F,1,0)</f>
        <v>#N/A</v>
      </c>
      <c r="O633" s="27" t="str">
        <f>IF(ISNA(VLOOKUP(E:E,'Мегавитрина на 21.09'!C:H,1,0)), VLOOKUP(E:E,'Мегавитрина на 21.09'!D:H,1,0),VLOOKUP(E:E,'Мегавитрина на 21.09'!C:H,1,0))</f>
        <v>lne_curr_pmt_diff_tot_rub_amt</v>
      </c>
      <c r="P633" s="27">
        <f>IF(ISNA(VLOOKUP(E:E,'Мегавитрина на 21.09'!C:H,2,0)), VLOOKUP(E:E,'Мегавитрина на 21.09'!D:H,1,0),VLOOKUP(E:E,'Мегавитрина на 21.09'!C:H,2,0))</f>
        <v>0</v>
      </c>
      <c r="Q633" s="27" t="str">
        <f>IF(ISNA(VLOOKUP(E:E,'Мегавитрина на 21.09'!C:H,3,0)), VLOOKUP(E:E,'Мегавитрина на 21.09'!D:H,2,0),VLOOKUP(E:E,'Мегавитрина на 21.09'!C:H,3,0))</f>
        <v>сумма текущих дифференцированных платежей, руб.</v>
      </c>
      <c r="R633" s="27" t="str">
        <f>IF(ISNA(VLOOKUP(E:E,'Мегавитрина на 21.09'!C:H,4,0)), VLOOKUP(E:E,'Мегавитрина на 21.09'!D:H,3,0),VLOOKUP(E:E,'Мегавитрина на 21.09'!C:H,4,0))</f>
        <v>custom_rb_loan.loan_agrmnt</v>
      </c>
      <c r="S633" t="str">
        <f>IF(ISNA(VLOOKUP(E:E,'Мегавитрина на 21.09'!C:H,5,0)), VLOOKUP(E:E,'Мегавитрина на 21.09'!D:H,4,0),VLOOKUP(E:E,'Мегавитрина на 21.09'!C:H,5,0))</f>
        <v>PRD3_1_069_VD_DWH.T_AGR_CRED_PLAN_OPTN@promtd</v>
      </c>
      <c r="T633" t="str">
        <f>IF(ISNA(VLOOKUP(E:E,'Мегавитрина на 21.09'!C:H,6,0)), VLOOKUP(E:E,'Мегавитрина на 21.09'!D:H,5,0),VLOOKUP(E:E,'Мегавитрина на 21.09'!C:H,6,0))</f>
        <v>Sum(CASE WHEN la.repayment_mode_cd &lt;&gt; 'ANN' THEN p.plan_optn_rub ELSE 0 end) lne_curr_pmt_diff_tot_rub_amt,   WHERE (1 = 1)
                                               AND la.loan_class_cd = 'LOAN'
                                               AND la.agrmnt_open_dt &lt;= p_report_dt
                                               AND p_report_dt BETWEEN la.row_actual_from_dt AND la.row_actual_to_dt                  
                                               AND la.epk_id &lt;&gt; -1
                                               AND la.agrmnt_valid_flag = 'Y'   
                                               AND la.cred_line_tranch_cd&lt;&gt;'Tranche'</v>
      </c>
    </row>
    <row r="634" spans="1:20" ht="20.100000000000001" hidden="1" customHeight="1">
      <c r="A634">
        <v>2</v>
      </c>
      <c r="B634">
        <v>633</v>
      </c>
      <c r="C634" t="s">
        <v>260</v>
      </c>
      <c r="D634" t="s">
        <v>2765</v>
      </c>
      <c r="E634" t="s">
        <v>960</v>
      </c>
      <c r="F634" t="s">
        <v>260</v>
      </c>
      <c r="I634" t="s">
        <v>2169</v>
      </c>
      <c r="J634" s="9" t="s">
        <v>266</v>
      </c>
      <c r="L634" t="e">
        <f>VLOOKUP(F634&amp;E634,'Атрибут-ТОД2'!F:F,1,0)</f>
        <v>#N/A</v>
      </c>
      <c r="O634" s="27" t="str">
        <f>IF(ISNA(VLOOKUP(E:E,'Мегавитрина на 21.09'!C:H,1,0)), VLOOKUP(E:E,'Мегавитрина на 21.09'!D:H,1,0),VLOOKUP(E:E,'Мегавитрина на 21.09'!C:H,1,0))</f>
        <v>lne_debt_overdue_bal_rub_amt</v>
      </c>
      <c r="P634" s="27" t="str">
        <f>IF(ISNA(VLOOKUP(E:E,'Мегавитрина на 21.09'!C:H,2,0)), VLOOKUP(E:E,'Мегавитрина на 21.09'!D:H,1,0),VLOOKUP(E:E,'Мегавитрина на 21.09'!C:H,2,0))</f>
        <v>lne_debt_overdue_bal_rub_amt</v>
      </c>
      <c r="Q634" s="27" t="str">
        <f>IF(ISNA(VLOOKUP(E:E,'Мегавитрина на 21.09'!C:H,3,0)), VLOOKUP(E:E,'Мегавитрина на 21.09'!D:H,2,0),VLOOKUP(E:E,'Мегавитрина на 21.09'!C:H,3,0))</f>
        <v>Сумма просроченной задолженности по овердрафтам</v>
      </c>
      <c r="R634" s="27" t="str">
        <f>IF(ISNA(VLOOKUP(E:E,'Мегавитрина на 21.09'!C:H,4,0)), VLOOKUP(E:E,'Мегавитрина на 21.09'!D:H,3,0),VLOOKUP(E:E,'Мегавитрина на 21.09'!C:H,4,0))</f>
        <v>custom_rb_loan.loan_agrmnt</v>
      </c>
      <c r="S634">
        <f>IF(ISNA(VLOOKUP(E:E,'Мегавитрина на 21.09'!C:H,5,0)), VLOOKUP(E:E,'Мегавитрина на 21.09'!D:H,4,0),VLOOKUP(E:E,'Мегавитрина на 21.09'!C:H,5,0))</f>
        <v>0</v>
      </c>
      <c r="T634" t="str">
        <f>IF(ISNA(VLOOKUP(E:E,'Мегавитрина на 21.09'!C:H,6,0)), VLOOKUP(E:E,'Мегавитрина на 21.09'!D:H,5,0),VLOOKUP(E:E,'Мегавитрина на 21.09'!C:H,6,0))</f>
        <v>Sum(Coalesce(debt_overdue_bal_rub_amt,)) AS debt_overdue_bal_rub_amt   WHERE (1 = 1)
                                               AND la.loan_class_cd = 'LOAN'
                                               AND la.agrmnt_open_dt &lt;= p_report_dt
                                               AND p_report_dt BETWEEN la.row_actual_from_dt AND la.row_actual_to_dt                  
                                               AND la.epk_id &lt;&gt; -1
                                               AND la.agrmnt_valid_flag = 'Y'   
                                               AND la.cred_line_tranch_cd&lt;&gt;'Tranche'</v>
      </c>
    </row>
    <row r="635" spans="1:20" ht="20.100000000000001" hidden="1" customHeight="1">
      <c r="A635">
        <v>2</v>
      </c>
      <c r="B635">
        <v>634</v>
      </c>
      <c r="C635" t="s">
        <v>260</v>
      </c>
      <c r="D635" t="s">
        <v>2765</v>
      </c>
      <c r="E635" t="s">
        <v>961</v>
      </c>
      <c r="F635" t="s">
        <v>260</v>
      </c>
      <c r="J635" s="9" t="s">
        <v>266</v>
      </c>
      <c r="L635" t="e">
        <f>VLOOKUP(F635&amp;E635,'Атрибут-ТОД2'!F:F,1,0)</f>
        <v>#N/A</v>
      </c>
      <c r="O635" s="27" t="str">
        <f>IF(ISNA(VLOOKUP(E:E,'Мегавитрина на 21.09'!C:H,1,0)), VLOOKUP(E:E,'Мегавитрина на 21.09'!D:H,1,0),VLOOKUP(E:E,'Мегавитрина на 21.09'!C:H,1,0))</f>
        <v>lne_loan_overdue_nflag</v>
      </c>
      <c r="P635" s="27" t="str">
        <f>IF(ISNA(VLOOKUP(E:E,'Мегавитрина на 21.09'!C:H,2,0)), VLOOKUP(E:E,'Мегавитрина на 21.09'!D:H,1,0),VLOOKUP(E:E,'Мегавитрина на 21.09'!C:H,2,0))</f>
        <v>cred_intr_overdue_nflag</v>
      </c>
      <c r="Q635" s="27" t="str">
        <f>IF(ISNA(VLOOKUP(E:E,'Мегавитрина на 21.09'!C:H,3,0)), VLOOKUP(E:E,'Мегавитрина на 21.09'!D:H,2,0),VLOOKUP(E:E,'Мегавитрина на 21.09'!C:H,3,0))</f>
        <v>Флаг наличия просроченной задолженности по кредитам</v>
      </c>
      <c r="R635" s="27" t="str">
        <f>IF(ISNA(VLOOKUP(E:E,'Мегавитрина на 21.09'!C:H,4,0)), VLOOKUP(E:E,'Мегавитрина на 21.09'!D:H,3,0),VLOOKUP(E:E,'Мегавитрина на 21.09'!C:H,4,0))</f>
        <v>custom_rb_loan.agrmnt_bal</v>
      </c>
      <c r="S635">
        <f>IF(ISNA(VLOOKUP(E:E,'Мегавитрина на 21.09'!C:H,5,0)), VLOOKUP(E:E,'Мегавитрина на 21.09'!D:H,4,0),VLOOKUP(E:E,'Мегавитрина на 21.09'!C:H,5,0))</f>
        <v>0</v>
      </c>
      <c r="T635" t="str">
        <f>IF(ISNA(VLOOKUP(E:E,'Мегавитрина на 21.09'!C:H,6,0)), VLOOKUP(E:E,'Мегавитрина на 21.09'!D:H,5,0),VLOOKUP(E:E,'Мегавитрина на 21.09'!C:H,6,0))</f>
        <v>Sum(Coalesce(bal.debt_overdue_bal_rub_amt,0))   WHERE (1 = 1)
                                               AND la.loan_class_cd = 'LOAN'
                                               AND la.agrmnt_open_dt &lt;= p_report_dt
                                               AND p_report_dt BETWEEN la.row_actual_from_dt AND la.row_actual_to_dt                  
                                               AND la.epk_id &lt;&gt; -1
                                               AND la.agrmnt_valid_flag = 'Y'   
                                               AND la.cred_line_tranch_cd&lt;&gt;'Tranche'</v>
      </c>
    </row>
    <row r="636" spans="1:20" ht="20.100000000000001" hidden="1" customHeight="1">
      <c r="A636">
        <v>2</v>
      </c>
      <c r="B636">
        <v>635</v>
      </c>
      <c r="C636" t="s">
        <v>260</v>
      </c>
      <c r="D636" t="s">
        <v>2765</v>
      </c>
      <c r="E636" t="s">
        <v>962</v>
      </c>
      <c r="F636" t="s">
        <v>260</v>
      </c>
      <c r="J636" s="9" t="s">
        <v>266</v>
      </c>
      <c r="L636" t="e">
        <f>VLOOKUP(F636&amp;E636,'Атрибут-ТОД2'!F:F,1,0)</f>
        <v>#N/A</v>
      </c>
      <c r="O636" s="27" t="str">
        <f>IF(ISNA(VLOOKUP(E:E,'Мегавитрина на 21.09'!C:H,1,0)), VLOOKUP(E:E,'Мегавитрина на 21.09'!D:H,1,0),VLOOKUP(E:E,'Мегавитрина на 21.09'!C:H,1,0))</f>
        <v>lne_lst_open_auto_rate</v>
      </c>
      <c r="P636" s="27">
        <f>IF(ISNA(VLOOKUP(E:E,'Мегавитрина на 21.09'!C:H,2,0)), VLOOKUP(E:E,'Мегавитрина на 21.09'!D:H,1,0),VLOOKUP(E:E,'Мегавитрина на 21.09'!C:H,2,0))</f>
        <v>0</v>
      </c>
      <c r="Q636" s="27" t="str">
        <f>IF(ISNA(VLOOKUP(E:E,'Мегавитрина на 21.09'!C:H,3,0)), VLOOKUP(E:E,'Мегавитрина на 21.09'!D:H,2,0),VLOOKUP(E:E,'Мегавитрина на 21.09'!C:H,3,0))</f>
        <v>процентная ставка последнего из действующих автокредитов</v>
      </c>
      <c r="R636" s="27" t="str">
        <f>IF(ISNA(VLOOKUP(E:E,'Мегавитрина на 21.09'!C:H,4,0)), VLOOKUP(E:E,'Мегавитрина на 21.09'!D:H,3,0),VLOOKUP(E:E,'Мегавитрина на 21.09'!C:H,4,0))</f>
        <v>custom_rb_loan.loan_agrmnt</v>
      </c>
      <c r="S636">
        <f>IF(ISNA(VLOOKUP(E:E,'Мегавитрина на 21.09'!C:H,5,0)), VLOOKUP(E:E,'Мегавитрина на 21.09'!D:H,4,0),VLOOKUP(E:E,'Мегавитрина на 21.09'!C:H,5,0))</f>
        <v>0</v>
      </c>
      <c r="T636" t="str">
        <f>IF(ISNA(VLOOKUP(E:E,'Мегавитрина на 21.09'!C:H,6,0)), VLOOKUP(E:E,'Мегавитрина на 21.09'!D:H,5,0),VLOOKUP(E:E,'Мегавитрина на 21.09'!C:H,6,0))</f>
        <v>CASE WHEN la.loan_type_cd = 'AUTO'  THEN   
                First_Value(interest_rate) Over (PARTITION BY epk_id, loan_type_cd  ORDER BY la.agrmnt_open_dt DESC) ELSE NULL END AS lne_lst_open_auto_rateWHERE (1 = 1)
                                               AND la.loan_class_cd = 'LOAN'
                                               AND la.agrmnt_open_dt &lt;= p_report_dt
                                               AND p_report_dt BETWEEN la.row_actual_from_dt AND la.row_actual_to_dt                  
                                               AND la.epk_id &lt;&gt; -1
                                               AND la.agrmnt_valid_flag = 'Y'   
                                               AND la.cred_line_tranch_cd&lt;&gt;'Tranche'</v>
      </c>
    </row>
    <row r="637" spans="1:20" ht="20.100000000000001" hidden="1" customHeight="1">
      <c r="A637">
        <v>2</v>
      </c>
      <c r="B637">
        <v>636</v>
      </c>
      <c r="C637" t="s">
        <v>260</v>
      </c>
      <c r="D637" t="s">
        <v>2765</v>
      </c>
      <c r="E637" t="s">
        <v>963</v>
      </c>
      <c r="F637" t="s">
        <v>260</v>
      </c>
      <c r="J637" s="9" t="s">
        <v>266</v>
      </c>
      <c r="L637" t="e">
        <f>VLOOKUP(F637&amp;E637,'Атрибут-ТОД2'!F:F,1,0)</f>
        <v>#N/A</v>
      </c>
      <c r="O637" s="27" t="str">
        <f>IF(ISNA(VLOOKUP(E:E,'Мегавитрина на 21.09'!C:H,1,0)), VLOOKUP(E:E,'Мегавитрина на 21.09'!D:H,1,0),VLOOKUP(E:E,'Мегавитрина на 21.09'!C:H,1,0))</f>
        <v>lne_lst_open_mg_rate</v>
      </c>
      <c r="P637" s="27">
        <f>IF(ISNA(VLOOKUP(E:E,'Мегавитрина на 21.09'!C:H,2,0)), VLOOKUP(E:E,'Мегавитрина на 21.09'!D:H,1,0),VLOOKUP(E:E,'Мегавитрина на 21.09'!C:H,2,0))</f>
        <v>0</v>
      </c>
      <c r="Q637" s="27" t="str">
        <f>IF(ISNA(VLOOKUP(E:E,'Мегавитрина на 21.09'!C:H,3,0)), VLOOKUP(E:E,'Мегавитрина на 21.09'!D:H,2,0),VLOOKUP(E:E,'Мегавитрина на 21.09'!C:H,3,0))</f>
        <v>процентная ставка последнего из действующих ипотечных кредитов</v>
      </c>
      <c r="R637" s="27" t="str">
        <f>IF(ISNA(VLOOKUP(E:E,'Мегавитрина на 21.09'!C:H,4,0)), VLOOKUP(E:E,'Мегавитрина на 21.09'!D:H,3,0),VLOOKUP(E:E,'Мегавитрина на 21.09'!C:H,4,0))</f>
        <v>custom_rb_loan.loan_agrmnt</v>
      </c>
      <c r="S637">
        <f>IF(ISNA(VLOOKUP(E:E,'Мегавитрина на 21.09'!C:H,5,0)), VLOOKUP(E:E,'Мегавитрина на 21.09'!D:H,4,0),VLOOKUP(E:E,'Мегавитрина на 21.09'!C:H,5,0))</f>
        <v>0</v>
      </c>
      <c r="T637" t="str">
        <f>IF(ISNA(VLOOKUP(E:E,'Мегавитрина на 21.09'!C:H,6,0)), VLOOKUP(E:E,'Мегавитрина на 21.09'!D:H,5,0),VLOOKUP(E:E,'Мегавитрина на 21.09'!C:H,6,0))</f>
        <v>First_Value(interest_rate) Over (PARTITION BY epk_id, loan_type_cd  ORDER BY la.agrmnt_open_dt DESC) ELSE NULL END AS lne_lst_open_mg_rate,  WHERE (1 = 1)
                                               AND la.loan_class_cd = 'LOAN'
                                               AND la.agrmnt_open_dt &lt;= p_report_dt
                                               AND p_report_dt BETWEEN la.row_actual_from_dt AND la.row_actual_to_dt                  
                                               AND la.epk_id &lt;&gt; -1
                                               AND la.agrmnt_valid_flag = 'Y'   
                                               AND la.cred_line_tranch_cd&lt;&gt;'Tranche'</v>
      </c>
    </row>
    <row r="638" spans="1:20" ht="20.100000000000001" hidden="1" customHeight="1">
      <c r="A638">
        <v>2</v>
      </c>
      <c r="B638">
        <v>637</v>
      </c>
      <c r="C638" t="s">
        <v>260</v>
      </c>
      <c r="D638" t="s">
        <v>2765</v>
      </c>
      <c r="E638" t="s">
        <v>964</v>
      </c>
      <c r="F638" t="s">
        <v>260</v>
      </c>
      <c r="J638" s="9" t="s">
        <v>266</v>
      </c>
      <c r="L638" t="e">
        <f>VLOOKUP(F638&amp;E638,'Атрибут-ТОД2'!F:F,1,0)</f>
        <v>#N/A</v>
      </c>
      <c r="O638" s="27" t="str">
        <f>IF(ISNA(VLOOKUP(E:E,'Мегавитрина на 21.09'!C:H,1,0)), VLOOKUP(E:E,'Мегавитрина на 21.09'!D:H,1,0),VLOOKUP(E:E,'Мегавитрина на 21.09'!C:H,1,0))</f>
        <v>lne_lst_open_pl_rate</v>
      </c>
      <c r="P638" s="27">
        <f>IF(ISNA(VLOOKUP(E:E,'Мегавитрина на 21.09'!C:H,2,0)), VLOOKUP(E:E,'Мегавитрина на 21.09'!D:H,1,0),VLOOKUP(E:E,'Мегавитрина на 21.09'!C:H,2,0))</f>
        <v>0</v>
      </c>
      <c r="Q638" s="27" t="str">
        <f>IF(ISNA(VLOOKUP(E:E,'Мегавитрина на 21.09'!C:H,3,0)), VLOOKUP(E:E,'Мегавитрина на 21.09'!D:H,2,0),VLOOKUP(E:E,'Мегавитрина на 21.09'!C:H,3,0))</f>
        <v>процентная ставка последнего из действующих потребкредитов</v>
      </c>
      <c r="R638" s="27" t="str">
        <f>IF(ISNA(VLOOKUP(E:E,'Мегавитрина на 21.09'!C:H,4,0)), VLOOKUP(E:E,'Мегавитрина на 21.09'!D:H,3,0),VLOOKUP(E:E,'Мегавитрина на 21.09'!C:H,4,0))</f>
        <v>custom_rb_loan.loan_agrmnt</v>
      </c>
      <c r="S638">
        <f>IF(ISNA(VLOOKUP(E:E,'Мегавитрина на 21.09'!C:H,5,0)), VLOOKUP(E:E,'Мегавитрина на 21.09'!D:H,4,0),VLOOKUP(E:E,'Мегавитрина на 21.09'!C:H,5,0))</f>
        <v>0</v>
      </c>
      <c r="T638" t="str">
        <f>IF(ISNA(VLOOKUP(E:E,'Мегавитрина на 21.09'!C:H,6,0)), VLOOKUP(E:E,'Мегавитрина на 21.09'!D:H,5,0),VLOOKUP(E:E,'Мегавитрина на 21.09'!C:H,6,0))</f>
        <v>First_Value(interest_rate) Over (PARTITION BY epk_id, loan_type_cd  ORDER BY la.agrmnt_open_dt DESC) ELSE NULL END AS lne_lst_open_pl_rate,  WHERE (1 = 1)
                                               AND la.loan_class_cd = 'LOAN'
                                               AND la.agrmnt_open_dt &lt;= p_report_dt
                                               AND p_report_dt BETWEEN la.row_actual_from_dt AND la.row_actual_to_dt                  
                                               AND la.epk_id &lt;&gt; -1
                                               AND la.agrmnt_valid_flag = 'Y'   
                                               AND la.cred_line_tranch_cd&lt;&gt;'Tranche'</v>
      </c>
    </row>
    <row r="639" spans="1:20" ht="20.100000000000001" hidden="1" customHeight="1">
      <c r="A639">
        <v>2</v>
      </c>
      <c r="B639">
        <v>638</v>
      </c>
      <c r="C639" t="s">
        <v>260</v>
      </c>
      <c r="D639" t="s">
        <v>2765</v>
      </c>
      <c r="E639" t="s">
        <v>965</v>
      </c>
      <c r="F639" t="s">
        <v>260</v>
      </c>
      <c r="I639" t="s">
        <v>2170</v>
      </c>
      <c r="J639" s="9" t="s">
        <v>266</v>
      </c>
      <c r="L639" t="e">
        <f>VLOOKUP(F639&amp;E639,'Атрибут-ТОД2'!F:F,1,0)</f>
        <v>#N/A</v>
      </c>
      <c r="O639" s="27" t="str">
        <f>IF(ISNA(VLOOKUP(E:E,'Мегавитрина на 21.09'!C:H,1,0)), VLOOKUP(E:E,'Мегавитрина на 21.09'!D:H,1,0),VLOOKUP(E:E,'Мегавитрина на 21.09'!C:H,1,0))</f>
        <v>lne_mg_agr_clsd_00_ever_qty</v>
      </c>
      <c r="P639" s="27" t="str">
        <f>IF(ISNA(VLOOKUP(E:E,'Мегавитрина на 21.09'!C:H,2,0)), VLOOKUP(E:E,'Мегавитрина на 21.09'!D:H,1,0),VLOOKUP(E:E,'Мегавитрина на 21.09'!C:H,2,0))</f>
        <v>lne_mg_agr_clsd_00_ever_qty</v>
      </c>
      <c r="Q639" s="27" t="str">
        <f>IF(ISNA(VLOOKUP(E:E,'Мегавитрина на 21.09'!C:H,3,0)), VLOOKUP(E:E,'Мегавитрина на 21.09'!D:H,2,0),VLOOKUP(E:E,'Мегавитрина на 21.09'!C:H,3,0))</f>
        <v>Количество закрытых без просрочки за всю историю договоров - ипотека</v>
      </c>
      <c r="R639" s="27" t="str">
        <f>IF(ISNA(VLOOKUP(E:E,'Мегавитрина на 21.09'!C:H,4,0)), VLOOKUP(E:E,'Мегавитрина на 21.09'!D:H,3,0),VLOOKUP(E:E,'Мегавитрина на 21.09'!C:H,4,0))</f>
        <v>custom_rb_loan.agrmnt_bal
custom_rb_loan.loan_agrmnt</v>
      </c>
      <c r="S639">
        <f>IF(ISNA(VLOOKUP(E:E,'Мегавитрина на 21.09'!C:H,5,0)), VLOOKUP(E:E,'Мегавитрина на 21.09'!D:H,4,0),VLOOKUP(E:E,'Мегавитрина на 21.09'!C:H,5,0))</f>
        <v>0</v>
      </c>
      <c r="T639" t="str">
        <f>IF(ISNA(VLOOKUP(E:E,'Мегавитрина на 21.09'!C:H,6,0)), VLOOKUP(E:E,'Мегавитрина на 21.09'!D:H,5,0),VLOOKUP(E:E,'Мегавитрина на 21.09'!C:H,6,0))</f>
        <v>Sum(CASE WHEN la.loan_type_cd = 'MORTGAGE' AND Coalesce(la.agrmnt_close_dt, DATE '9999-12-31') &lt;= _report_dt AND bal.ovrd_max_dur_days =  THEN 1 ELSE  END)   WHERE (1 = 1)
                                               AND la.loan_class_cd = 'LOAN'
                                               AND la.agrmnt_open_dt &lt;= p_report_dt
                                               AND p_report_dt BETWEEN la.row_actual_from_dt AND la.row_actual_to_dt                  
                                               AND la.epk_id &lt;&gt; -1
                                               AND la.agrmnt_valid_flag = 'Y'   
                                               AND la.cred_line_tranch_cd&lt;&gt;'Tranche'</v>
      </c>
    </row>
    <row r="640" spans="1:20" ht="20.100000000000001" hidden="1" customHeight="1">
      <c r="A640">
        <v>2</v>
      </c>
      <c r="B640">
        <v>639</v>
      </c>
      <c r="C640" t="s">
        <v>260</v>
      </c>
      <c r="D640" t="s">
        <v>2765</v>
      </c>
      <c r="E640" t="s">
        <v>966</v>
      </c>
      <c r="F640" t="s">
        <v>260</v>
      </c>
      <c r="I640" t="s">
        <v>2171</v>
      </c>
      <c r="J640" s="9" t="s">
        <v>266</v>
      </c>
      <c r="L640" t="str">
        <f>VLOOKUP(F640&amp;E640,'Атрибут-ТОД2'!F:F,1,0)</f>
        <v>SBX_RETAIL_MP_DM.ft_client_aggr_mnth_epklne_mg_agr_clsd_ever_qty</v>
      </c>
      <c r="O640" s="27" t="str">
        <f>IF(ISNA(VLOOKUP(E:E,'Мегавитрина на 21.09'!C:H,1,0)), VLOOKUP(E:E,'Мегавитрина на 21.09'!D:H,1,0),VLOOKUP(E:E,'Мегавитрина на 21.09'!C:H,1,0))</f>
        <v>lne_mg_agr_clsd_ever_qty</v>
      </c>
      <c r="P640" s="27" t="str">
        <f>IF(ISNA(VLOOKUP(E:E,'Мегавитрина на 21.09'!C:H,2,0)), VLOOKUP(E:E,'Мегавитрина на 21.09'!D:H,1,0),VLOOKUP(E:E,'Мегавитрина на 21.09'!C:H,2,0))</f>
        <v>cred_mg_closed_qty</v>
      </c>
      <c r="Q640" s="27" t="str">
        <f>IF(ISNA(VLOOKUP(E:E,'Мегавитрина на 21.09'!C:H,3,0)), VLOOKUP(E:E,'Мегавитрина на 21.09'!D:H,2,0),VLOOKUP(E:E,'Мегавитрина на 21.09'!C:H,3,0))</f>
        <v>Количество закрытых за всю историю договоров - ипотека</v>
      </c>
      <c r="R640" s="27" t="str">
        <f>IF(ISNA(VLOOKUP(E:E,'Мегавитрина на 21.09'!C:H,4,0)), VLOOKUP(E:E,'Мегавитрина на 21.09'!D:H,3,0),VLOOKUP(E:E,'Мегавитрина на 21.09'!C:H,4,0))</f>
        <v>custom_rb_loan.loan_agrmnt</v>
      </c>
      <c r="S640">
        <f>IF(ISNA(VLOOKUP(E:E,'Мегавитрина на 21.09'!C:H,5,0)), VLOOKUP(E:E,'Мегавитрина на 21.09'!D:H,4,0),VLOOKUP(E:E,'Мегавитрина на 21.09'!C:H,5,0))</f>
        <v>0</v>
      </c>
      <c r="T640" t="str">
        <f>IF(ISNA(VLOOKUP(E:E,'Мегавитрина на 21.09'!C:H,6,0)), VLOOKUP(E:E,'Мегавитрина на 21.09'!D:H,5,0),VLOOKUP(E:E,'Мегавитрина на 21.09'!C:H,6,0))</f>
        <v>Sum(CASE WHEN la.loan_type_cd = 'MORTGAGE' AND Coalesce(la.agrmnt_close_dt, DATE '9999-12-31') &lt;= _report_dt THEN 1 ELSE  END)  WHERE (1 = 1)
                                               AND la.loan_class_cd = 'LOAN'
                                               AND la.agrmnt_open_dt &lt;= p_report_dt
                                               AND p_report_dt BETWEEN la.row_actual_from_dt AND la.row_actual_to_dt                  
                                               AND la.epk_id &lt;&gt; -1
                                               AND la.agrmnt_valid_flag = 'Y'   
                                               AND la.cred_line_tranch_cd&lt;&gt;'Tranche'</v>
      </c>
    </row>
    <row r="641" spans="1:20" ht="20.100000000000001" hidden="1" customHeight="1">
      <c r="A641">
        <v>2</v>
      </c>
      <c r="B641">
        <v>640</v>
      </c>
      <c r="C641" t="s">
        <v>260</v>
      </c>
      <c r="D641" t="s">
        <v>2765</v>
      </c>
      <c r="E641" t="s">
        <v>967</v>
      </c>
      <c r="F641" t="s">
        <v>260</v>
      </c>
      <c r="I641" t="s">
        <v>2172</v>
      </c>
      <c r="J641" s="9" t="s">
        <v>266</v>
      </c>
      <c r="L641" t="e">
        <f>VLOOKUP(F641&amp;E641,'Атрибут-ТОД2'!F:F,1,0)</f>
        <v>#N/A</v>
      </c>
      <c r="O641" s="27" t="str">
        <f>IF(ISNA(VLOOKUP(E:E,'Мегавитрина на 21.09'!C:H,1,0)), VLOOKUP(E:E,'Мегавитрина на 21.09'!D:H,1,0),VLOOKUP(E:E,'Мегавитрина на 21.09'!C:H,1,0))</f>
        <v>lne_mg_agr_open_qty</v>
      </c>
      <c r="P641" s="27" t="str">
        <f>IF(ISNA(VLOOKUP(E:E,'Мегавитрина на 21.09'!C:H,2,0)), VLOOKUP(E:E,'Мегавитрина на 21.09'!D:H,1,0),VLOOKUP(E:E,'Мегавитрина на 21.09'!C:H,2,0))</f>
        <v>cred_mg_act_qty</v>
      </c>
      <c r="Q641" s="27" t="str">
        <f>IF(ISNA(VLOOKUP(E:E,'Мегавитрина на 21.09'!C:H,3,0)), VLOOKUP(E:E,'Мегавитрина на 21.09'!D:H,2,0),VLOOKUP(E:E,'Мегавитрина на 21.09'!C:H,3,0))</f>
        <v>Количество незакрытых кредитных договоров - ипотека</v>
      </c>
      <c r="R641" s="27" t="str">
        <f>IF(ISNA(VLOOKUP(E:E,'Мегавитрина на 21.09'!C:H,4,0)), VLOOKUP(E:E,'Мегавитрина на 21.09'!D:H,3,0),VLOOKUP(E:E,'Мегавитрина на 21.09'!C:H,4,0))</f>
        <v>custom_rb_loan.loan_agrmnt</v>
      </c>
      <c r="S641">
        <f>IF(ISNA(VLOOKUP(E:E,'Мегавитрина на 21.09'!C:H,5,0)), VLOOKUP(E:E,'Мегавитрина на 21.09'!D:H,4,0),VLOOKUP(E:E,'Мегавитрина на 21.09'!C:H,5,0))</f>
        <v>0</v>
      </c>
      <c r="T641" t="str">
        <f>IF(ISNA(VLOOKUP(E:E,'Мегавитрина на 21.09'!C:H,6,0)), VLOOKUP(E:E,'Мегавитрина на 21.09'!D:H,5,0),VLOOKUP(E:E,'Мегавитрина на 21.09'!C:H,6,0))</f>
        <v>Sum(CASE WHEN la.loan_type_cd = 'MORTGAGE' AND Coalesce(la.agrmnt_close_dt, DATE '9999-12-31') &gt; _report_dt THEN  1 ELSE  END)   WHERE (1 = 1)
                                               AND la.loan_class_cd = 'LOAN'
                                               AND la.agrmnt_open_dt &lt;= p_report_dt
                                               AND p_report_dt BETWEEN la.row_actual_from_dt AND la.row_actual_to_dt                  
                                               AND la.epk_id &lt;&gt; -1
                                               AND la.agrmnt_valid_flag = 'Y'   
                                               AND la.cred_line_tranch_cd&lt;&gt;'Tranche'</v>
      </c>
    </row>
    <row r="642" spans="1:20" ht="20.100000000000001" hidden="1" customHeight="1">
      <c r="A642">
        <v>2</v>
      </c>
      <c r="B642">
        <v>641</v>
      </c>
      <c r="C642" t="s">
        <v>260</v>
      </c>
      <c r="D642" t="s">
        <v>2765</v>
      </c>
      <c r="E642" t="s">
        <v>968</v>
      </c>
      <c r="F642" t="s">
        <v>260</v>
      </c>
      <c r="J642" s="9" t="s">
        <v>266</v>
      </c>
      <c r="L642" t="e">
        <f>VLOOKUP(F642&amp;E642,'Атрибут-ТОД2'!F:F,1,0)</f>
        <v>#N/A</v>
      </c>
      <c r="O642" s="27" t="str">
        <f>IF(ISNA(VLOOKUP(E:E,'Мегавитрина на 21.09'!C:H,1,0)), VLOOKUP(E:E,'Мегавитрина на 21.09'!D:H,1,0),VLOOKUP(E:E,'Мегавитрина на 21.09'!C:H,1,0))</f>
        <v>lne_mg_clsd_wavg_intr_rate</v>
      </c>
      <c r="P642" s="27">
        <f>IF(ISNA(VLOOKUP(E:E,'Мегавитрина на 21.09'!C:H,2,0)), VLOOKUP(E:E,'Мегавитрина на 21.09'!D:H,1,0),VLOOKUP(E:E,'Мегавитрина на 21.09'!C:H,2,0))</f>
        <v>0</v>
      </c>
      <c r="Q642" s="27" t="str">
        <f>IF(ISNA(VLOOKUP(E:E,'Мегавитрина на 21.09'!C:H,3,0)), VLOOKUP(E:E,'Мегавитрина на 21.09'!D:H,2,0),VLOOKUP(E:E,'Мегавитрина на 21.09'!C:H,3,0))</f>
        <v>средняя процентная ставка по закрытым ипотекам, взвешенная по сумме кредита</v>
      </c>
      <c r="R642" s="27" t="str">
        <f>IF(ISNA(VLOOKUP(E:E,'Мегавитрина на 21.09'!C:H,4,0)), VLOOKUP(E:E,'Мегавитрина на 21.09'!D:H,3,0),VLOOKUP(E:E,'Мегавитрина на 21.09'!C:H,4,0))</f>
        <v>custom_rb_loan.loan_agrmnt</v>
      </c>
      <c r="S642">
        <f>IF(ISNA(VLOOKUP(E:E,'Мегавитрина на 21.09'!C:H,5,0)), VLOOKUP(E:E,'Мегавитрина на 21.09'!D:H,4,0),VLOOKUP(E:E,'Мегавитрина на 21.09'!C:H,5,0))</f>
        <v>0</v>
      </c>
      <c r="T642" t="str">
        <f>IF(ISNA(VLOOKUP(E:E,'Мегавитрина на 21.09'!C:H,6,0)), VLOOKUP(E:E,'Мегавитрина на 21.09'!D:H,5,0),VLOOKUP(E:E,'Мегавитрина на 21.09'!C:H,6,0))</f>
        <v xml:space="preserve">Coalesce(Sum(CASE WHEN la.loan_type_cd = 'MORTGAGE' AND Coalesce(la.agrmnt_close_dt, DATE '9999-12-31') &lt;=p_report_dt THEN la.issue_rub_amt * la.interest_rate END),0)
                                                               / Coalesce(NullIf(Sum(CASE WHEN la.loan_type_cd = 'MORTGAGE' AND Coalesce(la.agrmnt_close_dt, DATE '9999-12-31') &lt;=p_report_dt AND la.interest_rate &gt; 0 THEN la.issue_rub_amt END),0),1)/100 AS lne_mg_clsd_wavg_intr_rate,                                             </v>
      </c>
    </row>
    <row r="643" spans="1:20" ht="20.100000000000001" hidden="1" customHeight="1">
      <c r="A643">
        <v>2</v>
      </c>
      <c r="B643">
        <v>642</v>
      </c>
      <c r="C643" t="s">
        <v>260</v>
      </c>
      <c r="D643" t="s">
        <v>2765</v>
      </c>
      <c r="E643" t="s">
        <v>969</v>
      </c>
      <c r="F643" t="s">
        <v>260</v>
      </c>
      <c r="H643">
        <f>VLOOKUP(E643,'Атрибут-ТОД'!B:F,3,0)</f>
        <v>0</v>
      </c>
      <c r="I643" t="s">
        <v>2173</v>
      </c>
      <c r="J643" s="9" t="s">
        <v>266</v>
      </c>
      <c r="K643" t="s">
        <v>2741</v>
      </c>
      <c r="L643" t="str">
        <f>VLOOKUP(F643&amp;E643,'Атрибут-ТОД2'!F:F,1,0)</f>
        <v>SBX_RETAIL_MP_DM.ft_client_aggr_mnth_epklne_mg_debt_due_rub_amt</v>
      </c>
      <c r="O643" s="27" t="str">
        <f>IF(ISNA(VLOOKUP(E:E,'Мегавитрина на 21.09'!C:H,1,0)), VLOOKUP(E:E,'Мегавитрина на 21.09'!D:H,1,0),VLOOKUP(E:E,'Мегавитрина на 21.09'!C:H,1,0))</f>
        <v>lne_mg_debt_due_rub_amt</v>
      </c>
      <c r="P643" s="27" t="str">
        <f>IF(ISNA(VLOOKUP(E:E,'Мегавитрина на 21.09'!C:H,2,0)), VLOOKUP(E:E,'Мегавитрина на 21.09'!D:H,1,0),VLOOKUP(E:E,'Мегавитрина на 21.09'!C:H,2,0))</f>
        <v>lne_mg_debt_due_rub_amt</v>
      </c>
      <c r="Q643" s="27" t="str">
        <f>IF(ISNA(VLOOKUP(E:E,'Мегавитрина на 21.09'!C:H,3,0)), VLOOKUP(E:E,'Мегавитрина на 21.09'!D:H,2,0),VLOOKUP(E:E,'Мегавитрина на 21.09'!C:H,3,0))</f>
        <v>Суммарный остаток основного долга (срочная часть) - ипотека</v>
      </c>
      <c r="R643" s="27" t="str">
        <f>IF(ISNA(VLOOKUP(E:E,'Мегавитрина на 21.09'!C:H,4,0)), VLOOKUP(E:E,'Мегавитрина на 21.09'!D:H,3,0),VLOOKUP(E:E,'Мегавитрина на 21.09'!C:H,4,0))</f>
        <v>custom_rb_loan.agrmnt_bal
custom_rb_loan.loan_agrmnt</v>
      </c>
      <c r="S643">
        <f>IF(ISNA(VLOOKUP(E:E,'Мегавитрина на 21.09'!C:H,5,0)), VLOOKUP(E:E,'Мегавитрина на 21.09'!D:H,4,0),VLOOKUP(E:E,'Мегавитрина на 21.09'!C:H,5,0))</f>
        <v>0</v>
      </c>
      <c r="T643" t="str">
        <f>IF(ISNA(VLOOKUP(E:E,'Мегавитрина на 21.09'!C:H,6,0)), VLOOKUP(E:E,'Мегавитрина на 21.09'!D:H,5,0),VLOOKUP(E:E,'Мегавитрина на 21.09'!C:H,6,0))</f>
        <v>Sum(CASE WHEN la.loan_type_cd = 'MORTGAGE' THEN Coalesce(bal.debt_due_bal_rub_amt,) ELSE  END)  WHERE (1 = 1)
                                               AND la.loan_class_cd = 'LOAN'
                                               AND la.agrmnt_open_dt &lt;= p_report_dt
                                               AND p_report_dt BETWEEN la.row_actual_from_dt AND la.row_actual_to_dt                  
                                               AND la.epk_id &lt;&gt; -1
                                               AND la.agrmnt_valid_flag = 'Y'   
                                               AND la.cred_line_tranch_cd&lt;&gt;'Tranche'</v>
      </c>
    </row>
    <row r="644" spans="1:20" ht="20.100000000000001" hidden="1" customHeight="1">
      <c r="A644">
        <v>2</v>
      </c>
      <c r="B644">
        <v>643</v>
      </c>
      <c r="C644" t="s">
        <v>260</v>
      </c>
      <c r="D644" t="s">
        <v>2765</v>
      </c>
      <c r="E644" t="s">
        <v>970</v>
      </c>
      <c r="F644" t="s">
        <v>260</v>
      </c>
      <c r="H644">
        <f>VLOOKUP(E644,'Атрибут-ТОД'!B:F,3,0)</f>
        <v>0</v>
      </c>
      <c r="I644" t="s">
        <v>2174</v>
      </c>
      <c r="J644" s="9" t="s">
        <v>266</v>
      </c>
      <c r="K644" t="s">
        <v>2741</v>
      </c>
      <c r="L644" t="str">
        <f>VLOOKUP(F644&amp;E644,'Атрибут-ТОД2'!F:F,1,0)</f>
        <v>SBX_RETAIL_MP_DM.ft_client_aggr_mnth_epklne_mg_debt_ovrd_rub_amt</v>
      </c>
      <c r="O644" s="27" t="str">
        <f>IF(ISNA(VLOOKUP(E:E,'Мегавитрина на 21.09'!C:H,1,0)), VLOOKUP(E:E,'Мегавитрина на 21.09'!D:H,1,0),VLOOKUP(E:E,'Мегавитрина на 21.09'!C:H,1,0))</f>
        <v>lne_mg_debt_ovrd_rub_amt</v>
      </c>
      <c r="P644" s="27" t="str">
        <f>IF(ISNA(VLOOKUP(E:E,'Мегавитрина на 21.09'!C:H,2,0)), VLOOKUP(E:E,'Мегавитрина на 21.09'!D:H,1,0),VLOOKUP(E:E,'Мегавитрина на 21.09'!C:H,2,0))</f>
        <v>lne_mg_debt_ovrd_rub_amt</v>
      </c>
      <c r="Q644" s="27" t="str">
        <f>IF(ISNA(VLOOKUP(E:E,'Мегавитрина на 21.09'!C:H,3,0)), VLOOKUP(E:E,'Мегавитрина на 21.09'!D:H,2,0),VLOOKUP(E:E,'Мегавитрина на 21.09'!C:H,3,0))</f>
        <v>Суммарный остаток основного долга (просроченная часть) - ипотека</v>
      </c>
      <c r="R644" s="27" t="str">
        <f>IF(ISNA(VLOOKUP(E:E,'Мегавитрина на 21.09'!C:H,4,0)), VLOOKUP(E:E,'Мегавитрина на 21.09'!D:H,3,0),VLOOKUP(E:E,'Мегавитрина на 21.09'!C:H,4,0))</f>
        <v>custom_rb_loan.agrmnt_bal
custom_rb_loan.loan_agrmnt</v>
      </c>
      <c r="S644">
        <f>IF(ISNA(VLOOKUP(E:E,'Мегавитрина на 21.09'!C:H,5,0)), VLOOKUP(E:E,'Мегавитрина на 21.09'!D:H,4,0),VLOOKUP(E:E,'Мегавитрина на 21.09'!C:H,5,0))</f>
        <v>0</v>
      </c>
      <c r="T644" t="str">
        <f>IF(ISNA(VLOOKUP(E:E,'Мегавитрина на 21.09'!C:H,6,0)), VLOOKUP(E:E,'Мегавитрина на 21.09'!D:H,5,0),VLOOKUP(E:E,'Мегавитрина на 21.09'!C:H,6,0))</f>
        <v>Sum(CASE WHEN la.loan_type_cd = 'MORTGAGE' THEN Coalesce(bal.debt_overdue_bal_rub_amt,) ELSE  END)  WHERE (1 = 1)
                                               AND la.loan_class_cd = 'LOAN'
                                               AND la.agrmnt_open_dt &lt;= p_report_dt
                                               AND p_report_dt BETWEEN la.row_actual_from_dt AND la.row_actual_to_dt                  
                                               AND la.epk_id &lt;&gt; -1
                                               AND la.agrmnt_valid_flag = 'Y'   
                                               AND la.cred_line_tranch_cd&lt;&gt;'Tranche'</v>
      </c>
    </row>
    <row r="645" spans="1:20" ht="20.100000000000001" hidden="1" customHeight="1">
      <c r="A645">
        <v>2</v>
      </c>
      <c r="B645">
        <v>644</v>
      </c>
      <c r="C645" t="s">
        <v>260</v>
      </c>
      <c r="D645" t="s">
        <v>2765</v>
      </c>
      <c r="E645" t="s">
        <v>971</v>
      </c>
      <c r="F645" t="s">
        <v>260</v>
      </c>
      <c r="I645" t="s">
        <v>2175</v>
      </c>
      <c r="J645" s="9" t="s">
        <v>266</v>
      </c>
      <c r="L645" t="e">
        <f>VLOOKUP(F645&amp;E645,'Атрибут-ТОД2'!F:F,1,0)</f>
        <v>#N/A</v>
      </c>
      <c r="O645" s="27" t="str">
        <f>IF(ISNA(VLOOKUP(E:E,'Мегавитрина на 21.09'!C:H,1,0)), VLOOKUP(E:E,'Мегавитрина на 21.09'!D:H,1,0),VLOOKUP(E:E,'Мегавитрина на 21.09'!C:H,1,0))</f>
        <v>lne_mg_dq_entr_ever_qty</v>
      </c>
      <c r="P645" s="27" t="str">
        <f>IF(ISNA(VLOOKUP(E:E,'Мегавитрина на 21.09'!C:H,2,0)), VLOOKUP(E:E,'Мегавитрина на 21.09'!D:H,1,0),VLOOKUP(E:E,'Мегавитрина на 21.09'!C:H,2,0))</f>
        <v>lne_mg_dq_entr_ever_qty</v>
      </c>
      <c r="Q645" s="27" t="str">
        <f>IF(ISNA(VLOOKUP(E:E,'Мегавитрина на 21.09'!C:H,3,0)), VLOOKUP(E:E,'Мегавитрина на 21.09'!D:H,2,0),VLOOKUP(E:E,'Мегавитрина на 21.09'!C:H,3,0))</f>
        <v>Общее количество входов в просрочку по всем открытым когда-либо кредитам - ипотека</v>
      </c>
      <c r="R645" s="27" t="str">
        <f>IF(ISNA(VLOOKUP(E:E,'Мегавитрина на 21.09'!C:H,4,0)), VLOOKUP(E:E,'Мегавитрина на 21.09'!D:H,3,0),VLOOKUP(E:E,'Мегавитрина на 21.09'!C:H,4,0))</f>
        <v>custom_rb_loan.agrmnt_bal
custom_rb_loan.loan_agrmnt</v>
      </c>
      <c r="S645">
        <f>IF(ISNA(VLOOKUP(E:E,'Мегавитрина на 21.09'!C:H,5,0)), VLOOKUP(E:E,'Мегавитрина на 21.09'!D:H,4,0),VLOOKUP(E:E,'Мегавитрина на 21.09'!C:H,5,0))</f>
        <v>0</v>
      </c>
      <c r="T645" t="str">
        <f>IF(ISNA(VLOOKUP(E:E,'Мегавитрина на 21.09'!C:H,6,0)), VLOOKUP(E:E,'Мегавитрина на 21.09'!D:H,5,0),VLOOKUP(E:E,'Мегавитрина на 21.09'!C:H,6,0))</f>
        <v>Sum(CASE WHEN la.loan_type_cd = 'MORTGAGE' THEN Coalesce(bal.ovrd_tot_entr_ever_qty,) ELSE  END)WHERE (1 = 1)
                                               AND la.loan_class_cd = 'LOAN'
                                               AND la.agrmnt_open_dt &lt;= p_report_dt
                                               AND p_report_dt BETWEEN la.row_actual_from_dt AND la.row_actual_to_dt                  
                                               AND la.epk_id &lt;&gt; -1
                                               AND la.agrmnt_valid_flag = 'Y'   
                                               AND la.cred_line_tranch_cd&lt;&gt;'Tranche'</v>
      </c>
    </row>
    <row r="646" spans="1:20" ht="20.100000000000001" hidden="1" customHeight="1">
      <c r="A646">
        <v>2</v>
      </c>
      <c r="B646">
        <v>645</v>
      </c>
      <c r="C646" t="s">
        <v>260</v>
      </c>
      <c r="D646" t="s">
        <v>2765</v>
      </c>
      <c r="E646" t="s">
        <v>972</v>
      </c>
      <c r="F646" t="s">
        <v>260</v>
      </c>
      <c r="I646" t="s">
        <v>475</v>
      </c>
      <c r="J646" s="9" t="s">
        <v>266</v>
      </c>
      <c r="L646" t="e">
        <f>VLOOKUP(F646&amp;E646,'Атрибут-ТОД2'!F:F,1,0)</f>
        <v>#N/A</v>
      </c>
      <c r="O646" s="27" t="str">
        <f>IF(ISNA(VLOOKUP(E:E,'Мегавитрина на 21.09'!C:H,1,0)), VLOOKUP(E:E,'Мегавитрина на 21.09'!D:H,1,0),VLOOKUP(E:E,'Мегавитрина на 21.09'!C:H,1,0))</f>
        <v>lne_mg_max_close_dt</v>
      </c>
      <c r="P646" s="27" t="str">
        <f>IF(ISNA(VLOOKUP(E:E,'Мегавитрина на 21.09'!C:H,2,0)), VLOOKUP(E:E,'Мегавитрина на 21.09'!D:H,1,0),VLOOKUP(E:E,'Мегавитрина на 21.09'!C:H,2,0))</f>
        <v>lne_mg_max_close_dt</v>
      </c>
      <c r="Q646" s="27" t="str">
        <f>IF(ISNA(VLOOKUP(E:E,'Мегавитрина на 21.09'!C:H,3,0)), VLOOKUP(E:E,'Мегавитрина на 21.09'!D:H,2,0),VLOOKUP(E:E,'Мегавитрина на 21.09'!C:H,3,0))</f>
        <v>Максимальная дата закрытия кредитного продукта</v>
      </c>
      <c r="R646" s="27" t="str">
        <f>IF(ISNA(VLOOKUP(E:E,'Мегавитрина на 21.09'!C:H,4,0)), VLOOKUP(E:E,'Мегавитрина на 21.09'!D:H,3,0),VLOOKUP(E:E,'Мегавитрина на 21.09'!C:H,4,0))</f>
        <v>custom_rb_loan.loan_agrmnt</v>
      </c>
      <c r="S646">
        <f>IF(ISNA(VLOOKUP(E:E,'Мегавитрина на 21.09'!C:H,5,0)), VLOOKUP(E:E,'Мегавитрина на 21.09'!D:H,4,0),VLOOKUP(E:E,'Мегавитрина на 21.09'!C:H,5,0))</f>
        <v>0</v>
      </c>
      <c r="T646" t="str">
        <f>IF(ISNA(VLOOKUP(E:E,'Мегавитрина на 21.09'!C:H,6,0)), VLOOKUP(E:E,'Мегавитрина на 21.09'!D:H,5,0),VLOOKUP(E:E,'Мегавитрина на 21.09'!C:H,6,0))</f>
        <v>Max(CASE WHEN la.loan_type_cd = 'MORTGAGE' THEN la.agrmnt_close_dt END) AS lne_mg_max_close_dt,  WHERE (1 = 1)
                                               AND la.loan_class_cd = 'LOAN'
                                               AND la.agrmnt_open_dt &lt;= p_report_dt
                                               AND p_report_dt BETWEEN la.row_actual_from_dt AND la.row_actual_to_dt                  
                                               AND la.epk_id &lt;&gt; -1
                                               AND la.agrmnt_valid_flag = 'Y'   
                                               AND la.cred_line_tranch_cd&lt;&gt;'Tranche'</v>
      </c>
    </row>
    <row r="647" spans="1:20" ht="20.100000000000001" hidden="1" customHeight="1">
      <c r="A647">
        <v>2</v>
      </c>
      <c r="B647">
        <v>646</v>
      </c>
      <c r="C647" t="s">
        <v>260</v>
      </c>
      <c r="D647" t="s">
        <v>2765</v>
      </c>
      <c r="E647" t="s">
        <v>973</v>
      </c>
      <c r="F647" t="s">
        <v>260</v>
      </c>
      <c r="I647" t="s">
        <v>476</v>
      </c>
      <c r="J647" s="9" t="s">
        <v>266</v>
      </c>
      <c r="L647" t="e">
        <f>VLOOKUP(F647&amp;E647,'Атрибут-ТОД2'!F:F,1,0)</f>
        <v>#N/A</v>
      </c>
      <c r="O647" s="27" t="str">
        <f>IF(ISNA(VLOOKUP(E:E,'Мегавитрина на 21.09'!C:H,1,0)), VLOOKUP(E:E,'Мегавитрина на 21.09'!D:H,1,0),VLOOKUP(E:E,'Мегавитрина на 21.09'!C:H,1,0))</f>
        <v>lne_mg_max_exp_dt</v>
      </c>
      <c r="P647" s="27" t="str">
        <f>IF(ISNA(VLOOKUP(E:E,'Мегавитрина на 21.09'!C:H,2,0)), VLOOKUP(E:E,'Мегавитрина на 21.09'!D:H,1,0),VLOOKUP(E:E,'Мегавитрина на 21.09'!C:H,2,0))</f>
        <v>lne_mg_max_exp_dt</v>
      </c>
      <c r="Q647" s="27" t="str">
        <f>IF(ISNA(VLOOKUP(E:E,'Мегавитрина на 21.09'!C:H,3,0)), VLOOKUP(E:E,'Мегавитрина на 21.09'!D:H,2,0),VLOOKUP(E:E,'Мегавитрина на 21.09'!C:H,3,0))</f>
        <v>Максимальная плановая дата закрытия кредитного продукта</v>
      </c>
      <c r="R647" s="27" t="str">
        <f>IF(ISNA(VLOOKUP(E:E,'Мегавитрина на 21.09'!C:H,4,0)), VLOOKUP(E:E,'Мегавитрина на 21.09'!D:H,3,0),VLOOKUP(E:E,'Мегавитрина на 21.09'!C:H,4,0))</f>
        <v>custom_rb_loan.loan_agrmnt</v>
      </c>
      <c r="S647">
        <f>IF(ISNA(VLOOKUP(E:E,'Мегавитрина на 21.09'!C:H,5,0)), VLOOKUP(E:E,'Мегавитрина на 21.09'!D:H,4,0),VLOOKUP(E:E,'Мегавитрина на 21.09'!C:H,5,0))</f>
        <v>0</v>
      </c>
      <c r="T647" t="str">
        <f>IF(ISNA(VLOOKUP(E:E,'Мегавитрина на 21.09'!C:H,6,0)), VLOOKUP(E:E,'Мегавитрина на 21.09'!D:H,5,0),VLOOKUP(E:E,'Мегавитрина на 21.09'!C:H,6,0))</f>
        <v>Max(CASE WHEN la.loan_type_cd = 'MORTGAGE' THEN NullIf(la.agrmnt_exp_dt, DATE '9999-01-01') END) AS lne_mg_max_exp_dt,  WHERE (1 = 1)
                                               AND la.loan_class_cd = 'LOAN'
                                               AND la.agrmnt_open_dt &lt;= p_report_dt
                                               AND p_report_dt BETWEEN la.row_actual_from_dt AND la.row_actual_to_dt                  
                                               AND la.epk_id &lt;&gt; -1
                                               AND la.agrmnt_valid_flag = 'Y'   
                                               AND la.cred_line_tranch_cd&lt;&gt;'Tranche'</v>
      </c>
    </row>
    <row r="648" spans="1:20" ht="20.100000000000001" hidden="1" customHeight="1">
      <c r="A648">
        <v>2</v>
      </c>
      <c r="B648">
        <v>647</v>
      </c>
      <c r="C648" t="s">
        <v>260</v>
      </c>
      <c r="D648" t="s">
        <v>2765</v>
      </c>
      <c r="E648" t="s">
        <v>974</v>
      </c>
      <c r="F648" t="s">
        <v>260</v>
      </c>
      <c r="I648" t="s">
        <v>477</v>
      </c>
      <c r="J648" s="9" t="s">
        <v>266</v>
      </c>
      <c r="L648" t="e">
        <f>VLOOKUP(F648&amp;E648,'Атрибут-ТОД2'!F:F,1,0)</f>
        <v>#N/A</v>
      </c>
      <c r="O648" s="27" t="str">
        <f>IF(ISNA(VLOOKUP(E:E,'Мегавитрина на 21.09'!C:H,1,0)), VLOOKUP(E:E,'Мегавитрина на 21.09'!D:H,1,0),VLOOKUP(E:E,'Мегавитрина на 21.09'!C:H,1,0))</f>
        <v>lne_mg_max_open_dt</v>
      </c>
      <c r="P648" s="27" t="str">
        <f>IF(ISNA(VLOOKUP(E:E,'Мегавитрина на 21.09'!C:H,2,0)), VLOOKUP(E:E,'Мегавитрина на 21.09'!D:H,1,0),VLOOKUP(E:E,'Мегавитрина на 21.09'!C:H,2,0))</f>
        <v>lne_mg_max_open_dt</v>
      </c>
      <c r="Q648" s="27" t="str">
        <f>IF(ISNA(VLOOKUP(E:E,'Мегавитрина на 21.09'!C:H,3,0)), VLOOKUP(E:E,'Мегавитрина на 21.09'!D:H,2,0),VLOOKUP(E:E,'Мегавитрина на 21.09'!C:H,3,0))</f>
        <v>Максимальная дата открытия кредитного продукта</v>
      </c>
      <c r="R648" s="27" t="str">
        <f>IF(ISNA(VLOOKUP(E:E,'Мегавитрина на 21.09'!C:H,4,0)), VLOOKUP(E:E,'Мегавитрина на 21.09'!D:H,3,0),VLOOKUP(E:E,'Мегавитрина на 21.09'!C:H,4,0))</f>
        <v>custom_rb_loan.loan_agrmnt</v>
      </c>
      <c r="S648">
        <f>IF(ISNA(VLOOKUP(E:E,'Мегавитрина на 21.09'!C:H,5,0)), VLOOKUP(E:E,'Мегавитрина на 21.09'!D:H,4,0),VLOOKUP(E:E,'Мегавитрина на 21.09'!C:H,5,0))</f>
        <v>0</v>
      </c>
      <c r="T648" t="str">
        <f>IF(ISNA(VLOOKUP(E:E,'Мегавитрина на 21.09'!C:H,6,0)), VLOOKUP(E:E,'Мегавитрина на 21.09'!D:H,5,0),VLOOKUP(E:E,'Мегавитрина на 21.09'!C:H,6,0))</f>
        <v>Max(CASE WHEN la.loan_type_cd = 'MORTGAGE' THEN la.agrmnt_open_dt END) AS lne_mg_max_open_dt,   WHERE (1 = 1)
                                               AND la.loan_class_cd = 'LOAN'
                                               AND la.agrmnt_open_dt &lt;= p_report_dt
                                               AND p_report_dt BETWEEN la.row_actual_from_dt AND la.row_actual_to_dt                  
                                               AND la.epk_id &lt;&gt; -1
                                               AND la.agrmnt_valid_flag = 'Y'   
                                               AND la.cred_line_tranch_cd&lt;&gt;'Tranche'</v>
      </c>
    </row>
    <row r="649" spans="1:20" ht="20.100000000000001" hidden="1" customHeight="1">
      <c r="A649">
        <v>2</v>
      </c>
      <c r="B649">
        <v>648</v>
      </c>
      <c r="C649" t="s">
        <v>260</v>
      </c>
      <c r="D649" t="s">
        <v>2765</v>
      </c>
      <c r="E649" t="s">
        <v>975</v>
      </c>
      <c r="F649" t="s">
        <v>260</v>
      </c>
      <c r="I649" t="s">
        <v>2176</v>
      </c>
      <c r="J649" s="9" t="s">
        <v>266</v>
      </c>
      <c r="L649" t="e">
        <f>VLOOKUP(F649&amp;E649,'Атрибут-ТОД2'!F:F,1,0)</f>
        <v>#N/A</v>
      </c>
      <c r="O649" s="27" t="str">
        <f>IF(ISNA(VLOOKUP(E:E,'Мегавитрина на 21.09'!C:H,1,0)), VLOOKUP(E:E,'Мегавитрина на 21.09'!D:H,1,0),VLOOKUP(E:E,'Мегавитрина на 21.09'!C:H,1,0))</f>
        <v>lne_mg_max_ovrd_ever_days</v>
      </c>
      <c r="P649" s="27" t="str">
        <f>IF(ISNA(VLOOKUP(E:E,'Мегавитрина на 21.09'!C:H,2,0)), VLOOKUP(E:E,'Мегавитрина на 21.09'!D:H,1,0),VLOOKUP(E:E,'Мегавитрина на 21.09'!C:H,2,0))</f>
        <v>lne_mg_max_ovrd_ever_days</v>
      </c>
      <c r="Q649" s="27" t="str">
        <f>IF(ISNA(VLOOKUP(E:E,'Мегавитрина на 21.09'!C:H,3,0)), VLOOKUP(E:E,'Мегавитрина на 21.09'!D:H,2,0),VLOOKUP(E:E,'Мегавитрина на 21.09'!C:H,3,0))</f>
        <v>Минимальная длительность просрочки (в днях) по всем открытым когда-либо кредитам - ипотека</v>
      </c>
      <c r="R649" s="27" t="str">
        <f>IF(ISNA(VLOOKUP(E:E,'Мегавитрина на 21.09'!C:H,4,0)), VLOOKUP(E:E,'Мегавитрина на 21.09'!D:H,3,0),VLOOKUP(E:E,'Мегавитрина на 21.09'!C:H,4,0))</f>
        <v>custom_rb_loan.agrmnt_bal;
custom_rb_loan.loan_agrmnt</v>
      </c>
      <c r="S649">
        <f>IF(ISNA(VLOOKUP(E:E,'Мегавитрина на 21.09'!C:H,5,0)), VLOOKUP(E:E,'Мегавитрина на 21.09'!D:H,4,0),VLOOKUP(E:E,'Мегавитрина на 21.09'!C:H,5,0))</f>
        <v>0</v>
      </c>
      <c r="T649" t="str">
        <f>IF(ISNA(VLOOKUP(E:E,'Мегавитрина на 21.09'!C:H,6,0)), VLOOKUP(E:E,'Мегавитрина на 21.09'!D:H,5,0),VLOOKUP(E:E,'Мегавитрина на 21.09'!C:H,6,0))</f>
        <v>Max(CASE WHEN la.loan_type_cd = 'MORTGAGE' THEN Coalesce(bal.ovrd_max_dur_days,) ELSE  END)   WHERE (1 = 1)
                                               AND la.loan_class_cd = 'LOAN'
                                               AND la.agrmnt_open_dt &lt;= p_report_dt
                                               AND p_report_dt BETWEEN la.row_actual_from_dt AND la.row_actual_to_dt                  
                                               AND la.epk_id &lt;&gt; -1
                                               AND la.agrmnt_valid_flag = 'Y'   
                                               AND la.cred_line_tranch_cd&lt;&gt;'Tranche'</v>
      </c>
    </row>
    <row r="650" spans="1:20" ht="20.100000000000001" hidden="1" customHeight="1">
      <c r="A650">
        <v>2</v>
      </c>
      <c r="B650">
        <v>649</v>
      </c>
      <c r="C650" t="s">
        <v>260</v>
      </c>
      <c r="D650" t="s">
        <v>2765</v>
      </c>
      <c r="E650" t="s">
        <v>976</v>
      </c>
      <c r="F650" t="s">
        <v>260</v>
      </c>
      <c r="I650" t="s">
        <v>2177</v>
      </c>
      <c r="J650" s="9" t="s">
        <v>266</v>
      </c>
      <c r="L650" t="e">
        <f>VLOOKUP(F650&amp;E650,'Атрибут-ТОД2'!F:F,1,0)</f>
        <v>#N/A</v>
      </c>
      <c r="O650" s="27" t="str">
        <f>IF(ISNA(VLOOKUP(E:E,'Мегавитрина на 21.09'!C:H,1,0)), VLOOKUP(E:E,'Мегавитрина на 21.09'!D:H,1,0),VLOOKUP(E:E,'Мегавитрина на 21.09'!C:H,1,0))</f>
        <v>lne_mg_max_ovrd_ever_rub_amt</v>
      </c>
      <c r="P650" s="27" t="str">
        <f>IF(ISNA(VLOOKUP(E:E,'Мегавитрина на 21.09'!C:H,2,0)), VLOOKUP(E:E,'Мегавитрина на 21.09'!D:H,1,0),VLOOKUP(E:E,'Мегавитрина на 21.09'!C:H,2,0))</f>
        <v>lne_mg_max_ovrd_ever_rub_amt</v>
      </c>
      <c r="Q650" s="27" t="str">
        <f>IF(ISNA(VLOOKUP(E:E,'Мегавитрина на 21.09'!C:H,3,0)), VLOOKUP(E:E,'Мегавитрина на 21.09'!D:H,2,0),VLOOKUP(E:E,'Мегавитрина на 21.09'!C:H,3,0))</f>
        <v>Максимальная сумма просроченной задолженности по всем открытым когда-либо кредитам - ипотека</v>
      </c>
      <c r="R650" s="27" t="str">
        <f>IF(ISNA(VLOOKUP(E:E,'Мегавитрина на 21.09'!C:H,4,0)), VLOOKUP(E:E,'Мегавитрина на 21.09'!D:H,3,0),VLOOKUP(E:E,'Мегавитрина на 21.09'!C:H,4,0))</f>
        <v>custom_rb_loan.agrmnt_bal;
custom_rb_loan.loan_agrmnt</v>
      </c>
      <c r="S650">
        <f>IF(ISNA(VLOOKUP(E:E,'Мегавитрина на 21.09'!C:H,5,0)), VLOOKUP(E:E,'Мегавитрина на 21.09'!D:H,4,0),VLOOKUP(E:E,'Мегавитрина на 21.09'!C:H,5,0))</f>
        <v>0</v>
      </c>
      <c r="T650" t="str">
        <f>IF(ISNA(VLOOKUP(E:E,'Мегавитрина на 21.09'!C:H,6,0)), VLOOKUP(E:E,'Мегавитрина на 21.09'!D:H,5,0),VLOOKUP(E:E,'Мегавитрина на 21.09'!C:H,6,0))</f>
        <v>Max(CASE WHEN la.loan_type_cd = 'MORTGAGE' THEN Coalesce(bal.debt_ovrd_max_rub_amt,) ELSE  END)    WHERE (1 = 1)
                                               AND la.loan_class_cd = 'LOAN'
                                               AND la.agrmnt_open_dt &lt;= p_report_dt
                                               AND p_report_dt BETWEEN la.row_actual_from_dt AND la.row_actual_to_dt                  
                                               AND la.epk_id &lt;&gt; -1
                                               AND la.agrmnt_valid_flag = 'Y'   
                                               AND la.cred_line_tranch_cd&lt;&gt;'Tranche'</v>
      </c>
    </row>
    <row r="651" spans="1:20" ht="20.100000000000001" hidden="1" customHeight="1">
      <c r="A651">
        <v>2</v>
      </c>
      <c r="B651">
        <v>650</v>
      </c>
      <c r="C651" t="s">
        <v>260</v>
      </c>
      <c r="D651" t="s">
        <v>2765</v>
      </c>
      <c r="E651" t="s">
        <v>977</v>
      </c>
      <c r="F651" t="s">
        <v>260</v>
      </c>
      <c r="I651" t="s">
        <v>2178</v>
      </c>
      <c r="J651" s="9" t="s">
        <v>266</v>
      </c>
      <c r="L651" t="e">
        <f>VLOOKUP(F651&amp;E651,'Атрибут-ТОД2'!F:F,1,0)</f>
        <v>#N/A</v>
      </c>
      <c r="O651" s="27" t="str">
        <f>IF(ISNA(VLOOKUP(E:E,'Мегавитрина на 21.09'!C:H,1,0)), VLOOKUP(E:E,'Мегавитрина на 21.09'!D:H,1,0),VLOOKUP(E:E,'Мегавитрина на 21.09'!C:H,1,0))</f>
        <v>lne_mg_max_ovrd_open_days</v>
      </c>
      <c r="P651" s="27" t="str">
        <f>IF(ISNA(VLOOKUP(E:E,'Мегавитрина на 21.09'!C:H,2,0)), VLOOKUP(E:E,'Мегавитрина на 21.09'!D:H,1,0),VLOOKUP(E:E,'Мегавитрина на 21.09'!C:H,2,0))</f>
        <v>lne_mg_max_ovrd_open_days</v>
      </c>
      <c r="Q651" s="27" t="str">
        <f>IF(ISNA(VLOOKUP(E:E,'Мегавитрина на 21.09'!C:H,3,0)), VLOOKUP(E:E,'Мегавитрина на 21.09'!D:H,2,0),VLOOKUP(E:E,'Мегавитрина на 21.09'!C:H,3,0))</f>
        <v>Максимальная длительность просрочки (в днях) по открытым кредитам - ипотека</v>
      </c>
      <c r="R651" s="27" t="str">
        <f>IF(ISNA(VLOOKUP(E:E,'Мегавитрина на 21.09'!C:H,4,0)), VLOOKUP(E:E,'Мегавитрина на 21.09'!D:H,3,0),VLOOKUP(E:E,'Мегавитрина на 21.09'!C:H,4,0))</f>
        <v>custom_rb_loan.agrmnt_bal;
custom_rb_loan.loan_agrmnt</v>
      </c>
      <c r="S651">
        <f>IF(ISNA(VLOOKUP(E:E,'Мегавитрина на 21.09'!C:H,5,0)), VLOOKUP(E:E,'Мегавитрина на 21.09'!D:H,4,0),VLOOKUP(E:E,'Мегавитрина на 21.09'!C:H,5,0))</f>
        <v>0</v>
      </c>
      <c r="T651" t="str">
        <f>IF(ISNA(VLOOKUP(E:E,'Мегавитрина на 21.09'!C:H,6,0)), VLOOKUP(E:E,'Мегавитрина на 21.09'!D:H,5,0),VLOOKUP(E:E,'Мегавитрина на 21.09'!C:H,6,0))</f>
        <v>Max(CASE WHEN la.loan_type_cd = 'MORTGAGE' AND Coalesce(la.agrmnt_close_dt, DATE '9999-12-31') &gt; _report_dt THEN Coalesce(bal.ovrd_max_dur_days,) ELSE  END)   WHERE (1 = 1)
                                               AND la.loan_class_cd = 'LOAN'
                                               AND la.agrmnt_open_dt &lt;= p_report_dt
                                               AND p_report_dt BETWEEN la.row_actual_from_dt AND la.row_actual_to_dt                  
                                               AND la.epk_id &lt;&gt; -1
                                               AND la.agrmnt_valid_flag = 'Y'   
                                               AND la.cred_line_tranch_cd&lt;&gt;'Tranche'</v>
      </c>
    </row>
    <row r="652" spans="1:20" ht="20.100000000000001" hidden="1" customHeight="1">
      <c r="A652">
        <v>2</v>
      </c>
      <c r="B652">
        <v>651</v>
      </c>
      <c r="C652" t="s">
        <v>260</v>
      </c>
      <c r="D652" t="s">
        <v>2765</v>
      </c>
      <c r="E652" t="s">
        <v>978</v>
      </c>
      <c r="F652" t="s">
        <v>260</v>
      </c>
      <c r="H652">
        <f>VLOOKUP(E652,'Атрибут-ТОД'!B:F,3,0)</f>
        <v>0</v>
      </c>
      <c r="I652" t="s">
        <v>2179</v>
      </c>
      <c r="J652" s="9" t="s">
        <v>266</v>
      </c>
      <c r="K652" t="s">
        <v>2741</v>
      </c>
      <c r="L652" t="str">
        <f>VLOOKUP(F652&amp;E652,'Атрибут-ТОД2'!F:F,1,0)</f>
        <v>SBX_RETAIL_MP_DM.ft_client_aggr_mnth_epklne_mg_max_ovrd_open_rub_amt</v>
      </c>
      <c r="O652" s="27" t="str">
        <f>IF(ISNA(VLOOKUP(E:E,'Мегавитрина на 21.09'!C:H,1,0)), VLOOKUP(E:E,'Мегавитрина на 21.09'!D:H,1,0),VLOOKUP(E:E,'Мегавитрина на 21.09'!C:H,1,0))</f>
        <v>lne_mg_max_ovrd_open_rub_amt</v>
      </c>
      <c r="P652" s="27" t="str">
        <f>IF(ISNA(VLOOKUP(E:E,'Мегавитрина на 21.09'!C:H,2,0)), VLOOKUP(E:E,'Мегавитрина на 21.09'!D:H,1,0),VLOOKUP(E:E,'Мегавитрина на 21.09'!C:H,2,0))</f>
        <v>lne_mg_max_ovrd_open_rub_amt</v>
      </c>
      <c r="Q652" s="27" t="str">
        <f>IF(ISNA(VLOOKUP(E:E,'Мегавитрина на 21.09'!C:H,3,0)), VLOOKUP(E:E,'Мегавитрина на 21.09'!D:H,2,0),VLOOKUP(E:E,'Мегавитрина на 21.09'!C:H,3,0))</f>
        <v>Максимальная сумма просроченной задолженности по открытым кредитам - ипотека</v>
      </c>
      <c r="R652" s="27" t="str">
        <f>IF(ISNA(VLOOKUP(E:E,'Мегавитрина на 21.09'!C:H,4,0)), VLOOKUP(E:E,'Мегавитрина на 21.09'!D:H,3,0),VLOOKUP(E:E,'Мегавитрина на 21.09'!C:H,4,0))</f>
        <v>custom_rb_loan.agrmnt_bal;
custom_rb_loan.loan_agrmnt</v>
      </c>
      <c r="S652">
        <f>IF(ISNA(VLOOKUP(E:E,'Мегавитрина на 21.09'!C:H,5,0)), VLOOKUP(E:E,'Мегавитрина на 21.09'!D:H,4,0),VLOOKUP(E:E,'Мегавитрина на 21.09'!C:H,5,0))</f>
        <v>0</v>
      </c>
      <c r="T652" t="str">
        <f>IF(ISNA(VLOOKUP(E:E,'Мегавитрина на 21.09'!C:H,6,0)), VLOOKUP(E:E,'Мегавитрина на 21.09'!D:H,5,0),VLOOKUP(E:E,'Мегавитрина на 21.09'!C:H,6,0))</f>
        <v>Max(CASE WHEN la.loan_type_cd = 'MORTGAGE' AND Coalesce(la.agrmnt_close_dt, DATE '9999-12-31') &gt; _report_dt THEN Coalesce(bal.debt_ovrd_max_rub_amt,) ELSE  END)   WHERE (1 = 1)
                                               AND la.loan_class_cd = 'LOAN'
                                               AND la.agrmnt_open_dt &lt;= p_report_dt
                                               AND p_report_dt BETWEEN la.row_actual_from_dt AND la.row_actual_to_dt                  
                                               AND la.epk_id &lt;&gt; -1
                                               AND la.agrmnt_valid_flag = 'Y'   
                                               AND la.cred_line_tranch_cd&lt;&gt;'Tranche'</v>
      </c>
    </row>
    <row r="653" spans="1:20" ht="20.100000000000001" hidden="1" customHeight="1">
      <c r="A653">
        <v>2</v>
      </c>
      <c r="B653">
        <v>652</v>
      </c>
      <c r="C653" t="s">
        <v>260</v>
      </c>
      <c r="D653" t="s">
        <v>2765</v>
      </c>
      <c r="E653" t="s">
        <v>979</v>
      </c>
      <c r="F653" t="s">
        <v>260</v>
      </c>
      <c r="I653" t="s">
        <v>482</v>
      </c>
      <c r="J653" s="9" t="s">
        <v>266</v>
      </c>
      <c r="L653" t="e">
        <f>VLOOKUP(F653&amp;E653,'Атрибут-ТОД2'!F:F,1,0)</f>
        <v>#N/A</v>
      </c>
      <c r="O653" s="27" t="str">
        <f>IF(ISNA(VLOOKUP(E:E,'Мегавитрина на 21.09'!C:H,1,0)), VLOOKUP(E:E,'Мегавитрина на 21.09'!D:H,1,0),VLOOKUP(E:E,'Мегавитрина на 21.09'!C:H,1,0))</f>
        <v>lne_mg_min_open_dt</v>
      </c>
      <c r="P653" s="27" t="str">
        <f>IF(ISNA(VLOOKUP(E:E,'Мегавитрина на 21.09'!C:H,2,0)), VLOOKUP(E:E,'Мегавитрина на 21.09'!D:H,1,0),VLOOKUP(E:E,'Мегавитрина на 21.09'!C:H,2,0))</f>
        <v>lne_mg_min_open_dt</v>
      </c>
      <c r="Q653" s="27" t="str">
        <f>IF(ISNA(VLOOKUP(E:E,'Мегавитрина на 21.09'!C:H,3,0)), VLOOKUP(E:E,'Мегавитрина на 21.09'!D:H,2,0),VLOOKUP(E:E,'Мегавитрина на 21.09'!C:H,3,0))</f>
        <v>Минимальная дата открытия кредитного продукта</v>
      </c>
      <c r="R653" s="27" t="str">
        <f>IF(ISNA(VLOOKUP(E:E,'Мегавитрина на 21.09'!C:H,4,0)), VLOOKUP(E:E,'Мегавитрина на 21.09'!D:H,3,0),VLOOKUP(E:E,'Мегавитрина на 21.09'!C:H,4,0))</f>
        <v>custom_rb_loan.loan_agrmnt</v>
      </c>
      <c r="S653">
        <f>IF(ISNA(VLOOKUP(E:E,'Мегавитрина на 21.09'!C:H,5,0)), VLOOKUP(E:E,'Мегавитрина на 21.09'!D:H,4,0),VLOOKUP(E:E,'Мегавитрина на 21.09'!C:H,5,0))</f>
        <v>0</v>
      </c>
      <c r="T653" t="str">
        <f>IF(ISNA(VLOOKUP(E:E,'Мегавитрина на 21.09'!C:H,6,0)), VLOOKUP(E:E,'Мегавитрина на 21.09'!D:H,5,0),VLOOKUP(E:E,'Мегавитрина на 21.09'!C:H,6,0))</f>
        <v>Min(CASE WHEN la.loan_type_cd = 'MORTGAGE' THEN la.agrmnt_open_dt END) AS lne_mg_min_open_dt,  WHERE (1 = 1)
                                               AND la.loan_class_cd = 'LOAN'
                                               AND la.agrmnt_open_dt &lt;= p_report_dt
                                               AND p_report_dt BETWEEN la.row_actual_from_dt AND la.row_actual_to_dt                  
                                               AND la.epk_id &lt;&gt; -1
                                               AND la.agrmnt_valid_flag = 'Y'   
                                               AND la.cred_line_tranch_cd&lt;&gt;'Tranche'</v>
      </c>
    </row>
    <row r="654" spans="1:20" ht="20.100000000000001" hidden="1" customHeight="1">
      <c r="A654">
        <v>2</v>
      </c>
      <c r="B654">
        <v>653</v>
      </c>
      <c r="C654" t="s">
        <v>260</v>
      </c>
      <c r="D654" t="s">
        <v>2765</v>
      </c>
      <c r="E654" t="s">
        <v>980</v>
      </c>
      <c r="F654" t="s">
        <v>260</v>
      </c>
      <c r="J654" s="9" t="s">
        <v>266</v>
      </c>
      <c r="L654" t="e">
        <f>VLOOKUP(F654&amp;E654,'Атрибут-ТОД2'!F:F,1,0)</f>
        <v>#N/A</v>
      </c>
      <c r="O654" s="27" t="str">
        <f>IF(ISNA(VLOOKUP(E:E,'Мегавитрина на 21.09'!C:H,1,0)), VLOOKUP(E:E,'Мегавитрина на 21.09'!D:H,1,0),VLOOKUP(E:E,'Мегавитрина на 21.09'!C:H,1,0))</f>
        <v>lne_min_exp_auto_ann_dt</v>
      </c>
      <c r="P654" s="27">
        <f>IF(ISNA(VLOOKUP(E:E,'Мегавитрина на 21.09'!C:H,2,0)), VLOOKUP(E:E,'Мегавитрина на 21.09'!D:H,1,0),VLOOKUP(E:E,'Мегавитрина на 21.09'!C:H,2,0))</f>
        <v>0</v>
      </c>
      <c r="Q654" s="27" t="str">
        <f>IF(ISNA(VLOOKUP(E:E,'Мегавитрина на 21.09'!C:H,3,0)), VLOOKUP(E:E,'Мегавитрина на 21.09'!D:H,2,0),VLOOKUP(E:E,'Мегавитрина на 21.09'!C:H,3,0))</f>
        <v>самая ранняя плановая дата закрытия действующих на дату актуальности автокредитов клиента с аннуитетным методом погашения</v>
      </c>
      <c r="R654" s="27" t="str">
        <f>IF(ISNA(VLOOKUP(E:E,'Мегавитрина на 21.09'!C:H,4,0)), VLOOKUP(E:E,'Мегавитрина на 21.09'!D:H,3,0),VLOOKUP(E:E,'Мегавитрина на 21.09'!C:H,4,0))</f>
        <v>custom_rb_loan.loan_agrmnt</v>
      </c>
      <c r="S654">
        <f>IF(ISNA(VLOOKUP(E:E,'Мегавитрина на 21.09'!C:H,5,0)), VLOOKUP(E:E,'Мегавитрина на 21.09'!D:H,4,0),VLOOKUP(E:E,'Мегавитрина на 21.09'!C:H,5,0))</f>
        <v>0</v>
      </c>
      <c r="T654" t="str">
        <f>IF(ISNA(VLOOKUP(E:E,'Мегавитрина на 21.09'!C:H,6,0)), VLOOKUP(E:E,'Мегавитрина на 21.09'!D:H,5,0),VLOOKUP(E:E,'Мегавитрина на 21.09'!C:H,6,0))</f>
        <v>Max(CASE WHEN la.loan_type_cd = 'AUTO' AND la.repayment_mode_cd = 'ANN' AND Coalesce(la.agrmnt_close_dt,DATE'9999-12-31')&gt;p_report_dt THEN la.agrmnt_exp_dt ELSE NULL end) AS lne_min_exp_auto_ann_dt    WHERE (1 = 1)
                                               AND la.loan_class_cd = 'LOAN'
                                               AND la.agrmnt_open_dt &lt;= p_report_dt
                                               AND p_report_dt BETWEEN la.row_actual_from_dt AND la.row_actual_to_dt                  
                                               AND la.epk_id &lt;&gt; -1
                                               AND la.agrmnt_valid_flag = 'Y'   
                                               AND la.cred_line_tranch_cd&lt;&gt;'Tranche'</v>
      </c>
    </row>
    <row r="655" spans="1:20" ht="20.100000000000001" hidden="1" customHeight="1">
      <c r="A655">
        <v>2</v>
      </c>
      <c r="B655">
        <v>654</v>
      </c>
      <c r="C655" t="s">
        <v>260</v>
      </c>
      <c r="D655" t="s">
        <v>2765</v>
      </c>
      <c r="E655" t="s">
        <v>981</v>
      </c>
      <c r="F655" t="s">
        <v>260</v>
      </c>
      <c r="J655" s="9" t="s">
        <v>266</v>
      </c>
      <c r="L655" t="e">
        <f>VLOOKUP(F655&amp;E655,'Атрибут-ТОД2'!F:F,1,0)</f>
        <v>#N/A</v>
      </c>
      <c r="O655" s="27" t="str">
        <f>IF(ISNA(VLOOKUP(E:E,'Мегавитрина на 21.09'!C:H,1,0)), VLOOKUP(E:E,'Мегавитрина на 21.09'!D:H,1,0),VLOOKUP(E:E,'Мегавитрина на 21.09'!C:H,1,0))</f>
        <v>lne_min_exp_auto_diff_dt</v>
      </c>
      <c r="P655" s="27">
        <f>IF(ISNA(VLOOKUP(E:E,'Мегавитрина на 21.09'!C:H,2,0)), VLOOKUP(E:E,'Мегавитрина на 21.09'!D:H,1,0),VLOOKUP(E:E,'Мегавитрина на 21.09'!C:H,2,0))</f>
        <v>0</v>
      </c>
      <c r="Q655" s="27" t="str">
        <f>IF(ISNA(VLOOKUP(E:E,'Мегавитрина на 21.09'!C:H,3,0)), VLOOKUP(E:E,'Мегавитрина на 21.09'!D:H,2,0),VLOOKUP(E:E,'Мегавитрина на 21.09'!C:H,3,0))</f>
        <v>самая ранняя плановая дата закрытия действующих на дату актуальности автокредитов клиента с дифференцированным методом погашения</v>
      </c>
      <c r="R655" s="27" t="str">
        <f>IF(ISNA(VLOOKUP(E:E,'Мегавитрина на 21.09'!C:H,4,0)), VLOOKUP(E:E,'Мегавитрина на 21.09'!D:H,3,0),VLOOKUP(E:E,'Мегавитрина на 21.09'!C:H,4,0))</f>
        <v>custom_rb_loan.loan_agrmnt</v>
      </c>
      <c r="S655">
        <f>IF(ISNA(VLOOKUP(E:E,'Мегавитрина на 21.09'!C:H,5,0)), VLOOKUP(E:E,'Мегавитрина на 21.09'!D:H,4,0),VLOOKUP(E:E,'Мегавитрина на 21.09'!C:H,5,0))</f>
        <v>0</v>
      </c>
      <c r="T655" t="str">
        <f>IF(ISNA(VLOOKUP(E:E,'Мегавитрина на 21.09'!C:H,6,0)), VLOOKUP(E:E,'Мегавитрина на 21.09'!D:H,5,0),VLOOKUP(E:E,'Мегавитрина на 21.09'!C:H,6,0))</f>
        <v>Max(CASE WHEN la.loan_type_cd = 'AUTO' AND la.repayment_mode_cd &lt;&gt; 'ANN' AND Coalesce(la.agrmnt_close_dt,DATE'9999-12-31')&gt;p_report_dt THEN la.agrmnt_exp_dt ELSE NULL end) AS lne_min_exp_auto_diff_dt,   WHERE (1 = 1)
                                               AND la.loan_class_cd = 'LOAN'
                                               AND la.agrmnt_open_dt &lt;= p_report_dt
                                               AND p_report_dt BETWEEN la.row_actual_from_dt AND la.row_actual_to_dt                  
                                               AND la.epk_id &lt;&gt; -1
                                               AND la.agrmnt_valid_flag = 'Y'   
                                               AND la.cred_line_tranch_cd&lt;&gt;'Tranche'</v>
      </c>
    </row>
    <row r="656" spans="1:20" ht="20.100000000000001" hidden="1" customHeight="1">
      <c r="A656">
        <v>2</v>
      </c>
      <c r="B656">
        <v>655</v>
      </c>
      <c r="C656" t="s">
        <v>260</v>
      </c>
      <c r="D656" t="s">
        <v>2765</v>
      </c>
      <c r="E656" t="s">
        <v>982</v>
      </c>
      <c r="F656" t="s">
        <v>260</v>
      </c>
      <c r="J656" s="9" t="s">
        <v>266</v>
      </c>
      <c r="L656" t="e">
        <f>VLOOKUP(F656&amp;E656,'Атрибут-ТОД2'!F:F,1,0)</f>
        <v>#N/A</v>
      </c>
      <c r="O656" s="27" t="str">
        <f>IF(ISNA(VLOOKUP(E:E,'Мегавитрина на 21.09'!C:H,1,0)), VLOOKUP(E:E,'Мегавитрина на 21.09'!D:H,1,0),VLOOKUP(E:E,'Мегавитрина на 21.09'!C:H,1,0))</f>
        <v>lne_min_exp_mg_ann_dt</v>
      </c>
      <c r="P656" s="27">
        <f>IF(ISNA(VLOOKUP(E:E,'Мегавитрина на 21.09'!C:H,2,0)), VLOOKUP(E:E,'Мегавитрина на 21.09'!D:H,1,0),VLOOKUP(E:E,'Мегавитрина на 21.09'!C:H,2,0))</f>
        <v>0</v>
      </c>
      <c r="Q656" s="27" t="str">
        <f>IF(ISNA(VLOOKUP(E:E,'Мегавитрина на 21.09'!C:H,3,0)), VLOOKUP(E:E,'Мегавитрина на 21.09'!D:H,2,0),VLOOKUP(E:E,'Мегавитрина на 21.09'!C:H,3,0))</f>
        <v>самая ранняя плановая дата закрытия действующих на дату актуальности ипотечных кредитов клиента с аннуитетным методом погашения</v>
      </c>
      <c r="R656" s="27" t="str">
        <f>IF(ISNA(VLOOKUP(E:E,'Мегавитрина на 21.09'!C:H,4,0)), VLOOKUP(E:E,'Мегавитрина на 21.09'!D:H,3,0),VLOOKUP(E:E,'Мегавитрина на 21.09'!C:H,4,0))</f>
        <v>custom_rb_loan.loan_agrmnt</v>
      </c>
      <c r="S656">
        <f>IF(ISNA(VLOOKUP(E:E,'Мегавитрина на 21.09'!C:H,5,0)), VLOOKUP(E:E,'Мегавитрина на 21.09'!D:H,4,0),VLOOKUP(E:E,'Мегавитрина на 21.09'!C:H,5,0))</f>
        <v>0</v>
      </c>
      <c r="T656" t="str">
        <f>IF(ISNA(VLOOKUP(E:E,'Мегавитрина на 21.09'!C:H,6,0)), VLOOKUP(E:E,'Мегавитрина на 21.09'!D:H,5,0),VLOOKUP(E:E,'Мегавитрина на 21.09'!C:H,6,0))</f>
        <v>Max(CASE WHEN la.loan_type_cd = 'Mortgage' AND la.repayment_mode_cd = 'ANN' AND Coalesce(la.agrmnt_close_dt,DATE'9999-12-31')&gt;p_report_dt THEN la.agrmnt_exp_dt ELSE NULL end) AS lne_min_exp_mg_ann_dt,   WHERE (1 = 1)
                                               AND la.loan_class_cd = 'LOAN'
                                               AND la.agrmnt_open_dt &lt;= p_report_dt
                                               AND p_report_dt BETWEEN la.row_actual_from_dt AND la.row_actual_to_dt                  
                                               AND la.epk_id &lt;&gt; -1
                                               AND la.agrmnt_valid_flag = 'Y'   
                                               AND la.cred_line_tranch_cd&lt;&gt;'Tranche'</v>
      </c>
    </row>
    <row r="657" spans="1:20" ht="20.100000000000001" hidden="1" customHeight="1">
      <c r="A657">
        <v>2</v>
      </c>
      <c r="B657">
        <v>656</v>
      </c>
      <c r="C657" t="s">
        <v>260</v>
      </c>
      <c r="D657" t="s">
        <v>2765</v>
      </c>
      <c r="E657" t="s">
        <v>983</v>
      </c>
      <c r="F657" t="s">
        <v>260</v>
      </c>
      <c r="J657" s="9" t="s">
        <v>266</v>
      </c>
      <c r="L657" t="e">
        <f>VLOOKUP(F657&amp;E657,'Атрибут-ТОД2'!F:F,1,0)</f>
        <v>#N/A</v>
      </c>
      <c r="O657" s="27" t="str">
        <f>IF(ISNA(VLOOKUP(E:E,'Мегавитрина на 21.09'!C:H,1,0)), VLOOKUP(E:E,'Мегавитрина на 21.09'!D:H,1,0),VLOOKUP(E:E,'Мегавитрина на 21.09'!C:H,1,0))</f>
        <v>lne_min_exp_mg_diff_dt</v>
      </c>
      <c r="P657" s="27">
        <f>IF(ISNA(VLOOKUP(E:E,'Мегавитрина на 21.09'!C:H,2,0)), VLOOKUP(E:E,'Мегавитрина на 21.09'!D:H,1,0),VLOOKUP(E:E,'Мегавитрина на 21.09'!C:H,2,0))</f>
        <v>0</v>
      </c>
      <c r="Q657" s="27" t="str">
        <f>IF(ISNA(VLOOKUP(E:E,'Мегавитрина на 21.09'!C:H,3,0)), VLOOKUP(E:E,'Мегавитрина на 21.09'!D:H,2,0),VLOOKUP(E:E,'Мегавитрина на 21.09'!C:H,3,0))</f>
        <v>самая ранняя плановая дата закрытия действующих на дату актуальности ипотечных кредитов клиента с дифференцированным методом погашения</v>
      </c>
      <c r="R657" s="27" t="str">
        <f>IF(ISNA(VLOOKUP(E:E,'Мегавитрина на 21.09'!C:H,4,0)), VLOOKUP(E:E,'Мегавитрина на 21.09'!D:H,3,0),VLOOKUP(E:E,'Мегавитрина на 21.09'!C:H,4,0))</f>
        <v>custom_rb_loan.loan_agrmnt</v>
      </c>
      <c r="S657">
        <f>IF(ISNA(VLOOKUP(E:E,'Мегавитрина на 21.09'!C:H,5,0)), VLOOKUP(E:E,'Мегавитрина на 21.09'!D:H,4,0),VLOOKUP(E:E,'Мегавитрина на 21.09'!C:H,5,0))</f>
        <v>0</v>
      </c>
      <c r="T657" t="str">
        <f>IF(ISNA(VLOOKUP(E:E,'Мегавитрина на 21.09'!C:H,6,0)), VLOOKUP(E:E,'Мегавитрина на 21.09'!D:H,5,0),VLOOKUP(E:E,'Мегавитрина на 21.09'!C:H,6,0))</f>
        <v>Max(CASE WHEN la.loan_type_cd = 'Mortgage' AND la.repayment_mode_cd &lt;&gt; 'ANN' AND Coalesce(la.agrmnt_close_dt,DATE'9999-12-31')&gt;p_report_dt THEN la.agrmnt_exp_dt ELSE NULL end) AS lne_min_exp_mg_diff_dt,    WHERE (1 = 1)
                                               AND la.loan_class_cd = 'LOAN'
                                               AND la.agrmnt_open_dt &lt;= p_report_dt
                                               AND p_report_dt BETWEEN la.row_actual_from_dt AND la.row_actual_to_dt                  
                                               AND la.epk_id &lt;&gt; -1
                                               AND la.agrmnt_valid_flag = 'Y'   
                                               AND la.cred_line_tranch_cd&lt;&gt;'Tranche'</v>
      </c>
    </row>
    <row r="658" spans="1:20" ht="20.100000000000001" hidden="1" customHeight="1">
      <c r="A658">
        <v>2</v>
      </c>
      <c r="B658">
        <v>657</v>
      </c>
      <c r="C658" t="s">
        <v>260</v>
      </c>
      <c r="D658" t="s">
        <v>2765</v>
      </c>
      <c r="E658" t="s">
        <v>984</v>
      </c>
      <c r="F658" t="s">
        <v>260</v>
      </c>
      <c r="J658" s="9" t="s">
        <v>266</v>
      </c>
      <c r="L658" t="e">
        <f>VLOOKUP(F658&amp;E658,'Атрибут-ТОД2'!F:F,1,0)</f>
        <v>#N/A</v>
      </c>
      <c r="O658" s="27" t="str">
        <f>IF(ISNA(VLOOKUP(E:E,'Мегавитрина на 21.09'!C:H,1,0)), VLOOKUP(E:E,'Мегавитрина на 21.09'!D:H,1,0),VLOOKUP(E:E,'Мегавитрина на 21.09'!C:H,1,0))</f>
        <v>lne_min_exp_pl_ann_dt</v>
      </c>
      <c r="P658" s="27">
        <f>IF(ISNA(VLOOKUP(E:E,'Мегавитрина на 21.09'!C:H,2,0)), VLOOKUP(E:E,'Мегавитрина на 21.09'!D:H,1,0),VLOOKUP(E:E,'Мегавитрина на 21.09'!C:H,2,0))</f>
        <v>0</v>
      </c>
      <c r="Q658" s="27" t="str">
        <f>IF(ISNA(VLOOKUP(E:E,'Мегавитрина на 21.09'!C:H,3,0)), VLOOKUP(E:E,'Мегавитрина на 21.09'!D:H,2,0),VLOOKUP(E:E,'Мегавитрина на 21.09'!C:H,3,0))</f>
        <v>самая ранняя плановая дата закрытия действующих на дату актуальности потребкредитов клиента с аннуитетным методом погашения</v>
      </c>
      <c r="R658" s="27" t="str">
        <f>IF(ISNA(VLOOKUP(E:E,'Мегавитрина на 21.09'!C:H,4,0)), VLOOKUP(E:E,'Мегавитрина на 21.09'!D:H,3,0),VLOOKUP(E:E,'Мегавитрина на 21.09'!C:H,4,0))</f>
        <v>custom_rb_loan.loan_agrmnt</v>
      </c>
      <c r="S658">
        <f>IF(ISNA(VLOOKUP(E:E,'Мегавитрина на 21.09'!C:H,5,0)), VLOOKUP(E:E,'Мегавитрина на 21.09'!D:H,4,0),VLOOKUP(E:E,'Мегавитрина на 21.09'!C:H,5,0))</f>
        <v>0</v>
      </c>
      <c r="T658" t="str">
        <f>IF(ISNA(VLOOKUP(E:E,'Мегавитрина на 21.09'!C:H,6,0)), VLOOKUP(E:E,'Мегавитрина на 21.09'!D:H,5,0),VLOOKUP(E:E,'Мегавитрина на 21.09'!C:H,6,0))</f>
        <v>Max(CASE WHEN la.loan_type_cd = 'PL' AND la.repayment_mode_cd = 'ANN' AND Coalesce(la.agrmnt_close_dt,DATE'9999-12-31')&gt;p_report_dt THEN la.agrmnt_exp_dt ELSE NULL end) AS lne_min_exp_pl_ann_dt   WHERE (1 = 1)
                                               AND la.loan_class_cd = 'LOAN'
                                               AND la.agrmnt_open_dt &lt;= p_report_dt
                                               AND p_report_dt BETWEEN la.row_actual_from_dt AND la.row_actual_to_dt                  
                                               AND la.epk_id &lt;&gt; -1
                                               AND la.agrmnt_valid_flag = 'Y'   
                                               AND la.cred_line_tranch_cd&lt;&gt;'Tranche'</v>
      </c>
    </row>
    <row r="659" spans="1:20" ht="20.100000000000001" hidden="1" customHeight="1">
      <c r="A659">
        <v>2</v>
      </c>
      <c r="B659">
        <v>658</v>
      </c>
      <c r="C659" t="s">
        <v>260</v>
      </c>
      <c r="D659" t="s">
        <v>2765</v>
      </c>
      <c r="E659" t="s">
        <v>985</v>
      </c>
      <c r="F659" t="s">
        <v>260</v>
      </c>
      <c r="J659" s="9" t="s">
        <v>266</v>
      </c>
      <c r="L659" t="e">
        <f>VLOOKUP(F659&amp;E659,'Атрибут-ТОД2'!F:F,1,0)</f>
        <v>#N/A</v>
      </c>
      <c r="O659" s="27" t="str">
        <f>IF(ISNA(VLOOKUP(E:E,'Мегавитрина на 21.09'!C:H,1,0)), VLOOKUP(E:E,'Мегавитрина на 21.09'!D:H,1,0),VLOOKUP(E:E,'Мегавитрина на 21.09'!C:H,1,0))</f>
        <v>lne_min_exp_pl_diff_dt</v>
      </c>
      <c r="P659" s="27">
        <f>IF(ISNA(VLOOKUP(E:E,'Мегавитрина на 21.09'!C:H,2,0)), VLOOKUP(E:E,'Мегавитрина на 21.09'!D:H,1,0),VLOOKUP(E:E,'Мегавитрина на 21.09'!C:H,2,0))</f>
        <v>0</v>
      </c>
      <c r="Q659" s="27" t="str">
        <f>IF(ISNA(VLOOKUP(E:E,'Мегавитрина на 21.09'!C:H,3,0)), VLOOKUP(E:E,'Мегавитрина на 21.09'!D:H,2,0),VLOOKUP(E:E,'Мегавитрина на 21.09'!C:H,3,0))</f>
        <v>самая ранняя плановая дата закрытия действующих на дату актуальности потребкредитов клиента с дифференцированным методом погашения</v>
      </c>
      <c r="R659" s="27" t="str">
        <f>IF(ISNA(VLOOKUP(E:E,'Мегавитрина на 21.09'!C:H,4,0)), VLOOKUP(E:E,'Мегавитрина на 21.09'!D:H,3,0),VLOOKUP(E:E,'Мегавитрина на 21.09'!C:H,4,0))</f>
        <v>custom_rb_loan.loan_agrmnt</v>
      </c>
      <c r="S659">
        <f>IF(ISNA(VLOOKUP(E:E,'Мегавитрина на 21.09'!C:H,5,0)), VLOOKUP(E:E,'Мегавитрина на 21.09'!D:H,4,0),VLOOKUP(E:E,'Мегавитрина на 21.09'!C:H,5,0))</f>
        <v>0</v>
      </c>
      <c r="T659" t="str">
        <f>IF(ISNA(VLOOKUP(E:E,'Мегавитрина на 21.09'!C:H,6,0)), VLOOKUP(E:E,'Мегавитрина на 21.09'!D:H,5,0),VLOOKUP(E:E,'Мегавитрина на 21.09'!C:H,6,0))</f>
        <v>Max(CASE WHEN la.loan_type_cd = 'PL' AND la.repayment_mode_cd &lt;&gt; 'ANN' AND Coalesce(la.agrmnt_close_dt,DATE'9999-12-31')&gt;p_report_dt THEN la.agrmnt_exp_dt ELSE NULL end) AS lne_min_exp_pl_diff_dt,    WHERE (1 = 1)
                                               AND la.loan_class_cd = 'LOAN'
                                               AND la.agrmnt_open_dt &lt;= p_report_dt
                                               AND p_report_dt BETWEEN la.row_actual_from_dt AND la.row_actual_to_dt                  
                                               AND la.epk_id &lt;&gt; -1
                                               AND la.agrmnt_valid_flag = 'Y'   
                                               AND la.cred_line_tranch_cd&lt;&gt;'Tranche'</v>
      </c>
    </row>
    <row r="660" spans="1:20" ht="20.100000000000001" hidden="1" customHeight="1">
      <c r="A660">
        <v>2</v>
      </c>
      <c r="B660">
        <v>659</v>
      </c>
      <c r="C660" t="s">
        <v>260</v>
      </c>
      <c r="D660" t="s">
        <v>2765</v>
      </c>
      <c r="E660" t="s">
        <v>1367</v>
      </c>
      <c r="F660" t="s">
        <v>260</v>
      </c>
      <c r="J660" s="9" t="s">
        <v>266</v>
      </c>
      <c r="L660" t="e">
        <f>VLOOKUP(F660&amp;E660,'Атрибут-ТОД2'!F:F,1,0)</f>
        <v>#N/A</v>
      </c>
      <c r="O660" s="27" t="str">
        <f>IF(ISNA(VLOOKUP(E:E,'Мегавитрина на 21.09'!C:H,1,0)), VLOOKUP(E:E,'Мегавитрина на 21.09'!D:H,1,0),VLOOKUP(E:E,'Мегавитрина на 21.09'!C:H,1,0))</f>
        <v>lne_mnth_1st_auto_open_qty</v>
      </c>
      <c r="P660" s="27">
        <f>IF(ISNA(VLOOKUP(E:E,'Мегавитрина на 21.09'!C:H,2,0)), VLOOKUP(E:E,'Мегавитрина на 21.09'!D:H,1,0),VLOOKUP(E:E,'Мегавитрина на 21.09'!C:H,2,0))</f>
        <v>0</v>
      </c>
      <c r="Q660" s="27" t="str">
        <f>IF(ISNA(VLOOKUP(E:E,'Мегавитрина на 21.09'!C:H,3,0)), VLOOKUP(E:E,'Мегавитрина на 21.09'!D:H,2,0),VLOOKUP(E:E,'Мегавитрина на 21.09'!C:H,3,0))</f>
        <v>количество месяцев с даты открытия первого автокредита</v>
      </c>
      <c r="R660" s="27" t="str">
        <f>IF(ISNA(VLOOKUP(E:E,'Мегавитрина на 21.09'!C:H,4,0)), VLOOKUP(E:E,'Мегавитрина на 21.09'!D:H,3,0),VLOOKUP(E:E,'Мегавитрина на 21.09'!C:H,4,0))</f>
        <v>Мегавитрина</v>
      </c>
      <c r="S660">
        <f>IF(ISNA(VLOOKUP(E:E,'Мегавитрина на 21.09'!C:H,5,0)), VLOOKUP(E:E,'Мегавитрина на 21.09'!D:H,4,0),VLOOKUP(E:E,'Мегавитрина на 21.09'!C:H,5,0))</f>
        <v>0</v>
      </c>
      <c r="T660" t="str">
        <f>IF(ISNA(VLOOKUP(E:E,'Мегавитрина на 21.09'!C:H,6,0)), VLOOKUP(E:E,'Мегавитрина на 21.09'!D:H,5,0),VLOOKUP(E:E,'Мегавитрина на 21.09'!C:H,6,0))</f>
        <v>month(current_timestamp - lne_auto_min_open_dt)</v>
      </c>
    </row>
    <row r="661" spans="1:20" ht="20.100000000000001" hidden="1" customHeight="1">
      <c r="A661">
        <v>2</v>
      </c>
      <c r="B661">
        <v>660</v>
      </c>
      <c r="C661" t="s">
        <v>260</v>
      </c>
      <c r="D661" t="s">
        <v>2765</v>
      </c>
      <c r="E661" t="s">
        <v>1368</v>
      </c>
      <c r="F661" t="s">
        <v>260</v>
      </c>
      <c r="J661" s="9" t="s">
        <v>266</v>
      </c>
      <c r="L661" t="e">
        <f>VLOOKUP(F661&amp;E661,'Атрибут-ТОД2'!F:F,1,0)</f>
        <v>#N/A</v>
      </c>
      <c r="O661" s="27" t="str">
        <f>IF(ISNA(VLOOKUP(E:E,'Мегавитрина на 21.09'!C:H,1,0)), VLOOKUP(E:E,'Мегавитрина на 21.09'!D:H,1,0),VLOOKUP(E:E,'Мегавитрина на 21.09'!C:H,1,0))</f>
        <v>lne_mnth_1st_mg_open_qty</v>
      </c>
      <c r="P661" s="27">
        <f>IF(ISNA(VLOOKUP(E:E,'Мегавитрина на 21.09'!C:H,2,0)), VLOOKUP(E:E,'Мегавитрина на 21.09'!D:H,1,0),VLOOKUP(E:E,'Мегавитрина на 21.09'!C:H,2,0))</f>
        <v>0</v>
      </c>
      <c r="Q661" s="27" t="str">
        <f>IF(ISNA(VLOOKUP(E:E,'Мегавитрина на 21.09'!C:H,3,0)), VLOOKUP(E:E,'Мегавитрина на 21.09'!D:H,2,0),VLOOKUP(E:E,'Мегавитрина на 21.09'!C:H,3,0))</f>
        <v>количество месяцев с даты открытия первого ипотечного кредита</v>
      </c>
      <c r="R661" s="27" t="str">
        <f>IF(ISNA(VLOOKUP(E:E,'Мегавитрина на 21.09'!C:H,4,0)), VLOOKUP(E:E,'Мегавитрина на 21.09'!D:H,3,0),VLOOKUP(E:E,'Мегавитрина на 21.09'!C:H,4,0))</f>
        <v>Мегавитрина</v>
      </c>
      <c r="S661">
        <f>IF(ISNA(VLOOKUP(E:E,'Мегавитрина на 21.09'!C:H,5,0)), VLOOKUP(E:E,'Мегавитрина на 21.09'!D:H,4,0),VLOOKUP(E:E,'Мегавитрина на 21.09'!C:H,5,0))</f>
        <v>0</v>
      </c>
      <c r="T661" t="str">
        <f>IF(ISNA(VLOOKUP(E:E,'Мегавитрина на 21.09'!C:H,6,0)), VLOOKUP(E:E,'Мегавитрина на 21.09'!D:H,5,0),VLOOKUP(E:E,'Мегавитрина на 21.09'!C:H,6,0))</f>
        <v>month(current_timestamp - lne_mg_min_open_dt)</v>
      </c>
    </row>
    <row r="662" spans="1:20" ht="20.100000000000001" hidden="1" customHeight="1">
      <c r="A662">
        <v>2</v>
      </c>
      <c r="B662">
        <v>661</v>
      </c>
      <c r="C662" t="s">
        <v>260</v>
      </c>
      <c r="D662" t="s">
        <v>2765</v>
      </c>
      <c r="E662" t="s">
        <v>1366</v>
      </c>
      <c r="F662" t="s">
        <v>260</v>
      </c>
      <c r="J662" s="9" t="s">
        <v>266</v>
      </c>
      <c r="L662" t="e">
        <f>VLOOKUP(F662&amp;E662,'Атрибут-ТОД2'!F:F,1,0)</f>
        <v>#N/A</v>
      </c>
      <c r="O662" s="27" t="str">
        <f>IF(ISNA(VLOOKUP(E:E,'Мегавитрина на 21.09'!C:H,1,0)), VLOOKUP(E:E,'Мегавитрина на 21.09'!D:H,1,0),VLOOKUP(E:E,'Мегавитрина на 21.09'!C:H,1,0))</f>
        <v>lne_mnth_1st_pl_open_qty</v>
      </c>
      <c r="P662" s="27">
        <f>IF(ISNA(VLOOKUP(E:E,'Мегавитрина на 21.09'!C:H,2,0)), VLOOKUP(E:E,'Мегавитрина на 21.09'!D:H,1,0),VLOOKUP(E:E,'Мегавитрина на 21.09'!C:H,2,0))</f>
        <v>0</v>
      </c>
      <c r="Q662" s="27" t="str">
        <f>IF(ISNA(VLOOKUP(E:E,'Мегавитрина на 21.09'!C:H,3,0)), VLOOKUP(E:E,'Мегавитрина на 21.09'!D:H,2,0),VLOOKUP(E:E,'Мегавитрина на 21.09'!C:H,3,0))</f>
        <v>количество месяцев с даты открытия первого потребкредита</v>
      </c>
      <c r="R662" s="27" t="str">
        <f>IF(ISNA(VLOOKUP(E:E,'Мегавитрина на 21.09'!C:H,4,0)), VLOOKUP(E:E,'Мегавитрина на 21.09'!D:H,3,0),VLOOKUP(E:E,'Мегавитрина на 21.09'!C:H,4,0))</f>
        <v>Мегавитрина</v>
      </c>
      <c r="S662">
        <f>IF(ISNA(VLOOKUP(E:E,'Мегавитрина на 21.09'!C:H,5,0)), VLOOKUP(E:E,'Мегавитрина на 21.09'!D:H,4,0),VLOOKUP(E:E,'Мегавитрина на 21.09'!C:H,5,0))</f>
        <v>0</v>
      </c>
      <c r="T662" t="str">
        <f>IF(ISNA(VLOOKUP(E:E,'Мегавитрина на 21.09'!C:H,6,0)), VLOOKUP(E:E,'Мегавитрина на 21.09'!D:H,5,0),VLOOKUP(E:E,'Мегавитрина на 21.09'!C:H,6,0))</f>
        <v>month(current_timestamp - lne_pl_min_open_dt)</v>
      </c>
    </row>
    <row r="663" spans="1:20" ht="20.100000000000001" hidden="1" customHeight="1">
      <c r="A663">
        <v>2</v>
      </c>
      <c r="B663">
        <v>662</v>
      </c>
      <c r="C663" t="s">
        <v>260</v>
      </c>
      <c r="D663" t="s">
        <v>2765</v>
      </c>
      <c r="E663" t="s">
        <v>1375</v>
      </c>
      <c r="F663" t="s">
        <v>260</v>
      </c>
      <c r="J663" s="9" t="s">
        <v>266</v>
      </c>
      <c r="L663" t="e">
        <f>VLOOKUP(F663&amp;E663,'Атрибут-ТОД2'!F:F,1,0)</f>
        <v>#N/A</v>
      </c>
      <c r="O663" s="27" t="str">
        <f>IF(ISNA(VLOOKUP(E:E,'Мегавитрина на 21.09'!C:H,1,0)), VLOOKUP(E:E,'Мегавитрина на 21.09'!D:H,1,0),VLOOKUP(E:E,'Мегавитрина на 21.09'!C:H,1,0))</f>
        <v>lne_mnth_lst_auto_clsd_qty</v>
      </c>
      <c r="P663" s="27">
        <f>IF(ISNA(VLOOKUP(E:E,'Мегавитрина на 21.09'!C:H,2,0)), VLOOKUP(E:E,'Мегавитрина на 21.09'!D:H,1,0),VLOOKUP(E:E,'Мегавитрина на 21.09'!C:H,2,0))</f>
        <v>0</v>
      </c>
      <c r="Q663" s="27" t="str">
        <f>IF(ISNA(VLOOKUP(E:E,'Мегавитрина на 21.09'!C:H,3,0)), VLOOKUP(E:E,'Мегавитрина на 21.09'!D:H,2,0),VLOOKUP(E:E,'Мегавитрина на 21.09'!C:H,3,0))</f>
        <v>количество месяцев с даты закрытия последнего автокредита</v>
      </c>
      <c r="R663" s="27" t="str">
        <f>IF(ISNA(VLOOKUP(E:E,'Мегавитрина на 21.09'!C:H,4,0)), VLOOKUP(E:E,'Мегавитрина на 21.09'!D:H,3,0),VLOOKUP(E:E,'Мегавитрина на 21.09'!C:H,4,0))</f>
        <v>Мегавитрина</v>
      </c>
      <c r="S663">
        <f>IF(ISNA(VLOOKUP(E:E,'Мегавитрина на 21.09'!C:H,5,0)), VLOOKUP(E:E,'Мегавитрина на 21.09'!D:H,4,0),VLOOKUP(E:E,'Мегавитрина на 21.09'!C:H,5,0))</f>
        <v>0</v>
      </c>
      <c r="T663" t="str">
        <f>IF(ISNA(VLOOKUP(E:E,'Мегавитрина на 21.09'!C:H,6,0)), VLOOKUP(E:E,'Мегавитрина на 21.09'!D:H,5,0),VLOOKUP(E:E,'Мегавитрина на 21.09'!C:H,6,0))</f>
        <v>month(current_timestamp - lne_auto_max_close_dt)</v>
      </c>
    </row>
    <row r="664" spans="1:20" ht="20.100000000000001" hidden="1" customHeight="1">
      <c r="A664">
        <v>2</v>
      </c>
      <c r="B664">
        <v>663</v>
      </c>
      <c r="C664" t="s">
        <v>260</v>
      </c>
      <c r="D664" t="s">
        <v>2765</v>
      </c>
      <c r="E664" t="s">
        <v>1371</v>
      </c>
      <c r="F664" t="s">
        <v>260</v>
      </c>
      <c r="J664" s="9" t="s">
        <v>266</v>
      </c>
      <c r="L664" t="e">
        <f>VLOOKUP(F664&amp;E664,'Атрибут-ТОД2'!F:F,1,0)</f>
        <v>#N/A</v>
      </c>
      <c r="O664" s="27" t="str">
        <f>IF(ISNA(VLOOKUP(E:E,'Мегавитрина на 21.09'!C:H,1,0)), VLOOKUP(E:E,'Мегавитрина на 21.09'!D:H,1,0),VLOOKUP(E:E,'Мегавитрина на 21.09'!C:H,1,0))</f>
        <v>lne_mnth_lst_auto_open_qty</v>
      </c>
      <c r="P664" s="27">
        <f>IF(ISNA(VLOOKUP(E:E,'Мегавитрина на 21.09'!C:H,2,0)), VLOOKUP(E:E,'Мегавитрина на 21.09'!D:H,1,0),VLOOKUP(E:E,'Мегавитрина на 21.09'!C:H,2,0))</f>
        <v>0</v>
      </c>
      <c r="Q664" s="27" t="str">
        <f>IF(ISNA(VLOOKUP(E:E,'Мегавитрина на 21.09'!C:H,3,0)), VLOOKUP(E:E,'Мегавитрина на 21.09'!D:H,2,0),VLOOKUP(E:E,'Мегавитрина на 21.09'!C:H,3,0))</f>
        <v>количество месяцев с даты открытия последнего автокредита</v>
      </c>
      <c r="R664" s="27" t="str">
        <f>IF(ISNA(VLOOKUP(E:E,'Мегавитрина на 21.09'!C:H,4,0)), VLOOKUP(E:E,'Мегавитрина на 21.09'!D:H,3,0),VLOOKUP(E:E,'Мегавитрина на 21.09'!C:H,4,0))</f>
        <v>Мегавитрина</v>
      </c>
      <c r="S664">
        <f>IF(ISNA(VLOOKUP(E:E,'Мегавитрина на 21.09'!C:H,5,0)), VLOOKUP(E:E,'Мегавитрина на 21.09'!D:H,4,0),VLOOKUP(E:E,'Мегавитрина на 21.09'!C:H,5,0))</f>
        <v>0</v>
      </c>
      <c r="T664" t="str">
        <f>IF(ISNA(VLOOKUP(E:E,'Мегавитрина на 21.09'!C:H,6,0)), VLOOKUP(E:E,'Мегавитрина на 21.09'!D:H,5,0),VLOOKUP(E:E,'Мегавитрина на 21.09'!C:H,6,0))</f>
        <v>month(current_timestamp - lne_auto_max_open_dt)</v>
      </c>
    </row>
    <row r="665" spans="1:20" ht="20.100000000000001" hidden="1" customHeight="1">
      <c r="A665">
        <v>2</v>
      </c>
      <c r="B665">
        <v>664</v>
      </c>
      <c r="C665" t="s">
        <v>260</v>
      </c>
      <c r="D665" t="s">
        <v>2765</v>
      </c>
      <c r="E665" t="s">
        <v>1374</v>
      </c>
      <c r="F665" t="s">
        <v>260</v>
      </c>
      <c r="J665" s="9" t="s">
        <v>266</v>
      </c>
      <c r="L665" t="e">
        <f>VLOOKUP(F665&amp;E665,'Атрибут-ТОД2'!F:F,1,0)</f>
        <v>#N/A</v>
      </c>
      <c r="O665" s="27" t="str">
        <f>IF(ISNA(VLOOKUP(E:E,'Мегавитрина на 21.09'!C:H,1,0)), VLOOKUP(E:E,'Мегавитрина на 21.09'!D:H,1,0),VLOOKUP(E:E,'Мегавитрина на 21.09'!C:H,1,0))</f>
        <v>lne_mnth_lst_cc_clsd_qty</v>
      </c>
      <c r="P665" s="27">
        <f>IF(ISNA(VLOOKUP(E:E,'Мегавитрина на 21.09'!C:H,2,0)), VLOOKUP(E:E,'Мегавитрина на 21.09'!D:H,1,0),VLOOKUP(E:E,'Мегавитрина на 21.09'!C:H,2,0))</f>
        <v>0</v>
      </c>
      <c r="Q665" s="27" t="str">
        <f>IF(ISNA(VLOOKUP(E:E,'Мегавитрина на 21.09'!C:H,3,0)), VLOOKUP(E:E,'Мегавитрина на 21.09'!D:H,2,0),VLOOKUP(E:E,'Мегавитрина на 21.09'!C:H,3,0))</f>
        <v>количество месяцев с даты закрытия последней кредитной карты</v>
      </c>
      <c r="R665" s="27" t="str">
        <f>IF(ISNA(VLOOKUP(E:E,'Мегавитрина на 21.09'!C:H,4,0)), VLOOKUP(E:E,'Мегавитрина на 21.09'!D:H,3,0),VLOOKUP(E:E,'Мегавитрина на 21.09'!C:H,4,0))</f>
        <v>Мегавитрина</v>
      </c>
      <c r="S665">
        <f>IF(ISNA(VLOOKUP(E:E,'Мегавитрина на 21.09'!C:H,5,0)), VLOOKUP(E:E,'Мегавитрина на 21.09'!D:H,4,0),VLOOKUP(E:E,'Мегавитрина на 21.09'!C:H,5,0))</f>
        <v>0</v>
      </c>
      <c r="T665" t="str">
        <f>IF(ISNA(VLOOKUP(E:E,'Мегавитрина на 21.09'!C:H,6,0)), VLOOKUP(E:E,'Мегавитрина на 21.09'!D:H,5,0),VLOOKUP(E:E,'Мегавитрина на 21.09'!C:H,6,0))</f>
        <v xml:space="preserve"> Floor(Months_Between(report_dt,crd_cc_max_close_dt))</v>
      </c>
    </row>
    <row r="666" spans="1:20" ht="20.100000000000001" hidden="1" customHeight="1">
      <c r="A666">
        <v>2</v>
      </c>
      <c r="B666">
        <v>665</v>
      </c>
      <c r="C666" t="s">
        <v>260</v>
      </c>
      <c r="D666" t="s">
        <v>2765</v>
      </c>
      <c r="E666" t="s">
        <v>1370</v>
      </c>
      <c r="F666" t="s">
        <v>260</v>
      </c>
      <c r="J666" s="9" t="s">
        <v>266</v>
      </c>
      <c r="L666" t="e">
        <f>VLOOKUP(F666&amp;E666,'Атрибут-ТОД2'!F:F,1,0)</f>
        <v>#N/A</v>
      </c>
      <c r="O666" s="27" t="str">
        <f>IF(ISNA(VLOOKUP(E:E,'Мегавитрина на 21.09'!C:H,1,0)), VLOOKUP(E:E,'Мегавитрина на 21.09'!D:H,1,0),VLOOKUP(E:E,'Мегавитрина на 21.09'!C:H,1,0))</f>
        <v>lne_mnth_lst_cc_open_qty</v>
      </c>
      <c r="P666" s="27">
        <f>IF(ISNA(VLOOKUP(E:E,'Мегавитрина на 21.09'!C:H,2,0)), VLOOKUP(E:E,'Мегавитрина на 21.09'!D:H,1,0),VLOOKUP(E:E,'Мегавитрина на 21.09'!C:H,2,0))</f>
        <v>0</v>
      </c>
      <c r="Q666" s="27" t="str">
        <f>IF(ISNA(VLOOKUP(E:E,'Мегавитрина на 21.09'!C:H,3,0)), VLOOKUP(E:E,'Мегавитрина на 21.09'!D:H,2,0),VLOOKUP(E:E,'Мегавитрина на 21.09'!C:H,3,0))</f>
        <v>количество месяцев с даты открытия последней кредитной карты</v>
      </c>
      <c r="R666" s="27" t="str">
        <f>IF(ISNA(VLOOKUP(E:E,'Мегавитрина на 21.09'!C:H,4,0)), VLOOKUP(E:E,'Мегавитрина на 21.09'!D:H,3,0),VLOOKUP(E:E,'Мегавитрина на 21.09'!C:H,4,0))</f>
        <v>Мегавитрина</v>
      </c>
      <c r="S666">
        <f>IF(ISNA(VLOOKUP(E:E,'Мегавитрина на 21.09'!C:H,5,0)), VLOOKUP(E:E,'Мегавитрина на 21.09'!D:H,4,0),VLOOKUP(E:E,'Мегавитрина на 21.09'!C:H,5,0))</f>
        <v>0</v>
      </c>
      <c r="T666" t="str">
        <f>IF(ISNA(VLOOKUP(E:E,'Мегавитрина на 21.09'!C:H,6,0)), VLOOKUP(E:E,'Мегавитрина на 21.09'!D:H,5,0),VLOOKUP(E:E,'Мегавитрина на 21.09'!C:H,6,0))</f>
        <v>Floor(Months_Between(report_dt,crd_cc_lst_open_dt))</v>
      </c>
    </row>
    <row r="667" spans="1:20" ht="20.100000000000001" hidden="1" customHeight="1">
      <c r="A667">
        <v>2</v>
      </c>
      <c r="B667">
        <v>666</v>
      </c>
      <c r="C667" t="s">
        <v>260</v>
      </c>
      <c r="D667" t="s">
        <v>2765</v>
      </c>
      <c r="E667" t="s">
        <v>1376</v>
      </c>
      <c r="F667" t="s">
        <v>260</v>
      </c>
      <c r="J667" s="9" t="s">
        <v>266</v>
      </c>
      <c r="L667" t="e">
        <f>VLOOKUP(F667&amp;E667,'Атрибут-ТОД2'!F:F,1,0)</f>
        <v>#N/A</v>
      </c>
      <c r="O667" s="27" t="str">
        <f>IF(ISNA(VLOOKUP(E:E,'Мегавитрина на 21.09'!C:H,1,0)), VLOOKUP(E:E,'Мегавитрина на 21.09'!D:H,1,0),VLOOKUP(E:E,'Мегавитрина на 21.09'!C:H,1,0))</f>
        <v>lne_mnth_lst_mg_clsd_qty</v>
      </c>
      <c r="P667" s="27">
        <f>IF(ISNA(VLOOKUP(E:E,'Мегавитрина на 21.09'!C:H,2,0)), VLOOKUP(E:E,'Мегавитрина на 21.09'!D:H,1,0),VLOOKUP(E:E,'Мегавитрина на 21.09'!C:H,2,0))</f>
        <v>0</v>
      </c>
      <c r="Q667" s="27" t="str">
        <f>IF(ISNA(VLOOKUP(E:E,'Мегавитрина на 21.09'!C:H,3,0)), VLOOKUP(E:E,'Мегавитрина на 21.09'!D:H,2,0),VLOOKUP(E:E,'Мегавитрина на 21.09'!C:H,3,0))</f>
        <v>количество месяцев с даты закрытия последнего ипотечного кредита</v>
      </c>
      <c r="R667" s="27" t="str">
        <f>IF(ISNA(VLOOKUP(E:E,'Мегавитрина на 21.09'!C:H,4,0)), VLOOKUP(E:E,'Мегавитрина на 21.09'!D:H,3,0),VLOOKUP(E:E,'Мегавитрина на 21.09'!C:H,4,0))</f>
        <v>Мегавитрина</v>
      </c>
      <c r="S667">
        <f>IF(ISNA(VLOOKUP(E:E,'Мегавитрина на 21.09'!C:H,5,0)), VLOOKUP(E:E,'Мегавитрина на 21.09'!D:H,4,0),VLOOKUP(E:E,'Мегавитрина на 21.09'!C:H,5,0))</f>
        <v>0</v>
      </c>
      <c r="T667" t="str">
        <f>IF(ISNA(VLOOKUP(E:E,'Мегавитрина на 21.09'!C:H,6,0)), VLOOKUP(E:E,'Мегавитрина на 21.09'!D:H,5,0),VLOOKUP(E:E,'Мегавитрина на 21.09'!C:H,6,0))</f>
        <v>month(current_timestamp - lne_mg_max_close_dt)</v>
      </c>
    </row>
    <row r="668" spans="1:20" ht="20.100000000000001" hidden="1" customHeight="1">
      <c r="A668">
        <v>2</v>
      </c>
      <c r="B668">
        <v>667</v>
      </c>
      <c r="C668" t="s">
        <v>260</v>
      </c>
      <c r="D668" t="s">
        <v>2765</v>
      </c>
      <c r="E668" t="s">
        <v>1372</v>
      </c>
      <c r="F668" t="s">
        <v>260</v>
      </c>
      <c r="J668" s="9" t="s">
        <v>266</v>
      </c>
      <c r="L668" t="e">
        <f>VLOOKUP(F668&amp;E668,'Атрибут-ТОД2'!F:F,1,0)</f>
        <v>#N/A</v>
      </c>
      <c r="O668" s="27" t="str">
        <f>IF(ISNA(VLOOKUP(E:E,'Мегавитрина на 21.09'!C:H,1,0)), VLOOKUP(E:E,'Мегавитрина на 21.09'!D:H,1,0),VLOOKUP(E:E,'Мегавитрина на 21.09'!C:H,1,0))</f>
        <v>lne_mnth_lst_mg_open_qty</v>
      </c>
      <c r="P668" s="27">
        <f>IF(ISNA(VLOOKUP(E:E,'Мегавитрина на 21.09'!C:H,2,0)), VLOOKUP(E:E,'Мегавитрина на 21.09'!D:H,1,0),VLOOKUP(E:E,'Мегавитрина на 21.09'!C:H,2,0))</f>
        <v>0</v>
      </c>
      <c r="Q668" s="27" t="str">
        <f>IF(ISNA(VLOOKUP(E:E,'Мегавитрина на 21.09'!C:H,3,0)), VLOOKUP(E:E,'Мегавитрина на 21.09'!D:H,2,0),VLOOKUP(E:E,'Мегавитрина на 21.09'!C:H,3,0))</f>
        <v>количество месяцев с даты открытия последнего ипотечного кредита</v>
      </c>
      <c r="R668" s="27" t="str">
        <f>IF(ISNA(VLOOKUP(E:E,'Мегавитрина на 21.09'!C:H,4,0)), VLOOKUP(E:E,'Мегавитрина на 21.09'!D:H,3,0),VLOOKUP(E:E,'Мегавитрина на 21.09'!C:H,4,0))</f>
        <v>Мегавитрина</v>
      </c>
      <c r="S668">
        <f>IF(ISNA(VLOOKUP(E:E,'Мегавитрина на 21.09'!C:H,5,0)), VLOOKUP(E:E,'Мегавитрина на 21.09'!D:H,4,0),VLOOKUP(E:E,'Мегавитрина на 21.09'!C:H,5,0))</f>
        <v>0</v>
      </c>
      <c r="T668" t="str">
        <f>IF(ISNA(VLOOKUP(E:E,'Мегавитрина на 21.09'!C:H,6,0)), VLOOKUP(E:E,'Мегавитрина на 21.09'!D:H,5,0),VLOOKUP(E:E,'Мегавитрина на 21.09'!C:H,6,0))</f>
        <v>month(current_timestamp - lne_mg_max_open_dt)</v>
      </c>
    </row>
    <row r="669" spans="1:20" ht="20.100000000000001" hidden="1" customHeight="1">
      <c r="A669">
        <v>2</v>
      </c>
      <c r="B669">
        <v>668</v>
      </c>
      <c r="C669" t="s">
        <v>260</v>
      </c>
      <c r="D669" t="s">
        <v>2765</v>
      </c>
      <c r="E669" t="s">
        <v>1373</v>
      </c>
      <c r="F669" t="s">
        <v>260</v>
      </c>
      <c r="J669" s="9" t="s">
        <v>266</v>
      </c>
      <c r="L669" t="e">
        <f>VLOOKUP(F669&amp;E669,'Атрибут-ТОД2'!F:F,1,0)</f>
        <v>#N/A</v>
      </c>
      <c r="O669" s="27" t="str">
        <f>IF(ISNA(VLOOKUP(E:E,'Мегавитрина на 21.09'!C:H,1,0)), VLOOKUP(E:E,'Мегавитрина на 21.09'!D:H,1,0),VLOOKUP(E:E,'Мегавитрина на 21.09'!C:H,1,0))</f>
        <v>lne_mnth_lst_pl_clsdr_qty</v>
      </c>
      <c r="P669" s="27">
        <f>IF(ISNA(VLOOKUP(E:E,'Мегавитрина на 21.09'!C:H,2,0)), VLOOKUP(E:E,'Мегавитрина на 21.09'!D:H,1,0),VLOOKUP(E:E,'Мегавитрина на 21.09'!C:H,2,0))</f>
        <v>0</v>
      </c>
      <c r="Q669" s="27" t="str">
        <f>IF(ISNA(VLOOKUP(E:E,'Мегавитрина на 21.09'!C:H,3,0)), VLOOKUP(E:E,'Мегавитрина на 21.09'!D:H,2,0),VLOOKUP(E:E,'Мегавитрина на 21.09'!C:H,3,0))</f>
        <v>количество месяцев с даты закрытия последнего потребкредита</v>
      </c>
      <c r="R669" s="27" t="str">
        <f>IF(ISNA(VLOOKUP(E:E,'Мегавитрина на 21.09'!C:H,4,0)), VLOOKUP(E:E,'Мегавитрина на 21.09'!D:H,3,0),VLOOKUP(E:E,'Мегавитрина на 21.09'!C:H,4,0))</f>
        <v>Мегавитрина</v>
      </c>
      <c r="S669">
        <f>IF(ISNA(VLOOKUP(E:E,'Мегавитрина на 21.09'!C:H,5,0)), VLOOKUP(E:E,'Мегавитрина на 21.09'!D:H,4,0),VLOOKUP(E:E,'Мегавитрина на 21.09'!C:H,5,0))</f>
        <v>0</v>
      </c>
      <c r="T669" t="str">
        <f>IF(ISNA(VLOOKUP(E:E,'Мегавитрина на 21.09'!C:H,6,0)), VLOOKUP(E:E,'Мегавитрина на 21.09'!D:H,5,0),VLOOKUP(E:E,'Мегавитрина на 21.09'!C:H,6,0))</f>
        <v>month(current_timestamp - lne_pl_max_close_dt)</v>
      </c>
    </row>
    <row r="670" spans="1:20" ht="20.100000000000001" hidden="1" customHeight="1">
      <c r="A670">
        <v>2</v>
      </c>
      <c r="B670">
        <v>669</v>
      </c>
      <c r="C670" t="s">
        <v>260</v>
      </c>
      <c r="D670" t="s">
        <v>2765</v>
      </c>
      <c r="E670" t="s">
        <v>1369</v>
      </c>
      <c r="F670" t="s">
        <v>260</v>
      </c>
      <c r="J670" s="9" t="s">
        <v>266</v>
      </c>
      <c r="L670" t="e">
        <f>VLOOKUP(F670&amp;E670,'Атрибут-ТОД2'!F:F,1,0)</f>
        <v>#N/A</v>
      </c>
      <c r="O670" s="27" t="str">
        <f>IF(ISNA(VLOOKUP(E:E,'Мегавитрина на 21.09'!C:H,1,0)), VLOOKUP(E:E,'Мегавитрина на 21.09'!D:H,1,0),VLOOKUP(E:E,'Мегавитрина на 21.09'!C:H,1,0))</f>
        <v>lne_mnth_lst_pl_open_qty</v>
      </c>
      <c r="P670" s="27">
        <f>IF(ISNA(VLOOKUP(E:E,'Мегавитрина на 21.09'!C:H,2,0)), VLOOKUP(E:E,'Мегавитрина на 21.09'!D:H,1,0),VLOOKUP(E:E,'Мегавитрина на 21.09'!C:H,2,0))</f>
        <v>0</v>
      </c>
      <c r="Q670" s="27" t="str">
        <f>IF(ISNA(VLOOKUP(E:E,'Мегавитрина на 21.09'!C:H,3,0)), VLOOKUP(E:E,'Мегавитрина на 21.09'!D:H,2,0),VLOOKUP(E:E,'Мегавитрина на 21.09'!C:H,3,0))</f>
        <v>количество месяцев с даты открытия последнего потребкредита</v>
      </c>
      <c r="R670" s="27" t="str">
        <f>IF(ISNA(VLOOKUP(E:E,'Мегавитрина на 21.09'!C:H,4,0)), VLOOKUP(E:E,'Мегавитрина на 21.09'!D:H,3,0),VLOOKUP(E:E,'Мегавитрина на 21.09'!C:H,4,0))</f>
        <v>Мегавитрина</v>
      </c>
      <c r="S670">
        <f>IF(ISNA(VLOOKUP(E:E,'Мегавитрина на 21.09'!C:H,5,0)), VLOOKUP(E:E,'Мегавитрина на 21.09'!D:H,4,0),VLOOKUP(E:E,'Мегавитрина на 21.09'!C:H,5,0))</f>
        <v>0</v>
      </c>
      <c r="T670" t="str">
        <f>IF(ISNA(VLOOKUP(E:E,'Мегавитрина на 21.09'!C:H,6,0)), VLOOKUP(E:E,'Мегавитрина на 21.09'!D:H,5,0),VLOOKUP(E:E,'Мегавитрина на 21.09'!C:H,6,0))</f>
        <v>month(current_timestamp - lne_pl_max_open_dt)</v>
      </c>
    </row>
    <row r="671" spans="1:20" ht="20.100000000000001" hidden="1" customHeight="1">
      <c r="A671">
        <v>2</v>
      </c>
      <c r="B671">
        <v>670</v>
      </c>
      <c r="C671" t="s">
        <v>260</v>
      </c>
      <c r="D671" t="s">
        <v>2765</v>
      </c>
      <c r="E671" t="s">
        <v>1313</v>
      </c>
      <c r="F671" t="s">
        <v>260</v>
      </c>
      <c r="J671" s="9" t="s">
        <v>266</v>
      </c>
      <c r="L671" t="e">
        <f>VLOOKUP(F671&amp;E671,'Атрибут-ТОД2'!F:F,1,0)</f>
        <v>#N/A</v>
      </c>
      <c r="O671" s="27" t="str">
        <f>IF(ISNA(VLOOKUP(E:E,'Мегавитрина на 21.09'!C:H,1,0)), VLOOKUP(E:E,'Мегавитрина на 21.09'!D:H,1,0),VLOOKUP(E:E,'Мегавитрина на 21.09'!C:H,1,0))</f>
        <v>lne_mnth_snc_lst_close_qty</v>
      </c>
      <c r="P671" s="27" t="str">
        <f>IF(ISNA(VLOOKUP(E:E,'Мегавитрина на 21.09'!C:H,2,0)), VLOOKUP(E:E,'Мегавитрина на 21.09'!D:H,1,0),VLOOKUP(E:E,'Мегавитрина на 21.09'!C:H,2,0))</f>
        <v>cred_mnth_snc_lst_close_qty</v>
      </c>
      <c r="Q671" s="27" t="str">
        <f>IF(ISNA(VLOOKUP(E:E,'Мегавитрина на 21.09'!C:H,3,0)), VLOOKUP(E:E,'Мегавитрина на 21.09'!D:H,2,0),VLOOKUP(E:E,'Мегавитрина на 21.09'!C:H,3,0))</f>
        <v>количество месяцев с даты закрытия последнего кредита</v>
      </c>
      <c r="R671" s="27" t="str">
        <f>IF(ISNA(VLOOKUP(E:E,'Мегавитрина на 21.09'!C:H,4,0)), VLOOKUP(E:E,'Мегавитрина на 21.09'!D:H,3,0),VLOOKUP(E:E,'Мегавитрина на 21.09'!C:H,4,0))</f>
        <v>Мегавитрина</v>
      </c>
      <c r="S671">
        <f>IF(ISNA(VLOOKUP(E:E,'Мегавитрина на 21.09'!C:H,5,0)), VLOOKUP(E:E,'Мегавитрина на 21.09'!D:H,4,0),VLOOKUP(E:E,'Мегавитрина на 21.09'!C:H,5,0))</f>
        <v>0</v>
      </c>
      <c r="T671" t="str">
        <f>IF(ISNA(VLOOKUP(E:E,'Мегавитрина на 21.09'!C:H,6,0)), VLOOKUP(E:E,'Мегавитрина на 21.09'!D:H,5,0),VLOOKUP(E:E,'Мегавитрина на 21.09'!C:H,6,0))</f>
        <v>Months_Between(report_dt, lne_tot_max_close_dt</v>
      </c>
    </row>
    <row r="672" spans="1:20" ht="20.100000000000001" hidden="1" customHeight="1">
      <c r="A672">
        <v>2</v>
      </c>
      <c r="B672">
        <v>671</v>
      </c>
      <c r="C672" t="s">
        <v>260</v>
      </c>
      <c r="D672" t="s">
        <v>2765</v>
      </c>
      <c r="E672" t="s">
        <v>1312</v>
      </c>
      <c r="F672" t="s">
        <v>260</v>
      </c>
      <c r="J672" s="9" t="s">
        <v>266</v>
      </c>
      <c r="L672" t="e">
        <f>VLOOKUP(F672&amp;E672,'Атрибут-ТОД2'!F:F,1,0)</f>
        <v>#N/A</v>
      </c>
      <c r="O672" s="27" t="str">
        <f>IF(ISNA(VLOOKUP(E:E,'Мегавитрина на 21.09'!C:H,1,0)), VLOOKUP(E:E,'Мегавитрина на 21.09'!D:H,1,0),VLOOKUP(E:E,'Мегавитрина на 21.09'!C:H,1,0))</f>
        <v>lne_mnth_snc_lst_open_qty</v>
      </c>
      <c r="P672" s="27" t="str">
        <f>IF(ISNA(VLOOKUP(E:E,'Мегавитрина на 21.09'!C:H,2,0)), VLOOKUP(E:E,'Мегавитрина на 21.09'!D:H,1,0),VLOOKUP(E:E,'Мегавитрина на 21.09'!C:H,2,0))</f>
        <v>cred_mnth_snc_lst_open_qty</v>
      </c>
      <c r="Q672" s="27" t="str">
        <f>IF(ISNA(VLOOKUP(E:E,'Мегавитрина на 21.09'!C:H,3,0)), VLOOKUP(E:E,'Мегавитрина на 21.09'!D:H,2,0),VLOOKUP(E:E,'Мегавитрина на 21.09'!C:H,3,0))</f>
        <v>количество месяцев с даты открытия последнего кредита</v>
      </c>
      <c r="R672" s="27" t="str">
        <f>IF(ISNA(VLOOKUP(E:E,'Мегавитрина на 21.09'!C:H,4,0)), VLOOKUP(E:E,'Мегавитрина на 21.09'!D:H,3,0),VLOOKUP(E:E,'Мегавитрина на 21.09'!C:H,4,0))</f>
        <v>Мегавитрина</v>
      </c>
      <c r="S672">
        <f>IF(ISNA(VLOOKUP(E:E,'Мегавитрина на 21.09'!C:H,5,0)), VLOOKUP(E:E,'Мегавитрина на 21.09'!D:H,4,0),VLOOKUP(E:E,'Мегавитрина на 21.09'!C:H,5,0))</f>
        <v>0</v>
      </c>
      <c r="T672" t="str">
        <f>IF(ISNA(VLOOKUP(E:E,'Мегавитрина на 21.09'!C:H,6,0)), VLOOKUP(E:E,'Мегавитрина на 21.09'!D:H,5,0),VLOOKUP(E:E,'Мегавитрина на 21.09'!C:H,6,0))</f>
        <v>Months_Between(report_dt, lne_tot_max_open_dt)</v>
      </c>
    </row>
    <row r="673" spans="1:20" ht="20.100000000000001" hidden="1" customHeight="1">
      <c r="A673">
        <v>2</v>
      </c>
      <c r="B673">
        <v>672</v>
      </c>
      <c r="C673" t="s">
        <v>260</v>
      </c>
      <c r="D673" t="s">
        <v>2765</v>
      </c>
      <c r="E673" t="s">
        <v>1365</v>
      </c>
      <c r="F673" t="s">
        <v>260</v>
      </c>
      <c r="J673" s="9" t="s">
        <v>266</v>
      </c>
      <c r="L673" t="e">
        <f>VLOOKUP(F673&amp;E673,'Атрибут-ТОД2'!F:F,1,0)</f>
        <v>#N/A</v>
      </c>
      <c r="O673" s="27" t="str">
        <f>IF(ISNA(VLOOKUP(E:E,'Мегавитрина на 21.09'!C:H,1,0)), VLOOKUP(E:E,'Мегавитрина на 21.09'!D:H,1,0),VLOOKUP(E:E,'Мегавитрина на 21.09'!C:H,1,0))</f>
        <v>lne_open_nflag</v>
      </c>
      <c r="P673" s="27">
        <f>IF(ISNA(VLOOKUP(E:E,'Мегавитрина на 21.09'!C:H,2,0)), VLOOKUP(E:E,'Мегавитрина на 21.09'!D:H,1,0),VLOOKUP(E:E,'Мегавитрина на 21.09'!C:H,2,0))</f>
        <v>0</v>
      </c>
      <c r="Q673" s="27" t="str">
        <f>IF(ISNA(VLOOKUP(E:E,'Мегавитрина на 21.09'!C:H,3,0)), VLOOKUP(E:E,'Мегавитрина на 21.09'!D:H,2,0),VLOOKUP(E:E,'Мегавитрина на 21.09'!C:H,3,0))</f>
        <v>Флаг наличия открытых кредитов</v>
      </c>
      <c r="R673" s="27" t="str">
        <f>IF(ISNA(VLOOKUP(E:E,'Мегавитрина на 21.09'!C:H,4,0)), VLOOKUP(E:E,'Мегавитрина на 21.09'!D:H,3,0),VLOOKUP(E:E,'Мегавитрина на 21.09'!C:H,4,0))</f>
        <v>Мегавитрина</v>
      </c>
      <c r="S673">
        <f>IF(ISNA(VLOOKUP(E:E,'Мегавитрина на 21.09'!C:H,5,0)), VLOOKUP(E:E,'Мегавитрина на 21.09'!D:H,4,0),VLOOKUP(E:E,'Мегавитрина на 21.09'!C:H,5,0))</f>
        <v>0</v>
      </c>
      <c r="T673" t="str">
        <f>IF(ISNA(VLOOKUP(E:E,'Мегавитрина на 21.09'!C:H,6,0)), VLOOKUP(E:E,'Мегавитрина на 21.09'!D:H,5,0),VLOOKUP(E:E,'Мегавитрина на 21.09'!C:H,6,0))</f>
        <v>CASE WHEN lne_tot_agr_os_qty&gt;0 THEN 1 ELSE 0</v>
      </c>
    </row>
    <row r="674" spans="1:20" ht="20.100000000000001" hidden="1" customHeight="1">
      <c r="A674">
        <v>2</v>
      </c>
      <c r="B674">
        <v>673</v>
      </c>
      <c r="C674" t="s">
        <v>260</v>
      </c>
      <c r="D674" t="s">
        <v>2765</v>
      </c>
      <c r="E674" t="s">
        <v>986</v>
      </c>
      <c r="F674" t="s">
        <v>260</v>
      </c>
      <c r="J674" s="9" t="s">
        <v>266</v>
      </c>
      <c r="L674" t="e">
        <f>VLOOKUP(F674&amp;E674,'Атрибут-ТОД2'!F:F,1,0)</f>
        <v>#N/A</v>
      </c>
      <c r="O674" s="27" t="str">
        <f>IF(ISNA(VLOOKUP(E:E,'Мегавитрина на 21.09'!C:H,1,0)), VLOOKUP(E:E,'Мегавитрина на 21.09'!D:H,1,0),VLOOKUP(E:E,'Мегавитрина на 21.09'!C:H,1,0))</f>
        <v>lne_open_ovrd_qty</v>
      </c>
      <c r="P674" s="27">
        <f>IF(ISNA(VLOOKUP(E:E,'Мегавитрина на 21.09'!C:H,2,0)), VLOOKUP(E:E,'Мегавитрина на 21.09'!D:H,1,0),VLOOKUP(E:E,'Мегавитрина на 21.09'!C:H,2,0))</f>
        <v>0</v>
      </c>
      <c r="Q674" s="27" t="str">
        <f>IF(ISNA(VLOOKUP(E:E,'Мегавитрина на 21.09'!C:H,3,0)), VLOOKUP(E:E,'Мегавитрина на 21.09'!D:H,2,0),VLOOKUP(E:E,'Мегавитрина на 21.09'!C:H,3,0))</f>
        <v>Количество открытых овердрафтов</v>
      </c>
      <c r="R674" s="27" t="str">
        <f>IF(ISNA(VLOOKUP(E:E,'Мегавитрина на 21.09'!C:H,4,0)), VLOOKUP(E:E,'Мегавитрина на 21.09'!D:H,3,0),VLOOKUP(E:E,'Мегавитрина на 21.09'!C:H,4,0))</f>
        <v>custom_rb_loan.loan_agrmnt</v>
      </c>
      <c r="S674">
        <f>IF(ISNA(VLOOKUP(E:E,'Мегавитрина на 21.09'!C:H,5,0)), VLOOKUP(E:E,'Мегавитрина на 21.09'!D:H,4,0),VLOOKUP(E:E,'Мегавитрина на 21.09'!C:H,5,0))</f>
        <v>0</v>
      </c>
      <c r="T674" t="str">
        <f>IF(ISNA(VLOOKUP(E:E,'Мегавитрина на 21.09'!C:H,6,0)), VLOOKUP(E:E,'Мегавитрина на 21.09'!D:H,5,0),VLOOKUP(E:E,'Мегавитрина на 21.09'!C:H,6,0))</f>
        <v>Sum(CASE WHEN Coalesce(la.agrmnt_close_dt,DATE'9999-12-31')&gt;p_report_dt AND ZeroIfNull(debt_overdue_bal_rub_amt)&gt;0 THEN 1 ELSE 0 end) lne_open_ovrd_qty   WHERE  la.loan_class_cd = 'OVERDRAFT'
   AND la.agrmnt_open_dt &lt;= p_report_dt
   AND p_report_dt BETWEEN la.row_actual_from_dt AND la.row_actual_to_dt  
   AND la.epk_id &lt;&gt; -1
   AND la.agrmnt_valid_flag = 'Y'</v>
      </c>
    </row>
    <row r="675" spans="1:20" ht="20.100000000000001" hidden="1" customHeight="1">
      <c r="A675">
        <v>2</v>
      </c>
      <c r="B675">
        <v>674</v>
      </c>
      <c r="C675" t="s">
        <v>260</v>
      </c>
      <c r="D675" t="s">
        <v>2765</v>
      </c>
      <c r="E675" t="s">
        <v>987</v>
      </c>
      <c r="F675" t="s">
        <v>260</v>
      </c>
      <c r="J675" s="9" t="s">
        <v>266</v>
      </c>
      <c r="L675" t="e">
        <f>VLOOKUP(F675&amp;E675,'Атрибут-ТОД2'!F:F,1,0)</f>
        <v>#N/A</v>
      </c>
      <c r="O675" s="27" t="str">
        <f>IF(ISNA(VLOOKUP(E:E,'Мегавитрина на 21.09'!C:H,1,0)), VLOOKUP(E:E,'Мегавитрина на 21.09'!D:H,1,0),VLOOKUP(E:E,'Мегавитрина на 21.09'!C:H,1,0))</f>
        <v>lne_overdraft_overdue_nflag</v>
      </c>
      <c r="P675" s="27" t="str">
        <f>IF(ISNA(VLOOKUP(E:E,'Мегавитрина на 21.09'!C:H,2,0)), VLOOKUP(E:E,'Мегавитрина на 21.09'!D:H,1,0),VLOOKUP(E:E,'Мегавитрина на 21.09'!C:H,2,0))</f>
        <v>lne_ovd_overdue_nflag</v>
      </c>
      <c r="Q675" s="27" t="str">
        <f>IF(ISNA(VLOOKUP(E:E,'Мегавитрина на 21.09'!C:H,3,0)), VLOOKUP(E:E,'Мегавитрина на 21.09'!D:H,2,0),VLOOKUP(E:E,'Мегавитрина на 21.09'!C:H,3,0))</f>
        <v>Флаг наличия просроченной задолженности по овердрафтам</v>
      </c>
      <c r="R675" s="27" t="str">
        <f>IF(ISNA(VLOOKUP(E:E,'Мегавитрина на 21.09'!C:H,4,0)), VLOOKUP(E:E,'Мегавитрина на 21.09'!D:H,3,0),VLOOKUP(E:E,'Мегавитрина на 21.09'!C:H,4,0))</f>
        <v>custom_rb_loan.loan_agrmnt</v>
      </c>
      <c r="S675">
        <f>IF(ISNA(VLOOKUP(E:E,'Мегавитрина на 21.09'!C:H,5,0)), VLOOKUP(E:E,'Мегавитрина на 21.09'!D:H,4,0),VLOOKUP(E:E,'Мегавитрина на 21.09'!C:H,5,0))</f>
        <v>0</v>
      </c>
      <c r="T675" t="str">
        <f>IF(ISNA(VLOOKUP(E:E,'Мегавитрина на 21.09'!C:H,6,0)), VLOOKUP(E:E,'Мегавитрина на 21.09'!D:H,5,0),VLOOKUP(E:E,'Мегавитрина на 21.09'!C:H,6,0))</f>
        <v>Sum(Coalesce(debt_overdue_bal_rub_amt,0)) AS debt_overdue_bal_rub_amt,   WHERE  la.loan_class_cd = 'OVERDRAFT'
   AND la.agrmnt_open_dt &lt;= p_report_dt
   AND p_report_dt BETWEEN la.row_actual_from_dt AND la.row_actual_to_dt  
   AND la.epk_id &lt;&gt; -1
   AND la.agrmnt_valid_flag = 'Y'
   CASE WHEN Sum(debt_overdue_bal_rub_amt) &gt;0 THEN 1 ELSE 0 END</v>
      </c>
    </row>
    <row r="676" spans="1:20" ht="20.100000000000001" hidden="1" customHeight="1">
      <c r="A676">
        <v>2</v>
      </c>
      <c r="B676">
        <v>675</v>
      </c>
      <c r="C676" t="s">
        <v>260</v>
      </c>
      <c r="D676" t="s">
        <v>2765</v>
      </c>
      <c r="E676" t="s">
        <v>988</v>
      </c>
      <c r="F676" t="s">
        <v>260</v>
      </c>
      <c r="I676" t="s">
        <v>2180</v>
      </c>
      <c r="J676" s="9" t="s">
        <v>266</v>
      </c>
      <c r="L676" t="e">
        <f>VLOOKUP(F676&amp;E676,'Атрибут-ТОД2'!F:F,1,0)</f>
        <v>#N/A</v>
      </c>
      <c r="O676" s="27" t="str">
        <f>IF(ISNA(VLOOKUP(E:E,'Мегавитрина на 21.09'!C:H,1,0)), VLOOKUP(E:E,'Мегавитрина на 21.09'!D:H,1,0),VLOOKUP(E:E,'Мегавитрина на 21.09'!C:H,1,0))</f>
        <v>lne_pl_agr_clsd_00_ever_qty</v>
      </c>
      <c r="P676" s="27" t="str">
        <f>IF(ISNA(VLOOKUP(E:E,'Мегавитрина на 21.09'!C:H,2,0)), VLOOKUP(E:E,'Мегавитрина на 21.09'!D:H,1,0),VLOOKUP(E:E,'Мегавитрина на 21.09'!C:H,2,0))</f>
        <v>lne_pl_agr_clsd_00_ever_qty</v>
      </c>
      <c r="Q676" s="27" t="str">
        <f>IF(ISNA(VLOOKUP(E:E,'Мегавитрина на 21.09'!C:H,3,0)), VLOOKUP(E:E,'Мегавитрина на 21.09'!D:H,2,0),VLOOKUP(E:E,'Мегавитрина на 21.09'!C:H,3,0))</f>
        <v>Количество закрытых без просрочки за всю историю договоров - потребительские кредиты (PL)</v>
      </c>
      <c r="R676" s="27" t="str">
        <f>IF(ISNA(VLOOKUP(E:E,'Мегавитрина на 21.09'!C:H,4,0)), VLOOKUP(E:E,'Мегавитрина на 21.09'!D:H,3,0),VLOOKUP(E:E,'Мегавитрина на 21.09'!C:H,4,0))</f>
        <v>custom_rb_loan.agrmnt_bal
custom_rb_loan.loan_agrmnt</v>
      </c>
      <c r="S676">
        <f>IF(ISNA(VLOOKUP(E:E,'Мегавитрина на 21.09'!C:H,5,0)), VLOOKUP(E:E,'Мегавитрина на 21.09'!D:H,4,0),VLOOKUP(E:E,'Мегавитрина на 21.09'!C:H,5,0))</f>
        <v>0</v>
      </c>
      <c r="T676" t="str">
        <f>IF(ISNA(VLOOKUP(E:E,'Мегавитрина на 21.09'!C:H,6,0)), VLOOKUP(E:E,'Мегавитрина на 21.09'!D:H,5,0),VLOOKUP(E:E,'Мегавитрина на 21.09'!C:H,6,0))</f>
        <v>Sum(CASE WHEN la.loan_type_cd = 'PL' AND Coalesce(la.agrmnt_close_dt, DATE '9999-12-31') &lt;= _report_dt AND bal.ovrd_max_dur_days =  THEN 1 ELSE  END)   WHERE (1 = 1)
                                               AND la.loan_class_cd = 'LOAN'
                                               AND la.agrmnt_open_dt &lt;= p_report_dt
                                               AND p_report_dt BETWEEN la.row_actual_from_dt AND la.row_actual_to_dt                  
                                               AND la.epk_id &lt;&gt; -1
                                               AND la.agrmnt_valid_flag = 'Y'   
                                               AND la.cred_line_tranch_cd&lt;&gt;'Tranche'</v>
      </c>
    </row>
    <row r="677" spans="1:20" ht="20.100000000000001" hidden="1" customHeight="1">
      <c r="A677">
        <v>2</v>
      </c>
      <c r="B677">
        <v>676</v>
      </c>
      <c r="C677" t="s">
        <v>260</v>
      </c>
      <c r="D677" t="s">
        <v>2765</v>
      </c>
      <c r="E677" t="s">
        <v>989</v>
      </c>
      <c r="F677" t="s">
        <v>260</v>
      </c>
      <c r="I677" t="s">
        <v>2181</v>
      </c>
      <c r="J677" s="9" t="s">
        <v>266</v>
      </c>
      <c r="L677" t="e">
        <f>VLOOKUP(F677&amp;E677,'Атрибут-ТОД2'!F:F,1,0)</f>
        <v>#N/A</v>
      </c>
      <c r="O677" s="27" t="str">
        <f>IF(ISNA(VLOOKUP(E:E,'Мегавитрина на 21.09'!C:H,1,0)), VLOOKUP(E:E,'Мегавитрина на 21.09'!D:H,1,0),VLOOKUP(E:E,'Мегавитрина на 21.09'!C:H,1,0))</f>
        <v>lne_pl_agr_clsd_ever_qty</v>
      </c>
      <c r="P677" s="27" t="str">
        <f>IF(ISNA(VLOOKUP(E:E,'Мегавитрина на 21.09'!C:H,2,0)), VLOOKUP(E:E,'Мегавитрина на 21.09'!D:H,1,0),VLOOKUP(E:E,'Мегавитрина на 21.09'!C:H,2,0))</f>
        <v>cred_pl_closed_qty</v>
      </c>
      <c r="Q677" s="27" t="str">
        <f>IF(ISNA(VLOOKUP(E:E,'Мегавитрина на 21.09'!C:H,3,0)), VLOOKUP(E:E,'Мегавитрина на 21.09'!D:H,2,0),VLOOKUP(E:E,'Мегавитрина на 21.09'!C:H,3,0))</f>
        <v>Количество закрытых за всю историю договоров - потребительские кредиты (PL)</v>
      </c>
      <c r="R677" s="27" t="str">
        <f>IF(ISNA(VLOOKUP(E:E,'Мегавитрина на 21.09'!C:H,4,0)), VLOOKUP(E:E,'Мегавитрина на 21.09'!D:H,3,0),VLOOKUP(E:E,'Мегавитрина на 21.09'!C:H,4,0))</f>
        <v>custom_rb_loan.loan_agrmnt</v>
      </c>
      <c r="S677">
        <f>IF(ISNA(VLOOKUP(E:E,'Мегавитрина на 21.09'!C:H,5,0)), VLOOKUP(E:E,'Мегавитрина на 21.09'!D:H,4,0),VLOOKUP(E:E,'Мегавитрина на 21.09'!C:H,5,0))</f>
        <v>0</v>
      </c>
      <c r="T677" t="str">
        <f>IF(ISNA(VLOOKUP(E:E,'Мегавитрина на 21.09'!C:H,6,0)), VLOOKUP(E:E,'Мегавитрина на 21.09'!D:H,5,0),VLOOKUP(E:E,'Мегавитрина на 21.09'!C:H,6,0))</f>
        <v>Sum(CASE WHEN la.loan_type_cd = 'PL' AND Coalesce(la.agrmnt_close_dt, DATE '9999-12-31') &lt;= _report_dt THEN 1 ELSE  END)  WHERE (1 = 1)
                                               AND la.loan_class_cd = 'LOAN'
                                               AND la.agrmnt_open_dt &lt;= p_report_dt
                                               AND p_report_dt BETWEEN la.row_actual_from_dt AND la.row_actual_to_dt                  
                                               AND la.epk_id &lt;&gt; -1
                                               AND la.agrmnt_valid_flag = 'Y'   
                                               AND la.cred_line_tranch_cd&lt;&gt;'Tranche'</v>
      </c>
    </row>
    <row r="678" spans="1:20" ht="20.100000000000001" hidden="1" customHeight="1">
      <c r="A678">
        <v>2</v>
      </c>
      <c r="B678">
        <v>677</v>
      </c>
      <c r="C678" t="s">
        <v>260</v>
      </c>
      <c r="D678" t="s">
        <v>2765</v>
      </c>
      <c r="E678" t="s">
        <v>990</v>
      </c>
      <c r="F678" t="s">
        <v>260</v>
      </c>
      <c r="I678" t="s">
        <v>2182</v>
      </c>
      <c r="J678" s="9" t="s">
        <v>266</v>
      </c>
      <c r="L678" t="e">
        <f>VLOOKUP(F678&amp;E678,'Атрибут-ТОД2'!F:F,1,0)</f>
        <v>#N/A</v>
      </c>
      <c r="O678" s="27" t="str">
        <f>IF(ISNA(VLOOKUP(E:E,'Мегавитрина на 21.09'!C:H,1,0)), VLOOKUP(E:E,'Мегавитрина на 21.09'!D:H,1,0),VLOOKUP(E:E,'Мегавитрина на 21.09'!C:H,1,0))</f>
        <v>lne_pl_agr_open_qty</v>
      </c>
      <c r="P678" s="27" t="str">
        <f>IF(ISNA(VLOOKUP(E:E,'Мегавитрина на 21.09'!C:H,2,0)), VLOOKUP(E:E,'Мегавитрина на 21.09'!D:H,1,0),VLOOKUP(E:E,'Мегавитрина на 21.09'!C:H,2,0))</f>
        <v>cred_pl_act_qty</v>
      </c>
      <c r="Q678" s="27" t="str">
        <f>IF(ISNA(VLOOKUP(E:E,'Мегавитрина на 21.09'!C:H,3,0)), VLOOKUP(E:E,'Мегавитрина на 21.09'!D:H,2,0),VLOOKUP(E:E,'Мегавитрина на 21.09'!C:H,3,0))</f>
        <v>Количество незакрытых кредитных договоров - потребительские кредиты (PL)</v>
      </c>
      <c r="R678" s="27" t="str">
        <f>IF(ISNA(VLOOKUP(E:E,'Мегавитрина на 21.09'!C:H,4,0)), VLOOKUP(E:E,'Мегавитрина на 21.09'!D:H,3,0),VLOOKUP(E:E,'Мегавитрина на 21.09'!C:H,4,0))</f>
        <v>custom_rb_loan.loan_agrmnt</v>
      </c>
      <c r="S678">
        <f>IF(ISNA(VLOOKUP(E:E,'Мегавитрина на 21.09'!C:H,5,0)), VLOOKUP(E:E,'Мегавитрина на 21.09'!D:H,4,0),VLOOKUP(E:E,'Мегавитрина на 21.09'!C:H,5,0))</f>
        <v>0</v>
      </c>
      <c r="T678" t="str">
        <f>IF(ISNA(VLOOKUP(E:E,'Мегавитрина на 21.09'!C:H,6,0)), VLOOKUP(E:E,'Мегавитрина на 21.09'!D:H,5,0),VLOOKUP(E:E,'Мегавитрина на 21.09'!C:H,6,0))</f>
        <v>Sum(CASE WHEN la.loan_type_cd = 'PL' AND Coalesce(la.agrmnt_close_dt, DATE '9999-12-31') &gt; _report_dt THEN  1 ELSE  END)   WHERE (1 = 1)
                                               AND la.loan_class_cd = 'LOAN'
                                               AND la.agrmnt_open_dt &lt;= p_report_dt
                                               AND p_report_dt BETWEEN la.row_actual_from_dt AND la.row_actual_to_dt                  
                                               AND la.epk_id &lt;&gt; -1
                                               AND la.agrmnt_valid_flag = 'Y'   
                                               AND la.cred_line_tranch_cd&lt;&gt;'Tranche'</v>
      </c>
    </row>
    <row r="679" spans="1:20" ht="20.100000000000001" hidden="1" customHeight="1">
      <c r="A679">
        <v>2</v>
      </c>
      <c r="B679">
        <v>678</v>
      </c>
      <c r="C679" t="s">
        <v>260</v>
      </c>
      <c r="D679" t="s">
        <v>2765</v>
      </c>
      <c r="E679" t="s">
        <v>991</v>
      </c>
      <c r="F679" t="s">
        <v>260</v>
      </c>
      <c r="J679" s="9" t="s">
        <v>266</v>
      </c>
      <c r="L679" t="e">
        <f>VLOOKUP(F679&amp;E679,'Атрибут-ТОД2'!F:F,1,0)</f>
        <v>#N/A</v>
      </c>
      <c r="O679" s="27" t="str">
        <f>IF(ISNA(VLOOKUP(E:E,'Мегавитрина на 21.09'!C:H,1,0)), VLOOKUP(E:E,'Мегавитрина на 21.09'!D:H,1,0),VLOOKUP(E:E,'Мегавитрина на 21.09'!C:H,1,0))</f>
        <v>lne_pl_clsd_wavg_intr_rate</v>
      </c>
      <c r="P679" s="27">
        <f>IF(ISNA(VLOOKUP(E:E,'Мегавитрина на 21.09'!C:H,2,0)), VLOOKUP(E:E,'Мегавитрина на 21.09'!D:H,1,0),VLOOKUP(E:E,'Мегавитрина на 21.09'!C:H,2,0))</f>
        <v>0</v>
      </c>
      <c r="Q679" s="27" t="str">
        <f>IF(ISNA(VLOOKUP(E:E,'Мегавитрина на 21.09'!C:H,3,0)), VLOOKUP(E:E,'Мегавитрина на 21.09'!D:H,2,0),VLOOKUP(E:E,'Мегавитрина на 21.09'!C:H,3,0))</f>
        <v>средняя процентная ставка по закрытым потребкредитам, взвешенная по сумме кредита</v>
      </c>
      <c r="R679" s="27" t="str">
        <f>IF(ISNA(VLOOKUP(E:E,'Мегавитрина на 21.09'!C:H,4,0)), VLOOKUP(E:E,'Мегавитрина на 21.09'!D:H,3,0),VLOOKUP(E:E,'Мегавитрина на 21.09'!C:H,4,0))</f>
        <v>custom_rb_loan.loan_agrmnt</v>
      </c>
      <c r="S679">
        <f>IF(ISNA(VLOOKUP(E:E,'Мегавитрина на 21.09'!C:H,5,0)), VLOOKUP(E:E,'Мегавитрина на 21.09'!D:H,4,0),VLOOKUP(E:E,'Мегавитрина на 21.09'!C:H,5,0))</f>
        <v>0</v>
      </c>
      <c r="T679" t="str">
        <f>IF(ISNA(VLOOKUP(E:E,'Мегавитрина на 21.09'!C:H,6,0)), VLOOKUP(E:E,'Мегавитрина на 21.09'!D:H,5,0),VLOOKUP(E:E,'Мегавитрина на 21.09'!C:H,6,0))</f>
        <v>Coalesce(Sum(CASE WHEN la.loan_type_cd = 'PL' AND Coalesce(la.agrmnt_close_dt, DATE '9999-12-31') &lt;=p_report_dt THEN la.issue_rub_amt * la.interest_rate END),0)
    / Coalesce(NullIf(Sum(CASE WHEN la.loan_type_cd = 'PL' AND Coalesce(la.agrmnt_close_dt, DATE '9999-12-31') &lt;=p_report_dt AND la.interest_rate &gt; 0 THEN la.issue_rub_amt END),0),1)/100 AS lne_pl_clsd_wavg_intr_rate,
                                               AND la.loan_class_cd = 'LOAN'
                                               AND la.agrmnt_open_dt &lt;= p_report_dt
                                               AND p_report_dt BETWEEN la.row_actual_from_dt AND la.row_actual_to_dt                  
                                               AND la.epk_id &lt;&gt; -1
                                               AND la.agrmnt_valid_flag = 'Y'   
                                               AND la.cred_line_tranch_cd&lt;&gt;'Tranche'</v>
      </c>
    </row>
    <row r="680" spans="1:20" ht="20.100000000000001" hidden="1" customHeight="1">
      <c r="A680">
        <v>2</v>
      </c>
      <c r="B680">
        <v>679</v>
      </c>
      <c r="C680" t="s">
        <v>260</v>
      </c>
      <c r="D680" t="s">
        <v>2765</v>
      </c>
      <c r="E680" t="s">
        <v>992</v>
      </c>
      <c r="F680" t="s">
        <v>260</v>
      </c>
      <c r="H680">
        <f>VLOOKUP(E680,'Атрибут-ТОД'!B:F,3,0)</f>
        <v>0</v>
      </c>
      <c r="I680" t="s">
        <v>2183</v>
      </c>
      <c r="J680" s="9" t="s">
        <v>266</v>
      </c>
      <c r="K680" t="s">
        <v>2741</v>
      </c>
      <c r="L680" t="str">
        <f>VLOOKUP(F680&amp;E680,'Атрибут-ТОД2'!F:F,1,0)</f>
        <v>SBX_RETAIL_MP_DM.ft_client_aggr_mnth_epklne_pl_debt_due_rub_amt</v>
      </c>
      <c r="O680" s="27" t="str">
        <f>IF(ISNA(VLOOKUP(E:E,'Мегавитрина на 21.09'!C:H,1,0)), VLOOKUP(E:E,'Мегавитрина на 21.09'!D:H,1,0),VLOOKUP(E:E,'Мегавитрина на 21.09'!C:H,1,0))</f>
        <v>lne_pl_debt_due_rub_amt</v>
      </c>
      <c r="P680" s="27" t="str">
        <f>IF(ISNA(VLOOKUP(E:E,'Мегавитрина на 21.09'!C:H,2,0)), VLOOKUP(E:E,'Мегавитрина на 21.09'!D:H,1,0),VLOOKUP(E:E,'Мегавитрина на 21.09'!C:H,2,0))</f>
        <v>lne_pl_debt_due_rub_amt</v>
      </c>
      <c r="Q680" s="27" t="str">
        <f>IF(ISNA(VLOOKUP(E:E,'Мегавитрина на 21.09'!C:H,3,0)), VLOOKUP(E:E,'Мегавитрина на 21.09'!D:H,2,0),VLOOKUP(E:E,'Мегавитрина на 21.09'!C:H,3,0))</f>
        <v>Суммарный остаток основного долга (срочная часть) - потребительские кредиты (PL)</v>
      </c>
      <c r="R680" s="27" t="str">
        <f>IF(ISNA(VLOOKUP(E:E,'Мегавитрина на 21.09'!C:H,4,0)), VLOOKUP(E:E,'Мегавитрина на 21.09'!D:H,3,0),VLOOKUP(E:E,'Мегавитрина на 21.09'!C:H,4,0))</f>
        <v>custom_rb_loan.agrmnt_bal
custom_rb_loan.loan_agrmnt</v>
      </c>
      <c r="S680">
        <f>IF(ISNA(VLOOKUP(E:E,'Мегавитрина на 21.09'!C:H,5,0)), VLOOKUP(E:E,'Мегавитрина на 21.09'!D:H,4,0),VLOOKUP(E:E,'Мегавитрина на 21.09'!C:H,5,0))</f>
        <v>0</v>
      </c>
      <c r="T680" t="str">
        <f>IF(ISNA(VLOOKUP(E:E,'Мегавитрина на 21.09'!C:H,6,0)), VLOOKUP(E:E,'Мегавитрина на 21.09'!D:H,5,0),VLOOKUP(E:E,'Мегавитрина на 21.09'!C:H,6,0))</f>
        <v>Sum(CASE WHEN la.loan_type_cd = 'PL' THEN Coalesce(bal.debt_due_bal_rub_amt,) ELSE  END)   WHERE (1 = 1)
                                               AND la.loan_class_cd = 'LOAN'
                                               AND la.agrmnt_open_dt &lt;= p_report_dt
                                               AND p_report_dt BETWEEN la.row_actual_from_dt AND la.row_actual_to_dt                  
                                               AND la.epk_id &lt;&gt; -1
                                               AND la.agrmnt_valid_flag = 'Y'   
                                               AND la.cred_line_tranch_cd&lt;&gt;'Tranche'</v>
      </c>
    </row>
    <row r="681" spans="1:20" ht="20.100000000000001" hidden="1" customHeight="1">
      <c r="A681">
        <v>2</v>
      </c>
      <c r="B681">
        <v>680</v>
      </c>
      <c r="C681" t="s">
        <v>260</v>
      </c>
      <c r="D681" t="s">
        <v>2765</v>
      </c>
      <c r="E681" t="s">
        <v>993</v>
      </c>
      <c r="F681" t="s">
        <v>260</v>
      </c>
      <c r="H681">
        <f>VLOOKUP(E681,'Атрибут-ТОД'!B:F,3,0)</f>
        <v>0</v>
      </c>
      <c r="I681" t="s">
        <v>2184</v>
      </c>
      <c r="J681" s="9" t="s">
        <v>266</v>
      </c>
      <c r="K681" t="s">
        <v>2741</v>
      </c>
      <c r="L681" t="str">
        <f>VLOOKUP(F681&amp;E681,'Атрибут-ТОД2'!F:F,1,0)</f>
        <v>SBX_RETAIL_MP_DM.ft_client_aggr_mnth_epklne_pl_debt_ovrd_rub_amt</v>
      </c>
      <c r="O681" s="27" t="str">
        <f>IF(ISNA(VLOOKUP(E:E,'Мегавитрина на 21.09'!C:H,1,0)), VLOOKUP(E:E,'Мегавитрина на 21.09'!D:H,1,0),VLOOKUP(E:E,'Мегавитрина на 21.09'!C:H,1,0))</f>
        <v>lne_pl_debt_ovrd_rub_amt</v>
      </c>
      <c r="P681" s="27" t="str">
        <f>IF(ISNA(VLOOKUP(E:E,'Мегавитрина на 21.09'!C:H,2,0)), VLOOKUP(E:E,'Мегавитрина на 21.09'!D:H,1,0),VLOOKUP(E:E,'Мегавитрина на 21.09'!C:H,2,0))</f>
        <v>lne_pl_debt_ovrd_rub_amt</v>
      </c>
      <c r="Q681" s="27" t="str">
        <f>IF(ISNA(VLOOKUP(E:E,'Мегавитрина на 21.09'!C:H,3,0)), VLOOKUP(E:E,'Мегавитрина на 21.09'!D:H,2,0),VLOOKUP(E:E,'Мегавитрина на 21.09'!C:H,3,0))</f>
        <v>Суммарный остаток основного долга (просроченная часть) - потребительские кредиты (PL)</v>
      </c>
      <c r="R681" s="27" t="str">
        <f>IF(ISNA(VLOOKUP(E:E,'Мегавитрина на 21.09'!C:H,4,0)), VLOOKUP(E:E,'Мегавитрина на 21.09'!D:H,3,0),VLOOKUP(E:E,'Мегавитрина на 21.09'!C:H,4,0))</f>
        <v>custom_rb_loan.agrmnt_bal
custom_rb_loan.loan_agrmnt</v>
      </c>
      <c r="S681">
        <f>IF(ISNA(VLOOKUP(E:E,'Мегавитрина на 21.09'!C:H,5,0)), VLOOKUP(E:E,'Мегавитрина на 21.09'!D:H,4,0),VLOOKUP(E:E,'Мегавитрина на 21.09'!C:H,5,0))</f>
        <v>0</v>
      </c>
      <c r="T681" t="str">
        <f>IF(ISNA(VLOOKUP(E:E,'Мегавитрина на 21.09'!C:H,6,0)), VLOOKUP(E:E,'Мегавитрина на 21.09'!D:H,5,0),VLOOKUP(E:E,'Мегавитрина на 21.09'!C:H,6,0))</f>
        <v>Sum(CASE WHEN la.loan_type_cd = 'PL' THEN Coalesce(bal.debt_overdue_bal_rub_amt,) ELSE  END)  WHERE (1 = 1)
                                               AND la.loan_class_cd = 'LOAN'
                                               AND la.agrmnt_open_dt &lt;= p_report_dt
                                               AND p_report_dt BETWEEN la.row_actual_from_dt AND la.row_actual_to_dt                  
                                               AND la.epk_id &lt;&gt; -1
                                               AND la.agrmnt_valid_flag = 'Y'   
                                               AND la.cred_line_tranch_cd&lt;&gt;'Tranche'</v>
      </c>
    </row>
    <row r="682" spans="1:20" ht="20.100000000000001" hidden="1" customHeight="1">
      <c r="A682">
        <v>2</v>
      </c>
      <c r="B682">
        <v>681</v>
      </c>
      <c r="C682" t="s">
        <v>260</v>
      </c>
      <c r="D682" t="s">
        <v>2765</v>
      </c>
      <c r="E682" t="s">
        <v>994</v>
      </c>
      <c r="F682" t="s">
        <v>260</v>
      </c>
      <c r="I682" t="s">
        <v>2185</v>
      </c>
      <c r="J682" s="9" t="s">
        <v>266</v>
      </c>
      <c r="L682" t="e">
        <f>VLOOKUP(F682&amp;E682,'Атрибут-ТОД2'!F:F,1,0)</f>
        <v>#N/A</v>
      </c>
      <c r="O682" s="27" t="str">
        <f>IF(ISNA(VLOOKUP(E:E,'Мегавитрина на 21.09'!C:H,1,0)), VLOOKUP(E:E,'Мегавитрина на 21.09'!D:H,1,0),VLOOKUP(E:E,'Мегавитрина на 21.09'!C:H,1,0))</f>
        <v>lne_pl_dq_entr_ever_qty</v>
      </c>
      <c r="P682" s="27" t="str">
        <f>IF(ISNA(VLOOKUP(E:E,'Мегавитрина на 21.09'!C:H,2,0)), VLOOKUP(E:E,'Мегавитрина на 21.09'!D:H,1,0),VLOOKUP(E:E,'Мегавитрина на 21.09'!C:H,2,0))</f>
        <v>lne_pl_dq_entr_ever_qty</v>
      </c>
      <c r="Q682" s="27" t="str">
        <f>IF(ISNA(VLOOKUP(E:E,'Мегавитрина на 21.09'!C:H,3,0)), VLOOKUP(E:E,'Мегавитрина на 21.09'!D:H,2,0),VLOOKUP(E:E,'Мегавитрина на 21.09'!C:H,3,0))</f>
        <v>Общее количество входов в просрочку по всем открытым когда-либо кредитам - потребительские кредиты (PL)</v>
      </c>
      <c r="R682" s="27" t="str">
        <f>IF(ISNA(VLOOKUP(E:E,'Мегавитрина на 21.09'!C:H,4,0)), VLOOKUP(E:E,'Мегавитрина на 21.09'!D:H,3,0),VLOOKUP(E:E,'Мегавитрина на 21.09'!C:H,4,0))</f>
        <v>custom_rb_loan.agrmnt_bal
custom_rb_loan.loan_agrmnt</v>
      </c>
      <c r="S682">
        <f>IF(ISNA(VLOOKUP(E:E,'Мегавитрина на 21.09'!C:H,5,0)), VLOOKUP(E:E,'Мегавитрина на 21.09'!D:H,4,0),VLOOKUP(E:E,'Мегавитрина на 21.09'!C:H,5,0))</f>
        <v>0</v>
      </c>
      <c r="T682" t="str">
        <f>IF(ISNA(VLOOKUP(E:E,'Мегавитрина на 21.09'!C:H,6,0)), VLOOKUP(E:E,'Мегавитрина на 21.09'!D:H,5,0),VLOOKUP(E:E,'Мегавитрина на 21.09'!C:H,6,0))</f>
        <v>Sum(CASE WHEN la.loan_type_cd = 'PL' THEN Coalesce(bal.ovrd_tot_entr_ever_qty,) ELSE  END)  WHERE (1 = 1)
                                               AND la.loan_class_cd = 'LOAN'
                                               AND la.agrmnt_open_dt &lt;= p_report_dt
                                               AND p_report_dt BETWEEN la.row_actual_from_dt AND la.row_actual_to_dt                  
                                               AND la.epk_id &lt;&gt; -1
                                               AND la.agrmnt_valid_flag = 'Y'   
                                               AND la.cred_line_tranch_cd&lt;&gt;'Tranche'</v>
      </c>
    </row>
    <row r="683" spans="1:20" ht="20.100000000000001" hidden="1" customHeight="1">
      <c r="A683">
        <v>2</v>
      </c>
      <c r="B683">
        <v>682</v>
      </c>
      <c r="C683" t="s">
        <v>260</v>
      </c>
      <c r="D683" t="s">
        <v>2765</v>
      </c>
      <c r="E683" t="s">
        <v>1401</v>
      </c>
      <c r="F683" t="s">
        <v>260</v>
      </c>
      <c r="J683" s="9" t="s">
        <v>266</v>
      </c>
      <c r="L683" t="e">
        <f>VLOOKUP(F683&amp;E683,'Атрибут-ТОД2'!F:F,1,0)</f>
        <v>#N/A</v>
      </c>
      <c r="O683" s="27" t="e">
        <f>IF(ISNA(VLOOKUP(E:E,'Мегавитрина на 21.09'!C:H,1,0)), VLOOKUP(E:E,'Мегавитрина на 21.09'!D:H,1,0),VLOOKUP(E:E,'Мегавитрина на 21.09'!C:H,1,0))</f>
        <v>#N/A</v>
      </c>
      <c r="P683" s="27" t="e">
        <f>IF(ISNA(VLOOKUP(E:E,'Мегавитрина на 21.09'!C:H,2,0)), VLOOKUP(E:E,'Мегавитрина на 21.09'!D:H,1,0),VLOOKUP(E:E,'Мегавитрина на 21.09'!C:H,2,0))</f>
        <v>#N/A</v>
      </c>
      <c r="Q683" s="27" t="e">
        <f>IF(ISNA(VLOOKUP(E:E,'Мегавитрина на 21.09'!C:H,3,0)), VLOOKUP(E:E,'Мегавитрина на 21.09'!D:H,2,0),VLOOKUP(E:E,'Мегавитрина на 21.09'!C:H,3,0))</f>
        <v>#N/A</v>
      </c>
      <c r="R683" s="27" t="e">
        <f>IF(ISNA(VLOOKUP(E:E,'Мегавитрина на 21.09'!C:H,4,0)), VLOOKUP(E:E,'Мегавитрина на 21.09'!D:H,3,0),VLOOKUP(E:E,'Мегавитрина на 21.09'!C:H,4,0))</f>
        <v>#N/A</v>
      </c>
      <c r="S683" t="e">
        <f>IF(ISNA(VLOOKUP(E:E,'Мегавитрина на 21.09'!C:H,5,0)), VLOOKUP(E:E,'Мегавитрина на 21.09'!D:H,4,0),VLOOKUP(E:E,'Мегавитрина на 21.09'!C:H,5,0))</f>
        <v>#N/A</v>
      </c>
      <c r="T683" t="e">
        <f>IF(ISNA(VLOOKUP(E:E,'Мегавитрина на 21.09'!C:H,6,0)), VLOOKUP(E:E,'Мегавитрина на 21.09'!D:H,5,0),VLOOKUP(E:E,'Мегавитрина на 21.09'!C:H,6,0))</f>
        <v>#N/A</v>
      </c>
    </row>
    <row r="684" spans="1:20" ht="20.100000000000001" hidden="1" customHeight="1">
      <c r="A684">
        <v>2</v>
      </c>
      <c r="B684">
        <v>683</v>
      </c>
      <c r="C684" t="s">
        <v>260</v>
      </c>
      <c r="D684" t="s">
        <v>2765</v>
      </c>
      <c r="E684" t="s">
        <v>995</v>
      </c>
      <c r="F684" t="s">
        <v>260</v>
      </c>
      <c r="I684" t="s">
        <v>475</v>
      </c>
      <c r="J684" s="9" t="s">
        <v>266</v>
      </c>
      <c r="L684" t="e">
        <f>VLOOKUP(F684&amp;E684,'Атрибут-ТОД2'!F:F,1,0)</f>
        <v>#N/A</v>
      </c>
      <c r="O684" s="27" t="str">
        <f>IF(ISNA(VLOOKUP(E:E,'Мегавитрина на 21.09'!C:H,1,0)), VLOOKUP(E:E,'Мегавитрина на 21.09'!D:H,1,0),VLOOKUP(E:E,'Мегавитрина на 21.09'!C:H,1,0))</f>
        <v>lne_pl_max_close_dt</v>
      </c>
      <c r="P684" s="27" t="str">
        <f>IF(ISNA(VLOOKUP(E:E,'Мегавитрина на 21.09'!C:H,2,0)), VLOOKUP(E:E,'Мегавитрина на 21.09'!D:H,1,0),VLOOKUP(E:E,'Мегавитрина на 21.09'!C:H,2,0))</f>
        <v>lne_pl_max_close_dt</v>
      </c>
      <c r="Q684" s="27" t="str">
        <f>IF(ISNA(VLOOKUP(E:E,'Мегавитрина на 21.09'!C:H,3,0)), VLOOKUP(E:E,'Мегавитрина на 21.09'!D:H,2,0),VLOOKUP(E:E,'Мегавитрина на 21.09'!C:H,3,0))</f>
        <v>Максимальная дата закрытия кредитного продукта</v>
      </c>
      <c r="R684" s="27" t="str">
        <f>IF(ISNA(VLOOKUP(E:E,'Мегавитрина на 21.09'!C:H,4,0)), VLOOKUP(E:E,'Мегавитрина на 21.09'!D:H,3,0),VLOOKUP(E:E,'Мегавитрина на 21.09'!C:H,4,0))</f>
        <v>custom_rb_loan.loan_agrmnt</v>
      </c>
      <c r="S684">
        <f>IF(ISNA(VLOOKUP(E:E,'Мегавитрина на 21.09'!C:H,5,0)), VLOOKUP(E:E,'Мегавитрина на 21.09'!D:H,4,0),VLOOKUP(E:E,'Мегавитрина на 21.09'!C:H,5,0))</f>
        <v>0</v>
      </c>
      <c r="T684" t="str">
        <f>IF(ISNA(VLOOKUP(E:E,'Мегавитрина на 21.09'!C:H,6,0)), VLOOKUP(E:E,'Мегавитрина на 21.09'!D:H,5,0),VLOOKUP(E:E,'Мегавитрина на 21.09'!C:H,6,0))</f>
        <v>Max(CASE WHEN la.loan_type_cd = 'PL' THEN la.agrmnt_close_dt END) AS lne_pl_max_close_dt,  WHERE (1 = 1)
                                               AND la.loan_class_cd = 'LOAN'
                                               AND la.agrmnt_open_dt &lt;= p_report_dt
                                               AND p_report_dt BETWEEN la.row_actual_from_dt AND la.row_actual_to_dt                  
                                               AND la.epk_id &lt;&gt; -1
                                               AND la.agrmnt_valid_flag = 'Y'   
                                               AND la.cred_line_tranch_cd&lt;&gt;'Tranche'</v>
      </c>
    </row>
    <row r="685" spans="1:20" ht="20.100000000000001" hidden="1" customHeight="1">
      <c r="A685">
        <v>2</v>
      </c>
      <c r="B685">
        <v>684</v>
      </c>
      <c r="C685" t="s">
        <v>260</v>
      </c>
      <c r="D685" t="s">
        <v>2765</v>
      </c>
      <c r="E685" t="s">
        <v>996</v>
      </c>
      <c r="F685" t="s">
        <v>260</v>
      </c>
      <c r="I685" t="s">
        <v>476</v>
      </c>
      <c r="J685" s="9" t="s">
        <v>266</v>
      </c>
      <c r="L685" t="e">
        <f>VLOOKUP(F685&amp;E685,'Атрибут-ТОД2'!F:F,1,0)</f>
        <v>#N/A</v>
      </c>
      <c r="O685" s="27" t="str">
        <f>IF(ISNA(VLOOKUP(E:E,'Мегавитрина на 21.09'!C:H,1,0)), VLOOKUP(E:E,'Мегавитрина на 21.09'!D:H,1,0),VLOOKUP(E:E,'Мегавитрина на 21.09'!C:H,1,0))</f>
        <v>lne_pl_max_exp_dt</v>
      </c>
      <c r="P685" s="27" t="str">
        <f>IF(ISNA(VLOOKUP(E:E,'Мегавитрина на 21.09'!C:H,2,0)), VLOOKUP(E:E,'Мегавитрина на 21.09'!D:H,1,0),VLOOKUP(E:E,'Мегавитрина на 21.09'!C:H,2,0))</f>
        <v>lne_pl_max_exp_dt</v>
      </c>
      <c r="Q685" s="27" t="str">
        <f>IF(ISNA(VLOOKUP(E:E,'Мегавитрина на 21.09'!C:H,3,0)), VLOOKUP(E:E,'Мегавитрина на 21.09'!D:H,2,0),VLOOKUP(E:E,'Мегавитрина на 21.09'!C:H,3,0))</f>
        <v>Максимальная плановая дата закрытия кредитного продукта</v>
      </c>
      <c r="R685" s="27" t="str">
        <f>IF(ISNA(VLOOKUP(E:E,'Мегавитрина на 21.09'!C:H,4,0)), VLOOKUP(E:E,'Мегавитрина на 21.09'!D:H,3,0),VLOOKUP(E:E,'Мегавитрина на 21.09'!C:H,4,0))</f>
        <v>custom_rb_loan.loan_agrmnt</v>
      </c>
      <c r="S685">
        <f>IF(ISNA(VLOOKUP(E:E,'Мегавитрина на 21.09'!C:H,5,0)), VLOOKUP(E:E,'Мегавитрина на 21.09'!D:H,4,0),VLOOKUP(E:E,'Мегавитрина на 21.09'!C:H,5,0))</f>
        <v>0</v>
      </c>
      <c r="T685" t="str">
        <f>IF(ISNA(VLOOKUP(E:E,'Мегавитрина на 21.09'!C:H,6,0)), VLOOKUP(E:E,'Мегавитрина на 21.09'!D:H,5,0),VLOOKUP(E:E,'Мегавитрина на 21.09'!C:H,6,0))</f>
        <v>Max(CASE WHEN la.loan_type_cd = 'PL' THEN NullIf(la.agrmnt_exp_dt, DATE '9999-01-01') END) AS lne_pl_max_exp_dt,   WHERE (1 = 1)
                                               AND la.loan_class_cd = 'LOAN'
                                               AND la.agrmnt_open_dt &lt;= p_report_dt
                                               AND p_report_dt BETWEEN la.row_actual_from_dt AND la.row_actual_to_dt                  
                                               AND la.epk_id &lt;&gt; -1
                                               AND la.agrmnt_valid_flag = 'Y'   
                                               AND la.cred_line_tranch_cd&lt;&gt;'Tranche'</v>
      </c>
    </row>
    <row r="686" spans="1:20" ht="20.100000000000001" hidden="1" customHeight="1">
      <c r="A686">
        <v>2</v>
      </c>
      <c r="B686">
        <v>685</v>
      </c>
      <c r="C686" t="s">
        <v>260</v>
      </c>
      <c r="D686" t="s">
        <v>2765</v>
      </c>
      <c r="E686" t="s">
        <v>997</v>
      </c>
      <c r="F686" t="s">
        <v>260</v>
      </c>
      <c r="I686" t="s">
        <v>477</v>
      </c>
      <c r="J686" s="9" t="s">
        <v>266</v>
      </c>
      <c r="L686" t="e">
        <f>VLOOKUP(F686&amp;E686,'Атрибут-ТОД2'!F:F,1,0)</f>
        <v>#N/A</v>
      </c>
      <c r="O686" s="27" t="str">
        <f>IF(ISNA(VLOOKUP(E:E,'Мегавитрина на 21.09'!C:H,1,0)), VLOOKUP(E:E,'Мегавитрина на 21.09'!D:H,1,0),VLOOKUP(E:E,'Мегавитрина на 21.09'!C:H,1,0))</f>
        <v>lne_pl_max_open_dt</v>
      </c>
      <c r="P686" s="27" t="str">
        <f>IF(ISNA(VLOOKUP(E:E,'Мегавитрина на 21.09'!C:H,2,0)), VLOOKUP(E:E,'Мегавитрина на 21.09'!D:H,1,0),VLOOKUP(E:E,'Мегавитрина на 21.09'!C:H,2,0))</f>
        <v>lne_pl_max_open_dt</v>
      </c>
      <c r="Q686" s="27" t="str">
        <f>IF(ISNA(VLOOKUP(E:E,'Мегавитрина на 21.09'!C:H,3,0)), VLOOKUP(E:E,'Мегавитрина на 21.09'!D:H,2,0),VLOOKUP(E:E,'Мегавитрина на 21.09'!C:H,3,0))</f>
        <v>Максимальная дата открытия кредитного продукта</v>
      </c>
      <c r="R686" s="27" t="str">
        <f>IF(ISNA(VLOOKUP(E:E,'Мегавитрина на 21.09'!C:H,4,0)), VLOOKUP(E:E,'Мегавитрина на 21.09'!D:H,3,0),VLOOKUP(E:E,'Мегавитрина на 21.09'!C:H,4,0))</f>
        <v>custom_rb_loan.loan_agrmnt</v>
      </c>
      <c r="S686">
        <f>IF(ISNA(VLOOKUP(E:E,'Мегавитрина на 21.09'!C:H,5,0)), VLOOKUP(E:E,'Мегавитрина на 21.09'!D:H,4,0),VLOOKUP(E:E,'Мегавитрина на 21.09'!C:H,5,0))</f>
        <v>0</v>
      </c>
      <c r="T686" t="str">
        <f>IF(ISNA(VLOOKUP(E:E,'Мегавитрина на 21.09'!C:H,6,0)), VLOOKUP(E:E,'Мегавитрина на 21.09'!D:H,5,0),VLOOKUP(E:E,'Мегавитрина на 21.09'!C:H,6,0))</f>
        <v>Max(CASE WHEN la.loan_type_cd = 'PL' THEN la.agrmnt_open_dt END) AS lne_pl_max_open_dt,   WHERE (1 = 1)
                                               AND la.loan_class_cd = 'LOAN'
                                               AND la.agrmnt_open_dt &lt;= p_report_dt
                                               AND p_report_dt BETWEEN la.row_actual_from_dt AND la.row_actual_to_dt                  
                                               AND la.epk_id &lt;&gt; -1
                                               AND la.agrmnt_valid_flag = 'Y'   
                                               AND la.cred_line_tranch_cd&lt;&gt;'Tranche'</v>
      </c>
    </row>
    <row r="687" spans="1:20" ht="20.100000000000001" hidden="1" customHeight="1">
      <c r="A687">
        <v>2</v>
      </c>
      <c r="B687">
        <v>686</v>
      </c>
      <c r="C687" t="s">
        <v>260</v>
      </c>
      <c r="D687" t="s">
        <v>2765</v>
      </c>
      <c r="E687" t="s">
        <v>998</v>
      </c>
      <c r="F687" t="s">
        <v>260</v>
      </c>
      <c r="I687" t="s">
        <v>2186</v>
      </c>
      <c r="J687" s="9" t="s">
        <v>266</v>
      </c>
      <c r="L687" t="e">
        <f>VLOOKUP(F687&amp;E687,'Атрибут-ТОД2'!F:F,1,0)</f>
        <v>#N/A</v>
      </c>
      <c r="O687" s="27" t="str">
        <f>IF(ISNA(VLOOKUP(E:E,'Мегавитрина на 21.09'!C:H,1,0)), VLOOKUP(E:E,'Мегавитрина на 21.09'!D:H,1,0),VLOOKUP(E:E,'Мегавитрина на 21.09'!C:H,1,0))</f>
        <v>lne_pl_max_ovrd_ever_days</v>
      </c>
      <c r="P687" s="27" t="str">
        <f>IF(ISNA(VLOOKUP(E:E,'Мегавитрина на 21.09'!C:H,2,0)), VLOOKUP(E:E,'Мегавитрина на 21.09'!D:H,1,0),VLOOKUP(E:E,'Мегавитрина на 21.09'!C:H,2,0))</f>
        <v>lne_pl_max_ovrd_ever_days</v>
      </c>
      <c r="Q687" s="27" t="str">
        <f>IF(ISNA(VLOOKUP(E:E,'Мегавитрина на 21.09'!C:H,3,0)), VLOOKUP(E:E,'Мегавитрина на 21.09'!D:H,2,0),VLOOKUP(E:E,'Мегавитрина на 21.09'!C:H,3,0))</f>
        <v>Минимальная длительность просрочки (в днях) по всем открытым когда-либо кредитам - потребительские кредиты (PL)</v>
      </c>
      <c r="R687" s="27" t="str">
        <f>IF(ISNA(VLOOKUP(E:E,'Мегавитрина на 21.09'!C:H,4,0)), VLOOKUP(E:E,'Мегавитрина на 21.09'!D:H,3,0),VLOOKUP(E:E,'Мегавитрина на 21.09'!C:H,4,0))</f>
        <v>custom_rb_loan.agrmnt_bal
custom_rb_loan.loan_agrmnt</v>
      </c>
      <c r="S687">
        <f>IF(ISNA(VLOOKUP(E:E,'Мегавитрина на 21.09'!C:H,5,0)), VLOOKUP(E:E,'Мегавитрина на 21.09'!D:H,4,0),VLOOKUP(E:E,'Мегавитрина на 21.09'!C:H,5,0))</f>
        <v>0</v>
      </c>
      <c r="T687" t="str">
        <f>IF(ISNA(VLOOKUP(E:E,'Мегавитрина на 21.09'!C:H,6,0)), VLOOKUP(E:E,'Мегавитрина на 21.09'!D:H,5,0),VLOOKUP(E:E,'Мегавитрина на 21.09'!C:H,6,0))</f>
        <v>Max(CASE WHEN la.loan_type_cd = 'PL' THEN Coalesce(bal.ovrd_max_dur_days,) ELSE  END)    WHERE (1 = 1)
                                               AND la.loan_class_cd = 'LOAN'
                                               AND la.agrmnt_open_dt &lt;= p_report_dt
                                               AND p_report_dt BETWEEN la.row_actual_from_dt AND la.row_actual_to_dt                  
                                               AND la.epk_id &lt;&gt; -1
                                               AND la.agrmnt_valid_flag = 'Y'   
                                               AND la.cred_line_tranch_cd&lt;&gt;'Tranche'</v>
      </c>
    </row>
    <row r="688" spans="1:20" ht="20.100000000000001" hidden="1" customHeight="1">
      <c r="A688">
        <v>2</v>
      </c>
      <c r="B688">
        <v>687</v>
      </c>
      <c r="C688" t="s">
        <v>260</v>
      </c>
      <c r="D688" t="s">
        <v>2765</v>
      </c>
      <c r="E688" t="s">
        <v>999</v>
      </c>
      <c r="F688" t="s">
        <v>260</v>
      </c>
      <c r="I688" t="s">
        <v>2187</v>
      </c>
      <c r="J688" s="9" t="s">
        <v>266</v>
      </c>
      <c r="L688" t="e">
        <f>VLOOKUP(F688&amp;E688,'Атрибут-ТОД2'!F:F,1,0)</f>
        <v>#N/A</v>
      </c>
      <c r="O688" s="27" t="str">
        <f>IF(ISNA(VLOOKUP(E:E,'Мегавитрина на 21.09'!C:H,1,0)), VLOOKUP(E:E,'Мегавитрина на 21.09'!D:H,1,0),VLOOKUP(E:E,'Мегавитрина на 21.09'!C:H,1,0))</f>
        <v>lne_pl_max_ovrd_ever_rub_amt</v>
      </c>
      <c r="P688" s="27" t="str">
        <f>IF(ISNA(VLOOKUP(E:E,'Мегавитрина на 21.09'!C:H,2,0)), VLOOKUP(E:E,'Мегавитрина на 21.09'!D:H,1,0),VLOOKUP(E:E,'Мегавитрина на 21.09'!C:H,2,0))</f>
        <v>lne_pl_max_ovrd_ever_rub_amt</v>
      </c>
      <c r="Q688" s="27" t="str">
        <f>IF(ISNA(VLOOKUP(E:E,'Мегавитрина на 21.09'!C:H,3,0)), VLOOKUP(E:E,'Мегавитрина на 21.09'!D:H,2,0),VLOOKUP(E:E,'Мегавитрина на 21.09'!C:H,3,0))</f>
        <v>Максимальная сумма просроченной задолженности по всем открытым когда-либо кредитам - потребительские кредиты (PL)</v>
      </c>
      <c r="R688" s="27" t="str">
        <f>IF(ISNA(VLOOKUP(E:E,'Мегавитрина на 21.09'!C:H,4,0)), VLOOKUP(E:E,'Мегавитрина на 21.09'!D:H,3,0),VLOOKUP(E:E,'Мегавитрина на 21.09'!C:H,4,0))</f>
        <v>custom_rb_loan.agrmnt_bal
custom_rb_loan.loan_agrmnt</v>
      </c>
      <c r="S688">
        <f>IF(ISNA(VLOOKUP(E:E,'Мегавитрина на 21.09'!C:H,5,0)), VLOOKUP(E:E,'Мегавитрина на 21.09'!D:H,4,0),VLOOKUP(E:E,'Мегавитрина на 21.09'!C:H,5,0))</f>
        <v>0</v>
      </c>
      <c r="T688" t="str">
        <f>IF(ISNA(VLOOKUP(E:E,'Мегавитрина на 21.09'!C:H,6,0)), VLOOKUP(E:E,'Мегавитрина на 21.09'!D:H,5,0),VLOOKUP(E:E,'Мегавитрина на 21.09'!C:H,6,0))</f>
        <v>Max(CASE WHEN la.loan_type_cd = 'PL' THEN Coalesce(bal.debt_ovrd_max_rub_amt,) ELSE  END)   WHERE (1 = 1)
                                               AND la.loan_class_cd = 'LOAN'
                                               AND la.agrmnt_open_dt &lt;= p_report_dt
                                               AND p_report_dt BETWEEN la.row_actual_from_dt AND la.row_actual_to_dt                  
                                               AND la.epk_id &lt;&gt; -1
                                               AND la.agrmnt_valid_flag = 'Y'   
                                               AND la.cred_line_tranch_cd&lt;&gt;'Tranche'</v>
      </c>
    </row>
    <row r="689" spans="1:20" ht="20.100000000000001" hidden="1" customHeight="1">
      <c r="A689">
        <v>2</v>
      </c>
      <c r="B689">
        <v>688</v>
      </c>
      <c r="C689" t="s">
        <v>260</v>
      </c>
      <c r="D689" t="s">
        <v>2765</v>
      </c>
      <c r="E689" t="s">
        <v>1000</v>
      </c>
      <c r="F689" t="s">
        <v>260</v>
      </c>
      <c r="I689" t="s">
        <v>2188</v>
      </c>
      <c r="J689" s="9" t="s">
        <v>266</v>
      </c>
      <c r="L689" t="e">
        <f>VLOOKUP(F689&amp;E689,'Атрибут-ТОД2'!F:F,1,0)</f>
        <v>#N/A</v>
      </c>
      <c r="O689" s="27" t="str">
        <f>IF(ISNA(VLOOKUP(E:E,'Мегавитрина на 21.09'!C:H,1,0)), VLOOKUP(E:E,'Мегавитрина на 21.09'!D:H,1,0),VLOOKUP(E:E,'Мегавитрина на 21.09'!C:H,1,0))</f>
        <v>lne_pl_max_ovrd_open_days</v>
      </c>
      <c r="P689" s="27" t="str">
        <f>IF(ISNA(VLOOKUP(E:E,'Мегавитрина на 21.09'!C:H,2,0)), VLOOKUP(E:E,'Мегавитрина на 21.09'!D:H,1,0),VLOOKUP(E:E,'Мегавитрина на 21.09'!C:H,2,0))</f>
        <v>lne_pl_max_ovrd_open_days</v>
      </c>
      <c r="Q689" s="27" t="str">
        <f>IF(ISNA(VLOOKUP(E:E,'Мегавитрина на 21.09'!C:H,3,0)), VLOOKUP(E:E,'Мегавитрина на 21.09'!D:H,2,0),VLOOKUP(E:E,'Мегавитрина на 21.09'!C:H,3,0))</f>
        <v>Максимальная длительность просрочки (в днях) по открытым кредитам - потребительские кредиты (PL)</v>
      </c>
      <c r="R689" s="27" t="str">
        <f>IF(ISNA(VLOOKUP(E:E,'Мегавитрина на 21.09'!C:H,4,0)), VLOOKUP(E:E,'Мегавитрина на 21.09'!D:H,3,0),VLOOKUP(E:E,'Мегавитрина на 21.09'!C:H,4,0))</f>
        <v>custom_rb_loan.agrmnt_bal
custom_rb_loan.loan_agrmnt</v>
      </c>
      <c r="S689">
        <f>IF(ISNA(VLOOKUP(E:E,'Мегавитрина на 21.09'!C:H,5,0)), VLOOKUP(E:E,'Мегавитрина на 21.09'!D:H,4,0),VLOOKUP(E:E,'Мегавитрина на 21.09'!C:H,5,0))</f>
        <v>0</v>
      </c>
      <c r="T689" t="str">
        <f>IF(ISNA(VLOOKUP(E:E,'Мегавитрина на 21.09'!C:H,6,0)), VLOOKUP(E:E,'Мегавитрина на 21.09'!D:H,5,0),VLOOKUP(E:E,'Мегавитрина на 21.09'!C:H,6,0))</f>
        <v>Max(CASE WHEN la.loan_type_cd = 'PL' AND Coalesce(la.agrmnt_close_dt, DATE '9999-12-31') &gt; _report_dt THEN Coalesce(bal.ovrd_max_dur_days,) ELSE  END)   WHERE (1 = 1)
                                               AND la.loan_class_cd = 'LOAN'
                                               AND la.agrmnt_open_dt &lt;= p_report_dt
                                               AND p_report_dt BETWEEN la.row_actual_from_dt AND la.row_actual_to_dt                  
                                               AND la.epk_id &lt;&gt; -1
                                               AND la.agrmnt_valid_flag = 'Y'   
                                               AND la.cred_line_tranch_cd&lt;&gt;'Tranche'</v>
      </c>
    </row>
    <row r="690" spans="1:20" ht="20.100000000000001" hidden="1" customHeight="1">
      <c r="A690">
        <v>2</v>
      </c>
      <c r="B690">
        <v>689</v>
      </c>
      <c r="C690" t="s">
        <v>260</v>
      </c>
      <c r="D690" t="s">
        <v>2765</v>
      </c>
      <c r="E690" t="s">
        <v>1001</v>
      </c>
      <c r="F690" t="s">
        <v>260</v>
      </c>
      <c r="I690" t="s">
        <v>2189</v>
      </c>
      <c r="J690" s="9" t="s">
        <v>266</v>
      </c>
      <c r="L690" t="e">
        <f>VLOOKUP(F690&amp;E690,'Атрибут-ТОД2'!F:F,1,0)</f>
        <v>#N/A</v>
      </c>
      <c r="O690" s="27" t="str">
        <f>IF(ISNA(VLOOKUP(E:E,'Мегавитрина на 21.09'!C:H,1,0)), VLOOKUP(E:E,'Мегавитрина на 21.09'!D:H,1,0),VLOOKUP(E:E,'Мегавитрина на 21.09'!C:H,1,0))</f>
        <v>lne_pl_max_ovrd_open_rub_amt</v>
      </c>
      <c r="P690" s="27" t="str">
        <f>IF(ISNA(VLOOKUP(E:E,'Мегавитрина на 21.09'!C:H,2,0)), VLOOKUP(E:E,'Мегавитрина на 21.09'!D:H,1,0),VLOOKUP(E:E,'Мегавитрина на 21.09'!C:H,2,0))</f>
        <v>lne_pl_max_ovrd_open_rub_amt</v>
      </c>
      <c r="Q690" s="27" t="str">
        <f>IF(ISNA(VLOOKUP(E:E,'Мегавитрина на 21.09'!C:H,3,0)), VLOOKUP(E:E,'Мегавитрина на 21.09'!D:H,2,0),VLOOKUP(E:E,'Мегавитрина на 21.09'!C:H,3,0))</f>
        <v>Максимальная сумма просроченной задолженности по открытым кредитам - потребительские кредиты (PL)</v>
      </c>
      <c r="R690" s="27" t="str">
        <f>IF(ISNA(VLOOKUP(E:E,'Мегавитрина на 21.09'!C:H,4,0)), VLOOKUP(E:E,'Мегавитрина на 21.09'!D:H,3,0),VLOOKUP(E:E,'Мегавитрина на 21.09'!C:H,4,0))</f>
        <v>custom_rb_loan.agrmnt_bal
custom_rb_loan.loan_agrmnt</v>
      </c>
      <c r="S690">
        <f>IF(ISNA(VLOOKUP(E:E,'Мегавитрина на 21.09'!C:H,5,0)), VLOOKUP(E:E,'Мегавитрина на 21.09'!D:H,4,0),VLOOKUP(E:E,'Мегавитрина на 21.09'!C:H,5,0))</f>
        <v>0</v>
      </c>
      <c r="T690" t="str">
        <f>IF(ISNA(VLOOKUP(E:E,'Мегавитрина на 21.09'!C:H,6,0)), VLOOKUP(E:E,'Мегавитрина на 21.09'!D:H,5,0),VLOOKUP(E:E,'Мегавитрина на 21.09'!C:H,6,0))</f>
        <v>Max(CASE WHEN la.loan_type_cd = 'PL' AND Coalesce(la.agrmnt_close_dt, DATE '9999-12-31') &gt; _report_dt THEN Coalesce(bal.debt_ovrd_max_rub_amt,) ELSE  END)   WHERE (1 = 1)
                                               AND la.loan_class_cd = 'LOAN'
                                               AND la.agrmnt_open_dt &lt;= p_report_dt
                                               AND p_report_dt BETWEEN la.row_actual_from_dt AND la.row_actual_to_dt                  
                                               AND la.epk_id &lt;&gt; -1
                                               AND la.agrmnt_valid_flag = 'Y'   
                                               AND la.cred_line_tranch_cd&lt;&gt;'Tranche'</v>
      </c>
    </row>
    <row r="691" spans="1:20" ht="20.100000000000001" hidden="1" customHeight="1">
      <c r="A691">
        <v>2</v>
      </c>
      <c r="B691">
        <v>690</v>
      </c>
      <c r="C691" t="s">
        <v>260</v>
      </c>
      <c r="D691" t="s">
        <v>2765</v>
      </c>
      <c r="E691" t="s">
        <v>1354</v>
      </c>
      <c r="F691" t="s">
        <v>260</v>
      </c>
      <c r="J691" s="9" t="s">
        <v>266</v>
      </c>
      <c r="L691" t="e">
        <f>VLOOKUP(F691&amp;E691,'Атрибут-ТОД2'!F:F,1,0)</f>
        <v>#N/A</v>
      </c>
      <c r="O691" s="27" t="e">
        <f>IF(ISNA(VLOOKUP(E:E,'Мегавитрина на 21.09'!C:H,1,0)), VLOOKUP(E:E,'Мегавитрина на 21.09'!D:H,1,0),VLOOKUP(E:E,'Мегавитрина на 21.09'!C:H,1,0))</f>
        <v>#N/A</v>
      </c>
      <c r="P691" s="27" t="e">
        <f>IF(ISNA(VLOOKUP(E:E,'Мегавитрина на 21.09'!C:H,2,0)), VLOOKUP(E:E,'Мегавитрина на 21.09'!D:H,1,0),VLOOKUP(E:E,'Мегавитрина на 21.09'!C:H,2,0))</f>
        <v>#N/A</v>
      </c>
      <c r="Q691" s="27" t="e">
        <f>IF(ISNA(VLOOKUP(E:E,'Мегавитрина на 21.09'!C:H,3,0)), VLOOKUP(E:E,'Мегавитрина на 21.09'!D:H,2,0),VLOOKUP(E:E,'Мегавитрина на 21.09'!C:H,3,0))</f>
        <v>#N/A</v>
      </c>
      <c r="R691" s="27" t="e">
        <f>IF(ISNA(VLOOKUP(E:E,'Мегавитрина на 21.09'!C:H,4,0)), VLOOKUP(E:E,'Мегавитрина на 21.09'!D:H,3,0),VLOOKUP(E:E,'Мегавитрина на 21.09'!C:H,4,0))</f>
        <v>#N/A</v>
      </c>
      <c r="S691" t="e">
        <f>IF(ISNA(VLOOKUP(E:E,'Мегавитрина на 21.09'!C:H,5,0)), VLOOKUP(E:E,'Мегавитрина на 21.09'!D:H,4,0),VLOOKUP(E:E,'Мегавитрина на 21.09'!C:H,5,0))</f>
        <v>#N/A</v>
      </c>
      <c r="T691" t="e">
        <f>IF(ISNA(VLOOKUP(E:E,'Мегавитрина на 21.09'!C:H,6,0)), VLOOKUP(E:E,'Мегавитрина на 21.09'!D:H,5,0),VLOOKUP(E:E,'Мегавитрина на 21.09'!C:H,6,0))</f>
        <v>#N/A</v>
      </c>
    </row>
    <row r="692" spans="1:20" ht="20.100000000000001" hidden="1" customHeight="1">
      <c r="A692">
        <v>2</v>
      </c>
      <c r="B692">
        <v>691</v>
      </c>
      <c r="C692" t="s">
        <v>260</v>
      </c>
      <c r="D692" t="s">
        <v>2765</v>
      </c>
      <c r="E692" t="s">
        <v>702</v>
      </c>
      <c r="F692" t="s">
        <v>260</v>
      </c>
      <c r="H692">
        <f>VLOOKUP(E692,'Атрибут-ТОД'!B:F,3,0)</f>
        <v>0</v>
      </c>
      <c r="I692" t="s">
        <v>2032</v>
      </c>
      <c r="J692" s="9" t="s">
        <v>264</v>
      </c>
      <c r="K692" t="s">
        <v>2741</v>
      </c>
      <c r="L692" t="str">
        <f>VLOOKUP(F692&amp;E692,'Атрибут-ТОД2'!F:F,1,0)</f>
        <v>SBX_RETAIL_MP_DM.ft_client_aggr_mnth_epkcrd_dc_payroll_nflag</v>
      </c>
      <c r="O692" s="27" t="str">
        <f>IF(ISNA(VLOOKUP(E:E,'Мегавитрина на 21.09'!C:H,1,0)), VLOOKUP(E:E,'Мегавитрина на 21.09'!D:H,1,0),VLOOKUP(E:E,'Мегавитрина на 21.09'!C:H,1,0))</f>
        <v>crd_dc_payroll_nflag</v>
      </c>
      <c r="P692" s="27" t="str">
        <f>IF(ISNA(VLOOKUP(E:E,'Мегавитрина на 21.09'!C:H,2,0)), VLOOKUP(E:E,'Мегавитрина на 21.09'!D:H,1,0),VLOOKUP(E:E,'Мегавитрина на 21.09'!C:H,2,0))</f>
        <v>crd_dc_payroll_nflag</v>
      </c>
      <c r="Q692" s="27" t="str">
        <f>IF(ISNA(VLOOKUP(E:E,'Мегавитрина на 21.09'!C:H,3,0)), VLOOKUP(E:E,'Мегавитрина на 21.09'!D:H,2,0),VLOOKUP(E:E,'Мегавитрина на 21.09'!C:H,3,0))</f>
        <v>Флаг наличия у клиента открытой действующей зарплатной дебетовой карты</v>
      </c>
      <c r="R692" s="27" t="str">
        <f>IF(ISNA(VLOOKUP(E:E,'Мегавитрина на 21.09'!C:H,4,0)), VLOOKUP(E:E,'Мегавитрина на 21.09'!D:H,3,0),VLOOKUP(E:E,'Мегавитрина на 21.09'!C:H,4,0))</f>
        <v>custom_rb_card.agrmnt_mnth</v>
      </c>
      <c r="S692">
        <f>IF(ISNA(VLOOKUP(E:E,'Мегавитрина на 21.09'!C:H,5,0)), VLOOKUP(E:E,'Мегавитрина на 21.09'!D:H,4,0),VLOOKUP(E:E,'Мегавитрина на 21.09'!C:H,5,0))</f>
        <v>0</v>
      </c>
      <c r="T692" t="str">
        <f>IF(ISNA(VLOOKUP(E:E,'Мегавитрина на 21.09'!C:H,6,0)), VLOOKUP(E:E,'Мегавитрина на 21.09'!D:H,5,0),VLOOKUP(E:E,'Мегавитрина на 21.09'!C:H,6,0))</f>
        <v>Max(CASE WHEN crd_payroll_nflag = 1 AND crd_prod_cat_cd = 'DB' THEN 1 ELSE 0 END) AS crd_dc_payroll_nflag,</v>
      </c>
    </row>
    <row r="693" spans="1:20" ht="20.100000000000001" hidden="1" customHeight="1">
      <c r="A693">
        <v>2</v>
      </c>
      <c r="B693">
        <v>692</v>
      </c>
      <c r="C693" t="s">
        <v>260</v>
      </c>
      <c r="D693" t="s">
        <v>2765</v>
      </c>
      <c r="E693" t="s">
        <v>703</v>
      </c>
      <c r="F693" t="s">
        <v>260</v>
      </c>
      <c r="I693" t="s">
        <v>2033</v>
      </c>
      <c r="J693" s="9" t="s">
        <v>264</v>
      </c>
      <c r="L693" t="e">
        <f>VLOOKUP(F693&amp;E693,'Атрибут-ТОД2'!F:F,1,0)</f>
        <v>#N/A</v>
      </c>
      <c r="O693" s="27" t="str">
        <f>IF(ISNA(VLOOKUP(E:E,'Мегавитрина на 21.09'!C:H,1,0)), VLOOKUP(E:E,'Мегавитрина на 21.09'!D:H,1,0),VLOOKUP(E:E,'Мегавитрина на 21.09'!C:H,1,0))</f>
        <v>crd_dc_payroll_pmt_nflag</v>
      </c>
      <c r="P693" s="27" t="str">
        <f>IF(ISNA(VLOOKUP(E:E,'Мегавитрина на 21.09'!C:H,2,0)), VLOOKUP(E:E,'Мегавитрина на 21.09'!D:H,1,0),VLOOKUP(E:E,'Мегавитрина на 21.09'!C:H,2,0))</f>
        <v>crd_dc_payroll_pmt_nflag</v>
      </c>
      <c r="Q693" s="27" t="str">
        <f>IF(ISNA(VLOOKUP(E:E,'Мегавитрина на 21.09'!C:H,3,0)), VLOOKUP(E:E,'Мегавитрина на 21.09'!D:H,2,0),VLOOKUP(E:E,'Мегавитрина на 21.09'!C:H,3,0))</f>
        <v>Флаг наличия у клиента открытой действующей зарплатной дебетовой карты с суммой зарплатных начислений за отчетный мес &gt; 0</v>
      </c>
      <c r="R693" s="27" t="str">
        <f>IF(ISNA(VLOOKUP(E:E,'Мегавитрина на 21.09'!C:H,4,0)), VLOOKUP(E:E,'Мегавитрина на 21.09'!D:H,3,0),VLOOKUP(E:E,'Мегавитрина на 21.09'!C:H,4,0))</f>
        <v>custom_rb_card.agrmnt_mnth</v>
      </c>
      <c r="S693">
        <f>IF(ISNA(VLOOKUP(E:E,'Мегавитрина на 21.09'!C:H,5,0)), VLOOKUP(E:E,'Мегавитрина на 21.09'!D:H,4,0),VLOOKUP(E:E,'Мегавитрина на 21.09'!C:H,5,0))</f>
        <v>0</v>
      </c>
      <c r="T693" t="str">
        <f>IF(ISNA(VLOOKUP(E:E,'Мегавитрина на 21.09'!C:H,6,0)), VLOOKUP(E:E,'Мегавитрина на 21.09'!D:H,5,0),VLOOKUP(E:E,'Мегавитрина на 21.09'!C:H,6,0))</f>
        <v>Max(CASE WHEN crd_payroll_pmt_nflag = 1 AND crd_prod_cat_cd = 'DB' THEN 1 ELSE 0 END) AS crd_dc_payroll_pmt_nflag,</v>
      </c>
    </row>
    <row r="694" spans="1:20" ht="20.100000000000001" hidden="1" customHeight="1">
      <c r="A694">
        <v>2</v>
      </c>
      <c r="B694">
        <v>693</v>
      </c>
      <c r="C694" t="s">
        <v>260</v>
      </c>
      <c r="D694" t="s">
        <v>2765</v>
      </c>
      <c r="E694" t="s">
        <v>710</v>
      </c>
      <c r="F694" t="s">
        <v>260</v>
      </c>
      <c r="H694">
        <f>VLOOKUP(E694,'Атрибут-ТОД'!B:F,3,0)</f>
        <v>0</v>
      </c>
      <c r="I694" t="s">
        <v>2038</v>
      </c>
      <c r="J694" s="9" t="s">
        <v>264</v>
      </c>
      <c r="K694" t="s">
        <v>2741</v>
      </c>
      <c r="L694" t="str">
        <f>VLOOKUP(F694&amp;E694,'Атрибут-ТОД2'!F:F,1,0)</f>
        <v>SBX_RETAIL_MP_DM.ft_client_aggr_mnth_epkcrd_dc_social_nflag</v>
      </c>
      <c r="O694" s="27" t="str">
        <f>IF(ISNA(VLOOKUP(E:E,'Мегавитрина на 21.09'!C:H,1,0)), VLOOKUP(E:E,'Мегавитрина на 21.09'!D:H,1,0),VLOOKUP(E:E,'Мегавитрина на 21.09'!C:H,1,0))</f>
        <v>crd_dc_social_nflag</v>
      </c>
      <c r="P694" s="27" t="str">
        <f>IF(ISNA(VLOOKUP(E:E,'Мегавитрина на 21.09'!C:H,2,0)), VLOOKUP(E:E,'Мегавитрина на 21.09'!D:H,1,0),VLOOKUP(E:E,'Мегавитрина на 21.09'!C:H,2,0))</f>
        <v>crd_dc_social_nflag</v>
      </c>
      <c r="Q694" s="27" t="str">
        <f>IF(ISNA(VLOOKUP(E:E,'Мегавитрина на 21.09'!C:H,3,0)), VLOOKUP(E:E,'Мегавитрина на 21.09'!D:H,2,0),VLOOKUP(E:E,'Мегавитрина на 21.09'!C:H,3,0))</f>
        <v>Флаг наличия у клиента открытой действующей социальной дебетовой карты (карт.договор в статусе 1000, карта в 1000,1010,1026, экспирация карты НЕ учитывается)</v>
      </c>
      <c r="R694" s="27" t="str">
        <f>IF(ISNA(VLOOKUP(E:E,'Мегавитрина на 21.09'!C:H,4,0)), VLOOKUP(E:E,'Мегавитрина на 21.09'!D:H,3,0),VLOOKUP(E:E,'Мегавитрина на 21.09'!C:H,4,0))</f>
        <v>custom_rb_card.agrmnt_mnth</v>
      </c>
      <c r="S694">
        <f>IF(ISNA(VLOOKUP(E:E,'Мегавитрина на 21.09'!C:H,5,0)), VLOOKUP(E:E,'Мегавитрина на 21.09'!D:H,4,0),VLOOKUP(E:E,'Мегавитрина на 21.09'!C:H,5,0))</f>
        <v>0</v>
      </c>
      <c r="T694" t="str">
        <f>IF(ISNA(VLOOKUP(E:E,'Мегавитрина на 21.09'!C:H,6,0)), VLOOKUP(E:E,'Мегавитрина на 21.09'!D:H,5,0),VLOOKUP(E:E,'Мегавитрина на 21.09'!C:H,6,0))</f>
        <v xml:space="preserve"> max(case WHEN crd_social_nflag = 1 AND crd_prod_cat_cd = 'DB' THEN 1 ELSE 0 END) AS crd_dc_social_nflag</v>
      </c>
    </row>
    <row r="695" spans="1:20" ht="20.100000000000001" hidden="1" customHeight="1">
      <c r="A695">
        <v>2</v>
      </c>
      <c r="B695">
        <v>694</v>
      </c>
      <c r="C695" t="s">
        <v>260</v>
      </c>
      <c r="D695" t="s">
        <v>2765</v>
      </c>
      <c r="E695" t="s">
        <v>810</v>
      </c>
      <c r="F695" t="s">
        <v>260</v>
      </c>
      <c r="I695" t="s">
        <v>2137</v>
      </c>
      <c r="J695" s="9" t="s">
        <v>266</v>
      </c>
      <c r="L695" t="e">
        <f>VLOOKUP(F695&amp;E695,'Атрибут-ТОД2'!F:F,1,0)</f>
        <v>#N/A</v>
      </c>
      <c r="O695" s="27" t="str">
        <f>IF(ISNA(VLOOKUP(E:E,'Мегавитрина на 21.09'!C:H,1,0)), VLOOKUP(E:E,'Мегавитрина на 21.09'!D:H,1,0),VLOOKUP(E:E,'Мегавитрина на 21.09'!C:H,1,0))</f>
        <v>crd_txn_spnd_3m_amt</v>
      </c>
      <c r="P695" s="27" t="str">
        <f>IF(ISNA(VLOOKUP(E:E,'Мегавитрина на 21.09'!C:H,2,0)), VLOOKUP(E:E,'Мегавитрина на 21.09'!D:H,1,0),VLOOKUP(E:E,'Мегавитрина на 21.09'!C:H,2,0))</f>
        <v>crd_txn_spnd_3m_amt</v>
      </c>
      <c r="Q695" s="27" t="str">
        <f>IF(ISNA(VLOOKUP(E:E,'Мегавитрина на 21.09'!C:H,3,0)), VLOOKUP(E:E,'Мегавитрина на 21.09'!D:H,2,0),VLOOKUP(E:E,'Мегавитрина на 21.09'!C:H,3,0))</f>
        <v>Сумма расходных операций за 3 месяца</v>
      </c>
      <c r="R695" s="27" t="str">
        <f>IF(ISNA(VLOOKUP(E:E,'Мегавитрина на 21.09'!C:H,4,0)), VLOOKUP(E:E,'Мегавитрина на 21.09'!D:H,3,0),VLOOKUP(E:E,'Мегавитрина на 21.09'!C:H,4,0))</f>
        <v>custom_rb_card.agrmnt_mnth</v>
      </c>
      <c r="S695">
        <f>IF(ISNA(VLOOKUP(E:E,'Мегавитрина на 21.09'!C:H,5,0)), VLOOKUP(E:E,'Мегавитрина на 21.09'!D:H,4,0),VLOOKUP(E:E,'Мегавитрина на 21.09'!C:H,5,0))</f>
        <v>0</v>
      </c>
      <c r="T695" t="str">
        <f>IF(ISNA(VLOOKUP(E:E,'Мегавитрина на 21.09'!C:H,6,0)), VLOOKUP(E:E,'Мегавитрина на 21.09'!D:H,5,0),VLOOKUP(E:E,'Мегавитрина на 21.09'!C:H,6,0))</f>
        <v>Sum(txn_spend_3m_amt) AS crd_txn_spnd_3m_amt,</v>
      </c>
    </row>
    <row r="696" spans="1:20" ht="20.100000000000001" hidden="1" customHeight="1">
      <c r="A696">
        <v>2</v>
      </c>
      <c r="B696">
        <v>695</v>
      </c>
      <c r="C696" t="s">
        <v>260</v>
      </c>
      <c r="D696" t="s">
        <v>2765</v>
      </c>
      <c r="E696" t="s">
        <v>797</v>
      </c>
      <c r="F696" t="s">
        <v>260</v>
      </c>
      <c r="I696" t="s">
        <v>2124</v>
      </c>
      <c r="J696" s="9" t="s">
        <v>266</v>
      </c>
      <c r="L696" t="e">
        <f>VLOOKUP(F696&amp;E696,'Атрибут-ТОД2'!F:F,1,0)</f>
        <v>#N/A</v>
      </c>
      <c r="O696" s="27" t="str">
        <f>IF(ISNA(VLOOKUP(E:E,'Мегавитрина на 21.09'!C:H,1,0)), VLOOKUP(E:E,'Мегавитрина на 21.09'!D:H,1,0),VLOOKUP(E:E,'Мегавитрина на 21.09'!C:H,1,0))</f>
        <v>crd_trx_dc_cash_6m_spnd_amt</v>
      </c>
      <c r="P696" s="27" t="str">
        <f>IF(ISNA(VLOOKUP(E:E,'Мегавитрина на 21.09'!C:H,2,0)), VLOOKUP(E:E,'Мегавитрина на 21.09'!D:H,1,0),VLOOKUP(E:E,'Мегавитрина на 21.09'!C:H,2,0))</f>
        <v>crd_trx_dc_cash_6m_spnd_amt</v>
      </c>
      <c r="Q696" s="27" t="str">
        <f>IF(ISNA(VLOOKUP(E:E,'Мегавитрина на 21.09'!C:H,3,0)), VLOOKUP(E:E,'Мегавитрина на 21.09'!D:H,2,0),VLOOKUP(E:E,'Мегавитрина на 21.09'!C:H,3,0))</f>
        <v>Сумма снятия наличных к рублях за последние 6 мес (дебетовые карты)</v>
      </c>
      <c r="R696" s="27" t="str">
        <f>IF(ISNA(VLOOKUP(E:E,'Мегавитрина на 21.09'!C:H,4,0)), VLOOKUP(E:E,'Мегавитрина на 21.09'!D:H,3,0),VLOOKUP(E:E,'Мегавитрина на 21.09'!C:H,4,0))</f>
        <v>custom_rb_card.txn_mnth; custom_rb_card.card_agrmnt; custom_rb_card.txn_type</v>
      </c>
      <c r="S696">
        <f>IF(ISNA(VLOOKUP(E:E,'Мегавитрина на 21.09'!C:H,5,0)), VLOOKUP(E:E,'Мегавитрина на 21.09'!D:H,4,0),VLOOKUP(E:E,'Мегавитрина на 21.09'!C:H,5,0))</f>
        <v>0</v>
      </c>
      <c r="T696" t="str">
        <f>IF(ISNA(VLOOKUP(E:E,'Мегавитрина на 21.09'!C:H,6,0)), VLOOKUP(E:E,'Мегавитрина на 21.09'!D:H,5,0),VLOOKUP(E:E,'Мегавитрина на 21.09'!C:H,6,0))</f>
        <v>Sum(CASE WHEN card_cat_cd = 'DB' AND txn.trx_month BETWEEN OAdd_Months(Trunc(p_report_dt,'MM'),-5) AND p_report_dt 
                           AND txt.card_txn_group_type_cd IN ('201') AND txn.trx_direction = 'C' THEN txn.trx_rur_amt end) AS crd_trx_dc_cash_6m_spnd_amt
FROM custom_rb_card.txn_mnth txn
                               JOIN custom_rb_card crd ON (txn.card_w4_id = crd.card_client_w4_id)
                               JOIN custom_rb_card.txn_type txt ON (txn.trx_type = txt.card_txn_type_rk)
                               WHERE txn.trx_month BETWEEN  dt_5 AND p_report_dt
                               AND trx_rur_amt &lt;&gt; 0
                GROUP BY 1</v>
      </c>
    </row>
    <row r="697" spans="1:20" ht="20.100000000000001" hidden="1" customHeight="1">
      <c r="A697">
        <v>2</v>
      </c>
      <c r="B697">
        <v>696</v>
      </c>
      <c r="C697" t="s">
        <v>260</v>
      </c>
      <c r="D697" t="s">
        <v>2765</v>
      </c>
      <c r="E697" t="s">
        <v>711</v>
      </c>
      <c r="F697" t="s">
        <v>260</v>
      </c>
      <c r="I697" t="s">
        <v>2039</v>
      </c>
      <c r="J697" s="9" t="s">
        <v>264</v>
      </c>
      <c r="L697" t="e">
        <f>VLOOKUP(F697&amp;E697,'Атрибут-ТОД2'!F:F,1,0)</f>
        <v>#N/A</v>
      </c>
      <c r="O697" s="27" t="str">
        <f>IF(ISNA(VLOOKUP(E:E,'Мегавитрина на 21.09'!C:H,1,0)), VLOOKUP(E:E,'Мегавитрина на 21.09'!D:H,1,0),VLOOKUP(E:E,'Мегавитрина на 21.09'!C:H,1,0))</f>
        <v>crd_dc_social_pmt_nflag</v>
      </c>
      <c r="P697" s="27" t="str">
        <f>IF(ISNA(VLOOKUP(E:E,'Мегавитрина на 21.09'!C:H,2,0)), VLOOKUP(E:E,'Мегавитрина на 21.09'!D:H,1,0),VLOOKUP(E:E,'Мегавитрина на 21.09'!C:H,2,0))</f>
        <v>crd_dc_social_pmt_nflag</v>
      </c>
      <c r="Q697" s="27" t="str">
        <f>IF(ISNA(VLOOKUP(E:E,'Мегавитрина на 21.09'!C:H,3,0)), VLOOKUP(E:E,'Мегавитрина на 21.09'!D:H,2,0),VLOOKUP(E:E,'Мегавитрина на 21.09'!C:H,3,0))</f>
        <v>Флаг наличия у клиента открытой действующей социальной дебетовой карты с суммой пенсионных начислений за отчетный мес &gt; 0</v>
      </c>
      <c r="R697" s="27" t="str">
        <f>IF(ISNA(VLOOKUP(E:E,'Мегавитрина на 21.09'!C:H,4,0)), VLOOKUP(E:E,'Мегавитрина на 21.09'!D:H,3,0),VLOOKUP(E:E,'Мегавитрина на 21.09'!C:H,4,0))</f>
        <v>custom_rb_card.agrmnt_mnth</v>
      </c>
      <c r="S697">
        <f>IF(ISNA(VLOOKUP(E:E,'Мегавитрина на 21.09'!C:H,5,0)), VLOOKUP(E:E,'Мегавитрина на 21.09'!D:H,4,0),VLOOKUP(E:E,'Мегавитрина на 21.09'!C:H,5,0))</f>
        <v>0</v>
      </c>
      <c r="T697" t="str">
        <f>IF(ISNA(VLOOKUP(E:E,'Мегавитрина на 21.09'!C:H,6,0)), VLOOKUP(E:E,'Мегавитрина на 21.09'!D:H,5,0),VLOOKUP(E:E,'Мегавитрина на 21.09'!C:H,6,0))</f>
        <v>Max(CASE WHEN crd_social_pmt_nflag = 1 AND crd_prod_cat_cd = 'DB' THEN 1 ELSE 0 END) AS crd_dc_social_pmt_nflag,</v>
      </c>
    </row>
    <row r="698" spans="1:20" ht="20.100000000000001" hidden="1" customHeight="1">
      <c r="A698">
        <v>2</v>
      </c>
      <c r="B698">
        <v>697</v>
      </c>
      <c r="C698" t="s">
        <v>260</v>
      </c>
      <c r="D698" t="s">
        <v>2765</v>
      </c>
      <c r="E698" t="s">
        <v>1002</v>
      </c>
      <c r="F698" t="s">
        <v>260</v>
      </c>
      <c r="I698" t="s">
        <v>482</v>
      </c>
      <c r="J698" s="9" t="s">
        <v>266</v>
      </c>
      <c r="L698" t="e">
        <f>VLOOKUP(F698&amp;E698,'Атрибут-ТОД2'!F:F,1,0)</f>
        <v>#N/A</v>
      </c>
      <c r="O698" s="27" t="str">
        <f>IF(ISNA(VLOOKUP(E:E,'Мегавитрина на 21.09'!C:H,1,0)), VLOOKUP(E:E,'Мегавитрина на 21.09'!D:H,1,0),VLOOKUP(E:E,'Мегавитрина на 21.09'!C:H,1,0))</f>
        <v>lne_pl_min_open_dt</v>
      </c>
      <c r="P698" s="27" t="str">
        <f>IF(ISNA(VLOOKUP(E:E,'Мегавитрина на 21.09'!C:H,2,0)), VLOOKUP(E:E,'Мегавитрина на 21.09'!D:H,1,0),VLOOKUP(E:E,'Мегавитрина на 21.09'!C:H,2,0))</f>
        <v>lne_pl_min_open_dt</v>
      </c>
      <c r="Q698" s="27" t="str">
        <f>IF(ISNA(VLOOKUP(E:E,'Мегавитрина на 21.09'!C:H,3,0)), VLOOKUP(E:E,'Мегавитрина на 21.09'!D:H,2,0),VLOOKUP(E:E,'Мегавитрина на 21.09'!C:H,3,0))</f>
        <v>Минимальная дата открытия кредитного продукта</v>
      </c>
      <c r="R698" s="27" t="str">
        <f>IF(ISNA(VLOOKUP(E:E,'Мегавитрина на 21.09'!C:H,4,0)), VLOOKUP(E:E,'Мегавитрина на 21.09'!D:H,3,0),VLOOKUP(E:E,'Мегавитрина на 21.09'!C:H,4,0))</f>
        <v>custom_rb_loan.loan_agrmnt</v>
      </c>
      <c r="S698">
        <f>IF(ISNA(VLOOKUP(E:E,'Мегавитрина на 21.09'!C:H,5,0)), VLOOKUP(E:E,'Мегавитрина на 21.09'!D:H,4,0),VLOOKUP(E:E,'Мегавитрина на 21.09'!C:H,5,0))</f>
        <v>0</v>
      </c>
      <c r="T698" t="str">
        <f>IF(ISNA(VLOOKUP(E:E,'Мегавитрина на 21.09'!C:H,6,0)), VLOOKUP(E:E,'Мегавитрина на 21.09'!D:H,5,0),VLOOKUP(E:E,'Мегавитрина на 21.09'!C:H,6,0))</f>
        <v>Min(CASE WHEN la.loan_type_cd = 'PL' THEN la.agrmnt_open_dt END) AS lne_pl_min_open_dt,   WHERE (1 = 1)
                                               AND la.loan_class_cd = 'LOAN'
                                               AND la.agrmnt_open_dt &lt;= p_report_dt
                                               AND p_report_dt BETWEEN la.row_actual_from_dt AND la.row_actual_to_dt                  
                                               AND la.epk_id &lt;&gt; -1
                                               AND la.agrmnt_valid_flag = 'Y'   
                                               AND la.cred_line_tranch_cd&lt;&gt;'Tranche'</v>
      </c>
    </row>
    <row r="699" spans="1:20" ht="20.100000000000001" hidden="1" customHeight="1">
      <c r="A699">
        <v>2</v>
      </c>
      <c r="B699">
        <v>698</v>
      </c>
      <c r="C699" t="s">
        <v>260</v>
      </c>
      <c r="D699" t="s">
        <v>2765</v>
      </c>
      <c r="E699" t="s">
        <v>1003</v>
      </c>
      <c r="F699" t="s">
        <v>260</v>
      </c>
      <c r="I699" t="s">
        <v>2190</v>
      </c>
      <c r="J699" s="9" t="s">
        <v>266</v>
      </c>
      <c r="L699" t="e">
        <f>VLOOKUP(F699&amp;E699,'Атрибут-ТОД2'!F:F,1,0)</f>
        <v>#N/A</v>
      </c>
      <c r="O699" s="27" t="str">
        <f>IF(ISNA(VLOOKUP(E:E,'Мегавитрина на 21.09'!C:H,1,0)), VLOOKUP(E:E,'Мегавитрина на 21.09'!D:H,1,0),VLOOKUP(E:E,'Мегавитрина на 21.09'!C:H,1,0))</f>
        <v>lne_tot_agr_open_qty</v>
      </c>
      <c r="P699" s="27" t="str">
        <f>IF(ISNA(VLOOKUP(E:E,'Мегавитрина на 21.09'!C:H,2,0)), VLOOKUP(E:E,'Мегавитрина на 21.09'!D:H,1,0),VLOOKUP(E:E,'Мегавитрина на 21.09'!C:H,2,0))</f>
        <v>lne_tot_agr_open_qty</v>
      </c>
      <c r="Q699" s="27" t="str">
        <f>IF(ISNA(VLOOKUP(E:E,'Мегавитрина на 21.09'!C:H,3,0)), VLOOKUP(E:E,'Мегавитрина на 21.09'!D:H,2,0),VLOOKUP(E:E,'Мегавитрина на 21.09'!C:H,3,0))</f>
        <v>Количество незакрытых кредитных договоров - все продукты (PL, AUTO, MORTGAGE)</v>
      </c>
      <c r="R699" s="27" t="str">
        <f>IF(ISNA(VLOOKUP(E:E,'Мегавитрина на 21.09'!C:H,4,0)), VLOOKUP(E:E,'Мегавитрина на 21.09'!D:H,3,0),VLOOKUP(E:E,'Мегавитрина на 21.09'!C:H,4,0))</f>
        <v>custom_rb_loan.loan_agrmnt</v>
      </c>
      <c r="S699">
        <f>IF(ISNA(VLOOKUP(E:E,'Мегавитрина на 21.09'!C:H,5,0)), VLOOKUP(E:E,'Мегавитрина на 21.09'!D:H,4,0),VLOOKUP(E:E,'Мегавитрина на 21.09'!C:H,5,0))</f>
        <v>0</v>
      </c>
      <c r="T699" t="str">
        <f>IF(ISNA(VLOOKUP(E:E,'Мегавитрина на 21.09'!C:H,6,0)), VLOOKUP(E:E,'Мегавитрина на 21.09'!D:H,5,0),VLOOKUP(E:E,'Мегавитрина на 21.09'!C:H,6,0))</f>
        <v>Sum(CASE WHEN Coalesce(la.agrmnt_close_dt, DATE '9999-12-31') &gt; _report_dt THEN 1 ELSE  END)   WHERE (1 = 1)
                                               AND la.loan_class_cd = 'LOAN'
                                               AND la.agrmnt_open_dt &lt;= p_report_dt
                                               AND p_report_dt BETWEEN la.row_actual_from_dt AND la.row_actual_to_dt                  
                                               AND la.epk_id &lt;&gt; -1
                                               AND la.agrmnt_valid_flag = 'Y'   
                                               AND la.cred_line_tranch_cd&lt;&gt;'Tranche'</v>
      </c>
    </row>
    <row r="700" spans="1:20" ht="20.100000000000001" hidden="1" customHeight="1">
      <c r="A700">
        <v>2</v>
      </c>
      <c r="B700">
        <v>699</v>
      </c>
      <c r="C700" t="s">
        <v>260</v>
      </c>
      <c r="D700" t="s">
        <v>2765</v>
      </c>
      <c r="E700" t="s">
        <v>1004</v>
      </c>
      <c r="F700" t="s">
        <v>260</v>
      </c>
      <c r="H700">
        <f>VLOOKUP(E700,'Атрибут-ТОД'!B:F,3,0)</f>
        <v>0</v>
      </c>
      <c r="I700" t="s">
        <v>2191</v>
      </c>
      <c r="J700" s="9" t="s">
        <v>266</v>
      </c>
      <c r="K700" t="s">
        <v>2741</v>
      </c>
      <c r="L700" t="str">
        <f>VLOOKUP(F700&amp;E700,'Атрибут-ТОД2'!F:F,1,0)</f>
        <v>SBX_RETAIL_MP_DM.ft_client_aggr_mnth_epklne_tot_debt_due_rub_amt</v>
      </c>
      <c r="O700" s="27" t="str">
        <f>IF(ISNA(VLOOKUP(E:E,'Мегавитрина на 21.09'!C:H,1,0)), VLOOKUP(E:E,'Мегавитрина на 21.09'!D:H,1,0),VLOOKUP(E:E,'Мегавитрина на 21.09'!C:H,1,0))</f>
        <v>lne_tot_debt_due_rub_amt</v>
      </c>
      <c r="P700" s="27" t="str">
        <f>IF(ISNA(VLOOKUP(E:E,'Мегавитрина на 21.09'!C:H,2,0)), VLOOKUP(E:E,'Мегавитрина на 21.09'!D:H,1,0),VLOOKUP(E:E,'Мегавитрина на 21.09'!C:H,2,0))</f>
        <v>lne_tot_debt_due_rub_amt</v>
      </c>
      <c r="Q700" s="27" t="str">
        <f>IF(ISNA(VLOOKUP(E:E,'Мегавитрина на 21.09'!C:H,3,0)), VLOOKUP(E:E,'Мегавитрина на 21.09'!D:H,2,0),VLOOKUP(E:E,'Мегавитрина на 21.09'!C:H,3,0))</f>
        <v>Суммарный остаток основного долга (срочная часть) - все продукты (PL, AUTO, MORTGAGE)</v>
      </c>
      <c r="R700" s="27" t="str">
        <f>IF(ISNA(VLOOKUP(E:E,'Мегавитрина на 21.09'!C:H,4,0)), VLOOKUP(E:E,'Мегавитрина на 21.09'!D:H,3,0),VLOOKUP(E:E,'Мегавитрина на 21.09'!C:H,4,0))</f>
        <v>custom_rb_loan.agrmnt_bal</v>
      </c>
      <c r="S700">
        <f>IF(ISNA(VLOOKUP(E:E,'Мегавитрина на 21.09'!C:H,5,0)), VLOOKUP(E:E,'Мегавитрина на 21.09'!D:H,4,0),VLOOKUP(E:E,'Мегавитрина на 21.09'!C:H,5,0))</f>
        <v>0</v>
      </c>
      <c r="T700" t="str">
        <f>IF(ISNA(VLOOKUP(E:E,'Мегавитрина на 21.09'!C:H,6,0)), VLOOKUP(E:E,'Мегавитрина на 21.09'!D:H,5,0),VLOOKUP(E:E,'Мегавитрина на 21.09'!C:H,6,0))</f>
        <v>Sum(Coalesce(bal.debt_due_bal_rub_amt,))  WHERE (1 = 1)
                                               AND la.loan_class_cd = 'LOAN'
                                               AND la.agrmnt_open_dt &lt;= p_report_dt
                                               AND p_report_dt BETWEEN la.row_actual_from_dt AND la.row_actual_to_dt                  
                                               AND la.epk_id &lt;&gt; -1
                                               AND la.agrmnt_valid_flag = 'Y'   
                                               AND la.cred_line_tranch_cd&lt;&gt;'Tranche'</v>
      </c>
    </row>
    <row r="701" spans="1:20" ht="20.100000000000001" hidden="1" customHeight="1">
      <c r="A701">
        <v>2</v>
      </c>
      <c r="B701">
        <v>700</v>
      </c>
      <c r="C701" t="s">
        <v>260</v>
      </c>
      <c r="D701" t="s">
        <v>2765</v>
      </c>
      <c r="E701" t="s">
        <v>1005</v>
      </c>
      <c r="F701" t="s">
        <v>260</v>
      </c>
      <c r="I701" t="s">
        <v>2192</v>
      </c>
      <c r="J701" s="9" t="s">
        <v>266</v>
      </c>
      <c r="L701" t="e">
        <f>VLOOKUP(F701&amp;E701,'Атрибут-ТОД2'!F:F,1,0)</f>
        <v>#N/A</v>
      </c>
      <c r="O701" s="27" t="str">
        <f>IF(ISNA(VLOOKUP(E:E,'Мегавитрина на 21.09'!C:H,1,0)), VLOOKUP(E:E,'Мегавитрина на 21.09'!D:H,1,0),VLOOKUP(E:E,'Мегавитрина на 21.09'!C:H,1,0))</f>
        <v>lne_tot_debt_int_ovrd_rub_amt</v>
      </c>
      <c r="P701" s="27" t="str">
        <f>IF(ISNA(VLOOKUP(E:E,'Мегавитрина на 21.09'!C:H,2,0)), VLOOKUP(E:E,'Мегавитрина на 21.09'!D:H,1,0),VLOOKUP(E:E,'Мегавитрина на 21.09'!C:H,2,0))</f>
        <v>lne_tot_debt_int_ovrd_rub_amt</v>
      </c>
      <c r="Q701" s="27" t="str">
        <f>IF(ISNA(VLOOKUP(E:E,'Мегавитрина на 21.09'!C:H,3,0)), VLOOKUP(E:E,'Мегавитрина на 21.09'!D:H,2,0),VLOOKUP(E:E,'Мегавитрина на 21.09'!C:H,3,0))</f>
        <v>Суммарный остаток просроченной задолженности по процентам - все продукты (PL, AUTO, MORTGAGE, OVERDRAFT).</v>
      </c>
      <c r="R701" s="27" t="str">
        <f>IF(ISNA(VLOOKUP(E:E,'Мегавитрина на 21.09'!C:H,4,0)), VLOOKUP(E:E,'Мегавитрина на 21.09'!D:H,3,0),VLOOKUP(E:E,'Мегавитрина на 21.09'!C:H,4,0))</f>
        <v>custom_rb_loan.agrmnt_bal</v>
      </c>
      <c r="S701">
        <f>IF(ISNA(VLOOKUP(E:E,'Мегавитрина на 21.09'!C:H,5,0)), VLOOKUP(E:E,'Мегавитрина на 21.09'!D:H,4,0),VLOOKUP(E:E,'Мегавитрина на 21.09'!C:H,5,0))</f>
        <v>0</v>
      </c>
      <c r="T701" t="str">
        <f>IF(ISNA(VLOOKUP(E:E,'Мегавитрина на 21.09'!C:H,6,0)), VLOOKUP(E:E,'Мегавитрина на 21.09'!D:H,5,0),VLOOKUP(E:E,'Мегавитрина на 21.09'!C:H,6,0))</f>
        <v>Sum(Coalesce(bal.debt_intr_overdue_bal_rub_amt,))  WHERE (1 = 1)
                                               AND la.loan_class_cd = 'LOAN'
                                               AND la.agrmnt_open_dt &lt;= p_report_dt
                                               AND p_report_dt BETWEEN la.row_actual_from_dt AND la.row_actual_to_dt                  
                                               AND la.epk_id &lt;&gt; -1
                                               AND la.agrmnt_valid_flag = 'Y'   
                                               AND la.cred_line_tranch_cd&lt;&gt;'Tranche'</v>
      </c>
    </row>
    <row r="702" spans="1:20" ht="20.100000000000001" hidden="1" customHeight="1">
      <c r="A702">
        <v>2</v>
      </c>
      <c r="B702">
        <v>701</v>
      </c>
      <c r="C702" t="s">
        <v>260</v>
      </c>
      <c r="D702" t="s">
        <v>2765</v>
      </c>
      <c r="E702" t="s">
        <v>1006</v>
      </c>
      <c r="F702" t="s">
        <v>260</v>
      </c>
      <c r="I702" t="s">
        <v>2193</v>
      </c>
      <c r="J702" s="9" t="s">
        <v>266</v>
      </c>
      <c r="L702" t="e">
        <f>VLOOKUP(F702&amp;E702,'Атрибут-ТОД2'!F:F,1,0)</f>
        <v>#N/A</v>
      </c>
      <c r="O702" s="27" t="str">
        <f>IF(ISNA(VLOOKUP(E:E,'Мегавитрина на 21.09'!C:H,1,0)), VLOOKUP(E:E,'Мегавитрина на 21.09'!D:H,1,0),VLOOKUP(E:E,'Мегавитрина на 21.09'!C:H,1,0))</f>
        <v>lne_tot_debt_ovrd_rub_amt</v>
      </c>
      <c r="P702" s="27" t="str">
        <f>IF(ISNA(VLOOKUP(E:E,'Мегавитрина на 21.09'!C:H,2,0)), VLOOKUP(E:E,'Мегавитрина на 21.09'!D:H,1,0),VLOOKUP(E:E,'Мегавитрина на 21.09'!C:H,2,0))</f>
        <v>lne_tot_debt_ovrd_rub_amt</v>
      </c>
      <c r="Q702" s="27" t="str">
        <f>IF(ISNA(VLOOKUP(E:E,'Мегавитрина на 21.09'!C:H,3,0)), VLOOKUP(E:E,'Мегавитрина на 21.09'!D:H,2,0),VLOOKUP(E:E,'Мегавитрина на 21.09'!C:H,3,0))</f>
        <v>Суммарный остаток основного долга (просроченная часть) - все продукты (PL, AUTO, MORTGAGE)</v>
      </c>
      <c r="R702" s="27" t="str">
        <f>IF(ISNA(VLOOKUP(E:E,'Мегавитрина на 21.09'!C:H,4,0)), VLOOKUP(E:E,'Мегавитрина на 21.09'!D:H,3,0),VLOOKUP(E:E,'Мегавитрина на 21.09'!C:H,4,0))</f>
        <v>custom_rb_loan.agrmnt_bal</v>
      </c>
      <c r="S702">
        <f>IF(ISNA(VLOOKUP(E:E,'Мегавитрина на 21.09'!C:H,5,0)), VLOOKUP(E:E,'Мегавитрина на 21.09'!D:H,4,0),VLOOKUP(E:E,'Мегавитрина на 21.09'!C:H,5,0))</f>
        <v>0</v>
      </c>
      <c r="T702" t="str">
        <f>IF(ISNA(VLOOKUP(E:E,'Мегавитрина на 21.09'!C:H,6,0)), VLOOKUP(E:E,'Мегавитрина на 21.09'!D:H,5,0),VLOOKUP(E:E,'Мегавитрина на 21.09'!C:H,6,0))</f>
        <v>Sum(Coalesce(bal.debt_overdue_bal_rub_amt,))    WHERE (1 = 1)
                                               AND la.loan_class_cd = 'LOAN'
                                               AND la.agrmnt_open_dt &lt;= p_report_dt
                                               AND p_report_dt BETWEEN la.row_actual_from_dt AND la.row_actual_to_dt                  
                                               AND la.epk_id &lt;&gt; -1
                                               AND la.agrmnt_valid_flag = 'Y'   
                                               AND la.cred_line_tranch_cd&lt;&gt;'Tranche'</v>
      </c>
    </row>
    <row r="703" spans="1:20" ht="20.100000000000001" hidden="1" customHeight="1">
      <c r="A703">
        <v>2</v>
      </c>
      <c r="B703">
        <v>702</v>
      </c>
      <c r="C703" t="s">
        <v>260</v>
      </c>
      <c r="D703" t="s">
        <v>2765</v>
      </c>
      <c r="E703" t="s">
        <v>1007</v>
      </c>
      <c r="F703" t="s">
        <v>260</v>
      </c>
      <c r="J703" s="9" t="s">
        <v>266</v>
      </c>
      <c r="L703" t="e">
        <f>VLOOKUP(F703&amp;E703,'Атрибут-ТОД2'!F:F,1,0)</f>
        <v>#N/A</v>
      </c>
      <c r="O703" s="27" t="str">
        <f>IF(ISNA(VLOOKUP(E:E,'Мегавитрина на 21.09'!C:H,1,0)), VLOOKUP(E:E,'Мегавитрина на 21.09'!D:H,1,0),VLOOKUP(E:E,'Мегавитрина на 21.09'!C:H,1,0))</f>
        <v>lne_tot_mnth_pmt_rub_amt</v>
      </c>
      <c r="P703" s="27" t="str">
        <f>IF(ISNA(VLOOKUP(E:E,'Мегавитрина на 21.09'!C:H,2,0)), VLOOKUP(E:E,'Мегавитрина на 21.09'!D:H,1,0),VLOOKUP(E:E,'Мегавитрина на 21.09'!C:H,2,0))</f>
        <v>cred_tot_mnth_pmt_rub_amt</v>
      </c>
      <c r="Q703" s="27" t="str">
        <f>IF(ISNA(VLOOKUP(E:E,'Мегавитрина на 21.09'!C:H,3,0)), VLOOKUP(E:E,'Мегавитрина на 21.09'!D:H,2,0),VLOOKUP(E:E,'Мегавитрина на 21.09'!C:H,3,0))</f>
        <v>Суммарный текущий месячный платеж по всем кредитным продуктам</v>
      </c>
      <c r="R703" s="27" t="str">
        <f>IF(ISNA(VLOOKUP(E:E,'Мегавитрина на 21.09'!C:H,4,0)), VLOOKUP(E:E,'Мегавитрина на 21.09'!D:H,3,0),VLOOKUP(E:E,'Мегавитрина на 21.09'!C:H,4,0))</f>
        <v>custom_rb_loan.loan_agrmnt</v>
      </c>
      <c r="S703">
        <f>IF(ISNA(VLOOKUP(E:E,'Мегавитрина на 21.09'!C:H,5,0)), VLOOKUP(E:E,'Мегавитрина на 21.09'!D:H,4,0),VLOOKUP(E:E,'Мегавитрина на 21.09'!C:H,5,0))</f>
        <v>0</v>
      </c>
      <c r="T703" t="str">
        <f>IF(ISNA(VLOOKUP(E:E,'Мегавитрина на 21.09'!C:H,6,0)), VLOOKUP(E:E,'Мегавитрина на 21.09'!D:H,5,0),VLOOKUP(E:E,'Мегавитрина на 21.09'!C:H,6,0))</f>
        <v>Sum(CASE WHEN Coalesce(la.agrmnt_close_dt,DATE'9999-12-31')&gt;p_report_dt THEN ZeroIfNull(h.annuity_amt) ELSE 0 end) AS lne_tot_mnth_pmt_rub_amt,    WHERE (1 = 1)
                                               AND la.loan_class_cd = 'LOAN'
                                               AND la.agrmnt_open_dt &lt;= p_report_dt
                                               AND p_report_dt BETWEEN la.row_actual_from_dt AND la.row_actual_to_dt                  
                                               AND la.epk_id &lt;&gt; -1
                                               AND la.agrmnt_valid_flag = 'Y'   
                                               AND la.cred_line_tranch_cd&lt;&gt;'Tranche'</v>
      </c>
    </row>
    <row r="704" spans="1:20" ht="20.100000000000001" hidden="1" customHeight="1">
      <c r="A704">
        <v>2</v>
      </c>
      <c r="B704">
        <v>703</v>
      </c>
      <c r="C704" t="s">
        <v>260</v>
      </c>
      <c r="D704" t="s">
        <v>2765</v>
      </c>
      <c r="E704" t="s">
        <v>1400</v>
      </c>
      <c r="F704" t="s">
        <v>260</v>
      </c>
      <c r="J704" s="9" t="s">
        <v>266</v>
      </c>
      <c r="L704" t="e">
        <f>VLOOKUP(F704&amp;E704,'Атрибут-ТОД2'!F:F,1,0)</f>
        <v>#N/A</v>
      </c>
      <c r="O704" s="27" t="e">
        <f>IF(ISNA(VLOOKUP(E:E,'Мегавитрина на 21.09'!C:H,1,0)), VLOOKUP(E:E,'Мегавитрина на 21.09'!D:H,1,0),VLOOKUP(E:E,'Мегавитрина на 21.09'!C:H,1,0))</f>
        <v>#N/A</v>
      </c>
      <c r="P704" s="27" t="e">
        <f>IF(ISNA(VLOOKUP(E:E,'Мегавитрина на 21.09'!C:H,2,0)), VLOOKUP(E:E,'Мегавитрина на 21.09'!D:H,1,0),VLOOKUP(E:E,'Мегавитрина на 21.09'!C:H,2,0))</f>
        <v>#N/A</v>
      </c>
      <c r="Q704" s="27" t="e">
        <f>IF(ISNA(VLOOKUP(E:E,'Мегавитрина на 21.09'!C:H,3,0)), VLOOKUP(E:E,'Мегавитрина на 21.09'!D:H,2,0),VLOOKUP(E:E,'Мегавитрина на 21.09'!C:H,3,0))</f>
        <v>#N/A</v>
      </c>
      <c r="R704" s="27" t="e">
        <f>IF(ISNA(VLOOKUP(E:E,'Мегавитрина на 21.09'!C:H,4,0)), VLOOKUP(E:E,'Мегавитрина на 21.09'!D:H,3,0),VLOOKUP(E:E,'Мегавитрина на 21.09'!C:H,4,0))</f>
        <v>#N/A</v>
      </c>
      <c r="S704" t="e">
        <f>IF(ISNA(VLOOKUP(E:E,'Мегавитрина на 21.09'!C:H,5,0)), VLOOKUP(E:E,'Мегавитрина на 21.09'!D:H,4,0),VLOOKUP(E:E,'Мегавитрина на 21.09'!C:H,5,0))</f>
        <v>#N/A</v>
      </c>
      <c r="T704" t="e">
        <f>IF(ISNA(VLOOKUP(E:E,'Мегавитрина на 21.09'!C:H,6,0)), VLOOKUP(E:E,'Мегавитрина на 21.09'!D:H,5,0),VLOOKUP(E:E,'Мегавитрина на 21.09'!C:H,6,0))</f>
        <v>#N/A</v>
      </c>
    </row>
    <row r="705" spans="1:20" ht="20.100000000000001" hidden="1" customHeight="1">
      <c r="A705">
        <v>2</v>
      </c>
      <c r="B705">
        <v>704</v>
      </c>
      <c r="C705" t="s">
        <v>260</v>
      </c>
      <c r="D705" t="s">
        <v>2765</v>
      </c>
      <c r="E705" t="s">
        <v>1008</v>
      </c>
      <c r="F705" t="s">
        <v>260</v>
      </c>
      <c r="I705" t="s">
        <v>2194</v>
      </c>
      <c r="J705" s="9" t="s">
        <v>266</v>
      </c>
      <c r="L705" t="e">
        <f>VLOOKUP(F705&amp;E705,'Атрибут-ТОД2'!F:F,1,0)</f>
        <v>#N/A</v>
      </c>
      <c r="O705" s="27" t="str">
        <f>IF(ISNA(VLOOKUP(E:E,'Мегавитрина на 21.09'!C:H,1,0)), VLOOKUP(E:E,'Мегавитрина на 21.09'!D:H,1,0),VLOOKUP(E:E,'Мегавитрина на 21.09'!C:H,1,0))</f>
        <v>pnl_oi_ca_amt</v>
      </c>
      <c r="P705" s="27" t="str">
        <f>IF(ISNA(VLOOKUP(E:E,'Мегавитрина на 21.09'!C:H,2,0)), VLOOKUP(E:E,'Мегавитрина на 21.09'!D:H,1,0),VLOOKUP(E:E,'Мегавитрина на 21.09'!C:H,2,0))</f>
        <v>pnl_oi_ca_amt</v>
      </c>
      <c r="Q705" s="27" t="str">
        <f>IF(ISNA(VLOOKUP(E:E,'Мегавитрина на 21.09'!C:H,3,0)), VLOOKUP(E:E,'Мегавитрина на 21.09'!D:H,2,0),VLOOKUP(E:E,'Мегавитрина на 21.09'!C:H,3,0))</f>
        <v>Сумма операционного дохода (ОД) по клиенту за отчетный месяц по текущим счетам</v>
      </c>
      <c r="R705" s="27" t="str">
        <f>IF(ISNA(VLOOKUP(E:E,'Мегавитрина на 21.09'!C:H,4,0)), VLOOKUP(E:E,'Мегавитрина на 21.09'!D:H,3,0),VLOOKUP(E:E,'Мегавитрина на 21.09'!C:H,4,0))</f>
        <v>SBX_RETAIL_MP_DM.ft_pl</v>
      </c>
      <c r="S705">
        <f>IF(ISNA(VLOOKUP(E:E,'Мегавитрина на 21.09'!C:H,5,0)), VLOOKUP(E:E,'Мегавитрина на 21.09'!D:H,4,0),VLOOKUP(E:E,'Мегавитрина на 21.09'!C:H,5,0))</f>
        <v>0</v>
      </c>
      <c r="T705" t="str">
        <f>IF(ISNA(VLOOKUP(E:E,'Мегавитрина на 21.09'!C:H,6,0)), VLOOKUP(E:E,'Мегавитрина на 21.09'!D:H,5,0),VLOOKUP(E:E,'Мегавитрина на 21.09'!C:H,6,0))</f>
        <v>Sum(CASE WHEN pl.pl_clnt_grp_id = 6 THEN pl.pl_metric_val END) AS pnl_oi_ca_amt,</v>
      </c>
    </row>
    <row r="706" spans="1:20" ht="20.100000000000001" hidden="1" customHeight="1">
      <c r="A706">
        <v>2</v>
      </c>
      <c r="B706">
        <v>705</v>
      </c>
      <c r="C706" t="s">
        <v>260</v>
      </c>
      <c r="D706" t="s">
        <v>2765</v>
      </c>
      <c r="E706" t="s">
        <v>1009</v>
      </c>
      <c r="F706" t="s">
        <v>260</v>
      </c>
      <c r="I706" t="s">
        <v>2195</v>
      </c>
      <c r="J706" s="9" t="s">
        <v>266</v>
      </c>
      <c r="L706" t="e">
        <f>VLOOKUP(F706&amp;E706,'Атрибут-ТОД2'!F:F,1,0)</f>
        <v>#N/A</v>
      </c>
      <c r="O706" s="27" t="str">
        <f>IF(ISNA(VLOOKUP(E:E,'Мегавитрина на 21.09'!C:H,1,0)), VLOOKUP(E:E,'Мегавитрина на 21.09'!D:H,1,0),VLOOKUP(E:E,'Мегавитрина на 21.09'!C:H,1,0))</f>
        <v>pnl_oi_cc_amt</v>
      </c>
      <c r="P706" s="27" t="str">
        <f>IF(ISNA(VLOOKUP(E:E,'Мегавитрина на 21.09'!C:H,2,0)), VLOOKUP(E:E,'Мегавитрина на 21.09'!D:H,1,0),VLOOKUP(E:E,'Мегавитрина на 21.09'!C:H,2,0))</f>
        <v>pnl_oi_cc_amt</v>
      </c>
      <c r="Q706" s="27" t="str">
        <f>IF(ISNA(VLOOKUP(E:E,'Мегавитрина на 21.09'!C:H,3,0)), VLOOKUP(E:E,'Мегавитрина на 21.09'!D:H,2,0),VLOOKUP(E:E,'Мегавитрина на 21.09'!C:H,3,0))</f>
        <v>Сумма операционного дохода (ОД) по клиенту за отчетный месяц по кредитным картам</v>
      </c>
      <c r="R706" s="27" t="str">
        <f>IF(ISNA(VLOOKUP(E:E,'Мегавитрина на 21.09'!C:H,4,0)), VLOOKUP(E:E,'Мегавитрина на 21.09'!D:H,3,0),VLOOKUP(E:E,'Мегавитрина на 21.09'!C:H,4,0))</f>
        <v>SBX_RETAIL_MP_DM.ft_pl</v>
      </c>
      <c r="S706">
        <f>IF(ISNA(VLOOKUP(E:E,'Мегавитрина на 21.09'!C:H,5,0)), VLOOKUP(E:E,'Мегавитрина на 21.09'!D:H,4,0),VLOOKUP(E:E,'Мегавитрина на 21.09'!C:H,5,0))</f>
        <v>0</v>
      </c>
      <c r="T706" t="str">
        <f>IF(ISNA(VLOOKUP(E:E,'Мегавитрина на 21.09'!C:H,6,0)), VLOOKUP(E:E,'Мегавитрина на 21.09'!D:H,5,0),VLOOKUP(E:E,'Мегавитрина на 21.09'!C:H,6,0))</f>
        <v>Sum(CASE WHEN pl.pl_clnt_grp_id = 2 THEN pl.pl_metric_val END) AS pnl_oi_cc_amt,</v>
      </c>
    </row>
    <row r="707" spans="1:20" ht="20.100000000000001" hidden="1" customHeight="1">
      <c r="A707">
        <v>2</v>
      </c>
      <c r="B707">
        <v>706</v>
      </c>
      <c r="C707" t="s">
        <v>260</v>
      </c>
      <c r="D707" t="s">
        <v>2765</v>
      </c>
      <c r="E707" t="s">
        <v>1010</v>
      </c>
      <c r="F707" t="s">
        <v>260</v>
      </c>
      <c r="I707" t="s">
        <v>2196</v>
      </c>
      <c r="J707" s="9" t="s">
        <v>266</v>
      </c>
      <c r="L707" t="e">
        <f>VLOOKUP(F707&amp;E707,'Атрибут-ТОД2'!F:F,1,0)</f>
        <v>#N/A</v>
      </c>
      <c r="O707" s="27" t="str">
        <f>IF(ISNA(VLOOKUP(E:E,'Мегавитрина на 21.09'!C:H,1,0)), VLOOKUP(E:E,'Мегавитрина на 21.09'!D:H,1,0),VLOOKUP(E:E,'Мегавитрина на 21.09'!C:H,1,0))</f>
        <v>pnl_oi_dc_amt</v>
      </c>
      <c r="P707" s="27" t="str">
        <f>IF(ISNA(VLOOKUP(E:E,'Мегавитрина на 21.09'!C:H,2,0)), VLOOKUP(E:E,'Мегавитрина на 21.09'!D:H,1,0),VLOOKUP(E:E,'Мегавитрина на 21.09'!C:H,2,0))</f>
        <v>pnl_oi_dc_amt</v>
      </c>
      <c r="Q707" s="27" t="str">
        <f>IF(ISNA(VLOOKUP(E:E,'Мегавитрина на 21.09'!C:H,3,0)), VLOOKUP(E:E,'Мегавитрина на 21.09'!D:H,2,0),VLOOKUP(E:E,'Мегавитрина на 21.09'!C:H,3,0))</f>
        <v>Сумма операционного дохода (ОД) по клиенту за отчетный месяц по дебетовым картам</v>
      </c>
      <c r="R707" s="27" t="str">
        <f>IF(ISNA(VLOOKUP(E:E,'Мегавитрина на 21.09'!C:H,4,0)), VLOOKUP(E:E,'Мегавитрина на 21.09'!D:H,3,0),VLOOKUP(E:E,'Мегавитрина на 21.09'!C:H,4,0))</f>
        <v>SBX_RETAIL_MP_DM.ft_pl</v>
      </c>
      <c r="S707">
        <f>IF(ISNA(VLOOKUP(E:E,'Мегавитрина на 21.09'!C:H,5,0)), VLOOKUP(E:E,'Мегавитрина на 21.09'!D:H,4,0),VLOOKUP(E:E,'Мегавитрина на 21.09'!C:H,5,0))</f>
        <v>0</v>
      </c>
      <c r="T707" t="str">
        <f>IF(ISNA(VLOOKUP(E:E,'Мегавитрина на 21.09'!C:H,6,0)), VLOOKUP(E:E,'Мегавитрина на 21.09'!D:H,5,0),VLOOKUP(E:E,'Мегавитрина на 21.09'!C:H,6,0))</f>
        <v>Sum(CASE WHEN pl.pl_clnt_grp_id = 1 THEN pl.pl_metric_val END) AS pnl_oi_dc_amt,</v>
      </c>
    </row>
    <row r="708" spans="1:20" ht="20.100000000000001" hidden="1" customHeight="1">
      <c r="A708">
        <v>2</v>
      </c>
      <c r="B708">
        <v>707</v>
      </c>
      <c r="C708" t="s">
        <v>260</v>
      </c>
      <c r="D708" t="s">
        <v>2765</v>
      </c>
      <c r="E708" t="s">
        <v>1011</v>
      </c>
      <c r="F708" t="s">
        <v>260</v>
      </c>
      <c r="I708" t="s">
        <v>2197</v>
      </c>
      <c r="J708" s="9" t="s">
        <v>266</v>
      </c>
      <c r="L708" t="e">
        <f>VLOOKUP(F708&amp;E708,'Атрибут-ТОД2'!F:F,1,0)</f>
        <v>#N/A</v>
      </c>
      <c r="O708" s="27" t="str">
        <f>IF(ISNA(VLOOKUP(E:E,'Мегавитрина на 21.09'!C:H,1,0)), VLOOKUP(E:E,'Мегавитрина на 21.09'!D:H,1,0),VLOOKUP(E:E,'Мегавитрина на 21.09'!C:H,1,0))</f>
        <v>pnl_oi_ml_amt</v>
      </c>
      <c r="P708" s="27" t="str">
        <f>IF(ISNA(VLOOKUP(E:E,'Мегавитрина на 21.09'!C:H,2,0)), VLOOKUP(E:E,'Мегавитрина на 21.09'!D:H,1,0),VLOOKUP(E:E,'Мегавитрина на 21.09'!C:H,2,0))</f>
        <v>pnl_oi_ml_amt</v>
      </c>
      <c r="Q708" s="27" t="str">
        <f>IF(ISNA(VLOOKUP(E:E,'Мегавитрина на 21.09'!C:H,3,0)), VLOOKUP(E:E,'Мегавитрина на 21.09'!D:H,2,0),VLOOKUP(E:E,'Мегавитрина на 21.09'!C:H,3,0))</f>
        <v>Сумма операционного дохода (ОД) по клиенту за отчетный месяц по жилищным (ипотечным) кредитам</v>
      </c>
      <c r="R708" s="27" t="str">
        <f>IF(ISNA(VLOOKUP(E:E,'Мегавитрина на 21.09'!C:H,4,0)), VLOOKUP(E:E,'Мегавитрина на 21.09'!D:H,3,0),VLOOKUP(E:E,'Мегавитрина на 21.09'!C:H,4,0))</f>
        <v>SBX_RETAIL_MP_DM.ft_pl</v>
      </c>
      <c r="S708">
        <f>IF(ISNA(VLOOKUP(E:E,'Мегавитрина на 21.09'!C:H,5,0)), VLOOKUP(E:E,'Мегавитрина на 21.09'!D:H,4,0),VLOOKUP(E:E,'Мегавитрина на 21.09'!C:H,5,0))</f>
        <v>0</v>
      </c>
      <c r="T708" t="str">
        <f>IF(ISNA(VLOOKUP(E:E,'Мегавитрина на 21.09'!C:H,6,0)), VLOOKUP(E:E,'Мегавитрина на 21.09'!D:H,5,0),VLOOKUP(E:E,'Мегавитрина на 21.09'!C:H,6,0))</f>
        <v>Sum(CASE WHEN pl.pl_clnt_grp_id = 3 THEN pl.pl_metric_val END) AS pnl_oi_ml_amt,</v>
      </c>
    </row>
    <row r="709" spans="1:20" ht="20.100000000000001" hidden="1" customHeight="1">
      <c r="A709">
        <v>2</v>
      </c>
      <c r="B709">
        <v>708</v>
      </c>
      <c r="C709" t="s">
        <v>260</v>
      </c>
      <c r="D709" t="s">
        <v>2765</v>
      </c>
      <c r="E709" t="s">
        <v>1012</v>
      </c>
      <c r="F709" t="s">
        <v>260</v>
      </c>
      <c r="I709" t="s">
        <v>2198</v>
      </c>
      <c r="J709" s="9" t="s">
        <v>266</v>
      </c>
      <c r="L709" t="e">
        <f>VLOOKUP(F709&amp;E709,'Атрибут-ТОД2'!F:F,1,0)</f>
        <v>#N/A</v>
      </c>
      <c r="O709" s="27" t="str">
        <f>IF(ISNA(VLOOKUP(E:E,'Мегавитрина на 21.09'!C:H,1,0)), VLOOKUP(E:E,'Мегавитрина на 21.09'!D:H,1,0),VLOOKUP(E:E,'Мегавитрина на 21.09'!C:H,1,0))</f>
        <v>pnl_oi_othr_amt</v>
      </c>
      <c r="P709" s="27" t="str">
        <f>IF(ISNA(VLOOKUP(E:E,'Мегавитрина на 21.09'!C:H,2,0)), VLOOKUP(E:E,'Мегавитрина на 21.09'!D:H,1,0),VLOOKUP(E:E,'Мегавитрина на 21.09'!C:H,2,0))</f>
        <v>pnl_oi_othr_amt</v>
      </c>
      <c r="Q709" s="27" t="str">
        <f>IF(ISNA(VLOOKUP(E:E,'Мегавитрина на 21.09'!C:H,3,0)), VLOOKUP(E:E,'Мегавитрина на 21.09'!D:H,2,0),VLOOKUP(E:E,'Мегавитрина на 21.09'!C:H,3,0))</f>
        <v>Сумма операционного дохода (ОД) по клиенту за отчетный месяц по прочим продуктам</v>
      </c>
      <c r="R709" s="27" t="str">
        <f>IF(ISNA(VLOOKUP(E:E,'Мегавитрина на 21.09'!C:H,4,0)), VLOOKUP(E:E,'Мегавитрина на 21.09'!D:H,3,0),VLOOKUP(E:E,'Мегавитрина на 21.09'!C:H,4,0))</f>
        <v>SBX_RETAIL_MP_DM.ft_pl</v>
      </c>
      <c r="S709">
        <f>IF(ISNA(VLOOKUP(E:E,'Мегавитрина на 21.09'!C:H,5,0)), VLOOKUP(E:E,'Мегавитрина на 21.09'!D:H,4,0),VLOOKUP(E:E,'Мегавитрина на 21.09'!C:H,5,0))</f>
        <v>0</v>
      </c>
      <c r="T709" t="str">
        <f>IF(ISNA(VLOOKUP(E:E,'Мегавитрина на 21.09'!C:H,6,0)), VLOOKUP(E:E,'Мегавитрина на 21.09'!D:H,5,0),VLOOKUP(E:E,'Мегавитрина на 21.09'!C:H,6,0))</f>
        <v xml:space="preserve">Sum(CASE WHEN pl.pl_clnt_grp_id = 999 THEN pl.pl_metric_val END) AS pnl_oi_othr_amt                         </v>
      </c>
    </row>
    <row r="710" spans="1:20" ht="20.100000000000001" hidden="1" customHeight="1">
      <c r="A710">
        <v>2</v>
      </c>
      <c r="B710">
        <v>709</v>
      </c>
      <c r="C710" t="s">
        <v>260</v>
      </c>
      <c r="D710" t="s">
        <v>2765</v>
      </c>
      <c r="E710" t="s">
        <v>1013</v>
      </c>
      <c r="F710" t="s">
        <v>260</v>
      </c>
      <c r="I710" t="s">
        <v>2199</v>
      </c>
      <c r="J710" s="9" t="s">
        <v>266</v>
      </c>
      <c r="L710" t="e">
        <f>VLOOKUP(F710&amp;E710,'Атрибут-ТОД2'!F:F,1,0)</f>
        <v>#N/A</v>
      </c>
      <c r="O710" s="27" t="str">
        <f>IF(ISNA(VLOOKUP(E:E,'Мегавитрина на 21.09'!C:H,1,0)), VLOOKUP(E:E,'Мегавитрина на 21.09'!D:H,1,0),VLOOKUP(E:E,'Мегавитрина на 21.09'!C:H,1,0))</f>
        <v>pnl_oi_pl_amt</v>
      </c>
      <c r="P710" s="27" t="str">
        <f>IF(ISNA(VLOOKUP(E:E,'Мегавитрина на 21.09'!C:H,2,0)), VLOOKUP(E:E,'Мегавитрина на 21.09'!D:H,1,0),VLOOKUP(E:E,'Мегавитрина на 21.09'!C:H,2,0))</f>
        <v>pnl_oi_pl_amt</v>
      </c>
      <c r="Q710" s="27" t="str">
        <f>IF(ISNA(VLOOKUP(E:E,'Мегавитрина на 21.09'!C:H,3,0)), VLOOKUP(E:E,'Мегавитрина на 21.09'!D:H,2,0),VLOOKUP(E:E,'Мегавитрина на 21.09'!C:H,3,0))</f>
        <v>Сумма операционного дохода (ОД) по клиенту за отчетный месяц по потребительским кредитам</v>
      </c>
      <c r="R710" s="27" t="str">
        <f>IF(ISNA(VLOOKUP(E:E,'Мегавитрина на 21.09'!C:H,4,0)), VLOOKUP(E:E,'Мегавитрина на 21.09'!D:H,3,0),VLOOKUP(E:E,'Мегавитрина на 21.09'!C:H,4,0))</f>
        <v>SBX_RETAIL_MP_DM.ft_pl</v>
      </c>
      <c r="S710">
        <f>IF(ISNA(VLOOKUP(E:E,'Мегавитрина на 21.09'!C:H,5,0)), VLOOKUP(E:E,'Мегавитрина на 21.09'!D:H,4,0),VLOOKUP(E:E,'Мегавитрина на 21.09'!C:H,5,0))</f>
        <v>0</v>
      </c>
      <c r="T710" t="str">
        <f>IF(ISNA(VLOOKUP(E:E,'Мегавитрина на 21.09'!C:H,6,0)), VLOOKUP(E:E,'Мегавитрина на 21.09'!D:H,5,0),VLOOKUP(E:E,'Мегавитрина на 21.09'!C:H,6,0))</f>
        <v>Sum(CASE WHEN pl.pl_clnt_grp_id = 4 THEN pl.pl_metric_val END) AS pnl_oi_pl_amt,</v>
      </c>
    </row>
    <row r="711" spans="1:20" ht="20.100000000000001" hidden="1" customHeight="1">
      <c r="A711">
        <v>2</v>
      </c>
      <c r="B711">
        <v>710</v>
      </c>
      <c r="C711" t="s">
        <v>260</v>
      </c>
      <c r="D711" t="s">
        <v>2765</v>
      </c>
      <c r="E711" t="s">
        <v>1014</v>
      </c>
      <c r="F711" t="s">
        <v>260</v>
      </c>
      <c r="I711" t="s">
        <v>2200</v>
      </c>
      <c r="J711" s="9" t="s">
        <v>266</v>
      </c>
      <c r="L711" t="e">
        <f>VLOOKUP(F711&amp;E711,'Атрибут-ТОД2'!F:F,1,0)</f>
        <v>#N/A</v>
      </c>
      <c r="O711" s="27" t="str">
        <f>IF(ISNA(VLOOKUP(E:E,'Мегавитрина на 21.09'!C:H,1,0)), VLOOKUP(E:E,'Мегавитрина на 21.09'!D:H,1,0),VLOOKUP(E:E,'Мегавитрина на 21.09'!C:H,1,0))</f>
        <v>pnl_oi_td_amt</v>
      </c>
      <c r="P711" s="27" t="str">
        <f>IF(ISNA(VLOOKUP(E:E,'Мегавитрина на 21.09'!C:H,2,0)), VLOOKUP(E:E,'Мегавитрина на 21.09'!D:H,1,0),VLOOKUP(E:E,'Мегавитрина на 21.09'!C:H,2,0))</f>
        <v>pnl_oi_td_amt</v>
      </c>
      <c r="Q711" s="27" t="str">
        <f>IF(ISNA(VLOOKUP(E:E,'Мегавитрина на 21.09'!C:H,3,0)), VLOOKUP(E:E,'Мегавитрина на 21.09'!D:H,2,0),VLOOKUP(E:E,'Мегавитрина на 21.09'!C:H,3,0))</f>
        <v>Сумма операционного дохода (ОД) по клиенту за отчетный месяц по срочным счетам</v>
      </c>
      <c r="R711" s="27" t="str">
        <f>IF(ISNA(VLOOKUP(E:E,'Мегавитрина на 21.09'!C:H,4,0)), VLOOKUP(E:E,'Мегавитрина на 21.09'!D:H,3,0),VLOOKUP(E:E,'Мегавитрина на 21.09'!C:H,4,0))</f>
        <v>SBX_RETAIL_MP_DM.ft_pl</v>
      </c>
      <c r="S711">
        <f>IF(ISNA(VLOOKUP(E:E,'Мегавитрина на 21.09'!C:H,5,0)), VLOOKUP(E:E,'Мегавитрина на 21.09'!D:H,4,0),VLOOKUP(E:E,'Мегавитрина на 21.09'!C:H,5,0))</f>
        <v>0</v>
      </c>
      <c r="T711" t="str">
        <f>IF(ISNA(VLOOKUP(E:E,'Мегавитрина на 21.09'!C:H,6,0)), VLOOKUP(E:E,'Мегавитрина на 21.09'!D:H,5,0),VLOOKUP(E:E,'Мегавитрина на 21.09'!C:H,6,0))</f>
        <v>Sum(CASE WHEN pl.pl_clnt_grp_id = 5 THEN pl.pl_metric_val END) AS pnl_oi_td_amt,</v>
      </c>
    </row>
    <row r="712" spans="1:20" ht="20.100000000000001" hidden="1" customHeight="1">
      <c r="A712">
        <v>2</v>
      </c>
      <c r="B712">
        <v>711</v>
      </c>
      <c r="C712" t="s">
        <v>260</v>
      </c>
      <c r="D712" t="s">
        <v>2765</v>
      </c>
      <c r="E712" t="s">
        <v>1015</v>
      </c>
      <c r="F712" t="s">
        <v>260</v>
      </c>
      <c r="I712" t="s">
        <v>2201</v>
      </c>
      <c r="J712" s="9" t="s">
        <v>266</v>
      </c>
      <c r="L712" t="e">
        <f>VLOOKUP(F712&amp;E712,'Атрибут-ТОД2'!F:F,1,0)</f>
        <v>#N/A</v>
      </c>
      <c r="O712" s="27" t="str">
        <f>IF(ISNA(VLOOKUP(E:E,'Мегавитрина на 21.09'!C:H,1,0)), VLOOKUP(E:E,'Мегавитрина на 21.09'!D:H,1,0),VLOOKUP(E:E,'Мегавитрина на 21.09'!C:H,1,0))</f>
        <v>pnl_oi_total_amt</v>
      </c>
      <c r="P712" s="27" t="str">
        <f>IF(ISNA(VLOOKUP(E:E,'Мегавитрина на 21.09'!C:H,2,0)), VLOOKUP(E:E,'Мегавитрина на 21.09'!D:H,1,0),VLOOKUP(E:E,'Мегавитрина на 21.09'!C:H,2,0))</f>
        <v>pnl_oi_total_amt</v>
      </c>
      <c r="Q712" s="27" t="str">
        <f>IF(ISNA(VLOOKUP(E:E,'Мегавитрина на 21.09'!C:H,3,0)), VLOOKUP(E:E,'Мегавитрина на 21.09'!D:H,2,0),VLOOKUP(E:E,'Мегавитрина на 21.09'!C:H,3,0))</f>
        <v>Сумма общего операционного дохода (ОД) по клиенту за отчетный месяц</v>
      </c>
      <c r="R712" s="27" t="str">
        <f>IF(ISNA(VLOOKUP(E:E,'Мегавитрина на 21.09'!C:H,4,0)), VLOOKUP(E:E,'Мегавитрина на 21.09'!D:H,3,0),VLOOKUP(E:E,'Мегавитрина на 21.09'!C:H,4,0))</f>
        <v>SBX_RETAIL_MP_DM.ft_pl</v>
      </c>
      <c r="S712">
        <f>IF(ISNA(VLOOKUP(E:E,'Мегавитрина на 21.09'!C:H,5,0)), VLOOKUP(E:E,'Мегавитрина на 21.09'!D:H,4,0),VLOOKUP(E:E,'Мегавитрина на 21.09'!C:H,5,0))</f>
        <v>0</v>
      </c>
      <c r="T712" t="str">
        <f>IF(ISNA(VLOOKUP(E:E,'Мегавитрина на 21.09'!C:H,6,0)), VLOOKUP(E:E,'Мегавитрина на 21.09'!D:H,5,0),VLOOKUP(E:E,'Мегавитрина на 21.09'!C:H,6,0))</f>
        <v>Sum(pl.pl_metric_val) AS pnl_oi_total_amt,</v>
      </c>
    </row>
    <row r="713" spans="1:20" ht="20.100000000000001" hidden="1" customHeight="1">
      <c r="A713">
        <v>2</v>
      </c>
      <c r="B713">
        <v>712</v>
      </c>
      <c r="C713" t="s">
        <v>260</v>
      </c>
      <c r="D713" t="s">
        <v>2765</v>
      </c>
      <c r="E713" t="s">
        <v>1016</v>
      </c>
      <c r="F713" t="s">
        <v>260</v>
      </c>
      <c r="I713" t="s">
        <v>2202</v>
      </c>
      <c r="J713" s="9" t="s">
        <v>266</v>
      </c>
      <c r="L713" t="e">
        <f>VLOOKUP(F713&amp;E713,'Атрибут-ТОД2'!F:F,1,0)</f>
        <v>#N/A</v>
      </c>
      <c r="O713" s="27" t="str">
        <f>IF(ISNA(VLOOKUP(E:E,'Мегавитрина на 21.09'!C:H,1,0)), VLOOKUP(E:E,'Мегавитрина на 21.09'!D:H,1,0),VLOOKUP(E:E,'Мегавитрина на 21.09'!C:H,1,0))</f>
        <v>prd_1st_prod_cd</v>
      </c>
      <c r="P713" s="27" t="str">
        <f>IF(ISNA(VLOOKUP(E:E,'Мегавитрина на 21.09'!C:H,2,0)), VLOOKUP(E:E,'Мегавитрина на 21.09'!D:H,1,0),VLOOKUP(E:E,'Мегавитрина на 21.09'!C:H,2,0))</f>
        <v>prd_1st_prod_cd</v>
      </c>
      <c r="Q713" s="27" t="str">
        <f>IF(ISNA(VLOOKUP(E:E,'Мегавитрина на 21.09'!C:H,3,0)), VLOOKUP(E:E,'Мегавитрина на 21.09'!D:H,2,0),VLOOKUP(E:E,'Мегавитрина на 21.09'!C:H,3,0))</f>
        <v>Код первого открытого продукта</v>
      </c>
      <c r="R713" s="27" t="str">
        <f>IF(ISNA(VLOOKUP(E:E,'Мегавитрина на 21.09'!C:H,4,0)), VLOOKUP(E:E,'Мегавитрина на 21.09'!D:H,3,0),VLOOKUP(E:E,'Мегавитрина на 21.09'!C:H,4,0))</f>
        <v>custom_rb_cod.dep_agrmnt; custom_rb_card.card_agrmnt; custom_rb_card.card; custom_rb_saving_certificate.sav_cert; internal_rdm.RDM_DIVISION_mast_v</v>
      </c>
      <c r="S713">
        <f>IF(ISNA(VLOOKUP(E:E,'Мегавитрина на 21.09'!C:H,5,0)), VLOOKUP(E:E,'Мегавитрина на 21.09'!D:H,4,0),VLOOKUP(E:E,'Мегавитрина на 21.09'!C:H,5,0))</f>
        <v>0</v>
      </c>
      <c r="T713" t="str">
        <f>IF(ISNA(VLOOKUP(E:E,'Мегавитрина на 21.09'!C:H,6,0)), VLOOKUP(E:E,'Мегавитрина на 21.09'!D:H,5,0),VLOOKUP(E:E,'Мегавитрина на 21.09'!C:H,6,0))</f>
        <v>Min(CASE WHEN a.rnum_asc = 1 THEN a.prod_type_cd end) AS prd_1st_prod_cd,</v>
      </c>
    </row>
    <row r="714" spans="1:20" ht="20.100000000000001" hidden="1" customHeight="1">
      <c r="A714">
        <v>2</v>
      </c>
      <c r="B714">
        <v>713</v>
      </c>
      <c r="C714" t="s">
        <v>260</v>
      </c>
      <c r="D714" t="s">
        <v>2765</v>
      </c>
      <c r="E714" t="s">
        <v>1017</v>
      </c>
      <c r="F714" t="s">
        <v>260</v>
      </c>
      <c r="I714" t="s">
        <v>2203</v>
      </c>
      <c r="J714" s="9" t="s">
        <v>266</v>
      </c>
      <c r="L714" t="e">
        <f>VLOOKUP(F714&amp;E714,'Атрибут-ТОД2'!F:F,1,0)</f>
        <v>#N/A</v>
      </c>
      <c r="O714" s="27" t="str">
        <f>IF(ISNA(VLOOKUP(E:E,'Мегавитрина на 21.09'!C:H,1,0)), VLOOKUP(E:E,'Мегавитрина на 21.09'!D:H,1,0),VLOOKUP(E:E,'Мегавитрина на 21.09'!C:H,1,0))</f>
        <v>prd_1st_prod_division_dk</v>
      </c>
      <c r="P714" s="27" t="str">
        <f>IF(ISNA(VLOOKUP(E:E,'Мегавитрина на 21.09'!C:H,2,0)), VLOOKUP(E:E,'Мегавитрина на 21.09'!D:H,1,0),VLOOKUP(E:E,'Мегавитрина на 21.09'!C:H,2,0))</f>
        <v>prd_1st_prod_division_dk</v>
      </c>
      <c r="Q714" s="27" t="str">
        <f>IF(ISNA(VLOOKUP(E:E,'Мегавитрина на 21.09'!C:H,3,0)), VLOOKUP(E:E,'Мегавитрина на 21.09'!D:H,2,0),VLOOKUP(E:E,'Мегавитрина на 21.09'!C:H,3,0))</f>
        <v>ID подразделения первого открытого продукта с договором (счета, карты, кредиты) в едином справочнике ВСП</v>
      </c>
      <c r="R714" s="27" t="str">
        <f>IF(ISNA(VLOOKUP(E:E,'Мегавитрина на 21.09'!C:H,4,0)), VLOOKUP(E:E,'Мегавитрина на 21.09'!D:H,3,0),VLOOKUP(E:E,'Мегавитрина на 21.09'!C:H,4,0))</f>
        <v>custom_rb_cod.dep_agrmnt; custom_rb_card.card_agrmnt; custom_rb_card.card; custom_rb_saving_certificate.sav_cert; internal_rdm.RDM_DIVISION_mast_v</v>
      </c>
      <c r="S714">
        <f>IF(ISNA(VLOOKUP(E:E,'Мегавитрина на 21.09'!C:H,5,0)), VLOOKUP(E:E,'Мегавитрина на 21.09'!D:H,4,0),VLOOKUP(E:E,'Мегавитрина на 21.09'!C:H,5,0))</f>
        <v>0</v>
      </c>
      <c r="T714" t="str">
        <f>IF(ISNA(VLOOKUP(E:E,'Мегавитрина на 21.09'!C:H,6,0)), VLOOKUP(E:E,'Мегавитрина на 21.09'!D:H,5,0),VLOOKUP(E:E,'Мегавитрина на 21.09'!C:H,6,0))</f>
        <v>Min(CASE WHEN a.rnum_asc = 1 THEN a.division_dk end) AS prd_1st_prod_division_dk,</v>
      </c>
    </row>
    <row r="715" spans="1:20" ht="20.100000000000001" hidden="1" customHeight="1">
      <c r="A715">
        <v>2</v>
      </c>
      <c r="B715">
        <v>714</v>
      </c>
      <c r="C715" t="s">
        <v>260</v>
      </c>
      <c r="D715" t="s">
        <v>2765</v>
      </c>
      <c r="E715" t="s">
        <v>1018</v>
      </c>
      <c r="F715" t="s">
        <v>260</v>
      </c>
      <c r="I715" t="s">
        <v>2204</v>
      </c>
      <c r="J715" s="9" t="s">
        <v>266</v>
      </c>
      <c r="L715" t="e">
        <f>VLOOKUP(F715&amp;E715,'Атрибут-ТОД2'!F:F,1,0)</f>
        <v>#N/A</v>
      </c>
      <c r="O715" s="27" t="str">
        <f>IF(ISNA(VLOOKUP(E:E,'Мегавитрина на 21.09'!C:H,1,0)), VLOOKUP(E:E,'Мегавитрина на 21.09'!D:H,1,0),VLOOKUP(E:E,'Мегавитрина на 21.09'!C:H,1,0))</f>
        <v>prd_1st_prod_open_dt</v>
      </c>
      <c r="P715" s="27" t="str">
        <f>IF(ISNA(VLOOKUP(E:E,'Мегавитрина на 21.09'!C:H,2,0)), VLOOKUP(E:E,'Мегавитрина на 21.09'!D:H,1,0),VLOOKUP(E:E,'Мегавитрина на 21.09'!C:H,2,0))</f>
        <v>prd_1st_prod_open_dt</v>
      </c>
      <c r="Q715" s="27" t="str">
        <f>IF(ISNA(VLOOKUP(E:E,'Мегавитрина на 21.09'!C:H,3,0)), VLOOKUP(E:E,'Мегавитрина на 21.09'!D:H,2,0),VLOOKUP(E:E,'Мегавитрина на 21.09'!C:H,3,0))</f>
        <v>Дата открытия первого продукта клиента</v>
      </c>
      <c r="R715" s="27" t="str">
        <f>IF(ISNA(VLOOKUP(E:E,'Мегавитрина на 21.09'!C:H,4,0)), VLOOKUP(E:E,'Мегавитрина на 21.09'!D:H,3,0),VLOOKUP(E:E,'Мегавитрина на 21.09'!C:H,4,0))</f>
        <v>custom_rb_cod.dep_agrmnt; custom_rb_card.card_agrmnt; custom_rb_card.card; custom_rb_saving_certificate.sav_cert; internal_rdm.RDM_DIVISION_mast_v</v>
      </c>
      <c r="S715">
        <f>IF(ISNA(VLOOKUP(E:E,'Мегавитрина на 21.09'!C:H,5,0)), VLOOKUP(E:E,'Мегавитрина на 21.09'!D:H,4,0),VLOOKUP(E:E,'Мегавитрина на 21.09'!C:H,5,0))</f>
        <v>0</v>
      </c>
      <c r="T715" t="str">
        <f>IF(ISNA(VLOOKUP(E:E,'Мегавитрина на 21.09'!C:H,6,0)), VLOOKUP(E:E,'Мегавитрина на 21.09'!D:H,5,0),VLOOKUP(E:E,'Мегавитрина на 21.09'!C:H,6,0))</f>
        <v>Min(CASE WHEN a.rnum_asc = 1 THEN a.agrmnt_open_dt end) AS prd_1st_prod_open_dt,</v>
      </c>
    </row>
    <row r="716" spans="1:20" ht="20.100000000000001" hidden="1" customHeight="1">
      <c r="A716">
        <v>2</v>
      </c>
      <c r="B716">
        <v>715</v>
      </c>
      <c r="C716" t="s">
        <v>260</v>
      </c>
      <c r="D716" t="s">
        <v>2765</v>
      </c>
      <c r="E716" t="s">
        <v>1019</v>
      </c>
      <c r="F716" t="s">
        <v>260</v>
      </c>
      <c r="I716" t="s">
        <v>2205</v>
      </c>
      <c r="J716" s="9" t="s">
        <v>266</v>
      </c>
      <c r="L716" t="e">
        <f>VLOOKUP(F716&amp;E716,'Атрибут-ТОД2'!F:F,1,0)</f>
        <v>#N/A</v>
      </c>
      <c r="O716" s="27" t="str">
        <f>IF(ISNA(VLOOKUP(E:E,'Мегавитрина на 21.09'!C:H,1,0)), VLOOKUP(E:E,'Мегавитрина на 21.09'!D:H,1,0),VLOOKUP(E:E,'Мегавитрина на 21.09'!C:H,1,0))</f>
        <v>prd_1st_prod_tb_cd</v>
      </c>
      <c r="P716" s="27" t="str">
        <f>IF(ISNA(VLOOKUP(E:E,'Мегавитрина на 21.09'!C:H,2,0)), VLOOKUP(E:E,'Мегавитрина на 21.09'!D:H,1,0),VLOOKUP(E:E,'Мегавитрина на 21.09'!C:H,2,0))</f>
        <v>prd_1st_prod_tb_cd</v>
      </c>
      <c r="Q716" s="27" t="str">
        <f>IF(ISNA(VLOOKUP(E:E,'Мегавитрина на 21.09'!C:H,3,0)), VLOOKUP(E:E,'Мегавитрина на 21.09'!D:H,2,0),VLOOKUP(E:E,'Мегавитрина на 21.09'!C:H,3,0))</f>
        <v>Код ТБ первого открытого продукта с договором (счета, карты, кредиты)</v>
      </c>
      <c r="R716" s="27" t="str">
        <f>IF(ISNA(VLOOKUP(E:E,'Мегавитрина на 21.09'!C:H,4,0)), VLOOKUP(E:E,'Мегавитрина на 21.09'!D:H,3,0),VLOOKUP(E:E,'Мегавитрина на 21.09'!C:H,4,0))</f>
        <v>custom_rb_cod.dep_agrmnt; custom_rb_card.card_agrmnt; custom_rb_card.card; custom_rb_saving_certificate.sav_cert; internal_rdm.RDM_DIVISION_mast_v</v>
      </c>
      <c r="S716">
        <f>IF(ISNA(VLOOKUP(E:E,'Мегавитрина на 21.09'!C:H,5,0)), VLOOKUP(E:E,'Мегавитрина на 21.09'!D:H,4,0),VLOOKUP(E:E,'Мегавитрина на 21.09'!C:H,5,0))</f>
        <v>0</v>
      </c>
      <c r="T716" t="str">
        <f>IF(ISNA(VLOOKUP(E:E,'Мегавитрина на 21.09'!C:H,6,0)), VLOOKUP(E:E,'Мегавитрина на 21.09'!D:H,5,0),VLOOKUP(E:E,'Мегавитрина на 21.09'!C:H,6,0))</f>
        <v>Min(CASE WHEN a.rnum_asc = 1 THEN a.tb_cd_new end) AS prd_1st_prod_tb_cd,</v>
      </c>
    </row>
    <row r="717" spans="1:20" ht="20.100000000000001" hidden="1" customHeight="1">
      <c r="A717">
        <v>2</v>
      </c>
      <c r="B717">
        <v>716</v>
      </c>
      <c r="C717" t="s">
        <v>260</v>
      </c>
      <c r="D717" t="s">
        <v>2765</v>
      </c>
      <c r="E717" t="s">
        <v>1020</v>
      </c>
      <c r="F717" t="s">
        <v>260</v>
      </c>
      <c r="J717" s="9" t="s">
        <v>266</v>
      </c>
      <c r="L717" t="e">
        <f>VLOOKUP(F717&amp;E717,'Атрибут-ТОД2'!F:F,1,0)</f>
        <v>#N/A</v>
      </c>
      <c r="O717" s="27" t="str">
        <f>IF(ISNA(VLOOKUP(E:E,'Мегавитрина на 21.09'!C:H,1,0)), VLOOKUP(E:E,'Мегавитрина на 21.09'!D:H,1,0),VLOOKUP(E:E,'Мегавитрина на 21.09'!C:H,1,0))</f>
        <v>prd_airbag_active_nflag</v>
      </c>
      <c r="P717" s="27">
        <f>IF(ISNA(VLOOKUP(E:E,'Мегавитрина на 21.09'!C:H,2,0)), VLOOKUP(E:E,'Мегавитрина на 21.09'!D:H,1,0),VLOOKUP(E:E,'Мегавитрина на 21.09'!C:H,2,0))</f>
        <v>0</v>
      </c>
      <c r="Q717" s="27" t="str">
        <f>IF(ISNA(VLOOKUP(E:E,'Мегавитрина на 21.09'!C:H,3,0)), VLOOKUP(E:E,'Мегавитрина на 21.09'!D:H,2,0),VLOOKUP(E:E,'Мегавитрина на 21.09'!C:H,3,0))</f>
        <v>-</v>
      </c>
      <c r="R717" s="27">
        <f>IF(ISNA(VLOOKUP(E:E,'Мегавитрина на 21.09'!C:H,4,0)), VLOOKUP(E:E,'Мегавитрина на 21.09'!D:H,3,0),VLOOKUP(E:E,'Мегавитрина на 21.09'!C:H,4,0))</f>
        <v>0</v>
      </c>
      <c r="S717">
        <f>IF(ISNA(VLOOKUP(E:E,'Мегавитрина на 21.09'!C:H,5,0)), VLOOKUP(E:E,'Мегавитрина на 21.09'!D:H,4,0),VLOOKUP(E:E,'Мегавитрина на 21.09'!C:H,5,0))</f>
        <v>0</v>
      </c>
      <c r="T717" t="str">
        <f>IF(ISNA(VLOOKUP(E:E,'Мегавитрина на 21.09'!C:H,6,0)), VLOOKUP(E:E,'Мегавитрина на 21.09'!D:H,5,0),VLOOKUP(E:E,'Мегавитрина на 21.09'!C:H,6,0))</f>
        <v>??</v>
      </c>
    </row>
    <row r="718" spans="1:20" ht="20.100000000000001" hidden="1" customHeight="1">
      <c r="A718">
        <v>2</v>
      </c>
      <c r="B718">
        <v>717</v>
      </c>
      <c r="C718" t="s">
        <v>260</v>
      </c>
      <c r="D718" t="s">
        <v>2765</v>
      </c>
      <c r="E718" t="s">
        <v>1392</v>
      </c>
      <c r="F718" t="s">
        <v>260</v>
      </c>
      <c r="I718" t="s">
        <v>2413</v>
      </c>
      <c r="J718" s="9" t="s">
        <v>266</v>
      </c>
      <c r="L718" t="e">
        <f>VLOOKUP(F718&amp;E718,'Атрибут-ТОД2'!F:F,1,0)</f>
        <v>#N/A</v>
      </c>
      <c r="O718" s="27" t="e">
        <f>IF(ISNA(VLOOKUP(E:E,'Мегавитрина на 21.09'!C:H,1,0)), VLOOKUP(E:E,'Мегавитрина на 21.09'!D:H,1,0),VLOOKUP(E:E,'Мегавитрина на 21.09'!C:H,1,0))</f>
        <v>#N/A</v>
      </c>
      <c r="P718" s="27" t="e">
        <f>IF(ISNA(VLOOKUP(E:E,'Мегавитрина на 21.09'!C:H,2,0)), VLOOKUP(E:E,'Мегавитрина на 21.09'!D:H,1,0),VLOOKUP(E:E,'Мегавитрина на 21.09'!C:H,2,0))</f>
        <v>#N/A</v>
      </c>
      <c r="Q718" s="27" t="e">
        <f>IF(ISNA(VLOOKUP(E:E,'Мегавитрина на 21.09'!C:H,3,0)), VLOOKUP(E:E,'Мегавитрина на 21.09'!D:H,2,0),VLOOKUP(E:E,'Мегавитрина на 21.09'!C:H,3,0))</f>
        <v>#N/A</v>
      </c>
      <c r="R718" s="27" t="e">
        <f>IF(ISNA(VLOOKUP(E:E,'Мегавитрина на 21.09'!C:H,4,0)), VLOOKUP(E:E,'Мегавитрина на 21.09'!D:H,3,0),VLOOKUP(E:E,'Мегавитрина на 21.09'!C:H,4,0))</f>
        <v>#N/A</v>
      </c>
      <c r="S718" t="e">
        <f>IF(ISNA(VLOOKUP(E:E,'Мегавитрина на 21.09'!C:H,5,0)), VLOOKUP(E:E,'Мегавитрина на 21.09'!D:H,4,0),VLOOKUP(E:E,'Мегавитрина на 21.09'!C:H,5,0))</f>
        <v>#N/A</v>
      </c>
      <c r="T718" t="e">
        <f>IF(ISNA(VLOOKUP(E:E,'Мегавитрина на 21.09'!C:H,6,0)), VLOOKUP(E:E,'Мегавитрина на 21.09'!D:H,5,0),VLOOKUP(E:E,'Мегавитрина на 21.09'!C:H,6,0))</f>
        <v>#N/A</v>
      </c>
    </row>
    <row r="719" spans="1:20" ht="20.100000000000001" hidden="1" customHeight="1">
      <c r="A719">
        <v>2</v>
      </c>
      <c r="B719">
        <v>718</v>
      </c>
      <c r="C719" t="s">
        <v>260</v>
      </c>
      <c r="D719" t="s">
        <v>2765</v>
      </c>
      <c r="E719" t="s">
        <v>1383</v>
      </c>
      <c r="F719" t="s">
        <v>260</v>
      </c>
      <c r="I719" t="s">
        <v>2404</v>
      </c>
      <c r="J719" s="9" t="s">
        <v>266</v>
      </c>
      <c r="L719" t="e">
        <f>VLOOKUP(F719&amp;E719,'Атрибут-ТОД2'!F:F,1,0)</f>
        <v>#N/A</v>
      </c>
      <c r="O719" s="27" t="e">
        <f>IF(ISNA(VLOOKUP(E:E,'Мегавитрина на 21.09'!C:H,1,0)), VLOOKUP(E:E,'Мегавитрина на 21.09'!D:H,1,0),VLOOKUP(E:E,'Мегавитрина на 21.09'!C:H,1,0))</f>
        <v>#N/A</v>
      </c>
      <c r="P719" s="27" t="e">
        <f>IF(ISNA(VLOOKUP(E:E,'Мегавитрина на 21.09'!C:H,2,0)), VLOOKUP(E:E,'Мегавитрина на 21.09'!D:H,1,0),VLOOKUP(E:E,'Мегавитрина на 21.09'!C:H,2,0))</f>
        <v>#N/A</v>
      </c>
      <c r="Q719" s="27" t="e">
        <f>IF(ISNA(VLOOKUP(E:E,'Мегавитрина на 21.09'!C:H,3,0)), VLOOKUP(E:E,'Мегавитрина на 21.09'!D:H,2,0),VLOOKUP(E:E,'Мегавитрина на 21.09'!C:H,3,0))</f>
        <v>#N/A</v>
      </c>
      <c r="R719" s="27" t="e">
        <f>IF(ISNA(VLOOKUP(E:E,'Мегавитрина на 21.09'!C:H,4,0)), VLOOKUP(E:E,'Мегавитрина на 21.09'!D:H,3,0),VLOOKUP(E:E,'Мегавитрина на 21.09'!C:H,4,0))</f>
        <v>#N/A</v>
      </c>
      <c r="S719" t="e">
        <f>IF(ISNA(VLOOKUP(E:E,'Мегавитрина на 21.09'!C:H,5,0)), VLOOKUP(E:E,'Мегавитрина на 21.09'!D:H,4,0),VLOOKUP(E:E,'Мегавитрина на 21.09'!C:H,5,0))</f>
        <v>#N/A</v>
      </c>
      <c r="T719" t="e">
        <f>IF(ISNA(VLOOKUP(E:E,'Мегавитрина на 21.09'!C:H,6,0)), VLOOKUP(E:E,'Мегавитрина на 21.09'!D:H,5,0),VLOOKUP(E:E,'Мегавитрина на 21.09'!C:H,6,0))</f>
        <v>#N/A</v>
      </c>
    </row>
    <row r="720" spans="1:20" ht="20.100000000000001" hidden="1" customHeight="1">
      <c r="A720">
        <v>2</v>
      </c>
      <c r="B720">
        <v>719</v>
      </c>
      <c r="C720" t="s">
        <v>260</v>
      </c>
      <c r="D720" t="s">
        <v>2765</v>
      </c>
      <c r="E720" t="s">
        <v>1021</v>
      </c>
      <c r="F720" t="s">
        <v>260</v>
      </c>
      <c r="I720" t="s">
        <v>2206</v>
      </c>
      <c r="J720" s="9" t="s">
        <v>266</v>
      </c>
      <c r="L720" t="e">
        <f>VLOOKUP(F720&amp;E720,'Атрибут-ТОД2'!F:F,1,0)</f>
        <v>#N/A</v>
      </c>
      <c r="O720" s="27" t="str">
        <f>IF(ISNA(VLOOKUP(E:E,'Мегавитрина на 21.09'!C:H,1,0)), VLOOKUP(E:E,'Мегавитрина на 21.09'!D:H,1,0),VLOOKUP(E:E,'Мегавитрина на 21.09'!C:H,1,0))</f>
        <v>prd_ap_budg_active_qty</v>
      </c>
      <c r="P720" s="27" t="str">
        <f>IF(ISNA(VLOOKUP(E:E,'Мегавитрина на 21.09'!C:H,2,0)), VLOOKUP(E:E,'Мегавитрина на 21.09'!D:H,1,0),VLOOKUP(E:E,'Мегавитрина на 21.09'!C:H,2,0))</f>
        <v>prd_ap_budg_active_qty</v>
      </c>
      <c r="Q720" s="27" t="str">
        <f>IF(ISNA(VLOOKUP(E:E,'Мегавитрина на 21.09'!C:H,3,0)), VLOOKUP(E:E,'Мегавитрина на 21.09'!D:H,2,0),VLOOKUP(E:E,'Мегавитрина на 21.09'!C:H,3,0))</f>
        <v>Количество активных шаблонов "Автоплатеж - Налоги, штрафы и сборы" за отчетный месяц</v>
      </c>
      <c r="R720" s="27" t="str">
        <f>IF(ISNA(VLOOKUP(E:E,'Мегавитрина на 21.09'!C:H,4,0)), VLOOKUP(E:E,'Мегавитрина на 21.09'!D:H,3,0),VLOOKUP(E:E,'Мегавитрина на 21.09'!C:H,4,0))</f>
        <v>custom_rb_card.agrmnt_mnth</v>
      </c>
      <c r="S720">
        <f>IF(ISNA(VLOOKUP(E:E,'Мегавитрина на 21.09'!C:H,5,0)), VLOOKUP(E:E,'Мегавитрина на 21.09'!D:H,4,0),VLOOKUP(E:E,'Мегавитрина на 21.09'!C:H,5,0))</f>
        <v>0</v>
      </c>
      <c r="T720" t="str">
        <f>IF(ISNA(VLOOKUP(E:E,'Мегавитрина на 21.09'!C:H,6,0)), VLOOKUP(E:E,'Мегавитрина на 21.09'!D:H,5,0),VLOOKUP(E:E,'Мегавитрина на 21.09'!C:H,6,0))</f>
        <v xml:space="preserve">Sum(ppc_ap_budg_active_qty) </v>
      </c>
    </row>
    <row r="721" spans="1:21" ht="20.100000000000001" hidden="1" customHeight="1">
      <c r="A721">
        <v>2</v>
      </c>
      <c r="B721">
        <v>720</v>
      </c>
      <c r="C721" t="s">
        <v>260</v>
      </c>
      <c r="D721" t="s">
        <v>2765</v>
      </c>
      <c r="E721" t="s">
        <v>1388</v>
      </c>
      <c r="F721" t="s">
        <v>260</v>
      </c>
      <c r="I721" t="s">
        <v>2409</v>
      </c>
      <c r="J721" s="9" t="s">
        <v>266</v>
      </c>
      <c r="L721" t="e">
        <f>VLOOKUP(F721&amp;E721,'Атрибут-ТОД2'!F:F,1,0)</f>
        <v>#N/A</v>
      </c>
      <c r="O721" s="27" t="e">
        <f>IF(ISNA(VLOOKUP(E:E,'Мегавитрина на 21.09'!C:H,1,0)), VLOOKUP(E:E,'Мегавитрина на 21.09'!D:H,1,0),VLOOKUP(E:E,'Мегавитрина на 21.09'!C:H,1,0))</f>
        <v>#N/A</v>
      </c>
      <c r="P721" s="27" t="e">
        <f>IF(ISNA(VLOOKUP(E:E,'Мегавитрина на 21.09'!C:H,2,0)), VLOOKUP(E:E,'Мегавитрина на 21.09'!D:H,1,0),VLOOKUP(E:E,'Мегавитрина на 21.09'!C:H,2,0))</f>
        <v>#N/A</v>
      </c>
      <c r="Q721" s="27" t="e">
        <f>IF(ISNA(VLOOKUP(E:E,'Мегавитрина на 21.09'!C:H,3,0)), VLOOKUP(E:E,'Мегавитрина на 21.09'!D:H,2,0),VLOOKUP(E:E,'Мегавитрина на 21.09'!C:H,3,0))</f>
        <v>#N/A</v>
      </c>
      <c r="R721" s="27" t="e">
        <f>IF(ISNA(VLOOKUP(E:E,'Мегавитрина на 21.09'!C:H,4,0)), VLOOKUP(E:E,'Мегавитрина на 21.09'!D:H,3,0),VLOOKUP(E:E,'Мегавитрина на 21.09'!C:H,4,0))</f>
        <v>#N/A</v>
      </c>
      <c r="S721" t="e">
        <f>IF(ISNA(VLOOKUP(E:E,'Мегавитрина на 21.09'!C:H,5,0)), VLOOKUP(E:E,'Мегавитрина на 21.09'!D:H,4,0),VLOOKUP(E:E,'Мегавитрина на 21.09'!C:H,5,0))</f>
        <v>#N/A</v>
      </c>
      <c r="T721" t="e">
        <f>IF(ISNA(VLOOKUP(E:E,'Мегавитрина на 21.09'!C:H,6,0)), VLOOKUP(E:E,'Мегавитрина на 21.09'!D:H,5,0),VLOOKUP(E:E,'Мегавитрина на 21.09'!C:H,6,0))</f>
        <v>#N/A</v>
      </c>
    </row>
    <row r="722" spans="1:21" ht="20.100000000000001" hidden="1" customHeight="1">
      <c r="A722" s="22">
        <v>2</v>
      </c>
      <c r="B722" s="22">
        <v>721</v>
      </c>
      <c r="C722" s="22" t="s">
        <v>260</v>
      </c>
      <c r="D722" s="22" t="s">
        <v>2765</v>
      </c>
      <c r="E722" s="22" t="s">
        <v>1379</v>
      </c>
      <c r="F722" s="22" t="s">
        <v>260</v>
      </c>
      <c r="G722" s="22"/>
      <c r="H722">
        <f>VLOOKUP(E722,'Атрибут-ТОД'!B:F,3,0)</f>
        <v>0</v>
      </c>
      <c r="I722" s="22" t="s">
        <v>2400</v>
      </c>
      <c r="J722" s="23" t="s">
        <v>266</v>
      </c>
      <c r="K722" s="22" t="s">
        <v>2741</v>
      </c>
      <c r="L722" t="str">
        <f>VLOOKUP(F722&amp;E722,'Атрибут-ТОД2'!F:F,1,0)</f>
        <v>SBX_RETAIL_MP_DM.ft_client_aggr_mnth_epkprd_ap_cell_active_nflag</v>
      </c>
      <c r="N722" s="22"/>
      <c r="O722" s="27" t="e">
        <f>IF(ISNA(VLOOKUP(E:E,'Мегавитрина на 21.09'!C:H,1,0)), VLOOKUP(E:E,'Мегавитрина на 21.09'!D:H,1,0),VLOOKUP(E:E,'Мегавитрина на 21.09'!C:H,1,0))</f>
        <v>#N/A</v>
      </c>
      <c r="P722" s="27" t="e">
        <f>IF(ISNA(VLOOKUP(E:E,'Мегавитрина на 21.09'!C:H,2,0)), VLOOKUP(E:E,'Мегавитрина на 21.09'!D:H,1,0),VLOOKUP(E:E,'Мегавитрина на 21.09'!C:H,2,0))</f>
        <v>#N/A</v>
      </c>
      <c r="Q722" s="27" t="e">
        <f>IF(ISNA(VLOOKUP(E:E,'Мегавитрина на 21.09'!C:H,3,0)), VLOOKUP(E:E,'Мегавитрина на 21.09'!D:H,2,0),VLOOKUP(E:E,'Мегавитрина на 21.09'!C:H,3,0))</f>
        <v>#N/A</v>
      </c>
      <c r="R722" s="27" t="e">
        <f>IF(ISNA(VLOOKUP(E:E,'Мегавитрина на 21.09'!C:H,4,0)), VLOOKUP(E:E,'Мегавитрина на 21.09'!D:H,3,0),VLOOKUP(E:E,'Мегавитрина на 21.09'!C:H,4,0))</f>
        <v>#N/A</v>
      </c>
      <c r="S722" t="e">
        <f>IF(ISNA(VLOOKUP(E:E,'Мегавитрина на 21.09'!C:H,5,0)), VLOOKUP(E:E,'Мегавитрина на 21.09'!D:H,4,0),VLOOKUP(E:E,'Мегавитрина на 21.09'!C:H,5,0))</f>
        <v>#N/A</v>
      </c>
      <c r="T722" t="e">
        <f>IF(ISNA(VLOOKUP(E:E,'Мегавитрина на 21.09'!C:H,6,0)), VLOOKUP(E:E,'Мегавитрина на 21.09'!D:H,5,0),VLOOKUP(E:E,'Мегавитрина на 21.09'!C:H,6,0))</f>
        <v>#N/A</v>
      </c>
      <c r="U722" s="22" t="s">
        <v>3908</v>
      </c>
    </row>
    <row r="723" spans="1:21" ht="20.100000000000001" hidden="1" customHeight="1">
      <c r="A723">
        <v>2</v>
      </c>
      <c r="B723">
        <v>722</v>
      </c>
      <c r="C723" t="s">
        <v>260</v>
      </c>
      <c r="D723" t="s">
        <v>2765</v>
      </c>
      <c r="E723" t="s">
        <v>1394</v>
      </c>
      <c r="F723" t="s">
        <v>260</v>
      </c>
      <c r="I723" t="s">
        <v>2415</v>
      </c>
      <c r="J723" s="9" t="s">
        <v>266</v>
      </c>
      <c r="L723" t="e">
        <f>VLOOKUP(F723&amp;E723,'Атрибут-ТОД2'!F:F,1,0)</f>
        <v>#N/A</v>
      </c>
      <c r="O723" s="27" t="e">
        <f>IF(ISNA(VLOOKUP(E:E,'Мегавитрина на 21.09'!C:H,1,0)), VLOOKUP(E:E,'Мегавитрина на 21.09'!D:H,1,0),VLOOKUP(E:E,'Мегавитрина на 21.09'!C:H,1,0))</f>
        <v>#N/A</v>
      </c>
      <c r="P723" s="27" t="e">
        <f>IF(ISNA(VLOOKUP(E:E,'Мегавитрина на 21.09'!C:H,2,0)), VLOOKUP(E:E,'Мегавитрина на 21.09'!D:H,1,0),VLOOKUP(E:E,'Мегавитрина на 21.09'!C:H,2,0))</f>
        <v>#N/A</v>
      </c>
      <c r="Q723" s="27" t="e">
        <f>IF(ISNA(VLOOKUP(E:E,'Мегавитрина на 21.09'!C:H,3,0)), VLOOKUP(E:E,'Мегавитрина на 21.09'!D:H,2,0),VLOOKUP(E:E,'Мегавитрина на 21.09'!C:H,3,0))</f>
        <v>#N/A</v>
      </c>
      <c r="R723" s="27" t="e">
        <f>IF(ISNA(VLOOKUP(E:E,'Мегавитрина на 21.09'!C:H,4,0)), VLOOKUP(E:E,'Мегавитрина на 21.09'!D:H,3,0),VLOOKUP(E:E,'Мегавитрина на 21.09'!C:H,4,0))</f>
        <v>#N/A</v>
      </c>
      <c r="S723" t="e">
        <f>IF(ISNA(VLOOKUP(E:E,'Мегавитрина на 21.09'!C:H,5,0)), VLOOKUP(E:E,'Мегавитрина на 21.09'!D:H,4,0),VLOOKUP(E:E,'Мегавитрина на 21.09'!C:H,5,0))</f>
        <v>#N/A</v>
      </c>
      <c r="T723" t="e">
        <f>IF(ISNA(VLOOKUP(E:E,'Мегавитрина на 21.09'!C:H,6,0)), VLOOKUP(E:E,'Мегавитрина на 21.09'!D:H,5,0),VLOOKUP(E:E,'Мегавитрина на 21.09'!C:H,6,0))</f>
        <v>#N/A</v>
      </c>
    </row>
    <row r="724" spans="1:21" ht="20.100000000000001" hidden="1" customHeight="1">
      <c r="A724">
        <v>2</v>
      </c>
      <c r="B724">
        <v>723</v>
      </c>
      <c r="C724" t="s">
        <v>260</v>
      </c>
      <c r="D724" t="s">
        <v>2765</v>
      </c>
      <c r="E724" t="s">
        <v>1385</v>
      </c>
      <c r="F724" t="s">
        <v>260</v>
      </c>
      <c r="I724" t="s">
        <v>2406</v>
      </c>
      <c r="J724" s="9" t="s">
        <v>266</v>
      </c>
      <c r="L724" t="e">
        <f>VLOOKUP(F724&amp;E724,'Атрибут-ТОД2'!F:F,1,0)</f>
        <v>#N/A</v>
      </c>
      <c r="O724" s="27" t="e">
        <f>IF(ISNA(VLOOKUP(E:E,'Мегавитрина на 21.09'!C:H,1,0)), VLOOKUP(E:E,'Мегавитрина на 21.09'!D:H,1,0),VLOOKUP(E:E,'Мегавитрина на 21.09'!C:H,1,0))</f>
        <v>#N/A</v>
      </c>
      <c r="P724" s="27" t="e">
        <f>IF(ISNA(VLOOKUP(E:E,'Мегавитрина на 21.09'!C:H,2,0)), VLOOKUP(E:E,'Мегавитрина на 21.09'!D:H,1,0),VLOOKUP(E:E,'Мегавитрина на 21.09'!C:H,2,0))</f>
        <v>#N/A</v>
      </c>
      <c r="Q724" s="27" t="e">
        <f>IF(ISNA(VLOOKUP(E:E,'Мегавитрина на 21.09'!C:H,3,0)), VLOOKUP(E:E,'Мегавитрина на 21.09'!D:H,2,0),VLOOKUP(E:E,'Мегавитрина на 21.09'!C:H,3,0))</f>
        <v>#N/A</v>
      </c>
      <c r="R724" s="27" t="e">
        <f>IF(ISNA(VLOOKUP(E:E,'Мегавитрина на 21.09'!C:H,4,0)), VLOOKUP(E:E,'Мегавитрина на 21.09'!D:H,3,0),VLOOKUP(E:E,'Мегавитрина на 21.09'!C:H,4,0))</f>
        <v>#N/A</v>
      </c>
      <c r="S724" t="e">
        <f>IF(ISNA(VLOOKUP(E:E,'Мегавитрина на 21.09'!C:H,5,0)), VLOOKUP(E:E,'Мегавитрина на 21.09'!D:H,4,0),VLOOKUP(E:E,'Мегавитрина на 21.09'!C:H,5,0))</f>
        <v>#N/A</v>
      </c>
      <c r="T724" t="e">
        <f>IF(ISNA(VLOOKUP(E:E,'Мегавитрина на 21.09'!C:H,6,0)), VLOOKUP(E:E,'Мегавитрина на 21.09'!D:H,5,0),VLOOKUP(E:E,'Мегавитрина на 21.09'!C:H,6,0))</f>
        <v>#N/A</v>
      </c>
    </row>
    <row r="725" spans="1:21" ht="20.100000000000001" hidden="1" customHeight="1">
      <c r="A725">
        <v>2</v>
      </c>
      <c r="B725">
        <v>724</v>
      </c>
      <c r="C725" t="s">
        <v>260</v>
      </c>
      <c r="D725" t="s">
        <v>2765</v>
      </c>
      <c r="E725" t="s">
        <v>1022</v>
      </c>
      <c r="F725" t="s">
        <v>260</v>
      </c>
      <c r="I725" t="s">
        <v>2207</v>
      </c>
      <c r="J725" s="9" t="s">
        <v>266</v>
      </c>
      <c r="L725" t="e">
        <f>VLOOKUP(F725&amp;E725,'Атрибут-ТОД2'!F:F,1,0)</f>
        <v>#N/A</v>
      </c>
      <c r="O725" s="27" t="str">
        <f>IF(ISNA(VLOOKUP(E:E,'Мегавитрина на 21.09'!C:H,1,0)), VLOOKUP(E:E,'Мегавитрина на 21.09'!D:H,1,0),VLOOKUP(E:E,'Мегавитрина на 21.09'!C:H,1,0))</f>
        <v>prd_ap_cnbx_active_qty</v>
      </c>
      <c r="P725" s="27" t="str">
        <f>IF(ISNA(VLOOKUP(E:E,'Мегавитрина на 21.09'!C:H,2,0)), VLOOKUP(E:E,'Мегавитрина на 21.09'!D:H,1,0),VLOOKUP(E:E,'Мегавитрина на 21.09'!C:H,2,0))</f>
        <v>prd_ap_cnbx_active_qty</v>
      </c>
      <c r="Q725" s="27" t="str">
        <f>IF(ISNA(VLOOKUP(E:E,'Мегавитрина на 21.09'!C:H,3,0)), VLOOKUP(E:E,'Мегавитрина на 21.09'!D:H,2,0),VLOOKUP(E:E,'Мегавитрина на 21.09'!C:H,3,0))</f>
        <v>Количество активных шаблонов "Автоплатеж - Копилка" за отчетный месяц</v>
      </c>
      <c r="R725" s="27" t="str">
        <f>IF(ISNA(VLOOKUP(E:E,'Мегавитрина на 21.09'!C:H,4,0)), VLOOKUP(E:E,'Мегавитрина на 21.09'!D:H,3,0),VLOOKUP(E:E,'Мегавитрина на 21.09'!C:H,4,0))</f>
        <v>custom_rb_card.agrmnt_mnth</v>
      </c>
      <c r="S725">
        <f>IF(ISNA(VLOOKUP(E:E,'Мегавитрина на 21.09'!C:H,5,0)), VLOOKUP(E:E,'Мегавитрина на 21.09'!D:H,4,0),VLOOKUP(E:E,'Мегавитрина на 21.09'!C:H,5,0))</f>
        <v>0</v>
      </c>
      <c r="T725" t="str">
        <f>IF(ISNA(VLOOKUP(E:E,'Мегавитрина на 21.09'!C:H,6,0)), VLOOKUP(E:E,'Мегавитрина на 21.09'!D:H,5,0),VLOOKUP(E:E,'Мегавитрина на 21.09'!C:H,6,0))</f>
        <v xml:space="preserve">Sum(ppc_ap_cnbx_active_qty) </v>
      </c>
    </row>
    <row r="726" spans="1:21" ht="20.100000000000001" hidden="1" customHeight="1">
      <c r="A726">
        <v>2</v>
      </c>
      <c r="B726">
        <v>725</v>
      </c>
      <c r="C726" t="s">
        <v>260</v>
      </c>
      <c r="D726" t="s">
        <v>2765</v>
      </c>
      <c r="E726" t="s">
        <v>1391</v>
      </c>
      <c r="F726" t="s">
        <v>260</v>
      </c>
      <c r="I726" t="s">
        <v>2412</v>
      </c>
      <c r="J726" s="9" t="s">
        <v>266</v>
      </c>
      <c r="L726" t="e">
        <f>VLOOKUP(F726&amp;E726,'Атрибут-ТОД2'!F:F,1,0)</f>
        <v>#N/A</v>
      </c>
      <c r="O726" s="27" t="e">
        <f>IF(ISNA(VLOOKUP(E:E,'Мегавитрина на 21.09'!C:H,1,0)), VLOOKUP(E:E,'Мегавитрина на 21.09'!D:H,1,0),VLOOKUP(E:E,'Мегавитрина на 21.09'!C:H,1,0))</f>
        <v>#N/A</v>
      </c>
      <c r="P726" s="27" t="e">
        <f>IF(ISNA(VLOOKUP(E:E,'Мегавитрина на 21.09'!C:H,2,0)), VLOOKUP(E:E,'Мегавитрина на 21.09'!D:H,1,0),VLOOKUP(E:E,'Мегавитрина на 21.09'!C:H,2,0))</f>
        <v>#N/A</v>
      </c>
      <c r="Q726" s="27" t="e">
        <f>IF(ISNA(VLOOKUP(E:E,'Мегавитрина на 21.09'!C:H,3,0)), VLOOKUP(E:E,'Мегавитрина на 21.09'!D:H,2,0),VLOOKUP(E:E,'Мегавитрина на 21.09'!C:H,3,0))</f>
        <v>#N/A</v>
      </c>
      <c r="R726" s="27" t="e">
        <f>IF(ISNA(VLOOKUP(E:E,'Мегавитрина на 21.09'!C:H,4,0)), VLOOKUP(E:E,'Мегавитрина на 21.09'!D:H,3,0),VLOOKUP(E:E,'Мегавитрина на 21.09'!C:H,4,0))</f>
        <v>#N/A</v>
      </c>
      <c r="S726" t="e">
        <f>IF(ISNA(VLOOKUP(E:E,'Мегавитрина на 21.09'!C:H,5,0)), VLOOKUP(E:E,'Мегавитрина на 21.09'!D:H,4,0),VLOOKUP(E:E,'Мегавитрина на 21.09'!C:H,5,0))</f>
        <v>#N/A</v>
      </c>
      <c r="T726" t="e">
        <f>IF(ISNA(VLOOKUP(E:E,'Мегавитрина на 21.09'!C:H,6,0)), VLOOKUP(E:E,'Мегавитрина на 21.09'!D:H,5,0),VLOOKUP(E:E,'Мегавитрина на 21.09'!C:H,6,0))</f>
        <v>#N/A</v>
      </c>
    </row>
    <row r="727" spans="1:21" ht="20.100000000000001" hidden="1" customHeight="1">
      <c r="A727">
        <v>2</v>
      </c>
      <c r="B727">
        <v>726</v>
      </c>
      <c r="C727" t="s">
        <v>260</v>
      </c>
      <c r="D727" t="s">
        <v>2765</v>
      </c>
      <c r="E727" t="s">
        <v>1382</v>
      </c>
      <c r="F727" t="s">
        <v>260</v>
      </c>
      <c r="I727" t="s">
        <v>2403</v>
      </c>
      <c r="J727" s="9" t="s">
        <v>266</v>
      </c>
      <c r="L727" t="e">
        <f>VLOOKUP(F727&amp;E727,'Атрибут-ТОД2'!F:F,1,0)</f>
        <v>#N/A</v>
      </c>
      <c r="O727" s="27" t="e">
        <f>IF(ISNA(VLOOKUP(E:E,'Мегавитрина на 21.09'!C:H,1,0)), VLOOKUP(E:E,'Мегавитрина на 21.09'!D:H,1,0),VLOOKUP(E:E,'Мегавитрина на 21.09'!C:H,1,0))</f>
        <v>#N/A</v>
      </c>
      <c r="P727" s="27" t="e">
        <f>IF(ISNA(VLOOKUP(E:E,'Мегавитрина на 21.09'!C:H,2,0)), VLOOKUP(E:E,'Мегавитрина на 21.09'!D:H,1,0),VLOOKUP(E:E,'Мегавитрина на 21.09'!C:H,2,0))</f>
        <v>#N/A</v>
      </c>
      <c r="Q727" s="27" t="e">
        <f>IF(ISNA(VLOOKUP(E:E,'Мегавитрина на 21.09'!C:H,3,0)), VLOOKUP(E:E,'Мегавитрина на 21.09'!D:H,2,0),VLOOKUP(E:E,'Мегавитрина на 21.09'!C:H,3,0))</f>
        <v>#N/A</v>
      </c>
      <c r="R727" s="27" t="e">
        <f>IF(ISNA(VLOOKUP(E:E,'Мегавитрина на 21.09'!C:H,4,0)), VLOOKUP(E:E,'Мегавитрина на 21.09'!D:H,3,0),VLOOKUP(E:E,'Мегавитрина на 21.09'!C:H,4,0))</f>
        <v>#N/A</v>
      </c>
      <c r="S727" t="e">
        <f>IF(ISNA(VLOOKUP(E:E,'Мегавитрина на 21.09'!C:H,5,0)), VLOOKUP(E:E,'Мегавитрина на 21.09'!D:H,4,0),VLOOKUP(E:E,'Мегавитрина на 21.09'!C:H,5,0))</f>
        <v>#N/A</v>
      </c>
      <c r="T727" t="e">
        <f>IF(ISNA(VLOOKUP(E:E,'Мегавитрина на 21.09'!C:H,6,0)), VLOOKUP(E:E,'Мегавитрина на 21.09'!D:H,5,0),VLOOKUP(E:E,'Мегавитрина на 21.09'!C:H,6,0))</f>
        <v>#N/A</v>
      </c>
    </row>
    <row r="728" spans="1:21" ht="20.100000000000001" hidden="1" customHeight="1">
      <c r="A728">
        <v>2</v>
      </c>
      <c r="B728">
        <v>727</v>
      </c>
      <c r="C728" t="s">
        <v>260</v>
      </c>
      <c r="D728" t="s">
        <v>2765</v>
      </c>
      <c r="E728" t="s">
        <v>1023</v>
      </c>
      <c r="F728" t="s">
        <v>260</v>
      </c>
      <c r="I728" t="s">
        <v>2208</v>
      </c>
      <c r="J728" s="9" t="s">
        <v>266</v>
      </c>
      <c r="L728" t="e">
        <f>VLOOKUP(F728&amp;E728,'Атрибут-ТОД2'!F:F,1,0)</f>
        <v>#N/A</v>
      </c>
      <c r="O728" s="27" t="str">
        <f>IF(ISNA(VLOOKUP(E:E,'Мегавитрина на 21.09'!C:H,1,0)), VLOOKUP(E:E,'Мегавитрина на 21.09'!D:H,1,0),VLOOKUP(E:E,'Мегавитрина на 21.09'!C:H,1,0))</f>
        <v>prd_ap_loan_active_qty</v>
      </c>
      <c r="P728" s="27" t="str">
        <f>IF(ISNA(VLOOKUP(E:E,'Мегавитрина на 21.09'!C:H,2,0)), VLOOKUP(E:E,'Мегавитрина на 21.09'!D:H,1,0),VLOOKUP(E:E,'Мегавитрина на 21.09'!C:H,2,0))</f>
        <v>prd_ap_loan_active_qty</v>
      </c>
      <c r="Q728" s="27" t="str">
        <f>IF(ISNA(VLOOKUP(E:E,'Мегавитрина на 21.09'!C:H,3,0)), VLOOKUP(E:E,'Мегавитрина на 21.09'!D:H,2,0),VLOOKUP(E:E,'Мегавитрина на 21.09'!C:H,3,0))</f>
        <v>Количество активных шаблонов  "Автоплатеж - Погашение кредитов" за отчетный месяц</v>
      </c>
      <c r="R728" s="27" t="str">
        <f>IF(ISNA(VLOOKUP(E:E,'Мегавитрина на 21.09'!C:H,4,0)), VLOOKUP(E:E,'Мегавитрина на 21.09'!D:H,3,0),VLOOKUP(E:E,'Мегавитрина на 21.09'!C:H,4,0))</f>
        <v>custom_rb_card.agrmnt_mnth</v>
      </c>
      <c r="S728">
        <f>IF(ISNA(VLOOKUP(E:E,'Мегавитрина на 21.09'!C:H,5,0)), VLOOKUP(E:E,'Мегавитрина на 21.09'!D:H,4,0),VLOOKUP(E:E,'Мегавитрина на 21.09'!C:H,5,0))</f>
        <v>0</v>
      </c>
      <c r="T728" t="str">
        <f>IF(ISNA(VLOOKUP(E:E,'Мегавитрина на 21.09'!C:H,6,0)), VLOOKUP(E:E,'Мегавитрина на 21.09'!D:H,5,0),VLOOKUP(E:E,'Мегавитрина на 21.09'!C:H,6,0))</f>
        <v xml:space="preserve">Sum(ppc_ap_loan_active_qty) </v>
      </c>
    </row>
    <row r="729" spans="1:21" ht="20.100000000000001" hidden="1" customHeight="1">
      <c r="A729">
        <v>2</v>
      </c>
      <c r="B729">
        <v>728</v>
      </c>
      <c r="C729" t="s">
        <v>260</v>
      </c>
      <c r="D729" t="s">
        <v>2765</v>
      </c>
      <c r="E729" t="s">
        <v>1393</v>
      </c>
      <c r="F729" t="s">
        <v>260</v>
      </c>
      <c r="I729" t="s">
        <v>2414</v>
      </c>
      <c r="J729" s="9" t="s">
        <v>266</v>
      </c>
      <c r="L729" t="e">
        <f>VLOOKUP(F729&amp;E729,'Атрибут-ТОД2'!F:F,1,0)</f>
        <v>#N/A</v>
      </c>
      <c r="O729" s="27" t="e">
        <f>IF(ISNA(VLOOKUP(E:E,'Мегавитрина на 21.09'!C:H,1,0)), VLOOKUP(E:E,'Мегавитрина на 21.09'!D:H,1,0),VLOOKUP(E:E,'Мегавитрина на 21.09'!C:H,1,0))</f>
        <v>#N/A</v>
      </c>
      <c r="P729" s="27" t="e">
        <f>IF(ISNA(VLOOKUP(E:E,'Мегавитрина на 21.09'!C:H,2,0)), VLOOKUP(E:E,'Мегавитрина на 21.09'!D:H,1,0),VLOOKUP(E:E,'Мегавитрина на 21.09'!C:H,2,0))</f>
        <v>#N/A</v>
      </c>
      <c r="Q729" s="27" t="e">
        <f>IF(ISNA(VLOOKUP(E:E,'Мегавитрина на 21.09'!C:H,3,0)), VLOOKUP(E:E,'Мегавитрина на 21.09'!D:H,2,0),VLOOKUP(E:E,'Мегавитрина на 21.09'!C:H,3,0))</f>
        <v>#N/A</v>
      </c>
      <c r="R729" s="27" t="e">
        <f>IF(ISNA(VLOOKUP(E:E,'Мегавитрина на 21.09'!C:H,4,0)), VLOOKUP(E:E,'Мегавитрина на 21.09'!D:H,3,0),VLOOKUP(E:E,'Мегавитрина на 21.09'!C:H,4,0))</f>
        <v>#N/A</v>
      </c>
      <c r="S729" t="e">
        <f>IF(ISNA(VLOOKUP(E:E,'Мегавитрина на 21.09'!C:H,5,0)), VLOOKUP(E:E,'Мегавитрина на 21.09'!D:H,4,0),VLOOKUP(E:E,'Мегавитрина на 21.09'!C:H,5,0))</f>
        <v>#N/A</v>
      </c>
      <c r="T729" t="e">
        <f>IF(ISNA(VLOOKUP(E:E,'Мегавитрина на 21.09'!C:H,6,0)), VLOOKUP(E:E,'Мегавитрина на 21.09'!D:H,5,0),VLOOKUP(E:E,'Мегавитрина на 21.09'!C:H,6,0))</f>
        <v>#N/A</v>
      </c>
    </row>
    <row r="730" spans="1:21" ht="20.100000000000001" hidden="1" customHeight="1">
      <c r="A730">
        <v>2</v>
      </c>
      <c r="B730">
        <v>729</v>
      </c>
      <c r="C730" t="s">
        <v>260</v>
      </c>
      <c r="D730" t="s">
        <v>2765</v>
      </c>
      <c r="E730" t="s">
        <v>1384</v>
      </c>
      <c r="F730" t="s">
        <v>260</v>
      </c>
      <c r="I730" t="s">
        <v>2405</v>
      </c>
      <c r="J730" s="9" t="s">
        <v>266</v>
      </c>
      <c r="L730" t="e">
        <f>VLOOKUP(F730&amp;E730,'Атрибут-ТОД2'!F:F,1,0)</f>
        <v>#N/A</v>
      </c>
      <c r="O730" s="27" t="e">
        <f>IF(ISNA(VLOOKUP(E:E,'Мегавитрина на 21.09'!C:H,1,0)), VLOOKUP(E:E,'Мегавитрина на 21.09'!D:H,1,0),VLOOKUP(E:E,'Мегавитрина на 21.09'!C:H,1,0))</f>
        <v>#N/A</v>
      </c>
      <c r="P730" s="27" t="e">
        <f>IF(ISNA(VLOOKUP(E:E,'Мегавитрина на 21.09'!C:H,2,0)), VLOOKUP(E:E,'Мегавитрина на 21.09'!D:H,1,0),VLOOKUP(E:E,'Мегавитрина на 21.09'!C:H,2,0))</f>
        <v>#N/A</v>
      </c>
      <c r="Q730" s="27" t="e">
        <f>IF(ISNA(VLOOKUP(E:E,'Мегавитрина на 21.09'!C:H,3,0)), VLOOKUP(E:E,'Мегавитрина на 21.09'!D:H,2,0),VLOOKUP(E:E,'Мегавитрина на 21.09'!C:H,3,0))</f>
        <v>#N/A</v>
      </c>
      <c r="R730" s="27" t="e">
        <f>IF(ISNA(VLOOKUP(E:E,'Мегавитрина на 21.09'!C:H,4,0)), VLOOKUP(E:E,'Мегавитрина на 21.09'!D:H,3,0),VLOOKUP(E:E,'Мегавитрина на 21.09'!C:H,4,0))</f>
        <v>#N/A</v>
      </c>
      <c r="S730" t="e">
        <f>IF(ISNA(VLOOKUP(E:E,'Мегавитрина на 21.09'!C:H,5,0)), VLOOKUP(E:E,'Мегавитрина на 21.09'!D:H,4,0),VLOOKUP(E:E,'Мегавитрина на 21.09'!C:H,5,0))</f>
        <v>#N/A</v>
      </c>
      <c r="T730" t="e">
        <f>IF(ISNA(VLOOKUP(E:E,'Мегавитрина на 21.09'!C:H,6,0)), VLOOKUP(E:E,'Мегавитрина на 21.09'!D:H,5,0),VLOOKUP(E:E,'Мегавитрина на 21.09'!C:H,6,0))</f>
        <v>#N/A</v>
      </c>
    </row>
    <row r="731" spans="1:21" ht="20.100000000000001" hidden="1" customHeight="1">
      <c r="A731">
        <v>2</v>
      </c>
      <c r="B731">
        <v>730</v>
      </c>
      <c r="C731" t="s">
        <v>260</v>
      </c>
      <c r="D731" t="s">
        <v>2765</v>
      </c>
      <c r="E731" t="s">
        <v>1024</v>
      </c>
      <c r="F731" t="s">
        <v>260</v>
      </c>
      <c r="H731">
        <f>VLOOKUP(E731,'Атрибут-ТОД'!B:F,3,0)</f>
        <v>0</v>
      </c>
      <c r="I731" t="s">
        <v>2209</v>
      </c>
      <c r="J731" s="9" t="s">
        <v>266</v>
      </c>
      <c r="K731" t="s">
        <v>2741</v>
      </c>
      <c r="L731" t="str">
        <f>VLOOKUP(F731&amp;E731,'Атрибут-ТОД2'!F:F,1,0)</f>
        <v>SBX_RETAIL_MP_DM.ft_client_aggr_mnth_epkprd_ap_othr_active_qty</v>
      </c>
      <c r="O731" s="27" t="str">
        <f>IF(ISNA(VLOOKUP(E:E,'Мегавитрина на 21.09'!C:H,1,0)), VLOOKUP(E:E,'Мегавитрина на 21.09'!D:H,1,0),VLOOKUP(E:E,'Мегавитрина на 21.09'!C:H,1,0))</f>
        <v>prd_ap_othr_active_qty</v>
      </c>
      <c r="P731" s="27" t="str">
        <f>IF(ISNA(VLOOKUP(E:E,'Мегавитрина на 21.09'!C:H,2,0)), VLOOKUP(E:E,'Мегавитрина на 21.09'!D:H,1,0),VLOOKUP(E:E,'Мегавитрина на 21.09'!C:H,2,0))</f>
        <v>prd_ap_othr_active_qty</v>
      </c>
      <c r="Q731" s="27" t="str">
        <f>IF(ISNA(VLOOKUP(E:E,'Мегавитрина на 21.09'!C:H,3,0)), VLOOKUP(E:E,'Мегавитрина на 21.09'!D:H,2,0),VLOOKUP(E:E,'Мегавитрина на 21.09'!C:H,3,0))</f>
        <v>Количество активных шаблонов "Автоплатеж - Прочее" за отчетный месяц</v>
      </c>
      <c r="R731" s="27" t="str">
        <f>IF(ISNA(VLOOKUP(E:E,'Мегавитрина на 21.09'!C:H,4,0)), VLOOKUP(E:E,'Мегавитрина на 21.09'!D:H,3,0),VLOOKUP(E:E,'Мегавитрина на 21.09'!C:H,4,0))</f>
        <v>custom_rb_card.agrmnt_mnth</v>
      </c>
      <c r="S731">
        <f>IF(ISNA(VLOOKUP(E:E,'Мегавитрина на 21.09'!C:H,5,0)), VLOOKUP(E:E,'Мегавитрина на 21.09'!D:H,4,0),VLOOKUP(E:E,'Мегавитрина на 21.09'!C:H,5,0))</f>
        <v>0</v>
      </c>
      <c r="T731" t="str">
        <f>IF(ISNA(VLOOKUP(E:E,'Мегавитрина на 21.09'!C:H,6,0)), VLOOKUP(E:E,'Мегавитрина на 21.09'!D:H,5,0),VLOOKUP(E:E,'Мегавитрина на 21.09'!C:H,6,0))</f>
        <v>Sum(ppc_ap_othr_active_qty)</v>
      </c>
    </row>
    <row r="732" spans="1:21" ht="20.100000000000001" hidden="1" customHeight="1">
      <c r="A732">
        <v>2</v>
      </c>
      <c r="B732">
        <v>731</v>
      </c>
      <c r="C732" t="s">
        <v>260</v>
      </c>
      <c r="D732" t="s">
        <v>2765</v>
      </c>
      <c r="E732" t="s">
        <v>1395</v>
      </c>
      <c r="F732" t="s">
        <v>260</v>
      </c>
      <c r="I732" t="s">
        <v>2416</v>
      </c>
      <c r="J732" s="9" t="s">
        <v>266</v>
      </c>
      <c r="L732" t="e">
        <f>VLOOKUP(F732&amp;E732,'Атрибут-ТОД2'!F:F,1,0)</f>
        <v>#N/A</v>
      </c>
      <c r="O732" s="27" t="e">
        <f>IF(ISNA(VLOOKUP(E:E,'Мегавитрина на 21.09'!C:H,1,0)), VLOOKUP(E:E,'Мегавитрина на 21.09'!D:H,1,0),VLOOKUP(E:E,'Мегавитрина на 21.09'!C:H,1,0))</f>
        <v>#N/A</v>
      </c>
      <c r="P732" s="27" t="e">
        <f>IF(ISNA(VLOOKUP(E:E,'Мегавитрина на 21.09'!C:H,2,0)), VLOOKUP(E:E,'Мегавитрина на 21.09'!D:H,1,0),VLOOKUP(E:E,'Мегавитрина на 21.09'!C:H,2,0))</f>
        <v>#N/A</v>
      </c>
      <c r="Q732" s="27" t="e">
        <f>IF(ISNA(VLOOKUP(E:E,'Мегавитрина на 21.09'!C:H,3,0)), VLOOKUP(E:E,'Мегавитрина на 21.09'!D:H,2,0),VLOOKUP(E:E,'Мегавитрина на 21.09'!C:H,3,0))</f>
        <v>#N/A</v>
      </c>
      <c r="R732" s="27" t="e">
        <f>IF(ISNA(VLOOKUP(E:E,'Мегавитрина на 21.09'!C:H,4,0)), VLOOKUP(E:E,'Мегавитрина на 21.09'!D:H,3,0),VLOOKUP(E:E,'Мегавитрина на 21.09'!C:H,4,0))</f>
        <v>#N/A</v>
      </c>
      <c r="S732" t="e">
        <f>IF(ISNA(VLOOKUP(E:E,'Мегавитрина на 21.09'!C:H,5,0)), VLOOKUP(E:E,'Мегавитрина на 21.09'!D:H,4,0),VLOOKUP(E:E,'Мегавитрина на 21.09'!C:H,5,0))</f>
        <v>#N/A</v>
      </c>
      <c r="T732" t="e">
        <f>IF(ISNA(VLOOKUP(E:E,'Мегавитрина на 21.09'!C:H,6,0)), VLOOKUP(E:E,'Мегавитрина на 21.09'!D:H,5,0),VLOOKUP(E:E,'Мегавитрина на 21.09'!C:H,6,0))</f>
        <v>#N/A</v>
      </c>
    </row>
    <row r="733" spans="1:21" ht="20.100000000000001" hidden="1" customHeight="1">
      <c r="A733">
        <v>2</v>
      </c>
      <c r="B733">
        <v>732</v>
      </c>
      <c r="C733" t="s">
        <v>260</v>
      </c>
      <c r="D733" t="s">
        <v>2765</v>
      </c>
      <c r="E733" t="s">
        <v>1386</v>
      </c>
      <c r="F733" t="s">
        <v>260</v>
      </c>
      <c r="I733" t="s">
        <v>2407</v>
      </c>
      <c r="J733" s="9" t="s">
        <v>266</v>
      </c>
      <c r="L733" t="e">
        <f>VLOOKUP(F733&amp;E733,'Атрибут-ТОД2'!F:F,1,0)</f>
        <v>#N/A</v>
      </c>
      <c r="O733" s="27" t="e">
        <f>IF(ISNA(VLOOKUP(E:E,'Мегавитрина на 21.09'!C:H,1,0)), VLOOKUP(E:E,'Мегавитрина на 21.09'!D:H,1,0),VLOOKUP(E:E,'Мегавитрина на 21.09'!C:H,1,0))</f>
        <v>#N/A</v>
      </c>
      <c r="P733" s="27" t="e">
        <f>IF(ISNA(VLOOKUP(E:E,'Мегавитрина на 21.09'!C:H,2,0)), VLOOKUP(E:E,'Мегавитрина на 21.09'!D:H,1,0),VLOOKUP(E:E,'Мегавитрина на 21.09'!C:H,2,0))</f>
        <v>#N/A</v>
      </c>
      <c r="Q733" s="27" t="e">
        <f>IF(ISNA(VLOOKUP(E:E,'Мегавитрина на 21.09'!C:H,3,0)), VLOOKUP(E:E,'Мегавитрина на 21.09'!D:H,2,0),VLOOKUP(E:E,'Мегавитрина на 21.09'!C:H,3,0))</f>
        <v>#N/A</v>
      </c>
      <c r="R733" s="27" t="e">
        <f>IF(ISNA(VLOOKUP(E:E,'Мегавитрина на 21.09'!C:H,4,0)), VLOOKUP(E:E,'Мегавитрина на 21.09'!D:H,3,0),VLOOKUP(E:E,'Мегавитрина на 21.09'!C:H,4,0))</f>
        <v>#N/A</v>
      </c>
      <c r="S733" t="e">
        <f>IF(ISNA(VLOOKUP(E:E,'Мегавитрина на 21.09'!C:H,5,0)), VLOOKUP(E:E,'Мегавитрина на 21.09'!D:H,4,0),VLOOKUP(E:E,'Мегавитрина на 21.09'!C:H,5,0))</f>
        <v>#N/A</v>
      </c>
      <c r="T733" t="e">
        <f>IF(ISNA(VLOOKUP(E:E,'Мегавитрина на 21.09'!C:H,6,0)), VLOOKUP(E:E,'Мегавитрина на 21.09'!D:H,5,0),VLOOKUP(E:E,'Мегавитрина на 21.09'!C:H,6,0))</f>
        <v>#N/A</v>
      </c>
    </row>
    <row r="734" spans="1:21" ht="20.100000000000001" hidden="1" customHeight="1">
      <c r="A734">
        <v>2</v>
      </c>
      <c r="B734">
        <v>733</v>
      </c>
      <c r="C734" t="s">
        <v>260</v>
      </c>
      <c r="D734" t="s">
        <v>2765</v>
      </c>
      <c r="E734" t="s">
        <v>1025</v>
      </c>
      <c r="F734" t="s">
        <v>260</v>
      </c>
      <c r="I734" t="s">
        <v>2210</v>
      </c>
      <c r="J734" s="9" t="s">
        <v>266</v>
      </c>
      <c r="L734" t="e">
        <f>VLOOKUP(F734&amp;E734,'Атрибут-ТОД2'!F:F,1,0)</f>
        <v>#N/A</v>
      </c>
      <c r="O734" s="27" t="str">
        <f>IF(ISNA(VLOOKUP(E:E,'Мегавитрина на 21.09'!C:H,1,0)), VLOOKUP(E:E,'Мегавитрина на 21.09'!D:H,1,0),VLOOKUP(E:E,'Мегавитрина на 21.09'!C:H,1,0))</f>
        <v>prd_ap_p2p_active_qty</v>
      </c>
      <c r="P734" s="27" t="str">
        <f>IF(ISNA(VLOOKUP(E:E,'Мегавитрина на 21.09'!C:H,2,0)), VLOOKUP(E:E,'Мегавитрина на 21.09'!D:H,1,0),VLOOKUP(E:E,'Мегавитрина на 21.09'!C:H,2,0))</f>
        <v>prd_ap_p2p_active_qty</v>
      </c>
      <c r="Q734" s="27" t="str">
        <f>IF(ISNA(VLOOKUP(E:E,'Мегавитрина на 21.09'!C:H,3,0)), VLOOKUP(E:E,'Мегавитрина на 21.09'!D:H,2,0),VLOOKUP(E:E,'Мегавитрина на 21.09'!C:H,3,0))</f>
        <v>Количество активных шаблонов "Автоплатеж - P2P" за отчетный месяц</v>
      </c>
      <c r="R734" s="27" t="str">
        <f>IF(ISNA(VLOOKUP(E:E,'Мегавитрина на 21.09'!C:H,4,0)), VLOOKUP(E:E,'Мегавитрина на 21.09'!D:H,3,0),VLOOKUP(E:E,'Мегавитрина на 21.09'!C:H,4,0))</f>
        <v>custom_rb_card.agrmnt_mnth</v>
      </c>
      <c r="S734">
        <f>IF(ISNA(VLOOKUP(E:E,'Мегавитрина на 21.09'!C:H,5,0)), VLOOKUP(E:E,'Мегавитрина на 21.09'!D:H,4,0),VLOOKUP(E:E,'Мегавитрина на 21.09'!C:H,5,0))</f>
        <v>0</v>
      </c>
      <c r="T734" t="str">
        <f>IF(ISNA(VLOOKUP(E:E,'Мегавитрина на 21.09'!C:H,6,0)), VLOOKUP(E:E,'Мегавитрина на 21.09'!D:H,5,0),VLOOKUP(E:E,'Мегавитрина на 21.09'!C:H,6,0))</f>
        <v>Sum(ppc_ap_p2p_active_qty</v>
      </c>
    </row>
    <row r="735" spans="1:21" ht="20.100000000000001" hidden="1" customHeight="1">
      <c r="A735">
        <v>2</v>
      </c>
      <c r="B735">
        <v>734</v>
      </c>
      <c r="C735" t="s">
        <v>260</v>
      </c>
      <c r="D735" t="s">
        <v>2765</v>
      </c>
      <c r="E735" t="s">
        <v>1390</v>
      </c>
      <c r="F735" t="s">
        <v>260</v>
      </c>
      <c r="I735" t="s">
        <v>2411</v>
      </c>
      <c r="J735" s="9" t="s">
        <v>266</v>
      </c>
      <c r="L735" t="e">
        <f>VLOOKUP(F735&amp;E735,'Атрибут-ТОД2'!F:F,1,0)</f>
        <v>#N/A</v>
      </c>
      <c r="O735" s="27" t="e">
        <f>IF(ISNA(VLOOKUP(E:E,'Мегавитрина на 21.09'!C:H,1,0)), VLOOKUP(E:E,'Мегавитрина на 21.09'!D:H,1,0),VLOOKUP(E:E,'Мегавитрина на 21.09'!C:H,1,0))</f>
        <v>#N/A</v>
      </c>
      <c r="P735" s="27" t="e">
        <f>IF(ISNA(VLOOKUP(E:E,'Мегавитрина на 21.09'!C:H,2,0)), VLOOKUP(E:E,'Мегавитрина на 21.09'!D:H,1,0),VLOOKUP(E:E,'Мегавитрина на 21.09'!C:H,2,0))</f>
        <v>#N/A</v>
      </c>
      <c r="Q735" s="27" t="e">
        <f>IF(ISNA(VLOOKUP(E:E,'Мегавитрина на 21.09'!C:H,3,0)), VLOOKUP(E:E,'Мегавитрина на 21.09'!D:H,2,0),VLOOKUP(E:E,'Мегавитрина на 21.09'!C:H,3,0))</f>
        <v>#N/A</v>
      </c>
      <c r="R735" s="27" t="e">
        <f>IF(ISNA(VLOOKUP(E:E,'Мегавитрина на 21.09'!C:H,4,0)), VLOOKUP(E:E,'Мегавитрина на 21.09'!D:H,3,0),VLOOKUP(E:E,'Мегавитрина на 21.09'!C:H,4,0))</f>
        <v>#N/A</v>
      </c>
      <c r="S735" t="e">
        <f>IF(ISNA(VLOOKUP(E:E,'Мегавитрина на 21.09'!C:H,5,0)), VLOOKUP(E:E,'Мегавитрина на 21.09'!D:H,4,0),VLOOKUP(E:E,'Мегавитрина на 21.09'!C:H,5,0))</f>
        <v>#N/A</v>
      </c>
      <c r="T735" t="e">
        <f>IF(ISNA(VLOOKUP(E:E,'Мегавитрина на 21.09'!C:H,6,0)), VLOOKUP(E:E,'Мегавитрина на 21.09'!D:H,5,0),VLOOKUP(E:E,'Мегавитрина на 21.09'!C:H,6,0))</f>
        <v>#N/A</v>
      </c>
    </row>
    <row r="736" spans="1:21" ht="20.100000000000001" hidden="1" customHeight="1">
      <c r="A736">
        <v>2</v>
      </c>
      <c r="B736">
        <v>735</v>
      </c>
      <c r="C736" t="s">
        <v>260</v>
      </c>
      <c r="D736" t="s">
        <v>2765</v>
      </c>
      <c r="E736" t="s">
        <v>1381</v>
      </c>
      <c r="F736" t="s">
        <v>260</v>
      </c>
      <c r="I736" t="s">
        <v>2402</v>
      </c>
      <c r="J736" s="9" t="s">
        <v>266</v>
      </c>
      <c r="L736" t="e">
        <f>VLOOKUP(F736&amp;E736,'Атрибут-ТОД2'!F:F,1,0)</f>
        <v>#N/A</v>
      </c>
      <c r="O736" s="27" t="e">
        <f>IF(ISNA(VLOOKUP(E:E,'Мегавитрина на 21.09'!C:H,1,0)), VLOOKUP(E:E,'Мегавитрина на 21.09'!D:H,1,0),VLOOKUP(E:E,'Мегавитрина на 21.09'!C:H,1,0))</f>
        <v>#N/A</v>
      </c>
      <c r="P736" s="27" t="e">
        <f>IF(ISNA(VLOOKUP(E:E,'Мегавитрина на 21.09'!C:H,2,0)), VLOOKUP(E:E,'Мегавитрина на 21.09'!D:H,1,0),VLOOKUP(E:E,'Мегавитрина на 21.09'!C:H,2,0))</f>
        <v>#N/A</v>
      </c>
      <c r="Q736" s="27" t="e">
        <f>IF(ISNA(VLOOKUP(E:E,'Мегавитрина на 21.09'!C:H,3,0)), VLOOKUP(E:E,'Мегавитрина на 21.09'!D:H,2,0),VLOOKUP(E:E,'Мегавитрина на 21.09'!C:H,3,0))</f>
        <v>#N/A</v>
      </c>
      <c r="R736" s="27" t="e">
        <f>IF(ISNA(VLOOKUP(E:E,'Мегавитрина на 21.09'!C:H,4,0)), VLOOKUP(E:E,'Мегавитрина на 21.09'!D:H,3,0),VLOOKUP(E:E,'Мегавитрина на 21.09'!C:H,4,0))</f>
        <v>#N/A</v>
      </c>
      <c r="S736" t="e">
        <f>IF(ISNA(VLOOKUP(E:E,'Мегавитрина на 21.09'!C:H,5,0)), VLOOKUP(E:E,'Мегавитрина на 21.09'!D:H,4,0),VLOOKUP(E:E,'Мегавитрина на 21.09'!C:H,5,0))</f>
        <v>#N/A</v>
      </c>
      <c r="T736" t="e">
        <f>IF(ISNA(VLOOKUP(E:E,'Мегавитрина на 21.09'!C:H,6,0)), VLOOKUP(E:E,'Мегавитрина на 21.09'!D:H,5,0),VLOOKUP(E:E,'Мегавитрина на 21.09'!C:H,6,0))</f>
        <v>#N/A</v>
      </c>
    </row>
    <row r="737" spans="1:21" ht="20.100000000000001" hidden="1" customHeight="1">
      <c r="A737">
        <v>2</v>
      </c>
      <c r="B737">
        <v>736</v>
      </c>
      <c r="C737" t="s">
        <v>260</v>
      </c>
      <c r="D737" t="s">
        <v>2765</v>
      </c>
      <c r="E737" t="s">
        <v>1026</v>
      </c>
      <c r="F737" t="s">
        <v>260</v>
      </c>
      <c r="I737" t="s">
        <v>2211</v>
      </c>
      <c r="J737" s="9" t="s">
        <v>266</v>
      </c>
      <c r="L737" t="e">
        <f>VLOOKUP(F737&amp;E737,'Атрибут-ТОД2'!F:F,1,0)</f>
        <v>#N/A</v>
      </c>
      <c r="O737" s="27" t="str">
        <f>IF(ISNA(VLOOKUP(E:E,'Мегавитрина на 21.09'!C:H,1,0)), VLOOKUP(E:E,'Мегавитрина на 21.09'!D:H,1,0),VLOOKUP(E:E,'Мегавитрина на 21.09'!C:H,1,0))</f>
        <v>prd_ap_tlc_active_qty</v>
      </c>
      <c r="P737" s="27" t="str">
        <f>IF(ISNA(VLOOKUP(E:E,'Мегавитрина на 21.09'!C:H,2,0)), VLOOKUP(E:E,'Мегавитрина на 21.09'!D:H,1,0),VLOOKUP(E:E,'Мегавитрина на 21.09'!C:H,2,0))</f>
        <v>prd_ap_tlc_active_qty</v>
      </c>
      <c r="Q737" s="27" t="str">
        <f>IF(ISNA(VLOOKUP(E:E,'Мегавитрина на 21.09'!C:H,3,0)), VLOOKUP(E:E,'Мегавитрина на 21.09'!D:H,2,0),VLOOKUP(E:E,'Мегавитрина на 21.09'!C:H,3,0))</f>
        <v>Количество активных шаблонов  "Автоплатеж - Телекоммуникации" за отчетный месяц</v>
      </c>
      <c r="R737" s="27" t="str">
        <f>IF(ISNA(VLOOKUP(E:E,'Мегавитрина на 21.09'!C:H,4,0)), VLOOKUP(E:E,'Мегавитрина на 21.09'!D:H,3,0),VLOOKUP(E:E,'Мегавитрина на 21.09'!C:H,4,0))</f>
        <v>custom_rb_card.agrmnt_mnth</v>
      </c>
      <c r="S737">
        <f>IF(ISNA(VLOOKUP(E:E,'Мегавитрина на 21.09'!C:H,5,0)), VLOOKUP(E:E,'Мегавитрина на 21.09'!D:H,4,0),VLOOKUP(E:E,'Мегавитрина на 21.09'!C:H,5,0))</f>
        <v>0</v>
      </c>
      <c r="T737" t="str">
        <f>IF(ISNA(VLOOKUP(E:E,'Мегавитрина на 21.09'!C:H,6,0)), VLOOKUP(E:E,'Мегавитрина на 21.09'!D:H,5,0),VLOOKUP(E:E,'Мегавитрина на 21.09'!C:H,6,0))</f>
        <v xml:space="preserve">Sum(ppc_ap_tlc_active_qty)  </v>
      </c>
    </row>
    <row r="738" spans="1:21" ht="20.100000000000001" hidden="1" customHeight="1">
      <c r="A738">
        <v>2</v>
      </c>
      <c r="B738">
        <v>737</v>
      </c>
      <c r="C738" t="s">
        <v>260</v>
      </c>
      <c r="D738" t="s">
        <v>2765</v>
      </c>
      <c r="E738" t="s">
        <v>1389</v>
      </c>
      <c r="F738" t="s">
        <v>260</v>
      </c>
      <c r="I738" t="s">
        <v>2410</v>
      </c>
      <c r="J738" s="9" t="s">
        <v>266</v>
      </c>
      <c r="L738" t="e">
        <f>VLOOKUP(F738&amp;E738,'Атрибут-ТОД2'!F:F,1,0)</f>
        <v>#N/A</v>
      </c>
      <c r="O738" s="27" t="e">
        <f>IF(ISNA(VLOOKUP(E:E,'Мегавитрина на 21.09'!C:H,1,0)), VLOOKUP(E:E,'Мегавитрина на 21.09'!D:H,1,0),VLOOKUP(E:E,'Мегавитрина на 21.09'!C:H,1,0))</f>
        <v>#N/A</v>
      </c>
      <c r="P738" s="27" t="e">
        <f>IF(ISNA(VLOOKUP(E:E,'Мегавитрина на 21.09'!C:H,2,0)), VLOOKUP(E:E,'Мегавитрина на 21.09'!D:H,1,0),VLOOKUP(E:E,'Мегавитрина на 21.09'!C:H,2,0))</f>
        <v>#N/A</v>
      </c>
      <c r="Q738" s="27" t="e">
        <f>IF(ISNA(VLOOKUP(E:E,'Мегавитрина на 21.09'!C:H,3,0)), VLOOKUP(E:E,'Мегавитрина на 21.09'!D:H,2,0),VLOOKUP(E:E,'Мегавитрина на 21.09'!C:H,3,0))</f>
        <v>#N/A</v>
      </c>
      <c r="R738" s="27" t="e">
        <f>IF(ISNA(VLOOKUP(E:E,'Мегавитрина на 21.09'!C:H,4,0)), VLOOKUP(E:E,'Мегавитрина на 21.09'!D:H,3,0),VLOOKUP(E:E,'Мегавитрина на 21.09'!C:H,4,0))</f>
        <v>#N/A</v>
      </c>
      <c r="S738" t="e">
        <f>IF(ISNA(VLOOKUP(E:E,'Мегавитрина на 21.09'!C:H,5,0)), VLOOKUP(E:E,'Мегавитрина на 21.09'!D:H,4,0),VLOOKUP(E:E,'Мегавитрина на 21.09'!C:H,5,0))</f>
        <v>#N/A</v>
      </c>
      <c r="T738" t="e">
        <f>IF(ISNA(VLOOKUP(E:E,'Мегавитрина на 21.09'!C:H,6,0)), VLOOKUP(E:E,'Мегавитрина на 21.09'!D:H,5,0),VLOOKUP(E:E,'Мегавитрина на 21.09'!C:H,6,0))</f>
        <v>#N/A</v>
      </c>
    </row>
    <row r="739" spans="1:21" ht="20.100000000000001" hidden="1" customHeight="1">
      <c r="A739" s="22">
        <v>2</v>
      </c>
      <c r="B739" s="22">
        <v>738</v>
      </c>
      <c r="C739" s="22" t="s">
        <v>260</v>
      </c>
      <c r="D739" s="22" t="s">
        <v>2765</v>
      </c>
      <c r="E739" s="22" t="s">
        <v>1380</v>
      </c>
      <c r="F739" s="22" t="s">
        <v>260</v>
      </c>
      <c r="G739" s="22"/>
      <c r="H739">
        <f>VLOOKUP(E739,'Атрибут-ТОД'!B:F,3,0)</f>
        <v>0</v>
      </c>
      <c r="I739" s="22" t="s">
        <v>2401</v>
      </c>
      <c r="J739" s="23" t="s">
        <v>266</v>
      </c>
      <c r="K739" s="22" t="s">
        <v>2741</v>
      </c>
      <c r="L739" t="str">
        <f>VLOOKUP(F739&amp;E739,'Атрибут-ТОД2'!F:F,1,0)</f>
        <v>SBX_RETAIL_MP_DM.ft_client_aggr_mnth_epkprd_ap_utl_active_nflag</v>
      </c>
      <c r="N739" s="22"/>
      <c r="O739" s="27" t="e">
        <f>IF(ISNA(VLOOKUP(E:E,'Мегавитрина на 21.09'!C:H,1,0)), VLOOKUP(E:E,'Мегавитрина на 21.09'!D:H,1,0),VLOOKUP(E:E,'Мегавитрина на 21.09'!C:H,1,0))</f>
        <v>#N/A</v>
      </c>
      <c r="P739" s="27" t="e">
        <f>IF(ISNA(VLOOKUP(E:E,'Мегавитрина на 21.09'!C:H,2,0)), VLOOKUP(E:E,'Мегавитрина на 21.09'!D:H,1,0),VLOOKUP(E:E,'Мегавитрина на 21.09'!C:H,2,0))</f>
        <v>#N/A</v>
      </c>
      <c r="Q739" s="27" t="e">
        <f>IF(ISNA(VLOOKUP(E:E,'Мегавитрина на 21.09'!C:H,3,0)), VLOOKUP(E:E,'Мегавитрина на 21.09'!D:H,2,0),VLOOKUP(E:E,'Мегавитрина на 21.09'!C:H,3,0))</f>
        <v>#N/A</v>
      </c>
      <c r="R739" s="27" t="e">
        <f>IF(ISNA(VLOOKUP(E:E,'Мегавитрина на 21.09'!C:H,4,0)), VLOOKUP(E:E,'Мегавитрина на 21.09'!D:H,3,0),VLOOKUP(E:E,'Мегавитрина на 21.09'!C:H,4,0))</f>
        <v>#N/A</v>
      </c>
      <c r="S739" t="e">
        <f>IF(ISNA(VLOOKUP(E:E,'Мегавитрина на 21.09'!C:H,5,0)), VLOOKUP(E:E,'Мегавитрина на 21.09'!D:H,4,0),VLOOKUP(E:E,'Мегавитрина на 21.09'!C:H,5,0))</f>
        <v>#N/A</v>
      </c>
      <c r="T739" t="e">
        <f>IF(ISNA(VLOOKUP(E:E,'Мегавитрина на 21.09'!C:H,6,0)), VLOOKUP(E:E,'Мегавитрина на 21.09'!D:H,5,0),VLOOKUP(E:E,'Мегавитрина на 21.09'!C:H,6,0))</f>
        <v>#N/A</v>
      </c>
      <c r="U739" s="22" t="s">
        <v>3908</v>
      </c>
    </row>
    <row r="740" spans="1:21" ht="20.100000000000001" hidden="1" customHeight="1">
      <c r="A740">
        <v>2</v>
      </c>
      <c r="B740">
        <v>739</v>
      </c>
      <c r="C740" t="s">
        <v>260</v>
      </c>
      <c r="D740" t="s">
        <v>2765</v>
      </c>
      <c r="E740" t="s">
        <v>1027</v>
      </c>
      <c r="F740" t="s">
        <v>260</v>
      </c>
      <c r="I740" t="s">
        <v>2212</v>
      </c>
      <c r="J740" s="9" t="s">
        <v>266</v>
      </c>
      <c r="L740" t="e">
        <f>VLOOKUP(F740&amp;E740,'Атрибут-ТОД2'!F:F,1,0)</f>
        <v>#N/A</v>
      </c>
      <c r="O740" s="27" t="str">
        <f>IF(ISNA(VLOOKUP(E:E,'Мегавитрина на 21.09'!C:H,1,0)), VLOOKUP(E:E,'Мегавитрина на 21.09'!D:H,1,0),VLOOKUP(E:E,'Мегавитрина на 21.09'!C:H,1,0))</f>
        <v>prd_ap_utl_active_qty</v>
      </c>
      <c r="P740" s="27" t="str">
        <f>IF(ISNA(VLOOKUP(E:E,'Мегавитрина на 21.09'!C:H,2,0)), VLOOKUP(E:E,'Мегавитрина на 21.09'!D:H,1,0),VLOOKUP(E:E,'Мегавитрина на 21.09'!C:H,2,0))</f>
        <v>prd_ap_utl_active_qty</v>
      </c>
      <c r="Q740" s="27" t="str">
        <f>IF(ISNA(VLOOKUP(E:E,'Мегавитрина на 21.09'!C:H,3,0)), VLOOKUP(E:E,'Мегавитрина на 21.09'!D:H,2,0),VLOOKUP(E:E,'Мегавитрина на 21.09'!C:H,3,0))</f>
        <v>Количество активных шаблонов "Автоплатеж - ЖКХ" за отчетный месяц</v>
      </c>
      <c r="R740" s="27" t="str">
        <f>IF(ISNA(VLOOKUP(E:E,'Мегавитрина на 21.09'!C:H,4,0)), VLOOKUP(E:E,'Мегавитрина на 21.09'!D:H,3,0),VLOOKUP(E:E,'Мегавитрина на 21.09'!C:H,4,0))</f>
        <v>custom_rb_card.agrmnt_mnth</v>
      </c>
      <c r="S740">
        <f>IF(ISNA(VLOOKUP(E:E,'Мегавитрина на 21.09'!C:H,5,0)), VLOOKUP(E:E,'Мегавитрина на 21.09'!D:H,4,0),VLOOKUP(E:E,'Мегавитрина на 21.09'!C:H,5,0))</f>
        <v>0</v>
      </c>
      <c r="T740" t="str">
        <f>IF(ISNA(VLOOKUP(E:E,'Мегавитрина на 21.09'!C:H,6,0)), VLOOKUP(E:E,'Мегавитрина на 21.09'!D:H,5,0),VLOOKUP(E:E,'Мегавитрина на 21.09'!C:H,6,0))</f>
        <v xml:space="preserve">Sum(ppc_ap_utl_active_qty) AS </v>
      </c>
    </row>
    <row r="741" spans="1:21" ht="20.100000000000001" hidden="1" customHeight="1">
      <c r="A741">
        <v>2</v>
      </c>
      <c r="B741">
        <v>740</v>
      </c>
      <c r="C741" t="s">
        <v>260</v>
      </c>
      <c r="D741" t="s">
        <v>2765</v>
      </c>
      <c r="E741" t="s">
        <v>1028</v>
      </c>
      <c r="F741" t="s">
        <v>260</v>
      </c>
      <c r="J741" s="9" t="s">
        <v>266</v>
      </c>
      <c r="L741" t="e">
        <f>VLOOKUP(F741&amp;E741,'Атрибут-ТОД2'!F:F,1,0)</f>
        <v>#N/A</v>
      </c>
      <c r="O741" s="27" t="str">
        <f>IF(ISNA(VLOOKUP(E:E,'Мегавитрина на 21.09'!C:H,1,0)), VLOOKUP(E:E,'Мегавитрина на 21.09'!D:H,1,0),VLOOKUP(E:E,'Мегавитрина на 21.09'!C:H,1,0))</f>
        <v>prd_auto_insurance_active_nflag</v>
      </c>
      <c r="P741" s="27">
        <f>IF(ISNA(VLOOKUP(E:E,'Мегавитрина на 21.09'!C:H,2,0)), VLOOKUP(E:E,'Мегавитрина на 21.09'!D:H,1,0),VLOOKUP(E:E,'Мегавитрина на 21.09'!C:H,2,0))</f>
        <v>0</v>
      </c>
      <c r="Q741" s="27" t="str">
        <f>IF(ISNA(VLOOKUP(E:E,'Мегавитрина на 21.09'!C:H,3,0)), VLOOKUP(E:E,'Мегавитрина на 21.09'!D:H,2,0),VLOOKUP(E:E,'Мегавитрина на 21.09'!C:H,3,0))</f>
        <v>-</v>
      </c>
      <c r="R741" s="27">
        <f>IF(ISNA(VLOOKUP(E:E,'Мегавитрина на 21.09'!C:H,4,0)), VLOOKUP(E:E,'Мегавитрина на 21.09'!D:H,3,0),VLOOKUP(E:E,'Мегавитрина на 21.09'!C:H,4,0))</f>
        <v>0</v>
      </c>
      <c r="S741">
        <f>IF(ISNA(VLOOKUP(E:E,'Мегавитрина на 21.09'!C:H,5,0)), VLOOKUP(E:E,'Мегавитрина на 21.09'!D:H,4,0),VLOOKUP(E:E,'Мегавитрина на 21.09'!C:H,5,0))</f>
        <v>0</v>
      </c>
      <c r="T741" t="str">
        <f>IF(ISNA(VLOOKUP(E:E,'Мегавитрина на 21.09'!C:H,6,0)), VLOOKUP(E:E,'Мегавитрина на 21.09'!D:H,5,0),VLOOKUP(E:E,'Мегавитрина на 21.09'!C:H,6,0))</f>
        <v>??</v>
      </c>
    </row>
    <row r="742" spans="1:21" ht="20.100000000000001" hidden="1" customHeight="1">
      <c r="A742">
        <v>2</v>
      </c>
      <c r="B742">
        <v>741</v>
      </c>
      <c r="C742" t="s">
        <v>260</v>
      </c>
      <c r="D742" t="s">
        <v>2765</v>
      </c>
      <c r="E742" t="s">
        <v>1029</v>
      </c>
      <c r="F742" t="s">
        <v>260</v>
      </c>
      <c r="J742" s="9" t="s">
        <v>266</v>
      </c>
      <c r="L742" t="e">
        <f>VLOOKUP(F742&amp;E742,'Атрибут-ТОД2'!F:F,1,0)</f>
        <v>#N/A</v>
      </c>
      <c r="O742" s="27" t="str">
        <f>IF(ISNA(VLOOKUP(E:E,'Мегавитрина на 21.09'!C:H,1,0)), VLOOKUP(E:E,'Мегавитрина на 21.09'!D:H,1,0),VLOOKUP(E:E,'Мегавитрина на 21.09'!C:H,1,0))</f>
        <v>prd_autoins_active_nflag</v>
      </c>
      <c r="P742" s="27">
        <f>IF(ISNA(VLOOKUP(E:E,'Мегавитрина на 21.09'!C:H,2,0)), VLOOKUP(E:E,'Мегавитрина на 21.09'!D:H,1,0),VLOOKUP(E:E,'Мегавитрина на 21.09'!C:H,2,0))</f>
        <v>0</v>
      </c>
      <c r="Q742" s="27" t="str">
        <f>IF(ISNA(VLOOKUP(E:E,'Мегавитрина на 21.09'!C:H,3,0)), VLOOKUP(E:E,'Мегавитрина на 21.09'!D:H,2,0),VLOOKUP(E:E,'Мегавитрина на 21.09'!C:H,3,0))</f>
        <v>-</v>
      </c>
      <c r="R742" s="27">
        <f>IF(ISNA(VLOOKUP(E:E,'Мегавитрина на 21.09'!C:H,4,0)), VLOOKUP(E:E,'Мегавитрина на 21.09'!D:H,3,0),VLOOKUP(E:E,'Мегавитрина на 21.09'!C:H,4,0))</f>
        <v>0</v>
      </c>
      <c r="S742">
        <f>IF(ISNA(VLOOKUP(E:E,'Мегавитрина на 21.09'!C:H,5,0)), VLOOKUP(E:E,'Мегавитрина на 21.09'!D:H,4,0),VLOOKUP(E:E,'Мегавитрина на 21.09'!C:H,5,0))</f>
        <v>0</v>
      </c>
      <c r="T742" t="str">
        <f>IF(ISNA(VLOOKUP(E:E,'Мегавитрина на 21.09'!C:H,6,0)), VLOOKUP(E:E,'Мегавитрина на 21.09'!D:H,5,0),VLOOKUP(E:E,'Мегавитрина на 21.09'!C:H,6,0))</f>
        <v>??</v>
      </c>
    </row>
    <row r="743" spans="1:21" ht="20.100000000000001" hidden="1" customHeight="1">
      <c r="A743">
        <v>2</v>
      </c>
      <c r="B743">
        <v>742</v>
      </c>
      <c r="C743" t="s">
        <v>260</v>
      </c>
      <c r="D743" t="s">
        <v>2765</v>
      </c>
      <c r="E743" t="s">
        <v>1402</v>
      </c>
      <c r="F743" t="s">
        <v>260</v>
      </c>
      <c r="I743" t="s">
        <v>2421</v>
      </c>
      <c r="J743" s="9" t="s">
        <v>266</v>
      </c>
      <c r="L743" t="e">
        <f>VLOOKUP(F743&amp;E743,'Атрибут-ТОД2'!F:F,1,0)</f>
        <v>#N/A</v>
      </c>
      <c r="O743" s="27" t="e">
        <f>IF(ISNA(VLOOKUP(E:E,'Мегавитрина на 21.09'!C:H,1,0)), VLOOKUP(E:E,'Мегавитрина на 21.09'!D:H,1,0),VLOOKUP(E:E,'Мегавитрина на 21.09'!C:H,1,0))</f>
        <v>#N/A</v>
      </c>
      <c r="P743" s="27" t="e">
        <f>IF(ISNA(VLOOKUP(E:E,'Мегавитрина на 21.09'!C:H,2,0)), VLOOKUP(E:E,'Мегавитрина на 21.09'!D:H,1,0),VLOOKUP(E:E,'Мегавитрина на 21.09'!C:H,2,0))</f>
        <v>#N/A</v>
      </c>
      <c r="Q743" s="27" t="e">
        <f>IF(ISNA(VLOOKUP(E:E,'Мегавитрина на 21.09'!C:H,3,0)), VLOOKUP(E:E,'Мегавитрина на 21.09'!D:H,2,0),VLOOKUP(E:E,'Мегавитрина на 21.09'!C:H,3,0))</f>
        <v>#N/A</v>
      </c>
      <c r="R743" s="27" t="e">
        <f>IF(ISNA(VLOOKUP(E:E,'Мегавитрина на 21.09'!C:H,4,0)), VLOOKUP(E:E,'Мегавитрина на 21.09'!D:H,3,0),VLOOKUP(E:E,'Мегавитрина на 21.09'!C:H,4,0))</f>
        <v>#N/A</v>
      </c>
      <c r="S743" t="e">
        <f>IF(ISNA(VLOOKUP(E:E,'Мегавитрина на 21.09'!C:H,5,0)), VLOOKUP(E:E,'Мегавитрина на 21.09'!D:H,4,0),VLOOKUP(E:E,'Мегавитрина на 21.09'!C:H,5,0))</f>
        <v>#N/A</v>
      </c>
      <c r="T743" t="e">
        <f>IF(ISNA(VLOOKUP(E:E,'Мегавитрина на 21.09'!C:H,6,0)), VLOOKUP(E:E,'Мегавитрина на 21.09'!D:H,5,0),VLOOKUP(E:E,'Мегавитрина на 21.09'!C:H,6,0))</f>
        <v>#N/A</v>
      </c>
    </row>
    <row r="744" spans="1:21" ht="20.100000000000001" hidden="1" customHeight="1">
      <c r="A744">
        <v>2</v>
      </c>
      <c r="B744">
        <v>743</v>
      </c>
      <c r="C744" t="s">
        <v>260</v>
      </c>
      <c r="D744" t="s">
        <v>2765</v>
      </c>
      <c r="E744" t="s">
        <v>1377</v>
      </c>
      <c r="F744" t="s">
        <v>260</v>
      </c>
      <c r="I744" t="s">
        <v>2398</v>
      </c>
      <c r="J744" s="9" t="s">
        <v>266</v>
      </c>
      <c r="L744" t="e">
        <f>VLOOKUP(F744&amp;E744,'Атрибут-ТОД2'!F:F,1,0)</f>
        <v>#N/A</v>
      </c>
      <c r="O744" s="27" t="str">
        <f>IF(ISNA(VLOOKUP(E:E,'Мегавитрина на 21.09'!C:H,1,0)), VLOOKUP(E:E,'Мегавитрина на 21.09'!D:H,1,0),VLOOKUP(E:E,'Мегавитрина на 21.09'!C:H,1,0))</f>
        <v>prd_client_active_nflag</v>
      </c>
      <c r="P744" s="27" t="str">
        <f>IF(ISNA(VLOOKUP(E:E,'Мегавитрина на 21.09'!C:H,2,0)), VLOOKUP(E:E,'Мегавитрина на 21.09'!D:H,1,0),VLOOKUP(E:E,'Мегавитрина на 21.09'!C:H,2,0))</f>
        <v>prd_client_active_nflag</v>
      </c>
      <c r="Q744" s="27" t="str">
        <f>IF(ISNA(VLOOKUP(E:E,'Мегавитрина на 21.09'!C:H,3,0)), VLOOKUP(E:E,'Мегавитрина на 21.09'!D:H,2,0),VLOOKUP(E:E,'Мегавитрина на 21.09'!C:H,3,0))</f>
        <v>Числовой флаг активности клиента в целом (по всем продуктам)  за отчетный мес.</v>
      </c>
      <c r="R744" s="27" t="str">
        <f>IF(ISNA(VLOOKUP(E:E,'Мегавитрина на 21.09'!C:H,4,0)), VLOOKUP(E:E,'Мегавитрина на 21.09'!D:H,3,0),VLOOKUP(E:E,'Мегавитрина на 21.09'!C:H,4,0))</f>
        <v>custom_rb_card.agrmnt_mnth</v>
      </c>
      <c r="S744">
        <f>IF(ISNA(VLOOKUP(E:E,'Мегавитрина на 21.09'!C:H,5,0)), VLOOKUP(E:E,'Мегавитрина на 21.09'!D:H,4,0),VLOOKUP(E:E,'Мегавитрина на 21.09'!C:H,5,0))</f>
        <v>0</v>
      </c>
      <c r="T744" t="str">
        <f>IF(ISNA(VLOOKUP(E:E,'Мегавитрина на 21.09'!C:H,6,0)), VLOOKUP(E:E,'Мегавитрина на 21.09'!D:H,5,0),VLOOKUP(E:E,'Мегавитрина на 21.09'!C:H,6,0))</f>
        <v>??</v>
      </c>
    </row>
    <row r="745" spans="1:21" ht="20.100000000000001" hidden="1" customHeight="1">
      <c r="A745">
        <v>2</v>
      </c>
      <c r="B745">
        <v>744</v>
      </c>
      <c r="C745" t="s">
        <v>260</v>
      </c>
      <c r="D745" t="s">
        <v>2765</v>
      </c>
      <c r="E745" t="s">
        <v>1397</v>
      </c>
      <c r="F745" t="s">
        <v>260</v>
      </c>
      <c r="I745" t="s">
        <v>2418</v>
      </c>
      <c r="J745" s="9" t="s">
        <v>266</v>
      </c>
      <c r="L745" t="e">
        <f>VLOOKUP(F745&amp;E745,'Атрибут-ТОД2'!F:F,1,0)</f>
        <v>#N/A</v>
      </c>
      <c r="O745" s="27" t="e">
        <f>IF(ISNA(VLOOKUP(E:E,'Мегавитрина на 21.09'!C:H,1,0)), VLOOKUP(E:E,'Мегавитрина на 21.09'!D:H,1,0),VLOOKUP(E:E,'Мегавитрина на 21.09'!C:H,1,0))</f>
        <v>#N/A</v>
      </c>
      <c r="P745" s="27" t="e">
        <f>IF(ISNA(VLOOKUP(E:E,'Мегавитрина на 21.09'!C:H,2,0)), VLOOKUP(E:E,'Мегавитрина на 21.09'!D:H,1,0),VLOOKUP(E:E,'Мегавитрина на 21.09'!C:H,2,0))</f>
        <v>#N/A</v>
      </c>
      <c r="Q745" s="27" t="e">
        <f>IF(ISNA(VLOOKUP(E:E,'Мегавитрина на 21.09'!C:H,3,0)), VLOOKUP(E:E,'Мегавитрина на 21.09'!D:H,2,0),VLOOKUP(E:E,'Мегавитрина на 21.09'!C:H,3,0))</f>
        <v>#N/A</v>
      </c>
      <c r="R745" s="27" t="e">
        <f>IF(ISNA(VLOOKUP(E:E,'Мегавитрина на 21.09'!C:H,4,0)), VLOOKUP(E:E,'Мегавитрина на 21.09'!D:H,3,0),VLOOKUP(E:E,'Мегавитрина на 21.09'!C:H,4,0))</f>
        <v>#N/A</v>
      </c>
      <c r="S745" t="e">
        <f>IF(ISNA(VLOOKUP(E:E,'Мегавитрина на 21.09'!C:H,5,0)), VLOOKUP(E:E,'Мегавитрина на 21.09'!D:H,4,0),VLOOKUP(E:E,'Мегавитрина на 21.09'!C:H,5,0))</f>
        <v>#N/A</v>
      </c>
      <c r="T745" t="e">
        <f>IF(ISNA(VLOOKUP(E:E,'Мегавитрина на 21.09'!C:H,6,0)), VLOOKUP(E:E,'Мегавитрина на 21.09'!D:H,5,0),VLOOKUP(E:E,'Мегавитрина на 21.09'!C:H,6,0))</f>
        <v>#N/A</v>
      </c>
    </row>
    <row r="746" spans="1:21" ht="20.100000000000001" hidden="1" customHeight="1">
      <c r="A746">
        <v>2</v>
      </c>
      <c r="B746">
        <v>745</v>
      </c>
      <c r="C746" t="s">
        <v>260</v>
      </c>
      <c r="D746" t="s">
        <v>2765</v>
      </c>
      <c r="E746" t="s">
        <v>1037</v>
      </c>
      <c r="F746" t="s">
        <v>260</v>
      </c>
      <c r="J746" s="9" t="s">
        <v>266</v>
      </c>
      <c r="L746" t="e">
        <f>VLOOKUP(F746&amp;E746,'Атрибут-ТОД2'!F:F,1,0)</f>
        <v>#N/A</v>
      </c>
      <c r="O746" s="27" t="str">
        <f>IF(ISNA(VLOOKUP(E:E,'Мегавитрина на 21.09'!C:H,1,0)), VLOOKUP(E:E,'Мегавитрина на 21.09'!D:H,1,0),VLOOKUP(E:E,'Мегавитрина на 21.09'!C:H,1,0))</f>
        <v>prd_cred_insurance_active_nflag</v>
      </c>
      <c r="P746" s="27">
        <f>IF(ISNA(VLOOKUP(E:E,'Мегавитрина на 21.09'!C:H,2,0)), VLOOKUP(E:E,'Мегавитрина на 21.09'!D:H,1,0),VLOOKUP(E:E,'Мегавитрина на 21.09'!C:H,2,0))</f>
        <v>0</v>
      </c>
      <c r="Q746" s="27" t="str">
        <f>IF(ISNA(VLOOKUP(E:E,'Мегавитрина на 21.09'!C:H,3,0)), VLOOKUP(E:E,'Мегавитрина на 21.09'!D:H,2,0),VLOOKUP(E:E,'Мегавитрина на 21.09'!C:H,3,0))</f>
        <v>-</v>
      </c>
      <c r="R746" s="27">
        <f>IF(ISNA(VLOOKUP(E:E,'Мегавитрина на 21.09'!C:H,4,0)), VLOOKUP(E:E,'Мегавитрина на 21.09'!D:H,3,0),VLOOKUP(E:E,'Мегавитрина на 21.09'!C:H,4,0))</f>
        <v>0</v>
      </c>
      <c r="S746">
        <f>IF(ISNA(VLOOKUP(E:E,'Мегавитрина на 21.09'!C:H,5,0)), VLOOKUP(E:E,'Мегавитрина на 21.09'!D:H,4,0),VLOOKUP(E:E,'Мегавитрина на 21.09'!C:H,5,0))</f>
        <v>0</v>
      </c>
      <c r="T746" t="str">
        <f>IF(ISNA(VLOOKUP(E:E,'Мегавитрина на 21.09'!C:H,6,0)), VLOOKUP(E:E,'Мегавитрина на 21.09'!D:H,5,0),VLOOKUP(E:E,'Мегавитрина на 21.09'!C:H,6,0))</f>
        <v>??</v>
      </c>
    </row>
    <row r="747" spans="1:21" ht="20.100000000000001" hidden="1" customHeight="1">
      <c r="A747">
        <v>2</v>
      </c>
      <c r="B747">
        <v>746</v>
      </c>
      <c r="C747" t="s">
        <v>260</v>
      </c>
      <c r="D747" t="s">
        <v>2765</v>
      </c>
      <c r="E747" t="s">
        <v>1038</v>
      </c>
      <c r="F747" t="s">
        <v>260</v>
      </c>
      <c r="J747" s="9" t="s">
        <v>266</v>
      </c>
      <c r="L747" t="e">
        <f>VLOOKUP(F747&amp;E747,'Атрибут-ТОД2'!F:F,1,0)</f>
        <v>#N/A</v>
      </c>
      <c r="O747" s="27" t="str">
        <f>IF(ISNA(VLOOKUP(E:E,'Мегавитрина на 21.09'!C:H,1,0)), VLOOKUP(E:E,'Мегавитрина на 21.09'!D:H,1,0),VLOOKUP(E:E,'Мегавитрина на 21.09'!C:H,1,0))</f>
        <v>prd_cur_active_qty</v>
      </c>
      <c r="P747" s="27" t="str">
        <f>IF(ISNA(VLOOKUP(E:E,'Мегавитрина на 21.09'!C:H,2,0)), VLOOKUP(E:E,'Мегавитрина на 21.09'!D:H,1,0),VLOOKUP(E:E,'Мегавитрина на 21.09'!C:H,2,0))</f>
        <v>prd_cur_active_qty</v>
      </c>
      <c r="Q747" s="27" t="str">
        <f>IF(ISNA(VLOOKUP(E:E,'Мегавитрина на 21.09'!C:H,3,0)), VLOOKUP(E:E,'Мегавитрина на 21.09'!D:H,2,0),VLOOKUP(E:E,'Мегавитрина на 21.09'!C:H,3,0))</f>
        <v>Количество активных (с остатком более 1000 р) текущих счетов</v>
      </c>
      <c r="R747" s="27" t="str">
        <f>IF(ISNA(VLOOKUP(E:E,'Мегавитрина на 21.09'!C:H,4,0)), VLOOKUP(E:E,'Мегавитрина на 21.09'!D:H,3,0),VLOOKUP(E:E,'Мегавитрина на 21.09'!C:H,4,0))</f>
        <v>custom_rb_cod.dep_agrmnt_aggr; custom_rb_cod.dep_agrmnt</v>
      </c>
      <c r="S747">
        <f>IF(ISNA(VLOOKUP(E:E,'Мегавитрина на 21.09'!C:H,5,0)), VLOOKUP(E:E,'Мегавитрина на 21.09'!D:H,4,0),VLOOKUP(E:E,'Мегавитрина на 21.09'!C:H,5,0))</f>
        <v>0</v>
      </c>
      <c r="T747" t="str">
        <f>IF(ISNA(VLOOKUP(E:E,'Мегавитрина на 21.09'!C:H,6,0)), VLOOKUP(E:E,'Мегавитрина на 21.09'!D:H,5,0),VLOOKUP(E:E,'Мегавитрина на 21.09'!C:H,6,0))</f>
        <v xml:space="preserve">Sum(CASE WHEN da.dep_product_cat_cd IN ('CURRENT_ACCOUNT') AND daa.dep_curr_bal_rub_amt &gt;= 1000 THEN 1 ELSE 0 END) AS cur_active_qty,   WHERE  p_report_dt BETWEEN da.row_actual_from_dt AND da.row_actual_to_dt
  AND da.epk_id &lt;&gt; -1
  AND Coalesce(da.agrmnt_close_actual_dt, DATE '9999-12-31') &gt; p_report_dt </v>
      </c>
    </row>
    <row r="748" spans="1:21" ht="20.100000000000001" hidden="1" customHeight="1">
      <c r="A748">
        <v>2</v>
      </c>
      <c r="B748">
        <v>747</v>
      </c>
      <c r="C748" t="s">
        <v>260</v>
      </c>
      <c r="D748" t="s">
        <v>2765</v>
      </c>
      <c r="E748" t="s">
        <v>1039</v>
      </c>
      <c r="F748" t="s">
        <v>260</v>
      </c>
      <c r="J748" s="9" t="s">
        <v>266</v>
      </c>
      <c r="L748" t="e">
        <f>VLOOKUP(F748&amp;E748,'Атрибут-ТОД2'!F:F,1,0)</f>
        <v>#N/A</v>
      </c>
      <c r="O748" s="27" t="str">
        <f>IF(ISNA(VLOOKUP(E:E,'Мегавитрина на 21.09'!C:H,1,0)), VLOOKUP(E:E,'Мегавитрина на 21.09'!D:H,1,0),VLOOKUP(E:E,'Мегавитрина на 21.09'!C:H,1,0))</f>
        <v>prd_curr_acc_3m_nflag</v>
      </c>
      <c r="P748" s="27" t="str">
        <f>IF(ISNA(VLOOKUP(E:E,'Мегавитрина на 21.09'!C:H,2,0)), VLOOKUP(E:E,'Мегавитрина на 21.09'!D:H,1,0),VLOOKUP(E:E,'Мегавитрина на 21.09'!C:H,2,0))</f>
        <v>ppc_curr_acc_activity_nflag</v>
      </c>
      <c r="Q748" s="27" t="str">
        <f>IF(ISNA(VLOOKUP(E:E,'Мегавитрина на 21.09'!C:H,3,0)), VLOOKUP(E:E,'Мегавитрина на 21.09'!D:H,2,0),VLOOKUP(E:E,'Мегавитрина на 21.09'!C:H,3,0))</f>
        <v>Флаг активности клиента по продукту "Текущий счет" за 3 мес.</v>
      </c>
      <c r="R748" s="27" t="str">
        <f>IF(ISNA(VLOOKUP(E:E,'Мегавитрина на 21.09'!C:H,4,0)), VLOOKUP(E:E,'Мегавитрина на 21.09'!D:H,3,0),VLOOKUP(E:E,'Мегавитрина на 21.09'!C:H,4,0))</f>
        <v>custom_rb_cod.dep_agrmnt</v>
      </c>
      <c r="S748">
        <f>IF(ISNA(VLOOKUP(E:E,'Мегавитрина на 21.09'!C:H,5,0)), VLOOKUP(E:E,'Мегавитрина на 21.09'!D:H,4,0),VLOOKUP(E:E,'Мегавитрина на 21.09'!C:H,5,0))</f>
        <v>0</v>
      </c>
      <c r="T748" t="str">
        <f>IF(ISNA(VLOOKUP(E:E,'Мегавитрина на 21.09'!C:H,6,0)), VLOOKUP(E:E,'Мегавитрина на 21.09'!D:H,5,0),VLOOKUP(E:E,'Мегавитрина на 21.09'!C:H,6,0))</f>
        <v>CASE WHEN da.dep_product_cat_cd='CURRENT_ACCOUNT' AND (Coalesce(txn_inf_total_qty,0) - Coalesce(txn_otf_intr_pmt_qty,0) + Coalesce(txn_otf_total_qty,0) - Coalesce(txn_inf_intr_cap_qty,0) - Coalesce(txn_otf_acct_clsr_qty,0)
  - Coalesce(txn_inf_othr_qty,0)*(CASE WHEN txn_inf_othr_rub_amt&gt;0 THEN 0 ELSE 1 end) )&gt;0 THEN 1 ELSE 0 END 
WHERE  p_report_dt BETWEEN da.row_actual_from_dt AND da.row_actual_to_dt
  AND da.epk_id &lt;&gt; -1
  AND Coalesce(da.agrmnt_close_actual_dt, DATE '9999-12-31') &gt; p_report_dt</v>
      </c>
    </row>
    <row r="749" spans="1:21" ht="20.100000000000001" hidden="1" customHeight="1">
      <c r="A749">
        <v>2</v>
      </c>
      <c r="B749">
        <v>748</v>
      </c>
      <c r="C749" t="s">
        <v>260</v>
      </c>
      <c r="D749" t="s">
        <v>2765</v>
      </c>
      <c r="E749" t="s">
        <v>1040</v>
      </c>
      <c r="F749" t="s">
        <v>260</v>
      </c>
      <c r="H749">
        <f>VLOOKUP(E749,'Атрибут-ТОД'!B:F,3,0)</f>
        <v>0</v>
      </c>
      <c r="I749" t="s">
        <v>2213</v>
      </c>
      <c r="J749" s="9" t="s">
        <v>266</v>
      </c>
      <c r="K749" t="s">
        <v>2741</v>
      </c>
      <c r="L749" t="str">
        <f>VLOOKUP(F749&amp;E749,'Атрибут-ТОД2'!F:F,1,0)</f>
        <v>SBX_RETAIL_MP_DM.ft_client_aggr_mnth_epkprd_da_active_nflag</v>
      </c>
      <c r="O749" s="27" t="str">
        <f>IF(ISNA(VLOOKUP(E:E,'Мегавитрина на 21.09'!C:H,1,0)), VLOOKUP(E:E,'Мегавитрина на 21.09'!D:H,1,0),VLOOKUP(E:E,'Мегавитрина на 21.09'!C:H,1,0))</f>
        <v>prd_da_active_nflag</v>
      </c>
      <c r="P749" s="27" t="str">
        <f>IF(ISNA(VLOOKUP(E:E,'Мегавитрина на 21.09'!C:H,2,0)), VLOOKUP(E:E,'Мегавитрина на 21.09'!D:H,1,0),VLOOKUP(E:E,'Мегавитрина на 21.09'!C:H,2,0))</f>
        <v>prd_da_active_nflag</v>
      </c>
      <c r="Q749" s="27" t="str">
        <f>IF(ISNA(VLOOKUP(E:E,'Мегавитрина на 21.09'!C:H,3,0)), VLOOKUP(E:E,'Мегавитрина на 21.09'!D:H,2,0),VLOOKUP(E:E,'Мегавитрина на 21.09'!C:H,3,0))</f>
        <v>Числовой флаг активности клиента по продукту "Депозитный/текущий счет"  за отчетный мес.</v>
      </c>
      <c r="R749" s="27" t="str">
        <f>IF(ISNA(VLOOKUP(E:E,'Мегавитрина на 21.09'!C:H,4,0)), VLOOKUP(E:E,'Мегавитрина на 21.09'!D:H,3,0),VLOOKUP(E:E,'Мегавитрина на 21.09'!C:H,4,0))</f>
        <v>custom_rb_cod.dep_agrmnt_aggr; custom_rb_cod.dep_agrmnt</v>
      </c>
      <c r="S749">
        <f>IF(ISNA(VLOOKUP(E:E,'Мегавитрина на 21.09'!C:H,5,0)), VLOOKUP(E:E,'Мегавитрина на 21.09'!D:H,4,0),VLOOKUP(E:E,'Мегавитрина на 21.09'!C:H,5,0))</f>
        <v>0</v>
      </c>
      <c r="T749" t="str">
        <f>IF(ISNA(VLOOKUP(E:E,'Мегавитрина на 21.09'!C:H,6,0)), VLOOKUP(E:E,'Мегавитрина на 21.09'!D:H,5,0),VLOOKUP(E:E,'Мегавитрина на 21.09'!C:H,6,0))</f>
        <v xml:space="preserve">Max(CASE WHEN da.dep_product_cat_cd IN ('CURRENT_ACCOUNT','TERM_DEPOSIT') AND daa.dep_curr_bal_rub_amt &gt;= 1000 THEN 1 ELSE 0 END) AS da_active_nflag, WHERE  p_report_dt BETWEEN da.row_actual_from_dt AND da.row_actual_to_dt
  AND da.epk_id &lt;&gt; -1
  AND Coalesce(da.agrmnt_close_actual_dt, DATE '9999-12-31') &gt; p_report_dt </v>
      </c>
    </row>
    <row r="750" spans="1:21" ht="20.100000000000001" hidden="1" customHeight="1">
      <c r="A750">
        <v>2</v>
      </c>
      <c r="B750">
        <v>749</v>
      </c>
      <c r="C750" t="s">
        <v>260</v>
      </c>
      <c r="D750" t="s">
        <v>2765</v>
      </c>
      <c r="E750" t="s">
        <v>1041</v>
      </c>
      <c r="F750" t="s">
        <v>260</v>
      </c>
      <c r="J750" s="9" t="s">
        <v>266</v>
      </c>
      <c r="L750" t="e">
        <f>VLOOKUP(F750&amp;E750,'Атрибут-ТОД2'!F:F,1,0)</f>
        <v>#N/A</v>
      </c>
      <c r="O750" s="27" t="str">
        <f>IF(ISNA(VLOOKUP(E:E,'Мегавитрина на 21.09'!C:H,1,0)), VLOOKUP(E:E,'Мегавитрина на 21.09'!D:H,1,0),VLOOKUP(E:E,'Мегавитрина на 21.09'!C:H,1,0))</f>
        <v>prd_dep_active_qty</v>
      </c>
      <c r="P750" s="27" t="str">
        <f>IF(ISNA(VLOOKUP(E:E,'Мегавитрина на 21.09'!C:H,2,0)), VLOOKUP(E:E,'Мегавитрина на 21.09'!D:H,1,0),VLOOKUP(E:E,'Мегавитрина на 21.09'!C:H,2,0))</f>
        <v>prd_dep_active_qty</v>
      </c>
      <c r="Q750" s="27" t="str">
        <f>IF(ISNA(VLOOKUP(E:E,'Мегавитрина на 21.09'!C:H,3,0)), VLOOKUP(E:E,'Мегавитрина на 21.09'!D:H,2,0),VLOOKUP(E:E,'Мегавитрина на 21.09'!C:H,3,0))</f>
        <v>Количество активных депозитов с остатотком больше 1000 за отчетный месяц</v>
      </c>
      <c r="R750" s="27" t="str">
        <f>IF(ISNA(VLOOKUP(E:E,'Мегавитрина на 21.09'!C:H,4,0)), VLOOKUP(E:E,'Мегавитрина на 21.09'!D:H,3,0),VLOOKUP(E:E,'Мегавитрина на 21.09'!C:H,4,0))</f>
        <v>custom_rb_cod.dep_agrmnt_aggr; custom_rb_cod.dep_agrmnt</v>
      </c>
      <c r="S750">
        <f>IF(ISNA(VLOOKUP(E:E,'Мегавитрина на 21.09'!C:H,5,0)), VLOOKUP(E:E,'Мегавитрина на 21.09'!D:H,4,0),VLOOKUP(E:E,'Мегавитрина на 21.09'!C:H,5,0))</f>
        <v>0</v>
      </c>
      <c r="T750" t="str">
        <f>IF(ISNA(VLOOKUP(E:E,'Мегавитрина на 21.09'!C:H,6,0)), VLOOKUP(E:E,'Мегавитрина на 21.09'!D:H,5,0),VLOOKUP(E:E,'Мегавитрина на 21.09'!C:H,6,0))</f>
        <v xml:space="preserve">Sum(CASE WHEN da.dep_product_cat_cd IN ('TERM_DEPOSIT') AND daa.dep_curr_bal_rub_amt &gt;= 1000 THEN 1 ELSE 0 END)  WHERE  p_report_dt BETWEEN da.row_actual_from_dt AND da.row_actual_to_dt
  AND da.epk_id &lt;&gt; -1
  AND Coalesce(da.agrmnt_close_actual_dt, DATE '9999-12-31') &gt; p_report_dt </v>
      </c>
    </row>
    <row r="751" spans="1:21" ht="20.100000000000001" hidden="1" customHeight="1">
      <c r="A751">
        <v>2</v>
      </c>
      <c r="B751">
        <v>750</v>
      </c>
      <c r="C751" t="s">
        <v>260</v>
      </c>
      <c r="D751" t="s">
        <v>2765</v>
      </c>
      <c r="E751" t="s">
        <v>1043</v>
      </c>
      <c r="F751" t="s">
        <v>260</v>
      </c>
      <c r="J751" s="9" t="s">
        <v>266</v>
      </c>
      <c r="L751" t="e">
        <f>VLOOKUP(F751&amp;E751,'Атрибут-ТОД2'!F:F,1,0)</f>
        <v>#N/A</v>
      </c>
      <c r="O751" s="27" t="str">
        <f>IF(ISNA(VLOOKUP(E:E,'Мегавитрина на 21.09'!C:H,1,0)), VLOOKUP(E:E,'Мегавитрина на 21.09'!D:H,1,0),VLOOKUP(E:E,'Мегавитрина на 21.09'!C:H,1,0))</f>
        <v>prd_dszh_plus_active_nflag</v>
      </c>
      <c r="P751" s="27">
        <f>IF(ISNA(VLOOKUP(E:E,'Мегавитрина на 21.09'!C:H,2,0)), VLOOKUP(E:E,'Мегавитрина на 21.09'!D:H,1,0),VLOOKUP(E:E,'Мегавитрина на 21.09'!C:H,2,0))</f>
        <v>0</v>
      </c>
      <c r="Q751" s="27" t="str">
        <f>IF(ISNA(VLOOKUP(E:E,'Мегавитрина на 21.09'!C:H,3,0)), VLOOKUP(E:E,'Мегавитрина на 21.09'!D:H,2,0),VLOOKUP(E:E,'Мегавитрина на 21.09'!C:H,3,0))</f>
        <v>-</v>
      </c>
      <c r="R751" s="27">
        <f>IF(ISNA(VLOOKUP(E:E,'Мегавитрина на 21.09'!C:H,4,0)), VLOOKUP(E:E,'Мегавитрина на 21.09'!D:H,3,0),VLOOKUP(E:E,'Мегавитрина на 21.09'!C:H,4,0))</f>
        <v>0</v>
      </c>
      <c r="S751">
        <f>IF(ISNA(VLOOKUP(E:E,'Мегавитрина на 21.09'!C:H,5,0)), VLOOKUP(E:E,'Мегавитрина на 21.09'!D:H,4,0),VLOOKUP(E:E,'Мегавитрина на 21.09'!C:H,5,0))</f>
        <v>0</v>
      </c>
      <c r="T751" t="str">
        <f>IF(ISNA(VLOOKUP(E:E,'Мегавитрина на 21.09'!C:H,6,0)), VLOOKUP(E:E,'Мегавитрина на 21.09'!D:H,5,0),VLOOKUP(E:E,'Мегавитрина на 21.09'!C:H,6,0))</f>
        <v>??</v>
      </c>
    </row>
    <row r="752" spans="1:21" ht="20.100000000000001" hidden="1" customHeight="1">
      <c r="A752">
        <v>2</v>
      </c>
      <c r="B752">
        <v>751</v>
      </c>
      <c r="C752" t="s">
        <v>260</v>
      </c>
      <c r="D752" t="s">
        <v>2765</v>
      </c>
      <c r="E752" t="s">
        <v>1044</v>
      </c>
      <c r="F752" t="s">
        <v>260</v>
      </c>
      <c r="J752" s="9" t="s">
        <v>266</v>
      </c>
      <c r="L752" t="e">
        <f>VLOOKUP(F752&amp;E752,'Атрибут-ТОД2'!F:F,1,0)</f>
        <v>#N/A</v>
      </c>
      <c r="O752" s="27" t="str">
        <f>IF(ISNA(VLOOKUP(E:E,'Мегавитрина на 21.09'!C:H,1,0)), VLOOKUP(E:E,'Мегавитрина на 21.09'!D:H,1,0),VLOOKUP(E:E,'Мегавитрина на 21.09'!C:H,1,0))</f>
        <v>prd_du_active_nflag</v>
      </c>
      <c r="P752" s="27">
        <f>IF(ISNA(VLOOKUP(E:E,'Мегавитрина на 21.09'!C:H,2,0)), VLOOKUP(E:E,'Мегавитрина на 21.09'!D:H,1,0),VLOOKUP(E:E,'Мегавитрина на 21.09'!C:H,2,0))</f>
        <v>0</v>
      </c>
      <c r="Q752" s="27" t="str">
        <f>IF(ISNA(VLOOKUP(E:E,'Мегавитрина на 21.09'!C:H,3,0)), VLOOKUP(E:E,'Мегавитрина на 21.09'!D:H,2,0),VLOOKUP(E:E,'Мегавитрина на 21.09'!C:H,3,0))</f>
        <v>-</v>
      </c>
      <c r="R752" s="27">
        <f>IF(ISNA(VLOOKUP(E:E,'Мегавитрина на 21.09'!C:H,4,0)), VLOOKUP(E:E,'Мегавитрина на 21.09'!D:H,3,0),VLOOKUP(E:E,'Мегавитрина на 21.09'!C:H,4,0))</f>
        <v>0</v>
      </c>
      <c r="S752">
        <f>IF(ISNA(VLOOKUP(E:E,'Мегавитрина на 21.09'!C:H,5,0)), VLOOKUP(E:E,'Мегавитрина на 21.09'!D:H,4,0),VLOOKUP(E:E,'Мегавитрина на 21.09'!C:H,5,0))</f>
        <v>0</v>
      </c>
      <c r="T752" t="str">
        <f>IF(ISNA(VLOOKUP(E:E,'Мегавитрина на 21.09'!C:H,6,0)), VLOOKUP(E:E,'Мегавитрина на 21.09'!D:H,5,0),VLOOKUP(E:E,'Мегавитрина на 21.09'!C:H,6,0))</f>
        <v>??</v>
      </c>
    </row>
    <row r="753" spans="1:20" ht="20.100000000000001" hidden="1" customHeight="1">
      <c r="A753">
        <v>2</v>
      </c>
      <c r="B753">
        <v>752</v>
      </c>
      <c r="C753" t="s">
        <v>260</v>
      </c>
      <c r="D753" t="s">
        <v>2765</v>
      </c>
      <c r="E753" t="s">
        <v>1030</v>
      </c>
      <c r="F753" t="s">
        <v>260</v>
      </c>
      <c r="J753" s="9" t="s">
        <v>266</v>
      </c>
      <c r="L753" t="e">
        <f>VLOOKUP(F753&amp;E753,'Атрибут-ТОД2'!F:F,1,0)</f>
        <v>#N/A</v>
      </c>
      <c r="O753" s="27" t="e">
        <f>IF(ISNA(VLOOKUP(E:E,'Мегавитрина на 21.09'!C:H,1,0)), VLOOKUP(E:E,'Мегавитрина на 21.09'!D:H,1,0),VLOOKUP(E:E,'Мегавитрина на 21.09'!C:H,1,0))</f>
        <v>#N/A</v>
      </c>
      <c r="P753" s="27" t="e">
        <f>IF(ISNA(VLOOKUP(E:E,'Мегавитрина на 21.09'!C:H,2,0)), VLOOKUP(E:E,'Мегавитрина на 21.09'!D:H,1,0),VLOOKUP(E:E,'Мегавитрина на 21.09'!C:H,2,0))</f>
        <v>#N/A</v>
      </c>
      <c r="Q753" s="27" t="e">
        <f>IF(ISNA(VLOOKUP(E:E,'Мегавитрина на 21.09'!C:H,3,0)), VLOOKUP(E:E,'Мегавитрина на 21.09'!D:H,2,0),VLOOKUP(E:E,'Мегавитрина на 21.09'!C:H,3,0))</f>
        <v>#N/A</v>
      </c>
      <c r="R753" s="27" t="e">
        <f>IF(ISNA(VLOOKUP(E:E,'Мегавитрина на 21.09'!C:H,4,0)), VLOOKUP(E:E,'Мегавитрина на 21.09'!D:H,3,0),VLOOKUP(E:E,'Мегавитрина на 21.09'!C:H,4,0))</f>
        <v>#N/A</v>
      </c>
      <c r="S753" t="e">
        <f>IF(ISNA(VLOOKUP(E:E,'Мегавитрина на 21.09'!C:H,5,0)), VLOOKUP(E:E,'Мегавитрина на 21.09'!D:H,4,0),VLOOKUP(E:E,'Мегавитрина на 21.09'!C:H,5,0))</f>
        <v>#N/A</v>
      </c>
      <c r="T753" t="e">
        <f>IF(ISNA(VLOOKUP(E:E,'Мегавитрина на 21.09'!C:H,6,0)), VLOOKUP(E:E,'Мегавитрина на 21.09'!D:H,5,0),VLOOKUP(E:E,'Мегавитрина на 21.09'!C:H,6,0))</f>
        <v>#N/A</v>
      </c>
    </row>
    <row r="754" spans="1:20" ht="20.100000000000001" hidden="1" customHeight="1">
      <c r="A754">
        <v>2</v>
      </c>
      <c r="B754">
        <v>753</v>
      </c>
      <c r="C754" t="s">
        <v>260</v>
      </c>
      <c r="D754" t="s">
        <v>2765</v>
      </c>
      <c r="E754" t="s">
        <v>1045</v>
      </c>
      <c r="F754" t="s">
        <v>260</v>
      </c>
      <c r="J754" s="9" t="s">
        <v>266</v>
      </c>
      <c r="L754" t="e">
        <f>VLOOKUP(F754&amp;E754,'Атрибут-ТОД2'!F:F,1,0)</f>
        <v>#N/A</v>
      </c>
      <c r="O754" s="27" t="str">
        <f>IF(ISNA(VLOOKUP(E:E,'Мегавитрина на 21.09'!C:H,1,0)), VLOOKUP(E:E,'Мегавитрина на 21.09'!D:H,1,0),VLOOKUP(E:E,'Мегавитрина на 21.09'!C:H,1,0))</f>
        <v>prd_fors_active_nflag</v>
      </c>
      <c r="P754" s="27">
        <f>IF(ISNA(VLOOKUP(E:E,'Мегавитрина на 21.09'!C:H,2,0)), VLOOKUP(E:E,'Мегавитрина на 21.09'!D:H,1,0),VLOOKUP(E:E,'Мегавитрина на 21.09'!C:H,2,0))</f>
        <v>0</v>
      </c>
      <c r="Q754" s="27" t="str">
        <f>IF(ISNA(VLOOKUP(E:E,'Мегавитрина на 21.09'!C:H,3,0)), VLOOKUP(E:E,'Мегавитрина на 21.09'!D:H,2,0),VLOOKUP(E:E,'Мегавитрина на 21.09'!C:H,3,0))</f>
        <v>-</v>
      </c>
      <c r="R754" s="27">
        <f>IF(ISNA(VLOOKUP(E:E,'Мегавитрина на 21.09'!C:H,4,0)), VLOOKUP(E:E,'Мегавитрина на 21.09'!D:H,3,0),VLOOKUP(E:E,'Мегавитрина на 21.09'!C:H,4,0))</f>
        <v>0</v>
      </c>
      <c r="S754">
        <f>IF(ISNA(VLOOKUP(E:E,'Мегавитрина на 21.09'!C:H,5,0)), VLOOKUP(E:E,'Мегавитрина на 21.09'!D:H,4,0),VLOOKUP(E:E,'Мегавитрина на 21.09'!C:H,5,0))</f>
        <v>0</v>
      </c>
      <c r="T754" t="str">
        <f>IF(ISNA(VLOOKUP(E:E,'Мегавитрина на 21.09'!C:H,6,0)), VLOOKUP(E:E,'Мегавитрина на 21.09'!D:H,5,0),VLOOKUP(E:E,'Мегавитрина на 21.09'!C:H,6,0))</f>
        <v>??</v>
      </c>
    </row>
    <row r="755" spans="1:20" ht="20.100000000000001" hidden="1" customHeight="1">
      <c r="A755">
        <v>2</v>
      </c>
      <c r="B755">
        <v>754</v>
      </c>
      <c r="C755" t="s">
        <v>260</v>
      </c>
      <c r="D755" t="s">
        <v>2765</v>
      </c>
      <c r="E755" t="s">
        <v>1046</v>
      </c>
      <c r="F755" t="s">
        <v>260</v>
      </c>
      <c r="J755" s="9" t="s">
        <v>266</v>
      </c>
      <c r="L755" t="e">
        <f>VLOOKUP(F755&amp;E755,'Атрибут-ТОД2'!F:F,1,0)</f>
        <v>#N/A</v>
      </c>
      <c r="O755" s="27" t="str">
        <f>IF(ISNA(VLOOKUP(E:E,'Мегавитрина на 21.09'!C:H,1,0)), VLOOKUP(E:E,'Мегавитрина на 21.09'!D:H,1,0),VLOOKUP(E:E,'Мегавитрина на 21.09'!C:H,1,0))</f>
        <v>prd_head_fam_active_nflag</v>
      </c>
      <c r="P755" s="27">
        <f>IF(ISNA(VLOOKUP(E:E,'Мегавитрина на 21.09'!C:H,2,0)), VLOOKUP(E:E,'Мегавитрина на 21.09'!D:H,1,0),VLOOKUP(E:E,'Мегавитрина на 21.09'!C:H,2,0))</f>
        <v>0</v>
      </c>
      <c r="Q755" s="27" t="str">
        <f>IF(ISNA(VLOOKUP(E:E,'Мегавитрина на 21.09'!C:H,3,0)), VLOOKUP(E:E,'Мегавитрина на 21.09'!D:H,2,0),VLOOKUP(E:E,'Мегавитрина на 21.09'!C:H,3,0))</f>
        <v>-</v>
      </c>
      <c r="R755" s="27">
        <f>IF(ISNA(VLOOKUP(E:E,'Мегавитрина на 21.09'!C:H,4,0)), VLOOKUP(E:E,'Мегавитрина на 21.09'!D:H,3,0),VLOOKUP(E:E,'Мегавитрина на 21.09'!C:H,4,0))</f>
        <v>0</v>
      </c>
      <c r="S755">
        <f>IF(ISNA(VLOOKUP(E:E,'Мегавитрина на 21.09'!C:H,5,0)), VLOOKUP(E:E,'Мегавитрина на 21.09'!D:H,4,0),VLOOKUP(E:E,'Мегавитрина на 21.09'!C:H,5,0))</f>
        <v>0</v>
      </c>
      <c r="T755" t="str">
        <f>IF(ISNA(VLOOKUP(E:E,'Мегавитрина на 21.09'!C:H,6,0)), VLOOKUP(E:E,'Мегавитрина на 21.09'!D:H,5,0),VLOOKUP(E:E,'Мегавитрина на 21.09'!C:H,6,0))</f>
        <v>??</v>
      </c>
    </row>
    <row r="756" spans="1:20" ht="20.100000000000001" hidden="1" customHeight="1">
      <c r="A756">
        <v>2</v>
      </c>
      <c r="B756">
        <v>755</v>
      </c>
      <c r="C756" t="s">
        <v>260</v>
      </c>
      <c r="D756" t="s">
        <v>2765</v>
      </c>
      <c r="E756" t="s">
        <v>1047</v>
      </c>
      <c r="F756" t="s">
        <v>260</v>
      </c>
      <c r="I756" t="s">
        <v>2214</v>
      </c>
      <c r="J756" s="9" t="s">
        <v>266</v>
      </c>
      <c r="L756" t="e">
        <f>VLOOKUP(F756&amp;E756,'Атрибут-ТОД2'!F:F,1,0)</f>
        <v>#N/A</v>
      </c>
      <c r="O756" s="27" t="str">
        <f>IF(ISNA(VLOOKUP(E:E,'Мегавитрина на 21.09'!C:H,1,0)), VLOOKUP(E:E,'Мегавитрина на 21.09'!D:H,1,0),VLOOKUP(E:E,'Мегавитрина на 21.09'!C:H,1,0))</f>
        <v>prd_ib_active_1m_nflag</v>
      </c>
      <c r="P756" s="27" t="str">
        <f>IF(ISNA(VLOOKUP(E:E,'Мегавитрина на 21.09'!C:H,2,0)), VLOOKUP(E:E,'Мегавитрина на 21.09'!D:H,1,0),VLOOKUP(E:E,'Мегавитрина на 21.09'!C:H,2,0))</f>
        <v>prd_ib_active_1m_nflag</v>
      </c>
      <c r="Q756" s="27" t="str">
        <f>IF(ISNA(VLOOKUP(E:E,'Мегавитрина на 21.09'!C:H,3,0)), VLOOKUP(E:E,'Мегавитрина на 21.09'!D:H,2,0),VLOOKUP(E:E,'Мегавитрина на 21.09'!C:H,3,0))</f>
        <v>Числовой флаг активности клиента по продукту "СБОЛ (интернет-банк)"  за 1 мес</v>
      </c>
      <c r="R756" s="27" t="str">
        <f>IF(ISNA(VLOOKUP(E:E,'Мегавитрина на 21.09'!C:H,4,0)), VLOOKUP(E:E,'Мегавитрина на 21.09'!D:H,3,0),VLOOKUP(E:E,'Мегавитрина на 21.09'!C:H,4,0))</f>
        <v>custom_rb_card.agrmnt_mnth</v>
      </c>
      <c r="S756">
        <f>IF(ISNA(VLOOKUP(E:E,'Мегавитрина на 21.09'!C:H,5,0)), VLOOKUP(E:E,'Мегавитрина на 21.09'!D:H,4,0),VLOOKUP(E:E,'Мегавитрина на 21.09'!C:H,5,0))</f>
        <v>0</v>
      </c>
      <c r="T756" t="str">
        <f>IF(ISNA(VLOOKUP(E:E,'Мегавитрина на 21.09'!C:H,6,0)), VLOOKUP(E:E,'Мегавитрина на 21.09'!D:H,5,0),VLOOKUP(E:E,'Мегавитрина на 21.09'!C:H,6,0))</f>
        <v xml:space="preserve">Max(ppc_ib_active_1m_nflag) </v>
      </c>
    </row>
    <row r="757" spans="1:20" ht="20.100000000000001" hidden="1" customHeight="1">
      <c r="A757">
        <v>2</v>
      </c>
      <c r="B757">
        <v>756</v>
      </c>
      <c r="C757" t="s">
        <v>260</v>
      </c>
      <c r="D757" t="s">
        <v>2765</v>
      </c>
      <c r="E757" t="s">
        <v>1396</v>
      </c>
      <c r="F757" t="s">
        <v>260</v>
      </c>
      <c r="I757" t="s">
        <v>2417</v>
      </c>
      <c r="J757" s="9" t="s">
        <v>266</v>
      </c>
      <c r="L757" t="e">
        <f>VLOOKUP(F757&amp;E757,'Атрибут-ТОД2'!F:F,1,0)</f>
        <v>#N/A</v>
      </c>
      <c r="O757" s="27" t="e">
        <f>IF(ISNA(VLOOKUP(E:E,'Мегавитрина на 21.09'!C:H,1,0)), VLOOKUP(E:E,'Мегавитрина на 21.09'!D:H,1,0),VLOOKUP(E:E,'Мегавитрина на 21.09'!C:H,1,0))</f>
        <v>#N/A</v>
      </c>
      <c r="P757" s="27" t="e">
        <f>IF(ISNA(VLOOKUP(E:E,'Мегавитрина на 21.09'!C:H,2,0)), VLOOKUP(E:E,'Мегавитрина на 21.09'!D:H,1,0),VLOOKUP(E:E,'Мегавитрина на 21.09'!C:H,2,0))</f>
        <v>#N/A</v>
      </c>
      <c r="Q757" s="27" t="e">
        <f>IF(ISNA(VLOOKUP(E:E,'Мегавитрина на 21.09'!C:H,3,0)), VLOOKUP(E:E,'Мегавитрина на 21.09'!D:H,2,0),VLOOKUP(E:E,'Мегавитрина на 21.09'!C:H,3,0))</f>
        <v>#N/A</v>
      </c>
      <c r="R757" s="27" t="e">
        <f>IF(ISNA(VLOOKUP(E:E,'Мегавитрина на 21.09'!C:H,4,0)), VLOOKUP(E:E,'Мегавитрина на 21.09'!D:H,3,0),VLOOKUP(E:E,'Мегавитрина на 21.09'!C:H,4,0))</f>
        <v>#N/A</v>
      </c>
      <c r="S757" t="e">
        <f>IF(ISNA(VLOOKUP(E:E,'Мегавитрина на 21.09'!C:H,5,0)), VLOOKUP(E:E,'Мегавитрина на 21.09'!D:H,4,0),VLOOKUP(E:E,'Мегавитрина на 21.09'!C:H,5,0))</f>
        <v>#N/A</v>
      </c>
      <c r="T757" t="e">
        <f>IF(ISNA(VLOOKUP(E:E,'Мегавитрина на 21.09'!C:H,6,0)), VLOOKUP(E:E,'Мегавитрина на 21.09'!D:H,5,0),VLOOKUP(E:E,'Мегавитрина на 21.09'!C:H,6,0))</f>
        <v>#N/A</v>
      </c>
    </row>
    <row r="758" spans="1:20" ht="20.100000000000001" hidden="1" customHeight="1">
      <c r="A758">
        <v>2</v>
      </c>
      <c r="B758">
        <v>757</v>
      </c>
      <c r="C758" t="s">
        <v>260</v>
      </c>
      <c r="D758" t="s">
        <v>2765</v>
      </c>
      <c r="E758" t="s">
        <v>1048</v>
      </c>
      <c r="F758" t="s">
        <v>260</v>
      </c>
      <c r="J758" s="9" t="s">
        <v>266</v>
      </c>
      <c r="L758" t="e">
        <f>VLOOKUP(F758&amp;E758,'Атрибут-ТОД2'!F:F,1,0)</f>
        <v>#N/A</v>
      </c>
      <c r="O758" s="27" t="str">
        <f>IF(ISNA(VLOOKUP(E:E,'Мегавитрина на 21.09'!C:H,1,0)), VLOOKUP(E:E,'Мегавитрина на 21.09'!D:H,1,0),VLOOKUP(E:E,'Мегавитрина на 21.09'!C:H,1,0))</f>
        <v>prd_iis_active_nflag</v>
      </c>
      <c r="P758" s="27">
        <f>IF(ISNA(VLOOKUP(E:E,'Мегавитрина на 21.09'!C:H,2,0)), VLOOKUP(E:E,'Мегавитрина на 21.09'!D:H,1,0),VLOOKUP(E:E,'Мегавитрина на 21.09'!C:H,2,0))</f>
        <v>0</v>
      </c>
      <c r="Q758" s="27" t="str">
        <f>IF(ISNA(VLOOKUP(E:E,'Мегавитрина на 21.09'!C:H,3,0)), VLOOKUP(E:E,'Мегавитрина на 21.09'!D:H,2,0),VLOOKUP(E:E,'Мегавитрина на 21.09'!C:H,3,0))</f>
        <v>-</v>
      </c>
      <c r="R758" s="27">
        <f>IF(ISNA(VLOOKUP(E:E,'Мегавитрина на 21.09'!C:H,4,0)), VLOOKUP(E:E,'Мегавитрина на 21.09'!D:H,3,0),VLOOKUP(E:E,'Мегавитрина на 21.09'!C:H,4,0))</f>
        <v>0</v>
      </c>
      <c r="S758">
        <f>IF(ISNA(VLOOKUP(E:E,'Мегавитрина на 21.09'!C:H,5,0)), VLOOKUP(E:E,'Мегавитрина на 21.09'!D:H,4,0),VLOOKUP(E:E,'Мегавитрина на 21.09'!C:H,5,0))</f>
        <v>0</v>
      </c>
      <c r="T758" t="str">
        <f>IF(ISNA(VLOOKUP(E:E,'Мегавитрина на 21.09'!C:H,6,0)), VLOOKUP(E:E,'Мегавитрина на 21.09'!D:H,5,0),VLOOKUP(E:E,'Мегавитрина на 21.09'!C:H,6,0))</f>
        <v>??</v>
      </c>
    </row>
    <row r="759" spans="1:20" ht="20.100000000000001" hidden="1" customHeight="1">
      <c r="A759">
        <v>2</v>
      </c>
      <c r="B759">
        <v>758</v>
      </c>
      <c r="C759" t="s">
        <v>260</v>
      </c>
      <c r="D759" t="s">
        <v>2765</v>
      </c>
      <c r="E759" t="s">
        <v>1053</v>
      </c>
      <c r="F759" t="s">
        <v>260</v>
      </c>
      <c r="J759" s="9" t="s">
        <v>266</v>
      </c>
      <c r="L759" t="e">
        <f>VLOOKUP(F759&amp;E759,'Атрибут-ТОД2'!F:F,1,0)</f>
        <v>#N/A</v>
      </c>
      <c r="O759" s="27" t="e">
        <f>IF(ISNA(VLOOKUP(E:E,'Мегавитрина на 21.09'!C:H,1,0)), VLOOKUP(E:E,'Мегавитрина на 21.09'!D:H,1,0),VLOOKUP(E:E,'Мегавитрина на 21.09'!C:H,1,0))</f>
        <v>#N/A</v>
      </c>
      <c r="P759" s="27" t="e">
        <f>IF(ISNA(VLOOKUP(E:E,'Мегавитрина на 21.09'!C:H,2,0)), VLOOKUP(E:E,'Мегавитрина на 21.09'!D:H,1,0),VLOOKUP(E:E,'Мегавитрина на 21.09'!C:H,2,0))</f>
        <v>#N/A</v>
      </c>
      <c r="Q759" s="27" t="e">
        <f>IF(ISNA(VLOOKUP(E:E,'Мегавитрина на 21.09'!C:H,3,0)), VLOOKUP(E:E,'Мегавитрина на 21.09'!D:H,2,0),VLOOKUP(E:E,'Мегавитрина на 21.09'!C:H,3,0))</f>
        <v>#N/A</v>
      </c>
      <c r="R759" s="27" t="e">
        <f>IF(ISNA(VLOOKUP(E:E,'Мегавитрина на 21.09'!C:H,4,0)), VLOOKUP(E:E,'Мегавитрина на 21.09'!D:H,3,0),VLOOKUP(E:E,'Мегавитрина на 21.09'!C:H,4,0))</f>
        <v>#N/A</v>
      </c>
      <c r="S759" t="e">
        <f>IF(ISNA(VLOOKUP(E:E,'Мегавитрина на 21.09'!C:H,5,0)), VLOOKUP(E:E,'Мегавитрина на 21.09'!D:H,4,0),VLOOKUP(E:E,'Мегавитрина на 21.09'!C:H,5,0))</f>
        <v>#N/A</v>
      </c>
      <c r="T759" t="e">
        <f>IF(ISNA(VLOOKUP(E:E,'Мегавитрина на 21.09'!C:H,6,0)), VLOOKUP(E:E,'Мегавитрина на 21.09'!D:H,5,0),VLOOKUP(E:E,'Мегавитрина на 21.09'!C:H,6,0))</f>
        <v>#N/A</v>
      </c>
    </row>
    <row r="760" spans="1:20" ht="20.100000000000001" hidden="1" customHeight="1">
      <c r="A760">
        <v>2</v>
      </c>
      <c r="B760">
        <v>759</v>
      </c>
      <c r="C760" t="s">
        <v>260</v>
      </c>
      <c r="D760" t="s">
        <v>2765</v>
      </c>
      <c r="E760" t="s">
        <v>1049</v>
      </c>
      <c r="F760" t="s">
        <v>260</v>
      </c>
      <c r="J760" s="9" t="s">
        <v>266</v>
      </c>
      <c r="L760" t="e">
        <f>VLOOKUP(F760&amp;E760,'Атрибут-ТОД2'!F:F,1,0)</f>
        <v>#N/A</v>
      </c>
      <c r="O760" s="27" t="str">
        <f>IF(ISNA(VLOOKUP(E:E,'Мегавитрина на 21.09'!C:H,1,0)), VLOOKUP(E:E,'Мегавитрина на 21.09'!D:H,1,0),VLOOKUP(E:E,'Мегавитрина на 21.09'!C:H,1,0))</f>
        <v>prd_inter_med_active_nflag</v>
      </c>
      <c r="P760" s="27">
        <f>IF(ISNA(VLOOKUP(E:E,'Мегавитрина на 21.09'!C:H,2,0)), VLOOKUP(E:E,'Мегавитрина на 21.09'!D:H,1,0),VLOOKUP(E:E,'Мегавитрина на 21.09'!C:H,2,0))</f>
        <v>0</v>
      </c>
      <c r="Q760" s="27" t="str">
        <f>IF(ISNA(VLOOKUP(E:E,'Мегавитрина на 21.09'!C:H,3,0)), VLOOKUP(E:E,'Мегавитрина на 21.09'!D:H,2,0),VLOOKUP(E:E,'Мегавитрина на 21.09'!C:H,3,0))</f>
        <v>-</v>
      </c>
      <c r="R760" s="27">
        <f>IF(ISNA(VLOOKUP(E:E,'Мегавитрина на 21.09'!C:H,4,0)), VLOOKUP(E:E,'Мегавитрина на 21.09'!D:H,3,0),VLOOKUP(E:E,'Мегавитрина на 21.09'!C:H,4,0))</f>
        <v>0</v>
      </c>
      <c r="S760">
        <f>IF(ISNA(VLOOKUP(E:E,'Мегавитрина на 21.09'!C:H,5,0)), VLOOKUP(E:E,'Мегавитрина на 21.09'!D:H,4,0),VLOOKUP(E:E,'Мегавитрина на 21.09'!C:H,5,0))</f>
        <v>0</v>
      </c>
      <c r="T760" t="str">
        <f>IF(ISNA(VLOOKUP(E:E,'Мегавитрина на 21.09'!C:H,6,0)), VLOOKUP(E:E,'Мегавитрина на 21.09'!D:H,5,0),VLOOKUP(E:E,'Мегавитрина на 21.09'!C:H,6,0))</f>
        <v>??</v>
      </c>
    </row>
    <row r="761" spans="1:20" ht="20.100000000000001" hidden="1" customHeight="1">
      <c r="A761">
        <v>2</v>
      </c>
      <c r="B761">
        <v>760</v>
      </c>
      <c r="C761" t="s">
        <v>260</v>
      </c>
      <c r="D761" t="s">
        <v>2765</v>
      </c>
      <c r="E761" t="s">
        <v>1050</v>
      </c>
      <c r="F761" t="s">
        <v>260</v>
      </c>
      <c r="J761" s="9" t="s">
        <v>266</v>
      </c>
      <c r="L761" t="e">
        <f>VLOOKUP(F761&amp;E761,'Атрибут-ТОД2'!F:F,1,0)</f>
        <v>#N/A</v>
      </c>
      <c r="O761" s="27" t="str">
        <f>IF(ISNA(VLOOKUP(E:E,'Мегавитрина на 21.09'!C:H,1,0)), VLOOKUP(E:E,'Мегавитрина на 21.09'!D:H,1,0),VLOOKUP(E:E,'Мегавитрина на 21.09'!C:H,1,0))</f>
        <v>prd_invest_insur_life_active_nflag</v>
      </c>
      <c r="P761" s="27">
        <f>IF(ISNA(VLOOKUP(E:E,'Мегавитрина на 21.09'!C:H,2,0)), VLOOKUP(E:E,'Мегавитрина на 21.09'!D:H,1,0),VLOOKUP(E:E,'Мегавитрина на 21.09'!C:H,2,0))</f>
        <v>0</v>
      </c>
      <c r="Q761" s="27" t="str">
        <f>IF(ISNA(VLOOKUP(E:E,'Мегавитрина на 21.09'!C:H,3,0)), VLOOKUP(E:E,'Мегавитрина на 21.09'!D:H,2,0),VLOOKUP(E:E,'Мегавитрина на 21.09'!C:H,3,0))</f>
        <v>-</v>
      </c>
      <c r="R761" s="27">
        <f>IF(ISNA(VLOOKUP(E:E,'Мегавитрина на 21.09'!C:H,4,0)), VLOOKUP(E:E,'Мегавитрина на 21.09'!D:H,3,0),VLOOKUP(E:E,'Мегавитрина на 21.09'!C:H,4,0))</f>
        <v>0</v>
      </c>
      <c r="S761">
        <f>IF(ISNA(VLOOKUP(E:E,'Мегавитрина на 21.09'!C:H,5,0)), VLOOKUP(E:E,'Мегавитрина на 21.09'!D:H,4,0),VLOOKUP(E:E,'Мегавитрина на 21.09'!C:H,5,0))</f>
        <v>0</v>
      </c>
      <c r="T761" t="str">
        <f>IF(ISNA(VLOOKUP(E:E,'Мегавитрина на 21.09'!C:H,6,0)), VLOOKUP(E:E,'Мегавитрина на 21.09'!D:H,5,0),VLOOKUP(E:E,'Мегавитрина на 21.09'!C:H,6,0))</f>
        <v>??</v>
      </c>
    </row>
    <row r="762" spans="1:20" ht="20.100000000000001" hidden="1" customHeight="1">
      <c r="A762">
        <v>2</v>
      </c>
      <c r="B762">
        <v>761</v>
      </c>
      <c r="C762" t="s">
        <v>260</v>
      </c>
      <c r="D762" t="s">
        <v>2765</v>
      </c>
      <c r="E762" t="s">
        <v>607</v>
      </c>
      <c r="F762" t="s">
        <v>260</v>
      </c>
      <c r="J762" s="9" t="s">
        <v>264</v>
      </c>
      <c r="L762" t="e">
        <f>VLOOKUP(F762&amp;E762,'Атрибут-ТОД2'!F:F,1,0)</f>
        <v>#N/A</v>
      </c>
      <c r="O762" s="27" t="str">
        <f>IF(ISNA(VLOOKUP(E:E,'Мегавитрина на 21.09'!C:H,1,0)), VLOOKUP(E:E,'Мегавитрина на 21.09'!D:H,1,0),VLOOKUP(E:E,'Мегавитрина на 21.09'!C:H,1,0))</f>
        <v>sd_dead_nflag</v>
      </c>
      <c r="P762" s="27" t="str">
        <f>IF(ISNA(VLOOKUP(E:E,'Мегавитрина на 21.09'!C:H,2,0)), VLOOKUP(E:E,'Мегавитрина на 21.09'!D:H,1,0),VLOOKUP(E:E,'Мегавитрина на 21.09'!C:H,2,0))</f>
        <v>ext_dead_nflag</v>
      </c>
      <c r="Q762" s="27" t="str">
        <f>IF(ISNA(VLOOKUP(E:E,'Мегавитрина на 21.09'!C:H,3,0)), VLOOKUP(E:E,'Мегавитрина на 21.09'!D:H,2,0),VLOOKUP(E:E,'Мегавитрина на 21.09'!C:H,3,0))</f>
        <v>Флаг смерти клиента</v>
      </c>
      <c r="R762" s="27" t="str">
        <f>IF(ISNA(VLOOKUP(E:E,'Мегавитрина на 21.09'!C:H,4,0)), VLOOKUP(E:E,'Мегавитрина на 21.09'!D:H,3,0),VLOOKUP(E:E,'Мегавитрина на 21.09'!C:H,4,0))</f>
        <v>КСЛ</v>
      </c>
      <c r="S762" t="str">
        <f>IF(ISNA(VLOOKUP(E:E,'Мегавитрина на 21.09'!C:H,5,0)), VLOOKUP(E:E,'Мегавитрина на 21.09'!D:H,4,0),VLOOKUP(E:E,'Мегавитрина на 21.09'!C:H,5,0))</f>
        <v xml:space="preserve">SBX_Retail_MP_DM.dm_stop_list </v>
      </c>
      <c r="T762" t="str">
        <f>IF(ISNA(VLOOKUP(E:E,'Мегавитрина на 21.09'!C:H,6,0)), VLOOKUP(E:E,'Мегавитрина на 21.09'!D:H,5,0),VLOOKUP(E:E,'Мегавитрина на 21.09'!C:H,6,0))</f>
        <v>Max(CASE WHEN sl.refusal_type_id = 5 THEN 1 ELSE 0 END) Over (PARTITION BY sl.epk_id ROWS BETWEEN Unbounded Preceding AND Unbounded Following) AS dead_nflag where active_flag = 'Y'</v>
      </c>
    </row>
    <row r="763" spans="1:20" ht="20.100000000000001" hidden="1" customHeight="1">
      <c r="A763">
        <v>2</v>
      </c>
      <c r="B763">
        <v>762</v>
      </c>
      <c r="C763" t="s">
        <v>260</v>
      </c>
      <c r="D763" t="s">
        <v>2765</v>
      </c>
      <c r="E763" t="s">
        <v>668</v>
      </c>
      <c r="F763" t="s">
        <v>260</v>
      </c>
      <c r="J763" s="9" t="s">
        <v>264</v>
      </c>
      <c r="L763" t="e">
        <f>VLOOKUP(F763&amp;E763,'Атрибут-ТОД2'!F:F,1,0)</f>
        <v>#N/A</v>
      </c>
      <c r="O763" s="27" t="e">
        <f>IF(ISNA(VLOOKUP(E:E,'Мегавитрина на 21.09'!C:H,1,0)), VLOOKUP(E:E,'Мегавитрина на 21.09'!D:H,1,0),VLOOKUP(E:E,'Мегавитрина на 21.09'!C:H,1,0))</f>
        <v>#N/A</v>
      </c>
      <c r="P763" s="27" t="e">
        <f>IF(ISNA(VLOOKUP(E:E,'Мегавитрина на 21.09'!C:H,2,0)), VLOOKUP(E:E,'Мегавитрина на 21.09'!D:H,1,0),VLOOKUP(E:E,'Мегавитрина на 21.09'!C:H,2,0))</f>
        <v>#N/A</v>
      </c>
      <c r="Q763" s="27" t="e">
        <f>IF(ISNA(VLOOKUP(E:E,'Мегавитрина на 21.09'!C:H,3,0)), VLOOKUP(E:E,'Мегавитрина на 21.09'!D:H,2,0),VLOOKUP(E:E,'Мегавитрина на 21.09'!C:H,3,0))</f>
        <v>#N/A</v>
      </c>
      <c r="R763" s="27" t="e">
        <f>IF(ISNA(VLOOKUP(E:E,'Мегавитрина на 21.09'!C:H,4,0)), VLOOKUP(E:E,'Мегавитрина на 21.09'!D:H,3,0),VLOOKUP(E:E,'Мегавитрина на 21.09'!C:H,4,0))</f>
        <v>#N/A</v>
      </c>
      <c r="S763" t="e">
        <f>IF(ISNA(VLOOKUP(E:E,'Мегавитрина на 21.09'!C:H,5,0)), VLOOKUP(E:E,'Мегавитрина на 21.09'!D:H,4,0),VLOOKUP(E:E,'Мегавитрина на 21.09'!C:H,5,0))</f>
        <v>#N/A</v>
      </c>
      <c r="T763" t="e">
        <f>IF(ISNA(VLOOKUP(E:E,'Мегавитрина на 21.09'!C:H,6,0)), VLOOKUP(E:E,'Мегавитрина на 21.09'!D:H,5,0),VLOOKUP(E:E,'Мегавитрина на 21.09'!C:H,6,0))</f>
        <v>#N/A</v>
      </c>
    </row>
    <row r="764" spans="1:20" ht="20.100000000000001" hidden="1" customHeight="1">
      <c r="A764">
        <v>2</v>
      </c>
      <c r="B764">
        <v>763</v>
      </c>
      <c r="C764" t="s">
        <v>260</v>
      </c>
      <c r="D764" t="s">
        <v>2765</v>
      </c>
      <c r="E764" t="s">
        <v>683</v>
      </c>
      <c r="F764" t="s">
        <v>260</v>
      </c>
      <c r="J764" s="9" t="s">
        <v>264</v>
      </c>
      <c r="L764" t="e">
        <f>VLOOKUP(F764&amp;E764,'Атрибут-ТОД2'!F:F,1,0)</f>
        <v>#N/A</v>
      </c>
      <c r="O764" s="27" t="str">
        <f>IF(ISNA(VLOOKUP(E:E,'Мегавитрина на 21.09'!C:H,1,0)), VLOOKUP(E:E,'Мегавитрина на 21.09'!D:H,1,0),VLOOKUP(E:E,'Мегавитрина на 21.09'!C:H,1,0))</f>
        <v>crd_dc_m2m_other_bank_amt</v>
      </c>
      <c r="P764" s="27">
        <f>IF(ISNA(VLOOKUP(E:E,'Мегавитрина на 21.09'!C:H,2,0)), VLOOKUP(E:E,'Мегавитрина на 21.09'!D:H,1,0),VLOOKUP(E:E,'Мегавитрина на 21.09'!C:H,2,0))</f>
        <v>0</v>
      </c>
      <c r="Q764" s="27" t="str">
        <f>IF(ISNA(VLOOKUP(E:E,'Мегавитрина на 21.09'!C:H,3,0)), VLOOKUP(E:E,'Мегавитрина на 21.09'!D:H,2,0),VLOOKUP(E:E,'Мегавитрина на 21.09'!C:H,3,0))</f>
        <v>Сумма сдергиваний с карты Сбербанка в другие банки по ДК за отчетный месяц</v>
      </c>
      <c r="R764" s="27" t="str">
        <f>IF(ISNA(VLOOKUP(E:E,'Мегавитрина на 21.09'!C:H,4,0)), VLOOKUP(E:E,'Мегавитрина на 21.09'!D:H,3,0),VLOOKUP(E:E,'Мегавитрина на 21.09'!C:H,4,0))</f>
        <v>custom_rb_card.card_agrmnt</v>
      </c>
      <c r="S764">
        <f>IF(ISNA(VLOOKUP(E:E,'Мегавитрина на 21.09'!C:H,5,0)), VLOOKUP(E:E,'Мегавитрина на 21.09'!D:H,4,0),VLOOKUP(E:E,'Мегавитрина на 21.09'!C:H,5,0))</f>
        <v>0</v>
      </c>
      <c r="T764" t="str">
        <f>IF(ISNA(VLOOKUP(E:E,'Мегавитрина на 21.09'!C:H,6,0)), VLOOKUP(E:E,'Мегавитрина на 21.09'!D:H,5,0),VLOOKUP(E:E,'Мегавитрина на 21.09'!C:H,6,0))</f>
        <v>Sum(CASE WHEN card_cat_cd='DB' THEN m2m_other_bank  END) AS crd_dc_m2m_other_bank_amt,</v>
      </c>
    </row>
    <row r="765" spans="1:20" ht="20.100000000000001" hidden="1" customHeight="1">
      <c r="A765">
        <v>2</v>
      </c>
      <c r="B765">
        <v>764</v>
      </c>
      <c r="C765" t="s">
        <v>260</v>
      </c>
      <c r="D765" t="s">
        <v>2765</v>
      </c>
      <c r="E765" t="s">
        <v>768</v>
      </c>
      <c r="F765" t="s">
        <v>260</v>
      </c>
      <c r="H765">
        <f>VLOOKUP(E765,'Атрибут-ТОД'!B:F,3,0)</f>
        <v>0</v>
      </c>
      <c r="I765" t="s">
        <v>2095</v>
      </c>
      <c r="J765" s="9" t="s">
        <v>266</v>
      </c>
      <c r="K765" t="s">
        <v>2741</v>
      </c>
      <c r="L765" t="str">
        <f>VLOOKUP(F765&amp;E765,'Атрибут-ТОД2'!F:F,1,0)</f>
        <v>SBX_RETAIL_MP_DM.ft_client_aggr_mnth_epkcrd_pos_net_rub_amt</v>
      </c>
      <c r="O765" s="27" t="str">
        <f>IF(ISNA(VLOOKUP(E:E,'Мегавитрина на 21.09'!C:H,1,0)), VLOOKUP(E:E,'Мегавитрина на 21.09'!D:H,1,0),VLOOKUP(E:E,'Мегавитрина на 21.09'!C:H,1,0))</f>
        <v>crd_pos_net_rub_amt</v>
      </c>
      <c r="P765" s="27" t="str">
        <f>IF(ISNA(VLOOKUP(E:E,'Мегавитрина на 21.09'!C:H,2,0)), VLOOKUP(E:E,'Мегавитрина на 21.09'!D:H,1,0),VLOOKUP(E:E,'Мегавитрина на 21.09'!C:H,2,0))</f>
        <v>crd_pos_net_rub_amt</v>
      </c>
      <c r="Q765" s="27" t="str">
        <f>IF(ISNA(VLOOKUP(E:E,'Мегавитрина на 21.09'!C:H,3,0)), VLOOKUP(E:E,'Мегавитрина на 21.09'!D:H,2,0),VLOOKUP(E:E,'Мегавитрина на 21.09'!C:H,3,0))</f>
        <v>Чистая сумма POS-операций (за минусом возвратов)</v>
      </c>
      <c r="R765" s="27" t="str">
        <f>IF(ISNA(VLOOKUP(E:E,'Мегавитрина на 21.09'!C:H,4,0)), VLOOKUP(E:E,'Мегавитрина на 21.09'!D:H,3,0),VLOOKUP(E:E,'Мегавитрина на 21.09'!C:H,4,0))</f>
        <v>custom_rb_card.txn_mnth; custom_rb_card.card_agrmnt; custom_rb_card.txn_type; custom_rb_card.mcc</v>
      </c>
      <c r="S765">
        <f>IF(ISNA(VLOOKUP(E:E,'Мегавитрина на 21.09'!C:H,5,0)), VLOOKUP(E:E,'Мегавитрина на 21.09'!D:H,4,0),VLOOKUP(E:E,'Мегавитрина на 21.09'!C:H,5,0))</f>
        <v>0</v>
      </c>
      <c r="T765" t="str">
        <f>IF(ISNA(VLOOKUP(E:E,'Мегавитрина на 21.09'!C:H,6,0)), VLOOKUP(E:E,'Мегавитрина на 21.09'!D:H,5,0),VLOOKUP(E:E,'Мегавитрина на 21.09'!C:H,6,0))</f>
        <v>sum(txn_pos_net_rub_amt)</v>
      </c>
    </row>
    <row r="766" spans="1:20" ht="20.100000000000001" hidden="1" customHeight="1">
      <c r="A766">
        <v>2</v>
      </c>
      <c r="B766">
        <v>765</v>
      </c>
      <c r="C766" t="s">
        <v>260</v>
      </c>
      <c r="D766" t="s">
        <v>2765</v>
      </c>
      <c r="E766" t="s">
        <v>713</v>
      </c>
      <c r="F766" t="s">
        <v>260</v>
      </c>
      <c r="J766" s="9" t="s">
        <v>266</v>
      </c>
      <c r="L766" t="e">
        <f>VLOOKUP(F766&amp;E766,'Атрибут-ТОД2'!F:F,1,0)</f>
        <v>#N/A</v>
      </c>
      <c r="O766" s="27" t="str">
        <f>IF(ISNA(VLOOKUP(E:E,'Мегавитрина на 21.09'!C:H,1,0)), VLOOKUP(E:E,'Мегавитрина на 21.09'!D:H,1,0),VLOOKUP(E:E,'Мегавитрина на 21.09'!C:H,1,0))</f>
        <v>crd_dc_transfer_other_bank_amt</v>
      </c>
      <c r="P766" s="27">
        <f>IF(ISNA(VLOOKUP(E:E,'Мегавитрина на 21.09'!C:H,2,0)), VLOOKUP(E:E,'Мегавитрина на 21.09'!D:H,1,0),VLOOKUP(E:E,'Мегавитрина на 21.09'!C:H,2,0))</f>
        <v>0</v>
      </c>
      <c r="Q766" s="27" t="str">
        <f>IF(ISNA(VLOOKUP(E:E,'Мегавитрина на 21.09'!C:H,3,0)), VLOOKUP(E:E,'Мегавитрина на 21.09'!D:H,2,0),VLOOKUP(E:E,'Мегавитрина на 21.09'!C:H,3,0))</f>
        <v>Сумма переводов в другие банки по ДК за отчетный месяц</v>
      </c>
      <c r="R766" s="27" t="str">
        <f>IF(ISNA(VLOOKUP(E:E,'Мегавитрина на 21.09'!C:H,4,0)), VLOOKUP(E:E,'Мегавитрина на 21.09'!D:H,3,0),VLOOKUP(E:E,'Мегавитрина на 21.09'!C:H,4,0))</f>
        <v>??</v>
      </c>
      <c r="S766">
        <f>IF(ISNA(VLOOKUP(E:E,'Мегавитрина на 21.09'!C:H,5,0)), VLOOKUP(E:E,'Мегавитрина на 21.09'!D:H,4,0),VLOOKUP(E:E,'Мегавитрина на 21.09'!C:H,5,0))</f>
        <v>0</v>
      </c>
      <c r="T766" t="str">
        <f>IF(ISNA(VLOOKUP(E:E,'Мегавитрина на 21.09'!C:H,6,0)), VLOOKUP(E:E,'Мегавитрина на 21.09'!D:H,5,0),VLOOKUP(E:E,'Мегавитрина на 21.09'!C:H,6,0))</f>
        <v>??</v>
      </c>
    </row>
    <row r="767" spans="1:20" ht="20.100000000000001" hidden="1" customHeight="1">
      <c r="A767">
        <v>2</v>
      </c>
      <c r="B767">
        <v>766</v>
      </c>
      <c r="C767" t="s">
        <v>260</v>
      </c>
      <c r="D767" t="s">
        <v>2765</v>
      </c>
      <c r="E767" t="s">
        <v>1031</v>
      </c>
      <c r="F767" t="s">
        <v>260</v>
      </c>
      <c r="J767" s="9" t="s">
        <v>266</v>
      </c>
      <c r="L767" t="e">
        <f>VLOOKUP(F767&amp;E767,'Атрибут-ТОД2'!F:F,1,0)</f>
        <v>#N/A</v>
      </c>
      <c r="O767" s="27" t="str">
        <f>IF(ISNA(VLOOKUP(E:E,'Мегавитрина на 21.09'!C:H,1,0)), VLOOKUP(E:E,'Мегавитрина на 21.09'!D:H,1,0),VLOOKUP(E:E,'Мегавитрина на 21.09'!C:H,1,0))</f>
        <v>prd_crd_cc_active_1m_nflag</v>
      </c>
      <c r="P767" s="27" t="str">
        <f>IF(ISNA(VLOOKUP(E:E,'Мегавитрина на 21.09'!C:H,2,0)), VLOOKUP(E:E,'Мегавитрина на 21.09'!D:H,1,0),VLOOKUP(E:E,'Мегавитрина на 21.09'!C:H,2,0))</f>
        <v>ppc_crd_cc_active_1m_nflag</v>
      </c>
      <c r="Q767" s="27" t="str">
        <f>IF(ISNA(VLOOKUP(E:E,'Мегавитрина на 21.09'!C:H,3,0)), VLOOKUP(E:E,'Мегавитрина на 21.09'!D:H,2,0),VLOOKUP(E:E,'Мегавитрина на 21.09'!C:H,3,0))</f>
        <v>Флаг активности клиента по продукту "Кредитная карта" за 1 мес.</v>
      </c>
      <c r="R767" s="27" t="str">
        <f>IF(ISNA(VLOOKUP(E:E,'Мегавитрина на 21.09'!C:H,4,0)), VLOOKUP(E:E,'Мегавитрина на 21.09'!D:H,3,0),VLOOKUP(E:E,'Мегавитрина на 21.09'!C:H,4,0))</f>
        <v>custom_rb_card.card;
custom_rb_card.card_agrmnt;
custom_rb_card.txn_mnth; 
custom_rb_card.card_product;
custom_rb_sbol.SBOL_FORM_TYPE;
custom_rb_sbol.SBOL_OPER</v>
      </c>
      <c r="S767">
        <f>IF(ISNA(VLOOKUP(E:E,'Мегавитрина на 21.09'!C:H,5,0)), VLOOKUP(E:E,'Мегавитрина на 21.09'!D:H,4,0),VLOOKUP(E:E,'Мегавитрина на 21.09'!C:H,5,0))</f>
        <v>0</v>
      </c>
      <c r="T767" t="str">
        <f>IF(ISNA(VLOOKUP(E:E,'Мегавитрина на 21.09'!C:H,6,0)), VLOOKUP(E:E,'Мегавитрина на 21.09'!D:H,5,0),VLOOKUP(E:E,'Мегавитрина на 21.09'!C:H,6,0))</f>
        <v>Max(CASE WHEN caa.crd_prod_cat_cd = 'CR' THEN caa.prd_crd_active_1m_nflag ELSE 0 END) AS prd_crd_cc_active_1m_nflag,</v>
      </c>
    </row>
    <row r="768" spans="1:20" ht="20.100000000000001" hidden="1" customHeight="1">
      <c r="A768">
        <v>2</v>
      </c>
      <c r="B768">
        <v>767</v>
      </c>
      <c r="C768" t="s">
        <v>260</v>
      </c>
      <c r="D768" t="s">
        <v>2765</v>
      </c>
      <c r="E768" t="s">
        <v>1051</v>
      </c>
      <c r="F768" t="s">
        <v>260</v>
      </c>
      <c r="J768" s="9" t="s">
        <v>266</v>
      </c>
      <c r="L768" t="e">
        <f>VLOOKUP(F768&amp;E768,'Атрибут-ТОД2'!F:F,1,0)</f>
        <v>#N/A</v>
      </c>
      <c r="O768" s="27" t="str">
        <f>IF(ISNA(VLOOKUP(E:E,'Мегавитрина на 21.09'!C:H,1,0)), VLOOKUP(E:E,'Мегавитрина на 21.09'!D:H,1,0),VLOOKUP(E:E,'Мегавитрина на 21.09'!C:H,1,0))</f>
        <v>prd_invest_nakop_prod_active_nflag</v>
      </c>
      <c r="P768" s="27">
        <f>IF(ISNA(VLOOKUP(E:E,'Мегавитрина на 21.09'!C:H,2,0)), VLOOKUP(E:E,'Мегавитрина на 21.09'!D:H,1,0),VLOOKUP(E:E,'Мегавитрина на 21.09'!C:H,2,0))</f>
        <v>0</v>
      </c>
      <c r="Q768" s="27" t="str">
        <f>IF(ISNA(VLOOKUP(E:E,'Мегавитрина на 21.09'!C:H,3,0)), VLOOKUP(E:E,'Мегавитрина на 21.09'!D:H,2,0),VLOOKUP(E:E,'Мегавитрина на 21.09'!C:H,3,0))</f>
        <v>-</v>
      </c>
      <c r="R768" s="27">
        <f>IF(ISNA(VLOOKUP(E:E,'Мегавитрина на 21.09'!C:H,4,0)), VLOOKUP(E:E,'Мегавитрина на 21.09'!D:H,3,0),VLOOKUP(E:E,'Мегавитрина на 21.09'!C:H,4,0))</f>
        <v>0</v>
      </c>
      <c r="S768">
        <f>IF(ISNA(VLOOKUP(E:E,'Мегавитрина на 21.09'!C:H,5,0)), VLOOKUP(E:E,'Мегавитрина на 21.09'!D:H,4,0),VLOOKUP(E:E,'Мегавитрина на 21.09'!C:H,5,0))</f>
        <v>0</v>
      </c>
      <c r="T768" t="str">
        <f>IF(ISNA(VLOOKUP(E:E,'Мегавитрина на 21.09'!C:H,6,0)), VLOOKUP(E:E,'Мегавитрина на 21.09'!D:H,5,0),VLOOKUP(E:E,'Мегавитрина на 21.09'!C:H,6,0))</f>
        <v>??</v>
      </c>
    </row>
    <row r="769" spans="1:20" ht="20.100000000000001" hidden="1" customHeight="1">
      <c r="A769">
        <v>2</v>
      </c>
      <c r="B769">
        <v>768</v>
      </c>
      <c r="C769" t="s">
        <v>260</v>
      </c>
      <c r="D769" t="s">
        <v>2765</v>
      </c>
      <c r="E769" t="s">
        <v>1052</v>
      </c>
      <c r="F769" t="s">
        <v>260</v>
      </c>
      <c r="J769" s="9" t="s">
        <v>266</v>
      </c>
      <c r="L769" t="e">
        <f>VLOOKUP(F769&amp;E769,'Атрибут-ТОД2'!F:F,1,0)</f>
        <v>#N/A</v>
      </c>
      <c r="O769" s="27" t="str">
        <f>IF(ISNA(VLOOKUP(E:E,'Мегавитрина на 21.09'!C:H,1,0)), VLOOKUP(E:E,'Мегавитрина на 21.09'!D:H,1,0),VLOOKUP(E:E,'Мегавитрина на 21.09'!C:H,1,0))</f>
        <v>prd_invest_prod_active_nflag</v>
      </c>
      <c r="P769" s="27">
        <f>IF(ISNA(VLOOKUP(E:E,'Мегавитрина на 21.09'!C:H,2,0)), VLOOKUP(E:E,'Мегавитрина на 21.09'!D:H,1,0),VLOOKUP(E:E,'Мегавитрина на 21.09'!C:H,2,0))</f>
        <v>0</v>
      </c>
      <c r="Q769" s="27" t="str">
        <f>IF(ISNA(VLOOKUP(E:E,'Мегавитрина на 21.09'!C:H,3,0)), VLOOKUP(E:E,'Мегавитрина на 21.09'!D:H,2,0),VLOOKUP(E:E,'Мегавитрина на 21.09'!C:H,3,0))</f>
        <v>-</v>
      </c>
      <c r="R769" s="27">
        <f>IF(ISNA(VLOOKUP(E:E,'Мегавитрина на 21.09'!C:H,4,0)), VLOOKUP(E:E,'Мегавитрина на 21.09'!D:H,3,0),VLOOKUP(E:E,'Мегавитрина на 21.09'!C:H,4,0))</f>
        <v>0</v>
      </c>
      <c r="S769">
        <f>IF(ISNA(VLOOKUP(E:E,'Мегавитрина на 21.09'!C:H,5,0)), VLOOKUP(E:E,'Мегавитрина на 21.09'!D:H,4,0),VLOOKUP(E:E,'Мегавитрина на 21.09'!C:H,5,0))</f>
        <v>0</v>
      </c>
      <c r="T769" t="str">
        <f>IF(ISNA(VLOOKUP(E:E,'Мегавитрина на 21.09'!C:H,6,0)), VLOOKUP(E:E,'Мегавитрина на 21.09'!D:H,5,0),VLOOKUP(E:E,'Мегавитрина на 21.09'!C:H,6,0))</f>
        <v>??</v>
      </c>
    </row>
    <row r="770" spans="1:20" ht="20.100000000000001" hidden="1" customHeight="1">
      <c r="A770">
        <v>2</v>
      </c>
      <c r="B770">
        <v>769</v>
      </c>
      <c r="C770" t="s">
        <v>260</v>
      </c>
      <c r="D770" t="s">
        <v>2765</v>
      </c>
      <c r="E770" t="s">
        <v>1407</v>
      </c>
      <c r="F770" t="s">
        <v>260</v>
      </c>
      <c r="J770" s="9" t="s">
        <v>266</v>
      </c>
      <c r="L770" t="e">
        <f>VLOOKUP(F770&amp;E770,'Атрибут-ТОД2'!F:F,1,0)</f>
        <v>#N/A</v>
      </c>
      <c r="O770" s="27" t="str">
        <f>IF(ISNA(VLOOKUP(E:E,'Мегавитрина на 21.09'!C:H,1,0)), VLOOKUP(E:E,'Мегавитрина на 21.09'!D:H,1,0),VLOOKUP(E:E,'Мегавитрина на 21.09'!C:H,1,0))</f>
        <v>prd_involvement_nflag</v>
      </c>
      <c r="P770" s="27">
        <f>IF(ISNA(VLOOKUP(E:E,'Мегавитрина на 21.09'!C:H,2,0)), VLOOKUP(E:E,'Мегавитрина на 21.09'!D:H,1,0),VLOOKUP(E:E,'Мегавитрина на 21.09'!C:H,2,0))</f>
        <v>0</v>
      </c>
      <c r="Q770" s="27" t="str">
        <f>IF(ISNA(VLOOKUP(E:E,'Мегавитрина на 21.09'!C:H,3,0)), VLOOKUP(E:E,'Мегавитрина на 21.09'!D:H,2,0),VLOOKUP(E:E,'Мегавитрина на 21.09'!C:H,3,0))</f>
        <v>-</v>
      </c>
      <c r="R770" s="27">
        <f>IF(ISNA(VLOOKUP(E:E,'Мегавитрина на 21.09'!C:H,4,0)), VLOOKUP(E:E,'Мегавитрина на 21.09'!D:H,3,0),VLOOKUP(E:E,'Мегавитрина на 21.09'!C:H,4,0))</f>
        <v>0</v>
      </c>
      <c r="S770">
        <f>IF(ISNA(VLOOKUP(E:E,'Мегавитрина на 21.09'!C:H,5,0)), VLOOKUP(E:E,'Мегавитрина на 21.09'!D:H,4,0),VLOOKUP(E:E,'Мегавитрина на 21.09'!C:H,5,0))</f>
        <v>0</v>
      </c>
      <c r="T770" t="str">
        <f>IF(ISNA(VLOOKUP(E:E,'Мегавитрина на 21.09'!C:H,6,0)), VLOOKUP(E:E,'Мегавитрина на 21.09'!D:H,5,0),VLOOKUP(E:E,'Мегавитрина на 21.09'!C:H,6,0))</f>
        <v>??</v>
      </c>
    </row>
    <row r="771" spans="1:20" ht="20.100000000000001" hidden="1" customHeight="1">
      <c r="A771">
        <v>2</v>
      </c>
      <c r="B771">
        <v>770</v>
      </c>
      <c r="C771" t="s">
        <v>260</v>
      </c>
      <c r="D771" t="s">
        <v>2765</v>
      </c>
      <c r="E771" t="s">
        <v>1054</v>
      </c>
      <c r="F771" t="s">
        <v>260</v>
      </c>
      <c r="J771" s="9" t="s">
        <v>266</v>
      </c>
      <c r="L771" t="e">
        <f>VLOOKUP(F771&amp;E771,'Атрибут-ТОД2'!F:F,1,0)</f>
        <v>#N/A</v>
      </c>
      <c r="O771" s="27" t="str">
        <f>IF(ISNA(VLOOKUP(E:E,'Мегавитрина на 21.09'!C:H,1,0)), VLOOKUP(E:E,'Мегавитрина на 21.09'!D:H,1,0),VLOOKUP(E:E,'Мегавитрина на 21.09'!C:H,1,0))</f>
        <v>prd_ipp_active_nflag</v>
      </c>
      <c r="P771" s="27">
        <f>IF(ISNA(VLOOKUP(E:E,'Мегавитрина на 21.09'!C:H,2,0)), VLOOKUP(E:E,'Мегавитрина на 21.09'!D:H,1,0),VLOOKUP(E:E,'Мегавитрина на 21.09'!C:H,2,0))</f>
        <v>0</v>
      </c>
      <c r="Q771" s="27" t="str">
        <f>IF(ISNA(VLOOKUP(E:E,'Мегавитрина на 21.09'!C:H,3,0)), VLOOKUP(E:E,'Мегавитрина на 21.09'!D:H,2,0),VLOOKUP(E:E,'Мегавитрина на 21.09'!C:H,3,0))</f>
        <v>-</v>
      </c>
      <c r="R771" s="27">
        <f>IF(ISNA(VLOOKUP(E:E,'Мегавитрина на 21.09'!C:H,4,0)), VLOOKUP(E:E,'Мегавитрина на 21.09'!D:H,3,0),VLOOKUP(E:E,'Мегавитрина на 21.09'!C:H,4,0))</f>
        <v>0</v>
      </c>
      <c r="S771">
        <f>IF(ISNA(VLOOKUP(E:E,'Мегавитрина на 21.09'!C:H,5,0)), VLOOKUP(E:E,'Мегавитрина на 21.09'!D:H,4,0),VLOOKUP(E:E,'Мегавитрина на 21.09'!C:H,5,0))</f>
        <v>0</v>
      </c>
      <c r="T771" t="str">
        <f>IF(ISNA(VLOOKUP(E:E,'Мегавитрина на 21.09'!C:H,6,0)), VLOOKUP(E:E,'Мегавитрина на 21.09'!D:H,5,0),VLOOKUP(E:E,'Мегавитрина на 21.09'!C:H,6,0))</f>
        <v>??</v>
      </c>
    </row>
    <row r="772" spans="1:20" ht="20.100000000000001" hidden="1" customHeight="1">
      <c r="A772">
        <v>2</v>
      </c>
      <c r="B772">
        <v>771</v>
      </c>
      <c r="C772" t="s">
        <v>260</v>
      </c>
      <c r="D772" t="s">
        <v>2765</v>
      </c>
      <c r="E772" t="s">
        <v>1055</v>
      </c>
      <c r="F772" t="s">
        <v>260</v>
      </c>
      <c r="H772">
        <f>VLOOKUP(E772,'Атрибут-ТОД'!B:F,3,0)</f>
        <v>0</v>
      </c>
      <c r="I772" t="s">
        <v>2215</v>
      </c>
      <c r="J772" s="9" t="s">
        <v>267</v>
      </c>
      <c r="K772" t="s">
        <v>2741</v>
      </c>
      <c r="L772" t="str">
        <f>VLOOKUP(F772&amp;E772,'Атрибут-ТОД2'!F:F,1,0)</f>
        <v>SBX_RETAIL_MP_DM.ft_client_aggr_mnth_epkprd_lst_prod_close_dt</v>
      </c>
      <c r="O772" s="27" t="str">
        <f>IF(ISNA(VLOOKUP(E:E,'Мегавитрина на 21.09'!C:H,1,0)), VLOOKUP(E:E,'Мегавитрина на 21.09'!D:H,1,0),VLOOKUP(E:E,'Мегавитрина на 21.09'!C:H,1,0))</f>
        <v>prd_lst_prod_close_dt</v>
      </c>
      <c r="P772" s="27" t="str">
        <f>IF(ISNA(VLOOKUP(E:E,'Мегавитрина на 21.09'!C:H,2,0)), VLOOKUP(E:E,'Мегавитрина на 21.09'!D:H,1,0),VLOOKUP(E:E,'Мегавитрина на 21.09'!C:H,2,0))</f>
        <v>prd_lst_prod_close_dt</v>
      </c>
      <c r="Q772" s="27" t="str">
        <f>IF(ISNA(VLOOKUP(E:E,'Мегавитрина на 21.09'!C:H,3,0)), VLOOKUP(E:E,'Мегавитрина на 21.09'!D:H,2,0),VLOOKUP(E:E,'Мегавитрина на 21.09'!C:H,3,0))</f>
        <v>Последняя дата закрытия продукта (если нет открытых договоров)</v>
      </c>
      <c r="R772" s="27" t="str">
        <f>IF(ISNA(VLOOKUP(E:E,'Мегавитрина на 21.09'!C:H,4,0)), VLOOKUP(E:E,'Мегавитрина на 21.09'!D:H,3,0),VLOOKUP(E:E,'Мегавитрина на 21.09'!C:H,4,0))</f>
        <v>custom_rb_cod.dep_agrmnt; custom_rb_card.card_agrmnt; custom_rb_card.card; custom_rb_saving_certificate.sav_cert; internal_rdm.RDM_DIVISION_mast_v</v>
      </c>
      <c r="S772" t="str">
        <f>IF(ISNA(VLOOKUP(E:E,'Мегавитрина на 21.09'!C:H,5,0)), VLOOKUP(E:E,'Мегавитрина на 21.09'!D:H,4,0),VLOOKUP(E:E,'Мегавитрина на 21.09'!C:H,5,0))</f>
        <v xml:space="preserve">SBX_Retail_MP_DM.ref_v_division </v>
      </c>
      <c r="T772" t="str">
        <f>IF(ISNA(VLOOKUP(E:E,'Мегавитрина на 21.09'!C:H,6,0)), VLOOKUP(E:E,'Мегавитрина на 21.09'!D:H,5,0),VLOOKUP(E:E,'Мегавитрина на 21.09'!C:H,6,0))</f>
        <v>NullIf(Max(Coalesce(a.agrmnt_close_dt,DATE '9999-12-31')),DATE '9999-12-31') AS prd_lst_prod_close_dt</v>
      </c>
    </row>
    <row r="773" spans="1:20" ht="20.100000000000001" hidden="1" customHeight="1">
      <c r="A773">
        <v>2</v>
      </c>
      <c r="B773">
        <v>772</v>
      </c>
      <c r="C773" t="s">
        <v>260</v>
      </c>
      <c r="D773" t="s">
        <v>2765</v>
      </c>
      <c r="E773" t="s">
        <v>1056</v>
      </c>
      <c r="F773" t="s">
        <v>260</v>
      </c>
      <c r="H773">
        <f>VLOOKUP(E773,'Атрибут-ТОД'!B:F,3,0)</f>
        <v>0</v>
      </c>
      <c r="I773" t="s">
        <v>2216</v>
      </c>
      <c r="J773" s="9" t="s">
        <v>266</v>
      </c>
      <c r="K773" t="s">
        <v>2741</v>
      </c>
      <c r="L773" t="str">
        <f>VLOOKUP(F773&amp;E773,'Атрибут-ТОД2'!F:F,1,0)</f>
        <v>SBX_RETAIL_MP_DM.ft_client_aggr_mnth_epkprd_lst_prod_division_dk</v>
      </c>
      <c r="O773" s="27" t="str">
        <f>IF(ISNA(VLOOKUP(E:E,'Мегавитрина на 21.09'!C:H,1,0)), VLOOKUP(E:E,'Мегавитрина на 21.09'!D:H,1,0),VLOOKUP(E:E,'Мегавитрина на 21.09'!C:H,1,0))</f>
        <v>prd_lst_prod_division_dk</v>
      </c>
      <c r="P773" s="27" t="str">
        <f>IF(ISNA(VLOOKUP(E:E,'Мегавитрина на 21.09'!C:H,2,0)), VLOOKUP(E:E,'Мегавитрина на 21.09'!D:H,1,0),VLOOKUP(E:E,'Мегавитрина на 21.09'!C:H,2,0))</f>
        <v>prd_lst_prod_division_dk</v>
      </c>
      <c r="Q773" s="27" t="str">
        <f>IF(ISNA(VLOOKUP(E:E,'Мегавитрина на 21.09'!C:H,3,0)), VLOOKUP(E:E,'Мегавитрина на 21.09'!D:H,2,0),VLOOKUP(E:E,'Мегавитрина на 21.09'!C:H,3,0))</f>
        <v>ID подразделения последнего открытого продукта с договором (счета, карты, кредиты) в едином справочнике ВСП</v>
      </c>
      <c r="R773" s="27" t="str">
        <f>IF(ISNA(VLOOKUP(E:E,'Мегавитрина на 21.09'!C:H,4,0)), VLOOKUP(E:E,'Мегавитрина на 21.09'!D:H,3,0),VLOOKUP(E:E,'Мегавитрина на 21.09'!C:H,4,0))</f>
        <v>custom_rb_cod.dep_agrmnt; custom_rb_card.card_agrmnt; custom_rb_card.card; custom_rb_saving_certificate.sav_cert; internal_rdm.RDM_DIVISION_mast_v</v>
      </c>
      <c r="S773" t="str">
        <f>IF(ISNA(VLOOKUP(E:E,'Мегавитрина на 21.09'!C:H,5,0)), VLOOKUP(E:E,'Мегавитрина на 21.09'!D:H,4,0),VLOOKUP(E:E,'Мегавитрина на 21.09'!C:H,5,0))</f>
        <v xml:space="preserve">SBX_Retail_MP_DM.ref_v_division </v>
      </c>
      <c r="T773" t="str">
        <f>IF(ISNA(VLOOKUP(E:E,'Мегавитрина на 21.09'!C:H,6,0)), VLOOKUP(E:E,'Мегавитрина на 21.09'!D:H,5,0),VLOOKUP(E:E,'Мегавитрина на 21.09'!C:H,6,0))</f>
        <v>Min(CASE WHEN a.rnum_desc = 1 THEN a.division_dk end) AS prd_lst_prod_division_dk,</v>
      </c>
    </row>
    <row r="774" spans="1:20" ht="20.100000000000001" hidden="1" customHeight="1">
      <c r="A774">
        <v>2</v>
      </c>
      <c r="B774">
        <v>773</v>
      </c>
      <c r="C774" t="s">
        <v>260</v>
      </c>
      <c r="D774" t="s">
        <v>2765</v>
      </c>
      <c r="E774" t="s">
        <v>1057</v>
      </c>
      <c r="F774" t="s">
        <v>260</v>
      </c>
      <c r="H774">
        <f>VLOOKUP(E774,'Атрибут-ТОД'!B:F,3,0)</f>
        <v>0</v>
      </c>
      <c r="I774" t="s">
        <v>2217</v>
      </c>
      <c r="J774" s="9" t="s">
        <v>267</v>
      </c>
      <c r="K774" t="s">
        <v>2741</v>
      </c>
      <c r="L774" t="str">
        <f>VLOOKUP(F774&amp;E774,'Атрибут-ТОД2'!F:F,1,0)</f>
        <v>SBX_RETAIL_MP_DM.ft_client_aggr_mnth_epkprd_lst_prod_open_dt</v>
      </c>
      <c r="O774" s="27" t="str">
        <f>IF(ISNA(VLOOKUP(E:E,'Мегавитрина на 21.09'!C:H,1,0)), VLOOKUP(E:E,'Мегавитрина на 21.09'!D:H,1,0),VLOOKUP(E:E,'Мегавитрина на 21.09'!C:H,1,0))</f>
        <v>prd_lst_prod_open_dt</v>
      </c>
      <c r="P774" s="27" t="str">
        <f>IF(ISNA(VLOOKUP(E:E,'Мегавитрина на 21.09'!C:H,2,0)), VLOOKUP(E:E,'Мегавитрина на 21.09'!D:H,1,0),VLOOKUP(E:E,'Мегавитрина на 21.09'!C:H,2,0))</f>
        <v>prd_lst_prod_open_dt</v>
      </c>
      <c r="Q774" s="27" t="str">
        <f>IF(ISNA(VLOOKUP(E:E,'Мегавитрина на 21.09'!C:H,3,0)), VLOOKUP(E:E,'Мегавитрина на 21.09'!D:H,2,0),VLOOKUP(E:E,'Мегавитрина на 21.09'!C:H,3,0))</f>
        <v>Дата открытия последнего продукта клиента</v>
      </c>
      <c r="R774" s="27" t="str">
        <f>IF(ISNA(VLOOKUP(E:E,'Мегавитрина на 21.09'!C:H,4,0)), VLOOKUP(E:E,'Мегавитрина на 21.09'!D:H,3,0),VLOOKUP(E:E,'Мегавитрина на 21.09'!C:H,4,0))</f>
        <v>custom_rb_cod.dep_agrmnt; custom_rb_card.card_agrmnt; custom_rb_card.card; custom_rb_saving_certificate.sav_cert; internal_rdm.RDM_DIVISION_mast_v</v>
      </c>
      <c r="S774" t="str">
        <f>IF(ISNA(VLOOKUP(E:E,'Мегавитрина на 21.09'!C:H,5,0)), VLOOKUP(E:E,'Мегавитрина на 21.09'!D:H,4,0),VLOOKUP(E:E,'Мегавитрина на 21.09'!C:H,5,0))</f>
        <v xml:space="preserve">SBX_Retail_MP_DM.ref_v_division </v>
      </c>
      <c r="T774" t="str">
        <f>IF(ISNA(VLOOKUP(E:E,'Мегавитрина на 21.09'!C:H,6,0)), VLOOKUP(E:E,'Мегавитрина на 21.09'!D:H,5,0),VLOOKUP(E:E,'Мегавитрина на 21.09'!C:H,6,0))</f>
        <v>Min(CASE WHEN a.rnum_desc = 1 THEN a.agrmnt_open_dt end) AS prd_lst_prod_open_dt,</v>
      </c>
    </row>
    <row r="775" spans="1:20" ht="20.100000000000001" hidden="1" customHeight="1">
      <c r="A775">
        <v>2</v>
      </c>
      <c r="B775">
        <v>774</v>
      </c>
      <c r="C775" t="s">
        <v>260</v>
      </c>
      <c r="D775" t="s">
        <v>2765</v>
      </c>
      <c r="E775" t="s">
        <v>1058</v>
      </c>
      <c r="F775" t="s">
        <v>260</v>
      </c>
      <c r="I775" t="s">
        <v>2218</v>
      </c>
      <c r="J775" s="9" t="s">
        <v>266</v>
      </c>
      <c r="L775" t="e">
        <f>VLOOKUP(F775&amp;E775,'Атрибут-ТОД2'!F:F,1,0)</f>
        <v>#N/A</v>
      </c>
      <c r="O775" s="27" t="str">
        <f>IF(ISNA(VLOOKUP(E:E,'Мегавитрина на 21.09'!C:H,1,0)), VLOOKUP(E:E,'Мегавитрина на 21.09'!D:H,1,0),VLOOKUP(E:E,'Мегавитрина на 21.09'!C:H,1,0))</f>
        <v>prd_ma_active_nflag</v>
      </c>
      <c r="P775" s="27" t="str">
        <f>IF(ISNA(VLOOKUP(E:E,'Мегавитрина на 21.09'!C:H,2,0)), VLOOKUP(E:E,'Мегавитрина на 21.09'!D:H,1,0),VLOOKUP(E:E,'Мегавитрина на 21.09'!C:H,2,0))</f>
        <v>prd_ma_active_nflag</v>
      </c>
      <c r="Q775" s="27" t="str">
        <f>IF(ISNA(VLOOKUP(E:E,'Мегавитрина на 21.09'!C:H,3,0)), VLOOKUP(E:E,'Мегавитрина на 21.09'!D:H,2,0),VLOOKUP(E:E,'Мегавитрина на 21.09'!C:H,3,0))</f>
        <v>Числовой флаг активности клиента по продукту "ОМС"</v>
      </c>
      <c r="R775" s="27" t="str">
        <f>IF(ISNA(VLOOKUP(E:E,'Мегавитрина на 21.09'!C:H,4,0)), VLOOKUP(E:E,'Мегавитрина на 21.09'!D:H,3,0),VLOOKUP(E:E,'Мегавитрина на 21.09'!C:H,4,0))</f>
        <v>custom_rb_cod.dep_agrmnt_aggr; custom_rb_cod.dep_agrmnt</v>
      </c>
      <c r="S775">
        <f>IF(ISNA(VLOOKUP(E:E,'Мегавитрина на 21.09'!C:H,5,0)), VLOOKUP(E:E,'Мегавитрина на 21.09'!D:H,4,0),VLOOKUP(E:E,'Мегавитрина на 21.09'!C:H,5,0))</f>
        <v>0</v>
      </c>
      <c r="T775" t="str">
        <f>IF(ISNA(VLOOKUP(E:E,'Мегавитрина на 21.09'!C:H,6,0)), VLOOKUP(E:E,'Мегавитрина на 21.09'!D:H,5,0),VLOOKUP(E:E,'Мегавитрина на 21.09'!C:H,6,0))</f>
        <v xml:space="preserve">Max(CASE WHEN da.dep_product_cat_cd = 'METAL_ACCOUNT' THEN 1 ELSE 0 end) AS ma_active_nflag,  WHERE  p_report_dt BETWEEN da.row_actual_from_dt AND da.row_actual_to_dt
  AND da.epk_id &lt;&gt; -1
  AND Coalesce(da.agrmnt_close_actual_dt, DATE '9999-12-31') &gt; p_report_dt  </v>
      </c>
    </row>
    <row r="776" spans="1:20" ht="20.100000000000001" hidden="1" customHeight="1">
      <c r="A776">
        <v>2</v>
      </c>
      <c r="B776">
        <v>775</v>
      </c>
      <c r="C776" t="s">
        <v>260</v>
      </c>
      <c r="D776" t="s">
        <v>2765</v>
      </c>
      <c r="E776" t="s">
        <v>1059</v>
      </c>
      <c r="F776" t="s">
        <v>260</v>
      </c>
      <c r="I776" t="s">
        <v>2219</v>
      </c>
      <c r="J776" s="9" t="s">
        <v>266</v>
      </c>
      <c r="L776" t="e">
        <f>VLOOKUP(F776&amp;E776,'Атрибут-ТОД2'!F:F,1,0)</f>
        <v>#N/A</v>
      </c>
      <c r="O776" s="27" t="str">
        <f>IF(ISNA(VLOOKUP(E:E,'Мегавитрина на 21.09'!C:H,1,0)), VLOOKUP(E:E,'Мегавитрина на 21.09'!D:H,1,0),VLOOKUP(E:E,'Мегавитрина на 21.09'!C:H,1,0))</f>
        <v>prd_mb_active_1m_nflag</v>
      </c>
      <c r="P776" s="27" t="str">
        <f>IF(ISNA(VLOOKUP(E:E,'Мегавитрина на 21.09'!C:H,2,0)), VLOOKUP(E:E,'Мегавитрина на 21.09'!D:H,1,0),VLOOKUP(E:E,'Мегавитрина на 21.09'!C:H,2,0))</f>
        <v>ppc_mb_active_1m_nflag</v>
      </c>
      <c r="Q776" s="27" t="str">
        <f>IF(ISNA(VLOOKUP(E:E,'Мегавитрина на 21.09'!C:H,3,0)), VLOOKUP(E:E,'Мегавитрина на 21.09'!D:H,2,0),VLOOKUP(E:E,'Мегавитрина на 21.09'!C:H,3,0))</f>
        <v>Флаг активности клиента по продукту "Мобильный банк" за 1 мес.</v>
      </c>
      <c r="R776" s="27" t="str">
        <f>IF(ISNA(VLOOKUP(E:E,'Мегавитрина на 21.09'!C:H,4,0)), VLOOKUP(E:E,'Мегавитрина на 21.09'!D:H,3,0),VLOOKUP(E:E,'Мегавитрина на 21.09'!C:H,4,0))</f>
        <v>custom_rb_card.card;
custom_rb_card.card_agrmnt;
custom_rb_card.txn_mnth
custom_rb_card.card_product
custom_rb_sbol.SBOL_FORM_TYPE
custom_rb_sbol.SBOL_OPER</v>
      </c>
      <c r="S776">
        <f>IF(ISNA(VLOOKUP(E:E,'Мегавитрина на 21.09'!C:H,5,0)), VLOOKUP(E:E,'Мегавитрина на 21.09'!D:H,4,0),VLOOKUP(E:E,'Мегавитрина на 21.09'!C:H,5,0))</f>
        <v>0</v>
      </c>
      <c r="T776" t="str">
        <f>IF(ISNA(VLOOKUP(E:E,'Мегавитрина на 21.09'!C:H,6,0)), VLOOKUP(E:E,'Мегавитрина на 21.09'!D:H,5,0),VLOOKUP(E:E,'Мегавитрина на 21.09'!C:H,6,0))</f>
        <v xml:space="preserve">Max(CASE 
     WHEN (mb_act_txn_1m_nflag = 1)  OR (mb_p2p_1m_nflag=1) OR (mb_pay_1m_nflag=1) OR
     ((mb.card_dwh_id IS NOT NULL) AND (card_act_txn_1m_nflag = 1 OR p2p_act_txn_1m_nflag = 1 OR pay_act_txn_1m_nflag = 1 OR p2p_sbol.transf_1m_flag=1)) THEN 1 ELSE 0
    END) AS prd_mb_active_1m_nflag 
</v>
      </c>
    </row>
    <row r="777" spans="1:20" ht="20.100000000000001" hidden="1" customHeight="1">
      <c r="A777">
        <v>2</v>
      </c>
      <c r="B777">
        <v>776</v>
      </c>
      <c r="C777" t="s">
        <v>260</v>
      </c>
      <c r="D777" t="s">
        <v>2765</v>
      </c>
      <c r="E777" t="s">
        <v>1060</v>
      </c>
      <c r="F777" t="s">
        <v>260</v>
      </c>
      <c r="I777" t="s">
        <v>2220</v>
      </c>
      <c r="J777" s="9" t="s">
        <v>266</v>
      </c>
      <c r="L777" t="e">
        <f>VLOOKUP(F777&amp;E777,'Атрибут-ТОД2'!F:F,1,0)</f>
        <v>#N/A</v>
      </c>
      <c r="O777" s="27" t="str">
        <f>IF(ISNA(VLOOKUP(E:E,'Мегавитрина на 21.09'!C:H,1,0)), VLOOKUP(E:E,'Мегавитрина на 21.09'!D:H,1,0),VLOOKUP(E:E,'Мегавитрина на 21.09'!C:H,1,0))</f>
        <v>prd_mb_active_nflag</v>
      </c>
      <c r="P777" s="27" t="str">
        <f>IF(ISNA(VLOOKUP(E:E,'Мегавитрина на 21.09'!C:H,2,0)), VLOOKUP(E:E,'Мегавитрина на 21.09'!D:H,1,0),VLOOKUP(E:E,'Мегавитрина на 21.09'!C:H,2,0))</f>
        <v>ppc_mb_active_nflag</v>
      </c>
      <c r="Q777" s="27" t="str">
        <f>IF(ISNA(VLOOKUP(E:E,'Мегавитрина на 21.09'!C:H,3,0)), VLOOKUP(E:E,'Мегавитрина на 21.09'!D:H,2,0),VLOOKUP(E:E,'Мегавитрина на 21.09'!C:H,3,0))</f>
        <v>Флаг активности клиента по продукту "Мобильный банк" за 3 мес.</v>
      </c>
      <c r="R777" s="27" t="str">
        <f>IF(ISNA(VLOOKUP(E:E,'Мегавитрина на 21.09'!C:H,4,0)), VLOOKUP(E:E,'Мегавитрина на 21.09'!D:H,3,0),VLOOKUP(E:E,'Мегавитрина на 21.09'!C:H,4,0))</f>
        <v>custom_rb_card.txn_mnth;
custom_rb_card.txn_type</v>
      </c>
      <c r="S777">
        <f>IF(ISNA(VLOOKUP(E:E,'Мегавитрина на 21.09'!C:H,5,0)), VLOOKUP(E:E,'Мегавитрина на 21.09'!D:H,4,0),VLOOKUP(E:E,'Мегавитрина на 21.09'!C:H,5,0))</f>
        <v>0</v>
      </c>
      <c r="T777" t="str">
        <f>IF(ISNA(VLOOKUP(E:E,'Мегавитрина на 21.09'!C:H,6,0)), VLOOKUP(E:E,'Мегавитрина на 21.09'!D:H,5,0),VLOOKUP(E:E,'Мегавитрина на 21.09'!C:H,6,0))</f>
        <v>Max(CASE WHEN txt.mb_activity_flag = 'Y' THEN 1 ELSE 0 END)  AS mb_act_txn_nflag
custom_rb_card.txn_mnth txn
join custom_rb_card.txn_type txt on (txn.trx_type = txt.card_txn_type_rk)</v>
      </c>
    </row>
    <row r="778" spans="1:20" ht="20.100000000000001" hidden="1" customHeight="1">
      <c r="A778">
        <v>2</v>
      </c>
      <c r="B778">
        <v>777</v>
      </c>
      <c r="C778" t="s">
        <v>260</v>
      </c>
      <c r="D778" t="s">
        <v>2765</v>
      </c>
      <c r="E778" t="s">
        <v>1061</v>
      </c>
      <c r="F778" t="s">
        <v>260</v>
      </c>
      <c r="J778" s="9" t="s">
        <v>266</v>
      </c>
      <c r="L778" t="e">
        <f>VLOOKUP(F778&amp;E778,'Атрибут-ТОД2'!F:F,1,0)</f>
        <v>#N/A</v>
      </c>
      <c r="O778" s="27" t="str">
        <f>IF(ISNA(VLOOKUP(E:E,'Мегавитрина на 21.09'!C:H,1,0)), VLOOKUP(E:E,'Мегавитрина на 21.09'!D:H,1,0),VLOOKUP(E:E,'Мегавитрина на 21.09'!C:H,1,0))</f>
        <v>prd_med_insurance_active_nflag</v>
      </c>
      <c r="P778" s="27">
        <f>IF(ISNA(VLOOKUP(E:E,'Мегавитрина на 21.09'!C:H,2,0)), VLOOKUP(E:E,'Мегавитрина на 21.09'!D:H,1,0),VLOOKUP(E:E,'Мегавитрина на 21.09'!C:H,2,0))</f>
        <v>0</v>
      </c>
      <c r="Q778" s="27" t="str">
        <f>IF(ISNA(VLOOKUP(E:E,'Мегавитрина на 21.09'!C:H,3,0)), VLOOKUP(E:E,'Мегавитрина на 21.09'!D:H,2,0),VLOOKUP(E:E,'Мегавитрина на 21.09'!C:H,3,0))</f>
        <v>-</v>
      </c>
      <c r="R778" s="27">
        <f>IF(ISNA(VLOOKUP(E:E,'Мегавитрина на 21.09'!C:H,4,0)), VLOOKUP(E:E,'Мегавитрина на 21.09'!D:H,3,0),VLOOKUP(E:E,'Мегавитрина на 21.09'!C:H,4,0))</f>
        <v>0</v>
      </c>
      <c r="S778">
        <f>IF(ISNA(VLOOKUP(E:E,'Мегавитрина на 21.09'!C:H,5,0)), VLOOKUP(E:E,'Мегавитрина на 21.09'!D:H,4,0),VLOOKUP(E:E,'Мегавитрина на 21.09'!C:H,5,0))</f>
        <v>0</v>
      </c>
      <c r="T778" t="str">
        <f>IF(ISNA(VLOOKUP(E:E,'Мегавитрина на 21.09'!C:H,6,0)), VLOOKUP(E:E,'Мегавитрина на 21.09'!D:H,5,0),VLOOKUP(E:E,'Мегавитрина на 21.09'!C:H,6,0))</f>
        <v>??</v>
      </c>
    </row>
    <row r="779" spans="1:20" ht="20.100000000000001" hidden="1" customHeight="1">
      <c r="A779">
        <v>2</v>
      </c>
      <c r="B779">
        <v>778</v>
      </c>
      <c r="C779" t="s">
        <v>260</v>
      </c>
      <c r="D779" t="s">
        <v>2765</v>
      </c>
      <c r="E779" t="s">
        <v>1378</v>
      </c>
      <c r="F779" t="s">
        <v>260</v>
      </c>
      <c r="I779" t="s">
        <v>2399</v>
      </c>
      <c r="J779" s="9" t="s">
        <v>266</v>
      </c>
      <c r="L779" t="e">
        <f>VLOOKUP(F779&amp;E779,'Атрибут-ТОД2'!F:F,1,0)</f>
        <v>#N/A</v>
      </c>
      <c r="O779" s="27" t="str">
        <f>IF(ISNA(VLOOKUP(E:E,'Мегавитрина на 21.09'!C:H,1,0)), VLOOKUP(E:E,'Мегавитрина на 21.09'!D:H,1,0),VLOOKUP(E:E,'Мегавитрина на 21.09'!C:H,1,0))</f>
        <v>prd_mf_active_nflag</v>
      </c>
      <c r="P779" s="27" t="str">
        <f>IF(ISNA(VLOOKUP(E:E,'Мегавитрина на 21.09'!C:H,2,0)), VLOOKUP(E:E,'Мегавитрина на 21.09'!D:H,1,0),VLOOKUP(E:E,'Мегавитрина на 21.09'!C:H,2,0))</f>
        <v>prd_mf_active_nflag</v>
      </c>
      <c r="Q779" s="27" t="str">
        <f>IF(ISNA(VLOOKUP(E:E,'Мегавитрина на 21.09'!C:H,3,0)), VLOOKUP(E:E,'Мегавитрина на 21.09'!D:H,2,0),VLOOKUP(E:E,'Мегавитрина на 21.09'!C:H,3,0))</f>
        <v>Числовой флаг активности клиента по продукту "Инвестиции (ПИФ/ДУ)"  за отчетный мес.</v>
      </c>
      <c r="R779" s="27" t="str">
        <f>IF(ISNA(VLOOKUP(E:E,'Мегавитрина на 21.09'!C:H,4,0)), VLOOKUP(E:E,'Мегавитрина на 21.09'!D:H,3,0),VLOOKUP(E:E,'Мегавитрина на 21.09'!C:H,4,0))</f>
        <v>ПИФИЯ</v>
      </c>
      <c r="S779">
        <f>IF(ISNA(VLOOKUP(E:E,'Мегавитрина на 21.09'!C:H,5,0)), VLOOKUP(E:E,'Мегавитрина на 21.09'!D:H,4,0),VLOOKUP(E:E,'Мегавитрина на 21.09'!C:H,5,0))</f>
        <v>0</v>
      </c>
      <c r="T779" t="str">
        <f>IF(ISNA(VLOOKUP(E:E,'Мегавитрина на 21.09'!C:H,6,0)), VLOOKUP(E:E,'Мегавитрина на 21.09'!D:H,5,0),VLOOKUP(E:E,'Мегавитрина на 21.09'!C:H,6,0))</f>
        <v>??</v>
      </c>
    </row>
    <row r="780" spans="1:20" ht="20.100000000000001" hidden="1" customHeight="1">
      <c r="A780">
        <v>2</v>
      </c>
      <c r="B780">
        <v>779</v>
      </c>
      <c r="C780" t="s">
        <v>260</v>
      </c>
      <c r="D780" t="s">
        <v>2765</v>
      </c>
      <c r="E780" t="s">
        <v>1062</v>
      </c>
      <c r="F780" t="s">
        <v>260</v>
      </c>
      <c r="I780" t="s">
        <v>2221</v>
      </c>
      <c r="J780" s="9" t="s">
        <v>266</v>
      </c>
      <c r="L780" t="e">
        <f>VLOOKUP(F780&amp;E780,'Атрибут-ТОД2'!F:F,1,0)</f>
        <v>#N/A</v>
      </c>
      <c r="O780" s="27" t="str">
        <f>IF(ISNA(VLOOKUP(E:E,'Мегавитрина на 21.09'!C:H,1,0)), VLOOKUP(E:E,'Мегавитрина на 21.09'!D:H,1,0),VLOOKUP(E:E,'Мегавитрина на 21.09'!C:H,1,0))</f>
        <v>prd_mg_active_nflag</v>
      </c>
      <c r="P780" s="27" t="str">
        <f>IF(ISNA(VLOOKUP(E:E,'Мегавитрина на 21.09'!C:H,2,0)), VLOOKUP(E:E,'Мегавитрина на 21.09'!D:H,1,0),VLOOKUP(E:E,'Мегавитрина на 21.09'!C:H,2,0))</f>
        <v>ppc_mg_active_nflag</v>
      </c>
      <c r="Q780" s="27" t="str">
        <f>IF(ISNA(VLOOKUP(E:E,'Мегавитрина на 21.09'!C:H,3,0)), VLOOKUP(E:E,'Мегавитрина на 21.09'!D:H,2,0),VLOOKUP(E:E,'Мегавитрина на 21.09'!C:H,3,0))</f>
        <v>Флаг активности клиента по продукту "Ипотека" за 3 мес.</v>
      </c>
      <c r="R780" s="27" t="str">
        <f>IF(ISNA(VLOOKUP(E:E,'Мегавитрина на 21.09'!C:H,4,0)), VLOOKUP(E:E,'Мегавитрина на 21.09'!D:H,3,0),VLOOKUP(E:E,'Мегавитрина на 21.09'!C:H,4,0))</f>
        <v>custom_rb_loan.loan_agrmnt</v>
      </c>
      <c r="S780">
        <f>IF(ISNA(VLOOKUP(E:E,'Мегавитрина на 21.09'!C:H,5,0)), VLOOKUP(E:E,'Мегавитрина на 21.09'!D:H,4,0),VLOOKUP(E:E,'Мегавитрина на 21.09'!C:H,5,0))</f>
        <v>0</v>
      </c>
      <c r="T780" t="str">
        <f>IF(ISNA(VLOOKUP(E:E,'Мегавитрина на 21.09'!C:H,6,0)), VLOOKUP(E:E,'Мегавитрина на 21.09'!D:H,5,0),VLOOKUP(E:E,'Мегавитрина на 21.09'!C:H,6,0))</f>
        <v>Max(CASE 
                WHEN Coalesce(a.agrmnt_close_dt,DATE'9999-12-31')&gt;p_report_dt AND a.agrmnt_open_dt&lt;=p_report_dt AND a.loan_type_cd='MORTGAGE' AND a.rnk=1 THEN 1 
                ELSE 0
            END) mg_active_nflag,</v>
      </c>
    </row>
    <row r="781" spans="1:20" ht="20.100000000000001" hidden="1" customHeight="1">
      <c r="A781">
        <v>2</v>
      </c>
      <c r="B781">
        <v>780</v>
      </c>
      <c r="C781" t="s">
        <v>260</v>
      </c>
      <c r="D781" t="s">
        <v>2765</v>
      </c>
      <c r="E781" t="s">
        <v>1063</v>
      </c>
      <c r="F781" t="s">
        <v>260</v>
      </c>
      <c r="J781" s="9" t="s">
        <v>266</v>
      </c>
      <c r="L781" t="e">
        <f>VLOOKUP(F781&amp;E781,'Атрибут-ТОД2'!F:F,1,0)</f>
        <v>#N/A</v>
      </c>
      <c r="O781" s="27" t="str">
        <f>IF(ISNA(VLOOKUP(E:E,'Мегавитрина на 21.09'!C:H,1,0)), VLOOKUP(E:E,'Мегавитрина на 21.09'!D:H,1,0),VLOOKUP(E:E,'Мегавитрина на 21.09'!C:H,1,0))</f>
        <v>prd_micro_nszh_active_nflag</v>
      </c>
      <c r="P781" s="27">
        <f>IF(ISNA(VLOOKUP(E:E,'Мегавитрина на 21.09'!C:H,2,0)), VLOOKUP(E:E,'Мегавитрина на 21.09'!D:H,1,0),VLOOKUP(E:E,'Мегавитрина на 21.09'!C:H,2,0))</f>
        <v>0</v>
      </c>
      <c r="Q781" s="27" t="str">
        <f>IF(ISNA(VLOOKUP(E:E,'Мегавитрина на 21.09'!C:H,3,0)), VLOOKUP(E:E,'Мегавитрина на 21.09'!D:H,2,0),VLOOKUP(E:E,'Мегавитрина на 21.09'!C:H,3,0))</f>
        <v>-</v>
      </c>
      <c r="R781" s="27">
        <f>IF(ISNA(VLOOKUP(E:E,'Мегавитрина на 21.09'!C:H,4,0)), VLOOKUP(E:E,'Мегавитрина на 21.09'!D:H,3,0),VLOOKUP(E:E,'Мегавитрина на 21.09'!C:H,4,0))</f>
        <v>0</v>
      </c>
      <c r="S781">
        <f>IF(ISNA(VLOOKUP(E:E,'Мегавитрина на 21.09'!C:H,5,0)), VLOOKUP(E:E,'Мегавитрина на 21.09'!D:H,4,0),VLOOKUP(E:E,'Мегавитрина на 21.09'!C:H,5,0))</f>
        <v>0</v>
      </c>
      <c r="T781" t="str">
        <f>IF(ISNA(VLOOKUP(E:E,'Мегавитрина на 21.09'!C:H,6,0)), VLOOKUP(E:E,'Мегавитрина на 21.09'!D:H,5,0),VLOOKUP(E:E,'Мегавитрина на 21.09'!C:H,6,0))</f>
        <v>??</v>
      </c>
    </row>
    <row r="782" spans="1:20" ht="20.100000000000001" hidden="1" customHeight="1">
      <c r="A782">
        <v>2</v>
      </c>
      <c r="B782">
        <v>781</v>
      </c>
      <c r="C782" t="s">
        <v>260</v>
      </c>
      <c r="D782" t="s">
        <v>2765</v>
      </c>
      <c r="E782" t="s">
        <v>1064</v>
      </c>
      <c r="F782" t="s">
        <v>260</v>
      </c>
      <c r="J782" s="9" t="s">
        <v>266</v>
      </c>
      <c r="L782" t="e">
        <f>VLOOKUP(F782&amp;E782,'Атрибут-ТОД2'!F:F,1,0)</f>
        <v>#N/A</v>
      </c>
      <c r="O782" s="27" t="str">
        <f>IF(ISNA(VLOOKUP(E:E,'Мегавитрина на 21.09'!C:H,1,0)), VLOOKUP(E:E,'Мегавитрина на 21.09'!D:H,1,0),VLOOKUP(E:E,'Мегавитрина на 21.09'!C:H,1,0))</f>
        <v>prd_multipolis_active_nflag</v>
      </c>
      <c r="P782" s="27">
        <f>IF(ISNA(VLOOKUP(E:E,'Мегавитрина на 21.09'!C:H,2,0)), VLOOKUP(E:E,'Мегавитрина на 21.09'!D:H,1,0),VLOOKUP(E:E,'Мегавитрина на 21.09'!C:H,2,0))</f>
        <v>0</v>
      </c>
      <c r="Q782" s="27" t="str">
        <f>IF(ISNA(VLOOKUP(E:E,'Мегавитрина на 21.09'!C:H,3,0)), VLOOKUP(E:E,'Мегавитрина на 21.09'!D:H,2,0),VLOOKUP(E:E,'Мегавитрина на 21.09'!C:H,3,0))</f>
        <v>-</v>
      </c>
      <c r="R782" s="27">
        <f>IF(ISNA(VLOOKUP(E:E,'Мегавитрина на 21.09'!C:H,4,0)), VLOOKUP(E:E,'Мегавитрина на 21.09'!D:H,3,0),VLOOKUP(E:E,'Мегавитрина на 21.09'!C:H,4,0))</f>
        <v>0</v>
      </c>
      <c r="S782">
        <f>IF(ISNA(VLOOKUP(E:E,'Мегавитрина на 21.09'!C:H,5,0)), VLOOKUP(E:E,'Мегавитрина на 21.09'!D:H,4,0),VLOOKUP(E:E,'Мегавитрина на 21.09'!C:H,5,0))</f>
        <v>0</v>
      </c>
      <c r="T782" t="str">
        <f>IF(ISNA(VLOOKUP(E:E,'Мегавитрина на 21.09'!C:H,6,0)), VLOOKUP(E:E,'Мегавитрина на 21.09'!D:H,5,0),VLOOKUP(E:E,'Мегавитрина на 21.09'!C:H,6,0))</f>
        <v>??</v>
      </c>
    </row>
    <row r="783" spans="1:20" ht="20.100000000000001" hidden="1" customHeight="1">
      <c r="A783">
        <v>2</v>
      </c>
      <c r="B783">
        <v>782</v>
      </c>
      <c r="C783" t="s">
        <v>260</v>
      </c>
      <c r="D783" t="s">
        <v>2765</v>
      </c>
      <c r="E783" t="s">
        <v>1065</v>
      </c>
      <c r="F783" t="s">
        <v>260</v>
      </c>
      <c r="J783" s="9" t="s">
        <v>266</v>
      </c>
      <c r="L783" t="e">
        <f>VLOOKUP(F783&amp;E783,'Атрибут-ТОД2'!F:F,1,0)</f>
        <v>#N/A</v>
      </c>
      <c r="O783" s="27" t="str">
        <f>IF(ISNA(VLOOKUP(E:E,'Мегавитрина на 21.09'!C:H,1,0)), VLOOKUP(E:E,'Мегавитрина на 21.09'!D:H,1,0),VLOOKUP(E:E,'Мегавитрина на 21.09'!C:H,1,0))</f>
        <v>prd_nakop_insur_life_active_nflag</v>
      </c>
      <c r="P783" s="27">
        <f>IF(ISNA(VLOOKUP(E:E,'Мегавитрина на 21.09'!C:H,2,0)), VLOOKUP(E:E,'Мегавитрина на 21.09'!D:H,1,0),VLOOKUP(E:E,'Мегавитрина на 21.09'!C:H,2,0))</f>
        <v>0</v>
      </c>
      <c r="Q783" s="27" t="str">
        <f>IF(ISNA(VLOOKUP(E:E,'Мегавитрина на 21.09'!C:H,3,0)), VLOOKUP(E:E,'Мегавитрина на 21.09'!D:H,2,0),VLOOKUP(E:E,'Мегавитрина на 21.09'!C:H,3,0))</f>
        <v>-</v>
      </c>
      <c r="R783" s="27">
        <f>IF(ISNA(VLOOKUP(E:E,'Мегавитрина на 21.09'!C:H,4,0)), VLOOKUP(E:E,'Мегавитрина на 21.09'!D:H,3,0),VLOOKUP(E:E,'Мегавитрина на 21.09'!C:H,4,0))</f>
        <v>0</v>
      </c>
      <c r="S783">
        <f>IF(ISNA(VLOOKUP(E:E,'Мегавитрина на 21.09'!C:H,5,0)), VLOOKUP(E:E,'Мегавитрина на 21.09'!D:H,4,0),VLOOKUP(E:E,'Мегавитрина на 21.09'!C:H,5,0))</f>
        <v>0</v>
      </c>
      <c r="T783" t="str">
        <f>IF(ISNA(VLOOKUP(E:E,'Мегавитрина на 21.09'!C:H,6,0)), VLOOKUP(E:E,'Мегавитрина на 21.09'!D:H,5,0),VLOOKUP(E:E,'Мегавитрина на 21.09'!C:H,6,0))</f>
        <v>??</v>
      </c>
    </row>
    <row r="784" spans="1:20" ht="20.100000000000001" hidden="1" customHeight="1">
      <c r="A784">
        <v>2</v>
      </c>
      <c r="B784">
        <v>783</v>
      </c>
      <c r="C784" t="s">
        <v>260</v>
      </c>
      <c r="D784" t="s">
        <v>2765</v>
      </c>
      <c r="E784" t="s">
        <v>1066</v>
      </c>
      <c r="F784" t="s">
        <v>260</v>
      </c>
      <c r="J784" s="9" t="s">
        <v>266</v>
      </c>
      <c r="L784" t="e">
        <f>VLOOKUP(F784&amp;E784,'Атрибут-ТОД2'!F:F,1,0)</f>
        <v>#N/A</v>
      </c>
      <c r="O784" s="27" t="str">
        <f>IF(ISNA(VLOOKUP(E:E,'Мегавитрина на 21.09'!C:H,1,0)), VLOOKUP(E:E,'Мегавитрина на 21.09'!D:H,1,0),VLOOKUP(E:E,'Мегавитрина на 21.09'!C:H,1,0))</f>
        <v>prd_nasled_active_nflag</v>
      </c>
      <c r="P784" s="27">
        <f>IF(ISNA(VLOOKUP(E:E,'Мегавитрина на 21.09'!C:H,2,0)), VLOOKUP(E:E,'Мегавитрина на 21.09'!D:H,1,0),VLOOKUP(E:E,'Мегавитрина на 21.09'!C:H,2,0))</f>
        <v>0</v>
      </c>
      <c r="Q784" s="27" t="str">
        <f>IF(ISNA(VLOOKUP(E:E,'Мегавитрина на 21.09'!C:H,3,0)), VLOOKUP(E:E,'Мегавитрина на 21.09'!D:H,2,0),VLOOKUP(E:E,'Мегавитрина на 21.09'!C:H,3,0))</f>
        <v>-</v>
      </c>
      <c r="R784" s="27">
        <f>IF(ISNA(VLOOKUP(E:E,'Мегавитрина на 21.09'!C:H,4,0)), VLOOKUP(E:E,'Мегавитрина на 21.09'!D:H,3,0),VLOOKUP(E:E,'Мегавитрина на 21.09'!C:H,4,0))</f>
        <v>0</v>
      </c>
      <c r="S784">
        <f>IF(ISNA(VLOOKUP(E:E,'Мегавитрина на 21.09'!C:H,5,0)), VLOOKUP(E:E,'Мегавитрина на 21.09'!D:H,4,0),VLOOKUP(E:E,'Мегавитрина на 21.09'!C:H,5,0))</f>
        <v>0</v>
      </c>
      <c r="T784" t="str">
        <f>IF(ISNA(VLOOKUP(E:E,'Мегавитрина на 21.09'!C:H,6,0)), VLOOKUP(E:E,'Мегавитрина на 21.09'!D:H,5,0),VLOOKUP(E:E,'Мегавитрина на 21.09'!C:H,6,0))</f>
        <v>??</v>
      </c>
    </row>
    <row r="785" spans="1:20" ht="20.100000000000001" hidden="1" customHeight="1">
      <c r="A785">
        <v>2</v>
      </c>
      <c r="B785">
        <v>784</v>
      </c>
      <c r="C785" t="s">
        <v>260</v>
      </c>
      <c r="D785" t="s">
        <v>2765</v>
      </c>
      <c r="E785" t="s">
        <v>1067</v>
      </c>
      <c r="F785" t="s">
        <v>260</v>
      </c>
      <c r="J785" s="9" t="s">
        <v>266</v>
      </c>
      <c r="L785" t="e">
        <f>VLOOKUP(F785&amp;E785,'Атрибут-ТОД2'!F:F,1,0)</f>
        <v>#N/A</v>
      </c>
      <c r="O785" s="27" t="str">
        <f>IF(ISNA(VLOOKUP(E:E,'Мегавитрина на 21.09'!C:H,1,0)), VLOOKUP(E:E,'Мегавитрина на 21.09'!D:H,1,0),VLOOKUP(E:E,'Мегавитрина на 21.09'!C:H,1,0))</f>
        <v>prd_okko_user_nflag</v>
      </c>
      <c r="P785" s="27" t="e">
        <f>IF(ISNA(VLOOKUP(E:E,'Мегавитрина на 21.09'!C:H,2,0)), VLOOKUP(E:E,'Мегавитрина на 21.09'!D:H,1,0),VLOOKUP(E:E,'Мегавитрина на 21.09'!C:H,2,0))</f>
        <v>#N/A</v>
      </c>
      <c r="Q785" s="27" t="str">
        <f>IF(ISNA(VLOOKUP(E:E,'Мегавитрина на 21.09'!C:H,3,0)), VLOOKUP(E:E,'Мегавитрина на 21.09'!D:H,2,0),VLOOKUP(E:E,'Мегавитрина на 21.09'!C:H,3,0))</f>
        <v>-</v>
      </c>
      <c r="R785" s="27" t="str">
        <f>IF(ISNA(VLOOKUP(E:E,'Мегавитрина на 21.09'!C:H,4,0)), VLOOKUP(E:E,'Мегавитрина на 21.09'!D:H,3,0),VLOOKUP(E:E,'Мегавитрина на 21.09'!C:H,4,0))</f>
        <v>custom_rb_card.txn_mnth</v>
      </c>
      <c r="S785">
        <f>IF(ISNA(VLOOKUP(E:E,'Мегавитрина на 21.09'!C:H,5,0)), VLOOKUP(E:E,'Мегавитрина на 21.09'!D:H,4,0),VLOOKUP(E:E,'Мегавитрина на 21.09'!C:H,5,0))</f>
        <v>0</v>
      </c>
      <c r="T785" t="str">
        <f>IF(ISNA(VLOOKUP(E:E,'Мегавитрина на 21.09'!C:H,6,0)), VLOOKUP(E:E,'Мегавитрина на 21.09'!D:H,5,0),VLOOKUP(E:E,'Мегавитрина на 21.09'!C:H,6,0))</f>
        <v>prd_okko_user_nflag=1 WHERE txn.trx_month =p_report_dt AND  txn.trx_qty&gt;0
        AND txn.oakb_merchant_id IN (3389906809,     3340506424,     3279003977,     2775304019, 3393105792,     2996503937,     2415104652,     3400854684,     2996504284,     2944304179,     
        3385205266,     3446905314,     3427604009,     76445243,          3400864732,     1951304198, 1951305443,     3377610426,     2945804591,     2511946697,     3590504040,     3381806079,     1188900820, 1605100361,     
        2833104410,     3389906856,     3261706045,     2813204863,     3381806091,     2933004480, 3404404023,     3368105270,     3385205751,     2511929430,     1034105038,     3385205256,     2813204929, 2504704651)</v>
      </c>
    </row>
    <row r="786" spans="1:20" ht="20.100000000000001" hidden="1" customHeight="1">
      <c r="A786">
        <v>2</v>
      </c>
      <c r="B786">
        <v>785</v>
      </c>
      <c r="C786" t="s">
        <v>260</v>
      </c>
      <c r="D786" t="s">
        <v>2765</v>
      </c>
      <c r="E786" t="s">
        <v>1068</v>
      </c>
      <c r="F786" t="s">
        <v>260</v>
      </c>
      <c r="J786" s="9" t="s">
        <v>266</v>
      </c>
      <c r="L786" t="e">
        <f>VLOOKUP(F786&amp;E786,'Атрибут-ТОД2'!F:F,1,0)</f>
        <v>#N/A</v>
      </c>
      <c r="O786" s="27" t="str">
        <f>IF(ISNA(VLOOKUP(E:E,'Мегавитрина на 21.09'!C:H,1,0)), VLOOKUP(E:E,'Мегавитрина на 21.09'!D:H,1,0),VLOOKUP(E:E,'Мегавитрина на 21.09'!C:H,1,0))</f>
        <v>prd_onkoins_active_nflag</v>
      </c>
      <c r="P786" s="27">
        <f>IF(ISNA(VLOOKUP(E:E,'Мегавитрина на 21.09'!C:H,2,0)), VLOOKUP(E:E,'Мегавитрина на 21.09'!D:H,1,0),VLOOKUP(E:E,'Мегавитрина на 21.09'!C:H,2,0))</f>
        <v>0</v>
      </c>
      <c r="Q786" s="27" t="str">
        <f>IF(ISNA(VLOOKUP(E:E,'Мегавитрина на 21.09'!C:H,3,0)), VLOOKUP(E:E,'Мегавитрина на 21.09'!D:H,2,0),VLOOKUP(E:E,'Мегавитрина на 21.09'!C:H,3,0))</f>
        <v>-</v>
      </c>
      <c r="R786" s="27">
        <f>IF(ISNA(VLOOKUP(E:E,'Мегавитрина на 21.09'!C:H,4,0)), VLOOKUP(E:E,'Мегавитрина на 21.09'!D:H,3,0),VLOOKUP(E:E,'Мегавитрина на 21.09'!C:H,4,0))</f>
        <v>0</v>
      </c>
      <c r="S786">
        <f>IF(ISNA(VLOOKUP(E:E,'Мегавитрина на 21.09'!C:H,5,0)), VLOOKUP(E:E,'Мегавитрина на 21.09'!D:H,4,0),VLOOKUP(E:E,'Мегавитрина на 21.09'!C:H,5,0))</f>
        <v>0</v>
      </c>
      <c r="T786" t="str">
        <f>IF(ISNA(VLOOKUP(E:E,'Мегавитрина на 21.09'!C:H,6,0)), VLOOKUP(E:E,'Мегавитрина на 21.09'!D:H,5,0),VLOOKUP(E:E,'Мегавитрина на 21.09'!C:H,6,0))</f>
        <v>??</v>
      </c>
    </row>
    <row r="787" spans="1:20" ht="20.100000000000001" hidden="1" customHeight="1">
      <c r="A787">
        <v>2</v>
      </c>
      <c r="B787">
        <v>786</v>
      </c>
      <c r="C787" t="s">
        <v>260</v>
      </c>
      <c r="D787" t="s">
        <v>2765</v>
      </c>
      <c r="E787" t="s">
        <v>1069</v>
      </c>
      <c r="F787" t="s">
        <v>260</v>
      </c>
      <c r="J787" s="9" t="s">
        <v>266</v>
      </c>
      <c r="L787" t="e">
        <f>VLOOKUP(F787&amp;E787,'Атрибут-ТОД2'!F:F,1,0)</f>
        <v>#N/A</v>
      </c>
      <c r="O787" s="27" t="str">
        <f>IF(ISNA(VLOOKUP(E:E,'Мегавитрина на 21.09'!C:H,1,0)), VLOOKUP(E:E,'Мегавитрина на 21.09'!D:H,1,0),VLOOKUP(E:E,'Мегавитрина на 21.09'!C:H,1,0))</f>
        <v>prd_ops_active_nflag</v>
      </c>
      <c r="P787" s="27">
        <f>IF(ISNA(VLOOKUP(E:E,'Мегавитрина на 21.09'!C:H,2,0)), VLOOKUP(E:E,'Мегавитрина на 21.09'!D:H,1,0),VLOOKUP(E:E,'Мегавитрина на 21.09'!C:H,2,0))</f>
        <v>0</v>
      </c>
      <c r="Q787" s="27" t="str">
        <f>IF(ISNA(VLOOKUP(E:E,'Мегавитрина на 21.09'!C:H,3,0)), VLOOKUP(E:E,'Мегавитрина на 21.09'!D:H,2,0),VLOOKUP(E:E,'Мегавитрина на 21.09'!C:H,3,0))</f>
        <v>-</v>
      </c>
      <c r="R787" s="27">
        <f>IF(ISNA(VLOOKUP(E:E,'Мегавитрина на 21.09'!C:H,4,0)), VLOOKUP(E:E,'Мегавитрина на 21.09'!D:H,3,0),VLOOKUP(E:E,'Мегавитрина на 21.09'!C:H,4,0))</f>
        <v>0</v>
      </c>
      <c r="S787">
        <f>IF(ISNA(VLOOKUP(E:E,'Мегавитрина на 21.09'!C:H,5,0)), VLOOKUP(E:E,'Мегавитрина на 21.09'!D:H,4,0),VLOOKUP(E:E,'Мегавитрина на 21.09'!C:H,5,0))</f>
        <v>0</v>
      </c>
      <c r="T787" t="str">
        <f>IF(ISNA(VLOOKUP(E:E,'Мегавитрина на 21.09'!C:H,6,0)), VLOOKUP(E:E,'Мегавитрина на 21.09'!D:H,5,0),VLOOKUP(E:E,'Мегавитрина на 21.09'!C:H,6,0))</f>
        <v>??</v>
      </c>
    </row>
    <row r="788" spans="1:20" ht="20.100000000000001" hidden="1" customHeight="1">
      <c r="A788">
        <v>2</v>
      </c>
      <c r="B788">
        <v>787</v>
      </c>
      <c r="C788" t="s">
        <v>260</v>
      </c>
      <c r="D788" t="s">
        <v>2765</v>
      </c>
      <c r="E788" t="s">
        <v>1070</v>
      </c>
      <c r="F788" t="s">
        <v>260</v>
      </c>
      <c r="J788" s="9" t="s">
        <v>266</v>
      </c>
      <c r="L788" t="e">
        <f>VLOOKUP(F788&amp;E788,'Атрибут-ТОД2'!F:F,1,0)</f>
        <v>#N/A</v>
      </c>
      <c r="O788" s="27" t="str">
        <f>IF(ISNA(VLOOKUP(E:E,'Мегавитрина на 21.09'!C:H,1,0)), VLOOKUP(E:E,'Мегавитрина на 21.09'!D:H,1,0),VLOOKUP(E:E,'Мегавитрина на 21.09'!C:H,1,0))</f>
        <v>prd_p2p_active_1m_nflag</v>
      </c>
      <c r="P788" s="27" t="str">
        <f>IF(ISNA(VLOOKUP(E:E,'Мегавитрина на 21.09'!C:H,2,0)), VLOOKUP(E:E,'Мегавитрина на 21.09'!D:H,1,0),VLOOKUP(E:E,'Мегавитрина на 21.09'!C:H,2,0))</f>
        <v>ppc_p2p_active_1m_nflag</v>
      </c>
      <c r="Q788" s="27" t="str">
        <f>IF(ISNA(VLOOKUP(E:E,'Мегавитрина на 21.09'!C:H,3,0)), VLOOKUP(E:E,'Мегавитрина на 21.09'!D:H,2,0),VLOOKUP(E:E,'Мегавитрина на 21.09'!C:H,3,0))</f>
        <v>Флаг активности клиента по продукту "Переводы" за 1 мес.</v>
      </c>
      <c r="R788" s="27" t="str">
        <f>IF(ISNA(VLOOKUP(E:E,'Мегавитрина на 21.09'!C:H,4,0)), VLOOKUP(E:E,'Мегавитрина на 21.09'!D:H,3,0),VLOOKUP(E:E,'Мегавитрина на 21.09'!C:H,4,0))</f>
        <v>custom_rb_card.card;
custom_rb_card.card_agrmnt;
custom_rb_card.txn_mnth
custom_rb_card.card_product
custom_rb_sbol.SBOL_FORM_TYPE
custom_rb_sbol.SBOL_OPER
МБК</v>
      </c>
      <c r="S788">
        <f>IF(ISNA(VLOOKUP(E:E,'Мегавитрина на 21.09'!C:H,5,0)), VLOOKUP(E:E,'Мегавитрина на 21.09'!D:H,4,0),VLOOKUP(E:E,'Мегавитрина на 21.09'!C:H,5,0))</f>
        <v>0</v>
      </c>
      <c r="T788" t="str">
        <f>IF(ISNA(VLOOKUP(E:E,'Мегавитрина на 21.09'!C:H,6,0)), VLOOKUP(E:E,'Мегавитрина на 21.09'!D:H,5,0),VLOOKUP(E:E,'Мегавитрина на 21.09'!C:H,6,0))</f>
        <v>Max(Greatest(p2p_act_txn_1m_nflag, Coalesce(p2p_mb.mb_p2p_1m_nflag, 0), Coalesce(p2p_sbol.p2p_1m_flag,0))) AS prd_p2p_active_1m_nflag,</v>
      </c>
    </row>
    <row r="789" spans="1:20" ht="20.100000000000001" hidden="1" customHeight="1">
      <c r="A789">
        <v>2</v>
      </c>
      <c r="B789">
        <v>788</v>
      </c>
      <c r="C789" t="s">
        <v>260</v>
      </c>
      <c r="D789" t="s">
        <v>2765</v>
      </c>
      <c r="E789" t="s">
        <v>1071</v>
      </c>
      <c r="F789" t="s">
        <v>260</v>
      </c>
      <c r="J789" s="9" t="s">
        <v>266</v>
      </c>
      <c r="L789" t="e">
        <f>VLOOKUP(F789&amp;E789,'Атрибут-ТОД2'!F:F,1,0)</f>
        <v>#N/A</v>
      </c>
      <c r="O789" s="27" t="str">
        <f>IF(ISNA(VLOOKUP(E:E,'Мегавитрина на 21.09'!C:H,1,0)), VLOOKUP(E:E,'Мегавитрина на 21.09'!D:H,1,0),VLOOKUP(E:E,'Мегавитрина на 21.09'!C:H,1,0))</f>
        <v>prd_p2p_active_nflag</v>
      </c>
      <c r="P789" s="27" t="str">
        <f>IF(ISNA(VLOOKUP(E:E,'Мегавитрина на 21.09'!C:H,2,0)), VLOOKUP(E:E,'Мегавитрина на 21.09'!D:H,1,0),VLOOKUP(E:E,'Мегавитрина на 21.09'!C:H,2,0))</f>
        <v>ppc_p2p_active_nflag</v>
      </c>
      <c r="Q789" s="27" t="str">
        <f>IF(ISNA(VLOOKUP(E:E,'Мегавитрина на 21.09'!C:H,3,0)), VLOOKUP(E:E,'Мегавитрина на 21.09'!D:H,2,0),VLOOKUP(E:E,'Мегавитрина на 21.09'!C:H,3,0))</f>
        <v>Флаг активности клиента по продукту "Переводы" за 3 мес.</v>
      </c>
      <c r="R789" s="27" t="str">
        <f>IF(ISNA(VLOOKUP(E:E,'Мегавитрина на 21.09'!C:H,4,0)), VLOOKUP(E:E,'Мегавитрина на 21.09'!D:H,3,0),VLOOKUP(E:E,'Мегавитрина на 21.09'!C:H,4,0))</f>
        <v>custom_rb_card.card;
custom_rb_card.card_agrmnt;
custom_rb_card.txn_mnth
custom_rb_card.card_product
custom_rb_sbol.SBOL_FORM_TYPE
custom_rb_sbol.SBOL_OPER
МБК</v>
      </c>
      <c r="S789">
        <f>IF(ISNA(VLOOKUP(E:E,'Мегавитрина на 21.09'!C:H,5,0)), VLOOKUP(E:E,'Мегавитрина на 21.09'!D:H,4,0),VLOOKUP(E:E,'Мегавитрина на 21.09'!C:H,5,0))</f>
        <v>0</v>
      </c>
      <c r="T789" t="str">
        <f>IF(ISNA(VLOOKUP(E:E,'Мегавитрина на 21.09'!C:H,6,0)), VLOOKUP(E:E,'Мегавитрина на 21.09'!D:H,5,0),VLOOKUP(E:E,'Мегавитрина на 21.09'!C:H,6,0))</f>
        <v>Max(Greatest(p2p_act_txn_nflag, CASE WHEN p2p_mb.card_number IS NOT NULL THEN 1 ELSE 0 end, p2p_sbol.p2p_flag)) AS prd_p2p_active_nflag,</v>
      </c>
    </row>
    <row r="790" spans="1:20" ht="20.100000000000001" hidden="1" customHeight="1">
      <c r="A790">
        <v>2</v>
      </c>
      <c r="B790">
        <v>789</v>
      </c>
      <c r="C790" t="s">
        <v>260</v>
      </c>
      <c r="D790" t="s">
        <v>2765</v>
      </c>
      <c r="E790" t="s">
        <v>1072</v>
      </c>
      <c r="F790" t="s">
        <v>260</v>
      </c>
      <c r="J790" s="9" t="s">
        <v>266</v>
      </c>
      <c r="L790" t="e">
        <f>VLOOKUP(F790&amp;E790,'Атрибут-ТОД2'!F:F,1,0)</f>
        <v>#N/A</v>
      </c>
      <c r="O790" s="27" t="str">
        <f>IF(ISNA(VLOOKUP(E:E,'Мегавитрина на 21.09'!C:H,1,0)), VLOOKUP(E:E,'Мегавитрина на 21.09'!D:H,1,0),VLOOKUP(E:E,'Мегавитрина на 21.09'!C:H,1,0))</f>
        <v>prd_p2p_active_qty</v>
      </c>
      <c r="P790" s="27" t="str">
        <f>IF(ISNA(VLOOKUP(E:E,'Мегавитрина на 21.09'!C:H,2,0)), VLOOKUP(E:E,'Мегавитрина на 21.09'!D:H,1,0),VLOOKUP(E:E,'Мегавитрина на 21.09'!C:H,2,0))</f>
        <v>ppc_p2p_active_qty</v>
      </c>
      <c r="Q790" s="27" t="str">
        <f>IF(ISNA(VLOOKUP(E:E,'Мегавитрина на 21.09'!C:H,3,0)), VLOOKUP(E:E,'Мегавитрина на 21.09'!D:H,2,0),VLOOKUP(E:E,'Мегавитрина на 21.09'!C:H,3,0))</f>
        <v>Количество карт с совршенными по ним переводами Р2Р за последние 3 мес.</v>
      </c>
      <c r="R790" s="27" t="str">
        <f>IF(ISNA(VLOOKUP(E:E,'Мегавитрина на 21.09'!C:H,4,0)), VLOOKUP(E:E,'Мегавитрина на 21.09'!D:H,3,0),VLOOKUP(E:E,'Мегавитрина на 21.09'!C:H,4,0))</f>
        <v>custom_rb_card.card;
custom_rb_card.card_agrmnt;
custom_rb_card.txn_mnth
custom_rb_card.card_product
custom_rb_sbol.SBOL_FORM_TYPE
custom_rb_sbol.SBOL_OPER</v>
      </c>
      <c r="S790">
        <f>IF(ISNA(VLOOKUP(E:E,'Мегавитрина на 21.09'!C:H,5,0)), VLOOKUP(E:E,'Мегавитрина на 21.09'!D:H,4,0),VLOOKUP(E:E,'Мегавитрина на 21.09'!C:H,5,0))</f>
        <v>0</v>
      </c>
      <c r="T790" t="str">
        <f>IF(ISNA(VLOOKUP(E:E,'Мегавитрина на 21.09'!C:H,6,0)), VLOOKUP(E:E,'Мегавитрина на 21.09'!D:H,5,0),VLOOKUP(E:E,'Мегавитрина на 21.09'!C:H,6,0))</f>
        <v>Sum(Greatest(p2p_act_txn_nflag, CASE WHEN p2p_mb.card_number IS NOT NULL THEN 1 ELSE 0 end, p2p_sbol.p2p_flag)) AS prd_p2p_active_qty,</v>
      </c>
    </row>
    <row r="791" spans="1:20" ht="20.100000000000001" hidden="1" customHeight="1">
      <c r="A791">
        <v>2</v>
      </c>
      <c r="B791">
        <v>790</v>
      </c>
      <c r="C791" t="s">
        <v>260</v>
      </c>
      <c r="D791" t="s">
        <v>2765</v>
      </c>
      <c r="E791" t="s">
        <v>1073</v>
      </c>
      <c r="F791" t="s">
        <v>260</v>
      </c>
      <c r="J791" s="9" t="s">
        <v>266</v>
      </c>
      <c r="L791" t="e">
        <f>VLOOKUP(F791&amp;E791,'Атрибут-ТОД2'!F:F,1,0)</f>
        <v>#N/A</v>
      </c>
      <c r="O791" s="27" t="str">
        <f>IF(ISNA(VLOOKUP(E:E,'Мегавитрина на 21.09'!C:H,1,0)), VLOOKUP(E:E,'Мегавитрина на 21.09'!D:H,1,0),VLOOKUP(E:E,'Мегавитрина на 21.09'!C:H,1,0))</f>
        <v>prd_pay_active_1m_nflag</v>
      </c>
      <c r="P791" s="27" t="str">
        <f>IF(ISNA(VLOOKUP(E:E,'Мегавитрина на 21.09'!C:H,2,0)), VLOOKUP(E:E,'Мегавитрина на 21.09'!D:H,1,0),VLOOKUP(E:E,'Мегавитрина на 21.09'!C:H,2,0))</f>
        <v>ppc_pay_active_1m_nflag</v>
      </c>
      <c r="Q791" s="27" t="str">
        <f>IF(ISNA(VLOOKUP(E:E,'Мегавитрина на 21.09'!C:H,3,0)), VLOOKUP(E:E,'Мегавитрина на 21.09'!D:H,2,0),VLOOKUP(E:E,'Мегавитрина на 21.09'!C:H,3,0))</f>
        <v>Флаг активности клиента по продукту "Платежи" за 1 мес.</v>
      </c>
      <c r="R791" s="27" t="str">
        <f>IF(ISNA(VLOOKUP(E:E,'Мегавитрина на 21.09'!C:H,4,0)), VLOOKUP(E:E,'Мегавитрина на 21.09'!D:H,3,0),VLOOKUP(E:E,'Мегавитрина на 21.09'!C:H,4,0))</f>
        <v>custom_rb_card.card;
custom_rb_card.card_agrmnt;
custom_rb_card.txn_mnth
custom_rb_card.card_product
custom_rb_sbol.SBOL_FORM_TYPE
custom_rb_sbol.SBOL_OPER
МБК</v>
      </c>
      <c r="S791">
        <f>IF(ISNA(VLOOKUP(E:E,'Мегавитрина на 21.09'!C:H,5,0)), VLOOKUP(E:E,'Мегавитрина на 21.09'!D:H,4,0),VLOOKUP(E:E,'Мегавитрина на 21.09'!C:H,5,0))</f>
        <v>0</v>
      </c>
      <c r="T791" t="str">
        <f>IF(ISNA(VLOOKUP(E:E,'Мегавитрина на 21.09'!C:H,6,0)), VLOOKUP(E:E,'Мегавитрина на 21.09'!D:H,5,0),VLOOKUP(E:E,'Мегавитрина на 21.09'!C:H,6,0))</f>
        <v>Max(pay_act_txn_1m_nflag) AS prd_pay_active_1m_nflag,</v>
      </c>
    </row>
    <row r="792" spans="1:20" ht="20.100000000000001" hidden="1" customHeight="1">
      <c r="A792">
        <v>2</v>
      </c>
      <c r="B792">
        <v>791</v>
      </c>
      <c r="C792" t="s">
        <v>260</v>
      </c>
      <c r="D792" t="s">
        <v>2765</v>
      </c>
      <c r="E792" t="s">
        <v>1074</v>
      </c>
      <c r="F792" t="s">
        <v>260</v>
      </c>
      <c r="J792" s="9" t="s">
        <v>266</v>
      </c>
      <c r="L792" t="e">
        <f>VLOOKUP(F792&amp;E792,'Атрибут-ТОД2'!F:F,1,0)</f>
        <v>#N/A</v>
      </c>
      <c r="O792" s="27" t="str">
        <f>IF(ISNA(VLOOKUP(E:E,'Мегавитрина на 21.09'!C:H,1,0)), VLOOKUP(E:E,'Мегавитрина на 21.09'!D:H,1,0),VLOOKUP(E:E,'Мегавитрина на 21.09'!C:H,1,0))</f>
        <v>prd_pay_active_nflag</v>
      </c>
      <c r="P792" s="27" t="str">
        <f>IF(ISNA(VLOOKUP(E:E,'Мегавитрина на 21.09'!C:H,2,0)), VLOOKUP(E:E,'Мегавитрина на 21.09'!D:H,1,0),VLOOKUP(E:E,'Мегавитрина на 21.09'!C:H,2,0))</f>
        <v>ppc_pay_active_nflag</v>
      </c>
      <c r="Q792" s="27" t="str">
        <f>IF(ISNA(VLOOKUP(E:E,'Мегавитрина на 21.09'!C:H,3,0)), VLOOKUP(E:E,'Мегавитрина на 21.09'!D:H,2,0),VLOOKUP(E:E,'Мегавитрина на 21.09'!C:H,3,0))</f>
        <v>Флаг активности клиента по продукту "Платежи" за 3 мес.</v>
      </c>
      <c r="R792" s="27" t="str">
        <f>IF(ISNA(VLOOKUP(E:E,'Мегавитрина на 21.09'!C:H,4,0)), VLOOKUP(E:E,'Мегавитрина на 21.09'!D:H,3,0),VLOOKUP(E:E,'Мегавитрина на 21.09'!C:H,4,0))</f>
        <v>custom_rb_card.card;
custom_rb_card.card_agrmnt;
custom_rb_card.txn_mnth
custom_rb_card.card_product
custom_rb_sbol.SBOL_FORM_TYPE
custom_rb_sbol.SBOL_OPER
МБК</v>
      </c>
      <c r="S792">
        <f>IF(ISNA(VLOOKUP(E:E,'Мегавитрина на 21.09'!C:H,5,0)), VLOOKUP(E:E,'Мегавитрина на 21.09'!D:H,4,0),VLOOKUP(E:E,'Мегавитрина на 21.09'!C:H,5,0))</f>
        <v>0</v>
      </c>
      <c r="T792" t="str">
        <f>IF(ISNA(VLOOKUP(E:E,'Мегавитрина на 21.09'!C:H,6,0)), VLOOKUP(E:E,'Мегавитрина на 21.09'!D:H,5,0),VLOOKUP(E:E,'Мегавитрина на 21.09'!C:H,6,0))</f>
        <v>Max(pay_act_txn_nflag) AS prd_pay_active_nflag,</v>
      </c>
    </row>
    <row r="793" spans="1:20" ht="20.100000000000001" hidden="1" customHeight="1">
      <c r="A793">
        <v>2</v>
      </c>
      <c r="B793">
        <v>792</v>
      </c>
      <c r="C793" t="s">
        <v>260</v>
      </c>
      <c r="D793" t="s">
        <v>2765</v>
      </c>
      <c r="E793" t="s">
        <v>1075</v>
      </c>
      <c r="F793" t="s">
        <v>260</v>
      </c>
      <c r="J793" s="9" t="s">
        <v>266</v>
      </c>
      <c r="L793" t="e">
        <f>VLOOKUP(F793&amp;E793,'Атрибут-ТОД2'!F:F,1,0)</f>
        <v>#N/A</v>
      </c>
      <c r="O793" s="27" t="str">
        <f>IF(ISNA(VLOOKUP(E:E,'Мегавитрина на 21.09'!C:H,1,0)), VLOOKUP(E:E,'Мегавитрина на 21.09'!D:H,1,0),VLOOKUP(E:E,'Мегавитрина на 21.09'!C:H,1,0))</f>
        <v>prd_pay_active_qty</v>
      </c>
      <c r="P793" s="27" t="str">
        <f>IF(ISNA(VLOOKUP(E:E,'Мегавитрина на 21.09'!C:H,2,0)), VLOOKUP(E:E,'Мегавитрина на 21.09'!D:H,1,0),VLOOKUP(E:E,'Мегавитрина на 21.09'!C:H,2,0))</f>
        <v>ppc_pay_active_qty</v>
      </c>
      <c r="Q793" s="27" t="str">
        <f>IF(ISNA(VLOOKUP(E:E,'Мегавитрина на 21.09'!C:H,3,0)), VLOOKUP(E:E,'Мегавитрина на 21.09'!D:H,2,0),VLOOKUP(E:E,'Мегавитрина на 21.09'!C:H,3,0))</f>
        <v>Количество карт с совершенными по ним платежами (юр.лицу) за последние 3 мес.</v>
      </c>
      <c r="R793" s="27" t="str">
        <f>IF(ISNA(VLOOKUP(E:E,'Мегавитрина на 21.09'!C:H,4,0)), VLOOKUP(E:E,'Мегавитрина на 21.09'!D:H,3,0),VLOOKUP(E:E,'Мегавитрина на 21.09'!C:H,4,0))</f>
        <v>custom_rb_card.card;
custom_rb_card.card_agrmnt;
custom_rb_card.txn_mnth
custom_rb_card.card_product
custom_rb_sbol.SBOL_FORM_TYPE
custom_rb_sbol.SBOL_OPER</v>
      </c>
      <c r="S793">
        <f>IF(ISNA(VLOOKUP(E:E,'Мегавитрина на 21.09'!C:H,5,0)), VLOOKUP(E:E,'Мегавитрина на 21.09'!D:H,4,0),VLOOKUP(E:E,'Мегавитрина на 21.09'!C:H,5,0))</f>
        <v>0</v>
      </c>
      <c r="T793" t="str">
        <f>IF(ISNA(VLOOKUP(E:E,'Мегавитрина на 21.09'!C:H,6,0)), VLOOKUP(E:E,'Мегавитрина на 21.09'!D:H,5,0),VLOOKUP(E:E,'Мегавитрина на 21.09'!C:H,6,0))</f>
        <v>Sum(pay_act_txn_nflag) AS prd_pay_active_qty,</v>
      </c>
    </row>
    <row r="794" spans="1:20" ht="20.100000000000001" hidden="1" customHeight="1">
      <c r="A794">
        <v>2</v>
      </c>
      <c r="B794">
        <v>793</v>
      </c>
      <c r="C794" t="s">
        <v>260</v>
      </c>
      <c r="D794" t="s">
        <v>2765</v>
      </c>
      <c r="E794" t="s">
        <v>1076</v>
      </c>
      <c r="F794" t="s">
        <v>260</v>
      </c>
      <c r="J794" s="9" t="s">
        <v>266</v>
      </c>
      <c r="L794" t="e">
        <f>VLOOKUP(F794&amp;E794,'Атрибут-ТОД2'!F:F,1,0)</f>
        <v>#N/A</v>
      </c>
      <c r="O794" s="27" t="str">
        <f>IF(ISNA(VLOOKUP(E:E,'Мегавитрина на 21.09'!C:H,1,0)), VLOOKUP(E:E,'Мегавитрина на 21.09'!D:H,1,0),VLOOKUP(E:E,'Мегавитрина на 21.09'!C:H,1,0))</f>
        <v>prd_pension_insurance_active_nflag</v>
      </c>
      <c r="P794" s="27">
        <f>IF(ISNA(VLOOKUP(E:E,'Мегавитрина на 21.09'!C:H,2,0)), VLOOKUP(E:E,'Мегавитрина на 21.09'!D:H,1,0),VLOOKUP(E:E,'Мегавитрина на 21.09'!C:H,2,0))</f>
        <v>0</v>
      </c>
      <c r="Q794" s="27" t="str">
        <f>IF(ISNA(VLOOKUP(E:E,'Мегавитрина на 21.09'!C:H,3,0)), VLOOKUP(E:E,'Мегавитрина на 21.09'!D:H,2,0),VLOOKUP(E:E,'Мегавитрина на 21.09'!C:H,3,0))</f>
        <v>-</v>
      </c>
      <c r="R794" s="27">
        <f>IF(ISNA(VLOOKUP(E:E,'Мегавитрина на 21.09'!C:H,4,0)), VLOOKUP(E:E,'Мегавитрина на 21.09'!D:H,3,0),VLOOKUP(E:E,'Мегавитрина на 21.09'!C:H,4,0))</f>
        <v>0</v>
      </c>
      <c r="S794">
        <f>IF(ISNA(VLOOKUP(E:E,'Мегавитрина на 21.09'!C:H,5,0)), VLOOKUP(E:E,'Мегавитрина на 21.09'!D:H,4,0),VLOOKUP(E:E,'Мегавитрина на 21.09'!C:H,5,0))</f>
        <v>0</v>
      </c>
      <c r="T794" t="str">
        <f>IF(ISNA(VLOOKUP(E:E,'Мегавитрина на 21.09'!C:H,6,0)), VLOOKUP(E:E,'Мегавитрина на 21.09'!D:H,5,0),VLOOKUP(E:E,'Мегавитрина на 21.09'!C:H,6,0))</f>
        <v>??</v>
      </c>
    </row>
    <row r="795" spans="1:20" ht="20.100000000000001" hidden="1" customHeight="1">
      <c r="A795">
        <v>2</v>
      </c>
      <c r="B795">
        <v>794</v>
      </c>
      <c r="C795" t="s">
        <v>260</v>
      </c>
      <c r="D795" t="s">
        <v>2765</v>
      </c>
      <c r="E795" t="s">
        <v>1077</v>
      </c>
      <c r="F795" t="s">
        <v>260</v>
      </c>
      <c r="J795" s="9" t="s">
        <v>266</v>
      </c>
      <c r="L795" t="e">
        <f>VLOOKUP(F795&amp;E795,'Атрибут-ТОД2'!F:F,1,0)</f>
        <v>#N/A</v>
      </c>
      <c r="O795" s="27" t="str">
        <f>IF(ISNA(VLOOKUP(E:E,'Мегавитрина на 21.09'!C:H,1,0)), VLOOKUP(E:E,'Мегавитрина на 21.09'!D:H,1,0),VLOOKUP(E:E,'Мегавитрина на 21.09'!C:H,1,0))</f>
        <v>prd_pif_active_nflag</v>
      </c>
      <c r="P795" s="27">
        <f>IF(ISNA(VLOOKUP(E:E,'Мегавитрина на 21.09'!C:H,2,0)), VLOOKUP(E:E,'Мегавитрина на 21.09'!D:H,1,0),VLOOKUP(E:E,'Мегавитрина на 21.09'!C:H,2,0))</f>
        <v>0</v>
      </c>
      <c r="Q795" s="27" t="str">
        <f>IF(ISNA(VLOOKUP(E:E,'Мегавитрина на 21.09'!C:H,3,0)), VLOOKUP(E:E,'Мегавитрина на 21.09'!D:H,2,0),VLOOKUP(E:E,'Мегавитрина на 21.09'!C:H,3,0))</f>
        <v>-</v>
      </c>
      <c r="R795" s="27">
        <f>IF(ISNA(VLOOKUP(E:E,'Мегавитрина на 21.09'!C:H,4,0)), VLOOKUP(E:E,'Мегавитрина на 21.09'!D:H,3,0),VLOOKUP(E:E,'Мегавитрина на 21.09'!C:H,4,0))</f>
        <v>0</v>
      </c>
      <c r="S795">
        <f>IF(ISNA(VLOOKUP(E:E,'Мегавитрина на 21.09'!C:H,5,0)), VLOOKUP(E:E,'Мегавитрина на 21.09'!D:H,4,0),VLOOKUP(E:E,'Мегавитрина на 21.09'!C:H,5,0))</f>
        <v>0</v>
      </c>
      <c r="T795" t="str">
        <f>IF(ISNA(VLOOKUP(E:E,'Мегавитрина на 21.09'!C:H,6,0)), VLOOKUP(E:E,'Мегавитрина на 21.09'!D:H,5,0),VLOOKUP(E:E,'Мегавитрина на 21.09'!C:H,6,0))</f>
        <v>??</v>
      </c>
    </row>
    <row r="796" spans="1:20" ht="20.100000000000001" hidden="1" customHeight="1">
      <c r="A796">
        <v>2</v>
      </c>
      <c r="B796">
        <v>795</v>
      </c>
      <c r="C796" t="s">
        <v>260</v>
      </c>
      <c r="D796" t="s">
        <v>2765</v>
      </c>
      <c r="E796" t="s">
        <v>1078</v>
      </c>
      <c r="F796" t="s">
        <v>260</v>
      </c>
      <c r="I796" t="s">
        <v>2222</v>
      </c>
      <c r="J796" s="9" t="s">
        <v>266</v>
      </c>
      <c r="L796" t="e">
        <f>VLOOKUP(F796&amp;E796,'Атрибут-ТОД2'!F:F,1,0)</f>
        <v>#N/A</v>
      </c>
      <c r="O796" s="27" t="str">
        <f>IF(ISNA(VLOOKUP(E:E,'Мегавитрина на 21.09'!C:H,1,0)), VLOOKUP(E:E,'Мегавитрина на 21.09'!D:H,1,0),VLOOKUP(E:E,'Мегавитрина на 21.09'!C:H,1,0))</f>
        <v>prd_pl_active_nflag</v>
      </c>
      <c r="P796" s="27" t="str">
        <f>IF(ISNA(VLOOKUP(E:E,'Мегавитрина на 21.09'!C:H,2,0)), VLOOKUP(E:E,'Мегавитрина на 21.09'!D:H,1,0),VLOOKUP(E:E,'Мегавитрина на 21.09'!C:H,2,0))</f>
        <v>ppc_pl_active_nflag</v>
      </c>
      <c r="Q796" s="27" t="str">
        <f>IF(ISNA(VLOOKUP(E:E,'Мегавитрина на 21.09'!C:H,3,0)), VLOOKUP(E:E,'Мегавитрина на 21.09'!D:H,2,0),VLOOKUP(E:E,'Мегавитрина на 21.09'!C:H,3,0))</f>
        <v>Флаг активности клиента по продукту "Потребительский кредит" за 3 мес.</v>
      </c>
      <c r="R796" s="27" t="str">
        <f>IF(ISNA(VLOOKUP(E:E,'Мегавитрина на 21.09'!C:H,4,0)), VLOOKUP(E:E,'Мегавитрина на 21.09'!D:H,3,0),VLOOKUP(E:E,'Мегавитрина на 21.09'!C:H,4,0))</f>
        <v>custom_rb_loan.loan_agrmnt</v>
      </c>
      <c r="S796">
        <f>IF(ISNA(VLOOKUP(E:E,'Мегавитрина на 21.09'!C:H,5,0)), VLOOKUP(E:E,'Мегавитрина на 21.09'!D:H,4,0),VLOOKUP(E:E,'Мегавитрина на 21.09'!C:H,5,0))</f>
        <v>0</v>
      </c>
      <c r="T796" t="str">
        <f>IF(ISNA(VLOOKUP(E:E,'Мегавитрина на 21.09'!C:H,6,0)), VLOOKUP(E:E,'Мегавитрина на 21.09'!D:H,5,0),VLOOKUP(E:E,'Мегавитрина на 21.09'!C:H,6,0))</f>
        <v>Max(CASE 
                WHEN Coalesce(a.agrmnt_close_dt,DATE'9999-12-31')&gt;p_report_dt AND a.agrmnt_open_dt&lt;=p_report_dt AND a.loan_type_cd='PL' AND a.rnk=1 THEN 1
                ELSE 0
            END) pl_active_nflag,</v>
      </c>
    </row>
    <row r="797" spans="1:20" ht="20.100000000000001" hidden="1" customHeight="1">
      <c r="A797">
        <v>2</v>
      </c>
      <c r="B797">
        <v>796</v>
      </c>
      <c r="C797" t="s">
        <v>260</v>
      </c>
      <c r="D797" t="s">
        <v>2765</v>
      </c>
      <c r="E797" t="s">
        <v>1079</v>
      </c>
      <c r="F797" t="s">
        <v>260</v>
      </c>
      <c r="J797" s="9" t="s">
        <v>266</v>
      </c>
      <c r="L797" t="e">
        <f>VLOOKUP(F797&amp;E797,'Атрибут-ТОД2'!F:F,1,0)</f>
        <v>#N/A</v>
      </c>
      <c r="O797" s="27" t="str">
        <f>IF(ISNA(VLOOKUP(E:E,'Мегавитрина на 21.09'!C:H,1,0)), VLOOKUP(E:E,'Мегавитрина на 21.09'!D:H,1,0),VLOOKUP(E:E,'Мегавитрина на 21.09'!C:H,1,0))</f>
        <v>prd_prot_bliz_active_nflag</v>
      </c>
      <c r="P797" s="27">
        <f>IF(ISNA(VLOOKUP(E:E,'Мегавитрина на 21.09'!C:H,2,0)), VLOOKUP(E:E,'Мегавитрина на 21.09'!D:H,1,0),VLOOKUP(E:E,'Мегавитрина на 21.09'!C:H,2,0))</f>
        <v>0</v>
      </c>
      <c r="Q797" s="27" t="str">
        <f>IF(ISNA(VLOOKUP(E:E,'Мегавитрина на 21.09'!C:H,3,0)), VLOOKUP(E:E,'Мегавитрина на 21.09'!D:H,2,0),VLOOKUP(E:E,'Мегавитрина на 21.09'!C:H,3,0))</f>
        <v>-</v>
      </c>
      <c r="R797" s="27">
        <f>IF(ISNA(VLOOKUP(E:E,'Мегавитрина на 21.09'!C:H,4,0)), VLOOKUP(E:E,'Мегавитрина на 21.09'!D:H,3,0),VLOOKUP(E:E,'Мегавитрина на 21.09'!C:H,4,0))</f>
        <v>0</v>
      </c>
      <c r="S797">
        <f>IF(ISNA(VLOOKUP(E:E,'Мегавитрина на 21.09'!C:H,5,0)), VLOOKUP(E:E,'Мегавитрина на 21.09'!D:H,4,0),VLOOKUP(E:E,'Мегавитрина на 21.09'!C:H,5,0))</f>
        <v>0</v>
      </c>
      <c r="T797" t="str">
        <f>IF(ISNA(VLOOKUP(E:E,'Мегавитрина на 21.09'!C:H,6,0)), VLOOKUP(E:E,'Мегавитрина на 21.09'!D:H,5,0),VLOOKUP(E:E,'Мегавитрина на 21.09'!C:H,6,0))</f>
        <v>??</v>
      </c>
    </row>
    <row r="798" spans="1:20" ht="20.100000000000001" hidden="1" customHeight="1">
      <c r="A798">
        <v>2</v>
      </c>
      <c r="B798">
        <v>797</v>
      </c>
      <c r="C798" t="s">
        <v>260</v>
      </c>
      <c r="D798" t="s">
        <v>2765</v>
      </c>
      <c r="E798" t="s">
        <v>1080</v>
      </c>
      <c r="F798" t="s">
        <v>260</v>
      </c>
      <c r="J798" s="9" t="s">
        <v>266</v>
      </c>
      <c r="L798" t="e">
        <f>VLOOKUP(F798&amp;E798,'Атрибут-ТОД2'!F:F,1,0)</f>
        <v>#N/A</v>
      </c>
      <c r="O798" s="27" t="str">
        <f>IF(ISNA(VLOOKUP(E:E,'Мегавитрина на 21.09'!C:H,1,0)), VLOOKUP(E:E,'Мегавитрина на 21.09'!D:H,1,0),VLOOKUP(E:E,'Мегавитрина на 21.09'!C:H,1,0))</f>
        <v>prd_prot_card_active_nflag</v>
      </c>
      <c r="P798" s="27">
        <f>IF(ISNA(VLOOKUP(E:E,'Мегавитрина на 21.09'!C:H,2,0)), VLOOKUP(E:E,'Мегавитрина на 21.09'!D:H,1,0),VLOOKUP(E:E,'Мегавитрина на 21.09'!C:H,2,0))</f>
        <v>0</v>
      </c>
      <c r="Q798" s="27" t="str">
        <f>IF(ISNA(VLOOKUP(E:E,'Мегавитрина на 21.09'!C:H,3,0)), VLOOKUP(E:E,'Мегавитрина на 21.09'!D:H,2,0),VLOOKUP(E:E,'Мегавитрина на 21.09'!C:H,3,0))</f>
        <v>-</v>
      </c>
      <c r="R798" s="27">
        <f>IF(ISNA(VLOOKUP(E:E,'Мегавитрина на 21.09'!C:H,4,0)), VLOOKUP(E:E,'Мегавитрина на 21.09'!D:H,3,0),VLOOKUP(E:E,'Мегавитрина на 21.09'!C:H,4,0))</f>
        <v>0</v>
      </c>
      <c r="S798">
        <f>IF(ISNA(VLOOKUP(E:E,'Мегавитрина на 21.09'!C:H,5,0)), VLOOKUP(E:E,'Мегавитрина на 21.09'!D:H,4,0),VLOOKUP(E:E,'Мегавитрина на 21.09'!C:H,5,0))</f>
        <v>0</v>
      </c>
      <c r="T798" t="str">
        <f>IF(ISNA(VLOOKUP(E:E,'Мегавитрина на 21.09'!C:H,6,0)), VLOOKUP(E:E,'Мегавитрина на 21.09'!D:H,5,0),VLOOKUP(E:E,'Мегавитрина на 21.09'!C:H,6,0))</f>
        <v>??</v>
      </c>
    </row>
    <row r="799" spans="1:20" ht="20.100000000000001" hidden="1" customHeight="1">
      <c r="A799">
        <v>2</v>
      </c>
      <c r="B799">
        <v>798</v>
      </c>
      <c r="C799" t="s">
        <v>260</v>
      </c>
      <c r="D799" t="s">
        <v>2765</v>
      </c>
      <c r="E799" t="s">
        <v>1081</v>
      </c>
      <c r="F799" t="s">
        <v>260</v>
      </c>
      <c r="J799" s="9" t="s">
        <v>266</v>
      </c>
      <c r="L799" t="e">
        <f>VLOOKUP(F799&amp;E799,'Атрибут-ТОД2'!F:F,1,0)</f>
        <v>#N/A</v>
      </c>
      <c r="O799" s="27" t="str">
        <f>IF(ISNA(VLOOKUP(E:E,'Мегавитрина на 21.09'!C:H,1,0)), VLOOKUP(E:E,'Мегавитрина на 21.09'!D:H,1,0),VLOOKUP(E:E,'Мегавитрина на 21.09'!C:H,1,0))</f>
        <v>prd_prot_home_active_nflag</v>
      </c>
      <c r="P799" s="27">
        <f>IF(ISNA(VLOOKUP(E:E,'Мегавитрина на 21.09'!C:H,2,0)), VLOOKUP(E:E,'Мегавитрина на 21.09'!D:H,1,0),VLOOKUP(E:E,'Мегавитрина на 21.09'!C:H,2,0))</f>
        <v>0</v>
      </c>
      <c r="Q799" s="27" t="str">
        <f>IF(ISNA(VLOOKUP(E:E,'Мегавитрина на 21.09'!C:H,3,0)), VLOOKUP(E:E,'Мегавитрина на 21.09'!D:H,2,0),VLOOKUP(E:E,'Мегавитрина на 21.09'!C:H,3,0))</f>
        <v>-</v>
      </c>
      <c r="R799" s="27">
        <f>IF(ISNA(VLOOKUP(E:E,'Мегавитрина на 21.09'!C:H,4,0)), VLOOKUP(E:E,'Мегавитрина на 21.09'!D:H,3,0),VLOOKUP(E:E,'Мегавитрина на 21.09'!C:H,4,0))</f>
        <v>0</v>
      </c>
      <c r="S799">
        <f>IF(ISNA(VLOOKUP(E:E,'Мегавитрина на 21.09'!C:H,5,0)), VLOOKUP(E:E,'Мегавитрина на 21.09'!D:H,4,0),VLOOKUP(E:E,'Мегавитрина на 21.09'!C:H,5,0))</f>
        <v>0</v>
      </c>
      <c r="T799" t="str">
        <f>IF(ISNA(VLOOKUP(E:E,'Мегавитрина на 21.09'!C:H,6,0)), VLOOKUP(E:E,'Мегавитрина на 21.09'!D:H,5,0),VLOOKUP(E:E,'Мегавитрина на 21.09'!C:H,6,0))</f>
        <v>??</v>
      </c>
    </row>
    <row r="800" spans="1:20" ht="20.100000000000001" hidden="1" customHeight="1">
      <c r="A800">
        <v>2</v>
      </c>
      <c r="B800">
        <v>799</v>
      </c>
      <c r="C800" t="s">
        <v>260</v>
      </c>
      <c r="D800" t="s">
        <v>2765</v>
      </c>
      <c r="E800" t="s">
        <v>1082</v>
      </c>
      <c r="F800" t="s">
        <v>260</v>
      </c>
      <c r="J800" s="9" t="s">
        <v>266</v>
      </c>
      <c r="L800" t="e">
        <f>VLOOKUP(F800&amp;E800,'Атрибут-ТОД2'!F:F,1,0)</f>
        <v>#N/A</v>
      </c>
      <c r="O800" s="27" t="str">
        <f>IF(ISNA(VLOOKUP(E:E,'Мегавитрина на 21.09'!C:H,1,0)), VLOOKUP(E:E,'Мегавитрина на 21.09'!D:H,1,0),VLOOKUP(E:E,'Мегавитрина на 21.09'!C:H,1,0))</f>
        <v>prd_prot_home_prem_active_nflag</v>
      </c>
      <c r="P800" s="27">
        <f>IF(ISNA(VLOOKUP(E:E,'Мегавитрина на 21.09'!C:H,2,0)), VLOOKUP(E:E,'Мегавитрина на 21.09'!D:H,1,0),VLOOKUP(E:E,'Мегавитрина на 21.09'!C:H,2,0))</f>
        <v>0</v>
      </c>
      <c r="Q800" s="27" t="str">
        <f>IF(ISNA(VLOOKUP(E:E,'Мегавитрина на 21.09'!C:H,3,0)), VLOOKUP(E:E,'Мегавитрина на 21.09'!D:H,2,0),VLOOKUP(E:E,'Мегавитрина на 21.09'!C:H,3,0))</f>
        <v>-</v>
      </c>
      <c r="R800" s="27">
        <f>IF(ISNA(VLOOKUP(E:E,'Мегавитрина на 21.09'!C:H,4,0)), VLOOKUP(E:E,'Мегавитрина на 21.09'!D:H,3,0),VLOOKUP(E:E,'Мегавитрина на 21.09'!C:H,4,0))</f>
        <v>0</v>
      </c>
      <c r="S800">
        <f>IF(ISNA(VLOOKUP(E:E,'Мегавитрина на 21.09'!C:H,5,0)), VLOOKUP(E:E,'Мегавитрина на 21.09'!D:H,4,0),VLOOKUP(E:E,'Мегавитрина на 21.09'!C:H,5,0))</f>
        <v>0</v>
      </c>
      <c r="T800" t="str">
        <f>IF(ISNA(VLOOKUP(E:E,'Мегавитрина на 21.09'!C:H,6,0)), VLOOKUP(E:E,'Мегавитрина на 21.09'!D:H,5,0),VLOOKUP(E:E,'Мегавитрина на 21.09'!C:H,6,0))</f>
        <v>??</v>
      </c>
    </row>
    <row r="801" spans="1:20" ht="20.100000000000001" hidden="1" customHeight="1">
      <c r="A801">
        <v>2</v>
      </c>
      <c r="B801">
        <v>800</v>
      </c>
      <c r="C801" t="s">
        <v>260</v>
      </c>
      <c r="D801" t="s">
        <v>2765</v>
      </c>
      <c r="E801" t="s">
        <v>1083</v>
      </c>
      <c r="F801" t="s">
        <v>260</v>
      </c>
      <c r="J801" s="9" t="s">
        <v>266</v>
      </c>
      <c r="L801" t="e">
        <f>VLOOKUP(F801&amp;E801,'Атрибут-ТОД2'!F:F,1,0)</f>
        <v>#N/A</v>
      </c>
      <c r="O801" s="27" t="str">
        <f>IF(ISNA(VLOOKUP(E:E,'Мегавитрина на 21.09'!C:H,1,0)), VLOOKUP(E:E,'Мегавитрина на 21.09'!D:H,1,0),VLOOKUP(E:E,'Мегавитрина на 21.09'!C:H,1,0))</f>
        <v>prd_rentier_active_nflag</v>
      </c>
      <c r="P801" s="27">
        <f>IF(ISNA(VLOOKUP(E:E,'Мегавитрина на 21.09'!C:H,2,0)), VLOOKUP(E:E,'Мегавитрина на 21.09'!D:H,1,0),VLOOKUP(E:E,'Мегавитрина на 21.09'!C:H,2,0))</f>
        <v>0</v>
      </c>
      <c r="Q801" s="27" t="str">
        <f>IF(ISNA(VLOOKUP(E:E,'Мегавитрина на 21.09'!C:H,3,0)), VLOOKUP(E:E,'Мегавитрина на 21.09'!D:H,2,0),VLOOKUP(E:E,'Мегавитрина на 21.09'!C:H,3,0))</f>
        <v>-</v>
      </c>
      <c r="R801" s="27">
        <f>IF(ISNA(VLOOKUP(E:E,'Мегавитрина на 21.09'!C:H,4,0)), VLOOKUP(E:E,'Мегавитрина на 21.09'!D:H,3,0),VLOOKUP(E:E,'Мегавитрина на 21.09'!C:H,4,0))</f>
        <v>0</v>
      </c>
      <c r="S801">
        <f>IF(ISNA(VLOOKUP(E:E,'Мегавитрина на 21.09'!C:H,5,0)), VLOOKUP(E:E,'Мегавитрина на 21.09'!D:H,4,0),VLOOKUP(E:E,'Мегавитрина на 21.09'!C:H,5,0))</f>
        <v>0</v>
      </c>
      <c r="T801" t="str">
        <f>IF(ISNA(VLOOKUP(E:E,'Мегавитрина на 21.09'!C:H,6,0)), VLOOKUP(E:E,'Мегавитрина на 21.09'!D:H,5,0),VLOOKUP(E:E,'Мегавитрина на 21.09'!C:H,6,0))</f>
        <v>??</v>
      </c>
    </row>
    <row r="802" spans="1:20" ht="20.100000000000001" hidden="1" customHeight="1">
      <c r="A802">
        <v>2</v>
      </c>
      <c r="B802">
        <v>801</v>
      </c>
      <c r="C802" t="s">
        <v>260</v>
      </c>
      <c r="D802" t="s">
        <v>2765</v>
      </c>
      <c r="E802" t="s">
        <v>1084</v>
      </c>
      <c r="F802" t="s">
        <v>260</v>
      </c>
      <c r="J802" s="9" t="s">
        <v>266</v>
      </c>
      <c r="L802" t="e">
        <f>VLOOKUP(F802&amp;E802,'Атрибут-ТОД2'!F:F,1,0)</f>
        <v>#N/A</v>
      </c>
      <c r="O802" s="27" t="str">
        <f>IF(ISNA(VLOOKUP(E:E,'Мегавитрина на 21.09'!C:H,1,0)), VLOOKUP(E:E,'Мегавитрина на 21.09'!D:H,1,0),VLOOKUP(E:E,'Мегавитрина на 21.09'!C:H,1,0))</f>
        <v>prd_risk_life_insurance_active_nflag</v>
      </c>
      <c r="P802" s="27">
        <f>IF(ISNA(VLOOKUP(E:E,'Мегавитрина на 21.09'!C:H,2,0)), VLOOKUP(E:E,'Мегавитрина на 21.09'!D:H,1,0),VLOOKUP(E:E,'Мегавитрина на 21.09'!C:H,2,0))</f>
        <v>0</v>
      </c>
      <c r="Q802" s="27" t="str">
        <f>IF(ISNA(VLOOKUP(E:E,'Мегавитрина на 21.09'!C:H,3,0)), VLOOKUP(E:E,'Мегавитрина на 21.09'!D:H,2,0),VLOOKUP(E:E,'Мегавитрина на 21.09'!C:H,3,0))</f>
        <v>-</v>
      </c>
      <c r="R802" s="27">
        <f>IF(ISNA(VLOOKUP(E:E,'Мегавитрина на 21.09'!C:H,4,0)), VLOOKUP(E:E,'Мегавитрина на 21.09'!D:H,3,0),VLOOKUP(E:E,'Мегавитрина на 21.09'!C:H,4,0))</f>
        <v>0</v>
      </c>
      <c r="S802">
        <f>IF(ISNA(VLOOKUP(E:E,'Мегавитрина на 21.09'!C:H,5,0)), VLOOKUP(E:E,'Мегавитрина на 21.09'!D:H,4,0),VLOOKUP(E:E,'Мегавитрина на 21.09'!C:H,5,0))</f>
        <v>0</v>
      </c>
      <c r="T802" t="str">
        <f>IF(ISNA(VLOOKUP(E:E,'Мегавитрина на 21.09'!C:H,6,0)), VLOOKUP(E:E,'Мегавитрина на 21.09'!D:H,5,0),VLOOKUP(E:E,'Мегавитрина на 21.09'!C:H,6,0))</f>
        <v>??</v>
      </c>
    </row>
    <row r="803" spans="1:20" ht="20.100000000000001" hidden="1" customHeight="1">
      <c r="A803">
        <v>2</v>
      </c>
      <c r="B803">
        <v>802</v>
      </c>
      <c r="C803" t="s">
        <v>260</v>
      </c>
      <c r="D803" t="s">
        <v>2765</v>
      </c>
      <c r="E803" t="s">
        <v>1085</v>
      </c>
      <c r="F803" t="s">
        <v>260</v>
      </c>
      <c r="J803" s="9" t="s">
        <v>266</v>
      </c>
      <c r="L803" t="e">
        <f>VLOOKUP(F803&amp;E803,'Атрибут-ТОД2'!F:F,1,0)</f>
        <v>#N/A</v>
      </c>
      <c r="O803" s="27" t="str">
        <f>IF(ISNA(VLOOKUP(E:E,'Мегавитрина на 21.09'!C:H,1,0)), VLOOKUP(E:E,'Мегавитрина на 21.09'!D:H,1,0),VLOOKUP(E:E,'Мегавитрина на 21.09'!C:H,1,0))</f>
        <v>prd_risk_nonlife_insurance_active_nflag</v>
      </c>
      <c r="P803" s="27">
        <f>IF(ISNA(VLOOKUP(E:E,'Мегавитрина на 21.09'!C:H,2,0)), VLOOKUP(E:E,'Мегавитрина на 21.09'!D:H,1,0),VLOOKUP(E:E,'Мегавитрина на 21.09'!C:H,2,0))</f>
        <v>0</v>
      </c>
      <c r="Q803" s="27" t="str">
        <f>IF(ISNA(VLOOKUP(E:E,'Мегавитрина на 21.09'!C:H,3,0)), VLOOKUP(E:E,'Мегавитрина на 21.09'!D:H,2,0),VLOOKUP(E:E,'Мегавитрина на 21.09'!C:H,3,0))</f>
        <v>-</v>
      </c>
      <c r="R803" s="27">
        <f>IF(ISNA(VLOOKUP(E:E,'Мегавитрина на 21.09'!C:H,4,0)), VLOOKUP(E:E,'Мегавитрина на 21.09'!D:H,3,0),VLOOKUP(E:E,'Мегавитрина на 21.09'!C:H,4,0))</f>
        <v>0</v>
      </c>
      <c r="S803">
        <f>IF(ISNA(VLOOKUP(E:E,'Мегавитрина на 21.09'!C:H,5,0)), VLOOKUP(E:E,'Мегавитрина на 21.09'!D:H,4,0),VLOOKUP(E:E,'Мегавитрина на 21.09'!C:H,5,0))</f>
        <v>0</v>
      </c>
      <c r="T803" t="str">
        <f>IF(ISNA(VLOOKUP(E:E,'Мегавитрина на 21.09'!C:H,6,0)), VLOOKUP(E:E,'Мегавитрина на 21.09'!D:H,5,0),VLOOKUP(E:E,'Мегавитрина на 21.09'!C:H,6,0))</f>
        <v>??</v>
      </c>
    </row>
    <row r="804" spans="1:20" ht="20.100000000000001" hidden="1" customHeight="1">
      <c r="A804">
        <v>2</v>
      </c>
      <c r="B804">
        <v>803</v>
      </c>
      <c r="C804" t="s">
        <v>260</v>
      </c>
      <c r="D804" t="s">
        <v>2765</v>
      </c>
      <c r="E804" t="s">
        <v>1086</v>
      </c>
      <c r="F804" t="s">
        <v>260</v>
      </c>
      <c r="J804" s="9" t="s">
        <v>266</v>
      </c>
      <c r="L804" t="e">
        <f>VLOOKUP(F804&amp;E804,'Атрибут-ТОД2'!F:F,1,0)</f>
        <v>#N/A</v>
      </c>
      <c r="O804" s="27" t="str">
        <f>IF(ISNA(VLOOKUP(E:E,'Мегавитрина на 21.09'!C:H,1,0)), VLOOKUP(E:E,'Мегавитрина на 21.09'!D:H,1,0),VLOOKUP(E:E,'Мегавитрина на 21.09'!C:H,1,0))</f>
        <v>prd_risk_nonlife_prod_active_nflag</v>
      </c>
      <c r="P804" s="27">
        <f>IF(ISNA(VLOOKUP(E:E,'Мегавитрина на 21.09'!C:H,2,0)), VLOOKUP(E:E,'Мегавитрина на 21.09'!D:H,1,0),VLOOKUP(E:E,'Мегавитрина на 21.09'!C:H,2,0))</f>
        <v>0</v>
      </c>
      <c r="Q804" s="27" t="str">
        <f>IF(ISNA(VLOOKUP(E:E,'Мегавитрина на 21.09'!C:H,3,0)), VLOOKUP(E:E,'Мегавитрина на 21.09'!D:H,2,0),VLOOKUP(E:E,'Мегавитрина на 21.09'!C:H,3,0))</f>
        <v>-</v>
      </c>
      <c r="R804" s="27">
        <f>IF(ISNA(VLOOKUP(E:E,'Мегавитрина на 21.09'!C:H,4,0)), VLOOKUP(E:E,'Мегавитрина на 21.09'!D:H,3,0),VLOOKUP(E:E,'Мегавитрина на 21.09'!C:H,4,0))</f>
        <v>0</v>
      </c>
      <c r="S804">
        <f>IF(ISNA(VLOOKUP(E:E,'Мегавитрина на 21.09'!C:H,5,0)), VLOOKUP(E:E,'Мегавитрина на 21.09'!D:H,4,0),VLOOKUP(E:E,'Мегавитрина на 21.09'!C:H,5,0))</f>
        <v>0</v>
      </c>
      <c r="T804" t="str">
        <f>IF(ISNA(VLOOKUP(E:E,'Мегавитрина на 21.09'!C:H,6,0)), VLOOKUP(E:E,'Мегавитрина на 21.09'!D:H,5,0),VLOOKUP(E:E,'Мегавитрина на 21.09'!C:H,6,0))</f>
        <v>??</v>
      </c>
    </row>
    <row r="805" spans="1:20" ht="20.100000000000001" hidden="1" customHeight="1">
      <c r="A805">
        <v>2</v>
      </c>
      <c r="B805">
        <v>804</v>
      </c>
      <c r="C805" t="s">
        <v>260</v>
      </c>
      <c r="D805" t="s">
        <v>2765</v>
      </c>
      <c r="E805" t="s">
        <v>1399</v>
      </c>
      <c r="F805" t="s">
        <v>260</v>
      </c>
      <c r="I805" t="s">
        <v>2420</v>
      </c>
      <c r="J805" s="9" t="s">
        <v>266</v>
      </c>
      <c r="L805" t="e">
        <f>VLOOKUP(F805&amp;E805,'Атрибут-ТОД2'!F:F,1,0)</f>
        <v>#N/A</v>
      </c>
      <c r="O805" s="27" t="str">
        <f>IF(ISNA(VLOOKUP(E:E,'Мегавитрина на 21.09'!C:H,1,0)), VLOOKUP(E:E,'Мегавитрина на 21.09'!D:H,1,0),VLOOKUP(E:E,'Мегавитрина на 21.09'!C:H,1,0))</f>
        <v>prd_sc_active_nflag</v>
      </c>
      <c r="P805" s="27" t="str">
        <f>IF(ISNA(VLOOKUP(E:E,'Мегавитрина на 21.09'!C:H,2,0)), VLOOKUP(E:E,'Мегавитрина на 21.09'!D:H,1,0),VLOOKUP(E:E,'Мегавитрина на 21.09'!C:H,2,0))</f>
        <v>prd_sc_active_nflag</v>
      </c>
      <c r="Q805" s="27" t="str">
        <f>IF(ISNA(VLOOKUP(E:E,'Мегавитрина на 21.09'!C:H,3,0)), VLOOKUP(E:E,'Мегавитрина на 21.09'!D:H,2,0),VLOOKUP(E:E,'Мегавитрина на 21.09'!C:H,3,0))</f>
        <v>Числовой флаг активности клиента по продукту "Сбер.сертификат"</v>
      </c>
      <c r="R805" s="27" t="str">
        <f>IF(ISNA(VLOOKUP(E:E,'Мегавитрина на 21.09'!C:H,4,0)), VLOOKUP(E:E,'Мегавитрина на 21.09'!D:H,3,0),VLOOKUP(E:E,'Мегавитрина на 21.09'!C:H,4,0))</f>
        <v>custom_rb_saving_certificate.sav_cert</v>
      </c>
      <c r="S805">
        <f>IF(ISNA(VLOOKUP(E:E,'Мегавитрина на 21.09'!C:H,5,0)), VLOOKUP(E:E,'Мегавитрина на 21.09'!D:H,4,0),VLOOKUP(E:E,'Мегавитрина на 21.09'!C:H,5,0))</f>
        <v>0</v>
      </c>
      <c r="T805" t="str">
        <f>IF(ISNA(VLOOKUP(E:E,'Мегавитрина на 21.09'!C:H,6,0)), VLOOKUP(E:E,'Мегавитрина на 21.09'!D:H,5,0),VLOOKUP(E:E,'Мегавитрина на 21.09'!C:H,6,0))</f>
        <v>??</v>
      </c>
    </row>
    <row r="806" spans="1:20" ht="20.100000000000001" hidden="1" customHeight="1">
      <c r="A806">
        <v>2</v>
      </c>
      <c r="B806">
        <v>805</v>
      </c>
      <c r="C806" t="s">
        <v>260</v>
      </c>
      <c r="D806" t="s">
        <v>2765</v>
      </c>
      <c r="E806" t="s">
        <v>1087</v>
      </c>
      <c r="F806" t="s">
        <v>260</v>
      </c>
      <c r="J806" s="9" t="s">
        <v>266</v>
      </c>
      <c r="L806" t="e">
        <f>VLOOKUP(F806&amp;E806,'Атрибут-ТОД2'!F:F,1,0)</f>
        <v>#N/A</v>
      </c>
      <c r="O806" s="27" t="str">
        <f>IF(ISNA(VLOOKUP(E:E,'Мегавитрина на 21.09'!C:H,1,0)), VLOOKUP(E:E,'Мегавитрина на 21.09'!D:H,1,0),VLOOKUP(E:E,'Мегавитрина на 21.09'!C:H,1,0))</f>
        <v>prd_summer_prot_active_nflag</v>
      </c>
      <c r="P806" s="27">
        <f>IF(ISNA(VLOOKUP(E:E,'Мегавитрина на 21.09'!C:H,2,0)), VLOOKUP(E:E,'Мегавитрина на 21.09'!D:H,1,0),VLOOKUP(E:E,'Мегавитрина на 21.09'!C:H,2,0))</f>
        <v>0</v>
      </c>
      <c r="Q806" s="27" t="str">
        <f>IF(ISNA(VLOOKUP(E:E,'Мегавитрина на 21.09'!C:H,3,0)), VLOOKUP(E:E,'Мегавитрина на 21.09'!D:H,2,0),VLOOKUP(E:E,'Мегавитрина на 21.09'!C:H,3,0))</f>
        <v>-</v>
      </c>
      <c r="R806" s="27">
        <f>IF(ISNA(VLOOKUP(E:E,'Мегавитрина на 21.09'!C:H,4,0)), VLOOKUP(E:E,'Мегавитрина на 21.09'!D:H,3,0),VLOOKUP(E:E,'Мегавитрина на 21.09'!C:H,4,0))</f>
        <v>0</v>
      </c>
      <c r="S806">
        <f>IF(ISNA(VLOOKUP(E:E,'Мегавитрина на 21.09'!C:H,5,0)), VLOOKUP(E:E,'Мегавитрина на 21.09'!D:H,4,0),VLOOKUP(E:E,'Мегавитрина на 21.09'!C:H,5,0))</f>
        <v>0</v>
      </c>
      <c r="T806" t="str">
        <f>IF(ISNA(VLOOKUP(E:E,'Мегавитрина на 21.09'!C:H,6,0)), VLOOKUP(E:E,'Мегавитрина на 21.09'!D:H,5,0),VLOOKUP(E:E,'Мегавитрина на 21.09'!C:H,6,0))</f>
        <v>??</v>
      </c>
    </row>
    <row r="807" spans="1:20" ht="20.100000000000001" hidden="1" customHeight="1">
      <c r="A807">
        <v>2</v>
      </c>
      <c r="B807">
        <v>806</v>
      </c>
      <c r="C807" t="s">
        <v>260</v>
      </c>
      <c r="D807" t="s">
        <v>2765</v>
      </c>
      <c r="E807" t="s">
        <v>1088</v>
      </c>
      <c r="F807" t="s">
        <v>260</v>
      </c>
      <c r="J807" s="9" t="s">
        <v>266</v>
      </c>
      <c r="L807" t="e">
        <f>VLOOKUP(F807&amp;E807,'Атрибут-ТОД2'!F:F,1,0)</f>
        <v>#N/A</v>
      </c>
      <c r="O807" s="27" t="str">
        <f>IF(ISNA(VLOOKUP(E:E,'Мегавитрина на 21.09'!C:H,1,0)), VLOOKUP(E:E,'Мегавитрина на 21.09'!D:H,1,0),VLOOKUP(E:E,'Мегавитрина на 21.09'!C:H,1,0))</f>
        <v>prd_vzr_active_nflag</v>
      </c>
      <c r="P807" s="27">
        <f>IF(ISNA(VLOOKUP(E:E,'Мегавитрина на 21.09'!C:H,2,0)), VLOOKUP(E:E,'Мегавитрина на 21.09'!D:H,1,0),VLOOKUP(E:E,'Мегавитрина на 21.09'!C:H,2,0))</f>
        <v>0</v>
      </c>
      <c r="Q807" s="27" t="str">
        <f>IF(ISNA(VLOOKUP(E:E,'Мегавитрина на 21.09'!C:H,3,0)), VLOOKUP(E:E,'Мегавитрина на 21.09'!D:H,2,0),VLOOKUP(E:E,'Мегавитрина на 21.09'!C:H,3,0))</f>
        <v>-</v>
      </c>
      <c r="R807" s="27">
        <f>IF(ISNA(VLOOKUP(E:E,'Мегавитрина на 21.09'!C:H,4,0)), VLOOKUP(E:E,'Мегавитрина на 21.09'!D:H,3,0),VLOOKUP(E:E,'Мегавитрина на 21.09'!C:H,4,0))</f>
        <v>0</v>
      </c>
      <c r="S807">
        <f>IF(ISNA(VLOOKUP(E:E,'Мегавитрина на 21.09'!C:H,5,0)), VLOOKUP(E:E,'Мегавитрина на 21.09'!D:H,4,0),VLOOKUP(E:E,'Мегавитрина на 21.09'!C:H,5,0))</f>
        <v>0</v>
      </c>
      <c r="T807" t="str">
        <f>IF(ISNA(VLOOKUP(E:E,'Мегавитрина на 21.09'!C:H,6,0)), VLOOKUP(E:E,'Мегавитрина на 21.09'!D:H,5,0),VLOOKUP(E:E,'Мегавитрина на 21.09'!C:H,6,0))</f>
        <v>??</v>
      </c>
    </row>
    <row r="808" spans="1:20" ht="20.100000000000001" hidden="1" customHeight="1">
      <c r="A808">
        <v>2</v>
      </c>
      <c r="B808">
        <v>807</v>
      </c>
      <c r="C808" t="s">
        <v>260</v>
      </c>
      <c r="D808" t="s">
        <v>2765</v>
      </c>
      <c r="E808" t="s">
        <v>1321</v>
      </c>
      <c r="F808" t="s">
        <v>260</v>
      </c>
      <c r="I808" t="s">
        <v>2358</v>
      </c>
      <c r="J808" s="9" t="s">
        <v>266</v>
      </c>
      <c r="L808" t="e">
        <f>VLOOKUP(F808&amp;E808,'Атрибут-ТОД2'!F:F,1,0)</f>
        <v>#N/A</v>
      </c>
      <c r="O808" s="27" t="str">
        <f>IF(ISNA(VLOOKUP(E:E,'Мегавитрина на 21.09'!C:H,1,0)), VLOOKUP(E:E,'Мегавитрина на 21.09'!D:H,1,0),VLOOKUP(E:E,'Мегавитрина на 21.09'!C:H,1,0))</f>
        <v>prd_yrs_lst_open_qty</v>
      </c>
      <c r="P808" s="27" t="str">
        <f>IF(ISNA(VLOOKUP(E:E,'Мегавитрина на 21.09'!C:H,2,0)), VLOOKUP(E:E,'Мегавитрина на 21.09'!D:H,1,0),VLOOKUP(E:E,'Мегавитрина на 21.09'!C:H,2,0))</f>
        <v>prd_yrs_lst_open_qty</v>
      </c>
      <c r="Q808" s="27" t="str">
        <f>IF(ISNA(VLOOKUP(E:E,'Мегавитрина на 21.09'!C:H,3,0)), VLOOKUP(E:E,'Мегавитрина на 21.09'!D:H,2,0),VLOOKUP(E:E,'Мегавитрина на 21.09'!C:H,3,0))</f>
        <v>Кол-во лет с с момента открытия последнего продукта</v>
      </c>
      <c r="R808" s="27" t="str">
        <f>IF(ISNA(VLOOKUP(E:E,'Мегавитрина на 21.09'!C:H,4,0)), VLOOKUP(E:E,'Мегавитрина на 21.09'!D:H,3,0),VLOOKUP(E:E,'Мегавитрина на 21.09'!C:H,4,0))</f>
        <v>custom_rb_cod.dep_agrmnt; custom_rb_card.card_agrmnt; custom_rb_card.card; custom_rb_saving_certificate.sav_cert; internal_rdm.RDM_DIVISION_mast_v</v>
      </c>
      <c r="S808">
        <f>IF(ISNA(VLOOKUP(E:E,'Мегавитрина на 21.09'!C:H,5,0)), VLOOKUP(E:E,'Мегавитрина на 21.09'!D:H,4,0),VLOOKUP(E:E,'Мегавитрина на 21.09'!C:H,5,0))</f>
        <v>0</v>
      </c>
      <c r="T808" t="str">
        <f>IF(ISNA(VLOOKUP(E:E,'Мегавитрина на 21.09'!C:H,6,0)), VLOOKUP(E:E,'Мегавитрина на 21.09'!D:H,5,0),VLOOKUP(E:E,'Мегавитрина на 21.09'!C:H,6,0))</f>
        <v>year(current_timestamp - Max(CASE WHEN a.rnum_asc = 1 THEN a.agrmnt_open_dt end))</v>
      </c>
    </row>
    <row r="809" spans="1:20" ht="20.100000000000001" hidden="1" customHeight="1">
      <c r="A809">
        <v>2</v>
      </c>
      <c r="B809">
        <v>808</v>
      </c>
      <c r="C809" t="s">
        <v>260</v>
      </c>
      <c r="D809" t="s">
        <v>2765</v>
      </c>
      <c r="E809" t="s">
        <v>1089</v>
      </c>
      <c r="F809" t="s">
        <v>260</v>
      </c>
      <c r="J809" s="9" t="s">
        <v>266</v>
      </c>
      <c r="L809" t="e">
        <f>VLOOKUP(F809&amp;E809,'Атрибут-ТОД2'!F:F,1,0)</f>
        <v>#N/A</v>
      </c>
      <c r="O809" s="27" t="str">
        <f>IF(ISNA(VLOOKUP(E:E,'Мегавитрина на 21.09'!C:H,1,0)), VLOOKUP(E:E,'Мегавитрина на 21.09'!D:H,1,0),VLOOKUP(E:E,'Мегавитрина на 21.09'!C:H,1,0))</f>
        <v>prd_zhil_cred_active_nflag</v>
      </c>
      <c r="P809" s="27">
        <f>IF(ISNA(VLOOKUP(E:E,'Мегавитрина на 21.09'!C:H,2,0)), VLOOKUP(E:E,'Мегавитрина на 21.09'!D:H,1,0),VLOOKUP(E:E,'Мегавитрина на 21.09'!C:H,2,0))</f>
        <v>0</v>
      </c>
      <c r="Q809" s="27" t="str">
        <f>IF(ISNA(VLOOKUP(E:E,'Мегавитрина на 21.09'!C:H,3,0)), VLOOKUP(E:E,'Мегавитрина на 21.09'!D:H,2,0),VLOOKUP(E:E,'Мегавитрина на 21.09'!C:H,3,0))</f>
        <v>-</v>
      </c>
      <c r="R809" s="27">
        <f>IF(ISNA(VLOOKUP(E:E,'Мегавитрина на 21.09'!C:H,4,0)), VLOOKUP(E:E,'Мегавитрина на 21.09'!D:H,3,0),VLOOKUP(E:E,'Мегавитрина на 21.09'!C:H,4,0))</f>
        <v>0</v>
      </c>
      <c r="S809">
        <f>IF(ISNA(VLOOKUP(E:E,'Мегавитрина на 21.09'!C:H,5,0)), VLOOKUP(E:E,'Мегавитрина на 21.09'!D:H,4,0),VLOOKUP(E:E,'Мегавитрина на 21.09'!C:H,5,0))</f>
        <v>0</v>
      </c>
      <c r="T809" t="str">
        <f>IF(ISNA(VLOOKUP(E:E,'Мегавитрина на 21.09'!C:H,6,0)), VLOOKUP(E:E,'Мегавитрина на 21.09'!D:H,5,0),VLOOKUP(E:E,'Мегавитрина на 21.09'!C:H,6,0))</f>
        <v>??</v>
      </c>
    </row>
    <row r="810" spans="1:20" ht="20.100000000000001" hidden="1" customHeight="1">
      <c r="A810">
        <v>2</v>
      </c>
      <c r="B810">
        <v>809</v>
      </c>
      <c r="C810" t="s">
        <v>260</v>
      </c>
      <c r="D810" t="s">
        <v>2765</v>
      </c>
      <c r="E810" t="s">
        <v>1090</v>
      </c>
      <c r="F810" t="s">
        <v>260</v>
      </c>
      <c r="J810" s="9" t="s">
        <v>266</v>
      </c>
      <c r="L810" t="e">
        <f>VLOOKUP(F810&amp;E810,'Атрибут-ТОД2'!F:F,1,0)</f>
        <v>#N/A</v>
      </c>
      <c r="O810" s="27" t="str">
        <f>IF(ISNA(VLOOKUP(E:E,'Мегавитрина на 21.09'!C:H,1,0)), VLOOKUP(E:E,'Мегавитрина на 21.09'!D:H,1,0),VLOOKUP(E:E,'Мегавитрина на 21.09'!C:H,1,0))</f>
        <v>prl_agrmnt_nbr</v>
      </c>
      <c r="P810" s="27" t="str">
        <f>IF(ISNA(VLOOKUP(E:E,'Мегавитрина на 21.09'!C:H,2,0)), VLOOKUP(E:E,'Мегавитрина на 21.09'!D:H,1,0),VLOOKUP(E:E,'Мегавитрина на 21.09'!C:H,2,0))</f>
        <v>lbt_payroll_agrmnt_nbr</v>
      </c>
      <c r="Q810" s="27" t="str">
        <f>IF(ISNA(VLOOKUP(E:E,'Мегавитрина на 21.09'!C:H,3,0)), VLOOKUP(E:E,'Мегавитрина на 21.09'!D:H,2,0),VLOOKUP(E:E,'Мегавитрина на 21.09'!C:H,3,0))</f>
        <v>Номер зарплатного договора</v>
      </c>
      <c r="R810" s="27" t="str">
        <f>IF(ISNA(VLOOKUP(E:E,'Мегавитрина на 21.09'!C:H,4,0)), VLOOKUP(E:E,'Мегавитрина на 21.09'!D:H,3,0),VLOOKUP(E:E,'Мегавитрина на 21.09'!C:H,4,0))</f>
        <v>custom_rb_cod.dep_agrmnt</v>
      </c>
      <c r="S810" t="str">
        <f>IF(ISNA(VLOOKUP(E:E,'Мегавитрина на 21.09'!C:H,5,0)), VLOOKUP(E:E,'Мегавитрина на 21.09'!D:H,4,0),VLOOKUP(E:E,'Мегавитрина на 21.09'!C:H,5,0))</f>
        <v xml:space="preserve">SBX_Retail_MP_DM.ft_dep_agrmnt_txn_payroll_social  </v>
      </c>
      <c r="T810" t="str">
        <f>IF(ISNA(VLOOKUP(E:E,'Мегавитрина на 21.09'!C:H,6,0)), VLOOKUP(E:E,'Мегавитрина на 21.09'!D:H,5,0),VLOOKUP(E:E,'Мегавитрина на 21.09'!C:H,6,0))</f>
        <v>Max(payroll_agrmn_num)  WHERE txn.txn_cod_type_rk = 21
    AND txn.txn_dt BETWEEN dt1 AND p_report_dt    
    AND payroll_org_tax_cd IS NOT NULL
    AND epk_id &lt;&gt; -1</v>
      </c>
    </row>
    <row r="811" spans="1:20" ht="20.100000000000001" hidden="1" customHeight="1">
      <c r="A811">
        <v>2</v>
      </c>
      <c r="B811">
        <v>810</v>
      </c>
      <c r="C811" t="s">
        <v>260</v>
      </c>
      <c r="D811" t="s">
        <v>2765</v>
      </c>
      <c r="E811" t="s">
        <v>1091</v>
      </c>
      <c r="F811" t="s">
        <v>260</v>
      </c>
      <c r="H811">
        <f>VLOOKUP(E811,'Атрибут-ТОД'!B:F,3,0)</f>
        <v>0</v>
      </c>
      <c r="J811" s="9" t="s">
        <v>266</v>
      </c>
      <c r="K811" t="s">
        <v>2741</v>
      </c>
      <c r="L811" t="str">
        <f>VLOOKUP(F811&amp;E811,'Атрибут-ТОД2'!F:F,1,0)</f>
        <v>SBX_RETAIL_MP_DM.ft_client_aggr_mnth_epkprl_client_app_income_amt</v>
      </c>
      <c r="O811" s="27" t="str">
        <f>IF(ISNA(VLOOKUP(E:E,'Мегавитрина на 21.09'!C:H,1,0)), VLOOKUP(E:E,'Мегавитрина на 21.09'!D:H,1,0),VLOOKUP(E:E,'Мегавитрина на 21.09'!C:H,1,0))</f>
        <v>prl_client_app_income_amt</v>
      </c>
      <c r="P811" s="27" t="str">
        <f>IF(ISNA(VLOOKUP(E:E,'Мегавитрина на 21.09'!C:H,2,0)), VLOOKUP(E:E,'Мегавитрина на 21.09'!D:H,1,0),VLOOKUP(E:E,'Мегавитрина на 21.09'!C:H,2,0))</f>
        <v>ext_client_app_income_amt</v>
      </c>
      <c r="Q811" s="27" t="str">
        <f>IF(ISNA(VLOOKUP(E:E,'Мегавитрина на 21.09'!C:H,3,0)), VLOOKUP(E:E,'Мегавитрина на 21.09'!D:H,2,0),VLOOKUP(E:E,'Мегавитрина на 21.09'!C:H,3,0))</f>
        <v>Доход клиента по данным от рисков (из заявок)</v>
      </c>
      <c r="R811" s="27" t="str">
        <f>IF(ISNA(VLOOKUP(E:E,'Мегавитрина на 21.09'!C:H,4,0)), VLOOKUP(E:E,'Мегавитрина на 21.09'!D:H,3,0),VLOOKUP(E:E,'Мегавитрина на 21.09'!C:H,4,0))</f>
        <v>custom_rb_tsm.transact_credit_main_loaner_retail</v>
      </c>
      <c r="S811">
        <f>IF(ISNA(VLOOKUP(E:E,'Мегавитрина на 21.09'!C:H,5,0)), VLOOKUP(E:E,'Мегавитрина на 21.09'!D:H,4,0),VLOOKUP(E:E,'Мегавитрина на 21.09'!C:H,5,0))</f>
        <v>0</v>
      </c>
      <c r="T811" t="str">
        <f>IF(ISNA(VLOOKUP(E:E,'Мегавитрина на 21.09'!C:H,6,0)), VLOOKUP(E:E,'Мегавитрина на 21.09'!D:H,5,0),VLOOKUP(E:E,'Мегавитрина на 21.09'!C:H,6,0))</f>
        <v>avg_mnth_inc_rub WHERE avg_mnth_inc_rub&gt;0 AND t2.req_dt BETWEEN Add_Months(p_report_dt + 1, -12)  AND p_report_dt</v>
      </c>
    </row>
    <row r="812" spans="1:20" ht="20.100000000000001" hidden="1" customHeight="1">
      <c r="A812">
        <v>2</v>
      </c>
      <c r="B812">
        <v>811</v>
      </c>
      <c r="C812" t="s">
        <v>260</v>
      </c>
      <c r="D812" t="s">
        <v>2765</v>
      </c>
      <c r="E812" t="s">
        <v>1092</v>
      </c>
      <c r="F812" t="s">
        <v>260</v>
      </c>
      <c r="J812" s="9" t="s">
        <v>266</v>
      </c>
      <c r="L812" t="e">
        <f>VLOOKUP(F812&amp;E812,'Атрибут-ТОД2'!F:F,1,0)</f>
        <v>#N/A</v>
      </c>
      <c r="O812" s="27" t="str">
        <f>IF(ISNA(VLOOKUP(E:E,'Мегавитрина на 21.09'!C:H,1,0)), VLOOKUP(E:E,'Мегавитрина на 21.09'!D:H,1,0),VLOOKUP(E:E,'Мегавитрина на 21.09'!C:H,1,0))</f>
        <v>prl_employee_dzo_nflag</v>
      </c>
      <c r="P812" s="27" t="str">
        <f>IF(ISNA(VLOOKUP(E:E,'Мегавитрина на 21.09'!C:H,2,0)), VLOOKUP(E:E,'Мегавитрина на 21.09'!D:H,1,0),VLOOKUP(E:E,'Мегавитрина на 21.09'!C:H,2,0))</f>
        <v>ext_employee_dzo</v>
      </c>
      <c r="Q812" s="27" t="str">
        <f>IF(ISNA(VLOOKUP(E:E,'Мегавитрина на 21.09'!C:H,3,0)), VLOOKUP(E:E,'Мегавитрина на 21.09'!D:H,2,0),VLOOKUP(E:E,'Мегавитрина на 21.09'!C:H,3,0))</f>
        <v>Флаг сотрудник ДЗО</v>
      </c>
      <c r="R812" s="27" t="str">
        <f>IF(ISNA(VLOOKUP(E:E,'Мегавитрина на 21.09'!C:H,4,0)), VLOOKUP(E:E,'Мегавитрина на 21.09'!D:H,3,0),VLOOKUP(E:E,'Мегавитрина на 21.09'!C:H,4,0))</f>
        <v>Зарплатный договор</v>
      </c>
      <c r="S812" t="str">
        <f>IF(ISNA(VLOOKUP(E:E,'Мегавитрина на 21.09'!C:H,5,0)), VLOOKUP(E:E,'Мегавитрина на 21.09'!D:H,4,0),VLOOKUP(E:E,'Мегавитрина на 21.09'!C:H,5,0))</f>
        <v xml:space="preserve">SBX_Retail_MP_DM.ft_payroll_client_aggr; SBX_Retail_MP.ref_partner_compns_dzo </v>
      </c>
      <c r="T812" t="str">
        <f>IF(ISNA(VLOOKUP(E:E,'Мегавитрина на 21.09'!C:H,6,0)), VLOOKUP(E:E,'Мегавитрина на 21.09'!D:H,5,0),VLOOKUP(E:E,'Мегавитрина на 21.09'!C:H,6,0))</f>
        <v>prl_employee_dzo_nflag = 1 WHERE a.epk_id&gt;0 AND a.max_mon_dt  BETWEEN pr_dt AND p_report_dt AND Extract(MONTH From a.max_mon_dt)&lt;&gt;12</v>
      </c>
    </row>
    <row r="813" spans="1:20" ht="20.100000000000001" hidden="1" customHeight="1">
      <c r="A813">
        <v>2</v>
      </c>
      <c r="B813">
        <v>812</v>
      </c>
      <c r="C813" t="s">
        <v>260</v>
      </c>
      <c r="D813" t="s">
        <v>2765</v>
      </c>
      <c r="E813" t="s">
        <v>1093</v>
      </c>
      <c r="F813" t="s">
        <v>260</v>
      </c>
      <c r="J813" s="9" t="s">
        <v>266</v>
      </c>
      <c r="L813" t="e">
        <f>VLOOKUP(F813&amp;E813,'Атрибут-ТОД2'!F:F,1,0)</f>
        <v>#N/A</v>
      </c>
      <c r="O813" s="27" t="str">
        <f>IF(ISNA(VLOOKUP(E:E,'Мегавитрина на 21.09'!C:H,1,0)), VLOOKUP(E:E,'Мегавитрина на 21.09'!D:H,1,0),VLOOKUP(E:E,'Мегавитрина на 21.09'!C:H,1,0))</f>
        <v>prl_holding_id</v>
      </c>
      <c r="P813" s="27" t="str">
        <f>IF(ISNA(VLOOKUP(E:E,'Мегавитрина на 21.09'!C:H,2,0)), VLOOKUP(E:E,'Мегавитрина на 21.09'!D:H,1,0),VLOOKUP(E:E,'Мегавитрина на 21.09'!C:H,2,0))</f>
        <v>lbt_holding_id</v>
      </c>
      <c r="Q813" s="27" t="str">
        <f>IF(ISNA(VLOOKUP(E:E,'Мегавитрина на 21.09'!C:H,3,0)), VLOOKUP(E:E,'Мегавитрина на 21.09'!D:H,2,0),VLOOKUP(E:E,'Мегавитрина на 21.09'!C:H,3,0))</f>
        <v>Идентификатор зарплатного холдинга</v>
      </c>
      <c r="R813" s="27" t="str">
        <f>IF(ISNA(VLOOKUP(E:E,'Мегавитрина на 21.09'!C:H,4,0)), VLOOKUP(E:E,'Мегавитрина на 21.09'!D:H,3,0),VLOOKUP(E:E,'Мегавитрина на 21.09'!C:H,4,0))</f>
        <v>ХОЛДИНГИ</v>
      </c>
      <c r="S813">
        <f>IF(ISNA(VLOOKUP(E:E,'Мегавитрина на 21.09'!C:H,5,0)), VLOOKUP(E:E,'Мегавитрина на 21.09'!D:H,4,0),VLOOKUP(E:E,'Мегавитрина на 21.09'!C:H,5,0))</f>
        <v>0</v>
      </c>
      <c r="T813" t="str">
        <f>IF(ISNA(VLOOKUP(E:E,'Мегавитрина на 21.09'!C:H,6,0)), VLOOKUP(E:E,'Мегавитрина на 21.09'!D:H,5,0),VLOOKUP(E:E,'Мегавитрина на 21.09'!C:H,6,0))</f>
        <v>holding_id</v>
      </c>
    </row>
    <row r="814" spans="1:20" ht="20.100000000000001" hidden="1" customHeight="1">
      <c r="A814">
        <v>2</v>
      </c>
      <c r="B814">
        <v>813</v>
      </c>
      <c r="C814" t="s">
        <v>260</v>
      </c>
      <c r="D814" t="s">
        <v>2765</v>
      </c>
      <c r="E814" t="s">
        <v>1094</v>
      </c>
      <c r="F814" t="s">
        <v>260</v>
      </c>
      <c r="J814" s="9" t="s">
        <v>266</v>
      </c>
      <c r="L814" t="e">
        <f>VLOOKUP(F814&amp;E814,'Атрибут-ТОД2'!F:F,1,0)</f>
        <v>#N/A</v>
      </c>
      <c r="O814" s="27" t="str">
        <f>IF(ISNA(VLOOKUP(E:E,'Мегавитрина на 21.09'!C:H,1,0)), VLOOKUP(E:E,'Мегавитрина на 21.09'!D:H,1,0),VLOOKUP(E:E,'Мегавитрина на 21.09'!C:H,1,0))</f>
        <v>prl_social_disab_pension_nflag</v>
      </c>
      <c r="P814" s="27" t="str">
        <f>IF(ISNA(VLOOKUP(E:E,'Мегавитрина на 21.09'!C:H,2,0)), VLOOKUP(E:E,'Мегавитрина на 21.09'!D:H,1,0),VLOOKUP(E:E,'Мегавитрина на 21.09'!C:H,2,0))</f>
        <v>lbt_social_disab_pension</v>
      </c>
      <c r="Q814" s="27" t="str">
        <f>IF(ISNA(VLOOKUP(E:E,'Мегавитрина на 21.09'!C:H,3,0)), VLOOKUP(E:E,'Мегавитрина на 21.09'!D:H,2,0),VLOOKUP(E:E,'Мегавитрина на 21.09'!C:H,3,0))</f>
        <v>Пенсия по инвалидности (1 - есть пенсия, 0 нет пенсии)</v>
      </c>
      <c r="R814" s="27" t="str">
        <f>IF(ISNA(VLOOKUP(E:E,'Мегавитрина на 21.09'!C:H,4,0)), VLOOKUP(E:E,'Мегавитрина на 21.09'!D:H,3,0),VLOOKUP(E:E,'Мегавитрина на 21.09'!C:H,4,0))</f>
        <v>custom_rb_cod.dep_agrmnt</v>
      </c>
      <c r="S814">
        <f>IF(ISNA(VLOOKUP(E:E,'Мегавитрина на 21.09'!C:H,5,0)), VLOOKUP(E:E,'Мегавитрина на 21.09'!D:H,4,0),VLOOKUP(E:E,'Мегавитрина на 21.09'!C:H,5,0))</f>
        <v>0</v>
      </c>
      <c r="T814" t="str">
        <f>IF(ISNA(VLOOKUP(E:E,'Мегавитрина на 21.09'!C:H,6,0)), VLOOKUP(E:E,'Мегавитрина на 21.09'!D:H,5,0),VLOOKUP(E:E,'Мегавитрина на 21.09'!C:H,6,0))</f>
        <v>prl_social_disab_pension_nflag = 1  WHERE tt.txn_dt BETWEEN OAdd_Months(Trunc(p_report_dt, 'MM'),-2) AND p_report_dt
  AND tt.txn_pension_type_id = 4</v>
      </c>
    </row>
    <row r="815" spans="1:20" ht="20.100000000000001" hidden="1" customHeight="1">
      <c r="A815">
        <v>2</v>
      </c>
      <c r="B815">
        <v>814</v>
      </c>
      <c r="C815" t="s">
        <v>260</v>
      </c>
      <c r="D815" t="s">
        <v>2765</v>
      </c>
      <c r="E815" t="s">
        <v>1095</v>
      </c>
      <c r="F815" t="s">
        <v>260</v>
      </c>
      <c r="J815" s="9" t="s">
        <v>266</v>
      </c>
      <c r="L815" t="e">
        <f>VLOOKUP(F815&amp;E815,'Атрибут-ТОД2'!F:F,1,0)</f>
        <v>#N/A</v>
      </c>
      <c r="O815" s="27" t="str">
        <f>IF(ISNA(VLOOKUP(E:E,'Мегавитрина на 21.09'!C:H,1,0)), VLOOKUP(E:E,'Мегавитрина на 21.09'!D:H,1,0),VLOOKUP(E:E,'Мегавитрина на 21.09'!C:H,1,0))</f>
        <v>prl_subholding_id</v>
      </c>
      <c r="P815" s="27" t="str">
        <f>IF(ISNA(VLOOKUP(E:E,'Мегавитрина на 21.09'!C:H,2,0)), VLOOKUP(E:E,'Мегавитрина на 21.09'!D:H,1,0),VLOOKUP(E:E,'Мегавитрина на 21.09'!C:H,2,0))</f>
        <v>lbt_subholding_id</v>
      </c>
      <c r="Q815" s="27" t="str">
        <f>IF(ISNA(VLOOKUP(E:E,'Мегавитрина на 21.09'!C:H,3,0)), VLOOKUP(E:E,'Мегавитрина на 21.09'!D:H,2,0),VLOOKUP(E:E,'Мегавитрина на 21.09'!C:H,3,0))</f>
        <v>Идентификатор зарплатного субхолдинга</v>
      </c>
      <c r="R815" s="27" t="str">
        <f>IF(ISNA(VLOOKUP(E:E,'Мегавитрина на 21.09'!C:H,4,0)), VLOOKUP(E:E,'Мегавитрина на 21.09'!D:H,3,0),VLOOKUP(E:E,'Мегавитрина на 21.09'!C:H,4,0))</f>
        <v>ХОЛДИНГИ</v>
      </c>
      <c r="S815">
        <f>IF(ISNA(VLOOKUP(E:E,'Мегавитрина на 21.09'!C:H,5,0)), VLOOKUP(E:E,'Мегавитрина на 21.09'!D:H,4,0),VLOOKUP(E:E,'Мегавитрина на 21.09'!C:H,5,0))</f>
        <v>0</v>
      </c>
      <c r="T815" t="str">
        <f>IF(ISNA(VLOOKUP(E:E,'Мегавитрина на 21.09'!C:H,6,0)), VLOOKUP(E:E,'Мегавитрина на 21.09'!D:H,5,0),VLOOKUP(E:E,'Мегавитрина на 21.09'!C:H,6,0))</f>
        <v>subholding_id</v>
      </c>
    </row>
    <row r="816" spans="1:20" ht="20.100000000000001" hidden="1" customHeight="1">
      <c r="A816">
        <v>2</v>
      </c>
      <c r="B816">
        <v>815</v>
      </c>
      <c r="C816" t="s">
        <v>260</v>
      </c>
      <c r="D816" t="s">
        <v>2765</v>
      </c>
      <c r="E816" t="s">
        <v>1096</v>
      </c>
      <c r="F816" t="s">
        <v>260</v>
      </c>
      <c r="J816" s="9" t="s">
        <v>266</v>
      </c>
      <c r="L816" t="e">
        <f>VLOOKUP(F816&amp;E816,'Атрибут-ТОД2'!F:F,1,0)</f>
        <v>#N/A</v>
      </c>
      <c r="O816" s="27" t="str">
        <f>IF(ISNA(VLOOKUP(E:E,'Мегавитрина на 21.09'!C:H,1,0)), VLOOKUP(E:E,'Мегавитрина на 21.09'!D:H,1,0),VLOOKUP(E:E,'Мегавитрина на 21.09'!C:H,1,0))</f>
        <v>prl_tax_payer_id</v>
      </c>
      <c r="P816" s="27" t="str">
        <f>IF(ISNA(VLOOKUP(E:E,'Мегавитрина на 21.09'!C:H,2,0)), VLOOKUP(E:E,'Мегавитрина на 21.09'!D:H,1,0),VLOOKUP(E:E,'Мегавитрина на 21.09'!C:H,2,0))</f>
        <v>lbt_payroll_tax_payer_cd</v>
      </c>
      <c r="Q816" s="27" t="str">
        <f>IF(ISNA(VLOOKUP(E:E,'Мегавитрина на 21.09'!C:H,3,0)), VLOOKUP(E:E,'Мегавитрина на 21.09'!D:H,2,0),VLOOKUP(E:E,'Мегавитрина на 21.09'!C:H,3,0))</f>
        <v>Идентификатор ИНН организации-работодателя</v>
      </c>
      <c r="R816" s="27" t="str">
        <f>IF(ISNA(VLOOKUP(E:E,'Мегавитрина на 21.09'!C:H,4,0)), VLOOKUP(E:E,'Мегавитрина на 21.09'!D:H,3,0),VLOOKUP(E:E,'Мегавитрина на 21.09'!C:H,4,0))</f>
        <v>Зарплатный договор</v>
      </c>
      <c r="S816" t="str">
        <f>IF(ISNA(VLOOKUP(E:E,'Мегавитрина на 21.09'!C:H,5,0)), VLOOKUP(E:E,'Мегавитрина на 21.09'!D:H,4,0),VLOOKUP(E:E,'Мегавитрина на 21.09'!C:H,5,0))</f>
        <v xml:space="preserve">SBX_RETAIL_MP.ref_payroll_inn </v>
      </c>
      <c r="T816" t="str">
        <f>IF(ISNA(VLOOKUP(E:E,'Мегавитрина на 21.09'!C:H,6,0)), VLOOKUP(E:E,'Мегавитрина на 21.09'!D:H,5,0),VLOOKUP(E:E,'Мегавитрина на 21.09'!C:H,6,0))</f>
        <v>prl_tax_payer_id</v>
      </c>
    </row>
    <row r="817" spans="1:20" ht="20.100000000000001" hidden="1" customHeight="1">
      <c r="A817">
        <v>2</v>
      </c>
      <c r="B817">
        <v>816</v>
      </c>
      <c r="C817" t="s">
        <v>260</v>
      </c>
      <c r="D817" t="s">
        <v>2765</v>
      </c>
      <c r="E817" t="s">
        <v>1097</v>
      </c>
      <c r="F817" t="s">
        <v>260</v>
      </c>
      <c r="J817" s="9" t="s">
        <v>266</v>
      </c>
      <c r="L817" t="e">
        <f>VLOOKUP(F817&amp;E817,'Атрибут-ТОД2'!F:F,1,0)</f>
        <v>#N/A</v>
      </c>
      <c r="O817" s="27" t="str">
        <f>IF(ISNA(VLOOKUP(E:E,'Мегавитрина на 21.09'!C:H,1,0)), VLOOKUP(E:E,'Мегавитрина на 21.09'!D:H,1,0),VLOOKUP(E:E,'Мегавитрина на 21.09'!C:H,1,0))</f>
        <v>prl_tbholding_id</v>
      </c>
      <c r="P817" s="27" t="str">
        <f>IF(ISNA(VLOOKUP(E:E,'Мегавитрина на 21.09'!C:H,2,0)), VLOOKUP(E:E,'Мегавитрина на 21.09'!D:H,1,0),VLOOKUP(E:E,'Мегавитрина на 21.09'!C:H,2,0))</f>
        <v>lbt_tbholding_id</v>
      </c>
      <c r="Q817" s="27" t="str">
        <f>IF(ISNA(VLOOKUP(E:E,'Мегавитрина на 21.09'!C:H,3,0)), VLOOKUP(E:E,'Мегавитрина на 21.09'!D:H,2,0),VLOOKUP(E:E,'Мегавитрина на 21.09'!C:H,3,0))</f>
        <v>Тербанк зарплатного холдинга</v>
      </c>
      <c r="R817" s="27" t="str">
        <f>IF(ISNA(VLOOKUP(E:E,'Мегавитрина на 21.09'!C:H,4,0)), VLOOKUP(E:E,'Мегавитрина на 21.09'!D:H,3,0),VLOOKUP(E:E,'Мегавитрина на 21.09'!C:H,4,0))</f>
        <v>ХОЛДИНГИ</v>
      </c>
      <c r="S817">
        <f>IF(ISNA(VLOOKUP(E:E,'Мегавитрина на 21.09'!C:H,5,0)), VLOOKUP(E:E,'Мегавитрина на 21.09'!D:H,4,0),VLOOKUP(E:E,'Мегавитрина на 21.09'!C:H,5,0))</f>
        <v>0</v>
      </c>
      <c r="T817" t="str">
        <f>IF(ISNA(VLOOKUP(E:E,'Мегавитрина на 21.09'!C:H,6,0)), VLOOKUP(E:E,'Мегавитрина на 21.09'!D:H,5,0),VLOOKUP(E:E,'Мегавитрина на 21.09'!C:H,6,0))</f>
        <v>tbholding_id</v>
      </c>
    </row>
    <row r="818" spans="1:20" ht="20.100000000000001" hidden="1" customHeight="1">
      <c r="A818">
        <v>2</v>
      </c>
      <c r="B818">
        <v>817</v>
      </c>
      <c r="C818" t="s">
        <v>260</v>
      </c>
      <c r="D818" t="s">
        <v>2765</v>
      </c>
      <c r="E818" t="s">
        <v>1098</v>
      </c>
      <c r="F818" t="s">
        <v>260</v>
      </c>
      <c r="J818" s="9" t="s">
        <v>266</v>
      </c>
      <c r="L818" t="e">
        <f>VLOOKUP(F818&amp;E818,'Атрибут-ТОД2'!F:F,1,0)</f>
        <v>#N/A</v>
      </c>
      <c r="O818" s="27" t="str">
        <f>IF(ISNA(VLOOKUP(E:E,'Мегавитрина на 21.09'!C:H,1,0)), VLOOKUP(E:E,'Мегавитрина на 21.09'!D:H,1,0),VLOOKUP(E:E,'Мегавитрина на 21.09'!C:H,1,0))</f>
        <v>sav_cert_bal_rub_amt</v>
      </c>
      <c r="P818" s="27" t="str">
        <f>IF(ISNA(VLOOKUP(E:E,'Мегавитрина на 21.09'!C:H,2,0)), VLOOKUP(E:E,'Мегавитрина на 21.09'!D:H,1,0),VLOOKUP(E:E,'Мегавитрина на 21.09'!C:H,2,0))</f>
        <v>lbt_sav_cert_bal_rub_amt</v>
      </c>
      <c r="Q818" s="27" t="str">
        <f>IF(ISNA(VLOOKUP(E:E,'Мегавитрина на 21.09'!C:H,3,0)), VLOOKUP(E:E,'Мегавитрина на 21.09'!D:H,2,0),VLOOKUP(E:E,'Мегавитрина на 21.09'!C:H,3,0))</f>
        <v>Суммарный баланс по сберегательным сертификатам  клиента на отчетную дату в рублях</v>
      </c>
      <c r="R818" s="27" t="str">
        <f>IF(ISNA(VLOOKUP(E:E,'Мегавитрина на 21.09'!C:H,4,0)), VLOOKUP(E:E,'Мегавитрина на 21.09'!D:H,3,0),VLOOKUP(E:E,'Мегавитрина на 21.09'!C:H,4,0))</f>
        <v>custom_rb_saving_certificate.sav_cert</v>
      </c>
      <c r="S818">
        <f>IF(ISNA(VLOOKUP(E:E,'Мегавитрина на 21.09'!C:H,5,0)), VLOOKUP(E:E,'Мегавитрина на 21.09'!D:H,4,0),VLOOKUP(E:E,'Мегавитрина на 21.09'!C:H,5,0))</f>
        <v>0</v>
      </c>
      <c r="T818" t="str">
        <f>IF(ISNA(VLOOKUP(E:E,'Мегавитрина на 21.09'!C:H,6,0)), VLOOKUP(E:E,'Мегавитрина на 21.09'!D:H,5,0),VLOOKUP(E:E,'Мегавитрина на 21.09'!C:H,6,0))</f>
        <v>??</v>
      </c>
    </row>
    <row r="819" spans="1:20" ht="20.100000000000001" hidden="1" customHeight="1">
      <c r="A819">
        <v>2</v>
      </c>
      <c r="B819">
        <v>818</v>
      </c>
      <c r="C819" t="s">
        <v>260</v>
      </c>
      <c r="D819" t="s">
        <v>2765</v>
      </c>
      <c r="E819" t="s">
        <v>1320</v>
      </c>
      <c r="F819" t="s">
        <v>260</v>
      </c>
      <c r="J819" s="9" t="s">
        <v>266</v>
      </c>
      <c r="L819" t="e">
        <f>VLOOKUP(F819&amp;E819,'Атрибут-ТОД2'!F:F,1,0)</f>
        <v>#N/A</v>
      </c>
      <c r="O819" s="27" t="str">
        <f>IF(ISNA(VLOOKUP(E:E,'Мегавитрина на 21.09'!C:H,1,0)), VLOOKUP(E:E,'Мегавитрина на 21.09'!D:H,1,0),VLOOKUP(E:E,'Мегавитрина на 21.09'!C:H,1,0))</f>
        <v>sav_cert_days_lst_prch_qty</v>
      </c>
      <c r="P819" s="27">
        <f>IF(ISNA(VLOOKUP(E:E,'Мегавитрина на 21.09'!C:H,2,0)), VLOOKUP(E:E,'Мегавитрина на 21.09'!D:H,1,0),VLOOKUP(E:E,'Мегавитрина на 21.09'!C:H,2,0))</f>
        <v>0</v>
      </c>
      <c r="Q819" s="27" t="str">
        <f>IF(ISNA(VLOOKUP(E:E,'Мегавитрина на 21.09'!C:H,3,0)), VLOOKUP(E:E,'Мегавитрина на 21.09'!D:H,2,0),VLOOKUP(E:E,'Мегавитрина на 21.09'!C:H,3,0))</f>
        <v>Количество дней с покупки последнего сберсертификата</v>
      </c>
      <c r="R819" s="27" t="str">
        <f>IF(ISNA(VLOOKUP(E:E,'Мегавитрина на 21.09'!C:H,4,0)), VLOOKUP(E:E,'Мегавитрина на 21.09'!D:H,3,0),VLOOKUP(E:E,'Мегавитрина на 21.09'!C:H,4,0))</f>
        <v>custom_rb_saving_certificate.sav_cert</v>
      </c>
      <c r="S819">
        <f>IF(ISNA(VLOOKUP(E:E,'Мегавитрина на 21.09'!C:H,5,0)), VLOOKUP(E:E,'Мегавитрина на 21.09'!D:H,4,0),VLOOKUP(E:E,'Мегавитрина на 21.09'!C:H,5,0))</f>
        <v>0</v>
      </c>
      <c r="T819" t="str">
        <f>IF(ISNA(VLOOKUP(E:E,'Мегавитрина на 21.09'!C:H,6,0)), VLOOKUP(E:E,'Мегавитрина на 21.09'!D:H,5,0),VLOOKUP(E:E,'Мегавитрина на 21.09'!C:H,6,0))</f>
        <v>??</v>
      </c>
    </row>
    <row r="820" spans="1:20" ht="20.100000000000001" hidden="1" customHeight="1">
      <c r="A820">
        <v>2</v>
      </c>
      <c r="B820">
        <v>819</v>
      </c>
      <c r="C820" t="s">
        <v>260</v>
      </c>
      <c r="D820" t="s">
        <v>2765</v>
      </c>
      <c r="E820" t="s">
        <v>1099</v>
      </c>
      <c r="F820" t="s">
        <v>260</v>
      </c>
      <c r="J820" s="9" t="s">
        <v>266</v>
      </c>
      <c r="L820" t="e">
        <f>VLOOKUP(F820&amp;E820,'Атрибут-ТОД2'!F:F,1,0)</f>
        <v>#N/A</v>
      </c>
      <c r="O820" s="27" t="str">
        <f>IF(ISNA(VLOOKUP(E:E,'Мегавитрина на 21.09'!C:H,1,0)), VLOOKUP(E:E,'Мегавитрина на 21.09'!D:H,1,0),VLOOKUP(E:E,'Мегавитрина на 21.09'!C:H,1,0))</f>
        <v>sav_cert_last_purch_dt</v>
      </c>
      <c r="P820" s="27" t="str">
        <f>IF(ISNA(VLOOKUP(E:E,'Мегавитрина на 21.09'!C:H,2,0)), VLOOKUP(E:E,'Мегавитрина на 21.09'!D:H,1,0),VLOOKUP(E:E,'Мегавитрина на 21.09'!C:H,2,0))</f>
        <v>lbt_sav_cert_days_lst_prch_qty</v>
      </c>
      <c r="Q820" s="27" t="str">
        <f>IF(ISNA(VLOOKUP(E:E,'Мегавитрина на 21.09'!C:H,3,0)), VLOOKUP(E:E,'Мегавитрина на 21.09'!D:H,2,0),VLOOKUP(E:E,'Мегавитрина на 21.09'!C:H,3,0))</f>
        <v>дата приобретения клиентом последнего сберсертификата</v>
      </c>
      <c r="R820" s="27" t="str">
        <f>IF(ISNA(VLOOKUP(E:E,'Мегавитрина на 21.09'!C:H,4,0)), VLOOKUP(E:E,'Мегавитрина на 21.09'!D:H,3,0),VLOOKUP(E:E,'Мегавитрина на 21.09'!C:H,4,0))</f>
        <v>custom_rb_saving_certificate.sav_cert</v>
      </c>
      <c r="S820">
        <f>IF(ISNA(VLOOKUP(E:E,'Мегавитрина на 21.09'!C:H,5,0)), VLOOKUP(E:E,'Мегавитрина на 21.09'!D:H,4,0),VLOOKUP(E:E,'Мегавитрина на 21.09'!C:H,5,0))</f>
        <v>0</v>
      </c>
      <c r="T820" t="str">
        <f>IF(ISNA(VLOOKUP(E:E,'Мегавитрина на 21.09'!C:H,6,0)), VLOOKUP(E:E,'Мегавитрина на 21.09'!D:H,5,0),VLOOKUP(E:E,'Мегавитрина на 21.09'!C:H,6,0))</f>
        <v>??</v>
      </c>
    </row>
    <row r="821" spans="1:20" ht="20.100000000000001" hidden="1" customHeight="1">
      <c r="A821">
        <v>2</v>
      </c>
      <c r="B821">
        <v>820</v>
      </c>
      <c r="C821" t="s">
        <v>260</v>
      </c>
      <c r="D821" t="s">
        <v>2765</v>
      </c>
      <c r="E821" t="s">
        <v>1100</v>
      </c>
      <c r="F821" t="s">
        <v>260</v>
      </c>
      <c r="J821" s="9" t="s">
        <v>266</v>
      </c>
      <c r="L821" t="e">
        <f>VLOOKUP(F821&amp;E821,'Атрибут-ТОД2'!F:F,1,0)</f>
        <v>#N/A</v>
      </c>
      <c r="O821" s="27" t="str">
        <f>IF(ISNA(VLOOKUP(E:E,'Мегавитрина на 21.09'!C:H,1,0)), VLOOKUP(E:E,'Мегавитрина на 21.09'!D:H,1,0),VLOOKUP(E:E,'Мегавитрина на 21.09'!C:H,1,0))</f>
        <v>sav_cert_qty</v>
      </c>
      <c r="P821" s="27" t="str">
        <f>IF(ISNA(VLOOKUP(E:E,'Мегавитрина на 21.09'!C:H,2,0)), VLOOKUP(E:E,'Мегавитрина на 21.09'!D:H,1,0),VLOOKUP(E:E,'Мегавитрина на 21.09'!C:H,2,0))</f>
        <v>lbt_sav_cert_qty</v>
      </c>
      <c r="Q821" s="27" t="str">
        <f>IF(ISNA(VLOOKUP(E:E,'Мегавитрина на 21.09'!C:H,3,0)), VLOOKUP(E:E,'Мегавитрина на 21.09'!D:H,2,0),VLOOKUP(E:E,'Мегавитрина на 21.09'!C:H,3,0))</f>
        <v>Кол-во действующих сберегательных сертификатов клиента на отчетную дату</v>
      </c>
      <c r="R821" s="27" t="str">
        <f>IF(ISNA(VLOOKUP(E:E,'Мегавитрина на 21.09'!C:H,4,0)), VLOOKUP(E:E,'Мегавитрина на 21.09'!D:H,3,0),VLOOKUP(E:E,'Мегавитрина на 21.09'!C:H,4,0))</f>
        <v>custom_rb_saving_certificate.sav_cert</v>
      </c>
      <c r="S821">
        <f>IF(ISNA(VLOOKUP(E:E,'Мегавитрина на 21.09'!C:H,5,0)), VLOOKUP(E:E,'Мегавитрина на 21.09'!D:H,4,0),VLOOKUP(E:E,'Мегавитрина на 21.09'!C:H,5,0))</f>
        <v>0</v>
      </c>
      <c r="T821" t="str">
        <f>IF(ISNA(VLOOKUP(E:E,'Мегавитрина на 21.09'!C:H,6,0)), VLOOKUP(E:E,'Мегавитрина на 21.09'!D:H,5,0),VLOOKUP(E:E,'Мегавитрина на 21.09'!C:H,6,0))</f>
        <v>??</v>
      </c>
    </row>
    <row r="822" spans="1:20" ht="20.100000000000001" hidden="1" customHeight="1">
      <c r="A822">
        <v>2</v>
      </c>
      <c r="B822">
        <v>821</v>
      </c>
      <c r="C822" t="s">
        <v>260</v>
      </c>
      <c r="D822" t="s">
        <v>2765</v>
      </c>
      <c r="E822" t="s">
        <v>1315</v>
      </c>
      <c r="F822" t="s">
        <v>260</v>
      </c>
      <c r="I822" t="s">
        <v>2357</v>
      </c>
      <c r="J822" s="9" t="s">
        <v>266</v>
      </c>
      <c r="L822" t="e">
        <f>VLOOKUP(F822&amp;E822,'Атрибут-ТОД2'!F:F,1,0)</f>
        <v>#N/A</v>
      </c>
      <c r="O822" s="27" t="str">
        <f>IF(ISNA(VLOOKUP(E:E,'Мегавитрина на 21.09'!C:H,1,0)), VLOOKUP(E:E,'Мегавитрина на 21.09'!D:H,1,0),VLOOKUP(E:E,'Мегавитрина на 21.09'!C:H,1,0))</f>
        <v>sd_age_mnth_comp_nv</v>
      </c>
      <c r="P822" s="27" t="str">
        <f>IF(ISNA(VLOOKUP(E:E,'Мегавитрина на 21.09'!C:H,2,0)), VLOOKUP(E:E,'Мегавитрина на 21.09'!D:H,1,0),VLOOKUP(E:E,'Мегавитрина на 21.09'!C:H,2,0))</f>
        <v>sd_age_mnth_comp_nv</v>
      </c>
      <c r="Q822" s="27" t="str">
        <f>IF(ISNA(VLOOKUP(E:E,'Мегавитрина на 21.09'!C:H,3,0)), VLOOKUP(E:E,'Мегавитрина на 21.09'!D:H,2,0),VLOOKUP(E:E,'Мегавитрина на 21.09'!C:H,3,0))</f>
        <v>Возраст клиента в мес.</v>
      </c>
      <c r="R822" s="27" t="str">
        <f>IF(ISNA(VLOOKUP(E:E,'Мегавитрина на 21.09'!C:H,4,0)), VLOOKUP(E:E,'Мегавитрина на 21.09'!D:H,3,0),VLOOKUP(E:E,'Мегавитрина на 21.09'!C:H,4,0))</f>
        <v>custom_rb_epk.epk_client</v>
      </c>
      <c r="S822">
        <f>IF(ISNA(VLOOKUP(E:E,'Мегавитрина на 21.09'!C:H,5,0)), VLOOKUP(E:E,'Мегавитрина на 21.09'!D:H,4,0),VLOOKUP(E:E,'Мегавитрина на 21.09'!C:H,5,0))</f>
        <v>0</v>
      </c>
      <c r="T822" t="str">
        <f>IF(ISNA(VLOOKUP(E:E,'Мегавитрина на 21.09'!C:H,6,0)), VLOOKUP(E:E,'Мегавитрина на 21.09'!D:H,5,0),VLOOKUP(E:E,'Мегавитрина на 21.09'!C:H,6,0))</f>
        <v>CASE WHEN birth_dt IS NOT NULL AND birth_dt &lt; p_report_dt THEN Months_Between(p_report_dt, birth_dt)
   END AS sd_age_mnth_comp_nv where active_flag = 'Y'</v>
      </c>
    </row>
    <row r="823" spans="1:20" ht="20.100000000000001" hidden="1" customHeight="1">
      <c r="A823">
        <v>2</v>
      </c>
      <c r="B823">
        <v>822</v>
      </c>
      <c r="C823" t="s">
        <v>260</v>
      </c>
      <c r="D823" t="s">
        <v>2765</v>
      </c>
      <c r="E823" t="s">
        <v>1361</v>
      </c>
      <c r="F823" t="s">
        <v>260</v>
      </c>
      <c r="J823" s="9" t="s">
        <v>266</v>
      </c>
      <c r="L823" t="e">
        <f>VLOOKUP(F823&amp;E823,'Атрибут-ТОД2'!F:F,1,0)</f>
        <v>#N/A</v>
      </c>
      <c r="O823" s="27" t="str">
        <f>IF(ISNA(VLOOKUP(E:E,'Мегавитрина на 21.09'!C:H,1,0)), VLOOKUP(E:E,'Мегавитрина на 21.09'!D:H,1,0),VLOOKUP(E:E,'Мегавитрина на 21.09'!C:H,1,0))</f>
        <v>sd_cb_staff_nflag</v>
      </c>
      <c r="P823" s="27" t="str">
        <f>IF(ISNA(VLOOKUP(E:E,'Мегавитрина на 21.09'!C:H,2,0)), VLOOKUP(E:E,'Мегавитрина на 21.09'!D:H,1,0),VLOOKUP(E:E,'Мегавитрина на 21.09'!C:H,2,0))</f>
        <v xml:space="preserve">cmpn_cb_staff_nflag </v>
      </c>
      <c r="Q823" s="27" t="str">
        <f>IF(ISNA(VLOOKUP(E:E,'Мегавитрина на 21.09'!C:H,3,0)), VLOOKUP(E:E,'Мегавитрина на 21.09'!D:H,2,0),VLOOKUP(E:E,'Мегавитрина на 21.09'!C:H,3,0))</f>
        <v>Флаг сотрудника ЦБ</v>
      </c>
      <c r="R823" s="27" t="str">
        <f>IF(ISNA(VLOOKUP(E:E,'Мегавитрина на 21.09'!C:H,4,0)), VLOOKUP(E:E,'Мегавитрина на 21.09'!D:H,3,0),VLOOKUP(E:E,'Мегавитрина на 21.09'!C:H,4,0))</f>
        <v>Зарплатный договор</v>
      </c>
      <c r="S823">
        <f>IF(ISNA(VLOOKUP(E:E,'Мегавитрина на 21.09'!C:H,5,0)), VLOOKUP(E:E,'Мегавитрина на 21.09'!D:H,4,0),VLOOKUP(E:E,'Мегавитрина на 21.09'!C:H,5,0))</f>
        <v>0</v>
      </c>
      <c r="T823" t="str">
        <f>IF(ISNA(VLOOKUP(E:E,'Мегавитрина на 21.09'!C:H,6,0)), VLOOKUP(E:E,'Мегавитрина на 21.09'!D:H,5,0),VLOOKUP(E:E,'Мегавитрина на 21.09'!C:H,6,0))</f>
        <v>??</v>
      </c>
    </row>
    <row r="824" spans="1:20" ht="20.100000000000001" hidden="1" customHeight="1">
      <c r="A824">
        <v>2</v>
      </c>
      <c r="B824">
        <v>823</v>
      </c>
      <c r="C824" t="s">
        <v>260</v>
      </c>
      <c r="D824" t="s">
        <v>2765</v>
      </c>
      <c r="E824" t="s">
        <v>1314</v>
      </c>
      <c r="F824" t="s">
        <v>260</v>
      </c>
      <c r="I824" t="s">
        <v>2356</v>
      </c>
      <c r="J824" s="9" t="s">
        <v>266</v>
      </c>
      <c r="L824" t="e">
        <f>VLOOKUP(F824&amp;E824,'Атрибут-ТОД2'!F:F,1,0)</f>
        <v>#N/A</v>
      </c>
      <c r="O824" s="27" t="str">
        <f>IF(ISNA(VLOOKUP(E:E,'Мегавитрина на 21.09'!C:H,1,0)), VLOOKUP(E:E,'Мегавитрина на 21.09'!D:H,1,0),VLOOKUP(E:E,'Мегавитрина на 21.09'!C:H,1,0))</f>
        <v>sd_name_age_segment_cd</v>
      </c>
      <c r="P824" s="27" t="str">
        <f>IF(ISNA(VLOOKUP(E:E,'Мегавитрина на 21.09'!C:H,2,0)), VLOOKUP(E:E,'Мегавитрина на 21.09'!D:H,1,0),VLOOKUP(E:E,'Мегавитрина на 21.09'!C:H,2,0))</f>
        <v>sd_name_age_segment_cd</v>
      </c>
      <c r="Q824" s="27" t="str">
        <f>IF(ISNA(VLOOKUP(E:E,'Мегавитрина на 21.09'!C:H,3,0)), VLOOKUP(E:E,'Мегавитрина на 21.09'!D:H,2,0),VLOOKUP(E:E,'Мегавитрина на 21.09'!C:H,3,0))</f>
        <v>Сегментация клиента по возрасту</v>
      </c>
      <c r="R824" s="27" t="str">
        <f>IF(ISNA(VLOOKUP(E:E,'Мегавитрина на 21.09'!C:H,4,0)), VLOOKUP(E:E,'Мегавитрина на 21.09'!D:H,3,0),VLOOKUP(E:E,'Мегавитрина на 21.09'!C:H,4,0))</f>
        <v>Мегавитрина</v>
      </c>
      <c r="S824">
        <f>IF(ISNA(VLOOKUP(E:E,'Мегавитрина на 21.09'!C:H,5,0)), VLOOKUP(E:E,'Мегавитрина на 21.09'!D:H,4,0),VLOOKUP(E:E,'Мегавитрина на 21.09'!C:H,5,0))</f>
        <v>0</v>
      </c>
      <c r="T824" t="str">
        <f>IF(ISNA(VLOOKUP(E:E,'Мегавитрина на 21.09'!C:H,6,0)), VLOOKUP(E:E,'Мегавитрина на 21.09'!D:H,5,0),VLOOKUP(E:E,'Мегавитрина на 21.09'!C:H,6,0))</f>
        <v xml:space="preserve">                           CASE
        WHEN sd_age_yrs_frac_nv IS NULL THEN
           NULL
        WHEN Coalesce(sd_age_yrs_frac_nv, 0) &gt;= 21
           AND
           ((Coalesce(sd_age_yrs_frac_nv, 100) &lt; 58.8 AND sd_gender_cd=  'M')
            OR
            (Coalesce(sd_age_yrs_frac_nv, 100) &lt; 53.8)
           )
        THEN
           'NORM'
        ELSE
           CASE
           WHEN (Coalesce(sd_age_yrs_frac_nv, 0) &gt;= 58.8 AND Coalesce(sd_age_yrs_frac_nv, 100) &lt; 60 AND  sd_gender_cd=  'M')
                OR
                (Coalesce(sd_age_yrs_frac_nv, 0) &gt;= 53.8 AND Coalesce(sd_age_yrs_frac_nv, 100) &lt; 55)
           THEN
              'PREPENS'
           ELSE
              CASE
              WHEN Coalesce(sd_age_yrs_frac_nv, 100) &lt; 18 THEN
                 'CHILD'
              WHEN Coalesce(sd_age_yrs_frac_nv, 100) &gt;= 18 AND Coalesce(sd_age_yrs_frac_nv, 100) &lt; 21 THEN
                 'YOUTH'
              ELSE
                 CASE
                 WHEN Coalesce(sd_age_yrs_frac_nv, 0) &gt;= 63.7 THEN
                    'SUPERPENS'
                 ELSE
                    'PENS'
                 end
              end
           end
        END</v>
      </c>
    </row>
    <row r="825" spans="1:20" ht="20.100000000000001" hidden="1" customHeight="1">
      <c r="A825">
        <v>2</v>
      </c>
      <c r="B825">
        <v>824</v>
      </c>
      <c r="C825" t="s">
        <v>260</v>
      </c>
      <c r="D825" t="s">
        <v>2765</v>
      </c>
      <c r="E825" t="s">
        <v>1300</v>
      </c>
      <c r="F825" t="s">
        <v>260</v>
      </c>
      <c r="J825" s="9" t="s">
        <v>266</v>
      </c>
      <c r="L825" t="e">
        <f>VLOOKUP(F825&amp;E825,'Атрибут-ТОД2'!F:F,1,0)</f>
        <v>#N/A</v>
      </c>
      <c r="O825" s="27" t="str">
        <f>IF(ISNA(VLOOKUP(E:E,'Мегавитрина на 21.09'!C:H,1,0)), VLOOKUP(E:E,'Мегавитрина на 21.09'!D:H,1,0),VLOOKUP(E:E,'Мегавитрина на 21.09'!C:H,1,0))</f>
        <v>seg_age_segment</v>
      </c>
      <c r="P825" s="27" t="str">
        <f>IF(ISNA(VLOOKUP(E:E,'Мегавитрина на 21.09'!C:H,2,0)), VLOOKUP(E:E,'Мегавитрина на 21.09'!D:H,1,0),VLOOKUP(E:E,'Мегавитрина на 21.09'!C:H,2,0))</f>
        <v>seg_age_segment</v>
      </c>
      <c r="Q825" s="27" t="str">
        <f>IF(ISNA(VLOOKUP(E:E,'Мегавитрина на 21.09'!C:H,3,0)), VLOOKUP(E:E,'Мегавитрина на 21.09'!D:H,2,0),VLOOKUP(E:E,'Мегавитрина на 21.09'!C:H,3,0))</f>
        <v>Сегмент клиента по возрасту</v>
      </c>
      <c r="R825" s="27" t="str">
        <f>IF(ISNA(VLOOKUP(E:E,'Мегавитрина на 21.09'!C:H,4,0)), VLOOKUP(E:E,'Мегавитрина на 21.09'!D:H,3,0),VLOOKUP(E:E,'Мегавитрина на 21.09'!C:H,4,0))</f>
        <v>Мегавитрина</v>
      </c>
      <c r="S825">
        <f>IF(ISNA(VLOOKUP(E:E,'Мегавитрина на 21.09'!C:H,5,0)), VLOOKUP(E:E,'Мегавитрина на 21.09'!D:H,4,0),VLOOKUP(E:E,'Мегавитрина на 21.09'!C:H,5,0))</f>
        <v>0</v>
      </c>
      <c r="T825" t="str">
        <f>IF(ISNA(VLOOKUP(E:E,'Мегавитрина на 21.09'!C:H,6,0)), VLOOKUP(E:E,'Мегавитрина на 21.09'!D:H,5,0),VLOOKUP(E:E,'Мегавитрина на 21.09'!C:H,6,0))</f>
        <v>CASE 
                                   WHEN sd_age_yrs_comp_nv &lt;14 THEN 'KIDS'
                                   WHEN sd_age_yrs_comp_nv &lt;18 THEN 'TEEN'
                                   WHEN sd_age_yrs_comp_nv &lt;22 THEN 'YOUTH'
                                   WHEN sd_age_yrs_comp_nv &gt;= 70 THEN 'OLD'
                                   WHEN sd_age_yrs_comp_nv &gt;= 55 AND sd_gender_cd='F' THEN 'ACTIVE AGE'
                                   WHEN sd_age_yrs_comp_nv &gt;= 60 THEN 'ACTIVE AGE'
                               ELSE 'MASS' end AS</v>
      </c>
    </row>
    <row r="826" spans="1:20" ht="20.100000000000001" hidden="1" customHeight="1">
      <c r="A826">
        <v>2</v>
      </c>
      <c r="B826">
        <v>825</v>
      </c>
      <c r="C826" t="s">
        <v>260</v>
      </c>
      <c r="D826" t="s">
        <v>2765</v>
      </c>
      <c r="E826" t="s">
        <v>1101</v>
      </c>
      <c r="F826" t="s">
        <v>260</v>
      </c>
      <c r="H826">
        <f>VLOOKUP(E826,'Атрибут-ТОД'!B:F,3,0)</f>
        <v>0</v>
      </c>
      <c r="J826" s="9" t="s">
        <v>266</v>
      </c>
      <c r="K826" t="s">
        <v>2741</v>
      </c>
      <c r="L826" t="str">
        <f>VLOOKUP(F826&amp;E826,'Атрибут-ТОД2'!F:F,1,0)</f>
        <v>SBX_RETAIL_MP_DM.ft_client_aggr_mnth_epkseg_client_mp_segment_cd</v>
      </c>
      <c r="O826" s="27" t="str">
        <f>IF(ISNA(VLOOKUP(E:E,'Мегавитрина на 21.09'!C:H,1,0)), VLOOKUP(E:E,'Мегавитрина на 21.09'!D:H,1,0),VLOOKUP(E:E,'Мегавитрина на 21.09'!C:H,1,0))</f>
        <v>seg_client_mp_segment_cd</v>
      </c>
      <c r="P826" s="27" t="str">
        <f>IF(ISNA(VLOOKUP(E:E,'Мегавитрина на 21.09'!C:H,2,0)), VLOOKUP(E:E,'Мегавитрина на 21.09'!D:H,1,0),VLOOKUP(E:E,'Мегавитрина на 21.09'!C:H,2,0))</f>
        <v>seg_client_mp_segment_cd</v>
      </c>
      <c r="Q826" s="27" t="str">
        <f>IF(ISNA(VLOOKUP(E:E,'Мегавитрина на 21.09'!C:H,3,0)), VLOOKUP(E:E,'Мегавитрина на 21.09'!D:H,2,0),VLOOKUP(E:E,'Мегавитрина на 21.09'!C:H,3,0))</f>
        <v>Сегмент клиента по продуктам</v>
      </c>
      <c r="R826" s="27" t="str">
        <f>IF(ISNA(VLOOKUP(E:E,'Мегавитрина на 21.09'!C:H,4,0)), VLOOKUP(E:E,'Мегавитрина на 21.09'!D:H,3,0),VLOOKUP(E:E,'Мегавитрина на 21.09'!C:H,4,0))</f>
        <v>custom_rb_crm.segment
custom_rb_loan.loan_agrmnt
Брокерское обслуживание 
custom_rb_cod.dep_agrmnt
custom_rb_card.card_agrmnt
custom_rb_card.card
custom_rb_saving_certificate.sav_cert
internal_rdm.RDM_DIVISION_mast_v</v>
      </c>
      <c r="S826">
        <f>IF(ISNA(VLOOKUP(E:E,'Мегавитрина на 21.09'!C:H,5,0)), VLOOKUP(E:E,'Мегавитрина на 21.09'!D:H,4,0),VLOOKUP(E:E,'Мегавитрина на 21.09'!C:H,5,0))</f>
        <v>0</v>
      </c>
      <c r="T826" t="str">
        <f>IF(ISNA(VLOOKUP(E:E,'Мегавитрина на 21.09'!C:H,6,0)), VLOOKUP(E:E,'Мегавитрина на 21.09'!D:H,5,0),VLOOKUP(E:E,'Мегавитрина на 21.09'!C:H,6,0))</f>
        <v xml:space="preserve">seg_client_mp_segment_cd  = 
            CASE
                WHEN 
                           _tab.seg_crm_segment_cd= 'VIP'
                           OR (Coalesce(_tab.prd_lst_prod_tb_cd, '00') IN ('38','99')  AND Coalesce(_tab.prl_client_app_income_amt, 0) &gt;= 500000)                         
                           OR (Coalesce(_tab.prd_lst_prod_tb_cd, '00') NOT IN ('38','99') AND Coalesce(_tab.prl_client_app_income_amt, 0) &gt;= 250000)
                           OR mtb_VIP_sum_inc_payroll + tb_VIP_sum_inc_payroll &gt;= 6
                           OR mtb_VIP_pos + tb_VIP_pos &gt;= 6
                           OR mtb_VIP_balance + tb_VIP_balance &gt;= 6
                           OR mtb_EKP_VIP_morgage + tb_EKP_VIP_morgage &gt;= 6
                           THEN 'VIP'                         
                WHEN  (
                                Coalesce(_tab.prd_lst_prod_tb_cd, '00') IN ('99','38') 
                         AND  Coalesce(_tab.prl_client_app_income_amt, 0) &gt;= 200000
                        )                                                                             
                          OR (1=1
                              AND Coalesce(_tab.prd_lst_prod_tb_cd, '00') IN ('55', '40') 
                              AND Coalesce(_tab.prl_client_app_income_amt, 0) &gt;= 150000
                                  )
                          OR (1=1 
                              AND Coalesce(_tab.prd_lst_prod_tb_cd, '00') NOT IN ('99', '55','38', '40') 
                              AND Coalesce(_tab.prl_client_app_income_amt, 0) &gt;= 100000
                               )                          
                           OR mtb_MVS_UPPER_sum_inc_payroll + stb_MVS_UPPER_sum_inc_payroll + tb_MVS_UPPER_sum_inc_payroll &gt;= 3
                           OR mtb_MVS_UPPER_balance + stb_MVS_UPPER_balance + tb_MVS_UPPER_balance &gt;= 3
                           OR mtb_EKP_MVS_UPPER_morgage + stb_EKP_MVS_UPPER_morgage + tb_EKP_MVS_UPPER_morgage &gt;= 3 
                           OR mtb_EKP_MVS_UPPER_payment + stb_EKP_MVS_UPPER_payment + tb_EKP_MVS_UPPER_payment&gt;= 3
                           OR mtb_MVS_UPPER_pos_cash + stb_MVS_UPPER_pos_cash + tb_MVS_UPPER_pos_cash &gt;=3
                           THEN 'MVS UPPER' 
                -- MVS LITE
                WHEN  (
                                Coalesce(_tab.prd_lst_prod_tb_cd, '00') IN ('99','38') 
                         AND  Coalesce(_tab.prl_client_app_income_amt, 0) &gt;= 100000
                        )                                                                             
                          OR (1=1
                              AND Coalesce(_tab.prd_lst_prod_tb_cd, '00') IN ('55', '40') 
                              AND Coalesce(_tab.prl_client_app_income_amt, 0) &gt;= 70000
                                  )
                          OR (1=1 
                              AND Coalesce(_tab.prd_lst_prod_tb_cd, '00') NOT IN ('99', '55','38', '40') 
                              AND Coalesce(_tab.prl_client_app_income_amt, 0) &gt;= 50000
                               )                          
                           OR mtb_MVS_LITE_sum_inc_payroll + stb_MVS_LITE_sum_inc_payroll + tb_MVS_LITE_sum_inc_payroll &gt;= 3
                           OR mtb_MVS_LITE_balance + stb_MVS_LITE_balance + tb_MVS_LITE_balance &gt;= 3
                           OR mtb_EKP_MVS_LITE_morgage + stb_EKP_MVS_LITE_morgage + tb_EKP_MVS_LITE_morgage &gt;= 3 
                           OR mtb_EKP_MVS_LITE_payment + stb_EKP_MVS_LITE_payment + tb_EKP_MVS_LITE_payment&gt;= 3
                           OR mtb_MVS_LITE_pos_cash + stb_MVS_LITE_pos_cash + tb_MVS_LITE_pos_cash &gt;=3
                           THEN 'MVS LIGHT' 
                ELSE 'MASS'
            END   
</v>
      </c>
    </row>
    <row r="827" spans="1:20" ht="20.100000000000001" hidden="1" customHeight="1">
      <c r="A827">
        <v>2</v>
      </c>
      <c r="B827">
        <v>826</v>
      </c>
      <c r="C827" t="s">
        <v>260</v>
      </c>
      <c r="D827" t="s">
        <v>2765</v>
      </c>
      <c r="E827" t="s">
        <v>1108</v>
      </c>
      <c r="F827" t="s">
        <v>260</v>
      </c>
      <c r="I827" t="s">
        <v>2226</v>
      </c>
      <c r="J827" s="9" t="s">
        <v>266</v>
      </c>
      <c r="L827" t="e">
        <f>VLOOKUP(F827&amp;E827,'Атрибут-ТОД2'!F:F,1,0)</f>
        <v>#N/A</v>
      </c>
      <c r="O827" s="27" t="str">
        <f>IF(ISNA(VLOOKUP(E:E,'Мегавитрина на 21.09'!C:H,1,0)), VLOOKUP(E:E,'Мегавитрина на 21.09'!D:H,1,0),VLOOKUP(E:E,'Мегавитрина на 21.09'!C:H,1,0))</f>
        <v>seg_crm_day_qty</v>
      </c>
      <c r="P827" s="27">
        <f>IF(ISNA(VLOOKUP(E:E,'Мегавитрина на 21.09'!C:H,2,0)), VLOOKUP(E:E,'Мегавитрина на 21.09'!D:H,1,0),VLOOKUP(E:E,'Мегавитрина на 21.09'!C:H,2,0))</f>
        <v>0</v>
      </c>
      <c r="Q827" s="27" t="str">
        <f>IF(ISNA(VLOOKUP(E:E,'Мегавитрина на 21.09'!C:H,3,0)), VLOOKUP(E:E,'Мегавитрина на 21.09'!D:H,2,0),VLOOKUP(E:E,'Мегавитрина на 21.09'!C:H,3,0))</f>
        <v>Количество дней в канале</v>
      </c>
      <c r="R827" s="27" t="str">
        <f>IF(ISNA(VLOOKUP(E:E,'Мегавитрина на 21.09'!C:H,4,0)), VLOOKUP(E:E,'Мегавитрина на 21.09'!D:H,3,0),VLOOKUP(E:E,'Мегавитрина на 21.09'!C:H,4,0))</f>
        <v>custom_rb_crm.segment</v>
      </c>
      <c r="S827" t="str">
        <f>IF(ISNA(VLOOKUP(E:E,'Мегавитрина на 21.09'!C:H,5,0)), VLOOKUP(E:E,'Мегавитрина на 21.09'!D:H,4,0),VLOOKUP(E:E,'Мегавитрина на 21.09'!C:H,5,0))</f>
        <v>SBX_Retail_MP_DM.dm_crm_client_segm</v>
      </c>
      <c r="T827" t="str">
        <f>IF(ISNA(VLOOKUP(E:E,'Мегавитрина на 21.09'!C:H,6,0)), VLOOKUP(E:E,'Мегавитрина на 21.09'!D:H,5,0),VLOOKUP(E:E,'Мегавитрина на 21.09'!C:H,6,0))</f>
        <v xml:space="preserve">CASE WHEN crm_segment_day_qty&lt;0 THEN 0 ELSE crm_segment_day_qty end AS seg_crm_day_qty </v>
      </c>
    </row>
    <row r="828" spans="1:20" ht="20.100000000000001" hidden="1" customHeight="1">
      <c r="A828">
        <v>2</v>
      </c>
      <c r="B828">
        <v>827</v>
      </c>
      <c r="C828" t="s">
        <v>260</v>
      </c>
      <c r="D828" t="s">
        <v>2765</v>
      </c>
      <c r="E828" t="s">
        <v>1109</v>
      </c>
      <c r="F828" t="s">
        <v>260</v>
      </c>
      <c r="I828" t="s">
        <v>2227</v>
      </c>
      <c r="J828" s="9" t="s">
        <v>266</v>
      </c>
      <c r="L828" t="e">
        <f>VLOOKUP(F828&amp;E828,'Атрибут-ТОД2'!F:F,1,0)</f>
        <v>#N/A</v>
      </c>
      <c r="O828" s="27" t="str">
        <f>IF(ISNA(VLOOKUP(E:E,'Мегавитрина на 21.09'!C:H,1,0)), VLOOKUP(E:E,'Мегавитрина на 21.09'!D:H,1,0),VLOOKUP(E:E,'Мегавитрина на 21.09'!C:H,1,0))</f>
        <v>seg_crm_segment_cd</v>
      </c>
      <c r="P828" s="27" t="str">
        <f>IF(ISNA(VLOOKUP(E:E,'Мегавитрина на 21.09'!C:H,2,0)), VLOOKUP(E:E,'Мегавитрина на 21.09'!D:H,1,0),VLOOKUP(E:E,'Мегавитрина на 21.09'!C:H,2,0))</f>
        <v>seg_crm_segment_cd</v>
      </c>
      <c r="Q828" s="27" t="str">
        <f>IF(ISNA(VLOOKUP(E:E,'Мегавитрина на 21.09'!C:H,3,0)), VLOOKUP(E:E,'Мегавитрина на 21.09'!D:H,2,0),VLOOKUP(E:E,'Мегавитрина на 21.09'!C:H,3,0))</f>
        <v>Код сегмента CRM (маркировка в канале)</v>
      </c>
      <c r="R828" s="27" t="str">
        <f>IF(ISNA(VLOOKUP(E:E,'Мегавитрина на 21.09'!C:H,4,0)), VLOOKUP(E:E,'Мегавитрина на 21.09'!D:H,3,0),VLOOKUP(E:E,'Мегавитрина на 21.09'!C:H,4,0))</f>
        <v>custom_rb_crm.segment</v>
      </c>
      <c r="S828">
        <f>IF(ISNA(VLOOKUP(E:E,'Мегавитрина на 21.09'!C:H,5,0)), VLOOKUP(E:E,'Мегавитрина на 21.09'!D:H,4,0),VLOOKUP(E:E,'Мегавитрина на 21.09'!C:H,5,0))</f>
        <v>0</v>
      </c>
      <c r="T828" t="str">
        <f>IF(ISNA(VLOOKUP(E:E,'Мегавитрина на 21.09'!C:H,6,0)), VLOOKUP(E:E,'Мегавитрина на 21.09'!D:H,5,0),VLOOKUP(E:E,'Мегавитрина на 21.09'!C:H,6,0))</f>
        <v>CASE WHEN seg.crm_prb_flag = 'Y' THEN 'PB' ELSE crm_segment_cd END AS crm_segment_cd</v>
      </c>
    </row>
    <row r="829" spans="1:20" ht="20.100000000000001" hidden="1" customHeight="1">
      <c r="A829">
        <v>2</v>
      </c>
      <c r="B829">
        <v>828</v>
      </c>
      <c r="C829" t="s">
        <v>260</v>
      </c>
      <c r="D829" t="s">
        <v>2765</v>
      </c>
      <c r="E829" t="s">
        <v>1110</v>
      </c>
      <c r="F829" t="s">
        <v>260</v>
      </c>
      <c r="I829" t="s">
        <v>2228</v>
      </c>
      <c r="J829" s="9" t="s">
        <v>266</v>
      </c>
      <c r="L829" t="e">
        <f>VLOOKUP(F829&amp;E829,'Атрибут-ТОД2'!F:F,1,0)</f>
        <v>#N/A</v>
      </c>
      <c r="O829" s="27" t="str">
        <f>IF(ISNA(VLOOKUP(E:E,'Мегавитрина на 21.09'!C:H,1,0)), VLOOKUP(E:E,'Мегавитрина на 21.09'!D:H,1,0),VLOOKUP(E:E,'Мегавитрина на 21.09'!C:H,1,0))</f>
        <v>seg_crm_spec_year_qty</v>
      </c>
      <c r="P829" s="27">
        <f>IF(ISNA(VLOOKUP(E:E,'Мегавитрина на 21.09'!C:H,2,0)), VLOOKUP(E:E,'Мегавитрина на 21.09'!D:H,1,0),VLOOKUP(E:E,'Мегавитрина на 21.09'!C:H,2,0))</f>
        <v>0</v>
      </c>
      <c r="Q829" s="27" t="str">
        <f>IF(ISNA(VLOOKUP(E:E,'Мегавитрина на 21.09'!C:H,3,0)), VLOOKUP(E:E,'Мегавитрина на 21.09'!D:H,2,0),VLOOKUP(E:E,'Мегавитрина на 21.09'!C:H,3,0))</f>
        <v>Количество полных лет в канале для выявления клиентов, достигших это значение только на конец отчетного месяца</v>
      </c>
      <c r="R829" s="27" t="str">
        <f>IF(ISNA(VLOOKUP(E:E,'Мегавитрина на 21.09'!C:H,4,0)), VLOOKUP(E:E,'Мегавитрина на 21.09'!D:H,3,0),VLOOKUP(E:E,'Мегавитрина на 21.09'!C:H,4,0))</f>
        <v>custom_rb_crm.segment</v>
      </c>
      <c r="S829" t="str">
        <f>IF(ISNA(VLOOKUP(E:E,'Мегавитрина на 21.09'!C:H,5,0)), VLOOKUP(E:E,'Мегавитрина на 21.09'!D:H,4,0),VLOOKUP(E:E,'Мегавитрина на 21.09'!C:H,5,0))</f>
        <v>SBX_Retail_MP_DM.dm_crm_client_segm</v>
      </c>
      <c r="T829" t="str">
        <f>IF(ISNA(VLOOKUP(E:E,'Мегавитрина на 21.09'!C:H,6,0)), VLOOKUP(E:E,'Мегавитрина на 21.09'!D:H,5,0),VLOOKUP(E:E,'Мегавитрина на 21.09'!C:H,6,0))</f>
        <v xml:space="preserve">CASE 
          WHEN
           crm_segment_day_qty - Ceil(crm_segment_day_qty/365)*365 BETWEEN 1 AND (p_report_dt  - Last_Day(Add_Months(p_report_dt, -1)) ) THEN Ceil(crm_segment_day_qty/365) 
          ELSE 0 
            END AS seg_crm_spec_year_qty  </v>
      </c>
    </row>
    <row r="830" spans="1:20" ht="20.100000000000001" hidden="1" customHeight="1">
      <c r="A830">
        <v>2</v>
      </c>
      <c r="B830">
        <v>829</v>
      </c>
      <c r="C830" t="s">
        <v>260</v>
      </c>
      <c r="D830" t="s">
        <v>2765</v>
      </c>
      <c r="E830" t="s">
        <v>1111</v>
      </c>
      <c r="F830" t="s">
        <v>260</v>
      </c>
      <c r="I830" t="s">
        <v>2229</v>
      </c>
      <c r="J830" s="9" t="s">
        <v>266</v>
      </c>
      <c r="L830" t="e">
        <f>VLOOKUP(F830&amp;E830,'Атрибут-ТОД2'!F:F,1,0)</f>
        <v>#N/A</v>
      </c>
      <c r="O830" s="27" t="str">
        <f>IF(ISNA(VLOOKUP(E:E,'Мегавитрина на 21.09'!C:H,1,0)), VLOOKUP(E:E,'Мегавитрина на 21.09'!D:H,1,0),VLOOKUP(E:E,'Мегавитрина на 21.09'!C:H,1,0))</f>
        <v>seg_crm_year_qty</v>
      </c>
      <c r="P830" s="27">
        <f>IF(ISNA(VLOOKUP(E:E,'Мегавитрина на 21.09'!C:H,2,0)), VLOOKUP(E:E,'Мегавитрина на 21.09'!D:H,1,0),VLOOKUP(E:E,'Мегавитрина на 21.09'!C:H,2,0))</f>
        <v>0</v>
      </c>
      <c r="Q830" s="27" t="str">
        <f>IF(ISNA(VLOOKUP(E:E,'Мегавитрина на 21.09'!C:H,3,0)), VLOOKUP(E:E,'Мегавитрина на 21.09'!D:H,2,0),VLOOKUP(E:E,'Мегавитрина на 21.09'!C:H,3,0))</f>
        <v>Количество полных лет в канале</v>
      </c>
      <c r="R830" s="27" t="str">
        <f>IF(ISNA(VLOOKUP(E:E,'Мегавитрина на 21.09'!C:H,4,0)), VLOOKUP(E:E,'Мегавитрина на 21.09'!D:H,3,0),VLOOKUP(E:E,'Мегавитрина на 21.09'!C:H,4,0))</f>
        <v>custom_rb_crm.segment</v>
      </c>
      <c r="S830" t="str">
        <f>IF(ISNA(VLOOKUP(E:E,'Мегавитрина на 21.09'!C:H,5,0)), VLOOKUP(E:E,'Мегавитрина на 21.09'!D:H,4,0),VLOOKUP(E:E,'Мегавитрина на 21.09'!C:H,5,0))</f>
        <v>SBX_Retail_MP_DM.dm_crm_client_segm</v>
      </c>
      <c r="T830" t="str">
        <f>IF(ISNA(VLOOKUP(E:E,'Мегавитрина на 21.09'!C:H,6,0)), VLOOKUP(E:E,'Мегавитрина на 21.09'!D:H,5,0),VLOOKUP(E:E,'Мегавитрина на 21.09'!C:H,6,0))</f>
        <v xml:space="preserve">Ceil(crm_segment_day_qty/365)  AS seg_crm_year_qty </v>
      </c>
    </row>
    <row r="831" spans="1:20" ht="20.100000000000001" hidden="1" customHeight="1">
      <c r="A831">
        <v>2</v>
      </c>
      <c r="B831">
        <v>830</v>
      </c>
      <c r="C831" t="s">
        <v>260</v>
      </c>
      <c r="D831" t="s">
        <v>2765</v>
      </c>
      <c r="E831" t="s">
        <v>1112</v>
      </c>
      <c r="F831" t="s">
        <v>260</v>
      </c>
      <c r="J831" s="9" t="s">
        <v>266</v>
      </c>
      <c r="L831" t="e">
        <f>VLOOKUP(F831&amp;E831,'Атрибут-ТОД2'!F:F,1,0)</f>
        <v>#N/A</v>
      </c>
      <c r="O831" s="27" t="str">
        <f>IF(ISNA(VLOOKUP(E:E,'Мегавитрина на 21.09'!C:H,1,0)), VLOOKUP(E:E,'Мегавитрина на 21.09'!D:H,1,0),VLOOKUP(E:E,'Мегавитрина на 21.09'!C:H,1,0))</f>
        <v>seg_main_card_dwh_id</v>
      </c>
      <c r="P831" s="27">
        <f>IF(ISNA(VLOOKUP(E:E,'Мегавитрина на 21.09'!C:H,2,0)), VLOOKUP(E:E,'Мегавитрина на 21.09'!D:H,1,0),VLOOKUP(E:E,'Мегавитрина на 21.09'!C:H,2,0))</f>
        <v>0</v>
      </c>
      <c r="Q831" s="27" t="str">
        <f>IF(ISNA(VLOOKUP(E:E,'Мегавитрина на 21.09'!C:H,3,0)), VLOOKUP(E:E,'Мегавитрина на 21.09'!D:H,2,0),VLOOKUP(E:E,'Мегавитрина на 21.09'!C:H,3,0))</f>
        <v>ID основной карты клиента для целей коммуникации (среди действующих основных карт отбираем по уровень премиальности, затем по дате последней расходной операции)</v>
      </c>
      <c r="R831" s="27" t="str">
        <f>IF(ISNA(VLOOKUP(E:E,'Мегавитрина на 21.09'!C:H,4,0)), VLOOKUP(E:E,'Мегавитрина на 21.09'!D:H,3,0),VLOOKUP(E:E,'Мегавитрина на 21.09'!C:H,4,0))</f>
        <v>custom_rb_card.card</v>
      </c>
      <c r="S831">
        <f>IF(ISNA(VLOOKUP(E:E,'Мегавитрина на 21.09'!C:H,5,0)), VLOOKUP(E:E,'Мегавитрина на 21.09'!D:H,4,0),VLOOKUP(E:E,'Мегавитрина на 21.09'!C:H,5,0))</f>
        <v>0</v>
      </c>
      <c r="T831" t="str">
        <f>IF(ISNA(VLOOKUP(E:E,'Мегавитрина на 21.09'!C:H,6,0)), VLOOKUP(E:E,'Мегавитрина на 21.09'!D:H,5,0),VLOOKUP(E:E,'Мегавитрина на 21.09'!C:H,6,0))</f>
        <v xml:space="preserve">card_dwh_id WHERE c.card_actual_flag = 1
   AND onb.row_actual_to_dt = DATE'9999-12-31'
 AND c.row_actual_flag='Y'
 AND c.epk_id IS NOT NULL
 AND c.card_main='main'
 AND p_report_dt &lt; c.card_expiration_dt
</v>
      </c>
    </row>
    <row r="832" spans="1:20" ht="20.100000000000001" hidden="1" customHeight="1">
      <c r="A832">
        <v>2</v>
      </c>
      <c r="B832">
        <v>831</v>
      </c>
      <c r="C832" t="s">
        <v>260</v>
      </c>
      <c r="D832" t="s">
        <v>2765</v>
      </c>
      <c r="E832" t="s">
        <v>1301</v>
      </c>
      <c r="F832" t="s">
        <v>260</v>
      </c>
      <c r="J832" s="9" t="s">
        <v>266</v>
      </c>
      <c r="L832" t="e">
        <f>VLOOKUP(F832&amp;E832,'Атрибут-ТОД2'!F:F,1,0)</f>
        <v>#N/A</v>
      </c>
      <c r="O832" s="27" t="e">
        <f>IF(ISNA(VLOOKUP(E:E,'Мегавитрина на 21.09'!C:H,1,0)), VLOOKUP(E:E,'Мегавитрина на 21.09'!D:H,1,0),VLOOKUP(E:E,'Мегавитрина на 21.09'!C:H,1,0))</f>
        <v>#N/A</v>
      </c>
      <c r="P832" s="27" t="e">
        <f>IF(ISNA(VLOOKUP(E:E,'Мегавитрина на 21.09'!C:H,2,0)), VLOOKUP(E:E,'Мегавитрина на 21.09'!D:H,1,0),VLOOKUP(E:E,'Мегавитрина на 21.09'!C:H,2,0))</f>
        <v>#N/A</v>
      </c>
      <c r="Q832" s="27" t="e">
        <f>IF(ISNA(VLOOKUP(E:E,'Мегавитрина на 21.09'!C:H,3,0)), VLOOKUP(E:E,'Мегавитрина на 21.09'!D:H,2,0),VLOOKUP(E:E,'Мегавитрина на 21.09'!C:H,3,0))</f>
        <v>#N/A</v>
      </c>
      <c r="R832" s="27" t="e">
        <f>IF(ISNA(VLOOKUP(E:E,'Мегавитрина на 21.09'!C:H,4,0)), VLOOKUP(E:E,'Мегавитрина на 21.09'!D:H,3,0),VLOOKUP(E:E,'Мегавитрина на 21.09'!C:H,4,0))</f>
        <v>#N/A</v>
      </c>
      <c r="S832" t="e">
        <f>IF(ISNA(VLOOKUP(E:E,'Мегавитрина на 21.09'!C:H,5,0)), VLOOKUP(E:E,'Мегавитрина на 21.09'!D:H,4,0),VLOOKUP(E:E,'Мегавитрина на 21.09'!C:H,5,0))</f>
        <v>#N/A</v>
      </c>
      <c r="T832" t="e">
        <f>IF(ISNA(VLOOKUP(E:E,'Мегавитрина на 21.09'!C:H,6,0)), VLOOKUP(E:E,'Мегавитрина на 21.09'!D:H,5,0),VLOOKUP(E:E,'Мегавитрина на 21.09'!C:H,6,0))</f>
        <v>#N/A</v>
      </c>
    </row>
    <row r="833" spans="1:20" ht="20.100000000000001" hidden="1" customHeight="1">
      <c r="A833">
        <v>2</v>
      </c>
      <c r="B833">
        <v>832</v>
      </c>
      <c r="C833" t="s">
        <v>260</v>
      </c>
      <c r="D833" t="s">
        <v>2765</v>
      </c>
      <c r="E833" t="s">
        <v>1113</v>
      </c>
      <c r="F833" t="s">
        <v>260</v>
      </c>
      <c r="I833" t="s">
        <v>2230</v>
      </c>
      <c r="J833" s="9" t="s">
        <v>266</v>
      </c>
      <c r="L833" t="e">
        <f>VLOOKUP(F833&amp;E833,'Атрибут-ТОД2'!F:F,1,0)</f>
        <v>#N/A</v>
      </c>
      <c r="O833" s="27" t="str">
        <f>IF(ISNA(VLOOKUP(E:E,'Мегавитрина на 21.09'!C:H,1,0)), VLOOKUP(E:E,'Мегавитрина на 21.09'!D:H,1,0),VLOOKUP(E:E,'Мегавитрина на 21.09'!C:H,1,0))</f>
        <v>seg_premier_cd</v>
      </c>
      <c r="P833" s="27">
        <f>IF(ISNA(VLOOKUP(E:E,'Мегавитрина на 21.09'!C:H,2,0)), VLOOKUP(E:E,'Мегавитрина на 21.09'!D:H,1,0),VLOOKUP(E:E,'Мегавитрина на 21.09'!C:H,2,0))</f>
        <v>0</v>
      </c>
      <c r="Q833" s="27" t="str">
        <f>IF(ISNA(VLOOKUP(E:E,'Мегавитрина на 21.09'!C:H,3,0)), VLOOKUP(E:E,'Мегавитрина на 21.09'!D:H,2,0),VLOOKUP(E:E,'Мегавитрина на 21.09'!C:H,3,0))</f>
        <v>Код сегмента для компаний по ПУ Премьер</v>
      </c>
      <c r="R833" s="27" t="str">
        <f>IF(ISNA(VLOOKUP(E:E,'Мегавитрина на 21.09'!C:H,4,0)), VLOOKUP(E:E,'Мегавитрина на 21.09'!D:H,3,0),VLOOKUP(E:E,'Мегавитрина на 21.09'!C:H,4,0))</f>
        <v>custom_rb_card.client_mnth_aggr</v>
      </c>
      <c r="S833">
        <f>IF(ISNA(VLOOKUP(E:E,'Мегавитрина на 21.09'!C:H,5,0)), VLOOKUP(E:E,'Мегавитрина на 21.09'!D:H,4,0),VLOOKUP(E:E,'Мегавитрина на 21.09'!C:H,5,0))</f>
        <v>0</v>
      </c>
      <c r="T833" t="str">
        <f>IF(ISNA(VLOOKUP(E:E,'Мегавитрина на 21.09'!C:H,6,0)), VLOOKUP(E:E,'Мегавитрина на 21.09'!D:H,5,0),VLOOKUP(E:E,'Мегавитрина на 21.09'!C:H,6,0))</f>
        <v xml:space="preserve">seg_premier_cd =
  CASE
   WHEN dep_tot_bal_rub_amt &gt;=500000 
 AND dep_payroll_l6m_avg_rub_amt&gt;=150000 
 AND dep_payroll_l6m_avg_rub_amt&lt;500000 
 AND prd_lst_prod_tb_cd IN ('99','38') THEN 'TD_MVS_dohod_balance'
   WHEN dep_tot_bal_rub_amt &gt;=350000 
 AND dep_payroll_l6m_avg_rub_amt&gt;=100000 
 AND dep_payroll_l6m_avg_rub_amt&lt;250000 
 AND prd_lst_prod_tb_cd IN ('55') THEN 'TD_MVS_dohod_balance'
   WHEN dep_tot_bal_rub_amt &gt;=250000 
 AND dep_payroll_l6m_avg_rub_amt&gt;=70000 
 AND dep_payroll_l6m_avg_rub_amt&lt;250000 
 AND prd_lst_prod_tb_cd NOT IN ('99','55','38') THEN 'TD_MVS_dohod_balance'
   WHEN dep_payroll_l6m_avg_rub_amt&gt;=150000 
 AND dep_payroll_l6m_avg_rub_amt&lt;500000 
 AND prd_lst_prod_tb_cd IN ('99','38') THEN 'TD_MVS_dohod_1'
   WHEN dep_payroll_l6m_avg_rub_amt&gt;=100000 
 AND dep_payroll_l6m_avg_rub_amt&lt;250000 
 AND prd_lst_prod_tb_cd IN ('55') THEN 'TD_MVS_dohod_1' 
   WHEN dep_payroll_l6m_avg_rub_amt&gt;=70000 
 AND dep_payroll_l6m_avg_rub_amt&lt;250000 
 AND prd_lst_prod_tb_cd NOT IN ('99','55','38') THEN 'TD_MVS_dohod_1' 
   WHEN dep_tot_exp_2m_bal_rub_amt &gt;=1000000 
 AND prd_lst_prod_tb_cd IN ('99','38') THEN 'TD_MVS_closeTD_1m'
   WHEN dep_tot_exp_2m_bal_rub_amt &gt;=700000 
 AND prd_lst_prod_tb_cd IN ('55') THEN 'TD_MVS_closeTD_1m'
   WHEN dep_tot_exp_2m_bal_rub_amt &gt;=500000 
 AND prd_lst_prod_tb_cd NOT IN ('99','55','38') THEN 'TD_MVS_closeTD_1m'
   WHEN dep_tot_exp_3m_bal_rub_amt &gt;=1000000 
 AND prd_lst_prod_tb_cd IN ('99','38') THEN 'TD_MVS_closeTD_2m'
   WHEN dep_tot_exp_3m_bal_rub_amt &gt;=700000 
 AND prd_lst_prod_tb_cd IN ('55') THEN 'TD_MVS_closeTD_2m'
   WHEN dep_tot_exp_3m_bal_rub_amt &gt;=500000 
 AND prd_lst_prod_tb_cd NOT IN ('99','55','38') THEN 'TD_MVS_closeTD_2m'
   WHEN dep_tot_bal_rub_amt &gt;=2500000 
 AND dep_tot_bal_rub_amt &lt;8000000 
 AND prd_lst_prod_tb_cd IN ('99','38') THEN 'TD_MVS_balance_1'
   WHEN dep_tot_bal_rub_amt &gt;=2500000 
 AND dep_tot_bal_rub_amt &lt;8000000 
 AND prd_lst_prod_tb_cd IN ('55') THEN 'TD_MVS_balance_1'
   WHEN dep_tot_bal_rub_amt &gt;=2500000 
 AND dep_tot_bal_rub_amt &lt;4000000 
 AND prd_lst_prod_tb_cd NOT IN ('99','55','38') THEN 'TD_MVS_balance_1'
   WHEN dep_tot_bal_rub_amt &gt;=2000000 
 AND dep_tot_bal_rub_amt &lt;2500000 
 AND prd_lst_prod_tb_cd IN ('99','38') THEN 'TD_MVS_balance_2'
   WHEN dep_tot_bal_rub_amt &gt;=2000000 
 AND dep_tot_bal_rub_amt &lt;2500000 
 AND prd_lst_prod_tb_cd IN ('55') THEN 'TD_MVS_balance_2'
   WHEN dep_tot_bal_rub_amt &gt;=2000000 
 AND dep_tot_bal_rub_amt &lt;2500000 
 AND prd_lst_prod_tb_cd NOT IN ('99','55','38') THEN 'TD_MVS_balance_2'
   WHEN dep_tot_bal_rub_amt &gt;=500000 
 AND dep_tot_bal_rub_amt &lt;2000000 
 AND prd_lst_prod_tb_cd IN ('99','38') THEN 'TD_MVS_balance_3'
   WHEN dep_tot_bal_rub_amt &gt;=350000 
 AND dep_tot_bal_rub_amt &lt;2000000 
 AND prd_lst_prod_tb_cd IN ('55') THEN 'TD_MVS_balance_3'
   WHEN dep_tot_bal_rub_amt &gt;=250000 
 AND dep_tot_bal_rub_amt &lt;2000000 
 AND prd_lst_prod_tb_cd NOT IN ('99','55','38') THEN 'TD_MVS_balance_3'
   WHEN dep_acct_dep_ca_bal_rub_amt&gt;=100000 
 AND prd_lst_prod_tb_cd IN ('99','38') THEN 'TD_MVS_account'
   WHEN dep_acct_dep_ca_bal_rub_amt&gt;=100000 
 AND prd_lst_prod_tb_cd IN ('55') THEN 'TD_MVS_account'
   WHEN dep_acct_dep_ca_bal_rub_amt&gt;=100000 
 AND prd_lst_prod_tb_cd NOT IN ('99','55','38') THEN 'TD_MVS_account'
   WHEN crd_trx_dc_pos_spnd_6m_amt&gt;=480000 
 AND crd_trx_dc_pos_spnd_6m_qty &gt;0 
 AND prd_lst_prod_tb_cd IN ('99','38') THEN 'TD_MVS_pos_1'
   WHEN crd_trx_dc_pos_spnd_6m_amt &gt;=360000 
 AND crd_trx_dc_pos_spnd_6m_qty &gt;0 
 AND prd_lst_prod_tb_cd IN ('55') THEN 'TD_MVS_pos_1'
   WHEN crd_trx_dc_pos_spnd_6m_amt &gt;=240000 
 AND crd_trx_dc_pos_spnd_6m_qty &gt;0 
 AND prd_lst_prod_tb_cd NOT IN ('99','55','38') THEN 'TD_MVS_pos_1'
   WHEN lne_tot_mnth_pmt_rub_amt&gt;=50000 
 AND prd_lst_prod_tb_cd IN ('99','38') THEN 'TD_MVS_payment'
   WHEN lne_tot_mnth_pmt_rub_amt&gt;=50000 
 AND prd_lst_prod_tb_cd IN ('55')  THEN 'TD_MVS_payment'
   WHEN lne_tot_mnth_pmt_rub_amt&gt;=35000 
 AND prd_lst_prod_tb_cd NOT IN ('99','55','38') THEN 'TD_MVS_payment'
   WHEN lne_act_mg_os_rub_amt&gt;=6000000 
 AND lne_act_mg_os_rub_amt&lt;20000000 
 AND lne_mg_agr_open_qty&gt;=1 
 AND prd_lst_prod_tb_cd IN ('99','38') THEN 'TD_MVS_mortgage'
   WHEN lne_act_mg_os_rub_amt&gt;=4000000 
 AND lne_act_mg_os_rub_amt&lt;10000000 
 AND lne_mg_agr_open_qty&gt;=1 
 AND prd_lst_prod_tb_cd IN ('55') THEN 'TD_MVS_mortgage'
   WHEN lne_act_mg_os_rub_amt&gt;=2500000 
 AND lne_act_mg_os_rub_amt&lt;10000000 
 AND lne_mg_agr_open_qty&gt;=1 
 AND prd_lst_prod_tb_cd NOT IN ('99','55','38') THEN 'TD_MVS_mortgage'
   WHEN crd_trx_dc_cash_6m_spnd_amt &gt;=480000 
 AND crd_trx_dc_cash_6m_spnd_qty &gt;0 
 AND prd_lst_prod_tb_cd IN ('99','38') THEN 'TD_MVS_cash'
   WHEN crd_trx_dc_cash_6m_spnd_amt &gt;=360000 
 AND crd_trx_dc_cash_6m_spnd_qty &gt;0 
 AND prd_lst_prod_tb_cd IN ('55') THEN 'TD_MVS_cash'
   WHEN crd_trx_dc_cash_6m_spnd_amt &gt;=240000 
 AND crd_trx_dc_cash_6m_spnd_qty &gt;0 
 AND prd_lst_prod_tb_cd NOT IN ('99','55','38') THEN 'TD_MVS_cash'
   WHEN dep_payroll_l6m_avg_rub_amt&gt;=100000 
 AND dep_payroll_l6m_avg_rub_amt&lt;150000 
 AND prd_lst_prod_tb_cd IN ('99','38') THEN 'TD_MVS_dohod_2'
   WHEN dep_payroll_l6m_avg_rub_amt&gt;=70000 
 AND dep_payroll_l6m_avg_rub_amt&lt;100000 
 AND prd_lst_prod_tb_cd IN ('55') THEN 'TD_MVS_dohod_2'
   WHEN dep_payroll_l6m_avg_rub_amt&gt;=50000 
 AND dep_payroll_l6m_avg_rub_amt&lt;70000 
 AND prd_lst_prod_tb_cd NOT IN ('99','55','38') THEN 'TD_MVS_dohod_2'
   WHEN dep_tot_bal_rub_amt &gt;=250000 
 AND dep_tot_bal_rub_amt &lt;500000 
 AND prd_lst_prod_tb_cd IN ('99','38') THEN 'TD_MVS_balance_4'
   WHEN dep_tot_bal_rub_amt &gt;=200000 
 AND dep_tot_bal_rub_amt &lt;350000 
 AND prd_lst_prod_tb_cd IN ('55') THEN 'TD_MVS_balance_4'
   WHEN dep_tot_bal_rub_amt &gt;=150000 
 AND dep_tot_bal_rub_amt &lt;250000 
 AND prd_lst_prod_tb_cd NOT IN ('99','55','38') THEN 'TD_MVS_balance_4'
   WHEN crd_trx_dc_pos_spnd_6m_amt&gt;=360000 
 AND crd_trx_dc_pos_spnd_6m_qty &gt;0 
 AND prd_lst_prod_tb_cd IN ('99','38') THEN 'TD_MVS_pos_2'
   WHEN crd_trx_dc_pos_spnd_6m_amt&gt;=240000 
 AND crd_trx_dc_pos_spnd_6m_qty &gt;0 
 AND prd_lst_prod_tb_cd IN ('55') THEN 'TD_MVS_pos_2'
   WHEN crd_trx_dc_pos_spnd_6m_amt&gt;=120000 
 AND crd_trx_dc_pos_spnd_6m_qty &gt;0 
 AND prd_lst_prod_tb_cd NOT IN ('99','55','38') THEN 'TD_MVS_pos_2'
  END  
 WHERE _tab1.epk_id = m.epk_id
 AND m.card_epk_id IS NOT NULL
 AND _tab1.report_dt = p_report_dt
 AND seg_client_mp_segment_cd &lt;&gt; 'VIP'
 AND sd_name_age_segment_cd IN ('NORM','PREPENS','PENS')
 AND Coalesce(seg_crm_segment_cd,'') NOT IN ('VIP','MVS')
 AND Coalesce(stop_list_nflag, 0) = 0
 AND sd_sbrf_employee_nflag = 0;
</v>
      </c>
    </row>
    <row r="834" spans="1:20" ht="20.100000000000001" hidden="1" customHeight="1">
      <c r="A834">
        <v>2</v>
      </c>
      <c r="B834">
        <v>833</v>
      </c>
      <c r="C834" t="s">
        <v>260</v>
      </c>
      <c r="D834" t="s">
        <v>2765</v>
      </c>
      <c r="E834" t="s">
        <v>1387</v>
      </c>
      <c r="F834" t="s">
        <v>260</v>
      </c>
      <c r="I834" t="s">
        <v>2408</v>
      </c>
      <c r="J834" s="9" t="s">
        <v>266</v>
      </c>
      <c r="L834" t="e">
        <f>VLOOKUP(F834&amp;E834,'Атрибут-ТОД2'!F:F,1,0)</f>
        <v>#N/A</v>
      </c>
      <c r="O834" s="27" t="str">
        <f>IF(ISNA(VLOOKUP(E:E,'Мегавитрина на 21.09'!C:H,1,0)), VLOOKUP(E:E,'Мегавитрина на 21.09'!D:H,1,0),VLOOKUP(E:E,'Мегавитрина на 21.09'!C:H,1,0))</f>
        <v>seg_private_banking_nflag</v>
      </c>
      <c r="P834" s="27" t="str">
        <f>IF(ISNA(VLOOKUP(E:E,'Мегавитрина на 21.09'!C:H,2,0)), VLOOKUP(E:E,'Мегавитрина на 21.09'!D:H,1,0),VLOOKUP(E:E,'Мегавитрина на 21.09'!C:H,2,0))</f>
        <v>seg_private_banking_nflag</v>
      </c>
      <c r="Q834" s="27" t="str">
        <f>IF(ISNA(VLOOKUP(E:E,'Мегавитрина на 21.09'!C:H,3,0)), VLOOKUP(E:E,'Мегавитрина на 21.09'!D:H,2,0),VLOOKUP(E:E,'Мегавитрина на 21.09'!C:H,3,0))</f>
        <v>Флаг обслуживание клиента в канале Private Banking</v>
      </c>
      <c r="R834" s="27" t="str">
        <f>IF(ISNA(VLOOKUP(E:E,'Мегавитрина на 21.09'!C:H,4,0)), VLOOKUP(E:E,'Мегавитрина на 21.09'!D:H,3,0),VLOOKUP(E:E,'Мегавитрина на 21.09'!C:H,4,0))</f>
        <v>custom_rb_crm.segment</v>
      </c>
      <c r="S834">
        <f>IF(ISNA(VLOOKUP(E:E,'Мегавитрина на 21.09'!C:H,5,0)), VLOOKUP(E:E,'Мегавитрина на 21.09'!D:H,4,0),VLOOKUP(E:E,'Мегавитрина на 21.09'!C:H,5,0))</f>
        <v>0</v>
      </c>
      <c r="T834" t="str">
        <f>IF(ISNA(VLOOKUP(E:E,'Мегавитрина на 21.09'!C:H,6,0)), VLOOKUP(E:E,'Мегавитрина на 21.09'!D:H,5,0),VLOOKUP(E:E,'Мегавитрина на 21.09'!C:H,6,0))</f>
        <v>??</v>
      </c>
    </row>
    <row r="835" spans="1:20" ht="20.100000000000001" hidden="1" customHeight="1">
      <c r="A835">
        <v>2</v>
      </c>
      <c r="B835">
        <v>834</v>
      </c>
      <c r="C835" t="s">
        <v>260</v>
      </c>
      <c r="D835" t="s">
        <v>2765</v>
      </c>
      <c r="E835" t="s">
        <v>1398</v>
      </c>
      <c r="F835" t="s">
        <v>260</v>
      </c>
      <c r="I835" t="s">
        <v>2419</v>
      </c>
      <c r="J835" s="9" t="s">
        <v>266</v>
      </c>
      <c r="L835" t="e">
        <f>VLOOKUP(F835&amp;E835,'Атрибут-ТОД2'!F:F,1,0)</f>
        <v>#N/A</v>
      </c>
      <c r="O835" s="27" t="str">
        <f>IF(ISNA(VLOOKUP(E:E,'Мегавитрина на 21.09'!C:H,1,0)), VLOOKUP(E:E,'Мегавитрина на 21.09'!D:H,1,0),VLOOKUP(E:E,'Мегавитрина на 21.09'!C:H,1,0))</f>
        <v>seg_service_channel_cd</v>
      </c>
      <c r="P835" s="27" t="str">
        <f>IF(ISNA(VLOOKUP(E:E,'Мегавитрина на 21.09'!C:H,2,0)), VLOOKUP(E:E,'Мегавитрина на 21.09'!D:H,1,0),VLOOKUP(E:E,'Мегавитрина на 21.09'!C:H,2,0))</f>
        <v>seg_service_channel_cd</v>
      </c>
      <c r="Q835" s="27" t="str">
        <f>IF(ISNA(VLOOKUP(E:E,'Мегавитрина на 21.09'!C:H,3,0)), VLOOKUP(E:E,'Мегавитрина на 21.09'!D:H,2,0),VLOOKUP(E:E,'Мегавитрина на 21.09'!C:H,3,0))</f>
        <v>Код канала обслуживания клиента</v>
      </c>
      <c r="R835" s="27" t="str">
        <f>IF(ISNA(VLOOKUP(E:E,'Мегавитрина на 21.09'!C:H,4,0)), VLOOKUP(E:E,'Мегавитрина на 21.09'!D:H,3,0),VLOOKUP(E:E,'Мегавитрина на 21.09'!C:H,4,0))</f>
        <v>custom_rb_crm.segment</v>
      </c>
      <c r="S835">
        <f>IF(ISNA(VLOOKUP(E:E,'Мегавитрина на 21.09'!C:H,5,0)), VLOOKUP(E:E,'Мегавитрина на 21.09'!D:H,4,0),VLOOKUP(E:E,'Мегавитрина на 21.09'!C:H,5,0))</f>
        <v>0</v>
      </c>
      <c r="T835" t="str">
        <f>IF(ISNA(VLOOKUP(E:E,'Мегавитрина на 21.09'!C:H,6,0)), VLOOKUP(E:E,'Мегавитрина на 21.09'!D:H,5,0),VLOOKUP(E:E,'Мегавитрина на 21.09'!C:H,6,0))</f>
        <v>??</v>
      </c>
    </row>
    <row r="836" spans="1:20" ht="20.100000000000001" hidden="1" customHeight="1">
      <c r="A836">
        <v>2</v>
      </c>
      <c r="B836">
        <v>835</v>
      </c>
      <c r="C836" t="s">
        <v>260</v>
      </c>
      <c r="D836" t="s">
        <v>2765</v>
      </c>
      <c r="E836" t="s">
        <v>1114</v>
      </c>
      <c r="F836" t="s">
        <v>260</v>
      </c>
      <c r="I836" t="s">
        <v>2231</v>
      </c>
      <c r="J836" s="9" t="s">
        <v>266</v>
      </c>
      <c r="L836" t="e">
        <f>VLOOKUP(F836&amp;E836,'Атрибут-ТОД2'!F:F,1,0)</f>
        <v>#N/A</v>
      </c>
      <c r="O836" s="27" t="str">
        <f>IF(ISNA(VLOOKUP(E:E,'Мегавитрина на 21.09'!C:H,1,0)), VLOOKUP(E:E,'Мегавитрина на 21.09'!D:H,1,0),VLOOKUP(E:E,'Мегавитрина на 21.09'!C:H,1,0))</f>
        <v>srv_ap_budg_1st_txn_dt</v>
      </c>
      <c r="P836" s="27" t="str">
        <f>IF(ISNA(VLOOKUP(E:E,'Мегавитрина на 21.09'!C:H,2,0)), VLOOKUP(E:E,'Мегавитрина на 21.09'!D:H,1,0),VLOOKUP(E:E,'Мегавитрина на 21.09'!C:H,2,0))</f>
        <v>srv_ap_budg_1st_txn_dt</v>
      </c>
      <c r="Q836" s="27" t="str">
        <f>IF(ISNA(VLOOKUP(E:E,'Мегавитрина на 21.09'!C:H,3,0)), VLOOKUP(E:E,'Мегавитрина на 21.09'!D:H,2,0),VLOOKUP(E:E,'Мегавитрина на 21.09'!C:H,3,0))</f>
        <v>Дата совершения первого АП Налоги и штрафы за отчетный месяц</v>
      </c>
      <c r="R836" s="27" t="str">
        <f>IF(ISNA(VLOOKUP(E:E,'Мегавитрина на 21.09'!C:H,4,0)), VLOOKUP(E:E,'Мегавитрина на 21.09'!D:H,3,0),VLOOKUP(E:E,'Мегавитрина на 21.09'!C:H,4,0))</f>
        <v>custom_rb_autopay.service_group; custom_rb_autopay.ap_txn; custom_rb_autopay.ap_template; custom_rb_card.card</v>
      </c>
      <c r="S836">
        <f>IF(ISNA(VLOOKUP(E:E,'Мегавитрина на 21.09'!C:H,5,0)), VLOOKUP(E:E,'Мегавитрина на 21.09'!D:H,4,0),VLOOKUP(E:E,'Мегавитрина на 21.09'!C:H,5,0))</f>
        <v>0</v>
      </c>
      <c r="T836" t="str">
        <f>IF(ISNA(VLOOKUP(E:E,'Мегавитрина на 21.09'!C:H,6,0)), VLOOKUP(E:E,'Мегавитрина на 21.09'!D:H,5,0),VLOOKUP(E:E,'Мегавитрина на 21.09'!C:H,6,0))</f>
        <v>Min(CASE WHEN sg.ap_service_group_type_cd = '5' THEN txn.payment_dt  END) AS srv_ap_budg_1st_txn_dt,        WHERE txn.payment_amt &gt; 0           
       AND txn.payment_dt &gt;= Trunc(p_report_dt,'MM')
       AND txn.payment_dt &lt;= p_report_dt
       AND txn.status = 'EXEC'</v>
      </c>
    </row>
    <row r="837" spans="1:20" ht="20.100000000000001" hidden="1" customHeight="1">
      <c r="A837">
        <v>2</v>
      </c>
      <c r="B837">
        <v>836</v>
      </c>
      <c r="C837" t="s">
        <v>260</v>
      </c>
      <c r="D837" t="s">
        <v>2765</v>
      </c>
      <c r="E837" t="s">
        <v>1115</v>
      </c>
      <c r="F837" t="s">
        <v>260</v>
      </c>
      <c r="I837" t="s">
        <v>2232</v>
      </c>
      <c r="J837" s="9" t="s">
        <v>266</v>
      </c>
      <c r="L837" t="e">
        <f>VLOOKUP(F837&amp;E837,'Атрибут-ТОД2'!F:F,1,0)</f>
        <v>#N/A</v>
      </c>
      <c r="O837" s="27" t="str">
        <f>IF(ISNA(VLOOKUP(E:E,'Мегавитрина на 21.09'!C:H,1,0)), VLOOKUP(E:E,'Мегавитрина на 21.09'!D:H,1,0),VLOOKUP(E:E,'Мегавитрина на 21.09'!C:H,1,0))</f>
        <v>srv_ap_budg_1st_txn_ever_dt</v>
      </c>
      <c r="P837" s="27" t="str">
        <f>IF(ISNA(VLOOKUP(E:E,'Мегавитрина на 21.09'!C:H,2,0)), VLOOKUP(E:E,'Мегавитрина на 21.09'!D:H,1,0),VLOOKUP(E:E,'Мегавитрина на 21.09'!C:H,2,0))</f>
        <v>srv_ap_budg_1st_txn_ever_dt</v>
      </c>
      <c r="Q837" s="27" t="str">
        <f>IF(ISNA(VLOOKUP(E:E,'Мегавитрина на 21.09'!C:H,3,0)), VLOOKUP(E:E,'Мегавитрина на 21.09'!D:H,2,0),VLOOKUP(E:E,'Мегавитрина на 21.09'!C:H,3,0))</f>
        <v>Дата совершения первого АП Налоги и штрафы за всю историю</v>
      </c>
      <c r="R837" s="27" t="str">
        <f>IF(ISNA(VLOOKUP(E:E,'Мегавитрина на 21.09'!C:H,4,0)), VLOOKUP(E:E,'Мегавитрина на 21.09'!D:H,3,0),VLOOKUP(E:E,'Мегавитрина на 21.09'!C:H,4,0))</f>
        <v>custom_rb_autopay.service_group; custom_rb_autopay.ap_txn; custom_rb_autopay.ap_template; custom_rb_card.card</v>
      </c>
      <c r="S837">
        <f>IF(ISNA(VLOOKUP(E:E,'Мегавитрина на 21.09'!C:H,5,0)), VLOOKUP(E:E,'Мегавитрина на 21.09'!D:H,4,0),VLOOKUP(E:E,'Мегавитрина на 21.09'!C:H,5,0))</f>
        <v>0</v>
      </c>
      <c r="T837" t="str">
        <f>IF(ISNA(VLOOKUP(E:E,'Мегавитрина на 21.09'!C:H,6,0)), VLOOKUP(E:E,'Мегавитрина на 21.09'!D:H,5,0),VLOOKUP(E:E,'Мегавитрина на 21.09'!C:H,6,0))</f>
        <v>min(srv_ap_budg_1st_txn_dt)</v>
      </c>
    </row>
    <row r="838" spans="1:20" ht="20.100000000000001" hidden="1" customHeight="1">
      <c r="A838">
        <v>2</v>
      </c>
      <c r="B838">
        <v>837</v>
      </c>
      <c r="C838" t="s">
        <v>260</v>
      </c>
      <c r="D838" t="s">
        <v>2765</v>
      </c>
      <c r="E838" t="s">
        <v>1116</v>
      </c>
      <c r="F838" t="s">
        <v>260</v>
      </c>
      <c r="I838" t="s">
        <v>2233</v>
      </c>
      <c r="J838" s="9" t="s">
        <v>266</v>
      </c>
      <c r="L838" t="e">
        <f>VLOOKUP(F838&amp;E838,'Атрибут-ТОД2'!F:F,1,0)</f>
        <v>#N/A</v>
      </c>
      <c r="O838" s="27" t="str">
        <f>IF(ISNA(VLOOKUP(E:E,'Мегавитрина на 21.09'!C:H,1,0)), VLOOKUP(E:E,'Мегавитрина на 21.09'!D:H,1,0),VLOOKUP(E:E,'Мегавитрина на 21.09'!C:H,1,0))</f>
        <v>srv_ap_budg_lst_txn_dt</v>
      </c>
      <c r="P838" s="27" t="str">
        <f>IF(ISNA(VLOOKUP(E:E,'Мегавитрина на 21.09'!C:H,2,0)), VLOOKUP(E:E,'Мегавитрина на 21.09'!D:H,1,0),VLOOKUP(E:E,'Мегавитрина на 21.09'!C:H,2,0))</f>
        <v>srv_ap_budg_lst_txn_dt</v>
      </c>
      <c r="Q838" s="27" t="str">
        <f>IF(ISNA(VLOOKUP(E:E,'Мегавитрина на 21.09'!C:H,3,0)), VLOOKUP(E:E,'Мегавитрина на 21.09'!D:H,2,0),VLOOKUP(E:E,'Мегавитрина на 21.09'!C:H,3,0))</f>
        <v>Дата совершения последнего АП Налоги и штрафы за отчетный месяц</v>
      </c>
      <c r="R838" s="27" t="str">
        <f>IF(ISNA(VLOOKUP(E:E,'Мегавитрина на 21.09'!C:H,4,0)), VLOOKUP(E:E,'Мегавитрина на 21.09'!D:H,3,0),VLOOKUP(E:E,'Мегавитрина на 21.09'!C:H,4,0))</f>
        <v>custom_rb_autopay.service_group; custom_rb_autopay.ap_txn; custom_rb_autopay.ap_template; custom_rb_card.card</v>
      </c>
      <c r="S838">
        <f>IF(ISNA(VLOOKUP(E:E,'Мегавитрина на 21.09'!C:H,5,0)), VLOOKUP(E:E,'Мегавитрина на 21.09'!D:H,4,0),VLOOKUP(E:E,'Мегавитрина на 21.09'!C:H,5,0))</f>
        <v>0</v>
      </c>
      <c r="T838" t="str">
        <f>IF(ISNA(VLOOKUP(E:E,'Мегавитрина на 21.09'!C:H,6,0)), VLOOKUP(E:E,'Мегавитрина на 21.09'!D:H,5,0),VLOOKUP(E:E,'Мегавитрина на 21.09'!C:H,6,0))</f>
        <v>Max(CASE WHEN sg.ap_service_group_type_cd = '5' THEN txn.payment_dt  END) AS srv_ap_budg_lst_txn_dt, WHERE txn.payment_amt &gt; 0           
       AND txn.payment_dt &gt;= Trunc(p_report_dt,'MM')
       AND txn.payment_dt &lt;= p_report_dt
       AND txn.status = 'EXEC'</v>
      </c>
    </row>
    <row r="839" spans="1:20" ht="20.100000000000001" hidden="1" customHeight="1">
      <c r="A839">
        <v>2</v>
      </c>
      <c r="B839">
        <v>838</v>
      </c>
      <c r="C839" t="s">
        <v>260</v>
      </c>
      <c r="D839" t="s">
        <v>2765</v>
      </c>
      <c r="E839" t="s">
        <v>1117</v>
      </c>
      <c r="F839" t="s">
        <v>260</v>
      </c>
      <c r="I839" t="s">
        <v>2234</v>
      </c>
      <c r="J839" s="9" t="s">
        <v>266</v>
      </c>
      <c r="L839" t="e">
        <f>VLOOKUP(F839&amp;E839,'Атрибут-ТОД2'!F:F,1,0)</f>
        <v>#N/A</v>
      </c>
      <c r="O839" s="27" t="str">
        <f>IF(ISNA(VLOOKUP(E:E,'Мегавитрина на 21.09'!C:H,1,0)), VLOOKUP(E:E,'Мегавитрина на 21.09'!D:H,1,0),VLOOKUP(E:E,'Мегавитрина на 21.09'!C:H,1,0))</f>
        <v>srv_ap_budg_lst_txn_ever_dt</v>
      </c>
      <c r="P839" s="27" t="str">
        <f>IF(ISNA(VLOOKUP(E:E,'Мегавитрина на 21.09'!C:H,2,0)), VLOOKUP(E:E,'Мегавитрина на 21.09'!D:H,1,0),VLOOKUP(E:E,'Мегавитрина на 21.09'!C:H,2,0))</f>
        <v>srv_ap_budg_lst_txn_ever_dt</v>
      </c>
      <c r="Q839" s="27" t="str">
        <f>IF(ISNA(VLOOKUP(E:E,'Мегавитрина на 21.09'!C:H,3,0)), VLOOKUP(E:E,'Мегавитрина на 21.09'!D:H,2,0),VLOOKUP(E:E,'Мегавитрина на 21.09'!C:H,3,0))</f>
        <v>Дата совершения последнего АП Налоги и штрафы за всю историю</v>
      </c>
      <c r="R839" s="27" t="str">
        <f>IF(ISNA(VLOOKUP(E:E,'Мегавитрина на 21.09'!C:H,4,0)), VLOOKUP(E:E,'Мегавитрина на 21.09'!D:H,3,0),VLOOKUP(E:E,'Мегавитрина на 21.09'!C:H,4,0))</f>
        <v>custom_rb_autopay.service_group; custom_rb_autopay.ap_txn; custom_rb_autopay.ap_template; custom_rb_card.card</v>
      </c>
      <c r="S839">
        <f>IF(ISNA(VLOOKUP(E:E,'Мегавитрина на 21.09'!C:H,5,0)), VLOOKUP(E:E,'Мегавитрина на 21.09'!D:H,4,0),VLOOKUP(E:E,'Мегавитрина на 21.09'!C:H,5,0))</f>
        <v>0</v>
      </c>
      <c r="T839" t="str">
        <f>IF(ISNA(VLOOKUP(E:E,'Мегавитрина на 21.09'!C:H,6,0)), VLOOKUP(E:E,'Мегавитрина на 21.09'!D:H,5,0),VLOOKUP(E:E,'Мегавитрина на 21.09'!C:H,6,0))</f>
        <v>max(srv_ap_budg_lst_txn_dt)</v>
      </c>
    </row>
    <row r="840" spans="1:20" ht="20.100000000000001" hidden="1" customHeight="1">
      <c r="A840">
        <v>2</v>
      </c>
      <c r="B840">
        <v>839</v>
      </c>
      <c r="C840" t="s">
        <v>260</v>
      </c>
      <c r="D840" t="s">
        <v>2765</v>
      </c>
      <c r="E840" t="s">
        <v>1331</v>
      </c>
      <c r="F840" t="s">
        <v>260</v>
      </c>
      <c r="I840" t="s">
        <v>2368</v>
      </c>
      <c r="J840" s="9" t="s">
        <v>266</v>
      </c>
      <c r="L840" t="e">
        <f>VLOOKUP(F840&amp;E840,'Атрибут-ТОД2'!F:F,1,0)</f>
        <v>#N/A</v>
      </c>
      <c r="O840" s="27" t="str">
        <f>IF(ISNA(VLOOKUP(E:E,'Мегавитрина на 21.09'!C:H,1,0)), VLOOKUP(E:E,'Мегавитрина на 21.09'!D:H,1,0),VLOOKUP(E:E,'Мегавитрина на 21.09'!C:H,1,0))</f>
        <v>srv_ap_budg_mnth_1st_txn_qty</v>
      </c>
      <c r="P840" s="27" t="str">
        <f>IF(ISNA(VLOOKUP(E:E,'Мегавитрина на 21.09'!C:H,2,0)), VLOOKUP(E:E,'Мегавитрина на 21.09'!D:H,1,0),VLOOKUP(E:E,'Мегавитрина на 21.09'!C:H,2,0))</f>
        <v>srv_ap_budg_mnth_1st_txn_qty</v>
      </c>
      <c r="Q840" s="27" t="str">
        <f>IF(ISNA(VLOOKUP(E:E,'Мегавитрина на 21.09'!C:H,3,0)), VLOOKUP(E:E,'Мегавитрина на 21.09'!D:H,2,0),VLOOKUP(E:E,'Мегавитрина на 21.09'!C:H,3,0))</f>
        <v>Кол-во месяцев с даты первой операции по АП Бюджет</v>
      </c>
      <c r="R840" s="27" t="str">
        <f>IF(ISNA(VLOOKUP(E:E,'Мегавитрина на 21.09'!C:H,4,0)), VLOOKUP(E:E,'Мегавитрина на 21.09'!D:H,3,0),VLOOKUP(E:E,'Мегавитрина на 21.09'!C:H,4,0))</f>
        <v>custom_rb_card.client_aggr_mnth</v>
      </c>
      <c r="S840">
        <f>IF(ISNA(VLOOKUP(E:E,'Мегавитрина на 21.09'!C:H,5,0)), VLOOKUP(E:E,'Мегавитрина на 21.09'!D:H,4,0),VLOOKUP(E:E,'Мегавитрина на 21.09'!C:H,5,0))</f>
        <v>0</v>
      </c>
      <c r="T840" t="str">
        <f>IF(ISNA(VLOOKUP(E:E,'Мегавитрина на 21.09'!C:H,6,0)), VLOOKUP(E:E,'Мегавитрина на 21.09'!D:H,5,0),VLOOKUP(E:E,'Мегавитрина на 21.09'!C:H,6,0))</f>
        <v>month(current_timestamp - srv_ap_budg_1st_txn_ever_dt)</v>
      </c>
    </row>
    <row r="841" spans="1:20" ht="20.100000000000001" hidden="1" customHeight="1">
      <c r="A841">
        <v>2</v>
      </c>
      <c r="B841">
        <v>840</v>
      </c>
      <c r="C841" t="s">
        <v>260</v>
      </c>
      <c r="D841" t="s">
        <v>2765</v>
      </c>
      <c r="E841" t="s">
        <v>1332</v>
      </c>
      <c r="F841" t="s">
        <v>260</v>
      </c>
      <c r="I841" t="s">
        <v>2369</v>
      </c>
      <c r="J841" s="9" t="s">
        <v>266</v>
      </c>
      <c r="L841" t="e">
        <f>VLOOKUP(F841&amp;E841,'Атрибут-ТОД2'!F:F,1,0)</f>
        <v>#N/A</v>
      </c>
      <c r="O841" s="27" t="str">
        <f>IF(ISNA(VLOOKUP(E:E,'Мегавитрина на 21.09'!C:H,1,0)), VLOOKUP(E:E,'Мегавитрина на 21.09'!D:H,1,0),VLOOKUP(E:E,'Мегавитрина на 21.09'!C:H,1,0))</f>
        <v>srv_ap_budg_mnth_lst_txn_qty</v>
      </c>
      <c r="P841" s="27" t="str">
        <f>IF(ISNA(VLOOKUP(E:E,'Мегавитрина на 21.09'!C:H,2,0)), VLOOKUP(E:E,'Мегавитрина на 21.09'!D:H,1,0),VLOOKUP(E:E,'Мегавитрина на 21.09'!C:H,2,0))</f>
        <v>srv_ap_budg_mnth_lst_txn_qty</v>
      </c>
      <c r="Q841" s="27" t="str">
        <f>IF(ISNA(VLOOKUP(E:E,'Мегавитрина на 21.09'!C:H,3,0)), VLOOKUP(E:E,'Мегавитрина на 21.09'!D:H,2,0),VLOOKUP(E:E,'Мегавитрина на 21.09'!C:H,3,0))</f>
        <v>Кол-во месяцев с даты последней операции по АП Бюджет</v>
      </c>
      <c r="R841" s="27" t="str">
        <f>IF(ISNA(VLOOKUP(E:E,'Мегавитрина на 21.09'!C:H,4,0)), VLOOKUP(E:E,'Мегавитрина на 21.09'!D:H,3,0),VLOOKUP(E:E,'Мегавитрина на 21.09'!C:H,4,0))</f>
        <v>custom_rb_card.client_aggr_mnth</v>
      </c>
      <c r="S841">
        <f>IF(ISNA(VLOOKUP(E:E,'Мегавитрина на 21.09'!C:H,5,0)), VLOOKUP(E:E,'Мегавитрина на 21.09'!D:H,4,0),VLOOKUP(E:E,'Мегавитрина на 21.09'!C:H,5,0))</f>
        <v>0</v>
      </c>
      <c r="T841" t="str">
        <f>IF(ISNA(VLOOKUP(E:E,'Мегавитрина на 21.09'!C:H,6,0)), VLOOKUP(E:E,'Мегавитрина на 21.09'!D:H,5,0),VLOOKUP(E:E,'Мегавитрина на 21.09'!C:H,6,0))</f>
        <v>month(current_timestamp - srv_ap_budg_lst_txn_ever_dt)</v>
      </c>
    </row>
    <row r="842" spans="1:20" ht="20.100000000000001" hidden="1" customHeight="1">
      <c r="A842">
        <v>2</v>
      </c>
      <c r="B842">
        <v>841</v>
      </c>
      <c r="C842" t="s">
        <v>260</v>
      </c>
      <c r="D842" t="s">
        <v>2765</v>
      </c>
      <c r="E842" t="s">
        <v>1118</v>
      </c>
      <c r="F842" t="s">
        <v>260</v>
      </c>
      <c r="I842" t="s">
        <v>2235</v>
      </c>
      <c r="J842" s="9" t="s">
        <v>266</v>
      </c>
      <c r="L842" t="e">
        <f>VLOOKUP(F842&amp;E842,'Атрибут-ТОД2'!F:F,1,0)</f>
        <v>#N/A</v>
      </c>
      <c r="O842" s="27" t="str">
        <f>IF(ISNA(VLOOKUP(E:E,'Мегавитрина на 21.09'!C:H,1,0)), VLOOKUP(E:E,'Мегавитрина на 21.09'!D:H,1,0),VLOOKUP(E:E,'Мегавитрина на 21.09'!C:H,1,0))</f>
        <v>srv_ap_budg_nflag</v>
      </c>
      <c r="P842" s="27" t="str">
        <f>IF(ISNA(VLOOKUP(E:E,'Мегавитрина на 21.09'!C:H,2,0)), VLOOKUP(E:E,'Мегавитрина на 21.09'!D:H,1,0),VLOOKUP(E:E,'Мегавитрина на 21.09'!C:H,2,0))</f>
        <v>srv_ap_budg_nflag</v>
      </c>
      <c r="Q842" s="27" t="str">
        <f>IF(ISNA(VLOOKUP(E:E,'Мегавитрина на 21.09'!C:H,3,0)), VLOOKUP(E:E,'Мегавитрина на 21.09'!D:H,2,0),VLOOKUP(E:E,'Мегавитрина на 21.09'!C:H,3,0))</f>
        <v>Флаг наличия подключения к АП Налоги и штрафы</v>
      </c>
      <c r="R842" s="27" t="str">
        <f>IF(ISNA(VLOOKUP(E:E,'Мегавитрина на 21.09'!C:H,4,0)), VLOOKUP(E:E,'Мегавитрина на 21.09'!D:H,3,0),VLOOKUP(E:E,'Мегавитрина на 21.09'!C:H,4,0))</f>
        <v>custom_rb_card.client_aggr_mnth</v>
      </c>
      <c r="S842">
        <f>IF(ISNA(VLOOKUP(E:E,'Мегавитрина на 21.09'!C:H,5,0)), VLOOKUP(E:E,'Мегавитрина на 21.09'!D:H,4,0),VLOOKUP(E:E,'Мегавитрина на 21.09'!C:H,5,0))</f>
        <v>0</v>
      </c>
      <c r="T842" t="str">
        <f>IF(ISNA(VLOOKUP(E:E,'Мегавитрина на 21.09'!C:H,6,0)), VLOOKUP(E:E,'Мегавитрина на 21.09'!D:H,5,0),VLOOKUP(E:E,'Мегавитрина на 21.09'!C:H,6,0))</f>
        <v>srv_ap_budg_nflag = CASE WHEN srv_ap_budg_qty &gt; 0 THEN 1 ELSE 0 end,</v>
      </c>
    </row>
    <row r="843" spans="1:20" ht="20.100000000000001" hidden="1" customHeight="1">
      <c r="A843">
        <v>2</v>
      </c>
      <c r="B843">
        <v>842</v>
      </c>
      <c r="C843" t="s">
        <v>260</v>
      </c>
      <c r="D843" t="s">
        <v>2765</v>
      </c>
      <c r="E843" t="s">
        <v>1119</v>
      </c>
      <c r="F843" t="s">
        <v>260</v>
      </c>
      <c r="I843" t="s">
        <v>2236</v>
      </c>
      <c r="J843" s="9" t="s">
        <v>266</v>
      </c>
      <c r="L843" t="e">
        <f>VLOOKUP(F843&amp;E843,'Атрибут-ТОД2'!F:F,1,0)</f>
        <v>#N/A</v>
      </c>
      <c r="O843" s="27" t="str">
        <f>IF(ISNA(VLOOKUP(E:E,'Мегавитрина на 21.09'!C:H,1,0)), VLOOKUP(E:E,'Мегавитрина на 21.09'!D:H,1,0),VLOOKUP(E:E,'Мегавитрина на 21.09'!C:H,1,0))</f>
        <v>srv_ap_budg_qty</v>
      </c>
      <c r="P843" s="27" t="str">
        <f>IF(ISNA(VLOOKUP(E:E,'Мегавитрина на 21.09'!C:H,2,0)), VLOOKUP(E:E,'Мегавитрина на 21.09'!D:H,1,0),VLOOKUP(E:E,'Мегавитрина на 21.09'!C:H,2,0))</f>
        <v>srv_ap_budg_qty</v>
      </c>
      <c r="Q843" s="27" t="str">
        <f>IF(ISNA(VLOOKUP(E:E,'Мегавитрина на 21.09'!C:H,3,0)), VLOOKUP(E:E,'Мегавитрина на 21.09'!D:H,2,0),VLOOKUP(E:E,'Мегавитрина на 21.09'!C:H,3,0))</f>
        <v>Кол-во настроенных действующих АП Налоги и штрафы</v>
      </c>
      <c r="R843" s="27" t="str">
        <f>IF(ISNA(VLOOKUP(E:E,'Мегавитрина на 21.09'!C:H,4,0)), VLOOKUP(E:E,'Мегавитрина на 21.09'!D:H,3,0),VLOOKUP(E:E,'Мегавитрина на 21.09'!C:H,4,0))</f>
        <v>custom_rb_autopay.service_group; custom_rb_autopay.ap_template; custom_rb_card.card</v>
      </c>
      <c r="S843">
        <f>IF(ISNA(VLOOKUP(E:E,'Мегавитрина на 21.09'!C:H,5,0)), VLOOKUP(E:E,'Мегавитрина на 21.09'!D:H,4,0),VLOOKUP(E:E,'Мегавитрина на 21.09'!C:H,5,0))</f>
        <v>0</v>
      </c>
      <c r="T843" t="str">
        <f>IF(ISNA(VLOOKUP(E:E,'Мегавитрина на 21.09'!C:H,6,0)), VLOOKUP(E:E,'Мегавитрина на 21.09'!D:H,5,0),VLOOKUP(E:E,'Мегавитрина на 21.09'!C:H,6,0))</f>
        <v xml:space="preserve">Count(CASE WHEN sg.ap_service_group_type_cd = '5' THEN tp.ap_template_id end) AS srv_ap_budg_qty,  WHERE tp.status_cd = 1
       AND p_report_dt BETWEEN tp.row_actual_from_dt AND tp.row_actual_to_dt
</v>
      </c>
    </row>
    <row r="844" spans="1:20" ht="20.100000000000001" hidden="1" customHeight="1">
      <c r="A844">
        <v>2</v>
      </c>
      <c r="B844">
        <v>843</v>
      </c>
      <c r="C844" t="s">
        <v>260</v>
      </c>
      <c r="D844" t="s">
        <v>2765</v>
      </c>
      <c r="E844" t="s">
        <v>1120</v>
      </c>
      <c r="F844" t="s">
        <v>260</v>
      </c>
      <c r="I844" t="s">
        <v>2237</v>
      </c>
      <c r="J844" s="9" t="s">
        <v>266</v>
      </c>
      <c r="L844" t="e">
        <f>VLOOKUP(F844&amp;E844,'Атрибут-ТОД2'!F:F,1,0)</f>
        <v>#N/A</v>
      </c>
      <c r="O844" s="27" t="str">
        <f>IF(ISNA(VLOOKUP(E:E,'Мегавитрина на 21.09'!C:H,1,0)), VLOOKUP(E:E,'Мегавитрина на 21.09'!D:H,1,0),VLOOKUP(E:E,'Мегавитрина на 21.09'!C:H,1,0))</f>
        <v>srv_ap_budg_txn_amt</v>
      </c>
      <c r="P844" s="27" t="str">
        <f>IF(ISNA(VLOOKUP(E:E,'Мегавитрина на 21.09'!C:H,2,0)), VLOOKUP(E:E,'Мегавитрина на 21.09'!D:H,1,0),VLOOKUP(E:E,'Мегавитрина на 21.09'!C:H,2,0))</f>
        <v>srv_ap_budg_txn_amt</v>
      </c>
      <c r="Q844" s="27" t="str">
        <f>IF(ISNA(VLOOKUP(E:E,'Мегавитрина на 21.09'!C:H,3,0)), VLOOKUP(E:E,'Мегавитрина на 21.09'!D:H,2,0),VLOOKUP(E:E,'Мегавитрина на 21.09'!C:H,3,0))</f>
        <v>Сумма успешных совершенных АП Налоги и штрафы за отчетный месяц</v>
      </c>
      <c r="R844" s="27" t="str">
        <f>IF(ISNA(VLOOKUP(E:E,'Мегавитрина на 21.09'!C:H,4,0)), VLOOKUP(E:E,'Мегавитрина на 21.09'!D:H,3,0),VLOOKUP(E:E,'Мегавитрина на 21.09'!C:H,4,0))</f>
        <v>custom_rb_autopay.service_group; custom_rb_autopay.ap_txn; custom_rb_autopay.ap_template; custom_rb_card.card</v>
      </c>
      <c r="S844">
        <f>IF(ISNA(VLOOKUP(E:E,'Мегавитрина на 21.09'!C:H,5,0)), VLOOKUP(E:E,'Мегавитрина на 21.09'!D:H,4,0),VLOOKUP(E:E,'Мегавитрина на 21.09'!C:H,5,0))</f>
        <v>0</v>
      </c>
      <c r="T844" t="str">
        <f>IF(ISNA(VLOOKUP(E:E,'Мегавитрина на 21.09'!C:H,6,0)), VLOOKUP(E:E,'Мегавитрина на 21.09'!D:H,5,0),VLOOKUP(E:E,'Мегавитрина на 21.09'!C:H,6,0))</f>
        <v xml:space="preserve">Sum(CASE WHEN sg.ap_service_group_type_cd = '5' THEN txn.payment_amt  END) AS srv_ap_budg_txn_amt,   WHERE txn.payment_amt &gt; 0           
       AND txn.payment_dt &gt;= Trunc(p_report_dt,'MM')
       AND txn.payment_dt &lt;= p_report_dt
       AND txn.status = 'EXEC' 
</v>
      </c>
    </row>
    <row r="845" spans="1:20" ht="20.100000000000001" hidden="1" customHeight="1">
      <c r="A845">
        <v>2</v>
      </c>
      <c r="B845">
        <v>844</v>
      </c>
      <c r="C845" t="s">
        <v>260</v>
      </c>
      <c r="D845" t="s">
        <v>2765</v>
      </c>
      <c r="E845" t="s">
        <v>1121</v>
      </c>
      <c r="F845" t="s">
        <v>260</v>
      </c>
      <c r="I845" t="s">
        <v>2238</v>
      </c>
      <c r="J845" s="9" t="s">
        <v>266</v>
      </c>
      <c r="L845" t="e">
        <f>VLOOKUP(F845&amp;E845,'Атрибут-ТОД2'!F:F,1,0)</f>
        <v>#N/A</v>
      </c>
      <c r="O845" s="27" t="str">
        <f>IF(ISNA(VLOOKUP(E:E,'Мегавитрина на 21.09'!C:H,1,0)), VLOOKUP(E:E,'Мегавитрина на 21.09'!D:H,1,0),VLOOKUP(E:E,'Мегавитрина на 21.09'!C:H,1,0))</f>
        <v>srv_ap_budg_txn_qty</v>
      </c>
      <c r="P845" s="27" t="str">
        <f>IF(ISNA(VLOOKUP(E:E,'Мегавитрина на 21.09'!C:H,2,0)), VLOOKUP(E:E,'Мегавитрина на 21.09'!D:H,1,0),VLOOKUP(E:E,'Мегавитрина на 21.09'!C:H,2,0))</f>
        <v>srv_ap_budg_txn_qty</v>
      </c>
      <c r="Q845" s="27" t="str">
        <f>IF(ISNA(VLOOKUP(E:E,'Мегавитрина на 21.09'!C:H,3,0)), VLOOKUP(E:E,'Мегавитрина на 21.09'!D:H,2,0),VLOOKUP(E:E,'Мегавитрина на 21.09'!C:H,3,0))</f>
        <v>Кол-во успешных совершенных АП Налоги и штрафы за отчетный месяц</v>
      </c>
      <c r="R845" s="27" t="str">
        <f>IF(ISNA(VLOOKUP(E:E,'Мегавитрина на 21.09'!C:H,4,0)), VLOOKUP(E:E,'Мегавитрина на 21.09'!D:H,3,0),VLOOKUP(E:E,'Мегавитрина на 21.09'!C:H,4,0))</f>
        <v>custom_rb_autopay.service_group; custom_rb_autopay.ap_txn; custom_rb_autopay.ap_template; custom_rb_card.card</v>
      </c>
      <c r="S845">
        <f>IF(ISNA(VLOOKUP(E:E,'Мегавитрина на 21.09'!C:H,5,0)), VLOOKUP(E:E,'Мегавитрина на 21.09'!D:H,4,0),VLOOKUP(E:E,'Мегавитрина на 21.09'!C:H,5,0))</f>
        <v>0</v>
      </c>
      <c r="T845" t="str">
        <f>IF(ISNA(VLOOKUP(E:E,'Мегавитрина на 21.09'!C:H,6,0)), VLOOKUP(E:E,'Мегавитрина на 21.09'!D:H,5,0),VLOOKUP(E:E,'Мегавитрина на 21.09'!C:H,6,0))</f>
        <v xml:space="preserve">Sum(CASE WHEN sg.ap_service_group_type_cd = '5' THEN 1  END) AS srv_ap_budg_txn_qty,   WHERE txn.payment_amt &gt; 0           
       AND txn.payment_dt &gt;= Trunc(p_report_dt,'MM')
       AND txn.payment_dt &lt;= p_report_dt
       AND txn.status = 'EXEC' 
</v>
      </c>
    </row>
    <row r="846" spans="1:20" ht="20.100000000000001" hidden="1" customHeight="1">
      <c r="A846">
        <v>2</v>
      </c>
      <c r="B846">
        <v>845</v>
      </c>
      <c r="C846" t="s">
        <v>260</v>
      </c>
      <c r="D846" t="s">
        <v>2765</v>
      </c>
      <c r="E846" t="s">
        <v>1122</v>
      </c>
      <c r="F846" t="s">
        <v>260</v>
      </c>
      <c r="I846" t="s">
        <v>2239</v>
      </c>
      <c r="J846" s="9" t="s">
        <v>266</v>
      </c>
      <c r="L846" t="e">
        <f>VLOOKUP(F846&amp;E846,'Атрибут-ТОД2'!F:F,1,0)</f>
        <v>#N/A</v>
      </c>
      <c r="O846" s="27" t="str">
        <f>IF(ISNA(VLOOKUP(E:E,'Мегавитрина на 21.09'!C:H,1,0)), VLOOKUP(E:E,'Мегавитрина на 21.09'!D:H,1,0),VLOOKUP(E:E,'Мегавитрина на 21.09'!C:H,1,0))</f>
        <v>srv_ap_cell_1st_txn_dt</v>
      </c>
      <c r="P846" s="27" t="str">
        <f>IF(ISNA(VLOOKUP(E:E,'Мегавитрина на 21.09'!C:H,2,0)), VLOOKUP(E:E,'Мегавитрина на 21.09'!D:H,1,0),VLOOKUP(E:E,'Мегавитрина на 21.09'!C:H,2,0))</f>
        <v>srv_ap_cell_1st_txn_dt</v>
      </c>
      <c r="Q846" s="27" t="str">
        <f>IF(ISNA(VLOOKUP(E:E,'Мегавитрина на 21.09'!C:H,3,0)), VLOOKUP(E:E,'Мегавитрина на 21.09'!D:H,2,0),VLOOKUP(E:E,'Мегавитрина на 21.09'!C:H,3,0))</f>
        <v>Дата совершения первого АП за СС за отчетный месяц</v>
      </c>
      <c r="R846" s="27" t="str">
        <f>IF(ISNA(VLOOKUP(E:E,'Мегавитрина на 21.09'!C:H,4,0)), VLOOKUP(E:E,'Мегавитрина на 21.09'!D:H,3,0),VLOOKUP(E:E,'Мегавитрина на 21.09'!C:H,4,0))</f>
        <v>custom_rb_autopay.service_group; custom_rb_autopay.ap_txn; custom_rb_autopay.ap_template; custom_rb_eps.billing_federal; custom_rb_card.card</v>
      </c>
      <c r="S846">
        <f>IF(ISNA(VLOOKUP(E:E,'Мегавитрина на 21.09'!C:H,5,0)), VLOOKUP(E:E,'Мегавитрина на 21.09'!D:H,4,0),VLOOKUP(E:E,'Мегавитрина на 21.09'!C:H,5,0))</f>
        <v>0</v>
      </c>
      <c r="T846" t="str">
        <f>IF(ISNA(VLOOKUP(E:E,'Мегавитрина на 21.09'!C:H,6,0)), VLOOKUP(E:E,'Мегавитрина на 21.09'!D:H,5,0),VLOOKUP(E:E,'Мегавитрина на 21.09'!C:H,6,0))</f>
        <v xml:space="preserve">Min(CASE WHEN sg.ap_service_group_type_cd = '1' THEN txn.payment_dt  END) AS srv_ap_cell_1st_txn_dt,  WHERE txn.payment_amt &gt; 0           
       AND txn.payment_dt &gt;= Trunc(p_report_dt,'MM')
       AND txn.payment_dt &lt;= p_report_dt
       AND txn.status = 'EXEC' </v>
      </c>
    </row>
    <row r="847" spans="1:20" ht="20.100000000000001" hidden="1" customHeight="1">
      <c r="A847">
        <v>2</v>
      </c>
      <c r="B847">
        <v>846</v>
      </c>
      <c r="C847" t="s">
        <v>260</v>
      </c>
      <c r="D847" t="s">
        <v>2765</v>
      </c>
      <c r="E847" t="s">
        <v>1123</v>
      </c>
      <c r="F847" t="s">
        <v>260</v>
      </c>
      <c r="I847" t="s">
        <v>2240</v>
      </c>
      <c r="J847" s="9" t="s">
        <v>266</v>
      </c>
      <c r="L847" t="e">
        <f>VLOOKUP(F847&amp;E847,'Атрибут-ТОД2'!F:F,1,0)</f>
        <v>#N/A</v>
      </c>
      <c r="O847" s="27" t="str">
        <f>IF(ISNA(VLOOKUP(E:E,'Мегавитрина на 21.09'!C:H,1,0)), VLOOKUP(E:E,'Мегавитрина на 21.09'!D:H,1,0),VLOOKUP(E:E,'Мегавитрина на 21.09'!C:H,1,0))</f>
        <v>srv_ap_cell_1st_txn_ever_dt</v>
      </c>
      <c r="P847" s="27" t="str">
        <f>IF(ISNA(VLOOKUP(E:E,'Мегавитрина на 21.09'!C:H,2,0)), VLOOKUP(E:E,'Мегавитрина на 21.09'!D:H,1,0),VLOOKUP(E:E,'Мегавитрина на 21.09'!C:H,2,0))</f>
        <v>srv_ap_cell_1st_txn_ever_dt</v>
      </c>
      <c r="Q847" s="27" t="str">
        <f>IF(ISNA(VLOOKUP(E:E,'Мегавитрина на 21.09'!C:H,3,0)), VLOOKUP(E:E,'Мегавитрина на 21.09'!D:H,2,0),VLOOKUP(E:E,'Мегавитрина на 21.09'!C:H,3,0))</f>
        <v>Дата совершения первого АП за СС за всю историю</v>
      </c>
      <c r="R847" s="27" t="str">
        <f>IF(ISNA(VLOOKUP(E:E,'Мегавитрина на 21.09'!C:H,4,0)), VLOOKUP(E:E,'Мегавитрина на 21.09'!D:H,3,0),VLOOKUP(E:E,'Мегавитрина на 21.09'!C:H,4,0))</f>
        <v>custom_rb_card.client_aggr_mnth</v>
      </c>
      <c r="S847">
        <f>IF(ISNA(VLOOKUP(E:E,'Мегавитрина на 21.09'!C:H,5,0)), VLOOKUP(E:E,'Мегавитрина на 21.09'!D:H,4,0),VLOOKUP(E:E,'Мегавитрина на 21.09'!C:H,5,0))</f>
        <v>0</v>
      </c>
      <c r="T847" t="str">
        <f>IF(ISNA(VLOOKUP(E:E,'Мегавитрина на 21.09'!C:H,6,0)), VLOOKUP(E:E,'Мегавитрина на 21.09'!D:H,5,0),VLOOKUP(E:E,'Мегавитрина на 21.09'!C:H,6,0))</f>
        <v>min(srv_ap_cell_1st_txn_dt)</v>
      </c>
    </row>
    <row r="848" spans="1:20" ht="20.100000000000001" hidden="1" customHeight="1">
      <c r="A848">
        <v>2</v>
      </c>
      <c r="B848">
        <v>847</v>
      </c>
      <c r="C848" t="s">
        <v>260</v>
      </c>
      <c r="D848" t="s">
        <v>2765</v>
      </c>
      <c r="E848" t="s">
        <v>1124</v>
      </c>
      <c r="F848" t="s">
        <v>260</v>
      </c>
      <c r="I848" t="s">
        <v>2241</v>
      </c>
      <c r="J848" s="9" t="s">
        <v>266</v>
      </c>
      <c r="L848" t="e">
        <f>VLOOKUP(F848&amp;E848,'Атрибут-ТОД2'!F:F,1,0)</f>
        <v>#N/A</v>
      </c>
      <c r="O848" s="27" t="str">
        <f>IF(ISNA(VLOOKUP(E:E,'Мегавитрина на 21.09'!C:H,1,0)), VLOOKUP(E:E,'Мегавитрина на 21.09'!D:H,1,0),VLOOKUP(E:E,'Мегавитрина на 21.09'!C:H,1,0))</f>
        <v>srv_ap_cell_lst_txn_dt</v>
      </c>
      <c r="P848" s="27" t="str">
        <f>IF(ISNA(VLOOKUP(E:E,'Мегавитрина на 21.09'!C:H,2,0)), VLOOKUP(E:E,'Мегавитрина на 21.09'!D:H,1,0),VLOOKUP(E:E,'Мегавитрина на 21.09'!C:H,2,0))</f>
        <v>srv_ap_cell_lst_txn_dt</v>
      </c>
      <c r="Q848" s="27" t="str">
        <f>IF(ISNA(VLOOKUP(E:E,'Мегавитрина на 21.09'!C:H,3,0)), VLOOKUP(E:E,'Мегавитрина на 21.09'!D:H,2,0),VLOOKUP(E:E,'Мегавитрина на 21.09'!C:H,3,0))</f>
        <v>Дата совершения последнего АП за СС за отчетный месяц</v>
      </c>
      <c r="R848" s="27" t="str">
        <f>IF(ISNA(VLOOKUP(E:E,'Мегавитрина на 21.09'!C:H,4,0)), VLOOKUP(E:E,'Мегавитрина на 21.09'!D:H,3,0),VLOOKUP(E:E,'Мегавитрина на 21.09'!C:H,4,0))</f>
        <v>custom_rb_autopay.service_group; custom_rb_autopay.ap_txn; custom_rb_autopay.ap_template; custom_rb_eps.billing_federal; custom_rb_card.card</v>
      </c>
      <c r="S848">
        <f>IF(ISNA(VLOOKUP(E:E,'Мегавитрина на 21.09'!C:H,5,0)), VLOOKUP(E:E,'Мегавитрина на 21.09'!D:H,4,0),VLOOKUP(E:E,'Мегавитрина на 21.09'!C:H,5,0))</f>
        <v>0</v>
      </c>
      <c r="T848" t="str">
        <f>IF(ISNA(VLOOKUP(E:E,'Мегавитрина на 21.09'!C:H,6,0)), VLOOKUP(E:E,'Мегавитрина на 21.09'!D:H,5,0),VLOOKUP(E:E,'Мегавитрина на 21.09'!C:H,6,0))</f>
        <v xml:space="preserve">Max(CASE WHEN sg.ap_service_group_type_cd = '1' THEN txn.payment_dt  END) AS srv_ap_cell_lst_txn_dt,  WHERE txn.payment_amt &gt; 0           
       AND txn.payment_dt &gt;= Trunc(p_report_dt,'MM')
       AND txn.payment_dt &lt;= p_report_dt
       AND txn.status = 'EXEC' 
</v>
      </c>
    </row>
    <row r="849" spans="1:20" ht="20.100000000000001" hidden="1" customHeight="1">
      <c r="A849">
        <v>2</v>
      </c>
      <c r="B849">
        <v>848</v>
      </c>
      <c r="C849" t="s">
        <v>260</v>
      </c>
      <c r="D849" t="s">
        <v>2765</v>
      </c>
      <c r="E849" t="s">
        <v>1125</v>
      </c>
      <c r="F849" t="s">
        <v>260</v>
      </c>
      <c r="I849" t="s">
        <v>2242</v>
      </c>
      <c r="J849" s="9" t="s">
        <v>266</v>
      </c>
      <c r="L849" t="e">
        <f>VLOOKUP(F849&amp;E849,'Атрибут-ТОД2'!F:F,1,0)</f>
        <v>#N/A</v>
      </c>
      <c r="O849" s="27" t="str">
        <f>IF(ISNA(VLOOKUP(E:E,'Мегавитрина на 21.09'!C:H,1,0)), VLOOKUP(E:E,'Мегавитрина на 21.09'!D:H,1,0),VLOOKUP(E:E,'Мегавитрина на 21.09'!C:H,1,0))</f>
        <v>srv_ap_cell_lst_txn_ever_dt</v>
      </c>
      <c r="P849" s="27" t="str">
        <f>IF(ISNA(VLOOKUP(E:E,'Мегавитрина на 21.09'!C:H,2,0)), VLOOKUP(E:E,'Мегавитрина на 21.09'!D:H,1,0),VLOOKUP(E:E,'Мегавитрина на 21.09'!C:H,2,0))</f>
        <v>srv_ap_cell_lst_txn_ever_dt</v>
      </c>
      <c r="Q849" s="27" t="str">
        <f>IF(ISNA(VLOOKUP(E:E,'Мегавитрина на 21.09'!C:H,3,0)), VLOOKUP(E:E,'Мегавитрина на 21.09'!D:H,2,0),VLOOKUP(E:E,'Мегавитрина на 21.09'!C:H,3,0))</f>
        <v>Дата совершения последнего АП за СС за всю историю</v>
      </c>
      <c r="R849" s="27" t="str">
        <f>IF(ISNA(VLOOKUP(E:E,'Мегавитрина на 21.09'!C:H,4,0)), VLOOKUP(E:E,'Мегавитрина на 21.09'!D:H,3,0),VLOOKUP(E:E,'Мегавитрина на 21.09'!C:H,4,0))</f>
        <v>custom_rb_card.client_aggr_mnth</v>
      </c>
      <c r="S849">
        <f>IF(ISNA(VLOOKUP(E:E,'Мегавитрина на 21.09'!C:H,5,0)), VLOOKUP(E:E,'Мегавитрина на 21.09'!D:H,4,0),VLOOKUP(E:E,'Мегавитрина на 21.09'!C:H,5,0))</f>
        <v>0</v>
      </c>
      <c r="T849" t="str">
        <f>IF(ISNA(VLOOKUP(E:E,'Мегавитрина на 21.09'!C:H,6,0)), VLOOKUP(E:E,'Мегавитрина на 21.09'!D:H,5,0),VLOOKUP(E:E,'Мегавитрина на 21.09'!C:H,6,0))</f>
        <v>max(srv_ap_cell_lst_txn_dt)</v>
      </c>
    </row>
    <row r="850" spans="1:20" ht="20.100000000000001" hidden="1" customHeight="1">
      <c r="A850">
        <v>2</v>
      </c>
      <c r="B850">
        <v>849</v>
      </c>
      <c r="C850" t="s">
        <v>260</v>
      </c>
      <c r="D850" t="s">
        <v>2765</v>
      </c>
      <c r="E850" t="s">
        <v>1324</v>
      </c>
      <c r="F850" t="s">
        <v>260</v>
      </c>
      <c r="I850" t="s">
        <v>2361</v>
      </c>
      <c r="J850" s="9" t="s">
        <v>266</v>
      </c>
      <c r="L850" t="e">
        <f>VLOOKUP(F850&amp;E850,'Атрибут-ТОД2'!F:F,1,0)</f>
        <v>#N/A</v>
      </c>
      <c r="O850" s="27" t="str">
        <f>IF(ISNA(VLOOKUP(E:E,'Мегавитрина на 21.09'!C:H,1,0)), VLOOKUP(E:E,'Мегавитрина на 21.09'!D:H,1,0),VLOOKUP(E:E,'Мегавитрина на 21.09'!C:H,1,0))</f>
        <v>srv_ap_cell_mnth_1st_txn_qty</v>
      </c>
      <c r="P850" s="27" t="str">
        <f>IF(ISNA(VLOOKUP(E:E,'Мегавитрина на 21.09'!C:H,2,0)), VLOOKUP(E:E,'Мегавитрина на 21.09'!D:H,1,0),VLOOKUP(E:E,'Мегавитрина на 21.09'!C:H,2,0))</f>
        <v>srv_ap_cell_mnth_1st_txn_qty</v>
      </c>
      <c r="Q850" s="27" t="str">
        <f>IF(ISNA(VLOOKUP(E:E,'Мегавитрина на 21.09'!C:H,3,0)), VLOOKUP(E:E,'Мегавитрина на 21.09'!D:H,2,0),VLOOKUP(E:E,'Мегавитрина на 21.09'!C:H,3,0))</f>
        <v>Кол-во месяцев с даты первой операции по АП СС</v>
      </c>
      <c r="R850" s="27" t="str">
        <f>IF(ISNA(VLOOKUP(E:E,'Мегавитрина на 21.09'!C:H,4,0)), VLOOKUP(E:E,'Мегавитрина на 21.09'!D:H,3,0),VLOOKUP(E:E,'Мегавитрина на 21.09'!C:H,4,0))</f>
        <v>custom_rb_card.client_aggr_mnth</v>
      </c>
      <c r="S850">
        <f>IF(ISNA(VLOOKUP(E:E,'Мегавитрина на 21.09'!C:H,5,0)), VLOOKUP(E:E,'Мегавитрина на 21.09'!D:H,4,0),VLOOKUP(E:E,'Мегавитрина на 21.09'!C:H,5,0))</f>
        <v>0</v>
      </c>
      <c r="T850" t="str">
        <f>IF(ISNA(VLOOKUP(E:E,'Мегавитрина на 21.09'!C:H,6,0)), VLOOKUP(E:E,'Мегавитрина на 21.09'!D:H,5,0),VLOOKUP(E:E,'Мегавитрина на 21.09'!C:H,6,0))</f>
        <v>month(current_timestamp - srv_ap_cell_1st_txn_ever_dt)</v>
      </c>
    </row>
    <row r="851" spans="1:20" ht="20.100000000000001" hidden="1" customHeight="1">
      <c r="A851">
        <v>2</v>
      </c>
      <c r="B851">
        <v>850</v>
      </c>
      <c r="C851" t="s">
        <v>260</v>
      </c>
      <c r="D851" t="s">
        <v>2765</v>
      </c>
      <c r="E851" t="s">
        <v>1126</v>
      </c>
      <c r="F851" t="s">
        <v>260</v>
      </c>
      <c r="I851" t="s">
        <v>2243</v>
      </c>
      <c r="J851" s="9" t="s">
        <v>266</v>
      </c>
      <c r="L851" t="e">
        <f>VLOOKUP(F851&amp;E851,'Атрибут-ТОД2'!F:F,1,0)</f>
        <v>#N/A</v>
      </c>
      <c r="O851" s="27" t="str">
        <f>IF(ISNA(VLOOKUP(E:E,'Мегавитрина на 21.09'!C:H,1,0)), VLOOKUP(E:E,'Мегавитрина на 21.09'!D:H,1,0),VLOOKUP(E:E,'Мегавитрина на 21.09'!C:H,1,0))</f>
        <v>srv_ap_cnbx_1st_ever_dt</v>
      </c>
      <c r="P851" s="27" t="str">
        <f>IF(ISNA(VLOOKUP(E:E,'Мегавитрина на 21.09'!C:H,2,0)), VLOOKUP(E:E,'Мегавитрина на 21.09'!D:H,1,0),VLOOKUP(E:E,'Мегавитрина на 21.09'!C:H,2,0))</f>
        <v>srv_ap_cnbx_1st_ever_dt</v>
      </c>
      <c r="Q851" s="27" t="str">
        <f>IF(ISNA(VLOOKUP(E:E,'Мегавитрина на 21.09'!C:H,3,0)), VLOOKUP(E:E,'Мегавитрина на 21.09'!D:H,2,0),VLOOKUP(E:E,'Мегавитрина на 21.09'!C:H,3,0))</f>
        <v>Дата совершения первого АП Копилка за всю историю</v>
      </c>
      <c r="R851" s="27" t="str">
        <f>IF(ISNA(VLOOKUP(E:E,'Мегавитрина на 21.09'!C:H,4,0)), VLOOKUP(E:E,'Мегавитрина на 21.09'!D:H,3,0),VLOOKUP(E:E,'Мегавитрина на 21.09'!C:H,4,0))</f>
        <v>custom_rb_card.client_aggr_mnth</v>
      </c>
      <c r="S851">
        <f>IF(ISNA(VLOOKUP(E:E,'Мегавитрина на 21.09'!C:H,5,0)), VLOOKUP(E:E,'Мегавитрина на 21.09'!D:H,4,0),VLOOKUP(E:E,'Мегавитрина на 21.09'!C:H,5,0))</f>
        <v>0</v>
      </c>
      <c r="T851" t="str">
        <f>IF(ISNA(VLOOKUP(E:E,'Мегавитрина на 21.09'!C:H,6,0)), VLOOKUP(E:E,'Мегавитрина на 21.09'!D:H,5,0),VLOOKUP(E:E,'Мегавитрина на 21.09'!C:H,6,0))</f>
        <v>min(srv_ap_cnbx_1st_txn_dt)</v>
      </c>
    </row>
    <row r="852" spans="1:20" ht="20.100000000000001" hidden="1" customHeight="1">
      <c r="A852">
        <v>2</v>
      </c>
      <c r="B852">
        <v>851</v>
      </c>
      <c r="C852" t="s">
        <v>260</v>
      </c>
      <c r="D852" t="s">
        <v>2765</v>
      </c>
      <c r="E852" t="s">
        <v>1127</v>
      </c>
      <c r="F852" t="s">
        <v>260</v>
      </c>
      <c r="I852" t="s">
        <v>2244</v>
      </c>
      <c r="J852" s="9" t="s">
        <v>266</v>
      </c>
      <c r="L852" t="e">
        <f>VLOOKUP(F852&amp;E852,'Атрибут-ТОД2'!F:F,1,0)</f>
        <v>#N/A</v>
      </c>
      <c r="O852" s="27" t="str">
        <f>IF(ISNA(VLOOKUP(E:E,'Мегавитрина на 21.09'!C:H,1,0)), VLOOKUP(E:E,'Мегавитрина на 21.09'!D:H,1,0),VLOOKUP(E:E,'Мегавитрина на 21.09'!C:H,1,0))</f>
        <v>srv_ap_cnbx_1st_txn_dt</v>
      </c>
      <c r="P852" s="27" t="str">
        <f>IF(ISNA(VLOOKUP(E:E,'Мегавитрина на 21.09'!C:H,2,0)), VLOOKUP(E:E,'Мегавитрина на 21.09'!D:H,1,0),VLOOKUP(E:E,'Мегавитрина на 21.09'!C:H,2,0))</f>
        <v>srv_ap_cnbx_1st_txn_dt</v>
      </c>
      <c r="Q852" s="27" t="str">
        <f>IF(ISNA(VLOOKUP(E:E,'Мегавитрина на 21.09'!C:H,3,0)), VLOOKUP(E:E,'Мегавитрина на 21.09'!D:H,2,0),VLOOKUP(E:E,'Мегавитрина на 21.09'!C:H,3,0))</f>
        <v>Дата совершения первого АП Копилка за отчетный месяц</v>
      </c>
      <c r="R852" s="27" t="str">
        <f>IF(ISNA(VLOOKUP(E:E,'Мегавитрина на 21.09'!C:H,4,0)), VLOOKUP(E:E,'Мегавитрина на 21.09'!D:H,3,0),VLOOKUP(E:E,'Мегавитрина на 21.09'!C:H,4,0))</f>
        <v>custom_rb_autopay.service_group; custom_rb_autopay.ap_txn; custom_rb_autopay.ap_template; custom_rb_card.card</v>
      </c>
      <c r="S852">
        <f>IF(ISNA(VLOOKUP(E:E,'Мегавитрина на 21.09'!C:H,5,0)), VLOOKUP(E:E,'Мегавитрина на 21.09'!D:H,4,0),VLOOKUP(E:E,'Мегавитрина на 21.09'!C:H,5,0))</f>
        <v>0</v>
      </c>
      <c r="T852" t="str">
        <f>IF(ISNA(VLOOKUP(E:E,'Мегавитрина на 21.09'!C:H,6,0)), VLOOKUP(E:E,'Мегавитрина на 21.09'!D:H,5,0),VLOOKUP(E:E,'Мегавитрина на 21.09'!C:H,6,0))</f>
        <v xml:space="preserve">Min(CASE WHEN  apt.autopay_type_cd IN ('COINBOX_DEBIT','COINBOX_RECEIP','PERIODIC_TRANSFER') THEN txn.payment_dt  END) AS srv_ap_cnbx_1st_txn_dt,   WHERE txn.payment_amt &gt; 0           
       AND txn.payment_dt &gt;= Trunc(p_report_dt,'MM')
       AND txn.payment_dt &lt;= p_report_dt
       AND txn.status = 'EXEC' </v>
      </c>
    </row>
    <row r="853" spans="1:20" ht="20.100000000000001" hidden="1" customHeight="1">
      <c r="A853">
        <v>2</v>
      </c>
      <c r="B853">
        <v>852</v>
      </c>
      <c r="C853" t="s">
        <v>260</v>
      </c>
      <c r="D853" t="s">
        <v>2765</v>
      </c>
      <c r="E853" t="s">
        <v>1128</v>
      </c>
      <c r="F853" t="s">
        <v>260</v>
      </c>
      <c r="I853" t="s">
        <v>2245</v>
      </c>
      <c r="J853" s="9" t="s">
        <v>266</v>
      </c>
      <c r="L853" t="e">
        <f>VLOOKUP(F853&amp;E853,'Атрибут-ТОД2'!F:F,1,0)</f>
        <v>#N/A</v>
      </c>
      <c r="O853" s="27" t="str">
        <f>IF(ISNA(VLOOKUP(E:E,'Мегавитрина на 21.09'!C:H,1,0)), VLOOKUP(E:E,'Мегавитрина на 21.09'!D:H,1,0),VLOOKUP(E:E,'Мегавитрина на 21.09'!C:H,1,0))</f>
        <v>srv_ap_cnbx_lst_ever_dt</v>
      </c>
      <c r="P853" s="27" t="str">
        <f>IF(ISNA(VLOOKUP(E:E,'Мегавитрина на 21.09'!C:H,2,0)), VLOOKUP(E:E,'Мегавитрина на 21.09'!D:H,1,0),VLOOKUP(E:E,'Мегавитрина на 21.09'!C:H,2,0))</f>
        <v>srv_ap_cnbx_lst_ever_dt</v>
      </c>
      <c r="Q853" s="27" t="str">
        <f>IF(ISNA(VLOOKUP(E:E,'Мегавитрина на 21.09'!C:H,3,0)), VLOOKUP(E:E,'Мегавитрина на 21.09'!D:H,2,0),VLOOKUP(E:E,'Мегавитрина на 21.09'!C:H,3,0))</f>
        <v>Дата совершения последнего АП Копилка за всю историю</v>
      </c>
      <c r="R853" s="27" t="str">
        <f>IF(ISNA(VLOOKUP(E:E,'Мегавитрина на 21.09'!C:H,4,0)), VLOOKUP(E:E,'Мегавитрина на 21.09'!D:H,3,0),VLOOKUP(E:E,'Мегавитрина на 21.09'!C:H,4,0))</f>
        <v>custom_rb_card.client_aggr_mnth</v>
      </c>
      <c r="S853">
        <f>IF(ISNA(VLOOKUP(E:E,'Мегавитрина на 21.09'!C:H,5,0)), VLOOKUP(E:E,'Мегавитрина на 21.09'!D:H,4,0),VLOOKUP(E:E,'Мегавитрина на 21.09'!C:H,5,0))</f>
        <v>0</v>
      </c>
      <c r="T853" t="str">
        <f>IF(ISNA(VLOOKUP(E:E,'Мегавитрина на 21.09'!C:H,6,0)), VLOOKUP(E:E,'Мегавитрина на 21.09'!D:H,5,0),VLOOKUP(E:E,'Мегавитрина на 21.09'!C:H,6,0))</f>
        <v>max(srv_ap_cnbx_lst_txn_dt)</v>
      </c>
    </row>
    <row r="854" spans="1:20" ht="20.100000000000001" hidden="1" customHeight="1">
      <c r="A854">
        <v>2</v>
      </c>
      <c r="B854">
        <v>853</v>
      </c>
      <c r="C854" t="s">
        <v>260</v>
      </c>
      <c r="D854" t="s">
        <v>2765</v>
      </c>
      <c r="E854" t="s">
        <v>1129</v>
      </c>
      <c r="F854" t="s">
        <v>260</v>
      </c>
      <c r="I854" t="s">
        <v>2246</v>
      </c>
      <c r="J854" s="9" t="s">
        <v>266</v>
      </c>
      <c r="L854" t="e">
        <f>VLOOKUP(F854&amp;E854,'Атрибут-ТОД2'!F:F,1,0)</f>
        <v>#N/A</v>
      </c>
      <c r="O854" s="27" t="str">
        <f>IF(ISNA(VLOOKUP(E:E,'Мегавитрина на 21.09'!C:H,1,0)), VLOOKUP(E:E,'Мегавитрина на 21.09'!D:H,1,0),VLOOKUP(E:E,'Мегавитрина на 21.09'!C:H,1,0))</f>
        <v>srv_ap_cnbx_lst_txn_dt</v>
      </c>
      <c r="P854" s="27" t="str">
        <f>IF(ISNA(VLOOKUP(E:E,'Мегавитрина на 21.09'!C:H,2,0)), VLOOKUP(E:E,'Мегавитрина на 21.09'!D:H,1,0),VLOOKUP(E:E,'Мегавитрина на 21.09'!C:H,2,0))</f>
        <v>srv_ap_cnbx_lst_txn_dt</v>
      </c>
      <c r="Q854" s="27" t="str">
        <f>IF(ISNA(VLOOKUP(E:E,'Мегавитрина на 21.09'!C:H,3,0)), VLOOKUP(E:E,'Мегавитрина на 21.09'!D:H,2,0),VLOOKUP(E:E,'Мегавитрина на 21.09'!C:H,3,0))</f>
        <v>Дата совершения последнего АП Копилка за отчетный месяц</v>
      </c>
      <c r="R854" s="27" t="str">
        <f>IF(ISNA(VLOOKUP(E:E,'Мегавитрина на 21.09'!C:H,4,0)), VLOOKUP(E:E,'Мегавитрина на 21.09'!D:H,3,0),VLOOKUP(E:E,'Мегавитрина на 21.09'!C:H,4,0))</f>
        <v>custom_rb_autopay.service_group; custom_rb_autopay.ap_txn; custom_rb_autopay.ap_template; custom_rb_card.card</v>
      </c>
      <c r="S854">
        <f>IF(ISNA(VLOOKUP(E:E,'Мегавитрина на 21.09'!C:H,5,0)), VLOOKUP(E:E,'Мегавитрина на 21.09'!D:H,4,0),VLOOKUP(E:E,'Мегавитрина на 21.09'!C:H,5,0))</f>
        <v>0</v>
      </c>
      <c r="T854" t="str">
        <f>IF(ISNA(VLOOKUP(E:E,'Мегавитрина на 21.09'!C:H,6,0)), VLOOKUP(E:E,'Мегавитрина на 21.09'!D:H,5,0),VLOOKUP(E:E,'Мегавитрина на 21.09'!C:H,6,0))</f>
        <v xml:space="preserve">Max(CASE WHEN apt.autopay_type_cd IN ('COINBOX_DEBIT','COINBOX_RECEIP','PERIODIC_TRANSFER') THEN txn.payment_dt  END) AS srv_ap_cnbx_lst_txn_dt,   WHERE txn.payment_amt &gt; 0           
       AND txn.payment_dt &gt;= Trunc(p_report_dt,'MM')
       AND txn.payment_dt &lt;= p_report_dt
       AND txn.status = 'EXEC' </v>
      </c>
    </row>
    <row r="855" spans="1:20" ht="20.100000000000001" hidden="1" customHeight="1">
      <c r="A855">
        <v>2</v>
      </c>
      <c r="B855">
        <v>854</v>
      </c>
      <c r="C855" t="s">
        <v>260</v>
      </c>
      <c r="D855" t="s">
        <v>2765</v>
      </c>
      <c r="E855" t="s">
        <v>1130</v>
      </c>
      <c r="F855" t="s">
        <v>260</v>
      </c>
      <c r="I855" t="s">
        <v>2247</v>
      </c>
      <c r="J855" s="9" t="s">
        <v>266</v>
      </c>
      <c r="L855" t="e">
        <f>VLOOKUP(F855&amp;E855,'Атрибут-ТОД2'!F:F,1,0)</f>
        <v>#N/A</v>
      </c>
      <c r="O855" s="27" t="str">
        <f>IF(ISNA(VLOOKUP(E:E,'Мегавитрина на 21.09'!C:H,1,0)), VLOOKUP(E:E,'Мегавитрина на 21.09'!D:H,1,0),VLOOKUP(E:E,'Мегавитрина на 21.09'!C:H,1,0))</f>
        <v>srv_ap_cnbx_nflag</v>
      </c>
      <c r="P855" s="27" t="str">
        <f>IF(ISNA(VLOOKUP(E:E,'Мегавитрина на 21.09'!C:H,2,0)), VLOOKUP(E:E,'Мегавитрина на 21.09'!D:H,1,0),VLOOKUP(E:E,'Мегавитрина на 21.09'!C:H,2,0))</f>
        <v>srv_ap_cnbx_nflag</v>
      </c>
      <c r="Q855" s="27" t="str">
        <f>IF(ISNA(VLOOKUP(E:E,'Мегавитрина на 21.09'!C:H,3,0)), VLOOKUP(E:E,'Мегавитрина на 21.09'!D:H,2,0),VLOOKUP(E:E,'Мегавитрина на 21.09'!C:H,3,0))</f>
        <v>Флаг наличия подключения к АП Копилка</v>
      </c>
      <c r="R855" s="27" t="str">
        <f>IF(ISNA(VLOOKUP(E:E,'Мегавитрина на 21.09'!C:H,4,0)), VLOOKUP(E:E,'Мегавитрина на 21.09'!D:H,3,0),VLOOKUP(E:E,'Мегавитрина на 21.09'!C:H,4,0))</f>
        <v>custom_rb_autopay.service_group; custom_rb_autopay.ap_template; custom_rb_card.card</v>
      </c>
      <c r="S855">
        <f>IF(ISNA(VLOOKUP(E:E,'Мегавитрина на 21.09'!C:H,5,0)), VLOOKUP(E:E,'Мегавитрина на 21.09'!D:H,4,0),VLOOKUP(E:E,'Мегавитрина на 21.09'!C:H,5,0))</f>
        <v>0</v>
      </c>
      <c r="T855" t="str">
        <f>IF(ISNA(VLOOKUP(E:E,'Мегавитрина на 21.09'!C:H,6,0)), VLOOKUP(E:E,'Мегавитрина на 21.09'!D:H,5,0),VLOOKUP(E:E,'Мегавитрина на 21.09'!C:H,6,0))</f>
        <v>srv_ap_cnbx_nflag = CASE WHEN src.srv_ap_cnbx_qty &gt; 0 THEN 1 ELSE 0 END,</v>
      </c>
    </row>
    <row r="856" spans="1:20" ht="20.100000000000001" hidden="1" customHeight="1">
      <c r="A856">
        <v>2</v>
      </c>
      <c r="B856">
        <v>855</v>
      </c>
      <c r="C856" t="s">
        <v>260</v>
      </c>
      <c r="D856" t="s">
        <v>2765</v>
      </c>
      <c r="E856" t="s">
        <v>1131</v>
      </c>
      <c r="F856" t="s">
        <v>260</v>
      </c>
      <c r="I856" t="s">
        <v>2248</v>
      </c>
      <c r="J856" s="9" t="s">
        <v>266</v>
      </c>
      <c r="L856" t="e">
        <f>VLOOKUP(F856&amp;E856,'Атрибут-ТОД2'!F:F,1,0)</f>
        <v>#N/A</v>
      </c>
      <c r="O856" s="27" t="str">
        <f>IF(ISNA(VLOOKUP(E:E,'Мегавитрина на 21.09'!C:H,1,0)), VLOOKUP(E:E,'Мегавитрина на 21.09'!D:H,1,0),VLOOKUP(E:E,'Мегавитрина на 21.09'!C:H,1,0))</f>
        <v>srv_ap_cnbx_qty</v>
      </c>
      <c r="P856" s="27" t="str">
        <f>IF(ISNA(VLOOKUP(E:E,'Мегавитрина на 21.09'!C:H,2,0)), VLOOKUP(E:E,'Мегавитрина на 21.09'!D:H,1,0),VLOOKUP(E:E,'Мегавитрина на 21.09'!C:H,2,0))</f>
        <v>srv_ap_cnbx_qty</v>
      </c>
      <c r="Q856" s="27" t="str">
        <f>IF(ISNA(VLOOKUP(E:E,'Мегавитрина на 21.09'!C:H,3,0)), VLOOKUP(E:E,'Мегавитрина на 21.09'!D:H,2,0),VLOOKUP(E:E,'Мегавитрина на 21.09'!C:H,3,0))</f>
        <v>Кол-во настроенных действующих АП Копилка</v>
      </c>
      <c r="R856" s="27" t="str">
        <f>IF(ISNA(VLOOKUP(E:E,'Мегавитрина на 21.09'!C:H,4,0)), VLOOKUP(E:E,'Мегавитрина на 21.09'!D:H,3,0),VLOOKUP(E:E,'Мегавитрина на 21.09'!C:H,4,0))</f>
        <v>custom_rb_autopay.service_group; custom_rb_autopay.ap_template; custom_rb_card.card</v>
      </c>
      <c r="S856">
        <f>IF(ISNA(VLOOKUP(E:E,'Мегавитрина на 21.09'!C:H,5,0)), VLOOKUP(E:E,'Мегавитрина на 21.09'!D:H,4,0),VLOOKUP(E:E,'Мегавитрина на 21.09'!C:H,5,0))</f>
        <v>0</v>
      </c>
      <c r="T856" t="str">
        <f>IF(ISNA(VLOOKUP(E:E,'Мегавитрина на 21.09'!C:H,6,0)), VLOOKUP(E:E,'Мегавитрина на 21.09'!D:H,5,0),VLOOKUP(E:E,'Мегавитрина на 21.09'!C:H,6,0))</f>
        <v>Count(CASE WHEN tp.autopay_type_cd IN ('COINBOX_DEBIT','COINBOX_RECEIP','PERIODIC_TRANSFER') THEN tp.ap_template_id  END) AS srv_ap_cnbx_qty, WHERE tp.status_cd = 1
       AND p_report_dt BETWEEN tp.row_actual_from_dt AND tp.row_actual_to_dt</v>
      </c>
    </row>
    <row r="857" spans="1:20" ht="20.100000000000001" hidden="1" customHeight="1">
      <c r="A857">
        <v>2</v>
      </c>
      <c r="B857">
        <v>856</v>
      </c>
      <c r="C857" t="s">
        <v>260</v>
      </c>
      <c r="D857" t="s">
        <v>2765</v>
      </c>
      <c r="E857" t="s">
        <v>1132</v>
      </c>
      <c r="F857" t="s">
        <v>260</v>
      </c>
      <c r="I857" t="s">
        <v>2249</v>
      </c>
      <c r="J857" s="9" t="s">
        <v>266</v>
      </c>
      <c r="L857" t="e">
        <f>VLOOKUP(F857&amp;E857,'Атрибут-ТОД2'!F:F,1,0)</f>
        <v>#N/A</v>
      </c>
      <c r="O857" s="27" t="str">
        <f>IF(ISNA(VLOOKUP(E:E,'Мегавитрина на 21.09'!C:H,1,0)), VLOOKUP(E:E,'Мегавитрина на 21.09'!D:H,1,0),VLOOKUP(E:E,'Мегавитрина на 21.09'!C:H,1,0))</f>
        <v>srv_ap_cnbx_txn_amt</v>
      </c>
      <c r="P857" s="27" t="str">
        <f>IF(ISNA(VLOOKUP(E:E,'Мегавитрина на 21.09'!C:H,2,0)), VLOOKUP(E:E,'Мегавитрина на 21.09'!D:H,1,0),VLOOKUP(E:E,'Мегавитрина на 21.09'!C:H,2,0))</f>
        <v>srv_ap_cnbx_txn_amt</v>
      </c>
      <c r="Q857" s="27" t="str">
        <f>IF(ISNA(VLOOKUP(E:E,'Мегавитрина на 21.09'!C:H,3,0)), VLOOKUP(E:E,'Мегавитрина на 21.09'!D:H,2,0),VLOOKUP(E:E,'Мегавитрина на 21.09'!C:H,3,0))</f>
        <v>Сумма успешных совершенных АП Копилка за отчетный месяц</v>
      </c>
      <c r="R857" s="27" t="str">
        <f>IF(ISNA(VLOOKUP(E:E,'Мегавитрина на 21.09'!C:H,4,0)), VLOOKUP(E:E,'Мегавитрина на 21.09'!D:H,3,0),VLOOKUP(E:E,'Мегавитрина на 21.09'!C:H,4,0))</f>
        <v>custom_rb_autopay.service_group; custom_rb_autopay.ap_txn; custom_rb_autopay.ap_template; custom_rb_card.card</v>
      </c>
      <c r="S857">
        <f>IF(ISNA(VLOOKUP(E:E,'Мегавитрина на 21.09'!C:H,5,0)), VLOOKUP(E:E,'Мегавитрина на 21.09'!D:H,4,0),VLOOKUP(E:E,'Мегавитрина на 21.09'!C:H,5,0))</f>
        <v>0</v>
      </c>
      <c r="T857" t="str">
        <f>IF(ISNA(VLOOKUP(E:E,'Мегавитрина на 21.09'!C:H,6,0)), VLOOKUP(E:E,'Мегавитрина на 21.09'!D:H,5,0),VLOOKUP(E:E,'Мегавитрина на 21.09'!C:H,6,0))</f>
        <v xml:space="preserve">Sum(CASE WHEN apt.autopay_type_cd IN ('COINBOX_DEBIT','COINBOX_RECEIP','PERIODIC_TRANSFER') THEN txn.payment_amt  END) AS srv_ap_cnbx_txn_amt,  WHERE txn.payment_amt &gt; 0           
       AND txn.payment_dt &gt;= Trunc(p_report_dt,'MM')
       AND txn.payment_dt &lt;= p_report_dt
       AND txn.status = 'EXEC' </v>
      </c>
    </row>
    <row r="858" spans="1:20" ht="20.100000000000001" hidden="1" customHeight="1">
      <c r="A858">
        <v>2</v>
      </c>
      <c r="B858">
        <v>857</v>
      </c>
      <c r="C858" t="s">
        <v>260</v>
      </c>
      <c r="D858" t="s">
        <v>2765</v>
      </c>
      <c r="E858" t="s">
        <v>1133</v>
      </c>
      <c r="F858" t="s">
        <v>260</v>
      </c>
      <c r="I858" t="s">
        <v>2250</v>
      </c>
      <c r="J858" s="9" t="s">
        <v>266</v>
      </c>
      <c r="L858" t="e">
        <f>VLOOKUP(F858&amp;E858,'Атрибут-ТОД2'!F:F,1,0)</f>
        <v>#N/A</v>
      </c>
      <c r="O858" s="27" t="str">
        <f>IF(ISNA(VLOOKUP(E:E,'Мегавитрина на 21.09'!C:H,1,0)), VLOOKUP(E:E,'Мегавитрина на 21.09'!D:H,1,0),VLOOKUP(E:E,'Мегавитрина на 21.09'!C:H,1,0))</f>
        <v>srv_ap_cnbx_txn_qty</v>
      </c>
      <c r="P858" s="27" t="str">
        <f>IF(ISNA(VLOOKUP(E:E,'Мегавитрина на 21.09'!C:H,2,0)), VLOOKUP(E:E,'Мегавитрина на 21.09'!D:H,1,0),VLOOKUP(E:E,'Мегавитрина на 21.09'!C:H,2,0))</f>
        <v>srv_ap_cnbx_txn_qty</v>
      </c>
      <c r="Q858" s="27" t="str">
        <f>IF(ISNA(VLOOKUP(E:E,'Мегавитрина на 21.09'!C:H,3,0)), VLOOKUP(E:E,'Мегавитрина на 21.09'!D:H,2,0),VLOOKUP(E:E,'Мегавитрина на 21.09'!C:H,3,0))</f>
        <v>Кол-во успешных совершенных АП Копилка за отчетный месяц</v>
      </c>
      <c r="R858" s="27" t="str">
        <f>IF(ISNA(VLOOKUP(E:E,'Мегавитрина на 21.09'!C:H,4,0)), VLOOKUP(E:E,'Мегавитрина на 21.09'!D:H,3,0),VLOOKUP(E:E,'Мегавитрина на 21.09'!C:H,4,0))</f>
        <v>custom_rb_autopay.service_group; custom_rb_autopay.ap_txn; custom_rb_autopay.ap_template; custom_rb_card.card</v>
      </c>
      <c r="S858">
        <f>IF(ISNA(VLOOKUP(E:E,'Мегавитрина на 21.09'!C:H,5,0)), VLOOKUP(E:E,'Мегавитрина на 21.09'!D:H,4,0),VLOOKUP(E:E,'Мегавитрина на 21.09'!C:H,5,0))</f>
        <v>0</v>
      </c>
      <c r="T858" t="str">
        <f>IF(ISNA(VLOOKUP(E:E,'Мегавитрина на 21.09'!C:H,6,0)), VLOOKUP(E:E,'Мегавитрина на 21.09'!D:H,5,0),VLOOKUP(E:E,'Мегавитрина на 21.09'!C:H,6,0))</f>
        <v xml:space="preserve">Sum(CASE WHEN apt.autopay_type_cd IN ('COINBOX_DEBIT','COINBOX_RECEIP','PERIODIC_TRANSFER') THEN 1  END) AS srv_ap_cnbx_txn_qty,  WHERE txn.payment_amt &gt; 0           
       AND txn.payment_dt &gt;= Trunc(p_report_dt,'MM')
       AND txn.payment_dt &lt;= p_report_dt
       AND txn.status = 'EXEC' </v>
      </c>
    </row>
    <row r="859" spans="1:20" ht="20.100000000000001" hidden="1" customHeight="1">
      <c r="A859">
        <v>2</v>
      </c>
      <c r="B859">
        <v>858</v>
      </c>
      <c r="C859" t="s">
        <v>260</v>
      </c>
      <c r="D859" t="s">
        <v>2765</v>
      </c>
      <c r="E859" t="s">
        <v>1134</v>
      </c>
      <c r="F859" t="s">
        <v>260</v>
      </c>
      <c r="I859" t="s">
        <v>2251</v>
      </c>
      <c r="J859" s="9" t="s">
        <v>266</v>
      </c>
      <c r="L859" t="e">
        <f>VLOOKUP(F859&amp;E859,'Атрибут-ТОД2'!F:F,1,0)</f>
        <v>#N/A</v>
      </c>
      <c r="O859" s="27" t="str">
        <f>IF(ISNA(VLOOKUP(E:E,'Мегавитрина на 21.09'!C:H,1,0)), VLOOKUP(E:E,'Мегавитрина на 21.09'!D:H,1,0),VLOOKUP(E:E,'Мегавитрина на 21.09'!C:H,1,0))</f>
        <v>srv_ap_loan_1st_txn_dt</v>
      </c>
      <c r="P859" s="27" t="str">
        <f>IF(ISNA(VLOOKUP(E:E,'Мегавитрина на 21.09'!C:H,2,0)), VLOOKUP(E:E,'Мегавитрина на 21.09'!D:H,1,0),VLOOKUP(E:E,'Мегавитрина на 21.09'!C:H,2,0))</f>
        <v>srv_ap_loan_1st_txn_dt</v>
      </c>
      <c r="Q859" s="27" t="str">
        <f>IF(ISNA(VLOOKUP(E:E,'Мегавитрина на 21.09'!C:H,3,0)), VLOOKUP(E:E,'Мегавитрина на 21.09'!D:H,2,0),VLOOKUP(E:E,'Мегавитрина на 21.09'!C:H,3,0))</f>
        <v>Дата совершения первого АП Погашение кредитов за отчетный месяц</v>
      </c>
      <c r="R859" s="27" t="str">
        <f>IF(ISNA(VLOOKUP(E:E,'Мегавитрина на 21.09'!C:H,4,0)), VLOOKUP(E:E,'Мегавитрина на 21.09'!D:H,3,0),VLOOKUP(E:E,'Мегавитрина на 21.09'!C:H,4,0))</f>
        <v>custom_rb_autopay.service_group; custom_rb_autopay.ap_txn; custom_rb_autopay.ap_template; custom_rb_card.card</v>
      </c>
      <c r="S859">
        <f>IF(ISNA(VLOOKUP(E:E,'Мегавитрина на 21.09'!C:H,5,0)), VLOOKUP(E:E,'Мегавитрина на 21.09'!D:H,4,0),VLOOKUP(E:E,'Мегавитрина на 21.09'!C:H,5,0))</f>
        <v>0</v>
      </c>
      <c r="T859" t="str">
        <f>IF(ISNA(VLOOKUP(E:E,'Мегавитрина на 21.09'!C:H,6,0)), VLOOKUP(E:E,'Мегавитрина на 21.09'!D:H,5,0),VLOOKUP(E:E,'Мегавитрина на 21.09'!C:H,6,0))</f>
        <v xml:space="preserve">Min(CASE WHEN sg.ap_service_group_type_cd = '4' THEN txn.payment_dt  END) AS srv_ap_loan_1st_txn_dt,  WHERE txn.payment_amt &gt; 0           
       AND txn.payment_dt &gt;= Trunc(p_report_dt,'MM')
       AND txn.payment_dt &lt;= p_report_dt
       AND txn.status = 'EXEC' </v>
      </c>
    </row>
    <row r="860" spans="1:20" ht="20.100000000000001" hidden="1" customHeight="1">
      <c r="A860">
        <v>2</v>
      </c>
      <c r="B860">
        <v>859</v>
      </c>
      <c r="C860" t="s">
        <v>260</v>
      </c>
      <c r="D860" t="s">
        <v>2765</v>
      </c>
      <c r="E860" t="s">
        <v>1135</v>
      </c>
      <c r="F860" t="s">
        <v>260</v>
      </c>
      <c r="I860" t="s">
        <v>2252</v>
      </c>
      <c r="J860" s="9" t="s">
        <v>266</v>
      </c>
      <c r="L860" t="e">
        <f>VLOOKUP(F860&amp;E860,'Атрибут-ТОД2'!F:F,1,0)</f>
        <v>#N/A</v>
      </c>
      <c r="O860" s="27" t="str">
        <f>IF(ISNA(VLOOKUP(E:E,'Мегавитрина на 21.09'!C:H,1,0)), VLOOKUP(E:E,'Мегавитрина на 21.09'!D:H,1,0),VLOOKUP(E:E,'Мегавитрина на 21.09'!C:H,1,0))</f>
        <v>srv_ap_loan_1st_txn_ever_dt</v>
      </c>
      <c r="P860" s="27" t="str">
        <f>IF(ISNA(VLOOKUP(E:E,'Мегавитрина на 21.09'!C:H,2,0)), VLOOKUP(E:E,'Мегавитрина на 21.09'!D:H,1,0),VLOOKUP(E:E,'Мегавитрина на 21.09'!C:H,2,0))</f>
        <v>srv_ap_loan_1st_txn_ever_dt</v>
      </c>
      <c r="Q860" s="27" t="str">
        <f>IF(ISNA(VLOOKUP(E:E,'Мегавитрина на 21.09'!C:H,3,0)), VLOOKUP(E:E,'Мегавитрина на 21.09'!D:H,2,0),VLOOKUP(E:E,'Мегавитрина на 21.09'!C:H,3,0))</f>
        <v>Дата совершения первого АП Погашение кредитов за всю историю</v>
      </c>
      <c r="R860" s="27" t="str">
        <f>IF(ISNA(VLOOKUP(E:E,'Мегавитрина на 21.09'!C:H,4,0)), VLOOKUP(E:E,'Мегавитрина на 21.09'!D:H,3,0),VLOOKUP(E:E,'Мегавитрина на 21.09'!C:H,4,0))</f>
        <v>custom_rb_card.client_aggr_mnth</v>
      </c>
      <c r="S860">
        <f>IF(ISNA(VLOOKUP(E:E,'Мегавитрина на 21.09'!C:H,5,0)), VLOOKUP(E:E,'Мегавитрина на 21.09'!D:H,4,0),VLOOKUP(E:E,'Мегавитрина на 21.09'!C:H,5,0))</f>
        <v>0</v>
      </c>
      <c r="T860" t="str">
        <f>IF(ISNA(VLOOKUP(E:E,'Мегавитрина на 21.09'!C:H,6,0)), VLOOKUP(E:E,'Мегавитрина на 21.09'!D:H,5,0),VLOOKUP(E:E,'Мегавитрина на 21.09'!C:H,6,0))</f>
        <v>min(srv_ap_loan_1st_txn_dt)</v>
      </c>
    </row>
    <row r="861" spans="1:20" ht="20.100000000000001" hidden="1" customHeight="1">
      <c r="A861">
        <v>2</v>
      </c>
      <c r="B861">
        <v>860</v>
      </c>
      <c r="C861" t="s">
        <v>260</v>
      </c>
      <c r="D861" t="s">
        <v>2765</v>
      </c>
      <c r="E861" t="s">
        <v>1136</v>
      </c>
      <c r="F861" t="s">
        <v>260</v>
      </c>
      <c r="I861" t="s">
        <v>2253</v>
      </c>
      <c r="J861" s="9" t="s">
        <v>266</v>
      </c>
      <c r="L861" t="e">
        <f>VLOOKUP(F861&amp;E861,'Атрибут-ТОД2'!F:F,1,0)</f>
        <v>#N/A</v>
      </c>
      <c r="O861" s="27" t="str">
        <f>IF(ISNA(VLOOKUP(E:E,'Мегавитрина на 21.09'!C:H,1,0)), VLOOKUP(E:E,'Мегавитрина на 21.09'!D:H,1,0),VLOOKUP(E:E,'Мегавитрина на 21.09'!C:H,1,0))</f>
        <v>srv_ap_loan_lst_txn_dt</v>
      </c>
      <c r="P861" s="27" t="str">
        <f>IF(ISNA(VLOOKUP(E:E,'Мегавитрина на 21.09'!C:H,2,0)), VLOOKUP(E:E,'Мегавитрина на 21.09'!D:H,1,0),VLOOKUP(E:E,'Мегавитрина на 21.09'!C:H,2,0))</f>
        <v>srv_ap_loan_lst_txn_dt</v>
      </c>
      <c r="Q861" s="27" t="str">
        <f>IF(ISNA(VLOOKUP(E:E,'Мегавитрина на 21.09'!C:H,3,0)), VLOOKUP(E:E,'Мегавитрина на 21.09'!D:H,2,0),VLOOKUP(E:E,'Мегавитрина на 21.09'!C:H,3,0))</f>
        <v>Дата совершения последнего АП Погашение кредитов за отчетный месяц</v>
      </c>
      <c r="R861" s="27" t="str">
        <f>IF(ISNA(VLOOKUP(E:E,'Мегавитрина на 21.09'!C:H,4,0)), VLOOKUP(E:E,'Мегавитрина на 21.09'!D:H,3,0),VLOOKUP(E:E,'Мегавитрина на 21.09'!C:H,4,0))</f>
        <v>custom_rb_autopay.service_group; custom_rb_autopay.ap_txn; custom_rb_autopay.ap_template; custom_rb_card.card</v>
      </c>
      <c r="S861">
        <f>IF(ISNA(VLOOKUP(E:E,'Мегавитрина на 21.09'!C:H,5,0)), VLOOKUP(E:E,'Мегавитрина на 21.09'!D:H,4,0),VLOOKUP(E:E,'Мегавитрина на 21.09'!C:H,5,0))</f>
        <v>0</v>
      </c>
      <c r="T861" t="str">
        <f>IF(ISNA(VLOOKUP(E:E,'Мегавитрина на 21.09'!C:H,6,0)), VLOOKUP(E:E,'Мегавитрина на 21.09'!D:H,5,0),VLOOKUP(E:E,'Мегавитрина на 21.09'!C:H,6,0))</f>
        <v>Max(CASE WHEN sg.ap_service_group_type_cd = '4' THEN txn.payment_dt END) AS srv_ap_loan_lst_txn_dt,</v>
      </c>
    </row>
    <row r="862" spans="1:20" ht="20.100000000000001" hidden="1" customHeight="1">
      <c r="A862">
        <v>2</v>
      </c>
      <c r="B862">
        <v>861</v>
      </c>
      <c r="C862" t="s">
        <v>260</v>
      </c>
      <c r="D862" t="s">
        <v>2765</v>
      </c>
      <c r="E862" t="s">
        <v>1137</v>
      </c>
      <c r="F862" t="s">
        <v>260</v>
      </c>
      <c r="I862" t="s">
        <v>2254</v>
      </c>
      <c r="J862" s="9" t="s">
        <v>266</v>
      </c>
      <c r="L862" t="e">
        <f>VLOOKUP(F862&amp;E862,'Атрибут-ТОД2'!F:F,1,0)</f>
        <v>#N/A</v>
      </c>
      <c r="O862" s="27" t="str">
        <f>IF(ISNA(VLOOKUP(E:E,'Мегавитрина на 21.09'!C:H,1,0)), VLOOKUP(E:E,'Мегавитрина на 21.09'!D:H,1,0),VLOOKUP(E:E,'Мегавитрина на 21.09'!C:H,1,0))</f>
        <v>srv_ap_loan_lst_txn_ever_dt</v>
      </c>
      <c r="P862" s="27" t="str">
        <f>IF(ISNA(VLOOKUP(E:E,'Мегавитрина на 21.09'!C:H,2,0)), VLOOKUP(E:E,'Мегавитрина на 21.09'!D:H,1,0),VLOOKUP(E:E,'Мегавитрина на 21.09'!C:H,2,0))</f>
        <v>srv_ap_loan_lst_txn_ever_dt</v>
      </c>
      <c r="Q862" s="27" t="str">
        <f>IF(ISNA(VLOOKUP(E:E,'Мегавитрина на 21.09'!C:H,3,0)), VLOOKUP(E:E,'Мегавитрина на 21.09'!D:H,2,0),VLOOKUP(E:E,'Мегавитрина на 21.09'!C:H,3,0))</f>
        <v>Дата совершения последнего АП Погашение кредитов за всю историю</v>
      </c>
      <c r="R862" s="27" t="str">
        <f>IF(ISNA(VLOOKUP(E:E,'Мегавитрина на 21.09'!C:H,4,0)), VLOOKUP(E:E,'Мегавитрина на 21.09'!D:H,3,0),VLOOKUP(E:E,'Мегавитрина на 21.09'!C:H,4,0))</f>
        <v>custom_rb_card.client_aggr_mnth</v>
      </c>
      <c r="S862">
        <f>IF(ISNA(VLOOKUP(E:E,'Мегавитрина на 21.09'!C:H,5,0)), VLOOKUP(E:E,'Мегавитрина на 21.09'!D:H,4,0),VLOOKUP(E:E,'Мегавитрина на 21.09'!C:H,5,0))</f>
        <v>0</v>
      </c>
      <c r="T862" t="str">
        <f>IF(ISNA(VLOOKUP(E:E,'Мегавитрина на 21.09'!C:H,6,0)), VLOOKUP(E:E,'Мегавитрина на 21.09'!D:H,5,0),VLOOKUP(E:E,'Мегавитрина на 21.09'!C:H,6,0))</f>
        <v>max(srv_ap_loan_lst_txn_dt)</v>
      </c>
    </row>
    <row r="863" spans="1:20" ht="20.100000000000001" hidden="1" customHeight="1">
      <c r="A863">
        <v>2</v>
      </c>
      <c r="B863">
        <v>862</v>
      </c>
      <c r="C863" t="s">
        <v>260</v>
      </c>
      <c r="D863" t="s">
        <v>2765</v>
      </c>
      <c r="E863" t="s">
        <v>1329</v>
      </c>
      <c r="F863" t="s">
        <v>260</v>
      </c>
      <c r="I863" t="s">
        <v>2366</v>
      </c>
      <c r="J863" s="9" t="s">
        <v>266</v>
      </c>
      <c r="L863" t="e">
        <f>VLOOKUP(F863&amp;E863,'Атрибут-ТОД2'!F:F,1,0)</f>
        <v>#N/A</v>
      </c>
      <c r="O863" s="27" t="str">
        <f>IF(ISNA(VLOOKUP(E:E,'Мегавитрина на 21.09'!C:H,1,0)), VLOOKUP(E:E,'Мегавитрина на 21.09'!D:H,1,0),VLOOKUP(E:E,'Мегавитрина на 21.09'!C:H,1,0))</f>
        <v>srv_ap_loan_mnth_1st_txn_qty</v>
      </c>
      <c r="P863" s="27" t="str">
        <f>IF(ISNA(VLOOKUP(E:E,'Мегавитрина на 21.09'!C:H,2,0)), VLOOKUP(E:E,'Мегавитрина на 21.09'!D:H,1,0),VLOOKUP(E:E,'Мегавитрина на 21.09'!C:H,2,0))</f>
        <v>srv_ap_loan_mnth_1st_txn_qty</v>
      </c>
      <c r="Q863" s="27" t="str">
        <f>IF(ISNA(VLOOKUP(E:E,'Мегавитрина на 21.09'!C:H,3,0)), VLOOKUP(E:E,'Мегавитрина на 21.09'!D:H,2,0),VLOOKUP(E:E,'Мегавитрина на 21.09'!C:H,3,0))</f>
        <v>Кол-во месяцев с даты первой операции по АП Погашение кредита</v>
      </c>
      <c r="R863" s="27" t="str">
        <f>IF(ISNA(VLOOKUP(E:E,'Мегавитрина на 21.09'!C:H,4,0)), VLOOKUP(E:E,'Мегавитрина на 21.09'!D:H,3,0),VLOOKUP(E:E,'Мегавитрина на 21.09'!C:H,4,0))</f>
        <v>custom_rb_card.client_aggr_mnth</v>
      </c>
      <c r="S863">
        <f>IF(ISNA(VLOOKUP(E:E,'Мегавитрина на 21.09'!C:H,5,0)), VLOOKUP(E:E,'Мегавитрина на 21.09'!D:H,4,0),VLOOKUP(E:E,'Мегавитрина на 21.09'!C:H,5,0))</f>
        <v>0</v>
      </c>
      <c r="T863" t="str">
        <f>IF(ISNA(VLOOKUP(E:E,'Мегавитрина на 21.09'!C:H,6,0)), VLOOKUP(E:E,'Мегавитрина на 21.09'!D:H,5,0),VLOOKUP(E:E,'Мегавитрина на 21.09'!C:H,6,0))</f>
        <v>month(current_timestamp - srv_ap_loan_1st_txn_ever_dt)</v>
      </c>
    </row>
    <row r="864" spans="1:20" ht="20.100000000000001" hidden="1" customHeight="1">
      <c r="A864">
        <v>2</v>
      </c>
      <c r="B864">
        <v>863</v>
      </c>
      <c r="C864" t="s">
        <v>260</v>
      </c>
      <c r="D864" t="s">
        <v>2765</v>
      </c>
      <c r="E864" t="s">
        <v>1330</v>
      </c>
      <c r="F864" t="s">
        <v>260</v>
      </c>
      <c r="I864" t="s">
        <v>2367</v>
      </c>
      <c r="J864" s="9" t="s">
        <v>266</v>
      </c>
      <c r="L864" t="e">
        <f>VLOOKUP(F864&amp;E864,'Атрибут-ТОД2'!F:F,1,0)</f>
        <v>#N/A</v>
      </c>
      <c r="O864" s="27" t="str">
        <f>IF(ISNA(VLOOKUP(E:E,'Мегавитрина на 21.09'!C:H,1,0)), VLOOKUP(E:E,'Мегавитрина на 21.09'!D:H,1,0),VLOOKUP(E:E,'Мегавитрина на 21.09'!C:H,1,0))</f>
        <v>srv_ap_loan_mnth_lst_txn_qty</v>
      </c>
      <c r="P864" s="27" t="str">
        <f>IF(ISNA(VLOOKUP(E:E,'Мегавитрина на 21.09'!C:H,2,0)), VLOOKUP(E:E,'Мегавитрина на 21.09'!D:H,1,0),VLOOKUP(E:E,'Мегавитрина на 21.09'!C:H,2,0))</f>
        <v>srv_ap_loan_mnth_lst_txn_qty</v>
      </c>
      <c r="Q864" s="27" t="str">
        <f>IF(ISNA(VLOOKUP(E:E,'Мегавитрина на 21.09'!C:H,3,0)), VLOOKUP(E:E,'Мегавитрина на 21.09'!D:H,2,0),VLOOKUP(E:E,'Мегавитрина на 21.09'!C:H,3,0))</f>
        <v>Кол-во месяцев с даты последней операции по АП Погашение кредита</v>
      </c>
      <c r="R864" s="27" t="str">
        <f>IF(ISNA(VLOOKUP(E:E,'Мегавитрина на 21.09'!C:H,4,0)), VLOOKUP(E:E,'Мегавитрина на 21.09'!D:H,3,0),VLOOKUP(E:E,'Мегавитрина на 21.09'!C:H,4,0))</f>
        <v>custom_rb_card.client_aggr_mnth</v>
      </c>
      <c r="S864">
        <f>IF(ISNA(VLOOKUP(E:E,'Мегавитрина на 21.09'!C:H,5,0)), VLOOKUP(E:E,'Мегавитрина на 21.09'!D:H,4,0),VLOOKUP(E:E,'Мегавитрина на 21.09'!C:H,5,0))</f>
        <v>0</v>
      </c>
      <c r="T864" t="str">
        <f>IF(ISNA(VLOOKUP(E:E,'Мегавитрина на 21.09'!C:H,6,0)), VLOOKUP(E:E,'Мегавитрина на 21.09'!D:H,5,0),VLOOKUP(E:E,'Мегавитрина на 21.09'!C:H,6,0))</f>
        <v>month(current_timestamp - srv_ap_loan_lst_txn_ever_dt)</v>
      </c>
    </row>
    <row r="865" spans="1:20" ht="20.100000000000001" hidden="1" customHeight="1">
      <c r="A865">
        <v>2</v>
      </c>
      <c r="B865">
        <v>864</v>
      </c>
      <c r="C865" t="s">
        <v>260</v>
      </c>
      <c r="D865" t="s">
        <v>2765</v>
      </c>
      <c r="E865" t="s">
        <v>1138</v>
      </c>
      <c r="F865" t="s">
        <v>260</v>
      </c>
      <c r="I865" t="s">
        <v>2255</v>
      </c>
      <c r="J865" s="9" t="s">
        <v>266</v>
      </c>
      <c r="L865" t="e">
        <f>VLOOKUP(F865&amp;E865,'Атрибут-ТОД2'!F:F,1,0)</f>
        <v>#N/A</v>
      </c>
      <c r="O865" s="27" t="str">
        <f>IF(ISNA(VLOOKUP(E:E,'Мегавитрина на 21.09'!C:H,1,0)), VLOOKUP(E:E,'Мегавитрина на 21.09'!D:H,1,0),VLOOKUP(E:E,'Мегавитрина на 21.09'!C:H,1,0))</f>
        <v>srv_ap_loan_nflag</v>
      </c>
      <c r="P865" s="27" t="str">
        <f>IF(ISNA(VLOOKUP(E:E,'Мегавитрина на 21.09'!C:H,2,0)), VLOOKUP(E:E,'Мегавитрина на 21.09'!D:H,1,0),VLOOKUP(E:E,'Мегавитрина на 21.09'!C:H,2,0))</f>
        <v>srv_ap_loan_nflag</v>
      </c>
      <c r="Q865" s="27" t="str">
        <f>IF(ISNA(VLOOKUP(E:E,'Мегавитрина на 21.09'!C:H,3,0)), VLOOKUP(E:E,'Мегавитрина на 21.09'!D:H,2,0),VLOOKUP(E:E,'Мегавитрина на 21.09'!C:H,3,0))</f>
        <v>Флаг наличия подключения к АП Погашение кредитов</v>
      </c>
      <c r="R865" s="27" t="str">
        <f>IF(ISNA(VLOOKUP(E:E,'Мегавитрина на 21.09'!C:H,4,0)), VLOOKUP(E:E,'Мегавитрина на 21.09'!D:H,3,0),VLOOKUP(E:E,'Мегавитрина на 21.09'!C:H,4,0))</f>
        <v>custom_rb_autopay.service_group; custom_rb_autopay.ap_template; custom_rb_card.card</v>
      </c>
      <c r="S865">
        <f>IF(ISNA(VLOOKUP(E:E,'Мегавитрина на 21.09'!C:H,5,0)), VLOOKUP(E:E,'Мегавитрина на 21.09'!D:H,4,0),VLOOKUP(E:E,'Мегавитрина на 21.09'!C:H,5,0))</f>
        <v>0</v>
      </c>
      <c r="T865" t="str">
        <f>IF(ISNA(VLOOKUP(E:E,'Мегавитрина на 21.09'!C:H,6,0)), VLOOKUP(E:E,'Мегавитрина на 21.09'!D:H,5,0),VLOOKUP(E:E,'Мегавитрина на 21.09'!C:H,6,0))</f>
        <v>srv_ap_loan_nflag = CASE WHEN src.srv_ap_loan_qty &gt; 0 THEN 1 ELSE 0 end,</v>
      </c>
    </row>
    <row r="866" spans="1:20" ht="20.100000000000001" hidden="1" customHeight="1">
      <c r="A866">
        <v>2</v>
      </c>
      <c r="B866">
        <v>865</v>
      </c>
      <c r="C866" t="s">
        <v>260</v>
      </c>
      <c r="D866" t="s">
        <v>2765</v>
      </c>
      <c r="E866" t="s">
        <v>1139</v>
      </c>
      <c r="F866" t="s">
        <v>260</v>
      </c>
      <c r="I866" t="s">
        <v>2256</v>
      </c>
      <c r="J866" s="9" t="s">
        <v>266</v>
      </c>
      <c r="L866" t="e">
        <f>VLOOKUP(F866&amp;E866,'Атрибут-ТОД2'!F:F,1,0)</f>
        <v>#N/A</v>
      </c>
      <c r="O866" s="27" t="str">
        <f>IF(ISNA(VLOOKUP(E:E,'Мегавитрина на 21.09'!C:H,1,0)), VLOOKUP(E:E,'Мегавитрина на 21.09'!D:H,1,0),VLOOKUP(E:E,'Мегавитрина на 21.09'!C:H,1,0))</f>
        <v>srv_ap_loan_qty</v>
      </c>
      <c r="P866" s="27" t="str">
        <f>IF(ISNA(VLOOKUP(E:E,'Мегавитрина на 21.09'!C:H,2,0)), VLOOKUP(E:E,'Мегавитрина на 21.09'!D:H,1,0),VLOOKUP(E:E,'Мегавитрина на 21.09'!C:H,2,0))</f>
        <v>srv_ap_loan_qty</v>
      </c>
      <c r="Q866" s="27" t="str">
        <f>IF(ISNA(VLOOKUP(E:E,'Мегавитрина на 21.09'!C:H,3,0)), VLOOKUP(E:E,'Мегавитрина на 21.09'!D:H,2,0),VLOOKUP(E:E,'Мегавитрина на 21.09'!C:H,3,0))</f>
        <v>Кол-во настроенных действующих АП Погашение кредитов</v>
      </c>
      <c r="R866" s="27" t="str">
        <f>IF(ISNA(VLOOKUP(E:E,'Мегавитрина на 21.09'!C:H,4,0)), VLOOKUP(E:E,'Мегавитрина на 21.09'!D:H,3,0),VLOOKUP(E:E,'Мегавитрина на 21.09'!C:H,4,0))</f>
        <v>custom_rb_autopay.service_group; custom_rb_autopay.ap_template; custom_rb_card.card</v>
      </c>
      <c r="S866">
        <f>IF(ISNA(VLOOKUP(E:E,'Мегавитрина на 21.09'!C:H,5,0)), VLOOKUP(E:E,'Мегавитрина на 21.09'!D:H,4,0),VLOOKUP(E:E,'Мегавитрина на 21.09'!C:H,5,0))</f>
        <v>0</v>
      </c>
      <c r="T866" t="str">
        <f>IF(ISNA(VLOOKUP(E:E,'Мегавитрина на 21.09'!C:H,6,0)), VLOOKUP(E:E,'Мегавитрина на 21.09'!D:H,5,0),VLOOKUP(E:E,'Мегавитрина на 21.09'!C:H,6,0))</f>
        <v>Count(CASE WHEN sg.ap_service_group_type_cd = '4' THEN tp.ap_template_id end) AS srv_ap_loan_qty,  WHERE tp.status_cd = 1
       AND p_report_dt BETWEEN tp.row_actual_from_dt AND tp.row_actual_to_dt</v>
      </c>
    </row>
    <row r="867" spans="1:20" ht="20.100000000000001" hidden="1" customHeight="1">
      <c r="A867">
        <v>2</v>
      </c>
      <c r="B867">
        <v>866</v>
      </c>
      <c r="C867" t="s">
        <v>260</v>
      </c>
      <c r="D867" t="s">
        <v>2765</v>
      </c>
      <c r="E867" t="s">
        <v>1140</v>
      </c>
      <c r="F867" t="s">
        <v>260</v>
      </c>
      <c r="I867" t="s">
        <v>2257</v>
      </c>
      <c r="J867" s="9" t="s">
        <v>266</v>
      </c>
      <c r="L867" t="e">
        <f>VLOOKUP(F867&amp;E867,'Атрибут-ТОД2'!F:F,1,0)</f>
        <v>#N/A</v>
      </c>
      <c r="O867" s="27" t="str">
        <f>IF(ISNA(VLOOKUP(E:E,'Мегавитрина на 21.09'!C:H,1,0)), VLOOKUP(E:E,'Мегавитрина на 21.09'!D:H,1,0),VLOOKUP(E:E,'Мегавитрина на 21.09'!C:H,1,0))</f>
        <v>srv_ap_loan_txn_amt</v>
      </c>
      <c r="P867" s="27" t="str">
        <f>IF(ISNA(VLOOKUP(E:E,'Мегавитрина на 21.09'!C:H,2,0)), VLOOKUP(E:E,'Мегавитрина на 21.09'!D:H,1,0),VLOOKUP(E:E,'Мегавитрина на 21.09'!C:H,2,0))</f>
        <v>srv_ap_loan_txn_amt</v>
      </c>
      <c r="Q867" s="27" t="str">
        <f>IF(ISNA(VLOOKUP(E:E,'Мегавитрина на 21.09'!C:H,3,0)), VLOOKUP(E:E,'Мегавитрина на 21.09'!D:H,2,0),VLOOKUP(E:E,'Мегавитрина на 21.09'!C:H,3,0))</f>
        <v>Сумма успешных совершенных АП Погашение кредитов за отчетный месяц</v>
      </c>
      <c r="R867" s="27" t="str">
        <f>IF(ISNA(VLOOKUP(E:E,'Мегавитрина на 21.09'!C:H,4,0)), VLOOKUP(E:E,'Мегавитрина на 21.09'!D:H,3,0),VLOOKUP(E:E,'Мегавитрина на 21.09'!C:H,4,0))</f>
        <v>custom_rb_autopay.service_group; custom_rb_autopay.ap_txn; custom_rb_autopay.ap_template; custom_rb_card.card</v>
      </c>
      <c r="S867">
        <f>IF(ISNA(VLOOKUP(E:E,'Мегавитрина на 21.09'!C:H,5,0)), VLOOKUP(E:E,'Мегавитрина на 21.09'!D:H,4,0),VLOOKUP(E:E,'Мегавитрина на 21.09'!C:H,5,0))</f>
        <v>0</v>
      </c>
      <c r="T867" t="str">
        <f>IF(ISNA(VLOOKUP(E:E,'Мегавитрина на 21.09'!C:H,6,0)), VLOOKUP(E:E,'Мегавитрина на 21.09'!D:H,5,0),VLOOKUP(E:E,'Мегавитрина на 21.09'!C:H,6,0))</f>
        <v>Sum(CASE WHEN sg.ap_service_group_type_cd = '4' THEN txn.payment_amt END) AS srv_ap_loan_txn_amt,         WHERE txn.payment_amt &gt; 0           
       AND txn.payment_dt &gt;= Trunc(p_report_dt,'MM')
       AND txn.payment_dt &lt;= p_report_dt
       AND txn.status = 'EXEC'</v>
      </c>
    </row>
    <row r="868" spans="1:20" ht="20.100000000000001" hidden="1" customHeight="1">
      <c r="A868">
        <v>2</v>
      </c>
      <c r="B868">
        <v>867</v>
      </c>
      <c r="C868" t="s">
        <v>260</v>
      </c>
      <c r="D868" t="s">
        <v>2765</v>
      </c>
      <c r="E868" t="s">
        <v>1141</v>
      </c>
      <c r="F868" t="s">
        <v>260</v>
      </c>
      <c r="I868" t="s">
        <v>2258</v>
      </c>
      <c r="J868" s="9" t="s">
        <v>266</v>
      </c>
      <c r="L868" t="e">
        <f>VLOOKUP(F868&amp;E868,'Атрибут-ТОД2'!F:F,1,0)</f>
        <v>#N/A</v>
      </c>
      <c r="O868" s="27" t="str">
        <f>IF(ISNA(VLOOKUP(E:E,'Мегавитрина на 21.09'!C:H,1,0)), VLOOKUP(E:E,'Мегавитрина на 21.09'!D:H,1,0),VLOOKUP(E:E,'Мегавитрина на 21.09'!C:H,1,0))</f>
        <v>srv_ap_loan_txn_qty</v>
      </c>
      <c r="P868" s="27" t="str">
        <f>IF(ISNA(VLOOKUP(E:E,'Мегавитрина на 21.09'!C:H,2,0)), VLOOKUP(E:E,'Мегавитрина на 21.09'!D:H,1,0),VLOOKUP(E:E,'Мегавитрина на 21.09'!C:H,2,0))</f>
        <v>srv_ap_loan_txn_qty</v>
      </c>
      <c r="Q868" s="27" t="str">
        <f>IF(ISNA(VLOOKUP(E:E,'Мегавитрина на 21.09'!C:H,3,0)), VLOOKUP(E:E,'Мегавитрина на 21.09'!D:H,2,0),VLOOKUP(E:E,'Мегавитрина на 21.09'!C:H,3,0))</f>
        <v>Кол-во успешных совершенных АП Погашение кредитов за отчетный месяц</v>
      </c>
      <c r="R868" s="27" t="str">
        <f>IF(ISNA(VLOOKUP(E:E,'Мегавитрина на 21.09'!C:H,4,0)), VLOOKUP(E:E,'Мегавитрина на 21.09'!D:H,3,0),VLOOKUP(E:E,'Мегавитрина на 21.09'!C:H,4,0))</f>
        <v>custom_rb_autopay.service_group; custom_rb_autopay.ap_txn; custom_rb_autopay.ap_template; custom_rb_card.card</v>
      </c>
      <c r="S868">
        <f>IF(ISNA(VLOOKUP(E:E,'Мегавитрина на 21.09'!C:H,5,0)), VLOOKUP(E:E,'Мегавитрина на 21.09'!D:H,4,0),VLOOKUP(E:E,'Мегавитрина на 21.09'!C:H,5,0))</f>
        <v>0</v>
      </c>
      <c r="T868" t="str">
        <f>IF(ISNA(VLOOKUP(E:E,'Мегавитрина на 21.09'!C:H,6,0)), VLOOKUP(E:E,'Мегавитрина на 21.09'!D:H,5,0),VLOOKUP(E:E,'Мегавитрина на 21.09'!C:H,6,0))</f>
        <v>Sum(CASE WHEN sg.ap_service_group_type_cd = '4' THEN 1 END) AS srv_ap_loan_txn_qty,         WHERE txn.payment_amt &gt; 0           
       AND txn.payment_dt &gt;= Trunc(p_report_dt,'MM')
       AND txn.payment_dt &lt;= p_report_dt
       AND txn.status = 'EXEC'</v>
      </c>
    </row>
    <row r="869" spans="1:20" ht="20.100000000000001" hidden="1" customHeight="1">
      <c r="A869">
        <v>2</v>
      </c>
      <c r="B869">
        <v>868</v>
      </c>
      <c r="C869" t="s">
        <v>260</v>
      </c>
      <c r="D869" t="s">
        <v>2765</v>
      </c>
      <c r="E869" t="s">
        <v>1142</v>
      </c>
      <c r="F869" t="s">
        <v>260</v>
      </c>
      <c r="I869" t="s">
        <v>2259</v>
      </c>
      <c r="J869" s="9" t="s">
        <v>266</v>
      </c>
      <c r="L869" t="e">
        <f>VLOOKUP(F869&amp;E869,'Атрибут-ТОД2'!F:F,1,0)</f>
        <v>#N/A</v>
      </c>
      <c r="O869" s="27" t="str">
        <f>IF(ISNA(VLOOKUP(E:E,'Мегавитрина на 21.09'!C:H,1,0)), VLOOKUP(E:E,'Мегавитрина на 21.09'!D:H,1,0),VLOOKUP(E:E,'Мегавитрина на 21.09'!C:H,1,0))</f>
        <v>srv_ap_othr_1st_txn_dt</v>
      </c>
      <c r="P869" s="27" t="str">
        <f>IF(ISNA(VLOOKUP(E:E,'Мегавитрина на 21.09'!C:H,2,0)), VLOOKUP(E:E,'Мегавитрина на 21.09'!D:H,1,0),VLOOKUP(E:E,'Мегавитрина на 21.09'!C:H,2,0))</f>
        <v>srv_ap_othr_1st_txn_dt</v>
      </c>
      <c r="Q869" s="27" t="str">
        <f>IF(ISNA(VLOOKUP(E:E,'Мегавитрина на 21.09'!C:H,3,0)), VLOOKUP(E:E,'Мегавитрина на 21.09'!D:H,2,0),VLOOKUP(E:E,'Мегавитрина на 21.09'!C:H,3,0))</f>
        <v>Дата совершения первого АП Прочее за отчетный месяц</v>
      </c>
      <c r="R869" s="27" t="str">
        <f>IF(ISNA(VLOOKUP(E:E,'Мегавитрина на 21.09'!C:H,4,0)), VLOOKUP(E:E,'Мегавитрина на 21.09'!D:H,3,0),VLOOKUP(E:E,'Мегавитрина на 21.09'!C:H,4,0))</f>
        <v>custom_rb_autopay.service_group; custom_rb_autopay.ap_txn; custom_rb_autopay.ap_template; custom_rb_card.card</v>
      </c>
      <c r="S869">
        <f>IF(ISNA(VLOOKUP(E:E,'Мегавитрина на 21.09'!C:H,5,0)), VLOOKUP(E:E,'Мегавитрина на 21.09'!D:H,4,0),VLOOKUP(E:E,'Мегавитрина на 21.09'!C:H,5,0))</f>
        <v>0</v>
      </c>
      <c r="T869" t="str">
        <f>IF(ISNA(VLOOKUP(E:E,'Мегавитрина на 21.09'!C:H,6,0)), VLOOKUP(E:E,'Мегавитрина на 21.09'!D:H,5,0),VLOOKUP(E:E,'Мегавитрина на 21.09'!C:H,6,0))</f>
        <v>Min(CASE WHEN Coalesce(sg.ap_service_group_type_cd,'999') = '999' AND apt.autopay_type_cd IN ('PERIODIC','CHECK') THEN txn.payment_dt  END) AS srv_ap_othr_1st_txn_dt,         WHERE txn.payment_amt &gt; 0           
       AND txn.payment_dt &gt;= Trunc(p_report_dt,'MM')
       AND txn.payment_dt &lt;= p_report_dt
       AND txn.status = 'EXEC'</v>
      </c>
    </row>
    <row r="870" spans="1:20" ht="20.100000000000001" hidden="1" customHeight="1">
      <c r="A870">
        <v>2</v>
      </c>
      <c r="B870">
        <v>869</v>
      </c>
      <c r="C870" t="s">
        <v>260</v>
      </c>
      <c r="D870" t="s">
        <v>2765</v>
      </c>
      <c r="E870" t="s">
        <v>1143</v>
      </c>
      <c r="F870" t="s">
        <v>260</v>
      </c>
      <c r="I870" t="s">
        <v>2260</v>
      </c>
      <c r="J870" s="9" t="s">
        <v>266</v>
      </c>
      <c r="L870" t="e">
        <f>VLOOKUP(F870&amp;E870,'Атрибут-ТОД2'!F:F,1,0)</f>
        <v>#N/A</v>
      </c>
      <c r="O870" s="27" t="str">
        <f>IF(ISNA(VLOOKUP(E:E,'Мегавитрина на 21.09'!C:H,1,0)), VLOOKUP(E:E,'Мегавитрина на 21.09'!D:H,1,0),VLOOKUP(E:E,'Мегавитрина на 21.09'!C:H,1,0))</f>
        <v>srv_ap_othr_1st_txn_ever_dt</v>
      </c>
      <c r="P870" s="27" t="str">
        <f>IF(ISNA(VLOOKUP(E:E,'Мегавитрина на 21.09'!C:H,2,0)), VLOOKUP(E:E,'Мегавитрина на 21.09'!D:H,1,0),VLOOKUP(E:E,'Мегавитрина на 21.09'!C:H,2,0))</f>
        <v>srv_ap_othr_1st_txn_ever_dt</v>
      </c>
      <c r="Q870" s="27" t="str">
        <f>IF(ISNA(VLOOKUP(E:E,'Мегавитрина на 21.09'!C:H,3,0)), VLOOKUP(E:E,'Мегавитрина на 21.09'!D:H,2,0),VLOOKUP(E:E,'Мегавитрина на 21.09'!C:H,3,0))</f>
        <v>Дата совершения первого АП Прочее за всю историю</v>
      </c>
      <c r="R870" s="27" t="str">
        <f>IF(ISNA(VLOOKUP(E:E,'Мегавитрина на 21.09'!C:H,4,0)), VLOOKUP(E:E,'Мегавитрина на 21.09'!D:H,3,0),VLOOKUP(E:E,'Мегавитрина на 21.09'!C:H,4,0))</f>
        <v>custom_rb_card.client_aggr_mnth</v>
      </c>
      <c r="S870">
        <f>IF(ISNA(VLOOKUP(E:E,'Мегавитрина на 21.09'!C:H,5,0)), VLOOKUP(E:E,'Мегавитрина на 21.09'!D:H,4,0),VLOOKUP(E:E,'Мегавитрина на 21.09'!C:H,5,0))</f>
        <v>0</v>
      </c>
      <c r="T870" t="str">
        <f>IF(ISNA(VLOOKUP(E:E,'Мегавитрина на 21.09'!C:H,6,0)), VLOOKUP(E:E,'Мегавитрина на 21.09'!D:H,5,0),VLOOKUP(E:E,'Мегавитрина на 21.09'!C:H,6,0))</f>
        <v>min(srv_ap_othr_1st_txn_dt)</v>
      </c>
    </row>
    <row r="871" spans="1:20" ht="20.100000000000001" hidden="1" customHeight="1">
      <c r="A871">
        <v>2</v>
      </c>
      <c r="B871">
        <v>870</v>
      </c>
      <c r="C871" t="s">
        <v>260</v>
      </c>
      <c r="D871" t="s">
        <v>2765</v>
      </c>
      <c r="E871" t="s">
        <v>1144</v>
      </c>
      <c r="F871" t="s">
        <v>260</v>
      </c>
      <c r="I871" t="s">
        <v>2261</v>
      </c>
      <c r="J871" s="9" t="s">
        <v>266</v>
      </c>
      <c r="L871" t="e">
        <f>VLOOKUP(F871&amp;E871,'Атрибут-ТОД2'!F:F,1,0)</f>
        <v>#N/A</v>
      </c>
      <c r="O871" s="27" t="str">
        <f>IF(ISNA(VLOOKUP(E:E,'Мегавитрина на 21.09'!C:H,1,0)), VLOOKUP(E:E,'Мегавитрина на 21.09'!D:H,1,0),VLOOKUP(E:E,'Мегавитрина на 21.09'!C:H,1,0))</f>
        <v>srv_ap_othr_lst_txn_dt</v>
      </c>
      <c r="P871" s="27" t="str">
        <f>IF(ISNA(VLOOKUP(E:E,'Мегавитрина на 21.09'!C:H,2,0)), VLOOKUP(E:E,'Мегавитрина на 21.09'!D:H,1,0),VLOOKUP(E:E,'Мегавитрина на 21.09'!C:H,2,0))</f>
        <v>srv_ap_othr_lst_txn_dt</v>
      </c>
      <c r="Q871" s="27" t="str">
        <f>IF(ISNA(VLOOKUP(E:E,'Мегавитрина на 21.09'!C:H,3,0)), VLOOKUP(E:E,'Мегавитрина на 21.09'!D:H,2,0),VLOOKUP(E:E,'Мегавитрина на 21.09'!C:H,3,0))</f>
        <v>Дата совершения последнего АП Прочее за отчетный месяц</v>
      </c>
      <c r="R871" s="27" t="str">
        <f>IF(ISNA(VLOOKUP(E:E,'Мегавитрина на 21.09'!C:H,4,0)), VLOOKUP(E:E,'Мегавитрина на 21.09'!D:H,3,0),VLOOKUP(E:E,'Мегавитрина на 21.09'!C:H,4,0))</f>
        <v>custom_rb_autopay.service_group; custom_rb_autopay.ap_txn; custom_rb_autopay.ap_template; custom_rb_card.card</v>
      </c>
      <c r="S871">
        <f>IF(ISNA(VLOOKUP(E:E,'Мегавитрина на 21.09'!C:H,5,0)), VLOOKUP(E:E,'Мегавитрина на 21.09'!D:H,4,0),VLOOKUP(E:E,'Мегавитрина на 21.09'!C:H,5,0))</f>
        <v>0</v>
      </c>
      <c r="T871" t="str">
        <f>IF(ISNA(VLOOKUP(E:E,'Мегавитрина на 21.09'!C:H,6,0)), VLOOKUP(E:E,'Мегавитрина на 21.09'!D:H,5,0),VLOOKUP(E:E,'Мегавитрина на 21.09'!C:H,6,0))</f>
        <v>Max(CASE WHEN Coalesce(sg.ap_service_group_type_cd,'999') = '999' AND apt.autopay_type_cd IN ('PERIODIC','CHECK') THEN txn.payment_dt  END) AS srv_ap_othr_lst_txn_dt,         WHERE txn.payment_amt &gt; 0           
       AND txn.payment_dt &gt;= Trunc(p_report_dt,'MM')
       AND txn.payment_dt &lt;= p_report_dt
       AND txn.status = 'EXEC'</v>
      </c>
    </row>
    <row r="872" spans="1:20" ht="20.100000000000001" hidden="1" customHeight="1">
      <c r="A872">
        <v>2</v>
      </c>
      <c r="B872">
        <v>871</v>
      </c>
      <c r="C872" t="s">
        <v>260</v>
      </c>
      <c r="D872" t="s">
        <v>2765</v>
      </c>
      <c r="E872" t="s">
        <v>1145</v>
      </c>
      <c r="F872" t="s">
        <v>260</v>
      </c>
      <c r="I872" t="s">
        <v>2262</v>
      </c>
      <c r="J872" s="9" t="s">
        <v>266</v>
      </c>
      <c r="L872" t="e">
        <f>VLOOKUP(F872&amp;E872,'Атрибут-ТОД2'!F:F,1,0)</f>
        <v>#N/A</v>
      </c>
      <c r="O872" s="27" t="str">
        <f>IF(ISNA(VLOOKUP(E:E,'Мегавитрина на 21.09'!C:H,1,0)), VLOOKUP(E:E,'Мегавитрина на 21.09'!D:H,1,0),VLOOKUP(E:E,'Мегавитрина на 21.09'!C:H,1,0))</f>
        <v>srv_ap_othr_lst_txn_ever_dt</v>
      </c>
      <c r="P872" s="27" t="str">
        <f>IF(ISNA(VLOOKUP(E:E,'Мегавитрина на 21.09'!C:H,2,0)), VLOOKUP(E:E,'Мегавитрина на 21.09'!D:H,1,0),VLOOKUP(E:E,'Мегавитрина на 21.09'!C:H,2,0))</f>
        <v>srv_ap_othr_lst_txn_ever_dt</v>
      </c>
      <c r="Q872" s="27" t="str">
        <f>IF(ISNA(VLOOKUP(E:E,'Мегавитрина на 21.09'!C:H,3,0)), VLOOKUP(E:E,'Мегавитрина на 21.09'!D:H,2,0),VLOOKUP(E:E,'Мегавитрина на 21.09'!C:H,3,0))</f>
        <v>Дата совершения последнего АП Прочее за всю историю</v>
      </c>
      <c r="R872" s="27" t="str">
        <f>IF(ISNA(VLOOKUP(E:E,'Мегавитрина на 21.09'!C:H,4,0)), VLOOKUP(E:E,'Мегавитрина на 21.09'!D:H,3,0),VLOOKUP(E:E,'Мегавитрина на 21.09'!C:H,4,0))</f>
        <v>custom_rb_card.client_aggr_mnth</v>
      </c>
      <c r="S872">
        <f>IF(ISNA(VLOOKUP(E:E,'Мегавитрина на 21.09'!C:H,5,0)), VLOOKUP(E:E,'Мегавитрина на 21.09'!D:H,4,0),VLOOKUP(E:E,'Мегавитрина на 21.09'!C:H,5,0))</f>
        <v>0</v>
      </c>
      <c r="T872" t="str">
        <f>IF(ISNA(VLOOKUP(E:E,'Мегавитрина на 21.09'!C:H,6,0)), VLOOKUP(E:E,'Мегавитрина на 21.09'!D:H,5,0),VLOOKUP(E:E,'Мегавитрина на 21.09'!C:H,6,0))</f>
        <v>max(srv_ap_othr_lst_txn_dt)</v>
      </c>
    </row>
    <row r="873" spans="1:20" ht="20.100000000000001" hidden="1" customHeight="1">
      <c r="A873">
        <v>2</v>
      </c>
      <c r="B873">
        <v>872</v>
      </c>
      <c r="C873" t="s">
        <v>260</v>
      </c>
      <c r="D873" t="s">
        <v>2765</v>
      </c>
      <c r="E873" t="s">
        <v>1333</v>
      </c>
      <c r="F873" t="s">
        <v>260</v>
      </c>
      <c r="I873" t="s">
        <v>2370</v>
      </c>
      <c r="J873" s="9" t="s">
        <v>266</v>
      </c>
      <c r="L873" t="e">
        <f>VLOOKUP(F873&amp;E873,'Атрибут-ТОД2'!F:F,1,0)</f>
        <v>#N/A</v>
      </c>
      <c r="O873" s="27" t="str">
        <f>IF(ISNA(VLOOKUP(E:E,'Мегавитрина на 21.09'!C:H,1,0)), VLOOKUP(E:E,'Мегавитрина на 21.09'!D:H,1,0),VLOOKUP(E:E,'Мегавитрина на 21.09'!C:H,1,0))</f>
        <v>srv_ap_othr_mnth_1st_txn_qty</v>
      </c>
      <c r="P873" s="27" t="str">
        <f>IF(ISNA(VLOOKUP(E:E,'Мегавитрина на 21.09'!C:H,2,0)), VLOOKUP(E:E,'Мегавитрина на 21.09'!D:H,1,0),VLOOKUP(E:E,'Мегавитрина на 21.09'!C:H,2,0))</f>
        <v>srv_ap_othr_mnth_1st_txn_qty</v>
      </c>
      <c r="Q873" s="27" t="str">
        <f>IF(ISNA(VLOOKUP(E:E,'Мегавитрина на 21.09'!C:H,3,0)), VLOOKUP(E:E,'Мегавитрина на 21.09'!D:H,2,0),VLOOKUP(E:E,'Мегавитрина на 21.09'!C:H,3,0))</f>
        <v>Кол-во месяцев с даты первой операции по АП Прочее</v>
      </c>
      <c r="R873" s="27" t="str">
        <f>IF(ISNA(VLOOKUP(E:E,'Мегавитрина на 21.09'!C:H,4,0)), VLOOKUP(E:E,'Мегавитрина на 21.09'!D:H,3,0),VLOOKUP(E:E,'Мегавитрина на 21.09'!C:H,4,0))</f>
        <v>custom_rb_card.client_aggr_mnth</v>
      </c>
      <c r="S873">
        <f>IF(ISNA(VLOOKUP(E:E,'Мегавитрина на 21.09'!C:H,5,0)), VLOOKUP(E:E,'Мегавитрина на 21.09'!D:H,4,0),VLOOKUP(E:E,'Мегавитрина на 21.09'!C:H,5,0))</f>
        <v>0</v>
      </c>
      <c r="T873" t="str">
        <f>IF(ISNA(VLOOKUP(E:E,'Мегавитрина на 21.09'!C:H,6,0)), VLOOKUP(E:E,'Мегавитрина на 21.09'!D:H,5,0),VLOOKUP(E:E,'Мегавитрина на 21.09'!C:H,6,0))</f>
        <v>month(current_timestamp - srv_ap_othr_1st_txn_ever_dt)</v>
      </c>
    </row>
    <row r="874" spans="1:20" ht="20.100000000000001" hidden="1" customHeight="1">
      <c r="A874">
        <v>2</v>
      </c>
      <c r="B874">
        <v>873</v>
      </c>
      <c r="C874" t="s">
        <v>260</v>
      </c>
      <c r="D874" t="s">
        <v>2765</v>
      </c>
      <c r="E874" t="s">
        <v>1334</v>
      </c>
      <c r="F874" t="s">
        <v>260</v>
      </c>
      <c r="I874" t="s">
        <v>2371</v>
      </c>
      <c r="J874" s="9" t="s">
        <v>266</v>
      </c>
      <c r="L874" t="e">
        <f>VLOOKUP(F874&amp;E874,'Атрибут-ТОД2'!F:F,1,0)</f>
        <v>#N/A</v>
      </c>
      <c r="O874" s="27" t="str">
        <f>IF(ISNA(VLOOKUP(E:E,'Мегавитрина на 21.09'!C:H,1,0)), VLOOKUP(E:E,'Мегавитрина на 21.09'!D:H,1,0),VLOOKUP(E:E,'Мегавитрина на 21.09'!C:H,1,0))</f>
        <v>srv_ap_othr_mnth_lst_txn_qty</v>
      </c>
      <c r="P874" s="27" t="str">
        <f>IF(ISNA(VLOOKUP(E:E,'Мегавитрина на 21.09'!C:H,2,0)), VLOOKUP(E:E,'Мегавитрина на 21.09'!D:H,1,0),VLOOKUP(E:E,'Мегавитрина на 21.09'!C:H,2,0))</f>
        <v>srv_ap_othr_mnth_lst_txn_qty</v>
      </c>
      <c r="Q874" s="27" t="str">
        <f>IF(ISNA(VLOOKUP(E:E,'Мегавитрина на 21.09'!C:H,3,0)), VLOOKUP(E:E,'Мегавитрина на 21.09'!D:H,2,0),VLOOKUP(E:E,'Мегавитрина на 21.09'!C:H,3,0))</f>
        <v>Кол-во месяцев с даты последней операции по АП Прочее</v>
      </c>
      <c r="R874" s="27" t="str">
        <f>IF(ISNA(VLOOKUP(E:E,'Мегавитрина на 21.09'!C:H,4,0)), VLOOKUP(E:E,'Мегавитрина на 21.09'!D:H,3,0),VLOOKUP(E:E,'Мегавитрина на 21.09'!C:H,4,0))</f>
        <v>custom_rb_card.client_aggr_mnth</v>
      </c>
      <c r="S874">
        <f>IF(ISNA(VLOOKUP(E:E,'Мегавитрина на 21.09'!C:H,5,0)), VLOOKUP(E:E,'Мегавитрина на 21.09'!D:H,4,0),VLOOKUP(E:E,'Мегавитрина на 21.09'!C:H,5,0))</f>
        <v>0</v>
      </c>
      <c r="T874" t="str">
        <f>IF(ISNA(VLOOKUP(E:E,'Мегавитрина на 21.09'!C:H,6,0)), VLOOKUP(E:E,'Мегавитрина на 21.09'!D:H,5,0),VLOOKUP(E:E,'Мегавитрина на 21.09'!C:H,6,0))</f>
        <v>month(current_timestamp - srv_ap_othr_lst_txn_ever_dt)</v>
      </c>
    </row>
    <row r="875" spans="1:20" ht="20.100000000000001" hidden="1" customHeight="1">
      <c r="A875">
        <v>2</v>
      </c>
      <c r="B875">
        <v>874</v>
      </c>
      <c r="C875" t="s">
        <v>260</v>
      </c>
      <c r="D875" t="s">
        <v>2765</v>
      </c>
      <c r="E875" t="s">
        <v>1146</v>
      </c>
      <c r="F875" t="s">
        <v>260</v>
      </c>
      <c r="I875" t="s">
        <v>2263</v>
      </c>
      <c r="J875" s="9" t="s">
        <v>266</v>
      </c>
      <c r="L875" t="e">
        <f>VLOOKUP(F875&amp;E875,'Атрибут-ТОД2'!F:F,1,0)</f>
        <v>#N/A</v>
      </c>
      <c r="O875" s="27" t="str">
        <f>IF(ISNA(VLOOKUP(E:E,'Мегавитрина на 21.09'!C:H,1,0)), VLOOKUP(E:E,'Мегавитрина на 21.09'!D:H,1,0),VLOOKUP(E:E,'Мегавитрина на 21.09'!C:H,1,0))</f>
        <v>srv_ap_othr_nflag</v>
      </c>
      <c r="P875" s="27" t="str">
        <f>IF(ISNA(VLOOKUP(E:E,'Мегавитрина на 21.09'!C:H,2,0)), VLOOKUP(E:E,'Мегавитрина на 21.09'!D:H,1,0),VLOOKUP(E:E,'Мегавитрина на 21.09'!C:H,2,0))</f>
        <v>srv_ap_othr_nflag</v>
      </c>
      <c r="Q875" s="27" t="str">
        <f>IF(ISNA(VLOOKUP(E:E,'Мегавитрина на 21.09'!C:H,3,0)), VLOOKUP(E:E,'Мегавитрина на 21.09'!D:H,2,0),VLOOKUP(E:E,'Мегавитрина на 21.09'!C:H,3,0))</f>
        <v>Флаг наличия подключения к АП Прочее</v>
      </c>
      <c r="R875" s="27" t="str">
        <f>IF(ISNA(VLOOKUP(E:E,'Мегавитрина на 21.09'!C:H,4,0)), VLOOKUP(E:E,'Мегавитрина на 21.09'!D:H,3,0),VLOOKUP(E:E,'Мегавитрина на 21.09'!C:H,4,0))</f>
        <v>custom_rb_autopay.service_group; custom_rb_autopay.ap_template; custom_rb_card.card</v>
      </c>
      <c r="S875">
        <f>IF(ISNA(VLOOKUP(E:E,'Мегавитрина на 21.09'!C:H,5,0)), VLOOKUP(E:E,'Мегавитрина на 21.09'!D:H,4,0),VLOOKUP(E:E,'Мегавитрина на 21.09'!C:H,5,0))</f>
        <v>0</v>
      </c>
      <c r="T875" t="str">
        <f>IF(ISNA(VLOOKUP(E:E,'Мегавитрина на 21.09'!C:H,6,0)), VLOOKUP(E:E,'Мегавитрина на 21.09'!D:H,5,0),VLOOKUP(E:E,'Мегавитрина на 21.09'!C:H,6,0))</f>
        <v>srv_ap_othr_nflag = CASE WHEN src.srv_ap_othr_qty &gt; 0 THEN 1 ELSE 0 end,</v>
      </c>
    </row>
    <row r="876" spans="1:20" ht="20.100000000000001" hidden="1" customHeight="1">
      <c r="A876">
        <v>2</v>
      </c>
      <c r="B876">
        <v>875</v>
      </c>
      <c r="C876" t="s">
        <v>260</v>
      </c>
      <c r="D876" t="s">
        <v>2765</v>
      </c>
      <c r="E876" t="s">
        <v>1147</v>
      </c>
      <c r="F876" t="s">
        <v>260</v>
      </c>
      <c r="I876" t="s">
        <v>2264</v>
      </c>
      <c r="J876" s="9" t="s">
        <v>266</v>
      </c>
      <c r="L876" t="e">
        <f>VLOOKUP(F876&amp;E876,'Атрибут-ТОД2'!F:F,1,0)</f>
        <v>#N/A</v>
      </c>
      <c r="O876" s="27" t="str">
        <f>IF(ISNA(VLOOKUP(E:E,'Мегавитрина на 21.09'!C:H,1,0)), VLOOKUP(E:E,'Мегавитрина на 21.09'!D:H,1,0),VLOOKUP(E:E,'Мегавитрина на 21.09'!C:H,1,0))</f>
        <v>srv_ap_othr_qty</v>
      </c>
      <c r="P876" s="27" t="str">
        <f>IF(ISNA(VLOOKUP(E:E,'Мегавитрина на 21.09'!C:H,2,0)), VLOOKUP(E:E,'Мегавитрина на 21.09'!D:H,1,0),VLOOKUP(E:E,'Мегавитрина на 21.09'!C:H,2,0))</f>
        <v>srv_ap_othr_qty</v>
      </c>
      <c r="Q876" s="27" t="str">
        <f>IF(ISNA(VLOOKUP(E:E,'Мегавитрина на 21.09'!C:H,3,0)), VLOOKUP(E:E,'Мегавитрина на 21.09'!D:H,2,0),VLOOKUP(E:E,'Мегавитрина на 21.09'!C:H,3,0))</f>
        <v>Кол-во настроенных действующих АП Прочее</v>
      </c>
      <c r="R876" s="27" t="str">
        <f>IF(ISNA(VLOOKUP(E:E,'Мегавитрина на 21.09'!C:H,4,0)), VLOOKUP(E:E,'Мегавитрина на 21.09'!D:H,3,0),VLOOKUP(E:E,'Мегавитрина на 21.09'!C:H,4,0))</f>
        <v>custom_rb_autopay.service_group; custom_rb_autopay.ap_template; custom_rb_card.card</v>
      </c>
      <c r="S876">
        <f>IF(ISNA(VLOOKUP(E:E,'Мегавитрина на 21.09'!C:H,5,0)), VLOOKUP(E:E,'Мегавитрина на 21.09'!D:H,4,0),VLOOKUP(E:E,'Мегавитрина на 21.09'!C:H,5,0))</f>
        <v>0</v>
      </c>
      <c r="T876" t="str">
        <f>IF(ISNA(VLOOKUP(E:E,'Мегавитрина на 21.09'!C:H,6,0)), VLOOKUP(E:E,'Мегавитрина на 21.09'!D:H,5,0),VLOOKUP(E:E,'Мегавитрина на 21.09'!C:H,6,0))</f>
        <v>Count(CASE WHEN Coalesce(sg.ap_service_group_type_cd,'999') = '999'  AND tp.autopay_type_cd IN ('PERIODIC','CHECK')THEN tp.ap_template_id end) AS srv_ap_othr_qty, WHERE tp.status_cd = 1
       AND p_report_dt BETWEEN tp.row_actual_from_dt AND tp.row_actual_to_dt</v>
      </c>
    </row>
    <row r="877" spans="1:20" ht="20.100000000000001" hidden="1" customHeight="1">
      <c r="A877">
        <v>2</v>
      </c>
      <c r="B877">
        <v>876</v>
      </c>
      <c r="C877" t="s">
        <v>260</v>
      </c>
      <c r="D877" t="s">
        <v>2765</v>
      </c>
      <c r="E877" t="s">
        <v>1148</v>
      </c>
      <c r="F877" t="s">
        <v>260</v>
      </c>
      <c r="I877" t="s">
        <v>2265</v>
      </c>
      <c r="J877" s="9" t="s">
        <v>266</v>
      </c>
      <c r="L877" t="e">
        <f>VLOOKUP(F877&amp;E877,'Атрибут-ТОД2'!F:F,1,0)</f>
        <v>#N/A</v>
      </c>
      <c r="O877" s="27" t="str">
        <f>IF(ISNA(VLOOKUP(E:E,'Мегавитрина на 21.09'!C:H,1,0)), VLOOKUP(E:E,'Мегавитрина на 21.09'!D:H,1,0),VLOOKUP(E:E,'Мегавитрина на 21.09'!C:H,1,0))</f>
        <v>srv_ap_othr_txn_amt</v>
      </c>
      <c r="P877" s="27" t="str">
        <f>IF(ISNA(VLOOKUP(E:E,'Мегавитрина на 21.09'!C:H,2,0)), VLOOKUP(E:E,'Мегавитрина на 21.09'!D:H,1,0),VLOOKUP(E:E,'Мегавитрина на 21.09'!C:H,2,0))</f>
        <v>srv_ap_othr_txn_amt</v>
      </c>
      <c r="Q877" s="27" t="str">
        <f>IF(ISNA(VLOOKUP(E:E,'Мегавитрина на 21.09'!C:H,3,0)), VLOOKUP(E:E,'Мегавитрина на 21.09'!D:H,2,0),VLOOKUP(E:E,'Мегавитрина на 21.09'!C:H,3,0))</f>
        <v>Сумма успешных совершенных АП Прочее за отчетный месяц</v>
      </c>
      <c r="R877" s="27" t="str">
        <f>IF(ISNA(VLOOKUP(E:E,'Мегавитрина на 21.09'!C:H,4,0)), VLOOKUP(E:E,'Мегавитрина на 21.09'!D:H,3,0),VLOOKUP(E:E,'Мегавитрина на 21.09'!C:H,4,0))</f>
        <v>custom_rb_autopay.service_group; custom_rb_autopay.ap_txn; custom_rb_autopay.ap_template; custom_rb_card.card</v>
      </c>
      <c r="S877">
        <f>IF(ISNA(VLOOKUP(E:E,'Мегавитрина на 21.09'!C:H,5,0)), VLOOKUP(E:E,'Мегавитрина на 21.09'!D:H,4,0),VLOOKUP(E:E,'Мегавитрина на 21.09'!C:H,5,0))</f>
        <v>0</v>
      </c>
      <c r="T877" t="str">
        <f>IF(ISNA(VLOOKUP(E:E,'Мегавитрина на 21.09'!C:H,6,0)), VLOOKUP(E:E,'Мегавитрина на 21.09'!D:H,5,0),VLOOKUP(E:E,'Мегавитрина на 21.09'!C:H,6,0))</f>
        <v>Sum(CASE WHEN Coalesce(sg.ap_service_group_type_cd,'999') = '999' AND apt.autopay_type_cd IN ('PERIODIC','CHECK') THEN txn.payment_amt  END) AS srv_ap_othr_txn_amt,</v>
      </c>
    </row>
    <row r="878" spans="1:20" ht="20.100000000000001" hidden="1" customHeight="1">
      <c r="A878">
        <v>2</v>
      </c>
      <c r="B878">
        <v>877</v>
      </c>
      <c r="C878" t="s">
        <v>260</v>
      </c>
      <c r="D878" t="s">
        <v>2765</v>
      </c>
      <c r="E878" t="s">
        <v>1149</v>
      </c>
      <c r="F878" t="s">
        <v>260</v>
      </c>
      <c r="I878" t="s">
        <v>2266</v>
      </c>
      <c r="J878" s="9" t="s">
        <v>266</v>
      </c>
      <c r="L878" t="e">
        <f>VLOOKUP(F878&amp;E878,'Атрибут-ТОД2'!F:F,1,0)</f>
        <v>#N/A</v>
      </c>
      <c r="O878" s="27" t="str">
        <f>IF(ISNA(VLOOKUP(E:E,'Мегавитрина на 21.09'!C:H,1,0)), VLOOKUP(E:E,'Мегавитрина на 21.09'!D:H,1,0),VLOOKUP(E:E,'Мегавитрина на 21.09'!C:H,1,0))</f>
        <v>srv_ap_othr_txn_qty</v>
      </c>
      <c r="P878" s="27" t="str">
        <f>IF(ISNA(VLOOKUP(E:E,'Мегавитрина на 21.09'!C:H,2,0)), VLOOKUP(E:E,'Мегавитрина на 21.09'!D:H,1,0),VLOOKUP(E:E,'Мегавитрина на 21.09'!C:H,2,0))</f>
        <v>srv_ap_othr_txn_qty</v>
      </c>
      <c r="Q878" s="27" t="str">
        <f>IF(ISNA(VLOOKUP(E:E,'Мегавитрина на 21.09'!C:H,3,0)), VLOOKUP(E:E,'Мегавитрина на 21.09'!D:H,2,0),VLOOKUP(E:E,'Мегавитрина на 21.09'!C:H,3,0))</f>
        <v>Кол-во успешных совершенных АП Прочее за отчетный месяц</v>
      </c>
      <c r="R878" s="27" t="str">
        <f>IF(ISNA(VLOOKUP(E:E,'Мегавитрина на 21.09'!C:H,4,0)), VLOOKUP(E:E,'Мегавитрина на 21.09'!D:H,3,0),VLOOKUP(E:E,'Мегавитрина на 21.09'!C:H,4,0))</f>
        <v>custom_rb_autopay.service_group; custom_rb_autopay.ap_txn; custom_rb_autopay.ap_template; custom_rb_card.card</v>
      </c>
      <c r="S878">
        <f>IF(ISNA(VLOOKUP(E:E,'Мегавитрина на 21.09'!C:H,5,0)), VLOOKUP(E:E,'Мегавитрина на 21.09'!D:H,4,0),VLOOKUP(E:E,'Мегавитрина на 21.09'!C:H,5,0))</f>
        <v>0</v>
      </c>
      <c r="T878" t="str">
        <f>IF(ISNA(VLOOKUP(E:E,'Мегавитрина на 21.09'!C:H,6,0)), VLOOKUP(E:E,'Мегавитрина на 21.09'!D:H,5,0),VLOOKUP(E:E,'Мегавитрина на 21.09'!C:H,6,0))</f>
        <v>Sum(CASE WHEN Coalesce(sg.ap_service_group_type_cd,'999') = '999' AND apt.autopay_type_cd IN ('PERIODIC','CHECK') THEN 1  END) AS srv_ap_othr_txn_qty,</v>
      </c>
    </row>
    <row r="879" spans="1:20" ht="20.100000000000001" hidden="1" customHeight="1">
      <c r="A879">
        <v>2</v>
      </c>
      <c r="B879">
        <v>878</v>
      </c>
      <c r="C879" t="s">
        <v>260</v>
      </c>
      <c r="D879" t="s">
        <v>2765</v>
      </c>
      <c r="E879" t="s">
        <v>1150</v>
      </c>
      <c r="F879" t="s">
        <v>260</v>
      </c>
      <c r="I879" t="s">
        <v>2267</v>
      </c>
      <c r="J879" s="9" t="s">
        <v>266</v>
      </c>
      <c r="L879" t="e">
        <f>VLOOKUP(F879&amp;E879,'Атрибут-ТОД2'!F:F,1,0)</f>
        <v>#N/A</v>
      </c>
      <c r="O879" s="27" t="str">
        <f>IF(ISNA(VLOOKUP(E:E,'Мегавитрина на 21.09'!C:H,1,0)), VLOOKUP(E:E,'Мегавитрина на 21.09'!D:H,1,0),VLOOKUP(E:E,'Мегавитрина на 21.09'!C:H,1,0))</f>
        <v>srv_ap_p2p_1st_txn_dt</v>
      </c>
      <c r="P879" s="27" t="str">
        <f>IF(ISNA(VLOOKUP(E:E,'Мегавитрина на 21.09'!C:H,2,0)), VLOOKUP(E:E,'Мегавитрина на 21.09'!D:H,1,0),VLOOKUP(E:E,'Мегавитрина на 21.09'!C:H,2,0))</f>
        <v>srv_ap_p2p_1st_txn_dt</v>
      </c>
      <c r="Q879" s="27" t="str">
        <f>IF(ISNA(VLOOKUP(E:E,'Мегавитрина на 21.09'!C:H,3,0)), VLOOKUP(E:E,'Мегавитрина на 21.09'!D:H,2,0),VLOOKUP(E:E,'Мегавитрина на 21.09'!C:H,3,0))</f>
        <v>Дата совершения первого АП P2P за отчетный месяц</v>
      </c>
      <c r="R879" s="27" t="str">
        <f>IF(ISNA(VLOOKUP(E:E,'Мегавитрина на 21.09'!C:H,4,0)), VLOOKUP(E:E,'Мегавитрина на 21.09'!D:H,3,0),VLOOKUP(E:E,'Мегавитрина на 21.09'!C:H,4,0))</f>
        <v>custom_rb_autopay.service_group; custom_rb_autopay.ap_txn; custom_rb_autopay.ap_template; custom_rb_card.card</v>
      </c>
      <c r="S879">
        <f>IF(ISNA(VLOOKUP(E:E,'Мегавитрина на 21.09'!C:H,5,0)), VLOOKUP(E:E,'Мегавитрина на 21.09'!D:H,4,0),VLOOKUP(E:E,'Мегавитрина на 21.09'!C:H,5,0))</f>
        <v>0</v>
      </c>
      <c r="T879" t="str">
        <f>IF(ISNA(VLOOKUP(E:E,'Мегавитрина на 21.09'!C:H,6,0)), VLOOKUP(E:E,'Мегавитрина на 21.09'!D:H,5,0),VLOOKUP(E:E,'Мегавитрина на 21.09'!C:H,6,0))</f>
        <v xml:space="preserve">Min(CASE WHEN  apt.autopay_type_cd IN ('PERIODIC_TRANSFER_P2P') THEN txn.payment_dt  END) AS srv_ap_p2p_1st_txn_dt,  WHERE txn.payment_amt &gt; 0           
       AND txn.payment_dt &gt;= Trunc(p_report_dt,'MM')
       AND txn.payment_dt &lt;= p_report_dt
       AND txn.status = 'EXEC' 
</v>
      </c>
    </row>
    <row r="880" spans="1:20" ht="20.100000000000001" hidden="1" customHeight="1">
      <c r="A880">
        <v>2</v>
      </c>
      <c r="B880">
        <v>879</v>
      </c>
      <c r="C880" t="s">
        <v>260</v>
      </c>
      <c r="D880" t="s">
        <v>2765</v>
      </c>
      <c r="E880" t="s">
        <v>1151</v>
      </c>
      <c r="F880" t="s">
        <v>260</v>
      </c>
      <c r="I880" t="s">
        <v>2268</v>
      </c>
      <c r="J880" s="9" t="s">
        <v>266</v>
      </c>
      <c r="L880" t="e">
        <f>VLOOKUP(F880&amp;E880,'Атрибут-ТОД2'!F:F,1,0)</f>
        <v>#N/A</v>
      </c>
      <c r="O880" s="27" t="str">
        <f>IF(ISNA(VLOOKUP(E:E,'Мегавитрина на 21.09'!C:H,1,0)), VLOOKUP(E:E,'Мегавитрина на 21.09'!D:H,1,0),VLOOKUP(E:E,'Мегавитрина на 21.09'!C:H,1,0))</f>
        <v>srv_ap_p2p_1st_txn_ever_dt</v>
      </c>
      <c r="P880" s="27" t="str">
        <f>IF(ISNA(VLOOKUP(E:E,'Мегавитрина на 21.09'!C:H,2,0)), VLOOKUP(E:E,'Мегавитрина на 21.09'!D:H,1,0),VLOOKUP(E:E,'Мегавитрина на 21.09'!C:H,2,0))</f>
        <v>srv_ap_p2p_1st_txn_ever_dt</v>
      </c>
      <c r="Q880" s="27" t="str">
        <f>IF(ISNA(VLOOKUP(E:E,'Мегавитрина на 21.09'!C:H,3,0)), VLOOKUP(E:E,'Мегавитрина на 21.09'!D:H,2,0),VLOOKUP(E:E,'Мегавитрина на 21.09'!C:H,3,0))</f>
        <v>Дата совершения первого АП P2P за всю историю</v>
      </c>
      <c r="R880" s="27" t="str">
        <f>IF(ISNA(VLOOKUP(E:E,'Мегавитрина на 21.09'!C:H,4,0)), VLOOKUP(E:E,'Мегавитрина на 21.09'!D:H,3,0),VLOOKUP(E:E,'Мегавитрина на 21.09'!C:H,4,0))</f>
        <v>custom_rb_autopay.service_group; custom_rb_autopay.ap_txn; custom_rb_autopay.ap_template; custom_rb_card.card</v>
      </c>
      <c r="S880">
        <f>IF(ISNA(VLOOKUP(E:E,'Мегавитрина на 21.09'!C:H,5,0)), VLOOKUP(E:E,'Мегавитрина на 21.09'!D:H,4,0),VLOOKUP(E:E,'Мегавитрина на 21.09'!C:H,5,0))</f>
        <v>0</v>
      </c>
      <c r="T880" t="str">
        <f>IF(ISNA(VLOOKUP(E:E,'Мегавитрина на 21.09'!C:H,6,0)), VLOOKUP(E:E,'Мегавитрина на 21.09'!D:H,5,0),VLOOKUP(E:E,'Мегавитрина на 21.09'!C:H,6,0))</f>
        <v>min(srv_ap_p2p_1st_txn_dt)</v>
      </c>
    </row>
    <row r="881" spans="1:20" ht="20.100000000000001" hidden="1" customHeight="1">
      <c r="A881">
        <v>2</v>
      </c>
      <c r="B881">
        <v>880</v>
      </c>
      <c r="C881" t="s">
        <v>260</v>
      </c>
      <c r="D881" t="s">
        <v>2765</v>
      </c>
      <c r="E881" t="s">
        <v>1152</v>
      </c>
      <c r="F881" t="s">
        <v>260</v>
      </c>
      <c r="I881" t="s">
        <v>2269</v>
      </c>
      <c r="J881" s="9" t="s">
        <v>266</v>
      </c>
      <c r="L881" t="e">
        <f>VLOOKUP(F881&amp;E881,'Атрибут-ТОД2'!F:F,1,0)</f>
        <v>#N/A</v>
      </c>
      <c r="O881" s="27" t="str">
        <f>IF(ISNA(VLOOKUP(E:E,'Мегавитрина на 21.09'!C:H,1,0)), VLOOKUP(E:E,'Мегавитрина на 21.09'!D:H,1,0),VLOOKUP(E:E,'Мегавитрина на 21.09'!C:H,1,0))</f>
        <v>srv_ap_p2p_lst_txn_dt</v>
      </c>
      <c r="P881" s="27" t="str">
        <f>IF(ISNA(VLOOKUP(E:E,'Мегавитрина на 21.09'!C:H,2,0)), VLOOKUP(E:E,'Мегавитрина на 21.09'!D:H,1,0),VLOOKUP(E:E,'Мегавитрина на 21.09'!C:H,2,0))</f>
        <v>srv_ap_p2p_lst_txn_dt</v>
      </c>
      <c r="Q881" s="27" t="str">
        <f>IF(ISNA(VLOOKUP(E:E,'Мегавитрина на 21.09'!C:H,3,0)), VLOOKUP(E:E,'Мегавитрина на 21.09'!D:H,2,0),VLOOKUP(E:E,'Мегавитрина на 21.09'!C:H,3,0))</f>
        <v>Дата совершения последнего АП P2P за отчетный месяц</v>
      </c>
      <c r="R881" s="27" t="str">
        <f>IF(ISNA(VLOOKUP(E:E,'Мегавитрина на 21.09'!C:H,4,0)), VLOOKUP(E:E,'Мегавитрина на 21.09'!D:H,3,0),VLOOKUP(E:E,'Мегавитрина на 21.09'!C:H,4,0))</f>
        <v>custom_rb_autopay.service_group; custom_rb_autopay.ap_txn; custom_rb_autopay.ap_template; custom_rb_card.card</v>
      </c>
      <c r="S881">
        <f>IF(ISNA(VLOOKUP(E:E,'Мегавитрина на 21.09'!C:H,5,0)), VLOOKUP(E:E,'Мегавитрина на 21.09'!D:H,4,0),VLOOKUP(E:E,'Мегавитрина на 21.09'!C:H,5,0))</f>
        <v>0</v>
      </c>
      <c r="T881" t="str">
        <f>IF(ISNA(VLOOKUP(E:E,'Мегавитрина на 21.09'!C:H,6,0)), VLOOKUP(E:E,'Мегавитрина на 21.09'!D:H,5,0),VLOOKUP(E:E,'Мегавитрина на 21.09'!C:H,6,0))</f>
        <v xml:space="preserve">Max(CASE WHEN apt.autopay_type_cd IN ('PERIODIC_TRANSFER_P2P')  THEN txn.payment_dt  END) AS srv_ap_p2p_lst_txn_dt,   WHERE txn.payment_amt &gt; 0           
       AND txn.payment_dt &gt;= Trunc(p_report_dt,'MM')
       AND txn.payment_dt &lt;= p_report_dt
       AND txn.status = 'EXEC' </v>
      </c>
    </row>
    <row r="882" spans="1:20" ht="20.100000000000001" hidden="1" customHeight="1">
      <c r="A882">
        <v>2</v>
      </c>
      <c r="B882">
        <v>881</v>
      </c>
      <c r="C882" t="s">
        <v>260</v>
      </c>
      <c r="D882" t="s">
        <v>2765</v>
      </c>
      <c r="E882" t="s">
        <v>1153</v>
      </c>
      <c r="F882" t="s">
        <v>260</v>
      </c>
      <c r="I882" t="s">
        <v>2270</v>
      </c>
      <c r="J882" s="9" t="s">
        <v>266</v>
      </c>
      <c r="L882" t="e">
        <f>VLOOKUP(F882&amp;E882,'Атрибут-ТОД2'!F:F,1,0)</f>
        <v>#N/A</v>
      </c>
      <c r="O882" s="27" t="str">
        <f>IF(ISNA(VLOOKUP(E:E,'Мегавитрина на 21.09'!C:H,1,0)), VLOOKUP(E:E,'Мегавитрина на 21.09'!D:H,1,0),VLOOKUP(E:E,'Мегавитрина на 21.09'!C:H,1,0))</f>
        <v>srv_ap_p2p_lst_txn_ever_dt</v>
      </c>
      <c r="P882" s="27" t="str">
        <f>IF(ISNA(VLOOKUP(E:E,'Мегавитрина на 21.09'!C:H,2,0)), VLOOKUP(E:E,'Мегавитрина на 21.09'!D:H,1,0),VLOOKUP(E:E,'Мегавитрина на 21.09'!C:H,2,0))</f>
        <v>srv_ap_p2p_lst_txn_ever_dt</v>
      </c>
      <c r="Q882" s="27" t="str">
        <f>IF(ISNA(VLOOKUP(E:E,'Мегавитрина на 21.09'!C:H,3,0)), VLOOKUP(E:E,'Мегавитрина на 21.09'!D:H,2,0),VLOOKUP(E:E,'Мегавитрина на 21.09'!C:H,3,0))</f>
        <v>Дата совершения последнего АП P2P за всю историю</v>
      </c>
      <c r="R882" s="27" t="str">
        <f>IF(ISNA(VLOOKUP(E:E,'Мегавитрина на 21.09'!C:H,4,0)), VLOOKUP(E:E,'Мегавитрина на 21.09'!D:H,3,0),VLOOKUP(E:E,'Мегавитрина на 21.09'!C:H,4,0))</f>
        <v>custom_rb_autopay.service_group; custom_rb_autopay.ap_txn; custom_rb_autopay.ap_template; custom_rb_card.card</v>
      </c>
      <c r="S882">
        <f>IF(ISNA(VLOOKUP(E:E,'Мегавитрина на 21.09'!C:H,5,0)), VLOOKUP(E:E,'Мегавитрина на 21.09'!D:H,4,0),VLOOKUP(E:E,'Мегавитрина на 21.09'!C:H,5,0))</f>
        <v>0</v>
      </c>
      <c r="T882" t="str">
        <f>IF(ISNA(VLOOKUP(E:E,'Мегавитрина на 21.09'!C:H,6,0)), VLOOKUP(E:E,'Мегавитрина на 21.09'!D:H,5,0),VLOOKUP(E:E,'Мегавитрина на 21.09'!C:H,6,0))</f>
        <v>max(srv_ap_p2p_lst_txn_dt)</v>
      </c>
    </row>
    <row r="883" spans="1:20" ht="20.100000000000001" hidden="1" customHeight="1">
      <c r="A883">
        <v>2</v>
      </c>
      <c r="B883">
        <v>882</v>
      </c>
      <c r="C883" t="s">
        <v>260</v>
      </c>
      <c r="D883" t="s">
        <v>2765</v>
      </c>
      <c r="E883" t="s">
        <v>1154</v>
      </c>
      <c r="F883" t="s">
        <v>260</v>
      </c>
      <c r="I883" t="s">
        <v>2271</v>
      </c>
      <c r="J883" s="9" t="s">
        <v>266</v>
      </c>
      <c r="L883" t="e">
        <f>VLOOKUP(F883&amp;E883,'Атрибут-ТОД2'!F:F,1,0)</f>
        <v>#N/A</v>
      </c>
      <c r="O883" s="27" t="str">
        <f>IF(ISNA(VLOOKUP(E:E,'Мегавитрина на 21.09'!C:H,1,0)), VLOOKUP(E:E,'Мегавитрина на 21.09'!D:H,1,0),VLOOKUP(E:E,'Мегавитрина на 21.09'!C:H,1,0))</f>
        <v>srv_ap_p2p_nflag</v>
      </c>
      <c r="P883" s="27" t="str">
        <f>IF(ISNA(VLOOKUP(E:E,'Мегавитрина на 21.09'!C:H,2,0)), VLOOKUP(E:E,'Мегавитрина на 21.09'!D:H,1,0),VLOOKUP(E:E,'Мегавитрина на 21.09'!C:H,2,0))</f>
        <v>srv_ap_p2p_nflag</v>
      </c>
      <c r="Q883" s="27" t="str">
        <f>IF(ISNA(VLOOKUP(E:E,'Мегавитрина на 21.09'!C:H,3,0)), VLOOKUP(E:E,'Мегавитрина на 21.09'!D:H,2,0),VLOOKUP(E:E,'Мегавитрина на 21.09'!C:H,3,0))</f>
        <v>Флаг наличия подключения к АП P2P</v>
      </c>
      <c r="R883" s="27" t="str">
        <f>IF(ISNA(VLOOKUP(E:E,'Мегавитрина на 21.09'!C:H,4,0)), VLOOKUP(E:E,'Мегавитрина на 21.09'!D:H,3,0),VLOOKUP(E:E,'Мегавитрина на 21.09'!C:H,4,0))</f>
        <v>custom_rb_autopay.service_group; custom_rb_autopay.ap_template; custom_rb_card.card</v>
      </c>
      <c r="S883">
        <f>IF(ISNA(VLOOKUP(E:E,'Мегавитрина на 21.09'!C:H,5,0)), VLOOKUP(E:E,'Мегавитрина на 21.09'!D:H,4,0),VLOOKUP(E:E,'Мегавитрина на 21.09'!C:H,5,0))</f>
        <v>0</v>
      </c>
      <c r="T883" t="str">
        <f>IF(ISNA(VLOOKUP(E:E,'Мегавитрина на 21.09'!C:H,6,0)), VLOOKUP(E:E,'Мегавитрина на 21.09'!D:H,5,0),VLOOKUP(E:E,'Мегавитрина на 21.09'!C:H,6,0))</f>
        <v>srv_ap_p2p_nflag = CASE WHEN src.srv_ap_p2p_qty &gt; 0 THEN 1 ELSE 0 END,</v>
      </c>
    </row>
    <row r="884" spans="1:20" ht="20.100000000000001" hidden="1" customHeight="1">
      <c r="A884">
        <v>2</v>
      </c>
      <c r="B884">
        <v>883</v>
      </c>
      <c r="C884" t="s">
        <v>260</v>
      </c>
      <c r="D884" t="s">
        <v>2765</v>
      </c>
      <c r="E884" t="s">
        <v>1155</v>
      </c>
      <c r="F884" t="s">
        <v>260</v>
      </c>
      <c r="I884" t="s">
        <v>2272</v>
      </c>
      <c r="J884" s="9" t="s">
        <v>266</v>
      </c>
      <c r="L884" t="e">
        <f>VLOOKUP(F884&amp;E884,'Атрибут-ТОД2'!F:F,1,0)</f>
        <v>#N/A</v>
      </c>
      <c r="O884" s="27" t="str">
        <f>IF(ISNA(VLOOKUP(E:E,'Мегавитрина на 21.09'!C:H,1,0)), VLOOKUP(E:E,'Мегавитрина на 21.09'!D:H,1,0),VLOOKUP(E:E,'Мегавитрина на 21.09'!C:H,1,0))</f>
        <v>srv_ap_p2p_qty</v>
      </c>
      <c r="P884" s="27" t="str">
        <f>IF(ISNA(VLOOKUP(E:E,'Мегавитрина на 21.09'!C:H,2,0)), VLOOKUP(E:E,'Мегавитрина на 21.09'!D:H,1,0),VLOOKUP(E:E,'Мегавитрина на 21.09'!C:H,2,0))</f>
        <v>srv_ap_p2p_qty</v>
      </c>
      <c r="Q884" s="27" t="str">
        <f>IF(ISNA(VLOOKUP(E:E,'Мегавитрина на 21.09'!C:H,3,0)), VLOOKUP(E:E,'Мегавитрина на 21.09'!D:H,2,0),VLOOKUP(E:E,'Мегавитрина на 21.09'!C:H,3,0))</f>
        <v>Кол-во настроенных действующих АП P2P</v>
      </c>
      <c r="R884" s="27" t="str">
        <f>IF(ISNA(VLOOKUP(E:E,'Мегавитрина на 21.09'!C:H,4,0)), VLOOKUP(E:E,'Мегавитрина на 21.09'!D:H,3,0),VLOOKUP(E:E,'Мегавитрина на 21.09'!C:H,4,0))</f>
        <v>custom_rb_autopay.service_group; custom_rb_autopay.ap_template; custom_rb_card.card</v>
      </c>
      <c r="S884">
        <f>IF(ISNA(VLOOKUP(E:E,'Мегавитрина на 21.09'!C:H,5,0)), VLOOKUP(E:E,'Мегавитрина на 21.09'!D:H,4,0),VLOOKUP(E:E,'Мегавитрина на 21.09'!C:H,5,0))</f>
        <v>0</v>
      </c>
      <c r="T884" t="str">
        <f>IF(ISNA(VLOOKUP(E:E,'Мегавитрина на 21.09'!C:H,6,0)), VLOOKUP(E:E,'Мегавитрина на 21.09'!D:H,5,0),VLOOKUP(E:E,'Мегавитрина на 21.09'!C:H,6,0))</f>
        <v>Count(CASE WHEN tp.autopay_type_cd IN ('PERIODIC_TRANSFER_P2P') THEN tp.ap_template_id  END) AS srv_ap_p2p_qty   WHERE tp.status_cd = 1
       AND p_report_dt BETWEEN tp.row_actual_from_dt AND tp.row_actual_to_dt</v>
      </c>
    </row>
    <row r="885" spans="1:20" ht="20.100000000000001" hidden="1" customHeight="1">
      <c r="A885">
        <v>2</v>
      </c>
      <c r="B885">
        <v>884</v>
      </c>
      <c r="C885" t="s">
        <v>260</v>
      </c>
      <c r="D885" t="s">
        <v>2765</v>
      </c>
      <c r="E885" t="s">
        <v>1156</v>
      </c>
      <c r="F885" t="s">
        <v>260</v>
      </c>
      <c r="I885" t="s">
        <v>2273</v>
      </c>
      <c r="J885" s="9" t="s">
        <v>266</v>
      </c>
      <c r="L885" t="e">
        <f>VLOOKUP(F885&amp;E885,'Атрибут-ТОД2'!F:F,1,0)</f>
        <v>#N/A</v>
      </c>
      <c r="O885" s="27" t="str">
        <f>IF(ISNA(VLOOKUP(E:E,'Мегавитрина на 21.09'!C:H,1,0)), VLOOKUP(E:E,'Мегавитрина на 21.09'!D:H,1,0),VLOOKUP(E:E,'Мегавитрина на 21.09'!C:H,1,0))</f>
        <v>srv_ap_p2p_txn_amt</v>
      </c>
      <c r="P885" s="27" t="str">
        <f>IF(ISNA(VLOOKUP(E:E,'Мегавитрина на 21.09'!C:H,2,0)), VLOOKUP(E:E,'Мегавитрина на 21.09'!D:H,1,0),VLOOKUP(E:E,'Мегавитрина на 21.09'!C:H,2,0))</f>
        <v>srv_ap_p2p_txn_amt</v>
      </c>
      <c r="Q885" s="27" t="str">
        <f>IF(ISNA(VLOOKUP(E:E,'Мегавитрина на 21.09'!C:H,3,0)), VLOOKUP(E:E,'Мегавитрина на 21.09'!D:H,2,0),VLOOKUP(E:E,'Мегавитрина на 21.09'!C:H,3,0))</f>
        <v>Сумма успешных совершенных АП P2P за отчетный месяц</v>
      </c>
      <c r="R885" s="27" t="str">
        <f>IF(ISNA(VLOOKUP(E:E,'Мегавитрина на 21.09'!C:H,4,0)), VLOOKUP(E:E,'Мегавитрина на 21.09'!D:H,3,0),VLOOKUP(E:E,'Мегавитрина на 21.09'!C:H,4,0))</f>
        <v>custom_rb_autopay.service_group; custom_rb_autopay.ap_txn; custom_rb_autopay.ap_template; custom_rb_card.card</v>
      </c>
      <c r="S885">
        <f>IF(ISNA(VLOOKUP(E:E,'Мегавитрина на 21.09'!C:H,5,0)), VLOOKUP(E:E,'Мегавитрина на 21.09'!D:H,4,0),VLOOKUP(E:E,'Мегавитрина на 21.09'!C:H,5,0))</f>
        <v>0</v>
      </c>
      <c r="T885" t="str">
        <f>IF(ISNA(VLOOKUP(E:E,'Мегавитрина на 21.09'!C:H,6,0)), VLOOKUP(E:E,'Мегавитрина на 21.09'!D:H,5,0),VLOOKUP(E:E,'Мегавитрина на 21.09'!C:H,6,0))</f>
        <v>Sum(CASE WHEN apt.autopay_type_cd IN ('PERIODIC_TRANSFER_P2P') THEN txn.payment_amt  END) AS srv_ap_p2p_txn_amt,  WHERE txn.payment_amt &gt; 0           
       AND txn.payment_dt &gt;= Trunc(p_report_dt,'MM')
       AND txn.payment_dt &lt;= p_report_dt
       AND txn.status = 'EXEC'</v>
      </c>
    </row>
    <row r="886" spans="1:20" ht="20.100000000000001" hidden="1" customHeight="1">
      <c r="A886">
        <v>2</v>
      </c>
      <c r="B886">
        <v>885</v>
      </c>
      <c r="C886" t="s">
        <v>260</v>
      </c>
      <c r="D886" t="s">
        <v>2765</v>
      </c>
      <c r="E886" t="s">
        <v>1157</v>
      </c>
      <c r="F886" t="s">
        <v>260</v>
      </c>
      <c r="I886" t="s">
        <v>2274</v>
      </c>
      <c r="J886" s="9" t="s">
        <v>266</v>
      </c>
      <c r="L886" t="e">
        <f>VLOOKUP(F886&amp;E886,'Атрибут-ТОД2'!F:F,1,0)</f>
        <v>#N/A</v>
      </c>
      <c r="O886" s="27" t="str">
        <f>IF(ISNA(VLOOKUP(E:E,'Мегавитрина на 21.09'!C:H,1,0)), VLOOKUP(E:E,'Мегавитрина на 21.09'!D:H,1,0),VLOOKUP(E:E,'Мегавитрина на 21.09'!C:H,1,0))</f>
        <v>srv_ap_p2p_txn_qty</v>
      </c>
      <c r="P886" s="27" t="str">
        <f>IF(ISNA(VLOOKUP(E:E,'Мегавитрина на 21.09'!C:H,2,0)), VLOOKUP(E:E,'Мегавитрина на 21.09'!D:H,1,0),VLOOKUP(E:E,'Мегавитрина на 21.09'!C:H,2,0))</f>
        <v>srv_ap_p2p_txn_qty</v>
      </c>
      <c r="Q886" s="27" t="str">
        <f>IF(ISNA(VLOOKUP(E:E,'Мегавитрина на 21.09'!C:H,3,0)), VLOOKUP(E:E,'Мегавитрина на 21.09'!D:H,2,0),VLOOKUP(E:E,'Мегавитрина на 21.09'!C:H,3,0))</f>
        <v>Кол-во успешных совершенных АП P2P за отчетный месяц</v>
      </c>
      <c r="R886" s="27" t="str">
        <f>IF(ISNA(VLOOKUP(E:E,'Мегавитрина на 21.09'!C:H,4,0)), VLOOKUP(E:E,'Мегавитрина на 21.09'!D:H,3,0),VLOOKUP(E:E,'Мегавитрина на 21.09'!C:H,4,0))</f>
        <v>custom_rb_autopay.service_group; custom_rb_autopay.ap_txn; custom_rb_autopay.ap_template; custom_rb_card.card</v>
      </c>
      <c r="S886">
        <f>IF(ISNA(VLOOKUP(E:E,'Мегавитрина на 21.09'!C:H,5,0)), VLOOKUP(E:E,'Мегавитрина на 21.09'!D:H,4,0),VLOOKUP(E:E,'Мегавитрина на 21.09'!C:H,5,0))</f>
        <v>0</v>
      </c>
      <c r="T886" t="str">
        <f>IF(ISNA(VLOOKUP(E:E,'Мегавитрина на 21.09'!C:H,6,0)), VLOOKUP(E:E,'Мегавитрина на 21.09'!D:H,5,0),VLOOKUP(E:E,'Мегавитрина на 21.09'!C:H,6,0))</f>
        <v>Sum(CASE WHEN apt.autopay_type_cd IN ('PERIODIC_TRANSFER_P2P')THEN 1  END) AS srv_ap_p2p_txn_qty  WHERE txn.payment_amt &gt; 0           
       AND txn.payment_dt &gt;= Trunc(p_report_dt,'MM')
       AND txn.payment_dt &lt;= p_report_dt
       AND txn.status = 'EXEC'</v>
      </c>
    </row>
    <row r="887" spans="1:20" ht="20.100000000000001" hidden="1" customHeight="1">
      <c r="A887">
        <v>2</v>
      </c>
      <c r="B887">
        <v>886</v>
      </c>
      <c r="C887" t="s">
        <v>260</v>
      </c>
      <c r="D887" t="s">
        <v>2765</v>
      </c>
      <c r="E887" t="s">
        <v>1158</v>
      </c>
      <c r="F887" t="s">
        <v>260</v>
      </c>
      <c r="I887" t="s">
        <v>2275</v>
      </c>
      <c r="J887" s="9" t="s">
        <v>266</v>
      </c>
      <c r="L887" t="e">
        <f>VLOOKUP(F887&amp;E887,'Атрибут-ТОД2'!F:F,1,0)</f>
        <v>#N/A</v>
      </c>
      <c r="O887" s="27" t="str">
        <f>IF(ISNA(VLOOKUP(E:E,'Мегавитрина на 21.09'!C:H,1,0)), VLOOKUP(E:E,'Мегавитрина на 21.09'!D:H,1,0),VLOOKUP(E:E,'Мегавитрина на 21.09'!C:H,1,0))</f>
        <v>srv_ap_tlc_1st_txn_dt</v>
      </c>
      <c r="P887" s="27" t="str">
        <f>IF(ISNA(VLOOKUP(E:E,'Мегавитрина на 21.09'!C:H,2,0)), VLOOKUP(E:E,'Мегавитрина на 21.09'!D:H,1,0),VLOOKUP(E:E,'Мегавитрина на 21.09'!C:H,2,0))</f>
        <v>srv_ap_tlc_1st_txn_dt</v>
      </c>
      <c r="Q887" s="27" t="str">
        <f>IF(ISNA(VLOOKUP(E:E,'Мегавитрина на 21.09'!C:H,3,0)), VLOOKUP(E:E,'Мегавитрина на 21.09'!D:H,2,0),VLOOKUP(E:E,'Мегавитрина на 21.09'!C:H,3,0))</f>
        <v>Дата совершения первого АП за Телекоммуникации за отчетный месяц</v>
      </c>
      <c r="R887" s="27" t="str">
        <f>IF(ISNA(VLOOKUP(E:E,'Мегавитрина на 21.09'!C:H,4,0)), VLOOKUP(E:E,'Мегавитрина на 21.09'!D:H,3,0),VLOOKUP(E:E,'Мегавитрина на 21.09'!C:H,4,0))</f>
        <v>custom_rb_autopay.service_group; custom_rb_autopay.ap_txn; custom_rb_autopay.ap_template; custom_rb_card.card</v>
      </c>
      <c r="S887">
        <f>IF(ISNA(VLOOKUP(E:E,'Мегавитрина на 21.09'!C:H,5,0)), VLOOKUP(E:E,'Мегавитрина на 21.09'!D:H,4,0),VLOOKUP(E:E,'Мегавитрина на 21.09'!C:H,5,0))</f>
        <v>0</v>
      </c>
      <c r="T887" t="str">
        <f>IF(ISNA(VLOOKUP(E:E,'Мегавитрина на 21.09'!C:H,6,0)), VLOOKUP(E:E,'Мегавитрина на 21.09'!D:H,5,0),VLOOKUP(E:E,'Мегавитрина на 21.09'!C:H,6,0))</f>
        <v>Min(CASE WHEN sg.ap_service_group_type_cd = '3' THEN txn.payment_dt  END) AS srv_ap_tlc_1st_txn_dt,  WHERE txn.payment_amt &gt; 0           
       AND txn.payment_dt &gt;= Trunc(p_report_dt,'MM')
       AND txn.payment_dt &lt;= p_report_dt
       AND txn.status = 'EXEC'</v>
      </c>
    </row>
    <row r="888" spans="1:20" ht="20.100000000000001" hidden="1" customHeight="1">
      <c r="A888">
        <v>2</v>
      </c>
      <c r="B888">
        <v>887</v>
      </c>
      <c r="C888" t="s">
        <v>260</v>
      </c>
      <c r="D888" t="s">
        <v>2765</v>
      </c>
      <c r="E888" t="s">
        <v>1159</v>
      </c>
      <c r="F888" t="s">
        <v>260</v>
      </c>
      <c r="I888" t="s">
        <v>2276</v>
      </c>
      <c r="J888" s="9" t="s">
        <v>266</v>
      </c>
      <c r="L888" t="e">
        <f>VLOOKUP(F888&amp;E888,'Атрибут-ТОД2'!F:F,1,0)</f>
        <v>#N/A</v>
      </c>
      <c r="O888" s="27" t="str">
        <f>IF(ISNA(VLOOKUP(E:E,'Мегавитрина на 21.09'!C:H,1,0)), VLOOKUP(E:E,'Мегавитрина на 21.09'!D:H,1,0),VLOOKUP(E:E,'Мегавитрина на 21.09'!C:H,1,0))</f>
        <v>srv_ap_tlc_1st_txn_ever_dt</v>
      </c>
      <c r="P888" s="27" t="str">
        <f>IF(ISNA(VLOOKUP(E:E,'Мегавитрина на 21.09'!C:H,2,0)), VLOOKUP(E:E,'Мегавитрина на 21.09'!D:H,1,0),VLOOKUP(E:E,'Мегавитрина на 21.09'!C:H,2,0))</f>
        <v>srv_ap_tlc_1st_txn_ever_dt</v>
      </c>
      <c r="Q888" s="27" t="str">
        <f>IF(ISNA(VLOOKUP(E:E,'Мегавитрина на 21.09'!C:H,3,0)), VLOOKUP(E:E,'Мегавитрина на 21.09'!D:H,2,0),VLOOKUP(E:E,'Мегавитрина на 21.09'!C:H,3,0))</f>
        <v>Дата совершения первого АП за Телекоммуникации за всю историю</v>
      </c>
      <c r="R888" s="27" t="str">
        <f>IF(ISNA(VLOOKUP(E:E,'Мегавитрина на 21.09'!C:H,4,0)), VLOOKUP(E:E,'Мегавитрина на 21.09'!D:H,3,0),VLOOKUP(E:E,'Мегавитрина на 21.09'!C:H,4,0))</f>
        <v>custom_rb_autopay.service_group; custom_rb_autopay.ap_txn; custom_rb_autopay.ap_template; custom_rb_card.card</v>
      </c>
      <c r="S888">
        <f>IF(ISNA(VLOOKUP(E:E,'Мегавитрина на 21.09'!C:H,5,0)), VLOOKUP(E:E,'Мегавитрина на 21.09'!D:H,4,0),VLOOKUP(E:E,'Мегавитрина на 21.09'!C:H,5,0))</f>
        <v>0</v>
      </c>
      <c r="T888" t="str">
        <f>IF(ISNA(VLOOKUP(E:E,'Мегавитрина на 21.09'!C:H,6,0)), VLOOKUP(E:E,'Мегавитрина на 21.09'!D:H,5,0),VLOOKUP(E:E,'Мегавитрина на 21.09'!C:H,6,0))</f>
        <v>min(srv_ap_tlc_1st_txn_dt)</v>
      </c>
    </row>
    <row r="889" spans="1:20" ht="20.100000000000001" hidden="1" customHeight="1">
      <c r="A889">
        <v>2</v>
      </c>
      <c r="B889">
        <v>888</v>
      </c>
      <c r="C889" t="s">
        <v>260</v>
      </c>
      <c r="D889" t="s">
        <v>2765</v>
      </c>
      <c r="E889" t="s">
        <v>1160</v>
      </c>
      <c r="F889" t="s">
        <v>260</v>
      </c>
      <c r="I889" t="s">
        <v>2277</v>
      </c>
      <c r="J889" s="9" t="s">
        <v>266</v>
      </c>
      <c r="L889" t="e">
        <f>VLOOKUP(F889&amp;E889,'Атрибут-ТОД2'!F:F,1,0)</f>
        <v>#N/A</v>
      </c>
      <c r="O889" s="27" t="str">
        <f>IF(ISNA(VLOOKUP(E:E,'Мегавитрина на 21.09'!C:H,1,0)), VLOOKUP(E:E,'Мегавитрина на 21.09'!D:H,1,0),VLOOKUP(E:E,'Мегавитрина на 21.09'!C:H,1,0))</f>
        <v>srv_ap_tlc_lst_txn_dt</v>
      </c>
      <c r="P889" s="27" t="str">
        <f>IF(ISNA(VLOOKUP(E:E,'Мегавитрина на 21.09'!C:H,2,0)), VLOOKUP(E:E,'Мегавитрина на 21.09'!D:H,1,0),VLOOKUP(E:E,'Мегавитрина на 21.09'!C:H,2,0))</f>
        <v>srv_ap_tlc_lst_txn_dt</v>
      </c>
      <c r="Q889" s="27" t="str">
        <f>IF(ISNA(VLOOKUP(E:E,'Мегавитрина на 21.09'!C:H,3,0)), VLOOKUP(E:E,'Мегавитрина на 21.09'!D:H,2,0),VLOOKUP(E:E,'Мегавитрина на 21.09'!C:H,3,0))</f>
        <v>Дата совершения последнего АП за Телекоммуникации за отчетный месяц</v>
      </c>
      <c r="R889" s="27" t="str">
        <f>IF(ISNA(VLOOKUP(E:E,'Мегавитрина на 21.09'!C:H,4,0)), VLOOKUP(E:E,'Мегавитрина на 21.09'!D:H,3,0),VLOOKUP(E:E,'Мегавитрина на 21.09'!C:H,4,0))</f>
        <v>custom_rb_autopay.service_group; custom_rb_autopay.ap_txn; custom_rb_autopay.ap_template; custom_rb_card.card</v>
      </c>
      <c r="S889">
        <f>IF(ISNA(VLOOKUP(E:E,'Мегавитрина на 21.09'!C:H,5,0)), VLOOKUP(E:E,'Мегавитрина на 21.09'!D:H,4,0),VLOOKUP(E:E,'Мегавитрина на 21.09'!C:H,5,0))</f>
        <v>0</v>
      </c>
      <c r="T889" t="str">
        <f>IF(ISNA(VLOOKUP(E:E,'Мегавитрина на 21.09'!C:H,6,0)), VLOOKUP(E:E,'Мегавитрина на 21.09'!D:H,5,0),VLOOKUP(E:E,'Мегавитрина на 21.09'!C:H,6,0))</f>
        <v>Max(CASE WHEN sg.ap_service_group_type_cd = '3' THEN txn.payment_dt  END) AS srv_ap_tlc_lst_txn_dt, WHERE txn.payment_amt &gt; 0           
       AND txn.payment_dt &gt;= Trunc(p_report_dt,'MM')
       AND txn.payment_dt &lt;= p_report_dt
       AND txn.status = 'EXEC'</v>
      </c>
    </row>
    <row r="890" spans="1:20" ht="20.100000000000001" hidden="1" customHeight="1">
      <c r="A890">
        <v>2</v>
      </c>
      <c r="B890">
        <v>889</v>
      </c>
      <c r="C890" t="s">
        <v>260</v>
      </c>
      <c r="D890" t="s">
        <v>2765</v>
      </c>
      <c r="E890" t="s">
        <v>1161</v>
      </c>
      <c r="F890" t="s">
        <v>260</v>
      </c>
      <c r="I890" t="s">
        <v>2278</v>
      </c>
      <c r="J890" s="9" t="s">
        <v>266</v>
      </c>
      <c r="L890" t="e">
        <f>VLOOKUP(F890&amp;E890,'Атрибут-ТОД2'!F:F,1,0)</f>
        <v>#N/A</v>
      </c>
      <c r="O890" s="27" t="str">
        <f>IF(ISNA(VLOOKUP(E:E,'Мегавитрина на 21.09'!C:H,1,0)), VLOOKUP(E:E,'Мегавитрина на 21.09'!D:H,1,0),VLOOKUP(E:E,'Мегавитрина на 21.09'!C:H,1,0))</f>
        <v>srv_ap_tlc_lst_txn_ever_dt</v>
      </c>
      <c r="P890" s="27" t="str">
        <f>IF(ISNA(VLOOKUP(E:E,'Мегавитрина на 21.09'!C:H,2,0)), VLOOKUP(E:E,'Мегавитрина на 21.09'!D:H,1,0),VLOOKUP(E:E,'Мегавитрина на 21.09'!C:H,2,0))</f>
        <v>srv_ap_tlc_lst_txn_ever_dt</v>
      </c>
      <c r="Q890" s="27" t="str">
        <f>IF(ISNA(VLOOKUP(E:E,'Мегавитрина на 21.09'!C:H,3,0)), VLOOKUP(E:E,'Мегавитрина на 21.09'!D:H,2,0),VLOOKUP(E:E,'Мегавитрина на 21.09'!C:H,3,0))</f>
        <v>Дата совершения последнего АП за Телекоммуникации за всю историю</v>
      </c>
      <c r="R890" s="27" t="str">
        <f>IF(ISNA(VLOOKUP(E:E,'Мегавитрина на 21.09'!C:H,4,0)), VLOOKUP(E:E,'Мегавитрина на 21.09'!D:H,3,0),VLOOKUP(E:E,'Мегавитрина на 21.09'!C:H,4,0))</f>
        <v>custom_rb_autopay.service_group; custom_rb_autopay.ap_txn; custom_rb_autopay.ap_template; custom_rb_card.card</v>
      </c>
      <c r="S890">
        <f>IF(ISNA(VLOOKUP(E:E,'Мегавитрина на 21.09'!C:H,5,0)), VLOOKUP(E:E,'Мегавитрина на 21.09'!D:H,4,0),VLOOKUP(E:E,'Мегавитрина на 21.09'!C:H,5,0))</f>
        <v>0</v>
      </c>
      <c r="T890" t="str">
        <f>IF(ISNA(VLOOKUP(E:E,'Мегавитрина на 21.09'!C:H,6,0)), VLOOKUP(E:E,'Мегавитрина на 21.09'!D:H,5,0),VLOOKUP(E:E,'Мегавитрина на 21.09'!C:H,6,0))</f>
        <v>max(srv_ap_tlc_lst_txn_dt)</v>
      </c>
    </row>
    <row r="891" spans="1:20" ht="20.100000000000001" hidden="1" customHeight="1">
      <c r="A891">
        <v>2</v>
      </c>
      <c r="B891">
        <v>890</v>
      </c>
      <c r="C891" t="s">
        <v>260</v>
      </c>
      <c r="D891" t="s">
        <v>2765</v>
      </c>
      <c r="E891" t="s">
        <v>1327</v>
      </c>
      <c r="F891" t="s">
        <v>260</v>
      </c>
      <c r="I891" t="s">
        <v>2364</v>
      </c>
      <c r="J891" s="9" t="s">
        <v>266</v>
      </c>
      <c r="L891" t="e">
        <f>VLOOKUP(F891&amp;E891,'Атрибут-ТОД2'!F:F,1,0)</f>
        <v>#N/A</v>
      </c>
      <c r="O891" s="27" t="str">
        <f>IF(ISNA(VLOOKUP(E:E,'Мегавитрина на 21.09'!C:H,1,0)), VLOOKUP(E:E,'Мегавитрина на 21.09'!D:H,1,0),VLOOKUP(E:E,'Мегавитрина на 21.09'!C:H,1,0))</f>
        <v>srv_ap_tlc_mnth_1st_txn_qty</v>
      </c>
      <c r="P891" s="27" t="str">
        <f>IF(ISNA(VLOOKUP(E:E,'Мегавитрина на 21.09'!C:H,2,0)), VLOOKUP(E:E,'Мегавитрина на 21.09'!D:H,1,0),VLOOKUP(E:E,'Мегавитрина на 21.09'!C:H,2,0))</f>
        <v>srv_ap_tlc_mnth_1st_txn_qty</v>
      </c>
      <c r="Q891" s="27" t="str">
        <f>IF(ISNA(VLOOKUP(E:E,'Мегавитрина на 21.09'!C:H,3,0)), VLOOKUP(E:E,'Мегавитрина на 21.09'!D:H,2,0),VLOOKUP(E:E,'Мегавитрина на 21.09'!C:H,3,0))</f>
        <v>Кол-во месяцев с даты первой операции по АП Телеком</v>
      </c>
      <c r="R891" s="27" t="str">
        <f>IF(ISNA(VLOOKUP(E:E,'Мегавитрина на 21.09'!C:H,4,0)), VLOOKUP(E:E,'Мегавитрина на 21.09'!D:H,3,0),VLOOKUP(E:E,'Мегавитрина на 21.09'!C:H,4,0))</f>
        <v>custom_rb_autopay.service_group;
custom_rb_autopay.ap_template; 
custom_rb_autopay.ap_txn; 
custom_rb_card.card</v>
      </c>
      <c r="S891">
        <f>IF(ISNA(VLOOKUP(E:E,'Мегавитрина на 21.09'!C:H,5,0)), VLOOKUP(E:E,'Мегавитрина на 21.09'!D:H,4,0),VLOOKUP(E:E,'Мегавитрина на 21.09'!C:H,5,0))</f>
        <v>0</v>
      </c>
      <c r="T891" t="str">
        <f>IF(ISNA(VLOOKUP(E:E,'Мегавитрина на 21.09'!C:H,6,0)), VLOOKUP(E:E,'Мегавитрина на 21.09'!D:H,5,0),VLOOKUP(E:E,'Мегавитрина на 21.09'!C:H,6,0))</f>
        <v>month(current_timestamp - srv_ap_othr_1st_txn_ever_dt)</v>
      </c>
    </row>
    <row r="892" spans="1:20" ht="20.100000000000001" hidden="1" customHeight="1">
      <c r="A892">
        <v>2</v>
      </c>
      <c r="B892">
        <v>891</v>
      </c>
      <c r="C892" t="s">
        <v>260</v>
      </c>
      <c r="D892" t="s">
        <v>2765</v>
      </c>
      <c r="E892" t="s">
        <v>1328</v>
      </c>
      <c r="F892" t="s">
        <v>260</v>
      </c>
      <c r="I892" t="s">
        <v>2365</v>
      </c>
      <c r="J892" s="9" t="s">
        <v>266</v>
      </c>
      <c r="L892" t="e">
        <f>VLOOKUP(F892&amp;E892,'Атрибут-ТОД2'!F:F,1,0)</f>
        <v>#N/A</v>
      </c>
      <c r="O892" s="27" t="str">
        <f>IF(ISNA(VLOOKUP(E:E,'Мегавитрина на 21.09'!C:H,1,0)), VLOOKUP(E:E,'Мегавитрина на 21.09'!D:H,1,0),VLOOKUP(E:E,'Мегавитрина на 21.09'!C:H,1,0))</f>
        <v>srv_ap_tlc_mnth_lst_txn_qty</v>
      </c>
      <c r="P892" s="27" t="str">
        <f>IF(ISNA(VLOOKUP(E:E,'Мегавитрина на 21.09'!C:H,2,0)), VLOOKUP(E:E,'Мегавитрина на 21.09'!D:H,1,0),VLOOKUP(E:E,'Мегавитрина на 21.09'!C:H,2,0))</f>
        <v>srv_ap_tlc_mnth_lst_txn_qty</v>
      </c>
      <c r="Q892" s="27" t="str">
        <f>IF(ISNA(VLOOKUP(E:E,'Мегавитрина на 21.09'!C:H,3,0)), VLOOKUP(E:E,'Мегавитрина на 21.09'!D:H,2,0),VLOOKUP(E:E,'Мегавитрина на 21.09'!C:H,3,0))</f>
        <v>Кол-во месяцев с даты последней операции по АП Телеком</v>
      </c>
      <c r="R892" s="27" t="str">
        <f>IF(ISNA(VLOOKUP(E:E,'Мегавитрина на 21.09'!C:H,4,0)), VLOOKUP(E:E,'Мегавитрина на 21.09'!D:H,3,0),VLOOKUP(E:E,'Мегавитрина на 21.09'!C:H,4,0))</f>
        <v>custom_rb_autopay.service_group;
custom_rb_autopay.ap_template; 
custom_rb_autopay.ap_txn; 
custom_rb_card.card</v>
      </c>
      <c r="S892">
        <f>IF(ISNA(VLOOKUP(E:E,'Мегавитрина на 21.09'!C:H,5,0)), VLOOKUP(E:E,'Мегавитрина на 21.09'!D:H,4,0),VLOOKUP(E:E,'Мегавитрина на 21.09'!C:H,5,0))</f>
        <v>0</v>
      </c>
      <c r="T892" t="str">
        <f>IF(ISNA(VLOOKUP(E:E,'Мегавитрина на 21.09'!C:H,6,0)), VLOOKUP(E:E,'Мегавитрина на 21.09'!D:H,5,0),VLOOKUP(E:E,'Мегавитрина на 21.09'!C:H,6,0))</f>
        <v>month(current_timestamp - srv_ap_othr_lst_txn_ever_dt)</v>
      </c>
    </row>
    <row r="893" spans="1:20" ht="20.100000000000001" hidden="1" customHeight="1">
      <c r="A893">
        <v>2</v>
      </c>
      <c r="B893">
        <v>892</v>
      </c>
      <c r="C893" t="s">
        <v>260</v>
      </c>
      <c r="D893" t="s">
        <v>2765</v>
      </c>
      <c r="E893" t="s">
        <v>1162</v>
      </c>
      <c r="F893" t="s">
        <v>260</v>
      </c>
      <c r="I893" t="s">
        <v>2279</v>
      </c>
      <c r="J893" s="9" t="s">
        <v>266</v>
      </c>
      <c r="L893" t="e">
        <f>VLOOKUP(F893&amp;E893,'Атрибут-ТОД2'!F:F,1,0)</f>
        <v>#N/A</v>
      </c>
      <c r="O893" s="27" t="str">
        <f>IF(ISNA(VLOOKUP(E:E,'Мегавитрина на 21.09'!C:H,1,0)), VLOOKUP(E:E,'Мегавитрина на 21.09'!D:H,1,0),VLOOKUP(E:E,'Мегавитрина на 21.09'!C:H,1,0))</f>
        <v>srv_ap_tlc_nflag</v>
      </c>
      <c r="P893" s="27" t="str">
        <f>IF(ISNA(VLOOKUP(E:E,'Мегавитрина на 21.09'!C:H,2,0)), VLOOKUP(E:E,'Мегавитрина на 21.09'!D:H,1,0),VLOOKUP(E:E,'Мегавитрина на 21.09'!C:H,2,0))</f>
        <v>srv_ap_tlc_nflag</v>
      </c>
      <c r="Q893" s="27" t="str">
        <f>IF(ISNA(VLOOKUP(E:E,'Мегавитрина на 21.09'!C:H,3,0)), VLOOKUP(E:E,'Мегавитрина на 21.09'!D:H,2,0),VLOOKUP(E:E,'Мегавитрина на 21.09'!C:H,3,0))</f>
        <v>Флаг наличия подключения к АП за Телекоммуникации</v>
      </c>
      <c r="R893" s="27" t="str">
        <f>IF(ISNA(VLOOKUP(E:E,'Мегавитрина на 21.09'!C:H,4,0)), VLOOKUP(E:E,'Мегавитрина на 21.09'!D:H,3,0),VLOOKUP(E:E,'Мегавитрина на 21.09'!C:H,4,0))</f>
        <v>custom_rb_autopay.service_group; custom_rb_autopay.ap_template; custom_rb_card.card</v>
      </c>
      <c r="S893">
        <f>IF(ISNA(VLOOKUP(E:E,'Мегавитрина на 21.09'!C:H,5,0)), VLOOKUP(E:E,'Мегавитрина на 21.09'!D:H,4,0),VLOOKUP(E:E,'Мегавитрина на 21.09'!C:H,5,0))</f>
        <v>0</v>
      </c>
      <c r="T893" t="str">
        <f>IF(ISNA(VLOOKUP(E:E,'Мегавитрина на 21.09'!C:H,6,0)), VLOOKUP(E:E,'Мегавитрина на 21.09'!D:H,5,0),VLOOKUP(E:E,'Мегавитрина на 21.09'!C:H,6,0))</f>
        <v>srv_ap_tlc_nflag = CASE WHEN src.srv_ap_tlc_qty &gt; 0 THEN 1 ELSE 0 end,</v>
      </c>
    </row>
    <row r="894" spans="1:20" ht="20.100000000000001" hidden="1" customHeight="1">
      <c r="A894">
        <v>2</v>
      </c>
      <c r="B894">
        <v>893</v>
      </c>
      <c r="C894" t="s">
        <v>260</v>
      </c>
      <c r="D894" t="s">
        <v>2765</v>
      </c>
      <c r="E894" t="s">
        <v>1163</v>
      </c>
      <c r="F894" t="s">
        <v>260</v>
      </c>
      <c r="I894" t="s">
        <v>2280</v>
      </c>
      <c r="J894" s="9" t="s">
        <v>266</v>
      </c>
      <c r="L894" t="e">
        <f>VLOOKUP(F894&amp;E894,'Атрибут-ТОД2'!F:F,1,0)</f>
        <v>#N/A</v>
      </c>
      <c r="O894" s="27" t="str">
        <f>IF(ISNA(VLOOKUP(E:E,'Мегавитрина на 21.09'!C:H,1,0)), VLOOKUP(E:E,'Мегавитрина на 21.09'!D:H,1,0),VLOOKUP(E:E,'Мегавитрина на 21.09'!C:H,1,0))</f>
        <v>srv_ap_tlc_qty</v>
      </c>
      <c r="P894" s="27" t="str">
        <f>IF(ISNA(VLOOKUP(E:E,'Мегавитрина на 21.09'!C:H,2,0)), VLOOKUP(E:E,'Мегавитрина на 21.09'!D:H,1,0),VLOOKUP(E:E,'Мегавитрина на 21.09'!C:H,2,0))</f>
        <v>srv_ap_tlc_qty</v>
      </c>
      <c r="Q894" s="27" t="str">
        <f>IF(ISNA(VLOOKUP(E:E,'Мегавитрина на 21.09'!C:H,3,0)), VLOOKUP(E:E,'Мегавитрина на 21.09'!D:H,2,0),VLOOKUP(E:E,'Мегавитрина на 21.09'!C:H,3,0))</f>
        <v>Кол-во настроенных действующих АП за Телекоммуникации</v>
      </c>
      <c r="R894" s="27" t="str">
        <f>IF(ISNA(VLOOKUP(E:E,'Мегавитрина на 21.09'!C:H,4,0)), VLOOKUP(E:E,'Мегавитрина на 21.09'!D:H,3,0),VLOOKUP(E:E,'Мегавитрина на 21.09'!C:H,4,0))</f>
        <v>custom_rb_autopay.service_group; custom_rb_autopay.ap_template; custom_rb_card.card</v>
      </c>
      <c r="S894">
        <f>IF(ISNA(VLOOKUP(E:E,'Мегавитрина на 21.09'!C:H,5,0)), VLOOKUP(E:E,'Мегавитрина на 21.09'!D:H,4,0),VLOOKUP(E:E,'Мегавитрина на 21.09'!C:H,5,0))</f>
        <v>0</v>
      </c>
      <c r="T894" t="str">
        <f>IF(ISNA(VLOOKUP(E:E,'Мегавитрина на 21.09'!C:H,6,0)), VLOOKUP(E:E,'Мегавитрина на 21.09'!D:H,5,0),VLOOKUP(E:E,'Мегавитрина на 21.09'!C:H,6,0))</f>
        <v>Count(CASE WHEN sg.ap_service_group_type_cd = '3' THEN tp.ap_template_id end) AS srv_ap_tlc_qty,  WHERE tp.status_cd = 1
       AND p_report_dt BETWEEN tp.row_actual_from_dt AND tp.row_actual_to_dt</v>
      </c>
    </row>
    <row r="895" spans="1:20" ht="20.100000000000001" hidden="1" customHeight="1">
      <c r="A895">
        <v>2</v>
      </c>
      <c r="B895">
        <v>894</v>
      </c>
      <c r="C895" t="s">
        <v>260</v>
      </c>
      <c r="D895" t="s">
        <v>2765</v>
      </c>
      <c r="E895" t="s">
        <v>1164</v>
      </c>
      <c r="F895" t="s">
        <v>260</v>
      </c>
      <c r="I895" t="s">
        <v>2281</v>
      </c>
      <c r="J895" s="9" t="s">
        <v>266</v>
      </c>
      <c r="L895" t="e">
        <f>VLOOKUP(F895&amp;E895,'Атрибут-ТОД2'!F:F,1,0)</f>
        <v>#N/A</v>
      </c>
      <c r="O895" s="27" t="str">
        <f>IF(ISNA(VLOOKUP(E:E,'Мегавитрина на 21.09'!C:H,1,0)), VLOOKUP(E:E,'Мегавитрина на 21.09'!D:H,1,0),VLOOKUP(E:E,'Мегавитрина на 21.09'!C:H,1,0))</f>
        <v>srv_ap_tlc_txn_amt</v>
      </c>
      <c r="P895" s="27" t="str">
        <f>IF(ISNA(VLOOKUP(E:E,'Мегавитрина на 21.09'!C:H,2,0)), VLOOKUP(E:E,'Мегавитрина на 21.09'!D:H,1,0),VLOOKUP(E:E,'Мегавитрина на 21.09'!C:H,2,0))</f>
        <v>srv_ap_tlc_txn_amt</v>
      </c>
      <c r="Q895" s="27" t="str">
        <f>IF(ISNA(VLOOKUP(E:E,'Мегавитрина на 21.09'!C:H,3,0)), VLOOKUP(E:E,'Мегавитрина на 21.09'!D:H,2,0),VLOOKUP(E:E,'Мегавитрина на 21.09'!C:H,3,0))</f>
        <v>Сумма успешных совершенных АП Телекоммуникации за отчетный месяц</v>
      </c>
      <c r="R895" s="27" t="str">
        <f>IF(ISNA(VLOOKUP(E:E,'Мегавитрина на 21.09'!C:H,4,0)), VLOOKUP(E:E,'Мегавитрина на 21.09'!D:H,3,0),VLOOKUP(E:E,'Мегавитрина на 21.09'!C:H,4,0))</f>
        <v>custom_rb_autopay.service_group; custom_rb_autopay.ap_txn; custom_rb_autopay.ap_template; custom_rb_card.card</v>
      </c>
      <c r="S895">
        <f>IF(ISNA(VLOOKUP(E:E,'Мегавитрина на 21.09'!C:H,5,0)), VLOOKUP(E:E,'Мегавитрина на 21.09'!D:H,4,0),VLOOKUP(E:E,'Мегавитрина на 21.09'!C:H,5,0))</f>
        <v>0</v>
      </c>
      <c r="T895" t="str">
        <f>IF(ISNA(VLOOKUP(E:E,'Мегавитрина на 21.09'!C:H,6,0)), VLOOKUP(E:E,'Мегавитрина на 21.09'!D:H,5,0),VLOOKUP(E:E,'Мегавитрина на 21.09'!C:H,6,0))</f>
        <v xml:space="preserve">Sum(CASE WHEN sg.ap_service_group_type_cd = '3' THEN txn.payment_amt  END) AS srv_ap_tlc_txn_amt,   WHERE txn.payment_amt &gt; 0           
       AND txn.payment_dt &gt;= Trunc(p_report_dt,'MM')
       AND txn.payment_dt &lt;= p_report_dt
       AND txn.status = 'EXEC' </v>
      </c>
    </row>
    <row r="896" spans="1:20" ht="20.100000000000001" hidden="1" customHeight="1">
      <c r="A896">
        <v>2</v>
      </c>
      <c r="B896">
        <v>895</v>
      </c>
      <c r="C896" t="s">
        <v>260</v>
      </c>
      <c r="D896" t="s">
        <v>2765</v>
      </c>
      <c r="E896" t="s">
        <v>1165</v>
      </c>
      <c r="F896" t="s">
        <v>260</v>
      </c>
      <c r="I896" t="s">
        <v>2282</v>
      </c>
      <c r="J896" s="9" t="s">
        <v>266</v>
      </c>
      <c r="L896" t="e">
        <f>VLOOKUP(F896&amp;E896,'Атрибут-ТОД2'!F:F,1,0)</f>
        <v>#N/A</v>
      </c>
      <c r="O896" s="27" t="str">
        <f>IF(ISNA(VLOOKUP(E:E,'Мегавитрина на 21.09'!C:H,1,0)), VLOOKUP(E:E,'Мегавитрина на 21.09'!D:H,1,0),VLOOKUP(E:E,'Мегавитрина на 21.09'!C:H,1,0))</f>
        <v>srv_ap_tlc_txn_qty</v>
      </c>
      <c r="P896" s="27" t="str">
        <f>IF(ISNA(VLOOKUP(E:E,'Мегавитрина на 21.09'!C:H,2,0)), VLOOKUP(E:E,'Мегавитрина на 21.09'!D:H,1,0),VLOOKUP(E:E,'Мегавитрина на 21.09'!C:H,2,0))</f>
        <v>srv_ap_tlc_txn_qty</v>
      </c>
      <c r="Q896" s="27" t="str">
        <f>IF(ISNA(VLOOKUP(E:E,'Мегавитрина на 21.09'!C:H,3,0)), VLOOKUP(E:E,'Мегавитрина на 21.09'!D:H,2,0),VLOOKUP(E:E,'Мегавитрина на 21.09'!C:H,3,0))</f>
        <v>Кол-во успешных совершенных АП Телекоммуникации за отчетный месяц</v>
      </c>
      <c r="R896" s="27" t="str">
        <f>IF(ISNA(VLOOKUP(E:E,'Мегавитрина на 21.09'!C:H,4,0)), VLOOKUP(E:E,'Мегавитрина на 21.09'!D:H,3,0),VLOOKUP(E:E,'Мегавитрина на 21.09'!C:H,4,0))</f>
        <v>custom_rb_autopay.service_group; custom_rb_autopay.ap_txn; custom_rb_autopay.ap_template; custom_rb_card.card</v>
      </c>
      <c r="S896">
        <f>IF(ISNA(VLOOKUP(E:E,'Мегавитрина на 21.09'!C:H,5,0)), VLOOKUP(E:E,'Мегавитрина на 21.09'!D:H,4,0),VLOOKUP(E:E,'Мегавитрина на 21.09'!C:H,5,0))</f>
        <v>0</v>
      </c>
      <c r="T896" t="str">
        <f>IF(ISNA(VLOOKUP(E:E,'Мегавитрина на 21.09'!C:H,6,0)), VLOOKUP(E:E,'Мегавитрина на 21.09'!D:H,5,0),VLOOKUP(E:E,'Мегавитрина на 21.09'!C:H,6,0))</f>
        <v xml:space="preserve">Sum(CASE WHEN sg.ap_service_group_type_cd = '3' THEN 1 END) AS srv_ap_tlc_txn_qty,   WHERE txn.payment_amt &gt; 0           
       AND txn.payment_dt &gt;= Trunc(p_report_dt,'MM')
       AND txn.payment_dt &lt;= p_report_dt
       AND txn.status = 'EXEC' </v>
      </c>
    </row>
    <row r="897" spans="1:20" ht="20.100000000000001" hidden="1" customHeight="1">
      <c r="A897">
        <v>2</v>
      </c>
      <c r="B897">
        <v>896</v>
      </c>
      <c r="C897" t="s">
        <v>260</v>
      </c>
      <c r="D897" t="s">
        <v>2765</v>
      </c>
      <c r="E897" t="s">
        <v>1166</v>
      </c>
      <c r="F897" t="s">
        <v>260</v>
      </c>
      <c r="I897" t="s">
        <v>2283</v>
      </c>
      <c r="J897" s="9" t="s">
        <v>266</v>
      </c>
      <c r="L897" t="e">
        <f>VLOOKUP(F897&amp;E897,'Атрибут-ТОД2'!F:F,1,0)</f>
        <v>#N/A</v>
      </c>
      <c r="O897" s="27" t="str">
        <f>IF(ISNA(VLOOKUP(E:E,'Мегавитрина на 21.09'!C:H,1,0)), VLOOKUP(E:E,'Мегавитрина на 21.09'!D:H,1,0),VLOOKUP(E:E,'Мегавитрина на 21.09'!C:H,1,0))</f>
        <v>srv_ap_utl_1st_txn_dt</v>
      </c>
      <c r="P897" s="27" t="str">
        <f>IF(ISNA(VLOOKUP(E:E,'Мегавитрина на 21.09'!C:H,2,0)), VLOOKUP(E:E,'Мегавитрина на 21.09'!D:H,1,0),VLOOKUP(E:E,'Мегавитрина на 21.09'!C:H,2,0))</f>
        <v>srv_ap_utl_1st_txn_dt</v>
      </c>
      <c r="Q897" s="27" t="str">
        <f>IF(ISNA(VLOOKUP(E:E,'Мегавитрина на 21.09'!C:H,3,0)), VLOOKUP(E:E,'Мегавитрина на 21.09'!D:H,2,0),VLOOKUP(E:E,'Мегавитрина на 21.09'!C:H,3,0))</f>
        <v>Дата совершения первого АП за ЖКХ за отчетный месяц</v>
      </c>
      <c r="R897" s="27" t="str">
        <f>IF(ISNA(VLOOKUP(E:E,'Мегавитрина на 21.09'!C:H,4,0)), VLOOKUP(E:E,'Мегавитрина на 21.09'!D:H,3,0),VLOOKUP(E:E,'Мегавитрина на 21.09'!C:H,4,0))</f>
        <v>custom_rb_autopay.service_group; custom_rb_autopay.ap_txn; custom_rb_autopay.ap_template; custom_rb_card.card</v>
      </c>
      <c r="S897">
        <f>IF(ISNA(VLOOKUP(E:E,'Мегавитрина на 21.09'!C:H,5,0)), VLOOKUP(E:E,'Мегавитрина на 21.09'!D:H,4,0),VLOOKUP(E:E,'Мегавитрина на 21.09'!C:H,5,0))</f>
        <v>0</v>
      </c>
      <c r="T897" t="str">
        <f>IF(ISNA(VLOOKUP(E:E,'Мегавитрина на 21.09'!C:H,6,0)), VLOOKUP(E:E,'Мегавитрина на 21.09'!D:H,5,0),VLOOKUP(E:E,'Мегавитрина на 21.09'!C:H,6,0))</f>
        <v xml:space="preserve">Min(CASE WHEN sg.ap_service_group_type_cd = '2' THEN txn.payment_dt  END) AS srv_ap_utl_1st_txn_dt,   WHERE txn.payment_amt &gt; 0           
       AND txn.payment_dt &gt;= Trunc(p_report_dt,'MM')
       AND txn.payment_dt &lt;= p_report_dt
       AND txn.status = 'EXEC' </v>
      </c>
    </row>
    <row r="898" spans="1:20" ht="20.100000000000001" hidden="1" customHeight="1">
      <c r="A898">
        <v>2</v>
      </c>
      <c r="B898">
        <v>897</v>
      </c>
      <c r="C898" t="s">
        <v>260</v>
      </c>
      <c r="D898" t="s">
        <v>2765</v>
      </c>
      <c r="E898" t="s">
        <v>1167</v>
      </c>
      <c r="F898" t="s">
        <v>260</v>
      </c>
      <c r="H898">
        <f>VLOOKUP(E898,'Атрибут-ТОД'!B:F,3,0)</f>
        <v>0</v>
      </c>
      <c r="I898" t="s">
        <v>2284</v>
      </c>
      <c r="J898" s="9" t="s">
        <v>266</v>
      </c>
      <c r="K898" t="s">
        <v>2741</v>
      </c>
      <c r="L898" t="str">
        <f>VLOOKUP(F898&amp;E898,'Атрибут-ТОД2'!F:F,1,0)</f>
        <v>SBX_RETAIL_MP_DM.ft_client_aggr_mnth_epksrv_ap_utl_1st_txn_ever_dt</v>
      </c>
      <c r="O898" s="27" t="str">
        <f>IF(ISNA(VLOOKUP(E:E,'Мегавитрина на 21.09'!C:H,1,0)), VLOOKUP(E:E,'Мегавитрина на 21.09'!D:H,1,0),VLOOKUP(E:E,'Мегавитрина на 21.09'!C:H,1,0))</f>
        <v>srv_ap_utl_1st_txn_ever_dt</v>
      </c>
      <c r="P898" s="27" t="str">
        <f>IF(ISNA(VLOOKUP(E:E,'Мегавитрина на 21.09'!C:H,2,0)), VLOOKUP(E:E,'Мегавитрина на 21.09'!D:H,1,0),VLOOKUP(E:E,'Мегавитрина на 21.09'!C:H,2,0))</f>
        <v>srv_ap_utl_1st_txn_ever_dt</v>
      </c>
      <c r="Q898" s="27" t="str">
        <f>IF(ISNA(VLOOKUP(E:E,'Мегавитрина на 21.09'!C:H,3,0)), VLOOKUP(E:E,'Мегавитрина на 21.09'!D:H,2,0),VLOOKUP(E:E,'Мегавитрина на 21.09'!C:H,3,0))</f>
        <v>Дата совершения первого АП за ЖКХ за всю историю</v>
      </c>
      <c r="R898" s="27" t="str">
        <f>IF(ISNA(VLOOKUP(E:E,'Мегавитрина на 21.09'!C:H,4,0)), VLOOKUP(E:E,'Мегавитрина на 21.09'!D:H,3,0),VLOOKUP(E:E,'Мегавитрина на 21.09'!C:H,4,0))</f>
        <v>custom_rb_autopay.service_group; custom_rb_autopay.ap_txn; custom_rb_autopay.ap_template; custom_rb_card.card</v>
      </c>
      <c r="S898">
        <f>IF(ISNA(VLOOKUP(E:E,'Мегавитрина на 21.09'!C:H,5,0)), VLOOKUP(E:E,'Мегавитрина на 21.09'!D:H,4,0),VLOOKUP(E:E,'Мегавитрина на 21.09'!C:H,5,0))</f>
        <v>0</v>
      </c>
      <c r="T898" t="str">
        <f>IF(ISNA(VLOOKUP(E:E,'Мегавитрина на 21.09'!C:H,6,0)), VLOOKUP(E:E,'Мегавитрина на 21.09'!D:H,5,0),VLOOKUP(E:E,'Мегавитрина на 21.09'!C:H,6,0))</f>
        <v>min(srv_ap_utl_1st_txn_dt)</v>
      </c>
    </row>
    <row r="899" spans="1:20" ht="20.100000000000001" hidden="1" customHeight="1">
      <c r="A899">
        <v>2</v>
      </c>
      <c r="B899">
        <v>898</v>
      </c>
      <c r="C899" t="s">
        <v>260</v>
      </c>
      <c r="D899" t="s">
        <v>2765</v>
      </c>
      <c r="E899" t="s">
        <v>1168</v>
      </c>
      <c r="F899" t="s">
        <v>260</v>
      </c>
      <c r="I899" t="s">
        <v>2285</v>
      </c>
      <c r="J899" s="9" t="s">
        <v>266</v>
      </c>
      <c r="L899" t="e">
        <f>VLOOKUP(F899&amp;E899,'Атрибут-ТОД2'!F:F,1,0)</f>
        <v>#N/A</v>
      </c>
      <c r="O899" s="27" t="str">
        <f>IF(ISNA(VLOOKUP(E:E,'Мегавитрина на 21.09'!C:H,1,0)), VLOOKUP(E:E,'Мегавитрина на 21.09'!D:H,1,0),VLOOKUP(E:E,'Мегавитрина на 21.09'!C:H,1,0))</f>
        <v>srv_ap_utl_lst_txn_dt</v>
      </c>
      <c r="P899" s="27" t="str">
        <f>IF(ISNA(VLOOKUP(E:E,'Мегавитрина на 21.09'!C:H,2,0)), VLOOKUP(E:E,'Мегавитрина на 21.09'!D:H,1,0),VLOOKUP(E:E,'Мегавитрина на 21.09'!C:H,2,0))</f>
        <v>srv_ap_utl_lst_txn_dt</v>
      </c>
      <c r="Q899" s="27" t="str">
        <f>IF(ISNA(VLOOKUP(E:E,'Мегавитрина на 21.09'!C:H,3,0)), VLOOKUP(E:E,'Мегавитрина на 21.09'!D:H,2,0),VLOOKUP(E:E,'Мегавитрина на 21.09'!C:H,3,0))</f>
        <v>Дата совершения последнего АП за ЖКХ за отчетный месяц</v>
      </c>
      <c r="R899" s="27" t="str">
        <f>IF(ISNA(VLOOKUP(E:E,'Мегавитрина на 21.09'!C:H,4,0)), VLOOKUP(E:E,'Мегавитрина на 21.09'!D:H,3,0),VLOOKUP(E:E,'Мегавитрина на 21.09'!C:H,4,0))</f>
        <v>custom_rb_autopay.service_group; custom_rb_autopay.ap_txn; custom_rb_autopay.ap_template; custom_rb_card.card</v>
      </c>
      <c r="S899">
        <f>IF(ISNA(VLOOKUP(E:E,'Мегавитрина на 21.09'!C:H,5,0)), VLOOKUP(E:E,'Мегавитрина на 21.09'!D:H,4,0),VLOOKUP(E:E,'Мегавитрина на 21.09'!C:H,5,0))</f>
        <v>0</v>
      </c>
      <c r="T899" t="str">
        <f>IF(ISNA(VLOOKUP(E:E,'Мегавитрина на 21.09'!C:H,6,0)), VLOOKUP(E:E,'Мегавитрина на 21.09'!D:H,5,0),VLOOKUP(E:E,'Мегавитрина на 21.09'!C:H,6,0))</f>
        <v xml:space="preserve">Max(CASE WHEN sg.ap_service_group_type_cd = '2' THEN txn.payment_dt  END) AS srv_ap_utl_lst_txn_dt,  WHERE txn.payment_amt &gt; 0           
       AND txn.payment_dt &gt;= Trunc(p_report_dt,'MM')
       AND txn.payment_dt &lt;= p_report_dt
       AND txn.status = 'EXEC' </v>
      </c>
    </row>
    <row r="900" spans="1:20" ht="20.100000000000001" hidden="1" customHeight="1">
      <c r="A900">
        <v>2</v>
      </c>
      <c r="B900">
        <v>899</v>
      </c>
      <c r="C900" t="s">
        <v>260</v>
      </c>
      <c r="D900" t="s">
        <v>2765</v>
      </c>
      <c r="E900" t="s">
        <v>1169</v>
      </c>
      <c r="F900" t="s">
        <v>260</v>
      </c>
      <c r="H900">
        <f>VLOOKUP(E900,'Атрибут-ТОД'!B:F,3,0)</f>
        <v>0</v>
      </c>
      <c r="I900" t="s">
        <v>2286</v>
      </c>
      <c r="J900" s="9" t="s">
        <v>266</v>
      </c>
      <c r="K900" t="s">
        <v>2741</v>
      </c>
      <c r="L900" t="str">
        <f>VLOOKUP(F900&amp;E900,'Атрибут-ТОД2'!F:F,1,0)</f>
        <v>SBX_RETAIL_MP_DM.ft_client_aggr_mnth_epksrv_ap_utl_lst_txn_ever_dt</v>
      </c>
      <c r="O900" s="27" t="str">
        <f>IF(ISNA(VLOOKUP(E:E,'Мегавитрина на 21.09'!C:H,1,0)), VLOOKUP(E:E,'Мегавитрина на 21.09'!D:H,1,0),VLOOKUP(E:E,'Мегавитрина на 21.09'!C:H,1,0))</f>
        <v>srv_ap_utl_lst_txn_ever_dt</v>
      </c>
      <c r="P900" s="27" t="str">
        <f>IF(ISNA(VLOOKUP(E:E,'Мегавитрина на 21.09'!C:H,2,0)), VLOOKUP(E:E,'Мегавитрина на 21.09'!D:H,1,0),VLOOKUP(E:E,'Мегавитрина на 21.09'!C:H,2,0))</f>
        <v>srv_ap_utl_lst_txn_ever_dt</v>
      </c>
      <c r="Q900" s="27" t="str">
        <f>IF(ISNA(VLOOKUP(E:E,'Мегавитрина на 21.09'!C:H,3,0)), VLOOKUP(E:E,'Мегавитрина на 21.09'!D:H,2,0),VLOOKUP(E:E,'Мегавитрина на 21.09'!C:H,3,0))</f>
        <v>Дата совершения последнего АП за ЖКХ за всю историю</v>
      </c>
      <c r="R900" s="27" t="str">
        <f>IF(ISNA(VLOOKUP(E:E,'Мегавитрина на 21.09'!C:H,4,0)), VLOOKUP(E:E,'Мегавитрина на 21.09'!D:H,3,0),VLOOKUP(E:E,'Мегавитрина на 21.09'!C:H,4,0))</f>
        <v>custom_rb_autopay.service_group; custom_rb_autopay.ap_txn; custom_rb_autopay.ap_template; custom_rb_card.card</v>
      </c>
      <c r="S900">
        <f>IF(ISNA(VLOOKUP(E:E,'Мегавитрина на 21.09'!C:H,5,0)), VLOOKUP(E:E,'Мегавитрина на 21.09'!D:H,4,0),VLOOKUP(E:E,'Мегавитрина на 21.09'!C:H,5,0))</f>
        <v>0</v>
      </c>
      <c r="T900" t="str">
        <f>IF(ISNA(VLOOKUP(E:E,'Мегавитрина на 21.09'!C:H,6,0)), VLOOKUP(E:E,'Мегавитрина на 21.09'!D:H,5,0),VLOOKUP(E:E,'Мегавитрина на 21.09'!C:H,6,0))</f>
        <v>max(srv_ap_utl_lst_txn_dt)</v>
      </c>
    </row>
    <row r="901" spans="1:20" ht="20.100000000000001" hidden="1" customHeight="1">
      <c r="A901">
        <v>2</v>
      </c>
      <c r="B901">
        <v>900</v>
      </c>
      <c r="C901" t="s">
        <v>260</v>
      </c>
      <c r="D901" t="s">
        <v>2765</v>
      </c>
      <c r="E901" t="s">
        <v>1325</v>
      </c>
      <c r="F901" t="s">
        <v>260</v>
      </c>
      <c r="I901" t="s">
        <v>2362</v>
      </c>
      <c r="J901" s="9" t="s">
        <v>266</v>
      </c>
      <c r="L901" t="e">
        <f>VLOOKUP(F901&amp;E901,'Атрибут-ТОД2'!F:F,1,0)</f>
        <v>#N/A</v>
      </c>
      <c r="O901" s="27" t="str">
        <f>IF(ISNA(VLOOKUP(E:E,'Мегавитрина на 21.09'!C:H,1,0)), VLOOKUP(E:E,'Мегавитрина на 21.09'!D:H,1,0),VLOOKUP(E:E,'Мегавитрина на 21.09'!C:H,1,0))</f>
        <v>srv_ap_utl_mnth_1st_txn_qty</v>
      </c>
      <c r="P901" s="27" t="str">
        <f>IF(ISNA(VLOOKUP(E:E,'Мегавитрина на 21.09'!C:H,2,0)), VLOOKUP(E:E,'Мегавитрина на 21.09'!D:H,1,0),VLOOKUP(E:E,'Мегавитрина на 21.09'!C:H,2,0))</f>
        <v>srv_ap_utl_mnth_1st_txn_qty</v>
      </c>
      <c r="Q901" s="27" t="str">
        <f>IF(ISNA(VLOOKUP(E:E,'Мегавитрина на 21.09'!C:H,3,0)), VLOOKUP(E:E,'Мегавитрина на 21.09'!D:H,2,0),VLOOKUP(E:E,'Мегавитрина на 21.09'!C:H,3,0))</f>
        <v>Кол-во месяцев с даты первой операции по АП ЖКХ</v>
      </c>
      <c r="R901" s="27" t="str">
        <f>IF(ISNA(VLOOKUP(E:E,'Мегавитрина на 21.09'!C:H,4,0)), VLOOKUP(E:E,'Мегавитрина на 21.09'!D:H,3,0),VLOOKUP(E:E,'Мегавитрина на 21.09'!C:H,4,0))</f>
        <v>custom_rb_autopay.service_group;
custom_rb_autopay.ap_template; 
custom_rb_autopay.ap_txn; 
custom_rb_card.card</v>
      </c>
      <c r="S901">
        <f>IF(ISNA(VLOOKUP(E:E,'Мегавитрина на 21.09'!C:H,5,0)), VLOOKUP(E:E,'Мегавитрина на 21.09'!D:H,4,0),VLOOKUP(E:E,'Мегавитрина на 21.09'!C:H,5,0))</f>
        <v>0</v>
      </c>
      <c r="T901" t="str">
        <f>IF(ISNA(VLOOKUP(E:E,'Мегавитрина на 21.09'!C:H,6,0)), VLOOKUP(E:E,'Мегавитрина на 21.09'!D:H,5,0),VLOOKUP(E:E,'Мегавитрина на 21.09'!C:H,6,0))</f>
        <v>month(current_timestamp - srv_ap_utl_1st_txn_ever_dt)</v>
      </c>
    </row>
    <row r="902" spans="1:20" ht="20.100000000000001" hidden="1" customHeight="1">
      <c r="A902">
        <v>2</v>
      </c>
      <c r="B902">
        <v>901</v>
      </c>
      <c r="C902" t="s">
        <v>260</v>
      </c>
      <c r="D902" t="s">
        <v>2765</v>
      </c>
      <c r="E902" t="s">
        <v>1326</v>
      </c>
      <c r="F902" t="s">
        <v>260</v>
      </c>
      <c r="I902" t="s">
        <v>2363</v>
      </c>
      <c r="J902" s="9" t="s">
        <v>266</v>
      </c>
      <c r="L902" t="e">
        <f>VLOOKUP(F902&amp;E902,'Атрибут-ТОД2'!F:F,1,0)</f>
        <v>#N/A</v>
      </c>
      <c r="O902" s="27" t="str">
        <f>IF(ISNA(VLOOKUP(E:E,'Мегавитрина на 21.09'!C:H,1,0)), VLOOKUP(E:E,'Мегавитрина на 21.09'!D:H,1,0),VLOOKUP(E:E,'Мегавитрина на 21.09'!C:H,1,0))</f>
        <v>srv_ap_utl_mnth_lst_txn_qty</v>
      </c>
      <c r="P902" s="27" t="str">
        <f>IF(ISNA(VLOOKUP(E:E,'Мегавитрина на 21.09'!C:H,2,0)), VLOOKUP(E:E,'Мегавитрина на 21.09'!D:H,1,0),VLOOKUP(E:E,'Мегавитрина на 21.09'!C:H,2,0))</f>
        <v>srv_ap_utl_mnth_lst_txn_qty</v>
      </c>
      <c r="Q902" s="27" t="str">
        <f>IF(ISNA(VLOOKUP(E:E,'Мегавитрина на 21.09'!C:H,3,0)), VLOOKUP(E:E,'Мегавитрина на 21.09'!D:H,2,0),VLOOKUP(E:E,'Мегавитрина на 21.09'!C:H,3,0))</f>
        <v>Кол-во месяцев с даты последней операции по АП ЖКХ</v>
      </c>
      <c r="R902" s="27" t="str">
        <f>IF(ISNA(VLOOKUP(E:E,'Мегавитрина на 21.09'!C:H,4,0)), VLOOKUP(E:E,'Мегавитрина на 21.09'!D:H,3,0),VLOOKUP(E:E,'Мегавитрина на 21.09'!C:H,4,0))</f>
        <v>custom_rb_autopay.service_group;
custom_rb_autopay.ap_template; 
custom_rb_autopay.ap_txn; 
custom_rb_card.card</v>
      </c>
      <c r="S902">
        <f>IF(ISNA(VLOOKUP(E:E,'Мегавитрина на 21.09'!C:H,5,0)), VLOOKUP(E:E,'Мегавитрина на 21.09'!D:H,4,0),VLOOKUP(E:E,'Мегавитрина на 21.09'!C:H,5,0))</f>
        <v>0</v>
      </c>
      <c r="T902" t="str">
        <f>IF(ISNA(VLOOKUP(E:E,'Мегавитрина на 21.09'!C:H,6,0)), VLOOKUP(E:E,'Мегавитрина на 21.09'!D:H,5,0),VLOOKUP(E:E,'Мегавитрина на 21.09'!C:H,6,0))</f>
        <v>month(current_timestamp - srv_ap_utl_lst_txn_ever_dt)</v>
      </c>
    </row>
    <row r="903" spans="1:20" ht="20.100000000000001" hidden="1" customHeight="1">
      <c r="A903">
        <v>2</v>
      </c>
      <c r="B903">
        <v>902</v>
      </c>
      <c r="C903" t="s">
        <v>260</v>
      </c>
      <c r="D903" t="s">
        <v>2765</v>
      </c>
      <c r="E903" t="s">
        <v>1170</v>
      </c>
      <c r="F903" t="s">
        <v>260</v>
      </c>
      <c r="I903" t="s">
        <v>2287</v>
      </c>
      <c r="J903" s="9" t="s">
        <v>266</v>
      </c>
      <c r="L903" t="e">
        <f>VLOOKUP(F903&amp;E903,'Атрибут-ТОД2'!F:F,1,0)</f>
        <v>#N/A</v>
      </c>
      <c r="O903" s="27" t="str">
        <f>IF(ISNA(VLOOKUP(E:E,'Мегавитрина на 21.09'!C:H,1,0)), VLOOKUP(E:E,'Мегавитрина на 21.09'!D:H,1,0),VLOOKUP(E:E,'Мегавитрина на 21.09'!C:H,1,0))</f>
        <v>srv_ap_utl_nflag</v>
      </c>
      <c r="P903" s="27" t="str">
        <f>IF(ISNA(VLOOKUP(E:E,'Мегавитрина на 21.09'!C:H,2,0)), VLOOKUP(E:E,'Мегавитрина на 21.09'!D:H,1,0),VLOOKUP(E:E,'Мегавитрина на 21.09'!C:H,2,0))</f>
        <v>srv_ap_utl_nflag</v>
      </c>
      <c r="Q903" s="27" t="str">
        <f>IF(ISNA(VLOOKUP(E:E,'Мегавитрина на 21.09'!C:H,3,0)), VLOOKUP(E:E,'Мегавитрина на 21.09'!D:H,2,0),VLOOKUP(E:E,'Мегавитрина на 21.09'!C:H,3,0))</f>
        <v>Флаг наличия подключения к АП за ЖКХ</v>
      </c>
      <c r="R903" s="27" t="str">
        <f>IF(ISNA(VLOOKUP(E:E,'Мегавитрина на 21.09'!C:H,4,0)), VLOOKUP(E:E,'Мегавитрина на 21.09'!D:H,3,0),VLOOKUP(E:E,'Мегавитрина на 21.09'!C:H,4,0))</f>
        <v>custom_rb_autopay.service_group; custom_rb_autopay.ap_template; custom_rb_card.card</v>
      </c>
      <c r="S903">
        <f>IF(ISNA(VLOOKUP(E:E,'Мегавитрина на 21.09'!C:H,5,0)), VLOOKUP(E:E,'Мегавитрина на 21.09'!D:H,4,0),VLOOKUP(E:E,'Мегавитрина на 21.09'!C:H,5,0))</f>
        <v>0</v>
      </c>
      <c r="T903" t="str">
        <f>IF(ISNA(VLOOKUP(E:E,'Мегавитрина на 21.09'!C:H,6,0)), VLOOKUP(E:E,'Мегавитрина на 21.09'!D:H,5,0),VLOOKUP(E:E,'Мегавитрина на 21.09'!C:H,6,0))</f>
        <v>srv_ap_utl_nflag = CASE WHEN src.srv_ap_utl_qty &gt; 0 THEN 1 ELSE 0 end,</v>
      </c>
    </row>
    <row r="904" spans="1:20" ht="20.100000000000001" hidden="1" customHeight="1">
      <c r="A904">
        <v>2</v>
      </c>
      <c r="B904">
        <v>903</v>
      </c>
      <c r="C904" t="s">
        <v>260</v>
      </c>
      <c r="D904" t="s">
        <v>2765</v>
      </c>
      <c r="E904" t="s">
        <v>1171</v>
      </c>
      <c r="F904" t="s">
        <v>260</v>
      </c>
      <c r="I904" t="s">
        <v>2288</v>
      </c>
      <c r="J904" s="9" t="s">
        <v>266</v>
      </c>
      <c r="L904" t="e">
        <f>VLOOKUP(F904&amp;E904,'Атрибут-ТОД2'!F:F,1,0)</f>
        <v>#N/A</v>
      </c>
      <c r="O904" s="27" t="str">
        <f>IF(ISNA(VLOOKUP(E:E,'Мегавитрина на 21.09'!C:H,1,0)), VLOOKUP(E:E,'Мегавитрина на 21.09'!D:H,1,0),VLOOKUP(E:E,'Мегавитрина на 21.09'!C:H,1,0))</f>
        <v>srv_ap_utl_qty</v>
      </c>
      <c r="P904" s="27" t="str">
        <f>IF(ISNA(VLOOKUP(E:E,'Мегавитрина на 21.09'!C:H,2,0)), VLOOKUP(E:E,'Мегавитрина на 21.09'!D:H,1,0),VLOOKUP(E:E,'Мегавитрина на 21.09'!C:H,2,0))</f>
        <v>srv_ap_utl_qty</v>
      </c>
      <c r="Q904" s="27" t="str">
        <f>IF(ISNA(VLOOKUP(E:E,'Мегавитрина на 21.09'!C:H,3,0)), VLOOKUP(E:E,'Мегавитрина на 21.09'!D:H,2,0),VLOOKUP(E:E,'Мегавитрина на 21.09'!C:H,3,0))</f>
        <v>Кол-во настроенных действующих АП за ЖКХ</v>
      </c>
      <c r="R904" s="27" t="str">
        <f>IF(ISNA(VLOOKUP(E:E,'Мегавитрина на 21.09'!C:H,4,0)), VLOOKUP(E:E,'Мегавитрина на 21.09'!D:H,3,0),VLOOKUP(E:E,'Мегавитрина на 21.09'!C:H,4,0))</f>
        <v>custom_rb_autopay.service_group; custom_rb_autopay.ap_template; custom_rb_card.card</v>
      </c>
      <c r="S904">
        <f>IF(ISNA(VLOOKUP(E:E,'Мегавитрина на 21.09'!C:H,5,0)), VLOOKUP(E:E,'Мегавитрина на 21.09'!D:H,4,0),VLOOKUP(E:E,'Мегавитрина на 21.09'!C:H,5,0))</f>
        <v>0</v>
      </c>
      <c r="T904" t="str">
        <f>IF(ISNA(VLOOKUP(E:E,'Мегавитрина на 21.09'!C:H,6,0)), VLOOKUP(E:E,'Мегавитрина на 21.09'!D:H,5,0),VLOOKUP(E:E,'Мегавитрина на 21.09'!C:H,6,0))</f>
        <v xml:space="preserve">Count(CASE WHEN sg.ap_service_group_type_cd = '2' THEN tp.ap_template_id end) AS srv_ap_utl_qty,        WHERE txn.payment_amt &gt; 0           
       AND txn.payment_dt &gt;= Trunc(p_report_dt,'MM')
       AND txn.payment_dt &lt;= p_report_dt
       AND txn.status = 'EXEC' 
</v>
      </c>
    </row>
    <row r="905" spans="1:20" ht="20.100000000000001" hidden="1" customHeight="1">
      <c r="A905">
        <v>2</v>
      </c>
      <c r="B905">
        <v>904</v>
      </c>
      <c r="C905" t="s">
        <v>260</v>
      </c>
      <c r="D905" t="s">
        <v>2765</v>
      </c>
      <c r="E905" t="s">
        <v>1172</v>
      </c>
      <c r="F905" t="s">
        <v>260</v>
      </c>
      <c r="I905" t="s">
        <v>2289</v>
      </c>
      <c r="J905" s="9" t="s">
        <v>266</v>
      </c>
      <c r="L905" t="e">
        <f>VLOOKUP(F905&amp;E905,'Атрибут-ТОД2'!F:F,1,0)</f>
        <v>#N/A</v>
      </c>
      <c r="O905" s="27" t="str">
        <f>IF(ISNA(VLOOKUP(E:E,'Мегавитрина на 21.09'!C:H,1,0)), VLOOKUP(E:E,'Мегавитрина на 21.09'!D:H,1,0),VLOOKUP(E:E,'Мегавитрина на 21.09'!C:H,1,0))</f>
        <v>srv_ap_utl_txn_amt</v>
      </c>
      <c r="P905" s="27" t="str">
        <f>IF(ISNA(VLOOKUP(E:E,'Мегавитрина на 21.09'!C:H,2,0)), VLOOKUP(E:E,'Мегавитрина на 21.09'!D:H,1,0),VLOOKUP(E:E,'Мегавитрина на 21.09'!C:H,2,0))</f>
        <v>srv_ap_utl_txn_amt</v>
      </c>
      <c r="Q905" s="27" t="str">
        <f>IF(ISNA(VLOOKUP(E:E,'Мегавитрина на 21.09'!C:H,3,0)), VLOOKUP(E:E,'Мегавитрина на 21.09'!D:H,2,0),VLOOKUP(E:E,'Мегавитрина на 21.09'!C:H,3,0))</f>
        <v>Сумма успешных совершенных АП ЖКХ за отчетный месяц</v>
      </c>
      <c r="R905" s="27" t="str">
        <f>IF(ISNA(VLOOKUP(E:E,'Мегавитрина на 21.09'!C:H,4,0)), VLOOKUP(E:E,'Мегавитрина на 21.09'!D:H,3,0),VLOOKUP(E:E,'Мегавитрина на 21.09'!C:H,4,0))</f>
        <v>custom_rb_autopay.service_group; custom_rb_autopay.ap_txn; custom_rb_autopay.ap_template; custom_rb_card.card</v>
      </c>
      <c r="S905">
        <f>IF(ISNA(VLOOKUP(E:E,'Мегавитрина на 21.09'!C:H,5,0)), VLOOKUP(E:E,'Мегавитрина на 21.09'!D:H,4,0),VLOOKUP(E:E,'Мегавитрина на 21.09'!C:H,5,0))</f>
        <v>0</v>
      </c>
      <c r="T905" t="str">
        <f>IF(ISNA(VLOOKUP(E:E,'Мегавитрина на 21.09'!C:H,6,0)), VLOOKUP(E:E,'Мегавитрина на 21.09'!D:H,5,0),VLOOKUP(E:E,'Мегавитрина на 21.09'!C:H,6,0))</f>
        <v xml:space="preserve">Sum(CASE WHEN sg.ap_service_group_type_cd = '2' THEN txn.payment_amt END) AS srv_ap_utl_txn_amt,        WHERE txn.payment_amt &gt; 0           
       AND txn.payment_dt &gt;= Trunc(p_report_dt,'MM')
       AND txn.payment_dt &lt;= p_report_dt
       AND txn.status = 'EXEC' 
</v>
      </c>
    </row>
    <row r="906" spans="1:20" ht="20.100000000000001" hidden="1" customHeight="1">
      <c r="A906">
        <v>2</v>
      </c>
      <c r="B906">
        <v>905</v>
      </c>
      <c r="C906" t="s">
        <v>260</v>
      </c>
      <c r="D906" t="s">
        <v>2765</v>
      </c>
      <c r="E906" t="s">
        <v>1173</v>
      </c>
      <c r="F906" t="s">
        <v>260</v>
      </c>
      <c r="I906" t="s">
        <v>2290</v>
      </c>
      <c r="J906" s="9" t="s">
        <v>266</v>
      </c>
      <c r="L906" t="e">
        <f>VLOOKUP(F906&amp;E906,'Атрибут-ТОД2'!F:F,1,0)</f>
        <v>#N/A</v>
      </c>
      <c r="O906" s="27" t="str">
        <f>IF(ISNA(VLOOKUP(E:E,'Мегавитрина на 21.09'!C:H,1,0)), VLOOKUP(E:E,'Мегавитрина на 21.09'!D:H,1,0),VLOOKUP(E:E,'Мегавитрина на 21.09'!C:H,1,0))</f>
        <v>srv_ap_utl_txn_qty</v>
      </c>
      <c r="P906" s="27" t="str">
        <f>IF(ISNA(VLOOKUP(E:E,'Мегавитрина на 21.09'!C:H,2,0)), VLOOKUP(E:E,'Мегавитрина на 21.09'!D:H,1,0),VLOOKUP(E:E,'Мегавитрина на 21.09'!C:H,2,0))</f>
        <v>srv_ap_utl_txn_qty</v>
      </c>
      <c r="Q906" s="27" t="str">
        <f>IF(ISNA(VLOOKUP(E:E,'Мегавитрина на 21.09'!C:H,3,0)), VLOOKUP(E:E,'Мегавитрина на 21.09'!D:H,2,0),VLOOKUP(E:E,'Мегавитрина на 21.09'!C:H,3,0))</f>
        <v>Кол-во успешных совершенных АП ЖКХ за отчетный месяц</v>
      </c>
      <c r="R906" s="27" t="str">
        <f>IF(ISNA(VLOOKUP(E:E,'Мегавитрина на 21.09'!C:H,4,0)), VLOOKUP(E:E,'Мегавитрина на 21.09'!D:H,3,0),VLOOKUP(E:E,'Мегавитрина на 21.09'!C:H,4,0))</f>
        <v>custom_rb_autopay.service_group; custom_rb_autopay.ap_txn; custom_rb_autopay.ap_template; custom_rb_card.card</v>
      </c>
      <c r="S906">
        <f>IF(ISNA(VLOOKUP(E:E,'Мегавитрина на 21.09'!C:H,5,0)), VLOOKUP(E:E,'Мегавитрина на 21.09'!D:H,4,0),VLOOKUP(E:E,'Мегавитрина на 21.09'!C:H,5,0))</f>
        <v>0</v>
      </c>
      <c r="T906" t="str">
        <f>IF(ISNA(VLOOKUP(E:E,'Мегавитрина на 21.09'!C:H,6,0)), VLOOKUP(E:E,'Мегавитрина на 21.09'!D:H,5,0),VLOOKUP(E:E,'Мегавитрина на 21.09'!C:H,6,0))</f>
        <v xml:space="preserve">Sum(CASE WHEN sg.ap_service_group_type_cd = '2' THEN 1 END) AS srv_ap_utl_txn_qty,         WHERE txn.payment_amt &gt; 0           
       AND txn.payment_dt &gt;= Trunc(p_report_dt,'MM')
       AND txn.payment_dt &lt;= p_report_dt
       AND txn.status = 'EXEC' 
</v>
      </c>
    </row>
    <row r="907" spans="1:20" ht="20.100000000000001" hidden="1" customHeight="1">
      <c r="A907">
        <v>2</v>
      </c>
      <c r="B907">
        <v>906</v>
      </c>
      <c r="C907" t="s">
        <v>260</v>
      </c>
      <c r="D907" t="s">
        <v>2765</v>
      </c>
      <c r="E907" t="s">
        <v>1174</v>
      </c>
      <c r="F907" t="s">
        <v>260</v>
      </c>
      <c r="J907" s="9" t="s">
        <v>266</v>
      </c>
      <c r="L907" t="e">
        <f>VLOOKUP(F907&amp;E907,'Атрибут-ТОД2'!F:F,1,0)</f>
        <v>#N/A</v>
      </c>
      <c r="O907" s="27" t="e">
        <f>IF(ISNA(VLOOKUP(E:E,'Мегавитрина на 21.09'!C:H,1,0)), VLOOKUP(E:E,'Мегавитрина на 21.09'!D:H,1,0),VLOOKUP(E:E,'Мегавитрина на 21.09'!C:H,1,0))</f>
        <v>#N/A</v>
      </c>
      <c r="P907" s="27" t="e">
        <f>IF(ISNA(VLOOKUP(E:E,'Мегавитрина на 21.09'!C:H,2,0)), VLOOKUP(E:E,'Мегавитрина на 21.09'!D:H,1,0),VLOOKUP(E:E,'Мегавитрина на 21.09'!C:H,2,0))</f>
        <v>#N/A</v>
      </c>
      <c r="Q907" s="27" t="e">
        <f>IF(ISNA(VLOOKUP(E:E,'Мегавитрина на 21.09'!C:H,3,0)), VLOOKUP(E:E,'Мегавитрина на 21.09'!D:H,2,0),VLOOKUP(E:E,'Мегавитрина на 21.09'!C:H,3,0))</f>
        <v>#N/A</v>
      </c>
      <c r="R907" s="27" t="e">
        <f>IF(ISNA(VLOOKUP(E:E,'Мегавитрина на 21.09'!C:H,4,0)), VLOOKUP(E:E,'Мегавитрина на 21.09'!D:H,3,0),VLOOKUP(E:E,'Мегавитрина на 21.09'!C:H,4,0))</f>
        <v>#N/A</v>
      </c>
      <c r="S907" t="e">
        <f>IF(ISNA(VLOOKUP(E:E,'Мегавитрина на 21.09'!C:H,5,0)), VLOOKUP(E:E,'Мегавитрина на 21.09'!D:H,4,0),VLOOKUP(E:E,'Мегавитрина на 21.09'!C:H,5,0))</f>
        <v>#N/A</v>
      </c>
      <c r="T907" t="e">
        <f>IF(ISNA(VLOOKUP(E:E,'Мегавитрина на 21.09'!C:H,6,0)), VLOOKUP(E:E,'Мегавитрина на 21.09'!D:H,5,0),VLOOKUP(E:E,'Мегавитрина на 21.09'!C:H,6,0))</f>
        <v>#N/A</v>
      </c>
    </row>
    <row r="908" spans="1:20" ht="20.100000000000001" hidden="1" customHeight="1">
      <c r="A908">
        <v>2</v>
      </c>
      <c r="B908">
        <v>907</v>
      </c>
      <c r="C908" t="s">
        <v>260</v>
      </c>
      <c r="D908" t="s">
        <v>2765</v>
      </c>
      <c r="E908" t="s">
        <v>1175</v>
      </c>
      <c r="F908" t="s">
        <v>260</v>
      </c>
      <c r="J908" s="9" t="s">
        <v>266</v>
      </c>
      <c r="L908" t="e">
        <f>VLOOKUP(F908&amp;E908,'Атрибут-ТОД2'!F:F,1,0)</f>
        <v>#N/A</v>
      </c>
      <c r="O908" s="27" t="e">
        <f>IF(ISNA(VLOOKUP(E:E,'Мегавитрина на 21.09'!C:H,1,0)), VLOOKUP(E:E,'Мегавитрина на 21.09'!D:H,1,0),VLOOKUP(E:E,'Мегавитрина на 21.09'!C:H,1,0))</f>
        <v>#N/A</v>
      </c>
      <c r="P908" s="27" t="e">
        <f>IF(ISNA(VLOOKUP(E:E,'Мегавитрина на 21.09'!C:H,2,0)), VLOOKUP(E:E,'Мегавитрина на 21.09'!D:H,1,0),VLOOKUP(E:E,'Мегавитрина на 21.09'!C:H,2,0))</f>
        <v>#N/A</v>
      </c>
      <c r="Q908" s="27" t="e">
        <f>IF(ISNA(VLOOKUP(E:E,'Мегавитрина на 21.09'!C:H,3,0)), VLOOKUP(E:E,'Мегавитрина на 21.09'!D:H,2,0),VLOOKUP(E:E,'Мегавитрина на 21.09'!C:H,3,0))</f>
        <v>#N/A</v>
      </c>
      <c r="R908" s="27" t="e">
        <f>IF(ISNA(VLOOKUP(E:E,'Мегавитрина на 21.09'!C:H,4,0)), VLOOKUP(E:E,'Мегавитрина на 21.09'!D:H,3,0),VLOOKUP(E:E,'Мегавитрина на 21.09'!C:H,4,0))</f>
        <v>#N/A</v>
      </c>
      <c r="S908" t="e">
        <f>IF(ISNA(VLOOKUP(E:E,'Мегавитрина на 21.09'!C:H,5,0)), VLOOKUP(E:E,'Мегавитрина на 21.09'!D:H,4,0),VLOOKUP(E:E,'Мегавитрина на 21.09'!C:H,5,0))</f>
        <v>#N/A</v>
      </c>
      <c r="T908" t="e">
        <f>IF(ISNA(VLOOKUP(E:E,'Мегавитрина на 21.09'!C:H,6,0)), VLOOKUP(E:E,'Мегавитрина на 21.09'!D:H,5,0),VLOOKUP(E:E,'Мегавитрина на 21.09'!C:H,6,0))</f>
        <v>#N/A</v>
      </c>
    </row>
    <row r="909" spans="1:20" ht="20.100000000000001" hidden="1" customHeight="1">
      <c r="A909">
        <v>2</v>
      </c>
      <c r="B909">
        <v>908</v>
      </c>
      <c r="C909" t="s">
        <v>260</v>
      </c>
      <c r="D909" t="s">
        <v>2765</v>
      </c>
      <c r="E909" t="s">
        <v>1176</v>
      </c>
      <c r="F909" t="s">
        <v>260</v>
      </c>
      <c r="J909" s="9" t="s">
        <v>266</v>
      </c>
      <c r="L909" t="e">
        <f>VLOOKUP(F909&amp;E909,'Атрибут-ТОД2'!F:F,1,0)</f>
        <v>#N/A</v>
      </c>
      <c r="O909" s="27" t="str">
        <f>IF(ISNA(VLOOKUP(E:E,'Мегавитрина на 21.09'!C:H,1,0)), VLOOKUP(E:E,'Мегавитрина на 21.09'!D:H,1,0),VLOOKUP(E:E,'Мегавитрина на 21.09'!C:H,1,0))</f>
        <v>srv_cc_m2m_otf_on_amt</v>
      </c>
      <c r="P909" s="27">
        <f>IF(ISNA(VLOOKUP(E:E,'Мегавитрина на 21.09'!C:H,2,0)), VLOOKUP(E:E,'Мегавитрина на 21.09'!D:H,1,0),VLOOKUP(E:E,'Мегавитрина на 21.09'!C:H,2,0))</f>
        <v>0</v>
      </c>
      <c r="Q909" s="27" t="str">
        <f>IF(ISNA(VLOOKUP(E:E,'Мегавитрина на 21.09'!C:H,3,0)), VLOOKUP(E:E,'Мегавитрина на 21.09'!D:H,2,0),VLOOKUP(E:E,'Мегавитрина на 21.09'!C:H,3,0))</f>
        <v>Сумма исходящих переводов на свои счета по КК за отчетный месяц (СБОЛ, МБ)</v>
      </c>
      <c r="R909" s="27" t="str">
        <f>IF(ISNA(VLOOKUP(E:E,'Мегавитрина на 21.09'!C:H,4,0)), VLOOKUP(E:E,'Мегавитрина на 21.09'!D:H,3,0),VLOOKUP(E:E,'Мегавитрина на 21.09'!C:H,4,0))</f>
        <v>custom_rb_card.card; custom_rb_sbol.sbol_oper; custom_rb_sbol.sbol_form_type;</v>
      </c>
      <c r="S909" t="str">
        <f>IF(ISNA(VLOOKUP(E:E,'Мегавитрина на 21.09'!C:H,5,0)), VLOOKUP(E:E,'Мегавитрина на 21.09'!D:H,4,0),VLOOKUP(E:E,'Мегавитрина на 21.09'!C:H,5,0))</f>
        <v xml:space="preserve">SBX_Retail_MP.ft_mb_auth_oprs </v>
      </c>
      <c r="T909" t="str">
        <f>IF(ISNA(VLOOKUP(E:E,'Мегавитрина на 21.09'!C:H,6,0)), VLOOKUP(E:E,'Мегавитрина на 21.09'!D:H,5,0),VLOOKUP(E:E,'Мегавитрина на 21.09'!C:H,6,0))</f>
        <v xml:space="preserve">Sum(CASE WHEN c.crd_prod_cat_cd='CR' THEN Coalesce(m2m_sbol_otf,0) + Coalesce(m2m_mb_otf,0) END) AS srv_cc_m2m_otf_on_amt,   CALL SBX_Retail_MP.DropTable('m2m_sbol');  CALL SBX_Retail_MP.DropTable('m2m_mb');
CREATE MULTISET VOLATILE TABLE m2m_mb AS (
SELECT 
                    card_dwh_id
                    , Sum(op_amt) AS m2m_mb_otf
                    , Count(op_amt) AS m2m_mb_otf_cnt
             FROM SBX_Retail_MP_DM.ft_mb_auth_oprs a
             WHERE op_dt  BETWEEN startdt AND p_report_dt
                         AND epk_id = Coalesce(dest_epk_id,-100)
                                  AND dest_card_dwh_id IS NOT NULL
                                  AND RequestType IN (1,2)
                                  AND op_amt &gt; 0
             GROUP BY 1
CREATE MULTISET VOLATILE TABLE m2m_sbol AS (
SEL 
                    card_dwh_id
                    , Sum(oper_rur_amt) AS m2m_sbol_otf
                    , Count(oper_rur_amt) AS m2m_sbol_otf_cnt
FROM custom_rb_sbol.sbol_oper AS o 
             JOIN custom_rb_sbol.sbol_form_type ref
           ON ref.id=o.form_id AND ref.Schema=o.Schema 
             WHERE oper_state_code = 'EXECUTED' 
           AND form_name IN ('InternalPayment') 
           AND oper_rur_amt &gt; 0 
           AND  oper_date BETWEEN startdt AND p_report_dt
             AND epk_id = Coalesce(receiver_epk_id,-100)
             AND execute_flag = 1
             GROUP BY 1
</v>
      </c>
    </row>
    <row r="910" spans="1:20" ht="20.100000000000001" hidden="1" customHeight="1">
      <c r="A910">
        <v>2</v>
      </c>
      <c r="B910">
        <v>909</v>
      </c>
      <c r="C910" t="s">
        <v>260</v>
      </c>
      <c r="D910" t="s">
        <v>2765</v>
      </c>
      <c r="E910" t="s">
        <v>1177</v>
      </c>
      <c r="F910" t="s">
        <v>260</v>
      </c>
      <c r="J910" s="9" t="s">
        <v>266</v>
      </c>
      <c r="L910" t="e">
        <f>VLOOKUP(F910&amp;E910,'Атрибут-ТОД2'!F:F,1,0)</f>
        <v>#N/A</v>
      </c>
      <c r="O910" s="27" t="str">
        <f>IF(ISNA(VLOOKUP(E:E,'Мегавитрина на 21.09'!C:H,1,0)), VLOOKUP(E:E,'Мегавитрина на 21.09'!D:H,1,0),VLOOKUP(E:E,'Мегавитрина на 21.09'!C:H,1,0))</f>
        <v>srv_cc_m2m_otf_on_qty</v>
      </c>
      <c r="P910" s="27">
        <f>IF(ISNA(VLOOKUP(E:E,'Мегавитрина на 21.09'!C:H,2,0)), VLOOKUP(E:E,'Мегавитрина на 21.09'!D:H,1,0),VLOOKUP(E:E,'Мегавитрина на 21.09'!C:H,2,0))</f>
        <v>0</v>
      </c>
      <c r="Q910" s="27" t="str">
        <f>IF(ISNA(VLOOKUP(E:E,'Мегавитрина на 21.09'!C:H,3,0)), VLOOKUP(E:E,'Мегавитрина на 21.09'!D:H,2,0),VLOOKUP(E:E,'Мегавитрина на 21.09'!C:H,3,0))</f>
        <v>Количество исходящих переводов на свои счета по КК за отчетный месяц (СБОЛ, МБ)</v>
      </c>
      <c r="R910" s="27" t="str">
        <f>IF(ISNA(VLOOKUP(E:E,'Мегавитрина на 21.09'!C:H,4,0)), VLOOKUP(E:E,'Мегавитрина на 21.09'!D:H,3,0),VLOOKUP(E:E,'Мегавитрина на 21.09'!C:H,4,0))</f>
        <v>custom_rb_card.card; custom_rb_sbol.sbol_oper; custom_rb_sbol.sbol_form_type;</v>
      </c>
      <c r="S910" t="str">
        <f>IF(ISNA(VLOOKUP(E:E,'Мегавитрина на 21.09'!C:H,5,0)), VLOOKUP(E:E,'Мегавитрина на 21.09'!D:H,4,0),VLOOKUP(E:E,'Мегавитрина на 21.09'!C:H,5,0))</f>
        <v xml:space="preserve">SBX_Retail_MP.ft_mb_auth_oprs </v>
      </c>
      <c r="T910" t="str">
        <f>IF(ISNA(VLOOKUP(E:E,'Мегавитрина на 21.09'!C:H,6,0)), VLOOKUP(E:E,'Мегавитрина на 21.09'!D:H,5,0),VLOOKUP(E:E,'Мегавитрина на 21.09'!C:H,6,0))</f>
        <v xml:space="preserve">Sum(CASE WHEN c.crd_prod_cat_cd='CR' THEN Coalesce(m2m_sbol_otf_cnt,0) + Coalesce(m2m_mb_otf_cnt,0) END) AS srv_cc_m2m_otf_on_qty,  CALL SBX_Retail_MP.DropTable('m2m_sbol');
CREATE MULTISET VOLATILE TABLE m2m_sbol AS (
SEL 
                    card_dwh_id
                    , Sum(oper_rur_amt) AS m2m_sbol_otf
                    , Count(oper_rur_amt) AS m2m_sbol_otf_cnt
FROM custom_rb_sbol.sbol_oper AS o 
             JOIN custom_rb_sbol.sbol_form_type ref
           ON ref.id=o.form_id AND ref.Schema=o.Schema 
             WHERE oper_state_code = 'EXECUTED' 
           AND form_name IN ('InternalPayment') 
           AND oper_rur_amt &gt; 0 
           AND  oper_date BETWEEN startdt AND p_report_dt
             AND epk_id = Coalesce(receiver_epk_id,-100)
             AND execute_flag = 1
             GROUP BY 1
CALL SBX_Retail_MP.DropTable('m2m_mb');
CREATE MULTISET VOLATILE TABLE m2m_mb AS (
SELECT 
                    card_dwh_id
                    , Sum(op_amt) AS m2m_mb_otf
                    , Count(op_amt) AS m2m_mb_otf_cnt
             FROM SBX_Retail_MP_DM.ft_mb_auth_oprs a
             WHERE op_dt  BETWEEN startdt AND p_report_dt
                         AND epk_id = Coalesce(dest_epk_id,-100)
                                  AND dest_card_dwh_id IS NOT NULL
                                  AND RequestType IN (1,2)
                                  AND op_amt &gt; 0
             GROUP BY 1
</v>
      </c>
    </row>
    <row r="911" spans="1:20" ht="20.100000000000001" hidden="1" customHeight="1">
      <c r="A911">
        <v>2</v>
      </c>
      <c r="B911">
        <v>910</v>
      </c>
      <c r="C911" t="s">
        <v>260</v>
      </c>
      <c r="D911" t="s">
        <v>2765</v>
      </c>
      <c r="E911" t="s">
        <v>1178</v>
      </c>
      <c r="F911" t="s">
        <v>260</v>
      </c>
      <c r="J911" s="9" t="s">
        <v>266</v>
      </c>
      <c r="L911" t="e">
        <f>VLOOKUP(F911&amp;E911,'Атрибут-ТОД2'!F:F,1,0)</f>
        <v>#N/A</v>
      </c>
      <c r="O911" s="27" t="str">
        <f>IF(ISNA(VLOOKUP(E:E,'Мегавитрина на 21.09'!C:H,1,0)), VLOOKUP(E:E,'Мегавитрина на 21.09'!D:H,1,0),VLOOKUP(E:E,'Мегавитрина на 21.09'!C:H,1,0))</f>
        <v>srv_cc_p2p_inf_on_amt</v>
      </c>
      <c r="P911" s="27">
        <f>IF(ISNA(VLOOKUP(E:E,'Мегавитрина на 21.09'!C:H,2,0)), VLOOKUP(E:E,'Мегавитрина на 21.09'!D:H,1,0),VLOOKUP(E:E,'Мегавитрина на 21.09'!C:H,2,0))</f>
        <v>0</v>
      </c>
      <c r="Q911" s="27" t="str">
        <f>IF(ISNA(VLOOKUP(E:E,'Мегавитрина на 21.09'!C:H,3,0)), VLOOKUP(E:E,'Мегавитрина на 21.09'!D:H,2,0),VLOOKUP(E:E,'Мегавитрина на 21.09'!C:H,3,0))</f>
        <v>Сумма переводов от других физ.лиц - клиентов банка по КК за отчетный месяц (СБОЛ, МБ)</v>
      </c>
      <c r="R911" s="27" t="str">
        <f>IF(ISNA(VLOOKUP(E:E,'Мегавитрина на 21.09'!C:H,4,0)), VLOOKUP(E:E,'Мегавитрина на 21.09'!D:H,3,0),VLOOKUP(E:E,'Мегавитрина на 21.09'!C:H,4,0))</f>
        <v>custom_rb_card.card; custom_rb_sbol.sbol_oper; custom_rb_sbol.sbol_form_type;</v>
      </c>
      <c r="S911" t="str">
        <f>IF(ISNA(VLOOKUP(E:E,'Мегавитрина на 21.09'!C:H,5,0)), VLOOKUP(E:E,'Мегавитрина на 21.09'!D:H,4,0),VLOOKUP(E:E,'Мегавитрина на 21.09'!C:H,5,0))</f>
        <v xml:space="preserve">SBX_Retail_MP.ft_mb_auth_oprs </v>
      </c>
      <c r="T911" t="str">
        <f>IF(ISNA(VLOOKUP(E:E,'Мегавитрина на 21.09'!C:H,6,0)), VLOOKUP(E:E,'Мегавитрина на 21.09'!D:H,5,0),VLOOKUP(E:E,'Мегавитрина на 21.09'!C:H,6,0))</f>
        <v xml:space="preserve">Sum(CASE WHEN c.crd_prod_cat_cd='CR' THEN Coalesce(p2p_sbol_inf,0) + Coalesce(p2p_mb_inf,0) END) AS srv_cc_p2p_inf_on_amt,  CALL SBX_Retail_MP.DropTable('p2p_mb_inf');
CREATE MULTISET VOLATILE TABLE p2p_mb_inf AS (
SEL
                    dest_card_dwh_id AS card_dwh_id
                    , Sum(op_amt) AS p2p_mb_inf
                    , Count(op_amt) AS p2p_mb_inf_cnt
                           FROM SBX_Retail_MP.ft_mb_auth_oprs a
             WHERE op_dt  BETWEEN startdt AND p_report_dt
                         AND epk_id &lt;&gt; Coalesce(dest_epk_id,-100)
                                  AND dest_card_dwh_id IS NOT NULL
                                  AND RequestType=1
                                  AND op_amt &gt; 0
             GROUP BY 1
CALL SBX_Retail_MP.DropTable('m2m_mb');
CREATE MULTISET VOLATILE TABLE m2m_mb AS (
SELECT 
                    card_dwh_id
                    , Sum(op_amt) AS m2m_mb_otf
                    , Count(op_amt) AS m2m_mb_otf_cnt
             FROM SBX_Retail_MP_DM.ft_mb_auth_oprs a
             WHERE op_dt  BETWEEN startdt AND p_report_dt
                         AND epk_id = Coalesce(dest_epk_id,-100)
                                  AND dest_card_dwh_id IS NOT NULL
                                  AND RequestType IN (1,2)
                                  AND op_amt &gt; 0
             GROUP BY 1
</v>
      </c>
    </row>
    <row r="912" spans="1:20" ht="20.100000000000001" hidden="1" customHeight="1">
      <c r="A912">
        <v>2</v>
      </c>
      <c r="B912">
        <v>911</v>
      </c>
      <c r="C912" t="s">
        <v>260</v>
      </c>
      <c r="D912" t="s">
        <v>2765</v>
      </c>
      <c r="E912" t="s">
        <v>1179</v>
      </c>
      <c r="F912" t="s">
        <v>260</v>
      </c>
      <c r="J912" s="9" t="s">
        <v>266</v>
      </c>
      <c r="L912" t="e">
        <f>VLOOKUP(F912&amp;E912,'Атрибут-ТОД2'!F:F,1,0)</f>
        <v>#N/A</v>
      </c>
      <c r="O912" s="27" t="str">
        <f>IF(ISNA(VLOOKUP(E:E,'Мегавитрина на 21.09'!C:H,1,0)), VLOOKUP(E:E,'Мегавитрина на 21.09'!D:H,1,0),VLOOKUP(E:E,'Мегавитрина на 21.09'!C:H,1,0))</f>
        <v>srv_cc_p2p_inf_on_qty</v>
      </c>
      <c r="P912" s="27">
        <f>IF(ISNA(VLOOKUP(E:E,'Мегавитрина на 21.09'!C:H,2,0)), VLOOKUP(E:E,'Мегавитрина на 21.09'!D:H,1,0),VLOOKUP(E:E,'Мегавитрина на 21.09'!C:H,2,0))</f>
        <v>0</v>
      </c>
      <c r="Q912" s="27" t="str">
        <f>IF(ISNA(VLOOKUP(E:E,'Мегавитрина на 21.09'!C:H,3,0)), VLOOKUP(E:E,'Мегавитрина на 21.09'!D:H,2,0),VLOOKUP(E:E,'Мегавитрина на 21.09'!C:H,3,0))</f>
        <v>Количество переводов от других физ.лиц - клиентов банка по КК за отчетный месяц (СБОЛ, МБ)</v>
      </c>
      <c r="R912" s="27" t="str">
        <f>IF(ISNA(VLOOKUP(E:E,'Мегавитрина на 21.09'!C:H,4,0)), VLOOKUP(E:E,'Мегавитрина на 21.09'!D:H,3,0),VLOOKUP(E:E,'Мегавитрина на 21.09'!C:H,4,0))</f>
        <v>custom_rb_card.card; custom_rb_sbol.sbol_oper; custom_rb_sbol.sbol_form_type;</v>
      </c>
      <c r="S912" t="str">
        <f>IF(ISNA(VLOOKUP(E:E,'Мегавитрина на 21.09'!C:H,5,0)), VLOOKUP(E:E,'Мегавитрина на 21.09'!D:H,4,0),VLOOKUP(E:E,'Мегавитрина на 21.09'!C:H,5,0))</f>
        <v xml:space="preserve">SBX_Retail_MP.ft_mb_auth_oprs </v>
      </c>
      <c r="T912" t="str">
        <f>IF(ISNA(VLOOKUP(E:E,'Мегавитрина на 21.09'!C:H,6,0)), VLOOKUP(E:E,'Мегавитрина на 21.09'!D:H,5,0),VLOOKUP(E:E,'Мегавитрина на 21.09'!C:H,6,0))</f>
        <v>Sum(CASE WHEN c.crd_prod_cat_cd='CR' THEN Coalesce(p2p_sbol_inf_cnt,0) + Coalesce(p2p_mb_inf_cnt,0) END) AS srv_cc_p2p_inf_on_qty  CALL SBX_Retail_MP.DropTable('p2p_mb_inf');
CREATE MULTISET VOLATILE TABLE p2p_mb_inf AS (
SEL
                    dest_card_dwh_id AS card_dwh_id
                    , Sum(op_amt) AS p2p_mb_inf
                    , Count(op_amt) AS p2p_mb_inf_cnt
                           FROM SBX_Retail_MP.ft_mb_auth_oprs a
             WHERE op_dt  BETWEEN startdt AND p_report_dt
                         AND epk_id &lt;&gt; Coalesce(dest_epk_id,-100)
                                  AND dest_card_dwh_id IS NOT NULL
                                  AND RequestType=1
                                  AND op_amt &gt; 0
             GROUP BY 1</v>
      </c>
    </row>
    <row r="913" spans="1:20" ht="20.100000000000001" hidden="1" customHeight="1">
      <c r="A913">
        <v>2</v>
      </c>
      <c r="B913">
        <v>912</v>
      </c>
      <c r="C913" t="s">
        <v>260</v>
      </c>
      <c r="D913" t="s">
        <v>2765</v>
      </c>
      <c r="E913" t="s">
        <v>1180</v>
      </c>
      <c r="F913" t="s">
        <v>260</v>
      </c>
      <c r="J913" s="9" t="s">
        <v>266</v>
      </c>
      <c r="L913" t="e">
        <f>VLOOKUP(F913&amp;E913,'Атрибут-ТОД2'!F:F,1,0)</f>
        <v>#N/A</v>
      </c>
      <c r="O913" s="27" t="str">
        <f>IF(ISNA(VLOOKUP(E:E,'Мегавитрина на 21.09'!C:H,1,0)), VLOOKUP(E:E,'Мегавитрина на 21.09'!D:H,1,0),VLOOKUP(E:E,'Мегавитрина на 21.09'!C:H,1,0))</f>
        <v>srv_cc_p2p_otf_on_amt</v>
      </c>
      <c r="P913" s="27">
        <f>IF(ISNA(VLOOKUP(E:E,'Мегавитрина на 21.09'!C:H,2,0)), VLOOKUP(E:E,'Мегавитрина на 21.09'!D:H,1,0),VLOOKUP(E:E,'Мегавитрина на 21.09'!C:H,2,0))</f>
        <v>0</v>
      </c>
      <c r="Q913" s="27" t="str">
        <f>IF(ISNA(VLOOKUP(E:E,'Мегавитрина на 21.09'!C:H,3,0)), VLOOKUP(E:E,'Мегавитрина на 21.09'!D:H,2,0),VLOOKUP(E:E,'Мегавитрина на 21.09'!C:H,3,0))</f>
        <v>Сумма переводов другим физ.лицам - клиентам банка по КК за отчетный месяц (СБОЛ, МБ)</v>
      </c>
      <c r="R913" s="27" t="str">
        <f>IF(ISNA(VLOOKUP(E:E,'Мегавитрина на 21.09'!C:H,4,0)), VLOOKUP(E:E,'Мегавитрина на 21.09'!D:H,3,0),VLOOKUP(E:E,'Мегавитрина на 21.09'!C:H,4,0))</f>
        <v>custom_rb_card.card; custom_rb_sbol.sbol_oper; custom_rb_sbol.sbol_form_type;</v>
      </c>
      <c r="S913" t="str">
        <f>IF(ISNA(VLOOKUP(E:E,'Мегавитрина на 21.09'!C:H,5,0)), VLOOKUP(E:E,'Мегавитрина на 21.09'!D:H,4,0),VLOOKUP(E:E,'Мегавитрина на 21.09'!C:H,5,0))</f>
        <v xml:space="preserve">SBX_Retail_MP.ft_mb_auth_oprs </v>
      </c>
      <c r="T913" t="str">
        <f>IF(ISNA(VLOOKUP(E:E,'Мегавитрина на 21.09'!C:H,6,0)), VLOOKUP(E:E,'Мегавитрина на 21.09'!D:H,5,0),VLOOKUP(E:E,'Мегавитрина на 21.09'!C:H,6,0))</f>
        <v xml:space="preserve">Sum(CASE WHEN c.crd_prod_cat_cd='CR' THEN Coalesce(p2p_sbol_otf,0) +Coalesce(p2p_mb_otf,0) END) AS srv_cc_p2p_otf_on_amt,  CALL SBX_Retail_MP.DropTable('p2p_sbol');
CREATE MULTISET VOLATILE TABLE p2p_sbol AS (
SELECT 
                    card_dwh_id
                    , Sum(oper_rur_amt) AS p2p_sbol_otf
                    , Count(oper_rur_amt) AS p2p_sbol_otf_cnt
FROM custom_rb_sbol.sbol_oper AS o 
             JOIN custom_rb_sbol.sbol_form_type ref
           ON ref.id=o.form_id AND ref.Schema=o.Schema  
       WHERE oper_state_code = 'EXECUTED' 
           AND form_name IN ('RurPayment') 
           AND oper_rur_amt &gt; 0 
           AND  oper_date BETWEEN startdt AND p_report_dt
             AND receiver_card_dwh_id IS NOT NULL
             AND epk_id &lt;&gt; Coalesce(receiver_epk_id,-100)
             AND execute_flag = 1
             GROUP BY 1
CALL SBX_Retail_MP.DropTable('m2m_mb');
CREATE MULTISET VOLATILE TABLE m2m_mb AS (
SELECT 
                    card_dwh_id
                    , Sum(op_amt) AS m2m_mb_otf
                    , Count(op_amt) AS m2m_mb_otf_cnt
             FROM SBX_Retail_MP_DM.ft_mb_auth_oprs a
             WHERE op_dt  BETWEEN startdt AND p_report_dt
                         AND epk_id = Coalesce(dest_epk_id,-100)
                                  AND dest_card_dwh_id IS NOT NULL
                                  AND RequestType IN (1,2)
                                  AND op_amt &gt; 0
             GROUP BY 1
</v>
      </c>
    </row>
    <row r="914" spans="1:20" ht="20.100000000000001" hidden="1" customHeight="1">
      <c r="A914">
        <v>2</v>
      </c>
      <c r="B914">
        <v>913</v>
      </c>
      <c r="C914" t="s">
        <v>260</v>
      </c>
      <c r="D914" t="s">
        <v>2765</v>
      </c>
      <c r="E914" t="s">
        <v>1181</v>
      </c>
      <c r="F914" t="s">
        <v>260</v>
      </c>
      <c r="J914" s="9" t="s">
        <v>266</v>
      </c>
      <c r="L914" t="e">
        <f>VLOOKUP(F914&amp;E914,'Атрибут-ТОД2'!F:F,1,0)</f>
        <v>#N/A</v>
      </c>
      <c r="O914" s="27" t="str">
        <f>IF(ISNA(VLOOKUP(E:E,'Мегавитрина на 21.09'!C:H,1,0)), VLOOKUP(E:E,'Мегавитрина на 21.09'!D:H,1,0),VLOOKUP(E:E,'Мегавитрина на 21.09'!C:H,1,0))</f>
        <v>srv_cc_p2p_otf_on_qty</v>
      </c>
      <c r="P914" s="27">
        <f>IF(ISNA(VLOOKUP(E:E,'Мегавитрина на 21.09'!C:H,2,0)), VLOOKUP(E:E,'Мегавитрина на 21.09'!D:H,1,0),VLOOKUP(E:E,'Мегавитрина на 21.09'!C:H,2,0))</f>
        <v>0</v>
      </c>
      <c r="Q914" s="27" t="str">
        <f>IF(ISNA(VLOOKUP(E:E,'Мегавитрина на 21.09'!C:H,3,0)), VLOOKUP(E:E,'Мегавитрина на 21.09'!D:H,2,0),VLOOKUP(E:E,'Мегавитрина на 21.09'!C:H,3,0))</f>
        <v>Количество переводов другим физ.лицам по КК за отчетный месяц (СБОЛ, МБ)</v>
      </c>
      <c r="R914" s="27" t="str">
        <f>IF(ISNA(VLOOKUP(E:E,'Мегавитрина на 21.09'!C:H,4,0)), VLOOKUP(E:E,'Мегавитрина на 21.09'!D:H,3,0),VLOOKUP(E:E,'Мегавитрина на 21.09'!C:H,4,0))</f>
        <v>custom_rb_card.card; custom_rb_sbol.sbol_oper; custom_rb_sbol.sbol_form_type;</v>
      </c>
      <c r="S914" t="str">
        <f>IF(ISNA(VLOOKUP(E:E,'Мегавитрина на 21.09'!C:H,5,0)), VLOOKUP(E:E,'Мегавитрина на 21.09'!D:H,4,0),VLOOKUP(E:E,'Мегавитрина на 21.09'!C:H,5,0))</f>
        <v xml:space="preserve">SBX_Retail_MP.ft_mb_auth_oprs </v>
      </c>
      <c r="T914" t="str">
        <f>IF(ISNA(VLOOKUP(E:E,'Мегавитрина на 21.09'!C:H,6,0)), VLOOKUP(E:E,'Мегавитрина на 21.09'!D:H,5,0),VLOOKUP(E:E,'Мегавитрина на 21.09'!C:H,6,0))</f>
        <v xml:space="preserve"> Sum(CASE WHEN c.crd_prod_cat_cd='CR' THEN Coalesce(p2p_sbol_otf_cnt,0) + Coalesce(p2p_mb_otf_cnt,0) END) AS srv_cc_p2p_otf_on_qty,  CALL SBX_Retail_MP.DropTable('p2p_sbol');
CREATE MULTISET VOLATILE TABLE p2p_sbol AS (
SELECT 
                    card_dwh_id
                    , Sum(oper_rur_amt) AS p2p_sbol_otf
                    , Count(oper_rur_amt) AS p2p_sbol_otf_cnt
FROM custom_rb_sbol.sbol_oper AS o 
             JOIN custom_rb_sbol.sbol_form_type ref
           ON ref.id=o.form_id AND ref.Schema=o.Schema  
       WHERE oper_state_code = 'EXECUTED' 
           AND form_name IN ('RurPayment') 
           AND oper_rur_amt &gt; 0 
           AND  oper_date BETWEEN startdt AND p_report_dt
             AND receiver_card_dwh_id IS NOT NULL
             AND epk_id &lt;&gt; Coalesce(receiver_epk_id,-100)
             AND execute_flag = 1
             GROUP BY 1 CALL SBX_Retail_MP.DropTable('p2p_mb');
CREATE MULTISET VOLATILE TABLE p2p_mb AS (
SELECT 
                    card_dwh_id
                    , Sum(op_amt) AS p2p_mb_otf
                    , Count(op_amt) AS p2p_mb_otf_cnt
             FROM SBX_Retail_MP.ft_mb_auth_oprs a
             WHERE op_dt  BETWEEN startdt AND p_report_dt
                         AND epk_id &lt;&gt; Coalesce(dest_epk_id,-100)
                                  AND dest_card_dwh_id IS NOT NULL
                                  AND RequestType=1
                                  AND op_amt &gt; 0
             GROUP BY 1
</v>
      </c>
    </row>
    <row r="915" spans="1:20" ht="20.100000000000001" hidden="1" customHeight="1">
      <c r="A915">
        <v>2</v>
      </c>
      <c r="B915">
        <v>914</v>
      </c>
      <c r="C915" t="s">
        <v>260</v>
      </c>
      <c r="D915" t="s">
        <v>2765</v>
      </c>
      <c r="E915" t="s">
        <v>1182</v>
      </c>
      <c r="F915" t="s">
        <v>260</v>
      </c>
      <c r="J915" s="9" t="s">
        <v>266</v>
      </c>
      <c r="L915" t="e">
        <f>VLOOKUP(F915&amp;E915,'Атрибут-ТОД2'!F:F,1,0)</f>
        <v>#N/A</v>
      </c>
      <c r="O915" s="27" t="e">
        <f>IF(ISNA(VLOOKUP(E:E,'Мегавитрина на 21.09'!C:H,1,0)), VLOOKUP(E:E,'Мегавитрина на 21.09'!D:H,1,0),VLOOKUP(E:E,'Мегавитрина на 21.09'!C:H,1,0))</f>
        <v>#N/A</v>
      </c>
      <c r="P915" s="27" t="e">
        <f>IF(ISNA(VLOOKUP(E:E,'Мегавитрина на 21.09'!C:H,2,0)), VLOOKUP(E:E,'Мегавитрина на 21.09'!D:H,1,0),VLOOKUP(E:E,'Мегавитрина на 21.09'!C:H,2,0))</f>
        <v>#N/A</v>
      </c>
      <c r="Q915" s="27" t="e">
        <f>IF(ISNA(VLOOKUP(E:E,'Мегавитрина на 21.09'!C:H,3,0)), VLOOKUP(E:E,'Мегавитрина на 21.09'!D:H,2,0),VLOOKUP(E:E,'Мегавитрина на 21.09'!C:H,3,0))</f>
        <v>#N/A</v>
      </c>
      <c r="R915" s="27" t="e">
        <f>IF(ISNA(VLOOKUP(E:E,'Мегавитрина на 21.09'!C:H,4,0)), VLOOKUP(E:E,'Мегавитрина на 21.09'!D:H,3,0),VLOOKUP(E:E,'Мегавитрина на 21.09'!C:H,4,0))</f>
        <v>#N/A</v>
      </c>
      <c r="S915" t="e">
        <f>IF(ISNA(VLOOKUP(E:E,'Мегавитрина на 21.09'!C:H,5,0)), VLOOKUP(E:E,'Мегавитрина на 21.09'!D:H,4,0),VLOOKUP(E:E,'Мегавитрина на 21.09'!C:H,5,0))</f>
        <v>#N/A</v>
      </c>
      <c r="T915" t="e">
        <f>IF(ISNA(VLOOKUP(E:E,'Мегавитрина на 21.09'!C:H,6,0)), VLOOKUP(E:E,'Мегавитрина на 21.09'!D:H,5,0),VLOOKUP(E:E,'Мегавитрина на 21.09'!C:H,6,0))</f>
        <v>#N/A</v>
      </c>
    </row>
    <row r="916" spans="1:20" ht="20.100000000000001" hidden="1" customHeight="1">
      <c r="A916">
        <v>2</v>
      </c>
      <c r="B916">
        <v>915</v>
      </c>
      <c r="C916" t="s">
        <v>260</v>
      </c>
      <c r="D916" t="s">
        <v>2765</v>
      </c>
      <c r="E916" t="s">
        <v>1183</v>
      </c>
      <c r="F916" t="s">
        <v>260</v>
      </c>
      <c r="J916" s="9" t="s">
        <v>266</v>
      </c>
      <c r="L916" t="e">
        <f>VLOOKUP(F916&amp;E916,'Атрибут-ТОД2'!F:F,1,0)</f>
        <v>#N/A</v>
      </c>
      <c r="O916" s="27" t="e">
        <f>IF(ISNA(VLOOKUP(E:E,'Мегавитрина на 21.09'!C:H,1,0)), VLOOKUP(E:E,'Мегавитрина на 21.09'!D:H,1,0),VLOOKUP(E:E,'Мегавитрина на 21.09'!C:H,1,0))</f>
        <v>#N/A</v>
      </c>
      <c r="P916" s="27" t="e">
        <f>IF(ISNA(VLOOKUP(E:E,'Мегавитрина на 21.09'!C:H,2,0)), VLOOKUP(E:E,'Мегавитрина на 21.09'!D:H,1,0),VLOOKUP(E:E,'Мегавитрина на 21.09'!C:H,2,0))</f>
        <v>#N/A</v>
      </c>
      <c r="Q916" s="27" t="e">
        <f>IF(ISNA(VLOOKUP(E:E,'Мегавитрина на 21.09'!C:H,3,0)), VLOOKUP(E:E,'Мегавитрина на 21.09'!D:H,2,0),VLOOKUP(E:E,'Мегавитрина на 21.09'!C:H,3,0))</f>
        <v>#N/A</v>
      </c>
      <c r="R916" s="27" t="e">
        <f>IF(ISNA(VLOOKUP(E:E,'Мегавитрина на 21.09'!C:H,4,0)), VLOOKUP(E:E,'Мегавитрина на 21.09'!D:H,3,0),VLOOKUP(E:E,'Мегавитрина на 21.09'!C:H,4,0))</f>
        <v>#N/A</v>
      </c>
      <c r="S916" t="e">
        <f>IF(ISNA(VLOOKUP(E:E,'Мегавитрина на 21.09'!C:H,5,0)), VLOOKUP(E:E,'Мегавитрина на 21.09'!D:H,4,0),VLOOKUP(E:E,'Мегавитрина на 21.09'!C:H,5,0))</f>
        <v>#N/A</v>
      </c>
      <c r="T916" t="e">
        <f>IF(ISNA(VLOOKUP(E:E,'Мегавитрина на 21.09'!C:H,6,0)), VLOOKUP(E:E,'Мегавитрина на 21.09'!D:H,5,0),VLOOKUP(E:E,'Мегавитрина на 21.09'!C:H,6,0))</f>
        <v>#N/A</v>
      </c>
    </row>
    <row r="917" spans="1:20" ht="20.100000000000001" hidden="1" customHeight="1">
      <c r="A917">
        <v>2</v>
      </c>
      <c r="B917">
        <v>916</v>
      </c>
      <c r="C917" t="s">
        <v>260</v>
      </c>
      <c r="D917" t="s">
        <v>2765</v>
      </c>
      <c r="E917" t="s">
        <v>1184</v>
      </c>
      <c r="F917" t="s">
        <v>260</v>
      </c>
      <c r="J917" s="9" t="s">
        <v>266</v>
      </c>
      <c r="L917" t="e">
        <f>VLOOKUP(F917&amp;E917,'Атрибут-ТОД2'!F:F,1,0)</f>
        <v>#N/A</v>
      </c>
      <c r="O917" s="27" t="str">
        <f>IF(ISNA(VLOOKUP(E:E,'Мегавитрина на 21.09'!C:H,1,0)), VLOOKUP(E:E,'Мегавитрина на 21.09'!D:H,1,0),VLOOKUP(E:E,'Мегавитрина на 21.09'!C:H,1,0))</f>
        <v>srv_dc_m2m_otf_on_amt</v>
      </c>
      <c r="P917" s="27">
        <f>IF(ISNA(VLOOKUP(E:E,'Мегавитрина на 21.09'!C:H,2,0)), VLOOKUP(E:E,'Мегавитрина на 21.09'!D:H,1,0),VLOOKUP(E:E,'Мегавитрина на 21.09'!C:H,2,0))</f>
        <v>0</v>
      </c>
      <c r="Q917" s="27" t="str">
        <f>IF(ISNA(VLOOKUP(E:E,'Мегавитрина на 21.09'!C:H,3,0)), VLOOKUP(E:E,'Мегавитрина на 21.09'!D:H,2,0),VLOOKUP(E:E,'Мегавитрина на 21.09'!C:H,3,0))</f>
        <v>Сумма исходящих переводов на свои счета по ДК за отчетный месяц (СБОЛ, МБ)</v>
      </c>
      <c r="R917" s="27" t="str">
        <f>IF(ISNA(VLOOKUP(E:E,'Мегавитрина на 21.09'!C:H,4,0)), VLOOKUP(E:E,'Мегавитрина на 21.09'!D:H,3,0),VLOOKUP(E:E,'Мегавитрина на 21.09'!C:H,4,0))</f>
        <v>custom_rb_card.card; custom_rb_sbol.sbol_oper; custom_rb_sbol.sbol_form_type;</v>
      </c>
      <c r="S917" t="str">
        <f>IF(ISNA(VLOOKUP(E:E,'Мегавитрина на 21.09'!C:H,5,0)), VLOOKUP(E:E,'Мегавитрина на 21.09'!D:H,4,0),VLOOKUP(E:E,'Мегавитрина на 21.09'!C:H,5,0))</f>
        <v xml:space="preserve">SBX_Retail_MP.ft_mb_auth_oprs </v>
      </c>
      <c r="T917" t="str">
        <f>IF(ISNA(VLOOKUP(E:E,'Мегавитрина на 21.09'!C:H,6,0)), VLOOKUP(E:E,'Мегавитрина на 21.09'!D:H,5,0),VLOOKUP(E:E,'Мегавитрина на 21.09'!C:H,6,0))</f>
        <v xml:space="preserve">Sum(CASE WHEN c.crd_prod_cat_cd='DB' THEN Coalesce(m2m_sbol_otf,0) + Coalesce(m2m_mb_otf,0) END) AS srv_dc_m2m_otf_on_amt,  CALL SBX_Retail_MP.DropTable('m2m_mb');
CREATE MULTISET VOLATILE TABLE m2m_mb AS (
SELECT 
                    card_dwh_id
                    , Sum(op_amt) AS m2m_mb_otf
                    , Count(op_amt) AS m2m_mb_otf_cnt
             FROM SBX_Retail_MP_DM.ft_mb_auth_oprs a
             WHERE op_dt  BETWEEN startdt AND p_report_dt
                         AND epk_id = Coalesce(dest_epk_id,-100)
                                  AND dest_card_dwh_id IS NOT NULL
                                  AND RequestType IN (1,2)
                                  AND op_amt &gt; 0
             GROUP BY 1 CALL SBX_Retail_MP.DropTable('p2p_mb');
CREATE MULTISET VOLATILE TABLE p2p_mb AS (
SELECT 
                    card_dwh_id
                    , Sum(op_amt) AS p2p_mb_otf
                    , Count(op_amt) AS p2p_mb_otf_cnt
             FROM SBX_Retail_MP.ft_mb_auth_oprs a
             WHERE op_dt  BETWEEN startdt AND p_report_dt
                         AND epk_id &lt;&gt; Coalesce(dest_epk_id,-100)
                                  AND dest_card_dwh_id IS NOT NULL
                                  AND RequestType=1
                                  AND op_amt &gt; 0
             GROUP BY 1
</v>
      </c>
    </row>
    <row r="918" spans="1:20" ht="20.100000000000001" hidden="1" customHeight="1">
      <c r="A918">
        <v>2</v>
      </c>
      <c r="B918">
        <v>917</v>
      </c>
      <c r="C918" t="s">
        <v>260</v>
      </c>
      <c r="D918" t="s">
        <v>2765</v>
      </c>
      <c r="E918" t="s">
        <v>1185</v>
      </c>
      <c r="F918" t="s">
        <v>260</v>
      </c>
      <c r="J918" s="9" t="s">
        <v>266</v>
      </c>
      <c r="L918" t="e">
        <f>VLOOKUP(F918&amp;E918,'Атрибут-ТОД2'!F:F,1,0)</f>
        <v>#N/A</v>
      </c>
      <c r="O918" s="27" t="str">
        <f>IF(ISNA(VLOOKUP(E:E,'Мегавитрина на 21.09'!C:H,1,0)), VLOOKUP(E:E,'Мегавитрина на 21.09'!D:H,1,0),VLOOKUP(E:E,'Мегавитрина на 21.09'!C:H,1,0))</f>
        <v>srv_dc_m2m_otf_on_qty</v>
      </c>
      <c r="P918" s="27">
        <f>IF(ISNA(VLOOKUP(E:E,'Мегавитрина на 21.09'!C:H,2,0)), VLOOKUP(E:E,'Мегавитрина на 21.09'!D:H,1,0),VLOOKUP(E:E,'Мегавитрина на 21.09'!C:H,2,0))</f>
        <v>0</v>
      </c>
      <c r="Q918" s="27" t="str">
        <f>IF(ISNA(VLOOKUP(E:E,'Мегавитрина на 21.09'!C:H,3,0)), VLOOKUP(E:E,'Мегавитрина на 21.09'!D:H,2,0),VLOOKUP(E:E,'Мегавитрина на 21.09'!C:H,3,0))</f>
        <v>Количество исходящих переводов на свои счета по ДК за отчетный месяц (СБОЛ, МБ)</v>
      </c>
      <c r="R918" s="27" t="str">
        <f>IF(ISNA(VLOOKUP(E:E,'Мегавитрина на 21.09'!C:H,4,0)), VLOOKUP(E:E,'Мегавитрина на 21.09'!D:H,3,0),VLOOKUP(E:E,'Мегавитрина на 21.09'!C:H,4,0))</f>
        <v>custom_rb_card.card; custom_rb_sbol.sbol_oper; custom_rb_sbol.sbol_form_type;</v>
      </c>
      <c r="S918" t="str">
        <f>IF(ISNA(VLOOKUP(E:E,'Мегавитрина на 21.09'!C:H,5,0)), VLOOKUP(E:E,'Мегавитрина на 21.09'!D:H,4,0),VLOOKUP(E:E,'Мегавитрина на 21.09'!C:H,5,0))</f>
        <v xml:space="preserve">SBX_Retail_MP.ft_mb_auth_oprs </v>
      </c>
      <c r="T918" t="str">
        <f>IF(ISNA(VLOOKUP(E:E,'Мегавитрина на 21.09'!C:H,6,0)), VLOOKUP(E:E,'Мегавитрина на 21.09'!D:H,5,0),VLOOKUP(E:E,'Мегавитрина на 21.09'!C:H,6,0))</f>
        <v xml:space="preserve">Sum(CASE WHEN c.crd_prod_cat_cd='DB' THEN Coalesce(m2m_sbol_otf_cnt,0) + Coalesce(m2m_mb_otf_cnt,0) END) AS srv_dc_m2m_otf_on_qty,  CALL SBX_Retail_MP.DropTable('m2m_mb');
CREATE MULTISET VOLATILE TABLE m2m_mb AS (
SELECT 
                    card_dwh_id
                    , Sum(op_amt) AS m2m_mb_otf
                    , Count(op_amt) AS m2m_mb_otf_cnt
             FROM SBX_Retail_MP_DM.ft_mb_auth_oprs a
             WHERE op_dt  BETWEEN startdt AND p_report_dt
                         AND epk_id = Coalesce(dest_epk_id,-100)
                                  AND dest_card_dwh_id IS NOT NULL
                                  AND RequestType IN (1,2)
                                  AND op_amt &gt; 0
             GROUP BY 1 
CALL SBX_Retail_MP.DropTable('m2m_sbol');
CREATE MULTISET VOLATILE TABLE m2m_sbol AS (
SEL 
                    card_dwh_id
                    , Sum(oper_rur_amt) AS m2m_sbol_otf
                    , Count(oper_rur_amt) AS m2m_sbol_otf_cnt
FROM custom_rb_sbol.sbol_oper AS o 
             JOIN custom_rb_sbol.sbol_form_type ref
           ON ref.id=o.form_id AND ref.Schema=o.Schema 
             WHERE oper_state_code = 'EXECUTED' 
           AND form_name IN ('InternalPayment') 
           AND oper_rur_amt &gt; 0 
           AND  oper_date BETWEEN startdt AND p_report_dt
             AND epk_id = Coalesce(receiver_epk_id,-100)
             AND execute_flag = 1
             GROUP BY 1
</v>
      </c>
    </row>
    <row r="919" spans="1:20" ht="20.100000000000001" hidden="1" customHeight="1">
      <c r="A919">
        <v>2</v>
      </c>
      <c r="B919">
        <v>918</v>
      </c>
      <c r="C919" t="s">
        <v>260</v>
      </c>
      <c r="D919" t="s">
        <v>2765</v>
      </c>
      <c r="E919" t="s">
        <v>1186</v>
      </c>
      <c r="F919" t="s">
        <v>260</v>
      </c>
      <c r="J919" s="9" t="s">
        <v>266</v>
      </c>
      <c r="L919" t="e">
        <f>VLOOKUP(F919&amp;E919,'Атрибут-ТОД2'!F:F,1,0)</f>
        <v>#N/A</v>
      </c>
      <c r="O919" s="27" t="str">
        <f>IF(ISNA(VLOOKUP(E:E,'Мегавитрина на 21.09'!C:H,1,0)), VLOOKUP(E:E,'Мегавитрина на 21.09'!D:H,1,0),VLOOKUP(E:E,'Мегавитрина на 21.09'!C:H,1,0))</f>
        <v>srv_dc_p2p_inf_on_amt</v>
      </c>
      <c r="P919" s="27">
        <f>IF(ISNA(VLOOKUP(E:E,'Мегавитрина на 21.09'!C:H,2,0)), VLOOKUP(E:E,'Мегавитрина на 21.09'!D:H,1,0),VLOOKUP(E:E,'Мегавитрина на 21.09'!C:H,2,0))</f>
        <v>0</v>
      </c>
      <c r="Q919" s="27" t="str">
        <f>IF(ISNA(VLOOKUP(E:E,'Мегавитрина на 21.09'!C:H,3,0)), VLOOKUP(E:E,'Мегавитрина на 21.09'!D:H,2,0),VLOOKUP(E:E,'Мегавитрина на 21.09'!C:H,3,0))</f>
        <v>Сумма переводов от других физ.лиц - клиентов банка по ДК за отчетный месяц (СБОЛ, МБ)</v>
      </c>
      <c r="R919" s="27" t="str">
        <f>IF(ISNA(VLOOKUP(E:E,'Мегавитрина на 21.09'!C:H,4,0)), VLOOKUP(E:E,'Мегавитрина на 21.09'!D:H,3,0),VLOOKUP(E:E,'Мегавитрина на 21.09'!C:H,4,0))</f>
        <v>custom_rb_card.card; custom_rb_sbol.sbol_oper; custom_rb_sbol.sbol_form_type;</v>
      </c>
      <c r="S919" t="str">
        <f>IF(ISNA(VLOOKUP(E:E,'Мегавитрина на 21.09'!C:H,5,0)), VLOOKUP(E:E,'Мегавитрина на 21.09'!D:H,4,0),VLOOKUP(E:E,'Мегавитрина на 21.09'!C:H,5,0))</f>
        <v xml:space="preserve">SBX_Retail_MP.ft_mb_auth_oprs </v>
      </c>
      <c r="T919" t="str">
        <f>IF(ISNA(VLOOKUP(E:E,'Мегавитрина на 21.09'!C:H,6,0)), VLOOKUP(E:E,'Мегавитрина на 21.09'!D:H,5,0),VLOOKUP(E:E,'Мегавитрина на 21.09'!C:H,6,0))</f>
        <v xml:space="preserve">Sum(CASE WHEN c.crd_prod_cat_cd='DB' THEN Coalesce(p2p_sbol_inf,0) + Coalesce(p2p_mb_inf,0) END) AS srv_dc_p2p_inf_on_amt,  CALL SBX_Retail_MP.DropTable('p2p_mb');
CREATE MULTISET VOLATILE TABLE p2p_mb AS (
SELECT 
                    card_dwh_id
                    , Sum(op_amt) AS p2p_mb_otf
                    , Count(op_amt) AS p2p_mb_otf_cnt
             FROM SBX_Retail_MP.ft_mb_auth_oprs a
             WHERE op_dt  BETWEEN startdt AND p_report_dt
                         AND epk_id &lt;&gt; Coalesce(dest_epk_id,-100)
                                  AND dest_card_dwh_id IS NOT NULL
                                  AND RequestType=1
                                  AND op_amt &gt; 0
             GROUP BY 1
CALL SBX_Retail_MP.DropTable('p2p_sbol_inf');
CREATE MULTISET VOLATILE TABLE p2p_sbol_inf AS (
SEL 
                    receiver_card_dwh_id AS card_dwh_id
                    , Sum(oper_rur_amt) AS p2p_sbol_inf
                    , Count(oper_rur_amt) AS p2p_sbol_inf_cnt
       FROM custom_rb_sbol.sbol_oper AS o 
             JOIN custom_rb_sbol.sbol_form_type ref
           ON ref.id=o.form_id AND ref.Schema=o.Schema  
       WHERE oper_state_code = 'EXECUTED' 
           AND form_name IN ('RurPayment') 
           AND oper_rur_amt &gt; 0 
           AND  oper_date BETWEEN startdt AND p_report_dt
             AND receiver_card_dwh_id IS NOT NULL
             AND epk_id &lt;&gt; Coalesce(receiver_epk_id,-100)
             AND execute_flag = 1
             GROUP BY 1
</v>
      </c>
    </row>
    <row r="920" spans="1:20" ht="20.100000000000001" hidden="1" customHeight="1">
      <c r="A920">
        <v>2</v>
      </c>
      <c r="B920">
        <v>919</v>
      </c>
      <c r="C920" t="s">
        <v>260</v>
      </c>
      <c r="D920" t="s">
        <v>2765</v>
      </c>
      <c r="E920" t="s">
        <v>1187</v>
      </c>
      <c r="F920" t="s">
        <v>260</v>
      </c>
      <c r="J920" s="9" t="s">
        <v>266</v>
      </c>
      <c r="L920" t="e">
        <f>VLOOKUP(F920&amp;E920,'Атрибут-ТОД2'!F:F,1,0)</f>
        <v>#N/A</v>
      </c>
      <c r="O920" s="27" t="str">
        <f>IF(ISNA(VLOOKUP(E:E,'Мегавитрина на 21.09'!C:H,1,0)), VLOOKUP(E:E,'Мегавитрина на 21.09'!D:H,1,0),VLOOKUP(E:E,'Мегавитрина на 21.09'!C:H,1,0))</f>
        <v>srv_dc_p2p_inf_on_qty</v>
      </c>
      <c r="P920" s="27">
        <f>IF(ISNA(VLOOKUP(E:E,'Мегавитрина на 21.09'!C:H,2,0)), VLOOKUP(E:E,'Мегавитрина на 21.09'!D:H,1,0),VLOOKUP(E:E,'Мегавитрина на 21.09'!C:H,2,0))</f>
        <v>0</v>
      </c>
      <c r="Q920" s="27" t="str">
        <f>IF(ISNA(VLOOKUP(E:E,'Мегавитрина на 21.09'!C:H,3,0)), VLOOKUP(E:E,'Мегавитрина на 21.09'!D:H,2,0),VLOOKUP(E:E,'Мегавитрина на 21.09'!C:H,3,0))</f>
        <v>Количество переводов от других физ.лиц - клиентов банка по ДК за отчетный месяц (СБОЛ, МБ)</v>
      </c>
      <c r="R920" s="27" t="str">
        <f>IF(ISNA(VLOOKUP(E:E,'Мегавитрина на 21.09'!C:H,4,0)), VLOOKUP(E:E,'Мегавитрина на 21.09'!D:H,3,0),VLOOKUP(E:E,'Мегавитрина на 21.09'!C:H,4,0))</f>
        <v>custom_rb_card.card; custom_rb_sbol.sbol_oper; custom_rb_sbol.sbol_form_type;</v>
      </c>
      <c r="S920" t="str">
        <f>IF(ISNA(VLOOKUP(E:E,'Мегавитрина на 21.09'!C:H,5,0)), VLOOKUP(E:E,'Мегавитрина на 21.09'!D:H,4,0),VLOOKUP(E:E,'Мегавитрина на 21.09'!C:H,5,0))</f>
        <v xml:space="preserve">SBX_Retail_MP.ft_mb_auth_oprs </v>
      </c>
      <c r="T920" t="str">
        <f>IF(ISNA(VLOOKUP(E:E,'Мегавитрина на 21.09'!C:H,6,0)), VLOOKUP(E:E,'Мегавитрина на 21.09'!D:H,5,0),VLOOKUP(E:E,'Мегавитрина на 21.09'!C:H,6,0))</f>
        <v xml:space="preserve">Sum(CASE WHEN c.crd_prod_cat_cd='DB' THEN Coalesce(p2p_sbol_inf_cnt,0) + Coalesce(p2p_mb_inf_cnt,0) END) AS srv_dc_p2p_inf_on_qty,  CALL SBX_Retail_MP.DropTable('p2p_mb');
CREATE MULTISET VOLATILE TABLE p2p_mb AS (
SELECT 
                    card_dwh_id
                    , Sum(op_amt) AS p2p_mb_otf
                    , Count(op_amt) AS p2p_mb_otf_cnt
             FROM SBX_Retail_MP.ft_mb_auth_oprs a
             WHERE op_dt  BETWEEN startdt AND p_report_dt
                         AND epk_id &lt;&gt; Coalesce(dest_epk_id,-100)
                                  AND dest_card_dwh_id IS NOT NULL
                                  AND RequestType=1
                                  AND op_amt &gt; 0
             GROUP BY 1 
CALL SBX_Retail_MP.DropTable('p2p_sbol_inf');
CREATE MULTISET VOLATILE TABLE p2p_sbol_inf AS (
SEL 
                    receiver_card_dwh_id AS card_dwh_id
                    , Sum(oper_rur_amt) AS p2p_sbol_inf
                    , Count(oper_rur_amt) AS p2p_sbol_inf_cnt
       FROM custom_rb_sbol.sbol_oper AS o 
             JOIN custom_rb_sbol.sbol_form_type ref
           ON ref.id=o.form_id AND ref.Schema=o.Schema  
       WHERE oper_state_code = 'EXECUTED' 
           AND form_name IN ('RurPayment') 
           AND oper_rur_amt &gt; 0 
           AND  oper_date BETWEEN startdt AND p_report_dt
             AND receiver_card_dwh_id IS NOT NULL
             AND epk_id &lt;&gt; Coalesce(receiver_epk_id,-100)
             AND execute_flag = 1
             GROUP BY 1
</v>
      </c>
    </row>
    <row r="921" spans="1:20" ht="20.100000000000001" hidden="1" customHeight="1">
      <c r="A921">
        <v>2</v>
      </c>
      <c r="B921">
        <v>920</v>
      </c>
      <c r="C921" t="s">
        <v>260</v>
      </c>
      <c r="D921" t="s">
        <v>2765</v>
      </c>
      <c r="E921" t="s">
        <v>1188</v>
      </c>
      <c r="F921" t="s">
        <v>260</v>
      </c>
      <c r="J921" s="9" t="s">
        <v>266</v>
      </c>
      <c r="L921" t="e">
        <f>VLOOKUP(F921&amp;E921,'Атрибут-ТОД2'!F:F,1,0)</f>
        <v>#N/A</v>
      </c>
      <c r="O921" s="27" t="str">
        <f>IF(ISNA(VLOOKUP(E:E,'Мегавитрина на 21.09'!C:H,1,0)), VLOOKUP(E:E,'Мегавитрина на 21.09'!D:H,1,0),VLOOKUP(E:E,'Мегавитрина на 21.09'!C:H,1,0))</f>
        <v>srv_dc_p2p_otf_on_amt</v>
      </c>
      <c r="P921" s="27">
        <f>IF(ISNA(VLOOKUP(E:E,'Мегавитрина на 21.09'!C:H,2,0)), VLOOKUP(E:E,'Мегавитрина на 21.09'!D:H,1,0),VLOOKUP(E:E,'Мегавитрина на 21.09'!C:H,2,0))</f>
        <v>0</v>
      </c>
      <c r="Q921" s="27" t="str">
        <f>IF(ISNA(VLOOKUP(E:E,'Мегавитрина на 21.09'!C:H,3,0)), VLOOKUP(E:E,'Мегавитрина на 21.09'!D:H,2,0),VLOOKUP(E:E,'Мегавитрина на 21.09'!C:H,3,0))</f>
        <v>Сумма переводов другим физ.лицам - клиентам банка по ДК за отчетный месяц (СБОЛ, МБ)</v>
      </c>
      <c r="R921" s="27" t="str">
        <f>IF(ISNA(VLOOKUP(E:E,'Мегавитрина на 21.09'!C:H,4,0)), VLOOKUP(E:E,'Мегавитрина на 21.09'!D:H,3,0),VLOOKUP(E:E,'Мегавитрина на 21.09'!C:H,4,0))</f>
        <v>custom_rb_card.card; custom_rb_sbol.sbol_oper; custom_rb_sbol.sbol_form_type;</v>
      </c>
      <c r="S921" t="str">
        <f>IF(ISNA(VLOOKUP(E:E,'Мегавитрина на 21.09'!C:H,5,0)), VLOOKUP(E:E,'Мегавитрина на 21.09'!D:H,4,0),VLOOKUP(E:E,'Мегавитрина на 21.09'!C:H,5,0))</f>
        <v xml:space="preserve">SBX_Retail_MP.ft_mb_auth_oprs </v>
      </c>
      <c r="T921" t="str">
        <f>IF(ISNA(VLOOKUP(E:E,'Мегавитрина на 21.09'!C:H,6,0)), VLOOKUP(E:E,'Мегавитрина на 21.09'!D:H,5,0),VLOOKUP(E:E,'Мегавитрина на 21.09'!C:H,6,0))</f>
        <v xml:space="preserve">Sum(CASE WHEN c.crd_prod_cat_cd='DB' THEN Coalesce(p2p_sbol_otf,0) + Coalesce(p2p_mb_otf,0) END) AS srv_dc_p2p_otf_on_amt,  CALL SBX_Retail_MP.DropTable('p2p_sbol');
CREATE MULTISET VOLATILE TABLE p2p_sbol AS (
SELECT 
                    card_dwh_id
                    , Sum(oper_rur_amt) AS p2p_sbol_otf
                    , Count(oper_rur_amt) AS p2p_sbol_otf_cnt
FROM custom_rb_sbol.sbol_oper AS o 
             JOIN custom_rb_sbol.sbol_form_type ref
           ON ref.id=o.form_id AND ref.Schema=o.Schema  
       WHERE oper_state_code = 'EXECUTED' 
           AND form_name IN ('RurPayment') 
           AND oper_rur_amt &gt; 0 
           AND  oper_date BETWEEN startdt AND p_report_dt
             AND receiver_card_dwh_id IS NOT NULL
             AND epk_id &lt;&gt; Coalesce(receiver_epk_id,-100)
             AND execute_flag = 1
             GROUP BY 1
CALL SBX_Retail_MP.DropTable('p2p_mb');
CREATE MULTISET VOLATILE TABLE p2p_mb AS (
SELECT 
                    card_dwh_id
                    , Sum(op_amt) AS p2p_mb_otf
                    , Count(op_amt) AS p2p_mb_otf_cnt
             FROM SBX_Retail_MP.ft_mb_auth_oprs a
             WHERE op_dt  BETWEEN startdt AND p_report_dt
                         AND epk_id &lt;&gt; Coalesce(dest_epk_id,-100)
                                  AND dest_card_dwh_id IS NOT NULL
                                  AND RequestType=1
                                  AND op_amt &gt; 0
             GROUP BY 1
</v>
      </c>
    </row>
    <row r="922" spans="1:20" ht="20.100000000000001" hidden="1" customHeight="1">
      <c r="A922">
        <v>2</v>
      </c>
      <c r="B922">
        <v>921</v>
      </c>
      <c r="C922" t="s">
        <v>260</v>
      </c>
      <c r="D922" t="s">
        <v>2765</v>
      </c>
      <c r="E922" t="s">
        <v>1189</v>
      </c>
      <c r="F922" t="s">
        <v>260</v>
      </c>
      <c r="J922" s="9" t="s">
        <v>266</v>
      </c>
      <c r="L922" t="e">
        <f>VLOOKUP(F922&amp;E922,'Атрибут-ТОД2'!F:F,1,0)</f>
        <v>#N/A</v>
      </c>
      <c r="O922" s="27" t="str">
        <f>IF(ISNA(VLOOKUP(E:E,'Мегавитрина на 21.09'!C:H,1,0)), VLOOKUP(E:E,'Мегавитрина на 21.09'!D:H,1,0),VLOOKUP(E:E,'Мегавитрина на 21.09'!C:H,1,0))</f>
        <v>srv_dc_p2p_otf_on_qty</v>
      </c>
      <c r="P922" s="27">
        <f>IF(ISNA(VLOOKUP(E:E,'Мегавитрина на 21.09'!C:H,2,0)), VLOOKUP(E:E,'Мегавитрина на 21.09'!D:H,1,0),VLOOKUP(E:E,'Мегавитрина на 21.09'!C:H,2,0))</f>
        <v>0</v>
      </c>
      <c r="Q922" s="27" t="str">
        <f>IF(ISNA(VLOOKUP(E:E,'Мегавитрина на 21.09'!C:H,3,0)), VLOOKUP(E:E,'Мегавитрина на 21.09'!D:H,2,0),VLOOKUP(E:E,'Мегавитрина на 21.09'!C:H,3,0))</f>
        <v>Количество переводов другим физ.лицам по ДК за отчетный месяц (СБОЛ, МБ)</v>
      </c>
      <c r="R922" s="27" t="str">
        <f>IF(ISNA(VLOOKUP(E:E,'Мегавитрина на 21.09'!C:H,4,0)), VLOOKUP(E:E,'Мегавитрина на 21.09'!D:H,3,0),VLOOKUP(E:E,'Мегавитрина на 21.09'!C:H,4,0))</f>
        <v>custom_rb_card.card; custom_rb_sbol.sbol_oper; custom_rb_sbol.sbol_form_type;</v>
      </c>
      <c r="S922" t="str">
        <f>IF(ISNA(VLOOKUP(E:E,'Мегавитрина на 21.09'!C:H,5,0)), VLOOKUP(E:E,'Мегавитрина на 21.09'!D:H,4,0),VLOOKUP(E:E,'Мегавитрина на 21.09'!C:H,5,0))</f>
        <v xml:space="preserve">SBX_Retail_MP.ft_mb_auth_oprs </v>
      </c>
      <c r="T922" t="str">
        <f>IF(ISNA(VLOOKUP(E:E,'Мегавитрина на 21.09'!C:H,6,0)), VLOOKUP(E:E,'Мегавитрина на 21.09'!D:H,5,0),VLOOKUP(E:E,'Мегавитрина на 21.09'!C:H,6,0))</f>
        <v xml:space="preserve">Sum(CASE WHEN c.crd_prod_cat_cd='DB' THEN Coalesce(p2p_sbol_otf_cnt,0) + Coalesce(p2p_mb_otf_cnt,0) END) AS srv_dc_p2p_otf_on_qty,  CALL SBX_Retail_MP.DropTable('p2p_sbol');
CREATE MULTISET VOLATILE TABLE p2p_sbol AS (
SELECT 
                    card_dwh_id
                    , Sum(oper_rur_amt) AS p2p_sbol_otf
                    , Count(oper_rur_amt) AS p2p_sbol_otf_cnt
FROM custom_rb_sbol.sbol_oper AS o 
             JOIN custom_rb_sbol.sbol_form_type ref
           ON ref.id=o.form_id AND ref.Schema=o.Schema  
       WHERE oper_state_code = 'EXECUTED' 
           AND form_name IN ('RurPayment') 
           AND oper_rur_amt &gt; 0 
           AND  oper_date BETWEEN startdt AND p_report_dt
             AND receiver_card_dwh_id IS NOT NULL
             AND epk_id &lt;&gt; Coalesce(receiver_epk_id,-100)
             AND execute_flag = 1
             GROUP BY 1
CALL SBX_Retail_MP.DropTable('p2p_mb');
CREATE MULTISET VOLATILE TABLE p2p_mb AS (
SELECT 
                    card_dwh_id
                    , Sum(op_amt) AS p2p_mb_otf
                    , Count(op_amt) AS p2p_mb_otf_cnt
             FROM SBX_Retail_MP.ft_mb_auth_oprs a
             WHERE op_dt  BETWEEN startdt AND p_report_dt
                         AND epk_id &lt;&gt; Coalesce(dest_epk_id,-100)
                                  AND dest_card_dwh_id IS NOT NULL
                                  AND RequestType=1
                                  AND op_amt &gt; 0
             GROUP BY 1
</v>
      </c>
    </row>
    <row r="923" spans="1:20" ht="20.100000000000001" hidden="1" customHeight="1">
      <c r="A923">
        <v>2</v>
      </c>
      <c r="B923">
        <v>922</v>
      </c>
      <c r="C923" t="s">
        <v>260</v>
      </c>
      <c r="D923" t="s">
        <v>2765</v>
      </c>
      <c r="E923" t="s">
        <v>1190</v>
      </c>
      <c r="F923" t="s">
        <v>260</v>
      </c>
      <c r="J923" s="9" t="s">
        <v>266</v>
      </c>
      <c r="L923" t="e">
        <f>VLOOKUP(F923&amp;E923,'Атрибут-ТОД2'!F:F,1,0)</f>
        <v>#N/A</v>
      </c>
      <c r="O923" s="27" t="e">
        <f>IF(ISNA(VLOOKUP(E:E,'Мегавитрина на 21.09'!C:H,1,0)), VLOOKUP(E:E,'Мегавитрина на 21.09'!D:H,1,0),VLOOKUP(E:E,'Мегавитрина на 21.09'!C:H,1,0))</f>
        <v>#N/A</v>
      </c>
      <c r="P923" s="27" t="e">
        <f>IF(ISNA(VLOOKUP(E:E,'Мегавитрина на 21.09'!C:H,2,0)), VLOOKUP(E:E,'Мегавитрина на 21.09'!D:H,1,0),VLOOKUP(E:E,'Мегавитрина на 21.09'!C:H,2,0))</f>
        <v>#N/A</v>
      </c>
      <c r="Q923" s="27" t="e">
        <f>IF(ISNA(VLOOKUP(E:E,'Мегавитрина на 21.09'!C:H,3,0)), VLOOKUP(E:E,'Мегавитрина на 21.09'!D:H,2,0),VLOOKUP(E:E,'Мегавитрина на 21.09'!C:H,3,0))</f>
        <v>#N/A</v>
      </c>
      <c r="R923" s="27" t="e">
        <f>IF(ISNA(VLOOKUP(E:E,'Мегавитрина на 21.09'!C:H,4,0)), VLOOKUP(E:E,'Мегавитрина на 21.09'!D:H,3,0),VLOOKUP(E:E,'Мегавитрина на 21.09'!C:H,4,0))</f>
        <v>#N/A</v>
      </c>
      <c r="S923" t="e">
        <f>IF(ISNA(VLOOKUP(E:E,'Мегавитрина на 21.09'!C:H,5,0)), VLOOKUP(E:E,'Мегавитрина на 21.09'!D:H,4,0),VLOOKUP(E:E,'Мегавитрина на 21.09'!C:H,5,0))</f>
        <v>#N/A</v>
      </c>
      <c r="T923" t="e">
        <f>IF(ISNA(VLOOKUP(E:E,'Мегавитрина на 21.09'!C:H,6,0)), VLOOKUP(E:E,'Мегавитрина на 21.09'!D:H,5,0),VLOOKUP(E:E,'Мегавитрина на 21.09'!C:H,6,0))</f>
        <v>#N/A</v>
      </c>
    </row>
    <row r="924" spans="1:20" ht="20.100000000000001" hidden="1" customHeight="1">
      <c r="A924">
        <v>2</v>
      </c>
      <c r="B924">
        <v>923</v>
      </c>
      <c r="C924" t="s">
        <v>260</v>
      </c>
      <c r="D924" t="s">
        <v>2765</v>
      </c>
      <c r="E924" t="s">
        <v>1191</v>
      </c>
      <c r="F924" t="s">
        <v>260</v>
      </c>
      <c r="J924" s="9" t="s">
        <v>266</v>
      </c>
      <c r="L924" t="e">
        <f>VLOOKUP(F924&amp;E924,'Атрибут-ТОД2'!F:F,1,0)</f>
        <v>#N/A</v>
      </c>
      <c r="O924" s="27" t="e">
        <f>IF(ISNA(VLOOKUP(E:E,'Мегавитрина на 21.09'!C:H,1,0)), VLOOKUP(E:E,'Мегавитрина на 21.09'!D:H,1,0),VLOOKUP(E:E,'Мегавитрина на 21.09'!C:H,1,0))</f>
        <v>#N/A</v>
      </c>
      <c r="P924" s="27" t="e">
        <f>IF(ISNA(VLOOKUP(E:E,'Мегавитрина на 21.09'!C:H,2,0)), VLOOKUP(E:E,'Мегавитрина на 21.09'!D:H,1,0),VLOOKUP(E:E,'Мегавитрина на 21.09'!C:H,2,0))</f>
        <v>#N/A</v>
      </c>
      <c r="Q924" s="27" t="e">
        <f>IF(ISNA(VLOOKUP(E:E,'Мегавитрина на 21.09'!C:H,3,0)), VLOOKUP(E:E,'Мегавитрина на 21.09'!D:H,2,0),VLOOKUP(E:E,'Мегавитрина на 21.09'!C:H,3,0))</f>
        <v>#N/A</v>
      </c>
      <c r="R924" s="27" t="e">
        <f>IF(ISNA(VLOOKUP(E:E,'Мегавитрина на 21.09'!C:H,4,0)), VLOOKUP(E:E,'Мегавитрина на 21.09'!D:H,3,0),VLOOKUP(E:E,'Мегавитрина на 21.09'!C:H,4,0))</f>
        <v>#N/A</v>
      </c>
      <c r="S924" t="e">
        <f>IF(ISNA(VLOOKUP(E:E,'Мегавитрина на 21.09'!C:H,5,0)), VLOOKUP(E:E,'Мегавитрина на 21.09'!D:H,4,0),VLOOKUP(E:E,'Мегавитрина на 21.09'!C:H,5,0))</f>
        <v>#N/A</v>
      </c>
      <c r="T924" t="e">
        <f>IF(ISNA(VLOOKUP(E:E,'Мегавитрина на 21.09'!C:H,6,0)), VLOOKUP(E:E,'Мегавитрина на 21.09'!D:H,5,0),VLOOKUP(E:E,'Мегавитрина на 21.09'!C:H,6,0))</f>
        <v>#N/A</v>
      </c>
    </row>
    <row r="925" spans="1:20" ht="20.100000000000001" hidden="1" customHeight="1">
      <c r="A925">
        <v>2</v>
      </c>
      <c r="B925">
        <v>924</v>
      </c>
      <c r="C925" t="s">
        <v>260</v>
      </c>
      <c r="D925" t="s">
        <v>2765</v>
      </c>
      <c r="E925" t="s">
        <v>1192</v>
      </c>
      <c r="F925" t="s">
        <v>260</v>
      </c>
      <c r="I925" t="s">
        <v>2291</v>
      </c>
      <c r="J925" s="9" t="s">
        <v>266</v>
      </c>
      <c r="L925" t="e">
        <f>VLOOKUP(F925&amp;E925,'Атрибут-ТОД2'!F:F,1,0)</f>
        <v>#N/A</v>
      </c>
      <c r="O925" s="27" t="str">
        <f>IF(ISNA(VLOOKUP(E:E,'Мегавитрина на 21.09'!C:H,1,0)), VLOOKUP(E:E,'Мегавитрина на 21.09'!D:H,1,0),VLOOKUP(E:E,'Мегавитрина на 21.09'!C:H,1,0))</f>
        <v>srv_mb_1st_txn_dt</v>
      </c>
      <c r="P925" s="27" t="str">
        <f>IF(ISNA(VLOOKUP(E:E,'Мегавитрина на 21.09'!C:H,2,0)), VLOOKUP(E:E,'Мегавитрина на 21.09'!D:H,1,0),VLOOKUP(E:E,'Мегавитрина на 21.09'!C:H,2,0))</f>
        <v>srv_mb_1st_txn_dt</v>
      </c>
      <c r="Q925" s="27" t="str">
        <f>IF(ISNA(VLOOKUP(E:E,'Мегавитрина на 21.09'!C:H,3,0)), VLOOKUP(E:E,'Мегавитрина на 21.09'!D:H,2,0),VLOOKUP(E:E,'Мегавитрина на 21.09'!C:H,3,0))</f>
        <v>Дата совершения первой транзакции в МБ в отчетном месяце</v>
      </c>
      <c r="R925" s="27" t="str">
        <f>IF(ISNA(VLOOKUP(E:E,'Мегавитрина на 21.09'!C:H,4,0)), VLOOKUP(E:E,'Мегавитрина на 21.09'!D:H,3,0),VLOOKUP(E:E,'Мегавитрина на 21.09'!C:H,4,0))</f>
        <v>МБК</v>
      </c>
      <c r="S925" t="str">
        <f>IF(ISNA(VLOOKUP(E:E,'Мегавитрина на 21.09'!C:H,5,0)), VLOOKUP(E:E,'Мегавитрина на 21.09'!D:H,4,0),VLOOKUP(E:E,'Мегавитрина на 21.09'!C:H,5,0))</f>
        <v xml:space="preserve">SBX_Retail_MP.ft_mb_simpl_oprs o
WHERE op_dt &gt;= first_dt --Trunc(p_report_dt,'MM')
             AND op_dt &lt; p_report_dt + 1
             AND card_number IS NOT NULL
             AND PhoneNumber IS NOT NULL
SBX_Retail_MP.ft_mb_auth_oprs 
WHERE op_dt &gt;= first_dt --Trunc(p_report_dt,'MM')
             AND op_dt &lt; p_report_dt + 1
             AND card_number IS NOT NULL
             AND PhoneNumber IS NOT NULL
SBX_Retail_MP.ft_mb_sessions AS ses 
WHERE op_dt &gt;= first_dt--Trunc(p_report_dt,'MM')
             AND op_dt &lt; p_report_dt + 1
             AND card_number IS NOT NULL
             AND PhoneNumber IS NOT NULL) AS oprs  FROM SBX_Retail_MP.ft_mb_status mbs
             WHERE p_report_dt BETWEEN mbs.row_actual_from_dt AND mbs.row_actual_to_dt        
</v>
      </c>
      <c r="T925" t="str">
        <f>IF(ISNA(VLOOKUP(E:E,'Мегавитрина на 21.09'!C:H,6,0)), VLOOKUP(E:E,'Мегавитрина на 21.09'!D:H,5,0),VLOOKUP(E:E,'Мегавитрина на 21.09'!C:H,6,0))</f>
        <v>Min(mbt.min_oper_date) AS srv_mb_1st_txn_dt, WHERE min_oper_date IS NOT NULL</v>
      </c>
    </row>
    <row r="926" spans="1:20" ht="20.100000000000001" hidden="1" customHeight="1">
      <c r="A926">
        <v>2</v>
      </c>
      <c r="B926">
        <v>925</v>
      </c>
      <c r="C926" t="s">
        <v>260</v>
      </c>
      <c r="D926" t="s">
        <v>2765</v>
      </c>
      <c r="E926" t="s">
        <v>1193</v>
      </c>
      <c r="F926" t="s">
        <v>260</v>
      </c>
      <c r="I926" t="s">
        <v>2292</v>
      </c>
      <c r="J926" s="9" t="s">
        <v>266</v>
      </c>
      <c r="L926" t="e">
        <f>VLOOKUP(F926&amp;E926,'Атрибут-ТОД2'!F:F,1,0)</f>
        <v>#N/A</v>
      </c>
      <c r="O926" s="27" t="str">
        <f>IF(ISNA(VLOOKUP(E:E,'Мегавитрина на 21.09'!C:H,1,0)), VLOOKUP(E:E,'Мегавитрина на 21.09'!D:H,1,0),VLOOKUP(E:E,'Мегавитрина на 21.09'!C:H,1,0))</f>
        <v>srv_mb_1st_txn_ever_dt</v>
      </c>
      <c r="P926" s="27" t="str">
        <f>IF(ISNA(VLOOKUP(E:E,'Мегавитрина на 21.09'!C:H,2,0)), VLOOKUP(E:E,'Мегавитрина на 21.09'!D:H,1,0),VLOOKUP(E:E,'Мегавитрина на 21.09'!C:H,2,0))</f>
        <v>srv_mb_1st_txn_ever_dt</v>
      </c>
      <c r="Q926" s="27" t="str">
        <f>IF(ISNA(VLOOKUP(E:E,'Мегавитрина на 21.09'!C:H,3,0)), VLOOKUP(E:E,'Мегавитрина на 21.09'!D:H,2,0),VLOOKUP(E:E,'Мегавитрина на 21.09'!C:H,3,0))</f>
        <v>Дата совершения первой транзакции в МБ за всю историю</v>
      </c>
      <c r="R926" s="27" t="str">
        <f>IF(ISNA(VLOOKUP(E:E,'Мегавитрина на 21.09'!C:H,4,0)), VLOOKUP(E:E,'Мегавитрина на 21.09'!D:H,3,0),VLOOKUP(E:E,'Мегавитрина на 21.09'!C:H,4,0))</f>
        <v>custom_rb_card.client_aggr_mnth</v>
      </c>
      <c r="S926">
        <f>IF(ISNA(VLOOKUP(E:E,'Мегавитрина на 21.09'!C:H,5,0)), VLOOKUP(E:E,'Мегавитрина на 21.09'!D:H,4,0),VLOOKUP(E:E,'Мегавитрина на 21.09'!C:H,5,0))</f>
        <v>0</v>
      </c>
      <c r="T926" t="str">
        <f>IF(ISNA(VLOOKUP(E:E,'Мегавитрина на 21.09'!C:H,6,0)), VLOOKUP(E:E,'Мегавитрина на 21.09'!D:H,5,0),VLOOKUP(E:E,'Мегавитрина на 21.09'!C:H,6,0))</f>
        <v>min(srv_mb_1st_txn_dt)</v>
      </c>
    </row>
    <row r="927" spans="1:20" ht="20.100000000000001" hidden="1" customHeight="1">
      <c r="A927">
        <v>2</v>
      </c>
      <c r="B927">
        <v>926</v>
      </c>
      <c r="C927" t="s">
        <v>260</v>
      </c>
      <c r="D927" t="s">
        <v>2765</v>
      </c>
      <c r="E927" t="s">
        <v>1194</v>
      </c>
      <c r="F927" t="s">
        <v>260</v>
      </c>
      <c r="I927" t="s">
        <v>2293</v>
      </c>
      <c r="J927" s="9" t="s">
        <v>266</v>
      </c>
      <c r="L927" t="e">
        <f>VLOOKUP(F927&amp;E927,'Атрибут-ТОД2'!F:F,1,0)</f>
        <v>#N/A</v>
      </c>
      <c r="O927" s="27" t="str">
        <f>IF(ISNA(VLOOKUP(E:E,'Мегавитрина на 21.09'!C:H,1,0)), VLOOKUP(E:E,'Мегавитрина на 21.09'!D:H,1,0),VLOOKUP(E:E,'Мегавитрина на 21.09'!C:H,1,0))</f>
        <v>srv_mb_econ_qty</v>
      </c>
      <c r="P927" s="27" t="str">
        <f>IF(ISNA(VLOOKUP(E:E,'Мегавитрина на 21.09'!C:H,2,0)), VLOOKUP(E:E,'Мегавитрина на 21.09'!D:H,1,0),VLOOKUP(E:E,'Мегавитрина на 21.09'!C:H,2,0))</f>
        <v>srv_mb_econ_qty</v>
      </c>
      <c r="Q927" s="27" t="str">
        <f>IF(ISNA(VLOOKUP(E:E,'Мегавитрина на 21.09'!C:H,3,0)), VLOOKUP(E:E,'Мегавитрина на 21.09'!D:H,2,0),VLOOKUP(E:E,'Мегавитрина на 21.09'!C:H,3,0))</f>
        <v>Количество подключенных пакетов МБ с экономным тарифом (сочетание карта + телефон)</v>
      </c>
      <c r="R927" s="27" t="str">
        <f>IF(ISNA(VLOOKUP(E:E,'Мегавитрина на 21.09'!C:H,4,0)), VLOOKUP(E:E,'Мегавитрина на 21.09'!D:H,3,0),VLOOKUP(E:E,'Мегавитрина на 21.09'!C:H,4,0))</f>
        <v>МБК</v>
      </c>
      <c r="S927" t="str">
        <f>IF(ISNA(VLOOKUP(E:E,'Мегавитрина на 21.09'!C:H,5,0)), VLOOKUP(E:E,'Мегавитрина на 21.09'!D:H,4,0),VLOOKUP(E:E,'Мегавитрина на 21.09'!C:H,5,0))</f>
        <v xml:space="preserve">SBX_Retail_MP.ft_mb_simpl_oprs o
WHERE op_dt &gt;= first_dt --Trunc(p_report_dt,'MM')
             AND op_dt &lt; p_report_dt + 1
             AND card_number IS NOT NULL
             AND PhoneNumber IS NOT NULL
SBX_Retail_MP.ft_mb_auth_oprs 
WHERE op_dt &gt;= first_dt --Trunc(p_report_dt,'MM')
             AND op_dt &lt; p_report_dt + 1
             AND card_number IS NOT NULL
             AND PhoneNumber IS NOT NULL
SBX_Retail_MP.ft_mb_sessions AS ses 
WHERE op_dt &gt;= first_dt--Trunc(p_report_dt,'MM')
             AND op_dt &lt; p_report_dt + 1
             AND card_number IS NOT NULL
             AND PhoneNumber IS NOT NULL) AS oprs  FROM SBX_Retail_MP.ft_mb_status mbs
             WHERE p_report_dt BETWEEN mbs.row_actual_from_dt AND mbs.row_actual_to_dt        
</v>
      </c>
      <c r="T927" t="str">
        <f>IF(ISNA(VLOOKUP(E:E,'Мегавитрина на 21.09'!C:H,6,0)), VLOOKUP(E:E,'Мегавитрина на 21.09'!D:H,5,0),VLOOKUP(E:E,'Мегавитрина на 21.09'!C:H,6,0))</f>
        <v>Sum(CASE WHEN mbs.OnOff = 1 AND mbs.LinkNotificationState = 0 THEN  1 ELSE 0 end) AS srv_mb_econ_qty,  WHERE min_oper_date IS NOT NULL</v>
      </c>
    </row>
    <row r="928" spans="1:20" ht="20.100000000000001" hidden="1" customHeight="1">
      <c r="A928">
        <v>2</v>
      </c>
      <c r="B928">
        <v>927</v>
      </c>
      <c r="C928" t="s">
        <v>260</v>
      </c>
      <c r="D928" t="s">
        <v>2765</v>
      </c>
      <c r="E928" t="s">
        <v>1195</v>
      </c>
      <c r="F928" t="s">
        <v>260</v>
      </c>
      <c r="I928" t="s">
        <v>2294</v>
      </c>
      <c r="J928" s="9" t="s">
        <v>266</v>
      </c>
      <c r="L928" t="e">
        <f>VLOOKUP(F928&amp;E928,'Атрибут-ТОД2'!F:F,1,0)</f>
        <v>#N/A</v>
      </c>
      <c r="O928" s="27" t="str">
        <f>IF(ISNA(VLOOKUP(E:E,'Мегавитрина на 21.09'!C:H,1,0)), VLOOKUP(E:E,'Мегавитрина на 21.09'!D:H,1,0),VLOOKUP(E:E,'Мегавитрина на 21.09'!C:H,1,0))</f>
        <v>srv_mb_full_qty</v>
      </c>
      <c r="P928" s="27" t="str">
        <f>IF(ISNA(VLOOKUP(E:E,'Мегавитрина на 21.09'!C:H,2,0)), VLOOKUP(E:E,'Мегавитрина на 21.09'!D:H,1,0),VLOOKUP(E:E,'Мегавитрина на 21.09'!C:H,2,0))</f>
        <v>srv_mb_full_qty</v>
      </c>
      <c r="Q928" s="27" t="str">
        <f>IF(ISNA(VLOOKUP(E:E,'Мегавитрина на 21.09'!C:H,3,0)), VLOOKUP(E:E,'Мегавитрина на 21.09'!D:H,2,0),VLOOKUP(E:E,'Мегавитрина на 21.09'!C:H,3,0))</f>
        <v>Количество подключенных пакетов МБ с полным тарифом (сочетание карта + телефон)</v>
      </c>
      <c r="R928" s="27" t="str">
        <f>IF(ISNA(VLOOKUP(E:E,'Мегавитрина на 21.09'!C:H,4,0)), VLOOKUP(E:E,'Мегавитрина на 21.09'!D:H,3,0),VLOOKUP(E:E,'Мегавитрина на 21.09'!C:H,4,0))</f>
        <v>МБК</v>
      </c>
      <c r="S928" t="str">
        <f>IF(ISNA(VLOOKUP(E:E,'Мегавитрина на 21.09'!C:H,5,0)), VLOOKUP(E:E,'Мегавитрина на 21.09'!D:H,4,0),VLOOKUP(E:E,'Мегавитрина на 21.09'!C:H,5,0))</f>
        <v xml:space="preserve">SBX_Retail_MP.ft_mb_simpl_oprs o
WHERE op_dt &gt;= first_dt --Trunc(p_report_dt,'MM')
             AND op_dt &lt; p_report_dt + 1
             AND card_number IS NOT NULL
             AND PhoneNumber IS NOT NULL
SBX_Retail_MP.ft_mb_auth_oprs 
WHERE op_dt &gt;= first_dt --Trunc(p_report_dt,'MM')
             AND op_dt &lt; p_report_dt + 1
             AND card_number IS NOT NULL
             AND PhoneNumber IS NOT NULL
SBX_Retail_MP.ft_mb_sessions AS ses 
WHERE op_dt &gt;= first_dt--Trunc(p_report_dt,'MM')
             AND op_dt &lt; p_report_dt + 1
             AND card_number IS NOT NULL
             AND PhoneNumber IS NOT NULL) AS oprs  FROM SBX_Retail_MP.ft_mb_status mbs
             WHERE p_report_dt BETWEEN mbs.row_actual_from_dt AND mbs.row_actual_to_dt        
</v>
      </c>
      <c r="T928" t="str">
        <f>IF(ISNA(VLOOKUP(E:E,'Мегавитрина на 21.09'!C:H,6,0)), VLOOKUP(E:E,'Мегавитрина на 21.09'!D:H,5,0),VLOOKUP(E:E,'Мегавитрина на 21.09'!C:H,6,0))</f>
        <v>Sum(CASE WHEN mbs.OnOff = 1 AND mbs.LinkNotificationState = 1 THEN  1 ELSE 0 end) AS srv_mb_full_qty,   WHERE min_oper_date IS NOT NULL</v>
      </c>
    </row>
    <row r="929" spans="1:20" ht="20.100000000000001" hidden="1" customHeight="1">
      <c r="A929">
        <v>2</v>
      </c>
      <c r="B929">
        <v>928</v>
      </c>
      <c r="C929" t="s">
        <v>260</v>
      </c>
      <c r="D929" t="s">
        <v>2765</v>
      </c>
      <c r="E929" t="s">
        <v>1196</v>
      </c>
      <c r="F929" t="s">
        <v>260</v>
      </c>
      <c r="I929" t="s">
        <v>2295</v>
      </c>
      <c r="J929" s="9" t="s">
        <v>266</v>
      </c>
      <c r="L929" t="e">
        <f>VLOOKUP(F929&amp;E929,'Атрибут-ТОД2'!F:F,1,0)</f>
        <v>#N/A</v>
      </c>
      <c r="O929" s="27" t="str">
        <f>IF(ISNA(VLOOKUP(E:E,'Мегавитрина на 21.09'!C:H,1,0)), VLOOKUP(E:E,'Мегавитрина на 21.09'!D:H,1,0),VLOOKUP(E:E,'Мегавитрина на 21.09'!C:H,1,0))</f>
        <v>srv_mb_lst_txn_dt</v>
      </c>
      <c r="P929" s="27" t="str">
        <f>IF(ISNA(VLOOKUP(E:E,'Мегавитрина на 21.09'!C:H,2,0)), VLOOKUP(E:E,'Мегавитрина на 21.09'!D:H,1,0),VLOOKUP(E:E,'Мегавитрина на 21.09'!C:H,2,0))</f>
        <v>srv_mb_lst_txn_dt</v>
      </c>
      <c r="Q929" s="27" t="str">
        <f>IF(ISNA(VLOOKUP(E:E,'Мегавитрина на 21.09'!C:H,3,0)), VLOOKUP(E:E,'Мегавитрина на 21.09'!D:H,2,0),VLOOKUP(E:E,'Мегавитрина на 21.09'!C:H,3,0))</f>
        <v>Дата совершения последней транзакции в МБ в отчетном месяце</v>
      </c>
      <c r="R929" s="27" t="str">
        <f>IF(ISNA(VLOOKUP(E:E,'Мегавитрина на 21.09'!C:H,4,0)), VLOOKUP(E:E,'Мегавитрина на 21.09'!D:H,3,0),VLOOKUP(E:E,'Мегавитрина на 21.09'!C:H,4,0))</f>
        <v>МБК</v>
      </c>
      <c r="S929" t="str">
        <f>IF(ISNA(VLOOKUP(E:E,'Мегавитрина на 21.09'!C:H,5,0)), VLOOKUP(E:E,'Мегавитрина на 21.09'!D:H,4,0),VLOOKUP(E:E,'Мегавитрина на 21.09'!C:H,5,0))</f>
        <v xml:space="preserve">SBX_Retail_MP.ft_mb_simpl_oprs o
WHERE op_dt &gt;= first_dt --Trunc(p_report_dt,'MM')
             AND op_dt &lt; p_report_dt + 1
             AND card_number IS NOT NULL
             AND PhoneNumber IS NOT NULL
SBX_Retail_MP.ft_mb_auth_oprs 
WHERE op_dt &gt;= first_dt --Trunc(p_report_dt,'MM')
             AND op_dt &lt; p_report_dt + 1
             AND card_number IS NOT NULL
             AND PhoneNumber IS NOT NULL
SBX_Retail_MP.ft_mb_sessions AS ses 
WHERE op_dt &gt;= first_dt--Trunc(p_report_dt,'MM')
             AND op_dt &lt; p_report_dt + 1
             AND card_number IS NOT NULL
             AND PhoneNumber IS NOT NULL) AS oprs  FROM SBX_Retail_MP.ft_mb_status mbs
             WHERE p_report_dt BETWEEN mbs.row_actual_from_dt AND mbs.row_actual_to_dt        
</v>
      </c>
      <c r="T929" t="str">
        <f>IF(ISNA(VLOOKUP(E:E,'Мегавитрина на 21.09'!C:H,6,0)), VLOOKUP(E:E,'Мегавитрина на 21.09'!D:H,5,0),VLOOKUP(E:E,'Мегавитрина на 21.09'!C:H,6,0))</f>
        <v>Max(mbt.max_oper_date) AS srv_mb_lst_txn_dt,   WHERE min_oper_date IS NOT NULL</v>
      </c>
    </row>
    <row r="930" spans="1:20" ht="20.100000000000001" hidden="1" customHeight="1">
      <c r="A930">
        <v>2</v>
      </c>
      <c r="B930">
        <v>929</v>
      </c>
      <c r="C930" t="s">
        <v>260</v>
      </c>
      <c r="D930" t="s">
        <v>2765</v>
      </c>
      <c r="E930" t="s">
        <v>1197</v>
      </c>
      <c r="F930" t="s">
        <v>260</v>
      </c>
      <c r="I930" t="s">
        <v>2296</v>
      </c>
      <c r="J930" s="9" t="s">
        <v>266</v>
      </c>
      <c r="L930" t="e">
        <f>VLOOKUP(F930&amp;E930,'Атрибут-ТОД2'!F:F,1,0)</f>
        <v>#N/A</v>
      </c>
      <c r="O930" s="27" t="str">
        <f>IF(ISNA(VLOOKUP(E:E,'Мегавитрина на 21.09'!C:H,1,0)), VLOOKUP(E:E,'Мегавитрина на 21.09'!D:H,1,0),VLOOKUP(E:E,'Мегавитрина на 21.09'!C:H,1,0))</f>
        <v>srv_mb_lst_txn_ever_dt</v>
      </c>
      <c r="P930" s="27" t="str">
        <f>IF(ISNA(VLOOKUP(E:E,'Мегавитрина на 21.09'!C:H,2,0)), VLOOKUP(E:E,'Мегавитрина на 21.09'!D:H,1,0),VLOOKUP(E:E,'Мегавитрина на 21.09'!C:H,2,0))</f>
        <v>srv_mb_lst_txn_ever_dt</v>
      </c>
      <c r="Q930" s="27" t="str">
        <f>IF(ISNA(VLOOKUP(E:E,'Мегавитрина на 21.09'!C:H,3,0)), VLOOKUP(E:E,'Мегавитрина на 21.09'!D:H,2,0),VLOOKUP(E:E,'Мегавитрина на 21.09'!C:H,3,0))</f>
        <v>Дата совершения последней транзакции в МБ за всю историю</v>
      </c>
      <c r="R930" s="27" t="str">
        <f>IF(ISNA(VLOOKUP(E:E,'Мегавитрина на 21.09'!C:H,4,0)), VLOOKUP(E:E,'Мегавитрина на 21.09'!D:H,3,0),VLOOKUP(E:E,'Мегавитрина на 21.09'!C:H,4,0))</f>
        <v>custom_rb_card.client_aggr_mnth</v>
      </c>
      <c r="S930">
        <f>IF(ISNA(VLOOKUP(E:E,'Мегавитрина на 21.09'!C:H,5,0)), VLOOKUP(E:E,'Мегавитрина на 21.09'!D:H,4,0),VLOOKUP(E:E,'Мегавитрина на 21.09'!C:H,5,0))</f>
        <v>0</v>
      </c>
      <c r="T930" t="str">
        <f>IF(ISNA(VLOOKUP(E:E,'Мегавитрина на 21.09'!C:H,6,0)), VLOOKUP(E:E,'Мегавитрина на 21.09'!D:H,5,0),VLOOKUP(E:E,'Мегавитрина на 21.09'!C:H,6,0))</f>
        <v>max(srv_mb_1st_txn_dt)</v>
      </c>
    </row>
    <row r="931" spans="1:20" ht="20.100000000000001" hidden="1" customHeight="1">
      <c r="A931">
        <v>2</v>
      </c>
      <c r="B931">
        <v>930</v>
      </c>
      <c r="C931" t="s">
        <v>260</v>
      </c>
      <c r="D931" t="s">
        <v>2765</v>
      </c>
      <c r="E931" t="s">
        <v>1322</v>
      </c>
      <c r="F931" t="s">
        <v>260</v>
      </c>
      <c r="I931" t="s">
        <v>2359</v>
      </c>
      <c r="J931" s="9" t="s">
        <v>266</v>
      </c>
      <c r="L931" t="e">
        <f>VLOOKUP(F931&amp;E931,'Атрибут-ТОД2'!F:F,1,0)</f>
        <v>#N/A</v>
      </c>
      <c r="O931" s="27" t="str">
        <f>IF(ISNA(VLOOKUP(E:E,'Мегавитрина на 21.09'!C:H,1,0)), VLOOKUP(E:E,'Мегавитрина на 21.09'!D:H,1,0),VLOOKUP(E:E,'Мегавитрина на 21.09'!C:H,1,0))</f>
        <v>srv_mb_mnth_1st_txn_qty</v>
      </c>
      <c r="P931" s="27" t="str">
        <f>IF(ISNA(VLOOKUP(E:E,'Мегавитрина на 21.09'!C:H,2,0)), VLOOKUP(E:E,'Мегавитрина на 21.09'!D:H,1,0),VLOOKUP(E:E,'Мегавитрина на 21.09'!C:H,2,0))</f>
        <v>srv_mb_mnth_1st_txn_qty</v>
      </c>
      <c r="Q931" s="27" t="str">
        <f>IF(ISNA(VLOOKUP(E:E,'Мегавитрина на 21.09'!C:H,3,0)), VLOOKUP(E:E,'Мегавитрина на 21.09'!D:H,2,0),VLOOKUP(E:E,'Мегавитрина на 21.09'!C:H,3,0))</f>
        <v>Количество месяцев с даты первой операции в МБК</v>
      </c>
      <c r="R931" s="27" t="str">
        <f>IF(ISNA(VLOOKUP(E:E,'Мегавитрина на 21.09'!C:H,4,0)), VLOOKUP(E:E,'Мегавитрина на 21.09'!D:H,3,0),VLOOKUP(E:E,'Мегавитрина на 21.09'!C:H,4,0))</f>
        <v>МБК</v>
      </c>
      <c r="S931" t="str">
        <f>IF(ISNA(VLOOKUP(E:E,'Мегавитрина на 21.09'!C:H,5,0)), VLOOKUP(E:E,'Мегавитрина на 21.09'!D:H,4,0),VLOOKUP(E:E,'Мегавитрина на 21.09'!C:H,5,0))</f>
        <v xml:space="preserve">SBX_Retail_MP.ft_mb_simpl_oprs o
WHERE op_dt &gt;= first_dt --Trunc(p_report_dt,'MM')
             AND op_dt &lt; p_report_dt + 1
             AND card_number IS NOT NULL
             AND PhoneNumber IS NOT NULL
SBX_Retail_MP.ft_mb_auth_oprs 
WHERE op_dt &gt;= first_dt --Trunc(p_report_dt,'MM')
             AND op_dt &lt; p_report_dt + 1
             AND card_number IS NOT NULL
             AND PhoneNumber IS NOT NULL
SBX_Retail_MP.ft_mb_sessions AS ses 
WHERE op_dt &gt;= first_dt--Trunc(p_report_dt,'MM')
             AND op_dt &lt; p_report_dt + 1
             AND card_number IS NOT NULL
             AND PhoneNumber IS NOT NULL) AS oprs  FROM SBX_Retail_MP.ft_mb_status mbs
             WHERE p_report_dt BETWEEN mbs.row_actual_from_dt AND mbs.row_actual_to_dt        
</v>
      </c>
      <c r="T931" t="str">
        <f>IF(ISNA(VLOOKUP(E:E,'Мегавитрина на 21.09'!C:H,6,0)), VLOOKUP(E:E,'Мегавитрина на 21.09'!D:H,5,0),VLOOKUP(E:E,'Мегавитрина на 21.09'!C:H,6,0))</f>
        <v>month(current_timestamp - srv_mb_1st_txn_ever_dt)</v>
      </c>
    </row>
    <row r="932" spans="1:20" ht="20.100000000000001" hidden="1" customHeight="1">
      <c r="A932">
        <v>2</v>
      </c>
      <c r="B932">
        <v>931</v>
      </c>
      <c r="C932" t="s">
        <v>260</v>
      </c>
      <c r="D932" t="s">
        <v>2765</v>
      </c>
      <c r="E932" t="s">
        <v>1323</v>
      </c>
      <c r="F932" t="s">
        <v>260</v>
      </c>
      <c r="I932" t="s">
        <v>2360</v>
      </c>
      <c r="J932" s="9" t="s">
        <v>266</v>
      </c>
      <c r="L932" t="e">
        <f>VLOOKUP(F932&amp;E932,'Атрибут-ТОД2'!F:F,1,0)</f>
        <v>#N/A</v>
      </c>
      <c r="O932" s="27" t="str">
        <f>IF(ISNA(VLOOKUP(E:E,'Мегавитрина на 21.09'!C:H,1,0)), VLOOKUP(E:E,'Мегавитрина на 21.09'!D:H,1,0),VLOOKUP(E:E,'Мегавитрина на 21.09'!C:H,1,0))</f>
        <v>srv_mb_mnth_lst_txn_qty</v>
      </c>
      <c r="P932" s="27" t="str">
        <f>IF(ISNA(VLOOKUP(E:E,'Мегавитрина на 21.09'!C:H,2,0)), VLOOKUP(E:E,'Мегавитрина на 21.09'!D:H,1,0),VLOOKUP(E:E,'Мегавитрина на 21.09'!C:H,2,0))</f>
        <v>srv_mb_mnth_lst_txn_qty</v>
      </c>
      <c r="Q932" s="27" t="str">
        <f>IF(ISNA(VLOOKUP(E:E,'Мегавитрина на 21.09'!C:H,3,0)), VLOOKUP(E:E,'Мегавитрина на 21.09'!D:H,2,0),VLOOKUP(E:E,'Мегавитрина на 21.09'!C:H,3,0))</f>
        <v>Количество месяцев с даты последней операции в МБК</v>
      </c>
      <c r="R932" s="27" t="str">
        <f>IF(ISNA(VLOOKUP(E:E,'Мегавитрина на 21.09'!C:H,4,0)), VLOOKUP(E:E,'Мегавитрина на 21.09'!D:H,3,0),VLOOKUP(E:E,'Мегавитрина на 21.09'!C:H,4,0))</f>
        <v>МБК</v>
      </c>
      <c r="S932" t="str">
        <f>IF(ISNA(VLOOKUP(E:E,'Мегавитрина на 21.09'!C:H,5,0)), VLOOKUP(E:E,'Мегавитрина на 21.09'!D:H,4,0),VLOOKUP(E:E,'Мегавитрина на 21.09'!C:H,5,0))</f>
        <v xml:space="preserve">SBX_Retail_MP.ft_mb_simpl_oprs o
WHERE op_dt &gt;= first_dt --Trunc(p_report_dt,'MM')
             AND op_dt &lt; p_report_dt + 1
             AND card_number IS NOT NULL
             AND PhoneNumber IS NOT NULL
SBX_Retail_MP.ft_mb_auth_oprs 
WHERE op_dt &gt;= first_dt --Trunc(p_report_dt,'MM')
             AND op_dt &lt; p_report_dt + 1
             AND card_number IS NOT NULL
             AND PhoneNumber IS NOT NULL
SBX_Retail_MP.ft_mb_sessions AS ses 
WHERE op_dt &gt;= first_dt--Trunc(p_report_dt,'MM')
             AND op_dt &lt; p_report_dt + 1
             AND card_number IS NOT NULL
             AND PhoneNumber IS NOT NULL) AS oprs  FROM SBX_Retail_MP.ft_mb_status mbs
             WHERE p_report_dt BETWEEN mbs.row_actual_from_dt AND mbs.row_actual_to_dt        
</v>
      </c>
      <c r="T932" t="str">
        <f>IF(ISNA(VLOOKUP(E:E,'Мегавитрина на 21.09'!C:H,6,0)), VLOOKUP(E:E,'Мегавитрина на 21.09'!D:H,5,0),VLOOKUP(E:E,'Мегавитрина на 21.09'!C:H,6,0))</f>
        <v>month(current_timestamp - srv_mb_lst_txn_ever_dt)</v>
      </c>
    </row>
    <row r="933" spans="1:20" ht="20.100000000000001" hidden="1" customHeight="1">
      <c r="A933">
        <v>2</v>
      </c>
      <c r="B933">
        <v>932</v>
      </c>
      <c r="C933" t="s">
        <v>260</v>
      </c>
      <c r="D933" t="s">
        <v>2765</v>
      </c>
      <c r="E933" t="s">
        <v>1198</v>
      </c>
      <c r="F933" t="s">
        <v>260</v>
      </c>
      <c r="I933" t="s">
        <v>2297</v>
      </c>
      <c r="J933" s="9" t="s">
        <v>266</v>
      </c>
      <c r="L933" t="e">
        <f>VLOOKUP(F933&amp;E933,'Атрибут-ТОД2'!F:F,1,0)</f>
        <v>#N/A</v>
      </c>
      <c r="O933" s="27" t="str">
        <f>IF(ISNA(VLOOKUP(E:E,'Мегавитрина на 21.09'!C:H,1,0)), VLOOKUP(E:E,'Мегавитрина на 21.09'!D:H,1,0),VLOOKUP(E:E,'Мегавитрина на 21.09'!C:H,1,0))</f>
        <v>srv_mb_quick_service_nflag</v>
      </c>
      <c r="P933" s="27" t="str">
        <f>IF(ISNA(VLOOKUP(E:E,'Мегавитрина на 21.09'!C:H,2,0)), VLOOKUP(E:E,'Мегавитрина на 21.09'!D:H,1,0),VLOOKUP(E:E,'Мегавитрина на 21.09'!C:H,2,0))</f>
        <v>srv_mb_quick_service_nflag</v>
      </c>
      <c r="Q933" s="27" t="str">
        <f>IF(ISNA(VLOOKUP(E:E,'Мегавитрина на 21.09'!C:H,3,0)), VLOOKUP(E:E,'Мегавитрина на 21.09'!D:H,2,0),VLOOKUP(E:E,'Мегавитрина на 21.09'!C:H,3,0))</f>
        <v>флаг наличия хотя бы на одной из карт клиента услуги быстрых сервисов МБ</v>
      </c>
      <c r="R933" s="27" t="str">
        <f>IF(ISNA(VLOOKUP(E:E,'Мегавитрина на 21.09'!C:H,4,0)), VLOOKUP(E:E,'Мегавитрина на 21.09'!D:H,3,0),VLOOKUP(E:E,'Мегавитрина на 21.09'!C:H,4,0))</f>
        <v>МБК</v>
      </c>
      <c r="S933" t="str">
        <f>IF(ISNA(VLOOKUP(E:E,'Мегавитрина на 21.09'!C:H,5,0)), VLOOKUP(E:E,'Мегавитрина на 21.09'!D:H,4,0),VLOOKUP(E:E,'Мегавитрина на 21.09'!C:H,5,0))</f>
        <v>SBX_Retail_MP.ft_mb_quickservice; SBX_Retail_MP.ft_mb_status</v>
      </c>
      <c r="T933" t="str">
        <f>IF(ISNA(VLOOKUP(E:E,'Мегавитрина на 21.09'!C:H,6,0)), VLOOKUP(E:E,'Мегавитрина на 21.09'!D:H,5,0),VLOOKUP(E:E,'Мегавитрина на 21.09'!C:H,6,0))</f>
        <v xml:space="preserve">SELECT  DISTINCT 
             mbs.epk_id
       FROM SBX_Retail_MP.ft_mb_quickservice qs
       JOIN SBX_Retail_MP.ft_mb_status mbs
             ON (qs.PhoneNumber = mbs.PhoneNumber)
       WHERE p_report_dt BETWEEN mbs.row_actual_from_dt AND mbs.row_actual_to_dt
       AND qs.dt_disconnected &gt; p_report_dt
       AND    mbs.OnOff = 1
       AND mbs.epk_id&gt;0
UPDATE trg
       FROM SBX_RETAIL_MP.tmp_client_aggr_mnth AS trg, vtMBQuickServices AS src
       SET
             srv_mb_quick_service_nflag  = 1            
       WHERE trg.report_dt = p_report_dt
       AND trg.epk_id = src.epk_id;
</v>
      </c>
    </row>
    <row r="934" spans="1:20" ht="20.100000000000001" hidden="1" customHeight="1">
      <c r="A934">
        <v>2</v>
      </c>
      <c r="B934">
        <v>933</v>
      </c>
      <c r="C934" t="s">
        <v>260</v>
      </c>
      <c r="D934" t="s">
        <v>2765</v>
      </c>
      <c r="E934" t="s">
        <v>1199</v>
      </c>
      <c r="F934" t="s">
        <v>260</v>
      </c>
      <c r="I934" t="s">
        <v>2298</v>
      </c>
      <c r="J934" s="9" t="s">
        <v>266</v>
      </c>
      <c r="L934" t="e">
        <f>VLOOKUP(F934&amp;E934,'Атрибут-ТОД2'!F:F,1,0)</f>
        <v>#N/A</v>
      </c>
      <c r="O934" s="27" t="str">
        <f>IF(ISNA(VLOOKUP(E:E,'Мегавитрина на 21.09'!C:H,1,0)), VLOOKUP(E:E,'Мегавитрина на 21.09'!D:H,1,0),VLOOKUP(E:E,'Мегавитрина на 21.09'!C:H,1,0))</f>
        <v>srv_mb_rcv_p2p_lst_dt</v>
      </c>
      <c r="P934" s="27" t="str">
        <f>IF(ISNA(VLOOKUP(E:E,'Мегавитрина на 21.09'!C:H,2,0)), VLOOKUP(E:E,'Мегавитрина на 21.09'!D:H,1,0),VLOOKUP(E:E,'Мегавитрина на 21.09'!C:H,2,0))</f>
        <v>srv_mb_rcv_p2p_lst_dt</v>
      </c>
      <c r="Q934" s="27" t="str">
        <f>IF(ISNA(VLOOKUP(E:E,'Мегавитрина на 21.09'!C:H,3,0)), VLOOKUP(E:E,'Мегавитрина на 21.09'!D:H,2,0),VLOOKUP(E:E,'Мегавитрина на 21.09'!C:H,3,0))</f>
        <v>дата последней операции по получению перевода от друго клиента в МБ по средством команды P2P</v>
      </c>
      <c r="R934" s="27" t="str">
        <f>IF(ISNA(VLOOKUP(E:E,'Мегавитрина на 21.09'!C:H,4,0)), VLOOKUP(E:E,'Мегавитрина на 21.09'!D:H,3,0),VLOOKUP(E:E,'Мегавитрина на 21.09'!C:H,4,0))</f>
        <v>МБК</v>
      </c>
      <c r="S934" t="str">
        <f>IF(ISNA(VLOOKUP(E:E,'Мегавитрина на 21.09'!C:H,5,0)), VLOOKUP(E:E,'Мегавитрина на 21.09'!D:H,4,0),VLOOKUP(E:E,'Мегавитрина на 21.09'!C:H,5,0))</f>
        <v xml:space="preserve">SBX_Retail_MP.ft_mb_simpl_oprs </v>
      </c>
      <c r="T934" t="str">
        <f>IF(ISNA(VLOOKUP(E:E,'Мегавитрина на 21.09'!C:H,6,0)), VLOOKUP(E:E,'Мегавитрина на 21.09'!D:H,5,0),VLOOKUP(E:E,'Мегавитрина на 21.09'!C:H,6,0))</f>
        <v xml:space="preserve">Max(CASE WHEN src = 'PlainSMS' AND op_amt &gt; 0 AND RequestType &lt;&gt; 1 THEN op_date end)   FROM (
             SEL   Dest_epk_id,
                      Cast(op_dt AS DATE) AS op_date,
                   op_amt ,
                   RequestType,
                      'PlainSMS' (VARCHAR(25)) AS src
                           FROM SBX_Retail_MP.ft_mb_simpl_oprs o
             WHERE op_dt &gt;= startdt
                           AND op_dt &lt; p_report_dt + 1
             AND dest_epk_id&gt;0
</v>
      </c>
    </row>
    <row r="935" spans="1:20" ht="20.100000000000001" hidden="1" customHeight="1">
      <c r="A935">
        <v>2</v>
      </c>
      <c r="B935">
        <v>934</v>
      </c>
      <c r="C935" t="s">
        <v>260</v>
      </c>
      <c r="D935" t="s">
        <v>2765</v>
      </c>
      <c r="E935" t="s">
        <v>1200</v>
      </c>
      <c r="F935" t="s">
        <v>260</v>
      </c>
      <c r="I935" t="s">
        <v>2299</v>
      </c>
      <c r="J935" s="9" t="s">
        <v>266</v>
      </c>
      <c r="L935" t="e">
        <f>VLOOKUP(F935&amp;E935,'Атрибут-ТОД2'!F:F,1,0)</f>
        <v>#N/A</v>
      </c>
      <c r="O935" s="27" t="str">
        <f>IF(ISNA(VLOOKUP(E:E,'Мегавитрина на 21.09'!C:H,1,0)), VLOOKUP(E:E,'Мегавитрина на 21.09'!D:H,1,0),VLOOKUP(E:E,'Мегавитрина на 21.09'!C:H,1,0))</f>
        <v>srv_mb_rcv_phone_lst_dt</v>
      </c>
      <c r="P935" s="27" t="str">
        <f>IF(ISNA(VLOOKUP(E:E,'Мегавитрина на 21.09'!C:H,2,0)), VLOOKUP(E:E,'Мегавитрина на 21.09'!D:H,1,0),VLOOKUP(E:E,'Мегавитрина на 21.09'!C:H,2,0))</f>
        <v>srv_mb_rcv_phone_lst_dt</v>
      </c>
      <c r="Q935" s="27" t="str">
        <f>IF(ISNA(VLOOKUP(E:E,'Мегавитрина на 21.09'!C:H,3,0)), VLOOKUP(E:E,'Мегавитрина на 21.09'!D:H,2,0),VLOOKUP(E:E,'Мегавитрина на 21.09'!C:H,3,0))</f>
        <v>дата последней операции по получению оплаты своего телефона от друго клиента в МБ по средством команды OTD</v>
      </c>
      <c r="R935" s="27" t="str">
        <f>IF(ISNA(VLOOKUP(E:E,'Мегавитрина на 21.09'!C:H,4,0)), VLOOKUP(E:E,'Мегавитрина на 21.09'!D:H,3,0),VLOOKUP(E:E,'Мегавитрина на 21.09'!C:H,4,0))</f>
        <v>МБК</v>
      </c>
      <c r="S935" t="str">
        <f>IF(ISNA(VLOOKUP(E:E,'Мегавитрина на 21.09'!C:H,5,0)), VLOOKUP(E:E,'Мегавитрина на 21.09'!D:H,4,0),VLOOKUP(E:E,'Мегавитрина на 21.09'!C:H,5,0))</f>
        <v xml:space="preserve">SBX_Retail_MP.ft_mb_simpl_oprs </v>
      </c>
      <c r="T935" t="str">
        <f>IF(ISNA(VLOOKUP(E:E,'Мегавитрина на 21.09'!C:H,6,0)), VLOOKUP(E:E,'Мегавитрина на 21.09'!D:H,5,0),VLOOKUP(E:E,'Мегавитрина на 21.09'!C:H,6,0))</f>
        <v xml:space="preserve">             Max(CASE WHEN src = 'PlainSMS' AND op_amt &gt; 0 AND RequestType &lt;&gt; 1 THEN op_date end) AS last_pmt_recieved_dt
       FROM (
             SEL   Dest_epk_id,
                      Cast(op_dt AS DATE) AS op_date,
                   op_amt ,
                   RequestType,
                      'PlainSMS' (VARCHAR(25)) AS src
                           FROM SBX_Retail_MP.ft_mb_simpl_oprs o
             WHERE op_dt &gt;= startdt
                           AND op_dt &lt; p_report_dt + 1
             AND dest_epk_id&gt;0
</v>
      </c>
    </row>
    <row r="936" spans="1:20" ht="20.100000000000001" hidden="1" customHeight="1">
      <c r="A936">
        <v>2</v>
      </c>
      <c r="B936">
        <v>935</v>
      </c>
      <c r="C936" t="s">
        <v>260</v>
      </c>
      <c r="D936" t="s">
        <v>2765</v>
      </c>
      <c r="E936" t="s">
        <v>1201</v>
      </c>
      <c r="F936" t="s">
        <v>260</v>
      </c>
      <c r="I936" t="s">
        <v>2300</v>
      </c>
      <c r="J936" s="9" t="s">
        <v>266</v>
      </c>
      <c r="L936" t="e">
        <f>VLOOKUP(F936&amp;E936,'Атрибут-ТОД2'!F:F,1,0)</f>
        <v>#N/A</v>
      </c>
      <c r="O936" s="27" t="str">
        <f>IF(ISNA(VLOOKUP(E:E,'Мегавитрина на 21.09'!C:H,1,0)), VLOOKUP(E:E,'Мегавитрина на 21.09'!D:H,1,0),VLOOKUP(E:E,'Мегавитрина на 21.09'!C:H,1,0))</f>
        <v>srv_mb_req_bal_lst_dt</v>
      </c>
      <c r="P936" s="27" t="str">
        <f>IF(ISNA(VLOOKUP(E:E,'Мегавитрина на 21.09'!C:H,2,0)), VLOOKUP(E:E,'Мегавитрина на 21.09'!D:H,1,0),VLOOKUP(E:E,'Мегавитрина на 21.09'!C:H,2,0))</f>
        <v>srv_mb_req_bal_lst_dt</v>
      </c>
      <c r="Q936" s="27" t="str">
        <f>IF(ISNA(VLOOKUP(E:E,'Мегавитрина на 21.09'!C:H,3,0)), VLOOKUP(E:E,'Мегавитрина на 21.09'!D:H,2,0),VLOOKUP(E:E,'Мегавитрина на 21.09'!C:H,3,0))</f>
        <v>дата последней операции в МБ по запросу баланса</v>
      </c>
      <c r="R936" s="27" t="str">
        <f>IF(ISNA(VLOOKUP(E:E,'Мегавитрина на 21.09'!C:H,4,0)), VLOOKUP(E:E,'Мегавитрина на 21.09'!D:H,3,0),VLOOKUP(E:E,'Мегавитрина на 21.09'!C:H,4,0))</f>
        <v>МБК</v>
      </c>
      <c r="S936" t="str">
        <f>IF(ISNA(VLOOKUP(E:E,'Мегавитрина на 21.09'!C:H,5,0)), VLOOKUP(E:E,'Мегавитрина на 21.09'!D:H,4,0),VLOOKUP(E:E,'Мегавитрина на 21.09'!C:H,5,0))</f>
        <v>SBX_Retail_MP_DM.ft_mb_sessions</v>
      </c>
      <c r="T936" t="str">
        <f>IF(ISNA(VLOOKUP(E:E,'Мегавитрина на 21.09'!C:H,6,0)), VLOOKUP(E:E,'Мегавитрина на 21.09'!D:H,5,0),VLOOKUP(E:E,'Мегавитрина на 21.09'!C:H,6,0))</f>
        <v>Max(CASE  WHEN commandNumber = 1 THEN Trunc(op_dt) end)</v>
      </c>
    </row>
    <row r="937" spans="1:20" ht="20.100000000000001" hidden="1" customHeight="1">
      <c r="A937">
        <v>2</v>
      </c>
      <c r="B937">
        <v>936</v>
      </c>
      <c r="C937" t="s">
        <v>260</v>
      </c>
      <c r="D937" t="s">
        <v>2765</v>
      </c>
      <c r="E937" t="s">
        <v>1202</v>
      </c>
      <c r="F937" t="s">
        <v>260</v>
      </c>
      <c r="I937" t="s">
        <v>2301</v>
      </c>
      <c r="J937" s="9" t="s">
        <v>266</v>
      </c>
      <c r="L937" t="e">
        <f>VLOOKUP(F937&amp;E937,'Атрибут-ТОД2'!F:F,1,0)</f>
        <v>#N/A</v>
      </c>
      <c r="O937" s="27" t="str">
        <f>IF(ISNA(VLOOKUP(E:E,'Мегавитрина на 21.09'!C:H,1,0)), VLOOKUP(E:E,'Мегавитрина на 21.09'!D:H,1,0),VLOOKUP(E:E,'Мегавитрина на 21.09'!C:H,1,0))</f>
        <v>srv_mb_trn_phone_otd_lst_dt</v>
      </c>
      <c r="P937" s="27" t="str">
        <f>IF(ISNA(VLOOKUP(E:E,'Мегавитрина на 21.09'!C:H,2,0)), VLOOKUP(E:E,'Мегавитрина на 21.09'!D:H,1,0),VLOOKUP(E:E,'Мегавитрина на 21.09'!C:H,2,0))</f>
        <v>srv_mb_trn_phone_otd_lst_dt</v>
      </c>
      <c r="Q937" s="27" t="str">
        <f>IF(ISNA(VLOOKUP(E:E,'Мегавитрина на 21.09'!C:H,3,0)), VLOOKUP(E:E,'Мегавитрина на 21.09'!D:H,2,0),VLOOKUP(E:E,'Мегавитрина на 21.09'!C:H,3,0))</f>
        <v>дата последней операции в МБ по переводу P2P 
(SMS команда на номер 900 вида "ПЕРЕВОД…" и тд.)</v>
      </c>
      <c r="R937" s="27" t="str">
        <f>IF(ISNA(VLOOKUP(E:E,'Мегавитрина на 21.09'!C:H,4,0)), VLOOKUP(E:E,'Мегавитрина на 21.09'!D:H,3,0),VLOOKUP(E:E,'Мегавитрина на 21.09'!C:H,4,0))</f>
        <v>МБК</v>
      </c>
      <c r="S937" t="str">
        <f>IF(ISNA(VLOOKUP(E:E,'Мегавитрина на 21.09'!C:H,5,0)), VLOOKUP(E:E,'Мегавитрина на 21.09'!D:H,4,0),VLOOKUP(E:E,'Мегавитрина на 21.09'!C:H,5,0))</f>
        <v xml:space="preserve">SBX_Retail_MP_DM.ft_mb_simpl_oprs </v>
      </c>
      <c r="T937" t="str">
        <f>IF(ISNA(VLOOKUP(E:E,'Мегавитрина на 21.09'!C:H,6,0)), VLOOKUP(E:E,'Мегавитрина на 21.09'!D:H,5,0),VLOOKUP(E:E,'Мегавитрина на 21.09'!C:H,6,0))</f>
        <v xml:space="preserve">Max(CASE WHEN RequestType = 2 THEN Trunc(op_dt) end) </v>
      </c>
    </row>
    <row r="938" spans="1:20" ht="20.100000000000001" hidden="1" customHeight="1">
      <c r="A938">
        <v>2</v>
      </c>
      <c r="B938">
        <v>937</v>
      </c>
      <c r="C938" t="s">
        <v>260</v>
      </c>
      <c r="D938" t="s">
        <v>2765</v>
      </c>
      <c r="E938" t="s">
        <v>1203</v>
      </c>
      <c r="F938" t="s">
        <v>260</v>
      </c>
      <c r="I938" t="s">
        <v>2302</v>
      </c>
      <c r="J938" s="9" t="s">
        <v>266</v>
      </c>
      <c r="L938" t="e">
        <f>VLOOKUP(F938&amp;E938,'Атрибут-ТОД2'!F:F,1,0)</f>
        <v>#N/A</v>
      </c>
      <c r="O938" s="27" t="str">
        <f>IF(ISNA(VLOOKUP(E:E,'Мегавитрина на 21.09'!C:H,1,0)), VLOOKUP(E:E,'Мегавитрина на 21.09'!D:H,1,0),VLOOKUP(E:E,'Мегавитрина на 21.09'!C:H,1,0))</f>
        <v>srv_mb_trn_phone_own_lst_dt</v>
      </c>
      <c r="P938" s="27" t="str">
        <f>IF(ISNA(VLOOKUP(E:E,'Мегавитрина на 21.09'!C:H,2,0)), VLOOKUP(E:E,'Мегавитрина на 21.09'!D:H,1,0),VLOOKUP(E:E,'Мегавитрина на 21.09'!C:H,2,0))</f>
        <v>srv_mb_trn_phone_own_lst_dt</v>
      </c>
      <c r="Q938" s="27" t="str">
        <f>IF(ISNA(VLOOKUP(E:E,'Мегавитрина на 21.09'!C:H,3,0)), VLOOKUP(E:E,'Мегавитрина на 21.09'!D:H,2,0),VLOOKUP(E:E,'Мегавитрина на 21.09'!C:H,3,0))</f>
        <v>дата последней операции в МБ по оплате СВОЕГО телефона (SMS команда на номер 900 вида "100", "200", "300" и тд.)</v>
      </c>
      <c r="R938" s="27" t="str">
        <f>IF(ISNA(VLOOKUP(E:E,'Мегавитрина на 21.09'!C:H,4,0)), VLOOKUP(E:E,'Мегавитрина на 21.09'!D:H,3,0),VLOOKUP(E:E,'Мегавитрина на 21.09'!C:H,4,0))</f>
        <v>МБК</v>
      </c>
      <c r="S938" t="str">
        <f>IF(ISNA(VLOOKUP(E:E,'Мегавитрина на 21.09'!C:H,5,0)), VLOOKUP(E:E,'Мегавитрина на 21.09'!D:H,4,0),VLOOKUP(E:E,'Мегавитрина на 21.09'!C:H,5,0))</f>
        <v xml:space="preserve">SBX_Retail_MP_DM.ft_mb_simpl_oprs </v>
      </c>
      <c r="T938" t="str">
        <f>IF(ISNA(VLOOKUP(E:E,'Мегавитрина на 21.09'!C:H,6,0)), VLOOKUP(E:E,'Мегавитрина на 21.09'!D:H,5,0),VLOOKUP(E:E,'Мегавитрина на 21.09'!C:H,6,0))</f>
        <v>Max(CASE WHEN RequestType = 1 THEN Trunc(op_dt) end)</v>
      </c>
    </row>
    <row r="939" spans="1:20" ht="20.100000000000001" hidden="1" customHeight="1">
      <c r="A939">
        <v>2</v>
      </c>
      <c r="B939">
        <v>938</v>
      </c>
      <c r="C939" t="s">
        <v>260</v>
      </c>
      <c r="D939" t="s">
        <v>2765</v>
      </c>
      <c r="E939" t="s">
        <v>1204</v>
      </c>
      <c r="F939" t="s">
        <v>260</v>
      </c>
      <c r="I939" t="s">
        <v>2303</v>
      </c>
      <c r="J939" s="9" t="s">
        <v>266</v>
      </c>
      <c r="L939" t="e">
        <f>VLOOKUP(F939&amp;E939,'Атрибут-ТОД2'!F:F,1,0)</f>
        <v>#N/A</v>
      </c>
      <c r="O939" s="27" t="str">
        <f>IF(ISNA(VLOOKUP(E:E,'Мегавитрина на 21.09'!C:H,1,0)), VLOOKUP(E:E,'Мегавитрина на 21.09'!D:H,1,0),VLOOKUP(E:E,'Мегавитрина на 21.09'!C:H,1,0))</f>
        <v>srv_mb_trx_1m_amt</v>
      </c>
      <c r="P939" s="27" t="str">
        <f>IF(ISNA(VLOOKUP(E:E,'Мегавитрина на 21.09'!C:H,2,0)), VLOOKUP(E:E,'Мегавитрина на 21.09'!D:H,1,0),VLOOKUP(E:E,'Мегавитрина на 21.09'!C:H,2,0))</f>
        <v>srv_mb_trx_1m_amt</v>
      </c>
      <c r="Q939" s="27" t="str">
        <f>IF(ISNA(VLOOKUP(E:E,'Мегавитрина на 21.09'!C:H,3,0)), VLOOKUP(E:E,'Мегавитрина на 21.09'!D:H,2,0),VLOOKUP(E:E,'Мегавитрина на 21.09'!C:H,3,0))</f>
        <v>Сумма успешных операций всех типов за текущий месяц</v>
      </c>
      <c r="R939" s="27" t="str">
        <f>IF(ISNA(VLOOKUP(E:E,'Мегавитрина на 21.09'!C:H,4,0)), VLOOKUP(E:E,'Мегавитрина на 21.09'!D:H,3,0),VLOOKUP(E:E,'Мегавитрина на 21.09'!C:H,4,0))</f>
        <v>МБК</v>
      </c>
      <c r="S939" t="str">
        <f>IF(ISNA(VLOOKUP(E:E,'Мегавитрина на 21.09'!C:H,5,0)), VLOOKUP(E:E,'Мегавитрина на 21.09'!D:H,4,0),VLOOKUP(E:E,'Мегавитрина на 21.09'!C:H,5,0))</f>
        <v>SBX_Retail_MP.ft_mb_status; SBX_Retail_MP.ft_mb_simpl_oprs</v>
      </c>
      <c r="T939" t="str">
        <f>IF(ISNA(VLOOKUP(E:E,'Мегавитрина на 21.09'!C:H,6,0)), VLOOKUP(E:E,'Мегавитрина на 21.09'!D:H,5,0),VLOOKUP(E:E,'Мегавитрина на 21.09'!C:H,6,0))</f>
        <v xml:space="preserve">Sum(mbt.trx_amt_1m) AS srv_mb_trx_1m_amt, FROM vtMBKState AS mbs
             LEFT JOIN vtMBKTrx AS mbt ON (mbs.CardNumber = mbt.CardNumber AND mbs.PhoneNumber = mbt.PhoneNumber)
       CREATE MULTISET VOLATILE TABLE vtMBKState AS 
       (
             SELECT
                    mbs.CardNumber,
                    mbs.PhoneNumber,
                    mbs.OnOff,
                    mbs.LinkNotificationState,
                    mbs.epk_id AS epk_id
             FROM SBX_Retail_MP.ft_mb_status mbs
             WHERE p_report_dt BETWEEN mbs.row_actual_from_dt AND mbs.row_actual_to_dt        
                    Sum(CASE WHEN op_date BETWEEN first_dt AND p_report_dt THEN  1 end) AS trx_qty_3m FROM SBX_Retail_MP.ft_mb_simpl_oprs o
WHERE op_dt &gt;= first_dt --Trunc(p_report_dt,'MM')
             AND op_dt &lt; p_report_dt + 1
             AND card_number IS NOT NULL
             AND PhoneNumber IS NOT NULL
</v>
      </c>
    </row>
    <row r="940" spans="1:20" ht="20.100000000000001" hidden="1" customHeight="1">
      <c r="A940">
        <v>2</v>
      </c>
      <c r="B940">
        <v>939</v>
      </c>
      <c r="C940" t="s">
        <v>260</v>
      </c>
      <c r="D940" t="s">
        <v>2765</v>
      </c>
      <c r="E940" t="s">
        <v>1205</v>
      </c>
      <c r="F940" t="s">
        <v>260</v>
      </c>
      <c r="I940" t="s">
        <v>2304</v>
      </c>
      <c r="J940" s="9" t="s">
        <v>266</v>
      </c>
      <c r="L940" t="e">
        <f>VLOOKUP(F940&amp;E940,'Атрибут-ТОД2'!F:F,1,0)</f>
        <v>#N/A</v>
      </c>
      <c r="O940" s="27" t="str">
        <f>IF(ISNA(VLOOKUP(E:E,'Мегавитрина на 21.09'!C:H,1,0)), VLOOKUP(E:E,'Мегавитрина на 21.09'!D:H,1,0),VLOOKUP(E:E,'Мегавитрина на 21.09'!C:H,1,0))</f>
        <v>srv_mb_trx_1m_qty</v>
      </c>
      <c r="P940" s="27" t="str">
        <f>IF(ISNA(VLOOKUP(E:E,'Мегавитрина на 21.09'!C:H,2,0)), VLOOKUP(E:E,'Мегавитрина на 21.09'!D:H,1,0),VLOOKUP(E:E,'Мегавитрина на 21.09'!C:H,2,0))</f>
        <v>srv_mb_trx_1m_qty</v>
      </c>
      <c r="Q940" s="27" t="str">
        <f>IF(ISNA(VLOOKUP(E:E,'Мегавитрина на 21.09'!C:H,3,0)), VLOOKUP(E:E,'Мегавитрина на 21.09'!D:H,2,0),VLOOKUP(E:E,'Мегавитрина на 21.09'!C:H,3,0))</f>
        <v>Кол-во успешных операций всех типов за текущий месяц</v>
      </c>
      <c r="R940" s="27" t="str">
        <f>IF(ISNA(VLOOKUP(E:E,'Мегавитрина на 21.09'!C:H,4,0)), VLOOKUP(E:E,'Мегавитрина на 21.09'!D:H,3,0),VLOOKUP(E:E,'Мегавитрина на 21.09'!C:H,4,0))</f>
        <v>МБК</v>
      </c>
      <c r="S940" t="str">
        <f>IF(ISNA(VLOOKUP(E:E,'Мегавитрина на 21.09'!C:H,5,0)), VLOOKUP(E:E,'Мегавитрина на 21.09'!D:H,4,0),VLOOKUP(E:E,'Мегавитрина на 21.09'!C:H,5,0))</f>
        <v>SBX_Retail_MP.ft_mb_status; SBX_Retail_MP.ft_mb_simpl_oprs</v>
      </c>
      <c r="T940" t="str">
        <f>IF(ISNA(VLOOKUP(E:E,'Мегавитрина на 21.09'!C:H,6,0)), VLOOKUP(E:E,'Мегавитрина на 21.09'!D:H,5,0),VLOOKUP(E:E,'Мегавитрина на 21.09'!C:H,6,0))</f>
        <v>Sum(mbt.trx_amt_1m) AS srv_mb_trx_1m_amt,   FROM vtMBKState AS mbs
             LEFT JOIN vtMBKTrx AS mbt ON (mbs.CardNumber = mbt.CardNumber AND mbs.PhoneNumber = mbt.PhoneNumber)
       CREATE MULTISET VOLATILE TABLE vtMBKState AS 
       (
             SELECT
                    mbs.CardNumber,
                    mbs.PhoneNumber,
                    mbs.OnOff,
                    mbs.LinkNotificationState,
                    mbs.epk_id AS epk_id
             FROM SBX_Retail_MP.ft_mb_status mbs
             WHERE p_report_dt BETWEEN mbs.row_actual_from_dt AND mbs.row_actual_to_dt        
                    Sum(CASE WHEN op_date BETWEEN first_dt AND p_report_dt THEN  1 end) AS trx_qty_3m FROM SBX_Retail_MP.ft_mb_simpl_oprs o
WHERE op_dt &gt;= first_dt --Trunc(p_report_dt,'MM')
             AND op_dt &lt; p_report_dt + 1
             AND card_number IS NOT NULL
             AND PhoneNumber IS NOT NULL</v>
      </c>
    </row>
    <row r="941" spans="1:20" ht="20.100000000000001" hidden="1" customHeight="1">
      <c r="A941">
        <v>2</v>
      </c>
      <c r="B941">
        <v>940</v>
      </c>
      <c r="C941" t="s">
        <v>260</v>
      </c>
      <c r="D941" t="s">
        <v>2765</v>
      </c>
      <c r="E941" t="s">
        <v>1206</v>
      </c>
      <c r="F941" t="s">
        <v>260</v>
      </c>
      <c r="I941" t="s">
        <v>2305</v>
      </c>
      <c r="J941" s="9" t="s">
        <v>266</v>
      </c>
      <c r="L941" t="e">
        <f>VLOOKUP(F941&amp;E941,'Атрибут-ТОД2'!F:F,1,0)</f>
        <v>#N/A</v>
      </c>
      <c r="O941" s="27" t="str">
        <f>IF(ISNA(VLOOKUP(E:E,'Мегавитрина на 21.09'!C:H,1,0)), VLOOKUP(E:E,'Мегавитрина на 21.09'!D:H,1,0),VLOOKUP(E:E,'Мегавитрина на 21.09'!C:H,1,0))</f>
        <v>srv_mb_trx_3m_amt</v>
      </c>
      <c r="P941" s="27" t="str">
        <f>IF(ISNA(VLOOKUP(E:E,'Мегавитрина на 21.09'!C:H,2,0)), VLOOKUP(E:E,'Мегавитрина на 21.09'!D:H,1,0),VLOOKUP(E:E,'Мегавитрина на 21.09'!C:H,2,0))</f>
        <v>srv_mb_trx_3m_amt</v>
      </c>
      <c r="Q941" s="27" t="str">
        <f>IF(ISNA(VLOOKUP(E:E,'Мегавитрина на 21.09'!C:H,3,0)), VLOOKUP(E:E,'Мегавитрина на 21.09'!D:H,2,0),VLOOKUP(E:E,'Мегавитрина на 21.09'!C:H,3,0))</f>
        <v>Сумма успешных операций всех типов за 3 мес</v>
      </c>
      <c r="R941" s="27" t="str">
        <f>IF(ISNA(VLOOKUP(E:E,'Мегавитрина на 21.09'!C:H,4,0)), VLOOKUP(E:E,'Мегавитрина на 21.09'!D:H,3,0),VLOOKUP(E:E,'Мегавитрина на 21.09'!C:H,4,0))</f>
        <v>МБК</v>
      </c>
      <c r="S941" t="str">
        <f>IF(ISNA(VLOOKUP(E:E,'Мегавитрина на 21.09'!C:H,5,0)), VLOOKUP(E:E,'Мегавитрина на 21.09'!D:H,4,0),VLOOKUP(E:E,'Мегавитрина на 21.09'!C:H,5,0))</f>
        <v>SBX_Retail_MP.ft_mb_status; SBX_Retail_MP.ft_mb_simpl_oprs</v>
      </c>
      <c r="T941" t="str">
        <f>IF(ISNA(VLOOKUP(E:E,'Мегавитрина на 21.09'!C:H,6,0)), VLOOKUP(E:E,'Мегавитрина на 21.09'!D:H,5,0),VLOOKUP(E:E,'Мегавитрина на 21.09'!C:H,6,0))</f>
        <v>Sum(mbt.trx_amt_3m) AS srv_mb_trx_3m_amt,   FROM vtMBKState AS mbs
             LEFT JOIN vtMBKTrx AS mbt ON (mbs.CardNumber = mbt.CardNumber AND mbs.PhoneNumber = mbt.PhoneNumber)
       CREATE MULTISET VOLATILE TABLE vtMBKState AS 
       (
             SELECT
                    mbs.CardNumber,
                    mbs.PhoneNumber,
                    mbs.OnOff,
                    mbs.LinkNotificationState,
                    mbs.epk_id AS epk_id
             FROM SBX_Retail_MP.ft_mb_status mbs
             WHERE p_report_dt BETWEEN mbs.row_actual_from_dt AND mbs.row_actual_to_dt        
                    Sum(CASE WHEN op_date BETWEEN first_dt AND p_report_dt THEN  1 end) AS trx_qty_3m FROM SBX_Retail_MP.ft_mb_simpl_oprs o
WHERE op_dt &gt;= first_dt --Trunc(p_report_dt,'MM')
             AND op_dt &lt; p_report_dt + 1
             AND card_number IS NOT NULL
             AND PhoneNumber IS NOT NULL</v>
      </c>
    </row>
    <row r="942" spans="1:20" ht="20.100000000000001" hidden="1" customHeight="1">
      <c r="A942">
        <v>2</v>
      </c>
      <c r="B942">
        <v>941</v>
      </c>
      <c r="C942" t="s">
        <v>260</v>
      </c>
      <c r="D942" t="s">
        <v>2765</v>
      </c>
      <c r="E942" t="s">
        <v>1207</v>
      </c>
      <c r="F942" t="s">
        <v>260</v>
      </c>
      <c r="I942" t="s">
        <v>2306</v>
      </c>
      <c r="J942" s="9" t="s">
        <v>266</v>
      </c>
      <c r="L942" t="e">
        <f>VLOOKUP(F942&amp;E942,'Атрибут-ТОД2'!F:F,1,0)</f>
        <v>#N/A</v>
      </c>
      <c r="O942" s="27" t="str">
        <f>IF(ISNA(VLOOKUP(E:E,'Мегавитрина на 21.09'!C:H,1,0)), VLOOKUP(E:E,'Мегавитрина на 21.09'!D:H,1,0),VLOOKUP(E:E,'Мегавитрина на 21.09'!C:H,1,0))</f>
        <v>srv_mb_trx_3m_qty</v>
      </c>
      <c r="P942" s="27" t="str">
        <f>IF(ISNA(VLOOKUP(E:E,'Мегавитрина на 21.09'!C:H,2,0)), VLOOKUP(E:E,'Мегавитрина на 21.09'!D:H,1,0),VLOOKUP(E:E,'Мегавитрина на 21.09'!C:H,2,0))</f>
        <v>srv_mb_trx_3m_qty</v>
      </c>
      <c r="Q942" s="27" t="str">
        <f>IF(ISNA(VLOOKUP(E:E,'Мегавитрина на 21.09'!C:H,3,0)), VLOOKUP(E:E,'Мегавитрина на 21.09'!D:H,2,0),VLOOKUP(E:E,'Мегавитрина на 21.09'!C:H,3,0))</f>
        <v>Кол-во успешных операций всех типов за 3 мес</v>
      </c>
      <c r="R942" s="27" t="str">
        <f>IF(ISNA(VLOOKUP(E:E,'Мегавитрина на 21.09'!C:H,4,0)), VLOOKUP(E:E,'Мегавитрина на 21.09'!D:H,3,0),VLOOKUP(E:E,'Мегавитрина на 21.09'!C:H,4,0))</f>
        <v>МБК</v>
      </c>
      <c r="S942" t="str">
        <f>IF(ISNA(VLOOKUP(E:E,'Мегавитрина на 21.09'!C:H,5,0)), VLOOKUP(E:E,'Мегавитрина на 21.09'!D:H,4,0),VLOOKUP(E:E,'Мегавитрина на 21.09'!C:H,5,0))</f>
        <v>SBX_Retail_MP.ft_mb_status; SBX_Retail_MP.ft_mb_simpl_oprs</v>
      </c>
      <c r="T942" t="str">
        <f>IF(ISNA(VLOOKUP(E:E,'Мегавитрина на 21.09'!C:H,6,0)), VLOOKUP(E:E,'Мегавитрина на 21.09'!D:H,5,0),VLOOKUP(E:E,'Мегавитрина на 21.09'!C:H,6,0))</f>
        <v>Sum(mbt.trx_qty_3m) AS srv_mb_trx_3m_qty  FROM vtMBKState AS mbs
             LEFT JOIN vtMBKTrx AS mbt ON (mbs.CardNumber = mbt.CardNumber AND mbs.PhoneNumber = mbt.PhoneNumber)
       CREATE MULTISET VOLATILE TABLE vtMBKState AS 
       (
             SELECT
                    mbs.CardNumber,
                    mbs.PhoneNumber,
                    mbs.OnOff,
                    mbs.LinkNotificationState,
                    mbs.epk_id AS epk_id
             FROM SBX_Retail_MP.ft_mb_status mbs
             WHERE p_report_dt BETWEEN mbs.row_actual_from_dt AND mbs.row_actual_to_dt        
                    Sum(CASE WHEN op_date BETWEEN first_dt AND p_report_dt THEN  1 end) AS trx_qty_3m FROM SBX_Retail_MP.ft_mb_simpl_oprs o
WHERE op_dt &gt;= first_dt --Trunc(p_report_dt,'MM')
             AND op_dt &lt; p_report_dt + 1
             AND card_number IS NOT NULL
             AND PhoneNumber IS NOT NULL</v>
      </c>
    </row>
    <row r="943" spans="1:20" ht="20.100000000000001" hidden="1" customHeight="1">
      <c r="A943">
        <v>2</v>
      </c>
      <c r="B943">
        <v>942</v>
      </c>
      <c r="C943" t="s">
        <v>260</v>
      </c>
      <c r="D943" t="s">
        <v>2765</v>
      </c>
      <c r="E943" t="s">
        <v>1208</v>
      </c>
      <c r="F943" t="s">
        <v>260</v>
      </c>
      <c r="I943" t="s">
        <v>2307</v>
      </c>
      <c r="J943" s="9" t="s">
        <v>266</v>
      </c>
      <c r="L943" t="e">
        <f>VLOOKUP(F943&amp;E943,'Атрибут-ТОД2'!F:F,1,0)</f>
        <v>#N/A</v>
      </c>
      <c r="O943" s="27" t="str">
        <f>IF(ISNA(VLOOKUP(E:E,'Мегавитрина на 21.09'!C:H,1,0)), VLOOKUP(E:E,'Мегавитрина на 21.09'!D:H,1,0),VLOOKUP(E:E,'Мегавитрина на 21.09'!C:H,1,0))</f>
        <v>srv_mb_trx_cell_3m_qty</v>
      </c>
      <c r="P943" s="27" t="str">
        <f>IF(ISNA(VLOOKUP(E:E,'Мегавитрина на 21.09'!C:H,2,0)), VLOOKUP(E:E,'Мегавитрина на 21.09'!D:H,1,0),VLOOKUP(E:E,'Мегавитрина на 21.09'!C:H,2,0))</f>
        <v>srv_mb_trx_cell_3m_qty</v>
      </c>
      <c r="Q943" s="27" t="str">
        <f>IF(ISNA(VLOOKUP(E:E,'Мегавитрина на 21.09'!C:H,3,0)), VLOOKUP(E:E,'Мегавитрина на 21.09'!D:H,2,0),VLOOKUP(E:E,'Мегавитрина на 21.09'!C:H,3,0))</f>
        <v>Суммарное количество операций через МБ по оплате мобильного телефона в течение 90 дней до отчетной даты по всем картам клиента, подключенным к МБ.</v>
      </c>
      <c r="R943" s="27" t="str">
        <f>IF(ISNA(VLOOKUP(E:E,'Мегавитрина на 21.09'!C:H,4,0)), VLOOKUP(E:E,'Мегавитрина на 21.09'!D:H,3,0),VLOOKUP(E:E,'Мегавитрина на 21.09'!C:H,4,0))</f>
        <v>МБК</v>
      </c>
      <c r="S943" t="str">
        <f>IF(ISNA(VLOOKUP(E:E,'Мегавитрина на 21.09'!C:H,5,0)), VLOOKUP(E:E,'Мегавитрина на 21.09'!D:H,4,0),VLOOKUP(E:E,'Мегавитрина на 21.09'!C:H,5,0))</f>
        <v>SBX_Retail_MP.ft_mb_simpl_oprs</v>
      </c>
      <c r="T943" t="str">
        <f>IF(ISNA(VLOOKUP(E:E,'Мегавитрина на 21.09'!C:H,6,0)), VLOOKUP(E:E,'Мегавитрина на 21.09'!D:H,5,0),VLOOKUP(E:E,'Мегавитрина на 21.09'!C:H,6,0))</f>
        <v xml:space="preserve">Sum(CASE WHEN mbo.RequestType IN (1,2)  THEN 1 END) AS srv_mb_trx_cell_3m_qty --оплата моб.
             FROM SBX_Retail_MP_DM.ft_mb_simpl_oprs mbo
             WHERE mbo.op_dt BETWEEN first_dt AND p_report_dt   
</v>
      </c>
    </row>
    <row r="944" spans="1:20" ht="20.100000000000001" hidden="1" customHeight="1">
      <c r="A944">
        <v>2</v>
      </c>
      <c r="B944">
        <v>943</v>
      </c>
      <c r="C944" t="s">
        <v>260</v>
      </c>
      <c r="D944" t="s">
        <v>2765</v>
      </c>
      <c r="E944" t="s">
        <v>1209</v>
      </c>
      <c r="F944" t="s">
        <v>260</v>
      </c>
      <c r="I944" t="s">
        <v>2308</v>
      </c>
      <c r="J944" s="9" t="s">
        <v>266</v>
      </c>
      <c r="L944" t="e">
        <f>VLOOKUP(F944&amp;E944,'Атрибут-ТОД2'!F:F,1,0)</f>
        <v>#N/A</v>
      </c>
      <c r="O944" s="27" t="str">
        <f>IF(ISNA(VLOOKUP(E:E,'Мегавитрина на 21.09'!C:H,1,0)), VLOOKUP(E:E,'Мегавитрина на 21.09'!D:H,1,0),VLOOKUP(E:E,'Мегавитрина на 21.09'!C:H,1,0))</f>
        <v>srv_mb_trx_p2p_3m_qty</v>
      </c>
      <c r="P944" s="27" t="str">
        <f>IF(ISNA(VLOOKUP(E:E,'Мегавитрина на 21.09'!C:H,2,0)), VLOOKUP(E:E,'Мегавитрина на 21.09'!D:H,1,0),VLOOKUP(E:E,'Мегавитрина на 21.09'!C:H,2,0))</f>
        <v>srv_mb_trx_p2p_3m_qty</v>
      </c>
      <c r="Q944" s="27" t="str">
        <f>IF(ISNA(VLOOKUP(E:E,'Мегавитрина на 21.09'!C:H,3,0)), VLOOKUP(E:E,'Мегавитрина на 21.09'!D:H,2,0),VLOOKUP(E:E,'Мегавитрина на 21.09'!C:H,3,0))</f>
        <v>Суммарное количество операций через МБ по переводу средств с карты на карту в течение 90 дней до отчетной даты по всем картам клиента, подключенным к МБ.</v>
      </c>
      <c r="R944" s="27" t="str">
        <f>IF(ISNA(VLOOKUP(E:E,'Мегавитрина на 21.09'!C:H,4,0)), VLOOKUP(E:E,'Мегавитрина на 21.09'!D:H,3,0),VLOOKUP(E:E,'Мегавитрина на 21.09'!C:H,4,0))</f>
        <v>МБК</v>
      </c>
      <c r="S944" t="str">
        <f>IF(ISNA(VLOOKUP(E:E,'Мегавитрина на 21.09'!C:H,5,0)), VLOOKUP(E:E,'Мегавитрина на 21.09'!D:H,4,0),VLOOKUP(E:E,'Мегавитрина на 21.09'!C:H,5,0))</f>
        <v>SBX_Retail_MP_DM.ft_mb_auth_oprs</v>
      </c>
      <c r="T944" t="str">
        <f>IF(ISNA(VLOOKUP(E:E,'Мегавитрина на 21.09'!C:H,6,0)), VLOOKUP(E:E,'Мегавитрина на 21.09'!D:H,5,0),VLOOKUP(E:E,'Мегавитрина на 21.09'!C:H,6,0))</f>
        <v>Sum(CASE WHEN mbo.RequestType = 1 THEN 1 END) AS srv_mb_trx_p2p_3m_qty --P2P
             FROM SBX_Retail_MP_DM.ft_mb_auth_oprs mbo</v>
      </c>
    </row>
    <row r="945" spans="1:20" ht="20.100000000000001" hidden="1" customHeight="1">
      <c r="A945">
        <v>2</v>
      </c>
      <c r="B945">
        <v>944</v>
      </c>
      <c r="C945" t="s">
        <v>260</v>
      </c>
      <c r="D945" t="s">
        <v>2765</v>
      </c>
      <c r="E945" t="s">
        <v>1210</v>
      </c>
      <c r="F945" t="s">
        <v>260</v>
      </c>
      <c r="I945" t="s">
        <v>2309</v>
      </c>
      <c r="J945" s="9" t="s">
        <v>266</v>
      </c>
      <c r="L945" t="e">
        <f>VLOOKUP(F945&amp;E945,'Атрибут-ТОД2'!F:F,1,0)</f>
        <v>#N/A</v>
      </c>
      <c r="O945" s="27" t="str">
        <f>IF(ISNA(VLOOKUP(E:E,'Мегавитрина на 21.09'!C:H,1,0)), VLOOKUP(E:E,'Мегавитрина на 21.09'!D:H,1,0),VLOOKUP(E:E,'Мегавитрина на 21.09'!C:H,1,0))</f>
        <v>srv_mb_trx_p2p_lst_dt</v>
      </c>
      <c r="P945" s="27" t="str">
        <f>IF(ISNA(VLOOKUP(E:E,'Мегавитрина на 21.09'!C:H,2,0)), VLOOKUP(E:E,'Мегавитрина на 21.09'!D:H,1,0),VLOOKUP(E:E,'Мегавитрина на 21.09'!C:H,2,0))</f>
        <v>srv_mb_trx_p2p_lst_dt</v>
      </c>
      <c r="Q945" s="27" t="str">
        <f>IF(ISNA(VLOOKUP(E:E,'Мегавитрина на 21.09'!C:H,3,0)), VLOOKUP(E:E,'Мегавитрина на 21.09'!D:H,2,0),VLOOKUP(E:E,'Мегавитрина на 21.09'!C:H,3,0))</f>
        <v>дата последней операции в МБ по оплате телефона ОТД
(SMS команда на номер 900 вида "89XXXXXXXXX… 100" или "9XXXXXXXXX… 100" или "79XXXXXXXXX… 100" или или "+79XXXXXXXXX… 100"и тд.)</v>
      </c>
      <c r="R945" s="27" t="str">
        <f>IF(ISNA(VLOOKUP(E:E,'Мегавитрина на 21.09'!C:H,4,0)), VLOOKUP(E:E,'Мегавитрина на 21.09'!D:H,3,0),VLOOKUP(E:E,'Мегавитрина на 21.09'!C:H,4,0))</f>
        <v>МБК</v>
      </c>
      <c r="S945" t="str">
        <f>IF(ISNA(VLOOKUP(E:E,'Мегавитрина на 21.09'!C:H,5,0)), VLOOKUP(E:E,'Мегавитрина на 21.09'!D:H,4,0),VLOOKUP(E:E,'Мегавитрина на 21.09'!C:H,5,0))</f>
        <v>SBX_Retail_MP_DM.ft_mb_auth_oprs</v>
      </c>
      <c r="T945" t="str">
        <f>IF(ISNA(VLOOKUP(E:E,'Мегавитрина на 21.09'!C:H,6,0)), VLOOKUP(E:E,'Мегавитрина на 21.09'!D:H,5,0),VLOOKUP(E:E,'Мегавитрина на 21.09'!C:H,6,0))</f>
        <v xml:space="preserve">Max(CASE WHEN RequestType = 1 THEN Trunc(op_dt) end)
     FROM  SBX_Retail_MP_DM.ft_mb_auth_oprs  mso </v>
      </c>
    </row>
    <row r="946" spans="1:20" ht="20.100000000000001" hidden="1" customHeight="1">
      <c r="A946">
        <v>2</v>
      </c>
      <c r="B946">
        <v>945</v>
      </c>
      <c r="C946" t="s">
        <v>260</v>
      </c>
      <c r="D946" t="s">
        <v>2765</v>
      </c>
      <c r="E946" t="s">
        <v>1211</v>
      </c>
      <c r="F946" t="s">
        <v>260</v>
      </c>
      <c r="J946" s="9" t="s">
        <v>266</v>
      </c>
      <c r="L946" t="e">
        <f>VLOOKUP(F946&amp;E946,'Атрибут-ТОД2'!F:F,1,0)</f>
        <v>#N/A</v>
      </c>
      <c r="O946" s="27" t="e">
        <f>IF(ISNA(VLOOKUP(E:E,'Мегавитрина на 21.09'!C:H,1,0)), VLOOKUP(E:E,'Мегавитрина на 21.09'!D:H,1,0),VLOOKUP(E:E,'Мегавитрина на 21.09'!C:H,1,0))</f>
        <v>#N/A</v>
      </c>
      <c r="P946" s="27" t="e">
        <f>IF(ISNA(VLOOKUP(E:E,'Мегавитрина на 21.09'!C:H,2,0)), VLOOKUP(E:E,'Мегавитрина на 21.09'!D:H,1,0),VLOOKUP(E:E,'Мегавитрина на 21.09'!C:H,2,0))</f>
        <v>#N/A</v>
      </c>
      <c r="Q946" s="27" t="e">
        <f>IF(ISNA(VLOOKUP(E:E,'Мегавитрина на 21.09'!C:H,3,0)), VLOOKUP(E:E,'Мегавитрина на 21.09'!D:H,2,0),VLOOKUP(E:E,'Мегавитрина на 21.09'!C:H,3,0))</f>
        <v>#N/A</v>
      </c>
      <c r="R946" s="27" t="e">
        <f>IF(ISNA(VLOOKUP(E:E,'Мегавитрина на 21.09'!C:H,4,0)), VLOOKUP(E:E,'Мегавитрина на 21.09'!D:H,3,0),VLOOKUP(E:E,'Мегавитрина на 21.09'!C:H,4,0))</f>
        <v>#N/A</v>
      </c>
      <c r="S946" t="e">
        <f>IF(ISNA(VLOOKUP(E:E,'Мегавитрина на 21.09'!C:H,5,0)), VLOOKUP(E:E,'Мегавитрина на 21.09'!D:H,4,0),VLOOKUP(E:E,'Мегавитрина на 21.09'!C:H,5,0))</f>
        <v>#N/A</v>
      </c>
      <c r="T946" t="e">
        <f>IF(ISNA(VLOOKUP(E:E,'Мегавитрина на 21.09'!C:H,6,0)), VLOOKUP(E:E,'Мегавитрина на 21.09'!D:H,5,0),VLOOKUP(E:E,'Мегавитрина на 21.09'!C:H,6,0))</f>
        <v>#N/A</v>
      </c>
    </row>
    <row r="947" spans="1:20" ht="20.100000000000001" hidden="1" customHeight="1">
      <c r="A947">
        <v>2</v>
      </c>
      <c r="B947">
        <v>946</v>
      </c>
      <c r="C947" t="s">
        <v>260</v>
      </c>
      <c r="D947" t="s">
        <v>2765</v>
      </c>
      <c r="E947" t="s">
        <v>1212</v>
      </c>
      <c r="F947" t="s">
        <v>260</v>
      </c>
      <c r="J947" s="9" t="s">
        <v>266</v>
      </c>
      <c r="L947" t="e">
        <f>VLOOKUP(F947&amp;E947,'Атрибут-ТОД2'!F:F,1,0)</f>
        <v>#N/A</v>
      </c>
      <c r="O947" s="27" t="e">
        <f>IF(ISNA(VLOOKUP(E:E,'Мегавитрина на 21.09'!C:H,1,0)), VLOOKUP(E:E,'Мегавитрина на 21.09'!D:H,1,0),VLOOKUP(E:E,'Мегавитрина на 21.09'!C:H,1,0))</f>
        <v>#N/A</v>
      </c>
      <c r="P947" s="27" t="e">
        <f>IF(ISNA(VLOOKUP(E:E,'Мегавитрина на 21.09'!C:H,2,0)), VLOOKUP(E:E,'Мегавитрина на 21.09'!D:H,1,0),VLOOKUP(E:E,'Мегавитрина на 21.09'!C:H,2,0))</f>
        <v>#N/A</v>
      </c>
      <c r="Q947" s="27" t="e">
        <f>IF(ISNA(VLOOKUP(E:E,'Мегавитрина на 21.09'!C:H,3,0)), VLOOKUP(E:E,'Мегавитрина на 21.09'!D:H,2,0),VLOOKUP(E:E,'Мегавитрина на 21.09'!C:H,3,0))</f>
        <v>#N/A</v>
      </c>
      <c r="R947" s="27" t="e">
        <f>IF(ISNA(VLOOKUP(E:E,'Мегавитрина на 21.09'!C:H,4,0)), VLOOKUP(E:E,'Мегавитрина на 21.09'!D:H,3,0),VLOOKUP(E:E,'Мегавитрина на 21.09'!C:H,4,0))</f>
        <v>#N/A</v>
      </c>
      <c r="S947" t="e">
        <f>IF(ISNA(VLOOKUP(E:E,'Мегавитрина на 21.09'!C:H,5,0)), VLOOKUP(E:E,'Мегавитрина на 21.09'!D:H,4,0),VLOOKUP(E:E,'Мегавитрина на 21.09'!C:H,5,0))</f>
        <v>#N/A</v>
      </c>
      <c r="T947" t="e">
        <f>IF(ISNA(VLOOKUP(E:E,'Мегавитрина на 21.09'!C:H,6,0)), VLOOKUP(E:E,'Мегавитрина на 21.09'!D:H,5,0),VLOOKUP(E:E,'Мегавитрина на 21.09'!C:H,6,0))</f>
        <v>#N/A</v>
      </c>
    </row>
    <row r="948" spans="1:20" ht="20.100000000000001" hidden="1" customHeight="1">
      <c r="A948">
        <v>2</v>
      </c>
      <c r="B948">
        <v>947</v>
      </c>
      <c r="C948" t="s">
        <v>260</v>
      </c>
      <c r="D948" t="s">
        <v>2765</v>
      </c>
      <c r="E948" t="s">
        <v>1213</v>
      </c>
      <c r="F948" t="s">
        <v>260</v>
      </c>
      <c r="J948" s="9" t="s">
        <v>266</v>
      </c>
      <c r="L948" t="e">
        <f>VLOOKUP(F948&amp;E948,'Атрибут-ТОД2'!F:F,1,0)</f>
        <v>#N/A</v>
      </c>
      <c r="O948" s="27" t="e">
        <f>IF(ISNA(VLOOKUP(E:E,'Мегавитрина на 21.09'!C:H,1,0)), VLOOKUP(E:E,'Мегавитрина на 21.09'!D:H,1,0),VLOOKUP(E:E,'Мегавитрина на 21.09'!C:H,1,0))</f>
        <v>#N/A</v>
      </c>
      <c r="P948" s="27" t="e">
        <f>IF(ISNA(VLOOKUP(E:E,'Мегавитрина на 21.09'!C:H,2,0)), VLOOKUP(E:E,'Мегавитрина на 21.09'!D:H,1,0),VLOOKUP(E:E,'Мегавитрина на 21.09'!C:H,2,0))</f>
        <v>#N/A</v>
      </c>
      <c r="Q948" s="27" t="e">
        <f>IF(ISNA(VLOOKUP(E:E,'Мегавитрина на 21.09'!C:H,3,0)), VLOOKUP(E:E,'Мегавитрина на 21.09'!D:H,2,0),VLOOKUP(E:E,'Мегавитрина на 21.09'!C:H,3,0))</f>
        <v>#N/A</v>
      </c>
      <c r="R948" s="27" t="e">
        <f>IF(ISNA(VLOOKUP(E:E,'Мегавитрина на 21.09'!C:H,4,0)), VLOOKUP(E:E,'Мегавитрина на 21.09'!D:H,3,0),VLOOKUP(E:E,'Мегавитрина на 21.09'!C:H,4,0))</f>
        <v>#N/A</v>
      </c>
      <c r="S948" t="e">
        <f>IF(ISNA(VLOOKUP(E:E,'Мегавитрина на 21.09'!C:H,5,0)), VLOOKUP(E:E,'Мегавитрина на 21.09'!D:H,4,0),VLOOKUP(E:E,'Мегавитрина на 21.09'!C:H,5,0))</f>
        <v>#N/A</v>
      </c>
      <c r="T948" t="e">
        <f>IF(ISNA(VLOOKUP(E:E,'Мегавитрина на 21.09'!C:H,6,0)), VLOOKUP(E:E,'Мегавитрина на 21.09'!D:H,5,0),VLOOKUP(E:E,'Мегавитрина на 21.09'!C:H,6,0))</f>
        <v>#N/A</v>
      </c>
    </row>
    <row r="949" spans="1:20" ht="20.100000000000001" hidden="1" customHeight="1">
      <c r="A949">
        <v>2</v>
      </c>
      <c r="B949">
        <v>948</v>
      </c>
      <c r="C949" t="s">
        <v>260</v>
      </c>
      <c r="D949" t="s">
        <v>2765</v>
      </c>
      <c r="E949" t="s">
        <v>1214</v>
      </c>
      <c r="F949" t="s">
        <v>260</v>
      </c>
      <c r="J949" s="9" t="s">
        <v>266</v>
      </c>
      <c r="L949" t="e">
        <f>VLOOKUP(F949&amp;E949,'Атрибут-ТОД2'!F:F,1,0)</f>
        <v>#N/A</v>
      </c>
      <c r="O949" s="27" t="e">
        <f>IF(ISNA(VLOOKUP(E:E,'Мегавитрина на 21.09'!C:H,1,0)), VLOOKUP(E:E,'Мегавитрина на 21.09'!D:H,1,0),VLOOKUP(E:E,'Мегавитрина на 21.09'!C:H,1,0))</f>
        <v>#N/A</v>
      </c>
      <c r="P949" s="27" t="e">
        <f>IF(ISNA(VLOOKUP(E:E,'Мегавитрина на 21.09'!C:H,2,0)), VLOOKUP(E:E,'Мегавитрина на 21.09'!D:H,1,0),VLOOKUP(E:E,'Мегавитрина на 21.09'!C:H,2,0))</f>
        <v>#N/A</v>
      </c>
      <c r="Q949" s="27" t="e">
        <f>IF(ISNA(VLOOKUP(E:E,'Мегавитрина на 21.09'!C:H,3,0)), VLOOKUP(E:E,'Мегавитрина на 21.09'!D:H,2,0),VLOOKUP(E:E,'Мегавитрина на 21.09'!C:H,3,0))</f>
        <v>#N/A</v>
      </c>
      <c r="R949" s="27" t="e">
        <f>IF(ISNA(VLOOKUP(E:E,'Мегавитрина на 21.09'!C:H,4,0)), VLOOKUP(E:E,'Мегавитрина на 21.09'!D:H,3,0),VLOOKUP(E:E,'Мегавитрина на 21.09'!C:H,4,0))</f>
        <v>#N/A</v>
      </c>
      <c r="S949" t="e">
        <f>IF(ISNA(VLOOKUP(E:E,'Мегавитрина на 21.09'!C:H,5,0)), VLOOKUP(E:E,'Мегавитрина на 21.09'!D:H,4,0),VLOOKUP(E:E,'Мегавитрина на 21.09'!C:H,5,0))</f>
        <v>#N/A</v>
      </c>
      <c r="T949" t="e">
        <f>IF(ISNA(VLOOKUP(E:E,'Мегавитрина на 21.09'!C:H,6,0)), VLOOKUP(E:E,'Мегавитрина на 21.09'!D:H,5,0),VLOOKUP(E:E,'Мегавитрина на 21.09'!C:H,6,0))</f>
        <v>#N/A</v>
      </c>
    </row>
    <row r="950" spans="1:20" ht="20.100000000000001" hidden="1" customHeight="1">
      <c r="A950">
        <v>2</v>
      </c>
      <c r="B950">
        <v>949</v>
      </c>
      <c r="C950" t="s">
        <v>260</v>
      </c>
      <c r="D950" t="s">
        <v>2765</v>
      </c>
      <c r="E950" t="s">
        <v>1215</v>
      </c>
      <c r="F950" t="s">
        <v>260</v>
      </c>
      <c r="J950" s="9" t="s">
        <v>266</v>
      </c>
      <c r="L950" t="e">
        <f>VLOOKUP(F950&amp;E950,'Атрибут-ТОД2'!F:F,1,0)</f>
        <v>#N/A</v>
      </c>
      <c r="O950" s="27" t="e">
        <f>IF(ISNA(VLOOKUP(E:E,'Мегавитрина на 21.09'!C:H,1,0)), VLOOKUP(E:E,'Мегавитрина на 21.09'!D:H,1,0),VLOOKUP(E:E,'Мегавитрина на 21.09'!C:H,1,0))</f>
        <v>#N/A</v>
      </c>
      <c r="P950" s="27" t="e">
        <f>IF(ISNA(VLOOKUP(E:E,'Мегавитрина на 21.09'!C:H,2,0)), VLOOKUP(E:E,'Мегавитрина на 21.09'!D:H,1,0),VLOOKUP(E:E,'Мегавитрина на 21.09'!C:H,2,0))</f>
        <v>#N/A</v>
      </c>
      <c r="Q950" s="27" t="e">
        <f>IF(ISNA(VLOOKUP(E:E,'Мегавитрина на 21.09'!C:H,3,0)), VLOOKUP(E:E,'Мегавитрина на 21.09'!D:H,2,0),VLOOKUP(E:E,'Мегавитрина на 21.09'!C:H,3,0))</f>
        <v>#N/A</v>
      </c>
      <c r="R950" s="27" t="e">
        <f>IF(ISNA(VLOOKUP(E:E,'Мегавитрина на 21.09'!C:H,4,0)), VLOOKUP(E:E,'Мегавитрина на 21.09'!D:H,3,0),VLOOKUP(E:E,'Мегавитрина на 21.09'!C:H,4,0))</f>
        <v>#N/A</v>
      </c>
      <c r="S950" t="e">
        <f>IF(ISNA(VLOOKUP(E:E,'Мегавитрина на 21.09'!C:H,5,0)), VLOOKUP(E:E,'Мегавитрина на 21.09'!D:H,4,0),VLOOKUP(E:E,'Мегавитрина на 21.09'!C:H,5,0))</f>
        <v>#N/A</v>
      </c>
      <c r="T950" t="e">
        <f>IF(ISNA(VLOOKUP(E:E,'Мегавитрина на 21.09'!C:H,6,0)), VLOOKUP(E:E,'Мегавитрина на 21.09'!D:H,5,0),VLOOKUP(E:E,'Мегавитрина на 21.09'!C:H,6,0))</f>
        <v>#N/A</v>
      </c>
    </row>
    <row r="951" spans="1:20" ht="20.100000000000001" hidden="1" customHeight="1">
      <c r="A951">
        <v>2</v>
      </c>
      <c r="B951">
        <v>950</v>
      </c>
      <c r="C951" t="s">
        <v>260</v>
      </c>
      <c r="D951" t="s">
        <v>2765</v>
      </c>
      <c r="E951" t="s">
        <v>1216</v>
      </c>
      <c r="F951" t="s">
        <v>260</v>
      </c>
      <c r="J951" s="9" t="s">
        <v>266</v>
      </c>
      <c r="L951" t="e">
        <f>VLOOKUP(F951&amp;E951,'Атрибут-ТОД2'!F:F,1,0)</f>
        <v>#N/A</v>
      </c>
      <c r="O951" s="27" t="e">
        <f>IF(ISNA(VLOOKUP(E:E,'Мегавитрина на 21.09'!C:H,1,0)), VLOOKUP(E:E,'Мегавитрина на 21.09'!D:H,1,0),VLOOKUP(E:E,'Мегавитрина на 21.09'!C:H,1,0))</f>
        <v>#N/A</v>
      </c>
      <c r="P951" s="27" t="e">
        <f>IF(ISNA(VLOOKUP(E:E,'Мегавитрина на 21.09'!C:H,2,0)), VLOOKUP(E:E,'Мегавитрина на 21.09'!D:H,1,0),VLOOKUP(E:E,'Мегавитрина на 21.09'!C:H,2,0))</f>
        <v>#N/A</v>
      </c>
      <c r="Q951" s="27" t="e">
        <f>IF(ISNA(VLOOKUP(E:E,'Мегавитрина на 21.09'!C:H,3,0)), VLOOKUP(E:E,'Мегавитрина на 21.09'!D:H,2,0),VLOOKUP(E:E,'Мегавитрина на 21.09'!C:H,3,0))</f>
        <v>#N/A</v>
      </c>
      <c r="R951" s="27" t="e">
        <f>IF(ISNA(VLOOKUP(E:E,'Мегавитрина на 21.09'!C:H,4,0)), VLOOKUP(E:E,'Мегавитрина на 21.09'!D:H,3,0),VLOOKUP(E:E,'Мегавитрина на 21.09'!C:H,4,0))</f>
        <v>#N/A</v>
      </c>
      <c r="S951" t="e">
        <f>IF(ISNA(VLOOKUP(E:E,'Мегавитрина на 21.09'!C:H,5,0)), VLOOKUP(E:E,'Мегавитрина на 21.09'!D:H,4,0),VLOOKUP(E:E,'Мегавитрина на 21.09'!C:H,5,0))</f>
        <v>#N/A</v>
      </c>
      <c r="T951" t="e">
        <f>IF(ISNA(VLOOKUP(E:E,'Мегавитрина на 21.09'!C:H,6,0)), VLOOKUP(E:E,'Мегавитрина на 21.09'!D:H,5,0),VLOOKUP(E:E,'Мегавитрина на 21.09'!C:H,6,0))</f>
        <v>#N/A</v>
      </c>
    </row>
    <row r="952" spans="1:20" ht="20.100000000000001" hidden="1" customHeight="1">
      <c r="A952">
        <v>2</v>
      </c>
      <c r="B952">
        <v>951</v>
      </c>
      <c r="C952" t="s">
        <v>260</v>
      </c>
      <c r="D952" t="s">
        <v>2765</v>
      </c>
      <c r="E952" t="s">
        <v>1217</v>
      </c>
      <c r="F952" t="s">
        <v>260</v>
      </c>
      <c r="J952" s="9" t="s">
        <v>266</v>
      </c>
      <c r="L952" t="e">
        <f>VLOOKUP(F952&amp;E952,'Атрибут-ТОД2'!F:F,1,0)</f>
        <v>#N/A</v>
      </c>
      <c r="O952" s="27" t="e">
        <f>IF(ISNA(VLOOKUP(E:E,'Мегавитрина на 21.09'!C:H,1,0)), VLOOKUP(E:E,'Мегавитрина на 21.09'!D:H,1,0),VLOOKUP(E:E,'Мегавитрина на 21.09'!C:H,1,0))</f>
        <v>#N/A</v>
      </c>
      <c r="P952" s="27" t="e">
        <f>IF(ISNA(VLOOKUP(E:E,'Мегавитрина на 21.09'!C:H,2,0)), VLOOKUP(E:E,'Мегавитрина на 21.09'!D:H,1,0),VLOOKUP(E:E,'Мегавитрина на 21.09'!C:H,2,0))</f>
        <v>#N/A</v>
      </c>
      <c r="Q952" s="27" t="e">
        <f>IF(ISNA(VLOOKUP(E:E,'Мегавитрина на 21.09'!C:H,3,0)), VLOOKUP(E:E,'Мегавитрина на 21.09'!D:H,2,0),VLOOKUP(E:E,'Мегавитрина на 21.09'!C:H,3,0))</f>
        <v>#N/A</v>
      </c>
      <c r="R952" s="27" t="e">
        <f>IF(ISNA(VLOOKUP(E:E,'Мегавитрина на 21.09'!C:H,4,0)), VLOOKUP(E:E,'Мегавитрина на 21.09'!D:H,3,0),VLOOKUP(E:E,'Мегавитрина на 21.09'!C:H,4,0))</f>
        <v>#N/A</v>
      </c>
      <c r="S952" t="e">
        <f>IF(ISNA(VLOOKUP(E:E,'Мегавитрина на 21.09'!C:H,5,0)), VLOOKUP(E:E,'Мегавитрина на 21.09'!D:H,4,0),VLOOKUP(E:E,'Мегавитрина на 21.09'!C:H,5,0))</f>
        <v>#N/A</v>
      </c>
      <c r="T952" t="e">
        <f>IF(ISNA(VLOOKUP(E:E,'Мегавитрина на 21.09'!C:H,6,0)), VLOOKUP(E:E,'Мегавитрина на 21.09'!D:H,5,0),VLOOKUP(E:E,'Мегавитрина на 21.09'!C:H,6,0))</f>
        <v>#N/A</v>
      </c>
    </row>
    <row r="953" spans="1:20" ht="20.100000000000001" hidden="1" customHeight="1">
      <c r="A953">
        <v>2</v>
      </c>
      <c r="B953">
        <v>952</v>
      </c>
      <c r="C953" t="s">
        <v>260</v>
      </c>
      <c r="D953" t="s">
        <v>2765</v>
      </c>
      <c r="E953" t="s">
        <v>1218</v>
      </c>
      <c r="F953" t="s">
        <v>260</v>
      </c>
      <c r="J953" s="9" t="s">
        <v>266</v>
      </c>
      <c r="L953" t="e">
        <f>VLOOKUP(F953&amp;E953,'Атрибут-ТОД2'!F:F,1,0)</f>
        <v>#N/A</v>
      </c>
      <c r="O953" s="27" t="e">
        <f>IF(ISNA(VLOOKUP(E:E,'Мегавитрина на 21.09'!C:H,1,0)), VLOOKUP(E:E,'Мегавитрина на 21.09'!D:H,1,0),VLOOKUP(E:E,'Мегавитрина на 21.09'!C:H,1,0))</f>
        <v>#N/A</v>
      </c>
      <c r="P953" s="27" t="e">
        <f>IF(ISNA(VLOOKUP(E:E,'Мегавитрина на 21.09'!C:H,2,0)), VLOOKUP(E:E,'Мегавитрина на 21.09'!D:H,1,0),VLOOKUP(E:E,'Мегавитрина на 21.09'!C:H,2,0))</f>
        <v>#N/A</v>
      </c>
      <c r="Q953" s="27" t="e">
        <f>IF(ISNA(VLOOKUP(E:E,'Мегавитрина на 21.09'!C:H,3,0)), VLOOKUP(E:E,'Мегавитрина на 21.09'!D:H,2,0),VLOOKUP(E:E,'Мегавитрина на 21.09'!C:H,3,0))</f>
        <v>#N/A</v>
      </c>
      <c r="R953" s="27" t="e">
        <f>IF(ISNA(VLOOKUP(E:E,'Мегавитрина на 21.09'!C:H,4,0)), VLOOKUP(E:E,'Мегавитрина на 21.09'!D:H,3,0),VLOOKUP(E:E,'Мегавитрина на 21.09'!C:H,4,0))</f>
        <v>#N/A</v>
      </c>
      <c r="S953" t="e">
        <f>IF(ISNA(VLOOKUP(E:E,'Мегавитрина на 21.09'!C:H,5,0)), VLOOKUP(E:E,'Мегавитрина на 21.09'!D:H,4,0),VLOOKUP(E:E,'Мегавитрина на 21.09'!C:H,5,0))</f>
        <v>#N/A</v>
      </c>
      <c r="T953" t="e">
        <f>IF(ISNA(VLOOKUP(E:E,'Мегавитрина на 21.09'!C:H,6,0)), VLOOKUP(E:E,'Мегавитрина на 21.09'!D:H,5,0),VLOOKUP(E:E,'Мегавитрина на 21.09'!C:H,6,0))</f>
        <v>#N/A</v>
      </c>
    </row>
    <row r="954" spans="1:20" ht="20.100000000000001" hidden="1" customHeight="1">
      <c r="A954">
        <v>2</v>
      </c>
      <c r="B954">
        <v>953</v>
      </c>
      <c r="C954" t="s">
        <v>260</v>
      </c>
      <c r="D954" t="s">
        <v>2765</v>
      </c>
      <c r="E954" t="s">
        <v>1219</v>
      </c>
      <c r="F954" t="s">
        <v>260</v>
      </c>
      <c r="J954" s="9" t="s">
        <v>266</v>
      </c>
      <c r="L954" t="e">
        <f>VLOOKUP(F954&amp;E954,'Атрибут-ТОД2'!F:F,1,0)</f>
        <v>#N/A</v>
      </c>
      <c r="O954" s="27" t="e">
        <f>IF(ISNA(VLOOKUP(E:E,'Мегавитрина на 21.09'!C:H,1,0)), VLOOKUP(E:E,'Мегавитрина на 21.09'!D:H,1,0),VLOOKUP(E:E,'Мегавитрина на 21.09'!C:H,1,0))</f>
        <v>#N/A</v>
      </c>
      <c r="P954" s="27" t="e">
        <f>IF(ISNA(VLOOKUP(E:E,'Мегавитрина на 21.09'!C:H,2,0)), VLOOKUP(E:E,'Мегавитрина на 21.09'!D:H,1,0),VLOOKUP(E:E,'Мегавитрина на 21.09'!C:H,2,0))</f>
        <v>#N/A</v>
      </c>
      <c r="Q954" s="27" t="e">
        <f>IF(ISNA(VLOOKUP(E:E,'Мегавитрина на 21.09'!C:H,3,0)), VLOOKUP(E:E,'Мегавитрина на 21.09'!D:H,2,0),VLOOKUP(E:E,'Мегавитрина на 21.09'!C:H,3,0))</f>
        <v>#N/A</v>
      </c>
      <c r="R954" s="27" t="e">
        <f>IF(ISNA(VLOOKUP(E:E,'Мегавитрина на 21.09'!C:H,4,0)), VLOOKUP(E:E,'Мегавитрина на 21.09'!D:H,3,0),VLOOKUP(E:E,'Мегавитрина на 21.09'!C:H,4,0))</f>
        <v>#N/A</v>
      </c>
      <c r="S954" t="e">
        <f>IF(ISNA(VLOOKUP(E:E,'Мегавитрина на 21.09'!C:H,5,0)), VLOOKUP(E:E,'Мегавитрина на 21.09'!D:H,4,0),VLOOKUP(E:E,'Мегавитрина на 21.09'!C:H,5,0))</f>
        <v>#N/A</v>
      </c>
      <c r="T954" t="e">
        <f>IF(ISNA(VLOOKUP(E:E,'Мегавитрина на 21.09'!C:H,6,0)), VLOOKUP(E:E,'Мегавитрина на 21.09'!D:H,5,0),VLOOKUP(E:E,'Мегавитрина на 21.09'!C:H,6,0))</f>
        <v>#N/A</v>
      </c>
    </row>
    <row r="955" spans="1:20" ht="20.100000000000001" hidden="1" customHeight="1">
      <c r="A955">
        <v>2</v>
      </c>
      <c r="B955">
        <v>954</v>
      </c>
      <c r="C955" t="s">
        <v>260</v>
      </c>
      <c r="D955" t="s">
        <v>2765</v>
      </c>
      <c r="E955" t="s">
        <v>1220</v>
      </c>
      <c r="F955" t="s">
        <v>260</v>
      </c>
      <c r="J955" s="9" t="s">
        <v>266</v>
      </c>
      <c r="L955" t="e">
        <f>VLOOKUP(F955&amp;E955,'Атрибут-ТОД2'!F:F,1,0)</f>
        <v>#N/A</v>
      </c>
      <c r="O955" s="27" t="e">
        <f>IF(ISNA(VLOOKUP(E:E,'Мегавитрина на 21.09'!C:H,1,0)), VLOOKUP(E:E,'Мегавитрина на 21.09'!D:H,1,0),VLOOKUP(E:E,'Мегавитрина на 21.09'!C:H,1,0))</f>
        <v>#N/A</v>
      </c>
      <c r="P955" s="27" t="e">
        <f>IF(ISNA(VLOOKUP(E:E,'Мегавитрина на 21.09'!C:H,2,0)), VLOOKUP(E:E,'Мегавитрина на 21.09'!D:H,1,0),VLOOKUP(E:E,'Мегавитрина на 21.09'!C:H,2,0))</f>
        <v>#N/A</v>
      </c>
      <c r="Q955" s="27" t="e">
        <f>IF(ISNA(VLOOKUP(E:E,'Мегавитрина на 21.09'!C:H,3,0)), VLOOKUP(E:E,'Мегавитрина на 21.09'!D:H,2,0),VLOOKUP(E:E,'Мегавитрина на 21.09'!C:H,3,0))</f>
        <v>#N/A</v>
      </c>
      <c r="R955" s="27" t="e">
        <f>IF(ISNA(VLOOKUP(E:E,'Мегавитрина на 21.09'!C:H,4,0)), VLOOKUP(E:E,'Мегавитрина на 21.09'!D:H,3,0),VLOOKUP(E:E,'Мегавитрина на 21.09'!C:H,4,0))</f>
        <v>#N/A</v>
      </c>
      <c r="S955" t="e">
        <f>IF(ISNA(VLOOKUP(E:E,'Мегавитрина на 21.09'!C:H,5,0)), VLOOKUP(E:E,'Мегавитрина на 21.09'!D:H,4,0),VLOOKUP(E:E,'Мегавитрина на 21.09'!C:H,5,0))</f>
        <v>#N/A</v>
      </c>
      <c r="T955" t="e">
        <f>IF(ISNA(VLOOKUP(E:E,'Мегавитрина на 21.09'!C:H,6,0)), VLOOKUP(E:E,'Мегавитрина на 21.09'!D:H,5,0),VLOOKUP(E:E,'Мегавитрина на 21.09'!C:H,6,0))</f>
        <v>#N/A</v>
      </c>
    </row>
    <row r="956" spans="1:20" ht="20.100000000000001" hidden="1" customHeight="1">
      <c r="A956">
        <v>2</v>
      </c>
      <c r="B956">
        <v>955</v>
      </c>
      <c r="C956" t="s">
        <v>260</v>
      </c>
      <c r="D956" t="s">
        <v>2765</v>
      </c>
      <c r="E956" t="s">
        <v>1221</v>
      </c>
      <c r="F956" t="s">
        <v>260</v>
      </c>
      <c r="J956" s="9" t="s">
        <v>266</v>
      </c>
      <c r="L956" t="e">
        <f>VLOOKUP(F956&amp;E956,'Атрибут-ТОД2'!F:F,1,0)</f>
        <v>#N/A</v>
      </c>
      <c r="O956" s="27" t="e">
        <f>IF(ISNA(VLOOKUP(E:E,'Мегавитрина на 21.09'!C:H,1,0)), VLOOKUP(E:E,'Мегавитрина на 21.09'!D:H,1,0),VLOOKUP(E:E,'Мегавитрина на 21.09'!C:H,1,0))</f>
        <v>#N/A</v>
      </c>
      <c r="P956" s="27" t="e">
        <f>IF(ISNA(VLOOKUP(E:E,'Мегавитрина на 21.09'!C:H,2,0)), VLOOKUP(E:E,'Мегавитрина на 21.09'!D:H,1,0),VLOOKUP(E:E,'Мегавитрина на 21.09'!C:H,2,0))</f>
        <v>#N/A</v>
      </c>
      <c r="Q956" s="27" t="e">
        <f>IF(ISNA(VLOOKUP(E:E,'Мегавитрина на 21.09'!C:H,3,0)), VLOOKUP(E:E,'Мегавитрина на 21.09'!D:H,2,0),VLOOKUP(E:E,'Мегавитрина на 21.09'!C:H,3,0))</f>
        <v>#N/A</v>
      </c>
      <c r="R956" s="27" t="e">
        <f>IF(ISNA(VLOOKUP(E:E,'Мегавитрина на 21.09'!C:H,4,0)), VLOOKUP(E:E,'Мегавитрина на 21.09'!D:H,3,0),VLOOKUP(E:E,'Мегавитрина на 21.09'!C:H,4,0))</f>
        <v>#N/A</v>
      </c>
      <c r="S956" t="e">
        <f>IF(ISNA(VLOOKUP(E:E,'Мегавитрина на 21.09'!C:H,5,0)), VLOOKUP(E:E,'Мегавитрина на 21.09'!D:H,4,0),VLOOKUP(E:E,'Мегавитрина на 21.09'!C:H,5,0))</f>
        <v>#N/A</v>
      </c>
      <c r="T956" t="e">
        <f>IF(ISNA(VLOOKUP(E:E,'Мегавитрина на 21.09'!C:H,6,0)), VLOOKUP(E:E,'Мегавитрина на 21.09'!D:H,5,0),VLOOKUP(E:E,'Мегавитрина на 21.09'!C:H,6,0))</f>
        <v>#N/A</v>
      </c>
    </row>
    <row r="957" spans="1:20" ht="20.100000000000001" hidden="1" customHeight="1">
      <c r="A957">
        <v>2</v>
      </c>
      <c r="B957">
        <v>956</v>
      </c>
      <c r="C957" t="s">
        <v>260</v>
      </c>
      <c r="D957" t="s">
        <v>2765</v>
      </c>
      <c r="E957" t="s">
        <v>1222</v>
      </c>
      <c r="F957" t="s">
        <v>260</v>
      </c>
      <c r="J957" s="9" t="s">
        <v>266</v>
      </c>
      <c r="L957" t="e">
        <f>VLOOKUP(F957&amp;E957,'Атрибут-ТОД2'!F:F,1,0)</f>
        <v>#N/A</v>
      </c>
      <c r="O957" s="27" t="e">
        <f>IF(ISNA(VLOOKUP(E:E,'Мегавитрина на 21.09'!C:H,1,0)), VLOOKUP(E:E,'Мегавитрина на 21.09'!D:H,1,0),VLOOKUP(E:E,'Мегавитрина на 21.09'!C:H,1,0))</f>
        <v>#N/A</v>
      </c>
      <c r="P957" s="27" t="e">
        <f>IF(ISNA(VLOOKUP(E:E,'Мегавитрина на 21.09'!C:H,2,0)), VLOOKUP(E:E,'Мегавитрина на 21.09'!D:H,1,0),VLOOKUP(E:E,'Мегавитрина на 21.09'!C:H,2,0))</f>
        <v>#N/A</v>
      </c>
      <c r="Q957" s="27" t="e">
        <f>IF(ISNA(VLOOKUP(E:E,'Мегавитрина на 21.09'!C:H,3,0)), VLOOKUP(E:E,'Мегавитрина на 21.09'!D:H,2,0),VLOOKUP(E:E,'Мегавитрина на 21.09'!C:H,3,0))</f>
        <v>#N/A</v>
      </c>
      <c r="R957" s="27" t="e">
        <f>IF(ISNA(VLOOKUP(E:E,'Мегавитрина на 21.09'!C:H,4,0)), VLOOKUP(E:E,'Мегавитрина на 21.09'!D:H,3,0),VLOOKUP(E:E,'Мегавитрина на 21.09'!C:H,4,0))</f>
        <v>#N/A</v>
      </c>
      <c r="S957" t="e">
        <f>IF(ISNA(VLOOKUP(E:E,'Мегавитрина на 21.09'!C:H,5,0)), VLOOKUP(E:E,'Мегавитрина на 21.09'!D:H,4,0),VLOOKUP(E:E,'Мегавитрина на 21.09'!C:H,5,0))</f>
        <v>#N/A</v>
      </c>
      <c r="T957" t="e">
        <f>IF(ISNA(VLOOKUP(E:E,'Мегавитрина на 21.09'!C:H,6,0)), VLOOKUP(E:E,'Мегавитрина на 21.09'!D:H,5,0),VLOOKUP(E:E,'Мегавитрина на 21.09'!C:H,6,0))</f>
        <v>#N/A</v>
      </c>
    </row>
    <row r="958" spans="1:20" ht="20.100000000000001" hidden="1" customHeight="1">
      <c r="A958">
        <v>2</v>
      </c>
      <c r="B958">
        <v>957</v>
      </c>
      <c r="C958" t="s">
        <v>260</v>
      </c>
      <c r="D958" t="s">
        <v>2765</v>
      </c>
      <c r="E958" t="s">
        <v>1223</v>
      </c>
      <c r="F958" t="s">
        <v>260</v>
      </c>
      <c r="J958" s="9" t="s">
        <v>266</v>
      </c>
      <c r="L958" t="e">
        <f>VLOOKUP(F958&amp;E958,'Атрибут-ТОД2'!F:F,1,0)</f>
        <v>#N/A</v>
      </c>
      <c r="O958" s="27" t="e">
        <f>IF(ISNA(VLOOKUP(E:E,'Мегавитрина на 21.09'!C:H,1,0)), VLOOKUP(E:E,'Мегавитрина на 21.09'!D:H,1,0),VLOOKUP(E:E,'Мегавитрина на 21.09'!C:H,1,0))</f>
        <v>#N/A</v>
      </c>
      <c r="P958" s="27" t="e">
        <f>IF(ISNA(VLOOKUP(E:E,'Мегавитрина на 21.09'!C:H,2,0)), VLOOKUP(E:E,'Мегавитрина на 21.09'!D:H,1,0),VLOOKUP(E:E,'Мегавитрина на 21.09'!C:H,2,0))</f>
        <v>#N/A</v>
      </c>
      <c r="Q958" s="27" t="e">
        <f>IF(ISNA(VLOOKUP(E:E,'Мегавитрина на 21.09'!C:H,3,0)), VLOOKUP(E:E,'Мегавитрина на 21.09'!D:H,2,0),VLOOKUP(E:E,'Мегавитрина на 21.09'!C:H,3,0))</f>
        <v>#N/A</v>
      </c>
      <c r="R958" s="27" t="e">
        <f>IF(ISNA(VLOOKUP(E:E,'Мегавитрина на 21.09'!C:H,4,0)), VLOOKUP(E:E,'Мегавитрина на 21.09'!D:H,3,0),VLOOKUP(E:E,'Мегавитрина на 21.09'!C:H,4,0))</f>
        <v>#N/A</v>
      </c>
      <c r="S958" t="e">
        <f>IF(ISNA(VLOOKUP(E:E,'Мегавитрина на 21.09'!C:H,5,0)), VLOOKUP(E:E,'Мегавитрина на 21.09'!D:H,4,0),VLOOKUP(E:E,'Мегавитрина на 21.09'!C:H,5,0))</f>
        <v>#N/A</v>
      </c>
      <c r="T958" t="e">
        <f>IF(ISNA(VLOOKUP(E:E,'Мегавитрина на 21.09'!C:H,6,0)), VLOOKUP(E:E,'Мегавитрина на 21.09'!D:H,5,0),VLOOKUP(E:E,'Мегавитрина на 21.09'!C:H,6,0))</f>
        <v>#N/A</v>
      </c>
    </row>
    <row r="959" spans="1:20" ht="20.100000000000001" hidden="1" customHeight="1">
      <c r="A959">
        <v>2</v>
      </c>
      <c r="B959">
        <v>958</v>
      </c>
      <c r="C959" t="s">
        <v>260</v>
      </c>
      <c r="D959" t="s">
        <v>2765</v>
      </c>
      <c r="E959" t="s">
        <v>1224</v>
      </c>
      <c r="F959" t="s">
        <v>260</v>
      </c>
      <c r="J959" s="9" t="s">
        <v>266</v>
      </c>
      <c r="L959" t="e">
        <f>VLOOKUP(F959&amp;E959,'Атрибут-ТОД2'!F:F,1,0)</f>
        <v>#N/A</v>
      </c>
      <c r="O959" s="27" t="e">
        <f>IF(ISNA(VLOOKUP(E:E,'Мегавитрина на 21.09'!C:H,1,0)), VLOOKUP(E:E,'Мегавитрина на 21.09'!D:H,1,0),VLOOKUP(E:E,'Мегавитрина на 21.09'!C:H,1,0))</f>
        <v>#N/A</v>
      </c>
      <c r="P959" s="27" t="e">
        <f>IF(ISNA(VLOOKUP(E:E,'Мегавитрина на 21.09'!C:H,2,0)), VLOOKUP(E:E,'Мегавитрина на 21.09'!D:H,1,0),VLOOKUP(E:E,'Мегавитрина на 21.09'!C:H,2,0))</f>
        <v>#N/A</v>
      </c>
      <c r="Q959" s="27" t="e">
        <f>IF(ISNA(VLOOKUP(E:E,'Мегавитрина на 21.09'!C:H,3,0)), VLOOKUP(E:E,'Мегавитрина на 21.09'!D:H,2,0),VLOOKUP(E:E,'Мегавитрина на 21.09'!C:H,3,0))</f>
        <v>#N/A</v>
      </c>
      <c r="R959" s="27" t="e">
        <f>IF(ISNA(VLOOKUP(E:E,'Мегавитрина на 21.09'!C:H,4,0)), VLOOKUP(E:E,'Мегавитрина на 21.09'!D:H,3,0),VLOOKUP(E:E,'Мегавитрина на 21.09'!C:H,4,0))</f>
        <v>#N/A</v>
      </c>
      <c r="S959" t="e">
        <f>IF(ISNA(VLOOKUP(E:E,'Мегавитрина на 21.09'!C:H,5,0)), VLOOKUP(E:E,'Мегавитрина на 21.09'!D:H,4,0),VLOOKUP(E:E,'Мегавитрина на 21.09'!C:H,5,0))</f>
        <v>#N/A</v>
      </c>
      <c r="T959" t="e">
        <f>IF(ISNA(VLOOKUP(E:E,'Мегавитрина на 21.09'!C:H,6,0)), VLOOKUP(E:E,'Мегавитрина на 21.09'!D:H,5,0),VLOOKUP(E:E,'Мегавитрина на 21.09'!C:H,6,0))</f>
        <v>#N/A</v>
      </c>
    </row>
    <row r="960" spans="1:20" ht="20.100000000000001" hidden="1" customHeight="1">
      <c r="A960">
        <v>2</v>
      </c>
      <c r="B960">
        <v>959</v>
      </c>
      <c r="C960" t="s">
        <v>260</v>
      </c>
      <c r="D960" t="s">
        <v>2765</v>
      </c>
      <c r="E960" t="s">
        <v>1225</v>
      </c>
      <c r="F960" t="s">
        <v>260</v>
      </c>
      <c r="J960" s="9" t="s">
        <v>266</v>
      </c>
      <c r="L960" t="e">
        <f>VLOOKUP(F960&amp;E960,'Атрибут-ТОД2'!F:F,1,0)</f>
        <v>#N/A</v>
      </c>
      <c r="O960" s="27" t="e">
        <f>IF(ISNA(VLOOKUP(E:E,'Мегавитрина на 21.09'!C:H,1,0)), VLOOKUP(E:E,'Мегавитрина на 21.09'!D:H,1,0),VLOOKUP(E:E,'Мегавитрина на 21.09'!C:H,1,0))</f>
        <v>#N/A</v>
      </c>
      <c r="P960" s="27" t="e">
        <f>IF(ISNA(VLOOKUP(E:E,'Мегавитрина на 21.09'!C:H,2,0)), VLOOKUP(E:E,'Мегавитрина на 21.09'!D:H,1,0),VLOOKUP(E:E,'Мегавитрина на 21.09'!C:H,2,0))</f>
        <v>#N/A</v>
      </c>
      <c r="Q960" s="27" t="e">
        <f>IF(ISNA(VLOOKUP(E:E,'Мегавитрина на 21.09'!C:H,3,0)), VLOOKUP(E:E,'Мегавитрина на 21.09'!D:H,2,0),VLOOKUP(E:E,'Мегавитрина на 21.09'!C:H,3,0))</f>
        <v>#N/A</v>
      </c>
      <c r="R960" s="27" t="e">
        <f>IF(ISNA(VLOOKUP(E:E,'Мегавитрина на 21.09'!C:H,4,0)), VLOOKUP(E:E,'Мегавитрина на 21.09'!D:H,3,0),VLOOKUP(E:E,'Мегавитрина на 21.09'!C:H,4,0))</f>
        <v>#N/A</v>
      </c>
      <c r="S960" t="e">
        <f>IF(ISNA(VLOOKUP(E:E,'Мегавитрина на 21.09'!C:H,5,0)), VLOOKUP(E:E,'Мегавитрина на 21.09'!D:H,4,0),VLOOKUP(E:E,'Мегавитрина на 21.09'!C:H,5,0))</f>
        <v>#N/A</v>
      </c>
      <c r="T960" t="e">
        <f>IF(ISNA(VLOOKUP(E:E,'Мегавитрина на 21.09'!C:H,6,0)), VLOOKUP(E:E,'Мегавитрина на 21.09'!D:H,5,0),VLOOKUP(E:E,'Мегавитрина на 21.09'!C:H,6,0))</f>
        <v>#N/A</v>
      </c>
    </row>
    <row r="961" spans="1:20" ht="20.100000000000001" hidden="1" customHeight="1">
      <c r="A961">
        <v>2</v>
      </c>
      <c r="B961">
        <v>960</v>
      </c>
      <c r="C961" t="s">
        <v>260</v>
      </c>
      <c r="D961" t="s">
        <v>2765</v>
      </c>
      <c r="E961" t="s">
        <v>1226</v>
      </c>
      <c r="F961" t="s">
        <v>260</v>
      </c>
      <c r="J961" s="9" t="s">
        <v>266</v>
      </c>
      <c r="L961" t="e">
        <f>VLOOKUP(F961&amp;E961,'Атрибут-ТОД2'!F:F,1,0)</f>
        <v>#N/A</v>
      </c>
      <c r="O961" s="27" t="e">
        <f>IF(ISNA(VLOOKUP(E:E,'Мегавитрина на 21.09'!C:H,1,0)), VLOOKUP(E:E,'Мегавитрина на 21.09'!D:H,1,0),VLOOKUP(E:E,'Мегавитрина на 21.09'!C:H,1,0))</f>
        <v>#N/A</v>
      </c>
      <c r="P961" s="27" t="e">
        <f>IF(ISNA(VLOOKUP(E:E,'Мегавитрина на 21.09'!C:H,2,0)), VLOOKUP(E:E,'Мегавитрина на 21.09'!D:H,1,0),VLOOKUP(E:E,'Мегавитрина на 21.09'!C:H,2,0))</f>
        <v>#N/A</v>
      </c>
      <c r="Q961" s="27" t="e">
        <f>IF(ISNA(VLOOKUP(E:E,'Мегавитрина на 21.09'!C:H,3,0)), VLOOKUP(E:E,'Мегавитрина на 21.09'!D:H,2,0),VLOOKUP(E:E,'Мегавитрина на 21.09'!C:H,3,0))</f>
        <v>#N/A</v>
      </c>
      <c r="R961" s="27" t="e">
        <f>IF(ISNA(VLOOKUP(E:E,'Мегавитрина на 21.09'!C:H,4,0)), VLOOKUP(E:E,'Мегавитрина на 21.09'!D:H,3,0),VLOOKUP(E:E,'Мегавитрина на 21.09'!C:H,4,0))</f>
        <v>#N/A</v>
      </c>
      <c r="S961" t="e">
        <f>IF(ISNA(VLOOKUP(E:E,'Мегавитрина на 21.09'!C:H,5,0)), VLOOKUP(E:E,'Мегавитрина на 21.09'!D:H,4,0),VLOOKUP(E:E,'Мегавитрина на 21.09'!C:H,5,0))</f>
        <v>#N/A</v>
      </c>
      <c r="T961" t="e">
        <f>IF(ISNA(VLOOKUP(E:E,'Мегавитрина на 21.09'!C:H,6,0)), VLOOKUP(E:E,'Мегавитрина на 21.09'!D:H,5,0),VLOOKUP(E:E,'Мегавитрина на 21.09'!C:H,6,0))</f>
        <v>#N/A</v>
      </c>
    </row>
    <row r="962" spans="1:20" ht="20.100000000000001" hidden="1" customHeight="1">
      <c r="A962">
        <v>2</v>
      </c>
      <c r="B962">
        <v>961</v>
      </c>
      <c r="C962" t="s">
        <v>260</v>
      </c>
      <c r="D962" t="s">
        <v>2765</v>
      </c>
      <c r="E962" t="s">
        <v>1032</v>
      </c>
      <c r="F962" t="s">
        <v>260</v>
      </c>
      <c r="J962" s="9" t="s">
        <v>266</v>
      </c>
      <c r="L962" t="e">
        <f>VLOOKUP(F962&amp;E962,'Атрибут-ТОД2'!F:F,1,0)</f>
        <v>#N/A</v>
      </c>
      <c r="O962" s="27" t="str">
        <f>IF(ISNA(VLOOKUP(E:E,'Мегавитрина на 21.09'!C:H,1,0)), VLOOKUP(E:E,'Мегавитрина на 21.09'!D:H,1,0),VLOOKUP(E:E,'Мегавитрина на 21.09'!C:H,1,0))</f>
        <v>prd_crd_cc_active_nflag</v>
      </c>
      <c r="P962" s="27" t="str">
        <f>IF(ISNA(VLOOKUP(E:E,'Мегавитрина на 21.09'!C:H,2,0)), VLOOKUP(E:E,'Мегавитрина на 21.09'!D:H,1,0),VLOOKUP(E:E,'Мегавитрина на 21.09'!C:H,2,0))</f>
        <v>ppc_crd_cc_active_nflag</v>
      </c>
      <c r="Q962" s="27" t="str">
        <f>IF(ISNA(VLOOKUP(E:E,'Мегавитрина на 21.09'!C:H,3,0)), VLOOKUP(E:E,'Мегавитрина на 21.09'!D:H,2,0),VLOOKUP(E:E,'Мегавитрина на 21.09'!C:H,3,0))</f>
        <v>Флаг активности клиента по продукту "Кредитная карта" за 3 мес.</v>
      </c>
      <c r="R962" s="27" t="str">
        <f>IF(ISNA(VLOOKUP(E:E,'Мегавитрина на 21.09'!C:H,4,0)), VLOOKUP(E:E,'Мегавитрина на 21.09'!D:H,3,0),VLOOKUP(E:E,'Мегавитрина на 21.09'!C:H,4,0))</f>
        <v>custom_rb_card.card;
custom_rb_card.card_agrmnt;
custom_rb_card.txn_mnth; 
custom_rb_card.card_product;
custom_rb_sbol.SBOL_FORM_TYPE;
custom_rb_sbol.SBOL_OPER</v>
      </c>
      <c r="S962">
        <f>IF(ISNA(VLOOKUP(E:E,'Мегавитрина на 21.09'!C:H,5,0)), VLOOKUP(E:E,'Мегавитрина на 21.09'!D:H,4,0),VLOOKUP(E:E,'Мегавитрина на 21.09'!C:H,5,0))</f>
        <v>0</v>
      </c>
      <c r="T962" t="str">
        <f>IF(ISNA(VLOOKUP(E:E,'Мегавитрина на 21.09'!C:H,6,0)), VLOOKUP(E:E,'Мегавитрина на 21.09'!D:H,5,0),VLOOKUP(E:E,'Мегавитрина на 21.09'!C:H,6,0))</f>
        <v>Max(CASE WHEN caa.crd_prod_cat_cd = 'CR' THEN caa.prd_crd_active_nflag ELSE 0 END) AS prd_crd_cc_active_nflag,</v>
      </c>
    </row>
    <row r="963" spans="1:20" ht="20.100000000000001" hidden="1" customHeight="1">
      <c r="A963">
        <v>2</v>
      </c>
      <c r="B963">
        <v>962</v>
      </c>
      <c r="C963" t="s">
        <v>260</v>
      </c>
      <c r="D963" t="s">
        <v>2765</v>
      </c>
      <c r="E963" t="s">
        <v>1033</v>
      </c>
      <c r="F963" t="s">
        <v>260</v>
      </c>
      <c r="J963" s="9" t="s">
        <v>266</v>
      </c>
      <c r="L963" t="e">
        <f>VLOOKUP(F963&amp;E963,'Атрибут-ТОД2'!F:F,1,0)</f>
        <v>#N/A</v>
      </c>
      <c r="O963" s="27" t="str">
        <f>IF(ISNA(VLOOKUP(E:E,'Мегавитрина на 21.09'!C:H,1,0)), VLOOKUP(E:E,'Мегавитрина на 21.09'!D:H,1,0),VLOOKUP(E:E,'Мегавитрина на 21.09'!C:H,1,0))</f>
        <v>prd_crd_cc_active_qty</v>
      </c>
      <c r="P963" s="27" t="str">
        <f>IF(ISNA(VLOOKUP(E:E,'Мегавитрина на 21.09'!C:H,2,0)), VLOOKUP(E:E,'Мегавитрина на 21.09'!D:H,1,0),VLOOKUP(E:E,'Мегавитрина на 21.09'!C:H,2,0))</f>
        <v>ppc_crd_cc_active_qty</v>
      </c>
      <c r="Q963" s="27" t="str">
        <f>IF(ISNA(VLOOKUP(E:E,'Мегавитрина на 21.09'!C:H,3,0)), VLOOKUP(E:E,'Мегавитрина на 21.09'!D:H,2,0),VLOOKUP(E:E,'Мегавитрина на 21.09'!C:H,3,0))</f>
        <v>Количество активных кредитных карт (пластиков) за 3 мес.</v>
      </c>
      <c r="R963" s="27" t="str">
        <f>IF(ISNA(VLOOKUP(E:E,'Мегавитрина на 21.09'!C:H,4,0)), VLOOKUP(E:E,'Мегавитрина на 21.09'!D:H,3,0),VLOOKUP(E:E,'Мегавитрина на 21.09'!C:H,4,0))</f>
        <v>custom_rb_card.card;
custom_rb_card.card_agrmnt;
custom_rb_card.txn_mnth; 
custom_rb_card.card_product;
custom_rb_sbol.SBOL_FORM_TYPE;
custom_rb_sbol.SBOL_OPER</v>
      </c>
      <c r="S963">
        <f>IF(ISNA(VLOOKUP(E:E,'Мегавитрина на 21.09'!C:H,5,0)), VLOOKUP(E:E,'Мегавитрина на 21.09'!D:H,4,0),VLOOKUP(E:E,'Мегавитрина на 21.09'!C:H,5,0))</f>
        <v>0</v>
      </c>
      <c r="T963" t="str">
        <f>IF(ISNA(VLOOKUP(E:E,'Мегавитрина на 21.09'!C:H,6,0)), VLOOKUP(E:E,'Мегавитрина на 21.09'!D:H,5,0),VLOOKUP(E:E,'Мегавитрина на 21.09'!C:H,6,0))</f>
        <v>Sum(CASE WHEN caa.crd_prod_cat_cd = 'CR' THEN caa.prd_crd_active_qty ELSE 0 END) AS prd_crd_cc_active_qty,</v>
      </c>
    </row>
    <row r="964" spans="1:20" ht="20.100000000000001" hidden="1" customHeight="1">
      <c r="A964">
        <v>2</v>
      </c>
      <c r="B964">
        <v>963</v>
      </c>
      <c r="C964" t="s">
        <v>260</v>
      </c>
      <c r="D964" t="s">
        <v>2765</v>
      </c>
      <c r="E964" t="s">
        <v>1034</v>
      </c>
      <c r="F964" t="s">
        <v>260</v>
      </c>
      <c r="J964" s="9" t="s">
        <v>266</v>
      </c>
      <c r="L964" t="e">
        <f>VLOOKUP(F964&amp;E964,'Атрибут-ТОД2'!F:F,1,0)</f>
        <v>#N/A</v>
      </c>
      <c r="O964" s="27" t="str">
        <f>IF(ISNA(VLOOKUP(E:E,'Мегавитрина на 21.09'!C:H,1,0)), VLOOKUP(E:E,'Мегавитрина на 21.09'!D:H,1,0),VLOOKUP(E:E,'Мегавитрина на 21.09'!C:H,1,0))</f>
        <v>prd_crd_dc_active_1m_nflag</v>
      </c>
      <c r="P964" s="27" t="str">
        <f>IF(ISNA(VLOOKUP(E:E,'Мегавитрина на 21.09'!C:H,2,0)), VLOOKUP(E:E,'Мегавитрина на 21.09'!D:H,1,0),VLOOKUP(E:E,'Мегавитрина на 21.09'!C:H,2,0))</f>
        <v>ppc_crd_dc_active_1m_nflag</v>
      </c>
      <c r="Q964" s="27" t="str">
        <f>IF(ISNA(VLOOKUP(E:E,'Мегавитрина на 21.09'!C:H,3,0)), VLOOKUP(E:E,'Мегавитрина на 21.09'!D:H,2,0),VLOOKUP(E:E,'Мегавитрина на 21.09'!C:H,3,0))</f>
        <v>Флаг активности клиента по продукту "Дебетовая карта" за 1 мес.</v>
      </c>
      <c r="R964" s="27" t="str">
        <f>IF(ISNA(VLOOKUP(E:E,'Мегавитрина на 21.09'!C:H,4,0)), VLOOKUP(E:E,'Мегавитрина на 21.09'!D:H,3,0),VLOOKUP(E:E,'Мегавитрина на 21.09'!C:H,4,0))</f>
        <v>custom_rb_card.card;
custom_rb_card.card_agrmnt;
custom_rb_card.txn_mnth; 
custom_rb_card.card_product;
custom_rb_sbol.SBOL_FORM_TYPE;
custom_rb_sbol.SBOL_OPER</v>
      </c>
      <c r="S964">
        <f>IF(ISNA(VLOOKUP(E:E,'Мегавитрина на 21.09'!C:H,5,0)), VLOOKUP(E:E,'Мегавитрина на 21.09'!D:H,4,0),VLOOKUP(E:E,'Мегавитрина на 21.09'!C:H,5,0))</f>
        <v>0</v>
      </c>
      <c r="T964" t="str">
        <f>IF(ISNA(VLOOKUP(E:E,'Мегавитрина на 21.09'!C:H,6,0)), VLOOKUP(E:E,'Мегавитрина на 21.09'!D:H,5,0),VLOOKUP(E:E,'Мегавитрина на 21.09'!C:H,6,0))</f>
        <v>Max(CASE WHEN caa.crd_prod_cat_cd = 'DB' THEN caa.prd_crd_active_1m_nflag ELSE 0 END) AS prd_crd_dc_active_1m_nflag,</v>
      </c>
    </row>
    <row r="965" spans="1:20" ht="20.100000000000001" hidden="1" customHeight="1">
      <c r="A965">
        <v>2</v>
      </c>
      <c r="B965">
        <v>964</v>
      </c>
      <c r="C965" t="s">
        <v>260</v>
      </c>
      <c r="D965" t="s">
        <v>2765</v>
      </c>
      <c r="E965" t="s">
        <v>1227</v>
      </c>
      <c r="F965" t="s">
        <v>260</v>
      </c>
      <c r="J965" s="9" t="s">
        <v>266</v>
      </c>
      <c r="L965" t="e">
        <f>VLOOKUP(F965&amp;E965,'Атрибут-ТОД2'!F:F,1,0)</f>
        <v>#N/A</v>
      </c>
      <c r="O965" s="27" t="e">
        <f>IF(ISNA(VLOOKUP(E:E,'Мегавитрина на 21.09'!C:H,1,0)), VLOOKUP(E:E,'Мегавитрина на 21.09'!D:H,1,0),VLOOKUP(E:E,'Мегавитрина на 21.09'!C:H,1,0))</f>
        <v>#N/A</v>
      </c>
      <c r="P965" s="27" t="e">
        <f>IF(ISNA(VLOOKUP(E:E,'Мегавитрина на 21.09'!C:H,2,0)), VLOOKUP(E:E,'Мегавитрина на 21.09'!D:H,1,0),VLOOKUP(E:E,'Мегавитрина на 21.09'!C:H,2,0))</f>
        <v>#N/A</v>
      </c>
      <c r="Q965" s="27" t="e">
        <f>IF(ISNA(VLOOKUP(E:E,'Мегавитрина на 21.09'!C:H,3,0)), VLOOKUP(E:E,'Мегавитрина на 21.09'!D:H,2,0),VLOOKUP(E:E,'Мегавитрина на 21.09'!C:H,3,0))</f>
        <v>#N/A</v>
      </c>
      <c r="R965" s="27" t="e">
        <f>IF(ISNA(VLOOKUP(E:E,'Мегавитрина на 21.09'!C:H,4,0)), VLOOKUP(E:E,'Мегавитрина на 21.09'!D:H,3,0),VLOOKUP(E:E,'Мегавитрина на 21.09'!C:H,4,0))</f>
        <v>#N/A</v>
      </c>
      <c r="S965" t="e">
        <f>IF(ISNA(VLOOKUP(E:E,'Мегавитрина на 21.09'!C:H,5,0)), VLOOKUP(E:E,'Мегавитрина на 21.09'!D:H,4,0),VLOOKUP(E:E,'Мегавитрина на 21.09'!C:H,5,0))</f>
        <v>#N/A</v>
      </c>
      <c r="T965" t="e">
        <f>IF(ISNA(VLOOKUP(E:E,'Мегавитрина на 21.09'!C:H,6,0)), VLOOKUP(E:E,'Мегавитрина на 21.09'!D:H,5,0),VLOOKUP(E:E,'Мегавитрина на 21.09'!C:H,6,0))</f>
        <v>#N/A</v>
      </c>
    </row>
    <row r="966" spans="1:20" ht="20.100000000000001" hidden="1" customHeight="1">
      <c r="A966">
        <v>2</v>
      </c>
      <c r="B966">
        <v>965</v>
      </c>
      <c r="C966" t="s">
        <v>260</v>
      </c>
      <c r="D966" t="s">
        <v>2765</v>
      </c>
      <c r="E966" t="s">
        <v>1228</v>
      </c>
      <c r="F966" t="s">
        <v>260</v>
      </c>
      <c r="J966" s="9" t="s">
        <v>266</v>
      </c>
      <c r="L966" t="e">
        <f>VLOOKUP(F966&amp;E966,'Атрибут-ТОД2'!F:F,1,0)</f>
        <v>#N/A</v>
      </c>
      <c r="O966" s="27" t="e">
        <f>IF(ISNA(VLOOKUP(E:E,'Мегавитрина на 21.09'!C:H,1,0)), VLOOKUP(E:E,'Мегавитрина на 21.09'!D:H,1,0),VLOOKUP(E:E,'Мегавитрина на 21.09'!C:H,1,0))</f>
        <v>#N/A</v>
      </c>
      <c r="P966" s="27" t="e">
        <f>IF(ISNA(VLOOKUP(E:E,'Мегавитрина на 21.09'!C:H,2,0)), VLOOKUP(E:E,'Мегавитрина на 21.09'!D:H,1,0),VLOOKUP(E:E,'Мегавитрина на 21.09'!C:H,2,0))</f>
        <v>#N/A</v>
      </c>
      <c r="Q966" s="27" t="e">
        <f>IF(ISNA(VLOOKUP(E:E,'Мегавитрина на 21.09'!C:H,3,0)), VLOOKUP(E:E,'Мегавитрина на 21.09'!D:H,2,0),VLOOKUP(E:E,'Мегавитрина на 21.09'!C:H,3,0))</f>
        <v>#N/A</v>
      </c>
      <c r="R966" s="27" t="e">
        <f>IF(ISNA(VLOOKUP(E:E,'Мегавитрина на 21.09'!C:H,4,0)), VLOOKUP(E:E,'Мегавитрина на 21.09'!D:H,3,0),VLOOKUP(E:E,'Мегавитрина на 21.09'!C:H,4,0))</f>
        <v>#N/A</v>
      </c>
      <c r="S966" t="e">
        <f>IF(ISNA(VLOOKUP(E:E,'Мегавитрина на 21.09'!C:H,5,0)), VLOOKUP(E:E,'Мегавитрина на 21.09'!D:H,4,0),VLOOKUP(E:E,'Мегавитрина на 21.09'!C:H,5,0))</f>
        <v>#N/A</v>
      </c>
      <c r="T966" t="e">
        <f>IF(ISNA(VLOOKUP(E:E,'Мегавитрина на 21.09'!C:H,6,0)), VLOOKUP(E:E,'Мегавитрина на 21.09'!D:H,5,0),VLOOKUP(E:E,'Мегавитрина на 21.09'!C:H,6,0))</f>
        <v>#N/A</v>
      </c>
    </row>
    <row r="967" spans="1:20" ht="20.100000000000001" hidden="1" customHeight="1">
      <c r="A967">
        <v>2</v>
      </c>
      <c r="B967">
        <v>966</v>
      </c>
      <c r="C967" t="s">
        <v>260</v>
      </c>
      <c r="D967" t="s">
        <v>2765</v>
      </c>
      <c r="E967" t="s">
        <v>1229</v>
      </c>
      <c r="F967" t="s">
        <v>260</v>
      </c>
      <c r="J967" s="9" t="s">
        <v>266</v>
      </c>
      <c r="L967" t="e">
        <f>VLOOKUP(F967&amp;E967,'Атрибут-ТОД2'!F:F,1,0)</f>
        <v>#N/A</v>
      </c>
      <c r="O967" s="27" t="e">
        <f>IF(ISNA(VLOOKUP(E:E,'Мегавитрина на 21.09'!C:H,1,0)), VLOOKUP(E:E,'Мегавитрина на 21.09'!D:H,1,0),VLOOKUP(E:E,'Мегавитрина на 21.09'!C:H,1,0))</f>
        <v>#N/A</v>
      </c>
      <c r="P967" s="27" t="e">
        <f>IF(ISNA(VLOOKUP(E:E,'Мегавитрина на 21.09'!C:H,2,0)), VLOOKUP(E:E,'Мегавитрина на 21.09'!D:H,1,0),VLOOKUP(E:E,'Мегавитрина на 21.09'!C:H,2,0))</f>
        <v>#N/A</v>
      </c>
      <c r="Q967" s="27" t="e">
        <f>IF(ISNA(VLOOKUP(E:E,'Мегавитрина на 21.09'!C:H,3,0)), VLOOKUP(E:E,'Мегавитрина на 21.09'!D:H,2,0),VLOOKUP(E:E,'Мегавитрина на 21.09'!C:H,3,0))</f>
        <v>#N/A</v>
      </c>
      <c r="R967" s="27" t="e">
        <f>IF(ISNA(VLOOKUP(E:E,'Мегавитрина на 21.09'!C:H,4,0)), VLOOKUP(E:E,'Мегавитрина на 21.09'!D:H,3,0),VLOOKUP(E:E,'Мегавитрина на 21.09'!C:H,4,0))</f>
        <v>#N/A</v>
      </c>
      <c r="S967" t="e">
        <f>IF(ISNA(VLOOKUP(E:E,'Мегавитрина на 21.09'!C:H,5,0)), VLOOKUP(E:E,'Мегавитрина на 21.09'!D:H,4,0),VLOOKUP(E:E,'Мегавитрина на 21.09'!C:H,5,0))</f>
        <v>#N/A</v>
      </c>
      <c r="T967" t="e">
        <f>IF(ISNA(VLOOKUP(E:E,'Мегавитрина на 21.09'!C:H,6,0)), VLOOKUP(E:E,'Мегавитрина на 21.09'!D:H,5,0),VLOOKUP(E:E,'Мегавитрина на 21.09'!C:H,6,0))</f>
        <v>#N/A</v>
      </c>
    </row>
    <row r="968" spans="1:20" ht="20.100000000000001" hidden="1" customHeight="1">
      <c r="A968">
        <v>2</v>
      </c>
      <c r="B968">
        <v>967</v>
      </c>
      <c r="C968" t="s">
        <v>260</v>
      </c>
      <c r="D968" t="s">
        <v>2765</v>
      </c>
      <c r="E968" t="s">
        <v>1230</v>
      </c>
      <c r="F968" t="s">
        <v>260</v>
      </c>
      <c r="J968" s="9" t="s">
        <v>266</v>
      </c>
      <c r="L968" t="e">
        <f>VLOOKUP(F968&amp;E968,'Атрибут-ТОД2'!F:F,1,0)</f>
        <v>#N/A</v>
      </c>
      <c r="O968" s="27" t="e">
        <f>IF(ISNA(VLOOKUP(E:E,'Мегавитрина на 21.09'!C:H,1,0)), VLOOKUP(E:E,'Мегавитрина на 21.09'!D:H,1,0),VLOOKUP(E:E,'Мегавитрина на 21.09'!C:H,1,0))</f>
        <v>#N/A</v>
      </c>
      <c r="P968" s="27" t="e">
        <f>IF(ISNA(VLOOKUP(E:E,'Мегавитрина на 21.09'!C:H,2,0)), VLOOKUP(E:E,'Мегавитрина на 21.09'!D:H,1,0),VLOOKUP(E:E,'Мегавитрина на 21.09'!C:H,2,0))</f>
        <v>#N/A</v>
      </c>
      <c r="Q968" s="27" t="e">
        <f>IF(ISNA(VLOOKUP(E:E,'Мегавитрина на 21.09'!C:H,3,0)), VLOOKUP(E:E,'Мегавитрина на 21.09'!D:H,2,0),VLOOKUP(E:E,'Мегавитрина на 21.09'!C:H,3,0))</f>
        <v>#N/A</v>
      </c>
      <c r="R968" s="27" t="e">
        <f>IF(ISNA(VLOOKUP(E:E,'Мегавитрина на 21.09'!C:H,4,0)), VLOOKUP(E:E,'Мегавитрина на 21.09'!D:H,3,0),VLOOKUP(E:E,'Мегавитрина на 21.09'!C:H,4,0))</f>
        <v>#N/A</v>
      </c>
      <c r="S968" t="e">
        <f>IF(ISNA(VLOOKUP(E:E,'Мегавитрина на 21.09'!C:H,5,0)), VLOOKUP(E:E,'Мегавитрина на 21.09'!D:H,4,0),VLOOKUP(E:E,'Мегавитрина на 21.09'!C:H,5,0))</f>
        <v>#N/A</v>
      </c>
      <c r="T968" t="e">
        <f>IF(ISNA(VLOOKUP(E:E,'Мегавитрина на 21.09'!C:H,6,0)), VLOOKUP(E:E,'Мегавитрина на 21.09'!D:H,5,0),VLOOKUP(E:E,'Мегавитрина на 21.09'!C:H,6,0))</f>
        <v>#N/A</v>
      </c>
    </row>
    <row r="969" spans="1:20" ht="20.100000000000001" hidden="1" customHeight="1">
      <c r="A969">
        <v>2</v>
      </c>
      <c r="B969">
        <v>968</v>
      </c>
      <c r="C969" t="s">
        <v>260</v>
      </c>
      <c r="D969" t="s">
        <v>2765</v>
      </c>
      <c r="E969" t="s">
        <v>1035</v>
      </c>
      <c r="F969" t="s">
        <v>260</v>
      </c>
      <c r="J969" s="9" t="s">
        <v>266</v>
      </c>
      <c r="L969" t="e">
        <f>VLOOKUP(F969&amp;E969,'Атрибут-ТОД2'!F:F,1,0)</f>
        <v>#N/A</v>
      </c>
      <c r="O969" s="27" t="str">
        <f>IF(ISNA(VLOOKUP(E:E,'Мегавитрина на 21.09'!C:H,1,0)), VLOOKUP(E:E,'Мегавитрина на 21.09'!D:H,1,0),VLOOKUP(E:E,'Мегавитрина на 21.09'!C:H,1,0))</f>
        <v>prd_crd_dc_active_nflag</v>
      </c>
      <c r="P969" s="27" t="str">
        <f>IF(ISNA(VLOOKUP(E:E,'Мегавитрина на 21.09'!C:H,2,0)), VLOOKUP(E:E,'Мегавитрина на 21.09'!D:H,1,0),VLOOKUP(E:E,'Мегавитрина на 21.09'!C:H,2,0))</f>
        <v>ppc_crd_dc_active_nflag</v>
      </c>
      <c r="Q969" s="27" t="str">
        <f>IF(ISNA(VLOOKUP(E:E,'Мегавитрина на 21.09'!C:H,3,0)), VLOOKUP(E:E,'Мегавитрина на 21.09'!D:H,2,0),VLOOKUP(E:E,'Мегавитрина на 21.09'!C:H,3,0))</f>
        <v>Флаг активности клиента по продукту "Дебетовая карта" за 3 мес.</v>
      </c>
      <c r="R969" s="27" t="str">
        <f>IF(ISNA(VLOOKUP(E:E,'Мегавитрина на 21.09'!C:H,4,0)), VLOOKUP(E:E,'Мегавитрина на 21.09'!D:H,3,0),VLOOKUP(E:E,'Мегавитрина на 21.09'!C:H,4,0))</f>
        <v>custom_rb_card.card;
custom_rb_card.card_agrmnt;
custom_rb_card.txn_mnth; 
custom_rb_card.card_product;
custom_rb_sbol.SBOL_FORM_TYPE;
custom_rb_sbol.SBOL_OPER</v>
      </c>
      <c r="S969">
        <f>IF(ISNA(VLOOKUP(E:E,'Мегавитрина на 21.09'!C:H,5,0)), VLOOKUP(E:E,'Мегавитрина на 21.09'!D:H,4,0),VLOOKUP(E:E,'Мегавитрина на 21.09'!C:H,5,0))</f>
        <v>0</v>
      </c>
      <c r="T969" t="str">
        <f>IF(ISNA(VLOOKUP(E:E,'Мегавитрина на 21.09'!C:H,6,0)), VLOOKUP(E:E,'Мегавитрина на 21.09'!D:H,5,0),VLOOKUP(E:E,'Мегавитрина на 21.09'!C:H,6,0))</f>
        <v>Max(CASE WHEN caa.crd_prod_cat_cd = 'DB' THEN caa.prd_crd_active_nflag ELSE 0 END) AS prd_crd_dc_active_nflag,</v>
      </c>
    </row>
    <row r="970" spans="1:20" ht="20.100000000000001" hidden="1" customHeight="1">
      <c r="A970">
        <v>2</v>
      </c>
      <c r="B970">
        <v>969</v>
      </c>
      <c r="C970" t="s">
        <v>260</v>
      </c>
      <c r="D970" t="s">
        <v>2765</v>
      </c>
      <c r="E970" t="s">
        <v>1036</v>
      </c>
      <c r="F970" t="s">
        <v>260</v>
      </c>
      <c r="J970" s="9" t="s">
        <v>266</v>
      </c>
      <c r="L970" t="e">
        <f>VLOOKUP(F970&amp;E970,'Атрибут-ТОД2'!F:F,1,0)</f>
        <v>#N/A</v>
      </c>
      <c r="O970" s="27" t="str">
        <f>IF(ISNA(VLOOKUP(E:E,'Мегавитрина на 21.09'!C:H,1,0)), VLOOKUP(E:E,'Мегавитрина на 21.09'!D:H,1,0),VLOOKUP(E:E,'Мегавитрина на 21.09'!C:H,1,0))</f>
        <v>prd_crd_dc_active_qty</v>
      </c>
      <c r="P970" s="27" t="str">
        <f>IF(ISNA(VLOOKUP(E:E,'Мегавитрина на 21.09'!C:H,2,0)), VLOOKUP(E:E,'Мегавитрина на 21.09'!D:H,1,0),VLOOKUP(E:E,'Мегавитрина на 21.09'!C:H,2,0))</f>
        <v>ppc_crd_dc_active_qty</v>
      </c>
      <c r="Q970" s="27" t="str">
        <f>IF(ISNA(VLOOKUP(E:E,'Мегавитрина на 21.09'!C:H,3,0)), VLOOKUP(E:E,'Мегавитрина на 21.09'!D:H,2,0),VLOOKUP(E:E,'Мегавитрина на 21.09'!C:H,3,0))</f>
        <v>Количество активных дебетовых карт (пластиков) за за 3 мес.</v>
      </c>
      <c r="R970" s="27" t="str">
        <f>IF(ISNA(VLOOKUP(E:E,'Мегавитрина на 21.09'!C:H,4,0)), VLOOKUP(E:E,'Мегавитрина на 21.09'!D:H,3,0),VLOOKUP(E:E,'Мегавитрина на 21.09'!C:H,4,0))</f>
        <v>custom_rb_card.card;
custom_rb_card.card_agrmnt;
custom_rb_card.txn_mnth; 
custom_rb_card.card_product;
custom_rb_sbol.SBOL_FORM_TYPE;
custom_rb_sbol.SBOL_OPER</v>
      </c>
      <c r="S970">
        <f>IF(ISNA(VLOOKUP(E:E,'Мегавитрина на 21.09'!C:H,5,0)), VLOOKUP(E:E,'Мегавитрина на 21.09'!D:H,4,0),VLOOKUP(E:E,'Мегавитрина на 21.09'!C:H,5,0))</f>
        <v>0</v>
      </c>
      <c r="T970" t="str">
        <f>IF(ISNA(VLOOKUP(E:E,'Мегавитрина на 21.09'!C:H,6,0)), VLOOKUP(E:E,'Мегавитрина на 21.09'!D:H,5,0),VLOOKUP(E:E,'Мегавитрина на 21.09'!C:H,6,0))</f>
        <v>Sum(CASE WHEN caa.crd_prod_cat_cd = 'DB' THEN caa.prd_crd_active_qty ELSE 0 END) AS prd_crd_dc_active_qty,</v>
      </c>
    </row>
    <row r="971" spans="1:20" ht="20.100000000000001" hidden="1" customHeight="1">
      <c r="A971">
        <v>2</v>
      </c>
      <c r="B971">
        <v>970</v>
      </c>
      <c r="C971" t="s">
        <v>260</v>
      </c>
      <c r="D971" t="s">
        <v>2765</v>
      </c>
      <c r="E971" t="s">
        <v>1042</v>
      </c>
      <c r="F971" t="s">
        <v>260</v>
      </c>
      <c r="J971" s="9" t="s">
        <v>266</v>
      </c>
      <c r="L971" t="e">
        <f>VLOOKUP(F971&amp;E971,'Атрибут-ТОД2'!F:F,1,0)</f>
        <v>#N/A</v>
      </c>
      <c r="O971" s="27" t="str">
        <f>IF(ISNA(VLOOKUP(E:E,'Мегавитрина на 21.09'!C:H,1,0)), VLOOKUP(E:E,'Мегавитрина на 21.09'!D:H,1,0),VLOOKUP(E:E,'Мегавитрина на 21.09'!C:H,1,0))</f>
        <v>prd_dszh_crd_cc_active_nflag</v>
      </c>
      <c r="P971" s="27">
        <f>IF(ISNA(VLOOKUP(E:E,'Мегавитрина на 21.09'!C:H,2,0)), VLOOKUP(E:E,'Мегавитрина на 21.09'!D:H,1,0),VLOOKUP(E:E,'Мегавитрина на 21.09'!C:H,2,0))</f>
        <v>0</v>
      </c>
      <c r="Q971" s="27" t="str">
        <f>IF(ISNA(VLOOKUP(E:E,'Мегавитрина на 21.09'!C:H,3,0)), VLOOKUP(E:E,'Мегавитрина на 21.09'!D:H,2,0),VLOOKUP(E:E,'Мегавитрина на 21.09'!C:H,3,0))</f>
        <v>-</v>
      </c>
      <c r="R971" s="27">
        <f>IF(ISNA(VLOOKUP(E:E,'Мегавитрина на 21.09'!C:H,4,0)), VLOOKUP(E:E,'Мегавитрина на 21.09'!D:H,3,0),VLOOKUP(E:E,'Мегавитрина на 21.09'!C:H,4,0))</f>
        <v>0</v>
      </c>
      <c r="S971">
        <f>IF(ISNA(VLOOKUP(E:E,'Мегавитрина на 21.09'!C:H,5,0)), VLOOKUP(E:E,'Мегавитрина на 21.09'!D:H,4,0),VLOOKUP(E:E,'Мегавитрина на 21.09'!C:H,5,0))</f>
        <v>0</v>
      </c>
      <c r="T971" t="str">
        <f>IF(ISNA(VLOOKUP(E:E,'Мегавитрина на 21.09'!C:H,6,0)), VLOOKUP(E:E,'Мегавитрина на 21.09'!D:H,5,0),VLOOKUP(E:E,'Мегавитрина на 21.09'!C:H,6,0))</f>
        <v>??</v>
      </c>
    </row>
    <row r="972" spans="1:20" ht="20.100000000000001" hidden="1" customHeight="1">
      <c r="A972">
        <v>2</v>
      </c>
      <c r="B972">
        <v>971</v>
      </c>
      <c r="C972" t="s">
        <v>260</v>
      </c>
      <c r="D972" t="s">
        <v>2765</v>
      </c>
      <c r="E972" t="s">
        <v>1231</v>
      </c>
      <c r="F972" t="s">
        <v>260</v>
      </c>
      <c r="J972" s="9" t="s">
        <v>266</v>
      </c>
      <c r="L972" t="e">
        <f>VLOOKUP(F972&amp;E972,'Атрибут-ТОД2'!F:F,1,0)</f>
        <v>#N/A</v>
      </c>
      <c r="O972" s="27" t="e">
        <f>IF(ISNA(VLOOKUP(E:E,'Мегавитрина на 21.09'!C:H,1,0)), VLOOKUP(E:E,'Мегавитрина на 21.09'!D:H,1,0),VLOOKUP(E:E,'Мегавитрина на 21.09'!C:H,1,0))</f>
        <v>#N/A</v>
      </c>
      <c r="P972" s="27" t="e">
        <f>IF(ISNA(VLOOKUP(E:E,'Мегавитрина на 21.09'!C:H,2,0)), VLOOKUP(E:E,'Мегавитрина на 21.09'!D:H,1,0),VLOOKUP(E:E,'Мегавитрина на 21.09'!C:H,2,0))</f>
        <v>#N/A</v>
      </c>
      <c r="Q972" s="27" t="e">
        <f>IF(ISNA(VLOOKUP(E:E,'Мегавитрина на 21.09'!C:H,3,0)), VLOOKUP(E:E,'Мегавитрина на 21.09'!D:H,2,0),VLOOKUP(E:E,'Мегавитрина на 21.09'!C:H,3,0))</f>
        <v>#N/A</v>
      </c>
      <c r="R972" s="27" t="e">
        <f>IF(ISNA(VLOOKUP(E:E,'Мегавитрина на 21.09'!C:H,4,0)), VLOOKUP(E:E,'Мегавитрина на 21.09'!D:H,3,0),VLOOKUP(E:E,'Мегавитрина на 21.09'!C:H,4,0))</f>
        <v>#N/A</v>
      </c>
      <c r="S972" t="e">
        <f>IF(ISNA(VLOOKUP(E:E,'Мегавитрина на 21.09'!C:H,5,0)), VLOOKUP(E:E,'Мегавитрина на 21.09'!D:H,4,0),VLOOKUP(E:E,'Мегавитрина на 21.09'!C:H,5,0))</f>
        <v>#N/A</v>
      </c>
      <c r="T972" t="e">
        <f>IF(ISNA(VLOOKUP(E:E,'Мегавитрина на 21.09'!C:H,6,0)), VLOOKUP(E:E,'Мегавитрина на 21.09'!D:H,5,0),VLOOKUP(E:E,'Мегавитрина на 21.09'!C:H,6,0))</f>
        <v>#N/A</v>
      </c>
    </row>
    <row r="973" spans="1:20" ht="20.100000000000001" hidden="1" customHeight="1">
      <c r="A973">
        <v>2</v>
      </c>
      <c r="B973">
        <v>972</v>
      </c>
      <c r="C973" t="s">
        <v>260</v>
      </c>
      <c r="D973" t="s">
        <v>2765</v>
      </c>
      <c r="E973" t="s">
        <v>1232</v>
      </c>
      <c r="F973" t="s">
        <v>260</v>
      </c>
      <c r="J973" s="9" t="s">
        <v>266</v>
      </c>
      <c r="L973" t="e">
        <f>VLOOKUP(F973&amp;E973,'Атрибут-ТОД2'!F:F,1,0)</f>
        <v>#N/A</v>
      </c>
      <c r="O973" s="27" t="e">
        <f>IF(ISNA(VLOOKUP(E:E,'Мегавитрина на 21.09'!C:H,1,0)), VLOOKUP(E:E,'Мегавитрина на 21.09'!D:H,1,0),VLOOKUP(E:E,'Мегавитрина на 21.09'!C:H,1,0))</f>
        <v>#N/A</v>
      </c>
      <c r="P973" s="27" t="e">
        <f>IF(ISNA(VLOOKUP(E:E,'Мегавитрина на 21.09'!C:H,2,0)), VLOOKUP(E:E,'Мегавитрина на 21.09'!D:H,1,0),VLOOKUP(E:E,'Мегавитрина на 21.09'!C:H,2,0))</f>
        <v>#N/A</v>
      </c>
      <c r="Q973" s="27" t="e">
        <f>IF(ISNA(VLOOKUP(E:E,'Мегавитрина на 21.09'!C:H,3,0)), VLOOKUP(E:E,'Мегавитрина на 21.09'!D:H,2,0),VLOOKUP(E:E,'Мегавитрина на 21.09'!C:H,3,0))</f>
        <v>#N/A</v>
      </c>
      <c r="R973" s="27" t="e">
        <f>IF(ISNA(VLOOKUP(E:E,'Мегавитрина на 21.09'!C:H,4,0)), VLOOKUP(E:E,'Мегавитрина на 21.09'!D:H,3,0),VLOOKUP(E:E,'Мегавитрина на 21.09'!C:H,4,0))</f>
        <v>#N/A</v>
      </c>
      <c r="S973" t="e">
        <f>IF(ISNA(VLOOKUP(E:E,'Мегавитрина на 21.09'!C:H,5,0)), VLOOKUP(E:E,'Мегавитрина на 21.09'!D:H,4,0),VLOOKUP(E:E,'Мегавитрина на 21.09'!C:H,5,0))</f>
        <v>#N/A</v>
      </c>
      <c r="T973" t="e">
        <f>IF(ISNA(VLOOKUP(E:E,'Мегавитрина на 21.09'!C:H,6,0)), VLOOKUP(E:E,'Мегавитрина на 21.09'!D:H,5,0),VLOOKUP(E:E,'Мегавитрина на 21.09'!C:H,6,0))</f>
        <v>#N/A</v>
      </c>
    </row>
    <row r="974" spans="1:20" ht="20.100000000000001" hidden="1" customHeight="1">
      <c r="A974">
        <v>2</v>
      </c>
      <c r="B974">
        <v>973</v>
      </c>
      <c r="C974" t="s">
        <v>260</v>
      </c>
      <c r="D974" t="s">
        <v>2765</v>
      </c>
      <c r="E974" t="s">
        <v>1233</v>
      </c>
      <c r="F974" t="s">
        <v>260</v>
      </c>
      <c r="J974" s="9" t="s">
        <v>266</v>
      </c>
      <c r="L974" t="e">
        <f>VLOOKUP(F974&amp;E974,'Атрибут-ТОД2'!F:F,1,0)</f>
        <v>#N/A</v>
      </c>
      <c r="O974" s="27" t="e">
        <f>IF(ISNA(VLOOKUP(E:E,'Мегавитрина на 21.09'!C:H,1,0)), VLOOKUP(E:E,'Мегавитрина на 21.09'!D:H,1,0),VLOOKUP(E:E,'Мегавитрина на 21.09'!C:H,1,0))</f>
        <v>#N/A</v>
      </c>
      <c r="P974" s="27" t="e">
        <f>IF(ISNA(VLOOKUP(E:E,'Мегавитрина на 21.09'!C:H,2,0)), VLOOKUP(E:E,'Мегавитрина на 21.09'!D:H,1,0),VLOOKUP(E:E,'Мегавитрина на 21.09'!C:H,2,0))</f>
        <v>#N/A</v>
      </c>
      <c r="Q974" s="27" t="e">
        <f>IF(ISNA(VLOOKUP(E:E,'Мегавитрина на 21.09'!C:H,3,0)), VLOOKUP(E:E,'Мегавитрина на 21.09'!D:H,2,0),VLOOKUP(E:E,'Мегавитрина на 21.09'!C:H,3,0))</f>
        <v>#N/A</v>
      </c>
      <c r="R974" s="27" t="e">
        <f>IF(ISNA(VLOOKUP(E:E,'Мегавитрина на 21.09'!C:H,4,0)), VLOOKUP(E:E,'Мегавитрина на 21.09'!D:H,3,0),VLOOKUP(E:E,'Мегавитрина на 21.09'!C:H,4,0))</f>
        <v>#N/A</v>
      </c>
      <c r="S974" t="e">
        <f>IF(ISNA(VLOOKUP(E:E,'Мегавитрина на 21.09'!C:H,5,0)), VLOOKUP(E:E,'Мегавитрина на 21.09'!D:H,4,0),VLOOKUP(E:E,'Мегавитрина на 21.09'!C:H,5,0))</f>
        <v>#N/A</v>
      </c>
      <c r="T974" t="e">
        <f>IF(ISNA(VLOOKUP(E:E,'Мегавитрина на 21.09'!C:H,6,0)), VLOOKUP(E:E,'Мегавитрина на 21.09'!D:H,5,0),VLOOKUP(E:E,'Мегавитрина на 21.09'!C:H,6,0))</f>
        <v>#N/A</v>
      </c>
    </row>
    <row r="975" spans="1:20" ht="20.100000000000001" hidden="1" customHeight="1">
      <c r="A975">
        <v>2</v>
      </c>
      <c r="B975">
        <v>974</v>
      </c>
      <c r="C975" t="s">
        <v>260</v>
      </c>
      <c r="D975" t="s">
        <v>2765</v>
      </c>
      <c r="E975" t="s">
        <v>1234</v>
      </c>
      <c r="F975" t="s">
        <v>260</v>
      </c>
      <c r="J975" s="9" t="s">
        <v>266</v>
      </c>
      <c r="L975" t="e">
        <f>VLOOKUP(F975&amp;E975,'Атрибут-ТОД2'!F:F,1,0)</f>
        <v>#N/A</v>
      </c>
      <c r="O975" s="27" t="e">
        <f>IF(ISNA(VLOOKUP(E:E,'Мегавитрина на 21.09'!C:H,1,0)), VLOOKUP(E:E,'Мегавитрина на 21.09'!D:H,1,0),VLOOKUP(E:E,'Мегавитрина на 21.09'!C:H,1,0))</f>
        <v>#N/A</v>
      </c>
      <c r="P975" s="27" t="e">
        <f>IF(ISNA(VLOOKUP(E:E,'Мегавитрина на 21.09'!C:H,2,0)), VLOOKUP(E:E,'Мегавитрина на 21.09'!D:H,1,0),VLOOKUP(E:E,'Мегавитрина на 21.09'!C:H,2,0))</f>
        <v>#N/A</v>
      </c>
      <c r="Q975" s="27" t="e">
        <f>IF(ISNA(VLOOKUP(E:E,'Мегавитрина на 21.09'!C:H,3,0)), VLOOKUP(E:E,'Мегавитрина на 21.09'!D:H,2,0),VLOOKUP(E:E,'Мегавитрина на 21.09'!C:H,3,0))</f>
        <v>#N/A</v>
      </c>
      <c r="R975" s="27" t="e">
        <f>IF(ISNA(VLOOKUP(E:E,'Мегавитрина на 21.09'!C:H,4,0)), VLOOKUP(E:E,'Мегавитрина на 21.09'!D:H,3,0),VLOOKUP(E:E,'Мегавитрина на 21.09'!C:H,4,0))</f>
        <v>#N/A</v>
      </c>
      <c r="S975" t="e">
        <f>IF(ISNA(VLOOKUP(E:E,'Мегавитрина на 21.09'!C:H,5,0)), VLOOKUP(E:E,'Мегавитрина на 21.09'!D:H,4,0),VLOOKUP(E:E,'Мегавитрина на 21.09'!C:H,5,0))</f>
        <v>#N/A</v>
      </c>
      <c r="T975" t="e">
        <f>IF(ISNA(VLOOKUP(E:E,'Мегавитрина на 21.09'!C:H,6,0)), VLOOKUP(E:E,'Мегавитрина на 21.09'!D:H,5,0),VLOOKUP(E:E,'Мегавитрина на 21.09'!C:H,6,0))</f>
        <v>#N/A</v>
      </c>
    </row>
    <row r="976" spans="1:20" ht="20.100000000000001" hidden="1" customHeight="1">
      <c r="A976">
        <v>2</v>
      </c>
      <c r="B976">
        <v>975</v>
      </c>
      <c r="C976" t="s">
        <v>260</v>
      </c>
      <c r="D976" t="s">
        <v>2765</v>
      </c>
      <c r="E976" t="s">
        <v>1235</v>
      </c>
      <c r="F976" t="s">
        <v>260</v>
      </c>
      <c r="J976" s="9" t="s">
        <v>266</v>
      </c>
      <c r="L976" t="e">
        <f>VLOOKUP(F976&amp;E976,'Атрибут-ТОД2'!F:F,1,0)</f>
        <v>#N/A</v>
      </c>
      <c r="O976" s="27" t="e">
        <f>IF(ISNA(VLOOKUP(E:E,'Мегавитрина на 21.09'!C:H,1,0)), VLOOKUP(E:E,'Мегавитрина на 21.09'!D:H,1,0),VLOOKUP(E:E,'Мегавитрина на 21.09'!C:H,1,0))</f>
        <v>#N/A</v>
      </c>
      <c r="P976" s="27" t="e">
        <f>IF(ISNA(VLOOKUP(E:E,'Мегавитрина на 21.09'!C:H,2,0)), VLOOKUP(E:E,'Мегавитрина на 21.09'!D:H,1,0),VLOOKUP(E:E,'Мегавитрина на 21.09'!C:H,2,0))</f>
        <v>#N/A</v>
      </c>
      <c r="Q976" s="27" t="e">
        <f>IF(ISNA(VLOOKUP(E:E,'Мегавитрина на 21.09'!C:H,3,0)), VLOOKUP(E:E,'Мегавитрина на 21.09'!D:H,2,0),VLOOKUP(E:E,'Мегавитрина на 21.09'!C:H,3,0))</f>
        <v>#N/A</v>
      </c>
      <c r="R976" s="27" t="e">
        <f>IF(ISNA(VLOOKUP(E:E,'Мегавитрина на 21.09'!C:H,4,0)), VLOOKUP(E:E,'Мегавитрина на 21.09'!D:H,3,0),VLOOKUP(E:E,'Мегавитрина на 21.09'!C:H,4,0))</f>
        <v>#N/A</v>
      </c>
      <c r="S976" t="e">
        <f>IF(ISNA(VLOOKUP(E:E,'Мегавитрина на 21.09'!C:H,5,0)), VLOOKUP(E:E,'Мегавитрина на 21.09'!D:H,4,0),VLOOKUP(E:E,'Мегавитрина на 21.09'!C:H,5,0))</f>
        <v>#N/A</v>
      </c>
      <c r="T976" t="e">
        <f>IF(ISNA(VLOOKUP(E:E,'Мегавитрина на 21.09'!C:H,6,0)), VLOOKUP(E:E,'Мегавитрина на 21.09'!D:H,5,0),VLOOKUP(E:E,'Мегавитрина на 21.09'!C:H,6,0))</f>
        <v>#N/A</v>
      </c>
    </row>
    <row r="977" spans="1:20" ht="20.100000000000001" hidden="1" customHeight="1">
      <c r="A977">
        <v>2</v>
      </c>
      <c r="B977">
        <v>976</v>
      </c>
      <c r="C977" t="s">
        <v>260</v>
      </c>
      <c r="D977" t="s">
        <v>2765</v>
      </c>
      <c r="E977" t="s">
        <v>1236</v>
      </c>
      <c r="F977" t="s">
        <v>260</v>
      </c>
      <c r="J977" s="9" t="s">
        <v>266</v>
      </c>
      <c r="L977" t="e">
        <f>VLOOKUP(F977&amp;E977,'Атрибут-ТОД2'!F:F,1,0)</f>
        <v>#N/A</v>
      </c>
      <c r="O977" s="27" t="e">
        <f>IF(ISNA(VLOOKUP(E:E,'Мегавитрина на 21.09'!C:H,1,0)), VLOOKUP(E:E,'Мегавитрина на 21.09'!D:H,1,0),VLOOKUP(E:E,'Мегавитрина на 21.09'!C:H,1,0))</f>
        <v>#N/A</v>
      </c>
      <c r="P977" s="27" t="e">
        <f>IF(ISNA(VLOOKUP(E:E,'Мегавитрина на 21.09'!C:H,2,0)), VLOOKUP(E:E,'Мегавитрина на 21.09'!D:H,1,0),VLOOKUP(E:E,'Мегавитрина на 21.09'!C:H,2,0))</f>
        <v>#N/A</v>
      </c>
      <c r="Q977" s="27" t="e">
        <f>IF(ISNA(VLOOKUP(E:E,'Мегавитрина на 21.09'!C:H,3,0)), VLOOKUP(E:E,'Мегавитрина на 21.09'!D:H,2,0),VLOOKUP(E:E,'Мегавитрина на 21.09'!C:H,3,0))</f>
        <v>#N/A</v>
      </c>
      <c r="R977" s="27" t="e">
        <f>IF(ISNA(VLOOKUP(E:E,'Мегавитрина на 21.09'!C:H,4,0)), VLOOKUP(E:E,'Мегавитрина на 21.09'!D:H,3,0),VLOOKUP(E:E,'Мегавитрина на 21.09'!C:H,4,0))</f>
        <v>#N/A</v>
      </c>
      <c r="S977" t="e">
        <f>IF(ISNA(VLOOKUP(E:E,'Мегавитрина на 21.09'!C:H,5,0)), VLOOKUP(E:E,'Мегавитрина на 21.09'!D:H,4,0),VLOOKUP(E:E,'Мегавитрина на 21.09'!C:H,5,0))</f>
        <v>#N/A</v>
      </c>
      <c r="T977" t="e">
        <f>IF(ISNA(VLOOKUP(E:E,'Мегавитрина на 21.09'!C:H,6,0)), VLOOKUP(E:E,'Мегавитрина на 21.09'!D:H,5,0),VLOOKUP(E:E,'Мегавитрина на 21.09'!C:H,6,0))</f>
        <v>#N/A</v>
      </c>
    </row>
    <row r="978" spans="1:20" ht="20.100000000000001" hidden="1" customHeight="1">
      <c r="A978">
        <v>2</v>
      </c>
      <c r="B978">
        <v>977</v>
      </c>
      <c r="C978" t="s">
        <v>260</v>
      </c>
      <c r="D978" t="s">
        <v>2765</v>
      </c>
      <c r="E978" t="s">
        <v>1237</v>
      </c>
      <c r="F978" t="s">
        <v>260</v>
      </c>
      <c r="J978" s="9" t="s">
        <v>266</v>
      </c>
      <c r="L978" t="e">
        <f>VLOOKUP(F978&amp;E978,'Атрибут-ТОД2'!F:F,1,0)</f>
        <v>#N/A</v>
      </c>
      <c r="O978" s="27" t="e">
        <f>IF(ISNA(VLOOKUP(E:E,'Мегавитрина на 21.09'!C:H,1,0)), VLOOKUP(E:E,'Мегавитрина на 21.09'!D:H,1,0),VLOOKUP(E:E,'Мегавитрина на 21.09'!C:H,1,0))</f>
        <v>#N/A</v>
      </c>
      <c r="P978" s="27" t="e">
        <f>IF(ISNA(VLOOKUP(E:E,'Мегавитрина на 21.09'!C:H,2,0)), VLOOKUP(E:E,'Мегавитрина на 21.09'!D:H,1,0),VLOOKUP(E:E,'Мегавитрина на 21.09'!C:H,2,0))</f>
        <v>#N/A</v>
      </c>
      <c r="Q978" s="27" t="e">
        <f>IF(ISNA(VLOOKUP(E:E,'Мегавитрина на 21.09'!C:H,3,0)), VLOOKUP(E:E,'Мегавитрина на 21.09'!D:H,2,0),VLOOKUP(E:E,'Мегавитрина на 21.09'!C:H,3,0))</f>
        <v>#N/A</v>
      </c>
      <c r="R978" s="27" t="e">
        <f>IF(ISNA(VLOOKUP(E:E,'Мегавитрина на 21.09'!C:H,4,0)), VLOOKUP(E:E,'Мегавитрина на 21.09'!D:H,3,0),VLOOKUP(E:E,'Мегавитрина на 21.09'!C:H,4,0))</f>
        <v>#N/A</v>
      </c>
      <c r="S978" t="e">
        <f>IF(ISNA(VLOOKUP(E:E,'Мегавитрина на 21.09'!C:H,5,0)), VLOOKUP(E:E,'Мегавитрина на 21.09'!D:H,4,0),VLOOKUP(E:E,'Мегавитрина на 21.09'!C:H,5,0))</f>
        <v>#N/A</v>
      </c>
      <c r="T978" t="e">
        <f>IF(ISNA(VLOOKUP(E:E,'Мегавитрина на 21.09'!C:H,6,0)), VLOOKUP(E:E,'Мегавитрина на 21.09'!D:H,5,0),VLOOKUP(E:E,'Мегавитрина на 21.09'!C:H,6,0))</f>
        <v>#N/A</v>
      </c>
    </row>
    <row r="979" spans="1:20" ht="20.100000000000001" hidden="1" customHeight="1">
      <c r="A979">
        <v>2</v>
      </c>
      <c r="B979">
        <v>978</v>
      </c>
      <c r="C979" t="s">
        <v>260</v>
      </c>
      <c r="D979" t="s">
        <v>2765</v>
      </c>
      <c r="E979" t="s">
        <v>1238</v>
      </c>
      <c r="F979" t="s">
        <v>260</v>
      </c>
      <c r="J979" s="9" t="s">
        <v>266</v>
      </c>
      <c r="L979" t="e">
        <f>VLOOKUP(F979&amp;E979,'Атрибут-ТОД2'!F:F,1,0)</f>
        <v>#N/A</v>
      </c>
      <c r="O979" s="27" t="e">
        <f>IF(ISNA(VLOOKUP(E:E,'Мегавитрина на 21.09'!C:H,1,0)), VLOOKUP(E:E,'Мегавитрина на 21.09'!D:H,1,0),VLOOKUP(E:E,'Мегавитрина на 21.09'!C:H,1,0))</f>
        <v>#N/A</v>
      </c>
      <c r="P979" s="27" t="e">
        <f>IF(ISNA(VLOOKUP(E:E,'Мегавитрина на 21.09'!C:H,2,0)), VLOOKUP(E:E,'Мегавитрина на 21.09'!D:H,1,0),VLOOKUP(E:E,'Мегавитрина на 21.09'!C:H,2,0))</f>
        <v>#N/A</v>
      </c>
      <c r="Q979" s="27" t="e">
        <f>IF(ISNA(VLOOKUP(E:E,'Мегавитрина на 21.09'!C:H,3,0)), VLOOKUP(E:E,'Мегавитрина на 21.09'!D:H,2,0),VLOOKUP(E:E,'Мегавитрина на 21.09'!C:H,3,0))</f>
        <v>#N/A</v>
      </c>
      <c r="R979" s="27" t="e">
        <f>IF(ISNA(VLOOKUP(E:E,'Мегавитрина на 21.09'!C:H,4,0)), VLOOKUP(E:E,'Мегавитрина на 21.09'!D:H,3,0),VLOOKUP(E:E,'Мегавитрина на 21.09'!C:H,4,0))</f>
        <v>#N/A</v>
      </c>
      <c r="S979" t="e">
        <f>IF(ISNA(VLOOKUP(E:E,'Мегавитрина на 21.09'!C:H,5,0)), VLOOKUP(E:E,'Мегавитрина на 21.09'!D:H,4,0),VLOOKUP(E:E,'Мегавитрина на 21.09'!C:H,5,0))</f>
        <v>#N/A</v>
      </c>
      <c r="T979" t="e">
        <f>IF(ISNA(VLOOKUP(E:E,'Мегавитрина на 21.09'!C:H,6,0)), VLOOKUP(E:E,'Мегавитрина на 21.09'!D:H,5,0),VLOOKUP(E:E,'Мегавитрина на 21.09'!C:H,6,0))</f>
        <v>#N/A</v>
      </c>
    </row>
    <row r="980" spans="1:20" ht="20.100000000000001" hidden="1" customHeight="1">
      <c r="A980">
        <v>2</v>
      </c>
      <c r="B980">
        <v>979</v>
      </c>
      <c r="C980" t="s">
        <v>260</v>
      </c>
      <c r="D980" t="s">
        <v>2765</v>
      </c>
      <c r="E980" t="s">
        <v>1239</v>
      </c>
      <c r="F980" t="s">
        <v>260</v>
      </c>
      <c r="J980" s="9" t="s">
        <v>266</v>
      </c>
      <c r="L980" t="e">
        <f>VLOOKUP(F980&amp;E980,'Атрибут-ТОД2'!F:F,1,0)</f>
        <v>#N/A</v>
      </c>
      <c r="O980" s="27" t="e">
        <f>IF(ISNA(VLOOKUP(E:E,'Мегавитрина на 21.09'!C:H,1,0)), VLOOKUP(E:E,'Мегавитрина на 21.09'!D:H,1,0),VLOOKUP(E:E,'Мегавитрина на 21.09'!C:H,1,0))</f>
        <v>#N/A</v>
      </c>
      <c r="P980" s="27" t="e">
        <f>IF(ISNA(VLOOKUP(E:E,'Мегавитрина на 21.09'!C:H,2,0)), VLOOKUP(E:E,'Мегавитрина на 21.09'!D:H,1,0),VLOOKUP(E:E,'Мегавитрина на 21.09'!C:H,2,0))</f>
        <v>#N/A</v>
      </c>
      <c r="Q980" s="27" t="e">
        <f>IF(ISNA(VLOOKUP(E:E,'Мегавитрина на 21.09'!C:H,3,0)), VLOOKUP(E:E,'Мегавитрина на 21.09'!D:H,2,0),VLOOKUP(E:E,'Мегавитрина на 21.09'!C:H,3,0))</f>
        <v>#N/A</v>
      </c>
      <c r="R980" s="27" t="e">
        <f>IF(ISNA(VLOOKUP(E:E,'Мегавитрина на 21.09'!C:H,4,0)), VLOOKUP(E:E,'Мегавитрина на 21.09'!D:H,3,0),VLOOKUP(E:E,'Мегавитрина на 21.09'!C:H,4,0))</f>
        <v>#N/A</v>
      </c>
      <c r="S980" t="e">
        <f>IF(ISNA(VLOOKUP(E:E,'Мегавитрина на 21.09'!C:H,5,0)), VLOOKUP(E:E,'Мегавитрина на 21.09'!D:H,4,0),VLOOKUP(E:E,'Мегавитрина на 21.09'!C:H,5,0))</f>
        <v>#N/A</v>
      </c>
      <c r="T980" t="e">
        <f>IF(ISNA(VLOOKUP(E:E,'Мегавитрина на 21.09'!C:H,6,0)), VLOOKUP(E:E,'Мегавитрина на 21.09'!D:H,5,0),VLOOKUP(E:E,'Мегавитрина на 21.09'!C:H,6,0))</f>
        <v>#N/A</v>
      </c>
    </row>
    <row r="981" spans="1:20" ht="20.100000000000001" hidden="1" customHeight="1">
      <c r="A981">
        <v>2</v>
      </c>
      <c r="B981">
        <v>980</v>
      </c>
      <c r="C981" t="s">
        <v>260</v>
      </c>
      <c r="D981" t="s">
        <v>2765</v>
      </c>
      <c r="E981" t="s">
        <v>1240</v>
      </c>
      <c r="F981" t="s">
        <v>260</v>
      </c>
      <c r="J981" s="9" t="s">
        <v>266</v>
      </c>
      <c r="L981" t="e">
        <f>VLOOKUP(F981&amp;E981,'Атрибут-ТОД2'!F:F,1,0)</f>
        <v>#N/A</v>
      </c>
      <c r="O981" s="27" t="e">
        <f>IF(ISNA(VLOOKUP(E:E,'Мегавитрина на 21.09'!C:H,1,0)), VLOOKUP(E:E,'Мегавитрина на 21.09'!D:H,1,0),VLOOKUP(E:E,'Мегавитрина на 21.09'!C:H,1,0))</f>
        <v>#N/A</v>
      </c>
      <c r="P981" s="27" t="e">
        <f>IF(ISNA(VLOOKUP(E:E,'Мегавитрина на 21.09'!C:H,2,0)), VLOOKUP(E:E,'Мегавитрина на 21.09'!D:H,1,0),VLOOKUP(E:E,'Мегавитрина на 21.09'!C:H,2,0))</f>
        <v>#N/A</v>
      </c>
      <c r="Q981" s="27" t="e">
        <f>IF(ISNA(VLOOKUP(E:E,'Мегавитрина на 21.09'!C:H,3,0)), VLOOKUP(E:E,'Мегавитрина на 21.09'!D:H,2,0),VLOOKUP(E:E,'Мегавитрина на 21.09'!C:H,3,0))</f>
        <v>#N/A</v>
      </c>
      <c r="R981" s="27" t="e">
        <f>IF(ISNA(VLOOKUP(E:E,'Мегавитрина на 21.09'!C:H,4,0)), VLOOKUP(E:E,'Мегавитрина на 21.09'!D:H,3,0),VLOOKUP(E:E,'Мегавитрина на 21.09'!C:H,4,0))</f>
        <v>#N/A</v>
      </c>
      <c r="S981" t="e">
        <f>IF(ISNA(VLOOKUP(E:E,'Мегавитрина на 21.09'!C:H,5,0)), VLOOKUP(E:E,'Мегавитрина на 21.09'!D:H,4,0),VLOOKUP(E:E,'Мегавитрина на 21.09'!C:H,5,0))</f>
        <v>#N/A</v>
      </c>
      <c r="T981" t="e">
        <f>IF(ISNA(VLOOKUP(E:E,'Мегавитрина на 21.09'!C:H,6,0)), VLOOKUP(E:E,'Мегавитрина на 21.09'!D:H,5,0),VLOOKUP(E:E,'Мегавитрина на 21.09'!C:H,6,0))</f>
        <v>#N/A</v>
      </c>
    </row>
    <row r="982" spans="1:20" ht="20.100000000000001" hidden="1" customHeight="1">
      <c r="A982">
        <v>2</v>
      </c>
      <c r="B982">
        <v>981</v>
      </c>
      <c r="C982" t="s">
        <v>260</v>
      </c>
      <c r="D982" t="s">
        <v>2765</v>
      </c>
      <c r="E982" t="s">
        <v>1241</v>
      </c>
      <c r="F982" t="s">
        <v>260</v>
      </c>
      <c r="J982" s="9" t="s">
        <v>266</v>
      </c>
      <c r="L982" t="e">
        <f>VLOOKUP(F982&amp;E982,'Атрибут-ТОД2'!F:F,1,0)</f>
        <v>#N/A</v>
      </c>
      <c r="O982" s="27" t="e">
        <f>IF(ISNA(VLOOKUP(E:E,'Мегавитрина на 21.09'!C:H,1,0)), VLOOKUP(E:E,'Мегавитрина на 21.09'!D:H,1,0),VLOOKUP(E:E,'Мегавитрина на 21.09'!C:H,1,0))</f>
        <v>#N/A</v>
      </c>
      <c r="P982" s="27" t="e">
        <f>IF(ISNA(VLOOKUP(E:E,'Мегавитрина на 21.09'!C:H,2,0)), VLOOKUP(E:E,'Мегавитрина на 21.09'!D:H,1,0),VLOOKUP(E:E,'Мегавитрина на 21.09'!C:H,2,0))</f>
        <v>#N/A</v>
      </c>
      <c r="Q982" s="27" t="e">
        <f>IF(ISNA(VLOOKUP(E:E,'Мегавитрина на 21.09'!C:H,3,0)), VLOOKUP(E:E,'Мегавитрина на 21.09'!D:H,2,0),VLOOKUP(E:E,'Мегавитрина на 21.09'!C:H,3,0))</f>
        <v>#N/A</v>
      </c>
      <c r="R982" s="27" t="e">
        <f>IF(ISNA(VLOOKUP(E:E,'Мегавитрина на 21.09'!C:H,4,0)), VLOOKUP(E:E,'Мегавитрина на 21.09'!D:H,3,0),VLOOKUP(E:E,'Мегавитрина на 21.09'!C:H,4,0))</f>
        <v>#N/A</v>
      </c>
      <c r="S982" t="e">
        <f>IF(ISNA(VLOOKUP(E:E,'Мегавитрина на 21.09'!C:H,5,0)), VLOOKUP(E:E,'Мегавитрина на 21.09'!D:H,4,0),VLOOKUP(E:E,'Мегавитрина на 21.09'!C:H,5,0))</f>
        <v>#N/A</v>
      </c>
      <c r="T982" t="e">
        <f>IF(ISNA(VLOOKUP(E:E,'Мегавитрина на 21.09'!C:H,6,0)), VLOOKUP(E:E,'Мегавитрина на 21.09'!D:H,5,0),VLOOKUP(E:E,'Мегавитрина на 21.09'!C:H,6,0))</f>
        <v>#N/A</v>
      </c>
    </row>
    <row r="983" spans="1:20" ht="20.100000000000001" hidden="1" customHeight="1">
      <c r="A983">
        <v>2</v>
      </c>
      <c r="B983">
        <v>982</v>
      </c>
      <c r="C983" t="s">
        <v>260</v>
      </c>
      <c r="D983" t="s">
        <v>2765</v>
      </c>
      <c r="E983" t="s">
        <v>1242</v>
      </c>
      <c r="F983" t="s">
        <v>260</v>
      </c>
      <c r="J983" s="9" t="s">
        <v>266</v>
      </c>
      <c r="L983" t="e">
        <f>VLOOKUP(F983&amp;E983,'Атрибут-ТОД2'!F:F,1,0)</f>
        <v>#N/A</v>
      </c>
      <c r="O983" s="27" t="e">
        <f>IF(ISNA(VLOOKUP(E:E,'Мегавитрина на 21.09'!C:H,1,0)), VLOOKUP(E:E,'Мегавитрина на 21.09'!D:H,1,0),VLOOKUP(E:E,'Мегавитрина на 21.09'!C:H,1,0))</f>
        <v>#N/A</v>
      </c>
      <c r="P983" s="27" t="e">
        <f>IF(ISNA(VLOOKUP(E:E,'Мегавитрина на 21.09'!C:H,2,0)), VLOOKUP(E:E,'Мегавитрина на 21.09'!D:H,1,0),VLOOKUP(E:E,'Мегавитрина на 21.09'!C:H,2,0))</f>
        <v>#N/A</v>
      </c>
      <c r="Q983" s="27" t="e">
        <f>IF(ISNA(VLOOKUP(E:E,'Мегавитрина на 21.09'!C:H,3,0)), VLOOKUP(E:E,'Мегавитрина на 21.09'!D:H,2,0),VLOOKUP(E:E,'Мегавитрина на 21.09'!C:H,3,0))</f>
        <v>#N/A</v>
      </c>
      <c r="R983" s="27" t="e">
        <f>IF(ISNA(VLOOKUP(E:E,'Мегавитрина на 21.09'!C:H,4,0)), VLOOKUP(E:E,'Мегавитрина на 21.09'!D:H,3,0),VLOOKUP(E:E,'Мегавитрина на 21.09'!C:H,4,0))</f>
        <v>#N/A</v>
      </c>
      <c r="S983" t="e">
        <f>IF(ISNA(VLOOKUP(E:E,'Мегавитрина на 21.09'!C:H,5,0)), VLOOKUP(E:E,'Мегавитрина на 21.09'!D:H,4,0),VLOOKUP(E:E,'Мегавитрина на 21.09'!C:H,5,0))</f>
        <v>#N/A</v>
      </c>
      <c r="T983" t="e">
        <f>IF(ISNA(VLOOKUP(E:E,'Мегавитрина на 21.09'!C:H,6,0)), VLOOKUP(E:E,'Мегавитрина на 21.09'!D:H,5,0),VLOOKUP(E:E,'Мегавитрина на 21.09'!C:H,6,0))</f>
        <v>#N/A</v>
      </c>
    </row>
    <row r="984" spans="1:20" ht="20.100000000000001" hidden="1" customHeight="1">
      <c r="A984">
        <v>2</v>
      </c>
      <c r="B984">
        <v>983</v>
      </c>
      <c r="C984" t="s">
        <v>260</v>
      </c>
      <c r="D984" t="s">
        <v>2765</v>
      </c>
      <c r="E984" t="s">
        <v>1243</v>
      </c>
      <c r="F984" t="s">
        <v>260</v>
      </c>
      <c r="J984" s="9" t="s">
        <v>266</v>
      </c>
      <c r="L984" t="e">
        <f>VLOOKUP(F984&amp;E984,'Атрибут-ТОД2'!F:F,1,0)</f>
        <v>#N/A</v>
      </c>
      <c r="O984" s="27" t="e">
        <f>IF(ISNA(VLOOKUP(E:E,'Мегавитрина на 21.09'!C:H,1,0)), VLOOKUP(E:E,'Мегавитрина на 21.09'!D:H,1,0),VLOOKUP(E:E,'Мегавитрина на 21.09'!C:H,1,0))</f>
        <v>#N/A</v>
      </c>
      <c r="P984" s="27" t="e">
        <f>IF(ISNA(VLOOKUP(E:E,'Мегавитрина на 21.09'!C:H,2,0)), VLOOKUP(E:E,'Мегавитрина на 21.09'!D:H,1,0),VLOOKUP(E:E,'Мегавитрина на 21.09'!C:H,2,0))</f>
        <v>#N/A</v>
      </c>
      <c r="Q984" s="27" t="e">
        <f>IF(ISNA(VLOOKUP(E:E,'Мегавитрина на 21.09'!C:H,3,0)), VLOOKUP(E:E,'Мегавитрина на 21.09'!D:H,2,0),VLOOKUP(E:E,'Мегавитрина на 21.09'!C:H,3,0))</f>
        <v>#N/A</v>
      </c>
      <c r="R984" s="27" t="e">
        <f>IF(ISNA(VLOOKUP(E:E,'Мегавитрина на 21.09'!C:H,4,0)), VLOOKUP(E:E,'Мегавитрина на 21.09'!D:H,3,0),VLOOKUP(E:E,'Мегавитрина на 21.09'!C:H,4,0))</f>
        <v>#N/A</v>
      </c>
      <c r="S984" t="e">
        <f>IF(ISNA(VLOOKUP(E:E,'Мегавитрина на 21.09'!C:H,5,0)), VLOOKUP(E:E,'Мегавитрина на 21.09'!D:H,4,0),VLOOKUP(E:E,'Мегавитрина на 21.09'!C:H,5,0))</f>
        <v>#N/A</v>
      </c>
      <c r="T984" t="e">
        <f>IF(ISNA(VLOOKUP(E:E,'Мегавитрина на 21.09'!C:H,6,0)), VLOOKUP(E:E,'Мегавитрина на 21.09'!D:H,5,0),VLOOKUP(E:E,'Мегавитрина на 21.09'!C:H,6,0))</f>
        <v>#N/A</v>
      </c>
    </row>
    <row r="985" spans="1:20" ht="20.100000000000001" hidden="1" customHeight="1">
      <c r="A985">
        <v>2</v>
      </c>
      <c r="B985">
        <v>984</v>
      </c>
      <c r="C985" t="s">
        <v>260</v>
      </c>
      <c r="D985" t="s">
        <v>2765</v>
      </c>
      <c r="E985" t="s">
        <v>1244</v>
      </c>
      <c r="F985" t="s">
        <v>260</v>
      </c>
      <c r="J985" s="9" t="s">
        <v>266</v>
      </c>
      <c r="L985" t="e">
        <f>VLOOKUP(F985&amp;E985,'Атрибут-ТОД2'!F:F,1,0)</f>
        <v>#N/A</v>
      </c>
      <c r="O985" s="27" t="e">
        <f>IF(ISNA(VLOOKUP(E:E,'Мегавитрина на 21.09'!C:H,1,0)), VLOOKUP(E:E,'Мегавитрина на 21.09'!D:H,1,0),VLOOKUP(E:E,'Мегавитрина на 21.09'!C:H,1,0))</f>
        <v>#N/A</v>
      </c>
      <c r="P985" s="27" t="e">
        <f>IF(ISNA(VLOOKUP(E:E,'Мегавитрина на 21.09'!C:H,2,0)), VLOOKUP(E:E,'Мегавитрина на 21.09'!D:H,1,0),VLOOKUP(E:E,'Мегавитрина на 21.09'!C:H,2,0))</f>
        <v>#N/A</v>
      </c>
      <c r="Q985" s="27" t="e">
        <f>IF(ISNA(VLOOKUP(E:E,'Мегавитрина на 21.09'!C:H,3,0)), VLOOKUP(E:E,'Мегавитрина на 21.09'!D:H,2,0),VLOOKUP(E:E,'Мегавитрина на 21.09'!C:H,3,0))</f>
        <v>#N/A</v>
      </c>
      <c r="R985" s="27" t="e">
        <f>IF(ISNA(VLOOKUP(E:E,'Мегавитрина на 21.09'!C:H,4,0)), VLOOKUP(E:E,'Мегавитрина на 21.09'!D:H,3,0),VLOOKUP(E:E,'Мегавитрина на 21.09'!C:H,4,0))</f>
        <v>#N/A</v>
      </c>
      <c r="S985" t="e">
        <f>IF(ISNA(VLOOKUP(E:E,'Мегавитрина на 21.09'!C:H,5,0)), VLOOKUP(E:E,'Мегавитрина на 21.09'!D:H,4,0),VLOOKUP(E:E,'Мегавитрина на 21.09'!C:H,5,0))</f>
        <v>#N/A</v>
      </c>
      <c r="T985" t="e">
        <f>IF(ISNA(VLOOKUP(E:E,'Мегавитрина на 21.09'!C:H,6,0)), VLOOKUP(E:E,'Мегавитрина на 21.09'!D:H,5,0),VLOOKUP(E:E,'Мегавитрина на 21.09'!C:H,6,0))</f>
        <v>#N/A</v>
      </c>
    </row>
    <row r="986" spans="1:20" ht="20.100000000000001" hidden="1" customHeight="1">
      <c r="A986">
        <v>2</v>
      </c>
      <c r="B986">
        <v>985</v>
      </c>
      <c r="C986" t="s">
        <v>260</v>
      </c>
      <c r="D986" t="s">
        <v>2765</v>
      </c>
      <c r="E986" t="s">
        <v>1245</v>
      </c>
      <c r="F986" t="s">
        <v>260</v>
      </c>
      <c r="J986" s="9" t="s">
        <v>266</v>
      </c>
      <c r="L986" t="e">
        <f>VLOOKUP(F986&amp;E986,'Атрибут-ТОД2'!F:F,1,0)</f>
        <v>#N/A</v>
      </c>
      <c r="O986" s="27" t="e">
        <f>IF(ISNA(VLOOKUP(E:E,'Мегавитрина на 21.09'!C:H,1,0)), VLOOKUP(E:E,'Мегавитрина на 21.09'!D:H,1,0),VLOOKUP(E:E,'Мегавитрина на 21.09'!C:H,1,0))</f>
        <v>#N/A</v>
      </c>
      <c r="P986" s="27" t="e">
        <f>IF(ISNA(VLOOKUP(E:E,'Мегавитрина на 21.09'!C:H,2,0)), VLOOKUP(E:E,'Мегавитрина на 21.09'!D:H,1,0),VLOOKUP(E:E,'Мегавитрина на 21.09'!C:H,2,0))</f>
        <v>#N/A</v>
      </c>
      <c r="Q986" s="27" t="e">
        <f>IF(ISNA(VLOOKUP(E:E,'Мегавитрина на 21.09'!C:H,3,0)), VLOOKUP(E:E,'Мегавитрина на 21.09'!D:H,2,0),VLOOKUP(E:E,'Мегавитрина на 21.09'!C:H,3,0))</f>
        <v>#N/A</v>
      </c>
      <c r="R986" s="27" t="e">
        <f>IF(ISNA(VLOOKUP(E:E,'Мегавитрина на 21.09'!C:H,4,0)), VLOOKUP(E:E,'Мегавитрина на 21.09'!D:H,3,0),VLOOKUP(E:E,'Мегавитрина на 21.09'!C:H,4,0))</f>
        <v>#N/A</v>
      </c>
      <c r="S986" t="e">
        <f>IF(ISNA(VLOOKUP(E:E,'Мегавитрина на 21.09'!C:H,5,0)), VLOOKUP(E:E,'Мегавитрина на 21.09'!D:H,4,0),VLOOKUP(E:E,'Мегавитрина на 21.09'!C:H,5,0))</f>
        <v>#N/A</v>
      </c>
      <c r="T986" t="e">
        <f>IF(ISNA(VLOOKUP(E:E,'Мегавитрина на 21.09'!C:H,6,0)), VLOOKUP(E:E,'Мегавитрина на 21.09'!D:H,5,0),VLOOKUP(E:E,'Мегавитрина на 21.09'!C:H,6,0))</f>
        <v>#N/A</v>
      </c>
    </row>
    <row r="987" spans="1:20" ht="20.100000000000001" hidden="1" customHeight="1">
      <c r="A987">
        <v>2</v>
      </c>
      <c r="B987">
        <v>986</v>
      </c>
      <c r="C987" t="s">
        <v>260</v>
      </c>
      <c r="D987" t="s">
        <v>2765</v>
      </c>
      <c r="E987" t="s">
        <v>1246</v>
      </c>
      <c r="F987" t="s">
        <v>260</v>
      </c>
      <c r="J987" s="9" t="s">
        <v>266</v>
      </c>
      <c r="L987" t="e">
        <f>VLOOKUP(F987&amp;E987,'Атрибут-ТОД2'!F:F,1,0)</f>
        <v>#N/A</v>
      </c>
      <c r="O987" s="27" t="e">
        <f>IF(ISNA(VLOOKUP(E:E,'Мегавитрина на 21.09'!C:H,1,0)), VLOOKUP(E:E,'Мегавитрина на 21.09'!D:H,1,0),VLOOKUP(E:E,'Мегавитрина на 21.09'!C:H,1,0))</f>
        <v>#N/A</v>
      </c>
      <c r="P987" s="27" t="e">
        <f>IF(ISNA(VLOOKUP(E:E,'Мегавитрина на 21.09'!C:H,2,0)), VLOOKUP(E:E,'Мегавитрина на 21.09'!D:H,1,0),VLOOKUP(E:E,'Мегавитрина на 21.09'!C:H,2,0))</f>
        <v>#N/A</v>
      </c>
      <c r="Q987" s="27" t="e">
        <f>IF(ISNA(VLOOKUP(E:E,'Мегавитрина на 21.09'!C:H,3,0)), VLOOKUP(E:E,'Мегавитрина на 21.09'!D:H,2,0),VLOOKUP(E:E,'Мегавитрина на 21.09'!C:H,3,0))</f>
        <v>#N/A</v>
      </c>
      <c r="R987" s="27" t="e">
        <f>IF(ISNA(VLOOKUP(E:E,'Мегавитрина на 21.09'!C:H,4,0)), VLOOKUP(E:E,'Мегавитрина на 21.09'!D:H,3,0),VLOOKUP(E:E,'Мегавитрина на 21.09'!C:H,4,0))</f>
        <v>#N/A</v>
      </c>
      <c r="S987" t="e">
        <f>IF(ISNA(VLOOKUP(E:E,'Мегавитрина на 21.09'!C:H,5,0)), VLOOKUP(E:E,'Мегавитрина на 21.09'!D:H,4,0),VLOOKUP(E:E,'Мегавитрина на 21.09'!C:H,5,0))</f>
        <v>#N/A</v>
      </c>
      <c r="T987" t="e">
        <f>IF(ISNA(VLOOKUP(E:E,'Мегавитрина на 21.09'!C:H,6,0)), VLOOKUP(E:E,'Мегавитрина на 21.09'!D:H,5,0),VLOOKUP(E:E,'Мегавитрина на 21.09'!C:H,6,0))</f>
        <v>#N/A</v>
      </c>
    </row>
    <row r="988" spans="1:20" ht="20.100000000000001" hidden="1" customHeight="1">
      <c r="A988">
        <v>2</v>
      </c>
      <c r="B988">
        <v>987</v>
      </c>
      <c r="C988" t="s">
        <v>260</v>
      </c>
      <c r="D988" t="s">
        <v>2765</v>
      </c>
      <c r="E988" t="s">
        <v>1247</v>
      </c>
      <c r="F988" t="s">
        <v>260</v>
      </c>
      <c r="J988" s="9" t="s">
        <v>266</v>
      </c>
      <c r="L988" t="e">
        <f>VLOOKUP(F988&amp;E988,'Атрибут-ТОД2'!F:F,1,0)</f>
        <v>#N/A</v>
      </c>
      <c r="O988" s="27" t="e">
        <f>IF(ISNA(VLOOKUP(E:E,'Мегавитрина на 21.09'!C:H,1,0)), VLOOKUP(E:E,'Мегавитрина на 21.09'!D:H,1,0),VLOOKUP(E:E,'Мегавитрина на 21.09'!C:H,1,0))</f>
        <v>#N/A</v>
      </c>
      <c r="P988" s="27" t="e">
        <f>IF(ISNA(VLOOKUP(E:E,'Мегавитрина на 21.09'!C:H,2,0)), VLOOKUP(E:E,'Мегавитрина на 21.09'!D:H,1,0),VLOOKUP(E:E,'Мегавитрина на 21.09'!C:H,2,0))</f>
        <v>#N/A</v>
      </c>
      <c r="Q988" s="27" t="e">
        <f>IF(ISNA(VLOOKUP(E:E,'Мегавитрина на 21.09'!C:H,3,0)), VLOOKUP(E:E,'Мегавитрина на 21.09'!D:H,2,0),VLOOKUP(E:E,'Мегавитрина на 21.09'!C:H,3,0))</f>
        <v>#N/A</v>
      </c>
      <c r="R988" s="27" t="e">
        <f>IF(ISNA(VLOOKUP(E:E,'Мегавитрина на 21.09'!C:H,4,0)), VLOOKUP(E:E,'Мегавитрина на 21.09'!D:H,3,0),VLOOKUP(E:E,'Мегавитрина на 21.09'!C:H,4,0))</f>
        <v>#N/A</v>
      </c>
      <c r="S988" t="e">
        <f>IF(ISNA(VLOOKUP(E:E,'Мегавитрина на 21.09'!C:H,5,0)), VLOOKUP(E:E,'Мегавитрина на 21.09'!D:H,4,0),VLOOKUP(E:E,'Мегавитрина на 21.09'!C:H,5,0))</f>
        <v>#N/A</v>
      </c>
      <c r="T988" t="e">
        <f>IF(ISNA(VLOOKUP(E:E,'Мегавитрина на 21.09'!C:H,6,0)), VLOOKUP(E:E,'Мегавитрина на 21.09'!D:H,5,0),VLOOKUP(E:E,'Мегавитрина на 21.09'!C:H,6,0))</f>
        <v>#N/A</v>
      </c>
    </row>
    <row r="989" spans="1:20" ht="20.100000000000001" hidden="1" customHeight="1">
      <c r="A989">
        <v>2</v>
      </c>
      <c r="B989">
        <v>988</v>
      </c>
      <c r="C989" t="s">
        <v>260</v>
      </c>
      <c r="D989" t="s">
        <v>2765</v>
      </c>
      <c r="E989" t="s">
        <v>1248</v>
      </c>
      <c r="F989" t="s">
        <v>260</v>
      </c>
      <c r="J989" s="9" t="s">
        <v>266</v>
      </c>
      <c r="L989" t="e">
        <f>VLOOKUP(F989&amp;E989,'Атрибут-ТОД2'!F:F,1,0)</f>
        <v>#N/A</v>
      </c>
      <c r="O989" s="27" t="e">
        <f>IF(ISNA(VLOOKUP(E:E,'Мегавитрина на 21.09'!C:H,1,0)), VLOOKUP(E:E,'Мегавитрина на 21.09'!D:H,1,0),VLOOKUP(E:E,'Мегавитрина на 21.09'!C:H,1,0))</f>
        <v>#N/A</v>
      </c>
      <c r="P989" s="27" t="e">
        <f>IF(ISNA(VLOOKUP(E:E,'Мегавитрина на 21.09'!C:H,2,0)), VLOOKUP(E:E,'Мегавитрина на 21.09'!D:H,1,0),VLOOKUP(E:E,'Мегавитрина на 21.09'!C:H,2,0))</f>
        <v>#N/A</v>
      </c>
      <c r="Q989" s="27" t="e">
        <f>IF(ISNA(VLOOKUP(E:E,'Мегавитрина на 21.09'!C:H,3,0)), VLOOKUP(E:E,'Мегавитрина на 21.09'!D:H,2,0),VLOOKUP(E:E,'Мегавитрина на 21.09'!C:H,3,0))</f>
        <v>#N/A</v>
      </c>
      <c r="R989" s="27" t="e">
        <f>IF(ISNA(VLOOKUP(E:E,'Мегавитрина на 21.09'!C:H,4,0)), VLOOKUP(E:E,'Мегавитрина на 21.09'!D:H,3,0),VLOOKUP(E:E,'Мегавитрина на 21.09'!C:H,4,0))</f>
        <v>#N/A</v>
      </c>
      <c r="S989" t="e">
        <f>IF(ISNA(VLOOKUP(E:E,'Мегавитрина на 21.09'!C:H,5,0)), VLOOKUP(E:E,'Мегавитрина на 21.09'!D:H,4,0),VLOOKUP(E:E,'Мегавитрина на 21.09'!C:H,5,0))</f>
        <v>#N/A</v>
      </c>
      <c r="T989" t="e">
        <f>IF(ISNA(VLOOKUP(E:E,'Мегавитрина на 21.09'!C:H,6,0)), VLOOKUP(E:E,'Мегавитрина на 21.09'!D:H,5,0),VLOOKUP(E:E,'Мегавитрина на 21.09'!C:H,6,0))</f>
        <v>#N/A</v>
      </c>
    </row>
    <row r="990" spans="1:20" ht="20.100000000000001" hidden="1" customHeight="1">
      <c r="A990">
        <v>2</v>
      </c>
      <c r="B990">
        <v>989</v>
      </c>
      <c r="C990" t="s">
        <v>260</v>
      </c>
      <c r="D990" t="s">
        <v>2765</v>
      </c>
      <c r="E990" t="s">
        <v>1249</v>
      </c>
      <c r="F990" t="s">
        <v>260</v>
      </c>
      <c r="J990" s="9" t="s">
        <v>266</v>
      </c>
      <c r="L990" t="e">
        <f>VLOOKUP(F990&amp;E990,'Атрибут-ТОД2'!F:F,1,0)</f>
        <v>#N/A</v>
      </c>
      <c r="O990" s="27" t="e">
        <f>IF(ISNA(VLOOKUP(E:E,'Мегавитрина на 21.09'!C:H,1,0)), VLOOKUP(E:E,'Мегавитрина на 21.09'!D:H,1,0),VLOOKUP(E:E,'Мегавитрина на 21.09'!C:H,1,0))</f>
        <v>#N/A</v>
      </c>
      <c r="P990" s="27" t="e">
        <f>IF(ISNA(VLOOKUP(E:E,'Мегавитрина на 21.09'!C:H,2,0)), VLOOKUP(E:E,'Мегавитрина на 21.09'!D:H,1,0),VLOOKUP(E:E,'Мегавитрина на 21.09'!C:H,2,0))</f>
        <v>#N/A</v>
      </c>
      <c r="Q990" s="27" t="e">
        <f>IF(ISNA(VLOOKUP(E:E,'Мегавитрина на 21.09'!C:H,3,0)), VLOOKUP(E:E,'Мегавитрина на 21.09'!D:H,2,0),VLOOKUP(E:E,'Мегавитрина на 21.09'!C:H,3,0))</f>
        <v>#N/A</v>
      </c>
      <c r="R990" s="27" t="e">
        <f>IF(ISNA(VLOOKUP(E:E,'Мегавитрина на 21.09'!C:H,4,0)), VLOOKUP(E:E,'Мегавитрина на 21.09'!D:H,3,0),VLOOKUP(E:E,'Мегавитрина на 21.09'!C:H,4,0))</f>
        <v>#N/A</v>
      </c>
      <c r="S990" t="e">
        <f>IF(ISNA(VLOOKUP(E:E,'Мегавитрина на 21.09'!C:H,5,0)), VLOOKUP(E:E,'Мегавитрина на 21.09'!D:H,4,0),VLOOKUP(E:E,'Мегавитрина на 21.09'!C:H,5,0))</f>
        <v>#N/A</v>
      </c>
      <c r="T990" t="e">
        <f>IF(ISNA(VLOOKUP(E:E,'Мегавитрина на 21.09'!C:H,6,0)), VLOOKUP(E:E,'Мегавитрина на 21.09'!D:H,5,0),VLOOKUP(E:E,'Мегавитрина на 21.09'!C:H,6,0))</f>
        <v>#N/A</v>
      </c>
    </row>
    <row r="991" spans="1:20" ht="20.100000000000001" hidden="1" customHeight="1">
      <c r="A991">
        <v>2</v>
      </c>
      <c r="B991">
        <v>990</v>
      </c>
      <c r="C991" t="s">
        <v>260</v>
      </c>
      <c r="D991" t="s">
        <v>2765</v>
      </c>
      <c r="E991" t="s">
        <v>1250</v>
      </c>
      <c r="F991" t="s">
        <v>260</v>
      </c>
      <c r="J991" s="9" t="s">
        <v>266</v>
      </c>
      <c r="L991" t="e">
        <f>VLOOKUP(F991&amp;E991,'Атрибут-ТОД2'!F:F,1,0)</f>
        <v>#N/A</v>
      </c>
      <c r="O991" s="27" t="e">
        <f>IF(ISNA(VLOOKUP(E:E,'Мегавитрина на 21.09'!C:H,1,0)), VLOOKUP(E:E,'Мегавитрина на 21.09'!D:H,1,0),VLOOKUP(E:E,'Мегавитрина на 21.09'!C:H,1,0))</f>
        <v>#N/A</v>
      </c>
      <c r="P991" s="27" t="e">
        <f>IF(ISNA(VLOOKUP(E:E,'Мегавитрина на 21.09'!C:H,2,0)), VLOOKUP(E:E,'Мегавитрина на 21.09'!D:H,1,0),VLOOKUP(E:E,'Мегавитрина на 21.09'!C:H,2,0))</f>
        <v>#N/A</v>
      </c>
      <c r="Q991" s="27" t="e">
        <f>IF(ISNA(VLOOKUP(E:E,'Мегавитрина на 21.09'!C:H,3,0)), VLOOKUP(E:E,'Мегавитрина на 21.09'!D:H,2,0),VLOOKUP(E:E,'Мегавитрина на 21.09'!C:H,3,0))</f>
        <v>#N/A</v>
      </c>
      <c r="R991" s="27" t="e">
        <f>IF(ISNA(VLOOKUP(E:E,'Мегавитрина на 21.09'!C:H,4,0)), VLOOKUP(E:E,'Мегавитрина на 21.09'!D:H,3,0),VLOOKUP(E:E,'Мегавитрина на 21.09'!C:H,4,0))</f>
        <v>#N/A</v>
      </c>
      <c r="S991" t="e">
        <f>IF(ISNA(VLOOKUP(E:E,'Мегавитрина на 21.09'!C:H,5,0)), VLOOKUP(E:E,'Мегавитрина на 21.09'!D:H,4,0),VLOOKUP(E:E,'Мегавитрина на 21.09'!C:H,5,0))</f>
        <v>#N/A</v>
      </c>
      <c r="T991" t="e">
        <f>IF(ISNA(VLOOKUP(E:E,'Мегавитрина на 21.09'!C:H,6,0)), VLOOKUP(E:E,'Мегавитрина на 21.09'!D:H,5,0),VLOOKUP(E:E,'Мегавитрина на 21.09'!C:H,6,0))</f>
        <v>#N/A</v>
      </c>
    </row>
    <row r="992" spans="1:20" ht="20.100000000000001" hidden="1" customHeight="1">
      <c r="A992">
        <v>2</v>
      </c>
      <c r="B992">
        <v>991</v>
      </c>
      <c r="C992" t="s">
        <v>260</v>
      </c>
      <c r="D992" t="s">
        <v>2765</v>
      </c>
      <c r="E992" t="s">
        <v>1251</v>
      </c>
      <c r="F992" t="s">
        <v>260</v>
      </c>
      <c r="J992" s="9" t="s">
        <v>266</v>
      </c>
      <c r="L992" t="e">
        <f>VLOOKUP(F992&amp;E992,'Атрибут-ТОД2'!F:F,1,0)</f>
        <v>#N/A</v>
      </c>
      <c r="O992" s="27" t="e">
        <f>IF(ISNA(VLOOKUP(E:E,'Мегавитрина на 21.09'!C:H,1,0)), VLOOKUP(E:E,'Мегавитрина на 21.09'!D:H,1,0),VLOOKUP(E:E,'Мегавитрина на 21.09'!C:H,1,0))</f>
        <v>#N/A</v>
      </c>
      <c r="P992" s="27" t="e">
        <f>IF(ISNA(VLOOKUP(E:E,'Мегавитрина на 21.09'!C:H,2,0)), VLOOKUP(E:E,'Мегавитрина на 21.09'!D:H,1,0),VLOOKUP(E:E,'Мегавитрина на 21.09'!C:H,2,0))</f>
        <v>#N/A</v>
      </c>
      <c r="Q992" s="27" t="e">
        <f>IF(ISNA(VLOOKUP(E:E,'Мегавитрина на 21.09'!C:H,3,0)), VLOOKUP(E:E,'Мегавитрина на 21.09'!D:H,2,0),VLOOKUP(E:E,'Мегавитрина на 21.09'!C:H,3,0))</f>
        <v>#N/A</v>
      </c>
      <c r="R992" s="27" t="e">
        <f>IF(ISNA(VLOOKUP(E:E,'Мегавитрина на 21.09'!C:H,4,0)), VLOOKUP(E:E,'Мегавитрина на 21.09'!D:H,3,0),VLOOKUP(E:E,'Мегавитрина на 21.09'!C:H,4,0))</f>
        <v>#N/A</v>
      </c>
      <c r="S992" t="e">
        <f>IF(ISNA(VLOOKUP(E:E,'Мегавитрина на 21.09'!C:H,5,0)), VLOOKUP(E:E,'Мегавитрина на 21.09'!D:H,4,0),VLOOKUP(E:E,'Мегавитрина на 21.09'!C:H,5,0))</f>
        <v>#N/A</v>
      </c>
      <c r="T992" t="e">
        <f>IF(ISNA(VLOOKUP(E:E,'Мегавитрина на 21.09'!C:H,6,0)), VLOOKUP(E:E,'Мегавитрина на 21.09'!D:H,5,0),VLOOKUP(E:E,'Мегавитрина на 21.09'!C:H,6,0))</f>
        <v>#N/A</v>
      </c>
    </row>
    <row r="993" spans="1:20" ht="20.100000000000001" hidden="1" customHeight="1">
      <c r="A993">
        <v>2</v>
      </c>
      <c r="B993">
        <v>992</v>
      </c>
      <c r="C993" t="s">
        <v>260</v>
      </c>
      <c r="D993" t="s">
        <v>2765</v>
      </c>
      <c r="E993" t="s">
        <v>1252</v>
      </c>
      <c r="F993" t="s">
        <v>260</v>
      </c>
      <c r="J993" s="9" t="s">
        <v>266</v>
      </c>
      <c r="L993" t="e">
        <f>VLOOKUP(F993&amp;E993,'Атрибут-ТОД2'!F:F,1,0)</f>
        <v>#N/A</v>
      </c>
      <c r="O993" s="27" t="e">
        <f>IF(ISNA(VLOOKUP(E:E,'Мегавитрина на 21.09'!C:H,1,0)), VLOOKUP(E:E,'Мегавитрина на 21.09'!D:H,1,0),VLOOKUP(E:E,'Мегавитрина на 21.09'!C:H,1,0))</f>
        <v>#N/A</v>
      </c>
      <c r="P993" s="27" t="e">
        <f>IF(ISNA(VLOOKUP(E:E,'Мегавитрина на 21.09'!C:H,2,0)), VLOOKUP(E:E,'Мегавитрина на 21.09'!D:H,1,0),VLOOKUP(E:E,'Мегавитрина на 21.09'!C:H,2,0))</f>
        <v>#N/A</v>
      </c>
      <c r="Q993" s="27" t="e">
        <f>IF(ISNA(VLOOKUP(E:E,'Мегавитрина на 21.09'!C:H,3,0)), VLOOKUP(E:E,'Мегавитрина на 21.09'!D:H,2,0),VLOOKUP(E:E,'Мегавитрина на 21.09'!C:H,3,0))</f>
        <v>#N/A</v>
      </c>
      <c r="R993" s="27" t="e">
        <f>IF(ISNA(VLOOKUP(E:E,'Мегавитрина на 21.09'!C:H,4,0)), VLOOKUP(E:E,'Мегавитрина на 21.09'!D:H,3,0),VLOOKUP(E:E,'Мегавитрина на 21.09'!C:H,4,0))</f>
        <v>#N/A</v>
      </c>
      <c r="S993" t="e">
        <f>IF(ISNA(VLOOKUP(E:E,'Мегавитрина на 21.09'!C:H,5,0)), VLOOKUP(E:E,'Мегавитрина на 21.09'!D:H,4,0),VLOOKUP(E:E,'Мегавитрина на 21.09'!C:H,5,0))</f>
        <v>#N/A</v>
      </c>
      <c r="T993" t="e">
        <f>IF(ISNA(VLOOKUP(E:E,'Мегавитрина на 21.09'!C:H,6,0)), VLOOKUP(E:E,'Мегавитрина на 21.09'!D:H,5,0),VLOOKUP(E:E,'Мегавитрина на 21.09'!C:H,6,0))</f>
        <v>#N/A</v>
      </c>
    </row>
    <row r="994" spans="1:20" ht="20.100000000000001" hidden="1" customHeight="1">
      <c r="A994">
        <v>2</v>
      </c>
      <c r="B994">
        <v>993</v>
      </c>
      <c r="C994" t="s">
        <v>260</v>
      </c>
      <c r="D994" t="s">
        <v>2765</v>
      </c>
      <c r="E994" t="s">
        <v>1253</v>
      </c>
      <c r="F994" t="s">
        <v>260</v>
      </c>
      <c r="J994" s="9" t="s">
        <v>266</v>
      </c>
      <c r="L994" t="e">
        <f>VLOOKUP(F994&amp;E994,'Атрибут-ТОД2'!F:F,1,0)</f>
        <v>#N/A</v>
      </c>
      <c r="O994" s="27" t="e">
        <f>IF(ISNA(VLOOKUP(E:E,'Мегавитрина на 21.09'!C:H,1,0)), VLOOKUP(E:E,'Мегавитрина на 21.09'!D:H,1,0),VLOOKUP(E:E,'Мегавитрина на 21.09'!C:H,1,0))</f>
        <v>#N/A</v>
      </c>
      <c r="P994" s="27" t="e">
        <f>IF(ISNA(VLOOKUP(E:E,'Мегавитрина на 21.09'!C:H,2,0)), VLOOKUP(E:E,'Мегавитрина на 21.09'!D:H,1,0),VLOOKUP(E:E,'Мегавитрина на 21.09'!C:H,2,0))</f>
        <v>#N/A</v>
      </c>
      <c r="Q994" s="27" t="e">
        <f>IF(ISNA(VLOOKUP(E:E,'Мегавитрина на 21.09'!C:H,3,0)), VLOOKUP(E:E,'Мегавитрина на 21.09'!D:H,2,0),VLOOKUP(E:E,'Мегавитрина на 21.09'!C:H,3,0))</f>
        <v>#N/A</v>
      </c>
      <c r="R994" s="27" t="e">
        <f>IF(ISNA(VLOOKUP(E:E,'Мегавитрина на 21.09'!C:H,4,0)), VLOOKUP(E:E,'Мегавитрина на 21.09'!D:H,3,0),VLOOKUP(E:E,'Мегавитрина на 21.09'!C:H,4,0))</f>
        <v>#N/A</v>
      </c>
      <c r="S994" t="e">
        <f>IF(ISNA(VLOOKUP(E:E,'Мегавитрина на 21.09'!C:H,5,0)), VLOOKUP(E:E,'Мегавитрина на 21.09'!D:H,4,0),VLOOKUP(E:E,'Мегавитрина на 21.09'!C:H,5,0))</f>
        <v>#N/A</v>
      </c>
      <c r="T994" t="e">
        <f>IF(ISNA(VLOOKUP(E:E,'Мегавитрина на 21.09'!C:H,6,0)), VLOOKUP(E:E,'Мегавитрина на 21.09'!D:H,5,0),VLOOKUP(E:E,'Мегавитрина на 21.09'!C:H,6,0))</f>
        <v>#N/A</v>
      </c>
    </row>
    <row r="995" spans="1:20" ht="20.100000000000001" hidden="1" customHeight="1">
      <c r="A995">
        <v>2</v>
      </c>
      <c r="B995">
        <v>994</v>
      </c>
      <c r="C995" t="s">
        <v>260</v>
      </c>
      <c r="D995" t="s">
        <v>2765</v>
      </c>
      <c r="E995" t="s">
        <v>1254</v>
      </c>
      <c r="F995" t="s">
        <v>260</v>
      </c>
      <c r="J995" s="9" t="s">
        <v>266</v>
      </c>
      <c r="L995" t="e">
        <f>VLOOKUP(F995&amp;E995,'Атрибут-ТОД2'!F:F,1,0)</f>
        <v>#N/A</v>
      </c>
      <c r="O995" s="27" t="e">
        <f>IF(ISNA(VLOOKUP(E:E,'Мегавитрина на 21.09'!C:H,1,0)), VLOOKUP(E:E,'Мегавитрина на 21.09'!D:H,1,0),VLOOKUP(E:E,'Мегавитрина на 21.09'!C:H,1,0))</f>
        <v>#N/A</v>
      </c>
      <c r="P995" s="27" t="e">
        <f>IF(ISNA(VLOOKUP(E:E,'Мегавитрина на 21.09'!C:H,2,0)), VLOOKUP(E:E,'Мегавитрина на 21.09'!D:H,1,0),VLOOKUP(E:E,'Мегавитрина на 21.09'!C:H,2,0))</f>
        <v>#N/A</v>
      </c>
      <c r="Q995" s="27" t="e">
        <f>IF(ISNA(VLOOKUP(E:E,'Мегавитрина на 21.09'!C:H,3,0)), VLOOKUP(E:E,'Мегавитрина на 21.09'!D:H,2,0),VLOOKUP(E:E,'Мегавитрина на 21.09'!C:H,3,0))</f>
        <v>#N/A</v>
      </c>
      <c r="R995" s="27" t="e">
        <f>IF(ISNA(VLOOKUP(E:E,'Мегавитрина на 21.09'!C:H,4,0)), VLOOKUP(E:E,'Мегавитрина на 21.09'!D:H,3,0),VLOOKUP(E:E,'Мегавитрина на 21.09'!C:H,4,0))</f>
        <v>#N/A</v>
      </c>
      <c r="S995" t="e">
        <f>IF(ISNA(VLOOKUP(E:E,'Мегавитрина на 21.09'!C:H,5,0)), VLOOKUP(E:E,'Мегавитрина на 21.09'!D:H,4,0),VLOOKUP(E:E,'Мегавитрина на 21.09'!C:H,5,0))</f>
        <v>#N/A</v>
      </c>
      <c r="T995" t="e">
        <f>IF(ISNA(VLOOKUP(E:E,'Мегавитрина на 21.09'!C:H,6,0)), VLOOKUP(E:E,'Мегавитрина на 21.09'!D:H,5,0),VLOOKUP(E:E,'Мегавитрина на 21.09'!C:H,6,0))</f>
        <v>#N/A</v>
      </c>
    </row>
    <row r="996" spans="1:20" ht="20.100000000000001" hidden="1" customHeight="1">
      <c r="A996">
        <v>2</v>
      </c>
      <c r="B996">
        <v>995</v>
      </c>
      <c r="C996" t="s">
        <v>260</v>
      </c>
      <c r="D996" t="s">
        <v>2765</v>
      </c>
      <c r="E996" t="s">
        <v>1342</v>
      </c>
      <c r="F996" t="s">
        <v>260</v>
      </c>
      <c r="I996" t="s">
        <v>2379</v>
      </c>
      <c r="J996" s="9" t="s">
        <v>266</v>
      </c>
      <c r="L996" t="e">
        <f>VLOOKUP(F996&amp;E996,'Атрибут-ТОД2'!F:F,1,0)</f>
        <v>#N/A</v>
      </c>
      <c r="O996" s="27" t="str">
        <f>IF(ISNA(VLOOKUP(E:E,'Мегавитрина на 21.09'!C:H,1,0)), VLOOKUP(E:E,'Мегавитрина на 21.09'!D:H,1,0),VLOOKUP(E:E,'Мегавитрина на 21.09'!C:H,1,0))</f>
        <v>srv_sbol_1m_login_nflag</v>
      </c>
      <c r="P996" s="27" t="str">
        <f>IF(ISNA(VLOOKUP(E:E,'Мегавитрина на 21.09'!C:H,2,0)), VLOOKUP(E:E,'Мегавитрина на 21.09'!D:H,1,0),VLOOKUP(E:E,'Мегавитрина на 21.09'!C:H,2,0))</f>
        <v>srv_sbol_1m_login_nflag</v>
      </c>
      <c r="Q996" s="27" t="str">
        <f>IF(ISNA(VLOOKUP(E:E,'Мегавитрина на 21.09'!C:H,3,0)), VLOOKUP(E:E,'Мегавитрина на 21.09'!D:H,2,0),VLOOKUP(E:E,'Мегавитрина на 21.09'!C:H,3,0))</f>
        <v>Флаг входа в СБОЛ за отчетный месяц</v>
      </c>
      <c r="R996" s="27" t="str">
        <f>IF(ISNA(VLOOKUP(E:E,'Мегавитрина на 21.09'!C:H,4,0)), VLOOKUP(E:E,'Мегавитрина на 21.09'!D:H,3,0),VLOOKUP(E:E,'Мегавитрина на 21.09'!C:H,4,0))</f>
        <v>custom_rb_card.client_aggr_mnth</v>
      </c>
      <c r="S996">
        <f>IF(ISNA(VLOOKUP(E:E,'Мегавитрина на 21.09'!C:H,5,0)), VLOOKUP(E:E,'Мегавитрина на 21.09'!D:H,4,0),VLOOKUP(E:E,'Мегавитрина на 21.09'!C:H,5,0))</f>
        <v>0</v>
      </c>
      <c r="T996" t="str">
        <f>IF(ISNA(VLOOKUP(E:E,'Мегавитрина на 21.09'!C:H,6,0)), VLOOKUP(E:E,'Мегавитрина на 21.09'!D:H,5,0),VLOOKUP(E:E,'Мегавитрина на 21.09'!C:H,6,0))</f>
        <v>case(when srv_sbol_1st_login_dt is not null then 1 else 0 end)</v>
      </c>
    </row>
    <row r="997" spans="1:20" ht="20.100000000000001" hidden="1" customHeight="1">
      <c r="A997">
        <v>2</v>
      </c>
      <c r="B997">
        <v>996</v>
      </c>
      <c r="C997" t="s">
        <v>260</v>
      </c>
      <c r="D997" t="s">
        <v>2765</v>
      </c>
      <c r="E997" t="s">
        <v>1255</v>
      </c>
      <c r="F997" t="s">
        <v>260</v>
      </c>
      <c r="I997" t="s">
        <v>2310</v>
      </c>
      <c r="J997" s="9" t="s">
        <v>266</v>
      </c>
      <c r="L997" t="e">
        <f>VLOOKUP(F997&amp;E997,'Атрибут-ТОД2'!F:F,1,0)</f>
        <v>#N/A</v>
      </c>
      <c r="O997" s="27" t="str">
        <f>IF(ISNA(VLOOKUP(E:E,'Мегавитрина на 21.09'!C:H,1,0)), VLOOKUP(E:E,'Мегавитрина на 21.09'!D:H,1,0),VLOOKUP(E:E,'Мегавитрина на 21.09'!C:H,1,0))</f>
        <v>srv_sbol_1st_login_dt</v>
      </c>
      <c r="P997" s="27" t="str">
        <f>IF(ISNA(VLOOKUP(E:E,'Мегавитрина на 21.09'!C:H,2,0)), VLOOKUP(E:E,'Мегавитрина на 21.09'!D:H,1,0),VLOOKUP(E:E,'Мегавитрина на 21.09'!C:H,2,0))</f>
        <v>srv_sbol_1st_login_dt</v>
      </c>
      <c r="Q997" s="27" t="str">
        <f>IF(ISNA(VLOOKUP(E:E,'Мегавитрина на 21.09'!C:H,3,0)), VLOOKUP(E:E,'Мегавитрина на 21.09'!D:H,2,0),VLOOKUP(E:E,'Мегавитрина на 21.09'!C:H,3,0))</f>
        <v>Дата первого логина в СБОЛ за отчетный месяц</v>
      </c>
      <c r="R997" s="27" t="str">
        <f>IF(ISNA(VLOOKUP(E:E,'Мегавитрина на 21.09'!C:H,4,0)), VLOOKUP(E:E,'Мегавитрина на 21.09'!D:H,3,0),VLOOKUP(E:E,'Мегавитрина на 21.09'!C:H,4,0))</f>
        <v>custom_rb_sbol.sbol_logon_aggr</v>
      </c>
      <c r="S997">
        <f>IF(ISNA(VLOOKUP(E:E,'Мегавитрина на 21.09'!C:H,5,0)), VLOOKUP(E:E,'Мегавитрина на 21.09'!D:H,4,0),VLOOKUP(E:E,'Мегавитрина на 21.09'!C:H,5,0))</f>
        <v>0</v>
      </c>
      <c r="T997" t="str">
        <f>IF(ISNA(VLOOKUP(E:E,'Мегавитрина на 21.09'!C:H,6,0)), VLOOKUP(E:E,'Мегавитрина на 21.09'!D:H,5,0),VLOOKUP(E:E,'Мегавитрина на 21.09'!C:H,6,0))</f>
        <v xml:space="preserve">Min(fst_logon_dt) </v>
      </c>
    </row>
    <row r="998" spans="1:20" ht="20.100000000000001" hidden="1" customHeight="1">
      <c r="A998">
        <v>2</v>
      </c>
      <c r="B998">
        <v>997</v>
      </c>
      <c r="C998" t="s">
        <v>260</v>
      </c>
      <c r="D998" t="s">
        <v>2765</v>
      </c>
      <c r="E998" t="s">
        <v>1256</v>
      </c>
      <c r="F998" t="s">
        <v>260</v>
      </c>
      <c r="I998" t="s">
        <v>2311</v>
      </c>
      <c r="J998" s="9" t="s">
        <v>266</v>
      </c>
      <c r="L998" t="e">
        <f>VLOOKUP(F998&amp;E998,'Атрибут-ТОД2'!F:F,1,0)</f>
        <v>#N/A</v>
      </c>
      <c r="O998" s="27" t="str">
        <f>IF(ISNA(VLOOKUP(E:E,'Мегавитрина на 21.09'!C:H,1,0)), VLOOKUP(E:E,'Мегавитрина на 21.09'!D:H,1,0),VLOOKUP(E:E,'Мегавитрина на 21.09'!C:H,1,0))</f>
        <v>srv_sbol_1st_login_ever_dt</v>
      </c>
      <c r="P998" s="27" t="str">
        <f>IF(ISNA(VLOOKUP(E:E,'Мегавитрина на 21.09'!C:H,2,0)), VLOOKUP(E:E,'Мегавитрина на 21.09'!D:H,1,0),VLOOKUP(E:E,'Мегавитрина на 21.09'!C:H,2,0))</f>
        <v>srv_sbol_1st_login_ever_dt</v>
      </c>
      <c r="Q998" s="27" t="str">
        <f>IF(ISNA(VLOOKUP(E:E,'Мегавитрина на 21.09'!C:H,3,0)), VLOOKUP(E:E,'Мегавитрина на 21.09'!D:H,2,0),VLOOKUP(E:E,'Мегавитрина на 21.09'!C:H,3,0))</f>
        <v>Дата первого логина в СБОЛ за всю историю</v>
      </c>
      <c r="R998" s="27" t="str">
        <f>IF(ISNA(VLOOKUP(E:E,'Мегавитрина на 21.09'!C:H,4,0)), VLOOKUP(E:E,'Мегавитрина на 21.09'!D:H,3,0),VLOOKUP(E:E,'Мегавитрина на 21.09'!C:H,4,0))</f>
        <v>custom_rb_sbol.sbol_logon_aggr</v>
      </c>
      <c r="S998">
        <f>IF(ISNA(VLOOKUP(E:E,'Мегавитрина на 21.09'!C:H,5,0)), VLOOKUP(E:E,'Мегавитрина на 21.09'!D:H,4,0),VLOOKUP(E:E,'Мегавитрина на 21.09'!C:H,5,0))</f>
        <v>0</v>
      </c>
      <c r="T998" t="str">
        <f>IF(ISNA(VLOOKUP(E:E,'Мегавитрина на 21.09'!C:H,6,0)), VLOOKUP(E:E,'Мегавитрина на 21.09'!D:H,5,0),VLOOKUP(E:E,'Мегавитрина на 21.09'!C:H,6,0))</f>
        <v>min(srv_sbol_1st_login_dt)</v>
      </c>
    </row>
    <row r="999" spans="1:20" ht="20.100000000000001" hidden="1" customHeight="1">
      <c r="A999">
        <v>2</v>
      </c>
      <c r="B999">
        <v>998</v>
      </c>
      <c r="C999" t="s">
        <v>260</v>
      </c>
      <c r="D999" t="s">
        <v>2765</v>
      </c>
      <c r="E999" t="s">
        <v>1257</v>
      </c>
      <c r="F999" t="s">
        <v>260</v>
      </c>
      <c r="I999" t="s">
        <v>2312</v>
      </c>
      <c r="J999" s="9" t="s">
        <v>266</v>
      </c>
      <c r="L999" t="e">
        <f>VLOOKUP(F999&amp;E999,'Атрибут-ТОД2'!F:F,1,0)</f>
        <v>#N/A</v>
      </c>
      <c r="O999" s="27" t="str">
        <f>IF(ISNA(VLOOKUP(E:E,'Мегавитрина на 21.09'!C:H,1,0)), VLOOKUP(E:E,'Мегавитрина на 21.09'!D:H,1,0),VLOOKUP(E:E,'Мегавитрина на 21.09'!C:H,1,0))</f>
        <v>srv_sbol_1st_txn_dt</v>
      </c>
      <c r="P999" s="27" t="str">
        <f>IF(ISNA(VLOOKUP(E:E,'Мегавитрина на 21.09'!C:H,2,0)), VLOOKUP(E:E,'Мегавитрина на 21.09'!D:H,1,0),VLOOKUP(E:E,'Мегавитрина на 21.09'!C:H,2,0))</f>
        <v>srv_sbol_1st_txn_dt</v>
      </c>
      <c r="Q999" s="27" t="str">
        <f>IF(ISNA(VLOOKUP(E:E,'Мегавитрина на 21.09'!C:H,3,0)), VLOOKUP(E:E,'Мегавитрина на 21.09'!D:H,2,0),VLOOKUP(E:E,'Мегавитрина на 21.09'!C:H,3,0))</f>
        <v>Дата совершения первой активной операции в СБОЛ в отчетном месяце</v>
      </c>
      <c r="R999" s="27" t="str">
        <f>IF(ISNA(VLOOKUP(E:E,'Мегавитрина на 21.09'!C:H,4,0)), VLOOKUP(E:E,'Мегавитрина на 21.09'!D:H,3,0),VLOOKUP(E:E,'Мегавитрина на 21.09'!C:H,4,0))</f>
        <v>custom_rb_sbol.sbol_oper</v>
      </c>
      <c r="S999">
        <f>IF(ISNA(VLOOKUP(E:E,'Мегавитрина на 21.09'!C:H,5,0)), VLOOKUP(E:E,'Мегавитрина на 21.09'!D:H,4,0),VLOOKUP(E:E,'Мегавитрина на 21.09'!C:H,5,0))</f>
        <v>0</v>
      </c>
      <c r="T999" t="str">
        <f>IF(ISNA(VLOOKUP(E:E,'Мегавитрина на 21.09'!C:H,6,0)), VLOOKUP(E:E,'Мегавитрина на 21.09'!D:H,5,0),VLOOKUP(E:E,'Мегавитрина на 21.09'!C:H,6,0))</f>
        <v xml:space="preserve">Min(CASE WHEN oper_date BETWEEN Trunc(p_report_dt,'MM') AND p_report_dt THEN sbt.oper_date END) AS srv_sbol_1st_txn_dt, WHERE sbt.oper_state_code = 'EXECUTED'
  AND fin_trx_flg = 1 
  AND oper_date &gt;= OAdd_Months(Trunc(p_report_dt,'MM'),-2)
  AND oper_date &lt;= p_report_dt
</v>
      </c>
    </row>
    <row r="1000" spans="1:20" ht="20.100000000000001" hidden="1" customHeight="1">
      <c r="A1000">
        <v>2</v>
      </c>
      <c r="B1000">
        <v>999</v>
      </c>
      <c r="C1000" t="s">
        <v>260</v>
      </c>
      <c r="D1000" t="s">
        <v>2765</v>
      </c>
      <c r="E1000" t="s">
        <v>1258</v>
      </c>
      <c r="F1000" t="s">
        <v>260</v>
      </c>
      <c r="I1000" t="s">
        <v>2313</v>
      </c>
      <c r="J1000" s="9" t="s">
        <v>266</v>
      </c>
      <c r="L1000" t="e">
        <f>VLOOKUP(F1000&amp;E1000,'Атрибут-ТОД2'!F:F,1,0)</f>
        <v>#N/A</v>
      </c>
      <c r="O1000" s="27" t="str">
        <f>IF(ISNA(VLOOKUP(E:E,'Мегавитрина на 21.09'!C:H,1,0)), VLOOKUP(E:E,'Мегавитрина на 21.09'!D:H,1,0),VLOOKUP(E:E,'Мегавитрина на 21.09'!C:H,1,0))</f>
        <v>srv_sbol_1st_txn_ever_dt</v>
      </c>
      <c r="P1000" s="27" t="str">
        <f>IF(ISNA(VLOOKUP(E:E,'Мегавитрина на 21.09'!C:H,2,0)), VLOOKUP(E:E,'Мегавитрина на 21.09'!D:H,1,0),VLOOKUP(E:E,'Мегавитрина на 21.09'!C:H,2,0))</f>
        <v>srv_sbol_1st_txn_ever_dt</v>
      </c>
      <c r="Q1000" s="27" t="str">
        <f>IF(ISNA(VLOOKUP(E:E,'Мегавитрина на 21.09'!C:H,3,0)), VLOOKUP(E:E,'Мегавитрина на 21.09'!D:H,2,0),VLOOKUP(E:E,'Мегавитрина на 21.09'!C:H,3,0))</f>
        <v>Дата совершения первой активной операции в СБОЛ за всю историю</v>
      </c>
      <c r="R1000" s="27" t="str">
        <f>IF(ISNA(VLOOKUP(E:E,'Мегавитрина на 21.09'!C:H,4,0)), VLOOKUP(E:E,'Мегавитрина на 21.09'!D:H,3,0),VLOOKUP(E:E,'Мегавитрина на 21.09'!C:H,4,0))</f>
        <v>custom_rb_sbol.sbol_oper</v>
      </c>
      <c r="S1000">
        <f>IF(ISNA(VLOOKUP(E:E,'Мегавитрина на 21.09'!C:H,5,0)), VLOOKUP(E:E,'Мегавитрина на 21.09'!D:H,4,0),VLOOKUP(E:E,'Мегавитрина на 21.09'!C:H,5,0))</f>
        <v>0</v>
      </c>
      <c r="T1000" t="str">
        <f>IF(ISNA(VLOOKUP(E:E,'Мегавитрина на 21.09'!C:H,6,0)), VLOOKUP(E:E,'Мегавитрина на 21.09'!D:H,5,0),VLOOKUP(E:E,'Мегавитрина на 21.09'!C:H,6,0))</f>
        <v xml:space="preserve">Min(oper_date) </v>
      </c>
    </row>
    <row r="1001" spans="1:20" ht="20.100000000000001" hidden="1" customHeight="1">
      <c r="A1001">
        <v>2</v>
      </c>
      <c r="B1001">
        <v>1000</v>
      </c>
      <c r="C1001" t="s">
        <v>260</v>
      </c>
      <c r="D1001" t="s">
        <v>2765</v>
      </c>
      <c r="E1001" t="s">
        <v>1343</v>
      </c>
      <c r="F1001" t="s">
        <v>260</v>
      </c>
      <c r="I1001" t="s">
        <v>2380</v>
      </c>
      <c r="J1001" s="9" t="s">
        <v>266</v>
      </c>
      <c r="L1001" t="e">
        <f>VLOOKUP(F1001&amp;E1001,'Атрибут-ТОД2'!F:F,1,0)</f>
        <v>#N/A</v>
      </c>
      <c r="O1001" s="27" t="str">
        <f>IF(ISNA(VLOOKUP(E:E,'Мегавитрина на 21.09'!C:H,1,0)), VLOOKUP(E:E,'Мегавитрина на 21.09'!D:H,1,0),VLOOKUP(E:E,'Мегавитрина на 21.09'!C:H,1,0))</f>
        <v>srv_sbol_3m_login_nflag</v>
      </c>
      <c r="P1001" s="27" t="str">
        <f>IF(ISNA(VLOOKUP(E:E,'Мегавитрина на 21.09'!C:H,2,0)), VLOOKUP(E:E,'Мегавитрина на 21.09'!D:H,1,0),VLOOKUP(E:E,'Мегавитрина на 21.09'!C:H,2,0))</f>
        <v>srv_sbol_3m_login_nflag</v>
      </c>
      <c r="Q1001" s="27" t="str">
        <f>IF(ISNA(VLOOKUP(E:E,'Мегавитрина на 21.09'!C:H,3,0)), VLOOKUP(E:E,'Мегавитрина на 21.09'!D:H,2,0),VLOOKUP(E:E,'Мегавитрина на 21.09'!C:H,3,0))</f>
        <v>Флаг входа в СБОЛ за последние 3 мес</v>
      </c>
      <c r="R1001" s="27" t="str">
        <f>IF(ISNA(VLOOKUP(E:E,'Мегавитрина на 21.09'!C:H,4,0)), VLOOKUP(E:E,'Мегавитрина на 21.09'!D:H,3,0),VLOOKUP(E:E,'Мегавитрина на 21.09'!C:H,4,0))</f>
        <v>custom_rb_sbol.SBOL_LOGON_AGGR</v>
      </c>
      <c r="S1001">
        <f>IF(ISNA(VLOOKUP(E:E,'Мегавитрина на 21.09'!C:H,5,0)), VLOOKUP(E:E,'Мегавитрина на 21.09'!D:H,4,0),VLOOKUP(E:E,'Мегавитрина на 21.09'!C:H,5,0))</f>
        <v>0</v>
      </c>
      <c r="T1001" t="str">
        <f>IF(ISNA(VLOOKUP(E:E,'Мегавитрина на 21.09'!C:H,6,0)), VLOOKUP(E:E,'Мегавитрина на 21.09'!D:H,5,0),VLOOKUP(E:E,'Мегавитрина на 21.09'!C:H,6,0))</f>
        <v>case(when srv_sbol_1st_login_dt is not null then 1 else 0 end) за последние 3 месяца</v>
      </c>
    </row>
    <row r="1002" spans="1:20" ht="20.100000000000001" hidden="1" customHeight="1">
      <c r="A1002">
        <v>2</v>
      </c>
      <c r="B1002">
        <v>1001</v>
      </c>
      <c r="C1002" t="s">
        <v>260</v>
      </c>
      <c r="D1002" t="s">
        <v>2765</v>
      </c>
      <c r="E1002" t="s">
        <v>1348</v>
      </c>
      <c r="F1002" t="s">
        <v>260</v>
      </c>
      <c r="I1002" t="s">
        <v>2385</v>
      </c>
      <c r="J1002" s="9" t="s">
        <v>266</v>
      </c>
      <c r="L1002" t="e">
        <f>VLOOKUP(F1002&amp;E1002,'Атрибут-ТОД2'!F:F,1,0)</f>
        <v>#N/A</v>
      </c>
      <c r="O1002" s="27" t="str">
        <f>IF(ISNA(VLOOKUP(E:E,'Мегавитрина на 21.09'!C:H,1,0)), VLOOKUP(E:E,'Мегавитрина на 21.09'!D:H,1,0),VLOOKUP(E:E,'Мегавитрина на 21.09'!C:H,1,0))</f>
        <v>srv_sbol_atm_1m_login_nflag</v>
      </c>
      <c r="P1002" s="27" t="str">
        <f>IF(ISNA(VLOOKUP(E:E,'Мегавитрина на 21.09'!C:H,2,0)), VLOOKUP(E:E,'Мегавитрина на 21.09'!D:H,1,0),VLOOKUP(E:E,'Мегавитрина на 21.09'!C:H,2,0))</f>
        <v>srv_sbol_atm_1m_login_nflag</v>
      </c>
      <c r="Q1002" s="27" t="str">
        <f>IF(ISNA(VLOOKUP(E:E,'Мегавитрина на 21.09'!C:H,3,0)), VLOOKUP(E:E,'Мегавитрина на 21.09'!D:H,2,0),VLOOKUP(E:E,'Мегавитрина на 21.09'!C:H,3,0))</f>
        <v>Флаг входа в СБОЛ через терминал/ATM за отчетный месяц</v>
      </c>
      <c r="R1002" s="27" t="str">
        <f>IF(ISNA(VLOOKUP(E:E,'Мегавитрина на 21.09'!C:H,4,0)), VLOOKUP(E:E,'Мегавитрина на 21.09'!D:H,3,0),VLOOKUP(E:E,'Мегавитрина на 21.09'!C:H,4,0))</f>
        <v>custom_rb_sbol.SBOL_LOGON_AGGR</v>
      </c>
      <c r="S1002">
        <f>IF(ISNA(VLOOKUP(E:E,'Мегавитрина на 21.09'!C:H,5,0)), VLOOKUP(E:E,'Мегавитрина на 21.09'!D:H,4,0),VLOOKUP(E:E,'Мегавитрина на 21.09'!C:H,5,0))</f>
        <v>0</v>
      </c>
      <c r="T1002" t="str">
        <f>IF(ISNA(VLOOKUP(E:E,'Мегавитрина на 21.09'!C:H,6,0)), VLOOKUP(E:E,'Мегавитрина на 21.09'!D:H,5,0),VLOOKUP(E:E,'Мегавитрина на 21.09'!C:H,6,0))</f>
        <v>Если (srv_sbol_atm_lst_login_ever_dt = CASE WHEN src.lst_atm_logon_dt_ever&gt;p_report_dt THEN NULL ELSE src.lst_atm_logon_dt_ever END,)  больше или равно первого числа, тогда 1. Иначе 0</v>
      </c>
    </row>
    <row r="1003" spans="1:20" ht="20.100000000000001" hidden="1" customHeight="1">
      <c r="A1003">
        <v>2</v>
      </c>
      <c r="B1003">
        <v>1002</v>
      </c>
      <c r="C1003" t="s">
        <v>260</v>
      </c>
      <c r="D1003" t="s">
        <v>2765</v>
      </c>
      <c r="E1003" t="s">
        <v>1259</v>
      </c>
      <c r="F1003" t="s">
        <v>260</v>
      </c>
      <c r="I1003" t="s">
        <v>2314</v>
      </c>
      <c r="J1003" s="9" t="s">
        <v>266</v>
      </c>
      <c r="L1003" t="e">
        <f>VLOOKUP(F1003&amp;E1003,'Атрибут-ТОД2'!F:F,1,0)</f>
        <v>#N/A</v>
      </c>
      <c r="O1003" s="27" t="str">
        <f>IF(ISNA(VLOOKUP(E:E,'Мегавитрина на 21.09'!C:H,1,0)), VLOOKUP(E:E,'Мегавитрина на 21.09'!D:H,1,0),VLOOKUP(E:E,'Мегавитрина на 21.09'!C:H,1,0))</f>
        <v>srv_sbol_atm_1st_login_ever_dt</v>
      </c>
      <c r="P1003" s="27" t="str">
        <f>IF(ISNA(VLOOKUP(E:E,'Мегавитрина на 21.09'!C:H,2,0)), VLOOKUP(E:E,'Мегавитрина на 21.09'!D:H,1,0),VLOOKUP(E:E,'Мегавитрина на 21.09'!C:H,2,0))</f>
        <v>srv_sbol_atm_1st_login_ever_dt</v>
      </c>
      <c r="Q1003" s="27" t="str">
        <f>IF(ISNA(VLOOKUP(E:E,'Мегавитрина на 21.09'!C:H,3,0)), VLOOKUP(E:E,'Мегавитрина на 21.09'!D:H,2,0),VLOOKUP(E:E,'Мегавитрина на 21.09'!C:H,3,0))</f>
        <v>Дата первого входа в СБОЛ через ATM/терминал</v>
      </c>
      <c r="R1003" s="27" t="str">
        <f>IF(ISNA(VLOOKUP(E:E,'Мегавитрина на 21.09'!C:H,4,0)), VLOOKUP(E:E,'Мегавитрина на 21.09'!D:H,3,0),VLOOKUP(E:E,'Мегавитрина на 21.09'!C:H,4,0))</f>
        <v>custom_rb_sbol.sbol_logon_aggr</v>
      </c>
      <c r="S1003">
        <f>IF(ISNA(VLOOKUP(E:E,'Мегавитрина на 21.09'!C:H,5,0)), VLOOKUP(E:E,'Мегавитрина на 21.09'!D:H,4,0),VLOOKUP(E:E,'Мегавитрина на 21.09'!C:H,5,0))</f>
        <v>0</v>
      </c>
      <c r="T1003" t="str">
        <f>IF(ISNA(VLOOKUP(E:E,'Мегавитрина на 21.09'!C:H,6,0)), VLOOKUP(E:E,'Мегавитрина на 21.09'!D:H,5,0),VLOOKUP(E:E,'Мегавитрина на 21.09'!C:H,6,0))</f>
        <v>srv_sbol_atm_1st_login_ever_dt = CASE WHEN src.fst_atm_logon_dt_ever&gt;p_report_dt THEN NULL ELSE src.fst_atm_logon_dt_ever END,  Coalesce(lgn.fst_atm_dt, agg.fst_atm_logon_dt) AS fst_atm_logon_dt_ever,</v>
      </c>
    </row>
    <row r="1004" spans="1:20" ht="20.100000000000001" hidden="1" customHeight="1">
      <c r="A1004">
        <v>2</v>
      </c>
      <c r="B1004">
        <v>1003</v>
      </c>
      <c r="C1004" t="s">
        <v>260</v>
      </c>
      <c r="D1004" t="s">
        <v>2765</v>
      </c>
      <c r="E1004" t="s">
        <v>1349</v>
      </c>
      <c r="F1004" t="s">
        <v>260</v>
      </c>
      <c r="I1004" t="s">
        <v>2386</v>
      </c>
      <c r="J1004" s="9" t="s">
        <v>266</v>
      </c>
      <c r="L1004" t="e">
        <f>VLOOKUP(F1004&amp;E1004,'Атрибут-ТОД2'!F:F,1,0)</f>
        <v>#N/A</v>
      </c>
      <c r="O1004" s="27" t="str">
        <f>IF(ISNA(VLOOKUP(E:E,'Мегавитрина на 21.09'!C:H,1,0)), VLOOKUP(E:E,'Мегавитрина на 21.09'!D:H,1,0),VLOOKUP(E:E,'Мегавитрина на 21.09'!C:H,1,0))</f>
        <v>srv_sbol_atm_3m_login_nflag</v>
      </c>
      <c r="P1004" s="27" t="str">
        <f>IF(ISNA(VLOOKUP(E:E,'Мегавитрина на 21.09'!C:H,2,0)), VLOOKUP(E:E,'Мегавитрина на 21.09'!D:H,1,0),VLOOKUP(E:E,'Мегавитрина на 21.09'!C:H,2,0))</f>
        <v>srv_sbol_atm_3m_login_nflag</v>
      </c>
      <c r="Q1004" s="27" t="str">
        <f>IF(ISNA(VLOOKUP(E:E,'Мегавитрина на 21.09'!C:H,3,0)), VLOOKUP(E:E,'Мегавитрина на 21.09'!D:H,2,0),VLOOKUP(E:E,'Мегавитрина на 21.09'!C:H,3,0))</f>
        <v>Флаг входа в СБОЛ через терминал/ATM 3 мес</v>
      </c>
      <c r="R1004" s="27" t="str">
        <f>IF(ISNA(VLOOKUP(E:E,'Мегавитрина на 21.09'!C:H,4,0)), VLOOKUP(E:E,'Мегавитрина на 21.09'!D:H,3,0),VLOOKUP(E:E,'Мегавитрина на 21.09'!C:H,4,0))</f>
        <v>custom_rb_sbol.SBOL_LOGON_AGGR</v>
      </c>
      <c r="S1004">
        <f>IF(ISNA(VLOOKUP(E:E,'Мегавитрина на 21.09'!C:H,5,0)), VLOOKUP(E:E,'Мегавитрина на 21.09'!D:H,4,0),VLOOKUP(E:E,'Мегавитрина на 21.09'!C:H,5,0))</f>
        <v>0</v>
      </c>
      <c r="T1004" t="str">
        <f>IF(ISNA(VLOOKUP(E:E,'Мегавитрина на 21.09'!C:H,6,0)), VLOOKUP(E:E,'Мегавитрина на 21.09'!D:H,5,0),VLOOKUP(E:E,'Мегавитрина на 21.09'!C:H,6,0))</f>
        <v>Если (srv_sbol_atm_lst_login_ever_dt = CASE WHEN src.lst_atm_logon_dt_ever&gt;p_report_dt THEN NULL ELSE src.lst_atm_logon_dt_ever END,)  больше или равно первого числа (месяц обновления минус 2), тогда 1. Иначе 0</v>
      </c>
    </row>
    <row r="1005" spans="1:20" ht="20.100000000000001" hidden="1" customHeight="1">
      <c r="A1005">
        <v>2</v>
      </c>
      <c r="B1005">
        <v>1004</v>
      </c>
      <c r="C1005" t="s">
        <v>260</v>
      </c>
      <c r="D1005" t="s">
        <v>2765</v>
      </c>
      <c r="E1005" t="s">
        <v>1260</v>
      </c>
      <c r="F1005" t="s">
        <v>260</v>
      </c>
      <c r="I1005" t="s">
        <v>2315</v>
      </c>
      <c r="J1005" s="9" t="s">
        <v>266</v>
      </c>
      <c r="L1005" t="e">
        <f>VLOOKUP(F1005&amp;E1005,'Атрибут-ТОД2'!F:F,1,0)</f>
        <v>#N/A</v>
      </c>
      <c r="O1005" s="27" t="str">
        <f>IF(ISNA(VLOOKUP(E:E,'Мегавитрина на 21.09'!C:H,1,0)), VLOOKUP(E:E,'Мегавитрина на 21.09'!D:H,1,0),VLOOKUP(E:E,'Мегавитрина на 21.09'!C:H,1,0))</f>
        <v>srv_sbol_atm_lst_login_dt</v>
      </c>
      <c r="P1005" s="27" t="str">
        <f>IF(ISNA(VLOOKUP(E:E,'Мегавитрина на 21.09'!C:H,2,0)), VLOOKUP(E:E,'Мегавитрина на 21.09'!D:H,1,0),VLOOKUP(E:E,'Мегавитрина на 21.09'!C:H,2,0))</f>
        <v>srv_sbol_atm_lst_login_dt</v>
      </c>
      <c r="Q1005" s="27" t="str">
        <f>IF(ISNA(VLOOKUP(E:E,'Мегавитрина на 21.09'!C:H,3,0)), VLOOKUP(E:E,'Мегавитрина на 21.09'!D:H,2,0),VLOOKUP(E:E,'Мегавитрина на 21.09'!C:H,3,0))</f>
        <v>Дата последнего логина в СБОЛ через ATM за отчетный месяц</v>
      </c>
      <c r="R1005" s="27" t="str">
        <f>IF(ISNA(VLOOKUP(E:E,'Мегавитрина на 21.09'!C:H,4,0)), VLOOKUP(E:E,'Мегавитрина на 21.09'!D:H,3,0),VLOOKUP(E:E,'Мегавитрина на 21.09'!C:H,4,0))</f>
        <v>custom_rb_sbol.sbol_logon_aggr</v>
      </c>
      <c r="S1005">
        <f>IF(ISNA(VLOOKUP(E:E,'Мегавитрина на 21.09'!C:H,5,0)), VLOOKUP(E:E,'Мегавитрина на 21.09'!D:H,4,0),VLOOKUP(E:E,'Мегавитрина на 21.09'!C:H,5,0))</f>
        <v>0</v>
      </c>
      <c r="T1005" t="str">
        <f>IF(ISNA(VLOOKUP(E:E,'Мегавитрина на 21.09'!C:H,6,0)), VLOOKUP(E:E,'Мегавитрина на 21.09'!D:H,5,0),VLOOKUP(E:E,'Мегавитрина на 21.09'!C:H,6,0))</f>
        <v xml:space="preserve">Max(lst_atm_dt) </v>
      </c>
    </row>
    <row r="1006" spans="1:20" ht="20.100000000000001" hidden="1" customHeight="1">
      <c r="A1006">
        <v>2</v>
      </c>
      <c r="B1006">
        <v>1005</v>
      </c>
      <c r="C1006" t="s">
        <v>260</v>
      </c>
      <c r="D1006" t="s">
        <v>2765</v>
      </c>
      <c r="E1006" t="s">
        <v>1261</v>
      </c>
      <c r="F1006" t="s">
        <v>260</v>
      </c>
      <c r="I1006" t="s">
        <v>2316</v>
      </c>
      <c r="J1006" s="9" t="s">
        <v>266</v>
      </c>
      <c r="L1006" t="e">
        <f>VLOOKUP(F1006&amp;E1006,'Атрибут-ТОД2'!F:F,1,0)</f>
        <v>#N/A</v>
      </c>
      <c r="O1006" s="27" t="str">
        <f>IF(ISNA(VLOOKUP(E:E,'Мегавитрина на 21.09'!C:H,1,0)), VLOOKUP(E:E,'Мегавитрина на 21.09'!D:H,1,0),VLOOKUP(E:E,'Мегавитрина на 21.09'!C:H,1,0))</f>
        <v>srv_sbol_atm_lst_login_ever_dt</v>
      </c>
      <c r="P1006" s="27" t="str">
        <f>IF(ISNA(VLOOKUP(E:E,'Мегавитрина на 21.09'!C:H,2,0)), VLOOKUP(E:E,'Мегавитрина на 21.09'!D:H,1,0),VLOOKUP(E:E,'Мегавитрина на 21.09'!C:H,2,0))</f>
        <v>srv_sbol_atm_lst_login_ever_dt</v>
      </c>
      <c r="Q1006" s="27" t="str">
        <f>IF(ISNA(VLOOKUP(E:E,'Мегавитрина на 21.09'!C:H,3,0)), VLOOKUP(E:E,'Мегавитрина на 21.09'!D:H,2,0),VLOOKUP(E:E,'Мегавитрина на 21.09'!C:H,3,0))</f>
        <v>Дата последнего логина в СБОЛ через ATM за всю историю</v>
      </c>
      <c r="R1006" s="27" t="str">
        <f>IF(ISNA(VLOOKUP(E:E,'Мегавитрина на 21.09'!C:H,4,0)), VLOOKUP(E:E,'Мегавитрина на 21.09'!D:H,3,0),VLOOKUP(E:E,'Мегавитрина на 21.09'!C:H,4,0))</f>
        <v>custom_rb_card.client_aggr_mnth</v>
      </c>
      <c r="S1006">
        <f>IF(ISNA(VLOOKUP(E:E,'Мегавитрина на 21.09'!C:H,5,0)), VLOOKUP(E:E,'Мегавитрина на 21.09'!D:H,4,0),VLOOKUP(E:E,'Мегавитрина на 21.09'!C:H,5,0))</f>
        <v>0</v>
      </c>
      <c r="T1006" t="str">
        <f>IF(ISNA(VLOOKUP(E:E,'Мегавитрина на 21.09'!C:H,6,0)), VLOOKUP(E:E,'Мегавитрина на 21.09'!D:H,5,0),VLOOKUP(E:E,'Мегавитрина на 21.09'!C:H,6,0))</f>
        <v>max(srv_sbol_atm_lst_login_dt)</v>
      </c>
    </row>
    <row r="1007" spans="1:20" ht="20.100000000000001" hidden="1" customHeight="1">
      <c r="A1007">
        <v>2</v>
      </c>
      <c r="B1007">
        <v>1006</v>
      </c>
      <c r="C1007" t="s">
        <v>260</v>
      </c>
      <c r="D1007" t="s">
        <v>2765</v>
      </c>
      <c r="E1007" t="s">
        <v>1262</v>
      </c>
      <c r="F1007" t="s">
        <v>260</v>
      </c>
      <c r="I1007" t="s">
        <v>2317</v>
      </c>
      <c r="J1007" s="9" t="s">
        <v>266</v>
      </c>
      <c r="L1007" t="e">
        <f>VLOOKUP(F1007&amp;E1007,'Атрибут-ТОД2'!F:F,1,0)</f>
        <v>#N/A</v>
      </c>
      <c r="O1007" s="27" t="str">
        <f>IF(ISNA(VLOOKUP(E:E,'Мегавитрина на 21.09'!C:H,1,0)), VLOOKUP(E:E,'Мегавитрина на 21.09'!D:H,1,0),VLOOKUP(E:E,'Мегавитрина на 21.09'!C:H,1,0))</f>
        <v>srv_sbol_lst_login_dt</v>
      </c>
      <c r="P1007" s="27" t="str">
        <f>IF(ISNA(VLOOKUP(E:E,'Мегавитрина на 21.09'!C:H,2,0)), VLOOKUP(E:E,'Мегавитрина на 21.09'!D:H,1,0),VLOOKUP(E:E,'Мегавитрина на 21.09'!C:H,2,0))</f>
        <v>srv_sbol_lst_login_dt</v>
      </c>
      <c r="Q1007" s="27" t="str">
        <f>IF(ISNA(VLOOKUP(E:E,'Мегавитрина на 21.09'!C:H,3,0)), VLOOKUP(E:E,'Мегавитрина на 21.09'!D:H,2,0),VLOOKUP(E:E,'Мегавитрина на 21.09'!C:H,3,0))</f>
        <v>Дата последнего логина в СБОЛ за отчетный месяц</v>
      </c>
      <c r="R1007" s="27" t="str">
        <f>IF(ISNA(VLOOKUP(E:E,'Мегавитрина на 21.09'!C:H,4,0)), VLOOKUP(E:E,'Мегавитрина на 21.09'!D:H,3,0),VLOOKUP(E:E,'Мегавитрина на 21.09'!C:H,4,0))</f>
        <v>custom_rb_sbol.sbol_logon_aggr</v>
      </c>
      <c r="S1007">
        <f>IF(ISNA(VLOOKUP(E:E,'Мегавитрина на 21.09'!C:H,5,0)), VLOOKUP(E:E,'Мегавитрина на 21.09'!D:H,4,0),VLOOKUP(E:E,'Мегавитрина на 21.09'!C:H,5,0))</f>
        <v>0</v>
      </c>
      <c r="T1007" t="str">
        <f>IF(ISNA(VLOOKUP(E:E,'Мегавитрина на 21.09'!C:H,6,0)), VLOOKUP(E:E,'Мегавитрина на 21.09'!D:H,5,0),VLOOKUP(E:E,'Мегавитрина на 21.09'!C:H,6,0))</f>
        <v xml:space="preserve">Max(lst_logon_dt) </v>
      </c>
    </row>
    <row r="1008" spans="1:20" ht="20.100000000000001" hidden="1" customHeight="1">
      <c r="A1008">
        <v>2</v>
      </c>
      <c r="B1008">
        <v>1007</v>
      </c>
      <c r="C1008" t="s">
        <v>260</v>
      </c>
      <c r="D1008" t="s">
        <v>2765</v>
      </c>
      <c r="E1008" t="s">
        <v>1263</v>
      </c>
      <c r="F1008" t="s">
        <v>260</v>
      </c>
      <c r="I1008" t="s">
        <v>2318</v>
      </c>
      <c r="J1008" s="9" t="s">
        <v>266</v>
      </c>
      <c r="L1008" t="e">
        <f>VLOOKUP(F1008&amp;E1008,'Атрибут-ТОД2'!F:F,1,0)</f>
        <v>#N/A</v>
      </c>
      <c r="O1008" s="27" t="str">
        <f>IF(ISNA(VLOOKUP(E:E,'Мегавитрина на 21.09'!C:H,1,0)), VLOOKUP(E:E,'Мегавитрина на 21.09'!D:H,1,0),VLOOKUP(E:E,'Мегавитрина на 21.09'!C:H,1,0))</f>
        <v>srv_sbol_lst_login_ever_dt</v>
      </c>
      <c r="P1008" s="27" t="str">
        <f>IF(ISNA(VLOOKUP(E:E,'Мегавитрина на 21.09'!C:H,2,0)), VLOOKUP(E:E,'Мегавитрина на 21.09'!D:H,1,0),VLOOKUP(E:E,'Мегавитрина на 21.09'!C:H,2,0))</f>
        <v>srv_sbol_lst_login_ever_dt</v>
      </c>
      <c r="Q1008" s="27" t="str">
        <f>IF(ISNA(VLOOKUP(E:E,'Мегавитрина на 21.09'!C:H,3,0)), VLOOKUP(E:E,'Мегавитрина на 21.09'!D:H,2,0),VLOOKUP(E:E,'Мегавитрина на 21.09'!C:H,3,0))</f>
        <v>Дата последнего логина в СБОЛ за всю историю</v>
      </c>
      <c r="R1008" s="27" t="str">
        <f>IF(ISNA(VLOOKUP(E:E,'Мегавитрина на 21.09'!C:H,4,0)), VLOOKUP(E:E,'Мегавитрина на 21.09'!D:H,3,0),VLOOKUP(E:E,'Мегавитрина на 21.09'!C:H,4,0))</f>
        <v>custom_rb_card.client_aggr_mnth</v>
      </c>
      <c r="S1008">
        <f>IF(ISNA(VLOOKUP(E:E,'Мегавитрина на 21.09'!C:H,5,0)), VLOOKUP(E:E,'Мегавитрина на 21.09'!D:H,4,0),VLOOKUP(E:E,'Мегавитрина на 21.09'!C:H,5,0))</f>
        <v>0</v>
      </c>
      <c r="T1008" t="str">
        <f>IF(ISNA(VLOOKUP(E:E,'Мегавитрина на 21.09'!C:H,6,0)), VLOOKUP(E:E,'Мегавитрина на 21.09'!D:H,5,0),VLOOKUP(E:E,'Мегавитрина на 21.09'!C:H,6,0))</f>
        <v>max(srv_sbol_lst_login_dt)</v>
      </c>
    </row>
    <row r="1009" spans="1:20" ht="20.100000000000001" hidden="1" customHeight="1">
      <c r="A1009">
        <v>2</v>
      </c>
      <c r="B1009">
        <v>1008</v>
      </c>
      <c r="C1009" t="s">
        <v>260</v>
      </c>
      <c r="D1009" t="s">
        <v>2765</v>
      </c>
      <c r="E1009" t="s">
        <v>1264</v>
      </c>
      <c r="F1009" t="s">
        <v>260</v>
      </c>
      <c r="I1009" t="s">
        <v>2319</v>
      </c>
      <c r="J1009" s="9" t="s">
        <v>266</v>
      </c>
      <c r="L1009" t="e">
        <f>VLOOKUP(F1009&amp;E1009,'Атрибут-ТОД2'!F:F,1,0)</f>
        <v>#N/A</v>
      </c>
      <c r="O1009" s="27" t="str">
        <f>IF(ISNA(VLOOKUP(E:E,'Мегавитрина на 21.09'!C:H,1,0)), VLOOKUP(E:E,'Мегавитрина на 21.09'!D:H,1,0),VLOOKUP(E:E,'Мегавитрина на 21.09'!C:H,1,0))</f>
        <v>srv_sbol_lst_txn_dt</v>
      </c>
      <c r="P1009" s="27" t="str">
        <f>IF(ISNA(VLOOKUP(E:E,'Мегавитрина на 21.09'!C:H,2,0)), VLOOKUP(E:E,'Мегавитрина на 21.09'!D:H,1,0),VLOOKUP(E:E,'Мегавитрина на 21.09'!C:H,2,0))</f>
        <v>srv_sbol_lst_txn_dt</v>
      </c>
      <c r="Q1009" s="27" t="str">
        <f>IF(ISNA(VLOOKUP(E:E,'Мегавитрина на 21.09'!C:H,3,0)), VLOOKUP(E:E,'Мегавитрина на 21.09'!D:H,2,0),VLOOKUP(E:E,'Мегавитрина на 21.09'!C:H,3,0))</f>
        <v>Дата совершения последней активной операции в СБОЛ в отчетном месяце</v>
      </c>
      <c r="R1009" s="27" t="str">
        <f>IF(ISNA(VLOOKUP(E:E,'Мегавитрина на 21.09'!C:H,4,0)), VLOOKUP(E:E,'Мегавитрина на 21.09'!D:H,3,0),VLOOKUP(E:E,'Мегавитрина на 21.09'!C:H,4,0))</f>
        <v>custom_rb_sbol.sbol_oper</v>
      </c>
      <c r="S1009">
        <f>IF(ISNA(VLOOKUP(E:E,'Мегавитрина на 21.09'!C:H,5,0)), VLOOKUP(E:E,'Мегавитрина на 21.09'!D:H,4,0),VLOOKUP(E:E,'Мегавитрина на 21.09'!C:H,5,0))</f>
        <v>0</v>
      </c>
      <c r="T1009" t="str">
        <f>IF(ISNA(VLOOKUP(E:E,'Мегавитрина на 21.09'!C:H,6,0)), VLOOKUP(E:E,'Мегавитрина на 21.09'!D:H,5,0),VLOOKUP(E:E,'Мегавитрина на 21.09'!C:H,6,0))</f>
        <v>Max(oper_date) AS srv_sbol_lst_txn_dt_ever    
 FROM custom_rb_sbol.sbol_oper ops
 WHERE ops.oper_date &lt;= p_report_dt
 --AND ops.oper_date &gt;= OADD_MONTHS(TRUNC(p_report_dt,'MM'),-1)
 AND ops.oper_state_code = 'EXECUTED'</v>
      </c>
    </row>
    <row r="1010" spans="1:20" ht="20.100000000000001" hidden="1" customHeight="1">
      <c r="A1010">
        <v>2</v>
      </c>
      <c r="B1010">
        <v>1009</v>
      </c>
      <c r="C1010" t="s">
        <v>260</v>
      </c>
      <c r="D1010" t="s">
        <v>2765</v>
      </c>
      <c r="E1010" t="s">
        <v>1265</v>
      </c>
      <c r="F1010" t="s">
        <v>260</v>
      </c>
      <c r="I1010" t="s">
        <v>2320</v>
      </c>
      <c r="J1010" s="9" t="s">
        <v>266</v>
      </c>
      <c r="L1010" t="e">
        <f>VLOOKUP(F1010&amp;E1010,'Атрибут-ТОД2'!F:F,1,0)</f>
        <v>#N/A</v>
      </c>
      <c r="O1010" s="27" t="str">
        <f>IF(ISNA(VLOOKUP(E:E,'Мегавитрина на 21.09'!C:H,1,0)), VLOOKUP(E:E,'Мегавитрина на 21.09'!D:H,1,0),VLOOKUP(E:E,'Мегавитрина на 21.09'!C:H,1,0))</f>
        <v>srv_sbol_lst_txn_ever_dt</v>
      </c>
      <c r="P1010" s="27" t="str">
        <f>IF(ISNA(VLOOKUP(E:E,'Мегавитрина на 21.09'!C:H,2,0)), VLOOKUP(E:E,'Мегавитрина на 21.09'!D:H,1,0),VLOOKUP(E:E,'Мегавитрина на 21.09'!C:H,2,0))</f>
        <v>srv_sbol_lst_txn_ever_dt</v>
      </c>
      <c r="Q1010" s="27" t="str">
        <f>IF(ISNA(VLOOKUP(E:E,'Мегавитрина на 21.09'!C:H,3,0)), VLOOKUP(E:E,'Мегавитрина на 21.09'!D:H,2,0),VLOOKUP(E:E,'Мегавитрина на 21.09'!C:H,3,0))</f>
        <v>Дата совершения последней активной операции в СБОЛ за всю историю</v>
      </c>
      <c r="R1010" s="27" t="str">
        <f>IF(ISNA(VLOOKUP(E:E,'Мегавитрина на 21.09'!C:H,4,0)), VLOOKUP(E:E,'Мегавитрина на 21.09'!D:H,3,0),VLOOKUP(E:E,'Мегавитрина на 21.09'!C:H,4,0))</f>
        <v>custom_rb_card.client_aggr_mnth</v>
      </c>
      <c r="S1010">
        <f>IF(ISNA(VLOOKUP(E:E,'Мегавитрина на 21.09'!C:H,5,0)), VLOOKUP(E:E,'Мегавитрина на 21.09'!D:H,4,0),VLOOKUP(E:E,'Мегавитрина на 21.09'!C:H,5,0))</f>
        <v>0</v>
      </c>
      <c r="T1010" t="str">
        <f>IF(ISNA(VLOOKUP(E:E,'Мегавитрина на 21.09'!C:H,6,0)), VLOOKUP(E:E,'Мегавитрина на 21.09'!D:H,5,0),VLOOKUP(E:E,'Мегавитрина на 21.09'!C:H,6,0))</f>
        <v>max(srv_sbol_lst_txn_dt)</v>
      </c>
    </row>
    <row r="1011" spans="1:20" ht="20.100000000000001" hidden="1" customHeight="1">
      <c r="A1011">
        <v>2</v>
      </c>
      <c r="B1011">
        <v>1010</v>
      </c>
      <c r="C1011" t="s">
        <v>260</v>
      </c>
      <c r="D1011" t="s">
        <v>2765</v>
      </c>
      <c r="E1011" t="s">
        <v>1335</v>
      </c>
      <c r="F1011" t="s">
        <v>260</v>
      </c>
      <c r="I1011" t="s">
        <v>2372</v>
      </c>
      <c r="J1011" s="9" t="s">
        <v>266</v>
      </c>
      <c r="L1011" t="e">
        <f>VLOOKUP(F1011&amp;E1011,'Атрибут-ТОД2'!F:F,1,0)</f>
        <v>#N/A</v>
      </c>
      <c r="O1011" s="27" t="str">
        <f>IF(ISNA(VLOOKUP(E:E,'Мегавитрина на 21.09'!C:H,1,0)), VLOOKUP(E:E,'Мегавитрина на 21.09'!D:H,1,0),VLOOKUP(E:E,'Мегавитрина на 21.09'!C:H,1,0))</f>
        <v>srv_sbol_mnth_1st_login_qty</v>
      </c>
      <c r="P1011" s="27" t="str">
        <f>IF(ISNA(VLOOKUP(E:E,'Мегавитрина на 21.09'!C:H,2,0)), VLOOKUP(E:E,'Мегавитрина на 21.09'!D:H,1,0),VLOOKUP(E:E,'Мегавитрина на 21.09'!C:H,2,0))</f>
        <v>srv_sbol_mnth_1st_login_qty</v>
      </c>
      <c r="Q1011" s="27" t="str">
        <f>IF(ISNA(VLOOKUP(E:E,'Мегавитрина на 21.09'!C:H,3,0)), VLOOKUP(E:E,'Мегавитрина на 21.09'!D:H,2,0),VLOOKUP(E:E,'Мегавитрина на 21.09'!C:H,3,0))</f>
        <v>Кол-во месяцев с даты первого входа в СБОЛ</v>
      </c>
      <c r="R1011" s="27" t="str">
        <f>IF(ISNA(VLOOKUP(E:E,'Мегавитрина на 21.09'!C:H,4,0)), VLOOKUP(E:E,'Мегавитрина на 21.09'!D:H,3,0),VLOOKUP(E:E,'Мегавитрина на 21.09'!C:H,4,0))</f>
        <v>custom_rb_card.client_aggr_mnth</v>
      </c>
      <c r="S1011">
        <f>IF(ISNA(VLOOKUP(E:E,'Мегавитрина на 21.09'!C:H,5,0)), VLOOKUP(E:E,'Мегавитрина на 21.09'!D:H,4,0),VLOOKUP(E:E,'Мегавитрина на 21.09'!C:H,5,0))</f>
        <v>0</v>
      </c>
      <c r="T1011" t="str">
        <f>IF(ISNA(VLOOKUP(E:E,'Мегавитрина на 21.09'!C:H,6,0)), VLOOKUP(E:E,'Мегавитрина на 21.09'!D:H,5,0),VLOOKUP(E:E,'Мегавитрина на 21.09'!C:H,6,0))</f>
        <v>month(current_timestamp - srv_sbol_1st_login_ever_dt)</v>
      </c>
    </row>
    <row r="1012" spans="1:20" ht="20.100000000000001" hidden="1" customHeight="1">
      <c r="A1012">
        <v>2</v>
      </c>
      <c r="B1012">
        <v>1011</v>
      </c>
      <c r="C1012" t="s">
        <v>260</v>
      </c>
      <c r="D1012" t="s">
        <v>2765</v>
      </c>
      <c r="E1012" t="s">
        <v>1337</v>
      </c>
      <c r="F1012" t="s">
        <v>260</v>
      </c>
      <c r="I1012" t="s">
        <v>2374</v>
      </c>
      <c r="J1012" s="9" t="s">
        <v>266</v>
      </c>
      <c r="L1012" t="e">
        <f>VLOOKUP(F1012&amp;E1012,'Атрибут-ТОД2'!F:F,1,0)</f>
        <v>#N/A</v>
      </c>
      <c r="O1012" s="27" t="str">
        <f>IF(ISNA(VLOOKUP(E:E,'Мегавитрина на 21.09'!C:H,1,0)), VLOOKUP(E:E,'Мегавитрина на 21.09'!D:H,1,0),VLOOKUP(E:E,'Мегавитрина на 21.09'!C:H,1,0))</f>
        <v>srv_sbol_mnth_1st_txn_qty</v>
      </c>
      <c r="P1012" s="27" t="str">
        <f>IF(ISNA(VLOOKUP(E:E,'Мегавитрина на 21.09'!C:H,2,0)), VLOOKUP(E:E,'Мегавитрина на 21.09'!D:H,1,0),VLOOKUP(E:E,'Мегавитрина на 21.09'!C:H,2,0))</f>
        <v>srv_sbol_mnth_1st_txn_qty</v>
      </c>
      <c r="Q1012" s="27" t="str">
        <f>IF(ISNA(VLOOKUP(E:E,'Мегавитрина на 21.09'!C:H,3,0)), VLOOKUP(E:E,'Мегавитрина на 21.09'!D:H,2,0),VLOOKUP(E:E,'Мегавитрина на 21.09'!C:H,3,0))</f>
        <v>Кол-во месяцев с даты первой операции в СБОЛ</v>
      </c>
      <c r="R1012" s="27" t="str">
        <f>IF(ISNA(VLOOKUP(E:E,'Мегавитрина на 21.09'!C:H,4,0)), VLOOKUP(E:E,'Мегавитрина на 21.09'!D:H,3,0),VLOOKUP(E:E,'Мегавитрина на 21.09'!C:H,4,0))</f>
        <v>custom_rb_card.client_aggr_mnth</v>
      </c>
      <c r="S1012">
        <f>IF(ISNA(VLOOKUP(E:E,'Мегавитрина на 21.09'!C:H,5,0)), VLOOKUP(E:E,'Мегавитрина на 21.09'!D:H,4,0),VLOOKUP(E:E,'Мегавитрина на 21.09'!C:H,5,0))</f>
        <v>0</v>
      </c>
      <c r="T1012" t="str">
        <f>IF(ISNA(VLOOKUP(E:E,'Мегавитрина на 21.09'!C:H,6,0)), VLOOKUP(E:E,'Мегавитрина на 21.09'!D:H,5,0),VLOOKUP(E:E,'Мегавитрина на 21.09'!C:H,6,0))</f>
        <v>month(current_timestamp - srv_sbol_1st_txn_ever_dt)</v>
      </c>
    </row>
    <row r="1013" spans="1:20" ht="20.100000000000001" hidden="1" customHeight="1">
      <c r="A1013">
        <v>2</v>
      </c>
      <c r="B1013">
        <v>1012</v>
      </c>
      <c r="C1013" t="s">
        <v>260</v>
      </c>
      <c r="D1013" t="s">
        <v>2765</v>
      </c>
      <c r="E1013" t="s">
        <v>1102</v>
      </c>
      <c r="F1013" t="s">
        <v>260</v>
      </c>
      <c r="J1013" s="9" t="s">
        <v>266</v>
      </c>
      <c r="L1013" t="e">
        <f>VLOOKUP(F1013&amp;E1013,'Атрибут-ТОД2'!F:F,1,0)</f>
        <v>#N/A</v>
      </c>
      <c r="O1013" s="27" t="str">
        <f>IF(ISNA(VLOOKUP(E:E,'Мегавитрина на 21.09'!C:H,1,0)), VLOOKUP(E:E,'Мегавитрина на 21.09'!D:H,1,0),VLOOKUP(E:E,'Мегавитрина на 21.09'!C:H,1,0))</f>
        <v>seg_crd_pos_cat_group</v>
      </c>
      <c r="P1013" s="27">
        <f>IF(ISNA(VLOOKUP(E:E,'Мегавитрина на 21.09'!C:H,2,0)), VLOOKUP(E:E,'Мегавитрина на 21.09'!D:H,1,0),VLOOKUP(E:E,'Мегавитрина на 21.09'!C:H,2,0))</f>
        <v>0</v>
      </c>
      <c r="Q1013" s="27" t="str">
        <f>IF(ISNA(VLOOKUP(E:E,'Мегавитрина на 21.09'!C:H,3,0)), VLOOKUP(E:E,'Мегавитрина на 21.09'!D:H,2,0),VLOOKUP(E:E,'Мегавитрина на 21.09'!C:H,3,0))</f>
        <v>Группа сегментации по транзакциям</v>
      </c>
      <c r="R1013" s="27" t="str">
        <f>IF(ISNA(VLOOKUP(E:E,'Мегавитрина на 21.09'!C:H,4,0)), VLOOKUP(E:E,'Мегавитрина на 21.09'!D:H,3,0),VLOOKUP(E:E,'Мегавитрина на 21.09'!C:H,4,0))</f>
        <v>custom_rb_card.client_aggr_mnth</v>
      </c>
      <c r="S1013">
        <f>IF(ISNA(VLOOKUP(E:E,'Мегавитрина на 21.09'!C:H,5,0)), VLOOKUP(E:E,'Мегавитрина на 21.09'!D:H,4,0),VLOOKUP(E:E,'Мегавитрина на 21.09'!C:H,5,0))</f>
        <v>0</v>
      </c>
      <c r="T1013" t="str">
        <f>IF(ISNA(VLOOKUP(E:E,'Мегавитрина на 21.09'!C:H,6,0)), VLOOKUP(E:E,'Мегавитрина на 21.09'!D:H,5,0),VLOOKUP(E:E,'Мегавитрина на 21.09'!C:H,6,0))</f>
        <v xml:space="preserve">CASE WHEN ((Coalesce(cat_num, 0) =0
   AND cc_dc_pos3m_qty &gt; 0)
    OR cat_num = 1)
   THEN '1. 1'
   WHEN  cat_num BETWEEN 2 AND 3 THEN '2. 2-3'
  WHEN  cat_num BETWEEN 4 AND 6 THEN '3. 4-6'
  WHEN  cat_num BETWEEN 7 AND 10 THEN '4. 7-10'
  WHEN  cat_num &gt;10 THEN '5. 11+'
end AS cat_group, </v>
      </c>
    </row>
    <row r="1014" spans="1:20" ht="20.100000000000001" hidden="1" customHeight="1">
      <c r="A1014">
        <v>2</v>
      </c>
      <c r="B1014">
        <v>1013</v>
      </c>
      <c r="C1014" t="s">
        <v>260</v>
      </c>
      <c r="D1014" t="s">
        <v>2765</v>
      </c>
      <c r="E1014" t="s">
        <v>1341</v>
      </c>
      <c r="F1014" t="s">
        <v>260</v>
      </c>
      <c r="I1014" t="s">
        <v>2378</v>
      </c>
      <c r="J1014" s="9" t="s">
        <v>266</v>
      </c>
      <c r="L1014" t="e">
        <f>VLOOKUP(F1014&amp;E1014,'Атрибут-ТОД2'!F:F,1,0)</f>
        <v>#N/A</v>
      </c>
      <c r="O1014" s="27" t="str">
        <f>IF(ISNA(VLOOKUP(E:E,'Мегавитрина на 21.09'!C:H,1,0)), VLOOKUP(E:E,'Мегавитрина на 21.09'!D:H,1,0),VLOOKUP(E:E,'Мегавитрина на 21.09'!C:H,1,0))</f>
        <v>srv_sbol_mnth_atm_lst_log_qty</v>
      </c>
      <c r="P1014" s="27" t="str">
        <f>IF(ISNA(VLOOKUP(E:E,'Мегавитрина на 21.09'!C:H,2,0)), VLOOKUP(E:E,'Мегавитрина на 21.09'!D:H,1,0),VLOOKUP(E:E,'Мегавитрина на 21.09'!C:H,2,0))</f>
        <v>srv_sbol_mnth_atm_lst_log_qty</v>
      </c>
      <c r="Q1014" s="27" t="str">
        <f>IF(ISNA(VLOOKUP(E:E,'Мегавитрина на 21.09'!C:H,3,0)), VLOOKUP(E:E,'Мегавитрина на 21.09'!D:H,2,0),VLOOKUP(E:E,'Мегавитрина на 21.09'!C:H,3,0))</f>
        <v>Кол-во месяцев с даты последнего входа в СБОЛ через ATM/теминал</v>
      </c>
      <c r="R1014" s="27" t="str">
        <f>IF(ISNA(VLOOKUP(E:E,'Мегавитрина на 21.09'!C:H,4,0)), VLOOKUP(E:E,'Мегавитрина на 21.09'!D:H,3,0),VLOOKUP(E:E,'Мегавитрина на 21.09'!C:H,4,0))</f>
        <v>custom_rb_card.client_aggr_mnth</v>
      </c>
      <c r="S1014">
        <f>IF(ISNA(VLOOKUP(E:E,'Мегавитрина на 21.09'!C:H,5,0)), VLOOKUP(E:E,'Мегавитрина на 21.09'!D:H,4,0),VLOOKUP(E:E,'Мегавитрина на 21.09'!C:H,5,0))</f>
        <v>0</v>
      </c>
      <c r="T1014" t="str">
        <f>IF(ISNA(VLOOKUP(E:E,'Мегавитрина на 21.09'!C:H,6,0)), VLOOKUP(E:E,'Мегавитрина на 21.09'!D:H,5,0),VLOOKUP(E:E,'Мегавитрина на 21.09'!C:H,6,0))</f>
        <v>month(current_timestamp - srv_sbol_atm_lst_login_ever_dt)</v>
      </c>
    </row>
    <row r="1015" spans="1:20" ht="20.100000000000001" hidden="1" customHeight="1">
      <c r="A1015">
        <v>2</v>
      </c>
      <c r="B1015">
        <v>1014</v>
      </c>
      <c r="C1015" t="s">
        <v>260</v>
      </c>
      <c r="D1015" t="s">
        <v>2765</v>
      </c>
      <c r="E1015" t="s">
        <v>1106</v>
      </c>
      <c r="F1015" t="s">
        <v>260</v>
      </c>
      <c r="J1015" s="9" t="s">
        <v>266</v>
      </c>
      <c r="L1015" t="e">
        <f>VLOOKUP(F1015&amp;E1015,'Атрибут-ТОД2'!F:F,1,0)</f>
        <v>#N/A</v>
      </c>
      <c r="O1015" s="27" t="str">
        <f>IF(ISNA(VLOOKUP(E:E,'Мегавитрина на 21.09'!C:H,1,0)), VLOOKUP(E:E,'Мегавитрина на 21.09'!D:H,1,0),VLOOKUP(E:E,'Мегавитрина на 21.09'!C:H,1,0))</f>
        <v>seg_crd_trx_segm</v>
      </c>
      <c r="P1015" s="27">
        <f>IF(ISNA(VLOOKUP(E:E,'Мегавитрина на 21.09'!C:H,2,0)), VLOOKUP(E:E,'Мегавитрина на 21.09'!D:H,1,0),VLOOKUP(E:E,'Мегавитрина на 21.09'!C:H,2,0))</f>
        <v>0</v>
      </c>
      <c r="Q1015" s="27" t="str">
        <f>IF(ISNA(VLOOKUP(E:E,'Мегавитрина на 21.09'!C:H,3,0)), VLOOKUP(E:E,'Мегавитрина на 21.09'!D:H,2,0),VLOOKUP(E:E,'Мегавитрина на 21.09'!C:H,3,0))</f>
        <v>Сегментация по транзакциям</v>
      </c>
      <c r="R1015" s="27" t="str">
        <f>IF(ISNA(VLOOKUP(E:E,'Мегавитрина на 21.09'!C:H,4,0)), VLOOKUP(E:E,'Мегавитрина на 21.09'!D:H,3,0),VLOOKUP(E:E,'Мегавитрина на 21.09'!C:H,4,0))</f>
        <v>custom_rb_card.card; custom_rb_card.txn_mnth</v>
      </c>
      <c r="S1015">
        <f>IF(ISNA(VLOOKUP(E:E,'Мегавитрина на 21.09'!C:H,5,0)), VLOOKUP(E:E,'Мегавитрина на 21.09'!D:H,4,0),VLOOKUP(E:E,'Мегавитрина на 21.09'!C:H,5,0))</f>
        <v>0</v>
      </c>
      <c r="T1015" t="str">
        <f>IF(ISNA(VLOOKUP(E:E,'Мегавитрина на 21.09'!C:H,6,0)), VLOOKUP(E:E,'Мегавитрина на 21.09'!D:H,5,0),VLOOKUP(E:E,'Мегавитрина на 21.09'!C:H,6,0))</f>
        <v xml:space="preserve">CASE
  WHEN crd_cc_overdue_nflag = 1 THEN 'S#1'
  WHEN Coalesce(sl.stop_list_nflag, 0) = 1 THEN 'S#2'
  WHEN (ZeroIfNull(crd_cc_open_qty) = 0 AND ZeroIfNull(crd_dc_open_qty) = 0) OR  fv.card_cat_cd IS NULL OR fv.fl_c=0 THEN 'S#3'
  WHEN Coalesce(sl.stop_list_nflag, 0) = 0 
     AND crd_cc_open_qty &gt;= 1 
     AND crd_cc_overdue_nflag = 0 
     AND fv.card_cat_cd='CR' 
     AND Coalesce(crd_txn_snpd_pos_ever_qty,0)=0  THEN 'CC#1'
  WHEN Coalesce(sl.stop_list_nflag, 0) = 0 
     AND crd_cc_open_qty &gt;= 1 
     AND crd_cc_overdue_nflag = 0 
     AND fv.card_cat_cd='CR'       
     AND Coalesce(crd_cc_txn_spend_12m_qty,0) = 1 THEN 'CC#2'
  WHEN Coalesce(sl.stop_list_nflag, 0) = 0 
     AND crd_cc_open_qty &gt;= 1 
     AND crd_cc_overdue_nflag = 0
     AND fv.card_cat_cd='CR'       
     AND Coalesce(crd_txn_spnd_3m_qty,0) &gt; 0 THEN 'CC#3'
  WHEN Coalesce(sl.stop_list_nflag, 0) = 0 
     AND crd_cc_open_qty &gt;= 1 
     AND crd_cc_overdue_nflag = 0
     AND fv.card_cat_cd='CR'       
     AND Coalesce(crd_txn_spnd_3m_qty,0) = 0 THEN 'CC#4'
  WHEN Coalesce(sl.stop_list_nflag, 0) = 0 
     AND crd_dc_open_qty &gt;= 1 
     AND crd_cc_overdue_nflag = 0 
     AND fv.card_cat_cd='DB' 
     AND Coalesce(crd_txn_snpd_pos_ever_qty,0)=0  THEN 'DC#1'
  WHEN Coalesce(sl.stop_list_nflag, 0) = 0 
     AND crd_dc_open_qty &gt;= 1 
     AND crd_cc_overdue_nflag = 0 
     AND fv.card_cat_cd='DB' 
     AND Coalesce(crd_otf_dc_total_qty,0)+Coalesce(crd_otf_cc_total_qty,0)&gt;0
     AND Cast((CASE WHEN (Coalesce(crd_dc_pos_auto_qty,0)+Coalesce(crd_cc_pos_auto_qty,0))&gt;0 THEN 10 ELSE 1 end)*
         (CASE WHEN (Coalesce(crd_dc_pos_money_trf_qty,0)+Coalesce(crd_cc_pos_money_trf_qty,0))&gt;0 THEN 10 ELSE 1 end)*
         (CASE WHEN (Coalesce(crd_dc_pos_eat_out_qty,0)+Coalesce(crd_cc_pos_eat_out_qty,0))&gt;0 THEN 10 ELSE 1 end)*
         (CASE WHEN (Coalesce(crd_dc_pos_utilities_qty,0)+Coalesce(crd_cc_pos_utilities_qty,0))&gt;0 THEN 10 ELSE 1 end)*
         (CASE WHEN (Coalesce(crd_dc_pos_pc_it_qty,0)+Coalesce(crd_cc_pos_pc_it_qty,0))&gt;0 THEN 10 ELSE 1 end)*
         (CASE WHEN (Coalesce(crd_dc_pos_beuaty_qty,0)+Coalesce(crd_cc_pos_beuaty_qty,0))&gt;0 THEN 10 ELSE 1 end)*
         (CASE WHEN (Coalesce(crd_dc_pos_healthcare_qty,0)+Coalesce(crd_cc_pos_healthcare_qty,0))&gt;0 THEN 10 ELSE 1 end)*
         (CASE WHEN (Coalesce(crd_dc_pos_clothes_qty,0)+Coalesce(crd_cc_pos_clothes_qty,0))&gt;0 THEN 10 ELSE 1 end)*
         (CASE WHEN (Coalesce(crd_dc_pos_leisure_qty,0)+Coalesce(crd_cc_pos_leisure_qty,0))&gt;0 THEN 10 ELSE 1 end)*
         (CASE WHEN (Coalesce(crd_dc_pos_groceries_qty,0)+Coalesce(crd_cc_pos_groceries_qty,0))&gt;0 THEN 10 ELSE 1 end)*
         (CASE WHEN (Coalesce(crd_dc_pos_special_qty,0)+Coalesce(crd_cc_pos_special_qty,0))&gt;0 THEN 10 ELSE 1 end)*
         (CASE WHEN (Coalesce(crd_dc_pos_telecom_qty,0)+Coalesce(crd_cc_pos_telecom_qty,0))&gt;0 THEN 10 ELSE 1 end)*
         (CASE WHEN (Coalesce(crd_dc_pos_home_repair_qty,0)+Coalesce(crd_cc_pos_home_repair_qty,0))&gt;0 THEN 10 ELSE 1 end)*
         (CASE WHEN (Coalesce(crd_dc_pos_tourism_qty,0)+Coalesce(crd_cc_pos_tourism_qty,0))&gt;0 THEN 10 ELSE 1 end)*
         (CASE WHEN (Coalesce(crd_dc_pos_dept_stores_qty,0)+Coalesce(crd_cc_pos_dept_stores_qty,0))&gt;0 THEN 10 ELSE 1 end) AS BIGINT)&lt;100000000 THEN 'DC#2'   
  WHEN Coalesce(sl.stop_list_nflag, 0) = 0 
     AND crd_dc_open_qty &gt;= 1 
     AND crd_cc_overdue_nflag = 0 
     AND fv.card_cat_cd='DB' 
     AND Coalesce(crd_otf_dc_total_qty,0)+Coalesce(crd_otf_cc_total_qty,0)&gt;0
     AND Cast((CASE WHEN (Coalesce(crd_dc_pos_auto_qty,0)+Coalesce(crd_cc_pos_auto_qty,0))&gt;0 THEN 10 ELSE 1 end)*
         (CASE WHEN (Coalesce(crd_dc_pos_money_trf_qty,0)+Coalesce(crd_cc_pos_money_trf_qty,0))&gt;0 THEN 10 ELSE 1 end)*
         (CASE WHEN (Coalesce(crd_dc_pos_eat_out_qty,0)+Coalesce(crd_cc_pos_eat_out_qty,0))&gt;0 THEN 10 ELSE 1 end)*
         (CASE WHEN (Coalesce(crd_dc_pos_utilities_qty,0)+Coalesce(crd_cc_pos_utilities_qty,0))&gt;0 THEN 10 ELSE 1 end)*
         (CASE WHEN (Coalesce(crd_dc_pos_pc_it_qty,0)+Coalesce(crd_cc_pos_pc_it_qty,0))&gt;0 THEN 10 ELSE 1 end)*
         (CASE WHEN (Coalesce(crd_dc_pos_beuaty_qty,0)+Coalesce(crd_cc_pos_beuaty_qty,0))&gt;0 THEN 10 ELSE 1 end)*
         (CASE WHEN (Coalesce(crd_dc_pos_healthcare_qty,0)+Coalesce(crd_cc_pos_healthcare_qty,0))&gt;0 THEN 10 ELSE 1 end)*
         (CASE WHEN (Coalesce(crd_dc_pos_clothes_qty,0)+Coalesce(crd_cc_pos_clothes_qty,0))&gt;0 THEN 10 ELSE 1 end)*
         (CASE WHEN (Coalesce(crd_dc_pos_leisure_qty,0)+Coalesce(crd_cc_pos_leisure_qty,0))&gt;0 THEN 10 ELSE 1 end)*
         (CASE WHEN (Coalesce(crd_dc_pos_groceries_qty,0)+Coalesce(crd_cc_pos_groceries_qty,0))&gt;0 THEN 10 ELSE 1 end)*
         (CASE WHEN (Coalesce(crd_dc_pos_special_qty,0)+Coalesce(crd_cc_pos_special_qty,0))&gt;0 THEN 10 ELSE 1 end)*
         (CASE WHEN (Coalesce(crd_dc_pos_telecom_qty,0)+Coalesce(crd_cc_pos_telecom_qty,0))&gt;0 THEN 10 ELSE 1 end)*
         (CASE WHEN (Coalesce(crd_dc_pos_home_repair_qty,0)+Coalesce(crd_cc_pos_home_repair_qty,0))&gt;0 THEN 10 ELSE 1 end)*
         (CASE WHEN (Coalesce(crd_dc_pos_tourism_qty,0)+Coalesce(crd_cc_pos_tourism_qty,0))&gt;0 THEN 10 ELSE 1 end)*
         (CASE WHEN (Coalesce(crd_dc_pos_dept_stores_qty,0)+Coalesce(crd_cc_pos_dept_stores_qty,0))&gt;0 THEN 10 ELSE 1 end) AS BIGINT)&gt;=100000000  THEN 'DC#3' 
  WHEN Coalesce(sl.stop_list_nflag, 0) = 0 
     AND crd_dc_open_qty &gt;= 1 
     AND crd_cc_overdue_nflag = 0 
     AND fv.card_cat_cd='DB' 
     AND Coalesce(crd_otf_dc_total_qty,0)+Coalesce(crd_otf_cc_total_qty,0)=0  THEN 'DC#4'   
  ELSE 'OTHR'
 END AS seg
</v>
      </c>
    </row>
    <row r="1016" spans="1:20" ht="20.100000000000001" hidden="1" customHeight="1">
      <c r="A1016">
        <v>2</v>
      </c>
      <c r="B1016">
        <v>1015</v>
      </c>
      <c r="C1016" t="s">
        <v>260</v>
      </c>
      <c r="D1016" t="s">
        <v>2765</v>
      </c>
      <c r="E1016" t="s">
        <v>1107</v>
      </c>
      <c r="F1016" t="s">
        <v>260</v>
      </c>
      <c r="J1016" s="9" t="s">
        <v>266</v>
      </c>
      <c r="L1016" t="e">
        <f>VLOOKUP(F1016&amp;E1016,'Атрибут-ТОД2'!F:F,1,0)</f>
        <v>#N/A</v>
      </c>
      <c r="O1016" s="27" t="str">
        <f>IF(ISNA(VLOOKUP(E:E,'Мегавитрина на 21.09'!C:H,1,0)), VLOOKUP(E:E,'Мегавитрина на 21.09'!D:H,1,0),VLOOKUP(E:E,'Мегавитрина на 21.09'!C:H,1,0))</f>
        <v>seg_crd_trx_subsegm</v>
      </c>
      <c r="P1016" s="27">
        <f>IF(ISNA(VLOOKUP(E:E,'Мегавитрина на 21.09'!C:H,2,0)), VLOOKUP(E:E,'Мегавитрина на 21.09'!D:H,1,0),VLOOKUP(E:E,'Мегавитрина на 21.09'!C:H,2,0))</f>
        <v>0</v>
      </c>
      <c r="Q1016" s="27" t="str">
        <f>IF(ISNA(VLOOKUP(E:E,'Мегавитрина на 21.09'!C:H,3,0)), VLOOKUP(E:E,'Мегавитрина на 21.09'!D:H,2,0),VLOOKUP(E:E,'Мегавитрина на 21.09'!C:H,3,0))</f>
        <v>Подсегмент по транзакциям</v>
      </c>
      <c r="R1016" s="27" t="str">
        <f>IF(ISNA(VLOOKUP(E:E,'Мегавитрина на 21.09'!C:H,4,0)), VLOOKUP(E:E,'Мегавитрина на 21.09'!D:H,3,0),VLOOKUP(E:E,'Мегавитрина на 21.09'!C:H,4,0))</f>
        <v>custom_rb_card.client_aggr_mnth</v>
      </c>
      <c r="S1016">
        <f>IF(ISNA(VLOOKUP(E:E,'Мегавитрина на 21.09'!C:H,5,0)), VLOOKUP(E:E,'Мегавитрина на 21.09'!D:H,4,0),VLOOKUP(E:E,'Мегавитрина на 21.09'!C:H,5,0))</f>
        <v>0</v>
      </c>
      <c r="T1016" t="str">
        <f>IF(ISNA(VLOOKUP(E:E,'Мегавитрина на 21.09'!C:H,6,0)), VLOOKUP(E:E,'Мегавитрина на 21.09'!D:H,5,0),VLOOKUP(E:E,'Мегавитрина на 21.09'!C:H,6,0))</f>
        <v xml:space="preserve">CASE 
  WHEN t1.seg  = 'C1' AND t1.mnth_between_activation BETWEEN 1 AND 3 THEN '1.'
  WHEN t1.seg  = 'C1' AND t1.mnth_between_activation BETWEEN 4 AND 6 THEN '2.'
  WHEN t1.seg  = 'C1' AND t1.mnth_between_activation BETWEEN 7 AND 12 THEN '3.'
  WHEN t1.seg  IN ('C2') AND t3.epk_id IS NOT NULL THEN 'grace'
  WHEN t1.seg  IN ('C2','C3') AND Coalesce(t1.crd_cc_tot_os_rub_amt,0)&gt;(Coalesce(t2.crd_cc_tot_os_rub_amt,0)*1.04)  THEN 'Positive' 
  WHEN t1.seg  IN ('C2','C3') AND Coalesce(t1.crd_cc_tot_os_rub_amt,0)&lt;(Coalesce(t2.crd_cc_tot_os_rub_amt,0)*0.96)   THEN 'Negative' 
  WHEN t1.seg  IN ('C2','C3') AND (Coalesce(t1.crd_cc_tot_os_rub_amt,0)/NullIfZero(t2.crd_cc_tot_os_rub_amt) BETWEEN 0.96 AND 1.04 OR Coalesce(t1.crd_cc_tot_os_rub_amt,0) =0)  THEN 'Stable'  
  WHEN t1.seg  IN  ('D2','D3') AND Coalesce(t1.crd_otf_dc_pos_spend_rub_amt,0)&gt;(Coalesce(t2.crd_trx_spnd_pos_avg_3m_amt,0)*1.1)  THEN 'Positive'  
  WHEN t1.seg  IN  ('D2','D3') AND Coalesce(t1.crd_otf_dc_pos_spend_rub_amt,0)&lt;(Coalesce(t2.crd_trx_spnd_pos_avg_3m_amt,0)*0.9) THEN 'Negative' 
  WHEN t1.seg  IN  ('D2','D3') AND (Coalesce(t1.crd_otf_dc_pos_spend_rub_amt,0)/NullIfZero(t2.crd_trx_spnd_pos_avg_3m_amt) BETWEEN 0.9 AND 1.1 OR Coalesce(t1.crd_otf_dc_pos_spend_rub_amt,0) =0)   THEN 'Stable'  
  WHEN t1.seg  IN  ('D4.1') AND t1.crd_trx_dc_pos_spnd_3m_amt &gt;0 THEN '1.'
  WHEN t1.seg  IN  ('D4.1') AND t1.pos_spnd_6m_qty &gt;0 THEN '2.'
  WHEN t1.seg  IN  ('D4.1') AND dc_pos_6_12m_qty + cc_pos_6_12m_qty&gt;0  THEN '3.'
  WHEN t1.seg  IN  ('D1','D4.2') AND   t1.mnth_between_activation BETWEEN 1 AND 3 THEN '1.'
  WHEN t1.seg  IN  ('D1','D4.2') AND   t1.mnth_between_activation BETWEEN 4 AND 6 THEN '2.'
  WHEN t1.seg  IN  ('D1','D4.2') AND   t1.mnth_between_activation BETWEEN 7 AND 12 THEN '3.'
  WHEN t1.seg  IN  ('D1','D4.2') AND   t1.mnth_between_activation &gt;12 THEN '4.'
end AS seg_add, 
</v>
      </c>
    </row>
    <row r="1017" spans="1:20" ht="20.100000000000001" hidden="1" customHeight="1">
      <c r="A1017">
        <v>2</v>
      </c>
      <c r="B1017">
        <v>1016</v>
      </c>
      <c r="C1017" t="s">
        <v>260</v>
      </c>
      <c r="D1017" t="s">
        <v>2765</v>
      </c>
      <c r="E1017" t="s">
        <v>1302</v>
      </c>
      <c r="F1017" t="s">
        <v>260</v>
      </c>
      <c r="J1017" s="9" t="s">
        <v>266</v>
      </c>
      <c r="L1017" t="e">
        <f>VLOOKUP(F1017&amp;E1017,'Атрибут-ТОД2'!F:F,1,0)</f>
        <v>#N/A</v>
      </c>
      <c r="O1017" s="27" t="e">
        <f>IF(ISNA(VLOOKUP(E:E,'Мегавитрина на 21.09'!C:H,1,0)), VLOOKUP(E:E,'Мегавитрина на 21.09'!D:H,1,0),VLOOKUP(E:E,'Мегавитрина на 21.09'!C:H,1,0))</f>
        <v>#N/A</v>
      </c>
      <c r="P1017" s="27" t="e">
        <f>IF(ISNA(VLOOKUP(E:E,'Мегавитрина на 21.09'!C:H,2,0)), VLOOKUP(E:E,'Мегавитрина на 21.09'!D:H,1,0),VLOOKUP(E:E,'Мегавитрина на 21.09'!C:H,2,0))</f>
        <v>#N/A</v>
      </c>
      <c r="Q1017" s="27" t="e">
        <f>IF(ISNA(VLOOKUP(E:E,'Мегавитрина на 21.09'!C:H,3,0)), VLOOKUP(E:E,'Мегавитрина на 21.09'!D:H,2,0),VLOOKUP(E:E,'Мегавитрина на 21.09'!C:H,3,0))</f>
        <v>#N/A</v>
      </c>
      <c r="R1017" s="27" t="e">
        <f>IF(ISNA(VLOOKUP(E:E,'Мегавитрина на 21.09'!C:H,4,0)), VLOOKUP(E:E,'Мегавитрина на 21.09'!D:H,3,0),VLOOKUP(E:E,'Мегавитрина на 21.09'!C:H,4,0))</f>
        <v>#N/A</v>
      </c>
      <c r="S1017" t="e">
        <f>IF(ISNA(VLOOKUP(E:E,'Мегавитрина на 21.09'!C:H,5,0)), VLOOKUP(E:E,'Мегавитрина на 21.09'!D:H,4,0),VLOOKUP(E:E,'Мегавитрина на 21.09'!C:H,5,0))</f>
        <v>#N/A</v>
      </c>
      <c r="T1017" t="e">
        <f>IF(ISNA(VLOOKUP(E:E,'Мегавитрина на 21.09'!C:H,6,0)), VLOOKUP(E:E,'Мегавитрина на 21.09'!D:H,5,0),VLOOKUP(E:E,'Мегавитрина на 21.09'!C:H,6,0))</f>
        <v>#N/A</v>
      </c>
    </row>
    <row r="1018" spans="1:20" ht="20.100000000000001" hidden="1" customHeight="1">
      <c r="A1018">
        <v>2</v>
      </c>
      <c r="B1018">
        <v>1017</v>
      </c>
      <c r="C1018" t="s">
        <v>260</v>
      </c>
      <c r="D1018" t="s">
        <v>2765</v>
      </c>
      <c r="E1018" t="s">
        <v>1336</v>
      </c>
      <c r="F1018" t="s">
        <v>260</v>
      </c>
      <c r="I1018" t="s">
        <v>2373</v>
      </c>
      <c r="J1018" s="9" t="s">
        <v>266</v>
      </c>
      <c r="L1018" t="e">
        <f>VLOOKUP(F1018&amp;E1018,'Атрибут-ТОД2'!F:F,1,0)</f>
        <v>#N/A</v>
      </c>
      <c r="O1018" s="27" t="str">
        <f>IF(ISNA(VLOOKUP(E:E,'Мегавитрина на 21.09'!C:H,1,0)), VLOOKUP(E:E,'Мегавитрина на 21.09'!D:H,1,0),VLOOKUP(E:E,'Мегавитрина на 21.09'!C:H,1,0))</f>
        <v>srv_sbol_mnth_lst_login_qty</v>
      </c>
      <c r="P1018" s="27" t="str">
        <f>IF(ISNA(VLOOKUP(E:E,'Мегавитрина на 21.09'!C:H,2,0)), VLOOKUP(E:E,'Мегавитрина на 21.09'!D:H,1,0),VLOOKUP(E:E,'Мегавитрина на 21.09'!C:H,2,0))</f>
        <v>srv_sbol_mnth_lst_login_qty</v>
      </c>
      <c r="Q1018" s="27" t="str">
        <f>IF(ISNA(VLOOKUP(E:E,'Мегавитрина на 21.09'!C:H,3,0)), VLOOKUP(E:E,'Мегавитрина на 21.09'!D:H,2,0),VLOOKUP(E:E,'Мегавитрина на 21.09'!C:H,3,0))</f>
        <v>Кол-во месяцев с даты последнего входа в СБОЛ</v>
      </c>
      <c r="R1018" s="27" t="str">
        <f>IF(ISNA(VLOOKUP(E:E,'Мегавитрина на 21.09'!C:H,4,0)), VLOOKUP(E:E,'Мегавитрина на 21.09'!D:H,3,0),VLOOKUP(E:E,'Мегавитрина на 21.09'!C:H,4,0))</f>
        <v>custom_rb_card.client_aggr_mnth</v>
      </c>
      <c r="S1018">
        <f>IF(ISNA(VLOOKUP(E:E,'Мегавитрина на 21.09'!C:H,5,0)), VLOOKUP(E:E,'Мегавитрина на 21.09'!D:H,4,0),VLOOKUP(E:E,'Мегавитрина на 21.09'!C:H,5,0))</f>
        <v>0</v>
      </c>
      <c r="T1018" t="str">
        <f>IF(ISNA(VLOOKUP(E:E,'Мегавитрина на 21.09'!C:H,6,0)), VLOOKUP(E:E,'Мегавитрина на 21.09'!D:H,5,0),VLOOKUP(E:E,'Мегавитрина на 21.09'!C:H,6,0))</f>
        <v>month(current_timestamp - srv_sbol_lst_login_ever_dt)</v>
      </c>
    </row>
    <row r="1019" spans="1:20" ht="20.100000000000001" hidden="1" customHeight="1">
      <c r="A1019">
        <v>2</v>
      </c>
      <c r="B1019">
        <v>1018</v>
      </c>
      <c r="C1019" t="s">
        <v>260</v>
      </c>
      <c r="D1019" t="s">
        <v>2765</v>
      </c>
      <c r="E1019" t="s">
        <v>1338</v>
      </c>
      <c r="F1019" t="s">
        <v>260</v>
      </c>
      <c r="I1019" t="s">
        <v>2375</v>
      </c>
      <c r="J1019" s="9" t="s">
        <v>266</v>
      </c>
      <c r="L1019" t="e">
        <f>VLOOKUP(F1019&amp;E1019,'Атрибут-ТОД2'!F:F,1,0)</f>
        <v>#N/A</v>
      </c>
      <c r="O1019" s="27" t="str">
        <f>IF(ISNA(VLOOKUP(E:E,'Мегавитрина на 21.09'!C:H,1,0)), VLOOKUP(E:E,'Мегавитрина на 21.09'!D:H,1,0),VLOOKUP(E:E,'Мегавитрина на 21.09'!C:H,1,0))</f>
        <v>srv_sbol_mnth_lst_txn_qty</v>
      </c>
      <c r="P1019" s="27" t="str">
        <f>IF(ISNA(VLOOKUP(E:E,'Мегавитрина на 21.09'!C:H,2,0)), VLOOKUP(E:E,'Мегавитрина на 21.09'!D:H,1,0),VLOOKUP(E:E,'Мегавитрина на 21.09'!C:H,2,0))</f>
        <v>srv_sbol_mnth_lst_txn_qty</v>
      </c>
      <c r="Q1019" s="27" t="str">
        <f>IF(ISNA(VLOOKUP(E:E,'Мегавитрина на 21.09'!C:H,3,0)), VLOOKUP(E:E,'Мегавитрина на 21.09'!D:H,2,0),VLOOKUP(E:E,'Мегавитрина на 21.09'!C:H,3,0))</f>
        <v>Кол-во месяцев с даты последней операции в СБОЛ</v>
      </c>
      <c r="R1019" s="27" t="str">
        <f>IF(ISNA(VLOOKUP(E:E,'Мегавитрина на 21.09'!C:H,4,0)), VLOOKUP(E:E,'Мегавитрина на 21.09'!D:H,3,0),VLOOKUP(E:E,'Мегавитрина на 21.09'!C:H,4,0))</f>
        <v>custom_rb_card.client_aggr_mnth</v>
      </c>
      <c r="S1019">
        <f>IF(ISNA(VLOOKUP(E:E,'Мегавитрина на 21.09'!C:H,5,0)), VLOOKUP(E:E,'Мегавитрина на 21.09'!D:H,4,0),VLOOKUP(E:E,'Мегавитрина на 21.09'!C:H,5,0))</f>
        <v>0</v>
      </c>
      <c r="T1019" t="str">
        <f>IF(ISNA(VLOOKUP(E:E,'Мегавитрина на 21.09'!C:H,6,0)), VLOOKUP(E:E,'Мегавитрина на 21.09'!D:H,5,0),VLOOKUP(E:E,'Мегавитрина на 21.09'!C:H,6,0))</f>
        <v>month(current_timestamp - srv_sbol_lst_txn_ever_dt)</v>
      </c>
    </row>
    <row r="1020" spans="1:20" ht="20.100000000000001" hidden="1" customHeight="1">
      <c r="A1020">
        <v>2</v>
      </c>
      <c r="B1020">
        <v>1019</v>
      </c>
      <c r="C1020" t="s">
        <v>260</v>
      </c>
      <c r="D1020" t="s">
        <v>2765</v>
      </c>
      <c r="E1020" t="s">
        <v>1340</v>
      </c>
      <c r="F1020" t="s">
        <v>260</v>
      </c>
      <c r="I1020" t="s">
        <v>2377</v>
      </c>
      <c r="J1020" s="9" t="s">
        <v>266</v>
      </c>
      <c r="L1020" t="e">
        <f>VLOOKUP(F1020&amp;E1020,'Атрибут-ТОД2'!F:F,1,0)</f>
        <v>#N/A</v>
      </c>
      <c r="O1020" s="27" t="str">
        <f>IF(ISNA(VLOOKUP(E:E,'Мегавитрина на 21.09'!C:H,1,0)), VLOOKUP(E:E,'Мегавитрина на 21.09'!D:H,1,0),VLOOKUP(E:E,'Мегавитрина на 21.09'!C:H,1,0))</f>
        <v>srv_sbol_mnth_mob_lst_log_qty</v>
      </c>
      <c r="P1020" s="27" t="str">
        <f>IF(ISNA(VLOOKUP(E:E,'Мегавитрина на 21.09'!C:H,2,0)), VLOOKUP(E:E,'Мегавитрина на 21.09'!D:H,1,0),VLOOKUP(E:E,'Мегавитрина на 21.09'!C:H,2,0))</f>
        <v>srv_sbol_mnth_mob_lst_log_qty</v>
      </c>
      <c r="Q1020" s="27" t="str">
        <f>IF(ISNA(VLOOKUP(E:E,'Мегавитрина на 21.09'!C:H,3,0)), VLOOKUP(E:E,'Мегавитрина на 21.09'!D:H,2,0),VLOOKUP(E:E,'Мегавитрина на 21.09'!C:H,3,0))</f>
        <v>Кол-во месяцев с даты последнего входа в СБОЛ через моб.приложение</v>
      </c>
      <c r="R1020" s="27" t="str">
        <f>IF(ISNA(VLOOKUP(E:E,'Мегавитрина на 21.09'!C:H,4,0)), VLOOKUP(E:E,'Мегавитрина на 21.09'!D:H,3,0),VLOOKUP(E:E,'Мегавитрина на 21.09'!C:H,4,0))</f>
        <v>custom_rb_card.client_aggr_mnth</v>
      </c>
      <c r="S1020">
        <f>IF(ISNA(VLOOKUP(E:E,'Мегавитрина на 21.09'!C:H,5,0)), VLOOKUP(E:E,'Мегавитрина на 21.09'!D:H,4,0),VLOOKUP(E:E,'Мегавитрина на 21.09'!C:H,5,0))</f>
        <v>0</v>
      </c>
      <c r="T1020" t="str">
        <f>IF(ISNA(VLOOKUP(E:E,'Мегавитрина на 21.09'!C:H,6,0)), VLOOKUP(E:E,'Мегавитрина на 21.09'!D:H,5,0),VLOOKUP(E:E,'Мегавитрина на 21.09'!C:H,6,0))</f>
        <v>month(current_timestamp - srv_sbol_mob_lst_login_ever_dt)</v>
      </c>
    </row>
    <row r="1021" spans="1:20" ht="20.100000000000001" hidden="1" customHeight="1">
      <c r="A1021">
        <v>2</v>
      </c>
      <c r="B1021">
        <v>1020</v>
      </c>
      <c r="C1021" t="s">
        <v>260</v>
      </c>
      <c r="D1021" t="s">
        <v>2765</v>
      </c>
      <c r="E1021" t="s">
        <v>1339</v>
      </c>
      <c r="F1021" t="s">
        <v>260</v>
      </c>
      <c r="I1021" t="s">
        <v>2376</v>
      </c>
      <c r="J1021" s="9" t="s">
        <v>266</v>
      </c>
      <c r="L1021" t="e">
        <f>VLOOKUP(F1021&amp;E1021,'Атрибут-ТОД2'!F:F,1,0)</f>
        <v>#N/A</v>
      </c>
      <c r="O1021" s="27" t="str">
        <f>IF(ISNA(VLOOKUP(E:E,'Мегавитрина на 21.09'!C:H,1,0)), VLOOKUP(E:E,'Мегавитрина на 21.09'!D:H,1,0),VLOOKUP(E:E,'Мегавитрина на 21.09'!C:H,1,0))</f>
        <v>srv_sbol_mnth_web_lst_log_qty</v>
      </c>
      <c r="P1021" s="27" t="str">
        <f>IF(ISNA(VLOOKUP(E:E,'Мегавитрина на 21.09'!C:H,2,0)), VLOOKUP(E:E,'Мегавитрина на 21.09'!D:H,1,0),VLOOKUP(E:E,'Мегавитрина на 21.09'!C:H,2,0))</f>
        <v>srv_sbol_mnth_web_lst_log_qty</v>
      </c>
      <c r="Q1021" s="27" t="str">
        <f>IF(ISNA(VLOOKUP(E:E,'Мегавитрина на 21.09'!C:H,3,0)), VLOOKUP(E:E,'Мегавитрина на 21.09'!D:H,2,0),VLOOKUP(E:E,'Мегавитрина на 21.09'!C:H,3,0))</f>
        <v>Кол-во месяцев с даты последнего входа в СБОЛ через web</v>
      </c>
      <c r="R1021" s="27" t="str">
        <f>IF(ISNA(VLOOKUP(E:E,'Мегавитрина на 21.09'!C:H,4,0)), VLOOKUP(E:E,'Мегавитрина на 21.09'!D:H,3,0),VLOOKUP(E:E,'Мегавитрина на 21.09'!C:H,4,0))</f>
        <v>custom_rb_card.client_aggr_mnth</v>
      </c>
      <c r="S1021">
        <f>IF(ISNA(VLOOKUP(E:E,'Мегавитрина на 21.09'!C:H,5,0)), VLOOKUP(E:E,'Мегавитрина на 21.09'!D:H,4,0),VLOOKUP(E:E,'Мегавитрина на 21.09'!C:H,5,0))</f>
        <v>0</v>
      </c>
      <c r="T1021" t="str">
        <f>IF(ISNA(VLOOKUP(E:E,'Мегавитрина на 21.09'!C:H,6,0)), VLOOKUP(E:E,'Мегавитрина на 21.09'!D:H,5,0),VLOOKUP(E:E,'Мегавитрина на 21.09'!C:H,6,0))</f>
        <v>month(current_timestamp - srv_sbol_web_lst_login_ever_dt)</v>
      </c>
    </row>
    <row r="1022" spans="1:20" ht="20.100000000000001" hidden="1" customHeight="1">
      <c r="A1022">
        <v>2</v>
      </c>
      <c r="B1022">
        <v>1021</v>
      </c>
      <c r="C1022" t="s">
        <v>260</v>
      </c>
      <c r="D1022" t="s">
        <v>2765</v>
      </c>
      <c r="E1022" t="s">
        <v>1346</v>
      </c>
      <c r="F1022" t="s">
        <v>260</v>
      </c>
      <c r="I1022" t="s">
        <v>2383</v>
      </c>
      <c r="J1022" s="9" t="s">
        <v>266</v>
      </c>
      <c r="L1022" t="e">
        <f>VLOOKUP(F1022&amp;E1022,'Атрибут-ТОД2'!F:F,1,0)</f>
        <v>#N/A</v>
      </c>
      <c r="O1022" s="27" t="str">
        <f>IF(ISNA(VLOOKUP(E:E,'Мегавитрина на 21.09'!C:H,1,0)), VLOOKUP(E:E,'Мегавитрина на 21.09'!D:H,1,0),VLOOKUP(E:E,'Мегавитрина на 21.09'!C:H,1,0))</f>
        <v>srv_sbol_mob_1m_login_nflag</v>
      </c>
      <c r="P1022" s="27" t="str">
        <f>IF(ISNA(VLOOKUP(E:E,'Мегавитрина на 21.09'!C:H,2,0)), VLOOKUP(E:E,'Мегавитрина на 21.09'!D:H,1,0),VLOOKUP(E:E,'Мегавитрина на 21.09'!C:H,2,0))</f>
        <v>srv_sbol_mob_1m_login_nflag</v>
      </c>
      <c r="Q1022" s="27" t="str">
        <f>IF(ISNA(VLOOKUP(E:E,'Мегавитрина на 21.09'!C:H,3,0)), VLOOKUP(E:E,'Мегавитрина на 21.09'!D:H,2,0),VLOOKUP(E:E,'Мегавитрина на 21.09'!C:H,3,0))</f>
        <v>Флаг логина в СБОЛ за 1 мес через мобильное приложение</v>
      </c>
      <c r="R1022" s="27" t="str">
        <f>IF(ISNA(VLOOKUP(E:E,'Мегавитрина на 21.09'!C:H,4,0)), VLOOKUP(E:E,'Мегавитрина на 21.09'!D:H,3,0),VLOOKUP(E:E,'Мегавитрина на 21.09'!C:H,4,0))</f>
        <v>custom_rb_sbol.SBOL_LOGON_AGGR</v>
      </c>
      <c r="S1022">
        <f>IF(ISNA(VLOOKUP(E:E,'Мегавитрина на 21.09'!C:H,5,0)), VLOOKUP(E:E,'Мегавитрина на 21.09'!D:H,4,0),VLOOKUP(E:E,'Мегавитрина на 21.09'!C:H,5,0))</f>
        <v>0</v>
      </c>
      <c r="T1022" t="str">
        <f>IF(ISNA(VLOOKUP(E:E,'Мегавитрина на 21.09'!C:H,6,0)), VLOOKUP(E:E,'Мегавитрина на 21.09'!D:H,5,0),VLOOKUP(E:E,'Мегавитрина на 21.09'!C:H,6,0))</f>
        <v>Если (srv_sbol_mob_lst_login_ever_dt = CASE WHEN src.lst_mob_logon_dt_ever&gt;p_report_dt THEN NULL ELSE src.lst_mob_logon_dt_ever END) располагается между началом месяца даты обновления и датой обновления, то 1, иначе 0</v>
      </c>
    </row>
    <row r="1023" spans="1:20" ht="20.100000000000001" hidden="1" customHeight="1">
      <c r="A1023">
        <v>2</v>
      </c>
      <c r="B1023">
        <v>1022</v>
      </c>
      <c r="C1023" t="s">
        <v>260</v>
      </c>
      <c r="D1023" t="s">
        <v>2765</v>
      </c>
      <c r="E1023" t="s">
        <v>1303</v>
      </c>
      <c r="F1023" t="s">
        <v>260</v>
      </c>
      <c r="J1023" s="9" t="s">
        <v>266</v>
      </c>
      <c r="L1023" t="e">
        <f>VLOOKUP(F1023&amp;E1023,'Атрибут-ТОД2'!F:F,1,0)</f>
        <v>#N/A</v>
      </c>
      <c r="O1023" s="27" t="e">
        <f>IF(ISNA(VLOOKUP(E:E,'Мегавитрина на 21.09'!C:H,1,0)), VLOOKUP(E:E,'Мегавитрина на 21.09'!D:H,1,0),VLOOKUP(E:E,'Мегавитрина на 21.09'!C:H,1,0))</f>
        <v>#N/A</v>
      </c>
      <c r="P1023" s="27" t="e">
        <f>IF(ISNA(VLOOKUP(E:E,'Мегавитрина на 21.09'!C:H,2,0)), VLOOKUP(E:E,'Мегавитрина на 21.09'!D:H,1,0),VLOOKUP(E:E,'Мегавитрина на 21.09'!C:H,2,0))</f>
        <v>#N/A</v>
      </c>
      <c r="Q1023" s="27" t="e">
        <f>IF(ISNA(VLOOKUP(E:E,'Мегавитрина на 21.09'!C:H,3,0)), VLOOKUP(E:E,'Мегавитрина на 21.09'!D:H,2,0),VLOOKUP(E:E,'Мегавитрина на 21.09'!C:H,3,0))</f>
        <v>#N/A</v>
      </c>
      <c r="R1023" s="27" t="e">
        <f>IF(ISNA(VLOOKUP(E:E,'Мегавитрина на 21.09'!C:H,4,0)), VLOOKUP(E:E,'Мегавитрина на 21.09'!D:H,3,0),VLOOKUP(E:E,'Мегавитрина на 21.09'!C:H,4,0))</f>
        <v>#N/A</v>
      </c>
      <c r="S1023" t="e">
        <f>IF(ISNA(VLOOKUP(E:E,'Мегавитрина на 21.09'!C:H,5,0)), VLOOKUP(E:E,'Мегавитрина на 21.09'!D:H,4,0),VLOOKUP(E:E,'Мегавитрина на 21.09'!C:H,5,0))</f>
        <v>#N/A</v>
      </c>
      <c r="T1023" t="e">
        <f>IF(ISNA(VLOOKUP(E:E,'Мегавитрина на 21.09'!C:H,6,0)), VLOOKUP(E:E,'Мегавитрина на 21.09'!D:H,5,0),VLOOKUP(E:E,'Мегавитрина на 21.09'!C:H,6,0))</f>
        <v>#N/A</v>
      </c>
    </row>
    <row r="1024" spans="1:20" ht="20.100000000000001" hidden="1" customHeight="1">
      <c r="A1024">
        <v>2</v>
      </c>
      <c r="B1024">
        <v>1023</v>
      </c>
      <c r="C1024" t="s">
        <v>260</v>
      </c>
      <c r="D1024" t="s">
        <v>2765</v>
      </c>
      <c r="E1024" t="s">
        <v>1304</v>
      </c>
      <c r="F1024" t="s">
        <v>260</v>
      </c>
      <c r="J1024" s="9" t="s">
        <v>266</v>
      </c>
      <c r="L1024" t="e">
        <f>VLOOKUP(F1024&amp;E1024,'Атрибут-ТОД2'!F:F,1,0)</f>
        <v>#N/A</v>
      </c>
      <c r="O1024" s="27" t="e">
        <f>IF(ISNA(VLOOKUP(E:E,'Мегавитрина на 21.09'!C:H,1,0)), VLOOKUP(E:E,'Мегавитрина на 21.09'!D:H,1,0),VLOOKUP(E:E,'Мегавитрина на 21.09'!C:H,1,0))</f>
        <v>#N/A</v>
      </c>
      <c r="P1024" s="27" t="e">
        <f>IF(ISNA(VLOOKUP(E:E,'Мегавитрина на 21.09'!C:H,2,0)), VLOOKUP(E:E,'Мегавитрина на 21.09'!D:H,1,0),VLOOKUP(E:E,'Мегавитрина на 21.09'!C:H,2,0))</f>
        <v>#N/A</v>
      </c>
      <c r="Q1024" s="27" t="e">
        <f>IF(ISNA(VLOOKUP(E:E,'Мегавитрина на 21.09'!C:H,3,0)), VLOOKUP(E:E,'Мегавитрина на 21.09'!D:H,2,0),VLOOKUP(E:E,'Мегавитрина на 21.09'!C:H,3,0))</f>
        <v>#N/A</v>
      </c>
      <c r="R1024" s="27" t="e">
        <f>IF(ISNA(VLOOKUP(E:E,'Мегавитрина на 21.09'!C:H,4,0)), VLOOKUP(E:E,'Мегавитрина на 21.09'!D:H,3,0),VLOOKUP(E:E,'Мегавитрина на 21.09'!C:H,4,0))</f>
        <v>#N/A</v>
      </c>
      <c r="S1024" t="e">
        <f>IF(ISNA(VLOOKUP(E:E,'Мегавитрина на 21.09'!C:H,5,0)), VLOOKUP(E:E,'Мегавитрина на 21.09'!D:H,4,0),VLOOKUP(E:E,'Мегавитрина на 21.09'!C:H,5,0))</f>
        <v>#N/A</v>
      </c>
      <c r="T1024" t="e">
        <f>IF(ISNA(VLOOKUP(E:E,'Мегавитрина на 21.09'!C:H,6,0)), VLOOKUP(E:E,'Мегавитрина на 21.09'!D:H,5,0),VLOOKUP(E:E,'Мегавитрина на 21.09'!C:H,6,0))</f>
        <v>#N/A</v>
      </c>
    </row>
    <row r="1025" spans="1:20" ht="20.100000000000001" hidden="1" customHeight="1">
      <c r="A1025">
        <v>2</v>
      </c>
      <c r="B1025">
        <v>1024</v>
      </c>
      <c r="C1025" t="s">
        <v>260</v>
      </c>
      <c r="D1025" t="s">
        <v>2765</v>
      </c>
      <c r="E1025" t="s">
        <v>1266</v>
      </c>
      <c r="F1025" t="s">
        <v>260</v>
      </c>
      <c r="I1025" t="s">
        <v>2321</v>
      </c>
      <c r="J1025" s="9" t="s">
        <v>266</v>
      </c>
      <c r="L1025" t="e">
        <f>VLOOKUP(F1025&amp;E1025,'Атрибут-ТОД2'!F:F,1,0)</f>
        <v>#N/A</v>
      </c>
      <c r="O1025" s="27" t="str">
        <f>IF(ISNA(VLOOKUP(E:E,'Мегавитрина на 21.09'!C:H,1,0)), VLOOKUP(E:E,'Мегавитрина на 21.09'!D:H,1,0),VLOOKUP(E:E,'Мегавитрина на 21.09'!C:H,1,0))</f>
        <v>srv_sbol_mob_1st_login_ever_dt</v>
      </c>
      <c r="P1025" s="27" t="str">
        <f>IF(ISNA(VLOOKUP(E:E,'Мегавитрина на 21.09'!C:H,2,0)), VLOOKUP(E:E,'Мегавитрина на 21.09'!D:H,1,0),VLOOKUP(E:E,'Мегавитрина на 21.09'!C:H,2,0))</f>
        <v>srv_sbol_mob_1st_login_ever_dt</v>
      </c>
      <c r="Q1025" s="27" t="str">
        <f>IF(ISNA(VLOOKUP(E:E,'Мегавитрина на 21.09'!C:H,3,0)), VLOOKUP(E:E,'Мегавитрина на 21.09'!D:H,2,0),VLOOKUP(E:E,'Мегавитрина на 21.09'!C:H,3,0))</f>
        <v>Дата первого входа в СБОЛ через моб.приложение</v>
      </c>
      <c r="R1025" s="27" t="str">
        <f>IF(ISNA(VLOOKUP(E:E,'Мегавитрина на 21.09'!C:H,4,0)), VLOOKUP(E:E,'Мегавитрина на 21.09'!D:H,3,0),VLOOKUP(E:E,'Мегавитрина на 21.09'!C:H,4,0))</f>
        <v>custom_rb_sbol.sbol_logon_aggr</v>
      </c>
      <c r="S1025">
        <f>IF(ISNA(VLOOKUP(E:E,'Мегавитрина на 21.09'!C:H,5,0)), VLOOKUP(E:E,'Мегавитрина на 21.09'!D:H,4,0),VLOOKUP(E:E,'Мегавитрина на 21.09'!C:H,5,0))</f>
        <v>0</v>
      </c>
      <c r="T1025" t="str">
        <f>IF(ISNA(VLOOKUP(E:E,'Мегавитрина на 21.09'!C:H,6,0)), VLOOKUP(E:E,'Мегавитрина на 21.09'!D:H,5,0),VLOOKUP(E:E,'Мегавитрина на 21.09'!C:H,6,0))</f>
        <v>min(дата входа в моб приложение)</v>
      </c>
    </row>
    <row r="1026" spans="1:20" ht="20.100000000000001" hidden="1" customHeight="1">
      <c r="A1026">
        <v>2</v>
      </c>
      <c r="B1026">
        <v>1025</v>
      </c>
      <c r="C1026" t="s">
        <v>260</v>
      </c>
      <c r="D1026" t="s">
        <v>2765</v>
      </c>
      <c r="E1026" t="s">
        <v>1347</v>
      </c>
      <c r="F1026" t="s">
        <v>260</v>
      </c>
      <c r="I1026" t="s">
        <v>2384</v>
      </c>
      <c r="J1026" s="9" t="s">
        <v>266</v>
      </c>
      <c r="L1026" t="e">
        <f>VLOOKUP(F1026&amp;E1026,'Атрибут-ТОД2'!F:F,1,0)</f>
        <v>#N/A</v>
      </c>
      <c r="O1026" s="27" t="str">
        <f>IF(ISNA(VLOOKUP(E:E,'Мегавитрина на 21.09'!C:H,1,0)), VLOOKUP(E:E,'Мегавитрина на 21.09'!D:H,1,0),VLOOKUP(E:E,'Мегавитрина на 21.09'!C:H,1,0))</f>
        <v>srv_sbol_mob_3m_login_nflag</v>
      </c>
      <c r="P1026" s="27" t="str">
        <f>IF(ISNA(VLOOKUP(E:E,'Мегавитрина на 21.09'!C:H,2,0)), VLOOKUP(E:E,'Мегавитрина на 21.09'!D:H,1,0),VLOOKUP(E:E,'Мегавитрина на 21.09'!C:H,2,0))</f>
        <v>srv_sbol_mob_3m_login_nflag</v>
      </c>
      <c r="Q1026" s="27" t="str">
        <f>IF(ISNA(VLOOKUP(E:E,'Мегавитрина на 21.09'!C:H,3,0)), VLOOKUP(E:E,'Мегавитрина на 21.09'!D:H,2,0),VLOOKUP(E:E,'Мегавитрина на 21.09'!C:H,3,0))</f>
        <v>Флаг логина в СБОЛ за 3 мес через мобильное приложение</v>
      </c>
      <c r="R1026" s="27" t="str">
        <f>IF(ISNA(VLOOKUP(E:E,'Мегавитрина на 21.09'!C:H,4,0)), VLOOKUP(E:E,'Мегавитрина на 21.09'!D:H,3,0),VLOOKUP(E:E,'Мегавитрина на 21.09'!C:H,4,0))</f>
        <v>custom_rb_sbol.SBOL_LOGON_AGGR</v>
      </c>
      <c r="S1026">
        <f>IF(ISNA(VLOOKUP(E:E,'Мегавитрина на 21.09'!C:H,5,0)), VLOOKUP(E:E,'Мегавитрина на 21.09'!D:H,4,0),VLOOKUP(E:E,'Мегавитрина на 21.09'!C:H,5,0))</f>
        <v>0</v>
      </c>
      <c r="T1026" t="str">
        <f>IF(ISNA(VLOOKUP(E:E,'Мегавитрина на 21.09'!C:H,6,0)), VLOOKUP(E:E,'Мегавитрина на 21.09'!D:H,5,0),VLOOKUP(E:E,'Мегавитрина на 21.09'!C:H,6,0))</f>
        <v>Если  (srv_sbol_mob_lst_login_ever_dt = CASE WHEN src.lst_mob_logon_dt_ever&gt;p_report_dt THEN NULL ELSE src.lst_mob_logon_dt_ever END)  больше или равно началу месяца от  (дата обновления минус два месяца), то 1, иначе 1</v>
      </c>
    </row>
    <row r="1027" spans="1:20" ht="20.100000000000001" hidden="1" customHeight="1">
      <c r="A1027">
        <v>2</v>
      </c>
      <c r="B1027">
        <v>1026</v>
      </c>
      <c r="C1027" t="s">
        <v>260</v>
      </c>
      <c r="D1027" t="s">
        <v>2765</v>
      </c>
      <c r="E1027" t="s">
        <v>1267</v>
      </c>
      <c r="F1027" t="s">
        <v>260</v>
      </c>
      <c r="I1027" t="s">
        <v>2322</v>
      </c>
      <c r="J1027" s="9" t="s">
        <v>266</v>
      </c>
      <c r="L1027" t="e">
        <f>VLOOKUP(F1027&amp;E1027,'Атрибут-ТОД2'!F:F,1,0)</f>
        <v>#N/A</v>
      </c>
      <c r="O1027" s="27" t="str">
        <f>IF(ISNA(VLOOKUP(E:E,'Мегавитрина на 21.09'!C:H,1,0)), VLOOKUP(E:E,'Мегавитрина на 21.09'!D:H,1,0),VLOOKUP(E:E,'Мегавитрина на 21.09'!C:H,1,0))</f>
        <v>srv_sbol_mob_lst_login_dt</v>
      </c>
      <c r="P1027" s="27" t="str">
        <f>IF(ISNA(VLOOKUP(E:E,'Мегавитрина на 21.09'!C:H,2,0)), VLOOKUP(E:E,'Мегавитрина на 21.09'!D:H,1,0),VLOOKUP(E:E,'Мегавитрина на 21.09'!C:H,2,0))</f>
        <v>srv_sbol_mob_lst_login_dt</v>
      </c>
      <c r="Q1027" s="27" t="str">
        <f>IF(ISNA(VLOOKUP(E:E,'Мегавитрина на 21.09'!C:H,3,0)), VLOOKUP(E:E,'Мегавитрина на 21.09'!D:H,2,0),VLOOKUP(E:E,'Мегавитрина на 21.09'!C:H,3,0))</f>
        <v>Дата последнего логина в СБОЛ через мобильное приложение за отчетный месяц</v>
      </c>
      <c r="R1027" s="27" t="str">
        <f>IF(ISNA(VLOOKUP(E:E,'Мегавитрина на 21.09'!C:H,4,0)), VLOOKUP(E:E,'Мегавитрина на 21.09'!D:H,3,0),VLOOKUP(E:E,'Мегавитрина на 21.09'!C:H,4,0))</f>
        <v>custom_rb_sbol.sbol_logon_aggr</v>
      </c>
      <c r="S1027">
        <f>IF(ISNA(VLOOKUP(E:E,'Мегавитрина на 21.09'!C:H,5,0)), VLOOKUP(E:E,'Мегавитрина на 21.09'!D:H,4,0),VLOOKUP(E:E,'Мегавитрина на 21.09'!C:H,5,0))</f>
        <v>0</v>
      </c>
      <c r="T1027" t="str">
        <f>IF(ISNA(VLOOKUP(E:E,'Мегавитрина на 21.09'!C:H,6,0)), VLOOKUP(E:E,'Мегавитрина на 21.09'!D:H,5,0),VLOOKUP(E:E,'Мегавитрина на 21.09'!C:H,6,0))</f>
        <v>Max(lst_mobil_dt) за текущий месяц</v>
      </c>
    </row>
    <row r="1028" spans="1:20" ht="20.100000000000001" hidden="1" customHeight="1">
      <c r="A1028">
        <v>2</v>
      </c>
      <c r="B1028">
        <v>1027</v>
      </c>
      <c r="C1028" t="s">
        <v>260</v>
      </c>
      <c r="D1028" t="s">
        <v>2765</v>
      </c>
      <c r="E1028" t="s">
        <v>1268</v>
      </c>
      <c r="F1028" t="s">
        <v>260</v>
      </c>
      <c r="I1028" t="s">
        <v>2323</v>
      </c>
      <c r="J1028" s="9" t="s">
        <v>266</v>
      </c>
      <c r="L1028" t="e">
        <f>VLOOKUP(F1028&amp;E1028,'Атрибут-ТОД2'!F:F,1,0)</f>
        <v>#N/A</v>
      </c>
      <c r="O1028" s="27" t="str">
        <f>IF(ISNA(VLOOKUP(E:E,'Мегавитрина на 21.09'!C:H,1,0)), VLOOKUP(E:E,'Мегавитрина на 21.09'!D:H,1,0),VLOOKUP(E:E,'Мегавитрина на 21.09'!C:H,1,0))</f>
        <v>srv_sbol_mob_lst_login_ever_dt</v>
      </c>
      <c r="P1028" s="27" t="str">
        <f>IF(ISNA(VLOOKUP(E:E,'Мегавитрина на 21.09'!C:H,2,0)), VLOOKUP(E:E,'Мегавитрина на 21.09'!D:H,1,0),VLOOKUP(E:E,'Мегавитрина на 21.09'!C:H,2,0))</f>
        <v>srv_sbol_mob_lst_login_ever_dt</v>
      </c>
      <c r="Q1028" s="27" t="str">
        <f>IF(ISNA(VLOOKUP(E:E,'Мегавитрина на 21.09'!C:H,3,0)), VLOOKUP(E:E,'Мегавитрина на 21.09'!D:H,2,0),VLOOKUP(E:E,'Мегавитрина на 21.09'!C:H,3,0))</f>
        <v>Дата последнего логина в СБОЛ через мобильное приложение за всю историю</v>
      </c>
      <c r="R1028" s="27" t="str">
        <f>IF(ISNA(VLOOKUP(E:E,'Мегавитрина на 21.09'!C:H,4,0)), VLOOKUP(E:E,'Мегавитрина на 21.09'!D:H,3,0),VLOOKUP(E:E,'Мегавитрина на 21.09'!C:H,4,0))</f>
        <v>custom_rb_sbol.sbol_logon_aggr</v>
      </c>
      <c r="S1028">
        <f>IF(ISNA(VLOOKUP(E:E,'Мегавитрина на 21.09'!C:H,5,0)), VLOOKUP(E:E,'Мегавитрина на 21.09'!D:H,4,0),VLOOKUP(E:E,'Мегавитрина на 21.09'!C:H,5,0))</f>
        <v>0</v>
      </c>
      <c r="T1028" t="str">
        <f>IF(ISNA(VLOOKUP(E:E,'Мегавитрина на 21.09'!C:H,6,0)), VLOOKUP(E:E,'Мегавитрина на 21.09'!D:H,5,0),VLOOKUP(E:E,'Мегавитрина на 21.09'!C:H,6,0))</f>
        <v>Max(lst_mobil_dt)</v>
      </c>
    </row>
    <row r="1029" spans="1:20" ht="20.100000000000001" hidden="1" customHeight="1">
      <c r="A1029">
        <v>2</v>
      </c>
      <c r="B1029">
        <v>1028</v>
      </c>
      <c r="C1029" t="s">
        <v>260</v>
      </c>
      <c r="D1029" t="s">
        <v>2765</v>
      </c>
      <c r="E1029" t="s">
        <v>1269</v>
      </c>
      <c r="F1029" t="s">
        <v>260</v>
      </c>
      <c r="I1029" t="s">
        <v>2324</v>
      </c>
      <c r="J1029" s="9" t="s">
        <v>266</v>
      </c>
      <c r="L1029" t="e">
        <f>VLOOKUP(F1029&amp;E1029,'Атрибут-ТОД2'!F:F,1,0)</f>
        <v>#N/A</v>
      </c>
      <c r="O1029" s="27" t="str">
        <f>IF(ISNA(VLOOKUP(E:E,'Мегавитрина на 21.09'!C:H,1,0)), VLOOKUP(E:E,'Мегавитрина на 21.09'!D:H,1,0),VLOOKUP(E:E,'Мегавитрина на 21.09'!C:H,1,0))</f>
        <v>srv_sbol_txn_1m_amt</v>
      </c>
      <c r="P1029" s="27" t="str">
        <f>IF(ISNA(VLOOKUP(E:E,'Мегавитрина на 21.09'!C:H,2,0)), VLOOKUP(E:E,'Мегавитрина на 21.09'!D:H,1,0),VLOOKUP(E:E,'Мегавитрина на 21.09'!C:H,2,0))</f>
        <v>srv_sbol_txn_1m_amt</v>
      </c>
      <c r="Q1029" s="27" t="str">
        <f>IF(ISNA(VLOOKUP(E:E,'Мегавитрина на 21.09'!C:H,3,0)), VLOOKUP(E:E,'Мегавитрина на 21.09'!D:H,2,0),VLOOKUP(E:E,'Мегавитрина на 21.09'!C:H,3,0))</f>
        <v>Сумма успешных активных операций всех типов за текущий месяц</v>
      </c>
      <c r="R1029" s="27" t="str">
        <f>IF(ISNA(VLOOKUP(E:E,'Мегавитрина на 21.09'!C:H,4,0)), VLOOKUP(E:E,'Мегавитрина на 21.09'!D:H,3,0),VLOOKUP(E:E,'Мегавитрина на 21.09'!C:H,4,0))</f>
        <v>custom_rb_sbol.sbol_oper</v>
      </c>
      <c r="S1029">
        <f>IF(ISNA(VLOOKUP(E:E,'Мегавитрина на 21.09'!C:H,5,0)), VLOOKUP(E:E,'Мегавитрина на 21.09'!D:H,4,0),VLOOKUP(E:E,'Мегавитрина на 21.09'!C:H,5,0))</f>
        <v>0</v>
      </c>
      <c r="T1029" t="str">
        <f>IF(ISNA(VLOOKUP(E:E,'Мегавитрина на 21.09'!C:H,6,0)), VLOOKUP(E:E,'Мегавитрина на 21.09'!D:H,5,0),VLOOKUP(E:E,'Мегавитрина на 21.09'!C:H,6,0))</f>
        <v>Sum(CASE WHEN oper_date BETWEEN Trunc(p_report_dt,'MM') AND p_report_dt THEN  oper_rur_amt end) AS srv_sbol_txn_1m_amt,  WHERE sbt.oper_state_code = 'EXECUTED'
  AND fin_trx_flg = 1 
  AND oper_date &gt;= OAdd_Months(Trunc(p_report_dt,'MM'),-2)
  AND oper_date &lt;= p_report_dt</v>
      </c>
    </row>
    <row r="1030" spans="1:20" ht="20.100000000000001" hidden="1" customHeight="1">
      <c r="A1030">
        <v>2</v>
      </c>
      <c r="B1030">
        <v>1029</v>
      </c>
      <c r="C1030" t="s">
        <v>260</v>
      </c>
      <c r="D1030" t="s">
        <v>2765</v>
      </c>
      <c r="E1030" t="s">
        <v>1270</v>
      </c>
      <c r="F1030" t="s">
        <v>260</v>
      </c>
      <c r="I1030" t="s">
        <v>2325</v>
      </c>
      <c r="J1030" s="9" t="s">
        <v>266</v>
      </c>
      <c r="L1030" t="e">
        <f>VLOOKUP(F1030&amp;E1030,'Атрибут-ТОД2'!F:F,1,0)</f>
        <v>#N/A</v>
      </c>
      <c r="O1030" s="27" t="str">
        <f>IF(ISNA(VLOOKUP(E:E,'Мегавитрина на 21.09'!C:H,1,0)), VLOOKUP(E:E,'Мегавитрина на 21.09'!D:H,1,0),VLOOKUP(E:E,'Мегавитрина на 21.09'!C:H,1,0))</f>
        <v>srv_sbol_txn_1m_qty</v>
      </c>
      <c r="P1030" s="27" t="str">
        <f>IF(ISNA(VLOOKUP(E:E,'Мегавитрина на 21.09'!C:H,2,0)), VLOOKUP(E:E,'Мегавитрина на 21.09'!D:H,1,0),VLOOKUP(E:E,'Мегавитрина на 21.09'!C:H,2,0))</f>
        <v>srv_sbol_txn_1m_qty</v>
      </c>
      <c r="Q1030" s="27" t="str">
        <f>IF(ISNA(VLOOKUP(E:E,'Мегавитрина на 21.09'!C:H,3,0)), VLOOKUP(E:E,'Мегавитрина на 21.09'!D:H,2,0),VLOOKUP(E:E,'Мегавитрина на 21.09'!C:H,3,0))</f>
        <v>Кол-во успешных активных операций всех типов за текущий месяц</v>
      </c>
      <c r="R1030" s="27" t="str">
        <f>IF(ISNA(VLOOKUP(E:E,'Мегавитрина на 21.09'!C:H,4,0)), VLOOKUP(E:E,'Мегавитрина на 21.09'!D:H,3,0),VLOOKUP(E:E,'Мегавитрина на 21.09'!C:H,4,0))</f>
        <v>custom_rb_sbol.sbol_oper</v>
      </c>
      <c r="S1030">
        <f>IF(ISNA(VLOOKUP(E:E,'Мегавитрина на 21.09'!C:H,5,0)), VLOOKUP(E:E,'Мегавитрина на 21.09'!D:H,4,0),VLOOKUP(E:E,'Мегавитрина на 21.09'!C:H,5,0))</f>
        <v>0</v>
      </c>
      <c r="T1030" t="str">
        <f>IF(ISNA(VLOOKUP(E:E,'Мегавитрина на 21.09'!C:H,6,0)), VLOOKUP(E:E,'Мегавитрина на 21.09'!D:H,5,0),VLOOKUP(E:E,'Мегавитрина на 21.09'!C:H,6,0))</f>
        <v>Sum(CASE WHEN oper_date BETWEEN Trunc(p_report_dt,'MM') AND p_report_dt THEN  1 end) AS srv_sbol_txn_1m_qty,    WHERE sbt.oper_state_code = 'EXECUTED'
  AND fin_trx_flg = 1 
  AND oper_date &gt;= OAdd_Months(Trunc(p_report_dt,'MM'),-2)
  AND oper_date &lt;= p_report_dt</v>
      </c>
    </row>
    <row r="1031" spans="1:20" ht="20.100000000000001" hidden="1" customHeight="1">
      <c r="A1031">
        <v>2</v>
      </c>
      <c r="B1031">
        <v>1030</v>
      </c>
      <c r="C1031" t="s">
        <v>260</v>
      </c>
      <c r="D1031" t="s">
        <v>2765</v>
      </c>
      <c r="E1031" t="s">
        <v>1271</v>
      </c>
      <c r="F1031" t="s">
        <v>260</v>
      </c>
      <c r="I1031" t="s">
        <v>2326</v>
      </c>
      <c r="J1031" s="9" t="s">
        <v>266</v>
      </c>
      <c r="L1031" t="e">
        <f>VLOOKUP(F1031&amp;E1031,'Атрибут-ТОД2'!F:F,1,0)</f>
        <v>#N/A</v>
      </c>
      <c r="O1031" s="27" t="str">
        <f>IF(ISNA(VLOOKUP(E:E,'Мегавитрина на 21.09'!C:H,1,0)), VLOOKUP(E:E,'Мегавитрина на 21.09'!D:H,1,0),VLOOKUP(E:E,'Мегавитрина на 21.09'!C:H,1,0))</f>
        <v>srv_sbol_txn_3m_amt</v>
      </c>
      <c r="P1031" s="27" t="str">
        <f>IF(ISNA(VLOOKUP(E:E,'Мегавитрина на 21.09'!C:H,2,0)), VLOOKUP(E:E,'Мегавитрина на 21.09'!D:H,1,0),VLOOKUP(E:E,'Мегавитрина на 21.09'!C:H,2,0))</f>
        <v>srv_sbol_txn_3m_amt</v>
      </c>
      <c r="Q1031" s="27" t="str">
        <f>IF(ISNA(VLOOKUP(E:E,'Мегавитрина на 21.09'!C:H,3,0)), VLOOKUP(E:E,'Мегавитрина на 21.09'!D:H,2,0),VLOOKUP(E:E,'Мегавитрина на 21.09'!C:H,3,0))</f>
        <v>Сумма успешных активных операций всех типов за 3 мес</v>
      </c>
      <c r="R1031" s="27" t="str">
        <f>IF(ISNA(VLOOKUP(E:E,'Мегавитрина на 21.09'!C:H,4,0)), VLOOKUP(E:E,'Мегавитрина на 21.09'!D:H,3,0),VLOOKUP(E:E,'Мегавитрина на 21.09'!C:H,4,0))</f>
        <v>custom_rb_sbol.sbol_oper</v>
      </c>
      <c r="S1031">
        <f>IF(ISNA(VLOOKUP(E:E,'Мегавитрина на 21.09'!C:H,5,0)), VLOOKUP(E:E,'Мегавитрина на 21.09'!D:H,4,0),VLOOKUP(E:E,'Мегавитрина на 21.09'!C:H,5,0))</f>
        <v>0</v>
      </c>
      <c r="T1031" t="str">
        <f>IF(ISNA(VLOOKUP(E:E,'Мегавитрина на 21.09'!C:H,6,0)), VLOOKUP(E:E,'Мегавитрина на 21.09'!D:H,5,0),VLOOKUP(E:E,'Мегавитрина на 21.09'!C:H,6,0))</f>
        <v xml:space="preserve"> Sum(CASE WHEN oper_date BETWEEN Add_Months(Trunc(p_report_dt,'MM'),-2) AND p_report_dt THEN  oper_rur_amt end)  WHERE sbt.oper_state_code = 'EXECUTED'
  AND fin_trx_flg = 1 
  AND oper_date &gt;= OAdd_Months(Trunc(p_report_dt,'MM'),-2)
  AND oper_date &lt;= p_report_dt
</v>
      </c>
    </row>
    <row r="1032" spans="1:20" ht="20.100000000000001" hidden="1" customHeight="1">
      <c r="A1032">
        <v>2</v>
      </c>
      <c r="B1032">
        <v>1031</v>
      </c>
      <c r="C1032" t="s">
        <v>260</v>
      </c>
      <c r="D1032" t="s">
        <v>2765</v>
      </c>
      <c r="E1032" t="s">
        <v>1272</v>
      </c>
      <c r="F1032" t="s">
        <v>260</v>
      </c>
      <c r="I1032" t="s">
        <v>2327</v>
      </c>
      <c r="J1032" s="9" t="s">
        <v>266</v>
      </c>
      <c r="L1032" t="e">
        <f>VLOOKUP(F1032&amp;E1032,'Атрибут-ТОД2'!F:F,1,0)</f>
        <v>#N/A</v>
      </c>
      <c r="O1032" s="27" t="str">
        <f>IF(ISNA(VLOOKUP(E:E,'Мегавитрина на 21.09'!C:H,1,0)), VLOOKUP(E:E,'Мегавитрина на 21.09'!D:H,1,0),VLOOKUP(E:E,'Мегавитрина на 21.09'!C:H,1,0))</f>
        <v>srv_sbol_txn_3m_qty</v>
      </c>
      <c r="P1032" s="27" t="str">
        <f>IF(ISNA(VLOOKUP(E:E,'Мегавитрина на 21.09'!C:H,2,0)), VLOOKUP(E:E,'Мегавитрина на 21.09'!D:H,1,0),VLOOKUP(E:E,'Мегавитрина на 21.09'!C:H,2,0))</f>
        <v>srv_sbol_txn_3m_qty</v>
      </c>
      <c r="Q1032" s="27" t="str">
        <f>IF(ISNA(VLOOKUP(E:E,'Мегавитрина на 21.09'!C:H,3,0)), VLOOKUP(E:E,'Мегавитрина на 21.09'!D:H,2,0),VLOOKUP(E:E,'Мегавитрина на 21.09'!C:H,3,0))</f>
        <v>Кол-во успешных активных операций всех типов за 3 мес</v>
      </c>
      <c r="R1032" s="27" t="str">
        <f>IF(ISNA(VLOOKUP(E:E,'Мегавитрина на 21.09'!C:H,4,0)), VLOOKUP(E:E,'Мегавитрина на 21.09'!D:H,3,0),VLOOKUP(E:E,'Мегавитрина на 21.09'!C:H,4,0))</f>
        <v>custom_rb_sbol.sbol_oper</v>
      </c>
      <c r="S1032">
        <f>IF(ISNA(VLOOKUP(E:E,'Мегавитрина на 21.09'!C:H,5,0)), VLOOKUP(E:E,'Мегавитрина на 21.09'!D:H,4,0),VLOOKUP(E:E,'Мегавитрина на 21.09'!C:H,5,0))</f>
        <v>0</v>
      </c>
      <c r="T1032" t="str">
        <f>IF(ISNA(VLOOKUP(E:E,'Мегавитрина на 21.09'!C:H,6,0)), VLOOKUP(E:E,'Мегавитрина на 21.09'!D:H,5,0),VLOOKUP(E:E,'Мегавитрина на 21.09'!C:H,6,0))</f>
        <v xml:space="preserve">Sum(CASE WHEN oper_date BETWEEN Add_Months(Trunc(p_report_dt,'MM'),-2) AND p_report_dt THEN  1 end)   WHERE sbt.oper_state_code = 'EXECUTED'
  AND fin_trx_flg = 1 
  AND oper_date &gt;= OAdd_Months(Trunc(p_report_dt,'MM'),-2)
  AND oper_date &lt;= p_report_dt
</v>
      </c>
    </row>
    <row r="1033" spans="1:20" ht="20.100000000000001" hidden="1" customHeight="1">
      <c r="A1033">
        <v>2</v>
      </c>
      <c r="B1033">
        <v>1032</v>
      </c>
      <c r="C1033" t="s">
        <v>260</v>
      </c>
      <c r="D1033" t="s">
        <v>2765</v>
      </c>
      <c r="E1033" t="s">
        <v>1273</v>
      </c>
      <c r="F1033" t="s">
        <v>260</v>
      </c>
      <c r="I1033" t="s">
        <v>2328</v>
      </c>
      <c r="J1033" s="9" t="s">
        <v>266</v>
      </c>
      <c r="L1033" t="e">
        <f>VLOOKUP(F1033&amp;E1033,'Атрибут-ТОД2'!F:F,1,0)</f>
        <v>#N/A</v>
      </c>
      <c r="O1033" s="27" t="str">
        <f>IF(ISNA(VLOOKUP(E:E,'Мегавитрина на 21.09'!C:H,1,0)), VLOOKUP(E:E,'Мегавитрина на 21.09'!D:H,1,0),VLOOKUP(E:E,'Мегавитрина на 21.09'!C:H,1,0))</f>
        <v>srv_sbol_txn_atm_1m_amt</v>
      </c>
      <c r="P1033" s="27" t="str">
        <f>IF(ISNA(VLOOKUP(E:E,'Мегавитрина на 21.09'!C:H,2,0)), VLOOKUP(E:E,'Мегавитрина на 21.09'!D:H,1,0),VLOOKUP(E:E,'Мегавитрина на 21.09'!C:H,2,0))</f>
        <v>srv_sbol_txn_atm_1m_amt</v>
      </c>
      <c r="Q1033" s="27" t="str">
        <f>IF(ISNA(VLOOKUP(E:E,'Мегавитрина на 21.09'!C:H,3,0)), VLOOKUP(E:E,'Мегавитрина на 21.09'!D:H,2,0),VLOOKUP(E:E,'Мегавитрина на 21.09'!C:H,3,0))</f>
        <v>Сумма успешных активных операций всех типов за текущий месяц, совершенных через ATM</v>
      </c>
      <c r="R1033" s="27" t="str">
        <f>IF(ISNA(VLOOKUP(E:E,'Мегавитрина на 21.09'!C:H,4,0)), VLOOKUP(E:E,'Мегавитрина на 21.09'!D:H,3,0),VLOOKUP(E:E,'Мегавитрина на 21.09'!C:H,4,0))</f>
        <v>custom_rb_sbol.sbol_oper</v>
      </c>
      <c r="S1033">
        <f>IF(ISNA(VLOOKUP(E:E,'Мегавитрина на 21.09'!C:H,5,0)), VLOOKUP(E:E,'Мегавитрина на 21.09'!D:H,4,0),VLOOKUP(E:E,'Мегавитрина на 21.09'!C:H,5,0))</f>
        <v>0</v>
      </c>
      <c r="T1033" t="str">
        <f>IF(ISNA(VLOOKUP(E:E,'Мегавитрина на 21.09'!C:H,6,0)), VLOOKUP(E:E,'Мегавитрина на 21.09'!D:H,5,0),VLOOKUP(E:E,'Мегавитрина на 21.09'!C:H,6,0))</f>
        <v xml:space="preserve">Sum(CASE WHEN oper_date BETWEEN Trunc(p_report_dt,'MM') AND p_report_dt AND oper_LOGIN_TYPE = 'TERMINAL'  THEN  oper_rur_amt end) AS srv_sbol_txn_atm_1m_amt,  WHERE sbt.oper_state_code = 'EXECUTED'
  AND fin_trx_flg = 1 
  AND oper_date &gt;= OAdd_Months(Trunc(p_report_dt,'MM'),-2)
  AND oper_date &lt;= p_report_dt
</v>
      </c>
    </row>
    <row r="1034" spans="1:20" ht="20.100000000000001" hidden="1" customHeight="1">
      <c r="A1034">
        <v>2</v>
      </c>
      <c r="B1034">
        <v>1033</v>
      </c>
      <c r="C1034" t="s">
        <v>260</v>
      </c>
      <c r="D1034" t="s">
        <v>2765</v>
      </c>
      <c r="E1034" t="s">
        <v>1274</v>
      </c>
      <c r="F1034" t="s">
        <v>260</v>
      </c>
      <c r="I1034" t="s">
        <v>2329</v>
      </c>
      <c r="J1034" s="9" t="s">
        <v>266</v>
      </c>
      <c r="L1034" t="e">
        <f>VLOOKUP(F1034&amp;E1034,'Атрибут-ТОД2'!F:F,1,0)</f>
        <v>#N/A</v>
      </c>
      <c r="O1034" s="27" t="str">
        <f>IF(ISNA(VLOOKUP(E:E,'Мегавитрина на 21.09'!C:H,1,0)), VLOOKUP(E:E,'Мегавитрина на 21.09'!D:H,1,0),VLOOKUP(E:E,'Мегавитрина на 21.09'!C:H,1,0))</f>
        <v>srv_sbol_txn_atm_1m_qty</v>
      </c>
      <c r="P1034" s="27" t="str">
        <f>IF(ISNA(VLOOKUP(E:E,'Мегавитрина на 21.09'!C:H,2,0)), VLOOKUP(E:E,'Мегавитрина на 21.09'!D:H,1,0),VLOOKUP(E:E,'Мегавитрина на 21.09'!C:H,2,0))</f>
        <v>srv_sbol_txn_atm_1m_qty</v>
      </c>
      <c r="Q1034" s="27" t="str">
        <f>IF(ISNA(VLOOKUP(E:E,'Мегавитрина на 21.09'!C:H,3,0)), VLOOKUP(E:E,'Мегавитрина на 21.09'!D:H,2,0),VLOOKUP(E:E,'Мегавитрина на 21.09'!C:H,3,0))</f>
        <v>Кол-во успешных активных операций всех типов за текущий месяц, совершенных через ATM</v>
      </c>
      <c r="R1034" s="27" t="str">
        <f>IF(ISNA(VLOOKUP(E:E,'Мегавитрина на 21.09'!C:H,4,0)), VLOOKUP(E:E,'Мегавитрина на 21.09'!D:H,3,0),VLOOKUP(E:E,'Мегавитрина на 21.09'!C:H,4,0))</f>
        <v>custom_rb_sbol.sbol_oper</v>
      </c>
      <c r="S1034">
        <f>IF(ISNA(VLOOKUP(E:E,'Мегавитрина на 21.09'!C:H,5,0)), VLOOKUP(E:E,'Мегавитрина на 21.09'!D:H,4,0),VLOOKUP(E:E,'Мегавитрина на 21.09'!C:H,5,0))</f>
        <v>0</v>
      </c>
      <c r="T1034" t="str">
        <f>IF(ISNA(VLOOKUP(E:E,'Мегавитрина на 21.09'!C:H,6,0)), VLOOKUP(E:E,'Мегавитрина на 21.09'!D:H,5,0),VLOOKUP(E:E,'Мегавитрина на 21.09'!C:H,6,0))</f>
        <v xml:space="preserve">Sum(CASE WHEN oper_date BETWEEN Trunc(p_report_dt,'MM') AND p_report_dt AND oper_LOGIN_TYPE = 'TERMINAL' THEN  1 end) AS srv_sbol_txn_atm_1m_qty,  WHERE sbt.oper_state_code = 'EXECUTED'
  AND fin_trx_flg = 1 
  AND oper_date &gt;= OAdd_Months(Trunc(p_report_dt,'MM'),-2)
  AND oper_date &lt;= p_report_dt
</v>
      </c>
    </row>
    <row r="1035" spans="1:20" ht="20.100000000000001" hidden="1" customHeight="1">
      <c r="A1035">
        <v>2</v>
      </c>
      <c r="B1035">
        <v>1034</v>
      </c>
      <c r="C1035" t="s">
        <v>260</v>
      </c>
      <c r="D1035" t="s">
        <v>2765</v>
      </c>
      <c r="E1035" t="s">
        <v>1275</v>
      </c>
      <c r="F1035" t="s">
        <v>260</v>
      </c>
      <c r="I1035" t="s">
        <v>2330</v>
      </c>
      <c r="J1035" s="9" t="s">
        <v>266</v>
      </c>
      <c r="L1035" t="e">
        <f>VLOOKUP(F1035&amp;E1035,'Атрибут-ТОД2'!F:F,1,0)</f>
        <v>#N/A</v>
      </c>
      <c r="O1035" s="27" t="str">
        <f>IF(ISNA(VLOOKUP(E:E,'Мегавитрина на 21.09'!C:H,1,0)), VLOOKUP(E:E,'Мегавитрина на 21.09'!D:H,1,0),VLOOKUP(E:E,'Мегавитрина на 21.09'!C:H,1,0))</f>
        <v>srv_sbol_txn_atm_3m_amt</v>
      </c>
      <c r="P1035" s="27" t="str">
        <f>IF(ISNA(VLOOKUP(E:E,'Мегавитрина на 21.09'!C:H,2,0)), VLOOKUP(E:E,'Мегавитрина на 21.09'!D:H,1,0),VLOOKUP(E:E,'Мегавитрина на 21.09'!C:H,2,0))</f>
        <v>srv_sbol_txn_atm_3m_amt</v>
      </c>
      <c r="Q1035" s="27" t="str">
        <f>IF(ISNA(VLOOKUP(E:E,'Мегавитрина на 21.09'!C:H,3,0)), VLOOKUP(E:E,'Мегавитрина на 21.09'!D:H,2,0),VLOOKUP(E:E,'Мегавитрина на 21.09'!C:H,3,0))</f>
        <v>Сумма успешных активных операций всех типов за 3 мес, совершенных через ATM</v>
      </c>
      <c r="R1035" s="27" t="str">
        <f>IF(ISNA(VLOOKUP(E:E,'Мегавитрина на 21.09'!C:H,4,0)), VLOOKUP(E:E,'Мегавитрина на 21.09'!D:H,3,0),VLOOKUP(E:E,'Мегавитрина на 21.09'!C:H,4,0))</f>
        <v>custom_rb_sbol.sbol_oper</v>
      </c>
      <c r="S1035">
        <f>IF(ISNA(VLOOKUP(E:E,'Мегавитрина на 21.09'!C:H,5,0)), VLOOKUP(E:E,'Мегавитрина на 21.09'!D:H,4,0),VLOOKUP(E:E,'Мегавитрина на 21.09'!C:H,5,0))</f>
        <v>0</v>
      </c>
      <c r="T1035" t="str">
        <f>IF(ISNA(VLOOKUP(E:E,'Мегавитрина на 21.09'!C:H,6,0)), VLOOKUP(E:E,'Мегавитрина на 21.09'!D:H,5,0),VLOOKUP(E:E,'Мегавитрина на 21.09'!C:H,6,0))</f>
        <v>Sum(CASE WHEN oper_date BETWEEN Add_Months(Trunc(p_report_dt,'MM'),-2) AND p_report_dt AND oper_LOGIN_TYPE = 'TERMINAL' THEN  oper_rur_amt end)  WHERE sbt.oper_state_code = 'EXECUTED'
  AND fin_trx_flg = 1 
  AND oper_date &gt;= OAdd_Months(Trunc(p_report_dt,'MM'),-2)
  AND oper_date &lt;= p_report_dt</v>
      </c>
    </row>
    <row r="1036" spans="1:20" ht="20.100000000000001" hidden="1" customHeight="1">
      <c r="A1036">
        <v>2</v>
      </c>
      <c r="B1036">
        <v>1035</v>
      </c>
      <c r="C1036" t="s">
        <v>260</v>
      </c>
      <c r="D1036" t="s">
        <v>2765</v>
      </c>
      <c r="E1036" t="s">
        <v>1276</v>
      </c>
      <c r="F1036" t="s">
        <v>260</v>
      </c>
      <c r="I1036" t="s">
        <v>2331</v>
      </c>
      <c r="J1036" s="9" t="s">
        <v>266</v>
      </c>
      <c r="L1036" t="e">
        <f>VLOOKUP(F1036&amp;E1036,'Атрибут-ТОД2'!F:F,1,0)</f>
        <v>#N/A</v>
      </c>
      <c r="O1036" s="27" t="str">
        <f>IF(ISNA(VLOOKUP(E:E,'Мегавитрина на 21.09'!C:H,1,0)), VLOOKUP(E:E,'Мегавитрина на 21.09'!D:H,1,0),VLOOKUP(E:E,'Мегавитрина на 21.09'!C:H,1,0))</f>
        <v>srv_sbol_txn_atm_3m_qty</v>
      </c>
      <c r="P1036" s="27" t="str">
        <f>IF(ISNA(VLOOKUP(E:E,'Мегавитрина на 21.09'!C:H,2,0)), VLOOKUP(E:E,'Мегавитрина на 21.09'!D:H,1,0),VLOOKUP(E:E,'Мегавитрина на 21.09'!C:H,2,0))</f>
        <v>srv_sbol_txn_atm_3m_qty</v>
      </c>
      <c r="Q1036" s="27" t="str">
        <f>IF(ISNA(VLOOKUP(E:E,'Мегавитрина на 21.09'!C:H,3,0)), VLOOKUP(E:E,'Мегавитрина на 21.09'!D:H,2,0),VLOOKUP(E:E,'Мегавитрина на 21.09'!C:H,3,0))</f>
        <v>Кол-во успешных активных операций всех типов за 3 мес., совершенных через ATM</v>
      </c>
      <c r="R1036" s="27" t="str">
        <f>IF(ISNA(VLOOKUP(E:E,'Мегавитрина на 21.09'!C:H,4,0)), VLOOKUP(E:E,'Мегавитрина на 21.09'!D:H,3,0),VLOOKUP(E:E,'Мегавитрина на 21.09'!C:H,4,0))</f>
        <v>custom_rb_sbol.sbol_oper</v>
      </c>
      <c r="S1036">
        <f>IF(ISNA(VLOOKUP(E:E,'Мегавитрина на 21.09'!C:H,5,0)), VLOOKUP(E:E,'Мегавитрина на 21.09'!D:H,4,0),VLOOKUP(E:E,'Мегавитрина на 21.09'!C:H,5,0))</f>
        <v>0</v>
      </c>
      <c r="T1036" t="str">
        <f>IF(ISNA(VLOOKUP(E:E,'Мегавитрина на 21.09'!C:H,6,0)), VLOOKUP(E:E,'Мегавитрина на 21.09'!D:H,5,0),VLOOKUP(E:E,'Мегавитрина на 21.09'!C:H,6,0))</f>
        <v>Sum(CASE WHEN oper_date BETWEEN Add_Months(Trunc(p_report_dt,'MM'),-2) AND p_report_dt AND oper_LOGIN_TYPE = 'TERMINAL' THEN  1 end) AS srv_sbol_txn_atm_3m_qty  WHERE sbt.oper_state_code = 'EXECUTED'
  AND fin_trx_flg = 1 
  AND oper_date &gt;= OAdd_Months(Trunc(p_report_dt,'MM'),-2)
  AND oper_date &lt;= p_report_dt</v>
      </c>
    </row>
    <row r="1037" spans="1:20" ht="20.100000000000001" hidden="1" customHeight="1">
      <c r="A1037">
        <v>2</v>
      </c>
      <c r="B1037">
        <v>1036</v>
      </c>
      <c r="C1037" t="s">
        <v>260</v>
      </c>
      <c r="D1037" t="s">
        <v>2765</v>
      </c>
      <c r="E1037" t="s">
        <v>1277</v>
      </c>
      <c r="F1037" t="s">
        <v>260</v>
      </c>
      <c r="I1037" t="s">
        <v>2332</v>
      </c>
      <c r="J1037" s="9" t="s">
        <v>266</v>
      </c>
      <c r="L1037" t="e">
        <f>VLOOKUP(F1037&amp;E1037,'Атрибут-ТОД2'!F:F,1,0)</f>
        <v>#N/A</v>
      </c>
      <c r="O1037" s="27" t="str">
        <f>IF(ISNA(VLOOKUP(E:E,'Мегавитрина на 21.09'!C:H,1,0)), VLOOKUP(E:E,'Мегавитрина на 21.09'!D:H,1,0),VLOOKUP(E:E,'Мегавитрина на 21.09'!C:H,1,0))</f>
        <v>srv_sbol_txn_mob_1m_amt</v>
      </c>
      <c r="P1037" s="27" t="str">
        <f>IF(ISNA(VLOOKUP(E:E,'Мегавитрина на 21.09'!C:H,2,0)), VLOOKUP(E:E,'Мегавитрина на 21.09'!D:H,1,0),VLOOKUP(E:E,'Мегавитрина на 21.09'!C:H,2,0))</f>
        <v>srv_sbol_txn_mob_1m_amt</v>
      </c>
      <c r="Q1037" s="27" t="str">
        <f>IF(ISNA(VLOOKUP(E:E,'Мегавитрина на 21.09'!C:H,3,0)), VLOOKUP(E:E,'Мегавитрина на 21.09'!D:H,2,0),VLOOKUP(E:E,'Мегавитрина на 21.09'!C:H,3,0))</f>
        <v>Сумма успешных активных операций всех типов за текущий месяц, совершенных через мобильное устройство</v>
      </c>
      <c r="R1037" s="27" t="str">
        <f>IF(ISNA(VLOOKUP(E:E,'Мегавитрина на 21.09'!C:H,4,0)), VLOOKUP(E:E,'Мегавитрина на 21.09'!D:H,3,0),VLOOKUP(E:E,'Мегавитрина на 21.09'!C:H,4,0))</f>
        <v>custom_rb_sbol.sbol_oper</v>
      </c>
      <c r="S1037">
        <f>IF(ISNA(VLOOKUP(E:E,'Мегавитрина на 21.09'!C:H,5,0)), VLOOKUP(E:E,'Мегавитрина на 21.09'!D:H,4,0),VLOOKUP(E:E,'Мегавитрина на 21.09'!C:H,5,0))</f>
        <v>0</v>
      </c>
      <c r="T1037" t="str">
        <f>IF(ISNA(VLOOKUP(E:E,'Мегавитрина на 21.09'!C:H,6,0)), VLOOKUP(E:E,'Мегавитрина на 21.09'!D:H,5,0),VLOOKUP(E:E,'Мегавитрина на 21.09'!C:H,6,0))</f>
        <v>Sum(CASE WHEN oper_date BETWEEN Trunc(p_report_dt,'MM') AND p_report_dt AND oper_LOGIN_TYPE = 'MAPI'  THEN  oper_rur_amt end) AS srv_sbol_txn_mob_1m_amt,   WHERE sbt.oper_state_code = 'EXECUTED'
  AND fin_trx_flg = 1 
  AND oper_date &gt;= OAdd_Months(Trunc(p_report_dt,'MM'),-2)
  AND oper_date &lt;= p_report_dt</v>
      </c>
    </row>
    <row r="1038" spans="1:20" ht="20.100000000000001" hidden="1" customHeight="1">
      <c r="A1038">
        <v>2</v>
      </c>
      <c r="B1038">
        <v>1037</v>
      </c>
      <c r="C1038" t="s">
        <v>260</v>
      </c>
      <c r="D1038" t="s">
        <v>2765</v>
      </c>
      <c r="E1038" t="s">
        <v>1278</v>
      </c>
      <c r="F1038" t="s">
        <v>260</v>
      </c>
      <c r="I1038" t="s">
        <v>2333</v>
      </c>
      <c r="J1038" s="9" t="s">
        <v>266</v>
      </c>
      <c r="L1038" t="e">
        <f>VLOOKUP(F1038&amp;E1038,'Атрибут-ТОД2'!F:F,1,0)</f>
        <v>#N/A</v>
      </c>
      <c r="O1038" s="27" t="str">
        <f>IF(ISNA(VLOOKUP(E:E,'Мегавитрина на 21.09'!C:H,1,0)), VLOOKUP(E:E,'Мегавитрина на 21.09'!D:H,1,0),VLOOKUP(E:E,'Мегавитрина на 21.09'!C:H,1,0))</f>
        <v>srv_sbol_txn_mob_1m_qty</v>
      </c>
      <c r="P1038" s="27" t="str">
        <f>IF(ISNA(VLOOKUP(E:E,'Мегавитрина на 21.09'!C:H,2,0)), VLOOKUP(E:E,'Мегавитрина на 21.09'!D:H,1,0),VLOOKUP(E:E,'Мегавитрина на 21.09'!C:H,2,0))</f>
        <v>srv_sbol_txn_mob_1m_qty</v>
      </c>
      <c r="Q1038" s="27" t="str">
        <f>IF(ISNA(VLOOKUP(E:E,'Мегавитрина на 21.09'!C:H,3,0)), VLOOKUP(E:E,'Мегавитрина на 21.09'!D:H,2,0),VLOOKUP(E:E,'Мегавитрина на 21.09'!C:H,3,0))</f>
        <v>Кол-во успешных активных операций всех типов за текущий месяц, совершенных через мобильное устройство</v>
      </c>
      <c r="R1038" s="27" t="str">
        <f>IF(ISNA(VLOOKUP(E:E,'Мегавитрина на 21.09'!C:H,4,0)), VLOOKUP(E:E,'Мегавитрина на 21.09'!D:H,3,0),VLOOKUP(E:E,'Мегавитрина на 21.09'!C:H,4,0))</f>
        <v>custom_rb_sbol.sbol_oper</v>
      </c>
      <c r="S1038">
        <f>IF(ISNA(VLOOKUP(E:E,'Мегавитрина на 21.09'!C:H,5,0)), VLOOKUP(E:E,'Мегавитрина на 21.09'!D:H,4,0),VLOOKUP(E:E,'Мегавитрина на 21.09'!C:H,5,0))</f>
        <v>0</v>
      </c>
      <c r="T1038" t="str">
        <f>IF(ISNA(VLOOKUP(E:E,'Мегавитрина на 21.09'!C:H,6,0)), VLOOKUP(E:E,'Мегавитрина на 21.09'!D:H,5,0),VLOOKUP(E:E,'Мегавитрина на 21.09'!C:H,6,0))</f>
        <v>Sum(CASE WHEN oper_date BETWEEN Trunc(p_report_dt,'MM') AND p_report_dt AND oper_LOGIN_TYPE = 'MAPI' THEN  1 end) AS srv_sbol_txn_mob_1m_qty,   WHERE sbt.oper_state_code = 'EXECUTED'
  AND fin_trx_flg = 1 
  AND oper_date &gt;= OAdd_Months(Trunc(p_report_dt,'MM'),-2)
  AND oper_date &lt;= p_report_dt</v>
      </c>
    </row>
    <row r="1039" spans="1:20" ht="20.100000000000001" hidden="1" customHeight="1">
      <c r="A1039">
        <v>2</v>
      </c>
      <c r="B1039">
        <v>1038</v>
      </c>
      <c r="C1039" t="s">
        <v>260</v>
      </c>
      <c r="D1039" t="s">
        <v>2765</v>
      </c>
      <c r="E1039" t="s">
        <v>1279</v>
      </c>
      <c r="F1039" t="s">
        <v>260</v>
      </c>
      <c r="I1039" t="s">
        <v>2334</v>
      </c>
      <c r="J1039" s="9" t="s">
        <v>266</v>
      </c>
      <c r="L1039" t="e">
        <f>VLOOKUP(F1039&amp;E1039,'Атрибут-ТОД2'!F:F,1,0)</f>
        <v>#N/A</v>
      </c>
      <c r="O1039" s="27" t="str">
        <f>IF(ISNA(VLOOKUP(E:E,'Мегавитрина на 21.09'!C:H,1,0)), VLOOKUP(E:E,'Мегавитрина на 21.09'!D:H,1,0),VLOOKUP(E:E,'Мегавитрина на 21.09'!C:H,1,0))</f>
        <v>srv_sbol_txn_mob_3m_amt</v>
      </c>
      <c r="P1039" s="27" t="str">
        <f>IF(ISNA(VLOOKUP(E:E,'Мегавитрина на 21.09'!C:H,2,0)), VLOOKUP(E:E,'Мегавитрина на 21.09'!D:H,1,0),VLOOKUP(E:E,'Мегавитрина на 21.09'!C:H,2,0))</f>
        <v>srv_sbol_txn_mob_3m_amt</v>
      </c>
      <c r="Q1039" s="27" t="str">
        <f>IF(ISNA(VLOOKUP(E:E,'Мегавитрина на 21.09'!C:H,3,0)), VLOOKUP(E:E,'Мегавитрина на 21.09'!D:H,2,0),VLOOKUP(E:E,'Мегавитрина на 21.09'!C:H,3,0))</f>
        <v>Сумма успешных активных операций всех типов за 3 мес, совершенных через мобильное устройство</v>
      </c>
      <c r="R1039" s="27" t="str">
        <f>IF(ISNA(VLOOKUP(E:E,'Мегавитрина на 21.09'!C:H,4,0)), VLOOKUP(E:E,'Мегавитрина на 21.09'!D:H,3,0),VLOOKUP(E:E,'Мегавитрина на 21.09'!C:H,4,0))</f>
        <v>custom_rb_sbol.sbol_oper</v>
      </c>
      <c r="S1039">
        <f>IF(ISNA(VLOOKUP(E:E,'Мегавитрина на 21.09'!C:H,5,0)), VLOOKUP(E:E,'Мегавитрина на 21.09'!D:H,4,0),VLOOKUP(E:E,'Мегавитрина на 21.09'!C:H,5,0))</f>
        <v>0</v>
      </c>
      <c r="T1039" t="str">
        <f>IF(ISNA(VLOOKUP(E:E,'Мегавитрина на 21.09'!C:H,6,0)), VLOOKUP(E:E,'Мегавитрина на 21.09'!D:H,5,0),VLOOKUP(E:E,'Мегавитрина на 21.09'!C:H,6,0))</f>
        <v>Sum(CASE WHEN oper_date BETWEEN Add_Months(Trunc(p_report_dt,'MM'),-2) AND p_report_dt AND oper_LOGIN_TYPE = 'MAPI' THEN  oper_rur_amt end)   WHERE sbt.oper_state_code = 'EXECUTED'
  AND fin_trx_flg = 1 
  AND oper_date &gt;= OAdd_Months(Trunc(p_report_dt,'MM'),-2)
  AND oper_date &lt;= p_report_dt</v>
      </c>
    </row>
    <row r="1040" spans="1:20" ht="20.100000000000001" hidden="1" customHeight="1">
      <c r="A1040">
        <v>2</v>
      </c>
      <c r="B1040">
        <v>1039</v>
      </c>
      <c r="C1040" t="s">
        <v>260</v>
      </c>
      <c r="D1040" t="s">
        <v>2765</v>
      </c>
      <c r="E1040" t="s">
        <v>1280</v>
      </c>
      <c r="F1040" t="s">
        <v>260</v>
      </c>
      <c r="I1040" t="s">
        <v>2334</v>
      </c>
      <c r="J1040" s="9" t="s">
        <v>266</v>
      </c>
      <c r="L1040" t="e">
        <f>VLOOKUP(F1040&amp;E1040,'Атрибут-ТОД2'!F:F,1,0)</f>
        <v>#N/A</v>
      </c>
      <c r="O1040" s="27" t="str">
        <f>IF(ISNA(VLOOKUP(E:E,'Мегавитрина на 21.09'!C:H,1,0)), VLOOKUP(E:E,'Мегавитрина на 21.09'!D:H,1,0),VLOOKUP(E:E,'Мегавитрина на 21.09'!C:H,1,0))</f>
        <v>srv_sbol_txn_mob_3m_qty</v>
      </c>
      <c r="P1040" s="27" t="str">
        <f>IF(ISNA(VLOOKUP(E:E,'Мегавитрина на 21.09'!C:H,2,0)), VLOOKUP(E:E,'Мегавитрина на 21.09'!D:H,1,0),VLOOKUP(E:E,'Мегавитрина на 21.09'!C:H,2,0))</f>
        <v>srv_sbol_txn_mob_3m_qty</v>
      </c>
      <c r="Q1040" s="27" t="str">
        <f>IF(ISNA(VLOOKUP(E:E,'Мегавитрина на 21.09'!C:H,3,0)), VLOOKUP(E:E,'Мегавитрина на 21.09'!D:H,2,0),VLOOKUP(E:E,'Мегавитрина на 21.09'!C:H,3,0))</f>
        <v>Сумма успешных активных операций всех типов за 3 мес, совершенных через мобильное устройство</v>
      </c>
      <c r="R1040" s="27" t="str">
        <f>IF(ISNA(VLOOKUP(E:E,'Мегавитрина на 21.09'!C:H,4,0)), VLOOKUP(E:E,'Мегавитрина на 21.09'!D:H,3,0),VLOOKUP(E:E,'Мегавитрина на 21.09'!C:H,4,0))</f>
        <v>custom_rb_sbol.sbol_oper</v>
      </c>
      <c r="S1040">
        <f>IF(ISNA(VLOOKUP(E:E,'Мегавитрина на 21.09'!C:H,5,0)), VLOOKUP(E:E,'Мегавитрина на 21.09'!D:H,4,0),VLOOKUP(E:E,'Мегавитрина на 21.09'!C:H,5,0))</f>
        <v>0</v>
      </c>
      <c r="T1040" t="str">
        <f>IF(ISNA(VLOOKUP(E:E,'Мегавитрина на 21.09'!C:H,6,0)), VLOOKUP(E:E,'Мегавитрина на 21.09'!D:H,5,0),VLOOKUP(E:E,'Мегавитрина на 21.09'!C:H,6,0))</f>
        <v>Sum(CASE WHEN oper_date BETWEEN Add_Months(Trunc(p_report_dt,'MM'),-2) AND p_report_dt AND oper_LOGIN_TYPE = 'MAPI' THEN  1 end)   WHERE sbt.oper_state_code = 'EXECUTED'
  AND fin_trx_flg = 1 
  AND oper_date &gt;= OAdd_Months(Trunc(p_report_dt,'MM'),-2)
  AND oper_date &lt;= p_report_dt</v>
      </c>
    </row>
    <row r="1041" spans="1:20" ht="20.100000000000001" hidden="1" customHeight="1">
      <c r="A1041">
        <v>2</v>
      </c>
      <c r="B1041">
        <v>1040</v>
      </c>
      <c r="C1041" t="s">
        <v>260</v>
      </c>
      <c r="D1041" t="s">
        <v>2765</v>
      </c>
      <c r="E1041" t="s">
        <v>1281</v>
      </c>
      <c r="F1041" t="s">
        <v>260</v>
      </c>
      <c r="I1041" t="s">
        <v>2335</v>
      </c>
      <c r="J1041" s="9" t="s">
        <v>266</v>
      </c>
      <c r="L1041" t="e">
        <f>VLOOKUP(F1041&amp;E1041,'Атрибут-ТОД2'!F:F,1,0)</f>
        <v>#N/A</v>
      </c>
      <c r="O1041" s="27" t="str">
        <f>IF(ISNA(VLOOKUP(E:E,'Мегавитрина на 21.09'!C:H,1,0)), VLOOKUP(E:E,'Мегавитрина на 21.09'!D:H,1,0),VLOOKUP(E:E,'Мегавитрина на 21.09'!C:H,1,0))</f>
        <v>srv_sbol_txn_web_1m_amt</v>
      </c>
      <c r="P1041" s="27" t="str">
        <f>IF(ISNA(VLOOKUP(E:E,'Мегавитрина на 21.09'!C:H,2,0)), VLOOKUP(E:E,'Мегавитрина на 21.09'!D:H,1,0),VLOOKUP(E:E,'Мегавитрина на 21.09'!C:H,2,0))</f>
        <v>srv_sbol_txn_web_1m_amt</v>
      </c>
      <c r="Q1041" s="27" t="str">
        <f>IF(ISNA(VLOOKUP(E:E,'Мегавитрина на 21.09'!C:H,3,0)), VLOOKUP(E:E,'Мегавитрина на 21.09'!D:H,2,0),VLOOKUP(E:E,'Мегавитрина на 21.09'!C:H,3,0))</f>
        <v>Сумма успешных активных операций всех типов за текущий месяц, совершенных через веб-браузер</v>
      </c>
      <c r="R1041" s="27" t="str">
        <f>IF(ISNA(VLOOKUP(E:E,'Мегавитрина на 21.09'!C:H,4,0)), VLOOKUP(E:E,'Мегавитрина на 21.09'!D:H,3,0),VLOOKUP(E:E,'Мегавитрина на 21.09'!C:H,4,0))</f>
        <v>custom_rb_sbol.sbol_oper</v>
      </c>
      <c r="S1041">
        <f>IF(ISNA(VLOOKUP(E:E,'Мегавитрина на 21.09'!C:H,5,0)), VLOOKUP(E:E,'Мегавитрина на 21.09'!D:H,4,0),VLOOKUP(E:E,'Мегавитрина на 21.09'!C:H,5,0))</f>
        <v>0</v>
      </c>
      <c r="T1041" t="str">
        <f>IF(ISNA(VLOOKUP(E:E,'Мегавитрина на 21.09'!C:H,6,0)), VLOOKUP(E:E,'Мегавитрина на 21.09'!D:H,5,0),VLOOKUP(E:E,'Мегавитрина на 21.09'!C:H,6,0))</f>
        <v>Sum(CASE WHEN oper_date BETWEEN Trunc(p_report_dt,'MM') AND p_report_dt AND oper_LOGIN_TYPE IN ('CSA')  THEN  oper_rur_amt end) AS srv_sbol_txn_web_1m_amt,  WHERE sbt.oper_state_code = 'EXECUTED'
  AND fin_trx_flg = 1 
  AND oper_date &gt;= OAdd_Months(Trunc(p_report_dt,'MM'),-2)
  AND oper_date &lt;= p_report_dt</v>
      </c>
    </row>
    <row r="1042" spans="1:20" ht="20.100000000000001" hidden="1" customHeight="1">
      <c r="A1042">
        <v>2</v>
      </c>
      <c r="B1042">
        <v>1041</v>
      </c>
      <c r="C1042" t="s">
        <v>260</v>
      </c>
      <c r="D1042" t="s">
        <v>2765</v>
      </c>
      <c r="E1042" t="s">
        <v>1282</v>
      </c>
      <c r="F1042" t="s">
        <v>260</v>
      </c>
      <c r="I1042" t="s">
        <v>2336</v>
      </c>
      <c r="J1042" s="9" t="s">
        <v>266</v>
      </c>
      <c r="L1042" t="e">
        <f>VLOOKUP(F1042&amp;E1042,'Атрибут-ТОД2'!F:F,1,0)</f>
        <v>#N/A</v>
      </c>
      <c r="O1042" s="27" t="str">
        <f>IF(ISNA(VLOOKUP(E:E,'Мегавитрина на 21.09'!C:H,1,0)), VLOOKUP(E:E,'Мегавитрина на 21.09'!D:H,1,0),VLOOKUP(E:E,'Мегавитрина на 21.09'!C:H,1,0))</f>
        <v>srv_sbol_txn_web_1m_qty</v>
      </c>
      <c r="P1042" s="27" t="str">
        <f>IF(ISNA(VLOOKUP(E:E,'Мегавитрина на 21.09'!C:H,2,0)), VLOOKUP(E:E,'Мегавитрина на 21.09'!D:H,1,0),VLOOKUP(E:E,'Мегавитрина на 21.09'!C:H,2,0))</f>
        <v>srv_sbol_txn_web_1m_qty</v>
      </c>
      <c r="Q1042" s="27" t="str">
        <f>IF(ISNA(VLOOKUP(E:E,'Мегавитрина на 21.09'!C:H,3,0)), VLOOKUP(E:E,'Мегавитрина на 21.09'!D:H,2,0),VLOOKUP(E:E,'Мегавитрина на 21.09'!C:H,3,0))</f>
        <v>Кол-во успешных активных операций всех типов за текущий месяц, совершенных через веб-браузер</v>
      </c>
      <c r="R1042" s="27" t="str">
        <f>IF(ISNA(VLOOKUP(E:E,'Мегавитрина на 21.09'!C:H,4,0)), VLOOKUP(E:E,'Мегавитрина на 21.09'!D:H,3,0),VLOOKUP(E:E,'Мегавитрина на 21.09'!C:H,4,0))</f>
        <v>custom_rb_sbol.sbol_oper</v>
      </c>
      <c r="S1042">
        <f>IF(ISNA(VLOOKUP(E:E,'Мегавитрина на 21.09'!C:H,5,0)), VLOOKUP(E:E,'Мегавитрина на 21.09'!D:H,4,0),VLOOKUP(E:E,'Мегавитрина на 21.09'!C:H,5,0))</f>
        <v>0</v>
      </c>
      <c r="T1042" t="str">
        <f>IF(ISNA(VLOOKUP(E:E,'Мегавитрина на 21.09'!C:H,6,0)), VLOOKUP(E:E,'Мегавитрина на 21.09'!D:H,5,0),VLOOKUP(E:E,'Мегавитрина на 21.09'!C:H,6,0))</f>
        <v>Sum(CASE WHEN oper_date BETWEEN Trunc(p_report_dt,'MM') AND p_report_dt AND oper_LOGIN_TYPE IN ('CSA') THEN  1 end) AS srv_sbol_txn_web_1m_qty,   WHERE sbt.oper_state_code = 'EXECUTED'
  AND fin_trx_flg = 1 
  AND oper_date &gt;= OAdd_Months(Trunc(p_report_dt,'MM'),-2)
  AND oper_date &lt;= p_report_dt</v>
      </c>
    </row>
    <row r="1043" spans="1:20" ht="20.100000000000001" hidden="1" customHeight="1">
      <c r="A1043">
        <v>2</v>
      </c>
      <c r="B1043">
        <v>1042</v>
      </c>
      <c r="C1043" t="s">
        <v>260</v>
      </c>
      <c r="D1043" t="s">
        <v>2765</v>
      </c>
      <c r="E1043" t="s">
        <v>1283</v>
      </c>
      <c r="F1043" t="s">
        <v>260</v>
      </c>
      <c r="I1043" t="s">
        <v>2337</v>
      </c>
      <c r="J1043" s="9" t="s">
        <v>266</v>
      </c>
      <c r="L1043" t="e">
        <f>VLOOKUP(F1043&amp;E1043,'Атрибут-ТОД2'!F:F,1,0)</f>
        <v>#N/A</v>
      </c>
      <c r="O1043" s="27" t="str">
        <f>IF(ISNA(VLOOKUP(E:E,'Мегавитрина на 21.09'!C:H,1,0)), VLOOKUP(E:E,'Мегавитрина на 21.09'!D:H,1,0),VLOOKUP(E:E,'Мегавитрина на 21.09'!C:H,1,0))</f>
        <v>srv_sbol_txn_web_3m_amt</v>
      </c>
      <c r="P1043" s="27" t="str">
        <f>IF(ISNA(VLOOKUP(E:E,'Мегавитрина на 21.09'!C:H,2,0)), VLOOKUP(E:E,'Мегавитрина на 21.09'!D:H,1,0),VLOOKUP(E:E,'Мегавитрина на 21.09'!C:H,2,0))</f>
        <v>srv_sbol_txn_web_3m_amt</v>
      </c>
      <c r="Q1043" s="27" t="str">
        <f>IF(ISNA(VLOOKUP(E:E,'Мегавитрина на 21.09'!C:H,3,0)), VLOOKUP(E:E,'Мегавитрина на 21.09'!D:H,2,0),VLOOKUP(E:E,'Мегавитрина на 21.09'!C:H,3,0))</f>
        <v>Сумма успешных активных операций всех типов за 3 мес, совершенных через веб-браузер</v>
      </c>
      <c r="R1043" s="27" t="str">
        <f>IF(ISNA(VLOOKUP(E:E,'Мегавитрина на 21.09'!C:H,4,0)), VLOOKUP(E:E,'Мегавитрина на 21.09'!D:H,3,0),VLOOKUP(E:E,'Мегавитрина на 21.09'!C:H,4,0))</f>
        <v>custom_rb_sbol.sbol_oper</v>
      </c>
      <c r="S1043">
        <f>IF(ISNA(VLOOKUP(E:E,'Мегавитрина на 21.09'!C:H,5,0)), VLOOKUP(E:E,'Мегавитрина на 21.09'!D:H,4,0),VLOOKUP(E:E,'Мегавитрина на 21.09'!C:H,5,0))</f>
        <v>0</v>
      </c>
      <c r="T1043" t="str">
        <f>IF(ISNA(VLOOKUP(E:E,'Мегавитрина на 21.09'!C:H,6,0)), VLOOKUP(E:E,'Мегавитрина на 21.09'!D:H,5,0),VLOOKUP(E:E,'Мегавитрина на 21.09'!C:H,6,0))</f>
        <v>Sum(CASE WHEN oper_date BETWEEN Add_Months(Trunc(p_report_dt,'MM'),-2) AND p_report_dt AND oper_LOGIN_TYPE IN ('CSA') THEN  oper_rur_amt end) AS srv_sbol_txn_web_3m_amt,   WHERE sbt.oper_state_code = 'EXECUTED'
  AND fin_trx_flg = 1 
  AND oper_date &gt;= OAdd_Months(Trunc(p_report_dt,'MM'),-2)
  AND oper_date &lt;= p_report_dt</v>
      </c>
    </row>
    <row r="1044" spans="1:20" ht="20.100000000000001" hidden="1" customHeight="1">
      <c r="A1044">
        <v>2</v>
      </c>
      <c r="B1044">
        <v>1043</v>
      </c>
      <c r="C1044" t="s">
        <v>260</v>
      </c>
      <c r="D1044" t="s">
        <v>2765</v>
      </c>
      <c r="E1044" t="s">
        <v>1284</v>
      </c>
      <c r="F1044" t="s">
        <v>260</v>
      </c>
      <c r="I1044" t="s">
        <v>2338</v>
      </c>
      <c r="J1044" s="9" t="s">
        <v>266</v>
      </c>
      <c r="L1044" t="e">
        <f>VLOOKUP(F1044&amp;E1044,'Атрибут-ТОД2'!F:F,1,0)</f>
        <v>#N/A</v>
      </c>
      <c r="O1044" s="27" t="str">
        <f>IF(ISNA(VLOOKUP(E:E,'Мегавитрина на 21.09'!C:H,1,0)), VLOOKUP(E:E,'Мегавитрина на 21.09'!D:H,1,0),VLOOKUP(E:E,'Мегавитрина на 21.09'!C:H,1,0))</f>
        <v>srv_sbol_txn_web_3m_qty</v>
      </c>
      <c r="P1044" s="27" t="str">
        <f>IF(ISNA(VLOOKUP(E:E,'Мегавитрина на 21.09'!C:H,2,0)), VLOOKUP(E:E,'Мегавитрина на 21.09'!D:H,1,0),VLOOKUP(E:E,'Мегавитрина на 21.09'!C:H,2,0))</f>
        <v>srv_sbol_txn_web_3m_qty</v>
      </c>
      <c r="Q1044" s="27" t="str">
        <f>IF(ISNA(VLOOKUP(E:E,'Мегавитрина на 21.09'!C:H,3,0)), VLOOKUP(E:E,'Мегавитрина на 21.09'!D:H,2,0),VLOOKUP(E:E,'Мегавитрина на 21.09'!C:H,3,0))</f>
        <v>Кол-во успешных активных операций всех типов за 3 мес., совершенных через веб-браузер</v>
      </c>
      <c r="R1044" s="27" t="str">
        <f>IF(ISNA(VLOOKUP(E:E,'Мегавитрина на 21.09'!C:H,4,0)), VLOOKUP(E:E,'Мегавитрина на 21.09'!D:H,3,0),VLOOKUP(E:E,'Мегавитрина на 21.09'!C:H,4,0))</f>
        <v>custom_rb_sbol.sbol_oper</v>
      </c>
      <c r="S1044">
        <f>IF(ISNA(VLOOKUP(E:E,'Мегавитрина на 21.09'!C:H,5,0)), VLOOKUP(E:E,'Мегавитрина на 21.09'!D:H,4,0),VLOOKUP(E:E,'Мегавитрина на 21.09'!C:H,5,0))</f>
        <v>0</v>
      </c>
      <c r="T1044" t="str">
        <f>IF(ISNA(VLOOKUP(E:E,'Мегавитрина на 21.09'!C:H,6,0)), VLOOKUP(E:E,'Мегавитрина на 21.09'!D:H,5,0),VLOOKUP(E:E,'Мегавитрина на 21.09'!C:H,6,0))</f>
        <v>Sum(CASE WHEN oper_date BETWEEN Add_Months(Trunc(p_report_dt,'MM'),-2) AND p_report_dt AND oper_LOGIN_TYPE IN ('CSA')THEN  1 end) AS srv_sbol_txn_web_3m_qty,   WHERE sbt.oper_state_code = 'EXECUTED'
  AND fin_trx_flg = 1 
  AND oper_date &gt;= OAdd_Months(Trunc(p_report_dt,'MM'),-2)
  AND oper_date &lt;= p_report_dt</v>
      </c>
    </row>
    <row r="1045" spans="1:20" ht="20.100000000000001" hidden="1" customHeight="1">
      <c r="A1045">
        <v>2</v>
      </c>
      <c r="B1045">
        <v>1044</v>
      </c>
      <c r="C1045" t="s">
        <v>260</v>
      </c>
      <c r="D1045" t="s">
        <v>2765</v>
      </c>
      <c r="E1045" t="s">
        <v>1344</v>
      </c>
      <c r="F1045" t="s">
        <v>260</v>
      </c>
      <c r="I1045" t="s">
        <v>2381</v>
      </c>
      <c r="J1045" s="9" t="s">
        <v>266</v>
      </c>
      <c r="L1045" t="e">
        <f>VLOOKUP(F1045&amp;E1045,'Атрибут-ТОД2'!F:F,1,0)</f>
        <v>#N/A</v>
      </c>
      <c r="O1045" s="27" t="str">
        <f>IF(ISNA(VLOOKUP(E:E,'Мегавитрина на 21.09'!C:H,1,0)), VLOOKUP(E:E,'Мегавитрина на 21.09'!D:H,1,0),VLOOKUP(E:E,'Мегавитрина на 21.09'!C:H,1,0))</f>
        <v>srv_sbol_web_1m_login_nflag</v>
      </c>
      <c r="P1045" s="27" t="str">
        <f>IF(ISNA(VLOOKUP(E:E,'Мегавитрина на 21.09'!C:H,2,0)), VLOOKUP(E:E,'Мегавитрина на 21.09'!D:H,1,0),VLOOKUP(E:E,'Мегавитрина на 21.09'!C:H,2,0))</f>
        <v>srv_sbol_web_1m_login_nflag</v>
      </c>
      <c r="Q1045" s="27" t="str">
        <f>IF(ISNA(VLOOKUP(E:E,'Мегавитрина на 21.09'!C:H,3,0)), VLOOKUP(E:E,'Мегавитрина на 21.09'!D:H,2,0),VLOOKUP(E:E,'Мегавитрина на 21.09'!C:H,3,0))</f>
        <v>Флаг логина в СБОЛ за 1 мес через WEB</v>
      </c>
      <c r="R1045" s="27" t="str">
        <f>IF(ISNA(VLOOKUP(E:E,'Мегавитрина на 21.09'!C:H,4,0)), VLOOKUP(E:E,'Мегавитрина на 21.09'!D:H,3,0),VLOOKUP(E:E,'Мегавитрина на 21.09'!C:H,4,0))</f>
        <v>custom_rb_sbol.sbol_logon_aggr</v>
      </c>
      <c r="S1045">
        <f>IF(ISNA(VLOOKUP(E:E,'Мегавитрина на 21.09'!C:H,5,0)), VLOOKUP(E:E,'Мегавитрина на 21.09'!D:H,4,0),VLOOKUP(E:E,'Мегавитрина на 21.09'!C:H,5,0))</f>
        <v>0</v>
      </c>
      <c r="T1045" t="str">
        <f>IF(ISNA(VLOOKUP(E:E,'Мегавитрина на 21.09'!C:H,6,0)), VLOOKUP(E:E,'Мегавитрина на 21.09'!D:H,5,0),VLOOKUP(E:E,'Мегавитрина на 21.09'!C:H,6,0))</f>
        <v>min(srv_sbol_web_1st_login_dt ) за текущий месяц</v>
      </c>
    </row>
    <row r="1046" spans="1:20" ht="20.100000000000001" hidden="1" customHeight="1">
      <c r="A1046">
        <v>2</v>
      </c>
      <c r="B1046">
        <v>1045</v>
      </c>
      <c r="C1046" t="s">
        <v>260</v>
      </c>
      <c r="D1046" t="s">
        <v>2765</v>
      </c>
      <c r="E1046" t="s">
        <v>1285</v>
      </c>
      <c r="F1046" t="s">
        <v>260</v>
      </c>
      <c r="I1046" t="s">
        <v>2339</v>
      </c>
      <c r="J1046" s="9" t="s">
        <v>266</v>
      </c>
      <c r="L1046" t="e">
        <f>VLOOKUP(F1046&amp;E1046,'Атрибут-ТОД2'!F:F,1,0)</f>
        <v>#N/A</v>
      </c>
      <c r="O1046" s="27" t="str">
        <f>IF(ISNA(VLOOKUP(E:E,'Мегавитрина на 21.09'!C:H,1,0)), VLOOKUP(E:E,'Мегавитрина на 21.09'!D:H,1,0),VLOOKUP(E:E,'Мегавитрина на 21.09'!C:H,1,0))</f>
        <v>srv_sbol_web_1st_login_ever_dt</v>
      </c>
      <c r="P1046" s="27" t="str">
        <f>IF(ISNA(VLOOKUP(E:E,'Мегавитрина на 21.09'!C:H,2,0)), VLOOKUP(E:E,'Мегавитрина на 21.09'!D:H,1,0),VLOOKUP(E:E,'Мегавитрина на 21.09'!C:H,2,0))</f>
        <v>srv_sbol_web_1st_login_ever_dt</v>
      </c>
      <c r="Q1046" s="27" t="str">
        <f>IF(ISNA(VLOOKUP(E:E,'Мегавитрина на 21.09'!C:H,3,0)), VLOOKUP(E:E,'Мегавитрина на 21.09'!D:H,2,0),VLOOKUP(E:E,'Мегавитрина на 21.09'!C:H,3,0))</f>
        <v>Дата первого входа в СБОЛ через web</v>
      </c>
      <c r="R1046" s="27" t="str">
        <f>IF(ISNA(VLOOKUP(E:E,'Мегавитрина на 21.09'!C:H,4,0)), VLOOKUP(E:E,'Мегавитрина на 21.09'!D:H,3,0),VLOOKUP(E:E,'Мегавитрина на 21.09'!C:H,4,0))</f>
        <v>custom_rb_sbol.sbol_logon_aggr</v>
      </c>
      <c r="S1046">
        <f>IF(ISNA(VLOOKUP(E:E,'Мегавитрина на 21.09'!C:H,5,0)), VLOOKUP(E:E,'Мегавитрина на 21.09'!D:H,4,0),VLOOKUP(E:E,'Мегавитрина на 21.09'!C:H,5,0))</f>
        <v>0</v>
      </c>
      <c r="T1046" t="str">
        <f>IF(ISNA(VLOOKUP(E:E,'Мегавитрина на 21.09'!C:H,6,0)), VLOOKUP(E:E,'Мегавитрина на 21.09'!D:H,5,0),VLOOKUP(E:E,'Мегавитрина на 21.09'!C:H,6,0))</f>
        <v>srv_sbol_web_1st_login_ever_dt = CASE WHEN src.fst_web_logon_dt_ever&gt;p_report_dt THEN NULL ELSE src.fst_web_logon_dt_ever END,</v>
      </c>
    </row>
    <row r="1047" spans="1:20" ht="20.100000000000001" hidden="1" customHeight="1">
      <c r="A1047">
        <v>2</v>
      </c>
      <c r="B1047">
        <v>1046</v>
      </c>
      <c r="C1047" t="s">
        <v>260</v>
      </c>
      <c r="D1047" t="s">
        <v>2765</v>
      </c>
      <c r="E1047" t="s">
        <v>1345</v>
      </c>
      <c r="F1047" t="s">
        <v>260</v>
      </c>
      <c r="I1047" t="s">
        <v>2382</v>
      </c>
      <c r="J1047" s="9" t="s">
        <v>266</v>
      </c>
      <c r="L1047" t="e">
        <f>VLOOKUP(F1047&amp;E1047,'Атрибут-ТОД2'!F:F,1,0)</f>
        <v>#N/A</v>
      </c>
      <c r="O1047" s="27" t="str">
        <f>IF(ISNA(VLOOKUP(E:E,'Мегавитрина на 21.09'!C:H,1,0)), VLOOKUP(E:E,'Мегавитрина на 21.09'!D:H,1,0),VLOOKUP(E:E,'Мегавитрина на 21.09'!C:H,1,0))</f>
        <v>srv_sbol_web_3m_login_nflag</v>
      </c>
      <c r="P1047" s="27" t="str">
        <f>IF(ISNA(VLOOKUP(E:E,'Мегавитрина на 21.09'!C:H,2,0)), VLOOKUP(E:E,'Мегавитрина на 21.09'!D:H,1,0),VLOOKUP(E:E,'Мегавитрина на 21.09'!C:H,2,0))</f>
        <v>srv_sbol_web_3m_login_nflag</v>
      </c>
      <c r="Q1047" s="27" t="str">
        <f>IF(ISNA(VLOOKUP(E:E,'Мегавитрина на 21.09'!C:H,3,0)), VLOOKUP(E:E,'Мегавитрина на 21.09'!D:H,2,0),VLOOKUP(E:E,'Мегавитрина на 21.09'!C:H,3,0))</f>
        <v>Флаг логина в СБОЛ за 3 мес через WEB</v>
      </c>
      <c r="R1047" s="27" t="str">
        <f>IF(ISNA(VLOOKUP(E:E,'Мегавитрина на 21.09'!C:H,4,0)), VLOOKUP(E:E,'Мегавитрина на 21.09'!D:H,3,0),VLOOKUP(E:E,'Мегавитрина на 21.09'!C:H,4,0))</f>
        <v>custom_rb_sbol.sbol_logon_aggr</v>
      </c>
      <c r="S1047">
        <f>IF(ISNA(VLOOKUP(E:E,'Мегавитрина на 21.09'!C:H,5,0)), VLOOKUP(E:E,'Мегавитрина на 21.09'!D:H,4,0),VLOOKUP(E:E,'Мегавитрина на 21.09'!C:H,5,0))</f>
        <v>0</v>
      </c>
      <c r="T1047" t="str">
        <f>IF(ISNA(VLOOKUP(E:E,'Мегавитрина на 21.09'!C:H,6,0)), VLOOKUP(E:E,'Мегавитрина на 21.09'!D:H,5,0),VLOOKUP(E:E,'Мегавитрина на 21.09'!C:H,6,0))</f>
        <v>min(srv_sbol_web_1st_login_dt ) за 3 месяца</v>
      </c>
    </row>
    <row r="1048" spans="1:20" ht="20.100000000000001" hidden="1" customHeight="1">
      <c r="A1048">
        <v>2</v>
      </c>
      <c r="B1048">
        <v>1047</v>
      </c>
      <c r="C1048" t="s">
        <v>260</v>
      </c>
      <c r="D1048" t="s">
        <v>2765</v>
      </c>
      <c r="E1048" t="s">
        <v>1286</v>
      </c>
      <c r="F1048" t="s">
        <v>260</v>
      </c>
      <c r="I1048" t="s">
        <v>2340</v>
      </c>
      <c r="J1048" s="9" t="s">
        <v>266</v>
      </c>
      <c r="L1048" t="e">
        <f>VLOOKUP(F1048&amp;E1048,'Атрибут-ТОД2'!F:F,1,0)</f>
        <v>#N/A</v>
      </c>
      <c r="O1048" s="27" t="str">
        <f>IF(ISNA(VLOOKUP(E:E,'Мегавитрина на 21.09'!C:H,1,0)), VLOOKUP(E:E,'Мегавитрина на 21.09'!D:H,1,0),VLOOKUP(E:E,'Мегавитрина на 21.09'!C:H,1,0))</f>
        <v>srv_sbol_web_lst_login_dt</v>
      </c>
      <c r="P1048" s="27" t="str">
        <f>IF(ISNA(VLOOKUP(E:E,'Мегавитрина на 21.09'!C:H,2,0)), VLOOKUP(E:E,'Мегавитрина на 21.09'!D:H,1,0),VLOOKUP(E:E,'Мегавитрина на 21.09'!C:H,2,0))</f>
        <v>srv_sbol_web_lst_login_dt</v>
      </c>
      <c r="Q1048" s="27" t="str">
        <f>IF(ISNA(VLOOKUP(E:E,'Мегавитрина на 21.09'!C:H,3,0)), VLOOKUP(E:E,'Мегавитрина на 21.09'!D:H,2,0),VLOOKUP(E:E,'Мегавитрина на 21.09'!C:H,3,0))</f>
        <v>Дата последнего логина в СБОЛ через WEB за отчетный месяц</v>
      </c>
      <c r="R1048" s="27" t="str">
        <f>IF(ISNA(VLOOKUP(E:E,'Мегавитрина на 21.09'!C:H,4,0)), VLOOKUP(E:E,'Мегавитрина на 21.09'!D:H,3,0),VLOOKUP(E:E,'Мегавитрина на 21.09'!C:H,4,0))</f>
        <v>custom_rb_sbol.sbol_logon_aggr</v>
      </c>
      <c r="S1048">
        <f>IF(ISNA(VLOOKUP(E:E,'Мегавитрина на 21.09'!C:H,5,0)), VLOOKUP(E:E,'Мегавитрина на 21.09'!D:H,4,0),VLOOKUP(E:E,'Мегавитрина на 21.09'!C:H,5,0))</f>
        <v>0</v>
      </c>
      <c r="T1048" t="str">
        <f>IF(ISNA(VLOOKUP(E:E,'Мегавитрина на 21.09'!C:H,6,0)), VLOOKUP(E:E,'Мегавитрина на 21.09'!D:H,5,0),VLOOKUP(E:E,'Мегавитрина на 21.09'!C:H,6,0))</f>
        <v>Max(lst_web_dt) за месяц</v>
      </c>
    </row>
    <row r="1049" spans="1:20" ht="20.100000000000001" hidden="1" customHeight="1">
      <c r="A1049">
        <v>2</v>
      </c>
      <c r="B1049">
        <v>1048</v>
      </c>
      <c r="C1049" t="s">
        <v>260</v>
      </c>
      <c r="D1049" t="s">
        <v>2765</v>
      </c>
      <c r="E1049" t="s">
        <v>1287</v>
      </c>
      <c r="F1049" t="s">
        <v>260</v>
      </c>
      <c r="I1049" t="s">
        <v>2341</v>
      </c>
      <c r="J1049" s="9" t="s">
        <v>266</v>
      </c>
      <c r="L1049" t="e">
        <f>VLOOKUP(F1049&amp;E1049,'Атрибут-ТОД2'!F:F,1,0)</f>
        <v>#N/A</v>
      </c>
      <c r="O1049" s="27" t="str">
        <f>IF(ISNA(VLOOKUP(E:E,'Мегавитрина на 21.09'!C:H,1,0)), VLOOKUP(E:E,'Мегавитрина на 21.09'!D:H,1,0),VLOOKUP(E:E,'Мегавитрина на 21.09'!C:H,1,0))</f>
        <v>srv_sbol_web_lst_login_ever_dt</v>
      </c>
      <c r="P1049" s="27" t="str">
        <f>IF(ISNA(VLOOKUP(E:E,'Мегавитрина на 21.09'!C:H,2,0)), VLOOKUP(E:E,'Мегавитрина на 21.09'!D:H,1,0),VLOOKUP(E:E,'Мегавитрина на 21.09'!C:H,2,0))</f>
        <v>srv_sbol_web_lst_login_ever_dt</v>
      </c>
      <c r="Q1049" s="27" t="str">
        <f>IF(ISNA(VLOOKUP(E:E,'Мегавитрина на 21.09'!C:H,3,0)), VLOOKUP(E:E,'Мегавитрина на 21.09'!D:H,2,0),VLOOKUP(E:E,'Мегавитрина на 21.09'!C:H,3,0))</f>
        <v>Дата последнего логина в СБОЛ через WEB за всю историю</v>
      </c>
      <c r="R1049" s="27" t="str">
        <f>IF(ISNA(VLOOKUP(E:E,'Мегавитрина на 21.09'!C:H,4,0)), VLOOKUP(E:E,'Мегавитрина на 21.09'!D:H,3,0),VLOOKUP(E:E,'Мегавитрина на 21.09'!C:H,4,0))</f>
        <v>custom_rb_sbol.sbol_logon_aggr</v>
      </c>
      <c r="S1049">
        <f>IF(ISNA(VLOOKUP(E:E,'Мегавитрина на 21.09'!C:H,5,0)), VLOOKUP(E:E,'Мегавитрина на 21.09'!D:H,4,0),VLOOKUP(E:E,'Мегавитрина на 21.09'!C:H,5,0))</f>
        <v>0</v>
      </c>
      <c r="T1049" t="str">
        <f>IF(ISNA(VLOOKUP(E:E,'Мегавитрина на 21.09'!C:H,6,0)), VLOOKUP(E:E,'Мегавитрина на 21.09'!D:H,5,0),VLOOKUP(E:E,'Мегавитрина на 21.09'!C:H,6,0))</f>
        <v xml:space="preserve">Max(lst_web_dt) </v>
      </c>
    </row>
    <row r="1050" spans="1:20" ht="20.100000000000001" hidden="1" customHeight="1">
      <c r="A1050">
        <v>2</v>
      </c>
      <c r="B1050">
        <v>1049</v>
      </c>
      <c r="C1050" t="s">
        <v>260</v>
      </c>
      <c r="D1050" t="s">
        <v>2765</v>
      </c>
      <c r="E1050" t="s">
        <v>1289</v>
      </c>
      <c r="F1050" t="s">
        <v>260</v>
      </c>
      <c r="J1050" s="9" t="s">
        <v>266</v>
      </c>
      <c r="L1050" t="e">
        <f>VLOOKUP(F1050&amp;E1050,'Атрибут-ТОД2'!F:F,1,0)</f>
        <v>#N/A</v>
      </c>
      <c r="O1050" s="27" t="e">
        <f>IF(ISNA(VLOOKUP(E:E,'Мегавитрина на 21.09'!C:H,1,0)), VLOOKUP(E:E,'Мегавитрина на 21.09'!D:H,1,0),VLOOKUP(E:E,'Мегавитрина на 21.09'!C:H,1,0))</f>
        <v>#N/A</v>
      </c>
      <c r="P1050" s="27" t="e">
        <f>IF(ISNA(VLOOKUP(E:E,'Мегавитрина на 21.09'!C:H,2,0)), VLOOKUP(E:E,'Мегавитрина на 21.09'!D:H,1,0),VLOOKUP(E:E,'Мегавитрина на 21.09'!C:H,2,0))</f>
        <v>#N/A</v>
      </c>
      <c r="Q1050" s="27" t="e">
        <f>IF(ISNA(VLOOKUP(E:E,'Мегавитрина на 21.09'!C:H,3,0)), VLOOKUP(E:E,'Мегавитрина на 21.09'!D:H,2,0),VLOOKUP(E:E,'Мегавитрина на 21.09'!C:H,3,0))</f>
        <v>#N/A</v>
      </c>
      <c r="R1050" s="27" t="e">
        <f>IF(ISNA(VLOOKUP(E:E,'Мегавитрина на 21.09'!C:H,4,0)), VLOOKUP(E:E,'Мегавитрина на 21.09'!D:H,3,0),VLOOKUP(E:E,'Мегавитрина на 21.09'!C:H,4,0))</f>
        <v>#N/A</v>
      </c>
      <c r="S1050" t="e">
        <f>IF(ISNA(VLOOKUP(E:E,'Мегавитрина на 21.09'!C:H,5,0)), VLOOKUP(E:E,'Мегавитрина на 21.09'!D:H,4,0),VLOOKUP(E:E,'Мегавитрина на 21.09'!C:H,5,0))</f>
        <v>#N/A</v>
      </c>
      <c r="T1050" t="e">
        <f>IF(ISNA(VLOOKUP(E:E,'Мегавитрина на 21.09'!C:H,6,0)), VLOOKUP(E:E,'Мегавитрина на 21.09'!D:H,5,0),VLOOKUP(E:E,'Мегавитрина на 21.09'!C:H,6,0))</f>
        <v>#N/A</v>
      </c>
    </row>
    <row r="1051" spans="1:20" ht="20.100000000000001" hidden="1" customHeight="1">
      <c r="A1051">
        <v>2</v>
      </c>
      <c r="B1051">
        <v>1050</v>
      </c>
      <c r="C1051" t="s">
        <v>260</v>
      </c>
      <c r="D1051" t="s">
        <v>2765</v>
      </c>
      <c r="E1051" t="s">
        <v>1288</v>
      </c>
      <c r="F1051" t="s">
        <v>260</v>
      </c>
      <c r="I1051" t="s">
        <v>2342</v>
      </c>
      <c r="J1051" s="9" t="s">
        <v>266</v>
      </c>
      <c r="L1051" t="e">
        <f>VLOOKUP(F1051&amp;E1051,'Атрибут-ТОД2'!F:F,1,0)</f>
        <v>#N/A</v>
      </c>
      <c r="O1051" s="27" t="str">
        <f>IF(ISNA(VLOOKUP(E:E,'Мегавитрина на 21.09'!C:H,1,0)), VLOOKUP(E:E,'Мегавитрина на 21.09'!D:H,1,0),VLOOKUP(E:E,'Мегавитрина на 21.09'!C:H,1,0))</f>
        <v>srv_thanks_dt</v>
      </c>
      <c r="P1051" s="27" t="str">
        <f>IF(ISNA(VLOOKUP(E:E,'Мегавитрина на 21.09'!C:H,2,0)), VLOOKUP(E:E,'Мегавитрина на 21.09'!D:H,1,0),VLOOKUP(E:E,'Мегавитрина на 21.09'!C:H,2,0))</f>
        <v>srv_thanks_dt</v>
      </c>
      <c r="Q1051" s="27" t="str">
        <f>IF(ISNA(VLOOKUP(E:E,'Мегавитрина на 21.09'!C:H,3,0)), VLOOKUP(E:E,'Мегавитрина на 21.09'!D:H,2,0),VLOOKUP(E:E,'Мегавитрина на 21.09'!C:H,3,0))</f>
        <v>Дата подключения к ПЛ "Спасибо"</v>
      </c>
      <c r="R1051" s="27" t="str">
        <f>IF(ISNA(VLOOKUP(E:E,'Мегавитрина на 21.09'!C:H,4,0)), VLOOKUP(E:E,'Мегавитрина на 21.09'!D:H,3,0),VLOOKUP(E:E,'Мегавитрина на 21.09'!C:H,4,0))</f>
        <v>Спасибо</v>
      </c>
      <c r="S1051">
        <f>IF(ISNA(VLOOKUP(E:E,'Мегавитрина на 21.09'!C:H,5,0)), VLOOKUP(E:E,'Мегавитрина на 21.09'!D:H,4,0),VLOOKUP(E:E,'Мегавитрина на 21.09'!C:H,5,0))</f>
        <v>0</v>
      </c>
      <c r="T1051" t="str">
        <f>IF(ISNA(VLOOKUP(E:E,'Мегавитрина на 21.09'!C:H,6,0)), VLOOKUP(E:E,'Мегавитрина на 21.09'!D:H,5,0),VLOOKUP(E:E,'Мегавитрина на 21.09'!C:H,6,0))</f>
        <v>??</v>
      </c>
    </row>
    <row r="1052" spans="1:20" ht="20.100000000000001" hidden="1" customHeight="1">
      <c r="A1052">
        <v>2</v>
      </c>
      <c r="B1052">
        <v>1051</v>
      </c>
      <c r="C1052" t="s">
        <v>260</v>
      </c>
      <c r="D1052" t="s">
        <v>2765</v>
      </c>
      <c r="E1052" t="s">
        <v>1290</v>
      </c>
      <c r="F1052" t="s">
        <v>260</v>
      </c>
      <c r="I1052" t="s">
        <v>2343</v>
      </c>
      <c r="J1052" s="9" t="s">
        <v>266</v>
      </c>
      <c r="L1052" t="e">
        <f>VLOOKUP(F1052&amp;E1052,'Атрибут-ТОД2'!F:F,1,0)</f>
        <v>#N/A</v>
      </c>
      <c r="O1052" s="27" t="str">
        <f>IF(ISNA(VLOOKUP(E:E,'Мегавитрина на 21.09'!C:H,1,0)), VLOOKUP(E:E,'Мегавитрина на 21.09'!D:H,1,0),VLOOKUP(E:E,'Мегавитрина на 21.09'!C:H,1,0))</f>
        <v>srv_udbo_open_dt</v>
      </c>
      <c r="P1052" s="27" t="str">
        <f>IF(ISNA(VLOOKUP(E:E,'Мегавитрина на 21.09'!C:H,2,0)), VLOOKUP(E:E,'Мегавитрина на 21.09'!D:H,1,0),VLOOKUP(E:E,'Мегавитрина на 21.09'!C:H,2,0))</f>
        <v>srv_udbo_open_dt</v>
      </c>
      <c r="Q1052" s="27" t="str">
        <f>IF(ISNA(VLOOKUP(E:E,'Мегавитрина на 21.09'!C:H,3,0)), VLOOKUP(E:E,'Мегавитрина на 21.09'!D:H,2,0),VLOOKUP(E:E,'Мегавитрина на 21.09'!C:H,3,0))</f>
        <v>Дата подключения УДБО</v>
      </c>
      <c r="R1052" s="27" t="str">
        <f>IF(ISNA(VLOOKUP(E:E,'Мегавитрина на 21.09'!C:H,4,0)), VLOOKUP(E:E,'Мегавитрина на 21.09'!D:H,3,0),VLOOKUP(E:E,'Мегавитрина на 21.09'!C:H,4,0))</f>
        <v>УДБО</v>
      </c>
      <c r="S1052">
        <f>IF(ISNA(VLOOKUP(E:E,'Мегавитрина на 21.09'!C:H,5,0)), VLOOKUP(E:E,'Мегавитрина на 21.09'!D:H,4,0),VLOOKUP(E:E,'Мегавитрина на 21.09'!C:H,5,0))</f>
        <v>0</v>
      </c>
      <c r="T1052" t="str">
        <f>IF(ISNA(VLOOKUP(E:E,'Мегавитрина на 21.09'!C:H,6,0)), VLOOKUP(E:E,'Мегавитрина на 21.09'!D:H,5,0),VLOOKUP(E:E,'Мегавитрина на 21.09'!C:H,6,0))</f>
        <v>??</v>
      </c>
    </row>
    <row r="1053" spans="1:20" ht="20.100000000000001" hidden="1" customHeight="1">
      <c r="A1053">
        <v>2</v>
      </c>
      <c r="B1053">
        <v>1052</v>
      </c>
      <c r="C1053" t="s">
        <v>260</v>
      </c>
      <c r="D1053" t="s">
        <v>2765</v>
      </c>
      <c r="E1053" t="s">
        <v>1291</v>
      </c>
      <c r="F1053" t="s">
        <v>260</v>
      </c>
      <c r="I1053" t="s">
        <v>2344</v>
      </c>
      <c r="J1053" s="9" t="s">
        <v>266</v>
      </c>
      <c r="L1053" t="e">
        <f>VLOOKUP(F1053&amp;E1053,'Атрибут-ТОД2'!F:F,1,0)</f>
        <v>#N/A</v>
      </c>
      <c r="O1053" s="27" t="str">
        <f>IF(ISNA(VLOOKUP(E:E,'Мегавитрина на 21.09'!C:H,1,0)), VLOOKUP(E:E,'Мегавитрина на 21.09'!D:H,1,0),VLOOKUP(E:E,'Мегавитрина на 21.09'!C:H,1,0))</f>
        <v>tp_1st_open_dt</v>
      </c>
      <c r="P1053" s="27" t="str">
        <f>IF(ISNA(VLOOKUP(E:E,'Мегавитрина на 21.09'!C:H,2,0)), VLOOKUP(E:E,'Мегавитрина на 21.09'!D:H,1,0),VLOOKUP(E:E,'Мегавитрина на 21.09'!C:H,2,0))</f>
        <v>tp_1st_open_dt</v>
      </c>
      <c r="Q1053" s="27" t="str">
        <f>IF(ISNA(VLOOKUP(E:E,'Мегавитрина на 21.09'!C:H,3,0)), VLOOKUP(E:E,'Мегавитрина на 21.09'!D:H,2,0),VLOOKUP(E:E,'Мегавитрина на 21.09'!C:H,3,0))</f>
        <v>Дата первого подключения ТП</v>
      </c>
      <c r="R1053" s="27" t="str">
        <f>IF(ISNA(VLOOKUP(E:E,'Мегавитрина на 21.09'!C:H,4,0)), VLOOKUP(E:E,'Мегавитрина на 21.09'!D:H,3,0),VLOOKUP(E:E,'Мегавитрина на 21.09'!C:H,4,0))</f>
        <v>custom_rb_cod.tariff_plan</v>
      </c>
      <c r="S1053">
        <f>IF(ISNA(VLOOKUP(E:E,'Мегавитрина на 21.09'!C:H,5,0)), VLOOKUP(E:E,'Мегавитрина на 21.09'!D:H,4,0),VLOOKUP(E:E,'Мегавитрина на 21.09'!C:H,5,0))</f>
        <v>0</v>
      </c>
      <c r="T1053" t="str">
        <f>IF(ISNA(VLOOKUP(E:E,'Мегавитрина на 21.09'!C:H,6,0)), VLOOKUP(E:E,'Мегавитрина на 21.09'!D:H,5,0),VLOOKUP(E:E,'Мегавитрина на 21.09'!C:H,6,0))</f>
        <v>Min(tp.row_actual_from_dt)  
    Over (PARTITION BY tp.client_dk
      ROWS BETWEEN Unbounded Preceding AND Unbounded Following) WHERE tp.row_actual_from_dt &lt;= p_report_dt
 AND tp.tp_kind_cd IS NOT NULL
 AND tp.tp_cod_ref_client_flag = 'Y'
 AND tp.epk_id &lt;&gt; -1</v>
      </c>
    </row>
    <row r="1054" spans="1:20" ht="20.100000000000001" hidden="1" customHeight="1">
      <c r="A1054">
        <v>2</v>
      </c>
      <c r="B1054">
        <v>1053</v>
      </c>
      <c r="C1054" t="s">
        <v>260</v>
      </c>
      <c r="D1054" t="s">
        <v>2765</v>
      </c>
      <c r="E1054" t="s">
        <v>1292</v>
      </c>
      <c r="F1054" t="s">
        <v>260</v>
      </c>
      <c r="I1054" t="s">
        <v>2345</v>
      </c>
      <c r="J1054" s="9" t="s">
        <v>266</v>
      </c>
      <c r="L1054" t="e">
        <f>VLOOKUP(F1054&amp;E1054,'Атрибут-ТОД2'!F:F,1,0)</f>
        <v>#N/A</v>
      </c>
      <c r="O1054" s="27" t="str">
        <f>IF(ISNA(VLOOKUP(E:E,'Мегавитрина на 21.09'!C:H,1,0)), VLOOKUP(E:E,'Мегавитрина на 21.09'!D:H,1,0),VLOOKUP(E:E,'Мегавитрина на 21.09'!C:H,1,0))</f>
        <v>tp_active_kind_cd</v>
      </c>
      <c r="P1054" s="27" t="str">
        <f>IF(ISNA(VLOOKUP(E:E,'Мегавитрина на 21.09'!C:H,2,0)), VLOOKUP(E:E,'Мегавитрина на 21.09'!D:H,1,0),VLOOKUP(E:E,'Мегавитрина на 21.09'!C:H,2,0))</f>
        <v>tp_active_kind_cd</v>
      </c>
      <c r="Q1054" s="27" t="str">
        <f>IF(ISNA(VLOOKUP(E:E,'Мегавитрина на 21.09'!C:H,3,0)), VLOOKUP(E:E,'Мегавитрина на 21.09'!D:H,2,0),VLOOKUP(E:E,'Мегавитрина на 21.09'!C:H,3,0))</f>
        <v>Код действующего типа(уровня) пакета услуг</v>
      </c>
      <c r="R1054" s="27" t="str">
        <f>IF(ISNA(VLOOKUP(E:E,'Мегавитрина на 21.09'!C:H,4,0)), VLOOKUP(E:E,'Мегавитрина на 21.09'!D:H,3,0),VLOOKUP(E:E,'Мегавитрина на 21.09'!C:H,4,0))</f>
        <v>custom_rb_cod.tariff_plan</v>
      </c>
      <c r="S1054">
        <f>IF(ISNA(VLOOKUP(E:E,'Мегавитрина на 21.09'!C:H,5,0)), VLOOKUP(E:E,'Мегавитрина на 21.09'!D:H,4,0),VLOOKUP(E:E,'Мегавитрина на 21.09'!C:H,5,0))</f>
        <v>0</v>
      </c>
      <c r="T1054" t="str">
        <f>IF(ISNA(VLOOKUP(E:E,'Мегавитрина на 21.09'!C:H,6,0)), VLOOKUP(E:E,'Мегавитрина на 21.09'!D:H,5,0),VLOOKUP(E:E,'Мегавитрина на 21.09'!C:H,6,0))</f>
        <v xml:space="preserve">  First_Value(CASE WHEN is_active = 1 THEN tp.tp_kind_cd end IGNORE NULLS) 
   Over (
    PARTITION BY tp.client_dk
    ORDER BY Decode(tp.tp_kind_cd, 'GOLD', '1', 'PREMIER', '2', 'VIP', '3') DESC
    ROWS BETWEEN Unbounded Preceding AND Unbounded Following)  WHERE tp.row_actual_from_dt &lt;= p_report_dt
 AND tp.tp_kind_cd IS NOT NULL
 AND tp.tp_cod_ref_client_flag = 'Y'
 AND tp.epk_id &lt;&gt; -1
</v>
      </c>
    </row>
    <row r="1055" spans="1:20" ht="20.100000000000001" hidden="1" customHeight="1">
      <c r="A1055">
        <v>2</v>
      </c>
      <c r="B1055">
        <v>1054</v>
      </c>
      <c r="C1055" t="s">
        <v>260</v>
      </c>
      <c r="D1055" t="s">
        <v>2765</v>
      </c>
      <c r="E1055" t="s">
        <v>1293</v>
      </c>
      <c r="F1055" t="s">
        <v>260</v>
      </c>
      <c r="I1055" t="s">
        <v>2346</v>
      </c>
      <c r="J1055" s="9" t="s">
        <v>266</v>
      </c>
      <c r="L1055" t="e">
        <f>VLOOKUP(F1055&amp;E1055,'Атрибут-ТОД2'!F:F,1,0)</f>
        <v>#N/A</v>
      </c>
      <c r="O1055" s="27" t="str">
        <f>IF(ISNA(VLOOKUP(E:E,'Мегавитрина на 21.09'!C:H,1,0)), VLOOKUP(E:E,'Мегавитрина на 21.09'!D:H,1,0),VLOOKUP(E:E,'Мегавитрина на 21.09'!C:H,1,0))</f>
        <v>tp_best_kind_ever_cd</v>
      </c>
      <c r="P1055" s="27" t="str">
        <f>IF(ISNA(VLOOKUP(E:E,'Мегавитрина на 21.09'!C:H,2,0)), VLOOKUP(E:E,'Мегавитрина на 21.09'!D:H,1,0),VLOOKUP(E:E,'Мегавитрина на 21.09'!C:H,2,0))</f>
        <v>tp_best_kind_ever_cd</v>
      </c>
      <c r="Q1055" s="27" t="str">
        <f>IF(ISNA(VLOOKUP(E:E,'Мегавитрина на 21.09'!C:H,3,0)), VLOOKUP(E:E,'Мегавитрина на 21.09'!D:H,2,0),VLOOKUP(E:E,'Мегавитрина на 21.09'!C:H,3,0))</f>
        <v>Код наивысшего типа (уровня) пакета услуг на всю историю</v>
      </c>
      <c r="R1055" s="27" t="str">
        <f>IF(ISNA(VLOOKUP(E:E,'Мегавитрина на 21.09'!C:H,4,0)), VLOOKUP(E:E,'Мегавитрина на 21.09'!D:H,3,0),VLOOKUP(E:E,'Мегавитрина на 21.09'!C:H,4,0))</f>
        <v>custom_rb_cod.tariff_plan</v>
      </c>
      <c r="S1055">
        <f>IF(ISNA(VLOOKUP(E:E,'Мегавитрина на 21.09'!C:H,5,0)), VLOOKUP(E:E,'Мегавитрина на 21.09'!D:H,4,0),VLOOKUP(E:E,'Мегавитрина на 21.09'!C:H,5,0))</f>
        <v>0</v>
      </c>
      <c r="T1055" t="str">
        <f>IF(ISNA(VLOOKUP(E:E,'Мегавитрина на 21.09'!C:H,6,0)), VLOOKUP(E:E,'Мегавитрина на 21.09'!D:H,5,0),VLOOKUP(E:E,'Мегавитрина на 21.09'!C:H,6,0))</f>
        <v>First_Value(tp.tp_kind_cd)   WHERE tp.row_actual_from_dt &lt;= p_report_dt
 AND tp.tp_kind_cd IS NOT NULL
 AND tp.tp_cod_ref_client_flag = 'Y'
 AND tp.epk_id &lt;&gt; -1
   Over (
    PARTITION BY tp.client_dk
    ORDER BY Decode(tp.tp_kind_cd, 'GOLD', '1', 'PREMIER', '2', 'VIP', '3') DESC
    ROWS BETWEEN Unbounded Preceding AND Unbounded Following)</v>
      </c>
    </row>
    <row r="1056" spans="1:20" ht="20.100000000000001" hidden="1" customHeight="1">
      <c r="A1056">
        <v>2</v>
      </c>
      <c r="B1056">
        <v>1055</v>
      </c>
      <c r="C1056" t="s">
        <v>260</v>
      </c>
      <c r="D1056" t="s">
        <v>2765</v>
      </c>
      <c r="E1056" t="s">
        <v>1294</v>
      </c>
      <c r="F1056" t="s">
        <v>260</v>
      </c>
      <c r="I1056" t="s">
        <v>2347</v>
      </c>
      <c r="J1056" s="9" t="s">
        <v>266</v>
      </c>
      <c r="L1056" t="e">
        <f>VLOOKUP(F1056&amp;E1056,'Атрибут-ТОД2'!F:F,1,0)</f>
        <v>#N/A</v>
      </c>
      <c r="O1056" s="27" t="str">
        <f>IF(ISNA(VLOOKUP(E:E,'Мегавитрина на 21.09'!C:H,1,0)), VLOOKUP(E:E,'Мегавитрина на 21.09'!D:H,1,0),VLOOKUP(E:E,'Мегавитрина на 21.09'!C:H,1,0))</f>
        <v>tp_lst_close_dt</v>
      </c>
      <c r="P1056" s="27" t="str">
        <f>IF(ISNA(VLOOKUP(E:E,'Мегавитрина на 21.09'!C:H,2,0)), VLOOKUP(E:E,'Мегавитрина на 21.09'!D:H,1,0),VLOOKUP(E:E,'Мегавитрина на 21.09'!C:H,2,0))</f>
        <v>tp_lst_close_dt</v>
      </c>
      <c r="Q1056" s="27" t="str">
        <f>IF(ISNA(VLOOKUP(E:E,'Мегавитрина на 21.09'!C:H,3,0)), VLOOKUP(E:E,'Мегавитрина на 21.09'!D:H,2,0),VLOOKUP(E:E,'Мегавитрина на 21.09'!C:H,3,0))</f>
        <v>Дата закрытия последнего ТП (для клиентов, у которых сейчас ТП неактивен, но был ранее)</v>
      </c>
      <c r="R1056" s="27" t="str">
        <f>IF(ISNA(VLOOKUP(E:E,'Мегавитрина на 21.09'!C:H,4,0)), VLOOKUP(E:E,'Мегавитрина на 21.09'!D:H,3,0),VLOOKUP(E:E,'Мегавитрина на 21.09'!C:H,4,0))</f>
        <v>custom_rb_cod.tariff_plan</v>
      </c>
      <c r="S1056">
        <f>IF(ISNA(VLOOKUP(E:E,'Мегавитрина на 21.09'!C:H,5,0)), VLOOKUP(E:E,'Мегавитрина на 21.09'!D:H,4,0),VLOOKUP(E:E,'Мегавитрина на 21.09'!C:H,5,0))</f>
        <v>0</v>
      </c>
      <c r="T1056" t="str">
        <f>IF(ISNA(VLOOKUP(E:E,'Мегавитрина на 21.09'!C:H,6,0)), VLOOKUP(E:E,'Мегавитрина на 21.09'!D:H,5,0),VLOOKUP(E:E,'Мегавитрина на 21.09'!C:H,6,0))</f>
        <v xml:space="preserve">NullIf(tp.row_actual_to_dt, DATE '9999-12-31') AS tp_lst_close_dt,  WHERE tp.row_actual_from_dt &lt;= p_report_dt
 AND tp.tp_kind_cd IS NOT NULL
 AND tp.tp_cod_ref_client_flag = 'Y'
 AND tp.epk_id &lt;&gt; -1
</v>
      </c>
    </row>
    <row r="1057" spans="1:20" ht="20.100000000000001" hidden="1" customHeight="1">
      <c r="A1057">
        <v>2</v>
      </c>
      <c r="B1057">
        <v>1056</v>
      </c>
      <c r="C1057" t="s">
        <v>260</v>
      </c>
      <c r="D1057" t="s">
        <v>2765</v>
      </c>
      <c r="E1057" t="s">
        <v>1295</v>
      </c>
      <c r="F1057" t="s">
        <v>260</v>
      </c>
      <c r="I1057" t="s">
        <v>2348</v>
      </c>
      <c r="J1057" s="9" t="s">
        <v>266</v>
      </c>
      <c r="L1057" t="e">
        <f>VLOOKUP(F1057&amp;E1057,'Атрибут-ТОД2'!F:F,1,0)</f>
        <v>#N/A</v>
      </c>
      <c r="O1057" s="27" t="str">
        <f>IF(ISNA(VLOOKUP(E:E,'Мегавитрина на 21.09'!C:H,1,0)), VLOOKUP(E:E,'Мегавитрина на 21.09'!D:H,1,0),VLOOKUP(E:E,'Мегавитрина на 21.09'!C:H,1,0))</f>
        <v>tp_lst_division_dk</v>
      </c>
      <c r="P1057" s="27" t="str">
        <f>IF(ISNA(VLOOKUP(E:E,'Мегавитрина на 21.09'!C:H,2,0)), VLOOKUP(E:E,'Мегавитрина на 21.09'!D:H,1,0),VLOOKUP(E:E,'Мегавитрина на 21.09'!C:H,2,0))</f>
        <v>tp_lst_division_dk</v>
      </c>
      <c r="Q1057" s="27" t="str">
        <f>IF(ISNA(VLOOKUP(E:E,'Мегавитрина на 21.09'!C:H,3,0)), VLOOKUP(E:E,'Мегавитрина на 21.09'!D:H,2,0),VLOOKUP(E:E,'Мегавитрина на 21.09'!C:H,3,0))</f>
        <v>Постоянный идентификатор ВСП последнего открытия ТП</v>
      </c>
      <c r="R1057" s="27" t="str">
        <f>IF(ISNA(VLOOKUP(E:E,'Мегавитрина на 21.09'!C:H,4,0)), VLOOKUP(E:E,'Мегавитрина на 21.09'!D:H,3,0),VLOOKUP(E:E,'Мегавитрина на 21.09'!C:H,4,0))</f>
        <v>custom_rb_cod.tariff_plan</v>
      </c>
      <c r="S1057">
        <f>IF(ISNA(VLOOKUP(E:E,'Мегавитрина на 21.09'!C:H,5,0)), VLOOKUP(E:E,'Мегавитрина на 21.09'!D:H,4,0),VLOOKUP(E:E,'Мегавитрина на 21.09'!C:H,5,0))</f>
        <v>0</v>
      </c>
      <c r="T1057" t="str">
        <f>IF(ISNA(VLOOKUP(E:E,'Мегавитрина на 21.09'!C:H,6,0)), VLOOKUP(E:E,'Мегавитрина на 21.09'!D:H,5,0),VLOOKUP(E:E,'Мегавитрина на 21.09'!C:H,6,0))</f>
        <v xml:space="preserve">tp.tp_division_dk  WHERE tp.row_actual_from_dt &lt;= p_report_dt
 AND tp.tp_kind_cd IS NOT NULL
 AND tp.tp_cod_ref_client_flag = 'Y'
 AND tp.epk_id &lt;&gt; -1
</v>
      </c>
    </row>
    <row r="1058" spans="1:20" ht="20.100000000000001" hidden="1" customHeight="1">
      <c r="A1058">
        <v>2</v>
      </c>
      <c r="B1058">
        <v>1057</v>
      </c>
      <c r="C1058" t="s">
        <v>260</v>
      </c>
      <c r="D1058" t="s">
        <v>2765</v>
      </c>
      <c r="E1058" t="s">
        <v>1296</v>
      </c>
      <c r="F1058" t="s">
        <v>260</v>
      </c>
      <c r="I1058" t="s">
        <v>2349</v>
      </c>
      <c r="J1058" s="9" t="s">
        <v>266</v>
      </c>
      <c r="L1058" t="e">
        <f>VLOOKUP(F1058&amp;E1058,'Атрибут-ТОД2'!F:F,1,0)</f>
        <v>#N/A</v>
      </c>
      <c r="O1058" s="27" t="str">
        <f>IF(ISNA(VLOOKUP(E:E,'Мегавитрина на 21.09'!C:H,1,0)), VLOOKUP(E:E,'Мегавитрина на 21.09'!D:H,1,0),VLOOKUP(E:E,'Мегавитрина на 21.09'!C:H,1,0))</f>
        <v>tp_lst_grace_end_exp_dt</v>
      </c>
      <c r="P1058" s="27" t="str">
        <f>IF(ISNA(VLOOKUP(E:E,'Мегавитрина на 21.09'!C:H,2,0)), VLOOKUP(E:E,'Мегавитрина на 21.09'!D:H,1,0),VLOOKUP(E:E,'Мегавитрина на 21.09'!C:H,2,0))</f>
        <v>tp_lst_grace_end_exp_dt</v>
      </c>
      <c r="Q1058" s="27" t="str">
        <f>IF(ISNA(VLOOKUP(E:E,'Мегавитрина на 21.09'!C:H,3,0)), VLOOKUP(E:E,'Мегавитрина на 21.09'!D:H,2,0),VLOOKUP(E:E,'Мегавитрина на 21.09'!C:H,3,0))</f>
        <v>Расчетная дата бесплатного периода последнего подключения ТП (1 месяц от даты подключения) для клиентов с действующим пакетом</v>
      </c>
      <c r="R1058" s="27" t="str">
        <f>IF(ISNA(VLOOKUP(E:E,'Мегавитрина на 21.09'!C:H,4,0)), VLOOKUP(E:E,'Мегавитрина на 21.09'!D:H,3,0),VLOOKUP(E:E,'Мегавитрина на 21.09'!C:H,4,0))</f>
        <v>custom_rb_cod.tariff_plan</v>
      </c>
      <c r="S1058">
        <f>IF(ISNA(VLOOKUP(E:E,'Мегавитрина на 21.09'!C:H,5,0)), VLOOKUP(E:E,'Мегавитрина на 21.09'!D:H,4,0),VLOOKUP(E:E,'Мегавитрина на 21.09'!C:H,5,0))</f>
        <v>0</v>
      </c>
      <c r="T1058" t="str">
        <f>IF(ISNA(VLOOKUP(E:E,'Мегавитрина на 21.09'!C:H,6,0)), VLOOKUP(E:E,'Мегавитрина на 21.09'!D:H,5,0),VLOOKUP(E:E,'Мегавитрина на 21.09'!C:H,6,0))</f>
        <v xml:space="preserve">OAdd_Months(tp_lst_open_dt,1)  WHERE tp.row_actual_from_dt &lt;= p_report_dt
 AND tp.tp_kind_cd IS NOT NULL
 AND tp.tp_cod_ref_client_flag = 'Y'
 AND tp.epk_id &lt;&gt; -1
</v>
      </c>
    </row>
    <row r="1059" spans="1:20" ht="20.100000000000001" hidden="1" customHeight="1">
      <c r="A1059">
        <v>2</v>
      </c>
      <c r="B1059">
        <v>1058</v>
      </c>
      <c r="C1059" t="s">
        <v>260</v>
      </c>
      <c r="D1059" t="s">
        <v>2765</v>
      </c>
      <c r="E1059" t="s">
        <v>1297</v>
      </c>
      <c r="F1059" t="s">
        <v>260</v>
      </c>
      <c r="I1059" t="s">
        <v>2350</v>
      </c>
      <c r="J1059" s="9" t="s">
        <v>266</v>
      </c>
      <c r="L1059" t="e">
        <f>VLOOKUP(F1059&amp;E1059,'Атрибут-ТОД2'!F:F,1,0)</f>
        <v>#N/A</v>
      </c>
      <c r="O1059" s="27" t="str">
        <f>IF(ISNA(VLOOKUP(E:E,'Мегавитрина на 21.09'!C:H,1,0)), VLOOKUP(E:E,'Мегавитрина на 21.09'!D:H,1,0),VLOOKUP(E:E,'Мегавитрина на 21.09'!C:H,1,0))</f>
        <v>tp_lst_kind_cd</v>
      </c>
      <c r="P1059" s="27" t="str">
        <f>IF(ISNA(VLOOKUP(E:E,'Мегавитрина на 21.09'!C:H,2,0)), VLOOKUP(E:E,'Мегавитрина на 21.09'!D:H,1,0),VLOOKUP(E:E,'Мегавитрина на 21.09'!C:H,2,0))</f>
        <v>tp_lst_kind_cd</v>
      </c>
      <c r="Q1059" s="27" t="str">
        <f>IF(ISNA(VLOOKUP(E:E,'Мегавитрина на 21.09'!C:H,3,0)), VLOOKUP(E:E,'Мегавитрина на 21.09'!D:H,2,0),VLOOKUP(E:E,'Мегавитрина на 21.09'!C:H,3,0))</f>
        <v>Тип последнего ТП клиента</v>
      </c>
      <c r="R1059" s="27" t="str">
        <f>IF(ISNA(VLOOKUP(E:E,'Мегавитрина на 21.09'!C:H,4,0)), VLOOKUP(E:E,'Мегавитрина на 21.09'!D:H,3,0),VLOOKUP(E:E,'Мегавитрина на 21.09'!C:H,4,0))</f>
        <v>custom_rb_cod.tariff_plan</v>
      </c>
      <c r="S1059">
        <f>IF(ISNA(VLOOKUP(E:E,'Мегавитрина на 21.09'!C:H,5,0)), VLOOKUP(E:E,'Мегавитрина на 21.09'!D:H,4,0),VLOOKUP(E:E,'Мегавитрина на 21.09'!C:H,5,0))</f>
        <v>0</v>
      </c>
      <c r="T1059" t="str">
        <f>IF(ISNA(VLOOKUP(E:E,'Мегавитрина на 21.09'!C:H,6,0)), VLOOKUP(E:E,'Мегавитрина на 21.09'!D:H,5,0),VLOOKUP(E:E,'Мегавитрина на 21.09'!C:H,6,0))</f>
        <v xml:space="preserve"> tp.tp_kind_cd   WHERE tp.row_actual_from_dt &lt;= p_report_dt
 AND tp.tp_kind_cd IS NOT NULL
 AND tp.tp_cod_ref_client_flag = 'Y'
 AND tp.epk_id &lt;&gt; -1
</v>
      </c>
    </row>
    <row r="1060" spans="1:20" ht="20.100000000000001" hidden="1" customHeight="1">
      <c r="A1060">
        <v>2</v>
      </c>
      <c r="B1060">
        <v>1059</v>
      </c>
      <c r="C1060" t="s">
        <v>260</v>
      </c>
      <c r="D1060" t="s">
        <v>2765</v>
      </c>
      <c r="E1060" t="s">
        <v>1298</v>
      </c>
      <c r="F1060" t="s">
        <v>260</v>
      </c>
      <c r="I1060" t="s">
        <v>2351</v>
      </c>
      <c r="J1060" s="9" t="s">
        <v>266</v>
      </c>
      <c r="L1060" t="e">
        <f>VLOOKUP(F1060&amp;E1060,'Атрибут-ТОД2'!F:F,1,0)</f>
        <v>#N/A</v>
      </c>
      <c r="O1060" s="27" t="str">
        <f>IF(ISNA(VLOOKUP(E:E,'Мегавитрина на 21.09'!C:H,1,0)), VLOOKUP(E:E,'Мегавитрина на 21.09'!D:H,1,0),VLOOKUP(E:E,'Мегавитрина на 21.09'!C:H,1,0))</f>
        <v>tp_lst_open_dt</v>
      </c>
      <c r="P1060" s="27" t="str">
        <f>IF(ISNA(VLOOKUP(E:E,'Мегавитрина на 21.09'!C:H,2,0)), VLOOKUP(E:E,'Мегавитрина на 21.09'!D:H,1,0),VLOOKUP(E:E,'Мегавитрина на 21.09'!C:H,2,0))</f>
        <v>tp_lst_open_dt</v>
      </c>
      <c r="Q1060" s="27" t="str">
        <f>IF(ISNA(VLOOKUP(E:E,'Мегавитрина на 21.09'!C:H,3,0)), VLOOKUP(E:E,'Мегавитрина на 21.09'!D:H,2,0),VLOOKUP(E:E,'Мегавитрина на 21.09'!C:H,3,0))</f>
        <v>Дата последнего подключения ТП</v>
      </c>
      <c r="R1060" s="27" t="str">
        <f>IF(ISNA(VLOOKUP(E:E,'Мегавитрина на 21.09'!C:H,4,0)), VLOOKUP(E:E,'Мегавитрина на 21.09'!D:H,3,0),VLOOKUP(E:E,'Мегавитрина на 21.09'!C:H,4,0))</f>
        <v>custom_rb_cod.tariff_plan</v>
      </c>
      <c r="S1060">
        <f>IF(ISNA(VLOOKUP(E:E,'Мегавитрина на 21.09'!C:H,5,0)), VLOOKUP(E:E,'Мегавитрина на 21.09'!D:H,4,0),VLOOKUP(E:E,'Мегавитрина на 21.09'!C:H,5,0))</f>
        <v>0</v>
      </c>
      <c r="T1060" t="str">
        <f>IF(ISNA(VLOOKUP(E:E,'Мегавитрина на 21.09'!C:H,6,0)), VLOOKUP(E:E,'Мегавитрина на 21.09'!D:H,5,0),VLOOKUP(E:E,'Мегавитрина на 21.09'!C:H,6,0))</f>
        <v xml:space="preserve">tp.row_actual_from_dt   WHERE tp.row_actual_from_dt &lt;= p_report_dt
 AND tp.tp_kind_cd IS NOT NULL
 AND tp.tp_cod_ref_client_flag = 'Y'
 AND tp.epk_id &lt;&gt; -1
</v>
      </c>
    </row>
    <row r="1061" spans="1:20" ht="20.100000000000001" hidden="1" customHeight="1">
      <c r="A1061">
        <v>2</v>
      </c>
      <c r="B1061">
        <v>1060</v>
      </c>
      <c r="C1061" t="s">
        <v>260</v>
      </c>
      <c r="D1061" t="s">
        <v>2765</v>
      </c>
      <c r="E1061" t="s">
        <v>1299</v>
      </c>
      <c r="F1061" t="s">
        <v>260</v>
      </c>
      <c r="I1061" t="s">
        <v>2352</v>
      </c>
      <c r="J1061" s="9" t="s">
        <v>266</v>
      </c>
      <c r="L1061" t="e">
        <f>VLOOKUP(F1061&amp;E1061,'Атрибут-ТОД2'!F:F,1,0)</f>
        <v>#N/A</v>
      </c>
      <c r="O1061" s="27" t="str">
        <f>IF(ISNA(VLOOKUP(E:E,'Мегавитрина на 21.09'!C:H,1,0)), VLOOKUP(E:E,'Мегавитрина на 21.09'!D:H,1,0),VLOOKUP(E:E,'Мегавитрина на 21.09'!C:H,1,0))</f>
        <v>tp_lst_tb_cd</v>
      </c>
      <c r="P1061" s="27" t="str">
        <f>IF(ISNA(VLOOKUP(E:E,'Мегавитрина на 21.09'!C:H,2,0)), VLOOKUP(E:E,'Мегавитрина на 21.09'!D:H,1,0),VLOOKUP(E:E,'Мегавитрина на 21.09'!C:H,2,0))</f>
        <v>tp_lst_tb_cd</v>
      </c>
      <c r="Q1061" s="27" t="str">
        <f>IF(ISNA(VLOOKUP(E:E,'Мегавитрина на 21.09'!C:H,3,0)), VLOOKUP(E:E,'Мегавитрина на 21.09'!D:H,2,0),VLOOKUP(E:E,'Мегавитрина на 21.09'!C:H,3,0))</f>
        <v>Код ТБ последнего открытия ТП</v>
      </c>
      <c r="R1061" s="27" t="str">
        <f>IF(ISNA(VLOOKUP(E:E,'Мегавитрина на 21.09'!C:H,4,0)), VLOOKUP(E:E,'Мегавитрина на 21.09'!D:H,3,0),VLOOKUP(E:E,'Мегавитрина на 21.09'!C:H,4,0))</f>
        <v>custom_rb_cod.tariff_plan</v>
      </c>
      <c r="S1061">
        <f>IF(ISNA(VLOOKUP(E:E,'Мегавитрина на 21.09'!C:H,5,0)), VLOOKUP(E:E,'Мегавитрина на 21.09'!D:H,4,0),VLOOKUP(E:E,'Мегавитрина на 21.09'!C:H,5,0))</f>
        <v>0</v>
      </c>
      <c r="T1061" t="str">
        <f>IF(ISNA(VLOOKUP(E:E,'Мегавитрина на 21.09'!C:H,6,0)), VLOOKUP(E:E,'Мегавитрина на 21.09'!D:H,5,0),VLOOKUP(E:E,'Мегавитрина на 21.09'!C:H,6,0))</f>
        <v xml:space="preserve">Cast(tp.tp_tb_cd AS VARCHAR(4))   WHERE tp.row_actual_from_dt &lt;= p_report_dt
 AND tp.tp_kind_cd IS NOT NULL
 AND tp.tp_cod_ref_client_flag = 'Y'
 AND tp.epk_id &lt;&gt; -1
</v>
      </c>
    </row>
    <row r="1062" spans="1:20" ht="20.100000000000001" hidden="1" customHeight="1">
      <c r="A1062">
        <v>2</v>
      </c>
      <c r="B1062">
        <v>1061</v>
      </c>
      <c r="C1062" t="s">
        <v>260</v>
      </c>
      <c r="D1062" t="s">
        <v>2765</v>
      </c>
      <c r="E1062" t="s">
        <v>1350</v>
      </c>
      <c r="F1062" t="s">
        <v>260</v>
      </c>
      <c r="I1062" t="s">
        <v>2387</v>
      </c>
      <c r="J1062" s="9" t="s">
        <v>266</v>
      </c>
      <c r="L1062" t="e">
        <f>VLOOKUP(F1062&amp;E1062,'Атрибут-ТОД2'!F:F,1,0)</f>
        <v>#N/A</v>
      </c>
      <c r="O1062" s="27" t="str">
        <f>IF(ISNA(VLOOKUP(E:E,'Мегавитрина на 21.09'!C:H,1,0)), VLOOKUP(E:E,'Мегавитрина на 21.09'!D:H,1,0),VLOOKUP(E:E,'Мегавитрина на 21.09'!C:H,1,0))</f>
        <v>tp_mnth_1st_open_qty</v>
      </c>
      <c r="P1062" s="27" t="str">
        <f>IF(ISNA(VLOOKUP(E:E,'Мегавитрина на 21.09'!C:H,2,0)), VLOOKUP(E:E,'Мегавитрина на 21.09'!D:H,1,0),VLOOKUP(E:E,'Мегавитрина на 21.09'!C:H,2,0))</f>
        <v>tp_mnth_1st_open_qty</v>
      </c>
      <c r="Q1062" s="27" t="str">
        <f>IF(ISNA(VLOOKUP(E:E,'Мегавитрина на 21.09'!C:H,3,0)), VLOOKUP(E:E,'Мегавитрина на 21.09'!D:H,2,0),VLOOKUP(E:E,'Мегавитрина на 21.09'!C:H,3,0))</f>
        <v>Кол-во месяцев с дата первого подключения ПУ</v>
      </c>
      <c r="R1062" s="27" t="str">
        <f>IF(ISNA(VLOOKUP(E:E,'Мегавитрина на 21.09'!C:H,4,0)), VLOOKUP(E:E,'Мегавитрина на 21.09'!D:H,3,0),VLOOKUP(E:E,'Мегавитрина на 21.09'!C:H,4,0))</f>
        <v>custom_rb_cod.tariff_plan</v>
      </c>
      <c r="S1062">
        <f>IF(ISNA(VLOOKUP(E:E,'Мегавитрина на 21.09'!C:H,5,0)), VLOOKUP(E:E,'Мегавитрина на 21.09'!D:H,4,0),VLOOKUP(E:E,'Мегавитрина на 21.09'!C:H,5,0))</f>
        <v>0</v>
      </c>
      <c r="T1062" t="str">
        <f>IF(ISNA(VLOOKUP(E:E,'Мегавитрина на 21.09'!C:H,6,0)), VLOOKUP(E:E,'Мегавитрина на 21.09'!D:H,5,0),VLOOKUP(E:E,'Мегавитрина на 21.09'!C:H,6,0))</f>
        <v xml:space="preserve">month(current_timestamp - Min(tp.row_actual_from_dt)  
    Over (PARTITION BY tp.client_dk
      ROWS BETWEEN Unbounded Preceding AND Unbounded Following))  WHERE tp.row_actual_from_dt &lt;= p_report_dt
 AND tp.tp_kind_cd IS NOT NULL
 AND tp.tp_cod_ref_client_flag = 'Y'
 AND tp.epk_id &lt;&gt; -1
</v>
      </c>
    </row>
    <row r="1063" spans="1:20" ht="20.100000000000001" hidden="1" customHeight="1">
      <c r="A1063">
        <v>2</v>
      </c>
      <c r="B1063">
        <v>1062</v>
      </c>
      <c r="C1063" t="s">
        <v>260</v>
      </c>
      <c r="D1063" t="s">
        <v>2765</v>
      </c>
      <c r="E1063" t="s">
        <v>1403</v>
      </c>
      <c r="F1063" t="s">
        <v>260</v>
      </c>
      <c r="J1063" s="9" t="s">
        <v>266</v>
      </c>
      <c r="L1063" t="e">
        <f>VLOOKUP(F1063&amp;E1063,'Атрибут-ТОД2'!F:F,1,0)</f>
        <v>#N/A</v>
      </c>
      <c r="O1063" s="27" t="str">
        <f>IF(ISNA(VLOOKUP(E:E,'Мегавитрина на 21.09'!C:H,1,0)), VLOOKUP(E:E,'Мегавитрина на 21.09'!D:H,1,0),VLOOKUP(E:E,'Мегавитрина на 21.09'!C:H,1,0))</f>
        <v>crd_cash_in_kassa_amt</v>
      </c>
      <c r="P1063" s="27">
        <f>IF(ISNA(VLOOKUP(E:E,'Мегавитрина на 21.09'!C:H,2,0)), VLOOKUP(E:E,'Мегавитрина на 21.09'!D:H,1,0),VLOOKUP(E:E,'Мегавитрина на 21.09'!C:H,2,0))</f>
        <v>0</v>
      </c>
      <c r="Q1063" s="27" t="str">
        <f>IF(ISNA(VLOOKUP(E:E,'Мегавитрина на 21.09'!C:H,3,0)), VLOOKUP(E:E,'Мегавитрина на 21.09'!D:H,2,0),VLOOKUP(E:E,'Мегавитрина на 21.09'!C:H,3,0))</f>
        <v>Сумма внесения наличных через кассу на свои счета за отчетный месяц</v>
      </c>
      <c r="R1063" s="27" t="str">
        <f>IF(ISNA(VLOOKUP(E:E,'Мегавитрина на 21.09'!C:H,4,0)), VLOOKUP(E:E,'Мегавитрина на 21.09'!D:H,3,0),VLOOKUP(E:E,'Мегавитрина на 21.09'!C:H,4,0))</f>
        <v>custom_rb_card.txn_mnth,  
custom_rb_card.mcc</v>
      </c>
      <c r="S1063" t="str">
        <f>IF(ISNA(VLOOKUP(E:E,'Мегавитрина на 21.09'!C:H,5,0)), VLOOKUP(E:E,'Мегавитрина на 21.09'!D:H,4,0),VLOOKUP(E:E,'Мегавитрина на 21.09'!C:H,5,0))</f>
        <v xml:space="preserve">sbx_retail_mp.ft_card_txn_aggr; sbx_retail_mp_dm.ref_mcc </v>
      </c>
      <c r="T1063" t="str">
        <f>IF(ISNA(VLOOKUP(E:E,'Мегавитрина на 21.09'!C:H,6,0)), VLOOKUP(E:E,'Мегавитрина на 21.09'!D:H,5,0),VLOOKUP(E:E,'Мегавитрина на 21.09'!C:H,6,0))</f>
        <v xml:space="preserve">SELECT 
                    epk_id,
                    Sum(trx_amt) AS crd_cash_in_kassa_amt,
                    Count(trx_amt) AS crd_cash_in_kassa_qty
             FROM custom_rb_card.txn_mnth a
             JOIN custom_rb_card.mcc mcc ON (mcc.mcc_code = trx_mcc_code)       
             WHERE trx_direction = 'D'
             AND mcc_subgroup_id=32
             AND trx_amt &gt; 0
             AND trx_type IN (7020,7021)
             AND a.trx_month= p_report_dt
             GROUP BY 1
</v>
      </c>
    </row>
    <row r="1064" spans="1:20" ht="20.100000000000001" hidden="1" customHeight="1">
      <c r="A1064">
        <v>2</v>
      </c>
      <c r="B1064">
        <v>1063</v>
      </c>
      <c r="C1064" t="s">
        <v>260</v>
      </c>
      <c r="D1064" t="s">
        <v>2765</v>
      </c>
      <c r="E1064" t="s">
        <v>1404</v>
      </c>
      <c r="F1064" t="s">
        <v>260</v>
      </c>
      <c r="J1064" s="9" t="s">
        <v>266</v>
      </c>
      <c r="L1064" t="e">
        <f>VLOOKUP(F1064&amp;E1064,'Атрибут-ТОД2'!F:F,1,0)</f>
        <v>#N/A</v>
      </c>
      <c r="O1064" s="27" t="str">
        <f>IF(ISNA(VLOOKUP(E:E,'Мегавитрина на 21.09'!C:H,1,0)), VLOOKUP(E:E,'Мегавитрина на 21.09'!D:H,1,0),VLOOKUP(E:E,'Мегавитрина на 21.09'!C:H,1,0))</f>
        <v>crd_cash_in_kassa_qty</v>
      </c>
      <c r="P1064" s="27">
        <f>IF(ISNA(VLOOKUP(E:E,'Мегавитрина на 21.09'!C:H,2,0)), VLOOKUP(E:E,'Мегавитрина на 21.09'!D:H,1,0),VLOOKUP(E:E,'Мегавитрина на 21.09'!C:H,2,0))</f>
        <v>0</v>
      </c>
      <c r="Q1064" s="27" t="str">
        <f>IF(ISNA(VLOOKUP(E:E,'Мегавитрина на 21.09'!C:H,3,0)), VLOOKUP(E:E,'Мегавитрина на 21.09'!D:H,2,0),VLOOKUP(E:E,'Мегавитрина на 21.09'!C:H,3,0))</f>
        <v>Количество операций внесения наличных через кассу на свои счета за отчетный месяц</v>
      </c>
      <c r="R1064" s="27" t="str">
        <f>IF(ISNA(VLOOKUP(E:E,'Мегавитрина на 21.09'!C:H,4,0)), VLOOKUP(E:E,'Мегавитрина на 21.09'!D:H,3,0),VLOOKUP(E:E,'Мегавитрина на 21.09'!C:H,4,0))</f>
        <v>custom_rb_card.txn_mnth,  
custom_rb_card.mcc</v>
      </c>
      <c r="S1064" t="str">
        <f>IF(ISNA(VLOOKUP(E:E,'Мегавитрина на 21.09'!C:H,5,0)), VLOOKUP(E:E,'Мегавитрина на 21.09'!D:H,4,0),VLOOKUP(E:E,'Мегавитрина на 21.09'!C:H,5,0))</f>
        <v xml:space="preserve">sbx_retail_mp.ft_card_txn_aggr; sbx_retail_mp_dm.ref_mcc </v>
      </c>
      <c r="T1064" t="str">
        <f>IF(ISNA(VLOOKUP(E:E,'Мегавитрина на 21.09'!C:H,6,0)), VLOOKUP(E:E,'Мегавитрина на 21.09'!D:H,5,0),VLOOKUP(E:E,'Мегавитрина на 21.09'!C:H,6,0))</f>
        <v xml:space="preserve">SELECT 
                    epk_id,
                    Sum(trx_amt) AS crd_cash_in_kassa_amt,
                    Count(trx_amt) AS crd_cash_in_kassa_qty
             FROM custom_rb_card.txn_mnth a
             JOIN custom_rb_card.mcc mcc ON (mcc.mcc_code = trx_mcc_code)       
             WHERE trx_direction = 'D'
             AND mcc_subgroup_id=32
             AND trx_amt &gt; 0
             AND trx_type IN (7020,7021)
             AND a.trx_month= p_report_dt
             GROUP BY 1
</v>
      </c>
    </row>
    <row r="1065" spans="1:20" ht="20.100000000000001" hidden="1" customHeight="1">
      <c r="A1065">
        <v>2</v>
      </c>
      <c r="B1065">
        <v>1064</v>
      </c>
      <c r="C1065" t="s">
        <v>260</v>
      </c>
      <c r="D1065" t="s">
        <v>2765</v>
      </c>
      <c r="E1065" t="s">
        <v>1405</v>
      </c>
      <c r="F1065" t="s">
        <v>260</v>
      </c>
      <c r="J1065" s="9" t="s">
        <v>266</v>
      </c>
      <c r="L1065" t="e">
        <f>VLOOKUP(F1065&amp;E1065,'Атрибут-ТОД2'!F:F,1,0)</f>
        <v>#N/A</v>
      </c>
      <c r="O1065" s="27" t="str">
        <f>IF(ISNA(VLOOKUP(E:E,'Мегавитрина на 21.09'!C:H,1,0)), VLOOKUP(E:E,'Мегавитрина на 21.09'!D:H,1,0),VLOOKUP(E:E,'Мегавитрина на 21.09'!C:H,1,0))</f>
        <v>crd_otf_cash_atm_rub_amt</v>
      </c>
      <c r="P1065" s="27" t="str">
        <f>IF(ISNA(VLOOKUP(E:E,'Мегавитрина на 21.09'!C:H,2,0)), VLOOKUP(E:E,'Мегавитрина на 21.09'!D:H,1,0),VLOOKUP(E:E,'Мегавитрина на 21.09'!C:H,2,0))</f>
        <v>crd_otf_cash_atm_rub_amt</v>
      </c>
      <c r="Q1065" s="27" t="str">
        <f>IF(ISNA(VLOOKUP(E:E,'Мегавитрина на 21.09'!C:H,3,0)), VLOOKUP(E:E,'Мегавитрина на 21.09'!D:H,2,0),VLOOKUP(E:E,'Мегавитрина на 21.09'!C:H,3,0))</f>
        <v>Сумма снятия наличных в банкомате</v>
      </c>
      <c r="R1065" s="27" t="str">
        <f>IF(ISNA(VLOOKUP(E:E,'Мегавитрина на 21.09'!C:H,4,0)), VLOOKUP(E:E,'Мегавитрина на 21.09'!D:H,3,0),VLOOKUP(E:E,'Мегавитрина на 21.09'!C:H,4,0))</f>
        <v>custom_rb_card.agrmnt_mnth</v>
      </c>
      <c r="S1065">
        <f>IF(ISNA(VLOOKUP(E:E,'Мегавитрина на 21.09'!C:H,5,0)), VLOOKUP(E:E,'Мегавитрина на 21.09'!D:H,4,0),VLOOKUP(E:E,'Мегавитрина на 21.09'!C:H,5,0))</f>
        <v>0</v>
      </c>
      <c r="T1065" t="str">
        <f>IF(ISNA(VLOOKUP(E:E,'Мегавитрина на 21.09'!C:H,6,0)), VLOOKUP(E:E,'Мегавитрина на 21.09'!D:H,5,0),VLOOKUP(E:E,'Мегавитрина на 21.09'!C:H,6,0))</f>
        <v>Sum(txn_otf_cash_atm_rub_amt) AS crd_otf_cash_atm_rub_amt,</v>
      </c>
    </row>
    <row r="1066" spans="1:20" ht="20.100000000000001" hidden="1" customHeight="1">
      <c r="A1066">
        <v>2</v>
      </c>
      <c r="B1066">
        <v>1065</v>
      </c>
      <c r="C1066" t="s">
        <v>260</v>
      </c>
      <c r="D1066" t="s">
        <v>2765</v>
      </c>
      <c r="E1066" t="s">
        <v>1406</v>
      </c>
      <c r="F1066" t="s">
        <v>260</v>
      </c>
      <c r="J1066" s="9" t="s">
        <v>266</v>
      </c>
      <c r="L1066" t="e">
        <f>VLOOKUP(F1066&amp;E1066,'Атрибут-ТОД2'!F:F,1,0)</f>
        <v>#N/A</v>
      </c>
      <c r="O1066" s="27" t="str">
        <f>IF(ISNA(VLOOKUP(E:E,'Мегавитрина на 21.09'!C:H,1,0)), VLOOKUP(E:E,'Мегавитрина на 21.09'!D:H,1,0),VLOOKUP(E:E,'Мегавитрина на 21.09'!C:H,1,0))</f>
        <v>crd_otf_cash_atm_qty</v>
      </c>
      <c r="P1066" s="27" t="str">
        <f>IF(ISNA(VLOOKUP(E:E,'Мегавитрина на 21.09'!C:H,2,0)), VLOOKUP(E:E,'Мегавитрина на 21.09'!D:H,1,0),VLOOKUP(E:E,'Мегавитрина на 21.09'!C:H,2,0))</f>
        <v>crd_otf_cash_atm_qty</v>
      </c>
      <c r="Q1066" s="27" t="str">
        <f>IF(ISNA(VLOOKUP(E:E,'Мегавитрина на 21.09'!C:H,3,0)), VLOOKUP(E:E,'Мегавитрина на 21.09'!D:H,2,0),VLOOKUP(E:E,'Мегавитрина на 21.09'!C:H,3,0))</f>
        <v>Количество снятий наличных в банкомате</v>
      </c>
      <c r="R1066" s="27" t="str">
        <f>IF(ISNA(VLOOKUP(E:E,'Мегавитрина на 21.09'!C:H,4,0)), VLOOKUP(E:E,'Мегавитрина на 21.09'!D:H,3,0),VLOOKUP(E:E,'Мегавитрина на 21.09'!C:H,4,0))</f>
        <v>custom_rb_card.agrmnt_mnth</v>
      </c>
      <c r="S1066">
        <f>IF(ISNA(VLOOKUP(E:E,'Мегавитрина на 21.09'!C:H,5,0)), VLOOKUP(E:E,'Мегавитрина на 21.09'!D:H,4,0),VLOOKUP(E:E,'Мегавитрина на 21.09'!C:H,5,0))</f>
        <v>0</v>
      </c>
      <c r="T1066" t="str">
        <f>IF(ISNA(VLOOKUP(E:E,'Мегавитрина на 21.09'!C:H,6,0)), VLOOKUP(E:E,'Мегавитрина на 21.09'!D:H,5,0),VLOOKUP(E:E,'Мегавитрина на 21.09'!C:H,6,0))</f>
        <v>Sum(txn_otf_cash_atm_qty) AS crd_otf_cash_atm_qty</v>
      </c>
    </row>
    <row r="1067" spans="1:20" ht="20.100000000000001" hidden="1" customHeight="1">
      <c r="A1067">
        <v>2</v>
      </c>
      <c r="B1067">
        <v>1066</v>
      </c>
      <c r="C1067" t="s">
        <v>260</v>
      </c>
      <c r="D1067" t="s">
        <v>2765</v>
      </c>
      <c r="E1067" t="s">
        <v>1352</v>
      </c>
      <c r="F1067" t="s">
        <v>260</v>
      </c>
      <c r="I1067" t="s">
        <v>2389</v>
      </c>
      <c r="J1067" s="9" t="s">
        <v>266</v>
      </c>
      <c r="L1067" t="e">
        <f>VLOOKUP(F1067&amp;E1067,'Атрибут-ТОД2'!F:F,1,0)</f>
        <v>#N/A</v>
      </c>
      <c r="O1067" s="27" t="str">
        <f>IF(ISNA(VLOOKUP(E:E,'Мегавитрина на 21.09'!C:H,1,0)), VLOOKUP(E:E,'Мегавитрина на 21.09'!D:H,1,0),VLOOKUP(E:E,'Мегавитрина на 21.09'!C:H,1,0))</f>
        <v>tp_mnth_lst_close_qty</v>
      </c>
      <c r="P1067" s="27" t="str">
        <f>IF(ISNA(VLOOKUP(E:E,'Мегавитрина на 21.09'!C:H,2,0)), VLOOKUP(E:E,'Мегавитрина на 21.09'!D:H,1,0),VLOOKUP(E:E,'Мегавитрина на 21.09'!C:H,2,0))</f>
        <v>tp_mnth_lst_close_qty</v>
      </c>
      <c r="Q1067" s="27" t="str">
        <f>IF(ISNA(VLOOKUP(E:E,'Мегавитрина на 21.09'!C:H,3,0)), VLOOKUP(E:E,'Мегавитрина на 21.09'!D:H,2,0),VLOOKUP(E:E,'Мегавитрина на 21.09'!C:H,3,0))</f>
        <v>Кол-во месяцев с дата последнего закрытия ПУ</v>
      </c>
      <c r="R1067" s="27" t="str">
        <f>IF(ISNA(VLOOKUP(E:E,'Мегавитрина на 21.09'!C:H,4,0)), VLOOKUP(E:E,'Мегавитрина на 21.09'!D:H,3,0),VLOOKUP(E:E,'Мегавитрина на 21.09'!C:H,4,0))</f>
        <v>custom_rb_cod.tariff_plan</v>
      </c>
      <c r="S1067">
        <f>IF(ISNA(VLOOKUP(E:E,'Мегавитрина на 21.09'!C:H,5,0)), VLOOKUP(E:E,'Мегавитрина на 21.09'!D:H,4,0),VLOOKUP(E:E,'Мегавитрина на 21.09'!C:H,5,0))</f>
        <v>0</v>
      </c>
      <c r="T1067" t="str">
        <f>IF(ISNA(VLOOKUP(E:E,'Мегавитрина на 21.09'!C:H,6,0)), VLOOKUP(E:E,'Мегавитрина на 21.09'!D:H,5,0),VLOOKUP(E:E,'Мегавитрина на 21.09'!C:H,6,0))</f>
        <v>month(current_timestamp - NullIf(tp.row_actual_to_dt, DATE '9999-12-31')) WHERE tp.row_actual_from_dt &lt;= p_report_dt
 AND tp.tp_kind_cd IS NOT NULL
 AND tp.tp_cod_ref_client_flag = 'Y'
 AND tp.epk_id &lt;&gt; -1</v>
      </c>
    </row>
    <row r="1068" spans="1:20" ht="20.100000000000001" hidden="1" customHeight="1">
      <c r="A1068">
        <v>2</v>
      </c>
      <c r="B1068">
        <v>1067</v>
      </c>
      <c r="C1068" t="s">
        <v>260</v>
      </c>
      <c r="D1068" t="s">
        <v>2765</v>
      </c>
      <c r="E1068" t="s">
        <v>1351</v>
      </c>
      <c r="F1068" t="s">
        <v>260</v>
      </c>
      <c r="I1068" t="s">
        <v>2388</v>
      </c>
      <c r="J1068" s="9" t="s">
        <v>266</v>
      </c>
      <c r="L1068" t="e">
        <f>VLOOKUP(F1068&amp;E1068,'Атрибут-ТОД2'!F:F,1,0)</f>
        <v>#N/A</v>
      </c>
      <c r="O1068" s="27" t="str">
        <f>IF(ISNA(VLOOKUP(E:E,'Мегавитрина на 21.09'!C:H,1,0)), VLOOKUP(E:E,'Мегавитрина на 21.09'!D:H,1,0),VLOOKUP(E:E,'Мегавитрина на 21.09'!C:H,1,0))</f>
        <v>tp_mnth_lst_grace_end_exp_qty</v>
      </c>
      <c r="P1068" s="27" t="str">
        <f>IF(ISNA(VLOOKUP(E:E,'Мегавитрина на 21.09'!C:H,2,0)), VLOOKUP(E:E,'Мегавитрина на 21.09'!D:H,1,0),VLOOKUP(E:E,'Мегавитрина на 21.09'!C:H,2,0))</f>
        <v>tp_mnth_lst_grace_end_exp_qty</v>
      </c>
      <c r="Q1068" s="27" t="str">
        <f>IF(ISNA(VLOOKUP(E:E,'Мегавитрина на 21.09'!C:H,3,0)), VLOOKUP(E:E,'Мегавитрина на 21.09'!D:H,2,0),VLOOKUP(E:E,'Мегавитрина на 21.09'!C:H,3,0))</f>
        <v>Кол-во месяцев с дата последнего окончания льготного периода ПУ</v>
      </c>
      <c r="R1068" s="27" t="str">
        <f>IF(ISNA(VLOOKUP(E:E,'Мегавитрина на 21.09'!C:H,4,0)), VLOOKUP(E:E,'Мегавитрина на 21.09'!D:H,3,0),VLOOKUP(E:E,'Мегавитрина на 21.09'!C:H,4,0))</f>
        <v>custom_rb_cod.tariff_plan</v>
      </c>
      <c r="S1068">
        <f>IF(ISNA(VLOOKUP(E:E,'Мегавитрина на 21.09'!C:H,5,0)), VLOOKUP(E:E,'Мегавитрина на 21.09'!D:H,4,0),VLOOKUP(E:E,'Мегавитрина на 21.09'!C:H,5,0))</f>
        <v>0</v>
      </c>
      <c r="T1068" t="str">
        <f>IF(ISNA(VLOOKUP(E:E,'Мегавитрина на 21.09'!C:H,6,0)), VLOOKUP(E:E,'Мегавитрина на 21.09'!D:H,5,0),VLOOKUP(E:E,'Мегавитрина на 21.09'!C:H,6,0))</f>
        <v>??</v>
      </c>
    </row>
    <row r="1069" spans="1:20" ht="20.100000000000001" hidden="1" customHeight="1">
      <c r="A1069">
        <v>3</v>
      </c>
      <c r="B1069">
        <v>1068</v>
      </c>
      <c r="C1069" t="s">
        <v>1683</v>
      </c>
      <c r="D1069" t="s">
        <v>550</v>
      </c>
      <c r="E1069" t="s">
        <v>599</v>
      </c>
      <c r="F1069" t="s">
        <v>1683</v>
      </c>
      <c r="I1069" t="s">
        <v>1974</v>
      </c>
      <c r="J1069" s="9" t="s">
        <v>264</v>
      </c>
      <c r="L1069" t="e">
        <f>VLOOKUP(F1069&amp;E1069,'Атрибут-ТОД2'!F:F,1,0)</f>
        <v>#N/A</v>
      </c>
      <c r="O1069" s="27" t="str">
        <f>IF(ISNA(VLOOKUP(E:E,'Мегавитрина на 21.09'!C:H,1,0)), VLOOKUP(E:E,'Мегавитрина на 21.09'!D:H,1,0),VLOOKUP(E:E,'Мегавитрина на 21.09'!C:H,1,0))</f>
        <v>report_dt</v>
      </c>
      <c r="P1069" s="27" t="str">
        <f>IF(ISNA(VLOOKUP(E:E,'Мегавитрина на 21.09'!C:H,2,0)), VLOOKUP(E:E,'Мегавитрина на 21.09'!D:H,1,0),VLOOKUP(E:E,'Мегавитрина на 21.09'!C:H,2,0))</f>
        <v>report_dt</v>
      </c>
      <c r="Q1069" s="27" t="str">
        <f>IF(ISNA(VLOOKUP(E:E,'Мегавитрина на 21.09'!C:H,3,0)), VLOOKUP(E:E,'Мегавитрина на 21.09'!D:H,2,0),VLOOKUP(E:E,'Мегавитрина на 21.09'!C:H,3,0))</f>
        <v>Дата состояния (последний день месяца)</v>
      </c>
      <c r="R1069" s="27" t="str">
        <f>IF(ISNA(VLOOKUP(E:E,'Мегавитрина на 21.09'!C:H,4,0)), VLOOKUP(E:E,'Мегавитрина на 21.09'!D:H,3,0),VLOOKUP(E:E,'Мегавитрина на 21.09'!C:H,4,0))</f>
        <v>custom_rb_mdm.client_mdm</v>
      </c>
      <c r="S1069">
        <f>IF(ISNA(VLOOKUP(E:E,'Мегавитрина на 21.09'!C:H,5,0)), VLOOKUP(E:E,'Мегавитрина на 21.09'!D:H,4,0),VLOOKUP(E:E,'Мегавитрина на 21.09'!C:H,5,0))</f>
        <v>0</v>
      </c>
      <c r="T1069" t="str">
        <f>IF(ISNA(VLOOKUP(E:E,'Мегавитрина на 21.09'!C:H,6,0)), VLOOKUP(E:E,'Мегавитрина на 21.09'!D:H,5,0),VLOOKUP(E:E,'Мегавитрина на 21.09'!C:H,6,0))</f>
        <v>report_dt</v>
      </c>
    </row>
    <row r="1070" spans="1:20" ht="20.100000000000001" hidden="1" customHeight="1">
      <c r="A1070">
        <v>3</v>
      </c>
      <c r="B1070">
        <v>1069</v>
      </c>
      <c r="C1070" t="s">
        <v>1683</v>
      </c>
      <c r="D1070" t="s">
        <v>550</v>
      </c>
      <c r="E1070" t="s">
        <v>1409</v>
      </c>
      <c r="F1070" t="s">
        <v>1683</v>
      </c>
      <c r="J1070" s="9" t="s">
        <v>264</v>
      </c>
      <c r="L1070" t="e">
        <f>VLOOKUP(F1070&amp;E1070,'Атрибут-ТОД2'!F:F,1,0)</f>
        <v>#N/A</v>
      </c>
      <c r="O1070" s="27" t="e">
        <f>IF(ISNA(VLOOKUP(E:E,'Мегавитрина на 21.09'!C:H,1,0)), VLOOKUP(E:E,'Мегавитрина на 21.09'!D:H,1,0),VLOOKUP(E:E,'Мегавитрина на 21.09'!C:H,1,0))</f>
        <v>#N/A</v>
      </c>
      <c r="P1070" s="27" t="e">
        <f>IF(ISNA(VLOOKUP(E:E,'Мегавитрина на 21.09'!C:H,2,0)), VLOOKUP(E:E,'Мегавитрина на 21.09'!D:H,1,0),VLOOKUP(E:E,'Мегавитрина на 21.09'!C:H,2,0))</f>
        <v>#N/A</v>
      </c>
      <c r="Q1070" s="27" t="e">
        <f>IF(ISNA(VLOOKUP(E:E,'Мегавитрина на 21.09'!C:H,3,0)), VLOOKUP(E:E,'Мегавитрина на 21.09'!D:H,2,0),VLOOKUP(E:E,'Мегавитрина на 21.09'!C:H,3,0))</f>
        <v>#N/A</v>
      </c>
      <c r="R1070" s="27" t="e">
        <f>IF(ISNA(VLOOKUP(E:E,'Мегавитрина на 21.09'!C:H,4,0)), VLOOKUP(E:E,'Мегавитрина на 21.09'!D:H,3,0),VLOOKUP(E:E,'Мегавитрина на 21.09'!C:H,4,0))</f>
        <v>#N/A</v>
      </c>
      <c r="S1070" t="e">
        <f>IF(ISNA(VLOOKUP(E:E,'Мегавитрина на 21.09'!C:H,5,0)), VLOOKUP(E:E,'Мегавитрина на 21.09'!D:H,4,0),VLOOKUP(E:E,'Мегавитрина на 21.09'!C:H,5,0))</f>
        <v>#N/A</v>
      </c>
      <c r="T1070" t="e">
        <f>IF(ISNA(VLOOKUP(E:E,'Мегавитрина на 21.09'!C:H,6,0)), VLOOKUP(E:E,'Мегавитрина на 21.09'!D:H,5,0),VLOOKUP(E:E,'Мегавитрина на 21.09'!C:H,6,0))</f>
        <v>#N/A</v>
      </c>
    </row>
    <row r="1071" spans="1:20" ht="20.100000000000001" hidden="1" customHeight="1">
      <c r="A1071">
        <v>3</v>
      </c>
      <c r="B1071">
        <v>1070</v>
      </c>
      <c r="C1071" t="s">
        <v>1683</v>
      </c>
      <c r="D1071" t="s">
        <v>550</v>
      </c>
      <c r="E1071" t="s">
        <v>601</v>
      </c>
      <c r="F1071" t="s">
        <v>1683</v>
      </c>
      <c r="I1071" t="s">
        <v>1975</v>
      </c>
      <c r="J1071" s="9" t="s">
        <v>264</v>
      </c>
      <c r="L1071" t="e">
        <f>VLOOKUP(F1071&amp;E1071,'Атрибут-ТОД2'!F:F,1,0)</f>
        <v>#N/A</v>
      </c>
      <c r="O1071" s="27" t="str">
        <f>IF(ISNA(VLOOKUP(E:E,'Мегавитрина на 21.09'!C:H,1,0)), VLOOKUP(E:E,'Мегавитрина на 21.09'!D:H,1,0),VLOOKUP(E:E,'Мегавитрина на 21.09'!C:H,1,0))</f>
        <v>client_dk</v>
      </c>
      <c r="P1071" s="27" t="str">
        <f>IF(ISNA(VLOOKUP(E:E,'Мегавитрина на 21.09'!C:H,2,0)), VLOOKUP(E:E,'Мегавитрина на 21.09'!D:H,1,0),VLOOKUP(E:E,'Мегавитрина на 21.09'!C:H,2,0))</f>
        <v>client_dk</v>
      </c>
      <c r="Q1071" s="27" t="str">
        <f>IF(ISNA(VLOOKUP(E:E,'Мегавитрина на 21.09'!C:H,3,0)), VLOOKUP(E:E,'Мегавитрина на 21.09'!D:H,2,0),VLOOKUP(E:E,'Мегавитрина на 21.09'!C:H,3,0))</f>
        <v>Постоянный идентификатор клиента (master_id)</v>
      </c>
      <c r="R1071" s="27" t="str">
        <f>IF(ISNA(VLOOKUP(E:E,'Мегавитрина на 21.09'!C:H,4,0)), VLOOKUP(E:E,'Мегавитрина на 21.09'!D:H,3,0),VLOOKUP(E:E,'Мегавитрина на 21.09'!C:H,4,0))</f>
        <v>custom_rb_mdm.client_mdm</v>
      </c>
      <c r="S1071">
        <f>IF(ISNA(VLOOKUP(E:E,'Мегавитрина на 21.09'!C:H,5,0)), VLOOKUP(E:E,'Мегавитрина на 21.09'!D:H,4,0),VLOOKUP(E:E,'Мегавитрина на 21.09'!C:H,5,0))</f>
        <v>0</v>
      </c>
      <c r="T1071" t="str">
        <f>IF(ISNA(VLOOKUP(E:E,'Мегавитрина на 21.09'!C:H,6,0)), VLOOKUP(E:E,'Мегавитрина на 21.09'!D:H,5,0),VLOOKUP(E:E,'Мегавитрина на 21.09'!C:H,6,0))</f>
        <v>client_dk</v>
      </c>
    </row>
    <row r="1072" spans="1:20" ht="20.100000000000001" hidden="1" customHeight="1">
      <c r="A1072">
        <v>3</v>
      </c>
      <c r="B1072">
        <v>1071</v>
      </c>
      <c r="C1072" t="s">
        <v>1683</v>
      </c>
      <c r="D1072" t="s">
        <v>550</v>
      </c>
      <c r="E1072" t="s">
        <v>1410</v>
      </c>
      <c r="F1072" t="s">
        <v>1683</v>
      </c>
      <c r="J1072" s="9" t="s">
        <v>264</v>
      </c>
      <c r="L1072" t="e">
        <f>VLOOKUP(F1072&amp;E1072,'Атрибут-ТОД2'!F:F,1,0)</f>
        <v>#N/A</v>
      </c>
      <c r="O1072" s="27" t="e">
        <f>IF(ISNA(VLOOKUP(E:E,'Мегавитрина на 21.09'!C:H,1,0)), VLOOKUP(E:E,'Мегавитрина на 21.09'!D:H,1,0),VLOOKUP(E:E,'Мегавитрина на 21.09'!C:H,1,0))</f>
        <v>#N/A</v>
      </c>
      <c r="P1072" s="27" t="e">
        <f>IF(ISNA(VLOOKUP(E:E,'Мегавитрина на 21.09'!C:H,2,0)), VLOOKUP(E:E,'Мегавитрина на 21.09'!D:H,1,0),VLOOKUP(E:E,'Мегавитрина на 21.09'!C:H,2,0))</f>
        <v>#N/A</v>
      </c>
      <c r="Q1072" s="27" t="e">
        <f>IF(ISNA(VLOOKUP(E:E,'Мегавитрина на 21.09'!C:H,3,0)), VLOOKUP(E:E,'Мегавитрина на 21.09'!D:H,2,0),VLOOKUP(E:E,'Мегавитрина на 21.09'!C:H,3,0))</f>
        <v>#N/A</v>
      </c>
      <c r="R1072" s="27" t="e">
        <f>IF(ISNA(VLOOKUP(E:E,'Мегавитрина на 21.09'!C:H,4,0)), VLOOKUP(E:E,'Мегавитрина на 21.09'!D:H,3,0),VLOOKUP(E:E,'Мегавитрина на 21.09'!C:H,4,0))</f>
        <v>#N/A</v>
      </c>
      <c r="S1072" t="e">
        <f>IF(ISNA(VLOOKUP(E:E,'Мегавитрина на 21.09'!C:H,5,0)), VLOOKUP(E:E,'Мегавитрина на 21.09'!D:H,4,0),VLOOKUP(E:E,'Мегавитрина на 21.09'!C:H,5,0))</f>
        <v>#N/A</v>
      </c>
      <c r="T1072" t="e">
        <f>IF(ISNA(VLOOKUP(E:E,'Мегавитрина на 21.09'!C:H,6,0)), VLOOKUP(E:E,'Мегавитрина на 21.09'!D:H,5,0),VLOOKUP(E:E,'Мегавитрина на 21.09'!C:H,6,0))</f>
        <v>#N/A</v>
      </c>
    </row>
    <row r="1073" spans="1:20" ht="20.100000000000001" hidden="1" customHeight="1">
      <c r="A1073">
        <v>3</v>
      </c>
      <c r="B1073">
        <v>1072</v>
      </c>
      <c r="C1073" t="s">
        <v>1683</v>
      </c>
      <c r="D1073" t="s">
        <v>550</v>
      </c>
      <c r="E1073" t="s">
        <v>34</v>
      </c>
      <c r="F1073" t="s">
        <v>1683</v>
      </c>
      <c r="I1073" t="s">
        <v>503</v>
      </c>
      <c r="J1073" s="9" t="s">
        <v>264</v>
      </c>
      <c r="L1073" t="e">
        <f>VLOOKUP(F1073&amp;E1073,'Атрибут-ТОД2'!F:F,1,0)</f>
        <v>#N/A</v>
      </c>
      <c r="O1073" s="27" t="str">
        <f>IF(ISNA(VLOOKUP(E:E,'Мегавитрина на 21.09'!C:H,1,0)), VLOOKUP(E:E,'Мегавитрина на 21.09'!D:H,1,0),VLOOKUP(E:E,'Мегавитрина на 21.09'!C:H,1,0))</f>
        <v>sd_gender_cd</v>
      </c>
      <c r="P1073" s="27" t="str">
        <f>IF(ISNA(VLOOKUP(E:E,'Мегавитрина на 21.09'!C:H,2,0)), VLOOKUP(E:E,'Мегавитрина на 21.09'!D:H,1,0),VLOOKUP(E:E,'Мегавитрина на 21.09'!C:H,2,0))</f>
        <v>sd_gender_cd</v>
      </c>
      <c r="Q1073" s="27" t="str">
        <f>IF(ISNA(VLOOKUP(E:E,'Мегавитрина на 21.09'!C:H,3,0)), VLOOKUP(E:E,'Мегавитрина на 21.09'!D:H,2,0),VLOOKUP(E:E,'Мегавитрина на 21.09'!C:H,3,0))</f>
        <v>Пол клиента</v>
      </c>
      <c r="R1073" s="27" t="str">
        <f>IF(ISNA(VLOOKUP(E:E,'Мегавитрина на 21.09'!C:H,4,0)), VLOOKUP(E:E,'Мегавитрина на 21.09'!D:H,3,0),VLOOKUP(E:E,'Мегавитрина на 21.09'!C:H,4,0))</f>
        <v>custom_rb_epk.epk_client</v>
      </c>
      <c r="S1073">
        <f>IF(ISNA(VLOOKUP(E:E,'Мегавитрина на 21.09'!C:H,5,0)), VLOOKUP(E:E,'Мегавитрина на 21.09'!D:H,4,0),VLOOKUP(E:E,'Мегавитрина на 21.09'!C:H,5,0))</f>
        <v>0</v>
      </c>
      <c r="T1073" t="str">
        <f>IF(ISNA(VLOOKUP(E:E,'Мегавитрина на 21.09'!C:H,6,0)), VLOOKUP(E:E,'Мегавитрина на 21.09'!D:H,5,0),VLOOKUP(E:E,'Мегавитрина на 21.09'!C:H,6,0))</f>
        <v>gender_cd where active_flag = 'Y'</v>
      </c>
    </row>
    <row r="1074" spans="1:20" ht="20.100000000000001" hidden="1" customHeight="1">
      <c r="A1074">
        <v>3</v>
      </c>
      <c r="B1074">
        <v>1073</v>
      </c>
      <c r="C1074" t="s">
        <v>1683</v>
      </c>
      <c r="D1074" t="s">
        <v>550</v>
      </c>
      <c r="E1074" t="s">
        <v>1411</v>
      </c>
      <c r="F1074" t="s">
        <v>1683</v>
      </c>
      <c r="J1074" s="9" t="s">
        <v>264</v>
      </c>
      <c r="L1074" t="e">
        <f>VLOOKUP(F1074&amp;E1074,'Атрибут-ТОД2'!F:F,1,0)</f>
        <v>#N/A</v>
      </c>
      <c r="O1074" s="27" t="e">
        <f>IF(ISNA(VLOOKUP(E:E,'Мегавитрина на 21.09'!C:H,1,0)), VLOOKUP(E:E,'Мегавитрина на 21.09'!D:H,1,0),VLOOKUP(E:E,'Мегавитрина на 21.09'!C:H,1,0))</f>
        <v>#N/A</v>
      </c>
      <c r="P1074" s="27" t="e">
        <f>IF(ISNA(VLOOKUP(E:E,'Мегавитрина на 21.09'!C:H,2,0)), VLOOKUP(E:E,'Мегавитрина на 21.09'!D:H,1,0),VLOOKUP(E:E,'Мегавитрина на 21.09'!C:H,2,0))</f>
        <v>#N/A</v>
      </c>
      <c r="Q1074" s="27" t="e">
        <f>IF(ISNA(VLOOKUP(E:E,'Мегавитрина на 21.09'!C:H,3,0)), VLOOKUP(E:E,'Мегавитрина на 21.09'!D:H,2,0),VLOOKUP(E:E,'Мегавитрина на 21.09'!C:H,3,0))</f>
        <v>#N/A</v>
      </c>
      <c r="R1074" s="27" t="e">
        <f>IF(ISNA(VLOOKUP(E:E,'Мегавитрина на 21.09'!C:H,4,0)), VLOOKUP(E:E,'Мегавитрина на 21.09'!D:H,3,0),VLOOKUP(E:E,'Мегавитрина на 21.09'!C:H,4,0))</f>
        <v>#N/A</v>
      </c>
      <c r="S1074" t="e">
        <f>IF(ISNA(VLOOKUP(E:E,'Мегавитрина на 21.09'!C:H,5,0)), VLOOKUP(E:E,'Мегавитрина на 21.09'!D:H,4,0),VLOOKUP(E:E,'Мегавитрина на 21.09'!C:H,5,0))</f>
        <v>#N/A</v>
      </c>
      <c r="T1074" t="e">
        <f>IF(ISNA(VLOOKUP(E:E,'Мегавитрина на 21.09'!C:H,6,0)), VLOOKUP(E:E,'Мегавитрина на 21.09'!D:H,5,0),VLOOKUP(E:E,'Мегавитрина на 21.09'!C:H,6,0))</f>
        <v>#N/A</v>
      </c>
    </row>
    <row r="1075" spans="1:20" ht="20.100000000000001" hidden="1" customHeight="1">
      <c r="A1075">
        <v>3</v>
      </c>
      <c r="B1075">
        <v>1074</v>
      </c>
      <c r="C1075" t="s">
        <v>1683</v>
      </c>
      <c r="D1075" t="s">
        <v>550</v>
      </c>
      <c r="E1075" t="s">
        <v>1412</v>
      </c>
      <c r="F1075" t="s">
        <v>1683</v>
      </c>
      <c r="J1075" s="9" t="s">
        <v>264</v>
      </c>
      <c r="L1075" t="e">
        <f>VLOOKUP(F1075&amp;E1075,'Атрибут-ТОД2'!F:F,1,0)</f>
        <v>#N/A</v>
      </c>
      <c r="O1075" s="27" t="e">
        <f>IF(ISNA(VLOOKUP(E:E,'Мегавитрина на 21.09'!C:H,1,0)), VLOOKUP(E:E,'Мегавитрина на 21.09'!D:H,1,0),VLOOKUP(E:E,'Мегавитрина на 21.09'!C:H,1,0))</f>
        <v>#N/A</v>
      </c>
      <c r="P1075" s="27" t="e">
        <f>IF(ISNA(VLOOKUP(E:E,'Мегавитрина на 21.09'!C:H,2,0)), VLOOKUP(E:E,'Мегавитрина на 21.09'!D:H,1,0),VLOOKUP(E:E,'Мегавитрина на 21.09'!C:H,2,0))</f>
        <v>#N/A</v>
      </c>
      <c r="Q1075" s="27" t="e">
        <f>IF(ISNA(VLOOKUP(E:E,'Мегавитрина на 21.09'!C:H,3,0)), VLOOKUP(E:E,'Мегавитрина на 21.09'!D:H,2,0),VLOOKUP(E:E,'Мегавитрина на 21.09'!C:H,3,0))</f>
        <v>#N/A</v>
      </c>
      <c r="R1075" s="27" t="e">
        <f>IF(ISNA(VLOOKUP(E:E,'Мегавитрина на 21.09'!C:H,4,0)), VLOOKUP(E:E,'Мегавитрина на 21.09'!D:H,3,0),VLOOKUP(E:E,'Мегавитрина на 21.09'!C:H,4,0))</f>
        <v>#N/A</v>
      </c>
      <c r="S1075" t="e">
        <f>IF(ISNA(VLOOKUP(E:E,'Мегавитрина на 21.09'!C:H,5,0)), VLOOKUP(E:E,'Мегавитрина на 21.09'!D:H,4,0),VLOOKUP(E:E,'Мегавитрина на 21.09'!C:H,5,0))</f>
        <v>#N/A</v>
      </c>
      <c r="T1075" t="e">
        <f>IF(ISNA(VLOOKUP(E:E,'Мегавитрина на 21.09'!C:H,6,0)), VLOOKUP(E:E,'Мегавитрина на 21.09'!D:H,5,0),VLOOKUP(E:E,'Мегавитрина на 21.09'!C:H,6,0))</f>
        <v>#N/A</v>
      </c>
    </row>
    <row r="1076" spans="1:20" ht="20.100000000000001" hidden="1" customHeight="1">
      <c r="A1076">
        <v>3</v>
      </c>
      <c r="B1076">
        <v>1075</v>
      </c>
      <c r="C1076" t="s">
        <v>1683</v>
      </c>
      <c r="D1076" t="s">
        <v>550</v>
      </c>
      <c r="E1076" t="s">
        <v>1413</v>
      </c>
      <c r="F1076" t="s">
        <v>1683</v>
      </c>
      <c r="I1076" t="s">
        <v>2422</v>
      </c>
      <c r="J1076" s="9" t="s">
        <v>264</v>
      </c>
      <c r="L1076" t="e">
        <f>VLOOKUP(F1076&amp;E1076,'Атрибут-ТОД2'!F:F,1,0)</f>
        <v>#N/A</v>
      </c>
      <c r="O1076" s="27" t="e">
        <f>IF(ISNA(VLOOKUP(E:E,'Мегавитрина на 21.09'!C:H,1,0)), VLOOKUP(E:E,'Мегавитрина на 21.09'!D:H,1,0),VLOOKUP(E:E,'Мегавитрина на 21.09'!C:H,1,0))</f>
        <v>#N/A</v>
      </c>
      <c r="P1076" s="27" t="e">
        <f>IF(ISNA(VLOOKUP(E:E,'Мегавитрина на 21.09'!C:H,2,0)), VLOOKUP(E:E,'Мегавитрина на 21.09'!D:H,1,0),VLOOKUP(E:E,'Мегавитрина на 21.09'!C:H,2,0))</f>
        <v>#N/A</v>
      </c>
      <c r="Q1076" s="27" t="e">
        <f>IF(ISNA(VLOOKUP(E:E,'Мегавитрина на 21.09'!C:H,3,0)), VLOOKUP(E:E,'Мегавитрина на 21.09'!D:H,2,0),VLOOKUP(E:E,'Мегавитрина на 21.09'!C:H,3,0))</f>
        <v>#N/A</v>
      </c>
      <c r="R1076" s="27" t="e">
        <f>IF(ISNA(VLOOKUP(E:E,'Мегавитрина на 21.09'!C:H,4,0)), VLOOKUP(E:E,'Мегавитрина на 21.09'!D:H,3,0),VLOOKUP(E:E,'Мегавитрина на 21.09'!C:H,4,0))</f>
        <v>#N/A</v>
      </c>
      <c r="S1076" t="e">
        <f>IF(ISNA(VLOOKUP(E:E,'Мегавитрина на 21.09'!C:H,5,0)), VLOOKUP(E:E,'Мегавитрина на 21.09'!D:H,4,0),VLOOKUP(E:E,'Мегавитрина на 21.09'!C:H,5,0))</f>
        <v>#N/A</v>
      </c>
      <c r="T1076" t="e">
        <f>IF(ISNA(VLOOKUP(E:E,'Мегавитрина на 21.09'!C:H,6,0)), VLOOKUP(E:E,'Мегавитрина на 21.09'!D:H,5,0),VLOOKUP(E:E,'Мегавитрина на 21.09'!C:H,6,0))</f>
        <v>#N/A</v>
      </c>
    </row>
    <row r="1077" spans="1:20" ht="20.100000000000001" hidden="1" customHeight="1">
      <c r="A1077">
        <v>3</v>
      </c>
      <c r="B1077">
        <v>1076</v>
      </c>
      <c r="C1077" t="s">
        <v>1683</v>
      </c>
      <c r="D1077" t="s">
        <v>550</v>
      </c>
      <c r="E1077" t="s">
        <v>2</v>
      </c>
      <c r="F1077" t="s">
        <v>1683</v>
      </c>
      <c r="I1077" t="s">
        <v>506</v>
      </c>
      <c r="J1077" s="9" t="s">
        <v>264</v>
      </c>
      <c r="L1077" t="e">
        <f>VLOOKUP(F1077&amp;E1077,'Атрибут-ТОД2'!F:F,1,0)</f>
        <v>#N/A</v>
      </c>
      <c r="O1077" s="27" t="e">
        <f>IF(ISNA(VLOOKUP(E:E,'Мегавитрина на 21.09'!C:H,1,0)), VLOOKUP(E:E,'Мегавитрина на 21.09'!D:H,1,0),VLOOKUP(E:E,'Мегавитрина на 21.09'!C:H,1,0))</f>
        <v>#N/A</v>
      </c>
      <c r="P1077" s="27" t="e">
        <f>IF(ISNA(VLOOKUP(E:E,'Мегавитрина на 21.09'!C:H,2,0)), VLOOKUP(E:E,'Мегавитрина на 21.09'!D:H,1,0),VLOOKUP(E:E,'Мегавитрина на 21.09'!C:H,2,0))</f>
        <v>#N/A</v>
      </c>
      <c r="Q1077" s="27" t="e">
        <f>IF(ISNA(VLOOKUP(E:E,'Мегавитрина на 21.09'!C:H,3,0)), VLOOKUP(E:E,'Мегавитрина на 21.09'!D:H,2,0),VLOOKUP(E:E,'Мегавитрина на 21.09'!C:H,3,0))</f>
        <v>#N/A</v>
      </c>
      <c r="R1077" s="27" t="e">
        <f>IF(ISNA(VLOOKUP(E:E,'Мегавитрина на 21.09'!C:H,4,0)), VLOOKUP(E:E,'Мегавитрина на 21.09'!D:H,3,0),VLOOKUP(E:E,'Мегавитрина на 21.09'!C:H,4,0))</f>
        <v>#N/A</v>
      </c>
      <c r="S1077" t="e">
        <f>IF(ISNA(VLOOKUP(E:E,'Мегавитрина на 21.09'!C:H,5,0)), VLOOKUP(E:E,'Мегавитрина на 21.09'!D:H,4,0),VLOOKUP(E:E,'Мегавитрина на 21.09'!C:H,5,0))</f>
        <v>#N/A</v>
      </c>
      <c r="T1077" t="e">
        <f>IF(ISNA(VLOOKUP(E:E,'Мегавитрина на 21.09'!C:H,6,0)), VLOOKUP(E:E,'Мегавитрина на 21.09'!D:H,5,0),VLOOKUP(E:E,'Мегавитрина на 21.09'!C:H,6,0))</f>
        <v>#N/A</v>
      </c>
    </row>
    <row r="1078" spans="1:20" ht="20.100000000000001" hidden="1" customHeight="1">
      <c r="A1078">
        <v>3</v>
      </c>
      <c r="B1078">
        <v>1077</v>
      </c>
      <c r="C1078" t="s">
        <v>1683</v>
      </c>
      <c r="D1078" t="s">
        <v>550</v>
      </c>
      <c r="E1078" t="s">
        <v>1414</v>
      </c>
      <c r="F1078" t="s">
        <v>1683</v>
      </c>
      <c r="J1078" s="9" t="s">
        <v>264</v>
      </c>
      <c r="L1078" t="e">
        <f>VLOOKUP(F1078&amp;E1078,'Атрибут-ТОД2'!F:F,1,0)</f>
        <v>#N/A</v>
      </c>
      <c r="O1078" s="27" t="e">
        <f>IF(ISNA(VLOOKUP(E:E,'Мегавитрина на 21.09'!C:H,1,0)), VLOOKUP(E:E,'Мегавитрина на 21.09'!D:H,1,0),VLOOKUP(E:E,'Мегавитрина на 21.09'!C:H,1,0))</f>
        <v>#N/A</v>
      </c>
      <c r="P1078" s="27" t="e">
        <f>IF(ISNA(VLOOKUP(E:E,'Мегавитрина на 21.09'!C:H,2,0)), VLOOKUP(E:E,'Мегавитрина на 21.09'!D:H,1,0),VLOOKUP(E:E,'Мегавитрина на 21.09'!C:H,2,0))</f>
        <v>#N/A</v>
      </c>
      <c r="Q1078" s="27" t="e">
        <f>IF(ISNA(VLOOKUP(E:E,'Мегавитрина на 21.09'!C:H,3,0)), VLOOKUP(E:E,'Мегавитрина на 21.09'!D:H,2,0),VLOOKUP(E:E,'Мегавитрина на 21.09'!C:H,3,0))</f>
        <v>#N/A</v>
      </c>
      <c r="R1078" s="27" t="e">
        <f>IF(ISNA(VLOOKUP(E:E,'Мегавитрина на 21.09'!C:H,4,0)), VLOOKUP(E:E,'Мегавитрина на 21.09'!D:H,3,0),VLOOKUP(E:E,'Мегавитрина на 21.09'!C:H,4,0))</f>
        <v>#N/A</v>
      </c>
      <c r="S1078" t="e">
        <f>IF(ISNA(VLOOKUP(E:E,'Мегавитрина на 21.09'!C:H,5,0)), VLOOKUP(E:E,'Мегавитрина на 21.09'!D:H,4,0),VLOOKUP(E:E,'Мегавитрина на 21.09'!C:H,5,0))</f>
        <v>#N/A</v>
      </c>
      <c r="T1078" t="e">
        <f>IF(ISNA(VLOOKUP(E:E,'Мегавитрина на 21.09'!C:H,6,0)), VLOOKUP(E:E,'Мегавитрина на 21.09'!D:H,5,0),VLOOKUP(E:E,'Мегавитрина на 21.09'!C:H,6,0))</f>
        <v>#N/A</v>
      </c>
    </row>
    <row r="1079" spans="1:20" ht="20.100000000000001" hidden="1" customHeight="1">
      <c r="A1079">
        <v>3</v>
      </c>
      <c r="B1079">
        <v>1078</v>
      </c>
      <c r="C1079" t="s">
        <v>1683</v>
      </c>
      <c r="D1079" t="s">
        <v>550</v>
      </c>
      <c r="E1079" t="s">
        <v>1415</v>
      </c>
      <c r="F1079" t="s">
        <v>1683</v>
      </c>
      <c r="J1079" s="9" t="s">
        <v>264</v>
      </c>
      <c r="L1079" t="e">
        <f>VLOOKUP(F1079&amp;E1079,'Атрибут-ТОД2'!F:F,1,0)</f>
        <v>#N/A</v>
      </c>
      <c r="O1079" s="27" t="e">
        <f>IF(ISNA(VLOOKUP(E:E,'Мегавитрина на 21.09'!C:H,1,0)), VLOOKUP(E:E,'Мегавитрина на 21.09'!D:H,1,0),VLOOKUP(E:E,'Мегавитрина на 21.09'!C:H,1,0))</f>
        <v>#N/A</v>
      </c>
      <c r="P1079" s="27" t="e">
        <f>IF(ISNA(VLOOKUP(E:E,'Мегавитрина на 21.09'!C:H,2,0)), VLOOKUP(E:E,'Мегавитрина на 21.09'!D:H,1,0),VLOOKUP(E:E,'Мегавитрина на 21.09'!C:H,2,0))</f>
        <v>#N/A</v>
      </c>
      <c r="Q1079" s="27" t="e">
        <f>IF(ISNA(VLOOKUP(E:E,'Мегавитрина на 21.09'!C:H,3,0)), VLOOKUP(E:E,'Мегавитрина на 21.09'!D:H,2,0),VLOOKUP(E:E,'Мегавитрина на 21.09'!C:H,3,0))</f>
        <v>#N/A</v>
      </c>
      <c r="R1079" s="27" t="e">
        <f>IF(ISNA(VLOOKUP(E:E,'Мегавитрина на 21.09'!C:H,4,0)), VLOOKUP(E:E,'Мегавитрина на 21.09'!D:H,3,0),VLOOKUP(E:E,'Мегавитрина на 21.09'!C:H,4,0))</f>
        <v>#N/A</v>
      </c>
      <c r="S1079" t="e">
        <f>IF(ISNA(VLOOKUP(E:E,'Мегавитрина на 21.09'!C:H,5,0)), VLOOKUP(E:E,'Мегавитрина на 21.09'!D:H,4,0),VLOOKUP(E:E,'Мегавитрина на 21.09'!C:H,5,0))</f>
        <v>#N/A</v>
      </c>
      <c r="T1079" t="e">
        <f>IF(ISNA(VLOOKUP(E:E,'Мегавитрина на 21.09'!C:H,6,0)), VLOOKUP(E:E,'Мегавитрина на 21.09'!D:H,5,0),VLOOKUP(E:E,'Мегавитрина на 21.09'!C:H,6,0))</f>
        <v>#N/A</v>
      </c>
    </row>
    <row r="1080" spans="1:20" ht="20.100000000000001" hidden="1" customHeight="1">
      <c r="A1080">
        <v>3</v>
      </c>
      <c r="B1080">
        <v>1079</v>
      </c>
      <c r="C1080" t="s">
        <v>1683</v>
      </c>
      <c r="D1080" t="s">
        <v>550</v>
      </c>
      <c r="E1080" t="s">
        <v>1416</v>
      </c>
      <c r="F1080" t="s">
        <v>1683</v>
      </c>
      <c r="J1080" s="9" t="s">
        <v>264</v>
      </c>
      <c r="L1080" t="e">
        <f>VLOOKUP(F1080&amp;E1080,'Атрибут-ТОД2'!F:F,1,0)</f>
        <v>#N/A</v>
      </c>
      <c r="O1080" s="27" t="e">
        <f>IF(ISNA(VLOOKUP(E:E,'Мегавитрина на 21.09'!C:H,1,0)), VLOOKUP(E:E,'Мегавитрина на 21.09'!D:H,1,0),VLOOKUP(E:E,'Мегавитрина на 21.09'!C:H,1,0))</f>
        <v>#N/A</v>
      </c>
      <c r="P1080" s="27" t="e">
        <f>IF(ISNA(VLOOKUP(E:E,'Мегавитрина на 21.09'!C:H,2,0)), VLOOKUP(E:E,'Мегавитрина на 21.09'!D:H,1,0),VLOOKUP(E:E,'Мегавитрина на 21.09'!C:H,2,0))</f>
        <v>#N/A</v>
      </c>
      <c r="Q1080" s="27" t="e">
        <f>IF(ISNA(VLOOKUP(E:E,'Мегавитрина на 21.09'!C:H,3,0)), VLOOKUP(E:E,'Мегавитрина на 21.09'!D:H,2,0),VLOOKUP(E:E,'Мегавитрина на 21.09'!C:H,3,0))</f>
        <v>#N/A</v>
      </c>
      <c r="R1080" s="27" t="e">
        <f>IF(ISNA(VLOOKUP(E:E,'Мегавитрина на 21.09'!C:H,4,0)), VLOOKUP(E:E,'Мегавитрина на 21.09'!D:H,3,0),VLOOKUP(E:E,'Мегавитрина на 21.09'!C:H,4,0))</f>
        <v>#N/A</v>
      </c>
      <c r="S1080" t="e">
        <f>IF(ISNA(VLOOKUP(E:E,'Мегавитрина на 21.09'!C:H,5,0)), VLOOKUP(E:E,'Мегавитрина на 21.09'!D:H,4,0),VLOOKUP(E:E,'Мегавитрина на 21.09'!C:H,5,0))</f>
        <v>#N/A</v>
      </c>
      <c r="T1080" t="e">
        <f>IF(ISNA(VLOOKUP(E:E,'Мегавитрина на 21.09'!C:H,6,0)), VLOOKUP(E:E,'Мегавитрина на 21.09'!D:H,5,0),VLOOKUP(E:E,'Мегавитрина на 21.09'!C:H,6,0))</f>
        <v>#N/A</v>
      </c>
    </row>
    <row r="1081" spans="1:20" ht="20.100000000000001" hidden="1" customHeight="1">
      <c r="A1081">
        <v>3</v>
      </c>
      <c r="B1081">
        <v>1080</v>
      </c>
      <c r="C1081" t="s">
        <v>1683</v>
      </c>
      <c r="D1081" t="s">
        <v>550</v>
      </c>
      <c r="E1081" t="s">
        <v>1417</v>
      </c>
      <c r="F1081" t="s">
        <v>1683</v>
      </c>
      <c r="I1081" t="s">
        <v>2423</v>
      </c>
      <c r="J1081" s="9" t="s">
        <v>264</v>
      </c>
      <c r="L1081" t="e">
        <f>VLOOKUP(F1081&amp;E1081,'Атрибут-ТОД2'!F:F,1,0)</f>
        <v>#N/A</v>
      </c>
      <c r="O1081" s="27" t="e">
        <f>IF(ISNA(VLOOKUP(E:E,'Мегавитрина на 21.09'!C:H,1,0)), VLOOKUP(E:E,'Мегавитрина на 21.09'!D:H,1,0),VLOOKUP(E:E,'Мегавитрина на 21.09'!C:H,1,0))</f>
        <v>#N/A</v>
      </c>
      <c r="P1081" s="27" t="e">
        <f>IF(ISNA(VLOOKUP(E:E,'Мегавитрина на 21.09'!C:H,2,0)), VLOOKUP(E:E,'Мегавитрина на 21.09'!D:H,1,0),VLOOKUP(E:E,'Мегавитрина на 21.09'!C:H,2,0))</f>
        <v>#N/A</v>
      </c>
      <c r="Q1081" s="27" t="e">
        <f>IF(ISNA(VLOOKUP(E:E,'Мегавитрина на 21.09'!C:H,3,0)), VLOOKUP(E:E,'Мегавитрина на 21.09'!D:H,2,0),VLOOKUP(E:E,'Мегавитрина на 21.09'!C:H,3,0))</f>
        <v>#N/A</v>
      </c>
      <c r="R1081" s="27" t="e">
        <f>IF(ISNA(VLOOKUP(E:E,'Мегавитрина на 21.09'!C:H,4,0)), VLOOKUP(E:E,'Мегавитрина на 21.09'!D:H,3,0),VLOOKUP(E:E,'Мегавитрина на 21.09'!C:H,4,0))</f>
        <v>#N/A</v>
      </c>
      <c r="S1081" t="e">
        <f>IF(ISNA(VLOOKUP(E:E,'Мегавитрина на 21.09'!C:H,5,0)), VLOOKUP(E:E,'Мегавитрина на 21.09'!D:H,4,0),VLOOKUP(E:E,'Мегавитрина на 21.09'!C:H,5,0))</f>
        <v>#N/A</v>
      </c>
      <c r="T1081" t="e">
        <f>IF(ISNA(VLOOKUP(E:E,'Мегавитрина на 21.09'!C:H,6,0)), VLOOKUP(E:E,'Мегавитрина на 21.09'!D:H,5,0),VLOOKUP(E:E,'Мегавитрина на 21.09'!C:H,6,0))</f>
        <v>#N/A</v>
      </c>
    </row>
    <row r="1082" spans="1:20" ht="20.100000000000001" hidden="1" customHeight="1">
      <c r="A1082">
        <v>3</v>
      </c>
      <c r="B1082">
        <v>1081</v>
      </c>
      <c r="C1082" t="s">
        <v>1683</v>
      </c>
      <c r="D1082" t="s">
        <v>550</v>
      </c>
      <c r="E1082" t="s">
        <v>1418</v>
      </c>
      <c r="F1082" t="s">
        <v>1683</v>
      </c>
      <c r="H1082">
        <f>VLOOKUP(E1082,'Атрибут-ТОД'!B:F,3,0)</f>
        <v>0</v>
      </c>
      <c r="J1082" s="9" t="s">
        <v>264</v>
      </c>
      <c r="K1082" t="s">
        <v>2741</v>
      </c>
      <c r="L1082" t="str">
        <f>VLOOKUP(F1082&amp;E1082,'Атрибут-ТОД2'!F:F,1,0)</f>
        <v>SBX_RETAIL_MP_DM.ft_clnt_aggr_dailyprd_lst_prod</v>
      </c>
      <c r="O1082" s="27" t="e">
        <f>IF(ISNA(VLOOKUP(E:E,'Мегавитрина на 21.09'!C:H,1,0)), VLOOKUP(E:E,'Мегавитрина на 21.09'!D:H,1,0),VLOOKUP(E:E,'Мегавитрина на 21.09'!C:H,1,0))</f>
        <v>#N/A</v>
      </c>
      <c r="P1082" s="27" t="e">
        <f>IF(ISNA(VLOOKUP(E:E,'Мегавитрина на 21.09'!C:H,2,0)), VLOOKUP(E:E,'Мегавитрина на 21.09'!D:H,1,0),VLOOKUP(E:E,'Мегавитрина на 21.09'!C:H,2,0))</f>
        <v>#N/A</v>
      </c>
      <c r="Q1082" s="27" t="e">
        <f>IF(ISNA(VLOOKUP(E:E,'Мегавитрина на 21.09'!C:H,3,0)), VLOOKUP(E:E,'Мегавитрина на 21.09'!D:H,2,0),VLOOKUP(E:E,'Мегавитрина на 21.09'!C:H,3,0))</f>
        <v>#N/A</v>
      </c>
      <c r="R1082" s="27" t="e">
        <f>IF(ISNA(VLOOKUP(E:E,'Мегавитрина на 21.09'!C:H,4,0)), VLOOKUP(E:E,'Мегавитрина на 21.09'!D:H,3,0),VLOOKUP(E:E,'Мегавитрина на 21.09'!C:H,4,0))</f>
        <v>#N/A</v>
      </c>
      <c r="S1082" t="e">
        <f>IF(ISNA(VLOOKUP(E:E,'Мегавитрина на 21.09'!C:H,5,0)), VLOOKUP(E:E,'Мегавитрина на 21.09'!D:H,4,0),VLOOKUP(E:E,'Мегавитрина на 21.09'!C:H,5,0))</f>
        <v>#N/A</v>
      </c>
      <c r="T1082" t="e">
        <f>IF(ISNA(VLOOKUP(E:E,'Мегавитрина на 21.09'!C:H,6,0)), VLOOKUP(E:E,'Мегавитрина на 21.09'!D:H,5,0),VLOOKUP(E:E,'Мегавитрина на 21.09'!C:H,6,0))</f>
        <v>#N/A</v>
      </c>
    </row>
    <row r="1083" spans="1:20" ht="20.100000000000001" hidden="1" customHeight="1">
      <c r="A1083">
        <v>3</v>
      </c>
      <c r="B1083">
        <v>1082</v>
      </c>
      <c r="C1083" t="s">
        <v>1683</v>
      </c>
      <c r="D1083" t="s">
        <v>550</v>
      </c>
      <c r="E1083" t="s">
        <v>1419</v>
      </c>
      <c r="F1083" t="s">
        <v>1683</v>
      </c>
      <c r="J1083" s="9" t="s">
        <v>264</v>
      </c>
      <c r="L1083" t="e">
        <f>VLOOKUP(F1083&amp;E1083,'Атрибут-ТОД2'!F:F,1,0)</f>
        <v>#N/A</v>
      </c>
      <c r="O1083" s="27" t="e">
        <f>IF(ISNA(VLOOKUP(E:E,'Мегавитрина на 21.09'!C:H,1,0)), VLOOKUP(E:E,'Мегавитрина на 21.09'!D:H,1,0),VLOOKUP(E:E,'Мегавитрина на 21.09'!C:H,1,0))</f>
        <v>#N/A</v>
      </c>
      <c r="P1083" s="27" t="e">
        <f>IF(ISNA(VLOOKUP(E:E,'Мегавитрина на 21.09'!C:H,2,0)), VLOOKUP(E:E,'Мегавитрина на 21.09'!D:H,1,0),VLOOKUP(E:E,'Мегавитрина на 21.09'!C:H,2,0))</f>
        <v>#N/A</v>
      </c>
      <c r="Q1083" s="27" t="e">
        <f>IF(ISNA(VLOOKUP(E:E,'Мегавитрина на 21.09'!C:H,3,0)), VLOOKUP(E:E,'Мегавитрина на 21.09'!D:H,2,0),VLOOKUP(E:E,'Мегавитрина на 21.09'!C:H,3,0))</f>
        <v>#N/A</v>
      </c>
      <c r="R1083" s="27" t="e">
        <f>IF(ISNA(VLOOKUP(E:E,'Мегавитрина на 21.09'!C:H,4,0)), VLOOKUP(E:E,'Мегавитрина на 21.09'!D:H,3,0),VLOOKUP(E:E,'Мегавитрина на 21.09'!C:H,4,0))</f>
        <v>#N/A</v>
      </c>
      <c r="S1083" t="e">
        <f>IF(ISNA(VLOOKUP(E:E,'Мегавитрина на 21.09'!C:H,5,0)), VLOOKUP(E:E,'Мегавитрина на 21.09'!D:H,4,0),VLOOKUP(E:E,'Мегавитрина на 21.09'!C:H,5,0))</f>
        <v>#N/A</v>
      </c>
      <c r="T1083" t="e">
        <f>IF(ISNA(VLOOKUP(E:E,'Мегавитрина на 21.09'!C:H,6,0)), VLOOKUP(E:E,'Мегавитрина на 21.09'!D:H,5,0),VLOOKUP(E:E,'Мегавитрина на 21.09'!C:H,6,0))</f>
        <v>#N/A</v>
      </c>
    </row>
    <row r="1084" spans="1:20" ht="20.100000000000001" hidden="1" customHeight="1">
      <c r="A1084">
        <v>3</v>
      </c>
      <c r="B1084">
        <v>1083</v>
      </c>
      <c r="C1084" t="s">
        <v>1683</v>
      </c>
      <c r="D1084" t="s">
        <v>550</v>
      </c>
      <c r="E1084" t="s">
        <v>1420</v>
      </c>
      <c r="F1084" t="s">
        <v>1683</v>
      </c>
      <c r="J1084" s="9" t="s">
        <v>264</v>
      </c>
      <c r="L1084" t="e">
        <f>VLOOKUP(F1084&amp;E1084,'Атрибут-ТОД2'!F:F,1,0)</f>
        <v>#N/A</v>
      </c>
      <c r="O1084" s="27" t="e">
        <f>IF(ISNA(VLOOKUP(E:E,'Мегавитрина на 21.09'!C:H,1,0)), VLOOKUP(E:E,'Мегавитрина на 21.09'!D:H,1,0),VLOOKUP(E:E,'Мегавитрина на 21.09'!C:H,1,0))</f>
        <v>#N/A</v>
      </c>
      <c r="P1084" s="27" t="e">
        <f>IF(ISNA(VLOOKUP(E:E,'Мегавитрина на 21.09'!C:H,2,0)), VLOOKUP(E:E,'Мегавитрина на 21.09'!D:H,1,0),VLOOKUP(E:E,'Мегавитрина на 21.09'!C:H,2,0))</f>
        <v>#N/A</v>
      </c>
      <c r="Q1084" s="27" t="e">
        <f>IF(ISNA(VLOOKUP(E:E,'Мегавитрина на 21.09'!C:H,3,0)), VLOOKUP(E:E,'Мегавитрина на 21.09'!D:H,2,0),VLOOKUP(E:E,'Мегавитрина на 21.09'!C:H,3,0))</f>
        <v>#N/A</v>
      </c>
      <c r="R1084" s="27" t="e">
        <f>IF(ISNA(VLOOKUP(E:E,'Мегавитрина на 21.09'!C:H,4,0)), VLOOKUP(E:E,'Мегавитрина на 21.09'!D:H,3,0),VLOOKUP(E:E,'Мегавитрина на 21.09'!C:H,4,0))</f>
        <v>#N/A</v>
      </c>
      <c r="S1084" t="e">
        <f>IF(ISNA(VLOOKUP(E:E,'Мегавитрина на 21.09'!C:H,5,0)), VLOOKUP(E:E,'Мегавитрина на 21.09'!D:H,4,0),VLOOKUP(E:E,'Мегавитрина на 21.09'!C:H,5,0))</f>
        <v>#N/A</v>
      </c>
      <c r="T1084" t="e">
        <f>IF(ISNA(VLOOKUP(E:E,'Мегавитрина на 21.09'!C:H,6,0)), VLOOKUP(E:E,'Мегавитрина на 21.09'!D:H,5,0),VLOOKUP(E:E,'Мегавитрина на 21.09'!C:H,6,0))</f>
        <v>#N/A</v>
      </c>
    </row>
    <row r="1085" spans="1:20" ht="20.100000000000001" hidden="1" customHeight="1">
      <c r="A1085">
        <v>3</v>
      </c>
      <c r="B1085">
        <v>1084</v>
      </c>
      <c r="C1085" t="s">
        <v>1683</v>
      </c>
      <c r="D1085" t="s">
        <v>550</v>
      </c>
      <c r="E1085" t="s">
        <v>1421</v>
      </c>
      <c r="F1085" t="s">
        <v>1683</v>
      </c>
      <c r="J1085" s="9" t="s">
        <v>264</v>
      </c>
      <c r="L1085" t="e">
        <f>VLOOKUP(F1085&amp;E1085,'Атрибут-ТОД2'!F:F,1,0)</f>
        <v>#N/A</v>
      </c>
      <c r="O1085" s="27" t="e">
        <f>IF(ISNA(VLOOKUP(E:E,'Мегавитрина на 21.09'!C:H,1,0)), VLOOKUP(E:E,'Мегавитрина на 21.09'!D:H,1,0),VLOOKUP(E:E,'Мегавитрина на 21.09'!C:H,1,0))</f>
        <v>#N/A</v>
      </c>
      <c r="P1085" s="27" t="e">
        <f>IF(ISNA(VLOOKUP(E:E,'Мегавитрина на 21.09'!C:H,2,0)), VLOOKUP(E:E,'Мегавитрина на 21.09'!D:H,1,0),VLOOKUP(E:E,'Мегавитрина на 21.09'!C:H,2,0))</f>
        <v>#N/A</v>
      </c>
      <c r="Q1085" s="27" t="e">
        <f>IF(ISNA(VLOOKUP(E:E,'Мегавитрина на 21.09'!C:H,3,0)), VLOOKUP(E:E,'Мегавитрина на 21.09'!D:H,2,0),VLOOKUP(E:E,'Мегавитрина на 21.09'!C:H,3,0))</f>
        <v>#N/A</v>
      </c>
      <c r="R1085" s="27" t="e">
        <f>IF(ISNA(VLOOKUP(E:E,'Мегавитрина на 21.09'!C:H,4,0)), VLOOKUP(E:E,'Мегавитрина на 21.09'!D:H,3,0),VLOOKUP(E:E,'Мегавитрина на 21.09'!C:H,4,0))</f>
        <v>#N/A</v>
      </c>
      <c r="S1085" t="e">
        <f>IF(ISNA(VLOOKUP(E:E,'Мегавитрина на 21.09'!C:H,5,0)), VLOOKUP(E:E,'Мегавитрина на 21.09'!D:H,4,0),VLOOKUP(E:E,'Мегавитрина на 21.09'!C:H,5,0))</f>
        <v>#N/A</v>
      </c>
      <c r="T1085" t="e">
        <f>IF(ISNA(VLOOKUP(E:E,'Мегавитрина на 21.09'!C:H,6,0)), VLOOKUP(E:E,'Мегавитрина на 21.09'!D:H,5,0),VLOOKUP(E:E,'Мегавитрина на 21.09'!C:H,6,0))</f>
        <v>#N/A</v>
      </c>
    </row>
    <row r="1086" spans="1:20" ht="20.100000000000001" hidden="1" customHeight="1">
      <c r="A1086">
        <v>3</v>
      </c>
      <c r="B1086">
        <v>1085</v>
      </c>
      <c r="C1086" t="s">
        <v>1683</v>
      </c>
      <c r="D1086" t="s">
        <v>550</v>
      </c>
      <c r="E1086" t="s">
        <v>1422</v>
      </c>
      <c r="F1086" t="s">
        <v>1683</v>
      </c>
      <c r="J1086" s="9" t="s">
        <v>264</v>
      </c>
      <c r="L1086" t="e">
        <f>VLOOKUP(F1086&amp;E1086,'Атрибут-ТОД2'!F:F,1,0)</f>
        <v>#N/A</v>
      </c>
      <c r="O1086" s="27" t="e">
        <f>IF(ISNA(VLOOKUP(E:E,'Мегавитрина на 21.09'!C:H,1,0)), VLOOKUP(E:E,'Мегавитрина на 21.09'!D:H,1,0),VLOOKUP(E:E,'Мегавитрина на 21.09'!C:H,1,0))</f>
        <v>#N/A</v>
      </c>
      <c r="P1086" s="27" t="e">
        <f>IF(ISNA(VLOOKUP(E:E,'Мегавитрина на 21.09'!C:H,2,0)), VLOOKUP(E:E,'Мегавитрина на 21.09'!D:H,1,0),VLOOKUP(E:E,'Мегавитрина на 21.09'!C:H,2,0))</f>
        <v>#N/A</v>
      </c>
      <c r="Q1086" s="27" t="e">
        <f>IF(ISNA(VLOOKUP(E:E,'Мегавитрина на 21.09'!C:H,3,0)), VLOOKUP(E:E,'Мегавитрина на 21.09'!D:H,2,0),VLOOKUP(E:E,'Мегавитрина на 21.09'!C:H,3,0))</f>
        <v>#N/A</v>
      </c>
      <c r="R1086" s="27" t="e">
        <f>IF(ISNA(VLOOKUP(E:E,'Мегавитрина на 21.09'!C:H,4,0)), VLOOKUP(E:E,'Мегавитрина на 21.09'!D:H,3,0),VLOOKUP(E:E,'Мегавитрина на 21.09'!C:H,4,0))</f>
        <v>#N/A</v>
      </c>
      <c r="S1086" t="e">
        <f>IF(ISNA(VLOOKUP(E:E,'Мегавитрина на 21.09'!C:H,5,0)), VLOOKUP(E:E,'Мегавитрина на 21.09'!D:H,4,0),VLOOKUP(E:E,'Мегавитрина на 21.09'!C:H,5,0))</f>
        <v>#N/A</v>
      </c>
      <c r="T1086" t="e">
        <f>IF(ISNA(VLOOKUP(E:E,'Мегавитрина на 21.09'!C:H,6,0)), VLOOKUP(E:E,'Мегавитрина на 21.09'!D:H,5,0),VLOOKUP(E:E,'Мегавитрина на 21.09'!C:H,6,0))</f>
        <v>#N/A</v>
      </c>
    </row>
    <row r="1087" spans="1:20" ht="20.100000000000001" hidden="1" customHeight="1">
      <c r="A1087">
        <v>3</v>
      </c>
      <c r="B1087">
        <v>1086</v>
      </c>
      <c r="C1087" t="s">
        <v>1683</v>
      </c>
      <c r="D1087" t="s">
        <v>550</v>
      </c>
      <c r="E1087" t="s">
        <v>1423</v>
      </c>
      <c r="F1087" t="s">
        <v>1683</v>
      </c>
      <c r="J1087" s="9" t="s">
        <v>264</v>
      </c>
      <c r="L1087" t="e">
        <f>VLOOKUP(F1087&amp;E1087,'Атрибут-ТОД2'!F:F,1,0)</f>
        <v>#N/A</v>
      </c>
      <c r="O1087" s="27" t="e">
        <f>IF(ISNA(VLOOKUP(E:E,'Мегавитрина на 21.09'!C:H,1,0)), VLOOKUP(E:E,'Мегавитрина на 21.09'!D:H,1,0),VLOOKUP(E:E,'Мегавитрина на 21.09'!C:H,1,0))</f>
        <v>#N/A</v>
      </c>
      <c r="P1087" s="27" t="e">
        <f>IF(ISNA(VLOOKUP(E:E,'Мегавитрина на 21.09'!C:H,2,0)), VLOOKUP(E:E,'Мегавитрина на 21.09'!D:H,1,0),VLOOKUP(E:E,'Мегавитрина на 21.09'!C:H,2,0))</f>
        <v>#N/A</v>
      </c>
      <c r="Q1087" s="27" t="e">
        <f>IF(ISNA(VLOOKUP(E:E,'Мегавитрина на 21.09'!C:H,3,0)), VLOOKUP(E:E,'Мегавитрина на 21.09'!D:H,2,0),VLOOKUP(E:E,'Мегавитрина на 21.09'!C:H,3,0))</f>
        <v>#N/A</v>
      </c>
      <c r="R1087" s="27" t="e">
        <f>IF(ISNA(VLOOKUP(E:E,'Мегавитрина на 21.09'!C:H,4,0)), VLOOKUP(E:E,'Мегавитрина на 21.09'!D:H,3,0),VLOOKUP(E:E,'Мегавитрина на 21.09'!C:H,4,0))</f>
        <v>#N/A</v>
      </c>
      <c r="S1087" t="e">
        <f>IF(ISNA(VLOOKUP(E:E,'Мегавитрина на 21.09'!C:H,5,0)), VLOOKUP(E:E,'Мегавитрина на 21.09'!D:H,4,0),VLOOKUP(E:E,'Мегавитрина на 21.09'!C:H,5,0))</f>
        <v>#N/A</v>
      </c>
      <c r="T1087" t="e">
        <f>IF(ISNA(VLOOKUP(E:E,'Мегавитрина на 21.09'!C:H,6,0)), VLOOKUP(E:E,'Мегавитрина на 21.09'!D:H,5,0),VLOOKUP(E:E,'Мегавитрина на 21.09'!C:H,6,0))</f>
        <v>#N/A</v>
      </c>
    </row>
    <row r="1088" spans="1:20" ht="20.100000000000001" hidden="1" customHeight="1">
      <c r="A1088">
        <v>3</v>
      </c>
      <c r="B1088">
        <v>1087</v>
      </c>
      <c r="C1088" t="s">
        <v>1683</v>
      </c>
      <c r="D1088" t="s">
        <v>550</v>
      </c>
      <c r="E1088" t="s">
        <v>1424</v>
      </c>
      <c r="F1088" t="s">
        <v>1683</v>
      </c>
      <c r="J1088" s="9" t="s">
        <v>264</v>
      </c>
      <c r="L1088" t="e">
        <f>VLOOKUP(F1088&amp;E1088,'Атрибут-ТОД2'!F:F,1,0)</f>
        <v>#N/A</v>
      </c>
      <c r="O1088" s="27" t="e">
        <f>IF(ISNA(VLOOKUP(E:E,'Мегавитрина на 21.09'!C:H,1,0)), VLOOKUP(E:E,'Мегавитрина на 21.09'!D:H,1,0),VLOOKUP(E:E,'Мегавитрина на 21.09'!C:H,1,0))</f>
        <v>#N/A</v>
      </c>
      <c r="P1088" s="27" t="e">
        <f>IF(ISNA(VLOOKUP(E:E,'Мегавитрина на 21.09'!C:H,2,0)), VLOOKUP(E:E,'Мегавитрина на 21.09'!D:H,1,0),VLOOKUP(E:E,'Мегавитрина на 21.09'!C:H,2,0))</f>
        <v>#N/A</v>
      </c>
      <c r="Q1088" s="27" t="e">
        <f>IF(ISNA(VLOOKUP(E:E,'Мегавитрина на 21.09'!C:H,3,0)), VLOOKUP(E:E,'Мегавитрина на 21.09'!D:H,2,0),VLOOKUP(E:E,'Мегавитрина на 21.09'!C:H,3,0))</f>
        <v>#N/A</v>
      </c>
      <c r="R1088" s="27" t="e">
        <f>IF(ISNA(VLOOKUP(E:E,'Мегавитрина на 21.09'!C:H,4,0)), VLOOKUP(E:E,'Мегавитрина на 21.09'!D:H,3,0),VLOOKUP(E:E,'Мегавитрина на 21.09'!C:H,4,0))</f>
        <v>#N/A</v>
      </c>
      <c r="S1088" t="e">
        <f>IF(ISNA(VLOOKUP(E:E,'Мегавитрина на 21.09'!C:H,5,0)), VLOOKUP(E:E,'Мегавитрина на 21.09'!D:H,4,0),VLOOKUP(E:E,'Мегавитрина на 21.09'!C:H,5,0))</f>
        <v>#N/A</v>
      </c>
      <c r="T1088" t="e">
        <f>IF(ISNA(VLOOKUP(E:E,'Мегавитрина на 21.09'!C:H,6,0)), VLOOKUP(E:E,'Мегавитрина на 21.09'!D:H,5,0),VLOOKUP(E:E,'Мегавитрина на 21.09'!C:H,6,0))</f>
        <v>#N/A</v>
      </c>
    </row>
    <row r="1089" spans="1:20" ht="20.100000000000001" hidden="1" customHeight="1">
      <c r="A1089">
        <v>3</v>
      </c>
      <c r="B1089">
        <v>1088</v>
      </c>
      <c r="C1089" t="s">
        <v>1683</v>
      </c>
      <c r="D1089" t="s">
        <v>550</v>
      </c>
      <c r="E1089" t="s">
        <v>1425</v>
      </c>
      <c r="F1089" t="s">
        <v>1683</v>
      </c>
      <c r="J1089" s="9" t="s">
        <v>264</v>
      </c>
      <c r="L1089" t="e">
        <f>VLOOKUP(F1089&amp;E1089,'Атрибут-ТОД2'!F:F,1,0)</f>
        <v>#N/A</v>
      </c>
      <c r="O1089" s="27" t="e">
        <f>IF(ISNA(VLOOKUP(E:E,'Мегавитрина на 21.09'!C:H,1,0)), VLOOKUP(E:E,'Мегавитрина на 21.09'!D:H,1,0),VLOOKUP(E:E,'Мегавитрина на 21.09'!C:H,1,0))</f>
        <v>#N/A</v>
      </c>
      <c r="P1089" s="27" t="e">
        <f>IF(ISNA(VLOOKUP(E:E,'Мегавитрина на 21.09'!C:H,2,0)), VLOOKUP(E:E,'Мегавитрина на 21.09'!D:H,1,0),VLOOKUP(E:E,'Мегавитрина на 21.09'!C:H,2,0))</f>
        <v>#N/A</v>
      </c>
      <c r="Q1089" s="27" t="e">
        <f>IF(ISNA(VLOOKUP(E:E,'Мегавитрина на 21.09'!C:H,3,0)), VLOOKUP(E:E,'Мегавитрина на 21.09'!D:H,2,0),VLOOKUP(E:E,'Мегавитрина на 21.09'!C:H,3,0))</f>
        <v>#N/A</v>
      </c>
      <c r="R1089" s="27" t="e">
        <f>IF(ISNA(VLOOKUP(E:E,'Мегавитрина на 21.09'!C:H,4,0)), VLOOKUP(E:E,'Мегавитрина на 21.09'!D:H,3,0),VLOOKUP(E:E,'Мегавитрина на 21.09'!C:H,4,0))</f>
        <v>#N/A</v>
      </c>
      <c r="S1089" t="e">
        <f>IF(ISNA(VLOOKUP(E:E,'Мегавитрина на 21.09'!C:H,5,0)), VLOOKUP(E:E,'Мегавитрина на 21.09'!D:H,4,0),VLOOKUP(E:E,'Мегавитрина на 21.09'!C:H,5,0))</f>
        <v>#N/A</v>
      </c>
      <c r="T1089" t="e">
        <f>IF(ISNA(VLOOKUP(E:E,'Мегавитрина на 21.09'!C:H,6,0)), VLOOKUP(E:E,'Мегавитрина на 21.09'!D:H,5,0),VLOOKUP(E:E,'Мегавитрина на 21.09'!C:H,6,0))</f>
        <v>#N/A</v>
      </c>
    </row>
    <row r="1090" spans="1:20" ht="20.100000000000001" hidden="1" customHeight="1">
      <c r="A1090">
        <v>3</v>
      </c>
      <c r="B1090">
        <v>1089</v>
      </c>
      <c r="C1090" t="s">
        <v>1683</v>
      </c>
      <c r="D1090" t="s">
        <v>550</v>
      </c>
      <c r="E1090" t="s">
        <v>1426</v>
      </c>
      <c r="F1090" t="s">
        <v>1683</v>
      </c>
      <c r="J1090" s="9" t="s">
        <v>264</v>
      </c>
      <c r="L1090" t="e">
        <f>VLOOKUP(F1090&amp;E1090,'Атрибут-ТОД2'!F:F,1,0)</f>
        <v>#N/A</v>
      </c>
      <c r="O1090" s="27" t="e">
        <f>IF(ISNA(VLOOKUP(E:E,'Мегавитрина на 21.09'!C:H,1,0)), VLOOKUP(E:E,'Мегавитрина на 21.09'!D:H,1,0),VLOOKUP(E:E,'Мегавитрина на 21.09'!C:H,1,0))</f>
        <v>#N/A</v>
      </c>
      <c r="P1090" s="27" t="e">
        <f>IF(ISNA(VLOOKUP(E:E,'Мегавитрина на 21.09'!C:H,2,0)), VLOOKUP(E:E,'Мегавитрина на 21.09'!D:H,1,0),VLOOKUP(E:E,'Мегавитрина на 21.09'!C:H,2,0))</f>
        <v>#N/A</v>
      </c>
      <c r="Q1090" s="27" t="e">
        <f>IF(ISNA(VLOOKUP(E:E,'Мегавитрина на 21.09'!C:H,3,0)), VLOOKUP(E:E,'Мегавитрина на 21.09'!D:H,2,0),VLOOKUP(E:E,'Мегавитрина на 21.09'!C:H,3,0))</f>
        <v>#N/A</v>
      </c>
      <c r="R1090" s="27" t="e">
        <f>IF(ISNA(VLOOKUP(E:E,'Мегавитрина на 21.09'!C:H,4,0)), VLOOKUP(E:E,'Мегавитрина на 21.09'!D:H,3,0),VLOOKUP(E:E,'Мегавитрина на 21.09'!C:H,4,0))</f>
        <v>#N/A</v>
      </c>
      <c r="S1090" t="e">
        <f>IF(ISNA(VLOOKUP(E:E,'Мегавитрина на 21.09'!C:H,5,0)), VLOOKUP(E:E,'Мегавитрина на 21.09'!D:H,4,0),VLOOKUP(E:E,'Мегавитрина на 21.09'!C:H,5,0))</f>
        <v>#N/A</v>
      </c>
      <c r="T1090" t="e">
        <f>IF(ISNA(VLOOKUP(E:E,'Мегавитрина на 21.09'!C:H,6,0)), VLOOKUP(E:E,'Мегавитрина на 21.09'!D:H,5,0),VLOOKUP(E:E,'Мегавитрина на 21.09'!C:H,6,0))</f>
        <v>#N/A</v>
      </c>
    </row>
    <row r="1091" spans="1:20" ht="20.100000000000001" hidden="1" customHeight="1">
      <c r="A1091">
        <v>3</v>
      </c>
      <c r="B1091">
        <v>1090</v>
      </c>
      <c r="C1091" t="s">
        <v>1683</v>
      </c>
      <c r="D1091" t="s">
        <v>550</v>
      </c>
      <c r="E1091" t="s">
        <v>1427</v>
      </c>
      <c r="F1091" t="s">
        <v>1683</v>
      </c>
      <c r="J1091" s="9" t="s">
        <v>264</v>
      </c>
      <c r="L1091" t="e">
        <f>VLOOKUP(F1091&amp;E1091,'Атрибут-ТОД2'!F:F,1,0)</f>
        <v>#N/A</v>
      </c>
      <c r="O1091" s="27" t="e">
        <f>IF(ISNA(VLOOKUP(E:E,'Мегавитрина на 21.09'!C:H,1,0)), VLOOKUP(E:E,'Мегавитрина на 21.09'!D:H,1,0),VLOOKUP(E:E,'Мегавитрина на 21.09'!C:H,1,0))</f>
        <v>#N/A</v>
      </c>
      <c r="P1091" s="27" t="e">
        <f>IF(ISNA(VLOOKUP(E:E,'Мегавитрина на 21.09'!C:H,2,0)), VLOOKUP(E:E,'Мегавитрина на 21.09'!D:H,1,0),VLOOKUP(E:E,'Мегавитрина на 21.09'!C:H,2,0))</f>
        <v>#N/A</v>
      </c>
      <c r="Q1091" s="27" t="e">
        <f>IF(ISNA(VLOOKUP(E:E,'Мегавитрина на 21.09'!C:H,3,0)), VLOOKUP(E:E,'Мегавитрина на 21.09'!D:H,2,0),VLOOKUP(E:E,'Мегавитрина на 21.09'!C:H,3,0))</f>
        <v>#N/A</v>
      </c>
      <c r="R1091" s="27" t="e">
        <f>IF(ISNA(VLOOKUP(E:E,'Мегавитрина на 21.09'!C:H,4,0)), VLOOKUP(E:E,'Мегавитрина на 21.09'!D:H,3,0),VLOOKUP(E:E,'Мегавитрина на 21.09'!C:H,4,0))</f>
        <v>#N/A</v>
      </c>
      <c r="S1091" t="e">
        <f>IF(ISNA(VLOOKUP(E:E,'Мегавитрина на 21.09'!C:H,5,0)), VLOOKUP(E:E,'Мегавитрина на 21.09'!D:H,4,0),VLOOKUP(E:E,'Мегавитрина на 21.09'!C:H,5,0))</f>
        <v>#N/A</v>
      </c>
      <c r="T1091" t="e">
        <f>IF(ISNA(VLOOKUP(E:E,'Мегавитрина на 21.09'!C:H,6,0)), VLOOKUP(E:E,'Мегавитрина на 21.09'!D:H,5,0),VLOOKUP(E:E,'Мегавитрина на 21.09'!C:H,6,0))</f>
        <v>#N/A</v>
      </c>
    </row>
    <row r="1092" spans="1:20" ht="20.100000000000001" hidden="1" customHeight="1">
      <c r="A1092">
        <v>3</v>
      </c>
      <c r="B1092">
        <v>1091</v>
      </c>
      <c r="C1092" t="s">
        <v>1683</v>
      </c>
      <c r="D1092" t="s">
        <v>550</v>
      </c>
      <c r="E1092" t="s">
        <v>1428</v>
      </c>
      <c r="F1092" t="s">
        <v>1683</v>
      </c>
      <c r="J1092" s="9" t="s">
        <v>264</v>
      </c>
      <c r="L1092" t="e">
        <f>VLOOKUP(F1092&amp;E1092,'Атрибут-ТОД2'!F:F,1,0)</f>
        <v>#N/A</v>
      </c>
      <c r="O1092" s="27" t="e">
        <f>IF(ISNA(VLOOKUP(E:E,'Мегавитрина на 21.09'!C:H,1,0)), VLOOKUP(E:E,'Мегавитрина на 21.09'!D:H,1,0),VLOOKUP(E:E,'Мегавитрина на 21.09'!C:H,1,0))</f>
        <v>#N/A</v>
      </c>
      <c r="P1092" s="27" t="e">
        <f>IF(ISNA(VLOOKUP(E:E,'Мегавитрина на 21.09'!C:H,2,0)), VLOOKUP(E:E,'Мегавитрина на 21.09'!D:H,1,0),VLOOKUP(E:E,'Мегавитрина на 21.09'!C:H,2,0))</f>
        <v>#N/A</v>
      </c>
      <c r="Q1092" s="27" t="e">
        <f>IF(ISNA(VLOOKUP(E:E,'Мегавитрина на 21.09'!C:H,3,0)), VLOOKUP(E:E,'Мегавитрина на 21.09'!D:H,2,0),VLOOKUP(E:E,'Мегавитрина на 21.09'!C:H,3,0))</f>
        <v>#N/A</v>
      </c>
      <c r="R1092" s="27" t="e">
        <f>IF(ISNA(VLOOKUP(E:E,'Мегавитрина на 21.09'!C:H,4,0)), VLOOKUP(E:E,'Мегавитрина на 21.09'!D:H,3,0),VLOOKUP(E:E,'Мегавитрина на 21.09'!C:H,4,0))</f>
        <v>#N/A</v>
      </c>
      <c r="S1092" t="e">
        <f>IF(ISNA(VLOOKUP(E:E,'Мегавитрина на 21.09'!C:H,5,0)), VLOOKUP(E:E,'Мегавитрина на 21.09'!D:H,4,0),VLOOKUP(E:E,'Мегавитрина на 21.09'!C:H,5,0))</f>
        <v>#N/A</v>
      </c>
      <c r="T1092" t="e">
        <f>IF(ISNA(VLOOKUP(E:E,'Мегавитрина на 21.09'!C:H,6,0)), VLOOKUP(E:E,'Мегавитрина на 21.09'!D:H,5,0),VLOOKUP(E:E,'Мегавитрина на 21.09'!C:H,6,0))</f>
        <v>#N/A</v>
      </c>
    </row>
    <row r="1093" spans="1:20" ht="20.100000000000001" hidden="1" customHeight="1">
      <c r="A1093">
        <v>3</v>
      </c>
      <c r="B1093">
        <v>1092</v>
      </c>
      <c r="C1093" t="s">
        <v>1683</v>
      </c>
      <c r="D1093" t="s">
        <v>550</v>
      </c>
      <c r="E1093" t="s">
        <v>1429</v>
      </c>
      <c r="F1093" t="s">
        <v>1683</v>
      </c>
      <c r="J1093" s="9" t="s">
        <v>264</v>
      </c>
      <c r="L1093" t="e">
        <f>VLOOKUP(F1093&amp;E1093,'Атрибут-ТОД2'!F:F,1,0)</f>
        <v>#N/A</v>
      </c>
      <c r="O1093" s="27" t="e">
        <f>IF(ISNA(VLOOKUP(E:E,'Мегавитрина на 21.09'!C:H,1,0)), VLOOKUP(E:E,'Мегавитрина на 21.09'!D:H,1,0),VLOOKUP(E:E,'Мегавитрина на 21.09'!C:H,1,0))</f>
        <v>#N/A</v>
      </c>
      <c r="P1093" s="27" t="e">
        <f>IF(ISNA(VLOOKUP(E:E,'Мегавитрина на 21.09'!C:H,2,0)), VLOOKUP(E:E,'Мегавитрина на 21.09'!D:H,1,0),VLOOKUP(E:E,'Мегавитрина на 21.09'!C:H,2,0))</f>
        <v>#N/A</v>
      </c>
      <c r="Q1093" s="27" t="e">
        <f>IF(ISNA(VLOOKUP(E:E,'Мегавитрина на 21.09'!C:H,3,0)), VLOOKUP(E:E,'Мегавитрина на 21.09'!D:H,2,0),VLOOKUP(E:E,'Мегавитрина на 21.09'!C:H,3,0))</f>
        <v>#N/A</v>
      </c>
      <c r="R1093" s="27" t="e">
        <f>IF(ISNA(VLOOKUP(E:E,'Мегавитрина на 21.09'!C:H,4,0)), VLOOKUP(E:E,'Мегавитрина на 21.09'!D:H,3,0),VLOOKUP(E:E,'Мегавитрина на 21.09'!C:H,4,0))</f>
        <v>#N/A</v>
      </c>
      <c r="S1093" t="e">
        <f>IF(ISNA(VLOOKUP(E:E,'Мегавитрина на 21.09'!C:H,5,0)), VLOOKUP(E:E,'Мегавитрина на 21.09'!D:H,4,0),VLOOKUP(E:E,'Мегавитрина на 21.09'!C:H,5,0))</f>
        <v>#N/A</v>
      </c>
      <c r="T1093" t="e">
        <f>IF(ISNA(VLOOKUP(E:E,'Мегавитрина на 21.09'!C:H,6,0)), VLOOKUP(E:E,'Мегавитрина на 21.09'!D:H,5,0),VLOOKUP(E:E,'Мегавитрина на 21.09'!C:H,6,0))</f>
        <v>#N/A</v>
      </c>
    </row>
    <row r="1094" spans="1:20" ht="20.100000000000001" hidden="1" customHeight="1">
      <c r="A1094">
        <v>3</v>
      </c>
      <c r="B1094">
        <v>1093</v>
      </c>
      <c r="C1094" t="s">
        <v>1683</v>
      </c>
      <c r="D1094" t="s">
        <v>550</v>
      </c>
      <c r="E1094" t="s">
        <v>1430</v>
      </c>
      <c r="F1094" t="s">
        <v>1683</v>
      </c>
      <c r="J1094" s="9" t="s">
        <v>264</v>
      </c>
      <c r="L1094" t="e">
        <f>VLOOKUP(F1094&amp;E1094,'Атрибут-ТОД2'!F:F,1,0)</f>
        <v>#N/A</v>
      </c>
      <c r="O1094" s="27" t="e">
        <f>IF(ISNA(VLOOKUP(E:E,'Мегавитрина на 21.09'!C:H,1,0)), VLOOKUP(E:E,'Мегавитрина на 21.09'!D:H,1,0),VLOOKUP(E:E,'Мегавитрина на 21.09'!C:H,1,0))</f>
        <v>#N/A</v>
      </c>
      <c r="P1094" s="27" t="e">
        <f>IF(ISNA(VLOOKUP(E:E,'Мегавитрина на 21.09'!C:H,2,0)), VLOOKUP(E:E,'Мегавитрина на 21.09'!D:H,1,0),VLOOKUP(E:E,'Мегавитрина на 21.09'!C:H,2,0))</f>
        <v>#N/A</v>
      </c>
      <c r="Q1094" s="27" t="e">
        <f>IF(ISNA(VLOOKUP(E:E,'Мегавитрина на 21.09'!C:H,3,0)), VLOOKUP(E:E,'Мегавитрина на 21.09'!D:H,2,0),VLOOKUP(E:E,'Мегавитрина на 21.09'!C:H,3,0))</f>
        <v>#N/A</v>
      </c>
      <c r="R1094" s="27" t="e">
        <f>IF(ISNA(VLOOKUP(E:E,'Мегавитрина на 21.09'!C:H,4,0)), VLOOKUP(E:E,'Мегавитрина на 21.09'!D:H,3,0),VLOOKUP(E:E,'Мегавитрина на 21.09'!C:H,4,0))</f>
        <v>#N/A</v>
      </c>
      <c r="S1094" t="e">
        <f>IF(ISNA(VLOOKUP(E:E,'Мегавитрина на 21.09'!C:H,5,0)), VLOOKUP(E:E,'Мегавитрина на 21.09'!D:H,4,0),VLOOKUP(E:E,'Мегавитрина на 21.09'!C:H,5,0))</f>
        <v>#N/A</v>
      </c>
      <c r="T1094" t="e">
        <f>IF(ISNA(VLOOKUP(E:E,'Мегавитрина на 21.09'!C:H,6,0)), VLOOKUP(E:E,'Мегавитрина на 21.09'!D:H,5,0),VLOOKUP(E:E,'Мегавитрина на 21.09'!C:H,6,0))</f>
        <v>#N/A</v>
      </c>
    </row>
    <row r="1095" spans="1:20" ht="20.100000000000001" hidden="1" customHeight="1">
      <c r="A1095">
        <v>3</v>
      </c>
      <c r="B1095">
        <v>1094</v>
      </c>
      <c r="C1095" t="s">
        <v>1683</v>
      </c>
      <c r="D1095" t="s">
        <v>550</v>
      </c>
      <c r="E1095" t="s">
        <v>1431</v>
      </c>
      <c r="F1095" t="s">
        <v>1683</v>
      </c>
      <c r="J1095" s="9" t="s">
        <v>264</v>
      </c>
      <c r="L1095" t="e">
        <f>VLOOKUP(F1095&amp;E1095,'Атрибут-ТОД2'!F:F,1,0)</f>
        <v>#N/A</v>
      </c>
      <c r="O1095" s="27" t="e">
        <f>IF(ISNA(VLOOKUP(E:E,'Мегавитрина на 21.09'!C:H,1,0)), VLOOKUP(E:E,'Мегавитрина на 21.09'!D:H,1,0),VLOOKUP(E:E,'Мегавитрина на 21.09'!C:H,1,0))</f>
        <v>#N/A</v>
      </c>
      <c r="P1095" s="27" t="e">
        <f>IF(ISNA(VLOOKUP(E:E,'Мегавитрина на 21.09'!C:H,2,0)), VLOOKUP(E:E,'Мегавитрина на 21.09'!D:H,1,0),VLOOKUP(E:E,'Мегавитрина на 21.09'!C:H,2,0))</f>
        <v>#N/A</v>
      </c>
      <c r="Q1095" s="27" t="e">
        <f>IF(ISNA(VLOOKUP(E:E,'Мегавитрина на 21.09'!C:H,3,0)), VLOOKUP(E:E,'Мегавитрина на 21.09'!D:H,2,0),VLOOKUP(E:E,'Мегавитрина на 21.09'!C:H,3,0))</f>
        <v>#N/A</v>
      </c>
      <c r="R1095" s="27" t="e">
        <f>IF(ISNA(VLOOKUP(E:E,'Мегавитрина на 21.09'!C:H,4,0)), VLOOKUP(E:E,'Мегавитрина на 21.09'!D:H,3,0),VLOOKUP(E:E,'Мегавитрина на 21.09'!C:H,4,0))</f>
        <v>#N/A</v>
      </c>
      <c r="S1095" t="e">
        <f>IF(ISNA(VLOOKUP(E:E,'Мегавитрина на 21.09'!C:H,5,0)), VLOOKUP(E:E,'Мегавитрина на 21.09'!D:H,4,0),VLOOKUP(E:E,'Мегавитрина на 21.09'!C:H,5,0))</f>
        <v>#N/A</v>
      </c>
      <c r="T1095" t="e">
        <f>IF(ISNA(VLOOKUP(E:E,'Мегавитрина на 21.09'!C:H,6,0)), VLOOKUP(E:E,'Мегавитрина на 21.09'!D:H,5,0),VLOOKUP(E:E,'Мегавитрина на 21.09'!C:H,6,0))</f>
        <v>#N/A</v>
      </c>
    </row>
    <row r="1096" spans="1:20" ht="20.100000000000001" hidden="1" customHeight="1">
      <c r="A1096">
        <v>3</v>
      </c>
      <c r="B1096">
        <v>1095</v>
      </c>
      <c r="C1096" t="s">
        <v>1683</v>
      </c>
      <c r="D1096" t="s">
        <v>550</v>
      </c>
      <c r="E1096" t="s">
        <v>1432</v>
      </c>
      <c r="F1096" t="s">
        <v>1683</v>
      </c>
      <c r="J1096" s="9" t="s">
        <v>264</v>
      </c>
      <c r="L1096" t="e">
        <f>VLOOKUP(F1096&amp;E1096,'Атрибут-ТОД2'!F:F,1,0)</f>
        <v>#N/A</v>
      </c>
      <c r="O1096" s="27" t="e">
        <f>IF(ISNA(VLOOKUP(E:E,'Мегавитрина на 21.09'!C:H,1,0)), VLOOKUP(E:E,'Мегавитрина на 21.09'!D:H,1,0),VLOOKUP(E:E,'Мегавитрина на 21.09'!C:H,1,0))</f>
        <v>#N/A</v>
      </c>
      <c r="P1096" s="27" t="e">
        <f>IF(ISNA(VLOOKUP(E:E,'Мегавитрина на 21.09'!C:H,2,0)), VLOOKUP(E:E,'Мегавитрина на 21.09'!D:H,1,0),VLOOKUP(E:E,'Мегавитрина на 21.09'!C:H,2,0))</f>
        <v>#N/A</v>
      </c>
      <c r="Q1096" s="27" t="e">
        <f>IF(ISNA(VLOOKUP(E:E,'Мегавитрина на 21.09'!C:H,3,0)), VLOOKUP(E:E,'Мегавитрина на 21.09'!D:H,2,0),VLOOKUP(E:E,'Мегавитрина на 21.09'!C:H,3,0))</f>
        <v>#N/A</v>
      </c>
      <c r="R1096" s="27" t="e">
        <f>IF(ISNA(VLOOKUP(E:E,'Мегавитрина на 21.09'!C:H,4,0)), VLOOKUP(E:E,'Мегавитрина на 21.09'!D:H,3,0),VLOOKUP(E:E,'Мегавитрина на 21.09'!C:H,4,0))</f>
        <v>#N/A</v>
      </c>
      <c r="S1096" t="e">
        <f>IF(ISNA(VLOOKUP(E:E,'Мегавитрина на 21.09'!C:H,5,0)), VLOOKUP(E:E,'Мегавитрина на 21.09'!D:H,4,0),VLOOKUP(E:E,'Мегавитрина на 21.09'!C:H,5,0))</f>
        <v>#N/A</v>
      </c>
      <c r="T1096" t="e">
        <f>IF(ISNA(VLOOKUP(E:E,'Мегавитрина на 21.09'!C:H,6,0)), VLOOKUP(E:E,'Мегавитрина на 21.09'!D:H,5,0),VLOOKUP(E:E,'Мегавитрина на 21.09'!C:H,6,0))</f>
        <v>#N/A</v>
      </c>
    </row>
    <row r="1097" spans="1:20" ht="20.100000000000001" hidden="1" customHeight="1">
      <c r="A1097">
        <v>3</v>
      </c>
      <c r="B1097">
        <v>1096</v>
      </c>
      <c r="C1097" t="s">
        <v>1683</v>
      </c>
      <c r="D1097" t="s">
        <v>550</v>
      </c>
      <c r="E1097" t="s">
        <v>1433</v>
      </c>
      <c r="F1097" t="s">
        <v>1683</v>
      </c>
      <c r="J1097" s="9" t="s">
        <v>264</v>
      </c>
      <c r="L1097" t="e">
        <f>VLOOKUP(F1097&amp;E1097,'Атрибут-ТОД2'!F:F,1,0)</f>
        <v>#N/A</v>
      </c>
      <c r="O1097" s="27" t="e">
        <f>IF(ISNA(VLOOKUP(E:E,'Мегавитрина на 21.09'!C:H,1,0)), VLOOKUP(E:E,'Мегавитрина на 21.09'!D:H,1,0),VLOOKUP(E:E,'Мегавитрина на 21.09'!C:H,1,0))</f>
        <v>#N/A</v>
      </c>
      <c r="P1097" s="27" t="e">
        <f>IF(ISNA(VLOOKUP(E:E,'Мегавитрина на 21.09'!C:H,2,0)), VLOOKUP(E:E,'Мегавитрина на 21.09'!D:H,1,0),VLOOKUP(E:E,'Мегавитрина на 21.09'!C:H,2,0))</f>
        <v>#N/A</v>
      </c>
      <c r="Q1097" s="27" t="e">
        <f>IF(ISNA(VLOOKUP(E:E,'Мегавитрина на 21.09'!C:H,3,0)), VLOOKUP(E:E,'Мегавитрина на 21.09'!D:H,2,0),VLOOKUP(E:E,'Мегавитрина на 21.09'!C:H,3,0))</f>
        <v>#N/A</v>
      </c>
      <c r="R1097" s="27" t="e">
        <f>IF(ISNA(VLOOKUP(E:E,'Мегавитрина на 21.09'!C:H,4,0)), VLOOKUP(E:E,'Мегавитрина на 21.09'!D:H,3,0),VLOOKUP(E:E,'Мегавитрина на 21.09'!C:H,4,0))</f>
        <v>#N/A</v>
      </c>
      <c r="S1097" t="e">
        <f>IF(ISNA(VLOOKUP(E:E,'Мегавитрина на 21.09'!C:H,5,0)), VLOOKUP(E:E,'Мегавитрина на 21.09'!D:H,4,0),VLOOKUP(E:E,'Мегавитрина на 21.09'!C:H,5,0))</f>
        <v>#N/A</v>
      </c>
      <c r="T1097" t="e">
        <f>IF(ISNA(VLOOKUP(E:E,'Мегавитрина на 21.09'!C:H,6,0)), VLOOKUP(E:E,'Мегавитрина на 21.09'!D:H,5,0),VLOOKUP(E:E,'Мегавитрина на 21.09'!C:H,6,0))</f>
        <v>#N/A</v>
      </c>
    </row>
    <row r="1098" spans="1:20" ht="20.100000000000001" hidden="1" customHeight="1">
      <c r="A1098">
        <v>3</v>
      </c>
      <c r="B1098">
        <v>1097</v>
      </c>
      <c r="C1098" t="s">
        <v>1683</v>
      </c>
      <c r="D1098" t="s">
        <v>550</v>
      </c>
      <c r="E1098" t="s">
        <v>1434</v>
      </c>
      <c r="F1098" t="s">
        <v>1683</v>
      </c>
      <c r="J1098" s="9" t="s">
        <v>264</v>
      </c>
      <c r="L1098" t="e">
        <f>VLOOKUP(F1098&amp;E1098,'Атрибут-ТОД2'!F:F,1,0)</f>
        <v>#N/A</v>
      </c>
      <c r="O1098" s="27" t="e">
        <f>IF(ISNA(VLOOKUP(E:E,'Мегавитрина на 21.09'!C:H,1,0)), VLOOKUP(E:E,'Мегавитрина на 21.09'!D:H,1,0),VLOOKUP(E:E,'Мегавитрина на 21.09'!C:H,1,0))</f>
        <v>#N/A</v>
      </c>
      <c r="P1098" s="27" t="e">
        <f>IF(ISNA(VLOOKUP(E:E,'Мегавитрина на 21.09'!C:H,2,0)), VLOOKUP(E:E,'Мегавитрина на 21.09'!D:H,1,0),VLOOKUP(E:E,'Мегавитрина на 21.09'!C:H,2,0))</f>
        <v>#N/A</v>
      </c>
      <c r="Q1098" s="27" t="e">
        <f>IF(ISNA(VLOOKUP(E:E,'Мегавитрина на 21.09'!C:H,3,0)), VLOOKUP(E:E,'Мегавитрина на 21.09'!D:H,2,0),VLOOKUP(E:E,'Мегавитрина на 21.09'!C:H,3,0))</f>
        <v>#N/A</v>
      </c>
      <c r="R1098" s="27" t="e">
        <f>IF(ISNA(VLOOKUP(E:E,'Мегавитрина на 21.09'!C:H,4,0)), VLOOKUP(E:E,'Мегавитрина на 21.09'!D:H,3,0),VLOOKUP(E:E,'Мегавитрина на 21.09'!C:H,4,0))</f>
        <v>#N/A</v>
      </c>
      <c r="S1098" t="e">
        <f>IF(ISNA(VLOOKUP(E:E,'Мегавитрина на 21.09'!C:H,5,0)), VLOOKUP(E:E,'Мегавитрина на 21.09'!D:H,4,0),VLOOKUP(E:E,'Мегавитрина на 21.09'!C:H,5,0))</f>
        <v>#N/A</v>
      </c>
      <c r="T1098" t="e">
        <f>IF(ISNA(VLOOKUP(E:E,'Мегавитрина на 21.09'!C:H,6,0)), VLOOKUP(E:E,'Мегавитрина на 21.09'!D:H,5,0),VLOOKUP(E:E,'Мегавитрина на 21.09'!C:H,6,0))</f>
        <v>#N/A</v>
      </c>
    </row>
    <row r="1099" spans="1:20" ht="20.100000000000001" hidden="1" customHeight="1">
      <c r="A1099">
        <v>3</v>
      </c>
      <c r="B1099">
        <v>1098</v>
      </c>
      <c r="C1099" t="s">
        <v>1683</v>
      </c>
      <c r="D1099" t="s">
        <v>550</v>
      </c>
      <c r="E1099" t="s">
        <v>1435</v>
      </c>
      <c r="F1099" t="s">
        <v>1683</v>
      </c>
      <c r="J1099" s="9" t="s">
        <v>264</v>
      </c>
      <c r="L1099" t="e">
        <f>VLOOKUP(F1099&amp;E1099,'Атрибут-ТОД2'!F:F,1,0)</f>
        <v>#N/A</v>
      </c>
      <c r="O1099" s="27" t="e">
        <f>IF(ISNA(VLOOKUP(E:E,'Мегавитрина на 21.09'!C:H,1,0)), VLOOKUP(E:E,'Мегавитрина на 21.09'!D:H,1,0),VLOOKUP(E:E,'Мегавитрина на 21.09'!C:H,1,0))</f>
        <v>#N/A</v>
      </c>
      <c r="P1099" s="27" t="e">
        <f>IF(ISNA(VLOOKUP(E:E,'Мегавитрина на 21.09'!C:H,2,0)), VLOOKUP(E:E,'Мегавитрина на 21.09'!D:H,1,0),VLOOKUP(E:E,'Мегавитрина на 21.09'!C:H,2,0))</f>
        <v>#N/A</v>
      </c>
      <c r="Q1099" s="27" t="e">
        <f>IF(ISNA(VLOOKUP(E:E,'Мегавитрина на 21.09'!C:H,3,0)), VLOOKUP(E:E,'Мегавитрина на 21.09'!D:H,2,0),VLOOKUP(E:E,'Мегавитрина на 21.09'!C:H,3,0))</f>
        <v>#N/A</v>
      </c>
      <c r="R1099" s="27" t="e">
        <f>IF(ISNA(VLOOKUP(E:E,'Мегавитрина на 21.09'!C:H,4,0)), VLOOKUP(E:E,'Мегавитрина на 21.09'!D:H,3,0),VLOOKUP(E:E,'Мегавитрина на 21.09'!C:H,4,0))</f>
        <v>#N/A</v>
      </c>
      <c r="S1099" t="e">
        <f>IF(ISNA(VLOOKUP(E:E,'Мегавитрина на 21.09'!C:H,5,0)), VLOOKUP(E:E,'Мегавитрина на 21.09'!D:H,4,0),VLOOKUP(E:E,'Мегавитрина на 21.09'!C:H,5,0))</f>
        <v>#N/A</v>
      </c>
      <c r="T1099" t="e">
        <f>IF(ISNA(VLOOKUP(E:E,'Мегавитрина на 21.09'!C:H,6,0)), VLOOKUP(E:E,'Мегавитрина на 21.09'!D:H,5,0),VLOOKUP(E:E,'Мегавитрина на 21.09'!C:H,6,0))</f>
        <v>#N/A</v>
      </c>
    </row>
    <row r="1100" spans="1:20" ht="20.100000000000001" hidden="1" customHeight="1">
      <c r="A1100">
        <v>3</v>
      </c>
      <c r="B1100">
        <v>1099</v>
      </c>
      <c r="C1100" t="s">
        <v>1683</v>
      </c>
      <c r="D1100" t="s">
        <v>550</v>
      </c>
      <c r="E1100" t="s">
        <v>1436</v>
      </c>
      <c r="F1100" t="s">
        <v>1683</v>
      </c>
      <c r="J1100" s="9" t="s">
        <v>264</v>
      </c>
      <c r="L1100" t="e">
        <f>VLOOKUP(F1100&amp;E1100,'Атрибут-ТОД2'!F:F,1,0)</f>
        <v>#N/A</v>
      </c>
      <c r="O1100" s="27" t="e">
        <f>IF(ISNA(VLOOKUP(E:E,'Мегавитрина на 21.09'!C:H,1,0)), VLOOKUP(E:E,'Мегавитрина на 21.09'!D:H,1,0),VLOOKUP(E:E,'Мегавитрина на 21.09'!C:H,1,0))</f>
        <v>#N/A</v>
      </c>
      <c r="P1100" s="27" t="e">
        <f>IF(ISNA(VLOOKUP(E:E,'Мегавитрина на 21.09'!C:H,2,0)), VLOOKUP(E:E,'Мегавитрина на 21.09'!D:H,1,0),VLOOKUP(E:E,'Мегавитрина на 21.09'!C:H,2,0))</f>
        <v>#N/A</v>
      </c>
      <c r="Q1100" s="27" t="e">
        <f>IF(ISNA(VLOOKUP(E:E,'Мегавитрина на 21.09'!C:H,3,0)), VLOOKUP(E:E,'Мегавитрина на 21.09'!D:H,2,0),VLOOKUP(E:E,'Мегавитрина на 21.09'!C:H,3,0))</f>
        <v>#N/A</v>
      </c>
      <c r="R1100" s="27" t="e">
        <f>IF(ISNA(VLOOKUP(E:E,'Мегавитрина на 21.09'!C:H,4,0)), VLOOKUP(E:E,'Мегавитрина на 21.09'!D:H,3,0),VLOOKUP(E:E,'Мегавитрина на 21.09'!C:H,4,0))</f>
        <v>#N/A</v>
      </c>
      <c r="S1100" t="e">
        <f>IF(ISNA(VLOOKUP(E:E,'Мегавитрина на 21.09'!C:H,5,0)), VLOOKUP(E:E,'Мегавитрина на 21.09'!D:H,4,0),VLOOKUP(E:E,'Мегавитрина на 21.09'!C:H,5,0))</f>
        <v>#N/A</v>
      </c>
      <c r="T1100" t="e">
        <f>IF(ISNA(VLOOKUP(E:E,'Мегавитрина на 21.09'!C:H,6,0)), VLOOKUP(E:E,'Мегавитрина на 21.09'!D:H,5,0),VLOOKUP(E:E,'Мегавитрина на 21.09'!C:H,6,0))</f>
        <v>#N/A</v>
      </c>
    </row>
    <row r="1101" spans="1:20" ht="20.100000000000001" hidden="1" customHeight="1">
      <c r="A1101">
        <v>3</v>
      </c>
      <c r="B1101">
        <v>1100</v>
      </c>
      <c r="C1101" t="s">
        <v>1683</v>
      </c>
      <c r="D1101" t="s">
        <v>550</v>
      </c>
      <c r="E1101" t="s">
        <v>1437</v>
      </c>
      <c r="F1101" t="s">
        <v>1683</v>
      </c>
      <c r="J1101" s="9" t="s">
        <v>264</v>
      </c>
      <c r="L1101" t="e">
        <f>VLOOKUP(F1101&amp;E1101,'Атрибут-ТОД2'!F:F,1,0)</f>
        <v>#N/A</v>
      </c>
      <c r="O1101" s="27" t="e">
        <f>IF(ISNA(VLOOKUP(E:E,'Мегавитрина на 21.09'!C:H,1,0)), VLOOKUP(E:E,'Мегавитрина на 21.09'!D:H,1,0),VLOOKUP(E:E,'Мегавитрина на 21.09'!C:H,1,0))</f>
        <v>#N/A</v>
      </c>
      <c r="P1101" s="27" t="e">
        <f>IF(ISNA(VLOOKUP(E:E,'Мегавитрина на 21.09'!C:H,2,0)), VLOOKUP(E:E,'Мегавитрина на 21.09'!D:H,1,0),VLOOKUP(E:E,'Мегавитрина на 21.09'!C:H,2,0))</f>
        <v>#N/A</v>
      </c>
      <c r="Q1101" s="27" t="e">
        <f>IF(ISNA(VLOOKUP(E:E,'Мегавитрина на 21.09'!C:H,3,0)), VLOOKUP(E:E,'Мегавитрина на 21.09'!D:H,2,0),VLOOKUP(E:E,'Мегавитрина на 21.09'!C:H,3,0))</f>
        <v>#N/A</v>
      </c>
      <c r="R1101" s="27" t="e">
        <f>IF(ISNA(VLOOKUP(E:E,'Мегавитрина на 21.09'!C:H,4,0)), VLOOKUP(E:E,'Мегавитрина на 21.09'!D:H,3,0),VLOOKUP(E:E,'Мегавитрина на 21.09'!C:H,4,0))</f>
        <v>#N/A</v>
      </c>
      <c r="S1101" t="e">
        <f>IF(ISNA(VLOOKUP(E:E,'Мегавитрина на 21.09'!C:H,5,0)), VLOOKUP(E:E,'Мегавитрина на 21.09'!D:H,4,0),VLOOKUP(E:E,'Мегавитрина на 21.09'!C:H,5,0))</f>
        <v>#N/A</v>
      </c>
      <c r="T1101" t="e">
        <f>IF(ISNA(VLOOKUP(E:E,'Мегавитрина на 21.09'!C:H,6,0)), VLOOKUP(E:E,'Мегавитрина на 21.09'!D:H,5,0),VLOOKUP(E:E,'Мегавитрина на 21.09'!C:H,6,0))</f>
        <v>#N/A</v>
      </c>
    </row>
    <row r="1102" spans="1:20" ht="20.100000000000001" hidden="1" customHeight="1">
      <c r="A1102">
        <v>3</v>
      </c>
      <c r="B1102">
        <v>1101</v>
      </c>
      <c r="C1102" t="s">
        <v>1683</v>
      </c>
      <c r="D1102" t="s">
        <v>550</v>
      </c>
      <c r="E1102" t="s">
        <v>1438</v>
      </c>
      <c r="F1102" t="s">
        <v>1683</v>
      </c>
      <c r="J1102" s="9" t="s">
        <v>264</v>
      </c>
      <c r="L1102" t="e">
        <f>VLOOKUP(F1102&amp;E1102,'Атрибут-ТОД2'!F:F,1,0)</f>
        <v>#N/A</v>
      </c>
      <c r="O1102" s="27" t="e">
        <f>IF(ISNA(VLOOKUP(E:E,'Мегавитрина на 21.09'!C:H,1,0)), VLOOKUP(E:E,'Мегавитрина на 21.09'!D:H,1,0),VLOOKUP(E:E,'Мегавитрина на 21.09'!C:H,1,0))</f>
        <v>#N/A</v>
      </c>
      <c r="P1102" s="27" t="e">
        <f>IF(ISNA(VLOOKUP(E:E,'Мегавитрина на 21.09'!C:H,2,0)), VLOOKUP(E:E,'Мегавитрина на 21.09'!D:H,1,0),VLOOKUP(E:E,'Мегавитрина на 21.09'!C:H,2,0))</f>
        <v>#N/A</v>
      </c>
      <c r="Q1102" s="27" t="e">
        <f>IF(ISNA(VLOOKUP(E:E,'Мегавитрина на 21.09'!C:H,3,0)), VLOOKUP(E:E,'Мегавитрина на 21.09'!D:H,2,0),VLOOKUP(E:E,'Мегавитрина на 21.09'!C:H,3,0))</f>
        <v>#N/A</v>
      </c>
      <c r="R1102" s="27" t="e">
        <f>IF(ISNA(VLOOKUP(E:E,'Мегавитрина на 21.09'!C:H,4,0)), VLOOKUP(E:E,'Мегавитрина на 21.09'!D:H,3,0),VLOOKUP(E:E,'Мегавитрина на 21.09'!C:H,4,0))</f>
        <v>#N/A</v>
      </c>
      <c r="S1102" t="e">
        <f>IF(ISNA(VLOOKUP(E:E,'Мегавитрина на 21.09'!C:H,5,0)), VLOOKUP(E:E,'Мегавитрина на 21.09'!D:H,4,0),VLOOKUP(E:E,'Мегавитрина на 21.09'!C:H,5,0))</f>
        <v>#N/A</v>
      </c>
      <c r="T1102" t="e">
        <f>IF(ISNA(VLOOKUP(E:E,'Мегавитрина на 21.09'!C:H,6,0)), VLOOKUP(E:E,'Мегавитрина на 21.09'!D:H,5,0),VLOOKUP(E:E,'Мегавитрина на 21.09'!C:H,6,0))</f>
        <v>#N/A</v>
      </c>
    </row>
    <row r="1103" spans="1:20" ht="20.100000000000001" hidden="1" customHeight="1">
      <c r="A1103">
        <v>3</v>
      </c>
      <c r="B1103">
        <v>1102</v>
      </c>
      <c r="C1103" t="s">
        <v>1683</v>
      </c>
      <c r="D1103" t="s">
        <v>550</v>
      </c>
      <c r="E1103" t="s">
        <v>1439</v>
      </c>
      <c r="F1103" t="s">
        <v>1683</v>
      </c>
      <c r="J1103" s="9" t="s">
        <v>264</v>
      </c>
      <c r="L1103" t="e">
        <f>VLOOKUP(F1103&amp;E1103,'Атрибут-ТОД2'!F:F,1,0)</f>
        <v>#N/A</v>
      </c>
      <c r="O1103" s="27" t="e">
        <f>IF(ISNA(VLOOKUP(E:E,'Мегавитрина на 21.09'!C:H,1,0)), VLOOKUP(E:E,'Мегавитрина на 21.09'!D:H,1,0),VLOOKUP(E:E,'Мегавитрина на 21.09'!C:H,1,0))</f>
        <v>#N/A</v>
      </c>
      <c r="P1103" s="27" t="e">
        <f>IF(ISNA(VLOOKUP(E:E,'Мегавитрина на 21.09'!C:H,2,0)), VLOOKUP(E:E,'Мегавитрина на 21.09'!D:H,1,0),VLOOKUP(E:E,'Мегавитрина на 21.09'!C:H,2,0))</f>
        <v>#N/A</v>
      </c>
      <c r="Q1103" s="27" t="e">
        <f>IF(ISNA(VLOOKUP(E:E,'Мегавитрина на 21.09'!C:H,3,0)), VLOOKUP(E:E,'Мегавитрина на 21.09'!D:H,2,0),VLOOKUP(E:E,'Мегавитрина на 21.09'!C:H,3,0))</f>
        <v>#N/A</v>
      </c>
      <c r="R1103" s="27" t="e">
        <f>IF(ISNA(VLOOKUP(E:E,'Мегавитрина на 21.09'!C:H,4,0)), VLOOKUP(E:E,'Мегавитрина на 21.09'!D:H,3,0),VLOOKUP(E:E,'Мегавитрина на 21.09'!C:H,4,0))</f>
        <v>#N/A</v>
      </c>
      <c r="S1103" t="e">
        <f>IF(ISNA(VLOOKUP(E:E,'Мегавитрина на 21.09'!C:H,5,0)), VLOOKUP(E:E,'Мегавитрина на 21.09'!D:H,4,0),VLOOKUP(E:E,'Мегавитрина на 21.09'!C:H,5,0))</f>
        <v>#N/A</v>
      </c>
      <c r="T1103" t="e">
        <f>IF(ISNA(VLOOKUP(E:E,'Мегавитрина на 21.09'!C:H,6,0)), VLOOKUP(E:E,'Мегавитрина на 21.09'!D:H,5,0),VLOOKUP(E:E,'Мегавитрина на 21.09'!C:H,6,0))</f>
        <v>#N/A</v>
      </c>
    </row>
    <row r="1104" spans="1:20" ht="20.100000000000001" hidden="1" customHeight="1">
      <c r="A1104">
        <v>3</v>
      </c>
      <c r="B1104">
        <v>1103</v>
      </c>
      <c r="C1104" t="s">
        <v>1683</v>
      </c>
      <c r="D1104" t="s">
        <v>550</v>
      </c>
      <c r="E1104" t="s">
        <v>1440</v>
      </c>
      <c r="F1104" t="s">
        <v>1683</v>
      </c>
      <c r="J1104" s="9" t="s">
        <v>264</v>
      </c>
      <c r="L1104" t="e">
        <f>VLOOKUP(F1104&amp;E1104,'Атрибут-ТОД2'!F:F,1,0)</f>
        <v>#N/A</v>
      </c>
      <c r="O1104" s="27" t="e">
        <f>IF(ISNA(VLOOKUP(E:E,'Мегавитрина на 21.09'!C:H,1,0)), VLOOKUP(E:E,'Мегавитрина на 21.09'!D:H,1,0),VLOOKUP(E:E,'Мегавитрина на 21.09'!C:H,1,0))</f>
        <v>#N/A</v>
      </c>
      <c r="P1104" s="27" t="e">
        <f>IF(ISNA(VLOOKUP(E:E,'Мегавитрина на 21.09'!C:H,2,0)), VLOOKUP(E:E,'Мегавитрина на 21.09'!D:H,1,0),VLOOKUP(E:E,'Мегавитрина на 21.09'!C:H,2,0))</f>
        <v>#N/A</v>
      </c>
      <c r="Q1104" s="27" t="e">
        <f>IF(ISNA(VLOOKUP(E:E,'Мегавитрина на 21.09'!C:H,3,0)), VLOOKUP(E:E,'Мегавитрина на 21.09'!D:H,2,0),VLOOKUP(E:E,'Мегавитрина на 21.09'!C:H,3,0))</f>
        <v>#N/A</v>
      </c>
      <c r="R1104" s="27" t="e">
        <f>IF(ISNA(VLOOKUP(E:E,'Мегавитрина на 21.09'!C:H,4,0)), VLOOKUP(E:E,'Мегавитрина на 21.09'!D:H,3,0),VLOOKUP(E:E,'Мегавитрина на 21.09'!C:H,4,0))</f>
        <v>#N/A</v>
      </c>
      <c r="S1104" t="e">
        <f>IF(ISNA(VLOOKUP(E:E,'Мегавитрина на 21.09'!C:H,5,0)), VLOOKUP(E:E,'Мегавитрина на 21.09'!D:H,4,0),VLOOKUP(E:E,'Мегавитрина на 21.09'!C:H,5,0))</f>
        <v>#N/A</v>
      </c>
      <c r="T1104" t="e">
        <f>IF(ISNA(VLOOKUP(E:E,'Мегавитрина на 21.09'!C:H,6,0)), VLOOKUP(E:E,'Мегавитрина на 21.09'!D:H,5,0),VLOOKUP(E:E,'Мегавитрина на 21.09'!C:H,6,0))</f>
        <v>#N/A</v>
      </c>
    </row>
    <row r="1105" spans="1:20" ht="20.100000000000001" hidden="1" customHeight="1">
      <c r="A1105">
        <v>3</v>
      </c>
      <c r="B1105">
        <v>1104</v>
      </c>
      <c r="C1105" t="s">
        <v>1683</v>
      </c>
      <c r="D1105" t="s">
        <v>550</v>
      </c>
      <c r="E1105" t="s">
        <v>1441</v>
      </c>
      <c r="F1105" t="s">
        <v>1683</v>
      </c>
      <c r="J1105" s="9" t="s">
        <v>264</v>
      </c>
      <c r="L1105" t="e">
        <f>VLOOKUP(F1105&amp;E1105,'Атрибут-ТОД2'!F:F,1,0)</f>
        <v>#N/A</v>
      </c>
      <c r="O1105" s="27" t="e">
        <f>IF(ISNA(VLOOKUP(E:E,'Мегавитрина на 21.09'!C:H,1,0)), VLOOKUP(E:E,'Мегавитрина на 21.09'!D:H,1,0),VLOOKUP(E:E,'Мегавитрина на 21.09'!C:H,1,0))</f>
        <v>#N/A</v>
      </c>
      <c r="P1105" s="27" t="e">
        <f>IF(ISNA(VLOOKUP(E:E,'Мегавитрина на 21.09'!C:H,2,0)), VLOOKUP(E:E,'Мегавитрина на 21.09'!D:H,1,0),VLOOKUP(E:E,'Мегавитрина на 21.09'!C:H,2,0))</f>
        <v>#N/A</v>
      </c>
      <c r="Q1105" s="27" t="e">
        <f>IF(ISNA(VLOOKUP(E:E,'Мегавитрина на 21.09'!C:H,3,0)), VLOOKUP(E:E,'Мегавитрина на 21.09'!D:H,2,0),VLOOKUP(E:E,'Мегавитрина на 21.09'!C:H,3,0))</f>
        <v>#N/A</v>
      </c>
      <c r="R1105" s="27" t="e">
        <f>IF(ISNA(VLOOKUP(E:E,'Мегавитрина на 21.09'!C:H,4,0)), VLOOKUP(E:E,'Мегавитрина на 21.09'!D:H,3,0),VLOOKUP(E:E,'Мегавитрина на 21.09'!C:H,4,0))</f>
        <v>#N/A</v>
      </c>
      <c r="S1105" t="e">
        <f>IF(ISNA(VLOOKUP(E:E,'Мегавитрина на 21.09'!C:H,5,0)), VLOOKUP(E:E,'Мегавитрина на 21.09'!D:H,4,0),VLOOKUP(E:E,'Мегавитрина на 21.09'!C:H,5,0))</f>
        <v>#N/A</v>
      </c>
      <c r="T1105" t="e">
        <f>IF(ISNA(VLOOKUP(E:E,'Мегавитрина на 21.09'!C:H,6,0)), VLOOKUP(E:E,'Мегавитрина на 21.09'!D:H,5,0),VLOOKUP(E:E,'Мегавитрина на 21.09'!C:H,6,0))</f>
        <v>#N/A</v>
      </c>
    </row>
    <row r="1106" spans="1:20" ht="20.100000000000001" hidden="1" customHeight="1">
      <c r="A1106">
        <v>3</v>
      </c>
      <c r="B1106">
        <v>1105</v>
      </c>
      <c r="C1106" t="s">
        <v>1683</v>
      </c>
      <c r="D1106" t="s">
        <v>550</v>
      </c>
      <c r="E1106" t="s">
        <v>1442</v>
      </c>
      <c r="F1106" t="s">
        <v>1683</v>
      </c>
      <c r="J1106" s="9" t="s">
        <v>264</v>
      </c>
      <c r="L1106" t="e">
        <f>VLOOKUP(F1106&amp;E1106,'Атрибут-ТОД2'!F:F,1,0)</f>
        <v>#N/A</v>
      </c>
      <c r="O1106" s="27" t="e">
        <f>IF(ISNA(VLOOKUP(E:E,'Мегавитрина на 21.09'!C:H,1,0)), VLOOKUP(E:E,'Мегавитрина на 21.09'!D:H,1,0),VLOOKUP(E:E,'Мегавитрина на 21.09'!C:H,1,0))</f>
        <v>#N/A</v>
      </c>
      <c r="P1106" s="27" t="e">
        <f>IF(ISNA(VLOOKUP(E:E,'Мегавитрина на 21.09'!C:H,2,0)), VLOOKUP(E:E,'Мегавитрина на 21.09'!D:H,1,0),VLOOKUP(E:E,'Мегавитрина на 21.09'!C:H,2,0))</f>
        <v>#N/A</v>
      </c>
      <c r="Q1106" s="27" t="e">
        <f>IF(ISNA(VLOOKUP(E:E,'Мегавитрина на 21.09'!C:H,3,0)), VLOOKUP(E:E,'Мегавитрина на 21.09'!D:H,2,0),VLOOKUP(E:E,'Мегавитрина на 21.09'!C:H,3,0))</f>
        <v>#N/A</v>
      </c>
      <c r="R1106" s="27" t="e">
        <f>IF(ISNA(VLOOKUP(E:E,'Мегавитрина на 21.09'!C:H,4,0)), VLOOKUP(E:E,'Мегавитрина на 21.09'!D:H,3,0),VLOOKUP(E:E,'Мегавитрина на 21.09'!C:H,4,0))</f>
        <v>#N/A</v>
      </c>
      <c r="S1106" t="e">
        <f>IF(ISNA(VLOOKUP(E:E,'Мегавитрина на 21.09'!C:H,5,0)), VLOOKUP(E:E,'Мегавитрина на 21.09'!D:H,4,0),VLOOKUP(E:E,'Мегавитрина на 21.09'!C:H,5,0))</f>
        <v>#N/A</v>
      </c>
      <c r="T1106" t="e">
        <f>IF(ISNA(VLOOKUP(E:E,'Мегавитрина на 21.09'!C:H,6,0)), VLOOKUP(E:E,'Мегавитрина на 21.09'!D:H,5,0),VLOOKUP(E:E,'Мегавитрина на 21.09'!C:H,6,0))</f>
        <v>#N/A</v>
      </c>
    </row>
    <row r="1107" spans="1:20" ht="20.100000000000001" hidden="1" customHeight="1">
      <c r="A1107">
        <v>3</v>
      </c>
      <c r="B1107">
        <v>1106</v>
      </c>
      <c r="C1107" t="s">
        <v>1683</v>
      </c>
      <c r="D1107" t="s">
        <v>550</v>
      </c>
      <c r="E1107" t="s">
        <v>1443</v>
      </c>
      <c r="F1107" t="s">
        <v>1683</v>
      </c>
      <c r="J1107" s="9" t="s">
        <v>264</v>
      </c>
      <c r="L1107" t="e">
        <f>VLOOKUP(F1107&amp;E1107,'Атрибут-ТОД2'!F:F,1,0)</f>
        <v>#N/A</v>
      </c>
      <c r="O1107" s="27" t="e">
        <f>IF(ISNA(VLOOKUP(E:E,'Мегавитрина на 21.09'!C:H,1,0)), VLOOKUP(E:E,'Мегавитрина на 21.09'!D:H,1,0),VLOOKUP(E:E,'Мегавитрина на 21.09'!C:H,1,0))</f>
        <v>#N/A</v>
      </c>
      <c r="P1107" s="27" t="e">
        <f>IF(ISNA(VLOOKUP(E:E,'Мегавитрина на 21.09'!C:H,2,0)), VLOOKUP(E:E,'Мегавитрина на 21.09'!D:H,1,0),VLOOKUP(E:E,'Мегавитрина на 21.09'!C:H,2,0))</f>
        <v>#N/A</v>
      </c>
      <c r="Q1107" s="27" t="e">
        <f>IF(ISNA(VLOOKUP(E:E,'Мегавитрина на 21.09'!C:H,3,0)), VLOOKUP(E:E,'Мегавитрина на 21.09'!D:H,2,0),VLOOKUP(E:E,'Мегавитрина на 21.09'!C:H,3,0))</f>
        <v>#N/A</v>
      </c>
      <c r="R1107" s="27" t="e">
        <f>IF(ISNA(VLOOKUP(E:E,'Мегавитрина на 21.09'!C:H,4,0)), VLOOKUP(E:E,'Мегавитрина на 21.09'!D:H,3,0),VLOOKUP(E:E,'Мегавитрина на 21.09'!C:H,4,0))</f>
        <v>#N/A</v>
      </c>
      <c r="S1107" t="e">
        <f>IF(ISNA(VLOOKUP(E:E,'Мегавитрина на 21.09'!C:H,5,0)), VLOOKUP(E:E,'Мегавитрина на 21.09'!D:H,4,0),VLOOKUP(E:E,'Мегавитрина на 21.09'!C:H,5,0))</f>
        <v>#N/A</v>
      </c>
      <c r="T1107" t="e">
        <f>IF(ISNA(VLOOKUP(E:E,'Мегавитрина на 21.09'!C:H,6,0)), VLOOKUP(E:E,'Мегавитрина на 21.09'!D:H,5,0),VLOOKUP(E:E,'Мегавитрина на 21.09'!C:H,6,0))</f>
        <v>#N/A</v>
      </c>
    </row>
    <row r="1108" spans="1:20" ht="20.100000000000001" hidden="1" customHeight="1">
      <c r="A1108">
        <v>3</v>
      </c>
      <c r="B1108">
        <v>1107</v>
      </c>
      <c r="C1108" t="s">
        <v>1683</v>
      </c>
      <c r="D1108" t="s">
        <v>550</v>
      </c>
      <c r="E1108" t="s">
        <v>1444</v>
      </c>
      <c r="F1108" t="s">
        <v>1683</v>
      </c>
      <c r="J1108" s="9" t="s">
        <v>264</v>
      </c>
      <c r="L1108" t="e">
        <f>VLOOKUP(F1108&amp;E1108,'Атрибут-ТОД2'!F:F,1,0)</f>
        <v>#N/A</v>
      </c>
      <c r="O1108" s="27" t="e">
        <f>IF(ISNA(VLOOKUP(E:E,'Мегавитрина на 21.09'!C:H,1,0)), VLOOKUP(E:E,'Мегавитрина на 21.09'!D:H,1,0),VLOOKUP(E:E,'Мегавитрина на 21.09'!C:H,1,0))</f>
        <v>#N/A</v>
      </c>
      <c r="P1108" s="27" t="e">
        <f>IF(ISNA(VLOOKUP(E:E,'Мегавитрина на 21.09'!C:H,2,0)), VLOOKUP(E:E,'Мегавитрина на 21.09'!D:H,1,0),VLOOKUP(E:E,'Мегавитрина на 21.09'!C:H,2,0))</f>
        <v>#N/A</v>
      </c>
      <c r="Q1108" s="27" t="e">
        <f>IF(ISNA(VLOOKUP(E:E,'Мегавитрина на 21.09'!C:H,3,0)), VLOOKUP(E:E,'Мегавитрина на 21.09'!D:H,2,0),VLOOKUP(E:E,'Мегавитрина на 21.09'!C:H,3,0))</f>
        <v>#N/A</v>
      </c>
      <c r="R1108" s="27" t="e">
        <f>IF(ISNA(VLOOKUP(E:E,'Мегавитрина на 21.09'!C:H,4,0)), VLOOKUP(E:E,'Мегавитрина на 21.09'!D:H,3,0),VLOOKUP(E:E,'Мегавитрина на 21.09'!C:H,4,0))</f>
        <v>#N/A</v>
      </c>
      <c r="S1108" t="e">
        <f>IF(ISNA(VLOOKUP(E:E,'Мегавитрина на 21.09'!C:H,5,0)), VLOOKUP(E:E,'Мегавитрина на 21.09'!D:H,4,0),VLOOKUP(E:E,'Мегавитрина на 21.09'!C:H,5,0))</f>
        <v>#N/A</v>
      </c>
      <c r="T1108" t="e">
        <f>IF(ISNA(VLOOKUP(E:E,'Мегавитрина на 21.09'!C:H,6,0)), VLOOKUP(E:E,'Мегавитрина на 21.09'!D:H,5,0),VLOOKUP(E:E,'Мегавитрина на 21.09'!C:H,6,0))</f>
        <v>#N/A</v>
      </c>
    </row>
    <row r="1109" spans="1:20" ht="20.100000000000001" hidden="1" customHeight="1">
      <c r="A1109">
        <v>3</v>
      </c>
      <c r="B1109">
        <v>1108</v>
      </c>
      <c r="C1109" t="s">
        <v>1683</v>
      </c>
      <c r="D1109" t="s">
        <v>550</v>
      </c>
      <c r="E1109" t="s">
        <v>1445</v>
      </c>
      <c r="F1109" t="s">
        <v>1683</v>
      </c>
      <c r="J1109" s="9" t="s">
        <v>264</v>
      </c>
      <c r="L1109" t="e">
        <f>VLOOKUP(F1109&amp;E1109,'Атрибут-ТОД2'!F:F,1,0)</f>
        <v>#N/A</v>
      </c>
      <c r="O1109" s="27" t="e">
        <f>IF(ISNA(VLOOKUP(E:E,'Мегавитрина на 21.09'!C:H,1,0)), VLOOKUP(E:E,'Мегавитрина на 21.09'!D:H,1,0),VLOOKUP(E:E,'Мегавитрина на 21.09'!C:H,1,0))</f>
        <v>#N/A</v>
      </c>
      <c r="P1109" s="27" t="e">
        <f>IF(ISNA(VLOOKUP(E:E,'Мегавитрина на 21.09'!C:H,2,0)), VLOOKUP(E:E,'Мегавитрина на 21.09'!D:H,1,0),VLOOKUP(E:E,'Мегавитрина на 21.09'!C:H,2,0))</f>
        <v>#N/A</v>
      </c>
      <c r="Q1109" s="27" t="e">
        <f>IF(ISNA(VLOOKUP(E:E,'Мегавитрина на 21.09'!C:H,3,0)), VLOOKUP(E:E,'Мегавитрина на 21.09'!D:H,2,0),VLOOKUP(E:E,'Мегавитрина на 21.09'!C:H,3,0))</f>
        <v>#N/A</v>
      </c>
      <c r="R1109" s="27" t="e">
        <f>IF(ISNA(VLOOKUP(E:E,'Мегавитрина на 21.09'!C:H,4,0)), VLOOKUP(E:E,'Мегавитрина на 21.09'!D:H,3,0),VLOOKUP(E:E,'Мегавитрина на 21.09'!C:H,4,0))</f>
        <v>#N/A</v>
      </c>
      <c r="S1109" t="e">
        <f>IF(ISNA(VLOOKUP(E:E,'Мегавитрина на 21.09'!C:H,5,0)), VLOOKUP(E:E,'Мегавитрина на 21.09'!D:H,4,0),VLOOKUP(E:E,'Мегавитрина на 21.09'!C:H,5,0))</f>
        <v>#N/A</v>
      </c>
      <c r="T1109" t="e">
        <f>IF(ISNA(VLOOKUP(E:E,'Мегавитрина на 21.09'!C:H,6,0)), VLOOKUP(E:E,'Мегавитрина на 21.09'!D:H,5,0),VLOOKUP(E:E,'Мегавитрина на 21.09'!C:H,6,0))</f>
        <v>#N/A</v>
      </c>
    </row>
    <row r="1110" spans="1:20" ht="20.100000000000001" hidden="1" customHeight="1">
      <c r="A1110">
        <v>3</v>
      </c>
      <c r="B1110">
        <v>1109</v>
      </c>
      <c r="C1110" t="s">
        <v>1683</v>
      </c>
      <c r="D1110" t="s">
        <v>550</v>
      </c>
      <c r="E1110" t="s">
        <v>1446</v>
      </c>
      <c r="F1110" t="s">
        <v>1683</v>
      </c>
      <c r="J1110" s="9" t="s">
        <v>264</v>
      </c>
      <c r="L1110" t="e">
        <f>VLOOKUP(F1110&amp;E1110,'Атрибут-ТОД2'!F:F,1,0)</f>
        <v>#N/A</v>
      </c>
      <c r="O1110" s="27" t="e">
        <f>IF(ISNA(VLOOKUP(E:E,'Мегавитрина на 21.09'!C:H,1,0)), VLOOKUP(E:E,'Мегавитрина на 21.09'!D:H,1,0),VLOOKUP(E:E,'Мегавитрина на 21.09'!C:H,1,0))</f>
        <v>#N/A</v>
      </c>
      <c r="P1110" s="27" t="e">
        <f>IF(ISNA(VLOOKUP(E:E,'Мегавитрина на 21.09'!C:H,2,0)), VLOOKUP(E:E,'Мегавитрина на 21.09'!D:H,1,0),VLOOKUP(E:E,'Мегавитрина на 21.09'!C:H,2,0))</f>
        <v>#N/A</v>
      </c>
      <c r="Q1110" s="27" t="e">
        <f>IF(ISNA(VLOOKUP(E:E,'Мегавитрина на 21.09'!C:H,3,0)), VLOOKUP(E:E,'Мегавитрина на 21.09'!D:H,2,0),VLOOKUP(E:E,'Мегавитрина на 21.09'!C:H,3,0))</f>
        <v>#N/A</v>
      </c>
      <c r="R1110" s="27" t="e">
        <f>IF(ISNA(VLOOKUP(E:E,'Мегавитрина на 21.09'!C:H,4,0)), VLOOKUP(E:E,'Мегавитрина на 21.09'!D:H,3,0),VLOOKUP(E:E,'Мегавитрина на 21.09'!C:H,4,0))</f>
        <v>#N/A</v>
      </c>
      <c r="S1110" t="e">
        <f>IF(ISNA(VLOOKUP(E:E,'Мегавитрина на 21.09'!C:H,5,0)), VLOOKUP(E:E,'Мегавитрина на 21.09'!D:H,4,0),VLOOKUP(E:E,'Мегавитрина на 21.09'!C:H,5,0))</f>
        <v>#N/A</v>
      </c>
      <c r="T1110" t="e">
        <f>IF(ISNA(VLOOKUP(E:E,'Мегавитрина на 21.09'!C:H,6,0)), VLOOKUP(E:E,'Мегавитрина на 21.09'!D:H,5,0),VLOOKUP(E:E,'Мегавитрина на 21.09'!C:H,6,0))</f>
        <v>#N/A</v>
      </c>
    </row>
    <row r="1111" spans="1:20" ht="20.100000000000001" hidden="1" customHeight="1">
      <c r="A1111">
        <v>3</v>
      </c>
      <c r="B1111">
        <v>1110</v>
      </c>
      <c r="C1111" t="s">
        <v>1683</v>
      </c>
      <c r="D1111" t="s">
        <v>550</v>
      </c>
      <c r="E1111" t="s">
        <v>1447</v>
      </c>
      <c r="F1111" t="s">
        <v>1683</v>
      </c>
      <c r="J1111" s="9" t="s">
        <v>264</v>
      </c>
      <c r="L1111" t="e">
        <f>VLOOKUP(F1111&amp;E1111,'Атрибут-ТОД2'!F:F,1,0)</f>
        <v>#N/A</v>
      </c>
      <c r="O1111" s="27" t="e">
        <f>IF(ISNA(VLOOKUP(E:E,'Мегавитрина на 21.09'!C:H,1,0)), VLOOKUP(E:E,'Мегавитрина на 21.09'!D:H,1,0),VLOOKUP(E:E,'Мегавитрина на 21.09'!C:H,1,0))</f>
        <v>#N/A</v>
      </c>
      <c r="P1111" s="27" t="e">
        <f>IF(ISNA(VLOOKUP(E:E,'Мегавитрина на 21.09'!C:H,2,0)), VLOOKUP(E:E,'Мегавитрина на 21.09'!D:H,1,0),VLOOKUP(E:E,'Мегавитрина на 21.09'!C:H,2,0))</f>
        <v>#N/A</v>
      </c>
      <c r="Q1111" s="27" t="e">
        <f>IF(ISNA(VLOOKUP(E:E,'Мегавитрина на 21.09'!C:H,3,0)), VLOOKUP(E:E,'Мегавитрина на 21.09'!D:H,2,0),VLOOKUP(E:E,'Мегавитрина на 21.09'!C:H,3,0))</f>
        <v>#N/A</v>
      </c>
      <c r="R1111" s="27" t="e">
        <f>IF(ISNA(VLOOKUP(E:E,'Мегавитрина на 21.09'!C:H,4,0)), VLOOKUP(E:E,'Мегавитрина на 21.09'!D:H,3,0),VLOOKUP(E:E,'Мегавитрина на 21.09'!C:H,4,0))</f>
        <v>#N/A</v>
      </c>
      <c r="S1111" t="e">
        <f>IF(ISNA(VLOOKUP(E:E,'Мегавитрина на 21.09'!C:H,5,0)), VLOOKUP(E:E,'Мегавитрина на 21.09'!D:H,4,0),VLOOKUP(E:E,'Мегавитрина на 21.09'!C:H,5,0))</f>
        <v>#N/A</v>
      </c>
      <c r="T1111" t="e">
        <f>IF(ISNA(VLOOKUP(E:E,'Мегавитрина на 21.09'!C:H,6,0)), VLOOKUP(E:E,'Мегавитрина на 21.09'!D:H,5,0),VLOOKUP(E:E,'Мегавитрина на 21.09'!C:H,6,0))</f>
        <v>#N/A</v>
      </c>
    </row>
    <row r="1112" spans="1:20" ht="20.100000000000001" hidden="1" customHeight="1">
      <c r="A1112">
        <v>3</v>
      </c>
      <c r="B1112">
        <v>1111</v>
      </c>
      <c r="C1112" t="s">
        <v>1683</v>
      </c>
      <c r="D1112" t="s">
        <v>550</v>
      </c>
      <c r="E1112" t="s">
        <v>1448</v>
      </c>
      <c r="F1112" t="s">
        <v>1683</v>
      </c>
      <c r="J1112" s="9" t="s">
        <v>264</v>
      </c>
      <c r="L1112" t="e">
        <f>VLOOKUP(F1112&amp;E1112,'Атрибут-ТОД2'!F:F,1,0)</f>
        <v>#N/A</v>
      </c>
      <c r="O1112" s="27" t="e">
        <f>IF(ISNA(VLOOKUP(E:E,'Мегавитрина на 21.09'!C:H,1,0)), VLOOKUP(E:E,'Мегавитрина на 21.09'!D:H,1,0),VLOOKUP(E:E,'Мегавитрина на 21.09'!C:H,1,0))</f>
        <v>#N/A</v>
      </c>
      <c r="P1112" s="27" t="e">
        <f>IF(ISNA(VLOOKUP(E:E,'Мегавитрина на 21.09'!C:H,2,0)), VLOOKUP(E:E,'Мегавитрина на 21.09'!D:H,1,0),VLOOKUP(E:E,'Мегавитрина на 21.09'!C:H,2,0))</f>
        <v>#N/A</v>
      </c>
      <c r="Q1112" s="27" t="e">
        <f>IF(ISNA(VLOOKUP(E:E,'Мегавитрина на 21.09'!C:H,3,0)), VLOOKUP(E:E,'Мегавитрина на 21.09'!D:H,2,0),VLOOKUP(E:E,'Мегавитрина на 21.09'!C:H,3,0))</f>
        <v>#N/A</v>
      </c>
      <c r="R1112" s="27" t="e">
        <f>IF(ISNA(VLOOKUP(E:E,'Мегавитрина на 21.09'!C:H,4,0)), VLOOKUP(E:E,'Мегавитрина на 21.09'!D:H,3,0),VLOOKUP(E:E,'Мегавитрина на 21.09'!C:H,4,0))</f>
        <v>#N/A</v>
      </c>
      <c r="S1112" t="e">
        <f>IF(ISNA(VLOOKUP(E:E,'Мегавитрина на 21.09'!C:H,5,0)), VLOOKUP(E:E,'Мегавитрина на 21.09'!D:H,4,0),VLOOKUP(E:E,'Мегавитрина на 21.09'!C:H,5,0))</f>
        <v>#N/A</v>
      </c>
      <c r="T1112" t="e">
        <f>IF(ISNA(VLOOKUP(E:E,'Мегавитрина на 21.09'!C:H,6,0)), VLOOKUP(E:E,'Мегавитрина на 21.09'!D:H,5,0),VLOOKUP(E:E,'Мегавитрина на 21.09'!C:H,6,0))</f>
        <v>#N/A</v>
      </c>
    </row>
    <row r="1113" spans="1:20" ht="20.100000000000001" hidden="1" customHeight="1">
      <c r="A1113">
        <v>3</v>
      </c>
      <c r="B1113">
        <v>1112</v>
      </c>
      <c r="C1113" t="s">
        <v>1683</v>
      </c>
      <c r="D1113" t="s">
        <v>550</v>
      </c>
      <c r="E1113" t="s">
        <v>1449</v>
      </c>
      <c r="F1113" t="s">
        <v>1683</v>
      </c>
      <c r="J1113" s="9" t="s">
        <v>264</v>
      </c>
      <c r="L1113" t="e">
        <f>VLOOKUP(F1113&amp;E1113,'Атрибут-ТОД2'!F:F,1,0)</f>
        <v>#N/A</v>
      </c>
      <c r="O1113" s="27" t="e">
        <f>IF(ISNA(VLOOKUP(E:E,'Мегавитрина на 21.09'!C:H,1,0)), VLOOKUP(E:E,'Мегавитрина на 21.09'!D:H,1,0),VLOOKUP(E:E,'Мегавитрина на 21.09'!C:H,1,0))</f>
        <v>#N/A</v>
      </c>
      <c r="P1113" s="27" t="e">
        <f>IF(ISNA(VLOOKUP(E:E,'Мегавитрина на 21.09'!C:H,2,0)), VLOOKUP(E:E,'Мегавитрина на 21.09'!D:H,1,0),VLOOKUP(E:E,'Мегавитрина на 21.09'!C:H,2,0))</f>
        <v>#N/A</v>
      </c>
      <c r="Q1113" s="27" t="e">
        <f>IF(ISNA(VLOOKUP(E:E,'Мегавитрина на 21.09'!C:H,3,0)), VLOOKUP(E:E,'Мегавитрина на 21.09'!D:H,2,0),VLOOKUP(E:E,'Мегавитрина на 21.09'!C:H,3,0))</f>
        <v>#N/A</v>
      </c>
      <c r="R1113" s="27" t="e">
        <f>IF(ISNA(VLOOKUP(E:E,'Мегавитрина на 21.09'!C:H,4,0)), VLOOKUP(E:E,'Мегавитрина на 21.09'!D:H,3,0),VLOOKUP(E:E,'Мегавитрина на 21.09'!C:H,4,0))</f>
        <v>#N/A</v>
      </c>
      <c r="S1113" t="e">
        <f>IF(ISNA(VLOOKUP(E:E,'Мегавитрина на 21.09'!C:H,5,0)), VLOOKUP(E:E,'Мегавитрина на 21.09'!D:H,4,0),VLOOKUP(E:E,'Мегавитрина на 21.09'!C:H,5,0))</f>
        <v>#N/A</v>
      </c>
      <c r="T1113" t="e">
        <f>IF(ISNA(VLOOKUP(E:E,'Мегавитрина на 21.09'!C:H,6,0)), VLOOKUP(E:E,'Мегавитрина на 21.09'!D:H,5,0),VLOOKUP(E:E,'Мегавитрина на 21.09'!C:H,6,0))</f>
        <v>#N/A</v>
      </c>
    </row>
    <row r="1114" spans="1:20" ht="20.100000000000001" hidden="1" customHeight="1">
      <c r="A1114">
        <v>3</v>
      </c>
      <c r="B1114">
        <v>1113</v>
      </c>
      <c r="C1114" t="s">
        <v>1683</v>
      </c>
      <c r="D1114" t="s">
        <v>550</v>
      </c>
      <c r="E1114" t="s">
        <v>1450</v>
      </c>
      <c r="F1114" t="s">
        <v>1683</v>
      </c>
      <c r="J1114" s="9" t="s">
        <v>264</v>
      </c>
      <c r="L1114" t="e">
        <f>VLOOKUP(F1114&amp;E1114,'Атрибут-ТОД2'!F:F,1,0)</f>
        <v>#N/A</v>
      </c>
      <c r="O1114" s="27" t="e">
        <f>IF(ISNA(VLOOKUP(E:E,'Мегавитрина на 21.09'!C:H,1,0)), VLOOKUP(E:E,'Мегавитрина на 21.09'!D:H,1,0),VLOOKUP(E:E,'Мегавитрина на 21.09'!C:H,1,0))</f>
        <v>#N/A</v>
      </c>
      <c r="P1114" s="27" t="e">
        <f>IF(ISNA(VLOOKUP(E:E,'Мегавитрина на 21.09'!C:H,2,0)), VLOOKUP(E:E,'Мегавитрина на 21.09'!D:H,1,0),VLOOKUP(E:E,'Мегавитрина на 21.09'!C:H,2,0))</f>
        <v>#N/A</v>
      </c>
      <c r="Q1114" s="27" t="e">
        <f>IF(ISNA(VLOOKUP(E:E,'Мегавитрина на 21.09'!C:H,3,0)), VLOOKUP(E:E,'Мегавитрина на 21.09'!D:H,2,0),VLOOKUP(E:E,'Мегавитрина на 21.09'!C:H,3,0))</f>
        <v>#N/A</v>
      </c>
      <c r="R1114" s="27" t="e">
        <f>IF(ISNA(VLOOKUP(E:E,'Мегавитрина на 21.09'!C:H,4,0)), VLOOKUP(E:E,'Мегавитрина на 21.09'!D:H,3,0),VLOOKUP(E:E,'Мегавитрина на 21.09'!C:H,4,0))</f>
        <v>#N/A</v>
      </c>
      <c r="S1114" t="e">
        <f>IF(ISNA(VLOOKUP(E:E,'Мегавитрина на 21.09'!C:H,5,0)), VLOOKUP(E:E,'Мегавитрина на 21.09'!D:H,4,0),VLOOKUP(E:E,'Мегавитрина на 21.09'!C:H,5,0))</f>
        <v>#N/A</v>
      </c>
      <c r="T1114" t="e">
        <f>IF(ISNA(VLOOKUP(E:E,'Мегавитрина на 21.09'!C:H,6,0)), VLOOKUP(E:E,'Мегавитрина на 21.09'!D:H,5,0),VLOOKUP(E:E,'Мегавитрина на 21.09'!C:H,6,0))</f>
        <v>#N/A</v>
      </c>
    </row>
    <row r="1115" spans="1:20" ht="20.100000000000001" hidden="1" customHeight="1">
      <c r="A1115">
        <v>3</v>
      </c>
      <c r="B1115">
        <v>1114</v>
      </c>
      <c r="C1115" t="s">
        <v>1683</v>
      </c>
      <c r="D1115" t="s">
        <v>550</v>
      </c>
      <c r="E1115" t="s">
        <v>1451</v>
      </c>
      <c r="F1115" t="s">
        <v>1683</v>
      </c>
      <c r="J1115" s="9" t="s">
        <v>264</v>
      </c>
      <c r="L1115" t="e">
        <f>VLOOKUP(F1115&amp;E1115,'Атрибут-ТОД2'!F:F,1,0)</f>
        <v>#N/A</v>
      </c>
      <c r="O1115" s="27" t="e">
        <f>IF(ISNA(VLOOKUP(E:E,'Мегавитрина на 21.09'!C:H,1,0)), VLOOKUP(E:E,'Мегавитрина на 21.09'!D:H,1,0),VLOOKUP(E:E,'Мегавитрина на 21.09'!C:H,1,0))</f>
        <v>#N/A</v>
      </c>
      <c r="P1115" s="27" t="e">
        <f>IF(ISNA(VLOOKUP(E:E,'Мегавитрина на 21.09'!C:H,2,0)), VLOOKUP(E:E,'Мегавитрина на 21.09'!D:H,1,0),VLOOKUP(E:E,'Мегавитрина на 21.09'!C:H,2,0))</f>
        <v>#N/A</v>
      </c>
      <c r="Q1115" s="27" t="e">
        <f>IF(ISNA(VLOOKUP(E:E,'Мегавитрина на 21.09'!C:H,3,0)), VLOOKUP(E:E,'Мегавитрина на 21.09'!D:H,2,0),VLOOKUP(E:E,'Мегавитрина на 21.09'!C:H,3,0))</f>
        <v>#N/A</v>
      </c>
      <c r="R1115" s="27" t="e">
        <f>IF(ISNA(VLOOKUP(E:E,'Мегавитрина на 21.09'!C:H,4,0)), VLOOKUP(E:E,'Мегавитрина на 21.09'!D:H,3,0),VLOOKUP(E:E,'Мегавитрина на 21.09'!C:H,4,0))</f>
        <v>#N/A</v>
      </c>
      <c r="S1115" t="e">
        <f>IF(ISNA(VLOOKUP(E:E,'Мегавитрина на 21.09'!C:H,5,0)), VLOOKUP(E:E,'Мегавитрина на 21.09'!D:H,4,0),VLOOKUP(E:E,'Мегавитрина на 21.09'!C:H,5,0))</f>
        <v>#N/A</v>
      </c>
      <c r="T1115" t="e">
        <f>IF(ISNA(VLOOKUP(E:E,'Мегавитрина на 21.09'!C:H,6,0)), VLOOKUP(E:E,'Мегавитрина на 21.09'!D:H,5,0),VLOOKUP(E:E,'Мегавитрина на 21.09'!C:H,6,0))</f>
        <v>#N/A</v>
      </c>
    </row>
    <row r="1116" spans="1:20" ht="20.100000000000001" hidden="1" customHeight="1">
      <c r="A1116">
        <v>3</v>
      </c>
      <c r="B1116">
        <v>1115</v>
      </c>
      <c r="C1116" t="s">
        <v>1683</v>
      </c>
      <c r="D1116" t="s">
        <v>550</v>
      </c>
      <c r="E1116" t="s">
        <v>1452</v>
      </c>
      <c r="F1116" t="s">
        <v>1683</v>
      </c>
      <c r="J1116" s="9" t="s">
        <v>264</v>
      </c>
      <c r="L1116" t="e">
        <f>VLOOKUP(F1116&amp;E1116,'Атрибут-ТОД2'!F:F,1,0)</f>
        <v>#N/A</v>
      </c>
      <c r="O1116" s="27" t="e">
        <f>IF(ISNA(VLOOKUP(E:E,'Мегавитрина на 21.09'!C:H,1,0)), VLOOKUP(E:E,'Мегавитрина на 21.09'!D:H,1,0),VLOOKUP(E:E,'Мегавитрина на 21.09'!C:H,1,0))</f>
        <v>#N/A</v>
      </c>
      <c r="P1116" s="27" t="e">
        <f>IF(ISNA(VLOOKUP(E:E,'Мегавитрина на 21.09'!C:H,2,0)), VLOOKUP(E:E,'Мегавитрина на 21.09'!D:H,1,0),VLOOKUP(E:E,'Мегавитрина на 21.09'!C:H,2,0))</f>
        <v>#N/A</v>
      </c>
      <c r="Q1116" s="27" t="e">
        <f>IF(ISNA(VLOOKUP(E:E,'Мегавитрина на 21.09'!C:H,3,0)), VLOOKUP(E:E,'Мегавитрина на 21.09'!D:H,2,0),VLOOKUP(E:E,'Мегавитрина на 21.09'!C:H,3,0))</f>
        <v>#N/A</v>
      </c>
      <c r="R1116" s="27" t="e">
        <f>IF(ISNA(VLOOKUP(E:E,'Мегавитрина на 21.09'!C:H,4,0)), VLOOKUP(E:E,'Мегавитрина на 21.09'!D:H,3,0),VLOOKUP(E:E,'Мегавитрина на 21.09'!C:H,4,0))</f>
        <v>#N/A</v>
      </c>
      <c r="S1116" t="e">
        <f>IF(ISNA(VLOOKUP(E:E,'Мегавитрина на 21.09'!C:H,5,0)), VLOOKUP(E:E,'Мегавитрина на 21.09'!D:H,4,0),VLOOKUP(E:E,'Мегавитрина на 21.09'!C:H,5,0))</f>
        <v>#N/A</v>
      </c>
      <c r="T1116" t="e">
        <f>IF(ISNA(VLOOKUP(E:E,'Мегавитрина на 21.09'!C:H,6,0)), VLOOKUP(E:E,'Мегавитрина на 21.09'!D:H,5,0),VLOOKUP(E:E,'Мегавитрина на 21.09'!C:H,6,0))</f>
        <v>#N/A</v>
      </c>
    </row>
    <row r="1117" spans="1:20" ht="20.100000000000001" hidden="1" customHeight="1">
      <c r="A1117">
        <v>3</v>
      </c>
      <c r="B1117">
        <v>1116</v>
      </c>
      <c r="C1117" t="s">
        <v>1683</v>
      </c>
      <c r="D1117" t="s">
        <v>550</v>
      </c>
      <c r="E1117" t="s">
        <v>1453</v>
      </c>
      <c r="F1117" t="s">
        <v>1683</v>
      </c>
      <c r="J1117" s="9" t="s">
        <v>264</v>
      </c>
      <c r="L1117" t="e">
        <f>VLOOKUP(F1117&amp;E1117,'Атрибут-ТОД2'!F:F,1,0)</f>
        <v>#N/A</v>
      </c>
      <c r="O1117" s="27" t="e">
        <f>IF(ISNA(VLOOKUP(E:E,'Мегавитрина на 21.09'!C:H,1,0)), VLOOKUP(E:E,'Мегавитрина на 21.09'!D:H,1,0),VLOOKUP(E:E,'Мегавитрина на 21.09'!C:H,1,0))</f>
        <v>#N/A</v>
      </c>
      <c r="P1117" s="27" t="e">
        <f>IF(ISNA(VLOOKUP(E:E,'Мегавитрина на 21.09'!C:H,2,0)), VLOOKUP(E:E,'Мегавитрина на 21.09'!D:H,1,0),VLOOKUP(E:E,'Мегавитрина на 21.09'!C:H,2,0))</f>
        <v>#N/A</v>
      </c>
      <c r="Q1117" s="27" t="e">
        <f>IF(ISNA(VLOOKUP(E:E,'Мегавитрина на 21.09'!C:H,3,0)), VLOOKUP(E:E,'Мегавитрина на 21.09'!D:H,2,0),VLOOKUP(E:E,'Мегавитрина на 21.09'!C:H,3,0))</f>
        <v>#N/A</v>
      </c>
      <c r="R1117" s="27" t="e">
        <f>IF(ISNA(VLOOKUP(E:E,'Мегавитрина на 21.09'!C:H,4,0)), VLOOKUP(E:E,'Мегавитрина на 21.09'!D:H,3,0),VLOOKUP(E:E,'Мегавитрина на 21.09'!C:H,4,0))</f>
        <v>#N/A</v>
      </c>
      <c r="S1117" t="e">
        <f>IF(ISNA(VLOOKUP(E:E,'Мегавитрина на 21.09'!C:H,5,0)), VLOOKUP(E:E,'Мегавитрина на 21.09'!D:H,4,0),VLOOKUP(E:E,'Мегавитрина на 21.09'!C:H,5,0))</f>
        <v>#N/A</v>
      </c>
      <c r="T1117" t="e">
        <f>IF(ISNA(VLOOKUP(E:E,'Мегавитрина на 21.09'!C:H,6,0)), VLOOKUP(E:E,'Мегавитрина на 21.09'!D:H,5,0),VLOOKUP(E:E,'Мегавитрина на 21.09'!C:H,6,0))</f>
        <v>#N/A</v>
      </c>
    </row>
    <row r="1118" spans="1:20" ht="20.100000000000001" hidden="1" customHeight="1">
      <c r="A1118">
        <v>3</v>
      </c>
      <c r="B1118">
        <v>1117</v>
      </c>
      <c r="C1118" t="s">
        <v>1683</v>
      </c>
      <c r="D1118" t="s">
        <v>550</v>
      </c>
      <c r="E1118" t="s">
        <v>1454</v>
      </c>
      <c r="F1118" t="s">
        <v>1683</v>
      </c>
      <c r="J1118" s="9" t="s">
        <v>264</v>
      </c>
      <c r="L1118" t="e">
        <f>VLOOKUP(F1118&amp;E1118,'Атрибут-ТОД2'!F:F,1,0)</f>
        <v>#N/A</v>
      </c>
      <c r="O1118" s="27" t="e">
        <f>IF(ISNA(VLOOKUP(E:E,'Мегавитрина на 21.09'!C:H,1,0)), VLOOKUP(E:E,'Мегавитрина на 21.09'!D:H,1,0),VLOOKUP(E:E,'Мегавитрина на 21.09'!C:H,1,0))</f>
        <v>#N/A</v>
      </c>
      <c r="P1118" s="27" t="e">
        <f>IF(ISNA(VLOOKUP(E:E,'Мегавитрина на 21.09'!C:H,2,0)), VLOOKUP(E:E,'Мегавитрина на 21.09'!D:H,1,0),VLOOKUP(E:E,'Мегавитрина на 21.09'!C:H,2,0))</f>
        <v>#N/A</v>
      </c>
      <c r="Q1118" s="27" t="e">
        <f>IF(ISNA(VLOOKUP(E:E,'Мегавитрина на 21.09'!C:H,3,0)), VLOOKUP(E:E,'Мегавитрина на 21.09'!D:H,2,0),VLOOKUP(E:E,'Мегавитрина на 21.09'!C:H,3,0))</f>
        <v>#N/A</v>
      </c>
      <c r="R1118" s="27" t="e">
        <f>IF(ISNA(VLOOKUP(E:E,'Мегавитрина на 21.09'!C:H,4,0)), VLOOKUP(E:E,'Мегавитрина на 21.09'!D:H,3,0),VLOOKUP(E:E,'Мегавитрина на 21.09'!C:H,4,0))</f>
        <v>#N/A</v>
      </c>
      <c r="S1118" t="e">
        <f>IF(ISNA(VLOOKUP(E:E,'Мегавитрина на 21.09'!C:H,5,0)), VLOOKUP(E:E,'Мегавитрина на 21.09'!D:H,4,0),VLOOKUP(E:E,'Мегавитрина на 21.09'!C:H,5,0))</f>
        <v>#N/A</v>
      </c>
      <c r="T1118" t="e">
        <f>IF(ISNA(VLOOKUP(E:E,'Мегавитрина на 21.09'!C:H,6,0)), VLOOKUP(E:E,'Мегавитрина на 21.09'!D:H,5,0),VLOOKUP(E:E,'Мегавитрина на 21.09'!C:H,6,0))</f>
        <v>#N/A</v>
      </c>
    </row>
    <row r="1119" spans="1:20" ht="20.100000000000001" hidden="1" customHeight="1">
      <c r="A1119">
        <v>3</v>
      </c>
      <c r="B1119">
        <v>1118</v>
      </c>
      <c r="C1119" t="s">
        <v>1683</v>
      </c>
      <c r="D1119" t="s">
        <v>550</v>
      </c>
      <c r="E1119" t="s">
        <v>1455</v>
      </c>
      <c r="F1119" t="s">
        <v>1683</v>
      </c>
      <c r="J1119" s="9" t="s">
        <v>264</v>
      </c>
      <c r="L1119" t="e">
        <f>VLOOKUP(F1119&amp;E1119,'Атрибут-ТОД2'!F:F,1,0)</f>
        <v>#N/A</v>
      </c>
      <c r="O1119" s="27" t="e">
        <f>IF(ISNA(VLOOKUP(E:E,'Мегавитрина на 21.09'!C:H,1,0)), VLOOKUP(E:E,'Мегавитрина на 21.09'!D:H,1,0),VLOOKUP(E:E,'Мегавитрина на 21.09'!C:H,1,0))</f>
        <v>#N/A</v>
      </c>
      <c r="P1119" s="27" t="e">
        <f>IF(ISNA(VLOOKUP(E:E,'Мегавитрина на 21.09'!C:H,2,0)), VLOOKUP(E:E,'Мегавитрина на 21.09'!D:H,1,0),VLOOKUP(E:E,'Мегавитрина на 21.09'!C:H,2,0))</f>
        <v>#N/A</v>
      </c>
      <c r="Q1119" s="27" t="e">
        <f>IF(ISNA(VLOOKUP(E:E,'Мегавитрина на 21.09'!C:H,3,0)), VLOOKUP(E:E,'Мегавитрина на 21.09'!D:H,2,0),VLOOKUP(E:E,'Мегавитрина на 21.09'!C:H,3,0))</f>
        <v>#N/A</v>
      </c>
      <c r="R1119" s="27" t="e">
        <f>IF(ISNA(VLOOKUP(E:E,'Мегавитрина на 21.09'!C:H,4,0)), VLOOKUP(E:E,'Мегавитрина на 21.09'!D:H,3,0),VLOOKUP(E:E,'Мегавитрина на 21.09'!C:H,4,0))</f>
        <v>#N/A</v>
      </c>
      <c r="S1119" t="e">
        <f>IF(ISNA(VLOOKUP(E:E,'Мегавитрина на 21.09'!C:H,5,0)), VLOOKUP(E:E,'Мегавитрина на 21.09'!D:H,4,0),VLOOKUP(E:E,'Мегавитрина на 21.09'!C:H,5,0))</f>
        <v>#N/A</v>
      </c>
      <c r="T1119" t="e">
        <f>IF(ISNA(VLOOKUP(E:E,'Мегавитрина на 21.09'!C:H,6,0)), VLOOKUP(E:E,'Мегавитрина на 21.09'!D:H,5,0),VLOOKUP(E:E,'Мегавитрина на 21.09'!C:H,6,0))</f>
        <v>#N/A</v>
      </c>
    </row>
    <row r="1120" spans="1:20" ht="20.100000000000001" hidden="1" customHeight="1">
      <c r="A1120">
        <v>3</v>
      </c>
      <c r="B1120">
        <v>1119</v>
      </c>
      <c r="C1120" t="s">
        <v>1683</v>
      </c>
      <c r="D1120" t="s">
        <v>550</v>
      </c>
      <c r="E1120" t="s">
        <v>1456</v>
      </c>
      <c r="F1120" t="s">
        <v>1683</v>
      </c>
      <c r="J1120" s="9" t="s">
        <v>264</v>
      </c>
      <c r="L1120" t="e">
        <f>VLOOKUP(F1120&amp;E1120,'Атрибут-ТОД2'!F:F,1,0)</f>
        <v>#N/A</v>
      </c>
      <c r="O1120" s="27" t="e">
        <f>IF(ISNA(VLOOKUP(E:E,'Мегавитрина на 21.09'!C:H,1,0)), VLOOKUP(E:E,'Мегавитрина на 21.09'!D:H,1,0),VLOOKUP(E:E,'Мегавитрина на 21.09'!C:H,1,0))</f>
        <v>#N/A</v>
      </c>
      <c r="P1120" s="27" t="e">
        <f>IF(ISNA(VLOOKUP(E:E,'Мегавитрина на 21.09'!C:H,2,0)), VLOOKUP(E:E,'Мегавитрина на 21.09'!D:H,1,0),VLOOKUP(E:E,'Мегавитрина на 21.09'!C:H,2,0))</f>
        <v>#N/A</v>
      </c>
      <c r="Q1120" s="27" t="e">
        <f>IF(ISNA(VLOOKUP(E:E,'Мегавитрина на 21.09'!C:H,3,0)), VLOOKUP(E:E,'Мегавитрина на 21.09'!D:H,2,0),VLOOKUP(E:E,'Мегавитрина на 21.09'!C:H,3,0))</f>
        <v>#N/A</v>
      </c>
      <c r="R1120" s="27" t="e">
        <f>IF(ISNA(VLOOKUP(E:E,'Мегавитрина на 21.09'!C:H,4,0)), VLOOKUP(E:E,'Мегавитрина на 21.09'!D:H,3,0),VLOOKUP(E:E,'Мегавитрина на 21.09'!C:H,4,0))</f>
        <v>#N/A</v>
      </c>
      <c r="S1120" t="e">
        <f>IF(ISNA(VLOOKUP(E:E,'Мегавитрина на 21.09'!C:H,5,0)), VLOOKUP(E:E,'Мегавитрина на 21.09'!D:H,4,0),VLOOKUP(E:E,'Мегавитрина на 21.09'!C:H,5,0))</f>
        <v>#N/A</v>
      </c>
      <c r="T1120" t="e">
        <f>IF(ISNA(VLOOKUP(E:E,'Мегавитрина на 21.09'!C:H,6,0)), VLOOKUP(E:E,'Мегавитрина на 21.09'!D:H,5,0),VLOOKUP(E:E,'Мегавитрина на 21.09'!C:H,6,0))</f>
        <v>#N/A</v>
      </c>
    </row>
    <row r="1121" spans="1:20" ht="20.100000000000001" hidden="1" customHeight="1">
      <c r="A1121">
        <v>3</v>
      </c>
      <c r="B1121">
        <v>1120</v>
      </c>
      <c r="C1121" t="s">
        <v>1683</v>
      </c>
      <c r="D1121" t="s">
        <v>550</v>
      </c>
      <c r="E1121" t="s">
        <v>1457</v>
      </c>
      <c r="F1121" t="s">
        <v>1683</v>
      </c>
      <c r="J1121" s="9" t="s">
        <v>264</v>
      </c>
      <c r="L1121" t="e">
        <f>VLOOKUP(F1121&amp;E1121,'Атрибут-ТОД2'!F:F,1,0)</f>
        <v>#N/A</v>
      </c>
      <c r="O1121" s="27" t="e">
        <f>IF(ISNA(VLOOKUP(E:E,'Мегавитрина на 21.09'!C:H,1,0)), VLOOKUP(E:E,'Мегавитрина на 21.09'!D:H,1,0),VLOOKUP(E:E,'Мегавитрина на 21.09'!C:H,1,0))</f>
        <v>#N/A</v>
      </c>
      <c r="P1121" s="27" t="e">
        <f>IF(ISNA(VLOOKUP(E:E,'Мегавитрина на 21.09'!C:H,2,0)), VLOOKUP(E:E,'Мегавитрина на 21.09'!D:H,1,0),VLOOKUP(E:E,'Мегавитрина на 21.09'!C:H,2,0))</f>
        <v>#N/A</v>
      </c>
      <c r="Q1121" s="27" t="e">
        <f>IF(ISNA(VLOOKUP(E:E,'Мегавитрина на 21.09'!C:H,3,0)), VLOOKUP(E:E,'Мегавитрина на 21.09'!D:H,2,0),VLOOKUP(E:E,'Мегавитрина на 21.09'!C:H,3,0))</f>
        <v>#N/A</v>
      </c>
      <c r="R1121" s="27" t="e">
        <f>IF(ISNA(VLOOKUP(E:E,'Мегавитрина на 21.09'!C:H,4,0)), VLOOKUP(E:E,'Мегавитрина на 21.09'!D:H,3,0),VLOOKUP(E:E,'Мегавитрина на 21.09'!C:H,4,0))</f>
        <v>#N/A</v>
      </c>
      <c r="S1121" t="e">
        <f>IF(ISNA(VLOOKUP(E:E,'Мегавитрина на 21.09'!C:H,5,0)), VLOOKUP(E:E,'Мегавитрина на 21.09'!D:H,4,0),VLOOKUP(E:E,'Мегавитрина на 21.09'!C:H,5,0))</f>
        <v>#N/A</v>
      </c>
      <c r="T1121" t="e">
        <f>IF(ISNA(VLOOKUP(E:E,'Мегавитрина на 21.09'!C:H,6,0)), VLOOKUP(E:E,'Мегавитрина на 21.09'!D:H,5,0),VLOOKUP(E:E,'Мегавитрина на 21.09'!C:H,6,0))</f>
        <v>#N/A</v>
      </c>
    </row>
    <row r="1122" spans="1:20" ht="20.100000000000001" hidden="1" customHeight="1">
      <c r="A1122">
        <v>3</v>
      </c>
      <c r="B1122">
        <v>1121</v>
      </c>
      <c r="C1122" t="s">
        <v>1683</v>
      </c>
      <c r="D1122" t="s">
        <v>550</v>
      </c>
      <c r="E1122" t="s">
        <v>1458</v>
      </c>
      <c r="F1122" t="s">
        <v>1683</v>
      </c>
      <c r="J1122" s="9" t="s">
        <v>264</v>
      </c>
      <c r="L1122" t="e">
        <f>VLOOKUP(F1122&amp;E1122,'Атрибут-ТОД2'!F:F,1,0)</f>
        <v>#N/A</v>
      </c>
      <c r="O1122" s="27" t="e">
        <f>IF(ISNA(VLOOKUP(E:E,'Мегавитрина на 21.09'!C:H,1,0)), VLOOKUP(E:E,'Мегавитрина на 21.09'!D:H,1,0),VLOOKUP(E:E,'Мегавитрина на 21.09'!C:H,1,0))</f>
        <v>#N/A</v>
      </c>
      <c r="P1122" s="27" t="e">
        <f>IF(ISNA(VLOOKUP(E:E,'Мегавитрина на 21.09'!C:H,2,0)), VLOOKUP(E:E,'Мегавитрина на 21.09'!D:H,1,0),VLOOKUP(E:E,'Мегавитрина на 21.09'!C:H,2,0))</f>
        <v>#N/A</v>
      </c>
      <c r="Q1122" s="27" t="e">
        <f>IF(ISNA(VLOOKUP(E:E,'Мегавитрина на 21.09'!C:H,3,0)), VLOOKUP(E:E,'Мегавитрина на 21.09'!D:H,2,0),VLOOKUP(E:E,'Мегавитрина на 21.09'!C:H,3,0))</f>
        <v>#N/A</v>
      </c>
      <c r="R1122" s="27" t="e">
        <f>IF(ISNA(VLOOKUP(E:E,'Мегавитрина на 21.09'!C:H,4,0)), VLOOKUP(E:E,'Мегавитрина на 21.09'!D:H,3,0),VLOOKUP(E:E,'Мегавитрина на 21.09'!C:H,4,0))</f>
        <v>#N/A</v>
      </c>
      <c r="S1122" t="e">
        <f>IF(ISNA(VLOOKUP(E:E,'Мегавитрина на 21.09'!C:H,5,0)), VLOOKUP(E:E,'Мегавитрина на 21.09'!D:H,4,0),VLOOKUP(E:E,'Мегавитрина на 21.09'!C:H,5,0))</f>
        <v>#N/A</v>
      </c>
      <c r="T1122" t="e">
        <f>IF(ISNA(VLOOKUP(E:E,'Мегавитрина на 21.09'!C:H,6,0)), VLOOKUP(E:E,'Мегавитрина на 21.09'!D:H,5,0),VLOOKUP(E:E,'Мегавитрина на 21.09'!C:H,6,0))</f>
        <v>#N/A</v>
      </c>
    </row>
    <row r="1123" spans="1:20" ht="20.100000000000001" hidden="1" customHeight="1">
      <c r="A1123">
        <v>3</v>
      </c>
      <c r="B1123">
        <v>1122</v>
      </c>
      <c r="C1123" t="s">
        <v>1683</v>
      </c>
      <c r="D1123" t="s">
        <v>550</v>
      </c>
      <c r="E1123" t="s">
        <v>1459</v>
      </c>
      <c r="F1123" t="s">
        <v>1683</v>
      </c>
      <c r="J1123" s="9" t="s">
        <v>264</v>
      </c>
      <c r="L1123" t="e">
        <f>VLOOKUP(F1123&amp;E1123,'Атрибут-ТОД2'!F:F,1,0)</f>
        <v>#N/A</v>
      </c>
      <c r="O1123" s="27" t="e">
        <f>IF(ISNA(VLOOKUP(E:E,'Мегавитрина на 21.09'!C:H,1,0)), VLOOKUP(E:E,'Мегавитрина на 21.09'!D:H,1,0),VLOOKUP(E:E,'Мегавитрина на 21.09'!C:H,1,0))</f>
        <v>#N/A</v>
      </c>
      <c r="P1123" s="27" t="e">
        <f>IF(ISNA(VLOOKUP(E:E,'Мегавитрина на 21.09'!C:H,2,0)), VLOOKUP(E:E,'Мегавитрина на 21.09'!D:H,1,0),VLOOKUP(E:E,'Мегавитрина на 21.09'!C:H,2,0))</f>
        <v>#N/A</v>
      </c>
      <c r="Q1123" s="27" t="e">
        <f>IF(ISNA(VLOOKUP(E:E,'Мегавитрина на 21.09'!C:H,3,0)), VLOOKUP(E:E,'Мегавитрина на 21.09'!D:H,2,0),VLOOKUP(E:E,'Мегавитрина на 21.09'!C:H,3,0))</f>
        <v>#N/A</v>
      </c>
      <c r="R1123" s="27" t="e">
        <f>IF(ISNA(VLOOKUP(E:E,'Мегавитрина на 21.09'!C:H,4,0)), VLOOKUP(E:E,'Мегавитрина на 21.09'!D:H,3,0),VLOOKUP(E:E,'Мегавитрина на 21.09'!C:H,4,0))</f>
        <v>#N/A</v>
      </c>
      <c r="S1123" t="e">
        <f>IF(ISNA(VLOOKUP(E:E,'Мегавитрина на 21.09'!C:H,5,0)), VLOOKUP(E:E,'Мегавитрина на 21.09'!D:H,4,0),VLOOKUP(E:E,'Мегавитрина на 21.09'!C:H,5,0))</f>
        <v>#N/A</v>
      </c>
      <c r="T1123" t="e">
        <f>IF(ISNA(VLOOKUP(E:E,'Мегавитрина на 21.09'!C:H,6,0)), VLOOKUP(E:E,'Мегавитрина на 21.09'!D:H,5,0),VLOOKUP(E:E,'Мегавитрина на 21.09'!C:H,6,0))</f>
        <v>#N/A</v>
      </c>
    </row>
    <row r="1124" spans="1:20" ht="20.100000000000001" hidden="1" customHeight="1">
      <c r="A1124">
        <v>3</v>
      </c>
      <c r="B1124">
        <v>1123</v>
      </c>
      <c r="C1124" t="s">
        <v>1683</v>
      </c>
      <c r="D1124" t="s">
        <v>550</v>
      </c>
      <c r="E1124" t="s">
        <v>1460</v>
      </c>
      <c r="F1124" t="s">
        <v>1683</v>
      </c>
      <c r="J1124" s="9" t="s">
        <v>264</v>
      </c>
      <c r="L1124" t="e">
        <f>VLOOKUP(F1124&amp;E1124,'Атрибут-ТОД2'!F:F,1,0)</f>
        <v>#N/A</v>
      </c>
      <c r="O1124" s="27" t="e">
        <f>IF(ISNA(VLOOKUP(E:E,'Мегавитрина на 21.09'!C:H,1,0)), VLOOKUP(E:E,'Мегавитрина на 21.09'!D:H,1,0),VLOOKUP(E:E,'Мегавитрина на 21.09'!C:H,1,0))</f>
        <v>#N/A</v>
      </c>
      <c r="P1124" s="27" t="e">
        <f>IF(ISNA(VLOOKUP(E:E,'Мегавитрина на 21.09'!C:H,2,0)), VLOOKUP(E:E,'Мегавитрина на 21.09'!D:H,1,0),VLOOKUP(E:E,'Мегавитрина на 21.09'!C:H,2,0))</f>
        <v>#N/A</v>
      </c>
      <c r="Q1124" s="27" t="e">
        <f>IF(ISNA(VLOOKUP(E:E,'Мегавитрина на 21.09'!C:H,3,0)), VLOOKUP(E:E,'Мегавитрина на 21.09'!D:H,2,0),VLOOKUP(E:E,'Мегавитрина на 21.09'!C:H,3,0))</f>
        <v>#N/A</v>
      </c>
      <c r="R1124" s="27" t="e">
        <f>IF(ISNA(VLOOKUP(E:E,'Мегавитрина на 21.09'!C:H,4,0)), VLOOKUP(E:E,'Мегавитрина на 21.09'!D:H,3,0),VLOOKUP(E:E,'Мегавитрина на 21.09'!C:H,4,0))</f>
        <v>#N/A</v>
      </c>
      <c r="S1124" t="e">
        <f>IF(ISNA(VLOOKUP(E:E,'Мегавитрина на 21.09'!C:H,5,0)), VLOOKUP(E:E,'Мегавитрина на 21.09'!D:H,4,0),VLOOKUP(E:E,'Мегавитрина на 21.09'!C:H,5,0))</f>
        <v>#N/A</v>
      </c>
      <c r="T1124" t="e">
        <f>IF(ISNA(VLOOKUP(E:E,'Мегавитрина на 21.09'!C:H,6,0)), VLOOKUP(E:E,'Мегавитрина на 21.09'!D:H,5,0),VLOOKUP(E:E,'Мегавитрина на 21.09'!C:H,6,0))</f>
        <v>#N/A</v>
      </c>
    </row>
    <row r="1125" spans="1:20" ht="20.100000000000001" hidden="1" customHeight="1">
      <c r="A1125">
        <v>3</v>
      </c>
      <c r="B1125">
        <v>1124</v>
      </c>
      <c r="C1125" t="s">
        <v>1683</v>
      </c>
      <c r="D1125" t="s">
        <v>550</v>
      </c>
      <c r="E1125" t="s">
        <v>1461</v>
      </c>
      <c r="F1125" t="s">
        <v>1683</v>
      </c>
      <c r="J1125" s="9" t="s">
        <v>264</v>
      </c>
      <c r="L1125" t="e">
        <f>VLOOKUP(F1125&amp;E1125,'Атрибут-ТОД2'!F:F,1,0)</f>
        <v>#N/A</v>
      </c>
      <c r="O1125" s="27" t="e">
        <f>IF(ISNA(VLOOKUP(E:E,'Мегавитрина на 21.09'!C:H,1,0)), VLOOKUP(E:E,'Мегавитрина на 21.09'!D:H,1,0),VLOOKUP(E:E,'Мегавитрина на 21.09'!C:H,1,0))</f>
        <v>#N/A</v>
      </c>
      <c r="P1125" s="27" t="e">
        <f>IF(ISNA(VLOOKUP(E:E,'Мегавитрина на 21.09'!C:H,2,0)), VLOOKUP(E:E,'Мегавитрина на 21.09'!D:H,1,0),VLOOKUP(E:E,'Мегавитрина на 21.09'!C:H,2,0))</f>
        <v>#N/A</v>
      </c>
      <c r="Q1125" s="27" t="e">
        <f>IF(ISNA(VLOOKUP(E:E,'Мегавитрина на 21.09'!C:H,3,0)), VLOOKUP(E:E,'Мегавитрина на 21.09'!D:H,2,0),VLOOKUP(E:E,'Мегавитрина на 21.09'!C:H,3,0))</f>
        <v>#N/A</v>
      </c>
      <c r="R1125" s="27" t="e">
        <f>IF(ISNA(VLOOKUP(E:E,'Мегавитрина на 21.09'!C:H,4,0)), VLOOKUP(E:E,'Мегавитрина на 21.09'!D:H,3,0),VLOOKUP(E:E,'Мегавитрина на 21.09'!C:H,4,0))</f>
        <v>#N/A</v>
      </c>
      <c r="S1125" t="e">
        <f>IF(ISNA(VLOOKUP(E:E,'Мегавитрина на 21.09'!C:H,5,0)), VLOOKUP(E:E,'Мегавитрина на 21.09'!D:H,4,0),VLOOKUP(E:E,'Мегавитрина на 21.09'!C:H,5,0))</f>
        <v>#N/A</v>
      </c>
      <c r="T1125" t="e">
        <f>IF(ISNA(VLOOKUP(E:E,'Мегавитрина на 21.09'!C:H,6,0)), VLOOKUP(E:E,'Мегавитрина на 21.09'!D:H,5,0),VLOOKUP(E:E,'Мегавитрина на 21.09'!C:H,6,0))</f>
        <v>#N/A</v>
      </c>
    </row>
    <row r="1126" spans="1:20" ht="20.100000000000001" hidden="1" customHeight="1">
      <c r="A1126">
        <v>3</v>
      </c>
      <c r="B1126">
        <v>1125</v>
      </c>
      <c r="C1126" t="s">
        <v>1683</v>
      </c>
      <c r="D1126" t="s">
        <v>550</v>
      </c>
      <c r="E1126" t="s">
        <v>1462</v>
      </c>
      <c r="F1126" t="s">
        <v>1683</v>
      </c>
      <c r="J1126" s="9" t="s">
        <v>264</v>
      </c>
      <c r="L1126" t="e">
        <f>VLOOKUP(F1126&amp;E1126,'Атрибут-ТОД2'!F:F,1,0)</f>
        <v>#N/A</v>
      </c>
      <c r="O1126" s="27" t="e">
        <f>IF(ISNA(VLOOKUP(E:E,'Мегавитрина на 21.09'!C:H,1,0)), VLOOKUP(E:E,'Мегавитрина на 21.09'!D:H,1,0),VLOOKUP(E:E,'Мегавитрина на 21.09'!C:H,1,0))</f>
        <v>#N/A</v>
      </c>
      <c r="P1126" s="27" t="e">
        <f>IF(ISNA(VLOOKUP(E:E,'Мегавитрина на 21.09'!C:H,2,0)), VLOOKUP(E:E,'Мегавитрина на 21.09'!D:H,1,0),VLOOKUP(E:E,'Мегавитрина на 21.09'!C:H,2,0))</f>
        <v>#N/A</v>
      </c>
      <c r="Q1126" s="27" t="e">
        <f>IF(ISNA(VLOOKUP(E:E,'Мегавитрина на 21.09'!C:H,3,0)), VLOOKUP(E:E,'Мегавитрина на 21.09'!D:H,2,0),VLOOKUP(E:E,'Мегавитрина на 21.09'!C:H,3,0))</f>
        <v>#N/A</v>
      </c>
      <c r="R1126" s="27" t="e">
        <f>IF(ISNA(VLOOKUP(E:E,'Мегавитрина на 21.09'!C:H,4,0)), VLOOKUP(E:E,'Мегавитрина на 21.09'!D:H,3,0),VLOOKUP(E:E,'Мегавитрина на 21.09'!C:H,4,0))</f>
        <v>#N/A</v>
      </c>
      <c r="S1126" t="e">
        <f>IF(ISNA(VLOOKUP(E:E,'Мегавитрина на 21.09'!C:H,5,0)), VLOOKUP(E:E,'Мегавитрина на 21.09'!D:H,4,0),VLOOKUP(E:E,'Мегавитрина на 21.09'!C:H,5,0))</f>
        <v>#N/A</v>
      </c>
      <c r="T1126" t="e">
        <f>IF(ISNA(VLOOKUP(E:E,'Мегавитрина на 21.09'!C:H,6,0)), VLOOKUP(E:E,'Мегавитрина на 21.09'!D:H,5,0),VLOOKUP(E:E,'Мегавитрина на 21.09'!C:H,6,0))</f>
        <v>#N/A</v>
      </c>
    </row>
    <row r="1127" spans="1:20" ht="20.100000000000001" hidden="1" customHeight="1">
      <c r="A1127">
        <v>3</v>
      </c>
      <c r="B1127">
        <v>1126</v>
      </c>
      <c r="C1127" t="s">
        <v>1683</v>
      </c>
      <c r="D1127" t="s">
        <v>550</v>
      </c>
      <c r="E1127" t="s">
        <v>1463</v>
      </c>
      <c r="F1127" t="s">
        <v>1683</v>
      </c>
      <c r="J1127" s="9" t="s">
        <v>264</v>
      </c>
      <c r="L1127" t="e">
        <f>VLOOKUP(F1127&amp;E1127,'Атрибут-ТОД2'!F:F,1,0)</f>
        <v>#N/A</v>
      </c>
      <c r="O1127" s="27" t="e">
        <f>IF(ISNA(VLOOKUP(E:E,'Мегавитрина на 21.09'!C:H,1,0)), VLOOKUP(E:E,'Мегавитрина на 21.09'!D:H,1,0),VLOOKUP(E:E,'Мегавитрина на 21.09'!C:H,1,0))</f>
        <v>#N/A</v>
      </c>
      <c r="P1127" s="27" t="e">
        <f>IF(ISNA(VLOOKUP(E:E,'Мегавитрина на 21.09'!C:H,2,0)), VLOOKUP(E:E,'Мегавитрина на 21.09'!D:H,1,0),VLOOKUP(E:E,'Мегавитрина на 21.09'!C:H,2,0))</f>
        <v>#N/A</v>
      </c>
      <c r="Q1127" s="27" t="e">
        <f>IF(ISNA(VLOOKUP(E:E,'Мегавитрина на 21.09'!C:H,3,0)), VLOOKUP(E:E,'Мегавитрина на 21.09'!D:H,2,0),VLOOKUP(E:E,'Мегавитрина на 21.09'!C:H,3,0))</f>
        <v>#N/A</v>
      </c>
      <c r="R1127" s="27" t="e">
        <f>IF(ISNA(VLOOKUP(E:E,'Мегавитрина на 21.09'!C:H,4,0)), VLOOKUP(E:E,'Мегавитрина на 21.09'!D:H,3,0),VLOOKUP(E:E,'Мегавитрина на 21.09'!C:H,4,0))</f>
        <v>#N/A</v>
      </c>
      <c r="S1127" t="e">
        <f>IF(ISNA(VLOOKUP(E:E,'Мегавитрина на 21.09'!C:H,5,0)), VLOOKUP(E:E,'Мегавитрина на 21.09'!D:H,4,0),VLOOKUP(E:E,'Мегавитрина на 21.09'!C:H,5,0))</f>
        <v>#N/A</v>
      </c>
      <c r="T1127" t="e">
        <f>IF(ISNA(VLOOKUP(E:E,'Мегавитрина на 21.09'!C:H,6,0)), VLOOKUP(E:E,'Мегавитрина на 21.09'!D:H,5,0),VLOOKUP(E:E,'Мегавитрина на 21.09'!C:H,6,0))</f>
        <v>#N/A</v>
      </c>
    </row>
    <row r="1128" spans="1:20" ht="20.100000000000001" hidden="1" customHeight="1">
      <c r="A1128">
        <v>3</v>
      </c>
      <c r="B1128">
        <v>1127</v>
      </c>
      <c r="C1128" t="s">
        <v>1683</v>
      </c>
      <c r="D1128" t="s">
        <v>550</v>
      </c>
      <c r="E1128" t="s">
        <v>1464</v>
      </c>
      <c r="F1128" t="s">
        <v>1683</v>
      </c>
      <c r="J1128" s="9" t="s">
        <v>264</v>
      </c>
      <c r="L1128" t="e">
        <f>VLOOKUP(F1128&amp;E1128,'Атрибут-ТОД2'!F:F,1,0)</f>
        <v>#N/A</v>
      </c>
      <c r="O1128" s="27" t="e">
        <f>IF(ISNA(VLOOKUP(E:E,'Мегавитрина на 21.09'!C:H,1,0)), VLOOKUP(E:E,'Мегавитрина на 21.09'!D:H,1,0),VLOOKUP(E:E,'Мегавитрина на 21.09'!C:H,1,0))</f>
        <v>#N/A</v>
      </c>
      <c r="P1128" s="27" t="e">
        <f>IF(ISNA(VLOOKUP(E:E,'Мегавитрина на 21.09'!C:H,2,0)), VLOOKUP(E:E,'Мегавитрина на 21.09'!D:H,1,0),VLOOKUP(E:E,'Мегавитрина на 21.09'!C:H,2,0))</f>
        <v>#N/A</v>
      </c>
      <c r="Q1128" s="27" t="e">
        <f>IF(ISNA(VLOOKUP(E:E,'Мегавитрина на 21.09'!C:H,3,0)), VLOOKUP(E:E,'Мегавитрина на 21.09'!D:H,2,0),VLOOKUP(E:E,'Мегавитрина на 21.09'!C:H,3,0))</f>
        <v>#N/A</v>
      </c>
      <c r="R1128" s="27" t="e">
        <f>IF(ISNA(VLOOKUP(E:E,'Мегавитрина на 21.09'!C:H,4,0)), VLOOKUP(E:E,'Мегавитрина на 21.09'!D:H,3,0),VLOOKUP(E:E,'Мегавитрина на 21.09'!C:H,4,0))</f>
        <v>#N/A</v>
      </c>
      <c r="S1128" t="e">
        <f>IF(ISNA(VLOOKUP(E:E,'Мегавитрина на 21.09'!C:H,5,0)), VLOOKUP(E:E,'Мегавитрина на 21.09'!D:H,4,0),VLOOKUP(E:E,'Мегавитрина на 21.09'!C:H,5,0))</f>
        <v>#N/A</v>
      </c>
      <c r="T1128" t="e">
        <f>IF(ISNA(VLOOKUP(E:E,'Мегавитрина на 21.09'!C:H,6,0)), VLOOKUP(E:E,'Мегавитрина на 21.09'!D:H,5,0),VLOOKUP(E:E,'Мегавитрина на 21.09'!C:H,6,0))</f>
        <v>#N/A</v>
      </c>
    </row>
    <row r="1129" spans="1:20" ht="20.100000000000001" hidden="1" customHeight="1">
      <c r="A1129">
        <v>3</v>
      </c>
      <c r="B1129">
        <v>1128</v>
      </c>
      <c r="C1129" t="s">
        <v>1683</v>
      </c>
      <c r="D1129" t="s">
        <v>550</v>
      </c>
      <c r="E1129" t="s">
        <v>1465</v>
      </c>
      <c r="F1129" t="s">
        <v>1683</v>
      </c>
      <c r="J1129" s="9" t="s">
        <v>264</v>
      </c>
      <c r="L1129" t="e">
        <f>VLOOKUP(F1129&amp;E1129,'Атрибут-ТОД2'!F:F,1,0)</f>
        <v>#N/A</v>
      </c>
      <c r="O1129" s="27" t="e">
        <f>IF(ISNA(VLOOKUP(E:E,'Мегавитрина на 21.09'!C:H,1,0)), VLOOKUP(E:E,'Мегавитрина на 21.09'!D:H,1,0),VLOOKUP(E:E,'Мегавитрина на 21.09'!C:H,1,0))</f>
        <v>#N/A</v>
      </c>
      <c r="P1129" s="27" t="e">
        <f>IF(ISNA(VLOOKUP(E:E,'Мегавитрина на 21.09'!C:H,2,0)), VLOOKUP(E:E,'Мегавитрина на 21.09'!D:H,1,0),VLOOKUP(E:E,'Мегавитрина на 21.09'!C:H,2,0))</f>
        <v>#N/A</v>
      </c>
      <c r="Q1129" s="27" t="e">
        <f>IF(ISNA(VLOOKUP(E:E,'Мегавитрина на 21.09'!C:H,3,0)), VLOOKUP(E:E,'Мегавитрина на 21.09'!D:H,2,0),VLOOKUP(E:E,'Мегавитрина на 21.09'!C:H,3,0))</f>
        <v>#N/A</v>
      </c>
      <c r="R1129" s="27" t="e">
        <f>IF(ISNA(VLOOKUP(E:E,'Мегавитрина на 21.09'!C:H,4,0)), VLOOKUP(E:E,'Мегавитрина на 21.09'!D:H,3,0),VLOOKUP(E:E,'Мегавитрина на 21.09'!C:H,4,0))</f>
        <v>#N/A</v>
      </c>
      <c r="S1129" t="e">
        <f>IF(ISNA(VLOOKUP(E:E,'Мегавитрина на 21.09'!C:H,5,0)), VLOOKUP(E:E,'Мегавитрина на 21.09'!D:H,4,0),VLOOKUP(E:E,'Мегавитрина на 21.09'!C:H,5,0))</f>
        <v>#N/A</v>
      </c>
      <c r="T1129" t="e">
        <f>IF(ISNA(VLOOKUP(E:E,'Мегавитрина на 21.09'!C:H,6,0)), VLOOKUP(E:E,'Мегавитрина на 21.09'!D:H,5,0),VLOOKUP(E:E,'Мегавитрина на 21.09'!C:H,6,0))</f>
        <v>#N/A</v>
      </c>
    </row>
    <row r="1130" spans="1:20" ht="20.100000000000001" hidden="1" customHeight="1">
      <c r="A1130">
        <v>3</v>
      </c>
      <c r="B1130">
        <v>1129</v>
      </c>
      <c r="C1130" t="s">
        <v>1683</v>
      </c>
      <c r="D1130" t="s">
        <v>550</v>
      </c>
      <c r="E1130" t="s">
        <v>1466</v>
      </c>
      <c r="F1130" t="s">
        <v>1683</v>
      </c>
      <c r="J1130" s="9" t="s">
        <v>264</v>
      </c>
      <c r="L1130" t="e">
        <f>VLOOKUP(F1130&amp;E1130,'Атрибут-ТОД2'!F:F,1,0)</f>
        <v>#N/A</v>
      </c>
      <c r="O1130" s="27" t="e">
        <f>IF(ISNA(VLOOKUP(E:E,'Мегавитрина на 21.09'!C:H,1,0)), VLOOKUP(E:E,'Мегавитрина на 21.09'!D:H,1,0),VLOOKUP(E:E,'Мегавитрина на 21.09'!C:H,1,0))</f>
        <v>#N/A</v>
      </c>
      <c r="P1130" s="27" t="e">
        <f>IF(ISNA(VLOOKUP(E:E,'Мегавитрина на 21.09'!C:H,2,0)), VLOOKUP(E:E,'Мегавитрина на 21.09'!D:H,1,0),VLOOKUP(E:E,'Мегавитрина на 21.09'!C:H,2,0))</f>
        <v>#N/A</v>
      </c>
      <c r="Q1130" s="27" t="e">
        <f>IF(ISNA(VLOOKUP(E:E,'Мегавитрина на 21.09'!C:H,3,0)), VLOOKUP(E:E,'Мегавитрина на 21.09'!D:H,2,0),VLOOKUP(E:E,'Мегавитрина на 21.09'!C:H,3,0))</f>
        <v>#N/A</v>
      </c>
      <c r="R1130" s="27" t="e">
        <f>IF(ISNA(VLOOKUP(E:E,'Мегавитрина на 21.09'!C:H,4,0)), VLOOKUP(E:E,'Мегавитрина на 21.09'!D:H,3,0),VLOOKUP(E:E,'Мегавитрина на 21.09'!C:H,4,0))</f>
        <v>#N/A</v>
      </c>
      <c r="S1130" t="e">
        <f>IF(ISNA(VLOOKUP(E:E,'Мегавитрина на 21.09'!C:H,5,0)), VLOOKUP(E:E,'Мегавитрина на 21.09'!D:H,4,0),VLOOKUP(E:E,'Мегавитрина на 21.09'!C:H,5,0))</f>
        <v>#N/A</v>
      </c>
      <c r="T1130" t="e">
        <f>IF(ISNA(VLOOKUP(E:E,'Мегавитрина на 21.09'!C:H,6,0)), VLOOKUP(E:E,'Мегавитрина на 21.09'!D:H,5,0),VLOOKUP(E:E,'Мегавитрина на 21.09'!C:H,6,0))</f>
        <v>#N/A</v>
      </c>
    </row>
    <row r="1131" spans="1:20" ht="20.100000000000001" hidden="1" customHeight="1">
      <c r="A1131">
        <v>3</v>
      </c>
      <c r="B1131">
        <v>1130</v>
      </c>
      <c r="C1131" t="s">
        <v>1683</v>
      </c>
      <c r="D1131" t="s">
        <v>550</v>
      </c>
      <c r="E1131" t="s">
        <v>1467</v>
      </c>
      <c r="F1131" t="s">
        <v>1683</v>
      </c>
      <c r="J1131" s="9" t="s">
        <v>264</v>
      </c>
      <c r="L1131" t="e">
        <f>VLOOKUP(F1131&amp;E1131,'Атрибут-ТОД2'!F:F,1,0)</f>
        <v>#N/A</v>
      </c>
      <c r="O1131" s="27" t="e">
        <f>IF(ISNA(VLOOKUP(E:E,'Мегавитрина на 21.09'!C:H,1,0)), VLOOKUP(E:E,'Мегавитрина на 21.09'!D:H,1,0),VLOOKUP(E:E,'Мегавитрина на 21.09'!C:H,1,0))</f>
        <v>#N/A</v>
      </c>
      <c r="P1131" s="27" t="e">
        <f>IF(ISNA(VLOOKUP(E:E,'Мегавитрина на 21.09'!C:H,2,0)), VLOOKUP(E:E,'Мегавитрина на 21.09'!D:H,1,0),VLOOKUP(E:E,'Мегавитрина на 21.09'!C:H,2,0))</f>
        <v>#N/A</v>
      </c>
      <c r="Q1131" s="27" t="e">
        <f>IF(ISNA(VLOOKUP(E:E,'Мегавитрина на 21.09'!C:H,3,0)), VLOOKUP(E:E,'Мегавитрина на 21.09'!D:H,2,0),VLOOKUP(E:E,'Мегавитрина на 21.09'!C:H,3,0))</f>
        <v>#N/A</v>
      </c>
      <c r="R1131" s="27" t="e">
        <f>IF(ISNA(VLOOKUP(E:E,'Мегавитрина на 21.09'!C:H,4,0)), VLOOKUP(E:E,'Мегавитрина на 21.09'!D:H,3,0),VLOOKUP(E:E,'Мегавитрина на 21.09'!C:H,4,0))</f>
        <v>#N/A</v>
      </c>
      <c r="S1131" t="e">
        <f>IF(ISNA(VLOOKUP(E:E,'Мегавитрина на 21.09'!C:H,5,0)), VLOOKUP(E:E,'Мегавитрина на 21.09'!D:H,4,0),VLOOKUP(E:E,'Мегавитрина на 21.09'!C:H,5,0))</f>
        <v>#N/A</v>
      </c>
      <c r="T1131" t="e">
        <f>IF(ISNA(VLOOKUP(E:E,'Мегавитрина на 21.09'!C:H,6,0)), VLOOKUP(E:E,'Мегавитрина на 21.09'!D:H,5,0),VLOOKUP(E:E,'Мегавитрина на 21.09'!C:H,6,0))</f>
        <v>#N/A</v>
      </c>
    </row>
    <row r="1132" spans="1:20" ht="20.100000000000001" hidden="1" customHeight="1">
      <c r="A1132">
        <v>3</v>
      </c>
      <c r="B1132">
        <v>1131</v>
      </c>
      <c r="C1132" t="s">
        <v>1683</v>
      </c>
      <c r="D1132" t="s">
        <v>550</v>
      </c>
      <c r="E1132" t="s">
        <v>1468</v>
      </c>
      <c r="F1132" t="s">
        <v>1683</v>
      </c>
      <c r="J1132" s="9" t="s">
        <v>264</v>
      </c>
      <c r="L1132" t="e">
        <f>VLOOKUP(F1132&amp;E1132,'Атрибут-ТОД2'!F:F,1,0)</f>
        <v>#N/A</v>
      </c>
      <c r="O1132" s="27" t="e">
        <f>IF(ISNA(VLOOKUP(E:E,'Мегавитрина на 21.09'!C:H,1,0)), VLOOKUP(E:E,'Мегавитрина на 21.09'!D:H,1,0),VLOOKUP(E:E,'Мегавитрина на 21.09'!C:H,1,0))</f>
        <v>#N/A</v>
      </c>
      <c r="P1132" s="27" t="e">
        <f>IF(ISNA(VLOOKUP(E:E,'Мегавитрина на 21.09'!C:H,2,0)), VLOOKUP(E:E,'Мегавитрина на 21.09'!D:H,1,0),VLOOKUP(E:E,'Мегавитрина на 21.09'!C:H,2,0))</f>
        <v>#N/A</v>
      </c>
      <c r="Q1132" s="27" t="e">
        <f>IF(ISNA(VLOOKUP(E:E,'Мегавитрина на 21.09'!C:H,3,0)), VLOOKUP(E:E,'Мегавитрина на 21.09'!D:H,2,0),VLOOKUP(E:E,'Мегавитрина на 21.09'!C:H,3,0))</f>
        <v>#N/A</v>
      </c>
      <c r="R1132" s="27" t="e">
        <f>IF(ISNA(VLOOKUP(E:E,'Мегавитрина на 21.09'!C:H,4,0)), VLOOKUP(E:E,'Мегавитрина на 21.09'!D:H,3,0),VLOOKUP(E:E,'Мегавитрина на 21.09'!C:H,4,0))</f>
        <v>#N/A</v>
      </c>
      <c r="S1132" t="e">
        <f>IF(ISNA(VLOOKUP(E:E,'Мегавитрина на 21.09'!C:H,5,0)), VLOOKUP(E:E,'Мегавитрина на 21.09'!D:H,4,0),VLOOKUP(E:E,'Мегавитрина на 21.09'!C:H,5,0))</f>
        <v>#N/A</v>
      </c>
      <c r="T1132" t="e">
        <f>IF(ISNA(VLOOKUP(E:E,'Мегавитрина на 21.09'!C:H,6,0)), VLOOKUP(E:E,'Мегавитрина на 21.09'!D:H,5,0),VLOOKUP(E:E,'Мегавитрина на 21.09'!C:H,6,0))</f>
        <v>#N/A</v>
      </c>
    </row>
    <row r="1133" spans="1:20" ht="20.100000000000001" hidden="1" customHeight="1">
      <c r="A1133">
        <v>3</v>
      </c>
      <c r="B1133">
        <v>1132</v>
      </c>
      <c r="C1133" t="s">
        <v>1683</v>
      </c>
      <c r="D1133" t="s">
        <v>550</v>
      </c>
      <c r="E1133" t="s">
        <v>1469</v>
      </c>
      <c r="F1133" t="s">
        <v>1683</v>
      </c>
      <c r="J1133" s="9" t="s">
        <v>264</v>
      </c>
      <c r="L1133" t="e">
        <f>VLOOKUP(F1133&amp;E1133,'Атрибут-ТОД2'!F:F,1,0)</f>
        <v>#N/A</v>
      </c>
      <c r="O1133" s="27" t="e">
        <f>IF(ISNA(VLOOKUP(E:E,'Мегавитрина на 21.09'!C:H,1,0)), VLOOKUP(E:E,'Мегавитрина на 21.09'!D:H,1,0),VLOOKUP(E:E,'Мегавитрина на 21.09'!C:H,1,0))</f>
        <v>#N/A</v>
      </c>
      <c r="P1133" s="27" t="e">
        <f>IF(ISNA(VLOOKUP(E:E,'Мегавитрина на 21.09'!C:H,2,0)), VLOOKUP(E:E,'Мегавитрина на 21.09'!D:H,1,0),VLOOKUP(E:E,'Мегавитрина на 21.09'!C:H,2,0))</f>
        <v>#N/A</v>
      </c>
      <c r="Q1133" s="27" t="e">
        <f>IF(ISNA(VLOOKUP(E:E,'Мегавитрина на 21.09'!C:H,3,0)), VLOOKUP(E:E,'Мегавитрина на 21.09'!D:H,2,0),VLOOKUP(E:E,'Мегавитрина на 21.09'!C:H,3,0))</f>
        <v>#N/A</v>
      </c>
      <c r="R1133" s="27" t="e">
        <f>IF(ISNA(VLOOKUP(E:E,'Мегавитрина на 21.09'!C:H,4,0)), VLOOKUP(E:E,'Мегавитрина на 21.09'!D:H,3,0),VLOOKUP(E:E,'Мегавитрина на 21.09'!C:H,4,0))</f>
        <v>#N/A</v>
      </c>
      <c r="S1133" t="e">
        <f>IF(ISNA(VLOOKUP(E:E,'Мегавитрина на 21.09'!C:H,5,0)), VLOOKUP(E:E,'Мегавитрина на 21.09'!D:H,4,0),VLOOKUP(E:E,'Мегавитрина на 21.09'!C:H,5,0))</f>
        <v>#N/A</v>
      </c>
      <c r="T1133" t="e">
        <f>IF(ISNA(VLOOKUP(E:E,'Мегавитрина на 21.09'!C:H,6,0)), VLOOKUP(E:E,'Мегавитрина на 21.09'!D:H,5,0),VLOOKUP(E:E,'Мегавитрина на 21.09'!C:H,6,0))</f>
        <v>#N/A</v>
      </c>
    </row>
    <row r="1134" spans="1:20" ht="20.100000000000001" hidden="1" customHeight="1">
      <c r="A1134">
        <v>3</v>
      </c>
      <c r="B1134">
        <v>1133</v>
      </c>
      <c r="C1134" t="s">
        <v>1683</v>
      </c>
      <c r="D1134" t="s">
        <v>550</v>
      </c>
      <c r="E1134" t="s">
        <v>1470</v>
      </c>
      <c r="F1134" t="s">
        <v>1683</v>
      </c>
      <c r="J1134" s="9" t="s">
        <v>264</v>
      </c>
      <c r="L1134" t="e">
        <f>VLOOKUP(F1134&amp;E1134,'Атрибут-ТОД2'!F:F,1,0)</f>
        <v>#N/A</v>
      </c>
      <c r="O1134" s="27" t="e">
        <f>IF(ISNA(VLOOKUP(E:E,'Мегавитрина на 21.09'!C:H,1,0)), VLOOKUP(E:E,'Мегавитрина на 21.09'!D:H,1,0),VLOOKUP(E:E,'Мегавитрина на 21.09'!C:H,1,0))</f>
        <v>#N/A</v>
      </c>
      <c r="P1134" s="27" t="e">
        <f>IF(ISNA(VLOOKUP(E:E,'Мегавитрина на 21.09'!C:H,2,0)), VLOOKUP(E:E,'Мегавитрина на 21.09'!D:H,1,0),VLOOKUP(E:E,'Мегавитрина на 21.09'!C:H,2,0))</f>
        <v>#N/A</v>
      </c>
      <c r="Q1134" s="27" t="e">
        <f>IF(ISNA(VLOOKUP(E:E,'Мегавитрина на 21.09'!C:H,3,0)), VLOOKUP(E:E,'Мегавитрина на 21.09'!D:H,2,0),VLOOKUP(E:E,'Мегавитрина на 21.09'!C:H,3,0))</f>
        <v>#N/A</v>
      </c>
      <c r="R1134" s="27" t="e">
        <f>IF(ISNA(VLOOKUP(E:E,'Мегавитрина на 21.09'!C:H,4,0)), VLOOKUP(E:E,'Мегавитрина на 21.09'!D:H,3,0),VLOOKUP(E:E,'Мегавитрина на 21.09'!C:H,4,0))</f>
        <v>#N/A</v>
      </c>
      <c r="S1134" t="e">
        <f>IF(ISNA(VLOOKUP(E:E,'Мегавитрина на 21.09'!C:H,5,0)), VLOOKUP(E:E,'Мегавитрина на 21.09'!D:H,4,0),VLOOKUP(E:E,'Мегавитрина на 21.09'!C:H,5,0))</f>
        <v>#N/A</v>
      </c>
      <c r="T1134" t="e">
        <f>IF(ISNA(VLOOKUP(E:E,'Мегавитрина на 21.09'!C:H,6,0)), VLOOKUP(E:E,'Мегавитрина на 21.09'!D:H,5,0),VLOOKUP(E:E,'Мегавитрина на 21.09'!C:H,6,0))</f>
        <v>#N/A</v>
      </c>
    </row>
    <row r="1135" spans="1:20" ht="20.100000000000001" hidden="1" customHeight="1">
      <c r="A1135">
        <v>3</v>
      </c>
      <c r="B1135">
        <v>1134</v>
      </c>
      <c r="C1135" t="s">
        <v>1683</v>
      </c>
      <c r="D1135" t="s">
        <v>550</v>
      </c>
      <c r="E1135" t="s">
        <v>1471</v>
      </c>
      <c r="F1135" t="s">
        <v>1683</v>
      </c>
      <c r="J1135" s="9" t="s">
        <v>264</v>
      </c>
      <c r="L1135" t="e">
        <f>VLOOKUP(F1135&amp;E1135,'Атрибут-ТОД2'!F:F,1,0)</f>
        <v>#N/A</v>
      </c>
      <c r="O1135" s="27" t="e">
        <f>IF(ISNA(VLOOKUP(E:E,'Мегавитрина на 21.09'!C:H,1,0)), VLOOKUP(E:E,'Мегавитрина на 21.09'!D:H,1,0),VLOOKUP(E:E,'Мегавитрина на 21.09'!C:H,1,0))</f>
        <v>#N/A</v>
      </c>
      <c r="P1135" s="27" t="e">
        <f>IF(ISNA(VLOOKUP(E:E,'Мегавитрина на 21.09'!C:H,2,0)), VLOOKUP(E:E,'Мегавитрина на 21.09'!D:H,1,0),VLOOKUP(E:E,'Мегавитрина на 21.09'!C:H,2,0))</f>
        <v>#N/A</v>
      </c>
      <c r="Q1135" s="27" t="e">
        <f>IF(ISNA(VLOOKUP(E:E,'Мегавитрина на 21.09'!C:H,3,0)), VLOOKUP(E:E,'Мегавитрина на 21.09'!D:H,2,0),VLOOKUP(E:E,'Мегавитрина на 21.09'!C:H,3,0))</f>
        <v>#N/A</v>
      </c>
      <c r="R1135" s="27" t="e">
        <f>IF(ISNA(VLOOKUP(E:E,'Мегавитрина на 21.09'!C:H,4,0)), VLOOKUP(E:E,'Мегавитрина на 21.09'!D:H,3,0),VLOOKUP(E:E,'Мегавитрина на 21.09'!C:H,4,0))</f>
        <v>#N/A</v>
      </c>
      <c r="S1135" t="e">
        <f>IF(ISNA(VLOOKUP(E:E,'Мегавитрина на 21.09'!C:H,5,0)), VLOOKUP(E:E,'Мегавитрина на 21.09'!D:H,4,0),VLOOKUP(E:E,'Мегавитрина на 21.09'!C:H,5,0))</f>
        <v>#N/A</v>
      </c>
      <c r="T1135" t="e">
        <f>IF(ISNA(VLOOKUP(E:E,'Мегавитрина на 21.09'!C:H,6,0)), VLOOKUP(E:E,'Мегавитрина на 21.09'!D:H,5,0),VLOOKUP(E:E,'Мегавитрина на 21.09'!C:H,6,0))</f>
        <v>#N/A</v>
      </c>
    </row>
    <row r="1136" spans="1:20" ht="20.100000000000001" hidden="1" customHeight="1">
      <c r="A1136">
        <v>3</v>
      </c>
      <c r="B1136">
        <v>1135</v>
      </c>
      <c r="C1136" t="s">
        <v>1683</v>
      </c>
      <c r="D1136" t="s">
        <v>550</v>
      </c>
      <c r="E1136" t="s">
        <v>1472</v>
      </c>
      <c r="F1136" t="s">
        <v>1683</v>
      </c>
      <c r="J1136" s="9" t="s">
        <v>264</v>
      </c>
      <c r="L1136" t="e">
        <f>VLOOKUP(F1136&amp;E1136,'Атрибут-ТОД2'!F:F,1,0)</f>
        <v>#N/A</v>
      </c>
      <c r="O1136" s="27" t="e">
        <f>IF(ISNA(VLOOKUP(E:E,'Мегавитрина на 21.09'!C:H,1,0)), VLOOKUP(E:E,'Мегавитрина на 21.09'!D:H,1,0),VLOOKUP(E:E,'Мегавитрина на 21.09'!C:H,1,0))</f>
        <v>#N/A</v>
      </c>
      <c r="P1136" s="27" t="e">
        <f>IF(ISNA(VLOOKUP(E:E,'Мегавитрина на 21.09'!C:H,2,0)), VLOOKUP(E:E,'Мегавитрина на 21.09'!D:H,1,0),VLOOKUP(E:E,'Мегавитрина на 21.09'!C:H,2,0))</f>
        <v>#N/A</v>
      </c>
      <c r="Q1136" s="27" t="e">
        <f>IF(ISNA(VLOOKUP(E:E,'Мегавитрина на 21.09'!C:H,3,0)), VLOOKUP(E:E,'Мегавитрина на 21.09'!D:H,2,0),VLOOKUP(E:E,'Мегавитрина на 21.09'!C:H,3,0))</f>
        <v>#N/A</v>
      </c>
      <c r="R1136" s="27" t="e">
        <f>IF(ISNA(VLOOKUP(E:E,'Мегавитрина на 21.09'!C:H,4,0)), VLOOKUP(E:E,'Мегавитрина на 21.09'!D:H,3,0),VLOOKUP(E:E,'Мегавитрина на 21.09'!C:H,4,0))</f>
        <v>#N/A</v>
      </c>
      <c r="S1136" t="e">
        <f>IF(ISNA(VLOOKUP(E:E,'Мегавитрина на 21.09'!C:H,5,0)), VLOOKUP(E:E,'Мегавитрина на 21.09'!D:H,4,0),VLOOKUP(E:E,'Мегавитрина на 21.09'!C:H,5,0))</f>
        <v>#N/A</v>
      </c>
      <c r="T1136" t="e">
        <f>IF(ISNA(VLOOKUP(E:E,'Мегавитрина на 21.09'!C:H,6,0)), VLOOKUP(E:E,'Мегавитрина на 21.09'!D:H,5,0),VLOOKUP(E:E,'Мегавитрина на 21.09'!C:H,6,0))</f>
        <v>#N/A</v>
      </c>
    </row>
    <row r="1137" spans="1:20" ht="20.100000000000001" hidden="1" customHeight="1">
      <c r="A1137">
        <v>3</v>
      </c>
      <c r="B1137">
        <v>1136</v>
      </c>
      <c r="C1137" t="s">
        <v>1683</v>
      </c>
      <c r="D1137" t="s">
        <v>550</v>
      </c>
      <c r="E1137" t="s">
        <v>1473</v>
      </c>
      <c r="F1137" t="s">
        <v>1683</v>
      </c>
      <c r="J1137" s="9" t="s">
        <v>264</v>
      </c>
      <c r="L1137" t="e">
        <f>VLOOKUP(F1137&amp;E1137,'Атрибут-ТОД2'!F:F,1,0)</f>
        <v>#N/A</v>
      </c>
      <c r="O1137" s="27" t="e">
        <f>IF(ISNA(VLOOKUP(E:E,'Мегавитрина на 21.09'!C:H,1,0)), VLOOKUP(E:E,'Мегавитрина на 21.09'!D:H,1,0),VLOOKUP(E:E,'Мегавитрина на 21.09'!C:H,1,0))</f>
        <v>#N/A</v>
      </c>
      <c r="P1137" s="27" t="e">
        <f>IF(ISNA(VLOOKUP(E:E,'Мегавитрина на 21.09'!C:H,2,0)), VLOOKUP(E:E,'Мегавитрина на 21.09'!D:H,1,0),VLOOKUP(E:E,'Мегавитрина на 21.09'!C:H,2,0))</f>
        <v>#N/A</v>
      </c>
      <c r="Q1137" s="27" t="e">
        <f>IF(ISNA(VLOOKUP(E:E,'Мегавитрина на 21.09'!C:H,3,0)), VLOOKUP(E:E,'Мегавитрина на 21.09'!D:H,2,0),VLOOKUP(E:E,'Мегавитрина на 21.09'!C:H,3,0))</f>
        <v>#N/A</v>
      </c>
      <c r="R1137" s="27" t="e">
        <f>IF(ISNA(VLOOKUP(E:E,'Мегавитрина на 21.09'!C:H,4,0)), VLOOKUP(E:E,'Мегавитрина на 21.09'!D:H,3,0),VLOOKUP(E:E,'Мегавитрина на 21.09'!C:H,4,0))</f>
        <v>#N/A</v>
      </c>
      <c r="S1137" t="e">
        <f>IF(ISNA(VLOOKUP(E:E,'Мегавитрина на 21.09'!C:H,5,0)), VLOOKUP(E:E,'Мегавитрина на 21.09'!D:H,4,0),VLOOKUP(E:E,'Мегавитрина на 21.09'!C:H,5,0))</f>
        <v>#N/A</v>
      </c>
      <c r="T1137" t="e">
        <f>IF(ISNA(VLOOKUP(E:E,'Мегавитрина на 21.09'!C:H,6,0)), VLOOKUP(E:E,'Мегавитрина на 21.09'!D:H,5,0),VLOOKUP(E:E,'Мегавитрина на 21.09'!C:H,6,0))</f>
        <v>#N/A</v>
      </c>
    </row>
    <row r="1138" spans="1:20" ht="20.100000000000001" hidden="1" customHeight="1">
      <c r="A1138">
        <v>3</v>
      </c>
      <c r="B1138">
        <v>1137</v>
      </c>
      <c r="C1138" t="s">
        <v>1683</v>
      </c>
      <c r="D1138" t="s">
        <v>550</v>
      </c>
      <c r="E1138" t="s">
        <v>1474</v>
      </c>
      <c r="F1138" t="s">
        <v>1683</v>
      </c>
      <c r="J1138" s="9" t="s">
        <v>264</v>
      </c>
      <c r="L1138" t="e">
        <f>VLOOKUP(F1138&amp;E1138,'Атрибут-ТОД2'!F:F,1,0)</f>
        <v>#N/A</v>
      </c>
      <c r="O1138" s="27" t="e">
        <f>IF(ISNA(VLOOKUP(E:E,'Мегавитрина на 21.09'!C:H,1,0)), VLOOKUP(E:E,'Мегавитрина на 21.09'!D:H,1,0),VLOOKUP(E:E,'Мегавитрина на 21.09'!C:H,1,0))</f>
        <v>#N/A</v>
      </c>
      <c r="P1138" s="27" t="e">
        <f>IF(ISNA(VLOOKUP(E:E,'Мегавитрина на 21.09'!C:H,2,0)), VLOOKUP(E:E,'Мегавитрина на 21.09'!D:H,1,0),VLOOKUP(E:E,'Мегавитрина на 21.09'!C:H,2,0))</f>
        <v>#N/A</v>
      </c>
      <c r="Q1138" s="27" t="e">
        <f>IF(ISNA(VLOOKUP(E:E,'Мегавитрина на 21.09'!C:H,3,0)), VLOOKUP(E:E,'Мегавитрина на 21.09'!D:H,2,0),VLOOKUP(E:E,'Мегавитрина на 21.09'!C:H,3,0))</f>
        <v>#N/A</v>
      </c>
      <c r="R1138" s="27" t="e">
        <f>IF(ISNA(VLOOKUP(E:E,'Мегавитрина на 21.09'!C:H,4,0)), VLOOKUP(E:E,'Мегавитрина на 21.09'!D:H,3,0),VLOOKUP(E:E,'Мегавитрина на 21.09'!C:H,4,0))</f>
        <v>#N/A</v>
      </c>
      <c r="S1138" t="e">
        <f>IF(ISNA(VLOOKUP(E:E,'Мегавитрина на 21.09'!C:H,5,0)), VLOOKUP(E:E,'Мегавитрина на 21.09'!D:H,4,0),VLOOKUP(E:E,'Мегавитрина на 21.09'!C:H,5,0))</f>
        <v>#N/A</v>
      </c>
      <c r="T1138" t="e">
        <f>IF(ISNA(VLOOKUP(E:E,'Мегавитрина на 21.09'!C:H,6,0)), VLOOKUP(E:E,'Мегавитрина на 21.09'!D:H,5,0),VLOOKUP(E:E,'Мегавитрина на 21.09'!C:H,6,0))</f>
        <v>#N/A</v>
      </c>
    </row>
    <row r="1139" spans="1:20" ht="20.100000000000001" hidden="1" customHeight="1">
      <c r="A1139">
        <v>3</v>
      </c>
      <c r="B1139">
        <v>1138</v>
      </c>
      <c r="C1139" t="s">
        <v>1683</v>
      </c>
      <c r="D1139" t="s">
        <v>550</v>
      </c>
      <c r="E1139" t="s">
        <v>1475</v>
      </c>
      <c r="F1139" t="s">
        <v>1683</v>
      </c>
      <c r="J1139" s="9" t="s">
        <v>264</v>
      </c>
      <c r="L1139" t="e">
        <f>VLOOKUP(F1139&amp;E1139,'Атрибут-ТОД2'!F:F,1,0)</f>
        <v>#N/A</v>
      </c>
      <c r="O1139" s="27" t="e">
        <f>IF(ISNA(VLOOKUP(E:E,'Мегавитрина на 21.09'!C:H,1,0)), VLOOKUP(E:E,'Мегавитрина на 21.09'!D:H,1,0),VLOOKUP(E:E,'Мегавитрина на 21.09'!C:H,1,0))</f>
        <v>#N/A</v>
      </c>
      <c r="P1139" s="27" t="e">
        <f>IF(ISNA(VLOOKUP(E:E,'Мегавитрина на 21.09'!C:H,2,0)), VLOOKUP(E:E,'Мегавитрина на 21.09'!D:H,1,0),VLOOKUP(E:E,'Мегавитрина на 21.09'!C:H,2,0))</f>
        <v>#N/A</v>
      </c>
      <c r="Q1139" s="27" t="e">
        <f>IF(ISNA(VLOOKUP(E:E,'Мегавитрина на 21.09'!C:H,3,0)), VLOOKUP(E:E,'Мегавитрина на 21.09'!D:H,2,0),VLOOKUP(E:E,'Мегавитрина на 21.09'!C:H,3,0))</f>
        <v>#N/A</v>
      </c>
      <c r="R1139" s="27" t="e">
        <f>IF(ISNA(VLOOKUP(E:E,'Мегавитрина на 21.09'!C:H,4,0)), VLOOKUP(E:E,'Мегавитрина на 21.09'!D:H,3,0),VLOOKUP(E:E,'Мегавитрина на 21.09'!C:H,4,0))</f>
        <v>#N/A</v>
      </c>
      <c r="S1139" t="e">
        <f>IF(ISNA(VLOOKUP(E:E,'Мегавитрина на 21.09'!C:H,5,0)), VLOOKUP(E:E,'Мегавитрина на 21.09'!D:H,4,0),VLOOKUP(E:E,'Мегавитрина на 21.09'!C:H,5,0))</f>
        <v>#N/A</v>
      </c>
      <c r="T1139" t="e">
        <f>IF(ISNA(VLOOKUP(E:E,'Мегавитрина на 21.09'!C:H,6,0)), VLOOKUP(E:E,'Мегавитрина на 21.09'!D:H,5,0),VLOOKUP(E:E,'Мегавитрина на 21.09'!C:H,6,0))</f>
        <v>#N/A</v>
      </c>
    </row>
    <row r="1140" spans="1:20" ht="20.100000000000001" hidden="1" customHeight="1">
      <c r="A1140">
        <v>3</v>
      </c>
      <c r="B1140">
        <v>1139</v>
      </c>
      <c r="C1140" t="s">
        <v>1683</v>
      </c>
      <c r="D1140" t="s">
        <v>550</v>
      </c>
      <c r="E1140" t="s">
        <v>1476</v>
      </c>
      <c r="F1140" t="s">
        <v>1683</v>
      </c>
      <c r="J1140" s="9" t="s">
        <v>264</v>
      </c>
      <c r="L1140" t="e">
        <f>VLOOKUP(F1140&amp;E1140,'Атрибут-ТОД2'!F:F,1,0)</f>
        <v>#N/A</v>
      </c>
      <c r="O1140" s="27" t="e">
        <f>IF(ISNA(VLOOKUP(E:E,'Мегавитрина на 21.09'!C:H,1,0)), VLOOKUP(E:E,'Мегавитрина на 21.09'!D:H,1,0),VLOOKUP(E:E,'Мегавитрина на 21.09'!C:H,1,0))</f>
        <v>#N/A</v>
      </c>
      <c r="P1140" s="27" t="e">
        <f>IF(ISNA(VLOOKUP(E:E,'Мегавитрина на 21.09'!C:H,2,0)), VLOOKUP(E:E,'Мегавитрина на 21.09'!D:H,1,0),VLOOKUP(E:E,'Мегавитрина на 21.09'!C:H,2,0))</f>
        <v>#N/A</v>
      </c>
      <c r="Q1140" s="27" t="e">
        <f>IF(ISNA(VLOOKUP(E:E,'Мегавитрина на 21.09'!C:H,3,0)), VLOOKUP(E:E,'Мегавитрина на 21.09'!D:H,2,0),VLOOKUP(E:E,'Мегавитрина на 21.09'!C:H,3,0))</f>
        <v>#N/A</v>
      </c>
      <c r="R1140" s="27" t="e">
        <f>IF(ISNA(VLOOKUP(E:E,'Мегавитрина на 21.09'!C:H,4,0)), VLOOKUP(E:E,'Мегавитрина на 21.09'!D:H,3,0),VLOOKUP(E:E,'Мегавитрина на 21.09'!C:H,4,0))</f>
        <v>#N/A</v>
      </c>
      <c r="S1140" t="e">
        <f>IF(ISNA(VLOOKUP(E:E,'Мегавитрина на 21.09'!C:H,5,0)), VLOOKUP(E:E,'Мегавитрина на 21.09'!D:H,4,0),VLOOKUP(E:E,'Мегавитрина на 21.09'!C:H,5,0))</f>
        <v>#N/A</v>
      </c>
      <c r="T1140" t="e">
        <f>IF(ISNA(VLOOKUP(E:E,'Мегавитрина на 21.09'!C:H,6,0)), VLOOKUP(E:E,'Мегавитрина на 21.09'!D:H,5,0),VLOOKUP(E:E,'Мегавитрина на 21.09'!C:H,6,0))</f>
        <v>#N/A</v>
      </c>
    </row>
    <row r="1141" spans="1:20" ht="20.100000000000001" hidden="1" customHeight="1">
      <c r="A1141">
        <v>3</v>
      </c>
      <c r="B1141">
        <v>1140</v>
      </c>
      <c r="C1141" t="s">
        <v>1683</v>
      </c>
      <c r="D1141" t="s">
        <v>550</v>
      </c>
      <c r="E1141" t="s">
        <v>1477</v>
      </c>
      <c r="F1141" t="s">
        <v>1683</v>
      </c>
      <c r="J1141" s="9" t="s">
        <v>264</v>
      </c>
      <c r="L1141" t="e">
        <f>VLOOKUP(F1141&amp;E1141,'Атрибут-ТОД2'!F:F,1,0)</f>
        <v>#N/A</v>
      </c>
      <c r="O1141" s="27" t="e">
        <f>IF(ISNA(VLOOKUP(E:E,'Мегавитрина на 21.09'!C:H,1,0)), VLOOKUP(E:E,'Мегавитрина на 21.09'!D:H,1,0),VLOOKUP(E:E,'Мегавитрина на 21.09'!C:H,1,0))</f>
        <v>#N/A</v>
      </c>
      <c r="P1141" s="27" t="e">
        <f>IF(ISNA(VLOOKUP(E:E,'Мегавитрина на 21.09'!C:H,2,0)), VLOOKUP(E:E,'Мегавитрина на 21.09'!D:H,1,0),VLOOKUP(E:E,'Мегавитрина на 21.09'!C:H,2,0))</f>
        <v>#N/A</v>
      </c>
      <c r="Q1141" s="27" t="e">
        <f>IF(ISNA(VLOOKUP(E:E,'Мегавитрина на 21.09'!C:H,3,0)), VLOOKUP(E:E,'Мегавитрина на 21.09'!D:H,2,0),VLOOKUP(E:E,'Мегавитрина на 21.09'!C:H,3,0))</f>
        <v>#N/A</v>
      </c>
      <c r="R1141" s="27" t="e">
        <f>IF(ISNA(VLOOKUP(E:E,'Мегавитрина на 21.09'!C:H,4,0)), VLOOKUP(E:E,'Мегавитрина на 21.09'!D:H,3,0),VLOOKUP(E:E,'Мегавитрина на 21.09'!C:H,4,0))</f>
        <v>#N/A</v>
      </c>
      <c r="S1141" t="e">
        <f>IF(ISNA(VLOOKUP(E:E,'Мегавитрина на 21.09'!C:H,5,0)), VLOOKUP(E:E,'Мегавитрина на 21.09'!D:H,4,0),VLOOKUP(E:E,'Мегавитрина на 21.09'!C:H,5,0))</f>
        <v>#N/A</v>
      </c>
      <c r="T1141" t="e">
        <f>IF(ISNA(VLOOKUP(E:E,'Мегавитрина на 21.09'!C:H,6,0)), VLOOKUP(E:E,'Мегавитрина на 21.09'!D:H,5,0),VLOOKUP(E:E,'Мегавитрина на 21.09'!C:H,6,0))</f>
        <v>#N/A</v>
      </c>
    </row>
    <row r="1142" spans="1:20" ht="20.100000000000001" hidden="1" customHeight="1">
      <c r="A1142">
        <v>3</v>
      </c>
      <c r="B1142">
        <v>1141</v>
      </c>
      <c r="C1142" t="s">
        <v>1683</v>
      </c>
      <c r="D1142" t="s">
        <v>550</v>
      </c>
      <c r="E1142" t="s">
        <v>1478</v>
      </c>
      <c r="F1142" t="s">
        <v>1683</v>
      </c>
      <c r="J1142" s="9" t="s">
        <v>264</v>
      </c>
      <c r="L1142" t="e">
        <f>VLOOKUP(F1142&amp;E1142,'Атрибут-ТОД2'!F:F,1,0)</f>
        <v>#N/A</v>
      </c>
      <c r="O1142" s="27" t="e">
        <f>IF(ISNA(VLOOKUP(E:E,'Мегавитрина на 21.09'!C:H,1,0)), VLOOKUP(E:E,'Мегавитрина на 21.09'!D:H,1,0),VLOOKUP(E:E,'Мегавитрина на 21.09'!C:H,1,0))</f>
        <v>#N/A</v>
      </c>
      <c r="P1142" s="27" t="e">
        <f>IF(ISNA(VLOOKUP(E:E,'Мегавитрина на 21.09'!C:H,2,0)), VLOOKUP(E:E,'Мегавитрина на 21.09'!D:H,1,0),VLOOKUP(E:E,'Мегавитрина на 21.09'!C:H,2,0))</f>
        <v>#N/A</v>
      </c>
      <c r="Q1142" s="27" t="e">
        <f>IF(ISNA(VLOOKUP(E:E,'Мегавитрина на 21.09'!C:H,3,0)), VLOOKUP(E:E,'Мегавитрина на 21.09'!D:H,2,0),VLOOKUP(E:E,'Мегавитрина на 21.09'!C:H,3,0))</f>
        <v>#N/A</v>
      </c>
      <c r="R1142" s="27" t="e">
        <f>IF(ISNA(VLOOKUP(E:E,'Мегавитрина на 21.09'!C:H,4,0)), VLOOKUP(E:E,'Мегавитрина на 21.09'!D:H,3,0),VLOOKUP(E:E,'Мегавитрина на 21.09'!C:H,4,0))</f>
        <v>#N/A</v>
      </c>
      <c r="S1142" t="e">
        <f>IF(ISNA(VLOOKUP(E:E,'Мегавитрина на 21.09'!C:H,5,0)), VLOOKUP(E:E,'Мегавитрина на 21.09'!D:H,4,0),VLOOKUP(E:E,'Мегавитрина на 21.09'!C:H,5,0))</f>
        <v>#N/A</v>
      </c>
      <c r="T1142" t="e">
        <f>IF(ISNA(VLOOKUP(E:E,'Мегавитрина на 21.09'!C:H,6,0)), VLOOKUP(E:E,'Мегавитрина на 21.09'!D:H,5,0),VLOOKUP(E:E,'Мегавитрина на 21.09'!C:H,6,0))</f>
        <v>#N/A</v>
      </c>
    </row>
    <row r="1143" spans="1:20" ht="20.100000000000001" hidden="1" customHeight="1">
      <c r="A1143">
        <v>3</v>
      </c>
      <c r="B1143">
        <v>1142</v>
      </c>
      <c r="C1143" t="s">
        <v>1683</v>
      </c>
      <c r="D1143" t="s">
        <v>550</v>
      </c>
      <c r="E1143" t="s">
        <v>1479</v>
      </c>
      <c r="F1143" t="s">
        <v>1683</v>
      </c>
      <c r="J1143" s="9" t="s">
        <v>264</v>
      </c>
      <c r="L1143" t="e">
        <f>VLOOKUP(F1143&amp;E1143,'Атрибут-ТОД2'!F:F,1,0)</f>
        <v>#N/A</v>
      </c>
      <c r="O1143" s="27" t="e">
        <f>IF(ISNA(VLOOKUP(E:E,'Мегавитрина на 21.09'!C:H,1,0)), VLOOKUP(E:E,'Мегавитрина на 21.09'!D:H,1,0),VLOOKUP(E:E,'Мегавитрина на 21.09'!C:H,1,0))</f>
        <v>#N/A</v>
      </c>
      <c r="P1143" s="27" t="e">
        <f>IF(ISNA(VLOOKUP(E:E,'Мегавитрина на 21.09'!C:H,2,0)), VLOOKUP(E:E,'Мегавитрина на 21.09'!D:H,1,0),VLOOKUP(E:E,'Мегавитрина на 21.09'!C:H,2,0))</f>
        <v>#N/A</v>
      </c>
      <c r="Q1143" s="27" t="e">
        <f>IF(ISNA(VLOOKUP(E:E,'Мегавитрина на 21.09'!C:H,3,0)), VLOOKUP(E:E,'Мегавитрина на 21.09'!D:H,2,0),VLOOKUP(E:E,'Мегавитрина на 21.09'!C:H,3,0))</f>
        <v>#N/A</v>
      </c>
      <c r="R1143" s="27" t="e">
        <f>IF(ISNA(VLOOKUP(E:E,'Мегавитрина на 21.09'!C:H,4,0)), VLOOKUP(E:E,'Мегавитрина на 21.09'!D:H,3,0),VLOOKUP(E:E,'Мегавитрина на 21.09'!C:H,4,0))</f>
        <v>#N/A</v>
      </c>
      <c r="S1143" t="e">
        <f>IF(ISNA(VLOOKUP(E:E,'Мегавитрина на 21.09'!C:H,5,0)), VLOOKUP(E:E,'Мегавитрина на 21.09'!D:H,4,0),VLOOKUP(E:E,'Мегавитрина на 21.09'!C:H,5,0))</f>
        <v>#N/A</v>
      </c>
      <c r="T1143" t="e">
        <f>IF(ISNA(VLOOKUP(E:E,'Мегавитрина на 21.09'!C:H,6,0)), VLOOKUP(E:E,'Мегавитрина на 21.09'!D:H,5,0),VLOOKUP(E:E,'Мегавитрина на 21.09'!C:H,6,0))</f>
        <v>#N/A</v>
      </c>
    </row>
    <row r="1144" spans="1:20" ht="20.100000000000001" hidden="1" customHeight="1">
      <c r="A1144">
        <v>3</v>
      </c>
      <c r="B1144">
        <v>1143</v>
      </c>
      <c r="C1144" t="s">
        <v>1683</v>
      </c>
      <c r="D1144" t="s">
        <v>550</v>
      </c>
      <c r="E1144" t="s">
        <v>1480</v>
      </c>
      <c r="F1144" t="s">
        <v>1683</v>
      </c>
      <c r="J1144" s="9" t="s">
        <v>264</v>
      </c>
      <c r="L1144" t="e">
        <f>VLOOKUP(F1144&amp;E1144,'Атрибут-ТОД2'!F:F,1,0)</f>
        <v>#N/A</v>
      </c>
      <c r="O1144" s="27" t="e">
        <f>IF(ISNA(VLOOKUP(E:E,'Мегавитрина на 21.09'!C:H,1,0)), VLOOKUP(E:E,'Мегавитрина на 21.09'!D:H,1,0),VLOOKUP(E:E,'Мегавитрина на 21.09'!C:H,1,0))</f>
        <v>#N/A</v>
      </c>
      <c r="P1144" s="27" t="e">
        <f>IF(ISNA(VLOOKUP(E:E,'Мегавитрина на 21.09'!C:H,2,0)), VLOOKUP(E:E,'Мегавитрина на 21.09'!D:H,1,0),VLOOKUP(E:E,'Мегавитрина на 21.09'!C:H,2,0))</f>
        <v>#N/A</v>
      </c>
      <c r="Q1144" s="27" t="e">
        <f>IF(ISNA(VLOOKUP(E:E,'Мегавитрина на 21.09'!C:H,3,0)), VLOOKUP(E:E,'Мегавитрина на 21.09'!D:H,2,0),VLOOKUP(E:E,'Мегавитрина на 21.09'!C:H,3,0))</f>
        <v>#N/A</v>
      </c>
      <c r="R1144" s="27" t="e">
        <f>IF(ISNA(VLOOKUP(E:E,'Мегавитрина на 21.09'!C:H,4,0)), VLOOKUP(E:E,'Мегавитрина на 21.09'!D:H,3,0),VLOOKUP(E:E,'Мегавитрина на 21.09'!C:H,4,0))</f>
        <v>#N/A</v>
      </c>
      <c r="S1144" t="e">
        <f>IF(ISNA(VLOOKUP(E:E,'Мегавитрина на 21.09'!C:H,5,0)), VLOOKUP(E:E,'Мегавитрина на 21.09'!D:H,4,0),VLOOKUP(E:E,'Мегавитрина на 21.09'!C:H,5,0))</f>
        <v>#N/A</v>
      </c>
      <c r="T1144" t="e">
        <f>IF(ISNA(VLOOKUP(E:E,'Мегавитрина на 21.09'!C:H,6,0)), VLOOKUP(E:E,'Мегавитрина на 21.09'!D:H,5,0),VLOOKUP(E:E,'Мегавитрина на 21.09'!C:H,6,0))</f>
        <v>#N/A</v>
      </c>
    </row>
    <row r="1145" spans="1:20" ht="20.100000000000001" hidden="1" customHeight="1">
      <c r="A1145">
        <v>3</v>
      </c>
      <c r="B1145">
        <v>1144</v>
      </c>
      <c r="C1145" t="s">
        <v>1683</v>
      </c>
      <c r="D1145" t="s">
        <v>550</v>
      </c>
      <c r="E1145" t="s">
        <v>1481</v>
      </c>
      <c r="F1145" t="s">
        <v>1683</v>
      </c>
      <c r="J1145" s="9" t="s">
        <v>264</v>
      </c>
      <c r="L1145" t="e">
        <f>VLOOKUP(F1145&amp;E1145,'Атрибут-ТОД2'!F:F,1,0)</f>
        <v>#N/A</v>
      </c>
      <c r="O1145" s="27" t="e">
        <f>IF(ISNA(VLOOKUP(E:E,'Мегавитрина на 21.09'!C:H,1,0)), VLOOKUP(E:E,'Мегавитрина на 21.09'!D:H,1,0),VLOOKUP(E:E,'Мегавитрина на 21.09'!C:H,1,0))</f>
        <v>#N/A</v>
      </c>
      <c r="P1145" s="27" t="e">
        <f>IF(ISNA(VLOOKUP(E:E,'Мегавитрина на 21.09'!C:H,2,0)), VLOOKUP(E:E,'Мегавитрина на 21.09'!D:H,1,0),VLOOKUP(E:E,'Мегавитрина на 21.09'!C:H,2,0))</f>
        <v>#N/A</v>
      </c>
      <c r="Q1145" s="27" t="e">
        <f>IF(ISNA(VLOOKUP(E:E,'Мегавитрина на 21.09'!C:H,3,0)), VLOOKUP(E:E,'Мегавитрина на 21.09'!D:H,2,0),VLOOKUP(E:E,'Мегавитрина на 21.09'!C:H,3,0))</f>
        <v>#N/A</v>
      </c>
      <c r="R1145" s="27" t="e">
        <f>IF(ISNA(VLOOKUP(E:E,'Мегавитрина на 21.09'!C:H,4,0)), VLOOKUP(E:E,'Мегавитрина на 21.09'!D:H,3,0),VLOOKUP(E:E,'Мегавитрина на 21.09'!C:H,4,0))</f>
        <v>#N/A</v>
      </c>
      <c r="S1145" t="e">
        <f>IF(ISNA(VLOOKUP(E:E,'Мегавитрина на 21.09'!C:H,5,0)), VLOOKUP(E:E,'Мегавитрина на 21.09'!D:H,4,0),VLOOKUP(E:E,'Мегавитрина на 21.09'!C:H,5,0))</f>
        <v>#N/A</v>
      </c>
      <c r="T1145" t="e">
        <f>IF(ISNA(VLOOKUP(E:E,'Мегавитрина на 21.09'!C:H,6,0)), VLOOKUP(E:E,'Мегавитрина на 21.09'!D:H,5,0),VLOOKUP(E:E,'Мегавитрина на 21.09'!C:H,6,0))</f>
        <v>#N/A</v>
      </c>
    </row>
    <row r="1146" spans="1:20" ht="20.100000000000001" hidden="1" customHeight="1">
      <c r="A1146">
        <v>3</v>
      </c>
      <c r="B1146">
        <v>1145</v>
      </c>
      <c r="C1146" t="s">
        <v>1683</v>
      </c>
      <c r="D1146" t="s">
        <v>550</v>
      </c>
      <c r="E1146" t="s">
        <v>1482</v>
      </c>
      <c r="F1146" t="s">
        <v>1683</v>
      </c>
      <c r="J1146" s="9" t="s">
        <v>264</v>
      </c>
      <c r="L1146" t="e">
        <f>VLOOKUP(F1146&amp;E1146,'Атрибут-ТОД2'!F:F,1,0)</f>
        <v>#N/A</v>
      </c>
      <c r="O1146" s="27" t="e">
        <f>IF(ISNA(VLOOKUP(E:E,'Мегавитрина на 21.09'!C:H,1,0)), VLOOKUP(E:E,'Мегавитрина на 21.09'!D:H,1,0),VLOOKUP(E:E,'Мегавитрина на 21.09'!C:H,1,0))</f>
        <v>#N/A</v>
      </c>
      <c r="P1146" s="27" t="e">
        <f>IF(ISNA(VLOOKUP(E:E,'Мегавитрина на 21.09'!C:H,2,0)), VLOOKUP(E:E,'Мегавитрина на 21.09'!D:H,1,0),VLOOKUP(E:E,'Мегавитрина на 21.09'!C:H,2,0))</f>
        <v>#N/A</v>
      </c>
      <c r="Q1146" s="27" t="e">
        <f>IF(ISNA(VLOOKUP(E:E,'Мегавитрина на 21.09'!C:H,3,0)), VLOOKUP(E:E,'Мегавитрина на 21.09'!D:H,2,0),VLOOKUP(E:E,'Мегавитрина на 21.09'!C:H,3,0))</f>
        <v>#N/A</v>
      </c>
      <c r="R1146" s="27" t="e">
        <f>IF(ISNA(VLOOKUP(E:E,'Мегавитрина на 21.09'!C:H,4,0)), VLOOKUP(E:E,'Мегавитрина на 21.09'!D:H,3,0),VLOOKUP(E:E,'Мегавитрина на 21.09'!C:H,4,0))</f>
        <v>#N/A</v>
      </c>
      <c r="S1146" t="e">
        <f>IF(ISNA(VLOOKUP(E:E,'Мегавитрина на 21.09'!C:H,5,0)), VLOOKUP(E:E,'Мегавитрина на 21.09'!D:H,4,0),VLOOKUP(E:E,'Мегавитрина на 21.09'!C:H,5,0))</f>
        <v>#N/A</v>
      </c>
      <c r="T1146" t="e">
        <f>IF(ISNA(VLOOKUP(E:E,'Мегавитрина на 21.09'!C:H,6,0)), VLOOKUP(E:E,'Мегавитрина на 21.09'!D:H,5,0),VLOOKUP(E:E,'Мегавитрина на 21.09'!C:H,6,0))</f>
        <v>#N/A</v>
      </c>
    </row>
    <row r="1147" spans="1:20" ht="20.100000000000001" hidden="1" customHeight="1">
      <c r="A1147">
        <v>3</v>
      </c>
      <c r="B1147">
        <v>1146</v>
      </c>
      <c r="C1147" t="s">
        <v>1683</v>
      </c>
      <c r="D1147" t="s">
        <v>550</v>
      </c>
      <c r="E1147" t="s">
        <v>1483</v>
      </c>
      <c r="F1147" t="s">
        <v>1683</v>
      </c>
      <c r="J1147" s="9" t="s">
        <v>264</v>
      </c>
      <c r="L1147" t="e">
        <f>VLOOKUP(F1147&amp;E1147,'Атрибут-ТОД2'!F:F,1,0)</f>
        <v>#N/A</v>
      </c>
      <c r="O1147" s="27" t="e">
        <f>IF(ISNA(VLOOKUP(E:E,'Мегавитрина на 21.09'!C:H,1,0)), VLOOKUP(E:E,'Мегавитрина на 21.09'!D:H,1,0),VLOOKUP(E:E,'Мегавитрина на 21.09'!C:H,1,0))</f>
        <v>#N/A</v>
      </c>
      <c r="P1147" s="27" t="e">
        <f>IF(ISNA(VLOOKUP(E:E,'Мегавитрина на 21.09'!C:H,2,0)), VLOOKUP(E:E,'Мегавитрина на 21.09'!D:H,1,0),VLOOKUP(E:E,'Мегавитрина на 21.09'!C:H,2,0))</f>
        <v>#N/A</v>
      </c>
      <c r="Q1147" s="27" t="e">
        <f>IF(ISNA(VLOOKUP(E:E,'Мегавитрина на 21.09'!C:H,3,0)), VLOOKUP(E:E,'Мегавитрина на 21.09'!D:H,2,0),VLOOKUP(E:E,'Мегавитрина на 21.09'!C:H,3,0))</f>
        <v>#N/A</v>
      </c>
      <c r="R1147" s="27" t="e">
        <f>IF(ISNA(VLOOKUP(E:E,'Мегавитрина на 21.09'!C:H,4,0)), VLOOKUP(E:E,'Мегавитрина на 21.09'!D:H,3,0),VLOOKUP(E:E,'Мегавитрина на 21.09'!C:H,4,0))</f>
        <v>#N/A</v>
      </c>
      <c r="S1147" t="e">
        <f>IF(ISNA(VLOOKUP(E:E,'Мегавитрина на 21.09'!C:H,5,0)), VLOOKUP(E:E,'Мегавитрина на 21.09'!D:H,4,0),VLOOKUP(E:E,'Мегавитрина на 21.09'!C:H,5,0))</f>
        <v>#N/A</v>
      </c>
      <c r="T1147" t="e">
        <f>IF(ISNA(VLOOKUP(E:E,'Мегавитрина на 21.09'!C:H,6,0)), VLOOKUP(E:E,'Мегавитрина на 21.09'!D:H,5,0),VLOOKUP(E:E,'Мегавитрина на 21.09'!C:H,6,0))</f>
        <v>#N/A</v>
      </c>
    </row>
    <row r="1148" spans="1:20" ht="20.100000000000001" hidden="1" customHeight="1">
      <c r="A1148">
        <v>3</v>
      </c>
      <c r="B1148">
        <v>1147</v>
      </c>
      <c r="C1148" t="s">
        <v>1683</v>
      </c>
      <c r="D1148" t="s">
        <v>550</v>
      </c>
      <c r="E1148" t="s">
        <v>1484</v>
      </c>
      <c r="F1148" t="s">
        <v>1683</v>
      </c>
      <c r="J1148" s="9" t="s">
        <v>264</v>
      </c>
      <c r="L1148" t="e">
        <f>VLOOKUP(F1148&amp;E1148,'Атрибут-ТОД2'!F:F,1,0)</f>
        <v>#N/A</v>
      </c>
      <c r="O1148" s="27" t="e">
        <f>IF(ISNA(VLOOKUP(E:E,'Мегавитрина на 21.09'!C:H,1,0)), VLOOKUP(E:E,'Мегавитрина на 21.09'!D:H,1,0),VLOOKUP(E:E,'Мегавитрина на 21.09'!C:H,1,0))</f>
        <v>#N/A</v>
      </c>
      <c r="P1148" s="27" t="e">
        <f>IF(ISNA(VLOOKUP(E:E,'Мегавитрина на 21.09'!C:H,2,0)), VLOOKUP(E:E,'Мегавитрина на 21.09'!D:H,1,0),VLOOKUP(E:E,'Мегавитрина на 21.09'!C:H,2,0))</f>
        <v>#N/A</v>
      </c>
      <c r="Q1148" s="27" t="e">
        <f>IF(ISNA(VLOOKUP(E:E,'Мегавитрина на 21.09'!C:H,3,0)), VLOOKUP(E:E,'Мегавитрина на 21.09'!D:H,2,0),VLOOKUP(E:E,'Мегавитрина на 21.09'!C:H,3,0))</f>
        <v>#N/A</v>
      </c>
      <c r="R1148" s="27" t="e">
        <f>IF(ISNA(VLOOKUP(E:E,'Мегавитрина на 21.09'!C:H,4,0)), VLOOKUP(E:E,'Мегавитрина на 21.09'!D:H,3,0),VLOOKUP(E:E,'Мегавитрина на 21.09'!C:H,4,0))</f>
        <v>#N/A</v>
      </c>
      <c r="S1148" t="e">
        <f>IF(ISNA(VLOOKUP(E:E,'Мегавитрина на 21.09'!C:H,5,0)), VLOOKUP(E:E,'Мегавитрина на 21.09'!D:H,4,0),VLOOKUP(E:E,'Мегавитрина на 21.09'!C:H,5,0))</f>
        <v>#N/A</v>
      </c>
      <c r="T1148" t="e">
        <f>IF(ISNA(VLOOKUP(E:E,'Мегавитрина на 21.09'!C:H,6,0)), VLOOKUP(E:E,'Мегавитрина на 21.09'!D:H,5,0),VLOOKUP(E:E,'Мегавитрина на 21.09'!C:H,6,0))</f>
        <v>#N/A</v>
      </c>
    </row>
    <row r="1149" spans="1:20" ht="20.100000000000001" hidden="1" customHeight="1">
      <c r="A1149">
        <v>3</v>
      </c>
      <c r="B1149">
        <v>1148</v>
      </c>
      <c r="C1149" t="s">
        <v>1683</v>
      </c>
      <c r="D1149" t="s">
        <v>550</v>
      </c>
      <c r="E1149" t="s">
        <v>1485</v>
      </c>
      <c r="F1149" t="s">
        <v>1683</v>
      </c>
      <c r="J1149" s="9" t="s">
        <v>264</v>
      </c>
      <c r="L1149" t="e">
        <f>VLOOKUP(F1149&amp;E1149,'Атрибут-ТОД2'!F:F,1,0)</f>
        <v>#N/A</v>
      </c>
      <c r="O1149" s="27" t="e">
        <f>IF(ISNA(VLOOKUP(E:E,'Мегавитрина на 21.09'!C:H,1,0)), VLOOKUP(E:E,'Мегавитрина на 21.09'!D:H,1,0),VLOOKUP(E:E,'Мегавитрина на 21.09'!C:H,1,0))</f>
        <v>#N/A</v>
      </c>
      <c r="P1149" s="27" t="e">
        <f>IF(ISNA(VLOOKUP(E:E,'Мегавитрина на 21.09'!C:H,2,0)), VLOOKUP(E:E,'Мегавитрина на 21.09'!D:H,1,0),VLOOKUP(E:E,'Мегавитрина на 21.09'!C:H,2,0))</f>
        <v>#N/A</v>
      </c>
      <c r="Q1149" s="27" t="e">
        <f>IF(ISNA(VLOOKUP(E:E,'Мегавитрина на 21.09'!C:H,3,0)), VLOOKUP(E:E,'Мегавитрина на 21.09'!D:H,2,0),VLOOKUP(E:E,'Мегавитрина на 21.09'!C:H,3,0))</f>
        <v>#N/A</v>
      </c>
      <c r="R1149" s="27" t="e">
        <f>IF(ISNA(VLOOKUP(E:E,'Мегавитрина на 21.09'!C:H,4,0)), VLOOKUP(E:E,'Мегавитрина на 21.09'!D:H,3,0),VLOOKUP(E:E,'Мегавитрина на 21.09'!C:H,4,0))</f>
        <v>#N/A</v>
      </c>
      <c r="S1149" t="e">
        <f>IF(ISNA(VLOOKUP(E:E,'Мегавитрина на 21.09'!C:H,5,0)), VLOOKUP(E:E,'Мегавитрина на 21.09'!D:H,4,0),VLOOKUP(E:E,'Мегавитрина на 21.09'!C:H,5,0))</f>
        <v>#N/A</v>
      </c>
      <c r="T1149" t="e">
        <f>IF(ISNA(VLOOKUP(E:E,'Мегавитрина на 21.09'!C:H,6,0)), VLOOKUP(E:E,'Мегавитрина на 21.09'!D:H,5,0),VLOOKUP(E:E,'Мегавитрина на 21.09'!C:H,6,0))</f>
        <v>#N/A</v>
      </c>
    </row>
    <row r="1150" spans="1:20" ht="20.100000000000001" hidden="1" customHeight="1">
      <c r="A1150">
        <v>3</v>
      </c>
      <c r="B1150">
        <v>1149</v>
      </c>
      <c r="C1150" t="s">
        <v>1683</v>
      </c>
      <c r="D1150" t="s">
        <v>550</v>
      </c>
      <c r="E1150" t="s">
        <v>1486</v>
      </c>
      <c r="F1150" t="s">
        <v>1683</v>
      </c>
      <c r="J1150" s="9" t="s">
        <v>264</v>
      </c>
      <c r="L1150" t="e">
        <f>VLOOKUP(F1150&amp;E1150,'Атрибут-ТОД2'!F:F,1,0)</f>
        <v>#N/A</v>
      </c>
      <c r="O1150" s="27" t="e">
        <f>IF(ISNA(VLOOKUP(E:E,'Мегавитрина на 21.09'!C:H,1,0)), VLOOKUP(E:E,'Мегавитрина на 21.09'!D:H,1,0),VLOOKUP(E:E,'Мегавитрина на 21.09'!C:H,1,0))</f>
        <v>#N/A</v>
      </c>
      <c r="P1150" s="27" t="e">
        <f>IF(ISNA(VLOOKUP(E:E,'Мегавитрина на 21.09'!C:H,2,0)), VLOOKUP(E:E,'Мегавитрина на 21.09'!D:H,1,0),VLOOKUP(E:E,'Мегавитрина на 21.09'!C:H,2,0))</f>
        <v>#N/A</v>
      </c>
      <c r="Q1150" s="27" t="e">
        <f>IF(ISNA(VLOOKUP(E:E,'Мегавитрина на 21.09'!C:H,3,0)), VLOOKUP(E:E,'Мегавитрина на 21.09'!D:H,2,0),VLOOKUP(E:E,'Мегавитрина на 21.09'!C:H,3,0))</f>
        <v>#N/A</v>
      </c>
      <c r="R1150" s="27" t="e">
        <f>IF(ISNA(VLOOKUP(E:E,'Мегавитрина на 21.09'!C:H,4,0)), VLOOKUP(E:E,'Мегавитрина на 21.09'!D:H,3,0),VLOOKUP(E:E,'Мегавитрина на 21.09'!C:H,4,0))</f>
        <v>#N/A</v>
      </c>
      <c r="S1150" t="e">
        <f>IF(ISNA(VLOOKUP(E:E,'Мегавитрина на 21.09'!C:H,5,0)), VLOOKUP(E:E,'Мегавитрина на 21.09'!D:H,4,0),VLOOKUP(E:E,'Мегавитрина на 21.09'!C:H,5,0))</f>
        <v>#N/A</v>
      </c>
      <c r="T1150" t="e">
        <f>IF(ISNA(VLOOKUP(E:E,'Мегавитрина на 21.09'!C:H,6,0)), VLOOKUP(E:E,'Мегавитрина на 21.09'!D:H,5,0),VLOOKUP(E:E,'Мегавитрина на 21.09'!C:H,6,0))</f>
        <v>#N/A</v>
      </c>
    </row>
    <row r="1151" spans="1:20" ht="20.100000000000001" hidden="1" customHeight="1">
      <c r="A1151">
        <v>3</v>
      </c>
      <c r="B1151">
        <v>1150</v>
      </c>
      <c r="C1151" t="s">
        <v>1683</v>
      </c>
      <c r="D1151" t="s">
        <v>550</v>
      </c>
      <c r="E1151" t="s">
        <v>1487</v>
      </c>
      <c r="F1151" t="s">
        <v>1683</v>
      </c>
      <c r="J1151" s="9" t="s">
        <v>264</v>
      </c>
      <c r="L1151" t="e">
        <f>VLOOKUP(F1151&amp;E1151,'Атрибут-ТОД2'!F:F,1,0)</f>
        <v>#N/A</v>
      </c>
      <c r="O1151" s="27" t="e">
        <f>IF(ISNA(VLOOKUP(E:E,'Мегавитрина на 21.09'!C:H,1,0)), VLOOKUP(E:E,'Мегавитрина на 21.09'!D:H,1,0),VLOOKUP(E:E,'Мегавитрина на 21.09'!C:H,1,0))</f>
        <v>#N/A</v>
      </c>
      <c r="P1151" s="27" t="e">
        <f>IF(ISNA(VLOOKUP(E:E,'Мегавитрина на 21.09'!C:H,2,0)), VLOOKUP(E:E,'Мегавитрина на 21.09'!D:H,1,0),VLOOKUP(E:E,'Мегавитрина на 21.09'!C:H,2,0))</f>
        <v>#N/A</v>
      </c>
      <c r="Q1151" s="27" t="e">
        <f>IF(ISNA(VLOOKUP(E:E,'Мегавитрина на 21.09'!C:H,3,0)), VLOOKUP(E:E,'Мегавитрина на 21.09'!D:H,2,0),VLOOKUP(E:E,'Мегавитрина на 21.09'!C:H,3,0))</f>
        <v>#N/A</v>
      </c>
      <c r="R1151" s="27" t="e">
        <f>IF(ISNA(VLOOKUP(E:E,'Мегавитрина на 21.09'!C:H,4,0)), VLOOKUP(E:E,'Мегавитрина на 21.09'!D:H,3,0),VLOOKUP(E:E,'Мегавитрина на 21.09'!C:H,4,0))</f>
        <v>#N/A</v>
      </c>
      <c r="S1151" t="e">
        <f>IF(ISNA(VLOOKUP(E:E,'Мегавитрина на 21.09'!C:H,5,0)), VLOOKUP(E:E,'Мегавитрина на 21.09'!D:H,4,0),VLOOKUP(E:E,'Мегавитрина на 21.09'!C:H,5,0))</f>
        <v>#N/A</v>
      </c>
      <c r="T1151" t="e">
        <f>IF(ISNA(VLOOKUP(E:E,'Мегавитрина на 21.09'!C:H,6,0)), VLOOKUP(E:E,'Мегавитрина на 21.09'!D:H,5,0),VLOOKUP(E:E,'Мегавитрина на 21.09'!C:H,6,0))</f>
        <v>#N/A</v>
      </c>
    </row>
    <row r="1152" spans="1:20" ht="20.100000000000001" hidden="1" customHeight="1">
      <c r="A1152">
        <v>3</v>
      </c>
      <c r="B1152">
        <v>1151</v>
      </c>
      <c r="C1152" t="s">
        <v>1683</v>
      </c>
      <c r="D1152" t="s">
        <v>550</v>
      </c>
      <c r="E1152" t="s">
        <v>1488</v>
      </c>
      <c r="F1152" t="s">
        <v>1683</v>
      </c>
      <c r="J1152" s="9" t="s">
        <v>264</v>
      </c>
      <c r="L1152" t="e">
        <f>VLOOKUP(F1152&amp;E1152,'Атрибут-ТОД2'!F:F,1,0)</f>
        <v>#N/A</v>
      </c>
      <c r="O1152" s="27" t="e">
        <f>IF(ISNA(VLOOKUP(E:E,'Мегавитрина на 21.09'!C:H,1,0)), VLOOKUP(E:E,'Мегавитрина на 21.09'!D:H,1,0),VLOOKUP(E:E,'Мегавитрина на 21.09'!C:H,1,0))</f>
        <v>#N/A</v>
      </c>
      <c r="P1152" s="27" t="e">
        <f>IF(ISNA(VLOOKUP(E:E,'Мегавитрина на 21.09'!C:H,2,0)), VLOOKUP(E:E,'Мегавитрина на 21.09'!D:H,1,0),VLOOKUP(E:E,'Мегавитрина на 21.09'!C:H,2,0))</f>
        <v>#N/A</v>
      </c>
      <c r="Q1152" s="27" t="e">
        <f>IF(ISNA(VLOOKUP(E:E,'Мегавитрина на 21.09'!C:H,3,0)), VLOOKUP(E:E,'Мегавитрина на 21.09'!D:H,2,0),VLOOKUP(E:E,'Мегавитрина на 21.09'!C:H,3,0))</f>
        <v>#N/A</v>
      </c>
      <c r="R1152" s="27" t="e">
        <f>IF(ISNA(VLOOKUP(E:E,'Мегавитрина на 21.09'!C:H,4,0)), VLOOKUP(E:E,'Мегавитрина на 21.09'!D:H,3,0),VLOOKUP(E:E,'Мегавитрина на 21.09'!C:H,4,0))</f>
        <v>#N/A</v>
      </c>
      <c r="S1152" t="e">
        <f>IF(ISNA(VLOOKUP(E:E,'Мегавитрина на 21.09'!C:H,5,0)), VLOOKUP(E:E,'Мегавитрина на 21.09'!D:H,4,0),VLOOKUP(E:E,'Мегавитрина на 21.09'!C:H,5,0))</f>
        <v>#N/A</v>
      </c>
      <c r="T1152" t="e">
        <f>IF(ISNA(VLOOKUP(E:E,'Мегавитрина на 21.09'!C:H,6,0)), VLOOKUP(E:E,'Мегавитрина на 21.09'!D:H,5,0),VLOOKUP(E:E,'Мегавитрина на 21.09'!C:H,6,0))</f>
        <v>#N/A</v>
      </c>
    </row>
    <row r="1153" spans="1:20" ht="20.100000000000001" hidden="1" customHeight="1">
      <c r="A1153">
        <v>3</v>
      </c>
      <c r="B1153">
        <v>1152</v>
      </c>
      <c r="C1153" t="s">
        <v>1683</v>
      </c>
      <c r="D1153" t="s">
        <v>550</v>
      </c>
      <c r="E1153" t="s">
        <v>1489</v>
      </c>
      <c r="F1153" t="s">
        <v>1683</v>
      </c>
      <c r="J1153" s="9" t="s">
        <v>264</v>
      </c>
      <c r="L1153" t="e">
        <f>VLOOKUP(F1153&amp;E1153,'Атрибут-ТОД2'!F:F,1,0)</f>
        <v>#N/A</v>
      </c>
      <c r="O1153" s="27" t="e">
        <f>IF(ISNA(VLOOKUP(E:E,'Мегавитрина на 21.09'!C:H,1,0)), VLOOKUP(E:E,'Мегавитрина на 21.09'!D:H,1,0),VLOOKUP(E:E,'Мегавитрина на 21.09'!C:H,1,0))</f>
        <v>#N/A</v>
      </c>
      <c r="P1153" s="27" t="e">
        <f>IF(ISNA(VLOOKUP(E:E,'Мегавитрина на 21.09'!C:H,2,0)), VLOOKUP(E:E,'Мегавитрина на 21.09'!D:H,1,0),VLOOKUP(E:E,'Мегавитрина на 21.09'!C:H,2,0))</f>
        <v>#N/A</v>
      </c>
      <c r="Q1153" s="27" t="e">
        <f>IF(ISNA(VLOOKUP(E:E,'Мегавитрина на 21.09'!C:H,3,0)), VLOOKUP(E:E,'Мегавитрина на 21.09'!D:H,2,0),VLOOKUP(E:E,'Мегавитрина на 21.09'!C:H,3,0))</f>
        <v>#N/A</v>
      </c>
      <c r="R1153" s="27" t="e">
        <f>IF(ISNA(VLOOKUP(E:E,'Мегавитрина на 21.09'!C:H,4,0)), VLOOKUP(E:E,'Мегавитрина на 21.09'!D:H,3,0),VLOOKUP(E:E,'Мегавитрина на 21.09'!C:H,4,0))</f>
        <v>#N/A</v>
      </c>
      <c r="S1153" t="e">
        <f>IF(ISNA(VLOOKUP(E:E,'Мегавитрина на 21.09'!C:H,5,0)), VLOOKUP(E:E,'Мегавитрина на 21.09'!D:H,4,0),VLOOKUP(E:E,'Мегавитрина на 21.09'!C:H,5,0))</f>
        <v>#N/A</v>
      </c>
      <c r="T1153" t="e">
        <f>IF(ISNA(VLOOKUP(E:E,'Мегавитрина на 21.09'!C:H,6,0)), VLOOKUP(E:E,'Мегавитрина на 21.09'!D:H,5,0),VLOOKUP(E:E,'Мегавитрина на 21.09'!C:H,6,0))</f>
        <v>#N/A</v>
      </c>
    </row>
    <row r="1154" spans="1:20" ht="20.100000000000001" hidden="1" customHeight="1">
      <c r="A1154">
        <v>3</v>
      </c>
      <c r="B1154">
        <v>1153</v>
      </c>
      <c r="C1154" t="s">
        <v>1683</v>
      </c>
      <c r="D1154" t="s">
        <v>550</v>
      </c>
      <c r="E1154" t="s">
        <v>1490</v>
      </c>
      <c r="F1154" t="s">
        <v>1683</v>
      </c>
      <c r="J1154" s="9" t="s">
        <v>264</v>
      </c>
      <c r="L1154" t="e">
        <f>VLOOKUP(F1154&amp;E1154,'Атрибут-ТОД2'!F:F,1,0)</f>
        <v>#N/A</v>
      </c>
      <c r="O1154" s="27" t="e">
        <f>IF(ISNA(VLOOKUP(E:E,'Мегавитрина на 21.09'!C:H,1,0)), VLOOKUP(E:E,'Мегавитрина на 21.09'!D:H,1,0),VLOOKUP(E:E,'Мегавитрина на 21.09'!C:H,1,0))</f>
        <v>#N/A</v>
      </c>
      <c r="P1154" s="27" t="e">
        <f>IF(ISNA(VLOOKUP(E:E,'Мегавитрина на 21.09'!C:H,2,0)), VLOOKUP(E:E,'Мегавитрина на 21.09'!D:H,1,0),VLOOKUP(E:E,'Мегавитрина на 21.09'!C:H,2,0))</f>
        <v>#N/A</v>
      </c>
      <c r="Q1154" s="27" t="e">
        <f>IF(ISNA(VLOOKUP(E:E,'Мегавитрина на 21.09'!C:H,3,0)), VLOOKUP(E:E,'Мегавитрина на 21.09'!D:H,2,0),VLOOKUP(E:E,'Мегавитрина на 21.09'!C:H,3,0))</f>
        <v>#N/A</v>
      </c>
      <c r="R1154" s="27" t="e">
        <f>IF(ISNA(VLOOKUP(E:E,'Мегавитрина на 21.09'!C:H,4,0)), VLOOKUP(E:E,'Мегавитрина на 21.09'!D:H,3,0),VLOOKUP(E:E,'Мегавитрина на 21.09'!C:H,4,0))</f>
        <v>#N/A</v>
      </c>
      <c r="S1154" t="e">
        <f>IF(ISNA(VLOOKUP(E:E,'Мегавитрина на 21.09'!C:H,5,0)), VLOOKUP(E:E,'Мегавитрина на 21.09'!D:H,4,0),VLOOKUP(E:E,'Мегавитрина на 21.09'!C:H,5,0))</f>
        <v>#N/A</v>
      </c>
      <c r="T1154" t="e">
        <f>IF(ISNA(VLOOKUP(E:E,'Мегавитрина на 21.09'!C:H,6,0)), VLOOKUP(E:E,'Мегавитрина на 21.09'!D:H,5,0),VLOOKUP(E:E,'Мегавитрина на 21.09'!C:H,6,0))</f>
        <v>#N/A</v>
      </c>
    </row>
    <row r="1155" spans="1:20" ht="20.100000000000001" hidden="1" customHeight="1">
      <c r="A1155">
        <v>3</v>
      </c>
      <c r="B1155">
        <v>1154</v>
      </c>
      <c r="C1155" t="s">
        <v>1683</v>
      </c>
      <c r="D1155" t="s">
        <v>550</v>
      </c>
      <c r="E1155" t="s">
        <v>1491</v>
      </c>
      <c r="F1155" t="s">
        <v>1683</v>
      </c>
      <c r="J1155" s="9" t="s">
        <v>264</v>
      </c>
      <c r="L1155" t="e">
        <f>VLOOKUP(F1155&amp;E1155,'Атрибут-ТОД2'!F:F,1,0)</f>
        <v>#N/A</v>
      </c>
      <c r="O1155" s="27" t="e">
        <f>IF(ISNA(VLOOKUP(E:E,'Мегавитрина на 21.09'!C:H,1,0)), VLOOKUP(E:E,'Мегавитрина на 21.09'!D:H,1,0),VLOOKUP(E:E,'Мегавитрина на 21.09'!C:H,1,0))</f>
        <v>#N/A</v>
      </c>
      <c r="P1155" s="27" t="e">
        <f>IF(ISNA(VLOOKUP(E:E,'Мегавитрина на 21.09'!C:H,2,0)), VLOOKUP(E:E,'Мегавитрина на 21.09'!D:H,1,0),VLOOKUP(E:E,'Мегавитрина на 21.09'!C:H,2,0))</f>
        <v>#N/A</v>
      </c>
      <c r="Q1155" s="27" t="e">
        <f>IF(ISNA(VLOOKUP(E:E,'Мегавитрина на 21.09'!C:H,3,0)), VLOOKUP(E:E,'Мегавитрина на 21.09'!D:H,2,0),VLOOKUP(E:E,'Мегавитрина на 21.09'!C:H,3,0))</f>
        <v>#N/A</v>
      </c>
      <c r="R1155" s="27" t="e">
        <f>IF(ISNA(VLOOKUP(E:E,'Мегавитрина на 21.09'!C:H,4,0)), VLOOKUP(E:E,'Мегавитрина на 21.09'!D:H,3,0),VLOOKUP(E:E,'Мегавитрина на 21.09'!C:H,4,0))</f>
        <v>#N/A</v>
      </c>
      <c r="S1155" t="e">
        <f>IF(ISNA(VLOOKUP(E:E,'Мегавитрина на 21.09'!C:H,5,0)), VLOOKUP(E:E,'Мегавитрина на 21.09'!D:H,4,0),VLOOKUP(E:E,'Мегавитрина на 21.09'!C:H,5,0))</f>
        <v>#N/A</v>
      </c>
      <c r="T1155" t="e">
        <f>IF(ISNA(VLOOKUP(E:E,'Мегавитрина на 21.09'!C:H,6,0)), VLOOKUP(E:E,'Мегавитрина на 21.09'!D:H,5,0),VLOOKUP(E:E,'Мегавитрина на 21.09'!C:H,6,0))</f>
        <v>#N/A</v>
      </c>
    </row>
    <row r="1156" spans="1:20" ht="20.100000000000001" hidden="1" customHeight="1">
      <c r="A1156">
        <v>3</v>
      </c>
      <c r="B1156">
        <v>1155</v>
      </c>
      <c r="C1156" t="s">
        <v>1683</v>
      </c>
      <c r="D1156" t="s">
        <v>550</v>
      </c>
      <c r="E1156" t="s">
        <v>1492</v>
      </c>
      <c r="F1156" t="s">
        <v>1683</v>
      </c>
      <c r="J1156" s="9" t="s">
        <v>264</v>
      </c>
      <c r="L1156" t="e">
        <f>VLOOKUP(F1156&amp;E1156,'Атрибут-ТОД2'!F:F,1,0)</f>
        <v>#N/A</v>
      </c>
      <c r="O1156" s="27" t="e">
        <f>IF(ISNA(VLOOKUP(E:E,'Мегавитрина на 21.09'!C:H,1,0)), VLOOKUP(E:E,'Мегавитрина на 21.09'!D:H,1,0),VLOOKUP(E:E,'Мегавитрина на 21.09'!C:H,1,0))</f>
        <v>#N/A</v>
      </c>
      <c r="P1156" s="27" t="e">
        <f>IF(ISNA(VLOOKUP(E:E,'Мегавитрина на 21.09'!C:H,2,0)), VLOOKUP(E:E,'Мегавитрина на 21.09'!D:H,1,0),VLOOKUP(E:E,'Мегавитрина на 21.09'!C:H,2,0))</f>
        <v>#N/A</v>
      </c>
      <c r="Q1156" s="27" t="e">
        <f>IF(ISNA(VLOOKUP(E:E,'Мегавитрина на 21.09'!C:H,3,0)), VLOOKUP(E:E,'Мегавитрина на 21.09'!D:H,2,0),VLOOKUP(E:E,'Мегавитрина на 21.09'!C:H,3,0))</f>
        <v>#N/A</v>
      </c>
      <c r="R1156" s="27" t="e">
        <f>IF(ISNA(VLOOKUP(E:E,'Мегавитрина на 21.09'!C:H,4,0)), VLOOKUP(E:E,'Мегавитрина на 21.09'!D:H,3,0),VLOOKUP(E:E,'Мегавитрина на 21.09'!C:H,4,0))</f>
        <v>#N/A</v>
      </c>
      <c r="S1156" t="e">
        <f>IF(ISNA(VLOOKUP(E:E,'Мегавитрина на 21.09'!C:H,5,0)), VLOOKUP(E:E,'Мегавитрина на 21.09'!D:H,4,0),VLOOKUP(E:E,'Мегавитрина на 21.09'!C:H,5,0))</f>
        <v>#N/A</v>
      </c>
      <c r="T1156" t="e">
        <f>IF(ISNA(VLOOKUP(E:E,'Мегавитрина на 21.09'!C:H,6,0)), VLOOKUP(E:E,'Мегавитрина на 21.09'!D:H,5,0),VLOOKUP(E:E,'Мегавитрина на 21.09'!C:H,6,0))</f>
        <v>#N/A</v>
      </c>
    </row>
    <row r="1157" spans="1:20" ht="20.100000000000001" hidden="1" customHeight="1">
      <c r="A1157">
        <v>3</v>
      </c>
      <c r="B1157">
        <v>1156</v>
      </c>
      <c r="C1157" t="s">
        <v>1683</v>
      </c>
      <c r="D1157" t="s">
        <v>550</v>
      </c>
      <c r="E1157" t="s">
        <v>1493</v>
      </c>
      <c r="F1157" t="s">
        <v>1683</v>
      </c>
      <c r="J1157" s="9" t="s">
        <v>264</v>
      </c>
      <c r="L1157" t="e">
        <f>VLOOKUP(F1157&amp;E1157,'Атрибут-ТОД2'!F:F,1,0)</f>
        <v>#N/A</v>
      </c>
      <c r="O1157" s="27" t="e">
        <f>IF(ISNA(VLOOKUP(E:E,'Мегавитрина на 21.09'!C:H,1,0)), VLOOKUP(E:E,'Мегавитрина на 21.09'!D:H,1,0),VLOOKUP(E:E,'Мегавитрина на 21.09'!C:H,1,0))</f>
        <v>#N/A</v>
      </c>
      <c r="P1157" s="27" t="e">
        <f>IF(ISNA(VLOOKUP(E:E,'Мегавитрина на 21.09'!C:H,2,0)), VLOOKUP(E:E,'Мегавитрина на 21.09'!D:H,1,0),VLOOKUP(E:E,'Мегавитрина на 21.09'!C:H,2,0))</f>
        <v>#N/A</v>
      </c>
      <c r="Q1157" s="27" t="e">
        <f>IF(ISNA(VLOOKUP(E:E,'Мегавитрина на 21.09'!C:H,3,0)), VLOOKUP(E:E,'Мегавитрина на 21.09'!D:H,2,0),VLOOKUP(E:E,'Мегавитрина на 21.09'!C:H,3,0))</f>
        <v>#N/A</v>
      </c>
      <c r="R1157" s="27" t="e">
        <f>IF(ISNA(VLOOKUP(E:E,'Мегавитрина на 21.09'!C:H,4,0)), VLOOKUP(E:E,'Мегавитрина на 21.09'!D:H,3,0),VLOOKUP(E:E,'Мегавитрина на 21.09'!C:H,4,0))</f>
        <v>#N/A</v>
      </c>
      <c r="S1157" t="e">
        <f>IF(ISNA(VLOOKUP(E:E,'Мегавитрина на 21.09'!C:H,5,0)), VLOOKUP(E:E,'Мегавитрина на 21.09'!D:H,4,0),VLOOKUP(E:E,'Мегавитрина на 21.09'!C:H,5,0))</f>
        <v>#N/A</v>
      </c>
      <c r="T1157" t="e">
        <f>IF(ISNA(VLOOKUP(E:E,'Мегавитрина на 21.09'!C:H,6,0)), VLOOKUP(E:E,'Мегавитрина на 21.09'!D:H,5,0),VLOOKUP(E:E,'Мегавитрина на 21.09'!C:H,6,0))</f>
        <v>#N/A</v>
      </c>
    </row>
    <row r="1158" spans="1:20" ht="20.100000000000001" hidden="1" customHeight="1">
      <c r="A1158">
        <v>3</v>
      </c>
      <c r="B1158">
        <v>1157</v>
      </c>
      <c r="C1158" t="s">
        <v>1683</v>
      </c>
      <c r="D1158" t="s">
        <v>550</v>
      </c>
      <c r="E1158" t="s">
        <v>1494</v>
      </c>
      <c r="F1158" t="s">
        <v>1683</v>
      </c>
      <c r="J1158" s="9" t="s">
        <v>264</v>
      </c>
      <c r="L1158" t="e">
        <f>VLOOKUP(F1158&amp;E1158,'Атрибут-ТОД2'!F:F,1,0)</f>
        <v>#N/A</v>
      </c>
      <c r="O1158" s="27" t="e">
        <f>IF(ISNA(VLOOKUP(E:E,'Мегавитрина на 21.09'!C:H,1,0)), VLOOKUP(E:E,'Мегавитрина на 21.09'!D:H,1,0),VLOOKUP(E:E,'Мегавитрина на 21.09'!C:H,1,0))</f>
        <v>#N/A</v>
      </c>
      <c r="P1158" s="27" t="e">
        <f>IF(ISNA(VLOOKUP(E:E,'Мегавитрина на 21.09'!C:H,2,0)), VLOOKUP(E:E,'Мегавитрина на 21.09'!D:H,1,0),VLOOKUP(E:E,'Мегавитрина на 21.09'!C:H,2,0))</f>
        <v>#N/A</v>
      </c>
      <c r="Q1158" s="27" t="e">
        <f>IF(ISNA(VLOOKUP(E:E,'Мегавитрина на 21.09'!C:H,3,0)), VLOOKUP(E:E,'Мегавитрина на 21.09'!D:H,2,0),VLOOKUP(E:E,'Мегавитрина на 21.09'!C:H,3,0))</f>
        <v>#N/A</v>
      </c>
      <c r="R1158" s="27" t="e">
        <f>IF(ISNA(VLOOKUP(E:E,'Мегавитрина на 21.09'!C:H,4,0)), VLOOKUP(E:E,'Мегавитрина на 21.09'!D:H,3,0),VLOOKUP(E:E,'Мегавитрина на 21.09'!C:H,4,0))</f>
        <v>#N/A</v>
      </c>
      <c r="S1158" t="e">
        <f>IF(ISNA(VLOOKUP(E:E,'Мегавитрина на 21.09'!C:H,5,0)), VLOOKUP(E:E,'Мегавитрина на 21.09'!D:H,4,0),VLOOKUP(E:E,'Мегавитрина на 21.09'!C:H,5,0))</f>
        <v>#N/A</v>
      </c>
      <c r="T1158" t="e">
        <f>IF(ISNA(VLOOKUP(E:E,'Мегавитрина на 21.09'!C:H,6,0)), VLOOKUP(E:E,'Мегавитрина на 21.09'!D:H,5,0),VLOOKUP(E:E,'Мегавитрина на 21.09'!C:H,6,0))</f>
        <v>#N/A</v>
      </c>
    </row>
    <row r="1159" spans="1:20" ht="20.100000000000001" hidden="1" customHeight="1">
      <c r="A1159">
        <v>3</v>
      </c>
      <c r="B1159">
        <v>1158</v>
      </c>
      <c r="C1159" t="s">
        <v>1683</v>
      </c>
      <c r="D1159" t="s">
        <v>550</v>
      </c>
      <c r="E1159" t="s">
        <v>1495</v>
      </c>
      <c r="F1159" t="s">
        <v>1683</v>
      </c>
      <c r="J1159" s="9" t="s">
        <v>264</v>
      </c>
      <c r="L1159" t="e">
        <f>VLOOKUP(F1159&amp;E1159,'Атрибут-ТОД2'!F:F,1,0)</f>
        <v>#N/A</v>
      </c>
      <c r="O1159" s="27" t="e">
        <f>IF(ISNA(VLOOKUP(E:E,'Мегавитрина на 21.09'!C:H,1,0)), VLOOKUP(E:E,'Мегавитрина на 21.09'!D:H,1,0),VLOOKUP(E:E,'Мегавитрина на 21.09'!C:H,1,0))</f>
        <v>#N/A</v>
      </c>
      <c r="P1159" s="27" t="e">
        <f>IF(ISNA(VLOOKUP(E:E,'Мегавитрина на 21.09'!C:H,2,0)), VLOOKUP(E:E,'Мегавитрина на 21.09'!D:H,1,0),VLOOKUP(E:E,'Мегавитрина на 21.09'!C:H,2,0))</f>
        <v>#N/A</v>
      </c>
      <c r="Q1159" s="27" t="e">
        <f>IF(ISNA(VLOOKUP(E:E,'Мегавитрина на 21.09'!C:H,3,0)), VLOOKUP(E:E,'Мегавитрина на 21.09'!D:H,2,0),VLOOKUP(E:E,'Мегавитрина на 21.09'!C:H,3,0))</f>
        <v>#N/A</v>
      </c>
      <c r="R1159" s="27" t="e">
        <f>IF(ISNA(VLOOKUP(E:E,'Мегавитрина на 21.09'!C:H,4,0)), VLOOKUP(E:E,'Мегавитрина на 21.09'!D:H,3,0),VLOOKUP(E:E,'Мегавитрина на 21.09'!C:H,4,0))</f>
        <v>#N/A</v>
      </c>
      <c r="S1159" t="e">
        <f>IF(ISNA(VLOOKUP(E:E,'Мегавитрина на 21.09'!C:H,5,0)), VLOOKUP(E:E,'Мегавитрина на 21.09'!D:H,4,0),VLOOKUP(E:E,'Мегавитрина на 21.09'!C:H,5,0))</f>
        <v>#N/A</v>
      </c>
      <c r="T1159" t="e">
        <f>IF(ISNA(VLOOKUP(E:E,'Мегавитрина на 21.09'!C:H,6,0)), VLOOKUP(E:E,'Мегавитрина на 21.09'!D:H,5,0),VLOOKUP(E:E,'Мегавитрина на 21.09'!C:H,6,0))</f>
        <v>#N/A</v>
      </c>
    </row>
    <row r="1160" spans="1:20" ht="20.100000000000001" hidden="1" customHeight="1">
      <c r="A1160">
        <v>3</v>
      </c>
      <c r="B1160">
        <v>1159</v>
      </c>
      <c r="C1160" t="s">
        <v>1683</v>
      </c>
      <c r="D1160" t="s">
        <v>550</v>
      </c>
      <c r="E1160" t="s">
        <v>1496</v>
      </c>
      <c r="F1160" t="s">
        <v>1683</v>
      </c>
      <c r="J1160" s="9" t="s">
        <v>264</v>
      </c>
      <c r="L1160" t="e">
        <f>VLOOKUP(F1160&amp;E1160,'Атрибут-ТОД2'!F:F,1,0)</f>
        <v>#N/A</v>
      </c>
      <c r="O1160" s="27" t="e">
        <f>IF(ISNA(VLOOKUP(E:E,'Мегавитрина на 21.09'!C:H,1,0)), VLOOKUP(E:E,'Мегавитрина на 21.09'!D:H,1,0),VLOOKUP(E:E,'Мегавитрина на 21.09'!C:H,1,0))</f>
        <v>#N/A</v>
      </c>
      <c r="P1160" s="27" t="e">
        <f>IF(ISNA(VLOOKUP(E:E,'Мегавитрина на 21.09'!C:H,2,0)), VLOOKUP(E:E,'Мегавитрина на 21.09'!D:H,1,0),VLOOKUP(E:E,'Мегавитрина на 21.09'!C:H,2,0))</f>
        <v>#N/A</v>
      </c>
      <c r="Q1160" s="27" t="e">
        <f>IF(ISNA(VLOOKUP(E:E,'Мегавитрина на 21.09'!C:H,3,0)), VLOOKUP(E:E,'Мегавитрина на 21.09'!D:H,2,0),VLOOKUP(E:E,'Мегавитрина на 21.09'!C:H,3,0))</f>
        <v>#N/A</v>
      </c>
      <c r="R1160" s="27" t="e">
        <f>IF(ISNA(VLOOKUP(E:E,'Мегавитрина на 21.09'!C:H,4,0)), VLOOKUP(E:E,'Мегавитрина на 21.09'!D:H,3,0),VLOOKUP(E:E,'Мегавитрина на 21.09'!C:H,4,0))</f>
        <v>#N/A</v>
      </c>
      <c r="S1160" t="e">
        <f>IF(ISNA(VLOOKUP(E:E,'Мегавитрина на 21.09'!C:H,5,0)), VLOOKUP(E:E,'Мегавитрина на 21.09'!D:H,4,0),VLOOKUP(E:E,'Мегавитрина на 21.09'!C:H,5,0))</f>
        <v>#N/A</v>
      </c>
      <c r="T1160" t="e">
        <f>IF(ISNA(VLOOKUP(E:E,'Мегавитрина на 21.09'!C:H,6,0)), VLOOKUP(E:E,'Мегавитрина на 21.09'!D:H,5,0),VLOOKUP(E:E,'Мегавитрина на 21.09'!C:H,6,0))</f>
        <v>#N/A</v>
      </c>
    </row>
    <row r="1161" spans="1:20" ht="20.100000000000001" hidden="1" customHeight="1">
      <c r="A1161">
        <v>3</v>
      </c>
      <c r="B1161">
        <v>1160</v>
      </c>
      <c r="C1161" t="s">
        <v>1683</v>
      </c>
      <c r="D1161" t="s">
        <v>550</v>
      </c>
      <c r="E1161" t="s">
        <v>1497</v>
      </c>
      <c r="F1161" t="s">
        <v>1683</v>
      </c>
      <c r="J1161" s="9" t="s">
        <v>264</v>
      </c>
      <c r="L1161" t="e">
        <f>VLOOKUP(F1161&amp;E1161,'Атрибут-ТОД2'!F:F,1,0)</f>
        <v>#N/A</v>
      </c>
      <c r="O1161" s="27" t="e">
        <f>IF(ISNA(VLOOKUP(E:E,'Мегавитрина на 21.09'!C:H,1,0)), VLOOKUP(E:E,'Мегавитрина на 21.09'!D:H,1,0),VLOOKUP(E:E,'Мегавитрина на 21.09'!C:H,1,0))</f>
        <v>#N/A</v>
      </c>
      <c r="P1161" s="27" t="e">
        <f>IF(ISNA(VLOOKUP(E:E,'Мегавитрина на 21.09'!C:H,2,0)), VLOOKUP(E:E,'Мегавитрина на 21.09'!D:H,1,0),VLOOKUP(E:E,'Мегавитрина на 21.09'!C:H,2,0))</f>
        <v>#N/A</v>
      </c>
      <c r="Q1161" s="27" t="e">
        <f>IF(ISNA(VLOOKUP(E:E,'Мегавитрина на 21.09'!C:H,3,0)), VLOOKUP(E:E,'Мегавитрина на 21.09'!D:H,2,0),VLOOKUP(E:E,'Мегавитрина на 21.09'!C:H,3,0))</f>
        <v>#N/A</v>
      </c>
      <c r="R1161" s="27" t="e">
        <f>IF(ISNA(VLOOKUP(E:E,'Мегавитрина на 21.09'!C:H,4,0)), VLOOKUP(E:E,'Мегавитрина на 21.09'!D:H,3,0),VLOOKUP(E:E,'Мегавитрина на 21.09'!C:H,4,0))</f>
        <v>#N/A</v>
      </c>
      <c r="S1161" t="e">
        <f>IF(ISNA(VLOOKUP(E:E,'Мегавитрина на 21.09'!C:H,5,0)), VLOOKUP(E:E,'Мегавитрина на 21.09'!D:H,4,0),VLOOKUP(E:E,'Мегавитрина на 21.09'!C:H,5,0))</f>
        <v>#N/A</v>
      </c>
      <c r="T1161" t="e">
        <f>IF(ISNA(VLOOKUP(E:E,'Мегавитрина на 21.09'!C:H,6,0)), VLOOKUP(E:E,'Мегавитрина на 21.09'!D:H,5,0),VLOOKUP(E:E,'Мегавитрина на 21.09'!C:H,6,0))</f>
        <v>#N/A</v>
      </c>
    </row>
    <row r="1162" spans="1:20" ht="20.100000000000001" hidden="1" customHeight="1">
      <c r="A1162">
        <v>3</v>
      </c>
      <c r="B1162">
        <v>1161</v>
      </c>
      <c r="C1162" t="s">
        <v>1683</v>
      </c>
      <c r="D1162" t="s">
        <v>550</v>
      </c>
      <c r="E1162" t="s">
        <v>1498</v>
      </c>
      <c r="F1162" t="s">
        <v>1683</v>
      </c>
      <c r="J1162" s="9" t="s">
        <v>264</v>
      </c>
      <c r="L1162" t="e">
        <f>VLOOKUP(F1162&amp;E1162,'Атрибут-ТОД2'!F:F,1,0)</f>
        <v>#N/A</v>
      </c>
      <c r="O1162" s="27" t="e">
        <f>IF(ISNA(VLOOKUP(E:E,'Мегавитрина на 21.09'!C:H,1,0)), VLOOKUP(E:E,'Мегавитрина на 21.09'!D:H,1,0),VLOOKUP(E:E,'Мегавитрина на 21.09'!C:H,1,0))</f>
        <v>#N/A</v>
      </c>
      <c r="P1162" s="27" t="e">
        <f>IF(ISNA(VLOOKUP(E:E,'Мегавитрина на 21.09'!C:H,2,0)), VLOOKUP(E:E,'Мегавитрина на 21.09'!D:H,1,0),VLOOKUP(E:E,'Мегавитрина на 21.09'!C:H,2,0))</f>
        <v>#N/A</v>
      </c>
      <c r="Q1162" s="27" t="e">
        <f>IF(ISNA(VLOOKUP(E:E,'Мегавитрина на 21.09'!C:H,3,0)), VLOOKUP(E:E,'Мегавитрина на 21.09'!D:H,2,0),VLOOKUP(E:E,'Мегавитрина на 21.09'!C:H,3,0))</f>
        <v>#N/A</v>
      </c>
      <c r="R1162" s="27" t="e">
        <f>IF(ISNA(VLOOKUP(E:E,'Мегавитрина на 21.09'!C:H,4,0)), VLOOKUP(E:E,'Мегавитрина на 21.09'!D:H,3,0),VLOOKUP(E:E,'Мегавитрина на 21.09'!C:H,4,0))</f>
        <v>#N/A</v>
      </c>
      <c r="S1162" t="e">
        <f>IF(ISNA(VLOOKUP(E:E,'Мегавитрина на 21.09'!C:H,5,0)), VLOOKUP(E:E,'Мегавитрина на 21.09'!D:H,4,0),VLOOKUP(E:E,'Мегавитрина на 21.09'!C:H,5,0))</f>
        <v>#N/A</v>
      </c>
      <c r="T1162" t="e">
        <f>IF(ISNA(VLOOKUP(E:E,'Мегавитрина на 21.09'!C:H,6,0)), VLOOKUP(E:E,'Мегавитрина на 21.09'!D:H,5,0),VLOOKUP(E:E,'Мегавитрина на 21.09'!C:H,6,0))</f>
        <v>#N/A</v>
      </c>
    </row>
    <row r="1163" spans="1:20" ht="20.100000000000001" hidden="1" customHeight="1">
      <c r="A1163">
        <v>3</v>
      </c>
      <c r="B1163">
        <v>1162</v>
      </c>
      <c r="C1163" t="s">
        <v>1683</v>
      </c>
      <c r="D1163" t="s">
        <v>550</v>
      </c>
      <c r="E1163" t="s">
        <v>1499</v>
      </c>
      <c r="F1163" t="s">
        <v>1683</v>
      </c>
      <c r="J1163" s="9" t="s">
        <v>264</v>
      </c>
      <c r="L1163" t="e">
        <f>VLOOKUP(F1163&amp;E1163,'Атрибут-ТОД2'!F:F,1,0)</f>
        <v>#N/A</v>
      </c>
      <c r="O1163" s="27" t="e">
        <f>IF(ISNA(VLOOKUP(E:E,'Мегавитрина на 21.09'!C:H,1,0)), VLOOKUP(E:E,'Мегавитрина на 21.09'!D:H,1,0),VLOOKUP(E:E,'Мегавитрина на 21.09'!C:H,1,0))</f>
        <v>#N/A</v>
      </c>
      <c r="P1163" s="27" t="e">
        <f>IF(ISNA(VLOOKUP(E:E,'Мегавитрина на 21.09'!C:H,2,0)), VLOOKUP(E:E,'Мегавитрина на 21.09'!D:H,1,0),VLOOKUP(E:E,'Мегавитрина на 21.09'!C:H,2,0))</f>
        <v>#N/A</v>
      </c>
      <c r="Q1163" s="27" t="e">
        <f>IF(ISNA(VLOOKUP(E:E,'Мегавитрина на 21.09'!C:H,3,0)), VLOOKUP(E:E,'Мегавитрина на 21.09'!D:H,2,0),VLOOKUP(E:E,'Мегавитрина на 21.09'!C:H,3,0))</f>
        <v>#N/A</v>
      </c>
      <c r="R1163" s="27" t="e">
        <f>IF(ISNA(VLOOKUP(E:E,'Мегавитрина на 21.09'!C:H,4,0)), VLOOKUP(E:E,'Мегавитрина на 21.09'!D:H,3,0),VLOOKUP(E:E,'Мегавитрина на 21.09'!C:H,4,0))</f>
        <v>#N/A</v>
      </c>
      <c r="S1163" t="e">
        <f>IF(ISNA(VLOOKUP(E:E,'Мегавитрина на 21.09'!C:H,5,0)), VLOOKUP(E:E,'Мегавитрина на 21.09'!D:H,4,0),VLOOKUP(E:E,'Мегавитрина на 21.09'!C:H,5,0))</f>
        <v>#N/A</v>
      </c>
      <c r="T1163" t="e">
        <f>IF(ISNA(VLOOKUP(E:E,'Мегавитрина на 21.09'!C:H,6,0)), VLOOKUP(E:E,'Мегавитрина на 21.09'!D:H,5,0),VLOOKUP(E:E,'Мегавитрина на 21.09'!C:H,6,0))</f>
        <v>#N/A</v>
      </c>
    </row>
    <row r="1164" spans="1:20" ht="20.100000000000001" hidden="1" customHeight="1">
      <c r="A1164">
        <v>3</v>
      </c>
      <c r="B1164">
        <v>1163</v>
      </c>
      <c r="C1164" t="s">
        <v>1683</v>
      </c>
      <c r="D1164" t="s">
        <v>550</v>
      </c>
      <c r="E1164" t="s">
        <v>1500</v>
      </c>
      <c r="F1164" t="s">
        <v>1683</v>
      </c>
      <c r="J1164" s="9" t="s">
        <v>264</v>
      </c>
      <c r="L1164" t="e">
        <f>VLOOKUP(F1164&amp;E1164,'Атрибут-ТОД2'!F:F,1,0)</f>
        <v>#N/A</v>
      </c>
      <c r="O1164" s="27" t="e">
        <f>IF(ISNA(VLOOKUP(E:E,'Мегавитрина на 21.09'!C:H,1,0)), VLOOKUP(E:E,'Мегавитрина на 21.09'!D:H,1,0),VLOOKUP(E:E,'Мегавитрина на 21.09'!C:H,1,0))</f>
        <v>#N/A</v>
      </c>
      <c r="P1164" s="27" t="e">
        <f>IF(ISNA(VLOOKUP(E:E,'Мегавитрина на 21.09'!C:H,2,0)), VLOOKUP(E:E,'Мегавитрина на 21.09'!D:H,1,0),VLOOKUP(E:E,'Мегавитрина на 21.09'!C:H,2,0))</f>
        <v>#N/A</v>
      </c>
      <c r="Q1164" s="27" t="e">
        <f>IF(ISNA(VLOOKUP(E:E,'Мегавитрина на 21.09'!C:H,3,0)), VLOOKUP(E:E,'Мегавитрина на 21.09'!D:H,2,0),VLOOKUP(E:E,'Мегавитрина на 21.09'!C:H,3,0))</f>
        <v>#N/A</v>
      </c>
      <c r="R1164" s="27" t="e">
        <f>IF(ISNA(VLOOKUP(E:E,'Мегавитрина на 21.09'!C:H,4,0)), VLOOKUP(E:E,'Мегавитрина на 21.09'!D:H,3,0),VLOOKUP(E:E,'Мегавитрина на 21.09'!C:H,4,0))</f>
        <v>#N/A</v>
      </c>
      <c r="S1164" t="e">
        <f>IF(ISNA(VLOOKUP(E:E,'Мегавитрина на 21.09'!C:H,5,0)), VLOOKUP(E:E,'Мегавитрина на 21.09'!D:H,4,0),VLOOKUP(E:E,'Мегавитрина на 21.09'!C:H,5,0))</f>
        <v>#N/A</v>
      </c>
      <c r="T1164" t="e">
        <f>IF(ISNA(VLOOKUP(E:E,'Мегавитрина на 21.09'!C:H,6,0)), VLOOKUP(E:E,'Мегавитрина на 21.09'!D:H,5,0),VLOOKUP(E:E,'Мегавитрина на 21.09'!C:H,6,0))</f>
        <v>#N/A</v>
      </c>
    </row>
    <row r="1165" spans="1:20" ht="20.100000000000001" hidden="1" customHeight="1">
      <c r="A1165">
        <v>3</v>
      </c>
      <c r="B1165">
        <v>1164</v>
      </c>
      <c r="C1165" t="s">
        <v>1683</v>
      </c>
      <c r="D1165" t="s">
        <v>550</v>
      </c>
      <c r="E1165" t="s">
        <v>1501</v>
      </c>
      <c r="F1165" t="s">
        <v>1683</v>
      </c>
      <c r="J1165" s="9" t="s">
        <v>264</v>
      </c>
      <c r="L1165" t="e">
        <f>VLOOKUP(F1165&amp;E1165,'Атрибут-ТОД2'!F:F,1,0)</f>
        <v>#N/A</v>
      </c>
      <c r="O1165" s="27" t="e">
        <f>IF(ISNA(VLOOKUP(E:E,'Мегавитрина на 21.09'!C:H,1,0)), VLOOKUP(E:E,'Мегавитрина на 21.09'!D:H,1,0),VLOOKUP(E:E,'Мегавитрина на 21.09'!C:H,1,0))</f>
        <v>#N/A</v>
      </c>
      <c r="P1165" s="27" t="e">
        <f>IF(ISNA(VLOOKUP(E:E,'Мегавитрина на 21.09'!C:H,2,0)), VLOOKUP(E:E,'Мегавитрина на 21.09'!D:H,1,0),VLOOKUP(E:E,'Мегавитрина на 21.09'!C:H,2,0))</f>
        <v>#N/A</v>
      </c>
      <c r="Q1165" s="27" t="e">
        <f>IF(ISNA(VLOOKUP(E:E,'Мегавитрина на 21.09'!C:H,3,0)), VLOOKUP(E:E,'Мегавитрина на 21.09'!D:H,2,0),VLOOKUP(E:E,'Мегавитрина на 21.09'!C:H,3,0))</f>
        <v>#N/A</v>
      </c>
      <c r="R1165" s="27" t="e">
        <f>IF(ISNA(VLOOKUP(E:E,'Мегавитрина на 21.09'!C:H,4,0)), VLOOKUP(E:E,'Мегавитрина на 21.09'!D:H,3,0),VLOOKUP(E:E,'Мегавитрина на 21.09'!C:H,4,0))</f>
        <v>#N/A</v>
      </c>
      <c r="S1165" t="e">
        <f>IF(ISNA(VLOOKUP(E:E,'Мегавитрина на 21.09'!C:H,5,0)), VLOOKUP(E:E,'Мегавитрина на 21.09'!D:H,4,0),VLOOKUP(E:E,'Мегавитрина на 21.09'!C:H,5,0))</f>
        <v>#N/A</v>
      </c>
      <c r="T1165" t="e">
        <f>IF(ISNA(VLOOKUP(E:E,'Мегавитрина на 21.09'!C:H,6,0)), VLOOKUP(E:E,'Мегавитрина на 21.09'!D:H,5,0),VLOOKUP(E:E,'Мегавитрина на 21.09'!C:H,6,0))</f>
        <v>#N/A</v>
      </c>
    </row>
    <row r="1166" spans="1:20" ht="20.100000000000001" hidden="1" customHeight="1">
      <c r="A1166">
        <v>3</v>
      </c>
      <c r="B1166">
        <v>1165</v>
      </c>
      <c r="C1166" t="s">
        <v>1683</v>
      </c>
      <c r="D1166" t="s">
        <v>550</v>
      </c>
      <c r="E1166" t="s">
        <v>1502</v>
      </c>
      <c r="F1166" t="s">
        <v>1683</v>
      </c>
      <c r="J1166" s="9" t="s">
        <v>264</v>
      </c>
      <c r="L1166" t="e">
        <f>VLOOKUP(F1166&amp;E1166,'Атрибут-ТОД2'!F:F,1,0)</f>
        <v>#N/A</v>
      </c>
      <c r="O1166" s="27" t="e">
        <f>IF(ISNA(VLOOKUP(E:E,'Мегавитрина на 21.09'!C:H,1,0)), VLOOKUP(E:E,'Мегавитрина на 21.09'!D:H,1,0),VLOOKUP(E:E,'Мегавитрина на 21.09'!C:H,1,0))</f>
        <v>#N/A</v>
      </c>
      <c r="P1166" s="27" t="e">
        <f>IF(ISNA(VLOOKUP(E:E,'Мегавитрина на 21.09'!C:H,2,0)), VLOOKUP(E:E,'Мегавитрина на 21.09'!D:H,1,0),VLOOKUP(E:E,'Мегавитрина на 21.09'!C:H,2,0))</f>
        <v>#N/A</v>
      </c>
      <c r="Q1166" s="27" t="e">
        <f>IF(ISNA(VLOOKUP(E:E,'Мегавитрина на 21.09'!C:H,3,0)), VLOOKUP(E:E,'Мегавитрина на 21.09'!D:H,2,0),VLOOKUP(E:E,'Мегавитрина на 21.09'!C:H,3,0))</f>
        <v>#N/A</v>
      </c>
      <c r="R1166" s="27" t="e">
        <f>IF(ISNA(VLOOKUP(E:E,'Мегавитрина на 21.09'!C:H,4,0)), VLOOKUP(E:E,'Мегавитрина на 21.09'!D:H,3,0),VLOOKUP(E:E,'Мегавитрина на 21.09'!C:H,4,0))</f>
        <v>#N/A</v>
      </c>
      <c r="S1166" t="e">
        <f>IF(ISNA(VLOOKUP(E:E,'Мегавитрина на 21.09'!C:H,5,0)), VLOOKUP(E:E,'Мегавитрина на 21.09'!D:H,4,0),VLOOKUP(E:E,'Мегавитрина на 21.09'!C:H,5,0))</f>
        <v>#N/A</v>
      </c>
      <c r="T1166" t="e">
        <f>IF(ISNA(VLOOKUP(E:E,'Мегавитрина на 21.09'!C:H,6,0)), VLOOKUP(E:E,'Мегавитрина на 21.09'!D:H,5,0),VLOOKUP(E:E,'Мегавитрина на 21.09'!C:H,6,0))</f>
        <v>#N/A</v>
      </c>
    </row>
    <row r="1167" spans="1:20" ht="20.100000000000001" hidden="1" customHeight="1">
      <c r="A1167">
        <v>3</v>
      </c>
      <c r="B1167">
        <v>1166</v>
      </c>
      <c r="C1167" t="s">
        <v>1683</v>
      </c>
      <c r="D1167" t="s">
        <v>550</v>
      </c>
      <c r="E1167" t="s">
        <v>1503</v>
      </c>
      <c r="F1167" t="s">
        <v>1683</v>
      </c>
      <c r="J1167" s="9" t="s">
        <v>264</v>
      </c>
      <c r="L1167" t="e">
        <f>VLOOKUP(F1167&amp;E1167,'Атрибут-ТОД2'!F:F,1,0)</f>
        <v>#N/A</v>
      </c>
      <c r="O1167" s="27" t="e">
        <f>IF(ISNA(VLOOKUP(E:E,'Мегавитрина на 21.09'!C:H,1,0)), VLOOKUP(E:E,'Мегавитрина на 21.09'!D:H,1,0),VLOOKUP(E:E,'Мегавитрина на 21.09'!C:H,1,0))</f>
        <v>#N/A</v>
      </c>
      <c r="P1167" s="27" t="e">
        <f>IF(ISNA(VLOOKUP(E:E,'Мегавитрина на 21.09'!C:H,2,0)), VLOOKUP(E:E,'Мегавитрина на 21.09'!D:H,1,0),VLOOKUP(E:E,'Мегавитрина на 21.09'!C:H,2,0))</f>
        <v>#N/A</v>
      </c>
      <c r="Q1167" s="27" t="e">
        <f>IF(ISNA(VLOOKUP(E:E,'Мегавитрина на 21.09'!C:H,3,0)), VLOOKUP(E:E,'Мегавитрина на 21.09'!D:H,2,0),VLOOKUP(E:E,'Мегавитрина на 21.09'!C:H,3,0))</f>
        <v>#N/A</v>
      </c>
      <c r="R1167" s="27" t="e">
        <f>IF(ISNA(VLOOKUP(E:E,'Мегавитрина на 21.09'!C:H,4,0)), VLOOKUP(E:E,'Мегавитрина на 21.09'!D:H,3,0),VLOOKUP(E:E,'Мегавитрина на 21.09'!C:H,4,0))</f>
        <v>#N/A</v>
      </c>
      <c r="S1167" t="e">
        <f>IF(ISNA(VLOOKUP(E:E,'Мегавитрина на 21.09'!C:H,5,0)), VLOOKUP(E:E,'Мегавитрина на 21.09'!D:H,4,0),VLOOKUP(E:E,'Мегавитрина на 21.09'!C:H,5,0))</f>
        <v>#N/A</v>
      </c>
      <c r="T1167" t="e">
        <f>IF(ISNA(VLOOKUP(E:E,'Мегавитрина на 21.09'!C:H,6,0)), VLOOKUP(E:E,'Мегавитрина на 21.09'!D:H,5,0),VLOOKUP(E:E,'Мегавитрина на 21.09'!C:H,6,0))</f>
        <v>#N/A</v>
      </c>
    </row>
    <row r="1168" spans="1:20" ht="20.100000000000001" hidden="1" customHeight="1">
      <c r="A1168">
        <v>3</v>
      </c>
      <c r="B1168">
        <v>1167</v>
      </c>
      <c r="C1168" t="s">
        <v>1683</v>
      </c>
      <c r="D1168" t="s">
        <v>550</v>
      </c>
      <c r="E1168" t="s">
        <v>1504</v>
      </c>
      <c r="F1168" t="s">
        <v>1683</v>
      </c>
      <c r="J1168" s="9" t="s">
        <v>264</v>
      </c>
      <c r="L1168" t="e">
        <f>VLOOKUP(F1168&amp;E1168,'Атрибут-ТОД2'!F:F,1,0)</f>
        <v>#N/A</v>
      </c>
      <c r="O1168" s="27" t="e">
        <f>IF(ISNA(VLOOKUP(E:E,'Мегавитрина на 21.09'!C:H,1,0)), VLOOKUP(E:E,'Мегавитрина на 21.09'!D:H,1,0),VLOOKUP(E:E,'Мегавитрина на 21.09'!C:H,1,0))</f>
        <v>#N/A</v>
      </c>
      <c r="P1168" s="27" t="e">
        <f>IF(ISNA(VLOOKUP(E:E,'Мегавитрина на 21.09'!C:H,2,0)), VLOOKUP(E:E,'Мегавитрина на 21.09'!D:H,1,0),VLOOKUP(E:E,'Мегавитрина на 21.09'!C:H,2,0))</f>
        <v>#N/A</v>
      </c>
      <c r="Q1168" s="27" t="e">
        <f>IF(ISNA(VLOOKUP(E:E,'Мегавитрина на 21.09'!C:H,3,0)), VLOOKUP(E:E,'Мегавитрина на 21.09'!D:H,2,0),VLOOKUP(E:E,'Мегавитрина на 21.09'!C:H,3,0))</f>
        <v>#N/A</v>
      </c>
      <c r="R1168" s="27" t="e">
        <f>IF(ISNA(VLOOKUP(E:E,'Мегавитрина на 21.09'!C:H,4,0)), VLOOKUP(E:E,'Мегавитрина на 21.09'!D:H,3,0),VLOOKUP(E:E,'Мегавитрина на 21.09'!C:H,4,0))</f>
        <v>#N/A</v>
      </c>
      <c r="S1168" t="e">
        <f>IF(ISNA(VLOOKUP(E:E,'Мегавитрина на 21.09'!C:H,5,0)), VLOOKUP(E:E,'Мегавитрина на 21.09'!D:H,4,0),VLOOKUP(E:E,'Мегавитрина на 21.09'!C:H,5,0))</f>
        <v>#N/A</v>
      </c>
      <c r="T1168" t="e">
        <f>IF(ISNA(VLOOKUP(E:E,'Мегавитрина на 21.09'!C:H,6,0)), VLOOKUP(E:E,'Мегавитрина на 21.09'!D:H,5,0),VLOOKUP(E:E,'Мегавитрина на 21.09'!C:H,6,0))</f>
        <v>#N/A</v>
      </c>
    </row>
    <row r="1169" spans="1:20" ht="20.100000000000001" hidden="1" customHeight="1">
      <c r="A1169">
        <v>3</v>
      </c>
      <c r="B1169">
        <v>1168</v>
      </c>
      <c r="C1169" t="s">
        <v>1683</v>
      </c>
      <c r="D1169" t="s">
        <v>550</v>
      </c>
      <c r="E1169" t="s">
        <v>1505</v>
      </c>
      <c r="F1169" t="s">
        <v>1683</v>
      </c>
      <c r="J1169" s="9" t="s">
        <v>264</v>
      </c>
      <c r="L1169" t="e">
        <f>VLOOKUP(F1169&amp;E1169,'Атрибут-ТОД2'!F:F,1,0)</f>
        <v>#N/A</v>
      </c>
      <c r="O1169" s="27" t="e">
        <f>IF(ISNA(VLOOKUP(E:E,'Мегавитрина на 21.09'!C:H,1,0)), VLOOKUP(E:E,'Мегавитрина на 21.09'!D:H,1,0),VLOOKUP(E:E,'Мегавитрина на 21.09'!C:H,1,0))</f>
        <v>#N/A</v>
      </c>
      <c r="P1169" s="27" t="e">
        <f>IF(ISNA(VLOOKUP(E:E,'Мегавитрина на 21.09'!C:H,2,0)), VLOOKUP(E:E,'Мегавитрина на 21.09'!D:H,1,0),VLOOKUP(E:E,'Мегавитрина на 21.09'!C:H,2,0))</f>
        <v>#N/A</v>
      </c>
      <c r="Q1169" s="27" t="e">
        <f>IF(ISNA(VLOOKUP(E:E,'Мегавитрина на 21.09'!C:H,3,0)), VLOOKUP(E:E,'Мегавитрина на 21.09'!D:H,2,0),VLOOKUP(E:E,'Мегавитрина на 21.09'!C:H,3,0))</f>
        <v>#N/A</v>
      </c>
      <c r="R1169" s="27" t="e">
        <f>IF(ISNA(VLOOKUP(E:E,'Мегавитрина на 21.09'!C:H,4,0)), VLOOKUP(E:E,'Мегавитрина на 21.09'!D:H,3,0),VLOOKUP(E:E,'Мегавитрина на 21.09'!C:H,4,0))</f>
        <v>#N/A</v>
      </c>
      <c r="S1169" t="e">
        <f>IF(ISNA(VLOOKUP(E:E,'Мегавитрина на 21.09'!C:H,5,0)), VLOOKUP(E:E,'Мегавитрина на 21.09'!D:H,4,0),VLOOKUP(E:E,'Мегавитрина на 21.09'!C:H,5,0))</f>
        <v>#N/A</v>
      </c>
      <c r="T1169" t="e">
        <f>IF(ISNA(VLOOKUP(E:E,'Мегавитрина на 21.09'!C:H,6,0)), VLOOKUP(E:E,'Мегавитрина на 21.09'!D:H,5,0),VLOOKUP(E:E,'Мегавитрина на 21.09'!C:H,6,0))</f>
        <v>#N/A</v>
      </c>
    </row>
    <row r="1170" spans="1:20" ht="20.100000000000001" hidden="1" customHeight="1">
      <c r="A1170">
        <v>3</v>
      </c>
      <c r="B1170">
        <v>1169</v>
      </c>
      <c r="C1170" t="s">
        <v>1683</v>
      </c>
      <c r="D1170" t="s">
        <v>550</v>
      </c>
      <c r="E1170" t="s">
        <v>1506</v>
      </c>
      <c r="F1170" t="s">
        <v>1683</v>
      </c>
      <c r="J1170" s="9" t="s">
        <v>264</v>
      </c>
      <c r="L1170" t="e">
        <f>VLOOKUP(F1170&amp;E1170,'Атрибут-ТОД2'!F:F,1,0)</f>
        <v>#N/A</v>
      </c>
      <c r="O1170" s="27" t="e">
        <f>IF(ISNA(VLOOKUP(E:E,'Мегавитрина на 21.09'!C:H,1,0)), VLOOKUP(E:E,'Мегавитрина на 21.09'!D:H,1,0),VLOOKUP(E:E,'Мегавитрина на 21.09'!C:H,1,0))</f>
        <v>#N/A</v>
      </c>
      <c r="P1170" s="27" t="e">
        <f>IF(ISNA(VLOOKUP(E:E,'Мегавитрина на 21.09'!C:H,2,0)), VLOOKUP(E:E,'Мегавитрина на 21.09'!D:H,1,0),VLOOKUP(E:E,'Мегавитрина на 21.09'!C:H,2,0))</f>
        <v>#N/A</v>
      </c>
      <c r="Q1170" s="27" t="e">
        <f>IF(ISNA(VLOOKUP(E:E,'Мегавитрина на 21.09'!C:H,3,0)), VLOOKUP(E:E,'Мегавитрина на 21.09'!D:H,2,0),VLOOKUP(E:E,'Мегавитрина на 21.09'!C:H,3,0))</f>
        <v>#N/A</v>
      </c>
      <c r="R1170" s="27" t="e">
        <f>IF(ISNA(VLOOKUP(E:E,'Мегавитрина на 21.09'!C:H,4,0)), VLOOKUP(E:E,'Мегавитрина на 21.09'!D:H,3,0),VLOOKUP(E:E,'Мегавитрина на 21.09'!C:H,4,0))</f>
        <v>#N/A</v>
      </c>
      <c r="S1170" t="e">
        <f>IF(ISNA(VLOOKUP(E:E,'Мегавитрина на 21.09'!C:H,5,0)), VLOOKUP(E:E,'Мегавитрина на 21.09'!D:H,4,0),VLOOKUP(E:E,'Мегавитрина на 21.09'!C:H,5,0))</f>
        <v>#N/A</v>
      </c>
      <c r="T1170" t="e">
        <f>IF(ISNA(VLOOKUP(E:E,'Мегавитрина на 21.09'!C:H,6,0)), VLOOKUP(E:E,'Мегавитрина на 21.09'!D:H,5,0),VLOOKUP(E:E,'Мегавитрина на 21.09'!C:H,6,0))</f>
        <v>#N/A</v>
      </c>
    </row>
    <row r="1171" spans="1:20" ht="20.100000000000001" hidden="1" customHeight="1">
      <c r="A1171">
        <v>3</v>
      </c>
      <c r="B1171">
        <v>1170</v>
      </c>
      <c r="C1171" t="s">
        <v>1683</v>
      </c>
      <c r="D1171" t="s">
        <v>550</v>
      </c>
      <c r="E1171" t="s">
        <v>1507</v>
      </c>
      <c r="F1171" t="s">
        <v>1683</v>
      </c>
      <c r="J1171" s="9" t="s">
        <v>264</v>
      </c>
      <c r="L1171" t="e">
        <f>VLOOKUP(F1171&amp;E1171,'Атрибут-ТОД2'!F:F,1,0)</f>
        <v>#N/A</v>
      </c>
      <c r="O1171" s="27" t="e">
        <f>IF(ISNA(VLOOKUP(E:E,'Мегавитрина на 21.09'!C:H,1,0)), VLOOKUP(E:E,'Мегавитрина на 21.09'!D:H,1,0),VLOOKUP(E:E,'Мегавитрина на 21.09'!C:H,1,0))</f>
        <v>#N/A</v>
      </c>
      <c r="P1171" s="27" t="e">
        <f>IF(ISNA(VLOOKUP(E:E,'Мегавитрина на 21.09'!C:H,2,0)), VLOOKUP(E:E,'Мегавитрина на 21.09'!D:H,1,0),VLOOKUP(E:E,'Мегавитрина на 21.09'!C:H,2,0))</f>
        <v>#N/A</v>
      </c>
      <c r="Q1171" s="27" t="e">
        <f>IF(ISNA(VLOOKUP(E:E,'Мегавитрина на 21.09'!C:H,3,0)), VLOOKUP(E:E,'Мегавитрина на 21.09'!D:H,2,0),VLOOKUP(E:E,'Мегавитрина на 21.09'!C:H,3,0))</f>
        <v>#N/A</v>
      </c>
      <c r="R1171" s="27" t="e">
        <f>IF(ISNA(VLOOKUP(E:E,'Мегавитрина на 21.09'!C:H,4,0)), VLOOKUP(E:E,'Мегавитрина на 21.09'!D:H,3,0),VLOOKUP(E:E,'Мегавитрина на 21.09'!C:H,4,0))</f>
        <v>#N/A</v>
      </c>
      <c r="S1171" t="e">
        <f>IF(ISNA(VLOOKUP(E:E,'Мегавитрина на 21.09'!C:H,5,0)), VLOOKUP(E:E,'Мегавитрина на 21.09'!D:H,4,0),VLOOKUP(E:E,'Мегавитрина на 21.09'!C:H,5,0))</f>
        <v>#N/A</v>
      </c>
      <c r="T1171" t="e">
        <f>IF(ISNA(VLOOKUP(E:E,'Мегавитрина на 21.09'!C:H,6,0)), VLOOKUP(E:E,'Мегавитрина на 21.09'!D:H,5,0),VLOOKUP(E:E,'Мегавитрина на 21.09'!C:H,6,0))</f>
        <v>#N/A</v>
      </c>
    </row>
    <row r="1172" spans="1:20" ht="20.100000000000001" hidden="1" customHeight="1">
      <c r="A1172">
        <v>3</v>
      </c>
      <c r="B1172">
        <v>1171</v>
      </c>
      <c r="C1172" t="s">
        <v>1683</v>
      </c>
      <c r="D1172" t="s">
        <v>550</v>
      </c>
      <c r="E1172" t="s">
        <v>1508</v>
      </c>
      <c r="F1172" t="s">
        <v>1683</v>
      </c>
      <c r="J1172" s="9" t="s">
        <v>264</v>
      </c>
      <c r="L1172" t="e">
        <f>VLOOKUP(F1172&amp;E1172,'Атрибут-ТОД2'!F:F,1,0)</f>
        <v>#N/A</v>
      </c>
      <c r="O1172" s="27" t="e">
        <f>IF(ISNA(VLOOKUP(E:E,'Мегавитрина на 21.09'!C:H,1,0)), VLOOKUP(E:E,'Мегавитрина на 21.09'!D:H,1,0),VLOOKUP(E:E,'Мегавитрина на 21.09'!C:H,1,0))</f>
        <v>#N/A</v>
      </c>
      <c r="P1172" s="27" t="e">
        <f>IF(ISNA(VLOOKUP(E:E,'Мегавитрина на 21.09'!C:H,2,0)), VLOOKUP(E:E,'Мегавитрина на 21.09'!D:H,1,0),VLOOKUP(E:E,'Мегавитрина на 21.09'!C:H,2,0))</f>
        <v>#N/A</v>
      </c>
      <c r="Q1172" s="27" t="e">
        <f>IF(ISNA(VLOOKUP(E:E,'Мегавитрина на 21.09'!C:H,3,0)), VLOOKUP(E:E,'Мегавитрина на 21.09'!D:H,2,0),VLOOKUP(E:E,'Мегавитрина на 21.09'!C:H,3,0))</f>
        <v>#N/A</v>
      </c>
      <c r="R1172" s="27" t="e">
        <f>IF(ISNA(VLOOKUP(E:E,'Мегавитрина на 21.09'!C:H,4,0)), VLOOKUP(E:E,'Мегавитрина на 21.09'!D:H,3,0),VLOOKUP(E:E,'Мегавитрина на 21.09'!C:H,4,0))</f>
        <v>#N/A</v>
      </c>
      <c r="S1172" t="e">
        <f>IF(ISNA(VLOOKUP(E:E,'Мегавитрина на 21.09'!C:H,5,0)), VLOOKUP(E:E,'Мегавитрина на 21.09'!D:H,4,0),VLOOKUP(E:E,'Мегавитрина на 21.09'!C:H,5,0))</f>
        <v>#N/A</v>
      </c>
      <c r="T1172" t="e">
        <f>IF(ISNA(VLOOKUP(E:E,'Мегавитрина на 21.09'!C:H,6,0)), VLOOKUP(E:E,'Мегавитрина на 21.09'!D:H,5,0),VLOOKUP(E:E,'Мегавитрина на 21.09'!C:H,6,0))</f>
        <v>#N/A</v>
      </c>
    </row>
    <row r="1173" spans="1:20" ht="20.100000000000001" hidden="1" customHeight="1">
      <c r="A1173">
        <v>3</v>
      </c>
      <c r="B1173">
        <v>1172</v>
      </c>
      <c r="C1173" t="s">
        <v>1683</v>
      </c>
      <c r="D1173" t="s">
        <v>550</v>
      </c>
      <c r="E1173" t="s">
        <v>1509</v>
      </c>
      <c r="F1173" t="s">
        <v>1683</v>
      </c>
      <c r="J1173" s="9" t="s">
        <v>264</v>
      </c>
      <c r="L1173" t="e">
        <f>VLOOKUP(F1173&amp;E1173,'Атрибут-ТОД2'!F:F,1,0)</f>
        <v>#N/A</v>
      </c>
      <c r="O1173" s="27" t="e">
        <f>IF(ISNA(VLOOKUP(E:E,'Мегавитрина на 21.09'!C:H,1,0)), VLOOKUP(E:E,'Мегавитрина на 21.09'!D:H,1,0),VLOOKUP(E:E,'Мегавитрина на 21.09'!C:H,1,0))</f>
        <v>#N/A</v>
      </c>
      <c r="P1173" s="27" t="e">
        <f>IF(ISNA(VLOOKUP(E:E,'Мегавитрина на 21.09'!C:H,2,0)), VLOOKUP(E:E,'Мегавитрина на 21.09'!D:H,1,0),VLOOKUP(E:E,'Мегавитрина на 21.09'!C:H,2,0))</f>
        <v>#N/A</v>
      </c>
      <c r="Q1173" s="27" t="e">
        <f>IF(ISNA(VLOOKUP(E:E,'Мегавитрина на 21.09'!C:H,3,0)), VLOOKUP(E:E,'Мегавитрина на 21.09'!D:H,2,0),VLOOKUP(E:E,'Мегавитрина на 21.09'!C:H,3,0))</f>
        <v>#N/A</v>
      </c>
      <c r="R1173" s="27" t="e">
        <f>IF(ISNA(VLOOKUP(E:E,'Мегавитрина на 21.09'!C:H,4,0)), VLOOKUP(E:E,'Мегавитрина на 21.09'!D:H,3,0),VLOOKUP(E:E,'Мегавитрина на 21.09'!C:H,4,0))</f>
        <v>#N/A</v>
      </c>
      <c r="S1173" t="e">
        <f>IF(ISNA(VLOOKUP(E:E,'Мегавитрина на 21.09'!C:H,5,0)), VLOOKUP(E:E,'Мегавитрина на 21.09'!D:H,4,0),VLOOKUP(E:E,'Мегавитрина на 21.09'!C:H,5,0))</f>
        <v>#N/A</v>
      </c>
      <c r="T1173" t="e">
        <f>IF(ISNA(VLOOKUP(E:E,'Мегавитрина на 21.09'!C:H,6,0)), VLOOKUP(E:E,'Мегавитрина на 21.09'!D:H,5,0),VLOOKUP(E:E,'Мегавитрина на 21.09'!C:H,6,0))</f>
        <v>#N/A</v>
      </c>
    </row>
    <row r="1174" spans="1:20" ht="20.100000000000001" hidden="1" customHeight="1">
      <c r="A1174">
        <v>3</v>
      </c>
      <c r="B1174">
        <v>1173</v>
      </c>
      <c r="C1174" t="s">
        <v>1683</v>
      </c>
      <c r="D1174" t="s">
        <v>550</v>
      </c>
      <c r="E1174" t="s">
        <v>1510</v>
      </c>
      <c r="F1174" t="s">
        <v>1683</v>
      </c>
      <c r="J1174" s="9" t="s">
        <v>264</v>
      </c>
      <c r="L1174" t="e">
        <f>VLOOKUP(F1174&amp;E1174,'Атрибут-ТОД2'!F:F,1,0)</f>
        <v>#N/A</v>
      </c>
      <c r="O1174" s="27" t="e">
        <f>IF(ISNA(VLOOKUP(E:E,'Мегавитрина на 21.09'!C:H,1,0)), VLOOKUP(E:E,'Мегавитрина на 21.09'!D:H,1,0),VLOOKUP(E:E,'Мегавитрина на 21.09'!C:H,1,0))</f>
        <v>#N/A</v>
      </c>
      <c r="P1174" s="27" t="e">
        <f>IF(ISNA(VLOOKUP(E:E,'Мегавитрина на 21.09'!C:H,2,0)), VLOOKUP(E:E,'Мегавитрина на 21.09'!D:H,1,0),VLOOKUP(E:E,'Мегавитрина на 21.09'!C:H,2,0))</f>
        <v>#N/A</v>
      </c>
      <c r="Q1174" s="27" t="e">
        <f>IF(ISNA(VLOOKUP(E:E,'Мегавитрина на 21.09'!C:H,3,0)), VLOOKUP(E:E,'Мегавитрина на 21.09'!D:H,2,0),VLOOKUP(E:E,'Мегавитрина на 21.09'!C:H,3,0))</f>
        <v>#N/A</v>
      </c>
      <c r="R1174" s="27" t="e">
        <f>IF(ISNA(VLOOKUP(E:E,'Мегавитрина на 21.09'!C:H,4,0)), VLOOKUP(E:E,'Мегавитрина на 21.09'!D:H,3,0),VLOOKUP(E:E,'Мегавитрина на 21.09'!C:H,4,0))</f>
        <v>#N/A</v>
      </c>
      <c r="S1174" t="e">
        <f>IF(ISNA(VLOOKUP(E:E,'Мегавитрина на 21.09'!C:H,5,0)), VLOOKUP(E:E,'Мегавитрина на 21.09'!D:H,4,0),VLOOKUP(E:E,'Мегавитрина на 21.09'!C:H,5,0))</f>
        <v>#N/A</v>
      </c>
      <c r="T1174" t="e">
        <f>IF(ISNA(VLOOKUP(E:E,'Мегавитрина на 21.09'!C:H,6,0)), VLOOKUP(E:E,'Мегавитрина на 21.09'!D:H,5,0),VLOOKUP(E:E,'Мегавитрина на 21.09'!C:H,6,0))</f>
        <v>#N/A</v>
      </c>
    </row>
    <row r="1175" spans="1:20" ht="20.100000000000001" hidden="1" customHeight="1">
      <c r="A1175">
        <v>3</v>
      </c>
      <c r="B1175">
        <v>1174</v>
      </c>
      <c r="C1175" t="s">
        <v>1683</v>
      </c>
      <c r="D1175" t="s">
        <v>550</v>
      </c>
      <c r="E1175" t="s">
        <v>1511</v>
      </c>
      <c r="F1175" t="s">
        <v>1683</v>
      </c>
      <c r="J1175" s="9" t="s">
        <v>264</v>
      </c>
      <c r="L1175" t="e">
        <f>VLOOKUP(F1175&amp;E1175,'Атрибут-ТОД2'!F:F,1,0)</f>
        <v>#N/A</v>
      </c>
      <c r="O1175" s="27" t="e">
        <f>IF(ISNA(VLOOKUP(E:E,'Мегавитрина на 21.09'!C:H,1,0)), VLOOKUP(E:E,'Мегавитрина на 21.09'!D:H,1,0),VLOOKUP(E:E,'Мегавитрина на 21.09'!C:H,1,0))</f>
        <v>#N/A</v>
      </c>
      <c r="P1175" s="27" t="e">
        <f>IF(ISNA(VLOOKUP(E:E,'Мегавитрина на 21.09'!C:H,2,0)), VLOOKUP(E:E,'Мегавитрина на 21.09'!D:H,1,0),VLOOKUP(E:E,'Мегавитрина на 21.09'!C:H,2,0))</f>
        <v>#N/A</v>
      </c>
      <c r="Q1175" s="27" t="e">
        <f>IF(ISNA(VLOOKUP(E:E,'Мегавитрина на 21.09'!C:H,3,0)), VLOOKUP(E:E,'Мегавитрина на 21.09'!D:H,2,0),VLOOKUP(E:E,'Мегавитрина на 21.09'!C:H,3,0))</f>
        <v>#N/A</v>
      </c>
      <c r="R1175" s="27" t="e">
        <f>IF(ISNA(VLOOKUP(E:E,'Мегавитрина на 21.09'!C:H,4,0)), VLOOKUP(E:E,'Мегавитрина на 21.09'!D:H,3,0),VLOOKUP(E:E,'Мегавитрина на 21.09'!C:H,4,0))</f>
        <v>#N/A</v>
      </c>
      <c r="S1175" t="e">
        <f>IF(ISNA(VLOOKUP(E:E,'Мегавитрина на 21.09'!C:H,5,0)), VLOOKUP(E:E,'Мегавитрина на 21.09'!D:H,4,0),VLOOKUP(E:E,'Мегавитрина на 21.09'!C:H,5,0))</f>
        <v>#N/A</v>
      </c>
      <c r="T1175" t="e">
        <f>IF(ISNA(VLOOKUP(E:E,'Мегавитрина на 21.09'!C:H,6,0)), VLOOKUP(E:E,'Мегавитрина на 21.09'!D:H,5,0),VLOOKUP(E:E,'Мегавитрина на 21.09'!C:H,6,0))</f>
        <v>#N/A</v>
      </c>
    </row>
    <row r="1176" spans="1:20" ht="20.100000000000001" hidden="1" customHeight="1">
      <c r="A1176">
        <v>3</v>
      </c>
      <c r="B1176">
        <v>1175</v>
      </c>
      <c r="C1176" t="s">
        <v>1683</v>
      </c>
      <c r="D1176" t="s">
        <v>550</v>
      </c>
      <c r="E1176" t="s">
        <v>1512</v>
      </c>
      <c r="F1176" t="s">
        <v>1683</v>
      </c>
      <c r="J1176" s="9" t="s">
        <v>264</v>
      </c>
      <c r="L1176" t="e">
        <f>VLOOKUP(F1176&amp;E1176,'Атрибут-ТОД2'!F:F,1,0)</f>
        <v>#N/A</v>
      </c>
      <c r="O1176" s="27" t="e">
        <f>IF(ISNA(VLOOKUP(E:E,'Мегавитрина на 21.09'!C:H,1,0)), VLOOKUP(E:E,'Мегавитрина на 21.09'!D:H,1,0),VLOOKUP(E:E,'Мегавитрина на 21.09'!C:H,1,0))</f>
        <v>#N/A</v>
      </c>
      <c r="P1176" s="27" t="e">
        <f>IF(ISNA(VLOOKUP(E:E,'Мегавитрина на 21.09'!C:H,2,0)), VLOOKUP(E:E,'Мегавитрина на 21.09'!D:H,1,0),VLOOKUP(E:E,'Мегавитрина на 21.09'!C:H,2,0))</f>
        <v>#N/A</v>
      </c>
      <c r="Q1176" s="27" t="e">
        <f>IF(ISNA(VLOOKUP(E:E,'Мегавитрина на 21.09'!C:H,3,0)), VLOOKUP(E:E,'Мегавитрина на 21.09'!D:H,2,0),VLOOKUP(E:E,'Мегавитрина на 21.09'!C:H,3,0))</f>
        <v>#N/A</v>
      </c>
      <c r="R1176" s="27" t="e">
        <f>IF(ISNA(VLOOKUP(E:E,'Мегавитрина на 21.09'!C:H,4,0)), VLOOKUP(E:E,'Мегавитрина на 21.09'!D:H,3,0),VLOOKUP(E:E,'Мегавитрина на 21.09'!C:H,4,0))</f>
        <v>#N/A</v>
      </c>
      <c r="S1176" t="e">
        <f>IF(ISNA(VLOOKUP(E:E,'Мегавитрина на 21.09'!C:H,5,0)), VLOOKUP(E:E,'Мегавитрина на 21.09'!D:H,4,0),VLOOKUP(E:E,'Мегавитрина на 21.09'!C:H,5,0))</f>
        <v>#N/A</v>
      </c>
      <c r="T1176" t="e">
        <f>IF(ISNA(VLOOKUP(E:E,'Мегавитрина на 21.09'!C:H,6,0)), VLOOKUP(E:E,'Мегавитрина на 21.09'!D:H,5,0),VLOOKUP(E:E,'Мегавитрина на 21.09'!C:H,6,0))</f>
        <v>#N/A</v>
      </c>
    </row>
    <row r="1177" spans="1:20" ht="20.100000000000001" hidden="1" customHeight="1">
      <c r="A1177">
        <v>3</v>
      </c>
      <c r="B1177">
        <v>1176</v>
      </c>
      <c r="C1177" t="s">
        <v>1683</v>
      </c>
      <c r="D1177" t="s">
        <v>550</v>
      </c>
      <c r="E1177" t="s">
        <v>1513</v>
      </c>
      <c r="F1177" t="s">
        <v>1683</v>
      </c>
      <c r="J1177" s="9" t="s">
        <v>264</v>
      </c>
      <c r="L1177" t="e">
        <f>VLOOKUP(F1177&amp;E1177,'Атрибут-ТОД2'!F:F,1,0)</f>
        <v>#N/A</v>
      </c>
      <c r="O1177" s="27" t="e">
        <f>IF(ISNA(VLOOKUP(E:E,'Мегавитрина на 21.09'!C:H,1,0)), VLOOKUP(E:E,'Мегавитрина на 21.09'!D:H,1,0),VLOOKUP(E:E,'Мегавитрина на 21.09'!C:H,1,0))</f>
        <v>#N/A</v>
      </c>
      <c r="P1177" s="27" t="e">
        <f>IF(ISNA(VLOOKUP(E:E,'Мегавитрина на 21.09'!C:H,2,0)), VLOOKUP(E:E,'Мегавитрина на 21.09'!D:H,1,0),VLOOKUP(E:E,'Мегавитрина на 21.09'!C:H,2,0))</f>
        <v>#N/A</v>
      </c>
      <c r="Q1177" s="27" t="e">
        <f>IF(ISNA(VLOOKUP(E:E,'Мегавитрина на 21.09'!C:H,3,0)), VLOOKUP(E:E,'Мегавитрина на 21.09'!D:H,2,0),VLOOKUP(E:E,'Мегавитрина на 21.09'!C:H,3,0))</f>
        <v>#N/A</v>
      </c>
      <c r="R1177" s="27" t="e">
        <f>IF(ISNA(VLOOKUP(E:E,'Мегавитрина на 21.09'!C:H,4,0)), VLOOKUP(E:E,'Мегавитрина на 21.09'!D:H,3,0),VLOOKUP(E:E,'Мегавитрина на 21.09'!C:H,4,0))</f>
        <v>#N/A</v>
      </c>
      <c r="S1177" t="e">
        <f>IF(ISNA(VLOOKUP(E:E,'Мегавитрина на 21.09'!C:H,5,0)), VLOOKUP(E:E,'Мегавитрина на 21.09'!D:H,4,0),VLOOKUP(E:E,'Мегавитрина на 21.09'!C:H,5,0))</f>
        <v>#N/A</v>
      </c>
      <c r="T1177" t="e">
        <f>IF(ISNA(VLOOKUP(E:E,'Мегавитрина на 21.09'!C:H,6,0)), VLOOKUP(E:E,'Мегавитрина на 21.09'!D:H,5,0),VLOOKUP(E:E,'Мегавитрина на 21.09'!C:H,6,0))</f>
        <v>#N/A</v>
      </c>
    </row>
    <row r="1178" spans="1:20" ht="20.100000000000001" hidden="1" customHeight="1">
      <c r="A1178">
        <v>3</v>
      </c>
      <c r="B1178">
        <v>1177</v>
      </c>
      <c r="C1178" t="s">
        <v>1683</v>
      </c>
      <c r="D1178" t="s">
        <v>550</v>
      </c>
      <c r="E1178" t="s">
        <v>1514</v>
      </c>
      <c r="F1178" t="s">
        <v>1683</v>
      </c>
      <c r="J1178" s="9" t="s">
        <v>264</v>
      </c>
      <c r="L1178" t="e">
        <f>VLOOKUP(F1178&amp;E1178,'Атрибут-ТОД2'!F:F,1,0)</f>
        <v>#N/A</v>
      </c>
      <c r="O1178" s="27" t="e">
        <f>IF(ISNA(VLOOKUP(E:E,'Мегавитрина на 21.09'!C:H,1,0)), VLOOKUP(E:E,'Мегавитрина на 21.09'!D:H,1,0),VLOOKUP(E:E,'Мегавитрина на 21.09'!C:H,1,0))</f>
        <v>#N/A</v>
      </c>
      <c r="P1178" s="27" t="e">
        <f>IF(ISNA(VLOOKUP(E:E,'Мегавитрина на 21.09'!C:H,2,0)), VLOOKUP(E:E,'Мегавитрина на 21.09'!D:H,1,0),VLOOKUP(E:E,'Мегавитрина на 21.09'!C:H,2,0))</f>
        <v>#N/A</v>
      </c>
      <c r="Q1178" s="27" t="e">
        <f>IF(ISNA(VLOOKUP(E:E,'Мегавитрина на 21.09'!C:H,3,0)), VLOOKUP(E:E,'Мегавитрина на 21.09'!D:H,2,0),VLOOKUP(E:E,'Мегавитрина на 21.09'!C:H,3,0))</f>
        <v>#N/A</v>
      </c>
      <c r="R1178" s="27" t="e">
        <f>IF(ISNA(VLOOKUP(E:E,'Мегавитрина на 21.09'!C:H,4,0)), VLOOKUP(E:E,'Мегавитрина на 21.09'!D:H,3,0),VLOOKUP(E:E,'Мегавитрина на 21.09'!C:H,4,0))</f>
        <v>#N/A</v>
      </c>
      <c r="S1178" t="e">
        <f>IF(ISNA(VLOOKUP(E:E,'Мегавитрина на 21.09'!C:H,5,0)), VLOOKUP(E:E,'Мегавитрина на 21.09'!D:H,4,0),VLOOKUP(E:E,'Мегавитрина на 21.09'!C:H,5,0))</f>
        <v>#N/A</v>
      </c>
      <c r="T1178" t="e">
        <f>IF(ISNA(VLOOKUP(E:E,'Мегавитрина на 21.09'!C:H,6,0)), VLOOKUP(E:E,'Мегавитрина на 21.09'!D:H,5,0),VLOOKUP(E:E,'Мегавитрина на 21.09'!C:H,6,0))</f>
        <v>#N/A</v>
      </c>
    </row>
    <row r="1179" spans="1:20" ht="20.100000000000001" hidden="1" customHeight="1">
      <c r="A1179">
        <v>3</v>
      </c>
      <c r="B1179">
        <v>1178</v>
      </c>
      <c r="C1179" t="s">
        <v>1683</v>
      </c>
      <c r="D1179" t="s">
        <v>550</v>
      </c>
      <c r="E1179" t="s">
        <v>1515</v>
      </c>
      <c r="F1179" t="s">
        <v>1683</v>
      </c>
      <c r="J1179" s="9" t="s">
        <v>264</v>
      </c>
      <c r="L1179" t="e">
        <f>VLOOKUP(F1179&amp;E1179,'Атрибут-ТОД2'!F:F,1,0)</f>
        <v>#N/A</v>
      </c>
      <c r="O1179" s="27" t="e">
        <f>IF(ISNA(VLOOKUP(E:E,'Мегавитрина на 21.09'!C:H,1,0)), VLOOKUP(E:E,'Мегавитрина на 21.09'!D:H,1,0),VLOOKUP(E:E,'Мегавитрина на 21.09'!C:H,1,0))</f>
        <v>#N/A</v>
      </c>
      <c r="P1179" s="27" t="e">
        <f>IF(ISNA(VLOOKUP(E:E,'Мегавитрина на 21.09'!C:H,2,0)), VLOOKUP(E:E,'Мегавитрина на 21.09'!D:H,1,0),VLOOKUP(E:E,'Мегавитрина на 21.09'!C:H,2,0))</f>
        <v>#N/A</v>
      </c>
      <c r="Q1179" s="27" t="e">
        <f>IF(ISNA(VLOOKUP(E:E,'Мегавитрина на 21.09'!C:H,3,0)), VLOOKUP(E:E,'Мегавитрина на 21.09'!D:H,2,0),VLOOKUP(E:E,'Мегавитрина на 21.09'!C:H,3,0))</f>
        <v>#N/A</v>
      </c>
      <c r="R1179" s="27" t="e">
        <f>IF(ISNA(VLOOKUP(E:E,'Мегавитрина на 21.09'!C:H,4,0)), VLOOKUP(E:E,'Мегавитрина на 21.09'!D:H,3,0),VLOOKUP(E:E,'Мегавитрина на 21.09'!C:H,4,0))</f>
        <v>#N/A</v>
      </c>
      <c r="S1179" t="e">
        <f>IF(ISNA(VLOOKUP(E:E,'Мегавитрина на 21.09'!C:H,5,0)), VLOOKUP(E:E,'Мегавитрина на 21.09'!D:H,4,0),VLOOKUP(E:E,'Мегавитрина на 21.09'!C:H,5,0))</f>
        <v>#N/A</v>
      </c>
      <c r="T1179" t="e">
        <f>IF(ISNA(VLOOKUP(E:E,'Мегавитрина на 21.09'!C:H,6,0)), VLOOKUP(E:E,'Мегавитрина на 21.09'!D:H,5,0),VLOOKUP(E:E,'Мегавитрина на 21.09'!C:H,6,0))</f>
        <v>#N/A</v>
      </c>
    </row>
    <row r="1180" spans="1:20" ht="20.100000000000001" hidden="1" customHeight="1">
      <c r="A1180">
        <v>3</v>
      </c>
      <c r="B1180">
        <v>1179</v>
      </c>
      <c r="C1180" t="s">
        <v>1683</v>
      </c>
      <c r="D1180" t="s">
        <v>550</v>
      </c>
      <c r="E1180" t="s">
        <v>1516</v>
      </c>
      <c r="F1180" t="s">
        <v>1683</v>
      </c>
      <c r="J1180" s="9" t="s">
        <v>264</v>
      </c>
      <c r="L1180" t="e">
        <f>VLOOKUP(F1180&amp;E1180,'Атрибут-ТОД2'!F:F,1,0)</f>
        <v>#N/A</v>
      </c>
      <c r="O1180" s="27" t="e">
        <f>IF(ISNA(VLOOKUP(E:E,'Мегавитрина на 21.09'!C:H,1,0)), VLOOKUP(E:E,'Мегавитрина на 21.09'!D:H,1,0),VLOOKUP(E:E,'Мегавитрина на 21.09'!C:H,1,0))</f>
        <v>#N/A</v>
      </c>
      <c r="P1180" s="27" t="e">
        <f>IF(ISNA(VLOOKUP(E:E,'Мегавитрина на 21.09'!C:H,2,0)), VLOOKUP(E:E,'Мегавитрина на 21.09'!D:H,1,0),VLOOKUP(E:E,'Мегавитрина на 21.09'!C:H,2,0))</f>
        <v>#N/A</v>
      </c>
      <c r="Q1180" s="27" t="e">
        <f>IF(ISNA(VLOOKUP(E:E,'Мегавитрина на 21.09'!C:H,3,0)), VLOOKUP(E:E,'Мегавитрина на 21.09'!D:H,2,0),VLOOKUP(E:E,'Мегавитрина на 21.09'!C:H,3,0))</f>
        <v>#N/A</v>
      </c>
      <c r="R1180" s="27" t="e">
        <f>IF(ISNA(VLOOKUP(E:E,'Мегавитрина на 21.09'!C:H,4,0)), VLOOKUP(E:E,'Мегавитрина на 21.09'!D:H,3,0),VLOOKUP(E:E,'Мегавитрина на 21.09'!C:H,4,0))</f>
        <v>#N/A</v>
      </c>
      <c r="S1180" t="e">
        <f>IF(ISNA(VLOOKUP(E:E,'Мегавитрина на 21.09'!C:H,5,0)), VLOOKUP(E:E,'Мегавитрина на 21.09'!D:H,4,0),VLOOKUP(E:E,'Мегавитрина на 21.09'!C:H,5,0))</f>
        <v>#N/A</v>
      </c>
      <c r="T1180" t="e">
        <f>IF(ISNA(VLOOKUP(E:E,'Мегавитрина на 21.09'!C:H,6,0)), VLOOKUP(E:E,'Мегавитрина на 21.09'!D:H,5,0),VLOOKUP(E:E,'Мегавитрина на 21.09'!C:H,6,0))</f>
        <v>#N/A</v>
      </c>
    </row>
    <row r="1181" spans="1:20" ht="20.100000000000001" hidden="1" customHeight="1">
      <c r="A1181">
        <v>3</v>
      </c>
      <c r="B1181">
        <v>1180</v>
      </c>
      <c r="C1181" t="s">
        <v>1683</v>
      </c>
      <c r="D1181" t="s">
        <v>550</v>
      </c>
      <c r="E1181" t="s">
        <v>1517</v>
      </c>
      <c r="F1181" t="s">
        <v>1683</v>
      </c>
      <c r="J1181" s="9" t="s">
        <v>264</v>
      </c>
      <c r="L1181" t="e">
        <f>VLOOKUP(F1181&amp;E1181,'Атрибут-ТОД2'!F:F,1,0)</f>
        <v>#N/A</v>
      </c>
      <c r="O1181" s="27" t="e">
        <f>IF(ISNA(VLOOKUP(E:E,'Мегавитрина на 21.09'!C:H,1,0)), VLOOKUP(E:E,'Мегавитрина на 21.09'!D:H,1,0),VLOOKUP(E:E,'Мегавитрина на 21.09'!C:H,1,0))</f>
        <v>#N/A</v>
      </c>
      <c r="P1181" s="27" t="e">
        <f>IF(ISNA(VLOOKUP(E:E,'Мегавитрина на 21.09'!C:H,2,0)), VLOOKUP(E:E,'Мегавитрина на 21.09'!D:H,1,0),VLOOKUP(E:E,'Мегавитрина на 21.09'!C:H,2,0))</f>
        <v>#N/A</v>
      </c>
      <c r="Q1181" s="27" t="e">
        <f>IF(ISNA(VLOOKUP(E:E,'Мегавитрина на 21.09'!C:H,3,0)), VLOOKUP(E:E,'Мегавитрина на 21.09'!D:H,2,0),VLOOKUP(E:E,'Мегавитрина на 21.09'!C:H,3,0))</f>
        <v>#N/A</v>
      </c>
      <c r="R1181" s="27" t="e">
        <f>IF(ISNA(VLOOKUP(E:E,'Мегавитрина на 21.09'!C:H,4,0)), VLOOKUP(E:E,'Мегавитрина на 21.09'!D:H,3,0),VLOOKUP(E:E,'Мегавитрина на 21.09'!C:H,4,0))</f>
        <v>#N/A</v>
      </c>
      <c r="S1181" t="e">
        <f>IF(ISNA(VLOOKUP(E:E,'Мегавитрина на 21.09'!C:H,5,0)), VLOOKUP(E:E,'Мегавитрина на 21.09'!D:H,4,0),VLOOKUP(E:E,'Мегавитрина на 21.09'!C:H,5,0))</f>
        <v>#N/A</v>
      </c>
      <c r="T1181" t="e">
        <f>IF(ISNA(VLOOKUP(E:E,'Мегавитрина на 21.09'!C:H,6,0)), VLOOKUP(E:E,'Мегавитрина на 21.09'!D:H,5,0),VLOOKUP(E:E,'Мегавитрина на 21.09'!C:H,6,0))</f>
        <v>#N/A</v>
      </c>
    </row>
    <row r="1182" spans="1:20" ht="20.100000000000001" hidden="1" customHeight="1">
      <c r="A1182">
        <v>3</v>
      </c>
      <c r="B1182">
        <v>1181</v>
      </c>
      <c r="C1182" t="s">
        <v>1683</v>
      </c>
      <c r="D1182" t="s">
        <v>550</v>
      </c>
      <c r="E1182" t="s">
        <v>1518</v>
      </c>
      <c r="F1182" t="s">
        <v>1683</v>
      </c>
      <c r="J1182" s="9" t="s">
        <v>264</v>
      </c>
      <c r="L1182" t="e">
        <f>VLOOKUP(F1182&amp;E1182,'Атрибут-ТОД2'!F:F,1,0)</f>
        <v>#N/A</v>
      </c>
      <c r="O1182" s="27" t="e">
        <f>IF(ISNA(VLOOKUP(E:E,'Мегавитрина на 21.09'!C:H,1,0)), VLOOKUP(E:E,'Мегавитрина на 21.09'!D:H,1,0),VLOOKUP(E:E,'Мегавитрина на 21.09'!C:H,1,0))</f>
        <v>#N/A</v>
      </c>
      <c r="P1182" s="27" t="e">
        <f>IF(ISNA(VLOOKUP(E:E,'Мегавитрина на 21.09'!C:H,2,0)), VLOOKUP(E:E,'Мегавитрина на 21.09'!D:H,1,0),VLOOKUP(E:E,'Мегавитрина на 21.09'!C:H,2,0))</f>
        <v>#N/A</v>
      </c>
      <c r="Q1182" s="27" t="e">
        <f>IF(ISNA(VLOOKUP(E:E,'Мегавитрина на 21.09'!C:H,3,0)), VLOOKUP(E:E,'Мегавитрина на 21.09'!D:H,2,0),VLOOKUP(E:E,'Мегавитрина на 21.09'!C:H,3,0))</f>
        <v>#N/A</v>
      </c>
      <c r="R1182" s="27" t="e">
        <f>IF(ISNA(VLOOKUP(E:E,'Мегавитрина на 21.09'!C:H,4,0)), VLOOKUP(E:E,'Мегавитрина на 21.09'!D:H,3,0),VLOOKUP(E:E,'Мегавитрина на 21.09'!C:H,4,0))</f>
        <v>#N/A</v>
      </c>
      <c r="S1182" t="e">
        <f>IF(ISNA(VLOOKUP(E:E,'Мегавитрина на 21.09'!C:H,5,0)), VLOOKUP(E:E,'Мегавитрина на 21.09'!D:H,4,0),VLOOKUP(E:E,'Мегавитрина на 21.09'!C:H,5,0))</f>
        <v>#N/A</v>
      </c>
      <c r="T1182" t="e">
        <f>IF(ISNA(VLOOKUP(E:E,'Мегавитрина на 21.09'!C:H,6,0)), VLOOKUP(E:E,'Мегавитрина на 21.09'!D:H,5,0),VLOOKUP(E:E,'Мегавитрина на 21.09'!C:H,6,0))</f>
        <v>#N/A</v>
      </c>
    </row>
    <row r="1183" spans="1:20" ht="20.100000000000001" hidden="1" customHeight="1">
      <c r="A1183">
        <v>3</v>
      </c>
      <c r="B1183">
        <v>1182</v>
      </c>
      <c r="C1183" t="s">
        <v>1683</v>
      </c>
      <c r="D1183" t="s">
        <v>550</v>
      </c>
      <c r="E1183" t="s">
        <v>1519</v>
      </c>
      <c r="F1183" t="s">
        <v>1683</v>
      </c>
      <c r="J1183" s="9" t="s">
        <v>264</v>
      </c>
      <c r="L1183" t="e">
        <f>VLOOKUP(F1183&amp;E1183,'Атрибут-ТОД2'!F:F,1,0)</f>
        <v>#N/A</v>
      </c>
      <c r="O1183" s="27" t="e">
        <f>IF(ISNA(VLOOKUP(E:E,'Мегавитрина на 21.09'!C:H,1,0)), VLOOKUP(E:E,'Мегавитрина на 21.09'!D:H,1,0),VLOOKUP(E:E,'Мегавитрина на 21.09'!C:H,1,0))</f>
        <v>#N/A</v>
      </c>
      <c r="P1183" s="27" t="e">
        <f>IF(ISNA(VLOOKUP(E:E,'Мегавитрина на 21.09'!C:H,2,0)), VLOOKUP(E:E,'Мегавитрина на 21.09'!D:H,1,0),VLOOKUP(E:E,'Мегавитрина на 21.09'!C:H,2,0))</f>
        <v>#N/A</v>
      </c>
      <c r="Q1183" s="27" t="e">
        <f>IF(ISNA(VLOOKUP(E:E,'Мегавитрина на 21.09'!C:H,3,0)), VLOOKUP(E:E,'Мегавитрина на 21.09'!D:H,2,0),VLOOKUP(E:E,'Мегавитрина на 21.09'!C:H,3,0))</f>
        <v>#N/A</v>
      </c>
      <c r="R1183" s="27" t="e">
        <f>IF(ISNA(VLOOKUP(E:E,'Мегавитрина на 21.09'!C:H,4,0)), VLOOKUP(E:E,'Мегавитрина на 21.09'!D:H,3,0),VLOOKUP(E:E,'Мегавитрина на 21.09'!C:H,4,0))</f>
        <v>#N/A</v>
      </c>
      <c r="S1183" t="e">
        <f>IF(ISNA(VLOOKUP(E:E,'Мегавитрина на 21.09'!C:H,5,0)), VLOOKUP(E:E,'Мегавитрина на 21.09'!D:H,4,0),VLOOKUP(E:E,'Мегавитрина на 21.09'!C:H,5,0))</f>
        <v>#N/A</v>
      </c>
      <c r="T1183" t="e">
        <f>IF(ISNA(VLOOKUP(E:E,'Мегавитрина на 21.09'!C:H,6,0)), VLOOKUP(E:E,'Мегавитрина на 21.09'!D:H,5,0),VLOOKUP(E:E,'Мегавитрина на 21.09'!C:H,6,0))</f>
        <v>#N/A</v>
      </c>
    </row>
    <row r="1184" spans="1:20" ht="20.100000000000001" hidden="1" customHeight="1">
      <c r="A1184">
        <v>3</v>
      </c>
      <c r="B1184">
        <v>1183</v>
      </c>
      <c r="C1184" t="s">
        <v>1683</v>
      </c>
      <c r="D1184" t="s">
        <v>550</v>
      </c>
      <c r="E1184" t="s">
        <v>1520</v>
      </c>
      <c r="F1184" t="s">
        <v>1683</v>
      </c>
      <c r="J1184" s="9" t="s">
        <v>264</v>
      </c>
      <c r="L1184" t="e">
        <f>VLOOKUP(F1184&amp;E1184,'Атрибут-ТОД2'!F:F,1,0)</f>
        <v>#N/A</v>
      </c>
      <c r="O1184" s="27" t="e">
        <f>IF(ISNA(VLOOKUP(E:E,'Мегавитрина на 21.09'!C:H,1,0)), VLOOKUP(E:E,'Мегавитрина на 21.09'!D:H,1,0),VLOOKUP(E:E,'Мегавитрина на 21.09'!C:H,1,0))</f>
        <v>#N/A</v>
      </c>
      <c r="P1184" s="27" t="e">
        <f>IF(ISNA(VLOOKUP(E:E,'Мегавитрина на 21.09'!C:H,2,0)), VLOOKUP(E:E,'Мегавитрина на 21.09'!D:H,1,0),VLOOKUP(E:E,'Мегавитрина на 21.09'!C:H,2,0))</f>
        <v>#N/A</v>
      </c>
      <c r="Q1184" s="27" t="e">
        <f>IF(ISNA(VLOOKUP(E:E,'Мегавитрина на 21.09'!C:H,3,0)), VLOOKUP(E:E,'Мегавитрина на 21.09'!D:H,2,0),VLOOKUP(E:E,'Мегавитрина на 21.09'!C:H,3,0))</f>
        <v>#N/A</v>
      </c>
      <c r="R1184" s="27" t="e">
        <f>IF(ISNA(VLOOKUP(E:E,'Мегавитрина на 21.09'!C:H,4,0)), VLOOKUP(E:E,'Мегавитрина на 21.09'!D:H,3,0),VLOOKUP(E:E,'Мегавитрина на 21.09'!C:H,4,0))</f>
        <v>#N/A</v>
      </c>
      <c r="S1184" t="e">
        <f>IF(ISNA(VLOOKUP(E:E,'Мегавитрина на 21.09'!C:H,5,0)), VLOOKUP(E:E,'Мегавитрина на 21.09'!D:H,4,0),VLOOKUP(E:E,'Мегавитрина на 21.09'!C:H,5,0))</f>
        <v>#N/A</v>
      </c>
      <c r="T1184" t="e">
        <f>IF(ISNA(VLOOKUP(E:E,'Мегавитрина на 21.09'!C:H,6,0)), VLOOKUP(E:E,'Мегавитрина на 21.09'!D:H,5,0),VLOOKUP(E:E,'Мегавитрина на 21.09'!C:H,6,0))</f>
        <v>#N/A</v>
      </c>
    </row>
    <row r="1185" spans="1:20" ht="20.100000000000001" hidden="1" customHeight="1">
      <c r="A1185">
        <v>3</v>
      </c>
      <c r="B1185">
        <v>1184</v>
      </c>
      <c r="C1185" t="s">
        <v>1683</v>
      </c>
      <c r="D1185" t="s">
        <v>550</v>
      </c>
      <c r="E1185" t="s">
        <v>1521</v>
      </c>
      <c r="F1185" t="s">
        <v>1683</v>
      </c>
      <c r="J1185" s="9" t="s">
        <v>264</v>
      </c>
      <c r="L1185" t="e">
        <f>VLOOKUP(F1185&amp;E1185,'Атрибут-ТОД2'!F:F,1,0)</f>
        <v>#N/A</v>
      </c>
      <c r="O1185" s="27" t="e">
        <f>IF(ISNA(VLOOKUP(E:E,'Мегавитрина на 21.09'!C:H,1,0)), VLOOKUP(E:E,'Мегавитрина на 21.09'!D:H,1,0),VLOOKUP(E:E,'Мегавитрина на 21.09'!C:H,1,0))</f>
        <v>#N/A</v>
      </c>
      <c r="P1185" s="27" t="e">
        <f>IF(ISNA(VLOOKUP(E:E,'Мегавитрина на 21.09'!C:H,2,0)), VLOOKUP(E:E,'Мегавитрина на 21.09'!D:H,1,0),VLOOKUP(E:E,'Мегавитрина на 21.09'!C:H,2,0))</f>
        <v>#N/A</v>
      </c>
      <c r="Q1185" s="27" t="e">
        <f>IF(ISNA(VLOOKUP(E:E,'Мегавитрина на 21.09'!C:H,3,0)), VLOOKUP(E:E,'Мегавитрина на 21.09'!D:H,2,0),VLOOKUP(E:E,'Мегавитрина на 21.09'!C:H,3,0))</f>
        <v>#N/A</v>
      </c>
      <c r="R1185" s="27" t="e">
        <f>IF(ISNA(VLOOKUP(E:E,'Мегавитрина на 21.09'!C:H,4,0)), VLOOKUP(E:E,'Мегавитрина на 21.09'!D:H,3,0),VLOOKUP(E:E,'Мегавитрина на 21.09'!C:H,4,0))</f>
        <v>#N/A</v>
      </c>
      <c r="S1185" t="e">
        <f>IF(ISNA(VLOOKUP(E:E,'Мегавитрина на 21.09'!C:H,5,0)), VLOOKUP(E:E,'Мегавитрина на 21.09'!D:H,4,0),VLOOKUP(E:E,'Мегавитрина на 21.09'!C:H,5,0))</f>
        <v>#N/A</v>
      </c>
      <c r="T1185" t="e">
        <f>IF(ISNA(VLOOKUP(E:E,'Мегавитрина на 21.09'!C:H,6,0)), VLOOKUP(E:E,'Мегавитрина на 21.09'!D:H,5,0),VLOOKUP(E:E,'Мегавитрина на 21.09'!C:H,6,0))</f>
        <v>#N/A</v>
      </c>
    </row>
    <row r="1186" spans="1:20" ht="20.100000000000001" hidden="1" customHeight="1">
      <c r="A1186">
        <v>3</v>
      </c>
      <c r="B1186">
        <v>1185</v>
      </c>
      <c r="C1186" t="s">
        <v>1683</v>
      </c>
      <c r="D1186" t="s">
        <v>550</v>
      </c>
      <c r="E1186" t="s">
        <v>1522</v>
      </c>
      <c r="F1186" t="s">
        <v>1683</v>
      </c>
      <c r="J1186" s="9" t="s">
        <v>264</v>
      </c>
      <c r="L1186" t="e">
        <f>VLOOKUP(F1186&amp;E1186,'Атрибут-ТОД2'!F:F,1,0)</f>
        <v>#N/A</v>
      </c>
      <c r="O1186" s="27" t="e">
        <f>IF(ISNA(VLOOKUP(E:E,'Мегавитрина на 21.09'!C:H,1,0)), VLOOKUP(E:E,'Мегавитрина на 21.09'!D:H,1,0),VLOOKUP(E:E,'Мегавитрина на 21.09'!C:H,1,0))</f>
        <v>#N/A</v>
      </c>
      <c r="P1186" s="27" t="e">
        <f>IF(ISNA(VLOOKUP(E:E,'Мегавитрина на 21.09'!C:H,2,0)), VLOOKUP(E:E,'Мегавитрина на 21.09'!D:H,1,0),VLOOKUP(E:E,'Мегавитрина на 21.09'!C:H,2,0))</f>
        <v>#N/A</v>
      </c>
      <c r="Q1186" s="27" t="e">
        <f>IF(ISNA(VLOOKUP(E:E,'Мегавитрина на 21.09'!C:H,3,0)), VLOOKUP(E:E,'Мегавитрина на 21.09'!D:H,2,0),VLOOKUP(E:E,'Мегавитрина на 21.09'!C:H,3,0))</f>
        <v>#N/A</v>
      </c>
      <c r="R1186" s="27" t="e">
        <f>IF(ISNA(VLOOKUP(E:E,'Мегавитрина на 21.09'!C:H,4,0)), VLOOKUP(E:E,'Мегавитрина на 21.09'!D:H,3,0),VLOOKUP(E:E,'Мегавитрина на 21.09'!C:H,4,0))</f>
        <v>#N/A</v>
      </c>
      <c r="S1186" t="e">
        <f>IF(ISNA(VLOOKUP(E:E,'Мегавитрина на 21.09'!C:H,5,0)), VLOOKUP(E:E,'Мегавитрина на 21.09'!D:H,4,0),VLOOKUP(E:E,'Мегавитрина на 21.09'!C:H,5,0))</f>
        <v>#N/A</v>
      </c>
      <c r="T1186" t="e">
        <f>IF(ISNA(VLOOKUP(E:E,'Мегавитрина на 21.09'!C:H,6,0)), VLOOKUP(E:E,'Мегавитрина на 21.09'!D:H,5,0),VLOOKUP(E:E,'Мегавитрина на 21.09'!C:H,6,0))</f>
        <v>#N/A</v>
      </c>
    </row>
    <row r="1187" spans="1:20" ht="20.100000000000001" hidden="1" customHeight="1">
      <c r="A1187">
        <v>3</v>
      </c>
      <c r="B1187">
        <v>1186</v>
      </c>
      <c r="C1187" t="s">
        <v>1683</v>
      </c>
      <c r="D1187" t="s">
        <v>550</v>
      </c>
      <c r="E1187" t="s">
        <v>1523</v>
      </c>
      <c r="F1187" t="s">
        <v>1683</v>
      </c>
      <c r="J1187" s="9" t="s">
        <v>264</v>
      </c>
      <c r="L1187" t="e">
        <f>VLOOKUP(F1187&amp;E1187,'Атрибут-ТОД2'!F:F,1,0)</f>
        <v>#N/A</v>
      </c>
      <c r="O1187" s="27" t="e">
        <f>IF(ISNA(VLOOKUP(E:E,'Мегавитрина на 21.09'!C:H,1,0)), VLOOKUP(E:E,'Мегавитрина на 21.09'!D:H,1,0),VLOOKUP(E:E,'Мегавитрина на 21.09'!C:H,1,0))</f>
        <v>#N/A</v>
      </c>
      <c r="P1187" s="27" t="e">
        <f>IF(ISNA(VLOOKUP(E:E,'Мегавитрина на 21.09'!C:H,2,0)), VLOOKUP(E:E,'Мегавитрина на 21.09'!D:H,1,0),VLOOKUP(E:E,'Мегавитрина на 21.09'!C:H,2,0))</f>
        <v>#N/A</v>
      </c>
      <c r="Q1187" s="27" t="e">
        <f>IF(ISNA(VLOOKUP(E:E,'Мегавитрина на 21.09'!C:H,3,0)), VLOOKUP(E:E,'Мегавитрина на 21.09'!D:H,2,0),VLOOKUP(E:E,'Мегавитрина на 21.09'!C:H,3,0))</f>
        <v>#N/A</v>
      </c>
      <c r="R1187" s="27" t="e">
        <f>IF(ISNA(VLOOKUP(E:E,'Мегавитрина на 21.09'!C:H,4,0)), VLOOKUP(E:E,'Мегавитрина на 21.09'!D:H,3,0),VLOOKUP(E:E,'Мегавитрина на 21.09'!C:H,4,0))</f>
        <v>#N/A</v>
      </c>
      <c r="S1187" t="e">
        <f>IF(ISNA(VLOOKUP(E:E,'Мегавитрина на 21.09'!C:H,5,0)), VLOOKUP(E:E,'Мегавитрина на 21.09'!D:H,4,0),VLOOKUP(E:E,'Мегавитрина на 21.09'!C:H,5,0))</f>
        <v>#N/A</v>
      </c>
      <c r="T1187" t="e">
        <f>IF(ISNA(VLOOKUP(E:E,'Мегавитрина на 21.09'!C:H,6,0)), VLOOKUP(E:E,'Мегавитрина на 21.09'!D:H,5,0),VLOOKUP(E:E,'Мегавитрина на 21.09'!C:H,6,0))</f>
        <v>#N/A</v>
      </c>
    </row>
    <row r="1188" spans="1:20" ht="20.100000000000001" hidden="1" customHeight="1">
      <c r="A1188">
        <v>3</v>
      </c>
      <c r="B1188">
        <v>1187</v>
      </c>
      <c r="C1188" t="s">
        <v>1683</v>
      </c>
      <c r="D1188" t="s">
        <v>550</v>
      </c>
      <c r="E1188" t="s">
        <v>1524</v>
      </c>
      <c r="F1188" t="s">
        <v>1683</v>
      </c>
      <c r="J1188" s="9" t="s">
        <v>264</v>
      </c>
      <c r="L1188" t="e">
        <f>VLOOKUP(F1188&amp;E1188,'Атрибут-ТОД2'!F:F,1,0)</f>
        <v>#N/A</v>
      </c>
      <c r="O1188" s="27" t="e">
        <f>IF(ISNA(VLOOKUP(E:E,'Мегавитрина на 21.09'!C:H,1,0)), VLOOKUP(E:E,'Мегавитрина на 21.09'!D:H,1,0),VLOOKUP(E:E,'Мегавитрина на 21.09'!C:H,1,0))</f>
        <v>#N/A</v>
      </c>
      <c r="P1188" s="27" t="e">
        <f>IF(ISNA(VLOOKUP(E:E,'Мегавитрина на 21.09'!C:H,2,0)), VLOOKUP(E:E,'Мегавитрина на 21.09'!D:H,1,0),VLOOKUP(E:E,'Мегавитрина на 21.09'!C:H,2,0))</f>
        <v>#N/A</v>
      </c>
      <c r="Q1188" s="27" t="e">
        <f>IF(ISNA(VLOOKUP(E:E,'Мегавитрина на 21.09'!C:H,3,0)), VLOOKUP(E:E,'Мегавитрина на 21.09'!D:H,2,0),VLOOKUP(E:E,'Мегавитрина на 21.09'!C:H,3,0))</f>
        <v>#N/A</v>
      </c>
      <c r="R1188" s="27" t="e">
        <f>IF(ISNA(VLOOKUP(E:E,'Мегавитрина на 21.09'!C:H,4,0)), VLOOKUP(E:E,'Мегавитрина на 21.09'!D:H,3,0),VLOOKUP(E:E,'Мегавитрина на 21.09'!C:H,4,0))</f>
        <v>#N/A</v>
      </c>
      <c r="S1188" t="e">
        <f>IF(ISNA(VLOOKUP(E:E,'Мегавитрина на 21.09'!C:H,5,0)), VLOOKUP(E:E,'Мегавитрина на 21.09'!D:H,4,0),VLOOKUP(E:E,'Мегавитрина на 21.09'!C:H,5,0))</f>
        <v>#N/A</v>
      </c>
      <c r="T1188" t="e">
        <f>IF(ISNA(VLOOKUP(E:E,'Мегавитрина на 21.09'!C:H,6,0)), VLOOKUP(E:E,'Мегавитрина на 21.09'!D:H,5,0),VLOOKUP(E:E,'Мегавитрина на 21.09'!C:H,6,0))</f>
        <v>#N/A</v>
      </c>
    </row>
    <row r="1189" spans="1:20" ht="20.100000000000001" hidden="1" customHeight="1">
      <c r="A1189">
        <v>3</v>
      </c>
      <c r="B1189">
        <v>1188</v>
      </c>
      <c r="C1189" t="s">
        <v>1683</v>
      </c>
      <c r="D1189" t="s">
        <v>550</v>
      </c>
      <c r="E1189" t="s">
        <v>1525</v>
      </c>
      <c r="F1189" t="s">
        <v>1683</v>
      </c>
      <c r="J1189" s="9" t="s">
        <v>264</v>
      </c>
      <c r="L1189" t="e">
        <f>VLOOKUP(F1189&amp;E1189,'Атрибут-ТОД2'!F:F,1,0)</f>
        <v>#N/A</v>
      </c>
      <c r="O1189" s="27" t="e">
        <f>IF(ISNA(VLOOKUP(E:E,'Мегавитрина на 21.09'!C:H,1,0)), VLOOKUP(E:E,'Мегавитрина на 21.09'!D:H,1,0),VLOOKUP(E:E,'Мегавитрина на 21.09'!C:H,1,0))</f>
        <v>#N/A</v>
      </c>
      <c r="P1189" s="27" t="e">
        <f>IF(ISNA(VLOOKUP(E:E,'Мегавитрина на 21.09'!C:H,2,0)), VLOOKUP(E:E,'Мегавитрина на 21.09'!D:H,1,0),VLOOKUP(E:E,'Мегавитрина на 21.09'!C:H,2,0))</f>
        <v>#N/A</v>
      </c>
      <c r="Q1189" s="27" t="e">
        <f>IF(ISNA(VLOOKUP(E:E,'Мегавитрина на 21.09'!C:H,3,0)), VLOOKUP(E:E,'Мегавитрина на 21.09'!D:H,2,0),VLOOKUP(E:E,'Мегавитрина на 21.09'!C:H,3,0))</f>
        <v>#N/A</v>
      </c>
      <c r="R1189" s="27" t="e">
        <f>IF(ISNA(VLOOKUP(E:E,'Мегавитрина на 21.09'!C:H,4,0)), VLOOKUP(E:E,'Мегавитрина на 21.09'!D:H,3,0),VLOOKUP(E:E,'Мегавитрина на 21.09'!C:H,4,0))</f>
        <v>#N/A</v>
      </c>
      <c r="S1189" t="e">
        <f>IF(ISNA(VLOOKUP(E:E,'Мегавитрина на 21.09'!C:H,5,0)), VLOOKUP(E:E,'Мегавитрина на 21.09'!D:H,4,0),VLOOKUP(E:E,'Мегавитрина на 21.09'!C:H,5,0))</f>
        <v>#N/A</v>
      </c>
      <c r="T1189" t="e">
        <f>IF(ISNA(VLOOKUP(E:E,'Мегавитрина на 21.09'!C:H,6,0)), VLOOKUP(E:E,'Мегавитрина на 21.09'!D:H,5,0),VLOOKUP(E:E,'Мегавитрина на 21.09'!C:H,6,0))</f>
        <v>#N/A</v>
      </c>
    </row>
    <row r="1190" spans="1:20" ht="20.100000000000001" hidden="1" customHeight="1">
      <c r="A1190">
        <v>3</v>
      </c>
      <c r="B1190">
        <v>1189</v>
      </c>
      <c r="C1190" t="s">
        <v>1683</v>
      </c>
      <c r="D1190" t="s">
        <v>550</v>
      </c>
      <c r="E1190" t="s">
        <v>1526</v>
      </c>
      <c r="F1190" t="s">
        <v>1683</v>
      </c>
      <c r="J1190" s="9" t="s">
        <v>264</v>
      </c>
      <c r="L1190" t="e">
        <f>VLOOKUP(F1190&amp;E1190,'Атрибут-ТОД2'!F:F,1,0)</f>
        <v>#N/A</v>
      </c>
      <c r="O1190" s="27" t="e">
        <f>IF(ISNA(VLOOKUP(E:E,'Мегавитрина на 21.09'!C:H,1,0)), VLOOKUP(E:E,'Мегавитрина на 21.09'!D:H,1,0),VLOOKUP(E:E,'Мегавитрина на 21.09'!C:H,1,0))</f>
        <v>#N/A</v>
      </c>
      <c r="P1190" s="27" t="e">
        <f>IF(ISNA(VLOOKUP(E:E,'Мегавитрина на 21.09'!C:H,2,0)), VLOOKUP(E:E,'Мегавитрина на 21.09'!D:H,1,0),VLOOKUP(E:E,'Мегавитрина на 21.09'!C:H,2,0))</f>
        <v>#N/A</v>
      </c>
      <c r="Q1190" s="27" t="e">
        <f>IF(ISNA(VLOOKUP(E:E,'Мегавитрина на 21.09'!C:H,3,0)), VLOOKUP(E:E,'Мегавитрина на 21.09'!D:H,2,0),VLOOKUP(E:E,'Мегавитрина на 21.09'!C:H,3,0))</f>
        <v>#N/A</v>
      </c>
      <c r="R1190" s="27" t="e">
        <f>IF(ISNA(VLOOKUP(E:E,'Мегавитрина на 21.09'!C:H,4,0)), VLOOKUP(E:E,'Мегавитрина на 21.09'!D:H,3,0),VLOOKUP(E:E,'Мегавитрина на 21.09'!C:H,4,0))</f>
        <v>#N/A</v>
      </c>
      <c r="S1190" t="e">
        <f>IF(ISNA(VLOOKUP(E:E,'Мегавитрина на 21.09'!C:H,5,0)), VLOOKUP(E:E,'Мегавитрина на 21.09'!D:H,4,0),VLOOKUP(E:E,'Мегавитрина на 21.09'!C:H,5,0))</f>
        <v>#N/A</v>
      </c>
      <c r="T1190" t="e">
        <f>IF(ISNA(VLOOKUP(E:E,'Мегавитрина на 21.09'!C:H,6,0)), VLOOKUP(E:E,'Мегавитрина на 21.09'!D:H,5,0),VLOOKUP(E:E,'Мегавитрина на 21.09'!C:H,6,0))</f>
        <v>#N/A</v>
      </c>
    </row>
    <row r="1191" spans="1:20" ht="20.100000000000001" hidden="1" customHeight="1">
      <c r="A1191">
        <v>3</v>
      </c>
      <c r="B1191">
        <v>1190</v>
      </c>
      <c r="C1191" t="s">
        <v>1683</v>
      </c>
      <c r="D1191" t="s">
        <v>550</v>
      </c>
      <c r="E1191" t="s">
        <v>1527</v>
      </c>
      <c r="F1191" t="s">
        <v>1683</v>
      </c>
      <c r="J1191" s="9" t="s">
        <v>264</v>
      </c>
      <c r="L1191" t="e">
        <f>VLOOKUP(F1191&amp;E1191,'Атрибут-ТОД2'!F:F,1,0)</f>
        <v>#N/A</v>
      </c>
      <c r="O1191" s="27" t="e">
        <f>IF(ISNA(VLOOKUP(E:E,'Мегавитрина на 21.09'!C:H,1,0)), VLOOKUP(E:E,'Мегавитрина на 21.09'!D:H,1,0),VLOOKUP(E:E,'Мегавитрина на 21.09'!C:H,1,0))</f>
        <v>#N/A</v>
      </c>
      <c r="P1191" s="27" t="e">
        <f>IF(ISNA(VLOOKUP(E:E,'Мегавитрина на 21.09'!C:H,2,0)), VLOOKUP(E:E,'Мегавитрина на 21.09'!D:H,1,0),VLOOKUP(E:E,'Мегавитрина на 21.09'!C:H,2,0))</f>
        <v>#N/A</v>
      </c>
      <c r="Q1191" s="27" t="e">
        <f>IF(ISNA(VLOOKUP(E:E,'Мегавитрина на 21.09'!C:H,3,0)), VLOOKUP(E:E,'Мегавитрина на 21.09'!D:H,2,0),VLOOKUP(E:E,'Мегавитрина на 21.09'!C:H,3,0))</f>
        <v>#N/A</v>
      </c>
      <c r="R1191" s="27" t="e">
        <f>IF(ISNA(VLOOKUP(E:E,'Мегавитрина на 21.09'!C:H,4,0)), VLOOKUP(E:E,'Мегавитрина на 21.09'!D:H,3,0),VLOOKUP(E:E,'Мегавитрина на 21.09'!C:H,4,0))</f>
        <v>#N/A</v>
      </c>
      <c r="S1191" t="e">
        <f>IF(ISNA(VLOOKUP(E:E,'Мегавитрина на 21.09'!C:H,5,0)), VLOOKUP(E:E,'Мегавитрина на 21.09'!D:H,4,0),VLOOKUP(E:E,'Мегавитрина на 21.09'!C:H,5,0))</f>
        <v>#N/A</v>
      </c>
      <c r="T1191" t="e">
        <f>IF(ISNA(VLOOKUP(E:E,'Мегавитрина на 21.09'!C:H,6,0)), VLOOKUP(E:E,'Мегавитрина на 21.09'!D:H,5,0),VLOOKUP(E:E,'Мегавитрина на 21.09'!C:H,6,0))</f>
        <v>#N/A</v>
      </c>
    </row>
    <row r="1192" spans="1:20" ht="20.100000000000001" hidden="1" customHeight="1">
      <c r="A1192">
        <v>3</v>
      </c>
      <c r="B1192">
        <v>1191</v>
      </c>
      <c r="C1192" t="s">
        <v>1683</v>
      </c>
      <c r="D1192" t="s">
        <v>550</v>
      </c>
      <c r="E1192" t="s">
        <v>1528</v>
      </c>
      <c r="F1192" t="s">
        <v>1683</v>
      </c>
      <c r="J1192" s="9" t="s">
        <v>264</v>
      </c>
      <c r="L1192" t="e">
        <f>VLOOKUP(F1192&amp;E1192,'Атрибут-ТОД2'!F:F,1,0)</f>
        <v>#N/A</v>
      </c>
      <c r="O1192" s="27" t="e">
        <f>IF(ISNA(VLOOKUP(E:E,'Мегавитрина на 21.09'!C:H,1,0)), VLOOKUP(E:E,'Мегавитрина на 21.09'!D:H,1,0),VLOOKUP(E:E,'Мегавитрина на 21.09'!C:H,1,0))</f>
        <v>#N/A</v>
      </c>
      <c r="P1192" s="27" t="e">
        <f>IF(ISNA(VLOOKUP(E:E,'Мегавитрина на 21.09'!C:H,2,0)), VLOOKUP(E:E,'Мегавитрина на 21.09'!D:H,1,0),VLOOKUP(E:E,'Мегавитрина на 21.09'!C:H,2,0))</f>
        <v>#N/A</v>
      </c>
      <c r="Q1192" s="27" t="e">
        <f>IF(ISNA(VLOOKUP(E:E,'Мегавитрина на 21.09'!C:H,3,0)), VLOOKUP(E:E,'Мегавитрина на 21.09'!D:H,2,0),VLOOKUP(E:E,'Мегавитрина на 21.09'!C:H,3,0))</f>
        <v>#N/A</v>
      </c>
      <c r="R1192" s="27" t="e">
        <f>IF(ISNA(VLOOKUP(E:E,'Мегавитрина на 21.09'!C:H,4,0)), VLOOKUP(E:E,'Мегавитрина на 21.09'!D:H,3,0),VLOOKUP(E:E,'Мегавитрина на 21.09'!C:H,4,0))</f>
        <v>#N/A</v>
      </c>
      <c r="S1192" t="e">
        <f>IF(ISNA(VLOOKUP(E:E,'Мегавитрина на 21.09'!C:H,5,0)), VLOOKUP(E:E,'Мегавитрина на 21.09'!D:H,4,0),VLOOKUP(E:E,'Мегавитрина на 21.09'!C:H,5,0))</f>
        <v>#N/A</v>
      </c>
      <c r="T1192" t="e">
        <f>IF(ISNA(VLOOKUP(E:E,'Мегавитрина на 21.09'!C:H,6,0)), VLOOKUP(E:E,'Мегавитрина на 21.09'!D:H,5,0),VLOOKUP(E:E,'Мегавитрина на 21.09'!C:H,6,0))</f>
        <v>#N/A</v>
      </c>
    </row>
    <row r="1193" spans="1:20" ht="20.100000000000001" hidden="1" customHeight="1">
      <c r="A1193">
        <v>3</v>
      </c>
      <c r="B1193">
        <v>1192</v>
      </c>
      <c r="C1193" t="s">
        <v>1683</v>
      </c>
      <c r="D1193" t="s">
        <v>550</v>
      </c>
      <c r="E1193" t="s">
        <v>1529</v>
      </c>
      <c r="F1193" t="s">
        <v>1683</v>
      </c>
      <c r="J1193" s="9" t="s">
        <v>264</v>
      </c>
      <c r="L1193" t="e">
        <f>VLOOKUP(F1193&amp;E1193,'Атрибут-ТОД2'!F:F,1,0)</f>
        <v>#N/A</v>
      </c>
      <c r="O1193" s="27" t="e">
        <f>IF(ISNA(VLOOKUP(E:E,'Мегавитрина на 21.09'!C:H,1,0)), VLOOKUP(E:E,'Мегавитрина на 21.09'!D:H,1,0),VLOOKUP(E:E,'Мегавитрина на 21.09'!C:H,1,0))</f>
        <v>#N/A</v>
      </c>
      <c r="P1193" s="27" t="e">
        <f>IF(ISNA(VLOOKUP(E:E,'Мегавитрина на 21.09'!C:H,2,0)), VLOOKUP(E:E,'Мегавитрина на 21.09'!D:H,1,0),VLOOKUP(E:E,'Мегавитрина на 21.09'!C:H,2,0))</f>
        <v>#N/A</v>
      </c>
      <c r="Q1193" s="27" t="e">
        <f>IF(ISNA(VLOOKUP(E:E,'Мегавитрина на 21.09'!C:H,3,0)), VLOOKUP(E:E,'Мегавитрина на 21.09'!D:H,2,0),VLOOKUP(E:E,'Мегавитрина на 21.09'!C:H,3,0))</f>
        <v>#N/A</v>
      </c>
      <c r="R1193" s="27" t="e">
        <f>IF(ISNA(VLOOKUP(E:E,'Мегавитрина на 21.09'!C:H,4,0)), VLOOKUP(E:E,'Мегавитрина на 21.09'!D:H,3,0),VLOOKUP(E:E,'Мегавитрина на 21.09'!C:H,4,0))</f>
        <v>#N/A</v>
      </c>
      <c r="S1193" t="e">
        <f>IF(ISNA(VLOOKUP(E:E,'Мегавитрина на 21.09'!C:H,5,0)), VLOOKUP(E:E,'Мегавитрина на 21.09'!D:H,4,0),VLOOKUP(E:E,'Мегавитрина на 21.09'!C:H,5,0))</f>
        <v>#N/A</v>
      </c>
      <c r="T1193" t="e">
        <f>IF(ISNA(VLOOKUP(E:E,'Мегавитрина на 21.09'!C:H,6,0)), VLOOKUP(E:E,'Мегавитрина на 21.09'!D:H,5,0),VLOOKUP(E:E,'Мегавитрина на 21.09'!C:H,6,0))</f>
        <v>#N/A</v>
      </c>
    </row>
    <row r="1194" spans="1:20" ht="20.100000000000001" hidden="1" customHeight="1">
      <c r="A1194">
        <v>3</v>
      </c>
      <c r="B1194">
        <v>1193</v>
      </c>
      <c r="C1194" t="s">
        <v>1683</v>
      </c>
      <c r="D1194" t="s">
        <v>550</v>
      </c>
      <c r="E1194" t="s">
        <v>1530</v>
      </c>
      <c r="F1194" t="s">
        <v>1683</v>
      </c>
      <c r="J1194" s="9" t="s">
        <v>264</v>
      </c>
      <c r="L1194" t="e">
        <f>VLOOKUP(F1194&amp;E1194,'Атрибут-ТОД2'!F:F,1,0)</f>
        <v>#N/A</v>
      </c>
      <c r="O1194" s="27" t="e">
        <f>IF(ISNA(VLOOKUP(E:E,'Мегавитрина на 21.09'!C:H,1,0)), VLOOKUP(E:E,'Мегавитрина на 21.09'!D:H,1,0),VLOOKUP(E:E,'Мегавитрина на 21.09'!C:H,1,0))</f>
        <v>#N/A</v>
      </c>
      <c r="P1194" s="27" t="e">
        <f>IF(ISNA(VLOOKUP(E:E,'Мегавитрина на 21.09'!C:H,2,0)), VLOOKUP(E:E,'Мегавитрина на 21.09'!D:H,1,0),VLOOKUP(E:E,'Мегавитрина на 21.09'!C:H,2,0))</f>
        <v>#N/A</v>
      </c>
      <c r="Q1194" s="27" t="e">
        <f>IF(ISNA(VLOOKUP(E:E,'Мегавитрина на 21.09'!C:H,3,0)), VLOOKUP(E:E,'Мегавитрина на 21.09'!D:H,2,0),VLOOKUP(E:E,'Мегавитрина на 21.09'!C:H,3,0))</f>
        <v>#N/A</v>
      </c>
      <c r="R1194" s="27" t="e">
        <f>IF(ISNA(VLOOKUP(E:E,'Мегавитрина на 21.09'!C:H,4,0)), VLOOKUP(E:E,'Мегавитрина на 21.09'!D:H,3,0),VLOOKUP(E:E,'Мегавитрина на 21.09'!C:H,4,0))</f>
        <v>#N/A</v>
      </c>
      <c r="S1194" t="e">
        <f>IF(ISNA(VLOOKUP(E:E,'Мегавитрина на 21.09'!C:H,5,0)), VLOOKUP(E:E,'Мегавитрина на 21.09'!D:H,4,0),VLOOKUP(E:E,'Мегавитрина на 21.09'!C:H,5,0))</f>
        <v>#N/A</v>
      </c>
      <c r="T1194" t="e">
        <f>IF(ISNA(VLOOKUP(E:E,'Мегавитрина на 21.09'!C:H,6,0)), VLOOKUP(E:E,'Мегавитрина на 21.09'!D:H,5,0),VLOOKUP(E:E,'Мегавитрина на 21.09'!C:H,6,0))</f>
        <v>#N/A</v>
      </c>
    </row>
    <row r="1195" spans="1:20" ht="20.100000000000001" hidden="1" customHeight="1">
      <c r="A1195">
        <v>3</v>
      </c>
      <c r="B1195">
        <v>1194</v>
      </c>
      <c r="C1195" t="s">
        <v>1683</v>
      </c>
      <c r="D1195" t="s">
        <v>550</v>
      </c>
      <c r="E1195" t="s">
        <v>1531</v>
      </c>
      <c r="F1195" t="s">
        <v>1683</v>
      </c>
      <c r="J1195" s="9" t="s">
        <v>264</v>
      </c>
      <c r="L1195" t="e">
        <f>VLOOKUP(F1195&amp;E1195,'Атрибут-ТОД2'!F:F,1,0)</f>
        <v>#N/A</v>
      </c>
      <c r="O1195" s="27" t="e">
        <f>IF(ISNA(VLOOKUP(E:E,'Мегавитрина на 21.09'!C:H,1,0)), VLOOKUP(E:E,'Мегавитрина на 21.09'!D:H,1,0),VLOOKUP(E:E,'Мегавитрина на 21.09'!C:H,1,0))</f>
        <v>#N/A</v>
      </c>
      <c r="P1195" s="27" t="e">
        <f>IF(ISNA(VLOOKUP(E:E,'Мегавитрина на 21.09'!C:H,2,0)), VLOOKUP(E:E,'Мегавитрина на 21.09'!D:H,1,0),VLOOKUP(E:E,'Мегавитрина на 21.09'!C:H,2,0))</f>
        <v>#N/A</v>
      </c>
      <c r="Q1195" s="27" t="e">
        <f>IF(ISNA(VLOOKUP(E:E,'Мегавитрина на 21.09'!C:H,3,0)), VLOOKUP(E:E,'Мегавитрина на 21.09'!D:H,2,0),VLOOKUP(E:E,'Мегавитрина на 21.09'!C:H,3,0))</f>
        <v>#N/A</v>
      </c>
      <c r="R1195" s="27" t="e">
        <f>IF(ISNA(VLOOKUP(E:E,'Мегавитрина на 21.09'!C:H,4,0)), VLOOKUP(E:E,'Мегавитрина на 21.09'!D:H,3,0),VLOOKUP(E:E,'Мегавитрина на 21.09'!C:H,4,0))</f>
        <v>#N/A</v>
      </c>
      <c r="S1195" t="e">
        <f>IF(ISNA(VLOOKUP(E:E,'Мегавитрина на 21.09'!C:H,5,0)), VLOOKUP(E:E,'Мегавитрина на 21.09'!D:H,4,0),VLOOKUP(E:E,'Мегавитрина на 21.09'!C:H,5,0))</f>
        <v>#N/A</v>
      </c>
      <c r="T1195" t="e">
        <f>IF(ISNA(VLOOKUP(E:E,'Мегавитрина на 21.09'!C:H,6,0)), VLOOKUP(E:E,'Мегавитрина на 21.09'!D:H,5,0),VLOOKUP(E:E,'Мегавитрина на 21.09'!C:H,6,0))</f>
        <v>#N/A</v>
      </c>
    </row>
    <row r="1196" spans="1:20" ht="20.100000000000001" hidden="1" customHeight="1">
      <c r="A1196">
        <v>3</v>
      </c>
      <c r="B1196">
        <v>1195</v>
      </c>
      <c r="C1196" t="s">
        <v>1683</v>
      </c>
      <c r="D1196" t="s">
        <v>550</v>
      </c>
      <c r="E1196" t="s">
        <v>1532</v>
      </c>
      <c r="F1196" t="s">
        <v>1683</v>
      </c>
      <c r="J1196" s="9" t="s">
        <v>264</v>
      </c>
      <c r="L1196" t="e">
        <f>VLOOKUP(F1196&amp;E1196,'Атрибут-ТОД2'!F:F,1,0)</f>
        <v>#N/A</v>
      </c>
      <c r="O1196" s="27" t="e">
        <f>IF(ISNA(VLOOKUP(E:E,'Мегавитрина на 21.09'!C:H,1,0)), VLOOKUP(E:E,'Мегавитрина на 21.09'!D:H,1,0),VLOOKUP(E:E,'Мегавитрина на 21.09'!C:H,1,0))</f>
        <v>#N/A</v>
      </c>
      <c r="P1196" s="27" t="e">
        <f>IF(ISNA(VLOOKUP(E:E,'Мегавитрина на 21.09'!C:H,2,0)), VLOOKUP(E:E,'Мегавитрина на 21.09'!D:H,1,0),VLOOKUP(E:E,'Мегавитрина на 21.09'!C:H,2,0))</f>
        <v>#N/A</v>
      </c>
      <c r="Q1196" s="27" t="e">
        <f>IF(ISNA(VLOOKUP(E:E,'Мегавитрина на 21.09'!C:H,3,0)), VLOOKUP(E:E,'Мегавитрина на 21.09'!D:H,2,0),VLOOKUP(E:E,'Мегавитрина на 21.09'!C:H,3,0))</f>
        <v>#N/A</v>
      </c>
      <c r="R1196" s="27" t="e">
        <f>IF(ISNA(VLOOKUP(E:E,'Мегавитрина на 21.09'!C:H,4,0)), VLOOKUP(E:E,'Мегавитрина на 21.09'!D:H,3,0),VLOOKUP(E:E,'Мегавитрина на 21.09'!C:H,4,0))</f>
        <v>#N/A</v>
      </c>
      <c r="S1196" t="e">
        <f>IF(ISNA(VLOOKUP(E:E,'Мегавитрина на 21.09'!C:H,5,0)), VLOOKUP(E:E,'Мегавитрина на 21.09'!D:H,4,0),VLOOKUP(E:E,'Мегавитрина на 21.09'!C:H,5,0))</f>
        <v>#N/A</v>
      </c>
      <c r="T1196" t="e">
        <f>IF(ISNA(VLOOKUP(E:E,'Мегавитрина на 21.09'!C:H,6,0)), VLOOKUP(E:E,'Мегавитрина на 21.09'!D:H,5,0),VLOOKUP(E:E,'Мегавитрина на 21.09'!C:H,6,0))</f>
        <v>#N/A</v>
      </c>
    </row>
    <row r="1197" spans="1:20" ht="20.100000000000001" hidden="1" customHeight="1">
      <c r="A1197">
        <v>3</v>
      </c>
      <c r="B1197">
        <v>1196</v>
      </c>
      <c r="C1197" t="s">
        <v>1683</v>
      </c>
      <c r="D1197" t="s">
        <v>550</v>
      </c>
      <c r="E1197" t="s">
        <v>1533</v>
      </c>
      <c r="F1197" t="s">
        <v>1683</v>
      </c>
      <c r="J1197" s="9" t="s">
        <v>264</v>
      </c>
      <c r="L1197" t="e">
        <f>VLOOKUP(F1197&amp;E1197,'Атрибут-ТОД2'!F:F,1,0)</f>
        <v>#N/A</v>
      </c>
      <c r="O1197" s="27" t="e">
        <f>IF(ISNA(VLOOKUP(E:E,'Мегавитрина на 21.09'!C:H,1,0)), VLOOKUP(E:E,'Мегавитрина на 21.09'!D:H,1,0),VLOOKUP(E:E,'Мегавитрина на 21.09'!C:H,1,0))</f>
        <v>#N/A</v>
      </c>
      <c r="P1197" s="27" t="e">
        <f>IF(ISNA(VLOOKUP(E:E,'Мегавитрина на 21.09'!C:H,2,0)), VLOOKUP(E:E,'Мегавитрина на 21.09'!D:H,1,0),VLOOKUP(E:E,'Мегавитрина на 21.09'!C:H,2,0))</f>
        <v>#N/A</v>
      </c>
      <c r="Q1197" s="27" t="e">
        <f>IF(ISNA(VLOOKUP(E:E,'Мегавитрина на 21.09'!C:H,3,0)), VLOOKUP(E:E,'Мегавитрина на 21.09'!D:H,2,0),VLOOKUP(E:E,'Мегавитрина на 21.09'!C:H,3,0))</f>
        <v>#N/A</v>
      </c>
      <c r="R1197" s="27" t="e">
        <f>IF(ISNA(VLOOKUP(E:E,'Мегавитрина на 21.09'!C:H,4,0)), VLOOKUP(E:E,'Мегавитрина на 21.09'!D:H,3,0),VLOOKUP(E:E,'Мегавитрина на 21.09'!C:H,4,0))</f>
        <v>#N/A</v>
      </c>
      <c r="S1197" t="e">
        <f>IF(ISNA(VLOOKUP(E:E,'Мегавитрина на 21.09'!C:H,5,0)), VLOOKUP(E:E,'Мегавитрина на 21.09'!D:H,4,0),VLOOKUP(E:E,'Мегавитрина на 21.09'!C:H,5,0))</f>
        <v>#N/A</v>
      </c>
      <c r="T1197" t="e">
        <f>IF(ISNA(VLOOKUP(E:E,'Мегавитрина на 21.09'!C:H,6,0)), VLOOKUP(E:E,'Мегавитрина на 21.09'!D:H,5,0),VLOOKUP(E:E,'Мегавитрина на 21.09'!C:H,6,0))</f>
        <v>#N/A</v>
      </c>
    </row>
    <row r="1198" spans="1:20" ht="20.100000000000001" hidden="1" customHeight="1">
      <c r="A1198">
        <v>3</v>
      </c>
      <c r="B1198">
        <v>1197</v>
      </c>
      <c r="C1198" t="s">
        <v>1683</v>
      </c>
      <c r="D1198" t="s">
        <v>550</v>
      </c>
      <c r="E1198" t="s">
        <v>1534</v>
      </c>
      <c r="F1198" t="s">
        <v>1683</v>
      </c>
      <c r="J1198" s="9" t="s">
        <v>264</v>
      </c>
      <c r="L1198" t="e">
        <f>VLOOKUP(F1198&amp;E1198,'Атрибут-ТОД2'!F:F,1,0)</f>
        <v>#N/A</v>
      </c>
      <c r="O1198" s="27" t="e">
        <f>IF(ISNA(VLOOKUP(E:E,'Мегавитрина на 21.09'!C:H,1,0)), VLOOKUP(E:E,'Мегавитрина на 21.09'!D:H,1,0),VLOOKUP(E:E,'Мегавитрина на 21.09'!C:H,1,0))</f>
        <v>#N/A</v>
      </c>
      <c r="P1198" s="27" t="e">
        <f>IF(ISNA(VLOOKUP(E:E,'Мегавитрина на 21.09'!C:H,2,0)), VLOOKUP(E:E,'Мегавитрина на 21.09'!D:H,1,0),VLOOKUP(E:E,'Мегавитрина на 21.09'!C:H,2,0))</f>
        <v>#N/A</v>
      </c>
      <c r="Q1198" s="27" t="e">
        <f>IF(ISNA(VLOOKUP(E:E,'Мегавитрина на 21.09'!C:H,3,0)), VLOOKUP(E:E,'Мегавитрина на 21.09'!D:H,2,0),VLOOKUP(E:E,'Мегавитрина на 21.09'!C:H,3,0))</f>
        <v>#N/A</v>
      </c>
      <c r="R1198" s="27" t="e">
        <f>IF(ISNA(VLOOKUP(E:E,'Мегавитрина на 21.09'!C:H,4,0)), VLOOKUP(E:E,'Мегавитрина на 21.09'!D:H,3,0),VLOOKUP(E:E,'Мегавитрина на 21.09'!C:H,4,0))</f>
        <v>#N/A</v>
      </c>
      <c r="S1198" t="e">
        <f>IF(ISNA(VLOOKUP(E:E,'Мегавитрина на 21.09'!C:H,5,0)), VLOOKUP(E:E,'Мегавитрина на 21.09'!D:H,4,0),VLOOKUP(E:E,'Мегавитрина на 21.09'!C:H,5,0))</f>
        <v>#N/A</v>
      </c>
      <c r="T1198" t="e">
        <f>IF(ISNA(VLOOKUP(E:E,'Мегавитрина на 21.09'!C:H,6,0)), VLOOKUP(E:E,'Мегавитрина на 21.09'!D:H,5,0),VLOOKUP(E:E,'Мегавитрина на 21.09'!C:H,6,0))</f>
        <v>#N/A</v>
      </c>
    </row>
    <row r="1199" spans="1:20" ht="20.100000000000001" hidden="1" customHeight="1">
      <c r="A1199">
        <v>3</v>
      </c>
      <c r="B1199">
        <v>1198</v>
      </c>
      <c r="C1199" t="s">
        <v>1683</v>
      </c>
      <c r="D1199" t="s">
        <v>550</v>
      </c>
      <c r="E1199" t="s">
        <v>1535</v>
      </c>
      <c r="F1199" t="s">
        <v>1683</v>
      </c>
      <c r="J1199" s="9" t="s">
        <v>264</v>
      </c>
      <c r="L1199" t="e">
        <f>VLOOKUP(F1199&amp;E1199,'Атрибут-ТОД2'!F:F,1,0)</f>
        <v>#N/A</v>
      </c>
      <c r="O1199" s="27" t="e">
        <f>IF(ISNA(VLOOKUP(E:E,'Мегавитрина на 21.09'!C:H,1,0)), VLOOKUP(E:E,'Мегавитрина на 21.09'!D:H,1,0),VLOOKUP(E:E,'Мегавитрина на 21.09'!C:H,1,0))</f>
        <v>#N/A</v>
      </c>
      <c r="P1199" s="27" t="e">
        <f>IF(ISNA(VLOOKUP(E:E,'Мегавитрина на 21.09'!C:H,2,0)), VLOOKUP(E:E,'Мегавитрина на 21.09'!D:H,1,0),VLOOKUP(E:E,'Мегавитрина на 21.09'!C:H,2,0))</f>
        <v>#N/A</v>
      </c>
      <c r="Q1199" s="27" t="e">
        <f>IF(ISNA(VLOOKUP(E:E,'Мегавитрина на 21.09'!C:H,3,0)), VLOOKUP(E:E,'Мегавитрина на 21.09'!D:H,2,0),VLOOKUP(E:E,'Мегавитрина на 21.09'!C:H,3,0))</f>
        <v>#N/A</v>
      </c>
      <c r="R1199" s="27" t="e">
        <f>IF(ISNA(VLOOKUP(E:E,'Мегавитрина на 21.09'!C:H,4,0)), VLOOKUP(E:E,'Мегавитрина на 21.09'!D:H,3,0),VLOOKUP(E:E,'Мегавитрина на 21.09'!C:H,4,0))</f>
        <v>#N/A</v>
      </c>
      <c r="S1199" t="e">
        <f>IF(ISNA(VLOOKUP(E:E,'Мегавитрина на 21.09'!C:H,5,0)), VLOOKUP(E:E,'Мегавитрина на 21.09'!D:H,4,0),VLOOKUP(E:E,'Мегавитрина на 21.09'!C:H,5,0))</f>
        <v>#N/A</v>
      </c>
      <c r="T1199" t="e">
        <f>IF(ISNA(VLOOKUP(E:E,'Мегавитрина на 21.09'!C:H,6,0)), VLOOKUP(E:E,'Мегавитрина на 21.09'!D:H,5,0),VLOOKUP(E:E,'Мегавитрина на 21.09'!C:H,6,0))</f>
        <v>#N/A</v>
      </c>
    </row>
    <row r="1200" spans="1:20" ht="20.100000000000001" hidden="1" customHeight="1">
      <c r="A1200">
        <v>3</v>
      </c>
      <c r="B1200">
        <v>1199</v>
      </c>
      <c r="C1200" t="s">
        <v>1683</v>
      </c>
      <c r="D1200" t="s">
        <v>550</v>
      </c>
      <c r="E1200" t="s">
        <v>1536</v>
      </c>
      <c r="F1200" t="s">
        <v>1683</v>
      </c>
      <c r="J1200" s="9" t="s">
        <v>264</v>
      </c>
      <c r="L1200" t="e">
        <f>VLOOKUP(F1200&amp;E1200,'Атрибут-ТОД2'!F:F,1,0)</f>
        <v>#N/A</v>
      </c>
      <c r="O1200" s="27" t="e">
        <f>IF(ISNA(VLOOKUP(E:E,'Мегавитрина на 21.09'!C:H,1,0)), VLOOKUP(E:E,'Мегавитрина на 21.09'!D:H,1,0),VLOOKUP(E:E,'Мегавитрина на 21.09'!C:H,1,0))</f>
        <v>#N/A</v>
      </c>
      <c r="P1200" s="27" t="e">
        <f>IF(ISNA(VLOOKUP(E:E,'Мегавитрина на 21.09'!C:H,2,0)), VLOOKUP(E:E,'Мегавитрина на 21.09'!D:H,1,0),VLOOKUP(E:E,'Мегавитрина на 21.09'!C:H,2,0))</f>
        <v>#N/A</v>
      </c>
      <c r="Q1200" s="27" t="e">
        <f>IF(ISNA(VLOOKUP(E:E,'Мегавитрина на 21.09'!C:H,3,0)), VLOOKUP(E:E,'Мегавитрина на 21.09'!D:H,2,0),VLOOKUP(E:E,'Мегавитрина на 21.09'!C:H,3,0))</f>
        <v>#N/A</v>
      </c>
      <c r="R1200" s="27" t="e">
        <f>IF(ISNA(VLOOKUP(E:E,'Мегавитрина на 21.09'!C:H,4,0)), VLOOKUP(E:E,'Мегавитрина на 21.09'!D:H,3,0),VLOOKUP(E:E,'Мегавитрина на 21.09'!C:H,4,0))</f>
        <v>#N/A</v>
      </c>
      <c r="S1200" t="e">
        <f>IF(ISNA(VLOOKUP(E:E,'Мегавитрина на 21.09'!C:H,5,0)), VLOOKUP(E:E,'Мегавитрина на 21.09'!D:H,4,0),VLOOKUP(E:E,'Мегавитрина на 21.09'!C:H,5,0))</f>
        <v>#N/A</v>
      </c>
      <c r="T1200" t="e">
        <f>IF(ISNA(VLOOKUP(E:E,'Мегавитрина на 21.09'!C:H,6,0)), VLOOKUP(E:E,'Мегавитрина на 21.09'!D:H,5,0),VLOOKUP(E:E,'Мегавитрина на 21.09'!C:H,6,0))</f>
        <v>#N/A</v>
      </c>
    </row>
    <row r="1201" spans="1:20" ht="20.100000000000001" hidden="1" customHeight="1">
      <c r="A1201">
        <v>3</v>
      </c>
      <c r="B1201">
        <v>1200</v>
      </c>
      <c r="C1201" t="s">
        <v>1683</v>
      </c>
      <c r="D1201" t="s">
        <v>550</v>
      </c>
      <c r="E1201" t="s">
        <v>1537</v>
      </c>
      <c r="F1201" t="s">
        <v>1683</v>
      </c>
      <c r="J1201" s="9" t="s">
        <v>264</v>
      </c>
      <c r="L1201" t="e">
        <f>VLOOKUP(F1201&amp;E1201,'Атрибут-ТОД2'!F:F,1,0)</f>
        <v>#N/A</v>
      </c>
      <c r="O1201" s="27" t="e">
        <f>IF(ISNA(VLOOKUP(E:E,'Мегавитрина на 21.09'!C:H,1,0)), VLOOKUP(E:E,'Мегавитрина на 21.09'!D:H,1,0),VLOOKUP(E:E,'Мегавитрина на 21.09'!C:H,1,0))</f>
        <v>#N/A</v>
      </c>
      <c r="P1201" s="27" t="e">
        <f>IF(ISNA(VLOOKUP(E:E,'Мегавитрина на 21.09'!C:H,2,0)), VLOOKUP(E:E,'Мегавитрина на 21.09'!D:H,1,0),VLOOKUP(E:E,'Мегавитрина на 21.09'!C:H,2,0))</f>
        <v>#N/A</v>
      </c>
      <c r="Q1201" s="27" t="e">
        <f>IF(ISNA(VLOOKUP(E:E,'Мегавитрина на 21.09'!C:H,3,0)), VLOOKUP(E:E,'Мегавитрина на 21.09'!D:H,2,0),VLOOKUP(E:E,'Мегавитрина на 21.09'!C:H,3,0))</f>
        <v>#N/A</v>
      </c>
      <c r="R1201" s="27" t="e">
        <f>IF(ISNA(VLOOKUP(E:E,'Мегавитрина на 21.09'!C:H,4,0)), VLOOKUP(E:E,'Мегавитрина на 21.09'!D:H,3,0),VLOOKUP(E:E,'Мегавитрина на 21.09'!C:H,4,0))</f>
        <v>#N/A</v>
      </c>
      <c r="S1201" t="e">
        <f>IF(ISNA(VLOOKUP(E:E,'Мегавитрина на 21.09'!C:H,5,0)), VLOOKUP(E:E,'Мегавитрина на 21.09'!D:H,4,0),VLOOKUP(E:E,'Мегавитрина на 21.09'!C:H,5,0))</f>
        <v>#N/A</v>
      </c>
      <c r="T1201" t="e">
        <f>IF(ISNA(VLOOKUP(E:E,'Мегавитрина на 21.09'!C:H,6,0)), VLOOKUP(E:E,'Мегавитрина на 21.09'!D:H,5,0),VLOOKUP(E:E,'Мегавитрина на 21.09'!C:H,6,0))</f>
        <v>#N/A</v>
      </c>
    </row>
    <row r="1202" spans="1:20" ht="20.100000000000001" hidden="1" customHeight="1">
      <c r="A1202">
        <v>3</v>
      </c>
      <c r="B1202">
        <v>1201</v>
      </c>
      <c r="C1202" t="s">
        <v>1683</v>
      </c>
      <c r="D1202" t="s">
        <v>550</v>
      </c>
      <c r="E1202" t="s">
        <v>1538</v>
      </c>
      <c r="F1202" t="s">
        <v>1683</v>
      </c>
      <c r="J1202" s="9" t="s">
        <v>264</v>
      </c>
      <c r="L1202" t="e">
        <f>VLOOKUP(F1202&amp;E1202,'Атрибут-ТОД2'!F:F,1,0)</f>
        <v>#N/A</v>
      </c>
      <c r="O1202" s="27" t="e">
        <f>IF(ISNA(VLOOKUP(E:E,'Мегавитрина на 21.09'!C:H,1,0)), VLOOKUP(E:E,'Мегавитрина на 21.09'!D:H,1,0),VLOOKUP(E:E,'Мегавитрина на 21.09'!C:H,1,0))</f>
        <v>#N/A</v>
      </c>
      <c r="P1202" s="27" t="e">
        <f>IF(ISNA(VLOOKUP(E:E,'Мегавитрина на 21.09'!C:H,2,0)), VLOOKUP(E:E,'Мегавитрина на 21.09'!D:H,1,0),VLOOKUP(E:E,'Мегавитрина на 21.09'!C:H,2,0))</f>
        <v>#N/A</v>
      </c>
      <c r="Q1202" s="27" t="e">
        <f>IF(ISNA(VLOOKUP(E:E,'Мегавитрина на 21.09'!C:H,3,0)), VLOOKUP(E:E,'Мегавитрина на 21.09'!D:H,2,0),VLOOKUP(E:E,'Мегавитрина на 21.09'!C:H,3,0))</f>
        <v>#N/A</v>
      </c>
      <c r="R1202" s="27" t="e">
        <f>IF(ISNA(VLOOKUP(E:E,'Мегавитрина на 21.09'!C:H,4,0)), VLOOKUP(E:E,'Мегавитрина на 21.09'!D:H,3,0),VLOOKUP(E:E,'Мегавитрина на 21.09'!C:H,4,0))</f>
        <v>#N/A</v>
      </c>
      <c r="S1202" t="e">
        <f>IF(ISNA(VLOOKUP(E:E,'Мегавитрина на 21.09'!C:H,5,0)), VLOOKUP(E:E,'Мегавитрина на 21.09'!D:H,4,0),VLOOKUP(E:E,'Мегавитрина на 21.09'!C:H,5,0))</f>
        <v>#N/A</v>
      </c>
      <c r="T1202" t="e">
        <f>IF(ISNA(VLOOKUP(E:E,'Мегавитрина на 21.09'!C:H,6,0)), VLOOKUP(E:E,'Мегавитрина на 21.09'!D:H,5,0),VLOOKUP(E:E,'Мегавитрина на 21.09'!C:H,6,0))</f>
        <v>#N/A</v>
      </c>
    </row>
    <row r="1203" spans="1:20" ht="20.100000000000001" hidden="1" customHeight="1">
      <c r="A1203">
        <v>3</v>
      </c>
      <c r="B1203">
        <v>1202</v>
      </c>
      <c r="C1203" t="s">
        <v>1683</v>
      </c>
      <c r="D1203" t="s">
        <v>550</v>
      </c>
      <c r="E1203" t="s">
        <v>1539</v>
      </c>
      <c r="F1203" t="s">
        <v>1683</v>
      </c>
      <c r="J1203" s="9" t="s">
        <v>264</v>
      </c>
      <c r="L1203" t="e">
        <f>VLOOKUP(F1203&amp;E1203,'Атрибут-ТОД2'!F:F,1,0)</f>
        <v>#N/A</v>
      </c>
      <c r="O1203" s="27" t="e">
        <f>IF(ISNA(VLOOKUP(E:E,'Мегавитрина на 21.09'!C:H,1,0)), VLOOKUP(E:E,'Мегавитрина на 21.09'!D:H,1,0),VLOOKUP(E:E,'Мегавитрина на 21.09'!C:H,1,0))</f>
        <v>#N/A</v>
      </c>
      <c r="P1203" s="27" t="e">
        <f>IF(ISNA(VLOOKUP(E:E,'Мегавитрина на 21.09'!C:H,2,0)), VLOOKUP(E:E,'Мегавитрина на 21.09'!D:H,1,0),VLOOKUP(E:E,'Мегавитрина на 21.09'!C:H,2,0))</f>
        <v>#N/A</v>
      </c>
      <c r="Q1203" s="27" t="e">
        <f>IF(ISNA(VLOOKUP(E:E,'Мегавитрина на 21.09'!C:H,3,0)), VLOOKUP(E:E,'Мегавитрина на 21.09'!D:H,2,0),VLOOKUP(E:E,'Мегавитрина на 21.09'!C:H,3,0))</f>
        <v>#N/A</v>
      </c>
      <c r="R1203" s="27" t="e">
        <f>IF(ISNA(VLOOKUP(E:E,'Мегавитрина на 21.09'!C:H,4,0)), VLOOKUP(E:E,'Мегавитрина на 21.09'!D:H,3,0),VLOOKUP(E:E,'Мегавитрина на 21.09'!C:H,4,0))</f>
        <v>#N/A</v>
      </c>
      <c r="S1203" t="e">
        <f>IF(ISNA(VLOOKUP(E:E,'Мегавитрина на 21.09'!C:H,5,0)), VLOOKUP(E:E,'Мегавитрина на 21.09'!D:H,4,0),VLOOKUP(E:E,'Мегавитрина на 21.09'!C:H,5,0))</f>
        <v>#N/A</v>
      </c>
      <c r="T1203" t="e">
        <f>IF(ISNA(VLOOKUP(E:E,'Мегавитрина на 21.09'!C:H,6,0)), VLOOKUP(E:E,'Мегавитрина на 21.09'!D:H,5,0),VLOOKUP(E:E,'Мегавитрина на 21.09'!C:H,6,0))</f>
        <v>#N/A</v>
      </c>
    </row>
    <row r="1204" spans="1:20" ht="20.100000000000001" hidden="1" customHeight="1">
      <c r="A1204">
        <v>3</v>
      </c>
      <c r="B1204">
        <v>1203</v>
      </c>
      <c r="C1204" t="s">
        <v>1683</v>
      </c>
      <c r="D1204" t="s">
        <v>550</v>
      </c>
      <c r="E1204" t="s">
        <v>1540</v>
      </c>
      <c r="F1204" t="s">
        <v>1683</v>
      </c>
      <c r="J1204" s="9" t="s">
        <v>264</v>
      </c>
      <c r="L1204" t="e">
        <f>VLOOKUP(F1204&amp;E1204,'Атрибут-ТОД2'!F:F,1,0)</f>
        <v>#N/A</v>
      </c>
      <c r="O1204" s="27" t="e">
        <f>IF(ISNA(VLOOKUP(E:E,'Мегавитрина на 21.09'!C:H,1,0)), VLOOKUP(E:E,'Мегавитрина на 21.09'!D:H,1,0),VLOOKUP(E:E,'Мегавитрина на 21.09'!C:H,1,0))</f>
        <v>#N/A</v>
      </c>
      <c r="P1204" s="27" t="e">
        <f>IF(ISNA(VLOOKUP(E:E,'Мегавитрина на 21.09'!C:H,2,0)), VLOOKUP(E:E,'Мегавитрина на 21.09'!D:H,1,0),VLOOKUP(E:E,'Мегавитрина на 21.09'!C:H,2,0))</f>
        <v>#N/A</v>
      </c>
      <c r="Q1204" s="27" t="e">
        <f>IF(ISNA(VLOOKUP(E:E,'Мегавитрина на 21.09'!C:H,3,0)), VLOOKUP(E:E,'Мегавитрина на 21.09'!D:H,2,0),VLOOKUP(E:E,'Мегавитрина на 21.09'!C:H,3,0))</f>
        <v>#N/A</v>
      </c>
      <c r="R1204" s="27" t="e">
        <f>IF(ISNA(VLOOKUP(E:E,'Мегавитрина на 21.09'!C:H,4,0)), VLOOKUP(E:E,'Мегавитрина на 21.09'!D:H,3,0),VLOOKUP(E:E,'Мегавитрина на 21.09'!C:H,4,0))</f>
        <v>#N/A</v>
      </c>
      <c r="S1204" t="e">
        <f>IF(ISNA(VLOOKUP(E:E,'Мегавитрина на 21.09'!C:H,5,0)), VLOOKUP(E:E,'Мегавитрина на 21.09'!D:H,4,0),VLOOKUP(E:E,'Мегавитрина на 21.09'!C:H,5,0))</f>
        <v>#N/A</v>
      </c>
      <c r="T1204" t="e">
        <f>IF(ISNA(VLOOKUP(E:E,'Мегавитрина на 21.09'!C:H,6,0)), VLOOKUP(E:E,'Мегавитрина на 21.09'!D:H,5,0),VLOOKUP(E:E,'Мегавитрина на 21.09'!C:H,6,0))</f>
        <v>#N/A</v>
      </c>
    </row>
    <row r="1205" spans="1:20" ht="20.100000000000001" hidden="1" customHeight="1">
      <c r="A1205">
        <v>3</v>
      </c>
      <c r="B1205">
        <v>1204</v>
      </c>
      <c r="C1205" t="s">
        <v>1683</v>
      </c>
      <c r="D1205" t="s">
        <v>550</v>
      </c>
      <c r="E1205" t="s">
        <v>1541</v>
      </c>
      <c r="F1205" t="s">
        <v>1683</v>
      </c>
      <c r="J1205" s="9" t="s">
        <v>264</v>
      </c>
      <c r="L1205" t="e">
        <f>VLOOKUP(F1205&amp;E1205,'Атрибут-ТОД2'!F:F,1,0)</f>
        <v>#N/A</v>
      </c>
      <c r="O1205" s="27" t="e">
        <f>IF(ISNA(VLOOKUP(E:E,'Мегавитрина на 21.09'!C:H,1,0)), VLOOKUP(E:E,'Мегавитрина на 21.09'!D:H,1,0),VLOOKUP(E:E,'Мегавитрина на 21.09'!C:H,1,0))</f>
        <v>#N/A</v>
      </c>
      <c r="P1205" s="27" t="e">
        <f>IF(ISNA(VLOOKUP(E:E,'Мегавитрина на 21.09'!C:H,2,0)), VLOOKUP(E:E,'Мегавитрина на 21.09'!D:H,1,0),VLOOKUP(E:E,'Мегавитрина на 21.09'!C:H,2,0))</f>
        <v>#N/A</v>
      </c>
      <c r="Q1205" s="27" t="e">
        <f>IF(ISNA(VLOOKUP(E:E,'Мегавитрина на 21.09'!C:H,3,0)), VLOOKUP(E:E,'Мегавитрина на 21.09'!D:H,2,0),VLOOKUP(E:E,'Мегавитрина на 21.09'!C:H,3,0))</f>
        <v>#N/A</v>
      </c>
      <c r="R1205" s="27" t="e">
        <f>IF(ISNA(VLOOKUP(E:E,'Мегавитрина на 21.09'!C:H,4,0)), VLOOKUP(E:E,'Мегавитрина на 21.09'!D:H,3,0),VLOOKUP(E:E,'Мегавитрина на 21.09'!C:H,4,0))</f>
        <v>#N/A</v>
      </c>
      <c r="S1205" t="e">
        <f>IF(ISNA(VLOOKUP(E:E,'Мегавитрина на 21.09'!C:H,5,0)), VLOOKUP(E:E,'Мегавитрина на 21.09'!D:H,4,0),VLOOKUP(E:E,'Мегавитрина на 21.09'!C:H,5,0))</f>
        <v>#N/A</v>
      </c>
      <c r="T1205" t="e">
        <f>IF(ISNA(VLOOKUP(E:E,'Мегавитрина на 21.09'!C:H,6,0)), VLOOKUP(E:E,'Мегавитрина на 21.09'!D:H,5,0),VLOOKUP(E:E,'Мегавитрина на 21.09'!C:H,6,0))</f>
        <v>#N/A</v>
      </c>
    </row>
    <row r="1206" spans="1:20" ht="20.100000000000001" hidden="1" customHeight="1">
      <c r="A1206">
        <v>3</v>
      </c>
      <c r="B1206">
        <v>1205</v>
      </c>
      <c r="C1206" t="s">
        <v>1683</v>
      </c>
      <c r="D1206" t="s">
        <v>550</v>
      </c>
      <c r="E1206" t="s">
        <v>1542</v>
      </c>
      <c r="F1206" t="s">
        <v>1683</v>
      </c>
      <c r="J1206" s="9" t="s">
        <v>264</v>
      </c>
      <c r="L1206" t="e">
        <f>VLOOKUP(F1206&amp;E1206,'Атрибут-ТОД2'!F:F,1,0)</f>
        <v>#N/A</v>
      </c>
      <c r="O1206" s="27" t="e">
        <f>IF(ISNA(VLOOKUP(E:E,'Мегавитрина на 21.09'!C:H,1,0)), VLOOKUP(E:E,'Мегавитрина на 21.09'!D:H,1,0),VLOOKUP(E:E,'Мегавитрина на 21.09'!C:H,1,0))</f>
        <v>#N/A</v>
      </c>
      <c r="P1206" s="27" t="e">
        <f>IF(ISNA(VLOOKUP(E:E,'Мегавитрина на 21.09'!C:H,2,0)), VLOOKUP(E:E,'Мегавитрина на 21.09'!D:H,1,0),VLOOKUP(E:E,'Мегавитрина на 21.09'!C:H,2,0))</f>
        <v>#N/A</v>
      </c>
      <c r="Q1206" s="27" t="e">
        <f>IF(ISNA(VLOOKUP(E:E,'Мегавитрина на 21.09'!C:H,3,0)), VLOOKUP(E:E,'Мегавитрина на 21.09'!D:H,2,0),VLOOKUP(E:E,'Мегавитрина на 21.09'!C:H,3,0))</f>
        <v>#N/A</v>
      </c>
      <c r="R1206" s="27" t="e">
        <f>IF(ISNA(VLOOKUP(E:E,'Мегавитрина на 21.09'!C:H,4,0)), VLOOKUP(E:E,'Мегавитрина на 21.09'!D:H,3,0),VLOOKUP(E:E,'Мегавитрина на 21.09'!C:H,4,0))</f>
        <v>#N/A</v>
      </c>
      <c r="S1206" t="e">
        <f>IF(ISNA(VLOOKUP(E:E,'Мегавитрина на 21.09'!C:H,5,0)), VLOOKUP(E:E,'Мегавитрина на 21.09'!D:H,4,0),VLOOKUP(E:E,'Мегавитрина на 21.09'!C:H,5,0))</f>
        <v>#N/A</v>
      </c>
      <c r="T1206" t="e">
        <f>IF(ISNA(VLOOKUP(E:E,'Мегавитрина на 21.09'!C:H,6,0)), VLOOKUP(E:E,'Мегавитрина на 21.09'!D:H,5,0),VLOOKUP(E:E,'Мегавитрина на 21.09'!C:H,6,0))</f>
        <v>#N/A</v>
      </c>
    </row>
    <row r="1207" spans="1:20" ht="20.100000000000001" hidden="1" customHeight="1">
      <c r="A1207">
        <v>3</v>
      </c>
      <c r="B1207">
        <v>1206</v>
      </c>
      <c r="C1207" t="s">
        <v>1683</v>
      </c>
      <c r="D1207" t="s">
        <v>550</v>
      </c>
      <c r="E1207" t="s">
        <v>1543</v>
      </c>
      <c r="F1207" t="s">
        <v>1683</v>
      </c>
      <c r="J1207" s="9" t="s">
        <v>264</v>
      </c>
      <c r="L1207" t="e">
        <f>VLOOKUP(F1207&amp;E1207,'Атрибут-ТОД2'!F:F,1,0)</f>
        <v>#N/A</v>
      </c>
      <c r="O1207" s="27" t="e">
        <f>IF(ISNA(VLOOKUP(E:E,'Мегавитрина на 21.09'!C:H,1,0)), VLOOKUP(E:E,'Мегавитрина на 21.09'!D:H,1,0),VLOOKUP(E:E,'Мегавитрина на 21.09'!C:H,1,0))</f>
        <v>#N/A</v>
      </c>
      <c r="P1207" s="27" t="e">
        <f>IF(ISNA(VLOOKUP(E:E,'Мегавитрина на 21.09'!C:H,2,0)), VLOOKUP(E:E,'Мегавитрина на 21.09'!D:H,1,0),VLOOKUP(E:E,'Мегавитрина на 21.09'!C:H,2,0))</f>
        <v>#N/A</v>
      </c>
      <c r="Q1207" s="27" t="e">
        <f>IF(ISNA(VLOOKUP(E:E,'Мегавитрина на 21.09'!C:H,3,0)), VLOOKUP(E:E,'Мегавитрина на 21.09'!D:H,2,0),VLOOKUP(E:E,'Мегавитрина на 21.09'!C:H,3,0))</f>
        <v>#N/A</v>
      </c>
      <c r="R1207" s="27" t="e">
        <f>IF(ISNA(VLOOKUP(E:E,'Мегавитрина на 21.09'!C:H,4,0)), VLOOKUP(E:E,'Мегавитрина на 21.09'!D:H,3,0),VLOOKUP(E:E,'Мегавитрина на 21.09'!C:H,4,0))</f>
        <v>#N/A</v>
      </c>
      <c r="S1207" t="e">
        <f>IF(ISNA(VLOOKUP(E:E,'Мегавитрина на 21.09'!C:H,5,0)), VLOOKUP(E:E,'Мегавитрина на 21.09'!D:H,4,0),VLOOKUP(E:E,'Мегавитрина на 21.09'!C:H,5,0))</f>
        <v>#N/A</v>
      </c>
      <c r="T1207" t="e">
        <f>IF(ISNA(VLOOKUP(E:E,'Мегавитрина на 21.09'!C:H,6,0)), VLOOKUP(E:E,'Мегавитрина на 21.09'!D:H,5,0),VLOOKUP(E:E,'Мегавитрина на 21.09'!C:H,6,0))</f>
        <v>#N/A</v>
      </c>
    </row>
    <row r="1208" spans="1:20" ht="20.100000000000001" hidden="1" customHeight="1">
      <c r="A1208">
        <v>3</v>
      </c>
      <c r="B1208">
        <v>1207</v>
      </c>
      <c r="C1208" t="s">
        <v>1683</v>
      </c>
      <c r="D1208" t="s">
        <v>550</v>
      </c>
      <c r="E1208" t="s">
        <v>1544</v>
      </c>
      <c r="F1208" t="s">
        <v>1683</v>
      </c>
      <c r="J1208" s="9" t="s">
        <v>264</v>
      </c>
      <c r="L1208" t="e">
        <f>VLOOKUP(F1208&amp;E1208,'Атрибут-ТОД2'!F:F,1,0)</f>
        <v>#N/A</v>
      </c>
      <c r="O1208" s="27" t="e">
        <f>IF(ISNA(VLOOKUP(E:E,'Мегавитрина на 21.09'!C:H,1,0)), VLOOKUP(E:E,'Мегавитрина на 21.09'!D:H,1,0),VLOOKUP(E:E,'Мегавитрина на 21.09'!C:H,1,0))</f>
        <v>#N/A</v>
      </c>
      <c r="P1208" s="27" t="e">
        <f>IF(ISNA(VLOOKUP(E:E,'Мегавитрина на 21.09'!C:H,2,0)), VLOOKUP(E:E,'Мегавитрина на 21.09'!D:H,1,0),VLOOKUP(E:E,'Мегавитрина на 21.09'!C:H,2,0))</f>
        <v>#N/A</v>
      </c>
      <c r="Q1208" s="27" t="e">
        <f>IF(ISNA(VLOOKUP(E:E,'Мегавитрина на 21.09'!C:H,3,0)), VLOOKUP(E:E,'Мегавитрина на 21.09'!D:H,2,0),VLOOKUP(E:E,'Мегавитрина на 21.09'!C:H,3,0))</f>
        <v>#N/A</v>
      </c>
      <c r="R1208" s="27" t="e">
        <f>IF(ISNA(VLOOKUP(E:E,'Мегавитрина на 21.09'!C:H,4,0)), VLOOKUP(E:E,'Мегавитрина на 21.09'!D:H,3,0),VLOOKUP(E:E,'Мегавитрина на 21.09'!C:H,4,0))</f>
        <v>#N/A</v>
      </c>
      <c r="S1208" t="e">
        <f>IF(ISNA(VLOOKUP(E:E,'Мегавитрина на 21.09'!C:H,5,0)), VLOOKUP(E:E,'Мегавитрина на 21.09'!D:H,4,0),VLOOKUP(E:E,'Мегавитрина на 21.09'!C:H,5,0))</f>
        <v>#N/A</v>
      </c>
      <c r="T1208" t="e">
        <f>IF(ISNA(VLOOKUP(E:E,'Мегавитрина на 21.09'!C:H,6,0)), VLOOKUP(E:E,'Мегавитрина на 21.09'!D:H,5,0),VLOOKUP(E:E,'Мегавитрина на 21.09'!C:H,6,0))</f>
        <v>#N/A</v>
      </c>
    </row>
    <row r="1209" spans="1:20" ht="20.100000000000001" hidden="1" customHeight="1">
      <c r="A1209">
        <v>3</v>
      </c>
      <c r="B1209">
        <v>1208</v>
      </c>
      <c r="C1209" t="s">
        <v>1683</v>
      </c>
      <c r="D1209" t="s">
        <v>550</v>
      </c>
      <c r="E1209" t="s">
        <v>1545</v>
      </c>
      <c r="F1209" t="s">
        <v>1683</v>
      </c>
      <c r="J1209" s="9" t="s">
        <v>264</v>
      </c>
      <c r="L1209" t="e">
        <f>VLOOKUP(F1209&amp;E1209,'Атрибут-ТОД2'!F:F,1,0)</f>
        <v>#N/A</v>
      </c>
      <c r="O1209" s="27" t="e">
        <f>IF(ISNA(VLOOKUP(E:E,'Мегавитрина на 21.09'!C:H,1,0)), VLOOKUP(E:E,'Мегавитрина на 21.09'!D:H,1,0),VLOOKUP(E:E,'Мегавитрина на 21.09'!C:H,1,0))</f>
        <v>#N/A</v>
      </c>
      <c r="P1209" s="27" t="e">
        <f>IF(ISNA(VLOOKUP(E:E,'Мегавитрина на 21.09'!C:H,2,0)), VLOOKUP(E:E,'Мегавитрина на 21.09'!D:H,1,0),VLOOKUP(E:E,'Мегавитрина на 21.09'!C:H,2,0))</f>
        <v>#N/A</v>
      </c>
      <c r="Q1209" s="27" t="e">
        <f>IF(ISNA(VLOOKUP(E:E,'Мегавитрина на 21.09'!C:H,3,0)), VLOOKUP(E:E,'Мегавитрина на 21.09'!D:H,2,0),VLOOKUP(E:E,'Мегавитрина на 21.09'!C:H,3,0))</f>
        <v>#N/A</v>
      </c>
      <c r="R1209" s="27" t="e">
        <f>IF(ISNA(VLOOKUP(E:E,'Мегавитрина на 21.09'!C:H,4,0)), VLOOKUP(E:E,'Мегавитрина на 21.09'!D:H,3,0),VLOOKUP(E:E,'Мегавитрина на 21.09'!C:H,4,0))</f>
        <v>#N/A</v>
      </c>
      <c r="S1209" t="e">
        <f>IF(ISNA(VLOOKUP(E:E,'Мегавитрина на 21.09'!C:H,5,0)), VLOOKUP(E:E,'Мегавитрина на 21.09'!D:H,4,0),VLOOKUP(E:E,'Мегавитрина на 21.09'!C:H,5,0))</f>
        <v>#N/A</v>
      </c>
      <c r="T1209" t="e">
        <f>IF(ISNA(VLOOKUP(E:E,'Мегавитрина на 21.09'!C:H,6,0)), VLOOKUP(E:E,'Мегавитрина на 21.09'!D:H,5,0),VLOOKUP(E:E,'Мегавитрина на 21.09'!C:H,6,0))</f>
        <v>#N/A</v>
      </c>
    </row>
    <row r="1210" spans="1:20" ht="20.100000000000001" hidden="1" customHeight="1">
      <c r="A1210">
        <v>3</v>
      </c>
      <c r="B1210">
        <v>1209</v>
      </c>
      <c r="C1210" t="s">
        <v>1683</v>
      </c>
      <c r="D1210" t="s">
        <v>550</v>
      </c>
      <c r="E1210" t="s">
        <v>1546</v>
      </c>
      <c r="F1210" t="s">
        <v>1683</v>
      </c>
      <c r="J1210" s="9" t="s">
        <v>264</v>
      </c>
      <c r="L1210" t="e">
        <f>VLOOKUP(F1210&amp;E1210,'Атрибут-ТОД2'!F:F,1,0)</f>
        <v>#N/A</v>
      </c>
      <c r="O1210" s="27" t="e">
        <f>IF(ISNA(VLOOKUP(E:E,'Мегавитрина на 21.09'!C:H,1,0)), VLOOKUP(E:E,'Мегавитрина на 21.09'!D:H,1,0),VLOOKUP(E:E,'Мегавитрина на 21.09'!C:H,1,0))</f>
        <v>#N/A</v>
      </c>
      <c r="P1210" s="27" t="e">
        <f>IF(ISNA(VLOOKUP(E:E,'Мегавитрина на 21.09'!C:H,2,0)), VLOOKUP(E:E,'Мегавитрина на 21.09'!D:H,1,0),VLOOKUP(E:E,'Мегавитрина на 21.09'!C:H,2,0))</f>
        <v>#N/A</v>
      </c>
      <c r="Q1210" s="27" t="e">
        <f>IF(ISNA(VLOOKUP(E:E,'Мегавитрина на 21.09'!C:H,3,0)), VLOOKUP(E:E,'Мегавитрина на 21.09'!D:H,2,0),VLOOKUP(E:E,'Мегавитрина на 21.09'!C:H,3,0))</f>
        <v>#N/A</v>
      </c>
      <c r="R1210" s="27" t="e">
        <f>IF(ISNA(VLOOKUP(E:E,'Мегавитрина на 21.09'!C:H,4,0)), VLOOKUP(E:E,'Мегавитрина на 21.09'!D:H,3,0),VLOOKUP(E:E,'Мегавитрина на 21.09'!C:H,4,0))</f>
        <v>#N/A</v>
      </c>
      <c r="S1210" t="e">
        <f>IF(ISNA(VLOOKUP(E:E,'Мегавитрина на 21.09'!C:H,5,0)), VLOOKUP(E:E,'Мегавитрина на 21.09'!D:H,4,0),VLOOKUP(E:E,'Мегавитрина на 21.09'!C:H,5,0))</f>
        <v>#N/A</v>
      </c>
      <c r="T1210" t="e">
        <f>IF(ISNA(VLOOKUP(E:E,'Мегавитрина на 21.09'!C:H,6,0)), VLOOKUP(E:E,'Мегавитрина на 21.09'!D:H,5,0),VLOOKUP(E:E,'Мегавитрина на 21.09'!C:H,6,0))</f>
        <v>#N/A</v>
      </c>
    </row>
    <row r="1211" spans="1:20" ht="20.100000000000001" hidden="1" customHeight="1">
      <c r="A1211">
        <v>3</v>
      </c>
      <c r="B1211">
        <v>1210</v>
      </c>
      <c r="C1211" t="s">
        <v>1683</v>
      </c>
      <c r="D1211" t="s">
        <v>550</v>
      </c>
      <c r="E1211" t="s">
        <v>1547</v>
      </c>
      <c r="F1211" t="s">
        <v>1683</v>
      </c>
      <c r="J1211" s="9" t="s">
        <v>264</v>
      </c>
      <c r="L1211" t="e">
        <f>VLOOKUP(F1211&amp;E1211,'Атрибут-ТОД2'!F:F,1,0)</f>
        <v>#N/A</v>
      </c>
      <c r="O1211" s="27" t="e">
        <f>IF(ISNA(VLOOKUP(E:E,'Мегавитрина на 21.09'!C:H,1,0)), VLOOKUP(E:E,'Мегавитрина на 21.09'!D:H,1,0),VLOOKUP(E:E,'Мегавитрина на 21.09'!C:H,1,0))</f>
        <v>#N/A</v>
      </c>
      <c r="P1211" s="27" t="e">
        <f>IF(ISNA(VLOOKUP(E:E,'Мегавитрина на 21.09'!C:H,2,0)), VLOOKUP(E:E,'Мегавитрина на 21.09'!D:H,1,0),VLOOKUP(E:E,'Мегавитрина на 21.09'!C:H,2,0))</f>
        <v>#N/A</v>
      </c>
      <c r="Q1211" s="27" t="e">
        <f>IF(ISNA(VLOOKUP(E:E,'Мегавитрина на 21.09'!C:H,3,0)), VLOOKUP(E:E,'Мегавитрина на 21.09'!D:H,2,0),VLOOKUP(E:E,'Мегавитрина на 21.09'!C:H,3,0))</f>
        <v>#N/A</v>
      </c>
      <c r="R1211" s="27" t="e">
        <f>IF(ISNA(VLOOKUP(E:E,'Мегавитрина на 21.09'!C:H,4,0)), VLOOKUP(E:E,'Мегавитрина на 21.09'!D:H,3,0),VLOOKUP(E:E,'Мегавитрина на 21.09'!C:H,4,0))</f>
        <v>#N/A</v>
      </c>
      <c r="S1211" t="e">
        <f>IF(ISNA(VLOOKUP(E:E,'Мегавитрина на 21.09'!C:H,5,0)), VLOOKUP(E:E,'Мегавитрина на 21.09'!D:H,4,0),VLOOKUP(E:E,'Мегавитрина на 21.09'!C:H,5,0))</f>
        <v>#N/A</v>
      </c>
      <c r="T1211" t="e">
        <f>IF(ISNA(VLOOKUP(E:E,'Мегавитрина на 21.09'!C:H,6,0)), VLOOKUP(E:E,'Мегавитрина на 21.09'!D:H,5,0),VLOOKUP(E:E,'Мегавитрина на 21.09'!C:H,6,0))</f>
        <v>#N/A</v>
      </c>
    </row>
    <row r="1212" spans="1:20" ht="20.100000000000001" hidden="1" customHeight="1">
      <c r="A1212">
        <v>3</v>
      </c>
      <c r="B1212">
        <v>1211</v>
      </c>
      <c r="C1212" t="s">
        <v>1683</v>
      </c>
      <c r="D1212" t="s">
        <v>550</v>
      </c>
      <c r="E1212" t="s">
        <v>1548</v>
      </c>
      <c r="F1212" t="s">
        <v>1683</v>
      </c>
      <c r="J1212" s="9" t="s">
        <v>264</v>
      </c>
      <c r="L1212" t="e">
        <f>VLOOKUP(F1212&amp;E1212,'Атрибут-ТОД2'!F:F,1,0)</f>
        <v>#N/A</v>
      </c>
      <c r="O1212" s="27" t="e">
        <f>IF(ISNA(VLOOKUP(E:E,'Мегавитрина на 21.09'!C:H,1,0)), VLOOKUP(E:E,'Мегавитрина на 21.09'!D:H,1,0),VLOOKUP(E:E,'Мегавитрина на 21.09'!C:H,1,0))</f>
        <v>#N/A</v>
      </c>
      <c r="P1212" s="27" t="e">
        <f>IF(ISNA(VLOOKUP(E:E,'Мегавитрина на 21.09'!C:H,2,0)), VLOOKUP(E:E,'Мегавитрина на 21.09'!D:H,1,0),VLOOKUP(E:E,'Мегавитрина на 21.09'!C:H,2,0))</f>
        <v>#N/A</v>
      </c>
      <c r="Q1212" s="27" t="e">
        <f>IF(ISNA(VLOOKUP(E:E,'Мегавитрина на 21.09'!C:H,3,0)), VLOOKUP(E:E,'Мегавитрина на 21.09'!D:H,2,0),VLOOKUP(E:E,'Мегавитрина на 21.09'!C:H,3,0))</f>
        <v>#N/A</v>
      </c>
      <c r="R1212" s="27" t="e">
        <f>IF(ISNA(VLOOKUP(E:E,'Мегавитрина на 21.09'!C:H,4,0)), VLOOKUP(E:E,'Мегавитрина на 21.09'!D:H,3,0),VLOOKUP(E:E,'Мегавитрина на 21.09'!C:H,4,0))</f>
        <v>#N/A</v>
      </c>
      <c r="S1212" t="e">
        <f>IF(ISNA(VLOOKUP(E:E,'Мегавитрина на 21.09'!C:H,5,0)), VLOOKUP(E:E,'Мегавитрина на 21.09'!D:H,4,0),VLOOKUP(E:E,'Мегавитрина на 21.09'!C:H,5,0))</f>
        <v>#N/A</v>
      </c>
      <c r="T1212" t="e">
        <f>IF(ISNA(VLOOKUP(E:E,'Мегавитрина на 21.09'!C:H,6,0)), VLOOKUP(E:E,'Мегавитрина на 21.09'!D:H,5,0),VLOOKUP(E:E,'Мегавитрина на 21.09'!C:H,6,0))</f>
        <v>#N/A</v>
      </c>
    </row>
    <row r="1213" spans="1:20" ht="20.100000000000001" hidden="1" customHeight="1">
      <c r="A1213">
        <v>3</v>
      </c>
      <c r="B1213">
        <v>1212</v>
      </c>
      <c r="C1213" t="s">
        <v>1683</v>
      </c>
      <c r="D1213" t="s">
        <v>550</v>
      </c>
      <c r="E1213" t="s">
        <v>1549</v>
      </c>
      <c r="F1213" t="s">
        <v>1683</v>
      </c>
      <c r="J1213" s="9" t="s">
        <v>264</v>
      </c>
      <c r="L1213" t="e">
        <f>VLOOKUP(F1213&amp;E1213,'Атрибут-ТОД2'!F:F,1,0)</f>
        <v>#N/A</v>
      </c>
      <c r="O1213" s="27" t="e">
        <f>IF(ISNA(VLOOKUP(E:E,'Мегавитрина на 21.09'!C:H,1,0)), VLOOKUP(E:E,'Мегавитрина на 21.09'!D:H,1,0),VLOOKUP(E:E,'Мегавитрина на 21.09'!C:H,1,0))</f>
        <v>#N/A</v>
      </c>
      <c r="P1213" s="27" t="e">
        <f>IF(ISNA(VLOOKUP(E:E,'Мегавитрина на 21.09'!C:H,2,0)), VLOOKUP(E:E,'Мегавитрина на 21.09'!D:H,1,0),VLOOKUP(E:E,'Мегавитрина на 21.09'!C:H,2,0))</f>
        <v>#N/A</v>
      </c>
      <c r="Q1213" s="27" t="e">
        <f>IF(ISNA(VLOOKUP(E:E,'Мегавитрина на 21.09'!C:H,3,0)), VLOOKUP(E:E,'Мегавитрина на 21.09'!D:H,2,0),VLOOKUP(E:E,'Мегавитрина на 21.09'!C:H,3,0))</f>
        <v>#N/A</v>
      </c>
      <c r="R1213" s="27" t="e">
        <f>IF(ISNA(VLOOKUP(E:E,'Мегавитрина на 21.09'!C:H,4,0)), VLOOKUP(E:E,'Мегавитрина на 21.09'!D:H,3,0),VLOOKUP(E:E,'Мегавитрина на 21.09'!C:H,4,0))</f>
        <v>#N/A</v>
      </c>
      <c r="S1213" t="e">
        <f>IF(ISNA(VLOOKUP(E:E,'Мегавитрина на 21.09'!C:H,5,0)), VLOOKUP(E:E,'Мегавитрина на 21.09'!D:H,4,0),VLOOKUP(E:E,'Мегавитрина на 21.09'!C:H,5,0))</f>
        <v>#N/A</v>
      </c>
      <c r="T1213" t="e">
        <f>IF(ISNA(VLOOKUP(E:E,'Мегавитрина на 21.09'!C:H,6,0)), VLOOKUP(E:E,'Мегавитрина на 21.09'!D:H,5,0),VLOOKUP(E:E,'Мегавитрина на 21.09'!C:H,6,0))</f>
        <v>#N/A</v>
      </c>
    </row>
    <row r="1214" spans="1:20" ht="20.100000000000001" hidden="1" customHeight="1">
      <c r="A1214">
        <v>3</v>
      </c>
      <c r="B1214">
        <v>1213</v>
      </c>
      <c r="C1214" t="s">
        <v>1683</v>
      </c>
      <c r="D1214" t="s">
        <v>550</v>
      </c>
      <c r="E1214" t="s">
        <v>1550</v>
      </c>
      <c r="F1214" t="s">
        <v>1683</v>
      </c>
      <c r="J1214" s="9" t="s">
        <v>264</v>
      </c>
      <c r="L1214" t="e">
        <f>VLOOKUP(F1214&amp;E1214,'Атрибут-ТОД2'!F:F,1,0)</f>
        <v>#N/A</v>
      </c>
      <c r="O1214" s="27" t="e">
        <f>IF(ISNA(VLOOKUP(E:E,'Мегавитрина на 21.09'!C:H,1,0)), VLOOKUP(E:E,'Мегавитрина на 21.09'!D:H,1,0),VLOOKUP(E:E,'Мегавитрина на 21.09'!C:H,1,0))</f>
        <v>#N/A</v>
      </c>
      <c r="P1214" s="27" t="e">
        <f>IF(ISNA(VLOOKUP(E:E,'Мегавитрина на 21.09'!C:H,2,0)), VLOOKUP(E:E,'Мегавитрина на 21.09'!D:H,1,0),VLOOKUP(E:E,'Мегавитрина на 21.09'!C:H,2,0))</f>
        <v>#N/A</v>
      </c>
      <c r="Q1214" s="27" t="e">
        <f>IF(ISNA(VLOOKUP(E:E,'Мегавитрина на 21.09'!C:H,3,0)), VLOOKUP(E:E,'Мегавитрина на 21.09'!D:H,2,0),VLOOKUP(E:E,'Мегавитрина на 21.09'!C:H,3,0))</f>
        <v>#N/A</v>
      </c>
      <c r="R1214" s="27" t="e">
        <f>IF(ISNA(VLOOKUP(E:E,'Мегавитрина на 21.09'!C:H,4,0)), VLOOKUP(E:E,'Мегавитрина на 21.09'!D:H,3,0),VLOOKUP(E:E,'Мегавитрина на 21.09'!C:H,4,0))</f>
        <v>#N/A</v>
      </c>
      <c r="S1214" t="e">
        <f>IF(ISNA(VLOOKUP(E:E,'Мегавитрина на 21.09'!C:H,5,0)), VLOOKUP(E:E,'Мегавитрина на 21.09'!D:H,4,0),VLOOKUP(E:E,'Мегавитрина на 21.09'!C:H,5,0))</f>
        <v>#N/A</v>
      </c>
      <c r="T1214" t="e">
        <f>IF(ISNA(VLOOKUP(E:E,'Мегавитрина на 21.09'!C:H,6,0)), VLOOKUP(E:E,'Мегавитрина на 21.09'!D:H,5,0),VLOOKUP(E:E,'Мегавитрина на 21.09'!C:H,6,0))</f>
        <v>#N/A</v>
      </c>
    </row>
    <row r="1215" spans="1:20" ht="20.100000000000001" hidden="1" customHeight="1">
      <c r="A1215">
        <v>3</v>
      </c>
      <c r="B1215">
        <v>1214</v>
      </c>
      <c r="C1215" t="s">
        <v>1683</v>
      </c>
      <c r="D1215" t="s">
        <v>550</v>
      </c>
      <c r="E1215" t="s">
        <v>1551</v>
      </c>
      <c r="F1215" t="s">
        <v>1683</v>
      </c>
      <c r="J1215" s="9" t="s">
        <v>264</v>
      </c>
      <c r="L1215" t="e">
        <f>VLOOKUP(F1215&amp;E1215,'Атрибут-ТОД2'!F:F,1,0)</f>
        <v>#N/A</v>
      </c>
      <c r="O1215" s="27" t="e">
        <f>IF(ISNA(VLOOKUP(E:E,'Мегавитрина на 21.09'!C:H,1,0)), VLOOKUP(E:E,'Мегавитрина на 21.09'!D:H,1,0),VLOOKUP(E:E,'Мегавитрина на 21.09'!C:H,1,0))</f>
        <v>#N/A</v>
      </c>
      <c r="P1215" s="27" t="e">
        <f>IF(ISNA(VLOOKUP(E:E,'Мегавитрина на 21.09'!C:H,2,0)), VLOOKUP(E:E,'Мегавитрина на 21.09'!D:H,1,0),VLOOKUP(E:E,'Мегавитрина на 21.09'!C:H,2,0))</f>
        <v>#N/A</v>
      </c>
      <c r="Q1215" s="27" t="e">
        <f>IF(ISNA(VLOOKUP(E:E,'Мегавитрина на 21.09'!C:H,3,0)), VLOOKUP(E:E,'Мегавитрина на 21.09'!D:H,2,0),VLOOKUP(E:E,'Мегавитрина на 21.09'!C:H,3,0))</f>
        <v>#N/A</v>
      </c>
      <c r="R1215" s="27" t="e">
        <f>IF(ISNA(VLOOKUP(E:E,'Мегавитрина на 21.09'!C:H,4,0)), VLOOKUP(E:E,'Мегавитрина на 21.09'!D:H,3,0),VLOOKUP(E:E,'Мегавитрина на 21.09'!C:H,4,0))</f>
        <v>#N/A</v>
      </c>
      <c r="S1215" t="e">
        <f>IF(ISNA(VLOOKUP(E:E,'Мегавитрина на 21.09'!C:H,5,0)), VLOOKUP(E:E,'Мегавитрина на 21.09'!D:H,4,0),VLOOKUP(E:E,'Мегавитрина на 21.09'!C:H,5,0))</f>
        <v>#N/A</v>
      </c>
      <c r="T1215" t="e">
        <f>IF(ISNA(VLOOKUP(E:E,'Мегавитрина на 21.09'!C:H,6,0)), VLOOKUP(E:E,'Мегавитрина на 21.09'!D:H,5,0),VLOOKUP(E:E,'Мегавитрина на 21.09'!C:H,6,0))</f>
        <v>#N/A</v>
      </c>
    </row>
    <row r="1216" spans="1:20" ht="20.100000000000001" hidden="1" customHeight="1">
      <c r="A1216">
        <v>3</v>
      </c>
      <c r="B1216">
        <v>1215</v>
      </c>
      <c r="C1216" t="s">
        <v>1683</v>
      </c>
      <c r="D1216" t="s">
        <v>550</v>
      </c>
      <c r="E1216" t="s">
        <v>1552</v>
      </c>
      <c r="F1216" t="s">
        <v>1683</v>
      </c>
      <c r="J1216" s="9" t="s">
        <v>264</v>
      </c>
      <c r="L1216" t="e">
        <f>VLOOKUP(F1216&amp;E1216,'Атрибут-ТОД2'!F:F,1,0)</f>
        <v>#N/A</v>
      </c>
      <c r="O1216" s="27" t="e">
        <f>IF(ISNA(VLOOKUP(E:E,'Мегавитрина на 21.09'!C:H,1,0)), VLOOKUP(E:E,'Мегавитрина на 21.09'!D:H,1,0),VLOOKUP(E:E,'Мегавитрина на 21.09'!C:H,1,0))</f>
        <v>#N/A</v>
      </c>
      <c r="P1216" s="27" t="e">
        <f>IF(ISNA(VLOOKUP(E:E,'Мегавитрина на 21.09'!C:H,2,0)), VLOOKUP(E:E,'Мегавитрина на 21.09'!D:H,1,0),VLOOKUP(E:E,'Мегавитрина на 21.09'!C:H,2,0))</f>
        <v>#N/A</v>
      </c>
      <c r="Q1216" s="27" t="e">
        <f>IF(ISNA(VLOOKUP(E:E,'Мегавитрина на 21.09'!C:H,3,0)), VLOOKUP(E:E,'Мегавитрина на 21.09'!D:H,2,0),VLOOKUP(E:E,'Мегавитрина на 21.09'!C:H,3,0))</f>
        <v>#N/A</v>
      </c>
      <c r="R1216" s="27" t="e">
        <f>IF(ISNA(VLOOKUP(E:E,'Мегавитрина на 21.09'!C:H,4,0)), VLOOKUP(E:E,'Мегавитрина на 21.09'!D:H,3,0),VLOOKUP(E:E,'Мегавитрина на 21.09'!C:H,4,0))</f>
        <v>#N/A</v>
      </c>
      <c r="S1216" t="e">
        <f>IF(ISNA(VLOOKUP(E:E,'Мегавитрина на 21.09'!C:H,5,0)), VLOOKUP(E:E,'Мегавитрина на 21.09'!D:H,4,0),VLOOKUP(E:E,'Мегавитрина на 21.09'!C:H,5,0))</f>
        <v>#N/A</v>
      </c>
      <c r="T1216" t="e">
        <f>IF(ISNA(VLOOKUP(E:E,'Мегавитрина на 21.09'!C:H,6,0)), VLOOKUP(E:E,'Мегавитрина на 21.09'!D:H,5,0),VLOOKUP(E:E,'Мегавитрина на 21.09'!C:H,6,0))</f>
        <v>#N/A</v>
      </c>
    </row>
    <row r="1217" spans="1:20" ht="20.100000000000001" hidden="1" customHeight="1">
      <c r="A1217">
        <v>3</v>
      </c>
      <c r="B1217">
        <v>1216</v>
      </c>
      <c r="C1217" t="s">
        <v>1683</v>
      </c>
      <c r="D1217" t="s">
        <v>550</v>
      </c>
      <c r="E1217" t="s">
        <v>1553</v>
      </c>
      <c r="F1217" t="s">
        <v>1683</v>
      </c>
      <c r="J1217" s="9" t="s">
        <v>264</v>
      </c>
      <c r="L1217" t="e">
        <f>VLOOKUP(F1217&amp;E1217,'Атрибут-ТОД2'!F:F,1,0)</f>
        <v>#N/A</v>
      </c>
      <c r="O1217" s="27" t="e">
        <f>IF(ISNA(VLOOKUP(E:E,'Мегавитрина на 21.09'!C:H,1,0)), VLOOKUP(E:E,'Мегавитрина на 21.09'!D:H,1,0),VLOOKUP(E:E,'Мегавитрина на 21.09'!C:H,1,0))</f>
        <v>#N/A</v>
      </c>
      <c r="P1217" s="27" t="e">
        <f>IF(ISNA(VLOOKUP(E:E,'Мегавитрина на 21.09'!C:H,2,0)), VLOOKUP(E:E,'Мегавитрина на 21.09'!D:H,1,0),VLOOKUP(E:E,'Мегавитрина на 21.09'!C:H,2,0))</f>
        <v>#N/A</v>
      </c>
      <c r="Q1217" s="27" t="e">
        <f>IF(ISNA(VLOOKUP(E:E,'Мегавитрина на 21.09'!C:H,3,0)), VLOOKUP(E:E,'Мегавитрина на 21.09'!D:H,2,0),VLOOKUP(E:E,'Мегавитрина на 21.09'!C:H,3,0))</f>
        <v>#N/A</v>
      </c>
      <c r="R1217" s="27" t="e">
        <f>IF(ISNA(VLOOKUP(E:E,'Мегавитрина на 21.09'!C:H,4,0)), VLOOKUP(E:E,'Мегавитрина на 21.09'!D:H,3,0),VLOOKUP(E:E,'Мегавитрина на 21.09'!C:H,4,0))</f>
        <v>#N/A</v>
      </c>
      <c r="S1217" t="e">
        <f>IF(ISNA(VLOOKUP(E:E,'Мегавитрина на 21.09'!C:H,5,0)), VLOOKUP(E:E,'Мегавитрина на 21.09'!D:H,4,0),VLOOKUP(E:E,'Мегавитрина на 21.09'!C:H,5,0))</f>
        <v>#N/A</v>
      </c>
      <c r="T1217" t="e">
        <f>IF(ISNA(VLOOKUP(E:E,'Мегавитрина на 21.09'!C:H,6,0)), VLOOKUP(E:E,'Мегавитрина на 21.09'!D:H,5,0),VLOOKUP(E:E,'Мегавитрина на 21.09'!C:H,6,0))</f>
        <v>#N/A</v>
      </c>
    </row>
    <row r="1218" spans="1:20" ht="20.100000000000001" hidden="1" customHeight="1">
      <c r="A1218">
        <v>3</v>
      </c>
      <c r="B1218">
        <v>1217</v>
      </c>
      <c r="C1218" t="s">
        <v>1683</v>
      </c>
      <c r="D1218" t="s">
        <v>550</v>
      </c>
      <c r="E1218" t="s">
        <v>1554</v>
      </c>
      <c r="F1218" t="s">
        <v>1683</v>
      </c>
      <c r="J1218" s="9" t="s">
        <v>264</v>
      </c>
      <c r="L1218" t="e">
        <f>VLOOKUP(F1218&amp;E1218,'Атрибут-ТОД2'!F:F,1,0)</f>
        <v>#N/A</v>
      </c>
      <c r="O1218" s="27" t="e">
        <f>IF(ISNA(VLOOKUP(E:E,'Мегавитрина на 21.09'!C:H,1,0)), VLOOKUP(E:E,'Мегавитрина на 21.09'!D:H,1,0),VLOOKUP(E:E,'Мегавитрина на 21.09'!C:H,1,0))</f>
        <v>#N/A</v>
      </c>
      <c r="P1218" s="27" t="e">
        <f>IF(ISNA(VLOOKUP(E:E,'Мегавитрина на 21.09'!C:H,2,0)), VLOOKUP(E:E,'Мегавитрина на 21.09'!D:H,1,0),VLOOKUP(E:E,'Мегавитрина на 21.09'!C:H,2,0))</f>
        <v>#N/A</v>
      </c>
      <c r="Q1218" s="27" t="e">
        <f>IF(ISNA(VLOOKUP(E:E,'Мегавитрина на 21.09'!C:H,3,0)), VLOOKUP(E:E,'Мегавитрина на 21.09'!D:H,2,0),VLOOKUP(E:E,'Мегавитрина на 21.09'!C:H,3,0))</f>
        <v>#N/A</v>
      </c>
      <c r="R1218" s="27" t="e">
        <f>IF(ISNA(VLOOKUP(E:E,'Мегавитрина на 21.09'!C:H,4,0)), VLOOKUP(E:E,'Мегавитрина на 21.09'!D:H,3,0),VLOOKUP(E:E,'Мегавитрина на 21.09'!C:H,4,0))</f>
        <v>#N/A</v>
      </c>
      <c r="S1218" t="e">
        <f>IF(ISNA(VLOOKUP(E:E,'Мегавитрина на 21.09'!C:H,5,0)), VLOOKUP(E:E,'Мегавитрина на 21.09'!D:H,4,0),VLOOKUP(E:E,'Мегавитрина на 21.09'!C:H,5,0))</f>
        <v>#N/A</v>
      </c>
      <c r="T1218" t="e">
        <f>IF(ISNA(VLOOKUP(E:E,'Мегавитрина на 21.09'!C:H,6,0)), VLOOKUP(E:E,'Мегавитрина на 21.09'!D:H,5,0),VLOOKUP(E:E,'Мегавитрина на 21.09'!C:H,6,0))</f>
        <v>#N/A</v>
      </c>
    </row>
    <row r="1219" spans="1:20" ht="20.100000000000001" hidden="1" customHeight="1">
      <c r="A1219">
        <v>3</v>
      </c>
      <c r="B1219">
        <v>1218</v>
      </c>
      <c r="C1219" t="s">
        <v>1683</v>
      </c>
      <c r="D1219" t="s">
        <v>550</v>
      </c>
      <c r="E1219" t="s">
        <v>1555</v>
      </c>
      <c r="F1219" t="s">
        <v>1683</v>
      </c>
      <c r="J1219" s="9" t="s">
        <v>264</v>
      </c>
      <c r="L1219" t="e">
        <f>VLOOKUP(F1219&amp;E1219,'Атрибут-ТОД2'!F:F,1,0)</f>
        <v>#N/A</v>
      </c>
      <c r="O1219" s="27" t="e">
        <f>IF(ISNA(VLOOKUP(E:E,'Мегавитрина на 21.09'!C:H,1,0)), VLOOKUP(E:E,'Мегавитрина на 21.09'!D:H,1,0),VLOOKUP(E:E,'Мегавитрина на 21.09'!C:H,1,0))</f>
        <v>#N/A</v>
      </c>
      <c r="P1219" s="27" t="e">
        <f>IF(ISNA(VLOOKUP(E:E,'Мегавитрина на 21.09'!C:H,2,0)), VLOOKUP(E:E,'Мегавитрина на 21.09'!D:H,1,0),VLOOKUP(E:E,'Мегавитрина на 21.09'!C:H,2,0))</f>
        <v>#N/A</v>
      </c>
      <c r="Q1219" s="27" t="e">
        <f>IF(ISNA(VLOOKUP(E:E,'Мегавитрина на 21.09'!C:H,3,0)), VLOOKUP(E:E,'Мегавитрина на 21.09'!D:H,2,0),VLOOKUP(E:E,'Мегавитрина на 21.09'!C:H,3,0))</f>
        <v>#N/A</v>
      </c>
      <c r="R1219" s="27" t="e">
        <f>IF(ISNA(VLOOKUP(E:E,'Мегавитрина на 21.09'!C:H,4,0)), VLOOKUP(E:E,'Мегавитрина на 21.09'!D:H,3,0),VLOOKUP(E:E,'Мегавитрина на 21.09'!C:H,4,0))</f>
        <v>#N/A</v>
      </c>
      <c r="S1219" t="e">
        <f>IF(ISNA(VLOOKUP(E:E,'Мегавитрина на 21.09'!C:H,5,0)), VLOOKUP(E:E,'Мегавитрина на 21.09'!D:H,4,0),VLOOKUP(E:E,'Мегавитрина на 21.09'!C:H,5,0))</f>
        <v>#N/A</v>
      </c>
      <c r="T1219" t="e">
        <f>IF(ISNA(VLOOKUP(E:E,'Мегавитрина на 21.09'!C:H,6,0)), VLOOKUP(E:E,'Мегавитрина на 21.09'!D:H,5,0),VLOOKUP(E:E,'Мегавитрина на 21.09'!C:H,6,0))</f>
        <v>#N/A</v>
      </c>
    </row>
    <row r="1220" spans="1:20" ht="20.100000000000001" hidden="1" customHeight="1">
      <c r="A1220">
        <v>3</v>
      </c>
      <c r="B1220">
        <v>1219</v>
      </c>
      <c r="C1220" t="s">
        <v>1683</v>
      </c>
      <c r="D1220" t="s">
        <v>550</v>
      </c>
      <c r="E1220" t="s">
        <v>1556</v>
      </c>
      <c r="F1220" t="s">
        <v>1683</v>
      </c>
      <c r="J1220" s="9" t="s">
        <v>264</v>
      </c>
      <c r="L1220" t="e">
        <f>VLOOKUP(F1220&amp;E1220,'Атрибут-ТОД2'!F:F,1,0)</f>
        <v>#N/A</v>
      </c>
      <c r="O1220" s="27" t="e">
        <f>IF(ISNA(VLOOKUP(E:E,'Мегавитрина на 21.09'!C:H,1,0)), VLOOKUP(E:E,'Мегавитрина на 21.09'!D:H,1,0),VLOOKUP(E:E,'Мегавитрина на 21.09'!C:H,1,0))</f>
        <v>#N/A</v>
      </c>
      <c r="P1220" s="27" t="e">
        <f>IF(ISNA(VLOOKUP(E:E,'Мегавитрина на 21.09'!C:H,2,0)), VLOOKUP(E:E,'Мегавитрина на 21.09'!D:H,1,0),VLOOKUP(E:E,'Мегавитрина на 21.09'!C:H,2,0))</f>
        <v>#N/A</v>
      </c>
      <c r="Q1220" s="27" t="e">
        <f>IF(ISNA(VLOOKUP(E:E,'Мегавитрина на 21.09'!C:H,3,0)), VLOOKUP(E:E,'Мегавитрина на 21.09'!D:H,2,0),VLOOKUP(E:E,'Мегавитрина на 21.09'!C:H,3,0))</f>
        <v>#N/A</v>
      </c>
      <c r="R1220" s="27" t="e">
        <f>IF(ISNA(VLOOKUP(E:E,'Мегавитрина на 21.09'!C:H,4,0)), VLOOKUP(E:E,'Мегавитрина на 21.09'!D:H,3,0),VLOOKUP(E:E,'Мегавитрина на 21.09'!C:H,4,0))</f>
        <v>#N/A</v>
      </c>
      <c r="S1220" t="e">
        <f>IF(ISNA(VLOOKUP(E:E,'Мегавитрина на 21.09'!C:H,5,0)), VLOOKUP(E:E,'Мегавитрина на 21.09'!D:H,4,0),VLOOKUP(E:E,'Мегавитрина на 21.09'!C:H,5,0))</f>
        <v>#N/A</v>
      </c>
      <c r="T1220" t="e">
        <f>IF(ISNA(VLOOKUP(E:E,'Мегавитрина на 21.09'!C:H,6,0)), VLOOKUP(E:E,'Мегавитрина на 21.09'!D:H,5,0),VLOOKUP(E:E,'Мегавитрина на 21.09'!C:H,6,0))</f>
        <v>#N/A</v>
      </c>
    </row>
    <row r="1221" spans="1:20" ht="20.100000000000001" hidden="1" customHeight="1">
      <c r="A1221">
        <v>3</v>
      </c>
      <c r="B1221">
        <v>1220</v>
      </c>
      <c r="C1221" t="s">
        <v>1683</v>
      </c>
      <c r="D1221" t="s">
        <v>550</v>
      </c>
      <c r="E1221" t="s">
        <v>1557</v>
      </c>
      <c r="F1221" t="s">
        <v>1683</v>
      </c>
      <c r="J1221" s="9" t="s">
        <v>264</v>
      </c>
      <c r="L1221" t="e">
        <f>VLOOKUP(F1221&amp;E1221,'Атрибут-ТОД2'!F:F,1,0)</f>
        <v>#N/A</v>
      </c>
      <c r="O1221" s="27" t="e">
        <f>IF(ISNA(VLOOKUP(E:E,'Мегавитрина на 21.09'!C:H,1,0)), VLOOKUP(E:E,'Мегавитрина на 21.09'!D:H,1,0),VLOOKUP(E:E,'Мегавитрина на 21.09'!C:H,1,0))</f>
        <v>#N/A</v>
      </c>
      <c r="P1221" s="27" t="e">
        <f>IF(ISNA(VLOOKUP(E:E,'Мегавитрина на 21.09'!C:H,2,0)), VLOOKUP(E:E,'Мегавитрина на 21.09'!D:H,1,0),VLOOKUP(E:E,'Мегавитрина на 21.09'!C:H,2,0))</f>
        <v>#N/A</v>
      </c>
      <c r="Q1221" s="27" t="e">
        <f>IF(ISNA(VLOOKUP(E:E,'Мегавитрина на 21.09'!C:H,3,0)), VLOOKUP(E:E,'Мегавитрина на 21.09'!D:H,2,0),VLOOKUP(E:E,'Мегавитрина на 21.09'!C:H,3,0))</f>
        <v>#N/A</v>
      </c>
      <c r="R1221" s="27" t="e">
        <f>IF(ISNA(VLOOKUP(E:E,'Мегавитрина на 21.09'!C:H,4,0)), VLOOKUP(E:E,'Мегавитрина на 21.09'!D:H,3,0),VLOOKUP(E:E,'Мегавитрина на 21.09'!C:H,4,0))</f>
        <v>#N/A</v>
      </c>
      <c r="S1221" t="e">
        <f>IF(ISNA(VLOOKUP(E:E,'Мегавитрина на 21.09'!C:H,5,0)), VLOOKUP(E:E,'Мегавитрина на 21.09'!D:H,4,0),VLOOKUP(E:E,'Мегавитрина на 21.09'!C:H,5,0))</f>
        <v>#N/A</v>
      </c>
      <c r="T1221" t="e">
        <f>IF(ISNA(VLOOKUP(E:E,'Мегавитрина на 21.09'!C:H,6,0)), VLOOKUP(E:E,'Мегавитрина на 21.09'!D:H,5,0),VLOOKUP(E:E,'Мегавитрина на 21.09'!C:H,6,0))</f>
        <v>#N/A</v>
      </c>
    </row>
    <row r="1222" spans="1:20" ht="20.100000000000001" hidden="1" customHeight="1">
      <c r="A1222">
        <v>3</v>
      </c>
      <c r="B1222">
        <v>1221</v>
      </c>
      <c r="C1222" t="s">
        <v>1683</v>
      </c>
      <c r="D1222" t="s">
        <v>550</v>
      </c>
      <c r="E1222" t="s">
        <v>1558</v>
      </c>
      <c r="F1222" t="s">
        <v>1683</v>
      </c>
      <c r="J1222" s="9" t="s">
        <v>264</v>
      </c>
      <c r="L1222" t="e">
        <f>VLOOKUP(F1222&amp;E1222,'Атрибут-ТОД2'!F:F,1,0)</f>
        <v>#N/A</v>
      </c>
      <c r="O1222" s="27" t="e">
        <f>IF(ISNA(VLOOKUP(E:E,'Мегавитрина на 21.09'!C:H,1,0)), VLOOKUP(E:E,'Мегавитрина на 21.09'!D:H,1,0),VLOOKUP(E:E,'Мегавитрина на 21.09'!C:H,1,0))</f>
        <v>#N/A</v>
      </c>
      <c r="P1222" s="27" t="e">
        <f>IF(ISNA(VLOOKUP(E:E,'Мегавитрина на 21.09'!C:H,2,0)), VLOOKUP(E:E,'Мегавитрина на 21.09'!D:H,1,0),VLOOKUP(E:E,'Мегавитрина на 21.09'!C:H,2,0))</f>
        <v>#N/A</v>
      </c>
      <c r="Q1222" s="27" t="e">
        <f>IF(ISNA(VLOOKUP(E:E,'Мегавитрина на 21.09'!C:H,3,0)), VLOOKUP(E:E,'Мегавитрина на 21.09'!D:H,2,0),VLOOKUP(E:E,'Мегавитрина на 21.09'!C:H,3,0))</f>
        <v>#N/A</v>
      </c>
      <c r="R1222" s="27" t="e">
        <f>IF(ISNA(VLOOKUP(E:E,'Мегавитрина на 21.09'!C:H,4,0)), VLOOKUP(E:E,'Мегавитрина на 21.09'!D:H,3,0),VLOOKUP(E:E,'Мегавитрина на 21.09'!C:H,4,0))</f>
        <v>#N/A</v>
      </c>
      <c r="S1222" t="e">
        <f>IF(ISNA(VLOOKUP(E:E,'Мегавитрина на 21.09'!C:H,5,0)), VLOOKUP(E:E,'Мегавитрина на 21.09'!D:H,4,0),VLOOKUP(E:E,'Мегавитрина на 21.09'!C:H,5,0))</f>
        <v>#N/A</v>
      </c>
      <c r="T1222" t="e">
        <f>IF(ISNA(VLOOKUP(E:E,'Мегавитрина на 21.09'!C:H,6,0)), VLOOKUP(E:E,'Мегавитрина на 21.09'!D:H,5,0),VLOOKUP(E:E,'Мегавитрина на 21.09'!C:H,6,0))</f>
        <v>#N/A</v>
      </c>
    </row>
    <row r="1223" spans="1:20" ht="20.100000000000001" hidden="1" customHeight="1">
      <c r="A1223">
        <v>3</v>
      </c>
      <c r="B1223">
        <v>1222</v>
      </c>
      <c r="C1223" t="s">
        <v>1683</v>
      </c>
      <c r="D1223" t="s">
        <v>550</v>
      </c>
      <c r="E1223" t="s">
        <v>1559</v>
      </c>
      <c r="F1223" t="s">
        <v>1683</v>
      </c>
      <c r="J1223" s="9" t="s">
        <v>264</v>
      </c>
      <c r="L1223" t="e">
        <f>VLOOKUP(F1223&amp;E1223,'Атрибут-ТОД2'!F:F,1,0)</f>
        <v>#N/A</v>
      </c>
      <c r="O1223" s="27" t="e">
        <f>IF(ISNA(VLOOKUP(E:E,'Мегавитрина на 21.09'!C:H,1,0)), VLOOKUP(E:E,'Мегавитрина на 21.09'!D:H,1,0),VLOOKUP(E:E,'Мегавитрина на 21.09'!C:H,1,0))</f>
        <v>#N/A</v>
      </c>
      <c r="P1223" s="27" t="e">
        <f>IF(ISNA(VLOOKUP(E:E,'Мегавитрина на 21.09'!C:H,2,0)), VLOOKUP(E:E,'Мегавитрина на 21.09'!D:H,1,0),VLOOKUP(E:E,'Мегавитрина на 21.09'!C:H,2,0))</f>
        <v>#N/A</v>
      </c>
      <c r="Q1223" s="27" t="e">
        <f>IF(ISNA(VLOOKUP(E:E,'Мегавитрина на 21.09'!C:H,3,0)), VLOOKUP(E:E,'Мегавитрина на 21.09'!D:H,2,0),VLOOKUP(E:E,'Мегавитрина на 21.09'!C:H,3,0))</f>
        <v>#N/A</v>
      </c>
      <c r="R1223" s="27" t="e">
        <f>IF(ISNA(VLOOKUP(E:E,'Мегавитрина на 21.09'!C:H,4,0)), VLOOKUP(E:E,'Мегавитрина на 21.09'!D:H,3,0),VLOOKUP(E:E,'Мегавитрина на 21.09'!C:H,4,0))</f>
        <v>#N/A</v>
      </c>
      <c r="S1223" t="e">
        <f>IF(ISNA(VLOOKUP(E:E,'Мегавитрина на 21.09'!C:H,5,0)), VLOOKUP(E:E,'Мегавитрина на 21.09'!D:H,4,0),VLOOKUP(E:E,'Мегавитрина на 21.09'!C:H,5,0))</f>
        <v>#N/A</v>
      </c>
      <c r="T1223" t="e">
        <f>IF(ISNA(VLOOKUP(E:E,'Мегавитрина на 21.09'!C:H,6,0)), VLOOKUP(E:E,'Мегавитрина на 21.09'!D:H,5,0),VLOOKUP(E:E,'Мегавитрина на 21.09'!C:H,6,0))</f>
        <v>#N/A</v>
      </c>
    </row>
    <row r="1224" spans="1:20" ht="20.100000000000001" hidden="1" customHeight="1">
      <c r="A1224">
        <v>3</v>
      </c>
      <c r="B1224">
        <v>1223</v>
      </c>
      <c r="C1224" t="s">
        <v>1683</v>
      </c>
      <c r="D1224" t="s">
        <v>550</v>
      </c>
      <c r="E1224" t="s">
        <v>1560</v>
      </c>
      <c r="F1224" t="s">
        <v>1683</v>
      </c>
      <c r="J1224" s="9" t="s">
        <v>264</v>
      </c>
      <c r="L1224" t="e">
        <f>VLOOKUP(F1224&amp;E1224,'Атрибут-ТОД2'!F:F,1,0)</f>
        <v>#N/A</v>
      </c>
      <c r="O1224" s="27" t="e">
        <f>IF(ISNA(VLOOKUP(E:E,'Мегавитрина на 21.09'!C:H,1,0)), VLOOKUP(E:E,'Мегавитрина на 21.09'!D:H,1,0),VLOOKUP(E:E,'Мегавитрина на 21.09'!C:H,1,0))</f>
        <v>#N/A</v>
      </c>
      <c r="P1224" s="27" t="e">
        <f>IF(ISNA(VLOOKUP(E:E,'Мегавитрина на 21.09'!C:H,2,0)), VLOOKUP(E:E,'Мегавитрина на 21.09'!D:H,1,0),VLOOKUP(E:E,'Мегавитрина на 21.09'!C:H,2,0))</f>
        <v>#N/A</v>
      </c>
      <c r="Q1224" s="27" t="e">
        <f>IF(ISNA(VLOOKUP(E:E,'Мегавитрина на 21.09'!C:H,3,0)), VLOOKUP(E:E,'Мегавитрина на 21.09'!D:H,2,0),VLOOKUP(E:E,'Мегавитрина на 21.09'!C:H,3,0))</f>
        <v>#N/A</v>
      </c>
      <c r="R1224" s="27" t="e">
        <f>IF(ISNA(VLOOKUP(E:E,'Мегавитрина на 21.09'!C:H,4,0)), VLOOKUP(E:E,'Мегавитрина на 21.09'!D:H,3,0),VLOOKUP(E:E,'Мегавитрина на 21.09'!C:H,4,0))</f>
        <v>#N/A</v>
      </c>
      <c r="S1224" t="e">
        <f>IF(ISNA(VLOOKUP(E:E,'Мегавитрина на 21.09'!C:H,5,0)), VLOOKUP(E:E,'Мегавитрина на 21.09'!D:H,4,0),VLOOKUP(E:E,'Мегавитрина на 21.09'!C:H,5,0))</f>
        <v>#N/A</v>
      </c>
      <c r="T1224" t="e">
        <f>IF(ISNA(VLOOKUP(E:E,'Мегавитрина на 21.09'!C:H,6,0)), VLOOKUP(E:E,'Мегавитрина на 21.09'!D:H,5,0),VLOOKUP(E:E,'Мегавитрина на 21.09'!C:H,6,0))</f>
        <v>#N/A</v>
      </c>
    </row>
    <row r="1225" spans="1:20" ht="20.100000000000001" hidden="1" customHeight="1">
      <c r="A1225">
        <v>3</v>
      </c>
      <c r="B1225">
        <v>1224</v>
      </c>
      <c r="C1225" t="s">
        <v>1683</v>
      </c>
      <c r="D1225" t="s">
        <v>550</v>
      </c>
      <c r="E1225" t="s">
        <v>1561</v>
      </c>
      <c r="F1225" t="s">
        <v>1683</v>
      </c>
      <c r="J1225" s="9" t="s">
        <v>264</v>
      </c>
      <c r="L1225" t="e">
        <f>VLOOKUP(F1225&amp;E1225,'Атрибут-ТОД2'!F:F,1,0)</f>
        <v>#N/A</v>
      </c>
      <c r="O1225" s="27" t="e">
        <f>IF(ISNA(VLOOKUP(E:E,'Мегавитрина на 21.09'!C:H,1,0)), VLOOKUP(E:E,'Мегавитрина на 21.09'!D:H,1,0),VLOOKUP(E:E,'Мегавитрина на 21.09'!C:H,1,0))</f>
        <v>#N/A</v>
      </c>
      <c r="P1225" s="27" t="e">
        <f>IF(ISNA(VLOOKUP(E:E,'Мегавитрина на 21.09'!C:H,2,0)), VLOOKUP(E:E,'Мегавитрина на 21.09'!D:H,1,0),VLOOKUP(E:E,'Мегавитрина на 21.09'!C:H,2,0))</f>
        <v>#N/A</v>
      </c>
      <c r="Q1225" s="27" t="e">
        <f>IF(ISNA(VLOOKUP(E:E,'Мегавитрина на 21.09'!C:H,3,0)), VLOOKUP(E:E,'Мегавитрина на 21.09'!D:H,2,0),VLOOKUP(E:E,'Мегавитрина на 21.09'!C:H,3,0))</f>
        <v>#N/A</v>
      </c>
      <c r="R1225" s="27" t="e">
        <f>IF(ISNA(VLOOKUP(E:E,'Мегавитрина на 21.09'!C:H,4,0)), VLOOKUP(E:E,'Мегавитрина на 21.09'!D:H,3,0),VLOOKUP(E:E,'Мегавитрина на 21.09'!C:H,4,0))</f>
        <v>#N/A</v>
      </c>
      <c r="S1225" t="e">
        <f>IF(ISNA(VLOOKUP(E:E,'Мегавитрина на 21.09'!C:H,5,0)), VLOOKUP(E:E,'Мегавитрина на 21.09'!D:H,4,0),VLOOKUP(E:E,'Мегавитрина на 21.09'!C:H,5,0))</f>
        <v>#N/A</v>
      </c>
      <c r="T1225" t="e">
        <f>IF(ISNA(VLOOKUP(E:E,'Мегавитрина на 21.09'!C:H,6,0)), VLOOKUP(E:E,'Мегавитрина на 21.09'!D:H,5,0),VLOOKUP(E:E,'Мегавитрина на 21.09'!C:H,6,0))</f>
        <v>#N/A</v>
      </c>
    </row>
    <row r="1226" spans="1:20" ht="20.100000000000001" hidden="1" customHeight="1">
      <c r="A1226">
        <v>3</v>
      </c>
      <c r="B1226">
        <v>1225</v>
      </c>
      <c r="C1226" t="s">
        <v>1683</v>
      </c>
      <c r="D1226" t="s">
        <v>550</v>
      </c>
      <c r="E1226" t="s">
        <v>1562</v>
      </c>
      <c r="F1226" t="s">
        <v>1683</v>
      </c>
      <c r="J1226" s="9" t="s">
        <v>264</v>
      </c>
      <c r="L1226" t="e">
        <f>VLOOKUP(F1226&amp;E1226,'Атрибут-ТОД2'!F:F,1,0)</f>
        <v>#N/A</v>
      </c>
      <c r="O1226" s="27" t="e">
        <f>IF(ISNA(VLOOKUP(E:E,'Мегавитрина на 21.09'!C:H,1,0)), VLOOKUP(E:E,'Мегавитрина на 21.09'!D:H,1,0),VLOOKUP(E:E,'Мегавитрина на 21.09'!C:H,1,0))</f>
        <v>#N/A</v>
      </c>
      <c r="P1226" s="27" t="e">
        <f>IF(ISNA(VLOOKUP(E:E,'Мегавитрина на 21.09'!C:H,2,0)), VLOOKUP(E:E,'Мегавитрина на 21.09'!D:H,1,0),VLOOKUP(E:E,'Мегавитрина на 21.09'!C:H,2,0))</f>
        <v>#N/A</v>
      </c>
      <c r="Q1226" s="27" t="e">
        <f>IF(ISNA(VLOOKUP(E:E,'Мегавитрина на 21.09'!C:H,3,0)), VLOOKUP(E:E,'Мегавитрина на 21.09'!D:H,2,0),VLOOKUP(E:E,'Мегавитрина на 21.09'!C:H,3,0))</f>
        <v>#N/A</v>
      </c>
      <c r="R1226" s="27" t="e">
        <f>IF(ISNA(VLOOKUP(E:E,'Мегавитрина на 21.09'!C:H,4,0)), VLOOKUP(E:E,'Мегавитрина на 21.09'!D:H,3,0),VLOOKUP(E:E,'Мегавитрина на 21.09'!C:H,4,0))</f>
        <v>#N/A</v>
      </c>
      <c r="S1226" t="e">
        <f>IF(ISNA(VLOOKUP(E:E,'Мегавитрина на 21.09'!C:H,5,0)), VLOOKUP(E:E,'Мегавитрина на 21.09'!D:H,4,0),VLOOKUP(E:E,'Мегавитрина на 21.09'!C:H,5,0))</f>
        <v>#N/A</v>
      </c>
      <c r="T1226" t="e">
        <f>IF(ISNA(VLOOKUP(E:E,'Мегавитрина на 21.09'!C:H,6,0)), VLOOKUP(E:E,'Мегавитрина на 21.09'!D:H,5,0),VLOOKUP(E:E,'Мегавитрина на 21.09'!C:H,6,0))</f>
        <v>#N/A</v>
      </c>
    </row>
    <row r="1227" spans="1:20" ht="20.100000000000001" hidden="1" customHeight="1">
      <c r="A1227">
        <v>3</v>
      </c>
      <c r="B1227">
        <v>1226</v>
      </c>
      <c r="C1227" t="s">
        <v>1683</v>
      </c>
      <c r="D1227" t="s">
        <v>550</v>
      </c>
      <c r="E1227" t="s">
        <v>1563</v>
      </c>
      <c r="F1227" t="s">
        <v>1683</v>
      </c>
      <c r="J1227" s="9" t="s">
        <v>264</v>
      </c>
      <c r="L1227" t="e">
        <f>VLOOKUP(F1227&amp;E1227,'Атрибут-ТОД2'!F:F,1,0)</f>
        <v>#N/A</v>
      </c>
      <c r="O1227" s="27" t="e">
        <f>IF(ISNA(VLOOKUP(E:E,'Мегавитрина на 21.09'!C:H,1,0)), VLOOKUP(E:E,'Мегавитрина на 21.09'!D:H,1,0),VLOOKUP(E:E,'Мегавитрина на 21.09'!C:H,1,0))</f>
        <v>#N/A</v>
      </c>
      <c r="P1227" s="27" t="e">
        <f>IF(ISNA(VLOOKUP(E:E,'Мегавитрина на 21.09'!C:H,2,0)), VLOOKUP(E:E,'Мегавитрина на 21.09'!D:H,1,0),VLOOKUP(E:E,'Мегавитрина на 21.09'!C:H,2,0))</f>
        <v>#N/A</v>
      </c>
      <c r="Q1227" s="27" t="e">
        <f>IF(ISNA(VLOOKUP(E:E,'Мегавитрина на 21.09'!C:H,3,0)), VLOOKUP(E:E,'Мегавитрина на 21.09'!D:H,2,0),VLOOKUP(E:E,'Мегавитрина на 21.09'!C:H,3,0))</f>
        <v>#N/A</v>
      </c>
      <c r="R1227" s="27" t="e">
        <f>IF(ISNA(VLOOKUP(E:E,'Мегавитрина на 21.09'!C:H,4,0)), VLOOKUP(E:E,'Мегавитрина на 21.09'!D:H,3,0),VLOOKUP(E:E,'Мегавитрина на 21.09'!C:H,4,0))</f>
        <v>#N/A</v>
      </c>
      <c r="S1227" t="e">
        <f>IF(ISNA(VLOOKUP(E:E,'Мегавитрина на 21.09'!C:H,5,0)), VLOOKUP(E:E,'Мегавитрина на 21.09'!D:H,4,0),VLOOKUP(E:E,'Мегавитрина на 21.09'!C:H,5,0))</f>
        <v>#N/A</v>
      </c>
      <c r="T1227" t="e">
        <f>IF(ISNA(VLOOKUP(E:E,'Мегавитрина на 21.09'!C:H,6,0)), VLOOKUP(E:E,'Мегавитрина на 21.09'!D:H,5,0),VLOOKUP(E:E,'Мегавитрина на 21.09'!C:H,6,0))</f>
        <v>#N/A</v>
      </c>
    </row>
    <row r="1228" spans="1:20" ht="20.100000000000001" hidden="1" customHeight="1">
      <c r="A1228">
        <v>3</v>
      </c>
      <c r="B1228">
        <v>1227</v>
      </c>
      <c r="C1228" t="s">
        <v>1683</v>
      </c>
      <c r="D1228" t="s">
        <v>550</v>
      </c>
      <c r="E1228" t="s">
        <v>1564</v>
      </c>
      <c r="F1228" t="s">
        <v>1683</v>
      </c>
      <c r="J1228" s="9" t="s">
        <v>264</v>
      </c>
      <c r="L1228" t="e">
        <f>VLOOKUP(F1228&amp;E1228,'Атрибут-ТОД2'!F:F,1,0)</f>
        <v>#N/A</v>
      </c>
      <c r="O1228" s="27" t="e">
        <f>IF(ISNA(VLOOKUP(E:E,'Мегавитрина на 21.09'!C:H,1,0)), VLOOKUP(E:E,'Мегавитрина на 21.09'!D:H,1,0),VLOOKUP(E:E,'Мегавитрина на 21.09'!C:H,1,0))</f>
        <v>#N/A</v>
      </c>
      <c r="P1228" s="27" t="e">
        <f>IF(ISNA(VLOOKUP(E:E,'Мегавитрина на 21.09'!C:H,2,0)), VLOOKUP(E:E,'Мегавитрина на 21.09'!D:H,1,0),VLOOKUP(E:E,'Мегавитрина на 21.09'!C:H,2,0))</f>
        <v>#N/A</v>
      </c>
      <c r="Q1228" s="27" t="e">
        <f>IF(ISNA(VLOOKUP(E:E,'Мегавитрина на 21.09'!C:H,3,0)), VLOOKUP(E:E,'Мегавитрина на 21.09'!D:H,2,0),VLOOKUP(E:E,'Мегавитрина на 21.09'!C:H,3,0))</f>
        <v>#N/A</v>
      </c>
      <c r="R1228" s="27" t="e">
        <f>IF(ISNA(VLOOKUP(E:E,'Мегавитрина на 21.09'!C:H,4,0)), VLOOKUP(E:E,'Мегавитрина на 21.09'!D:H,3,0),VLOOKUP(E:E,'Мегавитрина на 21.09'!C:H,4,0))</f>
        <v>#N/A</v>
      </c>
      <c r="S1228" t="e">
        <f>IF(ISNA(VLOOKUP(E:E,'Мегавитрина на 21.09'!C:H,5,0)), VLOOKUP(E:E,'Мегавитрина на 21.09'!D:H,4,0),VLOOKUP(E:E,'Мегавитрина на 21.09'!C:H,5,0))</f>
        <v>#N/A</v>
      </c>
      <c r="T1228" t="e">
        <f>IF(ISNA(VLOOKUP(E:E,'Мегавитрина на 21.09'!C:H,6,0)), VLOOKUP(E:E,'Мегавитрина на 21.09'!D:H,5,0),VLOOKUP(E:E,'Мегавитрина на 21.09'!C:H,6,0))</f>
        <v>#N/A</v>
      </c>
    </row>
    <row r="1229" spans="1:20" ht="20.100000000000001" hidden="1" customHeight="1">
      <c r="A1229">
        <v>3</v>
      </c>
      <c r="B1229">
        <v>1228</v>
      </c>
      <c r="C1229" t="s">
        <v>1683</v>
      </c>
      <c r="D1229" t="s">
        <v>550</v>
      </c>
      <c r="E1229" t="s">
        <v>1565</v>
      </c>
      <c r="F1229" t="s">
        <v>1683</v>
      </c>
      <c r="J1229" s="9" t="s">
        <v>264</v>
      </c>
      <c r="L1229" t="e">
        <f>VLOOKUP(F1229&amp;E1229,'Атрибут-ТОД2'!F:F,1,0)</f>
        <v>#N/A</v>
      </c>
      <c r="O1229" s="27" t="e">
        <f>IF(ISNA(VLOOKUP(E:E,'Мегавитрина на 21.09'!C:H,1,0)), VLOOKUP(E:E,'Мегавитрина на 21.09'!D:H,1,0),VLOOKUP(E:E,'Мегавитрина на 21.09'!C:H,1,0))</f>
        <v>#N/A</v>
      </c>
      <c r="P1229" s="27" t="e">
        <f>IF(ISNA(VLOOKUP(E:E,'Мегавитрина на 21.09'!C:H,2,0)), VLOOKUP(E:E,'Мегавитрина на 21.09'!D:H,1,0),VLOOKUP(E:E,'Мегавитрина на 21.09'!C:H,2,0))</f>
        <v>#N/A</v>
      </c>
      <c r="Q1229" s="27" t="e">
        <f>IF(ISNA(VLOOKUP(E:E,'Мегавитрина на 21.09'!C:H,3,0)), VLOOKUP(E:E,'Мегавитрина на 21.09'!D:H,2,0),VLOOKUP(E:E,'Мегавитрина на 21.09'!C:H,3,0))</f>
        <v>#N/A</v>
      </c>
      <c r="R1229" s="27" t="e">
        <f>IF(ISNA(VLOOKUP(E:E,'Мегавитрина на 21.09'!C:H,4,0)), VLOOKUP(E:E,'Мегавитрина на 21.09'!D:H,3,0),VLOOKUP(E:E,'Мегавитрина на 21.09'!C:H,4,0))</f>
        <v>#N/A</v>
      </c>
      <c r="S1229" t="e">
        <f>IF(ISNA(VLOOKUP(E:E,'Мегавитрина на 21.09'!C:H,5,0)), VLOOKUP(E:E,'Мегавитрина на 21.09'!D:H,4,0),VLOOKUP(E:E,'Мегавитрина на 21.09'!C:H,5,0))</f>
        <v>#N/A</v>
      </c>
      <c r="T1229" t="e">
        <f>IF(ISNA(VLOOKUP(E:E,'Мегавитрина на 21.09'!C:H,6,0)), VLOOKUP(E:E,'Мегавитрина на 21.09'!D:H,5,0),VLOOKUP(E:E,'Мегавитрина на 21.09'!C:H,6,0))</f>
        <v>#N/A</v>
      </c>
    </row>
    <row r="1230" spans="1:20" ht="20.100000000000001" hidden="1" customHeight="1">
      <c r="A1230">
        <v>3</v>
      </c>
      <c r="B1230">
        <v>1229</v>
      </c>
      <c r="C1230" t="s">
        <v>1683</v>
      </c>
      <c r="D1230" t="s">
        <v>550</v>
      </c>
      <c r="E1230" t="s">
        <v>1566</v>
      </c>
      <c r="F1230" t="s">
        <v>1683</v>
      </c>
      <c r="J1230" s="9" t="s">
        <v>264</v>
      </c>
      <c r="L1230" t="e">
        <f>VLOOKUP(F1230&amp;E1230,'Атрибут-ТОД2'!F:F,1,0)</f>
        <v>#N/A</v>
      </c>
      <c r="O1230" s="27" t="e">
        <f>IF(ISNA(VLOOKUP(E:E,'Мегавитрина на 21.09'!C:H,1,0)), VLOOKUP(E:E,'Мегавитрина на 21.09'!D:H,1,0),VLOOKUP(E:E,'Мегавитрина на 21.09'!C:H,1,0))</f>
        <v>#N/A</v>
      </c>
      <c r="P1230" s="27" t="e">
        <f>IF(ISNA(VLOOKUP(E:E,'Мегавитрина на 21.09'!C:H,2,0)), VLOOKUP(E:E,'Мегавитрина на 21.09'!D:H,1,0),VLOOKUP(E:E,'Мегавитрина на 21.09'!C:H,2,0))</f>
        <v>#N/A</v>
      </c>
      <c r="Q1230" s="27" t="e">
        <f>IF(ISNA(VLOOKUP(E:E,'Мегавитрина на 21.09'!C:H,3,0)), VLOOKUP(E:E,'Мегавитрина на 21.09'!D:H,2,0),VLOOKUP(E:E,'Мегавитрина на 21.09'!C:H,3,0))</f>
        <v>#N/A</v>
      </c>
      <c r="R1230" s="27" t="e">
        <f>IF(ISNA(VLOOKUP(E:E,'Мегавитрина на 21.09'!C:H,4,0)), VLOOKUP(E:E,'Мегавитрина на 21.09'!D:H,3,0),VLOOKUP(E:E,'Мегавитрина на 21.09'!C:H,4,0))</f>
        <v>#N/A</v>
      </c>
      <c r="S1230" t="e">
        <f>IF(ISNA(VLOOKUP(E:E,'Мегавитрина на 21.09'!C:H,5,0)), VLOOKUP(E:E,'Мегавитрина на 21.09'!D:H,4,0),VLOOKUP(E:E,'Мегавитрина на 21.09'!C:H,5,0))</f>
        <v>#N/A</v>
      </c>
      <c r="T1230" t="e">
        <f>IF(ISNA(VLOOKUP(E:E,'Мегавитрина на 21.09'!C:H,6,0)), VLOOKUP(E:E,'Мегавитрина на 21.09'!D:H,5,0),VLOOKUP(E:E,'Мегавитрина на 21.09'!C:H,6,0))</f>
        <v>#N/A</v>
      </c>
    </row>
    <row r="1231" spans="1:20" ht="20.100000000000001" hidden="1" customHeight="1">
      <c r="A1231">
        <v>3</v>
      </c>
      <c r="B1231">
        <v>1230</v>
      </c>
      <c r="C1231" t="s">
        <v>1683</v>
      </c>
      <c r="D1231" t="s">
        <v>550</v>
      </c>
      <c r="E1231" t="s">
        <v>1567</v>
      </c>
      <c r="F1231" t="s">
        <v>1683</v>
      </c>
      <c r="J1231" s="9" t="s">
        <v>264</v>
      </c>
      <c r="L1231" t="e">
        <f>VLOOKUP(F1231&amp;E1231,'Атрибут-ТОД2'!F:F,1,0)</f>
        <v>#N/A</v>
      </c>
      <c r="O1231" s="27" t="e">
        <f>IF(ISNA(VLOOKUP(E:E,'Мегавитрина на 21.09'!C:H,1,0)), VLOOKUP(E:E,'Мегавитрина на 21.09'!D:H,1,0),VLOOKUP(E:E,'Мегавитрина на 21.09'!C:H,1,0))</f>
        <v>#N/A</v>
      </c>
      <c r="P1231" s="27" t="e">
        <f>IF(ISNA(VLOOKUP(E:E,'Мегавитрина на 21.09'!C:H,2,0)), VLOOKUP(E:E,'Мегавитрина на 21.09'!D:H,1,0),VLOOKUP(E:E,'Мегавитрина на 21.09'!C:H,2,0))</f>
        <v>#N/A</v>
      </c>
      <c r="Q1231" s="27" t="e">
        <f>IF(ISNA(VLOOKUP(E:E,'Мегавитрина на 21.09'!C:H,3,0)), VLOOKUP(E:E,'Мегавитрина на 21.09'!D:H,2,0),VLOOKUP(E:E,'Мегавитрина на 21.09'!C:H,3,0))</f>
        <v>#N/A</v>
      </c>
      <c r="R1231" s="27" t="e">
        <f>IF(ISNA(VLOOKUP(E:E,'Мегавитрина на 21.09'!C:H,4,0)), VLOOKUP(E:E,'Мегавитрина на 21.09'!D:H,3,0),VLOOKUP(E:E,'Мегавитрина на 21.09'!C:H,4,0))</f>
        <v>#N/A</v>
      </c>
      <c r="S1231" t="e">
        <f>IF(ISNA(VLOOKUP(E:E,'Мегавитрина на 21.09'!C:H,5,0)), VLOOKUP(E:E,'Мегавитрина на 21.09'!D:H,4,0),VLOOKUP(E:E,'Мегавитрина на 21.09'!C:H,5,0))</f>
        <v>#N/A</v>
      </c>
      <c r="T1231" t="e">
        <f>IF(ISNA(VLOOKUP(E:E,'Мегавитрина на 21.09'!C:H,6,0)), VLOOKUP(E:E,'Мегавитрина на 21.09'!D:H,5,0),VLOOKUP(E:E,'Мегавитрина на 21.09'!C:H,6,0))</f>
        <v>#N/A</v>
      </c>
    </row>
    <row r="1232" spans="1:20" ht="20.100000000000001" hidden="1" customHeight="1">
      <c r="A1232">
        <v>3</v>
      </c>
      <c r="B1232">
        <v>1231</v>
      </c>
      <c r="C1232" t="s">
        <v>1683</v>
      </c>
      <c r="D1232" t="s">
        <v>550</v>
      </c>
      <c r="E1232" t="s">
        <v>1568</v>
      </c>
      <c r="F1232" t="s">
        <v>1683</v>
      </c>
      <c r="J1232" s="9" t="s">
        <v>264</v>
      </c>
      <c r="L1232" t="e">
        <f>VLOOKUP(F1232&amp;E1232,'Атрибут-ТОД2'!F:F,1,0)</f>
        <v>#N/A</v>
      </c>
      <c r="O1232" s="27" t="e">
        <f>IF(ISNA(VLOOKUP(E:E,'Мегавитрина на 21.09'!C:H,1,0)), VLOOKUP(E:E,'Мегавитрина на 21.09'!D:H,1,0),VLOOKUP(E:E,'Мегавитрина на 21.09'!C:H,1,0))</f>
        <v>#N/A</v>
      </c>
      <c r="P1232" s="27" t="e">
        <f>IF(ISNA(VLOOKUP(E:E,'Мегавитрина на 21.09'!C:H,2,0)), VLOOKUP(E:E,'Мегавитрина на 21.09'!D:H,1,0),VLOOKUP(E:E,'Мегавитрина на 21.09'!C:H,2,0))</f>
        <v>#N/A</v>
      </c>
      <c r="Q1232" s="27" t="e">
        <f>IF(ISNA(VLOOKUP(E:E,'Мегавитрина на 21.09'!C:H,3,0)), VLOOKUP(E:E,'Мегавитрина на 21.09'!D:H,2,0),VLOOKUP(E:E,'Мегавитрина на 21.09'!C:H,3,0))</f>
        <v>#N/A</v>
      </c>
      <c r="R1232" s="27" t="e">
        <f>IF(ISNA(VLOOKUP(E:E,'Мегавитрина на 21.09'!C:H,4,0)), VLOOKUP(E:E,'Мегавитрина на 21.09'!D:H,3,0),VLOOKUP(E:E,'Мегавитрина на 21.09'!C:H,4,0))</f>
        <v>#N/A</v>
      </c>
      <c r="S1232" t="e">
        <f>IF(ISNA(VLOOKUP(E:E,'Мегавитрина на 21.09'!C:H,5,0)), VLOOKUP(E:E,'Мегавитрина на 21.09'!D:H,4,0),VLOOKUP(E:E,'Мегавитрина на 21.09'!C:H,5,0))</f>
        <v>#N/A</v>
      </c>
      <c r="T1232" t="e">
        <f>IF(ISNA(VLOOKUP(E:E,'Мегавитрина на 21.09'!C:H,6,0)), VLOOKUP(E:E,'Мегавитрина на 21.09'!D:H,5,0),VLOOKUP(E:E,'Мегавитрина на 21.09'!C:H,6,0))</f>
        <v>#N/A</v>
      </c>
    </row>
    <row r="1233" spans="1:20" ht="20.100000000000001" hidden="1" customHeight="1">
      <c r="A1233">
        <v>3</v>
      </c>
      <c r="B1233">
        <v>1232</v>
      </c>
      <c r="C1233" t="s">
        <v>1683</v>
      </c>
      <c r="D1233" t="s">
        <v>550</v>
      </c>
      <c r="E1233" t="s">
        <v>1569</v>
      </c>
      <c r="F1233" t="s">
        <v>1683</v>
      </c>
      <c r="J1233" s="9" t="s">
        <v>264</v>
      </c>
      <c r="L1233" t="e">
        <f>VLOOKUP(F1233&amp;E1233,'Атрибут-ТОД2'!F:F,1,0)</f>
        <v>#N/A</v>
      </c>
      <c r="O1233" s="27" t="e">
        <f>IF(ISNA(VLOOKUP(E:E,'Мегавитрина на 21.09'!C:H,1,0)), VLOOKUP(E:E,'Мегавитрина на 21.09'!D:H,1,0),VLOOKUP(E:E,'Мегавитрина на 21.09'!C:H,1,0))</f>
        <v>#N/A</v>
      </c>
      <c r="P1233" s="27" t="e">
        <f>IF(ISNA(VLOOKUP(E:E,'Мегавитрина на 21.09'!C:H,2,0)), VLOOKUP(E:E,'Мегавитрина на 21.09'!D:H,1,0),VLOOKUP(E:E,'Мегавитрина на 21.09'!C:H,2,0))</f>
        <v>#N/A</v>
      </c>
      <c r="Q1233" s="27" t="e">
        <f>IF(ISNA(VLOOKUP(E:E,'Мегавитрина на 21.09'!C:H,3,0)), VLOOKUP(E:E,'Мегавитрина на 21.09'!D:H,2,0),VLOOKUP(E:E,'Мегавитрина на 21.09'!C:H,3,0))</f>
        <v>#N/A</v>
      </c>
      <c r="R1233" s="27" t="e">
        <f>IF(ISNA(VLOOKUP(E:E,'Мегавитрина на 21.09'!C:H,4,0)), VLOOKUP(E:E,'Мегавитрина на 21.09'!D:H,3,0),VLOOKUP(E:E,'Мегавитрина на 21.09'!C:H,4,0))</f>
        <v>#N/A</v>
      </c>
      <c r="S1233" t="e">
        <f>IF(ISNA(VLOOKUP(E:E,'Мегавитрина на 21.09'!C:H,5,0)), VLOOKUP(E:E,'Мегавитрина на 21.09'!D:H,4,0),VLOOKUP(E:E,'Мегавитрина на 21.09'!C:H,5,0))</f>
        <v>#N/A</v>
      </c>
      <c r="T1233" t="e">
        <f>IF(ISNA(VLOOKUP(E:E,'Мегавитрина на 21.09'!C:H,6,0)), VLOOKUP(E:E,'Мегавитрина на 21.09'!D:H,5,0),VLOOKUP(E:E,'Мегавитрина на 21.09'!C:H,6,0))</f>
        <v>#N/A</v>
      </c>
    </row>
    <row r="1234" spans="1:20" ht="20.100000000000001" hidden="1" customHeight="1">
      <c r="A1234">
        <v>3</v>
      </c>
      <c r="B1234">
        <v>1233</v>
      </c>
      <c r="C1234" t="s">
        <v>1683</v>
      </c>
      <c r="D1234" t="s">
        <v>550</v>
      </c>
      <c r="E1234" t="s">
        <v>1570</v>
      </c>
      <c r="F1234" t="s">
        <v>1683</v>
      </c>
      <c r="J1234" s="9" t="s">
        <v>264</v>
      </c>
      <c r="L1234" t="e">
        <f>VLOOKUP(F1234&amp;E1234,'Атрибут-ТОД2'!F:F,1,0)</f>
        <v>#N/A</v>
      </c>
      <c r="O1234" s="27" t="e">
        <f>IF(ISNA(VLOOKUP(E:E,'Мегавитрина на 21.09'!C:H,1,0)), VLOOKUP(E:E,'Мегавитрина на 21.09'!D:H,1,0),VLOOKUP(E:E,'Мегавитрина на 21.09'!C:H,1,0))</f>
        <v>#N/A</v>
      </c>
      <c r="P1234" s="27" t="e">
        <f>IF(ISNA(VLOOKUP(E:E,'Мегавитрина на 21.09'!C:H,2,0)), VLOOKUP(E:E,'Мегавитрина на 21.09'!D:H,1,0),VLOOKUP(E:E,'Мегавитрина на 21.09'!C:H,2,0))</f>
        <v>#N/A</v>
      </c>
      <c r="Q1234" s="27" t="e">
        <f>IF(ISNA(VLOOKUP(E:E,'Мегавитрина на 21.09'!C:H,3,0)), VLOOKUP(E:E,'Мегавитрина на 21.09'!D:H,2,0),VLOOKUP(E:E,'Мегавитрина на 21.09'!C:H,3,0))</f>
        <v>#N/A</v>
      </c>
      <c r="R1234" s="27" t="e">
        <f>IF(ISNA(VLOOKUP(E:E,'Мегавитрина на 21.09'!C:H,4,0)), VLOOKUP(E:E,'Мегавитрина на 21.09'!D:H,3,0),VLOOKUP(E:E,'Мегавитрина на 21.09'!C:H,4,0))</f>
        <v>#N/A</v>
      </c>
      <c r="S1234" t="e">
        <f>IF(ISNA(VLOOKUP(E:E,'Мегавитрина на 21.09'!C:H,5,0)), VLOOKUP(E:E,'Мегавитрина на 21.09'!D:H,4,0),VLOOKUP(E:E,'Мегавитрина на 21.09'!C:H,5,0))</f>
        <v>#N/A</v>
      </c>
      <c r="T1234" t="e">
        <f>IF(ISNA(VLOOKUP(E:E,'Мегавитрина на 21.09'!C:H,6,0)), VLOOKUP(E:E,'Мегавитрина на 21.09'!D:H,5,0),VLOOKUP(E:E,'Мегавитрина на 21.09'!C:H,6,0))</f>
        <v>#N/A</v>
      </c>
    </row>
    <row r="1235" spans="1:20" ht="20.100000000000001" hidden="1" customHeight="1">
      <c r="A1235">
        <v>3</v>
      </c>
      <c r="B1235">
        <v>1234</v>
      </c>
      <c r="C1235" t="s">
        <v>1683</v>
      </c>
      <c r="D1235" t="s">
        <v>550</v>
      </c>
      <c r="E1235" t="s">
        <v>1571</v>
      </c>
      <c r="F1235" t="s">
        <v>1683</v>
      </c>
      <c r="J1235" s="9" t="s">
        <v>264</v>
      </c>
      <c r="L1235" t="e">
        <f>VLOOKUP(F1235&amp;E1235,'Атрибут-ТОД2'!F:F,1,0)</f>
        <v>#N/A</v>
      </c>
      <c r="O1235" s="27" t="e">
        <f>IF(ISNA(VLOOKUP(E:E,'Мегавитрина на 21.09'!C:H,1,0)), VLOOKUP(E:E,'Мегавитрина на 21.09'!D:H,1,0),VLOOKUP(E:E,'Мегавитрина на 21.09'!C:H,1,0))</f>
        <v>#N/A</v>
      </c>
      <c r="P1235" s="27" t="e">
        <f>IF(ISNA(VLOOKUP(E:E,'Мегавитрина на 21.09'!C:H,2,0)), VLOOKUP(E:E,'Мегавитрина на 21.09'!D:H,1,0),VLOOKUP(E:E,'Мегавитрина на 21.09'!C:H,2,0))</f>
        <v>#N/A</v>
      </c>
      <c r="Q1235" s="27" t="e">
        <f>IF(ISNA(VLOOKUP(E:E,'Мегавитрина на 21.09'!C:H,3,0)), VLOOKUP(E:E,'Мегавитрина на 21.09'!D:H,2,0),VLOOKUP(E:E,'Мегавитрина на 21.09'!C:H,3,0))</f>
        <v>#N/A</v>
      </c>
      <c r="R1235" s="27" t="e">
        <f>IF(ISNA(VLOOKUP(E:E,'Мегавитрина на 21.09'!C:H,4,0)), VLOOKUP(E:E,'Мегавитрина на 21.09'!D:H,3,0),VLOOKUP(E:E,'Мегавитрина на 21.09'!C:H,4,0))</f>
        <v>#N/A</v>
      </c>
      <c r="S1235" t="e">
        <f>IF(ISNA(VLOOKUP(E:E,'Мегавитрина на 21.09'!C:H,5,0)), VLOOKUP(E:E,'Мегавитрина на 21.09'!D:H,4,0),VLOOKUP(E:E,'Мегавитрина на 21.09'!C:H,5,0))</f>
        <v>#N/A</v>
      </c>
      <c r="T1235" t="e">
        <f>IF(ISNA(VLOOKUP(E:E,'Мегавитрина на 21.09'!C:H,6,0)), VLOOKUP(E:E,'Мегавитрина на 21.09'!D:H,5,0),VLOOKUP(E:E,'Мегавитрина на 21.09'!C:H,6,0))</f>
        <v>#N/A</v>
      </c>
    </row>
    <row r="1236" spans="1:20" ht="20.100000000000001" hidden="1" customHeight="1">
      <c r="A1236">
        <v>3</v>
      </c>
      <c r="B1236">
        <v>1235</v>
      </c>
      <c r="C1236" t="s">
        <v>1683</v>
      </c>
      <c r="D1236" t="s">
        <v>550</v>
      </c>
      <c r="E1236" t="s">
        <v>1572</v>
      </c>
      <c r="F1236" t="s">
        <v>1683</v>
      </c>
      <c r="J1236" s="9" t="s">
        <v>264</v>
      </c>
      <c r="L1236" t="e">
        <f>VLOOKUP(F1236&amp;E1236,'Атрибут-ТОД2'!F:F,1,0)</f>
        <v>#N/A</v>
      </c>
      <c r="O1236" s="27" t="e">
        <f>IF(ISNA(VLOOKUP(E:E,'Мегавитрина на 21.09'!C:H,1,0)), VLOOKUP(E:E,'Мегавитрина на 21.09'!D:H,1,0),VLOOKUP(E:E,'Мегавитрина на 21.09'!C:H,1,0))</f>
        <v>#N/A</v>
      </c>
      <c r="P1236" s="27" t="e">
        <f>IF(ISNA(VLOOKUP(E:E,'Мегавитрина на 21.09'!C:H,2,0)), VLOOKUP(E:E,'Мегавитрина на 21.09'!D:H,1,0),VLOOKUP(E:E,'Мегавитрина на 21.09'!C:H,2,0))</f>
        <v>#N/A</v>
      </c>
      <c r="Q1236" s="27" t="e">
        <f>IF(ISNA(VLOOKUP(E:E,'Мегавитрина на 21.09'!C:H,3,0)), VLOOKUP(E:E,'Мегавитрина на 21.09'!D:H,2,0),VLOOKUP(E:E,'Мегавитрина на 21.09'!C:H,3,0))</f>
        <v>#N/A</v>
      </c>
      <c r="R1236" s="27" t="e">
        <f>IF(ISNA(VLOOKUP(E:E,'Мегавитрина на 21.09'!C:H,4,0)), VLOOKUP(E:E,'Мегавитрина на 21.09'!D:H,3,0),VLOOKUP(E:E,'Мегавитрина на 21.09'!C:H,4,0))</f>
        <v>#N/A</v>
      </c>
      <c r="S1236" t="e">
        <f>IF(ISNA(VLOOKUP(E:E,'Мегавитрина на 21.09'!C:H,5,0)), VLOOKUP(E:E,'Мегавитрина на 21.09'!D:H,4,0),VLOOKUP(E:E,'Мегавитрина на 21.09'!C:H,5,0))</f>
        <v>#N/A</v>
      </c>
      <c r="T1236" t="e">
        <f>IF(ISNA(VLOOKUP(E:E,'Мегавитрина на 21.09'!C:H,6,0)), VLOOKUP(E:E,'Мегавитрина на 21.09'!D:H,5,0),VLOOKUP(E:E,'Мегавитрина на 21.09'!C:H,6,0))</f>
        <v>#N/A</v>
      </c>
    </row>
    <row r="1237" spans="1:20" ht="20.100000000000001" hidden="1" customHeight="1">
      <c r="A1237">
        <v>3</v>
      </c>
      <c r="B1237">
        <v>1236</v>
      </c>
      <c r="C1237" t="s">
        <v>1683</v>
      </c>
      <c r="D1237" t="s">
        <v>550</v>
      </c>
      <c r="E1237" t="s">
        <v>1573</v>
      </c>
      <c r="F1237" t="s">
        <v>1683</v>
      </c>
      <c r="J1237" s="9" t="s">
        <v>264</v>
      </c>
      <c r="L1237" t="e">
        <f>VLOOKUP(F1237&amp;E1237,'Атрибут-ТОД2'!F:F,1,0)</f>
        <v>#N/A</v>
      </c>
      <c r="O1237" s="27" t="e">
        <f>IF(ISNA(VLOOKUP(E:E,'Мегавитрина на 21.09'!C:H,1,0)), VLOOKUP(E:E,'Мегавитрина на 21.09'!D:H,1,0),VLOOKUP(E:E,'Мегавитрина на 21.09'!C:H,1,0))</f>
        <v>#N/A</v>
      </c>
      <c r="P1237" s="27" t="e">
        <f>IF(ISNA(VLOOKUP(E:E,'Мегавитрина на 21.09'!C:H,2,0)), VLOOKUP(E:E,'Мегавитрина на 21.09'!D:H,1,0),VLOOKUP(E:E,'Мегавитрина на 21.09'!C:H,2,0))</f>
        <v>#N/A</v>
      </c>
      <c r="Q1237" s="27" t="e">
        <f>IF(ISNA(VLOOKUP(E:E,'Мегавитрина на 21.09'!C:H,3,0)), VLOOKUP(E:E,'Мегавитрина на 21.09'!D:H,2,0),VLOOKUP(E:E,'Мегавитрина на 21.09'!C:H,3,0))</f>
        <v>#N/A</v>
      </c>
      <c r="R1237" s="27" t="e">
        <f>IF(ISNA(VLOOKUP(E:E,'Мегавитрина на 21.09'!C:H,4,0)), VLOOKUP(E:E,'Мегавитрина на 21.09'!D:H,3,0),VLOOKUP(E:E,'Мегавитрина на 21.09'!C:H,4,0))</f>
        <v>#N/A</v>
      </c>
      <c r="S1237" t="e">
        <f>IF(ISNA(VLOOKUP(E:E,'Мегавитрина на 21.09'!C:H,5,0)), VLOOKUP(E:E,'Мегавитрина на 21.09'!D:H,4,0),VLOOKUP(E:E,'Мегавитрина на 21.09'!C:H,5,0))</f>
        <v>#N/A</v>
      </c>
      <c r="T1237" t="e">
        <f>IF(ISNA(VLOOKUP(E:E,'Мегавитрина на 21.09'!C:H,6,0)), VLOOKUP(E:E,'Мегавитрина на 21.09'!D:H,5,0),VLOOKUP(E:E,'Мегавитрина на 21.09'!C:H,6,0))</f>
        <v>#N/A</v>
      </c>
    </row>
    <row r="1238" spans="1:20" ht="20.100000000000001" hidden="1" customHeight="1">
      <c r="A1238">
        <v>3</v>
      </c>
      <c r="B1238">
        <v>1237</v>
      </c>
      <c r="C1238" t="s">
        <v>1683</v>
      </c>
      <c r="D1238" t="s">
        <v>550</v>
      </c>
      <c r="E1238" t="s">
        <v>1574</v>
      </c>
      <c r="F1238" t="s">
        <v>1683</v>
      </c>
      <c r="J1238" s="9" t="s">
        <v>264</v>
      </c>
      <c r="L1238" t="e">
        <f>VLOOKUP(F1238&amp;E1238,'Атрибут-ТОД2'!F:F,1,0)</f>
        <v>#N/A</v>
      </c>
      <c r="O1238" s="27" t="e">
        <f>IF(ISNA(VLOOKUP(E:E,'Мегавитрина на 21.09'!C:H,1,0)), VLOOKUP(E:E,'Мегавитрина на 21.09'!D:H,1,0),VLOOKUP(E:E,'Мегавитрина на 21.09'!C:H,1,0))</f>
        <v>#N/A</v>
      </c>
      <c r="P1238" s="27" t="e">
        <f>IF(ISNA(VLOOKUP(E:E,'Мегавитрина на 21.09'!C:H,2,0)), VLOOKUP(E:E,'Мегавитрина на 21.09'!D:H,1,0),VLOOKUP(E:E,'Мегавитрина на 21.09'!C:H,2,0))</f>
        <v>#N/A</v>
      </c>
      <c r="Q1238" s="27" t="e">
        <f>IF(ISNA(VLOOKUP(E:E,'Мегавитрина на 21.09'!C:H,3,0)), VLOOKUP(E:E,'Мегавитрина на 21.09'!D:H,2,0),VLOOKUP(E:E,'Мегавитрина на 21.09'!C:H,3,0))</f>
        <v>#N/A</v>
      </c>
      <c r="R1238" s="27" t="e">
        <f>IF(ISNA(VLOOKUP(E:E,'Мегавитрина на 21.09'!C:H,4,0)), VLOOKUP(E:E,'Мегавитрина на 21.09'!D:H,3,0),VLOOKUP(E:E,'Мегавитрина на 21.09'!C:H,4,0))</f>
        <v>#N/A</v>
      </c>
      <c r="S1238" t="e">
        <f>IF(ISNA(VLOOKUP(E:E,'Мегавитрина на 21.09'!C:H,5,0)), VLOOKUP(E:E,'Мегавитрина на 21.09'!D:H,4,0),VLOOKUP(E:E,'Мегавитрина на 21.09'!C:H,5,0))</f>
        <v>#N/A</v>
      </c>
      <c r="T1238" t="e">
        <f>IF(ISNA(VLOOKUP(E:E,'Мегавитрина на 21.09'!C:H,6,0)), VLOOKUP(E:E,'Мегавитрина на 21.09'!D:H,5,0),VLOOKUP(E:E,'Мегавитрина на 21.09'!C:H,6,0))</f>
        <v>#N/A</v>
      </c>
    </row>
    <row r="1239" spans="1:20" ht="20.100000000000001" hidden="1" customHeight="1">
      <c r="A1239">
        <v>3</v>
      </c>
      <c r="B1239">
        <v>1238</v>
      </c>
      <c r="C1239" t="s">
        <v>1683</v>
      </c>
      <c r="D1239" t="s">
        <v>550</v>
      </c>
      <c r="E1239" t="s">
        <v>1575</v>
      </c>
      <c r="F1239" t="s">
        <v>1683</v>
      </c>
      <c r="J1239" s="9" t="s">
        <v>264</v>
      </c>
      <c r="L1239" t="e">
        <f>VLOOKUP(F1239&amp;E1239,'Атрибут-ТОД2'!F:F,1,0)</f>
        <v>#N/A</v>
      </c>
      <c r="O1239" s="27" t="e">
        <f>IF(ISNA(VLOOKUP(E:E,'Мегавитрина на 21.09'!C:H,1,0)), VLOOKUP(E:E,'Мегавитрина на 21.09'!D:H,1,0),VLOOKUP(E:E,'Мегавитрина на 21.09'!C:H,1,0))</f>
        <v>#N/A</v>
      </c>
      <c r="P1239" s="27" t="e">
        <f>IF(ISNA(VLOOKUP(E:E,'Мегавитрина на 21.09'!C:H,2,0)), VLOOKUP(E:E,'Мегавитрина на 21.09'!D:H,1,0),VLOOKUP(E:E,'Мегавитрина на 21.09'!C:H,2,0))</f>
        <v>#N/A</v>
      </c>
      <c r="Q1239" s="27" t="e">
        <f>IF(ISNA(VLOOKUP(E:E,'Мегавитрина на 21.09'!C:H,3,0)), VLOOKUP(E:E,'Мегавитрина на 21.09'!D:H,2,0),VLOOKUP(E:E,'Мегавитрина на 21.09'!C:H,3,0))</f>
        <v>#N/A</v>
      </c>
      <c r="R1239" s="27" t="e">
        <f>IF(ISNA(VLOOKUP(E:E,'Мегавитрина на 21.09'!C:H,4,0)), VLOOKUP(E:E,'Мегавитрина на 21.09'!D:H,3,0),VLOOKUP(E:E,'Мегавитрина на 21.09'!C:H,4,0))</f>
        <v>#N/A</v>
      </c>
      <c r="S1239" t="e">
        <f>IF(ISNA(VLOOKUP(E:E,'Мегавитрина на 21.09'!C:H,5,0)), VLOOKUP(E:E,'Мегавитрина на 21.09'!D:H,4,0),VLOOKUP(E:E,'Мегавитрина на 21.09'!C:H,5,0))</f>
        <v>#N/A</v>
      </c>
      <c r="T1239" t="e">
        <f>IF(ISNA(VLOOKUP(E:E,'Мегавитрина на 21.09'!C:H,6,0)), VLOOKUP(E:E,'Мегавитрина на 21.09'!D:H,5,0),VLOOKUP(E:E,'Мегавитрина на 21.09'!C:H,6,0))</f>
        <v>#N/A</v>
      </c>
    </row>
    <row r="1240" spans="1:20" ht="20.100000000000001" hidden="1" customHeight="1">
      <c r="A1240">
        <v>3</v>
      </c>
      <c r="B1240">
        <v>1239</v>
      </c>
      <c r="C1240" t="s">
        <v>1683</v>
      </c>
      <c r="D1240" t="s">
        <v>550</v>
      </c>
      <c r="E1240" t="s">
        <v>1576</v>
      </c>
      <c r="F1240" t="s">
        <v>1683</v>
      </c>
      <c r="J1240" s="9" t="s">
        <v>264</v>
      </c>
      <c r="L1240" t="e">
        <f>VLOOKUP(F1240&amp;E1240,'Атрибут-ТОД2'!F:F,1,0)</f>
        <v>#N/A</v>
      </c>
      <c r="O1240" s="27" t="e">
        <f>IF(ISNA(VLOOKUP(E:E,'Мегавитрина на 21.09'!C:H,1,0)), VLOOKUP(E:E,'Мегавитрина на 21.09'!D:H,1,0),VLOOKUP(E:E,'Мегавитрина на 21.09'!C:H,1,0))</f>
        <v>#N/A</v>
      </c>
      <c r="P1240" s="27" t="e">
        <f>IF(ISNA(VLOOKUP(E:E,'Мегавитрина на 21.09'!C:H,2,0)), VLOOKUP(E:E,'Мегавитрина на 21.09'!D:H,1,0),VLOOKUP(E:E,'Мегавитрина на 21.09'!C:H,2,0))</f>
        <v>#N/A</v>
      </c>
      <c r="Q1240" s="27" t="e">
        <f>IF(ISNA(VLOOKUP(E:E,'Мегавитрина на 21.09'!C:H,3,0)), VLOOKUP(E:E,'Мегавитрина на 21.09'!D:H,2,0),VLOOKUP(E:E,'Мегавитрина на 21.09'!C:H,3,0))</f>
        <v>#N/A</v>
      </c>
      <c r="R1240" s="27" t="e">
        <f>IF(ISNA(VLOOKUP(E:E,'Мегавитрина на 21.09'!C:H,4,0)), VLOOKUP(E:E,'Мегавитрина на 21.09'!D:H,3,0),VLOOKUP(E:E,'Мегавитрина на 21.09'!C:H,4,0))</f>
        <v>#N/A</v>
      </c>
      <c r="S1240" t="e">
        <f>IF(ISNA(VLOOKUP(E:E,'Мегавитрина на 21.09'!C:H,5,0)), VLOOKUP(E:E,'Мегавитрина на 21.09'!D:H,4,0),VLOOKUP(E:E,'Мегавитрина на 21.09'!C:H,5,0))</f>
        <v>#N/A</v>
      </c>
      <c r="T1240" t="e">
        <f>IF(ISNA(VLOOKUP(E:E,'Мегавитрина на 21.09'!C:H,6,0)), VLOOKUP(E:E,'Мегавитрина на 21.09'!D:H,5,0),VLOOKUP(E:E,'Мегавитрина на 21.09'!C:H,6,0))</f>
        <v>#N/A</v>
      </c>
    </row>
    <row r="1241" spans="1:20" ht="20.100000000000001" hidden="1" customHeight="1">
      <c r="A1241">
        <v>3</v>
      </c>
      <c r="B1241">
        <v>1240</v>
      </c>
      <c r="C1241" t="s">
        <v>1683</v>
      </c>
      <c r="D1241" t="s">
        <v>550</v>
      </c>
      <c r="E1241" t="s">
        <v>1577</v>
      </c>
      <c r="F1241" t="s">
        <v>1683</v>
      </c>
      <c r="J1241" s="9" t="s">
        <v>264</v>
      </c>
      <c r="L1241" t="e">
        <f>VLOOKUP(F1241&amp;E1241,'Атрибут-ТОД2'!F:F,1,0)</f>
        <v>#N/A</v>
      </c>
      <c r="O1241" s="27" t="e">
        <f>IF(ISNA(VLOOKUP(E:E,'Мегавитрина на 21.09'!C:H,1,0)), VLOOKUP(E:E,'Мегавитрина на 21.09'!D:H,1,0),VLOOKUP(E:E,'Мегавитрина на 21.09'!C:H,1,0))</f>
        <v>#N/A</v>
      </c>
      <c r="P1241" s="27" t="e">
        <f>IF(ISNA(VLOOKUP(E:E,'Мегавитрина на 21.09'!C:H,2,0)), VLOOKUP(E:E,'Мегавитрина на 21.09'!D:H,1,0),VLOOKUP(E:E,'Мегавитрина на 21.09'!C:H,2,0))</f>
        <v>#N/A</v>
      </c>
      <c r="Q1241" s="27" t="e">
        <f>IF(ISNA(VLOOKUP(E:E,'Мегавитрина на 21.09'!C:H,3,0)), VLOOKUP(E:E,'Мегавитрина на 21.09'!D:H,2,0),VLOOKUP(E:E,'Мегавитрина на 21.09'!C:H,3,0))</f>
        <v>#N/A</v>
      </c>
      <c r="R1241" s="27" t="e">
        <f>IF(ISNA(VLOOKUP(E:E,'Мегавитрина на 21.09'!C:H,4,0)), VLOOKUP(E:E,'Мегавитрина на 21.09'!D:H,3,0),VLOOKUP(E:E,'Мегавитрина на 21.09'!C:H,4,0))</f>
        <v>#N/A</v>
      </c>
      <c r="S1241" t="e">
        <f>IF(ISNA(VLOOKUP(E:E,'Мегавитрина на 21.09'!C:H,5,0)), VLOOKUP(E:E,'Мегавитрина на 21.09'!D:H,4,0),VLOOKUP(E:E,'Мегавитрина на 21.09'!C:H,5,0))</f>
        <v>#N/A</v>
      </c>
      <c r="T1241" t="e">
        <f>IF(ISNA(VLOOKUP(E:E,'Мегавитрина на 21.09'!C:H,6,0)), VLOOKUP(E:E,'Мегавитрина на 21.09'!D:H,5,0),VLOOKUP(E:E,'Мегавитрина на 21.09'!C:H,6,0))</f>
        <v>#N/A</v>
      </c>
    </row>
    <row r="1242" spans="1:20" ht="20.100000000000001" hidden="1" customHeight="1">
      <c r="A1242">
        <v>3</v>
      </c>
      <c r="B1242">
        <v>1241</v>
      </c>
      <c r="C1242" t="s">
        <v>1683</v>
      </c>
      <c r="D1242" t="s">
        <v>550</v>
      </c>
      <c r="E1242" t="s">
        <v>1578</v>
      </c>
      <c r="F1242" t="s">
        <v>1683</v>
      </c>
      <c r="J1242" s="9" t="s">
        <v>264</v>
      </c>
      <c r="L1242" t="e">
        <f>VLOOKUP(F1242&amp;E1242,'Атрибут-ТОД2'!F:F,1,0)</f>
        <v>#N/A</v>
      </c>
      <c r="O1242" s="27" t="e">
        <f>IF(ISNA(VLOOKUP(E:E,'Мегавитрина на 21.09'!C:H,1,0)), VLOOKUP(E:E,'Мегавитрина на 21.09'!D:H,1,0),VLOOKUP(E:E,'Мегавитрина на 21.09'!C:H,1,0))</f>
        <v>#N/A</v>
      </c>
      <c r="P1242" s="27" t="e">
        <f>IF(ISNA(VLOOKUP(E:E,'Мегавитрина на 21.09'!C:H,2,0)), VLOOKUP(E:E,'Мегавитрина на 21.09'!D:H,1,0),VLOOKUP(E:E,'Мегавитрина на 21.09'!C:H,2,0))</f>
        <v>#N/A</v>
      </c>
      <c r="Q1242" s="27" t="e">
        <f>IF(ISNA(VLOOKUP(E:E,'Мегавитрина на 21.09'!C:H,3,0)), VLOOKUP(E:E,'Мегавитрина на 21.09'!D:H,2,0),VLOOKUP(E:E,'Мегавитрина на 21.09'!C:H,3,0))</f>
        <v>#N/A</v>
      </c>
      <c r="R1242" s="27" t="e">
        <f>IF(ISNA(VLOOKUP(E:E,'Мегавитрина на 21.09'!C:H,4,0)), VLOOKUP(E:E,'Мегавитрина на 21.09'!D:H,3,0),VLOOKUP(E:E,'Мегавитрина на 21.09'!C:H,4,0))</f>
        <v>#N/A</v>
      </c>
      <c r="S1242" t="e">
        <f>IF(ISNA(VLOOKUP(E:E,'Мегавитрина на 21.09'!C:H,5,0)), VLOOKUP(E:E,'Мегавитрина на 21.09'!D:H,4,0),VLOOKUP(E:E,'Мегавитрина на 21.09'!C:H,5,0))</f>
        <v>#N/A</v>
      </c>
      <c r="T1242" t="e">
        <f>IF(ISNA(VLOOKUP(E:E,'Мегавитрина на 21.09'!C:H,6,0)), VLOOKUP(E:E,'Мегавитрина на 21.09'!D:H,5,0),VLOOKUP(E:E,'Мегавитрина на 21.09'!C:H,6,0))</f>
        <v>#N/A</v>
      </c>
    </row>
    <row r="1243" spans="1:20" ht="20.100000000000001" hidden="1" customHeight="1">
      <c r="A1243">
        <v>3</v>
      </c>
      <c r="B1243">
        <v>1242</v>
      </c>
      <c r="C1243" t="s">
        <v>1683</v>
      </c>
      <c r="D1243" t="s">
        <v>550</v>
      </c>
      <c r="E1243" t="s">
        <v>1579</v>
      </c>
      <c r="F1243" t="s">
        <v>1683</v>
      </c>
      <c r="J1243" s="9" t="s">
        <v>264</v>
      </c>
      <c r="L1243" t="e">
        <f>VLOOKUP(F1243&amp;E1243,'Атрибут-ТОД2'!F:F,1,0)</f>
        <v>#N/A</v>
      </c>
      <c r="O1243" s="27" t="e">
        <f>IF(ISNA(VLOOKUP(E:E,'Мегавитрина на 21.09'!C:H,1,0)), VLOOKUP(E:E,'Мегавитрина на 21.09'!D:H,1,0),VLOOKUP(E:E,'Мегавитрина на 21.09'!C:H,1,0))</f>
        <v>#N/A</v>
      </c>
      <c r="P1243" s="27" t="e">
        <f>IF(ISNA(VLOOKUP(E:E,'Мегавитрина на 21.09'!C:H,2,0)), VLOOKUP(E:E,'Мегавитрина на 21.09'!D:H,1,0),VLOOKUP(E:E,'Мегавитрина на 21.09'!C:H,2,0))</f>
        <v>#N/A</v>
      </c>
      <c r="Q1243" s="27" t="e">
        <f>IF(ISNA(VLOOKUP(E:E,'Мегавитрина на 21.09'!C:H,3,0)), VLOOKUP(E:E,'Мегавитрина на 21.09'!D:H,2,0),VLOOKUP(E:E,'Мегавитрина на 21.09'!C:H,3,0))</f>
        <v>#N/A</v>
      </c>
      <c r="R1243" s="27" t="e">
        <f>IF(ISNA(VLOOKUP(E:E,'Мегавитрина на 21.09'!C:H,4,0)), VLOOKUP(E:E,'Мегавитрина на 21.09'!D:H,3,0),VLOOKUP(E:E,'Мегавитрина на 21.09'!C:H,4,0))</f>
        <v>#N/A</v>
      </c>
      <c r="S1243" t="e">
        <f>IF(ISNA(VLOOKUP(E:E,'Мегавитрина на 21.09'!C:H,5,0)), VLOOKUP(E:E,'Мегавитрина на 21.09'!D:H,4,0),VLOOKUP(E:E,'Мегавитрина на 21.09'!C:H,5,0))</f>
        <v>#N/A</v>
      </c>
      <c r="T1243" t="e">
        <f>IF(ISNA(VLOOKUP(E:E,'Мегавитрина на 21.09'!C:H,6,0)), VLOOKUP(E:E,'Мегавитрина на 21.09'!D:H,5,0),VLOOKUP(E:E,'Мегавитрина на 21.09'!C:H,6,0))</f>
        <v>#N/A</v>
      </c>
    </row>
    <row r="1244" spans="1:20" ht="20.100000000000001" hidden="1" customHeight="1">
      <c r="A1244">
        <v>3</v>
      </c>
      <c r="B1244">
        <v>1243</v>
      </c>
      <c r="C1244" t="s">
        <v>1683</v>
      </c>
      <c r="D1244" t="s">
        <v>550</v>
      </c>
      <c r="E1244" t="s">
        <v>1580</v>
      </c>
      <c r="F1244" t="s">
        <v>1683</v>
      </c>
      <c r="J1244" s="9" t="s">
        <v>264</v>
      </c>
      <c r="L1244" t="e">
        <f>VLOOKUP(F1244&amp;E1244,'Атрибут-ТОД2'!F:F,1,0)</f>
        <v>#N/A</v>
      </c>
      <c r="O1244" s="27" t="e">
        <f>IF(ISNA(VLOOKUP(E:E,'Мегавитрина на 21.09'!C:H,1,0)), VLOOKUP(E:E,'Мегавитрина на 21.09'!D:H,1,0),VLOOKUP(E:E,'Мегавитрина на 21.09'!C:H,1,0))</f>
        <v>#N/A</v>
      </c>
      <c r="P1244" s="27" t="e">
        <f>IF(ISNA(VLOOKUP(E:E,'Мегавитрина на 21.09'!C:H,2,0)), VLOOKUP(E:E,'Мегавитрина на 21.09'!D:H,1,0),VLOOKUP(E:E,'Мегавитрина на 21.09'!C:H,2,0))</f>
        <v>#N/A</v>
      </c>
      <c r="Q1244" s="27" t="e">
        <f>IF(ISNA(VLOOKUP(E:E,'Мегавитрина на 21.09'!C:H,3,0)), VLOOKUP(E:E,'Мегавитрина на 21.09'!D:H,2,0),VLOOKUP(E:E,'Мегавитрина на 21.09'!C:H,3,0))</f>
        <v>#N/A</v>
      </c>
      <c r="R1244" s="27" t="e">
        <f>IF(ISNA(VLOOKUP(E:E,'Мегавитрина на 21.09'!C:H,4,0)), VLOOKUP(E:E,'Мегавитрина на 21.09'!D:H,3,0),VLOOKUP(E:E,'Мегавитрина на 21.09'!C:H,4,0))</f>
        <v>#N/A</v>
      </c>
      <c r="S1244" t="e">
        <f>IF(ISNA(VLOOKUP(E:E,'Мегавитрина на 21.09'!C:H,5,0)), VLOOKUP(E:E,'Мегавитрина на 21.09'!D:H,4,0),VLOOKUP(E:E,'Мегавитрина на 21.09'!C:H,5,0))</f>
        <v>#N/A</v>
      </c>
      <c r="T1244" t="e">
        <f>IF(ISNA(VLOOKUP(E:E,'Мегавитрина на 21.09'!C:H,6,0)), VLOOKUP(E:E,'Мегавитрина на 21.09'!D:H,5,0),VLOOKUP(E:E,'Мегавитрина на 21.09'!C:H,6,0))</f>
        <v>#N/A</v>
      </c>
    </row>
    <row r="1245" spans="1:20" ht="20.100000000000001" hidden="1" customHeight="1">
      <c r="A1245">
        <v>3</v>
      </c>
      <c r="B1245">
        <v>1244</v>
      </c>
      <c r="C1245" t="s">
        <v>1683</v>
      </c>
      <c r="D1245" t="s">
        <v>550</v>
      </c>
      <c r="E1245" t="s">
        <v>1581</v>
      </c>
      <c r="F1245" t="s">
        <v>1683</v>
      </c>
      <c r="J1245" s="9" t="s">
        <v>264</v>
      </c>
      <c r="L1245" t="e">
        <f>VLOOKUP(F1245&amp;E1245,'Атрибут-ТОД2'!F:F,1,0)</f>
        <v>#N/A</v>
      </c>
      <c r="O1245" s="27" t="e">
        <f>IF(ISNA(VLOOKUP(E:E,'Мегавитрина на 21.09'!C:H,1,0)), VLOOKUP(E:E,'Мегавитрина на 21.09'!D:H,1,0),VLOOKUP(E:E,'Мегавитрина на 21.09'!C:H,1,0))</f>
        <v>#N/A</v>
      </c>
      <c r="P1245" s="27" t="e">
        <f>IF(ISNA(VLOOKUP(E:E,'Мегавитрина на 21.09'!C:H,2,0)), VLOOKUP(E:E,'Мегавитрина на 21.09'!D:H,1,0),VLOOKUP(E:E,'Мегавитрина на 21.09'!C:H,2,0))</f>
        <v>#N/A</v>
      </c>
      <c r="Q1245" s="27" t="e">
        <f>IF(ISNA(VLOOKUP(E:E,'Мегавитрина на 21.09'!C:H,3,0)), VLOOKUP(E:E,'Мегавитрина на 21.09'!D:H,2,0),VLOOKUP(E:E,'Мегавитрина на 21.09'!C:H,3,0))</f>
        <v>#N/A</v>
      </c>
      <c r="R1245" s="27" t="e">
        <f>IF(ISNA(VLOOKUP(E:E,'Мегавитрина на 21.09'!C:H,4,0)), VLOOKUP(E:E,'Мегавитрина на 21.09'!D:H,3,0),VLOOKUP(E:E,'Мегавитрина на 21.09'!C:H,4,0))</f>
        <v>#N/A</v>
      </c>
      <c r="S1245" t="e">
        <f>IF(ISNA(VLOOKUP(E:E,'Мегавитрина на 21.09'!C:H,5,0)), VLOOKUP(E:E,'Мегавитрина на 21.09'!D:H,4,0),VLOOKUP(E:E,'Мегавитрина на 21.09'!C:H,5,0))</f>
        <v>#N/A</v>
      </c>
      <c r="T1245" t="e">
        <f>IF(ISNA(VLOOKUP(E:E,'Мегавитрина на 21.09'!C:H,6,0)), VLOOKUP(E:E,'Мегавитрина на 21.09'!D:H,5,0),VLOOKUP(E:E,'Мегавитрина на 21.09'!C:H,6,0))</f>
        <v>#N/A</v>
      </c>
    </row>
    <row r="1246" spans="1:20" ht="20.100000000000001" hidden="1" customHeight="1">
      <c r="A1246">
        <v>3</v>
      </c>
      <c r="B1246">
        <v>1245</v>
      </c>
      <c r="C1246" t="s">
        <v>1683</v>
      </c>
      <c r="D1246" t="s">
        <v>550</v>
      </c>
      <c r="E1246" t="s">
        <v>1582</v>
      </c>
      <c r="F1246" t="s">
        <v>1683</v>
      </c>
      <c r="J1246" s="9" t="s">
        <v>264</v>
      </c>
      <c r="L1246" t="e">
        <f>VLOOKUP(F1246&amp;E1246,'Атрибут-ТОД2'!F:F,1,0)</f>
        <v>#N/A</v>
      </c>
      <c r="O1246" s="27" t="e">
        <f>IF(ISNA(VLOOKUP(E:E,'Мегавитрина на 21.09'!C:H,1,0)), VLOOKUP(E:E,'Мегавитрина на 21.09'!D:H,1,0),VLOOKUP(E:E,'Мегавитрина на 21.09'!C:H,1,0))</f>
        <v>#N/A</v>
      </c>
      <c r="P1246" s="27" t="e">
        <f>IF(ISNA(VLOOKUP(E:E,'Мегавитрина на 21.09'!C:H,2,0)), VLOOKUP(E:E,'Мегавитрина на 21.09'!D:H,1,0),VLOOKUP(E:E,'Мегавитрина на 21.09'!C:H,2,0))</f>
        <v>#N/A</v>
      </c>
      <c r="Q1246" s="27" t="e">
        <f>IF(ISNA(VLOOKUP(E:E,'Мегавитрина на 21.09'!C:H,3,0)), VLOOKUP(E:E,'Мегавитрина на 21.09'!D:H,2,0),VLOOKUP(E:E,'Мегавитрина на 21.09'!C:H,3,0))</f>
        <v>#N/A</v>
      </c>
      <c r="R1246" s="27" t="e">
        <f>IF(ISNA(VLOOKUP(E:E,'Мегавитрина на 21.09'!C:H,4,0)), VLOOKUP(E:E,'Мегавитрина на 21.09'!D:H,3,0),VLOOKUP(E:E,'Мегавитрина на 21.09'!C:H,4,0))</f>
        <v>#N/A</v>
      </c>
      <c r="S1246" t="e">
        <f>IF(ISNA(VLOOKUP(E:E,'Мегавитрина на 21.09'!C:H,5,0)), VLOOKUP(E:E,'Мегавитрина на 21.09'!D:H,4,0),VLOOKUP(E:E,'Мегавитрина на 21.09'!C:H,5,0))</f>
        <v>#N/A</v>
      </c>
      <c r="T1246" t="e">
        <f>IF(ISNA(VLOOKUP(E:E,'Мегавитрина на 21.09'!C:H,6,0)), VLOOKUP(E:E,'Мегавитрина на 21.09'!D:H,5,0),VLOOKUP(E:E,'Мегавитрина на 21.09'!C:H,6,0))</f>
        <v>#N/A</v>
      </c>
    </row>
    <row r="1247" spans="1:20" ht="20.100000000000001" hidden="1" customHeight="1">
      <c r="A1247">
        <v>3</v>
      </c>
      <c r="B1247">
        <v>1246</v>
      </c>
      <c r="C1247" t="s">
        <v>1683</v>
      </c>
      <c r="D1247" t="s">
        <v>550</v>
      </c>
      <c r="E1247" t="s">
        <v>1583</v>
      </c>
      <c r="F1247" t="s">
        <v>1683</v>
      </c>
      <c r="J1247" s="9" t="s">
        <v>264</v>
      </c>
      <c r="L1247" t="e">
        <f>VLOOKUP(F1247&amp;E1247,'Атрибут-ТОД2'!F:F,1,0)</f>
        <v>#N/A</v>
      </c>
      <c r="O1247" s="27" t="e">
        <f>IF(ISNA(VLOOKUP(E:E,'Мегавитрина на 21.09'!C:H,1,0)), VLOOKUP(E:E,'Мегавитрина на 21.09'!D:H,1,0),VLOOKUP(E:E,'Мегавитрина на 21.09'!C:H,1,0))</f>
        <v>#N/A</v>
      </c>
      <c r="P1247" s="27" t="e">
        <f>IF(ISNA(VLOOKUP(E:E,'Мегавитрина на 21.09'!C:H,2,0)), VLOOKUP(E:E,'Мегавитрина на 21.09'!D:H,1,0),VLOOKUP(E:E,'Мегавитрина на 21.09'!C:H,2,0))</f>
        <v>#N/A</v>
      </c>
      <c r="Q1247" s="27" t="e">
        <f>IF(ISNA(VLOOKUP(E:E,'Мегавитрина на 21.09'!C:H,3,0)), VLOOKUP(E:E,'Мегавитрина на 21.09'!D:H,2,0),VLOOKUP(E:E,'Мегавитрина на 21.09'!C:H,3,0))</f>
        <v>#N/A</v>
      </c>
      <c r="R1247" s="27" t="e">
        <f>IF(ISNA(VLOOKUP(E:E,'Мегавитрина на 21.09'!C:H,4,0)), VLOOKUP(E:E,'Мегавитрина на 21.09'!D:H,3,0),VLOOKUP(E:E,'Мегавитрина на 21.09'!C:H,4,0))</f>
        <v>#N/A</v>
      </c>
      <c r="S1247" t="e">
        <f>IF(ISNA(VLOOKUP(E:E,'Мегавитрина на 21.09'!C:H,5,0)), VLOOKUP(E:E,'Мегавитрина на 21.09'!D:H,4,0),VLOOKUP(E:E,'Мегавитрина на 21.09'!C:H,5,0))</f>
        <v>#N/A</v>
      </c>
      <c r="T1247" t="e">
        <f>IF(ISNA(VLOOKUP(E:E,'Мегавитрина на 21.09'!C:H,6,0)), VLOOKUP(E:E,'Мегавитрина на 21.09'!D:H,5,0),VLOOKUP(E:E,'Мегавитрина на 21.09'!C:H,6,0))</f>
        <v>#N/A</v>
      </c>
    </row>
    <row r="1248" spans="1:20" ht="20.100000000000001" hidden="1" customHeight="1">
      <c r="A1248">
        <v>3</v>
      </c>
      <c r="B1248">
        <v>1247</v>
      </c>
      <c r="C1248" t="s">
        <v>1683</v>
      </c>
      <c r="D1248" t="s">
        <v>550</v>
      </c>
      <c r="E1248" t="s">
        <v>1584</v>
      </c>
      <c r="F1248" t="s">
        <v>1683</v>
      </c>
      <c r="J1248" s="9" t="s">
        <v>264</v>
      </c>
      <c r="L1248" t="e">
        <f>VLOOKUP(F1248&amp;E1248,'Атрибут-ТОД2'!F:F,1,0)</f>
        <v>#N/A</v>
      </c>
      <c r="O1248" s="27" t="e">
        <f>IF(ISNA(VLOOKUP(E:E,'Мегавитрина на 21.09'!C:H,1,0)), VLOOKUP(E:E,'Мегавитрина на 21.09'!D:H,1,0),VLOOKUP(E:E,'Мегавитрина на 21.09'!C:H,1,0))</f>
        <v>#N/A</v>
      </c>
      <c r="P1248" s="27" t="e">
        <f>IF(ISNA(VLOOKUP(E:E,'Мегавитрина на 21.09'!C:H,2,0)), VLOOKUP(E:E,'Мегавитрина на 21.09'!D:H,1,0),VLOOKUP(E:E,'Мегавитрина на 21.09'!C:H,2,0))</f>
        <v>#N/A</v>
      </c>
      <c r="Q1248" s="27" t="e">
        <f>IF(ISNA(VLOOKUP(E:E,'Мегавитрина на 21.09'!C:H,3,0)), VLOOKUP(E:E,'Мегавитрина на 21.09'!D:H,2,0),VLOOKUP(E:E,'Мегавитрина на 21.09'!C:H,3,0))</f>
        <v>#N/A</v>
      </c>
      <c r="R1248" s="27" t="e">
        <f>IF(ISNA(VLOOKUP(E:E,'Мегавитрина на 21.09'!C:H,4,0)), VLOOKUP(E:E,'Мегавитрина на 21.09'!D:H,3,0),VLOOKUP(E:E,'Мегавитрина на 21.09'!C:H,4,0))</f>
        <v>#N/A</v>
      </c>
      <c r="S1248" t="e">
        <f>IF(ISNA(VLOOKUP(E:E,'Мегавитрина на 21.09'!C:H,5,0)), VLOOKUP(E:E,'Мегавитрина на 21.09'!D:H,4,0),VLOOKUP(E:E,'Мегавитрина на 21.09'!C:H,5,0))</f>
        <v>#N/A</v>
      </c>
      <c r="T1248" t="e">
        <f>IF(ISNA(VLOOKUP(E:E,'Мегавитрина на 21.09'!C:H,6,0)), VLOOKUP(E:E,'Мегавитрина на 21.09'!D:H,5,0),VLOOKUP(E:E,'Мегавитрина на 21.09'!C:H,6,0))</f>
        <v>#N/A</v>
      </c>
    </row>
    <row r="1249" spans="1:20" ht="20.100000000000001" hidden="1" customHeight="1">
      <c r="A1249">
        <v>3</v>
      </c>
      <c r="B1249">
        <v>1248</v>
      </c>
      <c r="C1249" t="s">
        <v>1683</v>
      </c>
      <c r="D1249" t="s">
        <v>550</v>
      </c>
      <c r="E1249" t="s">
        <v>1585</v>
      </c>
      <c r="F1249" t="s">
        <v>1683</v>
      </c>
      <c r="J1249" s="9" t="s">
        <v>264</v>
      </c>
      <c r="L1249" t="e">
        <f>VLOOKUP(F1249&amp;E1249,'Атрибут-ТОД2'!F:F,1,0)</f>
        <v>#N/A</v>
      </c>
      <c r="O1249" s="27" t="e">
        <f>IF(ISNA(VLOOKUP(E:E,'Мегавитрина на 21.09'!C:H,1,0)), VLOOKUP(E:E,'Мегавитрина на 21.09'!D:H,1,0),VLOOKUP(E:E,'Мегавитрина на 21.09'!C:H,1,0))</f>
        <v>#N/A</v>
      </c>
      <c r="P1249" s="27" t="e">
        <f>IF(ISNA(VLOOKUP(E:E,'Мегавитрина на 21.09'!C:H,2,0)), VLOOKUP(E:E,'Мегавитрина на 21.09'!D:H,1,0),VLOOKUP(E:E,'Мегавитрина на 21.09'!C:H,2,0))</f>
        <v>#N/A</v>
      </c>
      <c r="Q1249" s="27" t="e">
        <f>IF(ISNA(VLOOKUP(E:E,'Мегавитрина на 21.09'!C:H,3,0)), VLOOKUP(E:E,'Мегавитрина на 21.09'!D:H,2,0),VLOOKUP(E:E,'Мегавитрина на 21.09'!C:H,3,0))</f>
        <v>#N/A</v>
      </c>
      <c r="R1249" s="27" t="e">
        <f>IF(ISNA(VLOOKUP(E:E,'Мегавитрина на 21.09'!C:H,4,0)), VLOOKUP(E:E,'Мегавитрина на 21.09'!D:H,3,0),VLOOKUP(E:E,'Мегавитрина на 21.09'!C:H,4,0))</f>
        <v>#N/A</v>
      </c>
      <c r="S1249" t="e">
        <f>IF(ISNA(VLOOKUP(E:E,'Мегавитрина на 21.09'!C:H,5,0)), VLOOKUP(E:E,'Мегавитрина на 21.09'!D:H,4,0),VLOOKUP(E:E,'Мегавитрина на 21.09'!C:H,5,0))</f>
        <v>#N/A</v>
      </c>
      <c r="T1249" t="e">
        <f>IF(ISNA(VLOOKUP(E:E,'Мегавитрина на 21.09'!C:H,6,0)), VLOOKUP(E:E,'Мегавитрина на 21.09'!D:H,5,0),VLOOKUP(E:E,'Мегавитрина на 21.09'!C:H,6,0))</f>
        <v>#N/A</v>
      </c>
    </row>
    <row r="1250" spans="1:20" ht="20.100000000000001" hidden="1" customHeight="1">
      <c r="A1250">
        <v>3</v>
      </c>
      <c r="B1250">
        <v>1249</v>
      </c>
      <c r="C1250" t="s">
        <v>1683</v>
      </c>
      <c r="D1250" t="s">
        <v>550</v>
      </c>
      <c r="E1250" t="s">
        <v>1586</v>
      </c>
      <c r="F1250" t="s">
        <v>1683</v>
      </c>
      <c r="J1250" s="9" t="s">
        <v>264</v>
      </c>
      <c r="L1250" t="e">
        <f>VLOOKUP(F1250&amp;E1250,'Атрибут-ТОД2'!F:F,1,0)</f>
        <v>#N/A</v>
      </c>
      <c r="O1250" s="27" t="e">
        <f>IF(ISNA(VLOOKUP(E:E,'Мегавитрина на 21.09'!C:H,1,0)), VLOOKUP(E:E,'Мегавитрина на 21.09'!D:H,1,0),VLOOKUP(E:E,'Мегавитрина на 21.09'!C:H,1,0))</f>
        <v>#N/A</v>
      </c>
      <c r="P1250" s="27" t="e">
        <f>IF(ISNA(VLOOKUP(E:E,'Мегавитрина на 21.09'!C:H,2,0)), VLOOKUP(E:E,'Мегавитрина на 21.09'!D:H,1,0),VLOOKUP(E:E,'Мегавитрина на 21.09'!C:H,2,0))</f>
        <v>#N/A</v>
      </c>
      <c r="Q1250" s="27" t="e">
        <f>IF(ISNA(VLOOKUP(E:E,'Мегавитрина на 21.09'!C:H,3,0)), VLOOKUP(E:E,'Мегавитрина на 21.09'!D:H,2,0),VLOOKUP(E:E,'Мегавитрина на 21.09'!C:H,3,0))</f>
        <v>#N/A</v>
      </c>
      <c r="R1250" s="27" t="e">
        <f>IF(ISNA(VLOOKUP(E:E,'Мегавитрина на 21.09'!C:H,4,0)), VLOOKUP(E:E,'Мегавитрина на 21.09'!D:H,3,0),VLOOKUP(E:E,'Мегавитрина на 21.09'!C:H,4,0))</f>
        <v>#N/A</v>
      </c>
      <c r="S1250" t="e">
        <f>IF(ISNA(VLOOKUP(E:E,'Мегавитрина на 21.09'!C:H,5,0)), VLOOKUP(E:E,'Мегавитрина на 21.09'!D:H,4,0),VLOOKUP(E:E,'Мегавитрина на 21.09'!C:H,5,0))</f>
        <v>#N/A</v>
      </c>
      <c r="T1250" t="e">
        <f>IF(ISNA(VLOOKUP(E:E,'Мегавитрина на 21.09'!C:H,6,0)), VLOOKUP(E:E,'Мегавитрина на 21.09'!D:H,5,0),VLOOKUP(E:E,'Мегавитрина на 21.09'!C:H,6,0))</f>
        <v>#N/A</v>
      </c>
    </row>
    <row r="1251" spans="1:20" ht="20.100000000000001" hidden="1" customHeight="1">
      <c r="A1251">
        <v>3</v>
      </c>
      <c r="B1251">
        <v>1250</v>
      </c>
      <c r="C1251" t="s">
        <v>1683</v>
      </c>
      <c r="D1251" t="s">
        <v>550</v>
      </c>
      <c r="E1251" t="s">
        <v>1587</v>
      </c>
      <c r="F1251" t="s">
        <v>1683</v>
      </c>
      <c r="J1251" s="9" t="s">
        <v>264</v>
      </c>
      <c r="L1251" t="e">
        <f>VLOOKUP(F1251&amp;E1251,'Атрибут-ТОД2'!F:F,1,0)</f>
        <v>#N/A</v>
      </c>
      <c r="O1251" s="27" t="e">
        <f>IF(ISNA(VLOOKUP(E:E,'Мегавитрина на 21.09'!C:H,1,0)), VLOOKUP(E:E,'Мегавитрина на 21.09'!D:H,1,0),VLOOKUP(E:E,'Мегавитрина на 21.09'!C:H,1,0))</f>
        <v>#N/A</v>
      </c>
      <c r="P1251" s="27" t="e">
        <f>IF(ISNA(VLOOKUP(E:E,'Мегавитрина на 21.09'!C:H,2,0)), VLOOKUP(E:E,'Мегавитрина на 21.09'!D:H,1,0),VLOOKUP(E:E,'Мегавитрина на 21.09'!C:H,2,0))</f>
        <v>#N/A</v>
      </c>
      <c r="Q1251" s="27" t="e">
        <f>IF(ISNA(VLOOKUP(E:E,'Мегавитрина на 21.09'!C:H,3,0)), VLOOKUP(E:E,'Мегавитрина на 21.09'!D:H,2,0),VLOOKUP(E:E,'Мегавитрина на 21.09'!C:H,3,0))</f>
        <v>#N/A</v>
      </c>
      <c r="R1251" s="27" t="e">
        <f>IF(ISNA(VLOOKUP(E:E,'Мегавитрина на 21.09'!C:H,4,0)), VLOOKUP(E:E,'Мегавитрина на 21.09'!D:H,3,0),VLOOKUP(E:E,'Мегавитрина на 21.09'!C:H,4,0))</f>
        <v>#N/A</v>
      </c>
      <c r="S1251" t="e">
        <f>IF(ISNA(VLOOKUP(E:E,'Мегавитрина на 21.09'!C:H,5,0)), VLOOKUP(E:E,'Мегавитрина на 21.09'!D:H,4,0),VLOOKUP(E:E,'Мегавитрина на 21.09'!C:H,5,0))</f>
        <v>#N/A</v>
      </c>
      <c r="T1251" t="e">
        <f>IF(ISNA(VLOOKUP(E:E,'Мегавитрина на 21.09'!C:H,6,0)), VLOOKUP(E:E,'Мегавитрина на 21.09'!D:H,5,0),VLOOKUP(E:E,'Мегавитрина на 21.09'!C:H,6,0))</f>
        <v>#N/A</v>
      </c>
    </row>
    <row r="1252" spans="1:20" ht="20.100000000000001" hidden="1" customHeight="1">
      <c r="A1252">
        <v>3</v>
      </c>
      <c r="B1252">
        <v>1251</v>
      </c>
      <c r="C1252" t="s">
        <v>1683</v>
      </c>
      <c r="D1252" t="s">
        <v>550</v>
      </c>
      <c r="E1252" t="s">
        <v>1588</v>
      </c>
      <c r="F1252" t="s">
        <v>1683</v>
      </c>
      <c r="J1252" s="9" t="s">
        <v>264</v>
      </c>
      <c r="L1252" t="e">
        <f>VLOOKUP(F1252&amp;E1252,'Атрибут-ТОД2'!F:F,1,0)</f>
        <v>#N/A</v>
      </c>
      <c r="O1252" s="27" t="e">
        <f>IF(ISNA(VLOOKUP(E:E,'Мегавитрина на 21.09'!C:H,1,0)), VLOOKUP(E:E,'Мегавитрина на 21.09'!D:H,1,0),VLOOKUP(E:E,'Мегавитрина на 21.09'!C:H,1,0))</f>
        <v>#N/A</v>
      </c>
      <c r="P1252" s="27" t="e">
        <f>IF(ISNA(VLOOKUP(E:E,'Мегавитрина на 21.09'!C:H,2,0)), VLOOKUP(E:E,'Мегавитрина на 21.09'!D:H,1,0),VLOOKUP(E:E,'Мегавитрина на 21.09'!C:H,2,0))</f>
        <v>#N/A</v>
      </c>
      <c r="Q1252" s="27" t="e">
        <f>IF(ISNA(VLOOKUP(E:E,'Мегавитрина на 21.09'!C:H,3,0)), VLOOKUP(E:E,'Мегавитрина на 21.09'!D:H,2,0),VLOOKUP(E:E,'Мегавитрина на 21.09'!C:H,3,0))</f>
        <v>#N/A</v>
      </c>
      <c r="R1252" s="27" t="e">
        <f>IF(ISNA(VLOOKUP(E:E,'Мегавитрина на 21.09'!C:H,4,0)), VLOOKUP(E:E,'Мегавитрина на 21.09'!D:H,3,0),VLOOKUP(E:E,'Мегавитрина на 21.09'!C:H,4,0))</f>
        <v>#N/A</v>
      </c>
      <c r="S1252" t="e">
        <f>IF(ISNA(VLOOKUP(E:E,'Мегавитрина на 21.09'!C:H,5,0)), VLOOKUP(E:E,'Мегавитрина на 21.09'!D:H,4,0),VLOOKUP(E:E,'Мегавитрина на 21.09'!C:H,5,0))</f>
        <v>#N/A</v>
      </c>
      <c r="T1252" t="e">
        <f>IF(ISNA(VLOOKUP(E:E,'Мегавитрина на 21.09'!C:H,6,0)), VLOOKUP(E:E,'Мегавитрина на 21.09'!D:H,5,0),VLOOKUP(E:E,'Мегавитрина на 21.09'!C:H,6,0))</f>
        <v>#N/A</v>
      </c>
    </row>
    <row r="1253" spans="1:20" ht="20.100000000000001" hidden="1" customHeight="1">
      <c r="A1253">
        <v>3</v>
      </c>
      <c r="B1253">
        <v>1252</v>
      </c>
      <c r="C1253" t="s">
        <v>1683</v>
      </c>
      <c r="D1253" t="s">
        <v>550</v>
      </c>
      <c r="E1253" t="s">
        <v>1589</v>
      </c>
      <c r="F1253" t="s">
        <v>1683</v>
      </c>
      <c r="J1253" s="9" t="s">
        <v>264</v>
      </c>
      <c r="L1253" t="e">
        <f>VLOOKUP(F1253&amp;E1253,'Атрибут-ТОД2'!F:F,1,0)</f>
        <v>#N/A</v>
      </c>
      <c r="O1253" s="27" t="e">
        <f>IF(ISNA(VLOOKUP(E:E,'Мегавитрина на 21.09'!C:H,1,0)), VLOOKUP(E:E,'Мегавитрина на 21.09'!D:H,1,0),VLOOKUP(E:E,'Мегавитрина на 21.09'!C:H,1,0))</f>
        <v>#N/A</v>
      </c>
      <c r="P1253" s="27" t="e">
        <f>IF(ISNA(VLOOKUP(E:E,'Мегавитрина на 21.09'!C:H,2,0)), VLOOKUP(E:E,'Мегавитрина на 21.09'!D:H,1,0),VLOOKUP(E:E,'Мегавитрина на 21.09'!C:H,2,0))</f>
        <v>#N/A</v>
      </c>
      <c r="Q1253" s="27" t="e">
        <f>IF(ISNA(VLOOKUP(E:E,'Мегавитрина на 21.09'!C:H,3,0)), VLOOKUP(E:E,'Мегавитрина на 21.09'!D:H,2,0),VLOOKUP(E:E,'Мегавитрина на 21.09'!C:H,3,0))</f>
        <v>#N/A</v>
      </c>
      <c r="R1253" s="27" t="e">
        <f>IF(ISNA(VLOOKUP(E:E,'Мегавитрина на 21.09'!C:H,4,0)), VLOOKUP(E:E,'Мегавитрина на 21.09'!D:H,3,0),VLOOKUP(E:E,'Мегавитрина на 21.09'!C:H,4,0))</f>
        <v>#N/A</v>
      </c>
      <c r="S1253" t="e">
        <f>IF(ISNA(VLOOKUP(E:E,'Мегавитрина на 21.09'!C:H,5,0)), VLOOKUP(E:E,'Мегавитрина на 21.09'!D:H,4,0),VLOOKUP(E:E,'Мегавитрина на 21.09'!C:H,5,0))</f>
        <v>#N/A</v>
      </c>
      <c r="T1253" t="e">
        <f>IF(ISNA(VLOOKUP(E:E,'Мегавитрина на 21.09'!C:H,6,0)), VLOOKUP(E:E,'Мегавитрина на 21.09'!D:H,5,0),VLOOKUP(E:E,'Мегавитрина на 21.09'!C:H,6,0))</f>
        <v>#N/A</v>
      </c>
    </row>
    <row r="1254" spans="1:20" ht="20.100000000000001" hidden="1" customHeight="1">
      <c r="A1254">
        <v>3</v>
      </c>
      <c r="B1254">
        <v>1253</v>
      </c>
      <c r="C1254" t="s">
        <v>1683</v>
      </c>
      <c r="D1254" t="s">
        <v>550</v>
      </c>
      <c r="E1254" t="s">
        <v>1590</v>
      </c>
      <c r="F1254" t="s">
        <v>1683</v>
      </c>
      <c r="J1254" s="9" t="s">
        <v>264</v>
      </c>
      <c r="L1254" t="e">
        <f>VLOOKUP(F1254&amp;E1254,'Атрибут-ТОД2'!F:F,1,0)</f>
        <v>#N/A</v>
      </c>
      <c r="O1254" s="27" t="e">
        <f>IF(ISNA(VLOOKUP(E:E,'Мегавитрина на 21.09'!C:H,1,0)), VLOOKUP(E:E,'Мегавитрина на 21.09'!D:H,1,0),VLOOKUP(E:E,'Мегавитрина на 21.09'!C:H,1,0))</f>
        <v>#N/A</v>
      </c>
      <c r="P1254" s="27" t="e">
        <f>IF(ISNA(VLOOKUP(E:E,'Мегавитрина на 21.09'!C:H,2,0)), VLOOKUP(E:E,'Мегавитрина на 21.09'!D:H,1,0),VLOOKUP(E:E,'Мегавитрина на 21.09'!C:H,2,0))</f>
        <v>#N/A</v>
      </c>
      <c r="Q1254" s="27" t="e">
        <f>IF(ISNA(VLOOKUP(E:E,'Мегавитрина на 21.09'!C:H,3,0)), VLOOKUP(E:E,'Мегавитрина на 21.09'!D:H,2,0),VLOOKUP(E:E,'Мегавитрина на 21.09'!C:H,3,0))</f>
        <v>#N/A</v>
      </c>
      <c r="R1254" s="27" t="e">
        <f>IF(ISNA(VLOOKUP(E:E,'Мегавитрина на 21.09'!C:H,4,0)), VLOOKUP(E:E,'Мегавитрина на 21.09'!D:H,3,0),VLOOKUP(E:E,'Мегавитрина на 21.09'!C:H,4,0))</f>
        <v>#N/A</v>
      </c>
      <c r="S1254" t="e">
        <f>IF(ISNA(VLOOKUP(E:E,'Мегавитрина на 21.09'!C:H,5,0)), VLOOKUP(E:E,'Мегавитрина на 21.09'!D:H,4,0),VLOOKUP(E:E,'Мегавитрина на 21.09'!C:H,5,0))</f>
        <v>#N/A</v>
      </c>
      <c r="T1254" t="e">
        <f>IF(ISNA(VLOOKUP(E:E,'Мегавитрина на 21.09'!C:H,6,0)), VLOOKUP(E:E,'Мегавитрина на 21.09'!D:H,5,0),VLOOKUP(E:E,'Мегавитрина на 21.09'!C:H,6,0))</f>
        <v>#N/A</v>
      </c>
    </row>
    <row r="1255" spans="1:20" ht="20.100000000000001" hidden="1" customHeight="1">
      <c r="A1255">
        <v>3</v>
      </c>
      <c r="B1255">
        <v>1254</v>
      </c>
      <c r="C1255" t="s">
        <v>1683</v>
      </c>
      <c r="D1255" t="s">
        <v>550</v>
      </c>
      <c r="E1255" t="s">
        <v>1591</v>
      </c>
      <c r="F1255" t="s">
        <v>1683</v>
      </c>
      <c r="J1255" s="9" t="s">
        <v>264</v>
      </c>
      <c r="L1255" t="e">
        <f>VLOOKUP(F1255&amp;E1255,'Атрибут-ТОД2'!F:F,1,0)</f>
        <v>#N/A</v>
      </c>
      <c r="O1255" s="27" t="e">
        <f>IF(ISNA(VLOOKUP(E:E,'Мегавитрина на 21.09'!C:H,1,0)), VLOOKUP(E:E,'Мегавитрина на 21.09'!D:H,1,0),VLOOKUP(E:E,'Мегавитрина на 21.09'!C:H,1,0))</f>
        <v>#N/A</v>
      </c>
      <c r="P1255" s="27" t="e">
        <f>IF(ISNA(VLOOKUP(E:E,'Мегавитрина на 21.09'!C:H,2,0)), VLOOKUP(E:E,'Мегавитрина на 21.09'!D:H,1,0),VLOOKUP(E:E,'Мегавитрина на 21.09'!C:H,2,0))</f>
        <v>#N/A</v>
      </c>
      <c r="Q1255" s="27" t="e">
        <f>IF(ISNA(VLOOKUP(E:E,'Мегавитрина на 21.09'!C:H,3,0)), VLOOKUP(E:E,'Мегавитрина на 21.09'!D:H,2,0),VLOOKUP(E:E,'Мегавитрина на 21.09'!C:H,3,0))</f>
        <v>#N/A</v>
      </c>
      <c r="R1255" s="27" t="e">
        <f>IF(ISNA(VLOOKUP(E:E,'Мегавитрина на 21.09'!C:H,4,0)), VLOOKUP(E:E,'Мегавитрина на 21.09'!D:H,3,0),VLOOKUP(E:E,'Мегавитрина на 21.09'!C:H,4,0))</f>
        <v>#N/A</v>
      </c>
      <c r="S1255" t="e">
        <f>IF(ISNA(VLOOKUP(E:E,'Мегавитрина на 21.09'!C:H,5,0)), VLOOKUP(E:E,'Мегавитрина на 21.09'!D:H,4,0),VLOOKUP(E:E,'Мегавитрина на 21.09'!C:H,5,0))</f>
        <v>#N/A</v>
      </c>
      <c r="T1255" t="e">
        <f>IF(ISNA(VLOOKUP(E:E,'Мегавитрина на 21.09'!C:H,6,0)), VLOOKUP(E:E,'Мегавитрина на 21.09'!D:H,5,0),VLOOKUP(E:E,'Мегавитрина на 21.09'!C:H,6,0))</f>
        <v>#N/A</v>
      </c>
    </row>
    <row r="1256" spans="1:20" ht="20.100000000000001" hidden="1" customHeight="1">
      <c r="A1256">
        <v>3</v>
      </c>
      <c r="B1256">
        <v>1255</v>
      </c>
      <c r="C1256" t="s">
        <v>1683</v>
      </c>
      <c r="D1256" t="s">
        <v>550</v>
      </c>
      <c r="E1256" t="s">
        <v>1592</v>
      </c>
      <c r="F1256" t="s">
        <v>1683</v>
      </c>
      <c r="J1256" s="9" t="s">
        <v>264</v>
      </c>
      <c r="L1256" t="e">
        <f>VLOOKUP(F1256&amp;E1256,'Атрибут-ТОД2'!F:F,1,0)</f>
        <v>#N/A</v>
      </c>
      <c r="O1256" s="27" t="e">
        <f>IF(ISNA(VLOOKUP(E:E,'Мегавитрина на 21.09'!C:H,1,0)), VLOOKUP(E:E,'Мегавитрина на 21.09'!D:H,1,0),VLOOKUP(E:E,'Мегавитрина на 21.09'!C:H,1,0))</f>
        <v>#N/A</v>
      </c>
      <c r="P1256" s="27" t="e">
        <f>IF(ISNA(VLOOKUP(E:E,'Мегавитрина на 21.09'!C:H,2,0)), VLOOKUP(E:E,'Мегавитрина на 21.09'!D:H,1,0),VLOOKUP(E:E,'Мегавитрина на 21.09'!C:H,2,0))</f>
        <v>#N/A</v>
      </c>
      <c r="Q1256" s="27" t="e">
        <f>IF(ISNA(VLOOKUP(E:E,'Мегавитрина на 21.09'!C:H,3,0)), VLOOKUP(E:E,'Мегавитрина на 21.09'!D:H,2,0),VLOOKUP(E:E,'Мегавитрина на 21.09'!C:H,3,0))</f>
        <v>#N/A</v>
      </c>
      <c r="R1256" s="27" t="e">
        <f>IF(ISNA(VLOOKUP(E:E,'Мегавитрина на 21.09'!C:H,4,0)), VLOOKUP(E:E,'Мегавитрина на 21.09'!D:H,3,0),VLOOKUP(E:E,'Мегавитрина на 21.09'!C:H,4,0))</f>
        <v>#N/A</v>
      </c>
      <c r="S1256" t="e">
        <f>IF(ISNA(VLOOKUP(E:E,'Мегавитрина на 21.09'!C:H,5,0)), VLOOKUP(E:E,'Мегавитрина на 21.09'!D:H,4,0),VLOOKUP(E:E,'Мегавитрина на 21.09'!C:H,5,0))</f>
        <v>#N/A</v>
      </c>
      <c r="T1256" t="e">
        <f>IF(ISNA(VLOOKUP(E:E,'Мегавитрина на 21.09'!C:H,6,0)), VLOOKUP(E:E,'Мегавитрина на 21.09'!D:H,5,0),VLOOKUP(E:E,'Мегавитрина на 21.09'!C:H,6,0))</f>
        <v>#N/A</v>
      </c>
    </row>
    <row r="1257" spans="1:20" ht="20.100000000000001" hidden="1" customHeight="1">
      <c r="A1257">
        <v>3</v>
      </c>
      <c r="B1257">
        <v>1256</v>
      </c>
      <c r="C1257" t="s">
        <v>1683</v>
      </c>
      <c r="D1257" t="s">
        <v>550</v>
      </c>
      <c r="E1257" t="s">
        <v>1593</v>
      </c>
      <c r="F1257" t="s">
        <v>1683</v>
      </c>
      <c r="J1257" s="9" t="s">
        <v>264</v>
      </c>
      <c r="L1257" t="e">
        <f>VLOOKUP(F1257&amp;E1257,'Атрибут-ТОД2'!F:F,1,0)</f>
        <v>#N/A</v>
      </c>
      <c r="O1257" s="27" t="e">
        <f>IF(ISNA(VLOOKUP(E:E,'Мегавитрина на 21.09'!C:H,1,0)), VLOOKUP(E:E,'Мегавитрина на 21.09'!D:H,1,0),VLOOKUP(E:E,'Мегавитрина на 21.09'!C:H,1,0))</f>
        <v>#N/A</v>
      </c>
      <c r="P1257" s="27" t="e">
        <f>IF(ISNA(VLOOKUP(E:E,'Мегавитрина на 21.09'!C:H,2,0)), VLOOKUP(E:E,'Мегавитрина на 21.09'!D:H,1,0),VLOOKUP(E:E,'Мегавитрина на 21.09'!C:H,2,0))</f>
        <v>#N/A</v>
      </c>
      <c r="Q1257" s="27" t="e">
        <f>IF(ISNA(VLOOKUP(E:E,'Мегавитрина на 21.09'!C:H,3,0)), VLOOKUP(E:E,'Мегавитрина на 21.09'!D:H,2,0),VLOOKUP(E:E,'Мегавитрина на 21.09'!C:H,3,0))</f>
        <v>#N/A</v>
      </c>
      <c r="R1257" s="27" t="e">
        <f>IF(ISNA(VLOOKUP(E:E,'Мегавитрина на 21.09'!C:H,4,0)), VLOOKUP(E:E,'Мегавитрина на 21.09'!D:H,3,0),VLOOKUP(E:E,'Мегавитрина на 21.09'!C:H,4,0))</f>
        <v>#N/A</v>
      </c>
      <c r="S1257" t="e">
        <f>IF(ISNA(VLOOKUP(E:E,'Мегавитрина на 21.09'!C:H,5,0)), VLOOKUP(E:E,'Мегавитрина на 21.09'!D:H,4,0),VLOOKUP(E:E,'Мегавитрина на 21.09'!C:H,5,0))</f>
        <v>#N/A</v>
      </c>
      <c r="T1257" t="e">
        <f>IF(ISNA(VLOOKUP(E:E,'Мегавитрина на 21.09'!C:H,6,0)), VLOOKUP(E:E,'Мегавитрина на 21.09'!D:H,5,0),VLOOKUP(E:E,'Мегавитрина на 21.09'!C:H,6,0))</f>
        <v>#N/A</v>
      </c>
    </row>
    <row r="1258" spans="1:20" ht="20.100000000000001" hidden="1" customHeight="1">
      <c r="A1258">
        <v>3</v>
      </c>
      <c r="B1258">
        <v>1257</v>
      </c>
      <c r="C1258" t="s">
        <v>1683</v>
      </c>
      <c r="D1258" t="s">
        <v>550</v>
      </c>
      <c r="E1258" t="s">
        <v>1594</v>
      </c>
      <c r="F1258" t="s">
        <v>1683</v>
      </c>
      <c r="J1258" s="9" t="s">
        <v>264</v>
      </c>
      <c r="L1258" t="e">
        <f>VLOOKUP(F1258&amp;E1258,'Атрибут-ТОД2'!F:F,1,0)</f>
        <v>#N/A</v>
      </c>
      <c r="O1258" s="27" t="e">
        <f>IF(ISNA(VLOOKUP(E:E,'Мегавитрина на 21.09'!C:H,1,0)), VLOOKUP(E:E,'Мегавитрина на 21.09'!D:H,1,0),VLOOKUP(E:E,'Мегавитрина на 21.09'!C:H,1,0))</f>
        <v>#N/A</v>
      </c>
      <c r="P1258" s="27" t="e">
        <f>IF(ISNA(VLOOKUP(E:E,'Мегавитрина на 21.09'!C:H,2,0)), VLOOKUP(E:E,'Мегавитрина на 21.09'!D:H,1,0),VLOOKUP(E:E,'Мегавитрина на 21.09'!C:H,2,0))</f>
        <v>#N/A</v>
      </c>
      <c r="Q1258" s="27" t="e">
        <f>IF(ISNA(VLOOKUP(E:E,'Мегавитрина на 21.09'!C:H,3,0)), VLOOKUP(E:E,'Мегавитрина на 21.09'!D:H,2,0),VLOOKUP(E:E,'Мегавитрина на 21.09'!C:H,3,0))</f>
        <v>#N/A</v>
      </c>
      <c r="R1258" s="27" t="e">
        <f>IF(ISNA(VLOOKUP(E:E,'Мегавитрина на 21.09'!C:H,4,0)), VLOOKUP(E:E,'Мегавитрина на 21.09'!D:H,3,0),VLOOKUP(E:E,'Мегавитрина на 21.09'!C:H,4,0))</f>
        <v>#N/A</v>
      </c>
      <c r="S1258" t="e">
        <f>IF(ISNA(VLOOKUP(E:E,'Мегавитрина на 21.09'!C:H,5,0)), VLOOKUP(E:E,'Мегавитрина на 21.09'!D:H,4,0),VLOOKUP(E:E,'Мегавитрина на 21.09'!C:H,5,0))</f>
        <v>#N/A</v>
      </c>
      <c r="T1258" t="e">
        <f>IF(ISNA(VLOOKUP(E:E,'Мегавитрина на 21.09'!C:H,6,0)), VLOOKUP(E:E,'Мегавитрина на 21.09'!D:H,5,0),VLOOKUP(E:E,'Мегавитрина на 21.09'!C:H,6,0))</f>
        <v>#N/A</v>
      </c>
    </row>
    <row r="1259" spans="1:20" ht="20.100000000000001" hidden="1" customHeight="1">
      <c r="A1259">
        <v>3</v>
      </c>
      <c r="B1259">
        <v>1258</v>
      </c>
      <c r="C1259" t="s">
        <v>1683</v>
      </c>
      <c r="D1259" t="s">
        <v>550</v>
      </c>
      <c r="E1259" t="s">
        <v>1595</v>
      </c>
      <c r="F1259" t="s">
        <v>1683</v>
      </c>
      <c r="J1259" s="9" t="s">
        <v>264</v>
      </c>
      <c r="L1259" t="e">
        <f>VLOOKUP(F1259&amp;E1259,'Атрибут-ТОД2'!F:F,1,0)</f>
        <v>#N/A</v>
      </c>
      <c r="O1259" s="27" t="e">
        <f>IF(ISNA(VLOOKUP(E:E,'Мегавитрина на 21.09'!C:H,1,0)), VLOOKUP(E:E,'Мегавитрина на 21.09'!D:H,1,0),VLOOKUP(E:E,'Мегавитрина на 21.09'!C:H,1,0))</f>
        <v>#N/A</v>
      </c>
      <c r="P1259" s="27" t="e">
        <f>IF(ISNA(VLOOKUP(E:E,'Мегавитрина на 21.09'!C:H,2,0)), VLOOKUP(E:E,'Мегавитрина на 21.09'!D:H,1,0),VLOOKUP(E:E,'Мегавитрина на 21.09'!C:H,2,0))</f>
        <v>#N/A</v>
      </c>
      <c r="Q1259" s="27" t="e">
        <f>IF(ISNA(VLOOKUP(E:E,'Мегавитрина на 21.09'!C:H,3,0)), VLOOKUP(E:E,'Мегавитрина на 21.09'!D:H,2,0),VLOOKUP(E:E,'Мегавитрина на 21.09'!C:H,3,0))</f>
        <v>#N/A</v>
      </c>
      <c r="R1259" s="27" t="e">
        <f>IF(ISNA(VLOOKUP(E:E,'Мегавитрина на 21.09'!C:H,4,0)), VLOOKUP(E:E,'Мегавитрина на 21.09'!D:H,3,0),VLOOKUP(E:E,'Мегавитрина на 21.09'!C:H,4,0))</f>
        <v>#N/A</v>
      </c>
      <c r="S1259" t="e">
        <f>IF(ISNA(VLOOKUP(E:E,'Мегавитрина на 21.09'!C:H,5,0)), VLOOKUP(E:E,'Мегавитрина на 21.09'!D:H,4,0),VLOOKUP(E:E,'Мегавитрина на 21.09'!C:H,5,0))</f>
        <v>#N/A</v>
      </c>
      <c r="T1259" t="e">
        <f>IF(ISNA(VLOOKUP(E:E,'Мегавитрина на 21.09'!C:H,6,0)), VLOOKUP(E:E,'Мегавитрина на 21.09'!D:H,5,0),VLOOKUP(E:E,'Мегавитрина на 21.09'!C:H,6,0))</f>
        <v>#N/A</v>
      </c>
    </row>
    <row r="1260" spans="1:20" ht="20.100000000000001" hidden="1" customHeight="1">
      <c r="A1260">
        <v>3</v>
      </c>
      <c r="B1260">
        <v>1259</v>
      </c>
      <c r="C1260" t="s">
        <v>1683</v>
      </c>
      <c r="D1260" t="s">
        <v>550</v>
      </c>
      <c r="E1260" t="s">
        <v>1596</v>
      </c>
      <c r="F1260" t="s">
        <v>1683</v>
      </c>
      <c r="J1260" s="9" t="s">
        <v>264</v>
      </c>
      <c r="L1260" t="e">
        <f>VLOOKUP(F1260&amp;E1260,'Атрибут-ТОД2'!F:F,1,0)</f>
        <v>#N/A</v>
      </c>
      <c r="O1260" s="27" t="e">
        <f>IF(ISNA(VLOOKUP(E:E,'Мегавитрина на 21.09'!C:H,1,0)), VLOOKUP(E:E,'Мегавитрина на 21.09'!D:H,1,0),VLOOKUP(E:E,'Мегавитрина на 21.09'!C:H,1,0))</f>
        <v>#N/A</v>
      </c>
      <c r="P1260" s="27" t="e">
        <f>IF(ISNA(VLOOKUP(E:E,'Мегавитрина на 21.09'!C:H,2,0)), VLOOKUP(E:E,'Мегавитрина на 21.09'!D:H,1,0),VLOOKUP(E:E,'Мегавитрина на 21.09'!C:H,2,0))</f>
        <v>#N/A</v>
      </c>
      <c r="Q1260" s="27" t="e">
        <f>IF(ISNA(VLOOKUP(E:E,'Мегавитрина на 21.09'!C:H,3,0)), VLOOKUP(E:E,'Мегавитрина на 21.09'!D:H,2,0),VLOOKUP(E:E,'Мегавитрина на 21.09'!C:H,3,0))</f>
        <v>#N/A</v>
      </c>
      <c r="R1260" s="27" t="e">
        <f>IF(ISNA(VLOOKUP(E:E,'Мегавитрина на 21.09'!C:H,4,0)), VLOOKUP(E:E,'Мегавитрина на 21.09'!D:H,3,0),VLOOKUP(E:E,'Мегавитрина на 21.09'!C:H,4,0))</f>
        <v>#N/A</v>
      </c>
      <c r="S1260" t="e">
        <f>IF(ISNA(VLOOKUP(E:E,'Мегавитрина на 21.09'!C:H,5,0)), VLOOKUP(E:E,'Мегавитрина на 21.09'!D:H,4,0),VLOOKUP(E:E,'Мегавитрина на 21.09'!C:H,5,0))</f>
        <v>#N/A</v>
      </c>
      <c r="T1260" t="e">
        <f>IF(ISNA(VLOOKUP(E:E,'Мегавитрина на 21.09'!C:H,6,0)), VLOOKUP(E:E,'Мегавитрина на 21.09'!D:H,5,0),VLOOKUP(E:E,'Мегавитрина на 21.09'!C:H,6,0))</f>
        <v>#N/A</v>
      </c>
    </row>
    <row r="1261" spans="1:20" ht="20.100000000000001" hidden="1" customHeight="1">
      <c r="A1261">
        <v>3</v>
      </c>
      <c r="B1261">
        <v>1260</v>
      </c>
      <c r="C1261" t="s">
        <v>1683</v>
      </c>
      <c r="D1261" t="s">
        <v>550</v>
      </c>
      <c r="E1261" t="s">
        <v>1597</v>
      </c>
      <c r="F1261" t="s">
        <v>1683</v>
      </c>
      <c r="J1261" s="9" t="s">
        <v>264</v>
      </c>
      <c r="L1261" t="e">
        <f>VLOOKUP(F1261&amp;E1261,'Атрибут-ТОД2'!F:F,1,0)</f>
        <v>#N/A</v>
      </c>
      <c r="O1261" s="27" t="e">
        <f>IF(ISNA(VLOOKUP(E:E,'Мегавитрина на 21.09'!C:H,1,0)), VLOOKUP(E:E,'Мегавитрина на 21.09'!D:H,1,0),VLOOKUP(E:E,'Мегавитрина на 21.09'!C:H,1,0))</f>
        <v>#N/A</v>
      </c>
      <c r="P1261" s="27" t="e">
        <f>IF(ISNA(VLOOKUP(E:E,'Мегавитрина на 21.09'!C:H,2,0)), VLOOKUP(E:E,'Мегавитрина на 21.09'!D:H,1,0),VLOOKUP(E:E,'Мегавитрина на 21.09'!C:H,2,0))</f>
        <v>#N/A</v>
      </c>
      <c r="Q1261" s="27" t="e">
        <f>IF(ISNA(VLOOKUP(E:E,'Мегавитрина на 21.09'!C:H,3,0)), VLOOKUP(E:E,'Мегавитрина на 21.09'!D:H,2,0),VLOOKUP(E:E,'Мегавитрина на 21.09'!C:H,3,0))</f>
        <v>#N/A</v>
      </c>
      <c r="R1261" s="27" t="e">
        <f>IF(ISNA(VLOOKUP(E:E,'Мегавитрина на 21.09'!C:H,4,0)), VLOOKUP(E:E,'Мегавитрина на 21.09'!D:H,3,0),VLOOKUP(E:E,'Мегавитрина на 21.09'!C:H,4,0))</f>
        <v>#N/A</v>
      </c>
      <c r="S1261" t="e">
        <f>IF(ISNA(VLOOKUP(E:E,'Мегавитрина на 21.09'!C:H,5,0)), VLOOKUP(E:E,'Мегавитрина на 21.09'!D:H,4,0),VLOOKUP(E:E,'Мегавитрина на 21.09'!C:H,5,0))</f>
        <v>#N/A</v>
      </c>
      <c r="T1261" t="e">
        <f>IF(ISNA(VLOOKUP(E:E,'Мегавитрина на 21.09'!C:H,6,0)), VLOOKUP(E:E,'Мегавитрина на 21.09'!D:H,5,0),VLOOKUP(E:E,'Мегавитрина на 21.09'!C:H,6,0))</f>
        <v>#N/A</v>
      </c>
    </row>
    <row r="1262" spans="1:20" ht="20.100000000000001" hidden="1" customHeight="1">
      <c r="A1262">
        <v>3</v>
      </c>
      <c r="B1262">
        <v>1261</v>
      </c>
      <c r="C1262" t="s">
        <v>1683</v>
      </c>
      <c r="D1262" t="s">
        <v>550</v>
      </c>
      <c r="E1262" t="s">
        <v>1598</v>
      </c>
      <c r="F1262" t="s">
        <v>1683</v>
      </c>
      <c r="J1262" s="9" t="s">
        <v>264</v>
      </c>
      <c r="L1262" t="e">
        <f>VLOOKUP(F1262&amp;E1262,'Атрибут-ТОД2'!F:F,1,0)</f>
        <v>#N/A</v>
      </c>
      <c r="O1262" s="27" t="e">
        <f>IF(ISNA(VLOOKUP(E:E,'Мегавитрина на 21.09'!C:H,1,0)), VLOOKUP(E:E,'Мегавитрина на 21.09'!D:H,1,0),VLOOKUP(E:E,'Мегавитрина на 21.09'!C:H,1,0))</f>
        <v>#N/A</v>
      </c>
      <c r="P1262" s="27" t="e">
        <f>IF(ISNA(VLOOKUP(E:E,'Мегавитрина на 21.09'!C:H,2,0)), VLOOKUP(E:E,'Мегавитрина на 21.09'!D:H,1,0),VLOOKUP(E:E,'Мегавитрина на 21.09'!C:H,2,0))</f>
        <v>#N/A</v>
      </c>
      <c r="Q1262" s="27" t="e">
        <f>IF(ISNA(VLOOKUP(E:E,'Мегавитрина на 21.09'!C:H,3,0)), VLOOKUP(E:E,'Мегавитрина на 21.09'!D:H,2,0),VLOOKUP(E:E,'Мегавитрина на 21.09'!C:H,3,0))</f>
        <v>#N/A</v>
      </c>
      <c r="R1262" s="27" t="e">
        <f>IF(ISNA(VLOOKUP(E:E,'Мегавитрина на 21.09'!C:H,4,0)), VLOOKUP(E:E,'Мегавитрина на 21.09'!D:H,3,0),VLOOKUP(E:E,'Мегавитрина на 21.09'!C:H,4,0))</f>
        <v>#N/A</v>
      </c>
      <c r="S1262" t="e">
        <f>IF(ISNA(VLOOKUP(E:E,'Мегавитрина на 21.09'!C:H,5,0)), VLOOKUP(E:E,'Мегавитрина на 21.09'!D:H,4,0),VLOOKUP(E:E,'Мегавитрина на 21.09'!C:H,5,0))</f>
        <v>#N/A</v>
      </c>
      <c r="T1262" t="e">
        <f>IF(ISNA(VLOOKUP(E:E,'Мегавитрина на 21.09'!C:H,6,0)), VLOOKUP(E:E,'Мегавитрина на 21.09'!D:H,5,0),VLOOKUP(E:E,'Мегавитрина на 21.09'!C:H,6,0))</f>
        <v>#N/A</v>
      </c>
    </row>
    <row r="1263" spans="1:20" ht="20.100000000000001" hidden="1" customHeight="1">
      <c r="A1263">
        <v>3</v>
      </c>
      <c r="B1263">
        <v>1262</v>
      </c>
      <c r="C1263" t="s">
        <v>1683</v>
      </c>
      <c r="D1263" t="s">
        <v>550</v>
      </c>
      <c r="E1263" t="s">
        <v>1599</v>
      </c>
      <c r="F1263" t="s">
        <v>1683</v>
      </c>
      <c r="J1263" s="9" t="s">
        <v>264</v>
      </c>
      <c r="L1263" t="e">
        <f>VLOOKUP(F1263&amp;E1263,'Атрибут-ТОД2'!F:F,1,0)</f>
        <v>#N/A</v>
      </c>
      <c r="O1263" s="27" t="e">
        <f>IF(ISNA(VLOOKUP(E:E,'Мегавитрина на 21.09'!C:H,1,0)), VLOOKUP(E:E,'Мегавитрина на 21.09'!D:H,1,0),VLOOKUP(E:E,'Мегавитрина на 21.09'!C:H,1,0))</f>
        <v>#N/A</v>
      </c>
      <c r="P1263" s="27" t="e">
        <f>IF(ISNA(VLOOKUP(E:E,'Мегавитрина на 21.09'!C:H,2,0)), VLOOKUP(E:E,'Мегавитрина на 21.09'!D:H,1,0),VLOOKUP(E:E,'Мегавитрина на 21.09'!C:H,2,0))</f>
        <v>#N/A</v>
      </c>
      <c r="Q1263" s="27" t="e">
        <f>IF(ISNA(VLOOKUP(E:E,'Мегавитрина на 21.09'!C:H,3,0)), VLOOKUP(E:E,'Мегавитрина на 21.09'!D:H,2,0),VLOOKUP(E:E,'Мегавитрина на 21.09'!C:H,3,0))</f>
        <v>#N/A</v>
      </c>
      <c r="R1263" s="27" t="e">
        <f>IF(ISNA(VLOOKUP(E:E,'Мегавитрина на 21.09'!C:H,4,0)), VLOOKUP(E:E,'Мегавитрина на 21.09'!D:H,3,0),VLOOKUP(E:E,'Мегавитрина на 21.09'!C:H,4,0))</f>
        <v>#N/A</v>
      </c>
      <c r="S1263" t="e">
        <f>IF(ISNA(VLOOKUP(E:E,'Мегавитрина на 21.09'!C:H,5,0)), VLOOKUP(E:E,'Мегавитрина на 21.09'!D:H,4,0),VLOOKUP(E:E,'Мегавитрина на 21.09'!C:H,5,0))</f>
        <v>#N/A</v>
      </c>
      <c r="T1263" t="e">
        <f>IF(ISNA(VLOOKUP(E:E,'Мегавитрина на 21.09'!C:H,6,0)), VLOOKUP(E:E,'Мегавитрина на 21.09'!D:H,5,0),VLOOKUP(E:E,'Мегавитрина на 21.09'!C:H,6,0))</f>
        <v>#N/A</v>
      </c>
    </row>
    <row r="1264" spans="1:20" ht="20.100000000000001" hidden="1" customHeight="1">
      <c r="A1264">
        <v>3</v>
      </c>
      <c r="B1264">
        <v>1263</v>
      </c>
      <c r="C1264" t="s">
        <v>1683</v>
      </c>
      <c r="D1264" t="s">
        <v>550</v>
      </c>
      <c r="E1264" t="s">
        <v>1600</v>
      </c>
      <c r="F1264" t="s">
        <v>1683</v>
      </c>
      <c r="J1264" s="9" t="s">
        <v>264</v>
      </c>
      <c r="L1264" t="e">
        <f>VLOOKUP(F1264&amp;E1264,'Атрибут-ТОД2'!F:F,1,0)</f>
        <v>#N/A</v>
      </c>
      <c r="O1264" s="27" t="e">
        <f>IF(ISNA(VLOOKUP(E:E,'Мегавитрина на 21.09'!C:H,1,0)), VLOOKUP(E:E,'Мегавитрина на 21.09'!D:H,1,0),VLOOKUP(E:E,'Мегавитрина на 21.09'!C:H,1,0))</f>
        <v>#N/A</v>
      </c>
      <c r="P1264" s="27" t="e">
        <f>IF(ISNA(VLOOKUP(E:E,'Мегавитрина на 21.09'!C:H,2,0)), VLOOKUP(E:E,'Мегавитрина на 21.09'!D:H,1,0),VLOOKUP(E:E,'Мегавитрина на 21.09'!C:H,2,0))</f>
        <v>#N/A</v>
      </c>
      <c r="Q1264" s="27" t="e">
        <f>IF(ISNA(VLOOKUP(E:E,'Мегавитрина на 21.09'!C:H,3,0)), VLOOKUP(E:E,'Мегавитрина на 21.09'!D:H,2,0),VLOOKUP(E:E,'Мегавитрина на 21.09'!C:H,3,0))</f>
        <v>#N/A</v>
      </c>
      <c r="R1264" s="27" t="e">
        <f>IF(ISNA(VLOOKUP(E:E,'Мегавитрина на 21.09'!C:H,4,0)), VLOOKUP(E:E,'Мегавитрина на 21.09'!D:H,3,0),VLOOKUP(E:E,'Мегавитрина на 21.09'!C:H,4,0))</f>
        <v>#N/A</v>
      </c>
      <c r="S1264" t="e">
        <f>IF(ISNA(VLOOKUP(E:E,'Мегавитрина на 21.09'!C:H,5,0)), VLOOKUP(E:E,'Мегавитрина на 21.09'!D:H,4,0),VLOOKUP(E:E,'Мегавитрина на 21.09'!C:H,5,0))</f>
        <v>#N/A</v>
      </c>
      <c r="T1264" t="e">
        <f>IF(ISNA(VLOOKUP(E:E,'Мегавитрина на 21.09'!C:H,6,0)), VLOOKUP(E:E,'Мегавитрина на 21.09'!D:H,5,0),VLOOKUP(E:E,'Мегавитрина на 21.09'!C:H,6,0))</f>
        <v>#N/A</v>
      </c>
    </row>
    <row r="1265" spans="1:20" ht="20.100000000000001" hidden="1" customHeight="1">
      <c r="A1265">
        <v>3</v>
      </c>
      <c r="B1265">
        <v>1264</v>
      </c>
      <c r="C1265" t="s">
        <v>1683</v>
      </c>
      <c r="D1265" t="s">
        <v>550</v>
      </c>
      <c r="E1265" t="s">
        <v>1601</v>
      </c>
      <c r="F1265" t="s">
        <v>1683</v>
      </c>
      <c r="J1265" s="9" t="s">
        <v>264</v>
      </c>
      <c r="L1265" t="e">
        <f>VLOOKUP(F1265&amp;E1265,'Атрибут-ТОД2'!F:F,1,0)</f>
        <v>#N/A</v>
      </c>
      <c r="O1265" s="27" t="e">
        <f>IF(ISNA(VLOOKUP(E:E,'Мегавитрина на 21.09'!C:H,1,0)), VLOOKUP(E:E,'Мегавитрина на 21.09'!D:H,1,0),VLOOKUP(E:E,'Мегавитрина на 21.09'!C:H,1,0))</f>
        <v>#N/A</v>
      </c>
      <c r="P1265" s="27" t="e">
        <f>IF(ISNA(VLOOKUP(E:E,'Мегавитрина на 21.09'!C:H,2,0)), VLOOKUP(E:E,'Мегавитрина на 21.09'!D:H,1,0),VLOOKUP(E:E,'Мегавитрина на 21.09'!C:H,2,0))</f>
        <v>#N/A</v>
      </c>
      <c r="Q1265" s="27" t="e">
        <f>IF(ISNA(VLOOKUP(E:E,'Мегавитрина на 21.09'!C:H,3,0)), VLOOKUP(E:E,'Мегавитрина на 21.09'!D:H,2,0),VLOOKUP(E:E,'Мегавитрина на 21.09'!C:H,3,0))</f>
        <v>#N/A</v>
      </c>
      <c r="R1265" s="27" t="e">
        <f>IF(ISNA(VLOOKUP(E:E,'Мегавитрина на 21.09'!C:H,4,0)), VLOOKUP(E:E,'Мегавитрина на 21.09'!D:H,3,0),VLOOKUP(E:E,'Мегавитрина на 21.09'!C:H,4,0))</f>
        <v>#N/A</v>
      </c>
      <c r="S1265" t="e">
        <f>IF(ISNA(VLOOKUP(E:E,'Мегавитрина на 21.09'!C:H,5,0)), VLOOKUP(E:E,'Мегавитрина на 21.09'!D:H,4,0),VLOOKUP(E:E,'Мегавитрина на 21.09'!C:H,5,0))</f>
        <v>#N/A</v>
      </c>
      <c r="T1265" t="e">
        <f>IF(ISNA(VLOOKUP(E:E,'Мегавитрина на 21.09'!C:H,6,0)), VLOOKUP(E:E,'Мегавитрина на 21.09'!D:H,5,0),VLOOKUP(E:E,'Мегавитрина на 21.09'!C:H,6,0))</f>
        <v>#N/A</v>
      </c>
    </row>
    <row r="1266" spans="1:20" ht="20.100000000000001" hidden="1" customHeight="1">
      <c r="A1266">
        <v>3</v>
      </c>
      <c r="B1266">
        <v>1265</v>
      </c>
      <c r="C1266" t="s">
        <v>1683</v>
      </c>
      <c r="D1266" t="s">
        <v>550</v>
      </c>
      <c r="E1266" t="s">
        <v>1602</v>
      </c>
      <c r="F1266" t="s">
        <v>1683</v>
      </c>
      <c r="J1266" s="9" t="s">
        <v>264</v>
      </c>
      <c r="L1266" t="e">
        <f>VLOOKUP(F1266&amp;E1266,'Атрибут-ТОД2'!F:F,1,0)</f>
        <v>#N/A</v>
      </c>
      <c r="O1266" s="27" t="e">
        <f>IF(ISNA(VLOOKUP(E:E,'Мегавитрина на 21.09'!C:H,1,0)), VLOOKUP(E:E,'Мегавитрина на 21.09'!D:H,1,0),VLOOKUP(E:E,'Мегавитрина на 21.09'!C:H,1,0))</f>
        <v>#N/A</v>
      </c>
      <c r="P1266" s="27" t="e">
        <f>IF(ISNA(VLOOKUP(E:E,'Мегавитрина на 21.09'!C:H,2,0)), VLOOKUP(E:E,'Мегавитрина на 21.09'!D:H,1,0),VLOOKUP(E:E,'Мегавитрина на 21.09'!C:H,2,0))</f>
        <v>#N/A</v>
      </c>
      <c r="Q1266" s="27" t="e">
        <f>IF(ISNA(VLOOKUP(E:E,'Мегавитрина на 21.09'!C:H,3,0)), VLOOKUP(E:E,'Мегавитрина на 21.09'!D:H,2,0),VLOOKUP(E:E,'Мегавитрина на 21.09'!C:H,3,0))</f>
        <v>#N/A</v>
      </c>
      <c r="R1266" s="27" t="e">
        <f>IF(ISNA(VLOOKUP(E:E,'Мегавитрина на 21.09'!C:H,4,0)), VLOOKUP(E:E,'Мегавитрина на 21.09'!D:H,3,0),VLOOKUP(E:E,'Мегавитрина на 21.09'!C:H,4,0))</f>
        <v>#N/A</v>
      </c>
      <c r="S1266" t="e">
        <f>IF(ISNA(VLOOKUP(E:E,'Мегавитрина на 21.09'!C:H,5,0)), VLOOKUP(E:E,'Мегавитрина на 21.09'!D:H,4,0),VLOOKUP(E:E,'Мегавитрина на 21.09'!C:H,5,0))</f>
        <v>#N/A</v>
      </c>
      <c r="T1266" t="e">
        <f>IF(ISNA(VLOOKUP(E:E,'Мегавитрина на 21.09'!C:H,6,0)), VLOOKUP(E:E,'Мегавитрина на 21.09'!D:H,5,0),VLOOKUP(E:E,'Мегавитрина на 21.09'!C:H,6,0))</f>
        <v>#N/A</v>
      </c>
    </row>
    <row r="1267" spans="1:20" ht="20.100000000000001" hidden="1" customHeight="1">
      <c r="A1267">
        <v>3</v>
      </c>
      <c r="B1267">
        <v>1266</v>
      </c>
      <c r="C1267" t="s">
        <v>1683</v>
      </c>
      <c r="D1267" t="s">
        <v>550</v>
      </c>
      <c r="E1267" t="s">
        <v>1603</v>
      </c>
      <c r="F1267" t="s">
        <v>1683</v>
      </c>
      <c r="J1267" s="9" t="s">
        <v>264</v>
      </c>
      <c r="L1267" t="e">
        <f>VLOOKUP(F1267&amp;E1267,'Атрибут-ТОД2'!F:F,1,0)</f>
        <v>#N/A</v>
      </c>
      <c r="O1267" s="27" t="e">
        <f>IF(ISNA(VLOOKUP(E:E,'Мегавитрина на 21.09'!C:H,1,0)), VLOOKUP(E:E,'Мегавитрина на 21.09'!D:H,1,0),VLOOKUP(E:E,'Мегавитрина на 21.09'!C:H,1,0))</f>
        <v>#N/A</v>
      </c>
      <c r="P1267" s="27" t="e">
        <f>IF(ISNA(VLOOKUP(E:E,'Мегавитрина на 21.09'!C:H,2,0)), VLOOKUP(E:E,'Мегавитрина на 21.09'!D:H,1,0),VLOOKUP(E:E,'Мегавитрина на 21.09'!C:H,2,0))</f>
        <v>#N/A</v>
      </c>
      <c r="Q1267" s="27" t="e">
        <f>IF(ISNA(VLOOKUP(E:E,'Мегавитрина на 21.09'!C:H,3,0)), VLOOKUP(E:E,'Мегавитрина на 21.09'!D:H,2,0),VLOOKUP(E:E,'Мегавитрина на 21.09'!C:H,3,0))</f>
        <v>#N/A</v>
      </c>
      <c r="R1267" s="27" t="e">
        <f>IF(ISNA(VLOOKUP(E:E,'Мегавитрина на 21.09'!C:H,4,0)), VLOOKUP(E:E,'Мегавитрина на 21.09'!D:H,3,0),VLOOKUP(E:E,'Мегавитрина на 21.09'!C:H,4,0))</f>
        <v>#N/A</v>
      </c>
      <c r="S1267" t="e">
        <f>IF(ISNA(VLOOKUP(E:E,'Мегавитрина на 21.09'!C:H,5,0)), VLOOKUP(E:E,'Мегавитрина на 21.09'!D:H,4,0),VLOOKUP(E:E,'Мегавитрина на 21.09'!C:H,5,0))</f>
        <v>#N/A</v>
      </c>
      <c r="T1267" t="e">
        <f>IF(ISNA(VLOOKUP(E:E,'Мегавитрина на 21.09'!C:H,6,0)), VLOOKUP(E:E,'Мегавитрина на 21.09'!D:H,5,0),VLOOKUP(E:E,'Мегавитрина на 21.09'!C:H,6,0))</f>
        <v>#N/A</v>
      </c>
    </row>
    <row r="1268" spans="1:20" ht="20.100000000000001" hidden="1" customHeight="1">
      <c r="A1268">
        <v>3</v>
      </c>
      <c r="B1268">
        <v>1267</v>
      </c>
      <c r="C1268" t="s">
        <v>1683</v>
      </c>
      <c r="D1268" t="s">
        <v>550</v>
      </c>
      <c r="E1268" t="s">
        <v>1604</v>
      </c>
      <c r="F1268" t="s">
        <v>1683</v>
      </c>
      <c r="J1268" s="9" t="s">
        <v>264</v>
      </c>
      <c r="L1268" t="e">
        <f>VLOOKUP(F1268&amp;E1268,'Атрибут-ТОД2'!F:F,1,0)</f>
        <v>#N/A</v>
      </c>
      <c r="O1268" s="27" t="e">
        <f>IF(ISNA(VLOOKUP(E:E,'Мегавитрина на 21.09'!C:H,1,0)), VLOOKUP(E:E,'Мегавитрина на 21.09'!D:H,1,0),VLOOKUP(E:E,'Мегавитрина на 21.09'!C:H,1,0))</f>
        <v>#N/A</v>
      </c>
      <c r="P1268" s="27" t="e">
        <f>IF(ISNA(VLOOKUP(E:E,'Мегавитрина на 21.09'!C:H,2,0)), VLOOKUP(E:E,'Мегавитрина на 21.09'!D:H,1,0),VLOOKUP(E:E,'Мегавитрина на 21.09'!C:H,2,0))</f>
        <v>#N/A</v>
      </c>
      <c r="Q1268" s="27" t="e">
        <f>IF(ISNA(VLOOKUP(E:E,'Мегавитрина на 21.09'!C:H,3,0)), VLOOKUP(E:E,'Мегавитрина на 21.09'!D:H,2,0),VLOOKUP(E:E,'Мегавитрина на 21.09'!C:H,3,0))</f>
        <v>#N/A</v>
      </c>
      <c r="R1268" s="27" t="e">
        <f>IF(ISNA(VLOOKUP(E:E,'Мегавитрина на 21.09'!C:H,4,0)), VLOOKUP(E:E,'Мегавитрина на 21.09'!D:H,3,0),VLOOKUP(E:E,'Мегавитрина на 21.09'!C:H,4,0))</f>
        <v>#N/A</v>
      </c>
      <c r="S1268" t="e">
        <f>IF(ISNA(VLOOKUP(E:E,'Мегавитрина на 21.09'!C:H,5,0)), VLOOKUP(E:E,'Мегавитрина на 21.09'!D:H,4,0),VLOOKUP(E:E,'Мегавитрина на 21.09'!C:H,5,0))</f>
        <v>#N/A</v>
      </c>
      <c r="T1268" t="e">
        <f>IF(ISNA(VLOOKUP(E:E,'Мегавитрина на 21.09'!C:H,6,0)), VLOOKUP(E:E,'Мегавитрина на 21.09'!D:H,5,0),VLOOKUP(E:E,'Мегавитрина на 21.09'!C:H,6,0))</f>
        <v>#N/A</v>
      </c>
    </row>
    <row r="1269" spans="1:20" ht="20.100000000000001" hidden="1" customHeight="1">
      <c r="A1269">
        <v>3</v>
      </c>
      <c r="B1269">
        <v>1268</v>
      </c>
      <c r="C1269" t="s">
        <v>1683</v>
      </c>
      <c r="D1269" t="s">
        <v>550</v>
      </c>
      <c r="E1269" t="s">
        <v>1605</v>
      </c>
      <c r="F1269" t="s">
        <v>1683</v>
      </c>
      <c r="J1269" s="9" t="s">
        <v>264</v>
      </c>
      <c r="L1269" t="e">
        <f>VLOOKUP(F1269&amp;E1269,'Атрибут-ТОД2'!F:F,1,0)</f>
        <v>#N/A</v>
      </c>
      <c r="O1269" s="27" t="e">
        <f>IF(ISNA(VLOOKUP(E:E,'Мегавитрина на 21.09'!C:H,1,0)), VLOOKUP(E:E,'Мегавитрина на 21.09'!D:H,1,0),VLOOKUP(E:E,'Мегавитрина на 21.09'!C:H,1,0))</f>
        <v>#N/A</v>
      </c>
      <c r="P1269" s="27" t="e">
        <f>IF(ISNA(VLOOKUP(E:E,'Мегавитрина на 21.09'!C:H,2,0)), VLOOKUP(E:E,'Мегавитрина на 21.09'!D:H,1,0),VLOOKUP(E:E,'Мегавитрина на 21.09'!C:H,2,0))</f>
        <v>#N/A</v>
      </c>
      <c r="Q1269" s="27" t="e">
        <f>IF(ISNA(VLOOKUP(E:E,'Мегавитрина на 21.09'!C:H,3,0)), VLOOKUP(E:E,'Мегавитрина на 21.09'!D:H,2,0),VLOOKUP(E:E,'Мегавитрина на 21.09'!C:H,3,0))</f>
        <v>#N/A</v>
      </c>
      <c r="R1269" s="27" t="e">
        <f>IF(ISNA(VLOOKUP(E:E,'Мегавитрина на 21.09'!C:H,4,0)), VLOOKUP(E:E,'Мегавитрина на 21.09'!D:H,3,0),VLOOKUP(E:E,'Мегавитрина на 21.09'!C:H,4,0))</f>
        <v>#N/A</v>
      </c>
      <c r="S1269" t="e">
        <f>IF(ISNA(VLOOKUP(E:E,'Мегавитрина на 21.09'!C:H,5,0)), VLOOKUP(E:E,'Мегавитрина на 21.09'!D:H,4,0),VLOOKUP(E:E,'Мегавитрина на 21.09'!C:H,5,0))</f>
        <v>#N/A</v>
      </c>
      <c r="T1269" t="e">
        <f>IF(ISNA(VLOOKUP(E:E,'Мегавитрина на 21.09'!C:H,6,0)), VLOOKUP(E:E,'Мегавитрина на 21.09'!D:H,5,0),VLOOKUP(E:E,'Мегавитрина на 21.09'!C:H,6,0))</f>
        <v>#N/A</v>
      </c>
    </row>
    <row r="1270" spans="1:20" ht="20.100000000000001" hidden="1" customHeight="1">
      <c r="A1270">
        <v>3</v>
      </c>
      <c r="B1270">
        <v>1269</v>
      </c>
      <c r="C1270" t="s">
        <v>1683</v>
      </c>
      <c r="D1270" t="s">
        <v>550</v>
      </c>
      <c r="E1270" t="s">
        <v>1606</v>
      </c>
      <c r="F1270" t="s">
        <v>1683</v>
      </c>
      <c r="J1270" s="9" t="s">
        <v>264</v>
      </c>
      <c r="L1270" t="e">
        <f>VLOOKUP(F1270&amp;E1270,'Атрибут-ТОД2'!F:F,1,0)</f>
        <v>#N/A</v>
      </c>
      <c r="O1270" s="27" t="e">
        <f>IF(ISNA(VLOOKUP(E:E,'Мегавитрина на 21.09'!C:H,1,0)), VLOOKUP(E:E,'Мегавитрина на 21.09'!D:H,1,0),VLOOKUP(E:E,'Мегавитрина на 21.09'!C:H,1,0))</f>
        <v>#N/A</v>
      </c>
      <c r="P1270" s="27" t="e">
        <f>IF(ISNA(VLOOKUP(E:E,'Мегавитрина на 21.09'!C:H,2,0)), VLOOKUP(E:E,'Мегавитрина на 21.09'!D:H,1,0),VLOOKUP(E:E,'Мегавитрина на 21.09'!C:H,2,0))</f>
        <v>#N/A</v>
      </c>
      <c r="Q1270" s="27" t="e">
        <f>IF(ISNA(VLOOKUP(E:E,'Мегавитрина на 21.09'!C:H,3,0)), VLOOKUP(E:E,'Мегавитрина на 21.09'!D:H,2,0),VLOOKUP(E:E,'Мегавитрина на 21.09'!C:H,3,0))</f>
        <v>#N/A</v>
      </c>
      <c r="R1270" s="27" t="e">
        <f>IF(ISNA(VLOOKUP(E:E,'Мегавитрина на 21.09'!C:H,4,0)), VLOOKUP(E:E,'Мегавитрина на 21.09'!D:H,3,0),VLOOKUP(E:E,'Мегавитрина на 21.09'!C:H,4,0))</f>
        <v>#N/A</v>
      </c>
      <c r="S1270" t="e">
        <f>IF(ISNA(VLOOKUP(E:E,'Мегавитрина на 21.09'!C:H,5,0)), VLOOKUP(E:E,'Мегавитрина на 21.09'!D:H,4,0),VLOOKUP(E:E,'Мегавитрина на 21.09'!C:H,5,0))</f>
        <v>#N/A</v>
      </c>
      <c r="T1270" t="e">
        <f>IF(ISNA(VLOOKUP(E:E,'Мегавитрина на 21.09'!C:H,6,0)), VLOOKUP(E:E,'Мегавитрина на 21.09'!D:H,5,0),VLOOKUP(E:E,'Мегавитрина на 21.09'!C:H,6,0))</f>
        <v>#N/A</v>
      </c>
    </row>
    <row r="1271" spans="1:20" ht="20.100000000000001" hidden="1" customHeight="1">
      <c r="A1271">
        <v>3</v>
      </c>
      <c r="B1271">
        <v>1270</v>
      </c>
      <c r="C1271" t="s">
        <v>1683</v>
      </c>
      <c r="D1271" t="s">
        <v>550</v>
      </c>
      <c r="E1271" t="s">
        <v>1272</v>
      </c>
      <c r="F1271" t="s">
        <v>1683</v>
      </c>
      <c r="I1271" t="s">
        <v>2327</v>
      </c>
      <c r="J1271" s="9" t="s">
        <v>264</v>
      </c>
      <c r="L1271" t="e">
        <f>VLOOKUP(F1271&amp;E1271,'Атрибут-ТОД2'!F:F,1,0)</f>
        <v>#N/A</v>
      </c>
      <c r="O1271" s="27" t="str">
        <f>IF(ISNA(VLOOKUP(E:E,'Мегавитрина на 21.09'!C:H,1,0)), VLOOKUP(E:E,'Мегавитрина на 21.09'!D:H,1,0),VLOOKUP(E:E,'Мегавитрина на 21.09'!C:H,1,0))</f>
        <v>srv_sbol_txn_3m_qty</v>
      </c>
      <c r="P1271" s="27" t="str">
        <f>IF(ISNA(VLOOKUP(E:E,'Мегавитрина на 21.09'!C:H,2,0)), VLOOKUP(E:E,'Мегавитрина на 21.09'!D:H,1,0),VLOOKUP(E:E,'Мегавитрина на 21.09'!C:H,2,0))</f>
        <v>srv_sbol_txn_3m_qty</v>
      </c>
      <c r="Q1271" s="27" t="str">
        <f>IF(ISNA(VLOOKUP(E:E,'Мегавитрина на 21.09'!C:H,3,0)), VLOOKUP(E:E,'Мегавитрина на 21.09'!D:H,2,0),VLOOKUP(E:E,'Мегавитрина на 21.09'!C:H,3,0))</f>
        <v>Кол-во успешных активных операций всех типов за 3 мес</v>
      </c>
      <c r="R1271" s="27" t="str">
        <f>IF(ISNA(VLOOKUP(E:E,'Мегавитрина на 21.09'!C:H,4,0)), VLOOKUP(E:E,'Мегавитрина на 21.09'!D:H,3,0),VLOOKUP(E:E,'Мегавитрина на 21.09'!C:H,4,0))</f>
        <v>custom_rb_sbol.sbol_oper</v>
      </c>
      <c r="S1271">
        <f>IF(ISNA(VLOOKUP(E:E,'Мегавитрина на 21.09'!C:H,5,0)), VLOOKUP(E:E,'Мегавитрина на 21.09'!D:H,4,0),VLOOKUP(E:E,'Мегавитрина на 21.09'!C:H,5,0))</f>
        <v>0</v>
      </c>
      <c r="T1271" t="str">
        <f>IF(ISNA(VLOOKUP(E:E,'Мегавитрина на 21.09'!C:H,6,0)), VLOOKUP(E:E,'Мегавитрина на 21.09'!D:H,5,0),VLOOKUP(E:E,'Мегавитрина на 21.09'!C:H,6,0))</f>
        <v xml:space="preserve">Sum(CASE WHEN oper_date BETWEEN Add_Months(Trunc(p_report_dt,'MM'),-2) AND p_report_dt THEN  1 end)   WHERE sbt.oper_state_code = 'EXECUTED'
  AND fin_trx_flg = 1 
  AND oper_date &gt;= OAdd_Months(Trunc(p_report_dt,'MM'),-2)
  AND oper_date &lt;= p_report_dt
</v>
      </c>
    </row>
    <row r="1272" spans="1:20" ht="20.100000000000001" hidden="1" customHeight="1">
      <c r="A1272">
        <v>3</v>
      </c>
      <c r="B1272">
        <v>1271</v>
      </c>
      <c r="C1272" t="s">
        <v>1683</v>
      </c>
      <c r="D1272" t="s">
        <v>550</v>
      </c>
      <c r="E1272" t="s">
        <v>98</v>
      </c>
      <c r="F1272" t="s">
        <v>1683</v>
      </c>
      <c r="I1272" t="s">
        <v>380</v>
      </c>
      <c r="J1272" s="9" t="s">
        <v>264</v>
      </c>
      <c r="L1272" t="e">
        <f>VLOOKUP(F1272&amp;E1272,'Атрибут-ТОД2'!F:F,1,0)</f>
        <v>#N/A</v>
      </c>
      <c r="O1272" s="27" t="str">
        <f>IF(ISNA(VLOOKUP(E:E,'Мегавитрина на 21.09'!C:H,1,0)), VLOOKUP(E:E,'Мегавитрина на 21.09'!D:H,1,0),VLOOKUP(E:E,'Мегавитрина на 21.09'!C:H,1,0))</f>
        <v>crd_tot_act_qty</v>
      </c>
      <c r="P1272" s="27" t="str">
        <f>IF(ISNA(VLOOKUP(E:E,'Мегавитрина на 21.09'!C:H,2,0)), VLOOKUP(E:E,'Мегавитрина на 21.09'!D:H,1,0),VLOOKUP(E:E,'Мегавитрина на 21.09'!C:H,2,0))</f>
        <v>crd_tot_act_qty</v>
      </c>
      <c r="Q1272" s="27" t="str">
        <f>IF(ISNA(VLOOKUP(E:E,'Мегавитрина на 21.09'!C:H,3,0)), VLOOKUP(E:E,'Мегавитрина на 21.09'!D:H,2,0),VLOOKUP(E:E,'Мегавитрина на 21.09'!C:H,3,0))</f>
        <v>Кол-во активных карт всего</v>
      </c>
      <c r="R1272" s="27" t="str">
        <f>IF(ISNA(VLOOKUP(E:E,'Мегавитрина на 21.09'!C:H,4,0)), VLOOKUP(E:E,'Мегавитрина на 21.09'!D:H,3,0),VLOOKUP(E:E,'Мегавитрина на 21.09'!C:H,4,0))</f>
        <v>custom_rb_card.agrmnt_mnth</v>
      </c>
      <c r="S1272">
        <f>IF(ISNA(VLOOKUP(E:E,'Мегавитрина на 21.09'!C:H,5,0)), VLOOKUP(E:E,'Мегавитрина на 21.09'!D:H,4,0),VLOOKUP(E:E,'Мегавитрина на 21.09'!C:H,5,0))</f>
        <v>0</v>
      </c>
      <c r="T1272" t="str">
        <f>IF(ISNA(VLOOKUP(E:E,'Мегавитрина на 21.09'!C:H,6,0)), VLOOKUP(E:E,'Мегавитрина на 21.09'!D:H,5,0),VLOOKUP(E:E,'Мегавитрина на 21.09'!C:H,6,0))</f>
        <v>Coalesce(crd_dc_act_qty,0) + Coalesce(crd_cc_act_qty,0) AS crd_tot_act_qty,</v>
      </c>
    </row>
    <row r="1273" spans="1:20" ht="20.100000000000001" hidden="1" customHeight="1">
      <c r="A1273">
        <v>3</v>
      </c>
      <c r="B1273">
        <v>1272</v>
      </c>
      <c r="C1273" t="s">
        <v>1683</v>
      </c>
      <c r="D1273" t="s">
        <v>550</v>
      </c>
      <c r="E1273" t="s">
        <v>82</v>
      </c>
      <c r="F1273" t="s">
        <v>1683</v>
      </c>
      <c r="I1273" t="s">
        <v>445</v>
      </c>
      <c r="J1273" s="9" t="s">
        <v>264</v>
      </c>
      <c r="L1273" t="e">
        <f>VLOOKUP(F1273&amp;E1273,'Атрибут-ТОД2'!F:F,1,0)</f>
        <v>#N/A</v>
      </c>
      <c r="O1273" s="27" t="str">
        <f>IF(ISNA(VLOOKUP(E:E,'Мегавитрина на 21.09'!C:H,1,0)), VLOOKUP(E:E,'Мегавитрина на 21.09'!D:H,1,0),VLOOKUP(E:E,'Мегавитрина на 21.09'!C:H,1,0))</f>
        <v>lbt_otf_total_qty</v>
      </c>
      <c r="P1273" s="27" t="str">
        <f>IF(ISNA(VLOOKUP(E:E,'Мегавитрина на 21.09'!C:H,2,0)), VLOOKUP(E:E,'Мегавитрина на 21.09'!D:H,1,0),VLOOKUP(E:E,'Мегавитрина на 21.09'!C:H,2,0))</f>
        <v>lbt_otf_total_qty</v>
      </c>
      <c r="Q1273" s="27" t="str">
        <f>IF(ISNA(VLOOKUP(E:E,'Мегавитрина на 21.09'!C:H,3,0)), VLOOKUP(E:E,'Мегавитрина на 21.09'!D:H,2,0),VLOOKUP(E:E,'Мегавитрина на 21.09'!C:H,3,0))</f>
        <v>Общее количество списаний со всех счетов клиента за месяц</v>
      </c>
      <c r="R1273" s="27" t="str">
        <f>IF(ISNA(VLOOKUP(E:E,'Мегавитрина на 21.09'!C:H,4,0)), VLOOKUP(E:E,'Мегавитрина на 21.09'!D:H,3,0),VLOOKUP(E:E,'Мегавитрина на 21.09'!C:H,4,0))</f>
        <v>custom_rb_cod.dep_agrmnt_aggr</v>
      </c>
      <c r="S1273">
        <f>IF(ISNA(VLOOKUP(E:E,'Мегавитрина на 21.09'!C:H,5,0)), VLOOKUP(E:E,'Мегавитрина на 21.09'!D:H,4,0),VLOOKUP(E:E,'Мегавитрина на 21.09'!C:H,5,0))</f>
        <v>0</v>
      </c>
      <c r="T1273" t="str">
        <f>IF(ISNA(VLOOKUP(E:E,'Мегавитрина на 21.09'!C:H,6,0)), VLOOKUP(E:E,'Мегавитрина на 21.09'!D:H,5,0),VLOOKUP(E:E,'Мегавитрина на 21.09'!C:H,6,0))</f>
        <v>Sum(txn_otf_total_qty) AS dep_otf_total_qty,</v>
      </c>
    </row>
    <row r="1274" spans="1:20" ht="20.100000000000001" hidden="1" customHeight="1">
      <c r="A1274">
        <v>3</v>
      </c>
      <c r="B1274">
        <v>1273</v>
      </c>
      <c r="C1274" t="s">
        <v>1683</v>
      </c>
      <c r="D1274" t="s">
        <v>550</v>
      </c>
      <c r="E1274" t="s">
        <v>84</v>
      </c>
      <c r="F1274" t="s">
        <v>1683</v>
      </c>
      <c r="I1274" t="s">
        <v>447</v>
      </c>
      <c r="J1274" s="9" t="s">
        <v>264</v>
      </c>
      <c r="L1274" t="e">
        <f>VLOOKUP(F1274&amp;E1274,'Атрибут-ТОД2'!F:F,1,0)</f>
        <v>#N/A</v>
      </c>
      <c r="O1274" s="27" t="str">
        <f>IF(ISNA(VLOOKUP(E:E,'Мегавитрина на 21.09'!C:H,1,0)), VLOOKUP(E:E,'Мегавитрина на 21.09'!D:H,1,0),VLOOKUP(E:E,'Мегавитрина на 21.09'!C:H,1,0))</f>
        <v>lbt_otf_wthdr_qty</v>
      </c>
      <c r="P1274" s="27" t="str">
        <f>IF(ISNA(VLOOKUP(E:E,'Мегавитрина на 21.09'!C:H,2,0)), VLOOKUP(E:E,'Мегавитрина на 21.09'!D:H,1,0),VLOOKUP(E:E,'Мегавитрина на 21.09'!C:H,2,0))</f>
        <v>lbt_otf_wthdr_qty</v>
      </c>
      <c r="Q1274" s="27" t="str">
        <f>IF(ISNA(VLOOKUP(E:E,'Мегавитрина на 21.09'!C:H,3,0)), VLOOKUP(E:E,'Мегавитрина на 21.09'!D:H,2,0),VLOOKUP(E:E,'Мегавитрина на 21.09'!C:H,3,0))</f>
        <v>Кол-во операций по частичной выдаче д/с по всем счетам клиента</v>
      </c>
      <c r="R1274" s="27" t="str">
        <f>IF(ISNA(VLOOKUP(E:E,'Мегавитрина на 21.09'!C:H,4,0)), VLOOKUP(E:E,'Мегавитрина на 21.09'!D:H,3,0),VLOOKUP(E:E,'Мегавитрина на 21.09'!C:H,4,0))</f>
        <v>custom_rb_cod.dep_agrmnt_aggr</v>
      </c>
      <c r="S1274">
        <f>IF(ISNA(VLOOKUP(E:E,'Мегавитрина на 21.09'!C:H,5,0)), VLOOKUP(E:E,'Мегавитрина на 21.09'!D:H,4,0),VLOOKUP(E:E,'Мегавитрина на 21.09'!C:H,5,0))</f>
        <v>0</v>
      </c>
      <c r="T1274" t="str">
        <f>IF(ISNA(VLOOKUP(E:E,'Мегавитрина на 21.09'!C:H,6,0)), VLOOKUP(E:E,'Мегавитрина на 21.09'!D:H,5,0),VLOOKUP(E:E,'Мегавитрина на 21.09'!C:H,6,0))</f>
        <v>Sum(txn_otf_wthdr_qty) AS dep_otf_wthdr_qty,</v>
      </c>
    </row>
    <row r="1275" spans="1:20" ht="20.100000000000001" hidden="1" customHeight="1">
      <c r="A1275">
        <v>3</v>
      </c>
      <c r="B1275">
        <v>1274</v>
      </c>
      <c r="C1275" t="s">
        <v>1683</v>
      </c>
      <c r="D1275" t="s">
        <v>550</v>
      </c>
      <c r="E1275" t="s">
        <v>1607</v>
      </c>
      <c r="F1275" t="s">
        <v>1683</v>
      </c>
      <c r="J1275" s="9" t="s">
        <v>264</v>
      </c>
      <c r="L1275" t="e">
        <f>VLOOKUP(F1275&amp;E1275,'Атрибут-ТОД2'!F:F,1,0)</f>
        <v>#N/A</v>
      </c>
      <c r="O1275" s="27" t="e">
        <f>IF(ISNA(VLOOKUP(E:E,'Мегавитрина на 21.09'!C:H,1,0)), VLOOKUP(E:E,'Мегавитрина на 21.09'!D:H,1,0),VLOOKUP(E:E,'Мегавитрина на 21.09'!C:H,1,0))</f>
        <v>#N/A</v>
      </c>
      <c r="P1275" s="27" t="e">
        <f>IF(ISNA(VLOOKUP(E:E,'Мегавитрина на 21.09'!C:H,2,0)), VLOOKUP(E:E,'Мегавитрина на 21.09'!D:H,1,0),VLOOKUP(E:E,'Мегавитрина на 21.09'!C:H,2,0))</f>
        <v>#N/A</v>
      </c>
      <c r="Q1275" s="27" t="e">
        <f>IF(ISNA(VLOOKUP(E:E,'Мегавитрина на 21.09'!C:H,3,0)), VLOOKUP(E:E,'Мегавитрина на 21.09'!D:H,2,0),VLOOKUP(E:E,'Мегавитрина на 21.09'!C:H,3,0))</f>
        <v>#N/A</v>
      </c>
      <c r="R1275" s="27" t="e">
        <f>IF(ISNA(VLOOKUP(E:E,'Мегавитрина на 21.09'!C:H,4,0)), VLOOKUP(E:E,'Мегавитрина на 21.09'!D:H,3,0),VLOOKUP(E:E,'Мегавитрина на 21.09'!C:H,4,0))</f>
        <v>#N/A</v>
      </c>
      <c r="S1275" t="e">
        <f>IF(ISNA(VLOOKUP(E:E,'Мегавитрина на 21.09'!C:H,5,0)), VLOOKUP(E:E,'Мегавитрина на 21.09'!D:H,4,0),VLOOKUP(E:E,'Мегавитрина на 21.09'!C:H,5,0))</f>
        <v>#N/A</v>
      </c>
      <c r="T1275" t="e">
        <f>IF(ISNA(VLOOKUP(E:E,'Мегавитрина на 21.09'!C:H,6,0)), VLOOKUP(E:E,'Мегавитрина на 21.09'!D:H,5,0),VLOOKUP(E:E,'Мегавитрина на 21.09'!C:H,6,0))</f>
        <v>#N/A</v>
      </c>
    </row>
    <row r="1276" spans="1:20" ht="20.100000000000001" hidden="1" customHeight="1">
      <c r="A1276">
        <v>3</v>
      </c>
      <c r="B1276">
        <v>1275</v>
      </c>
      <c r="C1276" t="s">
        <v>1683</v>
      </c>
      <c r="D1276" t="s">
        <v>550</v>
      </c>
      <c r="E1276" t="s">
        <v>1608</v>
      </c>
      <c r="F1276" t="s">
        <v>1683</v>
      </c>
      <c r="J1276" s="9" t="s">
        <v>264</v>
      </c>
      <c r="L1276" t="e">
        <f>VLOOKUP(F1276&amp;E1276,'Атрибут-ТОД2'!F:F,1,0)</f>
        <v>#N/A</v>
      </c>
      <c r="O1276" s="27" t="e">
        <f>IF(ISNA(VLOOKUP(E:E,'Мегавитрина на 21.09'!C:H,1,0)), VLOOKUP(E:E,'Мегавитрина на 21.09'!D:H,1,0),VLOOKUP(E:E,'Мегавитрина на 21.09'!C:H,1,0))</f>
        <v>#N/A</v>
      </c>
      <c r="P1276" s="27" t="e">
        <f>IF(ISNA(VLOOKUP(E:E,'Мегавитрина на 21.09'!C:H,2,0)), VLOOKUP(E:E,'Мегавитрина на 21.09'!D:H,1,0),VLOOKUP(E:E,'Мегавитрина на 21.09'!C:H,2,0))</f>
        <v>#N/A</v>
      </c>
      <c r="Q1276" s="27" t="e">
        <f>IF(ISNA(VLOOKUP(E:E,'Мегавитрина на 21.09'!C:H,3,0)), VLOOKUP(E:E,'Мегавитрина на 21.09'!D:H,2,0),VLOOKUP(E:E,'Мегавитрина на 21.09'!C:H,3,0))</f>
        <v>#N/A</v>
      </c>
      <c r="R1276" s="27" t="e">
        <f>IF(ISNA(VLOOKUP(E:E,'Мегавитрина на 21.09'!C:H,4,0)), VLOOKUP(E:E,'Мегавитрина на 21.09'!D:H,3,0),VLOOKUP(E:E,'Мегавитрина на 21.09'!C:H,4,0))</f>
        <v>#N/A</v>
      </c>
      <c r="S1276" t="e">
        <f>IF(ISNA(VLOOKUP(E:E,'Мегавитрина на 21.09'!C:H,5,0)), VLOOKUP(E:E,'Мегавитрина на 21.09'!D:H,4,0),VLOOKUP(E:E,'Мегавитрина на 21.09'!C:H,5,0))</f>
        <v>#N/A</v>
      </c>
      <c r="T1276" t="e">
        <f>IF(ISNA(VLOOKUP(E:E,'Мегавитрина на 21.09'!C:H,6,0)), VLOOKUP(E:E,'Мегавитрина на 21.09'!D:H,5,0),VLOOKUP(E:E,'Мегавитрина на 21.09'!C:H,6,0))</f>
        <v>#N/A</v>
      </c>
    </row>
    <row r="1277" spans="1:20" ht="20.100000000000001" hidden="1" customHeight="1">
      <c r="A1277">
        <v>3</v>
      </c>
      <c r="B1277">
        <v>1276</v>
      </c>
      <c r="C1277" t="s">
        <v>1683</v>
      </c>
      <c r="D1277" t="s">
        <v>550</v>
      </c>
      <c r="E1277" t="s">
        <v>1609</v>
      </c>
      <c r="F1277" t="s">
        <v>1683</v>
      </c>
      <c r="J1277" s="9" t="s">
        <v>264</v>
      </c>
      <c r="L1277" t="e">
        <f>VLOOKUP(F1277&amp;E1277,'Атрибут-ТОД2'!F:F,1,0)</f>
        <v>#N/A</v>
      </c>
      <c r="O1277" s="27" t="e">
        <f>IF(ISNA(VLOOKUP(E:E,'Мегавитрина на 21.09'!C:H,1,0)), VLOOKUP(E:E,'Мегавитрина на 21.09'!D:H,1,0),VLOOKUP(E:E,'Мегавитрина на 21.09'!C:H,1,0))</f>
        <v>#N/A</v>
      </c>
      <c r="P1277" s="27" t="e">
        <f>IF(ISNA(VLOOKUP(E:E,'Мегавитрина на 21.09'!C:H,2,0)), VLOOKUP(E:E,'Мегавитрина на 21.09'!D:H,1,0),VLOOKUP(E:E,'Мегавитрина на 21.09'!C:H,2,0))</f>
        <v>#N/A</v>
      </c>
      <c r="Q1277" s="27" t="e">
        <f>IF(ISNA(VLOOKUP(E:E,'Мегавитрина на 21.09'!C:H,3,0)), VLOOKUP(E:E,'Мегавитрина на 21.09'!D:H,2,0),VLOOKUP(E:E,'Мегавитрина на 21.09'!C:H,3,0))</f>
        <v>#N/A</v>
      </c>
      <c r="R1277" s="27" t="e">
        <f>IF(ISNA(VLOOKUP(E:E,'Мегавитрина на 21.09'!C:H,4,0)), VLOOKUP(E:E,'Мегавитрина на 21.09'!D:H,3,0),VLOOKUP(E:E,'Мегавитрина на 21.09'!C:H,4,0))</f>
        <v>#N/A</v>
      </c>
      <c r="S1277" t="e">
        <f>IF(ISNA(VLOOKUP(E:E,'Мегавитрина на 21.09'!C:H,5,0)), VLOOKUP(E:E,'Мегавитрина на 21.09'!D:H,4,0),VLOOKUP(E:E,'Мегавитрина на 21.09'!C:H,5,0))</f>
        <v>#N/A</v>
      </c>
      <c r="T1277" t="e">
        <f>IF(ISNA(VLOOKUP(E:E,'Мегавитрина на 21.09'!C:H,6,0)), VLOOKUP(E:E,'Мегавитрина на 21.09'!D:H,5,0),VLOOKUP(E:E,'Мегавитрина на 21.09'!C:H,6,0))</f>
        <v>#N/A</v>
      </c>
    </row>
    <row r="1278" spans="1:20" ht="20.100000000000001" hidden="1" customHeight="1">
      <c r="A1278">
        <v>3</v>
      </c>
      <c r="B1278">
        <v>1277</v>
      </c>
      <c r="C1278" t="s">
        <v>1683</v>
      </c>
      <c r="D1278" t="s">
        <v>550</v>
      </c>
      <c r="E1278" t="s">
        <v>1610</v>
      </c>
      <c r="F1278" t="s">
        <v>1683</v>
      </c>
      <c r="J1278" s="9" t="s">
        <v>264</v>
      </c>
      <c r="L1278" t="e">
        <f>VLOOKUP(F1278&amp;E1278,'Атрибут-ТОД2'!F:F,1,0)</f>
        <v>#N/A</v>
      </c>
      <c r="O1278" s="27" t="e">
        <f>IF(ISNA(VLOOKUP(E:E,'Мегавитрина на 21.09'!C:H,1,0)), VLOOKUP(E:E,'Мегавитрина на 21.09'!D:H,1,0),VLOOKUP(E:E,'Мегавитрина на 21.09'!C:H,1,0))</f>
        <v>#N/A</v>
      </c>
      <c r="P1278" s="27" t="e">
        <f>IF(ISNA(VLOOKUP(E:E,'Мегавитрина на 21.09'!C:H,2,0)), VLOOKUP(E:E,'Мегавитрина на 21.09'!D:H,1,0),VLOOKUP(E:E,'Мегавитрина на 21.09'!C:H,2,0))</f>
        <v>#N/A</v>
      </c>
      <c r="Q1278" s="27" t="e">
        <f>IF(ISNA(VLOOKUP(E:E,'Мегавитрина на 21.09'!C:H,3,0)), VLOOKUP(E:E,'Мегавитрина на 21.09'!D:H,2,0),VLOOKUP(E:E,'Мегавитрина на 21.09'!C:H,3,0))</f>
        <v>#N/A</v>
      </c>
      <c r="R1278" s="27" t="e">
        <f>IF(ISNA(VLOOKUP(E:E,'Мегавитрина на 21.09'!C:H,4,0)), VLOOKUP(E:E,'Мегавитрина на 21.09'!D:H,3,0),VLOOKUP(E:E,'Мегавитрина на 21.09'!C:H,4,0))</f>
        <v>#N/A</v>
      </c>
      <c r="S1278" t="e">
        <f>IF(ISNA(VLOOKUP(E:E,'Мегавитрина на 21.09'!C:H,5,0)), VLOOKUP(E:E,'Мегавитрина на 21.09'!D:H,4,0),VLOOKUP(E:E,'Мегавитрина на 21.09'!C:H,5,0))</f>
        <v>#N/A</v>
      </c>
      <c r="T1278" t="e">
        <f>IF(ISNA(VLOOKUP(E:E,'Мегавитрина на 21.09'!C:H,6,0)), VLOOKUP(E:E,'Мегавитрина на 21.09'!D:H,5,0),VLOOKUP(E:E,'Мегавитрина на 21.09'!C:H,6,0))</f>
        <v>#N/A</v>
      </c>
    </row>
    <row r="1279" spans="1:20" ht="20.100000000000001" hidden="1" customHeight="1">
      <c r="A1279">
        <v>3</v>
      </c>
      <c r="B1279">
        <v>1278</v>
      </c>
      <c r="C1279" t="s">
        <v>1683</v>
      </c>
      <c r="D1279" t="s">
        <v>550</v>
      </c>
      <c r="E1279" t="s">
        <v>1611</v>
      </c>
      <c r="F1279" t="s">
        <v>1683</v>
      </c>
      <c r="J1279" s="9" t="s">
        <v>264</v>
      </c>
      <c r="L1279" t="e">
        <f>VLOOKUP(F1279&amp;E1279,'Атрибут-ТОД2'!F:F,1,0)</f>
        <v>#N/A</v>
      </c>
      <c r="O1279" s="27" t="e">
        <f>IF(ISNA(VLOOKUP(E:E,'Мегавитрина на 21.09'!C:H,1,0)), VLOOKUP(E:E,'Мегавитрина на 21.09'!D:H,1,0),VLOOKUP(E:E,'Мегавитрина на 21.09'!C:H,1,0))</f>
        <v>#N/A</v>
      </c>
      <c r="P1279" s="27" t="e">
        <f>IF(ISNA(VLOOKUP(E:E,'Мегавитрина на 21.09'!C:H,2,0)), VLOOKUP(E:E,'Мегавитрина на 21.09'!D:H,1,0),VLOOKUP(E:E,'Мегавитрина на 21.09'!C:H,2,0))</f>
        <v>#N/A</v>
      </c>
      <c r="Q1279" s="27" t="e">
        <f>IF(ISNA(VLOOKUP(E:E,'Мегавитрина на 21.09'!C:H,3,0)), VLOOKUP(E:E,'Мегавитрина на 21.09'!D:H,2,0),VLOOKUP(E:E,'Мегавитрина на 21.09'!C:H,3,0))</f>
        <v>#N/A</v>
      </c>
      <c r="R1279" s="27" t="e">
        <f>IF(ISNA(VLOOKUP(E:E,'Мегавитрина на 21.09'!C:H,4,0)), VLOOKUP(E:E,'Мегавитрина на 21.09'!D:H,3,0),VLOOKUP(E:E,'Мегавитрина на 21.09'!C:H,4,0))</f>
        <v>#N/A</v>
      </c>
      <c r="S1279" t="e">
        <f>IF(ISNA(VLOOKUP(E:E,'Мегавитрина на 21.09'!C:H,5,0)), VLOOKUP(E:E,'Мегавитрина на 21.09'!D:H,4,0),VLOOKUP(E:E,'Мегавитрина на 21.09'!C:H,5,0))</f>
        <v>#N/A</v>
      </c>
      <c r="T1279" t="e">
        <f>IF(ISNA(VLOOKUP(E:E,'Мегавитрина на 21.09'!C:H,6,0)), VLOOKUP(E:E,'Мегавитрина на 21.09'!D:H,5,0),VLOOKUP(E:E,'Мегавитрина на 21.09'!C:H,6,0))</f>
        <v>#N/A</v>
      </c>
    </row>
    <row r="1280" spans="1:20" ht="20.100000000000001" hidden="1" customHeight="1">
      <c r="A1280">
        <v>3</v>
      </c>
      <c r="B1280">
        <v>1279</v>
      </c>
      <c r="C1280" t="s">
        <v>1683</v>
      </c>
      <c r="D1280" t="s">
        <v>550</v>
      </c>
      <c r="E1280" t="s">
        <v>1612</v>
      </c>
      <c r="F1280" t="s">
        <v>1683</v>
      </c>
      <c r="J1280" s="9" t="s">
        <v>264</v>
      </c>
      <c r="L1280" t="e">
        <f>VLOOKUP(F1280&amp;E1280,'Атрибут-ТОД2'!F:F,1,0)</f>
        <v>#N/A</v>
      </c>
      <c r="O1280" s="27" t="e">
        <f>IF(ISNA(VLOOKUP(E:E,'Мегавитрина на 21.09'!C:H,1,0)), VLOOKUP(E:E,'Мегавитрина на 21.09'!D:H,1,0),VLOOKUP(E:E,'Мегавитрина на 21.09'!C:H,1,0))</f>
        <v>#N/A</v>
      </c>
      <c r="P1280" s="27" t="e">
        <f>IF(ISNA(VLOOKUP(E:E,'Мегавитрина на 21.09'!C:H,2,0)), VLOOKUP(E:E,'Мегавитрина на 21.09'!D:H,1,0),VLOOKUP(E:E,'Мегавитрина на 21.09'!C:H,2,0))</f>
        <v>#N/A</v>
      </c>
      <c r="Q1280" s="27" t="e">
        <f>IF(ISNA(VLOOKUP(E:E,'Мегавитрина на 21.09'!C:H,3,0)), VLOOKUP(E:E,'Мегавитрина на 21.09'!D:H,2,0),VLOOKUP(E:E,'Мегавитрина на 21.09'!C:H,3,0))</f>
        <v>#N/A</v>
      </c>
      <c r="R1280" s="27" t="e">
        <f>IF(ISNA(VLOOKUP(E:E,'Мегавитрина на 21.09'!C:H,4,0)), VLOOKUP(E:E,'Мегавитрина на 21.09'!D:H,3,0),VLOOKUP(E:E,'Мегавитрина на 21.09'!C:H,4,0))</f>
        <v>#N/A</v>
      </c>
      <c r="S1280" t="e">
        <f>IF(ISNA(VLOOKUP(E:E,'Мегавитрина на 21.09'!C:H,5,0)), VLOOKUP(E:E,'Мегавитрина на 21.09'!D:H,4,0),VLOOKUP(E:E,'Мегавитрина на 21.09'!C:H,5,0))</f>
        <v>#N/A</v>
      </c>
      <c r="T1280" t="e">
        <f>IF(ISNA(VLOOKUP(E:E,'Мегавитрина на 21.09'!C:H,6,0)), VLOOKUP(E:E,'Мегавитрина на 21.09'!D:H,5,0),VLOOKUP(E:E,'Мегавитрина на 21.09'!C:H,6,0))</f>
        <v>#N/A</v>
      </c>
    </row>
    <row r="1281" spans="1:20" ht="20.100000000000001" hidden="1" customHeight="1">
      <c r="A1281">
        <v>3</v>
      </c>
      <c r="B1281">
        <v>1280</v>
      </c>
      <c r="C1281" t="s">
        <v>1683</v>
      </c>
      <c r="D1281" t="s">
        <v>550</v>
      </c>
      <c r="E1281" t="s">
        <v>1613</v>
      </c>
      <c r="F1281" t="s">
        <v>1683</v>
      </c>
      <c r="J1281" s="9" t="s">
        <v>264</v>
      </c>
      <c r="L1281" t="e">
        <f>VLOOKUP(F1281&amp;E1281,'Атрибут-ТОД2'!F:F,1,0)</f>
        <v>#N/A</v>
      </c>
      <c r="O1281" s="27" t="e">
        <f>IF(ISNA(VLOOKUP(E:E,'Мегавитрина на 21.09'!C:H,1,0)), VLOOKUP(E:E,'Мегавитрина на 21.09'!D:H,1,0),VLOOKUP(E:E,'Мегавитрина на 21.09'!C:H,1,0))</f>
        <v>#N/A</v>
      </c>
      <c r="P1281" s="27" t="e">
        <f>IF(ISNA(VLOOKUP(E:E,'Мегавитрина на 21.09'!C:H,2,0)), VLOOKUP(E:E,'Мегавитрина на 21.09'!D:H,1,0),VLOOKUP(E:E,'Мегавитрина на 21.09'!C:H,2,0))</f>
        <v>#N/A</v>
      </c>
      <c r="Q1281" s="27" t="e">
        <f>IF(ISNA(VLOOKUP(E:E,'Мегавитрина на 21.09'!C:H,3,0)), VLOOKUP(E:E,'Мегавитрина на 21.09'!D:H,2,0),VLOOKUP(E:E,'Мегавитрина на 21.09'!C:H,3,0))</f>
        <v>#N/A</v>
      </c>
      <c r="R1281" s="27" t="e">
        <f>IF(ISNA(VLOOKUP(E:E,'Мегавитрина на 21.09'!C:H,4,0)), VLOOKUP(E:E,'Мегавитрина на 21.09'!D:H,3,0),VLOOKUP(E:E,'Мегавитрина на 21.09'!C:H,4,0))</f>
        <v>#N/A</v>
      </c>
      <c r="S1281" t="e">
        <f>IF(ISNA(VLOOKUP(E:E,'Мегавитрина на 21.09'!C:H,5,0)), VLOOKUP(E:E,'Мегавитрина на 21.09'!D:H,4,0),VLOOKUP(E:E,'Мегавитрина на 21.09'!C:H,5,0))</f>
        <v>#N/A</v>
      </c>
      <c r="T1281" t="e">
        <f>IF(ISNA(VLOOKUP(E:E,'Мегавитрина на 21.09'!C:H,6,0)), VLOOKUP(E:E,'Мегавитрина на 21.09'!D:H,5,0),VLOOKUP(E:E,'Мегавитрина на 21.09'!C:H,6,0))</f>
        <v>#N/A</v>
      </c>
    </row>
    <row r="1282" spans="1:20" ht="20.100000000000001" hidden="1" customHeight="1">
      <c r="A1282">
        <v>3</v>
      </c>
      <c r="B1282">
        <v>1281</v>
      </c>
      <c r="C1282" t="s">
        <v>1683</v>
      </c>
      <c r="D1282" t="s">
        <v>550</v>
      </c>
      <c r="E1282" t="s">
        <v>1614</v>
      </c>
      <c r="F1282" t="s">
        <v>1683</v>
      </c>
      <c r="J1282" s="9" t="s">
        <v>264</v>
      </c>
      <c r="L1282" t="e">
        <f>VLOOKUP(F1282&amp;E1282,'Атрибут-ТОД2'!F:F,1,0)</f>
        <v>#N/A</v>
      </c>
      <c r="O1282" s="27" t="e">
        <f>IF(ISNA(VLOOKUP(E:E,'Мегавитрина на 21.09'!C:H,1,0)), VLOOKUP(E:E,'Мегавитрина на 21.09'!D:H,1,0),VLOOKUP(E:E,'Мегавитрина на 21.09'!C:H,1,0))</f>
        <v>#N/A</v>
      </c>
      <c r="P1282" s="27" t="e">
        <f>IF(ISNA(VLOOKUP(E:E,'Мегавитрина на 21.09'!C:H,2,0)), VLOOKUP(E:E,'Мегавитрина на 21.09'!D:H,1,0),VLOOKUP(E:E,'Мегавитрина на 21.09'!C:H,2,0))</f>
        <v>#N/A</v>
      </c>
      <c r="Q1282" s="27" t="e">
        <f>IF(ISNA(VLOOKUP(E:E,'Мегавитрина на 21.09'!C:H,3,0)), VLOOKUP(E:E,'Мегавитрина на 21.09'!D:H,2,0),VLOOKUP(E:E,'Мегавитрина на 21.09'!C:H,3,0))</f>
        <v>#N/A</v>
      </c>
      <c r="R1282" s="27" t="e">
        <f>IF(ISNA(VLOOKUP(E:E,'Мегавитрина на 21.09'!C:H,4,0)), VLOOKUP(E:E,'Мегавитрина на 21.09'!D:H,3,0),VLOOKUP(E:E,'Мегавитрина на 21.09'!C:H,4,0))</f>
        <v>#N/A</v>
      </c>
      <c r="S1282" t="e">
        <f>IF(ISNA(VLOOKUP(E:E,'Мегавитрина на 21.09'!C:H,5,0)), VLOOKUP(E:E,'Мегавитрина на 21.09'!D:H,4,0),VLOOKUP(E:E,'Мегавитрина на 21.09'!C:H,5,0))</f>
        <v>#N/A</v>
      </c>
      <c r="T1282" t="e">
        <f>IF(ISNA(VLOOKUP(E:E,'Мегавитрина на 21.09'!C:H,6,0)), VLOOKUP(E:E,'Мегавитрина на 21.09'!D:H,5,0),VLOOKUP(E:E,'Мегавитрина на 21.09'!C:H,6,0))</f>
        <v>#N/A</v>
      </c>
    </row>
    <row r="1283" spans="1:20" ht="20.100000000000001" hidden="1" customHeight="1">
      <c r="A1283">
        <v>3</v>
      </c>
      <c r="B1283">
        <v>1282</v>
      </c>
      <c r="C1283" t="s">
        <v>1683</v>
      </c>
      <c r="D1283" t="s">
        <v>550</v>
      </c>
      <c r="E1283" t="s">
        <v>1615</v>
      </c>
      <c r="F1283" t="s">
        <v>1683</v>
      </c>
      <c r="J1283" s="9" t="s">
        <v>264</v>
      </c>
      <c r="L1283" t="e">
        <f>VLOOKUP(F1283&amp;E1283,'Атрибут-ТОД2'!F:F,1,0)</f>
        <v>#N/A</v>
      </c>
      <c r="O1283" s="27" t="e">
        <f>IF(ISNA(VLOOKUP(E:E,'Мегавитрина на 21.09'!C:H,1,0)), VLOOKUP(E:E,'Мегавитрина на 21.09'!D:H,1,0),VLOOKUP(E:E,'Мегавитрина на 21.09'!C:H,1,0))</f>
        <v>#N/A</v>
      </c>
      <c r="P1283" s="27" t="e">
        <f>IF(ISNA(VLOOKUP(E:E,'Мегавитрина на 21.09'!C:H,2,0)), VLOOKUP(E:E,'Мегавитрина на 21.09'!D:H,1,0),VLOOKUP(E:E,'Мегавитрина на 21.09'!C:H,2,0))</f>
        <v>#N/A</v>
      </c>
      <c r="Q1283" s="27" t="e">
        <f>IF(ISNA(VLOOKUP(E:E,'Мегавитрина на 21.09'!C:H,3,0)), VLOOKUP(E:E,'Мегавитрина на 21.09'!D:H,2,0),VLOOKUP(E:E,'Мегавитрина на 21.09'!C:H,3,0))</f>
        <v>#N/A</v>
      </c>
      <c r="R1283" s="27" t="e">
        <f>IF(ISNA(VLOOKUP(E:E,'Мегавитрина на 21.09'!C:H,4,0)), VLOOKUP(E:E,'Мегавитрина на 21.09'!D:H,3,0),VLOOKUP(E:E,'Мегавитрина на 21.09'!C:H,4,0))</f>
        <v>#N/A</v>
      </c>
      <c r="S1283" t="e">
        <f>IF(ISNA(VLOOKUP(E:E,'Мегавитрина на 21.09'!C:H,5,0)), VLOOKUP(E:E,'Мегавитрина на 21.09'!D:H,4,0),VLOOKUP(E:E,'Мегавитрина на 21.09'!C:H,5,0))</f>
        <v>#N/A</v>
      </c>
      <c r="T1283" t="e">
        <f>IF(ISNA(VLOOKUP(E:E,'Мегавитрина на 21.09'!C:H,6,0)), VLOOKUP(E:E,'Мегавитрина на 21.09'!D:H,5,0),VLOOKUP(E:E,'Мегавитрина на 21.09'!C:H,6,0))</f>
        <v>#N/A</v>
      </c>
    </row>
    <row r="1284" spans="1:20" ht="20.100000000000001" hidden="1" customHeight="1">
      <c r="A1284">
        <v>3</v>
      </c>
      <c r="B1284">
        <v>1283</v>
      </c>
      <c r="C1284" t="s">
        <v>1683</v>
      </c>
      <c r="D1284" t="s">
        <v>550</v>
      </c>
      <c r="E1284" t="s">
        <v>1616</v>
      </c>
      <c r="F1284" t="s">
        <v>1683</v>
      </c>
      <c r="J1284" s="9" t="s">
        <v>264</v>
      </c>
      <c r="L1284" t="e">
        <f>VLOOKUP(F1284&amp;E1284,'Атрибут-ТОД2'!F:F,1,0)</f>
        <v>#N/A</v>
      </c>
      <c r="O1284" s="27" t="e">
        <f>IF(ISNA(VLOOKUP(E:E,'Мегавитрина на 21.09'!C:H,1,0)), VLOOKUP(E:E,'Мегавитрина на 21.09'!D:H,1,0),VLOOKUP(E:E,'Мегавитрина на 21.09'!C:H,1,0))</f>
        <v>#N/A</v>
      </c>
      <c r="P1284" s="27" t="e">
        <f>IF(ISNA(VLOOKUP(E:E,'Мегавитрина на 21.09'!C:H,2,0)), VLOOKUP(E:E,'Мегавитрина на 21.09'!D:H,1,0),VLOOKUP(E:E,'Мегавитрина на 21.09'!C:H,2,0))</f>
        <v>#N/A</v>
      </c>
      <c r="Q1284" s="27" t="e">
        <f>IF(ISNA(VLOOKUP(E:E,'Мегавитрина на 21.09'!C:H,3,0)), VLOOKUP(E:E,'Мегавитрина на 21.09'!D:H,2,0),VLOOKUP(E:E,'Мегавитрина на 21.09'!C:H,3,0))</f>
        <v>#N/A</v>
      </c>
      <c r="R1284" s="27" t="e">
        <f>IF(ISNA(VLOOKUP(E:E,'Мегавитрина на 21.09'!C:H,4,0)), VLOOKUP(E:E,'Мегавитрина на 21.09'!D:H,3,0),VLOOKUP(E:E,'Мегавитрина на 21.09'!C:H,4,0))</f>
        <v>#N/A</v>
      </c>
      <c r="S1284" t="e">
        <f>IF(ISNA(VLOOKUP(E:E,'Мегавитрина на 21.09'!C:H,5,0)), VLOOKUP(E:E,'Мегавитрина на 21.09'!D:H,4,0),VLOOKUP(E:E,'Мегавитрина на 21.09'!C:H,5,0))</f>
        <v>#N/A</v>
      </c>
      <c r="T1284" t="e">
        <f>IF(ISNA(VLOOKUP(E:E,'Мегавитрина на 21.09'!C:H,6,0)), VLOOKUP(E:E,'Мегавитрина на 21.09'!D:H,5,0),VLOOKUP(E:E,'Мегавитрина на 21.09'!C:H,6,0))</f>
        <v>#N/A</v>
      </c>
    </row>
    <row r="1285" spans="1:20" ht="20.100000000000001" hidden="1" customHeight="1">
      <c r="A1285">
        <v>3</v>
      </c>
      <c r="B1285">
        <v>1284</v>
      </c>
      <c r="C1285" t="s">
        <v>1683</v>
      </c>
      <c r="D1285" t="s">
        <v>550</v>
      </c>
      <c r="E1285" t="s">
        <v>1617</v>
      </c>
      <c r="F1285" t="s">
        <v>1683</v>
      </c>
      <c r="J1285" s="9" t="s">
        <v>264</v>
      </c>
      <c r="L1285" t="e">
        <f>VLOOKUP(F1285&amp;E1285,'Атрибут-ТОД2'!F:F,1,0)</f>
        <v>#N/A</v>
      </c>
      <c r="O1285" s="27" t="e">
        <f>IF(ISNA(VLOOKUP(E:E,'Мегавитрина на 21.09'!C:H,1,0)), VLOOKUP(E:E,'Мегавитрина на 21.09'!D:H,1,0),VLOOKUP(E:E,'Мегавитрина на 21.09'!C:H,1,0))</f>
        <v>#N/A</v>
      </c>
      <c r="P1285" s="27" t="e">
        <f>IF(ISNA(VLOOKUP(E:E,'Мегавитрина на 21.09'!C:H,2,0)), VLOOKUP(E:E,'Мегавитрина на 21.09'!D:H,1,0),VLOOKUP(E:E,'Мегавитрина на 21.09'!C:H,2,0))</f>
        <v>#N/A</v>
      </c>
      <c r="Q1285" s="27" t="e">
        <f>IF(ISNA(VLOOKUP(E:E,'Мегавитрина на 21.09'!C:H,3,0)), VLOOKUP(E:E,'Мегавитрина на 21.09'!D:H,2,0),VLOOKUP(E:E,'Мегавитрина на 21.09'!C:H,3,0))</f>
        <v>#N/A</v>
      </c>
      <c r="R1285" s="27" t="e">
        <f>IF(ISNA(VLOOKUP(E:E,'Мегавитрина на 21.09'!C:H,4,0)), VLOOKUP(E:E,'Мегавитрина на 21.09'!D:H,3,0),VLOOKUP(E:E,'Мегавитрина на 21.09'!C:H,4,0))</f>
        <v>#N/A</v>
      </c>
      <c r="S1285" t="e">
        <f>IF(ISNA(VLOOKUP(E:E,'Мегавитрина на 21.09'!C:H,5,0)), VLOOKUP(E:E,'Мегавитрина на 21.09'!D:H,4,0),VLOOKUP(E:E,'Мегавитрина на 21.09'!C:H,5,0))</f>
        <v>#N/A</v>
      </c>
      <c r="T1285" t="e">
        <f>IF(ISNA(VLOOKUP(E:E,'Мегавитрина на 21.09'!C:H,6,0)), VLOOKUP(E:E,'Мегавитрина на 21.09'!D:H,5,0),VLOOKUP(E:E,'Мегавитрина на 21.09'!C:H,6,0))</f>
        <v>#N/A</v>
      </c>
    </row>
    <row r="1286" spans="1:20" ht="20.100000000000001" hidden="1" customHeight="1">
      <c r="A1286">
        <v>3</v>
      </c>
      <c r="B1286">
        <v>1285</v>
      </c>
      <c r="C1286" t="s">
        <v>1683</v>
      </c>
      <c r="D1286" t="s">
        <v>550</v>
      </c>
      <c r="E1286" t="s">
        <v>1618</v>
      </c>
      <c r="F1286" t="s">
        <v>1683</v>
      </c>
      <c r="J1286" s="9" t="s">
        <v>264</v>
      </c>
      <c r="L1286" t="e">
        <f>VLOOKUP(F1286&amp;E1286,'Атрибут-ТОД2'!F:F,1,0)</f>
        <v>#N/A</v>
      </c>
      <c r="O1286" s="27" t="e">
        <f>IF(ISNA(VLOOKUP(E:E,'Мегавитрина на 21.09'!C:H,1,0)), VLOOKUP(E:E,'Мегавитрина на 21.09'!D:H,1,0),VLOOKUP(E:E,'Мегавитрина на 21.09'!C:H,1,0))</f>
        <v>#N/A</v>
      </c>
      <c r="P1286" s="27" t="e">
        <f>IF(ISNA(VLOOKUP(E:E,'Мегавитрина на 21.09'!C:H,2,0)), VLOOKUP(E:E,'Мегавитрина на 21.09'!D:H,1,0),VLOOKUP(E:E,'Мегавитрина на 21.09'!C:H,2,0))</f>
        <v>#N/A</v>
      </c>
      <c r="Q1286" s="27" t="e">
        <f>IF(ISNA(VLOOKUP(E:E,'Мегавитрина на 21.09'!C:H,3,0)), VLOOKUP(E:E,'Мегавитрина на 21.09'!D:H,2,0),VLOOKUP(E:E,'Мегавитрина на 21.09'!C:H,3,0))</f>
        <v>#N/A</v>
      </c>
      <c r="R1286" s="27" t="e">
        <f>IF(ISNA(VLOOKUP(E:E,'Мегавитрина на 21.09'!C:H,4,0)), VLOOKUP(E:E,'Мегавитрина на 21.09'!D:H,3,0),VLOOKUP(E:E,'Мегавитрина на 21.09'!C:H,4,0))</f>
        <v>#N/A</v>
      </c>
      <c r="S1286" t="e">
        <f>IF(ISNA(VLOOKUP(E:E,'Мегавитрина на 21.09'!C:H,5,0)), VLOOKUP(E:E,'Мегавитрина на 21.09'!D:H,4,0),VLOOKUP(E:E,'Мегавитрина на 21.09'!C:H,5,0))</f>
        <v>#N/A</v>
      </c>
      <c r="T1286" t="e">
        <f>IF(ISNA(VLOOKUP(E:E,'Мегавитрина на 21.09'!C:H,6,0)), VLOOKUP(E:E,'Мегавитрина на 21.09'!D:H,5,0),VLOOKUP(E:E,'Мегавитрина на 21.09'!C:H,6,0))</f>
        <v>#N/A</v>
      </c>
    </row>
    <row r="1287" spans="1:20" ht="20.100000000000001" hidden="1" customHeight="1">
      <c r="A1287">
        <v>3</v>
      </c>
      <c r="B1287">
        <v>1286</v>
      </c>
      <c r="C1287" t="s">
        <v>1683</v>
      </c>
      <c r="D1287" t="s">
        <v>550</v>
      </c>
      <c r="E1287" t="s">
        <v>1619</v>
      </c>
      <c r="F1287" t="s">
        <v>1683</v>
      </c>
      <c r="J1287" s="9" t="s">
        <v>264</v>
      </c>
      <c r="L1287" t="e">
        <f>VLOOKUP(F1287&amp;E1287,'Атрибут-ТОД2'!F:F,1,0)</f>
        <v>#N/A</v>
      </c>
      <c r="O1287" s="27" t="e">
        <f>IF(ISNA(VLOOKUP(E:E,'Мегавитрина на 21.09'!C:H,1,0)), VLOOKUP(E:E,'Мегавитрина на 21.09'!D:H,1,0),VLOOKUP(E:E,'Мегавитрина на 21.09'!C:H,1,0))</f>
        <v>#N/A</v>
      </c>
      <c r="P1287" s="27" t="e">
        <f>IF(ISNA(VLOOKUP(E:E,'Мегавитрина на 21.09'!C:H,2,0)), VLOOKUP(E:E,'Мегавитрина на 21.09'!D:H,1,0),VLOOKUP(E:E,'Мегавитрина на 21.09'!C:H,2,0))</f>
        <v>#N/A</v>
      </c>
      <c r="Q1287" s="27" t="e">
        <f>IF(ISNA(VLOOKUP(E:E,'Мегавитрина на 21.09'!C:H,3,0)), VLOOKUP(E:E,'Мегавитрина на 21.09'!D:H,2,0),VLOOKUP(E:E,'Мегавитрина на 21.09'!C:H,3,0))</f>
        <v>#N/A</v>
      </c>
      <c r="R1287" s="27" t="e">
        <f>IF(ISNA(VLOOKUP(E:E,'Мегавитрина на 21.09'!C:H,4,0)), VLOOKUP(E:E,'Мегавитрина на 21.09'!D:H,3,0),VLOOKUP(E:E,'Мегавитрина на 21.09'!C:H,4,0))</f>
        <v>#N/A</v>
      </c>
      <c r="S1287" t="e">
        <f>IF(ISNA(VLOOKUP(E:E,'Мегавитрина на 21.09'!C:H,5,0)), VLOOKUP(E:E,'Мегавитрина на 21.09'!D:H,4,0),VLOOKUP(E:E,'Мегавитрина на 21.09'!C:H,5,0))</f>
        <v>#N/A</v>
      </c>
      <c r="T1287" t="e">
        <f>IF(ISNA(VLOOKUP(E:E,'Мегавитрина на 21.09'!C:H,6,0)), VLOOKUP(E:E,'Мегавитрина на 21.09'!D:H,5,0),VLOOKUP(E:E,'Мегавитрина на 21.09'!C:H,6,0))</f>
        <v>#N/A</v>
      </c>
    </row>
    <row r="1288" spans="1:20" ht="20.100000000000001" hidden="1" customHeight="1">
      <c r="A1288">
        <v>3</v>
      </c>
      <c r="B1288">
        <v>1287</v>
      </c>
      <c r="C1288" t="s">
        <v>1683</v>
      </c>
      <c r="D1288" t="s">
        <v>550</v>
      </c>
      <c r="E1288" t="s">
        <v>1620</v>
      </c>
      <c r="F1288" t="s">
        <v>1683</v>
      </c>
      <c r="J1288" s="9" t="s">
        <v>264</v>
      </c>
      <c r="L1288" t="e">
        <f>VLOOKUP(F1288&amp;E1288,'Атрибут-ТОД2'!F:F,1,0)</f>
        <v>#N/A</v>
      </c>
      <c r="O1288" s="27" t="e">
        <f>IF(ISNA(VLOOKUP(E:E,'Мегавитрина на 21.09'!C:H,1,0)), VLOOKUP(E:E,'Мегавитрина на 21.09'!D:H,1,0),VLOOKUP(E:E,'Мегавитрина на 21.09'!C:H,1,0))</f>
        <v>#N/A</v>
      </c>
      <c r="P1288" s="27" t="e">
        <f>IF(ISNA(VLOOKUP(E:E,'Мегавитрина на 21.09'!C:H,2,0)), VLOOKUP(E:E,'Мегавитрина на 21.09'!D:H,1,0),VLOOKUP(E:E,'Мегавитрина на 21.09'!C:H,2,0))</f>
        <v>#N/A</v>
      </c>
      <c r="Q1288" s="27" t="e">
        <f>IF(ISNA(VLOOKUP(E:E,'Мегавитрина на 21.09'!C:H,3,0)), VLOOKUP(E:E,'Мегавитрина на 21.09'!D:H,2,0),VLOOKUP(E:E,'Мегавитрина на 21.09'!C:H,3,0))</f>
        <v>#N/A</v>
      </c>
      <c r="R1288" s="27" t="e">
        <f>IF(ISNA(VLOOKUP(E:E,'Мегавитрина на 21.09'!C:H,4,0)), VLOOKUP(E:E,'Мегавитрина на 21.09'!D:H,3,0),VLOOKUP(E:E,'Мегавитрина на 21.09'!C:H,4,0))</f>
        <v>#N/A</v>
      </c>
      <c r="S1288" t="e">
        <f>IF(ISNA(VLOOKUP(E:E,'Мегавитрина на 21.09'!C:H,5,0)), VLOOKUP(E:E,'Мегавитрина на 21.09'!D:H,4,0),VLOOKUP(E:E,'Мегавитрина на 21.09'!C:H,5,0))</f>
        <v>#N/A</v>
      </c>
      <c r="T1288" t="e">
        <f>IF(ISNA(VLOOKUP(E:E,'Мегавитрина на 21.09'!C:H,6,0)), VLOOKUP(E:E,'Мегавитрина на 21.09'!D:H,5,0),VLOOKUP(E:E,'Мегавитрина на 21.09'!C:H,6,0))</f>
        <v>#N/A</v>
      </c>
    </row>
    <row r="1289" spans="1:20" ht="20.100000000000001" hidden="1" customHeight="1">
      <c r="A1289">
        <v>3</v>
      </c>
      <c r="B1289">
        <v>1288</v>
      </c>
      <c r="C1289" t="s">
        <v>1683</v>
      </c>
      <c r="D1289" t="s">
        <v>550</v>
      </c>
      <c r="E1289" t="s">
        <v>1621</v>
      </c>
      <c r="F1289" t="s">
        <v>1683</v>
      </c>
      <c r="J1289" s="9" t="s">
        <v>264</v>
      </c>
      <c r="L1289" t="e">
        <f>VLOOKUP(F1289&amp;E1289,'Атрибут-ТОД2'!F:F,1,0)</f>
        <v>#N/A</v>
      </c>
      <c r="O1289" s="27" t="e">
        <f>IF(ISNA(VLOOKUP(E:E,'Мегавитрина на 21.09'!C:H,1,0)), VLOOKUP(E:E,'Мегавитрина на 21.09'!D:H,1,0),VLOOKUP(E:E,'Мегавитрина на 21.09'!C:H,1,0))</f>
        <v>#N/A</v>
      </c>
      <c r="P1289" s="27" t="e">
        <f>IF(ISNA(VLOOKUP(E:E,'Мегавитрина на 21.09'!C:H,2,0)), VLOOKUP(E:E,'Мегавитрина на 21.09'!D:H,1,0),VLOOKUP(E:E,'Мегавитрина на 21.09'!C:H,2,0))</f>
        <v>#N/A</v>
      </c>
      <c r="Q1289" s="27" t="e">
        <f>IF(ISNA(VLOOKUP(E:E,'Мегавитрина на 21.09'!C:H,3,0)), VLOOKUP(E:E,'Мегавитрина на 21.09'!D:H,2,0),VLOOKUP(E:E,'Мегавитрина на 21.09'!C:H,3,0))</f>
        <v>#N/A</v>
      </c>
      <c r="R1289" s="27" t="e">
        <f>IF(ISNA(VLOOKUP(E:E,'Мегавитрина на 21.09'!C:H,4,0)), VLOOKUP(E:E,'Мегавитрина на 21.09'!D:H,3,0),VLOOKUP(E:E,'Мегавитрина на 21.09'!C:H,4,0))</f>
        <v>#N/A</v>
      </c>
      <c r="S1289" t="e">
        <f>IF(ISNA(VLOOKUP(E:E,'Мегавитрина на 21.09'!C:H,5,0)), VLOOKUP(E:E,'Мегавитрина на 21.09'!D:H,4,0),VLOOKUP(E:E,'Мегавитрина на 21.09'!C:H,5,0))</f>
        <v>#N/A</v>
      </c>
      <c r="T1289" t="e">
        <f>IF(ISNA(VLOOKUP(E:E,'Мегавитрина на 21.09'!C:H,6,0)), VLOOKUP(E:E,'Мегавитрина на 21.09'!D:H,5,0),VLOOKUP(E:E,'Мегавитрина на 21.09'!C:H,6,0))</f>
        <v>#N/A</v>
      </c>
    </row>
    <row r="1290" spans="1:20" ht="20.100000000000001" hidden="1" customHeight="1">
      <c r="A1290">
        <v>3</v>
      </c>
      <c r="B1290">
        <v>1289</v>
      </c>
      <c r="C1290" t="s">
        <v>1683</v>
      </c>
      <c r="D1290" t="s">
        <v>550</v>
      </c>
      <c r="E1290" t="s">
        <v>1622</v>
      </c>
      <c r="F1290" t="s">
        <v>1683</v>
      </c>
      <c r="J1290" s="9" t="s">
        <v>264</v>
      </c>
      <c r="L1290" t="e">
        <f>VLOOKUP(F1290&amp;E1290,'Атрибут-ТОД2'!F:F,1,0)</f>
        <v>#N/A</v>
      </c>
      <c r="O1290" s="27" t="e">
        <f>IF(ISNA(VLOOKUP(E:E,'Мегавитрина на 21.09'!C:H,1,0)), VLOOKUP(E:E,'Мегавитрина на 21.09'!D:H,1,0),VLOOKUP(E:E,'Мегавитрина на 21.09'!C:H,1,0))</f>
        <v>#N/A</v>
      </c>
      <c r="P1290" s="27" t="e">
        <f>IF(ISNA(VLOOKUP(E:E,'Мегавитрина на 21.09'!C:H,2,0)), VLOOKUP(E:E,'Мегавитрина на 21.09'!D:H,1,0),VLOOKUP(E:E,'Мегавитрина на 21.09'!C:H,2,0))</f>
        <v>#N/A</v>
      </c>
      <c r="Q1290" s="27" t="e">
        <f>IF(ISNA(VLOOKUP(E:E,'Мегавитрина на 21.09'!C:H,3,0)), VLOOKUP(E:E,'Мегавитрина на 21.09'!D:H,2,0),VLOOKUP(E:E,'Мегавитрина на 21.09'!C:H,3,0))</f>
        <v>#N/A</v>
      </c>
      <c r="R1290" s="27" t="e">
        <f>IF(ISNA(VLOOKUP(E:E,'Мегавитрина на 21.09'!C:H,4,0)), VLOOKUP(E:E,'Мегавитрина на 21.09'!D:H,3,0),VLOOKUP(E:E,'Мегавитрина на 21.09'!C:H,4,0))</f>
        <v>#N/A</v>
      </c>
      <c r="S1290" t="e">
        <f>IF(ISNA(VLOOKUP(E:E,'Мегавитрина на 21.09'!C:H,5,0)), VLOOKUP(E:E,'Мегавитрина на 21.09'!D:H,4,0),VLOOKUP(E:E,'Мегавитрина на 21.09'!C:H,5,0))</f>
        <v>#N/A</v>
      </c>
      <c r="T1290" t="e">
        <f>IF(ISNA(VLOOKUP(E:E,'Мегавитрина на 21.09'!C:H,6,0)), VLOOKUP(E:E,'Мегавитрина на 21.09'!D:H,5,0),VLOOKUP(E:E,'Мегавитрина на 21.09'!C:H,6,0))</f>
        <v>#N/A</v>
      </c>
    </row>
    <row r="1291" spans="1:20" ht="20.100000000000001" hidden="1" customHeight="1">
      <c r="A1291">
        <v>3</v>
      </c>
      <c r="B1291">
        <v>1290</v>
      </c>
      <c r="C1291" t="s">
        <v>1683</v>
      </c>
      <c r="D1291" t="s">
        <v>550</v>
      </c>
      <c r="E1291" t="s">
        <v>1623</v>
      </c>
      <c r="F1291" t="s">
        <v>1683</v>
      </c>
      <c r="J1291" s="9" t="s">
        <v>264</v>
      </c>
      <c r="L1291" t="e">
        <f>VLOOKUP(F1291&amp;E1291,'Атрибут-ТОД2'!F:F,1,0)</f>
        <v>#N/A</v>
      </c>
      <c r="O1291" s="27" t="e">
        <f>IF(ISNA(VLOOKUP(E:E,'Мегавитрина на 21.09'!C:H,1,0)), VLOOKUP(E:E,'Мегавитрина на 21.09'!D:H,1,0),VLOOKUP(E:E,'Мегавитрина на 21.09'!C:H,1,0))</f>
        <v>#N/A</v>
      </c>
      <c r="P1291" s="27" t="e">
        <f>IF(ISNA(VLOOKUP(E:E,'Мегавитрина на 21.09'!C:H,2,0)), VLOOKUP(E:E,'Мегавитрина на 21.09'!D:H,1,0),VLOOKUP(E:E,'Мегавитрина на 21.09'!C:H,2,0))</f>
        <v>#N/A</v>
      </c>
      <c r="Q1291" s="27" t="e">
        <f>IF(ISNA(VLOOKUP(E:E,'Мегавитрина на 21.09'!C:H,3,0)), VLOOKUP(E:E,'Мегавитрина на 21.09'!D:H,2,0),VLOOKUP(E:E,'Мегавитрина на 21.09'!C:H,3,0))</f>
        <v>#N/A</v>
      </c>
      <c r="R1291" s="27" t="e">
        <f>IF(ISNA(VLOOKUP(E:E,'Мегавитрина на 21.09'!C:H,4,0)), VLOOKUP(E:E,'Мегавитрина на 21.09'!D:H,3,0),VLOOKUP(E:E,'Мегавитрина на 21.09'!C:H,4,0))</f>
        <v>#N/A</v>
      </c>
      <c r="S1291" t="e">
        <f>IF(ISNA(VLOOKUP(E:E,'Мегавитрина на 21.09'!C:H,5,0)), VLOOKUP(E:E,'Мегавитрина на 21.09'!D:H,4,0),VLOOKUP(E:E,'Мегавитрина на 21.09'!C:H,5,0))</f>
        <v>#N/A</v>
      </c>
      <c r="T1291" t="e">
        <f>IF(ISNA(VLOOKUP(E:E,'Мегавитрина на 21.09'!C:H,6,0)), VLOOKUP(E:E,'Мегавитрина на 21.09'!D:H,5,0),VLOOKUP(E:E,'Мегавитрина на 21.09'!C:H,6,0))</f>
        <v>#N/A</v>
      </c>
    </row>
    <row r="1292" spans="1:20" ht="20.100000000000001" hidden="1" customHeight="1">
      <c r="A1292">
        <v>3</v>
      </c>
      <c r="B1292">
        <v>1291</v>
      </c>
      <c r="C1292" t="s">
        <v>1683</v>
      </c>
      <c r="D1292" t="s">
        <v>550</v>
      </c>
      <c r="E1292" t="s">
        <v>1624</v>
      </c>
      <c r="F1292" t="s">
        <v>1683</v>
      </c>
      <c r="J1292" s="9" t="s">
        <v>264</v>
      </c>
      <c r="L1292" t="e">
        <f>VLOOKUP(F1292&amp;E1292,'Атрибут-ТОД2'!F:F,1,0)</f>
        <v>#N/A</v>
      </c>
      <c r="O1292" s="27" t="e">
        <f>IF(ISNA(VLOOKUP(E:E,'Мегавитрина на 21.09'!C:H,1,0)), VLOOKUP(E:E,'Мегавитрина на 21.09'!D:H,1,0),VLOOKUP(E:E,'Мегавитрина на 21.09'!C:H,1,0))</f>
        <v>#N/A</v>
      </c>
      <c r="P1292" s="27" t="e">
        <f>IF(ISNA(VLOOKUP(E:E,'Мегавитрина на 21.09'!C:H,2,0)), VLOOKUP(E:E,'Мегавитрина на 21.09'!D:H,1,0),VLOOKUP(E:E,'Мегавитрина на 21.09'!C:H,2,0))</f>
        <v>#N/A</v>
      </c>
      <c r="Q1292" s="27" t="e">
        <f>IF(ISNA(VLOOKUP(E:E,'Мегавитрина на 21.09'!C:H,3,0)), VLOOKUP(E:E,'Мегавитрина на 21.09'!D:H,2,0),VLOOKUP(E:E,'Мегавитрина на 21.09'!C:H,3,0))</f>
        <v>#N/A</v>
      </c>
      <c r="R1292" s="27" t="e">
        <f>IF(ISNA(VLOOKUP(E:E,'Мегавитрина на 21.09'!C:H,4,0)), VLOOKUP(E:E,'Мегавитрина на 21.09'!D:H,3,0),VLOOKUP(E:E,'Мегавитрина на 21.09'!C:H,4,0))</f>
        <v>#N/A</v>
      </c>
      <c r="S1292" t="e">
        <f>IF(ISNA(VLOOKUP(E:E,'Мегавитрина на 21.09'!C:H,5,0)), VLOOKUP(E:E,'Мегавитрина на 21.09'!D:H,4,0),VLOOKUP(E:E,'Мегавитрина на 21.09'!C:H,5,0))</f>
        <v>#N/A</v>
      </c>
      <c r="T1292" t="e">
        <f>IF(ISNA(VLOOKUP(E:E,'Мегавитрина на 21.09'!C:H,6,0)), VLOOKUP(E:E,'Мегавитрина на 21.09'!D:H,5,0),VLOOKUP(E:E,'Мегавитрина на 21.09'!C:H,6,0))</f>
        <v>#N/A</v>
      </c>
    </row>
    <row r="1293" spans="1:20" ht="20.100000000000001" hidden="1" customHeight="1">
      <c r="A1293">
        <v>3</v>
      </c>
      <c r="B1293">
        <v>1292</v>
      </c>
      <c r="C1293" t="s">
        <v>1683</v>
      </c>
      <c r="D1293" t="s">
        <v>550</v>
      </c>
      <c r="E1293" t="s">
        <v>1625</v>
      </c>
      <c r="F1293" t="s">
        <v>1683</v>
      </c>
      <c r="J1293" s="9" t="s">
        <v>264</v>
      </c>
      <c r="L1293" t="e">
        <f>VLOOKUP(F1293&amp;E1293,'Атрибут-ТОД2'!F:F,1,0)</f>
        <v>#N/A</v>
      </c>
      <c r="O1293" s="27" t="e">
        <f>IF(ISNA(VLOOKUP(E:E,'Мегавитрина на 21.09'!C:H,1,0)), VLOOKUP(E:E,'Мегавитрина на 21.09'!D:H,1,0),VLOOKUP(E:E,'Мегавитрина на 21.09'!C:H,1,0))</f>
        <v>#N/A</v>
      </c>
      <c r="P1293" s="27" t="e">
        <f>IF(ISNA(VLOOKUP(E:E,'Мегавитрина на 21.09'!C:H,2,0)), VLOOKUP(E:E,'Мегавитрина на 21.09'!D:H,1,0),VLOOKUP(E:E,'Мегавитрина на 21.09'!C:H,2,0))</f>
        <v>#N/A</v>
      </c>
      <c r="Q1293" s="27" t="e">
        <f>IF(ISNA(VLOOKUP(E:E,'Мегавитрина на 21.09'!C:H,3,0)), VLOOKUP(E:E,'Мегавитрина на 21.09'!D:H,2,0),VLOOKUP(E:E,'Мегавитрина на 21.09'!C:H,3,0))</f>
        <v>#N/A</v>
      </c>
      <c r="R1293" s="27" t="e">
        <f>IF(ISNA(VLOOKUP(E:E,'Мегавитрина на 21.09'!C:H,4,0)), VLOOKUP(E:E,'Мегавитрина на 21.09'!D:H,3,0),VLOOKUP(E:E,'Мегавитрина на 21.09'!C:H,4,0))</f>
        <v>#N/A</v>
      </c>
      <c r="S1293" t="e">
        <f>IF(ISNA(VLOOKUP(E:E,'Мегавитрина на 21.09'!C:H,5,0)), VLOOKUP(E:E,'Мегавитрина на 21.09'!D:H,4,0),VLOOKUP(E:E,'Мегавитрина на 21.09'!C:H,5,0))</f>
        <v>#N/A</v>
      </c>
      <c r="T1293" t="e">
        <f>IF(ISNA(VLOOKUP(E:E,'Мегавитрина на 21.09'!C:H,6,0)), VLOOKUP(E:E,'Мегавитрина на 21.09'!D:H,5,0),VLOOKUP(E:E,'Мегавитрина на 21.09'!C:H,6,0))</f>
        <v>#N/A</v>
      </c>
    </row>
    <row r="1294" spans="1:20" ht="20.100000000000001" hidden="1" customHeight="1">
      <c r="A1294">
        <v>3</v>
      </c>
      <c r="B1294">
        <v>1293</v>
      </c>
      <c r="C1294" t="s">
        <v>1683</v>
      </c>
      <c r="D1294" t="s">
        <v>550</v>
      </c>
      <c r="E1294" t="s">
        <v>1626</v>
      </c>
      <c r="F1294" t="s">
        <v>1683</v>
      </c>
      <c r="J1294" s="9" t="s">
        <v>264</v>
      </c>
      <c r="L1294" t="e">
        <f>VLOOKUP(F1294&amp;E1294,'Атрибут-ТОД2'!F:F,1,0)</f>
        <v>#N/A</v>
      </c>
      <c r="O1294" s="27" t="e">
        <f>IF(ISNA(VLOOKUP(E:E,'Мегавитрина на 21.09'!C:H,1,0)), VLOOKUP(E:E,'Мегавитрина на 21.09'!D:H,1,0),VLOOKUP(E:E,'Мегавитрина на 21.09'!C:H,1,0))</f>
        <v>#N/A</v>
      </c>
      <c r="P1294" s="27" t="e">
        <f>IF(ISNA(VLOOKUP(E:E,'Мегавитрина на 21.09'!C:H,2,0)), VLOOKUP(E:E,'Мегавитрина на 21.09'!D:H,1,0),VLOOKUP(E:E,'Мегавитрина на 21.09'!C:H,2,0))</f>
        <v>#N/A</v>
      </c>
      <c r="Q1294" s="27" t="e">
        <f>IF(ISNA(VLOOKUP(E:E,'Мегавитрина на 21.09'!C:H,3,0)), VLOOKUP(E:E,'Мегавитрина на 21.09'!D:H,2,0),VLOOKUP(E:E,'Мегавитрина на 21.09'!C:H,3,0))</f>
        <v>#N/A</v>
      </c>
      <c r="R1294" s="27" t="e">
        <f>IF(ISNA(VLOOKUP(E:E,'Мегавитрина на 21.09'!C:H,4,0)), VLOOKUP(E:E,'Мегавитрина на 21.09'!D:H,3,0),VLOOKUP(E:E,'Мегавитрина на 21.09'!C:H,4,0))</f>
        <v>#N/A</v>
      </c>
      <c r="S1294" t="e">
        <f>IF(ISNA(VLOOKUP(E:E,'Мегавитрина на 21.09'!C:H,5,0)), VLOOKUP(E:E,'Мегавитрина на 21.09'!D:H,4,0),VLOOKUP(E:E,'Мегавитрина на 21.09'!C:H,5,0))</f>
        <v>#N/A</v>
      </c>
      <c r="T1294" t="e">
        <f>IF(ISNA(VLOOKUP(E:E,'Мегавитрина на 21.09'!C:H,6,0)), VLOOKUP(E:E,'Мегавитрина на 21.09'!D:H,5,0),VLOOKUP(E:E,'Мегавитрина на 21.09'!C:H,6,0))</f>
        <v>#N/A</v>
      </c>
    </row>
    <row r="1295" spans="1:20" ht="20.100000000000001" hidden="1" customHeight="1">
      <c r="A1295">
        <v>3</v>
      </c>
      <c r="B1295">
        <v>1294</v>
      </c>
      <c r="C1295" t="s">
        <v>1683</v>
      </c>
      <c r="D1295" t="s">
        <v>550</v>
      </c>
      <c r="E1295" t="s">
        <v>1627</v>
      </c>
      <c r="F1295" t="s">
        <v>1683</v>
      </c>
      <c r="J1295" s="9" t="s">
        <v>264</v>
      </c>
      <c r="L1295" t="e">
        <f>VLOOKUP(F1295&amp;E1295,'Атрибут-ТОД2'!F:F,1,0)</f>
        <v>#N/A</v>
      </c>
      <c r="O1295" s="27" t="e">
        <f>IF(ISNA(VLOOKUP(E:E,'Мегавитрина на 21.09'!C:H,1,0)), VLOOKUP(E:E,'Мегавитрина на 21.09'!D:H,1,0),VLOOKUP(E:E,'Мегавитрина на 21.09'!C:H,1,0))</f>
        <v>#N/A</v>
      </c>
      <c r="P1295" s="27" t="e">
        <f>IF(ISNA(VLOOKUP(E:E,'Мегавитрина на 21.09'!C:H,2,0)), VLOOKUP(E:E,'Мегавитрина на 21.09'!D:H,1,0),VLOOKUP(E:E,'Мегавитрина на 21.09'!C:H,2,0))</f>
        <v>#N/A</v>
      </c>
      <c r="Q1295" s="27" t="e">
        <f>IF(ISNA(VLOOKUP(E:E,'Мегавитрина на 21.09'!C:H,3,0)), VLOOKUP(E:E,'Мегавитрина на 21.09'!D:H,2,0),VLOOKUP(E:E,'Мегавитрина на 21.09'!C:H,3,0))</f>
        <v>#N/A</v>
      </c>
      <c r="R1295" s="27" t="e">
        <f>IF(ISNA(VLOOKUP(E:E,'Мегавитрина на 21.09'!C:H,4,0)), VLOOKUP(E:E,'Мегавитрина на 21.09'!D:H,3,0),VLOOKUP(E:E,'Мегавитрина на 21.09'!C:H,4,0))</f>
        <v>#N/A</v>
      </c>
      <c r="S1295" t="e">
        <f>IF(ISNA(VLOOKUP(E:E,'Мегавитрина на 21.09'!C:H,5,0)), VLOOKUP(E:E,'Мегавитрина на 21.09'!D:H,4,0),VLOOKUP(E:E,'Мегавитрина на 21.09'!C:H,5,0))</f>
        <v>#N/A</v>
      </c>
      <c r="T1295" t="e">
        <f>IF(ISNA(VLOOKUP(E:E,'Мегавитрина на 21.09'!C:H,6,0)), VLOOKUP(E:E,'Мегавитрина на 21.09'!D:H,5,0),VLOOKUP(E:E,'Мегавитрина на 21.09'!C:H,6,0))</f>
        <v>#N/A</v>
      </c>
    </row>
    <row r="1296" spans="1:20" ht="20.100000000000001" hidden="1" customHeight="1">
      <c r="A1296">
        <v>3</v>
      </c>
      <c r="B1296">
        <v>1295</v>
      </c>
      <c r="C1296" t="s">
        <v>1683</v>
      </c>
      <c r="D1296" t="s">
        <v>550</v>
      </c>
      <c r="E1296" t="s">
        <v>1628</v>
      </c>
      <c r="F1296" t="s">
        <v>1683</v>
      </c>
      <c r="J1296" s="9" t="s">
        <v>264</v>
      </c>
      <c r="L1296" t="e">
        <f>VLOOKUP(F1296&amp;E1296,'Атрибут-ТОД2'!F:F,1,0)</f>
        <v>#N/A</v>
      </c>
      <c r="O1296" s="27" t="e">
        <f>IF(ISNA(VLOOKUP(E:E,'Мегавитрина на 21.09'!C:H,1,0)), VLOOKUP(E:E,'Мегавитрина на 21.09'!D:H,1,0),VLOOKUP(E:E,'Мегавитрина на 21.09'!C:H,1,0))</f>
        <v>#N/A</v>
      </c>
      <c r="P1296" s="27" t="e">
        <f>IF(ISNA(VLOOKUP(E:E,'Мегавитрина на 21.09'!C:H,2,0)), VLOOKUP(E:E,'Мегавитрина на 21.09'!D:H,1,0),VLOOKUP(E:E,'Мегавитрина на 21.09'!C:H,2,0))</f>
        <v>#N/A</v>
      </c>
      <c r="Q1296" s="27" t="e">
        <f>IF(ISNA(VLOOKUP(E:E,'Мегавитрина на 21.09'!C:H,3,0)), VLOOKUP(E:E,'Мегавитрина на 21.09'!D:H,2,0),VLOOKUP(E:E,'Мегавитрина на 21.09'!C:H,3,0))</f>
        <v>#N/A</v>
      </c>
      <c r="R1296" s="27" t="e">
        <f>IF(ISNA(VLOOKUP(E:E,'Мегавитрина на 21.09'!C:H,4,0)), VLOOKUP(E:E,'Мегавитрина на 21.09'!D:H,3,0),VLOOKUP(E:E,'Мегавитрина на 21.09'!C:H,4,0))</f>
        <v>#N/A</v>
      </c>
      <c r="S1296" t="e">
        <f>IF(ISNA(VLOOKUP(E:E,'Мегавитрина на 21.09'!C:H,5,0)), VLOOKUP(E:E,'Мегавитрина на 21.09'!D:H,4,0),VLOOKUP(E:E,'Мегавитрина на 21.09'!C:H,5,0))</f>
        <v>#N/A</v>
      </c>
      <c r="T1296" t="e">
        <f>IF(ISNA(VLOOKUP(E:E,'Мегавитрина на 21.09'!C:H,6,0)), VLOOKUP(E:E,'Мегавитрина на 21.09'!D:H,5,0),VLOOKUP(E:E,'Мегавитрина на 21.09'!C:H,6,0))</f>
        <v>#N/A</v>
      </c>
    </row>
    <row r="1297" spans="1:20" ht="20.100000000000001" hidden="1" customHeight="1">
      <c r="A1297">
        <v>3</v>
      </c>
      <c r="B1297">
        <v>1296</v>
      </c>
      <c r="C1297" t="s">
        <v>1683</v>
      </c>
      <c r="D1297" t="s">
        <v>550</v>
      </c>
      <c r="E1297" t="s">
        <v>1629</v>
      </c>
      <c r="F1297" t="s">
        <v>1683</v>
      </c>
      <c r="J1297" s="9" t="s">
        <v>264</v>
      </c>
      <c r="L1297" t="e">
        <f>VLOOKUP(F1297&amp;E1297,'Атрибут-ТОД2'!F:F,1,0)</f>
        <v>#N/A</v>
      </c>
      <c r="O1297" s="27" t="e">
        <f>IF(ISNA(VLOOKUP(E:E,'Мегавитрина на 21.09'!C:H,1,0)), VLOOKUP(E:E,'Мегавитрина на 21.09'!D:H,1,0),VLOOKUP(E:E,'Мегавитрина на 21.09'!C:H,1,0))</f>
        <v>#N/A</v>
      </c>
      <c r="P1297" s="27" t="e">
        <f>IF(ISNA(VLOOKUP(E:E,'Мегавитрина на 21.09'!C:H,2,0)), VLOOKUP(E:E,'Мегавитрина на 21.09'!D:H,1,0),VLOOKUP(E:E,'Мегавитрина на 21.09'!C:H,2,0))</f>
        <v>#N/A</v>
      </c>
      <c r="Q1297" s="27" t="e">
        <f>IF(ISNA(VLOOKUP(E:E,'Мегавитрина на 21.09'!C:H,3,0)), VLOOKUP(E:E,'Мегавитрина на 21.09'!D:H,2,0),VLOOKUP(E:E,'Мегавитрина на 21.09'!C:H,3,0))</f>
        <v>#N/A</v>
      </c>
      <c r="R1297" s="27" t="e">
        <f>IF(ISNA(VLOOKUP(E:E,'Мегавитрина на 21.09'!C:H,4,0)), VLOOKUP(E:E,'Мегавитрина на 21.09'!D:H,3,0),VLOOKUP(E:E,'Мегавитрина на 21.09'!C:H,4,0))</f>
        <v>#N/A</v>
      </c>
      <c r="S1297" t="e">
        <f>IF(ISNA(VLOOKUP(E:E,'Мегавитрина на 21.09'!C:H,5,0)), VLOOKUP(E:E,'Мегавитрина на 21.09'!D:H,4,0),VLOOKUP(E:E,'Мегавитрина на 21.09'!C:H,5,0))</f>
        <v>#N/A</v>
      </c>
      <c r="T1297" t="e">
        <f>IF(ISNA(VLOOKUP(E:E,'Мегавитрина на 21.09'!C:H,6,0)), VLOOKUP(E:E,'Мегавитрина на 21.09'!D:H,5,0),VLOOKUP(E:E,'Мегавитрина на 21.09'!C:H,6,0))</f>
        <v>#N/A</v>
      </c>
    </row>
    <row r="1298" spans="1:20" ht="20.100000000000001" hidden="1" customHeight="1">
      <c r="A1298">
        <v>3</v>
      </c>
      <c r="B1298">
        <v>1297</v>
      </c>
      <c r="C1298" t="s">
        <v>1683</v>
      </c>
      <c r="D1298" t="s">
        <v>550</v>
      </c>
      <c r="E1298" t="s">
        <v>1630</v>
      </c>
      <c r="F1298" t="s">
        <v>1683</v>
      </c>
      <c r="J1298" s="9" t="s">
        <v>264</v>
      </c>
      <c r="L1298" t="e">
        <f>VLOOKUP(F1298&amp;E1298,'Атрибут-ТОД2'!F:F,1,0)</f>
        <v>#N/A</v>
      </c>
      <c r="O1298" s="27" t="e">
        <f>IF(ISNA(VLOOKUP(E:E,'Мегавитрина на 21.09'!C:H,1,0)), VLOOKUP(E:E,'Мегавитрина на 21.09'!D:H,1,0),VLOOKUP(E:E,'Мегавитрина на 21.09'!C:H,1,0))</f>
        <v>#N/A</v>
      </c>
      <c r="P1298" s="27" t="e">
        <f>IF(ISNA(VLOOKUP(E:E,'Мегавитрина на 21.09'!C:H,2,0)), VLOOKUP(E:E,'Мегавитрина на 21.09'!D:H,1,0),VLOOKUP(E:E,'Мегавитрина на 21.09'!C:H,2,0))</f>
        <v>#N/A</v>
      </c>
      <c r="Q1298" s="27" t="e">
        <f>IF(ISNA(VLOOKUP(E:E,'Мегавитрина на 21.09'!C:H,3,0)), VLOOKUP(E:E,'Мегавитрина на 21.09'!D:H,2,0),VLOOKUP(E:E,'Мегавитрина на 21.09'!C:H,3,0))</f>
        <v>#N/A</v>
      </c>
      <c r="R1298" s="27" t="e">
        <f>IF(ISNA(VLOOKUP(E:E,'Мегавитрина на 21.09'!C:H,4,0)), VLOOKUP(E:E,'Мегавитрина на 21.09'!D:H,3,0),VLOOKUP(E:E,'Мегавитрина на 21.09'!C:H,4,0))</f>
        <v>#N/A</v>
      </c>
      <c r="S1298" t="e">
        <f>IF(ISNA(VLOOKUP(E:E,'Мегавитрина на 21.09'!C:H,5,0)), VLOOKUP(E:E,'Мегавитрина на 21.09'!D:H,4,0),VLOOKUP(E:E,'Мегавитрина на 21.09'!C:H,5,0))</f>
        <v>#N/A</v>
      </c>
      <c r="T1298" t="e">
        <f>IF(ISNA(VLOOKUP(E:E,'Мегавитрина на 21.09'!C:H,6,0)), VLOOKUP(E:E,'Мегавитрина на 21.09'!D:H,5,0),VLOOKUP(E:E,'Мегавитрина на 21.09'!C:H,6,0))</f>
        <v>#N/A</v>
      </c>
    </row>
    <row r="1299" spans="1:20" ht="20.100000000000001" hidden="1" customHeight="1">
      <c r="A1299">
        <v>3</v>
      </c>
      <c r="B1299">
        <v>1298</v>
      </c>
      <c r="C1299" t="s">
        <v>1683</v>
      </c>
      <c r="D1299" t="s">
        <v>550</v>
      </c>
      <c r="E1299" t="s">
        <v>1631</v>
      </c>
      <c r="F1299" t="s">
        <v>1683</v>
      </c>
      <c r="J1299" s="9" t="s">
        <v>264</v>
      </c>
      <c r="L1299" t="e">
        <f>VLOOKUP(F1299&amp;E1299,'Атрибут-ТОД2'!F:F,1,0)</f>
        <v>#N/A</v>
      </c>
      <c r="O1299" s="27" t="e">
        <f>IF(ISNA(VLOOKUP(E:E,'Мегавитрина на 21.09'!C:H,1,0)), VLOOKUP(E:E,'Мегавитрина на 21.09'!D:H,1,0),VLOOKUP(E:E,'Мегавитрина на 21.09'!C:H,1,0))</f>
        <v>#N/A</v>
      </c>
      <c r="P1299" s="27" t="e">
        <f>IF(ISNA(VLOOKUP(E:E,'Мегавитрина на 21.09'!C:H,2,0)), VLOOKUP(E:E,'Мегавитрина на 21.09'!D:H,1,0),VLOOKUP(E:E,'Мегавитрина на 21.09'!C:H,2,0))</f>
        <v>#N/A</v>
      </c>
      <c r="Q1299" s="27" t="e">
        <f>IF(ISNA(VLOOKUP(E:E,'Мегавитрина на 21.09'!C:H,3,0)), VLOOKUP(E:E,'Мегавитрина на 21.09'!D:H,2,0),VLOOKUP(E:E,'Мегавитрина на 21.09'!C:H,3,0))</f>
        <v>#N/A</v>
      </c>
      <c r="R1299" s="27" t="e">
        <f>IF(ISNA(VLOOKUP(E:E,'Мегавитрина на 21.09'!C:H,4,0)), VLOOKUP(E:E,'Мегавитрина на 21.09'!D:H,3,0),VLOOKUP(E:E,'Мегавитрина на 21.09'!C:H,4,0))</f>
        <v>#N/A</v>
      </c>
      <c r="S1299" t="e">
        <f>IF(ISNA(VLOOKUP(E:E,'Мегавитрина на 21.09'!C:H,5,0)), VLOOKUP(E:E,'Мегавитрина на 21.09'!D:H,4,0),VLOOKUP(E:E,'Мегавитрина на 21.09'!C:H,5,0))</f>
        <v>#N/A</v>
      </c>
      <c r="T1299" t="e">
        <f>IF(ISNA(VLOOKUP(E:E,'Мегавитрина на 21.09'!C:H,6,0)), VLOOKUP(E:E,'Мегавитрина на 21.09'!D:H,5,0),VLOOKUP(E:E,'Мегавитрина на 21.09'!C:H,6,0))</f>
        <v>#N/A</v>
      </c>
    </row>
    <row r="1300" spans="1:20" ht="20.100000000000001" hidden="1" customHeight="1">
      <c r="A1300">
        <v>3</v>
      </c>
      <c r="B1300">
        <v>1299</v>
      </c>
      <c r="C1300" t="s">
        <v>1683</v>
      </c>
      <c r="D1300" t="s">
        <v>550</v>
      </c>
      <c r="E1300" t="s">
        <v>1632</v>
      </c>
      <c r="F1300" t="s">
        <v>1683</v>
      </c>
      <c r="J1300" s="9" t="s">
        <v>264</v>
      </c>
      <c r="L1300" t="e">
        <f>VLOOKUP(F1300&amp;E1300,'Атрибут-ТОД2'!F:F,1,0)</f>
        <v>#N/A</v>
      </c>
      <c r="O1300" s="27" t="e">
        <f>IF(ISNA(VLOOKUP(E:E,'Мегавитрина на 21.09'!C:H,1,0)), VLOOKUP(E:E,'Мегавитрина на 21.09'!D:H,1,0),VLOOKUP(E:E,'Мегавитрина на 21.09'!C:H,1,0))</f>
        <v>#N/A</v>
      </c>
      <c r="P1300" s="27" t="e">
        <f>IF(ISNA(VLOOKUP(E:E,'Мегавитрина на 21.09'!C:H,2,0)), VLOOKUP(E:E,'Мегавитрина на 21.09'!D:H,1,0),VLOOKUP(E:E,'Мегавитрина на 21.09'!C:H,2,0))</f>
        <v>#N/A</v>
      </c>
      <c r="Q1300" s="27" t="e">
        <f>IF(ISNA(VLOOKUP(E:E,'Мегавитрина на 21.09'!C:H,3,0)), VLOOKUP(E:E,'Мегавитрина на 21.09'!D:H,2,0),VLOOKUP(E:E,'Мегавитрина на 21.09'!C:H,3,0))</f>
        <v>#N/A</v>
      </c>
      <c r="R1300" s="27" t="e">
        <f>IF(ISNA(VLOOKUP(E:E,'Мегавитрина на 21.09'!C:H,4,0)), VLOOKUP(E:E,'Мегавитрина на 21.09'!D:H,3,0),VLOOKUP(E:E,'Мегавитрина на 21.09'!C:H,4,0))</f>
        <v>#N/A</v>
      </c>
      <c r="S1300" t="e">
        <f>IF(ISNA(VLOOKUP(E:E,'Мегавитрина на 21.09'!C:H,5,0)), VLOOKUP(E:E,'Мегавитрина на 21.09'!D:H,4,0),VLOOKUP(E:E,'Мегавитрина на 21.09'!C:H,5,0))</f>
        <v>#N/A</v>
      </c>
      <c r="T1300" t="e">
        <f>IF(ISNA(VLOOKUP(E:E,'Мегавитрина на 21.09'!C:H,6,0)), VLOOKUP(E:E,'Мегавитрина на 21.09'!D:H,5,0),VLOOKUP(E:E,'Мегавитрина на 21.09'!C:H,6,0))</f>
        <v>#N/A</v>
      </c>
    </row>
    <row r="1301" spans="1:20" ht="20.100000000000001" hidden="1" customHeight="1">
      <c r="A1301">
        <v>3</v>
      </c>
      <c r="B1301">
        <v>1300</v>
      </c>
      <c r="C1301" t="s">
        <v>1683</v>
      </c>
      <c r="D1301" t="s">
        <v>550</v>
      </c>
      <c r="E1301" t="s">
        <v>1633</v>
      </c>
      <c r="F1301" t="s">
        <v>1683</v>
      </c>
      <c r="I1301" t="s">
        <v>2424</v>
      </c>
      <c r="J1301" s="9" t="s">
        <v>264</v>
      </c>
      <c r="L1301" t="e">
        <f>VLOOKUP(F1301&amp;E1301,'Атрибут-ТОД2'!F:F,1,0)</f>
        <v>#N/A</v>
      </c>
      <c r="O1301" s="27" t="e">
        <f>IF(ISNA(VLOOKUP(E:E,'Мегавитрина на 21.09'!C:H,1,0)), VLOOKUP(E:E,'Мегавитрина на 21.09'!D:H,1,0),VLOOKUP(E:E,'Мегавитрина на 21.09'!C:H,1,0))</f>
        <v>#N/A</v>
      </c>
      <c r="P1301" s="27" t="e">
        <f>IF(ISNA(VLOOKUP(E:E,'Мегавитрина на 21.09'!C:H,2,0)), VLOOKUP(E:E,'Мегавитрина на 21.09'!D:H,1,0),VLOOKUP(E:E,'Мегавитрина на 21.09'!C:H,2,0))</f>
        <v>#N/A</v>
      </c>
      <c r="Q1301" s="27" t="e">
        <f>IF(ISNA(VLOOKUP(E:E,'Мегавитрина на 21.09'!C:H,3,0)), VLOOKUP(E:E,'Мегавитрина на 21.09'!D:H,2,0),VLOOKUP(E:E,'Мегавитрина на 21.09'!C:H,3,0))</f>
        <v>#N/A</v>
      </c>
      <c r="R1301" s="27" t="e">
        <f>IF(ISNA(VLOOKUP(E:E,'Мегавитрина на 21.09'!C:H,4,0)), VLOOKUP(E:E,'Мегавитрина на 21.09'!D:H,3,0),VLOOKUP(E:E,'Мегавитрина на 21.09'!C:H,4,0))</f>
        <v>#N/A</v>
      </c>
      <c r="S1301" t="e">
        <f>IF(ISNA(VLOOKUP(E:E,'Мегавитрина на 21.09'!C:H,5,0)), VLOOKUP(E:E,'Мегавитрина на 21.09'!D:H,4,0),VLOOKUP(E:E,'Мегавитрина на 21.09'!C:H,5,0))</f>
        <v>#N/A</v>
      </c>
      <c r="T1301" t="e">
        <f>IF(ISNA(VLOOKUP(E:E,'Мегавитрина на 21.09'!C:H,6,0)), VLOOKUP(E:E,'Мегавитрина на 21.09'!D:H,5,0),VLOOKUP(E:E,'Мегавитрина на 21.09'!C:H,6,0))</f>
        <v>#N/A</v>
      </c>
    </row>
    <row r="1302" spans="1:20" ht="20.100000000000001" hidden="1" customHeight="1">
      <c r="A1302">
        <v>3</v>
      </c>
      <c r="B1302">
        <v>1301</v>
      </c>
      <c r="C1302" t="s">
        <v>1683</v>
      </c>
      <c r="D1302" t="s">
        <v>550</v>
      </c>
      <c r="E1302" t="s">
        <v>714</v>
      </c>
      <c r="F1302" t="s">
        <v>1683</v>
      </c>
      <c r="I1302" t="s">
        <v>2041</v>
      </c>
      <c r="J1302" s="9" t="s">
        <v>264</v>
      </c>
      <c r="L1302" t="e">
        <f>VLOOKUP(F1302&amp;E1302,'Атрибут-ТОД2'!F:F,1,0)</f>
        <v>#N/A</v>
      </c>
      <c r="O1302" s="27" t="e">
        <f>IF(ISNA(VLOOKUP(E:E,'Мегавитрина на 21.09'!C:H,1,0)), VLOOKUP(E:E,'Мегавитрина на 21.09'!D:H,1,0),VLOOKUP(E:E,'Мегавитрина на 21.09'!C:H,1,0))</f>
        <v>#N/A</v>
      </c>
      <c r="P1302" s="27" t="e">
        <f>IF(ISNA(VLOOKUP(E:E,'Мегавитрина на 21.09'!C:H,2,0)), VLOOKUP(E:E,'Мегавитрина на 21.09'!D:H,1,0),VLOOKUP(E:E,'Мегавитрина на 21.09'!C:H,2,0))</f>
        <v>#N/A</v>
      </c>
      <c r="Q1302" s="27" t="e">
        <f>IF(ISNA(VLOOKUP(E:E,'Мегавитрина на 21.09'!C:H,3,0)), VLOOKUP(E:E,'Мегавитрина на 21.09'!D:H,2,0),VLOOKUP(E:E,'Мегавитрина на 21.09'!C:H,3,0))</f>
        <v>#N/A</v>
      </c>
      <c r="R1302" s="27" t="e">
        <f>IF(ISNA(VLOOKUP(E:E,'Мегавитрина на 21.09'!C:H,4,0)), VLOOKUP(E:E,'Мегавитрина на 21.09'!D:H,3,0),VLOOKUP(E:E,'Мегавитрина на 21.09'!C:H,4,0))</f>
        <v>#N/A</v>
      </c>
      <c r="S1302" t="e">
        <f>IF(ISNA(VLOOKUP(E:E,'Мегавитрина на 21.09'!C:H,5,0)), VLOOKUP(E:E,'Мегавитрина на 21.09'!D:H,4,0),VLOOKUP(E:E,'Мегавитрина на 21.09'!C:H,5,0))</f>
        <v>#N/A</v>
      </c>
      <c r="T1302" t="e">
        <f>IF(ISNA(VLOOKUP(E:E,'Мегавитрина на 21.09'!C:H,6,0)), VLOOKUP(E:E,'Мегавитрина на 21.09'!D:H,5,0),VLOOKUP(E:E,'Мегавитрина на 21.09'!C:H,6,0))</f>
        <v>#N/A</v>
      </c>
    </row>
    <row r="1303" spans="1:20" ht="20.100000000000001" hidden="1" customHeight="1">
      <c r="A1303">
        <v>3</v>
      </c>
      <c r="B1303">
        <v>1302</v>
      </c>
      <c r="C1303" t="s">
        <v>1683</v>
      </c>
      <c r="D1303" t="s">
        <v>550</v>
      </c>
      <c r="E1303" t="s">
        <v>22</v>
      </c>
      <c r="F1303" t="s">
        <v>1683</v>
      </c>
      <c r="I1303" t="s">
        <v>2425</v>
      </c>
      <c r="J1303" s="9" t="s">
        <v>264</v>
      </c>
      <c r="L1303" t="e">
        <f>VLOOKUP(F1303&amp;E1303,'Атрибут-ТОД2'!F:F,1,0)</f>
        <v>#N/A</v>
      </c>
      <c r="O1303" s="27" t="str">
        <f>IF(ISNA(VLOOKUP(E:E,'Мегавитрина на 21.09'!C:H,1,0)), VLOOKUP(E:E,'Мегавитрина на 21.09'!D:H,1,0),VLOOKUP(E:E,'Мегавитрина на 21.09'!C:H,1,0))</f>
        <v>crd_dc_mnth_snc_open_qty</v>
      </c>
      <c r="P1303" s="27">
        <f>IF(ISNA(VLOOKUP(E:E,'Мегавитрина на 21.09'!C:H,2,0)), VLOOKUP(E:E,'Мегавитрина на 21.09'!D:H,1,0),VLOOKUP(E:E,'Мегавитрина на 21.09'!C:H,2,0))</f>
        <v>0</v>
      </c>
      <c r="Q1303" s="27" t="str">
        <f>IF(ISNA(VLOOKUP(E:E,'Мегавитрина на 21.09'!C:H,3,0)), VLOOKUP(E:E,'Мегавитрина на 21.09'!D:H,2,0),VLOOKUP(E:E,'Мегавитрина на 21.09'!C:H,3,0))</f>
        <v>Количество месяцев с даты открытия первой ДК</v>
      </c>
      <c r="R1303" s="27" t="str">
        <f>IF(ISNA(VLOOKUP(E:E,'Мегавитрина на 21.09'!C:H,4,0)), VLOOKUP(E:E,'Мегавитрина на 21.09'!D:H,3,0),VLOOKUP(E:E,'Мегавитрина на 21.09'!C:H,4,0))</f>
        <v>Мегавитрина</v>
      </c>
      <c r="S1303">
        <f>IF(ISNA(VLOOKUP(E:E,'Мегавитрина на 21.09'!C:H,5,0)), VLOOKUP(E:E,'Мегавитрина на 21.09'!D:H,4,0),VLOOKUP(E:E,'Мегавитрина на 21.09'!C:H,5,0))</f>
        <v>0</v>
      </c>
      <c r="T1303" t="str">
        <f>IF(ISNA(VLOOKUP(E:E,'Мегавитрина на 21.09'!C:H,6,0)), VLOOKUP(E:E,'Мегавитрина на 21.09'!D:H,5,0),VLOOKUP(E:E,'Мегавитрина на 21.09'!C:H,6,0))</f>
        <v xml:space="preserve">Months_Between(report_dt, crd_dc_max_open_dt) </v>
      </c>
    </row>
    <row r="1304" spans="1:20" ht="20.100000000000001" hidden="1" customHeight="1">
      <c r="A1304">
        <v>3</v>
      </c>
      <c r="B1304">
        <v>1303</v>
      </c>
      <c r="C1304" t="s">
        <v>1683</v>
      </c>
      <c r="D1304" t="s">
        <v>550</v>
      </c>
      <c r="E1304" t="s">
        <v>94</v>
      </c>
      <c r="F1304" t="s">
        <v>1683</v>
      </c>
      <c r="I1304" t="s">
        <v>317</v>
      </c>
      <c r="J1304" s="9" t="s">
        <v>264</v>
      </c>
      <c r="L1304" t="e">
        <f>VLOOKUP(F1304&amp;E1304,'Атрибут-ТОД2'!F:F,1,0)</f>
        <v>#N/A</v>
      </c>
      <c r="O1304" s="27" t="str">
        <f>IF(ISNA(VLOOKUP(E:E,'Мегавитрина на 21.09'!C:H,1,0)), VLOOKUP(E:E,'Мегавитрина на 21.09'!D:H,1,0),VLOOKUP(E:E,'Мегавитрина на 21.09'!C:H,1,0))</f>
        <v>crd_dc_open_qty</v>
      </c>
      <c r="P1304" s="27" t="str">
        <f>IF(ISNA(VLOOKUP(E:E,'Мегавитрина на 21.09'!C:H,2,0)), VLOOKUP(E:E,'Мегавитрина на 21.09'!D:H,1,0),VLOOKUP(E:E,'Мегавитрина на 21.09'!C:H,2,0))</f>
        <v>crd_dc_open_qty</v>
      </c>
      <c r="Q1304" s="27" t="str">
        <f>IF(ISNA(VLOOKUP(E:E,'Мегавитрина на 21.09'!C:H,3,0)), VLOOKUP(E:E,'Мегавитрина на 21.09'!D:H,2,0),VLOOKUP(E:E,'Мегавитрина на 21.09'!C:H,3,0))</f>
        <v>Кол-во действующих дебетовых карт (карт.договор в статусе 1000, карта в 1000,1010,1026, экспирация карты НЕ учитывается)</v>
      </c>
      <c r="R1304" s="27" t="str">
        <f>IF(ISNA(VLOOKUP(E:E,'Мегавитрина на 21.09'!C:H,4,0)), VLOOKUP(E:E,'Мегавитрина на 21.09'!D:H,3,0),VLOOKUP(E:E,'Мегавитрина на 21.09'!C:H,4,0))</f>
        <v>custom_rb_card.agrmnt_mnth</v>
      </c>
      <c r="S1304">
        <f>IF(ISNA(VLOOKUP(E:E,'Мегавитрина на 21.09'!C:H,5,0)), VLOOKUP(E:E,'Мегавитрина на 21.09'!D:H,4,0),VLOOKUP(E:E,'Мегавитрина на 21.09'!C:H,5,0))</f>
        <v>0</v>
      </c>
      <c r="T1304" t="str">
        <f>IF(ISNA(VLOOKUP(E:E,'Мегавитрина на 21.09'!C:H,6,0)), VLOOKUP(E:E,'Мегавитрина на 21.09'!D:H,5,0),VLOOKUP(E:E,'Мегавитрина на 21.09'!C:H,6,0))</f>
        <v>Sum(CASE WHEN crd_prod_cat_cd = 'DB' THEN crd_open_qty ELSE 0 END) AS crd_dc_open_qty,</v>
      </c>
    </row>
    <row r="1305" spans="1:20" ht="20.100000000000001" hidden="1" customHeight="1">
      <c r="A1305">
        <v>3</v>
      </c>
      <c r="B1305">
        <v>1304</v>
      </c>
      <c r="C1305" t="s">
        <v>1683</v>
      </c>
      <c r="D1305" t="s">
        <v>550</v>
      </c>
      <c r="E1305" t="s">
        <v>1634</v>
      </c>
      <c r="F1305" t="s">
        <v>1683</v>
      </c>
      <c r="J1305" s="9" t="s">
        <v>264</v>
      </c>
      <c r="L1305" t="e">
        <f>VLOOKUP(F1305&amp;E1305,'Атрибут-ТОД2'!F:F,1,0)</f>
        <v>#N/A</v>
      </c>
      <c r="O1305" s="27" t="e">
        <f>IF(ISNA(VLOOKUP(E:E,'Мегавитрина на 21.09'!C:H,1,0)), VLOOKUP(E:E,'Мегавитрина на 21.09'!D:H,1,0),VLOOKUP(E:E,'Мегавитрина на 21.09'!C:H,1,0))</f>
        <v>#N/A</v>
      </c>
      <c r="P1305" s="27" t="e">
        <f>IF(ISNA(VLOOKUP(E:E,'Мегавитрина на 21.09'!C:H,2,0)), VLOOKUP(E:E,'Мегавитрина на 21.09'!D:H,1,0),VLOOKUP(E:E,'Мегавитрина на 21.09'!C:H,2,0))</f>
        <v>#N/A</v>
      </c>
      <c r="Q1305" s="27" t="e">
        <f>IF(ISNA(VLOOKUP(E:E,'Мегавитрина на 21.09'!C:H,3,0)), VLOOKUP(E:E,'Мегавитрина на 21.09'!D:H,2,0),VLOOKUP(E:E,'Мегавитрина на 21.09'!C:H,3,0))</f>
        <v>#N/A</v>
      </c>
      <c r="R1305" s="27" t="e">
        <f>IF(ISNA(VLOOKUP(E:E,'Мегавитрина на 21.09'!C:H,4,0)), VLOOKUP(E:E,'Мегавитрина на 21.09'!D:H,3,0),VLOOKUP(E:E,'Мегавитрина на 21.09'!C:H,4,0))</f>
        <v>#N/A</v>
      </c>
      <c r="S1305" t="e">
        <f>IF(ISNA(VLOOKUP(E:E,'Мегавитрина на 21.09'!C:H,5,0)), VLOOKUP(E:E,'Мегавитрина на 21.09'!D:H,4,0),VLOOKUP(E:E,'Мегавитрина на 21.09'!C:H,5,0))</f>
        <v>#N/A</v>
      </c>
      <c r="T1305" t="e">
        <f>IF(ISNA(VLOOKUP(E:E,'Мегавитрина на 21.09'!C:H,6,0)), VLOOKUP(E:E,'Мегавитрина на 21.09'!D:H,5,0),VLOOKUP(E:E,'Мегавитрина на 21.09'!C:H,6,0))</f>
        <v>#N/A</v>
      </c>
    </row>
    <row r="1306" spans="1:20" ht="20.100000000000001" hidden="1" customHeight="1">
      <c r="A1306">
        <v>3</v>
      </c>
      <c r="B1306">
        <v>1305</v>
      </c>
      <c r="C1306" t="s">
        <v>1683</v>
      </c>
      <c r="D1306" t="s">
        <v>550</v>
      </c>
      <c r="E1306" t="s">
        <v>1635</v>
      </c>
      <c r="F1306" t="s">
        <v>1683</v>
      </c>
      <c r="J1306" s="9" t="s">
        <v>264</v>
      </c>
      <c r="L1306" t="e">
        <f>VLOOKUP(F1306&amp;E1306,'Атрибут-ТОД2'!F:F,1,0)</f>
        <v>#N/A</v>
      </c>
      <c r="O1306" s="27" t="e">
        <f>IF(ISNA(VLOOKUP(E:E,'Мегавитрина на 21.09'!C:H,1,0)), VLOOKUP(E:E,'Мегавитрина на 21.09'!D:H,1,0),VLOOKUP(E:E,'Мегавитрина на 21.09'!C:H,1,0))</f>
        <v>#N/A</v>
      </c>
      <c r="P1306" s="27" t="e">
        <f>IF(ISNA(VLOOKUP(E:E,'Мегавитрина на 21.09'!C:H,2,0)), VLOOKUP(E:E,'Мегавитрина на 21.09'!D:H,1,0),VLOOKUP(E:E,'Мегавитрина на 21.09'!C:H,2,0))</f>
        <v>#N/A</v>
      </c>
      <c r="Q1306" s="27" t="e">
        <f>IF(ISNA(VLOOKUP(E:E,'Мегавитрина на 21.09'!C:H,3,0)), VLOOKUP(E:E,'Мегавитрина на 21.09'!D:H,2,0),VLOOKUP(E:E,'Мегавитрина на 21.09'!C:H,3,0))</f>
        <v>#N/A</v>
      </c>
      <c r="R1306" s="27" t="e">
        <f>IF(ISNA(VLOOKUP(E:E,'Мегавитрина на 21.09'!C:H,4,0)), VLOOKUP(E:E,'Мегавитрина на 21.09'!D:H,3,0),VLOOKUP(E:E,'Мегавитрина на 21.09'!C:H,4,0))</f>
        <v>#N/A</v>
      </c>
      <c r="S1306" t="e">
        <f>IF(ISNA(VLOOKUP(E:E,'Мегавитрина на 21.09'!C:H,5,0)), VLOOKUP(E:E,'Мегавитрина на 21.09'!D:H,4,0),VLOOKUP(E:E,'Мегавитрина на 21.09'!C:H,5,0))</f>
        <v>#N/A</v>
      </c>
      <c r="T1306" t="e">
        <f>IF(ISNA(VLOOKUP(E:E,'Мегавитрина на 21.09'!C:H,6,0)), VLOOKUP(E:E,'Мегавитрина на 21.09'!D:H,5,0),VLOOKUP(E:E,'Мегавитрина на 21.09'!C:H,6,0))</f>
        <v>#N/A</v>
      </c>
    </row>
    <row r="1307" spans="1:20" ht="20.100000000000001" hidden="1" customHeight="1">
      <c r="A1307">
        <v>3</v>
      </c>
      <c r="B1307">
        <v>1306</v>
      </c>
      <c r="C1307" t="s">
        <v>1683</v>
      </c>
      <c r="D1307" t="s">
        <v>550</v>
      </c>
      <c r="E1307" t="s">
        <v>1636</v>
      </c>
      <c r="F1307" t="s">
        <v>1683</v>
      </c>
      <c r="J1307" s="9" t="s">
        <v>264</v>
      </c>
      <c r="L1307" t="e">
        <f>VLOOKUP(F1307&amp;E1307,'Атрибут-ТОД2'!F:F,1,0)</f>
        <v>#N/A</v>
      </c>
      <c r="O1307" s="27" t="e">
        <f>IF(ISNA(VLOOKUP(E:E,'Мегавитрина на 21.09'!C:H,1,0)), VLOOKUP(E:E,'Мегавитрина на 21.09'!D:H,1,0),VLOOKUP(E:E,'Мегавитрина на 21.09'!C:H,1,0))</f>
        <v>#N/A</v>
      </c>
      <c r="P1307" s="27" t="e">
        <f>IF(ISNA(VLOOKUP(E:E,'Мегавитрина на 21.09'!C:H,2,0)), VLOOKUP(E:E,'Мегавитрина на 21.09'!D:H,1,0),VLOOKUP(E:E,'Мегавитрина на 21.09'!C:H,2,0))</f>
        <v>#N/A</v>
      </c>
      <c r="Q1307" s="27" t="e">
        <f>IF(ISNA(VLOOKUP(E:E,'Мегавитрина на 21.09'!C:H,3,0)), VLOOKUP(E:E,'Мегавитрина на 21.09'!D:H,2,0),VLOOKUP(E:E,'Мегавитрина на 21.09'!C:H,3,0))</f>
        <v>#N/A</v>
      </c>
      <c r="R1307" s="27" t="e">
        <f>IF(ISNA(VLOOKUP(E:E,'Мегавитрина на 21.09'!C:H,4,0)), VLOOKUP(E:E,'Мегавитрина на 21.09'!D:H,3,0),VLOOKUP(E:E,'Мегавитрина на 21.09'!C:H,4,0))</f>
        <v>#N/A</v>
      </c>
      <c r="S1307" t="e">
        <f>IF(ISNA(VLOOKUP(E:E,'Мегавитрина на 21.09'!C:H,5,0)), VLOOKUP(E:E,'Мегавитрина на 21.09'!D:H,4,0),VLOOKUP(E:E,'Мегавитрина на 21.09'!C:H,5,0))</f>
        <v>#N/A</v>
      </c>
      <c r="T1307" t="e">
        <f>IF(ISNA(VLOOKUP(E:E,'Мегавитрина на 21.09'!C:H,6,0)), VLOOKUP(E:E,'Мегавитрина на 21.09'!D:H,5,0),VLOOKUP(E:E,'Мегавитрина на 21.09'!C:H,6,0))</f>
        <v>#N/A</v>
      </c>
    </row>
    <row r="1308" spans="1:20" ht="20.100000000000001" hidden="1" customHeight="1">
      <c r="A1308">
        <v>3</v>
      </c>
      <c r="B1308">
        <v>1307</v>
      </c>
      <c r="C1308" t="s">
        <v>1683</v>
      </c>
      <c r="D1308" t="s">
        <v>550</v>
      </c>
      <c r="E1308" t="s">
        <v>1637</v>
      </c>
      <c r="F1308" t="s">
        <v>1683</v>
      </c>
      <c r="J1308" s="9" t="s">
        <v>264</v>
      </c>
      <c r="L1308" t="e">
        <f>VLOOKUP(F1308&amp;E1308,'Атрибут-ТОД2'!F:F,1,0)</f>
        <v>#N/A</v>
      </c>
      <c r="O1308" s="27" t="e">
        <f>IF(ISNA(VLOOKUP(E:E,'Мегавитрина на 21.09'!C:H,1,0)), VLOOKUP(E:E,'Мегавитрина на 21.09'!D:H,1,0),VLOOKUP(E:E,'Мегавитрина на 21.09'!C:H,1,0))</f>
        <v>#N/A</v>
      </c>
      <c r="P1308" s="27" t="e">
        <f>IF(ISNA(VLOOKUP(E:E,'Мегавитрина на 21.09'!C:H,2,0)), VLOOKUP(E:E,'Мегавитрина на 21.09'!D:H,1,0),VLOOKUP(E:E,'Мегавитрина на 21.09'!C:H,2,0))</f>
        <v>#N/A</v>
      </c>
      <c r="Q1308" s="27" t="e">
        <f>IF(ISNA(VLOOKUP(E:E,'Мегавитрина на 21.09'!C:H,3,0)), VLOOKUP(E:E,'Мегавитрина на 21.09'!D:H,2,0),VLOOKUP(E:E,'Мегавитрина на 21.09'!C:H,3,0))</f>
        <v>#N/A</v>
      </c>
      <c r="R1308" s="27" t="e">
        <f>IF(ISNA(VLOOKUP(E:E,'Мегавитрина на 21.09'!C:H,4,0)), VLOOKUP(E:E,'Мегавитрина на 21.09'!D:H,3,0),VLOOKUP(E:E,'Мегавитрина на 21.09'!C:H,4,0))</f>
        <v>#N/A</v>
      </c>
      <c r="S1308" t="e">
        <f>IF(ISNA(VLOOKUP(E:E,'Мегавитрина на 21.09'!C:H,5,0)), VLOOKUP(E:E,'Мегавитрина на 21.09'!D:H,4,0),VLOOKUP(E:E,'Мегавитрина на 21.09'!C:H,5,0))</f>
        <v>#N/A</v>
      </c>
      <c r="T1308" t="e">
        <f>IF(ISNA(VLOOKUP(E:E,'Мегавитрина на 21.09'!C:H,6,0)), VLOOKUP(E:E,'Мегавитрина на 21.09'!D:H,5,0),VLOOKUP(E:E,'Мегавитрина на 21.09'!C:H,6,0))</f>
        <v>#N/A</v>
      </c>
    </row>
    <row r="1309" spans="1:20" ht="20.100000000000001" hidden="1" customHeight="1">
      <c r="A1309">
        <v>3</v>
      </c>
      <c r="B1309">
        <v>1308</v>
      </c>
      <c r="C1309" t="s">
        <v>1683</v>
      </c>
      <c r="D1309" t="s">
        <v>550</v>
      </c>
      <c r="E1309" t="s">
        <v>105</v>
      </c>
      <c r="F1309" t="s">
        <v>1683</v>
      </c>
      <c r="I1309" t="s">
        <v>351</v>
      </c>
      <c r="J1309" s="9" t="s">
        <v>264</v>
      </c>
      <c r="L1309" t="e">
        <f>VLOOKUP(F1309&amp;E1309,'Атрибут-ТОД2'!F:F,1,0)</f>
        <v>#N/A</v>
      </c>
      <c r="O1309" s="27" t="str">
        <f>IF(ISNA(VLOOKUP(E:E,'Мегавитрина на 21.09'!C:H,1,0)), VLOOKUP(E:E,'Мегавитрина на 21.09'!D:H,1,0),VLOOKUP(E:E,'Мегавитрина на 21.09'!C:H,1,0))</f>
        <v>crd_inf_cash_adv_rub_amt</v>
      </c>
      <c r="P1309" s="27" t="str">
        <f>IF(ISNA(VLOOKUP(E:E,'Мегавитрина на 21.09'!C:H,2,0)), VLOOKUP(E:E,'Мегавитрина на 21.09'!D:H,1,0),VLOOKUP(E:E,'Мегавитрина на 21.09'!C:H,2,0))</f>
        <v>crd_inf_cash_adv_rub_amt</v>
      </c>
      <c r="Q1309" s="27" t="str">
        <f>IF(ISNA(VLOOKUP(E:E,'Мегавитрина на 21.09'!C:H,3,0)), VLOOKUP(E:E,'Мегавитрина на 21.09'!D:H,2,0),VLOOKUP(E:E,'Мегавитрина на 21.09'!C:H,3,0))</f>
        <v>Общая сумма операций взноса наличных по всем картам клиента за месяц в рублях</v>
      </c>
      <c r="R1309" s="27" t="str">
        <f>IF(ISNA(VLOOKUP(E:E,'Мегавитрина на 21.09'!C:H,4,0)), VLOOKUP(E:E,'Мегавитрина на 21.09'!D:H,3,0),VLOOKUP(E:E,'Мегавитрина на 21.09'!C:H,4,0))</f>
        <v>custom_rb_card.agrmnt_mnth</v>
      </c>
      <c r="S1309">
        <f>IF(ISNA(VLOOKUP(E:E,'Мегавитрина на 21.09'!C:H,5,0)), VLOOKUP(E:E,'Мегавитрина на 21.09'!D:H,4,0),VLOOKUP(E:E,'Мегавитрина на 21.09'!C:H,5,0))</f>
        <v>0</v>
      </c>
      <c r="T1309" t="str">
        <f>IF(ISNA(VLOOKUP(E:E,'Мегавитрина на 21.09'!C:H,6,0)), VLOOKUP(E:E,'Мегавитрина на 21.09'!D:H,5,0),VLOOKUP(E:E,'Мегавитрина на 21.09'!C:H,6,0))</f>
        <v>Sum(txn_inf_cash_adv_rub_amt) AS crd_inf_cash_adv_rub_amt,</v>
      </c>
    </row>
    <row r="1310" spans="1:20" ht="20.100000000000001" hidden="1" customHeight="1">
      <c r="A1310">
        <v>3</v>
      </c>
      <c r="B1310">
        <v>1309</v>
      </c>
      <c r="C1310" t="s">
        <v>1683</v>
      </c>
      <c r="D1310" t="s">
        <v>550</v>
      </c>
      <c r="E1310" t="s">
        <v>104</v>
      </c>
      <c r="F1310" t="s">
        <v>1683</v>
      </c>
      <c r="I1310" t="s">
        <v>352</v>
      </c>
      <c r="J1310" s="9" t="s">
        <v>264</v>
      </c>
      <c r="L1310" t="e">
        <f>VLOOKUP(F1310&amp;E1310,'Атрибут-ТОД2'!F:F,1,0)</f>
        <v>#N/A</v>
      </c>
      <c r="O1310" s="27" t="str">
        <f>IF(ISNA(VLOOKUP(E:E,'Мегавитрина на 21.09'!C:H,1,0)), VLOOKUP(E:E,'Мегавитрина на 21.09'!D:H,1,0),VLOOKUP(E:E,'Мегавитрина на 21.09'!C:H,1,0))</f>
        <v>crd_inf_ext_transf_qty</v>
      </c>
      <c r="P1310" s="27" t="str">
        <f>IF(ISNA(VLOOKUP(E:E,'Мегавитрина на 21.09'!C:H,2,0)), VLOOKUP(E:E,'Мегавитрина на 21.09'!D:H,1,0),VLOOKUP(E:E,'Мегавитрина на 21.09'!C:H,2,0))</f>
        <v>crd_inf_ext_transf_qty</v>
      </c>
      <c r="Q1310" s="27" t="str">
        <f>IF(ISNA(VLOOKUP(E:E,'Мегавитрина на 21.09'!C:H,3,0)), VLOOKUP(E:E,'Мегавитрина на 21.09'!D:H,2,0),VLOOKUP(E:E,'Мегавитрина на 21.09'!C:H,3,0))</f>
        <v>Общее количество поступлений по всем картам клиента за месяц по внешним переводам (тип операции 7000)</v>
      </c>
      <c r="R1310" s="27" t="str">
        <f>IF(ISNA(VLOOKUP(E:E,'Мегавитрина на 21.09'!C:H,4,0)), VLOOKUP(E:E,'Мегавитрина на 21.09'!D:H,3,0),VLOOKUP(E:E,'Мегавитрина на 21.09'!C:H,4,0))</f>
        <v>custom_rb_card.agrmnt_mnth</v>
      </c>
      <c r="S1310">
        <f>IF(ISNA(VLOOKUP(E:E,'Мегавитрина на 21.09'!C:H,5,0)), VLOOKUP(E:E,'Мегавитрина на 21.09'!D:H,4,0),VLOOKUP(E:E,'Мегавитрина на 21.09'!C:H,5,0))</f>
        <v>0</v>
      </c>
      <c r="T1310" t="str">
        <f>IF(ISNA(VLOOKUP(E:E,'Мегавитрина на 21.09'!C:H,6,0)), VLOOKUP(E:E,'Мегавитрина на 21.09'!D:H,5,0),VLOOKUP(E:E,'Мегавитрина на 21.09'!C:H,6,0))</f>
        <v>Sum(txn_inf_ext_transf_qty) AS crd_inf_ext_transf_qty,</v>
      </c>
    </row>
    <row r="1311" spans="1:20" ht="20.100000000000001" hidden="1" customHeight="1">
      <c r="A1311">
        <v>3</v>
      </c>
      <c r="B1311">
        <v>1310</v>
      </c>
      <c r="C1311" t="s">
        <v>1683</v>
      </c>
      <c r="D1311" t="s">
        <v>550</v>
      </c>
      <c r="E1311" t="s">
        <v>1638</v>
      </c>
      <c r="F1311" t="s">
        <v>1683</v>
      </c>
      <c r="J1311" s="9" t="s">
        <v>264</v>
      </c>
      <c r="L1311" t="e">
        <f>VLOOKUP(F1311&amp;E1311,'Атрибут-ТОД2'!F:F,1,0)</f>
        <v>#N/A</v>
      </c>
      <c r="O1311" s="27" t="e">
        <f>IF(ISNA(VLOOKUP(E:E,'Мегавитрина на 21.09'!C:H,1,0)), VLOOKUP(E:E,'Мегавитрина на 21.09'!D:H,1,0),VLOOKUP(E:E,'Мегавитрина на 21.09'!C:H,1,0))</f>
        <v>#N/A</v>
      </c>
      <c r="P1311" s="27" t="e">
        <f>IF(ISNA(VLOOKUP(E:E,'Мегавитрина на 21.09'!C:H,2,0)), VLOOKUP(E:E,'Мегавитрина на 21.09'!D:H,1,0),VLOOKUP(E:E,'Мегавитрина на 21.09'!C:H,2,0))</f>
        <v>#N/A</v>
      </c>
      <c r="Q1311" s="27" t="e">
        <f>IF(ISNA(VLOOKUP(E:E,'Мегавитрина на 21.09'!C:H,3,0)), VLOOKUP(E:E,'Мегавитрина на 21.09'!D:H,2,0),VLOOKUP(E:E,'Мегавитрина на 21.09'!C:H,3,0))</f>
        <v>#N/A</v>
      </c>
      <c r="R1311" s="27" t="e">
        <f>IF(ISNA(VLOOKUP(E:E,'Мегавитрина на 21.09'!C:H,4,0)), VLOOKUP(E:E,'Мегавитрина на 21.09'!D:H,3,0),VLOOKUP(E:E,'Мегавитрина на 21.09'!C:H,4,0))</f>
        <v>#N/A</v>
      </c>
      <c r="S1311" t="e">
        <f>IF(ISNA(VLOOKUP(E:E,'Мегавитрина на 21.09'!C:H,5,0)), VLOOKUP(E:E,'Мегавитрина на 21.09'!D:H,4,0),VLOOKUP(E:E,'Мегавитрина на 21.09'!C:H,5,0))</f>
        <v>#N/A</v>
      </c>
      <c r="T1311" t="e">
        <f>IF(ISNA(VLOOKUP(E:E,'Мегавитрина на 21.09'!C:H,6,0)), VLOOKUP(E:E,'Мегавитрина на 21.09'!D:H,5,0),VLOOKUP(E:E,'Мегавитрина на 21.09'!C:H,6,0))</f>
        <v>#N/A</v>
      </c>
    </row>
    <row r="1312" spans="1:20" ht="20.100000000000001" hidden="1" customHeight="1">
      <c r="A1312">
        <v>3</v>
      </c>
      <c r="B1312">
        <v>1311</v>
      </c>
      <c r="C1312" t="s">
        <v>1683</v>
      </c>
      <c r="D1312" t="s">
        <v>550</v>
      </c>
      <c r="E1312" t="s">
        <v>1639</v>
      </c>
      <c r="F1312" t="s">
        <v>1683</v>
      </c>
      <c r="J1312" s="9" t="s">
        <v>264</v>
      </c>
      <c r="L1312" t="e">
        <f>VLOOKUP(F1312&amp;E1312,'Атрибут-ТОД2'!F:F,1,0)</f>
        <v>#N/A</v>
      </c>
      <c r="O1312" s="27" t="e">
        <f>IF(ISNA(VLOOKUP(E:E,'Мегавитрина на 21.09'!C:H,1,0)), VLOOKUP(E:E,'Мегавитрина на 21.09'!D:H,1,0),VLOOKUP(E:E,'Мегавитрина на 21.09'!C:H,1,0))</f>
        <v>#N/A</v>
      </c>
      <c r="P1312" s="27" t="e">
        <f>IF(ISNA(VLOOKUP(E:E,'Мегавитрина на 21.09'!C:H,2,0)), VLOOKUP(E:E,'Мегавитрина на 21.09'!D:H,1,0),VLOOKUP(E:E,'Мегавитрина на 21.09'!C:H,2,0))</f>
        <v>#N/A</v>
      </c>
      <c r="Q1312" s="27" t="e">
        <f>IF(ISNA(VLOOKUP(E:E,'Мегавитрина на 21.09'!C:H,3,0)), VLOOKUP(E:E,'Мегавитрина на 21.09'!D:H,2,0),VLOOKUP(E:E,'Мегавитрина на 21.09'!C:H,3,0))</f>
        <v>#N/A</v>
      </c>
      <c r="R1312" s="27" t="e">
        <f>IF(ISNA(VLOOKUP(E:E,'Мегавитрина на 21.09'!C:H,4,0)), VLOOKUP(E:E,'Мегавитрина на 21.09'!D:H,3,0),VLOOKUP(E:E,'Мегавитрина на 21.09'!C:H,4,0))</f>
        <v>#N/A</v>
      </c>
      <c r="S1312" t="e">
        <f>IF(ISNA(VLOOKUP(E:E,'Мегавитрина на 21.09'!C:H,5,0)), VLOOKUP(E:E,'Мегавитрина на 21.09'!D:H,4,0),VLOOKUP(E:E,'Мегавитрина на 21.09'!C:H,5,0))</f>
        <v>#N/A</v>
      </c>
      <c r="T1312" t="e">
        <f>IF(ISNA(VLOOKUP(E:E,'Мегавитрина на 21.09'!C:H,6,0)), VLOOKUP(E:E,'Мегавитрина на 21.09'!D:H,5,0),VLOOKUP(E:E,'Мегавитрина на 21.09'!C:H,6,0))</f>
        <v>#N/A</v>
      </c>
    </row>
    <row r="1313" spans="1:20" ht="20.100000000000001" hidden="1" customHeight="1">
      <c r="A1313">
        <v>3</v>
      </c>
      <c r="B1313">
        <v>1312</v>
      </c>
      <c r="C1313" t="s">
        <v>1683</v>
      </c>
      <c r="D1313" t="s">
        <v>550</v>
      </c>
      <c r="E1313" t="s">
        <v>1640</v>
      </c>
      <c r="F1313" t="s">
        <v>1683</v>
      </c>
      <c r="J1313" s="9" t="s">
        <v>264</v>
      </c>
      <c r="L1313" t="e">
        <f>VLOOKUP(F1313&amp;E1313,'Атрибут-ТОД2'!F:F,1,0)</f>
        <v>#N/A</v>
      </c>
      <c r="O1313" s="27" t="e">
        <f>IF(ISNA(VLOOKUP(E:E,'Мегавитрина на 21.09'!C:H,1,0)), VLOOKUP(E:E,'Мегавитрина на 21.09'!D:H,1,0),VLOOKUP(E:E,'Мегавитрина на 21.09'!C:H,1,0))</f>
        <v>#N/A</v>
      </c>
      <c r="P1313" s="27" t="e">
        <f>IF(ISNA(VLOOKUP(E:E,'Мегавитрина на 21.09'!C:H,2,0)), VLOOKUP(E:E,'Мегавитрина на 21.09'!D:H,1,0),VLOOKUP(E:E,'Мегавитрина на 21.09'!C:H,2,0))</f>
        <v>#N/A</v>
      </c>
      <c r="Q1313" s="27" t="e">
        <f>IF(ISNA(VLOOKUP(E:E,'Мегавитрина на 21.09'!C:H,3,0)), VLOOKUP(E:E,'Мегавитрина на 21.09'!D:H,2,0),VLOOKUP(E:E,'Мегавитрина на 21.09'!C:H,3,0))</f>
        <v>#N/A</v>
      </c>
      <c r="R1313" s="27" t="e">
        <f>IF(ISNA(VLOOKUP(E:E,'Мегавитрина на 21.09'!C:H,4,0)), VLOOKUP(E:E,'Мегавитрина на 21.09'!D:H,3,0),VLOOKUP(E:E,'Мегавитрина на 21.09'!C:H,4,0))</f>
        <v>#N/A</v>
      </c>
      <c r="S1313" t="e">
        <f>IF(ISNA(VLOOKUP(E:E,'Мегавитрина на 21.09'!C:H,5,0)), VLOOKUP(E:E,'Мегавитрина на 21.09'!D:H,4,0),VLOOKUP(E:E,'Мегавитрина на 21.09'!C:H,5,0))</f>
        <v>#N/A</v>
      </c>
      <c r="T1313" t="e">
        <f>IF(ISNA(VLOOKUP(E:E,'Мегавитрина на 21.09'!C:H,6,0)), VLOOKUP(E:E,'Мегавитрина на 21.09'!D:H,5,0),VLOOKUP(E:E,'Мегавитрина на 21.09'!C:H,6,0))</f>
        <v>#N/A</v>
      </c>
    </row>
    <row r="1314" spans="1:20" ht="20.100000000000001" hidden="1" customHeight="1">
      <c r="A1314">
        <v>3</v>
      </c>
      <c r="B1314">
        <v>1313</v>
      </c>
      <c r="C1314" t="s">
        <v>1683</v>
      </c>
      <c r="D1314" t="s">
        <v>550</v>
      </c>
      <c r="E1314" t="s">
        <v>1641</v>
      </c>
      <c r="F1314" t="s">
        <v>1683</v>
      </c>
      <c r="J1314" s="9" t="s">
        <v>264</v>
      </c>
      <c r="L1314" t="e">
        <f>VLOOKUP(F1314&amp;E1314,'Атрибут-ТОД2'!F:F,1,0)</f>
        <v>#N/A</v>
      </c>
      <c r="O1314" s="27" t="e">
        <f>IF(ISNA(VLOOKUP(E:E,'Мегавитрина на 21.09'!C:H,1,0)), VLOOKUP(E:E,'Мегавитрина на 21.09'!D:H,1,0),VLOOKUP(E:E,'Мегавитрина на 21.09'!C:H,1,0))</f>
        <v>#N/A</v>
      </c>
      <c r="P1314" s="27" t="e">
        <f>IF(ISNA(VLOOKUP(E:E,'Мегавитрина на 21.09'!C:H,2,0)), VLOOKUP(E:E,'Мегавитрина на 21.09'!D:H,1,0),VLOOKUP(E:E,'Мегавитрина на 21.09'!C:H,2,0))</f>
        <v>#N/A</v>
      </c>
      <c r="Q1314" s="27" t="e">
        <f>IF(ISNA(VLOOKUP(E:E,'Мегавитрина на 21.09'!C:H,3,0)), VLOOKUP(E:E,'Мегавитрина на 21.09'!D:H,2,0),VLOOKUP(E:E,'Мегавитрина на 21.09'!C:H,3,0))</f>
        <v>#N/A</v>
      </c>
      <c r="R1314" s="27" t="e">
        <f>IF(ISNA(VLOOKUP(E:E,'Мегавитрина на 21.09'!C:H,4,0)), VLOOKUP(E:E,'Мегавитрина на 21.09'!D:H,3,0),VLOOKUP(E:E,'Мегавитрина на 21.09'!C:H,4,0))</f>
        <v>#N/A</v>
      </c>
      <c r="S1314" t="e">
        <f>IF(ISNA(VLOOKUP(E:E,'Мегавитрина на 21.09'!C:H,5,0)), VLOOKUP(E:E,'Мегавитрина на 21.09'!D:H,4,0),VLOOKUP(E:E,'Мегавитрина на 21.09'!C:H,5,0))</f>
        <v>#N/A</v>
      </c>
      <c r="T1314" t="e">
        <f>IF(ISNA(VLOOKUP(E:E,'Мегавитрина на 21.09'!C:H,6,0)), VLOOKUP(E:E,'Мегавитрина на 21.09'!D:H,5,0),VLOOKUP(E:E,'Мегавитрина на 21.09'!C:H,6,0))</f>
        <v>#N/A</v>
      </c>
    </row>
    <row r="1315" spans="1:20" ht="20.100000000000001" hidden="1" customHeight="1">
      <c r="A1315">
        <v>3</v>
      </c>
      <c r="B1315">
        <v>1314</v>
      </c>
      <c r="C1315" t="s">
        <v>1683</v>
      </c>
      <c r="D1315" t="s">
        <v>550</v>
      </c>
      <c r="E1315" t="s">
        <v>1642</v>
      </c>
      <c r="F1315" t="s">
        <v>1683</v>
      </c>
      <c r="J1315" s="9" t="s">
        <v>264</v>
      </c>
      <c r="L1315" t="e">
        <f>VLOOKUP(F1315&amp;E1315,'Атрибут-ТОД2'!F:F,1,0)</f>
        <v>#N/A</v>
      </c>
      <c r="O1315" s="27" t="e">
        <f>IF(ISNA(VLOOKUP(E:E,'Мегавитрина на 21.09'!C:H,1,0)), VLOOKUP(E:E,'Мегавитрина на 21.09'!D:H,1,0),VLOOKUP(E:E,'Мегавитрина на 21.09'!C:H,1,0))</f>
        <v>#N/A</v>
      </c>
      <c r="P1315" s="27" t="e">
        <f>IF(ISNA(VLOOKUP(E:E,'Мегавитрина на 21.09'!C:H,2,0)), VLOOKUP(E:E,'Мегавитрина на 21.09'!D:H,1,0),VLOOKUP(E:E,'Мегавитрина на 21.09'!C:H,2,0))</f>
        <v>#N/A</v>
      </c>
      <c r="Q1315" s="27" t="e">
        <f>IF(ISNA(VLOOKUP(E:E,'Мегавитрина на 21.09'!C:H,3,0)), VLOOKUP(E:E,'Мегавитрина на 21.09'!D:H,2,0),VLOOKUP(E:E,'Мегавитрина на 21.09'!C:H,3,0))</f>
        <v>#N/A</v>
      </c>
      <c r="R1315" s="27" t="e">
        <f>IF(ISNA(VLOOKUP(E:E,'Мегавитрина на 21.09'!C:H,4,0)), VLOOKUP(E:E,'Мегавитрина на 21.09'!D:H,3,0),VLOOKUP(E:E,'Мегавитрина на 21.09'!C:H,4,0))</f>
        <v>#N/A</v>
      </c>
      <c r="S1315" t="e">
        <f>IF(ISNA(VLOOKUP(E:E,'Мегавитрина на 21.09'!C:H,5,0)), VLOOKUP(E:E,'Мегавитрина на 21.09'!D:H,4,0),VLOOKUP(E:E,'Мегавитрина на 21.09'!C:H,5,0))</f>
        <v>#N/A</v>
      </c>
      <c r="T1315" t="e">
        <f>IF(ISNA(VLOOKUP(E:E,'Мегавитрина на 21.09'!C:H,6,0)), VLOOKUP(E:E,'Мегавитрина на 21.09'!D:H,5,0),VLOOKUP(E:E,'Мегавитрина на 21.09'!C:H,6,0))</f>
        <v>#N/A</v>
      </c>
    </row>
    <row r="1316" spans="1:20" ht="20.100000000000001" hidden="1" customHeight="1">
      <c r="A1316">
        <v>3</v>
      </c>
      <c r="B1316">
        <v>1315</v>
      </c>
      <c r="C1316" t="s">
        <v>1683</v>
      </c>
      <c r="D1316" t="s">
        <v>550</v>
      </c>
      <c r="E1316" t="s">
        <v>1643</v>
      </c>
      <c r="F1316" t="s">
        <v>1683</v>
      </c>
      <c r="J1316" s="9" t="s">
        <v>264</v>
      </c>
      <c r="L1316" t="e">
        <f>VLOOKUP(F1316&amp;E1316,'Атрибут-ТОД2'!F:F,1,0)</f>
        <v>#N/A</v>
      </c>
      <c r="O1316" s="27" t="e">
        <f>IF(ISNA(VLOOKUP(E:E,'Мегавитрина на 21.09'!C:H,1,0)), VLOOKUP(E:E,'Мегавитрина на 21.09'!D:H,1,0),VLOOKUP(E:E,'Мегавитрина на 21.09'!C:H,1,0))</f>
        <v>#N/A</v>
      </c>
      <c r="P1316" s="27" t="e">
        <f>IF(ISNA(VLOOKUP(E:E,'Мегавитрина на 21.09'!C:H,2,0)), VLOOKUP(E:E,'Мегавитрина на 21.09'!D:H,1,0),VLOOKUP(E:E,'Мегавитрина на 21.09'!C:H,2,0))</f>
        <v>#N/A</v>
      </c>
      <c r="Q1316" s="27" t="e">
        <f>IF(ISNA(VLOOKUP(E:E,'Мегавитрина на 21.09'!C:H,3,0)), VLOOKUP(E:E,'Мегавитрина на 21.09'!D:H,2,0),VLOOKUP(E:E,'Мегавитрина на 21.09'!C:H,3,0))</f>
        <v>#N/A</v>
      </c>
      <c r="R1316" s="27" t="e">
        <f>IF(ISNA(VLOOKUP(E:E,'Мегавитрина на 21.09'!C:H,4,0)), VLOOKUP(E:E,'Мегавитрина на 21.09'!D:H,3,0),VLOOKUP(E:E,'Мегавитрина на 21.09'!C:H,4,0))</f>
        <v>#N/A</v>
      </c>
      <c r="S1316" t="e">
        <f>IF(ISNA(VLOOKUP(E:E,'Мегавитрина на 21.09'!C:H,5,0)), VLOOKUP(E:E,'Мегавитрина на 21.09'!D:H,4,0),VLOOKUP(E:E,'Мегавитрина на 21.09'!C:H,5,0))</f>
        <v>#N/A</v>
      </c>
      <c r="T1316" t="e">
        <f>IF(ISNA(VLOOKUP(E:E,'Мегавитрина на 21.09'!C:H,6,0)), VLOOKUP(E:E,'Мегавитрина на 21.09'!D:H,5,0),VLOOKUP(E:E,'Мегавитрина на 21.09'!C:H,6,0))</f>
        <v>#N/A</v>
      </c>
    </row>
    <row r="1317" spans="1:20" ht="20.100000000000001" hidden="1" customHeight="1">
      <c r="A1317">
        <v>3</v>
      </c>
      <c r="B1317">
        <v>1316</v>
      </c>
      <c r="C1317" t="s">
        <v>1683</v>
      </c>
      <c r="D1317" t="s">
        <v>550</v>
      </c>
      <c r="E1317" t="s">
        <v>1644</v>
      </c>
      <c r="F1317" t="s">
        <v>1683</v>
      </c>
      <c r="J1317" s="9" t="s">
        <v>264</v>
      </c>
      <c r="L1317" t="e">
        <f>VLOOKUP(F1317&amp;E1317,'Атрибут-ТОД2'!F:F,1,0)</f>
        <v>#N/A</v>
      </c>
      <c r="O1317" s="27" t="e">
        <f>IF(ISNA(VLOOKUP(E:E,'Мегавитрина на 21.09'!C:H,1,0)), VLOOKUP(E:E,'Мегавитрина на 21.09'!D:H,1,0),VLOOKUP(E:E,'Мегавитрина на 21.09'!C:H,1,0))</f>
        <v>#N/A</v>
      </c>
      <c r="P1317" s="27" t="e">
        <f>IF(ISNA(VLOOKUP(E:E,'Мегавитрина на 21.09'!C:H,2,0)), VLOOKUP(E:E,'Мегавитрина на 21.09'!D:H,1,0),VLOOKUP(E:E,'Мегавитрина на 21.09'!C:H,2,0))</f>
        <v>#N/A</v>
      </c>
      <c r="Q1317" s="27" t="e">
        <f>IF(ISNA(VLOOKUP(E:E,'Мегавитрина на 21.09'!C:H,3,0)), VLOOKUP(E:E,'Мегавитрина на 21.09'!D:H,2,0),VLOOKUP(E:E,'Мегавитрина на 21.09'!C:H,3,0))</f>
        <v>#N/A</v>
      </c>
      <c r="R1317" s="27" t="e">
        <f>IF(ISNA(VLOOKUP(E:E,'Мегавитрина на 21.09'!C:H,4,0)), VLOOKUP(E:E,'Мегавитрина на 21.09'!D:H,3,0),VLOOKUP(E:E,'Мегавитрина на 21.09'!C:H,4,0))</f>
        <v>#N/A</v>
      </c>
      <c r="S1317" t="e">
        <f>IF(ISNA(VLOOKUP(E:E,'Мегавитрина на 21.09'!C:H,5,0)), VLOOKUP(E:E,'Мегавитрина на 21.09'!D:H,4,0),VLOOKUP(E:E,'Мегавитрина на 21.09'!C:H,5,0))</f>
        <v>#N/A</v>
      </c>
      <c r="T1317" t="e">
        <f>IF(ISNA(VLOOKUP(E:E,'Мегавитрина на 21.09'!C:H,6,0)), VLOOKUP(E:E,'Мегавитрина на 21.09'!D:H,5,0),VLOOKUP(E:E,'Мегавитрина на 21.09'!C:H,6,0))</f>
        <v>#N/A</v>
      </c>
    </row>
    <row r="1318" spans="1:20" ht="20.100000000000001" hidden="1" customHeight="1">
      <c r="A1318">
        <v>3</v>
      </c>
      <c r="B1318">
        <v>1317</v>
      </c>
      <c r="C1318" t="s">
        <v>1683</v>
      </c>
      <c r="D1318" t="s">
        <v>550</v>
      </c>
      <c r="E1318" t="s">
        <v>1645</v>
      </c>
      <c r="F1318" t="s">
        <v>1683</v>
      </c>
      <c r="J1318" s="9" t="s">
        <v>264</v>
      </c>
      <c r="L1318" t="e">
        <f>VLOOKUP(F1318&amp;E1318,'Атрибут-ТОД2'!F:F,1,0)</f>
        <v>#N/A</v>
      </c>
      <c r="O1318" s="27" t="e">
        <f>IF(ISNA(VLOOKUP(E:E,'Мегавитрина на 21.09'!C:H,1,0)), VLOOKUP(E:E,'Мегавитрина на 21.09'!D:H,1,0),VLOOKUP(E:E,'Мегавитрина на 21.09'!C:H,1,0))</f>
        <v>#N/A</v>
      </c>
      <c r="P1318" s="27" t="e">
        <f>IF(ISNA(VLOOKUP(E:E,'Мегавитрина на 21.09'!C:H,2,0)), VLOOKUP(E:E,'Мегавитрина на 21.09'!D:H,1,0),VLOOKUP(E:E,'Мегавитрина на 21.09'!C:H,2,0))</f>
        <v>#N/A</v>
      </c>
      <c r="Q1318" s="27" t="e">
        <f>IF(ISNA(VLOOKUP(E:E,'Мегавитрина на 21.09'!C:H,3,0)), VLOOKUP(E:E,'Мегавитрина на 21.09'!D:H,2,0),VLOOKUP(E:E,'Мегавитрина на 21.09'!C:H,3,0))</f>
        <v>#N/A</v>
      </c>
      <c r="R1318" s="27" t="e">
        <f>IF(ISNA(VLOOKUP(E:E,'Мегавитрина на 21.09'!C:H,4,0)), VLOOKUP(E:E,'Мегавитрина на 21.09'!D:H,3,0),VLOOKUP(E:E,'Мегавитрина на 21.09'!C:H,4,0))</f>
        <v>#N/A</v>
      </c>
      <c r="S1318" t="e">
        <f>IF(ISNA(VLOOKUP(E:E,'Мегавитрина на 21.09'!C:H,5,0)), VLOOKUP(E:E,'Мегавитрина на 21.09'!D:H,4,0),VLOOKUP(E:E,'Мегавитрина на 21.09'!C:H,5,0))</f>
        <v>#N/A</v>
      </c>
      <c r="T1318" t="e">
        <f>IF(ISNA(VLOOKUP(E:E,'Мегавитрина на 21.09'!C:H,6,0)), VLOOKUP(E:E,'Мегавитрина на 21.09'!D:H,5,0),VLOOKUP(E:E,'Мегавитрина на 21.09'!C:H,6,0))</f>
        <v>#N/A</v>
      </c>
    </row>
    <row r="1319" spans="1:20" ht="20.100000000000001" hidden="1" customHeight="1">
      <c r="A1319">
        <v>3</v>
      </c>
      <c r="B1319">
        <v>1318</v>
      </c>
      <c r="C1319" t="s">
        <v>1683</v>
      </c>
      <c r="D1319" t="s">
        <v>550</v>
      </c>
      <c r="E1319" t="s">
        <v>1646</v>
      </c>
      <c r="F1319" t="s">
        <v>1683</v>
      </c>
      <c r="J1319" s="9" t="s">
        <v>264</v>
      </c>
      <c r="L1319" t="e">
        <f>VLOOKUP(F1319&amp;E1319,'Атрибут-ТОД2'!F:F,1,0)</f>
        <v>#N/A</v>
      </c>
      <c r="O1319" s="27" t="e">
        <f>IF(ISNA(VLOOKUP(E:E,'Мегавитрина на 21.09'!C:H,1,0)), VLOOKUP(E:E,'Мегавитрина на 21.09'!D:H,1,0),VLOOKUP(E:E,'Мегавитрина на 21.09'!C:H,1,0))</f>
        <v>#N/A</v>
      </c>
      <c r="P1319" s="27" t="e">
        <f>IF(ISNA(VLOOKUP(E:E,'Мегавитрина на 21.09'!C:H,2,0)), VLOOKUP(E:E,'Мегавитрина на 21.09'!D:H,1,0),VLOOKUP(E:E,'Мегавитрина на 21.09'!C:H,2,0))</f>
        <v>#N/A</v>
      </c>
      <c r="Q1319" s="27" t="e">
        <f>IF(ISNA(VLOOKUP(E:E,'Мегавитрина на 21.09'!C:H,3,0)), VLOOKUP(E:E,'Мегавитрина на 21.09'!D:H,2,0),VLOOKUP(E:E,'Мегавитрина на 21.09'!C:H,3,0))</f>
        <v>#N/A</v>
      </c>
      <c r="R1319" s="27" t="e">
        <f>IF(ISNA(VLOOKUP(E:E,'Мегавитрина на 21.09'!C:H,4,0)), VLOOKUP(E:E,'Мегавитрина на 21.09'!D:H,3,0),VLOOKUP(E:E,'Мегавитрина на 21.09'!C:H,4,0))</f>
        <v>#N/A</v>
      </c>
      <c r="S1319" t="e">
        <f>IF(ISNA(VLOOKUP(E:E,'Мегавитрина на 21.09'!C:H,5,0)), VLOOKUP(E:E,'Мегавитрина на 21.09'!D:H,4,0),VLOOKUP(E:E,'Мегавитрина на 21.09'!C:H,5,0))</f>
        <v>#N/A</v>
      </c>
      <c r="T1319" t="e">
        <f>IF(ISNA(VLOOKUP(E:E,'Мегавитрина на 21.09'!C:H,6,0)), VLOOKUP(E:E,'Мегавитрина на 21.09'!D:H,5,0),VLOOKUP(E:E,'Мегавитрина на 21.09'!C:H,6,0))</f>
        <v>#N/A</v>
      </c>
    </row>
    <row r="1320" spans="1:20" ht="20.100000000000001" hidden="1" customHeight="1">
      <c r="A1320">
        <v>3</v>
      </c>
      <c r="B1320">
        <v>1319</v>
      </c>
      <c r="C1320" t="s">
        <v>1683</v>
      </c>
      <c r="D1320" t="s">
        <v>550</v>
      </c>
      <c r="E1320" t="s">
        <v>70</v>
      </c>
      <c r="F1320" t="s">
        <v>1683</v>
      </c>
      <c r="I1320" t="s">
        <v>428</v>
      </c>
      <c r="J1320" s="9" t="s">
        <v>264</v>
      </c>
      <c r="L1320" t="e">
        <f>VLOOKUP(F1320&amp;E1320,'Атрибут-ТОД2'!F:F,1,0)</f>
        <v>#N/A</v>
      </c>
      <c r="O1320" s="27" t="str">
        <f>IF(ISNA(VLOOKUP(E:E,'Мегавитрина на 21.09'!C:H,1,0)), VLOOKUP(E:E,'Мегавитрина на 21.09'!D:H,1,0),VLOOKUP(E:E,'Мегавитрина на 21.09'!C:H,1,0))</f>
        <v>lbt_inf_payroll_qty</v>
      </c>
      <c r="P1320" s="27" t="str">
        <f>IF(ISNA(VLOOKUP(E:E,'Мегавитрина на 21.09'!C:H,2,0)), VLOOKUP(E:E,'Мегавитрина на 21.09'!D:H,1,0),VLOOKUP(E:E,'Мегавитрина на 21.09'!C:H,2,0))</f>
        <v>lbt_inf_payroll_qty</v>
      </c>
      <c r="Q1320" s="27" t="str">
        <f>IF(ISNA(VLOOKUP(E:E,'Мегавитрина на 21.09'!C:H,3,0)), VLOOKUP(E:E,'Мегавитрина на 21.09'!D:H,2,0),VLOOKUP(E:E,'Мегавитрина на 21.09'!C:H,3,0))</f>
        <v>Кол-во  зарплатных начислений по всем счетам клиента за месяц</v>
      </c>
      <c r="R1320" s="27" t="str">
        <f>IF(ISNA(VLOOKUP(E:E,'Мегавитрина на 21.09'!C:H,4,0)), VLOOKUP(E:E,'Мегавитрина на 21.09'!D:H,3,0),VLOOKUP(E:E,'Мегавитрина на 21.09'!C:H,4,0))</f>
        <v>custom_rb_cod.dep_agrmnt_aggr</v>
      </c>
      <c r="S1320">
        <f>IF(ISNA(VLOOKUP(E:E,'Мегавитрина на 21.09'!C:H,5,0)), VLOOKUP(E:E,'Мегавитрина на 21.09'!D:H,4,0),VLOOKUP(E:E,'Мегавитрина на 21.09'!C:H,5,0))</f>
        <v>0</v>
      </c>
      <c r="T1320" t="str">
        <f>IF(ISNA(VLOOKUP(E:E,'Мегавитрина на 21.09'!C:H,6,0)), VLOOKUP(E:E,'Мегавитрина на 21.09'!D:H,5,0),VLOOKUP(E:E,'Мегавитрина на 21.09'!C:H,6,0))</f>
        <v>Sum(txn_inf_payroll_qty) AS dep_inf_payroll_qty</v>
      </c>
    </row>
    <row r="1321" spans="1:20" ht="20.100000000000001" hidden="1" customHeight="1">
      <c r="A1321">
        <v>3</v>
      </c>
      <c r="B1321">
        <v>1320</v>
      </c>
      <c r="C1321" t="s">
        <v>1683</v>
      </c>
      <c r="D1321" t="s">
        <v>550</v>
      </c>
      <c r="E1321" t="s">
        <v>1647</v>
      </c>
      <c r="F1321" t="s">
        <v>1683</v>
      </c>
      <c r="J1321" s="9" t="s">
        <v>264</v>
      </c>
      <c r="L1321" t="e">
        <f>VLOOKUP(F1321&amp;E1321,'Атрибут-ТОД2'!F:F,1,0)</f>
        <v>#N/A</v>
      </c>
      <c r="O1321" s="27" t="e">
        <f>IF(ISNA(VLOOKUP(E:E,'Мегавитрина на 21.09'!C:H,1,0)), VLOOKUP(E:E,'Мегавитрина на 21.09'!D:H,1,0),VLOOKUP(E:E,'Мегавитрина на 21.09'!C:H,1,0))</f>
        <v>#N/A</v>
      </c>
      <c r="P1321" s="27" t="e">
        <f>IF(ISNA(VLOOKUP(E:E,'Мегавитрина на 21.09'!C:H,2,0)), VLOOKUP(E:E,'Мегавитрина на 21.09'!D:H,1,0),VLOOKUP(E:E,'Мегавитрина на 21.09'!C:H,2,0))</f>
        <v>#N/A</v>
      </c>
      <c r="Q1321" s="27" t="e">
        <f>IF(ISNA(VLOOKUP(E:E,'Мегавитрина на 21.09'!C:H,3,0)), VLOOKUP(E:E,'Мегавитрина на 21.09'!D:H,2,0),VLOOKUP(E:E,'Мегавитрина на 21.09'!C:H,3,0))</f>
        <v>#N/A</v>
      </c>
      <c r="R1321" s="27" t="e">
        <f>IF(ISNA(VLOOKUP(E:E,'Мегавитрина на 21.09'!C:H,4,0)), VLOOKUP(E:E,'Мегавитрина на 21.09'!D:H,3,0),VLOOKUP(E:E,'Мегавитрина на 21.09'!C:H,4,0))</f>
        <v>#N/A</v>
      </c>
      <c r="S1321" t="e">
        <f>IF(ISNA(VLOOKUP(E:E,'Мегавитрина на 21.09'!C:H,5,0)), VLOOKUP(E:E,'Мегавитрина на 21.09'!D:H,4,0),VLOOKUP(E:E,'Мегавитрина на 21.09'!C:H,5,0))</f>
        <v>#N/A</v>
      </c>
      <c r="T1321" t="e">
        <f>IF(ISNA(VLOOKUP(E:E,'Мегавитрина на 21.09'!C:H,6,0)), VLOOKUP(E:E,'Мегавитрина на 21.09'!D:H,5,0),VLOOKUP(E:E,'Мегавитрина на 21.09'!C:H,6,0))</f>
        <v>#N/A</v>
      </c>
    </row>
    <row r="1322" spans="1:20" ht="20.100000000000001" hidden="1" customHeight="1">
      <c r="A1322">
        <v>3</v>
      </c>
      <c r="B1322">
        <v>1321</v>
      </c>
      <c r="C1322" t="s">
        <v>1683</v>
      </c>
      <c r="D1322" t="s">
        <v>550</v>
      </c>
      <c r="E1322" t="s">
        <v>1648</v>
      </c>
      <c r="F1322" t="s">
        <v>1683</v>
      </c>
      <c r="J1322" s="9" t="s">
        <v>264</v>
      </c>
      <c r="L1322" t="e">
        <f>VLOOKUP(F1322&amp;E1322,'Атрибут-ТОД2'!F:F,1,0)</f>
        <v>#N/A</v>
      </c>
      <c r="O1322" s="27" t="e">
        <f>IF(ISNA(VLOOKUP(E:E,'Мегавитрина на 21.09'!C:H,1,0)), VLOOKUP(E:E,'Мегавитрина на 21.09'!D:H,1,0),VLOOKUP(E:E,'Мегавитрина на 21.09'!C:H,1,0))</f>
        <v>#N/A</v>
      </c>
      <c r="P1322" s="27" t="e">
        <f>IF(ISNA(VLOOKUP(E:E,'Мегавитрина на 21.09'!C:H,2,0)), VLOOKUP(E:E,'Мегавитрина на 21.09'!D:H,1,0),VLOOKUP(E:E,'Мегавитрина на 21.09'!C:H,2,0))</f>
        <v>#N/A</v>
      </c>
      <c r="Q1322" s="27" t="e">
        <f>IF(ISNA(VLOOKUP(E:E,'Мегавитрина на 21.09'!C:H,3,0)), VLOOKUP(E:E,'Мегавитрина на 21.09'!D:H,2,0),VLOOKUP(E:E,'Мегавитрина на 21.09'!C:H,3,0))</f>
        <v>#N/A</v>
      </c>
      <c r="R1322" s="27" t="e">
        <f>IF(ISNA(VLOOKUP(E:E,'Мегавитрина на 21.09'!C:H,4,0)), VLOOKUP(E:E,'Мегавитрина на 21.09'!D:H,3,0),VLOOKUP(E:E,'Мегавитрина на 21.09'!C:H,4,0))</f>
        <v>#N/A</v>
      </c>
      <c r="S1322" t="e">
        <f>IF(ISNA(VLOOKUP(E:E,'Мегавитрина на 21.09'!C:H,5,0)), VLOOKUP(E:E,'Мегавитрина на 21.09'!D:H,4,0),VLOOKUP(E:E,'Мегавитрина на 21.09'!C:H,5,0))</f>
        <v>#N/A</v>
      </c>
      <c r="T1322" t="e">
        <f>IF(ISNA(VLOOKUP(E:E,'Мегавитрина на 21.09'!C:H,6,0)), VLOOKUP(E:E,'Мегавитрина на 21.09'!D:H,5,0),VLOOKUP(E:E,'Мегавитрина на 21.09'!C:H,6,0))</f>
        <v>#N/A</v>
      </c>
    </row>
    <row r="1323" spans="1:20" ht="20.100000000000001" hidden="1" customHeight="1">
      <c r="A1323">
        <v>3</v>
      </c>
      <c r="B1323">
        <v>1322</v>
      </c>
      <c r="C1323" t="s">
        <v>1683</v>
      </c>
      <c r="D1323" t="s">
        <v>550</v>
      </c>
      <c r="E1323" t="s">
        <v>1649</v>
      </c>
      <c r="F1323" t="s">
        <v>1683</v>
      </c>
      <c r="J1323" s="9" t="s">
        <v>264</v>
      </c>
      <c r="L1323" t="e">
        <f>VLOOKUP(F1323&amp;E1323,'Атрибут-ТОД2'!F:F,1,0)</f>
        <v>#N/A</v>
      </c>
      <c r="O1323" s="27" t="e">
        <f>IF(ISNA(VLOOKUP(E:E,'Мегавитрина на 21.09'!C:H,1,0)), VLOOKUP(E:E,'Мегавитрина на 21.09'!D:H,1,0),VLOOKUP(E:E,'Мегавитрина на 21.09'!C:H,1,0))</f>
        <v>#N/A</v>
      </c>
      <c r="P1323" s="27" t="e">
        <f>IF(ISNA(VLOOKUP(E:E,'Мегавитрина на 21.09'!C:H,2,0)), VLOOKUP(E:E,'Мегавитрина на 21.09'!D:H,1,0),VLOOKUP(E:E,'Мегавитрина на 21.09'!C:H,2,0))</f>
        <v>#N/A</v>
      </c>
      <c r="Q1323" s="27" t="e">
        <f>IF(ISNA(VLOOKUP(E:E,'Мегавитрина на 21.09'!C:H,3,0)), VLOOKUP(E:E,'Мегавитрина на 21.09'!D:H,2,0),VLOOKUP(E:E,'Мегавитрина на 21.09'!C:H,3,0))</f>
        <v>#N/A</v>
      </c>
      <c r="R1323" s="27" t="e">
        <f>IF(ISNA(VLOOKUP(E:E,'Мегавитрина на 21.09'!C:H,4,0)), VLOOKUP(E:E,'Мегавитрина на 21.09'!D:H,3,0),VLOOKUP(E:E,'Мегавитрина на 21.09'!C:H,4,0))</f>
        <v>#N/A</v>
      </c>
      <c r="S1323" t="e">
        <f>IF(ISNA(VLOOKUP(E:E,'Мегавитрина на 21.09'!C:H,5,0)), VLOOKUP(E:E,'Мегавитрина на 21.09'!D:H,4,0),VLOOKUP(E:E,'Мегавитрина на 21.09'!C:H,5,0))</f>
        <v>#N/A</v>
      </c>
      <c r="T1323" t="e">
        <f>IF(ISNA(VLOOKUP(E:E,'Мегавитрина на 21.09'!C:H,6,0)), VLOOKUP(E:E,'Мегавитрина на 21.09'!D:H,5,0),VLOOKUP(E:E,'Мегавитрина на 21.09'!C:H,6,0))</f>
        <v>#N/A</v>
      </c>
    </row>
    <row r="1324" spans="1:20" ht="20.100000000000001" hidden="1" customHeight="1">
      <c r="A1324">
        <v>3</v>
      </c>
      <c r="B1324">
        <v>1323</v>
      </c>
      <c r="C1324" t="s">
        <v>1683</v>
      </c>
      <c r="D1324" t="s">
        <v>550</v>
      </c>
      <c r="E1324" t="s">
        <v>1650</v>
      </c>
      <c r="F1324" t="s">
        <v>1683</v>
      </c>
      <c r="J1324" s="9" t="s">
        <v>264</v>
      </c>
      <c r="L1324" t="e">
        <f>VLOOKUP(F1324&amp;E1324,'Атрибут-ТОД2'!F:F,1,0)</f>
        <v>#N/A</v>
      </c>
      <c r="O1324" s="27" t="e">
        <f>IF(ISNA(VLOOKUP(E:E,'Мегавитрина на 21.09'!C:H,1,0)), VLOOKUP(E:E,'Мегавитрина на 21.09'!D:H,1,0),VLOOKUP(E:E,'Мегавитрина на 21.09'!C:H,1,0))</f>
        <v>#N/A</v>
      </c>
      <c r="P1324" s="27" t="e">
        <f>IF(ISNA(VLOOKUP(E:E,'Мегавитрина на 21.09'!C:H,2,0)), VLOOKUP(E:E,'Мегавитрина на 21.09'!D:H,1,0),VLOOKUP(E:E,'Мегавитрина на 21.09'!C:H,2,0))</f>
        <v>#N/A</v>
      </c>
      <c r="Q1324" s="27" t="e">
        <f>IF(ISNA(VLOOKUP(E:E,'Мегавитрина на 21.09'!C:H,3,0)), VLOOKUP(E:E,'Мегавитрина на 21.09'!D:H,2,0),VLOOKUP(E:E,'Мегавитрина на 21.09'!C:H,3,0))</f>
        <v>#N/A</v>
      </c>
      <c r="R1324" s="27" t="e">
        <f>IF(ISNA(VLOOKUP(E:E,'Мегавитрина на 21.09'!C:H,4,0)), VLOOKUP(E:E,'Мегавитрина на 21.09'!D:H,3,0),VLOOKUP(E:E,'Мегавитрина на 21.09'!C:H,4,0))</f>
        <v>#N/A</v>
      </c>
      <c r="S1324" t="e">
        <f>IF(ISNA(VLOOKUP(E:E,'Мегавитрина на 21.09'!C:H,5,0)), VLOOKUP(E:E,'Мегавитрина на 21.09'!D:H,4,0),VLOOKUP(E:E,'Мегавитрина на 21.09'!C:H,5,0))</f>
        <v>#N/A</v>
      </c>
      <c r="T1324" t="e">
        <f>IF(ISNA(VLOOKUP(E:E,'Мегавитрина на 21.09'!C:H,6,0)), VLOOKUP(E:E,'Мегавитрина на 21.09'!D:H,5,0),VLOOKUP(E:E,'Мегавитрина на 21.09'!C:H,6,0))</f>
        <v>#N/A</v>
      </c>
    </row>
    <row r="1325" spans="1:20" ht="20.100000000000001" hidden="1" customHeight="1">
      <c r="A1325">
        <v>3</v>
      </c>
      <c r="B1325">
        <v>1324</v>
      </c>
      <c r="C1325" t="s">
        <v>1683</v>
      </c>
      <c r="D1325" t="s">
        <v>550</v>
      </c>
      <c r="E1325" t="s">
        <v>1651</v>
      </c>
      <c r="F1325" t="s">
        <v>1683</v>
      </c>
      <c r="J1325" s="9" t="s">
        <v>264</v>
      </c>
      <c r="L1325" t="e">
        <f>VLOOKUP(F1325&amp;E1325,'Атрибут-ТОД2'!F:F,1,0)</f>
        <v>#N/A</v>
      </c>
      <c r="O1325" s="27" t="e">
        <f>IF(ISNA(VLOOKUP(E:E,'Мегавитрина на 21.09'!C:H,1,0)), VLOOKUP(E:E,'Мегавитрина на 21.09'!D:H,1,0),VLOOKUP(E:E,'Мегавитрина на 21.09'!C:H,1,0))</f>
        <v>#N/A</v>
      </c>
      <c r="P1325" s="27" t="e">
        <f>IF(ISNA(VLOOKUP(E:E,'Мегавитрина на 21.09'!C:H,2,0)), VLOOKUP(E:E,'Мегавитрина на 21.09'!D:H,1,0),VLOOKUP(E:E,'Мегавитрина на 21.09'!C:H,2,0))</f>
        <v>#N/A</v>
      </c>
      <c r="Q1325" s="27" t="e">
        <f>IF(ISNA(VLOOKUP(E:E,'Мегавитрина на 21.09'!C:H,3,0)), VLOOKUP(E:E,'Мегавитрина на 21.09'!D:H,2,0),VLOOKUP(E:E,'Мегавитрина на 21.09'!C:H,3,0))</f>
        <v>#N/A</v>
      </c>
      <c r="R1325" s="27" t="e">
        <f>IF(ISNA(VLOOKUP(E:E,'Мегавитрина на 21.09'!C:H,4,0)), VLOOKUP(E:E,'Мегавитрина на 21.09'!D:H,3,0),VLOOKUP(E:E,'Мегавитрина на 21.09'!C:H,4,0))</f>
        <v>#N/A</v>
      </c>
      <c r="S1325" t="e">
        <f>IF(ISNA(VLOOKUP(E:E,'Мегавитрина на 21.09'!C:H,5,0)), VLOOKUP(E:E,'Мегавитрина на 21.09'!D:H,4,0),VLOOKUP(E:E,'Мегавитрина на 21.09'!C:H,5,0))</f>
        <v>#N/A</v>
      </c>
      <c r="T1325" t="e">
        <f>IF(ISNA(VLOOKUP(E:E,'Мегавитрина на 21.09'!C:H,6,0)), VLOOKUP(E:E,'Мегавитрина на 21.09'!D:H,5,0),VLOOKUP(E:E,'Мегавитрина на 21.09'!C:H,6,0))</f>
        <v>#N/A</v>
      </c>
    </row>
    <row r="1326" spans="1:20" ht="20.100000000000001" hidden="1" customHeight="1">
      <c r="A1326">
        <v>3</v>
      </c>
      <c r="B1326">
        <v>1325</v>
      </c>
      <c r="C1326" t="s">
        <v>1683</v>
      </c>
      <c r="D1326" t="s">
        <v>550</v>
      </c>
      <c r="E1326" t="s">
        <v>1652</v>
      </c>
      <c r="F1326" t="s">
        <v>1683</v>
      </c>
      <c r="J1326" s="9" t="s">
        <v>264</v>
      </c>
      <c r="L1326" t="e">
        <f>VLOOKUP(F1326&amp;E1326,'Атрибут-ТОД2'!F:F,1,0)</f>
        <v>#N/A</v>
      </c>
      <c r="O1326" s="27" t="e">
        <f>IF(ISNA(VLOOKUP(E:E,'Мегавитрина на 21.09'!C:H,1,0)), VLOOKUP(E:E,'Мегавитрина на 21.09'!D:H,1,0),VLOOKUP(E:E,'Мегавитрина на 21.09'!C:H,1,0))</f>
        <v>#N/A</v>
      </c>
      <c r="P1326" s="27" t="e">
        <f>IF(ISNA(VLOOKUP(E:E,'Мегавитрина на 21.09'!C:H,2,0)), VLOOKUP(E:E,'Мегавитрина на 21.09'!D:H,1,0),VLOOKUP(E:E,'Мегавитрина на 21.09'!C:H,2,0))</f>
        <v>#N/A</v>
      </c>
      <c r="Q1326" s="27" t="e">
        <f>IF(ISNA(VLOOKUP(E:E,'Мегавитрина на 21.09'!C:H,3,0)), VLOOKUP(E:E,'Мегавитрина на 21.09'!D:H,2,0),VLOOKUP(E:E,'Мегавитрина на 21.09'!C:H,3,0))</f>
        <v>#N/A</v>
      </c>
      <c r="R1326" s="27" t="e">
        <f>IF(ISNA(VLOOKUP(E:E,'Мегавитрина на 21.09'!C:H,4,0)), VLOOKUP(E:E,'Мегавитрина на 21.09'!D:H,3,0),VLOOKUP(E:E,'Мегавитрина на 21.09'!C:H,4,0))</f>
        <v>#N/A</v>
      </c>
      <c r="S1326" t="e">
        <f>IF(ISNA(VLOOKUP(E:E,'Мегавитрина на 21.09'!C:H,5,0)), VLOOKUP(E:E,'Мегавитрина на 21.09'!D:H,4,0),VLOOKUP(E:E,'Мегавитрина на 21.09'!C:H,5,0))</f>
        <v>#N/A</v>
      </c>
      <c r="T1326" t="e">
        <f>IF(ISNA(VLOOKUP(E:E,'Мегавитрина на 21.09'!C:H,6,0)), VLOOKUP(E:E,'Мегавитрина на 21.09'!D:H,5,0),VLOOKUP(E:E,'Мегавитрина на 21.09'!C:H,6,0))</f>
        <v>#N/A</v>
      </c>
    </row>
    <row r="1327" spans="1:20" ht="20.100000000000001" hidden="1" customHeight="1">
      <c r="A1327">
        <v>3</v>
      </c>
      <c r="B1327">
        <v>1326</v>
      </c>
      <c r="C1327" t="s">
        <v>1683</v>
      </c>
      <c r="D1327" t="s">
        <v>550</v>
      </c>
      <c r="E1327" t="s">
        <v>65</v>
      </c>
      <c r="F1327" t="s">
        <v>1683</v>
      </c>
      <c r="I1327" t="s">
        <v>454</v>
      </c>
      <c r="J1327" s="9" t="s">
        <v>264</v>
      </c>
      <c r="L1327" t="e">
        <f>VLOOKUP(F1327&amp;E1327,'Атрибут-ТОД2'!F:F,1,0)</f>
        <v>#N/A</v>
      </c>
      <c r="O1327" s="27" t="str">
        <f>IF(ISNA(VLOOKUP(E:E,'Мегавитрина на 21.09'!C:H,1,0)), VLOOKUP(E:E,'Мегавитрина на 21.09'!D:H,1,0),VLOOKUP(E:E,'Мегавитрина на 21.09'!C:H,1,0))</f>
        <v>lbt_tot_bal_rub_amt</v>
      </c>
      <c r="P1327" s="27" t="str">
        <f>IF(ISNA(VLOOKUP(E:E,'Мегавитрина на 21.09'!C:H,2,0)), VLOOKUP(E:E,'Мегавитрина на 21.09'!D:H,1,0),VLOOKUP(E:E,'Мегавитрина на 21.09'!C:H,2,0))</f>
        <v>lbt_tot_bal_rub_amt</v>
      </c>
      <c r="Q1327" s="27" t="str">
        <f>IF(ISNA(VLOOKUP(E:E,'Мегавитрина на 21.09'!C:H,3,0)), VLOOKUP(E:E,'Мегавитрина на 21.09'!D:H,2,0),VLOOKUP(E:E,'Мегавитрина на 21.09'!C:H,3,0))</f>
        <v>Суммарный баланс по всем пассивным продуктам клиента на отчетную дату в рублях, включая сбер.сертификаты</v>
      </c>
      <c r="R1327" s="27" t="str">
        <f>IF(ISNA(VLOOKUP(E:E,'Мегавитрина на 21.09'!C:H,4,0)), VLOOKUP(E:E,'Мегавитрина на 21.09'!D:H,3,0),VLOOKUP(E:E,'Мегавитрина на 21.09'!C:H,4,0))</f>
        <v>custom_rb_cod.dep_agrmnt_aggr</v>
      </c>
      <c r="S1327">
        <f>IF(ISNA(VLOOKUP(E:E,'Мегавитрина на 21.09'!C:H,5,0)), VLOOKUP(E:E,'Мегавитрина на 21.09'!D:H,4,0),VLOOKUP(E:E,'Мегавитрина на 21.09'!C:H,5,0))</f>
        <v>0</v>
      </c>
      <c r="T1327" t="str">
        <f>IF(ISNA(VLOOKUP(E:E,'Мегавитрина на 21.09'!C:H,6,0)), VLOOKUP(E:E,'Мегавитрина на 21.09'!D:H,5,0),VLOOKUP(E:E,'Мегавитрина на 21.09'!C:H,6,0))</f>
        <v>Sum(CASE WHEN dep_product_cat_cd IN ('CURRENT_ACCOUNT','TERM_DEPOSIT') THEN dep_curr_bal_rub_amt END) AS dep_acct_dep_tot_bal_rub_amt,</v>
      </c>
    </row>
    <row r="1328" spans="1:20" ht="20.100000000000001" hidden="1" customHeight="1">
      <c r="A1328">
        <v>3</v>
      </c>
      <c r="B1328">
        <v>1327</v>
      </c>
      <c r="C1328" t="s">
        <v>1683</v>
      </c>
      <c r="D1328" t="s">
        <v>550</v>
      </c>
      <c r="E1328" t="s">
        <v>1653</v>
      </c>
      <c r="F1328" t="s">
        <v>1683</v>
      </c>
      <c r="I1328" t="s">
        <v>2426</v>
      </c>
      <c r="J1328" s="9" t="s">
        <v>264</v>
      </c>
      <c r="K1328" t="s">
        <v>2741</v>
      </c>
      <c r="L1328" t="str">
        <f>VLOOKUP(F1328&amp;E1328,'Атрибут-ТОД2'!F:F,1,0)</f>
        <v>SBX_RETAIL_MP_DM.ft_clnt_aggr_dailylifestyle_alcohol</v>
      </c>
      <c r="O1328" s="27" t="e">
        <f>IF(ISNA(VLOOKUP(E:E,'Мегавитрина на 21.09'!C:H,1,0)), VLOOKUP(E:E,'Мегавитрина на 21.09'!D:H,1,0),VLOOKUP(E:E,'Мегавитрина на 21.09'!C:H,1,0))</f>
        <v>#N/A</v>
      </c>
      <c r="P1328" s="27" t="e">
        <f>IF(ISNA(VLOOKUP(E:E,'Мегавитрина на 21.09'!C:H,2,0)), VLOOKUP(E:E,'Мегавитрина на 21.09'!D:H,1,0),VLOOKUP(E:E,'Мегавитрина на 21.09'!C:H,2,0))</f>
        <v>#N/A</v>
      </c>
      <c r="Q1328" s="27" t="e">
        <f>IF(ISNA(VLOOKUP(E:E,'Мегавитрина на 21.09'!C:H,3,0)), VLOOKUP(E:E,'Мегавитрина на 21.09'!D:H,2,0),VLOOKUP(E:E,'Мегавитрина на 21.09'!C:H,3,0))</f>
        <v>#N/A</v>
      </c>
      <c r="R1328" s="27" t="e">
        <f>IF(ISNA(VLOOKUP(E:E,'Мегавитрина на 21.09'!C:H,4,0)), VLOOKUP(E:E,'Мегавитрина на 21.09'!D:H,3,0),VLOOKUP(E:E,'Мегавитрина на 21.09'!C:H,4,0))</f>
        <v>#N/A</v>
      </c>
      <c r="S1328" t="e">
        <f>IF(ISNA(VLOOKUP(E:E,'Мегавитрина на 21.09'!C:H,5,0)), VLOOKUP(E:E,'Мегавитрина на 21.09'!D:H,4,0),VLOOKUP(E:E,'Мегавитрина на 21.09'!C:H,5,0))</f>
        <v>#N/A</v>
      </c>
      <c r="T1328" t="e">
        <f>IF(ISNA(VLOOKUP(E:E,'Мегавитрина на 21.09'!C:H,6,0)), VLOOKUP(E:E,'Мегавитрина на 21.09'!D:H,5,0),VLOOKUP(E:E,'Мегавитрина на 21.09'!C:H,6,0))</f>
        <v>#N/A</v>
      </c>
    </row>
    <row r="1329" spans="1:20" ht="20.100000000000001" hidden="1" customHeight="1">
      <c r="A1329">
        <v>3</v>
      </c>
      <c r="B1329">
        <v>1328</v>
      </c>
      <c r="C1329" t="s">
        <v>1683</v>
      </c>
      <c r="D1329" t="s">
        <v>550</v>
      </c>
      <c r="E1329" t="s">
        <v>1654</v>
      </c>
      <c r="F1329" t="s">
        <v>1683</v>
      </c>
      <c r="I1329" t="s">
        <v>2427</v>
      </c>
      <c r="J1329" s="9" t="s">
        <v>264</v>
      </c>
      <c r="K1329" t="s">
        <v>2741</v>
      </c>
      <c r="L1329" t="str">
        <f>VLOOKUP(F1329&amp;E1329,'Атрибут-ТОД2'!F:F,1,0)</f>
        <v>SBX_RETAIL_MP_DM.ft_clnt_aggr_dailylifestyle_travel_class</v>
      </c>
      <c r="O1329" s="27" t="e">
        <f>IF(ISNA(VLOOKUP(E:E,'Мегавитрина на 21.09'!C:H,1,0)), VLOOKUP(E:E,'Мегавитрина на 21.09'!D:H,1,0),VLOOKUP(E:E,'Мегавитрина на 21.09'!C:H,1,0))</f>
        <v>#N/A</v>
      </c>
      <c r="P1329" s="27" t="e">
        <f>IF(ISNA(VLOOKUP(E:E,'Мегавитрина на 21.09'!C:H,2,0)), VLOOKUP(E:E,'Мегавитрина на 21.09'!D:H,1,0),VLOOKUP(E:E,'Мегавитрина на 21.09'!C:H,2,0))</f>
        <v>#N/A</v>
      </c>
      <c r="Q1329" s="27" t="e">
        <f>IF(ISNA(VLOOKUP(E:E,'Мегавитрина на 21.09'!C:H,3,0)), VLOOKUP(E:E,'Мегавитрина на 21.09'!D:H,2,0),VLOOKUP(E:E,'Мегавитрина на 21.09'!C:H,3,0))</f>
        <v>#N/A</v>
      </c>
      <c r="R1329" s="27" t="e">
        <f>IF(ISNA(VLOOKUP(E:E,'Мегавитрина на 21.09'!C:H,4,0)), VLOOKUP(E:E,'Мегавитрина на 21.09'!D:H,3,0),VLOOKUP(E:E,'Мегавитрина на 21.09'!C:H,4,0))</f>
        <v>#N/A</v>
      </c>
      <c r="S1329" t="e">
        <f>IF(ISNA(VLOOKUP(E:E,'Мегавитрина на 21.09'!C:H,5,0)), VLOOKUP(E:E,'Мегавитрина на 21.09'!D:H,4,0),VLOOKUP(E:E,'Мегавитрина на 21.09'!C:H,5,0))</f>
        <v>#N/A</v>
      </c>
      <c r="T1329" t="e">
        <f>IF(ISNA(VLOOKUP(E:E,'Мегавитрина на 21.09'!C:H,6,0)), VLOOKUP(E:E,'Мегавитрина на 21.09'!D:H,5,0),VLOOKUP(E:E,'Мегавитрина на 21.09'!C:H,6,0))</f>
        <v>#N/A</v>
      </c>
    </row>
    <row r="1330" spans="1:20" ht="20.100000000000001" hidden="1" customHeight="1">
      <c r="A1330">
        <v>3</v>
      </c>
      <c r="B1330">
        <v>1329</v>
      </c>
      <c r="C1330" t="s">
        <v>1683</v>
      </c>
      <c r="D1330" t="s">
        <v>550</v>
      </c>
      <c r="E1330" t="s">
        <v>1010</v>
      </c>
      <c r="F1330" t="s">
        <v>1683</v>
      </c>
      <c r="I1330" t="s">
        <v>2196</v>
      </c>
      <c r="J1330" s="9" t="s">
        <v>264</v>
      </c>
      <c r="L1330" t="e">
        <f>VLOOKUP(F1330&amp;E1330,'Атрибут-ТОД2'!F:F,1,0)</f>
        <v>#N/A</v>
      </c>
      <c r="O1330" s="27" t="str">
        <f>IF(ISNA(VLOOKUP(E:E,'Мегавитрина на 21.09'!C:H,1,0)), VLOOKUP(E:E,'Мегавитрина на 21.09'!D:H,1,0),VLOOKUP(E:E,'Мегавитрина на 21.09'!C:H,1,0))</f>
        <v>pnl_oi_dc_amt</v>
      </c>
      <c r="P1330" s="27" t="str">
        <f>IF(ISNA(VLOOKUP(E:E,'Мегавитрина на 21.09'!C:H,2,0)), VLOOKUP(E:E,'Мегавитрина на 21.09'!D:H,1,0),VLOOKUP(E:E,'Мегавитрина на 21.09'!C:H,2,0))</f>
        <v>pnl_oi_dc_amt</v>
      </c>
      <c r="Q1330" s="27" t="str">
        <f>IF(ISNA(VLOOKUP(E:E,'Мегавитрина на 21.09'!C:H,3,0)), VLOOKUP(E:E,'Мегавитрина на 21.09'!D:H,2,0),VLOOKUP(E:E,'Мегавитрина на 21.09'!C:H,3,0))</f>
        <v>Сумма операционного дохода (ОД) по клиенту за отчетный месяц по дебетовым картам</v>
      </c>
      <c r="R1330" s="27" t="str">
        <f>IF(ISNA(VLOOKUP(E:E,'Мегавитрина на 21.09'!C:H,4,0)), VLOOKUP(E:E,'Мегавитрина на 21.09'!D:H,3,0),VLOOKUP(E:E,'Мегавитрина на 21.09'!C:H,4,0))</f>
        <v>SBX_RETAIL_MP_DM.ft_pl</v>
      </c>
      <c r="S1330">
        <f>IF(ISNA(VLOOKUP(E:E,'Мегавитрина на 21.09'!C:H,5,0)), VLOOKUP(E:E,'Мегавитрина на 21.09'!D:H,4,0),VLOOKUP(E:E,'Мегавитрина на 21.09'!C:H,5,0))</f>
        <v>0</v>
      </c>
      <c r="T1330" t="str">
        <f>IF(ISNA(VLOOKUP(E:E,'Мегавитрина на 21.09'!C:H,6,0)), VLOOKUP(E:E,'Мегавитрина на 21.09'!D:H,5,0),VLOOKUP(E:E,'Мегавитрина на 21.09'!C:H,6,0))</f>
        <v>Sum(CASE WHEN pl.pl_clnt_grp_id = 1 THEN pl.pl_metric_val END) AS pnl_oi_dc_amt,</v>
      </c>
    </row>
    <row r="1331" spans="1:20" ht="20.100000000000001" hidden="1" customHeight="1">
      <c r="A1331">
        <v>3</v>
      </c>
      <c r="B1331">
        <v>1330</v>
      </c>
      <c r="C1331" t="s">
        <v>1683</v>
      </c>
      <c r="D1331" t="s">
        <v>550</v>
      </c>
      <c r="E1331" t="s">
        <v>1655</v>
      </c>
      <c r="F1331" t="s">
        <v>1683</v>
      </c>
      <c r="J1331" s="9" t="s">
        <v>264</v>
      </c>
      <c r="L1331" t="e">
        <f>VLOOKUP(F1331&amp;E1331,'Атрибут-ТОД2'!F:F,1,0)</f>
        <v>#N/A</v>
      </c>
      <c r="O1331" s="27" t="e">
        <f>IF(ISNA(VLOOKUP(E:E,'Мегавитрина на 21.09'!C:H,1,0)), VLOOKUP(E:E,'Мегавитрина на 21.09'!D:H,1,0),VLOOKUP(E:E,'Мегавитрина на 21.09'!C:H,1,0))</f>
        <v>#N/A</v>
      </c>
      <c r="P1331" s="27" t="e">
        <f>IF(ISNA(VLOOKUP(E:E,'Мегавитрина на 21.09'!C:H,2,0)), VLOOKUP(E:E,'Мегавитрина на 21.09'!D:H,1,0),VLOOKUP(E:E,'Мегавитрина на 21.09'!C:H,2,0))</f>
        <v>#N/A</v>
      </c>
      <c r="Q1331" s="27" t="e">
        <f>IF(ISNA(VLOOKUP(E:E,'Мегавитрина на 21.09'!C:H,3,0)), VLOOKUP(E:E,'Мегавитрина на 21.09'!D:H,2,0),VLOOKUP(E:E,'Мегавитрина на 21.09'!C:H,3,0))</f>
        <v>#N/A</v>
      </c>
      <c r="R1331" s="27" t="e">
        <f>IF(ISNA(VLOOKUP(E:E,'Мегавитрина на 21.09'!C:H,4,0)), VLOOKUP(E:E,'Мегавитрина на 21.09'!D:H,3,0),VLOOKUP(E:E,'Мегавитрина на 21.09'!C:H,4,0))</f>
        <v>#N/A</v>
      </c>
      <c r="S1331" t="e">
        <f>IF(ISNA(VLOOKUP(E:E,'Мегавитрина на 21.09'!C:H,5,0)), VLOOKUP(E:E,'Мегавитрина на 21.09'!D:H,4,0),VLOOKUP(E:E,'Мегавитрина на 21.09'!C:H,5,0))</f>
        <v>#N/A</v>
      </c>
      <c r="T1331" t="e">
        <f>IF(ISNA(VLOOKUP(E:E,'Мегавитрина на 21.09'!C:H,6,0)), VLOOKUP(E:E,'Мегавитрина на 21.09'!D:H,5,0),VLOOKUP(E:E,'Мегавитрина на 21.09'!C:H,6,0))</f>
        <v>#N/A</v>
      </c>
    </row>
    <row r="1332" spans="1:20" ht="20.100000000000001" hidden="1" customHeight="1">
      <c r="A1332">
        <v>3</v>
      </c>
      <c r="B1332">
        <v>1331</v>
      </c>
      <c r="C1332" t="s">
        <v>1683</v>
      </c>
      <c r="D1332" t="s">
        <v>550</v>
      </c>
      <c r="E1332" t="s">
        <v>0</v>
      </c>
      <c r="F1332" t="s">
        <v>1683</v>
      </c>
      <c r="I1332" t="s">
        <v>502</v>
      </c>
      <c r="J1332" s="9" t="s">
        <v>264</v>
      </c>
      <c r="L1332" t="e">
        <f>VLOOKUP(F1332&amp;E1332,'Атрибут-ТОД2'!F:F,1,0)</f>
        <v>#N/A</v>
      </c>
      <c r="O1332" s="27" t="str">
        <f>IF(ISNA(VLOOKUP(E:E,'Мегавитрина на 21.09'!C:H,1,0)), VLOOKUP(E:E,'Мегавитрина на 21.09'!D:H,1,0),VLOOKUP(E:E,'Мегавитрина на 21.09'!C:H,1,0))</f>
        <v>sd_age_yrs_frac_nv</v>
      </c>
      <c r="P1332" s="27" t="str">
        <f>IF(ISNA(VLOOKUP(E:E,'Мегавитрина на 21.09'!C:H,2,0)), VLOOKUP(E:E,'Мегавитрина на 21.09'!D:H,1,0),VLOOKUP(E:E,'Мегавитрина на 21.09'!C:H,2,0))</f>
        <v>sd_age_yrs_frac_nv</v>
      </c>
      <c r="Q1332" s="27" t="str">
        <f>IF(ISNA(VLOOKUP(E:E,'Мегавитрина на 21.09'!C:H,3,0)), VLOOKUP(E:E,'Мегавитрина на 21.09'!D:H,2,0),VLOOKUP(E:E,'Мегавитрина на 21.09'!C:H,3,0))</f>
        <v>Возраст клиента, дробное число лет</v>
      </c>
      <c r="R1332" s="27" t="str">
        <f>IF(ISNA(VLOOKUP(E:E,'Мегавитрина на 21.09'!C:H,4,0)), VLOOKUP(E:E,'Мегавитрина на 21.09'!D:H,3,0),VLOOKUP(E:E,'Мегавитрина на 21.09'!C:H,4,0))</f>
        <v>custom_rb_epk.epk_client</v>
      </c>
      <c r="S1332">
        <f>IF(ISNA(VLOOKUP(E:E,'Мегавитрина на 21.09'!C:H,5,0)), VLOOKUP(E:E,'Мегавитрина на 21.09'!D:H,4,0),VLOOKUP(E:E,'Мегавитрина на 21.09'!C:H,5,0))</f>
        <v>0</v>
      </c>
      <c r="T1332" t="str">
        <f>IF(ISNA(VLOOKUP(E:E,'Мегавитрина на 21.09'!C:H,6,0)), VLOOKUP(E:E,'Мегавитрина на 21.09'!D:H,5,0),VLOOKUP(E:E,'Мегавитрина на 21.09'!C:H,6,0))</f>
        <v>CASE WHEN birth_dt IS NOT NULL AND birth_dt &lt; p_report_dt THEN Months_Between(p_report_dt, birth_dt) / 12
   END AS sd_age_yrs_frac_nv where active_flag = 'Y'</v>
      </c>
    </row>
    <row r="1333" spans="1:20" ht="20.100000000000001" hidden="1" customHeight="1">
      <c r="A1333">
        <v>3</v>
      </c>
      <c r="B1333">
        <v>1332</v>
      </c>
      <c r="C1333" t="s">
        <v>1683</v>
      </c>
      <c r="D1333" t="s">
        <v>550</v>
      </c>
      <c r="E1333" t="s">
        <v>1656</v>
      </c>
      <c r="F1333" t="s">
        <v>1683</v>
      </c>
      <c r="H1333">
        <f>VLOOKUP(E1333,'Атрибут-ТОД'!B:F,3,0)</f>
        <v>0</v>
      </c>
      <c r="I1333" t="s">
        <v>2428</v>
      </c>
      <c r="J1333" s="9" t="s">
        <v>264</v>
      </c>
      <c r="K1333" t="s">
        <v>2741</v>
      </c>
      <c r="L1333" t="str">
        <f>VLOOKUP(F1333&amp;E1333,'Атрибут-ТОД2'!F:F,1,0)</f>
        <v>SBX_RETAIL_MP_DM.ft_clnt_aggr_dailyseg_client_ret_segment_cd</v>
      </c>
      <c r="O1333" s="27" t="e">
        <f>IF(ISNA(VLOOKUP(E:E,'Мегавитрина на 21.09'!C:H,1,0)), VLOOKUP(E:E,'Мегавитрина на 21.09'!D:H,1,0),VLOOKUP(E:E,'Мегавитрина на 21.09'!C:H,1,0))</f>
        <v>#N/A</v>
      </c>
      <c r="P1333" s="27" t="e">
        <f>IF(ISNA(VLOOKUP(E:E,'Мегавитрина на 21.09'!C:H,2,0)), VLOOKUP(E:E,'Мегавитрина на 21.09'!D:H,1,0),VLOOKUP(E:E,'Мегавитрина на 21.09'!C:H,2,0))</f>
        <v>#N/A</v>
      </c>
      <c r="Q1333" s="27" t="e">
        <f>IF(ISNA(VLOOKUP(E:E,'Мегавитрина на 21.09'!C:H,3,0)), VLOOKUP(E:E,'Мегавитрина на 21.09'!D:H,2,0),VLOOKUP(E:E,'Мегавитрина на 21.09'!C:H,3,0))</f>
        <v>#N/A</v>
      </c>
      <c r="R1333" s="27" t="e">
        <f>IF(ISNA(VLOOKUP(E:E,'Мегавитрина на 21.09'!C:H,4,0)), VLOOKUP(E:E,'Мегавитрина на 21.09'!D:H,3,0),VLOOKUP(E:E,'Мегавитрина на 21.09'!C:H,4,0))</f>
        <v>#N/A</v>
      </c>
      <c r="S1333" t="e">
        <f>IF(ISNA(VLOOKUP(E:E,'Мегавитрина на 21.09'!C:H,5,0)), VLOOKUP(E:E,'Мегавитрина на 21.09'!D:H,4,0),VLOOKUP(E:E,'Мегавитрина на 21.09'!C:H,5,0))</f>
        <v>#N/A</v>
      </c>
      <c r="T1333" t="e">
        <f>IF(ISNA(VLOOKUP(E:E,'Мегавитрина на 21.09'!C:H,6,0)), VLOOKUP(E:E,'Мегавитрина на 21.09'!D:H,5,0),VLOOKUP(E:E,'Мегавитрина на 21.09'!C:H,6,0))</f>
        <v>#N/A</v>
      </c>
    </row>
    <row r="1334" spans="1:20" ht="20.100000000000001" hidden="1" customHeight="1">
      <c r="A1334">
        <v>3</v>
      </c>
      <c r="B1334">
        <v>1333</v>
      </c>
      <c r="C1334" t="s">
        <v>1683</v>
      </c>
      <c r="D1334" t="s">
        <v>550</v>
      </c>
      <c r="E1334" t="s">
        <v>1346</v>
      </c>
      <c r="F1334" t="s">
        <v>1683</v>
      </c>
      <c r="I1334" t="s">
        <v>2383</v>
      </c>
      <c r="J1334" s="9" t="s">
        <v>264</v>
      </c>
      <c r="L1334" t="e">
        <f>VLOOKUP(F1334&amp;E1334,'Атрибут-ТОД2'!F:F,1,0)</f>
        <v>#N/A</v>
      </c>
      <c r="O1334" s="27" t="str">
        <f>IF(ISNA(VLOOKUP(E:E,'Мегавитрина на 21.09'!C:H,1,0)), VLOOKUP(E:E,'Мегавитрина на 21.09'!D:H,1,0),VLOOKUP(E:E,'Мегавитрина на 21.09'!C:H,1,0))</f>
        <v>srv_sbol_mob_1m_login_nflag</v>
      </c>
      <c r="P1334" s="27" t="str">
        <f>IF(ISNA(VLOOKUP(E:E,'Мегавитрина на 21.09'!C:H,2,0)), VLOOKUP(E:E,'Мегавитрина на 21.09'!D:H,1,0),VLOOKUP(E:E,'Мегавитрина на 21.09'!C:H,2,0))</f>
        <v>srv_sbol_mob_1m_login_nflag</v>
      </c>
      <c r="Q1334" s="27" t="str">
        <f>IF(ISNA(VLOOKUP(E:E,'Мегавитрина на 21.09'!C:H,3,0)), VLOOKUP(E:E,'Мегавитрина на 21.09'!D:H,2,0),VLOOKUP(E:E,'Мегавитрина на 21.09'!C:H,3,0))</f>
        <v>Флаг логина в СБОЛ за 1 мес через мобильное приложение</v>
      </c>
      <c r="R1334" s="27" t="str">
        <f>IF(ISNA(VLOOKUP(E:E,'Мегавитрина на 21.09'!C:H,4,0)), VLOOKUP(E:E,'Мегавитрина на 21.09'!D:H,3,0),VLOOKUP(E:E,'Мегавитрина на 21.09'!C:H,4,0))</f>
        <v>custom_rb_sbol.SBOL_LOGON_AGGR</v>
      </c>
      <c r="S1334">
        <f>IF(ISNA(VLOOKUP(E:E,'Мегавитрина на 21.09'!C:H,5,0)), VLOOKUP(E:E,'Мегавитрина на 21.09'!D:H,4,0),VLOOKUP(E:E,'Мегавитрина на 21.09'!C:H,5,0))</f>
        <v>0</v>
      </c>
      <c r="T1334" t="str">
        <f>IF(ISNA(VLOOKUP(E:E,'Мегавитрина на 21.09'!C:H,6,0)), VLOOKUP(E:E,'Мегавитрина на 21.09'!D:H,5,0),VLOOKUP(E:E,'Мегавитрина на 21.09'!C:H,6,0))</f>
        <v>Если (srv_sbol_mob_lst_login_ever_dt = CASE WHEN src.lst_mob_logon_dt_ever&gt;p_report_dt THEN NULL ELSE src.lst_mob_logon_dt_ever END) располагается между началом месяца даты обновления и датой обновления, то 1, иначе 0</v>
      </c>
    </row>
    <row r="1335" spans="1:20" ht="20.100000000000001" hidden="1" customHeight="1">
      <c r="A1335">
        <v>3</v>
      </c>
      <c r="B1335">
        <v>1334</v>
      </c>
      <c r="C1335" t="s">
        <v>1683</v>
      </c>
      <c r="D1335" t="s">
        <v>550</v>
      </c>
      <c r="E1335" t="s">
        <v>1345</v>
      </c>
      <c r="F1335" t="s">
        <v>1683</v>
      </c>
      <c r="I1335" t="s">
        <v>2382</v>
      </c>
      <c r="J1335" s="9" t="s">
        <v>264</v>
      </c>
      <c r="L1335" t="e">
        <f>VLOOKUP(F1335&amp;E1335,'Атрибут-ТОД2'!F:F,1,0)</f>
        <v>#N/A</v>
      </c>
      <c r="O1335" s="27" t="str">
        <f>IF(ISNA(VLOOKUP(E:E,'Мегавитрина на 21.09'!C:H,1,0)), VLOOKUP(E:E,'Мегавитрина на 21.09'!D:H,1,0),VLOOKUP(E:E,'Мегавитрина на 21.09'!C:H,1,0))</f>
        <v>srv_sbol_web_3m_login_nflag</v>
      </c>
      <c r="P1335" s="27" t="str">
        <f>IF(ISNA(VLOOKUP(E:E,'Мегавитрина на 21.09'!C:H,2,0)), VLOOKUP(E:E,'Мегавитрина на 21.09'!D:H,1,0),VLOOKUP(E:E,'Мегавитрина на 21.09'!C:H,2,0))</f>
        <v>srv_sbol_web_3m_login_nflag</v>
      </c>
      <c r="Q1335" s="27" t="str">
        <f>IF(ISNA(VLOOKUP(E:E,'Мегавитрина на 21.09'!C:H,3,0)), VLOOKUP(E:E,'Мегавитрина на 21.09'!D:H,2,0),VLOOKUP(E:E,'Мегавитрина на 21.09'!C:H,3,0))</f>
        <v>Флаг логина в СБОЛ за 3 мес через WEB</v>
      </c>
      <c r="R1335" s="27" t="str">
        <f>IF(ISNA(VLOOKUP(E:E,'Мегавитрина на 21.09'!C:H,4,0)), VLOOKUP(E:E,'Мегавитрина на 21.09'!D:H,3,0),VLOOKUP(E:E,'Мегавитрина на 21.09'!C:H,4,0))</f>
        <v>custom_rb_sbol.sbol_logon_aggr</v>
      </c>
      <c r="S1335">
        <f>IF(ISNA(VLOOKUP(E:E,'Мегавитрина на 21.09'!C:H,5,0)), VLOOKUP(E:E,'Мегавитрина на 21.09'!D:H,4,0),VLOOKUP(E:E,'Мегавитрина на 21.09'!C:H,5,0))</f>
        <v>0</v>
      </c>
      <c r="T1335" t="str">
        <f>IF(ISNA(VLOOKUP(E:E,'Мегавитрина на 21.09'!C:H,6,0)), VLOOKUP(E:E,'Мегавитрина на 21.09'!D:H,5,0),VLOOKUP(E:E,'Мегавитрина на 21.09'!C:H,6,0))</f>
        <v>min(srv_sbol_web_1st_login_dt ) за 3 месяца</v>
      </c>
    </row>
    <row r="1336" spans="1:20" ht="20.100000000000001" hidden="1" customHeight="1">
      <c r="A1336">
        <v>3</v>
      </c>
      <c r="B1336">
        <v>1335</v>
      </c>
      <c r="C1336" t="s">
        <v>1683</v>
      </c>
      <c r="D1336" t="s">
        <v>550</v>
      </c>
      <c r="E1336" t="s">
        <v>1309</v>
      </c>
      <c r="F1336" t="s">
        <v>1683</v>
      </c>
      <c r="I1336" t="s">
        <v>2353</v>
      </c>
      <c r="J1336" s="9" t="s">
        <v>264</v>
      </c>
      <c r="L1336" t="e">
        <f>VLOOKUP(F1336&amp;E1336,'Атрибут-ТОД2'!F:F,1,0)</f>
        <v>#N/A</v>
      </c>
      <c r="O1336" s="27" t="str">
        <f>IF(ISNA(VLOOKUP(E:E,'Мегавитрина на 21.09'!C:H,1,0)), VLOOKUP(E:E,'Мегавитрина на 21.09'!D:H,1,0),VLOOKUP(E:E,'Мегавитрина на 21.09'!C:H,1,0))</f>
        <v>crd_dc_mnth_payroll_open_qty</v>
      </c>
      <c r="P1336" s="27" t="str">
        <f>IF(ISNA(VLOOKUP(E:E,'Мегавитрина на 21.09'!C:H,2,0)), VLOOKUP(E:E,'Мегавитрина на 21.09'!D:H,1,0),VLOOKUP(E:E,'Мегавитрина на 21.09'!C:H,2,0))</f>
        <v>crd_dc_mnth_payroll_open_qty</v>
      </c>
      <c r="Q1336" s="27" t="str">
        <f>IF(ISNA(VLOOKUP(E:E,'Мегавитрина на 21.09'!C:H,3,0)), VLOOKUP(E:E,'Мегавитрина на 21.09'!D:H,2,0),VLOOKUP(E:E,'Мегавитрина на 21.09'!C:H,3,0))</f>
        <v>Кол-во месяцев с даты открытия последней зарплатной ДК</v>
      </c>
      <c r="R1336" s="27" t="str">
        <f>IF(ISNA(VLOOKUP(E:E,'Мегавитрина на 21.09'!C:H,4,0)), VLOOKUP(E:E,'Мегавитрина на 21.09'!D:H,3,0),VLOOKUP(E:E,'Мегавитрина на 21.09'!C:H,4,0))</f>
        <v>custom_rb_card.client_aggr_mnth</v>
      </c>
      <c r="S1336">
        <f>IF(ISNA(VLOOKUP(E:E,'Мегавитрина на 21.09'!C:H,5,0)), VLOOKUP(E:E,'Мегавитрина на 21.09'!D:H,4,0),VLOOKUP(E:E,'Мегавитрина на 21.09'!C:H,5,0))</f>
        <v>0</v>
      </c>
      <c r="T1336" t="str">
        <f>IF(ISNA(VLOOKUP(E:E,'Мегавитрина на 21.09'!C:H,6,0)), VLOOKUP(E:E,'Мегавитрина на 21.09'!D:H,5,0),VLOOKUP(E:E,'Мегавитрина на 21.09'!C:H,6,0))</f>
        <v>month(current_timestamp - crd_dc_payroll_min_open_dt)</v>
      </c>
    </row>
    <row r="1337" spans="1:20" ht="20.100000000000001" hidden="1" customHeight="1">
      <c r="A1337">
        <v>3</v>
      </c>
      <c r="B1337">
        <v>1336</v>
      </c>
      <c r="C1337" t="s">
        <v>1683</v>
      </c>
      <c r="D1337" t="s">
        <v>550</v>
      </c>
      <c r="E1337" t="s">
        <v>1310</v>
      </c>
      <c r="F1337" t="s">
        <v>1683</v>
      </c>
      <c r="I1337" t="s">
        <v>2354</v>
      </c>
      <c r="J1337" s="9" t="s">
        <v>264</v>
      </c>
      <c r="L1337" t="e">
        <f>VLOOKUP(F1337&amp;E1337,'Атрибут-ТОД2'!F:F,1,0)</f>
        <v>#N/A</v>
      </c>
      <c r="O1337" s="27" t="str">
        <f>IF(ISNA(VLOOKUP(E:E,'Мегавитрина на 21.09'!C:H,1,0)), VLOOKUP(E:E,'Мегавитрина на 21.09'!D:H,1,0),VLOOKUP(E:E,'Мегавитрина на 21.09'!C:H,1,0))</f>
        <v>crd_dc_mnth_social_open_qty</v>
      </c>
      <c r="P1337" s="27" t="str">
        <f>IF(ISNA(VLOOKUP(E:E,'Мегавитрина на 21.09'!C:H,2,0)), VLOOKUP(E:E,'Мегавитрина на 21.09'!D:H,1,0),VLOOKUP(E:E,'Мегавитрина на 21.09'!C:H,2,0))</f>
        <v>crd_dc_mnth_social_open_qty</v>
      </c>
      <c r="Q1337" s="27" t="str">
        <f>IF(ISNA(VLOOKUP(E:E,'Мегавитрина на 21.09'!C:H,3,0)), VLOOKUP(E:E,'Мегавитрина на 21.09'!D:H,2,0),VLOOKUP(E:E,'Мегавитрина на 21.09'!C:H,3,0))</f>
        <v>Кол-во месяцев с даты открытия последней  социальной ДК</v>
      </c>
      <c r="R1337" s="27" t="str">
        <f>IF(ISNA(VLOOKUP(E:E,'Мегавитрина на 21.09'!C:H,4,0)), VLOOKUP(E:E,'Мегавитрина на 21.09'!D:H,3,0),VLOOKUP(E:E,'Мегавитрина на 21.09'!C:H,4,0))</f>
        <v>custom_rb_card.client_aggr_mnth</v>
      </c>
      <c r="S1337">
        <f>IF(ISNA(VLOOKUP(E:E,'Мегавитрина на 21.09'!C:H,5,0)), VLOOKUP(E:E,'Мегавитрина на 21.09'!D:H,4,0),VLOOKUP(E:E,'Мегавитрина на 21.09'!C:H,5,0))</f>
        <v>0</v>
      </c>
      <c r="T1337" t="str">
        <f>IF(ISNA(VLOOKUP(E:E,'Мегавитрина на 21.09'!C:H,6,0)), VLOOKUP(E:E,'Мегавитрина на 21.09'!D:H,5,0),VLOOKUP(E:E,'Мегавитрина на 21.09'!C:H,6,0))</f>
        <v>month(current_timestamp - crd_dc_social_min_open_dt)</v>
      </c>
    </row>
    <row r="1338" spans="1:20" ht="20.100000000000001" hidden="1" customHeight="1">
      <c r="A1338">
        <v>3</v>
      </c>
      <c r="B1338">
        <v>1337</v>
      </c>
      <c r="C1338" t="s">
        <v>1683</v>
      </c>
      <c r="D1338" t="s">
        <v>550</v>
      </c>
      <c r="E1338" t="s">
        <v>768</v>
      </c>
      <c r="F1338" t="s">
        <v>1683</v>
      </c>
      <c r="I1338" t="s">
        <v>2095</v>
      </c>
      <c r="J1338" s="9" t="s">
        <v>264</v>
      </c>
      <c r="L1338" t="e">
        <f>VLOOKUP(F1338&amp;E1338,'Атрибут-ТОД2'!F:F,1,0)</f>
        <v>#N/A</v>
      </c>
      <c r="O1338" s="27" t="str">
        <f>IF(ISNA(VLOOKUP(E:E,'Мегавитрина на 21.09'!C:H,1,0)), VLOOKUP(E:E,'Мегавитрина на 21.09'!D:H,1,0),VLOOKUP(E:E,'Мегавитрина на 21.09'!C:H,1,0))</f>
        <v>crd_pos_net_rub_amt</v>
      </c>
      <c r="P1338" s="27" t="str">
        <f>IF(ISNA(VLOOKUP(E:E,'Мегавитрина на 21.09'!C:H,2,0)), VLOOKUP(E:E,'Мегавитрина на 21.09'!D:H,1,0),VLOOKUP(E:E,'Мегавитрина на 21.09'!C:H,2,0))</f>
        <v>crd_pos_net_rub_amt</v>
      </c>
      <c r="Q1338" s="27" t="str">
        <f>IF(ISNA(VLOOKUP(E:E,'Мегавитрина на 21.09'!C:H,3,0)), VLOOKUP(E:E,'Мегавитрина на 21.09'!D:H,2,0),VLOOKUP(E:E,'Мегавитрина на 21.09'!C:H,3,0))</f>
        <v>Чистая сумма POS-операций (за минусом возвратов)</v>
      </c>
      <c r="R1338" s="27" t="str">
        <f>IF(ISNA(VLOOKUP(E:E,'Мегавитрина на 21.09'!C:H,4,0)), VLOOKUP(E:E,'Мегавитрина на 21.09'!D:H,3,0),VLOOKUP(E:E,'Мегавитрина на 21.09'!C:H,4,0))</f>
        <v>custom_rb_card.txn_mnth; custom_rb_card.card_agrmnt; custom_rb_card.txn_type; custom_rb_card.mcc</v>
      </c>
      <c r="S1338">
        <f>IF(ISNA(VLOOKUP(E:E,'Мегавитрина на 21.09'!C:H,5,0)), VLOOKUP(E:E,'Мегавитрина на 21.09'!D:H,4,0),VLOOKUP(E:E,'Мегавитрина на 21.09'!C:H,5,0))</f>
        <v>0</v>
      </c>
      <c r="T1338" t="str">
        <f>IF(ISNA(VLOOKUP(E:E,'Мегавитрина на 21.09'!C:H,6,0)), VLOOKUP(E:E,'Мегавитрина на 21.09'!D:H,5,0),VLOOKUP(E:E,'Мегавитрина на 21.09'!C:H,6,0))</f>
        <v>sum(txn_pos_net_rub_amt)</v>
      </c>
    </row>
    <row r="1339" spans="1:20" ht="20.100000000000001" hidden="1" customHeight="1">
      <c r="A1339">
        <v>3</v>
      </c>
      <c r="B1339">
        <v>1338</v>
      </c>
      <c r="C1339" t="s">
        <v>1683</v>
      </c>
      <c r="D1339" t="s">
        <v>550</v>
      </c>
      <c r="E1339" t="s">
        <v>236</v>
      </c>
      <c r="F1339" t="s">
        <v>1683</v>
      </c>
      <c r="I1339" t="s">
        <v>320</v>
      </c>
      <c r="J1339" s="9" t="s">
        <v>264</v>
      </c>
      <c r="L1339" t="e">
        <f>VLOOKUP(F1339&amp;E1339,'Атрибут-ТОД2'!F:F,1,0)</f>
        <v>#N/A</v>
      </c>
      <c r="O1339" s="27" t="str">
        <f>IF(ISNA(VLOOKUP(E:E,'Мегавитрина на 21.09'!C:H,1,0)), VLOOKUP(E:E,'Мегавитрина на 21.09'!D:H,1,0),VLOOKUP(E:E,'Мегавитрина на 21.09'!C:H,1,0))</f>
        <v>crd_dc_pos_beuaty_qty</v>
      </c>
      <c r="P1339" s="27" t="str">
        <f>IF(ISNA(VLOOKUP(E:E,'Мегавитрина на 21.09'!C:H,2,0)), VLOOKUP(E:E,'Мегавитрина на 21.09'!D:H,1,0),VLOOKUP(E:E,'Мегавитрина на 21.09'!C:H,2,0))</f>
        <v>crd_dc_pos_beuaty_qty</v>
      </c>
      <c r="Q1339" s="27" t="str">
        <f>IF(ISNA(VLOOKUP(E:E,'Мегавитрина на 21.09'!C:H,3,0)), VLOOKUP(E:E,'Мегавитрина на 21.09'!D:H,2,0),VLOOKUP(E:E,'Мегавитрина на 21.09'!C:H,3,0))</f>
        <v>Количество операций покупки в категории "Красота и здоровье" за месяц по дебетовым картам</v>
      </c>
      <c r="R1339" s="27" t="str">
        <f>IF(ISNA(VLOOKUP(E:E,'Мегавитрина на 21.09'!C:H,4,0)), VLOOKUP(E:E,'Мегавитрина на 21.09'!D:H,3,0),VLOOKUP(E:E,'Мегавитрина на 21.09'!C:H,4,0))</f>
        <v>custom_rb_card.agrmnt_mnth</v>
      </c>
      <c r="S1339">
        <f>IF(ISNA(VLOOKUP(E:E,'Мегавитрина на 21.09'!C:H,5,0)), VLOOKUP(E:E,'Мегавитрина на 21.09'!D:H,4,0),VLOOKUP(E:E,'Мегавитрина на 21.09'!C:H,5,0))</f>
        <v>0</v>
      </c>
      <c r="T1339" t="str">
        <f>IF(ISNA(VLOOKUP(E:E,'Мегавитрина на 21.09'!C:H,6,0)), VLOOKUP(E:E,'Мегавитрина на 21.09'!D:H,5,0),VLOOKUP(E:E,'Мегавитрина на 21.09'!C:H,6,0))</f>
        <v>Sum(CASE WHEN crd_prod_cat_cd = 'DB' THEN txn_pos_beuaty_qty END) AS crd_dc_pos_beuaty_qty,</v>
      </c>
    </row>
    <row r="1340" spans="1:20" ht="20.100000000000001" hidden="1" customHeight="1">
      <c r="A1340">
        <v>3</v>
      </c>
      <c r="B1340">
        <v>1339</v>
      </c>
      <c r="C1340" t="s">
        <v>1683</v>
      </c>
      <c r="D1340" t="s">
        <v>550</v>
      </c>
      <c r="E1340" t="s">
        <v>4</v>
      </c>
      <c r="F1340" t="s">
        <v>1683</v>
      </c>
      <c r="H1340">
        <f>VLOOKUP(E1340,'Атрибут-ТОД'!B:F,3,0)</f>
        <v>0</v>
      </c>
      <c r="I1340" t="s">
        <v>493</v>
      </c>
      <c r="J1340" s="9" t="s">
        <v>264</v>
      </c>
      <c r="K1340" t="s">
        <v>2741</v>
      </c>
      <c r="L1340" t="e">
        <f>VLOOKUP(F1340&amp;E1340,'Атрибут-ТОД2'!F:F,1,0)</f>
        <v>#N/A</v>
      </c>
      <c r="M1340" t="str">
        <f>VLOOKUP(E1340,'Атрибут-ТОД2'!B:B,1,0)</f>
        <v>prd_lst_prod_tb_cd</v>
      </c>
      <c r="O1340" s="27" t="str">
        <f>IF(ISNA(VLOOKUP(E:E,'Мегавитрина на 21.09'!C:H,1,0)), VLOOKUP(E:E,'Мегавитрина на 21.09'!D:H,1,0),VLOOKUP(E:E,'Мегавитрина на 21.09'!C:H,1,0))</f>
        <v>prd_lst_prod_tb_cd</v>
      </c>
      <c r="P1340" s="27" t="str">
        <f>IF(ISNA(VLOOKUP(E:E,'Мегавитрина на 21.09'!C:H,2,0)), VLOOKUP(E:E,'Мегавитрина на 21.09'!D:H,1,0),VLOOKUP(E:E,'Мегавитрина на 21.09'!C:H,2,0))</f>
        <v>prd_lst_prod_tb_cd</v>
      </c>
      <c r="Q1340" s="27" t="str">
        <f>IF(ISNA(VLOOKUP(E:E,'Мегавитрина на 21.09'!C:H,3,0)), VLOOKUP(E:E,'Мегавитрина на 21.09'!D:H,2,0),VLOOKUP(E:E,'Мегавитрина на 21.09'!C:H,3,0))</f>
        <v>Код ТБ последнего открытого продукта с договором (счета, карты, кредиты)</v>
      </c>
      <c r="R1340" s="27" t="str">
        <f>IF(ISNA(VLOOKUP(E:E,'Мегавитрина на 21.09'!C:H,4,0)), VLOOKUP(E:E,'Мегавитрина на 21.09'!D:H,3,0),VLOOKUP(E:E,'Мегавитрина на 21.09'!C:H,4,0))</f>
        <v xml:space="preserve">Депозитные договоры (ЦОД) custom_rb_cod. dep_agrmnt
Карточные договоры custom_rb_card.card_agrmnt 
Кредиты custom_rb_loan.loan_agrmnt 
Сертификаты custom_rb_saving_certificate.sav_cert </v>
      </c>
      <c r="S1340">
        <f>IF(ISNA(VLOOKUP(E:E,'Мегавитрина на 21.09'!C:H,5,0)), VLOOKUP(E:E,'Мегавитрина на 21.09'!D:H,4,0),VLOOKUP(E:E,'Мегавитрина на 21.09'!C:H,5,0))</f>
        <v>0</v>
      </c>
      <c r="T1340" t="str">
        <f>IF(ISNA(VLOOKUP(E:E,'Мегавитрина на 21.09'!C:H,6,0)), VLOOKUP(E:E,'Мегавитрина на 21.09'!D:H,5,0),VLOOKUP(E:E,'Мегавитрина на 21.09'!C:H,6,0))</f>
        <v xml:space="preserve">1) Собираем все продукты: 
--Депозитные договоры (ЦОД) custom_rb_cod. dep_agrmnt берем продукт ,  подразделение (ТБ, ГОСБ и т.д) и дату открытия
-- Карточные договоры custom_rb_card.card_agrmnt берем продукт , подразделение (ТБ, ГОСБ и т.д) и дату открытия
--Кредиты custom_rb_loan.loan_agrmnt берем продукт , ТБ и дату открытия
--Сертификаты custom_rb_saving_certificate. sav_cert берем продукт , ТБ и дату открытия
2) Определяем первый/последний договор по клиенту         
3) Формируем список подразделений в т.ч. связку старый ТБ – новый ТБ 
4) связываем последний договор с ТБ и фиксируем этот ТБ в атрибут PRD_LST_PROD_TB_CD
5) Логика изменения подразделений 
 UPDATE trg
 FROM vtCustLstDiv trg, vtDivisionFinal div
 SET
  division_dk = div.division_final_dk,
  tb_cd_new = div.tb_cd_new,
  osb_cd_new = div.osb_cd_new,
  vsp_cd_new = div.vsp_cd_new
--  tb_num = div.tb_num,
--  osb_num = div.osb_num,
--  vsp_num = div.vsp_num  
 WHERE trg.division_dk = div.division_dk
 AND (trg.tb_cd_new &lt;&gt;  div.tb_cd_new OR trg.osb_cd_new &lt;&gt; div.osb_cd_new OR trg.vsp_cd_new &lt;&gt; div.vsp_cd_new);
 -- Обновление ОСБ в банках миграции (для тех, у кого нет division_dk)
 CALL SBX_Retail_MP.droptable ('vtOSBMigration');
 CREATE VOLATILE TABLE vtOSBMigration AS (
 SELECT 
        Substr(LPad(old_tb_cd,2,'0'),1,2) (VARCHAR(6)) AS tb_cd_old,
        Substr(LPad(old_osb_cd,4,'0'),1,4) (VARCHAR(6)) AS osb_cd_old,
--  TO_NUMBER(old_tb_cd) (INT) AS old_tb_num,
--  TO_NUMBER(old_osb_cd) (INT) AS old_osb_num,
  new_tb_cd,
  new_osb_cd
 FROM SBX_Retail_MP_DM.ref_map_osb_migration
 )
 WITH DATA
 PRIMARY INDEX(tb_cd_old, osb_cd_old)
 ON COMMIT PRESERVE ROWS;
 COLLECT STATISTICS COLUMN(tb_cd_old, osb_cd_old) ON vtOSBMigration;
 UPDATE trg
 FROM  vtCustLstDiv trg, vtOSBMigration m
 SET
  tb_cd_new= m.new_tb_cd,
  osb_cd_new = m.new_osb_cd
 WHERE trg.tb_cd_new = m.tb_cd_old
 AND  trg.osb_cd_new = m.osb_cd_old;
 -- Обновление мигрировавших ТБ (для оставшихся) + спец.обновление
 -- Зануляем данным по старым TБ
 UPDATE vtCustLstDiv
 SET 
  tb_cd_new = NULL,
  osb_cd_new = NULL,
  vsp_cd_new = NULL  
 WHERE tb_cd_new IN ('36','92');
 UPDATE vtCustLstDiv
 SET 
  tb_cd_new = 
   CASE tb_cd_new
    WHEN '02' THEN '18'
    WHEN '31' THEN '44'
    WHEN '60' THEN '52'
    WHEN '99' THEN '38'
    WHEN '990002' THEN '38'
   END
 WHERE tb_cd_new IN ('02','31','60', '99','990002'); </v>
      </c>
    </row>
    <row r="1341" spans="1:20" ht="20.100000000000001" hidden="1" customHeight="1">
      <c r="A1341">
        <v>3</v>
      </c>
      <c r="B1341">
        <v>1340</v>
      </c>
      <c r="C1341" t="s">
        <v>1683</v>
      </c>
      <c r="D1341" t="s">
        <v>550</v>
      </c>
      <c r="E1341" t="s">
        <v>53</v>
      </c>
      <c r="F1341" t="s">
        <v>1683</v>
      </c>
      <c r="I1341" t="s">
        <v>404</v>
      </c>
      <c r="J1341" s="9" t="s">
        <v>264</v>
      </c>
      <c r="L1341" t="e">
        <f>VLOOKUP(F1341&amp;E1341,'Атрибут-ТОД2'!F:F,1,0)</f>
        <v>#N/A</v>
      </c>
      <c r="O1341" s="27" t="str">
        <f>IF(ISNA(VLOOKUP(E:E,'Мегавитрина на 21.09'!C:H,1,0)), VLOOKUP(E:E,'Мегавитрина на 21.09'!D:H,1,0),VLOOKUP(E:E,'Мегавитрина на 21.09'!C:H,1,0))</f>
        <v>lbt_acct_dc_bal_rub_amt</v>
      </c>
      <c r="P1341" s="27" t="str">
        <f>IF(ISNA(VLOOKUP(E:E,'Мегавитрина на 21.09'!C:H,2,0)), VLOOKUP(E:E,'Мегавитрина на 21.09'!D:H,1,0),VLOOKUP(E:E,'Мегавитрина на 21.09'!C:H,2,0))</f>
        <v>lbt_acct_dc_bal_rub_amt</v>
      </c>
      <c r="Q1341" s="27" t="str">
        <f>IF(ISNA(VLOOKUP(E:E,'Мегавитрина на 21.09'!C:H,3,0)), VLOOKUP(E:E,'Мегавитрина на 21.09'!D:H,2,0),VLOOKUP(E:E,'Мегавитрина на 21.09'!C:H,3,0))</f>
        <v>Суммарный баланс по всем счетам дебетовых карт клиента на отчетную дату в рублях</v>
      </c>
      <c r="R1341" s="27" t="str">
        <f>IF(ISNA(VLOOKUP(E:E,'Мегавитрина на 21.09'!C:H,4,0)), VLOOKUP(E:E,'Мегавитрина на 21.09'!D:H,3,0),VLOOKUP(E:E,'Мегавитрина на 21.09'!C:H,4,0))</f>
        <v>custom_rb_cod.dep_agrmnt_aggr</v>
      </c>
      <c r="S1341">
        <f>IF(ISNA(VLOOKUP(E:E,'Мегавитрина на 21.09'!C:H,5,0)), VLOOKUP(E:E,'Мегавитрина на 21.09'!D:H,4,0),VLOOKUP(E:E,'Мегавитрина на 21.09'!C:H,5,0))</f>
        <v>0</v>
      </c>
      <c r="T1341" t="str">
        <f>IF(ISNA(VLOOKUP(E:E,'Мегавитрина на 21.09'!C:H,6,0)), VLOOKUP(E:E,'Мегавитрина на 21.09'!D:H,5,0),VLOOKUP(E:E,'Мегавитрина на 21.09'!C:H,6,0))</f>
        <v>Sum(CASE WHEN dep_product_cat_cd = 'DEBET_CARD' THEN dep_curr_bal_rub_amt END) AS dep_acct_dc_bal_rub_amt,</v>
      </c>
    </row>
    <row r="1342" spans="1:20" ht="20.100000000000001" hidden="1" customHeight="1">
      <c r="A1342">
        <v>3</v>
      </c>
      <c r="B1342">
        <v>1341</v>
      </c>
      <c r="C1342" t="s">
        <v>1683</v>
      </c>
      <c r="D1342" t="s">
        <v>550</v>
      </c>
      <c r="E1342" t="s">
        <v>119</v>
      </c>
      <c r="F1342" t="s">
        <v>1683</v>
      </c>
      <c r="I1342" t="s">
        <v>367</v>
      </c>
      <c r="J1342" s="9" t="s">
        <v>264</v>
      </c>
      <c r="L1342" t="e">
        <f>VLOOKUP(F1342&amp;E1342,'Атрибут-ТОД2'!F:F,1,0)</f>
        <v>#N/A</v>
      </c>
      <c r="O1342" s="27" t="str">
        <f>IF(ISNA(VLOOKUP(E:E,'Мегавитрина на 21.09'!C:H,1,0)), VLOOKUP(E:E,'Мегавитрина на 21.09'!D:H,1,0),VLOOKUP(E:E,'Мегавитрина на 21.09'!C:H,1,0))</f>
        <v>crd_otf_fee_rub_amt</v>
      </c>
      <c r="P1342" s="27" t="str">
        <f>IF(ISNA(VLOOKUP(E:E,'Мегавитрина на 21.09'!C:H,2,0)), VLOOKUP(E:E,'Мегавитрина на 21.09'!D:H,1,0),VLOOKUP(E:E,'Мегавитрина на 21.09'!C:H,2,0))</f>
        <v>crd_otf_fee_rub_amt</v>
      </c>
      <c r="Q1342" s="27" t="str">
        <f>IF(ISNA(VLOOKUP(E:E,'Мегавитрина на 21.09'!C:H,3,0)), VLOOKUP(E:E,'Мегавитрина на 21.09'!D:H,2,0),VLOOKUP(E:E,'Мегавитрина на 21.09'!C:H,3,0))</f>
        <v>Общая сумма списания комиссий по всем картам клиента за месяц в рублях</v>
      </c>
      <c r="R1342" s="27" t="str">
        <f>IF(ISNA(VLOOKUP(E:E,'Мегавитрина на 21.09'!C:H,4,0)), VLOOKUP(E:E,'Мегавитрина на 21.09'!D:H,3,0),VLOOKUP(E:E,'Мегавитрина на 21.09'!C:H,4,0))</f>
        <v>custom_rb_card.agrmnt_mnth</v>
      </c>
      <c r="S1342">
        <f>IF(ISNA(VLOOKUP(E:E,'Мегавитрина на 21.09'!C:H,5,0)), VLOOKUP(E:E,'Мегавитрина на 21.09'!D:H,4,0),VLOOKUP(E:E,'Мегавитрина на 21.09'!C:H,5,0))</f>
        <v>0</v>
      </c>
      <c r="T1342" t="str">
        <f>IF(ISNA(VLOOKUP(E:E,'Мегавитрина на 21.09'!C:H,6,0)), VLOOKUP(E:E,'Мегавитрина на 21.09'!D:H,5,0),VLOOKUP(E:E,'Мегавитрина на 21.09'!C:H,6,0))</f>
        <v>Sum(txn_otf_fee_rub_amt) AS crd_otf_fee_rub_amt,</v>
      </c>
    </row>
    <row r="1343" spans="1:20" ht="20.100000000000001" hidden="1" customHeight="1">
      <c r="A1343">
        <v>3</v>
      </c>
      <c r="B1343">
        <v>1342</v>
      </c>
      <c r="C1343" t="s">
        <v>1683</v>
      </c>
      <c r="D1343" t="s">
        <v>550</v>
      </c>
      <c r="E1343" t="s">
        <v>1657</v>
      </c>
      <c r="F1343" t="s">
        <v>1683</v>
      </c>
      <c r="J1343" s="9" t="s">
        <v>264</v>
      </c>
      <c r="L1343" t="e">
        <f>VLOOKUP(F1343&amp;E1343,'Атрибут-ТОД2'!F:F,1,0)</f>
        <v>#N/A</v>
      </c>
      <c r="O1343" s="27" t="e">
        <f>IF(ISNA(VLOOKUP(E:E,'Мегавитрина на 21.09'!C:H,1,0)), VLOOKUP(E:E,'Мегавитрина на 21.09'!D:H,1,0),VLOOKUP(E:E,'Мегавитрина на 21.09'!C:H,1,0))</f>
        <v>#N/A</v>
      </c>
      <c r="P1343" s="27" t="e">
        <f>IF(ISNA(VLOOKUP(E:E,'Мегавитрина на 21.09'!C:H,2,0)), VLOOKUP(E:E,'Мегавитрина на 21.09'!D:H,1,0),VLOOKUP(E:E,'Мегавитрина на 21.09'!C:H,2,0))</f>
        <v>#N/A</v>
      </c>
      <c r="Q1343" s="27" t="e">
        <f>IF(ISNA(VLOOKUP(E:E,'Мегавитрина на 21.09'!C:H,3,0)), VLOOKUP(E:E,'Мегавитрина на 21.09'!D:H,2,0),VLOOKUP(E:E,'Мегавитрина на 21.09'!C:H,3,0))</f>
        <v>#N/A</v>
      </c>
      <c r="R1343" s="27" t="e">
        <f>IF(ISNA(VLOOKUP(E:E,'Мегавитрина на 21.09'!C:H,4,0)), VLOOKUP(E:E,'Мегавитрина на 21.09'!D:H,3,0),VLOOKUP(E:E,'Мегавитрина на 21.09'!C:H,4,0))</f>
        <v>#N/A</v>
      </c>
      <c r="S1343" t="e">
        <f>IF(ISNA(VLOOKUP(E:E,'Мегавитрина на 21.09'!C:H,5,0)), VLOOKUP(E:E,'Мегавитрина на 21.09'!D:H,4,0),VLOOKUP(E:E,'Мегавитрина на 21.09'!C:H,5,0))</f>
        <v>#N/A</v>
      </c>
      <c r="T1343" t="e">
        <f>IF(ISNA(VLOOKUP(E:E,'Мегавитрина на 21.09'!C:H,6,0)), VLOOKUP(E:E,'Мегавитрина на 21.09'!D:H,5,0),VLOOKUP(E:E,'Мегавитрина на 21.09'!C:H,6,0))</f>
        <v>#N/A</v>
      </c>
    </row>
    <row r="1344" spans="1:20" ht="20.100000000000001" hidden="1" customHeight="1">
      <c r="A1344">
        <v>3</v>
      </c>
      <c r="B1344">
        <v>1343</v>
      </c>
      <c r="C1344" t="s">
        <v>1683</v>
      </c>
      <c r="D1344" t="s">
        <v>550</v>
      </c>
      <c r="E1344" t="s">
        <v>1658</v>
      </c>
      <c r="F1344" t="s">
        <v>1683</v>
      </c>
      <c r="J1344" s="9" t="s">
        <v>264</v>
      </c>
      <c r="L1344" t="e">
        <f>VLOOKUP(F1344&amp;E1344,'Атрибут-ТОД2'!F:F,1,0)</f>
        <v>#N/A</v>
      </c>
      <c r="O1344" s="27" t="e">
        <f>IF(ISNA(VLOOKUP(E:E,'Мегавитрина на 21.09'!C:H,1,0)), VLOOKUP(E:E,'Мегавитрина на 21.09'!D:H,1,0),VLOOKUP(E:E,'Мегавитрина на 21.09'!C:H,1,0))</f>
        <v>#N/A</v>
      </c>
      <c r="P1344" s="27" t="e">
        <f>IF(ISNA(VLOOKUP(E:E,'Мегавитрина на 21.09'!C:H,2,0)), VLOOKUP(E:E,'Мегавитрина на 21.09'!D:H,1,0),VLOOKUP(E:E,'Мегавитрина на 21.09'!C:H,2,0))</f>
        <v>#N/A</v>
      </c>
      <c r="Q1344" s="27" t="e">
        <f>IF(ISNA(VLOOKUP(E:E,'Мегавитрина на 21.09'!C:H,3,0)), VLOOKUP(E:E,'Мегавитрина на 21.09'!D:H,2,0),VLOOKUP(E:E,'Мегавитрина на 21.09'!C:H,3,0))</f>
        <v>#N/A</v>
      </c>
      <c r="R1344" s="27" t="e">
        <f>IF(ISNA(VLOOKUP(E:E,'Мегавитрина на 21.09'!C:H,4,0)), VLOOKUP(E:E,'Мегавитрина на 21.09'!D:H,3,0),VLOOKUP(E:E,'Мегавитрина на 21.09'!C:H,4,0))</f>
        <v>#N/A</v>
      </c>
      <c r="S1344" t="e">
        <f>IF(ISNA(VLOOKUP(E:E,'Мегавитрина на 21.09'!C:H,5,0)), VLOOKUP(E:E,'Мегавитрина на 21.09'!D:H,4,0),VLOOKUP(E:E,'Мегавитрина на 21.09'!C:H,5,0))</f>
        <v>#N/A</v>
      </c>
      <c r="T1344" t="e">
        <f>IF(ISNA(VLOOKUP(E:E,'Мегавитрина на 21.09'!C:H,6,0)), VLOOKUP(E:E,'Мегавитрина на 21.09'!D:H,5,0),VLOOKUP(E:E,'Мегавитрина на 21.09'!C:H,6,0))</f>
        <v>#N/A</v>
      </c>
    </row>
    <row r="1345" spans="1:20" ht="20.100000000000001" hidden="1" customHeight="1">
      <c r="A1345">
        <v>3</v>
      </c>
      <c r="B1345">
        <v>1344</v>
      </c>
      <c r="C1345" t="s">
        <v>1683</v>
      </c>
      <c r="D1345" t="s">
        <v>550</v>
      </c>
      <c r="E1345" t="s">
        <v>73</v>
      </c>
      <c r="F1345" t="s">
        <v>1683</v>
      </c>
      <c r="I1345" t="s">
        <v>433</v>
      </c>
      <c r="J1345" s="9" t="s">
        <v>264</v>
      </c>
      <c r="L1345" t="e">
        <f>VLOOKUP(F1345&amp;E1345,'Атрибут-ТОД2'!F:F,1,0)</f>
        <v>#N/A</v>
      </c>
      <c r="O1345" s="27" t="str">
        <f>IF(ISNA(VLOOKUP(E:E,'Мегавитрина на 21.09'!C:H,1,0)), VLOOKUP(E:E,'Мегавитрина на 21.09'!D:H,1,0),VLOOKUP(E:E,'Мегавитрина на 21.09'!C:H,1,0))</f>
        <v>lbt_inf_topup_rub_amt</v>
      </c>
      <c r="P1345" s="27" t="str">
        <f>IF(ISNA(VLOOKUP(E:E,'Мегавитрина на 21.09'!C:H,2,0)), VLOOKUP(E:E,'Мегавитрина на 21.09'!D:H,1,0),VLOOKUP(E:E,'Мегавитрина на 21.09'!C:H,2,0))</f>
        <v>lbt_inf_topup_rub_amt</v>
      </c>
      <c r="Q1345" s="27" t="str">
        <f>IF(ISNA(VLOOKUP(E:E,'Мегавитрина на 21.09'!C:H,3,0)), VLOOKUP(E:E,'Мегавитрина на 21.09'!D:H,2,0),VLOOKUP(E:E,'Мегавитрина на 21.09'!C:H,3,0))</f>
        <v>Сумма дополнительных взносов (пополнения счета) по всем счетам клиента  в рублях</v>
      </c>
      <c r="R1345" s="27" t="str">
        <f>IF(ISNA(VLOOKUP(E:E,'Мегавитрина на 21.09'!C:H,4,0)), VLOOKUP(E:E,'Мегавитрина на 21.09'!D:H,3,0),VLOOKUP(E:E,'Мегавитрина на 21.09'!C:H,4,0))</f>
        <v>custom_rb_cod.dep_agrmnt_aggr</v>
      </c>
      <c r="S1345">
        <f>IF(ISNA(VLOOKUP(E:E,'Мегавитрина на 21.09'!C:H,5,0)), VLOOKUP(E:E,'Мегавитрина на 21.09'!D:H,4,0),VLOOKUP(E:E,'Мегавитрина на 21.09'!C:H,5,0))</f>
        <v>0</v>
      </c>
      <c r="T1345" t="str">
        <f>IF(ISNA(VLOOKUP(E:E,'Мегавитрина на 21.09'!C:H,6,0)), VLOOKUP(E:E,'Мегавитрина на 21.09'!D:H,5,0),VLOOKUP(E:E,'Мегавитрина на 21.09'!C:H,6,0))</f>
        <v>Sum(txn_inf_topup_rub_amt) AS dep_inf_topup_rub_amt,</v>
      </c>
    </row>
    <row r="1346" spans="1:20" ht="20.100000000000001" hidden="1" customHeight="1">
      <c r="A1346">
        <v>3</v>
      </c>
      <c r="B1346">
        <v>1345</v>
      </c>
      <c r="C1346" t="s">
        <v>1683</v>
      </c>
      <c r="D1346" t="s">
        <v>550</v>
      </c>
      <c r="E1346" t="s">
        <v>1204</v>
      </c>
      <c r="F1346" t="s">
        <v>1683</v>
      </c>
      <c r="I1346" t="s">
        <v>2303</v>
      </c>
      <c r="J1346" s="9" t="s">
        <v>264</v>
      </c>
      <c r="L1346" t="e">
        <f>VLOOKUP(F1346&amp;E1346,'Атрибут-ТОД2'!F:F,1,0)</f>
        <v>#N/A</v>
      </c>
      <c r="O1346" s="27" t="str">
        <f>IF(ISNA(VLOOKUP(E:E,'Мегавитрина на 21.09'!C:H,1,0)), VLOOKUP(E:E,'Мегавитрина на 21.09'!D:H,1,0),VLOOKUP(E:E,'Мегавитрина на 21.09'!C:H,1,0))</f>
        <v>srv_mb_trx_1m_amt</v>
      </c>
      <c r="P1346" s="27" t="str">
        <f>IF(ISNA(VLOOKUP(E:E,'Мегавитрина на 21.09'!C:H,2,0)), VLOOKUP(E:E,'Мегавитрина на 21.09'!D:H,1,0),VLOOKUP(E:E,'Мегавитрина на 21.09'!C:H,2,0))</f>
        <v>srv_mb_trx_1m_amt</v>
      </c>
      <c r="Q1346" s="27" t="str">
        <f>IF(ISNA(VLOOKUP(E:E,'Мегавитрина на 21.09'!C:H,3,0)), VLOOKUP(E:E,'Мегавитрина на 21.09'!D:H,2,0),VLOOKUP(E:E,'Мегавитрина на 21.09'!C:H,3,0))</f>
        <v>Сумма успешных операций всех типов за текущий месяц</v>
      </c>
      <c r="R1346" s="27" t="str">
        <f>IF(ISNA(VLOOKUP(E:E,'Мегавитрина на 21.09'!C:H,4,0)), VLOOKUP(E:E,'Мегавитрина на 21.09'!D:H,3,0),VLOOKUP(E:E,'Мегавитрина на 21.09'!C:H,4,0))</f>
        <v>МБК</v>
      </c>
      <c r="S1346" t="str">
        <f>IF(ISNA(VLOOKUP(E:E,'Мегавитрина на 21.09'!C:H,5,0)), VLOOKUP(E:E,'Мегавитрина на 21.09'!D:H,4,0),VLOOKUP(E:E,'Мегавитрина на 21.09'!C:H,5,0))</f>
        <v>SBX_Retail_MP.ft_mb_status; SBX_Retail_MP.ft_mb_simpl_oprs</v>
      </c>
      <c r="T1346" t="str">
        <f>IF(ISNA(VLOOKUP(E:E,'Мегавитрина на 21.09'!C:H,6,0)), VLOOKUP(E:E,'Мегавитрина на 21.09'!D:H,5,0),VLOOKUP(E:E,'Мегавитрина на 21.09'!C:H,6,0))</f>
        <v xml:space="preserve">Sum(mbt.trx_amt_1m) AS srv_mb_trx_1m_amt, FROM vtMBKState AS mbs
             LEFT JOIN vtMBKTrx AS mbt ON (mbs.CardNumber = mbt.CardNumber AND mbs.PhoneNumber = mbt.PhoneNumber)
       CREATE MULTISET VOLATILE TABLE vtMBKState AS 
       (
             SELECT
                    mbs.CardNumber,
                    mbs.PhoneNumber,
                    mbs.OnOff,
                    mbs.LinkNotificationState,
                    mbs.epk_id AS epk_id
             FROM SBX_Retail_MP.ft_mb_status mbs
             WHERE p_report_dt BETWEEN mbs.row_actual_from_dt AND mbs.row_actual_to_dt        
                    Sum(CASE WHEN op_date BETWEEN first_dt AND p_report_dt THEN  1 end) AS trx_qty_3m FROM SBX_Retail_MP.ft_mb_simpl_oprs o
WHERE op_dt &gt;= first_dt --Trunc(p_report_dt,'MM')
             AND op_dt &lt; p_report_dt + 1
             AND card_number IS NOT NULL
             AND PhoneNumber IS NOT NULL
</v>
      </c>
    </row>
    <row r="1347" spans="1:20" ht="20.100000000000001" hidden="1" customHeight="1">
      <c r="A1347">
        <v>3</v>
      </c>
      <c r="B1347">
        <v>1346</v>
      </c>
      <c r="C1347" t="s">
        <v>1683</v>
      </c>
      <c r="D1347" t="s">
        <v>550</v>
      </c>
      <c r="E1347" t="s">
        <v>15</v>
      </c>
      <c r="F1347" t="s">
        <v>1683</v>
      </c>
      <c r="H1347">
        <f>VLOOKUP(E1347,'Атрибут-ТОД'!B:F,3,0)</f>
        <v>0</v>
      </c>
      <c r="I1347" t="s">
        <v>499</v>
      </c>
      <c r="J1347" s="9" t="s">
        <v>267</v>
      </c>
      <c r="K1347" t="s">
        <v>2741</v>
      </c>
      <c r="L1347" t="e">
        <f>VLOOKUP(F1347&amp;E1347,'Атрибут-ТОД2'!F:F,1,0)</f>
        <v>#N/A</v>
      </c>
      <c r="M1347" t="str">
        <f>VLOOKUP(E1347,'Атрибут-ТОД2'!B:B,1,0)</f>
        <v>prd_mnth_lst_prod_open_qty</v>
      </c>
      <c r="O1347" s="27" t="str">
        <f>IF(ISNA(VLOOKUP(E:E,'Мегавитрина на 21.09'!C:H,1,0)), VLOOKUP(E:E,'Мегавитрина на 21.09'!D:H,1,0),VLOOKUP(E:E,'Мегавитрина на 21.09'!C:H,1,0))</f>
        <v>prd_mnth_lst_prod_open_qty</v>
      </c>
      <c r="P1347" s="27" t="str">
        <f>IF(ISNA(VLOOKUP(E:E,'Мегавитрина на 21.09'!C:H,2,0)), VLOOKUP(E:E,'Мегавитрина на 21.09'!D:H,1,0),VLOOKUP(E:E,'Мегавитрина на 21.09'!C:H,2,0))</f>
        <v>prd_mnth_lst_prod_open_qty</v>
      </c>
      <c r="Q1347" s="27" t="str">
        <f>IF(ISNA(VLOOKUP(E:E,'Мегавитрина на 21.09'!C:H,3,0)), VLOOKUP(E:E,'Мегавитрина на 21.09'!D:H,2,0),VLOOKUP(E:E,'Мегавитрина на 21.09'!C:H,3,0))</f>
        <v>количество месяцев с даты открытия последнего продукта</v>
      </c>
      <c r="R1347" s="27" t="str">
        <f>IF(ISNA(VLOOKUP(E:E,'Мегавитрина на 21.09'!C:H,4,0)), VLOOKUP(E:E,'Мегавитрина на 21.09'!D:H,3,0),VLOOKUP(E:E,'Мегавитрина на 21.09'!C:H,4,0))</f>
        <v>custom_rb_cod.dep_agrmnt; custom_rb_card.card_agrmnt; custom_rb_card.card; custom_rb_saving_certificate.sav_cert; internal_rdm.RDM_DIVISION_mast_v</v>
      </c>
      <c r="S1347">
        <f>IF(ISNA(VLOOKUP(E:E,'Мегавитрина на 21.09'!C:H,5,0)), VLOOKUP(E:E,'Мегавитрина на 21.09'!D:H,4,0),VLOOKUP(E:E,'Мегавитрина на 21.09'!C:H,5,0))</f>
        <v>0</v>
      </c>
      <c r="T1347" t="str">
        <f>IF(ISNA(VLOOKUP(E:E,'Мегавитрина на 21.09'!C:H,6,0)), VLOOKUP(E:E,'Мегавитрина на 21.09'!D:H,5,0),VLOOKUP(E:E,'Мегавитрина на 21.09'!C:H,6,0))</f>
        <v>month(current_timestamp - Max(CASE WHEN a.rnum_asc = 1 THEN a.agrmnt_open_dt end))</v>
      </c>
    </row>
    <row r="1348" spans="1:20" ht="20.100000000000001" hidden="1" customHeight="1">
      <c r="A1348">
        <v>3</v>
      </c>
      <c r="B1348">
        <v>1347</v>
      </c>
      <c r="C1348" t="s">
        <v>1683</v>
      </c>
      <c r="D1348" t="s">
        <v>550</v>
      </c>
      <c r="E1348" t="s">
        <v>1321</v>
      </c>
      <c r="F1348" t="s">
        <v>1683</v>
      </c>
      <c r="I1348" t="s">
        <v>2358</v>
      </c>
      <c r="J1348" s="9" t="s">
        <v>264</v>
      </c>
      <c r="L1348" t="e">
        <f>VLOOKUP(F1348&amp;E1348,'Атрибут-ТОД2'!F:F,1,0)</f>
        <v>#N/A</v>
      </c>
      <c r="O1348" s="27" t="str">
        <f>IF(ISNA(VLOOKUP(E:E,'Мегавитрина на 21.09'!C:H,1,0)), VLOOKUP(E:E,'Мегавитрина на 21.09'!D:H,1,0),VLOOKUP(E:E,'Мегавитрина на 21.09'!C:H,1,0))</f>
        <v>prd_yrs_lst_open_qty</v>
      </c>
      <c r="P1348" s="27" t="str">
        <f>IF(ISNA(VLOOKUP(E:E,'Мегавитрина на 21.09'!C:H,2,0)), VLOOKUP(E:E,'Мегавитрина на 21.09'!D:H,1,0),VLOOKUP(E:E,'Мегавитрина на 21.09'!C:H,2,0))</f>
        <v>prd_yrs_lst_open_qty</v>
      </c>
      <c r="Q1348" s="27" t="str">
        <f>IF(ISNA(VLOOKUP(E:E,'Мегавитрина на 21.09'!C:H,3,0)), VLOOKUP(E:E,'Мегавитрина на 21.09'!D:H,2,0),VLOOKUP(E:E,'Мегавитрина на 21.09'!C:H,3,0))</f>
        <v>Кол-во лет с с момента открытия последнего продукта</v>
      </c>
      <c r="R1348" s="27" t="str">
        <f>IF(ISNA(VLOOKUP(E:E,'Мегавитрина на 21.09'!C:H,4,0)), VLOOKUP(E:E,'Мегавитрина на 21.09'!D:H,3,0),VLOOKUP(E:E,'Мегавитрина на 21.09'!C:H,4,0))</f>
        <v>custom_rb_cod.dep_agrmnt; custom_rb_card.card_agrmnt; custom_rb_card.card; custom_rb_saving_certificate.sav_cert; internal_rdm.RDM_DIVISION_mast_v</v>
      </c>
      <c r="S1348">
        <f>IF(ISNA(VLOOKUP(E:E,'Мегавитрина на 21.09'!C:H,5,0)), VLOOKUP(E:E,'Мегавитрина на 21.09'!D:H,4,0),VLOOKUP(E:E,'Мегавитрина на 21.09'!C:H,5,0))</f>
        <v>0</v>
      </c>
      <c r="T1348" t="str">
        <f>IF(ISNA(VLOOKUP(E:E,'Мегавитрина на 21.09'!C:H,6,0)), VLOOKUP(E:E,'Мегавитрина на 21.09'!D:H,5,0),VLOOKUP(E:E,'Мегавитрина на 21.09'!C:H,6,0))</f>
        <v>year(current_timestamp - Max(CASE WHEN a.rnum_asc = 1 THEN a.agrmnt_open_dt end))</v>
      </c>
    </row>
    <row r="1349" spans="1:20" ht="20.100000000000001" hidden="1" customHeight="1">
      <c r="A1349">
        <v>3</v>
      </c>
      <c r="B1349">
        <v>1348</v>
      </c>
      <c r="C1349" t="s">
        <v>1683</v>
      </c>
      <c r="D1349" t="s">
        <v>550</v>
      </c>
      <c r="E1349" t="s">
        <v>625</v>
      </c>
      <c r="F1349" t="s">
        <v>1683</v>
      </c>
      <c r="I1349" t="s">
        <v>1995</v>
      </c>
      <c r="J1349" s="9" t="s">
        <v>264</v>
      </c>
      <c r="L1349" t="e">
        <f>VLOOKUP(F1349&amp;E1349,'Атрибут-ТОД2'!F:F,1,0)</f>
        <v>#N/A</v>
      </c>
      <c r="O1349" s="27" t="str">
        <f>IF(ISNA(VLOOKUP(E:E,'Мегавитрина на 21.09'!C:H,1,0)), VLOOKUP(E:E,'Мегавитрина на 21.09'!D:H,1,0),VLOOKUP(E:E,'Мегавитрина на 21.09'!C:H,1,0))</f>
        <v>crd_cc_act_qty</v>
      </c>
      <c r="P1349" s="27" t="str">
        <f>IF(ISNA(VLOOKUP(E:E,'Мегавитрина на 21.09'!C:H,2,0)), VLOOKUP(E:E,'Мегавитрина на 21.09'!D:H,1,0),VLOOKUP(E:E,'Мегавитрина на 21.09'!C:H,2,0))</f>
        <v>crd_cc_act_all_qty</v>
      </c>
      <c r="Q1349" s="27" t="str">
        <f>IF(ISNA(VLOOKUP(E:E,'Мегавитрина на 21.09'!C:H,3,0)), VLOOKUP(E:E,'Мегавитрина на 21.09'!D:H,2,0),VLOOKUP(E:E,'Мегавитрина на 21.09'!C:H,3,0))</f>
        <v>Кол-во активных действующих кредитных карт (действующая карта + наличие активных клиентских операций за 3 мес, кроме операций в СБОЛ и СБ)</v>
      </c>
      <c r="R1349" s="27" t="str">
        <f>IF(ISNA(VLOOKUP(E:E,'Мегавитрина на 21.09'!C:H,4,0)), VLOOKUP(E:E,'Мегавитрина на 21.09'!D:H,3,0),VLOOKUP(E:E,'Мегавитрина на 21.09'!C:H,4,0))</f>
        <v>custom_rb_card.card_agrmnt</v>
      </c>
      <c r="S1349">
        <f>IF(ISNA(VLOOKUP(E:E,'Мегавитрина на 21.09'!C:H,5,0)), VLOOKUP(E:E,'Мегавитрина на 21.09'!D:H,4,0),VLOOKUP(E:E,'Мегавитрина на 21.09'!C:H,5,0))</f>
        <v>0</v>
      </c>
      <c r="T1349" t="str">
        <f>IF(ISNA(VLOOKUP(E:E,'Мегавитрина на 21.09'!C:H,6,0)), VLOOKUP(E:E,'Мегавитрина на 21.09'!D:H,5,0),VLOOKUP(E:E,'Мегавитрина на 21.09'!C:H,6,0))</f>
        <v>Sum(CASE WHEN crd_prod_cat_cd = 'CR' THEN crd_act_qty ELSE 0 END) AS crd_cc_act_qty</v>
      </c>
    </row>
    <row r="1350" spans="1:20" ht="20.100000000000001" hidden="1" customHeight="1">
      <c r="A1350">
        <v>3</v>
      </c>
      <c r="B1350">
        <v>1349</v>
      </c>
      <c r="C1350" t="s">
        <v>1683</v>
      </c>
      <c r="D1350" t="s">
        <v>550</v>
      </c>
      <c r="E1350" t="s">
        <v>132</v>
      </c>
      <c r="F1350" t="s">
        <v>1683</v>
      </c>
      <c r="I1350" t="s">
        <v>279</v>
      </c>
      <c r="J1350" s="9" t="s">
        <v>264</v>
      </c>
      <c r="L1350" t="e">
        <f>VLOOKUP(F1350&amp;E1350,'Атрибут-ТОД2'!F:F,1,0)</f>
        <v>#N/A</v>
      </c>
      <c r="O1350" s="27" t="str">
        <f>IF(ISNA(VLOOKUP(E:E,'Мегавитрина на 21.09'!C:H,1,0)), VLOOKUP(E:E,'Мегавитрина на 21.09'!D:H,1,0),VLOOKUP(E:E,'Мегавитрина на 21.09'!C:H,1,0))</f>
        <v>crd_cc_ever_nflag</v>
      </c>
      <c r="P1350" s="27" t="str">
        <f>IF(ISNA(VLOOKUP(E:E,'Мегавитрина на 21.09'!C:H,2,0)), VLOOKUP(E:E,'Мегавитрина на 21.09'!D:H,1,0),VLOOKUP(E:E,'Мегавитрина на 21.09'!C:H,2,0))</f>
        <v>crd_cc_ever_nflag</v>
      </c>
      <c r="Q1350" s="27" t="str">
        <f>IF(ISNA(VLOOKUP(E:E,'Мегавитрина на 21.09'!C:H,3,0)), VLOOKUP(E:E,'Мегавитрина на 21.09'!D:H,2,0),VLOOKUP(E:E,'Мегавитрина на 21.09'!C:H,3,0))</f>
        <v>Флаг наличия кредитной карты когда-либо</v>
      </c>
      <c r="R1350" s="27" t="str">
        <f>IF(ISNA(VLOOKUP(E:E,'Мегавитрина на 21.09'!C:H,4,0)), VLOOKUP(E:E,'Мегавитрина на 21.09'!D:H,3,0),VLOOKUP(E:E,'Мегавитрина на 21.09'!C:H,4,0))</f>
        <v>custom_rb_card.agrmnt_mnth</v>
      </c>
      <c r="S1350">
        <f>IF(ISNA(VLOOKUP(E:E,'Мегавитрина на 21.09'!C:H,5,0)), VLOOKUP(E:E,'Мегавитрина на 21.09'!D:H,4,0),VLOOKUP(E:E,'Мегавитрина на 21.09'!C:H,5,0))</f>
        <v>0</v>
      </c>
      <c r="T1350" t="str">
        <f>IF(ISNA(VLOOKUP(E:E,'Мегавитрина на 21.09'!C:H,6,0)), VLOOKUP(E:E,'Мегавитрина на 21.09'!D:H,5,0),VLOOKUP(E:E,'Мегавитрина на 21.09'!C:H,6,0))</f>
        <v>max(case WHEN crd_prod_cat_cd = 'CR' THEN 1 ELSE 0 END)</v>
      </c>
    </row>
    <row r="1351" spans="1:20" ht="20.100000000000001" hidden="1" customHeight="1">
      <c r="A1351">
        <v>3</v>
      </c>
      <c r="B1351">
        <v>1350</v>
      </c>
      <c r="C1351" t="s">
        <v>1683</v>
      </c>
      <c r="D1351" t="s">
        <v>550</v>
      </c>
      <c r="E1351" t="s">
        <v>648</v>
      </c>
      <c r="F1351" t="s">
        <v>1683</v>
      </c>
      <c r="I1351" t="s">
        <v>2008</v>
      </c>
      <c r="J1351" s="9" t="s">
        <v>264</v>
      </c>
      <c r="L1351" t="e">
        <f>VLOOKUP(F1351&amp;E1351,'Атрибут-ТОД2'!F:F,1,0)</f>
        <v>#N/A</v>
      </c>
      <c r="O1351" s="27" t="str">
        <f>IF(ISNA(VLOOKUP(E:E,'Мегавитрина на 21.09'!C:H,1,0)), VLOOKUP(E:E,'Мегавитрина на 21.09'!D:H,1,0),VLOOKUP(E:E,'Мегавитрина на 21.09'!C:H,1,0))</f>
        <v>crd_cc_open_qty</v>
      </c>
      <c r="P1351" s="27" t="str">
        <f>IF(ISNA(VLOOKUP(E:E,'Мегавитрина на 21.09'!C:H,2,0)), VLOOKUP(E:E,'Мегавитрина на 21.09'!D:H,1,0),VLOOKUP(E:E,'Мегавитрина на 21.09'!C:H,2,0))</f>
        <v>crd_cc_open_qty</v>
      </c>
      <c r="Q1351" s="27" t="str">
        <f>IF(ISNA(VLOOKUP(E:E,'Мегавитрина на 21.09'!C:H,3,0)), VLOOKUP(E:E,'Мегавитрина на 21.09'!D:H,2,0),VLOOKUP(E:E,'Мегавитрина на 21.09'!C:H,3,0))</f>
        <v>Кол-во действующих кредитных карт (карт.договор в статусе 1000, карта в 1000,1010,1026, экспирация карты НЕ учитывается)</v>
      </c>
      <c r="R1351" s="27" t="str">
        <f>IF(ISNA(VLOOKUP(E:E,'Мегавитрина на 21.09'!C:H,4,0)), VLOOKUP(E:E,'Мегавитрина на 21.09'!D:H,3,0),VLOOKUP(E:E,'Мегавитрина на 21.09'!C:H,4,0))</f>
        <v>custom_rb_card.card_agrmnt</v>
      </c>
      <c r="S1351">
        <f>IF(ISNA(VLOOKUP(E:E,'Мегавитрина на 21.09'!C:H,5,0)), VLOOKUP(E:E,'Мегавитрина на 21.09'!D:H,4,0),VLOOKUP(E:E,'Мегавитрина на 21.09'!C:H,5,0))</f>
        <v>0</v>
      </c>
      <c r="T1351" t="str">
        <f>IF(ISNA(VLOOKUP(E:E,'Мегавитрина на 21.09'!C:H,6,0)), VLOOKUP(E:E,'Мегавитрина на 21.09'!D:H,5,0),VLOOKUP(E:E,'Мегавитрина на 21.09'!C:H,6,0))</f>
        <v>Sum(CASE WHEN crd_prod_cat_cd = 'CR' THEN crd_open_qty ELSE 0 END) AS crd_cc_open_qty,</v>
      </c>
    </row>
    <row r="1352" spans="1:20" ht="20.100000000000001" hidden="1" customHeight="1">
      <c r="A1352">
        <v>3</v>
      </c>
      <c r="B1352">
        <v>1351</v>
      </c>
      <c r="C1352" t="s">
        <v>1683</v>
      </c>
      <c r="D1352" t="s">
        <v>550</v>
      </c>
      <c r="E1352" t="s">
        <v>655</v>
      </c>
      <c r="F1352" t="s">
        <v>1683</v>
      </c>
      <c r="H1352">
        <f>VLOOKUP(E1352,'Атрибут-ТОД'!B:F,3,0)</f>
        <v>0</v>
      </c>
      <c r="I1352" t="s">
        <v>2010</v>
      </c>
      <c r="J1352" s="9" t="s">
        <v>264</v>
      </c>
      <c r="K1352" t="s">
        <v>2741</v>
      </c>
      <c r="L1352" t="e">
        <f>VLOOKUP(F1352&amp;E1352,'Атрибут-ТОД2'!F:F,1,0)</f>
        <v>#N/A</v>
      </c>
      <c r="M1352" t="str">
        <f>VLOOKUP(E1352,'Атрибут-ТОД2'!B:B,1,0)</f>
        <v>crd_cc_overdue_nflag</v>
      </c>
      <c r="O1352" s="27" t="str">
        <f>IF(ISNA(VLOOKUP(E:E,'Мегавитрина на 21.09'!C:H,1,0)), VLOOKUP(E:E,'Мегавитрина на 21.09'!D:H,1,0),VLOOKUP(E:E,'Мегавитрина на 21.09'!C:H,1,0))</f>
        <v>crd_cc_overdue_nflag</v>
      </c>
      <c r="P1352" s="27" t="str">
        <f>IF(ISNA(VLOOKUP(E:E,'Мегавитрина на 21.09'!C:H,2,0)), VLOOKUP(E:E,'Мегавитрина на 21.09'!D:H,1,0),VLOOKUP(E:E,'Мегавитрина на 21.09'!C:H,2,0))</f>
        <v>crd_cc_overdue_nflag</v>
      </c>
      <c r="Q1352" s="27" t="str">
        <f>IF(ISNA(VLOOKUP(E:E,'Мегавитрина на 21.09'!C:H,3,0)), VLOOKUP(E:E,'Мегавитрина на 21.09'!D:H,2,0),VLOOKUP(E:E,'Мегавитрина на 21.09'!C:H,3,0))</f>
        <v>Флаг наличия просрочки по КК 90+</v>
      </c>
      <c r="R1352" s="27" t="str">
        <f>IF(ISNA(VLOOKUP(E:E,'Мегавитрина на 21.09'!C:H,4,0)), VLOOKUP(E:E,'Мегавитрина на 21.09'!D:H,3,0),VLOOKUP(E:E,'Мегавитрина на 21.09'!C:H,4,0))</f>
        <v>custom_rb_card.agrmnt_mnth</v>
      </c>
      <c r="S1352">
        <f>IF(ISNA(VLOOKUP(E:E,'Мегавитрина на 21.09'!C:H,5,0)), VLOOKUP(E:E,'Мегавитрина на 21.09'!D:H,4,0),VLOOKUP(E:E,'Мегавитрина на 21.09'!C:H,5,0))</f>
        <v>0</v>
      </c>
      <c r="T1352" t="str">
        <f>IF(ISNA(VLOOKUP(E:E,'Мегавитрина на 21.09'!C:H,6,0)), VLOOKUP(E:E,'Мегавитрина на 21.09'!D:H,5,0),VLOOKUP(E:E,'Мегавитрина на 21.09'!C:H,6,0))</f>
        <v>Max(CASE WHEN agrmnt_cc_ovrd_rub_amt &gt; 0 THEN 1 ELSE 0 END) AS crd_cc_overdue_nflag,</v>
      </c>
    </row>
    <row r="1353" spans="1:20" ht="20.100000000000001" hidden="1" customHeight="1">
      <c r="A1353">
        <v>3</v>
      </c>
      <c r="B1353">
        <v>1352</v>
      </c>
      <c r="C1353" t="s">
        <v>1683</v>
      </c>
      <c r="D1353" t="s">
        <v>550</v>
      </c>
      <c r="E1353" t="s">
        <v>99</v>
      </c>
      <c r="F1353" t="s">
        <v>1683</v>
      </c>
      <c r="I1353" t="s">
        <v>312</v>
      </c>
      <c r="J1353" s="9" t="s">
        <v>264</v>
      </c>
      <c r="L1353" t="e">
        <f>VLOOKUP(F1353&amp;E1353,'Атрибут-ТОД2'!F:F,1,0)</f>
        <v>#N/A</v>
      </c>
      <c r="O1353" s="27" t="str">
        <f>IF(ISNA(VLOOKUP(E:E,'Мегавитрина на 21.09'!C:H,1,0)), VLOOKUP(E:E,'Мегавитрина на 21.09'!D:H,1,0),VLOOKUP(E:E,'Мегавитрина на 21.09'!C:H,1,0))</f>
        <v>crd_cc_tot_lim_rub_amt</v>
      </c>
      <c r="P1353" s="27" t="str">
        <f>IF(ISNA(VLOOKUP(E:E,'Мегавитрина на 21.09'!C:H,2,0)), VLOOKUP(E:E,'Мегавитрина на 21.09'!D:H,1,0),VLOOKUP(E:E,'Мегавитрина на 21.09'!C:H,2,0))</f>
        <v>crd_cc_tot_lim_rub_amt</v>
      </c>
      <c r="Q1353" s="27" t="str">
        <f>IF(ISNA(VLOOKUP(E:E,'Мегавитрина на 21.09'!C:H,3,0)), VLOOKUP(E:E,'Мегавитрина на 21.09'!D:H,2,0),VLOOKUP(E:E,'Мегавитрина на 21.09'!C:H,3,0))</f>
        <v>Суммарный текущий лимит по КК, руб.</v>
      </c>
      <c r="R1353" s="27" t="str">
        <f>IF(ISNA(VLOOKUP(E:E,'Мегавитрина на 21.09'!C:H,4,0)), VLOOKUP(E:E,'Мегавитрина на 21.09'!D:H,3,0),VLOOKUP(E:E,'Мегавитрина на 21.09'!C:H,4,0))</f>
        <v>custom_rb_card.agrmnt_mnth</v>
      </c>
      <c r="S1353">
        <f>IF(ISNA(VLOOKUP(E:E,'Мегавитрина на 21.09'!C:H,5,0)), VLOOKUP(E:E,'Мегавитрина на 21.09'!D:H,4,0),VLOOKUP(E:E,'Мегавитрина на 21.09'!C:H,5,0))</f>
        <v>0</v>
      </c>
      <c r="T1353" t="str">
        <f>IF(ISNA(VLOOKUP(E:E,'Мегавитрина на 21.09'!C:H,6,0)), VLOOKUP(E:E,'Мегавитрина на 21.09'!D:H,5,0),VLOOKUP(E:E,'Мегавитрина на 21.09'!C:H,6,0))</f>
        <v>sum(agrmnt_cc_limit_rub_amt)</v>
      </c>
    </row>
    <row r="1354" spans="1:20" ht="20.100000000000001" hidden="1" customHeight="1">
      <c r="A1354">
        <v>3</v>
      </c>
      <c r="B1354">
        <v>1353</v>
      </c>
      <c r="C1354" t="s">
        <v>1683</v>
      </c>
      <c r="D1354" t="s">
        <v>550</v>
      </c>
      <c r="E1354" t="s">
        <v>667</v>
      </c>
      <c r="F1354" t="s">
        <v>1683</v>
      </c>
      <c r="I1354" t="s">
        <v>2014</v>
      </c>
      <c r="J1354" s="9" t="s">
        <v>264</v>
      </c>
      <c r="L1354" t="e">
        <f>VLOOKUP(F1354&amp;E1354,'Атрибут-ТОД2'!F:F,1,0)</f>
        <v>#N/A</v>
      </c>
      <c r="O1354" s="27" t="str">
        <f>IF(ISNA(VLOOKUP(E:E,'Мегавитрина на 21.09'!C:H,1,0)), VLOOKUP(E:E,'Мегавитрина на 21.09'!D:H,1,0),VLOOKUP(E:E,'Мегавитрина на 21.09'!C:H,1,0))</f>
        <v>crd_cc_tot_os_rub_amt</v>
      </c>
      <c r="P1354" s="27" t="str">
        <f>IF(ISNA(VLOOKUP(E:E,'Мегавитрина на 21.09'!C:H,2,0)), VLOOKUP(E:E,'Мегавитрина на 21.09'!D:H,1,0),VLOOKUP(E:E,'Мегавитрина на 21.09'!C:H,2,0))</f>
        <v>crd_cc_tot_os_rub_amt</v>
      </c>
      <c r="Q1354" s="27" t="str">
        <f>IF(ISNA(VLOOKUP(E:E,'Мегавитрина на 21.09'!C:H,3,0)), VLOOKUP(E:E,'Мегавитрина на 21.09'!D:H,2,0),VLOOKUP(E:E,'Мегавитрина на 21.09'!C:H,3,0))</f>
        <v>Сумма задолженности по КК по основному долгу на отчетную дату, руб.</v>
      </c>
      <c r="R1354" s="27" t="str">
        <f>IF(ISNA(VLOOKUP(E:E,'Мегавитрина на 21.09'!C:H,4,0)), VLOOKUP(E:E,'Мегавитрина на 21.09'!D:H,3,0),VLOOKUP(E:E,'Мегавитрина на 21.09'!C:H,4,0))</f>
        <v>custom_rb_card.agrmnt_mnth</v>
      </c>
      <c r="S1354">
        <f>IF(ISNA(VLOOKUP(E:E,'Мегавитрина на 21.09'!C:H,5,0)), VLOOKUP(E:E,'Мегавитрина на 21.09'!D:H,4,0),VLOOKUP(E:E,'Мегавитрина на 21.09'!C:H,5,0))</f>
        <v>0</v>
      </c>
      <c r="T1354" t="str">
        <f>IF(ISNA(VLOOKUP(E:E,'Мегавитрина на 21.09'!C:H,6,0)), VLOOKUP(E:E,'Мегавитрина на 21.09'!D:H,5,0),VLOOKUP(E:E,'Мегавитрина на 21.09'!C:H,6,0))</f>
        <v>Sum(agrmnt_cc_os_rub_amt) AS crd_cc_tot_os_rub_amt ,</v>
      </c>
    </row>
    <row r="1355" spans="1:20" ht="20.100000000000001" hidden="1" customHeight="1">
      <c r="A1355">
        <v>3</v>
      </c>
      <c r="B1355">
        <v>1354</v>
      </c>
      <c r="C1355" t="s">
        <v>1683</v>
      </c>
      <c r="D1355" t="s">
        <v>550</v>
      </c>
      <c r="E1355" t="s">
        <v>8</v>
      </c>
      <c r="F1355" t="s">
        <v>1683</v>
      </c>
      <c r="I1355" t="s">
        <v>314</v>
      </c>
      <c r="J1355" s="9" t="s">
        <v>264</v>
      </c>
      <c r="L1355" t="e">
        <f>VLOOKUP(F1355&amp;E1355,'Атрибут-ТОД2'!F:F,1,0)</f>
        <v>#N/A</v>
      </c>
      <c r="O1355" s="27" t="str">
        <f>IF(ISNA(VLOOKUP(E:E,'Мегавитрина на 21.09'!C:H,1,0)), VLOOKUP(E:E,'Мегавитрина на 21.09'!D:H,1,0),VLOOKUP(E:E,'Мегавитрина на 21.09'!C:H,1,0))</f>
        <v>crd_cc_utilization_pct</v>
      </c>
      <c r="P1355" s="27" t="str">
        <f>IF(ISNA(VLOOKUP(E:E,'Мегавитрина на 21.09'!C:H,2,0)), VLOOKUP(E:E,'Мегавитрина на 21.09'!D:H,1,0),VLOOKUP(E:E,'Мегавитрина на 21.09'!C:H,2,0))</f>
        <v>crd_cc_utilization_pct</v>
      </c>
      <c r="Q1355" s="27" t="str">
        <f>IF(ISNA(VLOOKUP(E:E,'Мегавитрина на 21.09'!C:H,3,0)), VLOOKUP(E:E,'Мегавитрина на 21.09'!D:H,2,0),VLOOKUP(E:E,'Мегавитрина на 21.09'!C:H,3,0))</f>
        <v>Доля утилизации лимита кредитной карты</v>
      </c>
      <c r="R1355" s="27" t="str">
        <f>IF(ISNA(VLOOKUP(E:E,'Мегавитрина на 21.09'!C:H,4,0)), VLOOKUP(E:E,'Мегавитрина на 21.09'!D:H,3,0),VLOOKUP(E:E,'Мегавитрина на 21.09'!C:H,4,0))</f>
        <v>custom_rb_card.agrmnt_mnth</v>
      </c>
      <c r="S1355">
        <f>IF(ISNA(VLOOKUP(E:E,'Мегавитрина на 21.09'!C:H,5,0)), VLOOKUP(E:E,'Мегавитрина на 21.09'!D:H,4,0),VLOOKUP(E:E,'Мегавитрина на 21.09'!C:H,5,0))</f>
        <v>0</v>
      </c>
      <c r="T1355" t="str">
        <f>IF(ISNA(VLOOKUP(E:E,'Мегавитрина на 21.09'!C:H,6,0)), VLOOKUP(E:E,'Мегавитрина на 21.09'!D:H,5,0),VLOOKUP(E:E,'Мегавитрина на 21.09'!C:H,6,0))</f>
        <v>crd_cc_tot_os_rub_amt / crd_cc_tot_lim_rub_amt AS crd_cc_utilization_pct,</v>
      </c>
    </row>
    <row r="1356" spans="1:20" ht="20.100000000000001" hidden="1" customHeight="1">
      <c r="A1356">
        <v>3</v>
      </c>
      <c r="B1356">
        <v>1355</v>
      </c>
      <c r="C1356" t="s">
        <v>1683</v>
      </c>
      <c r="D1356" t="s">
        <v>550</v>
      </c>
      <c r="E1356" t="s">
        <v>95</v>
      </c>
      <c r="F1356" t="s">
        <v>1683</v>
      </c>
      <c r="I1356" t="s">
        <v>315</v>
      </c>
      <c r="J1356" s="9" t="s">
        <v>264</v>
      </c>
      <c r="L1356" t="e">
        <f>VLOOKUP(F1356&amp;E1356,'Атрибут-ТОД2'!F:F,1,0)</f>
        <v>#N/A</v>
      </c>
      <c r="O1356" s="27" t="e">
        <f>IF(ISNA(VLOOKUP(E:E,'Мегавитрина на 21.09'!C:H,1,0)), VLOOKUP(E:E,'Мегавитрина на 21.09'!D:H,1,0),VLOOKUP(E:E,'Мегавитрина на 21.09'!C:H,1,0))</f>
        <v>#N/A</v>
      </c>
      <c r="P1356" s="27" t="e">
        <f>IF(ISNA(VLOOKUP(E:E,'Мегавитрина на 21.09'!C:H,2,0)), VLOOKUP(E:E,'Мегавитрина на 21.09'!D:H,1,0),VLOOKUP(E:E,'Мегавитрина на 21.09'!C:H,2,0))</f>
        <v>#N/A</v>
      </c>
      <c r="Q1356" s="27" t="e">
        <f>IF(ISNA(VLOOKUP(E:E,'Мегавитрина на 21.09'!C:H,3,0)), VLOOKUP(E:E,'Мегавитрина на 21.09'!D:H,2,0),VLOOKUP(E:E,'Мегавитрина на 21.09'!C:H,3,0))</f>
        <v>#N/A</v>
      </c>
      <c r="R1356" s="27" t="e">
        <f>IF(ISNA(VLOOKUP(E:E,'Мегавитрина на 21.09'!C:H,4,0)), VLOOKUP(E:E,'Мегавитрина на 21.09'!D:H,3,0),VLOOKUP(E:E,'Мегавитрина на 21.09'!C:H,4,0))</f>
        <v>#N/A</v>
      </c>
      <c r="S1356" t="e">
        <f>IF(ISNA(VLOOKUP(E:E,'Мегавитрина на 21.09'!C:H,5,0)), VLOOKUP(E:E,'Мегавитрина на 21.09'!D:H,4,0),VLOOKUP(E:E,'Мегавитрина на 21.09'!C:H,5,0))</f>
        <v>#N/A</v>
      </c>
      <c r="T1356" t="e">
        <f>IF(ISNA(VLOOKUP(E:E,'Мегавитрина на 21.09'!C:H,6,0)), VLOOKUP(E:E,'Мегавитрина на 21.09'!D:H,5,0),VLOOKUP(E:E,'Мегавитрина на 21.09'!C:H,6,0))</f>
        <v>#N/A</v>
      </c>
    </row>
    <row r="1357" spans="1:20" ht="20.100000000000001" hidden="1" customHeight="1">
      <c r="A1357">
        <v>3</v>
      </c>
      <c r="B1357">
        <v>1356</v>
      </c>
      <c r="C1357" t="s">
        <v>1683</v>
      </c>
      <c r="D1357" t="s">
        <v>550</v>
      </c>
      <c r="E1357" t="s">
        <v>710</v>
      </c>
      <c r="F1357" t="s">
        <v>1683</v>
      </c>
      <c r="I1357" t="s">
        <v>2038</v>
      </c>
      <c r="J1357" s="9" t="s">
        <v>264</v>
      </c>
      <c r="L1357" t="e">
        <f>VLOOKUP(F1357&amp;E1357,'Атрибут-ТОД2'!F:F,1,0)</f>
        <v>#N/A</v>
      </c>
      <c r="O1357" s="27" t="str">
        <f>IF(ISNA(VLOOKUP(E:E,'Мегавитрина на 21.09'!C:H,1,0)), VLOOKUP(E:E,'Мегавитрина на 21.09'!D:H,1,0),VLOOKUP(E:E,'Мегавитрина на 21.09'!C:H,1,0))</f>
        <v>crd_dc_social_nflag</v>
      </c>
      <c r="P1357" s="27" t="str">
        <f>IF(ISNA(VLOOKUP(E:E,'Мегавитрина на 21.09'!C:H,2,0)), VLOOKUP(E:E,'Мегавитрина на 21.09'!D:H,1,0),VLOOKUP(E:E,'Мегавитрина на 21.09'!C:H,2,0))</f>
        <v>crd_dc_social_nflag</v>
      </c>
      <c r="Q1357" s="27" t="str">
        <f>IF(ISNA(VLOOKUP(E:E,'Мегавитрина на 21.09'!C:H,3,0)), VLOOKUP(E:E,'Мегавитрина на 21.09'!D:H,2,0),VLOOKUP(E:E,'Мегавитрина на 21.09'!C:H,3,0))</f>
        <v>Флаг наличия у клиента открытой действующей социальной дебетовой карты (карт.договор в статусе 1000, карта в 1000,1010,1026, экспирация карты НЕ учитывается)</v>
      </c>
      <c r="R1357" s="27" t="str">
        <f>IF(ISNA(VLOOKUP(E:E,'Мегавитрина на 21.09'!C:H,4,0)), VLOOKUP(E:E,'Мегавитрина на 21.09'!D:H,3,0),VLOOKUP(E:E,'Мегавитрина на 21.09'!C:H,4,0))</f>
        <v>custom_rb_card.agrmnt_mnth</v>
      </c>
      <c r="S1357">
        <f>IF(ISNA(VLOOKUP(E:E,'Мегавитрина на 21.09'!C:H,5,0)), VLOOKUP(E:E,'Мегавитрина на 21.09'!D:H,4,0),VLOOKUP(E:E,'Мегавитрина на 21.09'!C:H,5,0))</f>
        <v>0</v>
      </c>
      <c r="T1357" t="str">
        <f>IF(ISNA(VLOOKUP(E:E,'Мегавитрина на 21.09'!C:H,6,0)), VLOOKUP(E:E,'Мегавитрина на 21.09'!D:H,5,0),VLOOKUP(E:E,'Мегавитрина на 21.09'!C:H,6,0))</f>
        <v xml:space="preserve"> max(case WHEN crd_social_nflag = 1 AND crd_prod_cat_cd = 'DB' THEN 1 ELSE 0 END) AS crd_dc_social_nflag</v>
      </c>
    </row>
    <row r="1358" spans="1:20" ht="20.100000000000001" hidden="1" customHeight="1">
      <c r="A1358">
        <v>3</v>
      </c>
      <c r="B1358">
        <v>1357</v>
      </c>
      <c r="C1358" t="s">
        <v>1683</v>
      </c>
      <c r="D1358" t="s">
        <v>550</v>
      </c>
      <c r="E1358" t="s">
        <v>103</v>
      </c>
      <c r="F1358" t="s">
        <v>1683</v>
      </c>
      <c r="I1358" t="s">
        <v>353</v>
      </c>
      <c r="J1358" s="9" t="s">
        <v>264</v>
      </c>
      <c r="L1358" t="e">
        <f>VLOOKUP(F1358&amp;E1358,'Атрибут-ТОД2'!F:F,1,0)</f>
        <v>#N/A</v>
      </c>
      <c r="O1358" s="27" t="str">
        <f>IF(ISNA(VLOOKUP(E:E,'Мегавитрина на 21.09'!C:H,1,0)), VLOOKUP(E:E,'Мегавитрина на 21.09'!D:H,1,0),VLOOKUP(E:E,'Мегавитрина на 21.09'!C:H,1,0))</f>
        <v>crd_inf_ext_transf_rub_amt</v>
      </c>
      <c r="P1358" s="27" t="str">
        <f>IF(ISNA(VLOOKUP(E:E,'Мегавитрина на 21.09'!C:H,2,0)), VLOOKUP(E:E,'Мегавитрина на 21.09'!D:H,1,0),VLOOKUP(E:E,'Мегавитрина на 21.09'!C:H,2,0))</f>
        <v>crd_inf_ext_transf_rub_amt</v>
      </c>
      <c r="Q1358" s="27" t="str">
        <f>IF(ISNA(VLOOKUP(E:E,'Мегавитрина на 21.09'!C:H,3,0)), VLOOKUP(E:E,'Мегавитрина на 21.09'!D:H,2,0),VLOOKUP(E:E,'Мегавитрина на 21.09'!C:H,3,0))</f>
        <v>Общая сумма поступлений по всем картам клиента за месяц в рублях по внешним переводам (тип операции 7000)</v>
      </c>
      <c r="R1358" s="27" t="str">
        <f>IF(ISNA(VLOOKUP(E:E,'Мегавитрина на 21.09'!C:H,4,0)), VLOOKUP(E:E,'Мегавитрина на 21.09'!D:H,3,0),VLOOKUP(E:E,'Мегавитрина на 21.09'!C:H,4,0))</f>
        <v>custom_rb_card.agrmnt_mnth</v>
      </c>
      <c r="S1358">
        <f>IF(ISNA(VLOOKUP(E:E,'Мегавитрина на 21.09'!C:H,5,0)), VLOOKUP(E:E,'Мегавитрина на 21.09'!D:H,4,0),VLOOKUP(E:E,'Мегавитрина на 21.09'!C:H,5,0))</f>
        <v>0</v>
      </c>
      <c r="T1358" t="str">
        <f>IF(ISNA(VLOOKUP(E:E,'Мегавитрина на 21.09'!C:H,6,0)), VLOOKUP(E:E,'Мегавитрина на 21.09'!D:H,5,0),VLOOKUP(E:E,'Мегавитрина на 21.09'!C:H,6,0))</f>
        <v>sum(txn_inf_ext_transf_rub_amt)</v>
      </c>
    </row>
    <row r="1359" spans="1:20" ht="20.100000000000001" hidden="1" customHeight="1">
      <c r="A1359">
        <v>3</v>
      </c>
      <c r="B1359">
        <v>1358</v>
      </c>
      <c r="C1359" t="s">
        <v>1683</v>
      </c>
      <c r="D1359" t="s">
        <v>550</v>
      </c>
      <c r="E1359" t="s">
        <v>109</v>
      </c>
      <c r="F1359" t="s">
        <v>1683</v>
      </c>
      <c r="I1359" t="s">
        <v>355</v>
      </c>
      <c r="J1359" s="9" t="s">
        <v>264</v>
      </c>
      <c r="L1359" t="e">
        <f>VLOOKUP(F1359&amp;E1359,'Атрибут-ТОД2'!F:F,1,0)</f>
        <v>#N/A</v>
      </c>
      <c r="O1359" s="27" t="str">
        <f>IF(ISNA(VLOOKUP(E:E,'Мегавитрина на 21.09'!C:H,1,0)), VLOOKUP(E:E,'Мегавитрина на 21.09'!D:H,1,0),VLOOKUP(E:E,'Мегавитрина на 21.09'!C:H,1,0))</f>
        <v>crd_inf_intr_rub_amt</v>
      </c>
      <c r="P1359" s="27" t="str">
        <f>IF(ISNA(VLOOKUP(E:E,'Мегавитрина на 21.09'!C:H,2,0)), VLOOKUP(E:E,'Мегавитрина на 21.09'!D:H,1,0),VLOOKUP(E:E,'Мегавитрина на 21.09'!C:H,2,0))</f>
        <v>crd_inf_intr_rub_amt</v>
      </c>
      <c r="Q1359" s="27" t="str">
        <f>IF(ISNA(VLOOKUP(E:E,'Мегавитрина на 21.09'!C:H,3,0)), VLOOKUP(E:E,'Мегавитрина на 21.09'!D:H,2,0),VLOOKUP(E:E,'Мегавитрина на 21.09'!C:H,3,0))</f>
        <v>Общая сумма начисления %% по всем картам клиента за месяц в рублях</v>
      </c>
      <c r="R1359" s="27" t="str">
        <f>IF(ISNA(VLOOKUP(E:E,'Мегавитрина на 21.09'!C:H,4,0)), VLOOKUP(E:E,'Мегавитрина на 21.09'!D:H,3,0),VLOOKUP(E:E,'Мегавитрина на 21.09'!C:H,4,0))</f>
        <v>custom_rb_card.agrmnt_mnth</v>
      </c>
      <c r="S1359">
        <f>IF(ISNA(VLOOKUP(E:E,'Мегавитрина на 21.09'!C:H,5,0)), VLOOKUP(E:E,'Мегавитрина на 21.09'!D:H,4,0),VLOOKUP(E:E,'Мегавитрина на 21.09'!C:H,5,0))</f>
        <v>0</v>
      </c>
      <c r="T1359" t="str">
        <f>IF(ISNA(VLOOKUP(E:E,'Мегавитрина на 21.09'!C:H,6,0)), VLOOKUP(E:E,'Мегавитрина на 21.09'!D:H,5,0),VLOOKUP(E:E,'Мегавитрина на 21.09'!C:H,6,0))</f>
        <v>Sum(txn_inf_intr_rub_amt) AS crd_inf_intr_rub_amt,</v>
      </c>
    </row>
    <row r="1360" spans="1:20" ht="20.100000000000001" hidden="1" customHeight="1">
      <c r="A1360">
        <v>3</v>
      </c>
      <c r="B1360">
        <v>1359</v>
      </c>
      <c r="C1360" t="s">
        <v>1683</v>
      </c>
      <c r="D1360" t="s">
        <v>550</v>
      </c>
      <c r="E1360" t="s">
        <v>111</v>
      </c>
      <c r="F1360" t="s">
        <v>1683</v>
      </c>
      <c r="I1360" t="s">
        <v>359</v>
      </c>
      <c r="J1360" s="9" t="s">
        <v>264</v>
      </c>
      <c r="L1360" t="e">
        <f>VLOOKUP(F1360&amp;E1360,'Атрибут-ТОД2'!F:F,1,0)</f>
        <v>#N/A</v>
      </c>
      <c r="O1360" s="27" t="str">
        <f>IF(ISNA(VLOOKUP(E:E,'Мегавитрина на 21.09'!C:H,1,0)), VLOOKUP(E:E,'Мегавитрина на 21.09'!D:H,1,0),VLOOKUP(E:E,'Мегавитрина на 21.09'!C:H,1,0))</f>
        <v>crd_inf_pos_ret_rub_amt</v>
      </c>
      <c r="P1360" s="27" t="str">
        <f>IF(ISNA(VLOOKUP(E:E,'Мегавитрина на 21.09'!C:H,2,0)), VLOOKUP(E:E,'Мегавитрина на 21.09'!D:H,1,0),VLOOKUP(E:E,'Мегавитрина на 21.09'!C:H,2,0))</f>
        <v>crd_inf_pos_ret_rub_amt</v>
      </c>
      <c r="Q1360" s="27" t="str">
        <f>IF(ISNA(VLOOKUP(E:E,'Мегавитрина на 21.09'!C:H,3,0)), VLOOKUP(E:E,'Мегавитрина на 21.09'!D:H,2,0),VLOOKUP(E:E,'Мегавитрина на 21.09'!C:H,3,0))</f>
        <v>Общая сумма возвратов покупок по всем картам клиента за месяц в рублях</v>
      </c>
      <c r="R1360" s="27" t="str">
        <f>IF(ISNA(VLOOKUP(E:E,'Мегавитрина на 21.09'!C:H,4,0)), VLOOKUP(E:E,'Мегавитрина на 21.09'!D:H,3,0),VLOOKUP(E:E,'Мегавитрина на 21.09'!C:H,4,0))</f>
        <v>custom_rb_card.agrmnt_mnth</v>
      </c>
      <c r="S1360">
        <f>IF(ISNA(VLOOKUP(E:E,'Мегавитрина на 21.09'!C:H,5,0)), VLOOKUP(E:E,'Мегавитрина на 21.09'!D:H,4,0),VLOOKUP(E:E,'Мегавитрина на 21.09'!C:H,5,0))</f>
        <v>0</v>
      </c>
      <c r="T1360" t="str">
        <f>IF(ISNA(VLOOKUP(E:E,'Мегавитрина на 21.09'!C:H,6,0)), VLOOKUP(E:E,'Мегавитрина на 21.09'!D:H,5,0),VLOOKUP(E:E,'Мегавитрина на 21.09'!C:H,6,0))</f>
        <v>Sum(txn_inf_pos_ret_rub_amt) AS crd_inf_pos_ret_rub_amt,</v>
      </c>
    </row>
    <row r="1361" spans="1:20" ht="20.100000000000001" hidden="1" customHeight="1">
      <c r="A1361">
        <v>3</v>
      </c>
      <c r="B1361">
        <v>1360</v>
      </c>
      <c r="C1361" t="s">
        <v>1683</v>
      </c>
      <c r="D1361" t="s">
        <v>550</v>
      </c>
      <c r="E1361" t="s">
        <v>102</v>
      </c>
      <c r="F1361" t="s">
        <v>1683</v>
      </c>
      <c r="I1361" t="s">
        <v>360</v>
      </c>
      <c r="J1361" s="9" t="s">
        <v>264</v>
      </c>
      <c r="L1361" t="e">
        <f>VLOOKUP(F1361&amp;E1361,'Атрибут-ТОД2'!F:F,1,0)</f>
        <v>#N/A</v>
      </c>
      <c r="O1361" s="27" t="str">
        <f>IF(ISNA(VLOOKUP(E:E,'Мегавитрина на 21.09'!C:H,1,0)), VLOOKUP(E:E,'Мегавитрина на 21.09'!D:H,1,0),VLOOKUP(E:E,'Мегавитрина на 21.09'!C:H,1,0))</f>
        <v>crd_inf_total_qty</v>
      </c>
      <c r="P1361" s="27" t="str">
        <f>IF(ISNA(VLOOKUP(E:E,'Мегавитрина на 21.09'!C:H,2,0)), VLOOKUP(E:E,'Мегавитрина на 21.09'!D:H,1,0),VLOOKUP(E:E,'Мегавитрина на 21.09'!C:H,2,0))</f>
        <v>crd_inf_total_qty</v>
      </c>
      <c r="Q1361" s="27" t="str">
        <f>IF(ISNA(VLOOKUP(E:E,'Мегавитрина на 21.09'!C:H,3,0)), VLOOKUP(E:E,'Мегавитрина на 21.09'!D:H,2,0),VLOOKUP(E:E,'Мегавитрина на 21.09'!C:H,3,0))</f>
        <v>Общее количество поступлений по всем картам клиента за месяц</v>
      </c>
      <c r="R1361" s="27" t="str">
        <f>IF(ISNA(VLOOKUP(E:E,'Мегавитрина на 21.09'!C:H,4,0)), VLOOKUP(E:E,'Мегавитрина на 21.09'!D:H,3,0),VLOOKUP(E:E,'Мегавитрина на 21.09'!C:H,4,0))</f>
        <v>custom_rb_card.agrmnt_mnth</v>
      </c>
      <c r="S1361">
        <f>IF(ISNA(VLOOKUP(E:E,'Мегавитрина на 21.09'!C:H,5,0)), VLOOKUP(E:E,'Мегавитрина на 21.09'!D:H,4,0),VLOOKUP(E:E,'Мегавитрина на 21.09'!C:H,5,0))</f>
        <v>0</v>
      </c>
      <c r="T1361" t="str">
        <f>IF(ISNA(VLOOKUP(E:E,'Мегавитрина на 21.09'!C:H,6,0)), VLOOKUP(E:E,'Мегавитрина на 21.09'!D:H,5,0),VLOOKUP(E:E,'Мегавитрина на 21.09'!C:H,6,0))</f>
        <v>Sum(txn_inf_total_qty) AS crd_inf_total_qty,</v>
      </c>
    </row>
    <row r="1362" spans="1:20" ht="20.100000000000001" hidden="1" customHeight="1">
      <c r="A1362">
        <v>3</v>
      </c>
      <c r="B1362">
        <v>1361</v>
      </c>
      <c r="C1362" t="s">
        <v>1683</v>
      </c>
      <c r="D1362" t="s">
        <v>550</v>
      </c>
      <c r="E1362" t="s">
        <v>101</v>
      </c>
      <c r="F1362" t="s">
        <v>1683</v>
      </c>
      <c r="I1362" t="s">
        <v>361</v>
      </c>
      <c r="J1362" s="9" t="s">
        <v>264</v>
      </c>
      <c r="L1362" t="e">
        <f>VLOOKUP(F1362&amp;E1362,'Атрибут-ТОД2'!F:F,1,0)</f>
        <v>#N/A</v>
      </c>
      <c r="O1362" s="27" t="str">
        <f>IF(ISNA(VLOOKUP(E:E,'Мегавитрина на 21.09'!C:H,1,0)), VLOOKUP(E:E,'Мегавитрина на 21.09'!D:H,1,0),VLOOKUP(E:E,'Мегавитрина на 21.09'!C:H,1,0))</f>
        <v>crd_inf_total_rub_amt</v>
      </c>
      <c r="P1362" s="27" t="str">
        <f>IF(ISNA(VLOOKUP(E:E,'Мегавитрина на 21.09'!C:H,2,0)), VLOOKUP(E:E,'Мегавитрина на 21.09'!D:H,1,0),VLOOKUP(E:E,'Мегавитрина на 21.09'!C:H,2,0))</f>
        <v>crd_inf_total_rub_amt</v>
      </c>
      <c r="Q1362" s="27" t="str">
        <f>IF(ISNA(VLOOKUP(E:E,'Мегавитрина на 21.09'!C:H,3,0)), VLOOKUP(E:E,'Мегавитрина на 21.09'!D:H,2,0),VLOOKUP(E:E,'Мегавитрина на 21.09'!C:H,3,0))</f>
        <v>Общая сумма поступлений по всем картам клиента за месяц в рублях</v>
      </c>
      <c r="R1362" s="27" t="str">
        <f>IF(ISNA(VLOOKUP(E:E,'Мегавитрина на 21.09'!C:H,4,0)), VLOOKUP(E:E,'Мегавитрина на 21.09'!D:H,3,0),VLOOKUP(E:E,'Мегавитрина на 21.09'!C:H,4,0))</f>
        <v>custom_rb_card.agrmnt_mnth</v>
      </c>
      <c r="S1362">
        <f>IF(ISNA(VLOOKUP(E:E,'Мегавитрина на 21.09'!C:H,5,0)), VLOOKUP(E:E,'Мегавитрина на 21.09'!D:H,4,0),VLOOKUP(E:E,'Мегавитрина на 21.09'!C:H,5,0))</f>
        <v>0</v>
      </c>
      <c r="T1362" t="str">
        <f>IF(ISNA(VLOOKUP(E:E,'Мегавитрина на 21.09'!C:H,6,0)), VLOOKUP(E:E,'Мегавитрина на 21.09'!D:H,5,0),VLOOKUP(E:E,'Мегавитрина на 21.09'!C:H,6,0))</f>
        <v>sum(txn_inf_total_rub_amt)</v>
      </c>
    </row>
    <row r="1363" spans="1:20" ht="20.100000000000001" hidden="1" customHeight="1">
      <c r="A1363">
        <v>3</v>
      </c>
      <c r="B1363">
        <v>1362</v>
      </c>
      <c r="C1363" t="s">
        <v>1683</v>
      </c>
      <c r="D1363" t="s">
        <v>550</v>
      </c>
      <c r="E1363" t="s">
        <v>108</v>
      </c>
      <c r="F1363" t="s">
        <v>1683</v>
      </c>
      <c r="I1363" t="s">
        <v>362</v>
      </c>
      <c r="J1363" s="9" t="s">
        <v>264</v>
      </c>
      <c r="L1363" t="e">
        <f>VLOOKUP(F1363&amp;E1363,'Атрибут-ТОД2'!F:F,1,0)</f>
        <v>#N/A</v>
      </c>
      <c r="O1363" s="27" t="str">
        <f>IF(ISNA(VLOOKUP(E:E,'Мегавитрина на 21.09'!C:H,1,0)), VLOOKUP(E:E,'Мегавитрина на 21.09'!D:H,1,0),VLOOKUP(E:E,'Мегавитрина на 21.09'!C:H,1,0))</f>
        <v>crd_inf_transfer_qty</v>
      </c>
      <c r="P1363" s="27" t="str">
        <f>IF(ISNA(VLOOKUP(E:E,'Мегавитрина на 21.09'!C:H,2,0)), VLOOKUP(E:E,'Мегавитрина на 21.09'!D:H,1,0),VLOOKUP(E:E,'Мегавитрина на 21.09'!C:H,2,0))</f>
        <v>crd_inf_transfer_qty</v>
      </c>
      <c r="Q1363" s="27" t="str">
        <f>IF(ISNA(VLOOKUP(E:E,'Мегавитрина на 21.09'!C:H,3,0)), VLOOKUP(E:E,'Мегавитрина на 21.09'!D:H,2,0),VLOOKUP(E:E,'Мегавитрина на 21.09'!C:H,3,0))</f>
        <v>Общее кол-во поступлений путем перевода с карты/счета по всем картам клиента за месяц</v>
      </c>
      <c r="R1363" s="27" t="str">
        <f>IF(ISNA(VLOOKUP(E:E,'Мегавитрина на 21.09'!C:H,4,0)), VLOOKUP(E:E,'Мегавитрина на 21.09'!D:H,3,0),VLOOKUP(E:E,'Мегавитрина на 21.09'!C:H,4,0))</f>
        <v>custom_rb_card.agrmnt_mnth</v>
      </c>
      <c r="S1363">
        <f>IF(ISNA(VLOOKUP(E:E,'Мегавитрина на 21.09'!C:H,5,0)), VLOOKUP(E:E,'Мегавитрина на 21.09'!D:H,4,0),VLOOKUP(E:E,'Мегавитрина на 21.09'!C:H,5,0))</f>
        <v>0</v>
      </c>
      <c r="T1363" t="str">
        <f>IF(ISNA(VLOOKUP(E:E,'Мегавитрина на 21.09'!C:H,6,0)), VLOOKUP(E:E,'Мегавитрина на 21.09'!D:H,5,0),VLOOKUP(E:E,'Мегавитрина на 21.09'!C:H,6,0))</f>
        <v>sum(txn_inf_transfer_qty)</v>
      </c>
    </row>
    <row r="1364" spans="1:20" ht="20.100000000000001" hidden="1" customHeight="1">
      <c r="A1364">
        <v>3</v>
      </c>
      <c r="B1364">
        <v>1363</v>
      </c>
      <c r="C1364" t="s">
        <v>1683</v>
      </c>
      <c r="D1364" t="s">
        <v>550</v>
      </c>
      <c r="E1364" t="s">
        <v>107</v>
      </c>
      <c r="F1364" t="s">
        <v>1683</v>
      </c>
      <c r="I1364" t="s">
        <v>363</v>
      </c>
      <c r="J1364" s="9" t="s">
        <v>264</v>
      </c>
      <c r="L1364" t="e">
        <f>VLOOKUP(F1364&amp;E1364,'Атрибут-ТОД2'!F:F,1,0)</f>
        <v>#N/A</v>
      </c>
      <c r="O1364" s="27" t="str">
        <f>IF(ISNA(VLOOKUP(E:E,'Мегавитрина на 21.09'!C:H,1,0)), VLOOKUP(E:E,'Мегавитрина на 21.09'!D:H,1,0),VLOOKUP(E:E,'Мегавитрина на 21.09'!C:H,1,0))</f>
        <v>crd_inf_transfer_rub_amt</v>
      </c>
      <c r="P1364" s="27" t="str">
        <f>IF(ISNA(VLOOKUP(E:E,'Мегавитрина на 21.09'!C:H,2,0)), VLOOKUP(E:E,'Мегавитрина на 21.09'!D:H,1,0),VLOOKUP(E:E,'Мегавитрина на 21.09'!C:H,2,0))</f>
        <v>crd_inf_transfer_rub_amt</v>
      </c>
      <c r="Q1364" s="27" t="str">
        <f>IF(ISNA(VLOOKUP(E:E,'Мегавитрина на 21.09'!C:H,3,0)), VLOOKUP(E:E,'Мегавитрина на 21.09'!D:H,2,0),VLOOKUP(E:E,'Мегавитрина на 21.09'!C:H,3,0))</f>
        <v>Общая сумма поступлений путем перевода с карты/счета по всем картам клиента за месяц в рублях</v>
      </c>
      <c r="R1364" s="27" t="str">
        <f>IF(ISNA(VLOOKUP(E:E,'Мегавитрина на 21.09'!C:H,4,0)), VLOOKUP(E:E,'Мегавитрина на 21.09'!D:H,3,0),VLOOKUP(E:E,'Мегавитрина на 21.09'!C:H,4,0))</f>
        <v>custom_rb_card.agrmnt_mnth</v>
      </c>
      <c r="S1364">
        <f>IF(ISNA(VLOOKUP(E:E,'Мегавитрина на 21.09'!C:H,5,0)), VLOOKUP(E:E,'Мегавитрина на 21.09'!D:H,4,0),VLOOKUP(E:E,'Мегавитрина на 21.09'!C:H,5,0))</f>
        <v>0</v>
      </c>
      <c r="T1364" t="str">
        <f>IF(ISNA(VLOOKUP(E:E,'Мегавитрина на 21.09'!C:H,6,0)), VLOOKUP(E:E,'Мегавитрина на 21.09'!D:H,5,0),VLOOKUP(E:E,'Мегавитрина на 21.09'!C:H,6,0))</f>
        <v>sum(txn_inf_transfer_rub_amt)</v>
      </c>
    </row>
    <row r="1365" spans="1:20" ht="20.100000000000001" hidden="1" customHeight="1">
      <c r="A1365">
        <v>3</v>
      </c>
      <c r="B1365">
        <v>1364</v>
      </c>
      <c r="C1365" t="s">
        <v>1683</v>
      </c>
      <c r="D1365" t="s">
        <v>550</v>
      </c>
      <c r="E1365" t="s">
        <v>122</v>
      </c>
      <c r="F1365" t="s">
        <v>1683</v>
      </c>
      <c r="I1365" t="s">
        <v>364</v>
      </c>
      <c r="J1365" s="9" t="s">
        <v>264</v>
      </c>
      <c r="L1365" t="e">
        <f>VLOOKUP(F1365&amp;E1365,'Атрибут-ТОД2'!F:F,1,0)</f>
        <v>#N/A</v>
      </c>
      <c r="O1365" s="27" t="str">
        <f>IF(ISNA(VLOOKUP(E:E,'Мегавитрина на 21.09'!C:H,1,0)), VLOOKUP(E:E,'Мегавитрина на 21.09'!D:H,1,0),VLOOKUP(E:E,'Мегавитрина на 21.09'!C:H,1,0))</f>
        <v>crd_otf_cash_qty</v>
      </c>
      <c r="P1365" s="27" t="str">
        <f>IF(ISNA(VLOOKUP(E:E,'Мегавитрина на 21.09'!C:H,2,0)), VLOOKUP(E:E,'Мегавитрина на 21.09'!D:H,1,0),VLOOKUP(E:E,'Мегавитрина на 21.09'!C:H,2,0))</f>
        <v>crd_otf_cash_qty</v>
      </c>
      <c r="Q1365" s="27" t="str">
        <f>IF(ISNA(VLOOKUP(E:E,'Мегавитрина на 21.09'!C:H,3,0)), VLOOKUP(E:E,'Мегавитрина на 21.09'!D:H,2,0),VLOOKUP(E:E,'Мегавитрина на 21.09'!C:H,3,0))</f>
        <v>Общее кол-во снятий наличных по всем картам клиента за месяц</v>
      </c>
      <c r="R1365" s="27" t="str">
        <f>IF(ISNA(VLOOKUP(E:E,'Мегавитрина на 21.09'!C:H,4,0)), VLOOKUP(E:E,'Мегавитрина на 21.09'!D:H,3,0),VLOOKUP(E:E,'Мегавитрина на 21.09'!C:H,4,0))</f>
        <v>custom_rb_card.agrmnt_mnth</v>
      </c>
      <c r="S1365">
        <f>IF(ISNA(VLOOKUP(E:E,'Мегавитрина на 21.09'!C:H,5,0)), VLOOKUP(E:E,'Мегавитрина на 21.09'!D:H,4,0),VLOOKUP(E:E,'Мегавитрина на 21.09'!C:H,5,0))</f>
        <v>0</v>
      </c>
      <c r="T1365" t="str">
        <f>IF(ISNA(VLOOKUP(E:E,'Мегавитрина на 21.09'!C:H,6,0)), VLOOKUP(E:E,'Мегавитрина на 21.09'!D:H,5,0),VLOOKUP(E:E,'Мегавитрина на 21.09'!C:H,6,0))</f>
        <v>Sum(txn_otf_cash_qty) AS crd_otf_cash_qty,</v>
      </c>
    </row>
    <row r="1366" spans="1:20" ht="20.100000000000001" hidden="1" customHeight="1">
      <c r="A1366">
        <v>3</v>
      </c>
      <c r="B1366">
        <v>1365</v>
      </c>
      <c r="C1366" t="s">
        <v>1683</v>
      </c>
      <c r="D1366" t="s">
        <v>550</v>
      </c>
      <c r="E1366" t="s">
        <v>121</v>
      </c>
      <c r="F1366" t="s">
        <v>1683</v>
      </c>
      <c r="I1366" t="s">
        <v>365</v>
      </c>
      <c r="J1366" s="9" t="s">
        <v>264</v>
      </c>
      <c r="L1366" t="e">
        <f>VLOOKUP(F1366&amp;E1366,'Атрибут-ТОД2'!F:F,1,0)</f>
        <v>#N/A</v>
      </c>
      <c r="O1366" s="27" t="str">
        <f>IF(ISNA(VLOOKUP(E:E,'Мегавитрина на 21.09'!C:H,1,0)), VLOOKUP(E:E,'Мегавитрина на 21.09'!D:H,1,0),VLOOKUP(E:E,'Мегавитрина на 21.09'!C:H,1,0))</f>
        <v>crd_otf_cash_rub_amt</v>
      </c>
      <c r="P1366" s="27" t="str">
        <f>IF(ISNA(VLOOKUP(E:E,'Мегавитрина на 21.09'!C:H,2,0)), VLOOKUP(E:E,'Мегавитрина на 21.09'!D:H,1,0),VLOOKUP(E:E,'Мегавитрина на 21.09'!C:H,2,0))</f>
        <v>crd_otf_cash_rub_amt</v>
      </c>
      <c r="Q1366" s="27" t="str">
        <f>IF(ISNA(VLOOKUP(E:E,'Мегавитрина на 21.09'!C:H,3,0)), VLOOKUP(E:E,'Мегавитрина на 21.09'!D:H,2,0),VLOOKUP(E:E,'Мегавитрина на 21.09'!C:H,3,0))</f>
        <v>Общая сумма снятия наличных по всем картам клиента за месяц в рублях</v>
      </c>
      <c r="R1366" s="27" t="str">
        <f>IF(ISNA(VLOOKUP(E:E,'Мегавитрина на 21.09'!C:H,4,0)), VLOOKUP(E:E,'Мегавитрина на 21.09'!D:H,3,0),VLOOKUP(E:E,'Мегавитрина на 21.09'!C:H,4,0))</f>
        <v>custom_rb_card.agrmnt_mnth</v>
      </c>
      <c r="S1366">
        <f>IF(ISNA(VLOOKUP(E:E,'Мегавитрина на 21.09'!C:H,5,0)), VLOOKUP(E:E,'Мегавитрина на 21.09'!D:H,4,0),VLOOKUP(E:E,'Мегавитрина на 21.09'!C:H,5,0))</f>
        <v>0</v>
      </c>
      <c r="T1366" t="str">
        <f>IF(ISNA(VLOOKUP(E:E,'Мегавитрина на 21.09'!C:H,6,0)), VLOOKUP(E:E,'Мегавитрина на 21.09'!D:H,5,0),VLOOKUP(E:E,'Мегавитрина на 21.09'!C:H,6,0))</f>
        <v>Sum(txn_otf_cash_rub_amt) AS crd_otf_cash_rub_amt,</v>
      </c>
    </row>
    <row r="1367" spans="1:20" ht="20.100000000000001" hidden="1" customHeight="1">
      <c r="A1367">
        <v>3</v>
      </c>
      <c r="B1367">
        <v>1366</v>
      </c>
      <c r="C1367" t="s">
        <v>1683</v>
      </c>
      <c r="D1367" t="s">
        <v>550</v>
      </c>
      <c r="E1367" t="s">
        <v>124</v>
      </c>
      <c r="F1367" t="s">
        <v>1683</v>
      </c>
      <c r="I1367" t="s">
        <v>368</v>
      </c>
      <c r="J1367" s="9" t="s">
        <v>264</v>
      </c>
      <c r="L1367" t="e">
        <f>VLOOKUP(F1367&amp;E1367,'Атрибут-ТОД2'!F:F,1,0)</f>
        <v>#N/A</v>
      </c>
      <c r="O1367" s="27" t="str">
        <f>IF(ISNA(VLOOKUP(E:E,'Мегавитрина на 21.09'!C:H,1,0)), VLOOKUP(E:E,'Мегавитрина на 21.09'!D:H,1,0),VLOOKUP(E:E,'Мегавитрина на 21.09'!C:H,1,0))</f>
        <v>crd_otf_loan_qty</v>
      </c>
      <c r="P1367" s="27" t="str">
        <f>IF(ISNA(VLOOKUP(E:E,'Мегавитрина на 21.09'!C:H,2,0)), VLOOKUP(E:E,'Мегавитрина на 21.09'!D:H,1,0),VLOOKUP(E:E,'Мегавитрина на 21.09'!C:H,2,0))</f>
        <v>crd_otf_loan_qty</v>
      </c>
      <c r="Q1367" s="27" t="str">
        <f>IF(ISNA(VLOOKUP(E:E,'Мегавитрина на 21.09'!C:H,3,0)), VLOOKUP(E:E,'Мегавитрина на 21.09'!D:H,2,0),VLOOKUP(E:E,'Мегавитрина на 21.09'!C:H,3,0))</f>
        <v>Общее кол-во списаний в погашение кредита по всем картам клиента за месяц</v>
      </c>
      <c r="R1367" s="27" t="str">
        <f>IF(ISNA(VLOOKUP(E:E,'Мегавитрина на 21.09'!C:H,4,0)), VLOOKUP(E:E,'Мегавитрина на 21.09'!D:H,3,0),VLOOKUP(E:E,'Мегавитрина на 21.09'!C:H,4,0))</f>
        <v>custom_rb_card.agrmnt_mnth</v>
      </c>
      <c r="S1367">
        <f>IF(ISNA(VLOOKUP(E:E,'Мегавитрина на 21.09'!C:H,5,0)), VLOOKUP(E:E,'Мегавитрина на 21.09'!D:H,4,0),VLOOKUP(E:E,'Мегавитрина на 21.09'!C:H,5,0))</f>
        <v>0</v>
      </c>
      <c r="T1367" t="str">
        <f>IF(ISNA(VLOOKUP(E:E,'Мегавитрина на 21.09'!C:H,6,0)), VLOOKUP(E:E,'Мегавитрина на 21.09'!D:H,5,0),VLOOKUP(E:E,'Мегавитрина на 21.09'!C:H,6,0))</f>
        <v>sum(txn_otf_loan_qty)</v>
      </c>
    </row>
    <row r="1368" spans="1:20" ht="20.100000000000001" hidden="1" customHeight="1">
      <c r="A1368">
        <v>3</v>
      </c>
      <c r="B1368">
        <v>1367</v>
      </c>
      <c r="C1368" t="s">
        <v>1683</v>
      </c>
      <c r="D1368" t="s">
        <v>550</v>
      </c>
      <c r="E1368" t="s">
        <v>123</v>
      </c>
      <c r="F1368" t="s">
        <v>1683</v>
      </c>
      <c r="I1368" t="s">
        <v>369</v>
      </c>
      <c r="J1368" s="9" t="s">
        <v>264</v>
      </c>
      <c r="L1368" t="e">
        <f>VLOOKUP(F1368&amp;E1368,'Атрибут-ТОД2'!F:F,1,0)</f>
        <v>#N/A</v>
      </c>
      <c r="O1368" s="27" t="str">
        <f>IF(ISNA(VLOOKUP(E:E,'Мегавитрина на 21.09'!C:H,1,0)), VLOOKUP(E:E,'Мегавитрина на 21.09'!D:H,1,0),VLOOKUP(E:E,'Мегавитрина на 21.09'!C:H,1,0))</f>
        <v>crd_otf_loan_rub_amt</v>
      </c>
      <c r="P1368" s="27" t="str">
        <f>IF(ISNA(VLOOKUP(E:E,'Мегавитрина на 21.09'!C:H,2,0)), VLOOKUP(E:E,'Мегавитрина на 21.09'!D:H,1,0),VLOOKUP(E:E,'Мегавитрина на 21.09'!C:H,2,0))</f>
        <v>crd_otf_loan_rub_amt</v>
      </c>
      <c r="Q1368" s="27" t="str">
        <f>IF(ISNA(VLOOKUP(E:E,'Мегавитрина на 21.09'!C:H,3,0)), VLOOKUP(E:E,'Мегавитрина на 21.09'!D:H,2,0),VLOOKUP(E:E,'Мегавитрина на 21.09'!C:H,3,0))</f>
        <v>Общая сумма списания в погашение кредита по всем картам клиента за месяц в рублях</v>
      </c>
      <c r="R1368" s="27" t="str">
        <f>IF(ISNA(VLOOKUP(E:E,'Мегавитрина на 21.09'!C:H,4,0)), VLOOKUP(E:E,'Мегавитрина на 21.09'!D:H,3,0),VLOOKUP(E:E,'Мегавитрина на 21.09'!C:H,4,0))</f>
        <v>custom_rb_card.agrmnt_mnth</v>
      </c>
      <c r="S1368">
        <f>IF(ISNA(VLOOKUP(E:E,'Мегавитрина на 21.09'!C:H,5,0)), VLOOKUP(E:E,'Мегавитрина на 21.09'!D:H,4,0),VLOOKUP(E:E,'Мегавитрина на 21.09'!C:H,5,0))</f>
        <v>0</v>
      </c>
      <c r="T1368" t="str">
        <f>IF(ISNA(VLOOKUP(E:E,'Мегавитрина на 21.09'!C:H,6,0)), VLOOKUP(E:E,'Мегавитрина на 21.09'!D:H,5,0),VLOOKUP(E:E,'Мегавитрина на 21.09'!C:H,6,0))</f>
        <v>sum(txn_otf_loan_rub_amt)</v>
      </c>
    </row>
    <row r="1369" spans="1:20" ht="20.100000000000001" hidden="1" customHeight="1">
      <c r="A1369">
        <v>3</v>
      </c>
      <c r="B1369">
        <v>1368</v>
      </c>
      <c r="C1369" t="s">
        <v>1683</v>
      </c>
      <c r="D1369" t="s">
        <v>550</v>
      </c>
      <c r="E1369" t="s">
        <v>118</v>
      </c>
      <c r="F1369" t="s">
        <v>1683</v>
      </c>
      <c r="I1369" t="s">
        <v>372</v>
      </c>
      <c r="J1369" s="9" t="s">
        <v>264</v>
      </c>
      <c r="L1369" t="e">
        <f>VLOOKUP(F1369&amp;E1369,'Атрибут-ТОД2'!F:F,1,0)</f>
        <v>#N/A</v>
      </c>
      <c r="O1369" s="27" t="str">
        <f>IF(ISNA(VLOOKUP(E:E,'Мегавитрина на 21.09'!C:H,1,0)), VLOOKUP(E:E,'Мегавитрина на 21.09'!D:H,1,0),VLOOKUP(E:E,'Мегавитрина на 21.09'!C:H,1,0))</f>
        <v>crd_otf_pos_spend_qty</v>
      </c>
      <c r="P1369" s="27" t="str">
        <f>IF(ISNA(VLOOKUP(E:E,'Мегавитрина на 21.09'!C:H,2,0)), VLOOKUP(E:E,'Мегавитрина на 21.09'!D:H,1,0),VLOOKUP(E:E,'Мегавитрина на 21.09'!C:H,2,0))</f>
        <v>crd_otf_pos_spend_qty</v>
      </c>
      <c r="Q1369" s="27" t="str">
        <f>IF(ISNA(VLOOKUP(E:E,'Мегавитрина на 21.09'!C:H,3,0)), VLOOKUP(E:E,'Мегавитрина на 21.09'!D:H,2,0),VLOOKUP(E:E,'Мегавитрина на 21.09'!C:H,3,0))</f>
        <v>Общее кол-во покупок (POS) по всем картам клиента за месяц</v>
      </c>
      <c r="R1369" s="27" t="str">
        <f>IF(ISNA(VLOOKUP(E:E,'Мегавитрина на 21.09'!C:H,4,0)), VLOOKUP(E:E,'Мегавитрина на 21.09'!D:H,3,0),VLOOKUP(E:E,'Мегавитрина на 21.09'!C:H,4,0))</f>
        <v>custom_rb_card.agrmnt_mnth</v>
      </c>
      <c r="S1369">
        <f>IF(ISNA(VLOOKUP(E:E,'Мегавитрина на 21.09'!C:H,5,0)), VLOOKUP(E:E,'Мегавитрина на 21.09'!D:H,4,0),VLOOKUP(E:E,'Мегавитрина на 21.09'!C:H,5,0))</f>
        <v>0</v>
      </c>
      <c r="T1369" t="str">
        <f>IF(ISNA(VLOOKUP(E:E,'Мегавитрина на 21.09'!C:H,6,0)), VLOOKUP(E:E,'Мегавитрина на 21.09'!D:H,5,0),VLOOKUP(E:E,'Мегавитрина на 21.09'!C:H,6,0))</f>
        <v>Sum(txn_otf_pos_spend_qty) AS crd_otf_pos_spend_qty,</v>
      </c>
    </row>
    <row r="1370" spans="1:20" ht="20.100000000000001" hidden="1" customHeight="1">
      <c r="A1370">
        <v>3</v>
      </c>
      <c r="B1370">
        <v>1369</v>
      </c>
      <c r="C1370" t="s">
        <v>1683</v>
      </c>
      <c r="D1370" t="s">
        <v>550</v>
      </c>
      <c r="E1370" t="s">
        <v>117</v>
      </c>
      <c r="F1370" t="s">
        <v>1683</v>
      </c>
      <c r="I1370" t="s">
        <v>373</v>
      </c>
      <c r="J1370" s="9" t="s">
        <v>264</v>
      </c>
      <c r="L1370" t="e">
        <f>VLOOKUP(F1370&amp;E1370,'Атрибут-ТОД2'!F:F,1,0)</f>
        <v>#N/A</v>
      </c>
      <c r="O1370" s="27" t="str">
        <f>IF(ISNA(VLOOKUP(E:E,'Мегавитрина на 21.09'!C:H,1,0)), VLOOKUP(E:E,'Мегавитрина на 21.09'!D:H,1,0),VLOOKUP(E:E,'Мегавитрина на 21.09'!C:H,1,0))</f>
        <v>crd_otf_pos_spend_rub_amt</v>
      </c>
      <c r="P1370" s="27" t="str">
        <f>IF(ISNA(VLOOKUP(E:E,'Мегавитрина на 21.09'!C:H,2,0)), VLOOKUP(E:E,'Мегавитрина на 21.09'!D:H,1,0),VLOOKUP(E:E,'Мегавитрина на 21.09'!C:H,2,0))</f>
        <v>crd_otf_pos_spend_rub_amt</v>
      </c>
      <c r="Q1370" s="27" t="str">
        <f>IF(ISNA(VLOOKUP(E:E,'Мегавитрина на 21.09'!C:H,3,0)), VLOOKUP(E:E,'Мегавитрина на 21.09'!D:H,2,0),VLOOKUP(E:E,'Мегавитрина на 21.09'!C:H,3,0))</f>
        <v>Общая сумма покупок (POS) по всем картам клиента за месяц в рублях</v>
      </c>
      <c r="R1370" s="27" t="str">
        <f>IF(ISNA(VLOOKUP(E:E,'Мегавитрина на 21.09'!C:H,4,0)), VLOOKUP(E:E,'Мегавитрина на 21.09'!D:H,3,0),VLOOKUP(E:E,'Мегавитрина на 21.09'!C:H,4,0))</f>
        <v>custom_rb_card.agrmnt_mnth</v>
      </c>
      <c r="S1370">
        <f>IF(ISNA(VLOOKUP(E:E,'Мегавитрина на 21.09'!C:H,5,0)), VLOOKUP(E:E,'Мегавитрина на 21.09'!D:H,4,0),VLOOKUP(E:E,'Мегавитрина на 21.09'!C:H,5,0))</f>
        <v>0</v>
      </c>
      <c r="T1370" t="str">
        <f>IF(ISNA(VLOOKUP(E:E,'Мегавитрина на 21.09'!C:H,6,0)), VLOOKUP(E:E,'Мегавитрина на 21.09'!D:H,5,0),VLOOKUP(E:E,'Мегавитрина на 21.09'!C:H,6,0))</f>
        <v>sum(txn_otf_pos_spend_rub_amt)</v>
      </c>
    </row>
    <row r="1371" spans="1:20" ht="20.100000000000001" hidden="1" customHeight="1">
      <c r="A1371">
        <v>3</v>
      </c>
      <c r="B1371">
        <v>1370</v>
      </c>
      <c r="C1371" t="s">
        <v>1683</v>
      </c>
      <c r="D1371" t="s">
        <v>550</v>
      </c>
      <c r="E1371" t="s">
        <v>116</v>
      </c>
      <c r="F1371" t="s">
        <v>1683</v>
      </c>
      <c r="I1371" t="s">
        <v>374</v>
      </c>
      <c r="J1371" s="9" t="s">
        <v>264</v>
      </c>
      <c r="L1371" t="e">
        <f>VLOOKUP(F1371&amp;E1371,'Атрибут-ТОД2'!F:F,1,0)</f>
        <v>#N/A</v>
      </c>
      <c r="O1371" s="27" t="str">
        <f>IF(ISNA(VLOOKUP(E:E,'Мегавитрина на 21.09'!C:H,1,0)), VLOOKUP(E:E,'Мегавитрина на 21.09'!D:H,1,0),VLOOKUP(E:E,'Мегавитрина на 21.09'!C:H,1,0))</f>
        <v>crd_otf_total_qty</v>
      </c>
      <c r="P1371" s="27" t="str">
        <f>IF(ISNA(VLOOKUP(E:E,'Мегавитрина на 21.09'!C:H,2,0)), VLOOKUP(E:E,'Мегавитрина на 21.09'!D:H,1,0),VLOOKUP(E:E,'Мегавитрина на 21.09'!C:H,2,0))</f>
        <v>crd_otf_total_qty</v>
      </c>
      <c r="Q1371" s="27" t="str">
        <f>IF(ISNA(VLOOKUP(E:E,'Мегавитрина на 21.09'!C:H,3,0)), VLOOKUP(E:E,'Мегавитрина на 21.09'!D:H,2,0),VLOOKUP(E:E,'Мегавитрина на 21.09'!C:H,3,0))</f>
        <v>Общее количество списаний по всем картам клиента за месяц</v>
      </c>
      <c r="R1371" s="27" t="str">
        <f>IF(ISNA(VLOOKUP(E:E,'Мегавитрина на 21.09'!C:H,4,0)), VLOOKUP(E:E,'Мегавитрина на 21.09'!D:H,3,0),VLOOKUP(E:E,'Мегавитрина на 21.09'!C:H,4,0))</f>
        <v>custom_rb_card.agrmnt_mnth</v>
      </c>
      <c r="S1371">
        <f>IF(ISNA(VLOOKUP(E:E,'Мегавитрина на 21.09'!C:H,5,0)), VLOOKUP(E:E,'Мегавитрина на 21.09'!D:H,4,0),VLOOKUP(E:E,'Мегавитрина на 21.09'!C:H,5,0))</f>
        <v>0</v>
      </c>
      <c r="T1371" t="str">
        <f>IF(ISNA(VLOOKUP(E:E,'Мегавитрина на 21.09'!C:H,6,0)), VLOOKUP(E:E,'Мегавитрина на 21.09'!D:H,5,0),VLOOKUP(E:E,'Мегавитрина на 21.09'!C:H,6,0))</f>
        <v>Sum(txn_otf_total_qty) AS crd_otf_total_qty,</v>
      </c>
    </row>
    <row r="1372" spans="1:20" ht="20.100000000000001" hidden="1" customHeight="1">
      <c r="A1372">
        <v>3</v>
      </c>
      <c r="B1372">
        <v>1371</v>
      </c>
      <c r="C1372" t="s">
        <v>1683</v>
      </c>
      <c r="D1372" t="s">
        <v>550</v>
      </c>
      <c r="E1372" t="s">
        <v>115</v>
      </c>
      <c r="F1372" t="s">
        <v>1683</v>
      </c>
      <c r="I1372" t="s">
        <v>375</v>
      </c>
      <c r="J1372" s="9" t="s">
        <v>264</v>
      </c>
      <c r="L1372" t="e">
        <f>VLOOKUP(F1372&amp;E1372,'Атрибут-ТОД2'!F:F,1,0)</f>
        <v>#N/A</v>
      </c>
      <c r="O1372" s="27" t="str">
        <f>IF(ISNA(VLOOKUP(E:E,'Мегавитрина на 21.09'!C:H,1,0)), VLOOKUP(E:E,'Мегавитрина на 21.09'!D:H,1,0),VLOOKUP(E:E,'Мегавитрина на 21.09'!C:H,1,0))</f>
        <v>crd_otf_total_rub_amt</v>
      </c>
      <c r="P1372" s="27" t="str">
        <f>IF(ISNA(VLOOKUP(E:E,'Мегавитрина на 21.09'!C:H,2,0)), VLOOKUP(E:E,'Мегавитрина на 21.09'!D:H,1,0),VLOOKUP(E:E,'Мегавитрина на 21.09'!C:H,2,0))</f>
        <v>crd_otf_total_rub_amt</v>
      </c>
      <c r="Q1372" s="27" t="str">
        <f>IF(ISNA(VLOOKUP(E:E,'Мегавитрина на 21.09'!C:H,3,0)), VLOOKUP(E:E,'Мегавитрина на 21.09'!D:H,2,0),VLOOKUP(E:E,'Мегавитрина на 21.09'!C:H,3,0))</f>
        <v>Общая сумма списаний по всем картам клиента за месяц в рублях</v>
      </c>
      <c r="R1372" s="27" t="str">
        <f>IF(ISNA(VLOOKUP(E:E,'Мегавитрина на 21.09'!C:H,4,0)), VLOOKUP(E:E,'Мегавитрина на 21.09'!D:H,3,0),VLOOKUP(E:E,'Мегавитрина на 21.09'!C:H,4,0))</f>
        <v>custom_rb_card.agrmnt_mnth</v>
      </c>
      <c r="S1372">
        <f>IF(ISNA(VLOOKUP(E:E,'Мегавитрина на 21.09'!C:H,5,0)), VLOOKUP(E:E,'Мегавитрина на 21.09'!D:H,4,0),VLOOKUP(E:E,'Мегавитрина на 21.09'!C:H,5,0))</f>
        <v>0</v>
      </c>
      <c r="T1372" t="str">
        <f>IF(ISNA(VLOOKUP(E:E,'Мегавитрина на 21.09'!C:H,6,0)), VLOOKUP(E:E,'Мегавитрина на 21.09'!D:H,5,0),VLOOKUP(E:E,'Мегавитрина на 21.09'!C:H,6,0))</f>
        <v>sum(txn_otf_total_rub_amt)</v>
      </c>
    </row>
    <row r="1373" spans="1:20" ht="20.100000000000001" hidden="1" customHeight="1">
      <c r="A1373">
        <v>3</v>
      </c>
      <c r="B1373">
        <v>1372</v>
      </c>
      <c r="C1373" t="s">
        <v>1683</v>
      </c>
      <c r="D1373" t="s">
        <v>550</v>
      </c>
      <c r="E1373" t="s">
        <v>126</v>
      </c>
      <c r="F1373" t="s">
        <v>1683</v>
      </c>
      <c r="I1373" t="s">
        <v>376</v>
      </c>
      <c r="J1373" s="9" t="s">
        <v>264</v>
      </c>
      <c r="L1373" t="e">
        <f>VLOOKUP(F1373&amp;E1373,'Атрибут-ТОД2'!F:F,1,0)</f>
        <v>#N/A</v>
      </c>
      <c r="O1373" s="27" t="str">
        <f>IF(ISNA(VLOOKUP(E:E,'Мегавитрина на 21.09'!C:H,1,0)), VLOOKUP(E:E,'Мегавитрина на 21.09'!D:H,1,0),VLOOKUP(E:E,'Мегавитрина на 21.09'!C:H,1,0))</f>
        <v>crd_otf_trnf_org_qty</v>
      </c>
      <c r="P1373" s="27" t="str">
        <f>IF(ISNA(VLOOKUP(E:E,'Мегавитрина на 21.09'!C:H,2,0)), VLOOKUP(E:E,'Мегавитрина на 21.09'!D:H,1,0),VLOOKUP(E:E,'Мегавитрина на 21.09'!C:H,2,0))</f>
        <v>crd_otf_trnf_org_qty</v>
      </c>
      <c r="Q1373" s="27" t="str">
        <f>IF(ISNA(VLOOKUP(E:E,'Мегавитрина на 21.09'!C:H,3,0)), VLOOKUP(E:E,'Мегавитрина на 21.09'!D:H,2,0),VLOOKUP(E:E,'Мегавитрина на 21.09'!C:H,3,0))</f>
        <v>Общее кол-во переводов/платежей в пользу организации (юр.лица) по всем картам клиента за месяц</v>
      </c>
      <c r="R1373" s="27" t="str">
        <f>IF(ISNA(VLOOKUP(E:E,'Мегавитрина на 21.09'!C:H,4,0)), VLOOKUP(E:E,'Мегавитрина на 21.09'!D:H,3,0),VLOOKUP(E:E,'Мегавитрина на 21.09'!C:H,4,0))</f>
        <v>custom_rb_card.agrmnt_mnth</v>
      </c>
      <c r="S1373">
        <f>IF(ISNA(VLOOKUP(E:E,'Мегавитрина на 21.09'!C:H,5,0)), VLOOKUP(E:E,'Мегавитрина на 21.09'!D:H,4,0),VLOOKUP(E:E,'Мегавитрина на 21.09'!C:H,5,0))</f>
        <v>0</v>
      </c>
      <c r="T1373" t="str">
        <f>IF(ISNA(VLOOKUP(E:E,'Мегавитрина на 21.09'!C:H,6,0)), VLOOKUP(E:E,'Мегавитрина на 21.09'!D:H,5,0),VLOOKUP(E:E,'Мегавитрина на 21.09'!C:H,6,0))</f>
        <v>sum(txn_otf_trnf_org_qty)</v>
      </c>
    </row>
    <row r="1374" spans="1:20" ht="20.100000000000001" hidden="1" customHeight="1">
      <c r="A1374">
        <v>3</v>
      </c>
      <c r="B1374">
        <v>1373</v>
      </c>
      <c r="C1374" t="s">
        <v>1683</v>
      </c>
      <c r="D1374" t="s">
        <v>550</v>
      </c>
      <c r="E1374" t="s">
        <v>125</v>
      </c>
      <c r="F1374" t="s">
        <v>1683</v>
      </c>
      <c r="I1374" t="s">
        <v>377</v>
      </c>
      <c r="J1374" s="9" t="s">
        <v>264</v>
      </c>
      <c r="L1374" t="e">
        <f>VLOOKUP(F1374&amp;E1374,'Атрибут-ТОД2'!F:F,1,0)</f>
        <v>#N/A</v>
      </c>
      <c r="O1374" s="27" t="str">
        <f>IF(ISNA(VLOOKUP(E:E,'Мегавитрина на 21.09'!C:H,1,0)), VLOOKUP(E:E,'Мегавитрина на 21.09'!D:H,1,0),VLOOKUP(E:E,'Мегавитрина на 21.09'!C:H,1,0))</f>
        <v>crd_otf_trnf_org_rub_amt</v>
      </c>
      <c r="P1374" s="27" t="str">
        <f>IF(ISNA(VLOOKUP(E:E,'Мегавитрина на 21.09'!C:H,2,0)), VLOOKUP(E:E,'Мегавитрина на 21.09'!D:H,1,0),VLOOKUP(E:E,'Мегавитрина на 21.09'!C:H,2,0))</f>
        <v>crd_otf_trnf_org_rub_amt</v>
      </c>
      <c r="Q1374" s="27" t="str">
        <f>IF(ISNA(VLOOKUP(E:E,'Мегавитрина на 21.09'!C:H,3,0)), VLOOKUP(E:E,'Мегавитрина на 21.09'!D:H,2,0),VLOOKUP(E:E,'Мегавитрина на 21.09'!C:H,3,0))</f>
        <v>Общая сумма переводов/платежей в пользу организации (юр.лица) по всем картам клиента за месяц в рублях</v>
      </c>
      <c r="R1374" s="27" t="str">
        <f>IF(ISNA(VLOOKUP(E:E,'Мегавитрина на 21.09'!C:H,4,0)), VLOOKUP(E:E,'Мегавитрина на 21.09'!D:H,3,0),VLOOKUP(E:E,'Мегавитрина на 21.09'!C:H,4,0))</f>
        <v>custom_rb_card.agrmnt_mnth</v>
      </c>
      <c r="S1374">
        <f>IF(ISNA(VLOOKUP(E:E,'Мегавитрина на 21.09'!C:H,5,0)), VLOOKUP(E:E,'Мегавитрина на 21.09'!D:H,4,0),VLOOKUP(E:E,'Мегавитрина на 21.09'!C:H,5,0))</f>
        <v>0</v>
      </c>
      <c r="T1374" t="str">
        <f>IF(ISNA(VLOOKUP(E:E,'Мегавитрина на 21.09'!C:H,6,0)), VLOOKUP(E:E,'Мегавитрина на 21.09'!D:H,5,0),VLOOKUP(E:E,'Мегавитрина на 21.09'!C:H,6,0))</f>
        <v>sum(txn_otf_trnf_org_rub_amt)</v>
      </c>
    </row>
    <row r="1375" spans="1:20" ht="20.100000000000001" hidden="1" customHeight="1">
      <c r="A1375">
        <v>3</v>
      </c>
      <c r="B1375">
        <v>1374</v>
      </c>
      <c r="C1375" t="s">
        <v>1683</v>
      </c>
      <c r="D1375" t="s">
        <v>550</v>
      </c>
      <c r="E1375" t="s">
        <v>128</v>
      </c>
      <c r="F1375" t="s">
        <v>1683</v>
      </c>
      <c r="I1375" t="s">
        <v>378</v>
      </c>
      <c r="J1375" s="9" t="s">
        <v>264</v>
      </c>
      <c r="L1375" t="e">
        <f>VLOOKUP(F1375&amp;E1375,'Атрибут-ТОД2'!F:F,1,0)</f>
        <v>#N/A</v>
      </c>
      <c r="O1375" s="27" t="str">
        <f>IF(ISNA(VLOOKUP(E:E,'Мегавитрина на 21.09'!C:H,1,0)), VLOOKUP(E:E,'Мегавитрина на 21.09'!D:H,1,0),VLOOKUP(E:E,'Мегавитрина на 21.09'!C:H,1,0))</f>
        <v>crd_otf_trnf_pers_qty</v>
      </c>
      <c r="P1375" s="27" t="str">
        <f>IF(ISNA(VLOOKUP(E:E,'Мегавитрина на 21.09'!C:H,2,0)), VLOOKUP(E:E,'Мегавитрина на 21.09'!D:H,1,0),VLOOKUP(E:E,'Мегавитрина на 21.09'!C:H,2,0))</f>
        <v>crd_otf_trnf_pers_qty</v>
      </c>
      <c r="Q1375" s="27" t="str">
        <f>IF(ISNA(VLOOKUP(E:E,'Мегавитрина на 21.09'!C:H,3,0)), VLOOKUP(E:E,'Мегавитрина на 21.09'!D:H,2,0),VLOOKUP(E:E,'Мегавитрина на 21.09'!C:H,3,0))</f>
        <v>Общее кол-во переводов/платежей в пользу физ.лиц (включая другие счета клиента) по всем картам клиента за месяц</v>
      </c>
      <c r="R1375" s="27" t="str">
        <f>IF(ISNA(VLOOKUP(E:E,'Мегавитрина на 21.09'!C:H,4,0)), VLOOKUP(E:E,'Мегавитрина на 21.09'!D:H,3,0),VLOOKUP(E:E,'Мегавитрина на 21.09'!C:H,4,0))</f>
        <v>custom_rb_card.agrmnt_mnth</v>
      </c>
      <c r="S1375">
        <f>IF(ISNA(VLOOKUP(E:E,'Мегавитрина на 21.09'!C:H,5,0)), VLOOKUP(E:E,'Мегавитрина на 21.09'!D:H,4,0),VLOOKUP(E:E,'Мегавитрина на 21.09'!C:H,5,0))</f>
        <v>0</v>
      </c>
      <c r="T1375" t="str">
        <f>IF(ISNA(VLOOKUP(E:E,'Мегавитрина на 21.09'!C:H,6,0)), VLOOKUP(E:E,'Мегавитрина на 21.09'!D:H,5,0),VLOOKUP(E:E,'Мегавитрина на 21.09'!C:H,6,0))</f>
        <v>Sum(txn_otf_trnf_pers_qty) AS crd_otf_trnf_pers_qty,</v>
      </c>
    </row>
    <row r="1376" spans="1:20" ht="20.100000000000001" hidden="1" customHeight="1">
      <c r="A1376">
        <v>3</v>
      </c>
      <c r="B1376">
        <v>1375</v>
      </c>
      <c r="C1376" t="s">
        <v>1683</v>
      </c>
      <c r="D1376" t="s">
        <v>550</v>
      </c>
      <c r="E1376" t="s">
        <v>127</v>
      </c>
      <c r="F1376" t="s">
        <v>1683</v>
      </c>
      <c r="I1376" t="s">
        <v>379</v>
      </c>
      <c r="J1376" s="9" t="s">
        <v>264</v>
      </c>
      <c r="L1376" t="e">
        <f>VLOOKUP(F1376&amp;E1376,'Атрибут-ТОД2'!F:F,1,0)</f>
        <v>#N/A</v>
      </c>
      <c r="O1376" s="27" t="str">
        <f>IF(ISNA(VLOOKUP(E:E,'Мегавитрина на 21.09'!C:H,1,0)), VLOOKUP(E:E,'Мегавитрина на 21.09'!D:H,1,0),VLOOKUP(E:E,'Мегавитрина на 21.09'!C:H,1,0))</f>
        <v>crd_otf_trnf_pers_rub_amt</v>
      </c>
      <c r="P1376" s="27" t="str">
        <f>IF(ISNA(VLOOKUP(E:E,'Мегавитрина на 21.09'!C:H,2,0)), VLOOKUP(E:E,'Мегавитрина на 21.09'!D:H,1,0),VLOOKUP(E:E,'Мегавитрина на 21.09'!C:H,2,0))</f>
        <v>crd_otf_trnf_pers_rub_amt</v>
      </c>
      <c r="Q1376" s="27" t="str">
        <f>IF(ISNA(VLOOKUP(E:E,'Мегавитрина на 21.09'!C:H,3,0)), VLOOKUP(E:E,'Мегавитрина на 21.09'!D:H,2,0),VLOOKUP(E:E,'Мегавитрина на 21.09'!C:H,3,0))</f>
        <v>Общая сумма переводов/платежей в пользу физ.лиц (включая другие счета клиента) по всем картам клиента за месяц в рублях</v>
      </c>
      <c r="R1376" s="27" t="str">
        <f>IF(ISNA(VLOOKUP(E:E,'Мегавитрина на 21.09'!C:H,4,0)), VLOOKUP(E:E,'Мегавитрина на 21.09'!D:H,3,0),VLOOKUP(E:E,'Мегавитрина на 21.09'!C:H,4,0))</f>
        <v>custom_rb_card.agrmnt_mnth</v>
      </c>
      <c r="S1376">
        <f>IF(ISNA(VLOOKUP(E:E,'Мегавитрина на 21.09'!C:H,5,0)), VLOOKUP(E:E,'Мегавитрина на 21.09'!D:H,4,0),VLOOKUP(E:E,'Мегавитрина на 21.09'!C:H,5,0))</f>
        <v>0</v>
      </c>
      <c r="T1376" t="str">
        <f>IF(ISNA(VLOOKUP(E:E,'Мегавитрина на 21.09'!C:H,6,0)), VLOOKUP(E:E,'Мегавитрина на 21.09'!D:H,5,0),VLOOKUP(E:E,'Мегавитрина на 21.09'!C:H,6,0))</f>
        <v>Sum(txn_otf_trnf_pers_rub_amt) AS crd_otf_trnf_pers_rub_amt,</v>
      </c>
    </row>
    <row r="1377" spans="1:20" ht="20.100000000000001" hidden="1" customHeight="1">
      <c r="A1377">
        <v>3</v>
      </c>
      <c r="B1377">
        <v>1376</v>
      </c>
      <c r="C1377" t="s">
        <v>1683</v>
      </c>
      <c r="D1377" t="s">
        <v>550</v>
      </c>
      <c r="E1377" t="s">
        <v>141</v>
      </c>
      <c r="F1377" t="s">
        <v>1683</v>
      </c>
      <c r="I1377" t="s">
        <v>381</v>
      </c>
      <c r="J1377" s="9" t="s">
        <v>264</v>
      </c>
      <c r="L1377" t="e">
        <f>VLOOKUP(F1377&amp;E1377,'Атрибут-ТОД2'!F:F,1,0)</f>
        <v>#N/A</v>
      </c>
      <c r="O1377" s="27" t="str">
        <f>IF(ISNA(VLOOKUP(E:E,'Мегавитрина на 21.09'!C:H,1,0)), VLOOKUP(E:E,'Мегавитрина на 21.09'!D:H,1,0),VLOOKUP(E:E,'Мегавитрина на 21.09'!C:H,1,0))</f>
        <v>cred_auto_act_initial_rub_amt</v>
      </c>
      <c r="P1377" s="27" t="str">
        <f>IF(ISNA(VLOOKUP(E:E,'Мегавитрина на 21.09'!C:H,2,0)), VLOOKUP(E:E,'Мегавитрина на 21.09'!D:H,1,0),VLOOKUP(E:E,'Мегавитрина на 21.09'!C:H,2,0))</f>
        <v>cred_auto_act_initial_rub_amt</v>
      </c>
      <c r="Q1377" s="27" t="str">
        <f>IF(ISNA(VLOOKUP(E:E,'Мегавитрина на 21.09'!C:H,3,0)), VLOOKUP(E:E,'Мегавитрина на 21.09'!D:H,2,0),VLOOKUP(E:E,'Мегавитрина на 21.09'!C:H,3,0))</f>
        <v>Суммарная первоначальная сумма выданных открытых кредитов (только открытые) - авто</v>
      </c>
      <c r="R1377" s="27" t="str">
        <f>IF(ISNA(VLOOKUP(E:E,'Мегавитрина на 21.09'!C:H,4,0)), VLOOKUP(E:E,'Мегавитрина на 21.09'!D:H,3,0),VLOOKUP(E:E,'Мегавитрина на 21.09'!C:H,4,0))</f>
        <v>custom_rb_loan.loan_agrmnt</v>
      </c>
      <c r="S1377">
        <f>IF(ISNA(VLOOKUP(E:E,'Мегавитрина на 21.09'!C:H,5,0)), VLOOKUP(E:E,'Мегавитрина на 21.09'!D:H,4,0),VLOOKUP(E:E,'Мегавитрина на 21.09'!C:H,5,0))</f>
        <v>0</v>
      </c>
      <c r="T1377" t="str">
        <f>IF(ISNA(VLOOKUP(E:E,'Мегавитрина на 21.09'!C:H,6,0)), VLOOKUP(E:E,'Мегавитрина на 21.09'!D:H,5,0),VLOOKUP(E:E,'Мегавитрина на 21.09'!C:H,6,0))</f>
        <v>Sum(CASE WHEN la.loan_type_cd = 'AUTO' AND Coalesce(la.agrmnt_close_dt, DATE '9999-12-31') &gt;p_report_dt THEN Coalesce(la.issue_rub_amt,0) ELSE 0 END) AS lne_auto_issued_open_rub_amt,  WHERE (1 = 1)
                                               AND la.loan_class_cd = 'LOAN'
                                               AND la.agrmnt_open_dt &lt;= p_report_dt
                                               AND p_report_dt BETWEEN la.row_actual_from_dt AND la.row_actual_to_dt                  
                                               AND la.epk_id &lt;&gt; -1
                                               AND la.agrmnt_valid_flag = 'Y'   
                                               AND la.cred_line_tranch_cd&lt;&gt;'Tranche'</v>
      </c>
    </row>
    <row r="1378" spans="1:20" ht="20.100000000000001" hidden="1" customHeight="1">
      <c r="A1378">
        <v>3</v>
      </c>
      <c r="B1378">
        <v>1377</v>
      </c>
      <c r="C1378" t="s">
        <v>1683</v>
      </c>
      <c r="D1378" t="s">
        <v>550</v>
      </c>
      <c r="E1378" t="s">
        <v>146</v>
      </c>
      <c r="F1378" t="s">
        <v>1683</v>
      </c>
      <c r="I1378" t="s">
        <v>382</v>
      </c>
      <c r="J1378" s="9" t="s">
        <v>264</v>
      </c>
      <c r="L1378" t="e">
        <f>VLOOKUP(F1378&amp;E1378,'Атрибут-ТОД2'!F:F,1,0)</f>
        <v>#N/A</v>
      </c>
      <c r="O1378" s="27" t="str">
        <f>IF(ISNA(VLOOKUP(E:E,'Мегавитрина на 21.09'!C:H,1,0)), VLOOKUP(E:E,'Мегавитрина на 21.09'!D:H,1,0),VLOOKUP(E:E,'Мегавитрина на 21.09'!C:H,1,0))</f>
        <v>cred_auto_act_qty</v>
      </c>
      <c r="P1378" s="27" t="str">
        <f>IF(ISNA(VLOOKUP(E:E,'Мегавитрина на 21.09'!C:H,2,0)), VLOOKUP(E:E,'Мегавитрина на 21.09'!D:H,1,0),VLOOKUP(E:E,'Мегавитрина на 21.09'!C:H,2,0))</f>
        <v>cred_auto_act_qty</v>
      </c>
      <c r="Q1378" s="27" t="str">
        <f>IF(ISNA(VLOOKUP(E:E,'Мегавитрина на 21.09'!C:H,3,0)), VLOOKUP(E:E,'Мегавитрина на 21.09'!D:H,2,0),VLOOKUP(E:E,'Мегавитрина на 21.09'!C:H,3,0))</f>
        <v>Количество открытых за всю историю договоров -авто</v>
      </c>
      <c r="R1378" s="27" t="str">
        <f>IF(ISNA(VLOOKUP(E:E,'Мегавитрина на 21.09'!C:H,4,0)), VLOOKUP(E:E,'Мегавитрина на 21.09'!D:H,3,0),VLOOKUP(E:E,'Мегавитрина на 21.09'!C:H,4,0))</f>
        <v>custom_rb_loan.loan_agrmnt</v>
      </c>
      <c r="S1378">
        <f>IF(ISNA(VLOOKUP(E:E,'Мегавитрина на 21.09'!C:H,5,0)), VLOOKUP(E:E,'Мегавитрина на 21.09'!D:H,4,0),VLOOKUP(E:E,'Мегавитрина на 21.09'!C:H,5,0))</f>
        <v>0</v>
      </c>
      <c r="T1378" t="str">
        <f>IF(ISNA(VLOOKUP(E:E,'Мегавитрина на 21.09'!C:H,6,0)), VLOOKUP(E:E,'Мегавитрина на 21.09'!D:H,5,0),VLOOKUP(E:E,'Мегавитрина на 21.09'!C:H,6,0))</f>
        <v>Sum(CASE WHEN la.loan_type_cd = 'AUTO' THEN 1 ELSE 0 END) AS lne_auto_agr_open_ever_qty,  WHERE (1 = 1)
                                               AND la.loan_class_cd = 'LOAN'
                                               AND la.agrmnt_open_dt &lt;= p_report_dt
                                               AND p_report_dt BETWEEN la.row_actual_from_dt AND la.row_actual_to_dt                  
                                               AND la.epk_id &lt;&gt; -1
                                               AND la.agrmnt_valid_flag = 'Y'   
                                               AND la.cred_line_tranch_cd&lt;&gt;'Tranche'</v>
      </c>
    </row>
    <row r="1379" spans="1:20" ht="20.100000000000001" hidden="1" customHeight="1">
      <c r="A1379">
        <v>3</v>
      </c>
      <c r="B1379">
        <v>1378</v>
      </c>
      <c r="C1379" t="s">
        <v>1683</v>
      </c>
      <c r="D1379" t="s">
        <v>550</v>
      </c>
      <c r="E1379" t="s">
        <v>150</v>
      </c>
      <c r="F1379" t="s">
        <v>1683</v>
      </c>
      <c r="I1379" t="s">
        <v>383</v>
      </c>
      <c r="J1379" s="9" t="s">
        <v>264</v>
      </c>
      <c r="L1379" t="e">
        <f>VLOOKUP(F1379&amp;E1379,'Атрибут-ТОД2'!F:F,1,0)</f>
        <v>#N/A</v>
      </c>
      <c r="O1379" s="27" t="str">
        <f>IF(ISNA(VLOOKUP(E:E,'Мегавитрина на 21.09'!C:H,1,0)), VLOOKUP(E:E,'Мегавитрина на 21.09'!D:H,1,0),VLOOKUP(E:E,'Мегавитрина на 21.09'!C:H,1,0))</f>
        <v>cred_auto_closed_qty</v>
      </c>
      <c r="P1379" s="27" t="str">
        <f>IF(ISNA(VLOOKUP(E:E,'Мегавитрина на 21.09'!C:H,2,0)), VLOOKUP(E:E,'Мегавитрина на 21.09'!D:H,1,0),VLOOKUP(E:E,'Мегавитрина на 21.09'!C:H,2,0))</f>
        <v>cred_auto_closed_qty</v>
      </c>
      <c r="Q1379" s="27" t="str">
        <f>IF(ISNA(VLOOKUP(E:E,'Мегавитрина на 21.09'!C:H,3,0)), VLOOKUP(E:E,'Мегавитрина на 21.09'!D:H,2,0),VLOOKUP(E:E,'Мегавитрина на 21.09'!C:H,3,0))</f>
        <v>Количество закрытых за всю историю договоров -авто</v>
      </c>
      <c r="R1379" s="27" t="str">
        <f>IF(ISNA(VLOOKUP(E:E,'Мегавитрина на 21.09'!C:H,4,0)), VLOOKUP(E:E,'Мегавитрина на 21.09'!D:H,3,0),VLOOKUP(E:E,'Мегавитрина на 21.09'!C:H,4,0))</f>
        <v>custom_rb_loan.loan_agrmnt</v>
      </c>
      <c r="S1379">
        <f>IF(ISNA(VLOOKUP(E:E,'Мегавитрина на 21.09'!C:H,5,0)), VLOOKUP(E:E,'Мегавитрина на 21.09'!D:H,4,0),VLOOKUP(E:E,'Мегавитрина на 21.09'!C:H,5,0))</f>
        <v>0</v>
      </c>
      <c r="T1379" t="str">
        <f>IF(ISNA(VLOOKUP(E:E,'Мегавитрина на 21.09'!C:H,6,0)), VLOOKUP(E:E,'Мегавитрина на 21.09'!D:H,5,0),VLOOKUP(E:E,'Мегавитрина на 21.09'!C:H,6,0))</f>
        <v>Sum(CASE WHEN la.loan_type_cd = 'AUTO' AND Coalesce(la.agrmnt_close_dt, DATE '9999-12-31') &lt;=p_report_dt THEN 1 ELSE 0 END) AS lne_auto_agr_clsd_ever_qty,  WHERE (1 = 1)
                                               AND la.loan_class_cd = 'LOAN'
                                               AND la.agrmnt_open_dt &lt;= p_report_dt
                                               AND p_report_dt BETWEEN la.row_actual_from_dt AND la.row_actual_to_dt                  
                                               AND la.epk_id &lt;&gt; -1
                                               AND la.agrmnt_valid_flag = 'Y'   
                                               AND la.cred_line_tranch_cd&lt;&gt;'Tranche'</v>
      </c>
    </row>
    <row r="1380" spans="1:20" ht="20.100000000000001" hidden="1" customHeight="1">
      <c r="A1380">
        <v>3</v>
      </c>
      <c r="B1380">
        <v>1379</v>
      </c>
      <c r="C1380" t="s">
        <v>1683</v>
      </c>
      <c r="D1380" t="s">
        <v>550</v>
      </c>
      <c r="E1380" t="s">
        <v>140</v>
      </c>
      <c r="F1380" t="s">
        <v>1683</v>
      </c>
      <c r="I1380" t="s">
        <v>386</v>
      </c>
      <c r="J1380" s="9" t="s">
        <v>264</v>
      </c>
      <c r="L1380" t="e">
        <f>VLOOKUP(F1380&amp;E1380,'Атрибут-ТОД2'!F:F,1,0)</f>
        <v>#N/A</v>
      </c>
      <c r="O1380" s="27" t="str">
        <f>IF(ISNA(VLOOKUP(E:E,'Мегавитрина на 21.09'!C:H,1,0)), VLOOKUP(E:E,'Мегавитрина на 21.09'!D:H,1,0),VLOOKUP(E:E,'Мегавитрина на 21.09'!C:H,1,0))</f>
        <v>cred_mg_act_initial_rub_amt</v>
      </c>
      <c r="P1380" s="27" t="str">
        <f>IF(ISNA(VLOOKUP(E:E,'Мегавитрина на 21.09'!C:H,2,0)), VLOOKUP(E:E,'Мегавитрина на 21.09'!D:H,1,0),VLOOKUP(E:E,'Мегавитрина на 21.09'!C:H,2,0))</f>
        <v>cred_mg_act_initial_rub_amt</v>
      </c>
      <c r="Q1380" s="27" t="str">
        <f>IF(ISNA(VLOOKUP(E:E,'Мегавитрина на 21.09'!C:H,3,0)), VLOOKUP(E:E,'Мегавитрина на 21.09'!D:H,2,0),VLOOKUP(E:E,'Мегавитрина на 21.09'!C:H,3,0))</f>
        <v>Суммарная первоначальная сумма выданных открытых кредитов (только открытые) - ипотека</v>
      </c>
      <c r="R1380" s="27" t="str">
        <f>IF(ISNA(VLOOKUP(E:E,'Мегавитрина на 21.09'!C:H,4,0)), VLOOKUP(E:E,'Мегавитрина на 21.09'!D:H,3,0),VLOOKUP(E:E,'Мегавитрина на 21.09'!C:H,4,0))</f>
        <v>custom_rb_loan.loan_agrmnt</v>
      </c>
      <c r="S1380">
        <f>IF(ISNA(VLOOKUP(E:E,'Мегавитрина на 21.09'!C:H,5,0)), VLOOKUP(E:E,'Мегавитрина на 21.09'!D:H,4,0),VLOOKUP(E:E,'Мегавитрина на 21.09'!C:H,5,0))</f>
        <v>0</v>
      </c>
      <c r="T1380" t="str">
        <f>IF(ISNA(VLOOKUP(E:E,'Мегавитрина на 21.09'!C:H,6,0)), VLOOKUP(E:E,'Мегавитрина на 21.09'!D:H,5,0),VLOOKUP(E:E,'Мегавитрина на 21.09'!C:H,6,0))</f>
        <v>Sum(CASE WHEN la.loan_type_cd = 'MORTGAGE' AND Coalesce(la.agrmnt_close_dt, DATE '9999-12-31') &gt; _report_dt THEN Coalesce(la.issue_rub_amt,) ELSE  END)   WHERE (1 = 1)
                                               AND la.loan_class_cd = 'LOAN'
                                               AND la.agrmnt_open_dt &lt;= p_report_dt
                                               AND p_report_dt BETWEEN la.row_actual_from_dt AND la.row_actual_to_dt                  
                                               AND la.epk_id &lt;&gt; -1
                                               AND la.agrmnt_valid_flag = 'Y'   
                                               AND la.cred_line_tranch_cd&lt;&gt;'Tranche'</v>
      </c>
    </row>
    <row r="1381" spans="1:20" ht="20.100000000000001" hidden="1" customHeight="1">
      <c r="A1381">
        <v>3</v>
      </c>
      <c r="B1381">
        <v>1380</v>
      </c>
      <c r="C1381" t="s">
        <v>1683</v>
      </c>
      <c r="D1381" t="s">
        <v>550</v>
      </c>
      <c r="E1381" t="s">
        <v>145</v>
      </c>
      <c r="F1381" t="s">
        <v>1683</v>
      </c>
      <c r="I1381" t="s">
        <v>387</v>
      </c>
      <c r="J1381" s="9" t="s">
        <v>264</v>
      </c>
      <c r="L1381" t="e">
        <f>VLOOKUP(F1381&amp;E1381,'Атрибут-ТОД2'!F:F,1,0)</f>
        <v>#N/A</v>
      </c>
      <c r="O1381" s="27" t="str">
        <f>IF(ISNA(VLOOKUP(E:E,'Мегавитрина на 21.09'!C:H,1,0)), VLOOKUP(E:E,'Мегавитрина на 21.09'!D:H,1,0),VLOOKUP(E:E,'Мегавитрина на 21.09'!C:H,1,0))</f>
        <v>cred_mg_act_qty</v>
      </c>
      <c r="P1381" s="27" t="str">
        <f>IF(ISNA(VLOOKUP(E:E,'Мегавитрина на 21.09'!C:H,2,0)), VLOOKUP(E:E,'Мегавитрина на 21.09'!D:H,1,0),VLOOKUP(E:E,'Мегавитрина на 21.09'!C:H,2,0))</f>
        <v>cred_mg_act_qty</v>
      </c>
      <c r="Q1381" s="27" t="str">
        <f>IF(ISNA(VLOOKUP(E:E,'Мегавитрина на 21.09'!C:H,3,0)), VLOOKUP(E:E,'Мегавитрина на 21.09'!D:H,2,0),VLOOKUP(E:E,'Мегавитрина на 21.09'!C:H,3,0))</f>
        <v>Количество незакрытых кредитных договоров - ипотека</v>
      </c>
      <c r="R1381" s="27" t="str">
        <f>IF(ISNA(VLOOKUP(E:E,'Мегавитрина на 21.09'!C:H,4,0)), VLOOKUP(E:E,'Мегавитрина на 21.09'!D:H,3,0),VLOOKUP(E:E,'Мегавитрина на 21.09'!C:H,4,0))</f>
        <v>custom_rb_loan.loan_agrmnt</v>
      </c>
      <c r="S1381">
        <f>IF(ISNA(VLOOKUP(E:E,'Мегавитрина на 21.09'!C:H,5,0)), VLOOKUP(E:E,'Мегавитрина на 21.09'!D:H,4,0),VLOOKUP(E:E,'Мегавитрина на 21.09'!C:H,5,0))</f>
        <v>0</v>
      </c>
      <c r="T1381" t="str">
        <f>IF(ISNA(VLOOKUP(E:E,'Мегавитрина на 21.09'!C:H,6,0)), VLOOKUP(E:E,'Мегавитрина на 21.09'!D:H,5,0),VLOOKUP(E:E,'Мегавитрина на 21.09'!C:H,6,0))</f>
        <v>Sum(CASE WHEN la.loan_type_cd = 'MORTGAGE' AND Coalesce(la.agrmnt_close_dt, DATE '9999-12-31') &gt; _report_dt THEN  1 ELSE  END)   WHERE (1 = 1)
                                               AND la.loan_class_cd = 'LOAN'
                                               AND la.agrmnt_open_dt &lt;= p_report_dt
                                               AND p_report_dt BETWEEN la.row_actual_from_dt AND la.row_actual_to_dt                  
                                               AND la.epk_id &lt;&gt; -1
                                               AND la.agrmnt_valid_flag = 'Y'   
                                               AND la.cred_line_tranch_cd&lt;&gt;'Tranche'</v>
      </c>
    </row>
    <row r="1382" spans="1:20" ht="20.100000000000001" hidden="1" customHeight="1">
      <c r="A1382">
        <v>3</v>
      </c>
      <c r="B1382">
        <v>1381</v>
      </c>
      <c r="C1382" t="s">
        <v>1683</v>
      </c>
      <c r="D1382" t="s">
        <v>550</v>
      </c>
      <c r="E1382" t="s">
        <v>149</v>
      </c>
      <c r="F1382" t="s">
        <v>1683</v>
      </c>
      <c r="I1382" t="s">
        <v>388</v>
      </c>
      <c r="J1382" s="9" t="s">
        <v>264</v>
      </c>
      <c r="L1382" t="e">
        <f>VLOOKUP(F1382&amp;E1382,'Атрибут-ТОД2'!F:F,1,0)</f>
        <v>#N/A</v>
      </c>
      <c r="O1382" s="27" t="str">
        <f>IF(ISNA(VLOOKUP(E:E,'Мегавитрина на 21.09'!C:H,1,0)), VLOOKUP(E:E,'Мегавитрина на 21.09'!D:H,1,0),VLOOKUP(E:E,'Мегавитрина на 21.09'!C:H,1,0))</f>
        <v>cred_mg_closed_qty</v>
      </c>
      <c r="P1382" s="27" t="str">
        <f>IF(ISNA(VLOOKUP(E:E,'Мегавитрина на 21.09'!C:H,2,0)), VLOOKUP(E:E,'Мегавитрина на 21.09'!D:H,1,0),VLOOKUP(E:E,'Мегавитрина на 21.09'!C:H,2,0))</f>
        <v>cred_mg_closed_qty</v>
      </c>
      <c r="Q1382" s="27" t="str">
        <f>IF(ISNA(VLOOKUP(E:E,'Мегавитрина на 21.09'!C:H,3,0)), VLOOKUP(E:E,'Мегавитрина на 21.09'!D:H,2,0),VLOOKUP(E:E,'Мегавитрина на 21.09'!C:H,3,0))</f>
        <v>Количество закрытых за всю историю договоров - ипотека</v>
      </c>
      <c r="R1382" s="27" t="str">
        <f>IF(ISNA(VLOOKUP(E:E,'Мегавитрина на 21.09'!C:H,4,0)), VLOOKUP(E:E,'Мегавитрина на 21.09'!D:H,3,0),VLOOKUP(E:E,'Мегавитрина на 21.09'!C:H,4,0))</f>
        <v>custom_rb_loan.loan_agrmnt</v>
      </c>
      <c r="S1382">
        <f>IF(ISNA(VLOOKUP(E:E,'Мегавитрина на 21.09'!C:H,5,0)), VLOOKUP(E:E,'Мегавитрина на 21.09'!D:H,4,0),VLOOKUP(E:E,'Мегавитрина на 21.09'!C:H,5,0))</f>
        <v>0</v>
      </c>
      <c r="T1382" t="str">
        <f>IF(ISNA(VLOOKUP(E:E,'Мегавитрина на 21.09'!C:H,6,0)), VLOOKUP(E:E,'Мегавитрина на 21.09'!D:H,5,0),VLOOKUP(E:E,'Мегавитрина на 21.09'!C:H,6,0))</f>
        <v>Sum(CASE WHEN la.loan_type_cd = 'MORTGAGE' AND Coalesce(la.agrmnt_close_dt, DATE '9999-12-31') &lt;= _report_dt THEN 1 ELSE  END)  WHERE (1 = 1)
                                               AND la.loan_class_cd = 'LOAN'
                                               AND la.agrmnt_open_dt &lt;= p_report_dt
                                               AND p_report_dt BETWEEN la.row_actual_from_dt AND la.row_actual_to_dt                  
                                               AND la.epk_id &lt;&gt; -1
                                               AND la.agrmnt_valid_flag = 'Y'   
                                               AND la.cred_line_tranch_cd&lt;&gt;'Tranche'</v>
      </c>
    </row>
    <row r="1383" spans="1:20" ht="20.100000000000001" hidden="1" customHeight="1">
      <c r="A1383">
        <v>3</v>
      </c>
      <c r="B1383">
        <v>1382</v>
      </c>
      <c r="C1383" t="s">
        <v>1683</v>
      </c>
      <c r="D1383" t="s">
        <v>550</v>
      </c>
      <c r="E1383" t="s">
        <v>151</v>
      </c>
      <c r="F1383" t="s">
        <v>1683</v>
      </c>
      <c r="I1383" t="s">
        <v>392</v>
      </c>
      <c r="J1383" s="9" t="s">
        <v>264</v>
      </c>
      <c r="L1383" t="e">
        <f>VLOOKUP(F1383&amp;E1383,'Атрибут-ТОД2'!F:F,1,0)</f>
        <v>#N/A</v>
      </c>
      <c r="O1383" s="27" t="e">
        <f>IF(ISNA(VLOOKUP(E:E,'Мегавитрина на 21.09'!C:H,1,0)), VLOOKUP(E:E,'Мегавитрина на 21.09'!D:H,1,0),VLOOKUP(E:E,'Мегавитрина на 21.09'!C:H,1,0))</f>
        <v>#N/A</v>
      </c>
      <c r="P1383" s="27" t="e">
        <f>IF(ISNA(VLOOKUP(E:E,'Мегавитрина на 21.09'!C:H,2,0)), VLOOKUP(E:E,'Мегавитрина на 21.09'!D:H,1,0),VLOOKUP(E:E,'Мегавитрина на 21.09'!C:H,2,0))</f>
        <v>#N/A</v>
      </c>
      <c r="Q1383" s="27" t="e">
        <f>IF(ISNA(VLOOKUP(E:E,'Мегавитрина на 21.09'!C:H,3,0)), VLOOKUP(E:E,'Мегавитрина на 21.09'!D:H,2,0),VLOOKUP(E:E,'Мегавитрина на 21.09'!C:H,3,0))</f>
        <v>#N/A</v>
      </c>
      <c r="R1383" s="27" t="e">
        <f>IF(ISNA(VLOOKUP(E:E,'Мегавитрина на 21.09'!C:H,4,0)), VLOOKUP(E:E,'Мегавитрина на 21.09'!D:H,3,0),VLOOKUP(E:E,'Мегавитрина на 21.09'!C:H,4,0))</f>
        <v>#N/A</v>
      </c>
      <c r="S1383" t="e">
        <f>IF(ISNA(VLOOKUP(E:E,'Мегавитрина на 21.09'!C:H,5,0)), VLOOKUP(E:E,'Мегавитрина на 21.09'!D:H,4,0),VLOOKUP(E:E,'Мегавитрина на 21.09'!C:H,5,0))</f>
        <v>#N/A</v>
      </c>
      <c r="T1383" t="e">
        <f>IF(ISNA(VLOOKUP(E:E,'Мегавитрина на 21.09'!C:H,6,0)), VLOOKUP(E:E,'Мегавитрина на 21.09'!D:H,5,0),VLOOKUP(E:E,'Мегавитрина на 21.09'!C:H,6,0))</f>
        <v>#N/A</v>
      </c>
    </row>
    <row r="1384" spans="1:20" ht="20.100000000000001" hidden="1" customHeight="1">
      <c r="A1384">
        <v>3</v>
      </c>
      <c r="B1384">
        <v>1383</v>
      </c>
      <c r="C1384" t="s">
        <v>1683</v>
      </c>
      <c r="D1384" t="s">
        <v>550</v>
      </c>
      <c r="E1384" t="s">
        <v>139</v>
      </c>
      <c r="F1384" t="s">
        <v>1683</v>
      </c>
      <c r="I1384" t="s">
        <v>393</v>
      </c>
      <c r="J1384" s="9" t="s">
        <v>264</v>
      </c>
      <c r="L1384" t="e">
        <f>VLOOKUP(F1384&amp;E1384,'Атрибут-ТОД2'!F:F,1,0)</f>
        <v>#N/A</v>
      </c>
      <c r="O1384" s="27" t="str">
        <f>IF(ISNA(VLOOKUP(E:E,'Мегавитрина на 21.09'!C:H,1,0)), VLOOKUP(E:E,'Мегавитрина на 21.09'!D:H,1,0),VLOOKUP(E:E,'Мегавитрина на 21.09'!C:H,1,0))</f>
        <v>cred_pl_act_initial_rub_amt</v>
      </c>
      <c r="P1384" s="27" t="str">
        <f>IF(ISNA(VLOOKUP(E:E,'Мегавитрина на 21.09'!C:H,2,0)), VLOOKUP(E:E,'Мегавитрина на 21.09'!D:H,1,0),VLOOKUP(E:E,'Мегавитрина на 21.09'!C:H,2,0))</f>
        <v>cred_pl_act_initial_rub_amt</v>
      </c>
      <c r="Q1384" s="27" t="str">
        <f>IF(ISNA(VLOOKUP(E:E,'Мегавитрина на 21.09'!C:H,3,0)), VLOOKUP(E:E,'Мегавитрина на 21.09'!D:H,2,0),VLOOKUP(E:E,'Мегавитрина на 21.09'!C:H,3,0))</f>
        <v>Суммарная первоначальная сумма выданных открытых кредитов (только открытые) - потребительские кредиты (PL)</v>
      </c>
      <c r="R1384" s="27" t="str">
        <f>IF(ISNA(VLOOKUP(E:E,'Мегавитрина на 21.09'!C:H,4,0)), VLOOKUP(E:E,'Мегавитрина на 21.09'!D:H,3,0),VLOOKUP(E:E,'Мегавитрина на 21.09'!C:H,4,0))</f>
        <v>custom_rb_loan.loan_agrmnt</v>
      </c>
      <c r="S1384">
        <f>IF(ISNA(VLOOKUP(E:E,'Мегавитрина на 21.09'!C:H,5,0)), VLOOKUP(E:E,'Мегавитрина на 21.09'!D:H,4,0),VLOOKUP(E:E,'Мегавитрина на 21.09'!C:H,5,0))</f>
        <v>0</v>
      </c>
      <c r="T1384" t="str">
        <f>IF(ISNA(VLOOKUP(E:E,'Мегавитрина на 21.09'!C:H,6,0)), VLOOKUP(E:E,'Мегавитрина на 21.09'!D:H,5,0),VLOOKUP(E:E,'Мегавитрина на 21.09'!C:H,6,0))</f>
        <v>Sum(CASE WHEN la.loan_type_cd = 'PL' AND Coalesce(la.agrmnt_close_dt, DATE '9999-12-31') &gt; _report_dt THEN Coalesce(la.issue_rub_amt,) ELSE  END)   WHERE (1 = 1)
                                               AND la.loan_class_cd = 'LOAN'
                                               AND la.agrmnt_open_dt &lt;= p_report_dt
                                               AND p_report_dt BETWEEN la.row_actual_from_dt AND la.row_actual_to_dt                  
                                               AND la.epk_id &lt;&gt; -1
                                               AND la.agrmnt_valid_flag = 'Y'   
                                               AND la.cred_line_tranch_cd&lt;&gt;'Tranche'</v>
      </c>
    </row>
    <row r="1385" spans="1:20" ht="20.100000000000001" hidden="1" customHeight="1">
      <c r="A1385">
        <v>3</v>
      </c>
      <c r="B1385">
        <v>1384</v>
      </c>
      <c r="C1385" t="s">
        <v>1683</v>
      </c>
      <c r="D1385" t="s">
        <v>550</v>
      </c>
      <c r="E1385" t="s">
        <v>144</v>
      </c>
      <c r="F1385" t="s">
        <v>1683</v>
      </c>
      <c r="I1385" t="s">
        <v>394</v>
      </c>
      <c r="J1385" s="9" t="s">
        <v>264</v>
      </c>
      <c r="L1385" t="e">
        <f>VLOOKUP(F1385&amp;E1385,'Атрибут-ТОД2'!F:F,1,0)</f>
        <v>#N/A</v>
      </c>
      <c r="O1385" s="27" t="str">
        <f>IF(ISNA(VLOOKUP(E:E,'Мегавитрина на 21.09'!C:H,1,0)), VLOOKUP(E:E,'Мегавитрина на 21.09'!D:H,1,0),VLOOKUP(E:E,'Мегавитрина на 21.09'!C:H,1,0))</f>
        <v>cred_pl_act_qty</v>
      </c>
      <c r="P1385" s="27" t="str">
        <f>IF(ISNA(VLOOKUP(E:E,'Мегавитрина на 21.09'!C:H,2,0)), VLOOKUP(E:E,'Мегавитрина на 21.09'!D:H,1,0),VLOOKUP(E:E,'Мегавитрина на 21.09'!C:H,2,0))</f>
        <v>cred_pl_act_qty</v>
      </c>
      <c r="Q1385" s="27" t="str">
        <f>IF(ISNA(VLOOKUP(E:E,'Мегавитрина на 21.09'!C:H,3,0)), VLOOKUP(E:E,'Мегавитрина на 21.09'!D:H,2,0),VLOOKUP(E:E,'Мегавитрина на 21.09'!C:H,3,0))</f>
        <v>Количество незакрытых кредитных договоров - потребительские кредиты (PL)</v>
      </c>
      <c r="R1385" s="27" t="str">
        <f>IF(ISNA(VLOOKUP(E:E,'Мегавитрина на 21.09'!C:H,4,0)), VLOOKUP(E:E,'Мегавитрина на 21.09'!D:H,3,0),VLOOKUP(E:E,'Мегавитрина на 21.09'!C:H,4,0))</f>
        <v>custom_rb_loan.loan_agrmnt</v>
      </c>
      <c r="S1385">
        <f>IF(ISNA(VLOOKUP(E:E,'Мегавитрина на 21.09'!C:H,5,0)), VLOOKUP(E:E,'Мегавитрина на 21.09'!D:H,4,0),VLOOKUP(E:E,'Мегавитрина на 21.09'!C:H,5,0))</f>
        <v>0</v>
      </c>
      <c r="T1385" t="str">
        <f>IF(ISNA(VLOOKUP(E:E,'Мегавитрина на 21.09'!C:H,6,0)), VLOOKUP(E:E,'Мегавитрина на 21.09'!D:H,5,0),VLOOKUP(E:E,'Мегавитрина на 21.09'!C:H,6,0))</f>
        <v>Sum(CASE WHEN la.loan_type_cd = 'PL' AND Coalesce(la.agrmnt_close_dt, DATE '9999-12-31') &gt; _report_dt THEN  1 ELSE  END)   WHERE (1 = 1)
                                               AND la.loan_class_cd = 'LOAN'
                                               AND la.agrmnt_open_dt &lt;= p_report_dt
                                               AND p_report_dt BETWEEN la.row_actual_from_dt AND la.row_actual_to_dt                  
                                               AND la.epk_id &lt;&gt; -1
                                               AND la.agrmnt_valid_flag = 'Y'   
                                               AND la.cred_line_tranch_cd&lt;&gt;'Tranche'</v>
      </c>
    </row>
    <row r="1386" spans="1:20" ht="20.100000000000001" hidden="1" customHeight="1">
      <c r="A1386">
        <v>3</v>
      </c>
      <c r="B1386">
        <v>1385</v>
      </c>
      <c r="C1386" t="s">
        <v>1683</v>
      </c>
      <c r="D1386" t="s">
        <v>550</v>
      </c>
      <c r="E1386" t="s">
        <v>148</v>
      </c>
      <c r="F1386" t="s">
        <v>1683</v>
      </c>
      <c r="I1386" t="s">
        <v>395</v>
      </c>
      <c r="J1386" s="9" t="s">
        <v>264</v>
      </c>
      <c r="L1386" t="e">
        <f>VLOOKUP(F1386&amp;E1386,'Атрибут-ТОД2'!F:F,1,0)</f>
        <v>#N/A</v>
      </c>
      <c r="O1386" s="27" t="str">
        <f>IF(ISNA(VLOOKUP(E:E,'Мегавитрина на 21.09'!C:H,1,0)), VLOOKUP(E:E,'Мегавитрина на 21.09'!D:H,1,0),VLOOKUP(E:E,'Мегавитрина на 21.09'!C:H,1,0))</f>
        <v>cred_pl_closed_qty</v>
      </c>
      <c r="P1386" s="27" t="str">
        <f>IF(ISNA(VLOOKUP(E:E,'Мегавитрина на 21.09'!C:H,2,0)), VLOOKUP(E:E,'Мегавитрина на 21.09'!D:H,1,0),VLOOKUP(E:E,'Мегавитрина на 21.09'!C:H,2,0))</f>
        <v>cred_pl_closed_qty</v>
      </c>
      <c r="Q1386" s="27" t="str">
        <f>IF(ISNA(VLOOKUP(E:E,'Мегавитрина на 21.09'!C:H,3,0)), VLOOKUP(E:E,'Мегавитрина на 21.09'!D:H,2,0),VLOOKUP(E:E,'Мегавитрина на 21.09'!C:H,3,0))</f>
        <v>Количество закрытых за всю историю договоров - потребительские кредиты (PL)</v>
      </c>
      <c r="R1386" s="27" t="str">
        <f>IF(ISNA(VLOOKUP(E:E,'Мегавитрина на 21.09'!C:H,4,0)), VLOOKUP(E:E,'Мегавитрина на 21.09'!D:H,3,0),VLOOKUP(E:E,'Мегавитрина на 21.09'!C:H,4,0))</f>
        <v>custom_rb_loan.loan_agrmnt</v>
      </c>
      <c r="S1386">
        <f>IF(ISNA(VLOOKUP(E:E,'Мегавитрина на 21.09'!C:H,5,0)), VLOOKUP(E:E,'Мегавитрина на 21.09'!D:H,4,0),VLOOKUP(E:E,'Мегавитрина на 21.09'!C:H,5,0))</f>
        <v>0</v>
      </c>
      <c r="T1386" t="str">
        <f>IF(ISNA(VLOOKUP(E:E,'Мегавитрина на 21.09'!C:H,6,0)), VLOOKUP(E:E,'Мегавитрина на 21.09'!D:H,5,0),VLOOKUP(E:E,'Мегавитрина на 21.09'!C:H,6,0))</f>
        <v>Sum(CASE WHEN la.loan_type_cd = 'PL' AND Coalesce(la.agrmnt_close_dt, DATE '9999-12-31') &lt;= _report_dt THEN 1 ELSE  END)  WHERE (1 = 1)
                                               AND la.loan_class_cd = 'LOAN'
                                               AND la.agrmnt_open_dt &lt;= p_report_dt
                                               AND p_report_dt BETWEEN la.row_actual_from_dt AND la.row_actual_to_dt                  
                                               AND la.epk_id &lt;&gt; -1
                                               AND la.agrmnt_valid_flag = 'Y'   
                                               AND la.cred_line_tranch_cd&lt;&gt;'Tranche'</v>
      </c>
    </row>
    <row r="1387" spans="1:20" ht="20.100000000000001" hidden="1" customHeight="1">
      <c r="A1387">
        <v>3</v>
      </c>
      <c r="B1387">
        <v>1386</v>
      </c>
      <c r="C1387" t="s">
        <v>1683</v>
      </c>
      <c r="D1387" t="s">
        <v>550</v>
      </c>
      <c r="E1387" t="s">
        <v>138</v>
      </c>
      <c r="F1387" t="s">
        <v>1683</v>
      </c>
      <c r="I1387" t="s">
        <v>397</v>
      </c>
      <c r="J1387" s="9" t="s">
        <v>264</v>
      </c>
      <c r="L1387" t="e">
        <f>VLOOKUP(F1387&amp;E1387,'Атрибут-ТОД2'!F:F,1,0)</f>
        <v>#N/A</v>
      </c>
      <c r="O1387" s="27" t="str">
        <f>IF(ISNA(VLOOKUP(E:E,'Мегавитрина на 21.09'!C:H,1,0)), VLOOKUP(E:E,'Мегавитрина на 21.09'!D:H,1,0),VLOOKUP(E:E,'Мегавитрина на 21.09'!C:H,1,0))</f>
        <v>cred_tot_act_initial_rub_amt</v>
      </c>
      <c r="P1387" s="27" t="str">
        <f>IF(ISNA(VLOOKUP(E:E,'Мегавитрина на 21.09'!C:H,2,0)), VLOOKUP(E:E,'Мегавитрина на 21.09'!D:H,1,0),VLOOKUP(E:E,'Мегавитрина на 21.09'!C:H,2,0))</f>
        <v>cred_tot_act_initial_rub_amt</v>
      </c>
      <c r="Q1387" s="27" t="str">
        <f>IF(ISNA(VLOOKUP(E:E,'Мегавитрина на 21.09'!C:H,3,0)), VLOOKUP(E:E,'Мегавитрина на 21.09'!D:H,2,0),VLOOKUP(E:E,'Мегавитрина на 21.09'!C:H,3,0))</f>
        <v>Суммарная первоначальная сумма выданных открытых кредитов (только открытые) - все продукты (PL, AUTO, MORTGAGE)</v>
      </c>
      <c r="R1387" s="27" t="str">
        <f>IF(ISNA(VLOOKUP(E:E,'Мегавитрина на 21.09'!C:H,4,0)), VLOOKUP(E:E,'Мегавитрина на 21.09'!D:H,3,0),VLOOKUP(E:E,'Мегавитрина на 21.09'!C:H,4,0))</f>
        <v>custom_rb_loan.loan_agrmnt</v>
      </c>
      <c r="S1387">
        <f>IF(ISNA(VLOOKUP(E:E,'Мегавитрина на 21.09'!C:H,5,0)), VLOOKUP(E:E,'Мегавитрина на 21.09'!D:H,4,0),VLOOKUP(E:E,'Мегавитрина на 21.09'!C:H,5,0))</f>
        <v>0</v>
      </c>
      <c r="T1387" t="str">
        <f>IF(ISNA(VLOOKUP(E:E,'Мегавитрина на 21.09'!C:H,6,0)), VLOOKUP(E:E,'Мегавитрина на 21.09'!D:H,5,0),VLOOKUP(E:E,'Мегавитрина на 21.09'!C:H,6,0))</f>
        <v>Sum(CASE WHEN Coalesce(la.agrmnt_close_dt, DATE '9999-12-31') &gt; _report_dt THEN Coalesce(la.issue_rub_amt,) ELSE  END)    WHERE (1 = 1)
                                               AND la.loan_class_cd = 'LOAN'
                                               AND la.agrmnt_open_dt &lt;= p_report_dt
                                               AND p_report_dt BETWEEN la.row_actual_from_dt AND la.row_actual_to_dt                  
                                               AND la.epk_id &lt;&gt; -1
                                               AND la.agrmnt_valid_flag = 'Y'   
                                               AND la.cred_line_tranch_cd&lt;&gt;'Tranche'</v>
      </c>
    </row>
    <row r="1388" spans="1:20" ht="20.100000000000001" hidden="1" customHeight="1">
      <c r="A1388">
        <v>3</v>
      </c>
      <c r="B1388">
        <v>1387</v>
      </c>
      <c r="C1388" t="s">
        <v>1683</v>
      </c>
      <c r="D1388" t="s">
        <v>550</v>
      </c>
      <c r="E1388" t="s">
        <v>142</v>
      </c>
      <c r="F1388" t="s">
        <v>1683</v>
      </c>
      <c r="I1388" t="s">
        <v>400</v>
      </c>
      <c r="J1388" s="9" t="s">
        <v>264</v>
      </c>
      <c r="L1388" t="e">
        <f>VLOOKUP(F1388&amp;E1388,'Атрибут-ТОД2'!F:F,1,0)</f>
        <v>#N/A</v>
      </c>
      <c r="O1388" s="27" t="e">
        <f>IF(ISNA(VLOOKUP(E:E,'Мегавитрина на 21.09'!C:H,1,0)), VLOOKUP(E:E,'Мегавитрина на 21.09'!D:H,1,0),VLOOKUP(E:E,'Мегавитрина на 21.09'!C:H,1,0))</f>
        <v>#N/A</v>
      </c>
      <c r="P1388" s="27" t="e">
        <f>IF(ISNA(VLOOKUP(E:E,'Мегавитрина на 21.09'!C:H,2,0)), VLOOKUP(E:E,'Мегавитрина на 21.09'!D:H,1,0),VLOOKUP(E:E,'Мегавитрина на 21.09'!C:H,2,0))</f>
        <v>#N/A</v>
      </c>
      <c r="Q1388" s="27" t="e">
        <f>IF(ISNA(VLOOKUP(E:E,'Мегавитрина на 21.09'!C:H,3,0)), VLOOKUP(E:E,'Мегавитрина на 21.09'!D:H,2,0),VLOOKUP(E:E,'Мегавитрина на 21.09'!C:H,3,0))</f>
        <v>#N/A</v>
      </c>
      <c r="R1388" s="27" t="e">
        <f>IF(ISNA(VLOOKUP(E:E,'Мегавитрина на 21.09'!C:H,4,0)), VLOOKUP(E:E,'Мегавитрина на 21.09'!D:H,3,0),VLOOKUP(E:E,'Мегавитрина на 21.09'!C:H,4,0))</f>
        <v>#N/A</v>
      </c>
      <c r="S1388" t="e">
        <f>IF(ISNA(VLOOKUP(E:E,'Мегавитрина на 21.09'!C:H,5,0)), VLOOKUP(E:E,'Мегавитрина на 21.09'!D:H,4,0),VLOOKUP(E:E,'Мегавитрина на 21.09'!C:H,5,0))</f>
        <v>#N/A</v>
      </c>
      <c r="T1388" t="e">
        <f>IF(ISNA(VLOOKUP(E:E,'Мегавитрина на 21.09'!C:H,6,0)), VLOOKUP(E:E,'Мегавитрина на 21.09'!D:H,5,0),VLOOKUP(E:E,'Мегавитрина на 21.09'!C:H,6,0))</f>
        <v>#N/A</v>
      </c>
    </row>
    <row r="1389" spans="1:20" ht="20.100000000000001" hidden="1" customHeight="1">
      <c r="A1389">
        <v>3</v>
      </c>
      <c r="B1389">
        <v>1388</v>
      </c>
      <c r="C1389" t="s">
        <v>1683</v>
      </c>
      <c r="D1389" t="s">
        <v>550</v>
      </c>
      <c r="E1389" t="s">
        <v>137</v>
      </c>
      <c r="F1389" t="s">
        <v>1683</v>
      </c>
      <c r="I1389" t="s">
        <v>401</v>
      </c>
      <c r="J1389" s="9" t="s">
        <v>264</v>
      </c>
      <c r="L1389" t="e">
        <f>VLOOKUP(F1389&amp;E1389,'Атрибут-ТОД2'!F:F,1,0)</f>
        <v>#N/A</v>
      </c>
      <c r="O1389" s="27" t="str">
        <f>IF(ISNA(VLOOKUP(E:E,'Мегавитрина на 21.09'!C:H,1,0)), VLOOKUP(E:E,'Мегавитрина на 21.09'!D:H,1,0),VLOOKUP(E:E,'Мегавитрина на 21.09'!C:H,1,0))</f>
        <v>cred_tot_mnth_pmt_rub_amt</v>
      </c>
      <c r="P1389" s="27" t="str">
        <f>IF(ISNA(VLOOKUP(E:E,'Мегавитрина на 21.09'!C:H,2,0)), VLOOKUP(E:E,'Мегавитрина на 21.09'!D:H,1,0),VLOOKUP(E:E,'Мегавитрина на 21.09'!C:H,2,0))</f>
        <v>cred_tot_mnth_pmt_rub_amt</v>
      </c>
      <c r="Q1389" s="27" t="str">
        <f>IF(ISNA(VLOOKUP(E:E,'Мегавитрина на 21.09'!C:H,3,0)), VLOOKUP(E:E,'Мегавитрина на 21.09'!D:H,2,0),VLOOKUP(E:E,'Мегавитрина на 21.09'!C:H,3,0))</f>
        <v>Суммарный текущий месячный платеж по всем кредитным продуктам</v>
      </c>
      <c r="R1389" s="27" t="str">
        <f>IF(ISNA(VLOOKUP(E:E,'Мегавитрина на 21.09'!C:H,4,0)), VLOOKUP(E:E,'Мегавитрина на 21.09'!D:H,3,0),VLOOKUP(E:E,'Мегавитрина на 21.09'!C:H,4,0))</f>
        <v>custom_rb_loan.loan_agrmnt</v>
      </c>
      <c r="S1389">
        <f>IF(ISNA(VLOOKUP(E:E,'Мегавитрина на 21.09'!C:H,5,0)), VLOOKUP(E:E,'Мегавитрина на 21.09'!D:H,4,0),VLOOKUP(E:E,'Мегавитрина на 21.09'!C:H,5,0))</f>
        <v>0</v>
      </c>
      <c r="T1389" t="str">
        <f>IF(ISNA(VLOOKUP(E:E,'Мегавитрина на 21.09'!C:H,6,0)), VLOOKUP(E:E,'Мегавитрина на 21.09'!D:H,5,0),VLOOKUP(E:E,'Мегавитрина на 21.09'!C:H,6,0))</f>
        <v>Sum(CASE WHEN Coalesce(la.agrmnt_close_dt,DATE'9999-12-31')&gt;p_report_dt THEN ZeroIfNull(h.annuity_amt) ELSE 0 end) AS lne_tot_mnth_pmt_rub_amt,    WHERE (1 = 1)
                                               AND la.loan_class_cd = 'LOAN'
                                               AND la.agrmnt_open_dt &lt;= p_report_dt
                                               AND p_report_dt BETWEEN la.row_actual_from_dt AND la.row_actual_to_dt                  
                                               AND la.epk_id &lt;&gt; -1
                                               AND la.agrmnt_valid_flag = 'Y'   
                                               AND la.cred_line_tranch_cd&lt;&gt;'Tranche'</v>
      </c>
    </row>
    <row r="1390" spans="1:20" ht="20.100000000000001" hidden="1" customHeight="1">
      <c r="A1390">
        <v>3</v>
      </c>
      <c r="B1390">
        <v>1389</v>
      </c>
      <c r="C1390" t="s">
        <v>1683</v>
      </c>
      <c r="D1390" t="s">
        <v>550</v>
      </c>
      <c r="E1390" t="s">
        <v>161</v>
      </c>
      <c r="F1390" t="s">
        <v>1683</v>
      </c>
      <c r="I1390" t="s">
        <v>403</v>
      </c>
      <c r="J1390" s="9" t="s">
        <v>264</v>
      </c>
      <c r="L1390" t="e">
        <f>VLOOKUP(F1390&amp;E1390,'Атрибут-ТОД2'!F:F,1,0)</f>
        <v>#N/A</v>
      </c>
      <c r="O1390" s="27" t="str">
        <f>IF(ISNA(VLOOKUP(E:E,'Мегавитрина на 21.09'!C:H,1,0)), VLOOKUP(E:E,'Мегавитрина на 21.09'!D:H,1,0),VLOOKUP(E:E,'Мегавитрина на 21.09'!C:H,1,0))</f>
        <v>ext_client_app_income_amt</v>
      </c>
      <c r="P1390" s="27" t="str">
        <f>IF(ISNA(VLOOKUP(E:E,'Мегавитрина на 21.09'!C:H,2,0)), VLOOKUP(E:E,'Мегавитрина на 21.09'!D:H,1,0),VLOOKUP(E:E,'Мегавитрина на 21.09'!C:H,2,0))</f>
        <v>ext_client_app_income_amt</v>
      </c>
      <c r="Q1390" s="27" t="str">
        <f>IF(ISNA(VLOOKUP(E:E,'Мегавитрина на 21.09'!C:H,3,0)), VLOOKUP(E:E,'Мегавитрина на 21.09'!D:H,2,0),VLOOKUP(E:E,'Мегавитрина на 21.09'!C:H,3,0))</f>
        <v>Доход клиента по данным от рисков (из заявок)</v>
      </c>
      <c r="R1390" s="27" t="str">
        <f>IF(ISNA(VLOOKUP(E:E,'Мегавитрина на 21.09'!C:H,4,0)), VLOOKUP(E:E,'Мегавитрина на 21.09'!D:H,3,0),VLOOKUP(E:E,'Мегавитрина на 21.09'!C:H,4,0))</f>
        <v>custom_rb_tsm.transact_credit_main_loaner_retail</v>
      </c>
      <c r="S1390">
        <f>IF(ISNA(VLOOKUP(E:E,'Мегавитрина на 21.09'!C:H,5,0)), VLOOKUP(E:E,'Мегавитрина на 21.09'!D:H,4,0),VLOOKUP(E:E,'Мегавитрина на 21.09'!C:H,5,0))</f>
        <v>0</v>
      </c>
      <c r="T1390" t="str">
        <f>IF(ISNA(VLOOKUP(E:E,'Мегавитрина на 21.09'!C:H,6,0)), VLOOKUP(E:E,'Мегавитрина на 21.09'!D:H,5,0),VLOOKUP(E:E,'Мегавитрина на 21.09'!C:H,6,0))</f>
        <v>avg_mnth_inc_rub WHERE avg_mnth_inc_rub&gt;0 AND t2.req_dt BETWEEN Add_Months(p_report_dt + 1, -12)  AND p_report_dt</v>
      </c>
    </row>
    <row r="1391" spans="1:20" ht="20.100000000000001" hidden="1" customHeight="1">
      <c r="A1391">
        <v>3</v>
      </c>
      <c r="B1391">
        <v>1390</v>
      </c>
      <c r="C1391" t="s">
        <v>1683</v>
      </c>
      <c r="D1391" t="s">
        <v>550</v>
      </c>
      <c r="E1391" t="s">
        <v>49</v>
      </c>
      <c r="F1391" t="s">
        <v>1683</v>
      </c>
      <c r="I1391" t="s">
        <v>413</v>
      </c>
      <c r="J1391" s="9" t="s">
        <v>264</v>
      </c>
      <c r="L1391" t="e">
        <f>VLOOKUP(F1391&amp;E1391,'Атрибут-ТОД2'!F:F,1,0)</f>
        <v>#N/A</v>
      </c>
      <c r="O1391" s="27" t="str">
        <f>IF(ISNA(VLOOKUP(E:E,'Мегавитрина на 21.09'!C:H,1,0)), VLOOKUP(E:E,'Мегавитрина на 21.09'!D:H,1,0),VLOOKUP(E:E,'Мегавитрина на 21.09'!C:H,1,0))</f>
        <v>lbt_acct_dep_tot_bal_rub_amt</v>
      </c>
      <c r="P1391" s="27" t="str">
        <f>IF(ISNA(VLOOKUP(E:E,'Мегавитрина на 21.09'!C:H,2,0)), VLOOKUP(E:E,'Мегавитрина на 21.09'!D:H,1,0),VLOOKUP(E:E,'Мегавитрина на 21.09'!C:H,2,0))</f>
        <v>lbt_acct_dep_tot_bal_rub_amt</v>
      </c>
      <c r="Q1391" s="27" t="str">
        <f>IF(ISNA(VLOOKUP(E:E,'Мегавитрина на 21.09'!C:H,3,0)), VLOOKUP(E:E,'Мегавитрина на 21.09'!D:H,2,0),VLOOKUP(E:E,'Мегавитрина на 21.09'!C:H,3,0))</f>
        <v>Суммарный баланс по депозитным (текущим и срочным) счетам клиента на отчетную дату в рублях</v>
      </c>
      <c r="R1391" s="27" t="str">
        <f>IF(ISNA(VLOOKUP(E:E,'Мегавитрина на 21.09'!C:H,4,0)), VLOOKUP(E:E,'Мегавитрина на 21.09'!D:H,3,0),VLOOKUP(E:E,'Мегавитрина на 21.09'!C:H,4,0))</f>
        <v>custom_rb_cod.dep_agrmnt_aggr</v>
      </c>
      <c r="S1391">
        <f>IF(ISNA(VLOOKUP(E:E,'Мегавитрина на 21.09'!C:H,5,0)), VLOOKUP(E:E,'Мегавитрина на 21.09'!D:H,4,0),VLOOKUP(E:E,'Мегавитрина на 21.09'!C:H,5,0))</f>
        <v>0</v>
      </c>
      <c r="T1391" t="str">
        <f>IF(ISNA(VLOOKUP(E:E,'Мегавитрина на 21.09'!C:H,6,0)), VLOOKUP(E:E,'Мегавитрина на 21.09'!D:H,5,0),VLOOKUP(E:E,'Мегавитрина на 21.09'!C:H,6,0))</f>
        <v>Sum(CASE WHEN dep_product_cat_cd IN ('CURRENT_ACCOUNT','TERM_DEPOSIT') THEN dep_curr_bal_rub_amt END) AS dep_acct_dep_tot_bal_rub_amt,</v>
      </c>
    </row>
    <row r="1392" spans="1:20" ht="20.100000000000001" hidden="1" customHeight="1">
      <c r="A1392">
        <v>3</v>
      </c>
      <c r="B1392">
        <v>1391</v>
      </c>
      <c r="C1392" t="s">
        <v>1683</v>
      </c>
      <c r="D1392" t="s">
        <v>550</v>
      </c>
      <c r="E1392" t="s">
        <v>58</v>
      </c>
      <c r="F1392" t="s">
        <v>1683</v>
      </c>
      <c r="I1392" t="s">
        <v>414</v>
      </c>
      <c r="J1392" s="9" t="s">
        <v>264</v>
      </c>
      <c r="L1392" t="e">
        <f>VLOOKUP(F1392&amp;E1392,'Атрибут-ТОД2'!F:F,1,0)</f>
        <v>#N/A</v>
      </c>
      <c r="O1392" s="27" t="str">
        <f>IF(ISNA(VLOOKUP(E:E,'Мегавитрина на 21.09'!C:H,1,0)), VLOOKUP(E:E,'Мегавитрина на 21.09'!D:H,1,0),VLOOKUP(E:E,'Мегавитрина на 21.09'!C:H,1,0))</f>
        <v>lbt_acct_dep_tot_online_qty</v>
      </c>
      <c r="P1392" s="27" t="str">
        <f>IF(ISNA(VLOOKUP(E:E,'Мегавитрина на 21.09'!C:H,2,0)), VLOOKUP(E:E,'Мегавитрина на 21.09'!D:H,1,0),VLOOKUP(E:E,'Мегавитрина на 21.09'!C:H,2,0))</f>
        <v>lbt_acct_dep_tot_online_qty</v>
      </c>
      <c r="Q1392" s="27" t="str">
        <f>IF(ISNA(VLOOKUP(E:E,'Мегавитрина на 21.09'!C:H,3,0)), VLOOKUP(E:E,'Мегавитрина на 21.09'!D:H,2,0),VLOOKUP(E:E,'Мегавитрина на 21.09'!C:H,3,0))</f>
        <v>Кол-во действующих депозитных (текущих, срочных и прочих) счетов клиента, открытых онлайн</v>
      </c>
      <c r="R1392" s="27" t="str">
        <f>IF(ISNA(VLOOKUP(E:E,'Мегавитрина на 21.09'!C:H,4,0)), VLOOKUP(E:E,'Мегавитрина на 21.09'!D:H,3,0),VLOOKUP(E:E,'Мегавитрина на 21.09'!C:H,4,0))</f>
        <v>custom_rb_cod.dep_agrmnt_aggr</v>
      </c>
      <c r="S1392">
        <f>IF(ISNA(VLOOKUP(E:E,'Мегавитрина на 21.09'!C:H,5,0)), VLOOKUP(E:E,'Мегавитрина на 21.09'!D:H,4,0),VLOOKUP(E:E,'Мегавитрина на 21.09'!C:H,5,0))</f>
        <v>0</v>
      </c>
      <c r="T1392" t="str">
        <f>IF(ISNA(VLOOKUP(E:E,'Мегавитрина на 21.09'!C:H,6,0)), VLOOKUP(E:E,'Мегавитрина на 21.09'!D:H,5,0),VLOOKUP(E:E,'Мегавитрина на 21.09'!C:H,6,0))</f>
        <v>Sum(CASE WHEN dep_product_cat_cd IN ('CURRENT_ACCOUNT','TERM_DEPOSIT') AND dep_chnl_type_rk = 4 AND Coalesce(agrmnt_close_actual_dt, DATE '9999-12-31') &gt; p_report_dt THEN 1 END) AS dep_acct_dep_tot_online_qty,</v>
      </c>
    </row>
    <row r="1393" spans="1:20" ht="20.100000000000001" hidden="1" customHeight="1">
      <c r="A1393">
        <v>3</v>
      </c>
      <c r="B1393">
        <v>1392</v>
      </c>
      <c r="C1393" t="s">
        <v>1683</v>
      </c>
      <c r="D1393" t="s">
        <v>550</v>
      </c>
      <c r="E1393" t="s">
        <v>56</v>
      </c>
      <c r="F1393" t="s">
        <v>1683</v>
      </c>
      <c r="I1393" t="s">
        <v>415</v>
      </c>
      <c r="J1393" s="9" t="s">
        <v>264</v>
      </c>
      <c r="L1393" t="e">
        <f>VLOOKUP(F1393&amp;E1393,'Атрибут-ТОД2'!F:F,1,0)</f>
        <v>#N/A</v>
      </c>
      <c r="O1393" s="27" t="str">
        <f>IF(ISNA(VLOOKUP(E:E,'Мегавитрина на 21.09'!C:H,1,0)), VLOOKUP(E:E,'Мегавитрина на 21.09'!D:H,1,0),VLOOKUP(E:E,'Мегавитрина на 21.09'!C:H,1,0))</f>
        <v>lbt_acct_dep_tot_qty</v>
      </c>
      <c r="P1393" s="27" t="str">
        <f>IF(ISNA(VLOOKUP(E:E,'Мегавитрина на 21.09'!C:H,2,0)), VLOOKUP(E:E,'Мегавитрина на 21.09'!D:H,1,0),VLOOKUP(E:E,'Мегавитрина на 21.09'!C:H,2,0))</f>
        <v>lbt_acct_dep_tot_qty</v>
      </c>
      <c r="Q1393" s="27" t="str">
        <f>IF(ISNA(VLOOKUP(E:E,'Мегавитрина на 21.09'!C:H,3,0)), VLOOKUP(E:E,'Мегавитрина на 21.09'!D:H,2,0),VLOOKUP(E:E,'Мегавитрина на 21.09'!C:H,3,0))</f>
        <v>Количество действующих депозитных (текущих и срочных) счетов клиента на отчетную дату</v>
      </c>
      <c r="R1393" s="27" t="str">
        <f>IF(ISNA(VLOOKUP(E:E,'Мегавитрина на 21.09'!C:H,4,0)), VLOOKUP(E:E,'Мегавитрина на 21.09'!D:H,3,0),VLOOKUP(E:E,'Мегавитрина на 21.09'!C:H,4,0))</f>
        <v>custom_rb_cod.dep_agrmnt_aggr</v>
      </c>
      <c r="S1393">
        <f>IF(ISNA(VLOOKUP(E:E,'Мегавитрина на 21.09'!C:H,5,0)), VLOOKUP(E:E,'Мегавитрина на 21.09'!D:H,4,0),VLOOKUP(E:E,'Мегавитрина на 21.09'!C:H,5,0))</f>
        <v>0</v>
      </c>
      <c r="T1393" t="str">
        <f>IF(ISNA(VLOOKUP(E:E,'Мегавитрина на 21.09'!C:H,6,0)), VLOOKUP(E:E,'Мегавитрина на 21.09'!D:H,5,0),VLOOKUP(E:E,'Мегавитрина на 21.09'!C:H,6,0))</f>
        <v>Sum(CASE WHEN dep_product_cat_cd IN ('CURRENT_ACCOUNT','TERM_DEPOSIT') AND Coalesce(agrmnt_close_actual_dt, DATE '9999-12-31') &gt; p_report_dt THEN 1 END) AS dep_acct_dep_tot_qty,</v>
      </c>
    </row>
    <row r="1394" spans="1:20" ht="20.100000000000001" hidden="1" customHeight="1">
      <c r="A1394">
        <v>3</v>
      </c>
      <c r="B1394">
        <v>1393</v>
      </c>
      <c r="C1394" t="s">
        <v>1683</v>
      </c>
      <c r="D1394" t="s">
        <v>550</v>
      </c>
      <c r="E1394" t="s">
        <v>52</v>
      </c>
      <c r="F1394" t="s">
        <v>1683</v>
      </c>
      <c r="I1394" t="s">
        <v>416</v>
      </c>
      <c r="J1394" s="9" t="s">
        <v>264</v>
      </c>
      <c r="L1394" t="e">
        <f>VLOOKUP(F1394&amp;E1394,'Атрибут-ТОД2'!F:F,1,0)</f>
        <v>#N/A</v>
      </c>
      <c r="O1394" s="27" t="str">
        <f>IF(ISNA(VLOOKUP(E:E,'Мегавитрина на 21.09'!C:H,1,0)), VLOOKUP(E:E,'Мегавитрина на 21.09'!D:H,1,0),VLOOKUP(E:E,'Мегавитрина на 21.09'!C:H,1,0))</f>
        <v>lbt_acct_ma_bal_rub_amt</v>
      </c>
      <c r="P1394" s="27" t="str">
        <f>IF(ISNA(VLOOKUP(E:E,'Мегавитрина на 21.09'!C:H,2,0)), VLOOKUP(E:E,'Мегавитрина на 21.09'!D:H,1,0),VLOOKUP(E:E,'Мегавитрина на 21.09'!C:H,2,0))</f>
        <v>lbt_acct_ma_bal_rub_amt</v>
      </c>
      <c r="Q1394" s="27" t="str">
        <f>IF(ISNA(VLOOKUP(E:E,'Мегавитрина на 21.09'!C:H,3,0)), VLOOKUP(E:E,'Мегавитрина на 21.09'!D:H,2,0),VLOOKUP(E:E,'Мегавитрина на 21.09'!C:H,3,0))</f>
        <v>Суммарный баланс по всем счетам ОМС клиента на отчетную дату в рублях</v>
      </c>
      <c r="R1394" s="27" t="str">
        <f>IF(ISNA(VLOOKUP(E:E,'Мегавитрина на 21.09'!C:H,4,0)), VLOOKUP(E:E,'Мегавитрина на 21.09'!D:H,3,0),VLOOKUP(E:E,'Мегавитрина на 21.09'!C:H,4,0))</f>
        <v>custom_rb_cod.dep_agrmnt_aggr</v>
      </c>
      <c r="S1394">
        <f>IF(ISNA(VLOOKUP(E:E,'Мегавитрина на 21.09'!C:H,5,0)), VLOOKUP(E:E,'Мегавитрина на 21.09'!D:H,4,0),VLOOKUP(E:E,'Мегавитрина на 21.09'!C:H,5,0))</f>
        <v>0</v>
      </c>
      <c r="T1394" t="str">
        <f>IF(ISNA(VLOOKUP(E:E,'Мегавитрина на 21.09'!C:H,6,0)), VLOOKUP(E:E,'Мегавитрина на 21.09'!D:H,5,0),VLOOKUP(E:E,'Мегавитрина на 21.09'!C:H,6,0))</f>
        <v>Sum(CASE WHEN dep_product_cat_cd = 'METAL_ACCOUNT' THEN dep_curr_bal_rub_amt END) AS dep_acct_ma_bal_rub_amt,</v>
      </c>
    </row>
    <row r="1395" spans="1:20" ht="20.100000000000001" hidden="1" customHeight="1">
      <c r="A1395">
        <v>3</v>
      </c>
      <c r="B1395">
        <v>1394</v>
      </c>
      <c r="C1395" t="s">
        <v>1683</v>
      </c>
      <c r="D1395" t="s">
        <v>550</v>
      </c>
      <c r="E1395" t="s">
        <v>48</v>
      </c>
      <c r="F1395" t="s">
        <v>1683</v>
      </c>
      <c r="I1395" t="s">
        <v>418</v>
      </c>
      <c r="J1395" s="9" t="s">
        <v>264</v>
      </c>
      <c r="L1395" t="e">
        <f>VLOOKUP(F1395&amp;E1395,'Атрибут-ТОД2'!F:F,1,0)</f>
        <v>#N/A</v>
      </c>
      <c r="O1395" s="27" t="str">
        <f>IF(ISNA(VLOOKUP(E:E,'Мегавитрина на 21.09'!C:H,1,0)), VLOOKUP(E:E,'Мегавитрина на 21.09'!D:H,1,0),VLOOKUP(E:E,'Мегавитрина на 21.09'!C:H,1,0))</f>
        <v>lbt_acct_tot_bal_rub_amt</v>
      </c>
      <c r="P1395" s="27" t="str">
        <f>IF(ISNA(VLOOKUP(E:E,'Мегавитрина на 21.09'!C:H,2,0)), VLOOKUP(E:E,'Мегавитрина на 21.09'!D:H,1,0),VLOOKUP(E:E,'Мегавитрина на 21.09'!C:H,2,0))</f>
        <v>lbt_acct_tot_bal_rub_amt</v>
      </c>
      <c r="Q1395" s="27" t="str">
        <f>IF(ISNA(VLOOKUP(E:E,'Мегавитрина на 21.09'!C:H,3,0)), VLOOKUP(E:E,'Мегавитрина на 21.09'!D:H,2,0),VLOOKUP(E:E,'Мегавитрина на 21.09'!C:H,3,0))</f>
        <v>Суммарный баланс по всем пассивным счетам клиента на отчетную дату в рублях (без сбер.серт)</v>
      </c>
      <c r="R1395" s="27" t="str">
        <f>IF(ISNA(VLOOKUP(E:E,'Мегавитрина на 21.09'!C:H,4,0)), VLOOKUP(E:E,'Мегавитрина на 21.09'!D:H,3,0),VLOOKUP(E:E,'Мегавитрина на 21.09'!C:H,4,0))</f>
        <v>custom_rb_cod.dep_agrmnt_aggr</v>
      </c>
      <c r="S1395">
        <f>IF(ISNA(VLOOKUP(E:E,'Мегавитрина на 21.09'!C:H,5,0)), VLOOKUP(E:E,'Мегавитрина на 21.09'!D:H,4,0),VLOOKUP(E:E,'Мегавитрина на 21.09'!C:H,5,0))</f>
        <v>0</v>
      </c>
      <c r="T1395" t="str">
        <f>IF(ISNA(VLOOKUP(E:E,'Мегавитрина на 21.09'!C:H,6,0)), VLOOKUP(E:E,'Мегавитрина на 21.09'!D:H,5,0),VLOOKUP(E:E,'Мегавитрина на 21.09'!C:H,6,0))</f>
        <v>Sum(dep_curr_bal_rub_amt) AS dep_acct_tot_bal_rub_amt,</v>
      </c>
    </row>
    <row r="1396" spans="1:20" ht="20.100000000000001" hidden="1" customHeight="1">
      <c r="A1396">
        <v>3</v>
      </c>
      <c r="B1396">
        <v>1395</v>
      </c>
      <c r="C1396" t="s">
        <v>1683</v>
      </c>
      <c r="D1396" t="s">
        <v>550</v>
      </c>
      <c r="E1396" t="s">
        <v>1659</v>
      </c>
      <c r="F1396" t="s">
        <v>1683</v>
      </c>
      <c r="I1396" t="s">
        <v>2429</v>
      </c>
      <c r="J1396" s="9" t="s">
        <v>264</v>
      </c>
      <c r="L1396" t="e">
        <f>VLOOKUP(F1396&amp;E1396,'Атрибут-ТОД2'!F:F,1,0)</f>
        <v>#N/A</v>
      </c>
      <c r="O1396" s="27" t="str">
        <f>IF(ISNA(VLOOKUP(E:E,'Мегавитрина на 21.09'!C:H,1,0)), VLOOKUP(E:E,'Мегавитрина на 21.09'!D:H,1,0),VLOOKUP(E:E,'Мегавитрина на 21.09'!C:H,1,0))</f>
        <v>lbt_acct_tot_davg_yr_rub_amt</v>
      </c>
      <c r="P1396" s="27" t="str">
        <f>IF(ISNA(VLOOKUP(E:E,'Мегавитрина на 21.09'!C:H,2,0)), VLOOKUP(E:E,'Мегавитрина на 21.09'!D:H,1,0),VLOOKUP(E:E,'Мегавитрина на 21.09'!C:H,2,0))</f>
        <v>lbt_acct_tot_davg_yr_rub_amt</v>
      </c>
      <c r="Q1396" s="27" t="str">
        <f>IF(ISNA(VLOOKUP(E:E,'Мегавитрина на 21.09'!C:H,3,0)), VLOOKUP(E:E,'Мегавитрина на 21.09'!D:H,2,0),VLOOKUP(E:E,'Мегавитрина на 21.09'!C:H,3,0))</f>
        <v>Суммарный среднедневной остаток (СДО) за последний закрытый год на отчетную дату</v>
      </c>
      <c r="R1396" s="27" t="str">
        <f>IF(ISNA(VLOOKUP(E:E,'Мегавитрина на 21.09'!C:H,4,0)), VLOOKUP(E:E,'Мегавитрина на 21.09'!D:H,3,0),VLOOKUP(E:E,'Мегавитрина на 21.09'!C:H,4,0))</f>
        <v>custom_rb_cod.dep_agrmnt_aggr</v>
      </c>
      <c r="S1396">
        <f>IF(ISNA(VLOOKUP(E:E,'Мегавитрина на 21.09'!C:H,5,0)), VLOOKUP(E:E,'Мегавитрина на 21.09'!D:H,4,0),VLOOKUP(E:E,'Мегавитрина на 21.09'!C:H,5,0))</f>
        <v>0</v>
      </c>
      <c r="T1396" t="str">
        <f>IF(ISNA(VLOOKUP(E:E,'Мегавитрина на 21.09'!C:H,6,0)), VLOOKUP(E:E,'Мегавитрина на 21.09'!D:H,5,0),VLOOKUP(E:E,'Мегавитрина на 21.09'!C:H,6,0))</f>
        <v>Sum(dep_avg_yrs_bal_rub_amt) AS dep_acct_tot_davg_yr_rub_amt,</v>
      </c>
    </row>
    <row r="1397" spans="1:20" ht="20.100000000000001" hidden="1" customHeight="1">
      <c r="A1397">
        <v>3</v>
      </c>
      <c r="B1397">
        <v>1396</v>
      </c>
      <c r="C1397" t="s">
        <v>1683</v>
      </c>
      <c r="D1397" t="s">
        <v>550</v>
      </c>
      <c r="E1397" t="s">
        <v>55</v>
      </c>
      <c r="F1397" t="s">
        <v>1683</v>
      </c>
      <c r="I1397" t="s">
        <v>420</v>
      </c>
      <c r="J1397" s="9" t="s">
        <v>264</v>
      </c>
      <c r="L1397" t="e">
        <f>VLOOKUP(F1397&amp;E1397,'Атрибут-ТОД2'!F:F,1,0)</f>
        <v>#N/A</v>
      </c>
      <c r="O1397" s="27" t="str">
        <f>IF(ISNA(VLOOKUP(E:E,'Мегавитрина на 21.09'!C:H,1,0)), VLOOKUP(E:E,'Мегавитрина на 21.09'!D:H,1,0),VLOOKUP(E:E,'Мегавитрина на 21.09'!C:H,1,0))</f>
        <v>lbt_acct_tot_qty</v>
      </c>
      <c r="P1397" s="27" t="str">
        <f>IF(ISNA(VLOOKUP(E:E,'Мегавитрина на 21.09'!C:H,2,0)), VLOOKUP(E:E,'Мегавитрина на 21.09'!D:H,1,0),VLOOKUP(E:E,'Мегавитрина на 21.09'!C:H,2,0))</f>
        <v>lbt_acct_tot_qty</v>
      </c>
      <c r="Q1397" s="27" t="str">
        <f>IF(ISNA(VLOOKUP(E:E,'Мегавитрина на 21.09'!C:H,3,0)), VLOOKUP(E:E,'Мегавитрина на 21.09'!D:H,2,0),VLOOKUP(E:E,'Мегавитрина на 21.09'!C:H,3,0))</f>
        <v>Количество действующих пассивных счетов клиента на отчетную дату (без сбер.серт)</v>
      </c>
      <c r="R1397" s="27" t="str">
        <f>IF(ISNA(VLOOKUP(E:E,'Мегавитрина на 21.09'!C:H,4,0)), VLOOKUP(E:E,'Мегавитрина на 21.09'!D:H,3,0),VLOOKUP(E:E,'Мегавитрина на 21.09'!C:H,4,0))</f>
        <v>custom_rb_cod.dep_agrmnt_aggr</v>
      </c>
      <c r="S1397">
        <f>IF(ISNA(VLOOKUP(E:E,'Мегавитрина на 21.09'!C:H,5,0)), VLOOKUP(E:E,'Мегавитрина на 21.09'!D:H,4,0),VLOOKUP(E:E,'Мегавитрина на 21.09'!C:H,5,0))</f>
        <v>0</v>
      </c>
      <c r="T1397" t="str">
        <f>IF(ISNA(VLOOKUP(E:E,'Мегавитрина на 21.09'!C:H,6,0)), VLOOKUP(E:E,'Мегавитрина на 21.09'!D:H,5,0),VLOOKUP(E:E,'Мегавитрина на 21.09'!C:H,6,0))</f>
        <v>Sum(CASE WHEN Coalesce(agrmnt_close_actual_dt, DATE '9999-12-31') &gt; p_report_dt THEN 1 END) AS dep_acct_tot_qty,</v>
      </c>
    </row>
    <row r="1398" spans="1:20" ht="20.100000000000001" hidden="1" customHeight="1">
      <c r="A1398">
        <v>3</v>
      </c>
      <c r="B1398">
        <v>1397</v>
      </c>
      <c r="C1398" t="s">
        <v>1683</v>
      </c>
      <c r="D1398" t="s">
        <v>550</v>
      </c>
      <c r="E1398" t="s">
        <v>91</v>
      </c>
      <c r="F1398" t="s">
        <v>1683</v>
      </c>
      <c r="I1398" t="s">
        <v>421</v>
      </c>
      <c r="J1398" s="9" t="s">
        <v>264</v>
      </c>
      <c r="L1398" t="e">
        <f>VLOOKUP(F1398&amp;E1398,'Атрибут-ТОД2'!F:F,1,0)</f>
        <v>#N/A</v>
      </c>
      <c r="O1398" s="27" t="str">
        <f>IF(ISNA(VLOOKUP(E:E,'Мегавитрина на 21.09'!C:H,1,0)), VLOOKUP(E:E,'Мегавитрина на 21.09'!D:H,1,0),VLOOKUP(E:E,'Мегавитрина на 21.09'!C:H,1,0))</f>
        <v>lbt_inc_avg_risk_rub_amt</v>
      </c>
      <c r="P1398" s="27" t="str">
        <f>IF(ISNA(VLOOKUP(E:E,'Мегавитрина на 21.09'!C:H,2,0)), VLOOKUP(E:E,'Мегавитрина на 21.09'!D:H,1,0),VLOOKUP(E:E,'Мегавитрина на 21.09'!C:H,2,0))</f>
        <v>lbt_inc_avg_risk_rub_amt</v>
      </c>
      <c r="Q1398" s="27" t="str">
        <f>IF(ISNA(VLOOKUP(E:E,'Мегавитрина на 21.09'!C:H,3,0)), VLOOKUP(E:E,'Мегавитрина на 21.09'!D:H,2,0),VLOOKUP(E:E,'Мегавитрина на 21.09'!C:H,3,0))</f>
        <v>Общий среднемесячный доход (зарплата + соц.начисления) по методике Рисков</v>
      </c>
      <c r="R1398" s="27" t="str">
        <f>IF(ISNA(VLOOKUP(E:E,'Мегавитрина на 21.09'!C:H,4,0)), VLOOKUP(E:E,'Мегавитрина на 21.09'!D:H,3,0),VLOOKUP(E:E,'Мегавитрина на 21.09'!C:H,4,0))</f>
        <v>custom_rb_cod.dep_agrmnt_aggr</v>
      </c>
      <c r="S1398">
        <f>IF(ISNA(VLOOKUP(E:E,'Мегавитрина на 21.09'!C:H,5,0)), VLOOKUP(E:E,'Мегавитрина на 21.09'!D:H,4,0),VLOOKUP(E:E,'Мегавитрина на 21.09'!C:H,5,0))</f>
        <v>0</v>
      </c>
      <c r="T1398" t="str">
        <f>IF(ISNA(VLOOKUP(E:E,'Мегавитрина на 21.09'!C:H,6,0)), VLOOKUP(E:E,'Мегавитрина на 21.09'!D:H,5,0),VLOOKUP(E:E,'Мегавитрина на 21.09'!C:H,6,0))</f>
        <v>Max(txn_tot_inc_avg_mnth_rub_amt) AS dep_inc_avg_risk_rub_amt,</v>
      </c>
    </row>
    <row r="1399" spans="1:20" ht="20.100000000000001" hidden="1" customHeight="1">
      <c r="A1399">
        <v>3</v>
      </c>
      <c r="B1399">
        <v>1398</v>
      </c>
      <c r="C1399" t="s">
        <v>1683</v>
      </c>
      <c r="D1399" t="s">
        <v>550</v>
      </c>
      <c r="E1399" t="s">
        <v>77</v>
      </c>
      <c r="F1399" t="s">
        <v>1683</v>
      </c>
      <c r="I1399" t="s">
        <v>423</v>
      </c>
      <c r="J1399" s="9" t="s">
        <v>264</v>
      </c>
      <c r="L1399" t="e">
        <f>VLOOKUP(F1399&amp;E1399,'Атрибут-ТОД2'!F:F,1,0)</f>
        <v>#N/A</v>
      </c>
      <c r="O1399" s="27" t="str">
        <f>IF(ISNA(VLOOKUP(E:E,'Мегавитрина на 21.09'!C:H,1,0)), VLOOKUP(E:E,'Мегавитрина на 21.09'!D:H,1,0),VLOOKUP(E:E,'Мегавитрина на 21.09'!C:H,1,0))</f>
        <v>lbt_inf_intr_cap_rub_amt</v>
      </c>
      <c r="P1399" s="27" t="str">
        <f>IF(ISNA(VLOOKUP(E:E,'Мегавитрина на 21.09'!C:H,2,0)), VLOOKUP(E:E,'Мегавитрина на 21.09'!D:H,1,0),VLOOKUP(E:E,'Мегавитрина на 21.09'!C:H,2,0))</f>
        <v>lbt_inf_intr_cap_rub_amt</v>
      </c>
      <c r="Q1399" s="27" t="str">
        <f>IF(ISNA(VLOOKUP(E:E,'Мегавитрина на 21.09'!C:H,3,0)), VLOOKUP(E:E,'Мегавитрина на 21.09'!D:H,2,0),VLOOKUP(E:E,'Мегавитрина на 21.09'!C:H,3,0))</f>
        <v>Сумма операций по капитализации и начислению процентов в рублях по всем счетам клиента</v>
      </c>
      <c r="R1399" s="27" t="str">
        <f>IF(ISNA(VLOOKUP(E:E,'Мегавитрина на 21.09'!C:H,4,0)), VLOOKUP(E:E,'Мегавитрина на 21.09'!D:H,3,0),VLOOKUP(E:E,'Мегавитрина на 21.09'!C:H,4,0))</f>
        <v>custom_rb_cod.dep_agrmnt_aggr</v>
      </c>
      <c r="S1399">
        <f>IF(ISNA(VLOOKUP(E:E,'Мегавитрина на 21.09'!C:H,5,0)), VLOOKUP(E:E,'Мегавитрина на 21.09'!D:H,4,0),VLOOKUP(E:E,'Мегавитрина на 21.09'!C:H,5,0))</f>
        <v>0</v>
      </c>
      <c r="T1399" t="str">
        <f>IF(ISNA(VLOOKUP(E:E,'Мегавитрина на 21.09'!C:H,6,0)), VLOOKUP(E:E,'Мегавитрина на 21.09'!D:H,5,0),VLOOKUP(E:E,'Мегавитрина на 21.09'!C:H,6,0))</f>
        <v>Sum(txn_inf_intr_cap_rub_amt) AS dep_inf_intr_cap_rub_amt,</v>
      </c>
    </row>
    <row r="1400" spans="1:20" ht="20.100000000000001" hidden="1" customHeight="1">
      <c r="A1400">
        <v>3</v>
      </c>
      <c r="B1400">
        <v>1399</v>
      </c>
      <c r="C1400" t="s">
        <v>1683</v>
      </c>
      <c r="D1400" t="s">
        <v>550</v>
      </c>
      <c r="E1400" t="s">
        <v>75</v>
      </c>
      <c r="F1400" t="s">
        <v>1683</v>
      </c>
      <c r="I1400" t="s">
        <v>425</v>
      </c>
      <c r="J1400" s="9" t="s">
        <v>264</v>
      </c>
      <c r="L1400" t="e">
        <f>VLOOKUP(F1400&amp;E1400,'Атрибут-ТОД2'!F:F,1,0)</f>
        <v>#N/A</v>
      </c>
      <c r="O1400" s="27" t="str">
        <f>IF(ISNA(VLOOKUP(E:E,'Мегавитрина на 21.09'!C:H,1,0)), VLOOKUP(E:E,'Мегавитрина на 21.09'!D:H,1,0),VLOOKUP(E:E,'Мегавитрина на 21.09'!C:H,1,0))</f>
        <v>lbt_inf_new_acct_rub_amt</v>
      </c>
      <c r="P1400" s="27" t="str">
        <f>IF(ISNA(VLOOKUP(E:E,'Мегавитрина на 21.09'!C:H,2,0)), VLOOKUP(E:E,'Мегавитрина на 21.09'!D:H,1,0),VLOOKUP(E:E,'Мегавитрина на 21.09'!C:H,2,0))</f>
        <v>lbt_inf_new_acct_rub_amt</v>
      </c>
      <c r="Q1400" s="27" t="str">
        <f>IF(ISNA(VLOOKUP(E:E,'Мегавитрина на 21.09'!C:H,3,0)), VLOOKUP(E:E,'Мегавитрина на 21.09'!D:H,2,0),VLOOKUP(E:E,'Мегавитрина на 21.09'!C:H,3,0))</f>
        <v>Сумма открытия новых счетов в рублях</v>
      </c>
      <c r="R1400" s="27" t="str">
        <f>IF(ISNA(VLOOKUP(E:E,'Мегавитрина на 21.09'!C:H,4,0)), VLOOKUP(E:E,'Мегавитрина на 21.09'!D:H,3,0),VLOOKUP(E:E,'Мегавитрина на 21.09'!C:H,4,0))</f>
        <v>custom_rb_cod.dep_agrmnt_aggr</v>
      </c>
      <c r="S1400">
        <f>IF(ISNA(VLOOKUP(E:E,'Мегавитрина на 21.09'!C:H,5,0)), VLOOKUP(E:E,'Мегавитрина на 21.09'!D:H,4,0),VLOOKUP(E:E,'Мегавитрина на 21.09'!C:H,5,0))</f>
        <v>0</v>
      </c>
      <c r="T1400" t="str">
        <f>IF(ISNA(VLOOKUP(E:E,'Мегавитрина на 21.09'!C:H,6,0)), VLOOKUP(E:E,'Мегавитрина на 21.09'!D:H,5,0),VLOOKUP(E:E,'Мегавитрина на 21.09'!C:H,6,0))</f>
        <v>Sum(txn_inf_new_acct_rub_amt) AS dep_inf_new_acct_rub_amt,</v>
      </c>
    </row>
    <row r="1401" spans="1:20" ht="20.100000000000001" hidden="1" customHeight="1">
      <c r="A1401">
        <v>3</v>
      </c>
      <c r="B1401">
        <v>1400</v>
      </c>
      <c r="C1401" t="s">
        <v>1683</v>
      </c>
      <c r="D1401" t="s">
        <v>550</v>
      </c>
      <c r="E1401" t="s">
        <v>69</v>
      </c>
      <c r="F1401" t="s">
        <v>1683</v>
      </c>
      <c r="I1401" t="s">
        <v>429</v>
      </c>
      <c r="J1401" s="9" t="s">
        <v>264</v>
      </c>
      <c r="L1401" t="e">
        <f>VLOOKUP(F1401&amp;E1401,'Атрибут-ТОД2'!F:F,1,0)</f>
        <v>#N/A</v>
      </c>
      <c r="O1401" s="27" t="str">
        <f>IF(ISNA(VLOOKUP(E:E,'Мегавитрина на 21.09'!C:H,1,0)), VLOOKUP(E:E,'Мегавитрина на 21.09'!D:H,1,0),VLOOKUP(E:E,'Мегавитрина на 21.09'!C:H,1,0))</f>
        <v>lbt_inf_payroll_rub_amt</v>
      </c>
      <c r="P1401" s="27" t="str">
        <f>IF(ISNA(VLOOKUP(E:E,'Мегавитрина на 21.09'!C:H,2,0)), VLOOKUP(E:E,'Мегавитрина на 21.09'!D:H,1,0),VLOOKUP(E:E,'Мегавитрина на 21.09'!C:H,2,0))</f>
        <v>lbt_inf_payroll_rub_amt</v>
      </c>
      <c r="Q1401" s="27" t="str">
        <f>IF(ISNA(VLOOKUP(E:E,'Мегавитрина на 21.09'!C:H,3,0)), VLOOKUP(E:E,'Мегавитрина на 21.09'!D:H,2,0),VLOOKUP(E:E,'Мегавитрина на 21.09'!C:H,3,0))</f>
        <v>Сумма зарплатных начислений по всем счетам клиента за месяц в рублях</v>
      </c>
      <c r="R1401" s="27" t="str">
        <f>IF(ISNA(VLOOKUP(E:E,'Мегавитрина на 21.09'!C:H,4,0)), VLOOKUP(E:E,'Мегавитрина на 21.09'!D:H,3,0),VLOOKUP(E:E,'Мегавитрина на 21.09'!C:H,4,0))</f>
        <v>custom_rb_cod.dep_agrmnt_aggr</v>
      </c>
      <c r="S1401">
        <f>IF(ISNA(VLOOKUP(E:E,'Мегавитрина на 21.09'!C:H,5,0)), VLOOKUP(E:E,'Мегавитрина на 21.09'!D:H,4,0),VLOOKUP(E:E,'Мегавитрина на 21.09'!C:H,5,0))</f>
        <v>0</v>
      </c>
      <c r="T1401" t="str">
        <f>IF(ISNA(VLOOKUP(E:E,'Мегавитрина на 21.09'!C:H,6,0)), VLOOKUP(E:E,'Мегавитрина на 21.09'!D:H,5,0),VLOOKUP(E:E,'Мегавитрина на 21.09'!C:H,6,0))</f>
        <v>Sum(txn_inf_payroll_rub_amt) AS dep_inf_payroll_rub_amt</v>
      </c>
    </row>
    <row r="1402" spans="1:20" ht="20.100000000000001" hidden="1" customHeight="1">
      <c r="A1402">
        <v>3</v>
      </c>
      <c r="B1402">
        <v>1401</v>
      </c>
      <c r="C1402" t="s">
        <v>1683</v>
      </c>
      <c r="D1402" t="s">
        <v>550</v>
      </c>
      <c r="E1402" t="s">
        <v>71</v>
      </c>
      <c r="F1402" t="s">
        <v>1683</v>
      </c>
      <c r="I1402" t="s">
        <v>431</v>
      </c>
      <c r="J1402" s="9" t="s">
        <v>264</v>
      </c>
      <c r="L1402" t="e">
        <f>VLOOKUP(F1402&amp;E1402,'Атрибут-ТОД2'!F:F,1,0)</f>
        <v>#N/A</v>
      </c>
      <c r="O1402" s="27" t="str">
        <f>IF(ISNA(VLOOKUP(E:E,'Мегавитрина на 21.09'!C:H,1,0)), VLOOKUP(E:E,'Мегавитрина на 21.09'!D:H,1,0),VLOOKUP(E:E,'Мегавитрина на 21.09'!C:H,1,0))</f>
        <v>lbt_inf_social_rub_amt</v>
      </c>
      <c r="P1402" s="27" t="str">
        <f>IF(ISNA(VLOOKUP(E:E,'Мегавитрина на 21.09'!C:H,2,0)), VLOOKUP(E:E,'Мегавитрина на 21.09'!D:H,1,0),VLOOKUP(E:E,'Мегавитрина на 21.09'!C:H,2,0))</f>
        <v>lbt_inf_social_rub_amt</v>
      </c>
      <c r="Q1402" s="27" t="str">
        <f>IF(ISNA(VLOOKUP(E:E,'Мегавитрина на 21.09'!C:H,3,0)), VLOOKUP(E:E,'Мегавитрина на 21.09'!D:H,2,0),VLOOKUP(E:E,'Мегавитрина на 21.09'!C:H,3,0))</f>
        <v>Сумма пенсионных начислений по всем счетам клиента за месяц</v>
      </c>
      <c r="R1402" s="27" t="str">
        <f>IF(ISNA(VLOOKUP(E:E,'Мегавитрина на 21.09'!C:H,4,0)), VLOOKUP(E:E,'Мегавитрина на 21.09'!D:H,3,0),VLOOKUP(E:E,'Мегавитрина на 21.09'!C:H,4,0))</f>
        <v>custom_rb_cod.dep_agrmnt_aggr</v>
      </c>
      <c r="S1402">
        <f>IF(ISNA(VLOOKUP(E:E,'Мегавитрина на 21.09'!C:H,5,0)), VLOOKUP(E:E,'Мегавитрина на 21.09'!D:H,4,0),VLOOKUP(E:E,'Мегавитрина на 21.09'!C:H,5,0))</f>
        <v>0</v>
      </c>
      <c r="T1402" t="str">
        <f>IF(ISNA(VLOOKUP(E:E,'Мегавитрина на 21.09'!C:H,6,0)), VLOOKUP(E:E,'Мегавитрина на 21.09'!D:H,5,0),VLOOKUP(E:E,'Мегавитрина на 21.09'!C:H,6,0))</f>
        <v>Sum(txn_inf_social_rub_amt) AS dep_inf_social_rub_amt,</v>
      </c>
    </row>
    <row r="1403" spans="1:20" ht="20.100000000000001" hidden="1" customHeight="1">
      <c r="A1403">
        <v>3</v>
      </c>
      <c r="B1403">
        <v>1402</v>
      </c>
      <c r="C1403" t="s">
        <v>1683</v>
      </c>
      <c r="D1403" t="s">
        <v>550</v>
      </c>
      <c r="E1403" t="s">
        <v>74</v>
      </c>
      <c r="F1403" t="s">
        <v>1683</v>
      </c>
      <c r="I1403" t="s">
        <v>432</v>
      </c>
      <c r="J1403" s="9" t="s">
        <v>264</v>
      </c>
      <c r="L1403" t="e">
        <f>VLOOKUP(F1403&amp;E1403,'Атрибут-ТОД2'!F:F,1,0)</f>
        <v>#N/A</v>
      </c>
      <c r="O1403" s="27" t="str">
        <f>IF(ISNA(VLOOKUP(E:E,'Мегавитрина на 21.09'!C:H,1,0)), VLOOKUP(E:E,'Мегавитрина на 21.09'!D:H,1,0),VLOOKUP(E:E,'Мегавитрина на 21.09'!C:H,1,0))</f>
        <v>lbt_inf_topup_qty</v>
      </c>
      <c r="P1403" s="27" t="str">
        <f>IF(ISNA(VLOOKUP(E:E,'Мегавитрина на 21.09'!C:H,2,0)), VLOOKUP(E:E,'Мегавитрина на 21.09'!D:H,1,0),VLOOKUP(E:E,'Мегавитрина на 21.09'!C:H,2,0))</f>
        <v>lbt_inf_topup_qty</v>
      </c>
      <c r="Q1403" s="27" t="str">
        <f>IF(ISNA(VLOOKUP(E:E,'Мегавитрина на 21.09'!C:H,3,0)), VLOOKUP(E:E,'Мегавитрина на 21.09'!D:H,2,0),VLOOKUP(E:E,'Мегавитрина на 21.09'!C:H,3,0))</f>
        <v>Кол-во  дополнительных взносов (пополнения счета) по всем счетам клиента</v>
      </c>
      <c r="R1403" s="27" t="str">
        <f>IF(ISNA(VLOOKUP(E:E,'Мегавитрина на 21.09'!C:H,4,0)), VLOOKUP(E:E,'Мегавитрина на 21.09'!D:H,3,0),VLOOKUP(E:E,'Мегавитрина на 21.09'!C:H,4,0))</f>
        <v>custom_rb_cod.dep_agrmnt_aggr</v>
      </c>
      <c r="S1403">
        <f>IF(ISNA(VLOOKUP(E:E,'Мегавитрина на 21.09'!C:H,5,0)), VLOOKUP(E:E,'Мегавитрина на 21.09'!D:H,4,0),VLOOKUP(E:E,'Мегавитрина на 21.09'!C:H,5,0))</f>
        <v>0</v>
      </c>
      <c r="T1403" t="str">
        <f>IF(ISNA(VLOOKUP(E:E,'Мегавитрина на 21.09'!C:H,6,0)), VLOOKUP(E:E,'Мегавитрина на 21.09'!D:H,5,0),VLOOKUP(E:E,'Мегавитрина на 21.09'!C:H,6,0))</f>
        <v>Sum(txn_inf_topup_qty) AS dep_inf_topup_qty,</v>
      </c>
    </row>
    <row r="1404" spans="1:20" ht="20.100000000000001" hidden="1" customHeight="1">
      <c r="A1404">
        <v>3</v>
      </c>
      <c r="B1404">
        <v>1403</v>
      </c>
      <c r="C1404" t="s">
        <v>1683</v>
      </c>
      <c r="D1404" t="s">
        <v>550</v>
      </c>
      <c r="E1404" t="s">
        <v>68</v>
      </c>
      <c r="F1404" t="s">
        <v>1683</v>
      </c>
      <c r="I1404" t="s">
        <v>434</v>
      </c>
      <c r="J1404" s="9" t="s">
        <v>264</v>
      </c>
      <c r="L1404" t="e">
        <f>VLOOKUP(F1404&amp;E1404,'Атрибут-ТОД2'!F:F,1,0)</f>
        <v>#N/A</v>
      </c>
      <c r="O1404" s="27" t="str">
        <f>IF(ISNA(VLOOKUP(E:E,'Мегавитрина на 21.09'!C:H,1,0)), VLOOKUP(E:E,'Мегавитрина на 21.09'!D:H,1,0),VLOOKUP(E:E,'Мегавитрина на 21.09'!C:H,1,0))</f>
        <v>lbt_inf_total_qty</v>
      </c>
      <c r="P1404" s="27" t="str">
        <f>IF(ISNA(VLOOKUP(E:E,'Мегавитрина на 21.09'!C:H,2,0)), VLOOKUP(E:E,'Мегавитрина на 21.09'!D:H,1,0),VLOOKUP(E:E,'Мегавитрина на 21.09'!C:H,2,0))</f>
        <v>lbt_inf_total_qty</v>
      </c>
      <c r="Q1404" s="27" t="str">
        <f>IF(ISNA(VLOOKUP(E:E,'Мегавитрина на 21.09'!C:H,3,0)), VLOOKUP(E:E,'Мегавитрина на 21.09'!D:H,2,0),VLOOKUP(E:E,'Мегавитрина на 21.09'!C:H,3,0))</f>
        <v>Общее количество поступлений на все счета клиента за месяц</v>
      </c>
      <c r="R1404" s="27" t="str">
        <f>IF(ISNA(VLOOKUP(E:E,'Мегавитрина на 21.09'!C:H,4,0)), VLOOKUP(E:E,'Мегавитрина на 21.09'!D:H,3,0),VLOOKUP(E:E,'Мегавитрина на 21.09'!C:H,4,0))</f>
        <v>custom_rb_cod.dep_agrmnt_aggr</v>
      </c>
      <c r="S1404">
        <f>IF(ISNA(VLOOKUP(E:E,'Мегавитрина на 21.09'!C:H,5,0)), VLOOKUP(E:E,'Мегавитрина на 21.09'!D:H,4,0),VLOOKUP(E:E,'Мегавитрина на 21.09'!C:H,5,0))</f>
        <v>0</v>
      </c>
      <c r="T1404" t="str">
        <f>IF(ISNA(VLOOKUP(E:E,'Мегавитрина на 21.09'!C:H,6,0)), VLOOKUP(E:E,'Мегавитрина на 21.09'!D:H,5,0),VLOOKUP(E:E,'Мегавитрина на 21.09'!C:H,6,0))</f>
        <v>Sum(txn_inf_total_qty) AS dep_inf_total_qty,</v>
      </c>
    </row>
    <row r="1405" spans="1:20" ht="20.100000000000001" hidden="1" customHeight="1">
      <c r="A1405">
        <v>3</v>
      </c>
      <c r="B1405">
        <v>1404</v>
      </c>
      <c r="C1405" t="s">
        <v>1683</v>
      </c>
      <c r="D1405" t="s">
        <v>550</v>
      </c>
      <c r="E1405" t="s">
        <v>67</v>
      </c>
      <c r="F1405" t="s">
        <v>1683</v>
      </c>
      <c r="I1405" t="s">
        <v>435</v>
      </c>
      <c r="J1405" s="9" t="s">
        <v>264</v>
      </c>
      <c r="L1405" t="e">
        <f>VLOOKUP(F1405&amp;E1405,'Атрибут-ТОД2'!F:F,1,0)</f>
        <v>#N/A</v>
      </c>
      <c r="O1405" s="27" t="str">
        <f>IF(ISNA(VLOOKUP(E:E,'Мегавитрина на 21.09'!C:H,1,0)), VLOOKUP(E:E,'Мегавитрина на 21.09'!D:H,1,0),VLOOKUP(E:E,'Мегавитрина на 21.09'!C:H,1,0))</f>
        <v>lbt_inf_total_rub_amt</v>
      </c>
      <c r="P1405" s="27" t="str">
        <f>IF(ISNA(VLOOKUP(E:E,'Мегавитрина на 21.09'!C:H,2,0)), VLOOKUP(E:E,'Мегавитрина на 21.09'!D:H,1,0),VLOOKUP(E:E,'Мегавитрина на 21.09'!C:H,2,0))</f>
        <v>lbt_inf_total_rub_amt</v>
      </c>
      <c r="Q1405" s="27" t="str">
        <f>IF(ISNA(VLOOKUP(E:E,'Мегавитрина на 21.09'!C:H,3,0)), VLOOKUP(E:E,'Мегавитрина на 21.09'!D:H,2,0),VLOOKUP(E:E,'Мегавитрина на 21.09'!C:H,3,0))</f>
        <v>Общая сумма поступлений на все счета клиента за месяц в рублях</v>
      </c>
      <c r="R1405" s="27" t="str">
        <f>IF(ISNA(VLOOKUP(E:E,'Мегавитрина на 21.09'!C:H,4,0)), VLOOKUP(E:E,'Мегавитрина на 21.09'!D:H,3,0),VLOOKUP(E:E,'Мегавитрина на 21.09'!C:H,4,0))</f>
        <v>custom_rb_cod.dep_agrmnt_aggr</v>
      </c>
      <c r="S1405">
        <f>IF(ISNA(VLOOKUP(E:E,'Мегавитрина на 21.09'!C:H,5,0)), VLOOKUP(E:E,'Мегавитрина на 21.09'!D:H,4,0),VLOOKUP(E:E,'Мегавитрина на 21.09'!C:H,5,0))</f>
        <v>0</v>
      </c>
      <c r="T1405" t="str">
        <f>IF(ISNA(VLOOKUP(E:E,'Мегавитрина на 21.09'!C:H,6,0)), VLOOKUP(E:E,'Мегавитрина на 21.09'!D:H,5,0),VLOOKUP(E:E,'Мегавитрина на 21.09'!C:H,6,0))</f>
        <v>Sum(txn_inf_total_rub_amt) AS dep_inf_total_rub_amt,</v>
      </c>
    </row>
    <row r="1406" spans="1:20" ht="20.100000000000001" hidden="1" customHeight="1">
      <c r="A1406">
        <v>3</v>
      </c>
      <c r="B1406">
        <v>1405</v>
      </c>
      <c r="C1406" t="s">
        <v>1683</v>
      </c>
      <c r="D1406" t="s">
        <v>550</v>
      </c>
      <c r="E1406" t="s">
        <v>85</v>
      </c>
      <c r="F1406" t="s">
        <v>1683</v>
      </c>
      <c r="I1406" t="s">
        <v>440</v>
      </c>
      <c r="J1406" s="9" t="s">
        <v>264</v>
      </c>
      <c r="L1406" t="e">
        <f>VLOOKUP(F1406&amp;E1406,'Атрибут-ТОД2'!F:F,1,0)</f>
        <v>#N/A</v>
      </c>
      <c r="O1406" s="27" t="str">
        <f>IF(ISNA(VLOOKUP(E:E,'Мегавитрина на 21.09'!C:H,1,0)), VLOOKUP(E:E,'Мегавитрина на 21.09'!D:H,1,0),VLOOKUP(E:E,'Мегавитрина на 21.09'!C:H,1,0))</f>
        <v>lbt_otf_acct_clsr_rub_amt</v>
      </c>
      <c r="P1406" s="27" t="str">
        <f>IF(ISNA(VLOOKUP(E:E,'Мегавитрина на 21.09'!C:H,2,0)), VLOOKUP(E:E,'Мегавитрина на 21.09'!D:H,1,0),VLOOKUP(E:E,'Мегавитрина на 21.09'!C:H,2,0))</f>
        <v>lbt_otf_acct_clsr_rub_amt</v>
      </c>
      <c r="Q1406" s="27" t="str">
        <f>IF(ISNA(VLOOKUP(E:E,'Мегавитрина на 21.09'!C:H,3,0)), VLOOKUP(E:E,'Мегавитрина на 21.09'!D:H,2,0),VLOOKUP(E:E,'Мегавитрина на 21.09'!C:H,3,0))</f>
        <v>Сумма операций по закрытию счета по всем счетам клиента в рублях</v>
      </c>
      <c r="R1406" s="27" t="str">
        <f>IF(ISNA(VLOOKUP(E:E,'Мегавитрина на 21.09'!C:H,4,0)), VLOOKUP(E:E,'Мегавитрина на 21.09'!D:H,3,0),VLOOKUP(E:E,'Мегавитрина на 21.09'!C:H,4,0))</f>
        <v>custom_rb_cod.dep_agrmnt_aggr</v>
      </c>
      <c r="S1406">
        <f>IF(ISNA(VLOOKUP(E:E,'Мегавитрина на 21.09'!C:H,5,0)), VLOOKUP(E:E,'Мегавитрина на 21.09'!D:H,4,0),VLOOKUP(E:E,'Мегавитрина на 21.09'!C:H,5,0))</f>
        <v>0</v>
      </c>
      <c r="T1406" t="str">
        <f>IF(ISNA(VLOOKUP(E:E,'Мегавитрина на 21.09'!C:H,6,0)), VLOOKUP(E:E,'Мегавитрина на 21.09'!D:H,5,0),VLOOKUP(E:E,'Мегавитрина на 21.09'!C:H,6,0))</f>
        <v>Sum(txn_otf_acct_clsr_rub_amt) AS dep_otf_acct_clsr_rub_amt,</v>
      </c>
    </row>
    <row r="1407" spans="1:20" ht="20.100000000000001" hidden="1" customHeight="1">
      <c r="A1407">
        <v>3</v>
      </c>
      <c r="B1407">
        <v>1406</v>
      </c>
      <c r="C1407" t="s">
        <v>1683</v>
      </c>
      <c r="D1407" t="s">
        <v>550</v>
      </c>
      <c r="E1407" t="s">
        <v>81</v>
      </c>
      <c r="F1407" t="s">
        <v>1683</v>
      </c>
      <c r="I1407" t="s">
        <v>446</v>
      </c>
      <c r="J1407" s="9" t="s">
        <v>264</v>
      </c>
      <c r="L1407" t="e">
        <f>VLOOKUP(F1407&amp;E1407,'Атрибут-ТОД2'!F:F,1,0)</f>
        <v>#N/A</v>
      </c>
      <c r="O1407" s="27" t="str">
        <f>IF(ISNA(VLOOKUP(E:E,'Мегавитрина на 21.09'!C:H,1,0)), VLOOKUP(E:E,'Мегавитрина на 21.09'!D:H,1,0),VLOOKUP(E:E,'Мегавитрина на 21.09'!C:H,1,0))</f>
        <v>lbt_otf_total_rub_amt</v>
      </c>
      <c r="P1407" s="27" t="str">
        <f>IF(ISNA(VLOOKUP(E:E,'Мегавитрина на 21.09'!C:H,2,0)), VLOOKUP(E:E,'Мегавитрина на 21.09'!D:H,1,0),VLOOKUP(E:E,'Мегавитрина на 21.09'!C:H,2,0))</f>
        <v>lbt_otf_total_rub_amt</v>
      </c>
      <c r="Q1407" s="27" t="str">
        <f>IF(ISNA(VLOOKUP(E:E,'Мегавитрина на 21.09'!C:H,3,0)), VLOOKUP(E:E,'Мегавитрина на 21.09'!D:H,2,0),VLOOKUP(E:E,'Мегавитрина на 21.09'!C:H,3,0))</f>
        <v>Общая сумма списаний со всех счетов клиента за месяц в рублях</v>
      </c>
      <c r="R1407" s="27" t="str">
        <f>IF(ISNA(VLOOKUP(E:E,'Мегавитрина на 21.09'!C:H,4,0)), VLOOKUP(E:E,'Мегавитрина на 21.09'!D:H,3,0),VLOOKUP(E:E,'Мегавитрина на 21.09'!C:H,4,0))</f>
        <v>custom_rb_cod.dep_agrmnt_aggr</v>
      </c>
      <c r="S1407">
        <f>IF(ISNA(VLOOKUP(E:E,'Мегавитрина на 21.09'!C:H,5,0)), VLOOKUP(E:E,'Мегавитрина на 21.09'!D:H,4,0),VLOOKUP(E:E,'Мегавитрина на 21.09'!C:H,5,0))</f>
        <v>0</v>
      </c>
      <c r="T1407" t="str">
        <f>IF(ISNA(VLOOKUP(E:E,'Мегавитрина на 21.09'!C:H,6,0)), VLOOKUP(E:E,'Мегавитрина на 21.09'!D:H,5,0),VLOOKUP(E:E,'Мегавитрина на 21.09'!C:H,6,0))</f>
        <v>Sum(txn_otf_total_rub_amt) AS dep_otf_total_rub_amt,</v>
      </c>
    </row>
    <row r="1408" spans="1:20" ht="20.100000000000001" hidden="1" customHeight="1">
      <c r="A1408">
        <v>3</v>
      </c>
      <c r="B1408">
        <v>1407</v>
      </c>
      <c r="C1408" t="s">
        <v>1683</v>
      </c>
      <c r="D1408" t="s">
        <v>550</v>
      </c>
      <c r="E1408" t="s">
        <v>83</v>
      </c>
      <c r="F1408" t="s">
        <v>1683</v>
      </c>
      <c r="I1408" t="s">
        <v>448</v>
      </c>
      <c r="J1408" s="9" t="s">
        <v>264</v>
      </c>
      <c r="L1408" t="e">
        <f>VLOOKUP(F1408&amp;E1408,'Атрибут-ТОД2'!F:F,1,0)</f>
        <v>#N/A</v>
      </c>
      <c r="O1408" s="27" t="str">
        <f>IF(ISNA(VLOOKUP(E:E,'Мегавитрина на 21.09'!C:H,1,0)), VLOOKUP(E:E,'Мегавитрина на 21.09'!D:H,1,0),VLOOKUP(E:E,'Мегавитрина на 21.09'!C:H,1,0))</f>
        <v>lbt_otf_wthdr_rub_amt</v>
      </c>
      <c r="P1408" s="27" t="str">
        <f>IF(ISNA(VLOOKUP(E:E,'Мегавитрина на 21.09'!C:H,2,0)), VLOOKUP(E:E,'Мегавитрина на 21.09'!D:H,1,0),VLOOKUP(E:E,'Мегавитрина на 21.09'!C:H,2,0))</f>
        <v>lbt_otf_wthdr_rub_amt</v>
      </c>
      <c r="Q1408" s="27" t="str">
        <f>IF(ISNA(VLOOKUP(E:E,'Мегавитрина на 21.09'!C:H,3,0)), VLOOKUP(E:E,'Мегавитрина на 21.09'!D:H,2,0),VLOOKUP(E:E,'Мегавитрина на 21.09'!C:H,3,0))</f>
        <v>Сумма операций по частичной выдаче д/с по всем счетам клиента в рублях</v>
      </c>
      <c r="R1408" s="27" t="str">
        <f>IF(ISNA(VLOOKUP(E:E,'Мегавитрина на 21.09'!C:H,4,0)), VLOOKUP(E:E,'Мегавитрина на 21.09'!D:H,3,0),VLOOKUP(E:E,'Мегавитрина на 21.09'!C:H,4,0))</f>
        <v>custom_rb_cod.dep_agrmnt_aggr</v>
      </c>
      <c r="S1408">
        <f>IF(ISNA(VLOOKUP(E:E,'Мегавитрина на 21.09'!C:H,5,0)), VLOOKUP(E:E,'Мегавитрина на 21.09'!D:H,4,0),VLOOKUP(E:E,'Мегавитрина на 21.09'!C:H,5,0))</f>
        <v>0</v>
      </c>
      <c r="T1408" t="str">
        <f>IF(ISNA(VLOOKUP(E:E,'Мегавитрина на 21.09'!C:H,6,0)), VLOOKUP(E:E,'Мегавитрина на 21.09'!D:H,5,0),VLOOKUP(E:E,'Мегавитрина на 21.09'!C:H,6,0))</f>
        <v>Sum(txn_otf_wthdr_rub_amt) AS dep_otf_wthdr_rub_amt,</v>
      </c>
    </row>
    <row r="1409" spans="1:20" ht="20.100000000000001" hidden="1" customHeight="1">
      <c r="A1409">
        <v>3</v>
      </c>
      <c r="B1409">
        <v>1408</v>
      </c>
      <c r="C1409" t="s">
        <v>1683</v>
      </c>
      <c r="D1409" t="s">
        <v>550</v>
      </c>
      <c r="E1409" t="s">
        <v>1660</v>
      </c>
      <c r="F1409" t="s">
        <v>1683</v>
      </c>
      <c r="I1409" t="s">
        <v>2430</v>
      </c>
      <c r="J1409" s="9" t="s">
        <v>264</v>
      </c>
      <c r="L1409" t="e">
        <f>VLOOKUP(F1409&amp;E1409,'Атрибут-ТОД2'!F:F,1,0)</f>
        <v>#N/A</v>
      </c>
      <c r="O1409" s="27" t="str">
        <f>IF(ISNA(VLOOKUP(E:E,'Мегавитрина на 21.09'!C:H,1,0)), VLOOKUP(E:E,'Мегавитрина на 21.09'!D:H,1,0),VLOOKUP(E:E,'Мегавитрина на 21.09'!C:H,1,0))</f>
        <v>lbt_payroll_avg_risk_rub_amt</v>
      </c>
      <c r="P1409" s="27" t="str">
        <f>IF(ISNA(VLOOKUP(E:E,'Мегавитрина на 21.09'!C:H,2,0)), VLOOKUP(E:E,'Мегавитрина на 21.09'!D:H,1,0),VLOOKUP(E:E,'Мегавитрина на 21.09'!C:H,2,0))</f>
        <v>lbt_payroll_avg_risk_rub_amt</v>
      </c>
      <c r="Q1409" s="27" t="str">
        <f>IF(ISNA(VLOOKUP(E:E,'Мегавитрина на 21.09'!C:H,3,0)), VLOOKUP(E:E,'Мегавитрина на 21.09'!D:H,2,0),VLOOKUP(E:E,'Мегавитрина на 21.09'!C:H,3,0))</f>
        <v>Усредненная величина ежемесячных заплатных начислений (за 3, 4 или 6 последних мес в зависимости от наличия данных) по методике рисков</v>
      </c>
      <c r="R1409" s="27" t="str">
        <f>IF(ISNA(VLOOKUP(E:E,'Мегавитрина на 21.09'!C:H,4,0)), VLOOKUP(E:E,'Мегавитрина на 21.09'!D:H,3,0),VLOOKUP(E:E,'Мегавитрина на 21.09'!C:H,4,0))</f>
        <v>custom_rb_cod.dep_agrmnt_aggr</v>
      </c>
      <c r="S1409">
        <f>IF(ISNA(VLOOKUP(E:E,'Мегавитрина на 21.09'!C:H,5,0)), VLOOKUP(E:E,'Мегавитрина на 21.09'!D:H,4,0),VLOOKUP(E:E,'Мегавитрина на 21.09'!C:H,5,0))</f>
        <v>0</v>
      </c>
      <c r="T1409" t="str">
        <f>IF(ISNA(VLOOKUP(E:E,'Мегавитрина на 21.09'!C:H,6,0)), VLOOKUP(E:E,'Мегавитрина на 21.09'!D:H,5,0),VLOOKUP(E:E,'Мегавитрина на 21.09'!C:H,6,0))</f>
        <v>Sum(txn_payroll_avg_mnth_rub_amt) AS dep_payroll_avg_risk_rub_amt</v>
      </c>
    </row>
    <row r="1410" spans="1:20" ht="20.100000000000001" hidden="1" customHeight="1">
      <c r="A1410">
        <v>3</v>
      </c>
      <c r="B1410">
        <v>1409</v>
      </c>
      <c r="C1410" t="s">
        <v>1683</v>
      </c>
      <c r="D1410" t="s">
        <v>550</v>
      </c>
      <c r="E1410" t="s">
        <v>1661</v>
      </c>
      <c r="F1410" t="s">
        <v>1683</v>
      </c>
      <c r="I1410" t="s">
        <v>2431</v>
      </c>
      <c r="J1410" s="9" t="s">
        <v>264</v>
      </c>
      <c r="L1410" t="e">
        <f>VLOOKUP(F1410&amp;E1410,'Атрибут-ТОД2'!F:F,1,0)</f>
        <v>#N/A</v>
      </c>
      <c r="O1410" s="27" t="str">
        <f>IF(ISNA(VLOOKUP(E:E,'Мегавитрина на 21.09'!C:H,1,0)), VLOOKUP(E:E,'Мегавитрина на 21.09'!D:H,1,0),VLOOKUP(E:E,'Мегавитрина на 21.09'!C:H,1,0))</f>
        <v>lbt_payroll_l6m_avg_rub_amt</v>
      </c>
      <c r="P1410" s="27" t="str">
        <f>IF(ISNA(VLOOKUP(E:E,'Мегавитрина на 21.09'!C:H,2,0)), VLOOKUP(E:E,'Мегавитрина на 21.09'!D:H,1,0),VLOOKUP(E:E,'Мегавитрина на 21.09'!C:H,2,0))</f>
        <v>lbt_payroll_l6m_avg_rub_amt</v>
      </c>
      <c r="Q1410" s="27" t="str">
        <f>IF(ISNA(VLOOKUP(E:E,'Мегавитрина на 21.09'!C:H,3,0)), VLOOKUP(E:E,'Мегавитрина на 21.09'!D:H,2,0),VLOOKUP(E:E,'Мегавитрина на 21.09'!C:H,3,0))</f>
        <v>Средняя ежемесячная сумма зарплатных начислений по всем счетам клиента за последние 6 мес</v>
      </c>
      <c r="R1410" s="27" t="str">
        <f>IF(ISNA(VLOOKUP(E:E,'Мегавитрина на 21.09'!C:H,4,0)), VLOOKUP(E:E,'Мегавитрина на 21.09'!D:H,3,0),VLOOKUP(E:E,'Мегавитрина на 21.09'!C:H,4,0))</f>
        <v>custom_rb_cod.dep_agrmnt_aggr</v>
      </c>
      <c r="S1410">
        <f>IF(ISNA(VLOOKUP(E:E,'Мегавитрина на 21.09'!C:H,5,0)), VLOOKUP(E:E,'Мегавитрина на 21.09'!D:H,4,0),VLOOKUP(E:E,'Мегавитрина на 21.09'!C:H,5,0))</f>
        <v>0</v>
      </c>
      <c r="T1410" t="str">
        <f>IF(ISNA(VLOOKUP(E:E,'Мегавитрина на 21.09'!C:H,6,0)), VLOOKUP(E:E,'Мегавитрина на 21.09'!D:H,5,0),VLOOKUP(E:E,'Мегавитрина на 21.09'!C:H,6,0))</f>
        <v>Sum(txn_payroll_l6m_tot_rub_amt) / 6 AS dep_payroll_l6m_avg_rub_amt,</v>
      </c>
    </row>
    <row r="1411" spans="1:20" ht="20.100000000000001" hidden="1" customHeight="1">
      <c r="A1411">
        <v>3</v>
      </c>
      <c r="B1411">
        <v>1410</v>
      </c>
      <c r="C1411" t="s">
        <v>1683</v>
      </c>
      <c r="D1411" t="s">
        <v>550</v>
      </c>
      <c r="E1411" t="s">
        <v>1662</v>
      </c>
      <c r="F1411" t="s">
        <v>1683</v>
      </c>
      <c r="I1411" t="s">
        <v>2432</v>
      </c>
      <c r="J1411" s="9" t="s">
        <v>264</v>
      </c>
      <c r="L1411" t="e">
        <f>VLOOKUP(F1411&amp;E1411,'Атрибут-ТОД2'!F:F,1,0)</f>
        <v>#N/A</v>
      </c>
      <c r="O1411" s="27" t="str">
        <f>IF(ISNA(VLOOKUP(E:E,'Мегавитрина на 21.09'!C:H,1,0)), VLOOKUP(E:E,'Мегавитрина на 21.09'!D:H,1,0),VLOOKUP(E:E,'Мегавитрина на 21.09'!C:H,1,0))</f>
        <v>lbt_pens_plus_bal_rub_amt</v>
      </c>
      <c r="P1411" s="27" t="str">
        <f>IF(ISNA(VLOOKUP(E:E,'Мегавитрина на 21.09'!C:H,2,0)), VLOOKUP(E:E,'Мегавитрина на 21.09'!D:H,1,0),VLOOKUP(E:E,'Мегавитрина на 21.09'!C:H,2,0))</f>
        <v>lbt_pens_plus_bal_rub_amt</v>
      </c>
      <c r="Q1411" s="27" t="str">
        <f>IF(ISNA(VLOOKUP(E:E,'Мегавитрина на 21.09'!C:H,3,0)), VLOOKUP(E:E,'Мегавитрина на 21.09'!D:H,2,0),VLOOKUP(E:E,'Мегавитрина на 21.09'!C:H,3,0))</f>
        <v>Суммарный баланс по счетам "Пенсионный Плюс" клиента на отчетную дату в рублях (входит в сумму по срочным депозитам)</v>
      </c>
      <c r="R1411" s="27" t="str">
        <f>IF(ISNA(VLOOKUP(E:E,'Мегавитрина на 21.09'!C:H,4,0)), VLOOKUP(E:E,'Мегавитрина на 21.09'!D:H,3,0),VLOOKUP(E:E,'Мегавитрина на 21.09'!C:H,4,0))</f>
        <v>custom_rb_cod.dep_agrmnt_aggr</v>
      </c>
      <c r="S1411">
        <f>IF(ISNA(VLOOKUP(E:E,'Мегавитрина на 21.09'!C:H,5,0)), VLOOKUP(E:E,'Мегавитрина на 21.09'!D:H,4,0),VLOOKUP(E:E,'Мегавитрина на 21.09'!C:H,5,0))</f>
        <v>0</v>
      </c>
      <c r="T1411" t="str">
        <f>IF(ISNA(VLOOKUP(E:E,'Мегавитрина на 21.09'!C:H,6,0)), VLOOKUP(E:E,'Мегавитрина на 21.09'!D:H,5,0),VLOOKUP(E:E,'Мегавитрина на 21.09'!C:H,6,0))</f>
        <v>Sum(CASE WHEN product_name LIKE '%Пенсионный%плюс%' THEN dep_curr_bal_rub_amt END) AS dep_pens_plus_bal_rub_amt,</v>
      </c>
    </row>
    <row r="1412" spans="1:20" ht="20.100000000000001" hidden="1" customHeight="1">
      <c r="A1412">
        <v>3</v>
      </c>
      <c r="B1412">
        <v>1411</v>
      </c>
      <c r="C1412" t="s">
        <v>1683</v>
      </c>
      <c r="D1412" t="s">
        <v>550</v>
      </c>
      <c r="E1412" t="s">
        <v>54</v>
      </c>
      <c r="F1412" t="s">
        <v>1683</v>
      </c>
      <c r="I1412" t="s">
        <v>450</v>
      </c>
      <c r="J1412" s="9" t="s">
        <v>264</v>
      </c>
      <c r="L1412" t="e">
        <f>VLOOKUP(F1412&amp;E1412,'Атрибут-ТОД2'!F:F,1,0)</f>
        <v>#N/A</v>
      </c>
      <c r="O1412" s="27" t="str">
        <f>IF(ISNA(VLOOKUP(E:E,'Мегавитрина на 21.09'!C:H,1,0)), VLOOKUP(E:E,'Мегавитрина на 21.09'!D:H,1,0),VLOOKUP(E:E,'Мегавитрина на 21.09'!C:H,1,0))</f>
        <v>lbt_sav_cert_bal_rub_amt</v>
      </c>
      <c r="P1412" s="27" t="str">
        <f>IF(ISNA(VLOOKUP(E:E,'Мегавитрина на 21.09'!C:H,2,0)), VLOOKUP(E:E,'Мегавитрина на 21.09'!D:H,1,0),VLOOKUP(E:E,'Мегавитрина на 21.09'!C:H,2,0))</f>
        <v>lbt_sav_cert_bal_rub_amt</v>
      </c>
      <c r="Q1412" s="27" t="str">
        <f>IF(ISNA(VLOOKUP(E:E,'Мегавитрина на 21.09'!C:H,3,0)), VLOOKUP(E:E,'Мегавитрина на 21.09'!D:H,2,0),VLOOKUP(E:E,'Мегавитрина на 21.09'!C:H,3,0))</f>
        <v>Суммарный баланс по сберегательным сертификатам  клиента на отчетную дату в рублях</v>
      </c>
      <c r="R1412" s="27" t="str">
        <f>IF(ISNA(VLOOKUP(E:E,'Мегавитрина на 21.09'!C:H,4,0)), VLOOKUP(E:E,'Мегавитрина на 21.09'!D:H,3,0),VLOOKUP(E:E,'Мегавитрина на 21.09'!C:H,4,0))</f>
        <v>custom_rb_saving_certificate.sav_cert</v>
      </c>
      <c r="S1412">
        <f>IF(ISNA(VLOOKUP(E:E,'Мегавитрина на 21.09'!C:H,5,0)), VLOOKUP(E:E,'Мегавитрина на 21.09'!D:H,4,0),VLOOKUP(E:E,'Мегавитрина на 21.09'!C:H,5,0))</f>
        <v>0</v>
      </c>
      <c r="T1412" t="str">
        <f>IF(ISNA(VLOOKUP(E:E,'Мегавитрина на 21.09'!C:H,6,0)), VLOOKUP(E:E,'Мегавитрина на 21.09'!D:H,5,0),VLOOKUP(E:E,'Мегавитрина на 21.09'!C:H,6,0))</f>
        <v>??</v>
      </c>
    </row>
    <row r="1413" spans="1:20" ht="20.100000000000001" hidden="1" customHeight="1">
      <c r="A1413">
        <v>3</v>
      </c>
      <c r="B1413">
        <v>1412</v>
      </c>
      <c r="C1413" t="s">
        <v>1683</v>
      </c>
      <c r="D1413" t="s">
        <v>550</v>
      </c>
      <c r="E1413" t="s">
        <v>1663</v>
      </c>
      <c r="F1413" t="s">
        <v>1683</v>
      </c>
      <c r="I1413" t="s">
        <v>2433</v>
      </c>
      <c r="J1413" s="9" t="s">
        <v>264</v>
      </c>
      <c r="L1413" t="e">
        <f>VLOOKUP(F1413&amp;E1413,'Атрибут-ТОД2'!F:F,1,0)</f>
        <v>#N/A</v>
      </c>
      <c r="O1413" s="27" t="str">
        <f>IF(ISNA(VLOOKUP(E:E,'Мегавитрина на 21.09'!C:H,1,0)), VLOOKUP(E:E,'Мегавитрина на 21.09'!D:H,1,0),VLOOKUP(E:E,'Мегавитрина на 21.09'!C:H,1,0))</f>
        <v>lbt_social_avg_risk_rub_amt</v>
      </c>
      <c r="P1413" s="27" t="str">
        <f>IF(ISNA(VLOOKUP(E:E,'Мегавитрина на 21.09'!C:H,2,0)), VLOOKUP(E:E,'Мегавитрина на 21.09'!D:H,1,0),VLOOKUP(E:E,'Мегавитрина на 21.09'!C:H,2,0))</f>
        <v>lbt_social_avg_risk_rub_amt</v>
      </c>
      <c r="Q1413" s="27" t="str">
        <f>IF(ISNA(VLOOKUP(E:E,'Мегавитрина на 21.09'!C:H,3,0)), VLOOKUP(E:E,'Мегавитрина на 21.09'!D:H,2,0),VLOOKUP(E:E,'Мегавитрина на 21.09'!C:H,3,0))</f>
        <v>Усредненная величина ежемесячных пенсионных начислений (за 3, 4 или 6 последних мес в зависимости от наличия данных)</v>
      </c>
      <c r="R1413" s="27" t="str">
        <f>IF(ISNA(VLOOKUP(E:E,'Мегавитрина на 21.09'!C:H,4,0)), VLOOKUP(E:E,'Мегавитрина на 21.09'!D:H,3,0),VLOOKUP(E:E,'Мегавитрина на 21.09'!C:H,4,0))</f>
        <v>custom_rb_cod.dep_agrmnt_aggr</v>
      </c>
      <c r="S1413">
        <f>IF(ISNA(VLOOKUP(E:E,'Мегавитрина на 21.09'!C:H,5,0)), VLOOKUP(E:E,'Мегавитрина на 21.09'!D:H,4,0),VLOOKUP(E:E,'Мегавитрина на 21.09'!C:H,5,0))</f>
        <v>0</v>
      </c>
      <c r="T1413" t="str">
        <f>IF(ISNA(VLOOKUP(E:E,'Мегавитрина на 21.09'!C:H,6,0)), VLOOKUP(E:E,'Мегавитрина на 21.09'!D:H,5,0),VLOOKUP(E:E,'Мегавитрина на 21.09'!C:H,6,0))</f>
        <v>Sum(txn_social_avg_mnth_rub_amt) AS dep_social_avg_risk_rub_amt,</v>
      </c>
    </row>
    <row r="1414" spans="1:20" ht="20.100000000000001" hidden="1" customHeight="1">
      <c r="A1414">
        <v>3</v>
      </c>
      <c r="B1414">
        <v>1413</v>
      </c>
      <c r="C1414" t="s">
        <v>1683</v>
      </c>
      <c r="D1414" t="s">
        <v>550</v>
      </c>
      <c r="E1414" t="s">
        <v>1664</v>
      </c>
      <c r="F1414" t="s">
        <v>1683</v>
      </c>
      <c r="I1414" t="s">
        <v>2434</v>
      </c>
      <c r="J1414" s="9" t="s">
        <v>264</v>
      </c>
      <c r="L1414" t="e">
        <f>VLOOKUP(F1414&amp;E1414,'Атрибут-ТОД2'!F:F,1,0)</f>
        <v>#N/A</v>
      </c>
      <c r="O1414" s="27" t="str">
        <f>IF(ISNA(VLOOKUP(E:E,'Мегавитрина на 21.09'!C:H,1,0)), VLOOKUP(E:E,'Мегавитрина на 21.09'!D:H,1,0),VLOOKUP(E:E,'Мегавитрина на 21.09'!C:H,1,0))</f>
        <v>lbt_social_l6m_avg_rub_amt</v>
      </c>
      <c r="P1414" s="27" t="str">
        <f>IF(ISNA(VLOOKUP(E:E,'Мегавитрина на 21.09'!C:H,2,0)), VLOOKUP(E:E,'Мегавитрина на 21.09'!D:H,1,0),VLOOKUP(E:E,'Мегавитрина на 21.09'!C:H,2,0))</f>
        <v>lbt_social_l6m_avg_rub_amt</v>
      </c>
      <c r="Q1414" s="27" t="str">
        <f>IF(ISNA(VLOOKUP(E:E,'Мегавитрина на 21.09'!C:H,3,0)), VLOOKUP(E:E,'Мегавитрина на 21.09'!D:H,2,0),VLOOKUP(E:E,'Мегавитрина на 21.09'!C:H,3,0))</f>
        <v>Средняя ежемесячная сумма пенсионных начислений по всем счетам клиента за последние 6 мес</v>
      </c>
      <c r="R1414" s="27" t="str">
        <f>IF(ISNA(VLOOKUP(E:E,'Мегавитрина на 21.09'!C:H,4,0)), VLOOKUP(E:E,'Мегавитрина на 21.09'!D:H,3,0),VLOOKUP(E:E,'Мегавитрина на 21.09'!C:H,4,0))</f>
        <v>custom_rb_cod.dep_agrmnt_aggr</v>
      </c>
      <c r="S1414">
        <f>IF(ISNA(VLOOKUP(E:E,'Мегавитрина на 21.09'!C:H,5,0)), VLOOKUP(E:E,'Мегавитрина на 21.09'!D:H,4,0),VLOOKUP(E:E,'Мегавитрина на 21.09'!C:H,5,0))</f>
        <v>0</v>
      </c>
      <c r="T1414" t="str">
        <f>IF(ISNA(VLOOKUP(E:E,'Мегавитрина на 21.09'!C:H,6,0)), VLOOKUP(E:E,'Мегавитрина на 21.09'!D:H,5,0),VLOOKUP(E:E,'Мегавитрина на 21.09'!C:H,6,0))</f>
        <v>Sum(txn_social_l6m_tot_rub_amt) / 6 AS dep_social_l6m_avg_rub_amt,</v>
      </c>
    </row>
    <row r="1415" spans="1:20" ht="20.100000000000001" hidden="1" customHeight="1">
      <c r="A1415">
        <v>3</v>
      </c>
      <c r="B1415">
        <v>1414</v>
      </c>
      <c r="C1415" t="s">
        <v>1683</v>
      </c>
      <c r="D1415" t="s">
        <v>550</v>
      </c>
      <c r="E1415" t="s">
        <v>966</v>
      </c>
      <c r="F1415" t="s">
        <v>1683</v>
      </c>
      <c r="I1415" t="s">
        <v>2171</v>
      </c>
      <c r="J1415" s="9" t="s">
        <v>264</v>
      </c>
      <c r="L1415" t="e">
        <f>VLOOKUP(F1415&amp;E1415,'Атрибут-ТОД2'!F:F,1,0)</f>
        <v>#N/A</v>
      </c>
      <c r="O1415" s="27" t="str">
        <f>IF(ISNA(VLOOKUP(E:E,'Мегавитрина на 21.09'!C:H,1,0)), VLOOKUP(E:E,'Мегавитрина на 21.09'!D:H,1,0),VLOOKUP(E:E,'Мегавитрина на 21.09'!C:H,1,0))</f>
        <v>lne_mg_agr_clsd_ever_qty</v>
      </c>
      <c r="P1415" s="27" t="str">
        <f>IF(ISNA(VLOOKUP(E:E,'Мегавитрина на 21.09'!C:H,2,0)), VLOOKUP(E:E,'Мегавитрина на 21.09'!D:H,1,0),VLOOKUP(E:E,'Мегавитрина на 21.09'!C:H,2,0))</f>
        <v>cred_mg_closed_qty</v>
      </c>
      <c r="Q1415" s="27" t="str">
        <f>IF(ISNA(VLOOKUP(E:E,'Мегавитрина на 21.09'!C:H,3,0)), VLOOKUP(E:E,'Мегавитрина на 21.09'!D:H,2,0),VLOOKUP(E:E,'Мегавитрина на 21.09'!C:H,3,0))</f>
        <v>Количество закрытых за всю историю договоров - ипотека</v>
      </c>
      <c r="R1415" s="27" t="str">
        <f>IF(ISNA(VLOOKUP(E:E,'Мегавитрина на 21.09'!C:H,4,0)), VLOOKUP(E:E,'Мегавитрина на 21.09'!D:H,3,0),VLOOKUP(E:E,'Мегавитрина на 21.09'!C:H,4,0))</f>
        <v>custom_rb_loan.loan_agrmnt</v>
      </c>
      <c r="S1415">
        <f>IF(ISNA(VLOOKUP(E:E,'Мегавитрина на 21.09'!C:H,5,0)), VLOOKUP(E:E,'Мегавитрина на 21.09'!D:H,4,0),VLOOKUP(E:E,'Мегавитрина на 21.09'!C:H,5,0))</f>
        <v>0</v>
      </c>
      <c r="T1415" t="str">
        <f>IF(ISNA(VLOOKUP(E:E,'Мегавитрина на 21.09'!C:H,6,0)), VLOOKUP(E:E,'Мегавитрина на 21.09'!D:H,5,0),VLOOKUP(E:E,'Мегавитрина на 21.09'!C:H,6,0))</f>
        <v>Sum(CASE WHEN la.loan_type_cd = 'MORTGAGE' AND Coalesce(la.agrmnt_close_dt, DATE '9999-12-31') &lt;= _report_dt THEN 1 ELSE  END)  WHERE (1 = 1)
                                               AND la.loan_class_cd = 'LOAN'
                                               AND la.agrmnt_open_dt &lt;= p_report_dt
                                               AND p_report_dt BETWEEN la.row_actual_from_dt AND la.row_actual_to_dt                  
                                               AND la.epk_id &lt;&gt; -1
                                               AND la.agrmnt_valid_flag = 'Y'   
                                               AND la.cred_line_tranch_cd&lt;&gt;'Tranche'</v>
      </c>
    </row>
    <row r="1416" spans="1:20" ht="20.100000000000001" hidden="1" customHeight="1">
      <c r="A1416">
        <v>3</v>
      </c>
      <c r="B1416">
        <v>1415</v>
      </c>
      <c r="C1416" t="s">
        <v>1683</v>
      </c>
      <c r="D1416" t="s">
        <v>550</v>
      </c>
      <c r="E1416" t="s">
        <v>189</v>
      </c>
      <c r="F1416" t="s">
        <v>1683</v>
      </c>
      <c r="I1416" t="s">
        <v>459</v>
      </c>
      <c r="J1416" s="9" t="s">
        <v>264</v>
      </c>
      <c r="L1416" t="e">
        <f>VLOOKUP(F1416&amp;E1416,'Атрибут-ТОД2'!F:F,1,0)</f>
        <v>#N/A</v>
      </c>
      <c r="O1416" s="27" t="str">
        <f>IF(ISNA(VLOOKUP(E:E,'Мегавитрина на 21.09'!C:H,1,0)), VLOOKUP(E:E,'Мегавитрина на 21.09'!D:H,1,0),VLOOKUP(E:E,'Мегавитрина на 21.09'!C:H,1,0))</f>
        <v>lne_mg_issued_ever_rub_amt</v>
      </c>
      <c r="P1416" s="27" t="str">
        <f>IF(ISNA(VLOOKUP(E:E,'Мегавитрина на 21.09'!C:H,2,0)), VLOOKUP(E:E,'Мегавитрина на 21.09'!D:H,1,0),VLOOKUP(E:E,'Мегавитрина на 21.09'!C:H,2,0))</f>
        <v>lne_mg_issued_ever_rub_amt</v>
      </c>
      <c r="Q1416" s="27" t="str">
        <f>IF(ISNA(VLOOKUP(E:E,'Мегавитрина на 21.09'!C:H,3,0)), VLOOKUP(E:E,'Мегавитрина на 21.09'!D:H,2,0),VLOOKUP(E:E,'Мегавитрина на 21.09'!C:H,3,0))</f>
        <v>Суммарная первоначальная сумма выданных открытых кредитов (за всю историю) - ипотека</v>
      </c>
      <c r="R1416" s="27" t="str">
        <f>IF(ISNA(VLOOKUP(E:E,'Мегавитрина на 21.09'!C:H,4,0)), VLOOKUP(E:E,'Мегавитрина на 21.09'!D:H,3,0),VLOOKUP(E:E,'Мегавитрина на 21.09'!C:H,4,0))</f>
        <v>custom_rb_loan.loan_agrmnt</v>
      </c>
      <c r="S1416">
        <f>IF(ISNA(VLOOKUP(E:E,'Мегавитрина на 21.09'!C:H,5,0)), VLOOKUP(E:E,'Мегавитрина на 21.09'!D:H,4,0),VLOOKUP(E:E,'Мегавитрина на 21.09'!C:H,5,0))</f>
        <v>0</v>
      </c>
      <c r="T1416" t="str">
        <f>IF(ISNA(VLOOKUP(E:E,'Мегавитрина на 21.09'!C:H,6,0)), VLOOKUP(E:E,'Мегавитрина на 21.09'!D:H,5,0),VLOOKUP(E:E,'Мегавитрина на 21.09'!C:H,6,0))</f>
        <v>Sum(CASE WHEN la.loan_type_cd = 'MORTGAGE' THEN Coalesce(la.issue_rub_amt,) ELSE  END)   WHERE (1 = 1)
                                               AND la.loan_class_cd = 'LOAN'
                                               AND la.agrmnt_open_dt &lt;= p_report_dt
                                               AND p_report_dt BETWEEN la.row_actual_from_dt AND la.row_actual_to_dt                  
                                               AND la.epk_id &lt;&gt; -1
                                               AND la.agrmnt_valid_flag = 'Y'   
                                               AND la.cred_line_tranch_cd&lt;&gt;'Tranche'</v>
      </c>
    </row>
    <row r="1417" spans="1:20" ht="20.100000000000001" hidden="1" customHeight="1">
      <c r="A1417">
        <v>3</v>
      </c>
      <c r="B1417">
        <v>1416</v>
      </c>
      <c r="C1417" t="s">
        <v>1683</v>
      </c>
      <c r="D1417" t="s">
        <v>550</v>
      </c>
      <c r="E1417" t="s">
        <v>989</v>
      </c>
      <c r="F1417" t="s">
        <v>1683</v>
      </c>
      <c r="I1417" t="s">
        <v>2181</v>
      </c>
      <c r="J1417" s="9" t="s">
        <v>264</v>
      </c>
      <c r="L1417" t="e">
        <f>VLOOKUP(F1417&amp;E1417,'Атрибут-ТОД2'!F:F,1,0)</f>
        <v>#N/A</v>
      </c>
      <c r="O1417" s="27" t="str">
        <f>IF(ISNA(VLOOKUP(E:E,'Мегавитрина на 21.09'!C:H,1,0)), VLOOKUP(E:E,'Мегавитрина на 21.09'!D:H,1,0),VLOOKUP(E:E,'Мегавитрина на 21.09'!C:H,1,0))</f>
        <v>lne_pl_agr_clsd_ever_qty</v>
      </c>
      <c r="P1417" s="27" t="str">
        <f>IF(ISNA(VLOOKUP(E:E,'Мегавитрина на 21.09'!C:H,2,0)), VLOOKUP(E:E,'Мегавитрина на 21.09'!D:H,1,0),VLOOKUP(E:E,'Мегавитрина на 21.09'!C:H,2,0))</f>
        <v>cred_pl_closed_qty</v>
      </c>
      <c r="Q1417" s="27" t="str">
        <f>IF(ISNA(VLOOKUP(E:E,'Мегавитрина на 21.09'!C:H,3,0)), VLOOKUP(E:E,'Мегавитрина на 21.09'!D:H,2,0),VLOOKUP(E:E,'Мегавитрина на 21.09'!C:H,3,0))</f>
        <v>Количество закрытых за всю историю договоров - потребительские кредиты (PL)</v>
      </c>
      <c r="R1417" s="27" t="str">
        <f>IF(ISNA(VLOOKUP(E:E,'Мегавитрина на 21.09'!C:H,4,0)), VLOOKUP(E:E,'Мегавитрина на 21.09'!D:H,3,0),VLOOKUP(E:E,'Мегавитрина на 21.09'!C:H,4,0))</f>
        <v>custom_rb_loan.loan_agrmnt</v>
      </c>
      <c r="S1417">
        <f>IF(ISNA(VLOOKUP(E:E,'Мегавитрина на 21.09'!C:H,5,0)), VLOOKUP(E:E,'Мегавитрина на 21.09'!D:H,4,0),VLOOKUP(E:E,'Мегавитрина на 21.09'!C:H,5,0))</f>
        <v>0</v>
      </c>
      <c r="T1417" t="str">
        <f>IF(ISNA(VLOOKUP(E:E,'Мегавитрина на 21.09'!C:H,6,0)), VLOOKUP(E:E,'Мегавитрина на 21.09'!D:H,5,0),VLOOKUP(E:E,'Мегавитрина на 21.09'!C:H,6,0))</f>
        <v>Sum(CASE WHEN la.loan_type_cd = 'PL' AND Coalesce(la.agrmnt_close_dt, DATE '9999-12-31') &lt;= _report_dt THEN 1 ELSE  END)  WHERE (1 = 1)
                                               AND la.loan_class_cd = 'LOAN'
                                               AND la.agrmnt_open_dt &lt;= p_report_dt
                                               AND p_report_dt BETWEEN la.row_actual_from_dt AND la.row_actual_to_dt                  
                                               AND la.epk_id &lt;&gt; -1
                                               AND la.agrmnt_valid_flag = 'Y'   
                                               AND la.cred_line_tranch_cd&lt;&gt;'Tranche'</v>
      </c>
    </row>
    <row r="1418" spans="1:20" ht="20.100000000000001" hidden="1" customHeight="1">
      <c r="A1418">
        <v>3</v>
      </c>
      <c r="B1418">
        <v>1417</v>
      </c>
      <c r="C1418" t="s">
        <v>1683</v>
      </c>
      <c r="D1418" t="s">
        <v>550</v>
      </c>
      <c r="E1418" t="s">
        <v>184</v>
      </c>
      <c r="F1418" t="s">
        <v>1683</v>
      </c>
      <c r="I1418" t="s">
        <v>465</v>
      </c>
      <c r="J1418" s="9" t="s">
        <v>264</v>
      </c>
      <c r="L1418" t="e">
        <f>VLOOKUP(F1418&amp;E1418,'Атрибут-ТОД2'!F:F,1,0)</f>
        <v>#N/A</v>
      </c>
      <c r="O1418" s="27" t="str">
        <f>IF(ISNA(VLOOKUP(E:E,'Мегавитрина на 21.09'!C:H,1,0)), VLOOKUP(E:E,'Мегавитрина на 21.09'!D:H,1,0),VLOOKUP(E:E,'Мегавитрина на 21.09'!C:H,1,0))</f>
        <v>lne_pl_issued_ever_rub_amt</v>
      </c>
      <c r="P1418" s="27" t="str">
        <f>IF(ISNA(VLOOKUP(E:E,'Мегавитрина на 21.09'!C:H,2,0)), VLOOKUP(E:E,'Мегавитрина на 21.09'!D:H,1,0),VLOOKUP(E:E,'Мегавитрина на 21.09'!C:H,2,0))</f>
        <v>lne_pl_issued_ever_rub_amt</v>
      </c>
      <c r="Q1418" s="27" t="str">
        <f>IF(ISNA(VLOOKUP(E:E,'Мегавитрина на 21.09'!C:H,3,0)), VLOOKUP(E:E,'Мегавитрина на 21.09'!D:H,2,0),VLOOKUP(E:E,'Мегавитрина на 21.09'!C:H,3,0))</f>
        <v>Суммарная первоначальная сумма выданных открытых кредитов (за всю историю) - потребительские кредиты (PL)</v>
      </c>
      <c r="R1418" s="27" t="str">
        <f>IF(ISNA(VLOOKUP(E:E,'Мегавитрина на 21.09'!C:H,4,0)), VLOOKUP(E:E,'Мегавитрина на 21.09'!D:H,3,0),VLOOKUP(E:E,'Мегавитрина на 21.09'!C:H,4,0))</f>
        <v>custom_rb_loan.loan_agrmnt</v>
      </c>
      <c r="S1418">
        <f>IF(ISNA(VLOOKUP(E:E,'Мегавитрина на 21.09'!C:H,5,0)), VLOOKUP(E:E,'Мегавитрина на 21.09'!D:H,4,0),VLOOKUP(E:E,'Мегавитрина на 21.09'!C:H,5,0))</f>
        <v>0</v>
      </c>
      <c r="T1418" t="str">
        <f>IF(ISNA(VLOOKUP(E:E,'Мегавитрина на 21.09'!C:H,6,0)), VLOOKUP(E:E,'Мегавитрина на 21.09'!D:H,5,0),VLOOKUP(E:E,'Мегавитрина на 21.09'!C:H,6,0))</f>
        <v>Sum(CASE WHEN la.loan_type_cd = 'PL' THEN Coalesce(la.issue_rub_amt,) ELSE  END)  WHERE (1 = 1)
                                               AND la.loan_class_cd = 'LOAN'
                                               AND la.agrmnt_open_dt &lt;= p_report_dt
                                               AND p_report_dt BETWEEN la.row_actual_from_dt AND la.row_actual_to_dt                  
                                               AND la.epk_id &lt;&gt; -1
                                               AND la.agrmnt_valid_flag = 'Y'   
                                               AND la.cred_line_tranch_cd&lt;&gt;'Tranche'</v>
      </c>
    </row>
    <row r="1419" spans="1:20" ht="20.100000000000001" hidden="1" customHeight="1">
      <c r="A1419">
        <v>3</v>
      </c>
      <c r="B1419">
        <v>1418</v>
      </c>
      <c r="C1419" t="s">
        <v>1683</v>
      </c>
      <c r="D1419" t="s">
        <v>550</v>
      </c>
      <c r="E1419" t="s">
        <v>172</v>
      </c>
      <c r="F1419" t="s">
        <v>1683</v>
      </c>
      <c r="I1419" t="s">
        <v>468</v>
      </c>
      <c r="J1419" s="9" t="s">
        <v>264</v>
      </c>
      <c r="L1419" t="e">
        <f>VLOOKUP(F1419&amp;E1419,'Атрибут-ТОД2'!F:F,1,0)</f>
        <v>#N/A</v>
      </c>
      <c r="O1419" s="27" t="str">
        <f>IF(ISNA(VLOOKUP(E:E,'Мегавитрина на 21.09'!C:H,1,0)), VLOOKUP(E:E,'Мегавитрина на 21.09'!D:H,1,0),VLOOKUP(E:E,'Мегавитрина на 21.09'!C:H,1,0))</f>
        <v>lne_tot_agr_clsd_ever_qty</v>
      </c>
      <c r="P1419" s="27" t="str">
        <f>IF(ISNA(VLOOKUP(E:E,'Мегавитрина на 21.09'!C:H,2,0)), VLOOKUP(E:E,'Мегавитрина на 21.09'!D:H,1,0),VLOOKUP(E:E,'Мегавитрина на 21.09'!C:H,2,0))</f>
        <v>cred_tot_closed_qty</v>
      </c>
      <c r="Q1419" s="27" t="str">
        <f>IF(ISNA(VLOOKUP(E:E,'Мегавитрина на 21.09'!C:H,3,0)), VLOOKUP(E:E,'Мегавитрина на 21.09'!D:H,2,0),VLOOKUP(E:E,'Мегавитрина на 21.09'!C:H,3,0))</f>
        <v>Количество закрытых за всю историю договоров - все продукты (PL, AUTO, MORTGAGE)</v>
      </c>
      <c r="R1419" s="27" t="str">
        <f>IF(ISNA(VLOOKUP(E:E,'Мегавитрина на 21.09'!C:H,4,0)), VLOOKUP(E:E,'Мегавитрина на 21.09'!D:H,3,0),VLOOKUP(E:E,'Мегавитрина на 21.09'!C:H,4,0))</f>
        <v>custom_rb_loan.loan_agrmnt</v>
      </c>
      <c r="S1419">
        <f>IF(ISNA(VLOOKUP(E:E,'Мегавитрина на 21.09'!C:H,5,0)), VLOOKUP(E:E,'Мегавитрина на 21.09'!D:H,4,0),VLOOKUP(E:E,'Мегавитрина на 21.09'!C:H,5,0))</f>
        <v>0</v>
      </c>
      <c r="T1419" t="str">
        <f>IF(ISNA(VLOOKUP(E:E,'Мегавитрина на 21.09'!C:H,6,0)), VLOOKUP(E:E,'Мегавитрина на 21.09'!D:H,5,0),VLOOKUP(E:E,'Мегавитрина на 21.09'!C:H,6,0))</f>
        <v>Sum(CASE WHEN Coalesce(la.agrmnt_close_dt, DATE '9999-12-31') &lt;= _report_dt THEN 1 ELSE  END)   WHERE (1 = 1)
                                               AND la.loan_class_cd = 'LOAN'
                                               AND la.agrmnt_open_dt &lt;= p_report_dt
                                               AND p_report_dt BETWEEN la.row_actual_from_dt AND la.row_actual_to_dt                  
                                               AND la.epk_id &lt;&gt; -1
                                               AND la.agrmnt_valid_flag = 'Y'   
                                               AND la.cred_line_tranch_cd&lt;&gt;'Tranche'</v>
      </c>
    </row>
    <row r="1420" spans="1:20" ht="20.100000000000001" hidden="1" customHeight="1">
      <c r="A1420">
        <v>3</v>
      </c>
      <c r="B1420">
        <v>1419</v>
      </c>
      <c r="C1420" t="s">
        <v>1683</v>
      </c>
      <c r="D1420" t="s">
        <v>550</v>
      </c>
      <c r="E1420" t="s">
        <v>176</v>
      </c>
      <c r="F1420" t="s">
        <v>1683</v>
      </c>
      <c r="I1420" t="s">
        <v>473</v>
      </c>
      <c r="J1420" s="9" t="s">
        <v>264</v>
      </c>
      <c r="L1420" t="e">
        <f>VLOOKUP(F1420&amp;E1420,'Атрибут-ТОД2'!F:F,1,0)</f>
        <v>#N/A</v>
      </c>
      <c r="O1420" s="27" t="str">
        <f>IF(ISNA(VLOOKUP(E:E,'Мегавитрина на 21.09'!C:H,1,0)), VLOOKUP(E:E,'Мегавитрина на 21.09'!D:H,1,0),VLOOKUP(E:E,'Мегавитрина на 21.09'!C:H,1,0))</f>
        <v>lne_tot_issued_ever_rub_amt</v>
      </c>
      <c r="P1420" s="27" t="str">
        <f>IF(ISNA(VLOOKUP(E:E,'Мегавитрина на 21.09'!C:H,2,0)), VLOOKUP(E:E,'Мегавитрина на 21.09'!D:H,1,0),VLOOKUP(E:E,'Мегавитрина на 21.09'!C:H,2,0))</f>
        <v>lne_tot_issued_ever_rub_amt</v>
      </c>
      <c r="Q1420" s="27" t="str">
        <f>IF(ISNA(VLOOKUP(E:E,'Мегавитрина на 21.09'!C:H,3,0)), VLOOKUP(E:E,'Мегавитрина на 21.09'!D:H,2,0),VLOOKUP(E:E,'Мегавитрина на 21.09'!C:H,3,0))</f>
        <v>Суммарная первоначальная сумма выданных открытых кредитов (за всю историю) - все продукты (PL, AUTO, MORTGAGE)</v>
      </c>
      <c r="R1420" s="27" t="str">
        <f>IF(ISNA(VLOOKUP(E:E,'Мегавитрина на 21.09'!C:H,4,0)), VLOOKUP(E:E,'Мегавитрина на 21.09'!D:H,3,0),VLOOKUP(E:E,'Мегавитрина на 21.09'!C:H,4,0))</f>
        <v>custom_rb_loan.loan_agrmnt</v>
      </c>
      <c r="S1420">
        <f>IF(ISNA(VLOOKUP(E:E,'Мегавитрина на 21.09'!C:H,5,0)), VLOOKUP(E:E,'Мегавитрина на 21.09'!D:H,4,0),VLOOKUP(E:E,'Мегавитрина на 21.09'!C:H,5,0))</f>
        <v>0</v>
      </c>
      <c r="T1420" t="str">
        <f>IF(ISNA(VLOOKUP(E:E,'Мегавитрина на 21.09'!C:H,6,0)), VLOOKUP(E:E,'Мегавитрина на 21.09'!D:H,5,0),VLOOKUP(E:E,'Мегавитрина на 21.09'!C:H,6,0))</f>
        <v>Sum(Coalesce(la.issue_rub_amt,))   WHERE (1 = 1)
                                               AND la.loan_class_cd = 'LOAN'
                                               AND la.agrmnt_open_dt &lt;= p_report_dt
                                               AND p_report_dt BETWEEN la.row_actual_from_dt AND la.row_actual_to_dt                  
                                               AND la.epk_id &lt;&gt; -1
                                               AND la.agrmnt_valid_flag = 'Y'   
                                               AND la.cred_line_tranch_cd&lt;&gt;'Tranche'</v>
      </c>
    </row>
    <row r="1421" spans="1:20" ht="20.100000000000001" hidden="1" customHeight="1">
      <c r="A1421">
        <v>3</v>
      </c>
      <c r="B1421">
        <v>1420</v>
      </c>
      <c r="C1421" t="s">
        <v>1683</v>
      </c>
      <c r="D1421" t="s">
        <v>550</v>
      </c>
      <c r="E1421" t="s">
        <v>1665</v>
      </c>
      <c r="F1421" t="s">
        <v>1683</v>
      </c>
      <c r="I1421" t="s">
        <v>2435</v>
      </c>
      <c r="J1421" s="9" t="s">
        <v>264</v>
      </c>
      <c r="L1421" t="e">
        <f>VLOOKUP(F1421&amp;E1421,'Атрибут-ТОД2'!F:F,1,0)</f>
        <v>#N/A</v>
      </c>
      <c r="O1421" s="27" t="e">
        <f>IF(ISNA(VLOOKUP(E:E,'Мегавитрина на 21.09'!C:H,1,0)), VLOOKUP(E:E,'Мегавитрина на 21.09'!D:H,1,0),VLOOKUP(E:E,'Мегавитрина на 21.09'!C:H,1,0))</f>
        <v>#N/A</v>
      </c>
      <c r="P1421" s="27" t="e">
        <f>IF(ISNA(VLOOKUP(E:E,'Мегавитрина на 21.09'!C:H,2,0)), VLOOKUP(E:E,'Мегавитрина на 21.09'!D:H,1,0),VLOOKUP(E:E,'Мегавитрина на 21.09'!C:H,2,0))</f>
        <v>#N/A</v>
      </c>
      <c r="Q1421" s="27" t="e">
        <f>IF(ISNA(VLOOKUP(E:E,'Мегавитрина на 21.09'!C:H,3,0)), VLOOKUP(E:E,'Мегавитрина на 21.09'!D:H,2,0),VLOOKUP(E:E,'Мегавитрина на 21.09'!C:H,3,0))</f>
        <v>#N/A</v>
      </c>
      <c r="R1421" s="27" t="e">
        <f>IF(ISNA(VLOOKUP(E:E,'Мегавитрина на 21.09'!C:H,4,0)), VLOOKUP(E:E,'Мегавитрина на 21.09'!D:H,3,0),VLOOKUP(E:E,'Мегавитрина на 21.09'!C:H,4,0))</f>
        <v>#N/A</v>
      </c>
      <c r="S1421" t="e">
        <f>IF(ISNA(VLOOKUP(E:E,'Мегавитрина на 21.09'!C:H,5,0)), VLOOKUP(E:E,'Мегавитрина на 21.09'!D:H,4,0),VLOOKUP(E:E,'Мегавитрина на 21.09'!C:H,5,0))</f>
        <v>#N/A</v>
      </c>
      <c r="T1421" t="e">
        <f>IF(ISNA(VLOOKUP(E:E,'Мегавитрина на 21.09'!C:H,6,0)), VLOOKUP(E:E,'Мегавитрина на 21.09'!D:H,5,0),VLOOKUP(E:E,'Мегавитрина на 21.09'!C:H,6,0))</f>
        <v>#N/A</v>
      </c>
    </row>
    <row r="1422" spans="1:20" ht="20.100000000000001" hidden="1" customHeight="1">
      <c r="A1422">
        <v>3</v>
      </c>
      <c r="B1422">
        <v>1421</v>
      </c>
      <c r="C1422" t="s">
        <v>1683</v>
      </c>
      <c r="D1422" t="s">
        <v>550</v>
      </c>
      <c r="E1422" t="s">
        <v>1666</v>
      </c>
      <c r="F1422" t="s">
        <v>1683</v>
      </c>
      <c r="I1422" t="s">
        <v>2436</v>
      </c>
      <c r="J1422" s="9" t="s">
        <v>264</v>
      </c>
      <c r="L1422" t="e">
        <f>VLOOKUP(F1422&amp;E1422,'Атрибут-ТОД2'!F:F,1,0)</f>
        <v>#N/A</v>
      </c>
      <c r="O1422" s="27" t="e">
        <f>IF(ISNA(VLOOKUP(E:E,'Мегавитрина на 21.09'!C:H,1,0)), VLOOKUP(E:E,'Мегавитрина на 21.09'!D:H,1,0),VLOOKUP(E:E,'Мегавитрина на 21.09'!C:H,1,0))</f>
        <v>#N/A</v>
      </c>
      <c r="P1422" s="27" t="e">
        <f>IF(ISNA(VLOOKUP(E:E,'Мегавитрина на 21.09'!C:H,2,0)), VLOOKUP(E:E,'Мегавитрина на 21.09'!D:H,1,0),VLOOKUP(E:E,'Мегавитрина на 21.09'!C:H,2,0))</f>
        <v>#N/A</v>
      </c>
      <c r="Q1422" s="27" t="e">
        <f>IF(ISNA(VLOOKUP(E:E,'Мегавитрина на 21.09'!C:H,3,0)), VLOOKUP(E:E,'Мегавитрина на 21.09'!D:H,2,0),VLOOKUP(E:E,'Мегавитрина на 21.09'!C:H,3,0))</f>
        <v>#N/A</v>
      </c>
      <c r="R1422" s="27" t="e">
        <f>IF(ISNA(VLOOKUP(E:E,'Мегавитрина на 21.09'!C:H,4,0)), VLOOKUP(E:E,'Мегавитрина на 21.09'!D:H,3,0),VLOOKUP(E:E,'Мегавитрина на 21.09'!C:H,4,0))</f>
        <v>#N/A</v>
      </c>
      <c r="S1422" t="e">
        <f>IF(ISNA(VLOOKUP(E:E,'Мегавитрина на 21.09'!C:H,5,0)), VLOOKUP(E:E,'Мегавитрина на 21.09'!D:H,4,0),VLOOKUP(E:E,'Мегавитрина на 21.09'!C:H,5,0))</f>
        <v>#N/A</v>
      </c>
      <c r="T1422" t="e">
        <f>IF(ISNA(VLOOKUP(E:E,'Мегавитрина на 21.09'!C:H,6,0)), VLOOKUP(E:E,'Мегавитрина на 21.09'!D:H,5,0),VLOOKUP(E:E,'Мегавитрина на 21.09'!C:H,6,0))</f>
        <v>#N/A</v>
      </c>
    </row>
    <row r="1423" spans="1:20" ht="20.100000000000001" hidden="1" customHeight="1">
      <c r="A1423">
        <v>3</v>
      </c>
      <c r="B1423">
        <v>1422</v>
      </c>
      <c r="C1423" t="s">
        <v>1683</v>
      </c>
      <c r="D1423" t="s">
        <v>550</v>
      </c>
      <c r="E1423" t="s">
        <v>1667</v>
      </c>
      <c r="F1423" t="s">
        <v>1683</v>
      </c>
      <c r="H1423">
        <f>VLOOKUP(E1423,'Атрибут-ТОД'!B:F,3,0)</f>
        <v>0</v>
      </c>
      <c r="I1423" t="s">
        <v>2437</v>
      </c>
      <c r="J1423" s="9" t="s">
        <v>264</v>
      </c>
      <c r="K1423" t="s">
        <v>2741</v>
      </c>
      <c r="L1423" t="str">
        <f>VLOOKUP(F1423&amp;E1423,'Атрибут-ТОД2'!F:F,1,0)</f>
        <v>SBX_RETAIL_MP_DM.ft_clnt_aggr_dailyprd_da_activity_ind</v>
      </c>
      <c r="O1423" s="27" t="e">
        <f>IF(ISNA(VLOOKUP(E:E,'Мегавитрина на 21.09'!C:H,1,0)), VLOOKUP(E:E,'Мегавитрина на 21.09'!D:H,1,0),VLOOKUP(E:E,'Мегавитрина на 21.09'!C:H,1,0))</f>
        <v>#N/A</v>
      </c>
      <c r="P1423" s="27" t="e">
        <f>IF(ISNA(VLOOKUP(E:E,'Мегавитрина на 21.09'!C:H,2,0)), VLOOKUP(E:E,'Мегавитрина на 21.09'!D:H,1,0),VLOOKUP(E:E,'Мегавитрина на 21.09'!C:H,2,0))</f>
        <v>#N/A</v>
      </c>
      <c r="Q1423" s="27" t="e">
        <f>IF(ISNA(VLOOKUP(E:E,'Мегавитрина на 21.09'!C:H,3,0)), VLOOKUP(E:E,'Мегавитрина на 21.09'!D:H,2,0),VLOOKUP(E:E,'Мегавитрина на 21.09'!C:H,3,0))</f>
        <v>#N/A</v>
      </c>
      <c r="R1423" s="27" t="e">
        <f>IF(ISNA(VLOOKUP(E:E,'Мегавитрина на 21.09'!C:H,4,0)), VLOOKUP(E:E,'Мегавитрина на 21.09'!D:H,3,0),VLOOKUP(E:E,'Мегавитрина на 21.09'!C:H,4,0))</f>
        <v>#N/A</v>
      </c>
      <c r="S1423" t="e">
        <f>IF(ISNA(VLOOKUP(E:E,'Мегавитрина на 21.09'!C:H,5,0)), VLOOKUP(E:E,'Мегавитрина на 21.09'!D:H,4,0),VLOOKUP(E:E,'Мегавитрина на 21.09'!C:H,5,0))</f>
        <v>#N/A</v>
      </c>
      <c r="T1423" t="e">
        <f>IF(ISNA(VLOOKUP(E:E,'Мегавитрина на 21.09'!C:H,6,0)), VLOOKUP(E:E,'Мегавитрина на 21.09'!D:H,5,0),VLOOKUP(E:E,'Мегавитрина на 21.09'!C:H,6,0))</f>
        <v>#N/A</v>
      </c>
    </row>
    <row r="1424" spans="1:20" ht="20.100000000000001" hidden="1" customHeight="1">
      <c r="A1424">
        <v>3</v>
      </c>
      <c r="B1424">
        <v>1423</v>
      </c>
      <c r="C1424" t="s">
        <v>1683</v>
      </c>
      <c r="D1424" t="s">
        <v>550</v>
      </c>
      <c r="E1424" t="s">
        <v>1668</v>
      </c>
      <c r="F1424" t="s">
        <v>1683</v>
      </c>
      <c r="I1424" t="s">
        <v>2438</v>
      </c>
      <c r="J1424" s="9" t="s">
        <v>264</v>
      </c>
      <c r="L1424" t="e">
        <f>VLOOKUP(F1424&amp;E1424,'Атрибут-ТОД2'!F:F,1,0)</f>
        <v>#N/A</v>
      </c>
      <c r="O1424" s="27" t="e">
        <f>IF(ISNA(VLOOKUP(E:E,'Мегавитрина на 21.09'!C:H,1,0)), VLOOKUP(E:E,'Мегавитрина на 21.09'!D:H,1,0),VLOOKUP(E:E,'Мегавитрина на 21.09'!C:H,1,0))</f>
        <v>#N/A</v>
      </c>
      <c r="P1424" s="27" t="e">
        <f>IF(ISNA(VLOOKUP(E:E,'Мегавитрина на 21.09'!C:H,2,0)), VLOOKUP(E:E,'Мегавитрина на 21.09'!D:H,1,0),VLOOKUP(E:E,'Мегавитрина на 21.09'!C:H,2,0))</f>
        <v>#N/A</v>
      </c>
      <c r="Q1424" s="27" t="e">
        <f>IF(ISNA(VLOOKUP(E:E,'Мегавитрина на 21.09'!C:H,3,0)), VLOOKUP(E:E,'Мегавитрина на 21.09'!D:H,2,0),VLOOKUP(E:E,'Мегавитрина на 21.09'!C:H,3,0))</f>
        <v>#N/A</v>
      </c>
      <c r="R1424" s="27" t="e">
        <f>IF(ISNA(VLOOKUP(E:E,'Мегавитрина на 21.09'!C:H,4,0)), VLOOKUP(E:E,'Мегавитрина на 21.09'!D:H,3,0),VLOOKUP(E:E,'Мегавитрина на 21.09'!C:H,4,0))</f>
        <v>#N/A</v>
      </c>
      <c r="S1424" t="e">
        <f>IF(ISNA(VLOOKUP(E:E,'Мегавитрина на 21.09'!C:H,5,0)), VLOOKUP(E:E,'Мегавитрина на 21.09'!D:H,4,0),VLOOKUP(E:E,'Мегавитрина на 21.09'!C:H,5,0))</f>
        <v>#N/A</v>
      </c>
      <c r="T1424" t="e">
        <f>IF(ISNA(VLOOKUP(E:E,'Мегавитрина на 21.09'!C:H,6,0)), VLOOKUP(E:E,'Мегавитрина на 21.09'!D:H,5,0),VLOOKUP(E:E,'Мегавитрина на 21.09'!C:H,6,0))</f>
        <v>#N/A</v>
      </c>
    </row>
    <row r="1425" spans="1:20" ht="20.100000000000001" hidden="1" customHeight="1">
      <c r="A1425">
        <v>3</v>
      </c>
      <c r="B1425">
        <v>1424</v>
      </c>
      <c r="C1425" t="s">
        <v>1683</v>
      </c>
      <c r="D1425" t="s">
        <v>550</v>
      </c>
      <c r="E1425" t="s">
        <v>1669</v>
      </c>
      <c r="F1425" t="s">
        <v>1683</v>
      </c>
      <c r="I1425" t="s">
        <v>2439</v>
      </c>
      <c r="J1425" s="9" t="s">
        <v>264</v>
      </c>
      <c r="L1425" t="e">
        <f>VLOOKUP(F1425&amp;E1425,'Атрибут-ТОД2'!F:F,1,0)</f>
        <v>#N/A</v>
      </c>
      <c r="O1425" s="27" t="e">
        <f>IF(ISNA(VLOOKUP(E:E,'Мегавитрина на 21.09'!C:H,1,0)), VLOOKUP(E:E,'Мегавитрина на 21.09'!D:H,1,0),VLOOKUP(E:E,'Мегавитрина на 21.09'!C:H,1,0))</f>
        <v>#N/A</v>
      </c>
      <c r="P1425" s="27" t="e">
        <f>IF(ISNA(VLOOKUP(E:E,'Мегавитрина на 21.09'!C:H,2,0)), VLOOKUP(E:E,'Мегавитрина на 21.09'!D:H,1,0),VLOOKUP(E:E,'Мегавитрина на 21.09'!C:H,2,0))</f>
        <v>#N/A</v>
      </c>
      <c r="Q1425" s="27" t="e">
        <f>IF(ISNA(VLOOKUP(E:E,'Мегавитрина на 21.09'!C:H,3,0)), VLOOKUP(E:E,'Мегавитрина на 21.09'!D:H,2,0),VLOOKUP(E:E,'Мегавитрина на 21.09'!C:H,3,0))</f>
        <v>#N/A</v>
      </c>
      <c r="R1425" s="27" t="e">
        <f>IF(ISNA(VLOOKUP(E:E,'Мегавитрина на 21.09'!C:H,4,0)), VLOOKUP(E:E,'Мегавитрина на 21.09'!D:H,3,0),VLOOKUP(E:E,'Мегавитрина на 21.09'!C:H,4,0))</f>
        <v>#N/A</v>
      </c>
      <c r="S1425" t="e">
        <f>IF(ISNA(VLOOKUP(E:E,'Мегавитрина на 21.09'!C:H,5,0)), VLOOKUP(E:E,'Мегавитрина на 21.09'!D:H,4,0),VLOOKUP(E:E,'Мегавитрина на 21.09'!C:H,5,0))</f>
        <v>#N/A</v>
      </c>
      <c r="T1425" t="e">
        <f>IF(ISNA(VLOOKUP(E:E,'Мегавитрина на 21.09'!C:H,6,0)), VLOOKUP(E:E,'Мегавитрина на 21.09'!D:H,5,0),VLOOKUP(E:E,'Мегавитрина на 21.09'!C:H,6,0))</f>
        <v>#N/A</v>
      </c>
    </row>
    <row r="1426" spans="1:20" ht="20.100000000000001" hidden="1" customHeight="1">
      <c r="A1426">
        <v>3</v>
      </c>
      <c r="B1426">
        <v>1425</v>
      </c>
      <c r="C1426" t="s">
        <v>1683</v>
      </c>
      <c r="D1426" t="s">
        <v>550</v>
      </c>
      <c r="E1426" t="s">
        <v>1670</v>
      </c>
      <c r="F1426" t="s">
        <v>1683</v>
      </c>
      <c r="I1426" t="s">
        <v>2440</v>
      </c>
      <c r="J1426" s="9" t="s">
        <v>264</v>
      </c>
      <c r="L1426" t="e">
        <f>VLOOKUP(F1426&amp;E1426,'Атрибут-ТОД2'!F:F,1,0)</f>
        <v>#N/A</v>
      </c>
      <c r="O1426" s="27" t="e">
        <f>IF(ISNA(VLOOKUP(E:E,'Мегавитрина на 21.09'!C:H,1,0)), VLOOKUP(E:E,'Мегавитрина на 21.09'!D:H,1,0),VLOOKUP(E:E,'Мегавитрина на 21.09'!C:H,1,0))</f>
        <v>#N/A</v>
      </c>
      <c r="P1426" s="27" t="e">
        <f>IF(ISNA(VLOOKUP(E:E,'Мегавитрина на 21.09'!C:H,2,0)), VLOOKUP(E:E,'Мегавитрина на 21.09'!D:H,1,0),VLOOKUP(E:E,'Мегавитрина на 21.09'!C:H,2,0))</f>
        <v>#N/A</v>
      </c>
      <c r="Q1426" s="27" t="e">
        <f>IF(ISNA(VLOOKUP(E:E,'Мегавитрина на 21.09'!C:H,3,0)), VLOOKUP(E:E,'Мегавитрина на 21.09'!D:H,2,0),VLOOKUP(E:E,'Мегавитрина на 21.09'!C:H,3,0))</f>
        <v>#N/A</v>
      </c>
      <c r="R1426" s="27" t="e">
        <f>IF(ISNA(VLOOKUP(E:E,'Мегавитрина на 21.09'!C:H,4,0)), VLOOKUP(E:E,'Мегавитрина на 21.09'!D:H,3,0),VLOOKUP(E:E,'Мегавитрина на 21.09'!C:H,4,0))</f>
        <v>#N/A</v>
      </c>
      <c r="S1426" t="e">
        <f>IF(ISNA(VLOOKUP(E:E,'Мегавитрина на 21.09'!C:H,5,0)), VLOOKUP(E:E,'Мегавитрина на 21.09'!D:H,4,0),VLOOKUP(E:E,'Мегавитрина на 21.09'!C:H,5,0))</f>
        <v>#N/A</v>
      </c>
      <c r="T1426" t="e">
        <f>IF(ISNA(VLOOKUP(E:E,'Мегавитрина на 21.09'!C:H,6,0)), VLOOKUP(E:E,'Мегавитрина на 21.09'!D:H,5,0),VLOOKUP(E:E,'Мегавитрина на 21.09'!C:H,6,0))</f>
        <v>#N/A</v>
      </c>
    </row>
    <row r="1427" spans="1:20" ht="20.100000000000001" hidden="1" customHeight="1">
      <c r="A1427">
        <v>3</v>
      </c>
      <c r="B1427">
        <v>1426</v>
      </c>
      <c r="C1427" t="s">
        <v>1683</v>
      </c>
      <c r="D1427" t="s">
        <v>550</v>
      </c>
      <c r="E1427" t="s">
        <v>1671</v>
      </c>
      <c r="F1427" t="s">
        <v>1683</v>
      </c>
      <c r="I1427" t="s">
        <v>2441</v>
      </c>
      <c r="J1427" s="9" t="s">
        <v>264</v>
      </c>
      <c r="L1427" t="e">
        <f>VLOOKUP(F1427&amp;E1427,'Атрибут-ТОД2'!F:F,1,0)</f>
        <v>#N/A</v>
      </c>
      <c r="O1427" s="27" t="e">
        <f>IF(ISNA(VLOOKUP(E:E,'Мегавитрина на 21.09'!C:H,1,0)), VLOOKUP(E:E,'Мегавитрина на 21.09'!D:H,1,0),VLOOKUP(E:E,'Мегавитрина на 21.09'!C:H,1,0))</f>
        <v>#N/A</v>
      </c>
      <c r="P1427" s="27" t="e">
        <f>IF(ISNA(VLOOKUP(E:E,'Мегавитрина на 21.09'!C:H,2,0)), VLOOKUP(E:E,'Мегавитрина на 21.09'!D:H,1,0),VLOOKUP(E:E,'Мегавитрина на 21.09'!C:H,2,0))</f>
        <v>#N/A</v>
      </c>
      <c r="Q1427" s="27" t="e">
        <f>IF(ISNA(VLOOKUP(E:E,'Мегавитрина на 21.09'!C:H,3,0)), VLOOKUP(E:E,'Мегавитрина на 21.09'!D:H,2,0),VLOOKUP(E:E,'Мегавитрина на 21.09'!C:H,3,0))</f>
        <v>#N/A</v>
      </c>
      <c r="R1427" s="27" t="e">
        <f>IF(ISNA(VLOOKUP(E:E,'Мегавитрина на 21.09'!C:H,4,0)), VLOOKUP(E:E,'Мегавитрина на 21.09'!D:H,3,0),VLOOKUP(E:E,'Мегавитрина на 21.09'!C:H,4,0))</f>
        <v>#N/A</v>
      </c>
      <c r="S1427" t="e">
        <f>IF(ISNA(VLOOKUP(E:E,'Мегавитрина на 21.09'!C:H,5,0)), VLOOKUP(E:E,'Мегавитрина на 21.09'!D:H,4,0),VLOOKUP(E:E,'Мегавитрина на 21.09'!C:H,5,0))</f>
        <v>#N/A</v>
      </c>
      <c r="T1427" t="e">
        <f>IF(ISNA(VLOOKUP(E:E,'Мегавитрина на 21.09'!C:H,6,0)), VLOOKUP(E:E,'Мегавитрина на 21.09'!D:H,5,0),VLOOKUP(E:E,'Мегавитрина на 21.09'!C:H,6,0))</f>
        <v>#N/A</v>
      </c>
    </row>
    <row r="1428" spans="1:20" ht="20.100000000000001" hidden="1" customHeight="1">
      <c r="A1428">
        <v>3</v>
      </c>
      <c r="B1428">
        <v>1427</v>
      </c>
      <c r="C1428" t="s">
        <v>1683</v>
      </c>
      <c r="D1428" t="s">
        <v>550</v>
      </c>
      <c r="E1428" t="s">
        <v>1672</v>
      </c>
      <c r="F1428" t="s">
        <v>1683</v>
      </c>
      <c r="I1428" t="s">
        <v>2442</v>
      </c>
      <c r="J1428" s="9" t="s">
        <v>264</v>
      </c>
      <c r="L1428" t="e">
        <f>VLOOKUP(F1428&amp;E1428,'Атрибут-ТОД2'!F:F,1,0)</f>
        <v>#N/A</v>
      </c>
      <c r="O1428" s="27" t="e">
        <f>IF(ISNA(VLOOKUP(E:E,'Мегавитрина на 21.09'!C:H,1,0)), VLOOKUP(E:E,'Мегавитрина на 21.09'!D:H,1,0),VLOOKUP(E:E,'Мегавитрина на 21.09'!C:H,1,0))</f>
        <v>#N/A</v>
      </c>
      <c r="P1428" s="27" t="e">
        <f>IF(ISNA(VLOOKUP(E:E,'Мегавитрина на 21.09'!C:H,2,0)), VLOOKUP(E:E,'Мегавитрина на 21.09'!D:H,1,0),VLOOKUP(E:E,'Мегавитрина на 21.09'!C:H,2,0))</f>
        <v>#N/A</v>
      </c>
      <c r="Q1428" s="27" t="e">
        <f>IF(ISNA(VLOOKUP(E:E,'Мегавитрина на 21.09'!C:H,3,0)), VLOOKUP(E:E,'Мегавитрина на 21.09'!D:H,2,0),VLOOKUP(E:E,'Мегавитрина на 21.09'!C:H,3,0))</f>
        <v>#N/A</v>
      </c>
      <c r="R1428" s="27" t="e">
        <f>IF(ISNA(VLOOKUP(E:E,'Мегавитрина на 21.09'!C:H,4,0)), VLOOKUP(E:E,'Мегавитрина на 21.09'!D:H,3,0),VLOOKUP(E:E,'Мегавитрина на 21.09'!C:H,4,0))</f>
        <v>#N/A</v>
      </c>
      <c r="S1428" t="e">
        <f>IF(ISNA(VLOOKUP(E:E,'Мегавитрина на 21.09'!C:H,5,0)), VLOOKUP(E:E,'Мегавитрина на 21.09'!D:H,4,0),VLOOKUP(E:E,'Мегавитрина на 21.09'!C:H,5,0))</f>
        <v>#N/A</v>
      </c>
      <c r="T1428" t="e">
        <f>IF(ISNA(VLOOKUP(E:E,'Мегавитрина на 21.09'!C:H,6,0)), VLOOKUP(E:E,'Мегавитрина на 21.09'!D:H,5,0),VLOOKUP(E:E,'Мегавитрина на 21.09'!C:H,6,0))</f>
        <v>#N/A</v>
      </c>
    </row>
    <row r="1429" spans="1:20" ht="20.100000000000001" hidden="1" customHeight="1">
      <c r="A1429">
        <v>3</v>
      </c>
      <c r="B1429">
        <v>1428</v>
      </c>
      <c r="C1429" t="s">
        <v>1683</v>
      </c>
      <c r="D1429" t="s">
        <v>550</v>
      </c>
      <c r="E1429" t="s">
        <v>1673</v>
      </c>
      <c r="F1429" t="s">
        <v>1683</v>
      </c>
      <c r="I1429" t="s">
        <v>2443</v>
      </c>
      <c r="J1429" s="9" t="s">
        <v>264</v>
      </c>
      <c r="L1429" t="e">
        <f>VLOOKUP(F1429&amp;E1429,'Атрибут-ТОД2'!F:F,1,0)</f>
        <v>#N/A</v>
      </c>
      <c r="O1429" s="27" t="e">
        <f>IF(ISNA(VLOOKUP(E:E,'Мегавитрина на 21.09'!C:H,1,0)), VLOOKUP(E:E,'Мегавитрина на 21.09'!D:H,1,0),VLOOKUP(E:E,'Мегавитрина на 21.09'!C:H,1,0))</f>
        <v>#N/A</v>
      </c>
      <c r="P1429" s="27" t="e">
        <f>IF(ISNA(VLOOKUP(E:E,'Мегавитрина на 21.09'!C:H,2,0)), VLOOKUP(E:E,'Мегавитрина на 21.09'!D:H,1,0),VLOOKUP(E:E,'Мегавитрина на 21.09'!C:H,2,0))</f>
        <v>#N/A</v>
      </c>
      <c r="Q1429" s="27" t="e">
        <f>IF(ISNA(VLOOKUP(E:E,'Мегавитрина на 21.09'!C:H,3,0)), VLOOKUP(E:E,'Мегавитрина на 21.09'!D:H,2,0),VLOOKUP(E:E,'Мегавитрина на 21.09'!C:H,3,0))</f>
        <v>#N/A</v>
      </c>
      <c r="R1429" s="27" t="e">
        <f>IF(ISNA(VLOOKUP(E:E,'Мегавитрина на 21.09'!C:H,4,0)), VLOOKUP(E:E,'Мегавитрина на 21.09'!D:H,3,0),VLOOKUP(E:E,'Мегавитрина на 21.09'!C:H,4,0))</f>
        <v>#N/A</v>
      </c>
      <c r="S1429" t="e">
        <f>IF(ISNA(VLOOKUP(E:E,'Мегавитрина на 21.09'!C:H,5,0)), VLOOKUP(E:E,'Мегавитрина на 21.09'!D:H,4,0),VLOOKUP(E:E,'Мегавитрина на 21.09'!C:H,5,0))</f>
        <v>#N/A</v>
      </c>
      <c r="T1429" t="e">
        <f>IF(ISNA(VLOOKUP(E:E,'Мегавитрина на 21.09'!C:H,6,0)), VLOOKUP(E:E,'Мегавитрина на 21.09'!D:H,5,0),VLOOKUP(E:E,'Мегавитрина на 21.09'!C:H,6,0))</f>
        <v>#N/A</v>
      </c>
    </row>
    <row r="1430" spans="1:20" ht="20.100000000000001" hidden="1" customHeight="1">
      <c r="A1430">
        <v>3</v>
      </c>
      <c r="B1430">
        <v>1429</v>
      </c>
      <c r="C1430" t="s">
        <v>1683</v>
      </c>
      <c r="D1430" t="s">
        <v>550</v>
      </c>
      <c r="E1430" t="s">
        <v>1674</v>
      </c>
      <c r="F1430" t="s">
        <v>1683</v>
      </c>
      <c r="I1430" t="s">
        <v>2444</v>
      </c>
      <c r="J1430" s="9" t="s">
        <v>264</v>
      </c>
      <c r="L1430" t="e">
        <f>VLOOKUP(F1430&amp;E1430,'Атрибут-ТОД2'!F:F,1,0)</f>
        <v>#N/A</v>
      </c>
      <c r="O1430" s="27" t="e">
        <f>IF(ISNA(VLOOKUP(E:E,'Мегавитрина на 21.09'!C:H,1,0)), VLOOKUP(E:E,'Мегавитрина на 21.09'!D:H,1,0),VLOOKUP(E:E,'Мегавитрина на 21.09'!C:H,1,0))</f>
        <v>#N/A</v>
      </c>
      <c r="P1430" s="27" t="e">
        <f>IF(ISNA(VLOOKUP(E:E,'Мегавитрина на 21.09'!C:H,2,0)), VLOOKUP(E:E,'Мегавитрина на 21.09'!D:H,1,0),VLOOKUP(E:E,'Мегавитрина на 21.09'!C:H,2,0))</f>
        <v>#N/A</v>
      </c>
      <c r="Q1430" s="27" t="e">
        <f>IF(ISNA(VLOOKUP(E:E,'Мегавитрина на 21.09'!C:H,3,0)), VLOOKUP(E:E,'Мегавитрина на 21.09'!D:H,2,0),VLOOKUP(E:E,'Мегавитрина на 21.09'!C:H,3,0))</f>
        <v>#N/A</v>
      </c>
      <c r="R1430" s="27" t="e">
        <f>IF(ISNA(VLOOKUP(E:E,'Мегавитрина на 21.09'!C:H,4,0)), VLOOKUP(E:E,'Мегавитрина на 21.09'!D:H,3,0),VLOOKUP(E:E,'Мегавитрина на 21.09'!C:H,4,0))</f>
        <v>#N/A</v>
      </c>
      <c r="S1430" t="e">
        <f>IF(ISNA(VLOOKUP(E:E,'Мегавитрина на 21.09'!C:H,5,0)), VLOOKUP(E:E,'Мегавитрина на 21.09'!D:H,4,0),VLOOKUP(E:E,'Мегавитрина на 21.09'!C:H,5,0))</f>
        <v>#N/A</v>
      </c>
      <c r="T1430" t="e">
        <f>IF(ISNA(VLOOKUP(E:E,'Мегавитрина на 21.09'!C:H,6,0)), VLOOKUP(E:E,'Мегавитрина на 21.09'!D:H,5,0),VLOOKUP(E:E,'Мегавитрина на 21.09'!C:H,6,0))</f>
        <v>#N/A</v>
      </c>
    </row>
    <row r="1431" spans="1:20" ht="20.100000000000001" hidden="1" customHeight="1">
      <c r="A1431">
        <v>3</v>
      </c>
      <c r="B1431">
        <v>1430</v>
      </c>
      <c r="C1431" t="s">
        <v>1683</v>
      </c>
      <c r="D1431" t="s">
        <v>550</v>
      </c>
      <c r="E1431" t="s">
        <v>603</v>
      </c>
      <c r="F1431" t="s">
        <v>1683</v>
      </c>
      <c r="I1431" t="s">
        <v>1977</v>
      </c>
      <c r="J1431" s="9" t="s">
        <v>264</v>
      </c>
      <c r="L1431" t="e">
        <f>VLOOKUP(F1431&amp;E1431,'Атрибут-ТОД2'!F:F,1,0)</f>
        <v>#N/A</v>
      </c>
      <c r="O1431" s="27" t="str">
        <f>IF(ISNA(VLOOKUP(E:E,'Мегавитрина на 21.09'!C:H,1,0)), VLOOKUP(E:E,'Мегавитрина на 21.09'!D:H,1,0),VLOOKUP(E:E,'Мегавитрина на 21.09'!C:H,1,0))</f>
        <v>sd_age_yrs_comp_nv</v>
      </c>
      <c r="P1431" s="27" t="str">
        <f>IF(ISNA(VLOOKUP(E:E,'Мегавитрина на 21.09'!C:H,2,0)), VLOOKUP(E:E,'Мегавитрина на 21.09'!D:H,1,0),VLOOKUP(E:E,'Мегавитрина на 21.09'!C:H,2,0))</f>
        <v>sd_age_yrs_comp_nv</v>
      </c>
      <c r="Q1431" s="27" t="str">
        <f>IF(ISNA(VLOOKUP(E:E,'Мегавитрина на 21.09'!C:H,3,0)), VLOOKUP(E:E,'Мегавитрина на 21.09'!D:H,2,0),VLOOKUP(E:E,'Мегавитрина на 21.09'!C:H,3,0))</f>
        <v>Возраст клиента, полное  число лет</v>
      </c>
      <c r="R1431" s="27" t="str">
        <f>IF(ISNA(VLOOKUP(E:E,'Мегавитрина на 21.09'!C:H,4,0)), VLOOKUP(E:E,'Мегавитрина на 21.09'!D:H,3,0),VLOOKUP(E:E,'Мегавитрина на 21.09'!C:H,4,0))</f>
        <v>custom_rb_epk.epk_client</v>
      </c>
      <c r="S1431">
        <f>IF(ISNA(VLOOKUP(E:E,'Мегавитрина на 21.09'!C:H,5,0)), VLOOKUP(E:E,'Мегавитрина на 21.09'!D:H,4,0),VLOOKUP(E:E,'Мегавитрина на 21.09'!C:H,5,0))</f>
        <v>0</v>
      </c>
      <c r="T1431" t="str">
        <f>IF(ISNA(VLOOKUP(E:E,'Мегавитрина на 21.09'!C:H,6,0)), VLOOKUP(E:E,'Мегавитрина на 21.09'!D:H,5,0),VLOOKUP(E:E,'Мегавитрина на 21.09'!C:H,6,0))</f>
        <v>CASE WHEN birth_dt IS NOT NULL AND birth_dt &lt; p_report_dt THEN floor(Months_Between(p_report_dt, birth_dt) / 12)
   END AS sd_age_yrs_comp_nv where active_flag = 'Y'</v>
      </c>
    </row>
    <row r="1432" spans="1:20" ht="20.100000000000001" hidden="1" customHeight="1">
      <c r="A1432">
        <v>3</v>
      </c>
      <c r="B1432">
        <v>1431</v>
      </c>
      <c r="C1432" t="s">
        <v>1683</v>
      </c>
      <c r="D1432" t="s">
        <v>550</v>
      </c>
      <c r="E1432" t="s">
        <v>1195</v>
      </c>
      <c r="F1432" t="s">
        <v>1683</v>
      </c>
      <c r="I1432" t="s">
        <v>2294</v>
      </c>
      <c r="J1432" s="9" t="s">
        <v>264</v>
      </c>
      <c r="L1432" t="e">
        <f>VLOOKUP(F1432&amp;E1432,'Атрибут-ТОД2'!F:F,1,0)</f>
        <v>#N/A</v>
      </c>
      <c r="O1432" s="27" t="str">
        <f>IF(ISNA(VLOOKUP(E:E,'Мегавитрина на 21.09'!C:H,1,0)), VLOOKUP(E:E,'Мегавитрина на 21.09'!D:H,1,0),VLOOKUP(E:E,'Мегавитрина на 21.09'!C:H,1,0))</f>
        <v>srv_mb_full_qty</v>
      </c>
      <c r="P1432" s="27" t="str">
        <f>IF(ISNA(VLOOKUP(E:E,'Мегавитрина на 21.09'!C:H,2,0)), VLOOKUP(E:E,'Мегавитрина на 21.09'!D:H,1,0),VLOOKUP(E:E,'Мегавитрина на 21.09'!C:H,2,0))</f>
        <v>srv_mb_full_qty</v>
      </c>
      <c r="Q1432" s="27" t="str">
        <f>IF(ISNA(VLOOKUP(E:E,'Мегавитрина на 21.09'!C:H,3,0)), VLOOKUP(E:E,'Мегавитрина на 21.09'!D:H,2,0),VLOOKUP(E:E,'Мегавитрина на 21.09'!C:H,3,0))</f>
        <v>Количество подключенных пакетов МБ с полным тарифом (сочетание карта + телефон)</v>
      </c>
      <c r="R1432" s="27" t="str">
        <f>IF(ISNA(VLOOKUP(E:E,'Мегавитрина на 21.09'!C:H,4,0)), VLOOKUP(E:E,'Мегавитрина на 21.09'!D:H,3,0),VLOOKUP(E:E,'Мегавитрина на 21.09'!C:H,4,0))</f>
        <v>МБК</v>
      </c>
      <c r="S1432" t="str">
        <f>IF(ISNA(VLOOKUP(E:E,'Мегавитрина на 21.09'!C:H,5,0)), VLOOKUP(E:E,'Мегавитрина на 21.09'!D:H,4,0),VLOOKUP(E:E,'Мегавитрина на 21.09'!C:H,5,0))</f>
        <v xml:space="preserve">SBX_Retail_MP.ft_mb_simpl_oprs o
WHERE op_dt &gt;= first_dt --Trunc(p_report_dt,'MM')
             AND op_dt &lt; p_report_dt + 1
             AND card_number IS NOT NULL
             AND PhoneNumber IS NOT NULL
SBX_Retail_MP.ft_mb_auth_oprs 
WHERE op_dt &gt;= first_dt --Trunc(p_report_dt,'MM')
             AND op_dt &lt; p_report_dt + 1
             AND card_number IS NOT NULL
             AND PhoneNumber IS NOT NULL
SBX_Retail_MP.ft_mb_sessions AS ses 
WHERE op_dt &gt;= first_dt--Trunc(p_report_dt,'MM')
             AND op_dt &lt; p_report_dt + 1
             AND card_number IS NOT NULL
             AND PhoneNumber IS NOT NULL) AS oprs  FROM SBX_Retail_MP.ft_mb_status mbs
             WHERE p_report_dt BETWEEN mbs.row_actual_from_dt AND mbs.row_actual_to_dt        
</v>
      </c>
      <c r="T1432" t="str">
        <f>IF(ISNA(VLOOKUP(E:E,'Мегавитрина на 21.09'!C:H,6,0)), VLOOKUP(E:E,'Мегавитрина на 21.09'!D:H,5,0),VLOOKUP(E:E,'Мегавитрина на 21.09'!C:H,6,0))</f>
        <v>Sum(CASE WHEN mbs.OnOff = 1 AND mbs.LinkNotificationState = 1 THEN  1 ELSE 0 end) AS srv_mb_full_qty,   WHERE min_oper_date IS NOT NULL</v>
      </c>
    </row>
    <row r="1433" spans="1:20" ht="20.100000000000001" hidden="1" customHeight="1">
      <c r="A1433">
        <v>3</v>
      </c>
      <c r="B1433">
        <v>1432</v>
      </c>
      <c r="C1433" t="s">
        <v>1683</v>
      </c>
      <c r="D1433" t="s">
        <v>550</v>
      </c>
      <c r="E1433" t="s">
        <v>153</v>
      </c>
      <c r="F1433" t="s">
        <v>1683</v>
      </c>
      <c r="I1433" t="s">
        <v>513</v>
      </c>
      <c r="J1433" s="9" t="s">
        <v>264</v>
      </c>
      <c r="L1433" t="e">
        <f>VLOOKUP(F1433&amp;E1433,'Атрибут-ТОД2'!F:F,1,0)</f>
        <v>#N/A</v>
      </c>
      <c r="O1433" s="27" t="str">
        <f>IF(ISNA(VLOOKUP(E:E,'Мегавитрина на 21.09'!C:H,1,0)), VLOOKUP(E:E,'Мегавитрина на 21.09'!D:H,1,0),VLOOKUP(E:E,'Мегавитрина на 21.09'!C:H,1,0))</f>
        <v>srv_mb_nflag</v>
      </c>
      <c r="P1433" s="27" t="str">
        <f>IF(ISNA(VLOOKUP(E:E,'Мегавитрина на 21.09'!C:H,2,0)), VLOOKUP(E:E,'Мегавитрина на 21.09'!D:H,1,0),VLOOKUP(E:E,'Мегавитрина на 21.09'!C:H,2,0))</f>
        <v>srv_mb_nflag</v>
      </c>
      <c r="Q1433" s="27" t="str">
        <f>IF(ISNA(VLOOKUP(E:E,'Мегавитрина на 21.09'!C:H,3,0)), VLOOKUP(E:E,'Мегавитрина на 21.09'!D:H,2,0),VLOOKUP(E:E,'Мегавитрина на 21.09'!C:H,3,0))</f>
        <v>Флаг наличия подключения в МБ</v>
      </c>
      <c r="R1433" s="27" t="str">
        <f>IF(ISNA(VLOOKUP(E:E,'Мегавитрина на 21.09'!C:H,4,0)), VLOOKUP(E:E,'Мегавитрина на 21.09'!D:H,3,0),VLOOKUP(E:E,'Мегавитрина на 21.09'!C:H,4,0))</f>
        <v>МБК</v>
      </c>
      <c r="S1433">
        <f>IF(ISNA(VLOOKUP(E:E,'Мегавитрина на 21.09'!C:H,5,0)), VLOOKUP(E:E,'Мегавитрина на 21.09'!D:H,4,0),VLOOKUP(E:E,'Мегавитрина на 21.09'!C:H,5,0))</f>
        <v>0</v>
      </c>
      <c r="T1433" t="str">
        <f>IF(ISNA(VLOOKUP(E:E,'Мегавитрина на 21.09'!C:H,6,0)), VLOOKUP(E:E,'Мегавитрина на 21.09'!D:H,5,0),VLOOKUP(E:E,'Мегавитрина на 21.09'!C:H,6,0))</f>
        <v>Max(mbs.OnOff) AS srv_mb_nflag,   WHERE min_oper_date IS NOT NULL</v>
      </c>
    </row>
    <row r="1434" spans="1:20" ht="20.100000000000001" hidden="1" customHeight="1">
      <c r="A1434">
        <v>3</v>
      </c>
      <c r="B1434">
        <v>1433</v>
      </c>
      <c r="C1434" t="s">
        <v>1683</v>
      </c>
      <c r="D1434" t="s">
        <v>550</v>
      </c>
      <c r="E1434" t="s">
        <v>154</v>
      </c>
      <c r="F1434" t="s">
        <v>1683</v>
      </c>
      <c r="H1434">
        <f>VLOOKUP(E1434,'Атрибут-ТОД'!B:F,3,0)</f>
        <v>0</v>
      </c>
      <c r="I1434" t="s">
        <v>515</v>
      </c>
      <c r="J1434" s="9" t="s">
        <v>264</v>
      </c>
      <c r="K1434" t="s">
        <v>2741</v>
      </c>
      <c r="L1434" t="e">
        <f>VLOOKUP(F1434&amp;E1434,'Атрибут-ТОД2'!F:F,1,0)</f>
        <v>#N/A</v>
      </c>
      <c r="M1434" t="str">
        <f>VLOOKUP(E1434,'Атрибут-ТОД2'!B:B,1,0)</f>
        <v>srv_mb_tot_qty</v>
      </c>
      <c r="O1434" s="27" t="str">
        <f>IF(ISNA(VLOOKUP(E:E,'Мегавитрина на 21.09'!C:H,1,0)), VLOOKUP(E:E,'Мегавитрина на 21.09'!D:H,1,0),VLOOKUP(E:E,'Мегавитрина на 21.09'!C:H,1,0))</f>
        <v>srv_mb_tot_qty</v>
      </c>
      <c r="P1434" s="27" t="str">
        <f>IF(ISNA(VLOOKUP(E:E,'Мегавитрина на 21.09'!C:H,2,0)), VLOOKUP(E:E,'Мегавитрина на 21.09'!D:H,1,0),VLOOKUP(E:E,'Мегавитрина на 21.09'!C:H,2,0))</f>
        <v>srv_mb_tot_qty</v>
      </c>
      <c r="Q1434" s="27" t="str">
        <f>IF(ISNA(VLOOKUP(E:E,'Мегавитрина на 21.09'!C:H,3,0)), VLOOKUP(E:E,'Мегавитрина на 21.09'!D:H,2,0),VLOOKUP(E:E,'Мегавитрина на 21.09'!C:H,3,0))</f>
        <v>Количество подключенных пакетов МБ (сочетание карта+телефон)</v>
      </c>
      <c r="R1434" s="27" t="str">
        <f>IF(ISNA(VLOOKUP(E:E,'Мегавитрина на 21.09'!C:H,4,0)), VLOOKUP(E:E,'Мегавитрина на 21.09'!D:H,3,0),VLOOKUP(E:E,'Мегавитрина на 21.09'!C:H,4,0))</f>
        <v>МБК</v>
      </c>
      <c r="S1434" t="str">
        <f>IF(ISNA(VLOOKUP(E:E,'Мегавитрина на 21.09'!C:H,5,0)), VLOOKUP(E:E,'Мегавитрина на 21.09'!D:H,4,0),VLOOKUP(E:E,'Мегавитрина на 21.09'!C:H,5,0))</f>
        <v>SBX_Retail_MP.ft_mb_status</v>
      </c>
      <c r="T1434" t="str">
        <f>IF(ISNA(VLOOKUP(E:E,'Мегавитрина на 21.09'!C:H,6,0)), VLOOKUP(E:E,'Мегавитрина на 21.09'!D:H,5,0),VLOOKUP(E:E,'Мегавитрина на 21.09'!C:H,6,0))</f>
        <v xml:space="preserve">Sum(CASE WHEN mbs.OnOff = 1 THEN 1 ELSE 0 END) AS srv_mb_tot_qty        CREATE MULTISET VOLATILE TABLE vtMBKState AS 
       (
             SELECT
                    mbs.CardNumber,
                    mbs.PhoneNumber,
                    mbs.OnOff,
                    mbs.LinkNotificationState,
                    mbs.epk_id AS epk_id
             FROM SBX_Retail_MP.ft_mb_status mbs
             WHERE p_report_dt BETWEEN mbs.row_actual_from_dt AND mbs.row_actual_to_dt        
</v>
      </c>
    </row>
    <row r="1435" spans="1:20" ht="20.100000000000001" hidden="1" customHeight="1">
      <c r="A1435">
        <v>3</v>
      </c>
      <c r="B1435">
        <v>1434</v>
      </c>
      <c r="C1435" t="s">
        <v>1683</v>
      </c>
      <c r="D1435" t="s">
        <v>550</v>
      </c>
      <c r="E1435" t="s">
        <v>1206</v>
      </c>
      <c r="F1435" t="s">
        <v>1683</v>
      </c>
      <c r="I1435" t="s">
        <v>2305</v>
      </c>
      <c r="J1435" s="9" t="s">
        <v>264</v>
      </c>
      <c r="L1435" t="e">
        <f>VLOOKUP(F1435&amp;E1435,'Атрибут-ТОД2'!F:F,1,0)</f>
        <v>#N/A</v>
      </c>
      <c r="O1435" s="27" t="str">
        <f>IF(ISNA(VLOOKUP(E:E,'Мегавитрина на 21.09'!C:H,1,0)), VLOOKUP(E:E,'Мегавитрина на 21.09'!D:H,1,0),VLOOKUP(E:E,'Мегавитрина на 21.09'!C:H,1,0))</f>
        <v>srv_mb_trx_3m_amt</v>
      </c>
      <c r="P1435" s="27" t="str">
        <f>IF(ISNA(VLOOKUP(E:E,'Мегавитрина на 21.09'!C:H,2,0)), VLOOKUP(E:E,'Мегавитрина на 21.09'!D:H,1,0),VLOOKUP(E:E,'Мегавитрина на 21.09'!C:H,2,0))</f>
        <v>srv_mb_trx_3m_amt</v>
      </c>
      <c r="Q1435" s="27" t="str">
        <f>IF(ISNA(VLOOKUP(E:E,'Мегавитрина на 21.09'!C:H,3,0)), VLOOKUP(E:E,'Мегавитрина на 21.09'!D:H,2,0),VLOOKUP(E:E,'Мегавитрина на 21.09'!C:H,3,0))</f>
        <v>Сумма успешных операций всех типов за 3 мес</v>
      </c>
      <c r="R1435" s="27" t="str">
        <f>IF(ISNA(VLOOKUP(E:E,'Мегавитрина на 21.09'!C:H,4,0)), VLOOKUP(E:E,'Мегавитрина на 21.09'!D:H,3,0),VLOOKUP(E:E,'Мегавитрина на 21.09'!C:H,4,0))</f>
        <v>МБК</v>
      </c>
      <c r="S1435" t="str">
        <f>IF(ISNA(VLOOKUP(E:E,'Мегавитрина на 21.09'!C:H,5,0)), VLOOKUP(E:E,'Мегавитрина на 21.09'!D:H,4,0),VLOOKUP(E:E,'Мегавитрина на 21.09'!C:H,5,0))</f>
        <v>SBX_Retail_MP.ft_mb_status; SBX_Retail_MP.ft_mb_simpl_oprs</v>
      </c>
      <c r="T1435" t="str">
        <f>IF(ISNA(VLOOKUP(E:E,'Мегавитрина на 21.09'!C:H,6,0)), VLOOKUP(E:E,'Мегавитрина на 21.09'!D:H,5,0),VLOOKUP(E:E,'Мегавитрина на 21.09'!C:H,6,0))</f>
        <v>Sum(mbt.trx_amt_3m) AS srv_mb_trx_3m_amt,   FROM vtMBKState AS mbs
             LEFT JOIN vtMBKTrx AS mbt ON (mbs.CardNumber = mbt.CardNumber AND mbs.PhoneNumber = mbt.PhoneNumber)
       CREATE MULTISET VOLATILE TABLE vtMBKState AS 
       (
             SELECT
                    mbs.CardNumber,
                    mbs.PhoneNumber,
                    mbs.OnOff,
                    mbs.LinkNotificationState,
                    mbs.epk_id AS epk_id
             FROM SBX_Retail_MP.ft_mb_status mbs
             WHERE p_report_dt BETWEEN mbs.row_actual_from_dt AND mbs.row_actual_to_dt        
                    Sum(CASE WHEN op_date BETWEEN first_dt AND p_report_dt THEN  1 end) AS trx_qty_3m FROM SBX_Retail_MP.ft_mb_simpl_oprs o
WHERE op_dt &gt;= first_dt --Trunc(p_report_dt,'MM')
             AND op_dt &lt; p_report_dt + 1
             AND card_number IS NOT NULL
             AND PhoneNumber IS NOT NULL</v>
      </c>
    </row>
    <row r="1436" spans="1:20" ht="20.100000000000001" hidden="1" customHeight="1">
      <c r="A1436">
        <v>3</v>
      </c>
      <c r="B1436">
        <v>1435</v>
      </c>
      <c r="C1436" t="s">
        <v>1683</v>
      </c>
      <c r="D1436" t="s">
        <v>550</v>
      </c>
      <c r="E1436" t="s">
        <v>1207</v>
      </c>
      <c r="F1436" t="s">
        <v>1683</v>
      </c>
      <c r="I1436" t="s">
        <v>2306</v>
      </c>
      <c r="J1436" s="9" t="s">
        <v>264</v>
      </c>
      <c r="L1436" t="e">
        <f>VLOOKUP(F1436&amp;E1436,'Атрибут-ТОД2'!F:F,1,0)</f>
        <v>#N/A</v>
      </c>
      <c r="O1436" s="27" t="str">
        <f>IF(ISNA(VLOOKUP(E:E,'Мегавитрина на 21.09'!C:H,1,0)), VLOOKUP(E:E,'Мегавитрина на 21.09'!D:H,1,0),VLOOKUP(E:E,'Мегавитрина на 21.09'!C:H,1,0))</f>
        <v>srv_mb_trx_3m_qty</v>
      </c>
      <c r="P1436" s="27" t="str">
        <f>IF(ISNA(VLOOKUP(E:E,'Мегавитрина на 21.09'!C:H,2,0)), VLOOKUP(E:E,'Мегавитрина на 21.09'!D:H,1,0),VLOOKUP(E:E,'Мегавитрина на 21.09'!C:H,2,0))</f>
        <v>srv_mb_trx_3m_qty</v>
      </c>
      <c r="Q1436" s="27" t="str">
        <f>IF(ISNA(VLOOKUP(E:E,'Мегавитрина на 21.09'!C:H,3,0)), VLOOKUP(E:E,'Мегавитрина на 21.09'!D:H,2,0),VLOOKUP(E:E,'Мегавитрина на 21.09'!C:H,3,0))</f>
        <v>Кол-во успешных операций всех типов за 3 мес</v>
      </c>
      <c r="R1436" s="27" t="str">
        <f>IF(ISNA(VLOOKUP(E:E,'Мегавитрина на 21.09'!C:H,4,0)), VLOOKUP(E:E,'Мегавитрина на 21.09'!D:H,3,0),VLOOKUP(E:E,'Мегавитрина на 21.09'!C:H,4,0))</f>
        <v>МБК</v>
      </c>
      <c r="S1436" t="str">
        <f>IF(ISNA(VLOOKUP(E:E,'Мегавитрина на 21.09'!C:H,5,0)), VLOOKUP(E:E,'Мегавитрина на 21.09'!D:H,4,0),VLOOKUP(E:E,'Мегавитрина на 21.09'!C:H,5,0))</f>
        <v>SBX_Retail_MP.ft_mb_status; SBX_Retail_MP.ft_mb_simpl_oprs</v>
      </c>
      <c r="T1436" t="str">
        <f>IF(ISNA(VLOOKUP(E:E,'Мегавитрина на 21.09'!C:H,6,0)), VLOOKUP(E:E,'Мегавитрина на 21.09'!D:H,5,0),VLOOKUP(E:E,'Мегавитрина на 21.09'!C:H,6,0))</f>
        <v>Sum(mbt.trx_qty_3m) AS srv_mb_trx_3m_qty  FROM vtMBKState AS mbs
             LEFT JOIN vtMBKTrx AS mbt ON (mbs.CardNumber = mbt.CardNumber AND mbs.PhoneNumber = mbt.PhoneNumber)
       CREATE MULTISET VOLATILE TABLE vtMBKState AS 
       (
             SELECT
                    mbs.CardNumber,
                    mbs.PhoneNumber,
                    mbs.OnOff,
                    mbs.LinkNotificationState,
                    mbs.epk_id AS epk_id
             FROM SBX_Retail_MP.ft_mb_status mbs
             WHERE p_report_dt BETWEEN mbs.row_actual_from_dt AND mbs.row_actual_to_dt        
                    Sum(CASE WHEN op_date BETWEEN first_dt AND p_report_dt THEN  1 end) AS trx_qty_3m FROM SBX_Retail_MP.ft_mb_simpl_oprs o
WHERE op_dt &gt;= first_dt --Trunc(p_report_dt,'MM')
             AND op_dt &lt; p_report_dt + 1
             AND card_number IS NOT NULL
             AND PhoneNumber IS NOT NULL</v>
      </c>
    </row>
    <row r="1437" spans="1:20" ht="20.100000000000001" hidden="1" customHeight="1">
      <c r="A1437">
        <v>3</v>
      </c>
      <c r="B1437">
        <v>1436</v>
      </c>
      <c r="C1437" t="s">
        <v>1683</v>
      </c>
      <c r="D1437" t="s">
        <v>550</v>
      </c>
      <c r="E1437" t="s">
        <v>1271</v>
      </c>
      <c r="F1437" t="s">
        <v>1683</v>
      </c>
      <c r="I1437" t="s">
        <v>2326</v>
      </c>
      <c r="J1437" s="9" t="s">
        <v>264</v>
      </c>
      <c r="L1437" t="e">
        <f>VLOOKUP(F1437&amp;E1437,'Атрибут-ТОД2'!F:F,1,0)</f>
        <v>#N/A</v>
      </c>
      <c r="O1437" s="27" t="str">
        <f>IF(ISNA(VLOOKUP(E:E,'Мегавитрина на 21.09'!C:H,1,0)), VLOOKUP(E:E,'Мегавитрина на 21.09'!D:H,1,0),VLOOKUP(E:E,'Мегавитрина на 21.09'!C:H,1,0))</f>
        <v>srv_sbol_txn_3m_amt</v>
      </c>
      <c r="P1437" s="27" t="str">
        <f>IF(ISNA(VLOOKUP(E:E,'Мегавитрина на 21.09'!C:H,2,0)), VLOOKUP(E:E,'Мегавитрина на 21.09'!D:H,1,0),VLOOKUP(E:E,'Мегавитрина на 21.09'!C:H,2,0))</f>
        <v>srv_sbol_txn_3m_amt</v>
      </c>
      <c r="Q1437" s="27" t="str">
        <f>IF(ISNA(VLOOKUP(E:E,'Мегавитрина на 21.09'!C:H,3,0)), VLOOKUP(E:E,'Мегавитрина на 21.09'!D:H,2,0),VLOOKUP(E:E,'Мегавитрина на 21.09'!C:H,3,0))</f>
        <v>Сумма успешных активных операций всех типов за 3 мес</v>
      </c>
      <c r="R1437" s="27" t="str">
        <f>IF(ISNA(VLOOKUP(E:E,'Мегавитрина на 21.09'!C:H,4,0)), VLOOKUP(E:E,'Мегавитрина на 21.09'!D:H,3,0),VLOOKUP(E:E,'Мегавитрина на 21.09'!C:H,4,0))</f>
        <v>custom_rb_sbol.sbol_oper</v>
      </c>
      <c r="S1437">
        <f>IF(ISNA(VLOOKUP(E:E,'Мегавитрина на 21.09'!C:H,5,0)), VLOOKUP(E:E,'Мегавитрина на 21.09'!D:H,4,0),VLOOKUP(E:E,'Мегавитрина на 21.09'!C:H,5,0))</f>
        <v>0</v>
      </c>
      <c r="T1437" t="str">
        <f>IF(ISNA(VLOOKUP(E:E,'Мегавитрина на 21.09'!C:H,6,0)), VLOOKUP(E:E,'Мегавитрина на 21.09'!D:H,5,0),VLOOKUP(E:E,'Мегавитрина на 21.09'!C:H,6,0))</f>
        <v xml:space="preserve"> Sum(CASE WHEN oper_date BETWEEN Add_Months(Trunc(p_report_dt,'MM'),-2) AND p_report_dt THEN  oper_rur_amt end)  WHERE sbt.oper_state_code = 'EXECUTED'
  AND fin_trx_flg = 1 
  AND oper_date &gt;= OAdd_Months(Trunc(p_report_dt,'MM'),-2)
  AND oper_date &lt;= p_report_dt
</v>
      </c>
    </row>
    <row r="1438" spans="1:20" ht="20.100000000000001" hidden="1" customHeight="1">
      <c r="A1438">
        <v>3</v>
      </c>
      <c r="B1438">
        <v>1437</v>
      </c>
      <c r="C1438" t="s">
        <v>1683</v>
      </c>
      <c r="D1438" t="s">
        <v>550</v>
      </c>
      <c r="E1438" t="s">
        <v>1675</v>
      </c>
      <c r="F1438" t="s">
        <v>1683</v>
      </c>
      <c r="I1438" t="s">
        <v>2445</v>
      </c>
      <c r="J1438" s="9" t="s">
        <v>264</v>
      </c>
      <c r="L1438" t="e">
        <f>VLOOKUP(F1438&amp;E1438,'Атрибут-ТОД2'!F:F,1,0)</f>
        <v>#N/A</v>
      </c>
      <c r="O1438" s="27" t="e">
        <f>IF(ISNA(VLOOKUP(E:E,'Мегавитрина на 21.09'!C:H,1,0)), VLOOKUP(E:E,'Мегавитрина на 21.09'!D:H,1,0),VLOOKUP(E:E,'Мегавитрина на 21.09'!C:H,1,0))</f>
        <v>#N/A</v>
      </c>
      <c r="P1438" s="27" t="e">
        <f>IF(ISNA(VLOOKUP(E:E,'Мегавитрина на 21.09'!C:H,2,0)), VLOOKUP(E:E,'Мегавитрина на 21.09'!D:H,1,0),VLOOKUP(E:E,'Мегавитрина на 21.09'!C:H,2,0))</f>
        <v>#N/A</v>
      </c>
      <c r="Q1438" s="27" t="e">
        <f>IF(ISNA(VLOOKUP(E:E,'Мегавитрина на 21.09'!C:H,3,0)), VLOOKUP(E:E,'Мегавитрина на 21.09'!D:H,2,0),VLOOKUP(E:E,'Мегавитрина на 21.09'!C:H,3,0))</f>
        <v>#N/A</v>
      </c>
      <c r="R1438" s="27" t="e">
        <f>IF(ISNA(VLOOKUP(E:E,'Мегавитрина на 21.09'!C:H,4,0)), VLOOKUP(E:E,'Мегавитрина на 21.09'!D:H,3,0),VLOOKUP(E:E,'Мегавитрина на 21.09'!C:H,4,0))</f>
        <v>#N/A</v>
      </c>
      <c r="S1438" t="e">
        <f>IF(ISNA(VLOOKUP(E:E,'Мегавитрина на 21.09'!C:H,5,0)), VLOOKUP(E:E,'Мегавитрина на 21.09'!D:H,4,0),VLOOKUP(E:E,'Мегавитрина на 21.09'!C:H,5,0))</f>
        <v>#N/A</v>
      </c>
      <c r="T1438" t="e">
        <f>IF(ISNA(VLOOKUP(E:E,'Мегавитрина на 21.09'!C:H,6,0)), VLOOKUP(E:E,'Мегавитрина на 21.09'!D:H,5,0),VLOOKUP(E:E,'Мегавитрина на 21.09'!C:H,6,0))</f>
        <v>#N/A</v>
      </c>
    </row>
    <row r="1439" spans="1:20" ht="20.100000000000001" hidden="1" customHeight="1">
      <c r="A1439">
        <v>3</v>
      </c>
      <c r="B1439">
        <v>1438</v>
      </c>
      <c r="C1439" t="s">
        <v>1683</v>
      </c>
      <c r="D1439" t="s">
        <v>550</v>
      </c>
      <c r="E1439" t="s">
        <v>152</v>
      </c>
      <c r="F1439" t="s">
        <v>1683</v>
      </c>
      <c r="I1439" t="s">
        <v>517</v>
      </c>
      <c r="J1439" s="9" t="s">
        <v>264</v>
      </c>
      <c r="L1439" t="e">
        <f>VLOOKUP(F1439&amp;E1439,'Атрибут-ТОД2'!F:F,1,0)</f>
        <v>#N/A</v>
      </c>
      <c r="O1439" s="27" t="str">
        <f>IF(ISNA(VLOOKUP(E:E,'Мегавитрина на 21.09'!C:H,1,0)), VLOOKUP(E:E,'Мегавитрина на 21.09'!D:H,1,0),VLOOKUP(E:E,'Мегавитрина на 21.09'!C:H,1,0))</f>
        <v>srv_thanks_nflag</v>
      </c>
      <c r="P1439" s="27" t="str">
        <f>IF(ISNA(VLOOKUP(E:E,'Мегавитрина на 21.09'!C:H,2,0)), VLOOKUP(E:E,'Мегавитрина на 21.09'!D:H,1,0),VLOOKUP(E:E,'Мегавитрина на 21.09'!C:H,2,0))</f>
        <v>srv_thanks_nflag</v>
      </c>
      <c r="Q1439" s="27" t="str">
        <f>IF(ISNA(VLOOKUP(E:E,'Мегавитрина на 21.09'!C:H,3,0)), VLOOKUP(E:E,'Мегавитрина на 21.09'!D:H,2,0),VLOOKUP(E:E,'Мегавитрина на 21.09'!C:H,3,0))</f>
        <v>Флаг подключения к ПЛ "Спасибо"</v>
      </c>
      <c r="R1439" s="27" t="str">
        <f>IF(ISNA(VLOOKUP(E:E,'Мегавитрина на 21.09'!C:H,4,0)), VLOOKUP(E:E,'Мегавитрина на 21.09'!D:H,3,0),VLOOKUP(E:E,'Мегавитрина на 21.09'!C:H,4,0))</f>
        <v>Спасибо</v>
      </c>
      <c r="S1439">
        <f>IF(ISNA(VLOOKUP(E:E,'Мегавитрина на 21.09'!C:H,5,0)), VLOOKUP(E:E,'Мегавитрина на 21.09'!D:H,4,0),VLOOKUP(E:E,'Мегавитрина на 21.09'!C:H,5,0))</f>
        <v>0</v>
      </c>
      <c r="T1439" t="str">
        <f>IF(ISNA(VLOOKUP(E:E,'Мегавитрина на 21.09'!C:H,6,0)), VLOOKUP(E:E,'Мегавитрина на 21.09'!D:H,5,0),VLOOKUP(E:E,'Мегавитрина на 21.09'!C:H,6,0))</f>
        <v>??</v>
      </c>
    </row>
    <row r="1440" spans="1:20" ht="20.100000000000001" hidden="1" customHeight="1">
      <c r="A1440">
        <v>3</v>
      </c>
      <c r="B1440">
        <v>1439</v>
      </c>
      <c r="C1440" t="s">
        <v>1683</v>
      </c>
      <c r="D1440" t="s">
        <v>550</v>
      </c>
      <c r="E1440" t="s">
        <v>160</v>
      </c>
      <c r="F1440" t="s">
        <v>1683</v>
      </c>
      <c r="I1440" t="s">
        <v>519</v>
      </c>
      <c r="J1440" s="9" t="s">
        <v>264</v>
      </c>
      <c r="L1440" t="e">
        <f>VLOOKUP(F1440&amp;E1440,'Атрибут-ТОД2'!F:F,1,0)</f>
        <v>#N/A</v>
      </c>
      <c r="O1440" s="27" t="str">
        <f>IF(ISNA(VLOOKUP(E:E,'Мегавитрина на 21.09'!C:H,1,0)), VLOOKUP(E:E,'Мегавитрина на 21.09'!D:H,1,0),VLOOKUP(E:E,'Мегавитрина на 21.09'!C:H,1,0))</f>
        <v>srv_udbo_nflag</v>
      </c>
      <c r="P1440" s="27" t="str">
        <f>IF(ISNA(VLOOKUP(E:E,'Мегавитрина на 21.09'!C:H,2,0)), VLOOKUP(E:E,'Мегавитрина на 21.09'!D:H,1,0),VLOOKUP(E:E,'Мегавитрина на 21.09'!C:H,2,0))</f>
        <v>srv_udbo_nflag</v>
      </c>
      <c r="Q1440" s="27" t="str">
        <f>IF(ISNA(VLOOKUP(E:E,'Мегавитрина на 21.09'!C:H,3,0)), VLOOKUP(E:E,'Мегавитрина на 21.09'!D:H,2,0),VLOOKUP(E:E,'Мегавитрина на 21.09'!C:H,3,0))</f>
        <v>Флаг наличий договора УДБО</v>
      </c>
      <c r="R1440" s="27" t="str">
        <f>IF(ISNA(VLOOKUP(E:E,'Мегавитрина на 21.09'!C:H,4,0)), VLOOKUP(E:E,'Мегавитрина на 21.09'!D:H,3,0),VLOOKUP(E:E,'Мегавитрина на 21.09'!C:H,4,0))</f>
        <v>УДБО</v>
      </c>
      <c r="S1440">
        <f>IF(ISNA(VLOOKUP(E:E,'Мегавитрина на 21.09'!C:H,5,0)), VLOOKUP(E:E,'Мегавитрина на 21.09'!D:H,4,0),VLOOKUP(E:E,'Мегавитрина на 21.09'!C:H,5,0))</f>
        <v>0</v>
      </c>
      <c r="T1440" t="str">
        <f>IF(ISNA(VLOOKUP(E:E,'Мегавитрина на 21.09'!C:H,6,0)), VLOOKUP(E:E,'Мегавитрина на 21.09'!D:H,5,0),VLOOKUP(E:E,'Мегавитрина на 21.09'!C:H,6,0))</f>
        <v>??</v>
      </c>
    </row>
    <row r="1441" spans="1:20" ht="20.100000000000001" hidden="1" customHeight="1">
      <c r="A1441">
        <v>3</v>
      </c>
      <c r="B1441">
        <v>1440</v>
      </c>
      <c r="C1441" t="s">
        <v>1683</v>
      </c>
      <c r="D1441" t="s">
        <v>550</v>
      </c>
      <c r="E1441" t="s">
        <v>17</v>
      </c>
      <c r="F1441" t="s">
        <v>1683</v>
      </c>
      <c r="H1441">
        <f>VLOOKUP(E1441,'Атрибут-ТОД'!B:F,3,0)</f>
        <v>0</v>
      </c>
      <c r="I1441" t="s">
        <v>497</v>
      </c>
      <c r="J1441" s="9" t="s">
        <v>264</v>
      </c>
      <c r="K1441" t="s">
        <v>2741</v>
      </c>
      <c r="L1441" t="e">
        <f>VLOOKUP(F1441&amp;E1441,'Атрибут-ТОД2'!F:F,1,0)</f>
        <v>#N/A</v>
      </c>
      <c r="M1441" t="str">
        <f>VLOOKUP(E1441,'Атрибут-ТОД2'!B:B,1,0)</f>
        <v>prd_mnth_1st_prod_open_qty</v>
      </c>
      <c r="O1441" s="27" t="str">
        <f>IF(ISNA(VLOOKUP(E:E,'Мегавитрина на 21.09'!C:H,1,0)), VLOOKUP(E:E,'Мегавитрина на 21.09'!D:H,1,0),VLOOKUP(E:E,'Мегавитрина на 21.09'!C:H,1,0))</f>
        <v>prd_mnth_1st_prod_open_qty</v>
      </c>
      <c r="P1441" s="27" t="str">
        <f>IF(ISNA(VLOOKUP(E:E,'Мегавитрина на 21.09'!C:H,2,0)), VLOOKUP(E:E,'Мегавитрина на 21.09'!D:H,1,0),VLOOKUP(E:E,'Мегавитрина на 21.09'!C:H,2,0))</f>
        <v>prd_mnth_1st_prod_open_qty</v>
      </c>
      <c r="Q1441" s="27" t="str">
        <f>IF(ISNA(VLOOKUP(E:E,'Мегавитрина на 21.09'!C:H,3,0)), VLOOKUP(E:E,'Мегавитрина на 21.09'!D:H,2,0),VLOOKUP(E:E,'Мегавитрина на 21.09'!C:H,3,0))</f>
        <v>количество месяцев с даты открытия первого продукта</v>
      </c>
      <c r="R1441" s="27" t="str">
        <f>IF(ISNA(VLOOKUP(E:E,'Мегавитрина на 21.09'!C:H,4,0)), VLOOKUP(E:E,'Мегавитрина на 21.09'!D:H,3,0),VLOOKUP(E:E,'Мегавитрина на 21.09'!C:H,4,0))</f>
        <v>custom_rb_cod.dep_agrmnt; custom_rb_card.card_agrmnt; custom_rb_card.card; custom_rb_saving_certificate.sav_cert; internal_rdm.RDM_DIVISION_mast_v</v>
      </c>
      <c r="S1441">
        <f>IF(ISNA(VLOOKUP(E:E,'Мегавитрина на 21.09'!C:H,5,0)), VLOOKUP(E:E,'Мегавитрина на 21.09'!D:H,4,0),VLOOKUP(E:E,'Мегавитрина на 21.09'!C:H,5,0))</f>
        <v>0</v>
      </c>
      <c r="T1441" t="str">
        <f>IF(ISNA(VLOOKUP(E:E,'Мегавитрина на 21.09'!C:H,6,0)), VLOOKUP(E:E,'Мегавитрина на 21.09'!D:H,5,0),VLOOKUP(E:E,'Мегавитрина на 21.09'!C:H,6,0))</f>
        <v>month(current_timestamp - Min(CASE WHEN a.rnum_asc = 1 THEN a.agrmnt_open_dt end))</v>
      </c>
    </row>
    <row r="1442" spans="1:20" ht="20.100000000000001" hidden="1" customHeight="1">
      <c r="A1442">
        <v>3</v>
      </c>
      <c r="B1442">
        <v>1441</v>
      </c>
      <c r="C1442" t="s">
        <v>1683</v>
      </c>
      <c r="D1442" t="s">
        <v>550</v>
      </c>
      <c r="E1442" t="s">
        <v>18</v>
      </c>
      <c r="F1442" t="s">
        <v>1683</v>
      </c>
      <c r="I1442" t="s">
        <v>409</v>
      </c>
      <c r="J1442" s="9" t="s">
        <v>264</v>
      </c>
      <c r="L1442" t="e">
        <f>VLOOKUP(F1442&amp;E1442,'Атрибут-ТОД2'!F:F,1,0)</f>
        <v>#N/A</v>
      </c>
      <c r="O1442" s="27" t="str">
        <f>IF(ISNA(VLOOKUP(E:E,'Мегавитрина на 21.09'!C:H,1,0)), VLOOKUP(E:E,'Мегавитрина на 21.09'!D:H,1,0),VLOOKUP(E:E,'Мегавитрина на 21.09'!C:H,1,0))</f>
        <v>lbt_acct_dep_mnth_lst_open_qty</v>
      </c>
      <c r="P1442" s="27" t="str">
        <f>IF(ISNA(VLOOKUP(E:E,'Мегавитрина на 21.09'!C:H,2,0)), VLOOKUP(E:E,'Мегавитрина на 21.09'!D:H,1,0),VLOOKUP(E:E,'Мегавитрина на 21.09'!C:H,2,0))</f>
        <v>lbt_acct_dep_mnth_lst_open_qty</v>
      </c>
      <c r="Q1442" s="27" t="str">
        <f>IF(ISNA(VLOOKUP(E:E,'Мегавитрина на 21.09'!C:H,3,0)), VLOOKUP(E:E,'Мегавитрина на 21.09'!D:H,2,0),VLOOKUP(E:E,'Мегавитрина на 21.09'!C:H,3,0))</f>
        <v>Кол-во месяцев с даты открытия последнего депозитного договора клиента</v>
      </c>
      <c r="R1442" s="27" t="str">
        <f>IF(ISNA(VLOOKUP(E:E,'Мегавитрина на 21.09'!C:H,4,0)), VLOOKUP(E:E,'Мегавитрина на 21.09'!D:H,3,0),VLOOKUP(E:E,'Мегавитрина на 21.09'!C:H,4,0))</f>
        <v>custom_rb_card.client_mnth_aggr</v>
      </c>
      <c r="S1442">
        <f>IF(ISNA(VLOOKUP(E:E,'Мегавитрина на 21.09'!C:H,5,0)), VLOOKUP(E:E,'Мегавитрина на 21.09'!D:H,4,0),VLOOKUP(E:E,'Мегавитрина на 21.09'!C:H,5,0))</f>
        <v>0</v>
      </c>
      <c r="T1442" t="str">
        <f>IF(ISNA(VLOOKUP(E:E,'Мегавитрина на 21.09'!C:H,6,0)), VLOOKUP(E:E,'Мегавитрина на 21.09'!D:H,5,0),VLOOKUP(E:E,'Мегавитрина на 21.09'!C:H,6,0))</f>
        <v>month(current_datetime - dep_acct_dep_max_open_dt)</v>
      </c>
    </row>
    <row r="1443" spans="1:20" ht="20.100000000000001" hidden="1" customHeight="1">
      <c r="A1443">
        <v>3</v>
      </c>
      <c r="B1443">
        <v>1442</v>
      </c>
      <c r="C1443" t="s">
        <v>1683</v>
      </c>
      <c r="D1443" t="s">
        <v>550</v>
      </c>
      <c r="E1443" t="s">
        <v>19</v>
      </c>
      <c r="F1443" t="s">
        <v>1683</v>
      </c>
      <c r="H1443">
        <f>VLOOKUP(E1443,'Атрибут-ТОД'!B:F,3,0)</f>
        <v>0</v>
      </c>
      <c r="I1443" t="s">
        <v>408</v>
      </c>
      <c r="J1443" s="9" t="s">
        <v>267</v>
      </c>
      <c r="K1443" t="s">
        <v>2741</v>
      </c>
      <c r="L1443" t="e">
        <f>VLOOKUP(F1443&amp;E1443,'Атрибут-ТОД2'!F:F,1,0)</f>
        <v>#N/A</v>
      </c>
      <c r="M1443" t="str">
        <f>VLOOKUP(E1443,'Атрибут-ТОД2'!B:B,1,0)</f>
        <v>lbt_acct_dep_mnth_lst_clsr_qty</v>
      </c>
      <c r="N1443" s="6" t="s">
        <v>2738</v>
      </c>
      <c r="O1443" s="27" t="str">
        <f>IF(ISNA(VLOOKUP(E:E,'Мегавитрина на 21.09'!C:H,1,0)), VLOOKUP(E:E,'Мегавитрина на 21.09'!D:H,1,0),VLOOKUP(E:E,'Мегавитрина на 21.09'!C:H,1,0))</f>
        <v>lbt_acct_dep_mnth_lst_clsr_qty</v>
      </c>
      <c r="P1443" s="27" t="str">
        <f>IF(ISNA(VLOOKUP(E:E,'Мегавитрина на 21.09'!C:H,2,0)), VLOOKUP(E:E,'Мегавитрина на 21.09'!D:H,1,0),VLOOKUP(E:E,'Мегавитрина на 21.09'!C:H,2,0))</f>
        <v>lbt_acct_dep_mnth_lst_clsr_qty</v>
      </c>
      <c r="Q1443" s="27" t="str">
        <f>IF(ISNA(VLOOKUP(E:E,'Мегавитрина на 21.09'!C:H,3,0)), VLOOKUP(E:E,'Мегавитрина на 21.09'!D:H,2,0),VLOOKUP(E:E,'Мегавитрина на 21.09'!C:H,3,0))</f>
        <v>Кол-во месяцев с даты закрытия последнего депозитного договора клиента</v>
      </c>
      <c r="R1443" s="27" t="str">
        <f>IF(ISNA(VLOOKUP(E:E,'Мегавитрина на 21.09'!C:H,4,0)), VLOOKUP(E:E,'Мегавитрина на 21.09'!D:H,3,0),VLOOKUP(E:E,'Мегавитрина на 21.09'!C:H,4,0))</f>
        <v>custom_rb_card.client_mnth_aggr</v>
      </c>
      <c r="S1443">
        <f>IF(ISNA(VLOOKUP(E:E,'Мегавитрина на 21.09'!C:H,5,0)), VLOOKUP(E:E,'Мегавитрина на 21.09'!D:H,4,0),VLOOKUP(E:E,'Мегавитрина на 21.09'!C:H,5,0))</f>
        <v>0</v>
      </c>
      <c r="T1443" t="str">
        <f>IF(ISNA(VLOOKUP(E:E,'Мегавитрина на 21.09'!C:H,6,0)), VLOOKUP(E:E,'Мегавитрина на 21.09'!D:H,5,0),VLOOKUP(E:E,'Мегавитрина на 21.09'!C:H,6,0))</f>
        <v>month(current_datetime - dep_acct_dep_max_close_dt)</v>
      </c>
    </row>
    <row r="1444" spans="1:20" ht="20.100000000000001" hidden="1" customHeight="1">
      <c r="A1444">
        <v>3</v>
      </c>
      <c r="B1444">
        <v>1443</v>
      </c>
      <c r="C1444" t="s">
        <v>1683</v>
      </c>
      <c r="D1444" t="s">
        <v>550</v>
      </c>
      <c r="E1444" t="s">
        <v>20</v>
      </c>
      <c r="F1444" t="s">
        <v>1683</v>
      </c>
      <c r="I1444" t="s">
        <v>2446</v>
      </c>
      <c r="J1444" s="9" t="s">
        <v>264</v>
      </c>
      <c r="L1444" t="e">
        <f>VLOOKUP(F1444&amp;E1444,'Атрибут-ТОД2'!F:F,1,0)</f>
        <v>#N/A</v>
      </c>
      <c r="O1444" s="27" t="str">
        <f>IF(ISNA(VLOOKUP(E:E,'Мегавитрина на 21.09'!C:H,1,0)), VLOOKUP(E:E,'Мегавитрина на 21.09'!D:H,1,0),VLOOKUP(E:E,'Мегавитрина на 21.09'!C:H,1,0))</f>
        <v>crd_dc_mnth_payroll_act_qty</v>
      </c>
      <c r="P1444" s="27">
        <f>IF(ISNA(VLOOKUP(E:E,'Мегавитрина на 21.09'!C:H,2,0)), VLOOKUP(E:E,'Мегавитрина на 21.09'!D:H,1,0),VLOOKUP(E:E,'Мегавитрина на 21.09'!C:H,2,0))</f>
        <v>0</v>
      </c>
      <c r="Q1444" s="27" t="str">
        <f>IF(ISNA(VLOOKUP(E:E,'Мегавитрина на 21.09'!C:H,3,0)), VLOOKUP(E:E,'Мегавитрина на 21.09'!D:H,2,0),VLOOKUP(E:E,'Мегавитрина на 21.09'!C:H,3,0))</f>
        <v>Количество месяцев с даты первого получения зарплатного начисления на ДК</v>
      </c>
      <c r="R1444" s="27" t="str">
        <f>IF(ISNA(VLOOKUP(E:E,'Мегавитрина на 21.09'!C:H,4,0)), VLOOKUP(E:E,'Мегавитрина на 21.09'!D:H,3,0),VLOOKUP(E:E,'Мегавитрина на 21.09'!C:H,4,0))</f>
        <v>custom_rb_card.client_aggr_mnth</v>
      </c>
      <c r="S1444">
        <f>IF(ISNA(VLOOKUP(E:E,'Мегавитрина на 21.09'!C:H,5,0)), VLOOKUP(E:E,'Мегавитрина на 21.09'!D:H,4,0),VLOOKUP(E:E,'Мегавитрина на 21.09'!C:H,5,0))</f>
        <v>0</v>
      </c>
      <c r="T1444" t="str">
        <f>IF(ISNA(VLOOKUP(E:E,'Мегавитрина на 21.09'!C:H,6,0)), VLOOKUP(E:E,'Мегавитрина на 21.09'!D:H,5,0),VLOOKUP(E:E,'Мегавитрина на 21.09'!C:H,6,0))</f>
        <v>month(current_timestamp - crd_dc_payroll_act_min_open_dt)</v>
      </c>
    </row>
    <row r="1445" spans="1:20" ht="20.100000000000001" hidden="1" customHeight="1">
      <c r="A1445">
        <v>3</v>
      </c>
      <c r="B1445">
        <v>1444</v>
      </c>
      <c r="C1445" t="s">
        <v>1683</v>
      </c>
      <c r="D1445" t="s">
        <v>550</v>
      </c>
      <c r="E1445" t="s">
        <v>23</v>
      </c>
      <c r="F1445" t="s">
        <v>1683</v>
      </c>
      <c r="I1445" t="s">
        <v>2447</v>
      </c>
      <c r="J1445" s="9" t="s">
        <v>264</v>
      </c>
      <c r="L1445" t="e">
        <f>VLOOKUP(F1445&amp;E1445,'Атрибут-ТОД2'!F:F,1,0)</f>
        <v>#N/A</v>
      </c>
      <c r="O1445" s="27" t="str">
        <f>IF(ISNA(VLOOKUP(E:E,'Мегавитрина на 21.09'!C:H,1,0)), VLOOKUP(E:E,'Мегавитрина на 21.09'!D:H,1,0),VLOOKUP(E:E,'Мегавитрина на 21.09'!C:H,1,0))</f>
        <v>crd_cc_mnth_snc_issue_qty</v>
      </c>
      <c r="P1445" s="27">
        <f>IF(ISNA(VLOOKUP(E:E,'Мегавитрина на 21.09'!C:H,2,0)), VLOOKUP(E:E,'Мегавитрина на 21.09'!D:H,1,0),VLOOKUP(E:E,'Мегавитрина на 21.09'!C:H,2,0))</f>
        <v>0</v>
      </c>
      <c r="Q1445" s="27" t="str">
        <f>IF(ISNA(VLOOKUP(E:E,'Мегавитрина на 21.09'!C:H,3,0)), VLOOKUP(E:E,'Мегавитрина на 21.09'!D:H,2,0),VLOOKUP(E:E,'Мегавитрина на 21.09'!C:H,3,0))</f>
        <v>Количество месяцев с открытия последней кредитной карты</v>
      </c>
      <c r="R1445" s="27" t="str">
        <f>IF(ISNA(VLOOKUP(E:E,'Мегавитрина на 21.09'!C:H,4,0)), VLOOKUP(E:E,'Мегавитрина на 21.09'!D:H,3,0),VLOOKUP(E:E,'Мегавитрина на 21.09'!C:H,4,0))</f>
        <v>custom_rb_card.card_agrmnt</v>
      </c>
      <c r="S1445">
        <f>IF(ISNA(VLOOKUP(E:E,'Мегавитрина на 21.09'!C:H,5,0)), VLOOKUP(E:E,'Мегавитрина на 21.09'!D:H,4,0),VLOOKUP(E:E,'Мегавитрина на 21.09'!C:H,5,0))</f>
        <v>0</v>
      </c>
      <c r="T1445" t="str">
        <f>IF(ISNA(VLOOKUP(E:E,'Мегавитрина на 21.09'!C:H,6,0)), VLOOKUP(E:E,'Мегавитрина на 21.09'!D:H,5,0),VLOOKUP(E:E,'Мегавитрина на 21.09'!C:H,6,0))</f>
        <v>??</v>
      </c>
    </row>
    <row r="1446" spans="1:20" ht="20.100000000000001" hidden="1" customHeight="1">
      <c r="A1446">
        <v>3</v>
      </c>
      <c r="B1446">
        <v>1445</v>
      </c>
      <c r="C1446" t="s">
        <v>1683</v>
      </c>
      <c r="D1446" t="s">
        <v>550</v>
      </c>
      <c r="E1446" t="s">
        <v>1311</v>
      </c>
      <c r="F1446" t="s">
        <v>1683</v>
      </c>
      <c r="I1446" t="s">
        <v>2355</v>
      </c>
      <c r="J1446" s="9" t="s">
        <v>264</v>
      </c>
      <c r="L1446" t="e">
        <f>VLOOKUP(F1446&amp;E1446,'Атрибут-ТОД2'!F:F,1,0)</f>
        <v>#N/A</v>
      </c>
      <c r="O1446" s="27" t="str">
        <f>IF(ISNA(VLOOKUP(E:E,'Мегавитрина на 21.09'!C:H,1,0)), VLOOKUP(E:E,'Мегавитрина на 21.09'!D:H,1,0),VLOOKUP(E:E,'Мегавитрина на 21.09'!C:H,1,0))</f>
        <v>crd_cc_mnth_snc_close_qty</v>
      </c>
      <c r="P1446" s="27">
        <f>IF(ISNA(VLOOKUP(E:E,'Мегавитрина на 21.09'!C:H,2,0)), VLOOKUP(E:E,'Мегавитрина на 21.09'!D:H,1,0),VLOOKUP(E:E,'Мегавитрина на 21.09'!C:H,2,0))</f>
        <v>0</v>
      </c>
      <c r="Q1446" s="27" t="str">
        <f>IF(ISNA(VLOOKUP(E:E,'Мегавитрина на 21.09'!C:H,3,0)), VLOOKUP(E:E,'Мегавитрина на 21.09'!D:H,2,0),VLOOKUP(E:E,'Мегавитрина на 21.09'!C:H,3,0))</f>
        <v>Количество месяцев с закрытия последней кредитной карты</v>
      </c>
      <c r="R1446" s="27" t="str">
        <f>IF(ISNA(VLOOKUP(E:E,'Мегавитрина на 21.09'!C:H,4,0)), VLOOKUP(E:E,'Мегавитрина на 21.09'!D:H,3,0),VLOOKUP(E:E,'Мегавитрина на 21.09'!C:H,4,0))</f>
        <v>custom_rb_card.card_agrmnt</v>
      </c>
      <c r="S1446">
        <f>IF(ISNA(VLOOKUP(E:E,'Мегавитрина на 21.09'!C:H,5,0)), VLOOKUP(E:E,'Мегавитрина на 21.09'!D:H,4,0),VLOOKUP(E:E,'Мегавитрина на 21.09'!C:H,5,0))</f>
        <v>0</v>
      </c>
      <c r="T1446" t="str">
        <f>IF(ISNA(VLOOKUP(E:E,'Мегавитрина на 21.09'!C:H,6,0)), VLOOKUP(E:E,'Мегавитрина на 21.09'!D:H,5,0),VLOOKUP(E:E,'Мегавитрина на 21.09'!C:H,6,0))</f>
        <v>month(current_timestamp - crd_cc_max_close_dt)</v>
      </c>
    </row>
    <row r="1447" spans="1:20" ht="20.100000000000001" hidden="1" customHeight="1">
      <c r="A1447">
        <v>3</v>
      </c>
      <c r="B1447">
        <v>1446</v>
      </c>
      <c r="C1447" t="s">
        <v>1683</v>
      </c>
      <c r="D1447" t="s">
        <v>550</v>
      </c>
      <c r="E1447" t="s">
        <v>24</v>
      </c>
      <c r="F1447" t="s">
        <v>1683</v>
      </c>
      <c r="I1447" t="s">
        <v>391</v>
      </c>
      <c r="J1447" s="9" t="s">
        <v>264</v>
      </c>
      <c r="L1447" t="e">
        <f>VLOOKUP(F1447&amp;E1447,'Атрибут-ТОД2'!F:F,1,0)</f>
        <v>#N/A</v>
      </c>
      <c r="O1447" s="27" t="str">
        <f>IF(ISNA(VLOOKUP(E:E,'Мегавитрина на 21.09'!C:H,1,0)), VLOOKUP(E:E,'Мегавитрина на 21.09'!D:H,1,0),VLOOKUP(E:E,'Мегавитрина на 21.09'!C:H,1,0))</f>
        <v>cred_mnth_snc_lst_open_qty</v>
      </c>
      <c r="P1447" s="27" t="str">
        <f>IF(ISNA(VLOOKUP(E:E,'Мегавитрина на 21.09'!C:H,2,0)), VLOOKUP(E:E,'Мегавитрина на 21.09'!D:H,1,0),VLOOKUP(E:E,'Мегавитрина на 21.09'!C:H,2,0))</f>
        <v>cred_mnth_snc_lst_open_qty</v>
      </c>
      <c r="Q1447" s="27" t="str">
        <f>IF(ISNA(VLOOKUP(E:E,'Мегавитрина на 21.09'!C:H,3,0)), VLOOKUP(E:E,'Мегавитрина на 21.09'!D:H,2,0),VLOOKUP(E:E,'Мегавитрина на 21.09'!C:H,3,0))</f>
        <v>количество месяцев с даты открытия последнего кредита</v>
      </c>
      <c r="R1447" s="27" t="str">
        <f>IF(ISNA(VLOOKUP(E:E,'Мегавитрина на 21.09'!C:H,4,0)), VLOOKUP(E:E,'Мегавитрина на 21.09'!D:H,3,0),VLOOKUP(E:E,'Мегавитрина на 21.09'!C:H,4,0))</f>
        <v>Мегавитрина</v>
      </c>
      <c r="S1447">
        <f>IF(ISNA(VLOOKUP(E:E,'Мегавитрина на 21.09'!C:H,5,0)), VLOOKUP(E:E,'Мегавитрина на 21.09'!D:H,4,0),VLOOKUP(E:E,'Мегавитрина на 21.09'!C:H,5,0))</f>
        <v>0</v>
      </c>
      <c r="T1447" t="str">
        <f>IF(ISNA(VLOOKUP(E:E,'Мегавитрина на 21.09'!C:H,6,0)), VLOOKUP(E:E,'Мегавитрина на 21.09'!D:H,5,0),VLOOKUP(E:E,'Мегавитрина на 21.09'!C:H,6,0))</f>
        <v>Months_Between(report_dt, lne_tot_max_open_dt)</v>
      </c>
    </row>
    <row r="1448" spans="1:20" ht="20.100000000000001" hidden="1" customHeight="1">
      <c r="A1448">
        <v>3</v>
      </c>
      <c r="B1448">
        <v>1447</v>
      </c>
      <c r="C1448" t="s">
        <v>1683</v>
      </c>
      <c r="D1448" t="s">
        <v>550</v>
      </c>
      <c r="E1448" t="s">
        <v>25</v>
      </c>
      <c r="F1448" t="s">
        <v>1683</v>
      </c>
      <c r="I1448" t="s">
        <v>390</v>
      </c>
      <c r="J1448" s="9" t="s">
        <v>267</v>
      </c>
      <c r="L1448" t="e">
        <f>VLOOKUP(F1448&amp;E1448,'Атрибут-ТОД2'!F:F,1,0)</f>
        <v>#N/A</v>
      </c>
      <c r="N1448" s="6" t="s">
        <v>2738</v>
      </c>
      <c r="O1448" s="27" t="str">
        <f>IF(ISNA(VLOOKUP(E:E,'Мегавитрина на 21.09'!C:H,1,0)), VLOOKUP(E:E,'Мегавитрина на 21.09'!D:H,1,0),VLOOKUP(E:E,'Мегавитрина на 21.09'!C:H,1,0))</f>
        <v>cred_mnth_snc_lst_close_qty</v>
      </c>
      <c r="P1448" s="27" t="str">
        <f>IF(ISNA(VLOOKUP(E:E,'Мегавитрина на 21.09'!C:H,2,0)), VLOOKUP(E:E,'Мегавитрина на 21.09'!D:H,1,0),VLOOKUP(E:E,'Мегавитрина на 21.09'!C:H,2,0))</f>
        <v>cred_mnth_snc_lst_close_qty</v>
      </c>
      <c r="Q1448" s="27" t="str">
        <f>IF(ISNA(VLOOKUP(E:E,'Мегавитрина на 21.09'!C:H,3,0)), VLOOKUP(E:E,'Мегавитрина на 21.09'!D:H,2,0),VLOOKUP(E:E,'Мегавитрина на 21.09'!C:H,3,0))</f>
        <v>количество месяцев с даты закрытия последнего кредита</v>
      </c>
      <c r="R1448" s="27" t="str">
        <f>IF(ISNA(VLOOKUP(E:E,'Мегавитрина на 21.09'!C:H,4,0)), VLOOKUP(E:E,'Мегавитрина на 21.09'!D:H,3,0),VLOOKUP(E:E,'Мегавитрина на 21.09'!C:H,4,0))</f>
        <v>Мегавитрина</v>
      </c>
      <c r="S1448">
        <f>IF(ISNA(VLOOKUP(E:E,'Мегавитрина на 21.09'!C:H,5,0)), VLOOKUP(E:E,'Мегавитрина на 21.09'!D:H,4,0),VLOOKUP(E:E,'Мегавитрина на 21.09'!C:H,5,0))</f>
        <v>0</v>
      </c>
      <c r="T1448" t="str">
        <f>IF(ISNA(VLOOKUP(E:E,'Мегавитрина на 21.09'!C:H,6,0)), VLOOKUP(E:E,'Мегавитрина на 21.09'!D:H,5,0),VLOOKUP(E:E,'Мегавитрина на 21.09'!C:H,6,0))</f>
        <v>Months_Between(report_dt, lne_tot_max_close_dt</v>
      </c>
    </row>
    <row r="1449" spans="1:20" ht="20.100000000000001" hidden="1" customHeight="1">
      <c r="A1449">
        <v>3</v>
      </c>
      <c r="B1449">
        <v>1448</v>
      </c>
      <c r="C1449" t="s">
        <v>1683</v>
      </c>
      <c r="D1449" t="s">
        <v>550</v>
      </c>
      <c r="E1449" t="s">
        <v>26</v>
      </c>
      <c r="F1449" t="s">
        <v>1683</v>
      </c>
      <c r="I1449" t="s">
        <v>437</v>
      </c>
      <c r="J1449" s="9" t="s">
        <v>264</v>
      </c>
      <c r="L1449" t="e">
        <f>VLOOKUP(F1449&amp;E1449,'Атрибут-ТОД2'!F:F,1,0)</f>
        <v>#N/A</v>
      </c>
      <c r="O1449" s="27" t="str">
        <f>IF(ISNA(VLOOKUP(E:E,'Мегавитрина на 21.09'!C:H,1,0)), VLOOKUP(E:E,'Мегавитрина на 21.09'!D:H,1,0),VLOOKUP(E:E,'Мегавитрина на 21.09'!C:H,1,0))</f>
        <v>lbt_mnth_payroll_min_qty</v>
      </c>
      <c r="P1449" s="27" t="str">
        <f>IF(ISNA(VLOOKUP(E:E,'Мегавитрина на 21.09'!C:H,2,0)), VLOOKUP(E:E,'Мегавитрина на 21.09'!D:H,1,0),VLOOKUP(E:E,'Мегавитрина на 21.09'!C:H,2,0))</f>
        <v>lbt_mnth_payroll_min_qty</v>
      </c>
      <c r="Q1449" s="27" t="str">
        <f>IF(ISNA(VLOOKUP(E:E,'Мегавитрина на 21.09'!C:H,3,0)), VLOOKUP(E:E,'Мегавитрина на 21.09'!D:H,2,0),VLOOKUP(E:E,'Мегавитрина на 21.09'!C:H,3,0))</f>
        <v>Кол-во месяцев с даты первого поступления з/п начислений</v>
      </c>
      <c r="R1449" s="27" t="str">
        <f>IF(ISNA(VLOOKUP(E:E,'Мегавитрина на 21.09'!C:H,4,0)), VLOOKUP(E:E,'Мегавитрина на 21.09'!D:H,3,0),VLOOKUP(E:E,'Мегавитрина на 21.09'!C:H,4,0))</f>
        <v>custom_rb_cod.dep_agrmnt_aggr</v>
      </c>
      <c r="S1449">
        <f>IF(ISNA(VLOOKUP(E:E,'Мегавитрина на 21.09'!C:H,5,0)), VLOOKUP(E:E,'Мегавитрина на 21.09'!D:H,4,0),VLOOKUP(E:E,'Мегавитрина на 21.09'!C:H,5,0))</f>
        <v>0</v>
      </c>
      <c r="T1449" t="str">
        <f>IF(ISNA(VLOOKUP(E:E,'Мегавитрина на 21.09'!C:H,6,0)), VLOOKUP(E:E,'Мегавитрина на 21.09'!D:H,5,0),VLOOKUP(E:E,'Мегавитрина на 21.09'!C:H,6,0))</f>
        <v>month(current_timestamp - Min(txn_payroll_min_dt))</v>
      </c>
    </row>
    <row r="1450" spans="1:20" ht="20.100000000000001" hidden="1" customHeight="1">
      <c r="A1450">
        <v>3</v>
      </c>
      <c r="B1450">
        <v>1449</v>
      </c>
      <c r="C1450" t="s">
        <v>1683</v>
      </c>
      <c r="D1450" t="s">
        <v>550</v>
      </c>
      <c r="E1450" t="s">
        <v>27</v>
      </c>
      <c r="F1450" t="s">
        <v>1683</v>
      </c>
      <c r="I1450" t="s">
        <v>436</v>
      </c>
      <c r="J1450" s="9" t="s">
        <v>264</v>
      </c>
      <c r="L1450" t="e">
        <f>VLOOKUP(F1450&amp;E1450,'Атрибут-ТОД2'!F:F,1,0)</f>
        <v>#N/A</v>
      </c>
      <c r="O1450" s="27" t="str">
        <f>IF(ISNA(VLOOKUP(E:E,'Мегавитрина на 21.09'!C:H,1,0)), VLOOKUP(E:E,'Мегавитрина на 21.09'!D:H,1,0),VLOOKUP(E:E,'Мегавитрина на 21.09'!C:H,1,0))</f>
        <v>lbt_mnth_payroll_max_qty</v>
      </c>
      <c r="P1450" s="27" t="str">
        <f>IF(ISNA(VLOOKUP(E:E,'Мегавитрина на 21.09'!C:H,2,0)), VLOOKUP(E:E,'Мегавитрина на 21.09'!D:H,1,0),VLOOKUP(E:E,'Мегавитрина на 21.09'!C:H,2,0))</f>
        <v>lbt_mnth_payroll_max_qty</v>
      </c>
      <c r="Q1450" s="27" t="str">
        <f>IF(ISNA(VLOOKUP(E:E,'Мегавитрина на 21.09'!C:H,3,0)), VLOOKUP(E:E,'Мегавитрина на 21.09'!D:H,2,0),VLOOKUP(E:E,'Мегавитрина на 21.09'!C:H,3,0))</f>
        <v>Кол-во месяцев с даты последнего поступления з/п начислений</v>
      </c>
      <c r="R1450" s="27" t="str">
        <f>IF(ISNA(VLOOKUP(E:E,'Мегавитрина на 21.09'!C:H,4,0)), VLOOKUP(E:E,'Мегавитрина на 21.09'!D:H,3,0),VLOOKUP(E:E,'Мегавитрина на 21.09'!C:H,4,0))</f>
        <v>custom_rb_cod.dep_agrmnt_aggr</v>
      </c>
      <c r="S1450">
        <f>IF(ISNA(VLOOKUP(E:E,'Мегавитрина на 21.09'!C:H,5,0)), VLOOKUP(E:E,'Мегавитрина на 21.09'!D:H,4,0),VLOOKUP(E:E,'Мегавитрина на 21.09'!C:H,5,0))</f>
        <v>0</v>
      </c>
      <c r="T1450" t="str">
        <f>IF(ISNA(VLOOKUP(E:E,'Мегавитрина на 21.09'!C:H,6,0)), VLOOKUP(E:E,'Мегавитрина на 21.09'!D:H,5,0),VLOOKUP(E:E,'Мегавитрина на 21.09'!C:H,6,0))</f>
        <v>month(current_timestamp -Max(txn_payroll_max_dt))</v>
      </c>
    </row>
    <row r="1451" spans="1:20" ht="20.100000000000001" hidden="1" customHeight="1">
      <c r="A1451">
        <v>3</v>
      </c>
      <c r="B1451">
        <v>1450</v>
      </c>
      <c r="C1451" t="s">
        <v>1683</v>
      </c>
      <c r="D1451" t="s">
        <v>550</v>
      </c>
      <c r="E1451" t="s">
        <v>28</v>
      </c>
      <c r="F1451" t="s">
        <v>1683</v>
      </c>
      <c r="I1451" t="s">
        <v>438</v>
      </c>
      <c r="J1451" s="9" t="s">
        <v>264</v>
      </c>
      <c r="L1451" t="e">
        <f>VLOOKUP(F1451&amp;E1451,'Атрибут-ТОД2'!F:F,1,0)</f>
        <v>#N/A</v>
      </c>
      <c r="O1451" s="27" t="str">
        <f>IF(ISNA(VLOOKUP(E:E,'Мегавитрина на 21.09'!C:H,1,0)), VLOOKUP(E:E,'Мегавитрина на 21.09'!D:H,1,0),VLOOKUP(E:E,'Мегавитрина на 21.09'!C:H,1,0))</f>
        <v>lbt_mnth_social_min_qty</v>
      </c>
      <c r="P1451" s="27" t="str">
        <f>IF(ISNA(VLOOKUP(E:E,'Мегавитрина на 21.09'!C:H,2,0)), VLOOKUP(E:E,'Мегавитрина на 21.09'!D:H,1,0),VLOOKUP(E:E,'Мегавитрина на 21.09'!C:H,2,0))</f>
        <v>lbt_mnth_social_min_qty</v>
      </c>
      <c r="Q1451" s="27" t="str">
        <f>IF(ISNA(VLOOKUP(E:E,'Мегавитрина на 21.09'!C:H,3,0)), VLOOKUP(E:E,'Мегавитрина на 21.09'!D:H,2,0),VLOOKUP(E:E,'Мегавитрина на 21.09'!C:H,3,0))</f>
        <v>Кол-во месяцев с даты последнего поступления соц. начислений</v>
      </c>
      <c r="R1451" s="27" t="str">
        <f>IF(ISNA(VLOOKUP(E:E,'Мегавитрина на 21.09'!C:H,4,0)), VLOOKUP(E:E,'Мегавитрина на 21.09'!D:H,3,0),VLOOKUP(E:E,'Мегавитрина на 21.09'!C:H,4,0))</f>
        <v>custom_rb_cod.dep_agrmnt_aggr</v>
      </c>
      <c r="S1451">
        <f>IF(ISNA(VLOOKUP(E:E,'Мегавитрина на 21.09'!C:H,5,0)), VLOOKUP(E:E,'Мегавитрина на 21.09'!D:H,4,0),VLOOKUP(E:E,'Мегавитрина на 21.09'!C:H,5,0))</f>
        <v>0</v>
      </c>
      <c r="T1451" t="str">
        <f>IF(ISNA(VLOOKUP(E:E,'Мегавитрина на 21.09'!C:H,6,0)), VLOOKUP(E:E,'Мегавитрина на 21.09'!D:H,5,0),VLOOKUP(E:E,'Мегавитрина на 21.09'!C:H,6,0))</f>
        <v>month(current_timestamp - Min(txn_social_min_dt))</v>
      </c>
    </row>
    <row r="1452" spans="1:20" ht="20.100000000000001" hidden="1" customHeight="1">
      <c r="A1452">
        <v>3</v>
      </c>
      <c r="B1452">
        <v>1451</v>
      </c>
      <c r="C1452" t="s">
        <v>1683</v>
      </c>
      <c r="D1452" t="s">
        <v>550</v>
      </c>
      <c r="E1452" t="s">
        <v>29</v>
      </c>
      <c r="F1452" t="s">
        <v>1683</v>
      </c>
      <c r="I1452" t="s">
        <v>438</v>
      </c>
      <c r="J1452" s="9" t="s">
        <v>264</v>
      </c>
      <c r="L1452" t="e">
        <f>VLOOKUP(F1452&amp;E1452,'Атрибут-ТОД2'!F:F,1,0)</f>
        <v>#N/A</v>
      </c>
      <c r="O1452" s="27" t="str">
        <f>IF(ISNA(VLOOKUP(E:E,'Мегавитрина на 21.09'!C:H,1,0)), VLOOKUP(E:E,'Мегавитрина на 21.09'!D:H,1,0),VLOOKUP(E:E,'Мегавитрина на 21.09'!C:H,1,0))</f>
        <v>lbt_mnth_social_max_qty</v>
      </c>
      <c r="P1452" s="27" t="str">
        <f>IF(ISNA(VLOOKUP(E:E,'Мегавитрина на 21.09'!C:H,2,0)), VLOOKUP(E:E,'Мегавитрина на 21.09'!D:H,1,0),VLOOKUP(E:E,'Мегавитрина на 21.09'!C:H,2,0))</f>
        <v>lbt_mnth_social_max_qty</v>
      </c>
      <c r="Q1452" s="27" t="str">
        <f>IF(ISNA(VLOOKUP(E:E,'Мегавитрина на 21.09'!C:H,3,0)), VLOOKUP(E:E,'Мегавитрина на 21.09'!D:H,2,0),VLOOKUP(E:E,'Мегавитрина на 21.09'!C:H,3,0))</f>
        <v>Кол-во месяцев с даты последнего поступления соц. начислений</v>
      </c>
      <c r="R1452" s="27" t="str">
        <f>IF(ISNA(VLOOKUP(E:E,'Мегавитрина на 21.09'!C:H,4,0)), VLOOKUP(E:E,'Мегавитрина на 21.09'!D:H,3,0),VLOOKUP(E:E,'Мегавитрина на 21.09'!C:H,4,0))</f>
        <v>custom_rb_cod.dep_agrmnt_aggr</v>
      </c>
      <c r="S1452">
        <f>IF(ISNA(VLOOKUP(E:E,'Мегавитрина на 21.09'!C:H,5,0)), VLOOKUP(E:E,'Мегавитрина на 21.09'!D:H,4,0),VLOOKUP(E:E,'Мегавитрина на 21.09'!C:H,5,0))</f>
        <v>0</v>
      </c>
      <c r="T1452" t="str">
        <f>IF(ISNA(VLOOKUP(E:E,'Мегавитрина на 21.09'!C:H,6,0)), VLOOKUP(E:E,'Мегавитрина на 21.09'!D:H,5,0),VLOOKUP(E:E,'Мегавитрина на 21.09'!C:H,6,0))</f>
        <v>month(current_timestamp - Max(txn_social_max_dt))</v>
      </c>
    </row>
    <row r="1453" spans="1:20" ht="20.100000000000001" hidden="1" customHeight="1">
      <c r="A1453">
        <v>3</v>
      </c>
      <c r="B1453">
        <v>1452</v>
      </c>
      <c r="C1453" t="s">
        <v>1683</v>
      </c>
      <c r="D1453" t="s">
        <v>550</v>
      </c>
      <c r="E1453" t="s">
        <v>30</v>
      </c>
      <c r="F1453" t="s">
        <v>1683</v>
      </c>
      <c r="I1453" t="s">
        <v>516</v>
      </c>
      <c r="J1453" s="9" t="s">
        <v>264</v>
      </c>
      <c r="L1453" t="e">
        <f>VLOOKUP(F1453&amp;E1453,'Атрибут-ТОД2'!F:F,1,0)</f>
        <v>#N/A</v>
      </c>
      <c r="O1453" s="27" t="str">
        <f>IF(ISNA(VLOOKUP(E:E,'Мегавитрина на 21.09'!C:H,1,0)), VLOOKUP(E:E,'Мегавитрина на 21.09'!D:H,1,0),VLOOKUP(E:E,'Мегавитрина на 21.09'!C:H,1,0))</f>
        <v>srv_thanks_mnth_qty</v>
      </c>
      <c r="P1453" s="27" t="str">
        <f>IF(ISNA(VLOOKUP(E:E,'Мегавитрина на 21.09'!C:H,2,0)), VLOOKUP(E:E,'Мегавитрина на 21.09'!D:H,1,0),VLOOKUP(E:E,'Мегавитрина на 21.09'!C:H,2,0))</f>
        <v>srv_thanks_mnth_qty</v>
      </c>
      <c r="Q1453" s="27" t="str">
        <f>IF(ISNA(VLOOKUP(E:E,'Мегавитрина на 21.09'!C:H,3,0)), VLOOKUP(E:E,'Мегавитрина на 21.09'!D:H,2,0),VLOOKUP(E:E,'Мегавитрина на 21.09'!C:H,3,0))</f>
        <v>Кол-во месяцев с даты подключения к Спасибо</v>
      </c>
      <c r="R1453" s="27" t="str">
        <f>IF(ISNA(VLOOKUP(E:E,'Мегавитрина на 21.09'!C:H,4,0)), VLOOKUP(E:E,'Мегавитрина на 21.09'!D:H,3,0),VLOOKUP(E:E,'Мегавитрина на 21.09'!C:H,4,0))</f>
        <v>Спасибо</v>
      </c>
      <c r="S1453">
        <f>IF(ISNA(VLOOKUP(E:E,'Мегавитрина на 21.09'!C:H,5,0)), VLOOKUP(E:E,'Мегавитрина на 21.09'!D:H,4,0),VLOOKUP(E:E,'Мегавитрина на 21.09'!C:H,5,0))</f>
        <v>0</v>
      </c>
      <c r="T1453" t="str">
        <f>IF(ISNA(VLOOKUP(E:E,'Мегавитрина на 21.09'!C:H,6,0)), VLOOKUP(E:E,'Мегавитрина на 21.09'!D:H,5,0),VLOOKUP(E:E,'Мегавитрина на 21.09'!C:H,6,0))</f>
        <v>??</v>
      </c>
    </row>
    <row r="1454" spans="1:20" ht="20.100000000000001" hidden="1" customHeight="1">
      <c r="A1454">
        <v>3</v>
      </c>
      <c r="B1454">
        <v>1453</v>
      </c>
      <c r="C1454" t="s">
        <v>1683</v>
      </c>
      <c r="D1454" t="s">
        <v>550</v>
      </c>
      <c r="E1454" t="s">
        <v>1322</v>
      </c>
      <c r="F1454" t="s">
        <v>1683</v>
      </c>
      <c r="I1454" t="s">
        <v>2359</v>
      </c>
      <c r="J1454" s="9" t="s">
        <v>264</v>
      </c>
      <c r="L1454" t="e">
        <f>VLOOKUP(F1454&amp;E1454,'Атрибут-ТОД2'!F:F,1,0)</f>
        <v>#N/A</v>
      </c>
      <c r="O1454" s="27" t="str">
        <f>IF(ISNA(VLOOKUP(E:E,'Мегавитрина на 21.09'!C:H,1,0)), VLOOKUP(E:E,'Мегавитрина на 21.09'!D:H,1,0),VLOOKUP(E:E,'Мегавитрина на 21.09'!C:H,1,0))</f>
        <v>srv_mb_mnth_1st_txn_qty</v>
      </c>
      <c r="P1454" s="27" t="str">
        <f>IF(ISNA(VLOOKUP(E:E,'Мегавитрина на 21.09'!C:H,2,0)), VLOOKUP(E:E,'Мегавитрина на 21.09'!D:H,1,0),VLOOKUP(E:E,'Мегавитрина на 21.09'!C:H,2,0))</f>
        <v>srv_mb_mnth_1st_txn_qty</v>
      </c>
      <c r="Q1454" s="27" t="str">
        <f>IF(ISNA(VLOOKUP(E:E,'Мегавитрина на 21.09'!C:H,3,0)), VLOOKUP(E:E,'Мегавитрина на 21.09'!D:H,2,0),VLOOKUP(E:E,'Мегавитрина на 21.09'!C:H,3,0))</f>
        <v>Количество месяцев с даты первой операции в МБК</v>
      </c>
      <c r="R1454" s="27" t="str">
        <f>IF(ISNA(VLOOKUP(E:E,'Мегавитрина на 21.09'!C:H,4,0)), VLOOKUP(E:E,'Мегавитрина на 21.09'!D:H,3,0),VLOOKUP(E:E,'Мегавитрина на 21.09'!C:H,4,0))</f>
        <v>МБК</v>
      </c>
      <c r="S1454" t="str">
        <f>IF(ISNA(VLOOKUP(E:E,'Мегавитрина на 21.09'!C:H,5,0)), VLOOKUP(E:E,'Мегавитрина на 21.09'!D:H,4,0),VLOOKUP(E:E,'Мегавитрина на 21.09'!C:H,5,0))</f>
        <v xml:space="preserve">SBX_Retail_MP.ft_mb_simpl_oprs o
WHERE op_dt &gt;= first_dt --Trunc(p_report_dt,'MM')
             AND op_dt &lt; p_report_dt + 1
             AND card_number IS NOT NULL
             AND PhoneNumber IS NOT NULL
SBX_Retail_MP.ft_mb_auth_oprs 
WHERE op_dt &gt;= first_dt --Trunc(p_report_dt,'MM')
             AND op_dt &lt; p_report_dt + 1
             AND card_number IS NOT NULL
             AND PhoneNumber IS NOT NULL
SBX_Retail_MP.ft_mb_sessions AS ses 
WHERE op_dt &gt;= first_dt--Trunc(p_report_dt,'MM')
             AND op_dt &lt; p_report_dt + 1
             AND card_number IS NOT NULL
             AND PhoneNumber IS NOT NULL) AS oprs  FROM SBX_Retail_MP.ft_mb_status mbs
             WHERE p_report_dt BETWEEN mbs.row_actual_from_dt AND mbs.row_actual_to_dt        
</v>
      </c>
      <c r="T1454" t="str">
        <f>IF(ISNA(VLOOKUP(E:E,'Мегавитрина на 21.09'!C:H,6,0)), VLOOKUP(E:E,'Мегавитрина на 21.09'!D:H,5,0),VLOOKUP(E:E,'Мегавитрина на 21.09'!C:H,6,0))</f>
        <v>month(current_timestamp - srv_mb_1st_txn_ever_dt)</v>
      </c>
    </row>
    <row r="1455" spans="1:20" ht="20.100000000000001" hidden="1" customHeight="1">
      <c r="A1455">
        <v>3</v>
      </c>
      <c r="B1455">
        <v>1454</v>
      </c>
      <c r="C1455" t="s">
        <v>1683</v>
      </c>
      <c r="D1455" t="s">
        <v>550</v>
      </c>
      <c r="E1455" t="s">
        <v>1323</v>
      </c>
      <c r="F1455" t="s">
        <v>1683</v>
      </c>
      <c r="I1455" t="s">
        <v>2360</v>
      </c>
      <c r="J1455" s="9" t="s">
        <v>264</v>
      </c>
      <c r="L1455" t="e">
        <f>VLOOKUP(F1455&amp;E1455,'Атрибут-ТОД2'!F:F,1,0)</f>
        <v>#N/A</v>
      </c>
      <c r="O1455" s="27" t="str">
        <f>IF(ISNA(VLOOKUP(E:E,'Мегавитрина на 21.09'!C:H,1,0)), VLOOKUP(E:E,'Мегавитрина на 21.09'!D:H,1,0),VLOOKUP(E:E,'Мегавитрина на 21.09'!C:H,1,0))</f>
        <v>srv_mb_mnth_lst_txn_qty</v>
      </c>
      <c r="P1455" s="27" t="str">
        <f>IF(ISNA(VLOOKUP(E:E,'Мегавитрина на 21.09'!C:H,2,0)), VLOOKUP(E:E,'Мегавитрина на 21.09'!D:H,1,0),VLOOKUP(E:E,'Мегавитрина на 21.09'!C:H,2,0))</f>
        <v>srv_mb_mnth_lst_txn_qty</v>
      </c>
      <c r="Q1455" s="27" t="str">
        <f>IF(ISNA(VLOOKUP(E:E,'Мегавитрина на 21.09'!C:H,3,0)), VLOOKUP(E:E,'Мегавитрина на 21.09'!D:H,2,0),VLOOKUP(E:E,'Мегавитрина на 21.09'!C:H,3,0))</f>
        <v>Количество месяцев с даты последней операции в МБК</v>
      </c>
      <c r="R1455" s="27" t="str">
        <f>IF(ISNA(VLOOKUP(E:E,'Мегавитрина на 21.09'!C:H,4,0)), VLOOKUP(E:E,'Мегавитрина на 21.09'!D:H,3,0),VLOOKUP(E:E,'Мегавитрина на 21.09'!C:H,4,0))</f>
        <v>МБК</v>
      </c>
      <c r="S1455" t="str">
        <f>IF(ISNA(VLOOKUP(E:E,'Мегавитрина на 21.09'!C:H,5,0)), VLOOKUP(E:E,'Мегавитрина на 21.09'!D:H,4,0),VLOOKUP(E:E,'Мегавитрина на 21.09'!C:H,5,0))</f>
        <v xml:space="preserve">SBX_Retail_MP.ft_mb_simpl_oprs o
WHERE op_dt &gt;= first_dt --Trunc(p_report_dt,'MM')
             AND op_dt &lt; p_report_dt + 1
             AND card_number IS NOT NULL
             AND PhoneNumber IS NOT NULL
SBX_Retail_MP.ft_mb_auth_oprs 
WHERE op_dt &gt;= first_dt --Trunc(p_report_dt,'MM')
             AND op_dt &lt; p_report_dt + 1
             AND card_number IS NOT NULL
             AND PhoneNumber IS NOT NULL
SBX_Retail_MP.ft_mb_sessions AS ses 
WHERE op_dt &gt;= first_dt--Trunc(p_report_dt,'MM')
             AND op_dt &lt; p_report_dt + 1
             AND card_number IS NOT NULL
             AND PhoneNumber IS NOT NULL) AS oprs  FROM SBX_Retail_MP.ft_mb_status mbs
             WHERE p_report_dt BETWEEN mbs.row_actual_from_dt AND mbs.row_actual_to_dt        
</v>
      </c>
      <c r="T1455" t="str">
        <f>IF(ISNA(VLOOKUP(E:E,'Мегавитрина на 21.09'!C:H,6,0)), VLOOKUP(E:E,'Мегавитрина на 21.09'!D:H,5,0),VLOOKUP(E:E,'Мегавитрина на 21.09'!C:H,6,0))</f>
        <v>month(current_timestamp - srv_mb_lst_txn_ever_dt)</v>
      </c>
    </row>
    <row r="1456" spans="1:20" ht="20.100000000000001" hidden="1" customHeight="1">
      <c r="A1456">
        <v>3</v>
      </c>
      <c r="B1456">
        <v>1455</v>
      </c>
      <c r="C1456" t="s">
        <v>1683</v>
      </c>
      <c r="D1456" t="s">
        <v>550</v>
      </c>
      <c r="E1456" t="s">
        <v>1335</v>
      </c>
      <c r="F1456" t="s">
        <v>1683</v>
      </c>
      <c r="I1456" t="s">
        <v>2372</v>
      </c>
      <c r="J1456" s="9" t="s">
        <v>264</v>
      </c>
      <c r="L1456" t="e">
        <f>VLOOKUP(F1456&amp;E1456,'Атрибут-ТОД2'!F:F,1,0)</f>
        <v>#N/A</v>
      </c>
      <c r="O1456" s="27" t="str">
        <f>IF(ISNA(VLOOKUP(E:E,'Мегавитрина на 21.09'!C:H,1,0)), VLOOKUP(E:E,'Мегавитрина на 21.09'!D:H,1,0),VLOOKUP(E:E,'Мегавитрина на 21.09'!C:H,1,0))</f>
        <v>srv_sbol_mnth_1st_login_qty</v>
      </c>
      <c r="P1456" s="27" t="str">
        <f>IF(ISNA(VLOOKUP(E:E,'Мегавитрина на 21.09'!C:H,2,0)), VLOOKUP(E:E,'Мегавитрина на 21.09'!D:H,1,0),VLOOKUP(E:E,'Мегавитрина на 21.09'!C:H,2,0))</f>
        <v>srv_sbol_mnth_1st_login_qty</v>
      </c>
      <c r="Q1456" s="27" t="str">
        <f>IF(ISNA(VLOOKUP(E:E,'Мегавитрина на 21.09'!C:H,3,0)), VLOOKUP(E:E,'Мегавитрина на 21.09'!D:H,2,0),VLOOKUP(E:E,'Мегавитрина на 21.09'!C:H,3,0))</f>
        <v>Кол-во месяцев с даты первого входа в СБОЛ</v>
      </c>
      <c r="R1456" s="27" t="str">
        <f>IF(ISNA(VLOOKUP(E:E,'Мегавитрина на 21.09'!C:H,4,0)), VLOOKUP(E:E,'Мегавитрина на 21.09'!D:H,3,0),VLOOKUP(E:E,'Мегавитрина на 21.09'!C:H,4,0))</f>
        <v>custom_rb_card.client_aggr_mnth</v>
      </c>
      <c r="S1456">
        <f>IF(ISNA(VLOOKUP(E:E,'Мегавитрина на 21.09'!C:H,5,0)), VLOOKUP(E:E,'Мегавитрина на 21.09'!D:H,4,0),VLOOKUP(E:E,'Мегавитрина на 21.09'!C:H,5,0))</f>
        <v>0</v>
      </c>
      <c r="T1456" t="str">
        <f>IF(ISNA(VLOOKUP(E:E,'Мегавитрина на 21.09'!C:H,6,0)), VLOOKUP(E:E,'Мегавитрина на 21.09'!D:H,5,0),VLOOKUP(E:E,'Мегавитрина на 21.09'!C:H,6,0))</f>
        <v>month(current_timestamp - srv_sbol_1st_login_ever_dt)</v>
      </c>
    </row>
    <row r="1457" spans="1:20" ht="20.100000000000001" hidden="1" customHeight="1">
      <c r="A1457">
        <v>3</v>
      </c>
      <c r="B1457">
        <v>1456</v>
      </c>
      <c r="C1457" t="s">
        <v>1683</v>
      </c>
      <c r="D1457" t="s">
        <v>550</v>
      </c>
      <c r="E1457" t="s">
        <v>1336</v>
      </c>
      <c r="F1457" t="s">
        <v>1683</v>
      </c>
      <c r="I1457" t="s">
        <v>2373</v>
      </c>
      <c r="J1457" s="9" t="s">
        <v>264</v>
      </c>
      <c r="L1457" t="e">
        <f>VLOOKUP(F1457&amp;E1457,'Атрибут-ТОД2'!F:F,1,0)</f>
        <v>#N/A</v>
      </c>
      <c r="O1457" s="27" t="str">
        <f>IF(ISNA(VLOOKUP(E:E,'Мегавитрина на 21.09'!C:H,1,0)), VLOOKUP(E:E,'Мегавитрина на 21.09'!D:H,1,0),VLOOKUP(E:E,'Мегавитрина на 21.09'!C:H,1,0))</f>
        <v>srv_sbol_mnth_lst_login_qty</v>
      </c>
      <c r="P1457" s="27" t="str">
        <f>IF(ISNA(VLOOKUP(E:E,'Мегавитрина на 21.09'!C:H,2,0)), VLOOKUP(E:E,'Мегавитрина на 21.09'!D:H,1,0),VLOOKUP(E:E,'Мегавитрина на 21.09'!C:H,2,0))</f>
        <v>srv_sbol_mnth_lst_login_qty</v>
      </c>
      <c r="Q1457" s="27" t="str">
        <f>IF(ISNA(VLOOKUP(E:E,'Мегавитрина на 21.09'!C:H,3,0)), VLOOKUP(E:E,'Мегавитрина на 21.09'!D:H,2,0),VLOOKUP(E:E,'Мегавитрина на 21.09'!C:H,3,0))</f>
        <v>Кол-во месяцев с даты последнего входа в СБОЛ</v>
      </c>
      <c r="R1457" s="27" t="str">
        <f>IF(ISNA(VLOOKUP(E:E,'Мегавитрина на 21.09'!C:H,4,0)), VLOOKUP(E:E,'Мегавитрина на 21.09'!D:H,3,0),VLOOKUP(E:E,'Мегавитрина на 21.09'!C:H,4,0))</f>
        <v>custom_rb_card.client_aggr_mnth</v>
      </c>
      <c r="S1457">
        <f>IF(ISNA(VLOOKUP(E:E,'Мегавитрина на 21.09'!C:H,5,0)), VLOOKUP(E:E,'Мегавитрина на 21.09'!D:H,4,0),VLOOKUP(E:E,'Мегавитрина на 21.09'!C:H,5,0))</f>
        <v>0</v>
      </c>
      <c r="T1457" t="str">
        <f>IF(ISNA(VLOOKUP(E:E,'Мегавитрина на 21.09'!C:H,6,0)), VLOOKUP(E:E,'Мегавитрина на 21.09'!D:H,5,0),VLOOKUP(E:E,'Мегавитрина на 21.09'!C:H,6,0))</f>
        <v>month(current_timestamp - srv_sbol_lst_login_ever_dt)</v>
      </c>
    </row>
    <row r="1458" spans="1:20" ht="20.100000000000001" hidden="1" customHeight="1">
      <c r="A1458">
        <v>3</v>
      </c>
      <c r="B1458">
        <v>1457</v>
      </c>
      <c r="C1458" t="s">
        <v>1683</v>
      </c>
      <c r="D1458" t="s">
        <v>550</v>
      </c>
      <c r="E1458" t="s">
        <v>1337</v>
      </c>
      <c r="F1458" t="s">
        <v>1683</v>
      </c>
      <c r="I1458" t="s">
        <v>2374</v>
      </c>
      <c r="J1458" s="9" t="s">
        <v>264</v>
      </c>
      <c r="L1458" t="e">
        <f>VLOOKUP(F1458&amp;E1458,'Атрибут-ТОД2'!F:F,1,0)</f>
        <v>#N/A</v>
      </c>
      <c r="O1458" s="27" t="str">
        <f>IF(ISNA(VLOOKUP(E:E,'Мегавитрина на 21.09'!C:H,1,0)), VLOOKUP(E:E,'Мегавитрина на 21.09'!D:H,1,0),VLOOKUP(E:E,'Мегавитрина на 21.09'!C:H,1,0))</f>
        <v>srv_sbol_mnth_1st_txn_qty</v>
      </c>
      <c r="P1458" s="27" t="str">
        <f>IF(ISNA(VLOOKUP(E:E,'Мегавитрина на 21.09'!C:H,2,0)), VLOOKUP(E:E,'Мегавитрина на 21.09'!D:H,1,0),VLOOKUP(E:E,'Мегавитрина на 21.09'!C:H,2,0))</f>
        <v>srv_sbol_mnth_1st_txn_qty</v>
      </c>
      <c r="Q1458" s="27" t="str">
        <f>IF(ISNA(VLOOKUP(E:E,'Мегавитрина на 21.09'!C:H,3,0)), VLOOKUP(E:E,'Мегавитрина на 21.09'!D:H,2,0),VLOOKUP(E:E,'Мегавитрина на 21.09'!C:H,3,0))</f>
        <v>Кол-во месяцев с даты первой операции в СБОЛ</v>
      </c>
      <c r="R1458" s="27" t="str">
        <f>IF(ISNA(VLOOKUP(E:E,'Мегавитрина на 21.09'!C:H,4,0)), VLOOKUP(E:E,'Мегавитрина на 21.09'!D:H,3,0),VLOOKUP(E:E,'Мегавитрина на 21.09'!C:H,4,0))</f>
        <v>custom_rb_card.client_aggr_mnth</v>
      </c>
      <c r="S1458">
        <f>IF(ISNA(VLOOKUP(E:E,'Мегавитрина на 21.09'!C:H,5,0)), VLOOKUP(E:E,'Мегавитрина на 21.09'!D:H,4,0),VLOOKUP(E:E,'Мегавитрина на 21.09'!C:H,5,0))</f>
        <v>0</v>
      </c>
      <c r="T1458" t="str">
        <f>IF(ISNA(VLOOKUP(E:E,'Мегавитрина на 21.09'!C:H,6,0)), VLOOKUP(E:E,'Мегавитрина на 21.09'!D:H,5,0),VLOOKUP(E:E,'Мегавитрина на 21.09'!C:H,6,0))</f>
        <v>month(current_timestamp - srv_sbol_1st_txn_ever_dt)</v>
      </c>
    </row>
    <row r="1459" spans="1:20" ht="20.100000000000001" hidden="1" customHeight="1">
      <c r="A1459">
        <v>3</v>
      </c>
      <c r="B1459">
        <v>1458</v>
      </c>
      <c r="C1459" t="s">
        <v>1683</v>
      </c>
      <c r="D1459" t="s">
        <v>550</v>
      </c>
      <c r="E1459" t="s">
        <v>1338</v>
      </c>
      <c r="F1459" t="s">
        <v>1683</v>
      </c>
      <c r="I1459" t="s">
        <v>2375</v>
      </c>
      <c r="J1459" s="9" t="s">
        <v>264</v>
      </c>
      <c r="L1459" t="e">
        <f>VLOOKUP(F1459&amp;E1459,'Атрибут-ТОД2'!F:F,1,0)</f>
        <v>#N/A</v>
      </c>
      <c r="O1459" s="27" t="str">
        <f>IF(ISNA(VLOOKUP(E:E,'Мегавитрина на 21.09'!C:H,1,0)), VLOOKUP(E:E,'Мегавитрина на 21.09'!D:H,1,0),VLOOKUP(E:E,'Мегавитрина на 21.09'!C:H,1,0))</f>
        <v>srv_sbol_mnth_lst_txn_qty</v>
      </c>
      <c r="P1459" s="27" t="str">
        <f>IF(ISNA(VLOOKUP(E:E,'Мегавитрина на 21.09'!C:H,2,0)), VLOOKUP(E:E,'Мегавитрина на 21.09'!D:H,1,0),VLOOKUP(E:E,'Мегавитрина на 21.09'!C:H,2,0))</f>
        <v>srv_sbol_mnth_lst_txn_qty</v>
      </c>
      <c r="Q1459" s="27" t="str">
        <f>IF(ISNA(VLOOKUP(E:E,'Мегавитрина на 21.09'!C:H,3,0)), VLOOKUP(E:E,'Мегавитрина на 21.09'!D:H,2,0),VLOOKUP(E:E,'Мегавитрина на 21.09'!C:H,3,0))</f>
        <v>Кол-во месяцев с даты последней операции в СБОЛ</v>
      </c>
      <c r="R1459" s="27" t="str">
        <f>IF(ISNA(VLOOKUP(E:E,'Мегавитрина на 21.09'!C:H,4,0)), VLOOKUP(E:E,'Мегавитрина на 21.09'!D:H,3,0),VLOOKUP(E:E,'Мегавитрина на 21.09'!C:H,4,0))</f>
        <v>custom_rb_card.client_aggr_mnth</v>
      </c>
      <c r="S1459">
        <f>IF(ISNA(VLOOKUP(E:E,'Мегавитрина на 21.09'!C:H,5,0)), VLOOKUP(E:E,'Мегавитрина на 21.09'!D:H,4,0),VLOOKUP(E:E,'Мегавитрина на 21.09'!C:H,5,0))</f>
        <v>0</v>
      </c>
      <c r="T1459" t="str">
        <f>IF(ISNA(VLOOKUP(E:E,'Мегавитрина на 21.09'!C:H,6,0)), VLOOKUP(E:E,'Мегавитрина на 21.09'!D:H,5,0),VLOOKUP(E:E,'Мегавитрина на 21.09'!C:H,6,0))</f>
        <v>month(current_timestamp - srv_sbol_lst_txn_ever_dt)</v>
      </c>
    </row>
    <row r="1460" spans="1:20" ht="20.100000000000001" hidden="1" customHeight="1">
      <c r="A1460">
        <v>3</v>
      </c>
      <c r="B1460">
        <v>1459</v>
      </c>
      <c r="C1460" t="s">
        <v>1683</v>
      </c>
      <c r="D1460" t="s">
        <v>550</v>
      </c>
      <c r="E1460" t="s">
        <v>1343</v>
      </c>
      <c r="F1460" t="s">
        <v>1683</v>
      </c>
      <c r="I1460" t="s">
        <v>2380</v>
      </c>
      <c r="J1460" s="9" t="s">
        <v>264</v>
      </c>
      <c r="L1460" t="e">
        <f>VLOOKUP(F1460&amp;E1460,'Атрибут-ТОД2'!F:F,1,0)</f>
        <v>#N/A</v>
      </c>
      <c r="O1460" s="27" t="str">
        <f>IF(ISNA(VLOOKUP(E:E,'Мегавитрина на 21.09'!C:H,1,0)), VLOOKUP(E:E,'Мегавитрина на 21.09'!D:H,1,0),VLOOKUP(E:E,'Мегавитрина на 21.09'!C:H,1,0))</f>
        <v>srv_sbol_3m_login_nflag</v>
      </c>
      <c r="P1460" s="27" t="str">
        <f>IF(ISNA(VLOOKUP(E:E,'Мегавитрина на 21.09'!C:H,2,0)), VLOOKUP(E:E,'Мегавитрина на 21.09'!D:H,1,0),VLOOKUP(E:E,'Мегавитрина на 21.09'!C:H,2,0))</f>
        <v>srv_sbol_3m_login_nflag</v>
      </c>
      <c r="Q1460" s="27" t="str">
        <f>IF(ISNA(VLOOKUP(E:E,'Мегавитрина на 21.09'!C:H,3,0)), VLOOKUP(E:E,'Мегавитрина на 21.09'!D:H,2,0),VLOOKUP(E:E,'Мегавитрина на 21.09'!C:H,3,0))</f>
        <v>Флаг входа в СБОЛ за последние 3 мес</v>
      </c>
      <c r="R1460" s="27" t="str">
        <f>IF(ISNA(VLOOKUP(E:E,'Мегавитрина на 21.09'!C:H,4,0)), VLOOKUP(E:E,'Мегавитрина на 21.09'!D:H,3,0),VLOOKUP(E:E,'Мегавитрина на 21.09'!C:H,4,0))</f>
        <v>custom_rb_sbol.SBOL_LOGON_AGGR</v>
      </c>
      <c r="S1460">
        <f>IF(ISNA(VLOOKUP(E:E,'Мегавитрина на 21.09'!C:H,5,0)), VLOOKUP(E:E,'Мегавитрина на 21.09'!D:H,4,0),VLOOKUP(E:E,'Мегавитрина на 21.09'!C:H,5,0))</f>
        <v>0</v>
      </c>
      <c r="T1460" t="str">
        <f>IF(ISNA(VLOOKUP(E:E,'Мегавитрина на 21.09'!C:H,6,0)), VLOOKUP(E:E,'Мегавитрина на 21.09'!D:H,5,0),VLOOKUP(E:E,'Мегавитрина на 21.09'!C:H,6,0))</f>
        <v>case(when srv_sbol_1st_login_dt is not null then 1 else 0 end) за последние 3 месяца</v>
      </c>
    </row>
    <row r="1461" spans="1:20" ht="20.100000000000001" hidden="1" customHeight="1">
      <c r="A1461">
        <v>3</v>
      </c>
      <c r="B1461">
        <v>1460</v>
      </c>
      <c r="C1461" t="s">
        <v>1683</v>
      </c>
      <c r="D1461" t="s">
        <v>550</v>
      </c>
      <c r="E1461" t="s">
        <v>32</v>
      </c>
      <c r="F1461" t="s">
        <v>1683</v>
      </c>
      <c r="I1461" t="s">
        <v>518</v>
      </c>
      <c r="J1461" s="9" t="s">
        <v>264</v>
      </c>
      <c r="L1461" t="e">
        <f>VLOOKUP(F1461&amp;E1461,'Атрибут-ТОД2'!F:F,1,0)</f>
        <v>#N/A</v>
      </c>
      <c r="O1461" s="27" t="e">
        <f>IF(ISNA(VLOOKUP(E:E,'Мегавитрина на 21.09'!C:H,1,0)), VLOOKUP(E:E,'Мегавитрина на 21.09'!D:H,1,0),VLOOKUP(E:E,'Мегавитрина на 21.09'!C:H,1,0))</f>
        <v>#N/A</v>
      </c>
      <c r="P1461" s="27" t="e">
        <f>IF(ISNA(VLOOKUP(E:E,'Мегавитрина на 21.09'!C:H,2,0)), VLOOKUP(E:E,'Мегавитрина на 21.09'!D:H,1,0),VLOOKUP(E:E,'Мегавитрина на 21.09'!C:H,2,0))</f>
        <v>#N/A</v>
      </c>
      <c r="Q1461" s="27" t="e">
        <f>IF(ISNA(VLOOKUP(E:E,'Мегавитрина на 21.09'!C:H,3,0)), VLOOKUP(E:E,'Мегавитрина на 21.09'!D:H,2,0),VLOOKUP(E:E,'Мегавитрина на 21.09'!C:H,3,0))</f>
        <v>#N/A</v>
      </c>
      <c r="R1461" s="27" t="e">
        <f>IF(ISNA(VLOOKUP(E:E,'Мегавитрина на 21.09'!C:H,4,0)), VLOOKUP(E:E,'Мегавитрина на 21.09'!D:H,3,0),VLOOKUP(E:E,'Мегавитрина на 21.09'!C:H,4,0))</f>
        <v>#N/A</v>
      </c>
      <c r="S1461" t="e">
        <f>IF(ISNA(VLOOKUP(E:E,'Мегавитрина на 21.09'!C:H,5,0)), VLOOKUP(E:E,'Мегавитрина на 21.09'!D:H,4,0),VLOOKUP(E:E,'Мегавитрина на 21.09'!C:H,5,0))</f>
        <v>#N/A</v>
      </c>
      <c r="T1461" t="e">
        <f>IF(ISNA(VLOOKUP(E:E,'Мегавитрина на 21.09'!C:H,6,0)), VLOOKUP(E:E,'Мегавитрина на 21.09'!D:H,5,0),VLOOKUP(E:E,'Мегавитрина на 21.09'!C:H,6,0))</f>
        <v>#N/A</v>
      </c>
    </row>
    <row r="1462" spans="1:20" ht="20.100000000000001" hidden="1" customHeight="1">
      <c r="A1462">
        <v>3</v>
      </c>
      <c r="B1462">
        <v>1461</v>
      </c>
      <c r="C1462" t="s">
        <v>1683</v>
      </c>
      <c r="D1462" t="s">
        <v>550</v>
      </c>
      <c r="E1462" t="s">
        <v>1676</v>
      </c>
      <c r="F1462" t="s">
        <v>1683</v>
      </c>
      <c r="J1462" s="9" t="s">
        <v>264</v>
      </c>
      <c r="L1462" t="e">
        <f>VLOOKUP(F1462&amp;E1462,'Атрибут-ТОД2'!F:F,1,0)</f>
        <v>#N/A</v>
      </c>
      <c r="O1462" s="27" t="e">
        <f>IF(ISNA(VLOOKUP(E:E,'Мегавитрина на 21.09'!C:H,1,0)), VLOOKUP(E:E,'Мегавитрина на 21.09'!D:H,1,0),VLOOKUP(E:E,'Мегавитрина на 21.09'!C:H,1,0))</f>
        <v>#N/A</v>
      </c>
      <c r="P1462" s="27" t="e">
        <f>IF(ISNA(VLOOKUP(E:E,'Мегавитрина на 21.09'!C:H,2,0)), VLOOKUP(E:E,'Мегавитрина на 21.09'!D:H,1,0),VLOOKUP(E:E,'Мегавитрина на 21.09'!C:H,2,0))</f>
        <v>#N/A</v>
      </c>
      <c r="Q1462" s="27" t="e">
        <f>IF(ISNA(VLOOKUP(E:E,'Мегавитрина на 21.09'!C:H,3,0)), VLOOKUP(E:E,'Мегавитрина на 21.09'!D:H,2,0),VLOOKUP(E:E,'Мегавитрина на 21.09'!C:H,3,0))</f>
        <v>#N/A</v>
      </c>
      <c r="R1462" s="27" t="e">
        <f>IF(ISNA(VLOOKUP(E:E,'Мегавитрина на 21.09'!C:H,4,0)), VLOOKUP(E:E,'Мегавитрина на 21.09'!D:H,3,0),VLOOKUP(E:E,'Мегавитрина на 21.09'!C:H,4,0))</f>
        <v>#N/A</v>
      </c>
      <c r="S1462" t="e">
        <f>IF(ISNA(VLOOKUP(E:E,'Мегавитрина на 21.09'!C:H,5,0)), VLOOKUP(E:E,'Мегавитрина на 21.09'!D:H,4,0),VLOOKUP(E:E,'Мегавитрина на 21.09'!C:H,5,0))</f>
        <v>#N/A</v>
      </c>
      <c r="T1462" t="e">
        <f>IF(ISNA(VLOOKUP(E:E,'Мегавитрина на 21.09'!C:H,6,0)), VLOOKUP(E:E,'Мегавитрина на 21.09'!D:H,5,0),VLOOKUP(E:E,'Мегавитрина на 21.09'!C:H,6,0))</f>
        <v>#N/A</v>
      </c>
    </row>
    <row r="1463" spans="1:20" ht="20.100000000000001" hidden="1" customHeight="1">
      <c r="A1463">
        <v>3</v>
      </c>
      <c r="B1463">
        <v>1462</v>
      </c>
      <c r="C1463" t="s">
        <v>1683</v>
      </c>
      <c r="D1463" t="s">
        <v>550</v>
      </c>
      <c r="E1463" t="s">
        <v>1677</v>
      </c>
      <c r="F1463" t="s">
        <v>1683</v>
      </c>
      <c r="J1463" s="9" t="s">
        <v>264</v>
      </c>
      <c r="L1463" t="e">
        <f>VLOOKUP(F1463&amp;E1463,'Атрибут-ТОД2'!F:F,1,0)</f>
        <v>#N/A</v>
      </c>
      <c r="O1463" s="27" t="e">
        <f>IF(ISNA(VLOOKUP(E:E,'Мегавитрина на 21.09'!C:H,1,0)), VLOOKUP(E:E,'Мегавитрина на 21.09'!D:H,1,0),VLOOKUP(E:E,'Мегавитрина на 21.09'!C:H,1,0))</f>
        <v>#N/A</v>
      </c>
      <c r="P1463" s="27" t="e">
        <f>IF(ISNA(VLOOKUP(E:E,'Мегавитрина на 21.09'!C:H,2,0)), VLOOKUP(E:E,'Мегавитрина на 21.09'!D:H,1,0),VLOOKUP(E:E,'Мегавитрина на 21.09'!C:H,2,0))</f>
        <v>#N/A</v>
      </c>
      <c r="Q1463" s="27" t="e">
        <f>IF(ISNA(VLOOKUP(E:E,'Мегавитрина на 21.09'!C:H,3,0)), VLOOKUP(E:E,'Мегавитрина на 21.09'!D:H,2,0),VLOOKUP(E:E,'Мегавитрина на 21.09'!C:H,3,0))</f>
        <v>#N/A</v>
      </c>
      <c r="R1463" s="27" t="e">
        <f>IF(ISNA(VLOOKUP(E:E,'Мегавитрина на 21.09'!C:H,4,0)), VLOOKUP(E:E,'Мегавитрина на 21.09'!D:H,3,0),VLOOKUP(E:E,'Мегавитрина на 21.09'!C:H,4,0))</f>
        <v>#N/A</v>
      </c>
      <c r="S1463" t="e">
        <f>IF(ISNA(VLOOKUP(E:E,'Мегавитрина на 21.09'!C:H,5,0)), VLOOKUP(E:E,'Мегавитрина на 21.09'!D:H,4,0),VLOOKUP(E:E,'Мегавитрина на 21.09'!C:H,5,0))</f>
        <v>#N/A</v>
      </c>
      <c r="T1463" t="e">
        <f>IF(ISNA(VLOOKUP(E:E,'Мегавитрина на 21.09'!C:H,6,0)), VLOOKUP(E:E,'Мегавитрина на 21.09'!D:H,5,0),VLOOKUP(E:E,'Мегавитрина на 21.09'!C:H,6,0))</f>
        <v>#N/A</v>
      </c>
    </row>
    <row r="1464" spans="1:20" ht="20.100000000000001" hidden="1" customHeight="1">
      <c r="A1464">
        <v>3</v>
      </c>
      <c r="B1464">
        <v>1463</v>
      </c>
      <c r="C1464" t="s">
        <v>1683</v>
      </c>
      <c r="D1464" t="s">
        <v>550</v>
      </c>
      <c r="E1464" t="s">
        <v>1678</v>
      </c>
      <c r="F1464" t="s">
        <v>1683</v>
      </c>
      <c r="J1464" s="9" t="s">
        <v>264</v>
      </c>
      <c r="L1464" t="e">
        <f>VLOOKUP(F1464&amp;E1464,'Атрибут-ТОД2'!F:F,1,0)</f>
        <v>#N/A</v>
      </c>
      <c r="O1464" s="27" t="e">
        <f>IF(ISNA(VLOOKUP(E:E,'Мегавитрина на 21.09'!C:H,1,0)), VLOOKUP(E:E,'Мегавитрина на 21.09'!D:H,1,0),VLOOKUP(E:E,'Мегавитрина на 21.09'!C:H,1,0))</f>
        <v>#N/A</v>
      </c>
      <c r="P1464" s="27" t="e">
        <f>IF(ISNA(VLOOKUP(E:E,'Мегавитрина на 21.09'!C:H,2,0)), VLOOKUP(E:E,'Мегавитрина на 21.09'!D:H,1,0),VLOOKUP(E:E,'Мегавитрина на 21.09'!C:H,2,0))</f>
        <v>#N/A</v>
      </c>
      <c r="Q1464" s="27" t="e">
        <f>IF(ISNA(VLOOKUP(E:E,'Мегавитрина на 21.09'!C:H,3,0)), VLOOKUP(E:E,'Мегавитрина на 21.09'!D:H,2,0),VLOOKUP(E:E,'Мегавитрина на 21.09'!C:H,3,0))</f>
        <v>#N/A</v>
      </c>
      <c r="R1464" s="27" t="e">
        <f>IF(ISNA(VLOOKUP(E:E,'Мегавитрина на 21.09'!C:H,4,0)), VLOOKUP(E:E,'Мегавитрина на 21.09'!D:H,3,0),VLOOKUP(E:E,'Мегавитрина на 21.09'!C:H,4,0))</f>
        <v>#N/A</v>
      </c>
      <c r="S1464" t="e">
        <f>IF(ISNA(VLOOKUP(E:E,'Мегавитрина на 21.09'!C:H,5,0)), VLOOKUP(E:E,'Мегавитрина на 21.09'!D:H,4,0),VLOOKUP(E:E,'Мегавитрина на 21.09'!C:H,5,0))</f>
        <v>#N/A</v>
      </c>
      <c r="T1464" t="e">
        <f>IF(ISNA(VLOOKUP(E:E,'Мегавитрина на 21.09'!C:H,6,0)), VLOOKUP(E:E,'Мегавитрина на 21.09'!D:H,5,0),VLOOKUP(E:E,'Мегавитрина на 21.09'!C:H,6,0))</f>
        <v>#N/A</v>
      </c>
    </row>
    <row r="1465" spans="1:20" ht="20.100000000000001" hidden="1" customHeight="1">
      <c r="A1465">
        <v>3</v>
      </c>
      <c r="B1465">
        <v>1464</v>
      </c>
      <c r="C1465" t="s">
        <v>1683</v>
      </c>
      <c r="D1465" t="s">
        <v>550</v>
      </c>
      <c r="E1465" t="s">
        <v>1679</v>
      </c>
      <c r="F1465" t="s">
        <v>1683</v>
      </c>
      <c r="J1465" s="9" t="s">
        <v>264</v>
      </c>
      <c r="L1465" t="e">
        <f>VLOOKUP(F1465&amp;E1465,'Атрибут-ТОД2'!F:F,1,0)</f>
        <v>#N/A</v>
      </c>
      <c r="O1465" s="27" t="e">
        <f>IF(ISNA(VLOOKUP(E:E,'Мегавитрина на 21.09'!C:H,1,0)), VLOOKUP(E:E,'Мегавитрина на 21.09'!D:H,1,0),VLOOKUP(E:E,'Мегавитрина на 21.09'!C:H,1,0))</f>
        <v>#N/A</v>
      </c>
      <c r="P1465" s="27" t="e">
        <f>IF(ISNA(VLOOKUP(E:E,'Мегавитрина на 21.09'!C:H,2,0)), VLOOKUP(E:E,'Мегавитрина на 21.09'!D:H,1,0),VLOOKUP(E:E,'Мегавитрина на 21.09'!C:H,2,0))</f>
        <v>#N/A</v>
      </c>
      <c r="Q1465" s="27" t="e">
        <f>IF(ISNA(VLOOKUP(E:E,'Мегавитрина на 21.09'!C:H,3,0)), VLOOKUP(E:E,'Мегавитрина на 21.09'!D:H,2,0),VLOOKUP(E:E,'Мегавитрина на 21.09'!C:H,3,0))</f>
        <v>#N/A</v>
      </c>
      <c r="R1465" s="27" t="e">
        <f>IF(ISNA(VLOOKUP(E:E,'Мегавитрина на 21.09'!C:H,4,0)), VLOOKUP(E:E,'Мегавитрина на 21.09'!D:H,3,0),VLOOKUP(E:E,'Мегавитрина на 21.09'!C:H,4,0))</f>
        <v>#N/A</v>
      </c>
      <c r="S1465" t="e">
        <f>IF(ISNA(VLOOKUP(E:E,'Мегавитрина на 21.09'!C:H,5,0)), VLOOKUP(E:E,'Мегавитрина на 21.09'!D:H,4,0),VLOOKUP(E:E,'Мегавитрина на 21.09'!C:H,5,0))</f>
        <v>#N/A</v>
      </c>
      <c r="T1465" t="e">
        <f>IF(ISNA(VLOOKUP(E:E,'Мегавитрина на 21.09'!C:H,6,0)), VLOOKUP(E:E,'Мегавитрина на 21.09'!D:H,5,0),VLOOKUP(E:E,'Мегавитрина на 21.09'!C:H,6,0))</f>
        <v>#N/A</v>
      </c>
    </row>
    <row r="1466" spans="1:20" ht="20.100000000000001" hidden="1" customHeight="1">
      <c r="A1466">
        <v>3</v>
      </c>
      <c r="B1466">
        <v>1465</v>
      </c>
      <c r="C1466" t="s">
        <v>1683</v>
      </c>
      <c r="D1466" t="s">
        <v>550</v>
      </c>
      <c r="E1466" t="s">
        <v>1680</v>
      </c>
      <c r="F1466" t="s">
        <v>1683</v>
      </c>
      <c r="J1466" s="9" t="s">
        <v>264</v>
      </c>
      <c r="L1466" t="e">
        <f>VLOOKUP(F1466&amp;E1466,'Атрибут-ТОД2'!F:F,1,0)</f>
        <v>#N/A</v>
      </c>
      <c r="O1466" s="27" t="e">
        <f>IF(ISNA(VLOOKUP(E:E,'Мегавитрина на 21.09'!C:H,1,0)), VLOOKUP(E:E,'Мегавитрина на 21.09'!D:H,1,0),VLOOKUP(E:E,'Мегавитрина на 21.09'!C:H,1,0))</f>
        <v>#N/A</v>
      </c>
      <c r="P1466" s="27" t="e">
        <f>IF(ISNA(VLOOKUP(E:E,'Мегавитрина на 21.09'!C:H,2,0)), VLOOKUP(E:E,'Мегавитрина на 21.09'!D:H,1,0),VLOOKUP(E:E,'Мегавитрина на 21.09'!C:H,2,0))</f>
        <v>#N/A</v>
      </c>
      <c r="Q1466" s="27" t="e">
        <f>IF(ISNA(VLOOKUP(E:E,'Мегавитрина на 21.09'!C:H,3,0)), VLOOKUP(E:E,'Мегавитрина на 21.09'!D:H,2,0),VLOOKUP(E:E,'Мегавитрина на 21.09'!C:H,3,0))</f>
        <v>#N/A</v>
      </c>
      <c r="R1466" s="27" t="e">
        <f>IF(ISNA(VLOOKUP(E:E,'Мегавитрина на 21.09'!C:H,4,0)), VLOOKUP(E:E,'Мегавитрина на 21.09'!D:H,3,0),VLOOKUP(E:E,'Мегавитрина на 21.09'!C:H,4,0))</f>
        <v>#N/A</v>
      </c>
      <c r="S1466" t="e">
        <f>IF(ISNA(VLOOKUP(E:E,'Мегавитрина на 21.09'!C:H,5,0)), VLOOKUP(E:E,'Мегавитрина на 21.09'!D:H,4,0),VLOOKUP(E:E,'Мегавитрина на 21.09'!C:H,5,0))</f>
        <v>#N/A</v>
      </c>
      <c r="T1466" t="e">
        <f>IF(ISNA(VLOOKUP(E:E,'Мегавитрина на 21.09'!C:H,6,0)), VLOOKUP(E:E,'Мегавитрина на 21.09'!D:H,5,0),VLOOKUP(E:E,'Мегавитрина на 21.09'!C:H,6,0))</f>
        <v>#N/A</v>
      </c>
    </row>
    <row r="1467" spans="1:20" ht="20.100000000000001" hidden="1" customHeight="1">
      <c r="A1467">
        <v>3</v>
      </c>
      <c r="B1467">
        <v>1466</v>
      </c>
      <c r="C1467" t="s">
        <v>1683</v>
      </c>
      <c r="D1467" t="s">
        <v>550</v>
      </c>
      <c r="E1467" t="s">
        <v>1681</v>
      </c>
      <c r="F1467" t="s">
        <v>1683</v>
      </c>
      <c r="J1467" s="9" t="s">
        <v>264</v>
      </c>
      <c r="L1467" t="e">
        <f>VLOOKUP(F1467&amp;E1467,'Атрибут-ТОД2'!F:F,1,0)</f>
        <v>#N/A</v>
      </c>
      <c r="O1467" s="27" t="e">
        <f>IF(ISNA(VLOOKUP(E:E,'Мегавитрина на 21.09'!C:H,1,0)), VLOOKUP(E:E,'Мегавитрина на 21.09'!D:H,1,0),VLOOKUP(E:E,'Мегавитрина на 21.09'!C:H,1,0))</f>
        <v>#N/A</v>
      </c>
      <c r="P1467" s="27" t="e">
        <f>IF(ISNA(VLOOKUP(E:E,'Мегавитрина на 21.09'!C:H,2,0)), VLOOKUP(E:E,'Мегавитрина на 21.09'!D:H,1,0),VLOOKUP(E:E,'Мегавитрина на 21.09'!C:H,2,0))</f>
        <v>#N/A</v>
      </c>
      <c r="Q1467" s="27" t="e">
        <f>IF(ISNA(VLOOKUP(E:E,'Мегавитрина на 21.09'!C:H,3,0)), VLOOKUP(E:E,'Мегавитрина на 21.09'!D:H,2,0),VLOOKUP(E:E,'Мегавитрина на 21.09'!C:H,3,0))</f>
        <v>#N/A</v>
      </c>
      <c r="R1467" s="27" t="e">
        <f>IF(ISNA(VLOOKUP(E:E,'Мегавитрина на 21.09'!C:H,4,0)), VLOOKUP(E:E,'Мегавитрина на 21.09'!D:H,3,0),VLOOKUP(E:E,'Мегавитрина на 21.09'!C:H,4,0))</f>
        <v>#N/A</v>
      </c>
      <c r="S1467" t="e">
        <f>IF(ISNA(VLOOKUP(E:E,'Мегавитрина на 21.09'!C:H,5,0)), VLOOKUP(E:E,'Мегавитрина на 21.09'!D:H,4,0),VLOOKUP(E:E,'Мегавитрина на 21.09'!C:H,5,0))</f>
        <v>#N/A</v>
      </c>
      <c r="T1467" t="e">
        <f>IF(ISNA(VLOOKUP(E:E,'Мегавитрина на 21.09'!C:H,6,0)), VLOOKUP(E:E,'Мегавитрина на 21.09'!D:H,5,0),VLOOKUP(E:E,'Мегавитрина на 21.09'!C:H,6,0))</f>
        <v>#N/A</v>
      </c>
    </row>
    <row r="1468" spans="1:20" ht="20.100000000000001" hidden="1" customHeight="1">
      <c r="A1468">
        <v>3</v>
      </c>
      <c r="B1468">
        <v>1467</v>
      </c>
      <c r="C1468" t="s">
        <v>1683</v>
      </c>
      <c r="D1468" t="s">
        <v>550</v>
      </c>
      <c r="E1468" t="s">
        <v>1682</v>
      </c>
      <c r="F1468" t="s">
        <v>1683</v>
      </c>
      <c r="J1468" s="9" t="s">
        <v>264</v>
      </c>
      <c r="L1468" t="e">
        <f>VLOOKUP(F1468&amp;E1468,'Атрибут-ТОД2'!F:F,1,0)</f>
        <v>#N/A</v>
      </c>
      <c r="O1468" s="27" t="e">
        <f>IF(ISNA(VLOOKUP(E:E,'Мегавитрина на 21.09'!C:H,1,0)), VLOOKUP(E:E,'Мегавитрина на 21.09'!D:H,1,0),VLOOKUP(E:E,'Мегавитрина на 21.09'!C:H,1,0))</f>
        <v>#N/A</v>
      </c>
      <c r="P1468" s="27" t="e">
        <f>IF(ISNA(VLOOKUP(E:E,'Мегавитрина на 21.09'!C:H,2,0)), VLOOKUP(E:E,'Мегавитрина на 21.09'!D:H,1,0),VLOOKUP(E:E,'Мегавитрина на 21.09'!C:H,2,0))</f>
        <v>#N/A</v>
      </c>
      <c r="Q1468" s="27" t="e">
        <f>IF(ISNA(VLOOKUP(E:E,'Мегавитрина на 21.09'!C:H,3,0)), VLOOKUP(E:E,'Мегавитрина на 21.09'!D:H,2,0),VLOOKUP(E:E,'Мегавитрина на 21.09'!C:H,3,0))</f>
        <v>#N/A</v>
      </c>
      <c r="R1468" s="27" t="e">
        <f>IF(ISNA(VLOOKUP(E:E,'Мегавитрина на 21.09'!C:H,4,0)), VLOOKUP(E:E,'Мегавитрина на 21.09'!D:H,3,0),VLOOKUP(E:E,'Мегавитрина на 21.09'!C:H,4,0))</f>
        <v>#N/A</v>
      </c>
      <c r="S1468" t="e">
        <f>IF(ISNA(VLOOKUP(E:E,'Мегавитрина на 21.09'!C:H,5,0)), VLOOKUP(E:E,'Мегавитрина на 21.09'!D:H,4,0),VLOOKUP(E:E,'Мегавитрина на 21.09'!C:H,5,0))</f>
        <v>#N/A</v>
      </c>
      <c r="T1468" t="e">
        <f>IF(ISNA(VLOOKUP(E:E,'Мегавитрина на 21.09'!C:H,6,0)), VLOOKUP(E:E,'Мегавитрина на 21.09'!D:H,5,0),VLOOKUP(E:E,'Мегавитрина на 21.09'!C:H,6,0))</f>
        <v>#N/A</v>
      </c>
    </row>
    <row r="1469" spans="1:20" ht="20.100000000000001" hidden="1" customHeight="1">
      <c r="A1469">
        <v>4</v>
      </c>
      <c r="B1469">
        <v>1468</v>
      </c>
      <c r="C1469" t="s">
        <v>1684</v>
      </c>
      <c r="D1469" t="s">
        <v>552</v>
      </c>
      <c r="E1469" t="s">
        <v>599</v>
      </c>
      <c r="F1469" t="s">
        <v>1684</v>
      </c>
      <c r="I1469" t="s">
        <v>1974</v>
      </c>
      <c r="J1469" s="9" t="s">
        <v>264</v>
      </c>
      <c r="L1469" t="e">
        <f>VLOOKUP(F1469&amp;E1469,'Атрибут-ТОД2'!F:F,1,0)</f>
        <v>#N/A</v>
      </c>
      <c r="O1469" s="27" t="str">
        <f>IF(ISNA(VLOOKUP(E:E,'Мегавитрина на 21.09'!C:H,1,0)), VLOOKUP(E:E,'Мегавитрина на 21.09'!D:H,1,0),VLOOKUP(E:E,'Мегавитрина на 21.09'!C:H,1,0))</f>
        <v>report_dt</v>
      </c>
      <c r="P1469" s="27" t="str">
        <f>IF(ISNA(VLOOKUP(E:E,'Мегавитрина на 21.09'!C:H,2,0)), VLOOKUP(E:E,'Мегавитрина на 21.09'!D:H,1,0),VLOOKUP(E:E,'Мегавитрина на 21.09'!C:H,2,0))</f>
        <v>report_dt</v>
      </c>
      <c r="Q1469" s="27" t="str">
        <f>IF(ISNA(VLOOKUP(E:E,'Мегавитрина на 21.09'!C:H,3,0)), VLOOKUP(E:E,'Мегавитрина на 21.09'!D:H,2,0),VLOOKUP(E:E,'Мегавитрина на 21.09'!C:H,3,0))</f>
        <v>Дата состояния (последний день месяца)</v>
      </c>
      <c r="R1469" s="27" t="str">
        <f>IF(ISNA(VLOOKUP(E:E,'Мегавитрина на 21.09'!C:H,4,0)), VLOOKUP(E:E,'Мегавитрина на 21.09'!D:H,3,0),VLOOKUP(E:E,'Мегавитрина на 21.09'!C:H,4,0))</f>
        <v>custom_rb_mdm.client_mdm</v>
      </c>
      <c r="S1469">
        <f>IF(ISNA(VLOOKUP(E:E,'Мегавитрина на 21.09'!C:H,5,0)), VLOOKUP(E:E,'Мегавитрина на 21.09'!D:H,4,0),VLOOKUP(E:E,'Мегавитрина на 21.09'!C:H,5,0))</f>
        <v>0</v>
      </c>
      <c r="T1469" t="str">
        <f>IF(ISNA(VLOOKUP(E:E,'Мегавитрина на 21.09'!C:H,6,0)), VLOOKUP(E:E,'Мегавитрина на 21.09'!D:H,5,0),VLOOKUP(E:E,'Мегавитрина на 21.09'!C:H,6,0))</f>
        <v>report_dt</v>
      </c>
    </row>
    <row r="1470" spans="1:20" ht="20.100000000000001" hidden="1" customHeight="1">
      <c r="A1470">
        <v>4</v>
      </c>
      <c r="B1470">
        <v>1469</v>
      </c>
      <c r="C1470" t="s">
        <v>1684</v>
      </c>
      <c r="D1470" t="s">
        <v>552</v>
      </c>
      <c r="E1470" t="s">
        <v>601</v>
      </c>
      <c r="F1470" t="s">
        <v>1684</v>
      </c>
      <c r="I1470" t="s">
        <v>1975</v>
      </c>
      <c r="J1470" s="9" t="s">
        <v>264</v>
      </c>
      <c r="L1470" t="e">
        <f>VLOOKUP(F1470&amp;E1470,'Атрибут-ТОД2'!F:F,1,0)</f>
        <v>#N/A</v>
      </c>
      <c r="O1470" s="27" t="str">
        <f>IF(ISNA(VLOOKUP(E:E,'Мегавитрина на 21.09'!C:H,1,0)), VLOOKUP(E:E,'Мегавитрина на 21.09'!D:H,1,0),VLOOKUP(E:E,'Мегавитрина на 21.09'!C:H,1,0))</f>
        <v>client_dk</v>
      </c>
      <c r="P1470" s="27" t="str">
        <f>IF(ISNA(VLOOKUP(E:E,'Мегавитрина на 21.09'!C:H,2,0)), VLOOKUP(E:E,'Мегавитрина на 21.09'!D:H,1,0),VLOOKUP(E:E,'Мегавитрина на 21.09'!C:H,2,0))</f>
        <v>client_dk</v>
      </c>
      <c r="Q1470" s="27" t="str">
        <f>IF(ISNA(VLOOKUP(E:E,'Мегавитрина на 21.09'!C:H,3,0)), VLOOKUP(E:E,'Мегавитрина на 21.09'!D:H,2,0),VLOOKUP(E:E,'Мегавитрина на 21.09'!C:H,3,0))</f>
        <v>Постоянный идентификатор клиента (master_id)</v>
      </c>
      <c r="R1470" s="27" t="str">
        <f>IF(ISNA(VLOOKUP(E:E,'Мегавитрина на 21.09'!C:H,4,0)), VLOOKUP(E:E,'Мегавитрина на 21.09'!D:H,3,0),VLOOKUP(E:E,'Мегавитрина на 21.09'!C:H,4,0))</f>
        <v>custom_rb_mdm.client_mdm</v>
      </c>
      <c r="S1470">
        <f>IF(ISNA(VLOOKUP(E:E,'Мегавитрина на 21.09'!C:H,5,0)), VLOOKUP(E:E,'Мегавитрина на 21.09'!D:H,4,0),VLOOKUP(E:E,'Мегавитрина на 21.09'!C:H,5,0))</f>
        <v>0</v>
      </c>
      <c r="T1470" t="str">
        <f>IF(ISNA(VLOOKUP(E:E,'Мегавитрина на 21.09'!C:H,6,0)), VLOOKUP(E:E,'Мегавитрина на 21.09'!D:H,5,0),VLOOKUP(E:E,'Мегавитрина на 21.09'!C:H,6,0))</f>
        <v>client_dk</v>
      </c>
    </row>
    <row r="1471" spans="1:20" ht="20.100000000000001" hidden="1" customHeight="1">
      <c r="A1471">
        <v>4</v>
      </c>
      <c r="B1471">
        <v>1470</v>
      </c>
      <c r="C1471" t="s">
        <v>1684</v>
      </c>
      <c r="D1471" t="s">
        <v>552</v>
      </c>
      <c r="E1471" t="s">
        <v>702</v>
      </c>
      <c r="F1471" t="s">
        <v>1684</v>
      </c>
      <c r="I1471" t="s">
        <v>2032</v>
      </c>
      <c r="J1471" s="9" t="s">
        <v>264</v>
      </c>
      <c r="L1471" t="e">
        <f>VLOOKUP(F1471&amp;E1471,'Атрибут-ТОД2'!F:F,1,0)</f>
        <v>#N/A</v>
      </c>
      <c r="O1471" s="27" t="str">
        <f>IF(ISNA(VLOOKUP(E:E,'Мегавитрина на 21.09'!C:H,1,0)), VLOOKUP(E:E,'Мегавитрина на 21.09'!D:H,1,0),VLOOKUP(E:E,'Мегавитрина на 21.09'!C:H,1,0))</f>
        <v>crd_dc_payroll_nflag</v>
      </c>
      <c r="P1471" s="27" t="str">
        <f>IF(ISNA(VLOOKUP(E:E,'Мегавитрина на 21.09'!C:H,2,0)), VLOOKUP(E:E,'Мегавитрина на 21.09'!D:H,1,0),VLOOKUP(E:E,'Мегавитрина на 21.09'!C:H,2,0))</f>
        <v>crd_dc_payroll_nflag</v>
      </c>
      <c r="Q1471" s="27" t="str">
        <f>IF(ISNA(VLOOKUP(E:E,'Мегавитрина на 21.09'!C:H,3,0)), VLOOKUP(E:E,'Мегавитрина на 21.09'!D:H,2,0),VLOOKUP(E:E,'Мегавитрина на 21.09'!C:H,3,0))</f>
        <v>Флаг наличия у клиента открытой действующей зарплатной дебетовой карты</v>
      </c>
      <c r="R1471" s="27" t="str">
        <f>IF(ISNA(VLOOKUP(E:E,'Мегавитрина на 21.09'!C:H,4,0)), VLOOKUP(E:E,'Мегавитрина на 21.09'!D:H,3,0),VLOOKUP(E:E,'Мегавитрина на 21.09'!C:H,4,0))</f>
        <v>custom_rb_card.agrmnt_mnth</v>
      </c>
      <c r="S1471">
        <f>IF(ISNA(VLOOKUP(E:E,'Мегавитрина на 21.09'!C:H,5,0)), VLOOKUP(E:E,'Мегавитрина на 21.09'!D:H,4,0),VLOOKUP(E:E,'Мегавитрина на 21.09'!C:H,5,0))</f>
        <v>0</v>
      </c>
      <c r="T1471" t="str">
        <f>IF(ISNA(VLOOKUP(E:E,'Мегавитрина на 21.09'!C:H,6,0)), VLOOKUP(E:E,'Мегавитрина на 21.09'!D:H,5,0),VLOOKUP(E:E,'Мегавитрина на 21.09'!C:H,6,0))</f>
        <v>Max(CASE WHEN crd_payroll_nflag = 1 AND crd_prod_cat_cd = 'DB' THEN 1 ELSE 0 END) AS crd_dc_payroll_nflag,</v>
      </c>
    </row>
    <row r="1472" spans="1:20" ht="20.100000000000001" hidden="1" customHeight="1">
      <c r="A1472">
        <v>4</v>
      </c>
      <c r="B1472">
        <v>1471</v>
      </c>
      <c r="C1472" t="s">
        <v>1684</v>
      </c>
      <c r="D1472" t="s">
        <v>552</v>
      </c>
      <c r="E1472" t="s">
        <v>703</v>
      </c>
      <c r="F1472" t="s">
        <v>1684</v>
      </c>
      <c r="I1472" t="s">
        <v>2033</v>
      </c>
      <c r="J1472" s="9" t="s">
        <v>264</v>
      </c>
      <c r="L1472" t="e">
        <f>VLOOKUP(F1472&amp;E1472,'Атрибут-ТОД2'!F:F,1,0)</f>
        <v>#N/A</v>
      </c>
      <c r="O1472" s="27" t="str">
        <f>IF(ISNA(VLOOKUP(E:E,'Мегавитрина на 21.09'!C:H,1,0)), VLOOKUP(E:E,'Мегавитрина на 21.09'!D:H,1,0),VLOOKUP(E:E,'Мегавитрина на 21.09'!C:H,1,0))</f>
        <v>crd_dc_payroll_pmt_nflag</v>
      </c>
      <c r="P1472" s="27" t="str">
        <f>IF(ISNA(VLOOKUP(E:E,'Мегавитрина на 21.09'!C:H,2,0)), VLOOKUP(E:E,'Мегавитрина на 21.09'!D:H,1,0),VLOOKUP(E:E,'Мегавитрина на 21.09'!C:H,2,0))</f>
        <v>crd_dc_payroll_pmt_nflag</v>
      </c>
      <c r="Q1472" s="27" t="str">
        <f>IF(ISNA(VLOOKUP(E:E,'Мегавитрина на 21.09'!C:H,3,0)), VLOOKUP(E:E,'Мегавитрина на 21.09'!D:H,2,0),VLOOKUP(E:E,'Мегавитрина на 21.09'!C:H,3,0))</f>
        <v>Флаг наличия у клиента открытой действующей зарплатной дебетовой карты с суммой зарплатных начислений за отчетный мес &gt; 0</v>
      </c>
      <c r="R1472" s="27" t="str">
        <f>IF(ISNA(VLOOKUP(E:E,'Мегавитрина на 21.09'!C:H,4,0)), VLOOKUP(E:E,'Мегавитрина на 21.09'!D:H,3,0),VLOOKUP(E:E,'Мегавитрина на 21.09'!C:H,4,0))</f>
        <v>custom_rb_card.agrmnt_mnth</v>
      </c>
      <c r="S1472">
        <f>IF(ISNA(VLOOKUP(E:E,'Мегавитрина на 21.09'!C:H,5,0)), VLOOKUP(E:E,'Мегавитрина на 21.09'!D:H,4,0),VLOOKUP(E:E,'Мегавитрина на 21.09'!C:H,5,0))</f>
        <v>0</v>
      </c>
      <c r="T1472" t="str">
        <f>IF(ISNA(VLOOKUP(E:E,'Мегавитрина на 21.09'!C:H,6,0)), VLOOKUP(E:E,'Мегавитрина на 21.09'!D:H,5,0),VLOOKUP(E:E,'Мегавитрина на 21.09'!C:H,6,0))</f>
        <v>Max(CASE WHEN crd_payroll_pmt_nflag = 1 AND crd_prod_cat_cd = 'DB' THEN 1 ELSE 0 END) AS crd_dc_payroll_pmt_nflag,</v>
      </c>
    </row>
    <row r="1473" spans="1:20" ht="20.100000000000001" hidden="1" customHeight="1">
      <c r="A1473">
        <v>4</v>
      </c>
      <c r="B1473">
        <v>1472</v>
      </c>
      <c r="C1473" t="s">
        <v>1684</v>
      </c>
      <c r="D1473" t="s">
        <v>552</v>
      </c>
      <c r="E1473" t="s">
        <v>700</v>
      </c>
      <c r="F1473" t="s">
        <v>1684</v>
      </c>
      <c r="I1473" t="s">
        <v>2030</v>
      </c>
      <c r="J1473" s="9" t="s">
        <v>264</v>
      </c>
      <c r="L1473" t="e">
        <f>VLOOKUP(F1473&amp;E1473,'Атрибут-ТОД2'!F:F,1,0)</f>
        <v>#N/A</v>
      </c>
      <c r="O1473" s="27" t="str">
        <f>IF(ISNA(VLOOKUP(E:E,'Мегавитрина на 21.09'!C:H,1,0)), VLOOKUP(E:E,'Мегавитрина на 21.09'!D:H,1,0),VLOOKUP(E:E,'Мегавитрина на 21.09'!C:H,1,0))</f>
        <v>crd_dc_payroll_act_nflag</v>
      </c>
      <c r="P1473" s="27" t="str">
        <f>IF(ISNA(VLOOKUP(E:E,'Мегавитрина на 21.09'!C:H,2,0)), VLOOKUP(E:E,'Мегавитрина на 21.09'!D:H,1,0),VLOOKUP(E:E,'Мегавитрина на 21.09'!C:H,2,0))</f>
        <v>crd_dc_payroll_act_nflag</v>
      </c>
      <c r="Q1473" s="27" t="str">
        <f>IF(ISNA(VLOOKUP(E:E,'Мегавитрина на 21.09'!C:H,3,0)), VLOOKUP(E:E,'Мегавитрина на 21.09'!D:H,2,0),VLOOKUP(E:E,'Мегавитрина на 21.09'!C:H,3,0))</f>
        <v>Флаг наличия действующей дебетовой зарплатной карты со среднемесячными з/п начислениями за последние 3 мес. &gt; 3000 руб</v>
      </c>
      <c r="R1473" s="27" t="str">
        <f>IF(ISNA(VLOOKUP(E:E,'Мегавитрина на 21.09'!C:H,4,0)), VLOOKUP(E:E,'Мегавитрина на 21.09'!D:H,3,0),VLOOKUP(E:E,'Мегавитрина на 21.09'!C:H,4,0))</f>
        <v>custom_rb_card.agrmnt_mnth</v>
      </c>
      <c r="S1473">
        <f>IF(ISNA(VLOOKUP(E:E,'Мегавитрина на 21.09'!C:H,5,0)), VLOOKUP(E:E,'Мегавитрина на 21.09'!D:H,4,0),VLOOKUP(E:E,'Мегавитрина на 21.09'!C:H,5,0))</f>
        <v>0</v>
      </c>
      <c r="T1473" t="str">
        <f>IF(ISNA(VLOOKUP(E:E,'Мегавитрина на 21.09'!C:H,6,0)), VLOOKUP(E:E,'Мегавитрина на 21.09'!D:H,5,0),VLOOKUP(E:E,'Мегавитрина на 21.09'!C:H,6,0))</f>
        <v>Max(CASE WHEN crd_payroll_act_nflag = 1 AND crd_prod_cat_cd = 'DB'  THEN 1 ELSE 0 END) AS  crd_dc_payroll_act_nflag,</v>
      </c>
    </row>
    <row r="1474" spans="1:20" ht="20.100000000000001" hidden="1" customHeight="1">
      <c r="A1474">
        <v>4</v>
      </c>
      <c r="B1474">
        <v>1473</v>
      </c>
      <c r="C1474" t="s">
        <v>1684</v>
      </c>
      <c r="D1474" t="s">
        <v>552</v>
      </c>
      <c r="E1474" t="s">
        <v>710</v>
      </c>
      <c r="F1474" t="s">
        <v>1684</v>
      </c>
      <c r="I1474" t="s">
        <v>2038</v>
      </c>
      <c r="J1474" s="9" t="s">
        <v>264</v>
      </c>
      <c r="L1474" t="e">
        <f>VLOOKUP(F1474&amp;E1474,'Атрибут-ТОД2'!F:F,1,0)</f>
        <v>#N/A</v>
      </c>
      <c r="O1474" s="27" t="str">
        <f>IF(ISNA(VLOOKUP(E:E,'Мегавитрина на 21.09'!C:H,1,0)), VLOOKUP(E:E,'Мегавитрина на 21.09'!D:H,1,0),VLOOKUP(E:E,'Мегавитрина на 21.09'!C:H,1,0))</f>
        <v>crd_dc_social_nflag</v>
      </c>
      <c r="P1474" s="27" t="str">
        <f>IF(ISNA(VLOOKUP(E:E,'Мегавитрина на 21.09'!C:H,2,0)), VLOOKUP(E:E,'Мегавитрина на 21.09'!D:H,1,0),VLOOKUP(E:E,'Мегавитрина на 21.09'!C:H,2,0))</f>
        <v>crd_dc_social_nflag</v>
      </c>
      <c r="Q1474" s="27" t="str">
        <f>IF(ISNA(VLOOKUP(E:E,'Мегавитрина на 21.09'!C:H,3,0)), VLOOKUP(E:E,'Мегавитрина на 21.09'!D:H,2,0),VLOOKUP(E:E,'Мегавитрина на 21.09'!C:H,3,0))</f>
        <v>Флаг наличия у клиента открытой действующей социальной дебетовой карты (карт.договор в статусе 1000, карта в 1000,1010,1026, экспирация карты НЕ учитывается)</v>
      </c>
      <c r="R1474" s="27" t="str">
        <f>IF(ISNA(VLOOKUP(E:E,'Мегавитрина на 21.09'!C:H,4,0)), VLOOKUP(E:E,'Мегавитрина на 21.09'!D:H,3,0),VLOOKUP(E:E,'Мегавитрина на 21.09'!C:H,4,0))</f>
        <v>custom_rb_card.agrmnt_mnth</v>
      </c>
      <c r="S1474">
        <f>IF(ISNA(VLOOKUP(E:E,'Мегавитрина на 21.09'!C:H,5,0)), VLOOKUP(E:E,'Мегавитрина на 21.09'!D:H,4,0),VLOOKUP(E:E,'Мегавитрина на 21.09'!C:H,5,0))</f>
        <v>0</v>
      </c>
      <c r="T1474" t="str">
        <f>IF(ISNA(VLOOKUP(E:E,'Мегавитрина на 21.09'!C:H,6,0)), VLOOKUP(E:E,'Мегавитрина на 21.09'!D:H,5,0),VLOOKUP(E:E,'Мегавитрина на 21.09'!C:H,6,0))</f>
        <v xml:space="preserve"> max(case WHEN crd_social_nflag = 1 AND crd_prod_cat_cd = 'DB' THEN 1 ELSE 0 END) AS crd_dc_social_nflag</v>
      </c>
    </row>
    <row r="1475" spans="1:20" ht="20.100000000000001" hidden="1" customHeight="1">
      <c r="A1475">
        <v>4</v>
      </c>
      <c r="B1475">
        <v>1474</v>
      </c>
      <c r="C1475" t="s">
        <v>1684</v>
      </c>
      <c r="D1475" t="s">
        <v>552</v>
      </c>
      <c r="E1475" t="s">
        <v>711</v>
      </c>
      <c r="F1475" t="s">
        <v>1684</v>
      </c>
      <c r="I1475" t="s">
        <v>2039</v>
      </c>
      <c r="J1475" s="9" t="s">
        <v>264</v>
      </c>
      <c r="L1475" t="e">
        <f>VLOOKUP(F1475&amp;E1475,'Атрибут-ТОД2'!F:F,1,0)</f>
        <v>#N/A</v>
      </c>
      <c r="O1475" s="27" t="str">
        <f>IF(ISNA(VLOOKUP(E:E,'Мегавитрина на 21.09'!C:H,1,0)), VLOOKUP(E:E,'Мегавитрина на 21.09'!D:H,1,0),VLOOKUP(E:E,'Мегавитрина на 21.09'!C:H,1,0))</f>
        <v>crd_dc_social_pmt_nflag</v>
      </c>
      <c r="P1475" s="27" t="str">
        <f>IF(ISNA(VLOOKUP(E:E,'Мегавитрина на 21.09'!C:H,2,0)), VLOOKUP(E:E,'Мегавитрина на 21.09'!D:H,1,0),VLOOKUP(E:E,'Мегавитрина на 21.09'!C:H,2,0))</f>
        <v>crd_dc_social_pmt_nflag</v>
      </c>
      <c r="Q1475" s="27" t="str">
        <f>IF(ISNA(VLOOKUP(E:E,'Мегавитрина на 21.09'!C:H,3,0)), VLOOKUP(E:E,'Мегавитрина на 21.09'!D:H,2,0),VLOOKUP(E:E,'Мегавитрина на 21.09'!C:H,3,0))</f>
        <v>Флаг наличия у клиента открытой действующей социальной дебетовой карты с суммой пенсионных начислений за отчетный мес &gt; 0</v>
      </c>
      <c r="R1475" s="27" t="str">
        <f>IF(ISNA(VLOOKUP(E:E,'Мегавитрина на 21.09'!C:H,4,0)), VLOOKUP(E:E,'Мегавитрина на 21.09'!D:H,3,0),VLOOKUP(E:E,'Мегавитрина на 21.09'!C:H,4,0))</f>
        <v>custom_rb_card.agrmnt_mnth</v>
      </c>
      <c r="S1475">
        <f>IF(ISNA(VLOOKUP(E:E,'Мегавитрина на 21.09'!C:H,5,0)), VLOOKUP(E:E,'Мегавитрина на 21.09'!D:H,4,0),VLOOKUP(E:E,'Мегавитрина на 21.09'!C:H,5,0))</f>
        <v>0</v>
      </c>
      <c r="T1475" t="str">
        <f>IF(ISNA(VLOOKUP(E:E,'Мегавитрина на 21.09'!C:H,6,0)), VLOOKUP(E:E,'Мегавитрина на 21.09'!D:H,5,0),VLOOKUP(E:E,'Мегавитрина на 21.09'!C:H,6,0))</f>
        <v>Max(CASE WHEN crd_social_pmt_nflag = 1 AND crd_prod_cat_cd = 'DB' THEN 1 ELSE 0 END) AS crd_dc_social_pmt_nflag,</v>
      </c>
    </row>
    <row r="1476" spans="1:20" ht="20.100000000000001" hidden="1" customHeight="1">
      <c r="A1476">
        <v>4</v>
      </c>
      <c r="B1476">
        <v>1475</v>
      </c>
      <c r="C1476" t="s">
        <v>1684</v>
      </c>
      <c r="D1476" t="s">
        <v>552</v>
      </c>
      <c r="E1476" t="s">
        <v>708</v>
      </c>
      <c r="F1476" t="s">
        <v>1684</v>
      </c>
      <c r="I1476" t="s">
        <v>2036</v>
      </c>
      <c r="J1476" s="9" t="s">
        <v>264</v>
      </c>
      <c r="L1476" t="e">
        <f>VLOOKUP(F1476&amp;E1476,'Атрибут-ТОД2'!F:F,1,0)</f>
        <v>#N/A</v>
      </c>
      <c r="O1476" s="27" t="str">
        <f>IF(ISNA(VLOOKUP(E:E,'Мегавитрина на 21.09'!C:H,1,0)), VLOOKUP(E:E,'Мегавитрина на 21.09'!D:H,1,0),VLOOKUP(E:E,'Мегавитрина на 21.09'!C:H,1,0))</f>
        <v>crd_dc_social_act_nflag</v>
      </c>
      <c r="P1476" s="27" t="str">
        <f>IF(ISNA(VLOOKUP(E:E,'Мегавитрина на 21.09'!C:H,2,0)), VLOOKUP(E:E,'Мегавитрина на 21.09'!D:H,1,0),VLOOKUP(E:E,'Мегавитрина на 21.09'!C:H,2,0))</f>
        <v>crd_dc_social_act_nflag</v>
      </c>
      <c r="Q1476" s="27" t="str">
        <f>IF(ISNA(VLOOKUP(E:E,'Мегавитрина на 21.09'!C:H,3,0)), VLOOKUP(E:E,'Мегавитрина на 21.09'!D:H,2,0),VLOOKUP(E:E,'Мегавитрина на 21.09'!C:H,3,0))</f>
        <v>Флаг наличия действующей дебетовой социальной карты со среднемесячными социальными начислениями за последние 3 мес. &gt; 3000 руб</v>
      </c>
      <c r="R1476" s="27" t="str">
        <f>IF(ISNA(VLOOKUP(E:E,'Мегавитрина на 21.09'!C:H,4,0)), VLOOKUP(E:E,'Мегавитрина на 21.09'!D:H,3,0),VLOOKUP(E:E,'Мегавитрина на 21.09'!C:H,4,0))</f>
        <v>custom_rb_card.agrmnt_mnth</v>
      </c>
      <c r="S1476">
        <f>IF(ISNA(VLOOKUP(E:E,'Мегавитрина на 21.09'!C:H,5,0)), VLOOKUP(E:E,'Мегавитрина на 21.09'!D:H,4,0),VLOOKUP(E:E,'Мегавитрина на 21.09'!C:H,5,0))</f>
        <v>0</v>
      </c>
      <c r="T1476" t="str">
        <f>IF(ISNA(VLOOKUP(E:E,'Мегавитрина на 21.09'!C:H,6,0)), VLOOKUP(E:E,'Мегавитрина на 21.09'!D:H,5,0),VLOOKUP(E:E,'Мегавитрина на 21.09'!C:H,6,0))</f>
        <v>max(case WHEN crd_social_act_nflag = 1 AND crd_prod_cat_cd = 'DB' THEN 1 ELSE 0 END)</v>
      </c>
    </row>
    <row r="1477" spans="1:20" ht="20.100000000000001" hidden="1" customHeight="1">
      <c r="A1477">
        <v>4</v>
      </c>
      <c r="B1477">
        <v>1476</v>
      </c>
      <c r="C1477" t="s">
        <v>1684</v>
      </c>
      <c r="D1477" t="s">
        <v>552</v>
      </c>
      <c r="E1477" t="s">
        <v>94</v>
      </c>
      <c r="F1477" t="s">
        <v>1684</v>
      </c>
      <c r="I1477" t="s">
        <v>317</v>
      </c>
      <c r="J1477" s="9" t="s">
        <v>264</v>
      </c>
      <c r="L1477" t="e">
        <f>VLOOKUP(F1477&amp;E1477,'Атрибут-ТОД2'!F:F,1,0)</f>
        <v>#N/A</v>
      </c>
      <c r="O1477" s="27" t="str">
        <f>IF(ISNA(VLOOKUP(E:E,'Мегавитрина на 21.09'!C:H,1,0)), VLOOKUP(E:E,'Мегавитрина на 21.09'!D:H,1,0),VLOOKUP(E:E,'Мегавитрина на 21.09'!C:H,1,0))</f>
        <v>crd_dc_open_qty</v>
      </c>
      <c r="P1477" s="27" t="str">
        <f>IF(ISNA(VLOOKUP(E:E,'Мегавитрина на 21.09'!C:H,2,0)), VLOOKUP(E:E,'Мегавитрина на 21.09'!D:H,1,0),VLOOKUP(E:E,'Мегавитрина на 21.09'!C:H,2,0))</f>
        <v>crd_dc_open_qty</v>
      </c>
      <c r="Q1477" s="27" t="str">
        <f>IF(ISNA(VLOOKUP(E:E,'Мегавитрина на 21.09'!C:H,3,0)), VLOOKUP(E:E,'Мегавитрина на 21.09'!D:H,2,0),VLOOKUP(E:E,'Мегавитрина на 21.09'!C:H,3,0))</f>
        <v>Кол-во действующих дебетовых карт (карт.договор в статусе 1000, карта в 1000,1010,1026, экспирация карты НЕ учитывается)</v>
      </c>
      <c r="R1477" s="27" t="str">
        <f>IF(ISNA(VLOOKUP(E:E,'Мегавитрина на 21.09'!C:H,4,0)), VLOOKUP(E:E,'Мегавитрина на 21.09'!D:H,3,0),VLOOKUP(E:E,'Мегавитрина на 21.09'!C:H,4,0))</f>
        <v>custom_rb_card.agrmnt_mnth</v>
      </c>
      <c r="S1477">
        <f>IF(ISNA(VLOOKUP(E:E,'Мегавитрина на 21.09'!C:H,5,0)), VLOOKUP(E:E,'Мегавитрина на 21.09'!D:H,4,0),VLOOKUP(E:E,'Мегавитрина на 21.09'!C:H,5,0))</f>
        <v>0</v>
      </c>
      <c r="T1477" t="str">
        <f>IF(ISNA(VLOOKUP(E:E,'Мегавитрина на 21.09'!C:H,6,0)), VLOOKUP(E:E,'Мегавитрина на 21.09'!D:H,5,0),VLOOKUP(E:E,'Мегавитрина на 21.09'!C:H,6,0))</f>
        <v>Sum(CASE WHEN crd_prod_cat_cd = 'DB' THEN crd_open_qty ELSE 0 END) AS crd_dc_open_qty,</v>
      </c>
    </row>
    <row r="1478" spans="1:20" ht="20.100000000000001" hidden="1" customHeight="1">
      <c r="A1478">
        <v>4</v>
      </c>
      <c r="B1478">
        <v>1477</v>
      </c>
      <c r="C1478" t="s">
        <v>1684</v>
      </c>
      <c r="D1478" t="s">
        <v>552</v>
      </c>
      <c r="E1478" t="s">
        <v>671</v>
      </c>
      <c r="F1478" t="s">
        <v>1684</v>
      </c>
      <c r="I1478" t="s">
        <v>2017</v>
      </c>
      <c r="J1478" s="9" t="s">
        <v>264</v>
      </c>
      <c r="L1478" t="e">
        <f>VLOOKUP(F1478&amp;E1478,'Атрибут-ТОД2'!F:F,1,0)</f>
        <v>#N/A</v>
      </c>
      <c r="O1478" s="27" t="str">
        <f>IF(ISNA(VLOOKUP(E:E,'Мегавитрина на 21.09'!C:H,1,0)), VLOOKUP(E:E,'Мегавитрина на 21.09'!D:H,1,0),VLOOKUP(E:E,'Мегавитрина на 21.09'!C:H,1,0))</f>
        <v>crd_dc_act_qty</v>
      </c>
      <c r="P1478" s="27" t="str">
        <f>IF(ISNA(VLOOKUP(E:E,'Мегавитрина на 21.09'!C:H,2,0)), VLOOKUP(E:E,'Мегавитрина на 21.09'!D:H,1,0),VLOOKUP(E:E,'Мегавитрина на 21.09'!C:H,2,0))</f>
        <v>crd_cc_active_open_qty</v>
      </c>
      <c r="Q1478" s="27" t="str">
        <f>IF(ISNA(VLOOKUP(E:E,'Мегавитрина на 21.09'!C:H,3,0)), VLOOKUP(E:E,'Мегавитрина на 21.09'!D:H,2,0),VLOOKUP(E:E,'Мегавитрина на 21.09'!C:H,3,0))</f>
        <v>Кол-во активных действующих дебетовых карт (действующая карта + наличие активных клиентских операций за 3 мес, кроме операций в СБОЛ и СБ)</v>
      </c>
      <c r="R1478" s="27" t="str">
        <f>IF(ISNA(VLOOKUP(E:E,'Мегавитрина на 21.09'!C:H,4,0)), VLOOKUP(E:E,'Мегавитрина на 21.09'!D:H,3,0),VLOOKUP(E:E,'Мегавитрина на 21.09'!C:H,4,0))</f>
        <v>custom_rb_card.agrmnt_mnth</v>
      </c>
      <c r="S1478">
        <f>IF(ISNA(VLOOKUP(E:E,'Мегавитрина на 21.09'!C:H,5,0)), VLOOKUP(E:E,'Мегавитрина на 21.09'!D:H,4,0),VLOOKUP(E:E,'Мегавитрина на 21.09'!C:H,5,0))</f>
        <v>0</v>
      </c>
      <c r="T1478" t="str">
        <f>IF(ISNA(VLOOKUP(E:E,'Мегавитрина на 21.09'!C:H,6,0)), VLOOKUP(E:E,'Мегавитрина на 21.09'!D:H,5,0),VLOOKUP(E:E,'Мегавитрина на 21.09'!C:H,6,0))</f>
        <v>Sum(CASE WHEN crd_prod_cat_cd = 'DB' THEN crd_act_qty ELSE 0 END) AS crd_dc_act_qty,</v>
      </c>
    </row>
    <row r="1479" spans="1:20" ht="20.100000000000001" hidden="1" customHeight="1">
      <c r="A1479">
        <v>4</v>
      </c>
      <c r="B1479">
        <v>1478</v>
      </c>
      <c r="C1479" t="s">
        <v>1684</v>
      </c>
      <c r="D1479" t="s">
        <v>552</v>
      </c>
      <c r="E1479" t="s">
        <v>95</v>
      </c>
      <c r="F1479" t="s">
        <v>1684</v>
      </c>
      <c r="I1479" t="s">
        <v>315</v>
      </c>
      <c r="J1479" s="9" t="s">
        <v>264</v>
      </c>
      <c r="L1479" t="e">
        <f>VLOOKUP(F1479&amp;E1479,'Атрибут-ТОД2'!F:F,1,0)</f>
        <v>#N/A</v>
      </c>
      <c r="O1479" s="27" t="e">
        <f>IF(ISNA(VLOOKUP(E:E,'Мегавитрина на 21.09'!C:H,1,0)), VLOOKUP(E:E,'Мегавитрина на 21.09'!D:H,1,0),VLOOKUP(E:E,'Мегавитрина на 21.09'!C:H,1,0))</f>
        <v>#N/A</v>
      </c>
      <c r="P1479" s="27" t="e">
        <f>IF(ISNA(VLOOKUP(E:E,'Мегавитрина на 21.09'!C:H,2,0)), VLOOKUP(E:E,'Мегавитрина на 21.09'!D:H,1,0),VLOOKUP(E:E,'Мегавитрина на 21.09'!C:H,2,0))</f>
        <v>#N/A</v>
      </c>
      <c r="Q1479" s="27" t="e">
        <f>IF(ISNA(VLOOKUP(E:E,'Мегавитрина на 21.09'!C:H,3,0)), VLOOKUP(E:E,'Мегавитрина на 21.09'!D:H,2,0),VLOOKUP(E:E,'Мегавитрина на 21.09'!C:H,3,0))</f>
        <v>#N/A</v>
      </c>
      <c r="R1479" s="27" t="e">
        <f>IF(ISNA(VLOOKUP(E:E,'Мегавитрина на 21.09'!C:H,4,0)), VLOOKUP(E:E,'Мегавитрина на 21.09'!D:H,3,0),VLOOKUP(E:E,'Мегавитрина на 21.09'!C:H,4,0))</f>
        <v>#N/A</v>
      </c>
      <c r="S1479" t="e">
        <f>IF(ISNA(VLOOKUP(E:E,'Мегавитрина на 21.09'!C:H,5,0)), VLOOKUP(E:E,'Мегавитрина на 21.09'!D:H,4,0),VLOOKUP(E:E,'Мегавитрина на 21.09'!C:H,5,0))</f>
        <v>#N/A</v>
      </c>
      <c r="T1479" t="e">
        <f>IF(ISNA(VLOOKUP(E:E,'Мегавитрина на 21.09'!C:H,6,0)), VLOOKUP(E:E,'Мегавитрина на 21.09'!D:H,5,0),VLOOKUP(E:E,'Мегавитрина на 21.09'!C:H,6,0))</f>
        <v>#N/A</v>
      </c>
    </row>
    <row r="1480" spans="1:20" ht="20.100000000000001" hidden="1" customHeight="1">
      <c r="A1480">
        <v>4</v>
      </c>
      <c r="B1480">
        <v>1479</v>
      </c>
      <c r="C1480" t="s">
        <v>1684</v>
      </c>
      <c r="D1480" t="s">
        <v>552</v>
      </c>
      <c r="E1480" t="s">
        <v>672</v>
      </c>
      <c r="F1480" t="s">
        <v>1684</v>
      </c>
      <c r="I1480" t="s">
        <v>2018</v>
      </c>
      <c r="J1480" s="9" t="s">
        <v>264</v>
      </c>
      <c r="L1480" t="e">
        <f>VLOOKUP(F1480&amp;E1480,'Атрибут-ТОД2'!F:F,1,0)</f>
        <v>#N/A</v>
      </c>
      <c r="O1480" s="27" t="str">
        <f>IF(ISNA(VLOOKUP(E:E,'Мегавитрина на 21.09'!C:H,1,0)), VLOOKUP(E:E,'Мегавитрина на 21.09'!D:H,1,0),VLOOKUP(E:E,'Мегавитрина на 21.09'!C:H,1,0))</f>
        <v>crd_dc_act_spend_qty</v>
      </c>
      <c r="P1480" s="27" t="str">
        <f>IF(ISNA(VLOOKUP(E:E,'Мегавитрина на 21.09'!C:H,2,0)), VLOOKUP(E:E,'Мегавитрина на 21.09'!D:H,1,0),VLOOKUP(E:E,'Мегавитрина на 21.09'!C:H,2,0))</f>
        <v>crd_dc_act_spend_qty</v>
      </c>
      <c r="Q1480" s="27" t="str">
        <f>IF(ISNA(VLOOKUP(E:E,'Мегавитрина на 21.09'!C:H,3,0)), VLOOKUP(E:E,'Мегавитрина на 21.09'!D:H,2,0),VLOOKUP(E:E,'Мегавитрина на 21.09'!C:H,3,0))</f>
        <v>Кол-во активных по расходным операциям дебетовых карт</v>
      </c>
      <c r="R1480" s="27" t="str">
        <f>IF(ISNA(VLOOKUP(E:E,'Мегавитрина на 21.09'!C:H,4,0)), VLOOKUP(E:E,'Мегавитрина на 21.09'!D:H,3,0),VLOOKUP(E:E,'Мегавитрина на 21.09'!C:H,4,0))</f>
        <v>custom_rb_card.agrmnt_mnth</v>
      </c>
      <c r="S1480">
        <f>IF(ISNA(VLOOKUP(E:E,'Мегавитрина на 21.09'!C:H,5,0)), VLOOKUP(E:E,'Мегавитрина на 21.09'!D:H,4,0),VLOOKUP(E:E,'Мегавитрина на 21.09'!C:H,5,0))</f>
        <v>0</v>
      </c>
      <c r="T1480" t="str">
        <f>IF(ISNA(VLOOKUP(E:E,'Мегавитрина на 21.09'!C:H,6,0)), VLOOKUP(E:E,'Мегавитрина на 21.09'!D:H,5,0),VLOOKUP(E:E,'Мегавитрина на 21.09'!C:H,6,0))</f>
        <v>Sum(CASE WHEN crd_prod_cat_cd = 'DB' THEN crd_act_spend_qty ELSE 0 END) AS crd_dc_act_spend_qty,</v>
      </c>
    </row>
    <row r="1481" spans="1:20" ht="20.100000000000001" hidden="1" customHeight="1">
      <c r="A1481">
        <v>4</v>
      </c>
      <c r="B1481">
        <v>1480</v>
      </c>
      <c r="C1481" t="s">
        <v>1684</v>
      </c>
      <c r="D1481" t="s">
        <v>552</v>
      </c>
      <c r="E1481" t="s">
        <v>648</v>
      </c>
      <c r="F1481" t="s">
        <v>1684</v>
      </c>
      <c r="I1481" t="s">
        <v>2008</v>
      </c>
      <c r="J1481" s="9" t="s">
        <v>264</v>
      </c>
      <c r="L1481" t="e">
        <f>VLOOKUP(F1481&amp;E1481,'Атрибут-ТОД2'!F:F,1,0)</f>
        <v>#N/A</v>
      </c>
      <c r="O1481" s="27" t="str">
        <f>IF(ISNA(VLOOKUP(E:E,'Мегавитрина на 21.09'!C:H,1,0)), VLOOKUP(E:E,'Мегавитрина на 21.09'!D:H,1,0),VLOOKUP(E:E,'Мегавитрина на 21.09'!C:H,1,0))</f>
        <v>crd_cc_open_qty</v>
      </c>
      <c r="P1481" s="27" t="str">
        <f>IF(ISNA(VLOOKUP(E:E,'Мегавитрина на 21.09'!C:H,2,0)), VLOOKUP(E:E,'Мегавитрина на 21.09'!D:H,1,0),VLOOKUP(E:E,'Мегавитрина на 21.09'!C:H,2,0))</f>
        <v>crd_cc_open_qty</v>
      </c>
      <c r="Q1481" s="27" t="str">
        <f>IF(ISNA(VLOOKUP(E:E,'Мегавитрина на 21.09'!C:H,3,0)), VLOOKUP(E:E,'Мегавитрина на 21.09'!D:H,2,0),VLOOKUP(E:E,'Мегавитрина на 21.09'!C:H,3,0))</f>
        <v>Кол-во действующих кредитных карт (карт.договор в статусе 1000, карта в 1000,1010,1026, экспирация карты НЕ учитывается)</v>
      </c>
      <c r="R1481" s="27" t="str">
        <f>IF(ISNA(VLOOKUP(E:E,'Мегавитрина на 21.09'!C:H,4,0)), VLOOKUP(E:E,'Мегавитрина на 21.09'!D:H,3,0),VLOOKUP(E:E,'Мегавитрина на 21.09'!C:H,4,0))</f>
        <v>custom_rb_card.card_agrmnt</v>
      </c>
      <c r="S1481">
        <f>IF(ISNA(VLOOKUP(E:E,'Мегавитрина на 21.09'!C:H,5,0)), VLOOKUP(E:E,'Мегавитрина на 21.09'!D:H,4,0),VLOOKUP(E:E,'Мегавитрина на 21.09'!C:H,5,0))</f>
        <v>0</v>
      </c>
      <c r="T1481" t="str">
        <f>IF(ISNA(VLOOKUP(E:E,'Мегавитрина на 21.09'!C:H,6,0)), VLOOKUP(E:E,'Мегавитрина на 21.09'!D:H,5,0),VLOOKUP(E:E,'Мегавитрина на 21.09'!C:H,6,0))</f>
        <v>Sum(CASE WHEN crd_prod_cat_cd = 'CR' THEN crd_open_qty ELSE 0 END) AS crd_cc_open_qty,</v>
      </c>
    </row>
    <row r="1482" spans="1:20" ht="20.100000000000001" hidden="1" customHeight="1">
      <c r="A1482">
        <v>4</v>
      </c>
      <c r="B1482">
        <v>1481</v>
      </c>
      <c r="C1482" t="s">
        <v>1684</v>
      </c>
      <c r="D1482" t="s">
        <v>552</v>
      </c>
      <c r="E1482" t="s">
        <v>96</v>
      </c>
      <c r="F1482" t="s">
        <v>1684</v>
      </c>
      <c r="I1482" t="s">
        <v>280</v>
      </c>
      <c r="J1482" s="9" t="s">
        <v>264</v>
      </c>
      <c r="L1482" t="e">
        <f>VLOOKUP(F1482&amp;E1482,'Атрибут-ТОД2'!F:F,1,0)</f>
        <v>#N/A</v>
      </c>
      <c r="O1482" s="27" t="str">
        <f>IF(ISNA(VLOOKUP(E:E,'Мегавитрина на 21.09'!C:H,1,0)), VLOOKUP(E:E,'Мегавитрина на 21.09'!D:H,1,0),VLOOKUP(E:E,'Мегавитрина на 21.09'!C:H,1,0))</f>
        <v>crd_cc_issued_qty</v>
      </c>
      <c r="P1482" s="27" t="str">
        <f>IF(ISNA(VLOOKUP(E:E,'Мегавитрина на 21.09'!C:H,2,0)), VLOOKUP(E:E,'Мегавитрина на 21.09'!D:H,1,0),VLOOKUP(E:E,'Мегавитрина на 21.09'!C:H,2,0))</f>
        <v>crd_cc_issued_qty</v>
      </c>
      <c r="Q1482" s="27" t="str">
        <f>IF(ISNA(VLOOKUP(E:E,'Мегавитрина на 21.09'!C:H,3,0)), VLOOKUP(E:E,'Мегавитрина на 21.09'!D:H,2,0),VLOOKUP(E:E,'Мегавитрина на 21.09'!C:H,3,0))</f>
        <v>Кол-во действующих кредитных карт с присвоенным лимитом  (карт.договор в статусе 1000, карта в 1000,1010,1026, экспирация карты НЕ учитывается)</v>
      </c>
      <c r="R1482" s="27" t="str">
        <f>IF(ISNA(VLOOKUP(E:E,'Мегавитрина на 21.09'!C:H,4,0)), VLOOKUP(E:E,'Мегавитрина на 21.09'!D:H,3,0),VLOOKUP(E:E,'Мегавитрина на 21.09'!C:H,4,0))</f>
        <v>custom_rb_card.card_agrmnt</v>
      </c>
      <c r="S1482">
        <f>IF(ISNA(VLOOKUP(E:E,'Мегавитрина на 21.09'!C:H,5,0)), VLOOKUP(E:E,'Мегавитрина на 21.09'!D:H,4,0),VLOOKUP(E:E,'Мегавитрина на 21.09'!C:H,5,0))</f>
        <v>0</v>
      </c>
      <c r="T1482" t="str">
        <f>IF(ISNA(VLOOKUP(E:E,'Мегавитрина на 21.09'!C:H,6,0)), VLOOKUP(E:E,'Мегавитрина на 21.09'!D:H,5,0),VLOOKUP(E:E,'Мегавитрина на 21.09'!C:H,6,0))</f>
        <v>Sum(CASE WHEN crd_prod_cat_cd = 'CR' AND agrmnt_cc_limit_rub_amt &gt; 0 THEN crd_open_qty ELSE 0 END) AS crd_cc_issued_qty</v>
      </c>
    </row>
    <row r="1483" spans="1:20" ht="20.100000000000001" hidden="1" customHeight="1">
      <c r="A1483">
        <v>4</v>
      </c>
      <c r="B1483">
        <v>1482</v>
      </c>
      <c r="C1483" t="s">
        <v>1684</v>
      </c>
      <c r="D1483" t="s">
        <v>552</v>
      </c>
      <c r="E1483" t="s">
        <v>625</v>
      </c>
      <c r="F1483" t="s">
        <v>1684</v>
      </c>
      <c r="I1483" t="s">
        <v>1995</v>
      </c>
      <c r="J1483" s="9" t="s">
        <v>264</v>
      </c>
      <c r="L1483" t="e">
        <f>VLOOKUP(F1483&amp;E1483,'Атрибут-ТОД2'!F:F,1,0)</f>
        <v>#N/A</v>
      </c>
      <c r="O1483" s="27" t="str">
        <f>IF(ISNA(VLOOKUP(E:E,'Мегавитрина на 21.09'!C:H,1,0)), VLOOKUP(E:E,'Мегавитрина на 21.09'!D:H,1,0),VLOOKUP(E:E,'Мегавитрина на 21.09'!C:H,1,0))</f>
        <v>crd_cc_act_qty</v>
      </c>
      <c r="P1483" s="27" t="str">
        <f>IF(ISNA(VLOOKUP(E:E,'Мегавитрина на 21.09'!C:H,2,0)), VLOOKUP(E:E,'Мегавитрина на 21.09'!D:H,1,0),VLOOKUP(E:E,'Мегавитрина на 21.09'!C:H,2,0))</f>
        <v>crd_cc_act_all_qty</v>
      </c>
      <c r="Q1483" s="27" t="str">
        <f>IF(ISNA(VLOOKUP(E:E,'Мегавитрина на 21.09'!C:H,3,0)), VLOOKUP(E:E,'Мегавитрина на 21.09'!D:H,2,0),VLOOKUP(E:E,'Мегавитрина на 21.09'!C:H,3,0))</f>
        <v>Кол-во активных действующих кредитных карт (действующая карта + наличие активных клиентских операций за 3 мес, кроме операций в СБОЛ и СБ)</v>
      </c>
      <c r="R1483" s="27" t="str">
        <f>IF(ISNA(VLOOKUP(E:E,'Мегавитрина на 21.09'!C:H,4,0)), VLOOKUP(E:E,'Мегавитрина на 21.09'!D:H,3,0),VLOOKUP(E:E,'Мегавитрина на 21.09'!C:H,4,0))</f>
        <v>custom_rb_card.card_agrmnt</v>
      </c>
      <c r="S1483">
        <f>IF(ISNA(VLOOKUP(E:E,'Мегавитрина на 21.09'!C:H,5,0)), VLOOKUP(E:E,'Мегавитрина на 21.09'!D:H,4,0),VLOOKUP(E:E,'Мегавитрина на 21.09'!C:H,5,0))</f>
        <v>0</v>
      </c>
      <c r="T1483" t="str">
        <f>IF(ISNA(VLOOKUP(E:E,'Мегавитрина на 21.09'!C:H,6,0)), VLOOKUP(E:E,'Мегавитрина на 21.09'!D:H,5,0),VLOOKUP(E:E,'Мегавитрина на 21.09'!C:H,6,0))</f>
        <v>Sum(CASE WHEN crd_prod_cat_cd = 'CR' THEN crd_act_qty ELSE 0 END) AS crd_cc_act_qty</v>
      </c>
    </row>
    <row r="1484" spans="1:20" ht="20.100000000000001" hidden="1" customHeight="1">
      <c r="A1484">
        <v>4</v>
      </c>
      <c r="B1484">
        <v>1483</v>
      </c>
      <c r="C1484" t="s">
        <v>1684</v>
      </c>
      <c r="D1484" t="s">
        <v>552</v>
      </c>
      <c r="E1484" t="s">
        <v>97</v>
      </c>
      <c r="F1484" t="s">
        <v>1684</v>
      </c>
      <c r="I1484" t="s">
        <v>2448</v>
      </c>
      <c r="J1484" s="9" t="s">
        <v>264</v>
      </c>
      <c r="L1484" t="e">
        <f>VLOOKUP(F1484&amp;E1484,'Атрибут-ТОД2'!F:F,1,0)</f>
        <v>#N/A</v>
      </c>
      <c r="O1484" s="27" t="str">
        <f>IF(ISNA(VLOOKUP(E:E,'Мегавитрина на 21.09'!C:H,1,0)), VLOOKUP(E:E,'Мегавитрина на 21.09'!D:H,1,0),VLOOKUP(E:E,'Мегавитрина на 21.09'!C:H,1,0))</f>
        <v>crd_cc_act_all_qty</v>
      </c>
      <c r="P1484" s="27" t="str">
        <f>IF(ISNA(VLOOKUP(E:E,'Мегавитрина на 21.09'!C:H,2,0)), VLOOKUP(E:E,'Мегавитрина на 21.09'!D:H,1,0),VLOOKUP(E:E,'Мегавитрина на 21.09'!C:H,2,0))</f>
        <v>crd_cc_act_all_qty</v>
      </c>
      <c r="Q1484" s="27" t="str">
        <f>IF(ISNA(VLOOKUP(E:E,'Мегавитрина на 21.09'!C:H,3,0)), VLOOKUP(E:E,'Мегавитрина на 21.09'!D:H,2,0),VLOOKUP(E:E,'Мегавитрина на 21.09'!C:H,3,0))</f>
        <v>Кол-во активных действующих кредитных карт (действующая карта + наличие активных клиентских операций за 3 мес, кроме операций в СБОЛ и СБ)</v>
      </c>
      <c r="R1484" s="27" t="str">
        <f>IF(ISNA(VLOOKUP(E:E,'Мегавитрина на 21.09'!C:H,4,0)), VLOOKUP(E:E,'Мегавитрина на 21.09'!D:H,3,0),VLOOKUP(E:E,'Мегавитрина на 21.09'!C:H,4,0))</f>
        <v>custom_rb_card.card_agrmnt</v>
      </c>
      <c r="S1484">
        <f>IF(ISNA(VLOOKUP(E:E,'Мегавитрина на 21.09'!C:H,5,0)), VLOOKUP(E:E,'Мегавитрина на 21.09'!D:H,4,0),VLOOKUP(E:E,'Мегавитрина на 21.09'!C:H,5,0))</f>
        <v>0</v>
      </c>
      <c r="T1484" t="str">
        <f>IF(ISNA(VLOOKUP(E:E,'Мегавитрина на 21.09'!C:H,6,0)), VLOOKUP(E:E,'Мегавитрина на 21.09'!D:H,5,0),VLOOKUP(E:E,'Мегавитрина на 21.09'!C:H,6,0))</f>
        <v>Sum(CASE WHEN crd_prod_cat_cd = 'CR' THEN crd_act_qty ELSE 0 END) AS crd_cc_act_qty</v>
      </c>
    </row>
    <row r="1485" spans="1:20" ht="20.100000000000001" hidden="1" customHeight="1">
      <c r="A1485">
        <v>4</v>
      </c>
      <c r="B1485">
        <v>1484</v>
      </c>
      <c r="C1485" t="s">
        <v>1684</v>
      </c>
      <c r="D1485" t="s">
        <v>552</v>
      </c>
      <c r="E1485" t="s">
        <v>626</v>
      </c>
      <c r="F1485" t="s">
        <v>1684</v>
      </c>
      <c r="I1485" t="s">
        <v>1996</v>
      </c>
      <c r="J1485" s="9" t="s">
        <v>264</v>
      </c>
      <c r="L1485" t="e">
        <f>VLOOKUP(F1485&amp;E1485,'Атрибут-ТОД2'!F:F,1,0)</f>
        <v>#N/A</v>
      </c>
      <c r="O1485" s="27" t="str">
        <f>IF(ISNA(VLOOKUP(E:E,'Мегавитрина на 21.09'!C:H,1,0)), VLOOKUP(E:E,'Мегавитрина на 21.09'!D:H,1,0),VLOOKUP(E:E,'Мегавитрина на 21.09'!C:H,1,0))</f>
        <v>crd_cc_act_spend_qty</v>
      </c>
      <c r="P1485" s="27" t="str">
        <f>IF(ISNA(VLOOKUP(E:E,'Мегавитрина на 21.09'!C:H,2,0)), VLOOKUP(E:E,'Мегавитрина на 21.09'!D:H,1,0),VLOOKUP(E:E,'Мегавитрина на 21.09'!C:H,2,0))</f>
        <v>crd_cc_act_spend_qty</v>
      </c>
      <c r="Q1485" s="27" t="str">
        <f>IF(ISNA(VLOOKUP(E:E,'Мегавитрина на 21.09'!C:H,3,0)), VLOOKUP(E:E,'Мегавитрина на 21.09'!D:H,2,0),VLOOKUP(E:E,'Мегавитрина на 21.09'!C:H,3,0))</f>
        <v>Кол-во активных по расходным операциям кредитных карт по Way4</v>
      </c>
      <c r="R1485" s="27" t="str">
        <f>IF(ISNA(VLOOKUP(E:E,'Мегавитрина на 21.09'!C:H,4,0)), VLOOKUP(E:E,'Мегавитрина на 21.09'!D:H,3,0),VLOOKUP(E:E,'Мегавитрина на 21.09'!C:H,4,0))</f>
        <v>custom_rb_card.card_agrmnt</v>
      </c>
      <c r="S1485">
        <f>IF(ISNA(VLOOKUP(E:E,'Мегавитрина на 21.09'!C:H,5,0)), VLOOKUP(E:E,'Мегавитрина на 21.09'!D:H,4,0),VLOOKUP(E:E,'Мегавитрина на 21.09'!C:H,5,0))</f>
        <v>0</v>
      </c>
      <c r="T1485" t="str">
        <f>IF(ISNA(VLOOKUP(E:E,'Мегавитрина на 21.09'!C:H,6,0)), VLOOKUP(E:E,'Мегавитрина на 21.09'!D:H,5,0),VLOOKUP(E:E,'Мегавитрина на 21.09'!C:H,6,0))</f>
        <v>Sum(CASE WHEN crd_prod_cat_cd = 'CR' THEN crd_act_spend_qty ELSE 0 END) AS crd_cc_act_spend_qty</v>
      </c>
    </row>
    <row r="1486" spans="1:20" ht="20.100000000000001" hidden="1" customHeight="1">
      <c r="A1486">
        <v>4</v>
      </c>
      <c r="B1486">
        <v>1485</v>
      </c>
      <c r="C1486" t="s">
        <v>1684</v>
      </c>
      <c r="D1486" t="s">
        <v>552</v>
      </c>
      <c r="E1486" t="s">
        <v>98</v>
      </c>
      <c r="F1486" t="s">
        <v>1684</v>
      </c>
      <c r="I1486" t="s">
        <v>380</v>
      </c>
      <c r="J1486" s="9" t="s">
        <v>264</v>
      </c>
      <c r="L1486" t="e">
        <f>VLOOKUP(F1486&amp;E1486,'Атрибут-ТОД2'!F:F,1,0)</f>
        <v>#N/A</v>
      </c>
      <c r="O1486" s="27" t="str">
        <f>IF(ISNA(VLOOKUP(E:E,'Мегавитрина на 21.09'!C:H,1,0)), VLOOKUP(E:E,'Мегавитрина на 21.09'!D:H,1,0),VLOOKUP(E:E,'Мегавитрина на 21.09'!C:H,1,0))</f>
        <v>crd_tot_act_qty</v>
      </c>
      <c r="P1486" s="27" t="str">
        <f>IF(ISNA(VLOOKUP(E:E,'Мегавитрина на 21.09'!C:H,2,0)), VLOOKUP(E:E,'Мегавитрина на 21.09'!D:H,1,0),VLOOKUP(E:E,'Мегавитрина на 21.09'!C:H,2,0))</f>
        <v>crd_tot_act_qty</v>
      </c>
      <c r="Q1486" s="27" t="str">
        <f>IF(ISNA(VLOOKUP(E:E,'Мегавитрина на 21.09'!C:H,3,0)), VLOOKUP(E:E,'Мегавитрина на 21.09'!D:H,2,0),VLOOKUP(E:E,'Мегавитрина на 21.09'!C:H,3,0))</f>
        <v>Кол-во активных карт всего</v>
      </c>
      <c r="R1486" s="27" t="str">
        <f>IF(ISNA(VLOOKUP(E:E,'Мегавитрина на 21.09'!C:H,4,0)), VLOOKUP(E:E,'Мегавитрина на 21.09'!D:H,3,0),VLOOKUP(E:E,'Мегавитрина на 21.09'!C:H,4,0))</f>
        <v>custom_rb_card.agrmnt_mnth</v>
      </c>
      <c r="S1486">
        <f>IF(ISNA(VLOOKUP(E:E,'Мегавитрина на 21.09'!C:H,5,0)), VLOOKUP(E:E,'Мегавитрина на 21.09'!D:H,4,0),VLOOKUP(E:E,'Мегавитрина на 21.09'!C:H,5,0))</f>
        <v>0</v>
      </c>
      <c r="T1486" t="str">
        <f>IF(ISNA(VLOOKUP(E:E,'Мегавитрина на 21.09'!C:H,6,0)), VLOOKUP(E:E,'Мегавитрина на 21.09'!D:H,5,0),VLOOKUP(E:E,'Мегавитрина на 21.09'!C:H,6,0))</f>
        <v>Coalesce(crd_dc_act_qty,0) + Coalesce(crd_cc_act_qty,0) AS crd_tot_act_qty,</v>
      </c>
    </row>
    <row r="1487" spans="1:20" ht="20.100000000000001" hidden="1" customHeight="1">
      <c r="A1487">
        <v>4</v>
      </c>
      <c r="B1487">
        <v>1486</v>
      </c>
      <c r="C1487" t="s">
        <v>1684</v>
      </c>
      <c r="D1487" t="s">
        <v>552</v>
      </c>
      <c r="E1487" t="s">
        <v>1357</v>
      </c>
      <c r="F1487" t="s">
        <v>1684</v>
      </c>
      <c r="I1487" t="s">
        <v>2393</v>
      </c>
      <c r="J1487" s="9" t="s">
        <v>264</v>
      </c>
      <c r="L1487" t="e">
        <f>VLOOKUP(F1487&amp;E1487,'Атрибут-ТОД2'!F:F,1,0)</f>
        <v>#N/A</v>
      </c>
      <c r="O1487" s="27" t="str">
        <f>IF(ISNA(VLOOKUP(E:E,'Мегавитрина на 21.09'!C:H,1,0)), VLOOKUP(E:E,'Мегавитрина на 21.09'!D:H,1,0),VLOOKUP(E:E,'Мегавитрина на 21.09'!C:H,1,0))</f>
        <v>crd_tot_act_spend_qty</v>
      </c>
      <c r="P1487" s="27" t="str">
        <f>IF(ISNA(VLOOKUP(E:E,'Мегавитрина на 21.09'!C:H,2,0)), VLOOKUP(E:E,'Мегавитрина на 21.09'!D:H,1,0),VLOOKUP(E:E,'Мегавитрина на 21.09'!C:H,2,0))</f>
        <v>crd_tot_act_spend_qty</v>
      </c>
      <c r="Q1487" s="27" t="str">
        <f>IF(ISNA(VLOOKUP(E:E,'Мегавитрина на 21.09'!C:H,3,0)), VLOOKUP(E:E,'Мегавитрина на 21.09'!D:H,2,0),VLOOKUP(E:E,'Мегавитрина на 21.09'!C:H,3,0))</f>
        <v>Кол-во активных по расходным операциям карт всего</v>
      </c>
      <c r="R1487" s="27" t="str">
        <f>IF(ISNA(VLOOKUP(E:E,'Мегавитрина на 21.09'!C:H,4,0)), VLOOKUP(E:E,'Мегавитрина на 21.09'!D:H,3,0),VLOOKUP(E:E,'Мегавитрина на 21.09'!C:H,4,0))</f>
        <v>custom_rb_card.agrmnt_mnth</v>
      </c>
      <c r="S1487">
        <f>IF(ISNA(VLOOKUP(E:E,'Мегавитрина на 21.09'!C:H,5,0)), VLOOKUP(E:E,'Мегавитрина на 21.09'!D:H,4,0),VLOOKUP(E:E,'Мегавитрина на 21.09'!C:H,5,0))</f>
        <v>0</v>
      </c>
      <c r="T1487" t="str">
        <f>IF(ISNA(VLOOKUP(E:E,'Мегавитрина на 21.09'!C:H,6,0)), VLOOKUP(E:E,'Мегавитрина на 21.09'!D:H,5,0),VLOOKUP(E:E,'Мегавитрина на 21.09'!C:H,6,0))</f>
        <v>Coalesce(crd_dc_act_spend_qty,0) + Coalesce(crd_cc_act_spend_qty,0) AS crd_tot_act_spend_qty,</v>
      </c>
    </row>
    <row r="1488" spans="1:20" ht="20.100000000000001" hidden="1" customHeight="1">
      <c r="A1488">
        <v>4</v>
      </c>
      <c r="B1488">
        <v>1487</v>
      </c>
      <c r="C1488" t="s">
        <v>1684</v>
      </c>
      <c r="D1488" t="s">
        <v>552</v>
      </c>
      <c r="E1488" t="s">
        <v>99</v>
      </c>
      <c r="F1488" t="s">
        <v>1684</v>
      </c>
      <c r="I1488" t="s">
        <v>312</v>
      </c>
      <c r="J1488" s="9" t="s">
        <v>264</v>
      </c>
      <c r="L1488" t="e">
        <f>VLOOKUP(F1488&amp;E1488,'Атрибут-ТОД2'!F:F,1,0)</f>
        <v>#N/A</v>
      </c>
      <c r="O1488" s="27" t="str">
        <f>IF(ISNA(VLOOKUP(E:E,'Мегавитрина на 21.09'!C:H,1,0)), VLOOKUP(E:E,'Мегавитрина на 21.09'!D:H,1,0),VLOOKUP(E:E,'Мегавитрина на 21.09'!C:H,1,0))</f>
        <v>crd_cc_tot_lim_rub_amt</v>
      </c>
      <c r="P1488" s="27" t="str">
        <f>IF(ISNA(VLOOKUP(E:E,'Мегавитрина на 21.09'!C:H,2,0)), VLOOKUP(E:E,'Мегавитрина на 21.09'!D:H,1,0),VLOOKUP(E:E,'Мегавитрина на 21.09'!C:H,2,0))</f>
        <v>crd_cc_tot_lim_rub_amt</v>
      </c>
      <c r="Q1488" s="27" t="str">
        <f>IF(ISNA(VLOOKUP(E:E,'Мегавитрина на 21.09'!C:H,3,0)), VLOOKUP(E:E,'Мегавитрина на 21.09'!D:H,2,0),VLOOKUP(E:E,'Мегавитрина на 21.09'!C:H,3,0))</f>
        <v>Суммарный текущий лимит по КК, руб.</v>
      </c>
      <c r="R1488" s="27" t="str">
        <f>IF(ISNA(VLOOKUP(E:E,'Мегавитрина на 21.09'!C:H,4,0)), VLOOKUP(E:E,'Мегавитрина на 21.09'!D:H,3,0),VLOOKUP(E:E,'Мегавитрина на 21.09'!C:H,4,0))</f>
        <v>custom_rb_card.agrmnt_mnth</v>
      </c>
      <c r="S1488">
        <f>IF(ISNA(VLOOKUP(E:E,'Мегавитрина на 21.09'!C:H,5,0)), VLOOKUP(E:E,'Мегавитрина на 21.09'!D:H,4,0),VLOOKUP(E:E,'Мегавитрина на 21.09'!C:H,5,0))</f>
        <v>0</v>
      </c>
      <c r="T1488" t="str">
        <f>IF(ISNA(VLOOKUP(E:E,'Мегавитрина на 21.09'!C:H,6,0)), VLOOKUP(E:E,'Мегавитрина на 21.09'!D:H,5,0),VLOOKUP(E:E,'Мегавитрина на 21.09'!C:H,6,0))</f>
        <v>sum(agrmnt_cc_limit_rub_amt)</v>
      </c>
    </row>
    <row r="1489" spans="1:20" ht="20.100000000000001" hidden="1" customHeight="1">
      <c r="A1489">
        <v>4</v>
      </c>
      <c r="B1489">
        <v>1488</v>
      </c>
      <c r="C1489" t="s">
        <v>1684</v>
      </c>
      <c r="D1489" t="s">
        <v>552</v>
      </c>
      <c r="E1489" t="s">
        <v>1675</v>
      </c>
      <c r="F1489" t="s">
        <v>1684</v>
      </c>
      <c r="I1489" t="s">
        <v>2445</v>
      </c>
      <c r="J1489" s="9" t="s">
        <v>264</v>
      </c>
      <c r="L1489" t="e">
        <f>VLOOKUP(F1489&amp;E1489,'Атрибут-ТОД2'!F:F,1,0)</f>
        <v>#N/A</v>
      </c>
      <c r="O1489" s="27" t="e">
        <f>IF(ISNA(VLOOKUP(E:E,'Мегавитрина на 21.09'!C:H,1,0)), VLOOKUP(E:E,'Мегавитрина на 21.09'!D:H,1,0),VLOOKUP(E:E,'Мегавитрина на 21.09'!C:H,1,0))</f>
        <v>#N/A</v>
      </c>
      <c r="P1489" s="27" t="e">
        <f>IF(ISNA(VLOOKUP(E:E,'Мегавитрина на 21.09'!C:H,2,0)), VLOOKUP(E:E,'Мегавитрина на 21.09'!D:H,1,0),VLOOKUP(E:E,'Мегавитрина на 21.09'!C:H,2,0))</f>
        <v>#N/A</v>
      </c>
      <c r="Q1489" s="27" t="e">
        <f>IF(ISNA(VLOOKUP(E:E,'Мегавитрина на 21.09'!C:H,3,0)), VLOOKUP(E:E,'Мегавитрина на 21.09'!D:H,2,0),VLOOKUP(E:E,'Мегавитрина на 21.09'!C:H,3,0))</f>
        <v>#N/A</v>
      </c>
      <c r="R1489" s="27" t="e">
        <f>IF(ISNA(VLOOKUP(E:E,'Мегавитрина на 21.09'!C:H,4,0)), VLOOKUP(E:E,'Мегавитрина на 21.09'!D:H,3,0),VLOOKUP(E:E,'Мегавитрина на 21.09'!C:H,4,0))</f>
        <v>#N/A</v>
      </c>
      <c r="S1489" t="e">
        <f>IF(ISNA(VLOOKUP(E:E,'Мегавитрина на 21.09'!C:H,5,0)), VLOOKUP(E:E,'Мегавитрина на 21.09'!D:H,4,0),VLOOKUP(E:E,'Мегавитрина на 21.09'!C:H,5,0))</f>
        <v>#N/A</v>
      </c>
      <c r="T1489" t="e">
        <f>IF(ISNA(VLOOKUP(E:E,'Мегавитрина на 21.09'!C:H,6,0)), VLOOKUP(E:E,'Мегавитрина на 21.09'!D:H,5,0),VLOOKUP(E:E,'Мегавитрина на 21.09'!C:H,6,0))</f>
        <v>#N/A</v>
      </c>
    </row>
    <row r="1490" spans="1:20" ht="20.100000000000001" hidden="1" customHeight="1">
      <c r="A1490">
        <v>4</v>
      </c>
      <c r="B1490">
        <v>1489</v>
      </c>
      <c r="C1490" t="s">
        <v>1684</v>
      </c>
      <c r="D1490" t="s">
        <v>552</v>
      </c>
      <c r="E1490" t="s">
        <v>656</v>
      </c>
      <c r="F1490" t="s">
        <v>1684</v>
      </c>
      <c r="I1490" t="s">
        <v>2011</v>
      </c>
      <c r="J1490" s="9" t="s">
        <v>264</v>
      </c>
      <c r="L1490" t="e">
        <f>VLOOKUP(F1490&amp;E1490,'Атрибут-ТОД2'!F:F,1,0)</f>
        <v>#N/A</v>
      </c>
      <c r="O1490" s="27" t="str">
        <f>IF(ISNA(VLOOKUP(E:E,'Мегавитрина на 21.09'!C:H,1,0)), VLOOKUP(E:E,'Мегавитрина на 21.09'!D:H,1,0),VLOOKUP(E:E,'Мегавитрина на 21.09'!C:H,1,0))</f>
        <v>crd_cc_own_bal_rub_amt</v>
      </c>
      <c r="P1490" s="27" t="str">
        <f>IF(ISNA(VLOOKUP(E:E,'Мегавитрина на 21.09'!C:H,2,0)), VLOOKUP(E:E,'Мегавитрина на 21.09'!D:H,1,0),VLOOKUP(E:E,'Мегавитрина на 21.09'!C:H,2,0))</f>
        <v>crd_cc_own_bal_rub_amt</v>
      </c>
      <c r="Q1490" s="27" t="str">
        <f>IF(ISNA(VLOOKUP(E:E,'Мегавитрина на 21.09'!C:H,3,0)), VLOOKUP(E:E,'Мегавитрина на 21.09'!D:H,2,0),VLOOKUP(E:E,'Мегавитрина на 21.09'!C:H,3,0))</f>
        <v>Сумма собственных средств на КК на отчетную дату, руб.</v>
      </c>
      <c r="R1490" s="27" t="str">
        <f>IF(ISNA(VLOOKUP(E:E,'Мегавитрина на 21.09'!C:H,4,0)), VLOOKUP(E:E,'Мегавитрина на 21.09'!D:H,3,0),VLOOKUP(E:E,'Мегавитрина на 21.09'!C:H,4,0))</f>
        <v>custom_rb_card.agrmnt_mnth</v>
      </c>
      <c r="S1490">
        <f>IF(ISNA(VLOOKUP(E:E,'Мегавитрина на 21.09'!C:H,5,0)), VLOOKUP(E:E,'Мегавитрина на 21.09'!D:H,4,0),VLOOKUP(E:E,'Мегавитрина на 21.09'!C:H,5,0))</f>
        <v>0</v>
      </c>
      <c r="T1490" t="str">
        <f>IF(ISNA(VLOOKUP(E:E,'Мегавитрина на 21.09'!C:H,6,0)), VLOOKUP(E:E,'Мегавитрина на 21.09'!D:H,5,0),VLOOKUP(E:E,'Мегавитрина на 21.09'!C:H,6,0))</f>
        <v>Sum(agrmnt_cc_own_bal_rub_amt) AS crd_cc_own_bal_rub_amt,</v>
      </c>
    </row>
    <row r="1491" spans="1:20" ht="20.100000000000001" hidden="1" customHeight="1">
      <c r="A1491">
        <v>4</v>
      </c>
      <c r="B1491">
        <v>1490</v>
      </c>
      <c r="C1491" t="s">
        <v>1684</v>
      </c>
      <c r="D1491" t="s">
        <v>552</v>
      </c>
      <c r="E1491" t="s">
        <v>667</v>
      </c>
      <c r="F1491" t="s">
        <v>1684</v>
      </c>
      <c r="I1491" t="s">
        <v>2014</v>
      </c>
      <c r="J1491" s="9" t="s">
        <v>264</v>
      </c>
      <c r="L1491" t="e">
        <f>VLOOKUP(F1491&amp;E1491,'Атрибут-ТОД2'!F:F,1,0)</f>
        <v>#N/A</v>
      </c>
      <c r="O1491" s="27" t="str">
        <f>IF(ISNA(VLOOKUP(E:E,'Мегавитрина на 21.09'!C:H,1,0)), VLOOKUP(E:E,'Мегавитрина на 21.09'!D:H,1,0),VLOOKUP(E:E,'Мегавитрина на 21.09'!C:H,1,0))</f>
        <v>crd_cc_tot_os_rub_amt</v>
      </c>
      <c r="P1491" s="27" t="str">
        <f>IF(ISNA(VLOOKUP(E:E,'Мегавитрина на 21.09'!C:H,2,0)), VLOOKUP(E:E,'Мегавитрина на 21.09'!D:H,1,0),VLOOKUP(E:E,'Мегавитрина на 21.09'!C:H,2,0))</f>
        <v>crd_cc_tot_os_rub_amt</v>
      </c>
      <c r="Q1491" s="27" t="str">
        <f>IF(ISNA(VLOOKUP(E:E,'Мегавитрина на 21.09'!C:H,3,0)), VLOOKUP(E:E,'Мегавитрина на 21.09'!D:H,2,0),VLOOKUP(E:E,'Мегавитрина на 21.09'!C:H,3,0))</f>
        <v>Сумма задолженности по КК по основному долгу на отчетную дату, руб.</v>
      </c>
      <c r="R1491" s="27" t="str">
        <f>IF(ISNA(VLOOKUP(E:E,'Мегавитрина на 21.09'!C:H,4,0)), VLOOKUP(E:E,'Мегавитрина на 21.09'!D:H,3,0),VLOOKUP(E:E,'Мегавитрина на 21.09'!C:H,4,0))</f>
        <v>custom_rb_card.agrmnt_mnth</v>
      </c>
      <c r="S1491">
        <f>IF(ISNA(VLOOKUP(E:E,'Мегавитрина на 21.09'!C:H,5,0)), VLOOKUP(E:E,'Мегавитрина на 21.09'!D:H,4,0),VLOOKUP(E:E,'Мегавитрина на 21.09'!C:H,5,0))</f>
        <v>0</v>
      </c>
      <c r="T1491" t="str">
        <f>IF(ISNA(VLOOKUP(E:E,'Мегавитрина на 21.09'!C:H,6,0)), VLOOKUP(E:E,'Мегавитрина на 21.09'!D:H,5,0),VLOOKUP(E:E,'Мегавитрина на 21.09'!C:H,6,0))</f>
        <v>Sum(agrmnt_cc_os_rub_amt) AS crd_cc_tot_os_rub_amt ,</v>
      </c>
    </row>
    <row r="1492" spans="1:20" ht="20.100000000000001" hidden="1" customHeight="1">
      <c r="A1492">
        <v>4</v>
      </c>
      <c r="B1492">
        <v>1491</v>
      </c>
      <c r="C1492" t="s">
        <v>1684</v>
      </c>
      <c r="D1492" t="s">
        <v>552</v>
      </c>
      <c r="E1492" t="s">
        <v>655</v>
      </c>
      <c r="F1492" t="s">
        <v>1684</v>
      </c>
      <c r="H1492">
        <f>VLOOKUP(E1492,'Атрибут-ТОД'!B:F,3,0)</f>
        <v>0</v>
      </c>
      <c r="I1492" t="s">
        <v>2010</v>
      </c>
      <c r="J1492" s="9" t="s">
        <v>264</v>
      </c>
      <c r="K1492" t="s">
        <v>2741</v>
      </c>
      <c r="L1492" t="e">
        <f>VLOOKUP(F1492&amp;E1492,'Атрибут-ТОД2'!F:F,1,0)</f>
        <v>#N/A</v>
      </c>
      <c r="M1492" t="str">
        <f>VLOOKUP(E1492,'Атрибут-ТОД2'!B:B,1,0)</f>
        <v>crd_cc_overdue_nflag</v>
      </c>
      <c r="O1492" s="27" t="str">
        <f>IF(ISNA(VLOOKUP(E:E,'Мегавитрина на 21.09'!C:H,1,0)), VLOOKUP(E:E,'Мегавитрина на 21.09'!D:H,1,0),VLOOKUP(E:E,'Мегавитрина на 21.09'!C:H,1,0))</f>
        <v>crd_cc_overdue_nflag</v>
      </c>
      <c r="P1492" s="27" t="str">
        <f>IF(ISNA(VLOOKUP(E:E,'Мегавитрина на 21.09'!C:H,2,0)), VLOOKUP(E:E,'Мегавитрина на 21.09'!D:H,1,0),VLOOKUP(E:E,'Мегавитрина на 21.09'!C:H,2,0))</f>
        <v>crd_cc_overdue_nflag</v>
      </c>
      <c r="Q1492" s="27" t="str">
        <f>IF(ISNA(VLOOKUP(E:E,'Мегавитрина на 21.09'!C:H,3,0)), VLOOKUP(E:E,'Мегавитрина на 21.09'!D:H,2,0),VLOOKUP(E:E,'Мегавитрина на 21.09'!C:H,3,0))</f>
        <v>Флаг наличия просрочки по КК 90+</v>
      </c>
      <c r="R1492" s="27" t="str">
        <f>IF(ISNA(VLOOKUP(E:E,'Мегавитрина на 21.09'!C:H,4,0)), VLOOKUP(E:E,'Мегавитрина на 21.09'!D:H,3,0),VLOOKUP(E:E,'Мегавитрина на 21.09'!C:H,4,0))</f>
        <v>custom_rb_card.agrmnt_mnth</v>
      </c>
      <c r="S1492">
        <f>IF(ISNA(VLOOKUP(E:E,'Мегавитрина на 21.09'!C:H,5,0)), VLOOKUP(E:E,'Мегавитрина на 21.09'!D:H,4,0),VLOOKUP(E:E,'Мегавитрина на 21.09'!C:H,5,0))</f>
        <v>0</v>
      </c>
      <c r="T1492" t="str">
        <f>IF(ISNA(VLOOKUP(E:E,'Мегавитрина на 21.09'!C:H,6,0)), VLOOKUP(E:E,'Мегавитрина на 21.09'!D:H,5,0),VLOOKUP(E:E,'Мегавитрина на 21.09'!C:H,6,0))</f>
        <v>Max(CASE WHEN agrmnt_cc_ovrd_rub_amt &gt; 0 THEN 1 ELSE 0 END) AS crd_cc_overdue_nflag,</v>
      </c>
    </row>
    <row r="1493" spans="1:20" ht="20.100000000000001" hidden="1" customHeight="1">
      <c r="A1493">
        <v>4</v>
      </c>
      <c r="B1493">
        <v>1492</v>
      </c>
      <c r="C1493" t="s">
        <v>1684</v>
      </c>
      <c r="D1493" t="s">
        <v>552</v>
      </c>
      <c r="E1493" t="s">
        <v>100</v>
      </c>
      <c r="F1493" t="s">
        <v>1684</v>
      </c>
      <c r="I1493" t="s">
        <v>313</v>
      </c>
      <c r="J1493" s="9" t="s">
        <v>264</v>
      </c>
      <c r="L1493" t="e">
        <f>VLOOKUP(F1493&amp;E1493,'Атрибут-ТОД2'!F:F,1,0)</f>
        <v>#N/A</v>
      </c>
      <c r="O1493" s="27" t="str">
        <f>IF(ISNA(VLOOKUP(E:E,'Мегавитрина на 21.09'!C:H,1,0)), VLOOKUP(E:E,'Мегавитрина на 21.09'!D:H,1,0),VLOOKUP(E:E,'Мегавитрина на 21.09'!C:H,1,0))</f>
        <v>crd_cc_tot_otb_rub_amt</v>
      </c>
      <c r="P1493" s="27" t="str">
        <f>IF(ISNA(VLOOKUP(E:E,'Мегавитрина на 21.09'!C:H,2,0)), VLOOKUP(E:E,'Мегавитрина на 21.09'!D:H,1,0),VLOOKUP(E:E,'Мегавитрина на 21.09'!C:H,2,0))</f>
        <v>crd_cc_tot_otb_rub_amt</v>
      </c>
      <c r="Q1493" s="27" t="str">
        <f>IF(ISNA(VLOOKUP(E:E,'Мегавитрина на 21.09'!C:H,3,0)), VLOOKUP(E:E,'Мегавитрина на 21.09'!D:H,2,0),VLOOKUP(E:E,'Мегавитрина на 21.09'!C:H,3,0))</f>
        <v>Сумма доступных средств по КК, руб.</v>
      </c>
      <c r="R1493" s="27" t="str">
        <f>IF(ISNA(VLOOKUP(E:E,'Мегавитрина на 21.09'!C:H,4,0)), VLOOKUP(E:E,'Мегавитрина на 21.09'!D:H,3,0),VLOOKUP(E:E,'Мегавитрина на 21.09'!C:H,4,0))</f>
        <v>custom_rb_card.agrmnt_mnth</v>
      </c>
      <c r="S1493">
        <f>IF(ISNA(VLOOKUP(E:E,'Мегавитрина на 21.09'!C:H,5,0)), VLOOKUP(E:E,'Мегавитрина на 21.09'!D:H,4,0),VLOOKUP(E:E,'Мегавитрина на 21.09'!C:H,5,0))</f>
        <v>0</v>
      </c>
      <c r="T1493" t="str">
        <f>IF(ISNA(VLOOKUP(E:E,'Мегавитрина на 21.09'!C:H,6,0)), VLOOKUP(E:E,'Мегавитрина на 21.09'!D:H,5,0),VLOOKUP(E:E,'Мегавитрина на 21.09'!C:H,6,0))</f>
        <v>Sum(agrmnt_cc_otb_rub_amt) AS crd_cc_tot_otb_rub_amt,</v>
      </c>
    </row>
    <row r="1494" spans="1:20" ht="20.100000000000001" hidden="1" customHeight="1">
      <c r="A1494">
        <v>4</v>
      </c>
      <c r="B1494">
        <v>1493</v>
      </c>
      <c r="C1494" t="s">
        <v>1684</v>
      </c>
      <c r="D1494" t="s">
        <v>552</v>
      </c>
      <c r="E1494" t="s">
        <v>8</v>
      </c>
      <c r="F1494" t="s">
        <v>1684</v>
      </c>
      <c r="I1494" t="s">
        <v>314</v>
      </c>
      <c r="J1494" s="9" t="s">
        <v>264</v>
      </c>
      <c r="L1494" t="e">
        <f>VLOOKUP(F1494&amp;E1494,'Атрибут-ТОД2'!F:F,1,0)</f>
        <v>#N/A</v>
      </c>
      <c r="O1494" s="27" t="str">
        <f>IF(ISNA(VLOOKUP(E:E,'Мегавитрина на 21.09'!C:H,1,0)), VLOOKUP(E:E,'Мегавитрина на 21.09'!D:H,1,0),VLOOKUP(E:E,'Мегавитрина на 21.09'!C:H,1,0))</f>
        <v>crd_cc_utilization_pct</v>
      </c>
      <c r="P1494" s="27" t="str">
        <f>IF(ISNA(VLOOKUP(E:E,'Мегавитрина на 21.09'!C:H,2,0)), VLOOKUP(E:E,'Мегавитрина на 21.09'!D:H,1,0),VLOOKUP(E:E,'Мегавитрина на 21.09'!C:H,2,0))</f>
        <v>crd_cc_utilization_pct</v>
      </c>
      <c r="Q1494" s="27" t="str">
        <f>IF(ISNA(VLOOKUP(E:E,'Мегавитрина на 21.09'!C:H,3,0)), VLOOKUP(E:E,'Мегавитрина на 21.09'!D:H,2,0),VLOOKUP(E:E,'Мегавитрина на 21.09'!C:H,3,0))</f>
        <v>Доля утилизации лимита кредитной карты</v>
      </c>
      <c r="R1494" s="27" t="str">
        <f>IF(ISNA(VLOOKUP(E:E,'Мегавитрина на 21.09'!C:H,4,0)), VLOOKUP(E:E,'Мегавитрина на 21.09'!D:H,3,0),VLOOKUP(E:E,'Мегавитрина на 21.09'!C:H,4,0))</f>
        <v>custom_rb_card.agrmnt_mnth</v>
      </c>
      <c r="S1494">
        <f>IF(ISNA(VLOOKUP(E:E,'Мегавитрина на 21.09'!C:H,5,0)), VLOOKUP(E:E,'Мегавитрина на 21.09'!D:H,4,0),VLOOKUP(E:E,'Мегавитрина на 21.09'!C:H,5,0))</f>
        <v>0</v>
      </c>
      <c r="T1494" t="str">
        <f>IF(ISNA(VLOOKUP(E:E,'Мегавитрина на 21.09'!C:H,6,0)), VLOOKUP(E:E,'Мегавитрина на 21.09'!D:H,5,0),VLOOKUP(E:E,'Мегавитрина на 21.09'!C:H,6,0))</f>
        <v>crd_cc_tot_os_rub_amt / crd_cc_tot_lim_rub_amt AS crd_cc_utilization_pct,</v>
      </c>
    </row>
    <row r="1495" spans="1:20" ht="20.100000000000001" hidden="1" customHeight="1">
      <c r="A1495">
        <v>4</v>
      </c>
      <c r="B1495">
        <v>1494</v>
      </c>
      <c r="C1495" t="s">
        <v>1684</v>
      </c>
      <c r="D1495" t="s">
        <v>552</v>
      </c>
      <c r="E1495" t="s">
        <v>666</v>
      </c>
      <c r="F1495" t="s">
        <v>1684</v>
      </c>
      <c r="I1495" t="s">
        <v>2013</v>
      </c>
      <c r="J1495" s="9" t="s">
        <v>264</v>
      </c>
      <c r="L1495" t="e">
        <f>VLOOKUP(F1495&amp;E1495,'Атрибут-ТОД2'!F:F,1,0)</f>
        <v>#N/A</v>
      </c>
      <c r="O1495" s="27" t="str">
        <f>IF(ISNA(VLOOKUP(E:E,'Мегавитрина на 21.09'!C:H,1,0)), VLOOKUP(E:E,'Мегавитрина на 21.09'!D:H,1,0),VLOOKUP(E:E,'Мегавитрина на 21.09'!C:H,1,0))</f>
        <v>crd_cc_tot_credit_rub_amt</v>
      </c>
      <c r="P1495" s="27" t="str">
        <f>IF(ISNA(VLOOKUP(E:E,'Мегавитрина на 21.09'!C:H,2,0)), VLOOKUP(E:E,'Мегавитрина на 21.09'!D:H,1,0),VLOOKUP(E:E,'Мегавитрина на 21.09'!C:H,2,0))</f>
        <v>crd_cc_tot_credit_rub_amt</v>
      </c>
      <c r="Q1495" s="27" t="str">
        <f>IF(ISNA(VLOOKUP(E:E,'Мегавитрина на 21.09'!C:H,3,0)), VLOOKUP(E:E,'Мегавитрина на 21.09'!D:H,2,0),VLOOKUP(E:E,'Мегавитрина на 21.09'!C:H,3,0))</f>
        <v>Сумма полной задолженности по КК (основной долг + % + просрочка + штрафы) на отчетную дату, руб.</v>
      </c>
      <c r="R1495" s="27" t="str">
        <f>IF(ISNA(VLOOKUP(E:E,'Мегавитрина на 21.09'!C:H,4,0)), VLOOKUP(E:E,'Мегавитрина на 21.09'!D:H,3,0),VLOOKUP(E:E,'Мегавитрина на 21.09'!C:H,4,0))</f>
        <v>custom_rb_card.agrmnt_mnth</v>
      </c>
      <c r="S1495">
        <f>IF(ISNA(VLOOKUP(E:E,'Мегавитрина на 21.09'!C:H,5,0)), VLOOKUP(E:E,'Мегавитрина на 21.09'!D:H,4,0),VLOOKUP(E:E,'Мегавитрина на 21.09'!C:H,5,0))</f>
        <v>0</v>
      </c>
      <c r="T1495" t="str">
        <f>IF(ISNA(VLOOKUP(E:E,'Мегавитрина на 21.09'!C:H,6,0)), VLOOKUP(E:E,'Мегавитрина на 21.09'!D:H,5,0),VLOOKUP(E:E,'Мегавитрина на 21.09'!C:H,6,0))</f>
        <v>Sum(agrmnt_cc_full_debt_rub_amt) AS crd_cc_tot_credit_rub_amt,</v>
      </c>
    </row>
    <row r="1496" spans="1:20" ht="20.100000000000001" hidden="1" customHeight="1">
      <c r="A1496">
        <v>4</v>
      </c>
      <c r="B1496">
        <v>1495</v>
      </c>
      <c r="C1496" t="s">
        <v>1684</v>
      </c>
      <c r="D1496" t="s">
        <v>552</v>
      </c>
      <c r="E1496" t="s">
        <v>131</v>
      </c>
      <c r="F1496" t="s">
        <v>1684</v>
      </c>
      <c r="I1496" t="s">
        <v>316</v>
      </c>
      <c r="J1496" s="9" t="s">
        <v>264</v>
      </c>
      <c r="L1496" t="e">
        <f>VLOOKUP(F1496&amp;E1496,'Атрибут-ТОД2'!F:F,1,0)</f>
        <v>#N/A</v>
      </c>
      <c r="O1496" s="27" t="str">
        <f>IF(ISNA(VLOOKUP(E:E,'Мегавитрина на 21.09'!C:H,1,0)), VLOOKUP(E:E,'Мегавитрина на 21.09'!D:H,1,0),VLOOKUP(E:E,'Мегавитрина на 21.09'!C:H,1,0))</f>
        <v>crd_dc_ever_nflag</v>
      </c>
      <c r="P1496" s="27" t="str">
        <f>IF(ISNA(VLOOKUP(E:E,'Мегавитрина на 21.09'!C:H,2,0)), VLOOKUP(E:E,'Мегавитрина на 21.09'!D:H,1,0),VLOOKUP(E:E,'Мегавитрина на 21.09'!C:H,2,0))</f>
        <v>crd_dc_ever_nflag</v>
      </c>
      <c r="Q1496" s="27" t="str">
        <f>IF(ISNA(VLOOKUP(E:E,'Мегавитрина на 21.09'!C:H,3,0)), VLOOKUP(E:E,'Мегавитрина на 21.09'!D:H,2,0),VLOOKUP(E:E,'Мегавитрина на 21.09'!C:H,3,0))</f>
        <v>Флаг наличия дебетовой карты догла-либо</v>
      </c>
      <c r="R1496" s="27" t="str">
        <f>IF(ISNA(VLOOKUP(E:E,'Мегавитрина на 21.09'!C:H,4,0)), VLOOKUP(E:E,'Мегавитрина на 21.09'!D:H,3,0),VLOOKUP(E:E,'Мегавитрина на 21.09'!C:H,4,0))</f>
        <v>custom_rb_card.agrmnt_mnth</v>
      </c>
      <c r="S1496">
        <f>IF(ISNA(VLOOKUP(E:E,'Мегавитрина на 21.09'!C:H,5,0)), VLOOKUP(E:E,'Мегавитрина на 21.09'!D:H,4,0),VLOOKUP(E:E,'Мегавитрина на 21.09'!C:H,5,0))</f>
        <v>0</v>
      </c>
      <c r="T1496" t="str">
        <f>IF(ISNA(VLOOKUP(E:E,'Мегавитрина на 21.09'!C:H,6,0)), VLOOKUP(E:E,'Мегавитрина на 21.09'!D:H,5,0),VLOOKUP(E:E,'Мегавитрина на 21.09'!C:H,6,0))</f>
        <v>Max(CASE WHEN crd_prod_cat_cd = 'DB' THEN 1 ELSE 0 END) AS crd_dc_ever_nflag,</v>
      </c>
    </row>
    <row r="1497" spans="1:20" ht="20.100000000000001" hidden="1" customHeight="1">
      <c r="A1497">
        <v>4</v>
      </c>
      <c r="B1497">
        <v>1496</v>
      </c>
      <c r="C1497" t="s">
        <v>1684</v>
      </c>
      <c r="D1497" t="s">
        <v>552</v>
      </c>
      <c r="E1497" t="s">
        <v>132</v>
      </c>
      <c r="F1497" t="s">
        <v>1684</v>
      </c>
      <c r="I1497" t="s">
        <v>279</v>
      </c>
      <c r="J1497" s="9" t="s">
        <v>264</v>
      </c>
      <c r="L1497" t="e">
        <f>VLOOKUP(F1497&amp;E1497,'Атрибут-ТОД2'!F:F,1,0)</f>
        <v>#N/A</v>
      </c>
      <c r="O1497" s="27" t="str">
        <f>IF(ISNA(VLOOKUP(E:E,'Мегавитрина на 21.09'!C:H,1,0)), VLOOKUP(E:E,'Мегавитрина на 21.09'!D:H,1,0),VLOOKUP(E:E,'Мегавитрина на 21.09'!C:H,1,0))</f>
        <v>crd_cc_ever_nflag</v>
      </c>
      <c r="P1497" s="27" t="str">
        <f>IF(ISNA(VLOOKUP(E:E,'Мегавитрина на 21.09'!C:H,2,0)), VLOOKUP(E:E,'Мегавитрина на 21.09'!D:H,1,0),VLOOKUP(E:E,'Мегавитрина на 21.09'!C:H,2,0))</f>
        <v>crd_cc_ever_nflag</v>
      </c>
      <c r="Q1497" s="27" t="str">
        <f>IF(ISNA(VLOOKUP(E:E,'Мегавитрина на 21.09'!C:H,3,0)), VLOOKUP(E:E,'Мегавитрина на 21.09'!D:H,2,0),VLOOKUP(E:E,'Мегавитрина на 21.09'!C:H,3,0))</f>
        <v>Флаг наличия кредитной карты когда-либо</v>
      </c>
      <c r="R1497" s="27" t="str">
        <f>IF(ISNA(VLOOKUP(E:E,'Мегавитрина на 21.09'!C:H,4,0)), VLOOKUP(E:E,'Мегавитрина на 21.09'!D:H,3,0),VLOOKUP(E:E,'Мегавитрина на 21.09'!C:H,4,0))</f>
        <v>custom_rb_card.agrmnt_mnth</v>
      </c>
      <c r="S1497">
        <f>IF(ISNA(VLOOKUP(E:E,'Мегавитрина на 21.09'!C:H,5,0)), VLOOKUP(E:E,'Мегавитрина на 21.09'!D:H,4,0),VLOOKUP(E:E,'Мегавитрина на 21.09'!C:H,5,0))</f>
        <v>0</v>
      </c>
      <c r="T1497" t="str">
        <f>IF(ISNA(VLOOKUP(E:E,'Мегавитрина на 21.09'!C:H,6,0)), VLOOKUP(E:E,'Мегавитрина на 21.09'!D:H,5,0),VLOOKUP(E:E,'Мегавитрина на 21.09'!C:H,6,0))</f>
        <v>max(case WHEN crd_prod_cat_cd = 'CR' THEN 1 ELSE 0 END)</v>
      </c>
    </row>
    <row r="1498" spans="1:20" ht="20.100000000000001" hidden="1" customHeight="1">
      <c r="A1498">
        <v>4</v>
      </c>
      <c r="B1498">
        <v>1497</v>
      </c>
      <c r="C1498" t="s">
        <v>1684</v>
      </c>
      <c r="D1498" t="s">
        <v>552</v>
      </c>
      <c r="E1498" t="s">
        <v>101</v>
      </c>
      <c r="F1498" t="s">
        <v>1684</v>
      </c>
      <c r="I1498" t="s">
        <v>361</v>
      </c>
      <c r="J1498" s="9" t="s">
        <v>264</v>
      </c>
      <c r="L1498" t="e">
        <f>VLOOKUP(F1498&amp;E1498,'Атрибут-ТОД2'!F:F,1,0)</f>
        <v>#N/A</v>
      </c>
      <c r="O1498" s="27" t="str">
        <f>IF(ISNA(VLOOKUP(E:E,'Мегавитрина на 21.09'!C:H,1,0)), VLOOKUP(E:E,'Мегавитрина на 21.09'!D:H,1,0),VLOOKUP(E:E,'Мегавитрина на 21.09'!C:H,1,0))</f>
        <v>crd_inf_total_rub_amt</v>
      </c>
      <c r="P1498" s="27" t="str">
        <f>IF(ISNA(VLOOKUP(E:E,'Мегавитрина на 21.09'!C:H,2,0)), VLOOKUP(E:E,'Мегавитрина на 21.09'!D:H,1,0),VLOOKUP(E:E,'Мегавитрина на 21.09'!C:H,2,0))</f>
        <v>crd_inf_total_rub_amt</v>
      </c>
      <c r="Q1498" s="27" t="str">
        <f>IF(ISNA(VLOOKUP(E:E,'Мегавитрина на 21.09'!C:H,3,0)), VLOOKUP(E:E,'Мегавитрина на 21.09'!D:H,2,0),VLOOKUP(E:E,'Мегавитрина на 21.09'!C:H,3,0))</f>
        <v>Общая сумма поступлений по всем картам клиента за месяц в рублях</v>
      </c>
      <c r="R1498" s="27" t="str">
        <f>IF(ISNA(VLOOKUP(E:E,'Мегавитрина на 21.09'!C:H,4,0)), VLOOKUP(E:E,'Мегавитрина на 21.09'!D:H,3,0),VLOOKUP(E:E,'Мегавитрина на 21.09'!C:H,4,0))</f>
        <v>custom_rb_card.agrmnt_mnth</v>
      </c>
      <c r="S1498">
        <f>IF(ISNA(VLOOKUP(E:E,'Мегавитрина на 21.09'!C:H,5,0)), VLOOKUP(E:E,'Мегавитрина на 21.09'!D:H,4,0),VLOOKUP(E:E,'Мегавитрина на 21.09'!C:H,5,0))</f>
        <v>0</v>
      </c>
      <c r="T1498" t="str">
        <f>IF(ISNA(VLOOKUP(E:E,'Мегавитрина на 21.09'!C:H,6,0)), VLOOKUP(E:E,'Мегавитрина на 21.09'!D:H,5,0),VLOOKUP(E:E,'Мегавитрина на 21.09'!C:H,6,0))</f>
        <v>sum(txn_inf_total_rub_amt)</v>
      </c>
    </row>
    <row r="1499" spans="1:20" ht="20.100000000000001" hidden="1" customHeight="1">
      <c r="A1499">
        <v>4</v>
      </c>
      <c r="B1499">
        <v>1498</v>
      </c>
      <c r="C1499" t="s">
        <v>1684</v>
      </c>
      <c r="D1499" t="s">
        <v>552</v>
      </c>
      <c r="E1499" t="s">
        <v>718</v>
      </c>
      <c r="F1499" t="s">
        <v>1684</v>
      </c>
      <c r="I1499" t="s">
        <v>2045</v>
      </c>
      <c r="J1499" s="9" t="s">
        <v>264</v>
      </c>
      <c r="L1499" t="e">
        <f>VLOOKUP(F1499&amp;E1499,'Атрибут-ТОД2'!F:F,1,0)</f>
        <v>#N/A</v>
      </c>
      <c r="O1499" s="27" t="str">
        <f>IF(ISNA(VLOOKUP(E:E,'Мегавитрина на 21.09'!C:H,1,0)), VLOOKUP(E:E,'Мегавитрина на 21.09'!D:H,1,0),VLOOKUP(E:E,'Мегавитрина на 21.09'!C:H,1,0))</f>
        <v>crd_inf_dc_total_rub_amt</v>
      </c>
      <c r="P1499" s="27" t="str">
        <f>IF(ISNA(VLOOKUP(E:E,'Мегавитрина на 21.09'!C:H,2,0)), VLOOKUP(E:E,'Мегавитрина на 21.09'!D:H,1,0),VLOOKUP(E:E,'Мегавитрина на 21.09'!C:H,2,0))</f>
        <v>crd_inf_dc_total_rub_amt</v>
      </c>
      <c r="Q1499" s="27" t="str">
        <f>IF(ISNA(VLOOKUP(E:E,'Мегавитрина на 21.09'!C:H,3,0)), VLOOKUP(E:E,'Мегавитрина на 21.09'!D:H,2,0),VLOOKUP(E:E,'Мегавитрина на 21.09'!C:H,3,0))</f>
        <v>Общая сумма поступлений по дебетовым картам клиента за месяц в рублях</v>
      </c>
      <c r="R1499" s="27" t="str">
        <f>IF(ISNA(VLOOKUP(E:E,'Мегавитрина на 21.09'!C:H,4,0)), VLOOKUP(E:E,'Мегавитрина на 21.09'!D:H,3,0),VLOOKUP(E:E,'Мегавитрина на 21.09'!C:H,4,0))</f>
        <v>custom_rb_card.agrmnt_mnth</v>
      </c>
      <c r="S1499">
        <f>IF(ISNA(VLOOKUP(E:E,'Мегавитрина на 21.09'!C:H,5,0)), VLOOKUP(E:E,'Мегавитрина на 21.09'!D:H,4,0),VLOOKUP(E:E,'Мегавитрина на 21.09'!C:H,5,0))</f>
        <v>0</v>
      </c>
      <c r="T1499" t="str">
        <f>IF(ISNA(VLOOKUP(E:E,'Мегавитрина на 21.09'!C:H,6,0)), VLOOKUP(E:E,'Мегавитрина на 21.09'!D:H,5,0),VLOOKUP(E:E,'Мегавитрина на 21.09'!C:H,6,0))</f>
        <v>Sum(CASE WHEN crd_prod_cat_cd = 'DB' THEN txn_inf_total_rub_amt END) AS crd_inf_dc_total_rub_amt,</v>
      </c>
    </row>
    <row r="1500" spans="1:20" ht="20.100000000000001" hidden="1" customHeight="1">
      <c r="A1500">
        <v>4</v>
      </c>
      <c r="B1500">
        <v>1499</v>
      </c>
      <c r="C1500" t="s">
        <v>1684</v>
      </c>
      <c r="D1500" t="s">
        <v>552</v>
      </c>
      <c r="E1500" t="s">
        <v>716</v>
      </c>
      <c r="F1500" t="s">
        <v>1684</v>
      </c>
      <c r="I1500" t="s">
        <v>2043</v>
      </c>
      <c r="J1500" s="9" t="s">
        <v>264</v>
      </c>
      <c r="L1500" t="e">
        <f>VLOOKUP(F1500&amp;E1500,'Атрибут-ТОД2'!F:F,1,0)</f>
        <v>#N/A</v>
      </c>
      <c r="O1500" s="27" t="str">
        <f>IF(ISNA(VLOOKUP(E:E,'Мегавитрина на 21.09'!C:H,1,0)), VLOOKUP(E:E,'Мегавитрина на 21.09'!D:H,1,0),VLOOKUP(E:E,'Мегавитрина на 21.09'!C:H,1,0))</f>
        <v>crd_inf_cc_total_rub_amt</v>
      </c>
      <c r="P1500" s="27" t="str">
        <f>IF(ISNA(VLOOKUP(E:E,'Мегавитрина на 21.09'!C:H,2,0)), VLOOKUP(E:E,'Мегавитрина на 21.09'!D:H,1,0),VLOOKUP(E:E,'Мегавитрина на 21.09'!C:H,2,0))</f>
        <v>crd_inf_cc_total_rub_amt</v>
      </c>
      <c r="Q1500" s="27" t="str">
        <f>IF(ISNA(VLOOKUP(E:E,'Мегавитрина на 21.09'!C:H,3,0)), VLOOKUP(E:E,'Мегавитрина на 21.09'!D:H,2,0),VLOOKUP(E:E,'Мегавитрина на 21.09'!C:H,3,0))</f>
        <v>Общая сумма поступлений по кредитным картам клиента за месяц в рублях</v>
      </c>
      <c r="R1500" s="27" t="str">
        <f>IF(ISNA(VLOOKUP(E:E,'Мегавитрина на 21.09'!C:H,4,0)), VLOOKUP(E:E,'Мегавитрина на 21.09'!D:H,3,0),VLOOKUP(E:E,'Мегавитрина на 21.09'!C:H,4,0))</f>
        <v>custom_rb_card.agrmnt_mnth</v>
      </c>
      <c r="S1500">
        <f>IF(ISNA(VLOOKUP(E:E,'Мегавитрина на 21.09'!C:H,5,0)), VLOOKUP(E:E,'Мегавитрина на 21.09'!D:H,4,0),VLOOKUP(E:E,'Мегавитрина на 21.09'!C:H,5,0))</f>
        <v>0</v>
      </c>
      <c r="T1500" t="str">
        <f>IF(ISNA(VLOOKUP(E:E,'Мегавитрина на 21.09'!C:H,6,0)), VLOOKUP(E:E,'Мегавитрина на 21.09'!D:H,5,0),VLOOKUP(E:E,'Мегавитрина на 21.09'!C:H,6,0))</f>
        <v>Sum(CASE WHEN crd_prod_cat_cd = 'CR' THEN txn_inf_total_rub_amt END) AS crd_inf_cc_total_rub_amt</v>
      </c>
    </row>
    <row r="1501" spans="1:20" ht="20.100000000000001" hidden="1" customHeight="1">
      <c r="A1501">
        <v>4</v>
      </c>
      <c r="B1501">
        <v>1500</v>
      </c>
      <c r="C1501" t="s">
        <v>1684</v>
      </c>
      <c r="D1501" t="s">
        <v>552</v>
      </c>
      <c r="E1501" t="s">
        <v>102</v>
      </c>
      <c r="F1501" t="s">
        <v>1684</v>
      </c>
      <c r="I1501" t="s">
        <v>360</v>
      </c>
      <c r="J1501" s="9" t="s">
        <v>264</v>
      </c>
      <c r="L1501" t="e">
        <f>VLOOKUP(F1501&amp;E1501,'Атрибут-ТОД2'!F:F,1,0)</f>
        <v>#N/A</v>
      </c>
      <c r="O1501" s="27" t="str">
        <f>IF(ISNA(VLOOKUP(E:E,'Мегавитрина на 21.09'!C:H,1,0)), VLOOKUP(E:E,'Мегавитрина на 21.09'!D:H,1,0),VLOOKUP(E:E,'Мегавитрина на 21.09'!C:H,1,0))</f>
        <v>crd_inf_total_qty</v>
      </c>
      <c r="P1501" s="27" t="str">
        <f>IF(ISNA(VLOOKUP(E:E,'Мегавитрина на 21.09'!C:H,2,0)), VLOOKUP(E:E,'Мегавитрина на 21.09'!D:H,1,0),VLOOKUP(E:E,'Мегавитрина на 21.09'!C:H,2,0))</f>
        <v>crd_inf_total_qty</v>
      </c>
      <c r="Q1501" s="27" t="str">
        <f>IF(ISNA(VLOOKUP(E:E,'Мегавитрина на 21.09'!C:H,3,0)), VLOOKUP(E:E,'Мегавитрина на 21.09'!D:H,2,0),VLOOKUP(E:E,'Мегавитрина на 21.09'!C:H,3,0))</f>
        <v>Общее количество поступлений по всем картам клиента за месяц</v>
      </c>
      <c r="R1501" s="27" t="str">
        <f>IF(ISNA(VLOOKUP(E:E,'Мегавитрина на 21.09'!C:H,4,0)), VLOOKUP(E:E,'Мегавитрина на 21.09'!D:H,3,0),VLOOKUP(E:E,'Мегавитрина на 21.09'!C:H,4,0))</f>
        <v>custom_rb_card.agrmnt_mnth</v>
      </c>
      <c r="S1501">
        <f>IF(ISNA(VLOOKUP(E:E,'Мегавитрина на 21.09'!C:H,5,0)), VLOOKUP(E:E,'Мегавитрина на 21.09'!D:H,4,0),VLOOKUP(E:E,'Мегавитрина на 21.09'!C:H,5,0))</f>
        <v>0</v>
      </c>
      <c r="T1501" t="str">
        <f>IF(ISNA(VLOOKUP(E:E,'Мегавитрина на 21.09'!C:H,6,0)), VLOOKUP(E:E,'Мегавитрина на 21.09'!D:H,5,0),VLOOKUP(E:E,'Мегавитрина на 21.09'!C:H,6,0))</f>
        <v>Sum(txn_inf_total_qty) AS crd_inf_total_qty,</v>
      </c>
    </row>
    <row r="1502" spans="1:20" ht="20.100000000000001" hidden="1" customHeight="1">
      <c r="A1502">
        <v>4</v>
      </c>
      <c r="B1502">
        <v>1501</v>
      </c>
      <c r="C1502" t="s">
        <v>1684</v>
      </c>
      <c r="D1502" t="s">
        <v>552</v>
      </c>
      <c r="E1502" t="s">
        <v>717</v>
      </c>
      <c r="F1502" t="s">
        <v>1684</v>
      </c>
      <c r="H1502">
        <f>VLOOKUP(E1502,'Атрибут-ТОД'!B:F,3,0)</f>
        <v>0</v>
      </c>
      <c r="I1502" t="s">
        <v>2044</v>
      </c>
      <c r="J1502" s="9" t="s">
        <v>264</v>
      </c>
      <c r="K1502" t="s">
        <v>2741</v>
      </c>
      <c r="L1502" t="e">
        <f>VLOOKUP(F1502&amp;E1502,'Атрибут-ТОД2'!F:F,1,0)</f>
        <v>#N/A</v>
      </c>
      <c r="M1502" t="str">
        <f>VLOOKUP(E1502,'Атрибут-ТОД2'!B:B,1,0)</f>
        <v>crd_inf_dc_total_qty</v>
      </c>
      <c r="O1502" s="27" t="str">
        <f>IF(ISNA(VLOOKUP(E:E,'Мегавитрина на 21.09'!C:H,1,0)), VLOOKUP(E:E,'Мегавитрина на 21.09'!D:H,1,0),VLOOKUP(E:E,'Мегавитрина на 21.09'!C:H,1,0))</f>
        <v>crd_inf_dc_total_qty</v>
      </c>
      <c r="P1502" s="27" t="str">
        <f>IF(ISNA(VLOOKUP(E:E,'Мегавитрина на 21.09'!C:H,2,0)), VLOOKUP(E:E,'Мегавитрина на 21.09'!D:H,1,0),VLOOKUP(E:E,'Мегавитрина на 21.09'!C:H,2,0))</f>
        <v>crd_inf_dc_total_qty</v>
      </c>
      <c r="Q1502" s="27" t="str">
        <f>IF(ISNA(VLOOKUP(E:E,'Мегавитрина на 21.09'!C:H,3,0)), VLOOKUP(E:E,'Мегавитрина на 21.09'!D:H,2,0),VLOOKUP(E:E,'Мегавитрина на 21.09'!C:H,3,0))</f>
        <v>Общее количество поступлений по дебетовым картам клиента за месяц</v>
      </c>
      <c r="R1502" s="27" t="str">
        <f>IF(ISNA(VLOOKUP(E:E,'Мегавитрина на 21.09'!C:H,4,0)), VLOOKUP(E:E,'Мегавитрина на 21.09'!D:H,3,0),VLOOKUP(E:E,'Мегавитрина на 21.09'!C:H,4,0))</f>
        <v>custom_rb_card.agrmnt_mnth</v>
      </c>
      <c r="S1502">
        <f>IF(ISNA(VLOOKUP(E:E,'Мегавитрина на 21.09'!C:H,5,0)), VLOOKUP(E:E,'Мегавитрина на 21.09'!D:H,4,0),VLOOKUP(E:E,'Мегавитрина на 21.09'!C:H,5,0))</f>
        <v>0</v>
      </c>
      <c r="T1502" t="str">
        <f>IF(ISNA(VLOOKUP(E:E,'Мегавитрина на 21.09'!C:H,6,0)), VLOOKUP(E:E,'Мегавитрина на 21.09'!D:H,5,0),VLOOKUP(E:E,'Мегавитрина на 21.09'!C:H,6,0))</f>
        <v>Sum(CASE WHEN crd_prod_cat_cd = 'DB' THEN txn_inf_total_qty END) AS crd_inf_dc_total_qty,</v>
      </c>
    </row>
    <row r="1503" spans="1:20" ht="20.100000000000001" hidden="1" customHeight="1">
      <c r="A1503">
        <v>4</v>
      </c>
      <c r="B1503">
        <v>1502</v>
      </c>
      <c r="C1503" t="s">
        <v>1684</v>
      </c>
      <c r="D1503" t="s">
        <v>552</v>
      </c>
      <c r="E1503" t="s">
        <v>715</v>
      </c>
      <c r="F1503" t="s">
        <v>1684</v>
      </c>
      <c r="I1503" t="s">
        <v>2042</v>
      </c>
      <c r="J1503" s="9" t="s">
        <v>264</v>
      </c>
      <c r="L1503" t="e">
        <f>VLOOKUP(F1503&amp;E1503,'Атрибут-ТОД2'!F:F,1,0)</f>
        <v>#N/A</v>
      </c>
      <c r="O1503" s="27" t="str">
        <f>IF(ISNA(VLOOKUP(E:E,'Мегавитрина на 21.09'!C:H,1,0)), VLOOKUP(E:E,'Мегавитрина на 21.09'!D:H,1,0),VLOOKUP(E:E,'Мегавитрина на 21.09'!C:H,1,0))</f>
        <v>crd_inf_cc_total_qty</v>
      </c>
      <c r="P1503" s="27" t="str">
        <f>IF(ISNA(VLOOKUP(E:E,'Мегавитрина на 21.09'!C:H,2,0)), VLOOKUP(E:E,'Мегавитрина на 21.09'!D:H,1,0),VLOOKUP(E:E,'Мегавитрина на 21.09'!C:H,2,0))</f>
        <v>crd_inf_cc_total_qty</v>
      </c>
      <c r="Q1503" s="27" t="str">
        <f>IF(ISNA(VLOOKUP(E:E,'Мегавитрина на 21.09'!C:H,3,0)), VLOOKUP(E:E,'Мегавитрина на 21.09'!D:H,2,0),VLOOKUP(E:E,'Мегавитрина на 21.09'!C:H,3,0))</f>
        <v>Общее количество поступлений по кредитным картам клиента за месяц</v>
      </c>
      <c r="R1503" s="27" t="str">
        <f>IF(ISNA(VLOOKUP(E:E,'Мегавитрина на 21.09'!C:H,4,0)), VLOOKUP(E:E,'Мегавитрина на 21.09'!D:H,3,0),VLOOKUP(E:E,'Мегавитрина на 21.09'!C:H,4,0))</f>
        <v>custom_rb_card.agrmnt_mnth</v>
      </c>
      <c r="S1503">
        <f>IF(ISNA(VLOOKUP(E:E,'Мегавитрина на 21.09'!C:H,5,0)), VLOOKUP(E:E,'Мегавитрина на 21.09'!D:H,4,0),VLOOKUP(E:E,'Мегавитрина на 21.09'!C:H,5,0))</f>
        <v>0</v>
      </c>
      <c r="T1503" t="str">
        <f>IF(ISNA(VLOOKUP(E:E,'Мегавитрина на 21.09'!C:H,6,0)), VLOOKUP(E:E,'Мегавитрина на 21.09'!D:H,5,0),VLOOKUP(E:E,'Мегавитрина на 21.09'!C:H,6,0))</f>
        <v>Sum(CASE WHEN crd_prod_cat_cd = 'CR' THEN txn_inf_total_qty END) AS crd_inf_cc_total_qty,</v>
      </c>
    </row>
    <row r="1504" spans="1:20" ht="20.100000000000001" hidden="1" customHeight="1">
      <c r="A1504">
        <v>4</v>
      </c>
      <c r="B1504">
        <v>1503</v>
      </c>
      <c r="C1504" t="s">
        <v>1684</v>
      </c>
      <c r="D1504" t="s">
        <v>552</v>
      </c>
      <c r="E1504" t="s">
        <v>103</v>
      </c>
      <c r="F1504" t="s">
        <v>1684</v>
      </c>
      <c r="I1504" t="s">
        <v>353</v>
      </c>
      <c r="J1504" s="9" t="s">
        <v>264</v>
      </c>
      <c r="L1504" t="e">
        <f>VLOOKUP(F1504&amp;E1504,'Атрибут-ТОД2'!F:F,1,0)</f>
        <v>#N/A</v>
      </c>
      <c r="O1504" s="27" t="str">
        <f>IF(ISNA(VLOOKUP(E:E,'Мегавитрина на 21.09'!C:H,1,0)), VLOOKUP(E:E,'Мегавитрина на 21.09'!D:H,1,0),VLOOKUP(E:E,'Мегавитрина на 21.09'!C:H,1,0))</f>
        <v>crd_inf_ext_transf_rub_amt</v>
      </c>
      <c r="P1504" s="27" t="str">
        <f>IF(ISNA(VLOOKUP(E:E,'Мегавитрина на 21.09'!C:H,2,0)), VLOOKUP(E:E,'Мегавитрина на 21.09'!D:H,1,0),VLOOKUP(E:E,'Мегавитрина на 21.09'!C:H,2,0))</f>
        <v>crd_inf_ext_transf_rub_amt</v>
      </c>
      <c r="Q1504" s="27" t="str">
        <f>IF(ISNA(VLOOKUP(E:E,'Мегавитрина на 21.09'!C:H,3,0)), VLOOKUP(E:E,'Мегавитрина на 21.09'!D:H,2,0),VLOOKUP(E:E,'Мегавитрина на 21.09'!C:H,3,0))</f>
        <v>Общая сумма поступлений по всем картам клиента за месяц в рублях по внешним переводам (тип операции 7000)</v>
      </c>
      <c r="R1504" s="27" t="str">
        <f>IF(ISNA(VLOOKUP(E:E,'Мегавитрина на 21.09'!C:H,4,0)), VLOOKUP(E:E,'Мегавитрина на 21.09'!D:H,3,0),VLOOKUP(E:E,'Мегавитрина на 21.09'!C:H,4,0))</f>
        <v>custom_rb_card.agrmnt_mnth</v>
      </c>
      <c r="S1504">
        <f>IF(ISNA(VLOOKUP(E:E,'Мегавитрина на 21.09'!C:H,5,0)), VLOOKUP(E:E,'Мегавитрина на 21.09'!D:H,4,0),VLOOKUP(E:E,'Мегавитрина на 21.09'!C:H,5,0))</f>
        <v>0</v>
      </c>
      <c r="T1504" t="str">
        <f>IF(ISNA(VLOOKUP(E:E,'Мегавитрина на 21.09'!C:H,6,0)), VLOOKUP(E:E,'Мегавитрина на 21.09'!D:H,5,0),VLOOKUP(E:E,'Мегавитрина на 21.09'!C:H,6,0))</f>
        <v>sum(txn_inf_ext_transf_rub_amt)</v>
      </c>
    </row>
    <row r="1505" spans="1:20" ht="20.100000000000001" hidden="1" customHeight="1">
      <c r="A1505">
        <v>4</v>
      </c>
      <c r="B1505">
        <v>1504</v>
      </c>
      <c r="C1505" t="s">
        <v>1684</v>
      </c>
      <c r="D1505" t="s">
        <v>552</v>
      </c>
      <c r="E1505" t="s">
        <v>104</v>
      </c>
      <c r="F1505" t="s">
        <v>1684</v>
      </c>
      <c r="I1505" t="s">
        <v>352</v>
      </c>
      <c r="J1505" s="9" t="s">
        <v>264</v>
      </c>
      <c r="L1505" t="e">
        <f>VLOOKUP(F1505&amp;E1505,'Атрибут-ТОД2'!F:F,1,0)</f>
        <v>#N/A</v>
      </c>
      <c r="O1505" s="27" t="str">
        <f>IF(ISNA(VLOOKUP(E:E,'Мегавитрина на 21.09'!C:H,1,0)), VLOOKUP(E:E,'Мегавитрина на 21.09'!D:H,1,0),VLOOKUP(E:E,'Мегавитрина на 21.09'!C:H,1,0))</f>
        <v>crd_inf_ext_transf_qty</v>
      </c>
      <c r="P1505" s="27" t="str">
        <f>IF(ISNA(VLOOKUP(E:E,'Мегавитрина на 21.09'!C:H,2,0)), VLOOKUP(E:E,'Мегавитрина на 21.09'!D:H,1,0),VLOOKUP(E:E,'Мегавитрина на 21.09'!C:H,2,0))</f>
        <v>crd_inf_ext_transf_qty</v>
      </c>
      <c r="Q1505" s="27" t="str">
        <f>IF(ISNA(VLOOKUP(E:E,'Мегавитрина на 21.09'!C:H,3,0)), VLOOKUP(E:E,'Мегавитрина на 21.09'!D:H,2,0),VLOOKUP(E:E,'Мегавитрина на 21.09'!C:H,3,0))</f>
        <v>Общее количество поступлений по всем картам клиента за месяц по внешним переводам (тип операции 7000)</v>
      </c>
      <c r="R1505" s="27" t="str">
        <f>IF(ISNA(VLOOKUP(E:E,'Мегавитрина на 21.09'!C:H,4,0)), VLOOKUP(E:E,'Мегавитрина на 21.09'!D:H,3,0),VLOOKUP(E:E,'Мегавитрина на 21.09'!C:H,4,0))</f>
        <v>custom_rb_card.agrmnt_mnth</v>
      </c>
      <c r="S1505">
        <f>IF(ISNA(VLOOKUP(E:E,'Мегавитрина на 21.09'!C:H,5,0)), VLOOKUP(E:E,'Мегавитрина на 21.09'!D:H,4,0),VLOOKUP(E:E,'Мегавитрина на 21.09'!C:H,5,0))</f>
        <v>0</v>
      </c>
      <c r="T1505" t="str">
        <f>IF(ISNA(VLOOKUP(E:E,'Мегавитрина на 21.09'!C:H,6,0)), VLOOKUP(E:E,'Мегавитрина на 21.09'!D:H,5,0),VLOOKUP(E:E,'Мегавитрина на 21.09'!C:H,6,0))</f>
        <v>Sum(txn_inf_ext_transf_qty) AS crd_inf_ext_transf_qty,</v>
      </c>
    </row>
    <row r="1506" spans="1:20" ht="20.100000000000001" hidden="1" customHeight="1">
      <c r="A1506">
        <v>4</v>
      </c>
      <c r="B1506">
        <v>1505</v>
      </c>
      <c r="C1506" t="s">
        <v>1684</v>
      </c>
      <c r="D1506" t="s">
        <v>552</v>
      </c>
      <c r="E1506" t="s">
        <v>105</v>
      </c>
      <c r="F1506" t="s">
        <v>1684</v>
      </c>
      <c r="I1506" t="s">
        <v>351</v>
      </c>
      <c r="J1506" s="9" t="s">
        <v>264</v>
      </c>
      <c r="L1506" t="e">
        <f>VLOOKUP(F1506&amp;E1506,'Атрибут-ТОД2'!F:F,1,0)</f>
        <v>#N/A</v>
      </c>
      <c r="O1506" s="27" t="str">
        <f>IF(ISNA(VLOOKUP(E:E,'Мегавитрина на 21.09'!C:H,1,0)), VLOOKUP(E:E,'Мегавитрина на 21.09'!D:H,1,0),VLOOKUP(E:E,'Мегавитрина на 21.09'!C:H,1,0))</f>
        <v>crd_inf_cash_adv_rub_amt</v>
      </c>
      <c r="P1506" s="27" t="str">
        <f>IF(ISNA(VLOOKUP(E:E,'Мегавитрина на 21.09'!C:H,2,0)), VLOOKUP(E:E,'Мегавитрина на 21.09'!D:H,1,0),VLOOKUP(E:E,'Мегавитрина на 21.09'!C:H,2,0))</f>
        <v>crd_inf_cash_adv_rub_amt</v>
      </c>
      <c r="Q1506" s="27" t="str">
        <f>IF(ISNA(VLOOKUP(E:E,'Мегавитрина на 21.09'!C:H,3,0)), VLOOKUP(E:E,'Мегавитрина на 21.09'!D:H,2,0),VLOOKUP(E:E,'Мегавитрина на 21.09'!C:H,3,0))</f>
        <v>Общая сумма операций взноса наличных по всем картам клиента за месяц в рублях</v>
      </c>
      <c r="R1506" s="27" t="str">
        <f>IF(ISNA(VLOOKUP(E:E,'Мегавитрина на 21.09'!C:H,4,0)), VLOOKUP(E:E,'Мегавитрина на 21.09'!D:H,3,0),VLOOKUP(E:E,'Мегавитрина на 21.09'!C:H,4,0))</f>
        <v>custom_rb_card.agrmnt_mnth</v>
      </c>
      <c r="S1506">
        <f>IF(ISNA(VLOOKUP(E:E,'Мегавитрина на 21.09'!C:H,5,0)), VLOOKUP(E:E,'Мегавитрина на 21.09'!D:H,4,0),VLOOKUP(E:E,'Мегавитрина на 21.09'!C:H,5,0))</f>
        <v>0</v>
      </c>
      <c r="T1506" t="str">
        <f>IF(ISNA(VLOOKUP(E:E,'Мегавитрина на 21.09'!C:H,6,0)), VLOOKUP(E:E,'Мегавитрина на 21.09'!D:H,5,0),VLOOKUP(E:E,'Мегавитрина на 21.09'!C:H,6,0))</f>
        <v>Sum(txn_inf_cash_adv_rub_amt) AS crd_inf_cash_adv_rub_amt,</v>
      </c>
    </row>
    <row r="1507" spans="1:20" ht="20.100000000000001" hidden="1" customHeight="1">
      <c r="A1507">
        <v>4</v>
      </c>
      <c r="B1507">
        <v>1506</v>
      </c>
      <c r="C1507" t="s">
        <v>1684</v>
      </c>
      <c r="D1507" t="s">
        <v>552</v>
      </c>
      <c r="E1507" t="s">
        <v>106</v>
      </c>
      <c r="F1507" t="s">
        <v>1684</v>
      </c>
      <c r="I1507" t="s">
        <v>350</v>
      </c>
      <c r="J1507" s="9" t="s">
        <v>264</v>
      </c>
      <c r="L1507" t="e">
        <f>VLOOKUP(F1507&amp;E1507,'Атрибут-ТОД2'!F:F,1,0)</f>
        <v>#N/A</v>
      </c>
      <c r="O1507" s="27" t="str">
        <f>IF(ISNA(VLOOKUP(E:E,'Мегавитрина на 21.09'!C:H,1,0)), VLOOKUP(E:E,'Мегавитрина на 21.09'!D:H,1,0),VLOOKUP(E:E,'Мегавитрина на 21.09'!C:H,1,0))</f>
        <v>crd_inf_cash_adv_qty</v>
      </c>
      <c r="P1507" s="27" t="str">
        <f>IF(ISNA(VLOOKUP(E:E,'Мегавитрина на 21.09'!C:H,2,0)), VLOOKUP(E:E,'Мегавитрина на 21.09'!D:H,1,0),VLOOKUP(E:E,'Мегавитрина на 21.09'!C:H,2,0))</f>
        <v>crd_inf_cash_adv_qty</v>
      </c>
      <c r="Q1507" s="27" t="str">
        <f>IF(ISNA(VLOOKUP(E:E,'Мегавитрина на 21.09'!C:H,3,0)), VLOOKUP(E:E,'Мегавитрина на 21.09'!D:H,2,0),VLOOKUP(E:E,'Мегавитрина на 21.09'!C:H,3,0))</f>
        <v>Общее количество операций взноса наличных по всем картам клиента за месяц</v>
      </c>
      <c r="R1507" s="27" t="str">
        <f>IF(ISNA(VLOOKUP(E:E,'Мегавитрина на 21.09'!C:H,4,0)), VLOOKUP(E:E,'Мегавитрина на 21.09'!D:H,3,0),VLOOKUP(E:E,'Мегавитрина на 21.09'!C:H,4,0))</f>
        <v>custom_rb_card.agrmnt_mnth</v>
      </c>
      <c r="S1507">
        <f>IF(ISNA(VLOOKUP(E:E,'Мегавитрина на 21.09'!C:H,5,0)), VLOOKUP(E:E,'Мегавитрина на 21.09'!D:H,4,0),VLOOKUP(E:E,'Мегавитрина на 21.09'!C:H,5,0))</f>
        <v>0</v>
      </c>
      <c r="T1507" t="str">
        <f>IF(ISNA(VLOOKUP(E:E,'Мегавитрина на 21.09'!C:H,6,0)), VLOOKUP(E:E,'Мегавитрина на 21.09'!D:H,5,0),VLOOKUP(E:E,'Мегавитрина на 21.09'!C:H,6,0))</f>
        <v>Sum(txn_inf_cash_adv_qty) AS crd_inf_cash_adv_qty,</v>
      </c>
    </row>
    <row r="1508" spans="1:20" ht="20.100000000000001" hidden="1" customHeight="1">
      <c r="A1508">
        <v>4</v>
      </c>
      <c r="B1508">
        <v>1507</v>
      </c>
      <c r="C1508" t="s">
        <v>1684</v>
      </c>
      <c r="D1508" t="s">
        <v>552</v>
      </c>
      <c r="E1508" t="s">
        <v>107</v>
      </c>
      <c r="F1508" t="s">
        <v>1684</v>
      </c>
      <c r="I1508" t="s">
        <v>363</v>
      </c>
      <c r="J1508" s="9" t="s">
        <v>264</v>
      </c>
      <c r="L1508" t="e">
        <f>VLOOKUP(F1508&amp;E1508,'Атрибут-ТОД2'!F:F,1,0)</f>
        <v>#N/A</v>
      </c>
      <c r="O1508" s="27" t="str">
        <f>IF(ISNA(VLOOKUP(E:E,'Мегавитрина на 21.09'!C:H,1,0)), VLOOKUP(E:E,'Мегавитрина на 21.09'!D:H,1,0),VLOOKUP(E:E,'Мегавитрина на 21.09'!C:H,1,0))</f>
        <v>crd_inf_transfer_rub_amt</v>
      </c>
      <c r="P1508" s="27" t="str">
        <f>IF(ISNA(VLOOKUP(E:E,'Мегавитрина на 21.09'!C:H,2,0)), VLOOKUP(E:E,'Мегавитрина на 21.09'!D:H,1,0),VLOOKUP(E:E,'Мегавитрина на 21.09'!C:H,2,0))</f>
        <v>crd_inf_transfer_rub_amt</v>
      </c>
      <c r="Q1508" s="27" t="str">
        <f>IF(ISNA(VLOOKUP(E:E,'Мегавитрина на 21.09'!C:H,3,0)), VLOOKUP(E:E,'Мегавитрина на 21.09'!D:H,2,0),VLOOKUP(E:E,'Мегавитрина на 21.09'!C:H,3,0))</f>
        <v>Общая сумма поступлений путем перевода с карты/счета по всем картам клиента за месяц в рублях</v>
      </c>
      <c r="R1508" s="27" t="str">
        <f>IF(ISNA(VLOOKUP(E:E,'Мегавитрина на 21.09'!C:H,4,0)), VLOOKUP(E:E,'Мегавитрина на 21.09'!D:H,3,0),VLOOKUP(E:E,'Мегавитрина на 21.09'!C:H,4,0))</f>
        <v>custom_rb_card.agrmnt_mnth</v>
      </c>
      <c r="S1508">
        <f>IF(ISNA(VLOOKUP(E:E,'Мегавитрина на 21.09'!C:H,5,0)), VLOOKUP(E:E,'Мегавитрина на 21.09'!D:H,4,0),VLOOKUP(E:E,'Мегавитрина на 21.09'!C:H,5,0))</f>
        <v>0</v>
      </c>
      <c r="T1508" t="str">
        <f>IF(ISNA(VLOOKUP(E:E,'Мегавитрина на 21.09'!C:H,6,0)), VLOOKUP(E:E,'Мегавитрина на 21.09'!D:H,5,0),VLOOKUP(E:E,'Мегавитрина на 21.09'!C:H,6,0))</f>
        <v>sum(txn_inf_transfer_rub_amt)</v>
      </c>
    </row>
    <row r="1509" spans="1:20" ht="20.100000000000001" hidden="1" customHeight="1">
      <c r="A1509">
        <v>4</v>
      </c>
      <c r="B1509">
        <v>1508</v>
      </c>
      <c r="C1509" t="s">
        <v>1684</v>
      </c>
      <c r="D1509" t="s">
        <v>552</v>
      </c>
      <c r="E1509" t="s">
        <v>108</v>
      </c>
      <c r="F1509" t="s">
        <v>1684</v>
      </c>
      <c r="I1509" t="s">
        <v>362</v>
      </c>
      <c r="J1509" s="9" t="s">
        <v>264</v>
      </c>
      <c r="L1509" t="e">
        <f>VLOOKUP(F1509&amp;E1509,'Атрибут-ТОД2'!F:F,1,0)</f>
        <v>#N/A</v>
      </c>
      <c r="O1509" s="27" t="str">
        <f>IF(ISNA(VLOOKUP(E:E,'Мегавитрина на 21.09'!C:H,1,0)), VLOOKUP(E:E,'Мегавитрина на 21.09'!D:H,1,0),VLOOKUP(E:E,'Мегавитрина на 21.09'!C:H,1,0))</f>
        <v>crd_inf_transfer_qty</v>
      </c>
      <c r="P1509" s="27" t="str">
        <f>IF(ISNA(VLOOKUP(E:E,'Мегавитрина на 21.09'!C:H,2,0)), VLOOKUP(E:E,'Мегавитрина на 21.09'!D:H,1,0),VLOOKUP(E:E,'Мегавитрина на 21.09'!C:H,2,0))</f>
        <v>crd_inf_transfer_qty</v>
      </c>
      <c r="Q1509" s="27" t="str">
        <f>IF(ISNA(VLOOKUP(E:E,'Мегавитрина на 21.09'!C:H,3,0)), VLOOKUP(E:E,'Мегавитрина на 21.09'!D:H,2,0),VLOOKUP(E:E,'Мегавитрина на 21.09'!C:H,3,0))</f>
        <v>Общее кол-во поступлений путем перевода с карты/счета по всем картам клиента за месяц</v>
      </c>
      <c r="R1509" s="27" t="str">
        <f>IF(ISNA(VLOOKUP(E:E,'Мегавитрина на 21.09'!C:H,4,0)), VLOOKUP(E:E,'Мегавитрина на 21.09'!D:H,3,0),VLOOKUP(E:E,'Мегавитрина на 21.09'!C:H,4,0))</f>
        <v>custom_rb_card.agrmnt_mnth</v>
      </c>
      <c r="S1509">
        <f>IF(ISNA(VLOOKUP(E:E,'Мегавитрина на 21.09'!C:H,5,0)), VLOOKUP(E:E,'Мегавитрина на 21.09'!D:H,4,0),VLOOKUP(E:E,'Мегавитрина на 21.09'!C:H,5,0))</f>
        <v>0</v>
      </c>
      <c r="T1509" t="str">
        <f>IF(ISNA(VLOOKUP(E:E,'Мегавитрина на 21.09'!C:H,6,0)), VLOOKUP(E:E,'Мегавитрина на 21.09'!D:H,5,0),VLOOKUP(E:E,'Мегавитрина на 21.09'!C:H,6,0))</f>
        <v>sum(txn_inf_transfer_qty)</v>
      </c>
    </row>
    <row r="1510" spans="1:20" ht="20.100000000000001" hidden="1" customHeight="1">
      <c r="A1510">
        <v>4</v>
      </c>
      <c r="B1510">
        <v>1509</v>
      </c>
      <c r="C1510" t="s">
        <v>1684</v>
      </c>
      <c r="D1510" t="s">
        <v>552</v>
      </c>
      <c r="E1510" t="s">
        <v>109</v>
      </c>
      <c r="F1510" t="s">
        <v>1684</v>
      </c>
      <c r="I1510" t="s">
        <v>355</v>
      </c>
      <c r="J1510" s="9" t="s">
        <v>264</v>
      </c>
      <c r="L1510" t="e">
        <f>VLOOKUP(F1510&amp;E1510,'Атрибут-ТОД2'!F:F,1,0)</f>
        <v>#N/A</v>
      </c>
      <c r="O1510" s="27" t="str">
        <f>IF(ISNA(VLOOKUP(E:E,'Мегавитрина на 21.09'!C:H,1,0)), VLOOKUP(E:E,'Мегавитрина на 21.09'!D:H,1,0),VLOOKUP(E:E,'Мегавитрина на 21.09'!C:H,1,0))</f>
        <v>crd_inf_intr_rub_amt</v>
      </c>
      <c r="P1510" s="27" t="str">
        <f>IF(ISNA(VLOOKUP(E:E,'Мегавитрина на 21.09'!C:H,2,0)), VLOOKUP(E:E,'Мегавитрина на 21.09'!D:H,1,0),VLOOKUP(E:E,'Мегавитрина на 21.09'!C:H,2,0))</f>
        <v>crd_inf_intr_rub_amt</v>
      </c>
      <c r="Q1510" s="27" t="str">
        <f>IF(ISNA(VLOOKUP(E:E,'Мегавитрина на 21.09'!C:H,3,0)), VLOOKUP(E:E,'Мегавитрина на 21.09'!D:H,2,0),VLOOKUP(E:E,'Мегавитрина на 21.09'!C:H,3,0))</f>
        <v>Общая сумма начисления %% по всем картам клиента за месяц в рублях</v>
      </c>
      <c r="R1510" s="27" t="str">
        <f>IF(ISNA(VLOOKUP(E:E,'Мегавитрина на 21.09'!C:H,4,0)), VLOOKUP(E:E,'Мегавитрина на 21.09'!D:H,3,0),VLOOKUP(E:E,'Мегавитрина на 21.09'!C:H,4,0))</f>
        <v>custom_rb_card.agrmnt_mnth</v>
      </c>
      <c r="S1510">
        <f>IF(ISNA(VLOOKUP(E:E,'Мегавитрина на 21.09'!C:H,5,0)), VLOOKUP(E:E,'Мегавитрина на 21.09'!D:H,4,0),VLOOKUP(E:E,'Мегавитрина на 21.09'!C:H,5,0))</f>
        <v>0</v>
      </c>
      <c r="T1510" t="str">
        <f>IF(ISNA(VLOOKUP(E:E,'Мегавитрина на 21.09'!C:H,6,0)), VLOOKUP(E:E,'Мегавитрина на 21.09'!D:H,5,0),VLOOKUP(E:E,'Мегавитрина на 21.09'!C:H,6,0))</f>
        <v>Sum(txn_inf_intr_rub_amt) AS crd_inf_intr_rub_amt,</v>
      </c>
    </row>
    <row r="1511" spans="1:20" ht="20.100000000000001" hidden="1" customHeight="1">
      <c r="A1511">
        <v>4</v>
      </c>
      <c r="B1511">
        <v>1510</v>
      </c>
      <c r="C1511" t="s">
        <v>1684</v>
      </c>
      <c r="D1511" t="s">
        <v>552</v>
      </c>
      <c r="E1511" t="s">
        <v>110</v>
      </c>
      <c r="F1511" t="s">
        <v>1684</v>
      </c>
      <c r="I1511" t="s">
        <v>354</v>
      </c>
      <c r="J1511" s="9" t="s">
        <v>264</v>
      </c>
      <c r="L1511" t="e">
        <f>VLOOKUP(F1511&amp;E1511,'Атрибут-ТОД2'!F:F,1,0)</f>
        <v>#N/A</v>
      </c>
      <c r="O1511" s="27" t="str">
        <f>IF(ISNA(VLOOKUP(E:E,'Мегавитрина на 21.09'!C:H,1,0)), VLOOKUP(E:E,'Мегавитрина на 21.09'!D:H,1,0),VLOOKUP(E:E,'Мегавитрина на 21.09'!C:H,1,0))</f>
        <v>crd_inf_intr_qty</v>
      </c>
      <c r="P1511" s="27" t="str">
        <f>IF(ISNA(VLOOKUP(E:E,'Мегавитрина на 21.09'!C:H,2,0)), VLOOKUP(E:E,'Мегавитрина на 21.09'!D:H,1,0),VLOOKUP(E:E,'Мегавитрина на 21.09'!C:H,2,0))</f>
        <v>crd_inf_intr_qty</v>
      </c>
      <c r="Q1511" s="27" t="str">
        <f>IF(ISNA(VLOOKUP(E:E,'Мегавитрина на 21.09'!C:H,3,0)), VLOOKUP(E:E,'Мегавитрина на 21.09'!D:H,2,0),VLOOKUP(E:E,'Мегавитрина на 21.09'!C:H,3,0))</f>
        <v>Общее кол-во начислений %% по всем картам клиента за месяц</v>
      </c>
      <c r="R1511" s="27" t="str">
        <f>IF(ISNA(VLOOKUP(E:E,'Мегавитрина на 21.09'!C:H,4,0)), VLOOKUP(E:E,'Мегавитрина на 21.09'!D:H,3,0),VLOOKUP(E:E,'Мегавитрина на 21.09'!C:H,4,0))</f>
        <v>custom_rb_card.agrmnt_mnth</v>
      </c>
      <c r="S1511">
        <f>IF(ISNA(VLOOKUP(E:E,'Мегавитрина на 21.09'!C:H,5,0)), VLOOKUP(E:E,'Мегавитрина на 21.09'!D:H,4,0),VLOOKUP(E:E,'Мегавитрина на 21.09'!C:H,5,0))</f>
        <v>0</v>
      </c>
      <c r="T1511" t="str">
        <f>IF(ISNA(VLOOKUP(E:E,'Мегавитрина на 21.09'!C:H,6,0)), VLOOKUP(E:E,'Мегавитрина на 21.09'!D:H,5,0),VLOOKUP(E:E,'Мегавитрина на 21.09'!C:H,6,0))</f>
        <v>Sum(txn_inf_intr_qty) AS crd_inf_intr_qty,</v>
      </c>
    </row>
    <row r="1512" spans="1:20" ht="20.100000000000001" hidden="1" customHeight="1">
      <c r="A1512">
        <v>4</v>
      </c>
      <c r="B1512">
        <v>1511</v>
      </c>
      <c r="C1512" t="s">
        <v>1684</v>
      </c>
      <c r="D1512" t="s">
        <v>552</v>
      </c>
      <c r="E1512" t="s">
        <v>111</v>
      </c>
      <c r="F1512" t="s">
        <v>1684</v>
      </c>
      <c r="I1512" t="s">
        <v>359</v>
      </c>
      <c r="J1512" s="9" t="s">
        <v>264</v>
      </c>
      <c r="L1512" t="e">
        <f>VLOOKUP(F1512&amp;E1512,'Атрибут-ТОД2'!F:F,1,0)</f>
        <v>#N/A</v>
      </c>
      <c r="O1512" s="27" t="str">
        <f>IF(ISNA(VLOOKUP(E:E,'Мегавитрина на 21.09'!C:H,1,0)), VLOOKUP(E:E,'Мегавитрина на 21.09'!D:H,1,0),VLOOKUP(E:E,'Мегавитрина на 21.09'!C:H,1,0))</f>
        <v>crd_inf_pos_ret_rub_amt</v>
      </c>
      <c r="P1512" s="27" t="str">
        <f>IF(ISNA(VLOOKUP(E:E,'Мегавитрина на 21.09'!C:H,2,0)), VLOOKUP(E:E,'Мегавитрина на 21.09'!D:H,1,0),VLOOKUP(E:E,'Мегавитрина на 21.09'!C:H,2,0))</f>
        <v>crd_inf_pos_ret_rub_amt</v>
      </c>
      <c r="Q1512" s="27" t="str">
        <f>IF(ISNA(VLOOKUP(E:E,'Мегавитрина на 21.09'!C:H,3,0)), VLOOKUP(E:E,'Мегавитрина на 21.09'!D:H,2,0),VLOOKUP(E:E,'Мегавитрина на 21.09'!C:H,3,0))</f>
        <v>Общая сумма возвратов покупок по всем картам клиента за месяц в рублях</v>
      </c>
      <c r="R1512" s="27" t="str">
        <f>IF(ISNA(VLOOKUP(E:E,'Мегавитрина на 21.09'!C:H,4,0)), VLOOKUP(E:E,'Мегавитрина на 21.09'!D:H,3,0),VLOOKUP(E:E,'Мегавитрина на 21.09'!C:H,4,0))</f>
        <v>custom_rb_card.agrmnt_mnth</v>
      </c>
      <c r="S1512">
        <f>IF(ISNA(VLOOKUP(E:E,'Мегавитрина на 21.09'!C:H,5,0)), VLOOKUP(E:E,'Мегавитрина на 21.09'!D:H,4,0),VLOOKUP(E:E,'Мегавитрина на 21.09'!C:H,5,0))</f>
        <v>0</v>
      </c>
      <c r="T1512" t="str">
        <f>IF(ISNA(VLOOKUP(E:E,'Мегавитрина на 21.09'!C:H,6,0)), VLOOKUP(E:E,'Мегавитрина на 21.09'!D:H,5,0),VLOOKUP(E:E,'Мегавитрина на 21.09'!C:H,6,0))</f>
        <v>Sum(txn_inf_pos_ret_rub_amt) AS crd_inf_pos_ret_rub_amt,</v>
      </c>
    </row>
    <row r="1513" spans="1:20" ht="20.100000000000001" hidden="1" customHeight="1">
      <c r="A1513">
        <v>4</v>
      </c>
      <c r="B1513">
        <v>1512</v>
      </c>
      <c r="C1513" t="s">
        <v>1684</v>
      </c>
      <c r="D1513" t="s">
        <v>552</v>
      </c>
      <c r="E1513" t="s">
        <v>112</v>
      </c>
      <c r="F1513" t="s">
        <v>1684</v>
      </c>
      <c r="I1513" t="s">
        <v>358</v>
      </c>
      <c r="J1513" s="9" t="s">
        <v>264</v>
      </c>
      <c r="L1513" t="e">
        <f>VLOOKUP(F1513&amp;E1513,'Атрибут-ТОД2'!F:F,1,0)</f>
        <v>#N/A</v>
      </c>
      <c r="O1513" s="27" t="str">
        <f>IF(ISNA(VLOOKUP(E:E,'Мегавитрина на 21.09'!C:H,1,0)), VLOOKUP(E:E,'Мегавитрина на 21.09'!D:H,1,0),VLOOKUP(E:E,'Мегавитрина на 21.09'!C:H,1,0))</f>
        <v>crd_inf_pos_ret_qty</v>
      </c>
      <c r="P1513" s="27" t="str">
        <f>IF(ISNA(VLOOKUP(E:E,'Мегавитрина на 21.09'!C:H,2,0)), VLOOKUP(E:E,'Мегавитрина на 21.09'!D:H,1,0),VLOOKUP(E:E,'Мегавитрина на 21.09'!C:H,2,0))</f>
        <v>crd_inf_pos_ret_qty</v>
      </c>
      <c r="Q1513" s="27" t="str">
        <f>IF(ISNA(VLOOKUP(E:E,'Мегавитрина на 21.09'!C:H,3,0)), VLOOKUP(E:E,'Мегавитрина на 21.09'!D:H,2,0),VLOOKUP(E:E,'Мегавитрина на 21.09'!C:H,3,0))</f>
        <v>Общее кол-во возвратов покупок по всем картам клиента за месяц</v>
      </c>
      <c r="R1513" s="27" t="str">
        <f>IF(ISNA(VLOOKUP(E:E,'Мегавитрина на 21.09'!C:H,4,0)), VLOOKUP(E:E,'Мегавитрина на 21.09'!D:H,3,0),VLOOKUP(E:E,'Мегавитрина на 21.09'!C:H,4,0))</f>
        <v>custom_rb_card.agrmnt_mnth</v>
      </c>
      <c r="S1513">
        <f>IF(ISNA(VLOOKUP(E:E,'Мегавитрина на 21.09'!C:H,5,0)), VLOOKUP(E:E,'Мегавитрина на 21.09'!D:H,4,0),VLOOKUP(E:E,'Мегавитрина на 21.09'!C:H,5,0))</f>
        <v>0</v>
      </c>
      <c r="T1513" t="str">
        <f>IF(ISNA(VLOOKUP(E:E,'Мегавитрина на 21.09'!C:H,6,0)), VLOOKUP(E:E,'Мегавитрина на 21.09'!D:H,5,0),VLOOKUP(E:E,'Мегавитрина на 21.09'!C:H,6,0))</f>
        <v>Sum(txn_inf_pos_ret_qty) AS crd_inf_pos_ret_qty,</v>
      </c>
    </row>
    <row r="1514" spans="1:20" ht="20.100000000000001" hidden="1" customHeight="1">
      <c r="A1514">
        <v>4</v>
      </c>
      <c r="B1514">
        <v>1513</v>
      </c>
      <c r="C1514" t="s">
        <v>1684</v>
      </c>
      <c r="D1514" t="s">
        <v>552</v>
      </c>
      <c r="E1514" t="s">
        <v>113</v>
      </c>
      <c r="F1514" t="s">
        <v>1684</v>
      </c>
      <c r="I1514" t="s">
        <v>357</v>
      </c>
      <c r="J1514" s="9" t="s">
        <v>264</v>
      </c>
      <c r="L1514" t="e">
        <f>VLOOKUP(F1514&amp;E1514,'Атрибут-ТОД2'!F:F,1,0)</f>
        <v>#N/A</v>
      </c>
      <c r="O1514" s="27" t="str">
        <f>IF(ISNA(VLOOKUP(E:E,'Мегавитрина на 21.09'!C:H,1,0)), VLOOKUP(E:E,'Мегавитрина на 21.09'!D:H,1,0),VLOOKUP(E:E,'Мегавитрина на 21.09'!C:H,1,0))</f>
        <v>crd_inf_othr_rub_amt</v>
      </c>
      <c r="P1514" s="27" t="str">
        <f>IF(ISNA(VLOOKUP(E:E,'Мегавитрина на 21.09'!C:H,2,0)), VLOOKUP(E:E,'Мегавитрина на 21.09'!D:H,1,0),VLOOKUP(E:E,'Мегавитрина на 21.09'!C:H,2,0))</f>
        <v>crd_inf_othr_rub_amt</v>
      </c>
      <c r="Q1514" s="27" t="str">
        <f>IF(ISNA(VLOOKUP(E:E,'Мегавитрина на 21.09'!C:H,3,0)), VLOOKUP(E:E,'Мегавитрина на 21.09'!D:H,2,0),VLOOKUP(E:E,'Мегавитрина на 21.09'!C:H,3,0))</f>
        <v>Общая сумма прочих поступлений по всем картам клиента за месяц в рублях</v>
      </c>
      <c r="R1514" s="27" t="str">
        <f>IF(ISNA(VLOOKUP(E:E,'Мегавитрина на 21.09'!C:H,4,0)), VLOOKUP(E:E,'Мегавитрина на 21.09'!D:H,3,0),VLOOKUP(E:E,'Мегавитрина на 21.09'!C:H,4,0))</f>
        <v>custom_rb_card.agrmnt_mnth</v>
      </c>
      <c r="S1514">
        <f>IF(ISNA(VLOOKUP(E:E,'Мегавитрина на 21.09'!C:H,5,0)), VLOOKUP(E:E,'Мегавитрина на 21.09'!D:H,4,0),VLOOKUP(E:E,'Мегавитрина на 21.09'!C:H,5,0))</f>
        <v>0</v>
      </c>
      <c r="T1514" t="str">
        <f>IF(ISNA(VLOOKUP(E:E,'Мегавитрина на 21.09'!C:H,6,0)), VLOOKUP(E:E,'Мегавитрина на 21.09'!D:H,5,0),VLOOKUP(E:E,'Мегавитрина на 21.09'!C:H,6,0))</f>
        <v>Sum(txn_inf_othr_rub_amt) AS crd_inf_othr_rub_amt,</v>
      </c>
    </row>
    <row r="1515" spans="1:20" ht="20.100000000000001" hidden="1" customHeight="1">
      <c r="A1515">
        <v>4</v>
      </c>
      <c r="B1515">
        <v>1514</v>
      </c>
      <c r="C1515" t="s">
        <v>1684</v>
      </c>
      <c r="D1515" t="s">
        <v>552</v>
      </c>
      <c r="E1515" t="s">
        <v>114</v>
      </c>
      <c r="F1515" t="s">
        <v>1684</v>
      </c>
      <c r="I1515" t="s">
        <v>356</v>
      </c>
      <c r="J1515" s="9" t="s">
        <v>264</v>
      </c>
      <c r="L1515" t="e">
        <f>VLOOKUP(F1515&amp;E1515,'Атрибут-ТОД2'!F:F,1,0)</f>
        <v>#N/A</v>
      </c>
      <c r="O1515" s="27" t="str">
        <f>IF(ISNA(VLOOKUP(E:E,'Мегавитрина на 21.09'!C:H,1,0)), VLOOKUP(E:E,'Мегавитрина на 21.09'!D:H,1,0),VLOOKUP(E:E,'Мегавитрина на 21.09'!C:H,1,0))</f>
        <v>crd_inf_othr_qty</v>
      </c>
      <c r="P1515" s="27" t="str">
        <f>IF(ISNA(VLOOKUP(E:E,'Мегавитрина на 21.09'!C:H,2,0)), VLOOKUP(E:E,'Мегавитрина на 21.09'!D:H,1,0),VLOOKUP(E:E,'Мегавитрина на 21.09'!C:H,2,0))</f>
        <v>crd_inf_othr_qty</v>
      </c>
      <c r="Q1515" s="27" t="str">
        <f>IF(ISNA(VLOOKUP(E:E,'Мегавитрина на 21.09'!C:H,3,0)), VLOOKUP(E:E,'Мегавитрина на 21.09'!D:H,2,0),VLOOKUP(E:E,'Мегавитрина на 21.09'!C:H,3,0))</f>
        <v>Общее кол-во прочих поступлений по всем картам клиента за месяц</v>
      </c>
      <c r="R1515" s="27" t="str">
        <f>IF(ISNA(VLOOKUP(E:E,'Мегавитрина на 21.09'!C:H,4,0)), VLOOKUP(E:E,'Мегавитрина на 21.09'!D:H,3,0),VLOOKUP(E:E,'Мегавитрина на 21.09'!C:H,4,0))</f>
        <v>custom_rb_card.agrmnt_mnth</v>
      </c>
      <c r="S1515">
        <f>IF(ISNA(VLOOKUP(E:E,'Мегавитрина на 21.09'!C:H,5,0)), VLOOKUP(E:E,'Мегавитрина на 21.09'!D:H,4,0),VLOOKUP(E:E,'Мегавитрина на 21.09'!C:H,5,0))</f>
        <v>0</v>
      </c>
      <c r="T1515" t="str">
        <f>IF(ISNA(VLOOKUP(E:E,'Мегавитрина на 21.09'!C:H,6,0)), VLOOKUP(E:E,'Мегавитрина на 21.09'!D:H,5,0),VLOOKUP(E:E,'Мегавитрина на 21.09'!C:H,6,0))</f>
        <v>Sum(txn_inf_othr_qty) AS crd_inf_othr_qty,</v>
      </c>
    </row>
    <row r="1516" spans="1:20" ht="20.100000000000001" hidden="1" customHeight="1">
      <c r="A1516">
        <v>4</v>
      </c>
      <c r="B1516">
        <v>1515</v>
      </c>
      <c r="C1516" t="s">
        <v>1684</v>
      </c>
      <c r="D1516" t="s">
        <v>552</v>
      </c>
      <c r="E1516" t="s">
        <v>115</v>
      </c>
      <c r="F1516" t="s">
        <v>1684</v>
      </c>
      <c r="I1516" t="s">
        <v>375</v>
      </c>
      <c r="J1516" s="9" t="s">
        <v>264</v>
      </c>
      <c r="L1516" t="e">
        <f>VLOOKUP(F1516&amp;E1516,'Атрибут-ТОД2'!F:F,1,0)</f>
        <v>#N/A</v>
      </c>
      <c r="O1516" s="27" t="str">
        <f>IF(ISNA(VLOOKUP(E:E,'Мегавитрина на 21.09'!C:H,1,0)), VLOOKUP(E:E,'Мегавитрина на 21.09'!D:H,1,0),VLOOKUP(E:E,'Мегавитрина на 21.09'!C:H,1,0))</f>
        <v>crd_otf_total_rub_amt</v>
      </c>
      <c r="P1516" s="27" t="str">
        <f>IF(ISNA(VLOOKUP(E:E,'Мегавитрина на 21.09'!C:H,2,0)), VLOOKUP(E:E,'Мегавитрина на 21.09'!D:H,1,0),VLOOKUP(E:E,'Мегавитрина на 21.09'!C:H,2,0))</f>
        <v>crd_otf_total_rub_amt</v>
      </c>
      <c r="Q1516" s="27" t="str">
        <f>IF(ISNA(VLOOKUP(E:E,'Мегавитрина на 21.09'!C:H,3,0)), VLOOKUP(E:E,'Мегавитрина на 21.09'!D:H,2,0),VLOOKUP(E:E,'Мегавитрина на 21.09'!C:H,3,0))</f>
        <v>Общая сумма списаний по всем картам клиента за месяц в рублях</v>
      </c>
      <c r="R1516" s="27" t="str">
        <f>IF(ISNA(VLOOKUP(E:E,'Мегавитрина на 21.09'!C:H,4,0)), VLOOKUP(E:E,'Мегавитрина на 21.09'!D:H,3,0),VLOOKUP(E:E,'Мегавитрина на 21.09'!C:H,4,0))</f>
        <v>custom_rb_card.agrmnt_mnth</v>
      </c>
      <c r="S1516">
        <f>IF(ISNA(VLOOKUP(E:E,'Мегавитрина на 21.09'!C:H,5,0)), VLOOKUP(E:E,'Мегавитрина на 21.09'!D:H,4,0),VLOOKUP(E:E,'Мегавитрина на 21.09'!C:H,5,0))</f>
        <v>0</v>
      </c>
      <c r="T1516" t="str">
        <f>IF(ISNA(VLOOKUP(E:E,'Мегавитрина на 21.09'!C:H,6,0)), VLOOKUP(E:E,'Мегавитрина на 21.09'!D:H,5,0),VLOOKUP(E:E,'Мегавитрина на 21.09'!C:H,6,0))</f>
        <v>sum(txn_otf_total_rub_amt)</v>
      </c>
    </row>
    <row r="1517" spans="1:20" ht="20.100000000000001" hidden="1" customHeight="1">
      <c r="A1517">
        <v>4</v>
      </c>
      <c r="B1517">
        <v>1516</v>
      </c>
      <c r="C1517" t="s">
        <v>1684</v>
      </c>
      <c r="D1517" t="s">
        <v>552</v>
      </c>
      <c r="E1517" t="s">
        <v>737</v>
      </c>
      <c r="F1517" t="s">
        <v>1684</v>
      </c>
      <c r="I1517" t="s">
        <v>2064</v>
      </c>
      <c r="J1517" s="9" t="s">
        <v>264</v>
      </c>
      <c r="L1517" t="e">
        <f>VLOOKUP(F1517&amp;E1517,'Атрибут-ТОД2'!F:F,1,0)</f>
        <v>#N/A</v>
      </c>
      <c r="O1517" s="27" t="str">
        <f>IF(ISNA(VLOOKUP(E:E,'Мегавитрина на 21.09'!C:H,1,0)), VLOOKUP(E:E,'Мегавитрина на 21.09'!D:H,1,0),VLOOKUP(E:E,'Мегавитрина на 21.09'!C:H,1,0))</f>
        <v>crd_otf_dc_total_rub_amt</v>
      </c>
      <c r="P1517" s="27" t="str">
        <f>IF(ISNA(VLOOKUP(E:E,'Мегавитрина на 21.09'!C:H,2,0)), VLOOKUP(E:E,'Мегавитрина на 21.09'!D:H,1,0),VLOOKUP(E:E,'Мегавитрина на 21.09'!C:H,2,0))</f>
        <v>crd_otf_dc_total_rub_amt</v>
      </c>
      <c r="Q1517" s="27" t="str">
        <f>IF(ISNA(VLOOKUP(E:E,'Мегавитрина на 21.09'!C:H,3,0)), VLOOKUP(E:E,'Мегавитрина на 21.09'!D:H,2,0),VLOOKUP(E:E,'Мегавитрина на 21.09'!C:H,3,0))</f>
        <v>Общая сумма списаний по всем дебетовым картам клиента за месяц в рублях</v>
      </c>
      <c r="R1517" s="27" t="str">
        <f>IF(ISNA(VLOOKUP(E:E,'Мегавитрина на 21.09'!C:H,4,0)), VLOOKUP(E:E,'Мегавитрина на 21.09'!D:H,3,0),VLOOKUP(E:E,'Мегавитрина на 21.09'!C:H,4,0))</f>
        <v>custom_rb_card.agrmnt_mnth</v>
      </c>
      <c r="S1517">
        <f>IF(ISNA(VLOOKUP(E:E,'Мегавитрина на 21.09'!C:H,5,0)), VLOOKUP(E:E,'Мегавитрина на 21.09'!D:H,4,0),VLOOKUP(E:E,'Мегавитрина на 21.09'!C:H,5,0))</f>
        <v>0</v>
      </c>
      <c r="T1517" t="str">
        <f>IF(ISNA(VLOOKUP(E:E,'Мегавитрина на 21.09'!C:H,6,0)), VLOOKUP(E:E,'Мегавитрина на 21.09'!D:H,5,0),VLOOKUP(E:E,'Мегавитрина на 21.09'!C:H,6,0))</f>
        <v>Sum(CASE WHEN crd_prod_cat_cd = 'DB' THEN txn_otf_total_rub_amt END) AS crd_otf_dc_total_rub_amt,</v>
      </c>
    </row>
    <row r="1518" spans="1:20" ht="20.100000000000001" hidden="1" customHeight="1">
      <c r="A1518">
        <v>4</v>
      </c>
      <c r="B1518">
        <v>1517</v>
      </c>
      <c r="C1518" t="s">
        <v>1684</v>
      </c>
      <c r="D1518" t="s">
        <v>552</v>
      </c>
      <c r="E1518" t="s">
        <v>731</v>
      </c>
      <c r="F1518" t="s">
        <v>1684</v>
      </c>
      <c r="I1518" t="s">
        <v>2058</v>
      </c>
      <c r="J1518" s="9" t="s">
        <v>264</v>
      </c>
      <c r="L1518" t="e">
        <f>VLOOKUP(F1518&amp;E1518,'Атрибут-ТОД2'!F:F,1,0)</f>
        <v>#N/A</v>
      </c>
      <c r="O1518" s="27" t="str">
        <f>IF(ISNA(VLOOKUP(E:E,'Мегавитрина на 21.09'!C:H,1,0)), VLOOKUP(E:E,'Мегавитрина на 21.09'!D:H,1,0),VLOOKUP(E:E,'Мегавитрина на 21.09'!C:H,1,0))</f>
        <v>crd_otf_cc_total_rub_amt</v>
      </c>
      <c r="P1518" s="27" t="str">
        <f>IF(ISNA(VLOOKUP(E:E,'Мегавитрина на 21.09'!C:H,2,0)), VLOOKUP(E:E,'Мегавитрина на 21.09'!D:H,1,0),VLOOKUP(E:E,'Мегавитрина на 21.09'!C:H,2,0))</f>
        <v>crd_otf_cc_total_rub_amt</v>
      </c>
      <c r="Q1518" s="27" t="str">
        <f>IF(ISNA(VLOOKUP(E:E,'Мегавитрина на 21.09'!C:H,3,0)), VLOOKUP(E:E,'Мегавитрина на 21.09'!D:H,2,0),VLOOKUP(E:E,'Мегавитрина на 21.09'!C:H,3,0))</f>
        <v>Общая сумма списаний по всем кредитным картам клиента за месяц в рублях</v>
      </c>
      <c r="R1518" s="27" t="str">
        <f>IF(ISNA(VLOOKUP(E:E,'Мегавитрина на 21.09'!C:H,4,0)), VLOOKUP(E:E,'Мегавитрина на 21.09'!D:H,3,0),VLOOKUP(E:E,'Мегавитрина на 21.09'!C:H,4,0))</f>
        <v>custom_rb_card.agrmnt_mnth</v>
      </c>
      <c r="S1518">
        <f>IF(ISNA(VLOOKUP(E:E,'Мегавитрина на 21.09'!C:H,5,0)), VLOOKUP(E:E,'Мегавитрина на 21.09'!D:H,4,0),VLOOKUP(E:E,'Мегавитрина на 21.09'!C:H,5,0))</f>
        <v>0</v>
      </c>
      <c r="T1518" t="str">
        <f>IF(ISNA(VLOOKUP(E:E,'Мегавитрина на 21.09'!C:H,6,0)), VLOOKUP(E:E,'Мегавитрина на 21.09'!D:H,5,0),VLOOKUP(E:E,'Мегавитрина на 21.09'!C:H,6,0))</f>
        <v>Sum(CASE WHEN crd_prod_cat_cd = 'CR' THEN txn_otf_total_rub_amt END) AS crd_otf_cc_total_rub_amt,</v>
      </c>
    </row>
    <row r="1519" spans="1:20" ht="20.100000000000001" hidden="1" customHeight="1">
      <c r="A1519">
        <v>4</v>
      </c>
      <c r="B1519">
        <v>1518</v>
      </c>
      <c r="C1519" t="s">
        <v>1684</v>
      </c>
      <c r="D1519" t="s">
        <v>552</v>
      </c>
      <c r="E1519" t="s">
        <v>116</v>
      </c>
      <c r="F1519" t="s">
        <v>1684</v>
      </c>
      <c r="I1519" t="s">
        <v>374</v>
      </c>
      <c r="J1519" s="9" t="s">
        <v>264</v>
      </c>
      <c r="L1519" t="e">
        <f>VLOOKUP(F1519&amp;E1519,'Атрибут-ТОД2'!F:F,1,0)</f>
        <v>#N/A</v>
      </c>
      <c r="O1519" s="27" t="str">
        <f>IF(ISNA(VLOOKUP(E:E,'Мегавитрина на 21.09'!C:H,1,0)), VLOOKUP(E:E,'Мегавитрина на 21.09'!D:H,1,0),VLOOKUP(E:E,'Мегавитрина на 21.09'!C:H,1,0))</f>
        <v>crd_otf_total_qty</v>
      </c>
      <c r="P1519" s="27" t="str">
        <f>IF(ISNA(VLOOKUP(E:E,'Мегавитрина на 21.09'!C:H,2,0)), VLOOKUP(E:E,'Мегавитрина на 21.09'!D:H,1,0),VLOOKUP(E:E,'Мегавитрина на 21.09'!C:H,2,0))</f>
        <v>crd_otf_total_qty</v>
      </c>
      <c r="Q1519" s="27" t="str">
        <f>IF(ISNA(VLOOKUP(E:E,'Мегавитрина на 21.09'!C:H,3,0)), VLOOKUP(E:E,'Мегавитрина на 21.09'!D:H,2,0),VLOOKUP(E:E,'Мегавитрина на 21.09'!C:H,3,0))</f>
        <v>Общее количество списаний по всем картам клиента за месяц</v>
      </c>
      <c r="R1519" s="27" t="str">
        <f>IF(ISNA(VLOOKUP(E:E,'Мегавитрина на 21.09'!C:H,4,0)), VLOOKUP(E:E,'Мегавитрина на 21.09'!D:H,3,0),VLOOKUP(E:E,'Мегавитрина на 21.09'!C:H,4,0))</f>
        <v>custom_rb_card.agrmnt_mnth</v>
      </c>
      <c r="S1519">
        <f>IF(ISNA(VLOOKUP(E:E,'Мегавитрина на 21.09'!C:H,5,0)), VLOOKUP(E:E,'Мегавитрина на 21.09'!D:H,4,0),VLOOKUP(E:E,'Мегавитрина на 21.09'!C:H,5,0))</f>
        <v>0</v>
      </c>
      <c r="T1519" t="str">
        <f>IF(ISNA(VLOOKUP(E:E,'Мегавитрина на 21.09'!C:H,6,0)), VLOOKUP(E:E,'Мегавитрина на 21.09'!D:H,5,0),VLOOKUP(E:E,'Мегавитрина на 21.09'!C:H,6,0))</f>
        <v>Sum(txn_otf_total_qty) AS crd_otf_total_qty,</v>
      </c>
    </row>
    <row r="1520" spans="1:20" ht="20.100000000000001" hidden="1" customHeight="1">
      <c r="A1520">
        <v>4</v>
      </c>
      <c r="B1520">
        <v>1519</v>
      </c>
      <c r="C1520" t="s">
        <v>1684</v>
      </c>
      <c r="D1520" t="s">
        <v>552</v>
      </c>
      <c r="E1520" t="s">
        <v>736</v>
      </c>
      <c r="F1520" t="s">
        <v>1684</v>
      </c>
      <c r="I1520" t="s">
        <v>2063</v>
      </c>
      <c r="J1520" s="9" t="s">
        <v>264</v>
      </c>
      <c r="L1520" t="e">
        <f>VLOOKUP(F1520&amp;E1520,'Атрибут-ТОД2'!F:F,1,0)</f>
        <v>#N/A</v>
      </c>
      <c r="O1520" s="27" t="str">
        <f>IF(ISNA(VLOOKUP(E:E,'Мегавитрина на 21.09'!C:H,1,0)), VLOOKUP(E:E,'Мегавитрина на 21.09'!D:H,1,0),VLOOKUP(E:E,'Мегавитрина на 21.09'!C:H,1,0))</f>
        <v>crd_otf_dc_total_qty</v>
      </c>
      <c r="P1520" s="27" t="str">
        <f>IF(ISNA(VLOOKUP(E:E,'Мегавитрина на 21.09'!C:H,2,0)), VLOOKUP(E:E,'Мегавитрина на 21.09'!D:H,1,0),VLOOKUP(E:E,'Мегавитрина на 21.09'!C:H,2,0))</f>
        <v>crd_otf_dc_total_qty</v>
      </c>
      <c r="Q1520" s="27" t="str">
        <f>IF(ISNA(VLOOKUP(E:E,'Мегавитрина на 21.09'!C:H,3,0)), VLOOKUP(E:E,'Мегавитрина на 21.09'!D:H,2,0),VLOOKUP(E:E,'Мегавитрина на 21.09'!C:H,3,0))</f>
        <v>Общее количество списаний по всем дебетовым картам клиента за месяц</v>
      </c>
      <c r="R1520" s="27" t="str">
        <f>IF(ISNA(VLOOKUP(E:E,'Мегавитрина на 21.09'!C:H,4,0)), VLOOKUP(E:E,'Мегавитрина на 21.09'!D:H,3,0),VLOOKUP(E:E,'Мегавитрина на 21.09'!C:H,4,0))</f>
        <v>custom_rb_card.agrmnt_mnth</v>
      </c>
      <c r="S1520">
        <f>IF(ISNA(VLOOKUP(E:E,'Мегавитрина на 21.09'!C:H,5,0)), VLOOKUP(E:E,'Мегавитрина на 21.09'!D:H,4,0),VLOOKUP(E:E,'Мегавитрина на 21.09'!C:H,5,0))</f>
        <v>0</v>
      </c>
      <c r="T1520" t="str">
        <f>IF(ISNA(VLOOKUP(E:E,'Мегавитрина на 21.09'!C:H,6,0)), VLOOKUP(E:E,'Мегавитрина на 21.09'!D:H,5,0),VLOOKUP(E:E,'Мегавитрина на 21.09'!C:H,6,0))</f>
        <v>Sum(CASE WHEN crd_prod_cat_cd = 'DB' THEN txn_otf_total_qty END) AS crd_otf_dc_total_qty,</v>
      </c>
    </row>
    <row r="1521" spans="1:20" ht="20.100000000000001" hidden="1" customHeight="1">
      <c r="A1521">
        <v>4</v>
      </c>
      <c r="B1521">
        <v>1520</v>
      </c>
      <c r="C1521" t="s">
        <v>1684</v>
      </c>
      <c r="D1521" t="s">
        <v>552</v>
      </c>
      <c r="E1521" t="s">
        <v>730</v>
      </c>
      <c r="F1521" t="s">
        <v>1684</v>
      </c>
      <c r="I1521" t="s">
        <v>2057</v>
      </c>
      <c r="J1521" s="9" t="s">
        <v>264</v>
      </c>
      <c r="L1521" t="e">
        <f>VLOOKUP(F1521&amp;E1521,'Атрибут-ТОД2'!F:F,1,0)</f>
        <v>#N/A</v>
      </c>
      <c r="O1521" s="27" t="str">
        <f>IF(ISNA(VLOOKUP(E:E,'Мегавитрина на 21.09'!C:H,1,0)), VLOOKUP(E:E,'Мегавитрина на 21.09'!D:H,1,0),VLOOKUP(E:E,'Мегавитрина на 21.09'!C:H,1,0))</f>
        <v>crd_otf_cc_total_qty</v>
      </c>
      <c r="P1521" s="27" t="str">
        <f>IF(ISNA(VLOOKUP(E:E,'Мегавитрина на 21.09'!C:H,2,0)), VLOOKUP(E:E,'Мегавитрина на 21.09'!D:H,1,0),VLOOKUP(E:E,'Мегавитрина на 21.09'!C:H,2,0))</f>
        <v>crd_otf_cc_total_qty</v>
      </c>
      <c r="Q1521" s="27" t="str">
        <f>IF(ISNA(VLOOKUP(E:E,'Мегавитрина на 21.09'!C:H,3,0)), VLOOKUP(E:E,'Мегавитрина на 21.09'!D:H,2,0),VLOOKUP(E:E,'Мегавитрина на 21.09'!C:H,3,0))</f>
        <v>Общее количество списаний по всем кредитным картам клиента за месяц</v>
      </c>
      <c r="R1521" s="27" t="str">
        <f>IF(ISNA(VLOOKUP(E:E,'Мегавитрина на 21.09'!C:H,4,0)), VLOOKUP(E:E,'Мегавитрина на 21.09'!D:H,3,0),VLOOKUP(E:E,'Мегавитрина на 21.09'!C:H,4,0))</f>
        <v>custom_rb_card.agrmnt_mnth</v>
      </c>
      <c r="S1521">
        <f>IF(ISNA(VLOOKUP(E:E,'Мегавитрина на 21.09'!C:H,5,0)), VLOOKUP(E:E,'Мегавитрина на 21.09'!D:H,4,0),VLOOKUP(E:E,'Мегавитрина на 21.09'!C:H,5,0))</f>
        <v>0</v>
      </c>
      <c r="T1521" t="str">
        <f>IF(ISNA(VLOOKUP(E:E,'Мегавитрина на 21.09'!C:H,6,0)), VLOOKUP(E:E,'Мегавитрина на 21.09'!D:H,5,0),VLOOKUP(E:E,'Мегавитрина на 21.09'!C:H,6,0))</f>
        <v>Sum(CASE WHEN crd_prod_cat_cd = 'CR' THEN txn_otf_total_qty END) AS crd_otf_cc_total_qty,</v>
      </c>
    </row>
    <row r="1522" spans="1:20" ht="20.100000000000001" hidden="1" customHeight="1">
      <c r="A1522">
        <v>4</v>
      </c>
      <c r="B1522">
        <v>1521</v>
      </c>
      <c r="C1522" t="s">
        <v>1684</v>
      </c>
      <c r="D1522" t="s">
        <v>552</v>
      </c>
      <c r="E1522" t="s">
        <v>117</v>
      </c>
      <c r="F1522" t="s">
        <v>1684</v>
      </c>
      <c r="I1522" t="s">
        <v>373</v>
      </c>
      <c r="J1522" s="9" t="s">
        <v>264</v>
      </c>
      <c r="L1522" t="e">
        <f>VLOOKUP(F1522&amp;E1522,'Атрибут-ТОД2'!F:F,1,0)</f>
        <v>#N/A</v>
      </c>
      <c r="O1522" s="27" t="str">
        <f>IF(ISNA(VLOOKUP(E:E,'Мегавитрина на 21.09'!C:H,1,0)), VLOOKUP(E:E,'Мегавитрина на 21.09'!D:H,1,0),VLOOKUP(E:E,'Мегавитрина на 21.09'!C:H,1,0))</f>
        <v>crd_otf_pos_spend_rub_amt</v>
      </c>
      <c r="P1522" s="27" t="str">
        <f>IF(ISNA(VLOOKUP(E:E,'Мегавитрина на 21.09'!C:H,2,0)), VLOOKUP(E:E,'Мегавитрина на 21.09'!D:H,1,0),VLOOKUP(E:E,'Мегавитрина на 21.09'!C:H,2,0))</f>
        <v>crd_otf_pos_spend_rub_amt</v>
      </c>
      <c r="Q1522" s="27" t="str">
        <f>IF(ISNA(VLOOKUP(E:E,'Мегавитрина на 21.09'!C:H,3,0)), VLOOKUP(E:E,'Мегавитрина на 21.09'!D:H,2,0),VLOOKUP(E:E,'Мегавитрина на 21.09'!C:H,3,0))</f>
        <v>Общая сумма покупок (POS) по всем картам клиента за месяц в рублях</v>
      </c>
      <c r="R1522" s="27" t="str">
        <f>IF(ISNA(VLOOKUP(E:E,'Мегавитрина на 21.09'!C:H,4,0)), VLOOKUP(E:E,'Мегавитрина на 21.09'!D:H,3,0),VLOOKUP(E:E,'Мегавитрина на 21.09'!C:H,4,0))</f>
        <v>custom_rb_card.agrmnt_mnth</v>
      </c>
      <c r="S1522">
        <f>IF(ISNA(VLOOKUP(E:E,'Мегавитрина на 21.09'!C:H,5,0)), VLOOKUP(E:E,'Мегавитрина на 21.09'!D:H,4,0),VLOOKUP(E:E,'Мегавитрина на 21.09'!C:H,5,0))</f>
        <v>0</v>
      </c>
      <c r="T1522" t="str">
        <f>IF(ISNA(VLOOKUP(E:E,'Мегавитрина на 21.09'!C:H,6,0)), VLOOKUP(E:E,'Мегавитрина на 21.09'!D:H,5,0),VLOOKUP(E:E,'Мегавитрина на 21.09'!C:H,6,0))</f>
        <v>sum(txn_otf_pos_spend_rub_amt)</v>
      </c>
    </row>
    <row r="1523" spans="1:20" ht="20.100000000000001" hidden="1" customHeight="1">
      <c r="A1523">
        <v>4</v>
      </c>
      <c r="B1523">
        <v>1522</v>
      </c>
      <c r="C1523" t="s">
        <v>1684</v>
      </c>
      <c r="D1523" t="s">
        <v>552</v>
      </c>
      <c r="E1523" t="s">
        <v>735</v>
      </c>
      <c r="F1523" t="s">
        <v>1684</v>
      </c>
      <c r="I1523" t="s">
        <v>2062</v>
      </c>
      <c r="J1523" s="9" t="s">
        <v>264</v>
      </c>
      <c r="L1523" t="e">
        <f>VLOOKUP(F1523&amp;E1523,'Атрибут-ТОД2'!F:F,1,0)</f>
        <v>#N/A</v>
      </c>
      <c r="O1523" s="27" t="str">
        <f>IF(ISNA(VLOOKUP(E:E,'Мегавитрина на 21.09'!C:H,1,0)), VLOOKUP(E:E,'Мегавитрина на 21.09'!D:H,1,0),VLOOKUP(E:E,'Мегавитрина на 21.09'!C:H,1,0))</f>
        <v>crd_otf_dc_pos_spend_rub_amt</v>
      </c>
      <c r="P1523" s="27" t="str">
        <f>IF(ISNA(VLOOKUP(E:E,'Мегавитрина на 21.09'!C:H,2,0)), VLOOKUP(E:E,'Мегавитрина на 21.09'!D:H,1,0),VLOOKUP(E:E,'Мегавитрина на 21.09'!C:H,2,0))</f>
        <v>crd_otf_dc_pos_spend_rub_amt</v>
      </c>
      <c r="Q1523" s="27" t="str">
        <f>IF(ISNA(VLOOKUP(E:E,'Мегавитрина на 21.09'!C:H,3,0)), VLOOKUP(E:E,'Мегавитрина на 21.09'!D:H,2,0),VLOOKUP(E:E,'Мегавитрина на 21.09'!C:H,3,0))</f>
        <v>Общая сумма покупок (POS) по всем дебетовым картам клиента за месяц в рублях</v>
      </c>
      <c r="R1523" s="27" t="str">
        <f>IF(ISNA(VLOOKUP(E:E,'Мегавитрина на 21.09'!C:H,4,0)), VLOOKUP(E:E,'Мегавитрина на 21.09'!D:H,3,0),VLOOKUP(E:E,'Мегавитрина на 21.09'!C:H,4,0))</f>
        <v>custom_rb_card.agrmnt_mnth</v>
      </c>
      <c r="S1523">
        <f>IF(ISNA(VLOOKUP(E:E,'Мегавитрина на 21.09'!C:H,5,0)), VLOOKUP(E:E,'Мегавитрина на 21.09'!D:H,4,0),VLOOKUP(E:E,'Мегавитрина на 21.09'!C:H,5,0))</f>
        <v>0</v>
      </c>
      <c r="T1523" t="str">
        <f>IF(ISNA(VLOOKUP(E:E,'Мегавитрина на 21.09'!C:H,6,0)), VLOOKUP(E:E,'Мегавитрина на 21.09'!D:H,5,0),VLOOKUP(E:E,'Мегавитрина на 21.09'!C:H,6,0))</f>
        <v>Sum(CASE WHEN crd_prod_cat_cd = 'DB' THEN txn_otf_pos_spend_rub_amt END) AS crd_otf_dc_pos_spend_rub_amt,</v>
      </c>
    </row>
    <row r="1524" spans="1:20" ht="20.100000000000001" hidden="1" customHeight="1">
      <c r="A1524">
        <v>4</v>
      </c>
      <c r="B1524">
        <v>1523</v>
      </c>
      <c r="C1524" t="s">
        <v>1684</v>
      </c>
      <c r="D1524" t="s">
        <v>552</v>
      </c>
      <c r="E1524" t="s">
        <v>729</v>
      </c>
      <c r="F1524" t="s">
        <v>1684</v>
      </c>
      <c r="I1524" t="s">
        <v>2056</v>
      </c>
      <c r="J1524" s="9" t="s">
        <v>264</v>
      </c>
      <c r="L1524" t="e">
        <f>VLOOKUP(F1524&amp;E1524,'Атрибут-ТОД2'!F:F,1,0)</f>
        <v>#N/A</v>
      </c>
      <c r="O1524" s="27" t="str">
        <f>IF(ISNA(VLOOKUP(E:E,'Мегавитрина на 21.09'!C:H,1,0)), VLOOKUP(E:E,'Мегавитрина на 21.09'!D:H,1,0),VLOOKUP(E:E,'Мегавитрина на 21.09'!C:H,1,0))</f>
        <v>crd_otf_cc_pos_spend_rub_amt</v>
      </c>
      <c r="P1524" s="27" t="str">
        <f>IF(ISNA(VLOOKUP(E:E,'Мегавитрина на 21.09'!C:H,2,0)), VLOOKUP(E:E,'Мегавитрина на 21.09'!D:H,1,0),VLOOKUP(E:E,'Мегавитрина на 21.09'!C:H,2,0))</f>
        <v>crd_otf_cc_pos_spend_rub_amt</v>
      </c>
      <c r="Q1524" s="27" t="str">
        <f>IF(ISNA(VLOOKUP(E:E,'Мегавитрина на 21.09'!C:H,3,0)), VLOOKUP(E:E,'Мегавитрина на 21.09'!D:H,2,0),VLOOKUP(E:E,'Мегавитрина на 21.09'!C:H,3,0))</f>
        <v>Общая сумма покупок (POS) по всем  кредитным картам клиента за месяц в рублях</v>
      </c>
      <c r="R1524" s="27" t="str">
        <f>IF(ISNA(VLOOKUP(E:E,'Мегавитрина на 21.09'!C:H,4,0)), VLOOKUP(E:E,'Мегавитрина на 21.09'!D:H,3,0),VLOOKUP(E:E,'Мегавитрина на 21.09'!C:H,4,0))</f>
        <v>custom_rb_card.agrmnt_mnth</v>
      </c>
      <c r="S1524">
        <f>IF(ISNA(VLOOKUP(E:E,'Мегавитрина на 21.09'!C:H,5,0)), VLOOKUP(E:E,'Мегавитрина на 21.09'!D:H,4,0),VLOOKUP(E:E,'Мегавитрина на 21.09'!C:H,5,0))</f>
        <v>0</v>
      </c>
      <c r="T1524" t="str">
        <f>IF(ISNA(VLOOKUP(E:E,'Мегавитрина на 21.09'!C:H,6,0)), VLOOKUP(E:E,'Мегавитрина на 21.09'!D:H,5,0),VLOOKUP(E:E,'Мегавитрина на 21.09'!C:H,6,0))</f>
        <v xml:space="preserve">Sum(CASE WHEN crd_prod_cat_cd = 'CR' THEN txn_otf_pos_spend_rub_amt END) AS crd_otf_cc_pos_spend_rub_amt,            </v>
      </c>
    </row>
    <row r="1525" spans="1:20" ht="20.100000000000001" hidden="1" customHeight="1">
      <c r="A1525">
        <v>4</v>
      </c>
      <c r="B1525">
        <v>1524</v>
      </c>
      <c r="C1525" t="s">
        <v>1684</v>
      </c>
      <c r="D1525" t="s">
        <v>552</v>
      </c>
      <c r="E1525" t="s">
        <v>118</v>
      </c>
      <c r="F1525" t="s">
        <v>1684</v>
      </c>
      <c r="I1525" t="s">
        <v>372</v>
      </c>
      <c r="J1525" s="9" t="s">
        <v>264</v>
      </c>
      <c r="L1525" t="e">
        <f>VLOOKUP(F1525&amp;E1525,'Атрибут-ТОД2'!F:F,1,0)</f>
        <v>#N/A</v>
      </c>
      <c r="O1525" s="27" t="str">
        <f>IF(ISNA(VLOOKUP(E:E,'Мегавитрина на 21.09'!C:H,1,0)), VLOOKUP(E:E,'Мегавитрина на 21.09'!D:H,1,0),VLOOKUP(E:E,'Мегавитрина на 21.09'!C:H,1,0))</f>
        <v>crd_otf_pos_spend_qty</v>
      </c>
      <c r="P1525" s="27" t="str">
        <f>IF(ISNA(VLOOKUP(E:E,'Мегавитрина на 21.09'!C:H,2,0)), VLOOKUP(E:E,'Мегавитрина на 21.09'!D:H,1,0),VLOOKUP(E:E,'Мегавитрина на 21.09'!C:H,2,0))</f>
        <v>crd_otf_pos_spend_qty</v>
      </c>
      <c r="Q1525" s="27" t="str">
        <f>IF(ISNA(VLOOKUP(E:E,'Мегавитрина на 21.09'!C:H,3,0)), VLOOKUP(E:E,'Мегавитрина на 21.09'!D:H,2,0),VLOOKUP(E:E,'Мегавитрина на 21.09'!C:H,3,0))</f>
        <v>Общее кол-во покупок (POS) по всем картам клиента за месяц</v>
      </c>
      <c r="R1525" s="27" t="str">
        <f>IF(ISNA(VLOOKUP(E:E,'Мегавитрина на 21.09'!C:H,4,0)), VLOOKUP(E:E,'Мегавитрина на 21.09'!D:H,3,0),VLOOKUP(E:E,'Мегавитрина на 21.09'!C:H,4,0))</f>
        <v>custom_rb_card.agrmnt_mnth</v>
      </c>
      <c r="S1525">
        <f>IF(ISNA(VLOOKUP(E:E,'Мегавитрина на 21.09'!C:H,5,0)), VLOOKUP(E:E,'Мегавитрина на 21.09'!D:H,4,0),VLOOKUP(E:E,'Мегавитрина на 21.09'!C:H,5,0))</f>
        <v>0</v>
      </c>
      <c r="T1525" t="str">
        <f>IF(ISNA(VLOOKUP(E:E,'Мегавитрина на 21.09'!C:H,6,0)), VLOOKUP(E:E,'Мегавитрина на 21.09'!D:H,5,0),VLOOKUP(E:E,'Мегавитрина на 21.09'!C:H,6,0))</f>
        <v>Sum(txn_otf_pos_spend_qty) AS crd_otf_pos_spend_qty,</v>
      </c>
    </row>
    <row r="1526" spans="1:20" ht="20.100000000000001" hidden="1" customHeight="1">
      <c r="A1526">
        <v>4</v>
      </c>
      <c r="B1526">
        <v>1525</v>
      </c>
      <c r="C1526" t="s">
        <v>1684</v>
      </c>
      <c r="D1526" t="s">
        <v>552</v>
      </c>
      <c r="E1526" t="s">
        <v>734</v>
      </c>
      <c r="F1526" t="s">
        <v>1684</v>
      </c>
      <c r="I1526" t="s">
        <v>2061</v>
      </c>
      <c r="J1526" s="9" t="s">
        <v>264</v>
      </c>
      <c r="L1526" t="e">
        <f>VLOOKUP(F1526&amp;E1526,'Атрибут-ТОД2'!F:F,1,0)</f>
        <v>#N/A</v>
      </c>
      <c r="O1526" s="27" t="str">
        <f>IF(ISNA(VLOOKUP(E:E,'Мегавитрина на 21.09'!C:H,1,0)), VLOOKUP(E:E,'Мегавитрина на 21.09'!D:H,1,0),VLOOKUP(E:E,'Мегавитрина на 21.09'!C:H,1,0))</f>
        <v>crd_otf_dc_pos_spend_qty</v>
      </c>
      <c r="P1526" s="27" t="str">
        <f>IF(ISNA(VLOOKUP(E:E,'Мегавитрина на 21.09'!C:H,2,0)), VLOOKUP(E:E,'Мегавитрина на 21.09'!D:H,1,0),VLOOKUP(E:E,'Мегавитрина на 21.09'!C:H,2,0))</f>
        <v>crd_otf_dc_pos_spend_qty</v>
      </c>
      <c r="Q1526" s="27" t="str">
        <f>IF(ISNA(VLOOKUP(E:E,'Мегавитрина на 21.09'!C:H,3,0)), VLOOKUP(E:E,'Мегавитрина на 21.09'!D:H,2,0),VLOOKUP(E:E,'Мегавитрина на 21.09'!C:H,3,0))</f>
        <v>Общее кол-во покупок (POS) по всем дебетовым картам клиента за месяц</v>
      </c>
      <c r="R1526" s="27" t="str">
        <f>IF(ISNA(VLOOKUP(E:E,'Мегавитрина на 21.09'!C:H,4,0)), VLOOKUP(E:E,'Мегавитрина на 21.09'!D:H,3,0),VLOOKUP(E:E,'Мегавитрина на 21.09'!C:H,4,0))</f>
        <v>custom_rb_card.agrmnt_mnth</v>
      </c>
      <c r="S1526">
        <f>IF(ISNA(VLOOKUP(E:E,'Мегавитрина на 21.09'!C:H,5,0)), VLOOKUP(E:E,'Мегавитрина на 21.09'!D:H,4,0),VLOOKUP(E:E,'Мегавитрина на 21.09'!C:H,5,0))</f>
        <v>0</v>
      </c>
      <c r="T1526" t="str">
        <f>IF(ISNA(VLOOKUP(E:E,'Мегавитрина на 21.09'!C:H,6,0)), VLOOKUP(E:E,'Мегавитрина на 21.09'!D:H,5,0),VLOOKUP(E:E,'Мегавитрина на 21.09'!C:H,6,0))</f>
        <v>Sum(CASE WHEN crd_prod_cat_cd = 'DB' THEN txn_otf_pos_spend_qty END) AS crd_otf_dc_pos_spend_qty,</v>
      </c>
    </row>
    <row r="1527" spans="1:20" ht="20.100000000000001" hidden="1" customHeight="1">
      <c r="A1527">
        <v>4</v>
      </c>
      <c r="B1527">
        <v>1526</v>
      </c>
      <c r="C1527" t="s">
        <v>1684</v>
      </c>
      <c r="D1527" t="s">
        <v>552</v>
      </c>
      <c r="E1527" t="s">
        <v>728</v>
      </c>
      <c r="F1527" t="s">
        <v>1684</v>
      </c>
      <c r="I1527" t="s">
        <v>2055</v>
      </c>
      <c r="J1527" s="9" t="s">
        <v>264</v>
      </c>
      <c r="L1527" t="e">
        <f>VLOOKUP(F1527&amp;E1527,'Атрибут-ТОД2'!F:F,1,0)</f>
        <v>#N/A</v>
      </c>
      <c r="O1527" s="27" t="str">
        <f>IF(ISNA(VLOOKUP(E:E,'Мегавитрина на 21.09'!C:H,1,0)), VLOOKUP(E:E,'Мегавитрина на 21.09'!D:H,1,0),VLOOKUP(E:E,'Мегавитрина на 21.09'!C:H,1,0))</f>
        <v>crd_otf_cc_pos_spend_qty</v>
      </c>
      <c r="P1527" s="27" t="str">
        <f>IF(ISNA(VLOOKUP(E:E,'Мегавитрина на 21.09'!C:H,2,0)), VLOOKUP(E:E,'Мегавитрина на 21.09'!D:H,1,0),VLOOKUP(E:E,'Мегавитрина на 21.09'!C:H,2,0))</f>
        <v>crd_otf_cc_pos_spend_qty</v>
      </c>
      <c r="Q1527" s="27" t="str">
        <f>IF(ISNA(VLOOKUP(E:E,'Мегавитрина на 21.09'!C:H,3,0)), VLOOKUP(E:E,'Мегавитрина на 21.09'!D:H,2,0),VLOOKUP(E:E,'Мегавитрина на 21.09'!C:H,3,0))</f>
        <v>Общее кол-во покупок (POS) по всем кредитным картам клиента за месяц</v>
      </c>
      <c r="R1527" s="27" t="str">
        <f>IF(ISNA(VLOOKUP(E:E,'Мегавитрина на 21.09'!C:H,4,0)), VLOOKUP(E:E,'Мегавитрина на 21.09'!D:H,3,0),VLOOKUP(E:E,'Мегавитрина на 21.09'!C:H,4,0))</f>
        <v>custom_rb_card.agrmnt_mnth</v>
      </c>
      <c r="S1527">
        <f>IF(ISNA(VLOOKUP(E:E,'Мегавитрина на 21.09'!C:H,5,0)), VLOOKUP(E:E,'Мегавитрина на 21.09'!D:H,4,0),VLOOKUP(E:E,'Мегавитрина на 21.09'!C:H,5,0))</f>
        <v>0</v>
      </c>
      <c r="T1527" t="str">
        <f>IF(ISNA(VLOOKUP(E:E,'Мегавитрина на 21.09'!C:H,6,0)), VLOOKUP(E:E,'Мегавитрина на 21.09'!D:H,5,0),VLOOKUP(E:E,'Мегавитрина на 21.09'!C:H,6,0))</f>
        <v xml:space="preserve">Sum(CASE WHEN crd_prod_cat_cd = 'CR' THEN txn_otf_pos_spend_qty END) AS crd_otf_cc_pos_spend_qty,            </v>
      </c>
    </row>
    <row r="1528" spans="1:20" ht="20.100000000000001" hidden="1" customHeight="1">
      <c r="A1528">
        <v>4</v>
      </c>
      <c r="B1528">
        <v>1527</v>
      </c>
      <c r="C1528" t="s">
        <v>1684</v>
      </c>
      <c r="D1528" t="s">
        <v>552</v>
      </c>
      <c r="E1528" t="s">
        <v>119</v>
      </c>
      <c r="F1528" t="s">
        <v>1684</v>
      </c>
      <c r="I1528" t="s">
        <v>367</v>
      </c>
      <c r="J1528" s="9" t="s">
        <v>264</v>
      </c>
      <c r="L1528" t="e">
        <f>VLOOKUP(F1528&amp;E1528,'Атрибут-ТОД2'!F:F,1,0)</f>
        <v>#N/A</v>
      </c>
      <c r="O1528" s="27" t="str">
        <f>IF(ISNA(VLOOKUP(E:E,'Мегавитрина на 21.09'!C:H,1,0)), VLOOKUP(E:E,'Мегавитрина на 21.09'!D:H,1,0),VLOOKUP(E:E,'Мегавитрина на 21.09'!C:H,1,0))</f>
        <v>crd_otf_fee_rub_amt</v>
      </c>
      <c r="P1528" s="27" t="str">
        <f>IF(ISNA(VLOOKUP(E:E,'Мегавитрина на 21.09'!C:H,2,0)), VLOOKUP(E:E,'Мегавитрина на 21.09'!D:H,1,0),VLOOKUP(E:E,'Мегавитрина на 21.09'!C:H,2,0))</f>
        <v>crd_otf_fee_rub_amt</v>
      </c>
      <c r="Q1528" s="27" t="str">
        <f>IF(ISNA(VLOOKUP(E:E,'Мегавитрина на 21.09'!C:H,3,0)), VLOOKUP(E:E,'Мегавитрина на 21.09'!D:H,2,0),VLOOKUP(E:E,'Мегавитрина на 21.09'!C:H,3,0))</f>
        <v>Общая сумма списания комиссий по всем картам клиента за месяц в рублях</v>
      </c>
      <c r="R1528" s="27" t="str">
        <f>IF(ISNA(VLOOKUP(E:E,'Мегавитрина на 21.09'!C:H,4,0)), VLOOKUP(E:E,'Мегавитрина на 21.09'!D:H,3,0),VLOOKUP(E:E,'Мегавитрина на 21.09'!C:H,4,0))</f>
        <v>custom_rb_card.agrmnt_mnth</v>
      </c>
      <c r="S1528">
        <f>IF(ISNA(VLOOKUP(E:E,'Мегавитрина на 21.09'!C:H,5,0)), VLOOKUP(E:E,'Мегавитрина на 21.09'!D:H,4,0),VLOOKUP(E:E,'Мегавитрина на 21.09'!C:H,5,0))</f>
        <v>0</v>
      </c>
      <c r="T1528" t="str">
        <f>IF(ISNA(VLOOKUP(E:E,'Мегавитрина на 21.09'!C:H,6,0)), VLOOKUP(E:E,'Мегавитрина на 21.09'!D:H,5,0),VLOOKUP(E:E,'Мегавитрина на 21.09'!C:H,6,0))</f>
        <v>Sum(txn_otf_fee_rub_amt) AS crd_otf_fee_rub_amt,</v>
      </c>
    </row>
    <row r="1529" spans="1:20" ht="20.100000000000001" hidden="1" customHeight="1">
      <c r="A1529">
        <v>4</v>
      </c>
      <c r="B1529">
        <v>1528</v>
      </c>
      <c r="C1529" t="s">
        <v>1684</v>
      </c>
      <c r="D1529" t="s">
        <v>552</v>
      </c>
      <c r="E1529" t="s">
        <v>120</v>
      </c>
      <c r="F1529" t="s">
        <v>1684</v>
      </c>
      <c r="I1529" t="s">
        <v>366</v>
      </c>
      <c r="J1529" s="9" t="s">
        <v>264</v>
      </c>
      <c r="L1529" t="e">
        <f>VLOOKUP(F1529&amp;E1529,'Атрибут-ТОД2'!F:F,1,0)</f>
        <v>#N/A</v>
      </c>
      <c r="O1529" s="27" t="str">
        <f>IF(ISNA(VLOOKUP(E:E,'Мегавитрина на 21.09'!C:H,1,0)), VLOOKUP(E:E,'Мегавитрина на 21.09'!D:H,1,0),VLOOKUP(E:E,'Мегавитрина на 21.09'!C:H,1,0))</f>
        <v>crd_otf_fee_qty</v>
      </c>
      <c r="P1529" s="27" t="str">
        <f>IF(ISNA(VLOOKUP(E:E,'Мегавитрина на 21.09'!C:H,2,0)), VLOOKUP(E:E,'Мегавитрина на 21.09'!D:H,1,0),VLOOKUP(E:E,'Мегавитрина на 21.09'!C:H,2,0))</f>
        <v>crd_otf_fee_qty</v>
      </c>
      <c r="Q1529" s="27" t="str">
        <f>IF(ISNA(VLOOKUP(E:E,'Мегавитрина на 21.09'!C:H,3,0)), VLOOKUP(E:E,'Мегавитрина на 21.09'!D:H,2,0),VLOOKUP(E:E,'Мегавитрина на 21.09'!C:H,3,0))</f>
        <v>Общее кол-во списаний комиссий по всем картам клиента за месяц</v>
      </c>
      <c r="R1529" s="27" t="str">
        <f>IF(ISNA(VLOOKUP(E:E,'Мегавитрина на 21.09'!C:H,4,0)), VLOOKUP(E:E,'Мегавитрина на 21.09'!D:H,3,0),VLOOKUP(E:E,'Мегавитрина на 21.09'!C:H,4,0))</f>
        <v>custom_rb_card.agrmnt_mnth</v>
      </c>
      <c r="S1529">
        <f>IF(ISNA(VLOOKUP(E:E,'Мегавитрина на 21.09'!C:H,5,0)), VLOOKUP(E:E,'Мегавитрина на 21.09'!D:H,4,0),VLOOKUP(E:E,'Мегавитрина на 21.09'!C:H,5,0))</f>
        <v>0</v>
      </c>
      <c r="T1529" t="str">
        <f>IF(ISNA(VLOOKUP(E:E,'Мегавитрина на 21.09'!C:H,6,0)), VLOOKUP(E:E,'Мегавитрина на 21.09'!D:H,5,0),VLOOKUP(E:E,'Мегавитрина на 21.09'!C:H,6,0))</f>
        <v>Sum(txn_otf_fee_qty) AS crd_otf_fee_qty,</v>
      </c>
    </row>
    <row r="1530" spans="1:20" ht="20.100000000000001" hidden="1" customHeight="1">
      <c r="A1530">
        <v>4</v>
      </c>
      <c r="B1530">
        <v>1529</v>
      </c>
      <c r="C1530" t="s">
        <v>1684</v>
      </c>
      <c r="D1530" t="s">
        <v>552</v>
      </c>
      <c r="E1530" t="s">
        <v>121</v>
      </c>
      <c r="F1530" t="s">
        <v>1684</v>
      </c>
      <c r="I1530" t="s">
        <v>365</v>
      </c>
      <c r="J1530" s="9" t="s">
        <v>264</v>
      </c>
      <c r="L1530" t="e">
        <f>VLOOKUP(F1530&amp;E1530,'Атрибут-ТОД2'!F:F,1,0)</f>
        <v>#N/A</v>
      </c>
      <c r="O1530" s="27" t="str">
        <f>IF(ISNA(VLOOKUP(E:E,'Мегавитрина на 21.09'!C:H,1,0)), VLOOKUP(E:E,'Мегавитрина на 21.09'!D:H,1,0),VLOOKUP(E:E,'Мегавитрина на 21.09'!C:H,1,0))</f>
        <v>crd_otf_cash_rub_amt</v>
      </c>
      <c r="P1530" s="27" t="str">
        <f>IF(ISNA(VLOOKUP(E:E,'Мегавитрина на 21.09'!C:H,2,0)), VLOOKUP(E:E,'Мегавитрина на 21.09'!D:H,1,0),VLOOKUP(E:E,'Мегавитрина на 21.09'!C:H,2,0))</f>
        <v>crd_otf_cash_rub_amt</v>
      </c>
      <c r="Q1530" s="27" t="str">
        <f>IF(ISNA(VLOOKUP(E:E,'Мегавитрина на 21.09'!C:H,3,0)), VLOOKUP(E:E,'Мегавитрина на 21.09'!D:H,2,0),VLOOKUP(E:E,'Мегавитрина на 21.09'!C:H,3,0))</f>
        <v>Общая сумма снятия наличных по всем картам клиента за месяц в рублях</v>
      </c>
      <c r="R1530" s="27" t="str">
        <f>IF(ISNA(VLOOKUP(E:E,'Мегавитрина на 21.09'!C:H,4,0)), VLOOKUP(E:E,'Мегавитрина на 21.09'!D:H,3,0),VLOOKUP(E:E,'Мегавитрина на 21.09'!C:H,4,0))</f>
        <v>custom_rb_card.agrmnt_mnth</v>
      </c>
      <c r="S1530">
        <f>IF(ISNA(VLOOKUP(E:E,'Мегавитрина на 21.09'!C:H,5,0)), VLOOKUP(E:E,'Мегавитрина на 21.09'!D:H,4,0),VLOOKUP(E:E,'Мегавитрина на 21.09'!C:H,5,0))</f>
        <v>0</v>
      </c>
      <c r="T1530" t="str">
        <f>IF(ISNA(VLOOKUP(E:E,'Мегавитрина на 21.09'!C:H,6,0)), VLOOKUP(E:E,'Мегавитрина на 21.09'!D:H,5,0),VLOOKUP(E:E,'Мегавитрина на 21.09'!C:H,6,0))</f>
        <v>Sum(txn_otf_cash_rub_amt) AS crd_otf_cash_rub_amt,</v>
      </c>
    </row>
    <row r="1531" spans="1:20" ht="20.100000000000001" hidden="1" customHeight="1">
      <c r="A1531">
        <v>4</v>
      </c>
      <c r="B1531">
        <v>1530</v>
      </c>
      <c r="C1531" t="s">
        <v>1684</v>
      </c>
      <c r="D1531" t="s">
        <v>552</v>
      </c>
      <c r="E1531" t="s">
        <v>733</v>
      </c>
      <c r="F1531" t="s">
        <v>1684</v>
      </c>
      <c r="I1531" t="s">
        <v>2060</v>
      </c>
      <c r="J1531" s="9" t="s">
        <v>264</v>
      </c>
      <c r="L1531" t="e">
        <f>VLOOKUP(F1531&amp;E1531,'Атрибут-ТОД2'!F:F,1,0)</f>
        <v>#N/A</v>
      </c>
      <c r="O1531" s="27" t="str">
        <f>IF(ISNA(VLOOKUP(E:E,'Мегавитрина на 21.09'!C:H,1,0)), VLOOKUP(E:E,'Мегавитрина на 21.09'!D:H,1,0),VLOOKUP(E:E,'Мегавитрина на 21.09'!C:H,1,0))</f>
        <v>crd_otf_dc_cash_rub_amt</v>
      </c>
      <c r="P1531" s="27" t="str">
        <f>IF(ISNA(VLOOKUP(E:E,'Мегавитрина на 21.09'!C:H,2,0)), VLOOKUP(E:E,'Мегавитрина на 21.09'!D:H,1,0),VLOOKUP(E:E,'Мегавитрина на 21.09'!C:H,2,0))</f>
        <v>crd_otf_dc_cash_rub_amt</v>
      </c>
      <c r="Q1531" s="27" t="str">
        <f>IF(ISNA(VLOOKUP(E:E,'Мегавитрина на 21.09'!C:H,3,0)), VLOOKUP(E:E,'Мегавитрина на 21.09'!D:H,2,0),VLOOKUP(E:E,'Мегавитрина на 21.09'!C:H,3,0))</f>
        <v>Общая сумма снятия наличных по всем дебетовым картам клиента за месяц в рублях</v>
      </c>
      <c r="R1531" s="27" t="str">
        <f>IF(ISNA(VLOOKUP(E:E,'Мегавитрина на 21.09'!C:H,4,0)), VLOOKUP(E:E,'Мегавитрина на 21.09'!D:H,3,0),VLOOKUP(E:E,'Мегавитрина на 21.09'!C:H,4,0))</f>
        <v>custom_rb_card.agrmnt_mnth</v>
      </c>
      <c r="S1531">
        <f>IF(ISNA(VLOOKUP(E:E,'Мегавитрина на 21.09'!C:H,5,0)), VLOOKUP(E:E,'Мегавитрина на 21.09'!D:H,4,0),VLOOKUP(E:E,'Мегавитрина на 21.09'!C:H,5,0))</f>
        <v>0</v>
      </c>
      <c r="T1531" t="str">
        <f>IF(ISNA(VLOOKUP(E:E,'Мегавитрина на 21.09'!C:H,6,0)), VLOOKUP(E:E,'Мегавитрина на 21.09'!D:H,5,0),VLOOKUP(E:E,'Мегавитрина на 21.09'!C:H,6,0))</f>
        <v>Sum(CASE WHEN crd_prod_cat_cd = 'DB' THEN txn_otf_cash_rub_amt END) AS crd_otf_dc_cash_rub_amt,</v>
      </c>
    </row>
    <row r="1532" spans="1:20" ht="20.100000000000001" hidden="1" customHeight="1">
      <c r="A1532">
        <v>4</v>
      </c>
      <c r="B1532">
        <v>1531</v>
      </c>
      <c r="C1532" t="s">
        <v>1684</v>
      </c>
      <c r="D1532" t="s">
        <v>552</v>
      </c>
      <c r="E1532" t="s">
        <v>727</v>
      </c>
      <c r="F1532" t="s">
        <v>1684</v>
      </c>
      <c r="I1532" t="s">
        <v>2054</v>
      </c>
      <c r="J1532" s="9" t="s">
        <v>264</v>
      </c>
      <c r="L1532" t="e">
        <f>VLOOKUP(F1532&amp;E1532,'Атрибут-ТОД2'!F:F,1,0)</f>
        <v>#N/A</v>
      </c>
      <c r="O1532" s="27" t="str">
        <f>IF(ISNA(VLOOKUP(E:E,'Мегавитрина на 21.09'!C:H,1,0)), VLOOKUP(E:E,'Мегавитрина на 21.09'!D:H,1,0),VLOOKUP(E:E,'Мегавитрина на 21.09'!C:H,1,0))</f>
        <v>crd_otf_cc_cash_rub_amt</v>
      </c>
      <c r="P1532" s="27" t="str">
        <f>IF(ISNA(VLOOKUP(E:E,'Мегавитрина на 21.09'!C:H,2,0)), VLOOKUP(E:E,'Мегавитрина на 21.09'!D:H,1,0),VLOOKUP(E:E,'Мегавитрина на 21.09'!C:H,2,0))</f>
        <v>crd_otf_cc_cash_rub_amt</v>
      </c>
      <c r="Q1532" s="27" t="str">
        <f>IF(ISNA(VLOOKUP(E:E,'Мегавитрина на 21.09'!C:H,3,0)), VLOOKUP(E:E,'Мегавитрина на 21.09'!D:H,2,0),VLOOKUP(E:E,'Мегавитрина на 21.09'!C:H,3,0))</f>
        <v>Общая сумма снятия наличных по всем кредитным картам клиента за месяц в рублях</v>
      </c>
      <c r="R1532" s="27" t="str">
        <f>IF(ISNA(VLOOKUP(E:E,'Мегавитрина на 21.09'!C:H,4,0)), VLOOKUP(E:E,'Мегавитрина на 21.09'!D:H,3,0),VLOOKUP(E:E,'Мегавитрина на 21.09'!C:H,4,0))</f>
        <v>custom_rb_card.agrmnt_mnth</v>
      </c>
      <c r="S1532">
        <f>IF(ISNA(VLOOKUP(E:E,'Мегавитрина на 21.09'!C:H,5,0)), VLOOKUP(E:E,'Мегавитрина на 21.09'!D:H,4,0),VLOOKUP(E:E,'Мегавитрина на 21.09'!C:H,5,0))</f>
        <v>0</v>
      </c>
      <c r="T1532" t="str">
        <f>IF(ISNA(VLOOKUP(E:E,'Мегавитрина на 21.09'!C:H,6,0)), VLOOKUP(E:E,'Мегавитрина на 21.09'!D:H,5,0),VLOOKUP(E:E,'Мегавитрина на 21.09'!C:H,6,0))</f>
        <v xml:space="preserve">Sum(CASE WHEN crd_prod_cat_cd = 'CR' THEN txn_otf_cash_rub_amt END) AS crd_otf_cc_cash_rub_amt,            </v>
      </c>
    </row>
    <row r="1533" spans="1:20" ht="20.100000000000001" hidden="1" customHeight="1">
      <c r="A1533">
        <v>4</v>
      </c>
      <c r="B1533">
        <v>1532</v>
      </c>
      <c r="C1533" t="s">
        <v>1684</v>
      </c>
      <c r="D1533" t="s">
        <v>552</v>
      </c>
      <c r="E1533" t="s">
        <v>122</v>
      </c>
      <c r="F1533" t="s">
        <v>1684</v>
      </c>
      <c r="I1533" t="s">
        <v>364</v>
      </c>
      <c r="J1533" s="9" t="s">
        <v>264</v>
      </c>
      <c r="L1533" t="e">
        <f>VLOOKUP(F1533&amp;E1533,'Атрибут-ТОД2'!F:F,1,0)</f>
        <v>#N/A</v>
      </c>
      <c r="O1533" s="27" t="str">
        <f>IF(ISNA(VLOOKUP(E:E,'Мегавитрина на 21.09'!C:H,1,0)), VLOOKUP(E:E,'Мегавитрина на 21.09'!D:H,1,0),VLOOKUP(E:E,'Мегавитрина на 21.09'!C:H,1,0))</f>
        <v>crd_otf_cash_qty</v>
      </c>
      <c r="P1533" s="27" t="str">
        <f>IF(ISNA(VLOOKUP(E:E,'Мегавитрина на 21.09'!C:H,2,0)), VLOOKUP(E:E,'Мегавитрина на 21.09'!D:H,1,0),VLOOKUP(E:E,'Мегавитрина на 21.09'!C:H,2,0))</f>
        <v>crd_otf_cash_qty</v>
      </c>
      <c r="Q1533" s="27" t="str">
        <f>IF(ISNA(VLOOKUP(E:E,'Мегавитрина на 21.09'!C:H,3,0)), VLOOKUP(E:E,'Мегавитрина на 21.09'!D:H,2,0),VLOOKUP(E:E,'Мегавитрина на 21.09'!C:H,3,0))</f>
        <v>Общее кол-во снятий наличных по всем картам клиента за месяц</v>
      </c>
      <c r="R1533" s="27" t="str">
        <f>IF(ISNA(VLOOKUP(E:E,'Мегавитрина на 21.09'!C:H,4,0)), VLOOKUP(E:E,'Мегавитрина на 21.09'!D:H,3,0),VLOOKUP(E:E,'Мегавитрина на 21.09'!C:H,4,0))</f>
        <v>custom_rb_card.agrmnt_mnth</v>
      </c>
      <c r="S1533">
        <f>IF(ISNA(VLOOKUP(E:E,'Мегавитрина на 21.09'!C:H,5,0)), VLOOKUP(E:E,'Мегавитрина на 21.09'!D:H,4,0),VLOOKUP(E:E,'Мегавитрина на 21.09'!C:H,5,0))</f>
        <v>0</v>
      </c>
      <c r="T1533" t="str">
        <f>IF(ISNA(VLOOKUP(E:E,'Мегавитрина на 21.09'!C:H,6,0)), VLOOKUP(E:E,'Мегавитрина на 21.09'!D:H,5,0),VLOOKUP(E:E,'Мегавитрина на 21.09'!C:H,6,0))</f>
        <v>Sum(txn_otf_cash_qty) AS crd_otf_cash_qty,</v>
      </c>
    </row>
    <row r="1534" spans="1:20" ht="20.100000000000001" hidden="1" customHeight="1">
      <c r="A1534">
        <v>4</v>
      </c>
      <c r="B1534">
        <v>1533</v>
      </c>
      <c r="C1534" t="s">
        <v>1684</v>
      </c>
      <c r="D1534" t="s">
        <v>552</v>
      </c>
      <c r="E1534" t="s">
        <v>732</v>
      </c>
      <c r="F1534" t="s">
        <v>1684</v>
      </c>
      <c r="I1534" t="s">
        <v>2059</v>
      </c>
      <c r="J1534" s="9" t="s">
        <v>264</v>
      </c>
      <c r="L1534" t="e">
        <f>VLOOKUP(F1534&amp;E1534,'Атрибут-ТОД2'!F:F,1,0)</f>
        <v>#N/A</v>
      </c>
      <c r="O1534" s="27" t="str">
        <f>IF(ISNA(VLOOKUP(E:E,'Мегавитрина на 21.09'!C:H,1,0)), VLOOKUP(E:E,'Мегавитрина на 21.09'!D:H,1,0),VLOOKUP(E:E,'Мегавитрина на 21.09'!C:H,1,0))</f>
        <v>crd_otf_dc_cash_qty</v>
      </c>
      <c r="P1534" s="27" t="str">
        <f>IF(ISNA(VLOOKUP(E:E,'Мегавитрина на 21.09'!C:H,2,0)), VLOOKUP(E:E,'Мегавитрина на 21.09'!D:H,1,0),VLOOKUP(E:E,'Мегавитрина на 21.09'!C:H,2,0))</f>
        <v>crd_otf_dc_cash_qty</v>
      </c>
      <c r="Q1534" s="27" t="str">
        <f>IF(ISNA(VLOOKUP(E:E,'Мегавитрина на 21.09'!C:H,3,0)), VLOOKUP(E:E,'Мегавитрина на 21.09'!D:H,2,0),VLOOKUP(E:E,'Мегавитрина на 21.09'!C:H,3,0))</f>
        <v>Общее кол-во снятий наличных по всем дебетовым картам клиента за месяц</v>
      </c>
      <c r="R1534" s="27" t="str">
        <f>IF(ISNA(VLOOKUP(E:E,'Мегавитрина на 21.09'!C:H,4,0)), VLOOKUP(E:E,'Мегавитрина на 21.09'!D:H,3,0),VLOOKUP(E:E,'Мегавитрина на 21.09'!C:H,4,0))</f>
        <v>custom_rb_card.agrmnt_mnth</v>
      </c>
      <c r="S1534">
        <f>IF(ISNA(VLOOKUP(E:E,'Мегавитрина на 21.09'!C:H,5,0)), VLOOKUP(E:E,'Мегавитрина на 21.09'!D:H,4,0),VLOOKUP(E:E,'Мегавитрина на 21.09'!C:H,5,0))</f>
        <v>0</v>
      </c>
      <c r="T1534" t="str">
        <f>IF(ISNA(VLOOKUP(E:E,'Мегавитрина на 21.09'!C:H,6,0)), VLOOKUP(E:E,'Мегавитрина на 21.09'!D:H,5,0),VLOOKUP(E:E,'Мегавитрина на 21.09'!C:H,6,0))</f>
        <v>Sum(CASE WHEN crd_prod_cat_cd = 'DB' THEN txn_otf_cash_qty END) AS crd_otf_dc_cash_qty,</v>
      </c>
    </row>
    <row r="1535" spans="1:20" ht="20.100000000000001" hidden="1" customHeight="1">
      <c r="A1535">
        <v>4</v>
      </c>
      <c r="B1535">
        <v>1534</v>
      </c>
      <c r="C1535" t="s">
        <v>1684</v>
      </c>
      <c r="D1535" t="s">
        <v>552</v>
      </c>
      <c r="E1535" t="s">
        <v>726</v>
      </c>
      <c r="F1535" t="s">
        <v>1684</v>
      </c>
      <c r="I1535" t="s">
        <v>2053</v>
      </c>
      <c r="J1535" s="9" t="s">
        <v>264</v>
      </c>
      <c r="L1535" t="e">
        <f>VLOOKUP(F1535&amp;E1535,'Атрибут-ТОД2'!F:F,1,0)</f>
        <v>#N/A</v>
      </c>
      <c r="O1535" s="27" t="str">
        <f>IF(ISNA(VLOOKUP(E:E,'Мегавитрина на 21.09'!C:H,1,0)), VLOOKUP(E:E,'Мегавитрина на 21.09'!D:H,1,0),VLOOKUP(E:E,'Мегавитрина на 21.09'!C:H,1,0))</f>
        <v>crd_otf_cc_cash_qty</v>
      </c>
      <c r="P1535" s="27" t="str">
        <f>IF(ISNA(VLOOKUP(E:E,'Мегавитрина на 21.09'!C:H,2,0)), VLOOKUP(E:E,'Мегавитрина на 21.09'!D:H,1,0),VLOOKUP(E:E,'Мегавитрина на 21.09'!C:H,2,0))</f>
        <v>crd_otf_cc_cash_qty</v>
      </c>
      <c r="Q1535" s="27" t="str">
        <f>IF(ISNA(VLOOKUP(E:E,'Мегавитрина на 21.09'!C:H,3,0)), VLOOKUP(E:E,'Мегавитрина на 21.09'!D:H,2,0),VLOOKUP(E:E,'Мегавитрина на 21.09'!C:H,3,0))</f>
        <v>Общее кол-во снятий наличных по всем кредитным картам клиента за месяц</v>
      </c>
      <c r="R1535" s="27" t="str">
        <f>IF(ISNA(VLOOKUP(E:E,'Мегавитрина на 21.09'!C:H,4,0)), VLOOKUP(E:E,'Мегавитрина на 21.09'!D:H,3,0),VLOOKUP(E:E,'Мегавитрина на 21.09'!C:H,4,0))</f>
        <v>custom_rb_card.agrmnt_mnth</v>
      </c>
      <c r="S1535">
        <f>IF(ISNA(VLOOKUP(E:E,'Мегавитрина на 21.09'!C:H,5,0)), VLOOKUP(E:E,'Мегавитрина на 21.09'!D:H,4,0),VLOOKUP(E:E,'Мегавитрина на 21.09'!C:H,5,0))</f>
        <v>0</v>
      </c>
      <c r="T1535" t="str">
        <f>IF(ISNA(VLOOKUP(E:E,'Мегавитрина на 21.09'!C:H,6,0)), VLOOKUP(E:E,'Мегавитрина на 21.09'!D:H,5,0),VLOOKUP(E:E,'Мегавитрина на 21.09'!C:H,6,0))</f>
        <v xml:space="preserve">Sum(CASE WHEN crd_prod_cat_cd = 'CR' THEN txn_otf_cash_qty END) AS crd_otf_cc_cash_qty,            </v>
      </c>
    </row>
    <row r="1536" spans="1:20" ht="20.100000000000001" hidden="1" customHeight="1">
      <c r="A1536">
        <v>4</v>
      </c>
      <c r="B1536">
        <v>1535</v>
      </c>
      <c r="C1536" t="s">
        <v>1684</v>
      </c>
      <c r="D1536" t="s">
        <v>552</v>
      </c>
      <c r="E1536" t="s">
        <v>725</v>
      </c>
      <c r="F1536" t="s">
        <v>1684</v>
      </c>
      <c r="I1536" t="s">
        <v>2052</v>
      </c>
      <c r="J1536" s="9" t="s">
        <v>264</v>
      </c>
      <c r="L1536" t="e">
        <f>VLOOKUP(F1536&amp;E1536,'Атрибут-ТОД2'!F:F,1,0)</f>
        <v>#N/A</v>
      </c>
      <c r="O1536" s="27" t="str">
        <f>IF(ISNA(VLOOKUP(E:E,'Мегавитрина на 21.09'!C:H,1,0)), VLOOKUP(E:E,'Мегавитрина на 21.09'!D:H,1,0),VLOOKUP(E:E,'Мегавитрина на 21.09'!C:H,1,0))</f>
        <v>crd_otf_cash_sb_rub_amt</v>
      </c>
      <c r="P1536" s="27" t="str">
        <f>IF(ISNA(VLOOKUP(E:E,'Мегавитрина на 21.09'!C:H,2,0)), VLOOKUP(E:E,'Мегавитрина на 21.09'!D:H,1,0),VLOOKUP(E:E,'Мегавитрина на 21.09'!C:H,2,0))</f>
        <v>crd_otf_cash_sb_rub_amt</v>
      </c>
      <c r="Q1536" s="27" t="str">
        <f>IF(ISNA(VLOOKUP(E:E,'Мегавитрина на 21.09'!C:H,3,0)), VLOOKUP(E:E,'Мегавитрина на 21.09'!D:H,2,0),VLOOKUP(E:E,'Мегавитрина на 21.09'!C:H,3,0))</f>
        <v>Общая сумма снятия наличных в системе СБ РФ по всем картам клиента за месяц в рублях</v>
      </c>
      <c r="R1536" s="27" t="str">
        <f>IF(ISNA(VLOOKUP(E:E,'Мегавитрина на 21.09'!C:H,4,0)), VLOOKUP(E:E,'Мегавитрина на 21.09'!D:H,3,0),VLOOKUP(E:E,'Мегавитрина на 21.09'!C:H,4,0))</f>
        <v>custom_rb_card.agrmnt_mnth</v>
      </c>
      <c r="S1536">
        <f>IF(ISNA(VLOOKUP(E:E,'Мегавитрина на 21.09'!C:H,5,0)), VLOOKUP(E:E,'Мегавитрина на 21.09'!D:H,4,0),VLOOKUP(E:E,'Мегавитрина на 21.09'!C:H,5,0))</f>
        <v>0</v>
      </c>
      <c r="T1536" t="str">
        <f>IF(ISNA(VLOOKUP(E:E,'Мегавитрина на 21.09'!C:H,6,0)), VLOOKUP(E:E,'Мегавитрина на 21.09'!D:H,5,0),VLOOKUP(E:E,'Мегавитрина на 21.09'!C:H,6,0))</f>
        <v>sum(txn_otf_cash_sb_rub_amt)</v>
      </c>
    </row>
    <row r="1537" spans="1:20" ht="20.100000000000001" hidden="1" customHeight="1">
      <c r="A1537">
        <v>4</v>
      </c>
      <c r="B1537">
        <v>1536</v>
      </c>
      <c r="C1537" t="s">
        <v>1684</v>
      </c>
      <c r="D1537" t="s">
        <v>552</v>
      </c>
      <c r="E1537" t="s">
        <v>724</v>
      </c>
      <c r="F1537" t="s">
        <v>1684</v>
      </c>
      <c r="I1537" t="s">
        <v>2051</v>
      </c>
      <c r="J1537" s="9" t="s">
        <v>264</v>
      </c>
      <c r="L1537" t="e">
        <f>VLOOKUP(F1537&amp;E1537,'Атрибут-ТОД2'!F:F,1,0)</f>
        <v>#N/A</v>
      </c>
      <c r="O1537" s="27" t="str">
        <f>IF(ISNA(VLOOKUP(E:E,'Мегавитрина на 21.09'!C:H,1,0)), VLOOKUP(E:E,'Мегавитрина на 21.09'!D:H,1,0),VLOOKUP(E:E,'Мегавитрина на 21.09'!C:H,1,0))</f>
        <v>crd_otf_cash_sb_qty</v>
      </c>
      <c r="P1537" s="27" t="str">
        <f>IF(ISNA(VLOOKUP(E:E,'Мегавитрина на 21.09'!C:H,2,0)), VLOOKUP(E:E,'Мегавитрина на 21.09'!D:H,1,0),VLOOKUP(E:E,'Мегавитрина на 21.09'!C:H,2,0))</f>
        <v>crd_otf_cash_sb_qty</v>
      </c>
      <c r="Q1537" s="27" t="str">
        <f>IF(ISNA(VLOOKUP(E:E,'Мегавитрина на 21.09'!C:H,3,0)), VLOOKUP(E:E,'Мегавитрина на 21.09'!D:H,2,0),VLOOKUP(E:E,'Мегавитрина на 21.09'!C:H,3,0))</f>
        <v>Общее кол-во снятий наличных в системе СБ РФ по всем картам клиента за месяц</v>
      </c>
      <c r="R1537" s="27" t="str">
        <f>IF(ISNA(VLOOKUP(E:E,'Мегавитрина на 21.09'!C:H,4,0)), VLOOKUP(E:E,'Мегавитрина на 21.09'!D:H,3,0),VLOOKUP(E:E,'Мегавитрина на 21.09'!C:H,4,0))</f>
        <v>custom_rb_card.agrmnt_mnth</v>
      </c>
      <c r="S1537">
        <f>IF(ISNA(VLOOKUP(E:E,'Мегавитрина на 21.09'!C:H,5,0)), VLOOKUP(E:E,'Мегавитрина на 21.09'!D:H,4,0),VLOOKUP(E:E,'Мегавитрина на 21.09'!C:H,5,0))</f>
        <v>0</v>
      </c>
      <c r="T1537" t="str">
        <f>IF(ISNA(VLOOKUP(E:E,'Мегавитрина на 21.09'!C:H,6,0)), VLOOKUP(E:E,'Мегавитрина на 21.09'!D:H,5,0),VLOOKUP(E:E,'Мегавитрина на 21.09'!C:H,6,0))</f>
        <v>Sum(txn_otf_cash_sb_qty) AS crd_otf_cash_sb_qty,</v>
      </c>
    </row>
    <row r="1538" spans="1:20" ht="20.100000000000001" hidden="1" customHeight="1">
      <c r="A1538">
        <v>4</v>
      </c>
      <c r="B1538">
        <v>1537</v>
      </c>
      <c r="C1538" t="s">
        <v>1684</v>
      </c>
      <c r="D1538" t="s">
        <v>552</v>
      </c>
      <c r="E1538" t="s">
        <v>723</v>
      </c>
      <c r="F1538" t="s">
        <v>1684</v>
      </c>
      <c r="I1538" t="s">
        <v>2050</v>
      </c>
      <c r="J1538" s="9" t="s">
        <v>264</v>
      </c>
      <c r="L1538" t="e">
        <f>VLOOKUP(F1538&amp;E1538,'Атрибут-ТОД2'!F:F,1,0)</f>
        <v>#N/A</v>
      </c>
      <c r="O1538" s="27" t="str">
        <f>IF(ISNA(VLOOKUP(E:E,'Мегавитрина на 21.09'!C:H,1,0)), VLOOKUP(E:E,'Мегавитрина на 21.09'!D:H,1,0),VLOOKUP(E:E,'Мегавитрина на 21.09'!C:H,1,0))</f>
        <v>crd_otf_cash_ext_rub_amt</v>
      </c>
      <c r="P1538" s="27" t="str">
        <f>IF(ISNA(VLOOKUP(E:E,'Мегавитрина на 21.09'!C:H,2,0)), VLOOKUP(E:E,'Мегавитрина на 21.09'!D:H,1,0),VLOOKUP(E:E,'Мегавитрина на 21.09'!C:H,2,0))</f>
        <v>crd_otf_cash_ext_rub_amt</v>
      </c>
      <c r="Q1538" s="27" t="str">
        <f>IF(ISNA(VLOOKUP(E:E,'Мегавитрина на 21.09'!C:H,3,0)), VLOOKUP(E:E,'Мегавитрина на 21.09'!D:H,2,0),VLOOKUP(E:E,'Мегавитрина на 21.09'!C:H,3,0))</f>
        <v>Общая сумма снятия наличных в других банках по всем картам клиента за месяц в рублях</v>
      </c>
      <c r="R1538" s="27" t="str">
        <f>IF(ISNA(VLOOKUP(E:E,'Мегавитрина на 21.09'!C:H,4,0)), VLOOKUP(E:E,'Мегавитрина на 21.09'!D:H,3,0),VLOOKUP(E:E,'Мегавитрина на 21.09'!C:H,4,0))</f>
        <v>custom_rb_card.agrmnt_mnth</v>
      </c>
      <c r="S1538">
        <f>IF(ISNA(VLOOKUP(E:E,'Мегавитрина на 21.09'!C:H,5,0)), VLOOKUP(E:E,'Мегавитрина на 21.09'!D:H,4,0),VLOOKUP(E:E,'Мегавитрина на 21.09'!C:H,5,0))</f>
        <v>0</v>
      </c>
      <c r="T1538" t="str">
        <f>IF(ISNA(VLOOKUP(E:E,'Мегавитрина на 21.09'!C:H,6,0)), VLOOKUP(E:E,'Мегавитрина на 21.09'!D:H,5,0),VLOOKUP(E:E,'Мегавитрина на 21.09'!C:H,6,0))</f>
        <v>Sum(txn_otf_cash_ext_rub_amt) AS crd_otf_cash_ext_rub_amt,</v>
      </c>
    </row>
    <row r="1539" spans="1:20" ht="20.100000000000001" hidden="1" customHeight="1">
      <c r="A1539">
        <v>4</v>
      </c>
      <c r="B1539">
        <v>1538</v>
      </c>
      <c r="C1539" t="s">
        <v>1684</v>
      </c>
      <c r="D1539" t="s">
        <v>552</v>
      </c>
      <c r="E1539" t="s">
        <v>722</v>
      </c>
      <c r="F1539" t="s">
        <v>1684</v>
      </c>
      <c r="I1539" t="s">
        <v>2049</v>
      </c>
      <c r="J1539" s="9" t="s">
        <v>264</v>
      </c>
      <c r="L1539" t="e">
        <f>VLOOKUP(F1539&amp;E1539,'Атрибут-ТОД2'!F:F,1,0)</f>
        <v>#N/A</v>
      </c>
      <c r="O1539" s="27" t="str">
        <f>IF(ISNA(VLOOKUP(E:E,'Мегавитрина на 21.09'!C:H,1,0)), VLOOKUP(E:E,'Мегавитрина на 21.09'!D:H,1,0),VLOOKUP(E:E,'Мегавитрина на 21.09'!C:H,1,0))</f>
        <v>crd_otf_cash_ext_qty</v>
      </c>
      <c r="P1539" s="27" t="str">
        <f>IF(ISNA(VLOOKUP(E:E,'Мегавитрина на 21.09'!C:H,2,0)), VLOOKUP(E:E,'Мегавитрина на 21.09'!D:H,1,0),VLOOKUP(E:E,'Мегавитрина на 21.09'!C:H,2,0))</f>
        <v>crd_otf_cash_ext_qty</v>
      </c>
      <c r="Q1539" s="27" t="str">
        <f>IF(ISNA(VLOOKUP(E:E,'Мегавитрина на 21.09'!C:H,3,0)), VLOOKUP(E:E,'Мегавитрина на 21.09'!D:H,2,0),VLOOKUP(E:E,'Мегавитрина на 21.09'!C:H,3,0))</f>
        <v>Общее кол-во снятий наличных в других банках по всем картам клиента за месяц</v>
      </c>
      <c r="R1539" s="27" t="str">
        <f>IF(ISNA(VLOOKUP(E:E,'Мегавитрина на 21.09'!C:H,4,0)), VLOOKUP(E:E,'Мегавитрина на 21.09'!D:H,3,0),VLOOKUP(E:E,'Мегавитрина на 21.09'!C:H,4,0))</f>
        <v>custom_rb_card.agrmnt_mnth</v>
      </c>
      <c r="S1539">
        <f>IF(ISNA(VLOOKUP(E:E,'Мегавитрина на 21.09'!C:H,5,0)), VLOOKUP(E:E,'Мегавитрина на 21.09'!D:H,4,0),VLOOKUP(E:E,'Мегавитрина на 21.09'!C:H,5,0))</f>
        <v>0</v>
      </c>
      <c r="T1539" t="str">
        <f>IF(ISNA(VLOOKUP(E:E,'Мегавитрина на 21.09'!C:H,6,0)), VLOOKUP(E:E,'Мегавитрина на 21.09'!D:H,5,0),VLOOKUP(E:E,'Мегавитрина на 21.09'!C:H,6,0))</f>
        <v xml:space="preserve"> Sum(txn_otf_cash_ext_qty) AS crd_otf_cash_ext_qty,</v>
      </c>
    </row>
    <row r="1540" spans="1:20" ht="20.100000000000001" hidden="1" customHeight="1">
      <c r="A1540">
        <v>4</v>
      </c>
      <c r="B1540">
        <v>1539</v>
      </c>
      <c r="C1540" t="s">
        <v>1684</v>
      </c>
      <c r="D1540" t="s">
        <v>552</v>
      </c>
      <c r="E1540" t="s">
        <v>1405</v>
      </c>
      <c r="F1540" t="s">
        <v>1684</v>
      </c>
      <c r="J1540" s="9" t="s">
        <v>264</v>
      </c>
      <c r="L1540" t="e">
        <f>VLOOKUP(F1540&amp;E1540,'Атрибут-ТОД2'!F:F,1,0)</f>
        <v>#N/A</v>
      </c>
      <c r="O1540" s="27" t="str">
        <f>IF(ISNA(VLOOKUP(E:E,'Мегавитрина на 21.09'!C:H,1,0)), VLOOKUP(E:E,'Мегавитрина на 21.09'!D:H,1,0),VLOOKUP(E:E,'Мегавитрина на 21.09'!C:H,1,0))</f>
        <v>crd_otf_cash_atm_rub_amt</v>
      </c>
      <c r="P1540" s="27" t="str">
        <f>IF(ISNA(VLOOKUP(E:E,'Мегавитрина на 21.09'!C:H,2,0)), VLOOKUP(E:E,'Мегавитрина на 21.09'!D:H,1,0),VLOOKUP(E:E,'Мегавитрина на 21.09'!C:H,2,0))</f>
        <v>crd_otf_cash_atm_rub_amt</v>
      </c>
      <c r="Q1540" s="27" t="str">
        <f>IF(ISNA(VLOOKUP(E:E,'Мегавитрина на 21.09'!C:H,3,0)), VLOOKUP(E:E,'Мегавитрина на 21.09'!D:H,2,0),VLOOKUP(E:E,'Мегавитрина на 21.09'!C:H,3,0))</f>
        <v>Сумма снятия наличных в банкомате</v>
      </c>
      <c r="R1540" s="27" t="str">
        <f>IF(ISNA(VLOOKUP(E:E,'Мегавитрина на 21.09'!C:H,4,0)), VLOOKUP(E:E,'Мегавитрина на 21.09'!D:H,3,0),VLOOKUP(E:E,'Мегавитрина на 21.09'!C:H,4,0))</f>
        <v>custom_rb_card.agrmnt_mnth</v>
      </c>
      <c r="S1540">
        <f>IF(ISNA(VLOOKUP(E:E,'Мегавитрина на 21.09'!C:H,5,0)), VLOOKUP(E:E,'Мегавитрина на 21.09'!D:H,4,0),VLOOKUP(E:E,'Мегавитрина на 21.09'!C:H,5,0))</f>
        <v>0</v>
      </c>
      <c r="T1540" t="str">
        <f>IF(ISNA(VLOOKUP(E:E,'Мегавитрина на 21.09'!C:H,6,0)), VLOOKUP(E:E,'Мегавитрина на 21.09'!D:H,5,0),VLOOKUP(E:E,'Мегавитрина на 21.09'!C:H,6,0))</f>
        <v>Sum(txn_otf_cash_atm_rub_amt) AS crd_otf_cash_atm_rub_amt,</v>
      </c>
    </row>
    <row r="1541" spans="1:20" ht="20.100000000000001" hidden="1" customHeight="1">
      <c r="A1541">
        <v>4</v>
      </c>
      <c r="B1541">
        <v>1540</v>
      </c>
      <c r="C1541" t="s">
        <v>1684</v>
      </c>
      <c r="D1541" t="s">
        <v>552</v>
      </c>
      <c r="E1541" t="s">
        <v>1406</v>
      </c>
      <c r="F1541" t="s">
        <v>1684</v>
      </c>
      <c r="J1541" s="9" t="s">
        <v>264</v>
      </c>
      <c r="L1541" t="e">
        <f>VLOOKUP(F1541&amp;E1541,'Атрибут-ТОД2'!F:F,1,0)</f>
        <v>#N/A</v>
      </c>
      <c r="O1541" s="27" t="str">
        <f>IF(ISNA(VLOOKUP(E:E,'Мегавитрина на 21.09'!C:H,1,0)), VLOOKUP(E:E,'Мегавитрина на 21.09'!D:H,1,0),VLOOKUP(E:E,'Мегавитрина на 21.09'!C:H,1,0))</f>
        <v>crd_otf_cash_atm_qty</v>
      </c>
      <c r="P1541" s="27" t="str">
        <f>IF(ISNA(VLOOKUP(E:E,'Мегавитрина на 21.09'!C:H,2,0)), VLOOKUP(E:E,'Мегавитрина на 21.09'!D:H,1,0),VLOOKUP(E:E,'Мегавитрина на 21.09'!C:H,2,0))</f>
        <v>crd_otf_cash_atm_qty</v>
      </c>
      <c r="Q1541" s="27" t="str">
        <f>IF(ISNA(VLOOKUP(E:E,'Мегавитрина на 21.09'!C:H,3,0)), VLOOKUP(E:E,'Мегавитрина на 21.09'!D:H,2,0),VLOOKUP(E:E,'Мегавитрина на 21.09'!C:H,3,0))</f>
        <v>Количество снятий наличных в банкомате</v>
      </c>
      <c r="R1541" s="27" t="str">
        <f>IF(ISNA(VLOOKUP(E:E,'Мегавитрина на 21.09'!C:H,4,0)), VLOOKUP(E:E,'Мегавитрина на 21.09'!D:H,3,0),VLOOKUP(E:E,'Мегавитрина на 21.09'!C:H,4,0))</f>
        <v>custom_rb_card.agrmnt_mnth</v>
      </c>
      <c r="S1541">
        <f>IF(ISNA(VLOOKUP(E:E,'Мегавитрина на 21.09'!C:H,5,0)), VLOOKUP(E:E,'Мегавитрина на 21.09'!D:H,4,0),VLOOKUP(E:E,'Мегавитрина на 21.09'!C:H,5,0))</f>
        <v>0</v>
      </c>
      <c r="T1541" t="str">
        <f>IF(ISNA(VLOOKUP(E:E,'Мегавитрина на 21.09'!C:H,6,0)), VLOOKUP(E:E,'Мегавитрина на 21.09'!D:H,5,0),VLOOKUP(E:E,'Мегавитрина на 21.09'!C:H,6,0))</f>
        <v>Sum(txn_otf_cash_atm_qty) AS crd_otf_cash_atm_qty</v>
      </c>
    </row>
    <row r="1542" spans="1:20" ht="20.100000000000001" hidden="1" customHeight="1">
      <c r="A1542">
        <v>4</v>
      </c>
      <c r="B1542">
        <v>1541</v>
      </c>
      <c r="C1542" t="s">
        <v>1684</v>
      </c>
      <c r="D1542" t="s">
        <v>552</v>
      </c>
      <c r="E1542" t="s">
        <v>123</v>
      </c>
      <c r="F1542" t="s">
        <v>1684</v>
      </c>
      <c r="I1542" t="s">
        <v>369</v>
      </c>
      <c r="J1542" s="9" t="s">
        <v>264</v>
      </c>
      <c r="L1542" t="e">
        <f>VLOOKUP(F1542&amp;E1542,'Атрибут-ТОД2'!F:F,1,0)</f>
        <v>#N/A</v>
      </c>
      <c r="O1542" s="27" t="str">
        <f>IF(ISNA(VLOOKUP(E:E,'Мегавитрина на 21.09'!C:H,1,0)), VLOOKUP(E:E,'Мегавитрина на 21.09'!D:H,1,0),VLOOKUP(E:E,'Мегавитрина на 21.09'!C:H,1,0))</f>
        <v>crd_otf_loan_rub_amt</v>
      </c>
      <c r="P1542" s="27" t="str">
        <f>IF(ISNA(VLOOKUP(E:E,'Мегавитрина на 21.09'!C:H,2,0)), VLOOKUP(E:E,'Мегавитрина на 21.09'!D:H,1,0),VLOOKUP(E:E,'Мегавитрина на 21.09'!C:H,2,0))</f>
        <v>crd_otf_loan_rub_amt</v>
      </c>
      <c r="Q1542" s="27" t="str">
        <f>IF(ISNA(VLOOKUP(E:E,'Мегавитрина на 21.09'!C:H,3,0)), VLOOKUP(E:E,'Мегавитрина на 21.09'!D:H,2,0),VLOOKUP(E:E,'Мегавитрина на 21.09'!C:H,3,0))</f>
        <v>Общая сумма списания в погашение кредита по всем картам клиента за месяц в рублях</v>
      </c>
      <c r="R1542" s="27" t="str">
        <f>IF(ISNA(VLOOKUP(E:E,'Мегавитрина на 21.09'!C:H,4,0)), VLOOKUP(E:E,'Мегавитрина на 21.09'!D:H,3,0),VLOOKUP(E:E,'Мегавитрина на 21.09'!C:H,4,0))</f>
        <v>custom_rb_card.agrmnt_mnth</v>
      </c>
      <c r="S1542">
        <f>IF(ISNA(VLOOKUP(E:E,'Мегавитрина на 21.09'!C:H,5,0)), VLOOKUP(E:E,'Мегавитрина на 21.09'!D:H,4,0),VLOOKUP(E:E,'Мегавитрина на 21.09'!C:H,5,0))</f>
        <v>0</v>
      </c>
      <c r="T1542" t="str">
        <f>IF(ISNA(VLOOKUP(E:E,'Мегавитрина на 21.09'!C:H,6,0)), VLOOKUP(E:E,'Мегавитрина на 21.09'!D:H,5,0),VLOOKUP(E:E,'Мегавитрина на 21.09'!C:H,6,0))</f>
        <v>sum(txn_otf_loan_rub_amt)</v>
      </c>
    </row>
    <row r="1543" spans="1:20" ht="20.100000000000001" hidden="1" customHeight="1">
      <c r="A1543">
        <v>4</v>
      </c>
      <c r="B1543">
        <v>1542</v>
      </c>
      <c r="C1543" t="s">
        <v>1684</v>
      </c>
      <c r="D1543" t="s">
        <v>552</v>
      </c>
      <c r="E1543" t="s">
        <v>124</v>
      </c>
      <c r="F1543" t="s">
        <v>1684</v>
      </c>
      <c r="I1543" t="s">
        <v>368</v>
      </c>
      <c r="J1543" s="9" t="s">
        <v>264</v>
      </c>
      <c r="L1543" t="e">
        <f>VLOOKUP(F1543&amp;E1543,'Атрибут-ТОД2'!F:F,1,0)</f>
        <v>#N/A</v>
      </c>
      <c r="O1543" s="27" t="str">
        <f>IF(ISNA(VLOOKUP(E:E,'Мегавитрина на 21.09'!C:H,1,0)), VLOOKUP(E:E,'Мегавитрина на 21.09'!D:H,1,0),VLOOKUP(E:E,'Мегавитрина на 21.09'!C:H,1,0))</f>
        <v>crd_otf_loan_qty</v>
      </c>
      <c r="P1543" s="27" t="str">
        <f>IF(ISNA(VLOOKUP(E:E,'Мегавитрина на 21.09'!C:H,2,0)), VLOOKUP(E:E,'Мегавитрина на 21.09'!D:H,1,0),VLOOKUP(E:E,'Мегавитрина на 21.09'!C:H,2,0))</f>
        <v>crd_otf_loan_qty</v>
      </c>
      <c r="Q1543" s="27" t="str">
        <f>IF(ISNA(VLOOKUP(E:E,'Мегавитрина на 21.09'!C:H,3,0)), VLOOKUP(E:E,'Мегавитрина на 21.09'!D:H,2,0),VLOOKUP(E:E,'Мегавитрина на 21.09'!C:H,3,0))</f>
        <v>Общее кол-во списаний в погашение кредита по всем картам клиента за месяц</v>
      </c>
      <c r="R1543" s="27" t="str">
        <f>IF(ISNA(VLOOKUP(E:E,'Мегавитрина на 21.09'!C:H,4,0)), VLOOKUP(E:E,'Мегавитрина на 21.09'!D:H,3,0),VLOOKUP(E:E,'Мегавитрина на 21.09'!C:H,4,0))</f>
        <v>custom_rb_card.agrmnt_mnth</v>
      </c>
      <c r="S1543">
        <f>IF(ISNA(VLOOKUP(E:E,'Мегавитрина на 21.09'!C:H,5,0)), VLOOKUP(E:E,'Мегавитрина на 21.09'!D:H,4,0),VLOOKUP(E:E,'Мегавитрина на 21.09'!C:H,5,0))</f>
        <v>0</v>
      </c>
      <c r="T1543" t="str">
        <f>IF(ISNA(VLOOKUP(E:E,'Мегавитрина на 21.09'!C:H,6,0)), VLOOKUP(E:E,'Мегавитрина на 21.09'!D:H,5,0),VLOOKUP(E:E,'Мегавитрина на 21.09'!C:H,6,0))</f>
        <v>sum(txn_otf_loan_qty)</v>
      </c>
    </row>
    <row r="1544" spans="1:20" ht="20.100000000000001" hidden="1" customHeight="1">
      <c r="A1544">
        <v>4</v>
      </c>
      <c r="B1544">
        <v>1543</v>
      </c>
      <c r="C1544" t="s">
        <v>1684</v>
      </c>
      <c r="D1544" t="s">
        <v>552</v>
      </c>
      <c r="E1544" t="s">
        <v>125</v>
      </c>
      <c r="F1544" t="s">
        <v>1684</v>
      </c>
      <c r="I1544" t="s">
        <v>377</v>
      </c>
      <c r="J1544" s="9" t="s">
        <v>264</v>
      </c>
      <c r="L1544" t="e">
        <f>VLOOKUP(F1544&amp;E1544,'Атрибут-ТОД2'!F:F,1,0)</f>
        <v>#N/A</v>
      </c>
      <c r="O1544" s="27" t="str">
        <f>IF(ISNA(VLOOKUP(E:E,'Мегавитрина на 21.09'!C:H,1,0)), VLOOKUP(E:E,'Мегавитрина на 21.09'!D:H,1,0),VLOOKUP(E:E,'Мегавитрина на 21.09'!C:H,1,0))</f>
        <v>crd_otf_trnf_org_rub_amt</v>
      </c>
      <c r="P1544" s="27" t="str">
        <f>IF(ISNA(VLOOKUP(E:E,'Мегавитрина на 21.09'!C:H,2,0)), VLOOKUP(E:E,'Мегавитрина на 21.09'!D:H,1,0),VLOOKUP(E:E,'Мегавитрина на 21.09'!C:H,2,0))</f>
        <v>crd_otf_trnf_org_rub_amt</v>
      </c>
      <c r="Q1544" s="27" t="str">
        <f>IF(ISNA(VLOOKUP(E:E,'Мегавитрина на 21.09'!C:H,3,0)), VLOOKUP(E:E,'Мегавитрина на 21.09'!D:H,2,0),VLOOKUP(E:E,'Мегавитрина на 21.09'!C:H,3,0))</f>
        <v>Общая сумма переводов/платежей в пользу организации (юр.лица) по всем картам клиента за месяц в рублях</v>
      </c>
      <c r="R1544" s="27" t="str">
        <f>IF(ISNA(VLOOKUP(E:E,'Мегавитрина на 21.09'!C:H,4,0)), VLOOKUP(E:E,'Мегавитрина на 21.09'!D:H,3,0),VLOOKUP(E:E,'Мегавитрина на 21.09'!C:H,4,0))</f>
        <v>custom_rb_card.agrmnt_mnth</v>
      </c>
      <c r="S1544">
        <f>IF(ISNA(VLOOKUP(E:E,'Мегавитрина на 21.09'!C:H,5,0)), VLOOKUP(E:E,'Мегавитрина на 21.09'!D:H,4,0),VLOOKUP(E:E,'Мегавитрина на 21.09'!C:H,5,0))</f>
        <v>0</v>
      </c>
      <c r="T1544" t="str">
        <f>IF(ISNA(VLOOKUP(E:E,'Мегавитрина на 21.09'!C:H,6,0)), VLOOKUP(E:E,'Мегавитрина на 21.09'!D:H,5,0),VLOOKUP(E:E,'Мегавитрина на 21.09'!C:H,6,0))</f>
        <v>sum(txn_otf_trnf_org_rub_amt)</v>
      </c>
    </row>
    <row r="1545" spans="1:20" ht="20.100000000000001" hidden="1" customHeight="1">
      <c r="A1545">
        <v>4</v>
      </c>
      <c r="B1545">
        <v>1544</v>
      </c>
      <c r="C1545" t="s">
        <v>1684</v>
      </c>
      <c r="D1545" t="s">
        <v>552</v>
      </c>
      <c r="E1545" t="s">
        <v>126</v>
      </c>
      <c r="F1545" t="s">
        <v>1684</v>
      </c>
      <c r="I1545" t="s">
        <v>376</v>
      </c>
      <c r="J1545" s="9" t="s">
        <v>264</v>
      </c>
      <c r="L1545" t="e">
        <f>VLOOKUP(F1545&amp;E1545,'Атрибут-ТОД2'!F:F,1,0)</f>
        <v>#N/A</v>
      </c>
      <c r="O1545" s="27" t="str">
        <f>IF(ISNA(VLOOKUP(E:E,'Мегавитрина на 21.09'!C:H,1,0)), VLOOKUP(E:E,'Мегавитрина на 21.09'!D:H,1,0),VLOOKUP(E:E,'Мегавитрина на 21.09'!C:H,1,0))</f>
        <v>crd_otf_trnf_org_qty</v>
      </c>
      <c r="P1545" s="27" t="str">
        <f>IF(ISNA(VLOOKUP(E:E,'Мегавитрина на 21.09'!C:H,2,0)), VLOOKUP(E:E,'Мегавитрина на 21.09'!D:H,1,0),VLOOKUP(E:E,'Мегавитрина на 21.09'!C:H,2,0))</f>
        <v>crd_otf_trnf_org_qty</v>
      </c>
      <c r="Q1545" s="27" t="str">
        <f>IF(ISNA(VLOOKUP(E:E,'Мегавитрина на 21.09'!C:H,3,0)), VLOOKUP(E:E,'Мегавитрина на 21.09'!D:H,2,0),VLOOKUP(E:E,'Мегавитрина на 21.09'!C:H,3,0))</f>
        <v>Общее кол-во переводов/платежей в пользу организации (юр.лица) по всем картам клиента за месяц</v>
      </c>
      <c r="R1545" s="27" t="str">
        <f>IF(ISNA(VLOOKUP(E:E,'Мегавитрина на 21.09'!C:H,4,0)), VLOOKUP(E:E,'Мегавитрина на 21.09'!D:H,3,0),VLOOKUP(E:E,'Мегавитрина на 21.09'!C:H,4,0))</f>
        <v>custom_rb_card.agrmnt_mnth</v>
      </c>
      <c r="S1545">
        <f>IF(ISNA(VLOOKUP(E:E,'Мегавитрина на 21.09'!C:H,5,0)), VLOOKUP(E:E,'Мегавитрина на 21.09'!D:H,4,0),VLOOKUP(E:E,'Мегавитрина на 21.09'!C:H,5,0))</f>
        <v>0</v>
      </c>
      <c r="T1545" t="str">
        <f>IF(ISNA(VLOOKUP(E:E,'Мегавитрина на 21.09'!C:H,6,0)), VLOOKUP(E:E,'Мегавитрина на 21.09'!D:H,5,0),VLOOKUP(E:E,'Мегавитрина на 21.09'!C:H,6,0))</f>
        <v>sum(txn_otf_trnf_org_qty)</v>
      </c>
    </row>
    <row r="1546" spans="1:20" ht="20.100000000000001" hidden="1" customHeight="1">
      <c r="A1546">
        <v>4</v>
      </c>
      <c r="B1546">
        <v>1545</v>
      </c>
      <c r="C1546" t="s">
        <v>1684</v>
      </c>
      <c r="D1546" t="s">
        <v>552</v>
      </c>
      <c r="E1546" t="s">
        <v>127</v>
      </c>
      <c r="F1546" t="s">
        <v>1684</v>
      </c>
      <c r="I1546" t="s">
        <v>379</v>
      </c>
      <c r="J1546" s="9" t="s">
        <v>264</v>
      </c>
      <c r="L1546" t="e">
        <f>VLOOKUP(F1546&amp;E1546,'Атрибут-ТОД2'!F:F,1,0)</f>
        <v>#N/A</v>
      </c>
      <c r="O1546" s="27" t="str">
        <f>IF(ISNA(VLOOKUP(E:E,'Мегавитрина на 21.09'!C:H,1,0)), VLOOKUP(E:E,'Мегавитрина на 21.09'!D:H,1,0),VLOOKUP(E:E,'Мегавитрина на 21.09'!C:H,1,0))</f>
        <v>crd_otf_trnf_pers_rub_amt</v>
      </c>
      <c r="P1546" s="27" t="str">
        <f>IF(ISNA(VLOOKUP(E:E,'Мегавитрина на 21.09'!C:H,2,0)), VLOOKUP(E:E,'Мегавитрина на 21.09'!D:H,1,0),VLOOKUP(E:E,'Мегавитрина на 21.09'!C:H,2,0))</f>
        <v>crd_otf_trnf_pers_rub_amt</v>
      </c>
      <c r="Q1546" s="27" t="str">
        <f>IF(ISNA(VLOOKUP(E:E,'Мегавитрина на 21.09'!C:H,3,0)), VLOOKUP(E:E,'Мегавитрина на 21.09'!D:H,2,0),VLOOKUP(E:E,'Мегавитрина на 21.09'!C:H,3,0))</f>
        <v>Общая сумма переводов/платежей в пользу физ.лиц (включая другие счета клиента) по всем картам клиента за месяц в рублях</v>
      </c>
      <c r="R1546" s="27" t="str">
        <f>IF(ISNA(VLOOKUP(E:E,'Мегавитрина на 21.09'!C:H,4,0)), VLOOKUP(E:E,'Мегавитрина на 21.09'!D:H,3,0),VLOOKUP(E:E,'Мегавитрина на 21.09'!C:H,4,0))</f>
        <v>custom_rb_card.agrmnt_mnth</v>
      </c>
      <c r="S1546">
        <f>IF(ISNA(VLOOKUP(E:E,'Мегавитрина на 21.09'!C:H,5,0)), VLOOKUP(E:E,'Мегавитрина на 21.09'!D:H,4,0),VLOOKUP(E:E,'Мегавитрина на 21.09'!C:H,5,0))</f>
        <v>0</v>
      </c>
      <c r="T1546" t="str">
        <f>IF(ISNA(VLOOKUP(E:E,'Мегавитрина на 21.09'!C:H,6,0)), VLOOKUP(E:E,'Мегавитрина на 21.09'!D:H,5,0),VLOOKUP(E:E,'Мегавитрина на 21.09'!C:H,6,0))</f>
        <v>Sum(txn_otf_trnf_pers_rub_amt) AS crd_otf_trnf_pers_rub_amt,</v>
      </c>
    </row>
    <row r="1547" spans="1:20" ht="20.100000000000001" hidden="1" customHeight="1">
      <c r="A1547">
        <v>4</v>
      </c>
      <c r="B1547">
        <v>1546</v>
      </c>
      <c r="C1547" t="s">
        <v>1684</v>
      </c>
      <c r="D1547" t="s">
        <v>552</v>
      </c>
      <c r="E1547" t="s">
        <v>128</v>
      </c>
      <c r="F1547" t="s">
        <v>1684</v>
      </c>
      <c r="I1547" t="s">
        <v>378</v>
      </c>
      <c r="J1547" s="9" t="s">
        <v>264</v>
      </c>
      <c r="L1547" t="e">
        <f>VLOOKUP(F1547&amp;E1547,'Атрибут-ТОД2'!F:F,1,0)</f>
        <v>#N/A</v>
      </c>
      <c r="O1547" s="27" t="str">
        <f>IF(ISNA(VLOOKUP(E:E,'Мегавитрина на 21.09'!C:H,1,0)), VLOOKUP(E:E,'Мегавитрина на 21.09'!D:H,1,0),VLOOKUP(E:E,'Мегавитрина на 21.09'!C:H,1,0))</f>
        <v>crd_otf_trnf_pers_qty</v>
      </c>
      <c r="P1547" s="27" t="str">
        <f>IF(ISNA(VLOOKUP(E:E,'Мегавитрина на 21.09'!C:H,2,0)), VLOOKUP(E:E,'Мегавитрина на 21.09'!D:H,1,0),VLOOKUP(E:E,'Мегавитрина на 21.09'!C:H,2,0))</f>
        <v>crd_otf_trnf_pers_qty</v>
      </c>
      <c r="Q1547" s="27" t="str">
        <f>IF(ISNA(VLOOKUP(E:E,'Мегавитрина на 21.09'!C:H,3,0)), VLOOKUP(E:E,'Мегавитрина на 21.09'!D:H,2,0),VLOOKUP(E:E,'Мегавитрина на 21.09'!C:H,3,0))</f>
        <v>Общее кол-во переводов/платежей в пользу физ.лиц (включая другие счета клиента) по всем картам клиента за месяц</v>
      </c>
      <c r="R1547" s="27" t="str">
        <f>IF(ISNA(VLOOKUP(E:E,'Мегавитрина на 21.09'!C:H,4,0)), VLOOKUP(E:E,'Мегавитрина на 21.09'!D:H,3,0),VLOOKUP(E:E,'Мегавитрина на 21.09'!C:H,4,0))</f>
        <v>custom_rb_card.agrmnt_mnth</v>
      </c>
      <c r="S1547">
        <f>IF(ISNA(VLOOKUP(E:E,'Мегавитрина на 21.09'!C:H,5,0)), VLOOKUP(E:E,'Мегавитрина на 21.09'!D:H,4,0),VLOOKUP(E:E,'Мегавитрина на 21.09'!C:H,5,0))</f>
        <v>0</v>
      </c>
      <c r="T1547" t="str">
        <f>IF(ISNA(VLOOKUP(E:E,'Мегавитрина на 21.09'!C:H,6,0)), VLOOKUP(E:E,'Мегавитрина на 21.09'!D:H,5,0),VLOOKUP(E:E,'Мегавитрина на 21.09'!C:H,6,0))</f>
        <v>Sum(txn_otf_trnf_pers_qty) AS crd_otf_trnf_pers_qty,</v>
      </c>
    </row>
    <row r="1548" spans="1:20" ht="20.100000000000001" hidden="1" customHeight="1">
      <c r="A1548">
        <v>4</v>
      </c>
      <c r="B1548">
        <v>1547</v>
      </c>
      <c r="C1548" t="s">
        <v>1684</v>
      </c>
      <c r="D1548" t="s">
        <v>552</v>
      </c>
      <c r="E1548" t="s">
        <v>747</v>
      </c>
      <c r="F1548" t="s">
        <v>1684</v>
      </c>
      <c r="I1548" t="s">
        <v>2074</v>
      </c>
      <c r="J1548" s="9" t="s">
        <v>264</v>
      </c>
      <c r="L1548" t="e">
        <f>VLOOKUP(F1548&amp;E1548,'Атрибут-ТОД2'!F:F,1,0)</f>
        <v>#N/A</v>
      </c>
      <c r="O1548" s="27" t="str">
        <f>IF(ISNA(VLOOKUP(E:E,'Мегавитрина на 21.09'!C:H,1,0)), VLOOKUP(E:E,'Мегавитрина на 21.09'!D:H,1,0),VLOOKUP(E:E,'Мегавитрина на 21.09'!C:H,1,0))</f>
        <v>crd_otf_trnf_pers_sbol_rub_amt</v>
      </c>
      <c r="P1548" s="27" t="str">
        <f>IF(ISNA(VLOOKUP(E:E,'Мегавитрина на 21.09'!C:H,2,0)), VLOOKUP(E:E,'Мегавитрина на 21.09'!D:H,1,0),VLOOKUP(E:E,'Мегавитрина на 21.09'!C:H,2,0))</f>
        <v>crd_otf_trnf_pers_sbol_rub_amt</v>
      </c>
      <c r="Q1548" s="27" t="str">
        <f>IF(ISNA(VLOOKUP(E:E,'Мегавитрина на 21.09'!C:H,3,0)), VLOOKUP(E:E,'Мегавитрина на 21.09'!D:H,2,0),VLOOKUP(E:E,'Мегавитрина на 21.09'!C:H,3,0))</f>
        <v>Общая сумма переводов/платежей в пользу физ.лиц (включая другие счета клиента) через СБОЛ по всем картам клиента за месяц в рублях</v>
      </c>
      <c r="R1548" s="27" t="str">
        <f>IF(ISNA(VLOOKUP(E:E,'Мегавитрина на 21.09'!C:H,4,0)), VLOOKUP(E:E,'Мегавитрина на 21.09'!D:H,3,0),VLOOKUP(E:E,'Мегавитрина на 21.09'!C:H,4,0))</f>
        <v>custom_rb_card.agrmnt_mnth</v>
      </c>
      <c r="S1548">
        <f>IF(ISNA(VLOOKUP(E:E,'Мегавитрина на 21.09'!C:H,5,0)), VLOOKUP(E:E,'Мегавитрина на 21.09'!D:H,4,0),VLOOKUP(E:E,'Мегавитрина на 21.09'!C:H,5,0))</f>
        <v>0</v>
      </c>
      <c r="T1548" t="str">
        <f>IF(ISNA(VLOOKUP(E:E,'Мегавитрина на 21.09'!C:H,6,0)), VLOOKUP(E:E,'Мегавитрина на 21.09'!D:H,5,0),VLOOKUP(E:E,'Мегавитрина на 21.09'!C:H,6,0))</f>
        <v>Sum(txn_otf_trnf_pers_sbol_rub_amt) AS crd_otf_trnf_pers_sbol_rub_amt,</v>
      </c>
    </row>
    <row r="1549" spans="1:20" ht="20.100000000000001" hidden="1" customHeight="1">
      <c r="A1549">
        <v>4</v>
      </c>
      <c r="B1549">
        <v>1548</v>
      </c>
      <c r="C1549" t="s">
        <v>1684</v>
      </c>
      <c r="D1549" t="s">
        <v>552</v>
      </c>
      <c r="E1549" t="s">
        <v>746</v>
      </c>
      <c r="F1549" t="s">
        <v>1684</v>
      </c>
      <c r="I1549" t="s">
        <v>2073</v>
      </c>
      <c r="J1549" s="9" t="s">
        <v>264</v>
      </c>
      <c r="L1549" t="e">
        <f>VLOOKUP(F1549&amp;E1549,'Атрибут-ТОД2'!F:F,1,0)</f>
        <v>#N/A</v>
      </c>
      <c r="O1549" s="27" t="str">
        <f>IF(ISNA(VLOOKUP(E:E,'Мегавитрина на 21.09'!C:H,1,0)), VLOOKUP(E:E,'Мегавитрина на 21.09'!D:H,1,0),VLOOKUP(E:E,'Мегавитрина на 21.09'!C:H,1,0))</f>
        <v>crd_otf_trnf_pers_sbol_qty</v>
      </c>
      <c r="P1549" s="27" t="str">
        <f>IF(ISNA(VLOOKUP(E:E,'Мегавитрина на 21.09'!C:H,2,0)), VLOOKUP(E:E,'Мегавитрина на 21.09'!D:H,1,0),VLOOKUP(E:E,'Мегавитрина на 21.09'!C:H,2,0))</f>
        <v>crd_otf_trnf_pers_sbol_qty</v>
      </c>
      <c r="Q1549" s="27" t="str">
        <f>IF(ISNA(VLOOKUP(E:E,'Мегавитрина на 21.09'!C:H,3,0)), VLOOKUP(E:E,'Мегавитрина на 21.09'!D:H,2,0),VLOOKUP(E:E,'Мегавитрина на 21.09'!C:H,3,0))</f>
        <v>Общее кол-во переводов/платежей в пользу физ.лиц (включая другие счета клиента) черех СБОЛ по всем картам клиента за месяц</v>
      </c>
      <c r="R1549" s="27" t="str">
        <f>IF(ISNA(VLOOKUP(E:E,'Мегавитрина на 21.09'!C:H,4,0)), VLOOKUP(E:E,'Мегавитрина на 21.09'!D:H,3,0),VLOOKUP(E:E,'Мегавитрина на 21.09'!C:H,4,0))</f>
        <v>custom_rb_card.agrmnt_mnth</v>
      </c>
      <c r="S1549">
        <f>IF(ISNA(VLOOKUP(E:E,'Мегавитрина на 21.09'!C:H,5,0)), VLOOKUP(E:E,'Мегавитрина на 21.09'!D:H,4,0),VLOOKUP(E:E,'Мегавитрина на 21.09'!C:H,5,0))</f>
        <v>0</v>
      </c>
      <c r="T1549" t="str">
        <f>IF(ISNA(VLOOKUP(E:E,'Мегавитрина на 21.09'!C:H,6,0)), VLOOKUP(E:E,'Мегавитрина на 21.09'!D:H,5,0),VLOOKUP(E:E,'Мегавитрина на 21.09'!C:H,6,0))</f>
        <v>Sum(txn_otf_trnf_pers_sbol_qty) AS crd_otf_trnf_pers_sbol_qty,</v>
      </c>
    </row>
    <row r="1550" spans="1:20" ht="20.100000000000001" hidden="1" customHeight="1">
      <c r="A1550">
        <v>4</v>
      </c>
      <c r="B1550">
        <v>1549</v>
      </c>
      <c r="C1550" t="s">
        <v>1684</v>
      </c>
      <c r="D1550" t="s">
        <v>552</v>
      </c>
      <c r="E1550" t="s">
        <v>743</v>
      </c>
      <c r="F1550" t="s">
        <v>1684</v>
      </c>
      <c r="I1550" t="s">
        <v>2070</v>
      </c>
      <c r="J1550" s="9" t="s">
        <v>264</v>
      </c>
      <c r="L1550" t="e">
        <f>VLOOKUP(F1550&amp;E1550,'Атрибут-ТОД2'!F:F,1,0)</f>
        <v>#N/A</v>
      </c>
      <c r="O1550" s="27" t="str">
        <f>IF(ISNA(VLOOKUP(E:E,'Мегавитрина на 21.09'!C:H,1,0)), VLOOKUP(E:E,'Мегавитрина на 21.09'!D:H,1,0),VLOOKUP(E:E,'Мегавитрина на 21.09'!C:H,1,0))</f>
        <v>crd_otf_trnf_pers_mb_rub_amt</v>
      </c>
      <c r="P1550" s="27" t="str">
        <f>IF(ISNA(VLOOKUP(E:E,'Мегавитрина на 21.09'!C:H,2,0)), VLOOKUP(E:E,'Мегавитрина на 21.09'!D:H,1,0),VLOOKUP(E:E,'Мегавитрина на 21.09'!C:H,2,0))</f>
        <v>crd_otf_trnf_pers_mb_rub_amt</v>
      </c>
      <c r="Q1550" s="27" t="str">
        <f>IF(ISNA(VLOOKUP(E:E,'Мегавитрина на 21.09'!C:H,3,0)), VLOOKUP(E:E,'Мегавитрина на 21.09'!D:H,2,0),VLOOKUP(E:E,'Мегавитрина на 21.09'!C:H,3,0))</f>
        <v>Общая сумма переводов/платежей в пользу физ.лиц (включая другие счета клиента) через мобильный банк по всем картам клиента за месяц в рублях</v>
      </c>
      <c r="R1550" s="27" t="str">
        <f>IF(ISNA(VLOOKUP(E:E,'Мегавитрина на 21.09'!C:H,4,0)), VLOOKUP(E:E,'Мегавитрина на 21.09'!D:H,3,0),VLOOKUP(E:E,'Мегавитрина на 21.09'!C:H,4,0))</f>
        <v>custom_rb_card.agrmnt_mnth</v>
      </c>
      <c r="S1550">
        <f>IF(ISNA(VLOOKUP(E:E,'Мегавитрина на 21.09'!C:H,5,0)), VLOOKUP(E:E,'Мегавитрина на 21.09'!D:H,4,0),VLOOKUP(E:E,'Мегавитрина на 21.09'!C:H,5,0))</f>
        <v>0</v>
      </c>
      <c r="T1550" t="str">
        <f>IF(ISNA(VLOOKUP(E:E,'Мегавитрина на 21.09'!C:H,6,0)), VLOOKUP(E:E,'Мегавитрина на 21.09'!D:H,5,0),VLOOKUP(E:E,'Мегавитрина на 21.09'!C:H,6,0))</f>
        <v>sum(txn_otf_trnf_pers_mb_rub_amt)</v>
      </c>
    </row>
    <row r="1551" spans="1:20" ht="20.100000000000001" hidden="1" customHeight="1">
      <c r="A1551">
        <v>4</v>
      </c>
      <c r="B1551">
        <v>1550</v>
      </c>
      <c r="C1551" t="s">
        <v>1684</v>
      </c>
      <c r="D1551" t="s">
        <v>552</v>
      </c>
      <c r="E1551" t="s">
        <v>742</v>
      </c>
      <c r="F1551" t="s">
        <v>1684</v>
      </c>
      <c r="I1551" t="s">
        <v>2069</v>
      </c>
      <c r="J1551" s="9" t="s">
        <v>264</v>
      </c>
      <c r="L1551" t="e">
        <f>VLOOKUP(F1551&amp;E1551,'Атрибут-ТОД2'!F:F,1,0)</f>
        <v>#N/A</v>
      </c>
      <c r="O1551" s="27" t="str">
        <f>IF(ISNA(VLOOKUP(E:E,'Мегавитрина на 21.09'!C:H,1,0)), VLOOKUP(E:E,'Мегавитрина на 21.09'!D:H,1,0),VLOOKUP(E:E,'Мегавитрина на 21.09'!C:H,1,0))</f>
        <v>crd_otf_trnf_pers_mb_qty</v>
      </c>
      <c r="P1551" s="27" t="str">
        <f>IF(ISNA(VLOOKUP(E:E,'Мегавитрина на 21.09'!C:H,2,0)), VLOOKUP(E:E,'Мегавитрина на 21.09'!D:H,1,0),VLOOKUP(E:E,'Мегавитрина на 21.09'!C:H,2,0))</f>
        <v>crd_otf_trnf_pers_mb_qty</v>
      </c>
      <c r="Q1551" s="27" t="str">
        <f>IF(ISNA(VLOOKUP(E:E,'Мегавитрина на 21.09'!C:H,3,0)), VLOOKUP(E:E,'Мегавитрина на 21.09'!D:H,2,0),VLOOKUP(E:E,'Мегавитрина на 21.09'!C:H,3,0))</f>
        <v>Общее кол-во переводов/платежей в пользу физ.лиц (включая другие счета клиента) через мобильный банк по всем картам клиента за месяц</v>
      </c>
      <c r="R1551" s="27" t="str">
        <f>IF(ISNA(VLOOKUP(E:E,'Мегавитрина на 21.09'!C:H,4,0)), VLOOKUP(E:E,'Мегавитрина на 21.09'!D:H,3,0),VLOOKUP(E:E,'Мегавитрина на 21.09'!C:H,4,0))</f>
        <v>custom_rb_card.agrmnt_mnth</v>
      </c>
      <c r="S1551">
        <f>IF(ISNA(VLOOKUP(E:E,'Мегавитрина на 21.09'!C:H,5,0)), VLOOKUP(E:E,'Мегавитрина на 21.09'!D:H,4,0),VLOOKUP(E:E,'Мегавитрина на 21.09'!C:H,5,0))</f>
        <v>0</v>
      </c>
      <c r="T1551" t="str">
        <f>IF(ISNA(VLOOKUP(E:E,'Мегавитрина на 21.09'!C:H,6,0)), VLOOKUP(E:E,'Мегавитрина на 21.09'!D:H,5,0),VLOOKUP(E:E,'Мегавитрина на 21.09'!C:H,6,0))</f>
        <v>Sum(txn_otf_trnf_pers_mb_qty) AS crd_otf_trnf_pers_mb_qty,</v>
      </c>
    </row>
    <row r="1552" spans="1:20" ht="20.100000000000001" hidden="1" customHeight="1">
      <c r="A1552">
        <v>4</v>
      </c>
      <c r="B1552">
        <v>1551</v>
      </c>
      <c r="C1552" t="s">
        <v>1684</v>
      </c>
      <c r="D1552" t="s">
        <v>552</v>
      </c>
      <c r="E1552" t="s">
        <v>745</v>
      </c>
      <c r="F1552" t="s">
        <v>1684</v>
      </c>
      <c r="I1552" t="s">
        <v>2072</v>
      </c>
      <c r="J1552" s="9" t="s">
        <v>264</v>
      </c>
      <c r="L1552" t="e">
        <f>VLOOKUP(F1552&amp;E1552,'Атрибут-ТОД2'!F:F,1,0)</f>
        <v>#N/A</v>
      </c>
      <c r="O1552" s="27" t="str">
        <f>IF(ISNA(VLOOKUP(E:E,'Мегавитрина на 21.09'!C:H,1,0)), VLOOKUP(E:E,'Мегавитрина на 21.09'!D:H,1,0),VLOOKUP(E:E,'Мегавитрина на 21.09'!C:H,1,0))</f>
        <v>crd_otf_trnf_pers_pos_rub_amt</v>
      </c>
      <c r="P1552" s="27" t="str">
        <f>IF(ISNA(VLOOKUP(E:E,'Мегавитрина на 21.09'!C:H,2,0)), VLOOKUP(E:E,'Мегавитрина на 21.09'!D:H,1,0),VLOOKUP(E:E,'Мегавитрина на 21.09'!C:H,2,0))</f>
        <v>crd_otf_trnf_pers_pos_rub_amt</v>
      </c>
      <c r="Q1552" s="27" t="str">
        <f>IF(ISNA(VLOOKUP(E:E,'Мегавитрина на 21.09'!C:H,3,0)), VLOOKUP(E:E,'Мегавитрина на 21.09'!D:H,2,0),VLOOKUP(E:E,'Мегавитрина на 21.09'!C:H,3,0))</f>
        <v>Общая сумма переводов/платежей в пользу физ.лиц (включая другие счета клиента) через POS  по всем картам клиента за месяц в рублях</v>
      </c>
      <c r="R1552" s="27" t="str">
        <f>IF(ISNA(VLOOKUP(E:E,'Мегавитрина на 21.09'!C:H,4,0)), VLOOKUP(E:E,'Мегавитрина на 21.09'!D:H,3,0),VLOOKUP(E:E,'Мегавитрина на 21.09'!C:H,4,0))</f>
        <v>custom_rb_card.agrmnt_mnth</v>
      </c>
      <c r="S1552">
        <f>IF(ISNA(VLOOKUP(E:E,'Мегавитрина на 21.09'!C:H,5,0)), VLOOKUP(E:E,'Мегавитрина на 21.09'!D:H,4,0),VLOOKUP(E:E,'Мегавитрина на 21.09'!C:H,5,0))</f>
        <v>0</v>
      </c>
      <c r="T1552" t="str">
        <f>IF(ISNA(VLOOKUP(E:E,'Мегавитрина на 21.09'!C:H,6,0)), VLOOKUP(E:E,'Мегавитрина на 21.09'!D:H,5,0),VLOOKUP(E:E,'Мегавитрина на 21.09'!C:H,6,0))</f>
        <v>sum(txn_otf_trnf_pers_pos_rub_amt)</v>
      </c>
    </row>
    <row r="1553" spans="1:20" ht="20.100000000000001" hidden="1" customHeight="1">
      <c r="A1553">
        <v>4</v>
      </c>
      <c r="B1553">
        <v>1552</v>
      </c>
      <c r="C1553" t="s">
        <v>1684</v>
      </c>
      <c r="D1553" t="s">
        <v>552</v>
      </c>
      <c r="E1553" t="s">
        <v>744</v>
      </c>
      <c r="F1553" t="s">
        <v>1684</v>
      </c>
      <c r="I1553" t="s">
        <v>2071</v>
      </c>
      <c r="J1553" s="9" t="s">
        <v>264</v>
      </c>
      <c r="L1553" t="e">
        <f>VLOOKUP(F1553&amp;E1553,'Атрибут-ТОД2'!F:F,1,0)</f>
        <v>#N/A</v>
      </c>
      <c r="O1553" s="27" t="str">
        <f>IF(ISNA(VLOOKUP(E:E,'Мегавитрина на 21.09'!C:H,1,0)), VLOOKUP(E:E,'Мегавитрина на 21.09'!D:H,1,0),VLOOKUP(E:E,'Мегавитрина на 21.09'!C:H,1,0))</f>
        <v>crd_otf_trnf_pers_pos_qty</v>
      </c>
      <c r="P1553" s="27" t="str">
        <f>IF(ISNA(VLOOKUP(E:E,'Мегавитрина на 21.09'!C:H,2,0)), VLOOKUP(E:E,'Мегавитрина на 21.09'!D:H,1,0),VLOOKUP(E:E,'Мегавитрина на 21.09'!C:H,2,0))</f>
        <v>crd_otf_trnf_pers_pos_qty</v>
      </c>
      <c r="Q1553" s="27" t="str">
        <f>IF(ISNA(VLOOKUP(E:E,'Мегавитрина на 21.09'!C:H,3,0)), VLOOKUP(E:E,'Мегавитрина на 21.09'!D:H,2,0),VLOOKUP(E:E,'Мегавитрина на 21.09'!C:H,3,0))</f>
        <v>Общее кол-во переводов/платежей в пользу физ.лиц (включая другие счета клиента) через POS по всем картам клиента за месяц</v>
      </c>
      <c r="R1553" s="27" t="str">
        <f>IF(ISNA(VLOOKUP(E:E,'Мегавитрина на 21.09'!C:H,4,0)), VLOOKUP(E:E,'Мегавитрина на 21.09'!D:H,3,0),VLOOKUP(E:E,'Мегавитрина на 21.09'!C:H,4,0))</f>
        <v>custom_rb_card.agrmnt_mnth</v>
      </c>
      <c r="S1553">
        <f>IF(ISNA(VLOOKUP(E:E,'Мегавитрина на 21.09'!C:H,5,0)), VLOOKUP(E:E,'Мегавитрина на 21.09'!D:H,4,0),VLOOKUP(E:E,'Мегавитрина на 21.09'!C:H,5,0))</f>
        <v>0</v>
      </c>
      <c r="T1553" t="str">
        <f>IF(ISNA(VLOOKUP(E:E,'Мегавитрина на 21.09'!C:H,6,0)), VLOOKUP(E:E,'Мегавитрина на 21.09'!D:H,5,0),VLOOKUP(E:E,'Мегавитрина на 21.09'!C:H,6,0))</f>
        <v>sum(txn_otf_trnf_pers_pos_qty)</v>
      </c>
    </row>
    <row r="1554" spans="1:20" ht="20.100000000000001" hidden="1" customHeight="1">
      <c r="A1554">
        <v>4</v>
      </c>
      <c r="B1554">
        <v>1553</v>
      </c>
      <c r="C1554" t="s">
        <v>1684</v>
      </c>
      <c r="D1554" t="s">
        <v>552</v>
      </c>
      <c r="E1554" t="s">
        <v>741</v>
      </c>
      <c r="F1554" t="s">
        <v>1684</v>
      </c>
      <c r="I1554" t="s">
        <v>2068</v>
      </c>
      <c r="J1554" s="9" t="s">
        <v>264</v>
      </c>
      <c r="L1554" t="e">
        <f>VLOOKUP(F1554&amp;E1554,'Атрибут-ТОД2'!F:F,1,0)</f>
        <v>#N/A</v>
      </c>
      <c r="O1554" s="27" t="str">
        <f>IF(ISNA(VLOOKUP(E:E,'Мегавитрина на 21.09'!C:H,1,0)), VLOOKUP(E:E,'Мегавитрина на 21.09'!D:H,1,0),VLOOKUP(E:E,'Мегавитрина на 21.09'!C:H,1,0))</f>
        <v>crd_otf_trnf_pers_atm_rub_amt</v>
      </c>
      <c r="P1554" s="27" t="str">
        <f>IF(ISNA(VLOOKUP(E:E,'Мегавитрина на 21.09'!C:H,2,0)), VLOOKUP(E:E,'Мегавитрина на 21.09'!D:H,1,0),VLOOKUP(E:E,'Мегавитрина на 21.09'!C:H,2,0))</f>
        <v>crd_otf_trnf_pers_atm_rub_amt</v>
      </c>
      <c r="Q1554" s="27" t="str">
        <f>IF(ISNA(VLOOKUP(E:E,'Мегавитрина на 21.09'!C:H,3,0)), VLOOKUP(E:E,'Мегавитрина на 21.09'!D:H,2,0),VLOOKUP(E:E,'Мегавитрина на 21.09'!C:H,3,0))</f>
        <v>Общая сумма переводов/платежей в пользу физ.лиц (включая другие счета клиента) через ATM по всем картам клиента за месяц в рублях</v>
      </c>
      <c r="R1554" s="27" t="str">
        <f>IF(ISNA(VLOOKUP(E:E,'Мегавитрина на 21.09'!C:H,4,0)), VLOOKUP(E:E,'Мегавитрина на 21.09'!D:H,3,0),VLOOKUP(E:E,'Мегавитрина на 21.09'!C:H,4,0))</f>
        <v>custom_rb_card.agrmnt_mnth</v>
      </c>
      <c r="S1554">
        <f>IF(ISNA(VLOOKUP(E:E,'Мегавитрина на 21.09'!C:H,5,0)), VLOOKUP(E:E,'Мегавитрина на 21.09'!D:H,4,0),VLOOKUP(E:E,'Мегавитрина на 21.09'!C:H,5,0))</f>
        <v>0</v>
      </c>
      <c r="T1554" t="str">
        <f>IF(ISNA(VLOOKUP(E:E,'Мегавитрина на 21.09'!C:H,6,0)), VLOOKUP(E:E,'Мегавитрина на 21.09'!D:H,5,0),VLOOKUP(E:E,'Мегавитрина на 21.09'!C:H,6,0))</f>
        <v>Sum(txn_otf_trnf_pers_atm_rub_amt) AS crd_otf_trnf_pers_atm_rub_amt,</v>
      </c>
    </row>
    <row r="1555" spans="1:20" ht="20.100000000000001" hidden="1" customHeight="1">
      <c r="A1555">
        <v>4</v>
      </c>
      <c r="B1555">
        <v>1554</v>
      </c>
      <c r="C1555" t="s">
        <v>1684</v>
      </c>
      <c r="D1555" t="s">
        <v>552</v>
      </c>
      <c r="E1555" t="s">
        <v>740</v>
      </c>
      <c r="F1555" t="s">
        <v>1684</v>
      </c>
      <c r="I1555" t="s">
        <v>2067</v>
      </c>
      <c r="J1555" s="9" t="s">
        <v>264</v>
      </c>
      <c r="L1555" t="e">
        <f>VLOOKUP(F1555&amp;E1555,'Атрибут-ТОД2'!F:F,1,0)</f>
        <v>#N/A</v>
      </c>
      <c r="O1555" s="27" t="str">
        <f>IF(ISNA(VLOOKUP(E:E,'Мегавитрина на 21.09'!C:H,1,0)), VLOOKUP(E:E,'Мегавитрина на 21.09'!D:H,1,0),VLOOKUP(E:E,'Мегавитрина на 21.09'!C:H,1,0))</f>
        <v>crd_otf_trnf_pers_atm_qty</v>
      </c>
      <c r="P1555" s="27" t="str">
        <f>IF(ISNA(VLOOKUP(E:E,'Мегавитрина на 21.09'!C:H,2,0)), VLOOKUP(E:E,'Мегавитрина на 21.09'!D:H,1,0),VLOOKUP(E:E,'Мегавитрина на 21.09'!C:H,2,0))</f>
        <v>crd_otf_trnf_pers_atm_qty</v>
      </c>
      <c r="Q1555" s="27" t="str">
        <f>IF(ISNA(VLOOKUP(E:E,'Мегавитрина на 21.09'!C:H,3,0)), VLOOKUP(E:E,'Мегавитрина на 21.09'!D:H,2,0),VLOOKUP(E:E,'Мегавитрина на 21.09'!C:H,3,0))</f>
        <v>Общее кол-во переводов/платежей в пользу физ.лиц (включая другие счета клиента) через ATM по всем картам клиента за месяц</v>
      </c>
      <c r="R1555" s="27" t="str">
        <f>IF(ISNA(VLOOKUP(E:E,'Мегавитрина на 21.09'!C:H,4,0)), VLOOKUP(E:E,'Мегавитрина на 21.09'!D:H,3,0),VLOOKUP(E:E,'Мегавитрина на 21.09'!C:H,4,0))</f>
        <v>custom_rb_card.agrmnt_mnth</v>
      </c>
      <c r="S1555">
        <f>IF(ISNA(VLOOKUP(E:E,'Мегавитрина на 21.09'!C:H,5,0)), VLOOKUP(E:E,'Мегавитрина на 21.09'!D:H,4,0),VLOOKUP(E:E,'Мегавитрина на 21.09'!C:H,5,0))</f>
        <v>0</v>
      </c>
      <c r="T1555" t="str">
        <f>IF(ISNA(VLOOKUP(E:E,'Мегавитрина на 21.09'!C:H,6,0)), VLOOKUP(E:E,'Мегавитрина на 21.09'!D:H,5,0),VLOOKUP(E:E,'Мегавитрина на 21.09'!C:H,6,0))</f>
        <v>Sum(txn_otf_trnf_pers_atm_qty) AS crd_otf_trnf_pers_atm_qty,</v>
      </c>
    </row>
    <row r="1556" spans="1:20" ht="20.100000000000001" hidden="1" customHeight="1">
      <c r="A1556">
        <v>4</v>
      </c>
      <c r="B1556">
        <v>1555</v>
      </c>
      <c r="C1556" t="s">
        <v>1684</v>
      </c>
      <c r="D1556" t="s">
        <v>552</v>
      </c>
      <c r="E1556" t="s">
        <v>129</v>
      </c>
      <c r="F1556" t="s">
        <v>1684</v>
      </c>
      <c r="I1556" t="s">
        <v>371</v>
      </c>
      <c r="J1556" s="9" t="s">
        <v>264</v>
      </c>
      <c r="L1556" t="e">
        <f>VLOOKUP(F1556&amp;E1556,'Атрибут-ТОД2'!F:F,1,0)</f>
        <v>#N/A</v>
      </c>
      <c r="O1556" s="27" t="str">
        <f>IF(ISNA(VLOOKUP(E:E,'Мегавитрина на 21.09'!C:H,1,0)), VLOOKUP(E:E,'Мегавитрина на 21.09'!D:H,1,0),VLOOKUP(E:E,'Мегавитрина на 21.09'!C:H,1,0))</f>
        <v>crd_otf_othr_rub_amt</v>
      </c>
      <c r="P1556" s="27" t="str">
        <f>IF(ISNA(VLOOKUP(E:E,'Мегавитрина на 21.09'!C:H,2,0)), VLOOKUP(E:E,'Мегавитрина на 21.09'!D:H,1,0),VLOOKUP(E:E,'Мегавитрина на 21.09'!C:H,2,0))</f>
        <v>crd_otf_othr_rub_amt</v>
      </c>
      <c r="Q1556" s="27" t="str">
        <f>IF(ISNA(VLOOKUP(E:E,'Мегавитрина на 21.09'!C:H,3,0)), VLOOKUP(E:E,'Мегавитрина на 21.09'!D:H,2,0),VLOOKUP(E:E,'Мегавитрина на 21.09'!C:H,3,0))</f>
        <v>Общая сумма прочих списаний по всем картам клиента за месяц в рублях</v>
      </c>
      <c r="R1556" s="27" t="str">
        <f>IF(ISNA(VLOOKUP(E:E,'Мегавитрина на 21.09'!C:H,4,0)), VLOOKUP(E:E,'Мегавитрина на 21.09'!D:H,3,0),VLOOKUP(E:E,'Мегавитрина на 21.09'!C:H,4,0))</f>
        <v>custom_rb_card.agrmnt_mnth</v>
      </c>
      <c r="S1556">
        <f>IF(ISNA(VLOOKUP(E:E,'Мегавитрина на 21.09'!C:H,5,0)), VLOOKUP(E:E,'Мегавитрина на 21.09'!D:H,4,0),VLOOKUP(E:E,'Мегавитрина на 21.09'!C:H,5,0))</f>
        <v>0</v>
      </c>
      <c r="T1556" t="str">
        <f>IF(ISNA(VLOOKUP(E:E,'Мегавитрина на 21.09'!C:H,6,0)), VLOOKUP(E:E,'Мегавитрина на 21.09'!D:H,5,0),VLOOKUP(E:E,'Мегавитрина на 21.09'!C:H,6,0))</f>
        <v>Sum(txn_otf_othr_rub_amt) AS crd_otf_othr_rub_amt,</v>
      </c>
    </row>
    <row r="1557" spans="1:20" ht="20.100000000000001" hidden="1" customHeight="1">
      <c r="A1557">
        <v>4</v>
      </c>
      <c r="B1557">
        <v>1556</v>
      </c>
      <c r="C1557" t="s">
        <v>1684</v>
      </c>
      <c r="D1557" t="s">
        <v>552</v>
      </c>
      <c r="E1557" t="s">
        <v>130</v>
      </c>
      <c r="F1557" t="s">
        <v>1684</v>
      </c>
      <c r="I1557" t="s">
        <v>370</v>
      </c>
      <c r="J1557" s="9" t="s">
        <v>264</v>
      </c>
      <c r="L1557" t="e">
        <f>VLOOKUP(F1557&amp;E1557,'Атрибут-ТОД2'!F:F,1,0)</f>
        <v>#N/A</v>
      </c>
      <c r="O1557" s="27" t="str">
        <f>IF(ISNA(VLOOKUP(E:E,'Мегавитрина на 21.09'!C:H,1,0)), VLOOKUP(E:E,'Мегавитрина на 21.09'!D:H,1,0),VLOOKUP(E:E,'Мегавитрина на 21.09'!C:H,1,0))</f>
        <v>crd_otf_othr_qty</v>
      </c>
      <c r="P1557" s="27" t="str">
        <f>IF(ISNA(VLOOKUP(E:E,'Мегавитрина на 21.09'!C:H,2,0)), VLOOKUP(E:E,'Мегавитрина на 21.09'!D:H,1,0),VLOOKUP(E:E,'Мегавитрина на 21.09'!C:H,2,0))</f>
        <v>crd_otf_othr_qty</v>
      </c>
      <c r="Q1557" s="27" t="str">
        <f>IF(ISNA(VLOOKUP(E:E,'Мегавитрина на 21.09'!C:H,3,0)), VLOOKUP(E:E,'Мегавитрина на 21.09'!D:H,2,0),VLOOKUP(E:E,'Мегавитрина на 21.09'!C:H,3,0))</f>
        <v>Общее кол-во прочих списаний  по всем картам клиента за месяц</v>
      </c>
      <c r="R1557" s="27" t="str">
        <f>IF(ISNA(VLOOKUP(E:E,'Мегавитрина на 21.09'!C:H,4,0)), VLOOKUP(E:E,'Мегавитрина на 21.09'!D:H,3,0),VLOOKUP(E:E,'Мегавитрина на 21.09'!C:H,4,0))</f>
        <v>custom_rb_card.agrmnt_mnth</v>
      </c>
      <c r="S1557">
        <f>IF(ISNA(VLOOKUP(E:E,'Мегавитрина на 21.09'!C:H,5,0)), VLOOKUP(E:E,'Мегавитрина на 21.09'!D:H,4,0),VLOOKUP(E:E,'Мегавитрина на 21.09'!C:H,5,0))</f>
        <v>0</v>
      </c>
      <c r="T1557" t="str">
        <f>IF(ISNA(VLOOKUP(E:E,'Мегавитрина на 21.09'!C:H,6,0)), VLOOKUP(E:E,'Мегавитрина на 21.09'!D:H,5,0),VLOOKUP(E:E,'Мегавитрина на 21.09'!C:H,6,0))</f>
        <v xml:space="preserve"> Sum(txn_otf_othr_qty) AS crd_otf_othr_qty,</v>
      </c>
    </row>
    <row r="1558" spans="1:20" ht="20.100000000000001" hidden="1" customHeight="1">
      <c r="A1558">
        <v>4</v>
      </c>
      <c r="B1558">
        <v>1557</v>
      </c>
      <c r="C1558" t="s">
        <v>1684</v>
      </c>
      <c r="D1558" t="s">
        <v>552</v>
      </c>
      <c r="E1558" t="s">
        <v>768</v>
      </c>
      <c r="F1558" t="s">
        <v>1684</v>
      </c>
      <c r="I1558" t="s">
        <v>2095</v>
      </c>
      <c r="J1558" s="9" t="s">
        <v>264</v>
      </c>
      <c r="L1558" t="e">
        <f>VLOOKUP(F1558&amp;E1558,'Атрибут-ТОД2'!F:F,1,0)</f>
        <v>#N/A</v>
      </c>
      <c r="O1558" s="27" t="str">
        <f>IF(ISNA(VLOOKUP(E:E,'Мегавитрина на 21.09'!C:H,1,0)), VLOOKUP(E:E,'Мегавитрина на 21.09'!D:H,1,0),VLOOKUP(E:E,'Мегавитрина на 21.09'!C:H,1,0))</f>
        <v>crd_pos_net_rub_amt</v>
      </c>
      <c r="P1558" s="27" t="str">
        <f>IF(ISNA(VLOOKUP(E:E,'Мегавитрина на 21.09'!C:H,2,0)), VLOOKUP(E:E,'Мегавитрина на 21.09'!D:H,1,0),VLOOKUP(E:E,'Мегавитрина на 21.09'!C:H,2,0))</f>
        <v>crd_pos_net_rub_amt</v>
      </c>
      <c r="Q1558" s="27" t="str">
        <f>IF(ISNA(VLOOKUP(E:E,'Мегавитрина на 21.09'!C:H,3,0)), VLOOKUP(E:E,'Мегавитрина на 21.09'!D:H,2,0),VLOOKUP(E:E,'Мегавитрина на 21.09'!C:H,3,0))</f>
        <v>Чистая сумма POS-операций (за минусом возвратов)</v>
      </c>
      <c r="R1558" s="27" t="str">
        <f>IF(ISNA(VLOOKUP(E:E,'Мегавитрина на 21.09'!C:H,4,0)), VLOOKUP(E:E,'Мегавитрина на 21.09'!D:H,3,0),VLOOKUP(E:E,'Мегавитрина на 21.09'!C:H,4,0))</f>
        <v>custom_rb_card.txn_mnth; custom_rb_card.card_agrmnt; custom_rb_card.txn_type; custom_rb_card.mcc</v>
      </c>
      <c r="S1558">
        <f>IF(ISNA(VLOOKUP(E:E,'Мегавитрина на 21.09'!C:H,5,0)), VLOOKUP(E:E,'Мегавитрина на 21.09'!D:H,4,0),VLOOKUP(E:E,'Мегавитрина на 21.09'!C:H,5,0))</f>
        <v>0</v>
      </c>
      <c r="T1558" t="str">
        <f>IF(ISNA(VLOOKUP(E:E,'Мегавитрина на 21.09'!C:H,6,0)), VLOOKUP(E:E,'Мегавитрина на 21.09'!D:H,5,0),VLOOKUP(E:E,'Мегавитрина на 21.09'!C:H,6,0))</f>
        <v>sum(txn_pos_net_rub_amt)</v>
      </c>
    </row>
    <row r="1559" spans="1:20" ht="20.100000000000001" hidden="1" customHeight="1">
      <c r="A1559">
        <v>4</v>
      </c>
      <c r="B1559">
        <v>1558</v>
      </c>
      <c r="C1559" t="s">
        <v>1684</v>
      </c>
      <c r="D1559" t="s">
        <v>552</v>
      </c>
      <c r="E1559" t="s">
        <v>226</v>
      </c>
      <c r="F1559" t="s">
        <v>1684</v>
      </c>
      <c r="I1559" t="s">
        <v>318</v>
      </c>
      <c r="J1559" s="9" t="s">
        <v>264</v>
      </c>
      <c r="L1559" t="e">
        <f>VLOOKUP(F1559&amp;E1559,'Атрибут-ТОД2'!F:F,1,0)</f>
        <v>#N/A</v>
      </c>
      <c r="O1559" s="27" t="str">
        <f>IF(ISNA(VLOOKUP(E:E,'Мегавитрина на 21.09'!C:H,1,0)), VLOOKUP(E:E,'Мегавитрина на 21.09'!D:H,1,0),VLOOKUP(E:E,'Мегавитрина на 21.09'!C:H,1,0))</f>
        <v>crd_dc_pos_auto_qty</v>
      </c>
      <c r="P1559" s="27" t="str">
        <f>IF(ISNA(VLOOKUP(E:E,'Мегавитрина на 21.09'!C:H,2,0)), VLOOKUP(E:E,'Мегавитрина на 21.09'!D:H,1,0),VLOOKUP(E:E,'Мегавитрина на 21.09'!C:H,2,0))</f>
        <v>crd_dc_pos_auto_qty</v>
      </c>
      <c r="Q1559" s="27" t="str">
        <f>IF(ISNA(VLOOKUP(E:E,'Мегавитрина на 21.09'!C:H,3,0)), VLOOKUP(E:E,'Мегавитрина на 21.09'!D:H,2,0),VLOOKUP(E:E,'Мегавитрина на 21.09'!C:H,3,0))</f>
        <v>Количество операций покупки в категории "Авто/мото" за месяц по дебетовым картам</v>
      </c>
      <c r="R1559" s="27" t="str">
        <f>IF(ISNA(VLOOKUP(E:E,'Мегавитрина на 21.09'!C:H,4,0)), VLOOKUP(E:E,'Мегавитрина на 21.09'!D:H,3,0),VLOOKUP(E:E,'Мегавитрина на 21.09'!C:H,4,0))</f>
        <v>custom_rb_card.agrmnt_mnth</v>
      </c>
      <c r="S1559">
        <f>IF(ISNA(VLOOKUP(E:E,'Мегавитрина на 21.09'!C:H,5,0)), VLOOKUP(E:E,'Мегавитрина на 21.09'!D:H,4,0),VLOOKUP(E:E,'Мегавитрина на 21.09'!C:H,5,0))</f>
        <v>0</v>
      </c>
      <c r="T1559" t="str">
        <f>IF(ISNA(VLOOKUP(E:E,'Мегавитрина на 21.09'!C:H,6,0)), VLOOKUP(E:E,'Мегавитрина на 21.09'!D:H,5,0),VLOOKUP(E:E,'Мегавитрина на 21.09'!C:H,6,0))</f>
        <v>Sum(CASE WHEN crd_prod_cat_cd = 'DB' THEN txn_pos_auto_qty END) AS crd_dc_pos_auto_qty,</v>
      </c>
    </row>
    <row r="1560" spans="1:20" ht="20.100000000000001" hidden="1" customHeight="1">
      <c r="A1560">
        <v>4</v>
      </c>
      <c r="B1560">
        <v>1559</v>
      </c>
      <c r="C1560" t="s">
        <v>1684</v>
      </c>
      <c r="D1560" t="s">
        <v>552</v>
      </c>
      <c r="E1560" t="s">
        <v>227</v>
      </c>
      <c r="F1560" t="s">
        <v>1684</v>
      </c>
      <c r="I1560" t="s">
        <v>319</v>
      </c>
      <c r="J1560" s="9" t="s">
        <v>264</v>
      </c>
      <c r="L1560" t="e">
        <f>VLOOKUP(F1560&amp;E1560,'Атрибут-ТОД2'!F:F,1,0)</f>
        <v>#N/A</v>
      </c>
      <c r="O1560" s="27" t="str">
        <f>IF(ISNA(VLOOKUP(E:E,'Мегавитрина на 21.09'!C:H,1,0)), VLOOKUP(E:E,'Мегавитрина на 21.09'!D:H,1,0),VLOOKUP(E:E,'Мегавитрина на 21.09'!C:H,1,0))</f>
        <v>crd_dc_pos_auto_rub_amt</v>
      </c>
      <c r="P1560" s="27" t="str">
        <f>IF(ISNA(VLOOKUP(E:E,'Мегавитрина на 21.09'!C:H,2,0)), VLOOKUP(E:E,'Мегавитрина на 21.09'!D:H,1,0),VLOOKUP(E:E,'Мегавитрина на 21.09'!C:H,2,0))</f>
        <v>crd_dc_pos_auto_rub_amt</v>
      </c>
      <c r="Q1560" s="27" t="str">
        <f>IF(ISNA(VLOOKUP(E:E,'Мегавитрина на 21.09'!C:H,3,0)), VLOOKUP(E:E,'Мегавитрина на 21.09'!D:H,2,0),VLOOKUP(E:E,'Мегавитрина на 21.09'!C:H,3,0))</f>
        <v>Сумма операций покупки в категории "Авто/мото" в рублях за месяц по дебетовым картам</v>
      </c>
      <c r="R1560" s="27" t="str">
        <f>IF(ISNA(VLOOKUP(E:E,'Мегавитрина на 21.09'!C:H,4,0)), VLOOKUP(E:E,'Мегавитрина на 21.09'!D:H,3,0),VLOOKUP(E:E,'Мегавитрина на 21.09'!C:H,4,0))</f>
        <v>custom_rb_card.agrmnt_mnth</v>
      </c>
      <c r="S1560">
        <f>IF(ISNA(VLOOKUP(E:E,'Мегавитрина на 21.09'!C:H,5,0)), VLOOKUP(E:E,'Мегавитрина на 21.09'!D:H,4,0),VLOOKUP(E:E,'Мегавитрина на 21.09'!C:H,5,0))</f>
        <v>0</v>
      </c>
      <c r="T1560" t="str">
        <f>IF(ISNA(VLOOKUP(E:E,'Мегавитрина на 21.09'!C:H,6,0)), VLOOKUP(E:E,'Мегавитрина на 21.09'!D:H,5,0),VLOOKUP(E:E,'Мегавитрина на 21.09'!C:H,6,0))</f>
        <v>Sum(CASE WHEN crd_prod_cat_cd = 'DB' THEN txn_pos_auto_rub_amt END) AS crd_dc_pos_auto_rub_amt,</v>
      </c>
    </row>
    <row r="1561" spans="1:20" ht="20.100000000000001" hidden="1" customHeight="1">
      <c r="A1561">
        <v>4</v>
      </c>
      <c r="B1561">
        <v>1560</v>
      </c>
      <c r="C1561" t="s">
        <v>1684</v>
      </c>
      <c r="D1561" t="s">
        <v>552</v>
      </c>
      <c r="E1561" t="s">
        <v>228</v>
      </c>
      <c r="F1561" t="s">
        <v>1684</v>
      </c>
      <c r="I1561" t="s">
        <v>336</v>
      </c>
      <c r="J1561" s="9" t="s">
        <v>264</v>
      </c>
      <c r="L1561" t="e">
        <f>VLOOKUP(F1561&amp;E1561,'Атрибут-ТОД2'!F:F,1,0)</f>
        <v>#N/A</v>
      </c>
      <c r="O1561" s="27" t="str">
        <f>IF(ISNA(VLOOKUP(E:E,'Мегавитрина на 21.09'!C:H,1,0)), VLOOKUP(E:E,'Мегавитрина на 21.09'!D:H,1,0),VLOOKUP(E:E,'Мегавитрина на 21.09'!C:H,1,0))</f>
        <v>crd_dc_pos_money_trf_qty</v>
      </c>
      <c r="P1561" s="27" t="str">
        <f>IF(ISNA(VLOOKUP(E:E,'Мегавитрина на 21.09'!C:H,2,0)), VLOOKUP(E:E,'Мегавитрина на 21.09'!D:H,1,0),VLOOKUP(E:E,'Мегавитрина на 21.09'!C:H,2,0))</f>
        <v>crd_dc_pos_money_trf_qty</v>
      </c>
      <c r="Q1561" s="27" t="str">
        <f>IF(ISNA(VLOOKUP(E:E,'Мегавитрина на 21.09'!C:H,3,0)), VLOOKUP(E:E,'Мегавитрина на 21.09'!D:H,2,0),VLOOKUP(E:E,'Мегавитрина на 21.09'!C:H,3,0))</f>
        <v>Количество операций покупки в категории "Безналичные денежные операции" за месяц по дебетовым картам</v>
      </c>
      <c r="R1561" s="27" t="str">
        <f>IF(ISNA(VLOOKUP(E:E,'Мегавитрина на 21.09'!C:H,4,0)), VLOOKUP(E:E,'Мегавитрина на 21.09'!D:H,3,0),VLOOKUP(E:E,'Мегавитрина на 21.09'!C:H,4,0))</f>
        <v>custom_rb_card.agrmnt_mnth</v>
      </c>
      <c r="S1561">
        <f>IF(ISNA(VLOOKUP(E:E,'Мегавитрина на 21.09'!C:H,5,0)), VLOOKUP(E:E,'Мегавитрина на 21.09'!D:H,4,0),VLOOKUP(E:E,'Мегавитрина на 21.09'!C:H,5,0))</f>
        <v>0</v>
      </c>
      <c r="T1561" t="str">
        <f>IF(ISNA(VLOOKUP(E:E,'Мегавитрина на 21.09'!C:H,6,0)), VLOOKUP(E:E,'Мегавитрина на 21.09'!D:H,5,0),VLOOKUP(E:E,'Мегавитрина на 21.09'!C:H,6,0))</f>
        <v>Sum(CASE WHEN crd_prod_cat_cd = 'DB' THEN txn_pos_money_trf_qty END) AS crd_dc_pos_money_trf_qty,</v>
      </c>
    </row>
    <row r="1562" spans="1:20" ht="20.100000000000001" hidden="1" customHeight="1">
      <c r="A1562">
        <v>4</v>
      </c>
      <c r="B1562">
        <v>1561</v>
      </c>
      <c r="C1562" t="s">
        <v>1684</v>
      </c>
      <c r="D1562" t="s">
        <v>552</v>
      </c>
      <c r="E1562" t="s">
        <v>229</v>
      </c>
      <c r="F1562" t="s">
        <v>1684</v>
      </c>
      <c r="I1562" t="s">
        <v>337</v>
      </c>
      <c r="J1562" s="9" t="s">
        <v>264</v>
      </c>
      <c r="L1562" t="e">
        <f>VLOOKUP(F1562&amp;E1562,'Атрибут-ТОД2'!F:F,1,0)</f>
        <v>#N/A</v>
      </c>
      <c r="O1562" s="27" t="str">
        <f>IF(ISNA(VLOOKUP(E:E,'Мегавитрина на 21.09'!C:H,1,0)), VLOOKUP(E:E,'Мегавитрина на 21.09'!D:H,1,0),VLOOKUP(E:E,'Мегавитрина на 21.09'!C:H,1,0))</f>
        <v>crd_dc_pos_money_trf_rub_amt</v>
      </c>
      <c r="P1562" s="27" t="str">
        <f>IF(ISNA(VLOOKUP(E:E,'Мегавитрина на 21.09'!C:H,2,0)), VLOOKUP(E:E,'Мегавитрина на 21.09'!D:H,1,0),VLOOKUP(E:E,'Мегавитрина на 21.09'!C:H,2,0))</f>
        <v>crd_dc_pos_money_trf_rub_amt</v>
      </c>
      <c r="Q1562" s="27" t="str">
        <f>IF(ISNA(VLOOKUP(E:E,'Мегавитрина на 21.09'!C:H,3,0)), VLOOKUP(E:E,'Мегавитрина на 21.09'!D:H,2,0),VLOOKUP(E:E,'Мегавитрина на 21.09'!C:H,3,0))</f>
        <v>Сумма операций покупки в категории "Безналичные денежные операции" в рублях за месяц по дебетовым картам</v>
      </c>
      <c r="R1562" s="27" t="str">
        <f>IF(ISNA(VLOOKUP(E:E,'Мегавитрина на 21.09'!C:H,4,0)), VLOOKUP(E:E,'Мегавитрина на 21.09'!D:H,3,0),VLOOKUP(E:E,'Мегавитрина на 21.09'!C:H,4,0))</f>
        <v>custom_rb_card.agrmnt_mnth</v>
      </c>
      <c r="S1562">
        <f>IF(ISNA(VLOOKUP(E:E,'Мегавитрина на 21.09'!C:H,5,0)), VLOOKUP(E:E,'Мегавитрина на 21.09'!D:H,4,0),VLOOKUP(E:E,'Мегавитрина на 21.09'!C:H,5,0))</f>
        <v>0</v>
      </c>
      <c r="T1562" t="str">
        <f>IF(ISNA(VLOOKUP(E:E,'Мегавитрина на 21.09'!C:H,6,0)), VLOOKUP(E:E,'Мегавитрина на 21.09'!D:H,5,0),VLOOKUP(E:E,'Мегавитрина на 21.09'!C:H,6,0))</f>
        <v>sum(case WHEN crd_prod_cat_cd = 'DB' THEN txn_pos_money_trf_rub_amt END)</v>
      </c>
    </row>
    <row r="1563" spans="1:20" ht="20.100000000000001" hidden="1" customHeight="1">
      <c r="A1563">
        <v>4</v>
      </c>
      <c r="B1563">
        <v>1562</v>
      </c>
      <c r="C1563" t="s">
        <v>1684</v>
      </c>
      <c r="D1563" t="s">
        <v>552</v>
      </c>
      <c r="E1563" t="s">
        <v>230</v>
      </c>
      <c r="F1563" t="s">
        <v>1684</v>
      </c>
      <c r="I1563" t="s">
        <v>326</v>
      </c>
      <c r="J1563" s="9" t="s">
        <v>264</v>
      </c>
      <c r="L1563" t="e">
        <f>VLOOKUP(F1563&amp;E1563,'Атрибут-ТОД2'!F:F,1,0)</f>
        <v>#N/A</v>
      </c>
      <c r="O1563" s="27" t="str">
        <f>IF(ISNA(VLOOKUP(E:E,'Мегавитрина на 21.09'!C:H,1,0)), VLOOKUP(E:E,'Мегавитрина на 21.09'!D:H,1,0),VLOOKUP(E:E,'Мегавитрина на 21.09'!C:H,1,0))</f>
        <v>crd_dc_pos_eat_out_qty</v>
      </c>
      <c r="P1563" s="27" t="str">
        <f>IF(ISNA(VLOOKUP(E:E,'Мегавитрина на 21.09'!C:H,2,0)), VLOOKUP(E:E,'Мегавитрина на 21.09'!D:H,1,0),VLOOKUP(E:E,'Мегавитрина на 21.09'!C:H,2,0))</f>
        <v>crd_dc_pos_eat_out_qty</v>
      </c>
      <c r="Q1563" s="27" t="str">
        <f>IF(ISNA(VLOOKUP(E:E,'Мегавитрина на 21.09'!C:H,3,0)), VLOOKUP(E:E,'Мегавитрина на 21.09'!D:H,2,0),VLOOKUP(E:E,'Мегавитрина на 21.09'!C:H,3,0))</f>
        <v>Количество операций покупки в категории "Кафе/бары/рестораны" за месяц по дебетовым картам</v>
      </c>
      <c r="R1563" s="27" t="str">
        <f>IF(ISNA(VLOOKUP(E:E,'Мегавитрина на 21.09'!C:H,4,0)), VLOOKUP(E:E,'Мегавитрина на 21.09'!D:H,3,0),VLOOKUP(E:E,'Мегавитрина на 21.09'!C:H,4,0))</f>
        <v>custom_rb_card.agrmnt_mnth</v>
      </c>
      <c r="S1563">
        <f>IF(ISNA(VLOOKUP(E:E,'Мегавитрина на 21.09'!C:H,5,0)), VLOOKUP(E:E,'Мегавитрина на 21.09'!D:H,4,0),VLOOKUP(E:E,'Мегавитрина на 21.09'!C:H,5,0))</f>
        <v>0</v>
      </c>
      <c r="T1563" t="str">
        <f>IF(ISNA(VLOOKUP(E:E,'Мегавитрина на 21.09'!C:H,6,0)), VLOOKUP(E:E,'Мегавитрина на 21.09'!D:H,5,0),VLOOKUP(E:E,'Мегавитрина на 21.09'!C:H,6,0))</f>
        <v>Sum(CASE WHEN crd_prod_cat_cd = 'DB' THEN txn_pos_eat_out_qty END) AS crd_dc_pos_eat_out_qty,</v>
      </c>
    </row>
    <row r="1564" spans="1:20" ht="20.100000000000001" hidden="1" customHeight="1">
      <c r="A1564">
        <v>4</v>
      </c>
      <c r="B1564">
        <v>1563</v>
      </c>
      <c r="C1564" t="s">
        <v>1684</v>
      </c>
      <c r="D1564" t="s">
        <v>552</v>
      </c>
      <c r="E1564" t="s">
        <v>231</v>
      </c>
      <c r="F1564" t="s">
        <v>1684</v>
      </c>
      <c r="I1564" t="s">
        <v>327</v>
      </c>
      <c r="J1564" s="9" t="s">
        <v>264</v>
      </c>
      <c r="L1564" t="e">
        <f>VLOOKUP(F1564&amp;E1564,'Атрибут-ТОД2'!F:F,1,0)</f>
        <v>#N/A</v>
      </c>
      <c r="O1564" s="27" t="str">
        <f>IF(ISNA(VLOOKUP(E:E,'Мегавитрина на 21.09'!C:H,1,0)), VLOOKUP(E:E,'Мегавитрина на 21.09'!D:H,1,0),VLOOKUP(E:E,'Мегавитрина на 21.09'!C:H,1,0))</f>
        <v>crd_dc_pos_eat_out_rub_amt</v>
      </c>
      <c r="P1564" s="27" t="str">
        <f>IF(ISNA(VLOOKUP(E:E,'Мегавитрина на 21.09'!C:H,2,0)), VLOOKUP(E:E,'Мегавитрина на 21.09'!D:H,1,0),VLOOKUP(E:E,'Мегавитрина на 21.09'!C:H,2,0))</f>
        <v>crd_dc_pos_eat_out_rub_amt</v>
      </c>
      <c r="Q1564" s="27" t="str">
        <f>IF(ISNA(VLOOKUP(E:E,'Мегавитрина на 21.09'!C:H,3,0)), VLOOKUP(E:E,'Мегавитрина на 21.09'!D:H,2,0),VLOOKUP(E:E,'Мегавитрина на 21.09'!C:H,3,0))</f>
        <v>Сумма операций покупки в категории "Кафе/бары/рестораны" в рублях за месяц по дебетовым картам</v>
      </c>
      <c r="R1564" s="27" t="str">
        <f>IF(ISNA(VLOOKUP(E:E,'Мегавитрина на 21.09'!C:H,4,0)), VLOOKUP(E:E,'Мегавитрина на 21.09'!D:H,3,0),VLOOKUP(E:E,'Мегавитрина на 21.09'!C:H,4,0))</f>
        <v>custom_rb_card.agrmnt_mnth</v>
      </c>
      <c r="S1564">
        <f>IF(ISNA(VLOOKUP(E:E,'Мегавитрина на 21.09'!C:H,5,0)), VLOOKUP(E:E,'Мегавитрина на 21.09'!D:H,4,0),VLOOKUP(E:E,'Мегавитрина на 21.09'!C:H,5,0))</f>
        <v>0</v>
      </c>
      <c r="T1564" t="str">
        <f>IF(ISNA(VLOOKUP(E:E,'Мегавитрина на 21.09'!C:H,6,0)), VLOOKUP(E:E,'Мегавитрина на 21.09'!D:H,5,0),VLOOKUP(E:E,'Мегавитрина на 21.09'!C:H,6,0))</f>
        <v>Sum(CASE WHEN crd_prod_cat_cd = 'DB' THEN txn_pos_eat_out_rub_amt END) AS crd_dc_pos_eat_out_rub_amt,</v>
      </c>
    </row>
    <row r="1565" spans="1:20" ht="20.100000000000001" hidden="1" customHeight="1">
      <c r="A1565">
        <v>4</v>
      </c>
      <c r="B1565">
        <v>1564</v>
      </c>
      <c r="C1565" t="s">
        <v>1684</v>
      </c>
      <c r="D1565" t="s">
        <v>552</v>
      </c>
      <c r="E1565" t="s">
        <v>232</v>
      </c>
      <c r="F1565" t="s">
        <v>1684</v>
      </c>
      <c r="I1565" t="s">
        <v>348</v>
      </c>
      <c r="J1565" s="9" t="s">
        <v>264</v>
      </c>
      <c r="L1565" t="e">
        <f>VLOOKUP(F1565&amp;E1565,'Атрибут-ТОД2'!F:F,1,0)</f>
        <v>#N/A</v>
      </c>
      <c r="O1565" s="27" t="str">
        <f>IF(ISNA(VLOOKUP(E:E,'Мегавитрина на 21.09'!C:H,1,0)), VLOOKUP(E:E,'Мегавитрина на 21.09'!D:H,1,0),VLOOKUP(E:E,'Мегавитрина на 21.09'!C:H,1,0))</f>
        <v>crd_dc_pos_utilities_qty</v>
      </c>
      <c r="P1565" s="27" t="str">
        <f>IF(ISNA(VLOOKUP(E:E,'Мегавитрина на 21.09'!C:H,2,0)), VLOOKUP(E:E,'Мегавитрина на 21.09'!D:H,1,0),VLOOKUP(E:E,'Мегавитрина на 21.09'!C:H,2,0))</f>
        <v>crd_dc_pos_utilities_qty</v>
      </c>
      <c r="Q1565" s="27" t="str">
        <f>IF(ISNA(VLOOKUP(E:E,'Мегавитрина на 21.09'!C:H,3,0)), VLOOKUP(E:E,'Мегавитрина на 21.09'!D:H,2,0),VLOOKUP(E:E,'Мегавитрина на 21.09'!C:H,3,0))</f>
        <v>Количество операций покупки в категории "Коммунальные платежи" за месяц по дебетовым картам</v>
      </c>
      <c r="R1565" s="27" t="str">
        <f>IF(ISNA(VLOOKUP(E:E,'Мегавитрина на 21.09'!C:H,4,0)), VLOOKUP(E:E,'Мегавитрина на 21.09'!D:H,3,0),VLOOKUP(E:E,'Мегавитрина на 21.09'!C:H,4,0))</f>
        <v>custom_rb_card.agrmnt_mnth</v>
      </c>
      <c r="S1565">
        <f>IF(ISNA(VLOOKUP(E:E,'Мегавитрина на 21.09'!C:H,5,0)), VLOOKUP(E:E,'Мегавитрина на 21.09'!D:H,4,0),VLOOKUP(E:E,'Мегавитрина на 21.09'!C:H,5,0))</f>
        <v>0</v>
      </c>
      <c r="T1565" t="str">
        <f>IF(ISNA(VLOOKUP(E:E,'Мегавитрина на 21.09'!C:H,6,0)), VLOOKUP(E:E,'Мегавитрина на 21.09'!D:H,5,0),VLOOKUP(E:E,'Мегавитрина на 21.09'!C:H,6,0))</f>
        <v>Sum(CASE WHEN crd_prod_cat_cd = 'DB' THEN txn_pos_utilities_qty END) AS crd_dc_pos_utilities_qty,</v>
      </c>
    </row>
    <row r="1566" spans="1:20" ht="20.100000000000001" hidden="1" customHeight="1">
      <c r="A1566">
        <v>4</v>
      </c>
      <c r="B1566">
        <v>1565</v>
      </c>
      <c r="C1566" t="s">
        <v>1684</v>
      </c>
      <c r="D1566" t="s">
        <v>552</v>
      </c>
      <c r="E1566" t="s">
        <v>233</v>
      </c>
      <c r="F1566" t="s">
        <v>1684</v>
      </c>
      <c r="I1566" t="s">
        <v>349</v>
      </c>
      <c r="J1566" s="9" t="s">
        <v>264</v>
      </c>
      <c r="L1566" t="e">
        <f>VLOOKUP(F1566&amp;E1566,'Атрибут-ТОД2'!F:F,1,0)</f>
        <v>#N/A</v>
      </c>
      <c r="O1566" s="27" t="str">
        <f>IF(ISNA(VLOOKUP(E:E,'Мегавитрина на 21.09'!C:H,1,0)), VLOOKUP(E:E,'Мегавитрина на 21.09'!D:H,1,0),VLOOKUP(E:E,'Мегавитрина на 21.09'!C:H,1,0))</f>
        <v>crd_dc_pos_utilities_rub_amt</v>
      </c>
      <c r="P1566" s="27" t="str">
        <f>IF(ISNA(VLOOKUP(E:E,'Мегавитрина на 21.09'!C:H,2,0)), VLOOKUP(E:E,'Мегавитрина на 21.09'!D:H,1,0),VLOOKUP(E:E,'Мегавитрина на 21.09'!C:H,2,0))</f>
        <v>crd_dc_pos_utilities_rub_amt</v>
      </c>
      <c r="Q1566" s="27" t="str">
        <f>IF(ISNA(VLOOKUP(E:E,'Мегавитрина на 21.09'!C:H,3,0)), VLOOKUP(E:E,'Мегавитрина на 21.09'!D:H,2,0),VLOOKUP(E:E,'Мегавитрина на 21.09'!C:H,3,0))</f>
        <v>Сумма операций покупки в категории "Коммунальные платежи" в рублях за месяц по дебетовым картам</v>
      </c>
      <c r="R1566" s="27" t="str">
        <f>IF(ISNA(VLOOKUP(E:E,'Мегавитрина на 21.09'!C:H,4,0)), VLOOKUP(E:E,'Мегавитрина на 21.09'!D:H,3,0),VLOOKUP(E:E,'Мегавитрина на 21.09'!C:H,4,0))</f>
        <v>custom_rb_card.agrmnt_mnth</v>
      </c>
      <c r="S1566">
        <f>IF(ISNA(VLOOKUP(E:E,'Мегавитрина на 21.09'!C:H,5,0)), VLOOKUP(E:E,'Мегавитрина на 21.09'!D:H,4,0),VLOOKUP(E:E,'Мегавитрина на 21.09'!C:H,5,0))</f>
        <v>0</v>
      </c>
      <c r="T1566" t="str">
        <f>IF(ISNA(VLOOKUP(E:E,'Мегавитрина на 21.09'!C:H,6,0)), VLOOKUP(E:E,'Мегавитрина на 21.09'!D:H,5,0),VLOOKUP(E:E,'Мегавитрина на 21.09'!C:H,6,0))</f>
        <v>Sum(CASE WHEN crd_prod_cat_cd = 'DB' THEN txn_pos_utilities_rub_amt END) AS crd_dc_pos_utilities_rub_amt,</v>
      </c>
    </row>
    <row r="1567" spans="1:20" ht="20.100000000000001" hidden="1" customHeight="1">
      <c r="A1567">
        <v>4</v>
      </c>
      <c r="B1567">
        <v>1566</v>
      </c>
      <c r="C1567" t="s">
        <v>1684</v>
      </c>
      <c r="D1567" t="s">
        <v>552</v>
      </c>
      <c r="E1567" t="s">
        <v>234</v>
      </c>
      <c r="F1567" t="s">
        <v>1684</v>
      </c>
      <c r="I1567" t="s">
        <v>340</v>
      </c>
      <c r="J1567" s="9" t="s">
        <v>264</v>
      </c>
      <c r="L1567" t="e">
        <f>VLOOKUP(F1567&amp;E1567,'Атрибут-ТОД2'!F:F,1,0)</f>
        <v>#N/A</v>
      </c>
      <c r="O1567" s="27" t="str">
        <f>IF(ISNA(VLOOKUP(E:E,'Мегавитрина на 21.09'!C:H,1,0)), VLOOKUP(E:E,'Мегавитрина на 21.09'!D:H,1,0),VLOOKUP(E:E,'Мегавитрина на 21.09'!C:H,1,0))</f>
        <v>crd_dc_pos_pc_it_qty</v>
      </c>
      <c r="P1567" s="27" t="str">
        <f>IF(ISNA(VLOOKUP(E:E,'Мегавитрина на 21.09'!C:H,2,0)), VLOOKUP(E:E,'Мегавитрина на 21.09'!D:H,1,0),VLOOKUP(E:E,'Мегавитрина на 21.09'!C:H,2,0))</f>
        <v>crd_dc_pos_pc_it_qty</v>
      </c>
      <c r="Q1567" s="27" t="str">
        <f>IF(ISNA(VLOOKUP(E:E,'Мегавитрина на 21.09'!C:H,3,0)), VLOOKUP(E:E,'Мегавитрина на 21.09'!D:H,2,0),VLOOKUP(E:E,'Мегавитрина на 21.09'!C:H,3,0))</f>
        <v>Количество операций покупки в категории "Компьютеры/Гаджеты/ПО/IT-услуги" за месяц по дебетовым картам</v>
      </c>
      <c r="R1567" s="27" t="str">
        <f>IF(ISNA(VLOOKUP(E:E,'Мегавитрина на 21.09'!C:H,4,0)), VLOOKUP(E:E,'Мегавитрина на 21.09'!D:H,3,0),VLOOKUP(E:E,'Мегавитрина на 21.09'!C:H,4,0))</f>
        <v>custom_rb_card.agrmnt_mnth</v>
      </c>
      <c r="S1567">
        <f>IF(ISNA(VLOOKUP(E:E,'Мегавитрина на 21.09'!C:H,5,0)), VLOOKUP(E:E,'Мегавитрина на 21.09'!D:H,4,0),VLOOKUP(E:E,'Мегавитрина на 21.09'!C:H,5,0))</f>
        <v>0</v>
      </c>
      <c r="T1567" t="str">
        <f>IF(ISNA(VLOOKUP(E:E,'Мегавитрина на 21.09'!C:H,6,0)), VLOOKUP(E:E,'Мегавитрина на 21.09'!D:H,5,0),VLOOKUP(E:E,'Мегавитрина на 21.09'!C:H,6,0))</f>
        <v>sum(case WHEN crd_prod_cat_cd = 'DB' THEN txn_pos_pc_it_qty END)</v>
      </c>
    </row>
    <row r="1568" spans="1:20" ht="20.100000000000001" hidden="1" customHeight="1">
      <c r="A1568">
        <v>4</v>
      </c>
      <c r="B1568">
        <v>1567</v>
      </c>
      <c r="C1568" t="s">
        <v>1684</v>
      </c>
      <c r="D1568" t="s">
        <v>552</v>
      </c>
      <c r="E1568" t="s">
        <v>235</v>
      </c>
      <c r="F1568" t="s">
        <v>1684</v>
      </c>
      <c r="I1568" t="s">
        <v>341</v>
      </c>
      <c r="J1568" s="9" t="s">
        <v>264</v>
      </c>
      <c r="L1568" t="e">
        <f>VLOOKUP(F1568&amp;E1568,'Атрибут-ТОД2'!F:F,1,0)</f>
        <v>#N/A</v>
      </c>
      <c r="O1568" s="27" t="str">
        <f>IF(ISNA(VLOOKUP(E:E,'Мегавитрина на 21.09'!C:H,1,0)), VLOOKUP(E:E,'Мегавитрина на 21.09'!D:H,1,0),VLOOKUP(E:E,'Мегавитрина на 21.09'!C:H,1,0))</f>
        <v>crd_dc_pos_pc_it_rub_amt</v>
      </c>
      <c r="P1568" s="27" t="str">
        <f>IF(ISNA(VLOOKUP(E:E,'Мегавитрина на 21.09'!C:H,2,0)), VLOOKUP(E:E,'Мегавитрина на 21.09'!D:H,1,0),VLOOKUP(E:E,'Мегавитрина на 21.09'!C:H,2,0))</f>
        <v>crd_dc_pos_pc_it_rub_amt</v>
      </c>
      <c r="Q1568" s="27" t="str">
        <f>IF(ISNA(VLOOKUP(E:E,'Мегавитрина на 21.09'!C:H,3,0)), VLOOKUP(E:E,'Мегавитрина на 21.09'!D:H,2,0),VLOOKUP(E:E,'Мегавитрина на 21.09'!C:H,3,0))</f>
        <v>Сумма операций покупки в категории "Компьютеры/Гаджеты/ПО/IT-услуги" в рублях за месяц по дебетовым картам</v>
      </c>
      <c r="R1568" s="27" t="str">
        <f>IF(ISNA(VLOOKUP(E:E,'Мегавитрина на 21.09'!C:H,4,0)), VLOOKUP(E:E,'Мегавитрина на 21.09'!D:H,3,0),VLOOKUP(E:E,'Мегавитрина на 21.09'!C:H,4,0))</f>
        <v>custom_rb_card.agrmnt_mnth</v>
      </c>
      <c r="S1568">
        <f>IF(ISNA(VLOOKUP(E:E,'Мегавитрина на 21.09'!C:H,5,0)), VLOOKUP(E:E,'Мегавитрина на 21.09'!D:H,4,0),VLOOKUP(E:E,'Мегавитрина на 21.09'!C:H,5,0))</f>
        <v>0</v>
      </c>
      <c r="T1568" t="str">
        <f>IF(ISNA(VLOOKUP(E:E,'Мегавитрина на 21.09'!C:H,6,0)), VLOOKUP(E:E,'Мегавитрина на 21.09'!D:H,5,0),VLOOKUP(E:E,'Мегавитрина на 21.09'!C:H,6,0))</f>
        <v>Sum(CASE WHEN crd_prod_cat_cd = 'DB' THEN txn_pos_pc_it_rub_amt END) AS crd_dc_pos_pc_it_rub_amt,</v>
      </c>
    </row>
    <row r="1569" spans="1:20" ht="20.100000000000001" hidden="1" customHeight="1">
      <c r="A1569">
        <v>4</v>
      </c>
      <c r="B1569">
        <v>1568</v>
      </c>
      <c r="C1569" t="s">
        <v>1684</v>
      </c>
      <c r="D1569" t="s">
        <v>552</v>
      </c>
      <c r="E1569" t="s">
        <v>236</v>
      </c>
      <c r="F1569" t="s">
        <v>1684</v>
      </c>
      <c r="I1569" t="s">
        <v>320</v>
      </c>
      <c r="J1569" s="9" t="s">
        <v>264</v>
      </c>
      <c r="L1569" t="e">
        <f>VLOOKUP(F1569&amp;E1569,'Атрибут-ТОД2'!F:F,1,0)</f>
        <v>#N/A</v>
      </c>
      <c r="O1569" s="27" t="str">
        <f>IF(ISNA(VLOOKUP(E:E,'Мегавитрина на 21.09'!C:H,1,0)), VLOOKUP(E:E,'Мегавитрина на 21.09'!D:H,1,0),VLOOKUP(E:E,'Мегавитрина на 21.09'!C:H,1,0))</f>
        <v>crd_dc_pos_beuaty_qty</v>
      </c>
      <c r="P1569" s="27" t="str">
        <f>IF(ISNA(VLOOKUP(E:E,'Мегавитрина на 21.09'!C:H,2,0)), VLOOKUP(E:E,'Мегавитрина на 21.09'!D:H,1,0),VLOOKUP(E:E,'Мегавитрина на 21.09'!C:H,2,0))</f>
        <v>crd_dc_pos_beuaty_qty</v>
      </c>
      <c r="Q1569" s="27" t="str">
        <f>IF(ISNA(VLOOKUP(E:E,'Мегавитрина на 21.09'!C:H,3,0)), VLOOKUP(E:E,'Мегавитрина на 21.09'!D:H,2,0),VLOOKUP(E:E,'Мегавитрина на 21.09'!C:H,3,0))</f>
        <v>Количество операций покупки в категории "Красота и здоровье" за месяц по дебетовым картам</v>
      </c>
      <c r="R1569" s="27" t="str">
        <f>IF(ISNA(VLOOKUP(E:E,'Мегавитрина на 21.09'!C:H,4,0)), VLOOKUP(E:E,'Мегавитрина на 21.09'!D:H,3,0),VLOOKUP(E:E,'Мегавитрина на 21.09'!C:H,4,0))</f>
        <v>custom_rb_card.agrmnt_mnth</v>
      </c>
      <c r="S1569">
        <f>IF(ISNA(VLOOKUP(E:E,'Мегавитрина на 21.09'!C:H,5,0)), VLOOKUP(E:E,'Мегавитрина на 21.09'!D:H,4,0),VLOOKUP(E:E,'Мегавитрина на 21.09'!C:H,5,0))</f>
        <v>0</v>
      </c>
      <c r="T1569" t="str">
        <f>IF(ISNA(VLOOKUP(E:E,'Мегавитрина на 21.09'!C:H,6,0)), VLOOKUP(E:E,'Мегавитрина на 21.09'!D:H,5,0),VLOOKUP(E:E,'Мегавитрина на 21.09'!C:H,6,0))</f>
        <v>Sum(CASE WHEN crd_prod_cat_cd = 'DB' THEN txn_pos_beuaty_qty END) AS crd_dc_pos_beuaty_qty,</v>
      </c>
    </row>
    <row r="1570" spans="1:20" ht="20.100000000000001" hidden="1" customHeight="1">
      <c r="A1570">
        <v>4</v>
      </c>
      <c r="B1570">
        <v>1569</v>
      </c>
      <c r="C1570" t="s">
        <v>1684</v>
      </c>
      <c r="D1570" t="s">
        <v>552</v>
      </c>
      <c r="E1570" t="s">
        <v>237</v>
      </c>
      <c r="F1570" t="s">
        <v>1684</v>
      </c>
      <c r="I1570" t="s">
        <v>321</v>
      </c>
      <c r="J1570" s="9" t="s">
        <v>264</v>
      </c>
      <c r="L1570" t="e">
        <f>VLOOKUP(F1570&amp;E1570,'Атрибут-ТОД2'!F:F,1,0)</f>
        <v>#N/A</v>
      </c>
      <c r="O1570" s="27" t="str">
        <f>IF(ISNA(VLOOKUP(E:E,'Мегавитрина на 21.09'!C:H,1,0)), VLOOKUP(E:E,'Мегавитрина на 21.09'!D:H,1,0),VLOOKUP(E:E,'Мегавитрина на 21.09'!C:H,1,0))</f>
        <v>crd_dc_pos_beuaty_rub_amt</v>
      </c>
      <c r="P1570" s="27" t="str">
        <f>IF(ISNA(VLOOKUP(E:E,'Мегавитрина на 21.09'!C:H,2,0)), VLOOKUP(E:E,'Мегавитрина на 21.09'!D:H,1,0),VLOOKUP(E:E,'Мегавитрина на 21.09'!C:H,2,0))</f>
        <v>crd_dc_pos_beuaty_rub_amt</v>
      </c>
      <c r="Q1570" s="27" t="str">
        <f>IF(ISNA(VLOOKUP(E:E,'Мегавитрина на 21.09'!C:H,3,0)), VLOOKUP(E:E,'Мегавитрина на 21.09'!D:H,2,0),VLOOKUP(E:E,'Мегавитрина на 21.09'!C:H,3,0))</f>
        <v>Сумма операций покупки в категории "Красота и здоровье" в рублях за месяц по дебетовым картам</v>
      </c>
      <c r="R1570" s="27" t="str">
        <f>IF(ISNA(VLOOKUP(E:E,'Мегавитрина на 21.09'!C:H,4,0)), VLOOKUP(E:E,'Мегавитрина на 21.09'!D:H,3,0),VLOOKUP(E:E,'Мегавитрина на 21.09'!C:H,4,0))</f>
        <v>custom_rb_card.agrmnt_mnth</v>
      </c>
      <c r="S1570">
        <f>IF(ISNA(VLOOKUP(E:E,'Мегавитрина на 21.09'!C:H,5,0)), VLOOKUP(E:E,'Мегавитрина на 21.09'!D:H,4,0),VLOOKUP(E:E,'Мегавитрина на 21.09'!C:H,5,0))</f>
        <v>0</v>
      </c>
      <c r="T1570" t="str">
        <f>IF(ISNA(VLOOKUP(E:E,'Мегавитрина на 21.09'!C:H,6,0)), VLOOKUP(E:E,'Мегавитрина на 21.09'!D:H,5,0),VLOOKUP(E:E,'Мегавитрина на 21.09'!C:H,6,0))</f>
        <v>Sum(CASE WHEN crd_prod_cat_cd = 'DB' THEN txn_pos_beuaty_rub_amt END) AS crd_dc_pos_beuaty_rub_amt,</v>
      </c>
    </row>
    <row r="1571" spans="1:20" ht="20.100000000000001" hidden="1" customHeight="1">
      <c r="A1571">
        <v>4</v>
      </c>
      <c r="B1571">
        <v>1570</v>
      </c>
      <c r="C1571" t="s">
        <v>1684</v>
      </c>
      <c r="D1571" t="s">
        <v>552</v>
      </c>
      <c r="E1571" t="s">
        <v>238</v>
      </c>
      <c r="F1571" t="s">
        <v>1684</v>
      </c>
      <c r="I1571" t="s">
        <v>330</v>
      </c>
      <c r="J1571" s="9" t="s">
        <v>264</v>
      </c>
      <c r="L1571" t="e">
        <f>VLOOKUP(F1571&amp;E1571,'Атрибут-ТОД2'!F:F,1,0)</f>
        <v>#N/A</v>
      </c>
      <c r="O1571" s="27" t="str">
        <f>IF(ISNA(VLOOKUP(E:E,'Мегавитрина на 21.09'!C:H,1,0)), VLOOKUP(E:E,'Мегавитрина на 21.09'!D:H,1,0),VLOOKUP(E:E,'Мегавитрина на 21.09'!C:H,1,0))</f>
        <v>crd_dc_pos_healthcare_qty</v>
      </c>
      <c r="P1571" s="27" t="str">
        <f>IF(ISNA(VLOOKUP(E:E,'Мегавитрина на 21.09'!C:H,2,0)), VLOOKUP(E:E,'Мегавитрина на 21.09'!D:H,1,0),VLOOKUP(E:E,'Мегавитрина на 21.09'!C:H,2,0))</f>
        <v>crd_dc_pos_healthcare_qty</v>
      </c>
      <c r="Q1571" s="27" t="str">
        <f>IF(ISNA(VLOOKUP(E:E,'Мегавитрина на 21.09'!C:H,3,0)), VLOOKUP(E:E,'Мегавитрина на 21.09'!D:H,2,0),VLOOKUP(E:E,'Мегавитрина на 21.09'!C:H,3,0))</f>
        <v>Количество операций покупки в категории "Медицина" за месяц по дебетовым картам</v>
      </c>
      <c r="R1571" s="27" t="str">
        <f>IF(ISNA(VLOOKUP(E:E,'Мегавитрина на 21.09'!C:H,4,0)), VLOOKUP(E:E,'Мегавитрина на 21.09'!D:H,3,0),VLOOKUP(E:E,'Мегавитрина на 21.09'!C:H,4,0))</f>
        <v>custom_rb_card.agrmnt_mnth</v>
      </c>
      <c r="S1571">
        <f>IF(ISNA(VLOOKUP(E:E,'Мегавитрина на 21.09'!C:H,5,0)), VLOOKUP(E:E,'Мегавитрина на 21.09'!D:H,4,0),VLOOKUP(E:E,'Мегавитрина на 21.09'!C:H,5,0))</f>
        <v>0</v>
      </c>
      <c r="T1571" t="str">
        <f>IF(ISNA(VLOOKUP(E:E,'Мегавитрина на 21.09'!C:H,6,0)), VLOOKUP(E:E,'Мегавитрина на 21.09'!D:H,5,0),VLOOKUP(E:E,'Мегавитрина на 21.09'!C:H,6,0))</f>
        <v>Sum(CASE WHEN crd_prod_cat_cd = 'DB' THEN txn_pos_healthcare_qty END) AS crd_dc_pos_healthcare_qty,</v>
      </c>
    </row>
    <row r="1572" spans="1:20" ht="20.100000000000001" hidden="1" customHeight="1">
      <c r="A1572">
        <v>4</v>
      </c>
      <c r="B1572">
        <v>1571</v>
      </c>
      <c r="C1572" t="s">
        <v>1684</v>
      </c>
      <c r="D1572" t="s">
        <v>552</v>
      </c>
      <c r="E1572" t="s">
        <v>239</v>
      </c>
      <c r="F1572" t="s">
        <v>1684</v>
      </c>
      <c r="I1572" t="s">
        <v>331</v>
      </c>
      <c r="J1572" s="9" t="s">
        <v>264</v>
      </c>
      <c r="L1572" t="e">
        <f>VLOOKUP(F1572&amp;E1572,'Атрибут-ТОД2'!F:F,1,0)</f>
        <v>#N/A</v>
      </c>
      <c r="O1572" s="27" t="str">
        <f>IF(ISNA(VLOOKUP(E:E,'Мегавитрина на 21.09'!C:H,1,0)), VLOOKUP(E:E,'Мегавитрина на 21.09'!D:H,1,0),VLOOKUP(E:E,'Мегавитрина на 21.09'!C:H,1,0))</f>
        <v>crd_dc_pos_healthcare_rub_amt</v>
      </c>
      <c r="P1572" s="27" t="str">
        <f>IF(ISNA(VLOOKUP(E:E,'Мегавитрина на 21.09'!C:H,2,0)), VLOOKUP(E:E,'Мегавитрина на 21.09'!D:H,1,0),VLOOKUP(E:E,'Мегавитрина на 21.09'!C:H,2,0))</f>
        <v>crd_dc_pos_healthcare_rub_amt</v>
      </c>
      <c r="Q1572" s="27" t="str">
        <f>IF(ISNA(VLOOKUP(E:E,'Мегавитрина на 21.09'!C:H,3,0)), VLOOKUP(E:E,'Мегавитрина на 21.09'!D:H,2,0),VLOOKUP(E:E,'Мегавитрина на 21.09'!C:H,3,0))</f>
        <v>Сумма операций покупки в категории "Медицина" в рублях за месяц по дебетовым картам</v>
      </c>
      <c r="R1572" s="27" t="str">
        <f>IF(ISNA(VLOOKUP(E:E,'Мегавитрина на 21.09'!C:H,4,0)), VLOOKUP(E:E,'Мегавитрина на 21.09'!D:H,3,0),VLOOKUP(E:E,'Мегавитрина на 21.09'!C:H,4,0))</f>
        <v>custom_rb_card.agrmnt_mnth</v>
      </c>
      <c r="S1572">
        <f>IF(ISNA(VLOOKUP(E:E,'Мегавитрина на 21.09'!C:H,5,0)), VLOOKUP(E:E,'Мегавитрина на 21.09'!D:H,4,0),VLOOKUP(E:E,'Мегавитрина на 21.09'!C:H,5,0))</f>
        <v>0</v>
      </c>
      <c r="T1572" t="str">
        <f>IF(ISNA(VLOOKUP(E:E,'Мегавитрина на 21.09'!C:H,6,0)), VLOOKUP(E:E,'Мегавитрина на 21.09'!D:H,5,0),VLOOKUP(E:E,'Мегавитрина на 21.09'!C:H,6,0))</f>
        <v>sum(case WHEN crd_prod_cat_cd = 'DB' THEN txn_pos_healthcare_rub_amt END)</v>
      </c>
    </row>
    <row r="1573" spans="1:20" ht="20.100000000000001" hidden="1" customHeight="1">
      <c r="A1573">
        <v>4</v>
      </c>
      <c r="B1573">
        <v>1572</v>
      </c>
      <c r="C1573" t="s">
        <v>1684</v>
      </c>
      <c r="D1573" t="s">
        <v>552</v>
      </c>
      <c r="E1573" t="s">
        <v>208</v>
      </c>
      <c r="F1573" t="s">
        <v>1684</v>
      </c>
      <c r="I1573" t="s">
        <v>322</v>
      </c>
      <c r="J1573" s="9" t="s">
        <v>264</v>
      </c>
      <c r="L1573" t="e">
        <f>VLOOKUP(F1573&amp;E1573,'Атрибут-ТОД2'!F:F,1,0)</f>
        <v>#N/A</v>
      </c>
      <c r="O1573" s="27" t="str">
        <f>IF(ISNA(VLOOKUP(E:E,'Мегавитрина на 21.09'!C:H,1,0)), VLOOKUP(E:E,'Мегавитрина на 21.09'!D:H,1,0),VLOOKUP(E:E,'Мегавитрина на 21.09'!C:H,1,0))</f>
        <v>crd_dc_pos_clothes_qty</v>
      </c>
      <c r="P1573" s="27" t="str">
        <f>IF(ISNA(VLOOKUP(E:E,'Мегавитрина на 21.09'!C:H,2,0)), VLOOKUP(E:E,'Мегавитрина на 21.09'!D:H,1,0),VLOOKUP(E:E,'Мегавитрина на 21.09'!C:H,2,0))</f>
        <v>crd_dc_pos_clothes_qty</v>
      </c>
      <c r="Q1573" s="27" t="str">
        <f>IF(ISNA(VLOOKUP(E:E,'Мегавитрина на 21.09'!C:H,3,0)), VLOOKUP(E:E,'Мегавитрина на 21.09'!D:H,2,0),VLOOKUP(E:E,'Мегавитрина на 21.09'!C:H,3,0))</f>
        <v>Количество операций покупки в категории "Одежда, обувь и аксессуары" за месяц по дебетовым картам</v>
      </c>
      <c r="R1573" s="27" t="str">
        <f>IF(ISNA(VLOOKUP(E:E,'Мегавитрина на 21.09'!C:H,4,0)), VLOOKUP(E:E,'Мегавитрина на 21.09'!D:H,3,0),VLOOKUP(E:E,'Мегавитрина на 21.09'!C:H,4,0))</f>
        <v>custom_rb_card.agrmnt_mnth</v>
      </c>
      <c r="S1573">
        <f>IF(ISNA(VLOOKUP(E:E,'Мегавитрина на 21.09'!C:H,5,0)), VLOOKUP(E:E,'Мегавитрина на 21.09'!D:H,4,0),VLOOKUP(E:E,'Мегавитрина на 21.09'!C:H,5,0))</f>
        <v>0</v>
      </c>
      <c r="T1573" t="str">
        <f>IF(ISNA(VLOOKUP(E:E,'Мегавитрина на 21.09'!C:H,6,0)), VLOOKUP(E:E,'Мегавитрина на 21.09'!D:H,5,0),VLOOKUP(E:E,'Мегавитрина на 21.09'!C:H,6,0))</f>
        <v>Sum(CASE WHEN crd_prod_cat_cd = 'DB' THEN txn_pos_clothes_qty END) AS crd_dc_pos_clothes_qty,</v>
      </c>
    </row>
    <row r="1574" spans="1:20" ht="20.100000000000001" hidden="1" customHeight="1">
      <c r="A1574">
        <v>4</v>
      </c>
      <c r="B1574">
        <v>1573</v>
      </c>
      <c r="C1574" t="s">
        <v>1684</v>
      </c>
      <c r="D1574" t="s">
        <v>552</v>
      </c>
      <c r="E1574" t="s">
        <v>240</v>
      </c>
      <c r="F1574" t="s">
        <v>1684</v>
      </c>
      <c r="I1574" t="s">
        <v>323</v>
      </c>
      <c r="J1574" s="9" t="s">
        <v>264</v>
      </c>
      <c r="L1574" t="e">
        <f>VLOOKUP(F1574&amp;E1574,'Атрибут-ТОД2'!F:F,1,0)</f>
        <v>#N/A</v>
      </c>
      <c r="O1574" s="27" t="str">
        <f>IF(ISNA(VLOOKUP(E:E,'Мегавитрина на 21.09'!C:H,1,0)), VLOOKUP(E:E,'Мегавитрина на 21.09'!D:H,1,0),VLOOKUP(E:E,'Мегавитрина на 21.09'!C:H,1,0))</f>
        <v>crd_dc_pos_clothes_rub_amt</v>
      </c>
      <c r="P1574" s="27" t="str">
        <f>IF(ISNA(VLOOKUP(E:E,'Мегавитрина на 21.09'!C:H,2,0)), VLOOKUP(E:E,'Мегавитрина на 21.09'!D:H,1,0),VLOOKUP(E:E,'Мегавитрина на 21.09'!C:H,2,0))</f>
        <v>crd_dc_pos_clothes_rub_amt</v>
      </c>
      <c r="Q1574" s="27" t="str">
        <f>IF(ISNA(VLOOKUP(E:E,'Мегавитрина на 21.09'!C:H,3,0)), VLOOKUP(E:E,'Мегавитрина на 21.09'!D:H,2,0),VLOOKUP(E:E,'Мегавитрина на 21.09'!C:H,3,0))</f>
        <v>Сумма операций покупки в категории "Одежда, обувь и аксессуары" в рублях за месяц по дебетовым картам</v>
      </c>
      <c r="R1574" s="27" t="str">
        <f>IF(ISNA(VLOOKUP(E:E,'Мегавитрина на 21.09'!C:H,4,0)), VLOOKUP(E:E,'Мегавитрина на 21.09'!D:H,3,0),VLOOKUP(E:E,'Мегавитрина на 21.09'!C:H,4,0))</f>
        <v>custom_rb_card.agrmnt_mnth</v>
      </c>
      <c r="S1574">
        <f>IF(ISNA(VLOOKUP(E:E,'Мегавитрина на 21.09'!C:H,5,0)), VLOOKUP(E:E,'Мегавитрина на 21.09'!D:H,4,0),VLOOKUP(E:E,'Мегавитрина на 21.09'!C:H,5,0))</f>
        <v>0</v>
      </c>
      <c r="T1574" t="str">
        <f>IF(ISNA(VLOOKUP(E:E,'Мегавитрина на 21.09'!C:H,6,0)), VLOOKUP(E:E,'Мегавитрина на 21.09'!D:H,5,0),VLOOKUP(E:E,'Мегавитрина на 21.09'!C:H,6,0))</f>
        <v>Sum(CASE WHEN crd_prod_cat_cd = 'DB' THEN txn_pos_clothes_rub_amt END) AS crd_dc_pos_clothes_rub_amt,</v>
      </c>
    </row>
    <row r="1575" spans="1:20" ht="20.100000000000001" hidden="1" customHeight="1">
      <c r="A1575">
        <v>4</v>
      </c>
      <c r="B1575">
        <v>1574</v>
      </c>
      <c r="C1575" t="s">
        <v>1684</v>
      </c>
      <c r="D1575" t="s">
        <v>552</v>
      </c>
      <c r="E1575" t="s">
        <v>241</v>
      </c>
      <c r="F1575" t="s">
        <v>1684</v>
      </c>
      <c r="I1575" t="s">
        <v>334</v>
      </c>
      <c r="J1575" s="9" t="s">
        <v>264</v>
      </c>
      <c r="L1575" t="e">
        <f>VLOOKUP(F1575&amp;E1575,'Атрибут-ТОД2'!F:F,1,0)</f>
        <v>#N/A</v>
      </c>
      <c r="O1575" s="27" t="str">
        <f>IF(ISNA(VLOOKUP(E:E,'Мегавитрина на 21.09'!C:H,1,0)), VLOOKUP(E:E,'Мегавитрина на 21.09'!D:H,1,0),VLOOKUP(E:E,'Мегавитрина на 21.09'!C:H,1,0))</f>
        <v>crd_dc_pos_leisure_qty</v>
      </c>
      <c r="P1575" s="27" t="str">
        <f>IF(ISNA(VLOOKUP(E:E,'Мегавитрина на 21.09'!C:H,2,0)), VLOOKUP(E:E,'Мегавитрина на 21.09'!D:H,1,0),VLOOKUP(E:E,'Мегавитрина на 21.09'!C:H,2,0))</f>
        <v>crd_dc_pos_leisure_qty</v>
      </c>
      <c r="Q1575" s="27" t="str">
        <f>IF(ISNA(VLOOKUP(E:E,'Мегавитрина на 21.09'!C:H,3,0)), VLOOKUP(E:E,'Мегавитрина на 21.09'!D:H,2,0),VLOOKUP(E:E,'Мегавитрина на 21.09'!C:H,3,0))</f>
        <v>Количество операций покупки в категории "Отдых/развлечения/спорт" за месяц по дебетовым картам</v>
      </c>
      <c r="R1575" s="27" t="str">
        <f>IF(ISNA(VLOOKUP(E:E,'Мегавитрина на 21.09'!C:H,4,0)), VLOOKUP(E:E,'Мегавитрина на 21.09'!D:H,3,0),VLOOKUP(E:E,'Мегавитрина на 21.09'!C:H,4,0))</f>
        <v>custom_rb_card.agrmnt_mnth</v>
      </c>
      <c r="S1575">
        <f>IF(ISNA(VLOOKUP(E:E,'Мегавитрина на 21.09'!C:H,5,0)), VLOOKUP(E:E,'Мегавитрина на 21.09'!D:H,4,0),VLOOKUP(E:E,'Мегавитрина на 21.09'!C:H,5,0))</f>
        <v>0</v>
      </c>
      <c r="T1575" t="str">
        <f>IF(ISNA(VLOOKUP(E:E,'Мегавитрина на 21.09'!C:H,6,0)), VLOOKUP(E:E,'Мегавитрина на 21.09'!D:H,5,0),VLOOKUP(E:E,'Мегавитрина на 21.09'!C:H,6,0))</f>
        <v>Sum(CASE WHEN crd_prod_cat_cd = 'DB' THEN txn_pos_leisure_qty END) AS crd_dc_pos_leisure_qty,</v>
      </c>
    </row>
    <row r="1576" spans="1:20" ht="20.100000000000001" hidden="1" customHeight="1">
      <c r="A1576">
        <v>4</v>
      </c>
      <c r="B1576">
        <v>1575</v>
      </c>
      <c r="C1576" t="s">
        <v>1684</v>
      </c>
      <c r="D1576" t="s">
        <v>552</v>
      </c>
      <c r="E1576" t="s">
        <v>242</v>
      </c>
      <c r="F1576" t="s">
        <v>1684</v>
      </c>
      <c r="I1576" t="s">
        <v>335</v>
      </c>
      <c r="J1576" s="9" t="s">
        <v>264</v>
      </c>
      <c r="L1576" t="e">
        <f>VLOOKUP(F1576&amp;E1576,'Атрибут-ТОД2'!F:F,1,0)</f>
        <v>#N/A</v>
      </c>
      <c r="O1576" s="27" t="str">
        <f>IF(ISNA(VLOOKUP(E:E,'Мегавитрина на 21.09'!C:H,1,0)), VLOOKUP(E:E,'Мегавитрина на 21.09'!D:H,1,0),VLOOKUP(E:E,'Мегавитрина на 21.09'!C:H,1,0))</f>
        <v>crd_dc_pos_leisure_rub_amt</v>
      </c>
      <c r="P1576" s="27" t="str">
        <f>IF(ISNA(VLOOKUP(E:E,'Мегавитрина на 21.09'!C:H,2,0)), VLOOKUP(E:E,'Мегавитрина на 21.09'!D:H,1,0),VLOOKUP(E:E,'Мегавитрина на 21.09'!C:H,2,0))</f>
        <v>crd_dc_pos_leisure_rub_amt</v>
      </c>
      <c r="Q1576" s="27" t="str">
        <f>IF(ISNA(VLOOKUP(E:E,'Мегавитрина на 21.09'!C:H,3,0)), VLOOKUP(E:E,'Мегавитрина на 21.09'!D:H,2,0),VLOOKUP(E:E,'Мегавитрина на 21.09'!C:H,3,0))</f>
        <v>Сумма операций покупки в категории "Отдых/развлечения/спорт" в рублях за месяц по дебетовым картам</v>
      </c>
      <c r="R1576" s="27" t="str">
        <f>IF(ISNA(VLOOKUP(E:E,'Мегавитрина на 21.09'!C:H,4,0)), VLOOKUP(E:E,'Мегавитрина на 21.09'!D:H,3,0),VLOOKUP(E:E,'Мегавитрина на 21.09'!C:H,4,0))</f>
        <v>custom_rb_card.agrmnt_mnth</v>
      </c>
      <c r="S1576">
        <f>IF(ISNA(VLOOKUP(E:E,'Мегавитрина на 21.09'!C:H,5,0)), VLOOKUP(E:E,'Мегавитрина на 21.09'!D:H,4,0),VLOOKUP(E:E,'Мегавитрина на 21.09'!C:H,5,0))</f>
        <v>0</v>
      </c>
      <c r="T1576" t="str">
        <f>IF(ISNA(VLOOKUP(E:E,'Мегавитрина на 21.09'!C:H,6,0)), VLOOKUP(E:E,'Мегавитрина на 21.09'!D:H,5,0),VLOOKUP(E:E,'Мегавитрина на 21.09'!C:H,6,0))</f>
        <v>Sum(CASE WHEN crd_prod_cat_cd = 'DB' THEN txn_pos_leisure_rub_amt END) AS crd_dc_pos_leisure_rub_amt,</v>
      </c>
    </row>
    <row r="1577" spans="1:20" ht="20.100000000000001" hidden="1" customHeight="1">
      <c r="A1577">
        <v>4</v>
      </c>
      <c r="B1577">
        <v>1576</v>
      </c>
      <c r="C1577" t="s">
        <v>1684</v>
      </c>
      <c r="D1577" t="s">
        <v>552</v>
      </c>
      <c r="E1577" t="s">
        <v>243</v>
      </c>
      <c r="F1577" t="s">
        <v>1684</v>
      </c>
      <c r="I1577" t="s">
        <v>328</v>
      </c>
      <c r="J1577" s="9" t="s">
        <v>264</v>
      </c>
      <c r="L1577" t="e">
        <f>VLOOKUP(F1577&amp;E1577,'Атрибут-ТОД2'!F:F,1,0)</f>
        <v>#N/A</v>
      </c>
      <c r="O1577" s="27" t="str">
        <f>IF(ISNA(VLOOKUP(E:E,'Мегавитрина на 21.09'!C:H,1,0)), VLOOKUP(E:E,'Мегавитрина на 21.09'!D:H,1,0),VLOOKUP(E:E,'Мегавитрина на 21.09'!C:H,1,0))</f>
        <v>crd_dc_pos_groceries_qty</v>
      </c>
      <c r="P1577" s="27" t="str">
        <f>IF(ISNA(VLOOKUP(E:E,'Мегавитрина на 21.09'!C:H,2,0)), VLOOKUP(E:E,'Мегавитрина на 21.09'!D:H,1,0),VLOOKUP(E:E,'Мегавитрина на 21.09'!C:H,2,0))</f>
        <v>crd_dc_pos_groceries_qty</v>
      </c>
      <c r="Q1577" s="27" t="str">
        <f>IF(ISNA(VLOOKUP(E:E,'Мегавитрина на 21.09'!C:H,3,0)), VLOOKUP(E:E,'Мегавитрина на 21.09'!D:H,2,0),VLOOKUP(E:E,'Мегавитрина на 21.09'!C:H,3,0))</f>
        <v>Количество операций покупки в категории "Продукты" за месяц по дебетовым картам</v>
      </c>
      <c r="R1577" s="27" t="str">
        <f>IF(ISNA(VLOOKUP(E:E,'Мегавитрина на 21.09'!C:H,4,0)), VLOOKUP(E:E,'Мегавитрина на 21.09'!D:H,3,0),VLOOKUP(E:E,'Мегавитрина на 21.09'!C:H,4,0))</f>
        <v>custom_rb_card.agrmnt_mnth</v>
      </c>
      <c r="S1577">
        <f>IF(ISNA(VLOOKUP(E:E,'Мегавитрина на 21.09'!C:H,5,0)), VLOOKUP(E:E,'Мегавитрина на 21.09'!D:H,4,0),VLOOKUP(E:E,'Мегавитрина на 21.09'!C:H,5,0))</f>
        <v>0</v>
      </c>
      <c r="T1577" t="str">
        <f>IF(ISNA(VLOOKUP(E:E,'Мегавитрина на 21.09'!C:H,6,0)), VLOOKUP(E:E,'Мегавитрина на 21.09'!D:H,5,0),VLOOKUP(E:E,'Мегавитрина на 21.09'!C:H,6,0))</f>
        <v>sum(case WHEN crd_prod_cat_cd = 'DB' THEN txn_pos_groceries_qty END)</v>
      </c>
    </row>
    <row r="1578" spans="1:20" ht="20.100000000000001" hidden="1" customHeight="1">
      <c r="A1578">
        <v>4</v>
      </c>
      <c r="B1578">
        <v>1577</v>
      </c>
      <c r="C1578" t="s">
        <v>1684</v>
      </c>
      <c r="D1578" t="s">
        <v>552</v>
      </c>
      <c r="E1578" t="s">
        <v>244</v>
      </c>
      <c r="F1578" t="s">
        <v>1684</v>
      </c>
      <c r="I1578" t="s">
        <v>329</v>
      </c>
      <c r="J1578" s="9" t="s">
        <v>264</v>
      </c>
      <c r="L1578" t="e">
        <f>VLOOKUP(F1578&amp;E1578,'Атрибут-ТОД2'!F:F,1,0)</f>
        <v>#N/A</v>
      </c>
      <c r="O1578" s="27" t="str">
        <f>IF(ISNA(VLOOKUP(E:E,'Мегавитрина на 21.09'!C:H,1,0)), VLOOKUP(E:E,'Мегавитрина на 21.09'!D:H,1,0),VLOOKUP(E:E,'Мегавитрина на 21.09'!C:H,1,0))</f>
        <v>crd_dc_pos_groceries_rub_amt</v>
      </c>
      <c r="P1578" s="27" t="str">
        <f>IF(ISNA(VLOOKUP(E:E,'Мегавитрина на 21.09'!C:H,2,0)), VLOOKUP(E:E,'Мегавитрина на 21.09'!D:H,1,0),VLOOKUP(E:E,'Мегавитрина на 21.09'!C:H,2,0))</f>
        <v>crd_dc_pos_groceries_rub_amt</v>
      </c>
      <c r="Q1578" s="27" t="str">
        <f>IF(ISNA(VLOOKUP(E:E,'Мегавитрина на 21.09'!C:H,3,0)), VLOOKUP(E:E,'Мегавитрина на 21.09'!D:H,2,0),VLOOKUP(E:E,'Мегавитрина на 21.09'!C:H,3,0))</f>
        <v>Сумма операций покупки в категории "Продукты" в рублях за месяц по дебетовым картам</v>
      </c>
      <c r="R1578" s="27" t="str">
        <f>IF(ISNA(VLOOKUP(E:E,'Мегавитрина на 21.09'!C:H,4,0)), VLOOKUP(E:E,'Мегавитрина на 21.09'!D:H,3,0),VLOOKUP(E:E,'Мегавитрина на 21.09'!C:H,4,0))</f>
        <v>custom_rb_card.agrmnt_mnth</v>
      </c>
      <c r="S1578">
        <f>IF(ISNA(VLOOKUP(E:E,'Мегавитрина на 21.09'!C:H,5,0)), VLOOKUP(E:E,'Мегавитрина на 21.09'!D:H,4,0),VLOOKUP(E:E,'Мегавитрина на 21.09'!C:H,5,0))</f>
        <v>0</v>
      </c>
      <c r="T1578" t="str">
        <f>IF(ISNA(VLOOKUP(E:E,'Мегавитрина на 21.09'!C:H,6,0)), VLOOKUP(E:E,'Мегавитрина на 21.09'!D:H,5,0),VLOOKUP(E:E,'Мегавитрина на 21.09'!C:H,6,0))</f>
        <v>sum(case WHEN crd_prod_cat_cd = 'DB' THEN txn_pos_groceries_rub_amt END)</v>
      </c>
    </row>
    <row r="1579" spans="1:20" ht="20.100000000000001" hidden="1" customHeight="1">
      <c r="A1579">
        <v>4</v>
      </c>
      <c r="B1579">
        <v>1578</v>
      </c>
      <c r="C1579" t="s">
        <v>1684</v>
      </c>
      <c r="D1579" t="s">
        <v>552</v>
      </c>
      <c r="E1579" t="s">
        <v>245</v>
      </c>
      <c r="F1579" t="s">
        <v>1684</v>
      </c>
      <c r="I1579" t="s">
        <v>342</v>
      </c>
      <c r="J1579" s="9" t="s">
        <v>264</v>
      </c>
      <c r="L1579" t="e">
        <f>VLOOKUP(F1579&amp;E1579,'Атрибут-ТОД2'!F:F,1,0)</f>
        <v>#N/A</v>
      </c>
      <c r="O1579" s="27" t="str">
        <f>IF(ISNA(VLOOKUP(E:E,'Мегавитрина на 21.09'!C:H,1,0)), VLOOKUP(E:E,'Мегавитрина на 21.09'!D:H,1,0),VLOOKUP(E:E,'Мегавитрина на 21.09'!C:H,1,0))</f>
        <v>crd_dc_pos_special_qty</v>
      </c>
      <c r="P1579" s="27" t="str">
        <f>IF(ISNA(VLOOKUP(E:E,'Мегавитрина на 21.09'!C:H,2,0)), VLOOKUP(E:E,'Мегавитрина на 21.09'!D:H,1,0),VLOOKUP(E:E,'Мегавитрина на 21.09'!C:H,2,0))</f>
        <v>crd_dc_pos_special_qty</v>
      </c>
      <c r="Q1579" s="27" t="str">
        <f>IF(ISNA(VLOOKUP(E:E,'Мегавитрина на 21.09'!C:H,3,0)), VLOOKUP(E:E,'Мегавитрина на 21.09'!D:H,2,0),VLOOKUP(E:E,'Мегавитрина на 21.09'!C:H,3,0))</f>
        <v>Количество операций покупки в категории "Специализированные товары и услуги" за месяц по дебетовым картам</v>
      </c>
      <c r="R1579" s="27" t="str">
        <f>IF(ISNA(VLOOKUP(E:E,'Мегавитрина на 21.09'!C:H,4,0)), VLOOKUP(E:E,'Мегавитрина на 21.09'!D:H,3,0),VLOOKUP(E:E,'Мегавитрина на 21.09'!C:H,4,0))</f>
        <v>custom_rb_card.agrmnt_mnth</v>
      </c>
      <c r="S1579">
        <f>IF(ISNA(VLOOKUP(E:E,'Мегавитрина на 21.09'!C:H,5,0)), VLOOKUP(E:E,'Мегавитрина на 21.09'!D:H,4,0),VLOOKUP(E:E,'Мегавитрина на 21.09'!C:H,5,0))</f>
        <v>0</v>
      </c>
      <c r="T1579" t="str">
        <f>IF(ISNA(VLOOKUP(E:E,'Мегавитрина на 21.09'!C:H,6,0)), VLOOKUP(E:E,'Мегавитрина на 21.09'!D:H,5,0),VLOOKUP(E:E,'Мегавитрина на 21.09'!C:H,6,0))</f>
        <v>Sum(CASE WHEN crd_prod_cat_cd = 'DB' THEN txn_pos_special_qty END) AS crd_dc_pos_special_qty,</v>
      </c>
    </row>
    <row r="1580" spans="1:20" ht="20.100000000000001" hidden="1" customHeight="1">
      <c r="A1580">
        <v>4</v>
      </c>
      <c r="B1580">
        <v>1579</v>
      </c>
      <c r="C1580" t="s">
        <v>1684</v>
      </c>
      <c r="D1580" t="s">
        <v>552</v>
      </c>
      <c r="E1580" t="s">
        <v>246</v>
      </c>
      <c r="F1580" t="s">
        <v>1684</v>
      </c>
      <c r="I1580" t="s">
        <v>343</v>
      </c>
      <c r="J1580" s="9" t="s">
        <v>264</v>
      </c>
      <c r="L1580" t="e">
        <f>VLOOKUP(F1580&amp;E1580,'Атрибут-ТОД2'!F:F,1,0)</f>
        <v>#N/A</v>
      </c>
      <c r="O1580" s="27" t="str">
        <f>IF(ISNA(VLOOKUP(E:E,'Мегавитрина на 21.09'!C:H,1,0)), VLOOKUP(E:E,'Мегавитрина на 21.09'!D:H,1,0),VLOOKUP(E:E,'Мегавитрина на 21.09'!C:H,1,0))</f>
        <v>crd_dc_pos_special_rub_amt</v>
      </c>
      <c r="P1580" s="27" t="str">
        <f>IF(ISNA(VLOOKUP(E:E,'Мегавитрина на 21.09'!C:H,2,0)), VLOOKUP(E:E,'Мегавитрина на 21.09'!D:H,1,0),VLOOKUP(E:E,'Мегавитрина на 21.09'!C:H,2,0))</f>
        <v>crd_dc_pos_special_rub_amt</v>
      </c>
      <c r="Q1580" s="27" t="str">
        <f>IF(ISNA(VLOOKUP(E:E,'Мегавитрина на 21.09'!C:H,3,0)), VLOOKUP(E:E,'Мегавитрина на 21.09'!D:H,2,0),VLOOKUP(E:E,'Мегавитрина на 21.09'!C:H,3,0))</f>
        <v>Сумма операций покупки в категории "Специализированные товары и услуги" в рублях за месяц по дебетовым картам</v>
      </c>
      <c r="R1580" s="27" t="str">
        <f>IF(ISNA(VLOOKUP(E:E,'Мегавитрина на 21.09'!C:H,4,0)), VLOOKUP(E:E,'Мегавитрина на 21.09'!D:H,3,0),VLOOKUP(E:E,'Мегавитрина на 21.09'!C:H,4,0))</f>
        <v>custom_rb_card.agrmnt_mnth</v>
      </c>
      <c r="S1580">
        <f>IF(ISNA(VLOOKUP(E:E,'Мегавитрина на 21.09'!C:H,5,0)), VLOOKUP(E:E,'Мегавитрина на 21.09'!D:H,4,0),VLOOKUP(E:E,'Мегавитрина на 21.09'!C:H,5,0))</f>
        <v>0</v>
      </c>
      <c r="T1580" t="str">
        <f>IF(ISNA(VLOOKUP(E:E,'Мегавитрина на 21.09'!C:H,6,0)), VLOOKUP(E:E,'Мегавитрина на 21.09'!D:H,5,0),VLOOKUP(E:E,'Мегавитрина на 21.09'!C:H,6,0))</f>
        <v>Sum(CASE WHEN crd_prod_cat_cd = 'DB' THEN txn_pos_special_rub_amt END) AS crd_dc_pos_special_rub_amt,</v>
      </c>
    </row>
    <row r="1581" spans="1:20" ht="20.100000000000001" hidden="1" customHeight="1">
      <c r="A1581">
        <v>4</v>
      </c>
      <c r="B1581">
        <v>1580</v>
      </c>
      <c r="C1581" t="s">
        <v>1684</v>
      </c>
      <c r="D1581" t="s">
        <v>552</v>
      </c>
      <c r="E1581" t="s">
        <v>247</v>
      </c>
      <c r="F1581" t="s">
        <v>1684</v>
      </c>
      <c r="I1581" t="s">
        <v>344</v>
      </c>
      <c r="J1581" s="9" t="s">
        <v>264</v>
      </c>
      <c r="L1581" t="e">
        <f>VLOOKUP(F1581&amp;E1581,'Атрибут-ТОД2'!F:F,1,0)</f>
        <v>#N/A</v>
      </c>
      <c r="O1581" s="27" t="str">
        <f>IF(ISNA(VLOOKUP(E:E,'Мегавитрина на 21.09'!C:H,1,0)), VLOOKUP(E:E,'Мегавитрина на 21.09'!D:H,1,0),VLOOKUP(E:E,'Мегавитрина на 21.09'!C:H,1,0))</f>
        <v>crd_dc_pos_telecom_qty</v>
      </c>
      <c r="P1581" s="27" t="str">
        <f>IF(ISNA(VLOOKUP(E:E,'Мегавитрина на 21.09'!C:H,2,0)), VLOOKUP(E:E,'Мегавитрина на 21.09'!D:H,1,0),VLOOKUP(E:E,'Мегавитрина на 21.09'!C:H,2,0))</f>
        <v>crd_dc_pos_telecom_qty</v>
      </c>
      <c r="Q1581" s="27" t="str">
        <f>IF(ISNA(VLOOKUP(E:E,'Мегавитрина на 21.09'!C:H,3,0)), VLOOKUP(E:E,'Мегавитрина на 21.09'!D:H,2,0),VLOOKUP(E:E,'Мегавитрина на 21.09'!C:H,3,0))</f>
        <v>Количество операций покупки в категории "Телекоммуникационные услуги" за месяц по дебетовым картам</v>
      </c>
      <c r="R1581" s="27" t="str">
        <f>IF(ISNA(VLOOKUP(E:E,'Мегавитрина на 21.09'!C:H,4,0)), VLOOKUP(E:E,'Мегавитрина на 21.09'!D:H,3,0),VLOOKUP(E:E,'Мегавитрина на 21.09'!C:H,4,0))</f>
        <v>custom_rb_card.agrmnt_mnth</v>
      </c>
      <c r="S1581">
        <f>IF(ISNA(VLOOKUP(E:E,'Мегавитрина на 21.09'!C:H,5,0)), VLOOKUP(E:E,'Мегавитрина на 21.09'!D:H,4,0),VLOOKUP(E:E,'Мегавитрина на 21.09'!C:H,5,0))</f>
        <v>0</v>
      </c>
      <c r="T1581" t="str">
        <f>IF(ISNA(VLOOKUP(E:E,'Мегавитрина на 21.09'!C:H,6,0)), VLOOKUP(E:E,'Мегавитрина на 21.09'!D:H,5,0),VLOOKUP(E:E,'Мегавитрина на 21.09'!C:H,6,0))</f>
        <v>Sum(CASE WHEN crd_prod_cat_cd = 'DB' THEN txn_pos_telecom_qty END) AS crd_dc_pos_telecom_qty,</v>
      </c>
    </row>
    <row r="1582" spans="1:20" ht="20.100000000000001" hidden="1" customHeight="1">
      <c r="A1582">
        <v>4</v>
      </c>
      <c r="B1582">
        <v>1581</v>
      </c>
      <c r="C1582" t="s">
        <v>1684</v>
      </c>
      <c r="D1582" t="s">
        <v>552</v>
      </c>
      <c r="E1582" t="s">
        <v>248</v>
      </c>
      <c r="F1582" t="s">
        <v>1684</v>
      </c>
      <c r="I1582" t="s">
        <v>345</v>
      </c>
      <c r="J1582" s="9" t="s">
        <v>264</v>
      </c>
      <c r="L1582" t="e">
        <f>VLOOKUP(F1582&amp;E1582,'Атрибут-ТОД2'!F:F,1,0)</f>
        <v>#N/A</v>
      </c>
      <c r="O1582" s="27" t="str">
        <f>IF(ISNA(VLOOKUP(E:E,'Мегавитрина на 21.09'!C:H,1,0)), VLOOKUP(E:E,'Мегавитрина на 21.09'!D:H,1,0),VLOOKUP(E:E,'Мегавитрина на 21.09'!C:H,1,0))</f>
        <v>crd_dc_pos_telecom_rub_amt</v>
      </c>
      <c r="P1582" s="27" t="str">
        <f>IF(ISNA(VLOOKUP(E:E,'Мегавитрина на 21.09'!C:H,2,0)), VLOOKUP(E:E,'Мегавитрина на 21.09'!D:H,1,0),VLOOKUP(E:E,'Мегавитрина на 21.09'!C:H,2,0))</f>
        <v>crd_dc_pos_telecom_rub_amt</v>
      </c>
      <c r="Q1582" s="27" t="str">
        <f>IF(ISNA(VLOOKUP(E:E,'Мегавитрина на 21.09'!C:H,3,0)), VLOOKUP(E:E,'Мегавитрина на 21.09'!D:H,2,0),VLOOKUP(E:E,'Мегавитрина на 21.09'!C:H,3,0))</f>
        <v>Сумма операций покупки в категории "Телекоммуникационные услуги" в рублях за месяц по дебетовым картам</v>
      </c>
      <c r="R1582" s="27" t="str">
        <f>IF(ISNA(VLOOKUP(E:E,'Мегавитрина на 21.09'!C:H,4,0)), VLOOKUP(E:E,'Мегавитрина на 21.09'!D:H,3,0),VLOOKUP(E:E,'Мегавитрина на 21.09'!C:H,4,0))</f>
        <v>custom_rb_card.agrmnt_mnth</v>
      </c>
      <c r="S1582">
        <f>IF(ISNA(VLOOKUP(E:E,'Мегавитрина на 21.09'!C:H,5,0)), VLOOKUP(E:E,'Мегавитрина на 21.09'!D:H,4,0),VLOOKUP(E:E,'Мегавитрина на 21.09'!C:H,5,0))</f>
        <v>0</v>
      </c>
      <c r="T1582" t="str">
        <f>IF(ISNA(VLOOKUP(E:E,'Мегавитрина на 21.09'!C:H,6,0)), VLOOKUP(E:E,'Мегавитрина на 21.09'!D:H,5,0),VLOOKUP(E:E,'Мегавитрина на 21.09'!C:H,6,0))</f>
        <v>sum(case WHEN crd_prod_cat_cd = 'DB' THEN txn_pos_telecom_rub_amt END)</v>
      </c>
    </row>
    <row r="1583" spans="1:20" ht="20.100000000000001" hidden="1" customHeight="1">
      <c r="A1583">
        <v>4</v>
      </c>
      <c r="B1583">
        <v>1582</v>
      </c>
      <c r="C1583" t="s">
        <v>1684</v>
      </c>
      <c r="D1583" t="s">
        <v>552</v>
      </c>
      <c r="E1583" t="s">
        <v>249</v>
      </c>
      <c r="F1583" t="s">
        <v>1684</v>
      </c>
      <c r="I1583" t="s">
        <v>332</v>
      </c>
      <c r="J1583" s="9" t="s">
        <v>264</v>
      </c>
      <c r="L1583" t="e">
        <f>VLOOKUP(F1583&amp;E1583,'Атрибут-ТОД2'!F:F,1,0)</f>
        <v>#N/A</v>
      </c>
      <c r="O1583" s="27" t="str">
        <f>IF(ISNA(VLOOKUP(E:E,'Мегавитрина на 21.09'!C:H,1,0)), VLOOKUP(E:E,'Мегавитрина на 21.09'!D:H,1,0),VLOOKUP(E:E,'Мегавитрина на 21.09'!C:H,1,0))</f>
        <v>crd_dc_pos_home_repair_qty</v>
      </c>
      <c r="P1583" s="27" t="str">
        <f>IF(ISNA(VLOOKUP(E:E,'Мегавитрина на 21.09'!C:H,2,0)), VLOOKUP(E:E,'Мегавитрина на 21.09'!D:H,1,0),VLOOKUP(E:E,'Мегавитрина на 21.09'!C:H,2,0))</f>
        <v>crd_dc_pos_home_repair_qty</v>
      </c>
      <c r="Q1583" s="27" t="str">
        <f>IF(ISNA(VLOOKUP(E:E,'Мегавитрина на 21.09'!C:H,3,0)), VLOOKUP(E:E,'Мегавитрина на 21.09'!D:H,2,0),VLOOKUP(E:E,'Мегавитрина на 21.09'!C:H,3,0))</f>
        <v>Количество операций покупки в категории "Товары для дома/ремонта" за месяц по дебетовым картам</v>
      </c>
      <c r="R1583" s="27" t="str">
        <f>IF(ISNA(VLOOKUP(E:E,'Мегавитрина на 21.09'!C:H,4,0)), VLOOKUP(E:E,'Мегавитрина на 21.09'!D:H,3,0),VLOOKUP(E:E,'Мегавитрина на 21.09'!C:H,4,0))</f>
        <v>custom_rb_card.agrmnt_mnth</v>
      </c>
      <c r="S1583">
        <f>IF(ISNA(VLOOKUP(E:E,'Мегавитрина на 21.09'!C:H,5,0)), VLOOKUP(E:E,'Мегавитрина на 21.09'!D:H,4,0),VLOOKUP(E:E,'Мегавитрина на 21.09'!C:H,5,0))</f>
        <v>0</v>
      </c>
      <c r="T1583" t="str">
        <f>IF(ISNA(VLOOKUP(E:E,'Мегавитрина на 21.09'!C:H,6,0)), VLOOKUP(E:E,'Мегавитрина на 21.09'!D:H,5,0),VLOOKUP(E:E,'Мегавитрина на 21.09'!C:H,6,0))</f>
        <v>Sum(CASE WHEN crd_prod_cat_cd = 'DB' THEN txn_pos_home_repair_qty END) AS crd_dc_pos_home_repair_qty,</v>
      </c>
    </row>
    <row r="1584" spans="1:20" ht="20.100000000000001" hidden="1" customHeight="1">
      <c r="A1584">
        <v>4</v>
      </c>
      <c r="B1584">
        <v>1583</v>
      </c>
      <c r="C1584" t="s">
        <v>1684</v>
      </c>
      <c r="D1584" t="s">
        <v>552</v>
      </c>
      <c r="E1584" t="s">
        <v>250</v>
      </c>
      <c r="F1584" t="s">
        <v>1684</v>
      </c>
      <c r="I1584" t="s">
        <v>333</v>
      </c>
      <c r="J1584" s="9" t="s">
        <v>264</v>
      </c>
      <c r="L1584" t="e">
        <f>VLOOKUP(F1584&amp;E1584,'Атрибут-ТОД2'!F:F,1,0)</f>
        <v>#N/A</v>
      </c>
      <c r="O1584" s="27" t="str">
        <f>IF(ISNA(VLOOKUP(E:E,'Мегавитрина на 21.09'!C:H,1,0)), VLOOKUP(E:E,'Мегавитрина на 21.09'!D:H,1,0),VLOOKUP(E:E,'Мегавитрина на 21.09'!C:H,1,0))</f>
        <v>crd_dc_pos_home_repair_rub_amt</v>
      </c>
      <c r="P1584" s="27" t="str">
        <f>IF(ISNA(VLOOKUP(E:E,'Мегавитрина на 21.09'!C:H,2,0)), VLOOKUP(E:E,'Мегавитрина на 21.09'!D:H,1,0),VLOOKUP(E:E,'Мегавитрина на 21.09'!C:H,2,0))</f>
        <v>crd_dc_pos_home_repair_rub_amt</v>
      </c>
      <c r="Q1584" s="27" t="str">
        <f>IF(ISNA(VLOOKUP(E:E,'Мегавитрина на 21.09'!C:H,3,0)), VLOOKUP(E:E,'Мегавитрина на 21.09'!D:H,2,0),VLOOKUP(E:E,'Мегавитрина на 21.09'!C:H,3,0))</f>
        <v>Сумма операций покупки в категории "Товары для дома/ремонта" в рублях за месяц по дебетовым картам</v>
      </c>
      <c r="R1584" s="27" t="str">
        <f>IF(ISNA(VLOOKUP(E:E,'Мегавитрина на 21.09'!C:H,4,0)), VLOOKUP(E:E,'Мегавитрина на 21.09'!D:H,3,0),VLOOKUP(E:E,'Мегавитрина на 21.09'!C:H,4,0))</f>
        <v>custom_rb_card.agrmnt_mnth</v>
      </c>
      <c r="S1584">
        <f>IF(ISNA(VLOOKUP(E:E,'Мегавитрина на 21.09'!C:H,5,0)), VLOOKUP(E:E,'Мегавитрина на 21.09'!D:H,4,0),VLOOKUP(E:E,'Мегавитрина на 21.09'!C:H,5,0))</f>
        <v>0</v>
      </c>
      <c r="T1584" t="str">
        <f>IF(ISNA(VLOOKUP(E:E,'Мегавитрина на 21.09'!C:H,6,0)), VLOOKUP(E:E,'Мегавитрина на 21.09'!D:H,5,0),VLOOKUP(E:E,'Мегавитрина на 21.09'!C:H,6,0))</f>
        <v>Sum(CASE WHEN crd_prod_cat_cd = 'DB' THEN txn_pos_home_repair_rub_amt END) AS crd_dc_pos_home_repair_rub_amt,</v>
      </c>
    </row>
    <row r="1585" spans="1:20" ht="20.100000000000001" hidden="1" customHeight="1">
      <c r="A1585">
        <v>4</v>
      </c>
      <c r="B1585">
        <v>1584</v>
      </c>
      <c r="C1585" t="s">
        <v>1684</v>
      </c>
      <c r="D1585" t="s">
        <v>552</v>
      </c>
      <c r="E1585" t="s">
        <v>251</v>
      </c>
      <c r="F1585" t="s">
        <v>1684</v>
      </c>
      <c r="I1585" t="s">
        <v>346</v>
      </c>
      <c r="J1585" s="9" t="s">
        <v>264</v>
      </c>
      <c r="L1585" t="e">
        <f>VLOOKUP(F1585&amp;E1585,'Атрибут-ТОД2'!F:F,1,0)</f>
        <v>#N/A</v>
      </c>
      <c r="O1585" s="27" t="str">
        <f>IF(ISNA(VLOOKUP(E:E,'Мегавитрина на 21.09'!C:H,1,0)), VLOOKUP(E:E,'Мегавитрина на 21.09'!D:H,1,0),VLOOKUP(E:E,'Мегавитрина на 21.09'!C:H,1,0))</f>
        <v>crd_dc_pos_tourism_qty</v>
      </c>
      <c r="P1585" s="27" t="str">
        <f>IF(ISNA(VLOOKUP(E:E,'Мегавитрина на 21.09'!C:H,2,0)), VLOOKUP(E:E,'Мегавитрина на 21.09'!D:H,1,0),VLOOKUP(E:E,'Мегавитрина на 21.09'!C:H,2,0))</f>
        <v>crd_dc_pos_tourism_qty</v>
      </c>
      <c r="Q1585" s="27" t="str">
        <f>IF(ISNA(VLOOKUP(E:E,'Мегавитрина на 21.09'!C:H,3,0)), VLOOKUP(E:E,'Мегавитрина на 21.09'!D:H,2,0),VLOOKUP(E:E,'Мегавитрина на 21.09'!C:H,3,0))</f>
        <v>Количество операций покупки в категории "Туризм/транспорт" за месяц по дебетовым картам</v>
      </c>
      <c r="R1585" s="27" t="str">
        <f>IF(ISNA(VLOOKUP(E:E,'Мегавитрина на 21.09'!C:H,4,0)), VLOOKUP(E:E,'Мегавитрина на 21.09'!D:H,3,0),VLOOKUP(E:E,'Мегавитрина на 21.09'!C:H,4,0))</f>
        <v>custom_rb_card.agrmnt_mnth</v>
      </c>
      <c r="S1585">
        <f>IF(ISNA(VLOOKUP(E:E,'Мегавитрина на 21.09'!C:H,5,0)), VLOOKUP(E:E,'Мегавитрина на 21.09'!D:H,4,0),VLOOKUP(E:E,'Мегавитрина на 21.09'!C:H,5,0))</f>
        <v>0</v>
      </c>
      <c r="T1585" t="str">
        <f>IF(ISNA(VLOOKUP(E:E,'Мегавитрина на 21.09'!C:H,6,0)), VLOOKUP(E:E,'Мегавитрина на 21.09'!D:H,5,0),VLOOKUP(E:E,'Мегавитрина на 21.09'!C:H,6,0))</f>
        <v>Sum(CASE WHEN crd_prod_cat_cd = 'DB' THEN txn_pos_tourism_qty END) AS crd_dc_pos_tourism_qty,</v>
      </c>
    </row>
    <row r="1586" spans="1:20" ht="20.100000000000001" hidden="1" customHeight="1">
      <c r="A1586">
        <v>4</v>
      </c>
      <c r="B1586">
        <v>1585</v>
      </c>
      <c r="C1586" t="s">
        <v>1684</v>
      </c>
      <c r="D1586" t="s">
        <v>552</v>
      </c>
      <c r="E1586" t="s">
        <v>252</v>
      </c>
      <c r="F1586" t="s">
        <v>1684</v>
      </c>
      <c r="I1586" t="s">
        <v>347</v>
      </c>
      <c r="J1586" s="9" t="s">
        <v>264</v>
      </c>
      <c r="L1586" t="e">
        <f>VLOOKUP(F1586&amp;E1586,'Атрибут-ТОД2'!F:F,1,0)</f>
        <v>#N/A</v>
      </c>
      <c r="O1586" s="27" t="str">
        <f>IF(ISNA(VLOOKUP(E:E,'Мегавитрина на 21.09'!C:H,1,0)), VLOOKUP(E:E,'Мегавитрина на 21.09'!D:H,1,0),VLOOKUP(E:E,'Мегавитрина на 21.09'!C:H,1,0))</f>
        <v>crd_dc_pos_tourism_rub_amt</v>
      </c>
      <c r="P1586" s="27" t="str">
        <f>IF(ISNA(VLOOKUP(E:E,'Мегавитрина на 21.09'!C:H,2,0)), VLOOKUP(E:E,'Мегавитрина на 21.09'!D:H,1,0),VLOOKUP(E:E,'Мегавитрина на 21.09'!C:H,2,0))</f>
        <v>crd_dc_pos_tourism_rub_amt</v>
      </c>
      <c r="Q1586" s="27" t="str">
        <f>IF(ISNA(VLOOKUP(E:E,'Мегавитрина на 21.09'!C:H,3,0)), VLOOKUP(E:E,'Мегавитрина на 21.09'!D:H,2,0),VLOOKUP(E:E,'Мегавитрина на 21.09'!C:H,3,0))</f>
        <v>Сумма операций покупки в категории "Туризм/транспорт" в рублях за месяц по дебетовым картам</v>
      </c>
      <c r="R1586" s="27" t="str">
        <f>IF(ISNA(VLOOKUP(E:E,'Мегавитрина на 21.09'!C:H,4,0)), VLOOKUP(E:E,'Мегавитрина на 21.09'!D:H,3,0),VLOOKUP(E:E,'Мегавитрина на 21.09'!C:H,4,0))</f>
        <v>custom_rb_card.agrmnt_mnth</v>
      </c>
      <c r="S1586">
        <f>IF(ISNA(VLOOKUP(E:E,'Мегавитрина на 21.09'!C:H,5,0)), VLOOKUP(E:E,'Мегавитрина на 21.09'!D:H,4,0),VLOOKUP(E:E,'Мегавитрина на 21.09'!C:H,5,0))</f>
        <v>0</v>
      </c>
      <c r="T1586" t="str">
        <f>IF(ISNA(VLOOKUP(E:E,'Мегавитрина на 21.09'!C:H,6,0)), VLOOKUP(E:E,'Мегавитрина на 21.09'!D:H,5,0),VLOOKUP(E:E,'Мегавитрина на 21.09'!C:H,6,0))</f>
        <v>Sum(CASE WHEN crd_prod_cat_cd = 'DB' THEN txn_pos_tourism_rub_amt END) AS crd_dc_pos_tourism_rub_amt,</v>
      </c>
    </row>
    <row r="1587" spans="1:20" ht="20.100000000000001" hidden="1" customHeight="1">
      <c r="A1587">
        <v>4</v>
      </c>
      <c r="B1587">
        <v>1586</v>
      </c>
      <c r="C1587" t="s">
        <v>1684</v>
      </c>
      <c r="D1587" t="s">
        <v>552</v>
      </c>
      <c r="E1587" t="s">
        <v>253</v>
      </c>
      <c r="F1587" t="s">
        <v>1684</v>
      </c>
      <c r="I1587" t="s">
        <v>324</v>
      </c>
      <c r="J1587" s="9" t="s">
        <v>264</v>
      </c>
      <c r="L1587" t="e">
        <f>VLOOKUP(F1587&amp;E1587,'Атрибут-ТОД2'!F:F,1,0)</f>
        <v>#N/A</v>
      </c>
      <c r="O1587" s="27" t="str">
        <f>IF(ISNA(VLOOKUP(E:E,'Мегавитрина на 21.09'!C:H,1,0)), VLOOKUP(E:E,'Мегавитрина на 21.09'!D:H,1,0),VLOOKUP(E:E,'Мегавитрина на 21.09'!C:H,1,0))</f>
        <v>crd_dc_pos_dept_stores_qty</v>
      </c>
      <c r="P1587" s="27" t="str">
        <f>IF(ISNA(VLOOKUP(E:E,'Мегавитрина на 21.09'!C:H,2,0)), VLOOKUP(E:E,'Мегавитрина на 21.09'!D:H,1,0),VLOOKUP(E:E,'Мегавитрина на 21.09'!C:H,2,0))</f>
        <v>crd_dc_pos_dept_stores_qty</v>
      </c>
      <c r="Q1587" s="27" t="str">
        <f>IF(ISNA(VLOOKUP(E:E,'Мегавитрина на 21.09'!C:H,3,0)), VLOOKUP(E:E,'Мегавитрина на 21.09'!D:H,2,0),VLOOKUP(E:E,'Мегавитрина на 21.09'!C:H,3,0))</f>
        <v>Количество операций покупки в категории "Универсальные магазины" за месяц по дебетовым картам</v>
      </c>
      <c r="R1587" s="27" t="str">
        <f>IF(ISNA(VLOOKUP(E:E,'Мегавитрина на 21.09'!C:H,4,0)), VLOOKUP(E:E,'Мегавитрина на 21.09'!D:H,3,0),VLOOKUP(E:E,'Мегавитрина на 21.09'!C:H,4,0))</f>
        <v>custom_rb_card.agrmnt_mnth</v>
      </c>
      <c r="S1587">
        <f>IF(ISNA(VLOOKUP(E:E,'Мегавитрина на 21.09'!C:H,5,0)), VLOOKUP(E:E,'Мегавитрина на 21.09'!D:H,4,0),VLOOKUP(E:E,'Мегавитрина на 21.09'!C:H,5,0))</f>
        <v>0</v>
      </c>
      <c r="T1587" t="str">
        <f>IF(ISNA(VLOOKUP(E:E,'Мегавитрина на 21.09'!C:H,6,0)), VLOOKUP(E:E,'Мегавитрина на 21.09'!D:H,5,0),VLOOKUP(E:E,'Мегавитрина на 21.09'!C:H,6,0))</f>
        <v>Sum(CASE WHEN crd_prod_cat_cd = 'DB' THEN txn_pos_dept_stores_qty END) AS crd_dc_pos_dept_stores_qty,</v>
      </c>
    </row>
    <row r="1588" spans="1:20" ht="20.100000000000001" hidden="1" customHeight="1">
      <c r="A1588">
        <v>4</v>
      </c>
      <c r="B1588">
        <v>1587</v>
      </c>
      <c r="C1588" t="s">
        <v>1684</v>
      </c>
      <c r="D1588" t="s">
        <v>552</v>
      </c>
      <c r="E1588" t="s">
        <v>254</v>
      </c>
      <c r="F1588" t="s">
        <v>1684</v>
      </c>
      <c r="I1588" t="s">
        <v>325</v>
      </c>
      <c r="J1588" s="9" t="s">
        <v>264</v>
      </c>
      <c r="L1588" t="e">
        <f>VLOOKUP(F1588&amp;E1588,'Атрибут-ТОД2'!F:F,1,0)</f>
        <v>#N/A</v>
      </c>
      <c r="O1588" s="27" t="str">
        <f>IF(ISNA(VLOOKUP(E:E,'Мегавитрина на 21.09'!C:H,1,0)), VLOOKUP(E:E,'Мегавитрина на 21.09'!D:H,1,0),VLOOKUP(E:E,'Мегавитрина на 21.09'!C:H,1,0))</f>
        <v>crd_dc_pos_dept_stores_rub_amt</v>
      </c>
      <c r="P1588" s="27" t="str">
        <f>IF(ISNA(VLOOKUP(E:E,'Мегавитрина на 21.09'!C:H,2,0)), VLOOKUP(E:E,'Мегавитрина на 21.09'!D:H,1,0),VLOOKUP(E:E,'Мегавитрина на 21.09'!C:H,2,0))</f>
        <v>crd_dc_pos_dept_stores_rub_amt</v>
      </c>
      <c r="Q1588" s="27" t="str">
        <f>IF(ISNA(VLOOKUP(E:E,'Мегавитрина на 21.09'!C:H,3,0)), VLOOKUP(E:E,'Мегавитрина на 21.09'!D:H,2,0),VLOOKUP(E:E,'Мегавитрина на 21.09'!C:H,3,0))</f>
        <v>Сумма операций покупки в категории "Универсальные магазины" в рублях за месяц по дебетовым картам</v>
      </c>
      <c r="R1588" s="27" t="str">
        <f>IF(ISNA(VLOOKUP(E:E,'Мегавитрина на 21.09'!C:H,4,0)), VLOOKUP(E:E,'Мегавитрина на 21.09'!D:H,3,0),VLOOKUP(E:E,'Мегавитрина на 21.09'!C:H,4,0))</f>
        <v>custom_rb_card.agrmnt_mnth</v>
      </c>
      <c r="S1588">
        <f>IF(ISNA(VLOOKUP(E:E,'Мегавитрина на 21.09'!C:H,5,0)), VLOOKUP(E:E,'Мегавитрина на 21.09'!D:H,4,0),VLOOKUP(E:E,'Мегавитрина на 21.09'!C:H,5,0))</f>
        <v>0</v>
      </c>
      <c r="T1588" t="str">
        <f>IF(ISNA(VLOOKUP(E:E,'Мегавитрина на 21.09'!C:H,6,0)), VLOOKUP(E:E,'Мегавитрина на 21.09'!D:H,5,0),VLOOKUP(E:E,'Мегавитрина на 21.09'!C:H,6,0))</f>
        <v>Sum(CASE WHEN crd_prod_cat_cd = 'DB' THEN txn_pos_dept_stores_rub_amt END) AS crd_dc_pos_dept_stores_rub_amt,</v>
      </c>
    </row>
    <row r="1589" spans="1:20" ht="20.100000000000001" hidden="1" customHeight="1">
      <c r="A1589">
        <v>4</v>
      </c>
      <c r="B1589">
        <v>1588</v>
      </c>
      <c r="C1589" t="s">
        <v>1684</v>
      </c>
      <c r="D1589" t="s">
        <v>552</v>
      </c>
      <c r="E1589" t="s">
        <v>255</v>
      </c>
      <c r="F1589" t="s">
        <v>1684</v>
      </c>
      <c r="I1589" t="s">
        <v>338</v>
      </c>
      <c r="J1589" s="9" t="s">
        <v>264</v>
      </c>
      <c r="L1589" t="e">
        <f>VLOOKUP(F1589&amp;E1589,'Атрибут-ТОД2'!F:F,1,0)</f>
        <v>#N/A</v>
      </c>
      <c r="O1589" s="27" t="str">
        <f>IF(ISNA(VLOOKUP(E:E,'Мегавитрина на 21.09'!C:H,1,0)), VLOOKUP(E:E,'Мегавитрина на 21.09'!D:H,1,0),VLOOKUP(E:E,'Мегавитрина на 21.09'!C:H,1,0))</f>
        <v>crd_dc_pos_othr_qty</v>
      </c>
      <c r="P1589" s="27" t="str">
        <f>IF(ISNA(VLOOKUP(E:E,'Мегавитрина на 21.09'!C:H,2,0)), VLOOKUP(E:E,'Мегавитрина на 21.09'!D:H,1,0),VLOOKUP(E:E,'Мегавитрина на 21.09'!C:H,2,0))</f>
        <v>crd_dc_pos_othr_qty</v>
      </c>
      <c r="Q1589" s="27" t="str">
        <f>IF(ISNA(VLOOKUP(E:E,'Мегавитрина на 21.09'!C:H,3,0)), VLOOKUP(E:E,'Мегавитрина на 21.09'!D:H,2,0),VLOOKUP(E:E,'Мегавитрина на 21.09'!C:H,3,0))</f>
        <v>Количество операций покупки в категории "Прочее" за месяц по дебетовым картам</v>
      </c>
      <c r="R1589" s="27" t="str">
        <f>IF(ISNA(VLOOKUP(E:E,'Мегавитрина на 21.09'!C:H,4,0)), VLOOKUP(E:E,'Мегавитрина на 21.09'!D:H,3,0),VLOOKUP(E:E,'Мегавитрина на 21.09'!C:H,4,0))</f>
        <v>custom_rb_card.agrmnt_mnth</v>
      </c>
      <c r="S1589">
        <f>IF(ISNA(VLOOKUP(E:E,'Мегавитрина на 21.09'!C:H,5,0)), VLOOKUP(E:E,'Мегавитрина на 21.09'!D:H,4,0),VLOOKUP(E:E,'Мегавитрина на 21.09'!C:H,5,0))</f>
        <v>0</v>
      </c>
      <c r="T1589" t="str">
        <f>IF(ISNA(VLOOKUP(E:E,'Мегавитрина на 21.09'!C:H,6,0)), VLOOKUP(E:E,'Мегавитрина на 21.09'!D:H,5,0),VLOOKUP(E:E,'Мегавитрина на 21.09'!C:H,6,0))</f>
        <v>Sum(CASE WHEN crd_prod_cat_cd = 'DB' THEN txn_pos_othr_qty END) AS crd_dc_pos_othr_qty,</v>
      </c>
    </row>
    <row r="1590" spans="1:20" ht="20.100000000000001" hidden="1" customHeight="1">
      <c r="A1590">
        <v>4</v>
      </c>
      <c r="B1590">
        <v>1589</v>
      </c>
      <c r="C1590" t="s">
        <v>1684</v>
      </c>
      <c r="D1590" t="s">
        <v>552</v>
      </c>
      <c r="E1590" t="s">
        <v>256</v>
      </c>
      <c r="F1590" t="s">
        <v>1684</v>
      </c>
      <c r="I1590" t="s">
        <v>339</v>
      </c>
      <c r="J1590" s="9" t="s">
        <v>264</v>
      </c>
      <c r="L1590" t="e">
        <f>VLOOKUP(F1590&amp;E1590,'Атрибут-ТОД2'!F:F,1,0)</f>
        <v>#N/A</v>
      </c>
      <c r="O1590" s="27" t="str">
        <f>IF(ISNA(VLOOKUP(E:E,'Мегавитрина на 21.09'!C:H,1,0)), VLOOKUP(E:E,'Мегавитрина на 21.09'!D:H,1,0),VLOOKUP(E:E,'Мегавитрина на 21.09'!C:H,1,0))</f>
        <v>crd_dc_pos_othr_rub_amt</v>
      </c>
      <c r="P1590" s="27" t="str">
        <f>IF(ISNA(VLOOKUP(E:E,'Мегавитрина на 21.09'!C:H,2,0)), VLOOKUP(E:E,'Мегавитрина на 21.09'!D:H,1,0),VLOOKUP(E:E,'Мегавитрина на 21.09'!C:H,2,0))</f>
        <v>crd_dc_pos_othr_rub_amt</v>
      </c>
      <c r="Q1590" s="27" t="str">
        <f>IF(ISNA(VLOOKUP(E:E,'Мегавитрина на 21.09'!C:H,3,0)), VLOOKUP(E:E,'Мегавитрина на 21.09'!D:H,2,0),VLOOKUP(E:E,'Мегавитрина на 21.09'!C:H,3,0))</f>
        <v>Сумма операций покупки в категории "Прочее" в рублях за месяц по дебетовым картам</v>
      </c>
      <c r="R1590" s="27" t="str">
        <f>IF(ISNA(VLOOKUP(E:E,'Мегавитрина на 21.09'!C:H,4,0)), VLOOKUP(E:E,'Мегавитрина на 21.09'!D:H,3,0),VLOOKUP(E:E,'Мегавитрина на 21.09'!C:H,4,0))</f>
        <v>custom_rb_card.agrmnt_mnth</v>
      </c>
      <c r="S1590">
        <f>IF(ISNA(VLOOKUP(E:E,'Мегавитрина на 21.09'!C:H,5,0)), VLOOKUP(E:E,'Мегавитрина на 21.09'!D:H,4,0),VLOOKUP(E:E,'Мегавитрина на 21.09'!C:H,5,0))</f>
        <v>0</v>
      </c>
      <c r="T1590" t="str">
        <f>IF(ISNA(VLOOKUP(E:E,'Мегавитрина на 21.09'!C:H,6,0)), VLOOKUP(E:E,'Мегавитрина на 21.09'!D:H,5,0),VLOOKUP(E:E,'Мегавитрина на 21.09'!C:H,6,0))</f>
        <v>Sum(CASE WHEN crd_prod_cat_cd = 'DB' THEN txn_pos_othr_amt END) AS crd_dc_pos_othr_rub_amt,</v>
      </c>
    </row>
    <row r="1591" spans="1:20" ht="20.100000000000001" hidden="1" customHeight="1">
      <c r="A1591">
        <v>4</v>
      </c>
      <c r="B1591">
        <v>1590</v>
      </c>
      <c r="C1591" t="s">
        <v>1684</v>
      </c>
      <c r="D1591" t="s">
        <v>552</v>
      </c>
      <c r="E1591" t="s">
        <v>194</v>
      </c>
      <c r="F1591" t="s">
        <v>1684</v>
      </c>
      <c r="I1591" t="s">
        <v>281</v>
      </c>
      <c r="J1591" s="9" t="s">
        <v>264</v>
      </c>
      <c r="L1591" t="e">
        <f>VLOOKUP(F1591&amp;E1591,'Атрибут-ТОД2'!F:F,1,0)</f>
        <v>#N/A</v>
      </c>
      <c r="O1591" s="27" t="str">
        <f>IF(ISNA(VLOOKUP(E:E,'Мегавитрина на 21.09'!C:H,1,0)), VLOOKUP(E:E,'Мегавитрина на 21.09'!D:H,1,0),VLOOKUP(E:E,'Мегавитрина на 21.09'!C:H,1,0))</f>
        <v>crd_cc_pos_auto_qty</v>
      </c>
      <c r="P1591" s="27" t="str">
        <f>IF(ISNA(VLOOKUP(E:E,'Мегавитрина на 21.09'!C:H,2,0)), VLOOKUP(E:E,'Мегавитрина на 21.09'!D:H,1,0),VLOOKUP(E:E,'Мегавитрина на 21.09'!C:H,2,0))</f>
        <v>crd_cc_pos_auto_qty</v>
      </c>
      <c r="Q1591" s="27" t="str">
        <f>IF(ISNA(VLOOKUP(E:E,'Мегавитрина на 21.09'!C:H,3,0)), VLOOKUP(E:E,'Мегавитрина на 21.09'!D:H,2,0),VLOOKUP(E:E,'Мегавитрина на 21.09'!C:H,3,0))</f>
        <v>Количество операций покупки в категории "Авто/мото" за месяц по кредитным картам</v>
      </c>
      <c r="R1591" s="27" t="str">
        <f>IF(ISNA(VLOOKUP(E:E,'Мегавитрина на 21.09'!C:H,4,0)), VLOOKUP(E:E,'Мегавитрина на 21.09'!D:H,3,0),VLOOKUP(E:E,'Мегавитрина на 21.09'!C:H,4,0))</f>
        <v>custom_rb_card.agrmnt_mnth</v>
      </c>
      <c r="S1591">
        <f>IF(ISNA(VLOOKUP(E:E,'Мегавитрина на 21.09'!C:H,5,0)), VLOOKUP(E:E,'Мегавитрина на 21.09'!D:H,4,0),VLOOKUP(E:E,'Мегавитрина на 21.09'!C:H,5,0))</f>
        <v>0</v>
      </c>
      <c r="T1591" t="str">
        <f>IF(ISNA(VLOOKUP(E:E,'Мегавитрина на 21.09'!C:H,6,0)), VLOOKUP(E:E,'Мегавитрина на 21.09'!D:H,5,0),VLOOKUP(E:E,'Мегавитрина на 21.09'!C:H,6,0))</f>
        <v>Sum(CASE WHEN crd_prod_cat_cd = 'CR' THEN txn_pos_auto_qty END) AS crd_cc_pos_auto_qty,</v>
      </c>
    </row>
    <row r="1592" spans="1:20" ht="20.100000000000001" hidden="1" customHeight="1">
      <c r="A1592">
        <v>4</v>
      </c>
      <c r="B1592">
        <v>1591</v>
      </c>
      <c r="C1592" t="s">
        <v>1684</v>
      </c>
      <c r="D1592" t="s">
        <v>552</v>
      </c>
      <c r="E1592" t="s">
        <v>195</v>
      </c>
      <c r="F1592" t="s">
        <v>1684</v>
      </c>
      <c r="I1592" t="s">
        <v>282</v>
      </c>
      <c r="J1592" s="9" t="s">
        <v>264</v>
      </c>
      <c r="L1592" t="e">
        <f>VLOOKUP(F1592&amp;E1592,'Атрибут-ТОД2'!F:F,1,0)</f>
        <v>#N/A</v>
      </c>
      <c r="O1592" s="27" t="str">
        <f>IF(ISNA(VLOOKUP(E:E,'Мегавитрина на 21.09'!C:H,1,0)), VLOOKUP(E:E,'Мегавитрина на 21.09'!D:H,1,0),VLOOKUP(E:E,'Мегавитрина на 21.09'!C:H,1,0))</f>
        <v>crd_cc_pos_auto_rub_amt</v>
      </c>
      <c r="P1592" s="27" t="str">
        <f>IF(ISNA(VLOOKUP(E:E,'Мегавитрина на 21.09'!C:H,2,0)), VLOOKUP(E:E,'Мегавитрина на 21.09'!D:H,1,0),VLOOKUP(E:E,'Мегавитрина на 21.09'!C:H,2,0))</f>
        <v>crd_cc_pos_auto_rub_amt</v>
      </c>
      <c r="Q1592" s="27" t="str">
        <f>IF(ISNA(VLOOKUP(E:E,'Мегавитрина на 21.09'!C:H,3,0)), VLOOKUP(E:E,'Мегавитрина на 21.09'!D:H,2,0),VLOOKUP(E:E,'Мегавитрина на 21.09'!C:H,3,0))</f>
        <v>Сумма операций покупки в категории "Авто/мото" в рублях за месяц по кредитным картам</v>
      </c>
      <c r="R1592" s="27" t="str">
        <f>IF(ISNA(VLOOKUP(E:E,'Мегавитрина на 21.09'!C:H,4,0)), VLOOKUP(E:E,'Мегавитрина на 21.09'!D:H,3,0),VLOOKUP(E:E,'Мегавитрина на 21.09'!C:H,4,0))</f>
        <v>custom_rb_card.agrmnt_mnth</v>
      </c>
      <c r="S1592">
        <f>IF(ISNA(VLOOKUP(E:E,'Мегавитрина на 21.09'!C:H,5,0)), VLOOKUP(E:E,'Мегавитрина на 21.09'!D:H,4,0),VLOOKUP(E:E,'Мегавитрина на 21.09'!C:H,5,0))</f>
        <v>0</v>
      </c>
      <c r="T1592" t="str">
        <f>IF(ISNA(VLOOKUP(E:E,'Мегавитрина на 21.09'!C:H,6,0)), VLOOKUP(E:E,'Мегавитрина на 21.09'!D:H,5,0),VLOOKUP(E:E,'Мегавитрина на 21.09'!C:H,6,0))</f>
        <v>Sum(CASE WHEN crd_prod_cat_cd = 'CR' THEN txn_pos_auto_rub_amt END) AS crd_cc_pos_auto_rub_amt,</v>
      </c>
    </row>
    <row r="1593" spans="1:20" ht="20.100000000000001" hidden="1" customHeight="1">
      <c r="A1593">
        <v>4</v>
      </c>
      <c r="B1593">
        <v>1592</v>
      </c>
      <c r="C1593" t="s">
        <v>1684</v>
      </c>
      <c r="D1593" t="s">
        <v>552</v>
      </c>
      <c r="E1593" t="s">
        <v>196</v>
      </c>
      <c r="F1593" t="s">
        <v>1684</v>
      </c>
      <c r="I1593" t="s">
        <v>298</v>
      </c>
      <c r="J1593" s="9" t="s">
        <v>264</v>
      </c>
      <c r="L1593" t="e">
        <f>VLOOKUP(F1593&amp;E1593,'Атрибут-ТОД2'!F:F,1,0)</f>
        <v>#N/A</v>
      </c>
      <c r="O1593" s="27" t="str">
        <f>IF(ISNA(VLOOKUP(E:E,'Мегавитрина на 21.09'!C:H,1,0)), VLOOKUP(E:E,'Мегавитрина на 21.09'!D:H,1,0),VLOOKUP(E:E,'Мегавитрина на 21.09'!C:H,1,0))</f>
        <v>crd_cc_pos_money_trf_qty</v>
      </c>
      <c r="P1593" s="27" t="str">
        <f>IF(ISNA(VLOOKUP(E:E,'Мегавитрина на 21.09'!C:H,2,0)), VLOOKUP(E:E,'Мегавитрина на 21.09'!D:H,1,0),VLOOKUP(E:E,'Мегавитрина на 21.09'!C:H,2,0))</f>
        <v>crd_cc_pos_money_trf_qty</v>
      </c>
      <c r="Q1593" s="27" t="str">
        <f>IF(ISNA(VLOOKUP(E:E,'Мегавитрина на 21.09'!C:H,3,0)), VLOOKUP(E:E,'Мегавитрина на 21.09'!D:H,2,0),VLOOKUP(E:E,'Мегавитрина на 21.09'!C:H,3,0))</f>
        <v>Количество операций покупки в категории "Безналичные денежные операции" за месяц по кредитным картам</v>
      </c>
      <c r="R1593" s="27" t="str">
        <f>IF(ISNA(VLOOKUP(E:E,'Мегавитрина на 21.09'!C:H,4,0)), VLOOKUP(E:E,'Мегавитрина на 21.09'!D:H,3,0),VLOOKUP(E:E,'Мегавитрина на 21.09'!C:H,4,0))</f>
        <v>custom_rb_card.agrmnt_mnth</v>
      </c>
      <c r="S1593">
        <f>IF(ISNA(VLOOKUP(E:E,'Мегавитрина на 21.09'!C:H,5,0)), VLOOKUP(E:E,'Мегавитрина на 21.09'!D:H,4,0),VLOOKUP(E:E,'Мегавитрина на 21.09'!C:H,5,0))</f>
        <v>0</v>
      </c>
      <c r="T1593" t="str">
        <f>IF(ISNA(VLOOKUP(E:E,'Мегавитрина на 21.09'!C:H,6,0)), VLOOKUP(E:E,'Мегавитрина на 21.09'!D:H,5,0),VLOOKUP(E:E,'Мегавитрина на 21.09'!C:H,6,0))</f>
        <v>Sum(CASE WHEN crd_prod_cat_cd = 'CR' THEN txn_pos_money_trf_qty END) AS crd_cc_pos_money_trf_qty,</v>
      </c>
    </row>
    <row r="1594" spans="1:20" ht="20.100000000000001" hidden="1" customHeight="1">
      <c r="A1594">
        <v>4</v>
      </c>
      <c r="B1594">
        <v>1593</v>
      </c>
      <c r="C1594" t="s">
        <v>1684</v>
      </c>
      <c r="D1594" t="s">
        <v>552</v>
      </c>
      <c r="E1594" t="s">
        <v>197</v>
      </c>
      <c r="F1594" t="s">
        <v>1684</v>
      </c>
      <c r="I1594" t="s">
        <v>299</v>
      </c>
      <c r="J1594" s="9" t="s">
        <v>264</v>
      </c>
      <c r="L1594" t="e">
        <f>VLOOKUP(F1594&amp;E1594,'Атрибут-ТОД2'!F:F,1,0)</f>
        <v>#N/A</v>
      </c>
      <c r="O1594" s="27" t="str">
        <f>IF(ISNA(VLOOKUP(E:E,'Мегавитрина на 21.09'!C:H,1,0)), VLOOKUP(E:E,'Мегавитрина на 21.09'!D:H,1,0),VLOOKUP(E:E,'Мегавитрина на 21.09'!C:H,1,0))</f>
        <v>crd_cc_pos_money_trf_rub_amt</v>
      </c>
      <c r="P1594" s="27" t="str">
        <f>IF(ISNA(VLOOKUP(E:E,'Мегавитрина на 21.09'!C:H,2,0)), VLOOKUP(E:E,'Мегавитрина на 21.09'!D:H,1,0),VLOOKUP(E:E,'Мегавитрина на 21.09'!C:H,2,0))</f>
        <v>crd_cc_pos_money_trf_rub_amt</v>
      </c>
      <c r="Q1594" s="27" t="str">
        <f>IF(ISNA(VLOOKUP(E:E,'Мегавитрина на 21.09'!C:H,3,0)), VLOOKUP(E:E,'Мегавитрина на 21.09'!D:H,2,0),VLOOKUP(E:E,'Мегавитрина на 21.09'!C:H,3,0))</f>
        <v>Сумма операций покупки в категории "Безналичные денежные операции" в рублях за месяц по кредитным картам</v>
      </c>
      <c r="R1594" s="27" t="str">
        <f>IF(ISNA(VLOOKUP(E:E,'Мегавитрина на 21.09'!C:H,4,0)), VLOOKUP(E:E,'Мегавитрина на 21.09'!D:H,3,0),VLOOKUP(E:E,'Мегавитрина на 21.09'!C:H,4,0))</f>
        <v>custom_rb_card.agrmnt_mnth</v>
      </c>
      <c r="S1594">
        <f>IF(ISNA(VLOOKUP(E:E,'Мегавитрина на 21.09'!C:H,5,0)), VLOOKUP(E:E,'Мегавитрина на 21.09'!D:H,4,0),VLOOKUP(E:E,'Мегавитрина на 21.09'!C:H,5,0))</f>
        <v>0</v>
      </c>
      <c r="T1594" t="str">
        <f>IF(ISNA(VLOOKUP(E:E,'Мегавитрина на 21.09'!C:H,6,0)), VLOOKUP(E:E,'Мегавитрина на 21.09'!D:H,5,0),VLOOKUP(E:E,'Мегавитрина на 21.09'!C:H,6,0))</f>
        <v>Sum(CASE WHEN crd_prod_cat_cd = 'CR' THEN txn_pos_money_trf_rub_amt END) AS crd_cc_pos_money_trf_rub_amt,</v>
      </c>
    </row>
    <row r="1595" spans="1:20" ht="20.100000000000001" hidden="1" customHeight="1">
      <c r="A1595">
        <v>4</v>
      </c>
      <c r="B1595">
        <v>1594</v>
      </c>
      <c r="C1595" t="s">
        <v>1684</v>
      </c>
      <c r="D1595" t="s">
        <v>552</v>
      </c>
      <c r="E1595" t="s">
        <v>198</v>
      </c>
      <c r="F1595" t="s">
        <v>1684</v>
      </c>
      <c r="I1595" t="s">
        <v>288</v>
      </c>
      <c r="J1595" s="9" t="s">
        <v>264</v>
      </c>
      <c r="L1595" t="e">
        <f>VLOOKUP(F1595&amp;E1595,'Атрибут-ТОД2'!F:F,1,0)</f>
        <v>#N/A</v>
      </c>
      <c r="O1595" s="27" t="str">
        <f>IF(ISNA(VLOOKUP(E:E,'Мегавитрина на 21.09'!C:H,1,0)), VLOOKUP(E:E,'Мегавитрина на 21.09'!D:H,1,0),VLOOKUP(E:E,'Мегавитрина на 21.09'!C:H,1,0))</f>
        <v>crd_cc_pos_eat_out_qty</v>
      </c>
      <c r="P1595" s="27" t="str">
        <f>IF(ISNA(VLOOKUP(E:E,'Мегавитрина на 21.09'!C:H,2,0)), VLOOKUP(E:E,'Мегавитрина на 21.09'!D:H,1,0),VLOOKUP(E:E,'Мегавитрина на 21.09'!C:H,2,0))</f>
        <v>crd_cc_pos_eat_out_qty</v>
      </c>
      <c r="Q1595" s="27" t="str">
        <f>IF(ISNA(VLOOKUP(E:E,'Мегавитрина на 21.09'!C:H,3,0)), VLOOKUP(E:E,'Мегавитрина на 21.09'!D:H,2,0),VLOOKUP(E:E,'Мегавитрина на 21.09'!C:H,3,0))</f>
        <v>Количество операций покупки в категории "Кафе/бары/рестораны" за месяц по кредитным картам</v>
      </c>
      <c r="R1595" s="27" t="str">
        <f>IF(ISNA(VLOOKUP(E:E,'Мегавитрина на 21.09'!C:H,4,0)), VLOOKUP(E:E,'Мегавитрина на 21.09'!D:H,3,0),VLOOKUP(E:E,'Мегавитрина на 21.09'!C:H,4,0))</f>
        <v>custom_rb_card.agrmnt_mnth</v>
      </c>
      <c r="S1595">
        <f>IF(ISNA(VLOOKUP(E:E,'Мегавитрина на 21.09'!C:H,5,0)), VLOOKUP(E:E,'Мегавитрина на 21.09'!D:H,4,0),VLOOKUP(E:E,'Мегавитрина на 21.09'!C:H,5,0))</f>
        <v>0</v>
      </c>
      <c r="T1595" t="str">
        <f>IF(ISNA(VLOOKUP(E:E,'Мегавитрина на 21.09'!C:H,6,0)), VLOOKUP(E:E,'Мегавитрина на 21.09'!D:H,5,0),VLOOKUP(E:E,'Мегавитрина на 21.09'!C:H,6,0))</f>
        <v>Sum(CASE WHEN crd_prod_cat_cd = 'CR' THEN txn_pos_eat_out_qty END) AS crd_cc_pos_eat_out_qty,</v>
      </c>
    </row>
    <row r="1596" spans="1:20" ht="20.100000000000001" hidden="1" customHeight="1">
      <c r="A1596">
        <v>4</v>
      </c>
      <c r="B1596">
        <v>1595</v>
      </c>
      <c r="C1596" t="s">
        <v>1684</v>
      </c>
      <c r="D1596" t="s">
        <v>552</v>
      </c>
      <c r="E1596" t="s">
        <v>199</v>
      </c>
      <c r="F1596" t="s">
        <v>1684</v>
      </c>
      <c r="I1596" t="s">
        <v>289</v>
      </c>
      <c r="J1596" s="9" t="s">
        <v>264</v>
      </c>
      <c r="L1596" t="e">
        <f>VLOOKUP(F1596&amp;E1596,'Атрибут-ТОД2'!F:F,1,0)</f>
        <v>#N/A</v>
      </c>
      <c r="O1596" s="27" t="str">
        <f>IF(ISNA(VLOOKUP(E:E,'Мегавитрина на 21.09'!C:H,1,0)), VLOOKUP(E:E,'Мегавитрина на 21.09'!D:H,1,0),VLOOKUP(E:E,'Мегавитрина на 21.09'!C:H,1,0))</f>
        <v>crd_cc_pos_eat_out_rub_amt</v>
      </c>
      <c r="P1596" s="27" t="str">
        <f>IF(ISNA(VLOOKUP(E:E,'Мегавитрина на 21.09'!C:H,2,0)), VLOOKUP(E:E,'Мегавитрина на 21.09'!D:H,1,0),VLOOKUP(E:E,'Мегавитрина на 21.09'!C:H,2,0))</f>
        <v>crd_cc_pos_eat_out_rub_amt</v>
      </c>
      <c r="Q1596" s="27" t="str">
        <f>IF(ISNA(VLOOKUP(E:E,'Мегавитрина на 21.09'!C:H,3,0)), VLOOKUP(E:E,'Мегавитрина на 21.09'!D:H,2,0),VLOOKUP(E:E,'Мегавитрина на 21.09'!C:H,3,0))</f>
        <v>Сумма операций покупки в категории "Кафе/бары/рестораны" в рублях за месяц по кредитным картам</v>
      </c>
      <c r="R1596" s="27" t="str">
        <f>IF(ISNA(VLOOKUP(E:E,'Мегавитрина на 21.09'!C:H,4,0)), VLOOKUP(E:E,'Мегавитрина на 21.09'!D:H,3,0),VLOOKUP(E:E,'Мегавитрина на 21.09'!C:H,4,0))</f>
        <v>custom_rb_card.agrmnt_mnth</v>
      </c>
      <c r="S1596">
        <f>IF(ISNA(VLOOKUP(E:E,'Мегавитрина на 21.09'!C:H,5,0)), VLOOKUP(E:E,'Мегавитрина на 21.09'!D:H,4,0),VLOOKUP(E:E,'Мегавитрина на 21.09'!C:H,5,0))</f>
        <v>0</v>
      </c>
      <c r="T1596" t="str">
        <f>IF(ISNA(VLOOKUP(E:E,'Мегавитрина на 21.09'!C:H,6,0)), VLOOKUP(E:E,'Мегавитрина на 21.09'!D:H,5,0),VLOOKUP(E:E,'Мегавитрина на 21.09'!C:H,6,0))</f>
        <v>Sum(CASE WHEN crd_prod_cat_cd = 'CR' THEN txn_pos_eat_out_rub_amt END) AS crd_cc_pos_eat_out_rub_amt,</v>
      </c>
    </row>
    <row r="1597" spans="1:20" ht="20.100000000000001" hidden="1" customHeight="1">
      <c r="A1597">
        <v>4</v>
      </c>
      <c r="B1597">
        <v>1596</v>
      </c>
      <c r="C1597" t="s">
        <v>1684</v>
      </c>
      <c r="D1597" t="s">
        <v>552</v>
      </c>
      <c r="E1597" t="s">
        <v>200</v>
      </c>
      <c r="F1597" t="s">
        <v>1684</v>
      </c>
      <c r="I1597" t="s">
        <v>310</v>
      </c>
      <c r="J1597" s="9" t="s">
        <v>264</v>
      </c>
      <c r="L1597" t="e">
        <f>VLOOKUP(F1597&amp;E1597,'Атрибут-ТОД2'!F:F,1,0)</f>
        <v>#N/A</v>
      </c>
      <c r="O1597" s="27" t="str">
        <f>IF(ISNA(VLOOKUP(E:E,'Мегавитрина на 21.09'!C:H,1,0)), VLOOKUP(E:E,'Мегавитрина на 21.09'!D:H,1,0),VLOOKUP(E:E,'Мегавитрина на 21.09'!C:H,1,0))</f>
        <v>crd_cc_pos_utilities_qty</v>
      </c>
      <c r="P1597" s="27" t="str">
        <f>IF(ISNA(VLOOKUP(E:E,'Мегавитрина на 21.09'!C:H,2,0)), VLOOKUP(E:E,'Мегавитрина на 21.09'!D:H,1,0),VLOOKUP(E:E,'Мегавитрина на 21.09'!C:H,2,0))</f>
        <v>crd_cc_pos_utilities_qty</v>
      </c>
      <c r="Q1597" s="27" t="str">
        <f>IF(ISNA(VLOOKUP(E:E,'Мегавитрина на 21.09'!C:H,3,0)), VLOOKUP(E:E,'Мегавитрина на 21.09'!D:H,2,0),VLOOKUP(E:E,'Мегавитрина на 21.09'!C:H,3,0))</f>
        <v>Количество операций покупки в категории "Коммунальные платежи" за месяц по кредитным картам</v>
      </c>
      <c r="R1597" s="27" t="str">
        <f>IF(ISNA(VLOOKUP(E:E,'Мегавитрина на 21.09'!C:H,4,0)), VLOOKUP(E:E,'Мегавитрина на 21.09'!D:H,3,0),VLOOKUP(E:E,'Мегавитрина на 21.09'!C:H,4,0))</f>
        <v>custom_rb_card.agrmnt_mnth</v>
      </c>
      <c r="S1597">
        <f>IF(ISNA(VLOOKUP(E:E,'Мегавитрина на 21.09'!C:H,5,0)), VLOOKUP(E:E,'Мегавитрина на 21.09'!D:H,4,0),VLOOKUP(E:E,'Мегавитрина на 21.09'!C:H,5,0))</f>
        <v>0</v>
      </c>
      <c r="T1597" t="str">
        <f>IF(ISNA(VLOOKUP(E:E,'Мегавитрина на 21.09'!C:H,6,0)), VLOOKUP(E:E,'Мегавитрина на 21.09'!D:H,5,0),VLOOKUP(E:E,'Мегавитрина на 21.09'!C:H,6,0))</f>
        <v>Sum(CASE WHEN crd_prod_cat_cd = 'CR' THEN txn_pos_utilities_qty END) AS crd_cc_pos_utilities_qty,</v>
      </c>
    </row>
    <row r="1598" spans="1:20" ht="20.100000000000001" hidden="1" customHeight="1">
      <c r="A1598">
        <v>4</v>
      </c>
      <c r="B1598">
        <v>1597</v>
      </c>
      <c r="C1598" t="s">
        <v>1684</v>
      </c>
      <c r="D1598" t="s">
        <v>552</v>
      </c>
      <c r="E1598" t="s">
        <v>201</v>
      </c>
      <c r="F1598" t="s">
        <v>1684</v>
      </c>
      <c r="I1598" t="s">
        <v>311</v>
      </c>
      <c r="J1598" s="9" t="s">
        <v>264</v>
      </c>
      <c r="L1598" t="e">
        <f>VLOOKUP(F1598&amp;E1598,'Атрибут-ТОД2'!F:F,1,0)</f>
        <v>#N/A</v>
      </c>
      <c r="O1598" s="27" t="str">
        <f>IF(ISNA(VLOOKUP(E:E,'Мегавитрина на 21.09'!C:H,1,0)), VLOOKUP(E:E,'Мегавитрина на 21.09'!D:H,1,0),VLOOKUP(E:E,'Мегавитрина на 21.09'!C:H,1,0))</f>
        <v>crd_cc_pos_utilities_rub_amt</v>
      </c>
      <c r="P1598" s="27" t="str">
        <f>IF(ISNA(VLOOKUP(E:E,'Мегавитрина на 21.09'!C:H,2,0)), VLOOKUP(E:E,'Мегавитрина на 21.09'!D:H,1,0),VLOOKUP(E:E,'Мегавитрина на 21.09'!C:H,2,0))</f>
        <v>crd_cc_pos_utilities_rub_amt</v>
      </c>
      <c r="Q1598" s="27" t="str">
        <f>IF(ISNA(VLOOKUP(E:E,'Мегавитрина на 21.09'!C:H,3,0)), VLOOKUP(E:E,'Мегавитрина на 21.09'!D:H,2,0),VLOOKUP(E:E,'Мегавитрина на 21.09'!C:H,3,0))</f>
        <v>Сумма операций покупки в категории "Коммунальные платежи" в рублях за месяц по кредитным картам</v>
      </c>
      <c r="R1598" s="27" t="str">
        <f>IF(ISNA(VLOOKUP(E:E,'Мегавитрина на 21.09'!C:H,4,0)), VLOOKUP(E:E,'Мегавитрина на 21.09'!D:H,3,0),VLOOKUP(E:E,'Мегавитрина на 21.09'!C:H,4,0))</f>
        <v>custom_rb_card.agrmnt_mnth</v>
      </c>
      <c r="S1598">
        <f>IF(ISNA(VLOOKUP(E:E,'Мегавитрина на 21.09'!C:H,5,0)), VLOOKUP(E:E,'Мегавитрина на 21.09'!D:H,4,0),VLOOKUP(E:E,'Мегавитрина на 21.09'!C:H,5,0))</f>
        <v>0</v>
      </c>
      <c r="T1598" t="str">
        <f>IF(ISNA(VLOOKUP(E:E,'Мегавитрина на 21.09'!C:H,6,0)), VLOOKUP(E:E,'Мегавитрина на 21.09'!D:H,5,0),VLOOKUP(E:E,'Мегавитрина на 21.09'!C:H,6,0))</f>
        <v>Sum(CASE WHEN crd_prod_cat_cd = 'CR' THEN txn_pos_utilities_rub_amt END) AS crd_cc_pos_utilities_rub_amt,</v>
      </c>
    </row>
    <row r="1599" spans="1:20" ht="20.100000000000001" hidden="1" customHeight="1">
      <c r="A1599">
        <v>4</v>
      </c>
      <c r="B1599">
        <v>1598</v>
      </c>
      <c r="C1599" t="s">
        <v>1684</v>
      </c>
      <c r="D1599" t="s">
        <v>552</v>
      </c>
      <c r="E1599" t="s">
        <v>202</v>
      </c>
      <c r="F1599" t="s">
        <v>1684</v>
      </c>
      <c r="I1599" t="s">
        <v>302</v>
      </c>
      <c r="J1599" s="9" t="s">
        <v>264</v>
      </c>
      <c r="L1599" t="e">
        <f>VLOOKUP(F1599&amp;E1599,'Атрибут-ТОД2'!F:F,1,0)</f>
        <v>#N/A</v>
      </c>
      <c r="O1599" s="27" t="str">
        <f>IF(ISNA(VLOOKUP(E:E,'Мегавитрина на 21.09'!C:H,1,0)), VLOOKUP(E:E,'Мегавитрина на 21.09'!D:H,1,0),VLOOKUP(E:E,'Мегавитрина на 21.09'!C:H,1,0))</f>
        <v>crd_cc_pos_pc_it_qty</v>
      </c>
      <c r="P1599" s="27" t="str">
        <f>IF(ISNA(VLOOKUP(E:E,'Мегавитрина на 21.09'!C:H,2,0)), VLOOKUP(E:E,'Мегавитрина на 21.09'!D:H,1,0),VLOOKUP(E:E,'Мегавитрина на 21.09'!C:H,2,0))</f>
        <v>crd_cc_pos_pc_it_qty</v>
      </c>
      <c r="Q1599" s="27" t="str">
        <f>IF(ISNA(VLOOKUP(E:E,'Мегавитрина на 21.09'!C:H,3,0)), VLOOKUP(E:E,'Мегавитрина на 21.09'!D:H,2,0),VLOOKUP(E:E,'Мегавитрина на 21.09'!C:H,3,0))</f>
        <v>Количество операций покупки в категории "Компьютеры/Гаджеты/ПО/IT-услуги" за месяц по кредитным картам</v>
      </c>
      <c r="R1599" s="27" t="str">
        <f>IF(ISNA(VLOOKUP(E:E,'Мегавитрина на 21.09'!C:H,4,0)), VLOOKUP(E:E,'Мегавитрина на 21.09'!D:H,3,0),VLOOKUP(E:E,'Мегавитрина на 21.09'!C:H,4,0))</f>
        <v>custom_rb_card.agrmnt_mnth</v>
      </c>
      <c r="S1599">
        <f>IF(ISNA(VLOOKUP(E:E,'Мегавитрина на 21.09'!C:H,5,0)), VLOOKUP(E:E,'Мегавитрина на 21.09'!D:H,4,0),VLOOKUP(E:E,'Мегавитрина на 21.09'!C:H,5,0))</f>
        <v>0</v>
      </c>
      <c r="T1599" t="str">
        <f>IF(ISNA(VLOOKUP(E:E,'Мегавитрина на 21.09'!C:H,6,0)), VLOOKUP(E:E,'Мегавитрина на 21.09'!D:H,5,0),VLOOKUP(E:E,'Мегавитрина на 21.09'!C:H,6,0))</f>
        <v>Sum(CASE WHEN crd_prod_cat_cd = 'CR' THEN txn_pos_pc_it_qty END) AS crd_cc_pos_pc_it_qty,</v>
      </c>
    </row>
    <row r="1600" spans="1:20" ht="20.100000000000001" hidden="1" customHeight="1">
      <c r="A1600">
        <v>4</v>
      </c>
      <c r="B1600">
        <v>1599</v>
      </c>
      <c r="C1600" t="s">
        <v>1684</v>
      </c>
      <c r="D1600" t="s">
        <v>552</v>
      </c>
      <c r="E1600" t="s">
        <v>203</v>
      </c>
      <c r="F1600" t="s">
        <v>1684</v>
      </c>
      <c r="I1600" t="s">
        <v>303</v>
      </c>
      <c r="J1600" s="9" t="s">
        <v>264</v>
      </c>
      <c r="L1600" t="e">
        <f>VLOOKUP(F1600&amp;E1600,'Атрибут-ТОД2'!F:F,1,0)</f>
        <v>#N/A</v>
      </c>
      <c r="O1600" s="27" t="str">
        <f>IF(ISNA(VLOOKUP(E:E,'Мегавитрина на 21.09'!C:H,1,0)), VLOOKUP(E:E,'Мегавитрина на 21.09'!D:H,1,0),VLOOKUP(E:E,'Мегавитрина на 21.09'!C:H,1,0))</f>
        <v>crd_cc_pos_pc_it_rub_amt</v>
      </c>
      <c r="P1600" s="27" t="str">
        <f>IF(ISNA(VLOOKUP(E:E,'Мегавитрина на 21.09'!C:H,2,0)), VLOOKUP(E:E,'Мегавитрина на 21.09'!D:H,1,0),VLOOKUP(E:E,'Мегавитрина на 21.09'!C:H,2,0))</f>
        <v>crd_cc_pos_pc_it_rub_amt</v>
      </c>
      <c r="Q1600" s="27" t="str">
        <f>IF(ISNA(VLOOKUP(E:E,'Мегавитрина на 21.09'!C:H,3,0)), VLOOKUP(E:E,'Мегавитрина на 21.09'!D:H,2,0),VLOOKUP(E:E,'Мегавитрина на 21.09'!C:H,3,0))</f>
        <v>Сумма операций покупки в категории "Компьютеры/Гаджеты/ПО/IT-услуги" в рублях за месяц по кредитным картам</v>
      </c>
      <c r="R1600" s="27" t="str">
        <f>IF(ISNA(VLOOKUP(E:E,'Мегавитрина на 21.09'!C:H,4,0)), VLOOKUP(E:E,'Мегавитрина на 21.09'!D:H,3,0),VLOOKUP(E:E,'Мегавитрина на 21.09'!C:H,4,0))</f>
        <v>custom_rb_card.agrmnt_mnth</v>
      </c>
      <c r="S1600">
        <f>IF(ISNA(VLOOKUP(E:E,'Мегавитрина на 21.09'!C:H,5,0)), VLOOKUP(E:E,'Мегавитрина на 21.09'!D:H,4,0),VLOOKUP(E:E,'Мегавитрина на 21.09'!C:H,5,0))</f>
        <v>0</v>
      </c>
      <c r="T1600" t="str">
        <f>IF(ISNA(VLOOKUP(E:E,'Мегавитрина на 21.09'!C:H,6,0)), VLOOKUP(E:E,'Мегавитрина на 21.09'!D:H,5,0),VLOOKUP(E:E,'Мегавитрина на 21.09'!C:H,6,0))</f>
        <v>Sum(CASE WHEN crd_prod_cat_cd = 'CR' THEN txn_pos_pc_it_rub_amt END) AS crd_cc_pos_pc_it_rub_amt,</v>
      </c>
    </row>
    <row r="1601" spans="1:20" ht="20.100000000000001" hidden="1" customHeight="1">
      <c r="A1601">
        <v>4</v>
      </c>
      <c r="B1601">
        <v>1600</v>
      </c>
      <c r="C1601" t="s">
        <v>1684</v>
      </c>
      <c r="D1601" t="s">
        <v>552</v>
      </c>
      <c r="E1601" t="s">
        <v>204</v>
      </c>
      <c r="F1601" t="s">
        <v>1684</v>
      </c>
      <c r="I1601" t="s">
        <v>283</v>
      </c>
      <c r="J1601" s="9" t="s">
        <v>264</v>
      </c>
      <c r="L1601" t="e">
        <f>VLOOKUP(F1601&amp;E1601,'Атрибут-ТОД2'!F:F,1,0)</f>
        <v>#N/A</v>
      </c>
      <c r="O1601" s="27" t="str">
        <f>IF(ISNA(VLOOKUP(E:E,'Мегавитрина на 21.09'!C:H,1,0)), VLOOKUP(E:E,'Мегавитрина на 21.09'!D:H,1,0),VLOOKUP(E:E,'Мегавитрина на 21.09'!C:H,1,0))</f>
        <v>crd_cc_pos_beuaty_qty</v>
      </c>
      <c r="P1601" s="27" t="str">
        <f>IF(ISNA(VLOOKUP(E:E,'Мегавитрина на 21.09'!C:H,2,0)), VLOOKUP(E:E,'Мегавитрина на 21.09'!D:H,1,0),VLOOKUP(E:E,'Мегавитрина на 21.09'!C:H,2,0))</f>
        <v>crd_cc_pos_beuaty_qty</v>
      </c>
      <c r="Q1601" s="27" t="str">
        <f>IF(ISNA(VLOOKUP(E:E,'Мегавитрина на 21.09'!C:H,3,0)), VLOOKUP(E:E,'Мегавитрина на 21.09'!D:H,2,0),VLOOKUP(E:E,'Мегавитрина на 21.09'!C:H,3,0))</f>
        <v>Количество операций покупки в категории "Красота и здоровье" за месяц по кредитным картам</v>
      </c>
      <c r="R1601" s="27" t="str">
        <f>IF(ISNA(VLOOKUP(E:E,'Мегавитрина на 21.09'!C:H,4,0)), VLOOKUP(E:E,'Мегавитрина на 21.09'!D:H,3,0),VLOOKUP(E:E,'Мегавитрина на 21.09'!C:H,4,0))</f>
        <v>custom_rb_card.agrmnt_mnth</v>
      </c>
      <c r="S1601">
        <f>IF(ISNA(VLOOKUP(E:E,'Мегавитрина на 21.09'!C:H,5,0)), VLOOKUP(E:E,'Мегавитрина на 21.09'!D:H,4,0),VLOOKUP(E:E,'Мегавитрина на 21.09'!C:H,5,0))</f>
        <v>0</v>
      </c>
      <c r="T1601" t="str">
        <f>IF(ISNA(VLOOKUP(E:E,'Мегавитрина на 21.09'!C:H,6,0)), VLOOKUP(E:E,'Мегавитрина на 21.09'!D:H,5,0),VLOOKUP(E:E,'Мегавитрина на 21.09'!C:H,6,0))</f>
        <v>Sum(CASE WHEN crd_prod_cat_cd = 'CR' THEN txn_pos_beuaty_qty END) AS crd_cc_pos_beuaty_qty,</v>
      </c>
    </row>
    <row r="1602" spans="1:20" ht="20.100000000000001" hidden="1" customHeight="1">
      <c r="A1602">
        <v>4</v>
      </c>
      <c r="B1602">
        <v>1601</v>
      </c>
      <c r="C1602" t="s">
        <v>1684</v>
      </c>
      <c r="D1602" t="s">
        <v>552</v>
      </c>
      <c r="E1602" t="s">
        <v>205</v>
      </c>
      <c r="F1602" t="s">
        <v>1684</v>
      </c>
      <c r="I1602" t="s">
        <v>284</v>
      </c>
      <c r="J1602" s="9" t="s">
        <v>264</v>
      </c>
      <c r="L1602" t="e">
        <f>VLOOKUP(F1602&amp;E1602,'Атрибут-ТОД2'!F:F,1,0)</f>
        <v>#N/A</v>
      </c>
      <c r="O1602" s="27" t="str">
        <f>IF(ISNA(VLOOKUP(E:E,'Мегавитрина на 21.09'!C:H,1,0)), VLOOKUP(E:E,'Мегавитрина на 21.09'!D:H,1,0),VLOOKUP(E:E,'Мегавитрина на 21.09'!C:H,1,0))</f>
        <v>crd_cc_pos_beuaty_rub_amt</v>
      </c>
      <c r="P1602" s="27" t="str">
        <f>IF(ISNA(VLOOKUP(E:E,'Мегавитрина на 21.09'!C:H,2,0)), VLOOKUP(E:E,'Мегавитрина на 21.09'!D:H,1,0),VLOOKUP(E:E,'Мегавитрина на 21.09'!C:H,2,0))</f>
        <v>crd_cc_pos_beuaty_rub_amt</v>
      </c>
      <c r="Q1602" s="27" t="str">
        <f>IF(ISNA(VLOOKUP(E:E,'Мегавитрина на 21.09'!C:H,3,0)), VLOOKUP(E:E,'Мегавитрина на 21.09'!D:H,2,0),VLOOKUP(E:E,'Мегавитрина на 21.09'!C:H,3,0))</f>
        <v>Сумма операций покупки в категории "Красота и здоровье" в рублях за месяц по кредитным картам</v>
      </c>
      <c r="R1602" s="27" t="str">
        <f>IF(ISNA(VLOOKUP(E:E,'Мегавитрина на 21.09'!C:H,4,0)), VLOOKUP(E:E,'Мегавитрина на 21.09'!D:H,3,0),VLOOKUP(E:E,'Мегавитрина на 21.09'!C:H,4,0))</f>
        <v>custom_rb_card.agrmnt_mnth</v>
      </c>
      <c r="S1602">
        <f>IF(ISNA(VLOOKUP(E:E,'Мегавитрина на 21.09'!C:H,5,0)), VLOOKUP(E:E,'Мегавитрина на 21.09'!D:H,4,0),VLOOKUP(E:E,'Мегавитрина на 21.09'!C:H,5,0))</f>
        <v>0</v>
      </c>
      <c r="T1602" t="str">
        <f>IF(ISNA(VLOOKUP(E:E,'Мегавитрина на 21.09'!C:H,6,0)), VLOOKUP(E:E,'Мегавитрина на 21.09'!D:H,5,0),VLOOKUP(E:E,'Мегавитрина на 21.09'!C:H,6,0))</f>
        <v>Sum(CASE WHEN crd_prod_cat_cd = 'CR' THEN txn_pos_beuaty_rub_amt END) AS crd_cc_pos_beuaty_rub_amt,</v>
      </c>
    </row>
    <row r="1603" spans="1:20" ht="20.100000000000001" hidden="1" customHeight="1">
      <c r="A1603">
        <v>4</v>
      </c>
      <c r="B1603">
        <v>1602</v>
      </c>
      <c r="C1603" t="s">
        <v>1684</v>
      </c>
      <c r="D1603" t="s">
        <v>552</v>
      </c>
      <c r="E1603" t="s">
        <v>206</v>
      </c>
      <c r="F1603" t="s">
        <v>1684</v>
      </c>
      <c r="I1603" t="s">
        <v>292</v>
      </c>
      <c r="J1603" s="9" t="s">
        <v>264</v>
      </c>
      <c r="L1603" t="e">
        <f>VLOOKUP(F1603&amp;E1603,'Атрибут-ТОД2'!F:F,1,0)</f>
        <v>#N/A</v>
      </c>
      <c r="O1603" s="27" t="str">
        <f>IF(ISNA(VLOOKUP(E:E,'Мегавитрина на 21.09'!C:H,1,0)), VLOOKUP(E:E,'Мегавитрина на 21.09'!D:H,1,0),VLOOKUP(E:E,'Мегавитрина на 21.09'!C:H,1,0))</f>
        <v>crd_cc_pos_healthcare_qty</v>
      </c>
      <c r="P1603" s="27" t="str">
        <f>IF(ISNA(VLOOKUP(E:E,'Мегавитрина на 21.09'!C:H,2,0)), VLOOKUP(E:E,'Мегавитрина на 21.09'!D:H,1,0),VLOOKUP(E:E,'Мегавитрина на 21.09'!C:H,2,0))</f>
        <v>crd_cc_pos_healthcare_qty</v>
      </c>
      <c r="Q1603" s="27" t="str">
        <f>IF(ISNA(VLOOKUP(E:E,'Мегавитрина на 21.09'!C:H,3,0)), VLOOKUP(E:E,'Мегавитрина на 21.09'!D:H,2,0),VLOOKUP(E:E,'Мегавитрина на 21.09'!C:H,3,0))</f>
        <v>Количество операций покупки в категории "Медицина" за месяц по кредитным картам</v>
      </c>
      <c r="R1603" s="27" t="str">
        <f>IF(ISNA(VLOOKUP(E:E,'Мегавитрина на 21.09'!C:H,4,0)), VLOOKUP(E:E,'Мегавитрина на 21.09'!D:H,3,0),VLOOKUP(E:E,'Мегавитрина на 21.09'!C:H,4,0))</f>
        <v>custom_rb_card.agrmnt_mnth</v>
      </c>
      <c r="S1603">
        <f>IF(ISNA(VLOOKUP(E:E,'Мегавитрина на 21.09'!C:H,5,0)), VLOOKUP(E:E,'Мегавитрина на 21.09'!D:H,4,0),VLOOKUP(E:E,'Мегавитрина на 21.09'!C:H,5,0))</f>
        <v>0</v>
      </c>
      <c r="T1603" t="str">
        <f>IF(ISNA(VLOOKUP(E:E,'Мегавитрина на 21.09'!C:H,6,0)), VLOOKUP(E:E,'Мегавитрина на 21.09'!D:H,5,0),VLOOKUP(E:E,'Мегавитрина на 21.09'!C:H,6,0))</f>
        <v>Sum(CASE WHEN crd_prod_cat_cd = 'CR' THEN txn_pos_healthcare_qty END) AS crd_cc_pos_healthcare_qty,</v>
      </c>
    </row>
    <row r="1604" spans="1:20" ht="20.100000000000001" hidden="1" customHeight="1">
      <c r="A1604">
        <v>4</v>
      </c>
      <c r="B1604">
        <v>1603</v>
      </c>
      <c r="C1604" t="s">
        <v>1684</v>
      </c>
      <c r="D1604" t="s">
        <v>552</v>
      </c>
      <c r="E1604" t="s">
        <v>207</v>
      </c>
      <c r="F1604" t="s">
        <v>1684</v>
      </c>
      <c r="I1604" t="s">
        <v>293</v>
      </c>
      <c r="J1604" s="9" t="s">
        <v>264</v>
      </c>
      <c r="L1604" t="e">
        <f>VLOOKUP(F1604&amp;E1604,'Атрибут-ТОД2'!F:F,1,0)</f>
        <v>#N/A</v>
      </c>
      <c r="O1604" s="27" t="str">
        <f>IF(ISNA(VLOOKUP(E:E,'Мегавитрина на 21.09'!C:H,1,0)), VLOOKUP(E:E,'Мегавитрина на 21.09'!D:H,1,0),VLOOKUP(E:E,'Мегавитрина на 21.09'!C:H,1,0))</f>
        <v>crd_cc_pos_healthcare_rub_amt</v>
      </c>
      <c r="P1604" s="27" t="str">
        <f>IF(ISNA(VLOOKUP(E:E,'Мегавитрина на 21.09'!C:H,2,0)), VLOOKUP(E:E,'Мегавитрина на 21.09'!D:H,1,0),VLOOKUP(E:E,'Мегавитрина на 21.09'!C:H,2,0))</f>
        <v>crd_cc_pos_healthcare_rub_amt</v>
      </c>
      <c r="Q1604" s="27" t="str">
        <f>IF(ISNA(VLOOKUP(E:E,'Мегавитрина на 21.09'!C:H,3,0)), VLOOKUP(E:E,'Мегавитрина на 21.09'!D:H,2,0),VLOOKUP(E:E,'Мегавитрина на 21.09'!C:H,3,0))</f>
        <v>Сумма операций покупки в категории "Медицина" в рублях за месяц по кредитным картам</v>
      </c>
      <c r="R1604" s="27" t="str">
        <f>IF(ISNA(VLOOKUP(E:E,'Мегавитрина на 21.09'!C:H,4,0)), VLOOKUP(E:E,'Мегавитрина на 21.09'!D:H,3,0),VLOOKUP(E:E,'Мегавитрина на 21.09'!C:H,4,0))</f>
        <v>custom_rb_card.agrmnt_mnth</v>
      </c>
      <c r="S1604">
        <f>IF(ISNA(VLOOKUP(E:E,'Мегавитрина на 21.09'!C:H,5,0)), VLOOKUP(E:E,'Мегавитрина на 21.09'!D:H,4,0),VLOOKUP(E:E,'Мегавитрина на 21.09'!C:H,5,0))</f>
        <v>0</v>
      </c>
      <c r="T1604" t="str">
        <f>IF(ISNA(VLOOKUP(E:E,'Мегавитрина на 21.09'!C:H,6,0)), VLOOKUP(E:E,'Мегавитрина на 21.09'!D:H,5,0),VLOOKUP(E:E,'Мегавитрина на 21.09'!C:H,6,0))</f>
        <v>Sum(CASE WHEN crd_prod_cat_cd = 'CR' THEN txn_pos_healthcare_rub_amt END) AS crd_cc_pos_healthcare_rub_amt,</v>
      </c>
    </row>
    <row r="1605" spans="1:20" ht="20.100000000000001" hidden="1" customHeight="1">
      <c r="A1605">
        <v>4</v>
      </c>
      <c r="B1605">
        <v>1604</v>
      </c>
      <c r="C1605" t="s">
        <v>1684</v>
      </c>
      <c r="D1605" t="s">
        <v>552</v>
      </c>
      <c r="E1605" t="s">
        <v>665</v>
      </c>
      <c r="F1605" t="s">
        <v>1684</v>
      </c>
      <c r="I1605" t="s">
        <v>2012</v>
      </c>
      <c r="J1605" s="9" t="s">
        <v>264</v>
      </c>
      <c r="L1605" t="e">
        <f>VLOOKUP(F1605&amp;E1605,'Атрибут-ТОД2'!F:F,1,0)</f>
        <v>#N/A</v>
      </c>
      <c r="O1605" s="27" t="str">
        <f>IF(ISNA(VLOOKUP(E:E,'Мегавитрина на 21.09'!C:H,1,0)), VLOOKUP(E:E,'Мегавитрина на 21.09'!D:H,1,0),VLOOKUP(E:E,'Мегавитрина на 21.09'!C:H,1,0))</f>
        <v>crd_cc_pos_clothes_qty</v>
      </c>
      <c r="P1605" s="27" t="str">
        <f>IF(ISNA(VLOOKUP(E:E,'Мегавитрина на 21.09'!C:H,2,0)), VLOOKUP(E:E,'Мегавитрина на 21.09'!D:H,1,0),VLOOKUP(E:E,'Мегавитрина на 21.09'!C:H,2,0))</f>
        <v>crd_cc_pos_clothes_qty</v>
      </c>
      <c r="Q1605" s="27" t="str">
        <f>IF(ISNA(VLOOKUP(E:E,'Мегавитрина на 21.09'!C:H,3,0)), VLOOKUP(E:E,'Мегавитрина на 21.09'!D:H,2,0),VLOOKUP(E:E,'Мегавитрина на 21.09'!C:H,3,0))</f>
        <v>Количество операций покупки в категории "Одежда, обувь и аксессуары" за месяц по кредитным картам</v>
      </c>
      <c r="R1605" s="27" t="str">
        <f>IF(ISNA(VLOOKUP(E:E,'Мегавитрина на 21.09'!C:H,4,0)), VLOOKUP(E:E,'Мегавитрина на 21.09'!D:H,3,0),VLOOKUP(E:E,'Мегавитрина на 21.09'!C:H,4,0))</f>
        <v>custom_rb_card.agrmnt_mnth</v>
      </c>
      <c r="S1605">
        <f>IF(ISNA(VLOOKUP(E:E,'Мегавитрина на 21.09'!C:H,5,0)), VLOOKUP(E:E,'Мегавитрина на 21.09'!D:H,4,0),VLOOKUP(E:E,'Мегавитрина на 21.09'!C:H,5,0))</f>
        <v>0</v>
      </c>
      <c r="T1605" t="str">
        <f>IF(ISNA(VLOOKUP(E:E,'Мегавитрина на 21.09'!C:H,6,0)), VLOOKUP(E:E,'Мегавитрина на 21.09'!D:H,5,0),VLOOKUP(E:E,'Мегавитрина на 21.09'!C:H,6,0))</f>
        <v>Sum(CASE WHEN crd_prod_cat_cd = 'CR' THEN txn_pos_clothes_qty END) AS crd_cc_pos_clothes_qty,</v>
      </c>
    </row>
    <row r="1606" spans="1:20" ht="20.100000000000001" hidden="1" customHeight="1">
      <c r="A1606">
        <v>4</v>
      </c>
      <c r="B1606">
        <v>1605</v>
      </c>
      <c r="C1606" t="s">
        <v>1684</v>
      </c>
      <c r="D1606" t="s">
        <v>552</v>
      </c>
      <c r="E1606" t="s">
        <v>209</v>
      </c>
      <c r="F1606" t="s">
        <v>1684</v>
      </c>
      <c r="I1606" t="s">
        <v>285</v>
      </c>
      <c r="J1606" s="9" t="s">
        <v>264</v>
      </c>
      <c r="L1606" t="e">
        <f>VLOOKUP(F1606&amp;E1606,'Атрибут-ТОД2'!F:F,1,0)</f>
        <v>#N/A</v>
      </c>
      <c r="O1606" s="27" t="str">
        <f>IF(ISNA(VLOOKUP(E:E,'Мегавитрина на 21.09'!C:H,1,0)), VLOOKUP(E:E,'Мегавитрина на 21.09'!D:H,1,0),VLOOKUP(E:E,'Мегавитрина на 21.09'!C:H,1,0))</f>
        <v>crd_cc_pos_clothes_rub_amt</v>
      </c>
      <c r="P1606" s="27" t="str">
        <f>IF(ISNA(VLOOKUP(E:E,'Мегавитрина на 21.09'!C:H,2,0)), VLOOKUP(E:E,'Мегавитрина на 21.09'!D:H,1,0),VLOOKUP(E:E,'Мегавитрина на 21.09'!C:H,2,0))</f>
        <v>crd_cc_pos_clothes_rub_amt</v>
      </c>
      <c r="Q1606" s="27" t="str">
        <f>IF(ISNA(VLOOKUP(E:E,'Мегавитрина на 21.09'!C:H,3,0)), VLOOKUP(E:E,'Мегавитрина на 21.09'!D:H,2,0),VLOOKUP(E:E,'Мегавитрина на 21.09'!C:H,3,0))</f>
        <v>Сумма операций покупки в категории "Одежда, обувь и аксессуары" в рублях за месяц по кредитным картам</v>
      </c>
      <c r="R1606" s="27" t="str">
        <f>IF(ISNA(VLOOKUP(E:E,'Мегавитрина на 21.09'!C:H,4,0)), VLOOKUP(E:E,'Мегавитрина на 21.09'!D:H,3,0),VLOOKUP(E:E,'Мегавитрина на 21.09'!C:H,4,0))</f>
        <v>custom_rb_card.agrmnt_mnth</v>
      </c>
      <c r="S1606">
        <f>IF(ISNA(VLOOKUP(E:E,'Мегавитрина на 21.09'!C:H,5,0)), VLOOKUP(E:E,'Мегавитрина на 21.09'!D:H,4,0),VLOOKUP(E:E,'Мегавитрина на 21.09'!C:H,5,0))</f>
        <v>0</v>
      </c>
      <c r="T1606" t="str">
        <f>IF(ISNA(VLOOKUP(E:E,'Мегавитрина на 21.09'!C:H,6,0)), VLOOKUP(E:E,'Мегавитрина на 21.09'!D:H,5,0),VLOOKUP(E:E,'Мегавитрина на 21.09'!C:H,6,0))</f>
        <v>Sum(CASE WHEN crd_prod_cat_cd = 'CR' THEN txn_pos_clothes_rub_amt END) AS crd_cc_pos_clothes_rub_amt,</v>
      </c>
    </row>
    <row r="1607" spans="1:20" ht="20.100000000000001" hidden="1" customHeight="1">
      <c r="A1607">
        <v>4</v>
      </c>
      <c r="B1607">
        <v>1606</v>
      </c>
      <c r="C1607" t="s">
        <v>1684</v>
      </c>
      <c r="D1607" t="s">
        <v>552</v>
      </c>
      <c r="E1607" t="s">
        <v>210</v>
      </c>
      <c r="F1607" t="s">
        <v>1684</v>
      </c>
      <c r="I1607" t="s">
        <v>296</v>
      </c>
      <c r="J1607" s="9" t="s">
        <v>264</v>
      </c>
      <c r="L1607" t="e">
        <f>VLOOKUP(F1607&amp;E1607,'Атрибут-ТОД2'!F:F,1,0)</f>
        <v>#N/A</v>
      </c>
      <c r="O1607" s="27" t="str">
        <f>IF(ISNA(VLOOKUP(E:E,'Мегавитрина на 21.09'!C:H,1,0)), VLOOKUP(E:E,'Мегавитрина на 21.09'!D:H,1,0),VLOOKUP(E:E,'Мегавитрина на 21.09'!C:H,1,0))</f>
        <v>crd_cc_pos_leisure_qty</v>
      </c>
      <c r="P1607" s="27" t="str">
        <f>IF(ISNA(VLOOKUP(E:E,'Мегавитрина на 21.09'!C:H,2,0)), VLOOKUP(E:E,'Мегавитрина на 21.09'!D:H,1,0),VLOOKUP(E:E,'Мегавитрина на 21.09'!C:H,2,0))</f>
        <v>crd_cc_pos_leisure_qty</v>
      </c>
      <c r="Q1607" s="27" t="str">
        <f>IF(ISNA(VLOOKUP(E:E,'Мегавитрина на 21.09'!C:H,3,0)), VLOOKUP(E:E,'Мегавитрина на 21.09'!D:H,2,0),VLOOKUP(E:E,'Мегавитрина на 21.09'!C:H,3,0))</f>
        <v>Количество операций покупки в категории "Отдых/развлечения/спорт" за месяц по кредитным картам</v>
      </c>
      <c r="R1607" s="27" t="str">
        <f>IF(ISNA(VLOOKUP(E:E,'Мегавитрина на 21.09'!C:H,4,0)), VLOOKUP(E:E,'Мегавитрина на 21.09'!D:H,3,0),VLOOKUP(E:E,'Мегавитрина на 21.09'!C:H,4,0))</f>
        <v>custom_rb_card.agrmnt_mnth</v>
      </c>
      <c r="S1607">
        <f>IF(ISNA(VLOOKUP(E:E,'Мегавитрина на 21.09'!C:H,5,0)), VLOOKUP(E:E,'Мегавитрина на 21.09'!D:H,4,0),VLOOKUP(E:E,'Мегавитрина на 21.09'!C:H,5,0))</f>
        <v>0</v>
      </c>
      <c r="T1607" t="str">
        <f>IF(ISNA(VLOOKUP(E:E,'Мегавитрина на 21.09'!C:H,6,0)), VLOOKUP(E:E,'Мегавитрина на 21.09'!D:H,5,0),VLOOKUP(E:E,'Мегавитрина на 21.09'!C:H,6,0))</f>
        <v>Sum(CASE WHEN crd_prod_cat_cd = 'CR' THEN txn_pos_leisure_qty END) AS crd_cc_pos_leisure_qty,</v>
      </c>
    </row>
    <row r="1608" spans="1:20" ht="20.100000000000001" hidden="1" customHeight="1">
      <c r="A1608">
        <v>4</v>
      </c>
      <c r="B1608">
        <v>1607</v>
      </c>
      <c r="C1608" t="s">
        <v>1684</v>
      </c>
      <c r="D1608" t="s">
        <v>552</v>
      </c>
      <c r="E1608" t="s">
        <v>211</v>
      </c>
      <c r="F1608" t="s">
        <v>1684</v>
      </c>
      <c r="I1608" t="s">
        <v>297</v>
      </c>
      <c r="J1608" s="9" t="s">
        <v>264</v>
      </c>
      <c r="L1608" t="e">
        <f>VLOOKUP(F1608&amp;E1608,'Атрибут-ТОД2'!F:F,1,0)</f>
        <v>#N/A</v>
      </c>
      <c r="O1608" s="27" t="str">
        <f>IF(ISNA(VLOOKUP(E:E,'Мегавитрина на 21.09'!C:H,1,0)), VLOOKUP(E:E,'Мегавитрина на 21.09'!D:H,1,0),VLOOKUP(E:E,'Мегавитрина на 21.09'!C:H,1,0))</f>
        <v>crd_cc_pos_leisure_rub_amt</v>
      </c>
      <c r="P1608" s="27" t="str">
        <f>IF(ISNA(VLOOKUP(E:E,'Мегавитрина на 21.09'!C:H,2,0)), VLOOKUP(E:E,'Мегавитрина на 21.09'!D:H,1,0),VLOOKUP(E:E,'Мегавитрина на 21.09'!C:H,2,0))</f>
        <v>crd_cc_pos_leisure_rub_amt</v>
      </c>
      <c r="Q1608" s="27" t="str">
        <f>IF(ISNA(VLOOKUP(E:E,'Мегавитрина на 21.09'!C:H,3,0)), VLOOKUP(E:E,'Мегавитрина на 21.09'!D:H,2,0),VLOOKUP(E:E,'Мегавитрина на 21.09'!C:H,3,0))</f>
        <v>Сумма операций покупки в категории "Отдых/развлечения/спорт" в рублях за месяц по кредитным картам</v>
      </c>
      <c r="R1608" s="27" t="str">
        <f>IF(ISNA(VLOOKUP(E:E,'Мегавитрина на 21.09'!C:H,4,0)), VLOOKUP(E:E,'Мегавитрина на 21.09'!D:H,3,0),VLOOKUP(E:E,'Мегавитрина на 21.09'!C:H,4,0))</f>
        <v>custom_rb_card.agrmnt_mnth</v>
      </c>
      <c r="S1608">
        <f>IF(ISNA(VLOOKUP(E:E,'Мегавитрина на 21.09'!C:H,5,0)), VLOOKUP(E:E,'Мегавитрина на 21.09'!D:H,4,0),VLOOKUP(E:E,'Мегавитрина на 21.09'!C:H,5,0))</f>
        <v>0</v>
      </c>
      <c r="T1608" t="str">
        <f>IF(ISNA(VLOOKUP(E:E,'Мегавитрина на 21.09'!C:H,6,0)), VLOOKUP(E:E,'Мегавитрина на 21.09'!D:H,5,0),VLOOKUP(E:E,'Мегавитрина на 21.09'!C:H,6,0))</f>
        <v>Sum(CASE WHEN crd_prod_cat_cd = 'CR' THEN txn_pos_leisure_rub_amt END) AS crd_cc_pos_leisure_rub_amt,</v>
      </c>
    </row>
    <row r="1609" spans="1:20" ht="20.100000000000001" hidden="1" customHeight="1">
      <c r="A1609">
        <v>4</v>
      </c>
      <c r="B1609">
        <v>1608</v>
      </c>
      <c r="C1609" t="s">
        <v>1684</v>
      </c>
      <c r="D1609" t="s">
        <v>552</v>
      </c>
      <c r="E1609" t="s">
        <v>212</v>
      </c>
      <c r="F1609" t="s">
        <v>1684</v>
      </c>
      <c r="I1609" t="s">
        <v>290</v>
      </c>
      <c r="J1609" s="9" t="s">
        <v>264</v>
      </c>
      <c r="L1609" t="e">
        <f>VLOOKUP(F1609&amp;E1609,'Атрибут-ТОД2'!F:F,1,0)</f>
        <v>#N/A</v>
      </c>
      <c r="O1609" s="27" t="str">
        <f>IF(ISNA(VLOOKUP(E:E,'Мегавитрина на 21.09'!C:H,1,0)), VLOOKUP(E:E,'Мегавитрина на 21.09'!D:H,1,0),VLOOKUP(E:E,'Мегавитрина на 21.09'!C:H,1,0))</f>
        <v>crd_cc_pos_groceries_qty</v>
      </c>
      <c r="P1609" s="27" t="str">
        <f>IF(ISNA(VLOOKUP(E:E,'Мегавитрина на 21.09'!C:H,2,0)), VLOOKUP(E:E,'Мегавитрина на 21.09'!D:H,1,0),VLOOKUP(E:E,'Мегавитрина на 21.09'!C:H,2,0))</f>
        <v>crd_cc_pos_groceries_qty</v>
      </c>
      <c r="Q1609" s="27" t="str">
        <f>IF(ISNA(VLOOKUP(E:E,'Мегавитрина на 21.09'!C:H,3,0)), VLOOKUP(E:E,'Мегавитрина на 21.09'!D:H,2,0),VLOOKUP(E:E,'Мегавитрина на 21.09'!C:H,3,0))</f>
        <v>Количество операций покупки в категории "Продукты" за месяц по кредитным картам</v>
      </c>
      <c r="R1609" s="27" t="str">
        <f>IF(ISNA(VLOOKUP(E:E,'Мегавитрина на 21.09'!C:H,4,0)), VLOOKUP(E:E,'Мегавитрина на 21.09'!D:H,3,0),VLOOKUP(E:E,'Мегавитрина на 21.09'!C:H,4,0))</f>
        <v>custom_rb_card.agrmnt_mnth</v>
      </c>
      <c r="S1609">
        <f>IF(ISNA(VLOOKUP(E:E,'Мегавитрина на 21.09'!C:H,5,0)), VLOOKUP(E:E,'Мегавитрина на 21.09'!D:H,4,0),VLOOKUP(E:E,'Мегавитрина на 21.09'!C:H,5,0))</f>
        <v>0</v>
      </c>
      <c r="T1609" t="str">
        <f>IF(ISNA(VLOOKUP(E:E,'Мегавитрина на 21.09'!C:H,6,0)), VLOOKUP(E:E,'Мегавитрина на 21.09'!D:H,5,0),VLOOKUP(E:E,'Мегавитрина на 21.09'!C:H,6,0))</f>
        <v>Sum(CASE WHEN crd_prod_cat_cd = 'CR' THEN txn_pos_groceries_qty END) AS crd_cc_pos_groceries_qty,</v>
      </c>
    </row>
    <row r="1610" spans="1:20" ht="20.100000000000001" hidden="1" customHeight="1">
      <c r="A1610">
        <v>4</v>
      </c>
      <c r="B1610">
        <v>1609</v>
      </c>
      <c r="C1610" t="s">
        <v>1684</v>
      </c>
      <c r="D1610" t="s">
        <v>552</v>
      </c>
      <c r="E1610" t="s">
        <v>213</v>
      </c>
      <c r="F1610" t="s">
        <v>1684</v>
      </c>
      <c r="I1610" t="s">
        <v>291</v>
      </c>
      <c r="J1610" s="9" t="s">
        <v>264</v>
      </c>
      <c r="L1610" t="e">
        <f>VLOOKUP(F1610&amp;E1610,'Атрибут-ТОД2'!F:F,1,0)</f>
        <v>#N/A</v>
      </c>
      <c r="O1610" s="27" t="str">
        <f>IF(ISNA(VLOOKUP(E:E,'Мегавитрина на 21.09'!C:H,1,0)), VLOOKUP(E:E,'Мегавитрина на 21.09'!D:H,1,0),VLOOKUP(E:E,'Мегавитрина на 21.09'!C:H,1,0))</f>
        <v>crd_cc_pos_groceries_rub_amt</v>
      </c>
      <c r="P1610" s="27" t="str">
        <f>IF(ISNA(VLOOKUP(E:E,'Мегавитрина на 21.09'!C:H,2,0)), VLOOKUP(E:E,'Мегавитрина на 21.09'!D:H,1,0),VLOOKUP(E:E,'Мегавитрина на 21.09'!C:H,2,0))</f>
        <v>crd_cc_pos_groceries_rub_amt</v>
      </c>
      <c r="Q1610" s="27" t="str">
        <f>IF(ISNA(VLOOKUP(E:E,'Мегавитрина на 21.09'!C:H,3,0)), VLOOKUP(E:E,'Мегавитрина на 21.09'!D:H,2,0),VLOOKUP(E:E,'Мегавитрина на 21.09'!C:H,3,0))</f>
        <v>Сумма операций покупки в категории "Продукты" в рублях за месяц по кредитным картам</v>
      </c>
      <c r="R1610" s="27" t="str">
        <f>IF(ISNA(VLOOKUP(E:E,'Мегавитрина на 21.09'!C:H,4,0)), VLOOKUP(E:E,'Мегавитрина на 21.09'!D:H,3,0),VLOOKUP(E:E,'Мегавитрина на 21.09'!C:H,4,0))</f>
        <v>custom_rb_card.agrmnt_mnth</v>
      </c>
      <c r="S1610">
        <f>IF(ISNA(VLOOKUP(E:E,'Мегавитрина на 21.09'!C:H,5,0)), VLOOKUP(E:E,'Мегавитрина на 21.09'!D:H,4,0),VLOOKUP(E:E,'Мегавитрина на 21.09'!C:H,5,0))</f>
        <v>0</v>
      </c>
      <c r="T1610" t="str">
        <f>IF(ISNA(VLOOKUP(E:E,'Мегавитрина на 21.09'!C:H,6,0)), VLOOKUP(E:E,'Мегавитрина на 21.09'!D:H,5,0),VLOOKUP(E:E,'Мегавитрина на 21.09'!C:H,6,0))</f>
        <v>Sum(CASE WHEN crd_prod_cat_cd = 'CR' THEN txn_pos_groceries_rub_amt END) AS crd_cc_pos_groceries_rub_amt,</v>
      </c>
    </row>
    <row r="1611" spans="1:20" ht="20.100000000000001" hidden="1" customHeight="1">
      <c r="A1611">
        <v>4</v>
      </c>
      <c r="B1611">
        <v>1610</v>
      </c>
      <c r="C1611" t="s">
        <v>1684</v>
      </c>
      <c r="D1611" t="s">
        <v>552</v>
      </c>
      <c r="E1611" t="s">
        <v>214</v>
      </c>
      <c r="F1611" t="s">
        <v>1684</v>
      </c>
      <c r="I1611" t="s">
        <v>304</v>
      </c>
      <c r="J1611" s="9" t="s">
        <v>264</v>
      </c>
      <c r="L1611" t="e">
        <f>VLOOKUP(F1611&amp;E1611,'Атрибут-ТОД2'!F:F,1,0)</f>
        <v>#N/A</v>
      </c>
      <c r="O1611" s="27" t="str">
        <f>IF(ISNA(VLOOKUP(E:E,'Мегавитрина на 21.09'!C:H,1,0)), VLOOKUP(E:E,'Мегавитрина на 21.09'!D:H,1,0),VLOOKUP(E:E,'Мегавитрина на 21.09'!C:H,1,0))</f>
        <v>crd_cc_pos_special_qty</v>
      </c>
      <c r="P1611" s="27" t="str">
        <f>IF(ISNA(VLOOKUP(E:E,'Мегавитрина на 21.09'!C:H,2,0)), VLOOKUP(E:E,'Мегавитрина на 21.09'!D:H,1,0),VLOOKUP(E:E,'Мегавитрина на 21.09'!C:H,2,0))</f>
        <v>crd_cc_pos_special_qty</v>
      </c>
      <c r="Q1611" s="27" t="str">
        <f>IF(ISNA(VLOOKUP(E:E,'Мегавитрина на 21.09'!C:H,3,0)), VLOOKUP(E:E,'Мегавитрина на 21.09'!D:H,2,0),VLOOKUP(E:E,'Мегавитрина на 21.09'!C:H,3,0))</f>
        <v>Количество операций покупки в категории "Специализированные товары и услуги" за месяц по кредитным картам</v>
      </c>
      <c r="R1611" s="27" t="str">
        <f>IF(ISNA(VLOOKUP(E:E,'Мегавитрина на 21.09'!C:H,4,0)), VLOOKUP(E:E,'Мегавитрина на 21.09'!D:H,3,0),VLOOKUP(E:E,'Мегавитрина на 21.09'!C:H,4,0))</f>
        <v>custom_rb_card.agrmnt_mnth</v>
      </c>
      <c r="S1611">
        <f>IF(ISNA(VLOOKUP(E:E,'Мегавитрина на 21.09'!C:H,5,0)), VLOOKUP(E:E,'Мегавитрина на 21.09'!D:H,4,0),VLOOKUP(E:E,'Мегавитрина на 21.09'!C:H,5,0))</f>
        <v>0</v>
      </c>
      <c r="T1611" t="str">
        <f>IF(ISNA(VLOOKUP(E:E,'Мегавитрина на 21.09'!C:H,6,0)), VLOOKUP(E:E,'Мегавитрина на 21.09'!D:H,5,0),VLOOKUP(E:E,'Мегавитрина на 21.09'!C:H,6,0))</f>
        <v>Sum(CASE WHEN crd_prod_cat_cd = 'CR' THEN txn_pos_special_qty END) AS crd_cc_pos_special_qty,</v>
      </c>
    </row>
    <row r="1612" spans="1:20" ht="20.100000000000001" hidden="1" customHeight="1">
      <c r="A1612">
        <v>4</v>
      </c>
      <c r="B1612">
        <v>1611</v>
      </c>
      <c r="C1612" t="s">
        <v>1684</v>
      </c>
      <c r="D1612" t="s">
        <v>552</v>
      </c>
      <c r="E1612" t="s">
        <v>215</v>
      </c>
      <c r="F1612" t="s">
        <v>1684</v>
      </c>
      <c r="I1612" t="s">
        <v>305</v>
      </c>
      <c r="J1612" s="9" t="s">
        <v>264</v>
      </c>
      <c r="L1612" t="e">
        <f>VLOOKUP(F1612&amp;E1612,'Атрибут-ТОД2'!F:F,1,0)</f>
        <v>#N/A</v>
      </c>
      <c r="O1612" s="27" t="str">
        <f>IF(ISNA(VLOOKUP(E:E,'Мегавитрина на 21.09'!C:H,1,0)), VLOOKUP(E:E,'Мегавитрина на 21.09'!D:H,1,0),VLOOKUP(E:E,'Мегавитрина на 21.09'!C:H,1,0))</f>
        <v>crd_cc_pos_special_rub_amt</v>
      </c>
      <c r="P1612" s="27" t="str">
        <f>IF(ISNA(VLOOKUP(E:E,'Мегавитрина на 21.09'!C:H,2,0)), VLOOKUP(E:E,'Мегавитрина на 21.09'!D:H,1,0),VLOOKUP(E:E,'Мегавитрина на 21.09'!C:H,2,0))</f>
        <v>crd_cc_pos_special_rub_amt</v>
      </c>
      <c r="Q1612" s="27" t="str">
        <f>IF(ISNA(VLOOKUP(E:E,'Мегавитрина на 21.09'!C:H,3,0)), VLOOKUP(E:E,'Мегавитрина на 21.09'!D:H,2,0),VLOOKUP(E:E,'Мегавитрина на 21.09'!C:H,3,0))</f>
        <v>Сумма операций покупки в категории "Специализированные товары и услуги" в рублях за месяц по кредитным картам</v>
      </c>
      <c r="R1612" s="27" t="str">
        <f>IF(ISNA(VLOOKUP(E:E,'Мегавитрина на 21.09'!C:H,4,0)), VLOOKUP(E:E,'Мегавитрина на 21.09'!D:H,3,0),VLOOKUP(E:E,'Мегавитрина на 21.09'!C:H,4,0))</f>
        <v>custom_rb_card.agrmnt_mnth</v>
      </c>
      <c r="S1612">
        <f>IF(ISNA(VLOOKUP(E:E,'Мегавитрина на 21.09'!C:H,5,0)), VLOOKUP(E:E,'Мегавитрина на 21.09'!D:H,4,0),VLOOKUP(E:E,'Мегавитрина на 21.09'!C:H,5,0))</f>
        <v>0</v>
      </c>
      <c r="T1612" t="str">
        <f>IF(ISNA(VLOOKUP(E:E,'Мегавитрина на 21.09'!C:H,6,0)), VLOOKUP(E:E,'Мегавитрина на 21.09'!D:H,5,0),VLOOKUP(E:E,'Мегавитрина на 21.09'!C:H,6,0))</f>
        <v>Sum(CASE WHEN crd_prod_cat_cd = 'CR' THEN txn_pos_special_rub_amt END) AS crd_cc_pos_special_rub_amt,</v>
      </c>
    </row>
    <row r="1613" spans="1:20" ht="20.100000000000001" hidden="1" customHeight="1">
      <c r="A1613">
        <v>4</v>
      </c>
      <c r="B1613">
        <v>1612</v>
      </c>
      <c r="C1613" t="s">
        <v>1684</v>
      </c>
      <c r="D1613" t="s">
        <v>552</v>
      </c>
      <c r="E1613" t="s">
        <v>216</v>
      </c>
      <c r="F1613" t="s">
        <v>1684</v>
      </c>
      <c r="I1613" t="s">
        <v>306</v>
      </c>
      <c r="J1613" s="9" t="s">
        <v>264</v>
      </c>
      <c r="L1613" t="e">
        <f>VLOOKUP(F1613&amp;E1613,'Атрибут-ТОД2'!F:F,1,0)</f>
        <v>#N/A</v>
      </c>
      <c r="O1613" s="27" t="str">
        <f>IF(ISNA(VLOOKUP(E:E,'Мегавитрина на 21.09'!C:H,1,0)), VLOOKUP(E:E,'Мегавитрина на 21.09'!D:H,1,0),VLOOKUP(E:E,'Мегавитрина на 21.09'!C:H,1,0))</f>
        <v>crd_cc_pos_telecom_qty</v>
      </c>
      <c r="P1613" s="27" t="str">
        <f>IF(ISNA(VLOOKUP(E:E,'Мегавитрина на 21.09'!C:H,2,0)), VLOOKUP(E:E,'Мегавитрина на 21.09'!D:H,1,0),VLOOKUP(E:E,'Мегавитрина на 21.09'!C:H,2,0))</f>
        <v>crd_cc_pos_telecom_qty</v>
      </c>
      <c r="Q1613" s="27" t="str">
        <f>IF(ISNA(VLOOKUP(E:E,'Мегавитрина на 21.09'!C:H,3,0)), VLOOKUP(E:E,'Мегавитрина на 21.09'!D:H,2,0),VLOOKUP(E:E,'Мегавитрина на 21.09'!C:H,3,0))</f>
        <v>Количество операций покупки в категории "Телекоммуникационные услуги" за месяц по кредитным картам</v>
      </c>
      <c r="R1613" s="27" t="str">
        <f>IF(ISNA(VLOOKUP(E:E,'Мегавитрина на 21.09'!C:H,4,0)), VLOOKUP(E:E,'Мегавитрина на 21.09'!D:H,3,0),VLOOKUP(E:E,'Мегавитрина на 21.09'!C:H,4,0))</f>
        <v>custom_rb_card.agrmnt_mnth</v>
      </c>
      <c r="S1613">
        <f>IF(ISNA(VLOOKUP(E:E,'Мегавитрина на 21.09'!C:H,5,0)), VLOOKUP(E:E,'Мегавитрина на 21.09'!D:H,4,0),VLOOKUP(E:E,'Мегавитрина на 21.09'!C:H,5,0))</f>
        <v>0</v>
      </c>
      <c r="T1613" t="str">
        <f>IF(ISNA(VLOOKUP(E:E,'Мегавитрина на 21.09'!C:H,6,0)), VLOOKUP(E:E,'Мегавитрина на 21.09'!D:H,5,0),VLOOKUP(E:E,'Мегавитрина на 21.09'!C:H,6,0))</f>
        <v>Sum(CASE WHEN crd_prod_cat_cd = 'CR' THEN txn_pos_telecom_qty END) AS crd_cc_pos_telecom_qty,</v>
      </c>
    </row>
    <row r="1614" spans="1:20" ht="20.100000000000001" hidden="1" customHeight="1">
      <c r="A1614">
        <v>4</v>
      </c>
      <c r="B1614">
        <v>1613</v>
      </c>
      <c r="C1614" t="s">
        <v>1684</v>
      </c>
      <c r="D1614" t="s">
        <v>552</v>
      </c>
      <c r="E1614" t="s">
        <v>217</v>
      </c>
      <c r="F1614" t="s">
        <v>1684</v>
      </c>
      <c r="I1614" t="s">
        <v>307</v>
      </c>
      <c r="J1614" s="9" t="s">
        <v>264</v>
      </c>
      <c r="L1614" t="e">
        <f>VLOOKUP(F1614&amp;E1614,'Атрибут-ТОД2'!F:F,1,0)</f>
        <v>#N/A</v>
      </c>
      <c r="O1614" s="27" t="str">
        <f>IF(ISNA(VLOOKUP(E:E,'Мегавитрина на 21.09'!C:H,1,0)), VLOOKUP(E:E,'Мегавитрина на 21.09'!D:H,1,0),VLOOKUP(E:E,'Мегавитрина на 21.09'!C:H,1,0))</f>
        <v>crd_cc_pos_telecom_rub_amt</v>
      </c>
      <c r="P1614" s="27" t="str">
        <f>IF(ISNA(VLOOKUP(E:E,'Мегавитрина на 21.09'!C:H,2,0)), VLOOKUP(E:E,'Мегавитрина на 21.09'!D:H,1,0),VLOOKUP(E:E,'Мегавитрина на 21.09'!C:H,2,0))</f>
        <v>crd_cc_pos_telecom_rub_amt</v>
      </c>
      <c r="Q1614" s="27" t="str">
        <f>IF(ISNA(VLOOKUP(E:E,'Мегавитрина на 21.09'!C:H,3,0)), VLOOKUP(E:E,'Мегавитрина на 21.09'!D:H,2,0),VLOOKUP(E:E,'Мегавитрина на 21.09'!C:H,3,0))</f>
        <v>Сумма операций покупки в категории "Телекоммуникационные услуги" в рублях за месяц по кредитным картам</v>
      </c>
      <c r="R1614" s="27" t="str">
        <f>IF(ISNA(VLOOKUP(E:E,'Мегавитрина на 21.09'!C:H,4,0)), VLOOKUP(E:E,'Мегавитрина на 21.09'!D:H,3,0),VLOOKUP(E:E,'Мегавитрина на 21.09'!C:H,4,0))</f>
        <v>custom_rb_card.agrmnt_mnth</v>
      </c>
      <c r="S1614">
        <f>IF(ISNA(VLOOKUP(E:E,'Мегавитрина на 21.09'!C:H,5,0)), VLOOKUP(E:E,'Мегавитрина на 21.09'!D:H,4,0),VLOOKUP(E:E,'Мегавитрина на 21.09'!C:H,5,0))</f>
        <v>0</v>
      </c>
      <c r="T1614" t="str">
        <f>IF(ISNA(VLOOKUP(E:E,'Мегавитрина на 21.09'!C:H,6,0)), VLOOKUP(E:E,'Мегавитрина на 21.09'!D:H,5,0),VLOOKUP(E:E,'Мегавитрина на 21.09'!C:H,6,0))</f>
        <v>Sum(CASE WHEN crd_prod_cat_cd = 'CR' THEN txn_pos_telecom_rub_amt END) AS crd_cc_pos_telecom_rub_amt,</v>
      </c>
    </row>
    <row r="1615" spans="1:20" ht="20.100000000000001" hidden="1" customHeight="1">
      <c r="A1615">
        <v>4</v>
      </c>
      <c r="B1615">
        <v>1614</v>
      </c>
      <c r="C1615" t="s">
        <v>1684</v>
      </c>
      <c r="D1615" t="s">
        <v>552</v>
      </c>
      <c r="E1615" t="s">
        <v>218</v>
      </c>
      <c r="F1615" t="s">
        <v>1684</v>
      </c>
      <c r="I1615" t="s">
        <v>294</v>
      </c>
      <c r="J1615" s="9" t="s">
        <v>264</v>
      </c>
      <c r="L1615" t="e">
        <f>VLOOKUP(F1615&amp;E1615,'Атрибут-ТОД2'!F:F,1,0)</f>
        <v>#N/A</v>
      </c>
      <c r="O1615" s="27" t="str">
        <f>IF(ISNA(VLOOKUP(E:E,'Мегавитрина на 21.09'!C:H,1,0)), VLOOKUP(E:E,'Мегавитрина на 21.09'!D:H,1,0),VLOOKUP(E:E,'Мегавитрина на 21.09'!C:H,1,0))</f>
        <v>crd_cc_pos_home_repair_qty</v>
      </c>
      <c r="P1615" s="27" t="str">
        <f>IF(ISNA(VLOOKUP(E:E,'Мегавитрина на 21.09'!C:H,2,0)), VLOOKUP(E:E,'Мегавитрина на 21.09'!D:H,1,0),VLOOKUP(E:E,'Мегавитрина на 21.09'!C:H,2,0))</f>
        <v>crd_cc_pos_home_repair_qty</v>
      </c>
      <c r="Q1615" s="27" t="str">
        <f>IF(ISNA(VLOOKUP(E:E,'Мегавитрина на 21.09'!C:H,3,0)), VLOOKUP(E:E,'Мегавитрина на 21.09'!D:H,2,0),VLOOKUP(E:E,'Мегавитрина на 21.09'!C:H,3,0))</f>
        <v>Количество операций покупки в категории "Товары для дома/ремонта" за месяц по кредитным картам</v>
      </c>
      <c r="R1615" s="27" t="str">
        <f>IF(ISNA(VLOOKUP(E:E,'Мегавитрина на 21.09'!C:H,4,0)), VLOOKUP(E:E,'Мегавитрина на 21.09'!D:H,3,0),VLOOKUP(E:E,'Мегавитрина на 21.09'!C:H,4,0))</f>
        <v>custom_rb_card.agrmnt_mnth</v>
      </c>
      <c r="S1615">
        <f>IF(ISNA(VLOOKUP(E:E,'Мегавитрина на 21.09'!C:H,5,0)), VLOOKUP(E:E,'Мегавитрина на 21.09'!D:H,4,0),VLOOKUP(E:E,'Мегавитрина на 21.09'!C:H,5,0))</f>
        <v>0</v>
      </c>
      <c r="T1615" t="str">
        <f>IF(ISNA(VLOOKUP(E:E,'Мегавитрина на 21.09'!C:H,6,0)), VLOOKUP(E:E,'Мегавитрина на 21.09'!D:H,5,0),VLOOKUP(E:E,'Мегавитрина на 21.09'!C:H,6,0))</f>
        <v>Sum(CASE WHEN crd_prod_cat_cd = 'CR' THEN txn_pos_home_repair_qty END) AS crd_cc_pos_home_repair_qty,</v>
      </c>
    </row>
    <row r="1616" spans="1:20" ht="20.100000000000001" hidden="1" customHeight="1">
      <c r="A1616">
        <v>4</v>
      </c>
      <c r="B1616">
        <v>1615</v>
      </c>
      <c r="C1616" t="s">
        <v>1684</v>
      </c>
      <c r="D1616" t="s">
        <v>552</v>
      </c>
      <c r="E1616" t="s">
        <v>219</v>
      </c>
      <c r="F1616" t="s">
        <v>1684</v>
      </c>
      <c r="I1616" t="s">
        <v>295</v>
      </c>
      <c r="J1616" s="9" t="s">
        <v>264</v>
      </c>
      <c r="L1616" t="e">
        <f>VLOOKUP(F1616&amp;E1616,'Атрибут-ТОД2'!F:F,1,0)</f>
        <v>#N/A</v>
      </c>
      <c r="O1616" s="27" t="str">
        <f>IF(ISNA(VLOOKUP(E:E,'Мегавитрина на 21.09'!C:H,1,0)), VLOOKUP(E:E,'Мегавитрина на 21.09'!D:H,1,0),VLOOKUP(E:E,'Мегавитрина на 21.09'!C:H,1,0))</f>
        <v>crd_cc_pos_home_repair_rub_amt</v>
      </c>
      <c r="P1616" s="27" t="str">
        <f>IF(ISNA(VLOOKUP(E:E,'Мегавитрина на 21.09'!C:H,2,0)), VLOOKUP(E:E,'Мегавитрина на 21.09'!D:H,1,0),VLOOKUP(E:E,'Мегавитрина на 21.09'!C:H,2,0))</f>
        <v>crd_cc_pos_home_repair_rub_amt</v>
      </c>
      <c r="Q1616" s="27" t="str">
        <f>IF(ISNA(VLOOKUP(E:E,'Мегавитрина на 21.09'!C:H,3,0)), VLOOKUP(E:E,'Мегавитрина на 21.09'!D:H,2,0),VLOOKUP(E:E,'Мегавитрина на 21.09'!C:H,3,0))</f>
        <v>Сумма операций покупки в категории "Товары для дома/ремонта" в рублях за месяц по кредитным картам</v>
      </c>
      <c r="R1616" s="27" t="str">
        <f>IF(ISNA(VLOOKUP(E:E,'Мегавитрина на 21.09'!C:H,4,0)), VLOOKUP(E:E,'Мегавитрина на 21.09'!D:H,3,0),VLOOKUP(E:E,'Мегавитрина на 21.09'!C:H,4,0))</f>
        <v>custom_rb_card.agrmnt_mnth</v>
      </c>
      <c r="S1616">
        <f>IF(ISNA(VLOOKUP(E:E,'Мегавитрина на 21.09'!C:H,5,0)), VLOOKUP(E:E,'Мегавитрина на 21.09'!D:H,4,0),VLOOKUP(E:E,'Мегавитрина на 21.09'!C:H,5,0))</f>
        <v>0</v>
      </c>
      <c r="T1616" t="str">
        <f>IF(ISNA(VLOOKUP(E:E,'Мегавитрина на 21.09'!C:H,6,0)), VLOOKUP(E:E,'Мегавитрина на 21.09'!D:H,5,0),VLOOKUP(E:E,'Мегавитрина на 21.09'!C:H,6,0))</f>
        <v>Sum(CASE WHEN crd_prod_cat_cd = 'CR' THEN txn_pos_home_repair_rub_amt END) AS crd_cc_pos_home_repair_rub_amt,</v>
      </c>
    </row>
    <row r="1617" spans="1:20" ht="20.100000000000001" hidden="1" customHeight="1">
      <c r="A1617">
        <v>4</v>
      </c>
      <c r="B1617">
        <v>1616</v>
      </c>
      <c r="C1617" t="s">
        <v>1684</v>
      </c>
      <c r="D1617" t="s">
        <v>552</v>
      </c>
      <c r="E1617" t="s">
        <v>220</v>
      </c>
      <c r="F1617" t="s">
        <v>1684</v>
      </c>
      <c r="I1617" t="s">
        <v>308</v>
      </c>
      <c r="J1617" s="9" t="s">
        <v>264</v>
      </c>
      <c r="L1617" t="e">
        <f>VLOOKUP(F1617&amp;E1617,'Атрибут-ТОД2'!F:F,1,0)</f>
        <v>#N/A</v>
      </c>
      <c r="O1617" s="27" t="str">
        <f>IF(ISNA(VLOOKUP(E:E,'Мегавитрина на 21.09'!C:H,1,0)), VLOOKUP(E:E,'Мегавитрина на 21.09'!D:H,1,0),VLOOKUP(E:E,'Мегавитрина на 21.09'!C:H,1,0))</f>
        <v>crd_cc_pos_tourism_qty</v>
      </c>
      <c r="P1617" s="27" t="str">
        <f>IF(ISNA(VLOOKUP(E:E,'Мегавитрина на 21.09'!C:H,2,0)), VLOOKUP(E:E,'Мегавитрина на 21.09'!D:H,1,0),VLOOKUP(E:E,'Мегавитрина на 21.09'!C:H,2,0))</f>
        <v>crd_cc_pos_tourism_qty</v>
      </c>
      <c r="Q1617" s="27" t="str">
        <f>IF(ISNA(VLOOKUP(E:E,'Мегавитрина на 21.09'!C:H,3,0)), VLOOKUP(E:E,'Мегавитрина на 21.09'!D:H,2,0),VLOOKUP(E:E,'Мегавитрина на 21.09'!C:H,3,0))</f>
        <v>Количество операций покупки в категории "Туризм/транспорт" за месяц по кредитным картам</v>
      </c>
      <c r="R1617" s="27" t="str">
        <f>IF(ISNA(VLOOKUP(E:E,'Мегавитрина на 21.09'!C:H,4,0)), VLOOKUP(E:E,'Мегавитрина на 21.09'!D:H,3,0),VLOOKUP(E:E,'Мегавитрина на 21.09'!C:H,4,0))</f>
        <v>custom_rb_card.agrmnt_mnth</v>
      </c>
      <c r="S1617">
        <f>IF(ISNA(VLOOKUP(E:E,'Мегавитрина на 21.09'!C:H,5,0)), VLOOKUP(E:E,'Мегавитрина на 21.09'!D:H,4,0),VLOOKUP(E:E,'Мегавитрина на 21.09'!C:H,5,0))</f>
        <v>0</v>
      </c>
      <c r="T1617" t="str">
        <f>IF(ISNA(VLOOKUP(E:E,'Мегавитрина на 21.09'!C:H,6,0)), VLOOKUP(E:E,'Мегавитрина на 21.09'!D:H,5,0),VLOOKUP(E:E,'Мегавитрина на 21.09'!C:H,6,0))</f>
        <v>Sum(CASE WHEN crd_prod_cat_cd = 'CR' THEN txn_pos_tourism_qty END) AS crd_cc_pos_tourism_qty,</v>
      </c>
    </row>
    <row r="1618" spans="1:20" ht="20.100000000000001" hidden="1" customHeight="1">
      <c r="A1618">
        <v>4</v>
      </c>
      <c r="B1618">
        <v>1617</v>
      </c>
      <c r="C1618" t="s">
        <v>1684</v>
      </c>
      <c r="D1618" t="s">
        <v>552</v>
      </c>
      <c r="E1618" t="s">
        <v>221</v>
      </c>
      <c r="F1618" t="s">
        <v>1684</v>
      </c>
      <c r="I1618" t="s">
        <v>309</v>
      </c>
      <c r="J1618" s="9" t="s">
        <v>264</v>
      </c>
      <c r="L1618" t="e">
        <f>VLOOKUP(F1618&amp;E1618,'Атрибут-ТОД2'!F:F,1,0)</f>
        <v>#N/A</v>
      </c>
      <c r="O1618" s="27" t="str">
        <f>IF(ISNA(VLOOKUP(E:E,'Мегавитрина на 21.09'!C:H,1,0)), VLOOKUP(E:E,'Мегавитрина на 21.09'!D:H,1,0),VLOOKUP(E:E,'Мегавитрина на 21.09'!C:H,1,0))</f>
        <v>crd_cc_pos_tourism_rub_amt</v>
      </c>
      <c r="P1618" s="27" t="str">
        <f>IF(ISNA(VLOOKUP(E:E,'Мегавитрина на 21.09'!C:H,2,0)), VLOOKUP(E:E,'Мегавитрина на 21.09'!D:H,1,0),VLOOKUP(E:E,'Мегавитрина на 21.09'!C:H,2,0))</f>
        <v>crd_cc_pos_tourism_rub_amt</v>
      </c>
      <c r="Q1618" s="27" t="str">
        <f>IF(ISNA(VLOOKUP(E:E,'Мегавитрина на 21.09'!C:H,3,0)), VLOOKUP(E:E,'Мегавитрина на 21.09'!D:H,2,0),VLOOKUP(E:E,'Мегавитрина на 21.09'!C:H,3,0))</f>
        <v>Сумма операций покупки в категории "Туризм/транспорт" в рублях за месяц по кредитным картам</v>
      </c>
      <c r="R1618" s="27" t="str">
        <f>IF(ISNA(VLOOKUP(E:E,'Мегавитрина на 21.09'!C:H,4,0)), VLOOKUP(E:E,'Мегавитрина на 21.09'!D:H,3,0),VLOOKUP(E:E,'Мегавитрина на 21.09'!C:H,4,0))</f>
        <v>custom_rb_card.agrmnt_mnth</v>
      </c>
      <c r="S1618">
        <f>IF(ISNA(VLOOKUP(E:E,'Мегавитрина на 21.09'!C:H,5,0)), VLOOKUP(E:E,'Мегавитрина на 21.09'!D:H,4,0),VLOOKUP(E:E,'Мегавитрина на 21.09'!C:H,5,0))</f>
        <v>0</v>
      </c>
      <c r="T1618" t="str">
        <f>IF(ISNA(VLOOKUP(E:E,'Мегавитрина на 21.09'!C:H,6,0)), VLOOKUP(E:E,'Мегавитрина на 21.09'!D:H,5,0),VLOOKUP(E:E,'Мегавитрина на 21.09'!C:H,6,0))</f>
        <v>Sum(CASE WHEN crd_prod_cat_cd = 'CR' THEN txn_pos_tourism_rub_amt END) AS crd_cc_pos_tourism_rub_amt,</v>
      </c>
    </row>
    <row r="1619" spans="1:20" ht="20.100000000000001" hidden="1" customHeight="1">
      <c r="A1619">
        <v>4</v>
      </c>
      <c r="B1619">
        <v>1618</v>
      </c>
      <c r="C1619" t="s">
        <v>1684</v>
      </c>
      <c r="D1619" t="s">
        <v>552</v>
      </c>
      <c r="E1619" t="s">
        <v>222</v>
      </c>
      <c r="F1619" t="s">
        <v>1684</v>
      </c>
      <c r="I1619" t="s">
        <v>286</v>
      </c>
      <c r="J1619" s="9" t="s">
        <v>264</v>
      </c>
      <c r="L1619" t="e">
        <f>VLOOKUP(F1619&amp;E1619,'Атрибут-ТОД2'!F:F,1,0)</f>
        <v>#N/A</v>
      </c>
      <c r="O1619" s="27" t="str">
        <f>IF(ISNA(VLOOKUP(E:E,'Мегавитрина на 21.09'!C:H,1,0)), VLOOKUP(E:E,'Мегавитрина на 21.09'!D:H,1,0),VLOOKUP(E:E,'Мегавитрина на 21.09'!C:H,1,0))</f>
        <v>crd_cc_pos_dept_stores_qty</v>
      </c>
      <c r="P1619" s="27" t="str">
        <f>IF(ISNA(VLOOKUP(E:E,'Мегавитрина на 21.09'!C:H,2,0)), VLOOKUP(E:E,'Мегавитрина на 21.09'!D:H,1,0),VLOOKUP(E:E,'Мегавитрина на 21.09'!C:H,2,0))</f>
        <v>crd_cc_pos_dept_stores_qty</v>
      </c>
      <c r="Q1619" s="27" t="str">
        <f>IF(ISNA(VLOOKUP(E:E,'Мегавитрина на 21.09'!C:H,3,0)), VLOOKUP(E:E,'Мегавитрина на 21.09'!D:H,2,0),VLOOKUP(E:E,'Мегавитрина на 21.09'!C:H,3,0))</f>
        <v>Количество операций покупки в категории "Универсальные магазины" за месяц по кредитным картам</v>
      </c>
      <c r="R1619" s="27" t="str">
        <f>IF(ISNA(VLOOKUP(E:E,'Мегавитрина на 21.09'!C:H,4,0)), VLOOKUP(E:E,'Мегавитрина на 21.09'!D:H,3,0),VLOOKUP(E:E,'Мегавитрина на 21.09'!C:H,4,0))</f>
        <v>custom_rb_card.agrmnt_mnth</v>
      </c>
      <c r="S1619">
        <f>IF(ISNA(VLOOKUP(E:E,'Мегавитрина на 21.09'!C:H,5,0)), VLOOKUP(E:E,'Мегавитрина на 21.09'!D:H,4,0),VLOOKUP(E:E,'Мегавитрина на 21.09'!C:H,5,0))</f>
        <v>0</v>
      </c>
      <c r="T1619" t="str">
        <f>IF(ISNA(VLOOKUP(E:E,'Мегавитрина на 21.09'!C:H,6,0)), VLOOKUP(E:E,'Мегавитрина на 21.09'!D:H,5,0),VLOOKUP(E:E,'Мегавитрина на 21.09'!C:H,6,0))</f>
        <v>Sum(CASE WHEN crd_prod_cat_cd = 'CR' THEN txn_pos_dept_stores_qty END) AS crd_cc_pos_dept_stores_qty,</v>
      </c>
    </row>
    <row r="1620" spans="1:20" ht="20.100000000000001" hidden="1" customHeight="1">
      <c r="A1620">
        <v>4</v>
      </c>
      <c r="B1620">
        <v>1619</v>
      </c>
      <c r="C1620" t="s">
        <v>1684</v>
      </c>
      <c r="D1620" t="s">
        <v>552</v>
      </c>
      <c r="E1620" t="s">
        <v>223</v>
      </c>
      <c r="F1620" t="s">
        <v>1684</v>
      </c>
      <c r="I1620" t="s">
        <v>287</v>
      </c>
      <c r="J1620" s="9" t="s">
        <v>264</v>
      </c>
      <c r="L1620" t="e">
        <f>VLOOKUP(F1620&amp;E1620,'Атрибут-ТОД2'!F:F,1,0)</f>
        <v>#N/A</v>
      </c>
      <c r="O1620" s="27" t="str">
        <f>IF(ISNA(VLOOKUP(E:E,'Мегавитрина на 21.09'!C:H,1,0)), VLOOKUP(E:E,'Мегавитрина на 21.09'!D:H,1,0),VLOOKUP(E:E,'Мегавитрина на 21.09'!C:H,1,0))</f>
        <v>crd_cc_pos_dept_stores_rub_amt</v>
      </c>
      <c r="P1620" s="27" t="str">
        <f>IF(ISNA(VLOOKUP(E:E,'Мегавитрина на 21.09'!C:H,2,0)), VLOOKUP(E:E,'Мегавитрина на 21.09'!D:H,1,0),VLOOKUP(E:E,'Мегавитрина на 21.09'!C:H,2,0))</f>
        <v>crd_cc_pos_dept_stores_rub_amt</v>
      </c>
      <c r="Q1620" s="27" t="str">
        <f>IF(ISNA(VLOOKUP(E:E,'Мегавитрина на 21.09'!C:H,3,0)), VLOOKUP(E:E,'Мегавитрина на 21.09'!D:H,2,0),VLOOKUP(E:E,'Мегавитрина на 21.09'!C:H,3,0))</f>
        <v>Сумма операций покупки в категории "Универсальные магазины" в рублях за месяц по кредитным картам</v>
      </c>
      <c r="R1620" s="27" t="str">
        <f>IF(ISNA(VLOOKUP(E:E,'Мегавитрина на 21.09'!C:H,4,0)), VLOOKUP(E:E,'Мегавитрина на 21.09'!D:H,3,0),VLOOKUP(E:E,'Мегавитрина на 21.09'!C:H,4,0))</f>
        <v>custom_rb_card.agrmnt_mnth</v>
      </c>
      <c r="S1620">
        <f>IF(ISNA(VLOOKUP(E:E,'Мегавитрина на 21.09'!C:H,5,0)), VLOOKUP(E:E,'Мегавитрина на 21.09'!D:H,4,0),VLOOKUP(E:E,'Мегавитрина на 21.09'!C:H,5,0))</f>
        <v>0</v>
      </c>
      <c r="T1620" t="str">
        <f>IF(ISNA(VLOOKUP(E:E,'Мегавитрина на 21.09'!C:H,6,0)), VLOOKUP(E:E,'Мегавитрина на 21.09'!D:H,5,0),VLOOKUP(E:E,'Мегавитрина на 21.09'!C:H,6,0))</f>
        <v>Sum(CASE WHEN crd_prod_cat_cd = 'CR' THEN txn_pos_dept_stores_rub_amt END) AS crd_cc_pos_dept_stores_rub_amt,</v>
      </c>
    </row>
    <row r="1621" spans="1:20" ht="20.100000000000001" hidden="1" customHeight="1">
      <c r="A1621">
        <v>4</v>
      </c>
      <c r="B1621">
        <v>1620</v>
      </c>
      <c r="C1621" t="s">
        <v>1684</v>
      </c>
      <c r="D1621" t="s">
        <v>552</v>
      </c>
      <c r="E1621" t="s">
        <v>224</v>
      </c>
      <c r="F1621" t="s">
        <v>1684</v>
      </c>
      <c r="I1621" t="s">
        <v>300</v>
      </c>
      <c r="J1621" s="9" t="s">
        <v>264</v>
      </c>
      <c r="L1621" t="e">
        <f>VLOOKUP(F1621&amp;E1621,'Атрибут-ТОД2'!F:F,1,0)</f>
        <v>#N/A</v>
      </c>
      <c r="O1621" s="27" t="str">
        <f>IF(ISNA(VLOOKUP(E:E,'Мегавитрина на 21.09'!C:H,1,0)), VLOOKUP(E:E,'Мегавитрина на 21.09'!D:H,1,0),VLOOKUP(E:E,'Мегавитрина на 21.09'!C:H,1,0))</f>
        <v>crd_cc_pos_othr_qty</v>
      </c>
      <c r="P1621" s="27" t="str">
        <f>IF(ISNA(VLOOKUP(E:E,'Мегавитрина на 21.09'!C:H,2,0)), VLOOKUP(E:E,'Мегавитрина на 21.09'!D:H,1,0),VLOOKUP(E:E,'Мегавитрина на 21.09'!C:H,2,0))</f>
        <v>crd_cc_pos_othr_qty</v>
      </c>
      <c r="Q1621" s="27" t="str">
        <f>IF(ISNA(VLOOKUP(E:E,'Мегавитрина на 21.09'!C:H,3,0)), VLOOKUP(E:E,'Мегавитрина на 21.09'!D:H,2,0),VLOOKUP(E:E,'Мегавитрина на 21.09'!C:H,3,0))</f>
        <v>Количество операций покупки в категории "Прочее" за месяц по кредитным картам</v>
      </c>
      <c r="R1621" s="27" t="str">
        <f>IF(ISNA(VLOOKUP(E:E,'Мегавитрина на 21.09'!C:H,4,0)), VLOOKUP(E:E,'Мегавитрина на 21.09'!D:H,3,0),VLOOKUP(E:E,'Мегавитрина на 21.09'!C:H,4,0))</f>
        <v>custom_rb_card.agrmnt_mnth</v>
      </c>
      <c r="S1621">
        <f>IF(ISNA(VLOOKUP(E:E,'Мегавитрина на 21.09'!C:H,5,0)), VLOOKUP(E:E,'Мегавитрина на 21.09'!D:H,4,0),VLOOKUP(E:E,'Мегавитрина на 21.09'!C:H,5,0))</f>
        <v>0</v>
      </c>
      <c r="T1621" t="str">
        <f>IF(ISNA(VLOOKUP(E:E,'Мегавитрина на 21.09'!C:H,6,0)), VLOOKUP(E:E,'Мегавитрина на 21.09'!D:H,5,0),VLOOKUP(E:E,'Мегавитрина на 21.09'!C:H,6,0))</f>
        <v>Sum(CASE WHEN crd_prod_cat_cd = 'CR' THEN txn_pos_othr_qty END) AS crd_cc_pos_othr_qty,</v>
      </c>
    </row>
    <row r="1622" spans="1:20" ht="20.100000000000001" hidden="1" customHeight="1">
      <c r="A1622">
        <v>4</v>
      </c>
      <c r="B1622">
        <v>1621</v>
      </c>
      <c r="C1622" t="s">
        <v>1684</v>
      </c>
      <c r="D1622" t="s">
        <v>552</v>
      </c>
      <c r="E1622" t="s">
        <v>225</v>
      </c>
      <c r="F1622" t="s">
        <v>1684</v>
      </c>
      <c r="I1622" t="s">
        <v>301</v>
      </c>
      <c r="J1622" s="9" t="s">
        <v>264</v>
      </c>
      <c r="L1622" t="e">
        <f>VLOOKUP(F1622&amp;E1622,'Атрибут-ТОД2'!F:F,1,0)</f>
        <v>#N/A</v>
      </c>
      <c r="O1622" s="27" t="str">
        <f>IF(ISNA(VLOOKUP(E:E,'Мегавитрина на 21.09'!C:H,1,0)), VLOOKUP(E:E,'Мегавитрина на 21.09'!D:H,1,0),VLOOKUP(E:E,'Мегавитрина на 21.09'!C:H,1,0))</f>
        <v>crd_cc_pos_othr_rub_amt</v>
      </c>
      <c r="P1622" s="27" t="str">
        <f>IF(ISNA(VLOOKUP(E:E,'Мегавитрина на 21.09'!C:H,2,0)), VLOOKUP(E:E,'Мегавитрина на 21.09'!D:H,1,0),VLOOKUP(E:E,'Мегавитрина на 21.09'!C:H,2,0))</f>
        <v>crd_cc_pos_othr_rub_amt</v>
      </c>
      <c r="Q1622" s="27" t="str">
        <f>IF(ISNA(VLOOKUP(E:E,'Мегавитрина на 21.09'!C:H,3,0)), VLOOKUP(E:E,'Мегавитрина на 21.09'!D:H,2,0),VLOOKUP(E:E,'Мегавитрина на 21.09'!C:H,3,0))</f>
        <v>Сумма операций покупки в категории "Прочее" в рублях за месяц по кредитным картам</v>
      </c>
      <c r="R1622" s="27" t="str">
        <f>IF(ISNA(VLOOKUP(E:E,'Мегавитрина на 21.09'!C:H,4,0)), VLOOKUP(E:E,'Мегавитрина на 21.09'!D:H,3,0),VLOOKUP(E:E,'Мегавитрина на 21.09'!C:H,4,0))</f>
        <v>custom_rb_card.agrmnt_mnth</v>
      </c>
      <c r="S1622">
        <f>IF(ISNA(VLOOKUP(E:E,'Мегавитрина на 21.09'!C:H,5,0)), VLOOKUP(E:E,'Мегавитрина на 21.09'!D:H,4,0),VLOOKUP(E:E,'Мегавитрина на 21.09'!C:H,5,0))</f>
        <v>0</v>
      </c>
      <c r="T1622" t="str">
        <f>IF(ISNA(VLOOKUP(E:E,'Мегавитрина на 21.09'!C:H,6,0)), VLOOKUP(E:E,'Мегавитрина на 21.09'!D:H,5,0),VLOOKUP(E:E,'Мегавитрина на 21.09'!C:H,6,0))</f>
        <v>Sum(CASE WHEN crd_prod_cat_cd = 'CR' THEN txn_pos_othr_amt END) AS crd_cc_pos_othr_rub_amt,</v>
      </c>
    </row>
    <row r="1623" spans="1:20" ht="20.100000000000001" hidden="1" customHeight="1">
      <c r="A1623">
        <v>4</v>
      </c>
      <c r="B1623">
        <v>1622</v>
      </c>
      <c r="C1623" t="s">
        <v>1684</v>
      </c>
      <c r="D1623" t="s">
        <v>552</v>
      </c>
      <c r="E1623" t="s">
        <v>809</v>
      </c>
      <c r="F1623" t="s">
        <v>1684</v>
      </c>
      <c r="I1623" t="s">
        <v>2136</v>
      </c>
      <c r="J1623" s="9" t="s">
        <v>264</v>
      </c>
      <c r="L1623" t="e">
        <f>VLOOKUP(F1623&amp;E1623,'Атрибут-ТОД2'!F:F,1,0)</f>
        <v>#N/A</v>
      </c>
      <c r="O1623" s="27" t="str">
        <f>IF(ISNA(VLOOKUP(E:E,'Мегавитрина на 21.09'!C:H,1,0)), VLOOKUP(E:E,'Мегавитрина на 21.09'!D:H,1,0),VLOOKUP(E:E,'Мегавитрина на 21.09'!C:H,1,0))</f>
        <v>crd_txn_snpd_pos_ever_qty</v>
      </c>
      <c r="P1623" s="27" t="str">
        <f>IF(ISNA(VLOOKUP(E:E,'Мегавитрина на 21.09'!C:H,2,0)), VLOOKUP(E:E,'Мегавитрина на 21.09'!D:H,1,0),VLOOKUP(E:E,'Мегавитрина на 21.09'!C:H,2,0))</f>
        <v>crd_txn_snpd_pos_ever_qty</v>
      </c>
      <c r="Q1623" s="27" t="str">
        <f>IF(ISNA(VLOOKUP(E:E,'Мегавитрина на 21.09'!C:H,3,0)), VLOOKUP(E:E,'Мегавитрина на 21.09'!D:H,2,0),VLOOKUP(E:E,'Мегавитрина на 21.09'!C:H,3,0))</f>
        <v>Общее количество расходных POS-операций за всю историю</v>
      </c>
      <c r="R1623" s="27" t="str">
        <f>IF(ISNA(VLOOKUP(E:E,'Мегавитрина на 21.09'!C:H,4,0)), VLOOKUP(E:E,'Мегавитрина на 21.09'!D:H,3,0),VLOOKUP(E:E,'Мегавитрина на 21.09'!C:H,4,0))</f>
        <v>custom_rb_card.agrmnt_mnth</v>
      </c>
      <c r="S1623">
        <f>IF(ISNA(VLOOKUP(E:E,'Мегавитрина на 21.09'!C:H,5,0)), VLOOKUP(E:E,'Мегавитрина на 21.09'!D:H,4,0),VLOOKUP(E:E,'Мегавитрина на 21.09'!C:H,5,0))</f>
        <v>0</v>
      </c>
      <c r="T1623" t="str">
        <f>IF(ISNA(VLOOKUP(E:E,'Мегавитрина на 21.09'!C:H,6,0)), VLOOKUP(E:E,'Мегавитрина на 21.09'!D:H,5,0),VLOOKUP(E:E,'Мегавитрина на 21.09'!C:H,6,0))</f>
        <v>Sum(txn_spend_pos_ever_qty ) AS crd_txn_snpd_pos_ever_qty,</v>
      </c>
    </row>
    <row r="1624" spans="1:20" ht="20.100000000000001" hidden="1" customHeight="1">
      <c r="A1624">
        <v>4</v>
      </c>
      <c r="B1624">
        <v>1623</v>
      </c>
      <c r="C1624" t="s">
        <v>1684</v>
      </c>
      <c r="D1624" t="s">
        <v>552</v>
      </c>
      <c r="E1624" t="s">
        <v>739</v>
      </c>
      <c r="F1624" t="s">
        <v>1684</v>
      </c>
      <c r="I1624" t="s">
        <v>2066</v>
      </c>
      <c r="J1624" s="9" t="s">
        <v>264</v>
      </c>
      <c r="L1624" t="e">
        <f>VLOOKUP(F1624&amp;E1624,'Атрибут-ТОД2'!F:F,1,0)</f>
        <v>#N/A</v>
      </c>
      <c r="O1624" s="27" t="str">
        <f>IF(ISNA(VLOOKUP(E:E,'Мегавитрина на 21.09'!C:H,1,0)), VLOOKUP(E:E,'Мегавитрина на 21.09'!D:H,1,0),VLOOKUP(E:E,'Мегавитрина на 21.09'!C:H,1,0))</f>
        <v>crd_otf_pos_atm_rub_amt</v>
      </c>
      <c r="P1624" s="27" t="str">
        <f>IF(ISNA(VLOOKUP(E:E,'Мегавитрина на 21.09'!C:H,2,0)), VLOOKUP(E:E,'Мегавитрина на 21.09'!D:H,1,0),VLOOKUP(E:E,'Мегавитрина на 21.09'!C:H,2,0))</f>
        <v>crd_otf_pos_atm_rub_amt</v>
      </c>
      <c r="Q1624" s="27" t="str">
        <f>IF(ISNA(VLOOKUP(E:E,'Мегавитрина на 21.09'!C:H,3,0)), VLOOKUP(E:E,'Мегавитрина на 21.09'!D:H,2,0),VLOOKUP(E:E,'Мегавитрина на 21.09'!C:H,3,0))</f>
        <v>Оплата услуг через банкомат, сумма в рублях</v>
      </c>
      <c r="R1624" s="27" t="str">
        <f>IF(ISNA(VLOOKUP(E:E,'Мегавитрина на 21.09'!C:H,4,0)), VLOOKUP(E:E,'Мегавитрина на 21.09'!D:H,3,0),VLOOKUP(E:E,'Мегавитрина на 21.09'!C:H,4,0))</f>
        <v>custom_rb_card.agrmnt_mnth</v>
      </c>
      <c r="S1624">
        <f>IF(ISNA(VLOOKUP(E:E,'Мегавитрина на 21.09'!C:H,5,0)), VLOOKUP(E:E,'Мегавитрина на 21.09'!D:H,4,0),VLOOKUP(E:E,'Мегавитрина на 21.09'!C:H,5,0))</f>
        <v>0</v>
      </c>
      <c r="T1624" t="str">
        <f>IF(ISNA(VLOOKUP(E:E,'Мегавитрина на 21.09'!C:H,6,0)), VLOOKUP(E:E,'Мегавитрина на 21.09'!D:H,5,0),VLOOKUP(E:E,'Мегавитрина на 21.09'!C:H,6,0))</f>
        <v>Sum(txn_otf_pos_atm_rub_amt) AS   crd_otf_pos_atm_rub_amt,</v>
      </c>
    </row>
    <row r="1625" spans="1:20" ht="20.100000000000001" hidden="1" customHeight="1">
      <c r="A1625">
        <v>4</v>
      </c>
      <c r="B1625">
        <v>1624</v>
      </c>
      <c r="C1625" t="s">
        <v>1684</v>
      </c>
      <c r="D1625" t="s">
        <v>552</v>
      </c>
      <c r="E1625" t="s">
        <v>738</v>
      </c>
      <c r="F1625" t="s">
        <v>1684</v>
      </c>
      <c r="I1625" t="s">
        <v>2065</v>
      </c>
      <c r="J1625" s="9" t="s">
        <v>264</v>
      </c>
      <c r="L1625" t="e">
        <f>VLOOKUP(F1625&amp;E1625,'Атрибут-ТОД2'!F:F,1,0)</f>
        <v>#N/A</v>
      </c>
      <c r="O1625" s="27" t="str">
        <f>IF(ISNA(VLOOKUP(E:E,'Мегавитрина на 21.09'!C:H,1,0)), VLOOKUP(E:E,'Мегавитрина на 21.09'!D:H,1,0),VLOOKUP(E:E,'Мегавитрина на 21.09'!C:H,1,0))</f>
        <v>crd_otf_pos_atm_qty</v>
      </c>
      <c r="P1625" s="27" t="str">
        <f>IF(ISNA(VLOOKUP(E:E,'Мегавитрина на 21.09'!C:H,2,0)), VLOOKUP(E:E,'Мегавитрина на 21.09'!D:H,1,0),VLOOKUP(E:E,'Мегавитрина на 21.09'!C:H,2,0))</f>
        <v>crd_otf_pos_atm_qty</v>
      </c>
      <c r="Q1625" s="27" t="str">
        <f>IF(ISNA(VLOOKUP(E:E,'Мегавитрина на 21.09'!C:H,3,0)), VLOOKUP(E:E,'Мегавитрина на 21.09'!D:H,2,0),VLOOKUP(E:E,'Мегавитрина на 21.09'!C:H,3,0))</f>
        <v>Оплата услуг через банкомат, количество</v>
      </c>
      <c r="R1625" s="27" t="str">
        <f>IF(ISNA(VLOOKUP(E:E,'Мегавитрина на 21.09'!C:H,4,0)), VLOOKUP(E:E,'Мегавитрина на 21.09'!D:H,3,0),VLOOKUP(E:E,'Мегавитрина на 21.09'!C:H,4,0))</f>
        <v>custom_rb_card.agrmnt_mnth</v>
      </c>
      <c r="S1625">
        <f>IF(ISNA(VLOOKUP(E:E,'Мегавитрина на 21.09'!C:H,5,0)), VLOOKUP(E:E,'Мегавитрина на 21.09'!D:H,4,0),VLOOKUP(E:E,'Мегавитрина на 21.09'!C:H,5,0))</f>
        <v>0</v>
      </c>
      <c r="T1625" t="str">
        <f>IF(ISNA(VLOOKUP(E:E,'Мегавитрина на 21.09'!C:H,6,0)), VLOOKUP(E:E,'Мегавитрина на 21.09'!D:H,5,0),VLOOKUP(E:E,'Мегавитрина на 21.09'!C:H,6,0))</f>
        <v>Sum(txn_otf_pos_atm_qty) AS crd_otf_pos_atm_qty,</v>
      </c>
    </row>
    <row r="1626" spans="1:20" ht="20.100000000000001" hidden="1" customHeight="1">
      <c r="A1626">
        <v>4</v>
      </c>
      <c r="B1626">
        <v>1625</v>
      </c>
      <c r="C1626" t="s">
        <v>1684</v>
      </c>
      <c r="D1626" t="s">
        <v>552</v>
      </c>
      <c r="E1626" t="s">
        <v>720</v>
      </c>
      <c r="F1626" t="s">
        <v>1684</v>
      </c>
      <c r="I1626" t="s">
        <v>2047</v>
      </c>
      <c r="J1626" s="9" t="s">
        <v>264</v>
      </c>
      <c r="L1626" t="e">
        <f>VLOOKUP(F1626&amp;E1626,'Атрибут-ТОД2'!F:F,1,0)</f>
        <v>#N/A</v>
      </c>
      <c r="O1626" s="27" t="str">
        <f>IF(ISNA(VLOOKUP(E:E,'Мегавитрина на 21.09'!C:H,1,0)), VLOOKUP(E:E,'Мегавитрина на 21.09'!D:H,1,0),VLOOKUP(E:E,'Мегавитрина на 21.09'!C:H,1,0))</f>
        <v>crd_lst_agrmnt_tb_cd</v>
      </c>
      <c r="P1626" s="27" t="str">
        <f>IF(ISNA(VLOOKUP(E:E,'Мегавитрина на 21.09'!C:H,2,0)), VLOOKUP(E:E,'Мегавитрина на 21.09'!D:H,1,0),VLOOKUP(E:E,'Мегавитрина на 21.09'!C:H,2,0))</f>
        <v>crd_lst_agrmnt_tb_cd</v>
      </c>
      <c r="Q1626" s="27" t="str">
        <f>IF(ISNA(VLOOKUP(E:E,'Мегавитрина на 21.09'!C:H,3,0)), VLOOKUP(E:E,'Мегавитрина на 21.09'!D:H,2,0),VLOOKUP(E:E,'Мегавитрина на 21.09'!C:H,3,0))</f>
        <v>код ТБ последнего открытого карт.договора клиента</v>
      </c>
      <c r="R1626" s="27" t="str">
        <f>IF(ISNA(VLOOKUP(E:E,'Мегавитрина на 21.09'!C:H,4,0)), VLOOKUP(E:E,'Мегавитрина на 21.09'!D:H,3,0),VLOOKUP(E:E,'Мегавитрина на 21.09'!C:H,4,0))</f>
        <v>custom_rb_card.card_agrmnt</v>
      </c>
      <c r="S1626">
        <f>IF(ISNA(VLOOKUP(E:E,'Мегавитрина на 21.09'!C:H,5,0)), VLOOKUP(E:E,'Мегавитрина на 21.09'!D:H,4,0),VLOOKUP(E:E,'Мегавитрина на 21.09'!C:H,5,0))</f>
        <v>0</v>
      </c>
      <c r="T1626" t="str">
        <f>IF(ISNA(VLOOKUP(E:E,'Мегавитрина на 21.09'!C:H,6,0)), VLOOKUP(E:E,'Мегавитрина на 21.09'!D:H,5,0),VLOOKUP(E:E,'Мегавитрина на 21.09'!C:H,6,0))</f>
        <v>agrmnt_tb_nmb</v>
      </c>
    </row>
    <row r="1627" spans="1:20" ht="20.100000000000001" hidden="1" customHeight="1">
      <c r="A1627">
        <v>4</v>
      </c>
      <c r="B1627">
        <v>1626</v>
      </c>
      <c r="C1627" t="s">
        <v>1684</v>
      </c>
      <c r="D1627" t="s">
        <v>552</v>
      </c>
      <c r="E1627" t="s">
        <v>719</v>
      </c>
      <c r="F1627" t="s">
        <v>1684</v>
      </c>
      <c r="I1627" t="s">
        <v>2046</v>
      </c>
      <c r="J1627" s="9" t="s">
        <v>264</v>
      </c>
      <c r="L1627" t="e">
        <f>VLOOKUP(F1627&amp;E1627,'Атрибут-ТОД2'!F:F,1,0)</f>
        <v>#N/A</v>
      </c>
      <c r="O1627" s="27" t="str">
        <f>IF(ISNA(VLOOKUP(E:E,'Мегавитрина на 21.09'!C:H,1,0)), VLOOKUP(E:E,'Мегавитрина на 21.09'!D:H,1,0),VLOOKUP(E:E,'Мегавитрина на 21.09'!C:H,1,0))</f>
        <v>crd_lst_agrmnt_osb_cd</v>
      </c>
      <c r="P1627" s="27" t="str">
        <f>IF(ISNA(VLOOKUP(E:E,'Мегавитрина на 21.09'!C:H,2,0)), VLOOKUP(E:E,'Мегавитрина на 21.09'!D:H,1,0),VLOOKUP(E:E,'Мегавитрина на 21.09'!C:H,2,0))</f>
        <v>crd_lst_agrmnt_osb_cd</v>
      </c>
      <c r="Q1627" s="27" t="str">
        <f>IF(ISNA(VLOOKUP(E:E,'Мегавитрина на 21.09'!C:H,3,0)), VLOOKUP(E:E,'Мегавитрина на 21.09'!D:H,2,0),VLOOKUP(E:E,'Мегавитрина на 21.09'!C:H,3,0))</f>
        <v>код ОСБ последнего открытого карт.договора клиента</v>
      </c>
      <c r="R1627" s="27" t="str">
        <f>IF(ISNA(VLOOKUP(E:E,'Мегавитрина на 21.09'!C:H,4,0)), VLOOKUP(E:E,'Мегавитрина на 21.09'!D:H,3,0),VLOOKUP(E:E,'Мегавитрина на 21.09'!C:H,4,0))</f>
        <v>custom_rb_card.card_agrmnt</v>
      </c>
      <c r="S1627">
        <f>IF(ISNA(VLOOKUP(E:E,'Мегавитрина на 21.09'!C:H,5,0)), VLOOKUP(E:E,'Мегавитрина на 21.09'!D:H,4,0),VLOOKUP(E:E,'Мегавитрина на 21.09'!C:H,5,0))</f>
        <v>0</v>
      </c>
      <c r="T1627" t="str">
        <f>IF(ISNA(VLOOKUP(E:E,'Мегавитрина на 21.09'!C:H,6,0)), VLOOKUP(E:E,'Мегавитрина на 21.09'!D:H,5,0),VLOOKUP(E:E,'Мегавитрина на 21.09'!C:H,6,0))</f>
        <v>agrmnt_osb_nmb</v>
      </c>
    </row>
    <row r="1628" spans="1:20" ht="20.100000000000001" hidden="1" customHeight="1">
      <c r="A1628">
        <v>4</v>
      </c>
      <c r="B1628">
        <v>1627</v>
      </c>
      <c r="C1628" t="s">
        <v>1684</v>
      </c>
      <c r="D1628" t="s">
        <v>552</v>
      </c>
      <c r="E1628" t="s">
        <v>721</v>
      </c>
      <c r="F1628" t="s">
        <v>1684</v>
      </c>
      <c r="I1628" t="s">
        <v>2048</v>
      </c>
      <c r="J1628" s="9" t="s">
        <v>264</v>
      </c>
      <c r="L1628" t="e">
        <f>VLOOKUP(F1628&amp;E1628,'Атрибут-ТОД2'!F:F,1,0)</f>
        <v>#N/A</v>
      </c>
      <c r="O1628" s="27" t="str">
        <f>IF(ISNA(VLOOKUP(E:E,'Мегавитрина на 21.09'!C:H,1,0)), VLOOKUP(E:E,'Мегавитрина на 21.09'!D:H,1,0),VLOOKUP(E:E,'Мегавитрина на 21.09'!C:H,1,0))</f>
        <v>crd_lst_agrmnt_vsp_cd</v>
      </c>
      <c r="P1628" s="27" t="str">
        <f>IF(ISNA(VLOOKUP(E:E,'Мегавитрина на 21.09'!C:H,2,0)), VLOOKUP(E:E,'Мегавитрина на 21.09'!D:H,1,0),VLOOKUP(E:E,'Мегавитрина на 21.09'!C:H,2,0))</f>
        <v>crd_lst_agrmnt_vsp_cd</v>
      </c>
      <c r="Q1628" s="27" t="str">
        <f>IF(ISNA(VLOOKUP(E:E,'Мегавитрина на 21.09'!C:H,3,0)), VLOOKUP(E:E,'Мегавитрина на 21.09'!D:H,2,0),VLOOKUP(E:E,'Мегавитрина на 21.09'!C:H,3,0))</f>
        <v>код ВСП последнего открытого карт.договора клиента</v>
      </c>
      <c r="R1628" s="27" t="str">
        <f>IF(ISNA(VLOOKUP(E:E,'Мегавитрина на 21.09'!C:H,4,0)), VLOOKUP(E:E,'Мегавитрина на 21.09'!D:H,3,0),VLOOKUP(E:E,'Мегавитрина на 21.09'!C:H,4,0))</f>
        <v>custom_rb_card.card_agrmnt</v>
      </c>
      <c r="S1628">
        <f>IF(ISNA(VLOOKUP(E:E,'Мегавитрина на 21.09'!C:H,5,0)), VLOOKUP(E:E,'Мегавитрина на 21.09'!D:H,4,0),VLOOKUP(E:E,'Мегавитрина на 21.09'!C:H,5,0))</f>
        <v>0</v>
      </c>
      <c r="T1628" t="str">
        <f>IF(ISNA(VLOOKUP(E:E,'Мегавитрина на 21.09'!C:H,6,0)), VLOOKUP(E:E,'Мегавитрина на 21.09'!D:H,5,0),VLOOKUP(E:E,'Мегавитрина на 21.09'!C:H,6,0))</f>
        <v>agrmnt_vsp_nmb</v>
      </c>
    </row>
    <row r="1629" spans="1:20" ht="20.100000000000001" hidden="1" customHeight="1">
      <c r="A1629">
        <v>5</v>
      </c>
      <c r="B1629">
        <v>1628</v>
      </c>
      <c r="C1629" s="10" t="s">
        <v>2711</v>
      </c>
      <c r="D1629" t="s">
        <v>554</v>
      </c>
      <c r="E1629" t="s">
        <v>588</v>
      </c>
      <c r="F1629" t="s">
        <v>2711</v>
      </c>
      <c r="J1629" s="9" t="s">
        <v>264</v>
      </c>
      <c r="L1629" t="e">
        <f>VLOOKUP(F1629&amp;E1629,'Атрибут-ТОД2'!F:F,1,0)</f>
        <v>#N/A</v>
      </c>
      <c r="O1629" s="27" t="e">
        <f>IF(ISNA(VLOOKUP(E:E,'Мегавитрина на 21.09'!C:H,1,0)), VLOOKUP(E:E,'Мегавитрина на 21.09'!D:H,1,0),VLOOKUP(E:E,'Мегавитрина на 21.09'!C:H,1,0))</f>
        <v>#N/A</v>
      </c>
      <c r="P1629" s="27" t="e">
        <f>IF(ISNA(VLOOKUP(E:E,'Мегавитрина на 21.09'!C:H,2,0)), VLOOKUP(E:E,'Мегавитрина на 21.09'!D:H,1,0),VLOOKUP(E:E,'Мегавитрина на 21.09'!C:H,2,0))</f>
        <v>#N/A</v>
      </c>
      <c r="Q1629" s="27" t="e">
        <f>IF(ISNA(VLOOKUP(E:E,'Мегавитрина на 21.09'!C:H,3,0)), VLOOKUP(E:E,'Мегавитрина на 21.09'!D:H,2,0),VLOOKUP(E:E,'Мегавитрина на 21.09'!C:H,3,0))</f>
        <v>#N/A</v>
      </c>
      <c r="R1629" s="27" t="e">
        <f>IF(ISNA(VLOOKUP(E:E,'Мегавитрина на 21.09'!C:H,4,0)), VLOOKUP(E:E,'Мегавитрина на 21.09'!D:H,3,0),VLOOKUP(E:E,'Мегавитрина на 21.09'!C:H,4,0))</f>
        <v>#N/A</v>
      </c>
      <c r="S1629" t="e">
        <f>IF(ISNA(VLOOKUP(E:E,'Мегавитрина на 21.09'!C:H,5,0)), VLOOKUP(E:E,'Мегавитрина на 21.09'!D:H,4,0),VLOOKUP(E:E,'Мегавитрина на 21.09'!C:H,5,0))</f>
        <v>#N/A</v>
      </c>
      <c r="T1629" t="e">
        <f>IF(ISNA(VLOOKUP(E:E,'Мегавитрина на 21.09'!C:H,6,0)), VLOOKUP(E:E,'Мегавитрина на 21.09'!D:H,5,0),VLOOKUP(E:E,'Мегавитрина на 21.09'!C:H,6,0))</f>
        <v>#N/A</v>
      </c>
    </row>
    <row r="1630" spans="1:20" ht="20.100000000000001" hidden="1" customHeight="1">
      <c r="A1630">
        <v>7</v>
      </c>
      <c r="B1630">
        <v>1629</v>
      </c>
      <c r="C1630" t="s">
        <v>1716</v>
      </c>
      <c r="D1630" t="s">
        <v>547</v>
      </c>
      <c r="E1630" t="s">
        <v>1685</v>
      </c>
      <c r="F1630" t="s">
        <v>2713</v>
      </c>
      <c r="H1630">
        <f>VLOOKUP(E1630,'Атрибут-ТОД'!B:F,3,0)</f>
        <v>0</v>
      </c>
      <c r="J1630" s="9" t="s">
        <v>264</v>
      </c>
      <c r="K1630" t="s">
        <v>2741</v>
      </c>
      <c r="L1630" t="e">
        <f>VLOOKUP(F1630&amp;E1630,'Атрибут-ТОД2'!F:F,1,0)</f>
        <v>#N/A</v>
      </c>
      <c r="O1630" s="27" t="e">
        <f>IF(ISNA(VLOOKUP(E:E,'Мегавитрина на 21.09'!C:H,1,0)), VLOOKUP(E:E,'Мегавитрина на 21.09'!D:H,1,0),VLOOKUP(E:E,'Мегавитрина на 21.09'!C:H,1,0))</f>
        <v>#N/A</v>
      </c>
      <c r="P1630" s="27" t="e">
        <f>IF(ISNA(VLOOKUP(E:E,'Мегавитрина на 21.09'!C:H,2,0)), VLOOKUP(E:E,'Мегавитрина на 21.09'!D:H,1,0),VLOOKUP(E:E,'Мегавитрина на 21.09'!C:H,2,0))</f>
        <v>#N/A</v>
      </c>
      <c r="Q1630" s="27" t="e">
        <f>IF(ISNA(VLOOKUP(E:E,'Мегавитрина на 21.09'!C:H,3,0)), VLOOKUP(E:E,'Мегавитрина на 21.09'!D:H,2,0),VLOOKUP(E:E,'Мегавитрина на 21.09'!C:H,3,0))</f>
        <v>#N/A</v>
      </c>
      <c r="R1630" s="27" t="e">
        <f>IF(ISNA(VLOOKUP(E:E,'Мегавитрина на 21.09'!C:H,4,0)), VLOOKUP(E:E,'Мегавитрина на 21.09'!D:H,3,0),VLOOKUP(E:E,'Мегавитрина на 21.09'!C:H,4,0))</f>
        <v>#N/A</v>
      </c>
      <c r="S1630" t="e">
        <f>IF(ISNA(VLOOKUP(E:E,'Мегавитрина на 21.09'!C:H,5,0)), VLOOKUP(E:E,'Мегавитрина на 21.09'!D:H,4,0),VLOOKUP(E:E,'Мегавитрина на 21.09'!C:H,5,0))</f>
        <v>#N/A</v>
      </c>
      <c r="T1630" t="e">
        <f>IF(ISNA(VLOOKUP(E:E,'Мегавитрина на 21.09'!C:H,6,0)), VLOOKUP(E:E,'Мегавитрина на 21.09'!D:H,5,0),VLOOKUP(E:E,'Мегавитрина на 21.09'!C:H,6,0))</f>
        <v>#N/A</v>
      </c>
    </row>
    <row r="1631" spans="1:20" ht="20.100000000000001" hidden="1" customHeight="1">
      <c r="A1631">
        <v>7</v>
      </c>
      <c r="B1631">
        <v>1630</v>
      </c>
      <c r="C1631" t="s">
        <v>1716</v>
      </c>
      <c r="D1631" t="s">
        <v>547</v>
      </c>
      <c r="E1631" t="s">
        <v>1686</v>
      </c>
      <c r="F1631" t="s">
        <v>2713</v>
      </c>
      <c r="H1631">
        <f>VLOOKUP(E1631,'Атрибут-ТОД'!B:F,3,0)</f>
        <v>0</v>
      </c>
      <c r="J1631" s="9" t="s">
        <v>264</v>
      </c>
      <c r="K1631" t="s">
        <v>2741</v>
      </c>
      <c r="L1631" t="e">
        <f>VLOOKUP(F1631&amp;E1631,'Атрибут-ТОД2'!F:F,1,0)</f>
        <v>#N/A</v>
      </c>
      <c r="O1631" s="27" t="e">
        <f>IF(ISNA(VLOOKUP(E:E,'Мегавитрина на 21.09'!C:H,1,0)), VLOOKUP(E:E,'Мегавитрина на 21.09'!D:H,1,0),VLOOKUP(E:E,'Мегавитрина на 21.09'!C:H,1,0))</f>
        <v>#N/A</v>
      </c>
      <c r="P1631" s="27" t="e">
        <f>IF(ISNA(VLOOKUP(E:E,'Мегавитрина на 21.09'!C:H,2,0)), VLOOKUP(E:E,'Мегавитрина на 21.09'!D:H,1,0),VLOOKUP(E:E,'Мегавитрина на 21.09'!C:H,2,0))</f>
        <v>#N/A</v>
      </c>
      <c r="Q1631" s="27" t="e">
        <f>IF(ISNA(VLOOKUP(E:E,'Мегавитрина на 21.09'!C:H,3,0)), VLOOKUP(E:E,'Мегавитрина на 21.09'!D:H,2,0),VLOOKUP(E:E,'Мегавитрина на 21.09'!C:H,3,0))</f>
        <v>#N/A</v>
      </c>
      <c r="R1631" s="27" t="e">
        <f>IF(ISNA(VLOOKUP(E:E,'Мегавитрина на 21.09'!C:H,4,0)), VLOOKUP(E:E,'Мегавитрина на 21.09'!D:H,3,0),VLOOKUP(E:E,'Мегавитрина на 21.09'!C:H,4,0))</f>
        <v>#N/A</v>
      </c>
      <c r="S1631" t="e">
        <f>IF(ISNA(VLOOKUP(E:E,'Мегавитрина на 21.09'!C:H,5,0)), VLOOKUP(E:E,'Мегавитрина на 21.09'!D:H,4,0),VLOOKUP(E:E,'Мегавитрина на 21.09'!C:H,5,0))</f>
        <v>#N/A</v>
      </c>
      <c r="T1631" t="e">
        <f>IF(ISNA(VLOOKUP(E:E,'Мегавитрина на 21.09'!C:H,6,0)), VLOOKUP(E:E,'Мегавитрина на 21.09'!D:H,5,0),VLOOKUP(E:E,'Мегавитрина на 21.09'!C:H,6,0))</f>
        <v>#N/A</v>
      </c>
    </row>
    <row r="1632" spans="1:20" ht="20.100000000000001" hidden="1" customHeight="1">
      <c r="A1632">
        <v>7</v>
      </c>
      <c r="B1632">
        <v>1631</v>
      </c>
      <c r="C1632" t="s">
        <v>1716</v>
      </c>
      <c r="D1632" t="s">
        <v>547</v>
      </c>
      <c r="E1632" t="s">
        <v>1687</v>
      </c>
      <c r="F1632" t="s">
        <v>2713</v>
      </c>
      <c r="H1632">
        <f>VLOOKUP(E1632,'Атрибут-ТОД'!B:F,3,0)</f>
        <v>0</v>
      </c>
      <c r="I1632" t="s">
        <v>2449</v>
      </c>
      <c r="J1632" s="9" t="s">
        <v>264</v>
      </c>
      <c r="K1632" t="s">
        <v>2741</v>
      </c>
      <c r="L1632" t="e">
        <f>VLOOKUP(F1632&amp;E1632,'Атрибут-ТОД2'!F:F,1,0)</f>
        <v>#N/A</v>
      </c>
      <c r="O1632" s="27" t="e">
        <f>IF(ISNA(VLOOKUP(E:E,'Мегавитрина на 21.09'!C:H,1,0)), VLOOKUP(E:E,'Мегавитрина на 21.09'!D:H,1,0),VLOOKUP(E:E,'Мегавитрина на 21.09'!C:H,1,0))</f>
        <v>#N/A</v>
      </c>
      <c r="P1632" s="27" t="e">
        <f>IF(ISNA(VLOOKUP(E:E,'Мегавитрина на 21.09'!C:H,2,0)), VLOOKUP(E:E,'Мегавитрина на 21.09'!D:H,1,0),VLOOKUP(E:E,'Мегавитрина на 21.09'!C:H,2,0))</f>
        <v>#N/A</v>
      </c>
      <c r="Q1632" s="27" t="e">
        <f>IF(ISNA(VLOOKUP(E:E,'Мегавитрина на 21.09'!C:H,3,0)), VLOOKUP(E:E,'Мегавитрина на 21.09'!D:H,2,0),VLOOKUP(E:E,'Мегавитрина на 21.09'!C:H,3,0))</f>
        <v>#N/A</v>
      </c>
      <c r="R1632" s="27" t="e">
        <f>IF(ISNA(VLOOKUP(E:E,'Мегавитрина на 21.09'!C:H,4,0)), VLOOKUP(E:E,'Мегавитрина на 21.09'!D:H,3,0),VLOOKUP(E:E,'Мегавитрина на 21.09'!C:H,4,0))</f>
        <v>#N/A</v>
      </c>
      <c r="S1632" t="e">
        <f>IF(ISNA(VLOOKUP(E:E,'Мегавитрина на 21.09'!C:H,5,0)), VLOOKUP(E:E,'Мегавитрина на 21.09'!D:H,4,0),VLOOKUP(E:E,'Мегавитрина на 21.09'!C:H,5,0))</f>
        <v>#N/A</v>
      </c>
      <c r="T1632" t="e">
        <f>IF(ISNA(VLOOKUP(E:E,'Мегавитрина на 21.09'!C:H,6,0)), VLOOKUP(E:E,'Мегавитрина на 21.09'!D:H,5,0),VLOOKUP(E:E,'Мегавитрина на 21.09'!C:H,6,0))</f>
        <v>#N/A</v>
      </c>
    </row>
    <row r="1633" spans="1:20" ht="20.100000000000001" hidden="1" customHeight="1">
      <c r="A1633">
        <v>7</v>
      </c>
      <c r="B1633">
        <v>1632</v>
      </c>
      <c r="C1633" t="s">
        <v>1716</v>
      </c>
      <c r="D1633" t="s">
        <v>547</v>
      </c>
      <c r="E1633" t="s">
        <v>1688</v>
      </c>
      <c r="F1633" t="s">
        <v>2713</v>
      </c>
      <c r="H1633">
        <f>VLOOKUP(E1633,'Атрибут-ТОД'!B:F,3,0)</f>
        <v>0</v>
      </c>
      <c r="I1633" t="s">
        <v>2450</v>
      </c>
      <c r="J1633" s="9" t="s">
        <v>264</v>
      </c>
      <c r="K1633" t="s">
        <v>2741</v>
      </c>
      <c r="L1633" t="e">
        <f>VLOOKUP(F1633&amp;E1633,'Атрибут-ТОД2'!F:F,1,0)</f>
        <v>#N/A</v>
      </c>
      <c r="O1633" s="27" t="e">
        <f>IF(ISNA(VLOOKUP(E:E,'Мегавитрина на 21.09'!C:H,1,0)), VLOOKUP(E:E,'Мегавитрина на 21.09'!D:H,1,0),VLOOKUP(E:E,'Мегавитрина на 21.09'!C:H,1,0))</f>
        <v>#N/A</v>
      </c>
      <c r="P1633" s="27" t="e">
        <f>IF(ISNA(VLOOKUP(E:E,'Мегавитрина на 21.09'!C:H,2,0)), VLOOKUP(E:E,'Мегавитрина на 21.09'!D:H,1,0),VLOOKUP(E:E,'Мегавитрина на 21.09'!C:H,2,0))</f>
        <v>#N/A</v>
      </c>
      <c r="Q1633" s="27" t="e">
        <f>IF(ISNA(VLOOKUP(E:E,'Мегавитрина на 21.09'!C:H,3,0)), VLOOKUP(E:E,'Мегавитрина на 21.09'!D:H,2,0),VLOOKUP(E:E,'Мегавитрина на 21.09'!C:H,3,0))</f>
        <v>#N/A</v>
      </c>
      <c r="R1633" s="27" t="e">
        <f>IF(ISNA(VLOOKUP(E:E,'Мегавитрина на 21.09'!C:H,4,0)), VLOOKUP(E:E,'Мегавитрина на 21.09'!D:H,3,0),VLOOKUP(E:E,'Мегавитрина на 21.09'!C:H,4,0))</f>
        <v>#N/A</v>
      </c>
      <c r="S1633" t="e">
        <f>IF(ISNA(VLOOKUP(E:E,'Мегавитрина на 21.09'!C:H,5,0)), VLOOKUP(E:E,'Мегавитрина на 21.09'!D:H,4,0),VLOOKUP(E:E,'Мегавитрина на 21.09'!C:H,5,0))</f>
        <v>#N/A</v>
      </c>
      <c r="T1633" t="e">
        <f>IF(ISNA(VLOOKUP(E:E,'Мегавитрина на 21.09'!C:H,6,0)), VLOOKUP(E:E,'Мегавитрина на 21.09'!D:H,5,0),VLOOKUP(E:E,'Мегавитрина на 21.09'!C:H,6,0))</f>
        <v>#N/A</v>
      </c>
    </row>
    <row r="1634" spans="1:20" ht="20.100000000000001" hidden="1" customHeight="1">
      <c r="A1634">
        <v>7</v>
      </c>
      <c r="B1634">
        <v>1633</v>
      </c>
      <c r="C1634" t="s">
        <v>1716</v>
      </c>
      <c r="D1634" t="s">
        <v>547</v>
      </c>
      <c r="E1634" t="s">
        <v>1689</v>
      </c>
      <c r="F1634" t="s">
        <v>2713</v>
      </c>
      <c r="H1634">
        <f>VLOOKUP(E1634,'Атрибут-ТОД'!B:F,3,0)</f>
        <v>0</v>
      </c>
      <c r="I1634" t="s">
        <v>2451</v>
      </c>
      <c r="J1634" s="9" t="s">
        <v>264</v>
      </c>
      <c r="K1634" t="s">
        <v>2741</v>
      </c>
      <c r="L1634" t="e">
        <f>VLOOKUP(F1634&amp;E1634,'Атрибут-ТОД2'!F:F,1,0)</f>
        <v>#N/A</v>
      </c>
      <c r="O1634" s="27" t="e">
        <f>IF(ISNA(VLOOKUP(E:E,'Мегавитрина на 21.09'!C:H,1,0)), VLOOKUP(E:E,'Мегавитрина на 21.09'!D:H,1,0),VLOOKUP(E:E,'Мегавитрина на 21.09'!C:H,1,0))</f>
        <v>#N/A</v>
      </c>
      <c r="P1634" s="27" t="e">
        <f>IF(ISNA(VLOOKUP(E:E,'Мегавитрина на 21.09'!C:H,2,0)), VLOOKUP(E:E,'Мегавитрина на 21.09'!D:H,1,0),VLOOKUP(E:E,'Мегавитрина на 21.09'!C:H,2,0))</f>
        <v>#N/A</v>
      </c>
      <c r="Q1634" s="27" t="e">
        <f>IF(ISNA(VLOOKUP(E:E,'Мегавитрина на 21.09'!C:H,3,0)), VLOOKUP(E:E,'Мегавитрина на 21.09'!D:H,2,0),VLOOKUP(E:E,'Мегавитрина на 21.09'!C:H,3,0))</f>
        <v>#N/A</v>
      </c>
      <c r="R1634" s="27" t="e">
        <f>IF(ISNA(VLOOKUP(E:E,'Мегавитрина на 21.09'!C:H,4,0)), VLOOKUP(E:E,'Мегавитрина на 21.09'!D:H,3,0),VLOOKUP(E:E,'Мегавитрина на 21.09'!C:H,4,0))</f>
        <v>#N/A</v>
      </c>
      <c r="S1634" t="e">
        <f>IF(ISNA(VLOOKUP(E:E,'Мегавитрина на 21.09'!C:H,5,0)), VLOOKUP(E:E,'Мегавитрина на 21.09'!D:H,4,0),VLOOKUP(E:E,'Мегавитрина на 21.09'!C:H,5,0))</f>
        <v>#N/A</v>
      </c>
      <c r="T1634" t="e">
        <f>IF(ISNA(VLOOKUP(E:E,'Мегавитрина на 21.09'!C:H,6,0)), VLOOKUP(E:E,'Мегавитрина на 21.09'!D:H,5,0),VLOOKUP(E:E,'Мегавитрина на 21.09'!C:H,6,0))</f>
        <v>#N/A</v>
      </c>
    </row>
    <row r="1635" spans="1:20" ht="20.100000000000001" hidden="1" customHeight="1">
      <c r="A1635">
        <v>7</v>
      </c>
      <c r="B1635">
        <v>1634</v>
      </c>
      <c r="C1635" t="s">
        <v>1716</v>
      </c>
      <c r="D1635" t="s">
        <v>547</v>
      </c>
      <c r="E1635" t="s">
        <v>1690</v>
      </c>
      <c r="F1635" t="s">
        <v>2713</v>
      </c>
      <c r="H1635">
        <f>VLOOKUP(E1635,'Атрибут-ТОД'!B:F,3,0)</f>
        <v>0</v>
      </c>
      <c r="I1635" t="s">
        <v>2452</v>
      </c>
      <c r="J1635" s="9" t="s">
        <v>264</v>
      </c>
      <c r="K1635" t="s">
        <v>2741</v>
      </c>
      <c r="L1635" t="e">
        <f>VLOOKUP(F1635&amp;E1635,'Атрибут-ТОД2'!F:F,1,0)</f>
        <v>#N/A</v>
      </c>
      <c r="O1635" s="27" t="e">
        <f>IF(ISNA(VLOOKUP(E:E,'Мегавитрина на 21.09'!C:H,1,0)), VLOOKUP(E:E,'Мегавитрина на 21.09'!D:H,1,0),VLOOKUP(E:E,'Мегавитрина на 21.09'!C:H,1,0))</f>
        <v>#N/A</v>
      </c>
      <c r="P1635" s="27" t="e">
        <f>IF(ISNA(VLOOKUP(E:E,'Мегавитрина на 21.09'!C:H,2,0)), VLOOKUP(E:E,'Мегавитрина на 21.09'!D:H,1,0),VLOOKUP(E:E,'Мегавитрина на 21.09'!C:H,2,0))</f>
        <v>#N/A</v>
      </c>
      <c r="Q1635" s="27" t="e">
        <f>IF(ISNA(VLOOKUP(E:E,'Мегавитрина на 21.09'!C:H,3,0)), VLOOKUP(E:E,'Мегавитрина на 21.09'!D:H,2,0),VLOOKUP(E:E,'Мегавитрина на 21.09'!C:H,3,0))</f>
        <v>#N/A</v>
      </c>
      <c r="R1635" s="27" t="e">
        <f>IF(ISNA(VLOOKUP(E:E,'Мегавитрина на 21.09'!C:H,4,0)), VLOOKUP(E:E,'Мегавитрина на 21.09'!D:H,3,0),VLOOKUP(E:E,'Мегавитрина на 21.09'!C:H,4,0))</f>
        <v>#N/A</v>
      </c>
      <c r="S1635" t="e">
        <f>IF(ISNA(VLOOKUP(E:E,'Мегавитрина на 21.09'!C:H,5,0)), VLOOKUP(E:E,'Мегавитрина на 21.09'!D:H,4,0),VLOOKUP(E:E,'Мегавитрина на 21.09'!C:H,5,0))</f>
        <v>#N/A</v>
      </c>
      <c r="T1635" t="e">
        <f>IF(ISNA(VLOOKUP(E:E,'Мегавитрина на 21.09'!C:H,6,0)), VLOOKUP(E:E,'Мегавитрина на 21.09'!D:H,5,0),VLOOKUP(E:E,'Мегавитрина на 21.09'!C:H,6,0))</f>
        <v>#N/A</v>
      </c>
    </row>
    <row r="1636" spans="1:20" ht="20.100000000000001" hidden="1" customHeight="1">
      <c r="A1636">
        <v>7</v>
      </c>
      <c r="B1636">
        <v>1635</v>
      </c>
      <c r="C1636" t="s">
        <v>1716</v>
      </c>
      <c r="D1636" t="s">
        <v>547</v>
      </c>
      <c r="E1636" t="s">
        <v>1691</v>
      </c>
      <c r="F1636" t="s">
        <v>2713</v>
      </c>
      <c r="H1636">
        <f>VLOOKUP(E1636,'Атрибут-ТОД'!B:F,3,0)</f>
        <v>0</v>
      </c>
      <c r="J1636" s="9" t="s">
        <v>264</v>
      </c>
      <c r="K1636" t="s">
        <v>2741</v>
      </c>
      <c r="L1636" t="e">
        <f>VLOOKUP(F1636&amp;E1636,'Атрибут-ТОД2'!F:F,1,0)</f>
        <v>#N/A</v>
      </c>
      <c r="O1636" s="27" t="e">
        <f>IF(ISNA(VLOOKUP(E:E,'Мегавитрина на 21.09'!C:H,1,0)), VLOOKUP(E:E,'Мегавитрина на 21.09'!D:H,1,0),VLOOKUP(E:E,'Мегавитрина на 21.09'!C:H,1,0))</f>
        <v>#N/A</v>
      </c>
      <c r="P1636" s="27" t="e">
        <f>IF(ISNA(VLOOKUP(E:E,'Мегавитрина на 21.09'!C:H,2,0)), VLOOKUP(E:E,'Мегавитрина на 21.09'!D:H,1,0),VLOOKUP(E:E,'Мегавитрина на 21.09'!C:H,2,0))</f>
        <v>#N/A</v>
      </c>
      <c r="Q1636" s="27" t="e">
        <f>IF(ISNA(VLOOKUP(E:E,'Мегавитрина на 21.09'!C:H,3,0)), VLOOKUP(E:E,'Мегавитрина на 21.09'!D:H,2,0),VLOOKUP(E:E,'Мегавитрина на 21.09'!C:H,3,0))</f>
        <v>#N/A</v>
      </c>
      <c r="R1636" s="27" t="e">
        <f>IF(ISNA(VLOOKUP(E:E,'Мегавитрина на 21.09'!C:H,4,0)), VLOOKUP(E:E,'Мегавитрина на 21.09'!D:H,3,0),VLOOKUP(E:E,'Мегавитрина на 21.09'!C:H,4,0))</f>
        <v>#N/A</v>
      </c>
      <c r="S1636" t="e">
        <f>IF(ISNA(VLOOKUP(E:E,'Мегавитрина на 21.09'!C:H,5,0)), VLOOKUP(E:E,'Мегавитрина на 21.09'!D:H,4,0),VLOOKUP(E:E,'Мегавитрина на 21.09'!C:H,5,0))</f>
        <v>#N/A</v>
      </c>
      <c r="T1636" t="e">
        <f>IF(ISNA(VLOOKUP(E:E,'Мегавитрина на 21.09'!C:H,6,0)), VLOOKUP(E:E,'Мегавитрина на 21.09'!D:H,5,0),VLOOKUP(E:E,'Мегавитрина на 21.09'!C:H,6,0))</f>
        <v>#N/A</v>
      </c>
    </row>
    <row r="1637" spans="1:20" ht="20.100000000000001" hidden="1" customHeight="1">
      <c r="A1637">
        <v>7</v>
      </c>
      <c r="B1637">
        <v>1636</v>
      </c>
      <c r="C1637" t="s">
        <v>1716</v>
      </c>
      <c r="D1637" t="s">
        <v>547</v>
      </c>
      <c r="E1637" t="s">
        <v>601</v>
      </c>
      <c r="F1637" t="s">
        <v>2713</v>
      </c>
      <c r="H1637">
        <f>VLOOKUP(E1637,'Атрибут-ТОД'!B:F,3,0)</f>
        <v>0</v>
      </c>
      <c r="I1637" t="s">
        <v>1975</v>
      </c>
      <c r="J1637" s="9" t="s">
        <v>264</v>
      </c>
      <c r="K1637" t="s">
        <v>2741</v>
      </c>
      <c r="L1637" t="e">
        <f>VLOOKUP(F1637&amp;E1637,'Атрибут-ТОД2'!F:F,1,0)</f>
        <v>#N/A</v>
      </c>
      <c r="O1637" s="27" t="str">
        <f>IF(ISNA(VLOOKUP(E:E,'Мегавитрина на 21.09'!C:H,1,0)), VLOOKUP(E:E,'Мегавитрина на 21.09'!D:H,1,0),VLOOKUP(E:E,'Мегавитрина на 21.09'!C:H,1,0))</f>
        <v>client_dk</v>
      </c>
      <c r="P1637" s="27" t="str">
        <f>IF(ISNA(VLOOKUP(E:E,'Мегавитрина на 21.09'!C:H,2,0)), VLOOKUP(E:E,'Мегавитрина на 21.09'!D:H,1,0),VLOOKUP(E:E,'Мегавитрина на 21.09'!C:H,2,0))</f>
        <v>client_dk</v>
      </c>
      <c r="Q1637" s="27" t="str">
        <f>IF(ISNA(VLOOKUP(E:E,'Мегавитрина на 21.09'!C:H,3,0)), VLOOKUP(E:E,'Мегавитрина на 21.09'!D:H,2,0),VLOOKUP(E:E,'Мегавитрина на 21.09'!C:H,3,0))</f>
        <v>Постоянный идентификатор клиента (master_id)</v>
      </c>
      <c r="R1637" s="27" t="str">
        <f>IF(ISNA(VLOOKUP(E:E,'Мегавитрина на 21.09'!C:H,4,0)), VLOOKUP(E:E,'Мегавитрина на 21.09'!D:H,3,0),VLOOKUP(E:E,'Мегавитрина на 21.09'!C:H,4,0))</f>
        <v>custom_rb_mdm.client_mdm</v>
      </c>
      <c r="S1637">
        <f>IF(ISNA(VLOOKUP(E:E,'Мегавитрина на 21.09'!C:H,5,0)), VLOOKUP(E:E,'Мегавитрина на 21.09'!D:H,4,0),VLOOKUP(E:E,'Мегавитрина на 21.09'!C:H,5,0))</f>
        <v>0</v>
      </c>
      <c r="T1637" t="str">
        <f>IF(ISNA(VLOOKUP(E:E,'Мегавитрина на 21.09'!C:H,6,0)), VLOOKUP(E:E,'Мегавитрина на 21.09'!D:H,5,0),VLOOKUP(E:E,'Мегавитрина на 21.09'!C:H,6,0))</f>
        <v>client_dk</v>
      </c>
    </row>
    <row r="1638" spans="1:20" ht="20.100000000000001" hidden="1" customHeight="1">
      <c r="A1638">
        <v>7</v>
      </c>
      <c r="B1638">
        <v>1637</v>
      </c>
      <c r="C1638" t="s">
        <v>1716</v>
      </c>
      <c r="D1638" t="s">
        <v>547</v>
      </c>
      <c r="E1638" t="s">
        <v>600</v>
      </c>
      <c r="F1638" t="s">
        <v>2713</v>
      </c>
      <c r="H1638">
        <f>VLOOKUP(E1638,'Атрибут-ТОД'!B:F,3,0)</f>
        <v>0</v>
      </c>
      <c r="J1638" s="9" t="s">
        <v>264</v>
      </c>
      <c r="K1638" t="s">
        <v>2741</v>
      </c>
      <c r="L1638" t="e">
        <f>VLOOKUP(F1638&amp;E1638,'Атрибут-ТОД2'!F:F,1,0)</f>
        <v>#N/A</v>
      </c>
      <c r="O1638" s="27" t="str">
        <f>IF(ISNA(VLOOKUP(E:E,'Мегавитрина на 21.09'!C:H,1,0)), VLOOKUP(E:E,'Мегавитрина на 21.09'!D:H,1,0),VLOOKUP(E:E,'Мегавитрина на 21.09'!C:H,1,0))</f>
        <v>epk_id</v>
      </c>
      <c r="P1638" s="27">
        <f>IF(ISNA(VLOOKUP(E:E,'Мегавитрина на 21.09'!C:H,2,0)), VLOOKUP(E:E,'Мегавитрина на 21.09'!D:H,1,0),VLOOKUP(E:E,'Мегавитрина на 21.09'!C:H,2,0))</f>
        <v>0</v>
      </c>
      <c r="Q1638" s="27" t="str">
        <f>IF(ISNA(VLOOKUP(E:E,'Мегавитрина на 21.09'!C:H,3,0)), VLOOKUP(E:E,'Мегавитрина на 21.09'!D:H,2,0),VLOOKUP(E:E,'Мегавитрина на 21.09'!C:H,3,0))</f>
        <v>Идентификатор клиента</v>
      </c>
      <c r="R1638" s="27" t="str">
        <f>IF(ISNA(VLOOKUP(E:E,'Мегавитрина на 21.09'!C:H,4,0)), VLOOKUP(E:E,'Мегавитрина на 21.09'!D:H,3,0),VLOOKUP(E:E,'Мегавитрина на 21.09'!C:H,4,0))</f>
        <v>custom_rb_epk.epk_client</v>
      </c>
      <c r="S1638">
        <f>IF(ISNA(VLOOKUP(E:E,'Мегавитрина на 21.09'!C:H,5,0)), VLOOKUP(E:E,'Мегавитрина на 21.09'!D:H,4,0),VLOOKUP(E:E,'Мегавитрина на 21.09'!C:H,5,0))</f>
        <v>0</v>
      </c>
      <c r="T1638" t="str">
        <f>IF(ISNA(VLOOKUP(E:E,'Мегавитрина на 21.09'!C:H,6,0)), VLOOKUP(E:E,'Мегавитрина на 21.09'!D:H,5,0),VLOOKUP(E:E,'Мегавитрина на 21.09'!C:H,6,0))</f>
        <v>epk_id</v>
      </c>
    </row>
    <row r="1639" spans="1:20" ht="20.100000000000001" hidden="1" customHeight="1">
      <c r="A1639">
        <v>7</v>
      </c>
      <c r="B1639">
        <v>1638</v>
      </c>
      <c r="C1639" t="s">
        <v>1716</v>
      </c>
      <c r="D1639" t="s">
        <v>547</v>
      </c>
      <c r="E1639" t="s">
        <v>1692</v>
      </c>
      <c r="F1639" t="s">
        <v>2713</v>
      </c>
      <c r="H1639">
        <f>VLOOKUP(E1639,'Атрибут-ТОД'!B:F,3,0)</f>
        <v>0</v>
      </c>
      <c r="J1639" s="9" t="s">
        <v>264</v>
      </c>
      <c r="K1639" t="s">
        <v>2741</v>
      </c>
      <c r="L1639" t="e">
        <f>VLOOKUP(F1639&amp;E1639,'Атрибут-ТОД2'!F:F,1,0)</f>
        <v>#N/A</v>
      </c>
      <c r="O1639" s="27" t="e">
        <f>IF(ISNA(VLOOKUP(E:E,'Мегавитрина на 21.09'!C:H,1,0)), VLOOKUP(E:E,'Мегавитрина на 21.09'!D:H,1,0),VLOOKUP(E:E,'Мегавитрина на 21.09'!C:H,1,0))</f>
        <v>#N/A</v>
      </c>
      <c r="P1639" s="27" t="e">
        <f>IF(ISNA(VLOOKUP(E:E,'Мегавитрина на 21.09'!C:H,2,0)), VLOOKUP(E:E,'Мегавитрина на 21.09'!D:H,1,0),VLOOKUP(E:E,'Мегавитрина на 21.09'!C:H,2,0))</f>
        <v>#N/A</v>
      </c>
      <c r="Q1639" s="27" t="e">
        <f>IF(ISNA(VLOOKUP(E:E,'Мегавитрина на 21.09'!C:H,3,0)), VLOOKUP(E:E,'Мегавитрина на 21.09'!D:H,2,0),VLOOKUP(E:E,'Мегавитрина на 21.09'!C:H,3,0))</f>
        <v>#N/A</v>
      </c>
      <c r="R1639" s="27" t="e">
        <f>IF(ISNA(VLOOKUP(E:E,'Мегавитрина на 21.09'!C:H,4,0)), VLOOKUP(E:E,'Мегавитрина на 21.09'!D:H,3,0),VLOOKUP(E:E,'Мегавитрина на 21.09'!C:H,4,0))</f>
        <v>#N/A</v>
      </c>
      <c r="S1639" t="e">
        <f>IF(ISNA(VLOOKUP(E:E,'Мегавитрина на 21.09'!C:H,5,0)), VLOOKUP(E:E,'Мегавитрина на 21.09'!D:H,4,0),VLOOKUP(E:E,'Мегавитрина на 21.09'!C:H,5,0))</f>
        <v>#N/A</v>
      </c>
      <c r="T1639" t="e">
        <f>IF(ISNA(VLOOKUP(E:E,'Мегавитрина на 21.09'!C:H,6,0)), VLOOKUP(E:E,'Мегавитрина на 21.09'!D:H,5,0),VLOOKUP(E:E,'Мегавитрина на 21.09'!C:H,6,0))</f>
        <v>#N/A</v>
      </c>
    </row>
    <row r="1640" spans="1:20" ht="20.100000000000001" hidden="1" customHeight="1">
      <c r="A1640">
        <v>7</v>
      </c>
      <c r="B1640">
        <v>1639</v>
      </c>
      <c r="C1640" t="s">
        <v>1716</v>
      </c>
      <c r="D1640" t="s">
        <v>547</v>
      </c>
      <c r="E1640" t="s">
        <v>1693</v>
      </c>
      <c r="F1640" t="s">
        <v>2713</v>
      </c>
      <c r="H1640">
        <f>VLOOKUP(E1640,'Атрибут-ТОД'!B:F,3,0)</f>
        <v>0</v>
      </c>
      <c r="J1640" s="9" t="s">
        <v>264</v>
      </c>
      <c r="K1640" t="s">
        <v>2741</v>
      </c>
      <c r="L1640" t="e">
        <f>VLOOKUP(F1640&amp;E1640,'Атрибут-ТОД2'!F:F,1,0)</f>
        <v>#N/A</v>
      </c>
      <c r="O1640" s="27" t="e">
        <f>IF(ISNA(VLOOKUP(E:E,'Мегавитрина на 21.09'!C:H,1,0)), VLOOKUP(E:E,'Мегавитрина на 21.09'!D:H,1,0),VLOOKUP(E:E,'Мегавитрина на 21.09'!C:H,1,0))</f>
        <v>#N/A</v>
      </c>
      <c r="P1640" s="27" t="e">
        <f>IF(ISNA(VLOOKUP(E:E,'Мегавитрина на 21.09'!C:H,2,0)), VLOOKUP(E:E,'Мегавитрина на 21.09'!D:H,1,0),VLOOKUP(E:E,'Мегавитрина на 21.09'!C:H,2,0))</f>
        <v>#N/A</v>
      </c>
      <c r="Q1640" s="27" t="e">
        <f>IF(ISNA(VLOOKUP(E:E,'Мегавитрина на 21.09'!C:H,3,0)), VLOOKUP(E:E,'Мегавитрина на 21.09'!D:H,2,0),VLOOKUP(E:E,'Мегавитрина на 21.09'!C:H,3,0))</f>
        <v>#N/A</v>
      </c>
      <c r="R1640" s="27" t="e">
        <f>IF(ISNA(VLOOKUP(E:E,'Мегавитрина на 21.09'!C:H,4,0)), VLOOKUP(E:E,'Мегавитрина на 21.09'!D:H,3,0),VLOOKUP(E:E,'Мегавитрина на 21.09'!C:H,4,0))</f>
        <v>#N/A</v>
      </c>
      <c r="S1640" t="e">
        <f>IF(ISNA(VLOOKUP(E:E,'Мегавитрина на 21.09'!C:H,5,0)), VLOOKUP(E:E,'Мегавитрина на 21.09'!D:H,4,0),VLOOKUP(E:E,'Мегавитрина на 21.09'!C:H,5,0))</f>
        <v>#N/A</v>
      </c>
      <c r="T1640" t="e">
        <f>IF(ISNA(VLOOKUP(E:E,'Мегавитрина на 21.09'!C:H,6,0)), VLOOKUP(E:E,'Мегавитрина на 21.09'!D:H,5,0),VLOOKUP(E:E,'Мегавитрина на 21.09'!C:H,6,0))</f>
        <v>#N/A</v>
      </c>
    </row>
    <row r="1641" spans="1:20" ht="20.100000000000001" hidden="1" customHeight="1">
      <c r="A1641">
        <v>7</v>
      </c>
      <c r="B1641">
        <v>1640</v>
      </c>
      <c r="C1641" t="s">
        <v>1716</v>
      </c>
      <c r="D1641" t="s">
        <v>547</v>
      </c>
      <c r="E1641" t="s">
        <v>1694</v>
      </c>
      <c r="F1641" t="s">
        <v>2713</v>
      </c>
      <c r="H1641">
        <f>VLOOKUP(E1641,'Атрибут-ТОД'!B:F,3,0)</f>
        <v>0</v>
      </c>
      <c r="J1641" s="9" t="s">
        <v>264</v>
      </c>
      <c r="K1641" t="s">
        <v>2741</v>
      </c>
      <c r="L1641" t="e">
        <f>VLOOKUP(F1641&amp;E1641,'Атрибут-ТОД2'!F:F,1,0)</f>
        <v>#N/A</v>
      </c>
      <c r="O1641" s="27" t="e">
        <f>IF(ISNA(VLOOKUP(E:E,'Мегавитрина на 21.09'!C:H,1,0)), VLOOKUP(E:E,'Мегавитрина на 21.09'!D:H,1,0),VLOOKUP(E:E,'Мегавитрина на 21.09'!C:H,1,0))</f>
        <v>#N/A</v>
      </c>
      <c r="P1641" s="27" t="e">
        <f>IF(ISNA(VLOOKUP(E:E,'Мегавитрина на 21.09'!C:H,2,0)), VLOOKUP(E:E,'Мегавитрина на 21.09'!D:H,1,0),VLOOKUP(E:E,'Мегавитрина на 21.09'!C:H,2,0))</f>
        <v>#N/A</v>
      </c>
      <c r="Q1641" s="27" t="e">
        <f>IF(ISNA(VLOOKUP(E:E,'Мегавитрина на 21.09'!C:H,3,0)), VLOOKUP(E:E,'Мегавитрина на 21.09'!D:H,2,0),VLOOKUP(E:E,'Мегавитрина на 21.09'!C:H,3,0))</f>
        <v>#N/A</v>
      </c>
      <c r="R1641" s="27" t="e">
        <f>IF(ISNA(VLOOKUP(E:E,'Мегавитрина на 21.09'!C:H,4,0)), VLOOKUP(E:E,'Мегавитрина на 21.09'!D:H,3,0),VLOOKUP(E:E,'Мегавитрина на 21.09'!C:H,4,0))</f>
        <v>#N/A</v>
      </c>
      <c r="S1641" t="e">
        <f>IF(ISNA(VLOOKUP(E:E,'Мегавитрина на 21.09'!C:H,5,0)), VLOOKUP(E:E,'Мегавитрина на 21.09'!D:H,4,0),VLOOKUP(E:E,'Мегавитрина на 21.09'!C:H,5,0))</f>
        <v>#N/A</v>
      </c>
      <c r="T1641" t="e">
        <f>IF(ISNA(VLOOKUP(E:E,'Мегавитрина на 21.09'!C:H,6,0)), VLOOKUP(E:E,'Мегавитрина на 21.09'!D:H,5,0),VLOOKUP(E:E,'Мегавитрина на 21.09'!C:H,6,0))</f>
        <v>#N/A</v>
      </c>
    </row>
    <row r="1642" spans="1:20" ht="20.100000000000001" hidden="1" customHeight="1">
      <c r="A1642">
        <v>7</v>
      </c>
      <c r="B1642">
        <v>1641</v>
      </c>
      <c r="C1642" t="s">
        <v>1716</v>
      </c>
      <c r="D1642" t="s">
        <v>547</v>
      </c>
      <c r="E1642" t="s">
        <v>1695</v>
      </c>
      <c r="F1642" t="s">
        <v>2713</v>
      </c>
      <c r="H1642">
        <f>VLOOKUP(E1642,'Атрибут-ТОД'!B:F,3,0)</f>
        <v>0</v>
      </c>
      <c r="J1642" s="9" t="s">
        <v>264</v>
      </c>
      <c r="K1642" t="s">
        <v>2741</v>
      </c>
      <c r="L1642" t="e">
        <f>VLOOKUP(F1642&amp;E1642,'Атрибут-ТОД2'!F:F,1,0)</f>
        <v>#N/A</v>
      </c>
      <c r="O1642" s="27" t="e">
        <f>IF(ISNA(VLOOKUP(E:E,'Мегавитрина на 21.09'!C:H,1,0)), VLOOKUP(E:E,'Мегавитрина на 21.09'!D:H,1,0),VLOOKUP(E:E,'Мегавитрина на 21.09'!C:H,1,0))</f>
        <v>#N/A</v>
      </c>
      <c r="P1642" s="27" t="e">
        <f>IF(ISNA(VLOOKUP(E:E,'Мегавитрина на 21.09'!C:H,2,0)), VLOOKUP(E:E,'Мегавитрина на 21.09'!D:H,1,0),VLOOKUP(E:E,'Мегавитрина на 21.09'!C:H,2,0))</f>
        <v>#N/A</v>
      </c>
      <c r="Q1642" s="27" t="e">
        <f>IF(ISNA(VLOOKUP(E:E,'Мегавитрина на 21.09'!C:H,3,0)), VLOOKUP(E:E,'Мегавитрина на 21.09'!D:H,2,0),VLOOKUP(E:E,'Мегавитрина на 21.09'!C:H,3,0))</f>
        <v>#N/A</v>
      </c>
      <c r="R1642" s="27" t="e">
        <f>IF(ISNA(VLOOKUP(E:E,'Мегавитрина на 21.09'!C:H,4,0)), VLOOKUP(E:E,'Мегавитрина на 21.09'!D:H,3,0),VLOOKUP(E:E,'Мегавитрина на 21.09'!C:H,4,0))</f>
        <v>#N/A</v>
      </c>
      <c r="S1642" t="e">
        <f>IF(ISNA(VLOOKUP(E:E,'Мегавитрина на 21.09'!C:H,5,0)), VLOOKUP(E:E,'Мегавитрина на 21.09'!D:H,4,0),VLOOKUP(E:E,'Мегавитрина на 21.09'!C:H,5,0))</f>
        <v>#N/A</v>
      </c>
      <c r="T1642" t="e">
        <f>IF(ISNA(VLOOKUP(E:E,'Мегавитрина на 21.09'!C:H,6,0)), VLOOKUP(E:E,'Мегавитрина на 21.09'!D:H,5,0),VLOOKUP(E:E,'Мегавитрина на 21.09'!C:H,6,0))</f>
        <v>#N/A</v>
      </c>
    </row>
    <row r="1643" spans="1:20" ht="20.100000000000001" hidden="1" customHeight="1">
      <c r="A1643">
        <v>7</v>
      </c>
      <c r="B1643">
        <v>1642</v>
      </c>
      <c r="C1643" t="s">
        <v>1716</v>
      </c>
      <c r="D1643" t="s">
        <v>547</v>
      </c>
      <c r="E1643" t="s">
        <v>1696</v>
      </c>
      <c r="F1643" t="s">
        <v>2713</v>
      </c>
      <c r="H1643">
        <f>VLOOKUP(E1643,'Атрибут-ТОД'!B:F,3,0)</f>
        <v>0</v>
      </c>
      <c r="J1643" s="9" t="s">
        <v>264</v>
      </c>
      <c r="K1643" t="s">
        <v>2741</v>
      </c>
      <c r="L1643" t="e">
        <f>VLOOKUP(F1643&amp;E1643,'Атрибут-ТОД2'!F:F,1,0)</f>
        <v>#N/A</v>
      </c>
      <c r="O1643" s="27" t="e">
        <f>IF(ISNA(VLOOKUP(E:E,'Мегавитрина на 21.09'!C:H,1,0)), VLOOKUP(E:E,'Мегавитрина на 21.09'!D:H,1,0),VLOOKUP(E:E,'Мегавитрина на 21.09'!C:H,1,0))</f>
        <v>#N/A</v>
      </c>
      <c r="P1643" s="27" t="e">
        <f>IF(ISNA(VLOOKUP(E:E,'Мегавитрина на 21.09'!C:H,2,0)), VLOOKUP(E:E,'Мегавитрина на 21.09'!D:H,1,0),VLOOKUP(E:E,'Мегавитрина на 21.09'!C:H,2,0))</f>
        <v>#N/A</v>
      </c>
      <c r="Q1643" s="27" t="e">
        <f>IF(ISNA(VLOOKUP(E:E,'Мегавитрина на 21.09'!C:H,3,0)), VLOOKUP(E:E,'Мегавитрина на 21.09'!D:H,2,0),VLOOKUP(E:E,'Мегавитрина на 21.09'!C:H,3,0))</f>
        <v>#N/A</v>
      </c>
      <c r="R1643" s="27" t="e">
        <f>IF(ISNA(VLOOKUP(E:E,'Мегавитрина на 21.09'!C:H,4,0)), VLOOKUP(E:E,'Мегавитрина на 21.09'!D:H,3,0),VLOOKUP(E:E,'Мегавитрина на 21.09'!C:H,4,0))</f>
        <v>#N/A</v>
      </c>
      <c r="S1643" t="e">
        <f>IF(ISNA(VLOOKUP(E:E,'Мегавитрина на 21.09'!C:H,5,0)), VLOOKUP(E:E,'Мегавитрина на 21.09'!D:H,4,0),VLOOKUP(E:E,'Мегавитрина на 21.09'!C:H,5,0))</f>
        <v>#N/A</v>
      </c>
      <c r="T1643" t="e">
        <f>IF(ISNA(VLOOKUP(E:E,'Мегавитрина на 21.09'!C:H,6,0)), VLOOKUP(E:E,'Мегавитрина на 21.09'!D:H,5,0),VLOOKUP(E:E,'Мегавитрина на 21.09'!C:H,6,0))</f>
        <v>#N/A</v>
      </c>
    </row>
    <row r="1644" spans="1:20" ht="20.100000000000001" hidden="1" customHeight="1">
      <c r="A1644">
        <v>7</v>
      </c>
      <c r="B1644">
        <v>1643</v>
      </c>
      <c r="C1644" t="s">
        <v>1716</v>
      </c>
      <c r="D1644" t="s">
        <v>547</v>
      </c>
      <c r="E1644" t="s">
        <v>1697</v>
      </c>
      <c r="F1644" t="s">
        <v>2713</v>
      </c>
      <c r="H1644">
        <f>VLOOKUP(E1644,'Атрибут-ТОД'!B:F,3,0)</f>
        <v>0</v>
      </c>
      <c r="J1644" s="9" t="s">
        <v>264</v>
      </c>
      <c r="K1644" t="s">
        <v>2741</v>
      </c>
      <c r="L1644" t="e">
        <f>VLOOKUP(F1644&amp;E1644,'Атрибут-ТОД2'!F:F,1,0)</f>
        <v>#N/A</v>
      </c>
      <c r="O1644" s="27" t="e">
        <f>IF(ISNA(VLOOKUP(E:E,'Мегавитрина на 21.09'!C:H,1,0)), VLOOKUP(E:E,'Мегавитрина на 21.09'!D:H,1,0),VLOOKUP(E:E,'Мегавитрина на 21.09'!C:H,1,0))</f>
        <v>#N/A</v>
      </c>
      <c r="P1644" s="27" t="e">
        <f>IF(ISNA(VLOOKUP(E:E,'Мегавитрина на 21.09'!C:H,2,0)), VLOOKUP(E:E,'Мегавитрина на 21.09'!D:H,1,0),VLOOKUP(E:E,'Мегавитрина на 21.09'!C:H,2,0))</f>
        <v>#N/A</v>
      </c>
      <c r="Q1644" s="27" t="e">
        <f>IF(ISNA(VLOOKUP(E:E,'Мегавитрина на 21.09'!C:H,3,0)), VLOOKUP(E:E,'Мегавитрина на 21.09'!D:H,2,0),VLOOKUP(E:E,'Мегавитрина на 21.09'!C:H,3,0))</f>
        <v>#N/A</v>
      </c>
      <c r="R1644" s="27" t="e">
        <f>IF(ISNA(VLOOKUP(E:E,'Мегавитрина на 21.09'!C:H,4,0)), VLOOKUP(E:E,'Мегавитрина на 21.09'!D:H,3,0),VLOOKUP(E:E,'Мегавитрина на 21.09'!C:H,4,0))</f>
        <v>#N/A</v>
      </c>
      <c r="S1644" t="e">
        <f>IF(ISNA(VLOOKUP(E:E,'Мегавитрина на 21.09'!C:H,5,0)), VLOOKUP(E:E,'Мегавитрина на 21.09'!D:H,4,0),VLOOKUP(E:E,'Мегавитрина на 21.09'!C:H,5,0))</f>
        <v>#N/A</v>
      </c>
      <c r="T1644" t="e">
        <f>IF(ISNA(VLOOKUP(E:E,'Мегавитрина на 21.09'!C:H,6,0)), VLOOKUP(E:E,'Мегавитрина на 21.09'!D:H,5,0),VLOOKUP(E:E,'Мегавитрина на 21.09'!C:H,6,0))</f>
        <v>#N/A</v>
      </c>
    </row>
    <row r="1645" spans="1:20" ht="20.100000000000001" hidden="1" customHeight="1">
      <c r="A1645">
        <v>7</v>
      </c>
      <c r="B1645">
        <v>1644</v>
      </c>
      <c r="C1645" t="s">
        <v>1716</v>
      </c>
      <c r="D1645" t="s">
        <v>547</v>
      </c>
      <c r="E1645" t="s">
        <v>1698</v>
      </c>
      <c r="F1645" t="s">
        <v>2713</v>
      </c>
      <c r="H1645">
        <f>VLOOKUP(E1645,'Атрибут-ТОД'!B:F,3,0)</f>
        <v>0</v>
      </c>
      <c r="J1645" s="9" t="s">
        <v>264</v>
      </c>
      <c r="K1645" t="s">
        <v>2741</v>
      </c>
      <c r="L1645" t="e">
        <f>VLOOKUP(F1645&amp;E1645,'Атрибут-ТОД2'!F:F,1,0)</f>
        <v>#N/A</v>
      </c>
      <c r="O1645" s="27" t="e">
        <f>IF(ISNA(VLOOKUP(E:E,'Мегавитрина на 21.09'!C:H,1,0)), VLOOKUP(E:E,'Мегавитрина на 21.09'!D:H,1,0),VLOOKUP(E:E,'Мегавитрина на 21.09'!C:H,1,0))</f>
        <v>#N/A</v>
      </c>
      <c r="P1645" s="27" t="e">
        <f>IF(ISNA(VLOOKUP(E:E,'Мегавитрина на 21.09'!C:H,2,0)), VLOOKUP(E:E,'Мегавитрина на 21.09'!D:H,1,0),VLOOKUP(E:E,'Мегавитрина на 21.09'!C:H,2,0))</f>
        <v>#N/A</v>
      </c>
      <c r="Q1645" s="27" t="e">
        <f>IF(ISNA(VLOOKUP(E:E,'Мегавитрина на 21.09'!C:H,3,0)), VLOOKUP(E:E,'Мегавитрина на 21.09'!D:H,2,0),VLOOKUP(E:E,'Мегавитрина на 21.09'!C:H,3,0))</f>
        <v>#N/A</v>
      </c>
      <c r="R1645" s="27" t="e">
        <f>IF(ISNA(VLOOKUP(E:E,'Мегавитрина на 21.09'!C:H,4,0)), VLOOKUP(E:E,'Мегавитрина на 21.09'!D:H,3,0),VLOOKUP(E:E,'Мегавитрина на 21.09'!C:H,4,0))</f>
        <v>#N/A</v>
      </c>
      <c r="S1645" t="e">
        <f>IF(ISNA(VLOOKUP(E:E,'Мегавитрина на 21.09'!C:H,5,0)), VLOOKUP(E:E,'Мегавитрина на 21.09'!D:H,4,0),VLOOKUP(E:E,'Мегавитрина на 21.09'!C:H,5,0))</f>
        <v>#N/A</v>
      </c>
      <c r="T1645" t="e">
        <f>IF(ISNA(VLOOKUP(E:E,'Мегавитрина на 21.09'!C:H,6,0)), VLOOKUP(E:E,'Мегавитрина на 21.09'!D:H,5,0),VLOOKUP(E:E,'Мегавитрина на 21.09'!C:H,6,0))</f>
        <v>#N/A</v>
      </c>
    </row>
    <row r="1646" spans="1:20" ht="20.100000000000001" hidden="1" customHeight="1">
      <c r="A1646">
        <v>7</v>
      </c>
      <c r="B1646">
        <v>1645</v>
      </c>
      <c r="C1646" t="s">
        <v>1716</v>
      </c>
      <c r="D1646" t="s">
        <v>547</v>
      </c>
      <c r="E1646" t="s">
        <v>1699</v>
      </c>
      <c r="F1646" t="s">
        <v>2713</v>
      </c>
      <c r="H1646">
        <f>VLOOKUP(E1646,'Атрибут-ТОД'!B:F,3,0)</f>
        <v>0</v>
      </c>
      <c r="J1646" s="9" t="s">
        <v>264</v>
      </c>
      <c r="K1646" t="s">
        <v>2741</v>
      </c>
      <c r="L1646" t="e">
        <f>VLOOKUP(F1646&amp;E1646,'Атрибут-ТОД2'!F:F,1,0)</f>
        <v>#N/A</v>
      </c>
      <c r="O1646" s="27" t="e">
        <f>IF(ISNA(VLOOKUP(E:E,'Мегавитрина на 21.09'!C:H,1,0)), VLOOKUP(E:E,'Мегавитрина на 21.09'!D:H,1,0),VLOOKUP(E:E,'Мегавитрина на 21.09'!C:H,1,0))</f>
        <v>#N/A</v>
      </c>
      <c r="P1646" s="27" t="e">
        <f>IF(ISNA(VLOOKUP(E:E,'Мегавитрина на 21.09'!C:H,2,0)), VLOOKUP(E:E,'Мегавитрина на 21.09'!D:H,1,0),VLOOKUP(E:E,'Мегавитрина на 21.09'!C:H,2,0))</f>
        <v>#N/A</v>
      </c>
      <c r="Q1646" s="27" t="e">
        <f>IF(ISNA(VLOOKUP(E:E,'Мегавитрина на 21.09'!C:H,3,0)), VLOOKUP(E:E,'Мегавитрина на 21.09'!D:H,2,0),VLOOKUP(E:E,'Мегавитрина на 21.09'!C:H,3,0))</f>
        <v>#N/A</v>
      </c>
      <c r="R1646" s="27" t="e">
        <f>IF(ISNA(VLOOKUP(E:E,'Мегавитрина на 21.09'!C:H,4,0)), VLOOKUP(E:E,'Мегавитрина на 21.09'!D:H,3,0),VLOOKUP(E:E,'Мегавитрина на 21.09'!C:H,4,0))</f>
        <v>#N/A</v>
      </c>
      <c r="S1646" t="e">
        <f>IF(ISNA(VLOOKUP(E:E,'Мегавитрина на 21.09'!C:H,5,0)), VLOOKUP(E:E,'Мегавитрина на 21.09'!D:H,4,0),VLOOKUP(E:E,'Мегавитрина на 21.09'!C:H,5,0))</f>
        <v>#N/A</v>
      </c>
      <c r="T1646" t="e">
        <f>IF(ISNA(VLOOKUP(E:E,'Мегавитрина на 21.09'!C:H,6,0)), VLOOKUP(E:E,'Мегавитрина на 21.09'!D:H,5,0),VLOOKUP(E:E,'Мегавитрина на 21.09'!C:H,6,0))</f>
        <v>#N/A</v>
      </c>
    </row>
    <row r="1647" spans="1:20" ht="20.100000000000001" hidden="1" customHeight="1">
      <c r="A1647">
        <v>7</v>
      </c>
      <c r="B1647">
        <v>1646</v>
      </c>
      <c r="C1647" t="s">
        <v>1716</v>
      </c>
      <c r="D1647" t="s">
        <v>547</v>
      </c>
      <c r="E1647" t="s">
        <v>1700</v>
      </c>
      <c r="F1647" t="s">
        <v>2713</v>
      </c>
      <c r="H1647">
        <f>VLOOKUP(E1647,'Атрибут-ТОД'!B:F,3,0)</f>
        <v>0</v>
      </c>
      <c r="J1647" s="9" t="s">
        <v>264</v>
      </c>
      <c r="K1647" t="s">
        <v>2741</v>
      </c>
      <c r="L1647" t="e">
        <f>VLOOKUP(F1647&amp;E1647,'Атрибут-ТОД2'!F:F,1,0)</f>
        <v>#N/A</v>
      </c>
      <c r="O1647" s="27" t="e">
        <f>IF(ISNA(VLOOKUP(E:E,'Мегавитрина на 21.09'!C:H,1,0)), VLOOKUP(E:E,'Мегавитрина на 21.09'!D:H,1,0),VLOOKUP(E:E,'Мегавитрина на 21.09'!C:H,1,0))</f>
        <v>#N/A</v>
      </c>
      <c r="P1647" s="27" t="e">
        <f>IF(ISNA(VLOOKUP(E:E,'Мегавитрина на 21.09'!C:H,2,0)), VLOOKUP(E:E,'Мегавитрина на 21.09'!D:H,1,0),VLOOKUP(E:E,'Мегавитрина на 21.09'!C:H,2,0))</f>
        <v>#N/A</v>
      </c>
      <c r="Q1647" s="27" t="e">
        <f>IF(ISNA(VLOOKUP(E:E,'Мегавитрина на 21.09'!C:H,3,0)), VLOOKUP(E:E,'Мегавитрина на 21.09'!D:H,2,0),VLOOKUP(E:E,'Мегавитрина на 21.09'!C:H,3,0))</f>
        <v>#N/A</v>
      </c>
      <c r="R1647" s="27" t="e">
        <f>IF(ISNA(VLOOKUP(E:E,'Мегавитрина на 21.09'!C:H,4,0)), VLOOKUP(E:E,'Мегавитрина на 21.09'!D:H,3,0),VLOOKUP(E:E,'Мегавитрина на 21.09'!C:H,4,0))</f>
        <v>#N/A</v>
      </c>
      <c r="S1647" t="e">
        <f>IF(ISNA(VLOOKUP(E:E,'Мегавитрина на 21.09'!C:H,5,0)), VLOOKUP(E:E,'Мегавитрина на 21.09'!D:H,4,0),VLOOKUP(E:E,'Мегавитрина на 21.09'!C:H,5,0))</f>
        <v>#N/A</v>
      </c>
      <c r="T1647" t="e">
        <f>IF(ISNA(VLOOKUP(E:E,'Мегавитрина на 21.09'!C:H,6,0)), VLOOKUP(E:E,'Мегавитрина на 21.09'!D:H,5,0),VLOOKUP(E:E,'Мегавитрина на 21.09'!C:H,6,0))</f>
        <v>#N/A</v>
      </c>
    </row>
    <row r="1648" spans="1:20" ht="20.100000000000001" hidden="1" customHeight="1">
      <c r="A1648">
        <v>7</v>
      </c>
      <c r="B1648">
        <v>1647</v>
      </c>
      <c r="C1648" t="s">
        <v>1716</v>
      </c>
      <c r="D1648" t="s">
        <v>547</v>
      </c>
      <c r="E1648" t="s">
        <v>1701</v>
      </c>
      <c r="F1648" t="s">
        <v>2713</v>
      </c>
      <c r="H1648">
        <f>VLOOKUP(E1648,'Атрибут-ТОД'!B:F,3,0)</f>
        <v>0</v>
      </c>
      <c r="I1648" t="s">
        <v>2453</v>
      </c>
      <c r="J1648" s="9" t="s">
        <v>264</v>
      </c>
      <c r="K1648" t="s">
        <v>2741</v>
      </c>
      <c r="L1648" t="e">
        <f>VLOOKUP(F1648&amp;E1648,'Атрибут-ТОД2'!F:F,1,0)</f>
        <v>#N/A</v>
      </c>
      <c r="O1648" s="27" t="e">
        <f>IF(ISNA(VLOOKUP(E:E,'Мегавитрина на 21.09'!C:H,1,0)), VLOOKUP(E:E,'Мегавитрина на 21.09'!D:H,1,0),VLOOKUP(E:E,'Мегавитрина на 21.09'!C:H,1,0))</f>
        <v>#N/A</v>
      </c>
      <c r="P1648" s="27" t="e">
        <f>IF(ISNA(VLOOKUP(E:E,'Мегавитрина на 21.09'!C:H,2,0)), VLOOKUP(E:E,'Мегавитрина на 21.09'!D:H,1,0),VLOOKUP(E:E,'Мегавитрина на 21.09'!C:H,2,0))</f>
        <v>#N/A</v>
      </c>
      <c r="Q1648" s="27" t="e">
        <f>IF(ISNA(VLOOKUP(E:E,'Мегавитрина на 21.09'!C:H,3,0)), VLOOKUP(E:E,'Мегавитрина на 21.09'!D:H,2,0),VLOOKUP(E:E,'Мегавитрина на 21.09'!C:H,3,0))</f>
        <v>#N/A</v>
      </c>
      <c r="R1648" s="27" t="e">
        <f>IF(ISNA(VLOOKUP(E:E,'Мегавитрина на 21.09'!C:H,4,0)), VLOOKUP(E:E,'Мегавитрина на 21.09'!D:H,3,0),VLOOKUP(E:E,'Мегавитрина на 21.09'!C:H,4,0))</f>
        <v>#N/A</v>
      </c>
      <c r="S1648" t="e">
        <f>IF(ISNA(VLOOKUP(E:E,'Мегавитрина на 21.09'!C:H,5,0)), VLOOKUP(E:E,'Мегавитрина на 21.09'!D:H,4,0),VLOOKUP(E:E,'Мегавитрина на 21.09'!C:H,5,0))</f>
        <v>#N/A</v>
      </c>
      <c r="T1648" t="e">
        <f>IF(ISNA(VLOOKUP(E:E,'Мегавитрина на 21.09'!C:H,6,0)), VLOOKUP(E:E,'Мегавитрина на 21.09'!D:H,5,0),VLOOKUP(E:E,'Мегавитрина на 21.09'!C:H,6,0))</f>
        <v>#N/A</v>
      </c>
    </row>
    <row r="1649" spans="1:20" ht="20.100000000000001" hidden="1" customHeight="1">
      <c r="A1649">
        <v>7</v>
      </c>
      <c r="B1649">
        <v>1648</v>
      </c>
      <c r="C1649" t="s">
        <v>1716</v>
      </c>
      <c r="D1649" t="s">
        <v>547</v>
      </c>
      <c r="E1649" t="s">
        <v>1702</v>
      </c>
      <c r="F1649" t="s">
        <v>2713</v>
      </c>
      <c r="H1649">
        <f>VLOOKUP(E1649,'Атрибут-ТОД'!B:F,3,0)</f>
        <v>0</v>
      </c>
      <c r="I1649" t="s">
        <v>2454</v>
      </c>
      <c r="J1649" s="9" t="s">
        <v>264</v>
      </c>
      <c r="K1649" t="s">
        <v>2741</v>
      </c>
      <c r="L1649" t="e">
        <f>VLOOKUP(F1649&amp;E1649,'Атрибут-ТОД2'!F:F,1,0)</f>
        <v>#N/A</v>
      </c>
      <c r="O1649" s="27" t="e">
        <f>IF(ISNA(VLOOKUP(E:E,'Мегавитрина на 21.09'!C:H,1,0)), VLOOKUP(E:E,'Мегавитрина на 21.09'!D:H,1,0),VLOOKUP(E:E,'Мегавитрина на 21.09'!C:H,1,0))</f>
        <v>#N/A</v>
      </c>
      <c r="P1649" s="27" t="e">
        <f>IF(ISNA(VLOOKUP(E:E,'Мегавитрина на 21.09'!C:H,2,0)), VLOOKUP(E:E,'Мегавитрина на 21.09'!D:H,1,0),VLOOKUP(E:E,'Мегавитрина на 21.09'!C:H,2,0))</f>
        <v>#N/A</v>
      </c>
      <c r="Q1649" s="27" t="e">
        <f>IF(ISNA(VLOOKUP(E:E,'Мегавитрина на 21.09'!C:H,3,0)), VLOOKUP(E:E,'Мегавитрина на 21.09'!D:H,2,0),VLOOKUP(E:E,'Мегавитрина на 21.09'!C:H,3,0))</f>
        <v>#N/A</v>
      </c>
      <c r="R1649" s="27" t="e">
        <f>IF(ISNA(VLOOKUP(E:E,'Мегавитрина на 21.09'!C:H,4,0)), VLOOKUP(E:E,'Мегавитрина на 21.09'!D:H,3,0),VLOOKUP(E:E,'Мегавитрина на 21.09'!C:H,4,0))</f>
        <v>#N/A</v>
      </c>
      <c r="S1649" t="e">
        <f>IF(ISNA(VLOOKUP(E:E,'Мегавитрина на 21.09'!C:H,5,0)), VLOOKUP(E:E,'Мегавитрина на 21.09'!D:H,4,0),VLOOKUP(E:E,'Мегавитрина на 21.09'!C:H,5,0))</f>
        <v>#N/A</v>
      </c>
      <c r="T1649" t="e">
        <f>IF(ISNA(VLOOKUP(E:E,'Мегавитрина на 21.09'!C:H,6,0)), VLOOKUP(E:E,'Мегавитрина на 21.09'!D:H,5,0),VLOOKUP(E:E,'Мегавитрина на 21.09'!C:H,6,0))</f>
        <v>#N/A</v>
      </c>
    </row>
    <row r="1650" spans="1:20" ht="20.100000000000001" hidden="1" customHeight="1">
      <c r="A1650">
        <v>7</v>
      </c>
      <c r="B1650">
        <v>1649</v>
      </c>
      <c r="C1650" t="s">
        <v>1716</v>
      </c>
      <c r="D1650" t="s">
        <v>547</v>
      </c>
      <c r="E1650" t="s">
        <v>1703</v>
      </c>
      <c r="F1650" t="s">
        <v>2713</v>
      </c>
      <c r="H1650">
        <f>VLOOKUP(E1650,'Атрибут-ТОД'!B:F,3,0)</f>
        <v>0</v>
      </c>
      <c r="J1650" s="9" t="s">
        <v>264</v>
      </c>
      <c r="K1650" t="s">
        <v>2741</v>
      </c>
      <c r="L1650" t="e">
        <f>VLOOKUP(F1650&amp;E1650,'Атрибут-ТОД2'!F:F,1,0)</f>
        <v>#N/A</v>
      </c>
      <c r="O1650" s="27" t="e">
        <f>IF(ISNA(VLOOKUP(E:E,'Мегавитрина на 21.09'!C:H,1,0)), VLOOKUP(E:E,'Мегавитрина на 21.09'!D:H,1,0),VLOOKUP(E:E,'Мегавитрина на 21.09'!C:H,1,0))</f>
        <v>#N/A</v>
      </c>
      <c r="P1650" s="27" t="e">
        <f>IF(ISNA(VLOOKUP(E:E,'Мегавитрина на 21.09'!C:H,2,0)), VLOOKUP(E:E,'Мегавитрина на 21.09'!D:H,1,0),VLOOKUP(E:E,'Мегавитрина на 21.09'!C:H,2,0))</f>
        <v>#N/A</v>
      </c>
      <c r="Q1650" s="27" t="e">
        <f>IF(ISNA(VLOOKUP(E:E,'Мегавитрина на 21.09'!C:H,3,0)), VLOOKUP(E:E,'Мегавитрина на 21.09'!D:H,2,0),VLOOKUP(E:E,'Мегавитрина на 21.09'!C:H,3,0))</f>
        <v>#N/A</v>
      </c>
      <c r="R1650" s="27" t="e">
        <f>IF(ISNA(VLOOKUP(E:E,'Мегавитрина на 21.09'!C:H,4,0)), VLOOKUP(E:E,'Мегавитрина на 21.09'!D:H,3,0),VLOOKUP(E:E,'Мегавитрина на 21.09'!C:H,4,0))</f>
        <v>#N/A</v>
      </c>
      <c r="S1650" t="e">
        <f>IF(ISNA(VLOOKUP(E:E,'Мегавитрина на 21.09'!C:H,5,0)), VLOOKUP(E:E,'Мегавитрина на 21.09'!D:H,4,0),VLOOKUP(E:E,'Мегавитрина на 21.09'!C:H,5,0))</f>
        <v>#N/A</v>
      </c>
      <c r="T1650" t="e">
        <f>IF(ISNA(VLOOKUP(E:E,'Мегавитрина на 21.09'!C:H,6,0)), VLOOKUP(E:E,'Мегавитрина на 21.09'!D:H,5,0),VLOOKUP(E:E,'Мегавитрина на 21.09'!C:H,6,0))</f>
        <v>#N/A</v>
      </c>
    </row>
    <row r="1651" spans="1:20" ht="20.100000000000001" hidden="1" customHeight="1">
      <c r="A1651">
        <v>7</v>
      </c>
      <c r="B1651">
        <v>1650</v>
      </c>
      <c r="C1651" t="s">
        <v>1716</v>
      </c>
      <c r="D1651" t="s">
        <v>547</v>
      </c>
      <c r="E1651" t="s">
        <v>1704</v>
      </c>
      <c r="F1651" t="s">
        <v>2713</v>
      </c>
      <c r="H1651">
        <f>VLOOKUP(E1651,'Атрибут-ТОД'!B:F,3,0)</f>
        <v>0</v>
      </c>
      <c r="J1651" s="9" t="s">
        <v>264</v>
      </c>
      <c r="K1651" t="s">
        <v>2741</v>
      </c>
      <c r="L1651" t="e">
        <f>VLOOKUP(F1651&amp;E1651,'Атрибут-ТОД2'!F:F,1,0)</f>
        <v>#N/A</v>
      </c>
      <c r="O1651" s="27" t="e">
        <f>IF(ISNA(VLOOKUP(E:E,'Мегавитрина на 21.09'!C:H,1,0)), VLOOKUP(E:E,'Мегавитрина на 21.09'!D:H,1,0),VLOOKUP(E:E,'Мегавитрина на 21.09'!C:H,1,0))</f>
        <v>#N/A</v>
      </c>
      <c r="P1651" s="27" t="e">
        <f>IF(ISNA(VLOOKUP(E:E,'Мегавитрина на 21.09'!C:H,2,0)), VLOOKUP(E:E,'Мегавитрина на 21.09'!D:H,1,0),VLOOKUP(E:E,'Мегавитрина на 21.09'!C:H,2,0))</f>
        <v>#N/A</v>
      </c>
      <c r="Q1651" s="27" t="e">
        <f>IF(ISNA(VLOOKUP(E:E,'Мегавитрина на 21.09'!C:H,3,0)), VLOOKUP(E:E,'Мегавитрина на 21.09'!D:H,2,0),VLOOKUP(E:E,'Мегавитрина на 21.09'!C:H,3,0))</f>
        <v>#N/A</v>
      </c>
      <c r="R1651" s="27" t="e">
        <f>IF(ISNA(VLOOKUP(E:E,'Мегавитрина на 21.09'!C:H,4,0)), VLOOKUP(E:E,'Мегавитрина на 21.09'!D:H,3,0),VLOOKUP(E:E,'Мегавитрина на 21.09'!C:H,4,0))</f>
        <v>#N/A</v>
      </c>
      <c r="S1651" t="e">
        <f>IF(ISNA(VLOOKUP(E:E,'Мегавитрина на 21.09'!C:H,5,0)), VLOOKUP(E:E,'Мегавитрина на 21.09'!D:H,4,0),VLOOKUP(E:E,'Мегавитрина на 21.09'!C:H,5,0))</f>
        <v>#N/A</v>
      </c>
      <c r="T1651" t="e">
        <f>IF(ISNA(VLOOKUP(E:E,'Мегавитрина на 21.09'!C:H,6,0)), VLOOKUP(E:E,'Мегавитрина на 21.09'!D:H,5,0),VLOOKUP(E:E,'Мегавитрина на 21.09'!C:H,6,0))</f>
        <v>#N/A</v>
      </c>
    </row>
    <row r="1652" spans="1:20" ht="20.100000000000001" hidden="1" customHeight="1">
      <c r="A1652">
        <v>7</v>
      </c>
      <c r="B1652">
        <v>1651</v>
      </c>
      <c r="C1652" t="s">
        <v>1716</v>
      </c>
      <c r="D1652" t="s">
        <v>547</v>
      </c>
      <c r="E1652" t="s">
        <v>1705</v>
      </c>
      <c r="F1652" t="s">
        <v>2713</v>
      </c>
      <c r="H1652">
        <f>VLOOKUP(E1652,'Атрибут-ТОД'!B:F,3,0)</f>
        <v>0</v>
      </c>
      <c r="J1652" s="9" t="s">
        <v>264</v>
      </c>
      <c r="K1652" t="s">
        <v>2741</v>
      </c>
      <c r="L1652" t="e">
        <f>VLOOKUP(F1652&amp;E1652,'Атрибут-ТОД2'!F:F,1,0)</f>
        <v>#N/A</v>
      </c>
      <c r="O1652" s="27" t="e">
        <f>IF(ISNA(VLOOKUP(E:E,'Мегавитрина на 21.09'!C:H,1,0)), VLOOKUP(E:E,'Мегавитрина на 21.09'!D:H,1,0),VLOOKUP(E:E,'Мегавитрина на 21.09'!C:H,1,0))</f>
        <v>#N/A</v>
      </c>
      <c r="P1652" s="27" t="e">
        <f>IF(ISNA(VLOOKUP(E:E,'Мегавитрина на 21.09'!C:H,2,0)), VLOOKUP(E:E,'Мегавитрина на 21.09'!D:H,1,0),VLOOKUP(E:E,'Мегавитрина на 21.09'!C:H,2,0))</f>
        <v>#N/A</v>
      </c>
      <c r="Q1652" s="27" t="e">
        <f>IF(ISNA(VLOOKUP(E:E,'Мегавитрина на 21.09'!C:H,3,0)), VLOOKUP(E:E,'Мегавитрина на 21.09'!D:H,2,0),VLOOKUP(E:E,'Мегавитрина на 21.09'!C:H,3,0))</f>
        <v>#N/A</v>
      </c>
      <c r="R1652" s="27" t="e">
        <f>IF(ISNA(VLOOKUP(E:E,'Мегавитрина на 21.09'!C:H,4,0)), VLOOKUP(E:E,'Мегавитрина на 21.09'!D:H,3,0),VLOOKUP(E:E,'Мегавитрина на 21.09'!C:H,4,0))</f>
        <v>#N/A</v>
      </c>
      <c r="S1652" t="e">
        <f>IF(ISNA(VLOOKUP(E:E,'Мегавитрина на 21.09'!C:H,5,0)), VLOOKUP(E:E,'Мегавитрина на 21.09'!D:H,4,0),VLOOKUP(E:E,'Мегавитрина на 21.09'!C:H,5,0))</f>
        <v>#N/A</v>
      </c>
      <c r="T1652" t="e">
        <f>IF(ISNA(VLOOKUP(E:E,'Мегавитрина на 21.09'!C:H,6,0)), VLOOKUP(E:E,'Мегавитрина на 21.09'!D:H,5,0),VLOOKUP(E:E,'Мегавитрина на 21.09'!C:H,6,0))</f>
        <v>#N/A</v>
      </c>
    </row>
    <row r="1653" spans="1:20" ht="20.100000000000001" hidden="1" customHeight="1">
      <c r="A1653">
        <v>7</v>
      </c>
      <c r="B1653">
        <v>1652</v>
      </c>
      <c r="C1653" t="s">
        <v>1716</v>
      </c>
      <c r="D1653" t="s">
        <v>547</v>
      </c>
      <c r="E1653" t="s">
        <v>1706</v>
      </c>
      <c r="F1653" t="s">
        <v>2713</v>
      </c>
      <c r="H1653">
        <f>VLOOKUP(E1653,'Атрибут-ТОД'!B:F,3,0)</f>
        <v>0</v>
      </c>
      <c r="I1653" t="s">
        <v>2455</v>
      </c>
      <c r="J1653" s="9" t="s">
        <v>264</v>
      </c>
      <c r="K1653" t="s">
        <v>2741</v>
      </c>
      <c r="L1653" t="e">
        <f>VLOOKUP(F1653&amp;E1653,'Атрибут-ТОД2'!F:F,1,0)</f>
        <v>#N/A</v>
      </c>
      <c r="O1653" s="27" t="e">
        <f>IF(ISNA(VLOOKUP(E:E,'Мегавитрина на 21.09'!C:H,1,0)), VLOOKUP(E:E,'Мегавитрина на 21.09'!D:H,1,0),VLOOKUP(E:E,'Мегавитрина на 21.09'!C:H,1,0))</f>
        <v>#N/A</v>
      </c>
      <c r="P1653" s="27" t="e">
        <f>IF(ISNA(VLOOKUP(E:E,'Мегавитрина на 21.09'!C:H,2,0)), VLOOKUP(E:E,'Мегавитрина на 21.09'!D:H,1,0),VLOOKUP(E:E,'Мегавитрина на 21.09'!C:H,2,0))</f>
        <v>#N/A</v>
      </c>
      <c r="Q1653" s="27" t="e">
        <f>IF(ISNA(VLOOKUP(E:E,'Мегавитрина на 21.09'!C:H,3,0)), VLOOKUP(E:E,'Мегавитрина на 21.09'!D:H,2,0),VLOOKUP(E:E,'Мегавитрина на 21.09'!C:H,3,0))</f>
        <v>#N/A</v>
      </c>
      <c r="R1653" s="27" t="e">
        <f>IF(ISNA(VLOOKUP(E:E,'Мегавитрина на 21.09'!C:H,4,0)), VLOOKUP(E:E,'Мегавитрина на 21.09'!D:H,3,0),VLOOKUP(E:E,'Мегавитрина на 21.09'!C:H,4,0))</f>
        <v>#N/A</v>
      </c>
      <c r="S1653" t="e">
        <f>IF(ISNA(VLOOKUP(E:E,'Мегавитрина на 21.09'!C:H,5,0)), VLOOKUP(E:E,'Мегавитрина на 21.09'!D:H,4,0),VLOOKUP(E:E,'Мегавитрина на 21.09'!C:H,5,0))</f>
        <v>#N/A</v>
      </c>
      <c r="T1653" t="e">
        <f>IF(ISNA(VLOOKUP(E:E,'Мегавитрина на 21.09'!C:H,6,0)), VLOOKUP(E:E,'Мегавитрина на 21.09'!D:H,5,0),VLOOKUP(E:E,'Мегавитрина на 21.09'!C:H,6,0))</f>
        <v>#N/A</v>
      </c>
    </row>
    <row r="1654" spans="1:20" ht="20.100000000000001" hidden="1" customHeight="1">
      <c r="A1654">
        <v>7</v>
      </c>
      <c r="B1654">
        <v>1653</v>
      </c>
      <c r="C1654" t="s">
        <v>1716</v>
      </c>
      <c r="D1654" t="s">
        <v>547</v>
      </c>
      <c r="E1654" t="s">
        <v>1707</v>
      </c>
      <c r="F1654" t="s">
        <v>2713</v>
      </c>
      <c r="H1654">
        <f>VLOOKUP(E1654,'Атрибут-ТОД'!B:F,3,0)</f>
        <v>0</v>
      </c>
      <c r="J1654" s="9" t="s">
        <v>264</v>
      </c>
      <c r="K1654" t="s">
        <v>2741</v>
      </c>
      <c r="L1654" t="e">
        <f>VLOOKUP(F1654&amp;E1654,'Атрибут-ТОД2'!F:F,1,0)</f>
        <v>#N/A</v>
      </c>
      <c r="O1654" s="27" t="e">
        <f>IF(ISNA(VLOOKUP(E:E,'Мегавитрина на 21.09'!C:H,1,0)), VLOOKUP(E:E,'Мегавитрина на 21.09'!D:H,1,0),VLOOKUP(E:E,'Мегавитрина на 21.09'!C:H,1,0))</f>
        <v>#N/A</v>
      </c>
      <c r="P1654" s="27" t="e">
        <f>IF(ISNA(VLOOKUP(E:E,'Мегавитрина на 21.09'!C:H,2,0)), VLOOKUP(E:E,'Мегавитрина на 21.09'!D:H,1,0),VLOOKUP(E:E,'Мегавитрина на 21.09'!C:H,2,0))</f>
        <v>#N/A</v>
      </c>
      <c r="Q1654" s="27" t="e">
        <f>IF(ISNA(VLOOKUP(E:E,'Мегавитрина на 21.09'!C:H,3,0)), VLOOKUP(E:E,'Мегавитрина на 21.09'!D:H,2,0),VLOOKUP(E:E,'Мегавитрина на 21.09'!C:H,3,0))</f>
        <v>#N/A</v>
      </c>
      <c r="R1654" s="27" t="e">
        <f>IF(ISNA(VLOOKUP(E:E,'Мегавитрина на 21.09'!C:H,4,0)), VLOOKUP(E:E,'Мегавитрина на 21.09'!D:H,3,0),VLOOKUP(E:E,'Мегавитрина на 21.09'!C:H,4,0))</f>
        <v>#N/A</v>
      </c>
      <c r="S1654" t="e">
        <f>IF(ISNA(VLOOKUP(E:E,'Мегавитрина на 21.09'!C:H,5,0)), VLOOKUP(E:E,'Мегавитрина на 21.09'!D:H,4,0),VLOOKUP(E:E,'Мегавитрина на 21.09'!C:H,5,0))</f>
        <v>#N/A</v>
      </c>
      <c r="T1654" t="e">
        <f>IF(ISNA(VLOOKUP(E:E,'Мегавитрина на 21.09'!C:H,6,0)), VLOOKUP(E:E,'Мегавитрина на 21.09'!D:H,5,0),VLOOKUP(E:E,'Мегавитрина на 21.09'!C:H,6,0))</f>
        <v>#N/A</v>
      </c>
    </row>
    <row r="1655" spans="1:20" ht="20.100000000000001" hidden="1" customHeight="1">
      <c r="A1655">
        <v>7</v>
      </c>
      <c r="B1655">
        <v>1654</v>
      </c>
      <c r="C1655" t="s">
        <v>1716</v>
      </c>
      <c r="D1655" t="s">
        <v>547</v>
      </c>
      <c r="E1655" t="s">
        <v>1708</v>
      </c>
      <c r="F1655" t="s">
        <v>2713</v>
      </c>
      <c r="H1655">
        <f>VLOOKUP(E1655,'Атрибут-ТОД'!B:F,3,0)</f>
        <v>0</v>
      </c>
      <c r="J1655" s="9" t="s">
        <v>264</v>
      </c>
      <c r="K1655" t="s">
        <v>2741</v>
      </c>
      <c r="L1655" t="e">
        <f>VLOOKUP(F1655&amp;E1655,'Атрибут-ТОД2'!F:F,1,0)</f>
        <v>#N/A</v>
      </c>
      <c r="O1655" s="27" t="e">
        <f>IF(ISNA(VLOOKUP(E:E,'Мегавитрина на 21.09'!C:H,1,0)), VLOOKUP(E:E,'Мегавитрина на 21.09'!D:H,1,0),VLOOKUP(E:E,'Мегавитрина на 21.09'!C:H,1,0))</f>
        <v>#N/A</v>
      </c>
      <c r="P1655" s="27" t="e">
        <f>IF(ISNA(VLOOKUP(E:E,'Мегавитрина на 21.09'!C:H,2,0)), VLOOKUP(E:E,'Мегавитрина на 21.09'!D:H,1,0),VLOOKUP(E:E,'Мегавитрина на 21.09'!C:H,2,0))</f>
        <v>#N/A</v>
      </c>
      <c r="Q1655" s="27" t="e">
        <f>IF(ISNA(VLOOKUP(E:E,'Мегавитрина на 21.09'!C:H,3,0)), VLOOKUP(E:E,'Мегавитрина на 21.09'!D:H,2,0),VLOOKUP(E:E,'Мегавитрина на 21.09'!C:H,3,0))</f>
        <v>#N/A</v>
      </c>
      <c r="R1655" s="27" t="e">
        <f>IF(ISNA(VLOOKUP(E:E,'Мегавитрина на 21.09'!C:H,4,0)), VLOOKUP(E:E,'Мегавитрина на 21.09'!D:H,3,0),VLOOKUP(E:E,'Мегавитрина на 21.09'!C:H,4,0))</f>
        <v>#N/A</v>
      </c>
      <c r="S1655" t="e">
        <f>IF(ISNA(VLOOKUP(E:E,'Мегавитрина на 21.09'!C:H,5,0)), VLOOKUP(E:E,'Мегавитрина на 21.09'!D:H,4,0),VLOOKUP(E:E,'Мегавитрина на 21.09'!C:H,5,0))</f>
        <v>#N/A</v>
      </c>
      <c r="T1655" t="e">
        <f>IF(ISNA(VLOOKUP(E:E,'Мегавитрина на 21.09'!C:H,6,0)), VLOOKUP(E:E,'Мегавитрина на 21.09'!D:H,5,0),VLOOKUP(E:E,'Мегавитрина на 21.09'!C:H,6,0))</f>
        <v>#N/A</v>
      </c>
    </row>
    <row r="1656" spans="1:20" ht="20.100000000000001" hidden="1" customHeight="1">
      <c r="A1656">
        <v>7</v>
      </c>
      <c r="B1656">
        <v>1655</v>
      </c>
      <c r="C1656" t="s">
        <v>1716</v>
      </c>
      <c r="D1656" t="s">
        <v>547</v>
      </c>
      <c r="E1656" t="s">
        <v>1709</v>
      </c>
      <c r="F1656" t="s">
        <v>2713</v>
      </c>
      <c r="H1656">
        <f>VLOOKUP(E1656,'Атрибут-ТОД'!B:F,3,0)</f>
        <v>0</v>
      </c>
      <c r="J1656" s="9" t="s">
        <v>264</v>
      </c>
      <c r="K1656" t="s">
        <v>2741</v>
      </c>
      <c r="L1656" t="e">
        <f>VLOOKUP(F1656&amp;E1656,'Атрибут-ТОД2'!F:F,1,0)</f>
        <v>#N/A</v>
      </c>
      <c r="O1656" s="27" t="e">
        <f>IF(ISNA(VLOOKUP(E:E,'Мегавитрина на 21.09'!C:H,1,0)), VLOOKUP(E:E,'Мегавитрина на 21.09'!D:H,1,0),VLOOKUP(E:E,'Мегавитрина на 21.09'!C:H,1,0))</f>
        <v>#N/A</v>
      </c>
      <c r="P1656" s="27" t="e">
        <f>IF(ISNA(VLOOKUP(E:E,'Мегавитрина на 21.09'!C:H,2,0)), VLOOKUP(E:E,'Мегавитрина на 21.09'!D:H,1,0),VLOOKUP(E:E,'Мегавитрина на 21.09'!C:H,2,0))</f>
        <v>#N/A</v>
      </c>
      <c r="Q1656" s="27" t="e">
        <f>IF(ISNA(VLOOKUP(E:E,'Мегавитрина на 21.09'!C:H,3,0)), VLOOKUP(E:E,'Мегавитрина на 21.09'!D:H,2,0),VLOOKUP(E:E,'Мегавитрина на 21.09'!C:H,3,0))</f>
        <v>#N/A</v>
      </c>
      <c r="R1656" s="27" t="e">
        <f>IF(ISNA(VLOOKUP(E:E,'Мегавитрина на 21.09'!C:H,4,0)), VLOOKUP(E:E,'Мегавитрина на 21.09'!D:H,3,0),VLOOKUP(E:E,'Мегавитрина на 21.09'!C:H,4,0))</f>
        <v>#N/A</v>
      </c>
      <c r="S1656" t="e">
        <f>IF(ISNA(VLOOKUP(E:E,'Мегавитрина на 21.09'!C:H,5,0)), VLOOKUP(E:E,'Мегавитрина на 21.09'!D:H,4,0),VLOOKUP(E:E,'Мегавитрина на 21.09'!C:H,5,0))</f>
        <v>#N/A</v>
      </c>
      <c r="T1656" t="e">
        <f>IF(ISNA(VLOOKUP(E:E,'Мегавитрина на 21.09'!C:H,6,0)), VLOOKUP(E:E,'Мегавитрина на 21.09'!D:H,5,0),VLOOKUP(E:E,'Мегавитрина на 21.09'!C:H,6,0))</f>
        <v>#N/A</v>
      </c>
    </row>
    <row r="1657" spans="1:20" ht="20.100000000000001" hidden="1" customHeight="1">
      <c r="A1657">
        <v>7</v>
      </c>
      <c r="B1657">
        <v>1656</v>
      </c>
      <c r="C1657" t="s">
        <v>1716</v>
      </c>
      <c r="D1657" t="s">
        <v>547</v>
      </c>
      <c r="E1657" t="s">
        <v>1710</v>
      </c>
      <c r="F1657" t="s">
        <v>2713</v>
      </c>
      <c r="H1657">
        <f>VLOOKUP(E1657,'Атрибут-ТОД'!B:F,3,0)</f>
        <v>0</v>
      </c>
      <c r="J1657" s="9" t="s">
        <v>264</v>
      </c>
      <c r="K1657" t="s">
        <v>2741</v>
      </c>
      <c r="L1657" t="e">
        <f>VLOOKUP(F1657&amp;E1657,'Атрибут-ТОД2'!F:F,1,0)</f>
        <v>#N/A</v>
      </c>
      <c r="O1657" s="27" t="e">
        <f>IF(ISNA(VLOOKUP(E:E,'Мегавитрина на 21.09'!C:H,1,0)), VLOOKUP(E:E,'Мегавитрина на 21.09'!D:H,1,0),VLOOKUP(E:E,'Мегавитрина на 21.09'!C:H,1,0))</f>
        <v>#N/A</v>
      </c>
      <c r="P1657" s="27" t="e">
        <f>IF(ISNA(VLOOKUP(E:E,'Мегавитрина на 21.09'!C:H,2,0)), VLOOKUP(E:E,'Мегавитрина на 21.09'!D:H,1,0),VLOOKUP(E:E,'Мегавитрина на 21.09'!C:H,2,0))</f>
        <v>#N/A</v>
      </c>
      <c r="Q1657" s="27" t="e">
        <f>IF(ISNA(VLOOKUP(E:E,'Мегавитрина на 21.09'!C:H,3,0)), VLOOKUP(E:E,'Мегавитрина на 21.09'!D:H,2,0),VLOOKUP(E:E,'Мегавитрина на 21.09'!C:H,3,0))</f>
        <v>#N/A</v>
      </c>
      <c r="R1657" s="27" t="e">
        <f>IF(ISNA(VLOOKUP(E:E,'Мегавитрина на 21.09'!C:H,4,0)), VLOOKUP(E:E,'Мегавитрина на 21.09'!D:H,3,0),VLOOKUP(E:E,'Мегавитрина на 21.09'!C:H,4,0))</f>
        <v>#N/A</v>
      </c>
      <c r="S1657" t="e">
        <f>IF(ISNA(VLOOKUP(E:E,'Мегавитрина на 21.09'!C:H,5,0)), VLOOKUP(E:E,'Мегавитрина на 21.09'!D:H,4,0),VLOOKUP(E:E,'Мегавитрина на 21.09'!C:H,5,0))</f>
        <v>#N/A</v>
      </c>
      <c r="T1657" t="e">
        <f>IF(ISNA(VLOOKUP(E:E,'Мегавитрина на 21.09'!C:H,6,0)), VLOOKUP(E:E,'Мегавитрина на 21.09'!D:H,5,0),VLOOKUP(E:E,'Мегавитрина на 21.09'!C:H,6,0))</f>
        <v>#N/A</v>
      </c>
    </row>
    <row r="1658" spans="1:20" ht="20.100000000000001" hidden="1" customHeight="1">
      <c r="A1658">
        <v>7</v>
      </c>
      <c r="B1658">
        <v>1657</v>
      </c>
      <c r="C1658" t="s">
        <v>1716</v>
      </c>
      <c r="D1658" t="s">
        <v>547</v>
      </c>
      <c r="E1658" t="s">
        <v>1711</v>
      </c>
      <c r="F1658" t="s">
        <v>2713</v>
      </c>
      <c r="H1658">
        <f>VLOOKUP(E1658,'Атрибут-ТОД'!B:F,3,0)</f>
        <v>0</v>
      </c>
      <c r="J1658" s="9" t="s">
        <v>264</v>
      </c>
      <c r="K1658" t="s">
        <v>2741</v>
      </c>
      <c r="L1658" t="e">
        <f>VLOOKUP(F1658&amp;E1658,'Атрибут-ТОД2'!F:F,1,0)</f>
        <v>#N/A</v>
      </c>
      <c r="O1658" s="27" t="e">
        <f>IF(ISNA(VLOOKUP(E:E,'Мегавитрина на 21.09'!C:H,1,0)), VLOOKUP(E:E,'Мегавитрина на 21.09'!D:H,1,0),VLOOKUP(E:E,'Мегавитрина на 21.09'!C:H,1,0))</f>
        <v>#N/A</v>
      </c>
      <c r="P1658" s="27" t="e">
        <f>IF(ISNA(VLOOKUP(E:E,'Мегавитрина на 21.09'!C:H,2,0)), VLOOKUP(E:E,'Мегавитрина на 21.09'!D:H,1,0),VLOOKUP(E:E,'Мегавитрина на 21.09'!C:H,2,0))</f>
        <v>#N/A</v>
      </c>
      <c r="Q1658" s="27" t="e">
        <f>IF(ISNA(VLOOKUP(E:E,'Мегавитрина на 21.09'!C:H,3,0)), VLOOKUP(E:E,'Мегавитрина на 21.09'!D:H,2,0),VLOOKUP(E:E,'Мегавитрина на 21.09'!C:H,3,0))</f>
        <v>#N/A</v>
      </c>
      <c r="R1658" s="27" t="e">
        <f>IF(ISNA(VLOOKUP(E:E,'Мегавитрина на 21.09'!C:H,4,0)), VLOOKUP(E:E,'Мегавитрина на 21.09'!D:H,3,0),VLOOKUP(E:E,'Мегавитрина на 21.09'!C:H,4,0))</f>
        <v>#N/A</v>
      </c>
      <c r="S1658" t="e">
        <f>IF(ISNA(VLOOKUP(E:E,'Мегавитрина на 21.09'!C:H,5,0)), VLOOKUP(E:E,'Мегавитрина на 21.09'!D:H,4,0),VLOOKUP(E:E,'Мегавитрина на 21.09'!C:H,5,0))</f>
        <v>#N/A</v>
      </c>
      <c r="T1658" t="e">
        <f>IF(ISNA(VLOOKUP(E:E,'Мегавитрина на 21.09'!C:H,6,0)), VLOOKUP(E:E,'Мегавитрина на 21.09'!D:H,5,0),VLOOKUP(E:E,'Мегавитрина на 21.09'!C:H,6,0))</f>
        <v>#N/A</v>
      </c>
    </row>
    <row r="1659" spans="1:20" ht="20.100000000000001" hidden="1" customHeight="1">
      <c r="A1659">
        <v>7</v>
      </c>
      <c r="B1659">
        <v>1658</v>
      </c>
      <c r="C1659" t="s">
        <v>1716</v>
      </c>
      <c r="D1659" t="s">
        <v>547</v>
      </c>
      <c r="E1659" t="s">
        <v>1712</v>
      </c>
      <c r="F1659" t="s">
        <v>2713</v>
      </c>
      <c r="H1659">
        <f>VLOOKUP(E1659,'Атрибут-ТОД'!B:F,3,0)</f>
        <v>0</v>
      </c>
      <c r="J1659" s="9" t="s">
        <v>264</v>
      </c>
      <c r="K1659" t="s">
        <v>2741</v>
      </c>
      <c r="L1659" t="e">
        <f>VLOOKUP(F1659&amp;E1659,'Атрибут-ТОД2'!F:F,1,0)</f>
        <v>#N/A</v>
      </c>
      <c r="O1659" s="27" t="e">
        <f>IF(ISNA(VLOOKUP(E:E,'Мегавитрина на 21.09'!C:H,1,0)), VLOOKUP(E:E,'Мегавитрина на 21.09'!D:H,1,0),VLOOKUP(E:E,'Мегавитрина на 21.09'!C:H,1,0))</f>
        <v>#N/A</v>
      </c>
      <c r="P1659" s="27" t="e">
        <f>IF(ISNA(VLOOKUP(E:E,'Мегавитрина на 21.09'!C:H,2,0)), VLOOKUP(E:E,'Мегавитрина на 21.09'!D:H,1,0),VLOOKUP(E:E,'Мегавитрина на 21.09'!C:H,2,0))</f>
        <v>#N/A</v>
      </c>
      <c r="Q1659" s="27" t="e">
        <f>IF(ISNA(VLOOKUP(E:E,'Мегавитрина на 21.09'!C:H,3,0)), VLOOKUP(E:E,'Мегавитрина на 21.09'!D:H,2,0),VLOOKUP(E:E,'Мегавитрина на 21.09'!C:H,3,0))</f>
        <v>#N/A</v>
      </c>
      <c r="R1659" s="27" t="e">
        <f>IF(ISNA(VLOOKUP(E:E,'Мегавитрина на 21.09'!C:H,4,0)), VLOOKUP(E:E,'Мегавитрина на 21.09'!D:H,3,0),VLOOKUP(E:E,'Мегавитрина на 21.09'!C:H,4,0))</f>
        <v>#N/A</v>
      </c>
      <c r="S1659" t="e">
        <f>IF(ISNA(VLOOKUP(E:E,'Мегавитрина на 21.09'!C:H,5,0)), VLOOKUP(E:E,'Мегавитрина на 21.09'!D:H,4,0),VLOOKUP(E:E,'Мегавитрина на 21.09'!C:H,5,0))</f>
        <v>#N/A</v>
      </c>
      <c r="T1659" t="e">
        <f>IF(ISNA(VLOOKUP(E:E,'Мегавитрина на 21.09'!C:H,6,0)), VLOOKUP(E:E,'Мегавитрина на 21.09'!D:H,5,0),VLOOKUP(E:E,'Мегавитрина на 21.09'!C:H,6,0))</f>
        <v>#N/A</v>
      </c>
    </row>
    <row r="1660" spans="1:20" ht="20.100000000000001" hidden="1" customHeight="1">
      <c r="A1660">
        <v>7</v>
      </c>
      <c r="B1660">
        <v>1659</v>
      </c>
      <c r="C1660" t="s">
        <v>1716</v>
      </c>
      <c r="D1660" t="s">
        <v>547</v>
      </c>
      <c r="E1660" t="s">
        <v>1713</v>
      </c>
      <c r="F1660" t="s">
        <v>2713</v>
      </c>
      <c r="H1660">
        <f>VLOOKUP(E1660,'Атрибут-ТОД'!B:F,3,0)</f>
        <v>0</v>
      </c>
      <c r="I1660" t="s">
        <v>2456</v>
      </c>
      <c r="J1660" s="9" t="s">
        <v>264</v>
      </c>
      <c r="K1660" t="s">
        <v>2741</v>
      </c>
      <c r="L1660" t="e">
        <f>VLOOKUP(F1660&amp;E1660,'Атрибут-ТОД2'!F:F,1,0)</f>
        <v>#N/A</v>
      </c>
      <c r="O1660" s="27" t="e">
        <f>IF(ISNA(VLOOKUP(E:E,'Мегавитрина на 21.09'!C:H,1,0)), VLOOKUP(E:E,'Мегавитрина на 21.09'!D:H,1,0),VLOOKUP(E:E,'Мегавитрина на 21.09'!C:H,1,0))</f>
        <v>#N/A</v>
      </c>
      <c r="P1660" s="27" t="e">
        <f>IF(ISNA(VLOOKUP(E:E,'Мегавитрина на 21.09'!C:H,2,0)), VLOOKUP(E:E,'Мегавитрина на 21.09'!D:H,1,0),VLOOKUP(E:E,'Мегавитрина на 21.09'!C:H,2,0))</f>
        <v>#N/A</v>
      </c>
      <c r="Q1660" s="27" t="e">
        <f>IF(ISNA(VLOOKUP(E:E,'Мегавитрина на 21.09'!C:H,3,0)), VLOOKUP(E:E,'Мегавитрина на 21.09'!D:H,2,0),VLOOKUP(E:E,'Мегавитрина на 21.09'!C:H,3,0))</f>
        <v>#N/A</v>
      </c>
      <c r="R1660" s="27" t="e">
        <f>IF(ISNA(VLOOKUP(E:E,'Мегавитрина на 21.09'!C:H,4,0)), VLOOKUP(E:E,'Мегавитрина на 21.09'!D:H,3,0),VLOOKUP(E:E,'Мегавитрина на 21.09'!C:H,4,0))</f>
        <v>#N/A</v>
      </c>
      <c r="S1660" t="e">
        <f>IF(ISNA(VLOOKUP(E:E,'Мегавитрина на 21.09'!C:H,5,0)), VLOOKUP(E:E,'Мегавитрина на 21.09'!D:H,4,0),VLOOKUP(E:E,'Мегавитрина на 21.09'!C:H,5,0))</f>
        <v>#N/A</v>
      </c>
      <c r="T1660" t="e">
        <f>IF(ISNA(VLOOKUP(E:E,'Мегавитрина на 21.09'!C:H,6,0)), VLOOKUP(E:E,'Мегавитрина на 21.09'!D:H,5,0),VLOOKUP(E:E,'Мегавитрина на 21.09'!C:H,6,0))</f>
        <v>#N/A</v>
      </c>
    </row>
    <row r="1661" spans="1:20" ht="20.100000000000001" hidden="1" customHeight="1">
      <c r="A1661">
        <v>7</v>
      </c>
      <c r="B1661">
        <v>1660</v>
      </c>
      <c r="C1661" t="s">
        <v>1716</v>
      </c>
      <c r="D1661" t="s">
        <v>547</v>
      </c>
      <c r="E1661" t="s">
        <v>1714</v>
      </c>
      <c r="F1661" t="s">
        <v>2713</v>
      </c>
      <c r="H1661">
        <f>VLOOKUP(E1661,'Атрибут-ТОД'!B:F,3,0)</f>
        <v>0</v>
      </c>
      <c r="J1661" s="9" t="s">
        <v>264</v>
      </c>
      <c r="K1661" t="s">
        <v>2741</v>
      </c>
      <c r="L1661" t="e">
        <f>VLOOKUP(F1661&amp;E1661,'Атрибут-ТОД2'!F:F,1,0)</f>
        <v>#N/A</v>
      </c>
      <c r="O1661" s="27" t="e">
        <f>IF(ISNA(VLOOKUP(E:E,'Мегавитрина на 21.09'!C:H,1,0)), VLOOKUP(E:E,'Мегавитрина на 21.09'!D:H,1,0),VLOOKUP(E:E,'Мегавитрина на 21.09'!C:H,1,0))</f>
        <v>#N/A</v>
      </c>
      <c r="P1661" s="27" t="e">
        <f>IF(ISNA(VLOOKUP(E:E,'Мегавитрина на 21.09'!C:H,2,0)), VLOOKUP(E:E,'Мегавитрина на 21.09'!D:H,1,0),VLOOKUP(E:E,'Мегавитрина на 21.09'!C:H,2,0))</f>
        <v>#N/A</v>
      </c>
      <c r="Q1661" s="27" t="e">
        <f>IF(ISNA(VLOOKUP(E:E,'Мегавитрина на 21.09'!C:H,3,0)), VLOOKUP(E:E,'Мегавитрина на 21.09'!D:H,2,0),VLOOKUP(E:E,'Мегавитрина на 21.09'!C:H,3,0))</f>
        <v>#N/A</v>
      </c>
      <c r="R1661" s="27" t="e">
        <f>IF(ISNA(VLOOKUP(E:E,'Мегавитрина на 21.09'!C:H,4,0)), VLOOKUP(E:E,'Мегавитрина на 21.09'!D:H,3,0),VLOOKUP(E:E,'Мегавитрина на 21.09'!C:H,4,0))</f>
        <v>#N/A</v>
      </c>
      <c r="S1661" t="e">
        <f>IF(ISNA(VLOOKUP(E:E,'Мегавитрина на 21.09'!C:H,5,0)), VLOOKUP(E:E,'Мегавитрина на 21.09'!D:H,4,0),VLOOKUP(E:E,'Мегавитрина на 21.09'!C:H,5,0))</f>
        <v>#N/A</v>
      </c>
      <c r="T1661" t="e">
        <f>IF(ISNA(VLOOKUP(E:E,'Мегавитрина на 21.09'!C:H,6,0)), VLOOKUP(E:E,'Мегавитрина на 21.09'!D:H,5,0),VLOOKUP(E:E,'Мегавитрина на 21.09'!C:H,6,0))</f>
        <v>#N/A</v>
      </c>
    </row>
    <row r="1662" spans="1:20" ht="20.100000000000001" hidden="1" customHeight="1">
      <c r="A1662">
        <v>7</v>
      </c>
      <c r="B1662">
        <v>1661</v>
      </c>
      <c r="C1662" t="s">
        <v>1716</v>
      </c>
      <c r="D1662" t="s">
        <v>547</v>
      </c>
      <c r="E1662" t="s">
        <v>1715</v>
      </c>
      <c r="F1662" t="s">
        <v>2713</v>
      </c>
      <c r="H1662">
        <f>VLOOKUP(E1662,'Атрибут-ТОД'!B:F,3,0)</f>
        <v>0</v>
      </c>
      <c r="I1662" t="s">
        <v>543</v>
      </c>
      <c r="J1662" s="9" t="s">
        <v>264</v>
      </c>
      <c r="K1662" t="s">
        <v>2741</v>
      </c>
      <c r="L1662" t="e">
        <f>VLOOKUP(F1662&amp;E1662,'Атрибут-ТОД2'!F:F,1,0)</f>
        <v>#N/A</v>
      </c>
      <c r="O1662" s="27" t="e">
        <f>IF(ISNA(VLOOKUP(E:E,'Мегавитрина на 21.09'!C:H,1,0)), VLOOKUP(E:E,'Мегавитрина на 21.09'!D:H,1,0),VLOOKUP(E:E,'Мегавитрина на 21.09'!C:H,1,0))</f>
        <v>#N/A</v>
      </c>
      <c r="P1662" s="27" t="e">
        <f>IF(ISNA(VLOOKUP(E:E,'Мегавитрина на 21.09'!C:H,2,0)), VLOOKUP(E:E,'Мегавитрина на 21.09'!D:H,1,0),VLOOKUP(E:E,'Мегавитрина на 21.09'!C:H,2,0))</f>
        <v>#N/A</v>
      </c>
      <c r="Q1662" s="27" t="e">
        <f>IF(ISNA(VLOOKUP(E:E,'Мегавитрина на 21.09'!C:H,3,0)), VLOOKUP(E:E,'Мегавитрина на 21.09'!D:H,2,0),VLOOKUP(E:E,'Мегавитрина на 21.09'!C:H,3,0))</f>
        <v>#N/A</v>
      </c>
      <c r="R1662" s="27" t="e">
        <f>IF(ISNA(VLOOKUP(E:E,'Мегавитрина на 21.09'!C:H,4,0)), VLOOKUP(E:E,'Мегавитрина на 21.09'!D:H,3,0),VLOOKUP(E:E,'Мегавитрина на 21.09'!C:H,4,0))</f>
        <v>#N/A</v>
      </c>
      <c r="S1662" t="e">
        <f>IF(ISNA(VLOOKUP(E:E,'Мегавитрина на 21.09'!C:H,5,0)), VLOOKUP(E:E,'Мегавитрина на 21.09'!D:H,4,0),VLOOKUP(E:E,'Мегавитрина на 21.09'!C:H,5,0))</f>
        <v>#N/A</v>
      </c>
      <c r="T1662" t="e">
        <f>IF(ISNA(VLOOKUP(E:E,'Мегавитрина на 21.09'!C:H,6,0)), VLOOKUP(E:E,'Мегавитрина на 21.09'!D:H,5,0),VLOOKUP(E:E,'Мегавитрина на 21.09'!C:H,6,0))</f>
        <v>#N/A</v>
      </c>
    </row>
    <row r="1663" spans="1:20" ht="20.100000000000001" customHeight="1">
      <c r="A1663">
        <v>8</v>
      </c>
      <c r="B1663">
        <v>1662</v>
      </c>
      <c r="C1663" t="s">
        <v>1823</v>
      </c>
      <c r="D1663" t="s">
        <v>548</v>
      </c>
      <c r="E1663" t="s">
        <v>1717</v>
      </c>
      <c r="F1663" t="s">
        <v>2714</v>
      </c>
      <c r="I1663" t="s">
        <v>2457</v>
      </c>
      <c r="J1663" s="9" t="s">
        <v>266</v>
      </c>
      <c r="L1663" t="e">
        <f>VLOOKUP(F1663&amp;E1663,'Атрибут-ТОД2'!F:F,1,0)</f>
        <v>#N/A</v>
      </c>
      <c r="O1663" s="27" t="e">
        <f>IF(ISNA(VLOOKUP(E:E,'Мегавитрина на 21.09'!C:H,1,0)), VLOOKUP(E:E,'Мегавитрина на 21.09'!D:H,1,0),VLOOKUP(E:E,'Мегавитрина на 21.09'!C:H,1,0))</f>
        <v>#N/A</v>
      </c>
      <c r="P1663" s="27" t="e">
        <f>IF(ISNA(VLOOKUP(E:E,'Мегавитрина на 21.09'!C:H,2,0)), VLOOKUP(E:E,'Мегавитрина на 21.09'!D:H,1,0),VLOOKUP(E:E,'Мегавитрина на 21.09'!C:H,2,0))</f>
        <v>#N/A</v>
      </c>
      <c r="Q1663" s="27" t="e">
        <f>IF(ISNA(VLOOKUP(E:E,'Мегавитрина на 21.09'!C:H,3,0)), VLOOKUP(E:E,'Мегавитрина на 21.09'!D:H,2,0),VLOOKUP(E:E,'Мегавитрина на 21.09'!C:H,3,0))</f>
        <v>#N/A</v>
      </c>
      <c r="R1663" s="27" t="e">
        <f>IF(ISNA(VLOOKUP(E:E,'Мегавитрина на 21.09'!C:H,4,0)), VLOOKUP(E:E,'Мегавитрина на 21.09'!D:H,3,0),VLOOKUP(E:E,'Мегавитрина на 21.09'!C:H,4,0))</f>
        <v>#N/A</v>
      </c>
      <c r="S1663" t="e">
        <f>IF(ISNA(VLOOKUP(E:E,'Мегавитрина на 21.09'!C:H,5,0)), VLOOKUP(E:E,'Мегавитрина на 21.09'!D:H,4,0),VLOOKUP(E:E,'Мегавитрина на 21.09'!C:H,5,0))</f>
        <v>#N/A</v>
      </c>
      <c r="T1663" t="e">
        <f>IF(ISNA(VLOOKUP(E:E,'Мегавитрина на 21.09'!C:H,6,0)), VLOOKUP(E:E,'Мегавитрина на 21.09'!D:H,5,0),VLOOKUP(E:E,'Мегавитрина на 21.09'!C:H,6,0))</f>
        <v>#N/A</v>
      </c>
    </row>
    <row r="1664" spans="1:20" ht="20.100000000000001" customHeight="1">
      <c r="A1664">
        <v>8</v>
      </c>
      <c r="B1664">
        <v>1663</v>
      </c>
      <c r="C1664" t="s">
        <v>1823</v>
      </c>
      <c r="D1664" t="s">
        <v>548</v>
      </c>
      <c r="E1664" t="s">
        <v>599</v>
      </c>
      <c r="F1664" t="s">
        <v>2714</v>
      </c>
      <c r="H1664">
        <f>VLOOKUP(E1664,'Атрибут-ТОД'!B:F,3,0)</f>
        <v>0</v>
      </c>
      <c r="I1664" t="s">
        <v>1974</v>
      </c>
      <c r="J1664" s="9" t="s">
        <v>266</v>
      </c>
      <c r="K1664" t="s">
        <v>2741</v>
      </c>
      <c r="L1664" t="e">
        <f>VLOOKUP(F1664&amp;E1664,'Атрибут-ТОД2'!F:F,1,0)</f>
        <v>#N/A</v>
      </c>
      <c r="O1664" s="27" t="str">
        <f>IF(ISNA(VLOOKUP(E:E,'Мегавитрина на 21.09'!C:H,1,0)), VLOOKUP(E:E,'Мегавитрина на 21.09'!D:H,1,0),VLOOKUP(E:E,'Мегавитрина на 21.09'!C:H,1,0))</f>
        <v>report_dt</v>
      </c>
      <c r="P1664" s="27" t="str">
        <f>IF(ISNA(VLOOKUP(E:E,'Мегавитрина на 21.09'!C:H,2,0)), VLOOKUP(E:E,'Мегавитрина на 21.09'!D:H,1,0),VLOOKUP(E:E,'Мегавитрина на 21.09'!C:H,2,0))</f>
        <v>report_dt</v>
      </c>
      <c r="Q1664" s="27" t="str">
        <f>IF(ISNA(VLOOKUP(E:E,'Мегавитрина на 21.09'!C:H,3,0)), VLOOKUP(E:E,'Мегавитрина на 21.09'!D:H,2,0),VLOOKUP(E:E,'Мегавитрина на 21.09'!C:H,3,0))</f>
        <v>Дата состояния (последний день месяца)</v>
      </c>
      <c r="R1664" s="27" t="str">
        <f>IF(ISNA(VLOOKUP(E:E,'Мегавитрина на 21.09'!C:H,4,0)), VLOOKUP(E:E,'Мегавитрина на 21.09'!D:H,3,0),VLOOKUP(E:E,'Мегавитрина на 21.09'!C:H,4,0))</f>
        <v>custom_rb_mdm.client_mdm</v>
      </c>
      <c r="S1664">
        <f>IF(ISNA(VLOOKUP(E:E,'Мегавитрина на 21.09'!C:H,5,0)), VLOOKUP(E:E,'Мегавитрина на 21.09'!D:H,4,0),VLOOKUP(E:E,'Мегавитрина на 21.09'!C:H,5,0))</f>
        <v>0</v>
      </c>
      <c r="T1664" t="str">
        <f>IF(ISNA(VLOOKUP(E:E,'Мегавитрина на 21.09'!C:H,6,0)), VLOOKUP(E:E,'Мегавитрина на 21.09'!D:H,5,0),VLOOKUP(E:E,'Мегавитрина на 21.09'!C:H,6,0))</f>
        <v>report_dt</v>
      </c>
    </row>
    <row r="1665" spans="1:20" ht="20.100000000000001" customHeight="1">
      <c r="A1665">
        <v>8</v>
      </c>
      <c r="B1665">
        <v>1664</v>
      </c>
      <c r="C1665" t="s">
        <v>1823</v>
      </c>
      <c r="D1665" t="s">
        <v>548</v>
      </c>
      <c r="E1665" t="s">
        <v>601</v>
      </c>
      <c r="F1665" t="s">
        <v>2714</v>
      </c>
      <c r="H1665">
        <f>VLOOKUP(E1665,'Атрибут-ТОД'!B:F,3,0)</f>
        <v>0</v>
      </c>
      <c r="I1665" t="s">
        <v>1975</v>
      </c>
      <c r="J1665" s="9" t="s">
        <v>266</v>
      </c>
      <c r="K1665" t="s">
        <v>2741</v>
      </c>
      <c r="L1665" t="e">
        <f>VLOOKUP(F1665&amp;E1665,'Атрибут-ТОД2'!F:F,1,0)</f>
        <v>#N/A</v>
      </c>
      <c r="O1665" s="27" t="str">
        <f>IF(ISNA(VLOOKUP(E:E,'Мегавитрина на 21.09'!C:H,1,0)), VLOOKUP(E:E,'Мегавитрина на 21.09'!D:H,1,0),VLOOKUP(E:E,'Мегавитрина на 21.09'!C:H,1,0))</f>
        <v>client_dk</v>
      </c>
      <c r="P1665" s="27" t="str">
        <f>IF(ISNA(VLOOKUP(E:E,'Мегавитрина на 21.09'!C:H,2,0)), VLOOKUP(E:E,'Мегавитрина на 21.09'!D:H,1,0),VLOOKUP(E:E,'Мегавитрина на 21.09'!C:H,2,0))</f>
        <v>client_dk</v>
      </c>
      <c r="Q1665" s="27" t="str">
        <f>IF(ISNA(VLOOKUP(E:E,'Мегавитрина на 21.09'!C:H,3,0)), VLOOKUP(E:E,'Мегавитрина на 21.09'!D:H,2,0),VLOOKUP(E:E,'Мегавитрина на 21.09'!C:H,3,0))</f>
        <v>Постоянный идентификатор клиента (master_id)</v>
      </c>
      <c r="R1665" s="27" t="str">
        <f>IF(ISNA(VLOOKUP(E:E,'Мегавитрина на 21.09'!C:H,4,0)), VLOOKUP(E:E,'Мегавитрина на 21.09'!D:H,3,0),VLOOKUP(E:E,'Мегавитрина на 21.09'!C:H,4,0))</f>
        <v>custom_rb_mdm.client_mdm</v>
      </c>
      <c r="S1665">
        <f>IF(ISNA(VLOOKUP(E:E,'Мегавитрина на 21.09'!C:H,5,0)), VLOOKUP(E:E,'Мегавитрина на 21.09'!D:H,4,0),VLOOKUP(E:E,'Мегавитрина на 21.09'!C:H,5,0))</f>
        <v>0</v>
      </c>
      <c r="T1665" t="str">
        <f>IF(ISNA(VLOOKUP(E:E,'Мегавитрина на 21.09'!C:H,6,0)), VLOOKUP(E:E,'Мегавитрина на 21.09'!D:H,5,0),VLOOKUP(E:E,'Мегавитрина на 21.09'!C:H,6,0))</f>
        <v>client_dk</v>
      </c>
    </row>
    <row r="1666" spans="1:20" ht="20.100000000000001" customHeight="1">
      <c r="A1666">
        <v>8</v>
      </c>
      <c r="B1666">
        <v>1665</v>
      </c>
      <c r="C1666" t="s">
        <v>1823</v>
      </c>
      <c r="D1666" t="s">
        <v>548</v>
      </c>
      <c r="E1666" t="s">
        <v>1718</v>
      </c>
      <c r="F1666" t="s">
        <v>2714</v>
      </c>
      <c r="I1666" t="s">
        <v>2458</v>
      </c>
      <c r="J1666" s="9" t="s">
        <v>266</v>
      </c>
      <c r="L1666" t="e">
        <f>VLOOKUP(F1666&amp;E1666,'Атрибут-ТОД2'!F:F,1,0)</f>
        <v>#N/A</v>
      </c>
      <c r="O1666" s="27" t="e">
        <f>IF(ISNA(VLOOKUP(E:E,'Мегавитрина на 21.09'!C:H,1,0)), VLOOKUP(E:E,'Мегавитрина на 21.09'!D:H,1,0),VLOOKUP(E:E,'Мегавитрина на 21.09'!C:H,1,0))</f>
        <v>#N/A</v>
      </c>
      <c r="P1666" s="27" t="e">
        <f>IF(ISNA(VLOOKUP(E:E,'Мегавитрина на 21.09'!C:H,2,0)), VLOOKUP(E:E,'Мегавитрина на 21.09'!D:H,1,0),VLOOKUP(E:E,'Мегавитрина на 21.09'!C:H,2,0))</f>
        <v>#N/A</v>
      </c>
      <c r="Q1666" s="27" t="e">
        <f>IF(ISNA(VLOOKUP(E:E,'Мегавитрина на 21.09'!C:H,3,0)), VLOOKUP(E:E,'Мегавитрина на 21.09'!D:H,2,0),VLOOKUP(E:E,'Мегавитрина на 21.09'!C:H,3,0))</f>
        <v>#N/A</v>
      </c>
      <c r="R1666" s="27" t="e">
        <f>IF(ISNA(VLOOKUP(E:E,'Мегавитрина на 21.09'!C:H,4,0)), VLOOKUP(E:E,'Мегавитрина на 21.09'!D:H,3,0),VLOOKUP(E:E,'Мегавитрина на 21.09'!C:H,4,0))</f>
        <v>#N/A</v>
      </c>
      <c r="S1666" t="e">
        <f>IF(ISNA(VLOOKUP(E:E,'Мегавитрина на 21.09'!C:H,5,0)), VLOOKUP(E:E,'Мегавитрина на 21.09'!D:H,4,0),VLOOKUP(E:E,'Мегавитрина на 21.09'!C:H,5,0))</f>
        <v>#N/A</v>
      </c>
      <c r="T1666" t="e">
        <f>IF(ISNA(VLOOKUP(E:E,'Мегавитрина на 21.09'!C:H,6,0)), VLOOKUP(E:E,'Мегавитрина на 21.09'!D:H,5,0),VLOOKUP(E:E,'Мегавитрина на 21.09'!C:H,6,0))</f>
        <v>#N/A</v>
      </c>
    </row>
    <row r="1667" spans="1:20" ht="20.100000000000001" customHeight="1">
      <c r="A1667">
        <v>8</v>
      </c>
      <c r="B1667">
        <v>1666</v>
      </c>
      <c r="C1667" t="s">
        <v>1823</v>
      </c>
      <c r="D1667" t="s">
        <v>548</v>
      </c>
      <c r="E1667" t="s">
        <v>1720</v>
      </c>
      <c r="F1667" t="s">
        <v>2714</v>
      </c>
      <c r="H1667">
        <f>VLOOKUP(E1667,'Атрибут-ТОД'!B:F,3,0)</f>
        <v>0</v>
      </c>
      <c r="I1667" t="s">
        <v>2460</v>
      </c>
      <c r="J1667" s="9" t="s">
        <v>264</v>
      </c>
      <c r="K1667" t="s">
        <v>2741</v>
      </c>
      <c r="L1667" t="e">
        <f>VLOOKUP(F1667&amp;E1667,'Атрибут-ТОД2'!F:F,1,0)</f>
        <v>#N/A</v>
      </c>
      <c r="O1667" s="27" t="e">
        <f>IF(ISNA(VLOOKUP(E:E,'Мегавитрина на 21.09'!C:H,1,0)), VLOOKUP(E:E,'Мегавитрина на 21.09'!D:H,1,0),VLOOKUP(E:E,'Мегавитрина на 21.09'!C:H,1,0))</f>
        <v>#N/A</v>
      </c>
      <c r="P1667" s="27" t="e">
        <f>IF(ISNA(VLOOKUP(E:E,'Мегавитрина на 21.09'!C:H,2,0)), VLOOKUP(E:E,'Мегавитрина на 21.09'!D:H,1,0),VLOOKUP(E:E,'Мегавитрина на 21.09'!C:H,2,0))</f>
        <v>#N/A</v>
      </c>
      <c r="Q1667" s="27" t="e">
        <f>IF(ISNA(VLOOKUP(E:E,'Мегавитрина на 21.09'!C:H,3,0)), VLOOKUP(E:E,'Мегавитрина на 21.09'!D:H,2,0),VLOOKUP(E:E,'Мегавитрина на 21.09'!C:H,3,0))</f>
        <v>#N/A</v>
      </c>
      <c r="R1667" s="27" t="e">
        <f>IF(ISNA(VLOOKUP(E:E,'Мегавитрина на 21.09'!C:H,4,0)), VLOOKUP(E:E,'Мегавитрина на 21.09'!D:H,3,0),VLOOKUP(E:E,'Мегавитрина на 21.09'!C:H,4,0))</f>
        <v>#N/A</v>
      </c>
      <c r="S1667" t="e">
        <f>IF(ISNA(VLOOKUP(E:E,'Мегавитрина на 21.09'!C:H,5,0)), VLOOKUP(E:E,'Мегавитрина на 21.09'!D:H,4,0),VLOOKUP(E:E,'Мегавитрина на 21.09'!C:H,5,0))</f>
        <v>#N/A</v>
      </c>
      <c r="T1667" t="e">
        <f>IF(ISNA(VLOOKUP(E:E,'Мегавитрина на 21.09'!C:H,6,0)), VLOOKUP(E:E,'Мегавитрина на 21.09'!D:H,5,0),VLOOKUP(E:E,'Мегавитрина на 21.09'!C:H,6,0))</f>
        <v>#N/A</v>
      </c>
    </row>
    <row r="1668" spans="1:20" ht="20.100000000000001" customHeight="1">
      <c r="A1668">
        <v>8</v>
      </c>
      <c r="B1668">
        <v>1667</v>
      </c>
      <c r="C1668" t="s">
        <v>1823</v>
      </c>
      <c r="D1668" t="s">
        <v>548</v>
      </c>
      <c r="E1668" t="s">
        <v>1722</v>
      </c>
      <c r="F1668" t="s">
        <v>2714</v>
      </c>
      <c r="H1668">
        <f>VLOOKUP(E1668,'Атрибут-ТОД'!B:F,3,0)</f>
        <v>0</v>
      </c>
      <c r="I1668" t="s">
        <v>2462</v>
      </c>
      <c r="J1668" s="9" t="s">
        <v>264</v>
      </c>
      <c r="K1668" t="s">
        <v>2741</v>
      </c>
      <c r="L1668" t="e">
        <f>VLOOKUP(F1668&amp;E1668,'Атрибут-ТОД2'!F:F,1,0)</f>
        <v>#N/A</v>
      </c>
      <c r="O1668" s="27" t="e">
        <f>IF(ISNA(VLOOKUP(E:E,'Мегавитрина на 21.09'!C:H,1,0)), VLOOKUP(E:E,'Мегавитрина на 21.09'!D:H,1,0),VLOOKUP(E:E,'Мегавитрина на 21.09'!C:H,1,0))</f>
        <v>#N/A</v>
      </c>
      <c r="P1668" s="27" t="e">
        <f>IF(ISNA(VLOOKUP(E:E,'Мегавитрина на 21.09'!C:H,2,0)), VLOOKUP(E:E,'Мегавитрина на 21.09'!D:H,1,0),VLOOKUP(E:E,'Мегавитрина на 21.09'!C:H,2,0))</f>
        <v>#N/A</v>
      </c>
      <c r="Q1668" s="27" t="e">
        <f>IF(ISNA(VLOOKUP(E:E,'Мегавитрина на 21.09'!C:H,3,0)), VLOOKUP(E:E,'Мегавитрина на 21.09'!D:H,2,0),VLOOKUP(E:E,'Мегавитрина на 21.09'!C:H,3,0))</f>
        <v>#N/A</v>
      </c>
      <c r="R1668" s="27" t="e">
        <f>IF(ISNA(VLOOKUP(E:E,'Мегавитрина на 21.09'!C:H,4,0)), VLOOKUP(E:E,'Мегавитрина на 21.09'!D:H,3,0),VLOOKUP(E:E,'Мегавитрина на 21.09'!C:H,4,0))</f>
        <v>#N/A</v>
      </c>
      <c r="S1668" t="e">
        <f>IF(ISNA(VLOOKUP(E:E,'Мегавитрина на 21.09'!C:H,5,0)), VLOOKUP(E:E,'Мегавитрина на 21.09'!D:H,4,0),VLOOKUP(E:E,'Мегавитрина на 21.09'!C:H,5,0))</f>
        <v>#N/A</v>
      </c>
      <c r="T1668" t="e">
        <f>IF(ISNA(VLOOKUP(E:E,'Мегавитрина на 21.09'!C:H,6,0)), VLOOKUP(E:E,'Мегавитрина на 21.09'!D:H,5,0),VLOOKUP(E:E,'Мегавитрина на 21.09'!C:H,6,0))</f>
        <v>#N/A</v>
      </c>
    </row>
    <row r="1669" spans="1:20" ht="20.100000000000001" customHeight="1">
      <c r="A1669">
        <v>8</v>
      </c>
      <c r="B1669">
        <v>1668</v>
      </c>
      <c r="C1669" t="s">
        <v>1823</v>
      </c>
      <c r="D1669" t="s">
        <v>548</v>
      </c>
      <c r="E1669" t="s">
        <v>1723</v>
      </c>
      <c r="F1669" t="s">
        <v>2714</v>
      </c>
      <c r="H1669">
        <f>VLOOKUP(E1669,'Атрибут-ТОД'!B:F,3,0)</f>
        <v>0</v>
      </c>
      <c r="I1669" t="s">
        <v>2463</v>
      </c>
      <c r="J1669" s="9" t="s">
        <v>266</v>
      </c>
      <c r="K1669" t="s">
        <v>2741</v>
      </c>
      <c r="L1669" t="e">
        <f>VLOOKUP(F1669&amp;E1669,'Атрибут-ТОД2'!F:F,1,0)</f>
        <v>#N/A</v>
      </c>
      <c r="O1669" s="27" t="e">
        <f>IF(ISNA(VLOOKUP(E:E,'Мегавитрина на 21.09'!C:H,1,0)), VLOOKUP(E:E,'Мегавитрина на 21.09'!D:H,1,0),VLOOKUP(E:E,'Мегавитрина на 21.09'!C:H,1,0))</f>
        <v>#N/A</v>
      </c>
      <c r="P1669" s="27" t="e">
        <f>IF(ISNA(VLOOKUP(E:E,'Мегавитрина на 21.09'!C:H,2,0)), VLOOKUP(E:E,'Мегавитрина на 21.09'!D:H,1,0),VLOOKUP(E:E,'Мегавитрина на 21.09'!C:H,2,0))</f>
        <v>#N/A</v>
      </c>
      <c r="Q1669" s="27" t="e">
        <f>IF(ISNA(VLOOKUP(E:E,'Мегавитрина на 21.09'!C:H,3,0)), VLOOKUP(E:E,'Мегавитрина на 21.09'!D:H,2,0),VLOOKUP(E:E,'Мегавитрина на 21.09'!C:H,3,0))</f>
        <v>#N/A</v>
      </c>
      <c r="R1669" s="27" t="e">
        <f>IF(ISNA(VLOOKUP(E:E,'Мегавитрина на 21.09'!C:H,4,0)), VLOOKUP(E:E,'Мегавитрина на 21.09'!D:H,3,0),VLOOKUP(E:E,'Мегавитрина на 21.09'!C:H,4,0))</f>
        <v>#N/A</v>
      </c>
      <c r="S1669" t="e">
        <f>IF(ISNA(VLOOKUP(E:E,'Мегавитрина на 21.09'!C:H,5,0)), VLOOKUP(E:E,'Мегавитрина на 21.09'!D:H,4,0),VLOOKUP(E:E,'Мегавитрина на 21.09'!C:H,5,0))</f>
        <v>#N/A</v>
      </c>
      <c r="T1669" t="e">
        <f>IF(ISNA(VLOOKUP(E:E,'Мегавитрина на 21.09'!C:H,6,0)), VLOOKUP(E:E,'Мегавитрина на 21.09'!D:H,5,0),VLOOKUP(E:E,'Мегавитрина на 21.09'!C:H,6,0))</f>
        <v>#N/A</v>
      </c>
    </row>
    <row r="1670" spans="1:20" ht="20.100000000000001" customHeight="1">
      <c r="A1670">
        <v>8</v>
      </c>
      <c r="B1670">
        <v>1669</v>
      </c>
      <c r="C1670" t="s">
        <v>1823</v>
      </c>
      <c r="D1670" t="s">
        <v>548</v>
      </c>
      <c r="E1670" t="s">
        <v>1728</v>
      </c>
      <c r="F1670" t="s">
        <v>2714</v>
      </c>
      <c r="H1670">
        <f>VLOOKUP(E1670,'Атрибут-ТОД'!B:F,3,0)</f>
        <v>0</v>
      </c>
      <c r="I1670" t="s">
        <v>2468</v>
      </c>
      <c r="J1670" s="9" t="s">
        <v>266</v>
      </c>
      <c r="K1670" t="s">
        <v>2741</v>
      </c>
      <c r="L1670" t="e">
        <f>VLOOKUP(F1670&amp;E1670,'Атрибут-ТОД2'!F:F,1,0)</f>
        <v>#N/A</v>
      </c>
      <c r="O1670" s="27" t="e">
        <f>IF(ISNA(VLOOKUP(E:E,'Мегавитрина на 21.09'!C:H,1,0)), VLOOKUP(E:E,'Мегавитрина на 21.09'!D:H,1,0),VLOOKUP(E:E,'Мегавитрина на 21.09'!C:H,1,0))</f>
        <v>#N/A</v>
      </c>
      <c r="P1670" s="27" t="e">
        <f>IF(ISNA(VLOOKUP(E:E,'Мегавитрина на 21.09'!C:H,2,0)), VLOOKUP(E:E,'Мегавитрина на 21.09'!D:H,1,0),VLOOKUP(E:E,'Мегавитрина на 21.09'!C:H,2,0))</f>
        <v>#N/A</v>
      </c>
      <c r="Q1670" s="27" t="e">
        <f>IF(ISNA(VLOOKUP(E:E,'Мегавитрина на 21.09'!C:H,3,0)), VLOOKUP(E:E,'Мегавитрина на 21.09'!D:H,2,0),VLOOKUP(E:E,'Мегавитрина на 21.09'!C:H,3,0))</f>
        <v>#N/A</v>
      </c>
      <c r="R1670" s="27" t="e">
        <f>IF(ISNA(VLOOKUP(E:E,'Мегавитрина на 21.09'!C:H,4,0)), VLOOKUP(E:E,'Мегавитрина на 21.09'!D:H,3,0),VLOOKUP(E:E,'Мегавитрина на 21.09'!C:H,4,0))</f>
        <v>#N/A</v>
      </c>
      <c r="S1670" t="e">
        <f>IF(ISNA(VLOOKUP(E:E,'Мегавитрина на 21.09'!C:H,5,0)), VLOOKUP(E:E,'Мегавитрина на 21.09'!D:H,4,0),VLOOKUP(E:E,'Мегавитрина на 21.09'!C:H,5,0))</f>
        <v>#N/A</v>
      </c>
      <c r="T1670" t="e">
        <f>IF(ISNA(VLOOKUP(E:E,'Мегавитрина на 21.09'!C:H,6,0)), VLOOKUP(E:E,'Мегавитрина на 21.09'!D:H,5,0),VLOOKUP(E:E,'Мегавитрина на 21.09'!C:H,6,0))</f>
        <v>#N/A</v>
      </c>
    </row>
    <row r="1671" spans="1:20" ht="20.100000000000001" customHeight="1">
      <c r="A1671">
        <v>8</v>
      </c>
      <c r="B1671">
        <v>1670</v>
      </c>
      <c r="C1671" t="s">
        <v>1823</v>
      </c>
      <c r="D1671" t="s">
        <v>548</v>
      </c>
      <c r="E1671" t="s">
        <v>1730</v>
      </c>
      <c r="F1671" t="s">
        <v>2714</v>
      </c>
      <c r="H1671">
        <f>VLOOKUP(E1671,'Атрибут-ТОД'!B:F,3,0)</f>
        <v>0</v>
      </c>
      <c r="I1671" t="s">
        <v>2470</v>
      </c>
      <c r="J1671" s="9" t="s">
        <v>266</v>
      </c>
      <c r="K1671" t="s">
        <v>2741</v>
      </c>
      <c r="L1671" t="e">
        <f>VLOOKUP(F1671&amp;E1671,'Атрибут-ТОД2'!F:F,1,0)</f>
        <v>#N/A</v>
      </c>
      <c r="O1671" s="27" t="e">
        <f>IF(ISNA(VLOOKUP(E:E,'Мегавитрина на 21.09'!C:H,1,0)), VLOOKUP(E:E,'Мегавитрина на 21.09'!D:H,1,0),VLOOKUP(E:E,'Мегавитрина на 21.09'!C:H,1,0))</f>
        <v>#N/A</v>
      </c>
      <c r="P1671" s="27" t="e">
        <f>IF(ISNA(VLOOKUP(E:E,'Мегавитрина на 21.09'!C:H,2,0)), VLOOKUP(E:E,'Мегавитрина на 21.09'!D:H,1,0),VLOOKUP(E:E,'Мегавитрина на 21.09'!C:H,2,0))</f>
        <v>#N/A</v>
      </c>
      <c r="Q1671" s="27" t="e">
        <f>IF(ISNA(VLOOKUP(E:E,'Мегавитрина на 21.09'!C:H,3,0)), VLOOKUP(E:E,'Мегавитрина на 21.09'!D:H,2,0),VLOOKUP(E:E,'Мегавитрина на 21.09'!C:H,3,0))</f>
        <v>#N/A</v>
      </c>
      <c r="R1671" s="27" t="e">
        <f>IF(ISNA(VLOOKUP(E:E,'Мегавитрина на 21.09'!C:H,4,0)), VLOOKUP(E:E,'Мегавитрина на 21.09'!D:H,3,0),VLOOKUP(E:E,'Мегавитрина на 21.09'!C:H,4,0))</f>
        <v>#N/A</v>
      </c>
      <c r="S1671" t="e">
        <f>IF(ISNA(VLOOKUP(E:E,'Мегавитрина на 21.09'!C:H,5,0)), VLOOKUP(E:E,'Мегавитрина на 21.09'!D:H,4,0),VLOOKUP(E:E,'Мегавитрина на 21.09'!C:H,5,0))</f>
        <v>#N/A</v>
      </c>
      <c r="T1671" t="e">
        <f>IF(ISNA(VLOOKUP(E:E,'Мегавитрина на 21.09'!C:H,6,0)), VLOOKUP(E:E,'Мегавитрина на 21.09'!D:H,5,0),VLOOKUP(E:E,'Мегавитрина на 21.09'!C:H,6,0))</f>
        <v>#N/A</v>
      </c>
    </row>
    <row r="1672" spans="1:20" ht="20.100000000000001" customHeight="1">
      <c r="A1672">
        <v>8</v>
      </c>
      <c r="B1672">
        <v>1671</v>
      </c>
      <c r="C1672" t="s">
        <v>1823</v>
      </c>
      <c r="D1672" t="s">
        <v>548</v>
      </c>
      <c r="E1672" t="s">
        <v>1734</v>
      </c>
      <c r="F1672" t="s">
        <v>2714</v>
      </c>
      <c r="I1672" t="s">
        <v>2474</v>
      </c>
      <c r="J1672" s="9" t="s">
        <v>264</v>
      </c>
      <c r="L1672" t="e">
        <f>VLOOKUP(F1672&amp;E1672,'Атрибут-ТОД2'!F:F,1,0)</f>
        <v>#N/A</v>
      </c>
      <c r="O1672" s="27" t="e">
        <f>IF(ISNA(VLOOKUP(E:E,'Мегавитрина на 21.09'!C:H,1,0)), VLOOKUP(E:E,'Мегавитрина на 21.09'!D:H,1,0),VLOOKUP(E:E,'Мегавитрина на 21.09'!C:H,1,0))</f>
        <v>#N/A</v>
      </c>
      <c r="P1672" s="27" t="e">
        <f>IF(ISNA(VLOOKUP(E:E,'Мегавитрина на 21.09'!C:H,2,0)), VLOOKUP(E:E,'Мегавитрина на 21.09'!D:H,1,0),VLOOKUP(E:E,'Мегавитрина на 21.09'!C:H,2,0))</f>
        <v>#N/A</v>
      </c>
      <c r="Q1672" s="27" t="e">
        <f>IF(ISNA(VLOOKUP(E:E,'Мегавитрина на 21.09'!C:H,3,0)), VLOOKUP(E:E,'Мегавитрина на 21.09'!D:H,2,0),VLOOKUP(E:E,'Мегавитрина на 21.09'!C:H,3,0))</f>
        <v>#N/A</v>
      </c>
      <c r="R1672" s="27" t="e">
        <f>IF(ISNA(VLOOKUP(E:E,'Мегавитрина на 21.09'!C:H,4,0)), VLOOKUP(E:E,'Мегавитрина на 21.09'!D:H,3,0),VLOOKUP(E:E,'Мегавитрина на 21.09'!C:H,4,0))</f>
        <v>#N/A</v>
      </c>
      <c r="S1672" t="e">
        <f>IF(ISNA(VLOOKUP(E:E,'Мегавитрина на 21.09'!C:H,5,0)), VLOOKUP(E:E,'Мегавитрина на 21.09'!D:H,4,0),VLOOKUP(E:E,'Мегавитрина на 21.09'!C:H,5,0))</f>
        <v>#N/A</v>
      </c>
      <c r="T1672" t="e">
        <f>IF(ISNA(VLOOKUP(E:E,'Мегавитрина на 21.09'!C:H,6,0)), VLOOKUP(E:E,'Мегавитрина на 21.09'!D:H,5,0),VLOOKUP(E:E,'Мегавитрина на 21.09'!C:H,6,0))</f>
        <v>#N/A</v>
      </c>
    </row>
    <row r="1673" spans="1:20" ht="20.100000000000001" customHeight="1">
      <c r="A1673">
        <v>8</v>
      </c>
      <c r="B1673">
        <v>1672</v>
      </c>
      <c r="C1673" t="s">
        <v>1823</v>
      </c>
      <c r="D1673" t="s">
        <v>548</v>
      </c>
      <c r="E1673" t="s">
        <v>1739</v>
      </c>
      <c r="F1673" t="s">
        <v>2714</v>
      </c>
      <c r="H1673">
        <f>VLOOKUP(E1673,'Атрибут-ТОД'!B:F,3,0)</f>
        <v>0</v>
      </c>
      <c r="I1673" t="s">
        <v>2479</v>
      </c>
      <c r="J1673" s="9" t="s">
        <v>264</v>
      </c>
      <c r="K1673" t="s">
        <v>2741</v>
      </c>
      <c r="L1673" t="e">
        <f>VLOOKUP(F1673&amp;E1673,'Атрибут-ТОД2'!F:F,1,0)</f>
        <v>#N/A</v>
      </c>
      <c r="O1673" s="27" t="e">
        <f>IF(ISNA(VLOOKUP(E:E,'Мегавитрина на 21.09'!C:H,1,0)), VLOOKUP(E:E,'Мегавитрина на 21.09'!D:H,1,0),VLOOKUP(E:E,'Мегавитрина на 21.09'!C:H,1,0))</f>
        <v>#N/A</v>
      </c>
      <c r="P1673" s="27" t="e">
        <f>IF(ISNA(VLOOKUP(E:E,'Мегавитрина на 21.09'!C:H,2,0)), VLOOKUP(E:E,'Мегавитрина на 21.09'!D:H,1,0),VLOOKUP(E:E,'Мегавитрина на 21.09'!C:H,2,0))</f>
        <v>#N/A</v>
      </c>
      <c r="Q1673" s="27" t="e">
        <f>IF(ISNA(VLOOKUP(E:E,'Мегавитрина на 21.09'!C:H,3,0)), VLOOKUP(E:E,'Мегавитрина на 21.09'!D:H,2,0),VLOOKUP(E:E,'Мегавитрина на 21.09'!C:H,3,0))</f>
        <v>#N/A</v>
      </c>
      <c r="R1673" s="27" t="e">
        <f>IF(ISNA(VLOOKUP(E:E,'Мегавитрина на 21.09'!C:H,4,0)), VLOOKUP(E:E,'Мегавитрина на 21.09'!D:H,3,0),VLOOKUP(E:E,'Мегавитрина на 21.09'!C:H,4,0))</f>
        <v>#N/A</v>
      </c>
      <c r="S1673" t="e">
        <f>IF(ISNA(VLOOKUP(E:E,'Мегавитрина на 21.09'!C:H,5,0)), VLOOKUP(E:E,'Мегавитрина на 21.09'!D:H,4,0),VLOOKUP(E:E,'Мегавитрина на 21.09'!C:H,5,0))</f>
        <v>#N/A</v>
      </c>
      <c r="T1673" t="e">
        <f>IF(ISNA(VLOOKUP(E:E,'Мегавитрина на 21.09'!C:H,6,0)), VLOOKUP(E:E,'Мегавитрина на 21.09'!D:H,5,0),VLOOKUP(E:E,'Мегавитрина на 21.09'!C:H,6,0))</f>
        <v>#N/A</v>
      </c>
    </row>
    <row r="1674" spans="1:20" ht="20.100000000000001" customHeight="1">
      <c r="A1674">
        <v>8</v>
      </c>
      <c r="B1674">
        <v>1673</v>
      </c>
      <c r="C1674" t="s">
        <v>1823</v>
      </c>
      <c r="D1674" t="s">
        <v>548</v>
      </c>
      <c r="E1674" t="s">
        <v>1741</v>
      </c>
      <c r="F1674" t="s">
        <v>2714</v>
      </c>
      <c r="H1674">
        <f>VLOOKUP(E1674,'Атрибут-ТОД'!B:F,3,0)</f>
        <v>0</v>
      </c>
      <c r="I1674" t="s">
        <v>2481</v>
      </c>
      <c r="J1674" s="9" t="s">
        <v>266</v>
      </c>
      <c r="K1674" t="s">
        <v>2741</v>
      </c>
      <c r="L1674" t="e">
        <f>VLOOKUP(F1674&amp;E1674,'Атрибут-ТОД2'!F:F,1,0)</f>
        <v>#N/A</v>
      </c>
      <c r="O1674" s="27" t="e">
        <f>IF(ISNA(VLOOKUP(E:E,'Мегавитрина на 21.09'!C:H,1,0)), VLOOKUP(E:E,'Мегавитрина на 21.09'!D:H,1,0),VLOOKUP(E:E,'Мегавитрина на 21.09'!C:H,1,0))</f>
        <v>#N/A</v>
      </c>
      <c r="P1674" s="27" t="e">
        <f>IF(ISNA(VLOOKUP(E:E,'Мегавитрина на 21.09'!C:H,2,0)), VLOOKUP(E:E,'Мегавитрина на 21.09'!D:H,1,0),VLOOKUP(E:E,'Мегавитрина на 21.09'!C:H,2,0))</f>
        <v>#N/A</v>
      </c>
      <c r="Q1674" s="27" t="e">
        <f>IF(ISNA(VLOOKUP(E:E,'Мегавитрина на 21.09'!C:H,3,0)), VLOOKUP(E:E,'Мегавитрина на 21.09'!D:H,2,0),VLOOKUP(E:E,'Мегавитрина на 21.09'!C:H,3,0))</f>
        <v>#N/A</v>
      </c>
      <c r="R1674" s="27" t="e">
        <f>IF(ISNA(VLOOKUP(E:E,'Мегавитрина на 21.09'!C:H,4,0)), VLOOKUP(E:E,'Мегавитрина на 21.09'!D:H,3,0),VLOOKUP(E:E,'Мегавитрина на 21.09'!C:H,4,0))</f>
        <v>#N/A</v>
      </c>
      <c r="S1674" t="e">
        <f>IF(ISNA(VLOOKUP(E:E,'Мегавитрина на 21.09'!C:H,5,0)), VLOOKUP(E:E,'Мегавитрина на 21.09'!D:H,4,0),VLOOKUP(E:E,'Мегавитрина на 21.09'!C:H,5,0))</f>
        <v>#N/A</v>
      </c>
      <c r="T1674" t="e">
        <f>IF(ISNA(VLOOKUP(E:E,'Мегавитрина на 21.09'!C:H,6,0)), VLOOKUP(E:E,'Мегавитрина на 21.09'!D:H,5,0),VLOOKUP(E:E,'Мегавитрина на 21.09'!C:H,6,0))</f>
        <v>#N/A</v>
      </c>
    </row>
    <row r="1675" spans="1:20" ht="20.100000000000001" customHeight="1">
      <c r="A1675">
        <v>8</v>
      </c>
      <c r="B1675">
        <v>1674</v>
      </c>
      <c r="C1675" t="s">
        <v>1823</v>
      </c>
      <c r="D1675" t="s">
        <v>548</v>
      </c>
      <c r="E1675" t="s">
        <v>1744</v>
      </c>
      <c r="F1675" t="s">
        <v>2714</v>
      </c>
      <c r="I1675" t="s">
        <v>2484</v>
      </c>
      <c r="J1675" s="9" t="s">
        <v>264</v>
      </c>
      <c r="L1675" t="e">
        <f>VLOOKUP(F1675&amp;E1675,'Атрибут-ТОД2'!F:F,1,0)</f>
        <v>#N/A</v>
      </c>
      <c r="N1675" t="s">
        <v>2666</v>
      </c>
      <c r="O1675" s="27" t="e">
        <f>IF(ISNA(VLOOKUP(E:E,'Мегавитрина на 21.09'!C:H,1,0)), VLOOKUP(E:E,'Мегавитрина на 21.09'!D:H,1,0),VLOOKUP(E:E,'Мегавитрина на 21.09'!C:H,1,0))</f>
        <v>#N/A</v>
      </c>
      <c r="P1675" s="27" t="e">
        <f>IF(ISNA(VLOOKUP(E:E,'Мегавитрина на 21.09'!C:H,2,0)), VLOOKUP(E:E,'Мегавитрина на 21.09'!D:H,1,0),VLOOKUP(E:E,'Мегавитрина на 21.09'!C:H,2,0))</f>
        <v>#N/A</v>
      </c>
      <c r="Q1675" s="27" t="e">
        <f>IF(ISNA(VLOOKUP(E:E,'Мегавитрина на 21.09'!C:H,3,0)), VLOOKUP(E:E,'Мегавитрина на 21.09'!D:H,2,0),VLOOKUP(E:E,'Мегавитрина на 21.09'!C:H,3,0))</f>
        <v>#N/A</v>
      </c>
      <c r="R1675" s="27" t="e">
        <f>IF(ISNA(VLOOKUP(E:E,'Мегавитрина на 21.09'!C:H,4,0)), VLOOKUP(E:E,'Мегавитрина на 21.09'!D:H,3,0),VLOOKUP(E:E,'Мегавитрина на 21.09'!C:H,4,0))</f>
        <v>#N/A</v>
      </c>
      <c r="S1675" t="e">
        <f>IF(ISNA(VLOOKUP(E:E,'Мегавитрина на 21.09'!C:H,5,0)), VLOOKUP(E:E,'Мегавитрина на 21.09'!D:H,4,0),VLOOKUP(E:E,'Мегавитрина на 21.09'!C:H,5,0))</f>
        <v>#N/A</v>
      </c>
      <c r="T1675" t="e">
        <f>IF(ISNA(VLOOKUP(E:E,'Мегавитрина на 21.09'!C:H,6,0)), VLOOKUP(E:E,'Мегавитрина на 21.09'!D:H,5,0),VLOOKUP(E:E,'Мегавитрина на 21.09'!C:H,6,0))</f>
        <v>#N/A</v>
      </c>
    </row>
    <row r="1676" spans="1:20" ht="20.100000000000001" customHeight="1">
      <c r="A1676">
        <v>8</v>
      </c>
      <c r="B1676">
        <v>1675</v>
      </c>
      <c r="C1676" t="s">
        <v>1823</v>
      </c>
      <c r="D1676" t="s">
        <v>548</v>
      </c>
      <c r="E1676" t="s">
        <v>1745</v>
      </c>
      <c r="F1676" t="s">
        <v>2714</v>
      </c>
      <c r="H1676">
        <f>VLOOKUP(E1676,'Атрибут-ТОД'!B:F,3,0)</f>
        <v>0</v>
      </c>
      <c r="I1676" t="s">
        <v>2484</v>
      </c>
      <c r="J1676" s="9" t="s">
        <v>264</v>
      </c>
      <c r="K1676" t="s">
        <v>2741</v>
      </c>
      <c r="L1676" t="e">
        <f>VLOOKUP(F1676&amp;E1676,'Атрибут-ТОД2'!F:F,1,0)</f>
        <v>#N/A</v>
      </c>
      <c r="N1676" t="s">
        <v>2666</v>
      </c>
      <c r="O1676" s="27" t="e">
        <f>IF(ISNA(VLOOKUP(E:E,'Мегавитрина на 21.09'!C:H,1,0)), VLOOKUP(E:E,'Мегавитрина на 21.09'!D:H,1,0),VLOOKUP(E:E,'Мегавитрина на 21.09'!C:H,1,0))</f>
        <v>#N/A</v>
      </c>
      <c r="P1676" s="27" t="e">
        <f>IF(ISNA(VLOOKUP(E:E,'Мегавитрина на 21.09'!C:H,2,0)), VLOOKUP(E:E,'Мегавитрина на 21.09'!D:H,1,0),VLOOKUP(E:E,'Мегавитрина на 21.09'!C:H,2,0))</f>
        <v>#N/A</v>
      </c>
      <c r="Q1676" s="27" t="e">
        <f>IF(ISNA(VLOOKUP(E:E,'Мегавитрина на 21.09'!C:H,3,0)), VLOOKUP(E:E,'Мегавитрина на 21.09'!D:H,2,0),VLOOKUP(E:E,'Мегавитрина на 21.09'!C:H,3,0))</f>
        <v>#N/A</v>
      </c>
      <c r="R1676" s="27" t="e">
        <f>IF(ISNA(VLOOKUP(E:E,'Мегавитрина на 21.09'!C:H,4,0)), VLOOKUP(E:E,'Мегавитрина на 21.09'!D:H,3,0),VLOOKUP(E:E,'Мегавитрина на 21.09'!C:H,4,0))</f>
        <v>#N/A</v>
      </c>
      <c r="S1676" t="e">
        <f>IF(ISNA(VLOOKUP(E:E,'Мегавитрина на 21.09'!C:H,5,0)), VLOOKUP(E:E,'Мегавитрина на 21.09'!D:H,4,0),VLOOKUP(E:E,'Мегавитрина на 21.09'!C:H,5,0))</f>
        <v>#N/A</v>
      </c>
      <c r="T1676" t="e">
        <f>IF(ISNA(VLOOKUP(E:E,'Мегавитрина на 21.09'!C:H,6,0)), VLOOKUP(E:E,'Мегавитрина на 21.09'!D:H,5,0),VLOOKUP(E:E,'Мегавитрина на 21.09'!C:H,6,0))</f>
        <v>#N/A</v>
      </c>
    </row>
    <row r="1677" spans="1:20" ht="20.100000000000001" customHeight="1">
      <c r="A1677">
        <v>8</v>
      </c>
      <c r="B1677">
        <v>1676</v>
      </c>
      <c r="C1677" t="s">
        <v>1823</v>
      </c>
      <c r="D1677" t="s">
        <v>548</v>
      </c>
      <c r="E1677" t="s">
        <v>1747</v>
      </c>
      <c r="F1677" t="s">
        <v>2714</v>
      </c>
      <c r="I1677" t="s">
        <v>2486</v>
      </c>
      <c r="J1677" s="9" t="s">
        <v>267</v>
      </c>
      <c r="L1677" t="e">
        <f>VLOOKUP(F1677&amp;E1677,'Атрибут-ТОД2'!F:F,1,0)</f>
        <v>#N/A</v>
      </c>
      <c r="O1677" s="27" t="e">
        <f>IF(ISNA(VLOOKUP(E:E,'Мегавитрина на 21.09'!C:H,1,0)), VLOOKUP(E:E,'Мегавитрина на 21.09'!D:H,1,0),VLOOKUP(E:E,'Мегавитрина на 21.09'!C:H,1,0))</f>
        <v>#N/A</v>
      </c>
      <c r="P1677" s="27" t="e">
        <f>IF(ISNA(VLOOKUP(E:E,'Мегавитрина на 21.09'!C:H,2,0)), VLOOKUP(E:E,'Мегавитрина на 21.09'!D:H,1,0),VLOOKUP(E:E,'Мегавитрина на 21.09'!C:H,2,0))</f>
        <v>#N/A</v>
      </c>
      <c r="Q1677" s="27" t="e">
        <f>IF(ISNA(VLOOKUP(E:E,'Мегавитрина на 21.09'!C:H,3,0)), VLOOKUP(E:E,'Мегавитрина на 21.09'!D:H,2,0),VLOOKUP(E:E,'Мегавитрина на 21.09'!C:H,3,0))</f>
        <v>#N/A</v>
      </c>
      <c r="R1677" s="27" t="e">
        <f>IF(ISNA(VLOOKUP(E:E,'Мегавитрина на 21.09'!C:H,4,0)), VLOOKUP(E:E,'Мегавитрина на 21.09'!D:H,3,0),VLOOKUP(E:E,'Мегавитрина на 21.09'!C:H,4,0))</f>
        <v>#N/A</v>
      </c>
      <c r="S1677" t="e">
        <f>IF(ISNA(VLOOKUP(E:E,'Мегавитрина на 21.09'!C:H,5,0)), VLOOKUP(E:E,'Мегавитрина на 21.09'!D:H,4,0),VLOOKUP(E:E,'Мегавитрина на 21.09'!C:H,5,0))</f>
        <v>#N/A</v>
      </c>
      <c r="T1677" t="e">
        <f>IF(ISNA(VLOOKUP(E:E,'Мегавитрина на 21.09'!C:H,6,0)), VLOOKUP(E:E,'Мегавитрина на 21.09'!D:H,5,0),VLOOKUP(E:E,'Мегавитрина на 21.09'!C:H,6,0))</f>
        <v>#N/A</v>
      </c>
    </row>
    <row r="1678" spans="1:20" ht="20.100000000000001" customHeight="1">
      <c r="A1678">
        <v>8</v>
      </c>
      <c r="B1678">
        <v>1677</v>
      </c>
      <c r="C1678" t="s">
        <v>1823</v>
      </c>
      <c r="D1678" t="s">
        <v>548</v>
      </c>
      <c r="E1678" t="s">
        <v>1748</v>
      </c>
      <c r="F1678" t="s">
        <v>2714</v>
      </c>
      <c r="I1678" t="s">
        <v>2486</v>
      </c>
      <c r="J1678" s="9" t="s">
        <v>267</v>
      </c>
      <c r="L1678" t="e">
        <f>VLOOKUP(F1678&amp;E1678,'Атрибут-ТОД2'!F:F,1,0)</f>
        <v>#N/A</v>
      </c>
      <c r="O1678" s="27" t="e">
        <f>IF(ISNA(VLOOKUP(E:E,'Мегавитрина на 21.09'!C:H,1,0)), VLOOKUP(E:E,'Мегавитрина на 21.09'!D:H,1,0),VLOOKUP(E:E,'Мегавитрина на 21.09'!C:H,1,0))</f>
        <v>#N/A</v>
      </c>
      <c r="P1678" s="27" t="e">
        <f>IF(ISNA(VLOOKUP(E:E,'Мегавитрина на 21.09'!C:H,2,0)), VLOOKUP(E:E,'Мегавитрина на 21.09'!D:H,1,0),VLOOKUP(E:E,'Мегавитрина на 21.09'!C:H,2,0))</f>
        <v>#N/A</v>
      </c>
      <c r="Q1678" s="27" t="e">
        <f>IF(ISNA(VLOOKUP(E:E,'Мегавитрина на 21.09'!C:H,3,0)), VLOOKUP(E:E,'Мегавитрина на 21.09'!D:H,2,0),VLOOKUP(E:E,'Мегавитрина на 21.09'!C:H,3,0))</f>
        <v>#N/A</v>
      </c>
      <c r="R1678" s="27" t="e">
        <f>IF(ISNA(VLOOKUP(E:E,'Мегавитрина на 21.09'!C:H,4,0)), VLOOKUP(E:E,'Мегавитрина на 21.09'!D:H,3,0),VLOOKUP(E:E,'Мегавитрина на 21.09'!C:H,4,0))</f>
        <v>#N/A</v>
      </c>
      <c r="S1678" t="e">
        <f>IF(ISNA(VLOOKUP(E:E,'Мегавитрина на 21.09'!C:H,5,0)), VLOOKUP(E:E,'Мегавитрина на 21.09'!D:H,4,0),VLOOKUP(E:E,'Мегавитрина на 21.09'!C:H,5,0))</f>
        <v>#N/A</v>
      </c>
      <c r="T1678" t="e">
        <f>IF(ISNA(VLOOKUP(E:E,'Мегавитрина на 21.09'!C:H,6,0)), VLOOKUP(E:E,'Мегавитрина на 21.09'!D:H,5,0),VLOOKUP(E:E,'Мегавитрина на 21.09'!C:H,6,0))</f>
        <v>#N/A</v>
      </c>
    </row>
    <row r="1679" spans="1:20" ht="20.100000000000001" customHeight="1">
      <c r="A1679">
        <v>8</v>
      </c>
      <c r="B1679">
        <v>1678</v>
      </c>
      <c r="C1679" t="s">
        <v>1823</v>
      </c>
      <c r="D1679" t="s">
        <v>548</v>
      </c>
      <c r="E1679" t="s">
        <v>1749</v>
      </c>
      <c r="F1679" t="s">
        <v>2714</v>
      </c>
      <c r="I1679" t="s">
        <v>2487</v>
      </c>
      <c r="J1679" s="9" t="s">
        <v>266</v>
      </c>
      <c r="L1679" t="e">
        <f>VLOOKUP(F1679&amp;E1679,'Атрибут-ТОД2'!F:F,1,0)</f>
        <v>#N/A</v>
      </c>
      <c r="O1679" s="27" t="e">
        <f>IF(ISNA(VLOOKUP(E:E,'Мегавитрина на 21.09'!C:H,1,0)), VLOOKUP(E:E,'Мегавитрина на 21.09'!D:H,1,0),VLOOKUP(E:E,'Мегавитрина на 21.09'!C:H,1,0))</f>
        <v>#N/A</v>
      </c>
      <c r="P1679" s="27" t="e">
        <f>IF(ISNA(VLOOKUP(E:E,'Мегавитрина на 21.09'!C:H,2,0)), VLOOKUP(E:E,'Мегавитрина на 21.09'!D:H,1,0),VLOOKUP(E:E,'Мегавитрина на 21.09'!C:H,2,0))</f>
        <v>#N/A</v>
      </c>
      <c r="Q1679" s="27" t="e">
        <f>IF(ISNA(VLOOKUP(E:E,'Мегавитрина на 21.09'!C:H,3,0)), VLOOKUP(E:E,'Мегавитрина на 21.09'!D:H,2,0),VLOOKUP(E:E,'Мегавитрина на 21.09'!C:H,3,0))</f>
        <v>#N/A</v>
      </c>
      <c r="R1679" s="27" t="e">
        <f>IF(ISNA(VLOOKUP(E:E,'Мегавитрина на 21.09'!C:H,4,0)), VLOOKUP(E:E,'Мегавитрина на 21.09'!D:H,3,0),VLOOKUP(E:E,'Мегавитрина на 21.09'!C:H,4,0))</f>
        <v>#N/A</v>
      </c>
      <c r="S1679" t="e">
        <f>IF(ISNA(VLOOKUP(E:E,'Мегавитрина на 21.09'!C:H,5,0)), VLOOKUP(E:E,'Мегавитрина на 21.09'!D:H,4,0),VLOOKUP(E:E,'Мегавитрина на 21.09'!C:H,5,0))</f>
        <v>#N/A</v>
      </c>
      <c r="T1679" t="e">
        <f>IF(ISNA(VLOOKUP(E:E,'Мегавитрина на 21.09'!C:H,6,0)), VLOOKUP(E:E,'Мегавитрина на 21.09'!D:H,5,0),VLOOKUP(E:E,'Мегавитрина на 21.09'!C:H,6,0))</f>
        <v>#N/A</v>
      </c>
    </row>
    <row r="1680" spans="1:20" ht="20.100000000000001" customHeight="1">
      <c r="A1680">
        <v>8</v>
      </c>
      <c r="B1680">
        <v>1679</v>
      </c>
      <c r="C1680" t="s">
        <v>1823</v>
      </c>
      <c r="D1680" t="s">
        <v>548</v>
      </c>
      <c r="E1680" t="s">
        <v>1750</v>
      </c>
      <c r="F1680" t="s">
        <v>2714</v>
      </c>
      <c r="I1680" t="s">
        <v>2488</v>
      </c>
      <c r="J1680" s="9" t="s">
        <v>267</v>
      </c>
      <c r="L1680" t="e">
        <f>VLOOKUP(F1680&amp;E1680,'Атрибут-ТОД2'!F:F,1,0)</f>
        <v>#N/A</v>
      </c>
      <c r="O1680" s="27" t="e">
        <f>IF(ISNA(VLOOKUP(E:E,'Мегавитрина на 21.09'!C:H,1,0)), VLOOKUP(E:E,'Мегавитрина на 21.09'!D:H,1,0),VLOOKUP(E:E,'Мегавитрина на 21.09'!C:H,1,0))</f>
        <v>#N/A</v>
      </c>
      <c r="P1680" s="27" t="e">
        <f>IF(ISNA(VLOOKUP(E:E,'Мегавитрина на 21.09'!C:H,2,0)), VLOOKUP(E:E,'Мегавитрина на 21.09'!D:H,1,0),VLOOKUP(E:E,'Мегавитрина на 21.09'!C:H,2,0))</f>
        <v>#N/A</v>
      </c>
      <c r="Q1680" s="27" t="e">
        <f>IF(ISNA(VLOOKUP(E:E,'Мегавитрина на 21.09'!C:H,3,0)), VLOOKUP(E:E,'Мегавитрина на 21.09'!D:H,2,0),VLOOKUP(E:E,'Мегавитрина на 21.09'!C:H,3,0))</f>
        <v>#N/A</v>
      </c>
      <c r="R1680" s="27" t="e">
        <f>IF(ISNA(VLOOKUP(E:E,'Мегавитрина на 21.09'!C:H,4,0)), VLOOKUP(E:E,'Мегавитрина на 21.09'!D:H,3,0),VLOOKUP(E:E,'Мегавитрина на 21.09'!C:H,4,0))</f>
        <v>#N/A</v>
      </c>
      <c r="S1680" t="e">
        <f>IF(ISNA(VLOOKUP(E:E,'Мегавитрина на 21.09'!C:H,5,0)), VLOOKUP(E:E,'Мегавитрина на 21.09'!D:H,4,0),VLOOKUP(E:E,'Мегавитрина на 21.09'!C:H,5,0))</f>
        <v>#N/A</v>
      </c>
      <c r="T1680" t="e">
        <f>IF(ISNA(VLOOKUP(E:E,'Мегавитрина на 21.09'!C:H,6,0)), VLOOKUP(E:E,'Мегавитрина на 21.09'!D:H,5,0),VLOOKUP(E:E,'Мегавитрина на 21.09'!C:H,6,0))</f>
        <v>#N/A</v>
      </c>
    </row>
    <row r="1681" spans="1:20" ht="20.100000000000001" customHeight="1">
      <c r="A1681">
        <v>8</v>
      </c>
      <c r="B1681">
        <v>1680</v>
      </c>
      <c r="C1681" t="s">
        <v>1823</v>
      </c>
      <c r="D1681" t="s">
        <v>548</v>
      </c>
      <c r="E1681" t="s">
        <v>1751</v>
      </c>
      <c r="F1681" t="s">
        <v>2714</v>
      </c>
      <c r="I1681" t="s">
        <v>2488</v>
      </c>
      <c r="J1681" s="9" t="s">
        <v>267</v>
      </c>
      <c r="L1681" t="e">
        <f>VLOOKUP(F1681&amp;E1681,'Атрибут-ТОД2'!F:F,1,0)</f>
        <v>#N/A</v>
      </c>
      <c r="O1681" s="27" t="e">
        <f>IF(ISNA(VLOOKUP(E:E,'Мегавитрина на 21.09'!C:H,1,0)), VLOOKUP(E:E,'Мегавитрина на 21.09'!D:H,1,0),VLOOKUP(E:E,'Мегавитрина на 21.09'!C:H,1,0))</f>
        <v>#N/A</v>
      </c>
      <c r="P1681" s="27" t="e">
        <f>IF(ISNA(VLOOKUP(E:E,'Мегавитрина на 21.09'!C:H,2,0)), VLOOKUP(E:E,'Мегавитрина на 21.09'!D:H,1,0),VLOOKUP(E:E,'Мегавитрина на 21.09'!C:H,2,0))</f>
        <v>#N/A</v>
      </c>
      <c r="Q1681" s="27" t="e">
        <f>IF(ISNA(VLOOKUP(E:E,'Мегавитрина на 21.09'!C:H,3,0)), VLOOKUP(E:E,'Мегавитрина на 21.09'!D:H,2,0),VLOOKUP(E:E,'Мегавитрина на 21.09'!C:H,3,0))</f>
        <v>#N/A</v>
      </c>
      <c r="R1681" s="27" t="e">
        <f>IF(ISNA(VLOOKUP(E:E,'Мегавитрина на 21.09'!C:H,4,0)), VLOOKUP(E:E,'Мегавитрина на 21.09'!D:H,3,0),VLOOKUP(E:E,'Мегавитрина на 21.09'!C:H,4,0))</f>
        <v>#N/A</v>
      </c>
      <c r="S1681" t="e">
        <f>IF(ISNA(VLOOKUP(E:E,'Мегавитрина на 21.09'!C:H,5,0)), VLOOKUP(E:E,'Мегавитрина на 21.09'!D:H,4,0),VLOOKUP(E:E,'Мегавитрина на 21.09'!C:H,5,0))</f>
        <v>#N/A</v>
      </c>
      <c r="T1681" t="e">
        <f>IF(ISNA(VLOOKUP(E:E,'Мегавитрина на 21.09'!C:H,6,0)), VLOOKUP(E:E,'Мегавитрина на 21.09'!D:H,5,0),VLOOKUP(E:E,'Мегавитрина на 21.09'!C:H,6,0))</f>
        <v>#N/A</v>
      </c>
    </row>
    <row r="1682" spans="1:20" ht="20.100000000000001" customHeight="1">
      <c r="A1682">
        <v>8</v>
      </c>
      <c r="B1682">
        <v>1681</v>
      </c>
      <c r="C1682" t="s">
        <v>1823</v>
      </c>
      <c r="D1682" t="s">
        <v>548</v>
      </c>
      <c r="E1682" t="s">
        <v>1752</v>
      </c>
      <c r="F1682" t="s">
        <v>2714</v>
      </c>
      <c r="H1682">
        <f>VLOOKUP(E1682,'Атрибут-ТОД'!B:F,3,0)</f>
        <v>0</v>
      </c>
      <c r="I1682" t="s">
        <v>2489</v>
      </c>
      <c r="J1682" s="9" t="s">
        <v>266</v>
      </c>
      <c r="K1682" t="s">
        <v>2741</v>
      </c>
      <c r="L1682" t="e">
        <f>VLOOKUP(F1682&amp;E1682,'Атрибут-ТОД2'!F:F,1,0)</f>
        <v>#N/A</v>
      </c>
      <c r="O1682" s="27" t="e">
        <f>IF(ISNA(VLOOKUP(E:E,'Мегавитрина на 21.09'!C:H,1,0)), VLOOKUP(E:E,'Мегавитрина на 21.09'!D:H,1,0),VLOOKUP(E:E,'Мегавитрина на 21.09'!C:H,1,0))</f>
        <v>#N/A</v>
      </c>
      <c r="P1682" s="27" t="e">
        <f>IF(ISNA(VLOOKUP(E:E,'Мегавитрина на 21.09'!C:H,2,0)), VLOOKUP(E:E,'Мегавитрина на 21.09'!D:H,1,0),VLOOKUP(E:E,'Мегавитрина на 21.09'!C:H,2,0))</f>
        <v>#N/A</v>
      </c>
      <c r="Q1682" s="27" t="e">
        <f>IF(ISNA(VLOOKUP(E:E,'Мегавитрина на 21.09'!C:H,3,0)), VLOOKUP(E:E,'Мегавитрина на 21.09'!D:H,2,0),VLOOKUP(E:E,'Мегавитрина на 21.09'!C:H,3,0))</f>
        <v>#N/A</v>
      </c>
      <c r="R1682" s="27" t="e">
        <f>IF(ISNA(VLOOKUP(E:E,'Мегавитрина на 21.09'!C:H,4,0)), VLOOKUP(E:E,'Мегавитрина на 21.09'!D:H,3,0),VLOOKUP(E:E,'Мегавитрина на 21.09'!C:H,4,0))</f>
        <v>#N/A</v>
      </c>
      <c r="S1682" t="e">
        <f>IF(ISNA(VLOOKUP(E:E,'Мегавитрина на 21.09'!C:H,5,0)), VLOOKUP(E:E,'Мегавитрина на 21.09'!D:H,4,0),VLOOKUP(E:E,'Мегавитрина на 21.09'!C:H,5,0))</f>
        <v>#N/A</v>
      </c>
      <c r="T1682" t="e">
        <f>IF(ISNA(VLOOKUP(E:E,'Мегавитрина на 21.09'!C:H,6,0)), VLOOKUP(E:E,'Мегавитрина на 21.09'!D:H,5,0),VLOOKUP(E:E,'Мегавитрина на 21.09'!C:H,6,0))</f>
        <v>#N/A</v>
      </c>
    </row>
    <row r="1683" spans="1:20" ht="20.100000000000001" customHeight="1">
      <c r="A1683">
        <v>8</v>
      </c>
      <c r="B1683">
        <v>1682</v>
      </c>
      <c r="C1683" t="s">
        <v>1823</v>
      </c>
      <c r="D1683" t="s">
        <v>548</v>
      </c>
      <c r="E1683" t="s">
        <v>1753</v>
      </c>
      <c r="F1683" t="s">
        <v>2714</v>
      </c>
      <c r="H1683">
        <f>VLOOKUP(E1683,'Атрибут-ТОД'!B:F,3,0)</f>
        <v>0</v>
      </c>
      <c r="I1683" t="s">
        <v>2490</v>
      </c>
      <c r="J1683" s="9" t="s">
        <v>266</v>
      </c>
      <c r="K1683" t="s">
        <v>2741</v>
      </c>
      <c r="L1683" t="e">
        <f>VLOOKUP(F1683&amp;E1683,'Атрибут-ТОД2'!F:F,1,0)</f>
        <v>#N/A</v>
      </c>
      <c r="O1683" s="27" t="e">
        <f>IF(ISNA(VLOOKUP(E:E,'Мегавитрина на 21.09'!C:H,1,0)), VLOOKUP(E:E,'Мегавитрина на 21.09'!D:H,1,0),VLOOKUP(E:E,'Мегавитрина на 21.09'!C:H,1,0))</f>
        <v>#N/A</v>
      </c>
      <c r="P1683" s="27" t="e">
        <f>IF(ISNA(VLOOKUP(E:E,'Мегавитрина на 21.09'!C:H,2,0)), VLOOKUP(E:E,'Мегавитрина на 21.09'!D:H,1,0),VLOOKUP(E:E,'Мегавитрина на 21.09'!C:H,2,0))</f>
        <v>#N/A</v>
      </c>
      <c r="Q1683" s="27" t="e">
        <f>IF(ISNA(VLOOKUP(E:E,'Мегавитрина на 21.09'!C:H,3,0)), VLOOKUP(E:E,'Мегавитрина на 21.09'!D:H,2,0),VLOOKUP(E:E,'Мегавитрина на 21.09'!C:H,3,0))</f>
        <v>#N/A</v>
      </c>
      <c r="R1683" s="27" t="e">
        <f>IF(ISNA(VLOOKUP(E:E,'Мегавитрина на 21.09'!C:H,4,0)), VLOOKUP(E:E,'Мегавитрина на 21.09'!D:H,3,0),VLOOKUP(E:E,'Мегавитрина на 21.09'!C:H,4,0))</f>
        <v>#N/A</v>
      </c>
      <c r="S1683" t="e">
        <f>IF(ISNA(VLOOKUP(E:E,'Мегавитрина на 21.09'!C:H,5,0)), VLOOKUP(E:E,'Мегавитрина на 21.09'!D:H,4,0),VLOOKUP(E:E,'Мегавитрина на 21.09'!C:H,5,0))</f>
        <v>#N/A</v>
      </c>
      <c r="T1683" t="e">
        <f>IF(ISNA(VLOOKUP(E:E,'Мегавитрина на 21.09'!C:H,6,0)), VLOOKUP(E:E,'Мегавитрина на 21.09'!D:H,5,0),VLOOKUP(E:E,'Мегавитрина на 21.09'!C:H,6,0))</f>
        <v>#N/A</v>
      </c>
    </row>
    <row r="1684" spans="1:20" ht="20.100000000000001" customHeight="1">
      <c r="A1684">
        <v>8</v>
      </c>
      <c r="B1684">
        <v>1683</v>
      </c>
      <c r="C1684" t="s">
        <v>1823</v>
      </c>
      <c r="D1684" t="s">
        <v>548</v>
      </c>
      <c r="E1684" t="s">
        <v>1754</v>
      </c>
      <c r="F1684" t="s">
        <v>2714</v>
      </c>
      <c r="H1684">
        <f>VLOOKUP(E1684,'Атрибут-ТОД'!B:F,3,0)</f>
        <v>0</v>
      </c>
      <c r="I1684" t="s">
        <v>2491</v>
      </c>
      <c r="J1684" s="9" t="s">
        <v>266</v>
      </c>
      <c r="K1684" t="s">
        <v>2741</v>
      </c>
      <c r="L1684" t="e">
        <f>VLOOKUP(F1684&amp;E1684,'Атрибут-ТОД2'!F:F,1,0)</f>
        <v>#N/A</v>
      </c>
      <c r="O1684" s="27" t="e">
        <f>IF(ISNA(VLOOKUP(E:E,'Мегавитрина на 21.09'!C:H,1,0)), VLOOKUP(E:E,'Мегавитрина на 21.09'!D:H,1,0),VLOOKUP(E:E,'Мегавитрина на 21.09'!C:H,1,0))</f>
        <v>#N/A</v>
      </c>
      <c r="P1684" s="27" t="e">
        <f>IF(ISNA(VLOOKUP(E:E,'Мегавитрина на 21.09'!C:H,2,0)), VLOOKUP(E:E,'Мегавитрина на 21.09'!D:H,1,0),VLOOKUP(E:E,'Мегавитрина на 21.09'!C:H,2,0))</f>
        <v>#N/A</v>
      </c>
      <c r="Q1684" s="27" t="e">
        <f>IF(ISNA(VLOOKUP(E:E,'Мегавитрина на 21.09'!C:H,3,0)), VLOOKUP(E:E,'Мегавитрина на 21.09'!D:H,2,0),VLOOKUP(E:E,'Мегавитрина на 21.09'!C:H,3,0))</f>
        <v>#N/A</v>
      </c>
      <c r="R1684" s="27" t="e">
        <f>IF(ISNA(VLOOKUP(E:E,'Мегавитрина на 21.09'!C:H,4,0)), VLOOKUP(E:E,'Мегавитрина на 21.09'!D:H,3,0),VLOOKUP(E:E,'Мегавитрина на 21.09'!C:H,4,0))</f>
        <v>#N/A</v>
      </c>
      <c r="S1684" t="e">
        <f>IF(ISNA(VLOOKUP(E:E,'Мегавитрина на 21.09'!C:H,5,0)), VLOOKUP(E:E,'Мегавитрина на 21.09'!D:H,4,0),VLOOKUP(E:E,'Мегавитрина на 21.09'!C:H,5,0))</f>
        <v>#N/A</v>
      </c>
      <c r="T1684" t="e">
        <f>IF(ISNA(VLOOKUP(E:E,'Мегавитрина на 21.09'!C:H,6,0)), VLOOKUP(E:E,'Мегавитрина на 21.09'!D:H,5,0),VLOOKUP(E:E,'Мегавитрина на 21.09'!C:H,6,0))</f>
        <v>#N/A</v>
      </c>
    </row>
    <row r="1685" spans="1:20" ht="20.100000000000001" customHeight="1">
      <c r="A1685">
        <v>8</v>
      </c>
      <c r="B1685">
        <v>1684</v>
      </c>
      <c r="C1685" t="s">
        <v>1823</v>
      </c>
      <c r="D1685" t="s">
        <v>548</v>
      </c>
      <c r="E1685" t="s">
        <v>1755</v>
      </c>
      <c r="F1685" t="s">
        <v>2714</v>
      </c>
      <c r="I1685" t="s">
        <v>2492</v>
      </c>
      <c r="J1685" s="9" t="s">
        <v>264</v>
      </c>
      <c r="L1685" t="e">
        <f>VLOOKUP(F1685&amp;E1685,'Атрибут-ТОД2'!F:F,1,0)</f>
        <v>#N/A</v>
      </c>
      <c r="N1685" t="s">
        <v>2667</v>
      </c>
      <c r="O1685" s="27" t="e">
        <f>IF(ISNA(VLOOKUP(E:E,'Мегавитрина на 21.09'!C:H,1,0)), VLOOKUP(E:E,'Мегавитрина на 21.09'!D:H,1,0),VLOOKUP(E:E,'Мегавитрина на 21.09'!C:H,1,0))</f>
        <v>#N/A</v>
      </c>
      <c r="P1685" s="27" t="e">
        <f>IF(ISNA(VLOOKUP(E:E,'Мегавитрина на 21.09'!C:H,2,0)), VLOOKUP(E:E,'Мегавитрина на 21.09'!D:H,1,0),VLOOKUP(E:E,'Мегавитрина на 21.09'!C:H,2,0))</f>
        <v>#N/A</v>
      </c>
      <c r="Q1685" s="27" t="e">
        <f>IF(ISNA(VLOOKUP(E:E,'Мегавитрина на 21.09'!C:H,3,0)), VLOOKUP(E:E,'Мегавитрина на 21.09'!D:H,2,0),VLOOKUP(E:E,'Мегавитрина на 21.09'!C:H,3,0))</f>
        <v>#N/A</v>
      </c>
      <c r="R1685" s="27" t="e">
        <f>IF(ISNA(VLOOKUP(E:E,'Мегавитрина на 21.09'!C:H,4,0)), VLOOKUP(E:E,'Мегавитрина на 21.09'!D:H,3,0),VLOOKUP(E:E,'Мегавитрина на 21.09'!C:H,4,0))</f>
        <v>#N/A</v>
      </c>
      <c r="S1685" t="e">
        <f>IF(ISNA(VLOOKUP(E:E,'Мегавитрина на 21.09'!C:H,5,0)), VLOOKUP(E:E,'Мегавитрина на 21.09'!D:H,4,0),VLOOKUP(E:E,'Мегавитрина на 21.09'!C:H,5,0))</f>
        <v>#N/A</v>
      </c>
      <c r="T1685" t="e">
        <f>IF(ISNA(VLOOKUP(E:E,'Мегавитрина на 21.09'!C:H,6,0)), VLOOKUP(E:E,'Мегавитрина на 21.09'!D:H,5,0),VLOOKUP(E:E,'Мегавитрина на 21.09'!C:H,6,0))</f>
        <v>#N/A</v>
      </c>
    </row>
    <row r="1686" spans="1:20" ht="20.100000000000001" customHeight="1">
      <c r="A1686">
        <v>8</v>
      </c>
      <c r="B1686">
        <v>1685</v>
      </c>
      <c r="C1686" t="s">
        <v>1823</v>
      </c>
      <c r="D1686" t="s">
        <v>548</v>
      </c>
      <c r="E1686" t="s">
        <v>1756</v>
      </c>
      <c r="F1686" t="s">
        <v>2714</v>
      </c>
      <c r="I1686" t="s">
        <v>2493</v>
      </c>
      <c r="J1686" s="9" t="s">
        <v>266</v>
      </c>
      <c r="L1686" t="e">
        <f>VLOOKUP(F1686&amp;E1686,'Атрибут-ТОД2'!F:F,1,0)</f>
        <v>#N/A</v>
      </c>
      <c r="O1686" s="27" t="e">
        <f>IF(ISNA(VLOOKUP(E:E,'Мегавитрина на 21.09'!C:H,1,0)), VLOOKUP(E:E,'Мегавитрина на 21.09'!D:H,1,0),VLOOKUP(E:E,'Мегавитрина на 21.09'!C:H,1,0))</f>
        <v>#N/A</v>
      </c>
      <c r="P1686" s="27" t="e">
        <f>IF(ISNA(VLOOKUP(E:E,'Мегавитрина на 21.09'!C:H,2,0)), VLOOKUP(E:E,'Мегавитрина на 21.09'!D:H,1,0),VLOOKUP(E:E,'Мегавитрина на 21.09'!C:H,2,0))</f>
        <v>#N/A</v>
      </c>
      <c r="Q1686" s="27" t="e">
        <f>IF(ISNA(VLOOKUP(E:E,'Мегавитрина на 21.09'!C:H,3,0)), VLOOKUP(E:E,'Мегавитрина на 21.09'!D:H,2,0),VLOOKUP(E:E,'Мегавитрина на 21.09'!C:H,3,0))</f>
        <v>#N/A</v>
      </c>
      <c r="R1686" s="27" t="e">
        <f>IF(ISNA(VLOOKUP(E:E,'Мегавитрина на 21.09'!C:H,4,0)), VLOOKUP(E:E,'Мегавитрина на 21.09'!D:H,3,0),VLOOKUP(E:E,'Мегавитрина на 21.09'!C:H,4,0))</f>
        <v>#N/A</v>
      </c>
      <c r="S1686" t="e">
        <f>IF(ISNA(VLOOKUP(E:E,'Мегавитрина на 21.09'!C:H,5,0)), VLOOKUP(E:E,'Мегавитрина на 21.09'!D:H,4,0),VLOOKUP(E:E,'Мегавитрина на 21.09'!C:H,5,0))</f>
        <v>#N/A</v>
      </c>
      <c r="T1686" t="e">
        <f>IF(ISNA(VLOOKUP(E:E,'Мегавитрина на 21.09'!C:H,6,0)), VLOOKUP(E:E,'Мегавитрина на 21.09'!D:H,5,0),VLOOKUP(E:E,'Мегавитрина на 21.09'!C:H,6,0))</f>
        <v>#N/A</v>
      </c>
    </row>
    <row r="1687" spans="1:20" ht="20.100000000000001" customHeight="1">
      <c r="A1687">
        <v>8</v>
      </c>
      <c r="B1687">
        <v>1686</v>
      </c>
      <c r="C1687" t="s">
        <v>1823</v>
      </c>
      <c r="D1687" t="s">
        <v>548</v>
      </c>
      <c r="E1687" t="s">
        <v>1757</v>
      </c>
      <c r="F1687" t="s">
        <v>2714</v>
      </c>
      <c r="I1687" t="s">
        <v>2494</v>
      </c>
      <c r="J1687" s="9" t="s">
        <v>264</v>
      </c>
      <c r="L1687" t="e">
        <f>VLOOKUP(F1687&amp;E1687,'Атрибут-ТОД2'!F:F,1,0)</f>
        <v>#N/A</v>
      </c>
      <c r="O1687" s="27" t="e">
        <f>IF(ISNA(VLOOKUP(E:E,'Мегавитрина на 21.09'!C:H,1,0)), VLOOKUP(E:E,'Мегавитрина на 21.09'!D:H,1,0),VLOOKUP(E:E,'Мегавитрина на 21.09'!C:H,1,0))</f>
        <v>#N/A</v>
      </c>
      <c r="P1687" s="27" t="e">
        <f>IF(ISNA(VLOOKUP(E:E,'Мегавитрина на 21.09'!C:H,2,0)), VLOOKUP(E:E,'Мегавитрина на 21.09'!D:H,1,0),VLOOKUP(E:E,'Мегавитрина на 21.09'!C:H,2,0))</f>
        <v>#N/A</v>
      </c>
      <c r="Q1687" s="27" t="e">
        <f>IF(ISNA(VLOOKUP(E:E,'Мегавитрина на 21.09'!C:H,3,0)), VLOOKUP(E:E,'Мегавитрина на 21.09'!D:H,2,0),VLOOKUP(E:E,'Мегавитрина на 21.09'!C:H,3,0))</f>
        <v>#N/A</v>
      </c>
      <c r="R1687" s="27" t="e">
        <f>IF(ISNA(VLOOKUP(E:E,'Мегавитрина на 21.09'!C:H,4,0)), VLOOKUP(E:E,'Мегавитрина на 21.09'!D:H,3,0),VLOOKUP(E:E,'Мегавитрина на 21.09'!C:H,4,0))</f>
        <v>#N/A</v>
      </c>
      <c r="S1687" t="e">
        <f>IF(ISNA(VLOOKUP(E:E,'Мегавитрина на 21.09'!C:H,5,0)), VLOOKUP(E:E,'Мегавитрина на 21.09'!D:H,4,0),VLOOKUP(E:E,'Мегавитрина на 21.09'!C:H,5,0))</f>
        <v>#N/A</v>
      </c>
      <c r="T1687" t="e">
        <f>IF(ISNA(VLOOKUP(E:E,'Мегавитрина на 21.09'!C:H,6,0)), VLOOKUP(E:E,'Мегавитрина на 21.09'!D:H,5,0),VLOOKUP(E:E,'Мегавитрина на 21.09'!C:H,6,0))</f>
        <v>#N/A</v>
      </c>
    </row>
    <row r="1688" spans="1:20" ht="20.100000000000001" customHeight="1">
      <c r="A1688">
        <v>8</v>
      </c>
      <c r="B1688">
        <v>1687</v>
      </c>
      <c r="C1688" t="s">
        <v>1823</v>
      </c>
      <c r="D1688" t="s">
        <v>548</v>
      </c>
      <c r="E1688" t="s">
        <v>1758</v>
      </c>
      <c r="F1688" t="s">
        <v>2714</v>
      </c>
      <c r="I1688" t="s">
        <v>2495</v>
      </c>
      <c r="J1688" s="9" t="s">
        <v>266</v>
      </c>
      <c r="L1688" t="e">
        <f>VLOOKUP(F1688&amp;E1688,'Атрибут-ТОД2'!F:F,1,0)</f>
        <v>#N/A</v>
      </c>
      <c r="O1688" s="27" t="e">
        <f>IF(ISNA(VLOOKUP(E:E,'Мегавитрина на 21.09'!C:H,1,0)), VLOOKUP(E:E,'Мегавитрина на 21.09'!D:H,1,0),VLOOKUP(E:E,'Мегавитрина на 21.09'!C:H,1,0))</f>
        <v>#N/A</v>
      </c>
      <c r="P1688" s="27" t="e">
        <f>IF(ISNA(VLOOKUP(E:E,'Мегавитрина на 21.09'!C:H,2,0)), VLOOKUP(E:E,'Мегавитрина на 21.09'!D:H,1,0),VLOOKUP(E:E,'Мегавитрина на 21.09'!C:H,2,0))</f>
        <v>#N/A</v>
      </c>
      <c r="Q1688" s="27" t="e">
        <f>IF(ISNA(VLOOKUP(E:E,'Мегавитрина на 21.09'!C:H,3,0)), VLOOKUP(E:E,'Мегавитрина на 21.09'!D:H,2,0),VLOOKUP(E:E,'Мегавитрина на 21.09'!C:H,3,0))</f>
        <v>#N/A</v>
      </c>
      <c r="R1688" s="27" t="e">
        <f>IF(ISNA(VLOOKUP(E:E,'Мегавитрина на 21.09'!C:H,4,0)), VLOOKUP(E:E,'Мегавитрина на 21.09'!D:H,3,0),VLOOKUP(E:E,'Мегавитрина на 21.09'!C:H,4,0))</f>
        <v>#N/A</v>
      </c>
      <c r="S1688" t="e">
        <f>IF(ISNA(VLOOKUP(E:E,'Мегавитрина на 21.09'!C:H,5,0)), VLOOKUP(E:E,'Мегавитрина на 21.09'!D:H,4,0),VLOOKUP(E:E,'Мегавитрина на 21.09'!C:H,5,0))</f>
        <v>#N/A</v>
      </c>
      <c r="T1688" t="e">
        <f>IF(ISNA(VLOOKUP(E:E,'Мегавитрина на 21.09'!C:H,6,0)), VLOOKUP(E:E,'Мегавитрина на 21.09'!D:H,5,0),VLOOKUP(E:E,'Мегавитрина на 21.09'!C:H,6,0))</f>
        <v>#N/A</v>
      </c>
    </row>
    <row r="1689" spans="1:20" ht="20.100000000000001" customHeight="1">
      <c r="A1689">
        <v>8</v>
      </c>
      <c r="B1689">
        <v>1688</v>
      </c>
      <c r="C1689" t="s">
        <v>1823</v>
      </c>
      <c r="D1689" t="s">
        <v>548</v>
      </c>
      <c r="E1689" t="s">
        <v>1762</v>
      </c>
      <c r="F1689" t="s">
        <v>2714</v>
      </c>
      <c r="H1689">
        <f>VLOOKUP(E1689,'Атрибут-ТОД'!B:F,3,0)</f>
        <v>0</v>
      </c>
      <c r="I1689" t="s">
        <v>2499</v>
      </c>
      <c r="J1689" s="9" t="s">
        <v>266</v>
      </c>
      <c r="K1689" t="s">
        <v>2741</v>
      </c>
      <c r="L1689" t="e">
        <f>VLOOKUP(F1689&amp;E1689,'Атрибут-ТОД2'!F:F,1,0)</f>
        <v>#N/A</v>
      </c>
      <c r="O1689" s="27" t="e">
        <f>IF(ISNA(VLOOKUP(E:E,'Мегавитрина на 21.09'!C:H,1,0)), VLOOKUP(E:E,'Мегавитрина на 21.09'!D:H,1,0),VLOOKUP(E:E,'Мегавитрина на 21.09'!C:H,1,0))</f>
        <v>#N/A</v>
      </c>
      <c r="P1689" s="27" t="e">
        <f>IF(ISNA(VLOOKUP(E:E,'Мегавитрина на 21.09'!C:H,2,0)), VLOOKUP(E:E,'Мегавитрина на 21.09'!D:H,1,0),VLOOKUP(E:E,'Мегавитрина на 21.09'!C:H,2,0))</f>
        <v>#N/A</v>
      </c>
      <c r="Q1689" s="27" t="e">
        <f>IF(ISNA(VLOOKUP(E:E,'Мегавитрина на 21.09'!C:H,3,0)), VLOOKUP(E:E,'Мегавитрина на 21.09'!D:H,2,0),VLOOKUP(E:E,'Мегавитрина на 21.09'!C:H,3,0))</f>
        <v>#N/A</v>
      </c>
      <c r="R1689" s="27" t="e">
        <f>IF(ISNA(VLOOKUP(E:E,'Мегавитрина на 21.09'!C:H,4,0)), VLOOKUP(E:E,'Мегавитрина на 21.09'!D:H,3,0),VLOOKUP(E:E,'Мегавитрина на 21.09'!C:H,4,0))</f>
        <v>#N/A</v>
      </c>
      <c r="S1689" t="e">
        <f>IF(ISNA(VLOOKUP(E:E,'Мегавитрина на 21.09'!C:H,5,0)), VLOOKUP(E:E,'Мегавитрина на 21.09'!D:H,4,0),VLOOKUP(E:E,'Мегавитрина на 21.09'!C:H,5,0))</f>
        <v>#N/A</v>
      </c>
      <c r="T1689" t="e">
        <f>IF(ISNA(VLOOKUP(E:E,'Мегавитрина на 21.09'!C:H,6,0)), VLOOKUP(E:E,'Мегавитрина на 21.09'!D:H,5,0),VLOOKUP(E:E,'Мегавитрина на 21.09'!C:H,6,0))</f>
        <v>#N/A</v>
      </c>
    </row>
    <row r="1690" spans="1:20" ht="20.100000000000001" customHeight="1">
      <c r="A1690">
        <v>8</v>
      </c>
      <c r="B1690">
        <v>1689</v>
      </c>
      <c r="C1690" t="s">
        <v>1823</v>
      </c>
      <c r="D1690" t="s">
        <v>548</v>
      </c>
      <c r="E1690" t="s">
        <v>1763</v>
      </c>
      <c r="F1690" t="s">
        <v>2714</v>
      </c>
      <c r="I1690" t="s">
        <v>2500</v>
      </c>
      <c r="J1690" s="9" t="s">
        <v>266</v>
      </c>
      <c r="L1690" t="e">
        <f>VLOOKUP(F1690&amp;E1690,'Атрибут-ТОД2'!F:F,1,0)</f>
        <v>#N/A</v>
      </c>
      <c r="O1690" s="27" t="e">
        <f>IF(ISNA(VLOOKUP(E:E,'Мегавитрина на 21.09'!C:H,1,0)), VLOOKUP(E:E,'Мегавитрина на 21.09'!D:H,1,0),VLOOKUP(E:E,'Мегавитрина на 21.09'!C:H,1,0))</f>
        <v>#N/A</v>
      </c>
      <c r="P1690" s="27" t="e">
        <f>IF(ISNA(VLOOKUP(E:E,'Мегавитрина на 21.09'!C:H,2,0)), VLOOKUP(E:E,'Мегавитрина на 21.09'!D:H,1,0),VLOOKUP(E:E,'Мегавитрина на 21.09'!C:H,2,0))</f>
        <v>#N/A</v>
      </c>
      <c r="Q1690" s="27" t="e">
        <f>IF(ISNA(VLOOKUP(E:E,'Мегавитрина на 21.09'!C:H,3,0)), VLOOKUP(E:E,'Мегавитрина на 21.09'!D:H,2,0),VLOOKUP(E:E,'Мегавитрина на 21.09'!C:H,3,0))</f>
        <v>#N/A</v>
      </c>
      <c r="R1690" s="27" t="e">
        <f>IF(ISNA(VLOOKUP(E:E,'Мегавитрина на 21.09'!C:H,4,0)), VLOOKUP(E:E,'Мегавитрина на 21.09'!D:H,3,0),VLOOKUP(E:E,'Мегавитрина на 21.09'!C:H,4,0))</f>
        <v>#N/A</v>
      </c>
      <c r="S1690" t="e">
        <f>IF(ISNA(VLOOKUP(E:E,'Мегавитрина на 21.09'!C:H,5,0)), VLOOKUP(E:E,'Мегавитрина на 21.09'!D:H,4,0),VLOOKUP(E:E,'Мегавитрина на 21.09'!C:H,5,0))</f>
        <v>#N/A</v>
      </c>
      <c r="T1690" t="e">
        <f>IF(ISNA(VLOOKUP(E:E,'Мегавитрина на 21.09'!C:H,6,0)), VLOOKUP(E:E,'Мегавитрина на 21.09'!D:H,5,0),VLOOKUP(E:E,'Мегавитрина на 21.09'!C:H,6,0))</f>
        <v>#N/A</v>
      </c>
    </row>
    <row r="1691" spans="1:20" ht="20.100000000000001" customHeight="1">
      <c r="A1691">
        <v>8</v>
      </c>
      <c r="B1691">
        <v>1690</v>
      </c>
      <c r="C1691" t="s">
        <v>1823</v>
      </c>
      <c r="D1691" t="s">
        <v>548</v>
      </c>
      <c r="E1691" t="s">
        <v>1764</v>
      </c>
      <c r="F1691" t="s">
        <v>2714</v>
      </c>
      <c r="I1691" t="s">
        <v>2501</v>
      </c>
      <c r="J1691" s="9" t="s">
        <v>266</v>
      </c>
      <c r="L1691" t="e">
        <f>VLOOKUP(F1691&amp;E1691,'Атрибут-ТОД2'!F:F,1,0)</f>
        <v>#N/A</v>
      </c>
      <c r="O1691" s="27" t="e">
        <f>IF(ISNA(VLOOKUP(E:E,'Мегавитрина на 21.09'!C:H,1,0)), VLOOKUP(E:E,'Мегавитрина на 21.09'!D:H,1,0),VLOOKUP(E:E,'Мегавитрина на 21.09'!C:H,1,0))</f>
        <v>#N/A</v>
      </c>
      <c r="P1691" s="27" t="e">
        <f>IF(ISNA(VLOOKUP(E:E,'Мегавитрина на 21.09'!C:H,2,0)), VLOOKUP(E:E,'Мегавитрина на 21.09'!D:H,1,0),VLOOKUP(E:E,'Мегавитрина на 21.09'!C:H,2,0))</f>
        <v>#N/A</v>
      </c>
      <c r="Q1691" s="27" t="e">
        <f>IF(ISNA(VLOOKUP(E:E,'Мегавитрина на 21.09'!C:H,3,0)), VLOOKUP(E:E,'Мегавитрина на 21.09'!D:H,2,0),VLOOKUP(E:E,'Мегавитрина на 21.09'!C:H,3,0))</f>
        <v>#N/A</v>
      </c>
      <c r="R1691" s="27" t="e">
        <f>IF(ISNA(VLOOKUP(E:E,'Мегавитрина на 21.09'!C:H,4,0)), VLOOKUP(E:E,'Мегавитрина на 21.09'!D:H,3,0),VLOOKUP(E:E,'Мегавитрина на 21.09'!C:H,4,0))</f>
        <v>#N/A</v>
      </c>
      <c r="S1691" t="e">
        <f>IF(ISNA(VLOOKUP(E:E,'Мегавитрина на 21.09'!C:H,5,0)), VLOOKUP(E:E,'Мегавитрина на 21.09'!D:H,4,0),VLOOKUP(E:E,'Мегавитрина на 21.09'!C:H,5,0))</f>
        <v>#N/A</v>
      </c>
      <c r="T1691" t="e">
        <f>IF(ISNA(VLOOKUP(E:E,'Мегавитрина на 21.09'!C:H,6,0)), VLOOKUP(E:E,'Мегавитрина на 21.09'!D:H,5,0),VLOOKUP(E:E,'Мегавитрина на 21.09'!C:H,6,0))</f>
        <v>#N/A</v>
      </c>
    </row>
    <row r="1692" spans="1:20" ht="20.100000000000001" customHeight="1">
      <c r="A1692">
        <v>8</v>
      </c>
      <c r="B1692">
        <v>1691</v>
      </c>
      <c r="C1692" t="s">
        <v>1823</v>
      </c>
      <c r="D1692" t="s">
        <v>548</v>
      </c>
      <c r="E1692" t="s">
        <v>1765</v>
      </c>
      <c r="F1692" t="s">
        <v>2714</v>
      </c>
      <c r="I1692" t="s">
        <v>2502</v>
      </c>
      <c r="J1692" s="9" t="s">
        <v>266</v>
      </c>
      <c r="L1692" t="e">
        <f>VLOOKUP(F1692&amp;E1692,'Атрибут-ТОД2'!F:F,1,0)</f>
        <v>#N/A</v>
      </c>
      <c r="O1692" s="27" t="e">
        <f>IF(ISNA(VLOOKUP(E:E,'Мегавитрина на 21.09'!C:H,1,0)), VLOOKUP(E:E,'Мегавитрина на 21.09'!D:H,1,0),VLOOKUP(E:E,'Мегавитрина на 21.09'!C:H,1,0))</f>
        <v>#N/A</v>
      </c>
      <c r="P1692" s="27" t="e">
        <f>IF(ISNA(VLOOKUP(E:E,'Мегавитрина на 21.09'!C:H,2,0)), VLOOKUP(E:E,'Мегавитрина на 21.09'!D:H,1,0),VLOOKUP(E:E,'Мегавитрина на 21.09'!C:H,2,0))</f>
        <v>#N/A</v>
      </c>
      <c r="Q1692" s="27" t="e">
        <f>IF(ISNA(VLOOKUP(E:E,'Мегавитрина на 21.09'!C:H,3,0)), VLOOKUP(E:E,'Мегавитрина на 21.09'!D:H,2,0),VLOOKUP(E:E,'Мегавитрина на 21.09'!C:H,3,0))</f>
        <v>#N/A</v>
      </c>
      <c r="R1692" s="27" t="e">
        <f>IF(ISNA(VLOOKUP(E:E,'Мегавитрина на 21.09'!C:H,4,0)), VLOOKUP(E:E,'Мегавитрина на 21.09'!D:H,3,0),VLOOKUP(E:E,'Мегавитрина на 21.09'!C:H,4,0))</f>
        <v>#N/A</v>
      </c>
      <c r="S1692" t="e">
        <f>IF(ISNA(VLOOKUP(E:E,'Мегавитрина на 21.09'!C:H,5,0)), VLOOKUP(E:E,'Мегавитрина на 21.09'!D:H,4,0),VLOOKUP(E:E,'Мегавитрина на 21.09'!C:H,5,0))</f>
        <v>#N/A</v>
      </c>
      <c r="T1692" t="e">
        <f>IF(ISNA(VLOOKUP(E:E,'Мегавитрина на 21.09'!C:H,6,0)), VLOOKUP(E:E,'Мегавитрина на 21.09'!D:H,5,0),VLOOKUP(E:E,'Мегавитрина на 21.09'!C:H,6,0))</f>
        <v>#N/A</v>
      </c>
    </row>
    <row r="1693" spans="1:20" ht="20.100000000000001" customHeight="1">
      <c r="A1693">
        <v>8</v>
      </c>
      <c r="B1693">
        <v>1692</v>
      </c>
      <c r="C1693" t="s">
        <v>1823</v>
      </c>
      <c r="D1693" t="s">
        <v>548</v>
      </c>
      <c r="E1693" t="s">
        <v>1766</v>
      </c>
      <c r="F1693" t="s">
        <v>2714</v>
      </c>
      <c r="I1693" t="s">
        <v>2503</v>
      </c>
      <c r="J1693" s="9" t="s">
        <v>266</v>
      </c>
      <c r="L1693" t="e">
        <f>VLOOKUP(F1693&amp;E1693,'Атрибут-ТОД2'!F:F,1,0)</f>
        <v>#N/A</v>
      </c>
      <c r="O1693" s="27" t="e">
        <f>IF(ISNA(VLOOKUP(E:E,'Мегавитрина на 21.09'!C:H,1,0)), VLOOKUP(E:E,'Мегавитрина на 21.09'!D:H,1,0),VLOOKUP(E:E,'Мегавитрина на 21.09'!C:H,1,0))</f>
        <v>#N/A</v>
      </c>
      <c r="P1693" s="27" t="e">
        <f>IF(ISNA(VLOOKUP(E:E,'Мегавитрина на 21.09'!C:H,2,0)), VLOOKUP(E:E,'Мегавитрина на 21.09'!D:H,1,0),VLOOKUP(E:E,'Мегавитрина на 21.09'!C:H,2,0))</f>
        <v>#N/A</v>
      </c>
      <c r="Q1693" s="27" t="e">
        <f>IF(ISNA(VLOOKUP(E:E,'Мегавитрина на 21.09'!C:H,3,0)), VLOOKUP(E:E,'Мегавитрина на 21.09'!D:H,2,0),VLOOKUP(E:E,'Мегавитрина на 21.09'!C:H,3,0))</f>
        <v>#N/A</v>
      </c>
      <c r="R1693" s="27" t="e">
        <f>IF(ISNA(VLOOKUP(E:E,'Мегавитрина на 21.09'!C:H,4,0)), VLOOKUP(E:E,'Мегавитрина на 21.09'!D:H,3,0),VLOOKUP(E:E,'Мегавитрина на 21.09'!C:H,4,0))</f>
        <v>#N/A</v>
      </c>
      <c r="S1693" t="e">
        <f>IF(ISNA(VLOOKUP(E:E,'Мегавитрина на 21.09'!C:H,5,0)), VLOOKUP(E:E,'Мегавитрина на 21.09'!D:H,4,0),VLOOKUP(E:E,'Мегавитрина на 21.09'!C:H,5,0))</f>
        <v>#N/A</v>
      </c>
      <c r="T1693" t="e">
        <f>IF(ISNA(VLOOKUP(E:E,'Мегавитрина на 21.09'!C:H,6,0)), VLOOKUP(E:E,'Мегавитрина на 21.09'!D:H,5,0),VLOOKUP(E:E,'Мегавитрина на 21.09'!C:H,6,0))</f>
        <v>#N/A</v>
      </c>
    </row>
    <row r="1694" spans="1:20" ht="20.100000000000001" customHeight="1">
      <c r="A1694">
        <v>8</v>
      </c>
      <c r="B1694">
        <v>1693</v>
      </c>
      <c r="C1694" t="s">
        <v>1823</v>
      </c>
      <c r="D1694" t="s">
        <v>548</v>
      </c>
      <c r="E1694" t="s">
        <v>1767</v>
      </c>
      <c r="F1694" t="s">
        <v>2714</v>
      </c>
      <c r="I1694" t="s">
        <v>2504</v>
      </c>
      <c r="J1694" s="9" t="s">
        <v>266</v>
      </c>
      <c r="L1694" t="e">
        <f>VLOOKUP(F1694&amp;E1694,'Атрибут-ТОД2'!F:F,1,0)</f>
        <v>#N/A</v>
      </c>
      <c r="O1694" s="27" t="e">
        <f>IF(ISNA(VLOOKUP(E:E,'Мегавитрина на 21.09'!C:H,1,0)), VLOOKUP(E:E,'Мегавитрина на 21.09'!D:H,1,0),VLOOKUP(E:E,'Мегавитрина на 21.09'!C:H,1,0))</f>
        <v>#N/A</v>
      </c>
      <c r="P1694" s="27" t="e">
        <f>IF(ISNA(VLOOKUP(E:E,'Мегавитрина на 21.09'!C:H,2,0)), VLOOKUP(E:E,'Мегавитрина на 21.09'!D:H,1,0),VLOOKUP(E:E,'Мегавитрина на 21.09'!C:H,2,0))</f>
        <v>#N/A</v>
      </c>
      <c r="Q1694" s="27" t="e">
        <f>IF(ISNA(VLOOKUP(E:E,'Мегавитрина на 21.09'!C:H,3,0)), VLOOKUP(E:E,'Мегавитрина на 21.09'!D:H,2,0),VLOOKUP(E:E,'Мегавитрина на 21.09'!C:H,3,0))</f>
        <v>#N/A</v>
      </c>
      <c r="R1694" s="27" t="e">
        <f>IF(ISNA(VLOOKUP(E:E,'Мегавитрина на 21.09'!C:H,4,0)), VLOOKUP(E:E,'Мегавитрина на 21.09'!D:H,3,0),VLOOKUP(E:E,'Мегавитрина на 21.09'!C:H,4,0))</f>
        <v>#N/A</v>
      </c>
      <c r="S1694" t="e">
        <f>IF(ISNA(VLOOKUP(E:E,'Мегавитрина на 21.09'!C:H,5,0)), VLOOKUP(E:E,'Мегавитрина на 21.09'!D:H,4,0),VLOOKUP(E:E,'Мегавитрина на 21.09'!C:H,5,0))</f>
        <v>#N/A</v>
      </c>
      <c r="T1694" t="e">
        <f>IF(ISNA(VLOOKUP(E:E,'Мегавитрина на 21.09'!C:H,6,0)), VLOOKUP(E:E,'Мегавитрина на 21.09'!D:H,5,0),VLOOKUP(E:E,'Мегавитрина на 21.09'!C:H,6,0))</f>
        <v>#N/A</v>
      </c>
    </row>
    <row r="1695" spans="1:20" ht="20.100000000000001" customHeight="1">
      <c r="A1695">
        <v>8</v>
      </c>
      <c r="B1695">
        <v>1694</v>
      </c>
      <c r="C1695" t="s">
        <v>1823</v>
      </c>
      <c r="D1695" t="s">
        <v>548</v>
      </c>
      <c r="E1695" t="s">
        <v>1768</v>
      </c>
      <c r="F1695" t="s">
        <v>2714</v>
      </c>
      <c r="I1695" t="s">
        <v>2505</v>
      </c>
      <c r="J1695" s="9" t="s">
        <v>264</v>
      </c>
      <c r="L1695" t="e">
        <f>VLOOKUP(F1695&amp;E1695,'Атрибут-ТОД2'!F:F,1,0)</f>
        <v>#N/A</v>
      </c>
      <c r="O1695" s="27" t="e">
        <f>IF(ISNA(VLOOKUP(E:E,'Мегавитрина на 21.09'!C:H,1,0)), VLOOKUP(E:E,'Мегавитрина на 21.09'!D:H,1,0),VLOOKUP(E:E,'Мегавитрина на 21.09'!C:H,1,0))</f>
        <v>#N/A</v>
      </c>
      <c r="P1695" s="27" t="e">
        <f>IF(ISNA(VLOOKUP(E:E,'Мегавитрина на 21.09'!C:H,2,0)), VLOOKUP(E:E,'Мегавитрина на 21.09'!D:H,1,0),VLOOKUP(E:E,'Мегавитрина на 21.09'!C:H,2,0))</f>
        <v>#N/A</v>
      </c>
      <c r="Q1695" s="27" t="e">
        <f>IF(ISNA(VLOOKUP(E:E,'Мегавитрина на 21.09'!C:H,3,0)), VLOOKUP(E:E,'Мегавитрина на 21.09'!D:H,2,0),VLOOKUP(E:E,'Мегавитрина на 21.09'!C:H,3,0))</f>
        <v>#N/A</v>
      </c>
      <c r="R1695" s="27" t="e">
        <f>IF(ISNA(VLOOKUP(E:E,'Мегавитрина на 21.09'!C:H,4,0)), VLOOKUP(E:E,'Мегавитрина на 21.09'!D:H,3,0),VLOOKUP(E:E,'Мегавитрина на 21.09'!C:H,4,0))</f>
        <v>#N/A</v>
      </c>
      <c r="S1695" t="e">
        <f>IF(ISNA(VLOOKUP(E:E,'Мегавитрина на 21.09'!C:H,5,0)), VLOOKUP(E:E,'Мегавитрина на 21.09'!D:H,4,0),VLOOKUP(E:E,'Мегавитрина на 21.09'!C:H,5,0))</f>
        <v>#N/A</v>
      </c>
      <c r="T1695" t="e">
        <f>IF(ISNA(VLOOKUP(E:E,'Мегавитрина на 21.09'!C:H,6,0)), VLOOKUP(E:E,'Мегавитрина на 21.09'!D:H,5,0),VLOOKUP(E:E,'Мегавитрина на 21.09'!C:H,6,0))</f>
        <v>#N/A</v>
      </c>
    </row>
    <row r="1696" spans="1:20" ht="20.100000000000001" customHeight="1">
      <c r="A1696">
        <v>8</v>
      </c>
      <c r="B1696">
        <v>1695</v>
      </c>
      <c r="C1696" t="s">
        <v>1823</v>
      </c>
      <c r="D1696" t="s">
        <v>548</v>
      </c>
      <c r="E1696" t="s">
        <v>1769</v>
      </c>
      <c r="F1696" t="s">
        <v>2714</v>
      </c>
      <c r="I1696" t="s">
        <v>2506</v>
      </c>
      <c r="J1696" s="9" t="s">
        <v>266</v>
      </c>
      <c r="L1696" t="e">
        <f>VLOOKUP(F1696&amp;E1696,'Атрибут-ТОД2'!F:F,1,0)</f>
        <v>#N/A</v>
      </c>
      <c r="O1696" s="27" t="e">
        <f>IF(ISNA(VLOOKUP(E:E,'Мегавитрина на 21.09'!C:H,1,0)), VLOOKUP(E:E,'Мегавитрина на 21.09'!D:H,1,0),VLOOKUP(E:E,'Мегавитрина на 21.09'!C:H,1,0))</f>
        <v>#N/A</v>
      </c>
      <c r="P1696" s="27" t="e">
        <f>IF(ISNA(VLOOKUP(E:E,'Мегавитрина на 21.09'!C:H,2,0)), VLOOKUP(E:E,'Мегавитрина на 21.09'!D:H,1,0),VLOOKUP(E:E,'Мегавитрина на 21.09'!C:H,2,0))</f>
        <v>#N/A</v>
      </c>
      <c r="Q1696" s="27" t="e">
        <f>IF(ISNA(VLOOKUP(E:E,'Мегавитрина на 21.09'!C:H,3,0)), VLOOKUP(E:E,'Мегавитрина на 21.09'!D:H,2,0),VLOOKUP(E:E,'Мегавитрина на 21.09'!C:H,3,0))</f>
        <v>#N/A</v>
      </c>
      <c r="R1696" s="27" t="e">
        <f>IF(ISNA(VLOOKUP(E:E,'Мегавитрина на 21.09'!C:H,4,0)), VLOOKUP(E:E,'Мегавитрина на 21.09'!D:H,3,0),VLOOKUP(E:E,'Мегавитрина на 21.09'!C:H,4,0))</f>
        <v>#N/A</v>
      </c>
      <c r="S1696" t="e">
        <f>IF(ISNA(VLOOKUP(E:E,'Мегавитрина на 21.09'!C:H,5,0)), VLOOKUP(E:E,'Мегавитрина на 21.09'!D:H,4,0),VLOOKUP(E:E,'Мегавитрина на 21.09'!C:H,5,0))</f>
        <v>#N/A</v>
      </c>
      <c r="T1696" t="e">
        <f>IF(ISNA(VLOOKUP(E:E,'Мегавитрина на 21.09'!C:H,6,0)), VLOOKUP(E:E,'Мегавитрина на 21.09'!D:H,5,0),VLOOKUP(E:E,'Мегавитрина на 21.09'!C:H,6,0))</f>
        <v>#N/A</v>
      </c>
    </row>
    <row r="1697" spans="1:20" ht="20.100000000000001" customHeight="1">
      <c r="A1697">
        <v>8</v>
      </c>
      <c r="B1697">
        <v>1696</v>
      </c>
      <c r="C1697" t="s">
        <v>1823</v>
      </c>
      <c r="D1697" t="s">
        <v>548</v>
      </c>
      <c r="E1697" t="s">
        <v>1770</v>
      </c>
      <c r="F1697" t="s">
        <v>2714</v>
      </c>
      <c r="I1697" t="s">
        <v>2507</v>
      </c>
      <c r="J1697" s="9" t="s">
        <v>266</v>
      </c>
      <c r="L1697" t="e">
        <f>VLOOKUP(F1697&amp;E1697,'Атрибут-ТОД2'!F:F,1,0)</f>
        <v>#N/A</v>
      </c>
      <c r="O1697" s="27" t="e">
        <f>IF(ISNA(VLOOKUP(E:E,'Мегавитрина на 21.09'!C:H,1,0)), VLOOKUP(E:E,'Мегавитрина на 21.09'!D:H,1,0),VLOOKUP(E:E,'Мегавитрина на 21.09'!C:H,1,0))</f>
        <v>#N/A</v>
      </c>
      <c r="P1697" s="27" t="e">
        <f>IF(ISNA(VLOOKUP(E:E,'Мегавитрина на 21.09'!C:H,2,0)), VLOOKUP(E:E,'Мегавитрина на 21.09'!D:H,1,0),VLOOKUP(E:E,'Мегавитрина на 21.09'!C:H,2,0))</f>
        <v>#N/A</v>
      </c>
      <c r="Q1697" s="27" t="e">
        <f>IF(ISNA(VLOOKUP(E:E,'Мегавитрина на 21.09'!C:H,3,0)), VLOOKUP(E:E,'Мегавитрина на 21.09'!D:H,2,0),VLOOKUP(E:E,'Мегавитрина на 21.09'!C:H,3,0))</f>
        <v>#N/A</v>
      </c>
      <c r="R1697" s="27" t="e">
        <f>IF(ISNA(VLOOKUP(E:E,'Мегавитрина на 21.09'!C:H,4,0)), VLOOKUP(E:E,'Мегавитрина на 21.09'!D:H,3,0),VLOOKUP(E:E,'Мегавитрина на 21.09'!C:H,4,0))</f>
        <v>#N/A</v>
      </c>
      <c r="S1697" t="e">
        <f>IF(ISNA(VLOOKUP(E:E,'Мегавитрина на 21.09'!C:H,5,0)), VLOOKUP(E:E,'Мегавитрина на 21.09'!D:H,4,0),VLOOKUP(E:E,'Мегавитрина на 21.09'!C:H,5,0))</f>
        <v>#N/A</v>
      </c>
      <c r="T1697" t="e">
        <f>IF(ISNA(VLOOKUP(E:E,'Мегавитрина на 21.09'!C:H,6,0)), VLOOKUP(E:E,'Мегавитрина на 21.09'!D:H,5,0),VLOOKUP(E:E,'Мегавитрина на 21.09'!C:H,6,0))</f>
        <v>#N/A</v>
      </c>
    </row>
    <row r="1698" spans="1:20" ht="20.100000000000001" customHeight="1">
      <c r="A1698">
        <v>8</v>
      </c>
      <c r="B1698">
        <v>1697</v>
      </c>
      <c r="C1698" t="s">
        <v>1823</v>
      </c>
      <c r="D1698" t="s">
        <v>548</v>
      </c>
      <c r="E1698" t="s">
        <v>1771</v>
      </c>
      <c r="F1698" t="s">
        <v>2714</v>
      </c>
      <c r="I1698" t="s">
        <v>2508</v>
      </c>
      <c r="J1698" s="9" t="s">
        <v>266</v>
      </c>
      <c r="L1698" t="e">
        <f>VLOOKUP(F1698&amp;E1698,'Атрибут-ТОД2'!F:F,1,0)</f>
        <v>#N/A</v>
      </c>
      <c r="O1698" s="27" t="e">
        <f>IF(ISNA(VLOOKUP(E:E,'Мегавитрина на 21.09'!C:H,1,0)), VLOOKUP(E:E,'Мегавитрина на 21.09'!D:H,1,0),VLOOKUP(E:E,'Мегавитрина на 21.09'!C:H,1,0))</f>
        <v>#N/A</v>
      </c>
      <c r="P1698" s="27" t="e">
        <f>IF(ISNA(VLOOKUP(E:E,'Мегавитрина на 21.09'!C:H,2,0)), VLOOKUP(E:E,'Мегавитрина на 21.09'!D:H,1,0),VLOOKUP(E:E,'Мегавитрина на 21.09'!C:H,2,0))</f>
        <v>#N/A</v>
      </c>
      <c r="Q1698" s="27" t="e">
        <f>IF(ISNA(VLOOKUP(E:E,'Мегавитрина на 21.09'!C:H,3,0)), VLOOKUP(E:E,'Мегавитрина на 21.09'!D:H,2,0),VLOOKUP(E:E,'Мегавитрина на 21.09'!C:H,3,0))</f>
        <v>#N/A</v>
      </c>
      <c r="R1698" s="27" t="e">
        <f>IF(ISNA(VLOOKUP(E:E,'Мегавитрина на 21.09'!C:H,4,0)), VLOOKUP(E:E,'Мегавитрина на 21.09'!D:H,3,0),VLOOKUP(E:E,'Мегавитрина на 21.09'!C:H,4,0))</f>
        <v>#N/A</v>
      </c>
      <c r="S1698" t="e">
        <f>IF(ISNA(VLOOKUP(E:E,'Мегавитрина на 21.09'!C:H,5,0)), VLOOKUP(E:E,'Мегавитрина на 21.09'!D:H,4,0),VLOOKUP(E:E,'Мегавитрина на 21.09'!C:H,5,0))</f>
        <v>#N/A</v>
      </c>
      <c r="T1698" t="e">
        <f>IF(ISNA(VLOOKUP(E:E,'Мегавитрина на 21.09'!C:H,6,0)), VLOOKUP(E:E,'Мегавитрина на 21.09'!D:H,5,0),VLOOKUP(E:E,'Мегавитрина на 21.09'!C:H,6,0))</f>
        <v>#N/A</v>
      </c>
    </row>
    <row r="1699" spans="1:20" ht="20.100000000000001" customHeight="1">
      <c r="A1699">
        <v>8</v>
      </c>
      <c r="B1699">
        <v>1698</v>
      </c>
      <c r="C1699" t="s">
        <v>1823</v>
      </c>
      <c r="D1699" t="s">
        <v>548</v>
      </c>
      <c r="E1699" t="s">
        <v>1772</v>
      </c>
      <c r="F1699" t="s">
        <v>2714</v>
      </c>
      <c r="I1699">
        <v>0</v>
      </c>
      <c r="J1699" s="9" t="s">
        <v>266</v>
      </c>
      <c r="L1699" t="e">
        <f>VLOOKUP(F1699&amp;E1699,'Атрибут-ТОД2'!F:F,1,0)</f>
        <v>#N/A</v>
      </c>
      <c r="O1699" s="27" t="e">
        <f>IF(ISNA(VLOOKUP(E:E,'Мегавитрина на 21.09'!C:H,1,0)), VLOOKUP(E:E,'Мегавитрина на 21.09'!D:H,1,0),VLOOKUP(E:E,'Мегавитрина на 21.09'!C:H,1,0))</f>
        <v>#N/A</v>
      </c>
      <c r="P1699" s="27" t="e">
        <f>IF(ISNA(VLOOKUP(E:E,'Мегавитрина на 21.09'!C:H,2,0)), VLOOKUP(E:E,'Мегавитрина на 21.09'!D:H,1,0),VLOOKUP(E:E,'Мегавитрина на 21.09'!C:H,2,0))</f>
        <v>#N/A</v>
      </c>
      <c r="Q1699" s="27" t="e">
        <f>IF(ISNA(VLOOKUP(E:E,'Мегавитрина на 21.09'!C:H,3,0)), VLOOKUP(E:E,'Мегавитрина на 21.09'!D:H,2,0),VLOOKUP(E:E,'Мегавитрина на 21.09'!C:H,3,0))</f>
        <v>#N/A</v>
      </c>
      <c r="R1699" s="27" t="e">
        <f>IF(ISNA(VLOOKUP(E:E,'Мегавитрина на 21.09'!C:H,4,0)), VLOOKUP(E:E,'Мегавитрина на 21.09'!D:H,3,0),VLOOKUP(E:E,'Мегавитрина на 21.09'!C:H,4,0))</f>
        <v>#N/A</v>
      </c>
      <c r="S1699" t="e">
        <f>IF(ISNA(VLOOKUP(E:E,'Мегавитрина на 21.09'!C:H,5,0)), VLOOKUP(E:E,'Мегавитрина на 21.09'!D:H,4,0),VLOOKUP(E:E,'Мегавитрина на 21.09'!C:H,5,0))</f>
        <v>#N/A</v>
      </c>
      <c r="T1699" t="e">
        <f>IF(ISNA(VLOOKUP(E:E,'Мегавитрина на 21.09'!C:H,6,0)), VLOOKUP(E:E,'Мегавитрина на 21.09'!D:H,5,0),VLOOKUP(E:E,'Мегавитрина на 21.09'!C:H,6,0))</f>
        <v>#N/A</v>
      </c>
    </row>
    <row r="1700" spans="1:20" ht="20.100000000000001" customHeight="1">
      <c r="A1700">
        <v>8</v>
      </c>
      <c r="B1700">
        <v>1699</v>
      </c>
      <c r="C1700" t="s">
        <v>1823</v>
      </c>
      <c r="D1700" t="s">
        <v>548</v>
      </c>
      <c r="E1700" t="s">
        <v>1773</v>
      </c>
      <c r="F1700" t="s">
        <v>2714</v>
      </c>
      <c r="I1700">
        <v>0</v>
      </c>
      <c r="J1700" s="9" t="s">
        <v>266</v>
      </c>
      <c r="L1700" t="e">
        <f>VLOOKUP(F1700&amp;E1700,'Атрибут-ТОД2'!F:F,1,0)</f>
        <v>#N/A</v>
      </c>
      <c r="O1700" s="27" t="e">
        <f>IF(ISNA(VLOOKUP(E:E,'Мегавитрина на 21.09'!C:H,1,0)), VLOOKUP(E:E,'Мегавитрина на 21.09'!D:H,1,0),VLOOKUP(E:E,'Мегавитрина на 21.09'!C:H,1,0))</f>
        <v>#N/A</v>
      </c>
      <c r="P1700" s="27" t="e">
        <f>IF(ISNA(VLOOKUP(E:E,'Мегавитрина на 21.09'!C:H,2,0)), VLOOKUP(E:E,'Мегавитрина на 21.09'!D:H,1,0),VLOOKUP(E:E,'Мегавитрина на 21.09'!C:H,2,0))</f>
        <v>#N/A</v>
      </c>
      <c r="Q1700" s="27" t="e">
        <f>IF(ISNA(VLOOKUP(E:E,'Мегавитрина на 21.09'!C:H,3,0)), VLOOKUP(E:E,'Мегавитрина на 21.09'!D:H,2,0),VLOOKUP(E:E,'Мегавитрина на 21.09'!C:H,3,0))</f>
        <v>#N/A</v>
      </c>
      <c r="R1700" s="27" t="e">
        <f>IF(ISNA(VLOOKUP(E:E,'Мегавитрина на 21.09'!C:H,4,0)), VLOOKUP(E:E,'Мегавитрина на 21.09'!D:H,3,0),VLOOKUP(E:E,'Мегавитрина на 21.09'!C:H,4,0))</f>
        <v>#N/A</v>
      </c>
      <c r="S1700" t="e">
        <f>IF(ISNA(VLOOKUP(E:E,'Мегавитрина на 21.09'!C:H,5,0)), VLOOKUP(E:E,'Мегавитрина на 21.09'!D:H,4,0),VLOOKUP(E:E,'Мегавитрина на 21.09'!C:H,5,0))</f>
        <v>#N/A</v>
      </c>
      <c r="T1700" t="e">
        <f>IF(ISNA(VLOOKUP(E:E,'Мегавитрина на 21.09'!C:H,6,0)), VLOOKUP(E:E,'Мегавитрина на 21.09'!D:H,5,0),VLOOKUP(E:E,'Мегавитрина на 21.09'!C:H,6,0))</f>
        <v>#N/A</v>
      </c>
    </row>
    <row r="1701" spans="1:20" ht="20.100000000000001" customHeight="1">
      <c r="A1701">
        <v>8</v>
      </c>
      <c r="B1701">
        <v>1700</v>
      </c>
      <c r="C1701" t="s">
        <v>1823</v>
      </c>
      <c r="D1701" t="s">
        <v>548</v>
      </c>
      <c r="E1701" t="s">
        <v>1774</v>
      </c>
      <c r="F1701" t="s">
        <v>2714</v>
      </c>
      <c r="I1701" t="s">
        <v>2509</v>
      </c>
      <c r="J1701" s="9" t="s">
        <v>266</v>
      </c>
      <c r="L1701" t="e">
        <f>VLOOKUP(F1701&amp;E1701,'Атрибут-ТОД2'!F:F,1,0)</f>
        <v>#N/A</v>
      </c>
      <c r="O1701" s="27" t="e">
        <f>IF(ISNA(VLOOKUP(E:E,'Мегавитрина на 21.09'!C:H,1,0)), VLOOKUP(E:E,'Мегавитрина на 21.09'!D:H,1,0),VLOOKUP(E:E,'Мегавитрина на 21.09'!C:H,1,0))</f>
        <v>#N/A</v>
      </c>
      <c r="P1701" s="27" t="e">
        <f>IF(ISNA(VLOOKUP(E:E,'Мегавитрина на 21.09'!C:H,2,0)), VLOOKUP(E:E,'Мегавитрина на 21.09'!D:H,1,0),VLOOKUP(E:E,'Мегавитрина на 21.09'!C:H,2,0))</f>
        <v>#N/A</v>
      </c>
      <c r="Q1701" s="27" t="e">
        <f>IF(ISNA(VLOOKUP(E:E,'Мегавитрина на 21.09'!C:H,3,0)), VLOOKUP(E:E,'Мегавитрина на 21.09'!D:H,2,0),VLOOKUP(E:E,'Мегавитрина на 21.09'!C:H,3,0))</f>
        <v>#N/A</v>
      </c>
      <c r="R1701" s="27" t="e">
        <f>IF(ISNA(VLOOKUP(E:E,'Мегавитрина на 21.09'!C:H,4,0)), VLOOKUP(E:E,'Мегавитрина на 21.09'!D:H,3,0),VLOOKUP(E:E,'Мегавитрина на 21.09'!C:H,4,0))</f>
        <v>#N/A</v>
      </c>
      <c r="S1701" t="e">
        <f>IF(ISNA(VLOOKUP(E:E,'Мегавитрина на 21.09'!C:H,5,0)), VLOOKUP(E:E,'Мегавитрина на 21.09'!D:H,4,0),VLOOKUP(E:E,'Мегавитрина на 21.09'!C:H,5,0))</f>
        <v>#N/A</v>
      </c>
      <c r="T1701" t="e">
        <f>IF(ISNA(VLOOKUP(E:E,'Мегавитрина на 21.09'!C:H,6,0)), VLOOKUP(E:E,'Мегавитрина на 21.09'!D:H,5,0),VLOOKUP(E:E,'Мегавитрина на 21.09'!C:H,6,0))</f>
        <v>#N/A</v>
      </c>
    </row>
    <row r="1702" spans="1:20" ht="20.100000000000001" customHeight="1">
      <c r="A1702">
        <v>8</v>
      </c>
      <c r="B1702">
        <v>1701</v>
      </c>
      <c r="C1702" t="s">
        <v>1823</v>
      </c>
      <c r="D1702" t="s">
        <v>548</v>
      </c>
      <c r="E1702" t="s">
        <v>1775</v>
      </c>
      <c r="F1702" t="s">
        <v>2714</v>
      </c>
      <c r="I1702" t="s">
        <v>2510</v>
      </c>
      <c r="J1702" s="9" t="s">
        <v>266</v>
      </c>
      <c r="L1702" t="e">
        <f>VLOOKUP(F1702&amp;E1702,'Атрибут-ТОД2'!F:F,1,0)</f>
        <v>#N/A</v>
      </c>
      <c r="O1702" s="27" t="e">
        <f>IF(ISNA(VLOOKUP(E:E,'Мегавитрина на 21.09'!C:H,1,0)), VLOOKUP(E:E,'Мегавитрина на 21.09'!D:H,1,0),VLOOKUP(E:E,'Мегавитрина на 21.09'!C:H,1,0))</f>
        <v>#N/A</v>
      </c>
      <c r="P1702" s="27" t="e">
        <f>IF(ISNA(VLOOKUP(E:E,'Мегавитрина на 21.09'!C:H,2,0)), VLOOKUP(E:E,'Мегавитрина на 21.09'!D:H,1,0),VLOOKUP(E:E,'Мегавитрина на 21.09'!C:H,2,0))</f>
        <v>#N/A</v>
      </c>
      <c r="Q1702" s="27" t="e">
        <f>IF(ISNA(VLOOKUP(E:E,'Мегавитрина на 21.09'!C:H,3,0)), VLOOKUP(E:E,'Мегавитрина на 21.09'!D:H,2,0),VLOOKUP(E:E,'Мегавитрина на 21.09'!C:H,3,0))</f>
        <v>#N/A</v>
      </c>
      <c r="R1702" s="27" t="e">
        <f>IF(ISNA(VLOOKUP(E:E,'Мегавитрина на 21.09'!C:H,4,0)), VLOOKUP(E:E,'Мегавитрина на 21.09'!D:H,3,0),VLOOKUP(E:E,'Мегавитрина на 21.09'!C:H,4,0))</f>
        <v>#N/A</v>
      </c>
      <c r="S1702" t="e">
        <f>IF(ISNA(VLOOKUP(E:E,'Мегавитрина на 21.09'!C:H,5,0)), VLOOKUP(E:E,'Мегавитрина на 21.09'!D:H,4,0),VLOOKUP(E:E,'Мегавитрина на 21.09'!C:H,5,0))</f>
        <v>#N/A</v>
      </c>
      <c r="T1702" t="e">
        <f>IF(ISNA(VLOOKUP(E:E,'Мегавитрина на 21.09'!C:H,6,0)), VLOOKUP(E:E,'Мегавитрина на 21.09'!D:H,5,0),VLOOKUP(E:E,'Мегавитрина на 21.09'!C:H,6,0))</f>
        <v>#N/A</v>
      </c>
    </row>
    <row r="1703" spans="1:20" ht="20.100000000000001" customHeight="1">
      <c r="A1703">
        <v>8</v>
      </c>
      <c r="B1703">
        <v>1702</v>
      </c>
      <c r="C1703" t="s">
        <v>1823</v>
      </c>
      <c r="D1703" t="s">
        <v>548</v>
      </c>
      <c r="E1703" t="s">
        <v>1776</v>
      </c>
      <c r="F1703" t="s">
        <v>2714</v>
      </c>
      <c r="I1703">
        <v>0</v>
      </c>
      <c r="J1703" s="9" t="s">
        <v>266</v>
      </c>
      <c r="L1703" t="e">
        <f>VLOOKUP(F1703&amp;E1703,'Атрибут-ТОД2'!F:F,1,0)</f>
        <v>#N/A</v>
      </c>
      <c r="O1703" s="27" t="e">
        <f>IF(ISNA(VLOOKUP(E:E,'Мегавитрина на 21.09'!C:H,1,0)), VLOOKUP(E:E,'Мегавитрина на 21.09'!D:H,1,0),VLOOKUP(E:E,'Мегавитрина на 21.09'!C:H,1,0))</f>
        <v>#N/A</v>
      </c>
      <c r="P1703" s="27" t="e">
        <f>IF(ISNA(VLOOKUP(E:E,'Мегавитрина на 21.09'!C:H,2,0)), VLOOKUP(E:E,'Мегавитрина на 21.09'!D:H,1,0),VLOOKUP(E:E,'Мегавитрина на 21.09'!C:H,2,0))</f>
        <v>#N/A</v>
      </c>
      <c r="Q1703" s="27" t="e">
        <f>IF(ISNA(VLOOKUP(E:E,'Мегавитрина на 21.09'!C:H,3,0)), VLOOKUP(E:E,'Мегавитрина на 21.09'!D:H,2,0),VLOOKUP(E:E,'Мегавитрина на 21.09'!C:H,3,0))</f>
        <v>#N/A</v>
      </c>
      <c r="R1703" s="27" t="e">
        <f>IF(ISNA(VLOOKUP(E:E,'Мегавитрина на 21.09'!C:H,4,0)), VLOOKUP(E:E,'Мегавитрина на 21.09'!D:H,3,0),VLOOKUP(E:E,'Мегавитрина на 21.09'!C:H,4,0))</f>
        <v>#N/A</v>
      </c>
      <c r="S1703" t="e">
        <f>IF(ISNA(VLOOKUP(E:E,'Мегавитрина на 21.09'!C:H,5,0)), VLOOKUP(E:E,'Мегавитрина на 21.09'!D:H,4,0),VLOOKUP(E:E,'Мегавитрина на 21.09'!C:H,5,0))</f>
        <v>#N/A</v>
      </c>
      <c r="T1703" t="e">
        <f>IF(ISNA(VLOOKUP(E:E,'Мегавитрина на 21.09'!C:H,6,0)), VLOOKUP(E:E,'Мегавитрина на 21.09'!D:H,5,0),VLOOKUP(E:E,'Мегавитрина на 21.09'!C:H,6,0))</f>
        <v>#N/A</v>
      </c>
    </row>
    <row r="1704" spans="1:20" ht="20.100000000000001" customHeight="1">
      <c r="A1704">
        <v>8</v>
      </c>
      <c r="B1704">
        <v>1703</v>
      </c>
      <c r="C1704" t="s">
        <v>1823</v>
      </c>
      <c r="D1704" t="s">
        <v>548</v>
      </c>
      <c r="E1704" t="s">
        <v>1777</v>
      </c>
      <c r="F1704" t="s">
        <v>2714</v>
      </c>
      <c r="I1704" t="s">
        <v>2511</v>
      </c>
      <c r="J1704" s="9" t="s">
        <v>266</v>
      </c>
      <c r="L1704" t="e">
        <f>VLOOKUP(F1704&amp;E1704,'Атрибут-ТОД2'!F:F,1,0)</f>
        <v>#N/A</v>
      </c>
      <c r="O1704" s="27" t="e">
        <f>IF(ISNA(VLOOKUP(E:E,'Мегавитрина на 21.09'!C:H,1,0)), VLOOKUP(E:E,'Мегавитрина на 21.09'!D:H,1,0),VLOOKUP(E:E,'Мегавитрина на 21.09'!C:H,1,0))</f>
        <v>#N/A</v>
      </c>
      <c r="P1704" s="27" t="e">
        <f>IF(ISNA(VLOOKUP(E:E,'Мегавитрина на 21.09'!C:H,2,0)), VLOOKUP(E:E,'Мегавитрина на 21.09'!D:H,1,0),VLOOKUP(E:E,'Мегавитрина на 21.09'!C:H,2,0))</f>
        <v>#N/A</v>
      </c>
      <c r="Q1704" s="27" t="e">
        <f>IF(ISNA(VLOOKUP(E:E,'Мегавитрина на 21.09'!C:H,3,0)), VLOOKUP(E:E,'Мегавитрина на 21.09'!D:H,2,0),VLOOKUP(E:E,'Мегавитрина на 21.09'!C:H,3,0))</f>
        <v>#N/A</v>
      </c>
      <c r="R1704" s="27" t="e">
        <f>IF(ISNA(VLOOKUP(E:E,'Мегавитрина на 21.09'!C:H,4,0)), VLOOKUP(E:E,'Мегавитрина на 21.09'!D:H,3,0),VLOOKUP(E:E,'Мегавитрина на 21.09'!C:H,4,0))</f>
        <v>#N/A</v>
      </c>
      <c r="S1704" t="e">
        <f>IF(ISNA(VLOOKUP(E:E,'Мегавитрина на 21.09'!C:H,5,0)), VLOOKUP(E:E,'Мегавитрина на 21.09'!D:H,4,0),VLOOKUP(E:E,'Мегавитрина на 21.09'!C:H,5,0))</f>
        <v>#N/A</v>
      </c>
      <c r="T1704" t="e">
        <f>IF(ISNA(VLOOKUP(E:E,'Мегавитрина на 21.09'!C:H,6,0)), VLOOKUP(E:E,'Мегавитрина на 21.09'!D:H,5,0),VLOOKUP(E:E,'Мегавитрина на 21.09'!C:H,6,0))</f>
        <v>#N/A</v>
      </c>
    </row>
    <row r="1705" spans="1:20" ht="20.100000000000001" customHeight="1">
      <c r="A1705">
        <v>8</v>
      </c>
      <c r="B1705">
        <v>1704</v>
      </c>
      <c r="C1705" t="s">
        <v>1823</v>
      </c>
      <c r="D1705" t="s">
        <v>548</v>
      </c>
      <c r="E1705" t="s">
        <v>1778</v>
      </c>
      <c r="F1705" t="s">
        <v>2714</v>
      </c>
      <c r="I1705" t="s">
        <v>2512</v>
      </c>
      <c r="J1705" s="9" t="s">
        <v>266</v>
      </c>
      <c r="L1705" t="e">
        <f>VLOOKUP(F1705&amp;E1705,'Атрибут-ТОД2'!F:F,1,0)</f>
        <v>#N/A</v>
      </c>
      <c r="O1705" s="27" t="e">
        <f>IF(ISNA(VLOOKUP(E:E,'Мегавитрина на 21.09'!C:H,1,0)), VLOOKUP(E:E,'Мегавитрина на 21.09'!D:H,1,0),VLOOKUP(E:E,'Мегавитрина на 21.09'!C:H,1,0))</f>
        <v>#N/A</v>
      </c>
      <c r="P1705" s="27" t="e">
        <f>IF(ISNA(VLOOKUP(E:E,'Мегавитрина на 21.09'!C:H,2,0)), VLOOKUP(E:E,'Мегавитрина на 21.09'!D:H,1,0),VLOOKUP(E:E,'Мегавитрина на 21.09'!C:H,2,0))</f>
        <v>#N/A</v>
      </c>
      <c r="Q1705" s="27" t="e">
        <f>IF(ISNA(VLOOKUP(E:E,'Мегавитрина на 21.09'!C:H,3,0)), VLOOKUP(E:E,'Мегавитрина на 21.09'!D:H,2,0),VLOOKUP(E:E,'Мегавитрина на 21.09'!C:H,3,0))</f>
        <v>#N/A</v>
      </c>
      <c r="R1705" s="27" t="e">
        <f>IF(ISNA(VLOOKUP(E:E,'Мегавитрина на 21.09'!C:H,4,0)), VLOOKUP(E:E,'Мегавитрина на 21.09'!D:H,3,0),VLOOKUP(E:E,'Мегавитрина на 21.09'!C:H,4,0))</f>
        <v>#N/A</v>
      </c>
      <c r="S1705" t="e">
        <f>IF(ISNA(VLOOKUP(E:E,'Мегавитрина на 21.09'!C:H,5,0)), VLOOKUP(E:E,'Мегавитрина на 21.09'!D:H,4,0),VLOOKUP(E:E,'Мегавитрина на 21.09'!C:H,5,0))</f>
        <v>#N/A</v>
      </c>
      <c r="T1705" t="e">
        <f>IF(ISNA(VLOOKUP(E:E,'Мегавитрина на 21.09'!C:H,6,0)), VLOOKUP(E:E,'Мегавитрина на 21.09'!D:H,5,0),VLOOKUP(E:E,'Мегавитрина на 21.09'!C:H,6,0))</f>
        <v>#N/A</v>
      </c>
    </row>
    <row r="1706" spans="1:20" ht="20.100000000000001" customHeight="1">
      <c r="A1706">
        <v>8</v>
      </c>
      <c r="B1706">
        <v>1705</v>
      </c>
      <c r="C1706" t="s">
        <v>1823</v>
      </c>
      <c r="D1706" t="s">
        <v>548</v>
      </c>
      <c r="E1706" t="s">
        <v>1779</v>
      </c>
      <c r="F1706" t="s">
        <v>2714</v>
      </c>
      <c r="H1706">
        <f>VLOOKUP(E1706,'Атрибут-ТОД'!B:F,3,0)</f>
        <v>0</v>
      </c>
      <c r="I1706" t="s">
        <v>2513</v>
      </c>
      <c r="J1706" s="9" t="s">
        <v>264</v>
      </c>
      <c r="K1706" t="s">
        <v>2741</v>
      </c>
      <c r="L1706" t="e">
        <f>VLOOKUP(F1706&amp;E1706,'Атрибут-ТОД2'!F:F,1,0)</f>
        <v>#N/A</v>
      </c>
      <c r="O1706" s="27" t="e">
        <f>IF(ISNA(VLOOKUP(E:E,'Мегавитрина на 21.09'!C:H,1,0)), VLOOKUP(E:E,'Мегавитрина на 21.09'!D:H,1,0),VLOOKUP(E:E,'Мегавитрина на 21.09'!C:H,1,0))</f>
        <v>#N/A</v>
      </c>
      <c r="P1706" s="27" t="e">
        <f>IF(ISNA(VLOOKUP(E:E,'Мегавитрина на 21.09'!C:H,2,0)), VLOOKUP(E:E,'Мегавитрина на 21.09'!D:H,1,0),VLOOKUP(E:E,'Мегавитрина на 21.09'!C:H,2,0))</f>
        <v>#N/A</v>
      </c>
      <c r="Q1706" s="27" t="e">
        <f>IF(ISNA(VLOOKUP(E:E,'Мегавитрина на 21.09'!C:H,3,0)), VLOOKUP(E:E,'Мегавитрина на 21.09'!D:H,2,0),VLOOKUP(E:E,'Мегавитрина на 21.09'!C:H,3,0))</f>
        <v>#N/A</v>
      </c>
      <c r="R1706" s="27" t="e">
        <f>IF(ISNA(VLOOKUP(E:E,'Мегавитрина на 21.09'!C:H,4,0)), VLOOKUP(E:E,'Мегавитрина на 21.09'!D:H,3,0),VLOOKUP(E:E,'Мегавитрина на 21.09'!C:H,4,0))</f>
        <v>#N/A</v>
      </c>
      <c r="S1706" t="e">
        <f>IF(ISNA(VLOOKUP(E:E,'Мегавитрина на 21.09'!C:H,5,0)), VLOOKUP(E:E,'Мегавитрина на 21.09'!D:H,4,0),VLOOKUP(E:E,'Мегавитрина на 21.09'!C:H,5,0))</f>
        <v>#N/A</v>
      </c>
      <c r="T1706" t="e">
        <f>IF(ISNA(VLOOKUP(E:E,'Мегавитрина на 21.09'!C:H,6,0)), VLOOKUP(E:E,'Мегавитрина на 21.09'!D:H,5,0),VLOOKUP(E:E,'Мегавитрина на 21.09'!C:H,6,0))</f>
        <v>#N/A</v>
      </c>
    </row>
    <row r="1707" spans="1:20" ht="20.100000000000001" customHeight="1">
      <c r="A1707">
        <v>8</v>
      </c>
      <c r="B1707">
        <v>1706</v>
      </c>
      <c r="C1707" t="s">
        <v>1823</v>
      </c>
      <c r="D1707" t="s">
        <v>548</v>
      </c>
      <c r="E1707" t="s">
        <v>1780</v>
      </c>
      <c r="F1707" t="s">
        <v>2714</v>
      </c>
      <c r="I1707" t="s">
        <v>2514</v>
      </c>
      <c r="J1707" s="9" t="s">
        <v>266</v>
      </c>
      <c r="L1707" t="e">
        <f>VLOOKUP(F1707&amp;E1707,'Атрибут-ТОД2'!F:F,1,0)</f>
        <v>#N/A</v>
      </c>
      <c r="O1707" s="27" t="e">
        <f>IF(ISNA(VLOOKUP(E:E,'Мегавитрина на 21.09'!C:H,1,0)), VLOOKUP(E:E,'Мегавитрина на 21.09'!D:H,1,0),VLOOKUP(E:E,'Мегавитрина на 21.09'!C:H,1,0))</f>
        <v>#N/A</v>
      </c>
      <c r="P1707" s="27" t="e">
        <f>IF(ISNA(VLOOKUP(E:E,'Мегавитрина на 21.09'!C:H,2,0)), VLOOKUP(E:E,'Мегавитрина на 21.09'!D:H,1,0),VLOOKUP(E:E,'Мегавитрина на 21.09'!C:H,2,0))</f>
        <v>#N/A</v>
      </c>
      <c r="Q1707" s="27" t="e">
        <f>IF(ISNA(VLOOKUP(E:E,'Мегавитрина на 21.09'!C:H,3,0)), VLOOKUP(E:E,'Мегавитрина на 21.09'!D:H,2,0),VLOOKUP(E:E,'Мегавитрина на 21.09'!C:H,3,0))</f>
        <v>#N/A</v>
      </c>
      <c r="R1707" s="27" t="e">
        <f>IF(ISNA(VLOOKUP(E:E,'Мегавитрина на 21.09'!C:H,4,0)), VLOOKUP(E:E,'Мегавитрина на 21.09'!D:H,3,0),VLOOKUP(E:E,'Мегавитрина на 21.09'!C:H,4,0))</f>
        <v>#N/A</v>
      </c>
      <c r="S1707" t="e">
        <f>IF(ISNA(VLOOKUP(E:E,'Мегавитрина на 21.09'!C:H,5,0)), VLOOKUP(E:E,'Мегавитрина на 21.09'!D:H,4,0),VLOOKUP(E:E,'Мегавитрина на 21.09'!C:H,5,0))</f>
        <v>#N/A</v>
      </c>
      <c r="T1707" t="e">
        <f>IF(ISNA(VLOOKUP(E:E,'Мегавитрина на 21.09'!C:H,6,0)), VLOOKUP(E:E,'Мегавитрина на 21.09'!D:H,5,0),VLOOKUP(E:E,'Мегавитрина на 21.09'!C:H,6,0))</f>
        <v>#N/A</v>
      </c>
    </row>
    <row r="1708" spans="1:20" ht="20.100000000000001" customHeight="1">
      <c r="A1708">
        <v>8</v>
      </c>
      <c r="B1708">
        <v>1707</v>
      </c>
      <c r="C1708" t="s">
        <v>1823</v>
      </c>
      <c r="D1708" t="s">
        <v>548</v>
      </c>
      <c r="E1708" t="s">
        <v>1782</v>
      </c>
      <c r="F1708" t="s">
        <v>2714</v>
      </c>
      <c r="I1708">
        <v>0</v>
      </c>
      <c r="J1708" s="9" t="s">
        <v>266</v>
      </c>
      <c r="L1708" t="e">
        <f>VLOOKUP(F1708&amp;E1708,'Атрибут-ТОД2'!F:F,1,0)</f>
        <v>#N/A</v>
      </c>
      <c r="O1708" s="27" t="e">
        <f>IF(ISNA(VLOOKUP(E:E,'Мегавитрина на 21.09'!C:H,1,0)), VLOOKUP(E:E,'Мегавитрина на 21.09'!D:H,1,0),VLOOKUP(E:E,'Мегавитрина на 21.09'!C:H,1,0))</f>
        <v>#N/A</v>
      </c>
      <c r="P1708" s="27" t="e">
        <f>IF(ISNA(VLOOKUP(E:E,'Мегавитрина на 21.09'!C:H,2,0)), VLOOKUP(E:E,'Мегавитрина на 21.09'!D:H,1,0),VLOOKUP(E:E,'Мегавитрина на 21.09'!C:H,2,0))</f>
        <v>#N/A</v>
      </c>
      <c r="Q1708" s="27" t="e">
        <f>IF(ISNA(VLOOKUP(E:E,'Мегавитрина на 21.09'!C:H,3,0)), VLOOKUP(E:E,'Мегавитрина на 21.09'!D:H,2,0),VLOOKUP(E:E,'Мегавитрина на 21.09'!C:H,3,0))</f>
        <v>#N/A</v>
      </c>
      <c r="R1708" s="27" t="e">
        <f>IF(ISNA(VLOOKUP(E:E,'Мегавитрина на 21.09'!C:H,4,0)), VLOOKUP(E:E,'Мегавитрина на 21.09'!D:H,3,0),VLOOKUP(E:E,'Мегавитрина на 21.09'!C:H,4,0))</f>
        <v>#N/A</v>
      </c>
      <c r="S1708" t="e">
        <f>IF(ISNA(VLOOKUP(E:E,'Мегавитрина на 21.09'!C:H,5,0)), VLOOKUP(E:E,'Мегавитрина на 21.09'!D:H,4,0),VLOOKUP(E:E,'Мегавитрина на 21.09'!C:H,5,0))</f>
        <v>#N/A</v>
      </c>
      <c r="T1708" t="e">
        <f>IF(ISNA(VLOOKUP(E:E,'Мегавитрина на 21.09'!C:H,6,0)), VLOOKUP(E:E,'Мегавитрина на 21.09'!D:H,5,0),VLOOKUP(E:E,'Мегавитрина на 21.09'!C:H,6,0))</f>
        <v>#N/A</v>
      </c>
    </row>
    <row r="1709" spans="1:20" ht="20.100000000000001" customHeight="1">
      <c r="A1709">
        <v>8</v>
      </c>
      <c r="B1709">
        <v>1708</v>
      </c>
      <c r="C1709" t="s">
        <v>1823</v>
      </c>
      <c r="D1709" t="s">
        <v>548</v>
      </c>
      <c r="E1709" t="s">
        <v>1784</v>
      </c>
      <c r="F1709" t="s">
        <v>2714</v>
      </c>
      <c r="I1709" t="s">
        <v>2517</v>
      </c>
      <c r="J1709" s="9" t="s">
        <v>266</v>
      </c>
      <c r="L1709" t="e">
        <f>VLOOKUP(F1709&amp;E1709,'Атрибут-ТОД2'!F:F,1,0)</f>
        <v>#N/A</v>
      </c>
      <c r="O1709" s="27" t="e">
        <f>IF(ISNA(VLOOKUP(E:E,'Мегавитрина на 21.09'!C:H,1,0)), VLOOKUP(E:E,'Мегавитрина на 21.09'!D:H,1,0),VLOOKUP(E:E,'Мегавитрина на 21.09'!C:H,1,0))</f>
        <v>#N/A</v>
      </c>
      <c r="P1709" s="27" t="e">
        <f>IF(ISNA(VLOOKUP(E:E,'Мегавитрина на 21.09'!C:H,2,0)), VLOOKUP(E:E,'Мегавитрина на 21.09'!D:H,1,0),VLOOKUP(E:E,'Мегавитрина на 21.09'!C:H,2,0))</f>
        <v>#N/A</v>
      </c>
      <c r="Q1709" s="27" t="e">
        <f>IF(ISNA(VLOOKUP(E:E,'Мегавитрина на 21.09'!C:H,3,0)), VLOOKUP(E:E,'Мегавитрина на 21.09'!D:H,2,0),VLOOKUP(E:E,'Мегавитрина на 21.09'!C:H,3,0))</f>
        <v>#N/A</v>
      </c>
      <c r="R1709" s="27" t="e">
        <f>IF(ISNA(VLOOKUP(E:E,'Мегавитрина на 21.09'!C:H,4,0)), VLOOKUP(E:E,'Мегавитрина на 21.09'!D:H,3,0),VLOOKUP(E:E,'Мегавитрина на 21.09'!C:H,4,0))</f>
        <v>#N/A</v>
      </c>
      <c r="S1709" t="e">
        <f>IF(ISNA(VLOOKUP(E:E,'Мегавитрина на 21.09'!C:H,5,0)), VLOOKUP(E:E,'Мегавитрина на 21.09'!D:H,4,0),VLOOKUP(E:E,'Мегавитрина на 21.09'!C:H,5,0))</f>
        <v>#N/A</v>
      </c>
      <c r="T1709" t="e">
        <f>IF(ISNA(VLOOKUP(E:E,'Мегавитрина на 21.09'!C:H,6,0)), VLOOKUP(E:E,'Мегавитрина на 21.09'!D:H,5,0),VLOOKUP(E:E,'Мегавитрина на 21.09'!C:H,6,0))</f>
        <v>#N/A</v>
      </c>
    </row>
    <row r="1710" spans="1:20" ht="20.100000000000001" customHeight="1">
      <c r="A1710">
        <v>8</v>
      </c>
      <c r="B1710">
        <v>1709</v>
      </c>
      <c r="C1710" t="s">
        <v>1823</v>
      </c>
      <c r="D1710" t="s">
        <v>548</v>
      </c>
      <c r="E1710" t="s">
        <v>1786</v>
      </c>
      <c r="F1710" t="s">
        <v>2714</v>
      </c>
      <c r="I1710" t="s">
        <v>2519</v>
      </c>
      <c r="J1710" s="9" t="s">
        <v>266</v>
      </c>
      <c r="L1710" t="e">
        <f>VLOOKUP(F1710&amp;E1710,'Атрибут-ТОД2'!F:F,1,0)</f>
        <v>#N/A</v>
      </c>
      <c r="O1710" s="27" t="e">
        <f>IF(ISNA(VLOOKUP(E:E,'Мегавитрина на 21.09'!C:H,1,0)), VLOOKUP(E:E,'Мегавитрина на 21.09'!D:H,1,0),VLOOKUP(E:E,'Мегавитрина на 21.09'!C:H,1,0))</f>
        <v>#N/A</v>
      </c>
      <c r="P1710" s="27" t="e">
        <f>IF(ISNA(VLOOKUP(E:E,'Мегавитрина на 21.09'!C:H,2,0)), VLOOKUP(E:E,'Мегавитрина на 21.09'!D:H,1,0),VLOOKUP(E:E,'Мегавитрина на 21.09'!C:H,2,0))</f>
        <v>#N/A</v>
      </c>
      <c r="Q1710" s="27" t="e">
        <f>IF(ISNA(VLOOKUP(E:E,'Мегавитрина на 21.09'!C:H,3,0)), VLOOKUP(E:E,'Мегавитрина на 21.09'!D:H,2,0),VLOOKUP(E:E,'Мегавитрина на 21.09'!C:H,3,0))</f>
        <v>#N/A</v>
      </c>
      <c r="R1710" s="27" t="e">
        <f>IF(ISNA(VLOOKUP(E:E,'Мегавитрина на 21.09'!C:H,4,0)), VLOOKUP(E:E,'Мегавитрина на 21.09'!D:H,3,0),VLOOKUP(E:E,'Мегавитрина на 21.09'!C:H,4,0))</f>
        <v>#N/A</v>
      </c>
      <c r="S1710" t="e">
        <f>IF(ISNA(VLOOKUP(E:E,'Мегавитрина на 21.09'!C:H,5,0)), VLOOKUP(E:E,'Мегавитрина на 21.09'!D:H,4,0),VLOOKUP(E:E,'Мегавитрина на 21.09'!C:H,5,0))</f>
        <v>#N/A</v>
      </c>
      <c r="T1710" t="e">
        <f>IF(ISNA(VLOOKUP(E:E,'Мегавитрина на 21.09'!C:H,6,0)), VLOOKUP(E:E,'Мегавитрина на 21.09'!D:H,5,0),VLOOKUP(E:E,'Мегавитрина на 21.09'!C:H,6,0))</f>
        <v>#N/A</v>
      </c>
    </row>
    <row r="1711" spans="1:20" ht="20.100000000000001" customHeight="1">
      <c r="A1711">
        <v>8</v>
      </c>
      <c r="B1711">
        <v>1710</v>
      </c>
      <c r="C1711" t="s">
        <v>1823</v>
      </c>
      <c r="D1711" t="s">
        <v>548</v>
      </c>
      <c r="E1711" t="s">
        <v>1787</v>
      </c>
      <c r="F1711" t="s">
        <v>2714</v>
      </c>
      <c r="I1711" t="s">
        <v>2520</v>
      </c>
      <c r="J1711" s="9" t="s">
        <v>267</v>
      </c>
      <c r="L1711" t="e">
        <f>VLOOKUP(F1711&amp;E1711,'Атрибут-ТОД2'!F:F,1,0)</f>
        <v>#N/A</v>
      </c>
      <c r="O1711" s="27" t="e">
        <f>IF(ISNA(VLOOKUP(E:E,'Мегавитрина на 21.09'!C:H,1,0)), VLOOKUP(E:E,'Мегавитрина на 21.09'!D:H,1,0),VLOOKUP(E:E,'Мегавитрина на 21.09'!C:H,1,0))</f>
        <v>#N/A</v>
      </c>
      <c r="P1711" s="27" t="e">
        <f>IF(ISNA(VLOOKUP(E:E,'Мегавитрина на 21.09'!C:H,2,0)), VLOOKUP(E:E,'Мегавитрина на 21.09'!D:H,1,0),VLOOKUP(E:E,'Мегавитрина на 21.09'!C:H,2,0))</f>
        <v>#N/A</v>
      </c>
      <c r="Q1711" s="27" t="e">
        <f>IF(ISNA(VLOOKUP(E:E,'Мегавитрина на 21.09'!C:H,3,0)), VLOOKUP(E:E,'Мегавитрина на 21.09'!D:H,2,0),VLOOKUP(E:E,'Мегавитрина на 21.09'!C:H,3,0))</f>
        <v>#N/A</v>
      </c>
      <c r="R1711" s="27" t="e">
        <f>IF(ISNA(VLOOKUP(E:E,'Мегавитрина на 21.09'!C:H,4,0)), VLOOKUP(E:E,'Мегавитрина на 21.09'!D:H,3,0),VLOOKUP(E:E,'Мегавитрина на 21.09'!C:H,4,0))</f>
        <v>#N/A</v>
      </c>
      <c r="S1711" t="e">
        <f>IF(ISNA(VLOOKUP(E:E,'Мегавитрина на 21.09'!C:H,5,0)), VLOOKUP(E:E,'Мегавитрина на 21.09'!D:H,4,0),VLOOKUP(E:E,'Мегавитрина на 21.09'!C:H,5,0))</f>
        <v>#N/A</v>
      </c>
      <c r="T1711" t="e">
        <f>IF(ISNA(VLOOKUP(E:E,'Мегавитрина на 21.09'!C:H,6,0)), VLOOKUP(E:E,'Мегавитрина на 21.09'!D:H,5,0),VLOOKUP(E:E,'Мегавитрина на 21.09'!C:H,6,0))</f>
        <v>#N/A</v>
      </c>
    </row>
    <row r="1712" spans="1:20" ht="20.100000000000001" customHeight="1">
      <c r="A1712">
        <v>8</v>
      </c>
      <c r="B1712">
        <v>1711</v>
      </c>
      <c r="C1712" t="s">
        <v>1823</v>
      </c>
      <c r="D1712" t="s">
        <v>548</v>
      </c>
      <c r="E1712" t="s">
        <v>1789</v>
      </c>
      <c r="F1712" t="s">
        <v>2714</v>
      </c>
      <c r="I1712" t="s">
        <v>2522</v>
      </c>
      <c r="J1712" s="9" t="s">
        <v>266</v>
      </c>
      <c r="L1712" t="e">
        <f>VLOOKUP(F1712&amp;E1712,'Атрибут-ТОД2'!F:F,1,0)</f>
        <v>#N/A</v>
      </c>
      <c r="O1712" s="27" t="e">
        <f>IF(ISNA(VLOOKUP(E:E,'Мегавитрина на 21.09'!C:H,1,0)), VLOOKUP(E:E,'Мегавитрина на 21.09'!D:H,1,0),VLOOKUP(E:E,'Мегавитрина на 21.09'!C:H,1,0))</f>
        <v>#N/A</v>
      </c>
      <c r="P1712" s="27" t="e">
        <f>IF(ISNA(VLOOKUP(E:E,'Мегавитрина на 21.09'!C:H,2,0)), VLOOKUP(E:E,'Мегавитрина на 21.09'!D:H,1,0),VLOOKUP(E:E,'Мегавитрина на 21.09'!C:H,2,0))</f>
        <v>#N/A</v>
      </c>
      <c r="Q1712" s="27" t="e">
        <f>IF(ISNA(VLOOKUP(E:E,'Мегавитрина на 21.09'!C:H,3,0)), VLOOKUP(E:E,'Мегавитрина на 21.09'!D:H,2,0),VLOOKUP(E:E,'Мегавитрина на 21.09'!C:H,3,0))</f>
        <v>#N/A</v>
      </c>
      <c r="R1712" s="27" t="e">
        <f>IF(ISNA(VLOOKUP(E:E,'Мегавитрина на 21.09'!C:H,4,0)), VLOOKUP(E:E,'Мегавитрина на 21.09'!D:H,3,0),VLOOKUP(E:E,'Мегавитрина на 21.09'!C:H,4,0))</f>
        <v>#N/A</v>
      </c>
      <c r="S1712" t="e">
        <f>IF(ISNA(VLOOKUP(E:E,'Мегавитрина на 21.09'!C:H,5,0)), VLOOKUP(E:E,'Мегавитрина на 21.09'!D:H,4,0),VLOOKUP(E:E,'Мегавитрина на 21.09'!C:H,5,0))</f>
        <v>#N/A</v>
      </c>
      <c r="T1712" t="e">
        <f>IF(ISNA(VLOOKUP(E:E,'Мегавитрина на 21.09'!C:H,6,0)), VLOOKUP(E:E,'Мегавитрина на 21.09'!D:H,5,0),VLOOKUP(E:E,'Мегавитрина на 21.09'!C:H,6,0))</f>
        <v>#N/A</v>
      </c>
    </row>
    <row r="1713" spans="1:20" ht="20.100000000000001" customHeight="1">
      <c r="A1713">
        <v>8</v>
      </c>
      <c r="B1713">
        <v>1712</v>
      </c>
      <c r="C1713" t="s">
        <v>1823</v>
      </c>
      <c r="D1713" t="s">
        <v>548</v>
      </c>
      <c r="E1713" t="s">
        <v>1790</v>
      </c>
      <c r="F1713" t="s">
        <v>2714</v>
      </c>
      <c r="I1713" t="s">
        <v>2523</v>
      </c>
      <c r="J1713" s="9" t="s">
        <v>266</v>
      </c>
      <c r="L1713" t="e">
        <f>VLOOKUP(F1713&amp;E1713,'Атрибут-ТОД2'!F:F,1,0)</f>
        <v>#N/A</v>
      </c>
      <c r="O1713" s="27" t="e">
        <f>IF(ISNA(VLOOKUP(E:E,'Мегавитрина на 21.09'!C:H,1,0)), VLOOKUP(E:E,'Мегавитрина на 21.09'!D:H,1,0),VLOOKUP(E:E,'Мегавитрина на 21.09'!C:H,1,0))</f>
        <v>#N/A</v>
      </c>
      <c r="P1713" s="27" t="e">
        <f>IF(ISNA(VLOOKUP(E:E,'Мегавитрина на 21.09'!C:H,2,0)), VLOOKUP(E:E,'Мегавитрина на 21.09'!D:H,1,0),VLOOKUP(E:E,'Мегавитрина на 21.09'!C:H,2,0))</f>
        <v>#N/A</v>
      </c>
      <c r="Q1713" s="27" t="e">
        <f>IF(ISNA(VLOOKUP(E:E,'Мегавитрина на 21.09'!C:H,3,0)), VLOOKUP(E:E,'Мегавитрина на 21.09'!D:H,2,0),VLOOKUP(E:E,'Мегавитрина на 21.09'!C:H,3,0))</f>
        <v>#N/A</v>
      </c>
      <c r="R1713" s="27" t="e">
        <f>IF(ISNA(VLOOKUP(E:E,'Мегавитрина на 21.09'!C:H,4,0)), VLOOKUP(E:E,'Мегавитрина на 21.09'!D:H,3,0),VLOOKUP(E:E,'Мегавитрина на 21.09'!C:H,4,0))</f>
        <v>#N/A</v>
      </c>
      <c r="S1713" t="e">
        <f>IF(ISNA(VLOOKUP(E:E,'Мегавитрина на 21.09'!C:H,5,0)), VLOOKUP(E:E,'Мегавитрина на 21.09'!D:H,4,0),VLOOKUP(E:E,'Мегавитрина на 21.09'!C:H,5,0))</f>
        <v>#N/A</v>
      </c>
      <c r="T1713" t="e">
        <f>IF(ISNA(VLOOKUP(E:E,'Мегавитрина на 21.09'!C:H,6,0)), VLOOKUP(E:E,'Мегавитрина на 21.09'!D:H,5,0),VLOOKUP(E:E,'Мегавитрина на 21.09'!C:H,6,0))</f>
        <v>#N/A</v>
      </c>
    </row>
    <row r="1714" spans="1:20" ht="20.100000000000001" customHeight="1">
      <c r="A1714">
        <v>8</v>
      </c>
      <c r="B1714">
        <v>1713</v>
      </c>
      <c r="C1714" t="s">
        <v>1823</v>
      </c>
      <c r="D1714" t="s">
        <v>548</v>
      </c>
      <c r="E1714" t="s">
        <v>1791</v>
      </c>
      <c r="F1714" t="s">
        <v>2714</v>
      </c>
      <c r="H1714">
        <f>VLOOKUP(E1714,'Атрибут-ТОД'!B:F,3,0)</f>
        <v>0</v>
      </c>
      <c r="I1714" t="s">
        <v>2524</v>
      </c>
      <c r="J1714" s="9" t="s">
        <v>264</v>
      </c>
      <c r="K1714" t="s">
        <v>2741</v>
      </c>
      <c r="L1714" t="e">
        <f>VLOOKUP(F1714&amp;E1714,'Атрибут-ТОД2'!F:F,1,0)</f>
        <v>#N/A</v>
      </c>
      <c r="O1714" s="27" t="e">
        <f>IF(ISNA(VLOOKUP(E:E,'Мегавитрина на 21.09'!C:H,1,0)), VLOOKUP(E:E,'Мегавитрина на 21.09'!D:H,1,0),VLOOKUP(E:E,'Мегавитрина на 21.09'!C:H,1,0))</f>
        <v>#N/A</v>
      </c>
      <c r="P1714" s="27" t="e">
        <f>IF(ISNA(VLOOKUP(E:E,'Мегавитрина на 21.09'!C:H,2,0)), VLOOKUP(E:E,'Мегавитрина на 21.09'!D:H,1,0),VLOOKUP(E:E,'Мегавитрина на 21.09'!C:H,2,0))</f>
        <v>#N/A</v>
      </c>
      <c r="Q1714" s="27" t="e">
        <f>IF(ISNA(VLOOKUP(E:E,'Мегавитрина на 21.09'!C:H,3,0)), VLOOKUP(E:E,'Мегавитрина на 21.09'!D:H,2,0),VLOOKUP(E:E,'Мегавитрина на 21.09'!C:H,3,0))</f>
        <v>#N/A</v>
      </c>
      <c r="R1714" s="27" t="e">
        <f>IF(ISNA(VLOOKUP(E:E,'Мегавитрина на 21.09'!C:H,4,0)), VLOOKUP(E:E,'Мегавитрина на 21.09'!D:H,3,0),VLOOKUP(E:E,'Мегавитрина на 21.09'!C:H,4,0))</f>
        <v>#N/A</v>
      </c>
      <c r="S1714" t="e">
        <f>IF(ISNA(VLOOKUP(E:E,'Мегавитрина на 21.09'!C:H,5,0)), VLOOKUP(E:E,'Мегавитрина на 21.09'!D:H,4,0),VLOOKUP(E:E,'Мегавитрина на 21.09'!C:H,5,0))</f>
        <v>#N/A</v>
      </c>
      <c r="T1714" t="e">
        <f>IF(ISNA(VLOOKUP(E:E,'Мегавитрина на 21.09'!C:H,6,0)), VLOOKUP(E:E,'Мегавитрина на 21.09'!D:H,5,0),VLOOKUP(E:E,'Мегавитрина на 21.09'!C:H,6,0))</f>
        <v>#N/A</v>
      </c>
    </row>
    <row r="1715" spans="1:20" ht="20.100000000000001" customHeight="1">
      <c r="A1715">
        <v>8</v>
      </c>
      <c r="B1715">
        <v>1714</v>
      </c>
      <c r="C1715" t="s">
        <v>1823</v>
      </c>
      <c r="D1715" t="s">
        <v>548</v>
      </c>
      <c r="E1715" t="s">
        <v>1792</v>
      </c>
      <c r="F1715" t="s">
        <v>2714</v>
      </c>
      <c r="I1715" t="s">
        <v>2525</v>
      </c>
      <c r="J1715" s="9" t="s">
        <v>266</v>
      </c>
      <c r="L1715" t="e">
        <f>VLOOKUP(F1715&amp;E1715,'Атрибут-ТОД2'!F:F,1,0)</f>
        <v>#N/A</v>
      </c>
      <c r="O1715" s="27" t="e">
        <f>IF(ISNA(VLOOKUP(E:E,'Мегавитрина на 21.09'!C:H,1,0)), VLOOKUP(E:E,'Мегавитрина на 21.09'!D:H,1,0),VLOOKUP(E:E,'Мегавитрина на 21.09'!C:H,1,0))</f>
        <v>#N/A</v>
      </c>
      <c r="P1715" s="27" t="e">
        <f>IF(ISNA(VLOOKUP(E:E,'Мегавитрина на 21.09'!C:H,2,0)), VLOOKUP(E:E,'Мегавитрина на 21.09'!D:H,1,0),VLOOKUP(E:E,'Мегавитрина на 21.09'!C:H,2,0))</f>
        <v>#N/A</v>
      </c>
      <c r="Q1715" s="27" t="e">
        <f>IF(ISNA(VLOOKUP(E:E,'Мегавитрина на 21.09'!C:H,3,0)), VLOOKUP(E:E,'Мегавитрина на 21.09'!D:H,2,0),VLOOKUP(E:E,'Мегавитрина на 21.09'!C:H,3,0))</f>
        <v>#N/A</v>
      </c>
      <c r="R1715" s="27" t="e">
        <f>IF(ISNA(VLOOKUP(E:E,'Мегавитрина на 21.09'!C:H,4,0)), VLOOKUP(E:E,'Мегавитрина на 21.09'!D:H,3,0),VLOOKUP(E:E,'Мегавитрина на 21.09'!C:H,4,0))</f>
        <v>#N/A</v>
      </c>
      <c r="S1715" t="e">
        <f>IF(ISNA(VLOOKUP(E:E,'Мегавитрина на 21.09'!C:H,5,0)), VLOOKUP(E:E,'Мегавитрина на 21.09'!D:H,4,0),VLOOKUP(E:E,'Мегавитрина на 21.09'!C:H,5,0))</f>
        <v>#N/A</v>
      </c>
      <c r="T1715" t="e">
        <f>IF(ISNA(VLOOKUP(E:E,'Мегавитрина на 21.09'!C:H,6,0)), VLOOKUP(E:E,'Мегавитрина на 21.09'!D:H,5,0),VLOOKUP(E:E,'Мегавитрина на 21.09'!C:H,6,0))</f>
        <v>#N/A</v>
      </c>
    </row>
    <row r="1716" spans="1:20" ht="20.100000000000001" customHeight="1">
      <c r="A1716">
        <v>8</v>
      </c>
      <c r="B1716">
        <v>1715</v>
      </c>
      <c r="C1716" t="s">
        <v>1823</v>
      </c>
      <c r="D1716" t="s">
        <v>548</v>
      </c>
      <c r="E1716" t="s">
        <v>1793</v>
      </c>
      <c r="F1716" t="s">
        <v>2714</v>
      </c>
      <c r="I1716" t="s">
        <v>2526</v>
      </c>
      <c r="J1716" s="9" t="s">
        <v>266</v>
      </c>
      <c r="L1716" t="e">
        <f>VLOOKUP(F1716&amp;E1716,'Атрибут-ТОД2'!F:F,1,0)</f>
        <v>#N/A</v>
      </c>
      <c r="O1716" s="27" t="e">
        <f>IF(ISNA(VLOOKUP(E:E,'Мегавитрина на 21.09'!C:H,1,0)), VLOOKUP(E:E,'Мегавитрина на 21.09'!D:H,1,0),VLOOKUP(E:E,'Мегавитрина на 21.09'!C:H,1,0))</f>
        <v>#N/A</v>
      </c>
      <c r="P1716" s="27" t="e">
        <f>IF(ISNA(VLOOKUP(E:E,'Мегавитрина на 21.09'!C:H,2,0)), VLOOKUP(E:E,'Мегавитрина на 21.09'!D:H,1,0),VLOOKUP(E:E,'Мегавитрина на 21.09'!C:H,2,0))</f>
        <v>#N/A</v>
      </c>
      <c r="Q1716" s="27" t="e">
        <f>IF(ISNA(VLOOKUP(E:E,'Мегавитрина на 21.09'!C:H,3,0)), VLOOKUP(E:E,'Мегавитрина на 21.09'!D:H,2,0),VLOOKUP(E:E,'Мегавитрина на 21.09'!C:H,3,0))</f>
        <v>#N/A</v>
      </c>
      <c r="R1716" s="27" t="e">
        <f>IF(ISNA(VLOOKUP(E:E,'Мегавитрина на 21.09'!C:H,4,0)), VLOOKUP(E:E,'Мегавитрина на 21.09'!D:H,3,0),VLOOKUP(E:E,'Мегавитрина на 21.09'!C:H,4,0))</f>
        <v>#N/A</v>
      </c>
      <c r="S1716" t="e">
        <f>IF(ISNA(VLOOKUP(E:E,'Мегавитрина на 21.09'!C:H,5,0)), VLOOKUP(E:E,'Мегавитрина на 21.09'!D:H,4,0),VLOOKUP(E:E,'Мегавитрина на 21.09'!C:H,5,0))</f>
        <v>#N/A</v>
      </c>
      <c r="T1716" t="e">
        <f>IF(ISNA(VLOOKUP(E:E,'Мегавитрина на 21.09'!C:H,6,0)), VLOOKUP(E:E,'Мегавитрина на 21.09'!D:H,5,0),VLOOKUP(E:E,'Мегавитрина на 21.09'!C:H,6,0))</f>
        <v>#N/A</v>
      </c>
    </row>
    <row r="1717" spans="1:20" ht="20.100000000000001" customHeight="1">
      <c r="A1717">
        <v>8</v>
      </c>
      <c r="B1717">
        <v>1716</v>
      </c>
      <c r="C1717" t="s">
        <v>1823</v>
      </c>
      <c r="D1717" t="s">
        <v>548</v>
      </c>
      <c r="E1717" t="s">
        <v>1794</v>
      </c>
      <c r="F1717" t="s">
        <v>2714</v>
      </c>
      <c r="I1717" t="s">
        <v>2527</v>
      </c>
      <c r="J1717" s="9" t="s">
        <v>266</v>
      </c>
      <c r="L1717" t="e">
        <f>VLOOKUP(F1717&amp;E1717,'Атрибут-ТОД2'!F:F,1,0)</f>
        <v>#N/A</v>
      </c>
      <c r="O1717" s="27" t="e">
        <f>IF(ISNA(VLOOKUP(E:E,'Мегавитрина на 21.09'!C:H,1,0)), VLOOKUP(E:E,'Мегавитрина на 21.09'!D:H,1,0),VLOOKUP(E:E,'Мегавитрина на 21.09'!C:H,1,0))</f>
        <v>#N/A</v>
      </c>
      <c r="P1717" s="27" t="e">
        <f>IF(ISNA(VLOOKUP(E:E,'Мегавитрина на 21.09'!C:H,2,0)), VLOOKUP(E:E,'Мегавитрина на 21.09'!D:H,1,0),VLOOKUP(E:E,'Мегавитрина на 21.09'!C:H,2,0))</f>
        <v>#N/A</v>
      </c>
      <c r="Q1717" s="27" t="e">
        <f>IF(ISNA(VLOOKUP(E:E,'Мегавитрина на 21.09'!C:H,3,0)), VLOOKUP(E:E,'Мегавитрина на 21.09'!D:H,2,0),VLOOKUP(E:E,'Мегавитрина на 21.09'!C:H,3,0))</f>
        <v>#N/A</v>
      </c>
      <c r="R1717" s="27" t="e">
        <f>IF(ISNA(VLOOKUP(E:E,'Мегавитрина на 21.09'!C:H,4,0)), VLOOKUP(E:E,'Мегавитрина на 21.09'!D:H,3,0),VLOOKUP(E:E,'Мегавитрина на 21.09'!C:H,4,0))</f>
        <v>#N/A</v>
      </c>
      <c r="S1717" t="e">
        <f>IF(ISNA(VLOOKUP(E:E,'Мегавитрина на 21.09'!C:H,5,0)), VLOOKUP(E:E,'Мегавитрина на 21.09'!D:H,4,0),VLOOKUP(E:E,'Мегавитрина на 21.09'!C:H,5,0))</f>
        <v>#N/A</v>
      </c>
      <c r="T1717" t="e">
        <f>IF(ISNA(VLOOKUP(E:E,'Мегавитрина на 21.09'!C:H,6,0)), VLOOKUP(E:E,'Мегавитрина на 21.09'!D:H,5,0),VLOOKUP(E:E,'Мегавитрина на 21.09'!C:H,6,0))</f>
        <v>#N/A</v>
      </c>
    </row>
    <row r="1718" spans="1:20" ht="20.100000000000001" customHeight="1">
      <c r="A1718">
        <v>8</v>
      </c>
      <c r="B1718">
        <v>1717</v>
      </c>
      <c r="C1718" t="s">
        <v>1823</v>
      </c>
      <c r="D1718" t="s">
        <v>548</v>
      </c>
      <c r="E1718" t="s">
        <v>1795</v>
      </c>
      <c r="F1718" t="s">
        <v>2714</v>
      </c>
      <c r="I1718" t="s">
        <v>2528</v>
      </c>
      <c r="J1718" s="9" t="s">
        <v>266</v>
      </c>
      <c r="L1718" t="e">
        <f>VLOOKUP(F1718&amp;E1718,'Атрибут-ТОД2'!F:F,1,0)</f>
        <v>#N/A</v>
      </c>
      <c r="O1718" s="27" t="e">
        <f>IF(ISNA(VLOOKUP(E:E,'Мегавитрина на 21.09'!C:H,1,0)), VLOOKUP(E:E,'Мегавитрина на 21.09'!D:H,1,0),VLOOKUP(E:E,'Мегавитрина на 21.09'!C:H,1,0))</f>
        <v>#N/A</v>
      </c>
      <c r="P1718" s="27" t="e">
        <f>IF(ISNA(VLOOKUP(E:E,'Мегавитрина на 21.09'!C:H,2,0)), VLOOKUP(E:E,'Мегавитрина на 21.09'!D:H,1,0),VLOOKUP(E:E,'Мегавитрина на 21.09'!C:H,2,0))</f>
        <v>#N/A</v>
      </c>
      <c r="Q1718" s="27" t="e">
        <f>IF(ISNA(VLOOKUP(E:E,'Мегавитрина на 21.09'!C:H,3,0)), VLOOKUP(E:E,'Мегавитрина на 21.09'!D:H,2,0),VLOOKUP(E:E,'Мегавитрина на 21.09'!C:H,3,0))</f>
        <v>#N/A</v>
      </c>
      <c r="R1718" s="27" t="e">
        <f>IF(ISNA(VLOOKUP(E:E,'Мегавитрина на 21.09'!C:H,4,0)), VLOOKUP(E:E,'Мегавитрина на 21.09'!D:H,3,0),VLOOKUP(E:E,'Мегавитрина на 21.09'!C:H,4,0))</f>
        <v>#N/A</v>
      </c>
      <c r="S1718" t="e">
        <f>IF(ISNA(VLOOKUP(E:E,'Мегавитрина на 21.09'!C:H,5,0)), VLOOKUP(E:E,'Мегавитрина на 21.09'!D:H,4,0),VLOOKUP(E:E,'Мегавитрина на 21.09'!C:H,5,0))</f>
        <v>#N/A</v>
      </c>
      <c r="T1718" t="e">
        <f>IF(ISNA(VLOOKUP(E:E,'Мегавитрина на 21.09'!C:H,6,0)), VLOOKUP(E:E,'Мегавитрина на 21.09'!D:H,5,0),VLOOKUP(E:E,'Мегавитрина на 21.09'!C:H,6,0))</f>
        <v>#N/A</v>
      </c>
    </row>
    <row r="1719" spans="1:20" ht="20.100000000000001" customHeight="1">
      <c r="A1719">
        <v>8</v>
      </c>
      <c r="B1719">
        <v>1718</v>
      </c>
      <c r="C1719" t="s">
        <v>1823</v>
      </c>
      <c r="D1719" t="s">
        <v>548</v>
      </c>
      <c r="E1719" t="s">
        <v>1796</v>
      </c>
      <c r="F1719" t="s">
        <v>2714</v>
      </c>
      <c r="I1719" t="s">
        <v>2529</v>
      </c>
      <c r="J1719" s="9" t="s">
        <v>266</v>
      </c>
      <c r="L1719" t="e">
        <f>VLOOKUP(F1719&amp;E1719,'Атрибут-ТОД2'!F:F,1,0)</f>
        <v>#N/A</v>
      </c>
      <c r="O1719" s="27" t="e">
        <f>IF(ISNA(VLOOKUP(E:E,'Мегавитрина на 21.09'!C:H,1,0)), VLOOKUP(E:E,'Мегавитрина на 21.09'!D:H,1,0),VLOOKUP(E:E,'Мегавитрина на 21.09'!C:H,1,0))</f>
        <v>#N/A</v>
      </c>
      <c r="P1719" s="27" t="e">
        <f>IF(ISNA(VLOOKUP(E:E,'Мегавитрина на 21.09'!C:H,2,0)), VLOOKUP(E:E,'Мегавитрина на 21.09'!D:H,1,0),VLOOKUP(E:E,'Мегавитрина на 21.09'!C:H,2,0))</f>
        <v>#N/A</v>
      </c>
      <c r="Q1719" s="27" t="e">
        <f>IF(ISNA(VLOOKUP(E:E,'Мегавитрина на 21.09'!C:H,3,0)), VLOOKUP(E:E,'Мегавитрина на 21.09'!D:H,2,0),VLOOKUP(E:E,'Мегавитрина на 21.09'!C:H,3,0))</f>
        <v>#N/A</v>
      </c>
      <c r="R1719" s="27" t="e">
        <f>IF(ISNA(VLOOKUP(E:E,'Мегавитрина на 21.09'!C:H,4,0)), VLOOKUP(E:E,'Мегавитрина на 21.09'!D:H,3,0),VLOOKUP(E:E,'Мегавитрина на 21.09'!C:H,4,0))</f>
        <v>#N/A</v>
      </c>
      <c r="S1719" t="e">
        <f>IF(ISNA(VLOOKUP(E:E,'Мегавитрина на 21.09'!C:H,5,0)), VLOOKUP(E:E,'Мегавитрина на 21.09'!D:H,4,0),VLOOKUP(E:E,'Мегавитрина на 21.09'!C:H,5,0))</f>
        <v>#N/A</v>
      </c>
      <c r="T1719" t="e">
        <f>IF(ISNA(VLOOKUP(E:E,'Мегавитрина на 21.09'!C:H,6,0)), VLOOKUP(E:E,'Мегавитрина на 21.09'!D:H,5,0),VLOOKUP(E:E,'Мегавитрина на 21.09'!C:H,6,0))</f>
        <v>#N/A</v>
      </c>
    </row>
    <row r="1720" spans="1:20" ht="20.100000000000001" customHeight="1">
      <c r="A1720">
        <v>8</v>
      </c>
      <c r="B1720">
        <v>1719</v>
      </c>
      <c r="C1720" t="s">
        <v>1823</v>
      </c>
      <c r="D1720" t="s">
        <v>548</v>
      </c>
      <c r="E1720" t="s">
        <v>1797</v>
      </c>
      <c r="F1720" t="s">
        <v>2714</v>
      </c>
      <c r="H1720">
        <f>VLOOKUP(E1720,'Атрибут-ТОД'!B:F,3,0)</f>
        <v>0</v>
      </c>
      <c r="I1720" t="s">
        <v>2530</v>
      </c>
      <c r="J1720" s="9" t="s">
        <v>267</v>
      </c>
      <c r="K1720" t="s">
        <v>2741</v>
      </c>
      <c r="L1720" t="e">
        <f>VLOOKUP(F1720&amp;E1720,'Атрибут-ТОД2'!F:F,1,0)</f>
        <v>#N/A</v>
      </c>
      <c r="O1720" s="27" t="e">
        <f>IF(ISNA(VLOOKUP(E:E,'Мегавитрина на 21.09'!C:H,1,0)), VLOOKUP(E:E,'Мегавитрина на 21.09'!D:H,1,0),VLOOKUP(E:E,'Мегавитрина на 21.09'!C:H,1,0))</f>
        <v>#N/A</v>
      </c>
      <c r="P1720" s="27" t="e">
        <f>IF(ISNA(VLOOKUP(E:E,'Мегавитрина на 21.09'!C:H,2,0)), VLOOKUP(E:E,'Мегавитрина на 21.09'!D:H,1,0),VLOOKUP(E:E,'Мегавитрина на 21.09'!C:H,2,0))</f>
        <v>#N/A</v>
      </c>
      <c r="Q1720" s="27" t="e">
        <f>IF(ISNA(VLOOKUP(E:E,'Мегавитрина на 21.09'!C:H,3,0)), VLOOKUP(E:E,'Мегавитрина на 21.09'!D:H,2,0),VLOOKUP(E:E,'Мегавитрина на 21.09'!C:H,3,0))</f>
        <v>#N/A</v>
      </c>
      <c r="R1720" s="27" t="e">
        <f>IF(ISNA(VLOOKUP(E:E,'Мегавитрина на 21.09'!C:H,4,0)), VLOOKUP(E:E,'Мегавитрина на 21.09'!D:H,3,0),VLOOKUP(E:E,'Мегавитрина на 21.09'!C:H,4,0))</f>
        <v>#N/A</v>
      </c>
      <c r="S1720" t="e">
        <f>IF(ISNA(VLOOKUP(E:E,'Мегавитрина на 21.09'!C:H,5,0)), VLOOKUP(E:E,'Мегавитрина на 21.09'!D:H,4,0),VLOOKUP(E:E,'Мегавитрина на 21.09'!C:H,5,0))</f>
        <v>#N/A</v>
      </c>
      <c r="T1720" t="e">
        <f>IF(ISNA(VLOOKUP(E:E,'Мегавитрина на 21.09'!C:H,6,0)), VLOOKUP(E:E,'Мегавитрина на 21.09'!D:H,5,0),VLOOKUP(E:E,'Мегавитрина на 21.09'!C:H,6,0))</f>
        <v>#N/A</v>
      </c>
    </row>
    <row r="1721" spans="1:20" ht="20.100000000000001" customHeight="1">
      <c r="A1721">
        <v>8</v>
      </c>
      <c r="B1721">
        <v>1720</v>
      </c>
      <c r="C1721" t="s">
        <v>1823</v>
      </c>
      <c r="D1721" t="s">
        <v>548</v>
      </c>
      <c r="E1721" t="s">
        <v>1798</v>
      </c>
      <c r="F1721" t="s">
        <v>2714</v>
      </c>
      <c r="I1721" t="s">
        <v>2531</v>
      </c>
      <c r="J1721" s="9" t="s">
        <v>266</v>
      </c>
      <c r="L1721" t="e">
        <f>VLOOKUP(F1721&amp;E1721,'Атрибут-ТОД2'!F:F,1,0)</f>
        <v>#N/A</v>
      </c>
      <c r="O1721" s="27" t="e">
        <f>IF(ISNA(VLOOKUP(E:E,'Мегавитрина на 21.09'!C:H,1,0)), VLOOKUP(E:E,'Мегавитрина на 21.09'!D:H,1,0),VLOOKUP(E:E,'Мегавитрина на 21.09'!C:H,1,0))</f>
        <v>#N/A</v>
      </c>
      <c r="P1721" s="27" t="e">
        <f>IF(ISNA(VLOOKUP(E:E,'Мегавитрина на 21.09'!C:H,2,0)), VLOOKUP(E:E,'Мегавитрина на 21.09'!D:H,1,0),VLOOKUP(E:E,'Мегавитрина на 21.09'!C:H,2,0))</f>
        <v>#N/A</v>
      </c>
      <c r="Q1721" s="27" t="e">
        <f>IF(ISNA(VLOOKUP(E:E,'Мегавитрина на 21.09'!C:H,3,0)), VLOOKUP(E:E,'Мегавитрина на 21.09'!D:H,2,0),VLOOKUP(E:E,'Мегавитрина на 21.09'!C:H,3,0))</f>
        <v>#N/A</v>
      </c>
      <c r="R1721" s="27" t="e">
        <f>IF(ISNA(VLOOKUP(E:E,'Мегавитрина на 21.09'!C:H,4,0)), VLOOKUP(E:E,'Мегавитрина на 21.09'!D:H,3,0),VLOOKUP(E:E,'Мегавитрина на 21.09'!C:H,4,0))</f>
        <v>#N/A</v>
      </c>
      <c r="S1721" t="e">
        <f>IF(ISNA(VLOOKUP(E:E,'Мегавитрина на 21.09'!C:H,5,0)), VLOOKUP(E:E,'Мегавитрина на 21.09'!D:H,4,0),VLOOKUP(E:E,'Мегавитрина на 21.09'!C:H,5,0))</f>
        <v>#N/A</v>
      </c>
      <c r="T1721" t="e">
        <f>IF(ISNA(VLOOKUP(E:E,'Мегавитрина на 21.09'!C:H,6,0)), VLOOKUP(E:E,'Мегавитрина на 21.09'!D:H,5,0),VLOOKUP(E:E,'Мегавитрина на 21.09'!C:H,6,0))</f>
        <v>#N/A</v>
      </c>
    </row>
    <row r="1722" spans="1:20" ht="20.100000000000001" customHeight="1">
      <c r="A1722">
        <v>8</v>
      </c>
      <c r="B1722">
        <v>1721</v>
      </c>
      <c r="C1722" t="s">
        <v>1823</v>
      </c>
      <c r="D1722" t="s">
        <v>548</v>
      </c>
      <c r="E1722" t="s">
        <v>1799</v>
      </c>
      <c r="F1722" t="s">
        <v>2714</v>
      </c>
      <c r="I1722" t="s">
        <v>2532</v>
      </c>
      <c r="J1722" s="9" t="s">
        <v>266</v>
      </c>
      <c r="L1722" t="e">
        <f>VLOOKUP(F1722&amp;E1722,'Атрибут-ТОД2'!F:F,1,0)</f>
        <v>#N/A</v>
      </c>
      <c r="O1722" s="27" t="e">
        <f>IF(ISNA(VLOOKUP(E:E,'Мегавитрина на 21.09'!C:H,1,0)), VLOOKUP(E:E,'Мегавитрина на 21.09'!D:H,1,0),VLOOKUP(E:E,'Мегавитрина на 21.09'!C:H,1,0))</f>
        <v>#N/A</v>
      </c>
      <c r="P1722" s="27" t="e">
        <f>IF(ISNA(VLOOKUP(E:E,'Мегавитрина на 21.09'!C:H,2,0)), VLOOKUP(E:E,'Мегавитрина на 21.09'!D:H,1,0),VLOOKUP(E:E,'Мегавитрина на 21.09'!C:H,2,0))</f>
        <v>#N/A</v>
      </c>
      <c r="Q1722" s="27" t="e">
        <f>IF(ISNA(VLOOKUP(E:E,'Мегавитрина на 21.09'!C:H,3,0)), VLOOKUP(E:E,'Мегавитрина на 21.09'!D:H,2,0),VLOOKUP(E:E,'Мегавитрина на 21.09'!C:H,3,0))</f>
        <v>#N/A</v>
      </c>
      <c r="R1722" s="27" t="e">
        <f>IF(ISNA(VLOOKUP(E:E,'Мегавитрина на 21.09'!C:H,4,0)), VLOOKUP(E:E,'Мегавитрина на 21.09'!D:H,3,0),VLOOKUP(E:E,'Мегавитрина на 21.09'!C:H,4,0))</f>
        <v>#N/A</v>
      </c>
      <c r="S1722" t="e">
        <f>IF(ISNA(VLOOKUP(E:E,'Мегавитрина на 21.09'!C:H,5,0)), VLOOKUP(E:E,'Мегавитрина на 21.09'!D:H,4,0),VLOOKUP(E:E,'Мегавитрина на 21.09'!C:H,5,0))</f>
        <v>#N/A</v>
      </c>
      <c r="T1722" t="e">
        <f>IF(ISNA(VLOOKUP(E:E,'Мегавитрина на 21.09'!C:H,6,0)), VLOOKUP(E:E,'Мегавитрина на 21.09'!D:H,5,0),VLOOKUP(E:E,'Мегавитрина на 21.09'!C:H,6,0))</f>
        <v>#N/A</v>
      </c>
    </row>
    <row r="1723" spans="1:20" ht="20.100000000000001" customHeight="1">
      <c r="A1723">
        <v>8</v>
      </c>
      <c r="B1723">
        <v>1722</v>
      </c>
      <c r="C1723" t="s">
        <v>1823</v>
      </c>
      <c r="D1723" t="s">
        <v>548</v>
      </c>
      <c r="E1723" t="s">
        <v>1800</v>
      </c>
      <c r="F1723" t="s">
        <v>2714</v>
      </c>
      <c r="I1723" t="s">
        <v>2533</v>
      </c>
      <c r="J1723" s="9" t="s">
        <v>266</v>
      </c>
      <c r="L1723" t="e">
        <f>VLOOKUP(F1723&amp;E1723,'Атрибут-ТОД2'!F:F,1,0)</f>
        <v>#N/A</v>
      </c>
      <c r="O1723" s="27" t="e">
        <f>IF(ISNA(VLOOKUP(E:E,'Мегавитрина на 21.09'!C:H,1,0)), VLOOKUP(E:E,'Мегавитрина на 21.09'!D:H,1,0),VLOOKUP(E:E,'Мегавитрина на 21.09'!C:H,1,0))</f>
        <v>#N/A</v>
      </c>
      <c r="P1723" s="27" t="e">
        <f>IF(ISNA(VLOOKUP(E:E,'Мегавитрина на 21.09'!C:H,2,0)), VLOOKUP(E:E,'Мегавитрина на 21.09'!D:H,1,0),VLOOKUP(E:E,'Мегавитрина на 21.09'!C:H,2,0))</f>
        <v>#N/A</v>
      </c>
      <c r="Q1723" s="27" t="e">
        <f>IF(ISNA(VLOOKUP(E:E,'Мегавитрина на 21.09'!C:H,3,0)), VLOOKUP(E:E,'Мегавитрина на 21.09'!D:H,2,0),VLOOKUP(E:E,'Мегавитрина на 21.09'!C:H,3,0))</f>
        <v>#N/A</v>
      </c>
      <c r="R1723" s="27" t="e">
        <f>IF(ISNA(VLOOKUP(E:E,'Мегавитрина на 21.09'!C:H,4,0)), VLOOKUP(E:E,'Мегавитрина на 21.09'!D:H,3,0),VLOOKUP(E:E,'Мегавитрина на 21.09'!C:H,4,0))</f>
        <v>#N/A</v>
      </c>
      <c r="S1723" t="e">
        <f>IF(ISNA(VLOOKUP(E:E,'Мегавитрина на 21.09'!C:H,5,0)), VLOOKUP(E:E,'Мегавитрина на 21.09'!D:H,4,0),VLOOKUP(E:E,'Мегавитрина на 21.09'!C:H,5,0))</f>
        <v>#N/A</v>
      </c>
      <c r="T1723" t="e">
        <f>IF(ISNA(VLOOKUP(E:E,'Мегавитрина на 21.09'!C:H,6,0)), VLOOKUP(E:E,'Мегавитрина на 21.09'!D:H,5,0),VLOOKUP(E:E,'Мегавитрина на 21.09'!C:H,6,0))</f>
        <v>#N/A</v>
      </c>
    </row>
    <row r="1724" spans="1:20" ht="20.100000000000001" customHeight="1">
      <c r="A1724">
        <v>8</v>
      </c>
      <c r="B1724">
        <v>1723</v>
      </c>
      <c r="C1724" t="s">
        <v>1823</v>
      </c>
      <c r="D1724" t="s">
        <v>548</v>
      </c>
      <c r="E1724" t="s">
        <v>1802</v>
      </c>
      <c r="F1724" t="s">
        <v>2714</v>
      </c>
      <c r="J1724" s="9" t="s">
        <v>266</v>
      </c>
      <c r="L1724" t="e">
        <f>VLOOKUP(F1724&amp;E1724,'Атрибут-ТОД2'!F:F,1,0)</f>
        <v>#N/A</v>
      </c>
      <c r="O1724" s="27" t="e">
        <f>IF(ISNA(VLOOKUP(E:E,'Мегавитрина на 21.09'!C:H,1,0)), VLOOKUP(E:E,'Мегавитрина на 21.09'!D:H,1,0),VLOOKUP(E:E,'Мегавитрина на 21.09'!C:H,1,0))</f>
        <v>#N/A</v>
      </c>
      <c r="P1724" s="27" t="e">
        <f>IF(ISNA(VLOOKUP(E:E,'Мегавитрина на 21.09'!C:H,2,0)), VLOOKUP(E:E,'Мегавитрина на 21.09'!D:H,1,0),VLOOKUP(E:E,'Мегавитрина на 21.09'!C:H,2,0))</f>
        <v>#N/A</v>
      </c>
      <c r="Q1724" s="27" t="e">
        <f>IF(ISNA(VLOOKUP(E:E,'Мегавитрина на 21.09'!C:H,3,0)), VLOOKUP(E:E,'Мегавитрина на 21.09'!D:H,2,0),VLOOKUP(E:E,'Мегавитрина на 21.09'!C:H,3,0))</f>
        <v>#N/A</v>
      </c>
      <c r="R1724" s="27" t="e">
        <f>IF(ISNA(VLOOKUP(E:E,'Мегавитрина на 21.09'!C:H,4,0)), VLOOKUP(E:E,'Мегавитрина на 21.09'!D:H,3,0),VLOOKUP(E:E,'Мегавитрина на 21.09'!C:H,4,0))</f>
        <v>#N/A</v>
      </c>
      <c r="S1724" t="e">
        <f>IF(ISNA(VLOOKUP(E:E,'Мегавитрина на 21.09'!C:H,5,0)), VLOOKUP(E:E,'Мегавитрина на 21.09'!D:H,4,0),VLOOKUP(E:E,'Мегавитрина на 21.09'!C:H,5,0))</f>
        <v>#N/A</v>
      </c>
      <c r="T1724" t="e">
        <f>IF(ISNA(VLOOKUP(E:E,'Мегавитрина на 21.09'!C:H,6,0)), VLOOKUP(E:E,'Мегавитрина на 21.09'!D:H,5,0),VLOOKUP(E:E,'Мегавитрина на 21.09'!C:H,6,0))</f>
        <v>#N/A</v>
      </c>
    </row>
    <row r="1725" spans="1:20" ht="20.100000000000001" customHeight="1">
      <c r="A1725">
        <v>8</v>
      </c>
      <c r="B1725">
        <v>1724</v>
      </c>
      <c r="C1725" t="s">
        <v>1823</v>
      </c>
      <c r="D1725" t="s">
        <v>548</v>
      </c>
      <c r="E1725" t="s">
        <v>1803</v>
      </c>
      <c r="F1725" t="s">
        <v>2714</v>
      </c>
      <c r="I1725" t="s">
        <v>2535</v>
      </c>
      <c r="J1725" s="9" t="s">
        <v>264</v>
      </c>
      <c r="L1725" t="e">
        <f>VLOOKUP(F1725&amp;E1725,'Атрибут-ТОД2'!F:F,1,0)</f>
        <v>#N/A</v>
      </c>
      <c r="O1725" s="27" t="e">
        <f>IF(ISNA(VLOOKUP(E:E,'Мегавитрина на 21.09'!C:H,1,0)), VLOOKUP(E:E,'Мегавитрина на 21.09'!D:H,1,0),VLOOKUP(E:E,'Мегавитрина на 21.09'!C:H,1,0))</f>
        <v>#N/A</v>
      </c>
      <c r="P1725" s="27" t="e">
        <f>IF(ISNA(VLOOKUP(E:E,'Мегавитрина на 21.09'!C:H,2,0)), VLOOKUP(E:E,'Мегавитрина на 21.09'!D:H,1,0),VLOOKUP(E:E,'Мегавитрина на 21.09'!C:H,2,0))</f>
        <v>#N/A</v>
      </c>
      <c r="Q1725" s="27" t="e">
        <f>IF(ISNA(VLOOKUP(E:E,'Мегавитрина на 21.09'!C:H,3,0)), VLOOKUP(E:E,'Мегавитрина на 21.09'!D:H,2,0),VLOOKUP(E:E,'Мегавитрина на 21.09'!C:H,3,0))</f>
        <v>#N/A</v>
      </c>
      <c r="R1725" s="27" t="e">
        <f>IF(ISNA(VLOOKUP(E:E,'Мегавитрина на 21.09'!C:H,4,0)), VLOOKUP(E:E,'Мегавитрина на 21.09'!D:H,3,0),VLOOKUP(E:E,'Мегавитрина на 21.09'!C:H,4,0))</f>
        <v>#N/A</v>
      </c>
      <c r="S1725" t="e">
        <f>IF(ISNA(VLOOKUP(E:E,'Мегавитрина на 21.09'!C:H,5,0)), VLOOKUP(E:E,'Мегавитрина на 21.09'!D:H,4,0),VLOOKUP(E:E,'Мегавитрина на 21.09'!C:H,5,0))</f>
        <v>#N/A</v>
      </c>
      <c r="T1725" t="e">
        <f>IF(ISNA(VLOOKUP(E:E,'Мегавитрина на 21.09'!C:H,6,0)), VLOOKUP(E:E,'Мегавитрина на 21.09'!D:H,5,0),VLOOKUP(E:E,'Мегавитрина на 21.09'!C:H,6,0))</f>
        <v>#N/A</v>
      </c>
    </row>
    <row r="1726" spans="1:20" ht="20.100000000000001" customHeight="1">
      <c r="A1726">
        <v>8</v>
      </c>
      <c r="B1726">
        <v>1725</v>
      </c>
      <c r="C1726" t="s">
        <v>1823</v>
      </c>
      <c r="D1726" t="s">
        <v>548</v>
      </c>
      <c r="E1726" t="s">
        <v>1805</v>
      </c>
      <c r="F1726" t="s">
        <v>2714</v>
      </c>
      <c r="I1726" t="s">
        <v>2537</v>
      </c>
      <c r="J1726" s="9" t="s">
        <v>266</v>
      </c>
      <c r="L1726" t="e">
        <f>VLOOKUP(F1726&amp;E1726,'Атрибут-ТОД2'!F:F,1,0)</f>
        <v>#N/A</v>
      </c>
      <c r="O1726" s="27" t="e">
        <f>IF(ISNA(VLOOKUP(E:E,'Мегавитрина на 21.09'!C:H,1,0)), VLOOKUP(E:E,'Мегавитрина на 21.09'!D:H,1,0),VLOOKUP(E:E,'Мегавитрина на 21.09'!C:H,1,0))</f>
        <v>#N/A</v>
      </c>
      <c r="P1726" s="27" t="e">
        <f>IF(ISNA(VLOOKUP(E:E,'Мегавитрина на 21.09'!C:H,2,0)), VLOOKUP(E:E,'Мегавитрина на 21.09'!D:H,1,0),VLOOKUP(E:E,'Мегавитрина на 21.09'!C:H,2,0))</f>
        <v>#N/A</v>
      </c>
      <c r="Q1726" s="27" t="e">
        <f>IF(ISNA(VLOOKUP(E:E,'Мегавитрина на 21.09'!C:H,3,0)), VLOOKUP(E:E,'Мегавитрина на 21.09'!D:H,2,0),VLOOKUP(E:E,'Мегавитрина на 21.09'!C:H,3,0))</f>
        <v>#N/A</v>
      </c>
      <c r="R1726" s="27" t="e">
        <f>IF(ISNA(VLOOKUP(E:E,'Мегавитрина на 21.09'!C:H,4,0)), VLOOKUP(E:E,'Мегавитрина на 21.09'!D:H,3,0),VLOOKUP(E:E,'Мегавитрина на 21.09'!C:H,4,0))</f>
        <v>#N/A</v>
      </c>
      <c r="S1726" t="e">
        <f>IF(ISNA(VLOOKUP(E:E,'Мегавитрина на 21.09'!C:H,5,0)), VLOOKUP(E:E,'Мегавитрина на 21.09'!D:H,4,0),VLOOKUP(E:E,'Мегавитрина на 21.09'!C:H,5,0))</f>
        <v>#N/A</v>
      </c>
      <c r="T1726" t="e">
        <f>IF(ISNA(VLOOKUP(E:E,'Мегавитрина на 21.09'!C:H,6,0)), VLOOKUP(E:E,'Мегавитрина на 21.09'!D:H,5,0),VLOOKUP(E:E,'Мегавитрина на 21.09'!C:H,6,0))</f>
        <v>#N/A</v>
      </c>
    </row>
    <row r="1727" spans="1:20" ht="20.100000000000001" customHeight="1">
      <c r="A1727">
        <v>8</v>
      </c>
      <c r="B1727">
        <v>1726</v>
      </c>
      <c r="C1727" t="s">
        <v>1823</v>
      </c>
      <c r="D1727" t="s">
        <v>548</v>
      </c>
      <c r="E1727" t="s">
        <v>1806</v>
      </c>
      <c r="F1727" t="s">
        <v>2714</v>
      </c>
      <c r="J1727" s="9" t="s">
        <v>266</v>
      </c>
      <c r="L1727" t="e">
        <f>VLOOKUP(F1727&amp;E1727,'Атрибут-ТОД2'!F:F,1,0)</f>
        <v>#N/A</v>
      </c>
      <c r="O1727" s="27" t="e">
        <f>IF(ISNA(VLOOKUP(E:E,'Мегавитрина на 21.09'!C:H,1,0)), VLOOKUP(E:E,'Мегавитрина на 21.09'!D:H,1,0),VLOOKUP(E:E,'Мегавитрина на 21.09'!C:H,1,0))</f>
        <v>#N/A</v>
      </c>
      <c r="P1727" s="27" t="e">
        <f>IF(ISNA(VLOOKUP(E:E,'Мегавитрина на 21.09'!C:H,2,0)), VLOOKUP(E:E,'Мегавитрина на 21.09'!D:H,1,0),VLOOKUP(E:E,'Мегавитрина на 21.09'!C:H,2,0))</f>
        <v>#N/A</v>
      </c>
      <c r="Q1727" s="27" t="e">
        <f>IF(ISNA(VLOOKUP(E:E,'Мегавитрина на 21.09'!C:H,3,0)), VLOOKUP(E:E,'Мегавитрина на 21.09'!D:H,2,0),VLOOKUP(E:E,'Мегавитрина на 21.09'!C:H,3,0))</f>
        <v>#N/A</v>
      </c>
      <c r="R1727" s="27" t="e">
        <f>IF(ISNA(VLOOKUP(E:E,'Мегавитрина на 21.09'!C:H,4,0)), VLOOKUP(E:E,'Мегавитрина на 21.09'!D:H,3,0),VLOOKUP(E:E,'Мегавитрина на 21.09'!C:H,4,0))</f>
        <v>#N/A</v>
      </c>
      <c r="S1727" t="e">
        <f>IF(ISNA(VLOOKUP(E:E,'Мегавитрина на 21.09'!C:H,5,0)), VLOOKUP(E:E,'Мегавитрина на 21.09'!D:H,4,0),VLOOKUP(E:E,'Мегавитрина на 21.09'!C:H,5,0))</f>
        <v>#N/A</v>
      </c>
      <c r="T1727" t="e">
        <f>IF(ISNA(VLOOKUP(E:E,'Мегавитрина на 21.09'!C:H,6,0)), VLOOKUP(E:E,'Мегавитрина на 21.09'!D:H,5,0),VLOOKUP(E:E,'Мегавитрина на 21.09'!C:H,6,0))</f>
        <v>#N/A</v>
      </c>
    </row>
    <row r="1728" spans="1:20" ht="20.100000000000001" customHeight="1">
      <c r="A1728">
        <v>8</v>
      </c>
      <c r="B1728">
        <v>1727</v>
      </c>
      <c r="C1728" t="s">
        <v>1823</v>
      </c>
      <c r="D1728" t="s">
        <v>548</v>
      </c>
      <c r="E1728" t="s">
        <v>1807</v>
      </c>
      <c r="F1728" t="s">
        <v>2714</v>
      </c>
      <c r="I1728" t="s">
        <v>2538</v>
      </c>
      <c r="J1728" s="9" t="s">
        <v>266</v>
      </c>
      <c r="L1728" t="e">
        <f>VLOOKUP(F1728&amp;E1728,'Атрибут-ТОД2'!F:F,1,0)</f>
        <v>#N/A</v>
      </c>
      <c r="O1728" s="27" t="e">
        <f>IF(ISNA(VLOOKUP(E:E,'Мегавитрина на 21.09'!C:H,1,0)), VLOOKUP(E:E,'Мегавитрина на 21.09'!D:H,1,0),VLOOKUP(E:E,'Мегавитрина на 21.09'!C:H,1,0))</f>
        <v>#N/A</v>
      </c>
      <c r="P1728" s="27" t="e">
        <f>IF(ISNA(VLOOKUP(E:E,'Мегавитрина на 21.09'!C:H,2,0)), VLOOKUP(E:E,'Мегавитрина на 21.09'!D:H,1,0),VLOOKUP(E:E,'Мегавитрина на 21.09'!C:H,2,0))</f>
        <v>#N/A</v>
      </c>
      <c r="Q1728" s="27" t="e">
        <f>IF(ISNA(VLOOKUP(E:E,'Мегавитрина на 21.09'!C:H,3,0)), VLOOKUP(E:E,'Мегавитрина на 21.09'!D:H,2,0),VLOOKUP(E:E,'Мегавитрина на 21.09'!C:H,3,0))</f>
        <v>#N/A</v>
      </c>
      <c r="R1728" s="27" t="e">
        <f>IF(ISNA(VLOOKUP(E:E,'Мегавитрина на 21.09'!C:H,4,0)), VLOOKUP(E:E,'Мегавитрина на 21.09'!D:H,3,0),VLOOKUP(E:E,'Мегавитрина на 21.09'!C:H,4,0))</f>
        <v>#N/A</v>
      </c>
      <c r="S1728" t="e">
        <f>IF(ISNA(VLOOKUP(E:E,'Мегавитрина на 21.09'!C:H,5,0)), VLOOKUP(E:E,'Мегавитрина на 21.09'!D:H,4,0),VLOOKUP(E:E,'Мегавитрина на 21.09'!C:H,5,0))</f>
        <v>#N/A</v>
      </c>
      <c r="T1728" t="e">
        <f>IF(ISNA(VLOOKUP(E:E,'Мегавитрина на 21.09'!C:H,6,0)), VLOOKUP(E:E,'Мегавитрина на 21.09'!D:H,5,0),VLOOKUP(E:E,'Мегавитрина на 21.09'!C:H,6,0))</f>
        <v>#N/A</v>
      </c>
    </row>
    <row r="1729" spans="1:20" ht="20.100000000000001" customHeight="1">
      <c r="A1729">
        <v>8</v>
      </c>
      <c r="B1729">
        <v>1728</v>
      </c>
      <c r="C1729" t="s">
        <v>1823</v>
      </c>
      <c r="D1729" t="s">
        <v>548</v>
      </c>
      <c r="E1729" t="s">
        <v>1808</v>
      </c>
      <c r="F1729" t="s">
        <v>2714</v>
      </c>
      <c r="I1729" t="s">
        <v>2539</v>
      </c>
      <c r="J1729" s="9" t="s">
        <v>266</v>
      </c>
      <c r="L1729" t="e">
        <f>VLOOKUP(F1729&amp;E1729,'Атрибут-ТОД2'!F:F,1,0)</f>
        <v>#N/A</v>
      </c>
      <c r="O1729" s="27" t="e">
        <f>IF(ISNA(VLOOKUP(E:E,'Мегавитрина на 21.09'!C:H,1,0)), VLOOKUP(E:E,'Мегавитрина на 21.09'!D:H,1,0),VLOOKUP(E:E,'Мегавитрина на 21.09'!C:H,1,0))</f>
        <v>#N/A</v>
      </c>
      <c r="P1729" s="27" t="e">
        <f>IF(ISNA(VLOOKUP(E:E,'Мегавитрина на 21.09'!C:H,2,0)), VLOOKUP(E:E,'Мегавитрина на 21.09'!D:H,1,0),VLOOKUP(E:E,'Мегавитрина на 21.09'!C:H,2,0))</f>
        <v>#N/A</v>
      </c>
      <c r="Q1729" s="27" t="e">
        <f>IF(ISNA(VLOOKUP(E:E,'Мегавитрина на 21.09'!C:H,3,0)), VLOOKUP(E:E,'Мегавитрина на 21.09'!D:H,2,0),VLOOKUP(E:E,'Мегавитрина на 21.09'!C:H,3,0))</f>
        <v>#N/A</v>
      </c>
      <c r="R1729" s="27" t="e">
        <f>IF(ISNA(VLOOKUP(E:E,'Мегавитрина на 21.09'!C:H,4,0)), VLOOKUP(E:E,'Мегавитрина на 21.09'!D:H,3,0),VLOOKUP(E:E,'Мегавитрина на 21.09'!C:H,4,0))</f>
        <v>#N/A</v>
      </c>
      <c r="S1729" t="e">
        <f>IF(ISNA(VLOOKUP(E:E,'Мегавитрина на 21.09'!C:H,5,0)), VLOOKUP(E:E,'Мегавитрина на 21.09'!D:H,4,0),VLOOKUP(E:E,'Мегавитрина на 21.09'!C:H,5,0))</f>
        <v>#N/A</v>
      </c>
      <c r="T1729" t="e">
        <f>IF(ISNA(VLOOKUP(E:E,'Мегавитрина на 21.09'!C:H,6,0)), VLOOKUP(E:E,'Мегавитрина на 21.09'!D:H,5,0),VLOOKUP(E:E,'Мегавитрина на 21.09'!C:H,6,0))</f>
        <v>#N/A</v>
      </c>
    </row>
    <row r="1730" spans="1:20" ht="20.100000000000001" customHeight="1">
      <c r="A1730">
        <v>8</v>
      </c>
      <c r="B1730">
        <v>1729</v>
      </c>
      <c r="C1730" t="s">
        <v>1823</v>
      </c>
      <c r="D1730" t="s">
        <v>548</v>
      </c>
      <c r="E1730" t="s">
        <v>1809</v>
      </c>
      <c r="F1730" t="s">
        <v>2714</v>
      </c>
      <c r="I1730" t="s">
        <v>2540</v>
      </c>
      <c r="J1730" s="9" t="s">
        <v>266</v>
      </c>
      <c r="L1730" t="e">
        <f>VLOOKUP(F1730&amp;E1730,'Атрибут-ТОД2'!F:F,1,0)</f>
        <v>#N/A</v>
      </c>
      <c r="O1730" s="27" t="e">
        <f>IF(ISNA(VLOOKUP(E:E,'Мегавитрина на 21.09'!C:H,1,0)), VLOOKUP(E:E,'Мегавитрина на 21.09'!D:H,1,0),VLOOKUP(E:E,'Мегавитрина на 21.09'!C:H,1,0))</f>
        <v>#N/A</v>
      </c>
      <c r="P1730" s="27" t="e">
        <f>IF(ISNA(VLOOKUP(E:E,'Мегавитрина на 21.09'!C:H,2,0)), VLOOKUP(E:E,'Мегавитрина на 21.09'!D:H,1,0),VLOOKUP(E:E,'Мегавитрина на 21.09'!C:H,2,0))</f>
        <v>#N/A</v>
      </c>
      <c r="Q1730" s="27" t="e">
        <f>IF(ISNA(VLOOKUP(E:E,'Мегавитрина на 21.09'!C:H,3,0)), VLOOKUP(E:E,'Мегавитрина на 21.09'!D:H,2,0),VLOOKUP(E:E,'Мегавитрина на 21.09'!C:H,3,0))</f>
        <v>#N/A</v>
      </c>
      <c r="R1730" s="27" t="e">
        <f>IF(ISNA(VLOOKUP(E:E,'Мегавитрина на 21.09'!C:H,4,0)), VLOOKUP(E:E,'Мегавитрина на 21.09'!D:H,3,0),VLOOKUP(E:E,'Мегавитрина на 21.09'!C:H,4,0))</f>
        <v>#N/A</v>
      </c>
      <c r="S1730" t="e">
        <f>IF(ISNA(VLOOKUP(E:E,'Мегавитрина на 21.09'!C:H,5,0)), VLOOKUP(E:E,'Мегавитрина на 21.09'!D:H,4,0),VLOOKUP(E:E,'Мегавитрина на 21.09'!C:H,5,0))</f>
        <v>#N/A</v>
      </c>
      <c r="T1730" t="e">
        <f>IF(ISNA(VLOOKUP(E:E,'Мегавитрина на 21.09'!C:H,6,0)), VLOOKUP(E:E,'Мегавитрина на 21.09'!D:H,5,0),VLOOKUP(E:E,'Мегавитрина на 21.09'!C:H,6,0))</f>
        <v>#N/A</v>
      </c>
    </row>
    <row r="1731" spans="1:20" ht="20.100000000000001" customHeight="1">
      <c r="A1731">
        <v>8</v>
      </c>
      <c r="B1731">
        <v>1730</v>
      </c>
      <c r="C1731" t="s">
        <v>1823</v>
      </c>
      <c r="D1731" t="s">
        <v>548</v>
      </c>
      <c r="E1731" t="s">
        <v>1810</v>
      </c>
      <c r="F1731" t="s">
        <v>2714</v>
      </c>
      <c r="I1731" t="s">
        <v>2541</v>
      </c>
      <c r="J1731" s="9" t="s">
        <v>266</v>
      </c>
      <c r="L1731" t="e">
        <f>VLOOKUP(F1731&amp;E1731,'Атрибут-ТОД2'!F:F,1,0)</f>
        <v>#N/A</v>
      </c>
      <c r="O1731" s="27" t="e">
        <f>IF(ISNA(VLOOKUP(E:E,'Мегавитрина на 21.09'!C:H,1,0)), VLOOKUP(E:E,'Мегавитрина на 21.09'!D:H,1,0),VLOOKUP(E:E,'Мегавитрина на 21.09'!C:H,1,0))</f>
        <v>#N/A</v>
      </c>
      <c r="P1731" s="27" t="e">
        <f>IF(ISNA(VLOOKUP(E:E,'Мегавитрина на 21.09'!C:H,2,0)), VLOOKUP(E:E,'Мегавитрина на 21.09'!D:H,1,0),VLOOKUP(E:E,'Мегавитрина на 21.09'!C:H,2,0))</f>
        <v>#N/A</v>
      </c>
      <c r="Q1731" s="27" t="e">
        <f>IF(ISNA(VLOOKUP(E:E,'Мегавитрина на 21.09'!C:H,3,0)), VLOOKUP(E:E,'Мегавитрина на 21.09'!D:H,2,0),VLOOKUP(E:E,'Мегавитрина на 21.09'!C:H,3,0))</f>
        <v>#N/A</v>
      </c>
      <c r="R1731" s="27" t="e">
        <f>IF(ISNA(VLOOKUP(E:E,'Мегавитрина на 21.09'!C:H,4,0)), VLOOKUP(E:E,'Мегавитрина на 21.09'!D:H,3,0),VLOOKUP(E:E,'Мегавитрина на 21.09'!C:H,4,0))</f>
        <v>#N/A</v>
      </c>
      <c r="S1731" t="e">
        <f>IF(ISNA(VLOOKUP(E:E,'Мегавитрина на 21.09'!C:H,5,0)), VLOOKUP(E:E,'Мегавитрина на 21.09'!D:H,4,0),VLOOKUP(E:E,'Мегавитрина на 21.09'!C:H,5,0))</f>
        <v>#N/A</v>
      </c>
      <c r="T1731" t="e">
        <f>IF(ISNA(VLOOKUP(E:E,'Мегавитрина на 21.09'!C:H,6,0)), VLOOKUP(E:E,'Мегавитрина на 21.09'!D:H,5,0),VLOOKUP(E:E,'Мегавитрина на 21.09'!C:H,6,0))</f>
        <v>#N/A</v>
      </c>
    </row>
    <row r="1732" spans="1:20" ht="20.100000000000001" customHeight="1">
      <c r="A1732">
        <v>8</v>
      </c>
      <c r="B1732">
        <v>1731</v>
      </c>
      <c r="C1732" t="s">
        <v>1823</v>
      </c>
      <c r="D1732" t="s">
        <v>548</v>
      </c>
      <c r="E1732" t="s">
        <v>1811</v>
      </c>
      <c r="F1732" t="s">
        <v>2714</v>
      </c>
      <c r="I1732" t="s">
        <v>2542</v>
      </c>
      <c r="J1732" s="9" t="s">
        <v>266</v>
      </c>
      <c r="L1732" t="e">
        <f>VLOOKUP(F1732&amp;E1732,'Атрибут-ТОД2'!F:F,1,0)</f>
        <v>#N/A</v>
      </c>
      <c r="O1732" s="27" t="e">
        <f>IF(ISNA(VLOOKUP(E:E,'Мегавитрина на 21.09'!C:H,1,0)), VLOOKUP(E:E,'Мегавитрина на 21.09'!D:H,1,0),VLOOKUP(E:E,'Мегавитрина на 21.09'!C:H,1,0))</f>
        <v>#N/A</v>
      </c>
      <c r="P1732" s="27" t="e">
        <f>IF(ISNA(VLOOKUP(E:E,'Мегавитрина на 21.09'!C:H,2,0)), VLOOKUP(E:E,'Мегавитрина на 21.09'!D:H,1,0),VLOOKUP(E:E,'Мегавитрина на 21.09'!C:H,2,0))</f>
        <v>#N/A</v>
      </c>
      <c r="Q1732" s="27" t="e">
        <f>IF(ISNA(VLOOKUP(E:E,'Мегавитрина на 21.09'!C:H,3,0)), VLOOKUP(E:E,'Мегавитрина на 21.09'!D:H,2,0),VLOOKUP(E:E,'Мегавитрина на 21.09'!C:H,3,0))</f>
        <v>#N/A</v>
      </c>
      <c r="R1732" s="27" t="e">
        <f>IF(ISNA(VLOOKUP(E:E,'Мегавитрина на 21.09'!C:H,4,0)), VLOOKUP(E:E,'Мегавитрина на 21.09'!D:H,3,0),VLOOKUP(E:E,'Мегавитрина на 21.09'!C:H,4,0))</f>
        <v>#N/A</v>
      </c>
      <c r="S1732" t="e">
        <f>IF(ISNA(VLOOKUP(E:E,'Мегавитрина на 21.09'!C:H,5,0)), VLOOKUP(E:E,'Мегавитрина на 21.09'!D:H,4,0),VLOOKUP(E:E,'Мегавитрина на 21.09'!C:H,5,0))</f>
        <v>#N/A</v>
      </c>
      <c r="T1732" t="e">
        <f>IF(ISNA(VLOOKUP(E:E,'Мегавитрина на 21.09'!C:H,6,0)), VLOOKUP(E:E,'Мегавитрина на 21.09'!D:H,5,0),VLOOKUP(E:E,'Мегавитрина на 21.09'!C:H,6,0))</f>
        <v>#N/A</v>
      </c>
    </row>
    <row r="1733" spans="1:20" ht="20.100000000000001" customHeight="1">
      <c r="A1733">
        <v>8</v>
      </c>
      <c r="B1733">
        <v>1732</v>
      </c>
      <c r="C1733" t="s">
        <v>1823</v>
      </c>
      <c r="D1733" t="s">
        <v>548</v>
      </c>
      <c r="E1733" t="s">
        <v>1812</v>
      </c>
      <c r="F1733" t="s">
        <v>2714</v>
      </c>
      <c r="I1733" t="s">
        <v>2543</v>
      </c>
      <c r="J1733" s="9" t="s">
        <v>266</v>
      </c>
      <c r="L1733" t="e">
        <f>VLOOKUP(F1733&amp;E1733,'Атрибут-ТОД2'!F:F,1,0)</f>
        <v>#N/A</v>
      </c>
      <c r="O1733" s="27" t="e">
        <f>IF(ISNA(VLOOKUP(E:E,'Мегавитрина на 21.09'!C:H,1,0)), VLOOKUP(E:E,'Мегавитрина на 21.09'!D:H,1,0),VLOOKUP(E:E,'Мегавитрина на 21.09'!C:H,1,0))</f>
        <v>#N/A</v>
      </c>
      <c r="P1733" s="27" t="e">
        <f>IF(ISNA(VLOOKUP(E:E,'Мегавитрина на 21.09'!C:H,2,0)), VLOOKUP(E:E,'Мегавитрина на 21.09'!D:H,1,0),VLOOKUP(E:E,'Мегавитрина на 21.09'!C:H,2,0))</f>
        <v>#N/A</v>
      </c>
      <c r="Q1733" s="27" t="e">
        <f>IF(ISNA(VLOOKUP(E:E,'Мегавитрина на 21.09'!C:H,3,0)), VLOOKUP(E:E,'Мегавитрина на 21.09'!D:H,2,0),VLOOKUP(E:E,'Мегавитрина на 21.09'!C:H,3,0))</f>
        <v>#N/A</v>
      </c>
      <c r="R1733" s="27" t="e">
        <f>IF(ISNA(VLOOKUP(E:E,'Мегавитрина на 21.09'!C:H,4,0)), VLOOKUP(E:E,'Мегавитрина на 21.09'!D:H,3,0),VLOOKUP(E:E,'Мегавитрина на 21.09'!C:H,4,0))</f>
        <v>#N/A</v>
      </c>
      <c r="S1733" t="e">
        <f>IF(ISNA(VLOOKUP(E:E,'Мегавитрина на 21.09'!C:H,5,0)), VLOOKUP(E:E,'Мегавитрина на 21.09'!D:H,4,0),VLOOKUP(E:E,'Мегавитрина на 21.09'!C:H,5,0))</f>
        <v>#N/A</v>
      </c>
      <c r="T1733" t="e">
        <f>IF(ISNA(VLOOKUP(E:E,'Мегавитрина на 21.09'!C:H,6,0)), VLOOKUP(E:E,'Мегавитрина на 21.09'!D:H,5,0),VLOOKUP(E:E,'Мегавитрина на 21.09'!C:H,6,0))</f>
        <v>#N/A</v>
      </c>
    </row>
    <row r="1734" spans="1:20" ht="20.100000000000001" customHeight="1">
      <c r="A1734">
        <v>8</v>
      </c>
      <c r="B1734">
        <v>1733</v>
      </c>
      <c r="C1734" t="s">
        <v>1823</v>
      </c>
      <c r="D1734" t="s">
        <v>548</v>
      </c>
      <c r="E1734" t="s">
        <v>1813</v>
      </c>
      <c r="F1734" t="s">
        <v>2714</v>
      </c>
      <c r="H1734">
        <f>VLOOKUP(E1734,'Атрибут-ТОД'!B:F,3,0)</f>
        <v>0</v>
      </c>
      <c r="I1734" t="s">
        <v>2544</v>
      </c>
      <c r="J1734" s="9" t="s">
        <v>266</v>
      </c>
      <c r="K1734" t="s">
        <v>2741</v>
      </c>
      <c r="L1734" t="e">
        <f>VLOOKUP(F1734&amp;E1734,'Атрибут-ТОД2'!F:F,1,0)</f>
        <v>#N/A</v>
      </c>
      <c r="O1734" s="27" t="e">
        <f>IF(ISNA(VLOOKUP(E:E,'Мегавитрина на 21.09'!C:H,1,0)), VLOOKUP(E:E,'Мегавитрина на 21.09'!D:H,1,0),VLOOKUP(E:E,'Мегавитрина на 21.09'!C:H,1,0))</f>
        <v>#N/A</v>
      </c>
      <c r="P1734" s="27" t="e">
        <f>IF(ISNA(VLOOKUP(E:E,'Мегавитрина на 21.09'!C:H,2,0)), VLOOKUP(E:E,'Мегавитрина на 21.09'!D:H,1,0),VLOOKUP(E:E,'Мегавитрина на 21.09'!C:H,2,0))</f>
        <v>#N/A</v>
      </c>
      <c r="Q1734" s="27" t="e">
        <f>IF(ISNA(VLOOKUP(E:E,'Мегавитрина на 21.09'!C:H,3,0)), VLOOKUP(E:E,'Мегавитрина на 21.09'!D:H,2,0),VLOOKUP(E:E,'Мегавитрина на 21.09'!C:H,3,0))</f>
        <v>#N/A</v>
      </c>
      <c r="R1734" s="27" t="e">
        <f>IF(ISNA(VLOOKUP(E:E,'Мегавитрина на 21.09'!C:H,4,0)), VLOOKUP(E:E,'Мегавитрина на 21.09'!D:H,3,0),VLOOKUP(E:E,'Мегавитрина на 21.09'!C:H,4,0))</f>
        <v>#N/A</v>
      </c>
      <c r="S1734" t="e">
        <f>IF(ISNA(VLOOKUP(E:E,'Мегавитрина на 21.09'!C:H,5,0)), VLOOKUP(E:E,'Мегавитрина на 21.09'!D:H,4,0),VLOOKUP(E:E,'Мегавитрина на 21.09'!C:H,5,0))</f>
        <v>#N/A</v>
      </c>
      <c r="T1734" t="e">
        <f>IF(ISNA(VLOOKUP(E:E,'Мегавитрина на 21.09'!C:H,6,0)), VLOOKUP(E:E,'Мегавитрина на 21.09'!D:H,5,0),VLOOKUP(E:E,'Мегавитрина на 21.09'!C:H,6,0))</f>
        <v>#N/A</v>
      </c>
    </row>
    <row r="1735" spans="1:20" ht="20.100000000000001" customHeight="1">
      <c r="A1735">
        <v>8</v>
      </c>
      <c r="B1735">
        <v>1734</v>
      </c>
      <c r="C1735" t="s">
        <v>1823</v>
      </c>
      <c r="D1735" t="s">
        <v>548</v>
      </c>
      <c r="E1735" t="s">
        <v>1814</v>
      </c>
      <c r="F1735" t="s">
        <v>2714</v>
      </c>
      <c r="I1735" t="s">
        <v>2545</v>
      </c>
      <c r="J1735" s="9" t="s">
        <v>266</v>
      </c>
      <c r="L1735" t="e">
        <f>VLOOKUP(F1735&amp;E1735,'Атрибут-ТОД2'!F:F,1,0)</f>
        <v>#N/A</v>
      </c>
      <c r="O1735" s="27" t="e">
        <f>IF(ISNA(VLOOKUP(E:E,'Мегавитрина на 21.09'!C:H,1,0)), VLOOKUP(E:E,'Мегавитрина на 21.09'!D:H,1,0),VLOOKUP(E:E,'Мегавитрина на 21.09'!C:H,1,0))</f>
        <v>#N/A</v>
      </c>
      <c r="P1735" s="27" t="e">
        <f>IF(ISNA(VLOOKUP(E:E,'Мегавитрина на 21.09'!C:H,2,0)), VLOOKUP(E:E,'Мегавитрина на 21.09'!D:H,1,0),VLOOKUP(E:E,'Мегавитрина на 21.09'!C:H,2,0))</f>
        <v>#N/A</v>
      </c>
      <c r="Q1735" s="27" t="e">
        <f>IF(ISNA(VLOOKUP(E:E,'Мегавитрина на 21.09'!C:H,3,0)), VLOOKUP(E:E,'Мегавитрина на 21.09'!D:H,2,0),VLOOKUP(E:E,'Мегавитрина на 21.09'!C:H,3,0))</f>
        <v>#N/A</v>
      </c>
      <c r="R1735" s="27" t="e">
        <f>IF(ISNA(VLOOKUP(E:E,'Мегавитрина на 21.09'!C:H,4,0)), VLOOKUP(E:E,'Мегавитрина на 21.09'!D:H,3,0),VLOOKUP(E:E,'Мегавитрина на 21.09'!C:H,4,0))</f>
        <v>#N/A</v>
      </c>
      <c r="S1735" t="e">
        <f>IF(ISNA(VLOOKUP(E:E,'Мегавитрина на 21.09'!C:H,5,0)), VLOOKUP(E:E,'Мегавитрина на 21.09'!D:H,4,0),VLOOKUP(E:E,'Мегавитрина на 21.09'!C:H,5,0))</f>
        <v>#N/A</v>
      </c>
      <c r="T1735" t="e">
        <f>IF(ISNA(VLOOKUP(E:E,'Мегавитрина на 21.09'!C:H,6,0)), VLOOKUP(E:E,'Мегавитрина на 21.09'!D:H,5,0),VLOOKUP(E:E,'Мегавитрина на 21.09'!C:H,6,0))</f>
        <v>#N/A</v>
      </c>
    </row>
    <row r="1736" spans="1:20" ht="20.100000000000001" customHeight="1">
      <c r="A1736">
        <v>8</v>
      </c>
      <c r="B1736">
        <v>1735</v>
      </c>
      <c r="C1736" t="s">
        <v>1823</v>
      </c>
      <c r="D1736" t="s">
        <v>548</v>
      </c>
      <c r="E1736" t="s">
        <v>1815</v>
      </c>
      <c r="F1736" t="s">
        <v>2714</v>
      </c>
      <c r="I1736" t="s">
        <v>2546</v>
      </c>
      <c r="J1736" s="9" t="s">
        <v>266</v>
      </c>
      <c r="L1736" t="e">
        <f>VLOOKUP(F1736&amp;E1736,'Атрибут-ТОД2'!F:F,1,0)</f>
        <v>#N/A</v>
      </c>
      <c r="O1736" s="27" t="e">
        <f>IF(ISNA(VLOOKUP(E:E,'Мегавитрина на 21.09'!C:H,1,0)), VLOOKUP(E:E,'Мегавитрина на 21.09'!D:H,1,0),VLOOKUP(E:E,'Мегавитрина на 21.09'!C:H,1,0))</f>
        <v>#N/A</v>
      </c>
      <c r="P1736" s="27" t="e">
        <f>IF(ISNA(VLOOKUP(E:E,'Мегавитрина на 21.09'!C:H,2,0)), VLOOKUP(E:E,'Мегавитрина на 21.09'!D:H,1,0),VLOOKUP(E:E,'Мегавитрина на 21.09'!C:H,2,0))</f>
        <v>#N/A</v>
      </c>
      <c r="Q1736" s="27" t="e">
        <f>IF(ISNA(VLOOKUP(E:E,'Мегавитрина на 21.09'!C:H,3,0)), VLOOKUP(E:E,'Мегавитрина на 21.09'!D:H,2,0),VLOOKUP(E:E,'Мегавитрина на 21.09'!C:H,3,0))</f>
        <v>#N/A</v>
      </c>
      <c r="R1736" s="27" t="e">
        <f>IF(ISNA(VLOOKUP(E:E,'Мегавитрина на 21.09'!C:H,4,0)), VLOOKUP(E:E,'Мегавитрина на 21.09'!D:H,3,0),VLOOKUP(E:E,'Мегавитрина на 21.09'!C:H,4,0))</f>
        <v>#N/A</v>
      </c>
      <c r="S1736" t="e">
        <f>IF(ISNA(VLOOKUP(E:E,'Мегавитрина на 21.09'!C:H,5,0)), VLOOKUP(E:E,'Мегавитрина на 21.09'!D:H,4,0),VLOOKUP(E:E,'Мегавитрина на 21.09'!C:H,5,0))</f>
        <v>#N/A</v>
      </c>
      <c r="T1736" t="e">
        <f>IF(ISNA(VLOOKUP(E:E,'Мегавитрина на 21.09'!C:H,6,0)), VLOOKUP(E:E,'Мегавитрина на 21.09'!D:H,5,0),VLOOKUP(E:E,'Мегавитрина на 21.09'!C:H,6,0))</f>
        <v>#N/A</v>
      </c>
    </row>
    <row r="1737" spans="1:20" ht="20.100000000000001" customHeight="1">
      <c r="A1737">
        <v>8</v>
      </c>
      <c r="B1737">
        <v>1736</v>
      </c>
      <c r="C1737" t="s">
        <v>1823</v>
      </c>
      <c r="D1737" t="s">
        <v>548</v>
      </c>
      <c r="E1737" t="s">
        <v>1816</v>
      </c>
      <c r="F1737" t="s">
        <v>2714</v>
      </c>
      <c r="J1737" s="9" t="s">
        <v>266</v>
      </c>
      <c r="L1737" t="e">
        <f>VLOOKUP(F1737&amp;E1737,'Атрибут-ТОД2'!F:F,1,0)</f>
        <v>#N/A</v>
      </c>
      <c r="O1737" s="27" t="e">
        <f>IF(ISNA(VLOOKUP(E:E,'Мегавитрина на 21.09'!C:H,1,0)), VLOOKUP(E:E,'Мегавитрина на 21.09'!D:H,1,0),VLOOKUP(E:E,'Мегавитрина на 21.09'!C:H,1,0))</f>
        <v>#N/A</v>
      </c>
      <c r="P1737" s="27" t="e">
        <f>IF(ISNA(VLOOKUP(E:E,'Мегавитрина на 21.09'!C:H,2,0)), VLOOKUP(E:E,'Мегавитрина на 21.09'!D:H,1,0),VLOOKUP(E:E,'Мегавитрина на 21.09'!C:H,2,0))</f>
        <v>#N/A</v>
      </c>
      <c r="Q1737" s="27" t="e">
        <f>IF(ISNA(VLOOKUP(E:E,'Мегавитрина на 21.09'!C:H,3,0)), VLOOKUP(E:E,'Мегавитрина на 21.09'!D:H,2,0),VLOOKUP(E:E,'Мегавитрина на 21.09'!C:H,3,0))</f>
        <v>#N/A</v>
      </c>
      <c r="R1737" s="27" t="e">
        <f>IF(ISNA(VLOOKUP(E:E,'Мегавитрина на 21.09'!C:H,4,0)), VLOOKUP(E:E,'Мегавитрина на 21.09'!D:H,3,0),VLOOKUP(E:E,'Мегавитрина на 21.09'!C:H,4,0))</f>
        <v>#N/A</v>
      </c>
      <c r="S1737" t="e">
        <f>IF(ISNA(VLOOKUP(E:E,'Мегавитрина на 21.09'!C:H,5,0)), VLOOKUP(E:E,'Мегавитрина на 21.09'!D:H,4,0),VLOOKUP(E:E,'Мегавитрина на 21.09'!C:H,5,0))</f>
        <v>#N/A</v>
      </c>
      <c r="T1737" t="e">
        <f>IF(ISNA(VLOOKUP(E:E,'Мегавитрина на 21.09'!C:H,6,0)), VLOOKUP(E:E,'Мегавитрина на 21.09'!D:H,5,0),VLOOKUP(E:E,'Мегавитрина на 21.09'!C:H,6,0))</f>
        <v>#N/A</v>
      </c>
    </row>
    <row r="1738" spans="1:20" ht="20.100000000000001" customHeight="1">
      <c r="A1738">
        <v>8</v>
      </c>
      <c r="B1738">
        <v>1737</v>
      </c>
      <c r="C1738" t="s">
        <v>1823</v>
      </c>
      <c r="D1738" t="s">
        <v>548</v>
      </c>
      <c r="E1738" t="s">
        <v>1817</v>
      </c>
      <c r="F1738" t="s">
        <v>2714</v>
      </c>
      <c r="J1738" s="9" t="s">
        <v>266</v>
      </c>
      <c r="L1738" t="e">
        <f>VLOOKUP(F1738&amp;E1738,'Атрибут-ТОД2'!F:F,1,0)</f>
        <v>#N/A</v>
      </c>
      <c r="O1738" s="27" t="e">
        <f>IF(ISNA(VLOOKUP(E:E,'Мегавитрина на 21.09'!C:H,1,0)), VLOOKUP(E:E,'Мегавитрина на 21.09'!D:H,1,0),VLOOKUP(E:E,'Мегавитрина на 21.09'!C:H,1,0))</f>
        <v>#N/A</v>
      </c>
      <c r="P1738" s="27" t="e">
        <f>IF(ISNA(VLOOKUP(E:E,'Мегавитрина на 21.09'!C:H,2,0)), VLOOKUP(E:E,'Мегавитрина на 21.09'!D:H,1,0),VLOOKUP(E:E,'Мегавитрина на 21.09'!C:H,2,0))</f>
        <v>#N/A</v>
      </c>
      <c r="Q1738" s="27" t="e">
        <f>IF(ISNA(VLOOKUP(E:E,'Мегавитрина на 21.09'!C:H,3,0)), VLOOKUP(E:E,'Мегавитрина на 21.09'!D:H,2,0),VLOOKUP(E:E,'Мегавитрина на 21.09'!C:H,3,0))</f>
        <v>#N/A</v>
      </c>
      <c r="R1738" s="27" t="e">
        <f>IF(ISNA(VLOOKUP(E:E,'Мегавитрина на 21.09'!C:H,4,0)), VLOOKUP(E:E,'Мегавитрина на 21.09'!D:H,3,0),VLOOKUP(E:E,'Мегавитрина на 21.09'!C:H,4,0))</f>
        <v>#N/A</v>
      </c>
      <c r="S1738" t="e">
        <f>IF(ISNA(VLOOKUP(E:E,'Мегавитрина на 21.09'!C:H,5,0)), VLOOKUP(E:E,'Мегавитрина на 21.09'!D:H,4,0),VLOOKUP(E:E,'Мегавитрина на 21.09'!C:H,5,0))</f>
        <v>#N/A</v>
      </c>
      <c r="T1738" t="e">
        <f>IF(ISNA(VLOOKUP(E:E,'Мегавитрина на 21.09'!C:H,6,0)), VLOOKUP(E:E,'Мегавитрина на 21.09'!D:H,5,0),VLOOKUP(E:E,'Мегавитрина на 21.09'!C:H,6,0))</f>
        <v>#N/A</v>
      </c>
    </row>
    <row r="1739" spans="1:20" ht="20.100000000000001" customHeight="1">
      <c r="A1739">
        <v>8</v>
      </c>
      <c r="B1739">
        <v>1738</v>
      </c>
      <c r="C1739" t="s">
        <v>1823</v>
      </c>
      <c r="D1739" t="s">
        <v>548</v>
      </c>
      <c r="E1739" t="s">
        <v>1818</v>
      </c>
      <c r="F1739" t="s">
        <v>2714</v>
      </c>
      <c r="J1739" s="9" t="s">
        <v>266</v>
      </c>
      <c r="L1739" t="e">
        <f>VLOOKUP(F1739&amp;E1739,'Атрибут-ТОД2'!F:F,1,0)</f>
        <v>#N/A</v>
      </c>
      <c r="O1739" s="27" t="e">
        <f>IF(ISNA(VLOOKUP(E:E,'Мегавитрина на 21.09'!C:H,1,0)), VLOOKUP(E:E,'Мегавитрина на 21.09'!D:H,1,0),VLOOKUP(E:E,'Мегавитрина на 21.09'!C:H,1,0))</f>
        <v>#N/A</v>
      </c>
      <c r="P1739" s="27" t="e">
        <f>IF(ISNA(VLOOKUP(E:E,'Мегавитрина на 21.09'!C:H,2,0)), VLOOKUP(E:E,'Мегавитрина на 21.09'!D:H,1,0),VLOOKUP(E:E,'Мегавитрина на 21.09'!C:H,2,0))</f>
        <v>#N/A</v>
      </c>
      <c r="Q1739" s="27" t="e">
        <f>IF(ISNA(VLOOKUP(E:E,'Мегавитрина на 21.09'!C:H,3,0)), VLOOKUP(E:E,'Мегавитрина на 21.09'!D:H,2,0),VLOOKUP(E:E,'Мегавитрина на 21.09'!C:H,3,0))</f>
        <v>#N/A</v>
      </c>
      <c r="R1739" s="27" t="e">
        <f>IF(ISNA(VLOOKUP(E:E,'Мегавитрина на 21.09'!C:H,4,0)), VLOOKUP(E:E,'Мегавитрина на 21.09'!D:H,3,0),VLOOKUP(E:E,'Мегавитрина на 21.09'!C:H,4,0))</f>
        <v>#N/A</v>
      </c>
      <c r="S1739" t="e">
        <f>IF(ISNA(VLOOKUP(E:E,'Мегавитрина на 21.09'!C:H,5,0)), VLOOKUP(E:E,'Мегавитрина на 21.09'!D:H,4,0),VLOOKUP(E:E,'Мегавитрина на 21.09'!C:H,5,0))</f>
        <v>#N/A</v>
      </c>
      <c r="T1739" t="e">
        <f>IF(ISNA(VLOOKUP(E:E,'Мегавитрина на 21.09'!C:H,6,0)), VLOOKUP(E:E,'Мегавитрина на 21.09'!D:H,5,0),VLOOKUP(E:E,'Мегавитрина на 21.09'!C:H,6,0))</f>
        <v>#N/A</v>
      </c>
    </row>
    <row r="1740" spans="1:20" ht="20.100000000000001" customHeight="1">
      <c r="A1740">
        <v>8</v>
      </c>
      <c r="B1740">
        <v>1739</v>
      </c>
      <c r="C1740" t="s">
        <v>1823</v>
      </c>
      <c r="D1740" t="s">
        <v>548</v>
      </c>
      <c r="E1740" t="s">
        <v>1819</v>
      </c>
      <c r="F1740" t="s">
        <v>2714</v>
      </c>
      <c r="J1740" s="9" t="s">
        <v>266</v>
      </c>
      <c r="L1740" t="e">
        <f>VLOOKUP(F1740&amp;E1740,'Атрибут-ТОД2'!F:F,1,0)</f>
        <v>#N/A</v>
      </c>
      <c r="O1740" s="27" t="e">
        <f>IF(ISNA(VLOOKUP(E:E,'Мегавитрина на 21.09'!C:H,1,0)), VLOOKUP(E:E,'Мегавитрина на 21.09'!D:H,1,0),VLOOKUP(E:E,'Мегавитрина на 21.09'!C:H,1,0))</f>
        <v>#N/A</v>
      </c>
      <c r="P1740" s="27" t="e">
        <f>IF(ISNA(VLOOKUP(E:E,'Мегавитрина на 21.09'!C:H,2,0)), VLOOKUP(E:E,'Мегавитрина на 21.09'!D:H,1,0),VLOOKUP(E:E,'Мегавитрина на 21.09'!C:H,2,0))</f>
        <v>#N/A</v>
      </c>
      <c r="Q1740" s="27" t="e">
        <f>IF(ISNA(VLOOKUP(E:E,'Мегавитрина на 21.09'!C:H,3,0)), VLOOKUP(E:E,'Мегавитрина на 21.09'!D:H,2,0),VLOOKUP(E:E,'Мегавитрина на 21.09'!C:H,3,0))</f>
        <v>#N/A</v>
      </c>
      <c r="R1740" s="27" t="e">
        <f>IF(ISNA(VLOOKUP(E:E,'Мегавитрина на 21.09'!C:H,4,0)), VLOOKUP(E:E,'Мегавитрина на 21.09'!D:H,3,0),VLOOKUP(E:E,'Мегавитрина на 21.09'!C:H,4,0))</f>
        <v>#N/A</v>
      </c>
      <c r="S1740" t="e">
        <f>IF(ISNA(VLOOKUP(E:E,'Мегавитрина на 21.09'!C:H,5,0)), VLOOKUP(E:E,'Мегавитрина на 21.09'!D:H,4,0),VLOOKUP(E:E,'Мегавитрина на 21.09'!C:H,5,0))</f>
        <v>#N/A</v>
      </c>
      <c r="T1740" t="e">
        <f>IF(ISNA(VLOOKUP(E:E,'Мегавитрина на 21.09'!C:H,6,0)), VLOOKUP(E:E,'Мегавитрина на 21.09'!D:H,5,0),VLOOKUP(E:E,'Мегавитрина на 21.09'!C:H,6,0))</f>
        <v>#N/A</v>
      </c>
    </row>
    <row r="1741" spans="1:20" ht="20.100000000000001" customHeight="1">
      <c r="A1741">
        <v>8</v>
      </c>
      <c r="B1741">
        <v>1740</v>
      </c>
      <c r="C1741" t="s">
        <v>1823</v>
      </c>
      <c r="D1741" t="s">
        <v>548</v>
      </c>
      <c r="E1741" t="s">
        <v>1820</v>
      </c>
      <c r="F1741" t="s">
        <v>2714</v>
      </c>
      <c r="J1741" s="9" t="s">
        <v>266</v>
      </c>
      <c r="L1741" t="e">
        <f>VLOOKUP(F1741&amp;E1741,'Атрибут-ТОД2'!F:F,1,0)</f>
        <v>#N/A</v>
      </c>
      <c r="O1741" s="27" t="e">
        <f>IF(ISNA(VLOOKUP(E:E,'Мегавитрина на 21.09'!C:H,1,0)), VLOOKUP(E:E,'Мегавитрина на 21.09'!D:H,1,0),VLOOKUP(E:E,'Мегавитрина на 21.09'!C:H,1,0))</f>
        <v>#N/A</v>
      </c>
      <c r="P1741" s="27" t="e">
        <f>IF(ISNA(VLOOKUP(E:E,'Мегавитрина на 21.09'!C:H,2,0)), VLOOKUP(E:E,'Мегавитрина на 21.09'!D:H,1,0),VLOOKUP(E:E,'Мегавитрина на 21.09'!C:H,2,0))</f>
        <v>#N/A</v>
      </c>
      <c r="Q1741" s="27" t="e">
        <f>IF(ISNA(VLOOKUP(E:E,'Мегавитрина на 21.09'!C:H,3,0)), VLOOKUP(E:E,'Мегавитрина на 21.09'!D:H,2,0),VLOOKUP(E:E,'Мегавитрина на 21.09'!C:H,3,0))</f>
        <v>#N/A</v>
      </c>
      <c r="R1741" s="27" t="e">
        <f>IF(ISNA(VLOOKUP(E:E,'Мегавитрина на 21.09'!C:H,4,0)), VLOOKUP(E:E,'Мегавитрина на 21.09'!D:H,3,0),VLOOKUP(E:E,'Мегавитрина на 21.09'!C:H,4,0))</f>
        <v>#N/A</v>
      </c>
      <c r="S1741" t="e">
        <f>IF(ISNA(VLOOKUP(E:E,'Мегавитрина на 21.09'!C:H,5,0)), VLOOKUP(E:E,'Мегавитрина на 21.09'!D:H,4,0),VLOOKUP(E:E,'Мегавитрина на 21.09'!C:H,5,0))</f>
        <v>#N/A</v>
      </c>
      <c r="T1741" t="e">
        <f>IF(ISNA(VLOOKUP(E:E,'Мегавитрина на 21.09'!C:H,6,0)), VLOOKUP(E:E,'Мегавитрина на 21.09'!D:H,5,0),VLOOKUP(E:E,'Мегавитрина на 21.09'!C:H,6,0))</f>
        <v>#N/A</v>
      </c>
    </row>
    <row r="1742" spans="1:20" ht="20.100000000000001" customHeight="1">
      <c r="A1742">
        <v>8</v>
      </c>
      <c r="B1742">
        <v>1741</v>
      </c>
      <c r="C1742" t="s">
        <v>1823</v>
      </c>
      <c r="D1742" t="s">
        <v>548</v>
      </c>
      <c r="E1742" t="s">
        <v>1821</v>
      </c>
      <c r="F1742" t="s">
        <v>2714</v>
      </c>
      <c r="J1742" s="9" t="s">
        <v>266</v>
      </c>
      <c r="L1742" t="e">
        <f>VLOOKUP(F1742&amp;E1742,'Атрибут-ТОД2'!F:F,1,0)</f>
        <v>#N/A</v>
      </c>
      <c r="O1742" s="27" t="e">
        <f>IF(ISNA(VLOOKUP(E:E,'Мегавитрина на 21.09'!C:H,1,0)), VLOOKUP(E:E,'Мегавитрина на 21.09'!D:H,1,0),VLOOKUP(E:E,'Мегавитрина на 21.09'!C:H,1,0))</f>
        <v>#N/A</v>
      </c>
      <c r="P1742" s="27" t="e">
        <f>IF(ISNA(VLOOKUP(E:E,'Мегавитрина на 21.09'!C:H,2,0)), VLOOKUP(E:E,'Мегавитрина на 21.09'!D:H,1,0),VLOOKUP(E:E,'Мегавитрина на 21.09'!C:H,2,0))</f>
        <v>#N/A</v>
      </c>
      <c r="Q1742" s="27" t="e">
        <f>IF(ISNA(VLOOKUP(E:E,'Мегавитрина на 21.09'!C:H,3,0)), VLOOKUP(E:E,'Мегавитрина на 21.09'!D:H,2,0),VLOOKUP(E:E,'Мегавитрина на 21.09'!C:H,3,0))</f>
        <v>#N/A</v>
      </c>
      <c r="R1742" s="27" t="e">
        <f>IF(ISNA(VLOOKUP(E:E,'Мегавитрина на 21.09'!C:H,4,0)), VLOOKUP(E:E,'Мегавитрина на 21.09'!D:H,3,0),VLOOKUP(E:E,'Мегавитрина на 21.09'!C:H,4,0))</f>
        <v>#N/A</v>
      </c>
      <c r="S1742" t="e">
        <f>IF(ISNA(VLOOKUP(E:E,'Мегавитрина на 21.09'!C:H,5,0)), VLOOKUP(E:E,'Мегавитрина на 21.09'!D:H,4,0),VLOOKUP(E:E,'Мегавитрина на 21.09'!C:H,5,0))</f>
        <v>#N/A</v>
      </c>
      <c r="T1742" t="e">
        <f>IF(ISNA(VLOOKUP(E:E,'Мегавитрина на 21.09'!C:H,6,0)), VLOOKUP(E:E,'Мегавитрина на 21.09'!D:H,5,0),VLOOKUP(E:E,'Мегавитрина на 21.09'!C:H,6,0))</f>
        <v>#N/A</v>
      </c>
    </row>
    <row r="1743" spans="1:20" ht="20.100000000000001" customHeight="1">
      <c r="A1743">
        <v>8</v>
      </c>
      <c r="B1743">
        <v>1742</v>
      </c>
      <c r="C1743" t="s">
        <v>1823</v>
      </c>
      <c r="D1743" t="s">
        <v>548</v>
      </c>
      <c r="E1743" t="s">
        <v>1822</v>
      </c>
      <c r="F1743" t="s">
        <v>2714</v>
      </c>
      <c r="J1743" s="9" t="s">
        <v>266</v>
      </c>
      <c r="L1743" t="e">
        <f>VLOOKUP(F1743&amp;E1743,'Атрибут-ТОД2'!F:F,1,0)</f>
        <v>#N/A</v>
      </c>
      <c r="O1743" s="27" t="e">
        <f>IF(ISNA(VLOOKUP(E:E,'Мегавитрина на 21.09'!C:H,1,0)), VLOOKUP(E:E,'Мегавитрина на 21.09'!D:H,1,0),VLOOKUP(E:E,'Мегавитрина на 21.09'!C:H,1,0))</f>
        <v>#N/A</v>
      </c>
      <c r="P1743" s="27" t="e">
        <f>IF(ISNA(VLOOKUP(E:E,'Мегавитрина на 21.09'!C:H,2,0)), VLOOKUP(E:E,'Мегавитрина на 21.09'!D:H,1,0),VLOOKUP(E:E,'Мегавитрина на 21.09'!C:H,2,0))</f>
        <v>#N/A</v>
      </c>
      <c r="Q1743" s="27" t="e">
        <f>IF(ISNA(VLOOKUP(E:E,'Мегавитрина на 21.09'!C:H,3,0)), VLOOKUP(E:E,'Мегавитрина на 21.09'!D:H,2,0),VLOOKUP(E:E,'Мегавитрина на 21.09'!C:H,3,0))</f>
        <v>#N/A</v>
      </c>
      <c r="R1743" s="27" t="e">
        <f>IF(ISNA(VLOOKUP(E:E,'Мегавитрина на 21.09'!C:H,4,0)), VLOOKUP(E:E,'Мегавитрина на 21.09'!D:H,3,0),VLOOKUP(E:E,'Мегавитрина на 21.09'!C:H,4,0))</f>
        <v>#N/A</v>
      </c>
      <c r="S1743" t="e">
        <f>IF(ISNA(VLOOKUP(E:E,'Мегавитрина на 21.09'!C:H,5,0)), VLOOKUP(E:E,'Мегавитрина на 21.09'!D:H,4,0),VLOOKUP(E:E,'Мегавитрина на 21.09'!C:H,5,0))</f>
        <v>#N/A</v>
      </c>
      <c r="T1743" t="e">
        <f>IF(ISNA(VLOOKUP(E:E,'Мегавитрина на 21.09'!C:H,6,0)), VLOOKUP(E:E,'Мегавитрина на 21.09'!D:H,5,0),VLOOKUP(E:E,'Мегавитрина на 21.09'!C:H,6,0))</f>
        <v>#N/A</v>
      </c>
    </row>
    <row r="1744" spans="1:20" ht="20.100000000000001" customHeight="1">
      <c r="A1744">
        <v>8</v>
      </c>
      <c r="B1744">
        <v>1743</v>
      </c>
      <c r="C1744" t="s">
        <v>1823</v>
      </c>
      <c r="D1744" t="s">
        <v>548</v>
      </c>
      <c r="E1744" t="s">
        <v>1719</v>
      </c>
      <c r="F1744" t="s">
        <v>2714</v>
      </c>
      <c r="I1744" t="s">
        <v>2459</v>
      </c>
      <c r="J1744" s="9" t="s">
        <v>266</v>
      </c>
      <c r="L1744" t="e">
        <f>VLOOKUP(F1744&amp;E1744,'Атрибут-ТОД2'!F:F,1,0)</f>
        <v>#N/A</v>
      </c>
      <c r="O1744" s="27" t="e">
        <f>IF(ISNA(VLOOKUP(E:E,'Мегавитрина на 21.09'!C:H,1,0)), VLOOKUP(E:E,'Мегавитрина на 21.09'!D:H,1,0),VLOOKUP(E:E,'Мегавитрина на 21.09'!C:H,1,0))</f>
        <v>#N/A</v>
      </c>
      <c r="P1744" s="27" t="e">
        <f>IF(ISNA(VLOOKUP(E:E,'Мегавитрина на 21.09'!C:H,2,0)), VLOOKUP(E:E,'Мегавитрина на 21.09'!D:H,1,0),VLOOKUP(E:E,'Мегавитрина на 21.09'!C:H,2,0))</f>
        <v>#N/A</v>
      </c>
      <c r="Q1744" s="27" t="e">
        <f>IF(ISNA(VLOOKUP(E:E,'Мегавитрина на 21.09'!C:H,3,0)), VLOOKUP(E:E,'Мегавитрина на 21.09'!D:H,2,0),VLOOKUP(E:E,'Мегавитрина на 21.09'!C:H,3,0))</f>
        <v>#N/A</v>
      </c>
      <c r="R1744" s="27" t="e">
        <f>IF(ISNA(VLOOKUP(E:E,'Мегавитрина на 21.09'!C:H,4,0)), VLOOKUP(E:E,'Мегавитрина на 21.09'!D:H,3,0),VLOOKUP(E:E,'Мегавитрина на 21.09'!C:H,4,0))</f>
        <v>#N/A</v>
      </c>
      <c r="S1744" t="e">
        <f>IF(ISNA(VLOOKUP(E:E,'Мегавитрина на 21.09'!C:H,5,0)), VLOOKUP(E:E,'Мегавитрина на 21.09'!D:H,4,0),VLOOKUP(E:E,'Мегавитрина на 21.09'!C:H,5,0))</f>
        <v>#N/A</v>
      </c>
      <c r="T1744" t="e">
        <f>IF(ISNA(VLOOKUP(E:E,'Мегавитрина на 21.09'!C:H,6,0)), VLOOKUP(E:E,'Мегавитрина на 21.09'!D:H,5,0),VLOOKUP(E:E,'Мегавитрина на 21.09'!C:H,6,0))</f>
        <v>#N/A</v>
      </c>
    </row>
    <row r="1745" spans="1:20" ht="20.100000000000001" customHeight="1">
      <c r="A1745">
        <v>8</v>
      </c>
      <c r="B1745">
        <v>1744</v>
      </c>
      <c r="C1745" t="s">
        <v>1823</v>
      </c>
      <c r="D1745" t="s">
        <v>548</v>
      </c>
      <c r="E1745" t="s">
        <v>1721</v>
      </c>
      <c r="F1745" t="s">
        <v>2714</v>
      </c>
      <c r="I1745" t="s">
        <v>2461</v>
      </c>
      <c r="J1745" s="9" t="s">
        <v>266</v>
      </c>
      <c r="L1745" t="e">
        <f>VLOOKUP(F1745&amp;E1745,'Атрибут-ТОД2'!F:F,1,0)</f>
        <v>#N/A</v>
      </c>
      <c r="O1745" s="27" t="e">
        <f>IF(ISNA(VLOOKUP(E:E,'Мегавитрина на 21.09'!C:H,1,0)), VLOOKUP(E:E,'Мегавитрина на 21.09'!D:H,1,0),VLOOKUP(E:E,'Мегавитрина на 21.09'!C:H,1,0))</f>
        <v>#N/A</v>
      </c>
      <c r="P1745" s="27" t="e">
        <f>IF(ISNA(VLOOKUP(E:E,'Мегавитрина на 21.09'!C:H,2,0)), VLOOKUP(E:E,'Мегавитрина на 21.09'!D:H,1,0),VLOOKUP(E:E,'Мегавитрина на 21.09'!C:H,2,0))</f>
        <v>#N/A</v>
      </c>
      <c r="Q1745" s="27" t="e">
        <f>IF(ISNA(VLOOKUP(E:E,'Мегавитрина на 21.09'!C:H,3,0)), VLOOKUP(E:E,'Мегавитрина на 21.09'!D:H,2,0),VLOOKUP(E:E,'Мегавитрина на 21.09'!C:H,3,0))</f>
        <v>#N/A</v>
      </c>
      <c r="R1745" s="27" t="e">
        <f>IF(ISNA(VLOOKUP(E:E,'Мегавитрина на 21.09'!C:H,4,0)), VLOOKUP(E:E,'Мегавитрина на 21.09'!D:H,3,0),VLOOKUP(E:E,'Мегавитрина на 21.09'!C:H,4,0))</f>
        <v>#N/A</v>
      </c>
      <c r="S1745" t="e">
        <f>IF(ISNA(VLOOKUP(E:E,'Мегавитрина на 21.09'!C:H,5,0)), VLOOKUP(E:E,'Мегавитрина на 21.09'!D:H,4,0),VLOOKUP(E:E,'Мегавитрина на 21.09'!C:H,5,0))</f>
        <v>#N/A</v>
      </c>
      <c r="T1745" t="e">
        <f>IF(ISNA(VLOOKUP(E:E,'Мегавитрина на 21.09'!C:H,6,0)), VLOOKUP(E:E,'Мегавитрина на 21.09'!D:H,5,0),VLOOKUP(E:E,'Мегавитрина на 21.09'!C:H,6,0))</f>
        <v>#N/A</v>
      </c>
    </row>
    <row r="1746" spans="1:20" ht="20.100000000000001" customHeight="1">
      <c r="A1746">
        <v>8</v>
      </c>
      <c r="B1746">
        <v>1745</v>
      </c>
      <c r="C1746" t="s">
        <v>1823</v>
      </c>
      <c r="D1746" t="s">
        <v>548</v>
      </c>
      <c r="E1746" t="s">
        <v>1653</v>
      </c>
      <c r="F1746" t="s">
        <v>2714</v>
      </c>
      <c r="H1746">
        <f>VLOOKUP(E1746,'Атрибут-ТОД'!B:F,3,0)</f>
        <v>0</v>
      </c>
      <c r="I1746" t="s">
        <v>2426</v>
      </c>
      <c r="J1746" s="9" t="s">
        <v>266</v>
      </c>
      <c r="K1746" t="s">
        <v>2741</v>
      </c>
      <c r="L1746" t="e">
        <f>VLOOKUP(F1746&amp;E1746,'Атрибут-ТОД2'!F:F,1,0)</f>
        <v>#N/A</v>
      </c>
      <c r="O1746" s="27" t="e">
        <f>IF(ISNA(VLOOKUP(E:E,'Мегавитрина на 21.09'!C:H,1,0)), VLOOKUP(E:E,'Мегавитрина на 21.09'!D:H,1,0),VLOOKUP(E:E,'Мегавитрина на 21.09'!C:H,1,0))</f>
        <v>#N/A</v>
      </c>
      <c r="P1746" s="27" t="e">
        <f>IF(ISNA(VLOOKUP(E:E,'Мегавитрина на 21.09'!C:H,2,0)), VLOOKUP(E:E,'Мегавитрина на 21.09'!D:H,1,0),VLOOKUP(E:E,'Мегавитрина на 21.09'!C:H,2,0))</f>
        <v>#N/A</v>
      </c>
      <c r="Q1746" s="27" t="e">
        <f>IF(ISNA(VLOOKUP(E:E,'Мегавитрина на 21.09'!C:H,3,0)), VLOOKUP(E:E,'Мегавитрина на 21.09'!D:H,2,0),VLOOKUP(E:E,'Мегавитрина на 21.09'!C:H,3,0))</f>
        <v>#N/A</v>
      </c>
      <c r="R1746" s="27" t="e">
        <f>IF(ISNA(VLOOKUP(E:E,'Мегавитрина на 21.09'!C:H,4,0)), VLOOKUP(E:E,'Мегавитрина на 21.09'!D:H,3,0),VLOOKUP(E:E,'Мегавитрина на 21.09'!C:H,4,0))</f>
        <v>#N/A</v>
      </c>
      <c r="S1746" t="e">
        <f>IF(ISNA(VLOOKUP(E:E,'Мегавитрина на 21.09'!C:H,5,0)), VLOOKUP(E:E,'Мегавитрина на 21.09'!D:H,4,0),VLOOKUP(E:E,'Мегавитрина на 21.09'!C:H,5,0))</f>
        <v>#N/A</v>
      </c>
      <c r="T1746" t="e">
        <f>IF(ISNA(VLOOKUP(E:E,'Мегавитрина на 21.09'!C:H,6,0)), VLOOKUP(E:E,'Мегавитрина на 21.09'!D:H,5,0),VLOOKUP(E:E,'Мегавитрина на 21.09'!C:H,6,0))</f>
        <v>#N/A</v>
      </c>
    </row>
    <row r="1747" spans="1:20" ht="20.100000000000001" customHeight="1">
      <c r="A1747">
        <v>8</v>
      </c>
      <c r="B1747">
        <v>1746</v>
      </c>
      <c r="C1747" t="s">
        <v>1823</v>
      </c>
      <c r="D1747" t="s">
        <v>548</v>
      </c>
      <c r="E1747" t="s">
        <v>1724</v>
      </c>
      <c r="F1747" t="s">
        <v>2714</v>
      </c>
      <c r="H1747">
        <f>VLOOKUP(E1747,'Атрибут-ТОД'!B:F,3,0)</f>
        <v>0</v>
      </c>
      <c r="I1747" t="s">
        <v>2464</v>
      </c>
      <c r="J1747" s="9" t="s">
        <v>266</v>
      </c>
      <c r="K1747" t="s">
        <v>2741</v>
      </c>
      <c r="L1747" t="e">
        <f>VLOOKUP(F1747&amp;E1747,'Атрибут-ТОД2'!F:F,1,0)</f>
        <v>#N/A</v>
      </c>
      <c r="O1747" s="27" t="e">
        <f>IF(ISNA(VLOOKUP(E:E,'Мегавитрина на 21.09'!C:H,1,0)), VLOOKUP(E:E,'Мегавитрина на 21.09'!D:H,1,0),VLOOKUP(E:E,'Мегавитрина на 21.09'!C:H,1,0))</f>
        <v>#N/A</v>
      </c>
      <c r="P1747" s="27" t="e">
        <f>IF(ISNA(VLOOKUP(E:E,'Мегавитрина на 21.09'!C:H,2,0)), VLOOKUP(E:E,'Мегавитрина на 21.09'!D:H,1,0),VLOOKUP(E:E,'Мегавитрина на 21.09'!C:H,2,0))</f>
        <v>#N/A</v>
      </c>
      <c r="Q1747" s="27" t="e">
        <f>IF(ISNA(VLOOKUP(E:E,'Мегавитрина на 21.09'!C:H,3,0)), VLOOKUP(E:E,'Мегавитрина на 21.09'!D:H,2,0),VLOOKUP(E:E,'Мегавитрина на 21.09'!C:H,3,0))</f>
        <v>#N/A</v>
      </c>
      <c r="R1747" s="27" t="e">
        <f>IF(ISNA(VLOOKUP(E:E,'Мегавитрина на 21.09'!C:H,4,0)), VLOOKUP(E:E,'Мегавитрина на 21.09'!D:H,3,0),VLOOKUP(E:E,'Мегавитрина на 21.09'!C:H,4,0))</f>
        <v>#N/A</v>
      </c>
      <c r="S1747" t="e">
        <f>IF(ISNA(VLOOKUP(E:E,'Мегавитрина на 21.09'!C:H,5,0)), VLOOKUP(E:E,'Мегавитрина на 21.09'!D:H,4,0),VLOOKUP(E:E,'Мегавитрина на 21.09'!C:H,5,0))</f>
        <v>#N/A</v>
      </c>
      <c r="T1747" t="e">
        <f>IF(ISNA(VLOOKUP(E:E,'Мегавитрина на 21.09'!C:H,6,0)), VLOOKUP(E:E,'Мегавитрина на 21.09'!D:H,5,0),VLOOKUP(E:E,'Мегавитрина на 21.09'!C:H,6,0))</f>
        <v>#N/A</v>
      </c>
    </row>
    <row r="1748" spans="1:20" ht="20.100000000000001" customHeight="1">
      <c r="A1748">
        <v>8</v>
      </c>
      <c r="B1748">
        <v>1747</v>
      </c>
      <c r="C1748" t="s">
        <v>1823</v>
      </c>
      <c r="D1748" t="s">
        <v>548</v>
      </c>
      <c r="E1748" t="s">
        <v>1725</v>
      </c>
      <c r="F1748" t="s">
        <v>2714</v>
      </c>
      <c r="H1748">
        <f>VLOOKUP(E1748,'Атрибут-ТОД'!B:F,3,0)</f>
        <v>0</v>
      </c>
      <c r="I1748" t="s">
        <v>2465</v>
      </c>
      <c r="J1748" s="9" t="s">
        <v>266</v>
      </c>
      <c r="K1748" t="s">
        <v>2741</v>
      </c>
      <c r="L1748" t="e">
        <f>VLOOKUP(F1748&amp;E1748,'Атрибут-ТОД2'!F:F,1,0)</f>
        <v>#N/A</v>
      </c>
      <c r="O1748" s="27" t="e">
        <f>IF(ISNA(VLOOKUP(E:E,'Мегавитрина на 21.09'!C:H,1,0)), VLOOKUP(E:E,'Мегавитрина на 21.09'!D:H,1,0),VLOOKUP(E:E,'Мегавитрина на 21.09'!C:H,1,0))</f>
        <v>#N/A</v>
      </c>
      <c r="P1748" s="27" t="e">
        <f>IF(ISNA(VLOOKUP(E:E,'Мегавитрина на 21.09'!C:H,2,0)), VLOOKUP(E:E,'Мегавитрина на 21.09'!D:H,1,0),VLOOKUP(E:E,'Мегавитрина на 21.09'!C:H,2,0))</f>
        <v>#N/A</v>
      </c>
      <c r="Q1748" s="27" t="e">
        <f>IF(ISNA(VLOOKUP(E:E,'Мегавитрина на 21.09'!C:H,3,0)), VLOOKUP(E:E,'Мегавитрина на 21.09'!D:H,2,0),VLOOKUP(E:E,'Мегавитрина на 21.09'!C:H,3,0))</f>
        <v>#N/A</v>
      </c>
      <c r="R1748" s="27" t="e">
        <f>IF(ISNA(VLOOKUP(E:E,'Мегавитрина на 21.09'!C:H,4,0)), VLOOKUP(E:E,'Мегавитрина на 21.09'!D:H,3,0),VLOOKUP(E:E,'Мегавитрина на 21.09'!C:H,4,0))</f>
        <v>#N/A</v>
      </c>
      <c r="S1748" t="e">
        <f>IF(ISNA(VLOOKUP(E:E,'Мегавитрина на 21.09'!C:H,5,0)), VLOOKUP(E:E,'Мегавитрина на 21.09'!D:H,4,0),VLOOKUP(E:E,'Мегавитрина на 21.09'!C:H,5,0))</f>
        <v>#N/A</v>
      </c>
      <c r="T1748" t="e">
        <f>IF(ISNA(VLOOKUP(E:E,'Мегавитрина на 21.09'!C:H,6,0)), VLOOKUP(E:E,'Мегавитрина на 21.09'!D:H,5,0),VLOOKUP(E:E,'Мегавитрина на 21.09'!C:H,6,0))</f>
        <v>#N/A</v>
      </c>
    </row>
    <row r="1749" spans="1:20" ht="20.100000000000001" customHeight="1">
      <c r="A1749">
        <v>8</v>
      </c>
      <c r="B1749">
        <v>1748</v>
      </c>
      <c r="C1749" t="s">
        <v>1823</v>
      </c>
      <c r="D1749" t="s">
        <v>548</v>
      </c>
      <c r="E1749" t="s">
        <v>1726</v>
      </c>
      <c r="F1749" t="s">
        <v>2714</v>
      </c>
      <c r="H1749">
        <f>VLOOKUP(E1749,'Атрибут-ТОД'!B:F,3,0)</f>
        <v>0</v>
      </c>
      <c r="I1749" t="s">
        <v>2466</v>
      </c>
      <c r="J1749" s="9" t="s">
        <v>266</v>
      </c>
      <c r="K1749" t="s">
        <v>2741</v>
      </c>
      <c r="L1749" t="e">
        <f>VLOOKUP(F1749&amp;E1749,'Атрибут-ТОД2'!F:F,1,0)</f>
        <v>#N/A</v>
      </c>
      <c r="O1749" s="27" t="e">
        <f>IF(ISNA(VLOOKUP(E:E,'Мегавитрина на 21.09'!C:H,1,0)), VLOOKUP(E:E,'Мегавитрина на 21.09'!D:H,1,0),VLOOKUP(E:E,'Мегавитрина на 21.09'!C:H,1,0))</f>
        <v>#N/A</v>
      </c>
      <c r="P1749" s="27" t="e">
        <f>IF(ISNA(VLOOKUP(E:E,'Мегавитрина на 21.09'!C:H,2,0)), VLOOKUP(E:E,'Мегавитрина на 21.09'!D:H,1,0),VLOOKUP(E:E,'Мегавитрина на 21.09'!C:H,2,0))</f>
        <v>#N/A</v>
      </c>
      <c r="Q1749" s="27" t="e">
        <f>IF(ISNA(VLOOKUP(E:E,'Мегавитрина на 21.09'!C:H,3,0)), VLOOKUP(E:E,'Мегавитрина на 21.09'!D:H,2,0),VLOOKUP(E:E,'Мегавитрина на 21.09'!C:H,3,0))</f>
        <v>#N/A</v>
      </c>
      <c r="R1749" s="27" t="e">
        <f>IF(ISNA(VLOOKUP(E:E,'Мегавитрина на 21.09'!C:H,4,0)), VLOOKUP(E:E,'Мегавитрина на 21.09'!D:H,3,0),VLOOKUP(E:E,'Мегавитрина на 21.09'!C:H,4,0))</f>
        <v>#N/A</v>
      </c>
      <c r="S1749" t="e">
        <f>IF(ISNA(VLOOKUP(E:E,'Мегавитрина на 21.09'!C:H,5,0)), VLOOKUP(E:E,'Мегавитрина на 21.09'!D:H,4,0),VLOOKUP(E:E,'Мегавитрина на 21.09'!C:H,5,0))</f>
        <v>#N/A</v>
      </c>
      <c r="T1749" t="e">
        <f>IF(ISNA(VLOOKUP(E:E,'Мегавитрина на 21.09'!C:H,6,0)), VLOOKUP(E:E,'Мегавитрина на 21.09'!D:H,5,0),VLOOKUP(E:E,'Мегавитрина на 21.09'!C:H,6,0))</f>
        <v>#N/A</v>
      </c>
    </row>
    <row r="1750" spans="1:20" ht="20.100000000000001" customHeight="1">
      <c r="A1750">
        <v>8</v>
      </c>
      <c r="B1750">
        <v>1749</v>
      </c>
      <c r="C1750" t="s">
        <v>1823</v>
      </c>
      <c r="D1750" t="s">
        <v>548</v>
      </c>
      <c r="E1750" t="s">
        <v>1727</v>
      </c>
      <c r="F1750" t="s">
        <v>2714</v>
      </c>
      <c r="I1750" t="s">
        <v>2467</v>
      </c>
      <c r="J1750" s="9" t="s">
        <v>266</v>
      </c>
      <c r="L1750" t="e">
        <f>VLOOKUP(F1750&amp;E1750,'Атрибут-ТОД2'!F:F,1,0)</f>
        <v>#N/A</v>
      </c>
      <c r="O1750" s="27" t="e">
        <f>IF(ISNA(VLOOKUP(E:E,'Мегавитрина на 21.09'!C:H,1,0)), VLOOKUP(E:E,'Мегавитрина на 21.09'!D:H,1,0),VLOOKUP(E:E,'Мегавитрина на 21.09'!C:H,1,0))</f>
        <v>#N/A</v>
      </c>
      <c r="P1750" s="27" t="e">
        <f>IF(ISNA(VLOOKUP(E:E,'Мегавитрина на 21.09'!C:H,2,0)), VLOOKUP(E:E,'Мегавитрина на 21.09'!D:H,1,0),VLOOKUP(E:E,'Мегавитрина на 21.09'!C:H,2,0))</f>
        <v>#N/A</v>
      </c>
      <c r="Q1750" s="27" t="e">
        <f>IF(ISNA(VLOOKUP(E:E,'Мегавитрина на 21.09'!C:H,3,0)), VLOOKUP(E:E,'Мегавитрина на 21.09'!D:H,2,0),VLOOKUP(E:E,'Мегавитрина на 21.09'!C:H,3,0))</f>
        <v>#N/A</v>
      </c>
      <c r="R1750" s="27" t="e">
        <f>IF(ISNA(VLOOKUP(E:E,'Мегавитрина на 21.09'!C:H,4,0)), VLOOKUP(E:E,'Мегавитрина на 21.09'!D:H,3,0),VLOOKUP(E:E,'Мегавитрина на 21.09'!C:H,4,0))</f>
        <v>#N/A</v>
      </c>
      <c r="S1750" t="e">
        <f>IF(ISNA(VLOOKUP(E:E,'Мегавитрина на 21.09'!C:H,5,0)), VLOOKUP(E:E,'Мегавитрина на 21.09'!D:H,4,0),VLOOKUP(E:E,'Мегавитрина на 21.09'!C:H,5,0))</f>
        <v>#N/A</v>
      </c>
      <c r="T1750" t="e">
        <f>IF(ISNA(VLOOKUP(E:E,'Мегавитрина на 21.09'!C:H,6,0)), VLOOKUP(E:E,'Мегавитрина на 21.09'!D:H,5,0),VLOOKUP(E:E,'Мегавитрина на 21.09'!C:H,6,0))</f>
        <v>#N/A</v>
      </c>
    </row>
    <row r="1751" spans="1:20" ht="20.100000000000001" customHeight="1">
      <c r="A1751">
        <v>8</v>
      </c>
      <c r="B1751">
        <v>1750</v>
      </c>
      <c r="C1751" t="s">
        <v>1823</v>
      </c>
      <c r="D1751" t="s">
        <v>548</v>
      </c>
      <c r="E1751" t="s">
        <v>1729</v>
      </c>
      <c r="F1751" t="s">
        <v>2714</v>
      </c>
      <c r="I1751" t="s">
        <v>2469</v>
      </c>
      <c r="J1751" s="9" t="s">
        <v>266</v>
      </c>
      <c r="L1751" t="e">
        <f>VLOOKUP(F1751&amp;E1751,'Атрибут-ТОД2'!F:F,1,0)</f>
        <v>#N/A</v>
      </c>
      <c r="O1751" s="27" t="e">
        <f>IF(ISNA(VLOOKUP(E:E,'Мегавитрина на 21.09'!C:H,1,0)), VLOOKUP(E:E,'Мегавитрина на 21.09'!D:H,1,0),VLOOKUP(E:E,'Мегавитрина на 21.09'!C:H,1,0))</f>
        <v>#N/A</v>
      </c>
      <c r="P1751" s="27" t="e">
        <f>IF(ISNA(VLOOKUP(E:E,'Мегавитрина на 21.09'!C:H,2,0)), VLOOKUP(E:E,'Мегавитрина на 21.09'!D:H,1,0),VLOOKUP(E:E,'Мегавитрина на 21.09'!C:H,2,0))</f>
        <v>#N/A</v>
      </c>
      <c r="Q1751" s="27" t="e">
        <f>IF(ISNA(VLOOKUP(E:E,'Мегавитрина на 21.09'!C:H,3,0)), VLOOKUP(E:E,'Мегавитрина на 21.09'!D:H,2,0),VLOOKUP(E:E,'Мегавитрина на 21.09'!C:H,3,0))</f>
        <v>#N/A</v>
      </c>
      <c r="R1751" s="27" t="e">
        <f>IF(ISNA(VLOOKUP(E:E,'Мегавитрина на 21.09'!C:H,4,0)), VLOOKUP(E:E,'Мегавитрина на 21.09'!D:H,3,0),VLOOKUP(E:E,'Мегавитрина на 21.09'!C:H,4,0))</f>
        <v>#N/A</v>
      </c>
      <c r="S1751" t="e">
        <f>IF(ISNA(VLOOKUP(E:E,'Мегавитрина на 21.09'!C:H,5,0)), VLOOKUP(E:E,'Мегавитрина на 21.09'!D:H,4,0),VLOOKUP(E:E,'Мегавитрина на 21.09'!C:H,5,0))</f>
        <v>#N/A</v>
      </c>
      <c r="T1751" t="e">
        <f>IF(ISNA(VLOOKUP(E:E,'Мегавитрина на 21.09'!C:H,6,0)), VLOOKUP(E:E,'Мегавитрина на 21.09'!D:H,5,0),VLOOKUP(E:E,'Мегавитрина на 21.09'!C:H,6,0))</f>
        <v>#N/A</v>
      </c>
    </row>
    <row r="1752" spans="1:20" ht="20.100000000000001" customHeight="1">
      <c r="A1752">
        <v>8</v>
      </c>
      <c r="B1752">
        <v>1751</v>
      </c>
      <c r="C1752" t="s">
        <v>1823</v>
      </c>
      <c r="D1752" t="s">
        <v>548</v>
      </c>
      <c r="E1752" t="s">
        <v>1633</v>
      </c>
      <c r="F1752" t="s">
        <v>2714</v>
      </c>
      <c r="I1752" t="s">
        <v>2424</v>
      </c>
      <c r="J1752" s="9" t="s">
        <v>266</v>
      </c>
      <c r="L1752" t="e">
        <f>VLOOKUP(F1752&amp;E1752,'Атрибут-ТОД2'!F:F,1,0)</f>
        <v>#N/A</v>
      </c>
      <c r="O1752" s="27" t="e">
        <f>IF(ISNA(VLOOKUP(E:E,'Мегавитрина на 21.09'!C:H,1,0)), VLOOKUP(E:E,'Мегавитрина на 21.09'!D:H,1,0),VLOOKUP(E:E,'Мегавитрина на 21.09'!C:H,1,0))</f>
        <v>#N/A</v>
      </c>
      <c r="P1752" s="27" t="e">
        <f>IF(ISNA(VLOOKUP(E:E,'Мегавитрина на 21.09'!C:H,2,0)), VLOOKUP(E:E,'Мегавитрина на 21.09'!D:H,1,0),VLOOKUP(E:E,'Мегавитрина на 21.09'!C:H,2,0))</f>
        <v>#N/A</v>
      </c>
      <c r="Q1752" s="27" t="e">
        <f>IF(ISNA(VLOOKUP(E:E,'Мегавитрина на 21.09'!C:H,3,0)), VLOOKUP(E:E,'Мегавитрина на 21.09'!D:H,2,0),VLOOKUP(E:E,'Мегавитрина на 21.09'!C:H,3,0))</f>
        <v>#N/A</v>
      </c>
      <c r="R1752" s="27" t="e">
        <f>IF(ISNA(VLOOKUP(E:E,'Мегавитрина на 21.09'!C:H,4,0)), VLOOKUP(E:E,'Мегавитрина на 21.09'!D:H,3,0),VLOOKUP(E:E,'Мегавитрина на 21.09'!C:H,4,0))</f>
        <v>#N/A</v>
      </c>
      <c r="S1752" t="e">
        <f>IF(ISNA(VLOOKUP(E:E,'Мегавитрина на 21.09'!C:H,5,0)), VLOOKUP(E:E,'Мегавитрина на 21.09'!D:H,4,0),VLOOKUP(E:E,'Мегавитрина на 21.09'!C:H,5,0))</f>
        <v>#N/A</v>
      </c>
      <c r="T1752" t="e">
        <f>IF(ISNA(VLOOKUP(E:E,'Мегавитрина на 21.09'!C:H,6,0)), VLOOKUP(E:E,'Мегавитрина на 21.09'!D:H,5,0),VLOOKUP(E:E,'Мегавитрина на 21.09'!C:H,6,0))</f>
        <v>#N/A</v>
      </c>
    </row>
    <row r="1753" spans="1:20" ht="20.100000000000001" customHeight="1">
      <c r="A1753">
        <v>8</v>
      </c>
      <c r="B1753">
        <v>1752</v>
      </c>
      <c r="C1753" t="s">
        <v>1823</v>
      </c>
      <c r="D1753" t="s">
        <v>548</v>
      </c>
      <c r="E1753" t="s">
        <v>1731</v>
      </c>
      <c r="F1753" t="s">
        <v>2714</v>
      </c>
      <c r="I1753" t="s">
        <v>2471</v>
      </c>
      <c r="J1753" s="9" t="s">
        <v>264</v>
      </c>
      <c r="L1753" t="e">
        <f>VLOOKUP(F1753&amp;E1753,'Атрибут-ТОД2'!F:F,1,0)</f>
        <v>#N/A</v>
      </c>
      <c r="O1753" s="27" t="e">
        <f>IF(ISNA(VLOOKUP(E:E,'Мегавитрина на 21.09'!C:H,1,0)), VLOOKUP(E:E,'Мегавитрина на 21.09'!D:H,1,0),VLOOKUP(E:E,'Мегавитрина на 21.09'!C:H,1,0))</f>
        <v>#N/A</v>
      </c>
      <c r="P1753" s="27" t="e">
        <f>IF(ISNA(VLOOKUP(E:E,'Мегавитрина на 21.09'!C:H,2,0)), VLOOKUP(E:E,'Мегавитрина на 21.09'!D:H,1,0),VLOOKUP(E:E,'Мегавитрина на 21.09'!C:H,2,0))</f>
        <v>#N/A</v>
      </c>
      <c r="Q1753" s="27" t="e">
        <f>IF(ISNA(VLOOKUP(E:E,'Мегавитрина на 21.09'!C:H,3,0)), VLOOKUP(E:E,'Мегавитрина на 21.09'!D:H,2,0),VLOOKUP(E:E,'Мегавитрина на 21.09'!C:H,3,0))</f>
        <v>#N/A</v>
      </c>
      <c r="R1753" s="27" t="e">
        <f>IF(ISNA(VLOOKUP(E:E,'Мегавитрина на 21.09'!C:H,4,0)), VLOOKUP(E:E,'Мегавитрина на 21.09'!D:H,3,0),VLOOKUP(E:E,'Мегавитрина на 21.09'!C:H,4,0))</f>
        <v>#N/A</v>
      </c>
      <c r="S1753" t="e">
        <f>IF(ISNA(VLOOKUP(E:E,'Мегавитрина на 21.09'!C:H,5,0)), VLOOKUP(E:E,'Мегавитрина на 21.09'!D:H,4,0),VLOOKUP(E:E,'Мегавитрина на 21.09'!C:H,5,0))</f>
        <v>#N/A</v>
      </c>
      <c r="T1753" t="e">
        <f>IF(ISNA(VLOOKUP(E:E,'Мегавитрина на 21.09'!C:H,6,0)), VLOOKUP(E:E,'Мегавитрина на 21.09'!D:H,5,0),VLOOKUP(E:E,'Мегавитрина на 21.09'!C:H,6,0))</f>
        <v>#N/A</v>
      </c>
    </row>
    <row r="1754" spans="1:20" ht="20.100000000000001" customHeight="1">
      <c r="A1754">
        <v>8</v>
      </c>
      <c r="B1754">
        <v>1753</v>
      </c>
      <c r="C1754" t="s">
        <v>1823</v>
      </c>
      <c r="D1754" t="s">
        <v>548</v>
      </c>
      <c r="E1754" t="s">
        <v>1732</v>
      </c>
      <c r="F1754" t="s">
        <v>2714</v>
      </c>
      <c r="I1754" t="s">
        <v>2472</v>
      </c>
      <c r="J1754" s="9" t="s">
        <v>264</v>
      </c>
      <c r="L1754" t="e">
        <f>VLOOKUP(F1754&amp;E1754,'Атрибут-ТОД2'!F:F,1,0)</f>
        <v>#N/A</v>
      </c>
      <c r="O1754" s="27" t="e">
        <f>IF(ISNA(VLOOKUP(E:E,'Мегавитрина на 21.09'!C:H,1,0)), VLOOKUP(E:E,'Мегавитрина на 21.09'!D:H,1,0),VLOOKUP(E:E,'Мегавитрина на 21.09'!C:H,1,0))</f>
        <v>#N/A</v>
      </c>
      <c r="P1754" s="27" t="e">
        <f>IF(ISNA(VLOOKUP(E:E,'Мегавитрина на 21.09'!C:H,2,0)), VLOOKUP(E:E,'Мегавитрина на 21.09'!D:H,1,0),VLOOKUP(E:E,'Мегавитрина на 21.09'!C:H,2,0))</f>
        <v>#N/A</v>
      </c>
      <c r="Q1754" s="27" t="e">
        <f>IF(ISNA(VLOOKUP(E:E,'Мегавитрина на 21.09'!C:H,3,0)), VLOOKUP(E:E,'Мегавитрина на 21.09'!D:H,2,0),VLOOKUP(E:E,'Мегавитрина на 21.09'!C:H,3,0))</f>
        <v>#N/A</v>
      </c>
      <c r="R1754" s="27" t="e">
        <f>IF(ISNA(VLOOKUP(E:E,'Мегавитрина на 21.09'!C:H,4,0)), VLOOKUP(E:E,'Мегавитрина на 21.09'!D:H,3,0),VLOOKUP(E:E,'Мегавитрина на 21.09'!C:H,4,0))</f>
        <v>#N/A</v>
      </c>
      <c r="S1754" t="e">
        <f>IF(ISNA(VLOOKUP(E:E,'Мегавитрина на 21.09'!C:H,5,0)), VLOOKUP(E:E,'Мегавитрина на 21.09'!D:H,4,0),VLOOKUP(E:E,'Мегавитрина на 21.09'!C:H,5,0))</f>
        <v>#N/A</v>
      </c>
      <c r="T1754" t="e">
        <f>IF(ISNA(VLOOKUP(E:E,'Мегавитрина на 21.09'!C:H,6,0)), VLOOKUP(E:E,'Мегавитрина на 21.09'!D:H,5,0),VLOOKUP(E:E,'Мегавитрина на 21.09'!C:H,6,0))</f>
        <v>#N/A</v>
      </c>
    </row>
    <row r="1755" spans="1:20" ht="20.100000000000001" customHeight="1">
      <c r="A1755">
        <v>8</v>
      </c>
      <c r="B1755">
        <v>1754</v>
      </c>
      <c r="C1755" t="s">
        <v>1823</v>
      </c>
      <c r="D1755" t="s">
        <v>548</v>
      </c>
      <c r="E1755" t="s">
        <v>1733</v>
      </c>
      <c r="F1755" t="s">
        <v>2714</v>
      </c>
      <c r="I1755" t="s">
        <v>2473</v>
      </c>
      <c r="J1755" s="9" t="s">
        <v>266</v>
      </c>
      <c r="L1755" t="e">
        <f>VLOOKUP(F1755&amp;E1755,'Атрибут-ТОД2'!F:F,1,0)</f>
        <v>#N/A</v>
      </c>
      <c r="O1755" s="27" t="e">
        <f>IF(ISNA(VLOOKUP(E:E,'Мегавитрина на 21.09'!C:H,1,0)), VLOOKUP(E:E,'Мегавитрина на 21.09'!D:H,1,0),VLOOKUP(E:E,'Мегавитрина на 21.09'!C:H,1,0))</f>
        <v>#N/A</v>
      </c>
      <c r="P1755" s="27" t="e">
        <f>IF(ISNA(VLOOKUP(E:E,'Мегавитрина на 21.09'!C:H,2,0)), VLOOKUP(E:E,'Мегавитрина на 21.09'!D:H,1,0),VLOOKUP(E:E,'Мегавитрина на 21.09'!C:H,2,0))</f>
        <v>#N/A</v>
      </c>
      <c r="Q1755" s="27" t="e">
        <f>IF(ISNA(VLOOKUP(E:E,'Мегавитрина на 21.09'!C:H,3,0)), VLOOKUP(E:E,'Мегавитрина на 21.09'!D:H,2,0),VLOOKUP(E:E,'Мегавитрина на 21.09'!C:H,3,0))</f>
        <v>#N/A</v>
      </c>
      <c r="R1755" s="27" t="e">
        <f>IF(ISNA(VLOOKUP(E:E,'Мегавитрина на 21.09'!C:H,4,0)), VLOOKUP(E:E,'Мегавитрина на 21.09'!D:H,3,0),VLOOKUP(E:E,'Мегавитрина на 21.09'!C:H,4,0))</f>
        <v>#N/A</v>
      </c>
      <c r="S1755" t="e">
        <f>IF(ISNA(VLOOKUP(E:E,'Мегавитрина на 21.09'!C:H,5,0)), VLOOKUP(E:E,'Мегавитрина на 21.09'!D:H,4,0),VLOOKUP(E:E,'Мегавитрина на 21.09'!C:H,5,0))</f>
        <v>#N/A</v>
      </c>
      <c r="T1755" t="e">
        <f>IF(ISNA(VLOOKUP(E:E,'Мегавитрина на 21.09'!C:H,6,0)), VLOOKUP(E:E,'Мегавитрина на 21.09'!D:H,5,0),VLOOKUP(E:E,'Мегавитрина на 21.09'!C:H,6,0))</f>
        <v>#N/A</v>
      </c>
    </row>
    <row r="1756" spans="1:20" ht="20.100000000000001" customHeight="1">
      <c r="A1756">
        <v>8</v>
      </c>
      <c r="B1756">
        <v>1755</v>
      </c>
      <c r="C1756" t="s">
        <v>1823</v>
      </c>
      <c r="D1756" t="s">
        <v>548</v>
      </c>
      <c r="E1756" t="s">
        <v>1654</v>
      </c>
      <c r="F1756" t="s">
        <v>2714</v>
      </c>
      <c r="H1756">
        <f>VLOOKUP(E1756,'Атрибут-ТОД'!B:F,3,0)</f>
        <v>0</v>
      </c>
      <c r="I1756" t="s">
        <v>2427</v>
      </c>
      <c r="J1756" s="9" t="s">
        <v>266</v>
      </c>
      <c r="K1756" t="s">
        <v>2741</v>
      </c>
      <c r="L1756" t="e">
        <f>VLOOKUP(F1756&amp;E1756,'Атрибут-ТОД2'!F:F,1,0)</f>
        <v>#N/A</v>
      </c>
      <c r="O1756" s="27" t="e">
        <f>IF(ISNA(VLOOKUP(E:E,'Мегавитрина на 21.09'!C:H,1,0)), VLOOKUP(E:E,'Мегавитрина на 21.09'!D:H,1,0),VLOOKUP(E:E,'Мегавитрина на 21.09'!C:H,1,0))</f>
        <v>#N/A</v>
      </c>
      <c r="P1756" s="27" t="e">
        <f>IF(ISNA(VLOOKUP(E:E,'Мегавитрина на 21.09'!C:H,2,0)), VLOOKUP(E:E,'Мегавитрина на 21.09'!D:H,1,0),VLOOKUP(E:E,'Мегавитрина на 21.09'!C:H,2,0))</f>
        <v>#N/A</v>
      </c>
      <c r="Q1756" s="27" t="e">
        <f>IF(ISNA(VLOOKUP(E:E,'Мегавитрина на 21.09'!C:H,3,0)), VLOOKUP(E:E,'Мегавитрина на 21.09'!D:H,2,0),VLOOKUP(E:E,'Мегавитрина на 21.09'!C:H,3,0))</f>
        <v>#N/A</v>
      </c>
      <c r="R1756" s="27" t="e">
        <f>IF(ISNA(VLOOKUP(E:E,'Мегавитрина на 21.09'!C:H,4,0)), VLOOKUP(E:E,'Мегавитрина на 21.09'!D:H,3,0),VLOOKUP(E:E,'Мегавитрина на 21.09'!C:H,4,0))</f>
        <v>#N/A</v>
      </c>
      <c r="S1756" t="e">
        <f>IF(ISNA(VLOOKUP(E:E,'Мегавитрина на 21.09'!C:H,5,0)), VLOOKUP(E:E,'Мегавитрина на 21.09'!D:H,4,0),VLOOKUP(E:E,'Мегавитрина на 21.09'!C:H,5,0))</f>
        <v>#N/A</v>
      </c>
      <c r="T1756" t="e">
        <f>IF(ISNA(VLOOKUP(E:E,'Мегавитрина на 21.09'!C:H,6,0)), VLOOKUP(E:E,'Мегавитрина на 21.09'!D:H,5,0),VLOOKUP(E:E,'Мегавитрина на 21.09'!C:H,6,0))</f>
        <v>#N/A</v>
      </c>
    </row>
    <row r="1757" spans="1:20" ht="20.100000000000001" customHeight="1">
      <c r="A1757">
        <v>8</v>
      </c>
      <c r="B1757">
        <v>1756</v>
      </c>
      <c r="C1757" t="s">
        <v>1823</v>
      </c>
      <c r="D1757" t="s">
        <v>548</v>
      </c>
      <c r="E1757" t="s">
        <v>1735</v>
      </c>
      <c r="F1757" t="s">
        <v>2714</v>
      </c>
      <c r="H1757">
        <f>VLOOKUP(E1757,'Атрибут-ТОД'!B:F,3,0)</f>
        <v>0</v>
      </c>
      <c r="I1757" t="s">
        <v>2475</v>
      </c>
      <c r="J1757" s="9" t="s">
        <v>266</v>
      </c>
      <c r="K1757" t="s">
        <v>2741</v>
      </c>
      <c r="L1757" t="e">
        <f>VLOOKUP(F1757&amp;E1757,'Атрибут-ТОД2'!F:F,1,0)</f>
        <v>#N/A</v>
      </c>
      <c r="O1757" s="27" t="e">
        <f>IF(ISNA(VLOOKUP(E:E,'Мегавитрина на 21.09'!C:H,1,0)), VLOOKUP(E:E,'Мегавитрина на 21.09'!D:H,1,0),VLOOKUP(E:E,'Мегавитрина на 21.09'!C:H,1,0))</f>
        <v>#N/A</v>
      </c>
      <c r="P1757" s="27" t="e">
        <f>IF(ISNA(VLOOKUP(E:E,'Мегавитрина на 21.09'!C:H,2,0)), VLOOKUP(E:E,'Мегавитрина на 21.09'!D:H,1,0),VLOOKUP(E:E,'Мегавитрина на 21.09'!C:H,2,0))</f>
        <v>#N/A</v>
      </c>
      <c r="Q1757" s="27" t="e">
        <f>IF(ISNA(VLOOKUP(E:E,'Мегавитрина на 21.09'!C:H,3,0)), VLOOKUP(E:E,'Мегавитрина на 21.09'!D:H,2,0),VLOOKUP(E:E,'Мегавитрина на 21.09'!C:H,3,0))</f>
        <v>#N/A</v>
      </c>
      <c r="R1757" s="27" t="e">
        <f>IF(ISNA(VLOOKUP(E:E,'Мегавитрина на 21.09'!C:H,4,0)), VLOOKUP(E:E,'Мегавитрина на 21.09'!D:H,3,0),VLOOKUP(E:E,'Мегавитрина на 21.09'!C:H,4,0))</f>
        <v>#N/A</v>
      </c>
      <c r="S1757" t="e">
        <f>IF(ISNA(VLOOKUP(E:E,'Мегавитрина на 21.09'!C:H,5,0)), VLOOKUP(E:E,'Мегавитрина на 21.09'!D:H,4,0),VLOOKUP(E:E,'Мегавитрина на 21.09'!C:H,5,0))</f>
        <v>#N/A</v>
      </c>
      <c r="T1757" t="e">
        <f>IF(ISNA(VLOOKUP(E:E,'Мегавитрина на 21.09'!C:H,6,0)), VLOOKUP(E:E,'Мегавитрина на 21.09'!D:H,5,0),VLOOKUP(E:E,'Мегавитрина на 21.09'!C:H,6,0))</f>
        <v>#N/A</v>
      </c>
    </row>
    <row r="1758" spans="1:20" ht="20.100000000000001" customHeight="1">
      <c r="A1758">
        <v>8</v>
      </c>
      <c r="B1758">
        <v>1757</v>
      </c>
      <c r="C1758" t="s">
        <v>1823</v>
      </c>
      <c r="D1758" t="s">
        <v>548</v>
      </c>
      <c r="E1758" t="s">
        <v>1736</v>
      </c>
      <c r="F1758" t="s">
        <v>2714</v>
      </c>
      <c r="I1758" t="s">
        <v>2476</v>
      </c>
      <c r="J1758" s="9" t="s">
        <v>266</v>
      </c>
      <c r="L1758" t="e">
        <f>VLOOKUP(F1758&amp;E1758,'Атрибут-ТОД2'!F:F,1,0)</f>
        <v>#N/A</v>
      </c>
      <c r="O1758" s="27" t="e">
        <f>IF(ISNA(VLOOKUP(E:E,'Мегавитрина на 21.09'!C:H,1,0)), VLOOKUP(E:E,'Мегавитрина на 21.09'!D:H,1,0),VLOOKUP(E:E,'Мегавитрина на 21.09'!C:H,1,0))</f>
        <v>#N/A</v>
      </c>
      <c r="P1758" s="27" t="e">
        <f>IF(ISNA(VLOOKUP(E:E,'Мегавитрина на 21.09'!C:H,2,0)), VLOOKUP(E:E,'Мегавитрина на 21.09'!D:H,1,0),VLOOKUP(E:E,'Мегавитрина на 21.09'!C:H,2,0))</f>
        <v>#N/A</v>
      </c>
      <c r="Q1758" s="27" t="e">
        <f>IF(ISNA(VLOOKUP(E:E,'Мегавитрина на 21.09'!C:H,3,0)), VLOOKUP(E:E,'Мегавитрина на 21.09'!D:H,2,0),VLOOKUP(E:E,'Мегавитрина на 21.09'!C:H,3,0))</f>
        <v>#N/A</v>
      </c>
      <c r="R1758" s="27" t="e">
        <f>IF(ISNA(VLOOKUP(E:E,'Мегавитрина на 21.09'!C:H,4,0)), VLOOKUP(E:E,'Мегавитрина на 21.09'!D:H,3,0),VLOOKUP(E:E,'Мегавитрина на 21.09'!C:H,4,0))</f>
        <v>#N/A</v>
      </c>
      <c r="S1758" t="e">
        <f>IF(ISNA(VLOOKUP(E:E,'Мегавитрина на 21.09'!C:H,5,0)), VLOOKUP(E:E,'Мегавитрина на 21.09'!D:H,4,0),VLOOKUP(E:E,'Мегавитрина на 21.09'!C:H,5,0))</f>
        <v>#N/A</v>
      </c>
      <c r="T1758" t="e">
        <f>IF(ISNA(VLOOKUP(E:E,'Мегавитрина на 21.09'!C:H,6,0)), VLOOKUP(E:E,'Мегавитрина на 21.09'!D:H,5,0),VLOOKUP(E:E,'Мегавитрина на 21.09'!C:H,6,0))</f>
        <v>#N/A</v>
      </c>
    </row>
    <row r="1759" spans="1:20" ht="20.100000000000001" customHeight="1">
      <c r="A1759">
        <v>8</v>
      </c>
      <c r="B1759">
        <v>1758</v>
      </c>
      <c r="C1759" t="s">
        <v>1823</v>
      </c>
      <c r="D1759" t="s">
        <v>548</v>
      </c>
      <c r="E1759" t="s">
        <v>1737</v>
      </c>
      <c r="F1759" t="s">
        <v>2714</v>
      </c>
      <c r="I1759" t="s">
        <v>2477</v>
      </c>
      <c r="J1759" s="9" t="s">
        <v>266</v>
      </c>
      <c r="L1759" t="e">
        <f>VLOOKUP(F1759&amp;E1759,'Атрибут-ТОД2'!F:F,1,0)</f>
        <v>#N/A</v>
      </c>
      <c r="O1759" s="27" t="e">
        <f>IF(ISNA(VLOOKUP(E:E,'Мегавитрина на 21.09'!C:H,1,0)), VLOOKUP(E:E,'Мегавитрина на 21.09'!D:H,1,0),VLOOKUP(E:E,'Мегавитрина на 21.09'!C:H,1,0))</f>
        <v>#N/A</v>
      </c>
      <c r="P1759" s="27" t="e">
        <f>IF(ISNA(VLOOKUP(E:E,'Мегавитрина на 21.09'!C:H,2,0)), VLOOKUP(E:E,'Мегавитрина на 21.09'!D:H,1,0),VLOOKUP(E:E,'Мегавитрина на 21.09'!C:H,2,0))</f>
        <v>#N/A</v>
      </c>
      <c r="Q1759" s="27" t="e">
        <f>IF(ISNA(VLOOKUP(E:E,'Мегавитрина на 21.09'!C:H,3,0)), VLOOKUP(E:E,'Мегавитрина на 21.09'!D:H,2,0),VLOOKUP(E:E,'Мегавитрина на 21.09'!C:H,3,0))</f>
        <v>#N/A</v>
      </c>
      <c r="R1759" s="27" t="e">
        <f>IF(ISNA(VLOOKUP(E:E,'Мегавитрина на 21.09'!C:H,4,0)), VLOOKUP(E:E,'Мегавитрина на 21.09'!D:H,3,0),VLOOKUP(E:E,'Мегавитрина на 21.09'!C:H,4,0))</f>
        <v>#N/A</v>
      </c>
      <c r="S1759" t="e">
        <f>IF(ISNA(VLOOKUP(E:E,'Мегавитрина на 21.09'!C:H,5,0)), VLOOKUP(E:E,'Мегавитрина на 21.09'!D:H,4,0),VLOOKUP(E:E,'Мегавитрина на 21.09'!C:H,5,0))</f>
        <v>#N/A</v>
      </c>
      <c r="T1759" t="e">
        <f>IF(ISNA(VLOOKUP(E:E,'Мегавитрина на 21.09'!C:H,6,0)), VLOOKUP(E:E,'Мегавитрина на 21.09'!D:H,5,0),VLOOKUP(E:E,'Мегавитрина на 21.09'!C:H,6,0))</f>
        <v>#N/A</v>
      </c>
    </row>
    <row r="1760" spans="1:20" ht="20.100000000000001" customHeight="1">
      <c r="A1760">
        <v>8</v>
      </c>
      <c r="B1760">
        <v>1759</v>
      </c>
      <c r="C1760" t="s">
        <v>1823</v>
      </c>
      <c r="D1760" t="s">
        <v>548</v>
      </c>
      <c r="E1760" t="s">
        <v>1738</v>
      </c>
      <c r="F1760" t="s">
        <v>2714</v>
      </c>
      <c r="I1760" t="s">
        <v>2478</v>
      </c>
      <c r="J1760" s="9" t="s">
        <v>264</v>
      </c>
      <c r="L1760" t="e">
        <f>VLOOKUP(F1760&amp;E1760,'Атрибут-ТОД2'!F:F,1,0)</f>
        <v>#N/A</v>
      </c>
      <c r="O1760" s="27" t="e">
        <f>IF(ISNA(VLOOKUP(E:E,'Мегавитрина на 21.09'!C:H,1,0)), VLOOKUP(E:E,'Мегавитрина на 21.09'!D:H,1,0),VLOOKUP(E:E,'Мегавитрина на 21.09'!C:H,1,0))</f>
        <v>#N/A</v>
      </c>
      <c r="P1760" s="27" t="e">
        <f>IF(ISNA(VLOOKUP(E:E,'Мегавитрина на 21.09'!C:H,2,0)), VLOOKUP(E:E,'Мегавитрина на 21.09'!D:H,1,0),VLOOKUP(E:E,'Мегавитрина на 21.09'!C:H,2,0))</f>
        <v>#N/A</v>
      </c>
      <c r="Q1760" s="27" t="e">
        <f>IF(ISNA(VLOOKUP(E:E,'Мегавитрина на 21.09'!C:H,3,0)), VLOOKUP(E:E,'Мегавитрина на 21.09'!D:H,2,0),VLOOKUP(E:E,'Мегавитрина на 21.09'!C:H,3,0))</f>
        <v>#N/A</v>
      </c>
      <c r="R1760" s="27" t="e">
        <f>IF(ISNA(VLOOKUP(E:E,'Мегавитрина на 21.09'!C:H,4,0)), VLOOKUP(E:E,'Мегавитрина на 21.09'!D:H,3,0),VLOOKUP(E:E,'Мегавитрина на 21.09'!C:H,4,0))</f>
        <v>#N/A</v>
      </c>
      <c r="S1760" t="e">
        <f>IF(ISNA(VLOOKUP(E:E,'Мегавитрина на 21.09'!C:H,5,0)), VLOOKUP(E:E,'Мегавитрина на 21.09'!D:H,4,0),VLOOKUP(E:E,'Мегавитрина на 21.09'!C:H,5,0))</f>
        <v>#N/A</v>
      </c>
      <c r="T1760" t="e">
        <f>IF(ISNA(VLOOKUP(E:E,'Мегавитрина на 21.09'!C:H,6,0)), VLOOKUP(E:E,'Мегавитрина на 21.09'!D:H,5,0),VLOOKUP(E:E,'Мегавитрина на 21.09'!C:H,6,0))</f>
        <v>#N/A</v>
      </c>
    </row>
    <row r="1761" spans="1:20" ht="20.100000000000001" customHeight="1">
      <c r="A1761">
        <v>8</v>
      </c>
      <c r="B1761">
        <v>1760</v>
      </c>
      <c r="C1761" t="s">
        <v>1823</v>
      </c>
      <c r="D1761" t="s">
        <v>548</v>
      </c>
      <c r="E1761" t="s">
        <v>1740</v>
      </c>
      <c r="F1761" t="s">
        <v>2714</v>
      </c>
      <c r="I1761" t="s">
        <v>2480</v>
      </c>
      <c r="J1761" s="9" t="s">
        <v>266</v>
      </c>
      <c r="L1761" t="e">
        <f>VLOOKUP(F1761&amp;E1761,'Атрибут-ТОД2'!F:F,1,0)</f>
        <v>#N/A</v>
      </c>
      <c r="O1761" s="27" t="e">
        <f>IF(ISNA(VLOOKUP(E:E,'Мегавитрина на 21.09'!C:H,1,0)), VLOOKUP(E:E,'Мегавитрина на 21.09'!D:H,1,0),VLOOKUP(E:E,'Мегавитрина на 21.09'!C:H,1,0))</f>
        <v>#N/A</v>
      </c>
      <c r="P1761" s="27" t="e">
        <f>IF(ISNA(VLOOKUP(E:E,'Мегавитрина на 21.09'!C:H,2,0)), VLOOKUP(E:E,'Мегавитрина на 21.09'!D:H,1,0),VLOOKUP(E:E,'Мегавитрина на 21.09'!C:H,2,0))</f>
        <v>#N/A</v>
      </c>
      <c r="Q1761" s="27" t="e">
        <f>IF(ISNA(VLOOKUP(E:E,'Мегавитрина на 21.09'!C:H,3,0)), VLOOKUP(E:E,'Мегавитрина на 21.09'!D:H,2,0),VLOOKUP(E:E,'Мегавитрина на 21.09'!C:H,3,0))</f>
        <v>#N/A</v>
      </c>
      <c r="R1761" s="27" t="e">
        <f>IF(ISNA(VLOOKUP(E:E,'Мегавитрина на 21.09'!C:H,4,0)), VLOOKUP(E:E,'Мегавитрина на 21.09'!D:H,3,0),VLOOKUP(E:E,'Мегавитрина на 21.09'!C:H,4,0))</f>
        <v>#N/A</v>
      </c>
      <c r="S1761" t="e">
        <f>IF(ISNA(VLOOKUP(E:E,'Мегавитрина на 21.09'!C:H,5,0)), VLOOKUP(E:E,'Мегавитрина на 21.09'!D:H,4,0),VLOOKUP(E:E,'Мегавитрина на 21.09'!C:H,5,0))</f>
        <v>#N/A</v>
      </c>
      <c r="T1761" t="e">
        <f>IF(ISNA(VLOOKUP(E:E,'Мегавитрина на 21.09'!C:H,6,0)), VLOOKUP(E:E,'Мегавитрина на 21.09'!D:H,5,0),VLOOKUP(E:E,'Мегавитрина на 21.09'!C:H,6,0))</f>
        <v>#N/A</v>
      </c>
    </row>
    <row r="1762" spans="1:20" ht="20.100000000000001" customHeight="1">
      <c r="A1762">
        <v>8</v>
      </c>
      <c r="B1762">
        <v>1761</v>
      </c>
      <c r="C1762" t="s">
        <v>1823</v>
      </c>
      <c r="D1762" t="s">
        <v>548</v>
      </c>
      <c r="E1762" t="s">
        <v>1742</v>
      </c>
      <c r="F1762" t="s">
        <v>2714</v>
      </c>
      <c r="I1762" t="s">
        <v>2482</v>
      </c>
      <c r="J1762" s="9" t="s">
        <v>266</v>
      </c>
      <c r="L1762" t="e">
        <f>VLOOKUP(F1762&amp;E1762,'Атрибут-ТОД2'!F:F,1,0)</f>
        <v>#N/A</v>
      </c>
      <c r="O1762" s="27" t="e">
        <f>IF(ISNA(VLOOKUP(E:E,'Мегавитрина на 21.09'!C:H,1,0)), VLOOKUP(E:E,'Мегавитрина на 21.09'!D:H,1,0),VLOOKUP(E:E,'Мегавитрина на 21.09'!C:H,1,0))</f>
        <v>#N/A</v>
      </c>
      <c r="P1762" s="27" t="e">
        <f>IF(ISNA(VLOOKUP(E:E,'Мегавитрина на 21.09'!C:H,2,0)), VLOOKUP(E:E,'Мегавитрина на 21.09'!D:H,1,0),VLOOKUP(E:E,'Мегавитрина на 21.09'!C:H,2,0))</f>
        <v>#N/A</v>
      </c>
      <c r="Q1762" s="27" t="e">
        <f>IF(ISNA(VLOOKUP(E:E,'Мегавитрина на 21.09'!C:H,3,0)), VLOOKUP(E:E,'Мегавитрина на 21.09'!D:H,2,0),VLOOKUP(E:E,'Мегавитрина на 21.09'!C:H,3,0))</f>
        <v>#N/A</v>
      </c>
      <c r="R1762" s="27" t="e">
        <f>IF(ISNA(VLOOKUP(E:E,'Мегавитрина на 21.09'!C:H,4,0)), VLOOKUP(E:E,'Мегавитрина на 21.09'!D:H,3,0),VLOOKUP(E:E,'Мегавитрина на 21.09'!C:H,4,0))</f>
        <v>#N/A</v>
      </c>
      <c r="S1762" t="e">
        <f>IF(ISNA(VLOOKUP(E:E,'Мегавитрина на 21.09'!C:H,5,0)), VLOOKUP(E:E,'Мегавитрина на 21.09'!D:H,4,0),VLOOKUP(E:E,'Мегавитрина на 21.09'!C:H,5,0))</f>
        <v>#N/A</v>
      </c>
      <c r="T1762" t="e">
        <f>IF(ISNA(VLOOKUP(E:E,'Мегавитрина на 21.09'!C:H,6,0)), VLOOKUP(E:E,'Мегавитрина на 21.09'!D:H,5,0),VLOOKUP(E:E,'Мегавитрина на 21.09'!C:H,6,0))</f>
        <v>#N/A</v>
      </c>
    </row>
    <row r="1763" spans="1:20" ht="20.100000000000001" customHeight="1">
      <c r="A1763">
        <v>8</v>
      </c>
      <c r="B1763">
        <v>1762</v>
      </c>
      <c r="C1763" t="s">
        <v>1823</v>
      </c>
      <c r="D1763" t="s">
        <v>548</v>
      </c>
      <c r="E1763" t="s">
        <v>1743</v>
      </c>
      <c r="F1763" t="s">
        <v>2714</v>
      </c>
      <c r="I1763" t="s">
        <v>2483</v>
      </c>
      <c r="J1763" s="9" t="s">
        <v>266</v>
      </c>
      <c r="L1763" t="e">
        <f>VLOOKUP(F1763&amp;E1763,'Атрибут-ТОД2'!F:F,1,0)</f>
        <v>#N/A</v>
      </c>
      <c r="O1763" s="27" t="e">
        <f>IF(ISNA(VLOOKUP(E:E,'Мегавитрина на 21.09'!C:H,1,0)), VLOOKUP(E:E,'Мегавитрина на 21.09'!D:H,1,0),VLOOKUP(E:E,'Мегавитрина на 21.09'!C:H,1,0))</f>
        <v>#N/A</v>
      </c>
      <c r="P1763" s="27" t="e">
        <f>IF(ISNA(VLOOKUP(E:E,'Мегавитрина на 21.09'!C:H,2,0)), VLOOKUP(E:E,'Мегавитрина на 21.09'!D:H,1,0),VLOOKUP(E:E,'Мегавитрина на 21.09'!C:H,2,0))</f>
        <v>#N/A</v>
      </c>
      <c r="Q1763" s="27" t="e">
        <f>IF(ISNA(VLOOKUP(E:E,'Мегавитрина на 21.09'!C:H,3,0)), VLOOKUP(E:E,'Мегавитрина на 21.09'!D:H,2,0),VLOOKUP(E:E,'Мегавитрина на 21.09'!C:H,3,0))</f>
        <v>#N/A</v>
      </c>
      <c r="R1763" s="27" t="e">
        <f>IF(ISNA(VLOOKUP(E:E,'Мегавитрина на 21.09'!C:H,4,0)), VLOOKUP(E:E,'Мегавитрина на 21.09'!D:H,3,0),VLOOKUP(E:E,'Мегавитрина на 21.09'!C:H,4,0))</f>
        <v>#N/A</v>
      </c>
      <c r="S1763" t="e">
        <f>IF(ISNA(VLOOKUP(E:E,'Мегавитрина на 21.09'!C:H,5,0)), VLOOKUP(E:E,'Мегавитрина на 21.09'!D:H,4,0),VLOOKUP(E:E,'Мегавитрина на 21.09'!C:H,5,0))</f>
        <v>#N/A</v>
      </c>
      <c r="T1763" t="e">
        <f>IF(ISNA(VLOOKUP(E:E,'Мегавитрина на 21.09'!C:H,6,0)), VLOOKUP(E:E,'Мегавитрина на 21.09'!D:H,5,0),VLOOKUP(E:E,'Мегавитрина на 21.09'!C:H,6,0))</f>
        <v>#N/A</v>
      </c>
    </row>
    <row r="1764" spans="1:20" ht="20.100000000000001" customHeight="1">
      <c r="A1764">
        <v>8</v>
      </c>
      <c r="B1764">
        <v>1763</v>
      </c>
      <c r="C1764" t="s">
        <v>1823</v>
      </c>
      <c r="D1764" t="s">
        <v>548</v>
      </c>
      <c r="E1764" t="s">
        <v>1746</v>
      </c>
      <c r="F1764" t="s">
        <v>2714</v>
      </c>
      <c r="I1764" t="s">
        <v>2485</v>
      </c>
      <c r="J1764" s="9" t="s">
        <v>264</v>
      </c>
      <c r="L1764" t="e">
        <f>VLOOKUP(F1764&amp;E1764,'Атрибут-ТОД2'!F:F,1,0)</f>
        <v>#N/A</v>
      </c>
      <c r="N1764" t="s">
        <v>2665</v>
      </c>
      <c r="O1764" s="27" t="e">
        <f>IF(ISNA(VLOOKUP(E:E,'Мегавитрина на 21.09'!C:H,1,0)), VLOOKUP(E:E,'Мегавитрина на 21.09'!D:H,1,0),VLOOKUP(E:E,'Мегавитрина на 21.09'!C:H,1,0))</f>
        <v>#N/A</v>
      </c>
      <c r="P1764" s="27" t="e">
        <f>IF(ISNA(VLOOKUP(E:E,'Мегавитрина на 21.09'!C:H,2,0)), VLOOKUP(E:E,'Мегавитрина на 21.09'!D:H,1,0),VLOOKUP(E:E,'Мегавитрина на 21.09'!C:H,2,0))</f>
        <v>#N/A</v>
      </c>
      <c r="Q1764" s="27" t="e">
        <f>IF(ISNA(VLOOKUP(E:E,'Мегавитрина на 21.09'!C:H,3,0)), VLOOKUP(E:E,'Мегавитрина на 21.09'!D:H,2,0),VLOOKUP(E:E,'Мегавитрина на 21.09'!C:H,3,0))</f>
        <v>#N/A</v>
      </c>
      <c r="R1764" s="27" t="e">
        <f>IF(ISNA(VLOOKUP(E:E,'Мегавитрина на 21.09'!C:H,4,0)), VLOOKUP(E:E,'Мегавитрина на 21.09'!D:H,3,0),VLOOKUP(E:E,'Мегавитрина на 21.09'!C:H,4,0))</f>
        <v>#N/A</v>
      </c>
      <c r="S1764" t="e">
        <f>IF(ISNA(VLOOKUP(E:E,'Мегавитрина на 21.09'!C:H,5,0)), VLOOKUP(E:E,'Мегавитрина на 21.09'!D:H,4,0),VLOOKUP(E:E,'Мегавитрина на 21.09'!C:H,5,0))</f>
        <v>#N/A</v>
      </c>
      <c r="T1764" t="e">
        <f>IF(ISNA(VLOOKUP(E:E,'Мегавитрина на 21.09'!C:H,6,0)), VLOOKUP(E:E,'Мегавитрина на 21.09'!D:H,5,0),VLOOKUP(E:E,'Мегавитрина на 21.09'!C:H,6,0))</f>
        <v>#N/A</v>
      </c>
    </row>
    <row r="1765" spans="1:20" ht="20.100000000000001" customHeight="1">
      <c r="A1765">
        <v>8</v>
      </c>
      <c r="B1765">
        <v>1764</v>
      </c>
      <c r="C1765" t="s">
        <v>1823</v>
      </c>
      <c r="D1765" t="s">
        <v>548</v>
      </c>
      <c r="E1765" t="s">
        <v>1759</v>
      </c>
      <c r="F1765" t="s">
        <v>2714</v>
      </c>
      <c r="H1765">
        <f>VLOOKUP(E1765,'Атрибут-ТОД'!B:F,3,0)</f>
        <v>0</v>
      </c>
      <c r="I1765" t="s">
        <v>2496</v>
      </c>
      <c r="J1765" s="9" t="s">
        <v>266</v>
      </c>
      <c r="K1765" t="s">
        <v>2741</v>
      </c>
      <c r="L1765" t="e">
        <f>VLOOKUP(F1765&amp;E1765,'Атрибут-ТОД2'!F:F,1,0)</f>
        <v>#N/A</v>
      </c>
      <c r="O1765" s="27" t="e">
        <f>IF(ISNA(VLOOKUP(E:E,'Мегавитрина на 21.09'!C:H,1,0)), VLOOKUP(E:E,'Мегавитрина на 21.09'!D:H,1,0),VLOOKUP(E:E,'Мегавитрина на 21.09'!C:H,1,0))</f>
        <v>#N/A</v>
      </c>
      <c r="P1765" s="27" t="e">
        <f>IF(ISNA(VLOOKUP(E:E,'Мегавитрина на 21.09'!C:H,2,0)), VLOOKUP(E:E,'Мегавитрина на 21.09'!D:H,1,0),VLOOKUP(E:E,'Мегавитрина на 21.09'!C:H,2,0))</f>
        <v>#N/A</v>
      </c>
      <c r="Q1765" s="27" t="e">
        <f>IF(ISNA(VLOOKUP(E:E,'Мегавитрина на 21.09'!C:H,3,0)), VLOOKUP(E:E,'Мегавитрина на 21.09'!D:H,2,0),VLOOKUP(E:E,'Мегавитрина на 21.09'!C:H,3,0))</f>
        <v>#N/A</v>
      </c>
      <c r="R1765" s="27" t="e">
        <f>IF(ISNA(VLOOKUP(E:E,'Мегавитрина на 21.09'!C:H,4,0)), VLOOKUP(E:E,'Мегавитрина на 21.09'!D:H,3,0),VLOOKUP(E:E,'Мегавитрина на 21.09'!C:H,4,0))</f>
        <v>#N/A</v>
      </c>
      <c r="S1765" t="e">
        <f>IF(ISNA(VLOOKUP(E:E,'Мегавитрина на 21.09'!C:H,5,0)), VLOOKUP(E:E,'Мегавитрина на 21.09'!D:H,4,0),VLOOKUP(E:E,'Мегавитрина на 21.09'!C:H,5,0))</f>
        <v>#N/A</v>
      </c>
      <c r="T1765" t="e">
        <f>IF(ISNA(VLOOKUP(E:E,'Мегавитрина на 21.09'!C:H,6,0)), VLOOKUP(E:E,'Мегавитрина на 21.09'!D:H,5,0),VLOOKUP(E:E,'Мегавитрина на 21.09'!C:H,6,0))</f>
        <v>#N/A</v>
      </c>
    </row>
    <row r="1766" spans="1:20" ht="20.100000000000001" customHeight="1">
      <c r="A1766">
        <v>8</v>
      </c>
      <c r="B1766">
        <v>1765</v>
      </c>
      <c r="C1766" t="s">
        <v>1823</v>
      </c>
      <c r="D1766" t="s">
        <v>548</v>
      </c>
      <c r="E1766" t="s">
        <v>1760</v>
      </c>
      <c r="F1766" t="s">
        <v>2714</v>
      </c>
      <c r="I1766" t="s">
        <v>2497</v>
      </c>
      <c r="J1766" s="9" t="s">
        <v>264</v>
      </c>
      <c r="L1766" t="e">
        <f>VLOOKUP(F1766&amp;E1766,'Атрибут-ТОД2'!F:F,1,0)</f>
        <v>#N/A</v>
      </c>
      <c r="O1766" s="27" t="e">
        <f>IF(ISNA(VLOOKUP(E:E,'Мегавитрина на 21.09'!C:H,1,0)), VLOOKUP(E:E,'Мегавитрина на 21.09'!D:H,1,0),VLOOKUP(E:E,'Мегавитрина на 21.09'!C:H,1,0))</f>
        <v>#N/A</v>
      </c>
      <c r="P1766" s="27" t="e">
        <f>IF(ISNA(VLOOKUP(E:E,'Мегавитрина на 21.09'!C:H,2,0)), VLOOKUP(E:E,'Мегавитрина на 21.09'!D:H,1,0),VLOOKUP(E:E,'Мегавитрина на 21.09'!C:H,2,0))</f>
        <v>#N/A</v>
      </c>
      <c r="Q1766" s="27" t="e">
        <f>IF(ISNA(VLOOKUP(E:E,'Мегавитрина на 21.09'!C:H,3,0)), VLOOKUP(E:E,'Мегавитрина на 21.09'!D:H,2,0),VLOOKUP(E:E,'Мегавитрина на 21.09'!C:H,3,0))</f>
        <v>#N/A</v>
      </c>
      <c r="R1766" s="27" t="e">
        <f>IF(ISNA(VLOOKUP(E:E,'Мегавитрина на 21.09'!C:H,4,0)), VLOOKUP(E:E,'Мегавитрина на 21.09'!D:H,3,0),VLOOKUP(E:E,'Мегавитрина на 21.09'!C:H,4,0))</f>
        <v>#N/A</v>
      </c>
      <c r="S1766" t="e">
        <f>IF(ISNA(VLOOKUP(E:E,'Мегавитрина на 21.09'!C:H,5,0)), VLOOKUP(E:E,'Мегавитрина на 21.09'!D:H,4,0),VLOOKUP(E:E,'Мегавитрина на 21.09'!C:H,5,0))</f>
        <v>#N/A</v>
      </c>
      <c r="T1766" t="e">
        <f>IF(ISNA(VLOOKUP(E:E,'Мегавитрина на 21.09'!C:H,6,0)), VLOOKUP(E:E,'Мегавитрина на 21.09'!D:H,5,0),VLOOKUP(E:E,'Мегавитрина на 21.09'!C:H,6,0))</f>
        <v>#N/A</v>
      </c>
    </row>
    <row r="1767" spans="1:20" ht="20.100000000000001" customHeight="1">
      <c r="A1767">
        <v>8</v>
      </c>
      <c r="B1767">
        <v>1766</v>
      </c>
      <c r="C1767" t="s">
        <v>1823</v>
      </c>
      <c r="D1767" t="s">
        <v>548</v>
      </c>
      <c r="E1767" t="s">
        <v>1761</v>
      </c>
      <c r="F1767" t="s">
        <v>2714</v>
      </c>
      <c r="I1767" t="s">
        <v>2498</v>
      </c>
      <c r="J1767" s="9" t="s">
        <v>266</v>
      </c>
      <c r="L1767" t="e">
        <f>VLOOKUP(F1767&amp;E1767,'Атрибут-ТОД2'!F:F,1,0)</f>
        <v>#N/A</v>
      </c>
      <c r="O1767" s="27" t="e">
        <f>IF(ISNA(VLOOKUP(E:E,'Мегавитрина на 21.09'!C:H,1,0)), VLOOKUP(E:E,'Мегавитрина на 21.09'!D:H,1,0),VLOOKUP(E:E,'Мегавитрина на 21.09'!C:H,1,0))</f>
        <v>#N/A</v>
      </c>
      <c r="P1767" s="27" t="e">
        <f>IF(ISNA(VLOOKUP(E:E,'Мегавитрина на 21.09'!C:H,2,0)), VLOOKUP(E:E,'Мегавитрина на 21.09'!D:H,1,0),VLOOKUP(E:E,'Мегавитрина на 21.09'!C:H,2,0))</f>
        <v>#N/A</v>
      </c>
      <c r="Q1767" s="27" t="e">
        <f>IF(ISNA(VLOOKUP(E:E,'Мегавитрина на 21.09'!C:H,3,0)), VLOOKUP(E:E,'Мегавитрина на 21.09'!D:H,2,0),VLOOKUP(E:E,'Мегавитрина на 21.09'!C:H,3,0))</f>
        <v>#N/A</v>
      </c>
      <c r="R1767" s="27" t="e">
        <f>IF(ISNA(VLOOKUP(E:E,'Мегавитрина на 21.09'!C:H,4,0)), VLOOKUP(E:E,'Мегавитрина на 21.09'!D:H,3,0),VLOOKUP(E:E,'Мегавитрина на 21.09'!C:H,4,0))</f>
        <v>#N/A</v>
      </c>
      <c r="S1767" t="e">
        <f>IF(ISNA(VLOOKUP(E:E,'Мегавитрина на 21.09'!C:H,5,0)), VLOOKUP(E:E,'Мегавитрина на 21.09'!D:H,4,0),VLOOKUP(E:E,'Мегавитрина на 21.09'!C:H,5,0))</f>
        <v>#N/A</v>
      </c>
      <c r="T1767" t="e">
        <f>IF(ISNA(VLOOKUP(E:E,'Мегавитрина на 21.09'!C:H,6,0)), VLOOKUP(E:E,'Мегавитрина на 21.09'!D:H,5,0),VLOOKUP(E:E,'Мегавитрина на 21.09'!C:H,6,0))</f>
        <v>#N/A</v>
      </c>
    </row>
    <row r="1768" spans="1:20" ht="20.100000000000001" customHeight="1">
      <c r="A1768">
        <v>8</v>
      </c>
      <c r="B1768">
        <v>1767</v>
      </c>
      <c r="C1768" t="s">
        <v>1823</v>
      </c>
      <c r="D1768" t="s">
        <v>548</v>
      </c>
      <c r="E1768" t="s">
        <v>1781</v>
      </c>
      <c r="F1768" t="s">
        <v>2714</v>
      </c>
      <c r="I1768" t="s">
        <v>2515</v>
      </c>
      <c r="J1768" s="9" t="s">
        <v>266</v>
      </c>
      <c r="L1768" t="e">
        <f>VLOOKUP(F1768&amp;E1768,'Атрибут-ТОД2'!F:F,1,0)</f>
        <v>#N/A</v>
      </c>
      <c r="O1768" s="27" t="e">
        <f>IF(ISNA(VLOOKUP(E:E,'Мегавитрина на 21.09'!C:H,1,0)), VLOOKUP(E:E,'Мегавитрина на 21.09'!D:H,1,0),VLOOKUP(E:E,'Мегавитрина на 21.09'!C:H,1,0))</f>
        <v>#N/A</v>
      </c>
      <c r="P1768" s="27" t="e">
        <f>IF(ISNA(VLOOKUP(E:E,'Мегавитрина на 21.09'!C:H,2,0)), VLOOKUP(E:E,'Мегавитрина на 21.09'!D:H,1,0),VLOOKUP(E:E,'Мегавитрина на 21.09'!C:H,2,0))</f>
        <v>#N/A</v>
      </c>
      <c r="Q1768" s="27" t="e">
        <f>IF(ISNA(VLOOKUP(E:E,'Мегавитрина на 21.09'!C:H,3,0)), VLOOKUP(E:E,'Мегавитрина на 21.09'!D:H,2,0),VLOOKUP(E:E,'Мегавитрина на 21.09'!C:H,3,0))</f>
        <v>#N/A</v>
      </c>
      <c r="R1768" s="27" t="e">
        <f>IF(ISNA(VLOOKUP(E:E,'Мегавитрина на 21.09'!C:H,4,0)), VLOOKUP(E:E,'Мегавитрина на 21.09'!D:H,3,0),VLOOKUP(E:E,'Мегавитрина на 21.09'!C:H,4,0))</f>
        <v>#N/A</v>
      </c>
      <c r="S1768" t="e">
        <f>IF(ISNA(VLOOKUP(E:E,'Мегавитрина на 21.09'!C:H,5,0)), VLOOKUP(E:E,'Мегавитрина на 21.09'!D:H,4,0),VLOOKUP(E:E,'Мегавитрина на 21.09'!C:H,5,0))</f>
        <v>#N/A</v>
      </c>
      <c r="T1768" t="e">
        <f>IF(ISNA(VLOOKUP(E:E,'Мегавитрина на 21.09'!C:H,6,0)), VLOOKUP(E:E,'Мегавитрина на 21.09'!D:H,5,0),VLOOKUP(E:E,'Мегавитрина на 21.09'!C:H,6,0))</f>
        <v>#N/A</v>
      </c>
    </row>
    <row r="1769" spans="1:20" ht="20.100000000000001" customHeight="1">
      <c r="A1769">
        <v>8</v>
      </c>
      <c r="B1769">
        <v>1768</v>
      </c>
      <c r="C1769" t="s">
        <v>1823</v>
      </c>
      <c r="D1769" t="s">
        <v>548</v>
      </c>
      <c r="E1769" t="s">
        <v>1783</v>
      </c>
      <c r="F1769" t="s">
        <v>2714</v>
      </c>
      <c r="I1769" t="s">
        <v>2516</v>
      </c>
      <c r="J1769" s="9" t="s">
        <v>266</v>
      </c>
      <c r="L1769" t="e">
        <f>VLOOKUP(F1769&amp;E1769,'Атрибут-ТОД2'!F:F,1,0)</f>
        <v>#N/A</v>
      </c>
      <c r="O1769" s="27" t="e">
        <f>IF(ISNA(VLOOKUP(E:E,'Мегавитрина на 21.09'!C:H,1,0)), VLOOKUP(E:E,'Мегавитрина на 21.09'!D:H,1,0),VLOOKUP(E:E,'Мегавитрина на 21.09'!C:H,1,0))</f>
        <v>#N/A</v>
      </c>
      <c r="P1769" s="27" t="e">
        <f>IF(ISNA(VLOOKUP(E:E,'Мегавитрина на 21.09'!C:H,2,0)), VLOOKUP(E:E,'Мегавитрина на 21.09'!D:H,1,0),VLOOKUP(E:E,'Мегавитрина на 21.09'!C:H,2,0))</f>
        <v>#N/A</v>
      </c>
      <c r="Q1769" s="27" t="e">
        <f>IF(ISNA(VLOOKUP(E:E,'Мегавитрина на 21.09'!C:H,3,0)), VLOOKUP(E:E,'Мегавитрина на 21.09'!D:H,2,0),VLOOKUP(E:E,'Мегавитрина на 21.09'!C:H,3,0))</f>
        <v>#N/A</v>
      </c>
      <c r="R1769" s="27" t="e">
        <f>IF(ISNA(VLOOKUP(E:E,'Мегавитрина на 21.09'!C:H,4,0)), VLOOKUP(E:E,'Мегавитрина на 21.09'!D:H,3,0),VLOOKUP(E:E,'Мегавитрина на 21.09'!C:H,4,0))</f>
        <v>#N/A</v>
      </c>
      <c r="S1769" t="e">
        <f>IF(ISNA(VLOOKUP(E:E,'Мегавитрина на 21.09'!C:H,5,0)), VLOOKUP(E:E,'Мегавитрина на 21.09'!D:H,4,0),VLOOKUP(E:E,'Мегавитрина на 21.09'!C:H,5,0))</f>
        <v>#N/A</v>
      </c>
      <c r="T1769" t="e">
        <f>IF(ISNA(VLOOKUP(E:E,'Мегавитрина на 21.09'!C:H,6,0)), VLOOKUP(E:E,'Мегавитрина на 21.09'!D:H,5,0),VLOOKUP(E:E,'Мегавитрина на 21.09'!C:H,6,0))</f>
        <v>#N/A</v>
      </c>
    </row>
    <row r="1770" spans="1:20" ht="20.100000000000001" customHeight="1">
      <c r="A1770">
        <v>8</v>
      </c>
      <c r="B1770">
        <v>1769</v>
      </c>
      <c r="C1770" t="s">
        <v>1823</v>
      </c>
      <c r="D1770" t="s">
        <v>548</v>
      </c>
      <c r="E1770" t="s">
        <v>1785</v>
      </c>
      <c r="F1770" t="s">
        <v>2714</v>
      </c>
      <c r="I1770" t="s">
        <v>2518</v>
      </c>
      <c r="J1770" s="9" t="s">
        <v>266</v>
      </c>
      <c r="L1770" t="e">
        <f>VLOOKUP(F1770&amp;E1770,'Атрибут-ТОД2'!F:F,1,0)</f>
        <v>#N/A</v>
      </c>
      <c r="O1770" s="27" t="e">
        <f>IF(ISNA(VLOOKUP(E:E,'Мегавитрина на 21.09'!C:H,1,0)), VLOOKUP(E:E,'Мегавитрина на 21.09'!D:H,1,0),VLOOKUP(E:E,'Мегавитрина на 21.09'!C:H,1,0))</f>
        <v>#N/A</v>
      </c>
      <c r="P1770" s="27" t="e">
        <f>IF(ISNA(VLOOKUP(E:E,'Мегавитрина на 21.09'!C:H,2,0)), VLOOKUP(E:E,'Мегавитрина на 21.09'!D:H,1,0),VLOOKUP(E:E,'Мегавитрина на 21.09'!C:H,2,0))</f>
        <v>#N/A</v>
      </c>
      <c r="Q1770" s="27" t="e">
        <f>IF(ISNA(VLOOKUP(E:E,'Мегавитрина на 21.09'!C:H,3,0)), VLOOKUP(E:E,'Мегавитрина на 21.09'!D:H,2,0),VLOOKUP(E:E,'Мегавитрина на 21.09'!C:H,3,0))</f>
        <v>#N/A</v>
      </c>
      <c r="R1770" s="27" t="e">
        <f>IF(ISNA(VLOOKUP(E:E,'Мегавитрина на 21.09'!C:H,4,0)), VLOOKUP(E:E,'Мегавитрина на 21.09'!D:H,3,0),VLOOKUP(E:E,'Мегавитрина на 21.09'!C:H,4,0))</f>
        <v>#N/A</v>
      </c>
      <c r="S1770" t="e">
        <f>IF(ISNA(VLOOKUP(E:E,'Мегавитрина на 21.09'!C:H,5,0)), VLOOKUP(E:E,'Мегавитрина на 21.09'!D:H,4,0),VLOOKUP(E:E,'Мегавитрина на 21.09'!C:H,5,0))</f>
        <v>#N/A</v>
      </c>
      <c r="T1770" t="e">
        <f>IF(ISNA(VLOOKUP(E:E,'Мегавитрина на 21.09'!C:H,6,0)), VLOOKUP(E:E,'Мегавитрина на 21.09'!D:H,5,0),VLOOKUP(E:E,'Мегавитрина на 21.09'!C:H,6,0))</f>
        <v>#N/A</v>
      </c>
    </row>
    <row r="1771" spans="1:20" ht="20.100000000000001" customHeight="1">
      <c r="A1771">
        <v>8</v>
      </c>
      <c r="B1771">
        <v>1770</v>
      </c>
      <c r="C1771" t="s">
        <v>1823</v>
      </c>
      <c r="D1771" t="s">
        <v>548</v>
      </c>
      <c r="E1771" t="s">
        <v>1788</v>
      </c>
      <c r="F1771" t="s">
        <v>2714</v>
      </c>
      <c r="I1771" t="s">
        <v>2521</v>
      </c>
      <c r="J1771" s="9" t="s">
        <v>266</v>
      </c>
      <c r="L1771" t="e">
        <f>VLOOKUP(F1771&amp;E1771,'Атрибут-ТОД2'!F:F,1,0)</f>
        <v>#N/A</v>
      </c>
      <c r="O1771" s="27" t="e">
        <f>IF(ISNA(VLOOKUP(E:E,'Мегавитрина на 21.09'!C:H,1,0)), VLOOKUP(E:E,'Мегавитрина на 21.09'!D:H,1,0),VLOOKUP(E:E,'Мегавитрина на 21.09'!C:H,1,0))</f>
        <v>#N/A</v>
      </c>
      <c r="P1771" s="27" t="e">
        <f>IF(ISNA(VLOOKUP(E:E,'Мегавитрина на 21.09'!C:H,2,0)), VLOOKUP(E:E,'Мегавитрина на 21.09'!D:H,1,0),VLOOKUP(E:E,'Мегавитрина на 21.09'!C:H,2,0))</f>
        <v>#N/A</v>
      </c>
      <c r="Q1771" s="27" t="e">
        <f>IF(ISNA(VLOOKUP(E:E,'Мегавитрина на 21.09'!C:H,3,0)), VLOOKUP(E:E,'Мегавитрина на 21.09'!D:H,2,0),VLOOKUP(E:E,'Мегавитрина на 21.09'!C:H,3,0))</f>
        <v>#N/A</v>
      </c>
      <c r="R1771" s="27" t="e">
        <f>IF(ISNA(VLOOKUP(E:E,'Мегавитрина на 21.09'!C:H,4,0)), VLOOKUP(E:E,'Мегавитрина на 21.09'!D:H,3,0),VLOOKUP(E:E,'Мегавитрина на 21.09'!C:H,4,0))</f>
        <v>#N/A</v>
      </c>
      <c r="S1771" t="e">
        <f>IF(ISNA(VLOOKUP(E:E,'Мегавитрина на 21.09'!C:H,5,0)), VLOOKUP(E:E,'Мегавитрина на 21.09'!D:H,4,0),VLOOKUP(E:E,'Мегавитрина на 21.09'!C:H,5,0))</f>
        <v>#N/A</v>
      </c>
      <c r="T1771" t="e">
        <f>IF(ISNA(VLOOKUP(E:E,'Мегавитрина на 21.09'!C:H,6,0)), VLOOKUP(E:E,'Мегавитрина на 21.09'!D:H,5,0),VLOOKUP(E:E,'Мегавитрина на 21.09'!C:H,6,0))</f>
        <v>#N/A</v>
      </c>
    </row>
    <row r="1772" spans="1:20" ht="20.100000000000001" customHeight="1">
      <c r="A1772">
        <v>8</v>
      </c>
      <c r="B1772">
        <v>1771</v>
      </c>
      <c r="C1772" t="s">
        <v>1823</v>
      </c>
      <c r="D1772" t="s">
        <v>548</v>
      </c>
      <c r="E1772" t="s">
        <v>1801</v>
      </c>
      <c r="F1772" t="s">
        <v>2714</v>
      </c>
      <c r="I1772" t="s">
        <v>2534</v>
      </c>
      <c r="J1772" s="9" t="s">
        <v>266</v>
      </c>
      <c r="L1772" t="e">
        <f>VLOOKUP(F1772&amp;E1772,'Атрибут-ТОД2'!F:F,1,0)</f>
        <v>#N/A</v>
      </c>
      <c r="O1772" s="27" t="e">
        <f>IF(ISNA(VLOOKUP(E:E,'Мегавитрина на 21.09'!C:H,1,0)), VLOOKUP(E:E,'Мегавитрина на 21.09'!D:H,1,0),VLOOKUP(E:E,'Мегавитрина на 21.09'!C:H,1,0))</f>
        <v>#N/A</v>
      </c>
      <c r="P1772" s="27" t="e">
        <f>IF(ISNA(VLOOKUP(E:E,'Мегавитрина на 21.09'!C:H,2,0)), VLOOKUP(E:E,'Мегавитрина на 21.09'!D:H,1,0),VLOOKUP(E:E,'Мегавитрина на 21.09'!C:H,2,0))</f>
        <v>#N/A</v>
      </c>
      <c r="Q1772" s="27" t="e">
        <f>IF(ISNA(VLOOKUP(E:E,'Мегавитрина на 21.09'!C:H,3,0)), VLOOKUP(E:E,'Мегавитрина на 21.09'!D:H,2,0),VLOOKUP(E:E,'Мегавитрина на 21.09'!C:H,3,0))</f>
        <v>#N/A</v>
      </c>
      <c r="R1772" s="27" t="e">
        <f>IF(ISNA(VLOOKUP(E:E,'Мегавитрина на 21.09'!C:H,4,0)), VLOOKUP(E:E,'Мегавитрина на 21.09'!D:H,3,0),VLOOKUP(E:E,'Мегавитрина на 21.09'!C:H,4,0))</f>
        <v>#N/A</v>
      </c>
      <c r="S1772" t="e">
        <f>IF(ISNA(VLOOKUP(E:E,'Мегавитрина на 21.09'!C:H,5,0)), VLOOKUP(E:E,'Мегавитрина на 21.09'!D:H,4,0),VLOOKUP(E:E,'Мегавитрина на 21.09'!C:H,5,0))</f>
        <v>#N/A</v>
      </c>
      <c r="T1772" t="e">
        <f>IF(ISNA(VLOOKUP(E:E,'Мегавитрина на 21.09'!C:H,6,0)), VLOOKUP(E:E,'Мегавитрина на 21.09'!D:H,5,0),VLOOKUP(E:E,'Мегавитрина на 21.09'!C:H,6,0))</f>
        <v>#N/A</v>
      </c>
    </row>
    <row r="1773" spans="1:20" ht="20.100000000000001" customHeight="1">
      <c r="A1773">
        <v>8</v>
      </c>
      <c r="B1773">
        <v>1772</v>
      </c>
      <c r="C1773" t="s">
        <v>1823</v>
      </c>
      <c r="D1773" t="s">
        <v>548</v>
      </c>
      <c r="E1773" t="s">
        <v>1804</v>
      </c>
      <c r="F1773" t="s">
        <v>2714</v>
      </c>
      <c r="H1773">
        <f>VLOOKUP(E1773,'Атрибут-ТОД'!B:F,3,0)</f>
        <v>0</v>
      </c>
      <c r="I1773" t="s">
        <v>2536</v>
      </c>
      <c r="J1773" s="9" t="s">
        <v>266</v>
      </c>
      <c r="K1773" t="s">
        <v>2741</v>
      </c>
      <c r="L1773" t="e">
        <f>VLOOKUP(F1773&amp;E1773,'Атрибут-ТОД2'!F:F,1,0)</f>
        <v>#N/A</v>
      </c>
      <c r="O1773" s="27" t="e">
        <f>IF(ISNA(VLOOKUP(E:E,'Мегавитрина на 21.09'!C:H,1,0)), VLOOKUP(E:E,'Мегавитрина на 21.09'!D:H,1,0),VLOOKUP(E:E,'Мегавитрина на 21.09'!C:H,1,0))</f>
        <v>#N/A</v>
      </c>
      <c r="P1773" s="27" t="e">
        <f>IF(ISNA(VLOOKUP(E:E,'Мегавитрина на 21.09'!C:H,2,0)), VLOOKUP(E:E,'Мегавитрина на 21.09'!D:H,1,0),VLOOKUP(E:E,'Мегавитрина на 21.09'!C:H,2,0))</f>
        <v>#N/A</v>
      </c>
      <c r="Q1773" s="27" t="e">
        <f>IF(ISNA(VLOOKUP(E:E,'Мегавитрина на 21.09'!C:H,3,0)), VLOOKUP(E:E,'Мегавитрина на 21.09'!D:H,2,0),VLOOKUP(E:E,'Мегавитрина на 21.09'!C:H,3,0))</f>
        <v>#N/A</v>
      </c>
      <c r="R1773" s="27" t="e">
        <f>IF(ISNA(VLOOKUP(E:E,'Мегавитрина на 21.09'!C:H,4,0)), VLOOKUP(E:E,'Мегавитрина на 21.09'!D:H,3,0),VLOOKUP(E:E,'Мегавитрина на 21.09'!C:H,4,0))</f>
        <v>#N/A</v>
      </c>
      <c r="S1773" t="e">
        <f>IF(ISNA(VLOOKUP(E:E,'Мегавитрина на 21.09'!C:H,5,0)), VLOOKUP(E:E,'Мегавитрина на 21.09'!D:H,4,0),VLOOKUP(E:E,'Мегавитрина на 21.09'!C:H,5,0))</f>
        <v>#N/A</v>
      </c>
      <c r="T1773" t="e">
        <f>IF(ISNA(VLOOKUP(E:E,'Мегавитрина на 21.09'!C:H,6,0)), VLOOKUP(E:E,'Мегавитрина на 21.09'!D:H,5,0),VLOOKUP(E:E,'Мегавитрина на 21.09'!C:H,6,0))</f>
        <v>#N/A</v>
      </c>
    </row>
    <row r="1774" spans="1:20" ht="20.100000000000001" hidden="1" customHeight="1">
      <c r="A1774">
        <v>9</v>
      </c>
      <c r="B1774">
        <v>1773</v>
      </c>
      <c r="C1774" t="s">
        <v>1824</v>
      </c>
      <c r="D1774" t="s">
        <v>526</v>
      </c>
      <c r="E1774" t="s">
        <v>588</v>
      </c>
      <c r="F1774" t="s">
        <v>2715</v>
      </c>
      <c r="J1774" s="9" t="s">
        <v>264</v>
      </c>
      <c r="L1774" t="e">
        <f>VLOOKUP(F1774&amp;E1774,'Атрибут-ТОД2'!F:F,1,0)</f>
        <v>#N/A</v>
      </c>
      <c r="O1774" s="27" t="e">
        <f>IF(ISNA(VLOOKUP(E:E,'Мегавитрина на 21.09'!C:H,1,0)), VLOOKUP(E:E,'Мегавитрина на 21.09'!D:H,1,0),VLOOKUP(E:E,'Мегавитрина на 21.09'!C:H,1,0))</f>
        <v>#N/A</v>
      </c>
      <c r="P1774" s="27" t="e">
        <f>IF(ISNA(VLOOKUP(E:E,'Мегавитрина на 21.09'!C:H,2,0)), VLOOKUP(E:E,'Мегавитрина на 21.09'!D:H,1,0),VLOOKUP(E:E,'Мегавитрина на 21.09'!C:H,2,0))</f>
        <v>#N/A</v>
      </c>
      <c r="Q1774" s="27" t="e">
        <f>IF(ISNA(VLOOKUP(E:E,'Мегавитрина на 21.09'!C:H,3,0)), VLOOKUP(E:E,'Мегавитрина на 21.09'!D:H,2,0),VLOOKUP(E:E,'Мегавитрина на 21.09'!C:H,3,0))</f>
        <v>#N/A</v>
      </c>
      <c r="R1774" s="27" t="e">
        <f>IF(ISNA(VLOOKUP(E:E,'Мегавитрина на 21.09'!C:H,4,0)), VLOOKUP(E:E,'Мегавитрина на 21.09'!D:H,3,0),VLOOKUP(E:E,'Мегавитрина на 21.09'!C:H,4,0))</f>
        <v>#N/A</v>
      </c>
      <c r="S1774" t="e">
        <f>IF(ISNA(VLOOKUP(E:E,'Мегавитрина на 21.09'!C:H,5,0)), VLOOKUP(E:E,'Мегавитрина на 21.09'!D:H,4,0),VLOOKUP(E:E,'Мегавитрина на 21.09'!C:H,5,0))</f>
        <v>#N/A</v>
      </c>
      <c r="T1774" t="e">
        <f>IF(ISNA(VLOOKUP(E:E,'Мегавитрина на 21.09'!C:H,6,0)), VLOOKUP(E:E,'Мегавитрина на 21.09'!D:H,5,0),VLOOKUP(E:E,'Мегавитрина на 21.09'!C:H,6,0))</f>
        <v>#N/A</v>
      </c>
    </row>
    <row r="1775" spans="1:20" ht="20.100000000000001" hidden="1" customHeight="1">
      <c r="A1775">
        <v>10</v>
      </c>
      <c r="B1775">
        <v>1774</v>
      </c>
      <c r="C1775" t="s">
        <v>1840</v>
      </c>
      <c r="D1775" t="s">
        <v>528</v>
      </c>
      <c r="E1775" t="s">
        <v>601</v>
      </c>
      <c r="F1775" t="s">
        <v>2716</v>
      </c>
      <c r="I1775" t="s">
        <v>1975</v>
      </c>
      <c r="J1775" s="9" t="s">
        <v>264</v>
      </c>
      <c r="L1775" t="e">
        <f>VLOOKUP(F1775&amp;E1775,'Атрибут-ТОД2'!F:F,1,0)</f>
        <v>#N/A</v>
      </c>
      <c r="O1775" s="27" t="str">
        <f>IF(ISNA(VLOOKUP(E:E,'Мегавитрина на 21.09'!C:H,1,0)), VLOOKUP(E:E,'Мегавитрина на 21.09'!D:H,1,0),VLOOKUP(E:E,'Мегавитрина на 21.09'!C:H,1,0))</f>
        <v>client_dk</v>
      </c>
      <c r="P1775" s="27" t="str">
        <f>IF(ISNA(VLOOKUP(E:E,'Мегавитрина на 21.09'!C:H,2,0)), VLOOKUP(E:E,'Мегавитрина на 21.09'!D:H,1,0),VLOOKUP(E:E,'Мегавитрина на 21.09'!C:H,2,0))</f>
        <v>client_dk</v>
      </c>
      <c r="Q1775" s="27" t="str">
        <f>IF(ISNA(VLOOKUP(E:E,'Мегавитрина на 21.09'!C:H,3,0)), VLOOKUP(E:E,'Мегавитрина на 21.09'!D:H,2,0),VLOOKUP(E:E,'Мегавитрина на 21.09'!C:H,3,0))</f>
        <v>Постоянный идентификатор клиента (master_id)</v>
      </c>
      <c r="R1775" s="27" t="str">
        <f>IF(ISNA(VLOOKUP(E:E,'Мегавитрина на 21.09'!C:H,4,0)), VLOOKUP(E:E,'Мегавитрина на 21.09'!D:H,3,0),VLOOKUP(E:E,'Мегавитрина на 21.09'!C:H,4,0))</f>
        <v>custom_rb_mdm.client_mdm</v>
      </c>
      <c r="S1775">
        <f>IF(ISNA(VLOOKUP(E:E,'Мегавитрина на 21.09'!C:H,5,0)), VLOOKUP(E:E,'Мегавитрина на 21.09'!D:H,4,0),VLOOKUP(E:E,'Мегавитрина на 21.09'!C:H,5,0))</f>
        <v>0</v>
      </c>
      <c r="T1775" t="str">
        <f>IF(ISNA(VLOOKUP(E:E,'Мегавитрина на 21.09'!C:H,6,0)), VLOOKUP(E:E,'Мегавитрина на 21.09'!D:H,5,0),VLOOKUP(E:E,'Мегавитрина на 21.09'!C:H,6,0))</f>
        <v>client_dk</v>
      </c>
    </row>
    <row r="1776" spans="1:20" ht="20.100000000000001" hidden="1" customHeight="1">
      <c r="A1776">
        <v>10</v>
      </c>
      <c r="B1776">
        <v>1775</v>
      </c>
      <c r="C1776" t="s">
        <v>1840</v>
      </c>
      <c r="D1776" t="s">
        <v>528</v>
      </c>
      <c r="E1776" t="s">
        <v>1825</v>
      </c>
      <c r="F1776" t="s">
        <v>2716</v>
      </c>
      <c r="J1776" s="9" t="s">
        <v>264</v>
      </c>
      <c r="L1776" t="e">
        <f>VLOOKUP(F1776&amp;E1776,'Атрибут-ТОД2'!F:F,1,0)</f>
        <v>#N/A</v>
      </c>
      <c r="O1776" s="27" t="e">
        <f>IF(ISNA(VLOOKUP(E:E,'Мегавитрина на 21.09'!C:H,1,0)), VLOOKUP(E:E,'Мегавитрина на 21.09'!D:H,1,0),VLOOKUP(E:E,'Мегавитрина на 21.09'!C:H,1,0))</f>
        <v>#N/A</v>
      </c>
      <c r="P1776" s="27" t="e">
        <f>IF(ISNA(VLOOKUP(E:E,'Мегавитрина на 21.09'!C:H,2,0)), VLOOKUP(E:E,'Мегавитрина на 21.09'!D:H,1,0),VLOOKUP(E:E,'Мегавитрина на 21.09'!C:H,2,0))</f>
        <v>#N/A</v>
      </c>
      <c r="Q1776" s="27" t="e">
        <f>IF(ISNA(VLOOKUP(E:E,'Мегавитрина на 21.09'!C:H,3,0)), VLOOKUP(E:E,'Мегавитрина на 21.09'!D:H,2,0),VLOOKUP(E:E,'Мегавитрина на 21.09'!C:H,3,0))</f>
        <v>#N/A</v>
      </c>
      <c r="R1776" s="27" t="e">
        <f>IF(ISNA(VLOOKUP(E:E,'Мегавитрина на 21.09'!C:H,4,0)), VLOOKUP(E:E,'Мегавитрина на 21.09'!D:H,3,0),VLOOKUP(E:E,'Мегавитрина на 21.09'!C:H,4,0))</f>
        <v>#N/A</v>
      </c>
      <c r="S1776" t="e">
        <f>IF(ISNA(VLOOKUP(E:E,'Мегавитрина на 21.09'!C:H,5,0)), VLOOKUP(E:E,'Мегавитрина на 21.09'!D:H,4,0),VLOOKUP(E:E,'Мегавитрина на 21.09'!C:H,5,0))</f>
        <v>#N/A</v>
      </c>
      <c r="T1776" t="e">
        <f>IF(ISNA(VLOOKUP(E:E,'Мегавитрина на 21.09'!C:H,6,0)), VLOOKUP(E:E,'Мегавитрина на 21.09'!D:H,5,0),VLOOKUP(E:E,'Мегавитрина на 21.09'!C:H,6,0))</f>
        <v>#N/A</v>
      </c>
    </row>
    <row r="1777" spans="1:20" ht="20.100000000000001" hidden="1" customHeight="1">
      <c r="A1777">
        <v>10</v>
      </c>
      <c r="B1777">
        <v>1776</v>
      </c>
      <c r="C1777" t="s">
        <v>1840</v>
      </c>
      <c r="D1777" t="s">
        <v>528</v>
      </c>
      <c r="E1777" t="s">
        <v>1826</v>
      </c>
      <c r="F1777" t="s">
        <v>2716</v>
      </c>
      <c r="I1777" t="s">
        <v>2547</v>
      </c>
      <c r="J1777" s="9" t="s">
        <v>264</v>
      </c>
      <c r="L1777" t="e">
        <f>VLOOKUP(F1777&amp;E1777,'Атрибут-ТОД2'!F:F,1,0)</f>
        <v>#N/A</v>
      </c>
      <c r="O1777" s="27" t="e">
        <f>IF(ISNA(VLOOKUP(E:E,'Мегавитрина на 21.09'!C:H,1,0)), VLOOKUP(E:E,'Мегавитрина на 21.09'!D:H,1,0),VLOOKUP(E:E,'Мегавитрина на 21.09'!C:H,1,0))</f>
        <v>#N/A</v>
      </c>
      <c r="P1777" s="27" t="e">
        <f>IF(ISNA(VLOOKUP(E:E,'Мегавитрина на 21.09'!C:H,2,0)), VLOOKUP(E:E,'Мегавитрина на 21.09'!D:H,1,0),VLOOKUP(E:E,'Мегавитрина на 21.09'!C:H,2,0))</f>
        <v>#N/A</v>
      </c>
      <c r="Q1777" s="27" t="e">
        <f>IF(ISNA(VLOOKUP(E:E,'Мегавитрина на 21.09'!C:H,3,0)), VLOOKUP(E:E,'Мегавитрина на 21.09'!D:H,2,0),VLOOKUP(E:E,'Мегавитрина на 21.09'!C:H,3,0))</f>
        <v>#N/A</v>
      </c>
      <c r="R1777" s="27" t="e">
        <f>IF(ISNA(VLOOKUP(E:E,'Мегавитрина на 21.09'!C:H,4,0)), VLOOKUP(E:E,'Мегавитрина на 21.09'!D:H,3,0),VLOOKUP(E:E,'Мегавитрина на 21.09'!C:H,4,0))</f>
        <v>#N/A</v>
      </c>
      <c r="S1777" t="e">
        <f>IF(ISNA(VLOOKUP(E:E,'Мегавитрина на 21.09'!C:H,5,0)), VLOOKUP(E:E,'Мегавитрина на 21.09'!D:H,4,0),VLOOKUP(E:E,'Мегавитрина на 21.09'!C:H,5,0))</f>
        <v>#N/A</v>
      </c>
      <c r="T1777" t="e">
        <f>IF(ISNA(VLOOKUP(E:E,'Мегавитрина на 21.09'!C:H,6,0)), VLOOKUP(E:E,'Мегавитрина на 21.09'!D:H,5,0),VLOOKUP(E:E,'Мегавитрина на 21.09'!C:H,6,0))</f>
        <v>#N/A</v>
      </c>
    </row>
    <row r="1778" spans="1:20" ht="20.100000000000001" hidden="1" customHeight="1">
      <c r="A1778">
        <v>10</v>
      </c>
      <c r="B1778">
        <v>1777</v>
      </c>
      <c r="C1778" t="s">
        <v>1840</v>
      </c>
      <c r="D1778" t="s">
        <v>528</v>
      </c>
      <c r="E1778" t="s">
        <v>1827</v>
      </c>
      <c r="F1778" t="s">
        <v>2716</v>
      </c>
      <c r="I1778" t="s">
        <v>2548</v>
      </c>
      <c r="J1778" s="9" t="s">
        <v>264</v>
      </c>
      <c r="L1778" t="e">
        <f>VLOOKUP(F1778&amp;E1778,'Атрибут-ТОД2'!F:F,1,0)</f>
        <v>#N/A</v>
      </c>
      <c r="O1778" s="27" t="e">
        <f>IF(ISNA(VLOOKUP(E:E,'Мегавитрина на 21.09'!C:H,1,0)), VLOOKUP(E:E,'Мегавитрина на 21.09'!D:H,1,0),VLOOKUP(E:E,'Мегавитрина на 21.09'!C:H,1,0))</f>
        <v>#N/A</v>
      </c>
      <c r="P1778" s="27" t="e">
        <f>IF(ISNA(VLOOKUP(E:E,'Мегавитрина на 21.09'!C:H,2,0)), VLOOKUP(E:E,'Мегавитрина на 21.09'!D:H,1,0),VLOOKUP(E:E,'Мегавитрина на 21.09'!C:H,2,0))</f>
        <v>#N/A</v>
      </c>
      <c r="Q1778" s="27" t="e">
        <f>IF(ISNA(VLOOKUP(E:E,'Мегавитрина на 21.09'!C:H,3,0)), VLOOKUP(E:E,'Мегавитрина на 21.09'!D:H,2,0),VLOOKUP(E:E,'Мегавитрина на 21.09'!C:H,3,0))</f>
        <v>#N/A</v>
      </c>
      <c r="R1778" s="27" t="e">
        <f>IF(ISNA(VLOOKUP(E:E,'Мегавитрина на 21.09'!C:H,4,0)), VLOOKUP(E:E,'Мегавитрина на 21.09'!D:H,3,0),VLOOKUP(E:E,'Мегавитрина на 21.09'!C:H,4,0))</f>
        <v>#N/A</v>
      </c>
      <c r="S1778" t="e">
        <f>IF(ISNA(VLOOKUP(E:E,'Мегавитрина на 21.09'!C:H,5,0)), VLOOKUP(E:E,'Мегавитрина на 21.09'!D:H,4,0),VLOOKUP(E:E,'Мегавитрина на 21.09'!C:H,5,0))</f>
        <v>#N/A</v>
      </c>
      <c r="T1778" t="e">
        <f>IF(ISNA(VLOOKUP(E:E,'Мегавитрина на 21.09'!C:H,6,0)), VLOOKUP(E:E,'Мегавитрина на 21.09'!D:H,5,0),VLOOKUP(E:E,'Мегавитрина на 21.09'!C:H,6,0))</f>
        <v>#N/A</v>
      </c>
    </row>
    <row r="1779" spans="1:20" ht="20.100000000000001" hidden="1" customHeight="1">
      <c r="A1779">
        <v>10</v>
      </c>
      <c r="B1779">
        <v>1778</v>
      </c>
      <c r="C1779" t="s">
        <v>1840</v>
      </c>
      <c r="D1779" t="s">
        <v>528</v>
      </c>
      <c r="E1779" t="s">
        <v>1828</v>
      </c>
      <c r="F1779" t="s">
        <v>2716</v>
      </c>
      <c r="I1779" t="s">
        <v>2549</v>
      </c>
      <c r="J1779" s="9" t="s">
        <v>264</v>
      </c>
      <c r="L1779" t="e">
        <f>VLOOKUP(F1779&amp;E1779,'Атрибут-ТОД2'!F:F,1,0)</f>
        <v>#N/A</v>
      </c>
      <c r="O1779" s="27" t="e">
        <f>IF(ISNA(VLOOKUP(E:E,'Мегавитрина на 21.09'!C:H,1,0)), VLOOKUP(E:E,'Мегавитрина на 21.09'!D:H,1,0),VLOOKUP(E:E,'Мегавитрина на 21.09'!C:H,1,0))</f>
        <v>#N/A</v>
      </c>
      <c r="P1779" s="27" t="e">
        <f>IF(ISNA(VLOOKUP(E:E,'Мегавитрина на 21.09'!C:H,2,0)), VLOOKUP(E:E,'Мегавитрина на 21.09'!D:H,1,0),VLOOKUP(E:E,'Мегавитрина на 21.09'!C:H,2,0))</f>
        <v>#N/A</v>
      </c>
      <c r="Q1779" s="27" t="e">
        <f>IF(ISNA(VLOOKUP(E:E,'Мегавитрина на 21.09'!C:H,3,0)), VLOOKUP(E:E,'Мегавитрина на 21.09'!D:H,2,0),VLOOKUP(E:E,'Мегавитрина на 21.09'!C:H,3,0))</f>
        <v>#N/A</v>
      </c>
      <c r="R1779" s="27" t="e">
        <f>IF(ISNA(VLOOKUP(E:E,'Мегавитрина на 21.09'!C:H,4,0)), VLOOKUP(E:E,'Мегавитрина на 21.09'!D:H,3,0),VLOOKUP(E:E,'Мегавитрина на 21.09'!C:H,4,0))</f>
        <v>#N/A</v>
      </c>
      <c r="S1779" t="e">
        <f>IF(ISNA(VLOOKUP(E:E,'Мегавитрина на 21.09'!C:H,5,0)), VLOOKUP(E:E,'Мегавитрина на 21.09'!D:H,4,0),VLOOKUP(E:E,'Мегавитрина на 21.09'!C:H,5,0))</f>
        <v>#N/A</v>
      </c>
      <c r="T1779" t="e">
        <f>IF(ISNA(VLOOKUP(E:E,'Мегавитрина на 21.09'!C:H,6,0)), VLOOKUP(E:E,'Мегавитрина на 21.09'!D:H,5,0),VLOOKUP(E:E,'Мегавитрина на 21.09'!C:H,6,0))</f>
        <v>#N/A</v>
      </c>
    </row>
    <row r="1780" spans="1:20" ht="20.100000000000001" hidden="1" customHeight="1">
      <c r="A1780">
        <v>10</v>
      </c>
      <c r="B1780">
        <v>1779</v>
      </c>
      <c r="C1780" t="s">
        <v>1840</v>
      </c>
      <c r="D1780" t="s">
        <v>528</v>
      </c>
      <c r="E1780" t="s">
        <v>1829</v>
      </c>
      <c r="F1780" t="s">
        <v>2716</v>
      </c>
      <c r="I1780" t="s">
        <v>2550</v>
      </c>
      <c r="J1780" s="9" t="s">
        <v>264</v>
      </c>
      <c r="L1780" t="e">
        <f>VLOOKUP(F1780&amp;E1780,'Атрибут-ТОД2'!F:F,1,0)</f>
        <v>#N/A</v>
      </c>
      <c r="O1780" s="27" t="e">
        <f>IF(ISNA(VLOOKUP(E:E,'Мегавитрина на 21.09'!C:H,1,0)), VLOOKUP(E:E,'Мегавитрина на 21.09'!D:H,1,0),VLOOKUP(E:E,'Мегавитрина на 21.09'!C:H,1,0))</f>
        <v>#N/A</v>
      </c>
      <c r="P1780" s="27" t="e">
        <f>IF(ISNA(VLOOKUP(E:E,'Мегавитрина на 21.09'!C:H,2,0)), VLOOKUP(E:E,'Мегавитрина на 21.09'!D:H,1,0),VLOOKUP(E:E,'Мегавитрина на 21.09'!C:H,2,0))</f>
        <v>#N/A</v>
      </c>
      <c r="Q1780" s="27" t="e">
        <f>IF(ISNA(VLOOKUP(E:E,'Мегавитрина на 21.09'!C:H,3,0)), VLOOKUP(E:E,'Мегавитрина на 21.09'!D:H,2,0),VLOOKUP(E:E,'Мегавитрина на 21.09'!C:H,3,0))</f>
        <v>#N/A</v>
      </c>
      <c r="R1780" s="27" t="e">
        <f>IF(ISNA(VLOOKUP(E:E,'Мегавитрина на 21.09'!C:H,4,0)), VLOOKUP(E:E,'Мегавитрина на 21.09'!D:H,3,0),VLOOKUP(E:E,'Мегавитрина на 21.09'!C:H,4,0))</f>
        <v>#N/A</v>
      </c>
      <c r="S1780" t="e">
        <f>IF(ISNA(VLOOKUP(E:E,'Мегавитрина на 21.09'!C:H,5,0)), VLOOKUP(E:E,'Мегавитрина на 21.09'!D:H,4,0),VLOOKUP(E:E,'Мегавитрина на 21.09'!C:H,5,0))</f>
        <v>#N/A</v>
      </c>
      <c r="T1780" t="e">
        <f>IF(ISNA(VLOOKUP(E:E,'Мегавитрина на 21.09'!C:H,6,0)), VLOOKUP(E:E,'Мегавитрина на 21.09'!D:H,5,0),VLOOKUP(E:E,'Мегавитрина на 21.09'!C:H,6,0))</f>
        <v>#N/A</v>
      </c>
    </row>
    <row r="1781" spans="1:20" ht="20.100000000000001" hidden="1" customHeight="1">
      <c r="A1781">
        <v>10</v>
      </c>
      <c r="B1781">
        <v>1780</v>
      </c>
      <c r="C1781" t="s">
        <v>1840</v>
      </c>
      <c r="D1781" t="s">
        <v>528</v>
      </c>
      <c r="E1781" t="s">
        <v>1830</v>
      </c>
      <c r="F1781" t="s">
        <v>2716</v>
      </c>
      <c r="I1781" t="s">
        <v>2551</v>
      </c>
      <c r="J1781" s="9" t="s">
        <v>264</v>
      </c>
      <c r="L1781" t="e">
        <f>VLOOKUP(F1781&amp;E1781,'Атрибут-ТОД2'!F:F,1,0)</f>
        <v>#N/A</v>
      </c>
      <c r="O1781" s="27" t="e">
        <f>IF(ISNA(VLOOKUP(E:E,'Мегавитрина на 21.09'!C:H,1,0)), VLOOKUP(E:E,'Мегавитрина на 21.09'!D:H,1,0),VLOOKUP(E:E,'Мегавитрина на 21.09'!C:H,1,0))</f>
        <v>#N/A</v>
      </c>
      <c r="P1781" s="27" t="e">
        <f>IF(ISNA(VLOOKUP(E:E,'Мегавитрина на 21.09'!C:H,2,0)), VLOOKUP(E:E,'Мегавитрина на 21.09'!D:H,1,0),VLOOKUP(E:E,'Мегавитрина на 21.09'!C:H,2,0))</f>
        <v>#N/A</v>
      </c>
      <c r="Q1781" s="27" t="e">
        <f>IF(ISNA(VLOOKUP(E:E,'Мегавитрина на 21.09'!C:H,3,0)), VLOOKUP(E:E,'Мегавитрина на 21.09'!D:H,2,0),VLOOKUP(E:E,'Мегавитрина на 21.09'!C:H,3,0))</f>
        <v>#N/A</v>
      </c>
      <c r="R1781" s="27" t="e">
        <f>IF(ISNA(VLOOKUP(E:E,'Мегавитрина на 21.09'!C:H,4,0)), VLOOKUP(E:E,'Мегавитрина на 21.09'!D:H,3,0),VLOOKUP(E:E,'Мегавитрина на 21.09'!C:H,4,0))</f>
        <v>#N/A</v>
      </c>
      <c r="S1781" t="e">
        <f>IF(ISNA(VLOOKUP(E:E,'Мегавитрина на 21.09'!C:H,5,0)), VLOOKUP(E:E,'Мегавитрина на 21.09'!D:H,4,0),VLOOKUP(E:E,'Мегавитрина на 21.09'!C:H,5,0))</f>
        <v>#N/A</v>
      </c>
      <c r="T1781" t="e">
        <f>IF(ISNA(VLOOKUP(E:E,'Мегавитрина на 21.09'!C:H,6,0)), VLOOKUP(E:E,'Мегавитрина на 21.09'!D:H,5,0),VLOOKUP(E:E,'Мегавитрина на 21.09'!C:H,6,0))</f>
        <v>#N/A</v>
      </c>
    </row>
    <row r="1782" spans="1:20" ht="20.100000000000001" hidden="1" customHeight="1">
      <c r="A1782">
        <v>10</v>
      </c>
      <c r="B1782">
        <v>1781</v>
      </c>
      <c r="C1782" t="s">
        <v>1840</v>
      </c>
      <c r="D1782" t="s">
        <v>528</v>
      </c>
      <c r="E1782" t="s">
        <v>1831</v>
      </c>
      <c r="F1782" t="s">
        <v>2716</v>
      </c>
      <c r="I1782" t="s">
        <v>2552</v>
      </c>
      <c r="J1782" s="9" t="s">
        <v>264</v>
      </c>
      <c r="L1782" t="e">
        <f>VLOOKUP(F1782&amp;E1782,'Атрибут-ТОД2'!F:F,1,0)</f>
        <v>#N/A</v>
      </c>
      <c r="O1782" s="27" t="e">
        <f>IF(ISNA(VLOOKUP(E:E,'Мегавитрина на 21.09'!C:H,1,0)), VLOOKUP(E:E,'Мегавитрина на 21.09'!D:H,1,0),VLOOKUP(E:E,'Мегавитрина на 21.09'!C:H,1,0))</f>
        <v>#N/A</v>
      </c>
      <c r="P1782" s="27" t="e">
        <f>IF(ISNA(VLOOKUP(E:E,'Мегавитрина на 21.09'!C:H,2,0)), VLOOKUP(E:E,'Мегавитрина на 21.09'!D:H,1,0),VLOOKUP(E:E,'Мегавитрина на 21.09'!C:H,2,0))</f>
        <v>#N/A</v>
      </c>
      <c r="Q1782" s="27" t="e">
        <f>IF(ISNA(VLOOKUP(E:E,'Мегавитрина на 21.09'!C:H,3,0)), VLOOKUP(E:E,'Мегавитрина на 21.09'!D:H,2,0),VLOOKUP(E:E,'Мегавитрина на 21.09'!C:H,3,0))</f>
        <v>#N/A</v>
      </c>
      <c r="R1782" s="27" t="e">
        <f>IF(ISNA(VLOOKUP(E:E,'Мегавитрина на 21.09'!C:H,4,0)), VLOOKUP(E:E,'Мегавитрина на 21.09'!D:H,3,0),VLOOKUP(E:E,'Мегавитрина на 21.09'!C:H,4,0))</f>
        <v>#N/A</v>
      </c>
      <c r="S1782" t="e">
        <f>IF(ISNA(VLOOKUP(E:E,'Мегавитрина на 21.09'!C:H,5,0)), VLOOKUP(E:E,'Мегавитрина на 21.09'!D:H,4,0),VLOOKUP(E:E,'Мегавитрина на 21.09'!C:H,5,0))</f>
        <v>#N/A</v>
      </c>
      <c r="T1782" t="e">
        <f>IF(ISNA(VLOOKUP(E:E,'Мегавитрина на 21.09'!C:H,6,0)), VLOOKUP(E:E,'Мегавитрина на 21.09'!D:H,5,0),VLOOKUP(E:E,'Мегавитрина на 21.09'!C:H,6,0))</f>
        <v>#N/A</v>
      </c>
    </row>
    <row r="1783" spans="1:20" ht="20.100000000000001" hidden="1" customHeight="1">
      <c r="A1783">
        <v>10</v>
      </c>
      <c r="B1783">
        <v>1782</v>
      </c>
      <c r="C1783" t="s">
        <v>1840</v>
      </c>
      <c r="D1783" t="s">
        <v>528</v>
      </c>
      <c r="E1783" t="s">
        <v>1832</v>
      </c>
      <c r="F1783" t="s">
        <v>2716</v>
      </c>
      <c r="J1783" s="9" t="s">
        <v>264</v>
      </c>
      <c r="L1783" t="e">
        <f>VLOOKUP(F1783&amp;E1783,'Атрибут-ТОД2'!F:F,1,0)</f>
        <v>#N/A</v>
      </c>
      <c r="O1783" s="27" t="e">
        <f>IF(ISNA(VLOOKUP(E:E,'Мегавитрина на 21.09'!C:H,1,0)), VLOOKUP(E:E,'Мегавитрина на 21.09'!D:H,1,0),VLOOKUP(E:E,'Мегавитрина на 21.09'!C:H,1,0))</f>
        <v>#N/A</v>
      </c>
      <c r="P1783" s="27" t="e">
        <f>IF(ISNA(VLOOKUP(E:E,'Мегавитрина на 21.09'!C:H,2,0)), VLOOKUP(E:E,'Мегавитрина на 21.09'!D:H,1,0),VLOOKUP(E:E,'Мегавитрина на 21.09'!C:H,2,0))</f>
        <v>#N/A</v>
      </c>
      <c r="Q1783" s="27" t="e">
        <f>IF(ISNA(VLOOKUP(E:E,'Мегавитрина на 21.09'!C:H,3,0)), VLOOKUP(E:E,'Мегавитрина на 21.09'!D:H,2,0),VLOOKUP(E:E,'Мегавитрина на 21.09'!C:H,3,0))</f>
        <v>#N/A</v>
      </c>
      <c r="R1783" s="27" t="e">
        <f>IF(ISNA(VLOOKUP(E:E,'Мегавитрина на 21.09'!C:H,4,0)), VLOOKUP(E:E,'Мегавитрина на 21.09'!D:H,3,0),VLOOKUP(E:E,'Мегавитрина на 21.09'!C:H,4,0))</f>
        <v>#N/A</v>
      </c>
      <c r="S1783" t="e">
        <f>IF(ISNA(VLOOKUP(E:E,'Мегавитрина на 21.09'!C:H,5,0)), VLOOKUP(E:E,'Мегавитрина на 21.09'!D:H,4,0),VLOOKUP(E:E,'Мегавитрина на 21.09'!C:H,5,0))</f>
        <v>#N/A</v>
      </c>
      <c r="T1783" t="e">
        <f>IF(ISNA(VLOOKUP(E:E,'Мегавитрина на 21.09'!C:H,6,0)), VLOOKUP(E:E,'Мегавитрина на 21.09'!D:H,5,0),VLOOKUP(E:E,'Мегавитрина на 21.09'!C:H,6,0))</f>
        <v>#N/A</v>
      </c>
    </row>
    <row r="1784" spans="1:20" ht="20.100000000000001" hidden="1" customHeight="1">
      <c r="A1784">
        <v>10</v>
      </c>
      <c r="B1784">
        <v>1783</v>
      </c>
      <c r="C1784" t="s">
        <v>1840</v>
      </c>
      <c r="D1784" t="s">
        <v>528</v>
      </c>
      <c r="E1784" t="s">
        <v>1833</v>
      </c>
      <c r="F1784" t="s">
        <v>2716</v>
      </c>
      <c r="J1784" s="9" t="s">
        <v>264</v>
      </c>
      <c r="L1784" t="e">
        <f>VLOOKUP(F1784&amp;E1784,'Атрибут-ТОД2'!F:F,1,0)</f>
        <v>#N/A</v>
      </c>
      <c r="O1784" s="27" t="e">
        <f>IF(ISNA(VLOOKUP(E:E,'Мегавитрина на 21.09'!C:H,1,0)), VLOOKUP(E:E,'Мегавитрина на 21.09'!D:H,1,0),VLOOKUP(E:E,'Мегавитрина на 21.09'!C:H,1,0))</f>
        <v>#N/A</v>
      </c>
      <c r="P1784" s="27" t="e">
        <f>IF(ISNA(VLOOKUP(E:E,'Мегавитрина на 21.09'!C:H,2,0)), VLOOKUP(E:E,'Мегавитрина на 21.09'!D:H,1,0),VLOOKUP(E:E,'Мегавитрина на 21.09'!C:H,2,0))</f>
        <v>#N/A</v>
      </c>
      <c r="Q1784" s="27" t="e">
        <f>IF(ISNA(VLOOKUP(E:E,'Мегавитрина на 21.09'!C:H,3,0)), VLOOKUP(E:E,'Мегавитрина на 21.09'!D:H,2,0),VLOOKUP(E:E,'Мегавитрина на 21.09'!C:H,3,0))</f>
        <v>#N/A</v>
      </c>
      <c r="R1784" s="27" t="e">
        <f>IF(ISNA(VLOOKUP(E:E,'Мегавитрина на 21.09'!C:H,4,0)), VLOOKUP(E:E,'Мегавитрина на 21.09'!D:H,3,0),VLOOKUP(E:E,'Мегавитрина на 21.09'!C:H,4,0))</f>
        <v>#N/A</v>
      </c>
      <c r="S1784" t="e">
        <f>IF(ISNA(VLOOKUP(E:E,'Мегавитрина на 21.09'!C:H,5,0)), VLOOKUP(E:E,'Мегавитрина на 21.09'!D:H,4,0),VLOOKUP(E:E,'Мегавитрина на 21.09'!C:H,5,0))</f>
        <v>#N/A</v>
      </c>
      <c r="T1784" t="e">
        <f>IF(ISNA(VLOOKUP(E:E,'Мегавитрина на 21.09'!C:H,6,0)), VLOOKUP(E:E,'Мегавитрина на 21.09'!D:H,5,0),VLOOKUP(E:E,'Мегавитрина на 21.09'!C:H,6,0))</f>
        <v>#N/A</v>
      </c>
    </row>
    <row r="1785" spans="1:20" ht="20.100000000000001" hidden="1" customHeight="1">
      <c r="A1785">
        <v>10</v>
      </c>
      <c r="B1785">
        <v>1784</v>
      </c>
      <c r="C1785" t="s">
        <v>1840</v>
      </c>
      <c r="D1785" t="s">
        <v>528</v>
      </c>
      <c r="E1785" t="s">
        <v>1834</v>
      </c>
      <c r="F1785" t="s">
        <v>2716</v>
      </c>
      <c r="J1785" s="9" t="s">
        <v>264</v>
      </c>
      <c r="L1785" t="e">
        <f>VLOOKUP(F1785&amp;E1785,'Атрибут-ТОД2'!F:F,1,0)</f>
        <v>#N/A</v>
      </c>
      <c r="O1785" s="27" t="e">
        <f>IF(ISNA(VLOOKUP(E:E,'Мегавитрина на 21.09'!C:H,1,0)), VLOOKUP(E:E,'Мегавитрина на 21.09'!D:H,1,0),VLOOKUP(E:E,'Мегавитрина на 21.09'!C:H,1,0))</f>
        <v>#N/A</v>
      </c>
      <c r="P1785" s="27" t="e">
        <f>IF(ISNA(VLOOKUP(E:E,'Мегавитрина на 21.09'!C:H,2,0)), VLOOKUP(E:E,'Мегавитрина на 21.09'!D:H,1,0),VLOOKUP(E:E,'Мегавитрина на 21.09'!C:H,2,0))</f>
        <v>#N/A</v>
      </c>
      <c r="Q1785" s="27" t="e">
        <f>IF(ISNA(VLOOKUP(E:E,'Мегавитрина на 21.09'!C:H,3,0)), VLOOKUP(E:E,'Мегавитрина на 21.09'!D:H,2,0),VLOOKUP(E:E,'Мегавитрина на 21.09'!C:H,3,0))</f>
        <v>#N/A</v>
      </c>
      <c r="R1785" s="27" t="e">
        <f>IF(ISNA(VLOOKUP(E:E,'Мегавитрина на 21.09'!C:H,4,0)), VLOOKUP(E:E,'Мегавитрина на 21.09'!D:H,3,0),VLOOKUP(E:E,'Мегавитрина на 21.09'!C:H,4,0))</f>
        <v>#N/A</v>
      </c>
      <c r="S1785" t="e">
        <f>IF(ISNA(VLOOKUP(E:E,'Мегавитрина на 21.09'!C:H,5,0)), VLOOKUP(E:E,'Мегавитрина на 21.09'!D:H,4,0),VLOOKUP(E:E,'Мегавитрина на 21.09'!C:H,5,0))</f>
        <v>#N/A</v>
      </c>
      <c r="T1785" t="e">
        <f>IF(ISNA(VLOOKUP(E:E,'Мегавитрина на 21.09'!C:H,6,0)), VLOOKUP(E:E,'Мегавитрина на 21.09'!D:H,5,0),VLOOKUP(E:E,'Мегавитрина на 21.09'!C:H,6,0))</f>
        <v>#N/A</v>
      </c>
    </row>
    <row r="1786" spans="1:20" ht="20.100000000000001" hidden="1" customHeight="1">
      <c r="A1786">
        <v>10</v>
      </c>
      <c r="B1786">
        <v>1785</v>
      </c>
      <c r="C1786" t="s">
        <v>1840</v>
      </c>
      <c r="D1786" t="s">
        <v>528</v>
      </c>
      <c r="E1786" t="s">
        <v>1835</v>
      </c>
      <c r="F1786" t="s">
        <v>2716</v>
      </c>
      <c r="J1786" s="9" t="s">
        <v>264</v>
      </c>
      <c r="L1786" t="e">
        <f>VLOOKUP(F1786&amp;E1786,'Атрибут-ТОД2'!F:F,1,0)</f>
        <v>#N/A</v>
      </c>
      <c r="O1786" s="27" t="e">
        <f>IF(ISNA(VLOOKUP(E:E,'Мегавитрина на 21.09'!C:H,1,0)), VLOOKUP(E:E,'Мегавитрина на 21.09'!D:H,1,0),VLOOKUP(E:E,'Мегавитрина на 21.09'!C:H,1,0))</f>
        <v>#N/A</v>
      </c>
      <c r="P1786" s="27" t="e">
        <f>IF(ISNA(VLOOKUP(E:E,'Мегавитрина на 21.09'!C:H,2,0)), VLOOKUP(E:E,'Мегавитрина на 21.09'!D:H,1,0),VLOOKUP(E:E,'Мегавитрина на 21.09'!C:H,2,0))</f>
        <v>#N/A</v>
      </c>
      <c r="Q1786" s="27" t="e">
        <f>IF(ISNA(VLOOKUP(E:E,'Мегавитрина на 21.09'!C:H,3,0)), VLOOKUP(E:E,'Мегавитрина на 21.09'!D:H,2,0),VLOOKUP(E:E,'Мегавитрина на 21.09'!C:H,3,0))</f>
        <v>#N/A</v>
      </c>
      <c r="R1786" s="27" t="e">
        <f>IF(ISNA(VLOOKUP(E:E,'Мегавитрина на 21.09'!C:H,4,0)), VLOOKUP(E:E,'Мегавитрина на 21.09'!D:H,3,0),VLOOKUP(E:E,'Мегавитрина на 21.09'!C:H,4,0))</f>
        <v>#N/A</v>
      </c>
      <c r="S1786" t="e">
        <f>IF(ISNA(VLOOKUP(E:E,'Мегавитрина на 21.09'!C:H,5,0)), VLOOKUP(E:E,'Мегавитрина на 21.09'!D:H,4,0),VLOOKUP(E:E,'Мегавитрина на 21.09'!C:H,5,0))</f>
        <v>#N/A</v>
      </c>
      <c r="T1786" t="e">
        <f>IF(ISNA(VLOOKUP(E:E,'Мегавитрина на 21.09'!C:H,6,0)), VLOOKUP(E:E,'Мегавитрина на 21.09'!D:H,5,0),VLOOKUP(E:E,'Мегавитрина на 21.09'!C:H,6,0))</f>
        <v>#N/A</v>
      </c>
    </row>
    <row r="1787" spans="1:20" ht="20.100000000000001" hidden="1" customHeight="1">
      <c r="A1787">
        <v>10</v>
      </c>
      <c r="B1787">
        <v>1786</v>
      </c>
      <c r="C1787" t="s">
        <v>1840</v>
      </c>
      <c r="D1787" t="s">
        <v>528</v>
      </c>
      <c r="E1787" t="s">
        <v>1836</v>
      </c>
      <c r="F1787" t="s">
        <v>2716</v>
      </c>
      <c r="J1787" s="9" t="s">
        <v>264</v>
      </c>
      <c r="L1787" t="e">
        <f>VLOOKUP(F1787&amp;E1787,'Атрибут-ТОД2'!F:F,1,0)</f>
        <v>#N/A</v>
      </c>
      <c r="O1787" s="27" t="e">
        <f>IF(ISNA(VLOOKUP(E:E,'Мегавитрина на 21.09'!C:H,1,0)), VLOOKUP(E:E,'Мегавитрина на 21.09'!D:H,1,0),VLOOKUP(E:E,'Мегавитрина на 21.09'!C:H,1,0))</f>
        <v>#N/A</v>
      </c>
      <c r="P1787" s="27" t="e">
        <f>IF(ISNA(VLOOKUP(E:E,'Мегавитрина на 21.09'!C:H,2,0)), VLOOKUP(E:E,'Мегавитрина на 21.09'!D:H,1,0),VLOOKUP(E:E,'Мегавитрина на 21.09'!C:H,2,0))</f>
        <v>#N/A</v>
      </c>
      <c r="Q1787" s="27" t="e">
        <f>IF(ISNA(VLOOKUP(E:E,'Мегавитрина на 21.09'!C:H,3,0)), VLOOKUP(E:E,'Мегавитрина на 21.09'!D:H,2,0),VLOOKUP(E:E,'Мегавитрина на 21.09'!C:H,3,0))</f>
        <v>#N/A</v>
      </c>
      <c r="R1787" s="27" t="e">
        <f>IF(ISNA(VLOOKUP(E:E,'Мегавитрина на 21.09'!C:H,4,0)), VLOOKUP(E:E,'Мегавитрина на 21.09'!D:H,3,0),VLOOKUP(E:E,'Мегавитрина на 21.09'!C:H,4,0))</f>
        <v>#N/A</v>
      </c>
      <c r="S1787" t="e">
        <f>IF(ISNA(VLOOKUP(E:E,'Мегавитрина на 21.09'!C:H,5,0)), VLOOKUP(E:E,'Мегавитрина на 21.09'!D:H,4,0),VLOOKUP(E:E,'Мегавитрина на 21.09'!C:H,5,0))</f>
        <v>#N/A</v>
      </c>
      <c r="T1787" t="e">
        <f>IF(ISNA(VLOOKUP(E:E,'Мегавитрина на 21.09'!C:H,6,0)), VLOOKUP(E:E,'Мегавитрина на 21.09'!D:H,5,0),VLOOKUP(E:E,'Мегавитрина на 21.09'!C:H,6,0))</f>
        <v>#N/A</v>
      </c>
    </row>
    <row r="1788" spans="1:20" ht="20.100000000000001" hidden="1" customHeight="1">
      <c r="A1788">
        <v>10</v>
      </c>
      <c r="B1788">
        <v>1787</v>
      </c>
      <c r="C1788" t="s">
        <v>1840</v>
      </c>
      <c r="D1788" t="s">
        <v>528</v>
      </c>
      <c r="E1788" t="s">
        <v>1837</v>
      </c>
      <c r="F1788" t="s">
        <v>2716</v>
      </c>
      <c r="J1788" s="9" t="s">
        <v>264</v>
      </c>
      <c r="L1788" t="e">
        <f>VLOOKUP(F1788&amp;E1788,'Атрибут-ТОД2'!F:F,1,0)</f>
        <v>#N/A</v>
      </c>
      <c r="O1788" s="27" t="e">
        <f>IF(ISNA(VLOOKUP(E:E,'Мегавитрина на 21.09'!C:H,1,0)), VLOOKUP(E:E,'Мегавитрина на 21.09'!D:H,1,0),VLOOKUP(E:E,'Мегавитрина на 21.09'!C:H,1,0))</f>
        <v>#N/A</v>
      </c>
      <c r="P1788" s="27" t="e">
        <f>IF(ISNA(VLOOKUP(E:E,'Мегавитрина на 21.09'!C:H,2,0)), VLOOKUP(E:E,'Мегавитрина на 21.09'!D:H,1,0),VLOOKUP(E:E,'Мегавитрина на 21.09'!C:H,2,0))</f>
        <v>#N/A</v>
      </c>
      <c r="Q1788" s="27" t="e">
        <f>IF(ISNA(VLOOKUP(E:E,'Мегавитрина на 21.09'!C:H,3,0)), VLOOKUP(E:E,'Мегавитрина на 21.09'!D:H,2,0),VLOOKUP(E:E,'Мегавитрина на 21.09'!C:H,3,0))</f>
        <v>#N/A</v>
      </c>
      <c r="R1788" s="27" t="e">
        <f>IF(ISNA(VLOOKUP(E:E,'Мегавитрина на 21.09'!C:H,4,0)), VLOOKUP(E:E,'Мегавитрина на 21.09'!D:H,3,0),VLOOKUP(E:E,'Мегавитрина на 21.09'!C:H,4,0))</f>
        <v>#N/A</v>
      </c>
      <c r="S1788" t="e">
        <f>IF(ISNA(VLOOKUP(E:E,'Мегавитрина на 21.09'!C:H,5,0)), VLOOKUP(E:E,'Мегавитрина на 21.09'!D:H,4,0),VLOOKUP(E:E,'Мегавитрина на 21.09'!C:H,5,0))</f>
        <v>#N/A</v>
      </c>
      <c r="T1788" t="e">
        <f>IF(ISNA(VLOOKUP(E:E,'Мегавитрина на 21.09'!C:H,6,0)), VLOOKUP(E:E,'Мегавитрина на 21.09'!D:H,5,0),VLOOKUP(E:E,'Мегавитрина на 21.09'!C:H,6,0))</f>
        <v>#N/A</v>
      </c>
    </row>
    <row r="1789" spans="1:20" ht="20.100000000000001" hidden="1" customHeight="1">
      <c r="A1789">
        <v>10</v>
      </c>
      <c r="B1789">
        <v>1788</v>
      </c>
      <c r="C1789" t="s">
        <v>1840</v>
      </c>
      <c r="D1789" t="s">
        <v>528</v>
      </c>
      <c r="E1789" t="s">
        <v>1838</v>
      </c>
      <c r="F1789" t="s">
        <v>2716</v>
      </c>
      <c r="J1789" s="9" t="s">
        <v>264</v>
      </c>
      <c r="L1789" t="e">
        <f>VLOOKUP(F1789&amp;E1789,'Атрибут-ТОД2'!F:F,1,0)</f>
        <v>#N/A</v>
      </c>
      <c r="O1789" s="27" t="e">
        <f>IF(ISNA(VLOOKUP(E:E,'Мегавитрина на 21.09'!C:H,1,0)), VLOOKUP(E:E,'Мегавитрина на 21.09'!D:H,1,0),VLOOKUP(E:E,'Мегавитрина на 21.09'!C:H,1,0))</f>
        <v>#N/A</v>
      </c>
      <c r="P1789" s="27" t="e">
        <f>IF(ISNA(VLOOKUP(E:E,'Мегавитрина на 21.09'!C:H,2,0)), VLOOKUP(E:E,'Мегавитрина на 21.09'!D:H,1,0),VLOOKUP(E:E,'Мегавитрина на 21.09'!C:H,2,0))</f>
        <v>#N/A</v>
      </c>
      <c r="Q1789" s="27" t="e">
        <f>IF(ISNA(VLOOKUP(E:E,'Мегавитрина на 21.09'!C:H,3,0)), VLOOKUP(E:E,'Мегавитрина на 21.09'!D:H,2,0),VLOOKUP(E:E,'Мегавитрина на 21.09'!C:H,3,0))</f>
        <v>#N/A</v>
      </c>
      <c r="R1789" s="27" t="e">
        <f>IF(ISNA(VLOOKUP(E:E,'Мегавитрина на 21.09'!C:H,4,0)), VLOOKUP(E:E,'Мегавитрина на 21.09'!D:H,3,0),VLOOKUP(E:E,'Мегавитрина на 21.09'!C:H,4,0))</f>
        <v>#N/A</v>
      </c>
      <c r="S1789" t="e">
        <f>IF(ISNA(VLOOKUP(E:E,'Мегавитрина на 21.09'!C:H,5,0)), VLOOKUP(E:E,'Мегавитрина на 21.09'!D:H,4,0),VLOOKUP(E:E,'Мегавитрина на 21.09'!C:H,5,0))</f>
        <v>#N/A</v>
      </c>
      <c r="T1789" t="e">
        <f>IF(ISNA(VLOOKUP(E:E,'Мегавитрина на 21.09'!C:H,6,0)), VLOOKUP(E:E,'Мегавитрина на 21.09'!D:H,5,0),VLOOKUP(E:E,'Мегавитрина на 21.09'!C:H,6,0))</f>
        <v>#N/A</v>
      </c>
    </row>
    <row r="1790" spans="1:20" ht="20.100000000000001" hidden="1" customHeight="1">
      <c r="A1790">
        <v>10</v>
      </c>
      <c r="B1790">
        <v>1789</v>
      </c>
      <c r="C1790" t="s">
        <v>1840</v>
      </c>
      <c r="D1790" t="s">
        <v>528</v>
      </c>
      <c r="E1790" t="s">
        <v>1839</v>
      </c>
      <c r="F1790" t="s">
        <v>2716</v>
      </c>
      <c r="J1790" s="9" t="s">
        <v>264</v>
      </c>
      <c r="L1790" t="e">
        <f>VLOOKUP(F1790&amp;E1790,'Атрибут-ТОД2'!F:F,1,0)</f>
        <v>#N/A</v>
      </c>
      <c r="O1790" s="27" t="e">
        <f>IF(ISNA(VLOOKUP(E:E,'Мегавитрина на 21.09'!C:H,1,0)), VLOOKUP(E:E,'Мегавитрина на 21.09'!D:H,1,0),VLOOKUP(E:E,'Мегавитрина на 21.09'!C:H,1,0))</f>
        <v>#N/A</v>
      </c>
      <c r="P1790" s="27" t="e">
        <f>IF(ISNA(VLOOKUP(E:E,'Мегавитрина на 21.09'!C:H,2,0)), VLOOKUP(E:E,'Мегавитрина на 21.09'!D:H,1,0),VLOOKUP(E:E,'Мегавитрина на 21.09'!C:H,2,0))</f>
        <v>#N/A</v>
      </c>
      <c r="Q1790" s="27" t="e">
        <f>IF(ISNA(VLOOKUP(E:E,'Мегавитрина на 21.09'!C:H,3,0)), VLOOKUP(E:E,'Мегавитрина на 21.09'!D:H,2,0),VLOOKUP(E:E,'Мегавитрина на 21.09'!C:H,3,0))</f>
        <v>#N/A</v>
      </c>
      <c r="R1790" s="27" t="e">
        <f>IF(ISNA(VLOOKUP(E:E,'Мегавитрина на 21.09'!C:H,4,0)), VLOOKUP(E:E,'Мегавитрина на 21.09'!D:H,3,0),VLOOKUP(E:E,'Мегавитрина на 21.09'!C:H,4,0))</f>
        <v>#N/A</v>
      </c>
      <c r="S1790" t="e">
        <f>IF(ISNA(VLOOKUP(E:E,'Мегавитрина на 21.09'!C:H,5,0)), VLOOKUP(E:E,'Мегавитрина на 21.09'!D:H,4,0),VLOOKUP(E:E,'Мегавитрина на 21.09'!C:H,5,0))</f>
        <v>#N/A</v>
      </c>
      <c r="T1790" t="e">
        <f>IF(ISNA(VLOOKUP(E:E,'Мегавитрина на 21.09'!C:H,6,0)), VLOOKUP(E:E,'Мегавитрина на 21.09'!D:H,5,0),VLOOKUP(E:E,'Мегавитрина на 21.09'!C:H,6,0))</f>
        <v>#N/A</v>
      </c>
    </row>
    <row r="1791" spans="1:20" ht="20.100000000000001" hidden="1" customHeight="1">
      <c r="A1791">
        <v>11</v>
      </c>
      <c r="B1791">
        <v>1790</v>
      </c>
      <c r="C1791" t="s">
        <v>1882</v>
      </c>
      <c r="D1791" t="s">
        <v>531</v>
      </c>
      <c r="E1791" t="s">
        <v>1841</v>
      </c>
      <c r="F1791" t="s">
        <v>2717</v>
      </c>
      <c r="I1791" t="s">
        <v>2553</v>
      </c>
      <c r="J1791" s="9" t="s">
        <v>267</v>
      </c>
      <c r="L1791" t="e">
        <f>VLOOKUP(F1791&amp;E1791,'Атрибут-ТОД2'!F:F,1,0)</f>
        <v>#N/A</v>
      </c>
      <c r="N1791" t="s">
        <v>2725</v>
      </c>
      <c r="O1791" s="27" t="e">
        <f>IF(ISNA(VLOOKUP(E:E,'Мегавитрина на 21.09'!C:H,1,0)), VLOOKUP(E:E,'Мегавитрина на 21.09'!D:H,1,0),VLOOKUP(E:E,'Мегавитрина на 21.09'!C:H,1,0))</f>
        <v>#N/A</v>
      </c>
      <c r="P1791" s="27" t="e">
        <f>IF(ISNA(VLOOKUP(E:E,'Мегавитрина на 21.09'!C:H,2,0)), VLOOKUP(E:E,'Мегавитрина на 21.09'!D:H,1,0),VLOOKUP(E:E,'Мегавитрина на 21.09'!C:H,2,0))</f>
        <v>#N/A</v>
      </c>
      <c r="Q1791" s="27" t="e">
        <f>IF(ISNA(VLOOKUP(E:E,'Мегавитрина на 21.09'!C:H,3,0)), VLOOKUP(E:E,'Мегавитрина на 21.09'!D:H,2,0),VLOOKUP(E:E,'Мегавитрина на 21.09'!C:H,3,0))</f>
        <v>#N/A</v>
      </c>
      <c r="R1791" s="27" t="e">
        <f>IF(ISNA(VLOOKUP(E:E,'Мегавитрина на 21.09'!C:H,4,0)), VLOOKUP(E:E,'Мегавитрина на 21.09'!D:H,3,0),VLOOKUP(E:E,'Мегавитрина на 21.09'!C:H,4,0))</f>
        <v>#N/A</v>
      </c>
      <c r="S1791" t="e">
        <f>IF(ISNA(VLOOKUP(E:E,'Мегавитрина на 21.09'!C:H,5,0)), VLOOKUP(E:E,'Мегавитрина на 21.09'!D:H,4,0),VLOOKUP(E:E,'Мегавитрина на 21.09'!C:H,5,0))</f>
        <v>#N/A</v>
      </c>
      <c r="T1791" t="e">
        <f>IF(ISNA(VLOOKUP(E:E,'Мегавитрина на 21.09'!C:H,6,0)), VLOOKUP(E:E,'Мегавитрина на 21.09'!D:H,5,0),VLOOKUP(E:E,'Мегавитрина на 21.09'!C:H,6,0))</f>
        <v>#N/A</v>
      </c>
    </row>
    <row r="1792" spans="1:20" ht="20.100000000000001" hidden="1" customHeight="1">
      <c r="A1792">
        <v>11</v>
      </c>
      <c r="B1792">
        <v>1791</v>
      </c>
      <c r="C1792" t="s">
        <v>1882</v>
      </c>
      <c r="D1792" t="s">
        <v>531</v>
      </c>
      <c r="E1792" t="s">
        <v>1842</v>
      </c>
      <c r="F1792" t="s">
        <v>2717</v>
      </c>
      <c r="I1792" t="s">
        <v>2554</v>
      </c>
      <c r="J1792" s="9" t="s">
        <v>267</v>
      </c>
      <c r="L1792" t="e">
        <f>VLOOKUP(F1792&amp;E1792,'Атрибут-ТОД2'!F:F,1,0)</f>
        <v>#N/A</v>
      </c>
      <c r="O1792" s="27" t="e">
        <f>IF(ISNA(VLOOKUP(E:E,'Мегавитрина на 21.09'!C:H,1,0)), VLOOKUP(E:E,'Мегавитрина на 21.09'!D:H,1,0),VLOOKUP(E:E,'Мегавитрина на 21.09'!C:H,1,0))</f>
        <v>#N/A</v>
      </c>
      <c r="P1792" s="27" t="e">
        <f>IF(ISNA(VLOOKUP(E:E,'Мегавитрина на 21.09'!C:H,2,0)), VLOOKUP(E:E,'Мегавитрина на 21.09'!D:H,1,0),VLOOKUP(E:E,'Мегавитрина на 21.09'!C:H,2,0))</f>
        <v>#N/A</v>
      </c>
      <c r="Q1792" s="27" t="e">
        <f>IF(ISNA(VLOOKUP(E:E,'Мегавитрина на 21.09'!C:H,3,0)), VLOOKUP(E:E,'Мегавитрина на 21.09'!D:H,2,0),VLOOKUP(E:E,'Мегавитрина на 21.09'!C:H,3,0))</f>
        <v>#N/A</v>
      </c>
      <c r="R1792" s="27" t="e">
        <f>IF(ISNA(VLOOKUP(E:E,'Мегавитрина на 21.09'!C:H,4,0)), VLOOKUP(E:E,'Мегавитрина на 21.09'!D:H,3,0),VLOOKUP(E:E,'Мегавитрина на 21.09'!C:H,4,0))</f>
        <v>#N/A</v>
      </c>
      <c r="S1792" t="e">
        <f>IF(ISNA(VLOOKUP(E:E,'Мегавитрина на 21.09'!C:H,5,0)), VLOOKUP(E:E,'Мегавитрина на 21.09'!D:H,4,0),VLOOKUP(E:E,'Мегавитрина на 21.09'!C:H,5,0))</f>
        <v>#N/A</v>
      </c>
      <c r="T1792" t="e">
        <f>IF(ISNA(VLOOKUP(E:E,'Мегавитрина на 21.09'!C:H,6,0)), VLOOKUP(E:E,'Мегавитрина на 21.09'!D:H,5,0),VLOOKUP(E:E,'Мегавитрина на 21.09'!C:H,6,0))</f>
        <v>#N/A</v>
      </c>
    </row>
    <row r="1793" spans="1:20" ht="20.100000000000001" hidden="1" customHeight="1">
      <c r="A1793">
        <v>11</v>
      </c>
      <c r="B1793">
        <v>1792</v>
      </c>
      <c r="C1793" t="s">
        <v>1882</v>
      </c>
      <c r="D1793" t="s">
        <v>531</v>
      </c>
      <c r="E1793" t="s">
        <v>1843</v>
      </c>
      <c r="F1793" t="s">
        <v>2717</v>
      </c>
      <c r="I1793" t="s">
        <v>2554</v>
      </c>
      <c r="J1793" s="9" t="s">
        <v>267</v>
      </c>
      <c r="L1793" t="e">
        <f>VLOOKUP(F1793&amp;E1793,'Атрибут-ТОД2'!F:F,1,0)</f>
        <v>#N/A</v>
      </c>
      <c r="O1793" s="27" t="e">
        <f>IF(ISNA(VLOOKUP(E:E,'Мегавитрина на 21.09'!C:H,1,0)), VLOOKUP(E:E,'Мегавитрина на 21.09'!D:H,1,0),VLOOKUP(E:E,'Мегавитрина на 21.09'!C:H,1,0))</f>
        <v>#N/A</v>
      </c>
      <c r="P1793" s="27" t="e">
        <f>IF(ISNA(VLOOKUP(E:E,'Мегавитрина на 21.09'!C:H,2,0)), VLOOKUP(E:E,'Мегавитрина на 21.09'!D:H,1,0),VLOOKUP(E:E,'Мегавитрина на 21.09'!C:H,2,0))</f>
        <v>#N/A</v>
      </c>
      <c r="Q1793" s="27" t="e">
        <f>IF(ISNA(VLOOKUP(E:E,'Мегавитрина на 21.09'!C:H,3,0)), VLOOKUP(E:E,'Мегавитрина на 21.09'!D:H,2,0),VLOOKUP(E:E,'Мегавитрина на 21.09'!C:H,3,0))</f>
        <v>#N/A</v>
      </c>
      <c r="R1793" s="27" t="e">
        <f>IF(ISNA(VLOOKUP(E:E,'Мегавитрина на 21.09'!C:H,4,0)), VLOOKUP(E:E,'Мегавитрина на 21.09'!D:H,3,0),VLOOKUP(E:E,'Мегавитрина на 21.09'!C:H,4,0))</f>
        <v>#N/A</v>
      </c>
      <c r="S1793" t="e">
        <f>IF(ISNA(VLOOKUP(E:E,'Мегавитрина на 21.09'!C:H,5,0)), VLOOKUP(E:E,'Мегавитрина на 21.09'!D:H,4,0),VLOOKUP(E:E,'Мегавитрина на 21.09'!C:H,5,0))</f>
        <v>#N/A</v>
      </c>
      <c r="T1793" t="e">
        <f>IF(ISNA(VLOOKUP(E:E,'Мегавитрина на 21.09'!C:H,6,0)), VLOOKUP(E:E,'Мегавитрина на 21.09'!D:H,5,0),VLOOKUP(E:E,'Мегавитрина на 21.09'!C:H,6,0))</f>
        <v>#N/A</v>
      </c>
    </row>
    <row r="1794" spans="1:20" ht="20.100000000000001" hidden="1" customHeight="1">
      <c r="A1794">
        <v>11</v>
      </c>
      <c r="B1794">
        <v>1793</v>
      </c>
      <c r="C1794" t="s">
        <v>1882</v>
      </c>
      <c r="D1794" t="s">
        <v>531</v>
      </c>
      <c r="E1794" t="s">
        <v>1844</v>
      </c>
      <c r="F1794" t="s">
        <v>2717</v>
      </c>
      <c r="I1794" t="s">
        <v>2555</v>
      </c>
      <c r="J1794" s="9" t="s">
        <v>267</v>
      </c>
      <c r="L1794" t="e">
        <f>VLOOKUP(F1794&amp;E1794,'Атрибут-ТОД2'!F:F,1,0)</f>
        <v>#N/A</v>
      </c>
      <c r="O1794" s="27" t="e">
        <f>IF(ISNA(VLOOKUP(E:E,'Мегавитрина на 21.09'!C:H,1,0)), VLOOKUP(E:E,'Мегавитрина на 21.09'!D:H,1,0),VLOOKUP(E:E,'Мегавитрина на 21.09'!C:H,1,0))</f>
        <v>#N/A</v>
      </c>
      <c r="P1794" s="27" t="e">
        <f>IF(ISNA(VLOOKUP(E:E,'Мегавитрина на 21.09'!C:H,2,0)), VLOOKUP(E:E,'Мегавитрина на 21.09'!D:H,1,0),VLOOKUP(E:E,'Мегавитрина на 21.09'!C:H,2,0))</f>
        <v>#N/A</v>
      </c>
      <c r="Q1794" s="27" t="e">
        <f>IF(ISNA(VLOOKUP(E:E,'Мегавитрина на 21.09'!C:H,3,0)), VLOOKUP(E:E,'Мегавитрина на 21.09'!D:H,2,0),VLOOKUP(E:E,'Мегавитрина на 21.09'!C:H,3,0))</f>
        <v>#N/A</v>
      </c>
      <c r="R1794" s="27" t="e">
        <f>IF(ISNA(VLOOKUP(E:E,'Мегавитрина на 21.09'!C:H,4,0)), VLOOKUP(E:E,'Мегавитрина на 21.09'!D:H,3,0),VLOOKUP(E:E,'Мегавитрина на 21.09'!C:H,4,0))</f>
        <v>#N/A</v>
      </c>
      <c r="S1794" t="e">
        <f>IF(ISNA(VLOOKUP(E:E,'Мегавитрина на 21.09'!C:H,5,0)), VLOOKUP(E:E,'Мегавитрина на 21.09'!D:H,4,0),VLOOKUP(E:E,'Мегавитрина на 21.09'!C:H,5,0))</f>
        <v>#N/A</v>
      </c>
      <c r="T1794" t="e">
        <f>IF(ISNA(VLOOKUP(E:E,'Мегавитрина на 21.09'!C:H,6,0)), VLOOKUP(E:E,'Мегавитрина на 21.09'!D:H,5,0),VLOOKUP(E:E,'Мегавитрина на 21.09'!C:H,6,0))</f>
        <v>#N/A</v>
      </c>
    </row>
    <row r="1795" spans="1:20" ht="20.100000000000001" hidden="1" customHeight="1">
      <c r="A1795">
        <v>11</v>
      </c>
      <c r="B1795">
        <v>1794</v>
      </c>
      <c r="C1795" t="s">
        <v>1882</v>
      </c>
      <c r="D1795" t="s">
        <v>531</v>
      </c>
      <c r="E1795" t="s">
        <v>1845</v>
      </c>
      <c r="F1795" t="s">
        <v>2717</v>
      </c>
      <c r="I1795" t="s">
        <v>2556</v>
      </c>
      <c r="J1795" s="9" t="s">
        <v>267</v>
      </c>
      <c r="L1795" t="e">
        <f>VLOOKUP(F1795&amp;E1795,'Атрибут-ТОД2'!F:F,1,0)</f>
        <v>#N/A</v>
      </c>
      <c r="O1795" s="27" t="e">
        <f>IF(ISNA(VLOOKUP(E:E,'Мегавитрина на 21.09'!C:H,1,0)), VLOOKUP(E:E,'Мегавитрина на 21.09'!D:H,1,0),VLOOKUP(E:E,'Мегавитрина на 21.09'!C:H,1,0))</f>
        <v>#N/A</v>
      </c>
      <c r="P1795" s="27" t="e">
        <f>IF(ISNA(VLOOKUP(E:E,'Мегавитрина на 21.09'!C:H,2,0)), VLOOKUP(E:E,'Мегавитрина на 21.09'!D:H,1,0),VLOOKUP(E:E,'Мегавитрина на 21.09'!C:H,2,0))</f>
        <v>#N/A</v>
      </c>
      <c r="Q1795" s="27" t="e">
        <f>IF(ISNA(VLOOKUP(E:E,'Мегавитрина на 21.09'!C:H,3,0)), VLOOKUP(E:E,'Мегавитрина на 21.09'!D:H,2,0),VLOOKUP(E:E,'Мегавитрина на 21.09'!C:H,3,0))</f>
        <v>#N/A</v>
      </c>
      <c r="R1795" s="27" t="e">
        <f>IF(ISNA(VLOOKUP(E:E,'Мегавитрина на 21.09'!C:H,4,0)), VLOOKUP(E:E,'Мегавитрина на 21.09'!D:H,3,0),VLOOKUP(E:E,'Мегавитрина на 21.09'!C:H,4,0))</f>
        <v>#N/A</v>
      </c>
      <c r="S1795" t="e">
        <f>IF(ISNA(VLOOKUP(E:E,'Мегавитрина на 21.09'!C:H,5,0)), VLOOKUP(E:E,'Мегавитрина на 21.09'!D:H,4,0),VLOOKUP(E:E,'Мегавитрина на 21.09'!C:H,5,0))</f>
        <v>#N/A</v>
      </c>
      <c r="T1795" t="e">
        <f>IF(ISNA(VLOOKUP(E:E,'Мегавитрина на 21.09'!C:H,6,0)), VLOOKUP(E:E,'Мегавитрина на 21.09'!D:H,5,0),VLOOKUP(E:E,'Мегавитрина на 21.09'!C:H,6,0))</f>
        <v>#N/A</v>
      </c>
    </row>
    <row r="1796" spans="1:20" ht="20.100000000000001" hidden="1" customHeight="1">
      <c r="A1796">
        <v>11</v>
      </c>
      <c r="B1796">
        <v>1795</v>
      </c>
      <c r="C1796" t="s">
        <v>1882</v>
      </c>
      <c r="D1796" t="s">
        <v>531</v>
      </c>
      <c r="E1796" t="s">
        <v>1846</v>
      </c>
      <c r="F1796" t="s">
        <v>2717</v>
      </c>
      <c r="I1796" t="s">
        <v>2557</v>
      </c>
      <c r="J1796" s="9" t="s">
        <v>267</v>
      </c>
      <c r="L1796" t="e">
        <f>VLOOKUP(F1796&amp;E1796,'Атрибут-ТОД2'!F:F,1,0)</f>
        <v>#N/A</v>
      </c>
      <c r="O1796" s="27" t="e">
        <f>IF(ISNA(VLOOKUP(E:E,'Мегавитрина на 21.09'!C:H,1,0)), VLOOKUP(E:E,'Мегавитрина на 21.09'!D:H,1,0),VLOOKUP(E:E,'Мегавитрина на 21.09'!C:H,1,0))</f>
        <v>#N/A</v>
      </c>
      <c r="P1796" s="27" t="e">
        <f>IF(ISNA(VLOOKUP(E:E,'Мегавитрина на 21.09'!C:H,2,0)), VLOOKUP(E:E,'Мегавитрина на 21.09'!D:H,1,0),VLOOKUP(E:E,'Мегавитрина на 21.09'!C:H,2,0))</f>
        <v>#N/A</v>
      </c>
      <c r="Q1796" s="27" t="e">
        <f>IF(ISNA(VLOOKUP(E:E,'Мегавитрина на 21.09'!C:H,3,0)), VLOOKUP(E:E,'Мегавитрина на 21.09'!D:H,2,0),VLOOKUP(E:E,'Мегавитрина на 21.09'!C:H,3,0))</f>
        <v>#N/A</v>
      </c>
      <c r="R1796" s="27" t="e">
        <f>IF(ISNA(VLOOKUP(E:E,'Мегавитрина на 21.09'!C:H,4,0)), VLOOKUP(E:E,'Мегавитрина на 21.09'!D:H,3,0),VLOOKUP(E:E,'Мегавитрина на 21.09'!C:H,4,0))</f>
        <v>#N/A</v>
      </c>
      <c r="S1796" t="e">
        <f>IF(ISNA(VLOOKUP(E:E,'Мегавитрина на 21.09'!C:H,5,0)), VLOOKUP(E:E,'Мегавитрина на 21.09'!D:H,4,0),VLOOKUP(E:E,'Мегавитрина на 21.09'!C:H,5,0))</f>
        <v>#N/A</v>
      </c>
      <c r="T1796" t="e">
        <f>IF(ISNA(VLOOKUP(E:E,'Мегавитрина на 21.09'!C:H,6,0)), VLOOKUP(E:E,'Мегавитрина на 21.09'!D:H,5,0),VLOOKUP(E:E,'Мегавитрина на 21.09'!C:H,6,0))</f>
        <v>#N/A</v>
      </c>
    </row>
    <row r="1797" spans="1:20" ht="20.100000000000001" hidden="1" customHeight="1">
      <c r="A1797">
        <v>11</v>
      </c>
      <c r="B1797">
        <v>1796</v>
      </c>
      <c r="C1797" t="s">
        <v>1882</v>
      </c>
      <c r="D1797" t="s">
        <v>531</v>
      </c>
      <c r="E1797" t="s">
        <v>1847</v>
      </c>
      <c r="F1797" t="s">
        <v>2717</v>
      </c>
      <c r="I1797" t="s">
        <v>2558</v>
      </c>
      <c r="J1797" s="9" t="s">
        <v>267</v>
      </c>
      <c r="L1797" t="e">
        <f>VLOOKUP(F1797&amp;E1797,'Атрибут-ТОД2'!F:F,1,0)</f>
        <v>#N/A</v>
      </c>
      <c r="O1797" s="27" t="e">
        <f>IF(ISNA(VLOOKUP(E:E,'Мегавитрина на 21.09'!C:H,1,0)), VLOOKUP(E:E,'Мегавитрина на 21.09'!D:H,1,0),VLOOKUP(E:E,'Мегавитрина на 21.09'!C:H,1,0))</f>
        <v>#N/A</v>
      </c>
      <c r="P1797" s="27" t="e">
        <f>IF(ISNA(VLOOKUP(E:E,'Мегавитрина на 21.09'!C:H,2,0)), VLOOKUP(E:E,'Мегавитрина на 21.09'!D:H,1,0),VLOOKUP(E:E,'Мегавитрина на 21.09'!C:H,2,0))</f>
        <v>#N/A</v>
      </c>
      <c r="Q1797" s="27" t="e">
        <f>IF(ISNA(VLOOKUP(E:E,'Мегавитрина на 21.09'!C:H,3,0)), VLOOKUP(E:E,'Мегавитрина на 21.09'!D:H,2,0),VLOOKUP(E:E,'Мегавитрина на 21.09'!C:H,3,0))</f>
        <v>#N/A</v>
      </c>
      <c r="R1797" s="27" t="e">
        <f>IF(ISNA(VLOOKUP(E:E,'Мегавитрина на 21.09'!C:H,4,0)), VLOOKUP(E:E,'Мегавитрина на 21.09'!D:H,3,0),VLOOKUP(E:E,'Мегавитрина на 21.09'!C:H,4,0))</f>
        <v>#N/A</v>
      </c>
      <c r="S1797" t="e">
        <f>IF(ISNA(VLOOKUP(E:E,'Мегавитрина на 21.09'!C:H,5,0)), VLOOKUP(E:E,'Мегавитрина на 21.09'!D:H,4,0),VLOOKUP(E:E,'Мегавитрина на 21.09'!C:H,5,0))</f>
        <v>#N/A</v>
      </c>
      <c r="T1797" t="e">
        <f>IF(ISNA(VLOOKUP(E:E,'Мегавитрина на 21.09'!C:H,6,0)), VLOOKUP(E:E,'Мегавитрина на 21.09'!D:H,5,0),VLOOKUP(E:E,'Мегавитрина на 21.09'!C:H,6,0))</f>
        <v>#N/A</v>
      </c>
    </row>
    <row r="1798" spans="1:20" ht="20.100000000000001" hidden="1" customHeight="1">
      <c r="A1798">
        <v>11</v>
      </c>
      <c r="B1798">
        <v>1797</v>
      </c>
      <c r="C1798" t="s">
        <v>1882</v>
      </c>
      <c r="D1798" t="s">
        <v>531</v>
      </c>
      <c r="E1798" t="s">
        <v>1848</v>
      </c>
      <c r="F1798" t="s">
        <v>2717</v>
      </c>
      <c r="I1798" t="s">
        <v>2559</v>
      </c>
      <c r="J1798" s="9" t="s">
        <v>267</v>
      </c>
      <c r="L1798" t="e">
        <f>VLOOKUP(F1798&amp;E1798,'Атрибут-ТОД2'!F:F,1,0)</f>
        <v>#N/A</v>
      </c>
      <c r="O1798" s="27" t="e">
        <f>IF(ISNA(VLOOKUP(E:E,'Мегавитрина на 21.09'!C:H,1,0)), VLOOKUP(E:E,'Мегавитрина на 21.09'!D:H,1,0),VLOOKUP(E:E,'Мегавитрина на 21.09'!C:H,1,0))</f>
        <v>#N/A</v>
      </c>
      <c r="P1798" s="27" t="e">
        <f>IF(ISNA(VLOOKUP(E:E,'Мегавитрина на 21.09'!C:H,2,0)), VLOOKUP(E:E,'Мегавитрина на 21.09'!D:H,1,0),VLOOKUP(E:E,'Мегавитрина на 21.09'!C:H,2,0))</f>
        <v>#N/A</v>
      </c>
      <c r="Q1798" s="27" t="e">
        <f>IF(ISNA(VLOOKUP(E:E,'Мегавитрина на 21.09'!C:H,3,0)), VLOOKUP(E:E,'Мегавитрина на 21.09'!D:H,2,0),VLOOKUP(E:E,'Мегавитрина на 21.09'!C:H,3,0))</f>
        <v>#N/A</v>
      </c>
      <c r="R1798" s="27" t="e">
        <f>IF(ISNA(VLOOKUP(E:E,'Мегавитрина на 21.09'!C:H,4,0)), VLOOKUP(E:E,'Мегавитрина на 21.09'!D:H,3,0),VLOOKUP(E:E,'Мегавитрина на 21.09'!C:H,4,0))</f>
        <v>#N/A</v>
      </c>
      <c r="S1798" t="e">
        <f>IF(ISNA(VLOOKUP(E:E,'Мегавитрина на 21.09'!C:H,5,0)), VLOOKUP(E:E,'Мегавитрина на 21.09'!D:H,4,0),VLOOKUP(E:E,'Мегавитрина на 21.09'!C:H,5,0))</f>
        <v>#N/A</v>
      </c>
      <c r="T1798" t="e">
        <f>IF(ISNA(VLOOKUP(E:E,'Мегавитрина на 21.09'!C:H,6,0)), VLOOKUP(E:E,'Мегавитрина на 21.09'!D:H,5,0),VLOOKUP(E:E,'Мегавитрина на 21.09'!C:H,6,0))</f>
        <v>#N/A</v>
      </c>
    </row>
    <row r="1799" spans="1:20" ht="20.100000000000001" hidden="1" customHeight="1">
      <c r="A1799">
        <v>11</v>
      </c>
      <c r="B1799">
        <v>1798</v>
      </c>
      <c r="C1799" t="s">
        <v>1882</v>
      </c>
      <c r="D1799" t="s">
        <v>531</v>
      </c>
      <c r="E1799" t="s">
        <v>1849</v>
      </c>
      <c r="F1799" t="s">
        <v>2717</v>
      </c>
      <c r="I1799" t="s">
        <v>2560</v>
      </c>
      <c r="J1799" s="9" t="s">
        <v>267</v>
      </c>
      <c r="L1799" t="e">
        <f>VLOOKUP(F1799&amp;E1799,'Атрибут-ТОД2'!F:F,1,0)</f>
        <v>#N/A</v>
      </c>
      <c r="O1799" s="27" t="e">
        <f>IF(ISNA(VLOOKUP(E:E,'Мегавитрина на 21.09'!C:H,1,0)), VLOOKUP(E:E,'Мегавитрина на 21.09'!D:H,1,0),VLOOKUP(E:E,'Мегавитрина на 21.09'!C:H,1,0))</f>
        <v>#N/A</v>
      </c>
      <c r="P1799" s="27" t="e">
        <f>IF(ISNA(VLOOKUP(E:E,'Мегавитрина на 21.09'!C:H,2,0)), VLOOKUP(E:E,'Мегавитрина на 21.09'!D:H,1,0),VLOOKUP(E:E,'Мегавитрина на 21.09'!C:H,2,0))</f>
        <v>#N/A</v>
      </c>
      <c r="Q1799" s="27" t="e">
        <f>IF(ISNA(VLOOKUP(E:E,'Мегавитрина на 21.09'!C:H,3,0)), VLOOKUP(E:E,'Мегавитрина на 21.09'!D:H,2,0),VLOOKUP(E:E,'Мегавитрина на 21.09'!C:H,3,0))</f>
        <v>#N/A</v>
      </c>
      <c r="R1799" s="27" t="e">
        <f>IF(ISNA(VLOOKUP(E:E,'Мегавитрина на 21.09'!C:H,4,0)), VLOOKUP(E:E,'Мегавитрина на 21.09'!D:H,3,0),VLOOKUP(E:E,'Мегавитрина на 21.09'!C:H,4,0))</f>
        <v>#N/A</v>
      </c>
      <c r="S1799" t="e">
        <f>IF(ISNA(VLOOKUP(E:E,'Мегавитрина на 21.09'!C:H,5,0)), VLOOKUP(E:E,'Мегавитрина на 21.09'!D:H,4,0),VLOOKUP(E:E,'Мегавитрина на 21.09'!C:H,5,0))</f>
        <v>#N/A</v>
      </c>
      <c r="T1799" t="e">
        <f>IF(ISNA(VLOOKUP(E:E,'Мегавитрина на 21.09'!C:H,6,0)), VLOOKUP(E:E,'Мегавитрина на 21.09'!D:H,5,0),VLOOKUP(E:E,'Мегавитрина на 21.09'!C:H,6,0))</f>
        <v>#N/A</v>
      </c>
    </row>
    <row r="1800" spans="1:20" ht="20.100000000000001" hidden="1" customHeight="1">
      <c r="A1800">
        <v>11</v>
      </c>
      <c r="B1800">
        <v>1799</v>
      </c>
      <c r="C1800" t="s">
        <v>1882</v>
      </c>
      <c r="D1800" t="s">
        <v>531</v>
      </c>
      <c r="E1800" t="s">
        <v>1850</v>
      </c>
      <c r="F1800" t="s">
        <v>2717</v>
      </c>
      <c r="I1800" t="s">
        <v>2561</v>
      </c>
      <c r="J1800" s="9" t="s">
        <v>267</v>
      </c>
      <c r="L1800" t="e">
        <f>VLOOKUP(F1800&amp;E1800,'Атрибут-ТОД2'!F:F,1,0)</f>
        <v>#N/A</v>
      </c>
      <c r="O1800" s="27" t="e">
        <f>IF(ISNA(VLOOKUP(E:E,'Мегавитрина на 21.09'!C:H,1,0)), VLOOKUP(E:E,'Мегавитрина на 21.09'!D:H,1,0),VLOOKUP(E:E,'Мегавитрина на 21.09'!C:H,1,0))</f>
        <v>#N/A</v>
      </c>
      <c r="P1800" s="27" t="e">
        <f>IF(ISNA(VLOOKUP(E:E,'Мегавитрина на 21.09'!C:H,2,0)), VLOOKUP(E:E,'Мегавитрина на 21.09'!D:H,1,0),VLOOKUP(E:E,'Мегавитрина на 21.09'!C:H,2,0))</f>
        <v>#N/A</v>
      </c>
      <c r="Q1800" s="27" t="e">
        <f>IF(ISNA(VLOOKUP(E:E,'Мегавитрина на 21.09'!C:H,3,0)), VLOOKUP(E:E,'Мегавитрина на 21.09'!D:H,2,0),VLOOKUP(E:E,'Мегавитрина на 21.09'!C:H,3,0))</f>
        <v>#N/A</v>
      </c>
      <c r="R1800" s="27" t="e">
        <f>IF(ISNA(VLOOKUP(E:E,'Мегавитрина на 21.09'!C:H,4,0)), VLOOKUP(E:E,'Мегавитрина на 21.09'!D:H,3,0),VLOOKUP(E:E,'Мегавитрина на 21.09'!C:H,4,0))</f>
        <v>#N/A</v>
      </c>
      <c r="S1800" t="e">
        <f>IF(ISNA(VLOOKUP(E:E,'Мегавитрина на 21.09'!C:H,5,0)), VLOOKUP(E:E,'Мегавитрина на 21.09'!D:H,4,0),VLOOKUP(E:E,'Мегавитрина на 21.09'!C:H,5,0))</f>
        <v>#N/A</v>
      </c>
      <c r="T1800" t="e">
        <f>IF(ISNA(VLOOKUP(E:E,'Мегавитрина на 21.09'!C:H,6,0)), VLOOKUP(E:E,'Мегавитрина на 21.09'!D:H,5,0),VLOOKUP(E:E,'Мегавитрина на 21.09'!C:H,6,0))</f>
        <v>#N/A</v>
      </c>
    </row>
    <row r="1801" spans="1:20" ht="20.100000000000001" hidden="1" customHeight="1">
      <c r="A1801">
        <v>11</v>
      </c>
      <c r="B1801">
        <v>1800</v>
      </c>
      <c r="C1801" t="s">
        <v>1882</v>
      </c>
      <c r="D1801" t="s">
        <v>531</v>
      </c>
      <c r="E1801" t="s">
        <v>1851</v>
      </c>
      <c r="F1801" t="s">
        <v>2717</v>
      </c>
      <c r="I1801" t="s">
        <v>2562</v>
      </c>
      <c r="J1801" s="9" t="s">
        <v>267</v>
      </c>
      <c r="L1801" t="e">
        <f>VLOOKUP(F1801&amp;E1801,'Атрибут-ТОД2'!F:F,1,0)</f>
        <v>#N/A</v>
      </c>
      <c r="O1801" s="27" t="e">
        <f>IF(ISNA(VLOOKUP(E:E,'Мегавитрина на 21.09'!C:H,1,0)), VLOOKUP(E:E,'Мегавитрина на 21.09'!D:H,1,0),VLOOKUP(E:E,'Мегавитрина на 21.09'!C:H,1,0))</f>
        <v>#N/A</v>
      </c>
      <c r="P1801" s="27" t="e">
        <f>IF(ISNA(VLOOKUP(E:E,'Мегавитрина на 21.09'!C:H,2,0)), VLOOKUP(E:E,'Мегавитрина на 21.09'!D:H,1,0),VLOOKUP(E:E,'Мегавитрина на 21.09'!C:H,2,0))</f>
        <v>#N/A</v>
      </c>
      <c r="Q1801" s="27" t="e">
        <f>IF(ISNA(VLOOKUP(E:E,'Мегавитрина на 21.09'!C:H,3,0)), VLOOKUP(E:E,'Мегавитрина на 21.09'!D:H,2,0),VLOOKUP(E:E,'Мегавитрина на 21.09'!C:H,3,0))</f>
        <v>#N/A</v>
      </c>
      <c r="R1801" s="27" t="e">
        <f>IF(ISNA(VLOOKUP(E:E,'Мегавитрина на 21.09'!C:H,4,0)), VLOOKUP(E:E,'Мегавитрина на 21.09'!D:H,3,0),VLOOKUP(E:E,'Мегавитрина на 21.09'!C:H,4,0))</f>
        <v>#N/A</v>
      </c>
      <c r="S1801" t="e">
        <f>IF(ISNA(VLOOKUP(E:E,'Мегавитрина на 21.09'!C:H,5,0)), VLOOKUP(E:E,'Мегавитрина на 21.09'!D:H,4,0),VLOOKUP(E:E,'Мегавитрина на 21.09'!C:H,5,0))</f>
        <v>#N/A</v>
      </c>
      <c r="T1801" t="e">
        <f>IF(ISNA(VLOOKUP(E:E,'Мегавитрина на 21.09'!C:H,6,0)), VLOOKUP(E:E,'Мегавитрина на 21.09'!D:H,5,0),VLOOKUP(E:E,'Мегавитрина на 21.09'!C:H,6,0))</f>
        <v>#N/A</v>
      </c>
    </row>
    <row r="1802" spans="1:20" ht="20.100000000000001" hidden="1" customHeight="1">
      <c r="A1802">
        <v>11</v>
      </c>
      <c r="B1802">
        <v>1801</v>
      </c>
      <c r="C1802" t="s">
        <v>1882</v>
      </c>
      <c r="D1802" t="s">
        <v>531</v>
      </c>
      <c r="E1802" t="s">
        <v>1852</v>
      </c>
      <c r="F1802" t="s">
        <v>2717</v>
      </c>
      <c r="I1802" t="s">
        <v>2563</v>
      </c>
      <c r="J1802" s="9" t="s">
        <v>267</v>
      </c>
      <c r="L1802" t="e">
        <f>VLOOKUP(F1802&amp;E1802,'Атрибут-ТОД2'!F:F,1,0)</f>
        <v>#N/A</v>
      </c>
      <c r="O1802" s="27" t="e">
        <f>IF(ISNA(VLOOKUP(E:E,'Мегавитрина на 21.09'!C:H,1,0)), VLOOKUP(E:E,'Мегавитрина на 21.09'!D:H,1,0),VLOOKUP(E:E,'Мегавитрина на 21.09'!C:H,1,0))</f>
        <v>#N/A</v>
      </c>
      <c r="P1802" s="27" t="e">
        <f>IF(ISNA(VLOOKUP(E:E,'Мегавитрина на 21.09'!C:H,2,0)), VLOOKUP(E:E,'Мегавитрина на 21.09'!D:H,1,0),VLOOKUP(E:E,'Мегавитрина на 21.09'!C:H,2,0))</f>
        <v>#N/A</v>
      </c>
      <c r="Q1802" s="27" t="e">
        <f>IF(ISNA(VLOOKUP(E:E,'Мегавитрина на 21.09'!C:H,3,0)), VLOOKUP(E:E,'Мегавитрина на 21.09'!D:H,2,0),VLOOKUP(E:E,'Мегавитрина на 21.09'!C:H,3,0))</f>
        <v>#N/A</v>
      </c>
      <c r="R1802" s="27" t="e">
        <f>IF(ISNA(VLOOKUP(E:E,'Мегавитрина на 21.09'!C:H,4,0)), VLOOKUP(E:E,'Мегавитрина на 21.09'!D:H,3,0),VLOOKUP(E:E,'Мегавитрина на 21.09'!C:H,4,0))</f>
        <v>#N/A</v>
      </c>
      <c r="S1802" t="e">
        <f>IF(ISNA(VLOOKUP(E:E,'Мегавитрина на 21.09'!C:H,5,0)), VLOOKUP(E:E,'Мегавитрина на 21.09'!D:H,4,0),VLOOKUP(E:E,'Мегавитрина на 21.09'!C:H,5,0))</f>
        <v>#N/A</v>
      </c>
      <c r="T1802" t="e">
        <f>IF(ISNA(VLOOKUP(E:E,'Мегавитрина на 21.09'!C:H,6,0)), VLOOKUP(E:E,'Мегавитрина на 21.09'!D:H,5,0),VLOOKUP(E:E,'Мегавитрина на 21.09'!C:H,6,0))</f>
        <v>#N/A</v>
      </c>
    </row>
    <row r="1803" spans="1:20" ht="20.100000000000001" hidden="1" customHeight="1">
      <c r="A1803">
        <v>11</v>
      </c>
      <c r="B1803">
        <v>1802</v>
      </c>
      <c r="C1803" t="s">
        <v>1882</v>
      </c>
      <c r="D1803" t="s">
        <v>531</v>
      </c>
      <c r="E1803" t="s">
        <v>1853</v>
      </c>
      <c r="F1803" t="s">
        <v>2717</v>
      </c>
      <c r="I1803" t="s">
        <v>2564</v>
      </c>
      <c r="J1803" s="9" t="s">
        <v>267</v>
      </c>
      <c r="L1803" t="e">
        <f>VLOOKUP(F1803&amp;E1803,'Атрибут-ТОД2'!F:F,1,0)</f>
        <v>#N/A</v>
      </c>
      <c r="O1803" s="27" t="e">
        <f>IF(ISNA(VLOOKUP(E:E,'Мегавитрина на 21.09'!C:H,1,0)), VLOOKUP(E:E,'Мегавитрина на 21.09'!D:H,1,0),VLOOKUP(E:E,'Мегавитрина на 21.09'!C:H,1,0))</f>
        <v>#N/A</v>
      </c>
      <c r="P1803" s="27" t="e">
        <f>IF(ISNA(VLOOKUP(E:E,'Мегавитрина на 21.09'!C:H,2,0)), VLOOKUP(E:E,'Мегавитрина на 21.09'!D:H,1,0),VLOOKUP(E:E,'Мегавитрина на 21.09'!C:H,2,0))</f>
        <v>#N/A</v>
      </c>
      <c r="Q1803" s="27" t="e">
        <f>IF(ISNA(VLOOKUP(E:E,'Мегавитрина на 21.09'!C:H,3,0)), VLOOKUP(E:E,'Мегавитрина на 21.09'!D:H,2,0),VLOOKUP(E:E,'Мегавитрина на 21.09'!C:H,3,0))</f>
        <v>#N/A</v>
      </c>
      <c r="R1803" s="27" t="e">
        <f>IF(ISNA(VLOOKUP(E:E,'Мегавитрина на 21.09'!C:H,4,0)), VLOOKUP(E:E,'Мегавитрина на 21.09'!D:H,3,0),VLOOKUP(E:E,'Мегавитрина на 21.09'!C:H,4,0))</f>
        <v>#N/A</v>
      </c>
      <c r="S1803" t="e">
        <f>IF(ISNA(VLOOKUP(E:E,'Мегавитрина на 21.09'!C:H,5,0)), VLOOKUP(E:E,'Мегавитрина на 21.09'!D:H,4,0),VLOOKUP(E:E,'Мегавитрина на 21.09'!C:H,5,0))</f>
        <v>#N/A</v>
      </c>
      <c r="T1803" t="e">
        <f>IF(ISNA(VLOOKUP(E:E,'Мегавитрина на 21.09'!C:H,6,0)), VLOOKUP(E:E,'Мегавитрина на 21.09'!D:H,5,0),VLOOKUP(E:E,'Мегавитрина на 21.09'!C:H,6,0))</f>
        <v>#N/A</v>
      </c>
    </row>
    <row r="1804" spans="1:20" ht="20.100000000000001" hidden="1" customHeight="1">
      <c r="A1804">
        <v>11</v>
      </c>
      <c r="B1804">
        <v>1803</v>
      </c>
      <c r="C1804" t="s">
        <v>1882</v>
      </c>
      <c r="D1804" t="s">
        <v>531</v>
      </c>
      <c r="E1804" t="s">
        <v>1854</v>
      </c>
      <c r="F1804" t="s">
        <v>2717</v>
      </c>
      <c r="I1804" t="s">
        <v>2565</v>
      </c>
      <c r="J1804" s="9" t="s">
        <v>267</v>
      </c>
      <c r="L1804" t="e">
        <f>VLOOKUP(F1804&amp;E1804,'Атрибут-ТОД2'!F:F,1,0)</f>
        <v>#N/A</v>
      </c>
      <c r="O1804" s="27" t="e">
        <f>IF(ISNA(VLOOKUP(E:E,'Мегавитрина на 21.09'!C:H,1,0)), VLOOKUP(E:E,'Мегавитрина на 21.09'!D:H,1,0),VLOOKUP(E:E,'Мегавитрина на 21.09'!C:H,1,0))</f>
        <v>#N/A</v>
      </c>
      <c r="P1804" s="27" t="e">
        <f>IF(ISNA(VLOOKUP(E:E,'Мегавитрина на 21.09'!C:H,2,0)), VLOOKUP(E:E,'Мегавитрина на 21.09'!D:H,1,0),VLOOKUP(E:E,'Мегавитрина на 21.09'!C:H,2,0))</f>
        <v>#N/A</v>
      </c>
      <c r="Q1804" s="27" t="e">
        <f>IF(ISNA(VLOOKUP(E:E,'Мегавитрина на 21.09'!C:H,3,0)), VLOOKUP(E:E,'Мегавитрина на 21.09'!D:H,2,0),VLOOKUP(E:E,'Мегавитрина на 21.09'!C:H,3,0))</f>
        <v>#N/A</v>
      </c>
      <c r="R1804" s="27" t="e">
        <f>IF(ISNA(VLOOKUP(E:E,'Мегавитрина на 21.09'!C:H,4,0)), VLOOKUP(E:E,'Мегавитрина на 21.09'!D:H,3,0),VLOOKUP(E:E,'Мегавитрина на 21.09'!C:H,4,0))</f>
        <v>#N/A</v>
      </c>
      <c r="S1804" t="e">
        <f>IF(ISNA(VLOOKUP(E:E,'Мегавитрина на 21.09'!C:H,5,0)), VLOOKUP(E:E,'Мегавитрина на 21.09'!D:H,4,0),VLOOKUP(E:E,'Мегавитрина на 21.09'!C:H,5,0))</f>
        <v>#N/A</v>
      </c>
      <c r="T1804" t="e">
        <f>IF(ISNA(VLOOKUP(E:E,'Мегавитрина на 21.09'!C:H,6,0)), VLOOKUP(E:E,'Мегавитрина на 21.09'!D:H,5,0),VLOOKUP(E:E,'Мегавитрина на 21.09'!C:H,6,0))</f>
        <v>#N/A</v>
      </c>
    </row>
    <row r="1805" spans="1:20" ht="20.100000000000001" hidden="1" customHeight="1">
      <c r="A1805">
        <v>11</v>
      </c>
      <c r="B1805">
        <v>1804</v>
      </c>
      <c r="C1805" t="s">
        <v>1882</v>
      </c>
      <c r="D1805" t="s">
        <v>531</v>
      </c>
      <c r="E1805" t="s">
        <v>1855</v>
      </c>
      <c r="F1805" t="s">
        <v>2717</v>
      </c>
      <c r="I1805" t="s">
        <v>2561</v>
      </c>
      <c r="J1805" s="9" t="s">
        <v>267</v>
      </c>
      <c r="L1805" t="e">
        <f>VLOOKUP(F1805&amp;E1805,'Атрибут-ТОД2'!F:F,1,0)</f>
        <v>#N/A</v>
      </c>
      <c r="O1805" s="27" t="e">
        <f>IF(ISNA(VLOOKUP(E:E,'Мегавитрина на 21.09'!C:H,1,0)), VLOOKUP(E:E,'Мегавитрина на 21.09'!D:H,1,0),VLOOKUP(E:E,'Мегавитрина на 21.09'!C:H,1,0))</f>
        <v>#N/A</v>
      </c>
      <c r="P1805" s="27" t="e">
        <f>IF(ISNA(VLOOKUP(E:E,'Мегавитрина на 21.09'!C:H,2,0)), VLOOKUP(E:E,'Мегавитрина на 21.09'!D:H,1,0),VLOOKUP(E:E,'Мегавитрина на 21.09'!C:H,2,0))</f>
        <v>#N/A</v>
      </c>
      <c r="Q1805" s="27" t="e">
        <f>IF(ISNA(VLOOKUP(E:E,'Мегавитрина на 21.09'!C:H,3,0)), VLOOKUP(E:E,'Мегавитрина на 21.09'!D:H,2,0),VLOOKUP(E:E,'Мегавитрина на 21.09'!C:H,3,0))</f>
        <v>#N/A</v>
      </c>
      <c r="R1805" s="27" t="e">
        <f>IF(ISNA(VLOOKUP(E:E,'Мегавитрина на 21.09'!C:H,4,0)), VLOOKUP(E:E,'Мегавитрина на 21.09'!D:H,3,0),VLOOKUP(E:E,'Мегавитрина на 21.09'!C:H,4,0))</f>
        <v>#N/A</v>
      </c>
      <c r="S1805" t="e">
        <f>IF(ISNA(VLOOKUP(E:E,'Мегавитрина на 21.09'!C:H,5,0)), VLOOKUP(E:E,'Мегавитрина на 21.09'!D:H,4,0),VLOOKUP(E:E,'Мегавитрина на 21.09'!C:H,5,0))</f>
        <v>#N/A</v>
      </c>
      <c r="T1805" t="e">
        <f>IF(ISNA(VLOOKUP(E:E,'Мегавитрина на 21.09'!C:H,6,0)), VLOOKUP(E:E,'Мегавитрина на 21.09'!D:H,5,0),VLOOKUP(E:E,'Мегавитрина на 21.09'!C:H,6,0))</f>
        <v>#N/A</v>
      </c>
    </row>
    <row r="1806" spans="1:20" ht="20.100000000000001" hidden="1" customHeight="1">
      <c r="A1806">
        <v>11</v>
      </c>
      <c r="B1806">
        <v>1805</v>
      </c>
      <c r="C1806" t="s">
        <v>1882</v>
      </c>
      <c r="D1806" t="s">
        <v>531</v>
      </c>
      <c r="E1806" t="s">
        <v>1856</v>
      </c>
      <c r="F1806" t="s">
        <v>2717</v>
      </c>
      <c r="I1806" t="s">
        <v>2566</v>
      </c>
      <c r="J1806" s="9" t="s">
        <v>267</v>
      </c>
      <c r="L1806" t="e">
        <f>VLOOKUP(F1806&amp;E1806,'Атрибут-ТОД2'!F:F,1,0)</f>
        <v>#N/A</v>
      </c>
      <c r="O1806" s="27" t="e">
        <f>IF(ISNA(VLOOKUP(E:E,'Мегавитрина на 21.09'!C:H,1,0)), VLOOKUP(E:E,'Мегавитрина на 21.09'!D:H,1,0),VLOOKUP(E:E,'Мегавитрина на 21.09'!C:H,1,0))</f>
        <v>#N/A</v>
      </c>
      <c r="P1806" s="27" t="e">
        <f>IF(ISNA(VLOOKUP(E:E,'Мегавитрина на 21.09'!C:H,2,0)), VLOOKUP(E:E,'Мегавитрина на 21.09'!D:H,1,0),VLOOKUP(E:E,'Мегавитрина на 21.09'!C:H,2,0))</f>
        <v>#N/A</v>
      </c>
      <c r="Q1806" s="27" t="e">
        <f>IF(ISNA(VLOOKUP(E:E,'Мегавитрина на 21.09'!C:H,3,0)), VLOOKUP(E:E,'Мегавитрина на 21.09'!D:H,2,0),VLOOKUP(E:E,'Мегавитрина на 21.09'!C:H,3,0))</f>
        <v>#N/A</v>
      </c>
      <c r="R1806" s="27" t="e">
        <f>IF(ISNA(VLOOKUP(E:E,'Мегавитрина на 21.09'!C:H,4,0)), VLOOKUP(E:E,'Мегавитрина на 21.09'!D:H,3,0),VLOOKUP(E:E,'Мегавитрина на 21.09'!C:H,4,0))</f>
        <v>#N/A</v>
      </c>
      <c r="S1806" t="e">
        <f>IF(ISNA(VLOOKUP(E:E,'Мегавитрина на 21.09'!C:H,5,0)), VLOOKUP(E:E,'Мегавитрина на 21.09'!D:H,4,0),VLOOKUP(E:E,'Мегавитрина на 21.09'!C:H,5,0))</f>
        <v>#N/A</v>
      </c>
      <c r="T1806" t="e">
        <f>IF(ISNA(VLOOKUP(E:E,'Мегавитрина на 21.09'!C:H,6,0)), VLOOKUP(E:E,'Мегавитрина на 21.09'!D:H,5,0),VLOOKUP(E:E,'Мегавитрина на 21.09'!C:H,6,0))</f>
        <v>#N/A</v>
      </c>
    </row>
    <row r="1807" spans="1:20" ht="20.100000000000001" hidden="1" customHeight="1">
      <c r="A1807">
        <v>11</v>
      </c>
      <c r="B1807">
        <v>1806</v>
      </c>
      <c r="C1807" t="s">
        <v>1882</v>
      </c>
      <c r="D1807" t="s">
        <v>531</v>
      </c>
      <c r="E1807" t="s">
        <v>1857</v>
      </c>
      <c r="F1807" t="s">
        <v>2717</v>
      </c>
      <c r="I1807" t="s">
        <v>2567</v>
      </c>
      <c r="J1807" s="9" t="s">
        <v>267</v>
      </c>
      <c r="L1807" t="e">
        <f>VLOOKUP(F1807&amp;E1807,'Атрибут-ТОД2'!F:F,1,0)</f>
        <v>#N/A</v>
      </c>
      <c r="O1807" s="27" t="e">
        <f>IF(ISNA(VLOOKUP(E:E,'Мегавитрина на 21.09'!C:H,1,0)), VLOOKUP(E:E,'Мегавитрина на 21.09'!D:H,1,0),VLOOKUP(E:E,'Мегавитрина на 21.09'!C:H,1,0))</f>
        <v>#N/A</v>
      </c>
      <c r="P1807" s="27" t="e">
        <f>IF(ISNA(VLOOKUP(E:E,'Мегавитрина на 21.09'!C:H,2,0)), VLOOKUP(E:E,'Мегавитрина на 21.09'!D:H,1,0),VLOOKUP(E:E,'Мегавитрина на 21.09'!C:H,2,0))</f>
        <v>#N/A</v>
      </c>
      <c r="Q1807" s="27" t="e">
        <f>IF(ISNA(VLOOKUP(E:E,'Мегавитрина на 21.09'!C:H,3,0)), VLOOKUP(E:E,'Мегавитрина на 21.09'!D:H,2,0),VLOOKUP(E:E,'Мегавитрина на 21.09'!C:H,3,0))</f>
        <v>#N/A</v>
      </c>
      <c r="R1807" s="27" t="e">
        <f>IF(ISNA(VLOOKUP(E:E,'Мегавитрина на 21.09'!C:H,4,0)), VLOOKUP(E:E,'Мегавитрина на 21.09'!D:H,3,0),VLOOKUP(E:E,'Мегавитрина на 21.09'!C:H,4,0))</f>
        <v>#N/A</v>
      </c>
      <c r="S1807" t="e">
        <f>IF(ISNA(VLOOKUP(E:E,'Мегавитрина на 21.09'!C:H,5,0)), VLOOKUP(E:E,'Мегавитрина на 21.09'!D:H,4,0),VLOOKUP(E:E,'Мегавитрина на 21.09'!C:H,5,0))</f>
        <v>#N/A</v>
      </c>
      <c r="T1807" t="e">
        <f>IF(ISNA(VLOOKUP(E:E,'Мегавитрина на 21.09'!C:H,6,0)), VLOOKUP(E:E,'Мегавитрина на 21.09'!D:H,5,0),VLOOKUP(E:E,'Мегавитрина на 21.09'!C:H,6,0))</f>
        <v>#N/A</v>
      </c>
    </row>
    <row r="1808" spans="1:20" ht="20.100000000000001" hidden="1" customHeight="1">
      <c r="A1808">
        <v>11</v>
      </c>
      <c r="B1808">
        <v>1807</v>
      </c>
      <c r="C1808" t="s">
        <v>1882</v>
      </c>
      <c r="D1808" t="s">
        <v>531</v>
      </c>
      <c r="E1808" t="s">
        <v>1858</v>
      </c>
      <c r="F1808" t="s">
        <v>2717</v>
      </c>
      <c r="I1808" t="s">
        <v>2568</v>
      </c>
      <c r="J1808" s="9" t="s">
        <v>267</v>
      </c>
      <c r="L1808" t="e">
        <f>VLOOKUP(F1808&amp;E1808,'Атрибут-ТОД2'!F:F,1,0)</f>
        <v>#N/A</v>
      </c>
      <c r="O1808" s="27" t="e">
        <f>IF(ISNA(VLOOKUP(E:E,'Мегавитрина на 21.09'!C:H,1,0)), VLOOKUP(E:E,'Мегавитрина на 21.09'!D:H,1,0),VLOOKUP(E:E,'Мегавитрина на 21.09'!C:H,1,0))</f>
        <v>#N/A</v>
      </c>
      <c r="P1808" s="27" t="e">
        <f>IF(ISNA(VLOOKUP(E:E,'Мегавитрина на 21.09'!C:H,2,0)), VLOOKUP(E:E,'Мегавитрина на 21.09'!D:H,1,0),VLOOKUP(E:E,'Мегавитрина на 21.09'!C:H,2,0))</f>
        <v>#N/A</v>
      </c>
      <c r="Q1808" s="27" t="e">
        <f>IF(ISNA(VLOOKUP(E:E,'Мегавитрина на 21.09'!C:H,3,0)), VLOOKUP(E:E,'Мегавитрина на 21.09'!D:H,2,0),VLOOKUP(E:E,'Мегавитрина на 21.09'!C:H,3,0))</f>
        <v>#N/A</v>
      </c>
      <c r="R1808" s="27" t="e">
        <f>IF(ISNA(VLOOKUP(E:E,'Мегавитрина на 21.09'!C:H,4,0)), VLOOKUP(E:E,'Мегавитрина на 21.09'!D:H,3,0),VLOOKUP(E:E,'Мегавитрина на 21.09'!C:H,4,0))</f>
        <v>#N/A</v>
      </c>
      <c r="S1808" t="e">
        <f>IF(ISNA(VLOOKUP(E:E,'Мегавитрина на 21.09'!C:H,5,0)), VLOOKUP(E:E,'Мегавитрина на 21.09'!D:H,4,0),VLOOKUP(E:E,'Мегавитрина на 21.09'!C:H,5,0))</f>
        <v>#N/A</v>
      </c>
      <c r="T1808" t="e">
        <f>IF(ISNA(VLOOKUP(E:E,'Мегавитрина на 21.09'!C:H,6,0)), VLOOKUP(E:E,'Мегавитрина на 21.09'!D:H,5,0),VLOOKUP(E:E,'Мегавитрина на 21.09'!C:H,6,0))</f>
        <v>#N/A</v>
      </c>
    </row>
    <row r="1809" spans="1:20" ht="20.100000000000001" hidden="1" customHeight="1">
      <c r="A1809">
        <v>11</v>
      </c>
      <c r="B1809">
        <v>1808</v>
      </c>
      <c r="C1809" t="s">
        <v>1882</v>
      </c>
      <c r="D1809" t="s">
        <v>531</v>
      </c>
      <c r="E1809" t="s">
        <v>1859</v>
      </c>
      <c r="F1809" t="s">
        <v>2717</v>
      </c>
      <c r="I1809" t="s">
        <v>2569</v>
      </c>
      <c r="J1809" s="9" t="s">
        <v>267</v>
      </c>
      <c r="L1809" t="e">
        <f>VLOOKUP(F1809&amp;E1809,'Атрибут-ТОД2'!F:F,1,0)</f>
        <v>#N/A</v>
      </c>
      <c r="O1809" s="27" t="e">
        <f>IF(ISNA(VLOOKUP(E:E,'Мегавитрина на 21.09'!C:H,1,0)), VLOOKUP(E:E,'Мегавитрина на 21.09'!D:H,1,0),VLOOKUP(E:E,'Мегавитрина на 21.09'!C:H,1,0))</f>
        <v>#N/A</v>
      </c>
      <c r="P1809" s="27" t="e">
        <f>IF(ISNA(VLOOKUP(E:E,'Мегавитрина на 21.09'!C:H,2,0)), VLOOKUP(E:E,'Мегавитрина на 21.09'!D:H,1,0),VLOOKUP(E:E,'Мегавитрина на 21.09'!C:H,2,0))</f>
        <v>#N/A</v>
      </c>
      <c r="Q1809" s="27" t="e">
        <f>IF(ISNA(VLOOKUP(E:E,'Мегавитрина на 21.09'!C:H,3,0)), VLOOKUP(E:E,'Мегавитрина на 21.09'!D:H,2,0),VLOOKUP(E:E,'Мегавитрина на 21.09'!C:H,3,0))</f>
        <v>#N/A</v>
      </c>
      <c r="R1809" s="27" t="e">
        <f>IF(ISNA(VLOOKUP(E:E,'Мегавитрина на 21.09'!C:H,4,0)), VLOOKUP(E:E,'Мегавитрина на 21.09'!D:H,3,0),VLOOKUP(E:E,'Мегавитрина на 21.09'!C:H,4,0))</f>
        <v>#N/A</v>
      </c>
      <c r="S1809" t="e">
        <f>IF(ISNA(VLOOKUP(E:E,'Мегавитрина на 21.09'!C:H,5,0)), VLOOKUP(E:E,'Мегавитрина на 21.09'!D:H,4,0),VLOOKUP(E:E,'Мегавитрина на 21.09'!C:H,5,0))</f>
        <v>#N/A</v>
      </c>
      <c r="T1809" t="e">
        <f>IF(ISNA(VLOOKUP(E:E,'Мегавитрина на 21.09'!C:H,6,0)), VLOOKUP(E:E,'Мегавитрина на 21.09'!D:H,5,0),VLOOKUP(E:E,'Мегавитрина на 21.09'!C:H,6,0))</f>
        <v>#N/A</v>
      </c>
    </row>
    <row r="1810" spans="1:20" ht="20.100000000000001" hidden="1" customHeight="1">
      <c r="A1810">
        <v>11</v>
      </c>
      <c r="B1810">
        <v>1809</v>
      </c>
      <c r="C1810" t="s">
        <v>1882</v>
      </c>
      <c r="D1810" t="s">
        <v>531</v>
      </c>
      <c r="E1810" t="s">
        <v>1860</v>
      </c>
      <c r="F1810" t="s">
        <v>2717</v>
      </c>
      <c r="I1810" t="s">
        <v>2570</v>
      </c>
      <c r="J1810" s="9" t="s">
        <v>267</v>
      </c>
      <c r="L1810" t="e">
        <f>VLOOKUP(F1810&amp;E1810,'Атрибут-ТОД2'!F:F,1,0)</f>
        <v>#N/A</v>
      </c>
      <c r="O1810" s="27" t="e">
        <f>IF(ISNA(VLOOKUP(E:E,'Мегавитрина на 21.09'!C:H,1,0)), VLOOKUP(E:E,'Мегавитрина на 21.09'!D:H,1,0),VLOOKUP(E:E,'Мегавитрина на 21.09'!C:H,1,0))</f>
        <v>#N/A</v>
      </c>
      <c r="P1810" s="27" t="e">
        <f>IF(ISNA(VLOOKUP(E:E,'Мегавитрина на 21.09'!C:H,2,0)), VLOOKUP(E:E,'Мегавитрина на 21.09'!D:H,1,0),VLOOKUP(E:E,'Мегавитрина на 21.09'!C:H,2,0))</f>
        <v>#N/A</v>
      </c>
      <c r="Q1810" s="27" t="e">
        <f>IF(ISNA(VLOOKUP(E:E,'Мегавитрина на 21.09'!C:H,3,0)), VLOOKUP(E:E,'Мегавитрина на 21.09'!D:H,2,0),VLOOKUP(E:E,'Мегавитрина на 21.09'!C:H,3,0))</f>
        <v>#N/A</v>
      </c>
      <c r="R1810" s="27" t="e">
        <f>IF(ISNA(VLOOKUP(E:E,'Мегавитрина на 21.09'!C:H,4,0)), VLOOKUP(E:E,'Мегавитрина на 21.09'!D:H,3,0),VLOOKUP(E:E,'Мегавитрина на 21.09'!C:H,4,0))</f>
        <v>#N/A</v>
      </c>
      <c r="S1810" t="e">
        <f>IF(ISNA(VLOOKUP(E:E,'Мегавитрина на 21.09'!C:H,5,0)), VLOOKUP(E:E,'Мегавитрина на 21.09'!D:H,4,0),VLOOKUP(E:E,'Мегавитрина на 21.09'!C:H,5,0))</f>
        <v>#N/A</v>
      </c>
      <c r="T1810" t="e">
        <f>IF(ISNA(VLOOKUP(E:E,'Мегавитрина на 21.09'!C:H,6,0)), VLOOKUP(E:E,'Мегавитрина на 21.09'!D:H,5,0),VLOOKUP(E:E,'Мегавитрина на 21.09'!C:H,6,0))</f>
        <v>#N/A</v>
      </c>
    </row>
    <row r="1811" spans="1:20" ht="20.100000000000001" hidden="1" customHeight="1">
      <c r="A1811">
        <v>11</v>
      </c>
      <c r="B1811">
        <v>1810</v>
      </c>
      <c r="C1811" t="s">
        <v>1882</v>
      </c>
      <c r="D1811" t="s">
        <v>531</v>
      </c>
      <c r="E1811" t="s">
        <v>1861</v>
      </c>
      <c r="F1811" t="s">
        <v>2717</v>
      </c>
      <c r="I1811" t="s">
        <v>2571</v>
      </c>
      <c r="J1811" s="9" t="s">
        <v>267</v>
      </c>
      <c r="L1811" t="e">
        <f>VLOOKUP(F1811&amp;E1811,'Атрибут-ТОД2'!F:F,1,0)</f>
        <v>#N/A</v>
      </c>
      <c r="O1811" s="27" t="e">
        <f>IF(ISNA(VLOOKUP(E:E,'Мегавитрина на 21.09'!C:H,1,0)), VLOOKUP(E:E,'Мегавитрина на 21.09'!D:H,1,0),VLOOKUP(E:E,'Мегавитрина на 21.09'!C:H,1,0))</f>
        <v>#N/A</v>
      </c>
      <c r="P1811" s="27" t="e">
        <f>IF(ISNA(VLOOKUP(E:E,'Мегавитрина на 21.09'!C:H,2,0)), VLOOKUP(E:E,'Мегавитрина на 21.09'!D:H,1,0),VLOOKUP(E:E,'Мегавитрина на 21.09'!C:H,2,0))</f>
        <v>#N/A</v>
      </c>
      <c r="Q1811" s="27" t="e">
        <f>IF(ISNA(VLOOKUP(E:E,'Мегавитрина на 21.09'!C:H,3,0)), VLOOKUP(E:E,'Мегавитрина на 21.09'!D:H,2,0),VLOOKUP(E:E,'Мегавитрина на 21.09'!C:H,3,0))</f>
        <v>#N/A</v>
      </c>
      <c r="R1811" s="27" t="e">
        <f>IF(ISNA(VLOOKUP(E:E,'Мегавитрина на 21.09'!C:H,4,0)), VLOOKUP(E:E,'Мегавитрина на 21.09'!D:H,3,0),VLOOKUP(E:E,'Мегавитрина на 21.09'!C:H,4,0))</f>
        <v>#N/A</v>
      </c>
      <c r="S1811" t="e">
        <f>IF(ISNA(VLOOKUP(E:E,'Мегавитрина на 21.09'!C:H,5,0)), VLOOKUP(E:E,'Мегавитрина на 21.09'!D:H,4,0),VLOOKUP(E:E,'Мегавитрина на 21.09'!C:H,5,0))</f>
        <v>#N/A</v>
      </c>
      <c r="T1811" t="e">
        <f>IF(ISNA(VLOOKUP(E:E,'Мегавитрина на 21.09'!C:H,6,0)), VLOOKUP(E:E,'Мегавитрина на 21.09'!D:H,5,0),VLOOKUP(E:E,'Мегавитрина на 21.09'!C:H,6,0))</f>
        <v>#N/A</v>
      </c>
    </row>
    <row r="1812" spans="1:20" ht="20.100000000000001" hidden="1" customHeight="1">
      <c r="A1812">
        <v>11</v>
      </c>
      <c r="B1812">
        <v>1811</v>
      </c>
      <c r="C1812" t="s">
        <v>1882</v>
      </c>
      <c r="D1812" t="s">
        <v>531</v>
      </c>
      <c r="E1812" t="s">
        <v>1862</v>
      </c>
      <c r="F1812" t="s">
        <v>2717</v>
      </c>
      <c r="I1812" t="s">
        <v>2572</v>
      </c>
      <c r="J1812" s="9" t="s">
        <v>267</v>
      </c>
      <c r="L1812" t="e">
        <f>VLOOKUP(F1812&amp;E1812,'Атрибут-ТОД2'!F:F,1,0)</f>
        <v>#N/A</v>
      </c>
      <c r="O1812" s="27" t="e">
        <f>IF(ISNA(VLOOKUP(E:E,'Мегавитрина на 21.09'!C:H,1,0)), VLOOKUP(E:E,'Мегавитрина на 21.09'!D:H,1,0),VLOOKUP(E:E,'Мегавитрина на 21.09'!C:H,1,0))</f>
        <v>#N/A</v>
      </c>
      <c r="P1812" s="27" t="e">
        <f>IF(ISNA(VLOOKUP(E:E,'Мегавитрина на 21.09'!C:H,2,0)), VLOOKUP(E:E,'Мегавитрина на 21.09'!D:H,1,0),VLOOKUP(E:E,'Мегавитрина на 21.09'!C:H,2,0))</f>
        <v>#N/A</v>
      </c>
      <c r="Q1812" s="27" t="e">
        <f>IF(ISNA(VLOOKUP(E:E,'Мегавитрина на 21.09'!C:H,3,0)), VLOOKUP(E:E,'Мегавитрина на 21.09'!D:H,2,0),VLOOKUP(E:E,'Мегавитрина на 21.09'!C:H,3,0))</f>
        <v>#N/A</v>
      </c>
      <c r="R1812" s="27" t="e">
        <f>IF(ISNA(VLOOKUP(E:E,'Мегавитрина на 21.09'!C:H,4,0)), VLOOKUP(E:E,'Мегавитрина на 21.09'!D:H,3,0),VLOOKUP(E:E,'Мегавитрина на 21.09'!C:H,4,0))</f>
        <v>#N/A</v>
      </c>
      <c r="S1812" t="e">
        <f>IF(ISNA(VLOOKUP(E:E,'Мегавитрина на 21.09'!C:H,5,0)), VLOOKUP(E:E,'Мегавитрина на 21.09'!D:H,4,0),VLOOKUP(E:E,'Мегавитрина на 21.09'!C:H,5,0))</f>
        <v>#N/A</v>
      </c>
      <c r="T1812" t="e">
        <f>IF(ISNA(VLOOKUP(E:E,'Мегавитрина на 21.09'!C:H,6,0)), VLOOKUP(E:E,'Мегавитрина на 21.09'!D:H,5,0),VLOOKUP(E:E,'Мегавитрина на 21.09'!C:H,6,0))</f>
        <v>#N/A</v>
      </c>
    </row>
    <row r="1813" spans="1:20" ht="20.100000000000001" hidden="1" customHeight="1">
      <c r="A1813">
        <v>11</v>
      </c>
      <c r="B1813">
        <v>1812</v>
      </c>
      <c r="C1813" t="s">
        <v>1882</v>
      </c>
      <c r="D1813" t="s">
        <v>531</v>
      </c>
      <c r="E1813" t="s">
        <v>1863</v>
      </c>
      <c r="F1813" t="s">
        <v>2717</v>
      </c>
      <c r="I1813" t="s">
        <v>2573</v>
      </c>
      <c r="J1813" s="9" t="s">
        <v>267</v>
      </c>
      <c r="L1813" t="e">
        <f>VLOOKUP(F1813&amp;E1813,'Атрибут-ТОД2'!F:F,1,0)</f>
        <v>#N/A</v>
      </c>
      <c r="O1813" s="27" t="e">
        <f>IF(ISNA(VLOOKUP(E:E,'Мегавитрина на 21.09'!C:H,1,0)), VLOOKUP(E:E,'Мегавитрина на 21.09'!D:H,1,0),VLOOKUP(E:E,'Мегавитрина на 21.09'!C:H,1,0))</f>
        <v>#N/A</v>
      </c>
      <c r="P1813" s="27" t="e">
        <f>IF(ISNA(VLOOKUP(E:E,'Мегавитрина на 21.09'!C:H,2,0)), VLOOKUP(E:E,'Мегавитрина на 21.09'!D:H,1,0),VLOOKUP(E:E,'Мегавитрина на 21.09'!C:H,2,0))</f>
        <v>#N/A</v>
      </c>
      <c r="Q1813" s="27" t="e">
        <f>IF(ISNA(VLOOKUP(E:E,'Мегавитрина на 21.09'!C:H,3,0)), VLOOKUP(E:E,'Мегавитрина на 21.09'!D:H,2,0),VLOOKUP(E:E,'Мегавитрина на 21.09'!C:H,3,0))</f>
        <v>#N/A</v>
      </c>
      <c r="R1813" s="27" t="e">
        <f>IF(ISNA(VLOOKUP(E:E,'Мегавитрина на 21.09'!C:H,4,0)), VLOOKUP(E:E,'Мегавитрина на 21.09'!D:H,3,0),VLOOKUP(E:E,'Мегавитрина на 21.09'!C:H,4,0))</f>
        <v>#N/A</v>
      </c>
      <c r="S1813" t="e">
        <f>IF(ISNA(VLOOKUP(E:E,'Мегавитрина на 21.09'!C:H,5,0)), VLOOKUP(E:E,'Мегавитрина на 21.09'!D:H,4,0),VLOOKUP(E:E,'Мегавитрина на 21.09'!C:H,5,0))</f>
        <v>#N/A</v>
      </c>
      <c r="T1813" t="e">
        <f>IF(ISNA(VLOOKUP(E:E,'Мегавитрина на 21.09'!C:H,6,0)), VLOOKUP(E:E,'Мегавитрина на 21.09'!D:H,5,0),VLOOKUP(E:E,'Мегавитрина на 21.09'!C:H,6,0))</f>
        <v>#N/A</v>
      </c>
    </row>
    <row r="1814" spans="1:20" ht="20.100000000000001" hidden="1" customHeight="1">
      <c r="A1814">
        <v>11</v>
      </c>
      <c r="B1814">
        <v>1813</v>
      </c>
      <c r="C1814" t="s">
        <v>1882</v>
      </c>
      <c r="D1814" t="s">
        <v>531</v>
      </c>
      <c r="E1814" t="s">
        <v>1864</v>
      </c>
      <c r="F1814" t="s">
        <v>2717</v>
      </c>
      <c r="I1814" t="s">
        <v>2574</v>
      </c>
      <c r="J1814" s="9" t="s">
        <v>267</v>
      </c>
      <c r="L1814" t="e">
        <f>VLOOKUP(F1814&amp;E1814,'Атрибут-ТОД2'!F:F,1,0)</f>
        <v>#N/A</v>
      </c>
      <c r="O1814" s="27" t="e">
        <f>IF(ISNA(VLOOKUP(E:E,'Мегавитрина на 21.09'!C:H,1,0)), VLOOKUP(E:E,'Мегавитрина на 21.09'!D:H,1,0),VLOOKUP(E:E,'Мегавитрина на 21.09'!C:H,1,0))</f>
        <v>#N/A</v>
      </c>
      <c r="P1814" s="27" t="e">
        <f>IF(ISNA(VLOOKUP(E:E,'Мегавитрина на 21.09'!C:H,2,0)), VLOOKUP(E:E,'Мегавитрина на 21.09'!D:H,1,0),VLOOKUP(E:E,'Мегавитрина на 21.09'!C:H,2,0))</f>
        <v>#N/A</v>
      </c>
      <c r="Q1814" s="27" t="e">
        <f>IF(ISNA(VLOOKUP(E:E,'Мегавитрина на 21.09'!C:H,3,0)), VLOOKUP(E:E,'Мегавитрина на 21.09'!D:H,2,0),VLOOKUP(E:E,'Мегавитрина на 21.09'!C:H,3,0))</f>
        <v>#N/A</v>
      </c>
      <c r="R1814" s="27" t="e">
        <f>IF(ISNA(VLOOKUP(E:E,'Мегавитрина на 21.09'!C:H,4,0)), VLOOKUP(E:E,'Мегавитрина на 21.09'!D:H,3,0),VLOOKUP(E:E,'Мегавитрина на 21.09'!C:H,4,0))</f>
        <v>#N/A</v>
      </c>
      <c r="S1814" t="e">
        <f>IF(ISNA(VLOOKUP(E:E,'Мегавитрина на 21.09'!C:H,5,0)), VLOOKUP(E:E,'Мегавитрина на 21.09'!D:H,4,0),VLOOKUP(E:E,'Мегавитрина на 21.09'!C:H,5,0))</f>
        <v>#N/A</v>
      </c>
      <c r="T1814" t="e">
        <f>IF(ISNA(VLOOKUP(E:E,'Мегавитрина на 21.09'!C:H,6,0)), VLOOKUP(E:E,'Мегавитрина на 21.09'!D:H,5,0),VLOOKUP(E:E,'Мегавитрина на 21.09'!C:H,6,0))</f>
        <v>#N/A</v>
      </c>
    </row>
    <row r="1815" spans="1:20" ht="20.100000000000001" hidden="1" customHeight="1">
      <c r="A1815">
        <v>11</v>
      </c>
      <c r="B1815">
        <v>1814</v>
      </c>
      <c r="C1815" t="s">
        <v>1882</v>
      </c>
      <c r="D1815" t="s">
        <v>531</v>
      </c>
      <c r="E1815" t="s">
        <v>1865</v>
      </c>
      <c r="F1815" t="s">
        <v>2717</v>
      </c>
      <c r="I1815" t="s">
        <v>2575</v>
      </c>
      <c r="J1815" s="9" t="s">
        <v>267</v>
      </c>
      <c r="L1815" t="e">
        <f>VLOOKUP(F1815&amp;E1815,'Атрибут-ТОД2'!F:F,1,0)</f>
        <v>#N/A</v>
      </c>
      <c r="O1815" s="27" t="e">
        <f>IF(ISNA(VLOOKUP(E:E,'Мегавитрина на 21.09'!C:H,1,0)), VLOOKUP(E:E,'Мегавитрина на 21.09'!D:H,1,0),VLOOKUP(E:E,'Мегавитрина на 21.09'!C:H,1,0))</f>
        <v>#N/A</v>
      </c>
      <c r="P1815" s="27" t="e">
        <f>IF(ISNA(VLOOKUP(E:E,'Мегавитрина на 21.09'!C:H,2,0)), VLOOKUP(E:E,'Мегавитрина на 21.09'!D:H,1,0),VLOOKUP(E:E,'Мегавитрина на 21.09'!C:H,2,0))</f>
        <v>#N/A</v>
      </c>
      <c r="Q1815" s="27" t="e">
        <f>IF(ISNA(VLOOKUP(E:E,'Мегавитрина на 21.09'!C:H,3,0)), VLOOKUP(E:E,'Мегавитрина на 21.09'!D:H,2,0),VLOOKUP(E:E,'Мегавитрина на 21.09'!C:H,3,0))</f>
        <v>#N/A</v>
      </c>
      <c r="R1815" s="27" t="e">
        <f>IF(ISNA(VLOOKUP(E:E,'Мегавитрина на 21.09'!C:H,4,0)), VLOOKUP(E:E,'Мегавитрина на 21.09'!D:H,3,0),VLOOKUP(E:E,'Мегавитрина на 21.09'!C:H,4,0))</f>
        <v>#N/A</v>
      </c>
      <c r="S1815" t="e">
        <f>IF(ISNA(VLOOKUP(E:E,'Мегавитрина на 21.09'!C:H,5,0)), VLOOKUP(E:E,'Мегавитрина на 21.09'!D:H,4,0),VLOOKUP(E:E,'Мегавитрина на 21.09'!C:H,5,0))</f>
        <v>#N/A</v>
      </c>
      <c r="T1815" t="e">
        <f>IF(ISNA(VLOOKUP(E:E,'Мегавитрина на 21.09'!C:H,6,0)), VLOOKUP(E:E,'Мегавитрина на 21.09'!D:H,5,0),VLOOKUP(E:E,'Мегавитрина на 21.09'!C:H,6,0))</f>
        <v>#N/A</v>
      </c>
    </row>
    <row r="1816" spans="1:20" ht="20.100000000000001" hidden="1" customHeight="1">
      <c r="A1816">
        <v>11</v>
      </c>
      <c r="B1816">
        <v>1815</v>
      </c>
      <c r="C1816" t="s">
        <v>1882</v>
      </c>
      <c r="D1816" t="s">
        <v>531</v>
      </c>
      <c r="E1816" t="s">
        <v>1866</v>
      </c>
      <c r="F1816" t="s">
        <v>2717</v>
      </c>
      <c r="I1816" t="s">
        <v>2576</v>
      </c>
      <c r="J1816" s="9" t="s">
        <v>267</v>
      </c>
      <c r="L1816" t="e">
        <f>VLOOKUP(F1816&amp;E1816,'Атрибут-ТОД2'!F:F,1,0)</f>
        <v>#N/A</v>
      </c>
      <c r="O1816" s="27" t="e">
        <f>IF(ISNA(VLOOKUP(E:E,'Мегавитрина на 21.09'!C:H,1,0)), VLOOKUP(E:E,'Мегавитрина на 21.09'!D:H,1,0),VLOOKUP(E:E,'Мегавитрина на 21.09'!C:H,1,0))</f>
        <v>#N/A</v>
      </c>
      <c r="P1816" s="27" t="e">
        <f>IF(ISNA(VLOOKUP(E:E,'Мегавитрина на 21.09'!C:H,2,0)), VLOOKUP(E:E,'Мегавитрина на 21.09'!D:H,1,0),VLOOKUP(E:E,'Мегавитрина на 21.09'!C:H,2,0))</f>
        <v>#N/A</v>
      </c>
      <c r="Q1816" s="27" t="e">
        <f>IF(ISNA(VLOOKUP(E:E,'Мегавитрина на 21.09'!C:H,3,0)), VLOOKUP(E:E,'Мегавитрина на 21.09'!D:H,2,0),VLOOKUP(E:E,'Мегавитрина на 21.09'!C:H,3,0))</f>
        <v>#N/A</v>
      </c>
      <c r="R1816" s="27" t="e">
        <f>IF(ISNA(VLOOKUP(E:E,'Мегавитрина на 21.09'!C:H,4,0)), VLOOKUP(E:E,'Мегавитрина на 21.09'!D:H,3,0),VLOOKUP(E:E,'Мегавитрина на 21.09'!C:H,4,0))</f>
        <v>#N/A</v>
      </c>
      <c r="S1816" t="e">
        <f>IF(ISNA(VLOOKUP(E:E,'Мегавитрина на 21.09'!C:H,5,0)), VLOOKUP(E:E,'Мегавитрина на 21.09'!D:H,4,0),VLOOKUP(E:E,'Мегавитрина на 21.09'!C:H,5,0))</f>
        <v>#N/A</v>
      </c>
      <c r="T1816" t="e">
        <f>IF(ISNA(VLOOKUP(E:E,'Мегавитрина на 21.09'!C:H,6,0)), VLOOKUP(E:E,'Мегавитрина на 21.09'!D:H,5,0),VLOOKUP(E:E,'Мегавитрина на 21.09'!C:H,6,0))</f>
        <v>#N/A</v>
      </c>
    </row>
    <row r="1817" spans="1:20" ht="20.100000000000001" hidden="1" customHeight="1">
      <c r="A1817">
        <v>11</v>
      </c>
      <c r="B1817">
        <v>1816</v>
      </c>
      <c r="C1817" t="s">
        <v>1882</v>
      </c>
      <c r="D1817" t="s">
        <v>531</v>
      </c>
      <c r="E1817" t="s">
        <v>1867</v>
      </c>
      <c r="F1817" t="s">
        <v>2717</v>
      </c>
      <c r="I1817" t="s">
        <v>2577</v>
      </c>
      <c r="J1817" s="9" t="s">
        <v>267</v>
      </c>
      <c r="L1817" t="e">
        <f>VLOOKUP(F1817&amp;E1817,'Атрибут-ТОД2'!F:F,1,0)</f>
        <v>#N/A</v>
      </c>
      <c r="O1817" s="27" t="e">
        <f>IF(ISNA(VLOOKUP(E:E,'Мегавитрина на 21.09'!C:H,1,0)), VLOOKUP(E:E,'Мегавитрина на 21.09'!D:H,1,0),VLOOKUP(E:E,'Мегавитрина на 21.09'!C:H,1,0))</f>
        <v>#N/A</v>
      </c>
      <c r="P1817" s="27" t="e">
        <f>IF(ISNA(VLOOKUP(E:E,'Мегавитрина на 21.09'!C:H,2,0)), VLOOKUP(E:E,'Мегавитрина на 21.09'!D:H,1,0),VLOOKUP(E:E,'Мегавитрина на 21.09'!C:H,2,0))</f>
        <v>#N/A</v>
      </c>
      <c r="Q1817" s="27" t="e">
        <f>IF(ISNA(VLOOKUP(E:E,'Мегавитрина на 21.09'!C:H,3,0)), VLOOKUP(E:E,'Мегавитрина на 21.09'!D:H,2,0),VLOOKUP(E:E,'Мегавитрина на 21.09'!C:H,3,0))</f>
        <v>#N/A</v>
      </c>
      <c r="R1817" s="27" t="e">
        <f>IF(ISNA(VLOOKUP(E:E,'Мегавитрина на 21.09'!C:H,4,0)), VLOOKUP(E:E,'Мегавитрина на 21.09'!D:H,3,0),VLOOKUP(E:E,'Мегавитрина на 21.09'!C:H,4,0))</f>
        <v>#N/A</v>
      </c>
      <c r="S1817" t="e">
        <f>IF(ISNA(VLOOKUP(E:E,'Мегавитрина на 21.09'!C:H,5,0)), VLOOKUP(E:E,'Мегавитрина на 21.09'!D:H,4,0),VLOOKUP(E:E,'Мегавитрина на 21.09'!C:H,5,0))</f>
        <v>#N/A</v>
      </c>
      <c r="T1817" t="e">
        <f>IF(ISNA(VLOOKUP(E:E,'Мегавитрина на 21.09'!C:H,6,0)), VLOOKUP(E:E,'Мегавитрина на 21.09'!D:H,5,0),VLOOKUP(E:E,'Мегавитрина на 21.09'!C:H,6,0))</f>
        <v>#N/A</v>
      </c>
    </row>
    <row r="1818" spans="1:20" ht="20.100000000000001" hidden="1" customHeight="1">
      <c r="A1818">
        <v>11</v>
      </c>
      <c r="B1818">
        <v>1817</v>
      </c>
      <c r="C1818" t="s">
        <v>1882</v>
      </c>
      <c r="D1818" t="s">
        <v>531</v>
      </c>
      <c r="E1818" t="s">
        <v>1868</v>
      </c>
      <c r="F1818" t="s">
        <v>2717</v>
      </c>
      <c r="I1818" t="s">
        <v>2578</v>
      </c>
      <c r="J1818" s="9" t="s">
        <v>267</v>
      </c>
      <c r="L1818" t="e">
        <f>VLOOKUP(F1818&amp;E1818,'Атрибут-ТОД2'!F:F,1,0)</f>
        <v>#N/A</v>
      </c>
      <c r="O1818" s="27" t="e">
        <f>IF(ISNA(VLOOKUP(E:E,'Мегавитрина на 21.09'!C:H,1,0)), VLOOKUP(E:E,'Мегавитрина на 21.09'!D:H,1,0),VLOOKUP(E:E,'Мегавитрина на 21.09'!C:H,1,0))</f>
        <v>#N/A</v>
      </c>
      <c r="P1818" s="27" t="e">
        <f>IF(ISNA(VLOOKUP(E:E,'Мегавитрина на 21.09'!C:H,2,0)), VLOOKUP(E:E,'Мегавитрина на 21.09'!D:H,1,0),VLOOKUP(E:E,'Мегавитрина на 21.09'!C:H,2,0))</f>
        <v>#N/A</v>
      </c>
      <c r="Q1818" s="27" t="e">
        <f>IF(ISNA(VLOOKUP(E:E,'Мегавитрина на 21.09'!C:H,3,0)), VLOOKUP(E:E,'Мегавитрина на 21.09'!D:H,2,0),VLOOKUP(E:E,'Мегавитрина на 21.09'!C:H,3,0))</f>
        <v>#N/A</v>
      </c>
      <c r="R1818" s="27" t="e">
        <f>IF(ISNA(VLOOKUP(E:E,'Мегавитрина на 21.09'!C:H,4,0)), VLOOKUP(E:E,'Мегавитрина на 21.09'!D:H,3,0),VLOOKUP(E:E,'Мегавитрина на 21.09'!C:H,4,0))</f>
        <v>#N/A</v>
      </c>
      <c r="S1818" t="e">
        <f>IF(ISNA(VLOOKUP(E:E,'Мегавитрина на 21.09'!C:H,5,0)), VLOOKUP(E:E,'Мегавитрина на 21.09'!D:H,4,0),VLOOKUP(E:E,'Мегавитрина на 21.09'!C:H,5,0))</f>
        <v>#N/A</v>
      </c>
      <c r="T1818" t="e">
        <f>IF(ISNA(VLOOKUP(E:E,'Мегавитрина на 21.09'!C:H,6,0)), VLOOKUP(E:E,'Мегавитрина на 21.09'!D:H,5,0),VLOOKUP(E:E,'Мегавитрина на 21.09'!C:H,6,0))</f>
        <v>#N/A</v>
      </c>
    </row>
    <row r="1819" spans="1:20" ht="20.100000000000001" hidden="1" customHeight="1">
      <c r="A1819">
        <v>11</v>
      </c>
      <c r="B1819">
        <v>1818</v>
      </c>
      <c r="C1819" t="s">
        <v>1882</v>
      </c>
      <c r="D1819" t="s">
        <v>531</v>
      </c>
      <c r="E1819" t="s">
        <v>1869</v>
      </c>
      <c r="F1819" t="s">
        <v>2717</v>
      </c>
      <c r="I1819" t="s">
        <v>2579</v>
      </c>
      <c r="J1819" s="9" t="s">
        <v>267</v>
      </c>
      <c r="L1819" t="e">
        <f>VLOOKUP(F1819&amp;E1819,'Атрибут-ТОД2'!F:F,1,0)</f>
        <v>#N/A</v>
      </c>
      <c r="O1819" s="27" t="e">
        <f>IF(ISNA(VLOOKUP(E:E,'Мегавитрина на 21.09'!C:H,1,0)), VLOOKUP(E:E,'Мегавитрина на 21.09'!D:H,1,0),VLOOKUP(E:E,'Мегавитрина на 21.09'!C:H,1,0))</f>
        <v>#N/A</v>
      </c>
      <c r="P1819" s="27" t="e">
        <f>IF(ISNA(VLOOKUP(E:E,'Мегавитрина на 21.09'!C:H,2,0)), VLOOKUP(E:E,'Мегавитрина на 21.09'!D:H,1,0),VLOOKUP(E:E,'Мегавитрина на 21.09'!C:H,2,0))</f>
        <v>#N/A</v>
      </c>
      <c r="Q1819" s="27" t="e">
        <f>IF(ISNA(VLOOKUP(E:E,'Мегавитрина на 21.09'!C:H,3,0)), VLOOKUP(E:E,'Мегавитрина на 21.09'!D:H,2,0),VLOOKUP(E:E,'Мегавитрина на 21.09'!C:H,3,0))</f>
        <v>#N/A</v>
      </c>
      <c r="R1819" s="27" t="e">
        <f>IF(ISNA(VLOOKUP(E:E,'Мегавитрина на 21.09'!C:H,4,0)), VLOOKUP(E:E,'Мегавитрина на 21.09'!D:H,3,0),VLOOKUP(E:E,'Мегавитрина на 21.09'!C:H,4,0))</f>
        <v>#N/A</v>
      </c>
      <c r="S1819" t="e">
        <f>IF(ISNA(VLOOKUP(E:E,'Мегавитрина на 21.09'!C:H,5,0)), VLOOKUP(E:E,'Мегавитрина на 21.09'!D:H,4,0),VLOOKUP(E:E,'Мегавитрина на 21.09'!C:H,5,0))</f>
        <v>#N/A</v>
      </c>
      <c r="T1819" t="e">
        <f>IF(ISNA(VLOOKUP(E:E,'Мегавитрина на 21.09'!C:H,6,0)), VLOOKUP(E:E,'Мегавитрина на 21.09'!D:H,5,0),VLOOKUP(E:E,'Мегавитрина на 21.09'!C:H,6,0))</f>
        <v>#N/A</v>
      </c>
    </row>
    <row r="1820" spans="1:20" ht="20.100000000000001" hidden="1" customHeight="1">
      <c r="A1820">
        <v>11</v>
      </c>
      <c r="B1820">
        <v>1819</v>
      </c>
      <c r="C1820" t="s">
        <v>1882</v>
      </c>
      <c r="D1820" t="s">
        <v>531</v>
      </c>
      <c r="E1820" t="s">
        <v>1870</v>
      </c>
      <c r="F1820" t="s">
        <v>2717</v>
      </c>
      <c r="I1820" t="s">
        <v>2580</v>
      </c>
      <c r="J1820" s="9" t="s">
        <v>267</v>
      </c>
      <c r="L1820" t="e">
        <f>VLOOKUP(F1820&amp;E1820,'Атрибут-ТОД2'!F:F,1,0)</f>
        <v>#N/A</v>
      </c>
      <c r="O1820" s="27" t="e">
        <f>IF(ISNA(VLOOKUP(E:E,'Мегавитрина на 21.09'!C:H,1,0)), VLOOKUP(E:E,'Мегавитрина на 21.09'!D:H,1,0),VLOOKUP(E:E,'Мегавитрина на 21.09'!C:H,1,0))</f>
        <v>#N/A</v>
      </c>
      <c r="P1820" s="27" t="e">
        <f>IF(ISNA(VLOOKUP(E:E,'Мегавитрина на 21.09'!C:H,2,0)), VLOOKUP(E:E,'Мегавитрина на 21.09'!D:H,1,0),VLOOKUP(E:E,'Мегавитрина на 21.09'!C:H,2,0))</f>
        <v>#N/A</v>
      </c>
      <c r="Q1820" s="27" t="e">
        <f>IF(ISNA(VLOOKUP(E:E,'Мегавитрина на 21.09'!C:H,3,0)), VLOOKUP(E:E,'Мегавитрина на 21.09'!D:H,2,0),VLOOKUP(E:E,'Мегавитрина на 21.09'!C:H,3,0))</f>
        <v>#N/A</v>
      </c>
      <c r="R1820" s="27" t="e">
        <f>IF(ISNA(VLOOKUP(E:E,'Мегавитрина на 21.09'!C:H,4,0)), VLOOKUP(E:E,'Мегавитрина на 21.09'!D:H,3,0),VLOOKUP(E:E,'Мегавитрина на 21.09'!C:H,4,0))</f>
        <v>#N/A</v>
      </c>
      <c r="S1820" t="e">
        <f>IF(ISNA(VLOOKUP(E:E,'Мегавитрина на 21.09'!C:H,5,0)), VLOOKUP(E:E,'Мегавитрина на 21.09'!D:H,4,0),VLOOKUP(E:E,'Мегавитрина на 21.09'!C:H,5,0))</f>
        <v>#N/A</v>
      </c>
      <c r="T1820" t="e">
        <f>IF(ISNA(VLOOKUP(E:E,'Мегавитрина на 21.09'!C:H,6,0)), VLOOKUP(E:E,'Мегавитрина на 21.09'!D:H,5,0),VLOOKUP(E:E,'Мегавитрина на 21.09'!C:H,6,0))</f>
        <v>#N/A</v>
      </c>
    </row>
    <row r="1821" spans="1:20" ht="20.100000000000001" hidden="1" customHeight="1">
      <c r="A1821">
        <v>11</v>
      </c>
      <c r="B1821">
        <v>1820</v>
      </c>
      <c r="C1821" t="s">
        <v>1882</v>
      </c>
      <c r="D1821" t="s">
        <v>531</v>
      </c>
      <c r="E1821" t="s">
        <v>1871</v>
      </c>
      <c r="F1821" t="s">
        <v>2717</v>
      </c>
      <c r="I1821" t="s">
        <v>2581</v>
      </c>
      <c r="J1821" s="9" t="s">
        <v>267</v>
      </c>
      <c r="L1821" t="e">
        <f>VLOOKUP(F1821&amp;E1821,'Атрибут-ТОД2'!F:F,1,0)</f>
        <v>#N/A</v>
      </c>
      <c r="O1821" s="27" t="e">
        <f>IF(ISNA(VLOOKUP(E:E,'Мегавитрина на 21.09'!C:H,1,0)), VLOOKUP(E:E,'Мегавитрина на 21.09'!D:H,1,0),VLOOKUP(E:E,'Мегавитрина на 21.09'!C:H,1,0))</f>
        <v>#N/A</v>
      </c>
      <c r="P1821" s="27" t="e">
        <f>IF(ISNA(VLOOKUP(E:E,'Мегавитрина на 21.09'!C:H,2,0)), VLOOKUP(E:E,'Мегавитрина на 21.09'!D:H,1,0),VLOOKUP(E:E,'Мегавитрина на 21.09'!C:H,2,0))</f>
        <v>#N/A</v>
      </c>
      <c r="Q1821" s="27" t="e">
        <f>IF(ISNA(VLOOKUP(E:E,'Мегавитрина на 21.09'!C:H,3,0)), VLOOKUP(E:E,'Мегавитрина на 21.09'!D:H,2,0),VLOOKUP(E:E,'Мегавитрина на 21.09'!C:H,3,0))</f>
        <v>#N/A</v>
      </c>
      <c r="R1821" s="27" t="e">
        <f>IF(ISNA(VLOOKUP(E:E,'Мегавитрина на 21.09'!C:H,4,0)), VLOOKUP(E:E,'Мегавитрина на 21.09'!D:H,3,0),VLOOKUP(E:E,'Мегавитрина на 21.09'!C:H,4,0))</f>
        <v>#N/A</v>
      </c>
      <c r="S1821" t="e">
        <f>IF(ISNA(VLOOKUP(E:E,'Мегавитрина на 21.09'!C:H,5,0)), VLOOKUP(E:E,'Мегавитрина на 21.09'!D:H,4,0),VLOOKUP(E:E,'Мегавитрина на 21.09'!C:H,5,0))</f>
        <v>#N/A</v>
      </c>
      <c r="T1821" t="e">
        <f>IF(ISNA(VLOOKUP(E:E,'Мегавитрина на 21.09'!C:H,6,0)), VLOOKUP(E:E,'Мегавитрина на 21.09'!D:H,5,0),VLOOKUP(E:E,'Мегавитрина на 21.09'!C:H,6,0))</f>
        <v>#N/A</v>
      </c>
    </row>
    <row r="1822" spans="1:20" ht="20.100000000000001" hidden="1" customHeight="1">
      <c r="A1822">
        <v>11</v>
      </c>
      <c r="B1822">
        <v>1821</v>
      </c>
      <c r="C1822" t="s">
        <v>1882</v>
      </c>
      <c r="D1822" t="s">
        <v>531</v>
      </c>
      <c r="E1822" t="s">
        <v>1872</v>
      </c>
      <c r="F1822" t="s">
        <v>2717</v>
      </c>
      <c r="I1822" t="s">
        <v>2582</v>
      </c>
      <c r="J1822" s="9" t="s">
        <v>267</v>
      </c>
      <c r="L1822" t="e">
        <f>VLOOKUP(F1822&amp;E1822,'Атрибут-ТОД2'!F:F,1,0)</f>
        <v>#N/A</v>
      </c>
      <c r="O1822" s="27" t="e">
        <f>IF(ISNA(VLOOKUP(E:E,'Мегавитрина на 21.09'!C:H,1,0)), VLOOKUP(E:E,'Мегавитрина на 21.09'!D:H,1,0),VLOOKUP(E:E,'Мегавитрина на 21.09'!C:H,1,0))</f>
        <v>#N/A</v>
      </c>
      <c r="P1822" s="27" t="e">
        <f>IF(ISNA(VLOOKUP(E:E,'Мегавитрина на 21.09'!C:H,2,0)), VLOOKUP(E:E,'Мегавитрина на 21.09'!D:H,1,0),VLOOKUP(E:E,'Мегавитрина на 21.09'!C:H,2,0))</f>
        <v>#N/A</v>
      </c>
      <c r="Q1822" s="27" t="e">
        <f>IF(ISNA(VLOOKUP(E:E,'Мегавитрина на 21.09'!C:H,3,0)), VLOOKUP(E:E,'Мегавитрина на 21.09'!D:H,2,0),VLOOKUP(E:E,'Мегавитрина на 21.09'!C:H,3,0))</f>
        <v>#N/A</v>
      </c>
      <c r="R1822" s="27" t="e">
        <f>IF(ISNA(VLOOKUP(E:E,'Мегавитрина на 21.09'!C:H,4,0)), VLOOKUP(E:E,'Мегавитрина на 21.09'!D:H,3,0),VLOOKUP(E:E,'Мегавитрина на 21.09'!C:H,4,0))</f>
        <v>#N/A</v>
      </c>
      <c r="S1822" t="e">
        <f>IF(ISNA(VLOOKUP(E:E,'Мегавитрина на 21.09'!C:H,5,0)), VLOOKUP(E:E,'Мегавитрина на 21.09'!D:H,4,0),VLOOKUP(E:E,'Мегавитрина на 21.09'!C:H,5,0))</f>
        <v>#N/A</v>
      </c>
      <c r="T1822" t="e">
        <f>IF(ISNA(VLOOKUP(E:E,'Мегавитрина на 21.09'!C:H,6,0)), VLOOKUP(E:E,'Мегавитрина на 21.09'!D:H,5,0),VLOOKUP(E:E,'Мегавитрина на 21.09'!C:H,6,0))</f>
        <v>#N/A</v>
      </c>
    </row>
    <row r="1823" spans="1:20" ht="20.100000000000001" hidden="1" customHeight="1">
      <c r="A1823">
        <v>11</v>
      </c>
      <c r="B1823">
        <v>1822</v>
      </c>
      <c r="C1823" t="s">
        <v>1882</v>
      </c>
      <c r="D1823" t="s">
        <v>531</v>
      </c>
      <c r="E1823" t="s">
        <v>1873</v>
      </c>
      <c r="F1823" t="s">
        <v>2717</v>
      </c>
      <c r="I1823" t="s">
        <v>2583</v>
      </c>
      <c r="J1823" s="9" t="s">
        <v>267</v>
      </c>
      <c r="L1823" t="e">
        <f>VLOOKUP(F1823&amp;E1823,'Атрибут-ТОД2'!F:F,1,0)</f>
        <v>#N/A</v>
      </c>
      <c r="O1823" s="27" t="e">
        <f>IF(ISNA(VLOOKUP(E:E,'Мегавитрина на 21.09'!C:H,1,0)), VLOOKUP(E:E,'Мегавитрина на 21.09'!D:H,1,0),VLOOKUP(E:E,'Мегавитрина на 21.09'!C:H,1,0))</f>
        <v>#N/A</v>
      </c>
      <c r="P1823" s="27" t="e">
        <f>IF(ISNA(VLOOKUP(E:E,'Мегавитрина на 21.09'!C:H,2,0)), VLOOKUP(E:E,'Мегавитрина на 21.09'!D:H,1,0),VLOOKUP(E:E,'Мегавитрина на 21.09'!C:H,2,0))</f>
        <v>#N/A</v>
      </c>
      <c r="Q1823" s="27" t="e">
        <f>IF(ISNA(VLOOKUP(E:E,'Мегавитрина на 21.09'!C:H,3,0)), VLOOKUP(E:E,'Мегавитрина на 21.09'!D:H,2,0),VLOOKUP(E:E,'Мегавитрина на 21.09'!C:H,3,0))</f>
        <v>#N/A</v>
      </c>
      <c r="R1823" s="27" t="e">
        <f>IF(ISNA(VLOOKUP(E:E,'Мегавитрина на 21.09'!C:H,4,0)), VLOOKUP(E:E,'Мегавитрина на 21.09'!D:H,3,0),VLOOKUP(E:E,'Мегавитрина на 21.09'!C:H,4,0))</f>
        <v>#N/A</v>
      </c>
      <c r="S1823" t="e">
        <f>IF(ISNA(VLOOKUP(E:E,'Мегавитрина на 21.09'!C:H,5,0)), VLOOKUP(E:E,'Мегавитрина на 21.09'!D:H,4,0),VLOOKUP(E:E,'Мегавитрина на 21.09'!C:H,5,0))</f>
        <v>#N/A</v>
      </c>
      <c r="T1823" t="e">
        <f>IF(ISNA(VLOOKUP(E:E,'Мегавитрина на 21.09'!C:H,6,0)), VLOOKUP(E:E,'Мегавитрина на 21.09'!D:H,5,0),VLOOKUP(E:E,'Мегавитрина на 21.09'!C:H,6,0))</f>
        <v>#N/A</v>
      </c>
    </row>
    <row r="1824" spans="1:20" ht="20.100000000000001" hidden="1" customHeight="1">
      <c r="A1824">
        <v>11</v>
      </c>
      <c r="B1824">
        <v>1823</v>
      </c>
      <c r="C1824" t="s">
        <v>1882</v>
      </c>
      <c r="D1824" t="s">
        <v>531</v>
      </c>
      <c r="E1824" t="s">
        <v>601</v>
      </c>
      <c r="F1824" t="s">
        <v>2717</v>
      </c>
      <c r="I1824" t="s">
        <v>1975</v>
      </c>
      <c r="J1824" s="9" t="s">
        <v>267</v>
      </c>
      <c r="L1824" t="e">
        <f>VLOOKUP(F1824&amp;E1824,'Атрибут-ТОД2'!F:F,1,0)</f>
        <v>#N/A</v>
      </c>
      <c r="O1824" s="27" t="str">
        <f>IF(ISNA(VLOOKUP(E:E,'Мегавитрина на 21.09'!C:H,1,0)), VLOOKUP(E:E,'Мегавитрина на 21.09'!D:H,1,0),VLOOKUP(E:E,'Мегавитрина на 21.09'!C:H,1,0))</f>
        <v>client_dk</v>
      </c>
      <c r="P1824" s="27" t="str">
        <f>IF(ISNA(VLOOKUP(E:E,'Мегавитрина на 21.09'!C:H,2,0)), VLOOKUP(E:E,'Мегавитрина на 21.09'!D:H,1,0),VLOOKUP(E:E,'Мегавитрина на 21.09'!C:H,2,0))</f>
        <v>client_dk</v>
      </c>
      <c r="Q1824" s="27" t="str">
        <f>IF(ISNA(VLOOKUP(E:E,'Мегавитрина на 21.09'!C:H,3,0)), VLOOKUP(E:E,'Мегавитрина на 21.09'!D:H,2,0),VLOOKUP(E:E,'Мегавитрина на 21.09'!C:H,3,0))</f>
        <v>Постоянный идентификатор клиента (master_id)</v>
      </c>
      <c r="R1824" s="27" t="str">
        <f>IF(ISNA(VLOOKUP(E:E,'Мегавитрина на 21.09'!C:H,4,0)), VLOOKUP(E:E,'Мегавитрина на 21.09'!D:H,3,0),VLOOKUP(E:E,'Мегавитрина на 21.09'!C:H,4,0))</f>
        <v>custom_rb_mdm.client_mdm</v>
      </c>
      <c r="S1824">
        <f>IF(ISNA(VLOOKUP(E:E,'Мегавитрина на 21.09'!C:H,5,0)), VLOOKUP(E:E,'Мегавитрина на 21.09'!D:H,4,0),VLOOKUP(E:E,'Мегавитрина на 21.09'!C:H,5,0))</f>
        <v>0</v>
      </c>
      <c r="T1824" t="str">
        <f>IF(ISNA(VLOOKUP(E:E,'Мегавитрина на 21.09'!C:H,6,0)), VLOOKUP(E:E,'Мегавитрина на 21.09'!D:H,5,0),VLOOKUP(E:E,'Мегавитрина на 21.09'!C:H,6,0))</f>
        <v>client_dk</v>
      </c>
    </row>
    <row r="1825" spans="1:20" ht="20.100000000000001" hidden="1" customHeight="1">
      <c r="A1825">
        <v>11</v>
      </c>
      <c r="B1825">
        <v>1824</v>
      </c>
      <c r="C1825" t="s">
        <v>1882</v>
      </c>
      <c r="D1825" t="s">
        <v>531</v>
      </c>
      <c r="E1825" t="s">
        <v>1874</v>
      </c>
      <c r="F1825" t="s">
        <v>2717</v>
      </c>
      <c r="I1825" t="s">
        <v>2584</v>
      </c>
      <c r="J1825" s="9" t="s">
        <v>267</v>
      </c>
      <c r="L1825" t="e">
        <f>VLOOKUP(F1825&amp;E1825,'Атрибут-ТОД2'!F:F,1,0)</f>
        <v>#N/A</v>
      </c>
      <c r="O1825" s="27" t="e">
        <f>IF(ISNA(VLOOKUP(E:E,'Мегавитрина на 21.09'!C:H,1,0)), VLOOKUP(E:E,'Мегавитрина на 21.09'!D:H,1,0),VLOOKUP(E:E,'Мегавитрина на 21.09'!C:H,1,0))</f>
        <v>#N/A</v>
      </c>
      <c r="P1825" s="27" t="e">
        <f>IF(ISNA(VLOOKUP(E:E,'Мегавитрина на 21.09'!C:H,2,0)), VLOOKUP(E:E,'Мегавитрина на 21.09'!D:H,1,0),VLOOKUP(E:E,'Мегавитрина на 21.09'!C:H,2,0))</f>
        <v>#N/A</v>
      </c>
      <c r="Q1825" s="27" t="e">
        <f>IF(ISNA(VLOOKUP(E:E,'Мегавитрина на 21.09'!C:H,3,0)), VLOOKUP(E:E,'Мегавитрина на 21.09'!D:H,2,0),VLOOKUP(E:E,'Мегавитрина на 21.09'!C:H,3,0))</f>
        <v>#N/A</v>
      </c>
      <c r="R1825" s="27" t="e">
        <f>IF(ISNA(VLOOKUP(E:E,'Мегавитрина на 21.09'!C:H,4,0)), VLOOKUP(E:E,'Мегавитрина на 21.09'!D:H,3,0),VLOOKUP(E:E,'Мегавитрина на 21.09'!C:H,4,0))</f>
        <v>#N/A</v>
      </c>
      <c r="S1825" t="e">
        <f>IF(ISNA(VLOOKUP(E:E,'Мегавитрина на 21.09'!C:H,5,0)), VLOOKUP(E:E,'Мегавитрина на 21.09'!D:H,4,0),VLOOKUP(E:E,'Мегавитрина на 21.09'!C:H,5,0))</f>
        <v>#N/A</v>
      </c>
      <c r="T1825" t="e">
        <f>IF(ISNA(VLOOKUP(E:E,'Мегавитрина на 21.09'!C:H,6,0)), VLOOKUP(E:E,'Мегавитрина на 21.09'!D:H,5,0),VLOOKUP(E:E,'Мегавитрина на 21.09'!C:H,6,0))</f>
        <v>#N/A</v>
      </c>
    </row>
    <row r="1826" spans="1:20" ht="20.100000000000001" hidden="1" customHeight="1">
      <c r="A1826">
        <v>11</v>
      </c>
      <c r="B1826">
        <v>1825</v>
      </c>
      <c r="C1826" t="s">
        <v>1882</v>
      </c>
      <c r="D1826" t="s">
        <v>531</v>
      </c>
      <c r="E1826" t="s">
        <v>1875</v>
      </c>
      <c r="F1826" t="s">
        <v>2717</v>
      </c>
      <c r="I1826" t="s">
        <v>2585</v>
      </c>
      <c r="J1826" s="9" t="s">
        <v>267</v>
      </c>
      <c r="L1826" t="e">
        <f>VLOOKUP(F1826&amp;E1826,'Атрибут-ТОД2'!F:F,1,0)</f>
        <v>#N/A</v>
      </c>
      <c r="O1826" s="27" t="e">
        <f>IF(ISNA(VLOOKUP(E:E,'Мегавитрина на 21.09'!C:H,1,0)), VLOOKUP(E:E,'Мегавитрина на 21.09'!D:H,1,0),VLOOKUP(E:E,'Мегавитрина на 21.09'!C:H,1,0))</f>
        <v>#N/A</v>
      </c>
      <c r="P1826" s="27" t="e">
        <f>IF(ISNA(VLOOKUP(E:E,'Мегавитрина на 21.09'!C:H,2,0)), VLOOKUP(E:E,'Мегавитрина на 21.09'!D:H,1,0),VLOOKUP(E:E,'Мегавитрина на 21.09'!C:H,2,0))</f>
        <v>#N/A</v>
      </c>
      <c r="Q1826" s="27" t="e">
        <f>IF(ISNA(VLOOKUP(E:E,'Мегавитрина на 21.09'!C:H,3,0)), VLOOKUP(E:E,'Мегавитрина на 21.09'!D:H,2,0),VLOOKUP(E:E,'Мегавитрина на 21.09'!C:H,3,0))</f>
        <v>#N/A</v>
      </c>
      <c r="R1826" s="27" t="e">
        <f>IF(ISNA(VLOOKUP(E:E,'Мегавитрина на 21.09'!C:H,4,0)), VLOOKUP(E:E,'Мегавитрина на 21.09'!D:H,3,0),VLOOKUP(E:E,'Мегавитрина на 21.09'!C:H,4,0))</f>
        <v>#N/A</v>
      </c>
      <c r="S1826" t="e">
        <f>IF(ISNA(VLOOKUP(E:E,'Мегавитрина на 21.09'!C:H,5,0)), VLOOKUP(E:E,'Мегавитрина на 21.09'!D:H,4,0),VLOOKUP(E:E,'Мегавитрина на 21.09'!C:H,5,0))</f>
        <v>#N/A</v>
      </c>
      <c r="T1826" t="e">
        <f>IF(ISNA(VLOOKUP(E:E,'Мегавитрина на 21.09'!C:H,6,0)), VLOOKUP(E:E,'Мегавитрина на 21.09'!D:H,5,0),VLOOKUP(E:E,'Мегавитрина на 21.09'!C:H,6,0))</f>
        <v>#N/A</v>
      </c>
    </row>
    <row r="1827" spans="1:20" ht="20.100000000000001" hidden="1" customHeight="1">
      <c r="A1827">
        <v>11</v>
      </c>
      <c r="B1827">
        <v>1826</v>
      </c>
      <c r="C1827" t="s">
        <v>1882</v>
      </c>
      <c r="D1827" t="s">
        <v>531</v>
      </c>
      <c r="E1827" t="s">
        <v>1876</v>
      </c>
      <c r="F1827" t="s">
        <v>2717</v>
      </c>
      <c r="I1827" t="s">
        <v>2586</v>
      </c>
      <c r="J1827" s="9" t="s">
        <v>267</v>
      </c>
      <c r="L1827" t="e">
        <f>VLOOKUP(F1827&amp;E1827,'Атрибут-ТОД2'!F:F,1,0)</f>
        <v>#N/A</v>
      </c>
      <c r="O1827" s="27" t="e">
        <f>IF(ISNA(VLOOKUP(E:E,'Мегавитрина на 21.09'!C:H,1,0)), VLOOKUP(E:E,'Мегавитрина на 21.09'!D:H,1,0),VLOOKUP(E:E,'Мегавитрина на 21.09'!C:H,1,0))</f>
        <v>#N/A</v>
      </c>
      <c r="P1827" s="27" t="e">
        <f>IF(ISNA(VLOOKUP(E:E,'Мегавитрина на 21.09'!C:H,2,0)), VLOOKUP(E:E,'Мегавитрина на 21.09'!D:H,1,0),VLOOKUP(E:E,'Мегавитрина на 21.09'!C:H,2,0))</f>
        <v>#N/A</v>
      </c>
      <c r="Q1827" s="27" t="e">
        <f>IF(ISNA(VLOOKUP(E:E,'Мегавитрина на 21.09'!C:H,3,0)), VLOOKUP(E:E,'Мегавитрина на 21.09'!D:H,2,0),VLOOKUP(E:E,'Мегавитрина на 21.09'!C:H,3,0))</f>
        <v>#N/A</v>
      </c>
      <c r="R1827" s="27" t="e">
        <f>IF(ISNA(VLOOKUP(E:E,'Мегавитрина на 21.09'!C:H,4,0)), VLOOKUP(E:E,'Мегавитрина на 21.09'!D:H,3,0),VLOOKUP(E:E,'Мегавитрина на 21.09'!C:H,4,0))</f>
        <v>#N/A</v>
      </c>
      <c r="S1827" t="e">
        <f>IF(ISNA(VLOOKUP(E:E,'Мегавитрина на 21.09'!C:H,5,0)), VLOOKUP(E:E,'Мегавитрина на 21.09'!D:H,4,0),VLOOKUP(E:E,'Мегавитрина на 21.09'!C:H,5,0))</f>
        <v>#N/A</v>
      </c>
      <c r="T1827" t="e">
        <f>IF(ISNA(VLOOKUP(E:E,'Мегавитрина на 21.09'!C:H,6,0)), VLOOKUP(E:E,'Мегавитрина на 21.09'!D:H,5,0),VLOOKUP(E:E,'Мегавитрина на 21.09'!C:H,6,0))</f>
        <v>#N/A</v>
      </c>
    </row>
    <row r="1828" spans="1:20" ht="20.100000000000001" hidden="1" customHeight="1">
      <c r="A1828">
        <v>11</v>
      </c>
      <c r="B1828">
        <v>1827</v>
      </c>
      <c r="C1828" t="s">
        <v>1882</v>
      </c>
      <c r="D1828" t="s">
        <v>531</v>
      </c>
      <c r="E1828" t="s">
        <v>1877</v>
      </c>
      <c r="F1828" t="s">
        <v>2717</v>
      </c>
      <c r="I1828" t="s">
        <v>2587</v>
      </c>
      <c r="J1828" s="9" t="s">
        <v>267</v>
      </c>
      <c r="L1828" t="e">
        <f>VLOOKUP(F1828&amp;E1828,'Атрибут-ТОД2'!F:F,1,0)</f>
        <v>#N/A</v>
      </c>
      <c r="O1828" s="27" t="e">
        <f>IF(ISNA(VLOOKUP(E:E,'Мегавитрина на 21.09'!C:H,1,0)), VLOOKUP(E:E,'Мегавитрина на 21.09'!D:H,1,0),VLOOKUP(E:E,'Мегавитрина на 21.09'!C:H,1,0))</f>
        <v>#N/A</v>
      </c>
      <c r="P1828" s="27" t="e">
        <f>IF(ISNA(VLOOKUP(E:E,'Мегавитрина на 21.09'!C:H,2,0)), VLOOKUP(E:E,'Мегавитрина на 21.09'!D:H,1,0),VLOOKUP(E:E,'Мегавитрина на 21.09'!C:H,2,0))</f>
        <v>#N/A</v>
      </c>
      <c r="Q1828" s="27" t="e">
        <f>IF(ISNA(VLOOKUP(E:E,'Мегавитрина на 21.09'!C:H,3,0)), VLOOKUP(E:E,'Мегавитрина на 21.09'!D:H,2,0),VLOOKUP(E:E,'Мегавитрина на 21.09'!C:H,3,0))</f>
        <v>#N/A</v>
      </c>
      <c r="R1828" s="27" t="e">
        <f>IF(ISNA(VLOOKUP(E:E,'Мегавитрина на 21.09'!C:H,4,0)), VLOOKUP(E:E,'Мегавитрина на 21.09'!D:H,3,0),VLOOKUP(E:E,'Мегавитрина на 21.09'!C:H,4,0))</f>
        <v>#N/A</v>
      </c>
      <c r="S1828" t="e">
        <f>IF(ISNA(VLOOKUP(E:E,'Мегавитрина на 21.09'!C:H,5,0)), VLOOKUP(E:E,'Мегавитрина на 21.09'!D:H,4,0),VLOOKUP(E:E,'Мегавитрина на 21.09'!C:H,5,0))</f>
        <v>#N/A</v>
      </c>
      <c r="T1828" t="e">
        <f>IF(ISNA(VLOOKUP(E:E,'Мегавитрина на 21.09'!C:H,6,0)), VLOOKUP(E:E,'Мегавитрина на 21.09'!D:H,5,0),VLOOKUP(E:E,'Мегавитрина на 21.09'!C:H,6,0))</f>
        <v>#N/A</v>
      </c>
    </row>
    <row r="1829" spans="1:20" ht="20.100000000000001" hidden="1" customHeight="1">
      <c r="A1829">
        <v>11</v>
      </c>
      <c r="B1829">
        <v>1828</v>
      </c>
      <c r="C1829" t="s">
        <v>1882</v>
      </c>
      <c r="D1829" t="s">
        <v>531</v>
      </c>
      <c r="E1829" t="s">
        <v>1878</v>
      </c>
      <c r="F1829" t="s">
        <v>2717</v>
      </c>
      <c r="I1829" t="s">
        <v>2588</v>
      </c>
      <c r="J1829" s="9" t="s">
        <v>267</v>
      </c>
      <c r="L1829" t="e">
        <f>VLOOKUP(F1829&amp;E1829,'Атрибут-ТОД2'!F:F,1,0)</f>
        <v>#N/A</v>
      </c>
      <c r="O1829" s="27" t="e">
        <f>IF(ISNA(VLOOKUP(E:E,'Мегавитрина на 21.09'!C:H,1,0)), VLOOKUP(E:E,'Мегавитрина на 21.09'!D:H,1,0),VLOOKUP(E:E,'Мегавитрина на 21.09'!C:H,1,0))</f>
        <v>#N/A</v>
      </c>
      <c r="P1829" s="27" t="e">
        <f>IF(ISNA(VLOOKUP(E:E,'Мегавитрина на 21.09'!C:H,2,0)), VLOOKUP(E:E,'Мегавитрина на 21.09'!D:H,1,0),VLOOKUP(E:E,'Мегавитрина на 21.09'!C:H,2,0))</f>
        <v>#N/A</v>
      </c>
      <c r="Q1829" s="27" t="e">
        <f>IF(ISNA(VLOOKUP(E:E,'Мегавитрина на 21.09'!C:H,3,0)), VLOOKUP(E:E,'Мегавитрина на 21.09'!D:H,2,0),VLOOKUP(E:E,'Мегавитрина на 21.09'!C:H,3,0))</f>
        <v>#N/A</v>
      </c>
      <c r="R1829" s="27" t="e">
        <f>IF(ISNA(VLOOKUP(E:E,'Мегавитрина на 21.09'!C:H,4,0)), VLOOKUP(E:E,'Мегавитрина на 21.09'!D:H,3,0),VLOOKUP(E:E,'Мегавитрина на 21.09'!C:H,4,0))</f>
        <v>#N/A</v>
      </c>
      <c r="S1829" t="e">
        <f>IF(ISNA(VLOOKUP(E:E,'Мегавитрина на 21.09'!C:H,5,0)), VLOOKUP(E:E,'Мегавитрина на 21.09'!D:H,4,0),VLOOKUP(E:E,'Мегавитрина на 21.09'!C:H,5,0))</f>
        <v>#N/A</v>
      </c>
      <c r="T1829" t="e">
        <f>IF(ISNA(VLOOKUP(E:E,'Мегавитрина на 21.09'!C:H,6,0)), VLOOKUP(E:E,'Мегавитрина на 21.09'!D:H,5,0),VLOOKUP(E:E,'Мегавитрина на 21.09'!C:H,6,0))</f>
        <v>#N/A</v>
      </c>
    </row>
    <row r="1830" spans="1:20" ht="20.100000000000001" hidden="1" customHeight="1">
      <c r="A1830">
        <v>11</v>
      </c>
      <c r="B1830">
        <v>1829</v>
      </c>
      <c r="C1830" t="s">
        <v>1882</v>
      </c>
      <c r="D1830" t="s">
        <v>531</v>
      </c>
      <c r="E1830" t="s">
        <v>1879</v>
      </c>
      <c r="F1830" t="s">
        <v>2717</v>
      </c>
      <c r="I1830" t="s">
        <v>2589</v>
      </c>
      <c r="J1830" s="9" t="s">
        <v>267</v>
      </c>
      <c r="L1830" t="e">
        <f>VLOOKUP(F1830&amp;E1830,'Атрибут-ТОД2'!F:F,1,0)</f>
        <v>#N/A</v>
      </c>
      <c r="O1830" s="27" t="e">
        <f>IF(ISNA(VLOOKUP(E:E,'Мегавитрина на 21.09'!C:H,1,0)), VLOOKUP(E:E,'Мегавитрина на 21.09'!D:H,1,0),VLOOKUP(E:E,'Мегавитрина на 21.09'!C:H,1,0))</f>
        <v>#N/A</v>
      </c>
      <c r="P1830" s="27" t="e">
        <f>IF(ISNA(VLOOKUP(E:E,'Мегавитрина на 21.09'!C:H,2,0)), VLOOKUP(E:E,'Мегавитрина на 21.09'!D:H,1,0),VLOOKUP(E:E,'Мегавитрина на 21.09'!C:H,2,0))</f>
        <v>#N/A</v>
      </c>
      <c r="Q1830" s="27" t="e">
        <f>IF(ISNA(VLOOKUP(E:E,'Мегавитрина на 21.09'!C:H,3,0)), VLOOKUP(E:E,'Мегавитрина на 21.09'!D:H,2,0),VLOOKUP(E:E,'Мегавитрина на 21.09'!C:H,3,0))</f>
        <v>#N/A</v>
      </c>
      <c r="R1830" s="27" t="e">
        <f>IF(ISNA(VLOOKUP(E:E,'Мегавитрина на 21.09'!C:H,4,0)), VLOOKUP(E:E,'Мегавитрина на 21.09'!D:H,3,0),VLOOKUP(E:E,'Мегавитрина на 21.09'!C:H,4,0))</f>
        <v>#N/A</v>
      </c>
      <c r="S1830" t="e">
        <f>IF(ISNA(VLOOKUP(E:E,'Мегавитрина на 21.09'!C:H,5,0)), VLOOKUP(E:E,'Мегавитрина на 21.09'!D:H,4,0),VLOOKUP(E:E,'Мегавитрина на 21.09'!C:H,5,0))</f>
        <v>#N/A</v>
      </c>
      <c r="T1830" t="e">
        <f>IF(ISNA(VLOOKUP(E:E,'Мегавитрина на 21.09'!C:H,6,0)), VLOOKUP(E:E,'Мегавитрина на 21.09'!D:H,5,0),VLOOKUP(E:E,'Мегавитрина на 21.09'!C:H,6,0))</f>
        <v>#N/A</v>
      </c>
    </row>
    <row r="1831" spans="1:20" ht="20.100000000000001" hidden="1" customHeight="1">
      <c r="A1831">
        <v>11</v>
      </c>
      <c r="B1831">
        <v>1830</v>
      </c>
      <c r="C1831" t="s">
        <v>1882</v>
      </c>
      <c r="D1831" t="s">
        <v>531</v>
      </c>
      <c r="E1831" t="s">
        <v>1880</v>
      </c>
      <c r="F1831" t="s">
        <v>2717</v>
      </c>
      <c r="I1831" t="s">
        <v>2590</v>
      </c>
      <c r="J1831" s="9" t="s">
        <v>267</v>
      </c>
      <c r="L1831" t="e">
        <f>VLOOKUP(F1831&amp;E1831,'Атрибут-ТОД2'!F:F,1,0)</f>
        <v>#N/A</v>
      </c>
      <c r="O1831" s="27" t="e">
        <f>IF(ISNA(VLOOKUP(E:E,'Мегавитрина на 21.09'!C:H,1,0)), VLOOKUP(E:E,'Мегавитрина на 21.09'!D:H,1,0),VLOOKUP(E:E,'Мегавитрина на 21.09'!C:H,1,0))</f>
        <v>#N/A</v>
      </c>
      <c r="P1831" s="27" t="e">
        <f>IF(ISNA(VLOOKUP(E:E,'Мегавитрина на 21.09'!C:H,2,0)), VLOOKUP(E:E,'Мегавитрина на 21.09'!D:H,1,0),VLOOKUP(E:E,'Мегавитрина на 21.09'!C:H,2,0))</f>
        <v>#N/A</v>
      </c>
      <c r="Q1831" s="27" t="e">
        <f>IF(ISNA(VLOOKUP(E:E,'Мегавитрина на 21.09'!C:H,3,0)), VLOOKUP(E:E,'Мегавитрина на 21.09'!D:H,2,0),VLOOKUP(E:E,'Мегавитрина на 21.09'!C:H,3,0))</f>
        <v>#N/A</v>
      </c>
      <c r="R1831" s="27" t="e">
        <f>IF(ISNA(VLOOKUP(E:E,'Мегавитрина на 21.09'!C:H,4,0)), VLOOKUP(E:E,'Мегавитрина на 21.09'!D:H,3,0),VLOOKUP(E:E,'Мегавитрина на 21.09'!C:H,4,0))</f>
        <v>#N/A</v>
      </c>
      <c r="S1831" t="e">
        <f>IF(ISNA(VLOOKUP(E:E,'Мегавитрина на 21.09'!C:H,5,0)), VLOOKUP(E:E,'Мегавитрина на 21.09'!D:H,4,0),VLOOKUP(E:E,'Мегавитрина на 21.09'!C:H,5,0))</f>
        <v>#N/A</v>
      </c>
      <c r="T1831" t="e">
        <f>IF(ISNA(VLOOKUP(E:E,'Мегавитрина на 21.09'!C:H,6,0)), VLOOKUP(E:E,'Мегавитрина на 21.09'!D:H,5,0),VLOOKUP(E:E,'Мегавитрина на 21.09'!C:H,6,0))</f>
        <v>#N/A</v>
      </c>
    </row>
    <row r="1832" spans="1:20" ht="20.100000000000001" hidden="1" customHeight="1">
      <c r="A1832">
        <v>11</v>
      </c>
      <c r="B1832">
        <v>1831</v>
      </c>
      <c r="C1832" t="s">
        <v>1882</v>
      </c>
      <c r="D1832" t="s">
        <v>531</v>
      </c>
      <c r="E1832" t="s">
        <v>1881</v>
      </c>
      <c r="F1832" t="s">
        <v>2717</v>
      </c>
      <c r="I1832" t="s">
        <v>2591</v>
      </c>
      <c r="J1832" s="9" t="s">
        <v>267</v>
      </c>
      <c r="L1832" t="e">
        <f>VLOOKUP(F1832&amp;E1832,'Атрибут-ТОД2'!F:F,1,0)</f>
        <v>#N/A</v>
      </c>
      <c r="O1832" s="27" t="e">
        <f>IF(ISNA(VLOOKUP(E:E,'Мегавитрина на 21.09'!C:H,1,0)), VLOOKUP(E:E,'Мегавитрина на 21.09'!D:H,1,0),VLOOKUP(E:E,'Мегавитрина на 21.09'!C:H,1,0))</f>
        <v>#N/A</v>
      </c>
      <c r="P1832" s="27" t="e">
        <f>IF(ISNA(VLOOKUP(E:E,'Мегавитрина на 21.09'!C:H,2,0)), VLOOKUP(E:E,'Мегавитрина на 21.09'!D:H,1,0),VLOOKUP(E:E,'Мегавитрина на 21.09'!C:H,2,0))</f>
        <v>#N/A</v>
      </c>
      <c r="Q1832" s="27" t="e">
        <f>IF(ISNA(VLOOKUP(E:E,'Мегавитрина на 21.09'!C:H,3,0)), VLOOKUP(E:E,'Мегавитрина на 21.09'!D:H,2,0),VLOOKUP(E:E,'Мегавитрина на 21.09'!C:H,3,0))</f>
        <v>#N/A</v>
      </c>
      <c r="R1832" s="27" t="e">
        <f>IF(ISNA(VLOOKUP(E:E,'Мегавитрина на 21.09'!C:H,4,0)), VLOOKUP(E:E,'Мегавитрина на 21.09'!D:H,3,0),VLOOKUP(E:E,'Мегавитрина на 21.09'!C:H,4,0))</f>
        <v>#N/A</v>
      </c>
      <c r="S1832" t="e">
        <f>IF(ISNA(VLOOKUP(E:E,'Мегавитрина на 21.09'!C:H,5,0)), VLOOKUP(E:E,'Мегавитрина на 21.09'!D:H,4,0),VLOOKUP(E:E,'Мегавитрина на 21.09'!C:H,5,0))</f>
        <v>#N/A</v>
      </c>
      <c r="T1832" t="e">
        <f>IF(ISNA(VLOOKUP(E:E,'Мегавитрина на 21.09'!C:H,6,0)), VLOOKUP(E:E,'Мегавитрина на 21.09'!D:H,5,0),VLOOKUP(E:E,'Мегавитрина на 21.09'!C:H,6,0))</f>
        <v>#N/A</v>
      </c>
    </row>
    <row r="1833" spans="1:20" ht="20.100000000000001" hidden="1" customHeight="1">
      <c r="A1833">
        <v>11</v>
      </c>
      <c r="B1833">
        <v>1832</v>
      </c>
      <c r="C1833" t="s">
        <v>1882</v>
      </c>
      <c r="D1833" t="s">
        <v>531</v>
      </c>
      <c r="E1833" t="s">
        <v>600</v>
      </c>
      <c r="F1833" t="s">
        <v>2717</v>
      </c>
      <c r="J1833" s="9" t="s">
        <v>267</v>
      </c>
      <c r="L1833" t="e">
        <f>VLOOKUP(F1833&amp;E1833,'Атрибут-ТОД2'!F:F,1,0)</f>
        <v>#N/A</v>
      </c>
      <c r="O1833" s="27" t="str">
        <f>IF(ISNA(VLOOKUP(E:E,'Мегавитрина на 21.09'!C:H,1,0)), VLOOKUP(E:E,'Мегавитрина на 21.09'!D:H,1,0),VLOOKUP(E:E,'Мегавитрина на 21.09'!C:H,1,0))</f>
        <v>epk_id</v>
      </c>
      <c r="P1833" s="27">
        <f>IF(ISNA(VLOOKUP(E:E,'Мегавитрина на 21.09'!C:H,2,0)), VLOOKUP(E:E,'Мегавитрина на 21.09'!D:H,1,0),VLOOKUP(E:E,'Мегавитрина на 21.09'!C:H,2,0))</f>
        <v>0</v>
      </c>
      <c r="Q1833" s="27" t="str">
        <f>IF(ISNA(VLOOKUP(E:E,'Мегавитрина на 21.09'!C:H,3,0)), VLOOKUP(E:E,'Мегавитрина на 21.09'!D:H,2,0),VLOOKUP(E:E,'Мегавитрина на 21.09'!C:H,3,0))</f>
        <v>Идентификатор клиента</v>
      </c>
      <c r="R1833" s="27" t="str">
        <f>IF(ISNA(VLOOKUP(E:E,'Мегавитрина на 21.09'!C:H,4,0)), VLOOKUP(E:E,'Мегавитрина на 21.09'!D:H,3,0),VLOOKUP(E:E,'Мегавитрина на 21.09'!C:H,4,0))</f>
        <v>custom_rb_epk.epk_client</v>
      </c>
      <c r="S1833">
        <f>IF(ISNA(VLOOKUP(E:E,'Мегавитрина на 21.09'!C:H,5,0)), VLOOKUP(E:E,'Мегавитрина на 21.09'!D:H,4,0),VLOOKUP(E:E,'Мегавитрина на 21.09'!C:H,5,0))</f>
        <v>0</v>
      </c>
      <c r="T1833" t="str">
        <f>IF(ISNA(VLOOKUP(E:E,'Мегавитрина на 21.09'!C:H,6,0)), VLOOKUP(E:E,'Мегавитрина на 21.09'!D:H,5,0),VLOOKUP(E:E,'Мегавитрина на 21.09'!C:H,6,0))</f>
        <v>epk_id</v>
      </c>
    </row>
    <row r="1834" spans="1:20" ht="20.100000000000001" hidden="1" customHeight="1">
      <c r="A1834">
        <v>12</v>
      </c>
      <c r="B1834">
        <v>1833</v>
      </c>
      <c r="C1834" t="s">
        <v>1883</v>
      </c>
      <c r="D1834" t="s">
        <v>557</v>
      </c>
      <c r="E1834" t="s">
        <v>1884</v>
      </c>
      <c r="F1834" t="s">
        <v>1947</v>
      </c>
      <c r="I1834" t="s">
        <v>2592</v>
      </c>
      <c r="J1834" s="9" t="s">
        <v>266</v>
      </c>
      <c r="L1834" t="e">
        <f>VLOOKUP(F1834&amp;E1834,'Атрибут-ТОД2'!F:F,1,0)</f>
        <v>#N/A</v>
      </c>
      <c r="O1834" s="27" t="e">
        <f>IF(ISNA(VLOOKUP(E:E,'Мегавитрина на 21.09'!C:H,1,0)), VLOOKUP(E:E,'Мегавитрина на 21.09'!D:H,1,0),VLOOKUP(E:E,'Мегавитрина на 21.09'!C:H,1,0))</f>
        <v>#N/A</v>
      </c>
      <c r="P1834" s="27" t="e">
        <f>IF(ISNA(VLOOKUP(E:E,'Мегавитрина на 21.09'!C:H,2,0)), VLOOKUP(E:E,'Мегавитрина на 21.09'!D:H,1,0),VLOOKUP(E:E,'Мегавитрина на 21.09'!C:H,2,0))</f>
        <v>#N/A</v>
      </c>
      <c r="Q1834" s="27" t="e">
        <f>IF(ISNA(VLOOKUP(E:E,'Мегавитрина на 21.09'!C:H,3,0)), VLOOKUP(E:E,'Мегавитрина на 21.09'!D:H,2,0),VLOOKUP(E:E,'Мегавитрина на 21.09'!C:H,3,0))</f>
        <v>#N/A</v>
      </c>
      <c r="R1834" s="27" t="e">
        <f>IF(ISNA(VLOOKUP(E:E,'Мегавитрина на 21.09'!C:H,4,0)), VLOOKUP(E:E,'Мегавитрина на 21.09'!D:H,3,0),VLOOKUP(E:E,'Мегавитрина на 21.09'!C:H,4,0))</f>
        <v>#N/A</v>
      </c>
      <c r="S1834" t="e">
        <f>IF(ISNA(VLOOKUP(E:E,'Мегавитрина на 21.09'!C:H,5,0)), VLOOKUP(E:E,'Мегавитрина на 21.09'!D:H,4,0),VLOOKUP(E:E,'Мегавитрина на 21.09'!C:H,5,0))</f>
        <v>#N/A</v>
      </c>
      <c r="T1834" t="e">
        <f>IF(ISNA(VLOOKUP(E:E,'Мегавитрина на 21.09'!C:H,6,0)), VLOOKUP(E:E,'Мегавитрина на 21.09'!D:H,5,0),VLOOKUP(E:E,'Мегавитрина на 21.09'!C:H,6,0))</f>
        <v>#N/A</v>
      </c>
    </row>
    <row r="1835" spans="1:20" ht="20.100000000000001" hidden="1" customHeight="1">
      <c r="A1835">
        <v>12</v>
      </c>
      <c r="B1835">
        <v>1834</v>
      </c>
      <c r="C1835" t="s">
        <v>1883</v>
      </c>
      <c r="D1835" t="s">
        <v>557</v>
      </c>
      <c r="E1835" t="s">
        <v>1885</v>
      </c>
      <c r="F1835" t="s">
        <v>1947</v>
      </c>
      <c r="I1835" t="s">
        <v>2593</v>
      </c>
      <c r="J1835" s="9" t="s">
        <v>266</v>
      </c>
      <c r="L1835" t="e">
        <f>VLOOKUP(F1835&amp;E1835,'Атрибут-ТОД2'!F:F,1,0)</f>
        <v>#N/A</v>
      </c>
      <c r="O1835" s="27" t="e">
        <f>IF(ISNA(VLOOKUP(E:E,'Мегавитрина на 21.09'!C:H,1,0)), VLOOKUP(E:E,'Мегавитрина на 21.09'!D:H,1,0),VLOOKUP(E:E,'Мегавитрина на 21.09'!C:H,1,0))</f>
        <v>#N/A</v>
      </c>
      <c r="P1835" s="27" t="e">
        <f>IF(ISNA(VLOOKUP(E:E,'Мегавитрина на 21.09'!C:H,2,0)), VLOOKUP(E:E,'Мегавитрина на 21.09'!D:H,1,0),VLOOKUP(E:E,'Мегавитрина на 21.09'!C:H,2,0))</f>
        <v>#N/A</v>
      </c>
      <c r="Q1835" s="27" t="e">
        <f>IF(ISNA(VLOOKUP(E:E,'Мегавитрина на 21.09'!C:H,3,0)), VLOOKUP(E:E,'Мегавитрина на 21.09'!D:H,2,0),VLOOKUP(E:E,'Мегавитрина на 21.09'!C:H,3,0))</f>
        <v>#N/A</v>
      </c>
      <c r="R1835" s="27" t="e">
        <f>IF(ISNA(VLOOKUP(E:E,'Мегавитрина на 21.09'!C:H,4,0)), VLOOKUP(E:E,'Мегавитрина на 21.09'!D:H,3,0),VLOOKUP(E:E,'Мегавитрина на 21.09'!C:H,4,0))</f>
        <v>#N/A</v>
      </c>
      <c r="S1835" t="e">
        <f>IF(ISNA(VLOOKUP(E:E,'Мегавитрина на 21.09'!C:H,5,0)), VLOOKUP(E:E,'Мегавитрина на 21.09'!D:H,4,0),VLOOKUP(E:E,'Мегавитрина на 21.09'!C:H,5,0))</f>
        <v>#N/A</v>
      </c>
      <c r="T1835" t="e">
        <f>IF(ISNA(VLOOKUP(E:E,'Мегавитрина на 21.09'!C:H,6,0)), VLOOKUP(E:E,'Мегавитрина на 21.09'!D:H,5,0),VLOOKUP(E:E,'Мегавитрина на 21.09'!C:H,6,0))</f>
        <v>#N/A</v>
      </c>
    </row>
    <row r="1836" spans="1:20" ht="20.100000000000001" hidden="1" customHeight="1">
      <c r="A1836">
        <v>12</v>
      </c>
      <c r="B1836">
        <v>1835</v>
      </c>
      <c r="C1836" t="s">
        <v>1883</v>
      </c>
      <c r="D1836" t="s">
        <v>557</v>
      </c>
      <c r="E1836" t="s">
        <v>1886</v>
      </c>
      <c r="F1836" t="s">
        <v>1947</v>
      </c>
      <c r="I1836" t="s">
        <v>2594</v>
      </c>
      <c r="J1836" s="9" t="s">
        <v>266</v>
      </c>
      <c r="L1836" t="e">
        <f>VLOOKUP(F1836&amp;E1836,'Атрибут-ТОД2'!F:F,1,0)</f>
        <v>#N/A</v>
      </c>
      <c r="O1836" s="27" t="e">
        <f>IF(ISNA(VLOOKUP(E:E,'Мегавитрина на 21.09'!C:H,1,0)), VLOOKUP(E:E,'Мегавитрина на 21.09'!D:H,1,0),VLOOKUP(E:E,'Мегавитрина на 21.09'!C:H,1,0))</f>
        <v>#N/A</v>
      </c>
      <c r="P1836" s="27" t="e">
        <f>IF(ISNA(VLOOKUP(E:E,'Мегавитрина на 21.09'!C:H,2,0)), VLOOKUP(E:E,'Мегавитрина на 21.09'!D:H,1,0),VLOOKUP(E:E,'Мегавитрина на 21.09'!C:H,2,0))</f>
        <v>#N/A</v>
      </c>
      <c r="Q1836" s="27" t="e">
        <f>IF(ISNA(VLOOKUP(E:E,'Мегавитрина на 21.09'!C:H,3,0)), VLOOKUP(E:E,'Мегавитрина на 21.09'!D:H,2,0),VLOOKUP(E:E,'Мегавитрина на 21.09'!C:H,3,0))</f>
        <v>#N/A</v>
      </c>
      <c r="R1836" s="27" t="e">
        <f>IF(ISNA(VLOOKUP(E:E,'Мегавитрина на 21.09'!C:H,4,0)), VLOOKUP(E:E,'Мегавитрина на 21.09'!D:H,3,0),VLOOKUP(E:E,'Мегавитрина на 21.09'!C:H,4,0))</f>
        <v>#N/A</v>
      </c>
      <c r="S1836" t="e">
        <f>IF(ISNA(VLOOKUP(E:E,'Мегавитрина на 21.09'!C:H,5,0)), VLOOKUP(E:E,'Мегавитрина на 21.09'!D:H,4,0),VLOOKUP(E:E,'Мегавитрина на 21.09'!C:H,5,0))</f>
        <v>#N/A</v>
      </c>
      <c r="T1836" t="e">
        <f>IF(ISNA(VLOOKUP(E:E,'Мегавитрина на 21.09'!C:H,6,0)), VLOOKUP(E:E,'Мегавитрина на 21.09'!D:H,5,0),VLOOKUP(E:E,'Мегавитрина на 21.09'!C:H,6,0))</f>
        <v>#N/A</v>
      </c>
    </row>
    <row r="1837" spans="1:20" ht="20.100000000000001" hidden="1" customHeight="1">
      <c r="A1837">
        <v>12</v>
      </c>
      <c r="B1837">
        <v>1836</v>
      </c>
      <c r="C1837" t="s">
        <v>1883</v>
      </c>
      <c r="D1837" t="s">
        <v>557</v>
      </c>
      <c r="E1837" t="s">
        <v>1887</v>
      </c>
      <c r="F1837" t="s">
        <v>1947</v>
      </c>
      <c r="J1837" s="9" t="s">
        <v>266</v>
      </c>
      <c r="L1837" t="e">
        <f>VLOOKUP(F1837&amp;E1837,'Атрибут-ТОД2'!F:F,1,0)</f>
        <v>#N/A</v>
      </c>
      <c r="O1837" s="27" t="e">
        <f>IF(ISNA(VLOOKUP(E:E,'Мегавитрина на 21.09'!C:H,1,0)), VLOOKUP(E:E,'Мегавитрина на 21.09'!D:H,1,0),VLOOKUP(E:E,'Мегавитрина на 21.09'!C:H,1,0))</f>
        <v>#N/A</v>
      </c>
      <c r="P1837" s="27" t="e">
        <f>IF(ISNA(VLOOKUP(E:E,'Мегавитрина на 21.09'!C:H,2,0)), VLOOKUP(E:E,'Мегавитрина на 21.09'!D:H,1,0),VLOOKUP(E:E,'Мегавитрина на 21.09'!C:H,2,0))</f>
        <v>#N/A</v>
      </c>
      <c r="Q1837" s="27" t="e">
        <f>IF(ISNA(VLOOKUP(E:E,'Мегавитрина на 21.09'!C:H,3,0)), VLOOKUP(E:E,'Мегавитрина на 21.09'!D:H,2,0),VLOOKUP(E:E,'Мегавитрина на 21.09'!C:H,3,0))</f>
        <v>#N/A</v>
      </c>
      <c r="R1837" s="27" t="e">
        <f>IF(ISNA(VLOOKUP(E:E,'Мегавитрина на 21.09'!C:H,4,0)), VLOOKUP(E:E,'Мегавитрина на 21.09'!D:H,3,0),VLOOKUP(E:E,'Мегавитрина на 21.09'!C:H,4,0))</f>
        <v>#N/A</v>
      </c>
      <c r="S1837" t="e">
        <f>IF(ISNA(VLOOKUP(E:E,'Мегавитрина на 21.09'!C:H,5,0)), VLOOKUP(E:E,'Мегавитрина на 21.09'!D:H,4,0),VLOOKUP(E:E,'Мегавитрина на 21.09'!C:H,5,0))</f>
        <v>#N/A</v>
      </c>
      <c r="T1837" t="e">
        <f>IF(ISNA(VLOOKUP(E:E,'Мегавитрина на 21.09'!C:H,6,0)), VLOOKUP(E:E,'Мегавитрина на 21.09'!D:H,5,0),VLOOKUP(E:E,'Мегавитрина на 21.09'!C:H,6,0))</f>
        <v>#N/A</v>
      </c>
    </row>
    <row r="1838" spans="1:20" ht="20.100000000000001" hidden="1" customHeight="1">
      <c r="A1838">
        <v>12</v>
      </c>
      <c r="B1838">
        <v>1837</v>
      </c>
      <c r="C1838" t="s">
        <v>1883</v>
      </c>
      <c r="D1838" t="s">
        <v>557</v>
      </c>
      <c r="E1838" t="s">
        <v>1888</v>
      </c>
      <c r="F1838" t="s">
        <v>1947</v>
      </c>
      <c r="J1838" s="9" t="s">
        <v>266</v>
      </c>
      <c r="L1838" t="e">
        <f>VLOOKUP(F1838&amp;E1838,'Атрибут-ТОД2'!F:F,1,0)</f>
        <v>#N/A</v>
      </c>
      <c r="O1838" s="27" t="e">
        <f>IF(ISNA(VLOOKUP(E:E,'Мегавитрина на 21.09'!C:H,1,0)), VLOOKUP(E:E,'Мегавитрина на 21.09'!D:H,1,0),VLOOKUP(E:E,'Мегавитрина на 21.09'!C:H,1,0))</f>
        <v>#N/A</v>
      </c>
      <c r="P1838" s="27" t="e">
        <f>IF(ISNA(VLOOKUP(E:E,'Мегавитрина на 21.09'!C:H,2,0)), VLOOKUP(E:E,'Мегавитрина на 21.09'!D:H,1,0),VLOOKUP(E:E,'Мегавитрина на 21.09'!C:H,2,0))</f>
        <v>#N/A</v>
      </c>
      <c r="Q1838" s="27" t="e">
        <f>IF(ISNA(VLOOKUP(E:E,'Мегавитрина на 21.09'!C:H,3,0)), VLOOKUP(E:E,'Мегавитрина на 21.09'!D:H,2,0),VLOOKUP(E:E,'Мегавитрина на 21.09'!C:H,3,0))</f>
        <v>#N/A</v>
      </c>
      <c r="R1838" s="27" t="e">
        <f>IF(ISNA(VLOOKUP(E:E,'Мегавитрина на 21.09'!C:H,4,0)), VLOOKUP(E:E,'Мегавитрина на 21.09'!D:H,3,0),VLOOKUP(E:E,'Мегавитрина на 21.09'!C:H,4,0))</f>
        <v>#N/A</v>
      </c>
      <c r="S1838" t="e">
        <f>IF(ISNA(VLOOKUP(E:E,'Мегавитрина на 21.09'!C:H,5,0)), VLOOKUP(E:E,'Мегавитрина на 21.09'!D:H,4,0),VLOOKUP(E:E,'Мегавитрина на 21.09'!C:H,5,0))</f>
        <v>#N/A</v>
      </c>
      <c r="T1838" t="e">
        <f>IF(ISNA(VLOOKUP(E:E,'Мегавитрина на 21.09'!C:H,6,0)), VLOOKUP(E:E,'Мегавитрина на 21.09'!D:H,5,0),VLOOKUP(E:E,'Мегавитрина на 21.09'!C:H,6,0))</f>
        <v>#N/A</v>
      </c>
    </row>
    <row r="1839" spans="1:20" ht="20.100000000000001" hidden="1" customHeight="1">
      <c r="A1839">
        <v>12</v>
      </c>
      <c r="B1839">
        <v>1838</v>
      </c>
      <c r="C1839" t="s">
        <v>1883</v>
      </c>
      <c r="D1839" t="s">
        <v>557</v>
      </c>
      <c r="E1839" t="s">
        <v>1889</v>
      </c>
      <c r="F1839" t="s">
        <v>1947</v>
      </c>
      <c r="I1839" t="s">
        <v>2595</v>
      </c>
      <c r="J1839" s="9" t="s">
        <v>266</v>
      </c>
      <c r="L1839" t="e">
        <f>VLOOKUP(F1839&amp;E1839,'Атрибут-ТОД2'!F:F,1,0)</f>
        <v>#N/A</v>
      </c>
      <c r="O1839" s="27" t="e">
        <f>IF(ISNA(VLOOKUP(E:E,'Мегавитрина на 21.09'!C:H,1,0)), VLOOKUP(E:E,'Мегавитрина на 21.09'!D:H,1,0),VLOOKUP(E:E,'Мегавитрина на 21.09'!C:H,1,0))</f>
        <v>#N/A</v>
      </c>
      <c r="P1839" s="27" t="e">
        <f>IF(ISNA(VLOOKUP(E:E,'Мегавитрина на 21.09'!C:H,2,0)), VLOOKUP(E:E,'Мегавитрина на 21.09'!D:H,1,0),VLOOKUP(E:E,'Мегавитрина на 21.09'!C:H,2,0))</f>
        <v>#N/A</v>
      </c>
      <c r="Q1839" s="27" t="e">
        <f>IF(ISNA(VLOOKUP(E:E,'Мегавитрина на 21.09'!C:H,3,0)), VLOOKUP(E:E,'Мегавитрина на 21.09'!D:H,2,0),VLOOKUP(E:E,'Мегавитрина на 21.09'!C:H,3,0))</f>
        <v>#N/A</v>
      </c>
      <c r="R1839" s="27" t="e">
        <f>IF(ISNA(VLOOKUP(E:E,'Мегавитрина на 21.09'!C:H,4,0)), VLOOKUP(E:E,'Мегавитрина на 21.09'!D:H,3,0),VLOOKUP(E:E,'Мегавитрина на 21.09'!C:H,4,0))</f>
        <v>#N/A</v>
      </c>
      <c r="S1839" t="e">
        <f>IF(ISNA(VLOOKUP(E:E,'Мегавитрина на 21.09'!C:H,5,0)), VLOOKUP(E:E,'Мегавитрина на 21.09'!D:H,4,0),VLOOKUP(E:E,'Мегавитрина на 21.09'!C:H,5,0))</f>
        <v>#N/A</v>
      </c>
      <c r="T1839" t="e">
        <f>IF(ISNA(VLOOKUP(E:E,'Мегавитрина на 21.09'!C:H,6,0)), VLOOKUP(E:E,'Мегавитрина на 21.09'!D:H,5,0),VLOOKUP(E:E,'Мегавитрина на 21.09'!C:H,6,0))</f>
        <v>#N/A</v>
      </c>
    </row>
    <row r="1840" spans="1:20" ht="20.100000000000001" hidden="1" customHeight="1">
      <c r="A1840">
        <v>12</v>
      </c>
      <c r="B1840">
        <v>1839</v>
      </c>
      <c r="C1840" t="s">
        <v>1883</v>
      </c>
      <c r="D1840" t="s">
        <v>557</v>
      </c>
      <c r="E1840" t="s">
        <v>1890</v>
      </c>
      <c r="F1840" t="s">
        <v>1947</v>
      </c>
      <c r="I1840" t="s">
        <v>2596</v>
      </c>
      <c r="J1840" s="9" t="s">
        <v>266</v>
      </c>
      <c r="L1840" t="e">
        <f>VLOOKUP(F1840&amp;E1840,'Атрибут-ТОД2'!F:F,1,0)</f>
        <v>#N/A</v>
      </c>
      <c r="O1840" s="27" t="e">
        <f>IF(ISNA(VLOOKUP(E:E,'Мегавитрина на 21.09'!C:H,1,0)), VLOOKUP(E:E,'Мегавитрина на 21.09'!D:H,1,0),VLOOKUP(E:E,'Мегавитрина на 21.09'!C:H,1,0))</f>
        <v>#N/A</v>
      </c>
      <c r="P1840" s="27" t="e">
        <f>IF(ISNA(VLOOKUP(E:E,'Мегавитрина на 21.09'!C:H,2,0)), VLOOKUP(E:E,'Мегавитрина на 21.09'!D:H,1,0),VLOOKUP(E:E,'Мегавитрина на 21.09'!C:H,2,0))</f>
        <v>#N/A</v>
      </c>
      <c r="Q1840" s="27" t="e">
        <f>IF(ISNA(VLOOKUP(E:E,'Мегавитрина на 21.09'!C:H,3,0)), VLOOKUP(E:E,'Мегавитрина на 21.09'!D:H,2,0),VLOOKUP(E:E,'Мегавитрина на 21.09'!C:H,3,0))</f>
        <v>#N/A</v>
      </c>
      <c r="R1840" s="27" t="e">
        <f>IF(ISNA(VLOOKUP(E:E,'Мегавитрина на 21.09'!C:H,4,0)), VLOOKUP(E:E,'Мегавитрина на 21.09'!D:H,3,0),VLOOKUP(E:E,'Мегавитрина на 21.09'!C:H,4,0))</f>
        <v>#N/A</v>
      </c>
      <c r="S1840" t="e">
        <f>IF(ISNA(VLOOKUP(E:E,'Мегавитрина на 21.09'!C:H,5,0)), VLOOKUP(E:E,'Мегавитрина на 21.09'!D:H,4,0),VLOOKUP(E:E,'Мегавитрина на 21.09'!C:H,5,0))</f>
        <v>#N/A</v>
      </c>
      <c r="T1840" t="e">
        <f>IF(ISNA(VLOOKUP(E:E,'Мегавитрина на 21.09'!C:H,6,0)), VLOOKUP(E:E,'Мегавитрина на 21.09'!D:H,5,0),VLOOKUP(E:E,'Мегавитрина на 21.09'!C:H,6,0))</f>
        <v>#N/A</v>
      </c>
    </row>
    <row r="1841" spans="1:20" ht="20.100000000000001" hidden="1" customHeight="1">
      <c r="A1841">
        <v>12</v>
      </c>
      <c r="B1841">
        <v>1840</v>
      </c>
      <c r="C1841" t="s">
        <v>1883</v>
      </c>
      <c r="D1841" t="s">
        <v>557</v>
      </c>
      <c r="E1841" t="s">
        <v>1891</v>
      </c>
      <c r="F1841" t="s">
        <v>1947</v>
      </c>
      <c r="I1841" t="s">
        <v>2597</v>
      </c>
      <c r="J1841" s="9" t="s">
        <v>266</v>
      </c>
      <c r="L1841" t="e">
        <f>VLOOKUP(F1841&amp;E1841,'Атрибут-ТОД2'!F:F,1,0)</f>
        <v>#N/A</v>
      </c>
      <c r="O1841" s="27" t="e">
        <f>IF(ISNA(VLOOKUP(E:E,'Мегавитрина на 21.09'!C:H,1,0)), VLOOKUP(E:E,'Мегавитрина на 21.09'!D:H,1,0),VLOOKUP(E:E,'Мегавитрина на 21.09'!C:H,1,0))</f>
        <v>#N/A</v>
      </c>
      <c r="P1841" s="27" t="e">
        <f>IF(ISNA(VLOOKUP(E:E,'Мегавитрина на 21.09'!C:H,2,0)), VLOOKUP(E:E,'Мегавитрина на 21.09'!D:H,1,0),VLOOKUP(E:E,'Мегавитрина на 21.09'!C:H,2,0))</f>
        <v>#N/A</v>
      </c>
      <c r="Q1841" s="27" t="e">
        <f>IF(ISNA(VLOOKUP(E:E,'Мегавитрина на 21.09'!C:H,3,0)), VLOOKUP(E:E,'Мегавитрина на 21.09'!D:H,2,0),VLOOKUP(E:E,'Мегавитрина на 21.09'!C:H,3,0))</f>
        <v>#N/A</v>
      </c>
      <c r="R1841" s="27" t="e">
        <f>IF(ISNA(VLOOKUP(E:E,'Мегавитрина на 21.09'!C:H,4,0)), VLOOKUP(E:E,'Мегавитрина на 21.09'!D:H,3,0),VLOOKUP(E:E,'Мегавитрина на 21.09'!C:H,4,0))</f>
        <v>#N/A</v>
      </c>
      <c r="S1841" t="e">
        <f>IF(ISNA(VLOOKUP(E:E,'Мегавитрина на 21.09'!C:H,5,0)), VLOOKUP(E:E,'Мегавитрина на 21.09'!D:H,4,0),VLOOKUP(E:E,'Мегавитрина на 21.09'!C:H,5,0))</f>
        <v>#N/A</v>
      </c>
      <c r="T1841" t="e">
        <f>IF(ISNA(VLOOKUP(E:E,'Мегавитрина на 21.09'!C:H,6,0)), VLOOKUP(E:E,'Мегавитрина на 21.09'!D:H,5,0),VLOOKUP(E:E,'Мегавитрина на 21.09'!C:H,6,0))</f>
        <v>#N/A</v>
      </c>
    </row>
    <row r="1842" spans="1:20" ht="20.100000000000001" hidden="1" customHeight="1">
      <c r="A1842">
        <v>12</v>
      </c>
      <c r="B1842">
        <v>1841</v>
      </c>
      <c r="C1842" t="s">
        <v>1883</v>
      </c>
      <c r="D1842" t="s">
        <v>557</v>
      </c>
      <c r="E1842" t="s">
        <v>1892</v>
      </c>
      <c r="F1842" t="s">
        <v>1947</v>
      </c>
      <c r="I1842" t="s">
        <v>2598</v>
      </c>
      <c r="J1842" s="9" t="s">
        <v>266</v>
      </c>
      <c r="L1842" t="e">
        <f>VLOOKUP(F1842&amp;E1842,'Атрибут-ТОД2'!F:F,1,0)</f>
        <v>#N/A</v>
      </c>
      <c r="O1842" s="27" t="e">
        <f>IF(ISNA(VLOOKUP(E:E,'Мегавитрина на 21.09'!C:H,1,0)), VLOOKUP(E:E,'Мегавитрина на 21.09'!D:H,1,0),VLOOKUP(E:E,'Мегавитрина на 21.09'!C:H,1,0))</f>
        <v>#N/A</v>
      </c>
      <c r="P1842" s="27" t="e">
        <f>IF(ISNA(VLOOKUP(E:E,'Мегавитрина на 21.09'!C:H,2,0)), VLOOKUP(E:E,'Мегавитрина на 21.09'!D:H,1,0),VLOOKUP(E:E,'Мегавитрина на 21.09'!C:H,2,0))</f>
        <v>#N/A</v>
      </c>
      <c r="Q1842" s="27" t="e">
        <f>IF(ISNA(VLOOKUP(E:E,'Мегавитрина на 21.09'!C:H,3,0)), VLOOKUP(E:E,'Мегавитрина на 21.09'!D:H,2,0),VLOOKUP(E:E,'Мегавитрина на 21.09'!C:H,3,0))</f>
        <v>#N/A</v>
      </c>
      <c r="R1842" s="27" t="e">
        <f>IF(ISNA(VLOOKUP(E:E,'Мегавитрина на 21.09'!C:H,4,0)), VLOOKUP(E:E,'Мегавитрина на 21.09'!D:H,3,0),VLOOKUP(E:E,'Мегавитрина на 21.09'!C:H,4,0))</f>
        <v>#N/A</v>
      </c>
      <c r="S1842" t="e">
        <f>IF(ISNA(VLOOKUP(E:E,'Мегавитрина на 21.09'!C:H,5,0)), VLOOKUP(E:E,'Мегавитрина на 21.09'!D:H,4,0),VLOOKUP(E:E,'Мегавитрина на 21.09'!C:H,5,0))</f>
        <v>#N/A</v>
      </c>
      <c r="T1842" t="e">
        <f>IF(ISNA(VLOOKUP(E:E,'Мегавитрина на 21.09'!C:H,6,0)), VLOOKUP(E:E,'Мегавитрина на 21.09'!D:H,5,0),VLOOKUP(E:E,'Мегавитрина на 21.09'!C:H,6,0))</f>
        <v>#N/A</v>
      </c>
    </row>
    <row r="1843" spans="1:20" ht="20.100000000000001" hidden="1" customHeight="1">
      <c r="A1843">
        <v>12</v>
      </c>
      <c r="B1843">
        <v>1842</v>
      </c>
      <c r="C1843" t="s">
        <v>1883</v>
      </c>
      <c r="D1843" t="s">
        <v>557</v>
      </c>
      <c r="E1843" t="s">
        <v>1893</v>
      </c>
      <c r="F1843" t="s">
        <v>1947</v>
      </c>
      <c r="I1843" t="s">
        <v>2599</v>
      </c>
      <c r="J1843" s="9" t="s">
        <v>266</v>
      </c>
      <c r="L1843" t="e">
        <f>VLOOKUP(F1843&amp;E1843,'Атрибут-ТОД2'!F:F,1,0)</f>
        <v>#N/A</v>
      </c>
      <c r="O1843" s="27" t="e">
        <f>IF(ISNA(VLOOKUP(E:E,'Мегавитрина на 21.09'!C:H,1,0)), VLOOKUP(E:E,'Мегавитрина на 21.09'!D:H,1,0),VLOOKUP(E:E,'Мегавитрина на 21.09'!C:H,1,0))</f>
        <v>#N/A</v>
      </c>
      <c r="P1843" s="27" t="e">
        <f>IF(ISNA(VLOOKUP(E:E,'Мегавитрина на 21.09'!C:H,2,0)), VLOOKUP(E:E,'Мегавитрина на 21.09'!D:H,1,0),VLOOKUP(E:E,'Мегавитрина на 21.09'!C:H,2,0))</f>
        <v>#N/A</v>
      </c>
      <c r="Q1843" s="27" t="e">
        <f>IF(ISNA(VLOOKUP(E:E,'Мегавитрина на 21.09'!C:H,3,0)), VLOOKUP(E:E,'Мегавитрина на 21.09'!D:H,2,0),VLOOKUP(E:E,'Мегавитрина на 21.09'!C:H,3,0))</f>
        <v>#N/A</v>
      </c>
      <c r="R1843" s="27" t="e">
        <f>IF(ISNA(VLOOKUP(E:E,'Мегавитрина на 21.09'!C:H,4,0)), VLOOKUP(E:E,'Мегавитрина на 21.09'!D:H,3,0),VLOOKUP(E:E,'Мегавитрина на 21.09'!C:H,4,0))</f>
        <v>#N/A</v>
      </c>
      <c r="S1843" t="e">
        <f>IF(ISNA(VLOOKUP(E:E,'Мегавитрина на 21.09'!C:H,5,0)), VLOOKUP(E:E,'Мегавитрина на 21.09'!D:H,4,0),VLOOKUP(E:E,'Мегавитрина на 21.09'!C:H,5,0))</f>
        <v>#N/A</v>
      </c>
      <c r="T1843" t="e">
        <f>IF(ISNA(VLOOKUP(E:E,'Мегавитрина на 21.09'!C:H,6,0)), VLOOKUP(E:E,'Мегавитрина на 21.09'!D:H,5,0),VLOOKUP(E:E,'Мегавитрина на 21.09'!C:H,6,0))</f>
        <v>#N/A</v>
      </c>
    </row>
    <row r="1844" spans="1:20" ht="20.100000000000001" hidden="1" customHeight="1">
      <c r="A1844">
        <v>12</v>
      </c>
      <c r="B1844">
        <v>1843</v>
      </c>
      <c r="C1844" t="s">
        <v>1883</v>
      </c>
      <c r="D1844" t="s">
        <v>557</v>
      </c>
      <c r="E1844" t="s">
        <v>1894</v>
      </c>
      <c r="F1844" t="s">
        <v>1947</v>
      </c>
      <c r="I1844" t="s">
        <v>2600</v>
      </c>
      <c r="J1844" s="9" t="s">
        <v>266</v>
      </c>
      <c r="L1844" t="e">
        <f>VLOOKUP(F1844&amp;E1844,'Атрибут-ТОД2'!F:F,1,0)</f>
        <v>#N/A</v>
      </c>
      <c r="O1844" s="27" t="e">
        <f>IF(ISNA(VLOOKUP(E:E,'Мегавитрина на 21.09'!C:H,1,0)), VLOOKUP(E:E,'Мегавитрина на 21.09'!D:H,1,0),VLOOKUP(E:E,'Мегавитрина на 21.09'!C:H,1,0))</f>
        <v>#N/A</v>
      </c>
      <c r="P1844" s="27" t="e">
        <f>IF(ISNA(VLOOKUP(E:E,'Мегавитрина на 21.09'!C:H,2,0)), VLOOKUP(E:E,'Мегавитрина на 21.09'!D:H,1,0),VLOOKUP(E:E,'Мегавитрина на 21.09'!C:H,2,0))</f>
        <v>#N/A</v>
      </c>
      <c r="Q1844" s="27" t="e">
        <f>IF(ISNA(VLOOKUP(E:E,'Мегавитрина на 21.09'!C:H,3,0)), VLOOKUP(E:E,'Мегавитрина на 21.09'!D:H,2,0),VLOOKUP(E:E,'Мегавитрина на 21.09'!C:H,3,0))</f>
        <v>#N/A</v>
      </c>
      <c r="R1844" s="27" t="e">
        <f>IF(ISNA(VLOOKUP(E:E,'Мегавитрина на 21.09'!C:H,4,0)), VLOOKUP(E:E,'Мегавитрина на 21.09'!D:H,3,0),VLOOKUP(E:E,'Мегавитрина на 21.09'!C:H,4,0))</f>
        <v>#N/A</v>
      </c>
      <c r="S1844" t="e">
        <f>IF(ISNA(VLOOKUP(E:E,'Мегавитрина на 21.09'!C:H,5,0)), VLOOKUP(E:E,'Мегавитрина на 21.09'!D:H,4,0),VLOOKUP(E:E,'Мегавитрина на 21.09'!C:H,5,0))</f>
        <v>#N/A</v>
      </c>
      <c r="T1844" t="e">
        <f>IF(ISNA(VLOOKUP(E:E,'Мегавитрина на 21.09'!C:H,6,0)), VLOOKUP(E:E,'Мегавитрина на 21.09'!D:H,5,0),VLOOKUP(E:E,'Мегавитрина на 21.09'!C:H,6,0))</f>
        <v>#N/A</v>
      </c>
    </row>
    <row r="1845" spans="1:20" ht="20.100000000000001" hidden="1" customHeight="1">
      <c r="A1845">
        <v>12</v>
      </c>
      <c r="B1845">
        <v>1844</v>
      </c>
      <c r="C1845" t="s">
        <v>1883</v>
      </c>
      <c r="D1845" t="s">
        <v>557</v>
      </c>
      <c r="E1845" t="s">
        <v>1895</v>
      </c>
      <c r="F1845" t="s">
        <v>1947</v>
      </c>
      <c r="I1845" t="s">
        <v>2601</v>
      </c>
      <c r="J1845" s="9" t="s">
        <v>266</v>
      </c>
      <c r="L1845" t="e">
        <f>VLOOKUP(F1845&amp;E1845,'Атрибут-ТОД2'!F:F,1,0)</f>
        <v>#N/A</v>
      </c>
      <c r="O1845" s="27" t="e">
        <f>IF(ISNA(VLOOKUP(E:E,'Мегавитрина на 21.09'!C:H,1,0)), VLOOKUP(E:E,'Мегавитрина на 21.09'!D:H,1,0),VLOOKUP(E:E,'Мегавитрина на 21.09'!C:H,1,0))</f>
        <v>#N/A</v>
      </c>
      <c r="P1845" s="27" t="e">
        <f>IF(ISNA(VLOOKUP(E:E,'Мегавитрина на 21.09'!C:H,2,0)), VLOOKUP(E:E,'Мегавитрина на 21.09'!D:H,1,0),VLOOKUP(E:E,'Мегавитрина на 21.09'!C:H,2,0))</f>
        <v>#N/A</v>
      </c>
      <c r="Q1845" s="27" t="e">
        <f>IF(ISNA(VLOOKUP(E:E,'Мегавитрина на 21.09'!C:H,3,0)), VLOOKUP(E:E,'Мегавитрина на 21.09'!D:H,2,0),VLOOKUP(E:E,'Мегавитрина на 21.09'!C:H,3,0))</f>
        <v>#N/A</v>
      </c>
      <c r="R1845" s="27" t="e">
        <f>IF(ISNA(VLOOKUP(E:E,'Мегавитрина на 21.09'!C:H,4,0)), VLOOKUP(E:E,'Мегавитрина на 21.09'!D:H,3,0),VLOOKUP(E:E,'Мегавитрина на 21.09'!C:H,4,0))</f>
        <v>#N/A</v>
      </c>
      <c r="S1845" t="e">
        <f>IF(ISNA(VLOOKUP(E:E,'Мегавитрина на 21.09'!C:H,5,0)), VLOOKUP(E:E,'Мегавитрина на 21.09'!D:H,4,0),VLOOKUP(E:E,'Мегавитрина на 21.09'!C:H,5,0))</f>
        <v>#N/A</v>
      </c>
      <c r="T1845" t="e">
        <f>IF(ISNA(VLOOKUP(E:E,'Мегавитрина на 21.09'!C:H,6,0)), VLOOKUP(E:E,'Мегавитрина на 21.09'!D:H,5,0),VLOOKUP(E:E,'Мегавитрина на 21.09'!C:H,6,0))</f>
        <v>#N/A</v>
      </c>
    </row>
    <row r="1846" spans="1:20" ht="20.100000000000001" hidden="1" customHeight="1">
      <c r="A1846">
        <v>12</v>
      </c>
      <c r="B1846">
        <v>1845</v>
      </c>
      <c r="C1846" t="s">
        <v>1883</v>
      </c>
      <c r="D1846" t="s">
        <v>557</v>
      </c>
      <c r="E1846" t="s">
        <v>1896</v>
      </c>
      <c r="F1846" t="s">
        <v>1947</v>
      </c>
      <c r="I1846" t="s">
        <v>543</v>
      </c>
      <c r="J1846" s="9" t="s">
        <v>266</v>
      </c>
      <c r="L1846" t="e">
        <f>VLOOKUP(F1846&amp;E1846,'Атрибут-ТОД2'!F:F,1,0)</f>
        <v>#N/A</v>
      </c>
      <c r="O1846" s="27" t="e">
        <f>IF(ISNA(VLOOKUP(E:E,'Мегавитрина на 21.09'!C:H,1,0)), VLOOKUP(E:E,'Мегавитрина на 21.09'!D:H,1,0),VLOOKUP(E:E,'Мегавитрина на 21.09'!C:H,1,0))</f>
        <v>#N/A</v>
      </c>
      <c r="P1846" s="27" t="e">
        <f>IF(ISNA(VLOOKUP(E:E,'Мегавитрина на 21.09'!C:H,2,0)), VLOOKUP(E:E,'Мегавитрина на 21.09'!D:H,1,0),VLOOKUP(E:E,'Мегавитрина на 21.09'!C:H,2,0))</f>
        <v>#N/A</v>
      </c>
      <c r="Q1846" s="27" t="e">
        <f>IF(ISNA(VLOOKUP(E:E,'Мегавитрина на 21.09'!C:H,3,0)), VLOOKUP(E:E,'Мегавитрина на 21.09'!D:H,2,0),VLOOKUP(E:E,'Мегавитрина на 21.09'!C:H,3,0))</f>
        <v>#N/A</v>
      </c>
      <c r="R1846" s="27" t="e">
        <f>IF(ISNA(VLOOKUP(E:E,'Мегавитрина на 21.09'!C:H,4,0)), VLOOKUP(E:E,'Мегавитрина на 21.09'!D:H,3,0),VLOOKUP(E:E,'Мегавитрина на 21.09'!C:H,4,0))</f>
        <v>#N/A</v>
      </c>
      <c r="S1846" t="e">
        <f>IF(ISNA(VLOOKUP(E:E,'Мегавитрина на 21.09'!C:H,5,0)), VLOOKUP(E:E,'Мегавитрина на 21.09'!D:H,4,0),VLOOKUP(E:E,'Мегавитрина на 21.09'!C:H,5,0))</f>
        <v>#N/A</v>
      </c>
      <c r="T1846" t="e">
        <f>IF(ISNA(VLOOKUP(E:E,'Мегавитрина на 21.09'!C:H,6,0)), VLOOKUP(E:E,'Мегавитрина на 21.09'!D:H,5,0),VLOOKUP(E:E,'Мегавитрина на 21.09'!C:H,6,0))</f>
        <v>#N/A</v>
      </c>
    </row>
    <row r="1847" spans="1:20" ht="20.100000000000001" hidden="1" customHeight="1">
      <c r="A1847">
        <v>12</v>
      </c>
      <c r="B1847">
        <v>1846</v>
      </c>
      <c r="C1847" t="s">
        <v>1883</v>
      </c>
      <c r="D1847" t="s">
        <v>557</v>
      </c>
      <c r="E1847" t="s">
        <v>1897</v>
      </c>
      <c r="F1847" t="s">
        <v>1947</v>
      </c>
      <c r="I1847" t="s">
        <v>2602</v>
      </c>
      <c r="J1847" s="9" t="s">
        <v>266</v>
      </c>
      <c r="L1847" t="e">
        <f>VLOOKUP(F1847&amp;E1847,'Атрибут-ТОД2'!F:F,1,0)</f>
        <v>#N/A</v>
      </c>
      <c r="O1847" s="27" t="e">
        <f>IF(ISNA(VLOOKUP(E:E,'Мегавитрина на 21.09'!C:H,1,0)), VLOOKUP(E:E,'Мегавитрина на 21.09'!D:H,1,0),VLOOKUP(E:E,'Мегавитрина на 21.09'!C:H,1,0))</f>
        <v>#N/A</v>
      </c>
      <c r="P1847" s="27" t="e">
        <f>IF(ISNA(VLOOKUP(E:E,'Мегавитрина на 21.09'!C:H,2,0)), VLOOKUP(E:E,'Мегавитрина на 21.09'!D:H,1,0),VLOOKUP(E:E,'Мегавитрина на 21.09'!C:H,2,0))</f>
        <v>#N/A</v>
      </c>
      <c r="Q1847" s="27" t="e">
        <f>IF(ISNA(VLOOKUP(E:E,'Мегавитрина на 21.09'!C:H,3,0)), VLOOKUP(E:E,'Мегавитрина на 21.09'!D:H,2,0),VLOOKUP(E:E,'Мегавитрина на 21.09'!C:H,3,0))</f>
        <v>#N/A</v>
      </c>
      <c r="R1847" s="27" t="e">
        <f>IF(ISNA(VLOOKUP(E:E,'Мегавитрина на 21.09'!C:H,4,0)), VLOOKUP(E:E,'Мегавитрина на 21.09'!D:H,3,0),VLOOKUP(E:E,'Мегавитрина на 21.09'!C:H,4,0))</f>
        <v>#N/A</v>
      </c>
      <c r="S1847" t="e">
        <f>IF(ISNA(VLOOKUP(E:E,'Мегавитрина на 21.09'!C:H,5,0)), VLOOKUP(E:E,'Мегавитрина на 21.09'!D:H,4,0),VLOOKUP(E:E,'Мегавитрина на 21.09'!C:H,5,0))</f>
        <v>#N/A</v>
      </c>
      <c r="T1847" t="e">
        <f>IF(ISNA(VLOOKUP(E:E,'Мегавитрина на 21.09'!C:H,6,0)), VLOOKUP(E:E,'Мегавитрина на 21.09'!D:H,5,0),VLOOKUP(E:E,'Мегавитрина на 21.09'!C:H,6,0))</f>
        <v>#N/A</v>
      </c>
    </row>
    <row r="1848" spans="1:20" ht="20.100000000000001" hidden="1" customHeight="1">
      <c r="A1848">
        <v>12</v>
      </c>
      <c r="B1848">
        <v>1847</v>
      </c>
      <c r="C1848" t="s">
        <v>1883</v>
      </c>
      <c r="D1848" t="s">
        <v>557</v>
      </c>
      <c r="E1848" t="s">
        <v>601</v>
      </c>
      <c r="F1848" t="s">
        <v>1947</v>
      </c>
      <c r="I1848" t="s">
        <v>1975</v>
      </c>
      <c r="J1848" s="9" t="s">
        <v>266</v>
      </c>
      <c r="L1848" t="e">
        <f>VLOOKUP(F1848&amp;E1848,'Атрибут-ТОД2'!F:F,1,0)</f>
        <v>#N/A</v>
      </c>
      <c r="O1848" s="27" t="str">
        <f>IF(ISNA(VLOOKUP(E:E,'Мегавитрина на 21.09'!C:H,1,0)), VLOOKUP(E:E,'Мегавитрина на 21.09'!D:H,1,0),VLOOKUP(E:E,'Мегавитрина на 21.09'!C:H,1,0))</f>
        <v>client_dk</v>
      </c>
      <c r="P1848" s="27" t="str">
        <f>IF(ISNA(VLOOKUP(E:E,'Мегавитрина на 21.09'!C:H,2,0)), VLOOKUP(E:E,'Мегавитрина на 21.09'!D:H,1,0),VLOOKUP(E:E,'Мегавитрина на 21.09'!C:H,2,0))</f>
        <v>client_dk</v>
      </c>
      <c r="Q1848" s="27" t="str">
        <f>IF(ISNA(VLOOKUP(E:E,'Мегавитрина на 21.09'!C:H,3,0)), VLOOKUP(E:E,'Мегавитрина на 21.09'!D:H,2,0),VLOOKUP(E:E,'Мегавитрина на 21.09'!C:H,3,0))</f>
        <v>Постоянный идентификатор клиента (master_id)</v>
      </c>
      <c r="R1848" s="27" t="str">
        <f>IF(ISNA(VLOOKUP(E:E,'Мегавитрина на 21.09'!C:H,4,0)), VLOOKUP(E:E,'Мегавитрина на 21.09'!D:H,3,0),VLOOKUP(E:E,'Мегавитрина на 21.09'!C:H,4,0))</f>
        <v>custom_rb_mdm.client_mdm</v>
      </c>
      <c r="S1848">
        <f>IF(ISNA(VLOOKUP(E:E,'Мегавитрина на 21.09'!C:H,5,0)), VLOOKUP(E:E,'Мегавитрина на 21.09'!D:H,4,0),VLOOKUP(E:E,'Мегавитрина на 21.09'!C:H,5,0))</f>
        <v>0</v>
      </c>
      <c r="T1848" t="str">
        <f>IF(ISNA(VLOOKUP(E:E,'Мегавитрина на 21.09'!C:H,6,0)), VLOOKUP(E:E,'Мегавитрина на 21.09'!D:H,5,0),VLOOKUP(E:E,'Мегавитрина на 21.09'!C:H,6,0))</f>
        <v>client_dk</v>
      </c>
    </row>
    <row r="1849" spans="1:20" ht="20.100000000000001" hidden="1" customHeight="1">
      <c r="A1849">
        <v>12</v>
      </c>
      <c r="B1849">
        <v>1848</v>
      </c>
      <c r="C1849" t="s">
        <v>1883</v>
      </c>
      <c r="D1849" t="s">
        <v>557</v>
      </c>
      <c r="E1849" t="s">
        <v>600</v>
      </c>
      <c r="F1849" t="s">
        <v>1947</v>
      </c>
      <c r="J1849" s="9" t="s">
        <v>266</v>
      </c>
      <c r="L1849" t="e">
        <f>VLOOKUP(F1849&amp;E1849,'Атрибут-ТОД2'!F:F,1,0)</f>
        <v>#N/A</v>
      </c>
      <c r="O1849" s="27" t="str">
        <f>IF(ISNA(VLOOKUP(E:E,'Мегавитрина на 21.09'!C:H,1,0)), VLOOKUP(E:E,'Мегавитрина на 21.09'!D:H,1,0),VLOOKUP(E:E,'Мегавитрина на 21.09'!C:H,1,0))</f>
        <v>epk_id</v>
      </c>
      <c r="P1849" s="27">
        <f>IF(ISNA(VLOOKUP(E:E,'Мегавитрина на 21.09'!C:H,2,0)), VLOOKUP(E:E,'Мегавитрина на 21.09'!D:H,1,0),VLOOKUP(E:E,'Мегавитрина на 21.09'!C:H,2,0))</f>
        <v>0</v>
      </c>
      <c r="Q1849" s="27" t="str">
        <f>IF(ISNA(VLOOKUP(E:E,'Мегавитрина на 21.09'!C:H,3,0)), VLOOKUP(E:E,'Мегавитрина на 21.09'!D:H,2,0),VLOOKUP(E:E,'Мегавитрина на 21.09'!C:H,3,0))</f>
        <v>Идентификатор клиента</v>
      </c>
      <c r="R1849" s="27" t="str">
        <f>IF(ISNA(VLOOKUP(E:E,'Мегавитрина на 21.09'!C:H,4,0)), VLOOKUP(E:E,'Мегавитрина на 21.09'!D:H,3,0),VLOOKUP(E:E,'Мегавитрина на 21.09'!C:H,4,0))</f>
        <v>custom_rb_epk.epk_client</v>
      </c>
      <c r="S1849">
        <f>IF(ISNA(VLOOKUP(E:E,'Мегавитрина на 21.09'!C:H,5,0)), VLOOKUP(E:E,'Мегавитрина на 21.09'!D:H,4,0),VLOOKUP(E:E,'Мегавитрина на 21.09'!C:H,5,0))</f>
        <v>0</v>
      </c>
      <c r="T1849" t="str">
        <f>IF(ISNA(VLOOKUP(E:E,'Мегавитрина на 21.09'!C:H,6,0)), VLOOKUP(E:E,'Мегавитрина на 21.09'!D:H,5,0),VLOOKUP(E:E,'Мегавитрина на 21.09'!C:H,6,0))</f>
        <v>epk_id</v>
      </c>
    </row>
    <row r="1850" spans="1:20" ht="20.100000000000001" hidden="1" customHeight="1">
      <c r="A1850">
        <v>13</v>
      </c>
      <c r="B1850">
        <v>1849</v>
      </c>
      <c r="C1850" t="s">
        <v>1901</v>
      </c>
      <c r="D1850" t="s">
        <v>559</v>
      </c>
      <c r="E1850" t="s">
        <v>1884</v>
      </c>
      <c r="F1850" t="s">
        <v>1901</v>
      </c>
      <c r="I1850" t="s">
        <v>2592</v>
      </c>
      <c r="J1850" s="9" t="s">
        <v>264</v>
      </c>
      <c r="L1850" t="e">
        <f>VLOOKUP(F1850&amp;E1850,'Атрибут-ТОД2'!F:F,1,0)</f>
        <v>#N/A</v>
      </c>
      <c r="O1850" s="27" t="e">
        <f>IF(ISNA(VLOOKUP(E:E,'Мегавитрина на 21.09'!C:H,1,0)), VLOOKUP(E:E,'Мегавитрина на 21.09'!D:H,1,0),VLOOKUP(E:E,'Мегавитрина на 21.09'!C:H,1,0))</f>
        <v>#N/A</v>
      </c>
      <c r="P1850" s="27" t="e">
        <f>IF(ISNA(VLOOKUP(E:E,'Мегавитрина на 21.09'!C:H,2,0)), VLOOKUP(E:E,'Мегавитрина на 21.09'!D:H,1,0),VLOOKUP(E:E,'Мегавитрина на 21.09'!C:H,2,0))</f>
        <v>#N/A</v>
      </c>
      <c r="Q1850" s="27" t="e">
        <f>IF(ISNA(VLOOKUP(E:E,'Мегавитрина на 21.09'!C:H,3,0)), VLOOKUP(E:E,'Мегавитрина на 21.09'!D:H,2,0),VLOOKUP(E:E,'Мегавитрина на 21.09'!C:H,3,0))</f>
        <v>#N/A</v>
      </c>
      <c r="R1850" s="27" t="e">
        <f>IF(ISNA(VLOOKUP(E:E,'Мегавитрина на 21.09'!C:H,4,0)), VLOOKUP(E:E,'Мегавитрина на 21.09'!D:H,3,0),VLOOKUP(E:E,'Мегавитрина на 21.09'!C:H,4,0))</f>
        <v>#N/A</v>
      </c>
      <c r="S1850" t="e">
        <f>IF(ISNA(VLOOKUP(E:E,'Мегавитрина на 21.09'!C:H,5,0)), VLOOKUP(E:E,'Мегавитрина на 21.09'!D:H,4,0),VLOOKUP(E:E,'Мегавитрина на 21.09'!C:H,5,0))</f>
        <v>#N/A</v>
      </c>
      <c r="T1850" t="e">
        <f>IF(ISNA(VLOOKUP(E:E,'Мегавитрина на 21.09'!C:H,6,0)), VLOOKUP(E:E,'Мегавитрина на 21.09'!D:H,5,0),VLOOKUP(E:E,'Мегавитрина на 21.09'!C:H,6,0))</f>
        <v>#N/A</v>
      </c>
    </row>
    <row r="1851" spans="1:20" ht="20.100000000000001" hidden="1" customHeight="1">
      <c r="A1851">
        <v>13</v>
      </c>
      <c r="B1851">
        <v>1850</v>
      </c>
      <c r="C1851" t="s">
        <v>1901</v>
      </c>
      <c r="D1851" t="s">
        <v>559</v>
      </c>
      <c r="E1851" t="s">
        <v>1898</v>
      </c>
      <c r="F1851" t="s">
        <v>1901</v>
      </c>
      <c r="I1851" t="s">
        <v>2603</v>
      </c>
      <c r="J1851" s="9" t="s">
        <v>264</v>
      </c>
      <c r="L1851" t="e">
        <f>VLOOKUP(F1851&amp;E1851,'Атрибут-ТОД2'!F:F,1,0)</f>
        <v>#N/A</v>
      </c>
      <c r="O1851" s="27" t="e">
        <f>IF(ISNA(VLOOKUP(E:E,'Мегавитрина на 21.09'!C:H,1,0)), VLOOKUP(E:E,'Мегавитрина на 21.09'!D:H,1,0),VLOOKUP(E:E,'Мегавитрина на 21.09'!C:H,1,0))</f>
        <v>#N/A</v>
      </c>
      <c r="P1851" s="27" t="e">
        <f>IF(ISNA(VLOOKUP(E:E,'Мегавитрина на 21.09'!C:H,2,0)), VLOOKUP(E:E,'Мегавитрина на 21.09'!D:H,1,0),VLOOKUP(E:E,'Мегавитрина на 21.09'!C:H,2,0))</f>
        <v>#N/A</v>
      </c>
      <c r="Q1851" s="27" t="e">
        <f>IF(ISNA(VLOOKUP(E:E,'Мегавитрина на 21.09'!C:H,3,0)), VLOOKUP(E:E,'Мегавитрина на 21.09'!D:H,2,0),VLOOKUP(E:E,'Мегавитрина на 21.09'!C:H,3,0))</f>
        <v>#N/A</v>
      </c>
      <c r="R1851" s="27" t="e">
        <f>IF(ISNA(VLOOKUP(E:E,'Мегавитрина на 21.09'!C:H,4,0)), VLOOKUP(E:E,'Мегавитрина на 21.09'!D:H,3,0),VLOOKUP(E:E,'Мегавитрина на 21.09'!C:H,4,0))</f>
        <v>#N/A</v>
      </c>
      <c r="S1851" t="e">
        <f>IF(ISNA(VLOOKUP(E:E,'Мегавитрина на 21.09'!C:H,5,0)), VLOOKUP(E:E,'Мегавитрина на 21.09'!D:H,4,0),VLOOKUP(E:E,'Мегавитрина на 21.09'!C:H,5,0))</f>
        <v>#N/A</v>
      </c>
      <c r="T1851" t="e">
        <f>IF(ISNA(VLOOKUP(E:E,'Мегавитрина на 21.09'!C:H,6,0)), VLOOKUP(E:E,'Мегавитрина на 21.09'!D:H,5,0),VLOOKUP(E:E,'Мегавитрина на 21.09'!C:H,6,0))</f>
        <v>#N/A</v>
      </c>
    </row>
    <row r="1852" spans="1:20" ht="20.100000000000001" hidden="1" customHeight="1">
      <c r="A1852">
        <v>13</v>
      </c>
      <c r="B1852">
        <v>1851</v>
      </c>
      <c r="C1852" t="s">
        <v>1901</v>
      </c>
      <c r="D1852" t="s">
        <v>559</v>
      </c>
      <c r="E1852" t="s">
        <v>1899</v>
      </c>
      <c r="F1852" t="s">
        <v>1901</v>
      </c>
      <c r="I1852" t="s">
        <v>2604</v>
      </c>
      <c r="J1852" s="9" t="s">
        <v>264</v>
      </c>
      <c r="L1852" t="e">
        <f>VLOOKUP(F1852&amp;E1852,'Атрибут-ТОД2'!F:F,1,0)</f>
        <v>#N/A</v>
      </c>
      <c r="O1852" s="27" t="e">
        <f>IF(ISNA(VLOOKUP(E:E,'Мегавитрина на 21.09'!C:H,1,0)), VLOOKUP(E:E,'Мегавитрина на 21.09'!D:H,1,0),VLOOKUP(E:E,'Мегавитрина на 21.09'!C:H,1,0))</f>
        <v>#N/A</v>
      </c>
      <c r="P1852" s="27" t="e">
        <f>IF(ISNA(VLOOKUP(E:E,'Мегавитрина на 21.09'!C:H,2,0)), VLOOKUP(E:E,'Мегавитрина на 21.09'!D:H,1,0),VLOOKUP(E:E,'Мегавитрина на 21.09'!C:H,2,0))</f>
        <v>#N/A</v>
      </c>
      <c r="Q1852" s="27" t="e">
        <f>IF(ISNA(VLOOKUP(E:E,'Мегавитрина на 21.09'!C:H,3,0)), VLOOKUP(E:E,'Мегавитрина на 21.09'!D:H,2,0),VLOOKUP(E:E,'Мегавитрина на 21.09'!C:H,3,0))</f>
        <v>#N/A</v>
      </c>
      <c r="R1852" s="27" t="e">
        <f>IF(ISNA(VLOOKUP(E:E,'Мегавитрина на 21.09'!C:H,4,0)), VLOOKUP(E:E,'Мегавитрина на 21.09'!D:H,3,0),VLOOKUP(E:E,'Мегавитрина на 21.09'!C:H,4,0))</f>
        <v>#N/A</v>
      </c>
      <c r="S1852" t="e">
        <f>IF(ISNA(VLOOKUP(E:E,'Мегавитрина на 21.09'!C:H,5,0)), VLOOKUP(E:E,'Мегавитрина на 21.09'!D:H,4,0),VLOOKUP(E:E,'Мегавитрина на 21.09'!C:H,5,0))</f>
        <v>#N/A</v>
      </c>
      <c r="T1852" t="e">
        <f>IF(ISNA(VLOOKUP(E:E,'Мегавитрина на 21.09'!C:H,6,0)), VLOOKUP(E:E,'Мегавитрина на 21.09'!D:H,5,0),VLOOKUP(E:E,'Мегавитрина на 21.09'!C:H,6,0))</f>
        <v>#N/A</v>
      </c>
    </row>
    <row r="1853" spans="1:20" ht="20.100000000000001" hidden="1" customHeight="1">
      <c r="A1853">
        <v>13</v>
      </c>
      <c r="B1853">
        <v>1852</v>
      </c>
      <c r="C1853" t="s">
        <v>1901</v>
      </c>
      <c r="D1853" t="s">
        <v>559</v>
      </c>
      <c r="E1853" t="s">
        <v>601</v>
      </c>
      <c r="F1853" t="s">
        <v>1901</v>
      </c>
      <c r="I1853" t="s">
        <v>1975</v>
      </c>
      <c r="J1853" s="9" t="s">
        <v>264</v>
      </c>
      <c r="L1853" t="e">
        <f>VLOOKUP(F1853&amp;E1853,'Атрибут-ТОД2'!F:F,1,0)</f>
        <v>#N/A</v>
      </c>
      <c r="O1853" s="27" t="str">
        <f>IF(ISNA(VLOOKUP(E:E,'Мегавитрина на 21.09'!C:H,1,0)), VLOOKUP(E:E,'Мегавитрина на 21.09'!D:H,1,0),VLOOKUP(E:E,'Мегавитрина на 21.09'!C:H,1,0))</f>
        <v>client_dk</v>
      </c>
      <c r="P1853" s="27" t="str">
        <f>IF(ISNA(VLOOKUP(E:E,'Мегавитрина на 21.09'!C:H,2,0)), VLOOKUP(E:E,'Мегавитрина на 21.09'!D:H,1,0),VLOOKUP(E:E,'Мегавитрина на 21.09'!C:H,2,0))</f>
        <v>client_dk</v>
      </c>
      <c r="Q1853" s="27" t="str">
        <f>IF(ISNA(VLOOKUP(E:E,'Мегавитрина на 21.09'!C:H,3,0)), VLOOKUP(E:E,'Мегавитрина на 21.09'!D:H,2,0),VLOOKUP(E:E,'Мегавитрина на 21.09'!C:H,3,0))</f>
        <v>Постоянный идентификатор клиента (master_id)</v>
      </c>
      <c r="R1853" s="27" t="str">
        <f>IF(ISNA(VLOOKUP(E:E,'Мегавитрина на 21.09'!C:H,4,0)), VLOOKUP(E:E,'Мегавитрина на 21.09'!D:H,3,0),VLOOKUP(E:E,'Мегавитрина на 21.09'!C:H,4,0))</f>
        <v>custom_rb_mdm.client_mdm</v>
      </c>
      <c r="S1853">
        <f>IF(ISNA(VLOOKUP(E:E,'Мегавитрина на 21.09'!C:H,5,0)), VLOOKUP(E:E,'Мегавитрина на 21.09'!D:H,4,0),VLOOKUP(E:E,'Мегавитрина на 21.09'!C:H,5,0))</f>
        <v>0</v>
      </c>
      <c r="T1853" t="str">
        <f>IF(ISNA(VLOOKUP(E:E,'Мегавитрина на 21.09'!C:H,6,0)), VLOOKUP(E:E,'Мегавитрина на 21.09'!D:H,5,0),VLOOKUP(E:E,'Мегавитрина на 21.09'!C:H,6,0))</f>
        <v>client_dk</v>
      </c>
    </row>
    <row r="1854" spans="1:20" ht="20.100000000000001" hidden="1" customHeight="1">
      <c r="A1854">
        <v>13</v>
      </c>
      <c r="B1854">
        <v>1853</v>
      </c>
      <c r="C1854" t="s">
        <v>1901</v>
      </c>
      <c r="D1854" t="s">
        <v>559</v>
      </c>
      <c r="E1854" t="s">
        <v>1900</v>
      </c>
      <c r="F1854" t="s">
        <v>1901</v>
      </c>
      <c r="I1854" t="s">
        <v>2605</v>
      </c>
      <c r="J1854" s="9" t="s">
        <v>264</v>
      </c>
      <c r="L1854" t="e">
        <f>VLOOKUP(F1854&amp;E1854,'Атрибут-ТОД2'!F:F,1,0)</f>
        <v>#N/A</v>
      </c>
      <c r="O1854" s="27" t="e">
        <f>IF(ISNA(VLOOKUP(E:E,'Мегавитрина на 21.09'!C:H,1,0)), VLOOKUP(E:E,'Мегавитрина на 21.09'!D:H,1,0),VLOOKUP(E:E,'Мегавитрина на 21.09'!C:H,1,0))</f>
        <v>#N/A</v>
      </c>
      <c r="P1854" s="27" t="e">
        <f>IF(ISNA(VLOOKUP(E:E,'Мегавитрина на 21.09'!C:H,2,0)), VLOOKUP(E:E,'Мегавитрина на 21.09'!D:H,1,0),VLOOKUP(E:E,'Мегавитрина на 21.09'!C:H,2,0))</f>
        <v>#N/A</v>
      </c>
      <c r="Q1854" s="27" t="e">
        <f>IF(ISNA(VLOOKUP(E:E,'Мегавитрина на 21.09'!C:H,3,0)), VLOOKUP(E:E,'Мегавитрина на 21.09'!D:H,2,0),VLOOKUP(E:E,'Мегавитрина на 21.09'!C:H,3,0))</f>
        <v>#N/A</v>
      </c>
      <c r="R1854" s="27" t="e">
        <f>IF(ISNA(VLOOKUP(E:E,'Мегавитрина на 21.09'!C:H,4,0)), VLOOKUP(E:E,'Мегавитрина на 21.09'!D:H,3,0),VLOOKUP(E:E,'Мегавитрина на 21.09'!C:H,4,0))</f>
        <v>#N/A</v>
      </c>
      <c r="S1854" t="e">
        <f>IF(ISNA(VLOOKUP(E:E,'Мегавитрина на 21.09'!C:H,5,0)), VLOOKUP(E:E,'Мегавитрина на 21.09'!D:H,4,0),VLOOKUP(E:E,'Мегавитрина на 21.09'!C:H,5,0))</f>
        <v>#N/A</v>
      </c>
      <c r="T1854" t="e">
        <f>IF(ISNA(VLOOKUP(E:E,'Мегавитрина на 21.09'!C:H,6,0)), VLOOKUP(E:E,'Мегавитрина на 21.09'!D:H,5,0),VLOOKUP(E:E,'Мегавитрина на 21.09'!C:H,6,0))</f>
        <v>#N/A</v>
      </c>
    </row>
    <row r="1855" spans="1:20" ht="20.100000000000001" hidden="1" customHeight="1">
      <c r="A1855">
        <v>13</v>
      </c>
      <c r="B1855">
        <v>1854</v>
      </c>
      <c r="C1855" t="s">
        <v>1901</v>
      </c>
      <c r="D1855" t="s">
        <v>559</v>
      </c>
      <c r="E1855" t="s">
        <v>1897</v>
      </c>
      <c r="F1855" t="s">
        <v>1901</v>
      </c>
      <c r="I1855" t="s">
        <v>2602</v>
      </c>
      <c r="J1855" s="9" t="s">
        <v>264</v>
      </c>
      <c r="L1855" t="e">
        <f>VLOOKUP(F1855&amp;E1855,'Атрибут-ТОД2'!F:F,1,0)</f>
        <v>#N/A</v>
      </c>
      <c r="O1855" s="27" t="e">
        <f>IF(ISNA(VLOOKUP(E:E,'Мегавитрина на 21.09'!C:H,1,0)), VLOOKUP(E:E,'Мегавитрина на 21.09'!D:H,1,0),VLOOKUP(E:E,'Мегавитрина на 21.09'!C:H,1,0))</f>
        <v>#N/A</v>
      </c>
      <c r="P1855" s="27" t="e">
        <f>IF(ISNA(VLOOKUP(E:E,'Мегавитрина на 21.09'!C:H,2,0)), VLOOKUP(E:E,'Мегавитрина на 21.09'!D:H,1,0),VLOOKUP(E:E,'Мегавитрина на 21.09'!C:H,2,0))</f>
        <v>#N/A</v>
      </c>
      <c r="Q1855" s="27" t="e">
        <f>IF(ISNA(VLOOKUP(E:E,'Мегавитрина на 21.09'!C:H,3,0)), VLOOKUP(E:E,'Мегавитрина на 21.09'!D:H,2,0),VLOOKUP(E:E,'Мегавитрина на 21.09'!C:H,3,0))</f>
        <v>#N/A</v>
      </c>
      <c r="R1855" s="27" t="e">
        <f>IF(ISNA(VLOOKUP(E:E,'Мегавитрина на 21.09'!C:H,4,0)), VLOOKUP(E:E,'Мегавитрина на 21.09'!D:H,3,0),VLOOKUP(E:E,'Мегавитрина на 21.09'!C:H,4,0))</f>
        <v>#N/A</v>
      </c>
      <c r="S1855" t="e">
        <f>IF(ISNA(VLOOKUP(E:E,'Мегавитрина на 21.09'!C:H,5,0)), VLOOKUP(E:E,'Мегавитрина на 21.09'!D:H,4,0),VLOOKUP(E:E,'Мегавитрина на 21.09'!C:H,5,0))</f>
        <v>#N/A</v>
      </c>
      <c r="T1855" t="e">
        <f>IF(ISNA(VLOOKUP(E:E,'Мегавитрина на 21.09'!C:H,6,0)), VLOOKUP(E:E,'Мегавитрина на 21.09'!D:H,5,0),VLOOKUP(E:E,'Мегавитрина на 21.09'!C:H,6,0))</f>
        <v>#N/A</v>
      </c>
    </row>
    <row r="1856" spans="1:20" ht="20.100000000000001" hidden="1" customHeight="1">
      <c r="A1856">
        <v>13</v>
      </c>
      <c r="B1856">
        <v>1855</v>
      </c>
      <c r="C1856" t="s">
        <v>1901</v>
      </c>
      <c r="D1856" t="s">
        <v>559</v>
      </c>
      <c r="E1856" t="s">
        <v>600</v>
      </c>
      <c r="F1856" t="s">
        <v>1901</v>
      </c>
      <c r="J1856" s="9" t="s">
        <v>264</v>
      </c>
      <c r="L1856" t="e">
        <f>VLOOKUP(F1856&amp;E1856,'Атрибут-ТОД2'!F:F,1,0)</f>
        <v>#N/A</v>
      </c>
      <c r="O1856" s="27" t="str">
        <f>IF(ISNA(VLOOKUP(E:E,'Мегавитрина на 21.09'!C:H,1,0)), VLOOKUP(E:E,'Мегавитрина на 21.09'!D:H,1,0),VLOOKUP(E:E,'Мегавитрина на 21.09'!C:H,1,0))</f>
        <v>epk_id</v>
      </c>
      <c r="P1856" s="27">
        <f>IF(ISNA(VLOOKUP(E:E,'Мегавитрина на 21.09'!C:H,2,0)), VLOOKUP(E:E,'Мегавитрина на 21.09'!D:H,1,0),VLOOKUP(E:E,'Мегавитрина на 21.09'!C:H,2,0))</f>
        <v>0</v>
      </c>
      <c r="Q1856" s="27" t="str">
        <f>IF(ISNA(VLOOKUP(E:E,'Мегавитрина на 21.09'!C:H,3,0)), VLOOKUP(E:E,'Мегавитрина на 21.09'!D:H,2,0),VLOOKUP(E:E,'Мегавитрина на 21.09'!C:H,3,0))</f>
        <v>Идентификатор клиента</v>
      </c>
      <c r="R1856" s="27" t="str">
        <f>IF(ISNA(VLOOKUP(E:E,'Мегавитрина на 21.09'!C:H,4,0)), VLOOKUP(E:E,'Мегавитрина на 21.09'!D:H,3,0),VLOOKUP(E:E,'Мегавитрина на 21.09'!C:H,4,0))</f>
        <v>custom_rb_epk.epk_client</v>
      </c>
      <c r="S1856">
        <f>IF(ISNA(VLOOKUP(E:E,'Мегавитрина на 21.09'!C:H,5,0)), VLOOKUP(E:E,'Мегавитрина на 21.09'!D:H,4,0),VLOOKUP(E:E,'Мегавитрина на 21.09'!C:H,5,0))</f>
        <v>0</v>
      </c>
      <c r="T1856" t="str">
        <f>IF(ISNA(VLOOKUP(E:E,'Мегавитрина на 21.09'!C:H,6,0)), VLOOKUP(E:E,'Мегавитрина на 21.09'!D:H,5,0),VLOOKUP(E:E,'Мегавитрина на 21.09'!C:H,6,0))</f>
        <v>epk_id</v>
      </c>
    </row>
    <row r="1857" spans="1:20" ht="20.100000000000001" hidden="1" customHeight="1">
      <c r="A1857">
        <v>14</v>
      </c>
      <c r="B1857">
        <v>1856</v>
      </c>
      <c r="C1857" t="s">
        <v>1943</v>
      </c>
      <c r="D1857" t="s">
        <v>561</v>
      </c>
      <c r="E1857" t="s">
        <v>1902</v>
      </c>
      <c r="F1857" t="s">
        <v>1943</v>
      </c>
      <c r="I1857" t="s">
        <v>2592</v>
      </c>
      <c r="J1857" s="9" t="s">
        <v>264</v>
      </c>
      <c r="L1857" t="e">
        <f>VLOOKUP(F1857&amp;E1857,'Атрибут-ТОД2'!F:F,1,0)</f>
        <v>#N/A</v>
      </c>
      <c r="O1857" s="27" t="e">
        <f>IF(ISNA(VLOOKUP(E:E,'Мегавитрина на 21.09'!C:H,1,0)), VLOOKUP(E:E,'Мегавитрина на 21.09'!D:H,1,0),VLOOKUP(E:E,'Мегавитрина на 21.09'!C:H,1,0))</f>
        <v>#N/A</v>
      </c>
      <c r="P1857" s="27" t="e">
        <f>IF(ISNA(VLOOKUP(E:E,'Мегавитрина на 21.09'!C:H,2,0)), VLOOKUP(E:E,'Мегавитрина на 21.09'!D:H,1,0),VLOOKUP(E:E,'Мегавитрина на 21.09'!C:H,2,0))</f>
        <v>#N/A</v>
      </c>
      <c r="Q1857" s="27" t="e">
        <f>IF(ISNA(VLOOKUP(E:E,'Мегавитрина на 21.09'!C:H,3,0)), VLOOKUP(E:E,'Мегавитрина на 21.09'!D:H,2,0),VLOOKUP(E:E,'Мегавитрина на 21.09'!C:H,3,0))</f>
        <v>#N/A</v>
      </c>
      <c r="R1857" s="27" t="e">
        <f>IF(ISNA(VLOOKUP(E:E,'Мегавитрина на 21.09'!C:H,4,0)), VLOOKUP(E:E,'Мегавитрина на 21.09'!D:H,3,0),VLOOKUP(E:E,'Мегавитрина на 21.09'!C:H,4,0))</f>
        <v>#N/A</v>
      </c>
      <c r="S1857" t="e">
        <f>IF(ISNA(VLOOKUP(E:E,'Мегавитрина на 21.09'!C:H,5,0)), VLOOKUP(E:E,'Мегавитрина на 21.09'!D:H,4,0),VLOOKUP(E:E,'Мегавитрина на 21.09'!C:H,5,0))</f>
        <v>#N/A</v>
      </c>
      <c r="T1857" t="e">
        <f>IF(ISNA(VLOOKUP(E:E,'Мегавитрина на 21.09'!C:H,6,0)), VLOOKUP(E:E,'Мегавитрина на 21.09'!D:H,5,0),VLOOKUP(E:E,'Мегавитрина на 21.09'!C:H,6,0))</f>
        <v>#N/A</v>
      </c>
    </row>
    <row r="1858" spans="1:20" ht="20.100000000000001" hidden="1" customHeight="1">
      <c r="A1858">
        <v>14</v>
      </c>
      <c r="B1858">
        <v>1857</v>
      </c>
      <c r="C1858" t="s">
        <v>1943</v>
      </c>
      <c r="D1858" t="s">
        <v>561</v>
      </c>
      <c r="E1858" t="s">
        <v>1903</v>
      </c>
      <c r="F1858" t="s">
        <v>1943</v>
      </c>
      <c r="I1858" t="s">
        <v>2606</v>
      </c>
      <c r="J1858" s="9" t="s">
        <v>264</v>
      </c>
      <c r="L1858" t="e">
        <f>VLOOKUP(F1858&amp;E1858,'Атрибут-ТОД2'!F:F,1,0)</f>
        <v>#N/A</v>
      </c>
      <c r="O1858" s="27" t="e">
        <f>IF(ISNA(VLOOKUP(E:E,'Мегавитрина на 21.09'!C:H,1,0)), VLOOKUP(E:E,'Мегавитрина на 21.09'!D:H,1,0),VLOOKUP(E:E,'Мегавитрина на 21.09'!C:H,1,0))</f>
        <v>#N/A</v>
      </c>
      <c r="P1858" s="27" t="e">
        <f>IF(ISNA(VLOOKUP(E:E,'Мегавитрина на 21.09'!C:H,2,0)), VLOOKUP(E:E,'Мегавитрина на 21.09'!D:H,1,0),VLOOKUP(E:E,'Мегавитрина на 21.09'!C:H,2,0))</f>
        <v>#N/A</v>
      </c>
      <c r="Q1858" s="27" t="e">
        <f>IF(ISNA(VLOOKUP(E:E,'Мегавитрина на 21.09'!C:H,3,0)), VLOOKUP(E:E,'Мегавитрина на 21.09'!D:H,2,0),VLOOKUP(E:E,'Мегавитрина на 21.09'!C:H,3,0))</f>
        <v>#N/A</v>
      </c>
      <c r="R1858" s="27" t="e">
        <f>IF(ISNA(VLOOKUP(E:E,'Мегавитрина на 21.09'!C:H,4,0)), VLOOKUP(E:E,'Мегавитрина на 21.09'!D:H,3,0),VLOOKUP(E:E,'Мегавитрина на 21.09'!C:H,4,0))</f>
        <v>#N/A</v>
      </c>
      <c r="S1858" t="e">
        <f>IF(ISNA(VLOOKUP(E:E,'Мегавитрина на 21.09'!C:H,5,0)), VLOOKUP(E:E,'Мегавитрина на 21.09'!D:H,4,0),VLOOKUP(E:E,'Мегавитрина на 21.09'!C:H,5,0))</f>
        <v>#N/A</v>
      </c>
      <c r="T1858" t="e">
        <f>IF(ISNA(VLOOKUP(E:E,'Мегавитрина на 21.09'!C:H,6,0)), VLOOKUP(E:E,'Мегавитрина на 21.09'!D:H,5,0),VLOOKUP(E:E,'Мегавитрина на 21.09'!C:H,6,0))</f>
        <v>#N/A</v>
      </c>
    </row>
    <row r="1859" spans="1:20" ht="20.100000000000001" hidden="1" customHeight="1">
      <c r="A1859">
        <v>14</v>
      </c>
      <c r="B1859">
        <v>1858</v>
      </c>
      <c r="C1859" t="s">
        <v>1943</v>
      </c>
      <c r="D1859" t="s">
        <v>561</v>
      </c>
      <c r="E1859" t="s">
        <v>1904</v>
      </c>
      <c r="F1859" t="s">
        <v>1943</v>
      </c>
      <c r="I1859" t="s">
        <v>2607</v>
      </c>
      <c r="J1859" s="9" t="s">
        <v>264</v>
      </c>
      <c r="L1859" t="e">
        <f>VLOOKUP(F1859&amp;E1859,'Атрибут-ТОД2'!F:F,1,0)</f>
        <v>#N/A</v>
      </c>
      <c r="O1859" s="27" t="e">
        <f>IF(ISNA(VLOOKUP(E:E,'Мегавитрина на 21.09'!C:H,1,0)), VLOOKUP(E:E,'Мегавитрина на 21.09'!D:H,1,0),VLOOKUP(E:E,'Мегавитрина на 21.09'!C:H,1,0))</f>
        <v>#N/A</v>
      </c>
      <c r="P1859" s="27" t="e">
        <f>IF(ISNA(VLOOKUP(E:E,'Мегавитрина на 21.09'!C:H,2,0)), VLOOKUP(E:E,'Мегавитрина на 21.09'!D:H,1,0),VLOOKUP(E:E,'Мегавитрина на 21.09'!C:H,2,0))</f>
        <v>#N/A</v>
      </c>
      <c r="Q1859" s="27" t="e">
        <f>IF(ISNA(VLOOKUP(E:E,'Мегавитрина на 21.09'!C:H,3,0)), VLOOKUP(E:E,'Мегавитрина на 21.09'!D:H,2,0),VLOOKUP(E:E,'Мегавитрина на 21.09'!C:H,3,0))</f>
        <v>#N/A</v>
      </c>
      <c r="R1859" s="27" t="e">
        <f>IF(ISNA(VLOOKUP(E:E,'Мегавитрина на 21.09'!C:H,4,0)), VLOOKUP(E:E,'Мегавитрина на 21.09'!D:H,3,0),VLOOKUP(E:E,'Мегавитрина на 21.09'!C:H,4,0))</f>
        <v>#N/A</v>
      </c>
      <c r="S1859" t="e">
        <f>IF(ISNA(VLOOKUP(E:E,'Мегавитрина на 21.09'!C:H,5,0)), VLOOKUP(E:E,'Мегавитрина на 21.09'!D:H,4,0),VLOOKUP(E:E,'Мегавитрина на 21.09'!C:H,5,0))</f>
        <v>#N/A</v>
      </c>
      <c r="T1859" t="e">
        <f>IF(ISNA(VLOOKUP(E:E,'Мегавитрина на 21.09'!C:H,6,0)), VLOOKUP(E:E,'Мегавитрина на 21.09'!D:H,5,0),VLOOKUP(E:E,'Мегавитрина на 21.09'!C:H,6,0))</f>
        <v>#N/A</v>
      </c>
    </row>
    <row r="1860" spans="1:20" ht="20.100000000000001" hidden="1" customHeight="1">
      <c r="A1860">
        <v>14</v>
      </c>
      <c r="B1860">
        <v>1859</v>
      </c>
      <c r="C1860" t="s">
        <v>1943</v>
      </c>
      <c r="D1860" t="s">
        <v>561</v>
      </c>
      <c r="E1860" t="s">
        <v>1905</v>
      </c>
      <c r="F1860" t="s">
        <v>1943</v>
      </c>
      <c r="I1860" t="s">
        <v>2608</v>
      </c>
      <c r="J1860" s="9" t="s">
        <v>264</v>
      </c>
      <c r="L1860" t="e">
        <f>VLOOKUP(F1860&amp;E1860,'Атрибут-ТОД2'!F:F,1,0)</f>
        <v>#N/A</v>
      </c>
      <c r="O1860" s="27" t="e">
        <f>IF(ISNA(VLOOKUP(E:E,'Мегавитрина на 21.09'!C:H,1,0)), VLOOKUP(E:E,'Мегавитрина на 21.09'!D:H,1,0),VLOOKUP(E:E,'Мегавитрина на 21.09'!C:H,1,0))</f>
        <v>#N/A</v>
      </c>
      <c r="P1860" s="27" t="e">
        <f>IF(ISNA(VLOOKUP(E:E,'Мегавитрина на 21.09'!C:H,2,0)), VLOOKUP(E:E,'Мегавитрина на 21.09'!D:H,1,0),VLOOKUP(E:E,'Мегавитрина на 21.09'!C:H,2,0))</f>
        <v>#N/A</v>
      </c>
      <c r="Q1860" s="27" t="e">
        <f>IF(ISNA(VLOOKUP(E:E,'Мегавитрина на 21.09'!C:H,3,0)), VLOOKUP(E:E,'Мегавитрина на 21.09'!D:H,2,0),VLOOKUP(E:E,'Мегавитрина на 21.09'!C:H,3,0))</f>
        <v>#N/A</v>
      </c>
      <c r="R1860" s="27" t="e">
        <f>IF(ISNA(VLOOKUP(E:E,'Мегавитрина на 21.09'!C:H,4,0)), VLOOKUP(E:E,'Мегавитрина на 21.09'!D:H,3,0),VLOOKUP(E:E,'Мегавитрина на 21.09'!C:H,4,0))</f>
        <v>#N/A</v>
      </c>
      <c r="S1860" t="e">
        <f>IF(ISNA(VLOOKUP(E:E,'Мегавитрина на 21.09'!C:H,5,0)), VLOOKUP(E:E,'Мегавитрина на 21.09'!D:H,4,0),VLOOKUP(E:E,'Мегавитрина на 21.09'!C:H,5,0))</f>
        <v>#N/A</v>
      </c>
      <c r="T1860" t="e">
        <f>IF(ISNA(VLOOKUP(E:E,'Мегавитрина на 21.09'!C:H,6,0)), VLOOKUP(E:E,'Мегавитрина на 21.09'!D:H,5,0),VLOOKUP(E:E,'Мегавитрина на 21.09'!C:H,6,0))</f>
        <v>#N/A</v>
      </c>
    </row>
    <row r="1861" spans="1:20" ht="20.100000000000001" hidden="1" customHeight="1">
      <c r="A1861">
        <v>14</v>
      </c>
      <c r="B1861">
        <v>1860</v>
      </c>
      <c r="C1861" t="s">
        <v>1943</v>
      </c>
      <c r="D1861" t="s">
        <v>561</v>
      </c>
      <c r="E1861" t="s">
        <v>1906</v>
      </c>
      <c r="F1861" t="s">
        <v>1943</v>
      </c>
      <c r="I1861" t="s">
        <v>2609</v>
      </c>
      <c r="J1861" s="9" t="s">
        <v>264</v>
      </c>
      <c r="L1861" t="e">
        <f>VLOOKUP(F1861&amp;E1861,'Атрибут-ТОД2'!F:F,1,0)</f>
        <v>#N/A</v>
      </c>
      <c r="O1861" s="27" t="e">
        <f>IF(ISNA(VLOOKUP(E:E,'Мегавитрина на 21.09'!C:H,1,0)), VLOOKUP(E:E,'Мегавитрина на 21.09'!D:H,1,0),VLOOKUP(E:E,'Мегавитрина на 21.09'!C:H,1,0))</f>
        <v>#N/A</v>
      </c>
      <c r="P1861" s="27" t="e">
        <f>IF(ISNA(VLOOKUP(E:E,'Мегавитрина на 21.09'!C:H,2,0)), VLOOKUP(E:E,'Мегавитрина на 21.09'!D:H,1,0),VLOOKUP(E:E,'Мегавитрина на 21.09'!C:H,2,0))</f>
        <v>#N/A</v>
      </c>
      <c r="Q1861" s="27" t="e">
        <f>IF(ISNA(VLOOKUP(E:E,'Мегавитрина на 21.09'!C:H,3,0)), VLOOKUP(E:E,'Мегавитрина на 21.09'!D:H,2,0),VLOOKUP(E:E,'Мегавитрина на 21.09'!C:H,3,0))</f>
        <v>#N/A</v>
      </c>
      <c r="R1861" s="27" t="e">
        <f>IF(ISNA(VLOOKUP(E:E,'Мегавитрина на 21.09'!C:H,4,0)), VLOOKUP(E:E,'Мегавитрина на 21.09'!D:H,3,0),VLOOKUP(E:E,'Мегавитрина на 21.09'!C:H,4,0))</f>
        <v>#N/A</v>
      </c>
      <c r="S1861" t="e">
        <f>IF(ISNA(VLOOKUP(E:E,'Мегавитрина на 21.09'!C:H,5,0)), VLOOKUP(E:E,'Мегавитрина на 21.09'!D:H,4,0),VLOOKUP(E:E,'Мегавитрина на 21.09'!C:H,5,0))</f>
        <v>#N/A</v>
      </c>
      <c r="T1861" t="e">
        <f>IF(ISNA(VLOOKUP(E:E,'Мегавитрина на 21.09'!C:H,6,0)), VLOOKUP(E:E,'Мегавитрина на 21.09'!D:H,5,0),VLOOKUP(E:E,'Мегавитрина на 21.09'!C:H,6,0))</f>
        <v>#N/A</v>
      </c>
    </row>
    <row r="1862" spans="1:20" ht="20.100000000000001" hidden="1" customHeight="1">
      <c r="A1862">
        <v>14</v>
      </c>
      <c r="B1862">
        <v>1861</v>
      </c>
      <c r="C1862" t="s">
        <v>1943</v>
      </c>
      <c r="D1862" t="s">
        <v>561</v>
      </c>
      <c r="E1862" t="s">
        <v>1907</v>
      </c>
      <c r="F1862" t="s">
        <v>1943</v>
      </c>
      <c r="I1862" t="s">
        <v>2610</v>
      </c>
      <c r="J1862" s="9" t="s">
        <v>264</v>
      </c>
      <c r="L1862" t="e">
        <f>VLOOKUP(F1862&amp;E1862,'Атрибут-ТОД2'!F:F,1,0)</f>
        <v>#N/A</v>
      </c>
      <c r="O1862" s="27" t="e">
        <f>IF(ISNA(VLOOKUP(E:E,'Мегавитрина на 21.09'!C:H,1,0)), VLOOKUP(E:E,'Мегавитрина на 21.09'!D:H,1,0),VLOOKUP(E:E,'Мегавитрина на 21.09'!C:H,1,0))</f>
        <v>#N/A</v>
      </c>
      <c r="P1862" s="27" t="e">
        <f>IF(ISNA(VLOOKUP(E:E,'Мегавитрина на 21.09'!C:H,2,0)), VLOOKUP(E:E,'Мегавитрина на 21.09'!D:H,1,0),VLOOKUP(E:E,'Мегавитрина на 21.09'!C:H,2,0))</f>
        <v>#N/A</v>
      </c>
      <c r="Q1862" s="27" t="e">
        <f>IF(ISNA(VLOOKUP(E:E,'Мегавитрина на 21.09'!C:H,3,0)), VLOOKUP(E:E,'Мегавитрина на 21.09'!D:H,2,0),VLOOKUP(E:E,'Мегавитрина на 21.09'!C:H,3,0))</f>
        <v>#N/A</v>
      </c>
      <c r="R1862" s="27" t="e">
        <f>IF(ISNA(VLOOKUP(E:E,'Мегавитрина на 21.09'!C:H,4,0)), VLOOKUP(E:E,'Мегавитрина на 21.09'!D:H,3,0),VLOOKUP(E:E,'Мегавитрина на 21.09'!C:H,4,0))</f>
        <v>#N/A</v>
      </c>
      <c r="S1862" t="e">
        <f>IF(ISNA(VLOOKUP(E:E,'Мегавитрина на 21.09'!C:H,5,0)), VLOOKUP(E:E,'Мегавитрина на 21.09'!D:H,4,0),VLOOKUP(E:E,'Мегавитрина на 21.09'!C:H,5,0))</f>
        <v>#N/A</v>
      </c>
      <c r="T1862" t="e">
        <f>IF(ISNA(VLOOKUP(E:E,'Мегавитрина на 21.09'!C:H,6,0)), VLOOKUP(E:E,'Мегавитрина на 21.09'!D:H,5,0),VLOOKUP(E:E,'Мегавитрина на 21.09'!C:H,6,0))</f>
        <v>#N/A</v>
      </c>
    </row>
    <row r="1863" spans="1:20" ht="20.100000000000001" hidden="1" customHeight="1">
      <c r="A1863">
        <v>14</v>
      </c>
      <c r="B1863">
        <v>1862</v>
      </c>
      <c r="C1863" t="s">
        <v>1943</v>
      </c>
      <c r="D1863" t="s">
        <v>561</v>
      </c>
      <c r="E1863" t="s">
        <v>1908</v>
      </c>
      <c r="F1863" t="s">
        <v>1943</v>
      </c>
      <c r="I1863" t="s">
        <v>2611</v>
      </c>
      <c r="J1863" s="9" t="s">
        <v>264</v>
      </c>
      <c r="L1863" t="e">
        <f>VLOOKUP(F1863&amp;E1863,'Атрибут-ТОД2'!F:F,1,0)</f>
        <v>#N/A</v>
      </c>
      <c r="O1863" s="27" t="e">
        <f>IF(ISNA(VLOOKUP(E:E,'Мегавитрина на 21.09'!C:H,1,0)), VLOOKUP(E:E,'Мегавитрина на 21.09'!D:H,1,0),VLOOKUP(E:E,'Мегавитрина на 21.09'!C:H,1,0))</f>
        <v>#N/A</v>
      </c>
      <c r="P1863" s="27" t="e">
        <f>IF(ISNA(VLOOKUP(E:E,'Мегавитрина на 21.09'!C:H,2,0)), VLOOKUP(E:E,'Мегавитрина на 21.09'!D:H,1,0),VLOOKUP(E:E,'Мегавитрина на 21.09'!C:H,2,0))</f>
        <v>#N/A</v>
      </c>
      <c r="Q1863" s="27" t="e">
        <f>IF(ISNA(VLOOKUP(E:E,'Мегавитрина на 21.09'!C:H,3,0)), VLOOKUP(E:E,'Мегавитрина на 21.09'!D:H,2,0),VLOOKUP(E:E,'Мегавитрина на 21.09'!C:H,3,0))</f>
        <v>#N/A</v>
      </c>
      <c r="R1863" s="27" t="e">
        <f>IF(ISNA(VLOOKUP(E:E,'Мегавитрина на 21.09'!C:H,4,0)), VLOOKUP(E:E,'Мегавитрина на 21.09'!D:H,3,0),VLOOKUP(E:E,'Мегавитрина на 21.09'!C:H,4,0))</f>
        <v>#N/A</v>
      </c>
      <c r="S1863" t="e">
        <f>IF(ISNA(VLOOKUP(E:E,'Мегавитрина на 21.09'!C:H,5,0)), VLOOKUP(E:E,'Мегавитрина на 21.09'!D:H,4,0),VLOOKUP(E:E,'Мегавитрина на 21.09'!C:H,5,0))</f>
        <v>#N/A</v>
      </c>
      <c r="T1863" t="e">
        <f>IF(ISNA(VLOOKUP(E:E,'Мегавитрина на 21.09'!C:H,6,0)), VLOOKUP(E:E,'Мегавитрина на 21.09'!D:H,5,0),VLOOKUP(E:E,'Мегавитрина на 21.09'!C:H,6,0))</f>
        <v>#N/A</v>
      </c>
    </row>
    <row r="1864" spans="1:20" ht="20.100000000000001" hidden="1" customHeight="1">
      <c r="A1864">
        <v>14</v>
      </c>
      <c r="B1864">
        <v>1863</v>
      </c>
      <c r="C1864" t="s">
        <v>1943</v>
      </c>
      <c r="D1864" t="s">
        <v>561</v>
      </c>
      <c r="E1864" t="s">
        <v>1909</v>
      </c>
      <c r="F1864" t="s">
        <v>1943</v>
      </c>
      <c r="I1864" t="s">
        <v>2612</v>
      </c>
      <c r="J1864" s="9" t="s">
        <v>264</v>
      </c>
      <c r="L1864" t="e">
        <f>VLOOKUP(F1864&amp;E1864,'Атрибут-ТОД2'!F:F,1,0)</f>
        <v>#N/A</v>
      </c>
      <c r="O1864" s="27" t="e">
        <f>IF(ISNA(VLOOKUP(E:E,'Мегавитрина на 21.09'!C:H,1,0)), VLOOKUP(E:E,'Мегавитрина на 21.09'!D:H,1,0),VLOOKUP(E:E,'Мегавитрина на 21.09'!C:H,1,0))</f>
        <v>#N/A</v>
      </c>
      <c r="P1864" s="27" t="e">
        <f>IF(ISNA(VLOOKUP(E:E,'Мегавитрина на 21.09'!C:H,2,0)), VLOOKUP(E:E,'Мегавитрина на 21.09'!D:H,1,0),VLOOKUP(E:E,'Мегавитрина на 21.09'!C:H,2,0))</f>
        <v>#N/A</v>
      </c>
      <c r="Q1864" s="27" t="e">
        <f>IF(ISNA(VLOOKUP(E:E,'Мегавитрина на 21.09'!C:H,3,0)), VLOOKUP(E:E,'Мегавитрина на 21.09'!D:H,2,0),VLOOKUP(E:E,'Мегавитрина на 21.09'!C:H,3,0))</f>
        <v>#N/A</v>
      </c>
      <c r="R1864" s="27" t="e">
        <f>IF(ISNA(VLOOKUP(E:E,'Мегавитрина на 21.09'!C:H,4,0)), VLOOKUP(E:E,'Мегавитрина на 21.09'!D:H,3,0),VLOOKUP(E:E,'Мегавитрина на 21.09'!C:H,4,0))</f>
        <v>#N/A</v>
      </c>
      <c r="S1864" t="e">
        <f>IF(ISNA(VLOOKUP(E:E,'Мегавитрина на 21.09'!C:H,5,0)), VLOOKUP(E:E,'Мегавитрина на 21.09'!D:H,4,0),VLOOKUP(E:E,'Мегавитрина на 21.09'!C:H,5,0))</f>
        <v>#N/A</v>
      </c>
      <c r="T1864" t="e">
        <f>IF(ISNA(VLOOKUP(E:E,'Мегавитрина на 21.09'!C:H,6,0)), VLOOKUP(E:E,'Мегавитрина на 21.09'!D:H,5,0),VLOOKUP(E:E,'Мегавитрина на 21.09'!C:H,6,0))</f>
        <v>#N/A</v>
      </c>
    </row>
    <row r="1865" spans="1:20" ht="20.100000000000001" hidden="1" customHeight="1">
      <c r="A1865">
        <v>14</v>
      </c>
      <c r="B1865">
        <v>1864</v>
      </c>
      <c r="C1865" t="s">
        <v>1943</v>
      </c>
      <c r="D1865" t="s">
        <v>561</v>
      </c>
      <c r="E1865" t="s">
        <v>1910</v>
      </c>
      <c r="F1865" t="s">
        <v>1943</v>
      </c>
      <c r="I1865" t="s">
        <v>2613</v>
      </c>
      <c r="J1865" s="9" t="s">
        <v>264</v>
      </c>
      <c r="L1865" t="e">
        <f>VLOOKUP(F1865&amp;E1865,'Атрибут-ТОД2'!F:F,1,0)</f>
        <v>#N/A</v>
      </c>
      <c r="O1865" s="27" t="e">
        <f>IF(ISNA(VLOOKUP(E:E,'Мегавитрина на 21.09'!C:H,1,0)), VLOOKUP(E:E,'Мегавитрина на 21.09'!D:H,1,0),VLOOKUP(E:E,'Мегавитрина на 21.09'!C:H,1,0))</f>
        <v>#N/A</v>
      </c>
      <c r="P1865" s="27" t="e">
        <f>IF(ISNA(VLOOKUP(E:E,'Мегавитрина на 21.09'!C:H,2,0)), VLOOKUP(E:E,'Мегавитрина на 21.09'!D:H,1,0),VLOOKUP(E:E,'Мегавитрина на 21.09'!C:H,2,0))</f>
        <v>#N/A</v>
      </c>
      <c r="Q1865" s="27" t="e">
        <f>IF(ISNA(VLOOKUP(E:E,'Мегавитрина на 21.09'!C:H,3,0)), VLOOKUP(E:E,'Мегавитрина на 21.09'!D:H,2,0),VLOOKUP(E:E,'Мегавитрина на 21.09'!C:H,3,0))</f>
        <v>#N/A</v>
      </c>
      <c r="R1865" s="27" t="e">
        <f>IF(ISNA(VLOOKUP(E:E,'Мегавитрина на 21.09'!C:H,4,0)), VLOOKUP(E:E,'Мегавитрина на 21.09'!D:H,3,0),VLOOKUP(E:E,'Мегавитрина на 21.09'!C:H,4,0))</f>
        <v>#N/A</v>
      </c>
      <c r="S1865" t="e">
        <f>IF(ISNA(VLOOKUP(E:E,'Мегавитрина на 21.09'!C:H,5,0)), VLOOKUP(E:E,'Мегавитрина на 21.09'!D:H,4,0),VLOOKUP(E:E,'Мегавитрина на 21.09'!C:H,5,0))</f>
        <v>#N/A</v>
      </c>
      <c r="T1865" t="e">
        <f>IF(ISNA(VLOOKUP(E:E,'Мегавитрина на 21.09'!C:H,6,0)), VLOOKUP(E:E,'Мегавитрина на 21.09'!D:H,5,0),VLOOKUP(E:E,'Мегавитрина на 21.09'!C:H,6,0))</f>
        <v>#N/A</v>
      </c>
    </row>
    <row r="1866" spans="1:20" ht="20.100000000000001" hidden="1" customHeight="1">
      <c r="A1866">
        <v>14</v>
      </c>
      <c r="B1866">
        <v>1865</v>
      </c>
      <c r="C1866" t="s">
        <v>1943</v>
      </c>
      <c r="D1866" t="s">
        <v>561</v>
      </c>
      <c r="E1866" t="s">
        <v>1911</v>
      </c>
      <c r="F1866" t="s">
        <v>1943</v>
      </c>
      <c r="I1866" t="s">
        <v>2614</v>
      </c>
      <c r="J1866" s="9" t="s">
        <v>264</v>
      </c>
      <c r="L1866" t="e">
        <f>VLOOKUP(F1866&amp;E1866,'Атрибут-ТОД2'!F:F,1,0)</f>
        <v>#N/A</v>
      </c>
      <c r="O1866" s="27" t="e">
        <f>IF(ISNA(VLOOKUP(E:E,'Мегавитрина на 21.09'!C:H,1,0)), VLOOKUP(E:E,'Мегавитрина на 21.09'!D:H,1,0),VLOOKUP(E:E,'Мегавитрина на 21.09'!C:H,1,0))</f>
        <v>#N/A</v>
      </c>
      <c r="P1866" s="27" t="e">
        <f>IF(ISNA(VLOOKUP(E:E,'Мегавитрина на 21.09'!C:H,2,0)), VLOOKUP(E:E,'Мегавитрина на 21.09'!D:H,1,0),VLOOKUP(E:E,'Мегавитрина на 21.09'!C:H,2,0))</f>
        <v>#N/A</v>
      </c>
      <c r="Q1866" s="27" t="e">
        <f>IF(ISNA(VLOOKUP(E:E,'Мегавитрина на 21.09'!C:H,3,0)), VLOOKUP(E:E,'Мегавитрина на 21.09'!D:H,2,0),VLOOKUP(E:E,'Мегавитрина на 21.09'!C:H,3,0))</f>
        <v>#N/A</v>
      </c>
      <c r="R1866" s="27" t="e">
        <f>IF(ISNA(VLOOKUP(E:E,'Мегавитрина на 21.09'!C:H,4,0)), VLOOKUP(E:E,'Мегавитрина на 21.09'!D:H,3,0),VLOOKUP(E:E,'Мегавитрина на 21.09'!C:H,4,0))</f>
        <v>#N/A</v>
      </c>
      <c r="S1866" t="e">
        <f>IF(ISNA(VLOOKUP(E:E,'Мегавитрина на 21.09'!C:H,5,0)), VLOOKUP(E:E,'Мегавитрина на 21.09'!D:H,4,0),VLOOKUP(E:E,'Мегавитрина на 21.09'!C:H,5,0))</f>
        <v>#N/A</v>
      </c>
      <c r="T1866" t="e">
        <f>IF(ISNA(VLOOKUP(E:E,'Мегавитрина на 21.09'!C:H,6,0)), VLOOKUP(E:E,'Мегавитрина на 21.09'!D:H,5,0),VLOOKUP(E:E,'Мегавитрина на 21.09'!C:H,6,0))</f>
        <v>#N/A</v>
      </c>
    </row>
    <row r="1867" spans="1:20" ht="20.100000000000001" hidden="1" customHeight="1">
      <c r="A1867">
        <v>14</v>
      </c>
      <c r="B1867">
        <v>1866</v>
      </c>
      <c r="C1867" t="s">
        <v>1943</v>
      </c>
      <c r="D1867" t="s">
        <v>561</v>
      </c>
      <c r="E1867" t="s">
        <v>1912</v>
      </c>
      <c r="F1867" t="s">
        <v>1943</v>
      </c>
      <c r="I1867" t="s">
        <v>2615</v>
      </c>
      <c r="J1867" s="9" t="s">
        <v>264</v>
      </c>
      <c r="L1867" t="e">
        <f>VLOOKUP(F1867&amp;E1867,'Атрибут-ТОД2'!F:F,1,0)</f>
        <v>#N/A</v>
      </c>
      <c r="O1867" s="27" t="e">
        <f>IF(ISNA(VLOOKUP(E:E,'Мегавитрина на 21.09'!C:H,1,0)), VLOOKUP(E:E,'Мегавитрина на 21.09'!D:H,1,0),VLOOKUP(E:E,'Мегавитрина на 21.09'!C:H,1,0))</f>
        <v>#N/A</v>
      </c>
      <c r="P1867" s="27" t="e">
        <f>IF(ISNA(VLOOKUP(E:E,'Мегавитрина на 21.09'!C:H,2,0)), VLOOKUP(E:E,'Мегавитрина на 21.09'!D:H,1,0),VLOOKUP(E:E,'Мегавитрина на 21.09'!C:H,2,0))</f>
        <v>#N/A</v>
      </c>
      <c r="Q1867" s="27" t="e">
        <f>IF(ISNA(VLOOKUP(E:E,'Мегавитрина на 21.09'!C:H,3,0)), VLOOKUP(E:E,'Мегавитрина на 21.09'!D:H,2,0),VLOOKUP(E:E,'Мегавитрина на 21.09'!C:H,3,0))</f>
        <v>#N/A</v>
      </c>
      <c r="R1867" s="27" t="e">
        <f>IF(ISNA(VLOOKUP(E:E,'Мегавитрина на 21.09'!C:H,4,0)), VLOOKUP(E:E,'Мегавитрина на 21.09'!D:H,3,0),VLOOKUP(E:E,'Мегавитрина на 21.09'!C:H,4,0))</f>
        <v>#N/A</v>
      </c>
      <c r="S1867" t="e">
        <f>IF(ISNA(VLOOKUP(E:E,'Мегавитрина на 21.09'!C:H,5,0)), VLOOKUP(E:E,'Мегавитрина на 21.09'!D:H,4,0),VLOOKUP(E:E,'Мегавитрина на 21.09'!C:H,5,0))</f>
        <v>#N/A</v>
      </c>
      <c r="T1867" t="e">
        <f>IF(ISNA(VLOOKUP(E:E,'Мегавитрина на 21.09'!C:H,6,0)), VLOOKUP(E:E,'Мегавитрина на 21.09'!D:H,5,0),VLOOKUP(E:E,'Мегавитрина на 21.09'!C:H,6,0))</f>
        <v>#N/A</v>
      </c>
    </row>
    <row r="1868" spans="1:20" ht="20.100000000000001" hidden="1" customHeight="1">
      <c r="A1868">
        <v>14</v>
      </c>
      <c r="B1868">
        <v>1867</v>
      </c>
      <c r="C1868" t="s">
        <v>1943</v>
      </c>
      <c r="D1868" t="s">
        <v>561</v>
      </c>
      <c r="E1868" t="s">
        <v>1913</v>
      </c>
      <c r="F1868" t="s">
        <v>1943</v>
      </c>
      <c r="I1868" t="s">
        <v>2616</v>
      </c>
      <c r="J1868" s="9" t="s">
        <v>267</v>
      </c>
      <c r="L1868" t="e">
        <f>VLOOKUP(F1868&amp;E1868,'Атрибут-ТОД2'!F:F,1,0)</f>
        <v>#N/A</v>
      </c>
      <c r="N1868" t="s">
        <v>2726</v>
      </c>
      <c r="O1868" s="27" t="e">
        <f>IF(ISNA(VLOOKUP(E:E,'Мегавитрина на 21.09'!C:H,1,0)), VLOOKUP(E:E,'Мегавитрина на 21.09'!D:H,1,0),VLOOKUP(E:E,'Мегавитрина на 21.09'!C:H,1,0))</f>
        <v>#N/A</v>
      </c>
      <c r="P1868" s="27" t="e">
        <f>IF(ISNA(VLOOKUP(E:E,'Мегавитрина на 21.09'!C:H,2,0)), VLOOKUP(E:E,'Мегавитрина на 21.09'!D:H,1,0),VLOOKUP(E:E,'Мегавитрина на 21.09'!C:H,2,0))</f>
        <v>#N/A</v>
      </c>
      <c r="Q1868" s="27" t="e">
        <f>IF(ISNA(VLOOKUP(E:E,'Мегавитрина на 21.09'!C:H,3,0)), VLOOKUP(E:E,'Мегавитрина на 21.09'!D:H,2,0),VLOOKUP(E:E,'Мегавитрина на 21.09'!C:H,3,0))</f>
        <v>#N/A</v>
      </c>
      <c r="R1868" s="27" t="e">
        <f>IF(ISNA(VLOOKUP(E:E,'Мегавитрина на 21.09'!C:H,4,0)), VLOOKUP(E:E,'Мегавитрина на 21.09'!D:H,3,0),VLOOKUP(E:E,'Мегавитрина на 21.09'!C:H,4,0))</f>
        <v>#N/A</v>
      </c>
      <c r="S1868" t="e">
        <f>IF(ISNA(VLOOKUP(E:E,'Мегавитрина на 21.09'!C:H,5,0)), VLOOKUP(E:E,'Мегавитрина на 21.09'!D:H,4,0),VLOOKUP(E:E,'Мегавитрина на 21.09'!C:H,5,0))</f>
        <v>#N/A</v>
      </c>
      <c r="T1868" t="e">
        <f>IF(ISNA(VLOOKUP(E:E,'Мегавитрина на 21.09'!C:H,6,0)), VLOOKUP(E:E,'Мегавитрина на 21.09'!D:H,5,0),VLOOKUP(E:E,'Мегавитрина на 21.09'!C:H,6,0))</f>
        <v>#N/A</v>
      </c>
    </row>
    <row r="1869" spans="1:20" ht="20.100000000000001" hidden="1" customHeight="1">
      <c r="A1869">
        <v>14</v>
      </c>
      <c r="B1869">
        <v>1868</v>
      </c>
      <c r="C1869" t="s">
        <v>1943</v>
      </c>
      <c r="D1869" t="s">
        <v>561</v>
      </c>
      <c r="E1869" t="s">
        <v>1914</v>
      </c>
      <c r="F1869" t="s">
        <v>1943</v>
      </c>
      <c r="I1869" t="s">
        <v>2617</v>
      </c>
      <c r="J1869" s="9" t="s">
        <v>267</v>
      </c>
      <c r="L1869" t="e">
        <f>VLOOKUP(F1869&amp;E1869,'Атрибут-ТОД2'!F:F,1,0)</f>
        <v>#N/A</v>
      </c>
      <c r="N1869" t="s">
        <v>2726</v>
      </c>
      <c r="O1869" s="27" t="e">
        <f>IF(ISNA(VLOOKUP(E:E,'Мегавитрина на 21.09'!C:H,1,0)), VLOOKUP(E:E,'Мегавитрина на 21.09'!D:H,1,0),VLOOKUP(E:E,'Мегавитрина на 21.09'!C:H,1,0))</f>
        <v>#N/A</v>
      </c>
      <c r="P1869" s="27" t="e">
        <f>IF(ISNA(VLOOKUP(E:E,'Мегавитрина на 21.09'!C:H,2,0)), VLOOKUP(E:E,'Мегавитрина на 21.09'!D:H,1,0),VLOOKUP(E:E,'Мегавитрина на 21.09'!C:H,2,0))</f>
        <v>#N/A</v>
      </c>
      <c r="Q1869" s="27" t="e">
        <f>IF(ISNA(VLOOKUP(E:E,'Мегавитрина на 21.09'!C:H,3,0)), VLOOKUP(E:E,'Мегавитрина на 21.09'!D:H,2,0),VLOOKUP(E:E,'Мегавитрина на 21.09'!C:H,3,0))</f>
        <v>#N/A</v>
      </c>
      <c r="R1869" s="27" t="e">
        <f>IF(ISNA(VLOOKUP(E:E,'Мегавитрина на 21.09'!C:H,4,0)), VLOOKUP(E:E,'Мегавитрина на 21.09'!D:H,3,0),VLOOKUP(E:E,'Мегавитрина на 21.09'!C:H,4,0))</f>
        <v>#N/A</v>
      </c>
      <c r="S1869" t="e">
        <f>IF(ISNA(VLOOKUP(E:E,'Мегавитрина на 21.09'!C:H,5,0)), VLOOKUP(E:E,'Мегавитрина на 21.09'!D:H,4,0),VLOOKUP(E:E,'Мегавитрина на 21.09'!C:H,5,0))</f>
        <v>#N/A</v>
      </c>
      <c r="T1869" t="e">
        <f>IF(ISNA(VLOOKUP(E:E,'Мегавитрина на 21.09'!C:H,6,0)), VLOOKUP(E:E,'Мегавитрина на 21.09'!D:H,5,0),VLOOKUP(E:E,'Мегавитрина на 21.09'!C:H,6,0))</f>
        <v>#N/A</v>
      </c>
    </row>
    <row r="1870" spans="1:20" ht="20.100000000000001" hidden="1" customHeight="1">
      <c r="A1870">
        <v>14</v>
      </c>
      <c r="B1870">
        <v>1869</v>
      </c>
      <c r="C1870" t="s">
        <v>1943</v>
      </c>
      <c r="D1870" t="s">
        <v>561</v>
      </c>
      <c r="E1870" t="s">
        <v>1915</v>
      </c>
      <c r="F1870" t="s">
        <v>1943</v>
      </c>
      <c r="I1870" t="s">
        <v>2618</v>
      </c>
      <c r="J1870" s="9" t="s">
        <v>264</v>
      </c>
      <c r="L1870" t="e">
        <f>VLOOKUP(F1870&amp;E1870,'Атрибут-ТОД2'!F:F,1,0)</f>
        <v>#N/A</v>
      </c>
      <c r="O1870" s="27" t="e">
        <f>IF(ISNA(VLOOKUP(E:E,'Мегавитрина на 21.09'!C:H,1,0)), VLOOKUP(E:E,'Мегавитрина на 21.09'!D:H,1,0),VLOOKUP(E:E,'Мегавитрина на 21.09'!C:H,1,0))</f>
        <v>#N/A</v>
      </c>
      <c r="P1870" s="27" t="e">
        <f>IF(ISNA(VLOOKUP(E:E,'Мегавитрина на 21.09'!C:H,2,0)), VLOOKUP(E:E,'Мегавитрина на 21.09'!D:H,1,0),VLOOKUP(E:E,'Мегавитрина на 21.09'!C:H,2,0))</f>
        <v>#N/A</v>
      </c>
      <c r="Q1870" s="27" t="e">
        <f>IF(ISNA(VLOOKUP(E:E,'Мегавитрина на 21.09'!C:H,3,0)), VLOOKUP(E:E,'Мегавитрина на 21.09'!D:H,2,0),VLOOKUP(E:E,'Мегавитрина на 21.09'!C:H,3,0))</f>
        <v>#N/A</v>
      </c>
      <c r="R1870" s="27" t="e">
        <f>IF(ISNA(VLOOKUP(E:E,'Мегавитрина на 21.09'!C:H,4,0)), VLOOKUP(E:E,'Мегавитрина на 21.09'!D:H,3,0),VLOOKUP(E:E,'Мегавитрина на 21.09'!C:H,4,0))</f>
        <v>#N/A</v>
      </c>
      <c r="S1870" t="e">
        <f>IF(ISNA(VLOOKUP(E:E,'Мегавитрина на 21.09'!C:H,5,0)), VLOOKUP(E:E,'Мегавитрина на 21.09'!D:H,4,0),VLOOKUP(E:E,'Мегавитрина на 21.09'!C:H,5,0))</f>
        <v>#N/A</v>
      </c>
      <c r="T1870" t="e">
        <f>IF(ISNA(VLOOKUP(E:E,'Мегавитрина на 21.09'!C:H,6,0)), VLOOKUP(E:E,'Мегавитрина на 21.09'!D:H,5,0),VLOOKUP(E:E,'Мегавитрина на 21.09'!C:H,6,0))</f>
        <v>#N/A</v>
      </c>
    </row>
    <row r="1871" spans="1:20" ht="20.100000000000001" hidden="1" customHeight="1">
      <c r="A1871">
        <v>14</v>
      </c>
      <c r="B1871">
        <v>1870</v>
      </c>
      <c r="C1871" t="s">
        <v>1943</v>
      </c>
      <c r="D1871" t="s">
        <v>561</v>
      </c>
      <c r="E1871" t="s">
        <v>601</v>
      </c>
      <c r="F1871" t="s">
        <v>1943</v>
      </c>
      <c r="I1871" t="s">
        <v>1975</v>
      </c>
      <c r="J1871" s="9" t="s">
        <v>264</v>
      </c>
      <c r="L1871" t="e">
        <f>VLOOKUP(F1871&amp;E1871,'Атрибут-ТОД2'!F:F,1,0)</f>
        <v>#N/A</v>
      </c>
      <c r="O1871" s="27" t="str">
        <f>IF(ISNA(VLOOKUP(E:E,'Мегавитрина на 21.09'!C:H,1,0)), VLOOKUP(E:E,'Мегавитрина на 21.09'!D:H,1,0),VLOOKUP(E:E,'Мегавитрина на 21.09'!C:H,1,0))</f>
        <v>client_dk</v>
      </c>
      <c r="P1871" s="27" t="str">
        <f>IF(ISNA(VLOOKUP(E:E,'Мегавитрина на 21.09'!C:H,2,0)), VLOOKUP(E:E,'Мегавитрина на 21.09'!D:H,1,0),VLOOKUP(E:E,'Мегавитрина на 21.09'!C:H,2,0))</f>
        <v>client_dk</v>
      </c>
      <c r="Q1871" s="27" t="str">
        <f>IF(ISNA(VLOOKUP(E:E,'Мегавитрина на 21.09'!C:H,3,0)), VLOOKUP(E:E,'Мегавитрина на 21.09'!D:H,2,0),VLOOKUP(E:E,'Мегавитрина на 21.09'!C:H,3,0))</f>
        <v>Постоянный идентификатор клиента (master_id)</v>
      </c>
      <c r="R1871" s="27" t="str">
        <f>IF(ISNA(VLOOKUP(E:E,'Мегавитрина на 21.09'!C:H,4,0)), VLOOKUP(E:E,'Мегавитрина на 21.09'!D:H,3,0),VLOOKUP(E:E,'Мегавитрина на 21.09'!C:H,4,0))</f>
        <v>custom_rb_mdm.client_mdm</v>
      </c>
      <c r="S1871">
        <f>IF(ISNA(VLOOKUP(E:E,'Мегавитрина на 21.09'!C:H,5,0)), VLOOKUP(E:E,'Мегавитрина на 21.09'!D:H,4,0),VLOOKUP(E:E,'Мегавитрина на 21.09'!C:H,5,0))</f>
        <v>0</v>
      </c>
      <c r="T1871" t="str">
        <f>IF(ISNA(VLOOKUP(E:E,'Мегавитрина на 21.09'!C:H,6,0)), VLOOKUP(E:E,'Мегавитрина на 21.09'!D:H,5,0),VLOOKUP(E:E,'Мегавитрина на 21.09'!C:H,6,0))</f>
        <v>client_dk</v>
      </c>
    </row>
    <row r="1872" spans="1:20" ht="20.100000000000001" hidden="1" customHeight="1">
      <c r="A1872">
        <v>14</v>
      </c>
      <c r="B1872">
        <v>1871</v>
      </c>
      <c r="C1872" t="s">
        <v>1943</v>
      </c>
      <c r="D1872" t="s">
        <v>561</v>
      </c>
      <c r="E1872" t="s">
        <v>1893</v>
      </c>
      <c r="F1872" t="s">
        <v>1943</v>
      </c>
      <c r="I1872" t="s">
        <v>2599</v>
      </c>
      <c r="J1872" s="9" t="s">
        <v>264</v>
      </c>
      <c r="L1872" t="e">
        <f>VLOOKUP(F1872&amp;E1872,'Атрибут-ТОД2'!F:F,1,0)</f>
        <v>#N/A</v>
      </c>
      <c r="O1872" s="27" t="e">
        <f>IF(ISNA(VLOOKUP(E:E,'Мегавитрина на 21.09'!C:H,1,0)), VLOOKUP(E:E,'Мегавитрина на 21.09'!D:H,1,0),VLOOKUP(E:E,'Мегавитрина на 21.09'!C:H,1,0))</f>
        <v>#N/A</v>
      </c>
      <c r="P1872" s="27" t="e">
        <f>IF(ISNA(VLOOKUP(E:E,'Мегавитрина на 21.09'!C:H,2,0)), VLOOKUP(E:E,'Мегавитрина на 21.09'!D:H,1,0),VLOOKUP(E:E,'Мегавитрина на 21.09'!C:H,2,0))</f>
        <v>#N/A</v>
      </c>
      <c r="Q1872" s="27" t="e">
        <f>IF(ISNA(VLOOKUP(E:E,'Мегавитрина на 21.09'!C:H,3,0)), VLOOKUP(E:E,'Мегавитрина на 21.09'!D:H,2,0),VLOOKUP(E:E,'Мегавитрина на 21.09'!C:H,3,0))</f>
        <v>#N/A</v>
      </c>
      <c r="R1872" s="27" t="e">
        <f>IF(ISNA(VLOOKUP(E:E,'Мегавитрина на 21.09'!C:H,4,0)), VLOOKUP(E:E,'Мегавитрина на 21.09'!D:H,3,0),VLOOKUP(E:E,'Мегавитрина на 21.09'!C:H,4,0))</f>
        <v>#N/A</v>
      </c>
      <c r="S1872" t="e">
        <f>IF(ISNA(VLOOKUP(E:E,'Мегавитрина на 21.09'!C:H,5,0)), VLOOKUP(E:E,'Мегавитрина на 21.09'!D:H,4,0),VLOOKUP(E:E,'Мегавитрина на 21.09'!C:H,5,0))</f>
        <v>#N/A</v>
      </c>
      <c r="T1872" t="e">
        <f>IF(ISNA(VLOOKUP(E:E,'Мегавитрина на 21.09'!C:H,6,0)), VLOOKUP(E:E,'Мегавитрина на 21.09'!D:H,5,0),VLOOKUP(E:E,'Мегавитрина на 21.09'!C:H,6,0))</f>
        <v>#N/A</v>
      </c>
    </row>
    <row r="1873" spans="1:20" ht="20.100000000000001" hidden="1" customHeight="1">
      <c r="A1873">
        <v>14</v>
      </c>
      <c r="B1873">
        <v>1872</v>
      </c>
      <c r="C1873" t="s">
        <v>1943</v>
      </c>
      <c r="D1873" t="s">
        <v>561</v>
      </c>
      <c r="E1873" t="s">
        <v>1916</v>
      </c>
      <c r="F1873" t="s">
        <v>1943</v>
      </c>
      <c r="I1873" t="s">
        <v>2619</v>
      </c>
      <c r="J1873" s="9" t="s">
        <v>264</v>
      </c>
      <c r="L1873" t="e">
        <f>VLOOKUP(F1873&amp;E1873,'Атрибут-ТОД2'!F:F,1,0)</f>
        <v>#N/A</v>
      </c>
      <c r="O1873" s="27" t="e">
        <f>IF(ISNA(VLOOKUP(E:E,'Мегавитрина на 21.09'!C:H,1,0)), VLOOKUP(E:E,'Мегавитрина на 21.09'!D:H,1,0),VLOOKUP(E:E,'Мегавитрина на 21.09'!C:H,1,0))</f>
        <v>#N/A</v>
      </c>
      <c r="P1873" s="27" t="e">
        <f>IF(ISNA(VLOOKUP(E:E,'Мегавитрина на 21.09'!C:H,2,0)), VLOOKUP(E:E,'Мегавитрина на 21.09'!D:H,1,0),VLOOKUP(E:E,'Мегавитрина на 21.09'!C:H,2,0))</f>
        <v>#N/A</v>
      </c>
      <c r="Q1873" s="27" t="e">
        <f>IF(ISNA(VLOOKUP(E:E,'Мегавитрина на 21.09'!C:H,3,0)), VLOOKUP(E:E,'Мегавитрина на 21.09'!D:H,2,0),VLOOKUP(E:E,'Мегавитрина на 21.09'!C:H,3,0))</f>
        <v>#N/A</v>
      </c>
      <c r="R1873" s="27" t="e">
        <f>IF(ISNA(VLOOKUP(E:E,'Мегавитрина на 21.09'!C:H,4,0)), VLOOKUP(E:E,'Мегавитрина на 21.09'!D:H,3,0),VLOOKUP(E:E,'Мегавитрина на 21.09'!C:H,4,0))</f>
        <v>#N/A</v>
      </c>
      <c r="S1873" t="e">
        <f>IF(ISNA(VLOOKUP(E:E,'Мегавитрина на 21.09'!C:H,5,0)), VLOOKUP(E:E,'Мегавитрина на 21.09'!D:H,4,0),VLOOKUP(E:E,'Мегавитрина на 21.09'!C:H,5,0))</f>
        <v>#N/A</v>
      </c>
      <c r="T1873" t="e">
        <f>IF(ISNA(VLOOKUP(E:E,'Мегавитрина на 21.09'!C:H,6,0)), VLOOKUP(E:E,'Мегавитрина на 21.09'!D:H,5,0),VLOOKUP(E:E,'Мегавитрина на 21.09'!C:H,6,0))</f>
        <v>#N/A</v>
      </c>
    </row>
    <row r="1874" spans="1:20" ht="20.100000000000001" hidden="1" customHeight="1">
      <c r="A1874">
        <v>14</v>
      </c>
      <c r="B1874">
        <v>1873</v>
      </c>
      <c r="C1874" t="s">
        <v>1943</v>
      </c>
      <c r="D1874" t="s">
        <v>561</v>
      </c>
      <c r="E1874" t="s">
        <v>1917</v>
      </c>
      <c r="F1874" t="s">
        <v>1943</v>
      </c>
      <c r="I1874" t="s">
        <v>2620</v>
      </c>
      <c r="J1874" s="9" t="s">
        <v>264</v>
      </c>
      <c r="L1874" t="e">
        <f>VLOOKUP(F1874&amp;E1874,'Атрибут-ТОД2'!F:F,1,0)</f>
        <v>#N/A</v>
      </c>
      <c r="O1874" s="27" t="e">
        <f>IF(ISNA(VLOOKUP(E:E,'Мегавитрина на 21.09'!C:H,1,0)), VLOOKUP(E:E,'Мегавитрина на 21.09'!D:H,1,0),VLOOKUP(E:E,'Мегавитрина на 21.09'!C:H,1,0))</f>
        <v>#N/A</v>
      </c>
      <c r="P1874" s="27" t="e">
        <f>IF(ISNA(VLOOKUP(E:E,'Мегавитрина на 21.09'!C:H,2,0)), VLOOKUP(E:E,'Мегавитрина на 21.09'!D:H,1,0),VLOOKUP(E:E,'Мегавитрина на 21.09'!C:H,2,0))</f>
        <v>#N/A</v>
      </c>
      <c r="Q1874" s="27" t="e">
        <f>IF(ISNA(VLOOKUP(E:E,'Мегавитрина на 21.09'!C:H,3,0)), VLOOKUP(E:E,'Мегавитрина на 21.09'!D:H,2,0),VLOOKUP(E:E,'Мегавитрина на 21.09'!C:H,3,0))</f>
        <v>#N/A</v>
      </c>
      <c r="R1874" s="27" t="e">
        <f>IF(ISNA(VLOOKUP(E:E,'Мегавитрина на 21.09'!C:H,4,0)), VLOOKUP(E:E,'Мегавитрина на 21.09'!D:H,3,0),VLOOKUP(E:E,'Мегавитрина на 21.09'!C:H,4,0))</f>
        <v>#N/A</v>
      </c>
      <c r="S1874" t="e">
        <f>IF(ISNA(VLOOKUP(E:E,'Мегавитрина на 21.09'!C:H,5,0)), VLOOKUP(E:E,'Мегавитрина на 21.09'!D:H,4,0),VLOOKUP(E:E,'Мегавитрина на 21.09'!C:H,5,0))</f>
        <v>#N/A</v>
      </c>
      <c r="T1874" t="e">
        <f>IF(ISNA(VLOOKUP(E:E,'Мегавитрина на 21.09'!C:H,6,0)), VLOOKUP(E:E,'Мегавитрина на 21.09'!D:H,5,0),VLOOKUP(E:E,'Мегавитрина на 21.09'!C:H,6,0))</f>
        <v>#N/A</v>
      </c>
    </row>
    <row r="1875" spans="1:20" ht="20.100000000000001" hidden="1" customHeight="1">
      <c r="A1875">
        <v>14</v>
      </c>
      <c r="B1875">
        <v>1874</v>
      </c>
      <c r="C1875" t="s">
        <v>1943</v>
      </c>
      <c r="D1875" t="s">
        <v>561</v>
      </c>
      <c r="E1875" t="s">
        <v>1918</v>
      </c>
      <c r="F1875" t="s">
        <v>1943</v>
      </c>
      <c r="I1875" t="s">
        <v>2621</v>
      </c>
      <c r="J1875" s="9" t="s">
        <v>264</v>
      </c>
      <c r="L1875" t="e">
        <f>VLOOKUP(F1875&amp;E1875,'Атрибут-ТОД2'!F:F,1,0)</f>
        <v>#N/A</v>
      </c>
      <c r="O1875" s="27" t="e">
        <f>IF(ISNA(VLOOKUP(E:E,'Мегавитрина на 21.09'!C:H,1,0)), VLOOKUP(E:E,'Мегавитрина на 21.09'!D:H,1,0),VLOOKUP(E:E,'Мегавитрина на 21.09'!C:H,1,0))</f>
        <v>#N/A</v>
      </c>
      <c r="P1875" s="27" t="e">
        <f>IF(ISNA(VLOOKUP(E:E,'Мегавитрина на 21.09'!C:H,2,0)), VLOOKUP(E:E,'Мегавитрина на 21.09'!D:H,1,0),VLOOKUP(E:E,'Мегавитрина на 21.09'!C:H,2,0))</f>
        <v>#N/A</v>
      </c>
      <c r="Q1875" s="27" t="e">
        <f>IF(ISNA(VLOOKUP(E:E,'Мегавитрина на 21.09'!C:H,3,0)), VLOOKUP(E:E,'Мегавитрина на 21.09'!D:H,2,0),VLOOKUP(E:E,'Мегавитрина на 21.09'!C:H,3,0))</f>
        <v>#N/A</v>
      </c>
      <c r="R1875" s="27" t="e">
        <f>IF(ISNA(VLOOKUP(E:E,'Мегавитрина на 21.09'!C:H,4,0)), VLOOKUP(E:E,'Мегавитрина на 21.09'!D:H,3,0),VLOOKUP(E:E,'Мегавитрина на 21.09'!C:H,4,0))</f>
        <v>#N/A</v>
      </c>
      <c r="S1875" t="e">
        <f>IF(ISNA(VLOOKUP(E:E,'Мегавитрина на 21.09'!C:H,5,0)), VLOOKUP(E:E,'Мегавитрина на 21.09'!D:H,4,0),VLOOKUP(E:E,'Мегавитрина на 21.09'!C:H,5,0))</f>
        <v>#N/A</v>
      </c>
      <c r="T1875" t="e">
        <f>IF(ISNA(VLOOKUP(E:E,'Мегавитрина на 21.09'!C:H,6,0)), VLOOKUP(E:E,'Мегавитрина на 21.09'!D:H,5,0),VLOOKUP(E:E,'Мегавитрина на 21.09'!C:H,6,0))</f>
        <v>#N/A</v>
      </c>
    </row>
    <row r="1876" spans="1:20" ht="20.100000000000001" hidden="1" customHeight="1">
      <c r="A1876">
        <v>14</v>
      </c>
      <c r="B1876">
        <v>1875</v>
      </c>
      <c r="C1876" t="s">
        <v>1943</v>
      </c>
      <c r="D1876" t="s">
        <v>561</v>
      </c>
      <c r="E1876" t="s">
        <v>1919</v>
      </c>
      <c r="F1876" t="s">
        <v>1943</v>
      </c>
      <c r="I1876" t="s">
        <v>2551</v>
      </c>
      <c r="J1876" s="9" t="s">
        <v>264</v>
      </c>
      <c r="L1876" t="e">
        <f>VLOOKUP(F1876&amp;E1876,'Атрибут-ТОД2'!F:F,1,0)</f>
        <v>#N/A</v>
      </c>
      <c r="O1876" s="27" t="e">
        <f>IF(ISNA(VLOOKUP(E:E,'Мегавитрина на 21.09'!C:H,1,0)), VLOOKUP(E:E,'Мегавитрина на 21.09'!D:H,1,0),VLOOKUP(E:E,'Мегавитрина на 21.09'!C:H,1,0))</f>
        <v>#N/A</v>
      </c>
      <c r="P1876" s="27" t="e">
        <f>IF(ISNA(VLOOKUP(E:E,'Мегавитрина на 21.09'!C:H,2,0)), VLOOKUP(E:E,'Мегавитрина на 21.09'!D:H,1,0),VLOOKUP(E:E,'Мегавитрина на 21.09'!C:H,2,0))</f>
        <v>#N/A</v>
      </c>
      <c r="Q1876" s="27" t="e">
        <f>IF(ISNA(VLOOKUP(E:E,'Мегавитрина на 21.09'!C:H,3,0)), VLOOKUP(E:E,'Мегавитрина на 21.09'!D:H,2,0),VLOOKUP(E:E,'Мегавитрина на 21.09'!C:H,3,0))</f>
        <v>#N/A</v>
      </c>
      <c r="R1876" s="27" t="e">
        <f>IF(ISNA(VLOOKUP(E:E,'Мегавитрина на 21.09'!C:H,4,0)), VLOOKUP(E:E,'Мегавитрина на 21.09'!D:H,3,0),VLOOKUP(E:E,'Мегавитрина на 21.09'!C:H,4,0))</f>
        <v>#N/A</v>
      </c>
      <c r="S1876" t="e">
        <f>IF(ISNA(VLOOKUP(E:E,'Мегавитрина на 21.09'!C:H,5,0)), VLOOKUP(E:E,'Мегавитрина на 21.09'!D:H,4,0),VLOOKUP(E:E,'Мегавитрина на 21.09'!C:H,5,0))</f>
        <v>#N/A</v>
      </c>
      <c r="T1876" t="e">
        <f>IF(ISNA(VLOOKUP(E:E,'Мегавитрина на 21.09'!C:H,6,0)), VLOOKUP(E:E,'Мегавитрина на 21.09'!D:H,5,0),VLOOKUP(E:E,'Мегавитрина на 21.09'!C:H,6,0))</f>
        <v>#N/A</v>
      </c>
    </row>
    <row r="1877" spans="1:20" ht="20.100000000000001" hidden="1" customHeight="1">
      <c r="A1877">
        <v>14</v>
      </c>
      <c r="B1877">
        <v>1876</v>
      </c>
      <c r="C1877" t="s">
        <v>1943</v>
      </c>
      <c r="D1877" t="s">
        <v>561</v>
      </c>
      <c r="E1877" t="s">
        <v>1920</v>
      </c>
      <c r="F1877" t="s">
        <v>1943</v>
      </c>
      <c r="I1877" t="s">
        <v>2622</v>
      </c>
      <c r="J1877" s="9" t="s">
        <v>264</v>
      </c>
      <c r="L1877" t="e">
        <f>VLOOKUP(F1877&amp;E1877,'Атрибут-ТОД2'!F:F,1,0)</f>
        <v>#N/A</v>
      </c>
      <c r="O1877" s="27" t="e">
        <f>IF(ISNA(VLOOKUP(E:E,'Мегавитрина на 21.09'!C:H,1,0)), VLOOKUP(E:E,'Мегавитрина на 21.09'!D:H,1,0),VLOOKUP(E:E,'Мегавитрина на 21.09'!C:H,1,0))</f>
        <v>#N/A</v>
      </c>
      <c r="P1877" s="27" t="e">
        <f>IF(ISNA(VLOOKUP(E:E,'Мегавитрина на 21.09'!C:H,2,0)), VLOOKUP(E:E,'Мегавитрина на 21.09'!D:H,1,0),VLOOKUP(E:E,'Мегавитрина на 21.09'!C:H,2,0))</f>
        <v>#N/A</v>
      </c>
      <c r="Q1877" s="27" t="e">
        <f>IF(ISNA(VLOOKUP(E:E,'Мегавитрина на 21.09'!C:H,3,0)), VLOOKUP(E:E,'Мегавитрина на 21.09'!D:H,2,0),VLOOKUP(E:E,'Мегавитрина на 21.09'!C:H,3,0))</f>
        <v>#N/A</v>
      </c>
      <c r="R1877" s="27" t="e">
        <f>IF(ISNA(VLOOKUP(E:E,'Мегавитрина на 21.09'!C:H,4,0)), VLOOKUP(E:E,'Мегавитрина на 21.09'!D:H,3,0),VLOOKUP(E:E,'Мегавитрина на 21.09'!C:H,4,0))</f>
        <v>#N/A</v>
      </c>
      <c r="S1877" t="e">
        <f>IF(ISNA(VLOOKUP(E:E,'Мегавитрина на 21.09'!C:H,5,0)), VLOOKUP(E:E,'Мегавитрина на 21.09'!D:H,4,0),VLOOKUP(E:E,'Мегавитрина на 21.09'!C:H,5,0))</f>
        <v>#N/A</v>
      </c>
      <c r="T1877" t="e">
        <f>IF(ISNA(VLOOKUP(E:E,'Мегавитрина на 21.09'!C:H,6,0)), VLOOKUP(E:E,'Мегавитрина на 21.09'!D:H,5,0),VLOOKUP(E:E,'Мегавитрина на 21.09'!C:H,6,0))</f>
        <v>#N/A</v>
      </c>
    </row>
    <row r="1878" spans="1:20" ht="20.100000000000001" hidden="1" customHeight="1">
      <c r="A1878">
        <v>14</v>
      </c>
      <c r="B1878">
        <v>1877</v>
      </c>
      <c r="C1878" t="s">
        <v>1943</v>
      </c>
      <c r="D1878" t="s">
        <v>561</v>
      </c>
      <c r="E1878" t="s">
        <v>1921</v>
      </c>
      <c r="F1878" t="s">
        <v>1943</v>
      </c>
      <c r="I1878" t="s">
        <v>2623</v>
      </c>
      <c r="J1878" s="9" t="s">
        <v>267</v>
      </c>
      <c r="L1878" t="e">
        <f>VLOOKUP(F1878&amp;E1878,'Атрибут-ТОД2'!F:F,1,0)</f>
        <v>#N/A</v>
      </c>
      <c r="N1878" t="s">
        <v>2726</v>
      </c>
      <c r="O1878" s="27" t="e">
        <f>IF(ISNA(VLOOKUP(E:E,'Мегавитрина на 21.09'!C:H,1,0)), VLOOKUP(E:E,'Мегавитрина на 21.09'!D:H,1,0),VLOOKUP(E:E,'Мегавитрина на 21.09'!C:H,1,0))</f>
        <v>#N/A</v>
      </c>
      <c r="P1878" s="27" t="e">
        <f>IF(ISNA(VLOOKUP(E:E,'Мегавитрина на 21.09'!C:H,2,0)), VLOOKUP(E:E,'Мегавитрина на 21.09'!D:H,1,0),VLOOKUP(E:E,'Мегавитрина на 21.09'!C:H,2,0))</f>
        <v>#N/A</v>
      </c>
      <c r="Q1878" s="27" t="e">
        <f>IF(ISNA(VLOOKUP(E:E,'Мегавитрина на 21.09'!C:H,3,0)), VLOOKUP(E:E,'Мегавитрина на 21.09'!D:H,2,0),VLOOKUP(E:E,'Мегавитрина на 21.09'!C:H,3,0))</f>
        <v>#N/A</v>
      </c>
      <c r="R1878" s="27" t="e">
        <f>IF(ISNA(VLOOKUP(E:E,'Мегавитрина на 21.09'!C:H,4,0)), VLOOKUP(E:E,'Мегавитрина на 21.09'!D:H,3,0),VLOOKUP(E:E,'Мегавитрина на 21.09'!C:H,4,0))</f>
        <v>#N/A</v>
      </c>
      <c r="S1878" t="e">
        <f>IF(ISNA(VLOOKUP(E:E,'Мегавитрина на 21.09'!C:H,5,0)), VLOOKUP(E:E,'Мегавитрина на 21.09'!D:H,4,0),VLOOKUP(E:E,'Мегавитрина на 21.09'!C:H,5,0))</f>
        <v>#N/A</v>
      </c>
      <c r="T1878" t="e">
        <f>IF(ISNA(VLOOKUP(E:E,'Мегавитрина на 21.09'!C:H,6,0)), VLOOKUP(E:E,'Мегавитрина на 21.09'!D:H,5,0),VLOOKUP(E:E,'Мегавитрина на 21.09'!C:H,6,0))</f>
        <v>#N/A</v>
      </c>
    </row>
    <row r="1879" spans="1:20" ht="20.100000000000001" hidden="1" customHeight="1">
      <c r="A1879">
        <v>14</v>
      </c>
      <c r="B1879">
        <v>1878</v>
      </c>
      <c r="C1879" t="s">
        <v>1943</v>
      </c>
      <c r="D1879" t="s">
        <v>561</v>
      </c>
      <c r="E1879" t="s">
        <v>1922</v>
      </c>
      <c r="F1879" t="s">
        <v>1943</v>
      </c>
      <c r="I1879" t="s">
        <v>2624</v>
      </c>
      <c r="J1879" s="9" t="s">
        <v>264</v>
      </c>
      <c r="L1879" t="e">
        <f>VLOOKUP(F1879&amp;E1879,'Атрибут-ТОД2'!F:F,1,0)</f>
        <v>#N/A</v>
      </c>
      <c r="O1879" s="27" t="e">
        <f>IF(ISNA(VLOOKUP(E:E,'Мегавитрина на 21.09'!C:H,1,0)), VLOOKUP(E:E,'Мегавитрина на 21.09'!D:H,1,0),VLOOKUP(E:E,'Мегавитрина на 21.09'!C:H,1,0))</f>
        <v>#N/A</v>
      </c>
      <c r="P1879" s="27" t="e">
        <f>IF(ISNA(VLOOKUP(E:E,'Мегавитрина на 21.09'!C:H,2,0)), VLOOKUP(E:E,'Мегавитрина на 21.09'!D:H,1,0),VLOOKUP(E:E,'Мегавитрина на 21.09'!C:H,2,0))</f>
        <v>#N/A</v>
      </c>
      <c r="Q1879" s="27" t="e">
        <f>IF(ISNA(VLOOKUP(E:E,'Мегавитрина на 21.09'!C:H,3,0)), VLOOKUP(E:E,'Мегавитрина на 21.09'!D:H,2,0),VLOOKUP(E:E,'Мегавитрина на 21.09'!C:H,3,0))</f>
        <v>#N/A</v>
      </c>
      <c r="R1879" s="27" t="e">
        <f>IF(ISNA(VLOOKUP(E:E,'Мегавитрина на 21.09'!C:H,4,0)), VLOOKUP(E:E,'Мегавитрина на 21.09'!D:H,3,0),VLOOKUP(E:E,'Мегавитрина на 21.09'!C:H,4,0))</f>
        <v>#N/A</v>
      </c>
      <c r="S1879" t="e">
        <f>IF(ISNA(VLOOKUP(E:E,'Мегавитрина на 21.09'!C:H,5,0)), VLOOKUP(E:E,'Мегавитрина на 21.09'!D:H,4,0),VLOOKUP(E:E,'Мегавитрина на 21.09'!C:H,5,0))</f>
        <v>#N/A</v>
      </c>
      <c r="T1879" t="e">
        <f>IF(ISNA(VLOOKUP(E:E,'Мегавитрина на 21.09'!C:H,6,0)), VLOOKUP(E:E,'Мегавитрина на 21.09'!D:H,5,0),VLOOKUP(E:E,'Мегавитрина на 21.09'!C:H,6,0))</f>
        <v>#N/A</v>
      </c>
    </row>
    <row r="1880" spans="1:20" ht="20.100000000000001" hidden="1" customHeight="1">
      <c r="A1880">
        <v>14</v>
      </c>
      <c r="B1880">
        <v>1879</v>
      </c>
      <c r="C1880" t="s">
        <v>1943</v>
      </c>
      <c r="D1880" t="s">
        <v>561</v>
      </c>
      <c r="E1880" t="s">
        <v>1923</v>
      </c>
      <c r="F1880" t="s">
        <v>1943</v>
      </c>
      <c r="I1880" t="s">
        <v>2625</v>
      </c>
      <c r="J1880" s="9" t="s">
        <v>264</v>
      </c>
      <c r="L1880" t="e">
        <f>VLOOKUP(F1880&amp;E1880,'Атрибут-ТОД2'!F:F,1,0)</f>
        <v>#N/A</v>
      </c>
      <c r="O1880" s="27" t="e">
        <f>IF(ISNA(VLOOKUP(E:E,'Мегавитрина на 21.09'!C:H,1,0)), VLOOKUP(E:E,'Мегавитрина на 21.09'!D:H,1,0),VLOOKUP(E:E,'Мегавитрина на 21.09'!C:H,1,0))</f>
        <v>#N/A</v>
      </c>
      <c r="P1880" s="27" t="e">
        <f>IF(ISNA(VLOOKUP(E:E,'Мегавитрина на 21.09'!C:H,2,0)), VLOOKUP(E:E,'Мегавитрина на 21.09'!D:H,1,0),VLOOKUP(E:E,'Мегавитрина на 21.09'!C:H,2,0))</f>
        <v>#N/A</v>
      </c>
      <c r="Q1880" s="27" t="e">
        <f>IF(ISNA(VLOOKUP(E:E,'Мегавитрина на 21.09'!C:H,3,0)), VLOOKUP(E:E,'Мегавитрина на 21.09'!D:H,2,0),VLOOKUP(E:E,'Мегавитрина на 21.09'!C:H,3,0))</f>
        <v>#N/A</v>
      </c>
      <c r="R1880" s="27" t="e">
        <f>IF(ISNA(VLOOKUP(E:E,'Мегавитрина на 21.09'!C:H,4,0)), VLOOKUP(E:E,'Мегавитрина на 21.09'!D:H,3,0),VLOOKUP(E:E,'Мегавитрина на 21.09'!C:H,4,0))</f>
        <v>#N/A</v>
      </c>
      <c r="S1880" t="e">
        <f>IF(ISNA(VLOOKUP(E:E,'Мегавитрина на 21.09'!C:H,5,0)), VLOOKUP(E:E,'Мегавитрина на 21.09'!D:H,4,0),VLOOKUP(E:E,'Мегавитрина на 21.09'!C:H,5,0))</f>
        <v>#N/A</v>
      </c>
      <c r="T1880" t="e">
        <f>IF(ISNA(VLOOKUP(E:E,'Мегавитрина на 21.09'!C:H,6,0)), VLOOKUP(E:E,'Мегавитрина на 21.09'!D:H,5,0),VLOOKUP(E:E,'Мегавитрина на 21.09'!C:H,6,0))</f>
        <v>#N/A</v>
      </c>
    </row>
    <row r="1881" spans="1:20" ht="20.100000000000001" hidden="1" customHeight="1">
      <c r="A1881">
        <v>14</v>
      </c>
      <c r="B1881">
        <v>1880</v>
      </c>
      <c r="C1881" t="s">
        <v>1943</v>
      </c>
      <c r="D1881" t="s">
        <v>561</v>
      </c>
      <c r="E1881" t="s">
        <v>1924</v>
      </c>
      <c r="F1881" t="s">
        <v>1943</v>
      </c>
      <c r="I1881" t="s">
        <v>2626</v>
      </c>
      <c r="J1881" s="9" t="s">
        <v>264</v>
      </c>
      <c r="L1881" t="e">
        <f>VLOOKUP(F1881&amp;E1881,'Атрибут-ТОД2'!F:F,1,0)</f>
        <v>#N/A</v>
      </c>
      <c r="O1881" s="27" t="e">
        <f>IF(ISNA(VLOOKUP(E:E,'Мегавитрина на 21.09'!C:H,1,0)), VLOOKUP(E:E,'Мегавитрина на 21.09'!D:H,1,0),VLOOKUP(E:E,'Мегавитрина на 21.09'!C:H,1,0))</f>
        <v>#N/A</v>
      </c>
      <c r="P1881" s="27" t="e">
        <f>IF(ISNA(VLOOKUP(E:E,'Мегавитрина на 21.09'!C:H,2,0)), VLOOKUP(E:E,'Мегавитрина на 21.09'!D:H,1,0),VLOOKUP(E:E,'Мегавитрина на 21.09'!C:H,2,0))</f>
        <v>#N/A</v>
      </c>
      <c r="Q1881" s="27" t="e">
        <f>IF(ISNA(VLOOKUP(E:E,'Мегавитрина на 21.09'!C:H,3,0)), VLOOKUP(E:E,'Мегавитрина на 21.09'!D:H,2,0),VLOOKUP(E:E,'Мегавитрина на 21.09'!C:H,3,0))</f>
        <v>#N/A</v>
      </c>
      <c r="R1881" s="27" t="e">
        <f>IF(ISNA(VLOOKUP(E:E,'Мегавитрина на 21.09'!C:H,4,0)), VLOOKUP(E:E,'Мегавитрина на 21.09'!D:H,3,0),VLOOKUP(E:E,'Мегавитрина на 21.09'!C:H,4,0))</f>
        <v>#N/A</v>
      </c>
      <c r="S1881" t="e">
        <f>IF(ISNA(VLOOKUP(E:E,'Мегавитрина на 21.09'!C:H,5,0)), VLOOKUP(E:E,'Мегавитрина на 21.09'!D:H,4,0),VLOOKUP(E:E,'Мегавитрина на 21.09'!C:H,5,0))</f>
        <v>#N/A</v>
      </c>
      <c r="T1881" t="e">
        <f>IF(ISNA(VLOOKUP(E:E,'Мегавитрина на 21.09'!C:H,6,0)), VLOOKUP(E:E,'Мегавитрина на 21.09'!D:H,5,0),VLOOKUP(E:E,'Мегавитрина на 21.09'!C:H,6,0))</f>
        <v>#N/A</v>
      </c>
    </row>
    <row r="1882" spans="1:20" ht="20.100000000000001" hidden="1" customHeight="1">
      <c r="A1882">
        <v>14</v>
      </c>
      <c r="B1882">
        <v>1881</v>
      </c>
      <c r="C1882" t="s">
        <v>1943</v>
      </c>
      <c r="D1882" t="s">
        <v>561</v>
      </c>
      <c r="E1882" t="s">
        <v>1925</v>
      </c>
      <c r="F1882" t="s">
        <v>1943</v>
      </c>
      <c r="I1882" t="s">
        <v>2627</v>
      </c>
      <c r="J1882" s="9" t="s">
        <v>264</v>
      </c>
      <c r="L1882" t="e">
        <f>VLOOKUP(F1882&amp;E1882,'Атрибут-ТОД2'!F:F,1,0)</f>
        <v>#N/A</v>
      </c>
      <c r="O1882" s="27" t="e">
        <f>IF(ISNA(VLOOKUP(E:E,'Мегавитрина на 21.09'!C:H,1,0)), VLOOKUP(E:E,'Мегавитрина на 21.09'!D:H,1,0),VLOOKUP(E:E,'Мегавитрина на 21.09'!C:H,1,0))</f>
        <v>#N/A</v>
      </c>
      <c r="P1882" s="27" t="e">
        <f>IF(ISNA(VLOOKUP(E:E,'Мегавитрина на 21.09'!C:H,2,0)), VLOOKUP(E:E,'Мегавитрина на 21.09'!D:H,1,0),VLOOKUP(E:E,'Мегавитрина на 21.09'!C:H,2,0))</f>
        <v>#N/A</v>
      </c>
      <c r="Q1882" s="27" t="e">
        <f>IF(ISNA(VLOOKUP(E:E,'Мегавитрина на 21.09'!C:H,3,0)), VLOOKUP(E:E,'Мегавитрина на 21.09'!D:H,2,0),VLOOKUP(E:E,'Мегавитрина на 21.09'!C:H,3,0))</f>
        <v>#N/A</v>
      </c>
      <c r="R1882" s="27" t="e">
        <f>IF(ISNA(VLOOKUP(E:E,'Мегавитрина на 21.09'!C:H,4,0)), VLOOKUP(E:E,'Мегавитрина на 21.09'!D:H,3,0),VLOOKUP(E:E,'Мегавитрина на 21.09'!C:H,4,0))</f>
        <v>#N/A</v>
      </c>
      <c r="S1882" t="e">
        <f>IF(ISNA(VLOOKUP(E:E,'Мегавитрина на 21.09'!C:H,5,0)), VLOOKUP(E:E,'Мегавитрина на 21.09'!D:H,4,0),VLOOKUP(E:E,'Мегавитрина на 21.09'!C:H,5,0))</f>
        <v>#N/A</v>
      </c>
      <c r="T1882" t="e">
        <f>IF(ISNA(VLOOKUP(E:E,'Мегавитрина на 21.09'!C:H,6,0)), VLOOKUP(E:E,'Мегавитрина на 21.09'!D:H,5,0),VLOOKUP(E:E,'Мегавитрина на 21.09'!C:H,6,0))</f>
        <v>#N/A</v>
      </c>
    </row>
    <row r="1883" spans="1:20" ht="20.100000000000001" hidden="1" customHeight="1">
      <c r="A1883">
        <v>14</v>
      </c>
      <c r="B1883">
        <v>1882</v>
      </c>
      <c r="C1883" t="s">
        <v>1943</v>
      </c>
      <c r="D1883" t="s">
        <v>561</v>
      </c>
      <c r="E1883" t="s">
        <v>1926</v>
      </c>
      <c r="F1883" t="s">
        <v>1943</v>
      </c>
      <c r="I1883" t="s">
        <v>2628</v>
      </c>
      <c r="J1883" s="9" t="s">
        <v>264</v>
      </c>
      <c r="L1883" t="e">
        <f>VLOOKUP(F1883&amp;E1883,'Атрибут-ТОД2'!F:F,1,0)</f>
        <v>#N/A</v>
      </c>
      <c r="O1883" s="27" t="e">
        <f>IF(ISNA(VLOOKUP(E:E,'Мегавитрина на 21.09'!C:H,1,0)), VLOOKUP(E:E,'Мегавитрина на 21.09'!D:H,1,0),VLOOKUP(E:E,'Мегавитрина на 21.09'!C:H,1,0))</f>
        <v>#N/A</v>
      </c>
      <c r="P1883" s="27" t="e">
        <f>IF(ISNA(VLOOKUP(E:E,'Мегавитрина на 21.09'!C:H,2,0)), VLOOKUP(E:E,'Мегавитрина на 21.09'!D:H,1,0),VLOOKUP(E:E,'Мегавитрина на 21.09'!C:H,2,0))</f>
        <v>#N/A</v>
      </c>
      <c r="Q1883" s="27" t="e">
        <f>IF(ISNA(VLOOKUP(E:E,'Мегавитрина на 21.09'!C:H,3,0)), VLOOKUP(E:E,'Мегавитрина на 21.09'!D:H,2,0),VLOOKUP(E:E,'Мегавитрина на 21.09'!C:H,3,0))</f>
        <v>#N/A</v>
      </c>
      <c r="R1883" s="27" t="e">
        <f>IF(ISNA(VLOOKUP(E:E,'Мегавитрина на 21.09'!C:H,4,0)), VLOOKUP(E:E,'Мегавитрина на 21.09'!D:H,3,0),VLOOKUP(E:E,'Мегавитрина на 21.09'!C:H,4,0))</f>
        <v>#N/A</v>
      </c>
      <c r="S1883" t="e">
        <f>IF(ISNA(VLOOKUP(E:E,'Мегавитрина на 21.09'!C:H,5,0)), VLOOKUP(E:E,'Мегавитрина на 21.09'!D:H,4,0),VLOOKUP(E:E,'Мегавитрина на 21.09'!C:H,5,0))</f>
        <v>#N/A</v>
      </c>
      <c r="T1883" t="e">
        <f>IF(ISNA(VLOOKUP(E:E,'Мегавитрина на 21.09'!C:H,6,0)), VLOOKUP(E:E,'Мегавитрина на 21.09'!D:H,5,0),VLOOKUP(E:E,'Мегавитрина на 21.09'!C:H,6,0))</f>
        <v>#N/A</v>
      </c>
    </row>
    <row r="1884" spans="1:20" ht="20.100000000000001" hidden="1" customHeight="1">
      <c r="A1884">
        <v>14</v>
      </c>
      <c r="B1884">
        <v>1883</v>
      </c>
      <c r="C1884" t="s">
        <v>1943</v>
      </c>
      <c r="D1884" t="s">
        <v>561</v>
      </c>
      <c r="E1884" t="s">
        <v>1897</v>
      </c>
      <c r="F1884" t="s">
        <v>1943</v>
      </c>
      <c r="I1884" t="s">
        <v>2602</v>
      </c>
      <c r="J1884" s="9" t="s">
        <v>264</v>
      </c>
      <c r="L1884" t="e">
        <f>VLOOKUP(F1884&amp;E1884,'Атрибут-ТОД2'!F:F,1,0)</f>
        <v>#N/A</v>
      </c>
      <c r="O1884" s="27" t="e">
        <f>IF(ISNA(VLOOKUP(E:E,'Мегавитрина на 21.09'!C:H,1,0)), VLOOKUP(E:E,'Мегавитрина на 21.09'!D:H,1,0),VLOOKUP(E:E,'Мегавитрина на 21.09'!C:H,1,0))</f>
        <v>#N/A</v>
      </c>
      <c r="P1884" s="27" t="e">
        <f>IF(ISNA(VLOOKUP(E:E,'Мегавитрина на 21.09'!C:H,2,0)), VLOOKUP(E:E,'Мегавитрина на 21.09'!D:H,1,0),VLOOKUP(E:E,'Мегавитрина на 21.09'!C:H,2,0))</f>
        <v>#N/A</v>
      </c>
      <c r="Q1884" s="27" t="e">
        <f>IF(ISNA(VLOOKUP(E:E,'Мегавитрина на 21.09'!C:H,3,0)), VLOOKUP(E:E,'Мегавитрина на 21.09'!D:H,2,0),VLOOKUP(E:E,'Мегавитрина на 21.09'!C:H,3,0))</f>
        <v>#N/A</v>
      </c>
      <c r="R1884" s="27" t="e">
        <f>IF(ISNA(VLOOKUP(E:E,'Мегавитрина на 21.09'!C:H,4,0)), VLOOKUP(E:E,'Мегавитрина на 21.09'!D:H,3,0),VLOOKUP(E:E,'Мегавитрина на 21.09'!C:H,4,0))</f>
        <v>#N/A</v>
      </c>
      <c r="S1884" t="e">
        <f>IF(ISNA(VLOOKUP(E:E,'Мегавитрина на 21.09'!C:H,5,0)), VLOOKUP(E:E,'Мегавитрина на 21.09'!D:H,4,0),VLOOKUP(E:E,'Мегавитрина на 21.09'!C:H,5,0))</f>
        <v>#N/A</v>
      </c>
      <c r="T1884" t="e">
        <f>IF(ISNA(VLOOKUP(E:E,'Мегавитрина на 21.09'!C:H,6,0)), VLOOKUP(E:E,'Мегавитрина на 21.09'!D:H,5,0),VLOOKUP(E:E,'Мегавитрина на 21.09'!C:H,6,0))</f>
        <v>#N/A</v>
      </c>
    </row>
    <row r="1885" spans="1:20" ht="20.100000000000001" hidden="1" customHeight="1">
      <c r="A1885">
        <v>14</v>
      </c>
      <c r="B1885">
        <v>1884</v>
      </c>
      <c r="C1885" t="s">
        <v>1943</v>
      </c>
      <c r="D1885" t="s">
        <v>561</v>
      </c>
      <c r="E1885" t="s">
        <v>1927</v>
      </c>
      <c r="F1885" t="s">
        <v>1943</v>
      </c>
      <c r="I1885" t="s">
        <v>2629</v>
      </c>
      <c r="J1885" s="9" t="s">
        <v>264</v>
      </c>
      <c r="L1885" t="e">
        <f>VLOOKUP(F1885&amp;E1885,'Атрибут-ТОД2'!F:F,1,0)</f>
        <v>#N/A</v>
      </c>
      <c r="O1885" s="27" t="e">
        <f>IF(ISNA(VLOOKUP(E:E,'Мегавитрина на 21.09'!C:H,1,0)), VLOOKUP(E:E,'Мегавитрина на 21.09'!D:H,1,0),VLOOKUP(E:E,'Мегавитрина на 21.09'!C:H,1,0))</f>
        <v>#N/A</v>
      </c>
      <c r="P1885" s="27" t="e">
        <f>IF(ISNA(VLOOKUP(E:E,'Мегавитрина на 21.09'!C:H,2,0)), VLOOKUP(E:E,'Мегавитрина на 21.09'!D:H,1,0),VLOOKUP(E:E,'Мегавитрина на 21.09'!C:H,2,0))</f>
        <v>#N/A</v>
      </c>
      <c r="Q1885" s="27" t="e">
        <f>IF(ISNA(VLOOKUP(E:E,'Мегавитрина на 21.09'!C:H,3,0)), VLOOKUP(E:E,'Мегавитрина на 21.09'!D:H,2,0),VLOOKUP(E:E,'Мегавитрина на 21.09'!C:H,3,0))</f>
        <v>#N/A</v>
      </c>
      <c r="R1885" s="27" t="e">
        <f>IF(ISNA(VLOOKUP(E:E,'Мегавитрина на 21.09'!C:H,4,0)), VLOOKUP(E:E,'Мегавитрина на 21.09'!D:H,3,0),VLOOKUP(E:E,'Мегавитрина на 21.09'!C:H,4,0))</f>
        <v>#N/A</v>
      </c>
      <c r="S1885" t="e">
        <f>IF(ISNA(VLOOKUP(E:E,'Мегавитрина на 21.09'!C:H,5,0)), VLOOKUP(E:E,'Мегавитрина на 21.09'!D:H,4,0),VLOOKUP(E:E,'Мегавитрина на 21.09'!C:H,5,0))</f>
        <v>#N/A</v>
      </c>
      <c r="T1885" t="e">
        <f>IF(ISNA(VLOOKUP(E:E,'Мегавитрина на 21.09'!C:H,6,0)), VLOOKUP(E:E,'Мегавитрина на 21.09'!D:H,5,0),VLOOKUP(E:E,'Мегавитрина на 21.09'!C:H,6,0))</f>
        <v>#N/A</v>
      </c>
    </row>
    <row r="1886" spans="1:20" ht="20.100000000000001" hidden="1" customHeight="1">
      <c r="A1886">
        <v>14</v>
      </c>
      <c r="B1886">
        <v>1885</v>
      </c>
      <c r="C1886" t="s">
        <v>1943</v>
      </c>
      <c r="D1886" t="s">
        <v>561</v>
      </c>
      <c r="E1886" t="s">
        <v>1928</v>
      </c>
      <c r="F1886" t="s">
        <v>1943</v>
      </c>
      <c r="I1886" t="s">
        <v>2630</v>
      </c>
      <c r="J1886" s="9" t="s">
        <v>264</v>
      </c>
      <c r="L1886" t="e">
        <f>VLOOKUP(F1886&amp;E1886,'Атрибут-ТОД2'!F:F,1,0)</f>
        <v>#N/A</v>
      </c>
      <c r="O1886" s="27" t="e">
        <f>IF(ISNA(VLOOKUP(E:E,'Мегавитрина на 21.09'!C:H,1,0)), VLOOKUP(E:E,'Мегавитрина на 21.09'!D:H,1,0),VLOOKUP(E:E,'Мегавитрина на 21.09'!C:H,1,0))</f>
        <v>#N/A</v>
      </c>
      <c r="P1886" s="27" t="e">
        <f>IF(ISNA(VLOOKUP(E:E,'Мегавитрина на 21.09'!C:H,2,0)), VLOOKUP(E:E,'Мегавитрина на 21.09'!D:H,1,0),VLOOKUP(E:E,'Мегавитрина на 21.09'!C:H,2,0))</f>
        <v>#N/A</v>
      </c>
      <c r="Q1886" s="27" t="e">
        <f>IF(ISNA(VLOOKUP(E:E,'Мегавитрина на 21.09'!C:H,3,0)), VLOOKUP(E:E,'Мегавитрина на 21.09'!D:H,2,0),VLOOKUP(E:E,'Мегавитрина на 21.09'!C:H,3,0))</f>
        <v>#N/A</v>
      </c>
      <c r="R1886" s="27" t="e">
        <f>IF(ISNA(VLOOKUP(E:E,'Мегавитрина на 21.09'!C:H,4,0)), VLOOKUP(E:E,'Мегавитрина на 21.09'!D:H,3,0),VLOOKUP(E:E,'Мегавитрина на 21.09'!C:H,4,0))</f>
        <v>#N/A</v>
      </c>
      <c r="S1886" t="e">
        <f>IF(ISNA(VLOOKUP(E:E,'Мегавитрина на 21.09'!C:H,5,0)), VLOOKUP(E:E,'Мегавитрина на 21.09'!D:H,4,0),VLOOKUP(E:E,'Мегавитрина на 21.09'!C:H,5,0))</f>
        <v>#N/A</v>
      </c>
      <c r="T1886" t="e">
        <f>IF(ISNA(VLOOKUP(E:E,'Мегавитрина на 21.09'!C:H,6,0)), VLOOKUP(E:E,'Мегавитрина на 21.09'!D:H,5,0),VLOOKUP(E:E,'Мегавитрина на 21.09'!C:H,6,0))</f>
        <v>#N/A</v>
      </c>
    </row>
    <row r="1887" spans="1:20" ht="20.100000000000001" hidden="1" customHeight="1">
      <c r="A1887">
        <v>14</v>
      </c>
      <c r="B1887">
        <v>1886</v>
      </c>
      <c r="C1887" t="s">
        <v>1943</v>
      </c>
      <c r="D1887" t="s">
        <v>561</v>
      </c>
      <c r="E1887" t="s">
        <v>1929</v>
      </c>
      <c r="F1887" t="s">
        <v>1943</v>
      </c>
      <c r="I1887" t="s">
        <v>2631</v>
      </c>
      <c r="J1887" s="9" t="s">
        <v>264</v>
      </c>
      <c r="L1887" t="e">
        <f>VLOOKUP(F1887&amp;E1887,'Атрибут-ТОД2'!F:F,1,0)</f>
        <v>#N/A</v>
      </c>
      <c r="O1887" s="27" t="e">
        <f>IF(ISNA(VLOOKUP(E:E,'Мегавитрина на 21.09'!C:H,1,0)), VLOOKUP(E:E,'Мегавитрина на 21.09'!D:H,1,0),VLOOKUP(E:E,'Мегавитрина на 21.09'!C:H,1,0))</f>
        <v>#N/A</v>
      </c>
      <c r="P1887" s="27" t="e">
        <f>IF(ISNA(VLOOKUP(E:E,'Мегавитрина на 21.09'!C:H,2,0)), VLOOKUP(E:E,'Мегавитрина на 21.09'!D:H,1,0),VLOOKUP(E:E,'Мегавитрина на 21.09'!C:H,2,0))</f>
        <v>#N/A</v>
      </c>
      <c r="Q1887" s="27" t="e">
        <f>IF(ISNA(VLOOKUP(E:E,'Мегавитрина на 21.09'!C:H,3,0)), VLOOKUP(E:E,'Мегавитрина на 21.09'!D:H,2,0),VLOOKUP(E:E,'Мегавитрина на 21.09'!C:H,3,0))</f>
        <v>#N/A</v>
      </c>
      <c r="R1887" s="27" t="e">
        <f>IF(ISNA(VLOOKUP(E:E,'Мегавитрина на 21.09'!C:H,4,0)), VLOOKUP(E:E,'Мегавитрина на 21.09'!D:H,3,0),VLOOKUP(E:E,'Мегавитрина на 21.09'!C:H,4,0))</f>
        <v>#N/A</v>
      </c>
      <c r="S1887" t="e">
        <f>IF(ISNA(VLOOKUP(E:E,'Мегавитрина на 21.09'!C:H,5,0)), VLOOKUP(E:E,'Мегавитрина на 21.09'!D:H,4,0),VLOOKUP(E:E,'Мегавитрина на 21.09'!C:H,5,0))</f>
        <v>#N/A</v>
      </c>
      <c r="T1887" t="e">
        <f>IF(ISNA(VLOOKUP(E:E,'Мегавитрина на 21.09'!C:H,6,0)), VLOOKUP(E:E,'Мегавитрина на 21.09'!D:H,5,0),VLOOKUP(E:E,'Мегавитрина на 21.09'!C:H,6,0))</f>
        <v>#N/A</v>
      </c>
    </row>
    <row r="1888" spans="1:20" ht="20.100000000000001" hidden="1" customHeight="1">
      <c r="A1888">
        <v>14</v>
      </c>
      <c r="B1888">
        <v>1887</v>
      </c>
      <c r="C1888" t="s">
        <v>1943</v>
      </c>
      <c r="D1888" t="s">
        <v>561</v>
      </c>
      <c r="E1888" t="s">
        <v>1930</v>
      </c>
      <c r="F1888" t="s">
        <v>1943</v>
      </c>
      <c r="J1888" s="9" t="s">
        <v>264</v>
      </c>
      <c r="L1888" t="e">
        <f>VLOOKUP(F1888&amp;E1888,'Атрибут-ТОД2'!F:F,1,0)</f>
        <v>#N/A</v>
      </c>
      <c r="O1888" s="27" t="e">
        <f>IF(ISNA(VLOOKUP(E:E,'Мегавитрина на 21.09'!C:H,1,0)), VLOOKUP(E:E,'Мегавитрина на 21.09'!D:H,1,0),VLOOKUP(E:E,'Мегавитрина на 21.09'!C:H,1,0))</f>
        <v>#N/A</v>
      </c>
      <c r="P1888" s="27" t="e">
        <f>IF(ISNA(VLOOKUP(E:E,'Мегавитрина на 21.09'!C:H,2,0)), VLOOKUP(E:E,'Мегавитрина на 21.09'!D:H,1,0),VLOOKUP(E:E,'Мегавитрина на 21.09'!C:H,2,0))</f>
        <v>#N/A</v>
      </c>
      <c r="Q1888" s="27" t="e">
        <f>IF(ISNA(VLOOKUP(E:E,'Мегавитрина на 21.09'!C:H,3,0)), VLOOKUP(E:E,'Мегавитрина на 21.09'!D:H,2,0),VLOOKUP(E:E,'Мегавитрина на 21.09'!C:H,3,0))</f>
        <v>#N/A</v>
      </c>
      <c r="R1888" s="27" t="e">
        <f>IF(ISNA(VLOOKUP(E:E,'Мегавитрина на 21.09'!C:H,4,0)), VLOOKUP(E:E,'Мегавитрина на 21.09'!D:H,3,0),VLOOKUP(E:E,'Мегавитрина на 21.09'!C:H,4,0))</f>
        <v>#N/A</v>
      </c>
      <c r="S1888" t="e">
        <f>IF(ISNA(VLOOKUP(E:E,'Мегавитрина на 21.09'!C:H,5,0)), VLOOKUP(E:E,'Мегавитрина на 21.09'!D:H,4,0),VLOOKUP(E:E,'Мегавитрина на 21.09'!C:H,5,0))</f>
        <v>#N/A</v>
      </c>
      <c r="T1888" t="e">
        <f>IF(ISNA(VLOOKUP(E:E,'Мегавитрина на 21.09'!C:H,6,0)), VLOOKUP(E:E,'Мегавитрина на 21.09'!D:H,5,0),VLOOKUP(E:E,'Мегавитрина на 21.09'!C:H,6,0))</f>
        <v>#N/A</v>
      </c>
    </row>
    <row r="1889" spans="1:20" ht="20.100000000000001" hidden="1" customHeight="1">
      <c r="A1889">
        <v>14</v>
      </c>
      <c r="B1889">
        <v>1888</v>
      </c>
      <c r="C1889" t="s">
        <v>1943</v>
      </c>
      <c r="D1889" t="s">
        <v>561</v>
      </c>
      <c r="E1889" t="s">
        <v>1931</v>
      </c>
      <c r="F1889" t="s">
        <v>1943</v>
      </c>
      <c r="J1889" s="9" t="s">
        <v>264</v>
      </c>
      <c r="L1889" t="e">
        <f>VLOOKUP(F1889&amp;E1889,'Атрибут-ТОД2'!F:F,1,0)</f>
        <v>#N/A</v>
      </c>
      <c r="O1889" s="27" t="e">
        <f>IF(ISNA(VLOOKUP(E:E,'Мегавитрина на 21.09'!C:H,1,0)), VLOOKUP(E:E,'Мегавитрина на 21.09'!D:H,1,0),VLOOKUP(E:E,'Мегавитрина на 21.09'!C:H,1,0))</f>
        <v>#N/A</v>
      </c>
      <c r="P1889" s="27" t="e">
        <f>IF(ISNA(VLOOKUP(E:E,'Мегавитрина на 21.09'!C:H,2,0)), VLOOKUP(E:E,'Мегавитрина на 21.09'!D:H,1,0),VLOOKUP(E:E,'Мегавитрина на 21.09'!C:H,2,0))</f>
        <v>#N/A</v>
      </c>
      <c r="Q1889" s="27" t="e">
        <f>IF(ISNA(VLOOKUP(E:E,'Мегавитрина на 21.09'!C:H,3,0)), VLOOKUP(E:E,'Мегавитрина на 21.09'!D:H,2,0),VLOOKUP(E:E,'Мегавитрина на 21.09'!C:H,3,0))</f>
        <v>#N/A</v>
      </c>
      <c r="R1889" s="27" t="e">
        <f>IF(ISNA(VLOOKUP(E:E,'Мегавитрина на 21.09'!C:H,4,0)), VLOOKUP(E:E,'Мегавитрина на 21.09'!D:H,3,0),VLOOKUP(E:E,'Мегавитрина на 21.09'!C:H,4,0))</f>
        <v>#N/A</v>
      </c>
      <c r="S1889" t="e">
        <f>IF(ISNA(VLOOKUP(E:E,'Мегавитрина на 21.09'!C:H,5,0)), VLOOKUP(E:E,'Мегавитрина на 21.09'!D:H,4,0),VLOOKUP(E:E,'Мегавитрина на 21.09'!C:H,5,0))</f>
        <v>#N/A</v>
      </c>
      <c r="T1889" t="e">
        <f>IF(ISNA(VLOOKUP(E:E,'Мегавитрина на 21.09'!C:H,6,0)), VLOOKUP(E:E,'Мегавитрина на 21.09'!D:H,5,0),VLOOKUP(E:E,'Мегавитрина на 21.09'!C:H,6,0))</f>
        <v>#N/A</v>
      </c>
    </row>
    <row r="1890" spans="1:20" ht="20.100000000000001" hidden="1" customHeight="1">
      <c r="A1890">
        <v>14</v>
      </c>
      <c r="B1890">
        <v>1889</v>
      </c>
      <c r="C1890" t="s">
        <v>1943</v>
      </c>
      <c r="D1890" t="s">
        <v>561</v>
      </c>
      <c r="E1890" t="s">
        <v>1932</v>
      </c>
      <c r="F1890" t="s">
        <v>1943</v>
      </c>
      <c r="J1890" s="9" t="s">
        <v>264</v>
      </c>
      <c r="L1890" t="e">
        <f>VLOOKUP(F1890&amp;E1890,'Атрибут-ТОД2'!F:F,1,0)</f>
        <v>#N/A</v>
      </c>
      <c r="O1890" s="27" t="e">
        <f>IF(ISNA(VLOOKUP(E:E,'Мегавитрина на 21.09'!C:H,1,0)), VLOOKUP(E:E,'Мегавитрина на 21.09'!D:H,1,0),VLOOKUP(E:E,'Мегавитрина на 21.09'!C:H,1,0))</f>
        <v>#N/A</v>
      </c>
      <c r="P1890" s="27" t="e">
        <f>IF(ISNA(VLOOKUP(E:E,'Мегавитрина на 21.09'!C:H,2,0)), VLOOKUP(E:E,'Мегавитрина на 21.09'!D:H,1,0),VLOOKUP(E:E,'Мегавитрина на 21.09'!C:H,2,0))</f>
        <v>#N/A</v>
      </c>
      <c r="Q1890" s="27" t="e">
        <f>IF(ISNA(VLOOKUP(E:E,'Мегавитрина на 21.09'!C:H,3,0)), VLOOKUP(E:E,'Мегавитрина на 21.09'!D:H,2,0),VLOOKUP(E:E,'Мегавитрина на 21.09'!C:H,3,0))</f>
        <v>#N/A</v>
      </c>
      <c r="R1890" s="27" t="e">
        <f>IF(ISNA(VLOOKUP(E:E,'Мегавитрина на 21.09'!C:H,4,0)), VLOOKUP(E:E,'Мегавитрина на 21.09'!D:H,3,0),VLOOKUP(E:E,'Мегавитрина на 21.09'!C:H,4,0))</f>
        <v>#N/A</v>
      </c>
      <c r="S1890" t="e">
        <f>IF(ISNA(VLOOKUP(E:E,'Мегавитрина на 21.09'!C:H,5,0)), VLOOKUP(E:E,'Мегавитрина на 21.09'!D:H,4,0),VLOOKUP(E:E,'Мегавитрина на 21.09'!C:H,5,0))</f>
        <v>#N/A</v>
      </c>
      <c r="T1890" t="e">
        <f>IF(ISNA(VLOOKUP(E:E,'Мегавитрина на 21.09'!C:H,6,0)), VLOOKUP(E:E,'Мегавитрина на 21.09'!D:H,5,0),VLOOKUP(E:E,'Мегавитрина на 21.09'!C:H,6,0))</f>
        <v>#N/A</v>
      </c>
    </row>
    <row r="1891" spans="1:20" ht="20.100000000000001" hidden="1" customHeight="1">
      <c r="A1891">
        <v>14</v>
      </c>
      <c r="B1891">
        <v>1890</v>
      </c>
      <c r="C1891" t="s">
        <v>1943</v>
      </c>
      <c r="D1891" t="s">
        <v>561</v>
      </c>
      <c r="E1891" t="s">
        <v>600</v>
      </c>
      <c r="F1891" t="s">
        <v>1943</v>
      </c>
      <c r="J1891" s="9" t="s">
        <v>264</v>
      </c>
      <c r="L1891" t="e">
        <f>VLOOKUP(F1891&amp;E1891,'Атрибут-ТОД2'!F:F,1,0)</f>
        <v>#N/A</v>
      </c>
      <c r="O1891" s="27" t="str">
        <f>IF(ISNA(VLOOKUP(E:E,'Мегавитрина на 21.09'!C:H,1,0)), VLOOKUP(E:E,'Мегавитрина на 21.09'!D:H,1,0),VLOOKUP(E:E,'Мегавитрина на 21.09'!C:H,1,0))</f>
        <v>epk_id</v>
      </c>
      <c r="P1891" s="27">
        <f>IF(ISNA(VLOOKUP(E:E,'Мегавитрина на 21.09'!C:H,2,0)), VLOOKUP(E:E,'Мегавитрина на 21.09'!D:H,1,0),VLOOKUP(E:E,'Мегавитрина на 21.09'!C:H,2,0))</f>
        <v>0</v>
      </c>
      <c r="Q1891" s="27" t="str">
        <f>IF(ISNA(VLOOKUP(E:E,'Мегавитрина на 21.09'!C:H,3,0)), VLOOKUP(E:E,'Мегавитрина на 21.09'!D:H,2,0),VLOOKUP(E:E,'Мегавитрина на 21.09'!C:H,3,0))</f>
        <v>Идентификатор клиента</v>
      </c>
      <c r="R1891" s="27" t="str">
        <f>IF(ISNA(VLOOKUP(E:E,'Мегавитрина на 21.09'!C:H,4,0)), VLOOKUP(E:E,'Мегавитрина на 21.09'!D:H,3,0),VLOOKUP(E:E,'Мегавитрина на 21.09'!C:H,4,0))</f>
        <v>custom_rb_epk.epk_client</v>
      </c>
      <c r="S1891">
        <f>IF(ISNA(VLOOKUP(E:E,'Мегавитрина на 21.09'!C:H,5,0)), VLOOKUP(E:E,'Мегавитрина на 21.09'!D:H,4,0),VLOOKUP(E:E,'Мегавитрина на 21.09'!C:H,5,0))</f>
        <v>0</v>
      </c>
      <c r="T1891" t="str">
        <f>IF(ISNA(VLOOKUP(E:E,'Мегавитрина на 21.09'!C:H,6,0)), VLOOKUP(E:E,'Мегавитрина на 21.09'!D:H,5,0),VLOOKUP(E:E,'Мегавитрина на 21.09'!C:H,6,0))</f>
        <v>epk_id</v>
      </c>
    </row>
    <row r="1892" spans="1:20" ht="20.100000000000001" hidden="1" customHeight="1">
      <c r="A1892">
        <v>14</v>
      </c>
      <c r="B1892">
        <v>1891</v>
      </c>
      <c r="C1892" t="s">
        <v>1943</v>
      </c>
      <c r="D1892" t="s">
        <v>561</v>
      </c>
      <c r="E1892" t="s">
        <v>1933</v>
      </c>
      <c r="F1892" t="s">
        <v>1943</v>
      </c>
      <c r="J1892" s="9" t="s">
        <v>264</v>
      </c>
      <c r="L1892" t="e">
        <f>VLOOKUP(F1892&amp;E1892,'Атрибут-ТОД2'!F:F,1,0)</f>
        <v>#N/A</v>
      </c>
      <c r="O1892" s="27" t="e">
        <f>IF(ISNA(VLOOKUP(E:E,'Мегавитрина на 21.09'!C:H,1,0)), VLOOKUP(E:E,'Мегавитрина на 21.09'!D:H,1,0),VLOOKUP(E:E,'Мегавитрина на 21.09'!C:H,1,0))</f>
        <v>#N/A</v>
      </c>
      <c r="P1892" s="27" t="e">
        <f>IF(ISNA(VLOOKUP(E:E,'Мегавитрина на 21.09'!C:H,2,0)), VLOOKUP(E:E,'Мегавитрина на 21.09'!D:H,1,0),VLOOKUP(E:E,'Мегавитрина на 21.09'!C:H,2,0))</f>
        <v>#N/A</v>
      </c>
      <c r="Q1892" s="27" t="e">
        <f>IF(ISNA(VLOOKUP(E:E,'Мегавитрина на 21.09'!C:H,3,0)), VLOOKUP(E:E,'Мегавитрина на 21.09'!D:H,2,0),VLOOKUP(E:E,'Мегавитрина на 21.09'!C:H,3,0))</f>
        <v>#N/A</v>
      </c>
      <c r="R1892" s="27" t="e">
        <f>IF(ISNA(VLOOKUP(E:E,'Мегавитрина на 21.09'!C:H,4,0)), VLOOKUP(E:E,'Мегавитрина на 21.09'!D:H,3,0),VLOOKUP(E:E,'Мегавитрина на 21.09'!C:H,4,0))</f>
        <v>#N/A</v>
      </c>
      <c r="S1892" t="e">
        <f>IF(ISNA(VLOOKUP(E:E,'Мегавитрина на 21.09'!C:H,5,0)), VLOOKUP(E:E,'Мегавитрина на 21.09'!D:H,4,0),VLOOKUP(E:E,'Мегавитрина на 21.09'!C:H,5,0))</f>
        <v>#N/A</v>
      </c>
      <c r="T1892" t="e">
        <f>IF(ISNA(VLOOKUP(E:E,'Мегавитрина на 21.09'!C:H,6,0)), VLOOKUP(E:E,'Мегавитрина на 21.09'!D:H,5,0),VLOOKUP(E:E,'Мегавитрина на 21.09'!C:H,6,0))</f>
        <v>#N/A</v>
      </c>
    </row>
    <row r="1893" spans="1:20" ht="20.100000000000001" hidden="1" customHeight="1">
      <c r="A1893">
        <v>14</v>
      </c>
      <c r="B1893">
        <v>1892</v>
      </c>
      <c r="C1893" t="s">
        <v>1943</v>
      </c>
      <c r="D1893" t="s">
        <v>561</v>
      </c>
      <c r="E1893" t="s">
        <v>1934</v>
      </c>
      <c r="F1893" t="s">
        <v>1943</v>
      </c>
      <c r="I1893" t="s">
        <v>2592</v>
      </c>
      <c r="J1893" s="9" t="s">
        <v>264</v>
      </c>
      <c r="L1893" t="e">
        <f>VLOOKUP(F1893&amp;E1893,'Атрибут-ТОД2'!F:F,1,0)</f>
        <v>#N/A</v>
      </c>
      <c r="O1893" s="27" t="e">
        <f>IF(ISNA(VLOOKUP(E:E,'Мегавитрина на 21.09'!C:H,1,0)), VLOOKUP(E:E,'Мегавитрина на 21.09'!D:H,1,0),VLOOKUP(E:E,'Мегавитрина на 21.09'!C:H,1,0))</f>
        <v>#N/A</v>
      </c>
      <c r="P1893" s="27" t="e">
        <f>IF(ISNA(VLOOKUP(E:E,'Мегавитрина на 21.09'!C:H,2,0)), VLOOKUP(E:E,'Мегавитрина на 21.09'!D:H,1,0),VLOOKUP(E:E,'Мегавитрина на 21.09'!C:H,2,0))</f>
        <v>#N/A</v>
      </c>
      <c r="Q1893" s="27" t="e">
        <f>IF(ISNA(VLOOKUP(E:E,'Мегавитрина на 21.09'!C:H,3,0)), VLOOKUP(E:E,'Мегавитрина на 21.09'!D:H,2,0),VLOOKUP(E:E,'Мегавитрина на 21.09'!C:H,3,0))</f>
        <v>#N/A</v>
      </c>
      <c r="R1893" s="27" t="e">
        <f>IF(ISNA(VLOOKUP(E:E,'Мегавитрина на 21.09'!C:H,4,0)), VLOOKUP(E:E,'Мегавитрина на 21.09'!D:H,3,0),VLOOKUP(E:E,'Мегавитрина на 21.09'!C:H,4,0))</f>
        <v>#N/A</v>
      </c>
      <c r="S1893" t="e">
        <f>IF(ISNA(VLOOKUP(E:E,'Мегавитрина на 21.09'!C:H,5,0)), VLOOKUP(E:E,'Мегавитрина на 21.09'!D:H,4,0),VLOOKUP(E:E,'Мегавитрина на 21.09'!C:H,5,0))</f>
        <v>#N/A</v>
      </c>
      <c r="T1893" t="e">
        <f>IF(ISNA(VLOOKUP(E:E,'Мегавитрина на 21.09'!C:H,6,0)), VLOOKUP(E:E,'Мегавитрина на 21.09'!D:H,5,0),VLOOKUP(E:E,'Мегавитрина на 21.09'!C:H,6,0))</f>
        <v>#N/A</v>
      </c>
    </row>
    <row r="1894" spans="1:20" ht="20.100000000000001" hidden="1" customHeight="1">
      <c r="A1894">
        <v>14</v>
      </c>
      <c r="B1894">
        <v>1893</v>
      </c>
      <c r="C1894" t="s">
        <v>1943</v>
      </c>
      <c r="D1894" t="s">
        <v>561</v>
      </c>
      <c r="E1894" t="s">
        <v>1935</v>
      </c>
      <c r="F1894" t="s">
        <v>1943</v>
      </c>
      <c r="I1894" t="s">
        <v>2632</v>
      </c>
      <c r="J1894" s="9" t="s">
        <v>264</v>
      </c>
      <c r="L1894" t="e">
        <f>VLOOKUP(F1894&amp;E1894,'Атрибут-ТОД2'!F:F,1,0)</f>
        <v>#N/A</v>
      </c>
      <c r="O1894" s="27" t="e">
        <f>IF(ISNA(VLOOKUP(E:E,'Мегавитрина на 21.09'!C:H,1,0)), VLOOKUP(E:E,'Мегавитрина на 21.09'!D:H,1,0),VLOOKUP(E:E,'Мегавитрина на 21.09'!C:H,1,0))</f>
        <v>#N/A</v>
      </c>
      <c r="P1894" s="27" t="e">
        <f>IF(ISNA(VLOOKUP(E:E,'Мегавитрина на 21.09'!C:H,2,0)), VLOOKUP(E:E,'Мегавитрина на 21.09'!D:H,1,0),VLOOKUP(E:E,'Мегавитрина на 21.09'!C:H,2,0))</f>
        <v>#N/A</v>
      </c>
      <c r="Q1894" s="27" t="e">
        <f>IF(ISNA(VLOOKUP(E:E,'Мегавитрина на 21.09'!C:H,3,0)), VLOOKUP(E:E,'Мегавитрина на 21.09'!D:H,2,0),VLOOKUP(E:E,'Мегавитрина на 21.09'!C:H,3,0))</f>
        <v>#N/A</v>
      </c>
      <c r="R1894" s="27" t="e">
        <f>IF(ISNA(VLOOKUP(E:E,'Мегавитрина на 21.09'!C:H,4,0)), VLOOKUP(E:E,'Мегавитрина на 21.09'!D:H,3,0),VLOOKUP(E:E,'Мегавитрина на 21.09'!C:H,4,0))</f>
        <v>#N/A</v>
      </c>
      <c r="S1894" t="e">
        <f>IF(ISNA(VLOOKUP(E:E,'Мегавитрина на 21.09'!C:H,5,0)), VLOOKUP(E:E,'Мегавитрина на 21.09'!D:H,4,0),VLOOKUP(E:E,'Мегавитрина на 21.09'!C:H,5,0))</f>
        <v>#N/A</v>
      </c>
      <c r="T1894" t="e">
        <f>IF(ISNA(VLOOKUP(E:E,'Мегавитрина на 21.09'!C:H,6,0)), VLOOKUP(E:E,'Мегавитрина на 21.09'!D:H,5,0),VLOOKUP(E:E,'Мегавитрина на 21.09'!C:H,6,0))</f>
        <v>#N/A</v>
      </c>
    </row>
    <row r="1895" spans="1:20" ht="20.100000000000001" hidden="1" customHeight="1">
      <c r="A1895">
        <v>14</v>
      </c>
      <c r="B1895">
        <v>1894</v>
      </c>
      <c r="C1895" t="s">
        <v>1943</v>
      </c>
      <c r="D1895" t="s">
        <v>561</v>
      </c>
      <c r="E1895" t="s">
        <v>1936</v>
      </c>
      <c r="F1895" t="s">
        <v>1943</v>
      </c>
      <c r="J1895" s="9" t="s">
        <v>264</v>
      </c>
      <c r="L1895" t="e">
        <f>VLOOKUP(F1895&amp;E1895,'Атрибут-ТОД2'!F:F,1,0)</f>
        <v>#N/A</v>
      </c>
      <c r="O1895" s="27" t="e">
        <f>IF(ISNA(VLOOKUP(E:E,'Мегавитрина на 21.09'!C:H,1,0)), VLOOKUP(E:E,'Мегавитрина на 21.09'!D:H,1,0),VLOOKUP(E:E,'Мегавитрина на 21.09'!C:H,1,0))</f>
        <v>#N/A</v>
      </c>
      <c r="P1895" s="27" t="e">
        <f>IF(ISNA(VLOOKUP(E:E,'Мегавитрина на 21.09'!C:H,2,0)), VLOOKUP(E:E,'Мегавитрина на 21.09'!D:H,1,0),VLOOKUP(E:E,'Мегавитрина на 21.09'!C:H,2,0))</f>
        <v>#N/A</v>
      </c>
      <c r="Q1895" s="27" t="e">
        <f>IF(ISNA(VLOOKUP(E:E,'Мегавитрина на 21.09'!C:H,3,0)), VLOOKUP(E:E,'Мегавитрина на 21.09'!D:H,2,0),VLOOKUP(E:E,'Мегавитрина на 21.09'!C:H,3,0))</f>
        <v>#N/A</v>
      </c>
      <c r="R1895" s="27" t="e">
        <f>IF(ISNA(VLOOKUP(E:E,'Мегавитрина на 21.09'!C:H,4,0)), VLOOKUP(E:E,'Мегавитрина на 21.09'!D:H,3,0),VLOOKUP(E:E,'Мегавитрина на 21.09'!C:H,4,0))</f>
        <v>#N/A</v>
      </c>
      <c r="S1895" t="e">
        <f>IF(ISNA(VLOOKUP(E:E,'Мегавитрина на 21.09'!C:H,5,0)), VLOOKUP(E:E,'Мегавитрина на 21.09'!D:H,4,0),VLOOKUP(E:E,'Мегавитрина на 21.09'!C:H,5,0))</f>
        <v>#N/A</v>
      </c>
      <c r="T1895" t="e">
        <f>IF(ISNA(VLOOKUP(E:E,'Мегавитрина на 21.09'!C:H,6,0)), VLOOKUP(E:E,'Мегавитрина на 21.09'!D:H,5,0),VLOOKUP(E:E,'Мегавитрина на 21.09'!C:H,6,0))</f>
        <v>#N/A</v>
      </c>
    </row>
    <row r="1896" spans="1:20" ht="20.100000000000001" hidden="1" customHeight="1">
      <c r="A1896">
        <v>14</v>
      </c>
      <c r="B1896">
        <v>1895</v>
      </c>
      <c r="C1896" t="s">
        <v>1943</v>
      </c>
      <c r="D1896" t="s">
        <v>561</v>
      </c>
      <c r="E1896" t="s">
        <v>1937</v>
      </c>
      <c r="F1896" t="s">
        <v>1943</v>
      </c>
      <c r="J1896" s="9" t="s">
        <v>264</v>
      </c>
      <c r="L1896" t="e">
        <f>VLOOKUP(F1896&amp;E1896,'Атрибут-ТОД2'!F:F,1,0)</f>
        <v>#N/A</v>
      </c>
      <c r="O1896" s="27" t="e">
        <f>IF(ISNA(VLOOKUP(E:E,'Мегавитрина на 21.09'!C:H,1,0)), VLOOKUP(E:E,'Мегавитрина на 21.09'!D:H,1,0),VLOOKUP(E:E,'Мегавитрина на 21.09'!C:H,1,0))</f>
        <v>#N/A</v>
      </c>
      <c r="P1896" s="27" t="e">
        <f>IF(ISNA(VLOOKUP(E:E,'Мегавитрина на 21.09'!C:H,2,0)), VLOOKUP(E:E,'Мегавитрина на 21.09'!D:H,1,0),VLOOKUP(E:E,'Мегавитрина на 21.09'!C:H,2,0))</f>
        <v>#N/A</v>
      </c>
      <c r="Q1896" s="27" t="e">
        <f>IF(ISNA(VLOOKUP(E:E,'Мегавитрина на 21.09'!C:H,3,0)), VLOOKUP(E:E,'Мегавитрина на 21.09'!D:H,2,0),VLOOKUP(E:E,'Мегавитрина на 21.09'!C:H,3,0))</f>
        <v>#N/A</v>
      </c>
      <c r="R1896" s="27" t="e">
        <f>IF(ISNA(VLOOKUP(E:E,'Мегавитрина на 21.09'!C:H,4,0)), VLOOKUP(E:E,'Мегавитрина на 21.09'!D:H,3,0),VLOOKUP(E:E,'Мегавитрина на 21.09'!C:H,4,0))</f>
        <v>#N/A</v>
      </c>
      <c r="S1896" t="e">
        <f>IF(ISNA(VLOOKUP(E:E,'Мегавитрина на 21.09'!C:H,5,0)), VLOOKUP(E:E,'Мегавитрина на 21.09'!D:H,4,0),VLOOKUP(E:E,'Мегавитрина на 21.09'!C:H,5,0))</f>
        <v>#N/A</v>
      </c>
      <c r="T1896" t="e">
        <f>IF(ISNA(VLOOKUP(E:E,'Мегавитрина на 21.09'!C:H,6,0)), VLOOKUP(E:E,'Мегавитрина на 21.09'!D:H,5,0),VLOOKUP(E:E,'Мегавитрина на 21.09'!C:H,6,0))</f>
        <v>#N/A</v>
      </c>
    </row>
    <row r="1897" spans="1:20" ht="20.100000000000001" hidden="1" customHeight="1">
      <c r="A1897">
        <v>14</v>
      </c>
      <c r="B1897">
        <v>1896</v>
      </c>
      <c r="C1897" t="s">
        <v>1943</v>
      </c>
      <c r="D1897" t="s">
        <v>561</v>
      </c>
      <c r="E1897" t="s">
        <v>1938</v>
      </c>
      <c r="F1897" t="s">
        <v>1943</v>
      </c>
      <c r="I1897" t="s">
        <v>2633</v>
      </c>
      <c r="J1897" s="9" t="s">
        <v>264</v>
      </c>
      <c r="L1897" t="e">
        <f>VLOOKUP(F1897&amp;E1897,'Атрибут-ТОД2'!F:F,1,0)</f>
        <v>#N/A</v>
      </c>
      <c r="O1897" s="27" t="e">
        <f>IF(ISNA(VLOOKUP(E:E,'Мегавитрина на 21.09'!C:H,1,0)), VLOOKUP(E:E,'Мегавитрина на 21.09'!D:H,1,0),VLOOKUP(E:E,'Мегавитрина на 21.09'!C:H,1,0))</f>
        <v>#N/A</v>
      </c>
      <c r="P1897" s="27" t="e">
        <f>IF(ISNA(VLOOKUP(E:E,'Мегавитрина на 21.09'!C:H,2,0)), VLOOKUP(E:E,'Мегавитрина на 21.09'!D:H,1,0),VLOOKUP(E:E,'Мегавитрина на 21.09'!C:H,2,0))</f>
        <v>#N/A</v>
      </c>
      <c r="Q1897" s="27" t="e">
        <f>IF(ISNA(VLOOKUP(E:E,'Мегавитрина на 21.09'!C:H,3,0)), VLOOKUP(E:E,'Мегавитрина на 21.09'!D:H,2,0),VLOOKUP(E:E,'Мегавитрина на 21.09'!C:H,3,0))</f>
        <v>#N/A</v>
      </c>
      <c r="R1897" s="27" t="e">
        <f>IF(ISNA(VLOOKUP(E:E,'Мегавитрина на 21.09'!C:H,4,0)), VLOOKUP(E:E,'Мегавитрина на 21.09'!D:H,3,0),VLOOKUP(E:E,'Мегавитрина на 21.09'!C:H,4,0))</f>
        <v>#N/A</v>
      </c>
      <c r="S1897" t="e">
        <f>IF(ISNA(VLOOKUP(E:E,'Мегавитрина на 21.09'!C:H,5,0)), VLOOKUP(E:E,'Мегавитрина на 21.09'!D:H,4,0),VLOOKUP(E:E,'Мегавитрина на 21.09'!C:H,5,0))</f>
        <v>#N/A</v>
      </c>
      <c r="T1897" t="e">
        <f>IF(ISNA(VLOOKUP(E:E,'Мегавитрина на 21.09'!C:H,6,0)), VLOOKUP(E:E,'Мегавитрина на 21.09'!D:H,5,0),VLOOKUP(E:E,'Мегавитрина на 21.09'!C:H,6,0))</f>
        <v>#N/A</v>
      </c>
    </row>
    <row r="1898" spans="1:20" ht="20.100000000000001" hidden="1" customHeight="1">
      <c r="A1898">
        <v>14</v>
      </c>
      <c r="B1898">
        <v>1897</v>
      </c>
      <c r="C1898" t="s">
        <v>1943</v>
      </c>
      <c r="D1898" t="s">
        <v>561</v>
      </c>
      <c r="E1898" t="s">
        <v>1939</v>
      </c>
      <c r="F1898" t="s">
        <v>1943</v>
      </c>
      <c r="J1898" s="9" t="s">
        <v>264</v>
      </c>
      <c r="L1898" t="e">
        <f>VLOOKUP(F1898&amp;E1898,'Атрибут-ТОД2'!F:F,1,0)</f>
        <v>#N/A</v>
      </c>
      <c r="O1898" s="27" t="e">
        <f>IF(ISNA(VLOOKUP(E:E,'Мегавитрина на 21.09'!C:H,1,0)), VLOOKUP(E:E,'Мегавитрина на 21.09'!D:H,1,0),VLOOKUP(E:E,'Мегавитрина на 21.09'!C:H,1,0))</f>
        <v>#N/A</v>
      </c>
      <c r="P1898" s="27" t="e">
        <f>IF(ISNA(VLOOKUP(E:E,'Мегавитрина на 21.09'!C:H,2,0)), VLOOKUP(E:E,'Мегавитрина на 21.09'!D:H,1,0),VLOOKUP(E:E,'Мегавитрина на 21.09'!C:H,2,0))</f>
        <v>#N/A</v>
      </c>
      <c r="Q1898" s="27" t="e">
        <f>IF(ISNA(VLOOKUP(E:E,'Мегавитрина на 21.09'!C:H,3,0)), VLOOKUP(E:E,'Мегавитрина на 21.09'!D:H,2,0),VLOOKUP(E:E,'Мегавитрина на 21.09'!C:H,3,0))</f>
        <v>#N/A</v>
      </c>
      <c r="R1898" s="27" t="e">
        <f>IF(ISNA(VLOOKUP(E:E,'Мегавитрина на 21.09'!C:H,4,0)), VLOOKUP(E:E,'Мегавитрина на 21.09'!D:H,3,0),VLOOKUP(E:E,'Мегавитрина на 21.09'!C:H,4,0))</f>
        <v>#N/A</v>
      </c>
      <c r="S1898" t="e">
        <f>IF(ISNA(VLOOKUP(E:E,'Мегавитрина на 21.09'!C:H,5,0)), VLOOKUP(E:E,'Мегавитрина на 21.09'!D:H,4,0),VLOOKUP(E:E,'Мегавитрина на 21.09'!C:H,5,0))</f>
        <v>#N/A</v>
      </c>
      <c r="T1898" t="e">
        <f>IF(ISNA(VLOOKUP(E:E,'Мегавитрина на 21.09'!C:H,6,0)), VLOOKUP(E:E,'Мегавитрина на 21.09'!D:H,5,0),VLOOKUP(E:E,'Мегавитрина на 21.09'!C:H,6,0))</f>
        <v>#N/A</v>
      </c>
    </row>
    <row r="1899" spans="1:20" ht="20.100000000000001" hidden="1" customHeight="1">
      <c r="A1899">
        <v>14</v>
      </c>
      <c r="B1899">
        <v>1898</v>
      </c>
      <c r="C1899" t="s">
        <v>1943</v>
      </c>
      <c r="D1899" t="s">
        <v>561</v>
      </c>
      <c r="E1899" t="s">
        <v>1940</v>
      </c>
      <c r="F1899" t="s">
        <v>1943</v>
      </c>
      <c r="J1899" s="9" t="s">
        <v>264</v>
      </c>
      <c r="L1899" t="e">
        <f>VLOOKUP(F1899&amp;E1899,'Атрибут-ТОД2'!F:F,1,0)</f>
        <v>#N/A</v>
      </c>
      <c r="O1899" s="27" t="e">
        <f>IF(ISNA(VLOOKUP(E:E,'Мегавитрина на 21.09'!C:H,1,0)), VLOOKUP(E:E,'Мегавитрина на 21.09'!D:H,1,0),VLOOKUP(E:E,'Мегавитрина на 21.09'!C:H,1,0))</f>
        <v>#N/A</v>
      </c>
      <c r="P1899" s="27" t="e">
        <f>IF(ISNA(VLOOKUP(E:E,'Мегавитрина на 21.09'!C:H,2,0)), VLOOKUP(E:E,'Мегавитрина на 21.09'!D:H,1,0),VLOOKUP(E:E,'Мегавитрина на 21.09'!C:H,2,0))</f>
        <v>#N/A</v>
      </c>
      <c r="Q1899" s="27" t="e">
        <f>IF(ISNA(VLOOKUP(E:E,'Мегавитрина на 21.09'!C:H,3,0)), VLOOKUP(E:E,'Мегавитрина на 21.09'!D:H,2,0),VLOOKUP(E:E,'Мегавитрина на 21.09'!C:H,3,0))</f>
        <v>#N/A</v>
      </c>
      <c r="R1899" s="27" t="e">
        <f>IF(ISNA(VLOOKUP(E:E,'Мегавитрина на 21.09'!C:H,4,0)), VLOOKUP(E:E,'Мегавитрина на 21.09'!D:H,3,0),VLOOKUP(E:E,'Мегавитрина на 21.09'!C:H,4,0))</f>
        <v>#N/A</v>
      </c>
      <c r="S1899" t="e">
        <f>IF(ISNA(VLOOKUP(E:E,'Мегавитрина на 21.09'!C:H,5,0)), VLOOKUP(E:E,'Мегавитрина на 21.09'!D:H,4,0),VLOOKUP(E:E,'Мегавитрина на 21.09'!C:H,5,0))</f>
        <v>#N/A</v>
      </c>
      <c r="T1899" t="e">
        <f>IF(ISNA(VLOOKUP(E:E,'Мегавитрина на 21.09'!C:H,6,0)), VLOOKUP(E:E,'Мегавитрина на 21.09'!D:H,5,0),VLOOKUP(E:E,'Мегавитрина на 21.09'!C:H,6,0))</f>
        <v>#N/A</v>
      </c>
    </row>
    <row r="1900" spans="1:20" ht="20.100000000000001" hidden="1" customHeight="1">
      <c r="A1900">
        <v>14</v>
      </c>
      <c r="B1900">
        <v>1899</v>
      </c>
      <c r="C1900" t="s">
        <v>1943</v>
      </c>
      <c r="D1900" t="s">
        <v>561</v>
      </c>
      <c r="E1900" t="s">
        <v>1941</v>
      </c>
      <c r="F1900" t="s">
        <v>1943</v>
      </c>
      <c r="J1900" s="9" t="s">
        <v>264</v>
      </c>
      <c r="L1900" t="e">
        <f>VLOOKUP(F1900&amp;E1900,'Атрибут-ТОД2'!F:F,1,0)</f>
        <v>#N/A</v>
      </c>
      <c r="O1900" s="27" t="e">
        <f>IF(ISNA(VLOOKUP(E:E,'Мегавитрина на 21.09'!C:H,1,0)), VLOOKUP(E:E,'Мегавитрина на 21.09'!D:H,1,0),VLOOKUP(E:E,'Мегавитрина на 21.09'!C:H,1,0))</f>
        <v>#N/A</v>
      </c>
      <c r="P1900" s="27" t="e">
        <f>IF(ISNA(VLOOKUP(E:E,'Мегавитрина на 21.09'!C:H,2,0)), VLOOKUP(E:E,'Мегавитрина на 21.09'!D:H,1,0),VLOOKUP(E:E,'Мегавитрина на 21.09'!C:H,2,0))</f>
        <v>#N/A</v>
      </c>
      <c r="Q1900" s="27" t="e">
        <f>IF(ISNA(VLOOKUP(E:E,'Мегавитрина на 21.09'!C:H,3,0)), VLOOKUP(E:E,'Мегавитрина на 21.09'!D:H,2,0),VLOOKUP(E:E,'Мегавитрина на 21.09'!C:H,3,0))</f>
        <v>#N/A</v>
      </c>
      <c r="R1900" s="27" t="e">
        <f>IF(ISNA(VLOOKUP(E:E,'Мегавитрина на 21.09'!C:H,4,0)), VLOOKUP(E:E,'Мегавитрина на 21.09'!D:H,3,0),VLOOKUP(E:E,'Мегавитрина на 21.09'!C:H,4,0))</f>
        <v>#N/A</v>
      </c>
      <c r="S1900" t="e">
        <f>IF(ISNA(VLOOKUP(E:E,'Мегавитрина на 21.09'!C:H,5,0)), VLOOKUP(E:E,'Мегавитрина на 21.09'!D:H,4,0),VLOOKUP(E:E,'Мегавитрина на 21.09'!C:H,5,0))</f>
        <v>#N/A</v>
      </c>
      <c r="T1900" t="e">
        <f>IF(ISNA(VLOOKUP(E:E,'Мегавитрина на 21.09'!C:H,6,0)), VLOOKUP(E:E,'Мегавитрина на 21.09'!D:H,5,0),VLOOKUP(E:E,'Мегавитрина на 21.09'!C:H,6,0))</f>
        <v>#N/A</v>
      </c>
    </row>
    <row r="1901" spans="1:20" ht="20.100000000000001" hidden="1" customHeight="1">
      <c r="A1901">
        <v>14</v>
      </c>
      <c r="B1901">
        <v>1900</v>
      </c>
      <c r="C1901" t="s">
        <v>1943</v>
      </c>
      <c r="D1901" t="s">
        <v>561</v>
      </c>
      <c r="E1901" t="s">
        <v>1942</v>
      </c>
      <c r="F1901" t="s">
        <v>1943</v>
      </c>
      <c r="J1901" s="9" t="s">
        <v>264</v>
      </c>
      <c r="L1901" t="e">
        <f>VLOOKUP(F1901&amp;E1901,'Атрибут-ТОД2'!F:F,1,0)</f>
        <v>#N/A</v>
      </c>
      <c r="O1901" s="27" t="e">
        <f>IF(ISNA(VLOOKUP(E:E,'Мегавитрина на 21.09'!C:H,1,0)), VLOOKUP(E:E,'Мегавитрина на 21.09'!D:H,1,0),VLOOKUP(E:E,'Мегавитрина на 21.09'!C:H,1,0))</f>
        <v>#N/A</v>
      </c>
      <c r="P1901" s="27" t="e">
        <f>IF(ISNA(VLOOKUP(E:E,'Мегавитрина на 21.09'!C:H,2,0)), VLOOKUP(E:E,'Мегавитрина на 21.09'!D:H,1,0),VLOOKUP(E:E,'Мегавитрина на 21.09'!C:H,2,0))</f>
        <v>#N/A</v>
      </c>
      <c r="Q1901" s="27" t="e">
        <f>IF(ISNA(VLOOKUP(E:E,'Мегавитрина на 21.09'!C:H,3,0)), VLOOKUP(E:E,'Мегавитрина на 21.09'!D:H,2,0),VLOOKUP(E:E,'Мегавитрина на 21.09'!C:H,3,0))</f>
        <v>#N/A</v>
      </c>
      <c r="R1901" s="27" t="e">
        <f>IF(ISNA(VLOOKUP(E:E,'Мегавитрина на 21.09'!C:H,4,0)), VLOOKUP(E:E,'Мегавитрина на 21.09'!D:H,3,0),VLOOKUP(E:E,'Мегавитрина на 21.09'!C:H,4,0))</f>
        <v>#N/A</v>
      </c>
      <c r="S1901" t="e">
        <f>IF(ISNA(VLOOKUP(E:E,'Мегавитрина на 21.09'!C:H,5,0)), VLOOKUP(E:E,'Мегавитрина на 21.09'!D:H,4,0),VLOOKUP(E:E,'Мегавитрина на 21.09'!C:H,5,0))</f>
        <v>#N/A</v>
      </c>
      <c r="T1901" t="e">
        <f>IF(ISNA(VLOOKUP(E:E,'Мегавитрина на 21.09'!C:H,6,0)), VLOOKUP(E:E,'Мегавитрина на 21.09'!D:H,5,0),VLOOKUP(E:E,'Мегавитрина на 21.09'!C:H,6,0))</f>
        <v>#N/A</v>
      </c>
    </row>
    <row r="1902" spans="1:20" ht="20.100000000000001" hidden="1" customHeight="1">
      <c r="A1902">
        <v>15</v>
      </c>
      <c r="B1902">
        <v>1901</v>
      </c>
      <c r="C1902" t="s">
        <v>1944</v>
      </c>
      <c r="D1902" t="s">
        <v>563</v>
      </c>
      <c r="F1902" t="s">
        <v>1944</v>
      </c>
      <c r="J1902" s="9" t="s">
        <v>264</v>
      </c>
      <c r="L1902" t="e">
        <f>VLOOKUP(F1902&amp;E1902,'Атрибут-ТОД2'!F:F,1,0)</f>
        <v>#N/A</v>
      </c>
      <c r="O1902" s="27">
        <f>IF(ISNA(VLOOKUP(E:E,'Мегавитрина на 21.09'!C:H,1,0)), VLOOKUP(E:E,'Мегавитрина на 21.09'!D:H,1,0),VLOOKUP(E:E,'Мегавитрина на 21.09'!C:H,1,0))</f>
        <v>0</v>
      </c>
      <c r="P1902" s="27">
        <f>IF(ISNA(VLOOKUP(E:E,'Мегавитрина на 21.09'!C:H,2,0)), VLOOKUP(E:E,'Мегавитрина на 21.09'!D:H,1,0),VLOOKUP(E:E,'Мегавитрина на 21.09'!C:H,2,0))</f>
        <v>0</v>
      </c>
      <c r="Q1902" s="27" t="str">
        <f>IF(ISNA(VLOOKUP(E:E,'Мегавитрина на 21.09'!C:H,3,0)), VLOOKUP(E:E,'Мегавитрина на 21.09'!D:H,2,0),VLOOKUP(E:E,'Мегавитрина на 21.09'!C:H,3,0))</f>
        <v>Сумма внесения наличных через кассу на свои счета за отчетный месяц</v>
      </c>
      <c r="R1902" s="27" t="str">
        <f>IF(ISNA(VLOOKUP(E:E,'Мегавитрина на 21.09'!C:H,4,0)), VLOOKUP(E:E,'Мегавитрина на 21.09'!D:H,3,0),VLOOKUP(E:E,'Мегавитрина на 21.09'!C:H,4,0))</f>
        <v>custom_rb_card.txn_mnth,  
custom_rb_card.mcc</v>
      </c>
      <c r="S1902" t="str">
        <f>IF(ISNA(VLOOKUP(E:E,'Мегавитрина на 21.09'!C:H,5,0)), VLOOKUP(E:E,'Мегавитрина на 21.09'!D:H,4,0),VLOOKUP(E:E,'Мегавитрина на 21.09'!C:H,5,0))</f>
        <v xml:space="preserve">sbx_retail_mp.ft_card_txn_aggr; sbx_retail_mp_dm.ref_mcc </v>
      </c>
      <c r="T1902" t="str">
        <f>IF(ISNA(VLOOKUP(E:E,'Мегавитрина на 21.09'!C:H,6,0)), VLOOKUP(E:E,'Мегавитрина на 21.09'!D:H,5,0),VLOOKUP(E:E,'Мегавитрина на 21.09'!C:H,6,0))</f>
        <v xml:space="preserve">SELECT 
                    epk_id,
                    Sum(trx_amt) AS crd_cash_in_kassa_amt,
                    Count(trx_amt) AS crd_cash_in_kassa_qty
             FROM custom_rb_card.txn_mnth a
             JOIN custom_rb_card.mcc mcc ON (mcc.mcc_code = trx_mcc_code)       
             WHERE trx_direction = 'D'
             AND mcc_subgroup_id=32
             AND trx_amt &gt; 0
             AND trx_type IN (7020,7021)
             AND a.trx_month= p_report_dt
             GROUP BY 1
</v>
      </c>
    </row>
    <row r="1903" spans="1:20" ht="20.100000000000001" hidden="1" customHeight="1">
      <c r="A1903">
        <v>16</v>
      </c>
      <c r="B1903">
        <v>1902</v>
      </c>
      <c r="C1903" t="s">
        <v>1945</v>
      </c>
      <c r="D1903" t="s">
        <v>565</v>
      </c>
      <c r="F1903" t="s">
        <v>1945</v>
      </c>
      <c r="J1903" s="9" t="s">
        <v>264</v>
      </c>
      <c r="L1903" t="e">
        <f>VLOOKUP(F1903&amp;E1903,'Атрибут-ТОД2'!F:F,1,0)</f>
        <v>#N/A</v>
      </c>
      <c r="O1903" s="27">
        <f>IF(ISNA(VLOOKUP(E:E,'Мегавитрина на 21.09'!C:H,1,0)), VLOOKUP(E:E,'Мегавитрина на 21.09'!D:H,1,0),VLOOKUP(E:E,'Мегавитрина на 21.09'!C:H,1,0))</f>
        <v>0</v>
      </c>
      <c r="P1903" s="27">
        <f>IF(ISNA(VLOOKUP(E:E,'Мегавитрина на 21.09'!C:H,2,0)), VLOOKUP(E:E,'Мегавитрина на 21.09'!D:H,1,0),VLOOKUP(E:E,'Мегавитрина на 21.09'!C:H,2,0))</f>
        <v>0</v>
      </c>
      <c r="Q1903" s="27" t="str">
        <f>IF(ISNA(VLOOKUP(E:E,'Мегавитрина на 21.09'!C:H,3,0)), VLOOKUP(E:E,'Мегавитрина на 21.09'!D:H,2,0),VLOOKUP(E:E,'Мегавитрина на 21.09'!C:H,3,0))</f>
        <v>Сумма внесения наличных через кассу на свои счета за отчетный месяц</v>
      </c>
      <c r="R1903" s="27" t="str">
        <f>IF(ISNA(VLOOKUP(E:E,'Мегавитрина на 21.09'!C:H,4,0)), VLOOKUP(E:E,'Мегавитрина на 21.09'!D:H,3,0),VLOOKUP(E:E,'Мегавитрина на 21.09'!C:H,4,0))</f>
        <v>custom_rb_card.txn_mnth,  
custom_rb_card.mcc</v>
      </c>
      <c r="S1903" t="str">
        <f>IF(ISNA(VLOOKUP(E:E,'Мегавитрина на 21.09'!C:H,5,0)), VLOOKUP(E:E,'Мегавитрина на 21.09'!D:H,4,0),VLOOKUP(E:E,'Мегавитрина на 21.09'!C:H,5,0))</f>
        <v xml:space="preserve">sbx_retail_mp.ft_card_txn_aggr; sbx_retail_mp_dm.ref_mcc </v>
      </c>
      <c r="T1903" t="str">
        <f>IF(ISNA(VLOOKUP(E:E,'Мегавитрина на 21.09'!C:H,6,0)), VLOOKUP(E:E,'Мегавитрина на 21.09'!D:H,5,0),VLOOKUP(E:E,'Мегавитрина на 21.09'!C:H,6,0))</f>
        <v xml:space="preserve">SELECT 
                    epk_id,
                    Sum(trx_amt) AS crd_cash_in_kassa_amt,
                    Count(trx_amt) AS crd_cash_in_kassa_qty
             FROM custom_rb_card.txn_mnth a
             JOIN custom_rb_card.mcc mcc ON (mcc.mcc_code = trx_mcc_code)       
             WHERE trx_direction = 'D'
             AND mcc_subgroup_id=32
             AND trx_amt &gt; 0
             AND trx_type IN (7020,7021)
             AND a.trx_month= p_report_dt
             GROUP BY 1
</v>
      </c>
    </row>
    <row r="1904" spans="1:20" ht="20.100000000000001" hidden="1" customHeight="1">
      <c r="A1904">
        <v>17</v>
      </c>
      <c r="B1904">
        <v>1903</v>
      </c>
      <c r="C1904" t="s">
        <v>1946</v>
      </c>
      <c r="D1904" t="s">
        <v>567</v>
      </c>
      <c r="F1904" t="s">
        <v>1946</v>
      </c>
      <c r="J1904" s="9" t="s">
        <v>264</v>
      </c>
      <c r="L1904" t="e">
        <f>VLOOKUP(F1904&amp;E1904,'Атрибут-ТОД2'!F:F,1,0)</f>
        <v>#N/A</v>
      </c>
      <c r="O1904" s="27">
        <f>IF(ISNA(VLOOKUP(E:E,'Мегавитрина на 21.09'!C:H,1,0)), VLOOKUP(E:E,'Мегавитрина на 21.09'!D:H,1,0),VLOOKUP(E:E,'Мегавитрина на 21.09'!C:H,1,0))</f>
        <v>0</v>
      </c>
      <c r="P1904" s="27">
        <f>IF(ISNA(VLOOKUP(E:E,'Мегавитрина на 21.09'!C:H,2,0)), VLOOKUP(E:E,'Мегавитрина на 21.09'!D:H,1,0),VLOOKUP(E:E,'Мегавитрина на 21.09'!C:H,2,0))</f>
        <v>0</v>
      </c>
      <c r="Q1904" s="27" t="str">
        <f>IF(ISNA(VLOOKUP(E:E,'Мегавитрина на 21.09'!C:H,3,0)), VLOOKUP(E:E,'Мегавитрина на 21.09'!D:H,2,0),VLOOKUP(E:E,'Мегавитрина на 21.09'!C:H,3,0))</f>
        <v>Сумма внесения наличных через кассу на свои счета за отчетный месяц</v>
      </c>
      <c r="R1904" s="27" t="str">
        <f>IF(ISNA(VLOOKUP(E:E,'Мегавитрина на 21.09'!C:H,4,0)), VLOOKUP(E:E,'Мегавитрина на 21.09'!D:H,3,0),VLOOKUP(E:E,'Мегавитрина на 21.09'!C:H,4,0))</f>
        <v>custom_rb_card.txn_mnth,  
custom_rb_card.mcc</v>
      </c>
      <c r="S1904" t="str">
        <f>IF(ISNA(VLOOKUP(E:E,'Мегавитрина на 21.09'!C:H,5,0)), VLOOKUP(E:E,'Мегавитрина на 21.09'!D:H,4,0),VLOOKUP(E:E,'Мегавитрина на 21.09'!C:H,5,0))</f>
        <v xml:space="preserve">sbx_retail_mp.ft_card_txn_aggr; sbx_retail_mp_dm.ref_mcc </v>
      </c>
      <c r="T1904" t="str">
        <f>IF(ISNA(VLOOKUP(E:E,'Мегавитрина на 21.09'!C:H,6,0)), VLOOKUP(E:E,'Мегавитрина на 21.09'!D:H,5,0),VLOOKUP(E:E,'Мегавитрина на 21.09'!C:H,6,0))</f>
        <v xml:space="preserve">SELECT 
                    epk_id,
                    Sum(trx_amt) AS crd_cash_in_kassa_amt,
                    Count(trx_amt) AS crd_cash_in_kassa_qty
             FROM custom_rb_card.txn_mnth a
             JOIN custom_rb_card.mcc mcc ON (mcc.mcc_code = trx_mcc_code)       
             WHERE trx_direction = 'D'
             AND mcc_subgroup_id=32
             AND trx_amt &gt; 0
             AND trx_type IN (7020,7021)
             AND a.trx_month= p_report_dt
             GROUP BY 1
</v>
      </c>
    </row>
    <row r="1905" spans="1:20" ht="20.100000000000001" hidden="1" customHeight="1">
      <c r="A1905">
        <v>18</v>
      </c>
      <c r="B1905">
        <v>1904</v>
      </c>
      <c r="C1905" t="s">
        <v>1948</v>
      </c>
      <c r="D1905" t="s">
        <v>569</v>
      </c>
      <c r="E1905" t="s">
        <v>1949</v>
      </c>
      <c r="F1905" t="s">
        <v>1948</v>
      </c>
      <c r="I1905" t="s">
        <v>2634</v>
      </c>
      <c r="J1905" s="9" t="s">
        <v>266</v>
      </c>
      <c r="L1905" t="e">
        <f>VLOOKUP(F1905&amp;E1905,'Атрибут-ТОД2'!F:F,1,0)</f>
        <v>#N/A</v>
      </c>
      <c r="O1905" s="27" t="e">
        <f>IF(ISNA(VLOOKUP(E:E,'Мегавитрина на 21.09'!C:H,1,0)), VLOOKUP(E:E,'Мегавитрина на 21.09'!D:H,1,0),VLOOKUP(E:E,'Мегавитрина на 21.09'!C:H,1,0))</f>
        <v>#N/A</v>
      </c>
      <c r="P1905" s="27" t="e">
        <f>IF(ISNA(VLOOKUP(E:E,'Мегавитрина на 21.09'!C:H,2,0)), VLOOKUP(E:E,'Мегавитрина на 21.09'!D:H,1,0),VLOOKUP(E:E,'Мегавитрина на 21.09'!C:H,2,0))</f>
        <v>#N/A</v>
      </c>
      <c r="Q1905" s="27" t="e">
        <f>IF(ISNA(VLOOKUP(E:E,'Мегавитрина на 21.09'!C:H,3,0)), VLOOKUP(E:E,'Мегавитрина на 21.09'!D:H,2,0),VLOOKUP(E:E,'Мегавитрина на 21.09'!C:H,3,0))</f>
        <v>#N/A</v>
      </c>
      <c r="R1905" s="27" t="e">
        <f>IF(ISNA(VLOOKUP(E:E,'Мегавитрина на 21.09'!C:H,4,0)), VLOOKUP(E:E,'Мегавитрина на 21.09'!D:H,3,0),VLOOKUP(E:E,'Мегавитрина на 21.09'!C:H,4,0))</f>
        <v>#N/A</v>
      </c>
      <c r="S1905" t="e">
        <f>IF(ISNA(VLOOKUP(E:E,'Мегавитрина на 21.09'!C:H,5,0)), VLOOKUP(E:E,'Мегавитрина на 21.09'!D:H,4,0),VLOOKUP(E:E,'Мегавитрина на 21.09'!C:H,5,0))</f>
        <v>#N/A</v>
      </c>
      <c r="T1905" t="e">
        <f>IF(ISNA(VLOOKUP(E:E,'Мегавитрина на 21.09'!C:H,6,0)), VLOOKUP(E:E,'Мегавитрина на 21.09'!D:H,5,0),VLOOKUP(E:E,'Мегавитрина на 21.09'!C:H,6,0))</f>
        <v>#N/A</v>
      </c>
    </row>
    <row r="1906" spans="1:20" ht="20.100000000000001" hidden="1" customHeight="1">
      <c r="A1906">
        <v>18</v>
      </c>
      <c r="B1906">
        <v>1905</v>
      </c>
      <c r="C1906" t="s">
        <v>1948</v>
      </c>
      <c r="D1906" t="s">
        <v>569</v>
      </c>
      <c r="E1906" t="s">
        <v>1950</v>
      </c>
      <c r="F1906" t="s">
        <v>1948</v>
      </c>
      <c r="I1906" t="s">
        <v>1975</v>
      </c>
      <c r="J1906" s="9" t="s">
        <v>266</v>
      </c>
      <c r="L1906" t="e">
        <f>VLOOKUP(F1906&amp;E1906,'Атрибут-ТОД2'!F:F,1,0)</f>
        <v>#N/A</v>
      </c>
      <c r="O1906" s="27" t="str">
        <f>IF(ISNA(VLOOKUP(E:E,'Мегавитрина на 21.09'!C:H,1,0)), VLOOKUP(E:E,'Мегавитрина на 21.09'!D:H,1,0),VLOOKUP(E:E,'Мегавитрина на 21.09'!C:H,1,0))</f>
        <v>client_dk</v>
      </c>
      <c r="P1906" s="27" t="str">
        <f>IF(ISNA(VLOOKUP(E:E,'Мегавитрина на 21.09'!C:H,2,0)), VLOOKUP(E:E,'Мегавитрина на 21.09'!D:H,1,0),VLOOKUP(E:E,'Мегавитрина на 21.09'!C:H,2,0))</f>
        <v>client_dk</v>
      </c>
      <c r="Q1906" s="27" t="str">
        <f>IF(ISNA(VLOOKUP(E:E,'Мегавитрина на 21.09'!C:H,3,0)), VLOOKUP(E:E,'Мегавитрина на 21.09'!D:H,2,0),VLOOKUP(E:E,'Мегавитрина на 21.09'!C:H,3,0))</f>
        <v>Постоянный идентификатор клиента (master_id)</v>
      </c>
      <c r="R1906" s="27" t="str">
        <f>IF(ISNA(VLOOKUP(E:E,'Мегавитрина на 21.09'!C:H,4,0)), VLOOKUP(E:E,'Мегавитрина на 21.09'!D:H,3,0),VLOOKUP(E:E,'Мегавитрина на 21.09'!C:H,4,0))</f>
        <v>custom_rb_mdm.client_mdm</v>
      </c>
      <c r="S1906">
        <f>IF(ISNA(VLOOKUP(E:E,'Мегавитрина на 21.09'!C:H,5,0)), VLOOKUP(E:E,'Мегавитрина на 21.09'!D:H,4,0),VLOOKUP(E:E,'Мегавитрина на 21.09'!C:H,5,0))</f>
        <v>0</v>
      </c>
      <c r="T1906" t="str">
        <f>IF(ISNA(VLOOKUP(E:E,'Мегавитрина на 21.09'!C:H,6,0)), VLOOKUP(E:E,'Мегавитрина на 21.09'!D:H,5,0),VLOOKUP(E:E,'Мегавитрина на 21.09'!C:H,6,0))</f>
        <v>client_dk</v>
      </c>
    </row>
    <row r="1907" spans="1:20" ht="20.100000000000001" hidden="1" customHeight="1">
      <c r="A1907">
        <v>18</v>
      </c>
      <c r="B1907">
        <v>1906</v>
      </c>
      <c r="C1907" t="s">
        <v>1948</v>
      </c>
      <c r="D1907" t="s">
        <v>569</v>
      </c>
      <c r="E1907" t="s">
        <v>1951</v>
      </c>
      <c r="F1907" t="s">
        <v>1948</v>
      </c>
      <c r="I1907" t="s">
        <v>2635</v>
      </c>
      <c r="J1907" s="9" t="s">
        <v>266</v>
      </c>
      <c r="L1907" t="e">
        <f>VLOOKUP(F1907&amp;E1907,'Атрибут-ТОД2'!F:F,1,0)</f>
        <v>#N/A</v>
      </c>
      <c r="O1907" s="27" t="e">
        <f>IF(ISNA(VLOOKUP(E:E,'Мегавитрина на 21.09'!C:H,1,0)), VLOOKUP(E:E,'Мегавитрина на 21.09'!D:H,1,0),VLOOKUP(E:E,'Мегавитрина на 21.09'!C:H,1,0))</f>
        <v>#N/A</v>
      </c>
      <c r="P1907" s="27" t="e">
        <f>IF(ISNA(VLOOKUP(E:E,'Мегавитрина на 21.09'!C:H,2,0)), VLOOKUP(E:E,'Мегавитрина на 21.09'!D:H,1,0),VLOOKUP(E:E,'Мегавитрина на 21.09'!C:H,2,0))</f>
        <v>#N/A</v>
      </c>
      <c r="Q1907" s="27" t="e">
        <f>IF(ISNA(VLOOKUP(E:E,'Мегавитрина на 21.09'!C:H,3,0)), VLOOKUP(E:E,'Мегавитрина на 21.09'!D:H,2,0),VLOOKUP(E:E,'Мегавитрина на 21.09'!C:H,3,0))</f>
        <v>#N/A</v>
      </c>
      <c r="R1907" s="27" t="e">
        <f>IF(ISNA(VLOOKUP(E:E,'Мегавитрина на 21.09'!C:H,4,0)), VLOOKUP(E:E,'Мегавитрина на 21.09'!D:H,3,0),VLOOKUP(E:E,'Мегавитрина на 21.09'!C:H,4,0))</f>
        <v>#N/A</v>
      </c>
      <c r="S1907" t="e">
        <f>IF(ISNA(VLOOKUP(E:E,'Мегавитрина на 21.09'!C:H,5,0)), VLOOKUP(E:E,'Мегавитрина на 21.09'!D:H,4,0),VLOOKUP(E:E,'Мегавитрина на 21.09'!C:H,5,0))</f>
        <v>#N/A</v>
      </c>
      <c r="T1907" t="e">
        <f>IF(ISNA(VLOOKUP(E:E,'Мегавитрина на 21.09'!C:H,6,0)), VLOOKUP(E:E,'Мегавитрина на 21.09'!D:H,5,0),VLOOKUP(E:E,'Мегавитрина на 21.09'!C:H,6,0))</f>
        <v>#N/A</v>
      </c>
    </row>
    <row r="1908" spans="1:20" ht="20.100000000000001" hidden="1" customHeight="1">
      <c r="A1908">
        <v>18</v>
      </c>
      <c r="B1908">
        <v>1907</v>
      </c>
      <c r="C1908" t="s">
        <v>1948</v>
      </c>
      <c r="D1908" t="s">
        <v>569</v>
      </c>
      <c r="E1908" t="s">
        <v>1952</v>
      </c>
      <c r="F1908" t="s">
        <v>1948</v>
      </c>
      <c r="I1908" t="s">
        <v>2636</v>
      </c>
      <c r="J1908" s="9" t="s">
        <v>266</v>
      </c>
      <c r="L1908" t="e">
        <f>VLOOKUP(F1908&amp;E1908,'Атрибут-ТОД2'!F:F,1,0)</f>
        <v>#N/A</v>
      </c>
      <c r="O1908" s="27" t="e">
        <f>IF(ISNA(VLOOKUP(E:E,'Мегавитрина на 21.09'!C:H,1,0)), VLOOKUP(E:E,'Мегавитрина на 21.09'!D:H,1,0),VLOOKUP(E:E,'Мегавитрина на 21.09'!C:H,1,0))</f>
        <v>#N/A</v>
      </c>
      <c r="P1908" s="27" t="e">
        <f>IF(ISNA(VLOOKUP(E:E,'Мегавитрина на 21.09'!C:H,2,0)), VLOOKUP(E:E,'Мегавитрина на 21.09'!D:H,1,0),VLOOKUP(E:E,'Мегавитрина на 21.09'!C:H,2,0))</f>
        <v>#N/A</v>
      </c>
      <c r="Q1908" s="27" t="e">
        <f>IF(ISNA(VLOOKUP(E:E,'Мегавитрина на 21.09'!C:H,3,0)), VLOOKUP(E:E,'Мегавитрина на 21.09'!D:H,2,0),VLOOKUP(E:E,'Мегавитрина на 21.09'!C:H,3,0))</f>
        <v>#N/A</v>
      </c>
      <c r="R1908" s="27" t="e">
        <f>IF(ISNA(VLOOKUP(E:E,'Мегавитрина на 21.09'!C:H,4,0)), VLOOKUP(E:E,'Мегавитрина на 21.09'!D:H,3,0),VLOOKUP(E:E,'Мегавитрина на 21.09'!C:H,4,0))</f>
        <v>#N/A</v>
      </c>
      <c r="S1908" t="e">
        <f>IF(ISNA(VLOOKUP(E:E,'Мегавитрина на 21.09'!C:H,5,0)), VLOOKUP(E:E,'Мегавитрина на 21.09'!D:H,4,0),VLOOKUP(E:E,'Мегавитрина на 21.09'!C:H,5,0))</f>
        <v>#N/A</v>
      </c>
      <c r="T1908" t="e">
        <f>IF(ISNA(VLOOKUP(E:E,'Мегавитрина на 21.09'!C:H,6,0)), VLOOKUP(E:E,'Мегавитрина на 21.09'!D:H,5,0),VLOOKUP(E:E,'Мегавитрина на 21.09'!C:H,6,0))</f>
        <v>#N/A</v>
      </c>
    </row>
    <row r="1909" spans="1:20" ht="20.100000000000001" hidden="1" customHeight="1">
      <c r="A1909">
        <v>18</v>
      </c>
      <c r="B1909">
        <v>1908</v>
      </c>
      <c r="C1909" t="s">
        <v>1948</v>
      </c>
      <c r="D1909" t="s">
        <v>569</v>
      </c>
      <c r="E1909" t="s">
        <v>1953</v>
      </c>
      <c r="F1909" t="s">
        <v>1948</v>
      </c>
      <c r="I1909" t="s">
        <v>2637</v>
      </c>
      <c r="J1909" s="9" t="s">
        <v>266</v>
      </c>
      <c r="L1909" t="e">
        <f>VLOOKUP(F1909&amp;E1909,'Атрибут-ТОД2'!F:F,1,0)</f>
        <v>#N/A</v>
      </c>
      <c r="O1909" s="27" t="e">
        <f>IF(ISNA(VLOOKUP(E:E,'Мегавитрина на 21.09'!C:H,1,0)), VLOOKUP(E:E,'Мегавитрина на 21.09'!D:H,1,0),VLOOKUP(E:E,'Мегавитрина на 21.09'!C:H,1,0))</f>
        <v>#N/A</v>
      </c>
      <c r="P1909" s="27" t="e">
        <f>IF(ISNA(VLOOKUP(E:E,'Мегавитрина на 21.09'!C:H,2,0)), VLOOKUP(E:E,'Мегавитрина на 21.09'!D:H,1,0),VLOOKUP(E:E,'Мегавитрина на 21.09'!C:H,2,0))</f>
        <v>#N/A</v>
      </c>
      <c r="Q1909" s="27" t="e">
        <f>IF(ISNA(VLOOKUP(E:E,'Мегавитрина на 21.09'!C:H,3,0)), VLOOKUP(E:E,'Мегавитрина на 21.09'!D:H,2,0),VLOOKUP(E:E,'Мегавитрина на 21.09'!C:H,3,0))</f>
        <v>#N/A</v>
      </c>
      <c r="R1909" s="27" t="e">
        <f>IF(ISNA(VLOOKUP(E:E,'Мегавитрина на 21.09'!C:H,4,0)), VLOOKUP(E:E,'Мегавитрина на 21.09'!D:H,3,0),VLOOKUP(E:E,'Мегавитрина на 21.09'!C:H,4,0))</f>
        <v>#N/A</v>
      </c>
      <c r="S1909" t="e">
        <f>IF(ISNA(VLOOKUP(E:E,'Мегавитрина на 21.09'!C:H,5,0)), VLOOKUP(E:E,'Мегавитрина на 21.09'!D:H,4,0),VLOOKUP(E:E,'Мегавитрина на 21.09'!C:H,5,0))</f>
        <v>#N/A</v>
      </c>
      <c r="T1909" t="e">
        <f>IF(ISNA(VLOOKUP(E:E,'Мегавитрина на 21.09'!C:H,6,0)), VLOOKUP(E:E,'Мегавитрина на 21.09'!D:H,5,0),VLOOKUP(E:E,'Мегавитрина на 21.09'!C:H,6,0))</f>
        <v>#N/A</v>
      </c>
    </row>
    <row r="1910" spans="1:20" ht="20.100000000000001" hidden="1" customHeight="1">
      <c r="A1910">
        <v>18</v>
      </c>
      <c r="B1910">
        <v>1909</v>
      </c>
      <c r="C1910" t="s">
        <v>1948</v>
      </c>
      <c r="D1910" t="s">
        <v>569</v>
      </c>
      <c r="E1910" t="s">
        <v>1954</v>
      </c>
      <c r="F1910" t="s">
        <v>1948</v>
      </c>
      <c r="I1910" t="s">
        <v>2638</v>
      </c>
      <c r="J1910" s="9" t="s">
        <v>266</v>
      </c>
      <c r="L1910" t="e">
        <f>VLOOKUP(F1910&amp;E1910,'Атрибут-ТОД2'!F:F,1,0)</f>
        <v>#N/A</v>
      </c>
      <c r="O1910" s="27" t="e">
        <f>IF(ISNA(VLOOKUP(E:E,'Мегавитрина на 21.09'!C:H,1,0)), VLOOKUP(E:E,'Мегавитрина на 21.09'!D:H,1,0),VLOOKUP(E:E,'Мегавитрина на 21.09'!C:H,1,0))</f>
        <v>#N/A</v>
      </c>
      <c r="P1910" s="27" t="e">
        <f>IF(ISNA(VLOOKUP(E:E,'Мегавитрина на 21.09'!C:H,2,0)), VLOOKUP(E:E,'Мегавитрина на 21.09'!D:H,1,0),VLOOKUP(E:E,'Мегавитрина на 21.09'!C:H,2,0))</f>
        <v>#N/A</v>
      </c>
      <c r="Q1910" s="27" t="e">
        <f>IF(ISNA(VLOOKUP(E:E,'Мегавитрина на 21.09'!C:H,3,0)), VLOOKUP(E:E,'Мегавитрина на 21.09'!D:H,2,0),VLOOKUP(E:E,'Мегавитрина на 21.09'!C:H,3,0))</f>
        <v>#N/A</v>
      </c>
      <c r="R1910" s="27" t="e">
        <f>IF(ISNA(VLOOKUP(E:E,'Мегавитрина на 21.09'!C:H,4,0)), VLOOKUP(E:E,'Мегавитрина на 21.09'!D:H,3,0),VLOOKUP(E:E,'Мегавитрина на 21.09'!C:H,4,0))</f>
        <v>#N/A</v>
      </c>
      <c r="S1910" t="e">
        <f>IF(ISNA(VLOOKUP(E:E,'Мегавитрина на 21.09'!C:H,5,0)), VLOOKUP(E:E,'Мегавитрина на 21.09'!D:H,4,0),VLOOKUP(E:E,'Мегавитрина на 21.09'!C:H,5,0))</f>
        <v>#N/A</v>
      </c>
      <c r="T1910" t="e">
        <f>IF(ISNA(VLOOKUP(E:E,'Мегавитрина на 21.09'!C:H,6,0)), VLOOKUP(E:E,'Мегавитрина на 21.09'!D:H,5,0),VLOOKUP(E:E,'Мегавитрина на 21.09'!C:H,6,0))</f>
        <v>#N/A</v>
      </c>
    </row>
    <row r="1911" spans="1:20" ht="20.100000000000001" hidden="1" customHeight="1">
      <c r="A1911">
        <v>18</v>
      </c>
      <c r="B1911">
        <v>1910</v>
      </c>
      <c r="C1911" t="s">
        <v>1948</v>
      </c>
      <c r="D1911" t="s">
        <v>569</v>
      </c>
      <c r="E1911" t="s">
        <v>1955</v>
      </c>
      <c r="F1911" t="s">
        <v>1948</v>
      </c>
      <c r="I1911" t="s">
        <v>2639</v>
      </c>
      <c r="J1911" s="9" t="s">
        <v>266</v>
      </c>
      <c r="L1911" t="e">
        <f>VLOOKUP(F1911&amp;E1911,'Атрибут-ТОД2'!F:F,1,0)</f>
        <v>#N/A</v>
      </c>
      <c r="O1911" s="27" t="e">
        <f>IF(ISNA(VLOOKUP(E:E,'Мегавитрина на 21.09'!C:H,1,0)), VLOOKUP(E:E,'Мегавитрина на 21.09'!D:H,1,0),VLOOKUP(E:E,'Мегавитрина на 21.09'!C:H,1,0))</f>
        <v>#N/A</v>
      </c>
      <c r="P1911" s="27" t="e">
        <f>IF(ISNA(VLOOKUP(E:E,'Мегавитрина на 21.09'!C:H,2,0)), VLOOKUP(E:E,'Мегавитрина на 21.09'!D:H,1,0),VLOOKUP(E:E,'Мегавитрина на 21.09'!C:H,2,0))</f>
        <v>#N/A</v>
      </c>
      <c r="Q1911" s="27" t="e">
        <f>IF(ISNA(VLOOKUP(E:E,'Мегавитрина на 21.09'!C:H,3,0)), VLOOKUP(E:E,'Мегавитрина на 21.09'!D:H,2,0),VLOOKUP(E:E,'Мегавитрина на 21.09'!C:H,3,0))</f>
        <v>#N/A</v>
      </c>
      <c r="R1911" s="27" t="e">
        <f>IF(ISNA(VLOOKUP(E:E,'Мегавитрина на 21.09'!C:H,4,0)), VLOOKUP(E:E,'Мегавитрина на 21.09'!D:H,3,0),VLOOKUP(E:E,'Мегавитрина на 21.09'!C:H,4,0))</f>
        <v>#N/A</v>
      </c>
      <c r="S1911" t="e">
        <f>IF(ISNA(VLOOKUP(E:E,'Мегавитрина на 21.09'!C:H,5,0)), VLOOKUP(E:E,'Мегавитрина на 21.09'!D:H,4,0),VLOOKUP(E:E,'Мегавитрина на 21.09'!C:H,5,0))</f>
        <v>#N/A</v>
      </c>
      <c r="T1911" t="e">
        <f>IF(ISNA(VLOOKUP(E:E,'Мегавитрина на 21.09'!C:H,6,0)), VLOOKUP(E:E,'Мегавитрина на 21.09'!D:H,5,0),VLOOKUP(E:E,'Мегавитрина на 21.09'!C:H,6,0))</f>
        <v>#N/A</v>
      </c>
    </row>
    <row r="1912" spans="1:20" ht="20.100000000000001" hidden="1" customHeight="1">
      <c r="A1912">
        <v>18</v>
      </c>
      <c r="B1912">
        <v>1911</v>
      </c>
      <c r="C1912" t="s">
        <v>1948</v>
      </c>
      <c r="D1912" t="s">
        <v>569</v>
      </c>
      <c r="E1912" t="s">
        <v>1956</v>
      </c>
      <c r="F1912" t="s">
        <v>1948</v>
      </c>
      <c r="I1912" t="s">
        <v>2640</v>
      </c>
      <c r="J1912" s="9" t="s">
        <v>266</v>
      </c>
      <c r="L1912" t="e">
        <f>VLOOKUP(F1912&amp;E1912,'Атрибут-ТОД2'!F:F,1,0)</f>
        <v>#N/A</v>
      </c>
      <c r="O1912" s="27" t="e">
        <f>IF(ISNA(VLOOKUP(E:E,'Мегавитрина на 21.09'!C:H,1,0)), VLOOKUP(E:E,'Мегавитрина на 21.09'!D:H,1,0),VLOOKUP(E:E,'Мегавитрина на 21.09'!C:H,1,0))</f>
        <v>#N/A</v>
      </c>
      <c r="P1912" s="27" t="e">
        <f>IF(ISNA(VLOOKUP(E:E,'Мегавитрина на 21.09'!C:H,2,0)), VLOOKUP(E:E,'Мегавитрина на 21.09'!D:H,1,0),VLOOKUP(E:E,'Мегавитрина на 21.09'!C:H,2,0))</f>
        <v>#N/A</v>
      </c>
      <c r="Q1912" s="27" t="e">
        <f>IF(ISNA(VLOOKUP(E:E,'Мегавитрина на 21.09'!C:H,3,0)), VLOOKUP(E:E,'Мегавитрина на 21.09'!D:H,2,0),VLOOKUP(E:E,'Мегавитрина на 21.09'!C:H,3,0))</f>
        <v>#N/A</v>
      </c>
      <c r="R1912" s="27" t="e">
        <f>IF(ISNA(VLOOKUP(E:E,'Мегавитрина на 21.09'!C:H,4,0)), VLOOKUP(E:E,'Мегавитрина на 21.09'!D:H,3,0),VLOOKUP(E:E,'Мегавитрина на 21.09'!C:H,4,0))</f>
        <v>#N/A</v>
      </c>
      <c r="S1912" t="e">
        <f>IF(ISNA(VLOOKUP(E:E,'Мегавитрина на 21.09'!C:H,5,0)), VLOOKUP(E:E,'Мегавитрина на 21.09'!D:H,4,0),VLOOKUP(E:E,'Мегавитрина на 21.09'!C:H,5,0))</f>
        <v>#N/A</v>
      </c>
      <c r="T1912" t="e">
        <f>IF(ISNA(VLOOKUP(E:E,'Мегавитрина на 21.09'!C:H,6,0)), VLOOKUP(E:E,'Мегавитрина на 21.09'!D:H,5,0),VLOOKUP(E:E,'Мегавитрина на 21.09'!C:H,6,0))</f>
        <v>#N/A</v>
      </c>
    </row>
    <row r="1913" spans="1:20" ht="20.100000000000001" hidden="1" customHeight="1">
      <c r="A1913">
        <v>18</v>
      </c>
      <c r="B1913">
        <v>1912</v>
      </c>
      <c r="C1913" t="s">
        <v>1948</v>
      </c>
      <c r="D1913" t="s">
        <v>569</v>
      </c>
      <c r="E1913" t="s">
        <v>1957</v>
      </c>
      <c r="F1913" t="s">
        <v>1948</v>
      </c>
      <c r="I1913" t="s">
        <v>2641</v>
      </c>
      <c r="J1913" s="9" t="s">
        <v>266</v>
      </c>
      <c r="L1913" t="e">
        <f>VLOOKUP(F1913&amp;E1913,'Атрибут-ТОД2'!F:F,1,0)</f>
        <v>#N/A</v>
      </c>
      <c r="O1913" s="27" t="e">
        <f>IF(ISNA(VLOOKUP(E:E,'Мегавитрина на 21.09'!C:H,1,0)), VLOOKUP(E:E,'Мегавитрина на 21.09'!D:H,1,0),VLOOKUP(E:E,'Мегавитрина на 21.09'!C:H,1,0))</f>
        <v>#N/A</v>
      </c>
      <c r="P1913" s="27" t="e">
        <f>IF(ISNA(VLOOKUP(E:E,'Мегавитрина на 21.09'!C:H,2,0)), VLOOKUP(E:E,'Мегавитрина на 21.09'!D:H,1,0),VLOOKUP(E:E,'Мегавитрина на 21.09'!C:H,2,0))</f>
        <v>#N/A</v>
      </c>
      <c r="Q1913" s="27" t="e">
        <f>IF(ISNA(VLOOKUP(E:E,'Мегавитрина на 21.09'!C:H,3,0)), VLOOKUP(E:E,'Мегавитрина на 21.09'!D:H,2,0),VLOOKUP(E:E,'Мегавитрина на 21.09'!C:H,3,0))</f>
        <v>#N/A</v>
      </c>
      <c r="R1913" s="27" t="e">
        <f>IF(ISNA(VLOOKUP(E:E,'Мегавитрина на 21.09'!C:H,4,0)), VLOOKUP(E:E,'Мегавитрина на 21.09'!D:H,3,0),VLOOKUP(E:E,'Мегавитрина на 21.09'!C:H,4,0))</f>
        <v>#N/A</v>
      </c>
      <c r="S1913" t="e">
        <f>IF(ISNA(VLOOKUP(E:E,'Мегавитрина на 21.09'!C:H,5,0)), VLOOKUP(E:E,'Мегавитрина на 21.09'!D:H,4,0),VLOOKUP(E:E,'Мегавитрина на 21.09'!C:H,5,0))</f>
        <v>#N/A</v>
      </c>
      <c r="T1913" t="e">
        <f>IF(ISNA(VLOOKUP(E:E,'Мегавитрина на 21.09'!C:H,6,0)), VLOOKUP(E:E,'Мегавитрина на 21.09'!D:H,5,0),VLOOKUP(E:E,'Мегавитрина на 21.09'!C:H,6,0))</f>
        <v>#N/A</v>
      </c>
    </row>
    <row r="1914" spans="1:20" ht="20.100000000000001" hidden="1" customHeight="1">
      <c r="A1914">
        <v>18</v>
      </c>
      <c r="B1914">
        <v>1913</v>
      </c>
      <c r="C1914" t="s">
        <v>1948</v>
      </c>
      <c r="D1914" t="s">
        <v>569</v>
      </c>
      <c r="E1914" t="s">
        <v>1958</v>
      </c>
      <c r="F1914" t="s">
        <v>1948</v>
      </c>
      <c r="I1914" t="s">
        <v>2642</v>
      </c>
      <c r="J1914" s="9" t="s">
        <v>266</v>
      </c>
      <c r="L1914" t="e">
        <f>VLOOKUP(F1914&amp;E1914,'Атрибут-ТОД2'!F:F,1,0)</f>
        <v>#N/A</v>
      </c>
      <c r="O1914" s="27" t="e">
        <f>IF(ISNA(VLOOKUP(E:E,'Мегавитрина на 21.09'!C:H,1,0)), VLOOKUP(E:E,'Мегавитрина на 21.09'!D:H,1,0),VLOOKUP(E:E,'Мегавитрина на 21.09'!C:H,1,0))</f>
        <v>#N/A</v>
      </c>
      <c r="P1914" s="27" t="e">
        <f>IF(ISNA(VLOOKUP(E:E,'Мегавитрина на 21.09'!C:H,2,0)), VLOOKUP(E:E,'Мегавитрина на 21.09'!D:H,1,0),VLOOKUP(E:E,'Мегавитрина на 21.09'!C:H,2,0))</f>
        <v>#N/A</v>
      </c>
      <c r="Q1914" s="27" t="e">
        <f>IF(ISNA(VLOOKUP(E:E,'Мегавитрина на 21.09'!C:H,3,0)), VLOOKUP(E:E,'Мегавитрина на 21.09'!D:H,2,0),VLOOKUP(E:E,'Мегавитрина на 21.09'!C:H,3,0))</f>
        <v>#N/A</v>
      </c>
      <c r="R1914" s="27" t="e">
        <f>IF(ISNA(VLOOKUP(E:E,'Мегавитрина на 21.09'!C:H,4,0)), VLOOKUP(E:E,'Мегавитрина на 21.09'!D:H,3,0),VLOOKUP(E:E,'Мегавитрина на 21.09'!C:H,4,0))</f>
        <v>#N/A</v>
      </c>
      <c r="S1914" t="e">
        <f>IF(ISNA(VLOOKUP(E:E,'Мегавитрина на 21.09'!C:H,5,0)), VLOOKUP(E:E,'Мегавитрина на 21.09'!D:H,4,0),VLOOKUP(E:E,'Мегавитрина на 21.09'!C:H,5,0))</f>
        <v>#N/A</v>
      </c>
      <c r="T1914" t="e">
        <f>IF(ISNA(VLOOKUP(E:E,'Мегавитрина на 21.09'!C:H,6,0)), VLOOKUP(E:E,'Мегавитрина на 21.09'!D:H,5,0),VLOOKUP(E:E,'Мегавитрина на 21.09'!C:H,6,0))</f>
        <v>#N/A</v>
      </c>
    </row>
    <row r="1915" spans="1:20" ht="20.100000000000001" hidden="1" customHeight="1">
      <c r="A1915">
        <v>18</v>
      </c>
      <c r="B1915">
        <v>1914</v>
      </c>
      <c r="C1915" t="s">
        <v>1948</v>
      </c>
      <c r="D1915" t="s">
        <v>569</v>
      </c>
      <c r="E1915" t="s">
        <v>1959</v>
      </c>
      <c r="F1915" t="s">
        <v>1948</v>
      </c>
      <c r="I1915" t="s">
        <v>2643</v>
      </c>
      <c r="J1915" s="9" t="s">
        <v>266</v>
      </c>
      <c r="L1915" t="e">
        <f>VLOOKUP(F1915&amp;E1915,'Атрибут-ТОД2'!F:F,1,0)</f>
        <v>#N/A</v>
      </c>
      <c r="O1915" s="27" t="e">
        <f>IF(ISNA(VLOOKUP(E:E,'Мегавитрина на 21.09'!C:H,1,0)), VLOOKUP(E:E,'Мегавитрина на 21.09'!D:H,1,0),VLOOKUP(E:E,'Мегавитрина на 21.09'!C:H,1,0))</f>
        <v>#N/A</v>
      </c>
      <c r="P1915" s="27" t="e">
        <f>IF(ISNA(VLOOKUP(E:E,'Мегавитрина на 21.09'!C:H,2,0)), VLOOKUP(E:E,'Мегавитрина на 21.09'!D:H,1,0),VLOOKUP(E:E,'Мегавитрина на 21.09'!C:H,2,0))</f>
        <v>#N/A</v>
      </c>
      <c r="Q1915" s="27" t="e">
        <f>IF(ISNA(VLOOKUP(E:E,'Мегавитрина на 21.09'!C:H,3,0)), VLOOKUP(E:E,'Мегавитрина на 21.09'!D:H,2,0),VLOOKUP(E:E,'Мегавитрина на 21.09'!C:H,3,0))</f>
        <v>#N/A</v>
      </c>
      <c r="R1915" s="27" t="e">
        <f>IF(ISNA(VLOOKUP(E:E,'Мегавитрина на 21.09'!C:H,4,0)), VLOOKUP(E:E,'Мегавитрина на 21.09'!D:H,3,0),VLOOKUP(E:E,'Мегавитрина на 21.09'!C:H,4,0))</f>
        <v>#N/A</v>
      </c>
      <c r="S1915" t="e">
        <f>IF(ISNA(VLOOKUP(E:E,'Мегавитрина на 21.09'!C:H,5,0)), VLOOKUP(E:E,'Мегавитрина на 21.09'!D:H,4,0),VLOOKUP(E:E,'Мегавитрина на 21.09'!C:H,5,0))</f>
        <v>#N/A</v>
      </c>
      <c r="T1915" t="e">
        <f>IF(ISNA(VLOOKUP(E:E,'Мегавитрина на 21.09'!C:H,6,0)), VLOOKUP(E:E,'Мегавитрина на 21.09'!D:H,5,0),VLOOKUP(E:E,'Мегавитрина на 21.09'!C:H,6,0))</f>
        <v>#N/A</v>
      </c>
    </row>
    <row r="1916" spans="1:20" ht="20.100000000000001" hidden="1" customHeight="1">
      <c r="A1916">
        <v>18</v>
      </c>
      <c r="B1916">
        <v>1915</v>
      </c>
      <c r="C1916" t="s">
        <v>1948</v>
      </c>
      <c r="D1916" t="s">
        <v>569</v>
      </c>
      <c r="E1916" t="s">
        <v>1960</v>
      </c>
      <c r="F1916" t="s">
        <v>1948</v>
      </c>
      <c r="I1916" t="s">
        <v>2644</v>
      </c>
      <c r="J1916" s="9" t="s">
        <v>266</v>
      </c>
      <c r="L1916" t="e">
        <f>VLOOKUP(F1916&amp;E1916,'Атрибут-ТОД2'!F:F,1,0)</f>
        <v>#N/A</v>
      </c>
      <c r="O1916" s="27" t="e">
        <f>IF(ISNA(VLOOKUP(E:E,'Мегавитрина на 21.09'!C:H,1,0)), VLOOKUP(E:E,'Мегавитрина на 21.09'!D:H,1,0),VLOOKUP(E:E,'Мегавитрина на 21.09'!C:H,1,0))</f>
        <v>#N/A</v>
      </c>
      <c r="P1916" s="27" t="e">
        <f>IF(ISNA(VLOOKUP(E:E,'Мегавитрина на 21.09'!C:H,2,0)), VLOOKUP(E:E,'Мегавитрина на 21.09'!D:H,1,0),VLOOKUP(E:E,'Мегавитрина на 21.09'!C:H,2,0))</f>
        <v>#N/A</v>
      </c>
      <c r="Q1916" s="27" t="e">
        <f>IF(ISNA(VLOOKUP(E:E,'Мегавитрина на 21.09'!C:H,3,0)), VLOOKUP(E:E,'Мегавитрина на 21.09'!D:H,2,0),VLOOKUP(E:E,'Мегавитрина на 21.09'!C:H,3,0))</f>
        <v>#N/A</v>
      </c>
      <c r="R1916" s="27" t="e">
        <f>IF(ISNA(VLOOKUP(E:E,'Мегавитрина на 21.09'!C:H,4,0)), VLOOKUP(E:E,'Мегавитрина на 21.09'!D:H,3,0),VLOOKUP(E:E,'Мегавитрина на 21.09'!C:H,4,0))</f>
        <v>#N/A</v>
      </c>
      <c r="S1916" t="e">
        <f>IF(ISNA(VLOOKUP(E:E,'Мегавитрина на 21.09'!C:H,5,0)), VLOOKUP(E:E,'Мегавитрина на 21.09'!D:H,4,0),VLOOKUP(E:E,'Мегавитрина на 21.09'!C:H,5,0))</f>
        <v>#N/A</v>
      </c>
      <c r="T1916" t="e">
        <f>IF(ISNA(VLOOKUP(E:E,'Мегавитрина на 21.09'!C:H,6,0)), VLOOKUP(E:E,'Мегавитрина на 21.09'!D:H,5,0),VLOOKUP(E:E,'Мегавитрина на 21.09'!C:H,6,0))</f>
        <v>#N/A</v>
      </c>
    </row>
    <row r="1917" spans="1:20" ht="20.100000000000001" hidden="1" customHeight="1">
      <c r="A1917">
        <v>18</v>
      </c>
      <c r="B1917">
        <v>1916</v>
      </c>
      <c r="C1917" t="s">
        <v>1948</v>
      </c>
      <c r="D1917" t="s">
        <v>569</v>
      </c>
      <c r="E1917" t="s">
        <v>1961</v>
      </c>
      <c r="F1917" t="s">
        <v>1948</v>
      </c>
      <c r="I1917" t="s">
        <v>2645</v>
      </c>
      <c r="J1917" s="9" t="s">
        <v>266</v>
      </c>
      <c r="L1917" t="e">
        <f>VLOOKUP(F1917&amp;E1917,'Атрибут-ТОД2'!F:F,1,0)</f>
        <v>#N/A</v>
      </c>
      <c r="O1917" s="27" t="e">
        <f>IF(ISNA(VLOOKUP(E:E,'Мегавитрина на 21.09'!C:H,1,0)), VLOOKUP(E:E,'Мегавитрина на 21.09'!D:H,1,0),VLOOKUP(E:E,'Мегавитрина на 21.09'!C:H,1,0))</f>
        <v>#N/A</v>
      </c>
      <c r="P1917" s="27" t="e">
        <f>IF(ISNA(VLOOKUP(E:E,'Мегавитрина на 21.09'!C:H,2,0)), VLOOKUP(E:E,'Мегавитрина на 21.09'!D:H,1,0),VLOOKUP(E:E,'Мегавитрина на 21.09'!C:H,2,0))</f>
        <v>#N/A</v>
      </c>
      <c r="Q1917" s="27" t="e">
        <f>IF(ISNA(VLOOKUP(E:E,'Мегавитрина на 21.09'!C:H,3,0)), VLOOKUP(E:E,'Мегавитрина на 21.09'!D:H,2,0),VLOOKUP(E:E,'Мегавитрина на 21.09'!C:H,3,0))</f>
        <v>#N/A</v>
      </c>
      <c r="R1917" s="27" t="e">
        <f>IF(ISNA(VLOOKUP(E:E,'Мегавитрина на 21.09'!C:H,4,0)), VLOOKUP(E:E,'Мегавитрина на 21.09'!D:H,3,0),VLOOKUP(E:E,'Мегавитрина на 21.09'!C:H,4,0))</f>
        <v>#N/A</v>
      </c>
      <c r="S1917" t="e">
        <f>IF(ISNA(VLOOKUP(E:E,'Мегавитрина на 21.09'!C:H,5,0)), VLOOKUP(E:E,'Мегавитрина на 21.09'!D:H,4,0),VLOOKUP(E:E,'Мегавитрина на 21.09'!C:H,5,0))</f>
        <v>#N/A</v>
      </c>
      <c r="T1917" t="e">
        <f>IF(ISNA(VLOOKUP(E:E,'Мегавитрина на 21.09'!C:H,6,0)), VLOOKUP(E:E,'Мегавитрина на 21.09'!D:H,5,0),VLOOKUP(E:E,'Мегавитрина на 21.09'!C:H,6,0))</f>
        <v>#N/A</v>
      </c>
    </row>
    <row r="1918" spans="1:20" ht="20.100000000000001" hidden="1" customHeight="1">
      <c r="A1918">
        <v>18</v>
      </c>
      <c r="B1918">
        <v>1917</v>
      </c>
      <c r="C1918" t="s">
        <v>1948</v>
      </c>
      <c r="D1918" t="s">
        <v>569</v>
      </c>
      <c r="E1918" t="s">
        <v>1962</v>
      </c>
      <c r="F1918" t="s">
        <v>1948</v>
      </c>
      <c r="I1918" t="s">
        <v>2646</v>
      </c>
      <c r="J1918" s="9" t="s">
        <v>266</v>
      </c>
      <c r="L1918" t="e">
        <f>VLOOKUP(F1918&amp;E1918,'Атрибут-ТОД2'!F:F,1,0)</f>
        <v>#N/A</v>
      </c>
      <c r="O1918" s="27" t="e">
        <f>IF(ISNA(VLOOKUP(E:E,'Мегавитрина на 21.09'!C:H,1,0)), VLOOKUP(E:E,'Мегавитрина на 21.09'!D:H,1,0),VLOOKUP(E:E,'Мегавитрина на 21.09'!C:H,1,0))</f>
        <v>#N/A</v>
      </c>
      <c r="P1918" s="27" t="e">
        <f>IF(ISNA(VLOOKUP(E:E,'Мегавитрина на 21.09'!C:H,2,0)), VLOOKUP(E:E,'Мегавитрина на 21.09'!D:H,1,0),VLOOKUP(E:E,'Мегавитрина на 21.09'!C:H,2,0))</f>
        <v>#N/A</v>
      </c>
      <c r="Q1918" s="27" t="e">
        <f>IF(ISNA(VLOOKUP(E:E,'Мегавитрина на 21.09'!C:H,3,0)), VLOOKUP(E:E,'Мегавитрина на 21.09'!D:H,2,0),VLOOKUP(E:E,'Мегавитрина на 21.09'!C:H,3,0))</f>
        <v>#N/A</v>
      </c>
      <c r="R1918" s="27" t="e">
        <f>IF(ISNA(VLOOKUP(E:E,'Мегавитрина на 21.09'!C:H,4,0)), VLOOKUP(E:E,'Мегавитрина на 21.09'!D:H,3,0),VLOOKUP(E:E,'Мегавитрина на 21.09'!C:H,4,0))</f>
        <v>#N/A</v>
      </c>
      <c r="S1918" t="e">
        <f>IF(ISNA(VLOOKUP(E:E,'Мегавитрина на 21.09'!C:H,5,0)), VLOOKUP(E:E,'Мегавитрина на 21.09'!D:H,4,0),VLOOKUP(E:E,'Мегавитрина на 21.09'!C:H,5,0))</f>
        <v>#N/A</v>
      </c>
      <c r="T1918" t="e">
        <f>IF(ISNA(VLOOKUP(E:E,'Мегавитрина на 21.09'!C:H,6,0)), VLOOKUP(E:E,'Мегавитрина на 21.09'!D:H,5,0),VLOOKUP(E:E,'Мегавитрина на 21.09'!C:H,6,0))</f>
        <v>#N/A</v>
      </c>
    </row>
    <row r="1919" spans="1:20" ht="20.100000000000001" hidden="1" customHeight="1">
      <c r="A1919">
        <v>18</v>
      </c>
      <c r="B1919">
        <v>1918</v>
      </c>
      <c r="C1919" t="s">
        <v>1948</v>
      </c>
      <c r="D1919" t="s">
        <v>569</v>
      </c>
      <c r="E1919" t="s">
        <v>1963</v>
      </c>
      <c r="F1919" t="s">
        <v>1948</v>
      </c>
      <c r="I1919" t="s">
        <v>2647</v>
      </c>
      <c r="J1919" s="9" t="s">
        <v>266</v>
      </c>
      <c r="L1919" t="e">
        <f>VLOOKUP(F1919&amp;E1919,'Атрибут-ТОД2'!F:F,1,0)</f>
        <v>#N/A</v>
      </c>
      <c r="O1919" s="27" t="e">
        <f>IF(ISNA(VLOOKUP(E:E,'Мегавитрина на 21.09'!C:H,1,0)), VLOOKUP(E:E,'Мегавитрина на 21.09'!D:H,1,0),VLOOKUP(E:E,'Мегавитрина на 21.09'!C:H,1,0))</f>
        <v>#N/A</v>
      </c>
      <c r="P1919" s="27" t="e">
        <f>IF(ISNA(VLOOKUP(E:E,'Мегавитрина на 21.09'!C:H,2,0)), VLOOKUP(E:E,'Мегавитрина на 21.09'!D:H,1,0),VLOOKUP(E:E,'Мегавитрина на 21.09'!C:H,2,0))</f>
        <v>#N/A</v>
      </c>
      <c r="Q1919" s="27" t="e">
        <f>IF(ISNA(VLOOKUP(E:E,'Мегавитрина на 21.09'!C:H,3,0)), VLOOKUP(E:E,'Мегавитрина на 21.09'!D:H,2,0),VLOOKUP(E:E,'Мегавитрина на 21.09'!C:H,3,0))</f>
        <v>#N/A</v>
      </c>
      <c r="R1919" s="27" t="e">
        <f>IF(ISNA(VLOOKUP(E:E,'Мегавитрина на 21.09'!C:H,4,0)), VLOOKUP(E:E,'Мегавитрина на 21.09'!D:H,3,0),VLOOKUP(E:E,'Мегавитрина на 21.09'!C:H,4,0))</f>
        <v>#N/A</v>
      </c>
      <c r="S1919" t="e">
        <f>IF(ISNA(VLOOKUP(E:E,'Мегавитрина на 21.09'!C:H,5,0)), VLOOKUP(E:E,'Мегавитрина на 21.09'!D:H,4,0),VLOOKUP(E:E,'Мегавитрина на 21.09'!C:H,5,0))</f>
        <v>#N/A</v>
      </c>
      <c r="T1919" t="e">
        <f>IF(ISNA(VLOOKUP(E:E,'Мегавитрина на 21.09'!C:H,6,0)), VLOOKUP(E:E,'Мегавитрина на 21.09'!D:H,5,0),VLOOKUP(E:E,'Мегавитрина на 21.09'!C:H,6,0))</f>
        <v>#N/A</v>
      </c>
    </row>
    <row r="1920" spans="1:20" ht="20.100000000000001" hidden="1" customHeight="1">
      <c r="A1920">
        <v>18</v>
      </c>
      <c r="B1920">
        <v>1919</v>
      </c>
      <c r="C1920" t="s">
        <v>1948</v>
      </c>
      <c r="D1920" t="s">
        <v>569</v>
      </c>
      <c r="E1920" t="s">
        <v>1964</v>
      </c>
      <c r="F1920" t="s">
        <v>1948</v>
      </c>
      <c r="I1920" t="s">
        <v>2648</v>
      </c>
      <c r="J1920" s="9" t="s">
        <v>266</v>
      </c>
      <c r="L1920" t="e">
        <f>VLOOKUP(F1920&amp;E1920,'Атрибут-ТОД2'!F:F,1,0)</f>
        <v>#N/A</v>
      </c>
      <c r="O1920" s="27" t="e">
        <f>IF(ISNA(VLOOKUP(E:E,'Мегавитрина на 21.09'!C:H,1,0)), VLOOKUP(E:E,'Мегавитрина на 21.09'!D:H,1,0),VLOOKUP(E:E,'Мегавитрина на 21.09'!C:H,1,0))</f>
        <v>#N/A</v>
      </c>
      <c r="P1920" s="27" t="e">
        <f>IF(ISNA(VLOOKUP(E:E,'Мегавитрина на 21.09'!C:H,2,0)), VLOOKUP(E:E,'Мегавитрина на 21.09'!D:H,1,0),VLOOKUP(E:E,'Мегавитрина на 21.09'!C:H,2,0))</f>
        <v>#N/A</v>
      </c>
      <c r="Q1920" s="27" t="e">
        <f>IF(ISNA(VLOOKUP(E:E,'Мегавитрина на 21.09'!C:H,3,0)), VLOOKUP(E:E,'Мегавитрина на 21.09'!D:H,2,0),VLOOKUP(E:E,'Мегавитрина на 21.09'!C:H,3,0))</f>
        <v>#N/A</v>
      </c>
      <c r="R1920" s="27" t="e">
        <f>IF(ISNA(VLOOKUP(E:E,'Мегавитрина на 21.09'!C:H,4,0)), VLOOKUP(E:E,'Мегавитрина на 21.09'!D:H,3,0),VLOOKUP(E:E,'Мегавитрина на 21.09'!C:H,4,0))</f>
        <v>#N/A</v>
      </c>
      <c r="S1920" t="e">
        <f>IF(ISNA(VLOOKUP(E:E,'Мегавитрина на 21.09'!C:H,5,0)), VLOOKUP(E:E,'Мегавитрина на 21.09'!D:H,4,0),VLOOKUP(E:E,'Мегавитрина на 21.09'!C:H,5,0))</f>
        <v>#N/A</v>
      </c>
      <c r="T1920" t="e">
        <f>IF(ISNA(VLOOKUP(E:E,'Мегавитрина на 21.09'!C:H,6,0)), VLOOKUP(E:E,'Мегавитрина на 21.09'!D:H,5,0),VLOOKUP(E:E,'Мегавитрина на 21.09'!C:H,6,0))</f>
        <v>#N/A</v>
      </c>
    </row>
    <row r="1921" spans="1:20" ht="20.100000000000001" hidden="1" customHeight="1">
      <c r="A1921">
        <v>18</v>
      </c>
      <c r="B1921">
        <v>1920</v>
      </c>
      <c r="C1921" t="s">
        <v>1948</v>
      </c>
      <c r="D1921" t="s">
        <v>569</v>
      </c>
      <c r="E1921" t="s">
        <v>1965</v>
      </c>
      <c r="F1921" t="s">
        <v>1948</v>
      </c>
      <c r="I1921" t="s">
        <v>2649</v>
      </c>
      <c r="J1921" s="9" t="s">
        <v>266</v>
      </c>
      <c r="L1921" t="e">
        <f>VLOOKUP(F1921&amp;E1921,'Атрибут-ТОД2'!F:F,1,0)</f>
        <v>#N/A</v>
      </c>
      <c r="O1921" s="27" t="e">
        <f>IF(ISNA(VLOOKUP(E:E,'Мегавитрина на 21.09'!C:H,1,0)), VLOOKUP(E:E,'Мегавитрина на 21.09'!D:H,1,0),VLOOKUP(E:E,'Мегавитрина на 21.09'!C:H,1,0))</f>
        <v>#N/A</v>
      </c>
      <c r="P1921" s="27" t="e">
        <f>IF(ISNA(VLOOKUP(E:E,'Мегавитрина на 21.09'!C:H,2,0)), VLOOKUP(E:E,'Мегавитрина на 21.09'!D:H,1,0),VLOOKUP(E:E,'Мегавитрина на 21.09'!C:H,2,0))</f>
        <v>#N/A</v>
      </c>
      <c r="Q1921" s="27" t="e">
        <f>IF(ISNA(VLOOKUP(E:E,'Мегавитрина на 21.09'!C:H,3,0)), VLOOKUP(E:E,'Мегавитрина на 21.09'!D:H,2,0),VLOOKUP(E:E,'Мегавитрина на 21.09'!C:H,3,0))</f>
        <v>#N/A</v>
      </c>
      <c r="R1921" s="27" t="e">
        <f>IF(ISNA(VLOOKUP(E:E,'Мегавитрина на 21.09'!C:H,4,0)), VLOOKUP(E:E,'Мегавитрина на 21.09'!D:H,3,0),VLOOKUP(E:E,'Мегавитрина на 21.09'!C:H,4,0))</f>
        <v>#N/A</v>
      </c>
      <c r="S1921" t="e">
        <f>IF(ISNA(VLOOKUP(E:E,'Мегавитрина на 21.09'!C:H,5,0)), VLOOKUP(E:E,'Мегавитрина на 21.09'!D:H,4,0),VLOOKUP(E:E,'Мегавитрина на 21.09'!C:H,5,0))</f>
        <v>#N/A</v>
      </c>
      <c r="T1921" t="e">
        <f>IF(ISNA(VLOOKUP(E:E,'Мегавитрина на 21.09'!C:H,6,0)), VLOOKUP(E:E,'Мегавитрина на 21.09'!D:H,5,0),VLOOKUP(E:E,'Мегавитрина на 21.09'!C:H,6,0))</f>
        <v>#N/A</v>
      </c>
    </row>
    <row r="1922" spans="1:20" ht="20.100000000000001" hidden="1" customHeight="1">
      <c r="A1922">
        <v>18</v>
      </c>
      <c r="B1922">
        <v>1921</v>
      </c>
      <c r="C1922" t="s">
        <v>1948</v>
      </c>
      <c r="D1922" t="s">
        <v>569</v>
      </c>
      <c r="E1922" t="s">
        <v>1966</v>
      </c>
      <c r="F1922" t="s">
        <v>1948</v>
      </c>
      <c r="I1922" t="s">
        <v>2650</v>
      </c>
      <c r="J1922" s="9" t="s">
        <v>266</v>
      </c>
      <c r="L1922" t="e">
        <f>VLOOKUP(F1922&amp;E1922,'Атрибут-ТОД2'!F:F,1,0)</f>
        <v>#N/A</v>
      </c>
      <c r="O1922" s="27" t="e">
        <f>IF(ISNA(VLOOKUP(E:E,'Мегавитрина на 21.09'!C:H,1,0)), VLOOKUP(E:E,'Мегавитрина на 21.09'!D:H,1,0),VLOOKUP(E:E,'Мегавитрина на 21.09'!C:H,1,0))</f>
        <v>#N/A</v>
      </c>
      <c r="P1922" s="27" t="e">
        <f>IF(ISNA(VLOOKUP(E:E,'Мегавитрина на 21.09'!C:H,2,0)), VLOOKUP(E:E,'Мегавитрина на 21.09'!D:H,1,0),VLOOKUP(E:E,'Мегавитрина на 21.09'!C:H,2,0))</f>
        <v>#N/A</v>
      </c>
      <c r="Q1922" s="27" t="e">
        <f>IF(ISNA(VLOOKUP(E:E,'Мегавитрина на 21.09'!C:H,3,0)), VLOOKUP(E:E,'Мегавитрина на 21.09'!D:H,2,0),VLOOKUP(E:E,'Мегавитрина на 21.09'!C:H,3,0))</f>
        <v>#N/A</v>
      </c>
      <c r="R1922" s="27" t="e">
        <f>IF(ISNA(VLOOKUP(E:E,'Мегавитрина на 21.09'!C:H,4,0)), VLOOKUP(E:E,'Мегавитрина на 21.09'!D:H,3,0),VLOOKUP(E:E,'Мегавитрина на 21.09'!C:H,4,0))</f>
        <v>#N/A</v>
      </c>
      <c r="S1922" t="e">
        <f>IF(ISNA(VLOOKUP(E:E,'Мегавитрина на 21.09'!C:H,5,0)), VLOOKUP(E:E,'Мегавитрина на 21.09'!D:H,4,0),VLOOKUP(E:E,'Мегавитрина на 21.09'!C:H,5,0))</f>
        <v>#N/A</v>
      </c>
      <c r="T1922" t="e">
        <f>IF(ISNA(VLOOKUP(E:E,'Мегавитрина на 21.09'!C:H,6,0)), VLOOKUP(E:E,'Мегавитрина на 21.09'!D:H,5,0),VLOOKUP(E:E,'Мегавитрина на 21.09'!C:H,6,0))</f>
        <v>#N/A</v>
      </c>
    </row>
    <row r="1923" spans="1:20" ht="20.100000000000001" hidden="1" customHeight="1">
      <c r="A1923">
        <v>18</v>
      </c>
      <c r="B1923">
        <v>1922</v>
      </c>
      <c r="C1923" t="s">
        <v>1948</v>
      </c>
      <c r="D1923" t="s">
        <v>569</v>
      </c>
      <c r="E1923" t="s">
        <v>1967</v>
      </c>
      <c r="F1923" t="s">
        <v>1948</v>
      </c>
      <c r="I1923" t="s">
        <v>2651</v>
      </c>
      <c r="J1923" s="9" t="s">
        <v>266</v>
      </c>
      <c r="L1923" t="e">
        <f>VLOOKUP(F1923&amp;E1923,'Атрибут-ТОД2'!F:F,1,0)</f>
        <v>#N/A</v>
      </c>
      <c r="O1923" s="27" t="e">
        <f>IF(ISNA(VLOOKUP(E:E,'Мегавитрина на 21.09'!C:H,1,0)), VLOOKUP(E:E,'Мегавитрина на 21.09'!D:H,1,0),VLOOKUP(E:E,'Мегавитрина на 21.09'!C:H,1,0))</f>
        <v>#N/A</v>
      </c>
      <c r="P1923" s="27" t="e">
        <f>IF(ISNA(VLOOKUP(E:E,'Мегавитрина на 21.09'!C:H,2,0)), VLOOKUP(E:E,'Мегавитрина на 21.09'!D:H,1,0),VLOOKUP(E:E,'Мегавитрина на 21.09'!C:H,2,0))</f>
        <v>#N/A</v>
      </c>
      <c r="Q1923" s="27" t="e">
        <f>IF(ISNA(VLOOKUP(E:E,'Мегавитрина на 21.09'!C:H,3,0)), VLOOKUP(E:E,'Мегавитрина на 21.09'!D:H,2,0),VLOOKUP(E:E,'Мегавитрина на 21.09'!C:H,3,0))</f>
        <v>#N/A</v>
      </c>
      <c r="R1923" s="27" t="e">
        <f>IF(ISNA(VLOOKUP(E:E,'Мегавитрина на 21.09'!C:H,4,0)), VLOOKUP(E:E,'Мегавитрина на 21.09'!D:H,3,0),VLOOKUP(E:E,'Мегавитрина на 21.09'!C:H,4,0))</f>
        <v>#N/A</v>
      </c>
      <c r="S1923" t="e">
        <f>IF(ISNA(VLOOKUP(E:E,'Мегавитрина на 21.09'!C:H,5,0)), VLOOKUP(E:E,'Мегавитрина на 21.09'!D:H,4,0),VLOOKUP(E:E,'Мегавитрина на 21.09'!C:H,5,0))</f>
        <v>#N/A</v>
      </c>
      <c r="T1923" t="e">
        <f>IF(ISNA(VLOOKUP(E:E,'Мегавитрина на 21.09'!C:H,6,0)), VLOOKUP(E:E,'Мегавитрина на 21.09'!D:H,5,0),VLOOKUP(E:E,'Мегавитрина на 21.09'!C:H,6,0))</f>
        <v>#N/A</v>
      </c>
    </row>
    <row r="1924" spans="1:20" ht="20.100000000000001" hidden="1" customHeight="1">
      <c r="A1924">
        <v>18</v>
      </c>
      <c r="B1924">
        <v>1923</v>
      </c>
      <c r="C1924" t="s">
        <v>1948</v>
      </c>
      <c r="D1924" t="s">
        <v>569</v>
      </c>
      <c r="E1924" t="s">
        <v>600</v>
      </c>
      <c r="F1924" t="s">
        <v>1948</v>
      </c>
      <c r="J1924" s="9" t="s">
        <v>266</v>
      </c>
      <c r="L1924" t="e">
        <f>VLOOKUP(F1924&amp;E1924,'Атрибут-ТОД2'!F:F,1,0)</f>
        <v>#N/A</v>
      </c>
      <c r="O1924" s="27" t="str">
        <f>IF(ISNA(VLOOKUP(E:E,'Мегавитрина на 21.09'!C:H,1,0)), VLOOKUP(E:E,'Мегавитрина на 21.09'!D:H,1,0),VLOOKUP(E:E,'Мегавитрина на 21.09'!C:H,1,0))</f>
        <v>epk_id</v>
      </c>
      <c r="P1924" s="27">
        <f>IF(ISNA(VLOOKUP(E:E,'Мегавитрина на 21.09'!C:H,2,0)), VLOOKUP(E:E,'Мегавитрина на 21.09'!D:H,1,0),VLOOKUP(E:E,'Мегавитрина на 21.09'!C:H,2,0))</f>
        <v>0</v>
      </c>
      <c r="Q1924" s="27" t="str">
        <f>IF(ISNA(VLOOKUP(E:E,'Мегавитрина на 21.09'!C:H,3,0)), VLOOKUP(E:E,'Мегавитрина на 21.09'!D:H,2,0),VLOOKUP(E:E,'Мегавитрина на 21.09'!C:H,3,0))</f>
        <v>Идентификатор клиента</v>
      </c>
      <c r="R1924" s="27" t="str">
        <f>IF(ISNA(VLOOKUP(E:E,'Мегавитрина на 21.09'!C:H,4,0)), VLOOKUP(E:E,'Мегавитрина на 21.09'!D:H,3,0),VLOOKUP(E:E,'Мегавитрина на 21.09'!C:H,4,0))</f>
        <v>custom_rb_epk.epk_client</v>
      </c>
      <c r="S1924">
        <f>IF(ISNA(VLOOKUP(E:E,'Мегавитрина на 21.09'!C:H,5,0)), VLOOKUP(E:E,'Мегавитрина на 21.09'!D:H,4,0),VLOOKUP(E:E,'Мегавитрина на 21.09'!C:H,5,0))</f>
        <v>0</v>
      </c>
      <c r="T1924" t="str">
        <f>IF(ISNA(VLOOKUP(E:E,'Мегавитрина на 21.09'!C:H,6,0)), VLOOKUP(E:E,'Мегавитрина на 21.09'!D:H,5,0),VLOOKUP(E:E,'Мегавитрина на 21.09'!C:H,6,0))</f>
        <v>epk_id</v>
      </c>
    </row>
    <row r="1925" spans="1:20" ht="20.100000000000001" hidden="1" customHeight="1">
      <c r="A1925">
        <v>21</v>
      </c>
      <c r="B1925">
        <v>1924</v>
      </c>
      <c r="C1925" s="5" t="s">
        <v>1973</v>
      </c>
      <c r="D1925" t="s">
        <v>534</v>
      </c>
      <c r="E1925" t="s">
        <v>1968</v>
      </c>
      <c r="F1925" t="s">
        <v>2718</v>
      </c>
      <c r="I1925" t="s">
        <v>2652</v>
      </c>
      <c r="J1925" s="9" t="s">
        <v>267</v>
      </c>
      <c r="L1925" t="e">
        <f>VLOOKUP(F1925&amp;E1925,'Атрибут-ТОД2'!F:F,1,0)</f>
        <v>#N/A</v>
      </c>
      <c r="N1925" t="s">
        <v>2732</v>
      </c>
      <c r="O1925" s="27" t="e">
        <f>IF(ISNA(VLOOKUP(E:E,'Мегавитрина на 21.09'!C:H,1,0)), VLOOKUP(E:E,'Мегавитрина на 21.09'!D:H,1,0),VLOOKUP(E:E,'Мегавитрина на 21.09'!C:H,1,0))</f>
        <v>#N/A</v>
      </c>
      <c r="P1925" s="27" t="e">
        <f>IF(ISNA(VLOOKUP(E:E,'Мегавитрина на 21.09'!C:H,2,0)), VLOOKUP(E:E,'Мегавитрина на 21.09'!D:H,1,0),VLOOKUP(E:E,'Мегавитрина на 21.09'!C:H,2,0))</f>
        <v>#N/A</v>
      </c>
      <c r="Q1925" s="27" t="e">
        <f>IF(ISNA(VLOOKUP(E:E,'Мегавитрина на 21.09'!C:H,3,0)), VLOOKUP(E:E,'Мегавитрина на 21.09'!D:H,2,0),VLOOKUP(E:E,'Мегавитрина на 21.09'!C:H,3,0))</f>
        <v>#N/A</v>
      </c>
      <c r="R1925" s="27" t="e">
        <f>IF(ISNA(VLOOKUP(E:E,'Мегавитрина на 21.09'!C:H,4,0)), VLOOKUP(E:E,'Мегавитрина на 21.09'!D:H,3,0),VLOOKUP(E:E,'Мегавитрина на 21.09'!C:H,4,0))</f>
        <v>#N/A</v>
      </c>
      <c r="S1925" t="e">
        <f>IF(ISNA(VLOOKUP(E:E,'Мегавитрина на 21.09'!C:H,5,0)), VLOOKUP(E:E,'Мегавитрина на 21.09'!D:H,4,0),VLOOKUP(E:E,'Мегавитрина на 21.09'!C:H,5,0))</f>
        <v>#N/A</v>
      </c>
      <c r="T1925" t="e">
        <f>IF(ISNA(VLOOKUP(E:E,'Мегавитрина на 21.09'!C:H,6,0)), VLOOKUP(E:E,'Мегавитрина на 21.09'!D:H,5,0),VLOOKUP(E:E,'Мегавитрина на 21.09'!C:H,6,0))</f>
        <v>#N/A</v>
      </c>
    </row>
    <row r="1926" spans="1:20" ht="20.100000000000001" hidden="1" customHeight="1">
      <c r="A1926">
        <v>21</v>
      </c>
      <c r="B1926">
        <v>1925</v>
      </c>
      <c r="C1926" s="5" t="s">
        <v>1973</v>
      </c>
      <c r="D1926" t="s">
        <v>534</v>
      </c>
      <c r="E1926" t="s">
        <v>1969</v>
      </c>
      <c r="F1926" t="s">
        <v>2718</v>
      </c>
      <c r="I1926" t="s">
        <v>2566</v>
      </c>
      <c r="J1926" s="9" t="s">
        <v>267</v>
      </c>
      <c r="L1926" t="e">
        <f>VLOOKUP(F1926&amp;E1926,'Атрибут-ТОД2'!F:F,1,0)</f>
        <v>#N/A</v>
      </c>
      <c r="O1926" s="27" t="e">
        <f>IF(ISNA(VLOOKUP(E:E,'Мегавитрина на 21.09'!C:H,1,0)), VLOOKUP(E:E,'Мегавитрина на 21.09'!D:H,1,0),VLOOKUP(E:E,'Мегавитрина на 21.09'!C:H,1,0))</f>
        <v>#N/A</v>
      </c>
      <c r="P1926" s="27" t="e">
        <f>IF(ISNA(VLOOKUP(E:E,'Мегавитрина на 21.09'!C:H,2,0)), VLOOKUP(E:E,'Мегавитрина на 21.09'!D:H,1,0),VLOOKUP(E:E,'Мегавитрина на 21.09'!C:H,2,0))</f>
        <v>#N/A</v>
      </c>
      <c r="Q1926" s="27" t="e">
        <f>IF(ISNA(VLOOKUP(E:E,'Мегавитрина на 21.09'!C:H,3,0)), VLOOKUP(E:E,'Мегавитрина на 21.09'!D:H,2,0),VLOOKUP(E:E,'Мегавитрина на 21.09'!C:H,3,0))</f>
        <v>#N/A</v>
      </c>
      <c r="R1926" s="27" t="e">
        <f>IF(ISNA(VLOOKUP(E:E,'Мегавитрина на 21.09'!C:H,4,0)), VLOOKUP(E:E,'Мегавитрина на 21.09'!D:H,3,0),VLOOKUP(E:E,'Мегавитрина на 21.09'!C:H,4,0))</f>
        <v>#N/A</v>
      </c>
      <c r="S1926" t="e">
        <f>IF(ISNA(VLOOKUP(E:E,'Мегавитрина на 21.09'!C:H,5,0)), VLOOKUP(E:E,'Мегавитрина на 21.09'!D:H,4,0),VLOOKUP(E:E,'Мегавитрина на 21.09'!C:H,5,0))</f>
        <v>#N/A</v>
      </c>
      <c r="T1926" t="e">
        <f>IF(ISNA(VLOOKUP(E:E,'Мегавитрина на 21.09'!C:H,6,0)), VLOOKUP(E:E,'Мегавитрина на 21.09'!D:H,5,0),VLOOKUP(E:E,'Мегавитрина на 21.09'!C:H,6,0))</f>
        <v>#N/A</v>
      </c>
    </row>
    <row r="1927" spans="1:20" ht="20.100000000000001" hidden="1" customHeight="1">
      <c r="A1927">
        <v>21</v>
      </c>
      <c r="B1927">
        <v>1926</v>
      </c>
      <c r="C1927" s="5" t="s">
        <v>1973</v>
      </c>
      <c r="D1927" t="s">
        <v>534</v>
      </c>
      <c r="E1927" t="s">
        <v>1970</v>
      </c>
      <c r="F1927" t="s">
        <v>2718</v>
      </c>
      <c r="J1927" s="9" t="s">
        <v>267</v>
      </c>
      <c r="L1927" t="e">
        <f>VLOOKUP(F1927&amp;E1927,'Атрибут-ТОД2'!F:F,1,0)</f>
        <v>#N/A</v>
      </c>
      <c r="O1927" s="27" t="e">
        <f>IF(ISNA(VLOOKUP(E:E,'Мегавитрина на 21.09'!C:H,1,0)), VLOOKUP(E:E,'Мегавитрина на 21.09'!D:H,1,0),VLOOKUP(E:E,'Мегавитрина на 21.09'!C:H,1,0))</f>
        <v>#N/A</v>
      </c>
      <c r="P1927" s="27" t="e">
        <f>IF(ISNA(VLOOKUP(E:E,'Мегавитрина на 21.09'!C:H,2,0)), VLOOKUP(E:E,'Мегавитрина на 21.09'!D:H,1,0),VLOOKUP(E:E,'Мегавитрина на 21.09'!C:H,2,0))</f>
        <v>#N/A</v>
      </c>
      <c r="Q1927" s="27" t="e">
        <f>IF(ISNA(VLOOKUP(E:E,'Мегавитрина на 21.09'!C:H,3,0)), VLOOKUP(E:E,'Мегавитрина на 21.09'!D:H,2,0),VLOOKUP(E:E,'Мегавитрина на 21.09'!C:H,3,0))</f>
        <v>#N/A</v>
      </c>
      <c r="R1927" s="27" t="e">
        <f>IF(ISNA(VLOOKUP(E:E,'Мегавитрина на 21.09'!C:H,4,0)), VLOOKUP(E:E,'Мегавитрина на 21.09'!D:H,3,0),VLOOKUP(E:E,'Мегавитрина на 21.09'!C:H,4,0))</f>
        <v>#N/A</v>
      </c>
      <c r="S1927" t="e">
        <f>IF(ISNA(VLOOKUP(E:E,'Мегавитрина на 21.09'!C:H,5,0)), VLOOKUP(E:E,'Мегавитрина на 21.09'!D:H,4,0),VLOOKUP(E:E,'Мегавитрина на 21.09'!C:H,5,0))</f>
        <v>#N/A</v>
      </c>
      <c r="T1927" t="e">
        <f>IF(ISNA(VLOOKUP(E:E,'Мегавитрина на 21.09'!C:H,6,0)), VLOOKUP(E:E,'Мегавитрина на 21.09'!D:H,5,0),VLOOKUP(E:E,'Мегавитрина на 21.09'!C:H,6,0))</f>
        <v>#N/A</v>
      </c>
    </row>
    <row r="1928" spans="1:20" ht="20.100000000000001" hidden="1" customHeight="1">
      <c r="A1928">
        <v>21</v>
      </c>
      <c r="B1928">
        <v>1927</v>
      </c>
      <c r="C1928" s="5" t="s">
        <v>1973</v>
      </c>
      <c r="D1928" t="s">
        <v>534</v>
      </c>
      <c r="E1928" t="s">
        <v>1971</v>
      </c>
      <c r="F1928" t="s">
        <v>2718</v>
      </c>
      <c r="I1928" t="s">
        <v>2653</v>
      </c>
      <c r="J1928" s="9" t="s">
        <v>267</v>
      </c>
      <c r="L1928" t="e">
        <f>VLOOKUP(F1928&amp;E1928,'Атрибут-ТОД2'!F:F,1,0)</f>
        <v>#N/A</v>
      </c>
      <c r="O1928" s="27" t="e">
        <f>IF(ISNA(VLOOKUP(E:E,'Мегавитрина на 21.09'!C:H,1,0)), VLOOKUP(E:E,'Мегавитрина на 21.09'!D:H,1,0),VLOOKUP(E:E,'Мегавитрина на 21.09'!C:H,1,0))</f>
        <v>#N/A</v>
      </c>
      <c r="P1928" s="27" t="e">
        <f>IF(ISNA(VLOOKUP(E:E,'Мегавитрина на 21.09'!C:H,2,0)), VLOOKUP(E:E,'Мегавитрина на 21.09'!D:H,1,0),VLOOKUP(E:E,'Мегавитрина на 21.09'!C:H,2,0))</f>
        <v>#N/A</v>
      </c>
      <c r="Q1928" s="27" t="e">
        <f>IF(ISNA(VLOOKUP(E:E,'Мегавитрина на 21.09'!C:H,3,0)), VLOOKUP(E:E,'Мегавитрина на 21.09'!D:H,2,0),VLOOKUP(E:E,'Мегавитрина на 21.09'!C:H,3,0))</f>
        <v>#N/A</v>
      </c>
      <c r="R1928" s="27" t="e">
        <f>IF(ISNA(VLOOKUP(E:E,'Мегавитрина на 21.09'!C:H,4,0)), VLOOKUP(E:E,'Мегавитрина на 21.09'!D:H,3,0),VLOOKUP(E:E,'Мегавитрина на 21.09'!C:H,4,0))</f>
        <v>#N/A</v>
      </c>
      <c r="S1928" t="e">
        <f>IF(ISNA(VLOOKUP(E:E,'Мегавитрина на 21.09'!C:H,5,0)), VLOOKUP(E:E,'Мегавитрина на 21.09'!D:H,4,0),VLOOKUP(E:E,'Мегавитрина на 21.09'!C:H,5,0))</f>
        <v>#N/A</v>
      </c>
      <c r="T1928" t="e">
        <f>IF(ISNA(VLOOKUP(E:E,'Мегавитрина на 21.09'!C:H,6,0)), VLOOKUP(E:E,'Мегавитрина на 21.09'!D:H,5,0),VLOOKUP(E:E,'Мегавитрина на 21.09'!C:H,6,0))</f>
        <v>#N/A</v>
      </c>
    </row>
    <row r="1929" spans="1:20" ht="20.100000000000001" hidden="1" customHeight="1">
      <c r="A1929">
        <v>21</v>
      </c>
      <c r="B1929">
        <v>1928</v>
      </c>
      <c r="C1929" s="5" t="s">
        <v>1973</v>
      </c>
      <c r="D1929" t="s">
        <v>534</v>
      </c>
      <c r="E1929" t="s">
        <v>1972</v>
      </c>
      <c r="F1929" t="s">
        <v>2718</v>
      </c>
      <c r="J1929" s="9" t="s">
        <v>267</v>
      </c>
      <c r="L1929" t="e">
        <f>VLOOKUP(F1929&amp;E1929,'Атрибут-ТОД2'!F:F,1,0)</f>
        <v>#N/A</v>
      </c>
      <c r="O1929" s="27" t="e">
        <f>IF(ISNA(VLOOKUP(E:E,'Мегавитрина на 21.09'!C:H,1,0)), VLOOKUP(E:E,'Мегавитрина на 21.09'!D:H,1,0),VLOOKUP(E:E,'Мегавитрина на 21.09'!C:H,1,0))</f>
        <v>#N/A</v>
      </c>
      <c r="P1929" s="27" t="e">
        <f>IF(ISNA(VLOOKUP(E:E,'Мегавитрина на 21.09'!C:H,2,0)), VLOOKUP(E:E,'Мегавитрина на 21.09'!D:H,1,0),VLOOKUP(E:E,'Мегавитрина на 21.09'!C:H,2,0))</f>
        <v>#N/A</v>
      </c>
      <c r="Q1929" s="27" t="e">
        <f>IF(ISNA(VLOOKUP(E:E,'Мегавитрина на 21.09'!C:H,3,0)), VLOOKUP(E:E,'Мегавитрина на 21.09'!D:H,2,0),VLOOKUP(E:E,'Мегавитрина на 21.09'!C:H,3,0))</f>
        <v>#N/A</v>
      </c>
      <c r="R1929" s="27" t="e">
        <f>IF(ISNA(VLOOKUP(E:E,'Мегавитрина на 21.09'!C:H,4,0)), VLOOKUP(E:E,'Мегавитрина на 21.09'!D:H,3,0),VLOOKUP(E:E,'Мегавитрина на 21.09'!C:H,4,0))</f>
        <v>#N/A</v>
      </c>
      <c r="S1929" t="e">
        <f>IF(ISNA(VLOOKUP(E:E,'Мегавитрина на 21.09'!C:H,5,0)), VLOOKUP(E:E,'Мегавитрина на 21.09'!D:H,4,0),VLOOKUP(E:E,'Мегавитрина на 21.09'!C:H,5,0))</f>
        <v>#N/A</v>
      </c>
      <c r="T1929" t="e">
        <f>IF(ISNA(VLOOKUP(E:E,'Мегавитрина на 21.09'!C:H,6,0)), VLOOKUP(E:E,'Мегавитрина на 21.09'!D:H,5,0),VLOOKUP(E:E,'Мегавитрина на 21.09'!C:H,6,0))</f>
        <v>#N/A</v>
      </c>
    </row>
    <row r="1930" spans="1:20" ht="20.100000000000001" hidden="1" customHeight="1">
      <c r="A1930">
        <v>21</v>
      </c>
      <c r="B1930">
        <v>1929</v>
      </c>
      <c r="C1930" s="5" t="s">
        <v>1973</v>
      </c>
      <c r="D1930" t="s">
        <v>534</v>
      </c>
      <c r="E1930" t="s">
        <v>601</v>
      </c>
      <c r="F1930" t="s">
        <v>2718</v>
      </c>
      <c r="I1930" t="s">
        <v>1975</v>
      </c>
      <c r="J1930" s="9" t="s">
        <v>267</v>
      </c>
      <c r="L1930" t="e">
        <f>VLOOKUP(F1930&amp;E1930,'Атрибут-ТОД2'!F:F,1,0)</f>
        <v>#N/A</v>
      </c>
      <c r="O1930" s="27" t="str">
        <f>IF(ISNA(VLOOKUP(E:E,'Мегавитрина на 21.09'!C:H,1,0)), VLOOKUP(E:E,'Мегавитрина на 21.09'!D:H,1,0),VLOOKUP(E:E,'Мегавитрина на 21.09'!C:H,1,0))</f>
        <v>client_dk</v>
      </c>
      <c r="P1930" s="27" t="str">
        <f>IF(ISNA(VLOOKUP(E:E,'Мегавитрина на 21.09'!C:H,2,0)), VLOOKUP(E:E,'Мегавитрина на 21.09'!D:H,1,0),VLOOKUP(E:E,'Мегавитрина на 21.09'!C:H,2,0))</f>
        <v>client_dk</v>
      </c>
      <c r="Q1930" s="27" t="str">
        <f>IF(ISNA(VLOOKUP(E:E,'Мегавитрина на 21.09'!C:H,3,0)), VLOOKUP(E:E,'Мегавитрина на 21.09'!D:H,2,0),VLOOKUP(E:E,'Мегавитрина на 21.09'!C:H,3,0))</f>
        <v>Постоянный идентификатор клиента (master_id)</v>
      </c>
      <c r="R1930" s="27" t="str">
        <f>IF(ISNA(VLOOKUP(E:E,'Мегавитрина на 21.09'!C:H,4,0)), VLOOKUP(E:E,'Мегавитрина на 21.09'!D:H,3,0),VLOOKUP(E:E,'Мегавитрина на 21.09'!C:H,4,0))</f>
        <v>custom_rb_mdm.client_mdm</v>
      </c>
      <c r="S1930">
        <f>IF(ISNA(VLOOKUP(E:E,'Мегавитрина на 21.09'!C:H,5,0)), VLOOKUP(E:E,'Мегавитрина на 21.09'!D:H,4,0),VLOOKUP(E:E,'Мегавитрина на 21.09'!C:H,5,0))</f>
        <v>0</v>
      </c>
      <c r="T1930" t="str">
        <f>IF(ISNA(VLOOKUP(E:E,'Мегавитрина на 21.09'!C:H,6,0)), VLOOKUP(E:E,'Мегавитрина на 21.09'!D:H,5,0),VLOOKUP(E:E,'Мегавитрина на 21.09'!C:H,6,0))</f>
        <v>client_dk</v>
      </c>
    </row>
    <row r="1931" spans="1:20" ht="20.100000000000001" hidden="1" customHeight="1">
      <c r="A1931">
        <v>21</v>
      </c>
      <c r="B1931">
        <v>1930</v>
      </c>
      <c r="C1931" s="5" t="s">
        <v>1973</v>
      </c>
      <c r="D1931" t="s">
        <v>534</v>
      </c>
      <c r="E1931" t="s">
        <v>1894</v>
      </c>
      <c r="F1931" t="s">
        <v>2718</v>
      </c>
      <c r="I1931" t="s">
        <v>2600</v>
      </c>
      <c r="J1931" s="9" t="s">
        <v>267</v>
      </c>
      <c r="L1931" t="e">
        <f>VLOOKUP(F1931&amp;E1931,'Атрибут-ТОД2'!F:F,1,0)</f>
        <v>#N/A</v>
      </c>
      <c r="O1931" s="27" t="e">
        <f>IF(ISNA(VLOOKUP(E:E,'Мегавитрина на 21.09'!C:H,1,0)), VLOOKUP(E:E,'Мегавитрина на 21.09'!D:H,1,0),VLOOKUP(E:E,'Мегавитрина на 21.09'!C:H,1,0))</f>
        <v>#N/A</v>
      </c>
      <c r="P1931" s="27" t="e">
        <f>IF(ISNA(VLOOKUP(E:E,'Мегавитрина на 21.09'!C:H,2,0)), VLOOKUP(E:E,'Мегавитрина на 21.09'!D:H,1,0),VLOOKUP(E:E,'Мегавитрина на 21.09'!C:H,2,0))</f>
        <v>#N/A</v>
      </c>
      <c r="Q1931" s="27" t="e">
        <f>IF(ISNA(VLOOKUP(E:E,'Мегавитрина на 21.09'!C:H,3,0)), VLOOKUP(E:E,'Мегавитрина на 21.09'!D:H,2,0),VLOOKUP(E:E,'Мегавитрина на 21.09'!C:H,3,0))</f>
        <v>#N/A</v>
      </c>
      <c r="R1931" s="27" t="e">
        <f>IF(ISNA(VLOOKUP(E:E,'Мегавитрина на 21.09'!C:H,4,0)), VLOOKUP(E:E,'Мегавитрина на 21.09'!D:H,3,0),VLOOKUP(E:E,'Мегавитрина на 21.09'!C:H,4,0))</f>
        <v>#N/A</v>
      </c>
      <c r="S1931" t="e">
        <f>IF(ISNA(VLOOKUP(E:E,'Мегавитрина на 21.09'!C:H,5,0)), VLOOKUP(E:E,'Мегавитрина на 21.09'!D:H,4,0),VLOOKUP(E:E,'Мегавитрина на 21.09'!C:H,5,0))</f>
        <v>#N/A</v>
      </c>
      <c r="T1931" t="e">
        <f>IF(ISNA(VLOOKUP(E:E,'Мегавитрина на 21.09'!C:H,6,0)), VLOOKUP(E:E,'Мегавитрина на 21.09'!D:H,5,0),VLOOKUP(E:E,'Мегавитрина на 21.09'!C:H,6,0))</f>
        <v>#N/A</v>
      </c>
    </row>
    <row r="1932" spans="1:20" ht="20.100000000000001" hidden="1" customHeight="1">
      <c r="A1932">
        <v>21</v>
      </c>
      <c r="B1932">
        <v>1931</v>
      </c>
      <c r="C1932" s="5" t="s">
        <v>1973</v>
      </c>
      <c r="D1932" t="s">
        <v>534</v>
      </c>
      <c r="E1932" t="s">
        <v>1895</v>
      </c>
      <c r="F1932" t="s">
        <v>2718</v>
      </c>
      <c r="I1932" t="s">
        <v>2601</v>
      </c>
      <c r="J1932" s="9" t="s">
        <v>267</v>
      </c>
      <c r="L1932" t="e">
        <f>VLOOKUP(F1932&amp;E1932,'Атрибут-ТОД2'!F:F,1,0)</f>
        <v>#N/A</v>
      </c>
      <c r="O1932" s="27" t="e">
        <f>IF(ISNA(VLOOKUP(E:E,'Мегавитрина на 21.09'!C:H,1,0)), VLOOKUP(E:E,'Мегавитрина на 21.09'!D:H,1,0),VLOOKUP(E:E,'Мегавитрина на 21.09'!C:H,1,0))</f>
        <v>#N/A</v>
      </c>
      <c r="P1932" s="27" t="e">
        <f>IF(ISNA(VLOOKUP(E:E,'Мегавитрина на 21.09'!C:H,2,0)), VLOOKUP(E:E,'Мегавитрина на 21.09'!D:H,1,0),VLOOKUP(E:E,'Мегавитрина на 21.09'!C:H,2,0))</f>
        <v>#N/A</v>
      </c>
      <c r="Q1932" s="27" t="e">
        <f>IF(ISNA(VLOOKUP(E:E,'Мегавитрина на 21.09'!C:H,3,0)), VLOOKUP(E:E,'Мегавитрина на 21.09'!D:H,2,0),VLOOKUP(E:E,'Мегавитрина на 21.09'!C:H,3,0))</f>
        <v>#N/A</v>
      </c>
      <c r="R1932" s="27" t="e">
        <f>IF(ISNA(VLOOKUP(E:E,'Мегавитрина на 21.09'!C:H,4,0)), VLOOKUP(E:E,'Мегавитрина на 21.09'!D:H,3,0),VLOOKUP(E:E,'Мегавитрина на 21.09'!C:H,4,0))</f>
        <v>#N/A</v>
      </c>
      <c r="S1932" t="e">
        <f>IF(ISNA(VLOOKUP(E:E,'Мегавитрина на 21.09'!C:H,5,0)), VLOOKUP(E:E,'Мегавитрина на 21.09'!D:H,4,0),VLOOKUP(E:E,'Мегавитрина на 21.09'!C:H,5,0))</f>
        <v>#N/A</v>
      </c>
      <c r="T1932" t="e">
        <f>IF(ISNA(VLOOKUP(E:E,'Мегавитрина на 21.09'!C:H,6,0)), VLOOKUP(E:E,'Мегавитрина на 21.09'!D:H,5,0),VLOOKUP(E:E,'Мегавитрина на 21.09'!C:H,6,0))</f>
        <v>#N/A</v>
      </c>
    </row>
    <row r="1933" spans="1:20" ht="20.100000000000001" hidden="1" customHeight="1">
      <c r="A1933">
        <v>21</v>
      </c>
      <c r="B1933">
        <v>1932</v>
      </c>
      <c r="C1933" s="5" t="s">
        <v>1973</v>
      </c>
      <c r="D1933" t="s">
        <v>534</v>
      </c>
      <c r="E1933" t="s">
        <v>1896</v>
      </c>
      <c r="F1933" t="s">
        <v>2718</v>
      </c>
      <c r="I1933" t="s">
        <v>543</v>
      </c>
      <c r="J1933" s="9" t="s">
        <v>267</v>
      </c>
      <c r="L1933" t="e">
        <f>VLOOKUP(F1933&amp;E1933,'Атрибут-ТОД2'!F:F,1,0)</f>
        <v>#N/A</v>
      </c>
      <c r="O1933" s="27" t="e">
        <f>IF(ISNA(VLOOKUP(E:E,'Мегавитрина на 21.09'!C:H,1,0)), VLOOKUP(E:E,'Мегавитрина на 21.09'!D:H,1,0),VLOOKUP(E:E,'Мегавитрина на 21.09'!C:H,1,0))</f>
        <v>#N/A</v>
      </c>
      <c r="P1933" s="27" t="e">
        <f>IF(ISNA(VLOOKUP(E:E,'Мегавитрина на 21.09'!C:H,2,0)), VLOOKUP(E:E,'Мегавитрина на 21.09'!D:H,1,0),VLOOKUP(E:E,'Мегавитрина на 21.09'!C:H,2,0))</f>
        <v>#N/A</v>
      </c>
      <c r="Q1933" s="27" t="e">
        <f>IF(ISNA(VLOOKUP(E:E,'Мегавитрина на 21.09'!C:H,3,0)), VLOOKUP(E:E,'Мегавитрина на 21.09'!D:H,2,0),VLOOKUP(E:E,'Мегавитрина на 21.09'!C:H,3,0))</f>
        <v>#N/A</v>
      </c>
      <c r="R1933" s="27" t="e">
        <f>IF(ISNA(VLOOKUP(E:E,'Мегавитрина на 21.09'!C:H,4,0)), VLOOKUP(E:E,'Мегавитрина на 21.09'!D:H,3,0),VLOOKUP(E:E,'Мегавитрина на 21.09'!C:H,4,0))</f>
        <v>#N/A</v>
      </c>
      <c r="S1933" t="e">
        <f>IF(ISNA(VLOOKUP(E:E,'Мегавитрина на 21.09'!C:H,5,0)), VLOOKUP(E:E,'Мегавитрина на 21.09'!D:H,4,0),VLOOKUP(E:E,'Мегавитрина на 21.09'!C:H,5,0))</f>
        <v>#N/A</v>
      </c>
      <c r="T1933" t="e">
        <f>IF(ISNA(VLOOKUP(E:E,'Мегавитрина на 21.09'!C:H,6,0)), VLOOKUP(E:E,'Мегавитрина на 21.09'!D:H,5,0),VLOOKUP(E:E,'Мегавитрина на 21.09'!C:H,6,0))</f>
        <v>#N/A</v>
      </c>
    </row>
    <row r="1934" spans="1:20" ht="20.100000000000001" hidden="1" customHeight="1">
      <c r="A1934">
        <v>23</v>
      </c>
      <c r="B1934">
        <v>1933</v>
      </c>
      <c r="C1934" t="s">
        <v>2720</v>
      </c>
      <c r="D1934" t="s">
        <v>579</v>
      </c>
      <c r="E1934" t="s">
        <v>2654</v>
      </c>
      <c r="F1934" t="s">
        <v>2720</v>
      </c>
      <c r="J1934" s="9" t="s">
        <v>264</v>
      </c>
      <c r="L1934" t="e">
        <f>VLOOKUP(F1934&amp;E1934,'Атрибут-ТОД2'!F:F,1,0)</f>
        <v>#N/A</v>
      </c>
      <c r="O1934" s="27" t="e">
        <f>IF(ISNA(VLOOKUP(E:E,'Мегавитрина на 21.09'!C:H,1,0)), VLOOKUP(E:E,'Мегавитрина на 21.09'!D:H,1,0),VLOOKUP(E:E,'Мегавитрина на 21.09'!C:H,1,0))</f>
        <v>#N/A</v>
      </c>
      <c r="P1934" s="27" t="e">
        <f>IF(ISNA(VLOOKUP(E:E,'Мегавитрина на 21.09'!C:H,2,0)), VLOOKUP(E:E,'Мегавитрина на 21.09'!D:H,1,0),VLOOKUP(E:E,'Мегавитрина на 21.09'!C:H,2,0))</f>
        <v>#N/A</v>
      </c>
      <c r="Q1934" s="27" t="e">
        <f>IF(ISNA(VLOOKUP(E:E,'Мегавитрина на 21.09'!C:H,3,0)), VLOOKUP(E:E,'Мегавитрина на 21.09'!D:H,2,0),VLOOKUP(E:E,'Мегавитрина на 21.09'!C:H,3,0))</f>
        <v>#N/A</v>
      </c>
      <c r="R1934" s="27" t="e">
        <f>IF(ISNA(VLOOKUP(E:E,'Мегавитрина на 21.09'!C:H,4,0)), VLOOKUP(E:E,'Мегавитрина на 21.09'!D:H,3,0),VLOOKUP(E:E,'Мегавитрина на 21.09'!C:H,4,0))</f>
        <v>#N/A</v>
      </c>
      <c r="S1934" t="e">
        <f>IF(ISNA(VLOOKUP(E:E,'Мегавитрина на 21.09'!C:H,5,0)), VLOOKUP(E:E,'Мегавитрина на 21.09'!D:H,4,0),VLOOKUP(E:E,'Мегавитрина на 21.09'!C:H,5,0))</f>
        <v>#N/A</v>
      </c>
      <c r="T1934" t="e">
        <f>IF(ISNA(VLOOKUP(E:E,'Мегавитрина на 21.09'!C:H,6,0)), VLOOKUP(E:E,'Мегавитрина на 21.09'!D:H,5,0),VLOOKUP(E:E,'Мегавитрина на 21.09'!C:H,6,0))</f>
        <v>#N/A</v>
      </c>
    </row>
    <row r="1935" spans="1:20" ht="20.100000000000001" hidden="1" customHeight="1">
      <c r="A1935">
        <v>23</v>
      </c>
      <c r="B1935">
        <v>1934</v>
      </c>
      <c r="C1935" t="s">
        <v>2720</v>
      </c>
      <c r="D1935" t="s">
        <v>579</v>
      </c>
      <c r="E1935" t="s">
        <v>600</v>
      </c>
      <c r="F1935" t="s">
        <v>2720</v>
      </c>
      <c r="J1935" s="9" t="s">
        <v>264</v>
      </c>
      <c r="L1935" t="e">
        <f>VLOOKUP(F1935&amp;E1935,'Атрибут-ТОД2'!F:F,1,0)</f>
        <v>#N/A</v>
      </c>
      <c r="O1935" s="27" t="str">
        <f>IF(ISNA(VLOOKUP(E:E,'Мегавитрина на 21.09'!C:H,1,0)), VLOOKUP(E:E,'Мегавитрина на 21.09'!D:H,1,0),VLOOKUP(E:E,'Мегавитрина на 21.09'!C:H,1,0))</f>
        <v>epk_id</v>
      </c>
      <c r="P1935" s="27">
        <f>IF(ISNA(VLOOKUP(E:E,'Мегавитрина на 21.09'!C:H,2,0)), VLOOKUP(E:E,'Мегавитрина на 21.09'!D:H,1,0),VLOOKUP(E:E,'Мегавитрина на 21.09'!C:H,2,0))</f>
        <v>0</v>
      </c>
      <c r="Q1935" s="27" t="str">
        <f>IF(ISNA(VLOOKUP(E:E,'Мегавитрина на 21.09'!C:H,3,0)), VLOOKUP(E:E,'Мегавитрина на 21.09'!D:H,2,0),VLOOKUP(E:E,'Мегавитрина на 21.09'!C:H,3,0))</f>
        <v>Идентификатор клиента</v>
      </c>
      <c r="R1935" s="27" t="str">
        <f>IF(ISNA(VLOOKUP(E:E,'Мегавитрина на 21.09'!C:H,4,0)), VLOOKUP(E:E,'Мегавитрина на 21.09'!D:H,3,0),VLOOKUP(E:E,'Мегавитрина на 21.09'!C:H,4,0))</f>
        <v>custom_rb_epk.epk_client</v>
      </c>
      <c r="S1935">
        <f>IF(ISNA(VLOOKUP(E:E,'Мегавитрина на 21.09'!C:H,5,0)), VLOOKUP(E:E,'Мегавитрина на 21.09'!D:H,4,0),VLOOKUP(E:E,'Мегавитрина на 21.09'!C:H,5,0))</f>
        <v>0</v>
      </c>
      <c r="T1935" t="str">
        <f>IF(ISNA(VLOOKUP(E:E,'Мегавитрина на 21.09'!C:H,6,0)), VLOOKUP(E:E,'Мегавитрина на 21.09'!D:H,5,0),VLOOKUP(E:E,'Мегавитрина на 21.09'!C:H,6,0))</f>
        <v>epk_id</v>
      </c>
    </row>
    <row r="1936" spans="1:20" ht="20.100000000000001" hidden="1" customHeight="1">
      <c r="A1936">
        <v>23</v>
      </c>
      <c r="B1936">
        <v>1935</v>
      </c>
      <c r="C1936" t="s">
        <v>2720</v>
      </c>
      <c r="D1936" t="s">
        <v>579</v>
      </c>
      <c r="E1936" t="s">
        <v>2655</v>
      </c>
      <c r="F1936" t="s">
        <v>2720</v>
      </c>
      <c r="J1936" s="9" t="s">
        <v>264</v>
      </c>
      <c r="L1936" t="e">
        <f>VLOOKUP(F1936&amp;E1936,'Атрибут-ТОД2'!F:F,1,0)</f>
        <v>#N/A</v>
      </c>
      <c r="O1936" s="27" t="e">
        <f>IF(ISNA(VLOOKUP(E:E,'Мегавитрина на 21.09'!C:H,1,0)), VLOOKUP(E:E,'Мегавитрина на 21.09'!D:H,1,0),VLOOKUP(E:E,'Мегавитрина на 21.09'!C:H,1,0))</f>
        <v>#N/A</v>
      </c>
      <c r="P1936" s="27" t="e">
        <f>IF(ISNA(VLOOKUP(E:E,'Мегавитрина на 21.09'!C:H,2,0)), VLOOKUP(E:E,'Мегавитрина на 21.09'!D:H,1,0),VLOOKUP(E:E,'Мегавитрина на 21.09'!C:H,2,0))</f>
        <v>#N/A</v>
      </c>
      <c r="Q1936" s="27" t="e">
        <f>IF(ISNA(VLOOKUP(E:E,'Мегавитрина на 21.09'!C:H,3,0)), VLOOKUP(E:E,'Мегавитрина на 21.09'!D:H,2,0),VLOOKUP(E:E,'Мегавитрина на 21.09'!C:H,3,0))</f>
        <v>#N/A</v>
      </c>
      <c r="R1936" s="27" t="e">
        <f>IF(ISNA(VLOOKUP(E:E,'Мегавитрина на 21.09'!C:H,4,0)), VLOOKUP(E:E,'Мегавитрина на 21.09'!D:H,3,0),VLOOKUP(E:E,'Мегавитрина на 21.09'!C:H,4,0))</f>
        <v>#N/A</v>
      </c>
      <c r="S1936" t="e">
        <f>IF(ISNA(VLOOKUP(E:E,'Мегавитрина на 21.09'!C:H,5,0)), VLOOKUP(E:E,'Мегавитрина на 21.09'!D:H,4,0),VLOOKUP(E:E,'Мегавитрина на 21.09'!C:H,5,0))</f>
        <v>#N/A</v>
      </c>
      <c r="T1936" t="e">
        <f>IF(ISNA(VLOOKUP(E:E,'Мегавитрина на 21.09'!C:H,6,0)), VLOOKUP(E:E,'Мегавитрина на 21.09'!D:H,5,0),VLOOKUP(E:E,'Мегавитрина на 21.09'!C:H,6,0))</f>
        <v>#N/A</v>
      </c>
    </row>
    <row r="1937" spans="1:20" ht="20.100000000000001" hidden="1" customHeight="1">
      <c r="A1937">
        <v>23</v>
      </c>
      <c r="B1937">
        <v>1936</v>
      </c>
      <c r="C1937" t="s">
        <v>2720</v>
      </c>
      <c r="D1937" t="s">
        <v>579</v>
      </c>
      <c r="E1937" t="s">
        <v>2656</v>
      </c>
      <c r="F1937" t="s">
        <v>2720</v>
      </c>
      <c r="J1937" s="9" t="s">
        <v>264</v>
      </c>
      <c r="L1937" t="e">
        <f>VLOOKUP(F1937&amp;E1937,'Атрибут-ТОД2'!F:F,1,0)</f>
        <v>#N/A</v>
      </c>
      <c r="O1937" s="27" t="e">
        <f>IF(ISNA(VLOOKUP(E:E,'Мегавитрина на 21.09'!C:H,1,0)), VLOOKUP(E:E,'Мегавитрина на 21.09'!D:H,1,0),VLOOKUP(E:E,'Мегавитрина на 21.09'!C:H,1,0))</f>
        <v>#N/A</v>
      </c>
      <c r="P1937" s="27" t="e">
        <f>IF(ISNA(VLOOKUP(E:E,'Мегавитрина на 21.09'!C:H,2,0)), VLOOKUP(E:E,'Мегавитрина на 21.09'!D:H,1,0),VLOOKUP(E:E,'Мегавитрина на 21.09'!C:H,2,0))</f>
        <v>#N/A</v>
      </c>
      <c r="Q1937" s="27" t="e">
        <f>IF(ISNA(VLOOKUP(E:E,'Мегавитрина на 21.09'!C:H,3,0)), VLOOKUP(E:E,'Мегавитрина на 21.09'!D:H,2,0),VLOOKUP(E:E,'Мегавитрина на 21.09'!C:H,3,0))</f>
        <v>#N/A</v>
      </c>
      <c r="R1937" s="27" t="e">
        <f>IF(ISNA(VLOOKUP(E:E,'Мегавитрина на 21.09'!C:H,4,0)), VLOOKUP(E:E,'Мегавитрина на 21.09'!D:H,3,0),VLOOKUP(E:E,'Мегавитрина на 21.09'!C:H,4,0))</f>
        <v>#N/A</v>
      </c>
      <c r="S1937" t="e">
        <f>IF(ISNA(VLOOKUP(E:E,'Мегавитрина на 21.09'!C:H,5,0)), VLOOKUP(E:E,'Мегавитрина на 21.09'!D:H,4,0),VLOOKUP(E:E,'Мегавитрина на 21.09'!C:H,5,0))</f>
        <v>#N/A</v>
      </c>
      <c r="T1937" t="e">
        <f>IF(ISNA(VLOOKUP(E:E,'Мегавитрина на 21.09'!C:H,6,0)), VLOOKUP(E:E,'Мегавитрина на 21.09'!D:H,5,0),VLOOKUP(E:E,'Мегавитрина на 21.09'!C:H,6,0))</f>
        <v>#N/A</v>
      </c>
    </row>
    <row r="1938" spans="1:20" ht="20.100000000000001" hidden="1" customHeight="1">
      <c r="A1938">
        <v>23</v>
      </c>
      <c r="B1938">
        <v>1937</v>
      </c>
      <c r="C1938" t="s">
        <v>2720</v>
      </c>
      <c r="D1938" t="s">
        <v>579</v>
      </c>
      <c r="E1938" t="s">
        <v>2657</v>
      </c>
      <c r="F1938" t="s">
        <v>2720</v>
      </c>
      <c r="J1938" s="9" t="s">
        <v>264</v>
      </c>
      <c r="L1938" t="e">
        <f>VLOOKUP(F1938&amp;E1938,'Атрибут-ТОД2'!F:F,1,0)</f>
        <v>#N/A</v>
      </c>
      <c r="O1938" s="27" t="e">
        <f>IF(ISNA(VLOOKUP(E:E,'Мегавитрина на 21.09'!C:H,1,0)), VLOOKUP(E:E,'Мегавитрина на 21.09'!D:H,1,0),VLOOKUP(E:E,'Мегавитрина на 21.09'!C:H,1,0))</f>
        <v>#N/A</v>
      </c>
      <c r="P1938" s="27" t="e">
        <f>IF(ISNA(VLOOKUP(E:E,'Мегавитрина на 21.09'!C:H,2,0)), VLOOKUP(E:E,'Мегавитрина на 21.09'!D:H,1,0),VLOOKUP(E:E,'Мегавитрина на 21.09'!C:H,2,0))</f>
        <v>#N/A</v>
      </c>
      <c r="Q1938" s="27" t="e">
        <f>IF(ISNA(VLOOKUP(E:E,'Мегавитрина на 21.09'!C:H,3,0)), VLOOKUP(E:E,'Мегавитрина на 21.09'!D:H,2,0),VLOOKUP(E:E,'Мегавитрина на 21.09'!C:H,3,0))</f>
        <v>#N/A</v>
      </c>
      <c r="R1938" s="27" t="e">
        <f>IF(ISNA(VLOOKUP(E:E,'Мегавитрина на 21.09'!C:H,4,0)), VLOOKUP(E:E,'Мегавитрина на 21.09'!D:H,3,0),VLOOKUP(E:E,'Мегавитрина на 21.09'!C:H,4,0))</f>
        <v>#N/A</v>
      </c>
      <c r="S1938" t="e">
        <f>IF(ISNA(VLOOKUP(E:E,'Мегавитрина на 21.09'!C:H,5,0)), VLOOKUP(E:E,'Мегавитрина на 21.09'!D:H,4,0),VLOOKUP(E:E,'Мегавитрина на 21.09'!C:H,5,0))</f>
        <v>#N/A</v>
      </c>
      <c r="T1938" t="e">
        <f>IF(ISNA(VLOOKUP(E:E,'Мегавитрина на 21.09'!C:H,6,0)), VLOOKUP(E:E,'Мегавитрина на 21.09'!D:H,5,0),VLOOKUP(E:E,'Мегавитрина на 21.09'!C:H,6,0))</f>
        <v>#N/A</v>
      </c>
    </row>
    <row r="1939" spans="1:20" ht="20.100000000000001" hidden="1" customHeight="1">
      <c r="A1939">
        <v>23</v>
      </c>
      <c r="B1939">
        <v>1938</v>
      </c>
      <c r="C1939" t="s">
        <v>2720</v>
      </c>
      <c r="D1939" t="s">
        <v>579</v>
      </c>
      <c r="E1939" t="s">
        <v>2658</v>
      </c>
      <c r="F1939" t="s">
        <v>2720</v>
      </c>
      <c r="J1939" s="9" t="s">
        <v>264</v>
      </c>
      <c r="L1939" t="e">
        <f>VLOOKUP(F1939&amp;E1939,'Атрибут-ТОД2'!F:F,1,0)</f>
        <v>#N/A</v>
      </c>
      <c r="O1939" s="27" t="e">
        <f>IF(ISNA(VLOOKUP(E:E,'Мегавитрина на 21.09'!C:H,1,0)), VLOOKUP(E:E,'Мегавитрина на 21.09'!D:H,1,0),VLOOKUP(E:E,'Мегавитрина на 21.09'!C:H,1,0))</f>
        <v>#N/A</v>
      </c>
      <c r="P1939" s="27" t="e">
        <f>IF(ISNA(VLOOKUP(E:E,'Мегавитрина на 21.09'!C:H,2,0)), VLOOKUP(E:E,'Мегавитрина на 21.09'!D:H,1,0),VLOOKUP(E:E,'Мегавитрина на 21.09'!C:H,2,0))</f>
        <v>#N/A</v>
      </c>
      <c r="Q1939" s="27" t="e">
        <f>IF(ISNA(VLOOKUP(E:E,'Мегавитрина на 21.09'!C:H,3,0)), VLOOKUP(E:E,'Мегавитрина на 21.09'!D:H,2,0),VLOOKUP(E:E,'Мегавитрина на 21.09'!C:H,3,0))</f>
        <v>#N/A</v>
      </c>
      <c r="R1939" s="27" t="e">
        <f>IF(ISNA(VLOOKUP(E:E,'Мегавитрина на 21.09'!C:H,4,0)), VLOOKUP(E:E,'Мегавитрина на 21.09'!D:H,3,0),VLOOKUP(E:E,'Мегавитрина на 21.09'!C:H,4,0))</f>
        <v>#N/A</v>
      </c>
      <c r="S1939" t="e">
        <f>IF(ISNA(VLOOKUP(E:E,'Мегавитрина на 21.09'!C:H,5,0)), VLOOKUP(E:E,'Мегавитрина на 21.09'!D:H,4,0),VLOOKUP(E:E,'Мегавитрина на 21.09'!C:H,5,0))</f>
        <v>#N/A</v>
      </c>
      <c r="T1939" t="e">
        <f>IF(ISNA(VLOOKUP(E:E,'Мегавитрина на 21.09'!C:H,6,0)), VLOOKUP(E:E,'Мегавитрина на 21.09'!D:H,5,0),VLOOKUP(E:E,'Мегавитрина на 21.09'!C:H,6,0))</f>
        <v>#N/A</v>
      </c>
    </row>
    <row r="1940" spans="1:20" ht="20.100000000000001" hidden="1" customHeight="1">
      <c r="A1940">
        <v>23</v>
      </c>
      <c r="B1940">
        <v>1939</v>
      </c>
      <c r="C1940" t="s">
        <v>2720</v>
      </c>
      <c r="D1940" t="s">
        <v>579</v>
      </c>
      <c r="E1940" t="s">
        <v>2659</v>
      </c>
      <c r="F1940" t="s">
        <v>2720</v>
      </c>
      <c r="J1940" s="9" t="s">
        <v>264</v>
      </c>
      <c r="L1940" t="e">
        <f>VLOOKUP(F1940&amp;E1940,'Атрибут-ТОД2'!F:F,1,0)</f>
        <v>#N/A</v>
      </c>
      <c r="O1940" s="27" t="e">
        <f>IF(ISNA(VLOOKUP(E:E,'Мегавитрина на 21.09'!C:H,1,0)), VLOOKUP(E:E,'Мегавитрина на 21.09'!D:H,1,0),VLOOKUP(E:E,'Мегавитрина на 21.09'!C:H,1,0))</f>
        <v>#N/A</v>
      </c>
      <c r="P1940" s="27" t="e">
        <f>IF(ISNA(VLOOKUP(E:E,'Мегавитрина на 21.09'!C:H,2,0)), VLOOKUP(E:E,'Мегавитрина на 21.09'!D:H,1,0),VLOOKUP(E:E,'Мегавитрина на 21.09'!C:H,2,0))</f>
        <v>#N/A</v>
      </c>
      <c r="Q1940" s="27" t="e">
        <f>IF(ISNA(VLOOKUP(E:E,'Мегавитрина на 21.09'!C:H,3,0)), VLOOKUP(E:E,'Мегавитрина на 21.09'!D:H,2,0),VLOOKUP(E:E,'Мегавитрина на 21.09'!C:H,3,0))</f>
        <v>#N/A</v>
      </c>
      <c r="R1940" s="27" t="e">
        <f>IF(ISNA(VLOOKUP(E:E,'Мегавитрина на 21.09'!C:H,4,0)), VLOOKUP(E:E,'Мегавитрина на 21.09'!D:H,3,0),VLOOKUP(E:E,'Мегавитрина на 21.09'!C:H,4,0))</f>
        <v>#N/A</v>
      </c>
      <c r="S1940" t="e">
        <f>IF(ISNA(VLOOKUP(E:E,'Мегавитрина на 21.09'!C:H,5,0)), VLOOKUP(E:E,'Мегавитрина на 21.09'!D:H,4,0),VLOOKUP(E:E,'Мегавитрина на 21.09'!C:H,5,0))</f>
        <v>#N/A</v>
      </c>
      <c r="T1940" t="e">
        <f>IF(ISNA(VLOOKUP(E:E,'Мегавитрина на 21.09'!C:H,6,0)), VLOOKUP(E:E,'Мегавитрина на 21.09'!D:H,5,0),VLOOKUP(E:E,'Мегавитрина на 21.09'!C:H,6,0))</f>
        <v>#N/A</v>
      </c>
    </row>
    <row r="1941" spans="1:20" ht="20.100000000000001" hidden="1" customHeight="1">
      <c r="A1941">
        <v>23</v>
      </c>
      <c r="B1941">
        <v>1940</v>
      </c>
      <c r="C1941" t="s">
        <v>2720</v>
      </c>
      <c r="D1941" t="s">
        <v>579</v>
      </c>
      <c r="E1941" t="s">
        <v>2660</v>
      </c>
      <c r="F1941" t="s">
        <v>2720</v>
      </c>
      <c r="J1941" s="9" t="s">
        <v>264</v>
      </c>
      <c r="L1941" t="e">
        <f>VLOOKUP(F1941&amp;E1941,'Атрибут-ТОД2'!F:F,1,0)</f>
        <v>#N/A</v>
      </c>
      <c r="O1941" s="27" t="e">
        <f>IF(ISNA(VLOOKUP(E:E,'Мегавитрина на 21.09'!C:H,1,0)), VLOOKUP(E:E,'Мегавитрина на 21.09'!D:H,1,0),VLOOKUP(E:E,'Мегавитрина на 21.09'!C:H,1,0))</f>
        <v>#N/A</v>
      </c>
      <c r="P1941" s="27" t="e">
        <f>IF(ISNA(VLOOKUP(E:E,'Мегавитрина на 21.09'!C:H,2,0)), VLOOKUP(E:E,'Мегавитрина на 21.09'!D:H,1,0),VLOOKUP(E:E,'Мегавитрина на 21.09'!C:H,2,0))</f>
        <v>#N/A</v>
      </c>
      <c r="Q1941" s="27" t="e">
        <f>IF(ISNA(VLOOKUP(E:E,'Мегавитрина на 21.09'!C:H,3,0)), VLOOKUP(E:E,'Мегавитрина на 21.09'!D:H,2,0),VLOOKUP(E:E,'Мегавитрина на 21.09'!C:H,3,0))</f>
        <v>#N/A</v>
      </c>
      <c r="R1941" s="27" t="e">
        <f>IF(ISNA(VLOOKUP(E:E,'Мегавитрина на 21.09'!C:H,4,0)), VLOOKUP(E:E,'Мегавитрина на 21.09'!D:H,3,0),VLOOKUP(E:E,'Мегавитрина на 21.09'!C:H,4,0))</f>
        <v>#N/A</v>
      </c>
      <c r="S1941" t="e">
        <f>IF(ISNA(VLOOKUP(E:E,'Мегавитрина на 21.09'!C:H,5,0)), VLOOKUP(E:E,'Мегавитрина на 21.09'!D:H,4,0),VLOOKUP(E:E,'Мегавитрина на 21.09'!C:H,5,0))</f>
        <v>#N/A</v>
      </c>
      <c r="T1941" t="e">
        <f>IF(ISNA(VLOOKUP(E:E,'Мегавитрина на 21.09'!C:H,6,0)), VLOOKUP(E:E,'Мегавитрина на 21.09'!D:H,5,0),VLOOKUP(E:E,'Мегавитрина на 21.09'!C:H,6,0))</f>
        <v>#N/A</v>
      </c>
    </row>
    <row r="1942" spans="1:20" ht="20.100000000000001" hidden="1" customHeight="1">
      <c r="A1942">
        <v>23</v>
      </c>
      <c r="B1942">
        <v>1941</v>
      </c>
      <c r="C1942" t="s">
        <v>2720</v>
      </c>
      <c r="D1942" t="s">
        <v>579</v>
      </c>
      <c r="E1942" t="s">
        <v>2661</v>
      </c>
      <c r="F1942" t="s">
        <v>2720</v>
      </c>
      <c r="J1942" s="9" t="s">
        <v>264</v>
      </c>
      <c r="L1942" t="e">
        <f>VLOOKUP(F1942&amp;E1942,'Атрибут-ТОД2'!F:F,1,0)</f>
        <v>#N/A</v>
      </c>
      <c r="O1942" s="27" t="e">
        <f>IF(ISNA(VLOOKUP(E:E,'Мегавитрина на 21.09'!C:H,1,0)), VLOOKUP(E:E,'Мегавитрина на 21.09'!D:H,1,0),VLOOKUP(E:E,'Мегавитрина на 21.09'!C:H,1,0))</f>
        <v>#N/A</v>
      </c>
      <c r="P1942" s="27" t="e">
        <f>IF(ISNA(VLOOKUP(E:E,'Мегавитрина на 21.09'!C:H,2,0)), VLOOKUP(E:E,'Мегавитрина на 21.09'!D:H,1,0),VLOOKUP(E:E,'Мегавитрина на 21.09'!C:H,2,0))</f>
        <v>#N/A</v>
      </c>
      <c r="Q1942" s="27" t="e">
        <f>IF(ISNA(VLOOKUP(E:E,'Мегавитрина на 21.09'!C:H,3,0)), VLOOKUP(E:E,'Мегавитрина на 21.09'!D:H,2,0),VLOOKUP(E:E,'Мегавитрина на 21.09'!C:H,3,0))</f>
        <v>#N/A</v>
      </c>
      <c r="R1942" s="27" t="e">
        <f>IF(ISNA(VLOOKUP(E:E,'Мегавитрина на 21.09'!C:H,4,0)), VLOOKUP(E:E,'Мегавитрина на 21.09'!D:H,3,0),VLOOKUP(E:E,'Мегавитрина на 21.09'!C:H,4,0))</f>
        <v>#N/A</v>
      </c>
      <c r="S1942" t="e">
        <f>IF(ISNA(VLOOKUP(E:E,'Мегавитрина на 21.09'!C:H,5,0)), VLOOKUP(E:E,'Мегавитрина на 21.09'!D:H,4,0),VLOOKUP(E:E,'Мегавитрина на 21.09'!C:H,5,0))</f>
        <v>#N/A</v>
      </c>
      <c r="T1942" t="e">
        <f>IF(ISNA(VLOOKUP(E:E,'Мегавитрина на 21.09'!C:H,6,0)), VLOOKUP(E:E,'Мегавитрина на 21.09'!D:H,5,0),VLOOKUP(E:E,'Мегавитрина на 21.09'!C:H,6,0))</f>
        <v>#N/A</v>
      </c>
    </row>
    <row r="1943" spans="1:20" ht="20.100000000000001" hidden="1" customHeight="1">
      <c r="A1943">
        <v>6</v>
      </c>
      <c r="B1943">
        <v>1942</v>
      </c>
      <c r="C1943" t="s">
        <v>2668</v>
      </c>
      <c r="D1943" t="s">
        <v>546</v>
      </c>
      <c r="E1943" t="s">
        <v>601</v>
      </c>
      <c r="F1943" t="s">
        <v>2668</v>
      </c>
      <c r="H1943">
        <f>VLOOKUP(E1943,'Атрибут-ТОД'!B:F,3,0)</f>
        <v>0</v>
      </c>
      <c r="I1943" t="s">
        <v>1975</v>
      </c>
      <c r="J1943" s="9" t="s">
        <v>264</v>
      </c>
      <c r="K1943" t="s">
        <v>2741</v>
      </c>
      <c r="L1943" t="e">
        <f>VLOOKUP(F1943&amp;E1943,'Атрибут-ТОД2'!F:F,1,0)</f>
        <v>#N/A</v>
      </c>
      <c r="O1943" s="27" t="str">
        <f>IF(ISNA(VLOOKUP(E:E,'Мегавитрина на 21.09'!C:H,1,0)), VLOOKUP(E:E,'Мегавитрина на 21.09'!D:H,1,0),VLOOKUP(E:E,'Мегавитрина на 21.09'!C:H,1,0))</f>
        <v>client_dk</v>
      </c>
      <c r="P1943" s="27" t="str">
        <f>IF(ISNA(VLOOKUP(E:E,'Мегавитрина на 21.09'!C:H,2,0)), VLOOKUP(E:E,'Мегавитрина на 21.09'!D:H,1,0),VLOOKUP(E:E,'Мегавитрина на 21.09'!C:H,2,0))</f>
        <v>client_dk</v>
      </c>
      <c r="Q1943" s="27" t="str">
        <f>IF(ISNA(VLOOKUP(E:E,'Мегавитрина на 21.09'!C:H,3,0)), VLOOKUP(E:E,'Мегавитрина на 21.09'!D:H,2,0),VLOOKUP(E:E,'Мегавитрина на 21.09'!C:H,3,0))</f>
        <v>Постоянный идентификатор клиента (master_id)</v>
      </c>
      <c r="R1943" s="27" t="str">
        <f>IF(ISNA(VLOOKUP(E:E,'Мегавитрина на 21.09'!C:H,4,0)), VLOOKUP(E:E,'Мегавитрина на 21.09'!D:H,3,0),VLOOKUP(E:E,'Мегавитрина на 21.09'!C:H,4,0))</f>
        <v>custom_rb_mdm.client_mdm</v>
      </c>
      <c r="S1943">
        <f>IF(ISNA(VLOOKUP(E:E,'Мегавитрина на 21.09'!C:H,5,0)), VLOOKUP(E:E,'Мегавитрина на 21.09'!D:H,4,0),VLOOKUP(E:E,'Мегавитрина на 21.09'!C:H,5,0))</f>
        <v>0</v>
      </c>
      <c r="T1943" t="str">
        <f>IF(ISNA(VLOOKUP(E:E,'Мегавитрина на 21.09'!C:H,6,0)), VLOOKUP(E:E,'Мегавитрина на 21.09'!D:H,5,0),VLOOKUP(E:E,'Мегавитрина на 21.09'!C:H,6,0))</f>
        <v>client_dk</v>
      </c>
    </row>
    <row r="1944" spans="1:20" ht="20.100000000000001" hidden="1" customHeight="1">
      <c r="A1944">
        <v>6</v>
      </c>
      <c r="B1944">
        <v>1943</v>
      </c>
      <c r="C1944" t="s">
        <v>2668</v>
      </c>
      <c r="D1944" t="s">
        <v>546</v>
      </c>
      <c r="E1944" t="s">
        <v>2669</v>
      </c>
      <c r="F1944" t="s">
        <v>2668</v>
      </c>
      <c r="H1944">
        <f>VLOOKUP(E1944,'Атрибут-ТОД'!B:F,3,0)</f>
        <v>0</v>
      </c>
      <c r="I1944" t="s">
        <v>2670</v>
      </c>
      <c r="J1944" s="9" t="s">
        <v>264</v>
      </c>
      <c r="K1944" t="s">
        <v>2741</v>
      </c>
      <c r="L1944" t="e">
        <f>VLOOKUP(F1944&amp;E1944,'Атрибут-ТОД2'!F:F,1,0)</f>
        <v>#N/A</v>
      </c>
      <c r="O1944" s="27" t="e">
        <f>IF(ISNA(VLOOKUP(E:E,'Мегавитрина на 21.09'!C:H,1,0)), VLOOKUP(E:E,'Мегавитрина на 21.09'!D:H,1,0),VLOOKUP(E:E,'Мегавитрина на 21.09'!C:H,1,0))</f>
        <v>#N/A</v>
      </c>
      <c r="P1944" s="27" t="e">
        <f>IF(ISNA(VLOOKUP(E:E,'Мегавитрина на 21.09'!C:H,2,0)), VLOOKUP(E:E,'Мегавитрина на 21.09'!D:H,1,0),VLOOKUP(E:E,'Мегавитрина на 21.09'!C:H,2,0))</f>
        <v>#N/A</v>
      </c>
      <c r="Q1944" s="27" t="e">
        <f>IF(ISNA(VLOOKUP(E:E,'Мегавитрина на 21.09'!C:H,3,0)), VLOOKUP(E:E,'Мегавитрина на 21.09'!D:H,2,0),VLOOKUP(E:E,'Мегавитрина на 21.09'!C:H,3,0))</f>
        <v>#N/A</v>
      </c>
      <c r="R1944" s="27" t="e">
        <f>IF(ISNA(VLOOKUP(E:E,'Мегавитрина на 21.09'!C:H,4,0)), VLOOKUP(E:E,'Мегавитрина на 21.09'!D:H,3,0),VLOOKUP(E:E,'Мегавитрина на 21.09'!C:H,4,0))</f>
        <v>#N/A</v>
      </c>
      <c r="S1944" t="e">
        <f>IF(ISNA(VLOOKUP(E:E,'Мегавитрина на 21.09'!C:H,5,0)), VLOOKUP(E:E,'Мегавитрина на 21.09'!D:H,4,0),VLOOKUP(E:E,'Мегавитрина на 21.09'!C:H,5,0))</f>
        <v>#N/A</v>
      </c>
      <c r="T1944" t="e">
        <f>IF(ISNA(VLOOKUP(E:E,'Мегавитрина на 21.09'!C:H,6,0)), VLOOKUP(E:E,'Мегавитрина на 21.09'!D:H,5,0),VLOOKUP(E:E,'Мегавитрина на 21.09'!C:H,6,0))</f>
        <v>#N/A</v>
      </c>
    </row>
    <row r="1945" spans="1:20" ht="20.100000000000001" hidden="1" customHeight="1">
      <c r="A1945">
        <v>6</v>
      </c>
      <c r="B1945">
        <v>1944</v>
      </c>
      <c r="C1945" t="s">
        <v>2668</v>
      </c>
      <c r="D1945" t="s">
        <v>546</v>
      </c>
      <c r="E1945" t="s">
        <v>2671</v>
      </c>
      <c r="F1945" t="s">
        <v>2668</v>
      </c>
      <c r="H1945">
        <f>VLOOKUP(E1945,'Атрибут-ТОД'!B:F,3,0)</f>
        <v>0</v>
      </c>
      <c r="I1945" t="s">
        <v>2672</v>
      </c>
      <c r="J1945" s="9" t="s">
        <v>264</v>
      </c>
      <c r="K1945" t="s">
        <v>2741</v>
      </c>
      <c r="L1945" t="e">
        <f>VLOOKUP(F1945&amp;E1945,'Атрибут-ТОД2'!F:F,1,0)</f>
        <v>#N/A</v>
      </c>
      <c r="O1945" s="27" t="e">
        <f>IF(ISNA(VLOOKUP(E:E,'Мегавитрина на 21.09'!C:H,1,0)), VLOOKUP(E:E,'Мегавитрина на 21.09'!D:H,1,0),VLOOKUP(E:E,'Мегавитрина на 21.09'!C:H,1,0))</f>
        <v>#N/A</v>
      </c>
      <c r="P1945" s="27" t="e">
        <f>IF(ISNA(VLOOKUP(E:E,'Мегавитрина на 21.09'!C:H,2,0)), VLOOKUP(E:E,'Мегавитрина на 21.09'!D:H,1,0),VLOOKUP(E:E,'Мегавитрина на 21.09'!C:H,2,0))</f>
        <v>#N/A</v>
      </c>
      <c r="Q1945" s="27" t="e">
        <f>IF(ISNA(VLOOKUP(E:E,'Мегавитрина на 21.09'!C:H,3,0)), VLOOKUP(E:E,'Мегавитрина на 21.09'!D:H,2,0),VLOOKUP(E:E,'Мегавитрина на 21.09'!C:H,3,0))</f>
        <v>#N/A</v>
      </c>
      <c r="R1945" s="27" t="e">
        <f>IF(ISNA(VLOOKUP(E:E,'Мегавитрина на 21.09'!C:H,4,0)), VLOOKUP(E:E,'Мегавитрина на 21.09'!D:H,3,0),VLOOKUP(E:E,'Мегавитрина на 21.09'!C:H,4,0))</f>
        <v>#N/A</v>
      </c>
      <c r="S1945" t="e">
        <f>IF(ISNA(VLOOKUP(E:E,'Мегавитрина на 21.09'!C:H,5,0)), VLOOKUP(E:E,'Мегавитрина на 21.09'!D:H,4,0),VLOOKUP(E:E,'Мегавитрина на 21.09'!C:H,5,0))</f>
        <v>#N/A</v>
      </c>
      <c r="T1945" t="e">
        <f>IF(ISNA(VLOOKUP(E:E,'Мегавитрина на 21.09'!C:H,6,0)), VLOOKUP(E:E,'Мегавитрина на 21.09'!D:H,5,0),VLOOKUP(E:E,'Мегавитрина на 21.09'!C:H,6,0))</f>
        <v>#N/A</v>
      </c>
    </row>
    <row r="1946" spans="1:20" ht="20.100000000000001" hidden="1" customHeight="1">
      <c r="A1946">
        <v>6</v>
      </c>
      <c r="B1946">
        <v>1945</v>
      </c>
      <c r="C1946" t="s">
        <v>2668</v>
      </c>
      <c r="D1946" t="s">
        <v>546</v>
      </c>
      <c r="E1946" t="s">
        <v>2673</v>
      </c>
      <c r="F1946" t="s">
        <v>2668</v>
      </c>
      <c r="H1946">
        <f>VLOOKUP(E1946,'Атрибут-ТОД'!B:F,3,0)</f>
        <v>0</v>
      </c>
      <c r="I1946" t="s">
        <v>2637</v>
      </c>
      <c r="J1946" s="9" t="s">
        <v>264</v>
      </c>
      <c r="K1946" t="s">
        <v>2741</v>
      </c>
      <c r="L1946" t="e">
        <f>VLOOKUP(F1946&amp;E1946,'Атрибут-ТОД2'!F:F,1,0)</f>
        <v>#N/A</v>
      </c>
      <c r="O1946" s="27" t="e">
        <f>IF(ISNA(VLOOKUP(E:E,'Мегавитрина на 21.09'!C:H,1,0)), VLOOKUP(E:E,'Мегавитрина на 21.09'!D:H,1,0),VLOOKUP(E:E,'Мегавитрина на 21.09'!C:H,1,0))</f>
        <v>#N/A</v>
      </c>
      <c r="P1946" s="27" t="e">
        <f>IF(ISNA(VLOOKUP(E:E,'Мегавитрина на 21.09'!C:H,2,0)), VLOOKUP(E:E,'Мегавитрина на 21.09'!D:H,1,0),VLOOKUP(E:E,'Мегавитрина на 21.09'!C:H,2,0))</f>
        <v>#N/A</v>
      </c>
      <c r="Q1946" s="27" t="e">
        <f>IF(ISNA(VLOOKUP(E:E,'Мегавитрина на 21.09'!C:H,3,0)), VLOOKUP(E:E,'Мегавитрина на 21.09'!D:H,2,0),VLOOKUP(E:E,'Мегавитрина на 21.09'!C:H,3,0))</f>
        <v>#N/A</v>
      </c>
      <c r="R1946" s="27" t="e">
        <f>IF(ISNA(VLOOKUP(E:E,'Мегавитрина на 21.09'!C:H,4,0)), VLOOKUP(E:E,'Мегавитрина на 21.09'!D:H,3,0),VLOOKUP(E:E,'Мегавитрина на 21.09'!C:H,4,0))</f>
        <v>#N/A</v>
      </c>
      <c r="S1946" t="e">
        <f>IF(ISNA(VLOOKUP(E:E,'Мегавитрина на 21.09'!C:H,5,0)), VLOOKUP(E:E,'Мегавитрина на 21.09'!D:H,4,0),VLOOKUP(E:E,'Мегавитрина на 21.09'!C:H,5,0))</f>
        <v>#N/A</v>
      </c>
      <c r="T1946" t="e">
        <f>IF(ISNA(VLOOKUP(E:E,'Мегавитрина на 21.09'!C:H,6,0)), VLOOKUP(E:E,'Мегавитрина на 21.09'!D:H,5,0),VLOOKUP(E:E,'Мегавитрина на 21.09'!C:H,6,0))</f>
        <v>#N/A</v>
      </c>
    </row>
    <row r="1947" spans="1:20" ht="20.100000000000001" hidden="1" customHeight="1">
      <c r="A1947">
        <v>6</v>
      </c>
      <c r="B1947">
        <v>1946</v>
      </c>
      <c r="C1947" t="s">
        <v>2668</v>
      </c>
      <c r="D1947" t="s">
        <v>546</v>
      </c>
      <c r="E1947" t="s">
        <v>1702</v>
      </c>
      <c r="F1947" t="s">
        <v>2668</v>
      </c>
      <c r="H1947">
        <f>VLOOKUP(E1947,'Атрибут-ТОД'!B:F,3,0)</f>
        <v>0</v>
      </c>
      <c r="I1947" t="s">
        <v>2454</v>
      </c>
      <c r="J1947" s="9" t="s">
        <v>264</v>
      </c>
      <c r="K1947" t="s">
        <v>2741</v>
      </c>
      <c r="L1947" t="e">
        <f>VLOOKUP(F1947&amp;E1947,'Атрибут-ТОД2'!F:F,1,0)</f>
        <v>#N/A</v>
      </c>
      <c r="O1947" s="27" t="e">
        <f>IF(ISNA(VLOOKUP(E:E,'Мегавитрина на 21.09'!C:H,1,0)), VLOOKUP(E:E,'Мегавитрина на 21.09'!D:H,1,0),VLOOKUP(E:E,'Мегавитрина на 21.09'!C:H,1,0))</f>
        <v>#N/A</v>
      </c>
      <c r="P1947" s="27" t="e">
        <f>IF(ISNA(VLOOKUP(E:E,'Мегавитрина на 21.09'!C:H,2,0)), VLOOKUP(E:E,'Мегавитрина на 21.09'!D:H,1,0),VLOOKUP(E:E,'Мегавитрина на 21.09'!C:H,2,0))</f>
        <v>#N/A</v>
      </c>
      <c r="Q1947" s="27" t="e">
        <f>IF(ISNA(VLOOKUP(E:E,'Мегавитрина на 21.09'!C:H,3,0)), VLOOKUP(E:E,'Мегавитрина на 21.09'!D:H,2,0),VLOOKUP(E:E,'Мегавитрина на 21.09'!C:H,3,0))</f>
        <v>#N/A</v>
      </c>
      <c r="R1947" s="27" t="e">
        <f>IF(ISNA(VLOOKUP(E:E,'Мегавитрина на 21.09'!C:H,4,0)), VLOOKUP(E:E,'Мегавитрина на 21.09'!D:H,3,0),VLOOKUP(E:E,'Мегавитрина на 21.09'!C:H,4,0))</f>
        <v>#N/A</v>
      </c>
      <c r="S1947" t="e">
        <f>IF(ISNA(VLOOKUP(E:E,'Мегавитрина на 21.09'!C:H,5,0)), VLOOKUP(E:E,'Мегавитрина на 21.09'!D:H,4,0),VLOOKUP(E:E,'Мегавитрина на 21.09'!C:H,5,0))</f>
        <v>#N/A</v>
      </c>
      <c r="T1947" t="e">
        <f>IF(ISNA(VLOOKUP(E:E,'Мегавитрина на 21.09'!C:H,6,0)), VLOOKUP(E:E,'Мегавитрина на 21.09'!D:H,5,0),VLOOKUP(E:E,'Мегавитрина на 21.09'!C:H,6,0))</f>
        <v>#N/A</v>
      </c>
    </row>
    <row r="1948" spans="1:20" ht="20.100000000000001" hidden="1" customHeight="1">
      <c r="A1948">
        <v>6</v>
      </c>
      <c r="B1948">
        <v>1947</v>
      </c>
      <c r="C1948" t="s">
        <v>2668</v>
      </c>
      <c r="D1948" t="s">
        <v>546</v>
      </c>
      <c r="E1948" t="s">
        <v>2674</v>
      </c>
      <c r="F1948" t="s">
        <v>2668</v>
      </c>
      <c r="H1948">
        <f>VLOOKUP(E1948,'Атрибут-ТОД'!B:F,3,0)</f>
        <v>0</v>
      </c>
      <c r="I1948" t="s">
        <v>2675</v>
      </c>
      <c r="J1948" s="9" t="s">
        <v>264</v>
      </c>
      <c r="K1948" t="s">
        <v>2741</v>
      </c>
      <c r="L1948" t="e">
        <f>VLOOKUP(F1948&amp;E1948,'Атрибут-ТОД2'!F:F,1,0)</f>
        <v>#N/A</v>
      </c>
      <c r="O1948" s="27" t="e">
        <f>IF(ISNA(VLOOKUP(E:E,'Мегавитрина на 21.09'!C:H,1,0)), VLOOKUP(E:E,'Мегавитрина на 21.09'!D:H,1,0),VLOOKUP(E:E,'Мегавитрина на 21.09'!C:H,1,0))</f>
        <v>#N/A</v>
      </c>
      <c r="P1948" s="27" t="e">
        <f>IF(ISNA(VLOOKUP(E:E,'Мегавитрина на 21.09'!C:H,2,0)), VLOOKUP(E:E,'Мегавитрина на 21.09'!D:H,1,0),VLOOKUP(E:E,'Мегавитрина на 21.09'!C:H,2,0))</f>
        <v>#N/A</v>
      </c>
      <c r="Q1948" s="27" t="e">
        <f>IF(ISNA(VLOOKUP(E:E,'Мегавитрина на 21.09'!C:H,3,0)), VLOOKUP(E:E,'Мегавитрина на 21.09'!D:H,2,0),VLOOKUP(E:E,'Мегавитрина на 21.09'!C:H,3,0))</f>
        <v>#N/A</v>
      </c>
      <c r="R1948" s="27" t="e">
        <f>IF(ISNA(VLOOKUP(E:E,'Мегавитрина на 21.09'!C:H,4,0)), VLOOKUP(E:E,'Мегавитрина на 21.09'!D:H,3,0),VLOOKUP(E:E,'Мегавитрина на 21.09'!C:H,4,0))</f>
        <v>#N/A</v>
      </c>
      <c r="S1948" t="e">
        <f>IF(ISNA(VLOOKUP(E:E,'Мегавитрина на 21.09'!C:H,5,0)), VLOOKUP(E:E,'Мегавитрина на 21.09'!D:H,4,0),VLOOKUP(E:E,'Мегавитрина на 21.09'!C:H,5,0))</f>
        <v>#N/A</v>
      </c>
      <c r="T1948" t="e">
        <f>IF(ISNA(VLOOKUP(E:E,'Мегавитрина на 21.09'!C:H,6,0)), VLOOKUP(E:E,'Мегавитрина на 21.09'!D:H,5,0),VLOOKUP(E:E,'Мегавитрина на 21.09'!C:H,6,0))</f>
        <v>#N/A</v>
      </c>
    </row>
    <row r="1949" spans="1:20" ht="20.100000000000001" hidden="1" customHeight="1">
      <c r="A1949">
        <v>6</v>
      </c>
      <c r="B1949">
        <v>1948</v>
      </c>
      <c r="C1949" t="s">
        <v>2668</v>
      </c>
      <c r="D1949" t="s">
        <v>546</v>
      </c>
      <c r="E1949" t="s">
        <v>2676</v>
      </c>
      <c r="F1949" t="s">
        <v>2668</v>
      </c>
      <c r="H1949">
        <f>VLOOKUP(E1949,'Атрибут-ТОД'!B:F,3,0)</f>
        <v>0</v>
      </c>
      <c r="I1949" t="s">
        <v>2677</v>
      </c>
      <c r="J1949" s="9" t="s">
        <v>264</v>
      </c>
      <c r="K1949" t="s">
        <v>2741</v>
      </c>
      <c r="L1949" t="e">
        <f>VLOOKUP(F1949&amp;E1949,'Атрибут-ТОД2'!F:F,1,0)</f>
        <v>#N/A</v>
      </c>
      <c r="O1949" s="27" t="e">
        <f>IF(ISNA(VLOOKUP(E:E,'Мегавитрина на 21.09'!C:H,1,0)), VLOOKUP(E:E,'Мегавитрина на 21.09'!D:H,1,0),VLOOKUP(E:E,'Мегавитрина на 21.09'!C:H,1,0))</f>
        <v>#N/A</v>
      </c>
      <c r="P1949" s="27" t="e">
        <f>IF(ISNA(VLOOKUP(E:E,'Мегавитрина на 21.09'!C:H,2,0)), VLOOKUP(E:E,'Мегавитрина на 21.09'!D:H,1,0),VLOOKUP(E:E,'Мегавитрина на 21.09'!C:H,2,0))</f>
        <v>#N/A</v>
      </c>
      <c r="Q1949" s="27" t="e">
        <f>IF(ISNA(VLOOKUP(E:E,'Мегавитрина на 21.09'!C:H,3,0)), VLOOKUP(E:E,'Мегавитрина на 21.09'!D:H,2,0),VLOOKUP(E:E,'Мегавитрина на 21.09'!C:H,3,0))</f>
        <v>#N/A</v>
      </c>
      <c r="R1949" s="27" t="e">
        <f>IF(ISNA(VLOOKUP(E:E,'Мегавитрина на 21.09'!C:H,4,0)), VLOOKUP(E:E,'Мегавитрина на 21.09'!D:H,3,0),VLOOKUP(E:E,'Мегавитрина на 21.09'!C:H,4,0))</f>
        <v>#N/A</v>
      </c>
      <c r="S1949" t="e">
        <f>IF(ISNA(VLOOKUP(E:E,'Мегавитрина на 21.09'!C:H,5,0)), VLOOKUP(E:E,'Мегавитрина на 21.09'!D:H,4,0),VLOOKUP(E:E,'Мегавитрина на 21.09'!C:H,5,0))</f>
        <v>#N/A</v>
      </c>
      <c r="T1949" t="e">
        <f>IF(ISNA(VLOOKUP(E:E,'Мегавитрина на 21.09'!C:H,6,0)), VLOOKUP(E:E,'Мегавитрина на 21.09'!D:H,5,0),VLOOKUP(E:E,'Мегавитрина на 21.09'!C:H,6,0))</f>
        <v>#N/A</v>
      </c>
    </row>
    <row r="1950" spans="1:20" ht="20.100000000000001" hidden="1" customHeight="1">
      <c r="A1950">
        <v>6</v>
      </c>
      <c r="B1950">
        <v>1949</v>
      </c>
      <c r="C1950" t="s">
        <v>2668</v>
      </c>
      <c r="D1950" t="s">
        <v>546</v>
      </c>
      <c r="E1950" t="s">
        <v>2678</v>
      </c>
      <c r="F1950" t="s">
        <v>2668</v>
      </c>
      <c r="H1950">
        <f>VLOOKUP(E1950,'Атрибут-ТОД'!B:F,3,0)</f>
        <v>0</v>
      </c>
      <c r="I1950" t="s">
        <v>2679</v>
      </c>
      <c r="J1950" s="9" t="s">
        <v>264</v>
      </c>
      <c r="K1950" t="s">
        <v>2741</v>
      </c>
      <c r="L1950" t="e">
        <f>VLOOKUP(F1950&amp;E1950,'Атрибут-ТОД2'!F:F,1,0)</f>
        <v>#N/A</v>
      </c>
      <c r="O1950" s="27" t="e">
        <f>IF(ISNA(VLOOKUP(E:E,'Мегавитрина на 21.09'!C:H,1,0)), VLOOKUP(E:E,'Мегавитрина на 21.09'!D:H,1,0),VLOOKUP(E:E,'Мегавитрина на 21.09'!C:H,1,0))</f>
        <v>#N/A</v>
      </c>
      <c r="P1950" s="27" t="e">
        <f>IF(ISNA(VLOOKUP(E:E,'Мегавитрина на 21.09'!C:H,2,0)), VLOOKUP(E:E,'Мегавитрина на 21.09'!D:H,1,0),VLOOKUP(E:E,'Мегавитрина на 21.09'!C:H,2,0))</f>
        <v>#N/A</v>
      </c>
      <c r="Q1950" s="27" t="e">
        <f>IF(ISNA(VLOOKUP(E:E,'Мегавитрина на 21.09'!C:H,3,0)), VLOOKUP(E:E,'Мегавитрина на 21.09'!D:H,2,0),VLOOKUP(E:E,'Мегавитрина на 21.09'!C:H,3,0))</f>
        <v>#N/A</v>
      </c>
      <c r="R1950" s="27" t="e">
        <f>IF(ISNA(VLOOKUP(E:E,'Мегавитрина на 21.09'!C:H,4,0)), VLOOKUP(E:E,'Мегавитрина на 21.09'!D:H,3,0),VLOOKUP(E:E,'Мегавитрина на 21.09'!C:H,4,0))</f>
        <v>#N/A</v>
      </c>
      <c r="S1950" t="e">
        <f>IF(ISNA(VLOOKUP(E:E,'Мегавитрина на 21.09'!C:H,5,0)), VLOOKUP(E:E,'Мегавитрина на 21.09'!D:H,4,0),VLOOKUP(E:E,'Мегавитрина на 21.09'!C:H,5,0))</f>
        <v>#N/A</v>
      </c>
      <c r="T1950" t="e">
        <f>IF(ISNA(VLOOKUP(E:E,'Мегавитрина на 21.09'!C:H,6,0)), VLOOKUP(E:E,'Мегавитрина на 21.09'!D:H,5,0),VLOOKUP(E:E,'Мегавитрина на 21.09'!C:H,6,0))</f>
        <v>#N/A</v>
      </c>
    </row>
    <row r="1951" spans="1:20" ht="20.100000000000001" hidden="1" customHeight="1">
      <c r="A1951">
        <v>6</v>
      </c>
      <c r="B1951">
        <v>1950</v>
      </c>
      <c r="C1951" t="s">
        <v>2668</v>
      </c>
      <c r="D1951" t="s">
        <v>546</v>
      </c>
      <c r="E1951" t="s">
        <v>2680</v>
      </c>
      <c r="F1951" t="s">
        <v>2668</v>
      </c>
      <c r="H1951">
        <f>VLOOKUP(E1951,'Атрибут-ТОД'!B:F,3,0)</f>
        <v>0</v>
      </c>
      <c r="I1951" t="s">
        <v>2653</v>
      </c>
      <c r="J1951" s="9" t="s">
        <v>264</v>
      </c>
      <c r="K1951" t="s">
        <v>2741</v>
      </c>
      <c r="L1951" t="e">
        <f>VLOOKUP(F1951&amp;E1951,'Атрибут-ТОД2'!F:F,1,0)</f>
        <v>#N/A</v>
      </c>
      <c r="O1951" s="27" t="e">
        <f>IF(ISNA(VLOOKUP(E:E,'Мегавитрина на 21.09'!C:H,1,0)), VLOOKUP(E:E,'Мегавитрина на 21.09'!D:H,1,0),VLOOKUP(E:E,'Мегавитрина на 21.09'!C:H,1,0))</f>
        <v>#N/A</v>
      </c>
      <c r="P1951" s="27" t="e">
        <f>IF(ISNA(VLOOKUP(E:E,'Мегавитрина на 21.09'!C:H,2,0)), VLOOKUP(E:E,'Мегавитрина на 21.09'!D:H,1,0),VLOOKUP(E:E,'Мегавитрина на 21.09'!C:H,2,0))</f>
        <v>#N/A</v>
      </c>
      <c r="Q1951" s="27" t="e">
        <f>IF(ISNA(VLOOKUP(E:E,'Мегавитрина на 21.09'!C:H,3,0)), VLOOKUP(E:E,'Мегавитрина на 21.09'!D:H,2,0),VLOOKUP(E:E,'Мегавитрина на 21.09'!C:H,3,0))</f>
        <v>#N/A</v>
      </c>
      <c r="R1951" s="27" t="e">
        <f>IF(ISNA(VLOOKUP(E:E,'Мегавитрина на 21.09'!C:H,4,0)), VLOOKUP(E:E,'Мегавитрина на 21.09'!D:H,3,0),VLOOKUP(E:E,'Мегавитрина на 21.09'!C:H,4,0))</f>
        <v>#N/A</v>
      </c>
      <c r="S1951" t="e">
        <f>IF(ISNA(VLOOKUP(E:E,'Мегавитрина на 21.09'!C:H,5,0)), VLOOKUP(E:E,'Мегавитрина на 21.09'!D:H,4,0),VLOOKUP(E:E,'Мегавитрина на 21.09'!C:H,5,0))</f>
        <v>#N/A</v>
      </c>
      <c r="T1951" t="e">
        <f>IF(ISNA(VLOOKUP(E:E,'Мегавитрина на 21.09'!C:H,6,0)), VLOOKUP(E:E,'Мегавитрина на 21.09'!D:H,5,0),VLOOKUP(E:E,'Мегавитрина на 21.09'!C:H,6,0))</f>
        <v>#N/A</v>
      </c>
    </row>
    <row r="1952" spans="1:20" ht="20.100000000000001" hidden="1" customHeight="1">
      <c r="A1952">
        <v>6</v>
      </c>
      <c r="B1952">
        <v>1951</v>
      </c>
      <c r="C1952" t="s">
        <v>2668</v>
      </c>
      <c r="D1952" t="s">
        <v>546</v>
      </c>
      <c r="E1952" t="s">
        <v>2681</v>
      </c>
      <c r="F1952" t="s">
        <v>2668</v>
      </c>
      <c r="H1952">
        <f>VLOOKUP(E1952,'Атрибут-ТОД'!B:F,3,0)</f>
        <v>0</v>
      </c>
      <c r="I1952" t="s">
        <v>2682</v>
      </c>
      <c r="J1952" s="9" t="s">
        <v>264</v>
      </c>
      <c r="K1952" t="s">
        <v>2741</v>
      </c>
      <c r="L1952" t="e">
        <f>VLOOKUP(F1952&amp;E1952,'Атрибут-ТОД2'!F:F,1,0)</f>
        <v>#N/A</v>
      </c>
      <c r="O1952" s="27" t="e">
        <f>IF(ISNA(VLOOKUP(E:E,'Мегавитрина на 21.09'!C:H,1,0)), VLOOKUP(E:E,'Мегавитрина на 21.09'!D:H,1,0),VLOOKUP(E:E,'Мегавитрина на 21.09'!C:H,1,0))</f>
        <v>#N/A</v>
      </c>
      <c r="P1952" s="27" t="e">
        <f>IF(ISNA(VLOOKUP(E:E,'Мегавитрина на 21.09'!C:H,2,0)), VLOOKUP(E:E,'Мегавитрина на 21.09'!D:H,1,0),VLOOKUP(E:E,'Мегавитрина на 21.09'!C:H,2,0))</f>
        <v>#N/A</v>
      </c>
      <c r="Q1952" s="27" t="e">
        <f>IF(ISNA(VLOOKUP(E:E,'Мегавитрина на 21.09'!C:H,3,0)), VLOOKUP(E:E,'Мегавитрина на 21.09'!D:H,2,0),VLOOKUP(E:E,'Мегавитрина на 21.09'!C:H,3,0))</f>
        <v>#N/A</v>
      </c>
      <c r="R1952" s="27" t="e">
        <f>IF(ISNA(VLOOKUP(E:E,'Мегавитрина на 21.09'!C:H,4,0)), VLOOKUP(E:E,'Мегавитрина на 21.09'!D:H,3,0),VLOOKUP(E:E,'Мегавитрина на 21.09'!C:H,4,0))</f>
        <v>#N/A</v>
      </c>
      <c r="S1952" t="e">
        <f>IF(ISNA(VLOOKUP(E:E,'Мегавитрина на 21.09'!C:H,5,0)), VLOOKUP(E:E,'Мегавитрина на 21.09'!D:H,4,0),VLOOKUP(E:E,'Мегавитрина на 21.09'!C:H,5,0))</f>
        <v>#N/A</v>
      </c>
      <c r="T1952" t="e">
        <f>IF(ISNA(VLOOKUP(E:E,'Мегавитрина на 21.09'!C:H,6,0)), VLOOKUP(E:E,'Мегавитрина на 21.09'!D:H,5,0),VLOOKUP(E:E,'Мегавитрина на 21.09'!C:H,6,0))</f>
        <v>#N/A</v>
      </c>
    </row>
    <row r="1953" spans="1:20" ht="20.100000000000001" hidden="1" customHeight="1">
      <c r="A1953">
        <v>6</v>
      </c>
      <c r="B1953">
        <v>1952</v>
      </c>
      <c r="C1953" t="s">
        <v>2668</v>
      </c>
      <c r="D1953" t="s">
        <v>546</v>
      </c>
      <c r="E1953" t="s">
        <v>2683</v>
      </c>
      <c r="F1953" t="s">
        <v>2668</v>
      </c>
      <c r="H1953">
        <f>VLOOKUP(E1953,'Атрибут-ТОД'!B:F,3,0)</f>
        <v>0</v>
      </c>
      <c r="I1953" t="s">
        <v>2684</v>
      </c>
      <c r="J1953" s="9" t="s">
        <v>264</v>
      </c>
      <c r="K1953" t="s">
        <v>2741</v>
      </c>
      <c r="L1953" t="e">
        <f>VLOOKUP(F1953&amp;E1953,'Атрибут-ТОД2'!F:F,1,0)</f>
        <v>#N/A</v>
      </c>
      <c r="O1953" s="27" t="e">
        <f>IF(ISNA(VLOOKUP(E:E,'Мегавитрина на 21.09'!C:H,1,0)), VLOOKUP(E:E,'Мегавитрина на 21.09'!D:H,1,0),VLOOKUP(E:E,'Мегавитрина на 21.09'!C:H,1,0))</f>
        <v>#N/A</v>
      </c>
      <c r="P1953" s="27" t="e">
        <f>IF(ISNA(VLOOKUP(E:E,'Мегавитрина на 21.09'!C:H,2,0)), VLOOKUP(E:E,'Мегавитрина на 21.09'!D:H,1,0),VLOOKUP(E:E,'Мегавитрина на 21.09'!C:H,2,0))</f>
        <v>#N/A</v>
      </c>
      <c r="Q1953" s="27" t="e">
        <f>IF(ISNA(VLOOKUP(E:E,'Мегавитрина на 21.09'!C:H,3,0)), VLOOKUP(E:E,'Мегавитрина на 21.09'!D:H,2,0),VLOOKUP(E:E,'Мегавитрина на 21.09'!C:H,3,0))</f>
        <v>#N/A</v>
      </c>
      <c r="R1953" s="27" t="e">
        <f>IF(ISNA(VLOOKUP(E:E,'Мегавитрина на 21.09'!C:H,4,0)), VLOOKUP(E:E,'Мегавитрина на 21.09'!D:H,3,0),VLOOKUP(E:E,'Мегавитрина на 21.09'!C:H,4,0))</f>
        <v>#N/A</v>
      </c>
      <c r="S1953" t="e">
        <f>IF(ISNA(VLOOKUP(E:E,'Мегавитрина на 21.09'!C:H,5,0)), VLOOKUP(E:E,'Мегавитрина на 21.09'!D:H,4,0),VLOOKUP(E:E,'Мегавитрина на 21.09'!C:H,5,0))</f>
        <v>#N/A</v>
      </c>
      <c r="T1953" t="e">
        <f>IF(ISNA(VLOOKUP(E:E,'Мегавитрина на 21.09'!C:H,6,0)), VLOOKUP(E:E,'Мегавитрина на 21.09'!D:H,5,0),VLOOKUP(E:E,'Мегавитрина на 21.09'!C:H,6,0))</f>
        <v>#N/A</v>
      </c>
    </row>
    <row r="1954" spans="1:20" ht="20.100000000000001" hidden="1" customHeight="1">
      <c r="A1954">
        <v>6</v>
      </c>
      <c r="B1954">
        <v>1953</v>
      </c>
      <c r="C1954" t="s">
        <v>2668</v>
      </c>
      <c r="D1954" t="s">
        <v>546</v>
      </c>
      <c r="E1954" t="s">
        <v>2685</v>
      </c>
      <c r="F1954" t="s">
        <v>2668</v>
      </c>
      <c r="H1954">
        <f>VLOOKUP(E1954,'Атрибут-ТОД'!B:F,3,0)</f>
        <v>0</v>
      </c>
      <c r="I1954" t="s">
        <v>2686</v>
      </c>
      <c r="J1954" s="9" t="s">
        <v>264</v>
      </c>
      <c r="K1954" t="s">
        <v>2741</v>
      </c>
      <c r="L1954" t="e">
        <f>VLOOKUP(F1954&amp;E1954,'Атрибут-ТОД2'!F:F,1,0)</f>
        <v>#N/A</v>
      </c>
      <c r="O1954" s="27" t="e">
        <f>IF(ISNA(VLOOKUP(E:E,'Мегавитрина на 21.09'!C:H,1,0)), VLOOKUP(E:E,'Мегавитрина на 21.09'!D:H,1,0),VLOOKUP(E:E,'Мегавитрина на 21.09'!C:H,1,0))</f>
        <v>#N/A</v>
      </c>
      <c r="P1954" s="27" t="e">
        <f>IF(ISNA(VLOOKUP(E:E,'Мегавитрина на 21.09'!C:H,2,0)), VLOOKUP(E:E,'Мегавитрина на 21.09'!D:H,1,0),VLOOKUP(E:E,'Мегавитрина на 21.09'!C:H,2,0))</f>
        <v>#N/A</v>
      </c>
      <c r="Q1954" s="27" t="e">
        <f>IF(ISNA(VLOOKUP(E:E,'Мегавитрина на 21.09'!C:H,3,0)), VLOOKUP(E:E,'Мегавитрина на 21.09'!D:H,2,0),VLOOKUP(E:E,'Мегавитрина на 21.09'!C:H,3,0))</f>
        <v>#N/A</v>
      </c>
      <c r="R1954" s="27" t="e">
        <f>IF(ISNA(VLOOKUP(E:E,'Мегавитрина на 21.09'!C:H,4,0)), VLOOKUP(E:E,'Мегавитрина на 21.09'!D:H,3,0),VLOOKUP(E:E,'Мегавитрина на 21.09'!C:H,4,0))</f>
        <v>#N/A</v>
      </c>
      <c r="S1954" t="e">
        <f>IF(ISNA(VLOOKUP(E:E,'Мегавитрина на 21.09'!C:H,5,0)), VLOOKUP(E:E,'Мегавитрина на 21.09'!D:H,4,0),VLOOKUP(E:E,'Мегавитрина на 21.09'!C:H,5,0))</f>
        <v>#N/A</v>
      </c>
      <c r="T1954" t="e">
        <f>IF(ISNA(VLOOKUP(E:E,'Мегавитрина на 21.09'!C:H,6,0)), VLOOKUP(E:E,'Мегавитрина на 21.09'!D:H,5,0),VLOOKUP(E:E,'Мегавитрина на 21.09'!C:H,6,0))</f>
        <v>#N/A</v>
      </c>
    </row>
    <row r="1955" spans="1:20" ht="20.100000000000001" hidden="1" customHeight="1">
      <c r="A1955">
        <v>6</v>
      </c>
      <c r="B1955">
        <v>1954</v>
      </c>
      <c r="C1955" t="s">
        <v>2668</v>
      </c>
      <c r="D1955" t="s">
        <v>546</v>
      </c>
      <c r="E1955" t="s">
        <v>2687</v>
      </c>
      <c r="F1955" t="s">
        <v>2668</v>
      </c>
      <c r="H1955">
        <f>VLOOKUP(E1955,'Атрибут-ТОД'!B:F,3,0)</f>
        <v>0</v>
      </c>
      <c r="I1955" t="s">
        <v>2688</v>
      </c>
      <c r="J1955" s="9" t="s">
        <v>264</v>
      </c>
      <c r="K1955" t="s">
        <v>2741</v>
      </c>
      <c r="L1955" t="e">
        <f>VLOOKUP(F1955&amp;E1955,'Атрибут-ТОД2'!F:F,1,0)</f>
        <v>#N/A</v>
      </c>
      <c r="O1955" s="27" t="e">
        <f>IF(ISNA(VLOOKUP(E:E,'Мегавитрина на 21.09'!C:H,1,0)), VLOOKUP(E:E,'Мегавитрина на 21.09'!D:H,1,0),VLOOKUP(E:E,'Мегавитрина на 21.09'!C:H,1,0))</f>
        <v>#N/A</v>
      </c>
      <c r="P1955" s="27" t="e">
        <f>IF(ISNA(VLOOKUP(E:E,'Мегавитрина на 21.09'!C:H,2,0)), VLOOKUP(E:E,'Мегавитрина на 21.09'!D:H,1,0),VLOOKUP(E:E,'Мегавитрина на 21.09'!C:H,2,0))</f>
        <v>#N/A</v>
      </c>
      <c r="Q1955" s="27" t="e">
        <f>IF(ISNA(VLOOKUP(E:E,'Мегавитрина на 21.09'!C:H,3,0)), VLOOKUP(E:E,'Мегавитрина на 21.09'!D:H,2,0),VLOOKUP(E:E,'Мегавитрина на 21.09'!C:H,3,0))</f>
        <v>#N/A</v>
      </c>
      <c r="R1955" s="27" t="e">
        <f>IF(ISNA(VLOOKUP(E:E,'Мегавитрина на 21.09'!C:H,4,0)), VLOOKUP(E:E,'Мегавитрина на 21.09'!D:H,3,0),VLOOKUP(E:E,'Мегавитрина на 21.09'!C:H,4,0))</f>
        <v>#N/A</v>
      </c>
      <c r="S1955" t="e">
        <f>IF(ISNA(VLOOKUP(E:E,'Мегавитрина на 21.09'!C:H,5,0)), VLOOKUP(E:E,'Мегавитрина на 21.09'!D:H,4,0),VLOOKUP(E:E,'Мегавитрина на 21.09'!C:H,5,0))</f>
        <v>#N/A</v>
      </c>
      <c r="T1955" t="e">
        <f>IF(ISNA(VLOOKUP(E:E,'Мегавитрина на 21.09'!C:H,6,0)), VLOOKUP(E:E,'Мегавитрина на 21.09'!D:H,5,0),VLOOKUP(E:E,'Мегавитрина на 21.09'!C:H,6,0))</f>
        <v>#N/A</v>
      </c>
    </row>
    <row r="1956" spans="1:20" ht="20.100000000000001" hidden="1" customHeight="1">
      <c r="A1956">
        <v>6</v>
      </c>
      <c r="B1956">
        <v>1955</v>
      </c>
      <c r="C1956" t="s">
        <v>2668</v>
      </c>
      <c r="D1956" t="s">
        <v>546</v>
      </c>
      <c r="E1956" t="s">
        <v>2689</v>
      </c>
      <c r="F1956" t="s">
        <v>2668</v>
      </c>
      <c r="H1956">
        <f>VLOOKUP(E1956,'Атрибут-ТОД'!B:F,3,0)</f>
        <v>0</v>
      </c>
      <c r="I1956" t="s">
        <v>2690</v>
      </c>
      <c r="J1956" s="9" t="s">
        <v>264</v>
      </c>
      <c r="K1956" t="s">
        <v>2741</v>
      </c>
      <c r="L1956" t="e">
        <f>VLOOKUP(F1956&amp;E1956,'Атрибут-ТОД2'!F:F,1,0)</f>
        <v>#N/A</v>
      </c>
      <c r="O1956" s="27" t="e">
        <f>IF(ISNA(VLOOKUP(E:E,'Мегавитрина на 21.09'!C:H,1,0)), VLOOKUP(E:E,'Мегавитрина на 21.09'!D:H,1,0),VLOOKUP(E:E,'Мегавитрина на 21.09'!C:H,1,0))</f>
        <v>#N/A</v>
      </c>
      <c r="P1956" s="27" t="e">
        <f>IF(ISNA(VLOOKUP(E:E,'Мегавитрина на 21.09'!C:H,2,0)), VLOOKUP(E:E,'Мегавитрина на 21.09'!D:H,1,0),VLOOKUP(E:E,'Мегавитрина на 21.09'!C:H,2,0))</f>
        <v>#N/A</v>
      </c>
      <c r="Q1956" s="27" t="e">
        <f>IF(ISNA(VLOOKUP(E:E,'Мегавитрина на 21.09'!C:H,3,0)), VLOOKUP(E:E,'Мегавитрина на 21.09'!D:H,2,0),VLOOKUP(E:E,'Мегавитрина на 21.09'!C:H,3,0))</f>
        <v>#N/A</v>
      </c>
      <c r="R1956" s="27" t="e">
        <f>IF(ISNA(VLOOKUP(E:E,'Мегавитрина на 21.09'!C:H,4,0)), VLOOKUP(E:E,'Мегавитрина на 21.09'!D:H,3,0),VLOOKUP(E:E,'Мегавитрина на 21.09'!C:H,4,0))</f>
        <v>#N/A</v>
      </c>
      <c r="S1956" t="e">
        <f>IF(ISNA(VLOOKUP(E:E,'Мегавитрина на 21.09'!C:H,5,0)), VLOOKUP(E:E,'Мегавитрина на 21.09'!D:H,4,0),VLOOKUP(E:E,'Мегавитрина на 21.09'!C:H,5,0))</f>
        <v>#N/A</v>
      </c>
      <c r="T1956" t="e">
        <f>IF(ISNA(VLOOKUP(E:E,'Мегавитрина на 21.09'!C:H,6,0)), VLOOKUP(E:E,'Мегавитрина на 21.09'!D:H,5,0),VLOOKUP(E:E,'Мегавитрина на 21.09'!C:H,6,0))</f>
        <v>#N/A</v>
      </c>
    </row>
    <row r="1957" spans="1:20" ht="20.100000000000001" hidden="1" customHeight="1">
      <c r="A1957">
        <v>6</v>
      </c>
      <c r="B1957">
        <v>1956</v>
      </c>
      <c r="C1957" t="s">
        <v>2668</v>
      </c>
      <c r="D1957" t="s">
        <v>546</v>
      </c>
      <c r="E1957" t="s">
        <v>2691</v>
      </c>
      <c r="F1957" t="s">
        <v>2668</v>
      </c>
      <c r="H1957">
        <f>VLOOKUP(E1957,'Атрибут-ТОД'!B:F,3,0)</f>
        <v>0</v>
      </c>
      <c r="I1957" t="s">
        <v>2692</v>
      </c>
      <c r="J1957" s="9" t="s">
        <v>264</v>
      </c>
      <c r="K1957" t="s">
        <v>2741</v>
      </c>
      <c r="L1957" t="e">
        <f>VLOOKUP(F1957&amp;E1957,'Атрибут-ТОД2'!F:F,1,0)</f>
        <v>#N/A</v>
      </c>
      <c r="O1957" s="27" t="e">
        <f>IF(ISNA(VLOOKUP(E:E,'Мегавитрина на 21.09'!C:H,1,0)), VLOOKUP(E:E,'Мегавитрина на 21.09'!D:H,1,0),VLOOKUP(E:E,'Мегавитрина на 21.09'!C:H,1,0))</f>
        <v>#N/A</v>
      </c>
      <c r="P1957" s="27" t="e">
        <f>IF(ISNA(VLOOKUP(E:E,'Мегавитрина на 21.09'!C:H,2,0)), VLOOKUP(E:E,'Мегавитрина на 21.09'!D:H,1,0),VLOOKUP(E:E,'Мегавитрина на 21.09'!C:H,2,0))</f>
        <v>#N/A</v>
      </c>
      <c r="Q1957" s="27" t="e">
        <f>IF(ISNA(VLOOKUP(E:E,'Мегавитрина на 21.09'!C:H,3,0)), VLOOKUP(E:E,'Мегавитрина на 21.09'!D:H,2,0),VLOOKUP(E:E,'Мегавитрина на 21.09'!C:H,3,0))</f>
        <v>#N/A</v>
      </c>
      <c r="R1957" s="27" t="e">
        <f>IF(ISNA(VLOOKUP(E:E,'Мегавитрина на 21.09'!C:H,4,0)), VLOOKUP(E:E,'Мегавитрина на 21.09'!D:H,3,0),VLOOKUP(E:E,'Мегавитрина на 21.09'!C:H,4,0))</f>
        <v>#N/A</v>
      </c>
      <c r="S1957" t="e">
        <f>IF(ISNA(VLOOKUP(E:E,'Мегавитрина на 21.09'!C:H,5,0)), VLOOKUP(E:E,'Мегавитрина на 21.09'!D:H,4,0),VLOOKUP(E:E,'Мегавитрина на 21.09'!C:H,5,0))</f>
        <v>#N/A</v>
      </c>
      <c r="T1957" t="e">
        <f>IF(ISNA(VLOOKUP(E:E,'Мегавитрина на 21.09'!C:H,6,0)), VLOOKUP(E:E,'Мегавитрина на 21.09'!D:H,5,0),VLOOKUP(E:E,'Мегавитрина на 21.09'!C:H,6,0))</f>
        <v>#N/A</v>
      </c>
    </row>
    <row r="1958" spans="1:20" ht="20.100000000000001" hidden="1" customHeight="1">
      <c r="A1958">
        <v>6</v>
      </c>
      <c r="B1958">
        <v>1957</v>
      </c>
      <c r="C1958" t="s">
        <v>2668</v>
      </c>
      <c r="D1958" t="s">
        <v>546</v>
      </c>
      <c r="E1958" t="s">
        <v>2693</v>
      </c>
      <c r="F1958" t="s">
        <v>2668</v>
      </c>
      <c r="H1958">
        <f>VLOOKUP(E1958,'Атрибут-ТОД'!B:F,3,0)</f>
        <v>0</v>
      </c>
      <c r="I1958" t="s">
        <v>2694</v>
      </c>
      <c r="J1958" s="9" t="s">
        <v>264</v>
      </c>
      <c r="K1958" t="s">
        <v>2741</v>
      </c>
      <c r="L1958" t="e">
        <f>VLOOKUP(F1958&amp;E1958,'Атрибут-ТОД2'!F:F,1,0)</f>
        <v>#N/A</v>
      </c>
      <c r="O1958" s="27" t="e">
        <f>IF(ISNA(VLOOKUP(E:E,'Мегавитрина на 21.09'!C:H,1,0)), VLOOKUP(E:E,'Мегавитрина на 21.09'!D:H,1,0),VLOOKUP(E:E,'Мегавитрина на 21.09'!C:H,1,0))</f>
        <v>#N/A</v>
      </c>
      <c r="P1958" s="27" t="e">
        <f>IF(ISNA(VLOOKUP(E:E,'Мегавитрина на 21.09'!C:H,2,0)), VLOOKUP(E:E,'Мегавитрина на 21.09'!D:H,1,0),VLOOKUP(E:E,'Мегавитрина на 21.09'!C:H,2,0))</f>
        <v>#N/A</v>
      </c>
      <c r="Q1958" s="27" t="e">
        <f>IF(ISNA(VLOOKUP(E:E,'Мегавитрина на 21.09'!C:H,3,0)), VLOOKUP(E:E,'Мегавитрина на 21.09'!D:H,2,0),VLOOKUP(E:E,'Мегавитрина на 21.09'!C:H,3,0))</f>
        <v>#N/A</v>
      </c>
      <c r="R1958" s="27" t="e">
        <f>IF(ISNA(VLOOKUP(E:E,'Мегавитрина на 21.09'!C:H,4,0)), VLOOKUP(E:E,'Мегавитрина на 21.09'!D:H,3,0),VLOOKUP(E:E,'Мегавитрина на 21.09'!C:H,4,0))</f>
        <v>#N/A</v>
      </c>
      <c r="S1958" t="e">
        <f>IF(ISNA(VLOOKUP(E:E,'Мегавитрина на 21.09'!C:H,5,0)), VLOOKUP(E:E,'Мегавитрина на 21.09'!D:H,4,0),VLOOKUP(E:E,'Мегавитрина на 21.09'!C:H,5,0))</f>
        <v>#N/A</v>
      </c>
      <c r="T1958" t="e">
        <f>IF(ISNA(VLOOKUP(E:E,'Мегавитрина на 21.09'!C:H,6,0)), VLOOKUP(E:E,'Мегавитрина на 21.09'!D:H,5,0),VLOOKUP(E:E,'Мегавитрина на 21.09'!C:H,6,0))</f>
        <v>#N/A</v>
      </c>
    </row>
    <row r="1959" spans="1:20" ht="20.100000000000001" hidden="1" customHeight="1">
      <c r="A1959">
        <v>6</v>
      </c>
      <c r="B1959">
        <v>1958</v>
      </c>
      <c r="C1959" t="s">
        <v>2668</v>
      </c>
      <c r="D1959" t="s">
        <v>546</v>
      </c>
      <c r="E1959" t="s">
        <v>1919</v>
      </c>
      <c r="F1959" t="s">
        <v>2668</v>
      </c>
      <c r="H1959">
        <f>VLOOKUP(E1959,'Атрибут-ТОД'!B:F,3,0)</f>
        <v>0</v>
      </c>
      <c r="I1959" t="s">
        <v>2551</v>
      </c>
      <c r="J1959" s="9" t="s">
        <v>264</v>
      </c>
      <c r="K1959" t="s">
        <v>2741</v>
      </c>
      <c r="L1959" t="e">
        <f>VLOOKUP(F1959&amp;E1959,'Атрибут-ТОД2'!F:F,1,0)</f>
        <v>#N/A</v>
      </c>
      <c r="O1959" s="27" t="e">
        <f>IF(ISNA(VLOOKUP(E:E,'Мегавитрина на 21.09'!C:H,1,0)), VLOOKUP(E:E,'Мегавитрина на 21.09'!D:H,1,0),VLOOKUP(E:E,'Мегавитрина на 21.09'!C:H,1,0))</f>
        <v>#N/A</v>
      </c>
      <c r="P1959" s="27" t="e">
        <f>IF(ISNA(VLOOKUP(E:E,'Мегавитрина на 21.09'!C:H,2,0)), VLOOKUP(E:E,'Мегавитрина на 21.09'!D:H,1,0),VLOOKUP(E:E,'Мегавитрина на 21.09'!C:H,2,0))</f>
        <v>#N/A</v>
      </c>
      <c r="Q1959" s="27" t="e">
        <f>IF(ISNA(VLOOKUP(E:E,'Мегавитрина на 21.09'!C:H,3,0)), VLOOKUP(E:E,'Мегавитрина на 21.09'!D:H,2,0),VLOOKUP(E:E,'Мегавитрина на 21.09'!C:H,3,0))</f>
        <v>#N/A</v>
      </c>
      <c r="R1959" s="27" t="e">
        <f>IF(ISNA(VLOOKUP(E:E,'Мегавитрина на 21.09'!C:H,4,0)), VLOOKUP(E:E,'Мегавитрина на 21.09'!D:H,3,0),VLOOKUP(E:E,'Мегавитрина на 21.09'!C:H,4,0))</f>
        <v>#N/A</v>
      </c>
      <c r="S1959" t="e">
        <f>IF(ISNA(VLOOKUP(E:E,'Мегавитрина на 21.09'!C:H,5,0)), VLOOKUP(E:E,'Мегавитрина на 21.09'!D:H,4,0),VLOOKUP(E:E,'Мегавитрина на 21.09'!C:H,5,0))</f>
        <v>#N/A</v>
      </c>
      <c r="T1959" t="e">
        <f>IF(ISNA(VLOOKUP(E:E,'Мегавитрина на 21.09'!C:H,6,0)), VLOOKUP(E:E,'Мегавитрина на 21.09'!D:H,5,0),VLOOKUP(E:E,'Мегавитрина на 21.09'!C:H,6,0))</f>
        <v>#N/A</v>
      </c>
    </row>
    <row r="1960" spans="1:20" ht="20.100000000000001" hidden="1" customHeight="1">
      <c r="A1960">
        <v>6</v>
      </c>
      <c r="B1960">
        <v>1959</v>
      </c>
      <c r="C1960" t="s">
        <v>2668</v>
      </c>
      <c r="D1960" t="s">
        <v>546</v>
      </c>
      <c r="E1960" t="s">
        <v>1894</v>
      </c>
      <c r="F1960" t="s">
        <v>2668</v>
      </c>
      <c r="H1960">
        <f>VLOOKUP(E1960,'Атрибут-ТОД'!B:F,3,0)</f>
        <v>0</v>
      </c>
      <c r="I1960" t="s">
        <v>2600</v>
      </c>
      <c r="J1960" s="9" t="s">
        <v>264</v>
      </c>
      <c r="K1960" t="s">
        <v>2741</v>
      </c>
      <c r="L1960" t="e">
        <f>VLOOKUP(F1960&amp;E1960,'Атрибут-ТОД2'!F:F,1,0)</f>
        <v>#N/A</v>
      </c>
      <c r="O1960" s="27" t="e">
        <f>IF(ISNA(VLOOKUP(E:E,'Мегавитрина на 21.09'!C:H,1,0)), VLOOKUP(E:E,'Мегавитрина на 21.09'!D:H,1,0),VLOOKUP(E:E,'Мегавитрина на 21.09'!C:H,1,0))</f>
        <v>#N/A</v>
      </c>
      <c r="P1960" s="27" t="e">
        <f>IF(ISNA(VLOOKUP(E:E,'Мегавитрина на 21.09'!C:H,2,0)), VLOOKUP(E:E,'Мегавитрина на 21.09'!D:H,1,0),VLOOKUP(E:E,'Мегавитрина на 21.09'!C:H,2,0))</f>
        <v>#N/A</v>
      </c>
      <c r="Q1960" s="27" t="e">
        <f>IF(ISNA(VLOOKUP(E:E,'Мегавитрина на 21.09'!C:H,3,0)), VLOOKUP(E:E,'Мегавитрина на 21.09'!D:H,2,0),VLOOKUP(E:E,'Мегавитрина на 21.09'!C:H,3,0))</f>
        <v>#N/A</v>
      </c>
      <c r="R1960" s="27" t="e">
        <f>IF(ISNA(VLOOKUP(E:E,'Мегавитрина на 21.09'!C:H,4,0)), VLOOKUP(E:E,'Мегавитрина на 21.09'!D:H,3,0),VLOOKUP(E:E,'Мегавитрина на 21.09'!C:H,4,0))</f>
        <v>#N/A</v>
      </c>
      <c r="S1960" t="e">
        <f>IF(ISNA(VLOOKUP(E:E,'Мегавитрина на 21.09'!C:H,5,0)), VLOOKUP(E:E,'Мегавитрина на 21.09'!D:H,4,0),VLOOKUP(E:E,'Мегавитрина на 21.09'!C:H,5,0))</f>
        <v>#N/A</v>
      </c>
      <c r="T1960" t="e">
        <f>IF(ISNA(VLOOKUP(E:E,'Мегавитрина на 21.09'!C:H,6,0)), VLOOKUP(E:E,'Мегавитрина на 21.09'!D:H,5,0),VLOOKUP(E:E,'Мегавитрина на 21.09'!C:H,6,0))</f>
        <v>#N/A</v>
      </c>
    </row>
    <row r="1961" spans="1:20" ht="20.100000000000001" hidden="1" customHeight="1">
      <c r="A1961">
        <v>6</v>
      </c>
      <c r="B1961">
        <v>1960</v>
      </c>
      <c r="C1961" t="s">
        <v>2668</v>
      </c>
      <c r="D1961" t="s">
        <v>546</v>
      </c>
      <c r="E1961" t="s">
        <v>2695</v>
      </c>
      <c r="F1961" t="s">
        <v>2668</v>
      </c>
      <c r="H1961">
        <f>VLOOKUP(E1961,'Атрибут-ТОД'!B:F,3,0)</f>
        <v>0</v>
      </c>
      <c r="I1961" t="s">
        <v>2696</v>
      </c>
      <c r="J1961" s="9" t="s">
        <v>264</v>
      </c>
      <c r="K1961" t="s">
        <v>2741</v>
      </c>
      <c r="L1961" t="e">
        <f>VLOOKUP(F1961&amp;E1961,'Атрибут-ТОД2'!F:F,1,0)</f>
        <v>#N/A</v>
      </c>
      <c r="O1961" s="27" t="e">
        <f>IF(ISNA(VLOOKUP(E:E,'Мегавитрина на 21.09'!C:H,1,0)), VLOOKUP(E:E,'Мегавитрина на 21.09'!D:H,1,0),VLOOKUP(E:E,'Мегавитрина на 21.09'!C:H,1,0))</f>
        <v>#N/A</v>
      </c>
      <c r="P1961" s="27" t="e">
        <f>IF(ISNA(VLOOKUP(E:E,'Мегавитрина на 21.09'!C:H,2,0)), VLOOKUP(E:E,'Мегавитрина на 21.09'!D:H,1,0),VLOOKUP(E:E,'Мегавитрина на 21.09'!C:H,2,0))</f>
        <v>#N/A</v>
      </c>
      <c r="Q1961" s="27" t="e">
        <f>IF(ISNA(VLOOKUP(E:E,'Мегавитрина на 21.09'!C:H,3,0)), VLOOKUP(E:E,'Мегавитрина на 21.09'!D:H,2,0),VLOOKUP(E:E,'Мегавитрина на 21.09'!C:H,3,0))</f>
        <v>#N/A</v>
      </c>
      <c r="R1961" s="27" t="e">
        <f>IF(ISNA(VLOOKUP(E:E,'Мегавитрина на 21.09'!C:H,4,0)), VLOOKUP(E:E,'Мегавитрина на 21.09'!D:H,3,0),VLOOKUP(E:E,'Мегавитрина на 21.09'!C:H,4,0))</f>
        <v>#N/A</v>
      </c>
      <c r="S1961" t="e">
        <f>IF(ISNA(VLOOKUP(E:E,'Мегавитрина на 21.09'!C:H,5,0)), VLOOKUP(E:E,'Мегавитрина на 21.09'!D:H,4,0),VLOOKUP(E:E,'Мегавитрина на 21.09'!C:H,5,0))</f>
        <v>#N/A</v>
      </c>
      <c r="T1961" t="e">
        <f>IF(ISNA(VLOOKUP(E:E,'Мегавитрина на 21.09'!C:H,6,0)), VLOOKUP(E:E,'Мегавитрина на 21.09'!D:H,5,0),VLOOKUP(E:E,'Мегавитрина на 21.09'!C:H,6,0))</f>
        <v>#N/A</v>
      </c>
    </row>
    <row r="1962" spans="1:20" ht="20.100000000000001" hidden="1" customHeight="1">
      <c r="A1962">
        <v>6</v>
      </c>
      <c r="B1962">
        <v>1961</v>
      </c>
      <c r="C1962" t="s">
        <v>2668</v>
      </c>
      <c r="D1962" t="s">
        <v>546</v>
      </c>
      <c r="E1962" t="s">
        <v>1896</v>
      </c>
      <c r="F1962" t="s">
        <v>2668</v>
      </c>
      <c r="H1962">
        <f>VLOOKUP(E1962,'Атрибут-ТОД'!B:F,3,0)</f>
        <v>0</v>
      </c>
      <c r="I1962" t="s">
        <v>543</v>
      </c>
      <c r="J1962" s="9" t="s">
        <v>264</v>
      </c>
      <c r="K1962" t="s">
        <v>2741</v>
      </c>
      <c r="L1962" t="e">
        <f>VLOOKUP(F1962&amp;E1962,'Атрибут-ТОД2'!F:F,1,0)</f>
        <v>#N/A</v>
      </c>
      <c r="O1962" s="27" t="e">
        <f>IF(ISNA(VLOOKUP(E:E,'Мегавитрина на 21.09'!C:H,1,0)), VLOOKUP(E:E,'Мегавитрина на 21.09'!D:H,1,0),VLOOKUP(E:E,'Мегавитрина на 21.09'!C:H,1,0))</f>
        <v>#N/A</v>
      </c>
      <c r="P1962" s="27" t="e">
        <f>IF(ISNA(VLOOKUP(E:E,'Мегавитрина на 21.09'!C:H,2,0)), VLOOKUP(E:E,'Мегавитрина на 21.09'!D:H,1,0),VLOOKUP(E:E,'Мегавитрина на 21.09'!C:H,2,0))</f>
        <v>#N/A</v>
      </c>
      <c r="Q1962" s="27" t="e">
        <f>IF(ISNA(VLOOKUP(E:E,'Мегавитрина на 21.09'!C:H,3,0)), VLOOKUP(E:E,'Мегавитрина на 21.09'!D:H,2,0),VLOOKUP(E:E,'Мегавитрина на 21.09'!C:H,3,0))</f>
        <v>#N/A</v>
      </c>
      <c r="R1962" s="27" t="e">
        <f>IF(ISNA(VLOOKUP(E:E,'Мегавитрина на 21.09'!C:H,4,0)), VLOOKUP(E:E,'Мегавитрина на 21.09'!D:H,3,0),VLOOKUP(E:E,'Мегавитрина на 21.09'!C:H,4,0))</f>
        <v>#N/A</v>
      </c>
      <c r="S1962" t="e">
        <f>IF(ISNA(VLOOKUP(E:E,'Мегавитрина на 21.09'!C:H,5,0)), VLOOKUP(E:E,'Мегавитрина на 21.09'!D:H,4,0),VLOOKUP(E:E,'Мегавитрина на 21.09'!C:H,5,0))</f>
        <v>#N/A</v>
      </c>
      <c r="T1962" t="e">
        <f>IF(ISNA(VLOOKUP(E:E,'Мегавитрина на 21.09'!C:H,6,0)), VLOOKUP(E:E,'Мегавитрина на 21.09'!D:H,5,0),VLOOKUP(E:E,'Мегавитрина на 21.09'!C:H,6,0))</f>
        <v>#N/A</v>
      </c>
    </row>
    <row r="1963" spans="1:20" ht="20.100000000000001" hidden="1" customHeight="1">
      <c r="A1963">
        <v>6</v>
      </c>
      <c r="B1963">
        <v>1962</v>
      </c>
      <c r="C1963" t="s">
        <v>2668</v>
      </c>
      <c r="D1963" t="s">
        <v>546</v>
      </c>
      <c r="E1963" t="s">
        <v>2697</v>
      </c>
      <c r="F1963" t="s">
        <v>2668</v>
      </c>
      <c r="H1963">
        <f>VLOOKUP(E1963,'Атрибут-ТОД'!B:F,3,0)</f>
        <v>0</v>
      </c>
      <c r="I1963" t="s">
        <v>2698</v>
      </c>
      <c r="J1963" s="9" t="s">
        <v>264</v>
      </c>
      <c r="K1963" t="s">
        <v>2741</v>
      </c>
      <c r="L1963" t="e">
        <f>VLOOKUP(F1963&amp;E1963,'Атрибут-ТОД2'!F:F,1,0)</f>
        <v>#N/A</v>
      </c>
      <c r="O1963" s="27" t="e">
        <f>IF(ISNA(VLOOKUP(E:E,'Мегавитрина на 21.09'!C:H,1,0)), VLOOKUP(E:E,'Мегавитрина на 21.09'!D:H,1,0),VLOOKUP(E:E,'Мегавитрина на 21.09'!C:H,1,0))</f>
        <v>#N/A</v>
      </c>
      <c r="P1963" s="27" t="e">
        <f>IF(ISNA(VLOOKUP(E:E,'Мегавитрина на 21.09'!C:H,2,0)), VLOOKUP(E:E,'Мегавитрина на 21.09'!D:H,1,0),VLOOKUP(E:E,'Мегавитрина на 21.09'!C:H,2,0))</f>
        <v>#N/A</v>
      </c>
      <c r="Q1963" s="27" t="e">
        <f>IF(ISNA(VLOOKUP(E:E,'Мегавитрина на 21.09'!C:H,3,0)), VLOOKUP(E:E,'Мегавитрина на 21.09'!D:H,2,0),VLOOKUP(E:E,'Мегавитрина на 21.09'!C:H,3,0))</f>
        <v>#N/A</v>
      </c>
      <c r="R1963" s="27" t="e">
        <f>IF(ISNA(VLOOKUP(E:E,'Мегавитрина на 21.09'!C:H,4,0)), VLOOKUP(E:E,'Мегавитрина на 21.09'!D:H,3,0),VLOOKUP(E:E,'Мегавитрина на 21.09'!C:H,4,0))</f>
        <v>#N/A</v>
      </c>
      <c r="S1963" t="e">
        <f>IF(ISNA(VLOOKUP(E:E,'Мегавитрина на 21.09'!C:H,5,0)), VLOOKUP(E:E,'Мегавитрина на 21.09'!D:H,4,0),VLOOKUP(E:E,'Мегавитрина на 21.09'!C:H,5,0))</f>
        <v>#N/A</v>
      </c>
      <c r="T1963" t="e">
        <f>IF(ISNA(VLOOKUP(E:E,'Мегавитрина на 21.09'!C:H,6,0)), VLOOKUP(E:E,'Мегавитрина на 21.09'!D:H,5,0),VLOOKUP(E:E,'Мегавитрина на 21.09'!C:H,6,0))</f>
        <v>#N/A</v>
      </c>
    </row>
    <row r="1964" spans="1:20" ht="20.100000000000001" hidden="1" customHeight="1">
      <c r="A1964">
        <v>6</v>
      </c>
      <c r="B1964">
        <v>1963</v>
      </c>
      <c r="C1964" t="s">
        <v>2668</v>
      </c>
      <c r="D1964" t="s">
        <v>546</v>
      </c>
      <c r="E1964" t="s">
        <v>2699</v>
      </c>
      <c r="F1964" t="s">
        <v>2668</v>
      </c>
      <c r="H1964">
        <f>VLOOKUP(E1964,'Атрибут-ТОД'!B:F,3,0)</f>
        <v>0</v>
      </c>
      <c r="I1964" t="s">
        <v>2700</v>
      </c>
      <c r="J1964" s="9" t="s">
        <v>264</v>
      </c>
      <c r="K1964" t="s">
        <v>2741</v>
      </c>
      <c r="L1964" t="e">
        <f>VLOOKUP(F1964&amp;E1964,'Атрибут-ТОД2'!F:F,1,0)</f>
        <v>#N/A</v>
      </c>
      <c r="O1964" s="27" t="e">
        <f>IF(ISNA(VLOOKUP(E:E,'Мегавитрина на 21.09'!C:H,1,0)), VLOOKUP(E:E,'Мегавитрина на 21.09'!D:H,1,0),VLOOKUP(E:E,'Мегавитрина на 21.09'!C:H,1,0))</f>
        <v>#N/A</v>
      </c>
      <c r="P1964" s="27" t="e">
        <f>IF(ISNA(VLOOKUP(E:E,'Мегавитрина на 21.09'!C:H,2,0)), VLOOKUP(E:E,'Мегавитрина на 21.09'!D:H,1,0),VLOOKUP(E:E,'Мегавитрина на 21.09'!C:H,2,0))</f>
        <v>#N/A</v>
      </c>
      <c r="Q1964" s="27" t="e">
        <f>IF(ISNA(VLOOKUP(E:E,'Мегавитрина на 21.09'!C:H,3,0)), VLOOKUP(E:E,'Мегавитрина на 21.09'!D:H,2,0),VLOOKUP(E:E,'Мегавитрина на 21.09'!C:H,3,0))</f>
        <v>#N/A</v>
      </c>
      <c r="R1964" s="27" t="e">
        <f>IF(ISNA(VLOOKUP(E:E,'Мегавитрина на 21.09'!C:H,4,0)), VLOOKUP(E:E,'Мегавитрина на 21.09'!D:H,3,0),VLOOKUP(E:E,'Мегавитрина на 21.09'!C:H,4,0))</f>
        <v>#N/A</v>
      </c>
      <c r="S1964" t="e">
        <f>IF(ISNA(VLOOKUP(E:E,'Мегавитрина на 21.09'!C:H,5,0)), VLOOKUP(E:E,'Мегавитрина на 21.09'!D:H,4,0),VLOOKUP(E:E,'Мегавитрина на 21.09'!C:H,5,0))</f>
        <v>#N/A</v>
      </c>
      <c r="T1964" t="e">
        <f>IF(ISNA(VLOOKUP(E:E,'Мегавитрина на 21.09'!C:H,6,0)), VLOOKUP(E:E,'Мегавитрина на 21.09'!D:H,5,0),VLOOKUP(E:E,'Мегавитрина на 21.09'!C:H,6,0))</f>
        <v>#N/A</v>
      </c>
    </row>
    <row r="1965" spans="1:20" ht="20.100000000000001" hidden="1" customHeight="1">
      <c r="A1965">
        <v>6</v>
      </c>
      <c r="B1965">
        <v>1964</v>
      </c>
      <c r="C1965" t="s">
        <v>2668</v>
      </c>
      <c r="D1965" t="s">
        <v>546</v>
      </c>
      <c r="E1965" t="s">
        <v>2701</v>
      </c>
      <c r="F1965" t="s">
        <v>2668</v>
      </c>
      <c r="H1965">
        <f>VLOOKUP(E1965,'Атрибут-ТОД'!B:F,3,0)</f>
        <v>0</v>
      </c>
      <c r="I1965" t="s">
        <v>2702</v>
      </c>
      <c r="J1965" s="9" t="s">
        <v>264</v>
      </c>
      <c r="K1965" t="s">
        <v>2741</v>
      </c>
      <c r="L1965" t="e">
        <f>VLOOKUP(F1965&amp;E1965,'Атрибут-ТОД2'!F:F,1,0)</f>
        <v>#N/A</v>
      </c>
      <c r="O1965" s="27" t="e">
        <f>IF(ISNA(VLOOKUP(E:E,'Мегавитрина на 21.09'!C:H,1,0)), VLOOKUP(E:E,'Мегавитрина на 21.09'!D:H,1,0),VLOOKUP(E:E,'Мегавитрина на 21.09'!C:H,1,0))</f>
        <v>#N/A</v>
      </c>
      <c r="P1965" s="27" t="e">
        <f>IF(ISNA(VLOOKUP(E:E,'Мегавитрина на 21.09'!C:H,2,0)), VLOOKUP(E:E,'Мегавитрина на 21.09'!D:H,1,0),VLOOKUP(E:E,'Мегавитрина на 21.09'!C:H,2,0))</f>
        <v>#N/A</v>
      </c>
      <c r="Q1965" s="27" t="e">
        <f>IF(ISNA(VLOOKUP(E:E,'Мегавитрина на 21.09'!C:H,3,0)), VLOOKUP(E:E,'Мегавитрина на 21.09'!D:H,2,0),VLOOKUP(E:E,'Мегавитрина на 21.09'!C:H,3,0))</f>
        <v>#N/A</v>
      </c>
      <c r="R1965" s="27" t="e">
        <f>IF(ISNA(VLOOKUP(E:E,'Мегавитрина на 21.09'!C:H,4,0)), VLOOKUP(E:E,'Мегавитрина на 21.09'!D:H,3,0),VLOOKUP(E:E,'Мегавитрина на 21.09'!C:H,4,0))</f>
        <v>#N/A</v>
      </c>
      <c r="S1965" t="e">
        <f>IF(ISNA(VLOOKUP(E:E,'Мегавитрина на 21.09'!C:H,5,0)), VLOOKUP(E:E,'Мегавитрина на 21.09'!D:H,4,0),VLOOKUP(E:E,'Мегавитрина на 21.09'!C:H,5,0))</f>
        <v>#N/A</v>
      </c>
      <c r="T1965" t="e">
        <f>IF(ISNA(VLOOKUP(E:E,'Мегавитрина на 21.09'!C:H,6,0)), VLOOKUP(E:E,'Мегавитрина на 21.09'!D:H,5,0),VLOOKUP(E:E,'Мегавитрина на 21.09'!C:H,6,0))</f>
        <v>#N/A</v>
      </c>
    </row>
    <row r="1966" spans="1:20" ht="20.100000000000001" hidden="1" customHeight="1">
      <c r="A1966">
        <v>6</v>
      </c>
      <c r="B1966">
        <v>1965</v>
      </c>
      <c r="C1966" t="s">
        <v>2668</v>
      </c>
      <c r="D1966" t="s">
        <v>546</v>
      </c>
      <c r="E1966" t="s">
        <v>2703</v>
      </c>
      <c r="F1966" t="s">
        <v>2668</v>
      </c>
      <c r="H1966">
        <f>VLOOKUP(E1966,'Атрибут-ТОД'!B:F,3,0)</f>
        <v>0</v>
      </c>
      <c r="I1966" t="s">
        <v>2704</v>
      </c>
      <c r="J1966" s="9" t="s">
        <v>264</v>
      </c>
      <c r="K1966" t="s">
        <v>2741</v>
      </c>
      <c r="L1966" t="e">
        <f>VLOOKUP(F1966&amp;E1966,'Атрибут-ТОД2'!F:F,1,0)</f>
        <v>#N/A</v>
      </c>
      <c r="O1966" s="27" t="e">
        <f>IF(ISNA(VLOOKUP(E:E,'Мегавитрина на 21.09'!C:H,1,0)), VLOOKUP(E:E,'Мегавитрина на 21.09'!D:H,1,0),VLOOKUP(E:E,'Мегавитрина на 21.09'!C:H,1,0))</f>
        <v>#N/A</v>
      </c>
      <c r="P1966" s="27" t="e">
        <f>IF(ISNA(VLOOKUP(E:E,'Мегавитрина на 21.09'!C:H,2,0)), VLOOKUP(E:E,'Мегавитрина на 21.09'!D:H,1,0),VLOOKUP(E:E,'Мегавитрина на 21.09'!C:H,2,0))</f>
        <v>#N/A</v>
      </c>
      <c r="Q1966" s="27" t="e">
        <f>IF(ISNA(VLOOKUP(E:E,'Мегавитрина на 21.09'!C:H,3,0)), VLOOKUP(E:E,'Мегавитрина на 21.09'!D:H,2,0),VLOOKUP(E:E,'Мегавитрина на 21.09'!C:H,3,0))</f>
        <v>#N/A</v>
      </c>
      <c r="R1966" s="27" t="e">
        <f>IF(ISNA(VLOOKUP(E:E,'Мегавитрина на 21.09'!C:H,4,0)), VLOOKUP(E:E,'Мегавитрина на 21.09'!D:H,3,0),VLOOKUP(E:E,'Мегавитрина на 21.09'!C:H,4,0))</f>
        <v>#N/A</v>
      </c>
      <c r="S1966" t="e">
        <f>IF(ISNA(VLOOKUP(E:E,'Мегавитрина на 21.09'!C:H,5,0)), VLOOKUP(E:E,'Мегавитрина на 21.09'!D:H,4,0),VLOOKUP(E:E,'Мегавитрина на 21.09'!C:H,5,0))</f>
        <v>#N/A</v>
      </c>
      <c r="T1966" t="e">
        <f>IF(ISNA(VLOOKUP(E:E,'Мегавитрина на 21.09'!C:H,6,0)), VLOOKUP(E:E,'Мегавитрина на 21.09'!D:H,5,0),VLOOKUP(E:E,'Мегавитрина на 21.09'!C:H,6,0))</f>
        <v>#N/A</v>
      </c>
    </row>
    <row r="1967" spans="1:20" ht="20.100000000000001" hidden="1" customHeight="1">
      <c r="A1967">
        <v>6</v>
      </c>
      <c r="B1967">
        <v>1966</v>
      </c>
      <c r="C1967" t="s">
        <v>2668</v>
      </c>
      <c r="D1967" t="s">
        <v>546</v>
      </c>
      <c r="E1967" t="s">
        <v>1706</v>
      </c>
      <c r="F1967" t="s">
        <v>2668</v>
      </c>
      <c r="H1967">
        <f>VLOOKUP(E1967,'Атрибут-ТОД'!B:F,3,0)</f>
        <v>0</v>
      </c>
      <c r="I1967" t="s">
        <v>2455</v>
      </c>
      <c r="J1967" s="9" t="s">
        <v>264</v>
      </c>
      <c r="K1967" t="s">
        <v>2741</v>
      </c>
      <c r="L1967" t="e">
        <f>VLOOKUP(F1967&amp;E1967,'Атрибут-ТОД2'!F:F,1,0)</f>
        <v>#N/A</v>
      </c>
      <c r="O1967" s="27" t="e">
        <f>IF(ISNA(VLOOKUP(E:E,'Мегавитрина на 21.09'!C:H,1,0)), VLOOKUP(E:E,'Мегавитрина на 21.09'!D:H,1,0),VLOOKUP(E:E,'Мегавитрина на 21.09'!C:H,1,0))</f>
        <v>#N/A</v>
      </c>
      <c r="P1967" s="27" t="e">
        <f>IF(ISNA(VLOOKUP(E:E,'Мегавитрина на 21.09'!C:H,2,0)), VLOOKUP(E:E,'Мегавитрина на 21.09'!D:H,1,0),VLOOKUP(E:E,'Мегавитрина на 21.09'!C:H,2,0))</f>
        <v>#N/A</v>
      </c>
      <c r="Q1967" s="27" t="e">
        <f>IF(ISNA(VLOOKUP(E:E,'Мегавитрина на 21.09'!C:H,3,0)), VLOOKUP(E:E,'Мегавитрина на 21.09'!D:H,2,0),VLOOKUP(E:E,'Мегавитрина на 21.09'!C:H,3,0))</f>
        <v>#N/A</v>
      </c>
      <c r="R1967" s="27" t="e">
        <f>IF(ISNA(VLOOKUP(E:E,'Мегавитрина на 21.09'!C:H,4,0)), VLOOKUP(E:E,'Мегавитрина на 21.09'!D:H,3,0),VLOOKUP(E:E,'Мегавитрина на 21.09'!C:H,4,0))</f>
        <v>#N/A</v>
      </c>
      <c r="S1967" t="e">
        <f>IF(ISNA(VLOOKUP(E:E,'Мегавитрина на 21.09'!C:H,5,0)), VLOOKUP(E:E,'Мегавитрина на 21.09'!D:H,4,0),VLOOKUP(E:E,'Мегавитрина на 21.09'!C:H,5,0))</f>
        <v>#N/A</v>
      </c>
      <c r="T1967" t="e">
        <f>IF(ISNA(VLOOKUP(E:E,'Мегавитрина на 21.09'!C:H,6,0)), VLOOKUP(E:E,'Мегавитрина на 21.09'!D:H,5,0),VLOOKUP(E:E,'Мегавитрина на 21.09'!C:H,6,0))</f>
        <v>#N/A</v>
      </c>
    </row>
    <row r="1968" spans="1:20" ht="20.100000000000001" hidden="1" customHeight="1">
      <c r="A1968">
        <v>6</v>
      </c>
      <c r="B1968">
        <v>1967</v>
      </c>
      <c r="C1968" t="s">
        <v>2668</v>
      </c>
      <c r="D1968" t="s">
        <v>546</v>
      </c>
      <c r="E1968" t="s">
        <v>2705</v>
      </c>
      <c r="F1968" t="s">
        <v>2668</v>
      </c>
      <c r="H1968">
        <f>VLOOKUP(E1968,'Атрибут-ТОД'!B:F,3,0)</f>
        <v>0</v>
      </c>
      <c r="I1968" t="s">
        <v>2706</v>
      </c>
      <c r="J1968" s="9" t="s">
        <v>264</v>
      </c>
      <c r="K1968" t="s">
        <v>2741</v>
      </c>
      <c r="L1968" t="e">
        <f>VLOOKUP(F1968&amp;E1968,'Атрибут-ТОД2'!F:F,1,0)</f>
        <v>#N/A</v>
      </c>
      <c r="O1968" s="27" t="e">
        <f>IF(ISNA(VLOOKUP(E:E,'Мегавитрина на 21.09'!C:H,1,0)), VLOOKUP(E:E,'Мегавитрина на 21.09'!D:H,1,0),VLOOKUP(E:E,'Мегавитрина на 21.09'!C:H,1,0))</f>
        <v>#N/A</v>
      </c>
      <c r="P1968" s="27" t="e">
        <f>IF(ISNA(VLOOKUP(E:E,'Мегавитрина на 21.09'!C:H,2,0)), VLOOKUP(E:E,'Мегавитрина на 21.09'!D:H,1,0),VLOOKUP(E:E,'Мегавитрина на 21.09'!C:H,2,0))</f>
        <v>#N/A</v>
      </c>
      <c r="Q1968" s="27" t="e">
        <f>IF(ISNA(VLOOKUP(E:E,'Мегавитрина на 21.09'!C:H,3,0)), VLOOKUP(E:E,'Мегавитрина на 21.09'!D:H,2,0),VLOOKUP(E:E,'Мегавитрина на 21.09'!C:H,3,0))</f>
        <v>#N/A</v>
      </c>
      <c r="R1968" s="27" t="e">
        <f>IF(ISNA(VLOOKUP(E:E,'Мегавитрина на 21.09'!C:H,4,0)), VLOOKUP(E:E,'Мегавитрина на 21.09'!D:H,3,0),VLOOKUP(E:E,'Мегавитрина на 21.09'!C:H,4,0))</f>
        <v>#N/A</v>
      </c>
      <c r="S1968" t="e">
        <f>IF(ISNA(VLOOKUP(E:E,'Мегавитрина на 21.09'!C:H,5,0)), VLOOKUP(E:E,'Мегавитрина на 21.09'!D:H,4,0),VLOOKUP(E:E,'Мегавитрина на 21.09'!C:H,5,0))</f>
        <v>#N/A</v>
      </c>
      <c r="T1968" t="e">
        <f>IF(ISNA(VLOOKUP(E:E,'Мегавитрина на 21.09'!C:H,6,0)), VLOOKUP(E:E,'Мегавитрина на 21.09'!D:H,5,0),VLOOKUP(E:E,'Мегавитрина на 21.09'!C:H,6,0))</f>
        <v>#N/A</v>
      </c>
    </row>
    <row r="1969" spans="1:20" ht="20.100000000000001" hidden="1" customHeight="1">
      <c r="A1969">
        <v>6</v>
      </c>
      <c r="B1969">
        <v>1968</v>
      </c>
      <c r="C1969" t="s">
        <v>2668</v>
      </c>
      <c r="D1969" t="s">
        <v>546</v>
      </c>
      <c r="E1969" t="s">
        <v>2707</v>
      </c>
      <c r="F1969" t="s">
        <v>2668</v>
      </c>
      <c r="H1969">
        <f>VLOOKUP(E1969,'Атрибут-ТОД'!B:F,3,0)</f>
        <v>0</v>
      </c>
      <c r="I1969" t="s">
        <v>2708</v>
      </c>
      <c r="J1969" s="9" t="s">
        <v>264</v>
      </c>
      <c r="K1969" t="s">
        <v>2741</v>
      </c>
      <c r="L1969" t="e">
        <f>VLOOKUP(F1969&amp;E1969,'Атрибут-ТОД2'!F:F,1,0)</f>
        <v>#N/A</v>
      </c>
      <c r="O1969" s="27" t="e">
        <f>IF(ISNA(VLOOKUP(E:E,'Мегавитрина на 21.09'!C:H,1,0)), VLOOKUP(E:E,'Мегавитрина на 21.09'!D:H,1,0),VLOOKUP(E:E,'Мегавитрина на 21.09'!C:H,1,0))</f>
        <v>#N/A</v>
      </c>
      <c r="P1969" s="27" t="e">
        <f>IF(ISNA(VLOOKUP(E:E,'Мегавитрина на 21.09'!C:H,2,0)), VLOOKUP(E:E,'Мегавитрина на 21.09'!D:H,1,0),VLOOKUP(E:E,'Мегавитрина на 21.09'!C:H,2,0))</f>
        <v>#N/A</v>
      </c>
      <c r="Q1969" s="27" t="e">
        <f>IF(ISNA(VLOOKUP(E:E,'Мегавитрина на 21.09'!C:H,3,0)), VLOOKUP(E:E,'Мегавитрина на 21.09'!D:H,2,0),VLOOKUP(E:E,'Мегавитрина на 21.09'!C:H,3,0))</f>
        <v>#N/A</v>
      </c>
      <c r="R1969" s="27" t="e">
        <f>IF(ISNA(VLOOKUP(E:E,'Мегавитрина на 21.09'!C:H,4,0)), VLOOKUP(E:E,'Мегавитрина на 21.09'!D:H,3,0),VLOOKUP(E:E,'Мегавитрина на 21.09'!C:H,4,0))</f>
        <v>#N/A</v>
      </c>
      <c r="S1969" t="e">
        <f>IF(ISNA(VLOOKUP(E:E,'Мегавитрина на 21.09'!C:H,5,0)), VLOOKUP(E:E,'Мегавитрина на 21.09'!D:H,4,0),VLOOKUP(E:E,'Мегавитрина на 21.09'!C:H,5,0))</f>
        <v>#N/A</v>
      </c>
      <c r="T1969" t="e">
        <f>IF(ISNA(VLOOKUP(E:E,'Мегавитрина на 21.09'!C:H,6,0)), VLOOKUP(E:E,'Мегавитрина на 21.09'!D:H,5,0),VLOOKUP(E:E,'Мегавитрина на 21.09'!C:H,6,0))</f>
        <v>#N/A</v>
      </c>
    </row>
    <row r="1970" spans="1:20" ht="20.100000000000001" hidden="1" customHeight="1">
      <c r="A1970">
        <v>6</v>
      </c>
      <c r="B1970">
        <v>1969</v>
      </c>
      <c r="C1970" t="s">
        <v>2668</v>
      </c>
      <c r="D1970" t="s">
        <v>546</v>
      </c>
      <c r="E1970" t="s">
        <v>2709</v>
      </c>
      <c r="F1970" t="s">
        <v>2668</v>
      </c>
      <c r="H1970">
        <f>VLOOKUP(E1970,'Атрибут-ТОД'!B:F,3,0)</f>
        <v>0</v>
      </c>
      <c r="J1970" s="9" t="s">
        <v>264</v>
      </c>
      <c r="K1970" t="s">
        <v>2741</v>
      </c>
      <c r="L1970" t="e">
        <f>VLOOKUP(F1970&amp;E1970,'Атрибут-ТОД2'!F:F,1,0)</f>
        <v>#N/A</v>
      </c>
      <c r="O1970" s="27" t="e">
        <f>IF(ISNA(VLOOKUP(E:E,'Мегавитрина на 21.09'!C:H,1,0)), VLOOKUP(E:E,'Мегавитрина на 21.09'!D:H,1,0),VLOOKUP(E:E,'Мегавитрина на 21.09'!C:H,1,0))</f>
        <v>#N/A</v>
      </c>
      <c r="P1970" s="27" t="e">
        <f>IF(ISNA(VLOOKUP(E:E,'Мегавитрина на 21.09'!C:H,2,0)), VLOOKUP(E:E,'Мегавитрина на 21.09'!D:H,1,0),VLOOKUP(E:E,'Мегавитрина на 21.09'!C:H,2,0))</f>
        <v>#N/A</v>
      </c>
      <c r="Q1970" s="27" t="e">
        <f>IF(ISNA(VLOOKUP(E:E,'Мегавитрина на 21.09'!C:H,3,0)), VLOOKUP(E:E,'Мегавитрина на 21.09'!D:H,2,0),VLOOKUP(E:E,'Мегавитрина на 21.09'!C:H,3,0))</f>
        <v>#N/A</v>
      </c>
      <c r="R1970" s="27" t="e">
        <f>IF(ISNA(VLOOKUP(E:E,'Мегавитрина на 21.09'!C:H,4,0)), VLOOKUP(E:E,'Мегавитрина на 21.09'!D:H,3,0),VLOOKUP(E:E,'Мегавитрина на 21.09'!C:H,4,0))</f>
        <v>#N/A</v>
      </c>
      <c r="S1970" t="e">
        <f>IF(ISNA(VLOOKUP(E:E,'Мегавитрина на 21.09'!C:H,5,0)), VLOOKUP(E:E,'Мегавитрина на 21.09'!D:H,4,0),VLOOKUP(E:E,'Мегавитрина на 21.09'!C:H,5,0))</f>
        <v>#N/A</v>
      </c>
      <c r="T1970" t="e">
        <f>IF(ISNA(VLOOKUP(E:E,'Мегавитрина на 21.09'!C:H,6,0)), VLOOKUP(E:E,'Мегавитрина на 21.09'!D:H,5,0),VLOOKUP(E:E,'Мегавитрина на 21.09'!C:H,6,0))</f>
        <v>#N/A</v>
      </c>
    </row>
    <row r="1971" spans="1:20" ht="20.100000000000001" hidden="1" customHeight="1">
      <c r="A1971">
        <v>22</v>
      </c>
      <c r="B1971">
        <v>1970</v>
      </c>
      <c r="C1971" t="s">
        <v>573</v>
      </c>
      <c r="D1971" t="s">
        <v>2727</v>
      </c>
      <c r="E1971" t="s">
        <v>573</v>
      </c>
      <c r="F1971" t="s">
        <v>573</v>
      </c>
      <c r="I1971" t="s">
        <v>2728</v>
      </c>
      <c r="J1971" s="9" t="s">
        <v>264</v>
      </c>
      <c r="L1971" t="e">
        <f>VLOOKUP(F1971&amp;E1971,'Атрибут-ТОД2'!F:F,1,0)</f>
        <v>#N/A</v>
      </c>
      <c r="O1971" s="27" t="e">
        <f>IF(ISNA(VLOOKUP(E:E,'Мегавитрина на 21.09'!C:H,1,0)), VLOOKUP(E:E,'Мегавитрина на 21.09'!D:H,1,0),VLOOKUP(E:E,'Мегавитрина на 21.09'!C:H,1,0))</f>
        <v>#N/A</v>
      </c>
      <c r="P1971" s="27" t="e">
        <f>IF(ISNA(VLOOKUP(E:E,'Мегавитрина на 21.09'!C:H,2,0)), VLOOKUP(E:E,'Мегавитрина на 21.09'!D:H,1,0),VLOOKUP(E:E,'Мегавитрина на 21.09'!C:H,2,0))</f>
        <v>#N/A</v>
      </c>
      <c r="Q1971" s="27" t="e">
        <f>IF(ISNA(VLOOKUP(E:E,'Мегавитрина на 21.09'!C:H,3,0)), VLOOKUP(E:E,'Мегавитрина на 21.09'!D:H,2,0),VLOOKUP(E:E,'Мегавитрина на 21.09'!C:H,3,0))</f>
        <v>#N/A</v>
      </c>
      <c r="R1971" s="27" t="e">
        <f>IF(ISNA(VLOOKUP(E:E,'Мегавитрина на 21.09'!C:H,4,0)), VLOOKUP(E:E,'Мегавитрина на 21.09'!D:H,3,0),VLOOKUP(E:E,'Мегавитрина на 21.09'!C:H,4,0))</f>
        <v>#N/A</v>
      </c>
      <c r="S1971" t="e">
        <f>IF(ISNA(VLOOKUP(E:E,'Мегавитрина на 21.09'!C:H,5,0)), VLOOKUP(E:E,'Мегавитрина на 21.09'!D:H,4,0),VLOOKUP(E:E,'Мегавитрина на 21.09'!C:H,5,0))</f>
        <v>#N/A</v>
      </c>
      <c r="T1971" t="e">
        <f>IF(ISNA(VLOOKUP(E:E,'Мегавитрина на 21.09'!C:H,6,0)), VLOOKUP(E:E,'Мегавитрина на 21.09'!D:H,5,0),VLOOKUP(E:E,'Мегавитрина на 21.09'!C:H,6,0))</f>
        <v>#N/A</v>
      </c>
    </row>
    <row r="1972" spans="1:20" ht="20.100000000000001" hidden="1" customHeight="1">
      <c r="B1972">
        <v>1971</v>
      </c>
      <c r="C1972" t="s">
        <v>573</v>
      </c>
      <c r="D1972" t="s">
        <v>2729</v>
      </c>
      <c r="E1972" t="s">
        <v>573</v>
      </c>
      <c r="F1972" t="s">
        <v>573</v>
      </c>
      <c r="I1972" t="s">
        <v>2730</v>
      </c>
      <c r="J1972" s="9" t="s">
        <v>264</v>
      </c>
      <c r="L1972" t="e">
        <f>VLOOKUP(F1972&amp;E1972,'Атрибут-ТОД2'!F:F,1,0)</f>
        <v>#N/A</v>
      </c>
      <c r="O1972" s="27" t="e">
        <f>IF(ISNA(VLOOKUP(E:E,'Мегавитрина на 21.09'!C:H,1,0)), VLOOKUP(E:E,'Мегавитрина на 21.09'!D:H,1,0),VLOOKUP(E:E,'Мегавитрина на 21.09'!C:H,1,0))</f>
        <v>#N/A</v>
      </c>
      <c r="P1972" s="27" t="e">
        <f>IF(ISNA(VLOOKUP(E:E,'Мегавитрина на 21.09'!C:H,2,0)), VLOOKUP(E:E,'Мегавитрина на 21.09'!D:H,1,0),VLOOKUP(E:E,'Мегавитрина на 21.09'!C:H,2,0))</f>
        <v>#N/A</v>
      </c>
      <c r="Q1972" s="27" t="e">
        <f>IF(ISNA(VLOOKUP(E:E,'Мегавитрина на 21.09'!C:H,3,0)), VLOOKUP(E:E,'Мегавитрина на 21.09'!D:H,2,0),VLOOKUP(E:E,'Мегавитрина на 21.09'!C:H,3,0))</f>
        <v>#N/A</v>
      </c>
      <c r="R1972" s="27" t="e">
        <f>IF(ISNA(VLOOKUP(E:E,'Мегавитрина на 21.09'!C:H,4,0)), VLOOKUP(E:E,'Мегавитрина на 21.09'!D:H,3,0),VLOOKUP(E:E,'Мегавитрина на 21.09'!C:H,4,0))</f>
        <v>#N/A</v>
      </c>
      <c r="S1972" t="e">
        <f>IF(ISNA(VLOOKUP(E:E,'Мегавитрина на 21.09'!C:H,5,0)), VLOOKUP(E:E,'Мегавитрина на 21.09'!D:H,4,0),VLOOKUP(E:E,'Мегавитрина на 21.09'!C:H,5,0))</f>
        <v>#N/A</v>
      </c>
      <c r="T1972" t="e">
        <f>IF(ISNA(VLOOKUP(E:E,'Мегавитрина на 21.09'!C:H,6,0)), VLOOKUP(E:E,'Мегавитрина на 21.09'!D:H,5,0),VLOOKUP(E:E,'Мегавитрина на 21.09'!C:H,6,0))</f>
        <v>#N/A</v>
      </c>
    </row>
    <row r="1973" spans="1:20" ht="20.100000000000001" hidden="1" customHeight="1">
      <c r="B1973">
        <v>1972</v>
      </c>
      <c r="C1973" t="s">
        <v>573</v>
      </c>
      <c r="D1973" t="s">
        <v>278</v>
      </c>
      <c r="E1973" t="s">
        <v>573</v>
      </c>
      <c r="F1973" t="s">
        <v>573</v>
      </c>
      <c r="I1973" t="s">
        <v>2731</v>
      </c>
      <c r="J1973" s="9" t="s">
        <v>267</v>
      </c>
      <c r="L1973" t="e">
        <f>VLOOKUP(F1973&amp;E1973,'Атрибут-ТОД2'!F:F,1,0)</f>
        <v>#N/A</v>
      </c>
      <c r="O1973" s="27" t="e">
        <f>IF(ISNA(VLOOKUP(E:E,'Мегавитрина на 21.09'!C:H,1,0)), VLOOKUP(E:E,'Мегавитрина на 21.09'!D:H,1,0),VLOOKUP(E:E,'Мегавитрина на 21.09'!C:H,1,0))</f>
        <v>#N/A</v>
      </c>
      <c r="P1973" s="27" t="e">
        <f>IF(ISNA(VLOOKUP(E:E,'Мегавитрина на 21.09'!C:H,2,0)), VLOOKUP(E:E,'Мегавитрина на 21.09'!D:H,1,0),VLOOKUP(E:E,'Мегавитрина на 21.09'!C:H,2,0))</f>
        <v>#N/A</v>
      </c>
      <c r="Q1973" s="27" t="e">
        <f>IF(ISNA(VLOOKUP(E:E,'Мегавитрина на 21.09'!C:H,3,0)), VLOOKUP(E:E,'Мегавитрина на 21.09'!D:H,2,0),VLOOKUP(E:E,'Мегавитрина на 21.09'!C:H,3,0))</f>
        <v>#N/A</v>
      </c>
      <c r="R1973" s="27" t="e">
        <f>IF(ISNA(VLOOKUP(E:E,'Мегавитрина на 21.09'!C:H,4,0)), VLOOKUP(E:E,'Мегавитрина на 21.09'!D:H,3,0),VLOOKUP(E:E,'Мегавитрина на 21.09'!C:H,4,0))</f>
        <v>#N/A</v>
      </c>
      <c r="S1973" t="e">
        <f>IF(ISNA(VLOOKUP(E:E,'Мегавитрина на 21.09'!C:H,5,0)), VLOOKUP(E:E,'Мегавитрина на 21.09'!D:H,4,0),VLOOKUP(E:E,'Мегавитрина на 21.09'!C:H,5,0))</f>
        <v>#N/A</v>
      </c>
      <c r="T1973" t="e">
        <f>IF(ISNA(VLOOKUP(E:E,'Мегавитрина на 21.09'!C:H,6,0)), VLOOKUP(E:E,'Мегавитрина на 21.09'!D:H,5,0),VLOOKUP(E:E,'Мегавитрина на 21.09'!C:H,6,0))</f>
        <v>#N/A</v>
      </c>
    </row>
    <row r="1974" spans="1:20" ht="20.100000000000001" hidden="1" customHeight="1">
      <c r="A1974">
        <v>24</v>
      </c>
      <c r="B1974">
        <v>1973</v>
      </c>
      <c r="C1974" t="s">
        <v>2721</v>
      </c>
      <c r="D1974" t="s">
        <v>538</v>
      </c>
      <c r="E1974" t="s">
        <v>588</v>
      </c>
      <c r="F1974" t="s">
        <v>2721</v>
      </c>
      <c r="J1974" s="9" t="s">
        <v>264</v>
      </c>
      <c r="K1974" s="12"/>
      <c r="L1974" t="e">
        <f>VLOOKUP(F1974&amp;E1974,'Атрибут-ТОД2'!F:F,1,0)</f>
        <v>#N/A</v>
      </c>
      <c r="N1974" s="12" t="s">
        <v>2733</v>
      </c>
      <c r="O1974" s="27" t="e">
        <f>IF(ISNA(VLOOKUP(E:E,'Мегавитрина на 21.09'!C:H,1,0)), VLOOKUP(E:E,'Мегавитрина на 21.09'!D:H,1,0),VLOOKUP(E:E,'Мегавитрина на 21.09'!C:H,1,0))</f>
        <v>#N/A</v>
      </c>
      <c r="P1974" s="27" t="e">
        <f>IF(ISNA(VLOOKUP(E:E,'Мегавитрина на 21.09'!C:H,2,0)), VLOOKUP(E:E,'Мегавитрина на 21.09'!D:H,1,0),VLOOKUP(E:E,'Мегавитрина на 21.09'!C:H,2,0))</f>
        <v>#N/A</v>
      </c>
      <c r="Q1974" s="27" t="e">
        <f>IF(ISNA(VLOOKUP(E:E,'Мегавитрина на 21.09'!C:H,3,0)), VLOOKUP(E:E,'Мегавитрина на 21.09'!D:H,2,0),VLOOKUP(E:E,'Мегавитрина на 21.09'!C:H,3,0))</f>
        <v>#N/A</v>
      </c>
      <c r="R1974" s="27" t="e">
        <f>IF(ISNA(VLOOKUP(E:E,'Мегавитрина на 21.09'!C:H,4,0)), VLOOKUP(E:E,'Мегавитрина на 21.09'!D:H,3,0),VLOOKUP(E:E,'Мегавитрина на 21.09'!C:H,4,0))</f>
        <v>#N/A</v>
      </c>
      <c r="S1974" t="e">
        <f>IF(ISNA(VLOOKUP(E:E,'Мегавитрина на 21.09'!C:H,5,0)), VLOOKUP(E:E,'Мегавитрина на 21.09'!D:H,4,0),VLOOKUP(E:E,'Мегавитрина на 21.09'!C:H,5,0))</f>
        <v>#N/A</v>
      </c>
      <c r="T1974" t="e">
        <f>IF(ISNA(VLOOKUP(E:E,'Мегавитрина на 21.09'!C:H,6,0)), VLOOKUP(E:E,'Мегавитрина на 21.09'!D:H,5,0),VLOOKUP(E:E,'Мегавитрина на 21.09'!C:H,6,0))</f>
        <v>#N/A</v>
      </c>
    </row>
    <row r="1975" spans="1:20" ht="20.100000000000001" hidden="1" customHeight="1">
      <c r="A1975">
        <v>25</v>
      </c>
      <c r="B1975">
        <v>1974</v>
      </c>
      <c r="C1975" t="s">
        <v>2722</v>
      </c>
      <c r="D1975" t="s">
        <v>540</v>
      </c>
      <c r="E1975" t="s">
        <v>588</v>
      </c>
      <c r="F1975" t="s">
        <v>2722</v>
      </c>
      <c r="J1975" s="9" t="s">
        <v>264</v>
      </c>
      <c r="K1975" s="12"/>
      <c r="L1975" t="e">
        <f>VLOOKUP(F1975&amp;E1975,'Атрибут-ТОД2'!F:F,1,0)</f>
        <v>#N/A</v>
      </c>
      <c r="N1975" s="12" t="s">
        <v>2733</v>
      </c>
      <c r="O1975" s="27" t="e">
        <f>IF(ISNA(VLOOKUP(E:E,'Мегавитрина на 21.09'!C:H,1,0)), VLOOKUP(E:E,'Мегавитрина на 21.09'!D:H,1,0),VLOOKUP(E:E,'Мегавитрина на 21.09'!C:H,1,0))</f>
        <v>#N/A</v>
      </c>
      <c r="P1975" s="27" t="e">
        <f>IF(ISNA(VLOOKUP(E:E,'Мегавитрина на 21.09'!C:H,2,0)), VLOOKUP(E:E,'Мегавитрина на 21.09'!D:H,1,0),VLOOKUP(E:E,'Мегавитрина на 21.09'!C:H,2,0))</f>
        <v>#N/A</v>
      </c>
      <c r="Q1975" s="27" t="e">
        <f>IF(ISNA(VLOOKUP(E:E,'Мегавитрина на 21.09'!C:H,3,0)), VLOOKUP(E:E,'Мегавитрина на 21.09'!D:H,2,0),VLOOKUP(E:E,'Мегавитрина на 21.09'!C:H,3,0))</f>
        <v>#N/A</v>
      </c>
      <c r="R1975" s="27" t="e">
        <f>IF(ISNA(VLOOKUP(E:E,'Мегавитрина на 21.09'!C:H,4,0)), VLOOKUP(E:E,'Мегавитрина на 21.09'!D:H,3,0),VLOOKUP(E:E,'Мегавитрина на 21.09'!C:H,4,0))</f>
        <v>#N/A</v>
      </c>
      <c r="S1975" t="e">
        <f>IF(ISNA(VLOOKUP(E:E,'Мегавитрина на 21.09'!C:H,5,0)), VLOOKUP(E:E,'Мегавитрина на 21.09'!D:H,4,0),VLOOKUP(E:E,'Мегавитрина на 21.09'!C:H,5,0))</f>
        <v>#N/A</v>
      </c>
      <c r="T1975" t="e">
        <f>IF(ISNA(VLOOKUP(E:E,'Мегавитрина на 21.09'!C:H,6,0)), VLOOKUP(E:E,'Мегавитрина на 21.09'!D:H,5,0),VLOOKUP(E:E,'Мегавитрина на 21.09'!C:H,6,0))</f>
        <v>#N/A</v>
      </c>
    </row>
    <row r="1976" spans="1:20" ht="20.100000000000001" hidden="1" customHeight="1">
      <c r="A1976">
        <v>26</v>
      </c>
      <c r="B1976">
        <v>1975</v>
      </c>
      <c r="C1976" t="s">
        <v>2723</v>
      </c>
      <c r="D1976" t="s">
        <v>543</v>
      </c>
      <c r="E1976" t="s">
        <v>588</v>
      </c>
      <c r="F1976" t="s">
        <v>2723</v>
      </c>
      <c r="J1976" s="9" t="s">
        <v>266</v>
      </c>
      <c r="L1976" t="e">
        <f>VLOOKUP(F1976&amp;E1976,'Атрибут-ТОД2'!F:F,1,0)</f>
        <v>#N/A</v>
      </c>
      <c r="O1976" s="27" t="e">
        <f>IF(ISNA(VLOOKUP(E:E,'Мегавитрина на 21.09'!C:H,1,0)), VLOOKUP(E:E,'Мегавитрина на 21.09'!D:H,1,0),VLOOKUP(E:E,'Мегавитрина на 21.09'!C:H,1,0))</f>
        <v>#N/A</v>
      </c>
      <c r="P1976" s="27" t="e">
        <f>IF(ISNA(VLOOKUP(E:E,'Мегавитрина на 21.09'!C:H,2,0)), VLOOKUP(E:E,'Мегавитрина на 21.09'!D:H,1,0),VLOOKUP(E:E,'Мегавитрина на 21.09'!C:H,2,0))</f>
        <v>#N/A</v>
      </c>
      <c r="Q1976" s="27" t="e">
        <f>IF(ISNA(VLOOKUP(E:E,'Мегавитрина на 21.09'!C:H,3,0)), VLOOKUP(E:E,'Мегавитрина на 21.09'!D:H,2,0),VLOOKUP(E:E,'Мегавитрина на 21.09'!C:H,3,0))</f>
        <v>#N/A</v>
      </c>
      <c r="R1976" s="27" t="e">
        <f>IF(ISNA(VLOOKUP(E:E,'Мегавитрина на 21.09'!C:H,4,0)), VLOOKUP(E:E,'Мегавитрина на 21.09'!D:H,3,0),VLOOKUP(E:E,'Мегавитрина на 21.09'!C:H,4,0))</f>
        <v>#N/A</v>
      </c>
      <c r="S1976" t="e">
        <f>IF(ISNA(VLOOKUP(E:E,'Мегавитрина на 21.09'!C:H,5,0)), VLOOKUP(E:E,'Мегавитрина на 21.09'!D:H,4,0),VLOOKUP(E:E,'Мегавитрина на 21.09'!C:H,5,0))</f>
        <v>#N/A</v>
      </c>
      <c r="T1976" t="e">
        <f>IF(ISNA(VLOOKUP(E:E,'Мегавитрина на 21.09'!C:H,6,0)), VLOOKUP(E:E,'Мегавитрина на 21.09'!D:H,5,0),VLOOKUP(E:E,'Мегавитрина на 21.09'!C:H,6,0))</f>
        <v>#N/A</v>
      </c>
    </row>
    <row r="1977" spans="1:20" ht="20.100000000000001" hidden="1" customHeight="1">
      <c r="A1977">
        <v>27</v>
      </c>
      <c r="B1977">
        <v>1976</v>
      </c>
      <c r="C1977" t="s">
        <v>2724</v>
      </c>
      <c r="D1977" t="s">
        <v>578</v>
      </c>
      <c r="E1977" t="s">
        <v>588</v>
      </c>
      <c r="F1977" t="s">
        <v>2724</v>
      </c>
      <c r="J1977" s="9" t="s">
        <v>264</v>
      </c>
      <c r="L1977" t="e">
        <f>VLOOKUP(F1977&amp;E1977,'Атрибут-ТОД2'!F:F,1,0)</f>
        <v>#N/A</v>
      </c>
      <c r="O1977" s="27" t="e">
        <f>IF(ISNA(VLOOKUP(E:E,'Мегавитрина на 21.09'!C:H,1,0)), VLOOKUP(E:E,'Мегавитрина на 21.09'!D:H,1,0),VLOOKUP(E:E,'Мегавитрина на 21.09'!C:H,1,0))</f>
        <v>#N/A</v>
      </c>
      <c r="P1977" s="27" t="e">
        <f>IF(ISNA(VLOOKUP(E:E,'Мегавитрина на 21.09'!C:H,2,0)), VLOOKUP(E:E,'Мегавитрина на 21.09'!D:H,1,0),VLOOKUP(E:E,'Мегавитрина на 21.09'!C:H,2,0))</f>
        <v>#N/A</v>
      </c>
      <c r="Q1977" s="27" t="e">
        <f>IF(ISNA(VLOOKUP(E:E,'Мегавитрина на 21.09'!C:H,3,0)), VLOOKUP(E:E,'Мегавитрина на 21.09'!D:H,2,0),VLOOKUP(E:E,'Мегавитрина на 21.09'!C:H,3,0))</f>
        <v>#N/A</v>
      </c>
      <c r="R1977" s="27" t="e">
        <f>IF(ISNA(VLOOKUP(E:E,'Мегавитрина на 21.09'!C:H,4,0)), VLOOKUP(E:E,'Мегавитрина на 21.09'!D:H,3,0),VLOOKUP(E:E,'Мегавитрина на 21.09'!C:H,4,0))</f>
        <v>#N/A</v>
      </c>
      <c r="S1977" t="e">
        <f>IF(ISNA(VLOOKUP(E:E,'Мегавитрина на 21.09'!C:H,5,0)), VLOOKUP(E:E,'Мегавитрина на 21.09'!D:H,4,0),VLOOKUP(E:E,'Мегавитрина на 21.09'!C:H,5,0))</f>
        <v>#N/A</v>
      </c>
      <c r="T1977" t="e">
        <f>IF(ISNA(VLOOKUP(E:E,'Мегавитрина на 21.09'!C:H,6,0)), VLOOKUP(E:E,'Мегавитрина на 21.09'!D:H,5,0),VLOOKUP(E:E,'Мегавитрина на 21.09'!C:H,6,0))</f>
        <v>#N/A</v>
      </c>
    </row>
    <row r="1978" spans="1:20" ht="20.100000000000001" hidden="1" customHeight="1">
      <c r="A1978">
        <v>28</v>
      </c>
      <c r="B1978">
        <v>1977</v>
      </c>
      <c r="C1978" t="s">
        <v>573</v>
      </c>
      <c r="D1978" t="s">
        <v>2734</v>
      </c>
      <c r="E1978" t="s">
        <v>573</v>
      </c>
      <c r="F1978" t="s">
        <v>573</v>
      </c>
      <c r="I1978" t="s">
        <v>576</v>
      </c>
      <c r="J1978" s="9" t="s">
        <v>267</v>
      </c>
      <c r="L1978" t="e">
        <f>VLOOKUP(F1978&amp;E1978,'Атрибут-ТОД2'!F:F,1,0)</f>
        <v>#N/A</v>
      </c>
      <c r="O1978" s="27" t="e">
        <f>IF(ISNA(VLOOKUP(E:E,'Мегавитрина на 21.09'!C:H,1,0)), VLOOKUP(E:E,'Мегавитрина на 21.09'!D:H,1,0),VLOOKUP(E:E,'Мегавитрина на 21.09'!C:H,1,0))</f>
        <v>#N/A</v>
      </c>
      <c r="P1978" s="27" t="e">
        <f>IF(ISNA(VLOOKUP(E:E,'Мегавитрина на 21.09'!C:H,2,0)), VLOOKUP(E:E,'Мегавитрина на 21.09'!D:H,1,0),VLOOKUP(E:E,'Мегавитрина на 21.09'!C:H,2,0))</f>
        <v>#N/A</v>
      </c>
      <c r="Q1978" s="27" t="e">
        <f>IF(ISNA(VLOOKUP(E:E,'Мегавитрина на 21.09'!C:H,3,0)), VLOOKUP(E:E,'Мегавитрина на 21.09'!D:H,2,0),VLOOKUP(E:E,'Мегавитрина на 21.09'!C:H,3,0))</f>
        <v>#N/A</v>
      </c>
      <c r="R1978" s="27" t="e">
        <f>IF(ISNA(VLOOKUP(E:E,'Мегавитрина на 21.09'!C:H,4,0)), VLOOKUP(E:E,'Мегавитрина на 21.09'!D:H,3,0),VLOOKUP(E:E,'Мегавитрина на 21.09'!C:H,4,0))</f>
        <v>#N/A</v>
      </c>
      <c r="S1978" t="e">
        <f>IF(ISNA(VLOOKUP(E:E,'Мегавитрина на 21.09'!C:H,5,0)), VLOOKUP(E:E,'Мегавитрина на 21.09'!D:H,4,0),VLOOKUP(E:E,'Мегавитрина на 21.09'!C:H,5,0))</f>
        <v>#N/A</v>
      </c>
      <c r="T1978" t="e">
        <f>IF(ISNA(VLOOKUP(E:E,'Мегавитрина на 21.09'!C:H,6,0)), VLOOKUP(E:E,'Мегавитрина на 21.09'!D:H,5,0),VLOOKUP(E:E,'Мегавитрина на 21.09'!C:H,6,0))</f>
        <v>#N/A</v>
      </c>
    </row>
    <row r="1979" spans="1:20" ht="20.100000000000001" hidden="1" customHeight="1">
      <c r="A1979">
        <v>29</v>
      </c>
      <c r="B1979">
        <v>1978</v>
      </c>
      <c r="C1979" t="s">
        <v>573</v>
      </c>
      <c r="D1979" t="s">
        <v>2735</v>
      </c>
      <c r="E1979" t="s">
        <v>573</v>
      </c>
      <c r="F1979" t="s">
        <v>573</v>
      </c>
      <c r="I1979" t="s">
        <v>577</v>
      </c>
      <c r="J1979" s="9" t="s">
        <v>267</v>
      </c>
      <c r="L1979" t="e">
        <f>VLOOKUP(F1979&amp;E1979,'Атрибут-ТОД2'!F:F,1,0)</f>
        <v>#N/A</v>
      </c>
      <c r="O1979" s="27" t="e">
        <f>IF(ISNA(VLOOKUP(E:E,'Мегавитрина на 21.09'!C:H,1,0)), VLOOKUP(E:E,'Мегавитрина на 21.09'!D:H,1,0),VLOOKUP(E:E,'Мегавитрина на 21.09'!C:H,1,0))</f>
        <v>#N/A</v>
      </c>
      <c r="P1979" s="27" t="e">
        <f>IF(ISNA(VLOOKUP(E:E,'Мегавитрина на 21.09'!C:H,2,0)), VLOOKUP(E:E,'Мегавитрина на 21.09'!D:H,1,0),VLOOKUP(E:E,'Мегавитрина на 21.09'!C:H,2,0))</f>
        <v>#N/A</v>
      </c>
      <c r="Q1979" s="27" t="e">
        <f>IF(ISNA(VLOOKUP(E:E,'Мегавитрина на 21.09'!C:H,3,0)), VLOOKUP(E:E,'Мегавитрина на 21.09'!D:H,2,0),VLOOKUP(E:E,'Мегавитрина на 21.09'!C:H,3,0))</f>
        <v>#N/A</v>
      </c>
      <c r="R1979" s="27" t="e">
        <f>IF(ISNA(VLOOKUP(E:E,'Мегавитрина на 21.09'!C:H,4,0)), VLOOKUP(E:E,'Мегавитрина на 21.09'!D:H,3,0),VLOOKUP(E:E,'Мегавитрина на 21.09'!C:H,4,0))</f>
        <v>#N/A</v>
      </c>
      <c r="S1979" t="e">
        <f>IF(ISNA(VLOOKUP(E:E,'Мегавитрина на 21.09'!C:H,5,0)), VLOOKUP(E:E,'Мегавитрина на 21.09'!D:H,4,0),VLOOKUP(E:E,'Мегавитрина на 21.09'!C:H,5,0))</f>
        <v>#N/A</v>
      </c>
      <c r="T1979" t="e">
        <f>IF(ISNA(VLOOKUP(E:E,'Мегавитрина на 21.09'!C:H,6,0)), VLOOKUP(E:E,'Мегавитрина на 21.09'!D:H,5,0),VLOOKUP(E:E,'Мегавитрина на 21.09'!C:H,6,0))</f>
        <v>#N/A</v>
      </c>
    </row>
    <row r="1980" spans="1:20" ht="20.100000000000001" hidden="1" customHeight="1">
      <c r="A1980">
        <v>30</v>
      </c>
      <c r="B1980">
        <v>1979</v>
      </c>
      <c r="C1980" t="s">
        <v>573</v>
      </c>
      <c r="D1980" t="s">
        <v>2736</v>
      </c>
      <c r="E1980" t="s">
        <v>573</v>
      </c>
      <c r="F1980" t="s">
        <v>573</v>
      </c>
      <c r="I1980" t="s">
        <v>582</v>
      </c>
      <c r="J1980" s="9" t="s">
        <v>265</v>
      </c>
      <c r="L1980" t="e">
        <f>VLOOKUP(F1980&amp;E1980,'Атрибут-ТОД2'!F:F,1,0)</f>
        <v>#N/A</v>
      </c>
      <c r="O1980" s="27" t="e">
        <f>IF(ISNA(VLOOKUP(E:E,'Мегавитрина на 21.09'!C:H,1,0)), VLOOKUP(E:E,'Мегавитрина на 21.09'!D:H,1,0),VLOOKUP(E:E,'Мегавитрина на 21.09'!C:H,1,0))</f>
        <v>#N/A</v>
      </c>
      <c r="P1980" s="27" t="e">
        <f>IF(ISNA(VLOOKUP(E:E,'Мегавитрина на 21.09'!C:H,2,0)), VLOOKUP(E:E,'Мегавитрина на 21.09'!D:H,1,0),VLOOKUP(E:E,'Мегавитрина на 21.09'!C:H,2,0))</f>
        <v>#N/A</v>
      </c>
      <c r="Q1980" s="27" t="e">
        <f>IF(ISNA(VLOOKUP(E:E,'Мегавитрина на 21.09'!C:H,3,0)), VLOOKUP(E:E,'Мегавитрина на 21.09'!D:H,2,0),VLOOKUP(E:E,'Мегавитрина на 21.09'!C:H,3,0))</f>
        <v>#N/A</v>
      </c>
      <c r="R1980" s="27" t="e">
        <f>IF(ISNA(VLOOKUP(E:E,'Мегавитрина на 21.09'!C:H,4,0)), VLOOKUP(E:E,'Мегавитрина на 21.09'!D:H,3,0),VLOOKUP(E:E,'Мегавитрина на 21.09'!C:H,4,0))</f>
        <v>#N/A</v>
      </c>
      <c r="S1980" t="e">
        <f>IF(ISNA(VLOOKUP(E:E,'Мегавитрина на 21.09'!C:H,5,0)), VLOOKUP(E:E,'Мегавитрина на 21.09'!D:H,4,0),VLOOKUP(E:E,'Мегавитрина на 21.09'!C:H,5,0))</f>
        <v>#N/A</v>
      </c>
      <c r="T1980" t="e">
        <f>IF(ISNA(VLOOKUP(E:E,'Мегавитрина на 21.09'!C:H,6,0)), VLOOKUP(E:E,'Мегавитрина на 21.09'!D:H,5,0),VLOOKUP(E:E,'Мегавитрина на 21.09'!C:H,6,0))</f>
        <v>#N/A</v>
      </c>
    </row>
    <row r="1981" spans="1:20" ht="20.100000000000001" hidden="1" customHeight="1">
      <c r="A1981">
        <v>31</v>
      </c>
      <c r="B1981">
        <v>1980</v>
      </c>
      <c r="C1981" t="s">
        <v>573</v>
      </c>
      <c r="D1981" t="s">
        <v>2737</v>
      </c>
      <c r="F1981" t="s">
        <v>573</v>
      </c>
      <c r="I1981" t="s">
        <v>581</v>
      </c>
      <c r="J1981" s="9" t="s">
        <v>266</v>
      </c>
      <c r="L1981" t="e">
        <f>VLOOKUP(F1981&amp;E1981,'Атрибут-ТОД2'!F:F,1,0)</f>
        <v>#N/A</v>
      </c>
      <c r="O1981" s="27">
        <f>IF(ISNA(VLOOKUP(E:E,'Мегавитрина на 21.09'!C:H,1,0)), VLOOKUP(E:E,'Мегавитрина на 21.09'!D:H,1,0),VLOOKUP(E:E,'Мегавитрина на 21.09'!C:H,1,0))</f>
        <v>0</v>
      </c>
      <c r="P1981" s="27">
        <f>IF(ISNA(VLOOKUP(E:E,'Мегавитрина на 21.09'!C:H,2,0)), VLOOKUP(E:E,'Мегавитрина на 21.09'!D:H,1,0),VLOOKUP(E:E,'Мегавитрина на 21.09'!C:H,2,0))</f>
        <v>0</v>
      </c>
      <c r="Q1981" s="27" t="str">
        <f>IF(ISNA(VLOOKUP(E:E,'Мегавитрина на 21.09'!C:H,3,0)), VLOOKUP(E:E,'Мегавитрина на 21.09'!D:H,2,0),VLOOKUP(E:E,'Мегавитрина на 21.09'!C:H,3,0))</f>
        <v>Сумма внесения наличных через кассу на свои счета за отчетный месяц</v>
      </c>
      <c r="R1981" s="27" t="str">
        <f>IF(ISNA(VLOOKUP(E:E,'Мегавитрина на 21.09'!C:H,4,0)), VLOOKUP(E:E,'Мегавитрина на 21.09'!D:H,3,0),VLOOKUP(E:E,'Мегавитрина на 21.09'!C:H,4,0))</f>
        <v>custom_rb_card.txn_mnth,  
custom_rb_card.mcc</v>
      </c>
      <c r="S1981" t="str">
        <f>IF(ISNA(VLOOKUP(E:E,'Мегавитрина на 21.09'!C:H,5,0)), VLOOKUP(E:E,'Мегавитрина на 21.09'!D:H,4,0),VLOOKUP(E:E,'Мегавитрина на 21.09'!C:H,5,0))</f>
        <v xml:space="preserve">sbx_retail_mp.ft_card_txn_aggr; sbx_retail_mp_dm.ref_mcc </v>
      </c>
      <c r="T1981" t="str">
        <f>IF(ISNA(VLOOKUP(E:E,'Мегавитрина на 21.09'!C:H,6,0)), VLOOKUP(E:E,'Мегавитрина на 21.09'!D:H,5,0),VLOOKUP(E:E,'Мегавитрина на 21.09'!C:H,6,0))</f>
        <v xml:space="preserve">SELECT 
                    epk_id,
                    Sum(trx_amt) AS crd_cash_in_kassa_amt,
                    Count(trx_amt) AS crd_cash_in_kassa_qty
             FROM custom_rb_card.txn_mnth a
             JOIN custom_rb_card.mcc mcc ON (mcc.mcc_code = trx_mcc_code)       
             WHERE trx_direction = 'D'
             AND mcc_subgroup_id=32
             AND trx_amt &gt; 0
             AND trx_type IN (7020,7021)
             AND a.trx_month= p_report_dt
             GROUP BY 1
</v>
      </c>
    </row>
    <row r="1982" spans="1:20" ht="20.100000000000001" hidden="1" customHeight="1">
      <c r="A1982">
        <v>32</v>
      </c>
      <c r="B1982">
        <v>1981</v>
      </c>
      <c r="C1982" t="s">
        <v>2742</v>
      </c>
      <c r="D1982" t="s">
        <v>2746</v>
      </c>
      <c r="E1982" t="s">
        <v>2743</v>
      </c>
      <c r="F1982" t="s">
        <v>2742</v>
      </c>
      <c r="H1982">
        <f>VLOOKUP(E1982,'Атрибут-ТОД'!B:F,3,0)</f>
        <v>0</v>
      </c>
      <c r="J1982" s="9" t="s">
        <v>266</v>
      </c>
      <c r="K1982" t="s">
        <v>2741</v>
      </c>
      <c r="L1982" t="e">
        <f>VLOOKUP(F1982&amp;E1982,'Атрибут-ТОД2'!F:F,1,0)</f>
        <v>#N/A</v>
      </c>
      <c r="M1982" t="e">
        <f>VLOOKUP(E1982,'Атрибут-ТОД2'!B:B,1,0)</f>
        <v>#N/A</v>
      </c>
      <c r="N1982" t="s">
        <v>2747</v>
      </c>
      <c r="O1982" s="27" t="e">
        <f>IF(ISNA(VLOOKUP(E:E,'Мегавитрина на 21.09'!C:H,1,0)), VLOOKUP(E:E,'Мегавитрина на 21.09'!D:H,1,0),VLOOKUP(E:E,'Мегавитрина на 21.09'!C:H,1,0))</f>
        <v>#N/A</v>
      </c>
      <c r="P1982" s="27" t="e">
        <f>IF(ISNA(VLOOKUP(E:E,'Мегавитрина на 21.09'!C:H,2,0)), VLOOKUP(E:E,'Мегавитрина на 21.09'!D:H,1,0),VLOOKUP(E:E,'Мегавитрина на 21.09'!C:H,2,0))</f>
        <v>#N/A</v>
      </c>
      <c r="Q1982" s="27" t="e">
        <f>IF(ISNA(VLOOKUP(E:E,'Мегавитрина на 21.09'!C:H,3,0)), VLOOKUP(E:E,'Мегавитрина на 21.09'!D:H,2,0),VLOOKUP(E:E,'Мегавитрина на 21.09'!C:H,3,0))</f>
        <v>#N/A</v>
      </c>
      <c r="R1982" s="27" t="e">
        <f>IF(ISNA(VLOOKUP(E:E,'Мегавитрина на 21.09'!C:H,4,0)), VLOOKUP(E:E,'Мегавитрина на 21.09'!D:H,3,0),VLOOKUP(E:E,'Мегавитрина на 21.09'!C:H,4,0))</f>
        <v>#N/A</v>
      </c>
      <c r="S1982" t="e">
        <f>IF(ISNA(VLOOKUP(E:E,'Мегавитрина на 21.09'!C:H,5,0)), VLOOKUP(E:E,'Мегавитрина на 21.09'!D:H,4,0),VLOOKUP(E:E,'Мегавитрина на 21.09'!C:H,5,0))</f>
        <v>#N/A</v>
      </c>
      <c r="T1982" t="e">
        <f>IF(ISNA(VLOOKUP(E:E,'Мегавитрина на 21.09'!C:H,6,0)), VLOOKUP(E:E,'Мегавитрина на 21.09'!D:H,5,0),VLOOKUP(E:E,'Мегавитрина на 21.09'!C:H,6,0))</f>
        <v>#N/A</v>
      </c>
    </row>
    <row r="1983" spans="1:20" ht="20.100000000000001" hidden="1" customHeight="1">
      <c r="A1983">
        <v>32</v>
      </c>
      <c r="B1983">
        <v>1982</v>
      </c>
      <c r="C1983" t="s">
        <v>2742</v>
      </c>
      <c r="D1983" t="s">
        <v>2746</v>
      </c>
      <c r="E1983" t="s">
        <v>2744</v>
      </c>
      <c r="F1983" t="s">
        <v>2742</v>
      </c>
      <c r="H1983">
        <f>VLOOKUP(E1983,'Атрибут-ТОД'!B:F,3,0)</f>
        <v>0</v>
      </c>
      <c r="J1983" s="9" t="s">
        <v>266</v>
      </c>
      <c r="K1983" t="s">
        <v>2741</v>
      </c>
      <c r="L1983" t="e">
        <f>VLOOKUP(F1983&amp;E1983,'Атрибут-ТОД2'!F:F,1,0)</f>
        <v>#N/A</v>
      </c>
      <c r="M1983" t="e">
        <f>VLOOKUP(E1983,'Атрибут-ТОД2'!B:B,1,0)</f>
        <v>#N/A</v>
      </c>
      <c r="O1983" s="27" t="e">
        <f>IF(ISNA(VLOOKUP(E:E,'Мегавитрина на 21.09'!C:H,1,0)), VLOOKUP(E:E,'Мегавитрина на 21.09'!D:H,1,0),VLOOKUP(E:E,'Мегавитрина на 21.09'!C:H,1,0))</f>
        <v>#N/A</v>
      </c>
      <c r="P1983" s="27" t="e">
        <f>IF(ISNA(VLOOKUP(E:E,'Мегавитрина на 21.09'!C:H,2,0)), VLOOKUP(E:E,'Мегавитрина на 21.09'!D:H,1,0),VLOOKUP(E:E,'Мегавитрина на 21.09'!C:H,2,0))</f>
        <v>#N/A</v>
      </c>
      <c r="Q1983" s="27" t="e">
        <f>IF(ISNA(VLOOKUP(E:E,'Мегавитрина на 21.09'!C:H,3,0)), VLOOKUP(E:E,'Мегавитрина на 21.09'!D:H,2,0),VLOOKUP(E:E,'Мегавитрина на 21.09'!C:H,3,0))</f>
        <v>#N/A</v>
      </c>
      <c r="R1983" s="27" t="e">
        <f>IF(ISNA(VLOOKUP(E:E,'Мегавитрина на 21.09'!C:H,4,0)), VLOOKUP(E:E,'Мегавитрина на 21.09'!D:H,3,0),VLOOKUP(E:E,'Мегавитрина на 21.09'!C:H,4,0))</f>
        <v>#N/A</v>
      </c>
      <c r="S1983" t="e">
        <f>IF(ISNA(VLOOKUP(E:E,'Мегавитрина на 21.09'!C:H,5,0)), VLOOKUP(E:E,'Мегавитрина на 21.09'!D:H,4,0),VLOOKUP(E:E,'Мегавитрина на 21.09'!C:H,5,0))</f>
        <v>#N/A</v>
      </c>
      <c r="T1983" t="e">
        <f>IF(ISNA(VLOOKUP(E:E,'Мегавитрина на 21.09'!C:H,6,0)), VLOOKUP(E:E,'Мегавитрина на 21.09'!D:H,5,0),VLOOKUP(E:E,'Мегавитрина на 21.09'!C:H,6,0))</f>
        <v>#N/A</v>
      </c>
    </row>
    <row r="1984" spans="1:20" ht="20.100000000000001" hidden="1" customHeight="1">
      <c r="A1984">
        <v>32</v>
      </c>
      <c r="B1984">
        <v>1983</v>
      </c>
      <c r="C1984" t="s">
        <v>2742</v>
      </c>
      <c r="D1984" t="s">
        <v>2746</v>
      </c>
      <c r="E1984" t="s">
        <v>2745</v>
      </c>
      <c r="F1984" t="s">
        <v>2742</v>
      </c>
      <c r="J1984" s="9" t="s">
        <v>266</v>
      </c>
      <c r="L1984" t="e">
        <f>VLOOKUP(F1984&amp;E1984,'Атрибут-ТОД2'!F:F,1,0)</f>
        <v>#N/A</v>
      </c>
      <c r="O1984" s="27" t="e">
        <f>IF(ISNA(VLOOKUP(E:E,'Мегавитрина на 21.09'!C:H,1,0)), VLOOKUP(E:E,'Мегавитрина на 21.09'!D:H,1,0),VLOOKUP(E:E,'Мегавитрина на 21.09'!C:H,1,0))</f>
        <v>#N/A</v>
      </c>
      <c r="P1984" s="27" t="e">
        <f>IF(ISNA(VLOOKUP(E:E,'Мегавитрина на 21.09'!C:H,2,0)), VLOOKUP(E:E,'Мегавитрина на 21.09'!D:H,1,0),VLOOKUP(E:E,'Мегавитрина на 21.09'!C:H,2,0))</f>
        <v>#N/A</v>
      </c>
      <c r="Q1984" s="27" t="e">
        <f>IF(ISNA(VLOOKUP(E:E,'Мегавитрина на 21.09'!C:H,3,0)), VLOOKUP(E:E,'Мегавитрина на 21.09'!D:H,2,0),VLOOKUP(E:E,'Мегавитрина на 21.09'!C:H,3,0))</f>
        <v>#N/A</v>
      </c>
      <c r="R1984" s="27" t="e">
        <f>IF(ISNA(VLOOKUP(E:E,'Мегавитрина на 21.09'!C:H,4,0)), VLOOKUP(E:E,'Мегавитрина на 21.09'!D:H,3,0),VLOOKUP(E:E,'Мегавитрина на 21.09'!C:H,4,0))</f>
        <v>#N/A</v>
      </c>
      <c r="S1984" t="e">
        <f>IF(ISNA(VLOOKUP(E:E,'Мегавитрина на 21.09'!C:H,5,0)), VLOOKUP(E:E,'Мегавитрина на 21.09'!D:H,4,0),VLOOKUP(E:E,'Мегавитрина на 21.09'!C:H,5,0))</f>
        <v>#N/A</v>
      </c>
      <c r="T1984" t="e">
        <f>IF(ISNA(VLOOKUP(E:E,'Мегавитрина на 21.09'!C:H,6,0)), VLOOKUP(E:E,'Мегавитрина на 21.09'!D:H,5,0),VLOOKUP(E:E,'Мегавитрина на 21.09'!C:H,6,0))</f>
        <v>#N/A</v>
      </c>
    </row>
    <row r="1985" spans="1:21" hidden="1">
      <c r="A1985">
        <v>33</v>
      </c>
      <c r="B1985">
        <v>1984</v>
      </c>
      <c r="C1985" t="s">
        <v>2753</v>
      </c>
      <c r="E1985" t="s">
        <v>588</v>
      </c>
      <c r="F1985" t="s">
        <v>2753</v>
      </c>
      <c r="H1985">
        <f>VLOOKUP(E1985,'Атрибут-ТОД'!B:F,3,0)</f>
        <v>0</v>
      </c>
      <c r="J1985" s="9" t="s">
        <v>264</v>
      </c>
      <c r="K1985" t="s">
        <v>2741</v>
      </c>
      <c r="L1985" t="e">
        <f>VLOOKUP(F1985&amp;E1985,'Атрибут-ТОД2'!F:F,1,0)</f>
        <v>#N/A</v>
      </c>
      <c r="O1985" s="27" t="e">
        <f>IF(ISNA(VLOOKUP(E:E,'Мегавитрина на 21.09'!C:H,1,0)), VLOOKUP(E:E,'Мегавитрина на 21.09'!D:H,1,0),VLOOKUP(E:E,'Мегавитрина на 21.09'!C:H,1,0))</f>
        <v>#N/A</v>
      </c>
      <c r="P1985" s="27" t="e">
        <f>IF(ISNA(VLOOKUP(E:E,'Мегавитрина на 21.09'!C:H,2,0)), VLOOKUP(E:E,'Мегавитрина на 21.09'!D:H,1,0),VLOOKUP(E:E,'Мегавитрина на 21.09'!C:H,2,0))</f>
        <v>#N/A</v>
      </c>
      <c r="Q1985" s="27" t="e">
        <f>IF(ISNA(VLOOKUP(E:E,'Мегавитрина на 21.09'!C:H,3,0)), VLOOKUP(E:E,'Мегавитрина на 21.09'!D:H,2,0),VLOOKUP(E:E,'Мегавитрина на 21.09'!C:H,3,0))</f>
        <v>#N/A</v>
      </c>
      <c r="R1985" s="27" t="e">
        <f>IF(ISNA(VLOOKUP(E:E,'Мегавитрина на 21.09'!C:H,4,0)), VLOOKUP(E:E,'Мегавитрина на 21.09'!D:H,3,0),VLOOKUP(E:E,'Мегавитрина на 21.09'!C:H,4,0))</f>
        <v>#N/A</v>
      </c>
      <c r="S1985" t="e">
        <f>IF(ISNA(VLOOKUP(E:E,'Мегавитрина на 21.09'!C:H,5,0)), VLOOKUP(E:E,'Мегавитрина на 21.09'!D:H,4,0),VLOOKUP(E:E,'Мегавитрина на 21.09'!C:H,5,0))</f>
        <v>#N/A</v>
      </c>
      <c r="T1985" t="e">
        <f>IF(ISNA(VLOOKUP(E:E,'Мегавитрина на 21.09'!C:H,6,0)), VLOOKUP(E:E,'Мегавитрина на 21.09'!D:H,5,0),VLOOKUP(E:E,'Мегавитрина на 21.09'!C:H,6,0))</f>
        <v>#N/A</v>
      </c>
    </row>
    <row r="1986" spans="1:21" ht="20.100000000000001" hidden="1" customHeight="1">
      <c r="A1986">
        <v>34</v>
      </c>
      <c r="B1986">
        <v>1985</v>
      </c>
      <c r="C1986" t="s">
        <v>2754</v>
      </c>
      <c r="E1986" t="s">
        <v>588</v>
      </c>
      <c r="F1986" t="s">
        <v>2754</v>
      </c>
      <c r="H1986">
        <f>VLOOKUP(E1986,'Атрибут-ТОД'!B:F,3,0)</f>
        <v>0</v>
      </c>
      <c r="J1986" s="9" t="s">
        <v>264</v>
      </c>
      <c r="K1986" t="s">
        <v>2741</v>
      </c>
      <c r="L1986" t="e">
        <f>VLOOKUP(F1986&amp;E1986,'Атрибут-ТОД2'!F:F,1,0)</f>
        <v>#N/A</v>
      </c>
      <c r="O1986" s="27" t="e">
        <f>IF(ISNA(VLOOKUP(E:E,'Мегавитрина на 21.09'!C:H,1,0)), VLOOKUP(E:E,'Мегавитрина на 21.09'!D:H,1,0),VLOOKUP(E:E,'Мегавитрина на 21.09'!C:H,1,0))</f>
        <v>#N/A</v>
      </c>
      <c r="P1986" s="27" t="e">
        <f>IF(ISNA(VLOOKUP(E:E,'Мегавитрина на 21.09'!C:H,2,0)), VLOOKUP(E:E,'Мегавитрина на 21.09'!D:H,1,0),VLOOKUP(E:E,'Мегавитрина на 21.09'!C:H,2,0))</f>
        <v>#N/A</v>
      </c>
      <c r="Q1986" s="27" t="e">
        <f>IF(ISNA(VLOOKUP(E:E,'Мегавитрина на 21.09'!C:H,3,0)), VLOOKUP(E:E,'Мегавитрина на 21.09'!D:H,2,0),VLOOKUP(E:E,'Мегавитрина на 21.09'!C:H,3,0))</f>
        <v>#N/A</v>
      </c>
      <c r="R1986" s="27" t="e">
        <f>IF(ISNA(VLOOKUP(E:E,'Мегавитрина на 21.09'!C:H,4,0)), VLOOKUP(E:E,'Мегавитрина на 21.09'!D:H,3,0),VLOOKUP(E:E,'Мегавитрина на 21.09'!C:H,4,0))</f>
        <v>#N/A</v>
      </c>
      <c r="S1986" t="e">
        <f>IF(ISNA(VLOOKUP(E:E,'Мегавитрина на 21.09'!C:H,5,0)), VLOOKUP(E:E,'Мегавитрина на 21.09'!D:H,4,0),VLOOKUP(E:E,'Мегавитрина на 21.09'!C:H,5,0))</f>
        <v>#N/A</v>
      </c>
      <c r="T1986" t="e">
        <f>IF(ISNA(VLOOKUP(E:E,'Мегавитрина на 21.09'!C:H,6,0)), VLOOKUP(E:E,'Мегавитрина на 21.09'!D:H,5,0),VLOOKUP(E:E,'Мегавитрина на 21.09'!C:H,6,0))</f>
        <v>#N/A</v>
      </c>
    </row>
    <row r="1987" spans="1:21" ht="20.100000000000001" hidden="1" customHeight="1">
      <c r="A1987">
        <v>35</v>
      </c>
      <c r="B1987">
        <v>1986</v>
      </c>
      <c r="C1987" t="s">
        <v>2755</v>
      </c>
      <c r="E1987" t="s">
        <v>588</v>
      </c>
      <c r="F1987" t="s">
        <v>2755</v>
      </c>
      <c r="H1987">
        <f>VLOOKUP(E1987,'Атрибут-ТОД'!B:F,3,0)</f>
        <v>0</v>
      </c>
      <c r="J1987" s="9" t="s">
        <v>264</v>
      </c>
      <c r="K1987" t="s">
        <v>2741</v>
      </c>
      <c r="L1987" t="e">
        <f>VLOOKUP(F1987&amp;E1987,'Атрибут-ТОД2'!F:F,1,0)</f>
        <v>#N/A</v>
      </c>
      <c r="O1987" s="27" t="e">
        <f>IF(ISNA(VLOOKUP(E:E,'Мегавитрина на 21.09'!C:H,1,0)), VLOOKUP(E:E,'Мегавитрина на 21.09'!D:H,1,0),VLOOKUP(E:E,'Мегавитрина на 21.09'!C:H,1,0))</f>
        <v>#N/A</v>
      </c>
      <c r="P1987" s="27" t="e">
        <f>IF(ISNA(VLOOKUP(E:E,'Мегавитрина на 21.09'!C:H,2,0)), VLOOKUP(E:E,'Мегавитрина на 21.09'!D:H,1,0),VLOOKUP(E:E,'Мегавитрина на 21.09'!C:H,2,0))</f>
        <v>#N/A</v>
      </c>
      <c r="Q1987" s="27" t="e">
        <f>IF(ISNA(VLOOKUP(E:E,'Мегавитрина на 21.09'!C:H,3,0)), VLOOKUP(E:E,'Мегавитрина на 21.09'!D:H,2,0),VLOOKUP(E:E,'Мегавитрина на 21.09'!C:H,3,0))</f>
        <v>#N/A</v>
      </c>
      <c r="R1987" s="27" t="e">
        <f>IF(ISNA(VLOOKUP(E:E,'Мегавитрина на 21.09'!C:H,4,0)), VLOOKUP(E:E,'Мегавитрина на 21.09'!D:H,3,0),VLOOKUP(E:E,'Мегавитрина на 21.09'!C:H,4,0))</f>
        <v>#N/A</v>
      </c>
      <c r="S1987" t="e">
        <f>IF(ISNA(VLOOKUP(E:E,'Мегавитрина на 21.09'!C:H,5,0)), VLOOKUP(E:E,'Мегавитрина на 21.09'!D:H,4,0),VLOOKUP(E:E,'Мегавитрина на 21.09'!C:H,5,0))</f>
        <v>#N/A</v>
      </c>
      <c r="T1987" t="e">
        <f>IF(ISNA(VLOOKUP(E:E,'Мегавитрина на 21.09'!C:H,6,0)), VLOOKUP(E:E,'Мегавитрина на 21.09'!D:H,5,0),VLOOKUP(E:E,'Мегавитрина на 21.09'!C:H,6,0))</f>
        <v>#N/A</v>
      </c>
    </row>
    <row r="1988" spans="1:21" ht="20.100000000000001" hidden="1" customHeight="1">
      <c r="A1988" s="22">
        <v>1</v>
      </c>
      <c r="B1988" s="22">
        <v>1987</v>
      </c>
      <c r="C1988" s="22" t="s">
        <v>260</v>
      </c>
      <c r="D1988" s="22" t="s">
        <v>2765</v>
      </c>
      <c r="E1988" s="22" t="s">
        <v>2761</v>
      </c>
      <c r="F1988" s="22" t="s">
        <v>260</v>
      </c>
      <c r="G1988" s="22"/>
      <c r="H1988">
        <f>VLOOKUP(E1988,'Атрибут-ТОД'!B:F,3,0)</f>
        <v>0</v>
      </c>
      <c r="I1988" s="22" t="s">
        <v>2762</v>
      </c>
      <c r="J1988" s="23" t="s">
        <v>264</v>
      </c>
      <c r="K1988" s="22" t="s">
        <v>2741</v>
      </c>
      <c r="L1988" t="str">
        <f>VLOOKUP(F1988&amp;E1988,'Атрибут-ТОД2'!F:F,1,0)</f>
        <v>SBX_RETAIL_MP_DM.ft_client_aggr_mnth_epkprd_city_lst_prod</v>
      </c>
      <c r="N1988" s="22"/>
      <c r="O1988" s="27" t="e">
        <f>IF(ISNA(VLOOKUP(E:E,'Мегавитрина на 21.09'!C:H,1,0)), VLOOKUP(E:E,'Мегавитрина на 21.09'!D:H,1,0),VLOOKUP(E:E,'Мегавитрина на 21.09'!C:H,1,0))</f>
        <v>#N/A</v>
      </c>
      <c r="P1988" s="27" t="e">
        <f>IF(ISNA(VLOOKUP(E:E,'Мегавитрина на 21.09'!C:H,2,0)), VLOOKUP(E:E,'Мегавитрина на 21.09'!D:H,1,0),VLOOKUP(E:E,'Мегавитрина на 21.09'!C:H,2,0))</f>
        <v>#N/A</v>
      </c>
      <c r="Q1988" s="27" t="e">
        <f>IF(ISNA(VLOOKUP(E:E,'Мегавитрина на 21.09'!C:H,3,0)), VLOOKUP(E:E,'Мегавитрина на 21.09'!D:H,2,0),VLOOKUP(E:E,'Мегавитрина на 21.09'!C:H,3,0))</f>
        <v>#N/A</v>
      </c>
      <c r="R1988" s="27" t="e">
        <f>IF(ISNA(VLOOKUP(E:E,'Мегавитрина на 21.09'!C:H,4,0)), VLOOKUP(E:E,'Мегавитрина на 21.09'!D:H,3,0),VLOOKUP(E:E,'Мегавитрина на 21.09'!C:H,4,0))</f>
        <v>#N/A</v>
      </c>
      <c r="S1988" t="e">
        <f>IF(ISNA(VLOOKUP(E:E,'Мегавитрина на 21.09'!C:H,5,0)), VLOOKUP(E:E,'Мегавитрина на 21.09'!D:H,4,0),VLOOKUP(E:E,'Мегавитрина на 21.09'!C:H,5,0))</f>
        <v>#N/A</v>
      </c>
      <c r="T1988" t="e">
        <f>IF(ISNA(VLOOKUP(E:E,'Мегавитрина на 21.09'!C:H,6,0)), VLOOKUP(E:E,'Мегавитрина на 21.09'!D:H,5,0),VLOOKUP(E:E,'Мегавитрина на 21.09'!C:H,6,0))</f>
        <v>#N/A</v>
      </c>
      <c r="U1988" s="22" t="s">
        <v>3908</v>
      </c>
    </row>
    <row r="1989" spans="1:21" ht="20.100000000000001" hidden="1" customHeight="1">
      <c r="A1989" s="22">
        <v>1</v>
      </c>
      <c r="B1989" s="22">
        <v>1988</v>
      </c>
      <c r="C1989" s="22" t="s">
        <v>260</v>
      </c>
      <c r="D1989" s="22" t="s">
        <v>2765</v>
      </c>
      <c r="E1989" s="22" t="s">
        <v>2763</v>
      </c>
      <c r="F1989" s="22" t="s">
        <v>260</v>
      </c>
      <c r="G1989" s="22"/>
      <c r="H1989">
        <f>VLOOKUP(E1989,'Атрибут-ТОД'!B:F,3,0)</f>
        <v>0</v>
      </c>
      <c r="I1989" s="22" t="s">
        <v>2764</v>
      </c>
      <c r="J1989" s="23" t="s">
        <v>266</v>
      </c>
      <c r="K1989" s="22" t="s">
        <v>2741</v>
      </c>
      <c r="L1989" t="str">
        <f>VLOOKUP(F1989&amp;E1989,'Атрибут-ТОД2'!F:F,1,0)</f>
        <v>SBX_RETAIL_MP_DM.ft_client_aggr_mnth_epkext_stop_list_reason_rk</v>
      </c>
      <c r="N1989" s="22"/>
      <c r="O1989" s="27" t="e">
        <f>IF(ISNA(VLOOKUP(E:E,'Мегавитрина на 21.09'!C:H,1,0)), VLOOKUP(E:E,'Мегавитрина на 21.09'!D:H,1,0),VLOOKUP(E:E,'Мегавитрина на 21.09'!C:H,1,0))</f>
        <v>#N/A</v>
      </c>
      <c r="P1989" s="27" t="e">
        <f>IF(ISNA(VLOOKUP(E:E,'Мегавитрина на 21.09'!C:H,2,0)), VLOOKUP(E:E,'Мегавитрина на 21.09'!D:H,1,0),VLOOKUP(E:E,'Мегавитрина на 21.09'!C:H,2,0))</f>
        <v>#N/A</v>
      </c>
      <c r="Q1989" s="27" t="e">
        <f>IF(ISNA(VLOOKUP(E:E,'Мегавитрина на 21.09'!C:H,3,0)), VLOOKUP(E:E,'Мегавитрина на 21.09'!D:H,2,0),VLOOKUP(E:E,'Мегавитрина на 21.09'!C:H,3,0))</f>
        <v>#N/A</v>
      </c>
      <c r="R1989" s="27" t="e">
        <f>IF(ISNA(VLOOKUP(E:E,'Мегавитрина на 21.09'!C:H,4,0)), VLOOKUP(E:E,'Мегавитрина на 21.09'!D:H,3,0),VLOOKUP(E:E,'Мегавитрина на 21.09'!C:H,4,0))</f>
        <v>#N/A</v>
      </c>
      <c r="S1989" t="e">
        <f>IF(ISNA(VLOOKUP(E:E,'Мегавитрина на 21.09'!C:H,5,0)), VLOOKUP(E:E,'Мегавитрина на 21.09'!D:H,4,0),VLOOKUP(E:E,'Мегавитрина на 21.09'!C:H,5,0))</f>
        <v>#N/A</v>
      </c>
      <c r="T1989" t="e">
        <f>IF(ISNA(VLOOKUP(E:E,'Мегавитрина на 21.09'!C:H,6,0)), VLOOKUP(E:E,'Мегавитрина на 21.09'!D:H,5,0),VLOOKUP(E:E,'Мегавитрина на 21.09'!C:H,6,0))</f>
        <v>#N/A</v>
      </c>
      <c r="U1989" s="22" t="s">
        <v>3908</v>
      </c>
    </row>
  </sheetData>
  <autoFilter ref="A1:U1989">
    <filterColumn colId="3">
      <filters>
        <filter val="Витрина знаний"/>
      </filters>
    </filterColumn>
    <filterColumn colId="11">
      <filters>
        <filter val="#Н/Д"/>
      </filters>
    </filterColumn>
  </autoFilter>
  <pageMargins left="0.7" right="0.7" top="0.75" bottom="0.75" header="0.3" footer="0.3"/>
  <pageSetup paperSize="9" orientation="portrait" horizontalDpi="300" r:id="rId1"/>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14:formula1>
            <xm:f>'Списки значений'!$B$2:$B$5</xm:f>
          </x14:formula1>
          <xm:sqref>J763 J2:J761 J765:J1048576</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FFC000"/>
  </sheetPr>
  <dimension ref="A1:XFD425"/>
  <sheetViews>
    <sheetView tabSelected="1" topLeftCell="B1" zoomScale="80" zoomScaleNormal="80" workbookViewId="0">
      <selection activeCell="E312" sqref="E312"/>
    </sheetView>
  </sheetViews>
  <sheetFormatPr defaultColWidth="8.875" defaultRowHeight="15" customHeight="1"/>
  <cols>
    <col min="2" max="2" width="28.875" customWidth="1"/>
    <col min="3" max="3" width="25.5" style="92" customWidth="1"/>
    <col min="4" max="4" width="22.875" hidden="1" customWidth="1"/>
    <col min="5" max="5" width="48.5" customWidth="1"/>
    <col min="6" max="6" width="7" customWidth="1"/>
    <col min="7" max="7" width="10.5" customWidth="1"/>
    <col min="8" max="8" width="2.5" customWidth="1"/>
    <col min="9" max="9" width="12.375" customWidth="1"/>
    <col min="10" max="10" width="30.375" customWidth="1"/>
    <col min="11" max="11" width="5.5" customWidth="1"/>
    <col min="12" max="12" width="7.875" customWidth="1"/>
    <col min="13" max="13" width="20.625" customWidth="1"/>
    <col min="14" max="14" width="30.375" customWidth="1"/>
    <col min="15" max="15" width="37" customWidth="1"/>
    <col min="16" max="16" width="52.5" customWidth="1"/>
    <col min="17" max="17" width="13.25" customWidth="1"/>
    <col min="18" max="18" width="6.875" customWidth="1"/>
    <col min="19" max="19" width="22.125" customWidth="1"/>
    <col min="20" max="20" width="14.625" bestFit="1" customWidth="1"/>
    <col min="21" max="21" width="16.625" bestFit="1" customWidth="1"/>
    <col min="22" max="22" width="18" customWidth="1"/>
    <col min="23" max="23" width="69.875" bestFit="1" customWidth="1"/>
  </cols>
  <sheetData>
    <row r="1" spans="2:23" ht="27" customHeight="1">
      <c r="B1" s="90" t="s">
        <v>4447</v>
      </c>
      <c r="C1" s="91" t="s">
        <v>277</v>
      </c>
      <c r="D1" s="67" t="s">
        <v>4468</v>
      </c>
      <c r="E1" s="67" t="s">
        <v>19850</v>
      </c>
      <c r="F1" s="31" t="s">
        <v>4458</v>
      </c>
      <c r="G1" s="67" t="s">
        <v>4508</v>
      </c>
      <c r="H1" s="67" t="s">
        <v>4510</v>
      </c>
      <c r="I1" s="90" t="s">
        <v>4451</v>
      </c>
      <c r="J1" s="67" t="s">
        <v>19783</v>
      </c>
      <c r="K1" s="90" t="s">
        <v>19779</v>
      </c>
      <c r="L1" s="90" t="s">
        <v>19778</v>
      </c>
      <c r="M1" s="90" t="s">
        <v>19792</v>
      </c>
      <c r="N1" s="90" t="s">
        <v>19791</v>
      </c>
      <c r="O1" s="67" t="s">
        <v>4448</v>
      </c>
      <c r="P1" s="67" t="s">
        <v>4446</v>
      </c>
      <c r="Q1" s="68" t="s">
        <v>4501</v>
      </c>
      <c r="R1" s="67" t="s">
        <v>4493</v>
      </c>
      <c r="S1" s="67" t="s">
        <v>4467</v>
      </c>
      <c r="T1" s="67" t="s">
        <v>4469</v>
      </c>
      <c r="U1" s="67" t="s">
        <v>4452</v>
      </c>
      <c r="V1" s="67" t="s">
        <v>4473</v>
      </c>
      <c r="W1" s="67" t="s">
        <v>4474</v>
      </c>
    </row>
    <row r="2" spans="2:23" ht="15.75" hidden="1">
      <c r="B2" t="s">
        <v>601</v>
      </c>
      <c r="C2"/>
      <c r="D2" t="s">
        <v>260</v>
      </c>
      <c r="F2" t="str">
        <f>D2&amp;B2</f>
        <v>SBX_RETAIL_MP_DM.ft_client_aggr_mnth_epkclient_dk</v>
      </c>
      <c r="K2" t="e">
        <f>VLOOKUP(B:B,'Поля ft_clnt_aggr_daily_epk'!A:A,1,0)</f>
        <v>#N/A</v>
      </c>
      <c r="O2" t="s">
        <v>4325</v>
      </c>
      <c r="P2" t="s">
        <v>2985</v>
      </c>
      <c r="S2" t="s">
        <v>3929</v>
      </c>
      <c r="T2">
        <v>0</v>
      </c>
      <c r="U2" t="s">
        <v>4471</v>
      </c>
      <c r="V2" t="s">
        <v>4455</v>
      </c>
    </row>
    <row r="3" spans="2:23" ht="15.75" hidden="1">
      <c r="B3" t="s">
        <v>97</v>
      </c>
      <c r="C3"/>
      <c r="D3" t="s">
        <v>260</v>
      </c>
      <c r="F3" t="str">
        <f t="shared" ref="F3:F67" si="0">D3&amp;B3</f>
        <v>SBX_RETAIL_MP_DM.ft_client_aggr_mnth_epkcrd_cc_act_all_qty</v>
      </c>
      <c r="I3" t="str">
        <f>VLOOKUP(B3,Свод_описание!E:J,6,0)</f>
        <v>DAILY</v>
      </c>
      <c r="K3" t="e">
        <f>VLOOKUP(B:B,'Поля ft_clnt_aggr_daily_epk'!A:A,1,0)</f>
        <v>#N/A</v>
      </c>
      <c r="O3" t="s">
        <v>4325</v>
      </c>
      <c r="P3" t="s">
        <v>2985</v>
      </c>
      <c r="S3" t="s">
        <v>3929</v>
      </c>
      <c r="T3">
        <v>0</v>
      </c>
      <c r="U3" t="s">
        <v>4471</v>
      </c>
      <c r="V3" t="s">
        <v>4455</v>
      </c>
    </row>
    <row r="4" spans="2:23" ht="15.75" hidden="1">
      <c r="B4" t="s">
        <v>186</v>
      </c>
      <c r="C4"/>
      <c r="D4" t="s">
        <v>260</v>
      </c>
      <c r="F4" t="str">
        <f t="shared" si="0"/>
        <v>SBX_RETAIL_MP_DM.ft_client_aggr_mnth_epklne_mg_agr_open_ever_qty</v>
      </c>
      <c r="I4" t="str">
        <f>VLOOKUP(B4,Свод_описание!E:J,6,0)</f>
        <v>MONTHLY</v>
      </c>
      <c r="K4" t="e">
        <f>VLOOKUP(B:B,'Поля ft_clnt_aggr_daily_epk'!A:A,1,0)</f>
        <v>#N/A</v>
      </c>
      <c r="O4" t="s">
        <v>4145</v>
      </c>
      <c r="P4" s="64" t="s">
        <v>3189</v>
      </c>
      <c r="Q4" s="64"/>
      <c r="R4" s="64"/>
      <c r="S4" t="s">
        <v>4470</v>
      </c>
      <c r="T4" s="66">
        <v>44256</v>
      </c>
      <c r="U4" t="s">
        <v>4471</v>
      </c>
      <c r="V4" t="s">
        <v>4472</v>
      </c>
      <c r="W4" t="s">
        <v>4475</v>
      </c>
    </row>
    <row r="5" spans="2:23" ht="15.75" hidden="1">
      <c r="B5" t="s">
        <v>969</v>
      </c>
      <c r="C5"/>
      <c r="D5" t="s">
        <v>260</v>
      </c>
      <c r="F5" t="str">
        <f t="shared" si="0"/>
        <v>SBX_RETAIL_MP_DM.ft_client_aggr_mnth_epklne_mg_debt_due_rub_amt</v>
      </c>
      <c r="I5" t="str">
        <f>VLOOKUP(B5,Свод_описание!E:J,6,0)</f>
        <v>MONTHLY</v>
      </c>
      <c r="K5" t="e">
        <f>VLOOKUP(B:B,'Поля ft_clnt_aggr_daily_epk'!A:A,1,0)</f>
        <v>#N/A</v>
      </c>
      <c r="O5" t="s">
        <v>4145</v>
      </c>
      <c r="P5" s="64" t="s">
        <v>3189</v>
      </c>
      <c r="Q5" s="64"/>
      <c r="R5" s="64"/>
      <c r="S5" t="s">
        <v>4470</v>
      </c>
      <c r="T5" s="66">
        <v>44256</v>
      </c>
      <c r="U5" t="s">
        <v>4471</v>
      </c>
      <c r="V5" t="s">
        <v>4472</v>
      </c>
      <c r="W5" t="s">
        <v>4475</v>
      </c>
    </row>
    <row r="6" spans="2:23" ht="15.75" hidden="1">
      <c r="B6" t="s">
        <v>96</v>
      </c>
      <c r="C6"/>
      <c r="D6" t="s">
        <v>260</v>
      </c>
      <c r="F6" t="str">
        <f t="shared" si="0"/>
        <v>SBX_RETAIL_MP_DM.ft_client_aggr_mnth_epkcrd_cc_issued_qty</v>
      </c>
      <c r="I6" t="str">
        <f>VLOOKUP(B6,Свод_описание!E:J,6,0)</f>
        <v>DAILY</v>
      </c>
      <c r="K6" t="e">
        <f>VLOOKUP(B:B,'Поля ft_clnt_aggr_daily_epk'!A:A,1,0)</f>
        <v>#N/A</v>
      </c>
      <c r="O6" t="s">
        <v>4325</v>
      </c>
      <c r="P6" t="s">
        <v>2985</v>
      </c>
      <c r="S6" t="s">
        <v>3929</v>
      </c>
      <c r="T6">
        <v>0</v>
      </c>
      <c r="U6" t="s">
        <v>4471</v>
      </c>
      <c r="V6" t="s">
        <v>4455</v>
      </c>
    </row>
    <row r="7" spans="2:23" ht="15.75" hidden="1">
      <c r="B7" t="s">
        <v>970</v>
      </c>
      <c r="C7"/>
      <c r="D7" t="s">
        <v>260</v>
      </c>
      <c r="F7" t="str">
        <f t="shared" si="0"/>
        <v>SBX_RETAIL_MP_DM.ft_client_aggr_mnth_epklne_mg_debt_ovrd_rub_amt</v>
      </c>
      <c r="I7" t="str">
        <f>VLOOKUP(B7,Свод_описание!E:J,6,0)</f>
        <v>MONTHLY</v>
      </c>
      <c r="K7" t="e">
        <f>VLOOKUP(B:B,'Поля ft_clnt_aggr_daily_epk'!A:A,1,0)</f>
        <v>#N/A</v>
      </c>
      <c r="O7" t="s">
        <v>4145</v>
      </c>
      <c r="P7" s="64" t="s">
        <v>3189</v>
      </c>
      <c r="Q7" s="64"/>
      <c r="R7" s="64"/>
      <c r="S7" t="s">
        <v>4470</v>
      </c>
      <c r="T7" s="66">
        <v>44256</v>
      </c>
      <c r="U7" t="s">
        <v>4471</v>
      </c>
      <c r="V7" t="s">
        <v>4472</v>
      </c>
      <c r="W7" t="s">
        <v>4475</v>
      </c>
    </row>
    <row r="8" spans="2:23" ht="15.75" hidden="1">
      <c r="B8" t="s">
        <v>655</v>
      </c>
      <c r="C8"/>
      <c r="D8" t="s">
        <v>260</v>
      </c>
      <c r="F8" t="str">
        <f t="shared" si="0"/>
        <v>SBX_RETAIL_MP_DM.ft_client_aggr_mnth_epkcrd_cc_overdue_nflag</v>
      </c>
      <c r="I8" t="str">
        <f>VLOOKUP(B8,Свод_описание!E:J,6,0)</f>
        <v>DAILY</v>
      </c>
      <c r="K8" t="str">
        <f>VLOOKUP(B:B,'Поля ft_clnt_aggr_daily_epk'!A:A,1,0)</f>
        <v>crd_cc_overdue_nflag</v>
      </c>
      <c r="O8" t="s">
        <v>4325</v>
      </c>
      <c r="P8" t="s">
        <v>2985</v>
      </c>
      <c r="S8" t="s">
        <v>3929</v>
      </c>
      <c r="T8">
        <v>0</v>
      </c>
      <c r="U8" t="s">
        <v>4471</v>
      </c>
      <c r="V8" t="s">
        <v>4455</v>
      </c>
    </row>
    <row r="9" spans="2:23" ht="15.75" hidden="1">
      <c r="B9" t="s">
        <v>656</v>
      </c>
      <c r="C9"/>
      <c r="D9" t="s">
        <v>260</v>
      </c>
      <c r="F9" t="str">
        <f t="shared" si="0"/>
        <v>SBX_RETAIL_MP_DM.ft_client_aggr_mnth_epkcrd_cc_own_bal_rub_amt</v>
      </c>
      <c r="I9" t="str">
        <f>VLOOKUP(B9,Свод_описание!E:J,6,0)</f>
        <v>DAILY</v>
      </c>
      <c r="K9" t="e">
        <f>VLOOKUP(B:B,'Поля ft_clnt_aggr_daily_epk'!A:A,1,0)</f>
        <v>#N/A</v>
      </c>
      <c r="O9" t="s">
        <v>4325</v>
      </c>
      <c r="P9" t="s">
        <v>2985</v>
      </c>
      <c r="S9" t="s">
        <v>3929</v>
      </c>
      <c r="T9">
        <v>0</v>
      </c>
      <c r="U9" t="s">
        <v>4471</v>
      </c>
      <c r="V9" t="s">
        <v>4455</v>
      </c>
    </row>
    <row r="10" spans="2:23" ht="15.75" hidden="1">
      <c r="B10" t="s">
        <v>194</v>
      </c>
      <c r="C10"/>
      <c r="D10" t="s">
        <v>260</v>
      </c>
      <c r="F10" t="str">
        <f t="shared" si="0"/>
        <v>SBX_RETAIL_MP_DM.ft_client_aggr_mnth_epkcrd_cc_pos_auto_qty</v>
      </c>
      <c r="I10" t="str">
        <f>VLOOKUP(B10,Свод_описание!E:J,6,0)</f>
        <v>DAILY</v>
      </c>
      <c r="K10" t="e">
        <f>VLOOKUP(B:B,'Поля ft_clnt_aggr_daily_epk'!A:A,1,0)</f>
        <v>#N/A</v>
      </c>
      <c r="O10" t="s">
        <v>4325</v>
      </c>
      <c r="P10" t="s">
        <v>2985</v>
      </c>
      <c r="S10" t="s">
        <v>3929</v>
      </c>
      <c r="T10">
        <v>0</v>
      </c>
      <c r="U10" t="s">
        <v>4471</v>
      </c>
      <c r="V10" t="s">
        <v>4455</v>
      </c>
    </row>
    <row r="11" spans="2:23" ht="15.75" hidden="1">
      <c r="B11" t="s">
        <v>195</v>
      </c>
      <c r="C11"/>
      <c r="D11" t="s">
        <v>260</v>
      </c>
      <c r="F11" t="str">
        <f t="shared" si="0"/>
        <v>SBX_RETAIL_MP_DM.ft_client_aggr_mnth_epkcrd_cc_pos_auto_rub_amt</v>
      </c>
      <c r="I11" t="str">
        <f>VLOOKUP(B11,Свод_описание!E:J,6,0)</f>
        <v>DAILY</v>
      </c>
      <c r="K11" t="e">
        <f>VLOOKUP(B:B,'Поля ft_clnt_aggr_daily_epk'!A:A,1,0)</f>
        <v>#N/A</v>
      </c>
      <c r="O11" t="s">
        <v>4325</v>
      </c>
      <c r="P11" t="s">
        <v>2985</v>
      </c>
      <c r="S11" t="s">
        <v>3929</v>
      </c>
      <c r="T11">
        <v>0</v>
      </c>
      <c r="U11" t="s">
        <v>4471</v>
      </c>
      <c r="V11" t="s">
        <v>4455</v>
      </c>
    </row>
    <row r="12" spans="2:23" ht="15.75" hidden="1">
      <c r="B12" t="s">
        <v>204</v>
      </c>
      <c r="C12"/>
      <c r="D12" t="s">
        <v>260</v>
      </c>
      <c r="F12" t="str">
        <f t="shared" si="0"/>
        <v>SBX_RETAIL_MP_DM.ft_client_aggr_mnth_epkcrd_cc_pos_beuaty_qty</v>
      </c>
      <c r="I12" t="str">
        <f>VLOOKUP(B12,Свод_описание!E:J,6,0)</f>
        <v>DAILY</v>
      </c>
      <c r="K12" t="e">
        <f>VLOOKUP(B:B,'Поля ft_clnt_aggr_daily_epk'!A:A,1,0)</f>
        <v>#N/A</v>
      </c>
      <c r="O12" t="s">
        <v>4325</v>
      </c>
      <c r="P12" t="s">
        <v>2985</v>
      </c>
      <c r="S12" t="s">
        <v>3929</v>
      </c>
      <c r="T12">
        <v>0</v>
      </c>
      <c r="U12" t="s">
        <v>4471</v>
      </c>
      <c r="V12" t="s">
        <v>4455</v>
      </c>
    </row>
    <row r="13" spans="2:23" ht="15.75" hidden="1">
      <c r="B13" t="s">
        <v>205</v>
      </c>
      <c r="C13"/>
      <c r="D13" t="s">
        <v>260</v>
      </c>
      <c r="F13" t="str">
        <f t="shared" si="0"/>
        <v>SBX_RETAIL_MP_DM.ft_client_aggr_mnth_epkcrd_cc_pos_beuaty_rub_amt</v>
      </c>
      <c r="I13" t="str">
        <f>VLOOKUP(B13,Свод_описание!E:J,6,0)</f>
        <v>DAILY</v>
      </c>
      <c r="K13" t="e">
        <f>VLOOKUP(B:B,'Поля ft_clnt_aggr_daily_epk'!A:A,1,0)</f>
        <v>#N/A</v>
      </c>
      <c r="O13" t="s">
        <v>4325</v>
      </c>
      <c r="P13" t="s">
        <v>2985</v>
      </c>
      <c r="S13" t="s">
        <v>3929</v>
      </c>
      <c r="T13">
        <v>0</v>
      </c>
      <c r="U13" t="s">
        <v>4471</v>
      </c>
      <c r="V13" t="s">
        <v>4455</v>
      </c>
    </row>
    <row r="14" spans="2:23" ht="15.75" hidden="1">
      <c r="B14" t="s">
        <v>209</v>
      </c>
      <c r="C14"/>
      <c r="D14" t="s">
        <v>260</v>
      </c>
      <c r="F14" t="str">
        <f t="shared" si="0"/>
        <v>SBX_RETAIL_MP_DM.ft_client_aggr_mnth_epkcrd_cc_pos_clothes_rub_amt</v>
      </c>
      <c r="I14" t="str">
        <f>VLOOKUP(B14,Свод_описание!E:J,6,0)</f>
        <v>DAILY</v>
      </c>
      <c r="K14" t="e">
        <f>VLOOKUP(B:B,'Поля ft_clnt_aggr_daily_epk'!A:A,1,0)</f>
        <v>#N/A</v>
      </c>
      <c r="O14" t="s">
        <v>4325</v>
      </c>
      <c r="P14" t="s">
        <v>2985</v>
      </c>
      <c r="S14" t="s">
        <v>3929</v>
      </c>
      <c r="T14">
        <v>0</v>
      </c>
      <c r="U14" t="s">
        <v>4471</v>
      </c>
      <c r="V14" t="s">
        <v>4455</v>
      </c>
    </row>
    <row r="15" spans="2:23" ht="15.75" hidden="1">
      <c r="B15" t="s">
        <v>222</v>
      </c>
      <c r="C15"/>
      <c r="D15" t="s">
        <v>260</v>
      </c>
      <c r="F15" t="str">
        <f t="shared" si="0"/>
        <v>SBX_RETAIL_MP_DM.ft_client_aggr_mnth_epkcrd_cc_pos_dept_stores_qty</v>
      </c>
      <c r="I15" t="str">
        <f>VLOOKUP(B15,Свод_описание!E:J,6,0)</f>
        <v>DAILY</v>
      </c>
      <c r="K15" t="e">
        <f>VLOOKUP(B:B,'Поля ft_clnt_aggr_daily_epk'!A:A,1,0)</f>
        <v>#N/A</v>
      </c>
      <c r="O15" t="s">
        <v>4325</v>
      </c>
      <c r="P15" t="s">
        <v>2985</v>
      </c>
      <c r="S15" t="s">
        <v>3929</v>
      </c>
      <c r="T15">
        <v>0</v>
      </c>
      <c r="U15" t="s">
        <v>4471</v>
      </c>
      <c r="V15" t="s">
        <v>4455</v>
      </c>
    </row>
    <row r="16" spans="2:23" ht="15.75" hidden="1">
      <c r="B16" t="s">
        <v>223</v>
      </c>
      <c r="C16"/>
      <c r="D16" t="s">
        <v>260</v>
      </c>
      <c r="F16" t="str">
        <f t="shared" si="0"/>
        <v>SBX_RETAIL_MP_DM.ft_client_aggr_mnth_epkcrd_cc_pos_dept_stores_rub_amt</v>
      </c>
      <c r="I16" t="str">
        <f>VLOOKUP(B16,Свод_описание!E:J,6,0)</f>
        <v>DAILY</v>
      </c>
      <c r="K16" t="e">
        <f>VLOOKUP(B:B,'Поля ft_clnt_aggr_daily_epk'!A:A,1,0)</f>
        <v>#N/A</v>
      </c>
      <c r="O16" t="s">
        <v>4325</v>
      </c>
      <c r="P16" t="s">
        <v>2985</v>
      </c>
      <c r="S16" t="s">
        <v>3929</v>
      </c>
      <c r="T16">
        <v>0</v>
      </c>
      <c r="U16" t="s">
        <v>4471</v>
      </c>
      <c r="V16" t="s">
        <v>4455</v>
      </c>
    </row>
    <row r="17" spans="2:22" ht="15.75" hidden="1">
      <c r="B17" t="s">
        <v>198</v>
      </c>
      <c r="C17"/>
      <c r="D17" t="s">
        <v>260</v>
      </c>
      <c r="F17" t="str">
        <f t="shared" si="0"/>
        <v>SBX_RETAIL_MP_DM.ft_client_aggr_mnth_epkcrd_cc_pos_eat_out_qty</v>
      </c>
      <c r="I17" t="str">
        <f>VLOOKUP(B17,Свод_описание!E:J,6,0)</f>
        <v>DAILY</v>
      </c>
      <c r="K17" t="e">
        <f>VLOOKUP(B:B,'Поля ft_clnt_aggr_daily_epk'!A:A,1,0)</f>
        <v>#N/A</v>
      </c>
      <c r="O17" t="s">
        <v>4325</v>
      </c>
      <c r="P17" t="s">
        <v>2985</v>
      </c>
      <c r="S17" t="s">
        <v>3929</v>
      </c>
      <c r="T17">
        <v>0</v>
      </c>
      <c r="U17" t="s">
        <v>4471</v>
      </c>
      <c r="V17" t="s">
        <v>4455</v>
      </c>
    </row>
    <row r="18" spans="2:22" ht="15.75" hidden="1">
      <c r="B18" t="s">
        <v>199</v>
      </c>
      <c r="C18"/>
      <c r="D18" t="s">
        <v>260</v>
      </c>
      <c r="F18" t="str">
        <f t="shared" si="0"/>
        <v>SBX_RETAIL_MP_DM.ft_client_aggr_mnth_epkcrd_cc_pos_eat_out_rub_amt</v>
      </c>
      <c r="I18" t="str">
        <f>VLOOKUP(B18,Свод_описание!E:J,6,0)</f>
        <v>DAILY</v>
      </c>
      <c r="K18" t="e">
        <f>VLOOKUP(B:B,'Поля ft_clnt_aggr_daily_epk'!A:A,1,0)</f>
        <v>#N/A</v>
      </c>
      <c r="O18" t="s">
        <v>4325</v>
      </c>
      <c r="P18" t="s">
        <v>2985</v>
      </c>
      <c r="S18" t="s">
        <v>3929</v>
      </c>
      <c r="T18">
        <v>0</v>
      </c>
      <c r="U18" t="s">
        <v>4471</v>
      </c>
      <c r="V18" t="s">
        <v>4455</v>
      </c>
    </row>
    <row r="19" spans="2:22" ht="15.75" hidden="1">
      <c r="B19" t="s">
        <v>212</v>
      </c>
      <c r="C19"/>
      <c r="D19" t="s">
        <v>260</v>
      </c>
      <c r="F19" t="str">
        <f t="shared" si="0"/>
        <v>SBX_RETAIL_MP_DM.ft_client_aggr_mnth_epkcrd_cc_pos_groceries_qty</v>
      </c>
      <c r="I19" t="str">
        <f>VLOOKUP(B19,Свод_описание!E:J,6,0)</f>
        <v>DAILY</v>
      </c>
      <c r="K19" t="e">
        <f>VLOOKUP(B:B,'Поля ft_clnt_aggr_daily_epk'!A:A,1,0)</f>
        <v>#N/A</v>
      </c>
      <c r="O19" t="s">
        <v>4324</v>
      </c>
      <c r="P19" t="s">
        <v>3683</v>
      </c>
      <c r="S19" t="s">
        <v>3929</v>
      </c>
      <c r="T19">
        <v>0</v>
      </c>
      <c r="U19" t="s">
        <v>4471</v>
      </c>
      <c r="V19" t="s">
        <v>4455</v>
      </c>
    </row>
    <row r="20" spans="2:22" ht="15.75" hidden="1">
      <c r="B20" t="s">
        <v>213</v>
      </c>
      <c r="C20"/>
      <c r="D20" t="s">
        <v>260</v>
      </c>
      <c r="F20" t="str">
        <f t="shared" si="0"/>
        <v>SBX_RETAIL_MP_DM.ft_client_aggr_mnth_epkcrd_cc_pos_groceries_rub_amt</v>
      </c>
      <c r="I20" t="str">
        <f>VLOOKUP(B20,Свод_описание!E:J,6,0)</f>
        <v>DAILY</v>
      </c>
      <c r="K20" t="e">
        <f>VLOOKUP(B:B,'Поля ft_clnt_aggr_daily_epk'!A:A,1,0)</f>
        <v>#N/A</v>
      </c>
      <c r="O20" t="s">
        <v>4324</v>
      </c>
      <c r="P20" t="s">
        <v>3683</v>
      </c>
      <c r="S20" t="s">
        <v>3929</v>
      </c>
      <c r="T20">
        <v>0</v>
      </c>
      <c r="U20" t="s">
        <v>4471</v>
      </c>
      <c r="V20" t="s">
        <v>4455</v>
      </c>
    </row>
    <row r="21" spans="2:22" ht="15.75" hidden="1">
      <c r="B21" t="s">
        <v>206</v>
      </c>
      <c r="C21"/>
      <c r="D21" t="s">
        <v>260</v>
      </c>
      <c r="F21" t="str">
        <f t="shared" si="0"/>
        <v>SBX_RETAIL_MP_DM.ft_client_aggr_mnth_epkcrd_cc_pos_healthcare_qty</v>
      </c>
      <c r="I21" t="str">
        <f>VLOOKUP(B21,Свод_описание!E:J,6,0)</f>
        <v>DAILY</v>
      </c>
      <c r="K21" t="e">
        <f>VLOOKUP(B:B,'Поля ft_clnt_aggr_daily_epk'!A:A,1,0)</f>
        <v>#N/A</v>
      </c>
      <c r="O21" t="s">
        <v>4324</v>
      </c>
      <c r="P21" t="s">
        <v>3683</v>
      </c>
      <c r="S21" t="s">
        <v>3929</v>
      </c>
      <c r="T21">
        <v>0</v>
      </c>
      <c r="U21" t="s">
        <v>4471</v>
      </c>
      <c r="V21" t="s">
        <v>4455</v>
      </c>
    </row>
    <row r="22" spans="2:22" ht="15.75" hidden="1">
      <c r="B22" t="s">
        <v>207</v>
      </c>
      <c r="C22"/>
      <c r="D22" t="s">
        <v>260</v>
      </c>
      <c r="F22" t="str">
        <f t="shared" si="0"/>
        <v>SBX_RETAIL_MP_DM.ft_client_aggr_mnth_epkcrd_cc_pos_healthcare_rub_amt</v>
      </c>
      <c r="I22" t="str">
        <f>VLOOKUP(B22,Свод_описание!E:J,6,0)</f>
        <v>DAILY</v>
      </c>
      <c r="K22" t="e">
        <f>VLOOKUP(B:B,'Поля ft_clnt_aggr_daily_epk'!A:A,1,0)</f>
        <v>#N/A</v>
      </c>
      <c r="O22" t="s">
        <v>4324</v>
      </c>
      <c r="P22" t="s">
        <v>3683</v>
      </c>
      <c r="S22" t="s">
        <v>3929</v>
      </c>
      <c r="T22">
        <v>0</v>
      </c>
      <c r="U22" t="s">
        <v>4471</v>
      </c>
      <c r="V22" t="s">
        <v>4455</v>
      </c>
    </row>
    <row r="23" spans="2:22" ht="15.75" hidden="1">
      <c r="B23" t="s">
        <v>218</v>
      </c>
      <c r="C23"/>
      <c r="D23" t="s">
        <v>260</v>
      </c>
      <c r="F23" t="str">
        <f t="shared" si="0"/>
        <v>SBX_RETAIL_MP_DM.ft_client_aggr_mnth_epkcrd_cc_pos_home_repair_qty</v>
      </c>
      <c r="I23" t="str">
        <f>VLOOKUP(B23,Свод_описание!E:J,6,0)</f>
        <v>DAILY</v>
      </c>
      <c r="K23" t="e">
        <f>VLOOKUP(B:B,'Поля ft_clnt_aggr_daily_epk'!A:A,1,0)</f>
        <v>#N/A</v>
      </c>
      <c r="O23" t="s">
        <v>4324</v>
      </c>
      <c r="P23" t="s">
        <v>3683</v>
      </c>
      <c r="S23" t="s">
        <v>3929</v>
      </c>
      <c r="T23">
        <v>0</v>
      </c>
      <c r="U23" t="s">
        <v>4471</v>
      </c>
      <c r="V23" t="s">
        <v>4455</v>
      </c>
    </row>
    <row r="24" spans="2:22" ht="15.75" hidden="1">
      <c r="B24" t="s">
        <v>219</v>
      </c>
      <c r="C24"/>
      <c r="D24" t="s">
        <v>260</v>
      </c>
      <c r="F24" t="str">
        <f t="shared" si="0"/>
        <v>SBX_RETAIL_MP_DM.ft_client_aggr_mnth_epkcrd_cc_pos_home_repair_rub_amt</v>
      </c>
      <c r="I24" t="str">
        <f>VLOOKUP(B24,Свод_описание!E:J,6,0)</f>
        <v>DAILY</v>
      </c>
      <c r="K24" t="e">
        <f>VLOOKUP(B:B,'Поля ft_clnt_aggr_daily_epk'!A:A,1,0)</f>
        <v>#N/A</v>
      </c>
      <c r="O24" t="s">
        <v>4324</v>
      </c>
      <c r="P24" t="s">
        <v>3683</v>
      </c>
      <c r="S24" t="s">
        <v>3929</v>
      </c>
      <c r="T24">
        <v>0</v>
      </c>
      <c r="U24" t="s">
        <v>4471</v>
      </c>
      <c r="V24" t="s">
        <v>4455</v>
      </c>
    </row>
    <row r="25" spans="2:22" ht="15.75" hidden="1">
      <c r="B25" t="s">
        <v>210</v>
      </c>
      <c r="C25"/>
      <c r="D25" t="s">
        <v>260</v>
      </c>
      <c r="F25" t="str">
        <f t="shared" si="0"/>
        <v>SBX_RETAIL_MP_DM.ft_client_aggr_mnth_epkcrd_cc_pos_leisure_qty</v>
      </c>
      <c r="I25" t="str">
        <f>VLOOKUP(B25,Свод_описание!E:J,6,0)</f>
        <v>DAILY</v>
      </c>
      <c r="K25" t="e">
        <f>VLOOKUP(B:B,'Поля ft_clnt_aggr_daily_epk'!A:A,1,0)</f>
        <v>#N/A</v>
      </c>
      <c r="O25" t="s">
        <v>4324</v>
      </c>
      <c r="P25" t="s">
        <v>3683</v>
      </c>
      <c r="S25" t="s">
        <v>3929</v>
      </c>
      <c r="T25">
        <v>0</v>
      </c>
      <c r="U25" t="s">
        <v>4471</v>
      </c>
      <c r="V25" t="s">
        <v>4455</v>
      </c>
    </row>
    <row r="26" spans="2:22" ht="15.75" hidden="1">
      <c r="B26" t="s">
        <v>211</v>
      </c>
      <c r="C26"/>
      <c r="D26" t="s">
        <v>260</v>
      </c>
      <c r="F26" t="str">
        <f t="shared" si="0"/>
        <v>SBX_RETAIL_MP_DM.ft_client_aggr_mnth_epkcrd_cc_pos_leisure_rub_amt</v>
      </c>
      <c r="I26" t="str">
        <f>VLOOKUP(B26,Свод_описание!E:J,6,0)</f>
        <v>DAILY</v>
      </c>
      <c r="K26" t="e">
        <f>VLOOKUP(B:B,'Поля ft_clnt_aggr_daily_epk'!A:A,1,0)</f>
        <v>#N/A</v>
      </c>
      <c r="O26" t="s">
        <v>4324</v>
      </c>
      <c r="P26" t="s">
        <v>3683</v>
      </c>
      <c r="S26" t="s">
        <v>3929</v>
      </c>
      <c r="T26">
        <v>0</v>
      </c>
      <c r="U26" t="s">
        <v>4471</v>
      </c>
      <c r="V26" t="s">
        <v>4455</v>
      </c>
    </row>
    <row r="27" spans="2:22" ht="15.75" hidden="1">
      <c r="B27" t="s">
        <v>196</v>
      </c>
      <c r="C27"/>
      <c r="D27" t="s">
        <v>260</v>
      </c>
      <c r="F27" t="str">
        <f t="shared" si="0"/>
        <v>SBX_RETAIL_MP_DM.ft_client_aggr_mnth_epkcrd_cc_pos_money_trf_qty</v>
      </c>
      <c r="I27" t="str">
        <f>VLOOKUP(B27,Свод_описание!E:J,6,0)</f>
        <v>DAILY</v>
      </c>
      <c r="K27" t="e">
        <f>VLOOKUP(B:B,'Поля ft_clnt_aggr_daily_epk'!A:A,1,0)</f>
        <v>#N/A</v>
      </c>
      <c r="O27" t="s">
        <v>4324</v>
      </c>
      <c r="P27" t="s">
        <v>3683</v>
      </c>
      <c r="S27" t="s">
        <v>3929</v>
      </c>
      <c r="T27">
        <v>0</v>
      </c>
      <c r="U27" t="s">
        <v>4471</v>
      </c>
      <c r="V27" t="s">
        <v>4455</v>
      </c>
    </row>
    <row r="28" spans="2:22" ht="15.75" hidden="1">
      <c r="B28" t="s">
        <v>197</v>
      </c>
      <c r="C28"/>
      <c r="D28" t="s">
        <v>260</v>
      </c>
      <c r="F28" t="str">
        <f t="shared" si="0"/>
        <v>SBX_RETAIL_MP_DM.ft_client_aggr_mnth_epkcrd_cc_pos_money_trf_rub_amt</v>
      </c>
      <c r="I28" t="str">
        <f>VLOOKUP(B28,Свод_описание!E:J,6,0)</f>
        <v>DAILY</v>
      </c>
      <c r="K28" t="e">
        <f>VLOOKUP(B:B,'Поля ft_clnt_aggr_daily_epk'!A:A,1,0)</f>
        <v>#N/A</v>
      </c>
      <c r="O28" t="s">
        <v>4324</v>
      </c>
      <c r="P28" t="s">
        <v>3683</v>
      </c>
      <c r="S28" t="s">
        <v>3929</v>
      </c>
      <c r="T28">
        <v>0</v>
      </c>
      <c r="U28" t="s">
        <v>4471</v>
      </c>
      <c r="V28" t="s">
        <v>4455</v>
      </c>
    </row>
    <row r="29" spans="2:22" ht="15.75" hidden="1">
      <c r="B29" t="s">
        <v>224</v>
      </c>
      <c r="C29"/>
      <c r="D29" t="s">
        <v>260</v>
      </c>
      <c r="F29" t="str">
        <f t="shared" si="0"/>
        <v>SBX_RETAIL_MP_DM.ft_client_aggr_mnth_epkcrd_cc_pos_othr_qty</v>
      </c>
      <c r="I29" t="str">
        <f>VLOOKUP(B29,Свод_описание!E:J,6,0)</f>
        <v>DAILY</v>
      </c>
      <c r="K29" t="e">
        <f>VLOOKUP(B:B,'Поля ft_clnt_aggr_daily_epk'!A:A,1,0)</f>
        <v>#N/A</v>
      </c>
      <c r="O29" t="s">
        <v>4450</v>
      </c>
      <c r="P29" t="s">
        <v>3920</v>
      </c>
      <c r="S29" t="s">
        <v>3929</v>
      </c>
      <c r="T29" t="s">
        <v>4450</v>
      </c>
      <c r="U29" t="s">
        <v>4471</v>
      </c>
      <c r="V29" t="s">
        <v>4455</v>
      </c>
    </row>
    <row r="30" spans="2:22" ht="15.75" hidden="1">
      <c r="B30" t="s">
        <v>225</v>
      </c>
      <c r="C30"/>
      <c r="D30" t="s">
        <v>260</v>
      </c>
      <c r="F30" t="str">
        <f t="shared" si="0"/>
        <v>SBX_RETAIL_MP_DM.ft_client_aggr_mnth_epkcrd_cc_pos_othr_rub_amt</v>
      </c>
      <c r="I30" t="str">
        <f>VLOOKUP(B30,Свод_описание!E:J,6,0)</f>
        <v>DAILY</v>
      </c>
      <c r="K30" t="e">
        <f>VLOOKUP(B:B,'Поля ft_clnt_aggr_daily_epk'!A:A,1,0)</f>
        <v>#N/A</v>
      </c>
      <c r="O30" t="s">
        <v>4450</v>
      </c>
      <c r="P30" t="s">
        <v>4435</v>
      </c>
      <c r="S30" t="e">
        <v>#N/A</v>
      </c>
      <c r="T30" t="s">
        <v>4450</v>
      </c>
      <c r="U30" t="s">
        <v>4471</v>
      </c>
      <c r="V30" t="s">
        <v>4455</v>
      </c>
    </row>
    <row r="31" spans="2:22" ht="15.75" hidden="1">
      <c r="B31" t="s">
        <v>202</v>
      </c>
      <c r="C31"/>
      <c r="D31" t="s">
        <v>260</v>
      </c>
      <c r="F31" t="str">
        <f t="shared" si="0"/>
        <v>SBX_RETAIL_MP_DM.ft_client_aggr_mnth_epkcrd_cc_pos_pc_it_qty</v>
      </c>
      <c r="I31" t="str">
        <f>VLOOKUP(B31,Свод_описание!E:J,6,0)</f>
        <v>DAILY</v>
      </c>
      <c r="K31" t="e">
        <f>VLOOKUP(B:B,'Поля ft_clnt_aggr_daily_epk'!A:A,1,0)</f>
        <v>#N/A</v>
      </c>
      <c r="O31" t="s">
        <v>4450</v>
      </c>
      <c r="P31" t="s">
        <v>3911</v>
      </c>
      <c r="S31" t="s">
        <v>3927</v>
      </c>
      <c r="T31" t="s">
        <v>4450</v>
      </c>
      <c r="U31" t="s">
        <v>2770</v>
      </c>
      <c r="V31" t="s">
        <v>4453</v>
      </c>
    </row>
    <row r="32" spans="2:22" ht="15.75" hidden="1">
      <c r="B32" t="s">
        <v>203</v>
      </c>
      <c r="C32"/>
      <c r="D32" t="s">
        <v>260</v>
      </c>
      <c r="F32" t="str">
        <f t="shared" si="0"/>
        <v>SBX_RETAIL_MP_DM.ft_client_aggr_mnth_epkcrd_cc_pos_pc_it_rub_amt</v>
      </c>
      <c r="I32" t="str">
        <f>VLOOKUP(B32,Свод_описание!E:J,6,0)</f>
        <v>DAILY</v>
      </c>
      <c r="K32" t="e">
        <f>VLOOKUP(B:B,'Поля ft_clnt_aggr_daily_epk'!A:A,1,0)</f>
        <v>#N/A</v>
      </c>
      <c r="O32" t="s">
        <v>4450</v>
      </c>
      <c r="P32" t="s">
        <v>3911</v>
      </c>
      <c r="S32" t="s">
        <v>3927</v>
      </c>
      <c r="T32" t="s">
        <v>4450</v>
      </c>
      <c r="U32" t="s">
        <v>2770</v>
      </c>
      <c r="V32" t="s">
        <v>4453</v>
      </c>
    </row>
    <row r="33" spans="2:23" ht="15.75" hidden="1">
      <c r="B33" t="s">
        <v>214</v>
      </c>
      <c r="C33"/>
      <c r="D33" t="s">
        <v>260</v>
      </c>
      <c r="F33" t="str">
        <f t="shared" si="0"/>
        <v>SBX_RETAIL_MP_DM.ft_client_aggr_mnth_epkcrd_cc_pos_special_qty</v>
      </c>
      <c r="I33" t="str">
        <f>VLOOKUP(B33,Свод_описание!E:J,6,0)</f>
        <v>DAILY</v>
      </c>
      <c r="K33" t="e">
        <f>VLOOKUP(B:B,'Поля ft_clnt_aggr_daily_epk'!A:A,1,0)</f>
        <v>#N/A</v>
      </c>
      <c r="O33" t="s">
        <v>4450</v>
      </c>
      <c r="P33" t="s">
        <v>3911</v>
      </c>
      <c r="S33" t="s">
        <v>3927</v>
      </c>
      <c r="T33" t="s">
        <v>4450</v>
      </c>
      <c r="U33" t="s">
        <v>2770</v>
      </c>
      <c r="V33" t="s">
        <v>4453</v>
      </c>
    </row>
    <row r="34" spans="2:23" ht="15.75" hidden="1">
      <c r="B34" t="s">
        <v>215</v>
      </c>
      <c r="C34"/>
      <c r="D34" t="s">
        <v>260</v>
      </c>
      <c r="F34" t="str">
        <f t="shared" si="0"/>
        <v>SBX_RETAIL_MP_DM.ft_client_aggr_mnth_epkcrd_cc_pos_special_rub_amt</v>
      </c>
      <c r="I34" t="str">
        <f>VLOOKUP(B34,Свод_описание!E:J,6,0)</f>
        <v>DAILY</v>
      </c>
      <c r="K34" t="e">
        <f>VLOOKUP(B:B,'Поля ft_clnt_aggr_daily_epk'!A:A,1,0)</f>
        <v>#N/A</v>
      </c>
      <c r="O34" t="s">
        <v>4450</v>
      </c>
      <c r="P34" t="s">
        <v>3911</v>
      </c>
      <c r="S34" t="s">
        <v>3927</v>
      </c>
      <c r="T34" t="s">
        <v>4450</v>
      </c>
      <c r="U34" t="s">
        <v>2770</v>
      </c>
      <c r="V34" t="s">
        <v>4453</v>
      </c>
    </row>
    <row r="35" spans="2:23" ht="15.75" hidden="1">
      <c r="B35" t="s">
        <v>216</v>
      </c>
      <c r="C35"/>
      <c r="D35" t="s">
        <v>260</v>
      </c>
      <c r="F35" t="str">
        <f t="shared" si="0"/>
        <v>SBX_RETAIL_MP_DM.ft_client_aggr_mnth_epkcrd_cc_pos_telecom_qty</v>
      </c>
      <c r="I35" t="str">
        <f>VLOOKUP(B35,Свод_описание!E:J,6,0)</f>
        <v>DAILY</v>
      </c>
      <c r="K35" t="e">
        <f>VLOOKUP(B:B,'Поля ft_clnt_aggr_daily_epk'!A:A,1,0)</f>
        <v>#N/A</v>
      </c>
      <c r="O35" t="s">
        <v>4450</v>
      </c>
      <c r="P35" t="s">
        <v>3911</v>
      </c>
      <c r="S35" t="s">
        <v>3927</v>
      </c>
      <c r="T35" t="s">
        <v>4450</v>
      </c>
      <c r="U35" t="s">
        <v>2770</v>
      </c>
      <c r="V35" t="s">
        <v>4453</v>
      </c>
    </row>
    <row r="36" spans="2:23" ht="15.75" hidden="1">
      <c r="B36" t="s">
        <v>217</v>
      </c>
      <c r="C36"/>
      <c r="D36" t="s">
        <v>260</v>
      </c>
      <c r="F36" t="str">
        <f t="shared" si="0"/>
        <v>SBX_RETAIL_MP_DM.ft_client_aggr_mnth_epkcrd_cc_pos_telecom_rub_amt</v>
      </c>
      <c r="I36" t="str">
        <f>VLOOKUP(B36,Свод_описание!E:J,6,0)</f>
        <v>DAILY</v>
      </c>
      <c r="K36" t="e">
        <f>VLOOKUP(B:B,'Поля ft_clnt_aggr_daily_epk'!A:A,1,0)</f>
        <v>#N/A</v>
      </c>
      <c r="O36" t="s">
        <v>4450</v>
      </c>
      <c r="P36" t="s">
        <v>3911</v>
      </c>
      <c r="S36" t="s">
        <v>3927</v>
      </c>
      <c r="T36" t="s">
        <v>4450</v>
      </c>
      <c r="U36" t="s">
        <v>2770</v>
      </c>
      <c r="V36" t="s">
        <v>4453</v>
      </c>
    </row>
    <row r="37" spans="2:23" ht="15.75" hidden="1">
      <c r="B37" t="s">
        <v>220</v>
      </c>
      <c r="C37"/>
      <c r="D37" t="s">
        <v>260</v>
      </c>
      <c r="F37" t="str">
        <f t="shared" si="0"/>
        <v>SBX_RETAIL_MP_DM.ft_client_aggr_mnth_epkcrd_cc_pos_tourism_qty</v>
      </c>
      <c r="I37" t="str">
        <f>VLOOKUP(B37,Свод_описание!E:J,6,0)</f>
        <v>DAILY</v>
      </c>
      <c r="K37" t="e">
        <f>VLOOKUP(B:B,'Поля ft_clnt_aggr_daily_epk'!A:A,1,0)</f>
        <v>#N/A</v>
      </c>
      <c r="O37" t="s">
        <v>4450</v>
      </c>
      <c r="P37" t="s">
        <v>3128</v>
      </c>
      <c r="S37" t="s">
        <v>3928</v>
      </c>
      <c r="T37" t="s">
        <v>4450</v>
      </c>
      <c r="U37" t="s">
        <v>4471</v>
      </c>
      <c r="V37" t="s">
        <v>4455</v>
      </c>
    </row>
    <row r="38" spans="2:23" ht="15.75" hidden="1">
      <c r="B38" t="s">
        <v>221</v>
      </c>
      <c r="C38"/>
      <c r="D38" t="s">
        <v>260</v>
      </c>
      <c r="F38" t="str">
        <f t="shared" si="0"/>
        <v>SBX_RETAIL_MP_DM.ft_client_aggr_mnth_epkcrd_cc_pos_tourism_rub_amt</v>
      </c>
      <c r="I38" t="str">
        <f>VLOOKUP(B38,Свод_описание!E:J,6,0)</f>
        <v>DAILY</v>
      </c>
      <c r="K38" t="e">
        <f>VLOOKUP(B:B,'Поля ft_clnt_aggr_daily_epk'!A:A,1,0)</f>
        <v>#N/A</v>
      </c>
      <c r="O38" t="s">
        <v>4450</v>
      </c>
      <c r="P38" t="s">
        <v>3128</v>
      </c>
      <c r="S38" t="s">
        <v>3928</v>
      </c>
      <c r="T38" t="s">
        <v>4450</v>
      </c>
      <c r="U38" t="s">
        <v>4471</v>
      </c>
      <c r="V38" t="s">
        <v>4455</v>
      </c>
    </row>
    <row r="39" spans="2:23" ht="15.75" hidden="1">
      <c r="B39" t="s">
        <v>200</v>
      </c>
      <c r="C39"/>
      <c r="D39" t="s">
        <v>260</v>
      </c>
      <c r="F39" t="str">
        <f t="shared" si="0"/>
        <v>SBX_RETAIL_MP_DM.ft_client_aggr_mnth_epkcrd_cc_pos_utilities_qty</v>
      </c>
      <c r="I39" t="str">
        <f>VLOOKUP(B39,Свод_описание!E:J,6,0)</f>
        <v>DAILY</v>
      </c>
      <c r="K39" t="e">
        <f>VLOOKUP(B:B,'Поля ft_clnt_aggr_daily_epk'!A:A,1,0)</f>
        <v>#N/A</v>
      </c>
      <c r="O39" t="s">
        <v>4450</v>
      </c>
      <c r="P39" t="s">
        <v>3128</v>
      </c>
      <c r="S39" t="s">
        <v>3928</v>
      </c>
      <c r="T39" t="s">
        <v>4450</v>
      </c>
      <c r="U39" t="s">
        <v>4471</v>
      </c>
      <c r="V39" t="s">
        <v>4455</v>
      </c>
    </row>
    <row r="40" spans="2:23" ht="15.75" hidden="1">
      <c r="B40" t="s">
        <v>201</v>
      </c>
      <c r="C40"/>
      <c r="D40" t="s">
        <v>260</v>
      </c>
      <c r="F40" t="str">
        <f t="shared" si="0"/>
        <v>SBX_RETAIL_MP_DM.ft_client_aggr_mnth_epkcrd_cc_pos_utilities_rub_amt</v>
      </c>
      <c r="I40" t="str">
        <f>VLOOKUP(B40,Свод_описание!E:J,6,0)</f>
        <v>DAILY</v>
      </c>
      <c r="K40" t="e">
        <f>VLOOKUP(B:B,'Поля ft_clnt_aggr_daily_epk'!A:A,1,0)</f>
        <v>#N/A</v>
      </c>
      <c r="O40" t="s">
        <v>4450</v>
      </c>
      <c r="P40" t="s">
        <v>3128</v>
      </c>
      <c r="S40" t="s">
        <v>3928</v>
      </c>
      <c r="T40" t="s">
        <v>4450</v>
      </c>
      <c r="U40" t="s">
        <v>4471</v>
      </c>
      <c r="V40" t="s">
        <v>4455</v>
      </c>
    </row>
    <row r="41" spans="2:23" ht="15.75" hidden="1">
      <c r="B41" t="s">
        <v>666</v>
      </c>
      <c r="C41"/>
      <c r="D41" t="s">
        <v>260</v>
      </c>
      <c r="F41" t="str">
        <f t="shared" si="0"/>
        <v>SBX_RETAIL_MP_DM.ft_client_aggr_mnth_epkcrd_cc_tot_credit_rub_amt</v>
      </c>
      <c r="I41" t="str">
        <f>VLOOKUP(B41,Свод_описание!E:J,6,0)</f>
        <v>DAILY</v>
      </c>
      <c r="K41" t="e">
        <f>VLOOKUP(B:B,'Поля ft_clnt_aggr_daily_epk'!A:A,1,0)</f>
        <v>#N/A</v>
      </c>
      <c r="O41" t="s">
        <v>4450</v>
      </c>
      <c r="P41" t="s">
        <v>3128</v>
      </c>
      <c r="S41" t="s">
        <v>3928</v>
      </c>
      <c r="T41" t="s">
        <v>4450</v>
      </c>
      <c r="U41" t="s">
        <v>4471</v>
      </c>
      <c r="V41" t="s">
        <v>4455</v>
      </c>
    </row>
    <row r="42" spans="2:23" ht="15.75" hidden="1">
      <c r="B42" t="s">
        <v>99</v>
      </c>
      <c r="C42"/>
      <c r="D42" t="s">
        <v>260</v>
      </c>
      <c r="F42" t="str">
        <f t="shared" si="0"/>
        <v>SBX_RETAIL_MP_DM.ft_client_aggr_mnth_epkcrd_cc_tot_lim_rub_amt</v>
      </c>
      <c r="I42" t="str">
        <f>VLOOKUP(B42,Свод_описание!E:J,6,0)</f>
        <v>DAILY</v>
      </c>
      <c r="K42" t="str">
        <f>VLOOKUP(B:B,'Поля ft_clnt_aggr_daily_epk'!A:A,1,0)</f>
        <v>crd_cc_tot_lim_rub_amt</v>
      </c>
      <c r="O42" t="s">
        <v>4450</v>
      </c>
      <c r="P42" t="s">
        <v>3128</v>
      </c>
      <c r="S42" t="s">
        <v>3928</v>
      </c>
      <c r="T42" t="s">
        <v>4450</v>
      </c>
      <c r="U42" t="s">
        <v>4471</v>
      </c>
      <c r="V42" t="s">
        <v>4455</v>
      </c>
    </row>
    <row r="43" spans="2:23" ht="15.75" hidden="1">
      <c r="B43" t="s">
        <v>667</v>
      </c>
      <c r="C43"/>
      <c r="D43" t="s">
        <v>260</v>
      </c>
      <c r="F43" t="str">
        <f t="shared" si="0"/>
        <v>SBX_RETAIL_MP_DM.ft_client_aggr_mnth_epkcrd_cc_tot_os_rub_amt</v>
      </c>
      <c r="I43" t="str">
        <f>VLOOKUP(B43,Свод_описание!E:J,6,0)</f>
        <v>DAILY</v>
      </c>
      <c r="K43" t="str">
        <f>VLOOKUP(B:B,'Поля ft_clnt_aggr_daily_epk'!A:A,1,0)</f>
        <v>crd_cc_tot_os_rub_amt</v>
      </c>
      <c r="O43" t="s">
        <v>4450</v>
      </c>
      <c r="P43" t="s">
        <v>3128</v>
      </c>
      <c r="S43" t="s">
        <v>3928</v>
      </c>
      <c r="T43" t="s">
        <v>4450</v>
      </c>
      <c r="U43" t="s">
        <v>4471</v>
      </c>
      <c r="V43" t="s">
        <v>4455</v>
      </c>
    </row>
    <row r="44" spans="2:23" ht="15.75" hidden="1">
      <c r="B44" t="s">
        <v>100</v>
      </c>
      <c r="C44"/>
      <c r="D44" t="s">
        <v>260</v>
      </c>
      <c r="F44" t="str">
        <f t="shared" si="0"/>
        <v>SBX_RETAIL_MP_DM.ft_client_aggr_mnth_epkcrd_cc_tot_otb_rub_amt</v>
      </c>
      <c r="I44" t="str">
        <f>VLOOKUP(B44,Свод_описание!E:J,6,0)</f>
        <v>DAILY</v>
      </c>
      <c r="K44" t="e">
        <f>VLOOKUP(B:B,'Поля ft_clnt_aggr_daily_epk'!A:A,1,0)</f>
        <v>#N/A</v>
      </c>
      <c r="O44" t="s">
        <v>4450</v>
      </c>
      <c r="P44" t="s">
        <v>3128</v>
      </c>
      <c r="S44" t="s">
        <v>3928</v>
      </c>
      <c r="T44" t="s">
        <v>4450</v>
      </c>
      <c r="U44" t="s">
        <v>4471</v>
      </c>
      <c r="V44" t="s">
        <v>4455</v>
      </c>
    </row>
    <row r="45" spans="2:23" ht="15.75" hidden="1">
      <c r="B45" t="s">
        <v>8</v>
      </c>
      <c r="C45"/>
      <c r="D45" t="s">
        <v>260</v>
      </c>
      <c r="F45" t="str">
        <f t="shared" si="0"/>
        <v>SBX_RETAIL_MP_DM.ft_client_aggr_mnth_epkcrd_cc_utilization_pct</v>
      </c>
      <c r="I45" t="str">
        <f>VLOOKUP(B45,Свод_описание!E:J,6,0)</f>
        <v>DAILY</v>
      </c>
      <c r="K45" t="str">
        <f>VLOOKUP(B:B,'Поля ft_clnt_aggr_daily_epk'!A:A,1,0)</f>
        <v>crd_cc_utilization_pct</v>
      </c>
      <c r="O45" t="s">
        <v>4450</v>
      </c>
      <c r="P45" t="s">
        <v>3128</v>
      </c>
      <c r="S45" t="s">
        <v>3928</v>
      </c>
      <c r="T45" t="s">
        <v>4450</v>
      </c>
      <c r="U45" t="s">
        <v>4471</v>
      </c>
      <c r="V45" t="s">
        <v>4455</v>
      </c>
    </row>
    <row r="46" spans="2:23" ht="15.75" hidden="1">
      <c r="B46" t="s">
        <v>95</v>
      </c>
      <c r="C46"/>
      <c r="D46" t="s">
        <v>260</v>
      </c>
      <c r="F46" t="str">
        <f t="shared" si="0"/>
        <v>SBX_RETAIL_MP_DM.ft_client_aggr_mnth_epkcrd_dc_act_all_qty</v>
      </c>
      <c r="I46" t="str">
        <f>VLOOKUP(B46,Свод_описание!E:J,6,0)</f>
        <v>DAILY</v>
      </c>
      <c r="K46" t="str">
        <f>VLOOKUP(B:B,'Поля ft_clnt_aggr_daily_epk'!A:A,1,0)</f>
        <v>crd_dc_act_all_qty</v>
      </c>
      <c r="O46" t="s">
        <v>4450</v>
      </c>
      <c r="P46" t="s">
        <v>3128</v>
      </c>
      <c r="S46" t="s">
        <v>3928</v>
      </c>
      <c r="T46" t="s">
        <v>4450</v>
      </c>
      <c r="U46" t="s">
        <v>4471</v>
      </c>
      <c r="V46" t="s">
        <v>4455</v>
      </c>
    </row>
    <row r="47" spans="2:23" ht="15.75" hidden="1">
      <c r="B47" t="s">
        <v>189</v>
      </c>
      <c r="C47"/>
      <c r="D47" t="s">
        <v>260</v>
      </c>
      <c r="F47" t="str">
        <f t="shared" si="0"/>
        <v>SBX_RETAIL_MP_DM.ft_client_aggr_mnth_epklne_mg_issued_ever_rub_amt</v>
      </c>
      <c r="I47" t="str">
        <f>VLOOKUP(B47,Свод_описание!E:J,6,0)</f>
        <v>MONTHLY</v>
      </c>
      <c r="K47" t="str">
        <f>VLOOKUP(B:B,'Поля ft_clnt_aggr_daily_epk'!A:A,1,0)</f>
        <v>lne_mg_issued_ever_rub_amt</v>
      </c>
      <c r="O47" t="s">
        <v>4145</v>
      </c>
      <c r="P47" s="64" t="s">
        <v>3189</v>
      </c>
      <c r="Q47" s="64"/>
      <c r="R47" s="64"/>
      <c r="S47" t="s">
        <v>4470</v>
      </c>
      <c r="T47" s="66">
        <v>44256</v>
      </c>
      <c r="U47" t="s">
        <v>4471</v>
      </c>
      <c r="V47" t="s">
        <v>4472</v>
      </c>
      <c r="W47" t="s">
        <v>4475</v>
      </c>
    </row>
    <row r="48" spans="2:23" ht="15.75" hidden="1">
      <c r="B48" t="s">
        <v>188</v>
      </c>
      <c r="C48"/>
      <c r="D48" t="s">
        <v>260</v>
      </c>
      <c r="F48" t="str">
        <f t="shared" si="0"/>
        <v>SBX_RETAIL_MP_DM.ft_client_aggr_mnth_epklne_mg_issued_open_rub_amt</v>
      </c>
      <c r="I48" t="str">
        <f>VLOOKUP(B48,Свод_описание!E:J,6,0)</f>
        <v>MONTHLY</v>
      </c>
      <c r="K48" t="e">
        <f>VLOOKUP(B:B,'Поля ft_clnt_aggr_daily_epk'!A:A,1,0)</f>
        <v>#N/A</v>
      </c>
      <c r="O48" t="s">
        <v>4145</v>
      </c>
      <c r="P48" s="64" t="s">
        <v>3189</v>
      </c>
      <c r="Q48" s="64"/>
      <c r="R48" s="64"/>
      <c r="S48" t="s">
        <v>4470</v>
      </c>
      <c r="T48" s="66">
        <v>44256</v>
      </c>
      <c r="U48" t="s">
        <v>4471</v>
      </c>
      <c r="V48" t="s">
        <v>4472</v>
      </c>
      <c r="W48" t="s">
        <v>4475</v>
      </c>
    </row>
    <row r="49" spans="1:22" ht="15.75" hidden="1">
      <c r="B49" t="s">
        <v>685</v>
      </c>
      <c r="C49"/>
      <c r="D49" t="s">
        <v>260</v>
      </c>
      <c r="F49" t="str">
        <f t="shared" si="0"/>
        <v>SBX_RETAIL_MP_DM.ft_client_aggr_mnth_epkcrd_dc_max_open_dt</v>
      </c>
      <c r="I49" t="str">
        <f>VLOOKUP(B49,Свод_описание!E:J,6,0)</f>
        <v>DAILY</v>
      </c>
      <c r="K49" t="str">
        <f>VLOOKUP(B:B,'Поля ft_clnt_aggr_daily_epk'!A:A,1,0)</f>
        <v>crd_dc_max_open_dt</v>
      </c>
      <c r="O49" t="s">
        <v>4450</v>
      </c>
      <c r="P49" t="s">
        <v>3128</v>
      </c>
      <c r="S49" t="s">
        <v>3928</v>
      </c>
      <c r="T49" t="s">
        <v>4450</v>
      </c>
      <c r="U49" t="s">
        <v>4471</v>
      </c>
      <c r="V49" t="s">
        <v>4455</v>
      </c>
    </row>
    <row r="50" spans="1:22" ht="53.25" customHeight="1">
      <c r="A50">
        <v>1</v>
      </c>
      <c r="B50" t="s">
        <v>1024</v>
      </c>
      <c r="C50" s="92" t="str">
        <f>VLOOKUP(B:B,Поля!A:D,2,0)</f>
        <v>Количество активных шаблонов "Автоплатеж - Прочее" за отчетный месяц</v>
      </c>
      <c r="D50" t="s">
        <v>260</v>
      </c>
      <c r="E50" s="100"/>
      <c r="F50" t="str">
        <f t="shared" si="0"/>
        <v>SBX_RETAIL_MP_DM.ft_client_aggr_mnth_epkprd_ap_othr_active_qty</v>
      </c>
      <c r="G50" t="str">
        <f>VLOOKUP(B:B,Поля!A:D,3,0)</f>
        <v>Целочисленный показатель</v>
      </c>
      <c r="H50" t="str">
        <f>VLOOKUP(B:B,Поля!A:D,4,0)</f>
        <v>INTEGER</v>
      </c>
      <c r="I50" t="str">
        <f>VLOOKUP(B50,Свод_описание!E:J,6,0)</f>
        <v>MONTHLY</v>
      </c>
      <c r="J50" t="s">
        <v>19770</v>
      </c>
      <c r="K50" t="e">
        <f>VLOOKUP(B:B,'Поля ft_clnt_aggr_daily_epk'!A:A,1,0)</f>
        <v>#N/A</v>
      </c>
      <c r="M50" t="s">
        <v>4226</v>
      </c>
      <c r="N50" t="s">
        <v>3164</v>
      </c>
      <c r="O50" s="17" t="s">
        <v>4503</v>
      </c>
      <c r="P50" s="75" t="s">
        <v>4504</v>
      </c>
      <c r="Q50" s="68" t="s">
        <v>4502</v>
      </c>
      <c r="S50" t="s">
        <v>3931</v>
      </c>
      <c r="T50" t="s">
        <v>4450</v>
      </c>
      <c r="U50" t="s">
        <v>4477</v>
      </c>
      <c r="V50" t="s">
        <v>4465</v>
      </c>
    </row>
    <row r="51" spans="1:22" ht="58.5" customHeight="1">
      <c r="A51">
        <v>2</v>
      </c>
      <c r="B51" t="s">
        <v>1380</v>
      </c>
      <c r="C51" s="92" t="str">
        <f>VLOOKUP(B:B,Поля!A:D,2,0)</f>
        <v>Числовой флаг активности клиента по продукту "Автоплатеж - ЖКХ"  за отчетный мес.</v>
      </c>
      <c r="D51" t="s">
        <v>260</v>
      </c>
      <c r="F51" t="str">
        <f t="shared" si="0"/>
        <v>SBX_RETAIL_MP_DM.ft_client_aggr_mnth_epkprd_ap_utl_active_nflag</v>
      </c>
      <c r="G51" t="str">
        <f>VLOOKUP(B:B,Поля!A:D,3,0)</f>
        <v>Числовой флаг (1/0)</v>
      </c>
      <c r="H51" t="str">
        <f>VLOOKUP(B:B,Поля!A:D,4,0)</f>
        <v>BYTEINT</v>
      </c>
      <c r="I51" t="str">
        <f>VLOOKUP(B51,Свод_описание!E:J,6,0)</f>
        <v>MONTHLY</v>
      </c>
      <c r="J51" t="s">
        <v>19771</v>
      </c>
      <c r="K51" t="e">
        <f>VLOOKUP(B:B,'Поля ft_clnt_aggr_daily_epk'!A:A,1,0)</f>
        <v>#N/A</v>
      </c>
      <c r="M51" t="s">
        <v>4226</v>
      </c>
      <c r="N51" t="s">
        <v>19793</v>
      </c>
      <c r="O51" s="17" t="s">
        <v>4498</v>
      </c>
      <c r="P51" s="68" t="s">
        <v>4500</v>
      </c>
      <c r="Q51" s="68"/>
      <c r="S51" t="s">
        <v>3931</v>
      </c>
      <c r="T51" t="s">
        <v>4450</v>
      </c>
      <c r="U51" t="s">
        <v>4477</v>
      </c>
      <c r="V51" t="s">
        <v>4465</v>
      </c>
    </row>
    <row r="52" spans="1:22" ht="38.25" customHeight="1">
      <c r="A52">
        <v>3</v>
      </c>
      <c r="B52" s="88" t="s">
        <v>1040</v>
      </c>
      <c r="M52" t="s">
        <v>4172</v>
      </c>
      <c r="N52" t="s">
        <v>19795</v>
      </c>
      <c r="O52" s="17"/>
      <c r="P52" s="68"/>
      <c r="Q52" s="68"/>
      <c r="U52" t="s">
        <v>4477</v>
      </c>
    </row>
    <row r="53" spans="1:22" ht="15" customHeight="1">
      <c r="A53">
        <v>3</v>
      </c>
      <c r="B53" t="s">
        <v>1040</v>
      </c>
      <c r="C53" s="92" t="str">
        <f>VLOOKUP(B:B,Поля!A:D,2,0)</f>
        <v>Числовой флаг активности клиента по продукту "Депозитный/текущий счет"  за отчетный мес.</v>
      </c>
      <c r="D53" t="s">
        <v>260</v>
      </c>
      <c r="F53" t="str">
        <f t="shared" si="0"/>
        <v>SBX_RETAIL_MP_DM.ft_client_aggr_mnth_epkprd_da_active_nflag</v>
      </c>
      <c r="G53" t="str">
        <f>VLOOKUP(B:B,Поля!A:D,3,0)</f>
        <v>Числовой флаг (1/0)</v>
      </c>
      <c r="H53" t="str">
        <f>VLOOKUP(B:B,Поля!A:D,4,0)</f>
        <v>BYTEINT</v>
      </c>
      <c r="I53" t="str">
        <f>VLOOKUP(B53,Свод_описание!E:J,6,0)</f>
        <v>MONTHLY</v>
      </c>
      <c r="J53" t="s">
        <v>19770</v>
      </c>
      <c r="K53" t="e">
        <f>VLOOKUP(B:B,'Поля ft_clnt_aggr_daily_epk'!A:A,1,0)</f>
        <v>#N/A</v>
      </c>
      <c r="M53" s="104" t="s">
        <v>4291</v>
      </c>
      <c r="N53" t="s">
        <v>19796</v>
      </c>
      <c r="O53" s="17" t="s">
        <v>4498</v>
      </c>
      <c r="P53" s="68" t="s">
        <v>4499</v>
      </c>
      <c r="Q53" s="68"/>
      <c r="S53" t="s">
        <v>3931</v>
      </c>
      <c r="T53" t="s">
        <v>4450</v>
      </c>
      <c r="U53" t="s">
        <v>4477</v>
      </c>
      <c r="V53" t="s">
        <v>4465</v>
      </c>
    </row>
    <row r="54" spans="1:22" ht="15.75" hidden="1">
      <c r="B54" t="s">
        <v>94</v>
      </c>
      <c r="C54"/>
      <c r="D54" t="s">
        <v>260</v>
      </c>
      <c r="F54" t="str">
        <f t="shared" si="0"/>
        <v>SBX_RETAIL_MP_DM.ft_client_aggr_mnth_epkcrd_dc_open_qty</v>
      </c>
      <c r="I54" t="str">
        <f>VLOOKUP(B54,Свод_описание!E:J,6,0)</f>
        <v>DAILY</v>
      </c>
      <c r="K54" t="str">
        <f>VLOOKUP(B:B,'Поля ft_clnt_aggr_daily_epk'!A:A,1,0)</f>
        <v>crd_dc_open_qty</v>
      </c>
      <c r="O54" t="s">
        <v>4494</v>
      </c>
      <c r="P54" t="e">
        <f>+custom_rb_saving_certificate.sav_cert</f>
        <v>#NAME?</v>
      </c>
      <c r="S54" t="s">
        <v>3928</v>
      </c>
      <c r="T54" t="s">
        <v>4450</v>
      </c>
      <c r="U54" t="s">
        <v>4471</v>
      </c>
      <c r="V54" t="s">
        <v>4455</v>
      </c>
    </row>
    <row r="55" spans="1:22" ht="15.75" hidden="1">
      <c r="B55" t="s">
        <v>702</v>
      </c>
      <c r="C55"/>
      <c r="D55" t="s">
        <v>260</v>
      </c>
      <c r="F55" t="str">
        <f t="shared" si="0"/>
        <v>SBX_RETAIL_MP_DM.ft_client_aggr_mnth_epkcrd_dc_payroll_nflag</v>
      </c>
      <c r="I55" t="str">
        <f>VLOOKUP(B55,Свод_описание!E:J,6,0)</f>
        <v>DAILY</v>
      </c>
      <c r="K55" t="e">
        <f>VLOOKUP(B:B,'Поля ft_clnt_aggr_daily_epk'!A:A,1,0)</f>
        <v>#N/A</v>
      </c>
      <c r="O55" t="s">
        <v>4495</v>
      </c>
      <c r="P55" t="e">
        <f>+custom_rb_loan.loan_agrmnt</f>
        <v>#NAME?</v>
      </c>
      <c r="S55" t="s">
        <v>3928</v>
      </c>
      <c r="T55" t="s">
        <v>4450</v>
      </c>
      <c r="U55" t="s">
        <v>4471</v>
      </c>
      <c r="V55" t="s">
        <v>4455</v>
      </c>
    </row>
    <row r="56" spans="1:22" ht="15.75" hidden="1">
      <c r="B56" t="s">
        <v>226</v>
      </c>
      <c r="C56"/>
      <c r="D56" t="s">
        <v>260</v>
      </c>
      <c r="F56" t="str">
        <f t="shared" si="0"/>
        <v>SBX_RETAIL_MP_DM.ft_client_aggr_mnth_epkcrd_dc_pos_auto_qty</v>
      </c>
      <c r="I56" t="str">
        <f>VLOOKUP(B56,Свод_описание!E:J,6,0)</f>
        <v>DAILY</v>
      </c>
      <c r="K56" t="e">
        <f>VLOOKUP(B:B,'Поля ft_clnt_aggr_daily_epk'!A:A,1,0)</f>
        <v>#N/A</v>
      </c>
      <c r="O56" t="s">
        <v>4496</v>
      </c>
      <c r="P56" t="s">
        <v>4496</v>
      </c>
      <c r="S56" t="s">
        <v>3928</v>
      </c>
      <c r="T56" t="s">
        <v>4450</v>
      </c>
      <c r="U56" t="s">
        <v>4471</v>
      </c>
      <c r="V56" t="s">
        <v>4455</v>
      </c>
    </row>
    <row r="57" spans="1:22" ht="15.75" hidden="1">
      <c r="B57" t="s">
        <v>227</v>
      </c>
      <c r="C57"/>
      <c r="D57" t="s">
        <v>260</v>
      </c>
      <c r="F57" t="str">
        <f t="shared" si="0"/>
        <v>SBX_RETAIL_MP_DM.ft_client_aggr_mnth_epkcrd_dc_pos_auto_rub_amt</v>
      </c>
      <c r="I57" t="str">
        <f>VLOOKUP(B57,Свод_описание!E:J,6,0)</f>
        <v>DAILY</v>
      </c>
      <c r="K57" t="e">
        <f>VLOOKUP(B:B,'Поля ft_clnt_aggr_daily_epk'!A:A,1,0)</f>
        <v>#N/A</v>
      </c>
      <c r="O57" t="s">
        <v>4497</v>
      </c>
      <c r="P57" t="e">
        <f>-custom_rb_cod.dep_agrmnt_aggr  dep_curr_bal_rub_amt</f>
        <v>#NAME?</v>
      </c>
      <c r="S57" t="s">
        <v>3928</v>
      </c>
      <c r="T57" t="s">
        <v>4450</v>
      </c>
      <c r="U57" t="s">
        <v>4471</v>
      </c>
      <c r="V57" t="s">
        <v>4455</v>
      </c>
    </row>
    <row r="58" spans="1:22" ht="15.75" hidden="1">
      <c r="B58" t="s">
        <v>236</v>
      </c>
      <c r="C58"/>
      <c r="D58" t="s">
        <v>260</v>
      </c>
      <c r="F58" t="str">
        <f t="shared" si="0"/>
        <v>SBX_RETAIL_MP_DM.ft_client_aggr_mnth_epkcrd_dc_pos_beuaty_qty</v>
      </c>
      <c r="I58" t="str">
        <f>VLOOKUP(B58,Свод_описание!E:J,6,0)</f>
        <v>DAILY</v>
      </c>
      <c r="K58" t="str">
        <f>VLOOKUP(B:B,'Поля ft_clnt_aggr_daily_epk'!A:A,1,0)</f>
        <v>crd_dc_pos_beuaty_qty</v>
      </c>
      <c r="O58" t="s">
        <v>4226</v>
      </c>
      <c r="P58" t="e">
        <f>-custom_rb_card.agrmnt_mnth</f>
        <v>#NAME?</v>
      </c>
      <c r="S58" t="s">
        <v>3928</v>
      </c>
      <c r="T58" t="s">
        <v>4450</v>
      </c>
      <c r="U58" t="s">
        <v>4471</v>
      </c>
      <c r="V58" t="s">
        <v>4455</v>
      </c>
    </row>
    <row r="59" spans="1:22" ht="15.75" hidden="1">
      <c r="B59" t="s">
        <v>237</v>
      </c>
      <c r="C59"/>
      <c r="D59" t="s">
        <v>260</v>
      </c>
      <c r="F59" t="str">
        <f t="shared" si="0"/>
        <v>SBX_RETAIL_MP_DM.ft_client_aggr_mnth_epkcrd_dc_pos_beuaty_rub_amt</v>
      </c>
      <c r="I59" t="str">
        <f>VLOOKUP(B59,Свод_описание!E:J,6,0)</f>
        <v>DAILY</v>
      </c>
      <c r="K59" t="e">
        <f>VLOOKUP(B:B,'Поля ft_clnt_aggr_daily_epk'!A:A,1,0)</f>
        <v>#N/A</v>
      </c>
      <c r="O59" t="s">
        <v>4450</v>
      </c>
      <c r="P59" t="s">
        <v>3128</v>
      </c>
      <c r="S59" t="s">
        <v>3928</v>
      </c>
      <c r="T59" t="s">
        <v>4450</v>
      </c>
      <c r="U59" t="s">
        <v>4471</v>
      </c>
      <c r="V59" t="s">
        <v>4455</v>
      </c>
    </row>
    <row r="60" spans="1:22" ht="15.75" hidden="1">
      <c r="B60" t="s">
        <v>208</v>
      </c>
      <c r="C60"/>
      <c r="D60" t="s">
        <v>260</v>
      </c>
      <c r="F60" t="str">
        <f t="shared" si="0"/>
        <v>SBX_RETAIL_MP_DM.ft_client_aggr_mnth_epkcrd_dc_pos_clothes_qty</v>
      </c>
      <c r="I60" t="str">
        <f>VLOOKUP(B60,Свод_описание!E:J,6,0)</f>
        <v>DAILY</v>
      </c>
      <c r="K60" t="e">
        <f>VLOOKUP(B:B,'Поля ft_clnt_aggr_daily_epk'!A:A,1,0)</f>
        <v>#N/A</v>
      </c>
      <c r="O60" t="s">
        <v>4450</v>
      </c>
      <c r="P60" t="s">
        <v>3128</v>
      </c>
      <c r="S60" t="s">
        <v>3928</v>
      </c>
      <c r="T60" t="s">
        <v>4450</v>
      </c>
      <c r="U60" t="s">
        <v>4471</v>
      </c>
      <c r="V60" t="s">
        <v>4455</v>
      </c>
    </row>
    <row r="61" spans="1:22" ht="15.75" hidden="1">
      <c r="B61" t="s">
        <v>240</v>
      </c>
      <c r="C61"/>
      <c r="D61" t="s">
        <v>260</v>
      </c>
      <c r="F61" t="str">
        <f t="shared" si="0"/>
        <v>SBX_RETAIL_MP_DM.ft_client_aggr_mnth_epkcrd_dc_pos_clothes_rub_amt</v>
      </c>
      <c r="I61" t="str">
        <f>VLOOKUP(B61,Свод_описание!E:J,6,0)</f>
        <v>DAILY</v>
      </c>
      <c r="K61" t="e">
        <f>VLOOKUP(B:B,'Поля ft_clnt_aggr_daily_epk'!A:A,1,0)</f>
        <v>#N/A</v>
      </c>
      <c r="O61" t="s">
        <v>4450</v>
      </c>
      <c r="P61" t="s">
        <v>3128</v>
      </c>
      <c r="S61" t="s">
        <v>3928</v>
      </c>
      <c r="T61" t="s">
        <v>4450</v>
      </c>
      <c r="U61" t="s">
        <v>4471</v>
      </c>
      <c r="V61" t="s">
        <v>4455</v>
      </c>
    </row>
    <row r="62" spans="1:22" ht="15.75" hidden="1">
      <c r="B62" t="s">
        <v>253</v>
      </c>
      <c r="C62"/>
      <c r="D62" t="s">
        <v>260</v>
      </c>
      <c r="F62" t="str">
        <f t="shared" si="0"/>
        <v>SBX_RETAIL_MP_DM.ft_client_aggr_mnth_epkcrd_dc_pos_dept_stores_qty</v>
      </c>
      <c r="I62" t="str">
        <f>VLOOKUP(B62,Свод_описание!E:J,6,0)</f>
        <v>DAILY</v>
      </c>
      <c r="K62" t="e">
        <f>VLOOKUP(B:B,'Поля ft_clnt_aggr_daily_epk'!A:A,1,0)</f>
        <v>#N/A</v>
      </c>
      <c r="O62" t="s">
        <v>4450</v>
      </c>
      <c r="P62" t="s">
        <v>3128</v>
      </c>
      <c r="S62" t="s">
        <v>3928</v>
      </c>
      <c r="T62" t="s">
        <v>4450</v>
      </c>
      <c r="U62" t="s">
        <v>4471</v>
      </c>
      <c r="V62" t="s">
        <v>4455</v>
      </c>
    </row>
    <row r="63" spans="1:22" ht="15.75" hidden="1">
      <c r="B63" t="s">
        <v>254</v>
      </c>
      <c r="C63"/>
      <c r="D63" t="s">
        <v>260</v>
      </c>
      <c r="F63" t="str">
        <f t="shared" si="0"/>
        <v>SBX_RETAIL_MP_DM.ft_client_aggr_mnth_epkcrd_dc_pos_dept_stores_rub_amt</v>
      </c>
      <c r="I63" t="str">
        <f>VLOOKUP(B63,Свод_описание!E:J,6,0)</f>
        <v>DAILY</v>
      </c>
      <c r="K63" t="e">
        <f>VLOOKUP(B:B,'Поля ft_clnt_aggr_daily_epk'!A:A,1,0)</f>
        <v>#N/A</v>
      </c>
      <c r="O63" t="s">
        <v>4450</v>
      </c>
      <c r="P63" t="s">
        <v>3128</v>
      </c>
      <c r="S63" t="s">
        <v>3928</v>
      </c>
      <c r="T63" t="s">
        <v>4450</v>
      </c>
      <c r="U63" t="s">
        <v>4471</v>
      </c>
      <c r="V63" t="s">
        <v>4455</v>
      </c>
    </row>
    <row r="64" spans="1:22" ht="15.75" hidden="1">
      <c r="B64" t="s">
        <v>230</v>
      </c>
      <c r="C64"/>
      <c r="D64" t="s">
        <v>260</v>
      </c>
      <c r="F64" t="str">
        <f t="shared" si="0"/>
        <v>SBX_RETAIL_MP_DM.ft_client_aggr_mnth_epkcrd_dc_pos_eat_out_qty</v>
      </c>
      <c r="I64" t="str">
        <f>VLOOKUP(B64,Свод_описание!E:J,6,0)</f>
        <v>DAILY</v>
      </c>
      <c r="K64" t="e">
        <f>VLOOKUP(B:B,'Поля ft_clnt_aggr_daily_epk'!A:A,1,0)</f>
        <v>#N/A</v>
      </c>
      <c r="O64" t="s">
        <v>4450</v>
      </c>
      <c r="P64" t="s">
        <v>3128</v>
      </c>
      <c r="S64" t="s">
        <v>3928</v>
      </c>
      <c r="T64" t="s">
        <v>4450</v>
      </c>
      <c r="U64" t="s">
        <v>4471</v>
      </c>
      <c r="V64" t="s">
        <v>4455</v>
      </c>
    </row>
    <row r="65" spans="2:22" ht="15.75" hidden="1">
      <c r="B65" t="s">
        <v>231</v>
      </c>
      <c r="C65"/>
      <c r="D65" t="s">
        <v>260</v>
      </c>
      <c r="F65" t="str">
        <f t="shared" si="0"/>
        <v>SBX_RETAIL_MP_DM.ft_client_aggr_mnth_epkcrd_dc_pos_eat_out_rub_amt</v>
      </c>
      <c r="I65" t="str">
        <f>VLOOKUP(B65,Свод_описание!E:J,6,0)</f>
        <v>DAILY</v>
      </c>
      <c r="K65" t="e">
        <f>VLOOKUP(B:B,'Поля ft_clnt_aggr_daily_epk'!A:A,1,0)</f>
        <v>#N/A</v>
      </c>
      <c r="O65" t="s">
        <v>4450</v>
      </c>
      <c r="P65" t="s">
        <v>3128</v>
      </c>
      <c r="S65" t="s">
        <v>3928</v>
      </c>
      <c r="T65" t="s">
        <v>4450</v>
      </c>
      <c r="U65" t="s">
        <v>4471</v>
      </c>
      <c r="V65" t="s">
        <v>4455</v>
      </c>
    </row>
    <row r="66" spans="2:22" ht="15.75" hidden="1">
      <c r="B66" t="s">
        <v>243</v>
      </c>
      <c r="C66"/>
      <c r="D66" t="s">
        <v>260</v>
      </c>
      <c r="F66" t="str">
        <f t="shared" si="0"/>
        <v>SBX_RETAIL_MP_DM.ft_client_aggr_mnth_epkcrd_dc_pos_groceries_qty</v>
      </c>
      <c r="I66" t="str">
        <f>VLOOKUP(B66,Свод_описание!E:J,6,0)</f>
        <v>DAILY</v>
      </c>
      <c r="K66" t="e">
        <f>VLOOKUP(B:B,'Поля ft_clnt_aggr_daily_epk'!A:A,1,0)</f>
        <v>#N/A</v>
      </c>
      <c r="O66" t="s">
        <v>4450</v>
      </c>
      <c r="P66" t="s">
        <v>3128</v>
      </c>
      <c r="S66" t="s">
        <v>3928</v>
      </c>
      <c r="T66" t="s">
        <v>4450</v>
      </c>
      <c r="U66" t="s">
        <v>4471</v>
      </c>
      <c r="V66" t="s">
        <v>4455</v>
      </c>
    </row>
    <row r="67" spans="2:22" ht="15.75" hidden="1">
      <c r="B67" t="s">
        <v>244</v>
      </c>
      <c r="C67"/>
      <c r="D67" t="s">
        <v>260</v>
      </c>
      <c r="F67" t="str">
        <f t="shared" si="0"/>
        <v>SBX_RETAIL_MP_DM.ft_client_aggr_mnth_epkcrd_dc_pos_groceries_rub_amt</v>
      </c>
      <c r="I67" t="str">
        <f>VLOOKUP(B67,Свод_описание!E:J,6,0)</f>
        <v>DAILY</v>
      </c>
      <c r="K67" t="e">
        <f>VLOOKUP(B:B,'Поля ft_clnt_aggr_daily_epk'!A:A,1,0)</f>
        <v>#N/A</v>
      </c>
      <c r="O67" t="s">
        <v>4450</v>
      </c>
      <c r="P67" t="s">
        <v>3128</v>
      </c>
      <c r="S67" t="s">
        <v>3928</v>
      </c>
      <c r="T67" t="s">
        <v>4450</v>
      </c>
      <c r="U67" t="s">
        <v>4471</v>
      </c>
      <c r="V67" t="s">
        <v>4455</v>
      </c>
    </row>
    <row r="68" spans="2:22" ht="15.75" hidden="1">
      <c r="B68" t="s">
        <v>238</v>
      </c>
      <c r="C68"/>
      <c r="D68" t="s">
        <v>260</v>
      </c>
      <c r="F68" t="str">
        <f t="shared" ref="F68:F131" si="1">D68&amp;B68</f>
        <v>SBX_RETAIL_MP_DM.ft_client_aggr_mnth_epkcrd_dc_pos_healthcare_qty</v>
      </c>
      <c r="I68" t="str">
        <f>VLOOKUP(B68,Свод_описание!E:J,6,0)</f>
        <v>DAILY</v>
      </c>
      <c r="K68" t="e">
        <f>VLOOKUP(B:B,'Поля ft_clnt_aggr_daily_epk'!A:A,1,0)</f>
        <v>#N/A</v>
      </c>
      <c r="O68" t="s">
        <v>4450</v>
      </c>
      <c r="P68" t="s">
        <v>3128</v>
      </c>
      <c r="S68" t="s">
        <v>3928</v>
      </c>
      <c r="T68" t="s">
        <v>4450</v>
      </c>
      <c r="U68" t="s">
        <v>4471</v>
      </c>
      <c r="V68" t="s">
        <v>4455</v>
      </c>
    </row>
    <row r="69" spans="2:22" ht="15.75" hidden="1">
      <c r="B69" t="s">
        <v>239</v>
      </c>
      <c r="C69"/>
      <c r="D69" t="s">
        <v>260</v>
      </c>
      <c r="F69" t="str">
        <f t="shared" si="1"/>
        <v>SBX_RETAIL_MP_DM.ft_client_aggr_mnth_epkcrd_dc_pos_healthcare_rub_amt</v>
      </c>
      <c r="I69" t="str">
        <f>VLOOKUP(B69,Свод_описание!E:J,6,0)</f>
        <v>DAILY</v>
      </c>
      <c r="K69" t="e">
        <f>VLOOKUP(B:B,'Поля ft_clnt_aggr_daily_epk'!A:A,1,0)</f>
        <v>#N/A</v>
      </c>
      <c r="O69" t="s">
        <v>4450</v>
      </c>
      <c r="P69" t="s">
        <v>3128</v>
      </c>
      <c r="S69" t="s">
        <v>3928</v>
      </c>
      <c r="T69" t="s">
        <v>4450</v>
      </c>
      <c r="U69" t="s">
        <v>4471</v>
      </c>
      <c r="V69" t="s">
        <v>4455</v>
      </c>
    </row>
    <row r="70" spans="2:22" ht="15.75" hidden="1">
      <c r="B70" t="s">
        <v>249</v>
      </c>
      <c r="C70"/>
      <c r="D70" t="s">
        <v>260</v>
      </c>
      <c r="F70" t="str">
        <f t="shared" si="1"/>
        <v>SBX_RETAIL_MP_DM.ft_client_aggr_mnth_epkcrd_dc_pos_home_repair_qty</v>
      </c>
      <c r="I70" t="str">
        <f>VLOOKUP(B70,Свод_описание!E:J,6,0)</f>
        <v>DAILY</v>
      </c>
      <c r="K70" t="e">
        <f>VLOOKUP(B:B,'Поля ft_clnt_aggr_daily_epk'!A:A,1,0)</f>
        <v>#N/A</v>
      </c>
      <c r="O70" t="s">
        <v>4450</v>
      </c>
      <c r="P70" t="s">
        <v>3128</v>
      </c>
      <c r="S70" t="s">
        <v>3928</v>
      </c>
      <c r="T70" t="s">
        <v>4450</v>
      </c>
      <c r="U70" t="s">
        <v>4471</v>
      </c>
      <c r="V70" t="s">
        <v>4455</v>
      </c>
    </row>
    <row r="71" spans="2:22" ht="15.75" hidden="1">
      <c r="B71" t="s">
        <v>250</v>
      </c>
      <c r="C71"/>
      <c r="D71" t="s">
        <v>260</v>
      </c>
      <c r="F71" t="str">
        <f t="shared" si="1"/>
        <v>SBX_RETAIL_MP_DM.ft_client_aggr_mnth_epkcrd_dc_pos_home_repair_rub_amt</v>
      </c>
      <c r="I71" t="str">
        <f>VLOOKUP(B71,Свод_описание!E:J,6,0)</f>
        <v>DAILY</v>
      </c>
      <c r="K71" t="e">
        <f>VLOOKUP(B:B,'Поля ft_clnt_aggr_daily_epk'!A:A,1,0)</f>
        <v>#N/A</v>
      </c>
      <c r="O71" t="s">
        <v>4450</v>
      </c>
      <c r="P71" t="s">
        <v>3128</v>
      </c>
      <c r="S71" t="s">
        <v>3928</v>
      </c>
      <c r="T71" t="s">
        <v>4450</v>
      </c>
      <c r="U71" t="s">
        <v>4471</v>
      </c>
      <c r="V71" t="s">
        <v>4455</v>
      </c>
    </row>
    <row r="72" spans="2:22" ht="15.75" hidden="1">
      <c r="B72" t="s">
        <v>241</v>
      </c>
      <c r="C72"/>
      <c r="D72" t="s">
        <v>260</v>
      </c>
      <c r="F72" t="str">
        <f t="shared" si="1"/>
        <v>SBX_RETAIL_MP_DM.ft_client_aggr_mnth_epkcrd_dc_pos_leisure_qty</v>
      </c>
      <c r="I72" t="str">
        <f>VLOOKUP(B72,Свод_описание!E:J,6,0)</f>
        <v>DAILY</v>
      </c>
      <c r="K72" t="e">
        <f>VLOOKUP(B:B,'Поля ft_clnt_aggr_daily_epk'!A:A,1,0)</f>
        <v>#N/A</v>
      </c>
      <c r="O72" t="s">
        <v>4450</v>
      </c>
      <c r="P72" t="s">
        <v>3128</v>
      </c>
      <c r="S72" t="s">
        <v>3928</v>
      </c>
      <c r="T72" t="s">
        <v>4450</v>
      </c>
      <c r="U72" t="s">
        <v>4471</v>
      </c>
      <c r="V72" t="s">
        <v>4455</v>
      </c>
    </row>
    <row r="73" spans="2:22" ht="15.75" hidden="1">
      <c r="B73" t="s">
        <v>242</v>
      </c>
      <c r="C73"/>
      <c r="D73" t="s">
        <v>260</v>
      </c>
      <c r="F73" t="str">
        <f t="shared" si="1"/>
        <v>SBX_RETAIL_MP_DM.ft_client_aggr_mnth_epkcrd_dc_pos_leisure_rub_amt</v>
      </c>
      <c r="I73" t="str">
        <f>VLOOKUP(B73,Свод_описание!E:J,6,0)</f>
        <v>DAILY</v>
      </c>
      <c r="K73" t="e">
        <f>VLOOKUP(B:B,'Поля ft_clnt_aggr_daily_epk'!A:A,1,0)</f>
        <v>#N/A</v>
      </c>
      <c r="O73" t="s">
        <v>4450</v>
      </c>
      <c r="P73" t="s">
        <v>3128</v>
      </c>
      <c r="S73" t="s">
        <v>3928</v>
      </c>
      <c r="T73" t="s">
        <v>4450</v>
      </c>
      <c r="U73" t="s">
        <v>4471</v>
      </c>
      <c r="V73" t="s">
        <v>4455</v>
      </c>
    </row>
    <row r="74" spans="2:22" ht="15.75" hidden="1">
      <c r="B74" t="s">
        <v>228</v>
      </c>
      <c r="C74"/>
      <c r="D74" t="s">
        <v>260</v>
      </c>
      <c r="F74" t="str">
        <f t="shared" si="1"/>
        <v>SBX_RETAIL_MP_DM.ft_client_aggr_mnth_epkcrd_dc_pos_money_trf_qty</v>
      </c>
      <c r="I74" t="str">
        <f>VLOOKUP(B74,Свод_описание!E:J,6,0)</f>
        <v>DAILY</v>
      </c>
      <c r="K74" t="e">
        <f>VLOOKUP(B:B,'Поля ft_clnt_aggr_daily_epk'!A:A,1,0)</f>
        <v>#N/A</v>
      </c>
      <c r="O74" t="s">
        <v>4450</v>
      </c>
      <c r="P74" t="s">
        <v>3128</v>
      </c>
      <c r="S74" t="s">
        <v>3928</v>
      </c>
      <c r="T74" t="s">
        <v>4450</v>
      </c>
      <c r="U74" t="s">
        <v>4471</v>
      </c>
      <c r="V74" t="s">
        <v>4455</v>
      </c>
    </row>
    <row r="75" spans="2:22" ht="15.75" hidden="1">
      <c r="B75" t="s">
        <v>229</v>
      </c>
      <c r="C75"/>
      <c r="D75" t="s">
        <v>260</v>
      </c>
      <c r="F75" t="str">
        <f t="shared" si="1"/>
        <v>SBX_RETAIL_MP_DM.ft_client_aggr_mnth_epkcrd_dc_pos_money_trf_rub_amt</v>
      </c>
      <c r="I75" t="str">
        <f>VLOOKUP(B75,Свод_описание!E:J,6,0)</f>
        <v>DAILY</v>
      </c>
      <c r="K75" t="e">
        <f>VLOOKUP(B:B,'Поля ft_clnt_aggr_daily_epk'!A:A,1,0)</f>
        <v>#N/A</v>
      </c>
      <c r="O75" t="s">
        <v>4450</v>
      </c>
      <c r="P75" t="s">
        <v>3128</v>
      </c>
      <c r="S75" t="s">
        <v>3928</v>
      </c>
      <c r="T75" t="s">
        <v>4450</v>
      </c>
      <c r="U75" t="s">
        <v>4471</v>
      </c>
      <c r="V75" t="s">
        <v>4455</v>
      </c>
    </row>
    <row r="76" spans="2:22" ht="15.75" hidden="1">
      <c r="B76" t="s">
        <v>255</v>
      </c>
      <c r="C76"/>
      <c r="D76" t="s">
        <v>260</v>
      </c>
      <c r="F76" t="str">
        <f t="shared" si="1"/>
        <v>SBX_RETAIL_MP_DM.ft_client_aggr_mnth_epkcrd_dc_pos_othr_qty</v>
      </c>
      <c r="I76" t="str">
        <f>VLOOKUP(B76,Свод_описание!E:J,6,0)</f>
        <v>DAILY</v>
      </c>
      <c r="K76" t="e">
        <f>VLOOKUP(B:B,'Поля ft_clnt_aggr_daily_epk'!A:A,1,0)</f>
        <v>#N/A</v>
      </c>
      <c r="O76" t="s">
        <v>4450</v>
      </c>
      <c r="P76" t="s">
        <v>3128</v>
      </c>
      <c r="S76" t="s">
        <v>3928</v>
      </c>
      <c r="T76" t="s">
        <v>4450</v>
      </c>
      <c r="U76" t="s">
        <v>4471</v>
      </c>
      <c r="V76" t="s">
        <v>4455</v>
      </c>
    </row>
    <row r="77" spans="2:22" ht="15.75" hidden="1">
      <c r="B77" t="s">
        <v>256</v>
      </c>
      <c r="C77"/>
      <c r="D77" t="s">
        <v>260</v>
      </c>
      <c r="F77" t="str">
        <f t="shared" si="1"/>
        <v>SBX_RETAIL_MP_DM.ft_client_aggr_mnth_epkcrd_dc_pos_othr_rub_amt</v>
      </c>
      <c r="I77" t="str">
        <f>VLOOKUP(B77,Свод_описание!E:J,6,0)</f>
        <v>DAILY</v>
      </c>
      <c r="K77" t="e">
        <f>VLOOKUP(B:B,'Поля ft_clnt_aggr_daily_epk'!A:A,1,0)</f>
        <v>#N/A</v>
      </c>
      <c r="O77" t="s">
        <v>4450</v>
      </c>
      <c r="P77" t="s">
        <v>3128</v>
      </c>
      <c r="S77" t="s">
        <v>3928</v>
      </c>
      <c r="T77" t="s">
        <v>4450</v>
      </c>
      <c r="U77" t="s">
        <v>4471</v>
      </c>
      <c r="V77" t="s">
        <v>4455</v>
      </c>
    </row>
    <row r="78" spans="2:22" ht="15.75" hidden="1">
      <c r="B78" t="s">
        <v>234</v>
      </c>
      <c r="C78"/>
      <c r="D78" t="s">
        <v>260</v>
      </c>
      <c r="F78" t="str">
        <f t="shared" si="1"/>
        <v>SBX_RETAIL_MP_DM.ft_client_aggr_mnth_epkcrd_dc_pos_pc_it_qty</v>
      </c>
      <c r="I78" t="str">
        <f>VLOOKUP(B78,Свод_описание!E:J,6,0)</f>
        <v>DAILY</v>
      </c>
      <c r="K78" t="e">
        <f>VLOOKUP(B:B,'Поля ft_clnt_aggr_daily_epk'!A:A,1,0)</f>
        <v>#N/A</v>
      </c>
      <c r="O78" t="s">
        <v>4450</v>
      </c>
      <c r="P78" t="s">
        <v>3128</v>
      </c>
      <c r="S78" t="s">
        <v>3928</v>
      </c>
      <c r="T78" t="s">
        <v>4450</v>
      </c>
      <c r="U78" t="s">
        <v>4471</v>
      </c>
      <c r="V78" t="s">
        <v>4455</v>
      </c>
    </row>
    <row r="79" spans="2:22" ht="15.75" hidden="1">
      <c r="B79" t="s">
        <v>235</v>
      </c>
      <c r="C79"/>
      <c r="D79" t="s">
        <v>260</v>
      </c>
      <c r="F79" t="str">
        <f t="shared" si="1"/>
        <v>SBX_RETAIL_MP_DM.ft_client_aggr_mnth_epkcrd_dc_pos_pc_it_rub_amt</v>
      </c>
      <c r="I79" t="str">
        <f>VLOOKUP(B79,Свод_описание!E:J,6,0)</f>
        <v>DAILY</v>
      </c>
      <c r="K79" t="e">
        <f>VLOOKUP(B:B,'Поля ft_clnt_aggr_daily_epk'!A:A,1,0)</f>
        <v>#N/A</v>
      </c>
      <c r="O79" t="s">
        <v>4450</v>
      </c>
      <c r="P79" t="s">
        <v>3128</v>
      </c>
      <c r="S79" t="s">
        <v>3928</v>
      </c>
      <c r="T79" t="s">
        <v>4450</v>
      </c>
      <c r="U79" t="s">
        <v>4471</v>
      </c>
      <c r="V79" t="s">
        <v>4455</v>
      </c>
    </row>
    <row r="80" spans="2:22" ht="15.75" hidden="1">
      <c r="B80" t="s">
        <v>245</v>
      </c>
      <c r="C80"/>
      <c r="D80" t="s">
        <v>260</v>
      </c>
      <c r="F80" t="str">
        <f t="shared" si="1"/>
        <v>SBX_RETAIL_MP_DM.ft_client_aggr_mnth_epkcrd_dc_pos_special_qty</v>
      </c>
      <c r="I80" t="str">
        <f>VLOOKUP(B80,Свод_описание!E:J,6,0)</f>
        <v>DAILY</v>
      </c>
      <c r="K80" t="e">
        <f>VLOOKUP(B:B,'Поля ft_clnt_aggr_daily_epk'!A:A,1,0)</f>
        <v>#N/A</v>
      </c>
      <c r="O80" t="s">
        <v>4450</v>
      </c>
      <c r="P80" t="s">
        <v>3128</v>
      </c>
      <c r="S80" t="s">
        <v>3928</v>
      </c>
      <c r="T80" t="s">
        <v>4450</v>
      </c>
      <c r="U80" t="s">
        <v>4471</v>
      </c>
      <c r="V80" t="s">
        <v>4455</v>
      </c>
    </row>
    <row r="81" spans="2:23" ht="15.75" hidden="1">
      <c r="B81" t="s">
        <v>246</v>
      </c>
      <c r="C81"/>
      <c r="D81" t="s">
        <v>260</v>
      </c>
      <c r="F81" t="str">
        <f t="shared" si="1"/>
        <v>SBX_RETAIL_MP_DM.ft_client_aggr_mnth_epkcrd_dc_pos_special_rub_amt</v>
      </c>
      <c r="I81" t="str">
        <f>VLOOKUP(B81,Свод_описание!E:J,6,0)</f>
        <v>DAILY</v>
      </c>
      <c r="K81" t="e">
        <f>VLOOKUP(B:B,'Поля ft_clnt_aggr_daily_epk'!A:A,1,0)</f>
        <v>#N/A</v>
      </c>
      <c r="O81" t="s">
        <v>4450</v>
      </c>
      <c r="P81" t="s">
        <v>3128</v>
      </c>
      <c r="S81" t="s">
        <v>3928</v>
      </c>
      <c r="T81" t="s">
        <v>4450</v>
      </c>
      <c r="U81" t="s">
        <v>4471</v>
      </c>
      <c r="V81" t="s">
        <v>4455</v>
      </c>
    </row>
    <row r="82" spans="2:23" ht="15.75" hidden="1">
      <c r="B82" t="s">
        <v>247</v>
      </c>
      <c r="C82"/>
      <c r="D82" t="s">
        <v>260</v>
      </c>
      <c r="F82" t="str">
        <f t="shared" si="1"/>
        <v>SBX_RETAIL_MP_DM.ft_client_aggr_mnth_epkcrd_dc_pos_telecom_qty</v>
      </c>
      <c r="I82" t="str">
        <f>VLOOKUP(B82,Свод_описание!E:J,6,0)</f>
        <v>DAILY</v>
      </c>
      <c r="K82" t="e">
        <f>VLOOKUP(B:B,'Поля ft_clnt_aggr_daily_epk'!A:A,1,0)</f>
        <v>#N/A</v>
      </c>
      <c r="O82" t="s">
        <v>4450</v>
      </c>
      <c r="P82" t="s">
        <v>3128</v>
      </c>
      <c r="S82" t="s">
        <v>3928</v>
      </c>
      <c r="T82" t="s">
        <v>4450</v>
      </c>
      <c r="U82" t="s">
        <v>4471</v>
      </c>
      <c r="V82" t="s">
        <v>4455</v>
      </c>
    </row>
    <row r="83" spans="2:23" ht="15.75" hidden="1">
      <c r="B83" t="s">
        <v>248</v>
      </c>
      <c r="C83"/>
      <c r="D83" t="s">
        <v>260</v>
      </c>
      <c r="F83" t="str">
        <f t="shared" si="1"/>
        <v>SBX_RETAIL_MP_DM.ft_client_aggr_mnth_epkcrd_dc_pos_telecom_rub_amt</v>
      </c>
      <c r="I83" t="str">
        <f>VLOOKUP(B83,Свод_описание!E:J,6,0)</f>
        <v>DAILY</v>
      </c>
      <c r="K83" t="e">
        <f>VLOOKUP(B:B,'Поля ft_clnt_aggr_daily_epk'!A:A,1,0)</f>
        <v>#N/A</v>
      </c>
      <c r="O83" t="s">
        <v>4450</v>
      </c>
      <c r="P83" t="s">
        <v>3128</v>
      </c>
      <c r="S83" t="s">
        <v>3928</v>
      </c>
      <c r="T83" t="s">
        <v>4450</v>
      </c>
      <c r="U83" t="s">
        <v>4471</v>
      </c>
      <c r="V83" t="s">
        <v>4455</v>
      </c>
    </row>
    <row r="84" spans="2:23" ht="15.75" hidden="1">
      <c r="B84" t="s">
        <v>251</v>
      </c>
      <c r="C84"/>
      <c r="D84" t="s">
        <v>260</v>
      </c>
      <c r="F84" t="str">
        <f t="shared" si="1"/>
        <v>SBX_RETAIL_MP_DM.ft_client_aggr_mnth_epkcrd_dc_pos_tourism_qty</v>
      </c>
      <c r="I84" t="str">
        <f>VLOOKUP(B84,Свод_описание!E:J,6,0)</f>
        <v>DAILY</v>
      </c>
      <c r="K84" t="e">
        <f>VLOOKUP(B:B,'Поля ft_clnt_aggr_daily_epk'!A:A,1,0)</f>
        <v>#N/A</v>
      </c>
      <c r="O84" t="s">
        <v>4450</v>
      </c>
      <c r="P84" t="s">
        <v>3128</v>
      </c>
      <c r="S84" t="s">
        <v>3928</v>
      </c>
      <c r="T84" t="s">
        <v>4450</v>
      </c>
      <c r="U84" t="s">
        <v>4471</v>
      </c>
      <c r="V84" t="s">
        <v>4455</v>
      </c>
    </row>
    <row r="85" spans="2:23" ht="15.75" hidden="1">
      <c r="B85" t="s">
        <v>252</v>
      </c>
      <c r="C85"/>
      <c r="D85" t="s">
        <v>260</v>
      </c>
      <c r="F85" t="str">
        <f t="shared" si="1"/>
        <v>SBX_RETAIL_MP_DM.ft_client_aggr_mnth_epkcrd_dc_pos_tourism_rub_amt</v>
      </c>
      <c r="I85" t="str">
        <f>VLOOKUP(B85,Свод_описание!E:J,6,0)</f>
        <v>DAILY</v>
      </c>
      <c r="K85" t="e">
        <f>VLOOKUP(B:B,'Поля ft_clnt_aggr_daily_epk'!A:A,1,0)</f>
        <v>#N/A</v>
      </c>
      <c r="O85" t="s">
        <v>4450</v>
      </c>
      <c r="P85" t="s">
        <v>3128</v>
      </c>
      <c r="S85" t="s">
        <v>3928</v>
      </c>
      <c r="T85" t="s">
        <v>4450</v>
      </c>
      <c r="U85" t="s">
        <v>4471</v>
      </c>
      <c r="V85" t="s">
        <v>4455</v>
      </c>
    </row>
    <row r="86" spans="2:23" ht="15.75" hidden="1">
      <c r="B86" t="s">
        <v>232</v>
      </c>
      <c r="C86"/>
      <c r="D86" t="s">
        <v>260</v>
      </c>
      <c r="F86" t="str">
        <f t="shared" si="1"/>
        <v>SBX_RETAIL_MP_DM.ft_client_aggr_mnth_epkcrd_dc_pos_utilities_qty</v>
      </c>
      <c r="I86" t="str">
        <f>VLOOKUP(B86,Свод_описание!E:J,6,0)</f>
        <v>DAILY</v>
      </c>
      <c r="K86" t="e">
        <f>VLOOKUP(B:B,'Поля ft_clnt_aggr_daily_epk'!A:A,1,0)</f>
        <v>#N/A</v>
      </c>
      <c r="O86" t="s">
        <v>4450</v>
      </c>
      <c r="P86" t="s">
        <v>3128</v>
      </c>
      <c r="S86" t="s">
        <v>3928</v>
      </c>
      <c r="T86" t="s">
        <v>4450</v>
      </c>
      <c r="U86" t="s">
        <v>4471</v>
      </c>
      <c r="V86" t="s">
        <v>4455</v>
      </c>
    </row>
    <row r="87" spans="2:23" ht="15.75" hidden="1">
      <c r="B87" t="s">
        <v>233</v>
      </c>
      <c r="C87"/>
      <c r="D87" t="s">
        <v>260</v>
      </c>
      <c r="F87" t="str">
        <f t="shared" si="1"/>
        <v>SBX_RETAIL_MP_DM.ft_client_aggr_mnth_epkcrd_dc_pos_utilities_rub_amt</v>
      </c>
      <c r="I87" t="str">
        <f>VLOOKUP(B87,Свод_описание!E:J,6,0)</f>
        <v>DAILY</v>
      </c>
      <c r="K87" t="e">
        <f>VLOOKUP(B:B,'Поля ft_clnt_aggr_daily_epk'!A:A,1,0)</f>
        <v>#N/A</v>
      </c>
      <c r="O87" t="s">
        <v>4450</v>
      </c>
      <c r="P87" t="s">
        <v>3128</v>
      </c>
      <c r="S87" t="s">
        <v>3928</v>
      </c>
      <c r="T87" t="s">
        <v>4450</v>
      </c>
      <c r="U87" t="s">
        <v>4471</v>
      </c>
      <c r="V87" t="s">
        <v>4455</v>
      </c>
    </row>
    <row r="88" spans="2:23" ht="15.75" hidden="1">
      <c r="B88" t="s">
        <v>708</v>
      </c>
      <c r="C88"/>
      <c r="D88" t="s">
        <v>260</v>
      </c>
      <c r="F88" t="str">
        <f t="shared" si="1"/>
        <v>SBX_RETAIL_MP_DM.ft_client_aggr_mnth_epkcrd_dc_social_act_nflag</v>
      </c>
      <c r="I88" t="str">
        <f>VLOOKUP(B88,Свод_описание!E:J,6,0)</f>
        <v>DAILY</v>
      </c>
      <c r="K88" t="e">
        <f>VLOOKUP(B:B,'Поля ft_clnt_aggr_daily_epk'!A:A,1,0)</f>
        <v>#N/A</v>
      </c>
      <c r="O88" t="s">
        <v>4450</v>
      </c>
      <c r="P88" t="s">
        <v>3128</v>
      </c>
      <c r="S88" t="s">
        <v>3928</v>
      </c>
      <c r="T88" t="s">
        <v>4450</v>
      </c>
      <c r="U88" t="s">
        <v>4471</v>
      </c>
      <c r="V88" t="s">
        <v>4455</v>
      </c>
    </row>
    <row r="89" spans="2:23" ht="15.75" hidden="1">
      <c r="B89" t="s">
        <v>710</v>
      </c>
      <c r="C89"/>
      <c r="D89" t="s">
        <v>260</v>
      </c>
      <c r="F89" t="str">
        <f t="shared" si="1"/>
        <v>SBX_RETAIL_MP_DM.ft_client_aggr_mnth_epkcrd_dc_social_nflag</v>
      </c>
      <c r="I89" t="str">
        <f>VLOOKUP(B89,Свод_описание!E:J,6,0)</f>
        <v>DAILY</v>
      </c>
      <c r="K89" t="str">
        <f>VLOOKUP(B:B,'Поля ft_clnt_aggr_daily_epk'!A:A,1,0)</f>
        <v>crd_dc_social_nflag</v>
      </c>
      <c r="O89" t="s">
        <v>4450</v>
      </c>
      <c r="P89" t="s">
        <v>3128</v>
      </c>
      <c r="S89" t="s">
        <v>3928</v>
      </c>
      <c r="T89" t="s">
        <v>4450</v>
      </c>
      <c r="U89" t="s">
        <v>4471</v>
      </c>
      <c r="V89" t="s">
        <v>4455</v>
      </c>
    </row>
    <row r="90" spans="2:23" ht="15.75" hidden="1">
      <c r="B90" t="s">
        <v>106</v>
      </c>
      <c r="C90"/>
      <c r="D90" t="s">
        <v>260</v>
      </c>
      <c r="F90" t="str">
        <f t="shared" si="1"/>
        <v>SBX_RETAIL_MP_DM.ft_client_aggr_mnth_epkcrd_inf_cash_adv_qty</v>
      </c>
      <c r="I90" t="str">
        <f>VLOOKUP(B90,Свод_описание!E:J,6,0)</f>
        <v>DAILY</v>
      </c>
      <c r="K90" t="e">
        <f>VLOOKUP(B:B,'Поля ft_clnt_aggr_daily_epk'!A:A,1,0)</f>
        <v>#N/A</v>
      </c>
      <c r="O90" t="s">
        <v>4450</v>
      </c>
      <c r="P90" t="s">
        <v>3128</v>
      </c>
      <c r="S90" t="s">
        <v>3928</v>
      </c>
      <c r="T90" t="s">
        <v>4450</v>
      </c>
      <c r="U90" t="s">
        <v>4471</v>
      </c>
      <c r="V90" t="s">
        <v>4455</v>
      </c>
    </row>
    <row r="91" spans="2:23" ht="15.75" hidden="1">
      <c r="B91" t="s">
        <v>105</v>
      </c>
      <c r="C91"/>
      <c r="D91" t="s">
        <v>260</v>
      </c>
      <c r="F91" t="str">
        <f t="shared" si="1"/>
        <v>SBX_RETAIL_MP_DM.ft_client_aggr_mnth_epkcrd_inf_cash_adv_rub_amt</v>
      </c>
      <c r="I91" t="str">
        <f>VLOOKUP(B91,Свод_описание!E:J,6,0)</f>
        <v>DAILY</v>
      </c>
      <c r="K91" t="str">
        <f>VLOOKUP(B:B,'Поля ft_clnt_aggr_daily_epk'!A:A,1,0)</f>
        <v>crd_inf_cash_adv_rub_amt</v>
      </c>
      <c r="O91" t="s">
        <v>4450</v>
      </c>
      <c r="P91" t="s">
        <v>3128</v>
      </c>
      <c r="S91" t="s">
        <v>3928</v>
      </c>
      <c r="T91" t="s">
        <v>4450</v>
      </c>
      <c r="U91" t="s">
        <v>4471</v>
      </c>
      <c r="V91" t="s">
        <v>4455</v>
      </c>
    </row>
    <row r="92" spans="2:23" ht="16.5" hidden="1" thickBot="1">
      <c r="B92" t="s">
        <v>671</v>
      </c>
      <c r="C92" t="str">
        <f>VLOOKUP(B92,'Мегавитрина на 21.09'!$C:$E,3,0)</f>
        <v>Кол-во активных действующих дебетовых карт (действующая карта + наличие активных клиентских операций за 3 мес, кроме операций в СБОЛ и СБ)</v>
      </c>
      <c r="D92" t="s">
        <v>260</v>
      </c>
      <c r="F92" t="str">
        <f t="shared" si="1"/>
        <v>SBX_RETAIL_MP_DM.ft_client_aggr_mnth_epkcrd_dc_act_qty</v>
      </c>
      <c r="I92" t="str">
        <f>VLOOKUP(B92,Свод_описание!E:J,6,0)</f>
        <v>MONTHLY</v>
      </c>
      <c r="K92" t="e">
        <f>VLOOKUP(B:B,'Поля ft_clnt_aggr_daily_epk'!A:A,1,0)</f>
        <v>#N/A</v>
      </c>
      <c r="O92" s="5" t="s">
        <v>4481</v>
      </c>
      <c r="P92" s="64" t="s">
        <v>4480</v>
      </c>
      <c r="Q92" s="64"/>
      <c r="R92" s="64"/>
      <c r="S92" t="s">
        <v>4470</v>
      </c>
      <c r="T92" s="38" t="s">
        <v>3972</v>
      </c>
      <c r="U92" t="s">
        <v>4471</v>
      </c>
      <c r="V92" t="s">
        <v>4480</v>
      </c>
      <c r="W92" t="s">
        <v>4482</v>
      </c>
    </row>
    <row r="93" spans="2:23" ht="15.75" hidden="1">
      <c r="B93" t="s">
        <v>717</v>
      </c>
      <c r="C93"/>
      <c r="D93" t="s">
        <v>260</v>
      </c>
      <c r="F93" t="str">
        <f t="shared" si="1"/>
        <v>SBX_RETAIL_MP_DM.ft_client_aggr_mnth_epkcrd_inf_dc_total_qty</v>
      </c>
      <c r="I93" t="str">
        <f>VLOOKUP(B93,Свод_описание!E:J,6,0)</f>
        <v>DAILY</v>
      </c>
      <c r="K93" t="e">
        <f>VLOOKUP(B:B,'Поля ft_clnt_aggr_daily_epk'!A:A,1,0)</f>
        <v>#N/A</v>
      </c>
      <c r="O93" t="s">
        <v>4450</v>
      </c>
      <c r="P93" t="s">
        <v>3128</v>
      </c>
      <c r="S93" t="s">
        <v>3928</v>
      </c>
      <c r="T93" t="s">
        <v>4450</v>
      </c>
      <c r="U93" t="s">
        <v>4471</v>
      </c>
      <c r="V93" t="s">
        <v>4455</v>
      </c>
    </row>
    <row r="94" spans="2:23" ht="15.75" hidden="1">
      <c r="B94" t="s">
        <v>718</v>
      </c>
      <c r="C94"/>
      <c r="D94" t="s">
        <v>260</v>
      </c>
      <c r="F94" t="str">
        <f t="shared" si="1"/>
        <v>SBX_RETAIL_MP_DM.ft_client_aggr_mnth_epkcrd_inf_dc_total_rub_amt</v>
      </c>
      <c r="I94" t="str">
        <f>VLOOKUP(B94,Свод_описание!E:J,6,0)</f>
        <v>DAILY</v>
      </c>
      <c r="K94" t="e">
        <f>VLOOKUP(B:B,'Поля ft_clnt_aggr_daily_epk'!A:A,1,0)</f>
        <v>#N/A</v>
      </c>
      <c r="O94" t="s">
        <v>4450</v>
      </c>
      <c r="P94" t="s">
        <v>3128</v>
      </c>
      <c r="S94" t="s">
        <v>3928</v>
      </c>
      <c r="T94" t="s">
        <v>4450</v>
      </c>
      <c r="U94" t="s">
        <v>4471</v>
      </c>
      <c r="V94" t="s">
        <v>4455</v>
      </c>
    </row>
    <row r="95" spans="2:23" ht="15.75" hidden="1">
      <c r="B95" t="s">
        <v>104</v>
      </c>
      <c r="C95"/>
      <c r="D95" t="s">
        <v>260</v>
      </c>
      <c r="F95" t="str">
        <f t="shared" si="1"/>
        <v>SBX_RETAIL_MP_DM.ft_client_aggr_mnth_epkcrd_inf_ext_transf_qty</v>
      </c>
      <c r="I95" t="str">
        <f>VLOOKUP(B95,Свод_описание!E:J,6,0)</f>
        <v>DAILY</v>
      </c>
      <c r="K95" t="e">
        <f>VLOOKUP(B:B,'Поля ft_clnt_aggr_daily_epk'!A:A,1,0)</f>
        <v>#N/A</v>
      </c>
      <c r="O95" t="s">
        <v>4450</v>
      </c>
      <c r="P95" t="s">
        <v>3128</v>
      </c>
      <c r="S95" t="s">
        <v>3928</v>
      </c>
      <c r="T95" t="s">
        <v>4450</v>
      </c>
      <c r="U95" t="s">
        <v>4471</v>
      </c>
      <c r="V95" t="s">
        <v>4455</v>
      </c>
    </row>
    <row r="96" spans="2:23" ht="15.75" hidden="1">
      <c r="B96" t="s">
        <v>103</v>
      </c>
      <c r="C96"/>
      <c r="D96" t="s">
        <v>260</v>
      </c>
      <c r="F96" t="str">
        <f t="shared" si="1"/>
        <v>SBX_RETAIL_MP_DM.ft_client_aggr_mnth_epkcrd_inf_ext_transf_rub_amt</v>
      </c>
      <c r="I96" t="str">
        <f>VLOOKUP(B96,Свод_описание!E:J,6,0)</f>
        <v>DAILY</v>
      </c>
      <c r="K96" t="str">
        <f>VLOOKUP(B:B,'Поля ft_clnt_aggr_daily_epk'!A:A,1,0)</f>
        <v>crd_inf_ext_transf_rub_amt</v>
      </c>
      <c r="O96" t="s">
        <v>4450</v>
      </c>
      <c r="P96" t="s">
        <v>3128</v>
      </c>
      <c r="S96" t="s">
        <v>3928</v>
      </c>
      <c r="T96" t="s">
        <v>4450</v>
      </c>
      <c r="U96" t="s">
        <v>4471</v>
      </c>
      <c r="V96" t="s">
        <v>4455</v>
      </c>
    </row>
    <row r="97" spans="2:22" ht="15.75" hidden="1">
      <c r="B97" t="s">
        <v>110</v>
      </c>
      <c r="C97"/>
      <c r="D97" t="s">
        <v>260</v>
      </c>
      <c r="F97" t="str">
        <f t="shared" si="1"/>
        <v>SBX_RETAIL_MP_DM.ft_client_aggr_mnth_epkcrd_inf_intr_qty</v>
      </c>
      <c r="I97" t="str">
        <f>VLOOKUP(B97,Свод_описание!E:J,6,0)</f>
        <v>DAILY</v>
      </c>
      <c r="K97" t="e">
        <f>VLOOKUP(B:B,'Поля ft_clnt_aggr_daily_epk'!A:A,1,0)</f>
        <v>#N/A</v>
      </c>
      <c r="O97" t="s">
        <v>4450</v>
      </c>
      <c r="P97" t="s">
        <v>3128</v>
      </c>
      <c r="S97" t="s">
        <v>3928</v>
      </c>
      <c r="T97" t="s">
        <v>4450</v>
      </c>
      <c r="U97" t="s">
        <v>4471</v>
      </c>
      <c r="V97" t="s">
        <v>4455</v>
      </c>
    </row>
    <row r="98" spans="2:22" ht="15.75" hidden="1">
      <c r="B98" t="s">
        <v>109</v>
      </c>
      <c r="C98"/>
      <c r="D98" t="s">
        <v>260</v>
      </c>
      <c r="F98" t="str">
        <f t="shared" si="1"/>
        <v>SBX_RETAIL_MP_DM.ft_client_aggr_mnth_epkcrd_inf_intr_rub_amt</v>
      </c>
      <c r="I98" t="str">
        <f>VLOOKUP(B98,Свод_описание!E:J,6,0)</f>
        <v>DAILY</v>
      </c>
      <c r="K98" t="str">
        <f>VLOOKUP(B:B,'Поля ft_clnt_aggr_daily_epk'!A:A,1,0)</f>
        <v>crd_inf_intr_rub_amt</v>
      </c>
      <c r="O98" t="s">
        <v>4450</v>
      </c>
      <c r="P98" t="s">
        <v>3128</v>
      </c>
      <c r="S98" t="s">
        <v>3928</v>
      </c>
      <c r="T98" t="s">
        <v>4450</v>
      </c>
      <c r="U98" t="s">
        <v>4471</v>
      </c>
      <c r="V98" t="s">
        <v>4455</v>
      </c>
    </row>
    <row r="99" spans="2:22" ht="15.75" hidden="1">
      <c r="B99" t="s">
        <v>114</v>
      </c>
      <c r="C99"/>
      <c r="D99" t="s">
        <v>260</v>
      </c>
      <c r="F99" t="str">
        <f t="shared" si="1"/>
        <v>SBX_RETAIL_MP_DM.ft_client_aggr_mnth_epkcrd_inf_othr_qty</v>
      </c>
      <c r="I99" t="str">
        <f>VLOOKUP(B99,Свод_описание!E:J,6,0)</f>
        <v>DAILY</v>
      </c>
      <c r="K99" t="e">
        <f>VLOOKUP(B:B,'Поля ft_clnt_aggr_daily_epk'!A:A,1,0)</f>
        <v>#N/A</v>
      </c>
      <c r="O99" t="s">
        <v>4450</v>
      </c>
      <c r="P99" t="s">
        <v>3128</v>
      </c>
      <c r="S99" t="s">
        <v>3928</v>
      </c>
      <c r="T99" t="s">
        <v>4450</v>
      </c>
      <c r="U99" t="s">
        <v>4471</v>
      </c>
      <c r="V99" t="s">
        <v>4455</v>
      </c>
    </row>
    <row r="100" spans="2:22" ht="15.75" hidden="1">
      <c r="B100" t="s">
        <v>113</v>
      </c>
      <c r="C100"/>
      <c r="D100" t="s">
        <v>260</v>
      </c>
      <c r="F100" t="str">
        <f t="shared" si="1"/>
        <v>SBX_RETAIL_MP_DM.ft_client_aggr_mnth_epkcrd_inf_othr_rub_amt</v>
      </c>
      <c r="I100" t="str">
        <f>VLOOKUP(B100,Свод_описание!E:J,6,0)</f>
        <v>DAILY</v>
      </c>
      <c r="K100" t="e">
        <f>VLOOKUP(B:B,'Поля ft_clnt_aggr_daily_epk'!A:A,1,0)</f>
        <v>#N/A</v>
      </c>
      <c r="O100" t="s">
        <v>4450</v>
      </c>
      <c r="P100" t="s">
        <v>3128</v>
      </c>
      <c r="S100" t="s">
        <v>3928</v>
      </c>
      <c r="T100" t="s">
        <v>4450</v>
      </c>
      <c r="U100" t="s">
        <v>4471</v>
      </c>
      <c r="V100" t="s">
        <v>4455</v>
      </c>
    </row>
    <row r="101" spans="2:22" ht="15.75" hidden="1">
      <c r="B101" t="s">
        <v>112</v>
      </c>
      <c r="C101"/>
      <c r="D101" t="s">
        <v>260</v>
      </c>
      <c r="F101" t="str">
        <f t="shared" si="1"/>
        <v>SBX_RETAIL_MP_DM.ft_client_aggr_mnth_epkcrd_inf_pos_ret_qty</v>
      </c>
      <c r="I101" t="str">
        <f>VLOOKUP(B101,Свод_описание!E:J,6,0)</f>
        <v>DAILY</v>
      </c>
      <c r="K101" t="e">
        <f>VLOOKUP(B:B,'Поля ft_clnt_aggr_daily_epk'!A:A,1,0)</f>
        <v>#N/A</v>
      </c>
      <c r="O101" t="s">
        <v>4450</v>
      </c>
      <c r="P101" t="s">
        <v>3128</v>
      </c>
      <c r="S101" t="s">
        <v>3928</v>
      </c>
      <c r="T101" t="s">
        <v>4450</v>
      </c>
      <c r="U101" t="s">
        <v>4471</v>
      </c>
      <c r="V101" t="s">
        <v>4455</v>
      </c>
    </row>
    <row r="102" spans="2:22" ht="15.75" hidden="1">
      <c r="B102" t="s">
        <v>111</v>
      </c>
      <c r="C102"/>
      <c r="D102" t="s">
        <v>260</v>
      </c>
      <c r="F102" t="str">
        <f t="shared" si="1"/>
        <v>SBX_RETAIL_MP_DM.ft_client_aggr_mnth_epkcrd_inf_pos_ret_rub_amt</v>
      </c>
      <c r="I102" t="str">
        <f>VLOOKUP(B102,Свод_описание!E:J,6,0)</f>
        <v>DAILY</v>
      </c>
      <c r="K102" t="str">
        <f>VLOOKUP(B:B,'Поля ft_clnt_aggr_daily_epk'!A:A,1,0)</f>
        <v>crd_inf_pos_ret_rub_amt</v>
      </c>
      <c r="O102" t="s">
        <v>4450</v>
      </c>
      <c r="P102" t="s">
        <v>3128</v>
      </c>
      <c r="S102" t="s">
        <v>3928</v>
      </c>
      <c r="T102" t="s">
        <v>4450</v>
      </c>
      <c r="U102" t="s">
        <v>4471</v>
      </c>
      <c r="V102" t="s">
        <v>4455</v>
      </c>
    </row>
    <row r="103" spans="2:22" ht="15.75" hidden="1">
      <c r="B103" t="s">
        <v>102</v>
      </c>
      <c r="C103"/>
      <c r="D103" t="s">
        <v>260</v>
      </c>
      <c r="F103" t="str">
        <f t="shared" si="1"/>
        <v>SBX_RETAIL_MP_DM.ft_client_aggr_mnth_epkcrd_inf_total_qty</v>
      </c>
      <c r="I103" t="str">
        <f>VLOOKUP(B103,Свод_описание!E:J,6,0)</f>
        <v>DAILY</v>
      </c>
      <c r="K103" t="str">
        <f>VLOOKUP(B:B,'Поля ft_clnt_aggr_daily_epk'!A:A,1,0)</f>
        <v>crd_inf_total_qty</v>
      </c>
      <c r="O103" t="s">
        <v>4450</v>
      </c>
      <c r="P103" t="s">
        <v>3128</v>
      </c>
      <c r="S103" t="s">
        <v>3928</v>
      </c>
      <c r="T103" t="s">
        <v>4450</v>
      </c>
      <c r="U103" t="s">
        <v>4471</v>
      </c>
      <c r="V103" t="s">
        <v>4455</v>
      </c>
    </row>
    <row r="104" spans="2:22" ht="15.75" hidden="1">
      <c r="B104" t="s">
        <v>101</v>
      </c>
      <c r="C104"/>
      <c r="D104" t="s">
        <v>260</v>
      </c>
      <c r="F104" t="str">
        <f t="shared" si="1"/>
        <v>SBX_RETAIL_MP_DM.ft_client_aggr_mnth_epkcrd_inf_total_rub_amt</v>
      </c>
      <c r="I104" t="str">
        <f>VLOOKUP(B104,Свод_описание!E:J,6,0)</f>
        <v>DAILY</v>
      </c>
      <c r="K104" t="str">
        <f>VLOOKUP(B:B,'Поля ft_clnt_aggr_daily_epk'!A:A,1,0)</f>
        <v>crd_inf_total_rub_amt</v>
      </c>
      <c r="O104" t="s">
        <v>4450</v>
      </c>
      <c r="P104" t="s">
        <v>3128</v>
      </c>
      <c r="S104" t="s">
        <v>3928</v>
      </c>
      <c r="T104" t="s">
        <v>4450</v>
      </c>
      <c r="U104" t="s">
        <v>4471</v>
      </c>
      <c r="V104" t="s">
        <v>4455</v>
      </c>
    </row>
    <row r="105" spans="2:22" ht="15.75" hidden="1">
      <c r="B105" t="s">
        <v>108</v>
      </c>
      <c r="C105"/>
      <c r="D105" t="s">
        <v>260</v>
      </c>
      <c r="F105" t="str">
        <f t="shared" si="1"/>
        <v>SBX_RETAIL_MP_DM.ft_client_aggr_mnth_epkcrd_inf_transfer_qty</v>
      </c>
      <c r="I105" t="str">
        <f>VLOOKUP(B105,Свод_описание!E:J,6,0)</f>
        <v>DAILY</v>
      </c>
      <c r="K105" t="str">
        <f>VLOOKUP(B:B,'Поля ft_clnt_aggr_daily_epk'!A:A,1,0)</f>
        <v>crd_inf_transfer_qty</v>
      </c>
      <c r="O105" t="s">
        <v>4450</v>
      </c>
      <c r="P105" t="s">
        <v>3128</v>
      </c>
      <c r="S105" t="s">
        <v>3928</v>
      </c>
      <c r="T105" t="s">
        <v>4450</v>
      </c>
      <c r="U105" t="s">
        <v>4471</v>
      </c>
      <c r="V105" t="s">
        <v>4455</v>
      </c>
    </row>
    <row r="106" spans="2:22" ht="15.75" hidden="1">
      <c r="B106" t="s">
        <v>107</v>
      </c>
      <c r="C106"/>
      <c r="D106" t="s">
        <v>260</v>
      </c>
      <c r="F106" t="str">
        <f t="shared" si="1"/>
        <v>SBX_RETAIL_MP_DM.ft_client_aggr_mnth_epkcrd_inf_transfer_rub_amt</v>
      </c>
      <c r="I106" t="str">
        <f>VLOOKUP(B106,Свод_описание!E:J,6,0)</f>
        <v>DAILY</v>
      </c>
      <c r="K106" t="str">
        <f>VLOOKUP(B:B,'Поля ft_clnt_aggr_daily_epk'!A:A,1,0)</f>
        <v>crd_inf_transfer_rub_amt</v>
      </c>
      <c r="O106" t="s">
        <v>4450</v>
      </c>
      <c r="P106" t="s">
        <v>3128</v>
      </c>
      <c r="S106" t="s">
        <v>3928</v>
      </c>
      <c r="T106" t="s">
        <v>4450</v>
      </c>
      <c r="U106" t="s">
        <v>4471</v>
      </c>
      <c r="V106" t="s">
        <v>4455</v>
      </c>
    </row>
    <row r="107" spans="2:22" ht="15.75" hidden="1">
      <c r="B107" t="s">
        <v>122</v>
      </c>
      <c r="C107"/>
      <c r="D107" t="s">
        <v>260</v>
      </c>
      <c r="F107" t="str">
        <f t="shared" si="1"/>
        <v>SBX_RETAIL_MP_DM.ft_client_aggr_mnth_epkcrd_otf_cash_qty</v>
      </c>
      <c r="I107" t="str">
        <f>VLOOKUP(B107,Свод_описание!E:J,6,0)</f>
        <v>DAILY</v>
      </c>
      <c r="K107" t="str">
        <f>VLOOKUP(B:B,'Поля ft_clnt_aggr_daily_epk'!A:A,1,0)</f>
        <v>crd_otf_cash_qty</v>
      </c>
      <c r="O107" t="s">
        <v>4450</v>
      </c>
      <c r="P107" t="s">
        <v>3128</v>
      </c>
      <c r="S107" t="s">
        <v>3928</v>
      </c>
      <c r="T107" t="s">
        <v>4450</v>
      </c>
      <c r="U107" t="s">
        <v>4471</v>
      </c>
      <c r="V107" t="s">
        <v>4455</v>
      </c>
    </row>
    <row r="108" spans="2:22" ht="15.75" hidden="1">
      <c r="B108" t="s">
        <v>121</v>
      </c>
      <c r="C108"/>
      <c r="D108" t="s">
        <v>260</v>
      </c>
      <c r="F108" t="str">
        <f t="shared" si="1"/>
        <v>SBX_RETAIL_MP_DM.ft_client_aggr_mnth_epkcrd_otf_cash_rub_amt</v>
      </c>
      <c r="I108" t="str">
        <f>VLOOKUP(B108,Свод_описание!E:J,6,0)</f>
        <v>DAILY</v>
      </c>
      <c r="K108" t="str">
        <f>VLOOKUP(B:B,'Поля ft_clnt_aggr_daily_epk'!A:A,1,0)</f>
        <v>crd_otf_cash_rub_amt</v>
      </c>
      <c r="O108" t="s">
        <v>4450</v>
      </c>
      <c r="P108" t="s">
        <v>3128</v>
      </c>
      <c r="S108" t="s">
        <v>3928</v>
      </c>
      <c r="T108" t="s">
        <v>4450</v>
      </c>
      <c r="U108" t="s">
        <v>4471</v>
      </c>
      <c r="V108" t="s">
        <v>4455</v>
      </c>
    </row>
    <row r="109" spans="2:22" ht="15.75" hidden="1">
      <c r="B109" t="s">
        <v>729</v>
      </c>
      <c r="C109"/>
      <c r="D109" t="s">
        <v>260</v>
      </c>
      <c r="F109" t="str">
        <f t="shared" si="1"/>
        <v>SBX_RETAIL_MP_DM.ft_client_aggr_mnth_epkcrd_otf_cc_pos_spend_rub_amt</v>
      </c>
      <c r="I109" t="str">
        <f>VLOOKUP(B109,Свод_описание!E:J,6,0)</f>
        <v>DAILY</v>
      </c>
      <c r="K109" t="e">
        <f>VLOOKUP(B:B,'Поля ft_clnt_aggr_daily_epk'!A:A,1,0)</f>
        <v>#N/A</v>
      </c>
      <c r="O109" t="s">
        <v>4450</v>
      </c>
      <c r="P109" t="s">
        <v>3128</v>
      </c>
      <c r="S109" t="s">
        <v>3928</v>
      </c>
      <c r="T109" t="s">
        <v>4450</v>
      </c>
      <c r="U109" t="s">
        <v>4471</v>
      </c>
      <c r="V109" t="s">
        <v>4455</v>
      </c>
    </row>
    <row r="110" spans="2:22" ht="15.75" hidden="1">
      <c r="B110" t="s">
        <v>731</v>
      </c>
      <c r="C110"/>
      <c r="D110" t="s">
        <v>260</v>
      </c>
      <c r="F110" t="str">
        <f t="shared" si="1"/>
        <v>SBX_RETAIL_MP_DM.ft_client_aggr_mnth_epkcrd_otf_cc_total_rub_amt</v>
      </c>
      <c r="I110" t="str">
        <f>VLOOKUP(B110,Свод_описание!E:J,6,0)</f>
        <v>DAILY</v>
      </c>
      <c r="K110" t="e">
        <f>VLOOKUP(B:B,'Поля ft_clnt_aggr_daily_epk'!A:A,1,0)</f>
        <v>#N/A</v>
      </c>
      <c r="O110" t="s">
        <v>4450</v>
      </c>
      <c r="P110" t="s">
        <v>3128</v>
      </c>
      <c r="S110" t="s">
        <v>3928</v>
      </c>
      <c r="T110" t="s">
        <v>4450</v>
      </c>
      <c r="U110" t="s">
        <v>4471</v>
      </c>
      <c r="V110" t="s">
        <v>4455</v>
      </c>
    </row>
    <row r="111" spans="2:22" ht="15.75" hidden="1">
      <c r="B111" t="s">
        <v>733</v>
      </c>
      <c r="C111"/>
      <c r="D111" t="s">
        <v>260</v>
      </c>
      <c r="F111" t="str">
        <f t="shared" si="1"/>
        <v>SBX_RETAIL_MP_DM.ft_client_aggr_mnth_epkcrd_otf_dc_cash_rub_amt</v>
      </c>
      <c r="I111" t="str">
        <f>VLOOKUP(B111,Свод_описание!E:J,6,0)</f>
        <v>DAILY</v>
      </c>
      <c r="K111" t="e">
        <f>VLOOKUP(B:B,'Поля ft_clnt_aggr_daily_epk'!A:A,1,0)</f>
        <v>#N/A</v>
      </c>
      <c r="O111" t="s">
        <v>4450</v>
      </c>
      <c r="P111" t="s">
        <v>3128</v>
      </c>
      <c r="S111" t="s">
        <v>3928</v>
      </c>
      <c r="T111" t="s">
        <v>4450</v>
      </c>
      <c r="U111" t="s">
        <v>4471</v>
      </c>
      <c r="V111" t="s">
        <v>4455</v>
      </c>
    </row>
    <row r="112" spans="2:22" ht="15.75" hidden="1">
      <c r="B112" t="s">
        <v>735</v>
      </c>
      <c r="C112"/>
      <c r="D112" t="s">
        <v>260</v>
      </c>
      <c r="F112" t="str">
        <f t="shared" si="1"/>
        <v>SBX_RETAIL_MP_DM.ft_client_aggr_mnth_epkcrd_otf_dc_pos_spend_rub_amt</v>
      </c>
      <c r="I112" t="str">
        <f>VLOOKUP(B112,Свод_описание!E:J,6,0)</f>
        <v>DAILY</v>
      </c>
      <c r="K112" t="e">
        <f>VLOOKUP(B:B,'Поля ft_clnt_aggr_daily_epk'!A:A,1,0)</f>
        <v>#N/A</v>
      </c>
      <c r="O112" t="s">
        <v>4450</v>
      </c>
      <c r="P112" t="s">
        <v>3128</v>
      </c>
      <c r="S112" t="s">
        <v>3928</v>
      </c>
      <c r="T112" t="s">
        <v>4450</v>
      </c>
      <c r="U112" t="s">
        <v>4471</v>
      </c>
      <c r="V112" t="s">
        <v>4455</v>
      </c>
    </row>
    <row r="113" spans="2:22" ht="15.75" hidden="1">
      <c r="B113" t="s">
        <v>736</v>
      </c>
      <c r="C113"/>
      <c r="D113" t="s">
        <v>260</v>
      </c>
      <c r="F113" t="str">
        <f t="shared" si="1"/>
        <v>SBX_RETAIL_MP_DM.ft_client_aggr_mnth_epkcrd_otf_dc_total_qty</v>
      </c>
      <c r="I113" t="str">
        <f>VLOOKUP(B113,Свод_описание!E:J,6,0)</f>
        <v>DAILY</v>
      </c>
      <c r="K113" t="e">
        <f>VLOOKUP(B:B,'Поля ft_clnt_aggr_daily_epk'!A:A,1,0)</f>
        <v>#N/A</v>
      </c>
      <c r="O113" t="s">
        <v>4450</v>
      </c>
      <c r="P113" t="s">
        <v>3128</v>
      </c>
      <c r="S113" t="s">
        <v>3928</v>
      </c>
      <c r="T113" t="s">
        <v>4450</v>
      </c>
      <c r="U113" t="s">
        <v>4471</v>
      </c>
      <c r="V113" t="s">
        <v>4455</v>
      </c>
    </row>
    <row r="114" spans="2:22" ht="15.75" hidden="1">
      <c r="B114" t="s">
        <v>737</v>
      </c>
      <c r="C114"/>
      <c r="D114" t="s">
        <v>260</v>
      </c>
      <c r="F114" t="str">
        <f t="shared" si="1"/>
        <v>SBX_RETAIL_MP_DM.ft_client_aggr_mnth_epkcrd_otf_dc_total_rub_amt</v>
      </c>
      <c r="I114" t="str">
        <f>VLOOKUP(B114,Свод_описание!E:J,6,0)</f>
        <v>DAILY</v>
      </c>
      <c r="K114" t="e">
        <f>VLOOKUP(B:B,'Поля ft_clnt_aggr_daily_epk'!A:A,1,0)</f>
        <v>#N/A</v>
      </c>
      <c r="O114" t="s">
        <v>4450</v>
      </c>
      <c r="P114" t="s">
        <v>3128</v>
      </c>
      <c r="S114" t="s">
        <v>3928</v>
      </c>
      <c r="T114" t="s">
        <v>4450</v>
      </c>
      <c r="U114" t="s">
        <v>4471</v>
      </c>
      <c r="V114" t="s">
        <v>4455</v>
      </c>
    </row>
    <row r="115" spans="2:22" ht="15.75" hidden="1">
      <c r="B115" t="s">
        <v>120</v>
      </c>
      <c r="C115"/>
      <c r="D115" t="s">
        <v>260</v>
      </c>
      <c r="F115" t="str">
        <f t="shared" si="1"/>
        <v>SBX_RETAIL_MP_DM.ft_client_aggr_mnth_epkcrd_otf_fee_qty</v>
      </c>
      <c r="I115" t="str">
        <f>VLOOKUP(B115,Свод_описание!E:J,6,0)</f>
        <v>DAILY</v>
      </c>
      <c r="K115" t="e">
        <f>VLOOKUP(B:B,'Поля ft_clnt_aggr_daily_epk'!A:A,1,0)</f>
        <v>#N/A</v>
      </c>
      <c r="O115" t="s">
        <v>4450</v>
      </c>
      <c r="P115" t="s">
        <v>3128</v>
      </c>
      <c r="S115" t="s">
        <v>3928</v>
      </c>
      <c r="T115" t="s">
        <v>4450</v>
      </c>
      <c r="U115" t="s">
        <v>4471</v>
      </c>
      <c r="V115" t="s">
        <v>4455</v>
      </c>
    </row>
    <row r="116" spans="2:22" ht="15.75" hidden="1">
      <c r="B116" t="s">
        <v>119</v>
      </c>
      <c r="C116"/>
      <c r="D116" t="s">
        <v>260</v>
      </c>
      <c r="F116" t="str">
        <f t="shared" si="1"/>
        <v>SBX_RETAIL_MP_DM.ft_client_aggr_mnth_epkcrd_otf_fee_rub_amt</v>
      </c>
      <c r="I116" t="str">
        <f>VLOOKUP(B116,Свод_описание!E:J,6,0)</f>
        <v>DAILY</v>
      </c>
      <c r="K116" t="str">
        <f>VLOOKUP(B:B,'Поля ft_clnt_aggr_daily_epk'!A:A,1,0)</f>
        <v>crd_otf_fee_rub_amt</v>
      </c>
      <c r="O116" t="s">
        <v>4450</v>
      </c>
      <c r="P116" t="s">
        <v>3128</v>
      </c>
      <c r="S116" t="s">
        <v>3928</v>
      </c>
      <c r="T116" t="s">
        <v>4450</v>
      </c>
      <c r="U116" t="s">
        <v>4471</v>
      </c>
      <c r="V116" t="s">
        <v>4455</v>
      </c>
    </row>
    <row r="117" spans="2:22" ht="15.75" hidden="1">
      <c r="B117" t="s">
        <v>124</v>
      </c>
      <c r="C117"/>
      <c r="D117" t="s">
        <v>260</v>
      </c>
      <c r="F117" t="str">
        <f t="shared" si="1"/>
        <v>SBX_RETAIL_MP_DM.ft_client_aggr_mnth_epkcrd_otf_loan_qty</v>
      </c>
      <c r="I117" t="str">
        <f>VLOOKUP(B117,Свод_описание!E:J,6,0)</f>
        <v>DAILY</v>
      </c>
      <c r="K117" t="str">
        <f>VLOOKUP(B:B,'Поля ft_clnt_aggr_daily_epk'!A:A,1,0)</f>
        <v>crd_otf_loan_qty</v>
      </c>
      <c r="O117" t="s">
        <v>4450</v>
      </c>
      <c r="P117" t="s">
        <v>3128</v>
      </c>
      <c r="S117" t="s">
        <v>3928</v>
      </c>
      <c r="T117" t="s">
        <v>4450</v>
      </c>
      <c r="U117" t="s">
        <v>4471</v>
      </c>
      <c r="V117" t="s">
        <v>4455</v>
      </c>
    </row>
    <row r="118" spans="2:22" ht="15.75" hidden="1">
      <c r="B118" t="s">
        <v>123</v>
      </c>
      <c r="C118"/>
      <c r="D118" t="s">
        <v>260</v>
      </c>
      <c r="F118" t="str">
        <f t="shared" si="1"/>
        <v>SBX_RETAIL_MP_DM.ft_client_aggr_mnth_epkcrd_otf_loan_rub_amt</v>
      </c>
      <c r="I118" t="str">
        <f>VLOOKUP(B118,Свод_описание!E:J,6,0)</f>
        <v>DAILY</v>
      </c>
      <c r="K118" t="str">
        <f>VLOOKUP(B:B,'Поля ft_clnt_aggr_daily_epk'!A:A,1,0)</f>
        <v>crd_otf_loan_rub_amt</v>
      </c>
      <c r="O118" t="s">
        <v>4450</v>
      </c>
      <c r="P118" t="s">
        <v>3128</v>
      </c>
      <c r="S118" t="s">
        <v>3928</v>
      </c>
      <c r="T118" t="s">
        <v>4450</v>
      </c>
      <c r="U118" t="s">
        <v>4471</v>
      </c>
      <c r="V118" t="s">
        <v>4455</v>
      </c>
    </row>
    <row r="119" spans="2:22" ht="15.75" hidden="1">
      <c r="B119" t="s">
        <v>130</v>
      </c>
      <c r="C119"/>
      <c r="D119" t="s">
        <v>260</v>
      </c>
      <c r="F119" t="str">
        <f t="shared" si="1"/>
        <v>SBX_RETAIL_MP_DM.ft_client_aggr_mnth_epkcrd_otf_othr_qty</v>
      </c>
      <c r="I119" t="str">
        <f>VLOOKUP(B119,Свод_описание!E:J,6,0)</f>
        <v>DAILY</v>
      </c>
      <c r="K119" t="e">
        <f>VLOOKUP(B:B,'Поля ft_clnt_aggr_daily_epk'!A:A,1,0)</f>
        <v>#N/A</v>
      </c>
      <c r="O119" t="s">
        <v>4450</v>
      </c>
      <c r="P119" t="s">
        <v>3128</v>
      </c>
      <c r="S119" t="s">
        <v>3928</v>
      </c>
      <c r="T119" t="s">
        <v>4450</v>
      </c>
      <c r="U119" t="s">
        <v>4471</v>
      </c>
      <c r="V119" t="s">
        <v>4455</v>
      </c>
    </row>
    <row r="120" spans="2:22" ht="15.75" hidden="1">
      <c r="B120" t="s">
        <v>129</v>
      </c>
      <c r="C120"/>
      <c r="D120" t="s">
        <v>260</v>
      </c>
      <c r="F120" t="str">
        <f t="shared" si="1"/>
        <v>SBX_RETAIL_MP_DM.ft_client_aggr_mnth_epkcrd_otf_othr_rub_amt</v>
      </c>
      <c r="I120" t="str">
        <f>VLOOKUP(B120,Свод_описание!E:J,6,0)</f>
        <v>DAILY</v>
      </c>
      <c r="K120" t="e">
        <f>VLOOKUP(B:B,'Поля ft_clnt_aggr_daily_epk'!A:A,1,0)</f>
        <v>#N/A</v>
      </c>
      <c r="O120" t="s">
        <v>4450</v>
      </c>
      <c r="P120" t="s">
        <v>3128</v>
      </c>
      <c r="S120" t="s">
        <v>3928</v>
      </c>
      <c r="T120" t="s">
        <v>4450</v>
      </c>
      <c r="U120" t="s">
        <v>4471</v>
      </c>
      <c r="V120" t="s">
        <v>4455</v>
      </c>
    </row>
    <row r="121" spans="2:22" ht="15.75" hidden="1">
      <c r="B121" t="s">
        <v>118</v>
      </c>
      <c r="C121"/>
      <c r="D121" t="s">
        <v>260</v>
      </c>
      <c r="F121" t="str">
        <f t="shared" si="1"/>
        <v>SBX_RETAIL_MP_DM.ft_client_aggr_mnth_epkcrd_otf_pos_spend_qty</v>
      </c>
      <c r="I121" t="str">
        <f>VLOOKUP(B121,Свод_описание!E:J,6,0)</f>
        <v>DAILY</v>
      </c>
      <c r="K121" t="str">
        <f>VLOOKUP(B:B,'Поля ft_clnt_aggr_daily_epk'!A:A,1,0)</f>
        <v>crd_otf_pos_spend_qty</v>
      </c>
      <c r="O121" t="s">
        <v>4450</v>
      </c>
      <c r="P121" t="s">
        <v>3128</v>
      </c>
      <c r="S121" t="s">
        <v>3928</v>
      </c>
      <c r="T121" t="s">
        <v>4450</v>
      </c>
      <c r="U121" t="s">
        <v>4471</v>
      </c>
      <c r="V121" t="s">
        <v>4455</v>
      </c>
    </row>
    <row r="122" spans="2:22" ht="15.75" hidden="1">
      <c r="B122" t="s">
        <v>117</v>
      </c>
      <c r="C122"/>
      <c r="D122" t="s">
        <v>260</v>
      </c>
      <c r="F122" t="str">
        <f t="shared" si="1"/>
        <v>SBX_RETAIL_MP_DM.ft_client_aggr_mnth_epkcrd_otf_pos_spend_rub_amt</v>
      </c>
      <c r="I122" t="str">
        <f>VLOOKUP(B122,Свод_описание!E:J,6,0)</f>
        <v>DAILY</v>
      </c>
      <c r="K122" t="str">
        <f>VLOOKUP(B:B,'Поля ft_clnt_aggr_daily_epk'!A:A,1,0)</f>
        <v>crd_otf_pos_spend_rub_amt</v>
      </c>
      <c r="O122" t="s">
        <v>4450</v>
      </c>
      <c r="P122" t="s">
        <v>3128</v>
      </c>
      <c r="S122" t="s">
        <v>3928</v>
      </c>
      <c r="T122" t="s">
        <v>4450</v>
      </c>
      <c r="U122" t="s">
        <v>4471</v>
      </c>
      <c r="V122" t="s">
        <v>4455</v>
      </c>
    </row>
    <row r="123" spans="2:22" ht="15.75" hidden="1">
      <c r="B123" t="s">
        <v>116</v>
      </c>
      <c r="C123"/>
      <c r="D123" t="s">
        <v>260</v>
      </c>
      <c r="F123" t="str">
        <f t="shared" si="1"/>
        <v>SBX_RETAIL_MP_DM.ft_client_aggr_mnth_epkcrd_otf_total_qty</v>
      </c>
      <c r="I123" t="str">
        <f>VLOOKUP(B123,Свод_описание!E:J,6,0)</f>
        <v>DAILY</v>
      </c>
      <c r="K123" t="str">
        <f>VLOOKUP(B:B,'Поля ft_clnt_aggr_daily_epk'!A:A,1,0)</f>
        <v>crd_otf_total_qty</v>
      </c>
      <c r="O123" t="s">
        <v>4450</v>
      </c>
      <c r="P123" t="s">
        <v>3128</v>
      </c>
      <c r="S123" t="s">
        <v>3928</v>
      </c>
      <c r="T123" t="s">
        <v>4450</v>
      </c>
      <c r="U123" t="s">
        <v>4471</v>
      </c>
      <c r="V123" t="s">
        <v>4455</v>
      </c>
    </row>
    <row r="124" spans="2:22" ht="15.75" hidden="1">
      <c r="B124" t="s">
        <v>115</v>
      </c>
      <c r="C124"/>
      <c r="D124" t="s">
        <v>260</v>
      </c>
      <c r="F124" t="str">
        <f t="shared" si="1"/>
        <v>SBX_RETAIL_MP_DM.ft_client_aggr_mnth_epkcrd_otf_total_rub_amt</v>
      </c>
      <c r="I124" t="str">
        <f>VLOOKUP(B124,Свод_описание!E:J,6,0)</f>
        <v>DAILY</v>
      </c>
      <c r="K124" t="str">
        <f>VLOOKUP(B:B,'Поля ft_clnt_aggr_daily_epk'!A:A,1,0)</f>
        <v>crd_otf_total_rub_amt</v>
      </c>
      <c r="O124" t="s">
        <v>4450</v>
      </c>
      <c r="P124" t="s">
        <v>3128</v>
      </c>
      <c r="S124" t="s">
        <v>3928</v>
      </c>
      <c r="T124" t="s">
        <v>4450</v>
      </c>
      <c r="U124" t="s">
        <v>4471</v>
      </c>
      <c r="V124" t="s">
        <v>4455</v>
      </c>
    </row>
    <row r="125" spans="2:22" ht="15.75" hidden="1">
      <c r="B125" t="s">
        <v>126</v>
      </c>
      <c r="C125"/>
      <c r="D125" t="s">
        <v>260</v>
      </c>
      <c r="F125" t="str">
        <f t="shared" si="1"/>
        <v>SBX_RETAIL_MP_DM.ft_client_aggr_mnth_epkcrd_otf_trnf_org_qty</v>
      </c>
      <c r="I125" t="str">
        <f>VLOOKUP(B125,Свод_описание!E:J,6,0)</f>
        <v>DAILY</v>
      </c>
      <c r="K125" t="str">
        <f>VLOOKUP(B:B,'Поля ft_clnt_aggr_daily_epk'!A:A,1,0)</f>
        <v>crd_otf_trnf_org_qty</v>
      </c>
      <c r="O125" t="s">
        <v>4450</v>
      </c>
      <c r="P125" t="s">
        <v>3128</v>
      </c>
      <c r="S125" t="s">
        <v>3928</v>
      </c>
      <c r="T125" t="s">
        <v>4450</v>
      </c>
      <c r="U125" t="s">
        <v>4471</v>
      </c>
      <c r="V125" t="s">
        <v>4455</v>
      </c>
    </row>
    <row r="126" spans="2:22" ht="15.75" hidden="1">
      <c r="B126" t="s">
        <v>125</v>
      </c>
      <c r="C126"/>
      <c r="D126" t="s">
        <v>260</v>
      </c>
      <c r="F126" t="str">
        <f t="shared" si="1"/>
        <v>SBX_RETAIL_MP_DM.ft_client_aggr_mnth_epkcrd_otf_trnf_org_rub_amt</v>
      </c>
      <c r="I126" t="str">
        <f>VLOOKUP(B126,Свод_описание!E:J,6,0)</f>
        <v>DAILY</v>
      </c>
      <c r="K126" t="str">
        <f>VLOOKUP(B:B,'Поля ft_clnt_aggr_daily_epk'!A:A,1,0)</f>
        <v>crd_otf_trnf_org_rub_amt</v>
      </c>
      <c r="O126" t="s">
        <v>4450</v>
      </c>
      <c r="P126" t="s">
        <v>3128</v>
      </c>
      <c r="S126" t="s">
        <v>3928</v>
      </c>
      <c r="T126" t="s">
        <v>4450</v>
      </c>
      <c r="U126" t="s">
        <v>4471</v>
      </c>
      <c r="V126" t="s">
        <v>4455</v>
      </c>
    </row>
    <row r="127" spans="2:22" ht="15.75" hidden="1">
      <c r="B127" t="s">
        <v>128</v>
      </c>
      <c r="C127"/>
      <c r="D127" t="s">
        <v>260</v>
      </c>
      <c r="F127" t="str">
        <f t="shared" si="1"/>
        <v>SBX_RETAIL_MP_DM.ft_client_aggr_mnth_epkcrd_otf_trnf_pers_qty</v>
      </c>
      <c r="I127" t="str">
        <f>VLOOKUP(B127,Свод_описание!E:J,6,0)</f>
        <v>DAILY</v>
      </c>
      <c r="K127" t="str">
        <f>VLOOKUP(B:B,'Поля ft_clnt_aggr_daily_epk'!A:A,1,0)</f>
        <v>crd_otf_trnf_pers_qty</v>
      </c>
      <c r="O127" t="s">
        <v>4450</v>
      </c>
      <c r="P127" t="s">
        <v>3128</v>
      </c>
      <c r="S127" t="s">
        <v>3928</v>
      </c>
      <c r="T127" t="s">
        <v>4450</v>
      </c>
      <c r="U127" t="s">
        <v>4471</v>
      </c>
      <c r="V127" t="s">
        <v>4455</v>
      </c>
    </row>
    <row r="128" spans="2:22" ht="15.75" hidden="1">
      <c r="B128" t="s">
        <v>127</v>
      </c>
      <c r="C128"/>
      <c r="D128" t="s">
        <v>260</v>
      </c>
      <c r="F128" t="str">
        <f t="shared" si="1"/>
        <v>SBX_RETAIL_MP_DM.ft_client_aggr_mnth_epkcrd_otf_trnf_pers_rub_amt</v>
      </c>
      <c r="I128" t="str">
        <f>VLOOKUP(B128,Свод_описание!E:J,6,0)</f>
        <v>DAILY</v>
      </c>
      <c r="K128" t="str">
        <f>VLOOKUP(B:B,'Поля ft_clnt_aggr_daily_epk'!A:A,1,0)</f>
        <v>crd_otf_trnf_pers_rub_amt</v>
      </c>
      <c r="O128" t="s">
        <v>4450</v>
      </c>
      <c r="P128" t="s">
        <v>3128</v>
      </c>
      <c r="S128" t="s">
        <v>3928</v>
      </c>
      <c r="T128" t="s">
        <v>4450</v>
      </c>
      <c r="U128" t="s">
        <v>4471</v>
      </c>
      <c r="V128" t="s">
        <v>4455</v>
      </c>
    </row>
    <row r="129" spans="2:23" ht="16.5" hidden="1" thickBot="1">
      <c r="B129" t="s">
        <v>131</v>
      </c>
      <c r="C129" t="str">
        <f>VLOOKUP(B129,'Мегавитрина на 21.09'!$C:$E,3,0)</f>
        <v>Флаг наличия дебетовой карты догла-либо</v>
      </c>
      <c r="D129" t="s">
        <v>260</v>
      </c>
      <c r="F129" t="str">
        <f t="shared" si="1"/>
        <v>SBX_RETAIL_MP_DM.ft_client_aggr_mnth_epkcrd_dc_ever_nflag</v>
      </c>
      <c r="I129" t="str">
        <f>VLOOKUP(B129,Свод_описание!E:J,6,0)</f>
        <v>MONTHLY</v>
      </c>
      <c r="K129" t="e">
        <f>VLOOKUP(B:B,'Поля ft_clnt_aggr_daily_epk'!A:A,1,0)</f>
        <v>#N/A</v>
      </c>
      <c r="O129" s="5" t="s">
        <v>4481</v>
      </c>
      <c r="P129" s="64" t="s">
        <v>4480</v>
      </c>
      <c r="Q129" s="64"/>
      <c r="R129" s="64"/>
      <c r="S129" t="s">
        <v>4470</v>
      </c>
      <c r="T129" s="38" t="s">
        <v>3972</v>
      </c>
      <c r="U129" t="s">
        <v>4471</v>
      </c>
      <c r="V129" t="s">
        <v>4480</v>
      </c>
      <c r="W129" t="s">
        <v>4482</v>
      </c>
    </row>
    <row r="130" spans="2:23" ht="15.75" hidden="1">
      <c r="B130" t="s">
        <v>98</v>
      </c>
      <c r="C130"/>
      <c r="D130" t="s">
        <v>260</v>
      </c>
      <c r="F130" t="str">
        <f t="shared" si="1"/>
        <v>SBX_RETAIL_MP_DM.ft_client_aggr_mnth_epkcrd_tot_act_qty</v>
      </c>
      <c r="I130" t="str">
        <f>VLOOKUP(B130,Свод_описание!E:J,6,0)</f>
        <v>DAILY</v>
      </c>
      <c r="K130" t="str">
        <f>VLOOKUP(B:B,'Поля ft_clnt_aggr_daily_epk'!A:A,1,0)</f>
        <v>crd_tot_act_qty</v>
      </c>
      <c r="O130" t="s">
        <v>4450</v>
      </c>
      <c r="P130" t="s">
        <v>3128</v>
      </c>
      <c r="S130" t="s">
        <v>3928</v>
      </c>
      <c r="T130" t="s">
        <v>4450</v>
      </c>
      <c r="U130" t="s">
        <v>4471</v>
      </c>
      <c r="V130" t="s">
        <v>4455</v>
      </c>
    </row>
    <row r="131" spans="2:23" ht="15.75" hidden="1">
      <c r="B131" t="s">
        <v>141</v>
      </c>
      <c r="C131"/>
      <c r="D131" t="s">
        <v>260</v>
      </c>
      <c r="F131" t="str">
        <f t="shared" si="1"/>
        <v>SBX_RETAIL_MP_DM.ft_client_aggr_mnth_epkcred_auto_act_initial_rub_amt</v>
      </c>
      <c r="I131" t="str">
        <f>VLOOKUP(B131,Свод_описание!E:J,6,0)</f>
        <v>DAILY</v>
      </c>
      <c r="K131" t="str">
        <f>VLOOKUP(B:B,'Поля ft_clnt_aggr_daily_epk'!A:A,1,0)</f>
        <v>cred_auto_act_initial_rub_amt</v>
      </c>
      <c r="O131" t="s">
        <v>4450</v>
      </c>
      <c r="P131" t="s">
        <v>3128</v>
      </c>
      <c r="S131" t="s">
        <v>3928</v>
      </c>
      <c r="T131" t="s">
        <v>4450</v>
      </c>
      <c r="U131" t="s">
        <v>4471</v>
      </c>
      <c r="V131" t="s">
        <v>4455</v>
      </c>
    </row>
    <row r="132" spans="2:23" ht="15.75" hidden="1">
      <c r="B132" t="s">
        <v>146</v>
      </c>
      <c r="C132"/>
      <c r="D132" t="s">
        <v>260</v>
      </c>
      <c r="F132" t="str">
        <f t="shared" ref="F132:F198" si="2">D132&amp;B132</f>
        <v>SBX_RETAIL_MP_DM.ft_client_aggr_mnth_epkcred_auto_act_qty</v>
      </c>
      <c r="I132" t="str">
        <f>VLOOKUP(B132,Свод_описание!E:J,6,0)</f>
        <v>DAILY</v>
      </c>
      <c r="K132" t="str">
        <f>VLOOKUP(B:B,'Поля ft_clnt_aggr_daily_epk'!A:A,1,0)</f>
        <v>cred_auto_act_qty</v>
      </c>
      <c r="O132" t="s">
        <v>4450</v>
      </c>
      <c r="P132" t="s">
        <v>3128</v>
      </c>
      <c r="S132" t="s">
        <v>3928</v>
      </c>
      <c r="T132" t="s">
        <v>4450</v>
      </c>
      <c r="U132" t="s">
        <v>4471</v>
      </c>
      <c r="V132" t="s">
        <v>4455</v>
      </c>
    </row>
    <row r="133" spans="2:23" ht="16.5" hidden="1" thickBot="1">
      <c r="B133" t="s">
        <v>20</v>
      </c>
      <c r="C133" t="str">
        <f>VLOOKUP(B133,'Мегавитрина на 21.09'!$C:$E,3,0)</f>
        <v>Количество месяцев с даты первого получения зарплатного начисления на ДК</v>
      </c>
      <c r="D133" t="s">
        <v>260</v>
      </c>
      <c r="F133" t="str">
        <f t="shared" si="2"/>
        <v>SBX_RETAIL_MP_DM.ft_client_aggr_mnth_epkcrd_dc_mnth_payroll_act_qty</v>
      </c>
      <c r="I133" t="str">
        <f>VLOOKUP(B133,Свод_описание!E:J,6,0)</f>
        <v>MONTHLY</v>
      </c>
      <c r="K133" t="str">
        <f>VLOOKUP(B:B,'Поля ft_clnt_aggr_daily_epk'!A:A,1,0)</f>
        <v>crd_dc_mnth_payroll_act_qty</v>
      </c>
      <c r="O133" s="5" t="s">
        <v>4481</v>
      </c>
      <c r="P133" s="64" t="s">
        <v>4480</v>
      </c>
      <c r="Q133" s="64"/>
      <c r="R133" s="64"/>
      <c r="S133" t="s">
        <v>4470</v>
      </c>
      <c r="T133" s="38" t="s">
        <v>3972</v>
      </c>
      <c r="U133" t="s">
        <v>4471</v>
      </c>
      <c r="V133" t="s">
        <v>4480</v>
      </c>
      <c r="W133" t="s">
        <v>4482</v>
      </c>
    </row>
    <row r="134" spans="2:23" ht="15.75" hidden="1">
      <c r="B134" t="s">
        <v>136</v>
      </c>
      <c r="C134"/>
      <c r="D134" t="s">
        <v>260</v>
      </c>
      <c r="F134" t="str">
        <f t="shared" si="2"/>
        <v>SBX_RETAIL_MP_DM.ft_client_aggr_mnth_epkcred_auto_os_rub_amt</v>
      </c>
      <c r="I134" t="str">
        <f>VLOOKUP(B134,Свод_описание!E:J,6,0)</f>
        <v>DAILY</v>
      </c>
      <c r="K134" t="e">
        <f>VLOOKUP(B:B,'Поля ft_clnt_aggr_daily_epk'!A:A,1,0)</f>
        <v>#N/A</v>
      </c>
      <c r="O134" t="s">
        <v>4450</v>
      </c>
      <c r="P134" t="s">
        <v>3128</v>
      </c>
      <c r="S134" t="s">
        <v>3928</v>
      </c>
      <c r="T134" t="s">
        <v>4450</v>
      </c>
      <c r="U134" t="s">
        <v>4471</v>
      </c>
      <c r="V134" t="s">
        <v>4455</v>
      </c>
    </row>
    <row r="135" spans="2:23" ht="16.5" hidden="1" thickBot="1">
      <c r="B135" t="s">
        <v>22</v>
      </c>
      <c r="C135" t="str">
        <f>VLOOKUP(B135,'Мегавитрина на 21.09'!$C:$E,3,0)</f>
        <v>Количество месяцев с даты открытия первой ДК</v>
      </c>
      <c r="D135" t="s">
        <v>260</v>
      </c>
      <c r="F135" t="str">
        <f t="shared" si="2"/>
        <v>SBX_RETAIL_MP_DM.ft_client_aggr_mnth_epkcrd_dc_mnth_snc_open_qty</v>
      </c>
      <c r="I135" t="str">
        <f>VLOOKUP(B135,Свод_описание!E:J,6,0)</f>
        <v>MONTHLY</v>
      </c>
      <c r="K135" t="e">
        <f>VLOOKUP(B:B,'Поля ft_clnt_aggr_daily_epk'!A:A,1,0)</f>
        <v>#N/A</v>
      </c>
      <c r="O135" s="5" t="s">
        <v>4481</v>
      </c>
      <c r="P135" s="64" t="s">
        <v>4480</v>
      </c>
      <c r="Q135" s="64"/>
      <c r="R135" s="64"/>
      <c r="S135" t="s">
        <v>4470</v>
      </c>
      <c r="T135" s="38" t="s">
        <v>3972</v>
      </c>
      <c r="U135" t="s">
        <v>4471</v>
      </c>
      <c r="V135" t="s">
        <v>4480</v>
      </c>
      <c r="W135" t="s">
        <v>4482</v>
      </c>
    </row>
    <row r="136" spans="2:23" ht="16.5" hidden="1" thickBot="1">
      <c r="B136" t="s">
        <v>21</v>
      </c>
      <c r="C136" t="str">
        <f>VLOOKUP(B136,'Мегавитрина на 21.09'!$C:$E,3,0)</f>
        <v>Количество месяцев с даты первого получения социального начисления на ДК</v>
      </c>
      <c r="D136" t="s">
        <v>260</v>
      </c>
      <c r="F136" t="str">
        <f t="shared" si="2"/>
        <v>SBX_RETAIL_MP_DM.ft_client_aggr_mnth_epkcrd_dc_mnth_social_act_qty</v>
      </c>
      <c r="I136" t="str">
        <f>VLOOKUP(B136,Свод_описание!E:J,6,0)</f>
        <v>MONTHLY</v>
      </c>
      <c r="K136" t="e">
        <f>VLOOKUP(B:B,'Поля ft_clnt_aggr_daily_epk'!A:A,1,0)</f>
        <v>#N/A</v>
      </c>
      <c r="O136" s="5" t="s">
        <v>4481</v>
      </c>
      <c r="P136" s="64" t="s">
        <v>4480</v>
      </c>
      <c r="Q136" s="64"/>
      <c r="R136" s="64"/>
      <c r="S136" t="s">
        <v>4470</v>
      </c>
      <c r="T136" s="38" t="s">
        <v>3972</v>
      </c>
      <c r="U136" t="s">
        <v>4471</v>
      </c>
      <c r="V136" t="s">
        <v>4480</v>
      </c>
      <c r="W136" t="s">
        <v>4482</v>
      </c>
    </row>
    <row r="137" spans="2:23" ht="15.75" hidden="1">
      <c r="B137" t="s">
        <v>145</v>
      </c>
      <c r="C137"/>
      <c r="D137" t="s">
        <v>260</v>
      </c>
      <c r="F137" t="str">
        <f t="shared" si="2"/>
        <v>SBX_RETAIL_MP_DM.ft_client_aggr_mnth_epkcred_mg_act_qty</v>
      </c>
      <c r="I137" t="str">
        <f>VLOOKUP(B137,Свод_описание!E:J,6,0)</f>
        <v>DAILY</v>
      </c>
      <c r="K137" t="str">
        <f>VLOOKUP(B:B,'Поля ft_clnt_aggr_daily_epk'!A:A,1,0)</f>
        <v>cred_mg_act_qty</v>
      </c>
      <c r="O137" t="s">
        <v>4450</v>
      </c>
      <c r="P137" t="s">
        <v>3128</v>
      </c>
      <c r="S137" t="s">
        <v>3928</v>
      </c>
      <c r="T137" t="s">
        <v>4450</v>
      </c>
      <c r="U137" t="s">
        <v>4471</v>
      </c>
      <c r="V137" t="s">
        <v>4455</v>
      </c>
    </row>
    <row r="138" spans="2:23" ht="16.5" hidden="1" thickBot="1">
      <c r="B138" t="s">
        <v>716</v>
      </c>
      <c r="C138" t="str">
        <f>VLOOKUP(B138,'Мегавитрина на 21.09'!$C:$E,3,0)</f>
        <v>Общая сумма поступлений по кредитным картам клиента за месяц в рублях</v>
      </c>
      <c r="D138" t="s">
        <v>260</v>
      </c>
      <c r="F138" t="str">
        <f t="shared" si="2"/>
        <v>SBX_RETAIL_MP_DM.ft_client_aggr_mnth_epkcrd_inf_cc_total_rub_amt</v>
      </c>
      <c r="I138" t="str">
        <f>VLOOKUP(B138,Свод_описание!E:J,6,0)</f>
        <v>MONTHLY</v>
      </c>
      <c r="K138" t="e">
        <f>VLOOKUP(B:B,'Поля ft_clnt_aggr_daily_epk'!A:A,1,0)</f>
        <v>#N/A</v>
      </c>
      <c r="O138" s="5" t="s">
        <v>4481</v>
      </c>
      <c r="P138" s="64" t="s">
        <v>4480</v>
      </c>
      <c r="Q138" s="64"/>
      <c r="R138" s="64"/>
      <c r="S138" t="s">
        <v>4470</v>
      </c>
      <c r="T138" s="38" t="s">
        <v>3972</v>
      </c>
      <c r="U138" t="s">
        <v>4471</v>
      </c>
      <c r="V138" t="s">
        <v>4480</v>
      </c>
      <c r="W138" t="s">
        <v>4482</v>
      </c>
    </row>
    <row r="139" spans="2:23" ht="15.75" hidden="1">
      <c r="B139" t="s">
        <v>135</v>
      </c>
      <c r="C139"/>
      <c r="D139" t="s">
        <v>260</v>
      </c>
      <c r="F139" t="str">
        <f t="shared" si="2"/>
        <v>SBX_RETAIL_MP_DM.ft_client_aggr_mnth_epkcred_mg_os_rub_amt</v>
      </c>
      <c r="I139" t="str">
        <f>VLOOKUP(B139,Свод_описание!E:J,6,0)</f>
        <v>DAILY</v>
      </c>
      <c r="K139" t="e">
        <f>VLOOKUP(B:B,'Поля ft_clnt_aggr_daily_epk'!A:A,1,0)</f>
        <v>#N/A</v>
      </c>
      <c r="O139" t="s">
        <v>4450</v>
      </c>
      <c r="P139" t="s">
        <v>3128</v>
      </c>
      <c r="S139" t="s">
        <v>3928</v>
      </c>
      <c r="T139" t="s">
        <v>4450</v>
      </c>
      <c r="U139" t="s">
        <v>4471</v>
      </c>
      <c r="V139" t="s">
        <v>4455</v>
      </c>
    </row>
    <row r="140" spans="2:23" ht="15.75" hidden="1">
      <c r="B140" t="s">
        <v>25</v>
      </c>
      <c r="C140"/>
      <c r="D140" t="s">
        <v>260</v>
      </c>
      <c r="F140" t="str">
        <f t="shared" si="2"/>
        <v>SBX_RETAIL_MP_DM.ft_client_aggr_mnth_epkcred_mnth_snc_lst_close_qty</v>
      </c>
      <c r="I140" t="str">
        <f>VLOOKUP(B140,Свод_описание!E:J,6,0)</f>
        <v>REAL-TIME</v>
      </c>
      <c r="K140" t="str">
        <f>VLOOKUP(B:B,'Поля ft_clnt_aggr_daily_epk'!A:A,1,0)</f>
        <v>cred_mnth_snc_lst_close_qty</v>
      </c>
      <c r="O140" t="s">
        <v>4450</v>
      </c>
      <c r="P140" t="s">
        <v>3128</v>
      </c>
      <c r="S140" t="s">
        <v>3928</v>
      </c>
      <c r="T140" t="s">
        <v>4450</v>
      </c>
      <c r="U140" t="s">
        <v>4471</v>
      </c>
      <c r="V140" t="s">
        <v>4463</v>
      </c>
    </row>
    <row r="141" spans="2:23" ht="15.75" hidden="1">
      <c r="B141" t="s">
        <v>24</v>
      </c>
      <c r="C141"/>
      <c r="D141" t="s">
        <v>260</v>
      </c>
      <c r="F141" t="str">
        <f t="shared" si="2"/>
        <v>SBX_RETAIL_MP_DM.ft_client_aggr_mnth_epkcred_mnth_snc_lst_open_qty</v>
      </c>
      <c r="I141" t="str">
        <f>VLOOKUP(B141,Свод_описание!E:J,6,0)</f>
        <v>REAL-TIME</v>
      </c>
      <c r="K141" t="str">
        <f>VLOOKUP(B:B,'Поля ft_clnt_aggr_daily_epk'!A:A,1,0)</f>
        <v>cred_mnth_snc_lst_open_qty</v>
      </c>
      <c r="O141" t="s">
        <v>4450</v>
      </c>
      <c r="P141" t="s">
        <v>3128</v>
      </c>
      <c r="S141" t="s">
        <v>3928</v>
      </c>
      <c r="T141" t="s">
        <v>4450</v>
      </c>
      <c r="U141" t="s">
        <v>4471</v>
      </c>
      <c r="V141" t="s">
        <v>4463</v>
      </c>
    </row>
    <row r="142" spans="2:23" ht="15.75" hidden="1">
      <c r="B142" t="s">
        <v>151</v>
      </c>
      <c r="C142"/>
      <c r="D142" t="s">
        <v>260</v>
      </c>
      <c r="F142" t="str">
        <f t="shared" si="2"/>
        <v>SBX_RETAIL_MP_DM.ft_client_aggr_mnth_epkcred_overdue_nflag</v>
      </c>
      <c r="I142" t="str">
        <f>VLOOKUP(B142,Свод_описание!E:J,6,0)</f>
        <v>DAILY</v>
      </c>
      <c r="K142" t="str">
        <f>VLOOKUP(B:B,'Поля ft_clnt_aggr_daily_epk'!A:A,1,0)</f>
        <v>cred_overdue_nflag</v>
      </c>
      <c r="O142" t="s">
        <v>4450</v>
      </c>
      <c r="P142" t="s">
        <v>3128</v>
      </c>
      <c r="S142" t="s">
        <v>3928</v>
      </c>
      <c r="T142" t="s">
        <v>4450</v>
      </c>
      <c r="U142" t="s">
        <v>4471</v>
      </c>
      <c r="V142" t="s">
        <v>4455</v>
      </c>
    </row>
    <row r="143" spans="2:23" ht="15.75" hidden="1">
      <c r="B143" t="s">
        <v>139</v>
      </c>
      <c r="C143"/>
      <c r="D143" t="s">
        <v>260</v>
      </c>
      <c r="F143" t="str">
        <f t="shared" si="2"/>
        <v>SBX_RETAIL_MP_DM.ft_client_aggr_mnth_epkcred_pl_act_initial_rub_amt</v>
      </c>
      <c r="I143" t="str">
        <f>VLOOKUP(B143,Свод_описание!E:J,6,0)</f>
        <v>DAILY</v>
      </c>
      <c r="K143" t="str">
        <f>VLOOKUP(B:B,'Поля ft_clnt_aggr_daily_epk'!A:A,1,0)</f>
        <v>cred_pl_act_initial_rub_amt</v>
      </c>
      <c r="O143" t="s">
        <v>4450</v>
      </c>
      <c r="P143" t="s">
        <v>3128</v>
      </c>
      <c r="S143" t="s">
        <v>3928</v>
      </c>
      <c r="T143" t="s">
        <v>4450</v>
      </c>
      <c r="U143" t="s">
        <v>4471</v>
      </c>
      <c r="V143" t="s">
        <v>4455</v>
      </c>
    </row>
    <row r="144" spans="2:23" ht="15.75" hidden="1">
      <c r="B144" t="s">
        <v>144</v>
      </c>
      <c r="C144"/>
      <c r="D144" t="s">
        <v>260</v>
      </c>
      <c r="F144" t="str">
        <f t="shared" si="2"/>
        <v>SBX_RETAIL_MP_DM.ft_client_aggr_mnth_epkcred_pl_act_qty</v>
      </c>
      <c r="I144" t="str">
        <f>VLOOKUP(B144,Свод_описание!E:J,6,0)</f>
        <v>DAILY</v>
      </c>
      <c r="K144" t="str">
        <f>VLOOKUP(B:B,'Поля ft_clnt_aggr_daily_epk'!A:A,1,0)</f>
        <v>cred_pl_act_qty</v>
      </c>
      <c r="O144" t="s">
        <v>4450</v>
      </c>
      <c r="P144" t="s">
        <v>3128</v>
      </c>
      <c r="S144" t="s">
        <v>3928</v>
      </c>
      <c r="T144" t="s">
        <v>4450</v>
      </c>
      <c r="U144" t="s">
        <v>4471</v>
      </c>
      <c r="V144" t="s">
        <v>4455</v>
      </c>
    </row>
    <row r="145" spans="2:23" ht="15.75" hidden="1">
      <c r="B145" t="s">
        <v>148</v>
      </c>
      <c r="C145"/>
      <c r="D145" t="s">
        <v>260</v>
      </c>
      <c r="F145" t="str">
        <f t="shared" si="2"/>
        <v>SBX_RETAIL_MP_DM.ft_client_aggr_mnth_epkcred_pl_closed_qty</v>
      </c>
      <c r="I145" t="str">
        <f>VLOOKUP(B145,Свод_описание!E:J,6,0)</f>
        <v>DAILY</v>
      </c>
      <c r="K145" t="str">
        <f>VLOOKUP(B:B,'Поля ft_clnt_aggr_daily_epk'!A:A,1,0)</f>
        <v>cred_pl_closed_qty</v>
      </c>
      <c r="O145" t="s">
        <v>4450</v>
      </c>
      <c r="P145" t="s">
        <v>3128</v>
      </c>
      <c r="S145" t="s">
        <v>3928</v>
      </c>
      <c r="T145" t="s">
        <v>4450</v>
      </c>
      <c r="U145" t="s">
        <v>4471</v>
      </c>
      <c r="V145" t="s">
        <v>4455</v>
      </c>
    </row>
    <row r="146" spans="2:23" ht="15.75" hidden="1">
      <c r="B146" t="s">
        <v>134</v>
      </c>
      <c r="C146"/>
      <c r="D146" t="s">
        <v>260</v>
      </c>
      <c r="F146" t="str">
        <f t="shared" si="2"/>
        <v>SBX_RETAIL_MP_DM.ft_client_aggr_mnth_epkcred_pl_os_rub_amt</v>
      </c>
      <c r="I146" t="str">
        <f>VLOOKUP(B146,Свод_описание!E:J,6,0)</f>
        <v>DAILY</v>
      </c>
      <c r="K146" t="e">
        <f>VLOOKUP(B:B,'Поля ft_clnt_aggr_daily_epk'!A:A,1,0)</f>
        <v>#N/A</v>
      </c>
      <c r="O146" t="s">
        <v>4450</v>
      </c>
      <c r="P146" t="s">
        <v>3128</v>
      </c>
      <c r="S146" t="s">
        <v>3928</v>
      </c>
      <c r="T146" t="s">
        <v>4450</v>
      </c>
      <c r="U146" t="s">
        <v>4471</v>
      </c>
      <c r="V146" t="s">
        <v>4455</v>
      </c>
    </row>
    <row r="147" spans="2:23" ht="15.75" hidden="1">
      <c r="B147" t="s">
        <v>138</v>
      </c>
      <c r="C147"/>
      <c r="D147" t="s">
        <v>260</v>
      </c>
      <c r="F147" t="str">
        <f t="shared" si="2"/>
        <v>SBX_RETAIL_MP_DM.ft_client_aggr_mnth_epkcred_tot_act_initial_rub_amt</v>
      </c>
      <c r="I147" t="str">
        <f>VLOOKUP(B147,Свод_описание!E:J,6,0)</f>
        <v>DAILY</v>
      </c>
      <c r="K147" t="str">
        <f>VLOOKUP(B:B,'Поля ft_clnt_aggr_daily_epk'!A:A,1,0)</f>
        <v>cred_tot_act_initial_rub_amt</v>
      </c>
      <c r="O147" t="s">
        <v>4450</v>
      </c>
      <c r="P147" t="s">
        <v>3128</v>
      </c>
      <c r="S147" t="s">
        <v>3928</v>
      </c>
      <c r="T147" t="s">
        <v>4450</v>
      </c>
      <c r="U147" t="s">
        <v>4471</v>
      </c>
      <c r="V147" t="s">
        <v>4455</v>
      </c>
    </row>
    <row r="148" spans="2:23" ht="15.75" hidden="1">
      <c r="B148" t="s">
        <v>143</v>
      </c>
      <c r="C148"/>
      <c r="D148" t="s">
        <v>260</v>
      </c>
      <c r="F148" t="str">
        <f t="shared" si="2"/>
        <v>SBX_RETAIL_MP_DM.ft_client_aggr_mnth_epkcred_tot_act_qty</v>
      </c>
      <c r="I148" t="str">
        <f>VLOOKUP(B148,Свод_описание!E:J,6,0)</f>
        <v>DAILY</v>
      </c>
      <c r="K148" t="e">
        <f>VLOOKUP(B:B,'Поля ft_clnt_aggr_daily_epk'!A:A,1,0)</f>
        <v>#N/A</v>
      </c>
      <c r="O148" t="s">
        <v>4450</v>
      </c>
      <c r="P148" t="s">
        <v>3128</v>
      </c>
      <c r="S148" t="s">
        <v>3928</v>
      </c>
      <c r="T148" t="s">
        <v>4450</v>
      </c>
      <c r="U148" t="s">
        <v>4471</v>
      </c>
      <c r="V148" t="s">
        <v>4455</v>
      </c>
    </row>
    <row r="149" spans="2:23" ht="15.75" hidden="1">
      <c r="B149" t="s">
        <v>147</v>
      </c>
      <c r="C149"/>
      <c r="D149" t="s">
        <v>260</v>
      </c>
      <c r="F149" t="str">
        <f t="shared" si="2"/>
        <v>SBX_RETAIL_MP_DM.ft_client_aggr_mnth_epkcred_tot_closed_qty</v>
      </c>
      <c r="I149" t="str">
        <f>VLOOKUP(B149,Свод_описание!E:J,6,0)</f>
        <v>DAILY</v>
      </c>
      <c r="K149" t="e">
        <f>VLOOKUP(B:B,'Поля ft_clnt_aggr_daily_epk'!A:A,1,0)</f>
        <v>#N/A</v>
      </c>
      <c r="O149" t="s">
        <v>4450</v>
      </c>
      <c r="P149" t="s">
        <v>3128</v>
      </c>
      <c r="S149" t="s">
        <v>3928</v>
      </c>
      <c r="T149" t="s">
        <v>4450</v>
      </c>
      <c r="U149" t="s">
        <v>4471</v>
      </c>
      <c r="V149" t="s">
        <v>4455</v>
      </c>
    </row>
    <row r="150" spans="2:23" ht="15.75" hidden="1">
      <c r="B150" t="s">
        <v>142</v>
      </c>
      <c r="C150"/>
      <c r="D150" t="s">
        <v>260</v>
      </c>
      <c r="F150" t="str">
        <f t="shared" si="2"/>
        <v>SBX_RETAIL_MP_DM.ft_client_aggr_mnth_epkcred_tot_clsd_initial_rub_amt</v>
      </c>
      <c r="I150" t="str">
        <f>VLOOKUP(B150,Свод_описание!E:J,6,0)</f>
        <v>DAILY</v>
      </c>
      <c r="K150" t="str">
        <f>VLOOKUP(B:B,'Поля ft_clnt_aggr_daily_epk'!A:A,1,0)</f>
        <v>cred_tot_clsd_initial_rub_amt</v>
      </c>
      <c r="O150" t="s">
        <v>4450</v>
      </c>
      <c r="P150" t="s">
        <v>3128</v>
      </c>
      <c r="S150" t="s">
        <v>3928</v>
      </c>
      <c r="T150" t="s">
        <v>4450</v>
      </c>
      <c r="U150" t="s">
        <v>4471</v>
      </c>
      <c r="V150" t="s">
        <v>4455</v>
      </c>
    </row>
    <row r="151" spans="2:23" ht="15.75" hidden="1">
      <c r="B151" t="s">
        <v>137</v>
      </c>
      <c r="C151"/>
      <c r="D151" t="s">
        <v>260</v>
      </c>
      <c r="F151" t="str">
        <f t="shared" si="2"/>
        <v>SBX_RETAIL_MP_DM.ft_client_aggr_mnth_epkcred_tot_mnth_pmt_rub_amt</v>
      </c>
      <c r="I151" t="str">
        <f>VLOOKUP(B151,Свод_описание!E:J,6,0)</f>
        <v>DAILY</v>
      </c>
      <c r="K151" t="str">
        <f>VLOOKUP(B:B,'Поля ft_clnt_aggr_daily_epk'!A:A,1,0)</f>
        <v>cred_tot_mnth_pmt_rub_amt</v>
      </c>
      <c r="O151" t="s">
        <v>4450</v>
      </c>
      <c r="P151" t="s">
        <v>3128</v>
      </c>
      <c r="S151" t="s">
        <v>3928</v>
      </c>
      <c r="T151" t="s">
        <v>4450</v>
      </c>
      <c r="U151" t="s">
        <v>4471</v>
      </c>
      <c r="V151" t="s">
        <v>4455</v>
      </c>
    </row>
    <row r="152" spans="2:23" ht="15.75" hidden="1">
      <c r="B152" t="s">
        <v>133</v>
      </c>
      <c r="C152"/>
      <c r="D152" t="s">
        <v>260</v>
      </c>
      <c r="F152" t="str">
        <f t="shared" si="2"/>
        <v>SBX_RETAIL_MP_DM.ft_client_aggr_mnth_epkcred_tot_os_rub_amt</v>
      </c>
      <c r="I152" t="str">
        <f>VLOOKUP(B152,Свод_описание!E:J,6,0)</f>
        <v>DAILY</v>
      </c>
      <c r="K152" t="e">
        <f>VLOOKUP(B:B,'Поля ft_clnt_aggr_daily_epk'!A:A,1,0)</f>
        <v>#N/A</v>
      </c>
      <c r="O152" t="s">
        <v>4450</v>
      </c>
      <c r="P152" t="s">
        <v>3128</v>
      </c>
      <c r="S152" t="s">
        <v>3928</v>
      </c>
      <c r="T152" t="s">
        <v>4450</v>
      </c>
      <c r="U152" t="s">
        <v>4471</v>
      </c>
      <c r="V152" t="s">
        <v>4455</v>
      </c>
    </row>
    <row r="153" spans="2:23" ht="16.5" hidden="1" thickBot="1">
      <c r="B153" t="s">
        <v>768</v>
      </c>
      <c r="C153" t="str">
        <f>VLOOKUP(B153,'Мегавитрина на 21.09'!$C:$E,3,0)</f>
        <v>Чистая сумма POS-операций (за минусом возвратов)</v>
      </c>
      <c r="D153" t="s">
        <v>260</v>
      </c>
      <c r="F153" t="str">
        <f t="shared" si="2"/>
        <v>SBX_RETAIL_MP_DM.ft_client_aggr_mnth_epkcrd_pos_net_rub_amt</v>
      </c>
      <c r="I153" t="str">
        <f>VLOOKUP(B153,Свод_описание!E:J,6,0)</f>
        <v>MONTHLY</v>
      </c>
      <c r="K153" t="str">
        <f>VLOOKUP(B:B,'Поля ft_clnt_aggr_daily_epk'!A:A,1,0)</f>
        <v>crd_pos_net_rub_amt</v>
      </c>
      <c r="O153" s="5" t="s">
        <v>4481</v>
      </c>
      <c r="P153" s="64" t="s">
        <v>4480</v>
      </c>
      <c r="Q153" s="64"/>
      <c r="R153" s="64"/>
      <c r="S153" t="s">
        <v>4470</v>
      </c>
      <c r="T153" s="38" t="s">
        <v>3972</v>
      </c>
      <c r="U153" t="s">
        <v>4471</v>
      </c>
      <c r="V153" t="s">
        <v>4480</v>
      </c>
      <c r="W153" t="s">
        <v>4482</v>
      </c>
    </row>
    <row r="154" spans="2:23" ht="31.5" hidden="1">
      <c r="B154" t="s">
        <v>932</v>
      </c>
      <c r="C154"/>
      <c r="D154" t="s">
        <v>260</v>
      </c>
      <c r="F154" t="str">
        <f t="shared" si="2"/>
        <v>SBX_RETAIL_MP_DM.ft_client_aggr_mnth_epklne_auto_agr_clsd_ever_qty</v>
      </c>
      <c r="I154" t="str">
        <f>VLOOKUP(B154,Свод_описание!E:J,6,0)</f>
        <v>MONTHLY</v>
      </c>
      <c r="K154" t="e">
        <f>VLOOKUP(B:B,'Поля ft_clnt_aggr_daily_epk'!A:A,1,0)</f>
        <v>#N/A</v>
      </c>
      <c r="O154" s="65" t="s">
        <v>4466</v>
      </c>
      <c r="P154" s="68" t="s">
        <v>4476</v>
      </c>
      <c r="Q154" s="68"/>
      <c r="R154" s="68"/>
      <c r="S154" t="s">
        <v>4470</v>
      </c>
      <c r="T154" s="66">
        <v>44256</v>
      </c>
      <c r="U154" t="s">
        <v>4471</v>
      </c>
      <c r="V154" t="s">
        <v>4472</v>
      </c>
      <c r="W154" t="s">
        <v>4475</v>
      </c>
    </row>
    <row r="155" spans="2:23" s="70" customFormat="1" ht="15.75" hidden="1">
      <c r="B155" s="70" t="s">
        <v>9</v>
      </c>
      <c r="D155" s="70" t="s">
        <v>260</v>
      </c>
      <c r="F155" t="str">
        <f t="shared" si="2"/>
        <v>SBX_RETAIL_MP_DM.ft_client_aggr_mnth_epkcred_cred_hist_cd</v>
      </c>
      <c r="G155"/>
      <c r="H155"/>
      <c r="I155" s="70" t="str">
        <f>VLOOKUP(B155,Свод_описание!E:J,6,0)</f>
        <v>MONTHLY</v>
      </c>
      <c r="K155" t="e">
        <f>VLOOKUP(B:B,'Поля ft_clnt_aggr_daily_epk'!A:A,1,0)</f>
        <v>#N/A</v>
      </c>
      <c r="L155"/>
      <c r="M155"/>
      <c r="N155"/>
      <c r="O155" s="70" t="s">
        <v>4450</v>
      </c>
      <c r="P155" s="70" t="s">
        <v>3128</v>
      </c>
      <c r="S155" s="70" t="s">
        <v>3928</v>
      </c>
      <c r="T155" s="70" t="s">
        <v>4450</v>
      </c>
      <c r="U155" s="70" t="s">
        <v>4471</v>
      </c>
    </row>
    <row r="156" spans="2:23" ht="31.5" hidden="1">
      <c r="B156" t="s">
        <v>188</v>
      </c>
      <c r="C156"/>
      <c r="D156" t="s">
        <v>260</v>
      </c>
      <c r="F156" t="str">
        <f t="shared" si="2"/>
        <v>SBX_RETAIL_MP_DM.ft_client_aggr_mnth_epklne_mg_issued_open_rub_amt</v>
      </c>
      <c r="I156" t="str">
        <f>VLOOKUP(B156,Свод_описание!E:J,6,0)</f>
        <v>MONTHLY</v>
      </c>
      <c r="K156" t="e">
        <f>VLOOKUP(B:B,'Поля ft_clnt_aggr_daily_epk'!A:A,1,0)</f>
        <v>#N/A</v>
      </c>
      <c r="O156" s="65" t="s">
        <v>4466</v>
      </c>
      <c r="P156" s="68" t="s">
        <v>4476</v>
      </c>
      <c r="Q156" s="68"/>
      <c r="R156" s="68"/>
      <c r="S156" t="s">
        <v>4470</v>
      </c>
      <c r="T156" s="66">
        <v>44256</v>
      </c>
      <c r="U156" t="s">
        <v>4471</v>
      </c>
      <c r="V156" t="s">
        <v>4472</v>
      </c>
      <c r="W156" t="s">
        <v>4475</v>
      </c>
    </row>
    <row r="157" spans="2:23" ht="31.5" hidden="1">
      <c r="B157" t="s">
        <v>966</v>
      </c>
      <c r="C157"/>
      <c r="D157" t="s">
        <v>260</v>
      </c>
      <c r="F157" t="str">
        <f t="shared" si="2"/>
        <v>SBX_RETAIL_MP_DM.ft_client_aggr_mnth_epklne_mg_agr_clsd_ever_qty</v>
      </c>
      <c r="I157" t="str">
        <f>VLOOKUP(B157,Свод_описание!E:J,6,0)</f>
        <v>MONTHLY</v>
      </c>
      <c r="K157" t="str">
        <f>VLOOKUP(B:B,'Поля ft_clnt_aggr_daily_epk'!A:A,1,0)</f>
        <v>lne_mg_agr_clsd_ever_qty</v>
      </c>
      <c r="O157" s="65" t="s">
        <v>4466</v>
      </c>
      <c r="P157" s="68" t="s">
        <v>4476</v>
      </c>
      <c r="Q157" s="68"/>
      <c r="R157" s="68"/>
      <c r="S157" t="s">
        <v>4470</v>
      </c>
      <c r="T157" s="66">
        <v>44256</v>
      </c>
      <c r="U157" t="s">
        <v>4471</v>
      </c>
      <c r="V157" t="s">
        <v>4472</v>
      </c>
      <c r="W157" t="s">
        <v>4475</v>
      </c>
    </row>
    <row r="158" spans="2:23" ht="15.75" hidden="1">
      <c r="B158" t="s">
        <v>917</v>
      </c>
      <c r="C158"/>
      <c r="D158" t="s">
        <v>260</v>
      </c>
      <c r="F158" t="str">
        <f t="shared" si="2"/>
        <v>SBX_RETAIL_MP_DM.ft_client_aggr_mnth_epkinv_bo_agrmnt_bal_tot_rub_amt</v>
      </c>
      <c r="I158" t="str">
        <f>VLOOKUP(B158,Свод_описание!E:J,6,0)</f>
        <v>MONTHLY</v>
      </c>
      <c r="K158" t="e">
        <f>VLOOKUP(B:B,'Поля ft_clnt_aggr_daily_epk'!A:A,1,0)</f>
        <v>#N/A</v>
      </c>
      <c r="O158" t="s">
        <v>4450</v>
      </c>
      <c r="P158" t="s">
        <v>3395</v>
      </c>
      <c r="S158" t="s">
        <v>3928</v>
      </c>
      <c r="T158" t="s">
        <v>4450</v>
      </c>
      <c r="U158" t="s">
        <v>4478</v>
      </c>
      <c r="V158" t="s">
        <v>4465</v>
      </c>
    </row>
    <row r="159" spans="2:23" ht="15.75" hidden="1">
      <c r="B159" t="s">
        <v>59</v>
      </c>
      <c r="C159"/>
      <c r="D159" t="s">
        <v>260</v>
      </c>
      <c r="F159" t="str">
        <f t="shared" si="2"/>
        <v>SBX_RETAIL_MP_DM.ft_client_aggr_mnth_epklbt_acct_dep_ca_qty</v>
      </c>
      <c r="I159" t="str">
        <f>VLOOKUP(B159,Свод_описание!E:J,6,0)</f>
        <v>MONTHLY</v>
      </c>
      <c r="K159" t="e">
        <f>VLOOKUP(B:B,'Поля ft_clnt_aggr_daily_epk'!A:A,1,0)</f>
        <v>#N/A</v>
      </c>
      <c r="O159" t="s">
        <v>4450</v>
      </c>
      <c r="P159" t="s">
        <v>3395</v>
      </c>
      <c r="S159" t="s">
        <v>3928</v>
      </c>
      <c r="T159" t="s">
        <v>4450</v>
      </c>
      <c r="U159" t="s">
        <v>4478</v>
      </c>
      <c r="V159" t="s">
        <v>4465</v>
      </c>
    </row>
    <row r="160" spans="2:23" ht="15.75" hidden="1">
      <c r="B160" t="s">
        <v>56</v>
      </c>
      <c r="C160"/>
      <c r="D160" t="s">
        <v>260</v>
      </c>
      <c r="F160" t="str">
        <f t="shared" si="2"/>
        <v>SBX_RETAIL_MP_DM.ft_client_aggr_mnth_epklbt_acct_dep_tot_qty</v>
      </c>
      <c r="I160" t="str">
        <f>VLOOKUP(B160,Свод_описание!E:J,6,0)</f>
        <v>MONTHLY</v>
      </c>
      <c r="K160" t="str">
        <f>VLOOKUP(B:B,'Поля ft_clnt_aggr_daily_epk'!A:A,1,0)</f>
        <v>lbt_acct_dep_tot_qty</v>
      </c>
      <c r="O160" t="s">
        <v>4450</v>
      </c>
      <c r="P160" t="s">
        <v>3395</v>
      </c>
      <c r="S160" t="s">
        <v>3928</v>
      </c>
      <c r="T160" t="s">
        <v>4450</v>
      </c>
      <c r="U160" t="s">
        <v>4478</v>
      </c>
      <c r="V160" t="s">
        <v>4465</v>
      </c>
    </row>
    <row r="161" spans="1:23" ht="15.75" hidden="1">
      <c r="B161" t="s">
        <v>52</v>
      </c>
      <c r="C161"/>
      <c r="D161" t="s">
        <v>260</v>
      </c>
      <c r="F161" t="str">
        <f t="shared" si="2"/>
        <v>SBX_RETAIL_MP_DM.ft_client_aggr_mnth_epklbt_acct_ma_bal_rub_amt</v>
      </c>
      <c r="I161" t="str">
        <f>VLOOKUP(B161,Свод_описание!E:J,6,0)</f>
        <v>MONTHLY</v>
      </c>
      <c r="K161" t="str">
        <f>VLOOKUP(B:B,'Поля ft_clnt_aggr_daily_epk'!A:A,1,0)</f>
        <v>lbt_acct_ma_bal_rub_amt</v>
      </c>
      <c r="O161" t="s">
        <v>4450</v>
      </c>
      <c r="P161" t="s">
        <v>3395</v>
      </c>
      <c r="S161" t="s">
        <v>3928</v>
      </c>
      <c r="T161" t="s">
        <v>4450</v>
      </c>
      <c r="U161" t="s">
        <v>4478</v>
      </c>
      <c r="V161" t="s">
        <v>4465</v>
      </c>
    </row>
    <row r="162" spans="1:23" ht="15.75" hidden="1">
      <c r="B162" t="s">
        <v>61</v>
      </c>
      <c r="C162"/>
      <c r="D162" t="s">
        <v>260</v>
      </c>
      <c r="F162" t="str">
        <f t="shared" si="2"/>
        <v>SBX_RETAIL_MP_DM.ft_client_aggr_mnth_epklbt_acct_ma_qty</v>
      </c>
      <c r="I162" t="str">
        <f>VLOOKUP(B162,Свод_описание!E:J,6,0)</f>
        <v>MONTHLY</v>
      </c>
      <c r="K162" t="e">
        <f>VLOOKUP(B:B,'Поля ft_clnt_aggr_daily_epk'!A:A,1,0)</f>
        <v>#N/A</v>
      </c>
      <c r="O162" t="s">
        <v>4450</v>
      </c>
      <c r="P162" t="s">
        <v>3395</v>
      </c>
      <c r="S162" t="s">
        <v>3928</v>
      </c>
      <c r="T162" t="s">
        <v>4450</v>
      </c>
      <c r="U162" t="s">
        <v>4478</v>
      </c>
      <c r="V162" t="s">
        <v>4465</v>
      </c>
    </row>
    <row r="163" spans="1:23" ht="15.75" hidden="1">
      <c r="B163" t="s">
        <v>55</v>
      </c>
      <c r="C163"/>
      <c r="D163" t="s">
        <v>260</v>
      </c>
      <c r="F163" t="str">
        <f t="shared" si="2"/>
        <v>SBX_RETAIL_MP_DM.ft_client_aggr_mnth_epklbt_acct_tot_qty</v>
      </c>
      <c r="I163" t="str">
        <f>VLOOKUP(B163,Свод_описание!E:J,6,0)</f>
        <v>MONTHLY</v>
      </c>
      <c r="K163" t="str">
        <f>VLOOKUP(B:B,'Поля ft_clnt_aggr_daily_epk'!A:A,1,0)</f>
        <v>lbt_acct_tot_qty</v>
      </c>
      <c r="O163" t="s">
        <v>4450</v>
      </c>
      <c r="P163" t="s">
        <v>3395</v>
      </c>
      <c r="S163" t="s">
        <v>3928</v>
      </c>
      <c r="T163" t="s">
        <v>4450</v>
      </c>
      <c r="U163" t="s">
        <v>4478</v>
      </c>
      <c r="V163" t="s">
        <v>4465</v>
      </c>
    </row>
    <row r="164" spans="1:23" ht="15.75" hidden="1">
      <c r="B164" t="s">
        <v>26</v>
      </c>
      <c r="C164"/>
      <c r="D164" t="s">
        <v>260</v>
      </c>
      <c r="F164" t="str">
        <f t="shared" si="2"/>
        <v>SBX_RETAIL_MP_DM.ft_client_aggr_mnth_epklbt_mnth_payroll_min_qty</v>
      </c>
      <c r="I164" t="str">
        <f>VLOOKUP(B164,Свод_описание!E:J,6,0)</f>
        <v>MONTHLY</v>
      </c>
      <c r="K164" t="e">
        <f>VLOOKUP(B:B,'Поля ft_clnt_aggr_daily_epk'!A:A,1,0)</f>
        <v>#N/A</v>
      </c>
      <c r="O164" t="s">
        <v>4450</v>
      </c>
      <c r="P164" t="s">
        <v>3395</v>
      </c>
      <c r="S164" t="s">
        <v>3928</v>
      </c>
      <c r="T164" t="s">
        <v>4450</v>
      </c>
      <c r="U164" t="s">
        <v>4478</v>
      </c>
      <c r="V164" t="s">
        <v>4465</v>
      </c>
    </row>
    <row r="165" spans="1:23" ht="15.75" hidden="1">
      <c r="B165" t="s">
        <v>54</v>
      </c>
      <c r="C165"/>
      <c r="D165" t="s">
        <v>260</v>
      </c>
      <c r="F165" t="str">
        <f t="shared" si="2"/>
        <v>SBX_RETAIL_MP_DM.ft_client_aggr_mnth_epklbt_sav_cert_bal_rub_amt</v>
      </c>
      <c r="I165" t="str">
        <f>VLOOKUP(B165,Свод_описание!E:J,6,0)</f>
        <v>MONTHLY</v>
      </c>
      <c r="K165" t="str">
        <f>VLOOKUP(B:B,'Поля ft_clnt_aggr_daily_epk'!A:A,1,0)</f>
        <v>lbt_sav_cert_bal_rub_amt</v>
      </c>
      <c r="O165" t="s">
        <v>4450</v>
      </c>
      <c r="P165" t="s">
        <v>3395</v>
      </c>
      <c r="S165" t="s">
        <v>3928</v>
      </c>
      <c r="T165" t="s">
        <v>4450</v>
      </c>
      <c r="U165" t="s">
        <v>4478</v>
      </c>
      <c r="V165" t="s">
        <v>4465</v>
      </c>
    </row>
    <row r="166" spans="1:23" ht="15.75" hidden="1">
      <c r="B166" t="s">
        <v>63</v>
      </c>
      <c r="C166"/>
      <c r="D166" t="s">
        <v>260</v>
      </c>
      <c r="F166" t="str">
        <f t="shared" si="2"/>
        <v>SBX_RETAIL_MP_DM.ft_client_aggr_mnth_epklbt_sav_cert_qty</v>
      </c>
      <c r="I166" t="str">
        <f>VLOOKUP(B166,Свод_описание!E:J,6,0)</f>
        <v>MONTHLY</v>
      </c>
      <c r="K166" t="e">
        <f>VLOOKUP(B:B,'Поля ft_clnt_aggr_daily_epk'!A:A,1,0)</f>
        <v>#N/A</v>
      </c>
      <c r="O166" t="s">
        <v>4450</v>
      </c>
      <c r="P166" t="s">
        <v>3395</v>
      </c>
      <c r="S166" t="s">
        <v>3928</v>
      </c>
      <c r="T166" t="s">
        <v>4450</v>
      </c>
      <c r="U166" t="s">
        <v>4478</v>
      </c>
      <c r="V166" t="s">
        <v>4465</v>
      </c>
    </row>
    <row r="167" spans="1:23" ht="15.75" hidden="1">
      <c r="B167" t="s">
        <v>93</v>
      </c>
      <c r="C167"/>
      <c r="D167" t="s">
        <v>260</v>
      </c>
      <c r="F167" t="str">
        <f t="shared" si="2"/>
        <v>SBX_RETAIL_MP_DM.ft_client_aggr_mnth_epklbt_social_client_nflag</v>
      </c>
      <c r="I167" t="str">
        <f>VLOOKUP(B167,Свод_описание!E:J,6,0)</f>
        <v>MONTHLY</v>
      </c>
      <c r="K167" t="e">
        <f>VLOOKUP(B:B,'Поля ft_clnt_aggr_daily_epk'!A:A,1,0)</f>
        <v>#N/A</v>
      </c>
      <c r="O167" t="s">
        <v>4450</v>
      </c>
      <c r="P167" t="s">
        <v>3395</v>
      </c>
      <c r="S167" t="s">
        <v>3928</v>
      </c>
      <c r="T167" t="s">
        <v>4450</v>
      </c>
      <c r="U167" t="s">
        <v>4478</v>
      </c>
      <c r="V167" t="s">
        <v>4465</v>
      </c>
    </row>
    <row r="168" spans="1:23" ht="15.75" hidden="1">
      <c r="B168" t="s">
        <v>1056</v>
      </c>
      <c r="C168"/>
      <c r="D168" t="s">
        <v>260</v>
      </c>
      <c r="F168" t="str">
        <f t="shared" si="2"/>
        <v>SBX_RETAIL_MP_DM.ft_client_aggr_mnth_epkprd_lst_prod_division_dk</v>
      </c>
      <c r="I168" t="str">
        <f>VLOOKUP(B168,Свод_описание!E:J,6,0)</f>
        <v>MONTHLY</v>
      </c>
      <c r="K168" t="e">
        <f>VLOOKUP(B:B,'Поля ft_clnt_aggr_daily_epk'!A:A,1,0)</f>
        <v>#N/A</v>
      </c>
      <c r="O168" t="s">
        <v>4450</v>
      </c>
      <c r="P168" t="s">
        <v>3395</v>
      </c>
      <c r="S168" t="s">
        <v>3928</v>
      </c>
      <c r="T168" t="s">
        <v>4450</v>
      </c>
      <c r="U168" t="s">
        <v>4478</v>
      </c>
      <c r="V168" t="s">
        <v>4465</v>
      </c>
    </row>
    <row r="169" spans="1:23" ht="15.75">
      <c r="A169">
        <v>4</v>
      </c>
      <c r="B169" s="88" t="s">
        <v>1056</v>
      </c>
      <c r="C169"/>
      <c r="M169" s="104" t="s">
        <v>4291</v>
      </c>
      <c r="N169" t="s">
        <v>19798</v>
      </c>
      <c r="U169" t="s">
        <v>4477</v>
      </c>
    </row>
    <row r="170" spans="1:23" ht="15.75">
      <c r="A170">
        <v>4</v>
      </c>
      <c r="B170" s="99" t="s">
        <v>1056</v>
      </c>
      <c r="C170"/>
      <c r="M170" t="s">
        <v>4494</v>
      </c>
      <c r="U170" t="s">
        <v>4477</v>
      </c>
    </row>
    <row r="171" spans="1:23" ht="15.75">
      <c r="A171">
        <v>4</v>
      </c>
      <c r="B171" t="s">
        <v>1056</v>
      </c>
      <c r="C171"/>
      <c r="M171" s="104" t="s">
        <v>4324</v>
      </c>
      <c r="U171" t="s">
        <v>4477</v>
      </c>
    </row>
    <row r="172" spans="1:23" ht="15.75">
      <c r="A172">
        <v>4</v>
      </c>
      <c r="B172" t="s">
        <v>1056</v>
      </c>
      <c r="C172"/>
      <c r="M172" s="104" t="s">
        <v>4325</v>
      </c>
      <c r="U172" t="s">
        <v>4477</v>
      </c>
    </row>
    <row r="173" spans="1:23" ht="15.75">
      <c r="A173">
        <v>4</v>
      </c>
      <c r="B173" t="s">
        <v>1056</v>
      </c>
      <c r="C173"/>
      <c r="M173" s="104" t="s">
        <v>4284</v>
      </c>
      <c r="U173" t="s">
        <v>4477</v>
      </c>
    </row>
    <row r="174" spans="1:23" ht="15" customHeight="1">
      <c r="A174">
        <v>4</v>
      </c>
      <c r="B174" t="s">
        <v>1056</v>
      </c>
      <c r="C174" s="92" t="str">
        <f>VLOOKUP(B:B,Поля!A:D,2,0)</f>
        <v>ID подразделения последнего открытого продукта с договором (счета, карты, кредиты) в едином справочнике ВСП</v>
      </c>
      <c r="D174" t="s">
        <v>260</v>
      </c>
      <c r="F174" t="str">
        <f t="shared" si="2"/>
        <v>SBX_RETAIL_MP_DM.ft_client_aggr_mnth_epkprd_lst_prod_division_dk</v>
      </c>
      <c r="G174" t="str">
        <f>VLOOKUP(B:B,Поля!A:D,3,0)</f>
        <v>Идентификатор</v>
      </c>
      <c r="H174" t="str">
        <f>VLOOKUP(B:B,Поля!A:D,4,0)</f>
        <v>BIGINT</v>
      </c>
      <c r="I174" t="str">
        <f>VLOOKUP(B174,Свод_описание!E:J,6,0)</f>
        <v>MONTHLY</v>
      </c>
      <c r="J174" t="s">
        <v>19771</v>
      </c>
      <c r="K174" t="e">
        <f>VLOOKUP(B:B,'Поля ft_clnt_aggr_daily_epk'!A:A,1,0)</f>
        <v>#N/A</v>
      </c>
      <c r="M174" t="s">
        <v>19799</v>
      </c>
      <c r="N174" t="s">
        <v>19797</v>
      </c>
      <c r="O174" s="17" t="s">
        <v>4498</v>
      </c>
      <c r="P174" s="68" t="s">
        <v>4499</v>
      </c>
      <c r="Q174" s="68"/>
      <c r="S174" t="s">
        <v>3928</v>
      </c>
      <c r="T174" t="s">
        <v>4450</v>
      </c>
      <c r="U174" t="s">
        <v>4477</v>
      </c>
      <c r="V174" t="s">
        <v>4465</v>
      </c>
    </row>
    <row r="175" spans="1:23" ht="94.5" hidden="1">
      <c r="B175" t="s">
        <v>868</v>
      </c>
      <c r="C175" t="str">
        <f>VLOOKUP(B175,'Мегавитрина на 21.09'!$C:$E,3,0)</f>
        <v>Общая сумма списаний со всех счетов клиента за месяц в рублях</v>
      </c>
      <c r="D175" t="s">
        <v>260</v>
      </c>
      <c r="F175" t="str">
        <f t="shared" si="2"/>
        <v>SBX_RETAIL_MP_DM.ft_client_aggr_mnth_epkdep_otf_total_rub_amt</v>
      </c>
      <c r="I175" t="str">
        <f>VLOOKUP(B175,Свод_описание!E:J,6,0)</f>
        <v>MONTHLY</v>
      </c>
      <c r="K175" t="e">
        <f>VLOOKUP(B:B,'Поля ft_clnt_aggr_daily_epk'!A:A,1,0)</f>
        <v>#N/A</v>
      </c>
      <c r="O175" s="68" t="s">
        <v>4485</v>
      </c>
      <c r="P175" s="69" t="s">
        <v>4486</v>
      </c>
      <c r="Q175" s="69"/>
      <c r="R175" s="69"/>
      <c r="S175" t="s">
        <v>3927</v>
      </c>
      <c r="T175" t="s">
        <v>4484</v>
      </c>
      <c r="U175" t="s">
        <v>4471</v>
      </c>
      <c r="V175" t="s">
        <v>4480</v>
      </c>
      <c r="W175" s="17" t="s">
        <v>4487</v>
      </c>
    </row>
    <row r="176" spans="1:23" ht="94.5" hidden="1">
      <c r="B176" t="s">
        <v>869</v>
      </c>
      <c r="C176" t="str">
        <f>VLOOKUP(B176,'Мегавитрина на 21.09'!$C:$E,3,0)</f>
        <v>Кол-во операций по частичной выдаче д/с по всем счетам клиента</v>
      </c>
      <c r="D176" t="s">
        <v>260</v>
      </c>
      <c r="F176" t="str">
        <f t="shared" si="2"/>
        <v>SBX_RETAIL_MP_DM.ft_client_aggr_mnth_epkdep_otf_wthdr_qty</v>
      </c>
      <c r="I176" t="str">
        <f>VLOOKUP(B176,Свод_описание!E:J,6,0)</f>
        <v>MONTHLY</v>
      </c>
      <c r="K176" t="e">
        <f>VLOOKUP(B:B,'Поля ft_clnt_aggr_daily_epk'!A:A,1,0)</f>
        <v>#N/A</v>
      </c>
      <c r="O176" s="68" t="s">
        <v>4485</v>
      </c>
      <c r="P176" s="69" t="s">
        <v>4483</v>
      </c>
      <c r="Q176" s="69"/>
      <c r="R176" s="69"/>
      <c r="S176" t="s">
        <v>3927</v>
      </c>
      <c r="T176" t="s">
        <v>4484</v>
      </c>
      <c r="U176" t="s">
        <v>4471</v>
      </c>
      <c r="V176" t="s">
        <v>4480</v>
      </c>
      <c r="W176" s="17" t="s">
        <v>4487</v>
      </c>
    </row>
    <row r="177" spans="2:23" ht="94.5" hidden="1">
      <c r="B177" t="s">
        <v>870</v>
      </c>
      <c r="C177" t="str">
        <f>VLOOKUP(B177,'Мегавитрина на 21.09'!$C:$E,3,0)</f>
        <v>Сумма операций по частичной выдаче д/с по всем счетам клиента в рублях</v>
      </c>
      <c r="D177" t="s">
        <v>260</v>
      </c>
      <c r="F177" t="str">
        <f t="shared" si="2"/>
        <v>SBX_RETAIL_MP_DM.ft_client_aggr_mnth_epkdep_otf_wthdr_rub_amt</v>
      </c>
      <c r="I177" t="str">
        <f>VLOOKUP(B177,Свод_описание!E:J,6,0)</f>
        <v>MONTHLY</v>
      </c>
      <c r="K177" t="e">
        <f>VLOOKUP(B:B,'Поля ft_clnt_aggr_daily_epk'!A:A,1,0)</f>
        <v>#N/A</v>
      </c>
      <c r="O177" s="68" t="s">
        <v>4485</v>
      </c>
      <c r="P177" s="69" t="s">
        <v>4483</v>
      </c>
      <c r="Q177" s="69"/>
      <c r="R177" s="69"/>
      <c r="S177" t="s">
        <v>3927</v>
      </c>
      <c r="T177" t="s">
        <v>4484</v>
      </c>
      <c r="U177" t="s">
        <v>4471</v>
      </c>
      <c r="V177" t="s">
        <v>4480</v>
      </c>
      <c r="W177" s="17" t="s">
        <v>4487</v>
      </c>
    </row>
    <row r="178" spans="2:23" ht="94.5" hidden="1">
      <c r="B178" t="s">
        <v>871</v>
      </c>
      <c r="C178" t="str">
        <f>VLOOKUP(B178,'Мегавитрина на 21.09'!$C:$E,3,0)</f>
        <v>Усредненная величина ежемесячных заплатных начислений (за 3, 4 или 6 последних мес в зависимости от наличия данных) по методике рисков</v>
      </c>
      <c r="D178" t="s">
        <v>260</v>
      </c>
      <c r="F178" t="str">
        <f t="shared" si="2"/>
        <v>SBX_RETAIL_MP_DM.ft_client_aggr_mnth_epkdep_payroll_avg_risk_rub_amt</v>
      </c>
      <c r="I178" t="str">
        <f>VLOOKUP(B178,Свод_описание!E:J,6,0)</f>
        <v>MONTHLY</v>
      </c>
      <c r="K178" t="e">
        <f>VLOOKUP(B:B,'Поля ft_clnt_aggr_daily_epk'!A:A,1,0)</f>
        <v>#N/A</v>
      </c>
      <c r="O178" s="68" t="s">
        <v>4485</v>
      </c>
      <c r="P178" s="69" t="s">
        <v>4483</v>
      </c>
      <c r="Q178" s="69"/>
      <c r="R178" s="69"/>
      <c r="S178" t="s">
        <v>3927</v>
      </c>
      <c r="T178" t="s">
        <v>4484</v>
      </c>
      <c r="U178" t="s">
        <v>4471</v>
      </c>
      <c r="V178" t="s">
        <v>4480</v>
      </c>
      <c r="W178" s="17" t="s">
        <v>4487</v>
      </c>
    </row>
    <row r="179" spans="2:23" ht="16.5" hidden="1" thickBot="1">
      <c r="B179" t="s">
        <v>625</v>
      </c>
      <c r="C179" t="str">
        <f>VLOOKUP(B179,'Мегавитрина на 21.09'!$C:$E,3,0)</f>
        <v>Кол-во активных действующих кредитных карт (действующая карта + наличие активных клиентских операций за 3 мес, кроме операций в СБОЛ и СБ)</v>
      </c>
      <c r="D179" t="s">
        <v>260</v>
      </c>
      <c r="F179" t="str">
        <f t="shared" si="2"/>
        <v>SBX_RETAIL_MP_DM.ft_client_aggr_mnth_epkcrd_cc_act_qty</v>
      </c>
      <c r="I179" t="str">
        <f>VLOOKUP(B179,Свод_описание!E:J,6,0)</f>
        <v>MONTHLY</v>
      </c>
      <c r="K179" t="str">
        <f>VLOOKUP(B:B,'Поля ft_clnt_aggr_daily_epk'!A:A,1,0)</f>
        <v>crd_cc_act_qty</v>
      </c>
      <c r="O179" s="5" t="s">
        <v>4481</v>
      </c>
      <c r="P179" s="64" t="s">
        <v>4480</v>
      </c>
      <c r="Q179" s="64"/>
      <c r="R179" s="64"/>
      <c r="S179" s="38"/>
      <c r="T179" s="38" t="s">
        <v>3972</v>
      </c>
      <c r="U179" t="s">
        <v>4471</v>
      </c>
      <c r="V179" t="s">
        <v>4480</v>
      </c>
      <c r="W179" t="s">
        <v>4482</v>
      </c>
    </row>
    <row r="180" spans="2:23" ht="16.5" hidden="1" thickBot="1">
      <c r="B180" t="s">
        <v>132</v>
      </c>
      <c r="C180" t="str">
        <f>VLOOKUP(B180,'Мегавитрина на 21.09'!$C:$E,3,0)</f>
        <v>Флаг наличия кредитной карты когда-либо</v>
      </c>
      <c r="D180" t="s">
        <v>260</v>
      </c>
      <c r="F180" t="str">
        <f t="shared" si="2"/>
        <v>SBX_RETAIL_MP_DM.ft_client_aggr_mnth_epkcrd_cc_ever_nflag</v>
      </c>
      <c r="I180" t="str">
        <f>VLOOKUP(B180,Свод_описание!E:J,6,0)</f>
        <v>MONTHLY</v>
      </c>
      <c r="K180" t="str">
        <f>VLOOKUP(B:B,'Поля ft_clnt_aggr_daily_epk'!A:A,1,0)</f>
        <v>crd_cc_ever_nflag</v>
      </c>
      <c r="O180" s="5" t="s">
        <v>4481</v>
      </c>
      <c r="P180" s="64" t="s">
        <v>4480</v>
      </c>
      <c r="Q180" s="64"/>
      <c r="R180" s="64"/>
      <c r="S180" s="38"/>
      <c r="T180" s="38" t="s">
        <v>3972</v>
      </c>
      <c r="U180" t="s">
        <v>4471</v>
      </c>
      <c r="V180" t="s">
        <v>4480</v>
      </c>
      <c r="W180" t="s">
        <v>4482</v>
      </c>
    </row>
    <row r="181" spans="2:23" ht="16.5" hidden="1" thickBot="1">
      <c r="B181" t="s">
        <v>23</v>
      </c>
      <c r="C181" t="str">
        <f>VLOOKUP(B181,'Мегавитрина на 21.09'!$C:$E,3,0)</f>
        <v>Количество месяцев с открытия последней кредитной карты</v>
      </c>
      <c r="D181" t="s">
        <v>260</v>
      </c>
      <c r="F181" t="str">
        <f t="shared" si="2"/>
        <v>SBX_RETAIL_MP_DM.ft_client_aggr_mnth_epkcrd_cc_mnth_snc_issue_qty</v>
      </c>
      <c r="I181" t="str">
        <f>VLOOKUP(B181,Свод_описание!E:J,6,0)</f>
        <v>MONTHLY</v>
      </c>
      <c r="K181" t="str">
        <f>VLOOKUP(B:B,'Поля ft_clnt_aggr_daily_epk'!A:A,1,0)</f>
        <v>crd_cc_mnth_snc_issue_qty</v>
      </c>
      <c r="O181" s="5" t="s">
        <v>4481</v>
      </c>
      <c r="P181" s="64" t="s">
        <v>4480</v>
      </c>
      <c r="Q181" s="64"/>
      <c r="R181" s="64"/>
      <c r="S181" s="38"/>
      <c r="T181" s="38" t="s">
        <v>3972</v>
      </c>
      <c r="U181" t="s">
        <v>4471</v>
      </c>
      <c r="V181" t="s">
        <v>4480</v>
      </c>
      <c r="W181" t="s">
        <v>4482</v>
      </c>
    </row>
    <row r="182" spans="2:23" ht="94.5" hidden="1">
      <c r="B182" t="s">
        <v>812</v>
      </c>
      <c r="C182" t="str">
        <f>VLOOKUP(B182,'Мегавитрина на 21.09'!$C:$E,3,0)</f>
        <v>Дата открытия первого деп.договора клиента</v>
      </c>
      <c r="D182" t="s">
        <v>260</v>
      </c>
      <c r="F182" t="str">
        <f t="shared" si="2"/>
        <v>SBX_RETAIL_MP_DM.ft_client_aggr_mnth_epkdep_acc_1st_open_dt</v>
      </c>
      <c r="I182" t="str">
        <f>VLOOKUP(B182,Свод_описание!E:J,6,0)</f>
        <v>MONTHLY</v>
      </c>
      <c r="K182" t="e">
        <f>VLOOKUP(B:B,'Поля ft_clnt_aggr_daily_epk'!A:A,1,0)</f>
        <v>#N/A</v>
      </c>
      <c r="O182" s="68" t="s">
        <v>4485</v>
      </c>
      <c r="P182" s="69" t="s">
        <v>4483</v>
      </c>
      <c r="Q182" s="69"/>
      <c r="R182" s="69"/>
      <c r="S182" t="s">
        <v>3927</v>
      </c>
      <c r="T182" t="s">
        <v>4484</v>
      </c>
      <c r="U182" t="s">
        <v>4471</v>
      </c>
      <c r="V182" t="s">
        <v>4480</v>
      </c>
      <c r="W182" s="17" t="s">
        <v>4487</v>
      </c>
    </row>
    <row r="183" spans="2:23" ht="94.5" hidden="1">
      <c r="B183" t="s">
        <v>818</v>
      </c>
      <c r="C183" t="str">
        <f>VLOOKUP(B183,'Мегавитрина на 21.09'!$C:$E,3,0)</f>
        <v>Суммарный баланс по всем текущим счетам клиента на отчетную дату в рублях</v>
      </c>
      <c r="D183" t="s">
        <v>260</v>
      </c>
      <c r="F183" t="str">
        <f t="shared" si="2"/>
        <v>SBX_RETAIL_MP_DM.ft_client_aggr_mnth_epkdep_acct_dep_ca_bal_rub_amt</v>
      </c>
      <c r="I183" t="str">
        <f>VLOOKUP(B183,Свод_описание!E:J,6,0)</f>
        <v>MONTHLY</v>
      </c>
      <c r="K183" t="e">
        <f>VLOOKUP(B:B,'Поля ft_clnt_aggr_daily_epk'!A:A,1,0)</f>
        <v>#N/A</v>
      </c>
      <c r="O183" s="68" t="s">
        <v>4485</v>
      </c>
      <c r="P183" s="69" t="s">
        <v>4483</v>
      </c>
      <c r="Q183" s="69"/>
      <c r="R183" s="69"/>
      <c r="S183" t="s">
        <v>3927</v>
      </c>
      <c r="T183" t="s">
        <v>4484</v>
      </c>
      <c r="U183" t="s">
        <v>4471</v>
      </c>
      <c r="V183" t="s">
        <v>4480</v>
      </c>
      <c r="W183" s="17" t="s">
        <v>4487</v>
      </c>
    </row>
    <row r="184" spans="2:23" ht="15.75" hidden="1">
      <c r="B184" t="s">
        <v>161</v>
      </c>
      <c r="C184"/>
      <c r="D184" t="s">
        <v>260</v>
      </c>
      <c r="F184" t="str">
        <f t="shared" si="2"/>
        <v>SBX_RETAIL_MP_DM.ft_client_aggr_mnth_epkext_client_app_income_amt</v>
      </c>
      <c r="I184" t="str">
        <f>VLOOKUP(B184,Свод_описание!E:J,6,0)</f>
        <v>DAILY</v>
      </c>
      <c r="K184" t="str">
        <f>VLOOKUP(B:B,'Поля ft_clnt_aggr_daily_epk'!A:A,1,0)</f>
        <v>ext_client_app_income_amt</v>
      </c>
      <c r="O184" t="s">
        <v>4450</v>
      </c>
      <c r="P184" t="s">
        <v>3395</v>
      </c>
      <c r="S184" t="s">
        <v>3928</v>
      </c>
      <c r="T184" t="s">
        <v>4450</v>
      </c>
      <c r="U184" t="s">
        <v>4478</v>
      </c>
      <c r="V184" t="s">
        <v>4455</v>
      </c>
    </row>
    <row r="185" spans="2:23" ht="94.5" hidden="1">
      <c r="B185" t="s">
        <v>1307</v>
      </c>
      <c r="C185" t="str">
        <f>VLOOKUP(B185,'Мегавитрина на 21.09'!$C:$E,3,0)</f>
        <v>Кол-во месяцев с даты открытия последнего депозитного договора клиента</v>
      </c>
      <c r="D185" t="s">
        <v>260</v>
      </c>
      <c r="F185" t="str">
        <f t="shared" si="2"/>
        <v>SBX_RETAIL_MP_DM.ft_client_aggr_mnth_epkdep_acct_dep_mnth_lst_open_qty</v>
      </c>
      <c r="I185" t="str">
        <f>VLOOKUP(B185,Свод_описание!E:J,6,0)</f>
        <v>MONTHLY</v>
      </c>
      <c r="K185" t="e">
        <f>VLOOKUP(B:B,'Поля ft_clnt_aggr_daily_epk'!A:A,1,0)</f>
        <v>#N/A</v>
      </c>
      <c r="O185" s="68" t="s">
        <v>4485</v>
      </c>
      <c r="P185" s="69" t="s">
        <v>4483</v>
      </c>
      <c r="Q185" s="69"/>
      <c r="R185" s="69"/>
      <c r="S185" t="s">
        <v>3927</v>
      </c>
      <c r="T185" t="s">
        <v>4484</v>
      </c>
      <c r="U185" t="s">
        <v>4471</v>
      </c>
      <c r="V185" t="s">
        <v>4480</v>
      </c>
      <c r="W185" s="17" t="s">
        <v>4487</v>
      </c>
    </row>
    <row r="186" spans="2:23" ht="94.5" hidden="1">
      <c r="B186" t="s">
        <v>822</v>
      </c>
      <c r="C186" t="str">
        <f>VLOOKUP(B186,'Мегавитрина на 21.09'!$C:$E,3,0)</f>
        <v>Суммарный баланс по всем срочным вкладам клиента на отчетную дату в рублях</v>
      </c>
      <c r="D186" t="s">
        <v>260</v>
      </c>
      <c r="F186" t="str">
        <f t="shared" si="2"/>
        <v>SBX_RETAIL_MP_DM.ft_client_aggr_mnth_epkdep_acct_dep_td_bal_rub_amt</v>
      </c>
      <c r="I186" t="str">
        <f>VLOOKUP(B186,Свод_описание!E:J,6,0)</f>
        <v>MONTHLY</v>
      </c>
      <c r="K186" t="e">
        <f>VLOOKUP(B:B,'Поля ft_clnt_aggr_daily_epk'!A:A,1,0)</f>
        <v>#N/A</v>
      </c>
      <c r="O186" s="68" t="s">
        <v>4485</v>
      </c>
      <c r="P186" s="69" t="s">
        <v>4483</v>
      </c>
      <c r="Q186" s="69"/>
      <c r="R186" s="69"/>
      <c r="S186" t="s">
        <v>3927</v>
      </c>
      <c r="T186" t="s">
        <v>4484</v>
      </c>
      <c r="U186" t="s">
        <v>4471</v>
      </c>
      <c r="V186" t="s">
        <v>4480</v>
      </c>
      <c r="W186" s="17" t="s">
        <v>4487</v>
      </c>
    </row>
    <row r="187" spans="2:23" ht="15.75" hidden="1">
      <c r="B187" t="s">
        <v>53</v>
      </c>
      <c r="C187"/>
      <c r="D187" t="s">
        <v>260</v>
      </c>
      <c r="F187" t="str">
        <f t="shared" si="2"/>
        <v>SBX_RETAIL_MP_DM.ft_client_aggr_mnth_epklbt_acct_dc_bal_rub_amt</v>
      </c>
      <c r="I187" t="str">
        <f>VLOOKUP(B187,Свод_описание!E:J,6,0)</f>
        <v>DAILY</v>
      </c>
      <c r="K187" t="str">
        <f>VLOOKUP(B:B,'Поля ft_clnt_aggr_daily_epk'!A:A,1,0)</f>
        <v>lbt_acct_dc_bal_rub_amt</v>
      </c>
      <c r="O187" t="s">
        <v>4450</v>
      </c>
      <c r="P187" t="s">
        <v>3395</v>
      </c>
      <c r="S187" t="s">
        <v>3928</v>
      </c>
      <c r="T187" t="s">
        <v>4450</v>
      </c>
      <c r="U187" t="s">
        <v>4478</v>
      </c>
      <c r="V187" t="s">
        <v>4455</v>
      </c>
    </row>
    <row r="188" spans="2:23" ht="15.75" hidden="1">
      <c r="B188" t="s">
        <v>62</v>
      </c>
      <c r="C188"/>
      <c r="D188" t="s">
        <v>260</v>
      </c>
      <c r="F188" t="str">
        <f t="shared" si="2"/>
        <v>SBX_RETAIL_MP_DM.ft_client_aggr_mnth_epklbt_acct_dc_qty</v>
      </c>
      <c r="I188" t="str">
        <f>VLOOKUP(B188,Свод_описание!E:J,6,0)</f>
        <v>DAILY</v>
      </c>
      <c r="K188" t="e">
        <f>VLOOKUP(B:B,'Поля ft_clnt_aggr_daily_epk'!A:A,1,0)</f>
        <v>#N/A</v>
      </c>
      <c r="O188" t="s">
        <v>4450</v>
      </c>
      <c r="P188" t="s">
        <v>3395</v>
      </c>
      <c r="S188" t="s">
        <v>3928</v>
      </c>
      <c r="T188" t="s">
        <v>4450</v>
      </c>
      <c r="U188" t="s">
        <v>4478</v>
      </c>
      <c r="V188" t="s">
        <v>4455</v>
      </c>
    </row>
    <row r="189" spans="2:23" ht="15.75" hidden="1">
      <c r="B189" t="s">
        <v>50</v>
      </c>
      <c r="C189"/>
      <c r="D189" t="s">
        <v>260</v>
      </c>
      <c r="F189" t="str">
        <f t="shared" si="2"/>
        <v>SBX_RETAIL_MP_DM.ft_client_aggr_mnth_epklbt_acct_dep_ca_bal_rub_amt</v>
      </c>
      <c r="I189" t="str">
        <f>VLOOKUP(B189,Свод_описание!E:J,6,0)</f>
        <v>DAILY</v>
      </c>
      <c r="K189" t="e">
        <f>VLOOKUP(B:B,'Поля ft_clnt_aggr_daily_epk'!A:A,1,0)</f>
        <v>#N/A</v>
      </c>
      <c r="O189" t="s">
        <v>4450</v>
      </c>
      <c r="P189" t="s">
        <v>3395</v>
      </c>
      <c r="S189" t="s">
        <v>3928</v>
      </c>
      <c r="T189" t="s">
        <v>4450</v>
      </c>
      <c r="U189" t="s">
        <v>4478</v>
      </c>
      <c r="V189" t="s">
        <v>4455</v>
      </c>
    </row>
    <row r="190" spans="2:23" ht="94.5" hidden="1">
      <c r="B190" t="s">
        <v>825</v>
      </c>
      <c r="C190" t="str">
        <f>VLOOKUP(B190,'Мегавитрина на 21.09'!$C:$E,3,0)</f>
        <v>Суммарный баланс по депозитным (текущим и срочным) счетам клиента на отчетную дату в рублях</v>
      </c>
      <c r="D190" t="s">
        <v>260</v>
      </c>
      <c r="F190" t="str">
        <f t="shared" si="2"/>
        <v>SBX_RETAIL_MP_DM.ft_client_aggr_mnth_epkdep_acct_dep_tot_bal_rub_amt</v>
      </c>
      <c r="I190" t="str">
        <f>VLOOKUP(B190,Свод_описание!E:J,6,0)</f>
        <v>MONTHLY</v>
      </c>
      <c r="K190" t="e">
        <f>VLOOKUP(B:B,'Поля ft_clnt_aggr_daily_epk'!A:A,1,0)</f>
        <v>#N/A</v>
      </c>
      <c r="O190" s="68" t="s">
        <v>4485</v>
      </c>
      <c r="P190" s="69" t="s">
        <v>4483</v>
      </c>
      <c r="Q190" s="69"/>
      <c r="R190" s="69"/>
      <c r="S190" t="s">
        <v>3927</v>
      </c>
      <c r="T190" t="s">
        <v>4484</v>
      </c>
      <c r="U190" t="s">
        <v>4471</v>
      </c>
      <c r="V190" t="s">
        <v>4480</v>
      </c>
      <c r="W190" s="17" t="s">
        <v>4487</v>
      </c>
    </row>
    <row r="191" spans="2:23" ht="15.75" hidden="1">
      <c r="B191" t="s">
        <v>19</v>
      </c>
      <c r="C191"/>
      <c r="D191" t="s">
        <v>260</v>
      </c>
      <c r="F191" t="str">
        <f t="shared" si="2"/>
        <v>SBX_RETAIL_MP_DM.ft_client_aggr_mnth_epklbt_acct_dep_mnth_lst_clsr_qty</v>
      </c>
      <c r="I191" t="str">
        <f>VLOOKUP(B191,Свод_описание!E:J,6,0)</f>
        <v>REAL-TIME</v>
      </c>
      <c r="K191" t="str">
        <f>VLOOKUP(B:B,'Поля ft_clnt_aggr_daily_epk'!A:A,1,0)</f>
        <v>lbt_acct_dep_mnth_lst_clsr_qty</v>
      </c>
      <c r="O191" t="s">
        <v>4450</v>
      </c>
      <c r="P191" t="s">
        <v>3395</v>
      </c>
      <c r="S191" t="s">
        <v>3928</v>
      </c>
      <c r="T191" t="s">
        <v>4450</v>
      </c>
      <c r="U191" t="s">
        <v>4478</v>
      </c>
      <c r="V191" t="s">
        <v>4463</v>
      </c>
    </row>
    <row r="192" spans="2:23" ht="15.75" hidden="1">
      <c r="B192" t="s">
        <v>18</v>
      </c>
      <c r="C192"/>
      <c r="D192" t="s">
        <v>260</v>
      </c>
      <c r="F192" t="str">
        <f t="shared" si="2"/>
        <v>SBX_RETAIL_MP_DM.ft_client_aggr_mnth_epklbt_acct_dep_mnth_lst_open_qty</v>
      </c>
      <c r="I192" t="str">
        <f>VLOOKUP(B192,Свод_описание!E:J,6,0)</f>
        <v>REAL-TIME</v>
      </c>
      <c r="K192" t="str">
        <f>VLOOKUP(B:B,'Поля ft_clnt_aggr_daily_epk'!A:A,1,0)</f>
        <v>lbt_acct_dep_mnth_lst_open_qty</v>
      </c>
      <c r="O192" t="s">
        <v>4450</v>
      </c>
      <c r="P192" t="s">
        <v>3395</v>
      </c>
      <c r="S192" t="s">
        <v>3928</v>
      </c>
      <c r="T192" t="s">
        <v>4450</v>
      </c>
      <c r="U192" t="s">
        <v>4478</v>
      </c>
      <c r="V192" t="s">
        <v>4463</v>
      </c>
    </row>
    <row r="193" spans="2:23" ht="15.75" hidden="1">
      <c r="B193" t="s">
        <v>51</v>
      </c>
      <c r="C193"/>
      <c r="D193" t="s">
        <v>260</v>
      </c>
      <c r="F193" t="str">
        <f t="shared" si="2"/>
        <v>SBX_RETAIL_MP_DM.ft_client_aggr_mnth_epklbt_acct_dep_td_bal_rub_amt</v>
      </c>
      <c r="I193" t="str">
        <f>VLOOKUP(B193,Свод_описание!E:J,6,0)</f>
        <v>DAILY</v>
      </c>
      <c r="K193" t="e">
        <f>VLOOKUP(B:B,'Поля ft_clnt_aggr_daily_epk'!A:A,1,0)</f>
        <v>#N/A</v>
      </c>
      <c r="O193" t="s">
        <v>4450</v>
      </c>
      <c r="P193" t="s">
        <v>3395</v>
      </c>
      <c r="S193" t="s">
        <v>3928</v>
      </c>
      <c r="T193" t="s">
        <v>4450</v>
      </c>
      <c r="U193" t="s">
        <v>4478</v>
      </c>
      <c r="V193" t="s">
        <v>4455</v>
      </c>
    </row>
    <row r="194" spans="2:23" ht="15.75" hidden="1">
      <c r="B194" t="s">
        <v>60</v>
      </c>
      <c r="C194"/>
      <c r="D194" t="s">
        <v>260</v>
      </c>
      <c r="F194" t="str">
        <f t="shared" si="2"/>
        <v>SBX_RETAIL_MP_DM.ft_client_aggr_mnth_epklbt_acct_dep_td_qty</v>
      </c>
      <c r="I194" t="str">
        <f>VLOOKUP(B194,Свод_описание!E:J,6,0)</f>
        <v>DAILY</v>
      </c>
      <c r="K194" t="e">
        <f>VLOOKUP(B:B,'Поля ft_clnt_aggr_daily_epk'!A:A,1,0)</f>
        <v>#N/A</v>
      </c>
      <c r="O194" t="s">
        <v>4450</v>
      </c>
      <c r="P194" t="s">
        <v>3395</v>
      </c>
      <c r="S194" t="s">
        <v>3928</v>
      </c>
      <c r="T194" t="s">
        <v>4450</v>
      </c>
      <c r="U194" t="s">
        <v>4478</v>
      </c>
      <c r="V194" t="s">
        <v>4455</v>
      </c>
    </row>
    <row r="195" spans="2:23" ht="15.75" hidden="1">
      <c r="B195" t="s">
        <v>57</v>
      </c>
      <c r="C195"/>
      <c r="D195" t="s">
        <v>260</v>
      </c>
      <c r="F195" t="str">
        <f t="shared" si="2"/>
        <v>SBX_RETAIL_MP_DM.ft_client_aggr_mnth_epklbt_acct_dep_tot_1000_qty</v>
      </c>
      <c r="I195" t="str">
        <f>VLOOKUP(B195,Свод_описание!E:J,6,0)</f>
        <v>DAILY</v>
      </c>
      <c r="K195" t="e">
        <f>VLOOKUP(B:B,'Поля ft_clnt_aggr_daily_epk'!A:A,1,0)</f>
        <v>#N/A</v>
      </c>
      <c r="O195" t="s">
        <v>4450</v>
      </c>
      <c r="P195" t="s">
        <v>3395</v>
      </c>
      <c r="S195" t="s">
        <v>3928</v>
      </c>
      <c r="T195" t="s">
        <v>4450</v>
      </c>
      <c r="U195" t="s">
        <v>4478</v>
      </c>
      <c r="V195" t="s">
        <v>4455</v>
      </c>
    </row>
    <row r="196" spans="2:23" ht="15.75" hidden="1">
      <c r="B196" t="s">
        <v>49</v>
      </c>
      <c r="C196"/>
      <c r="D196" t="s">
        <v>260</v>
      </c>
      <c r="F196" t="str">
        <f t="shared" si="2"/>
        <v>SBX_RETAIL_MP_DM.ft_client_aggr_mnth_epklbt_acct_dep_tot_bal_rub_amt</v>
      </c>
      <c r="I196" t="str">
        <f>VLOOKUP(B196,Свод_описание!E:J,6,0)</f>
        <v>DAILY</v>
      </c>
      <c r="K196" t="str">
        <f>VLOOKUP(B:B,'Поля ft_clnt_aggr_daily_epk'!A:A,1,0)</f>
        <v>lbt_acct_dep_tot_bal_rub_amt</v>
      </c>
      <c r="O196" t="s">
        <v>4450</v>
      </c>
      <c r="P196" t="s">
        <v>3395</v>
      </c>
      <c r="S196" t="s">
        <v>3928</v>
      </c>
      <c r="T196" t="s">
        <v>4450</v>
      </c>
      <c r="U196" t="s">
        <v>4478</v>
      </c>
      <c r="V196" t="s">
        <v>4455</v>
      </c>
    </row>
    <row r="197" spans="2:23" ht="15.75" hidden="1">
      <c r="B197" t="s">
        <v>58</v>
      </c>
      <c r="C197"/>
      <c r="D197" t="s">
        <v>260</v>
      </c>
      <c r="F197" t="str">
        <f t="shared" si="2"/>
        <v>SBX_RETAIL_MP_DM.ft_client_aggr_mnth_epklbt_acct_dep_tot_online_qty</v>
      </c>
      <c r="I197" t="str">
        <f>VLOOKUP(B197,Свод_описание!E:J,6,0)</f>
        <v>DAILY</v>
      </c>
      <c r="K197" t="str">
        <f>VLOOKUP(B:B,'Поля ft_clnt_aggr_daily_epk'!A:A,1,0)</f>
        <v>lbt_acct_dep_tot_online_qty</v>
      </c>
      <c r="O197" t="s">
        <v>4450</v>
      </c>
      <c r="P197" t="s">
        <v>3395</v>
      </c>
      <c r="S197" t="s">
        <v>3928</v>
      </c>
      <c r="T197" t="s">
        <v>4450</v>
      </c>
      <c r="U197" t="s">
        <v>4478</v>
      </c>
      <c r="V197" t="s">
        <v>4455</v>
      </c>
    </row>
    <row r="198" spans="2:23" ht="94.5" hidden="1">
      <c r="B198" t="s">
        <v>833</v>
      </c>
      <c r="C198" t="str">
        <f>VLOOKUP(B198,'Мегавитрина на 21.09'!$C:$E,3,0)</f>
        <v>Суммарный баланс по всем пассивным счетам клиента на отчетную дату в рублях (без сбер.серт)</v>
      </c>
      <c r="D198" t="s">
        <v>260</v>
      </c>
      <c r="F198" t="str">
        <f t="shared" si="2"/>
        <v>SBX_RETAIL_MP_DM.ft_client_aggr_mnth_epkdep_acct_tot_bal_rub_amt</v>
      </c>
      <c r="I198" t="str">
        <f>VLOOKUP(B198,Свод_описание!E:J,6,0)</f>
        <v>MONTHLY</v>
      </c>
      <c r="K198" t="e">
        <f>VLOOKUP(B:B,'Поля ft_clnt_aggr_daily_epk'!A:A,1,0)</f>
        <v>#N/A</v>
      </c>
      <c r="O198" s="68" t="s">
        <v>4485</v>
      </c>
      <c r="P198" s="69" t="s">
        <v>4483</v>
      </c>
      <c r="Q198" s="69"/>
      <c r="R198" s="69"/>
      <c r="S198" t="s">
        <v>3927</v>
      </c>
      <c r="T198" t="s">
        <v>4484</v>
      </c>
      <c r="U198" t="s">
        <v>4471</v>
      </c>
      <c r="V198" t="s">
        <v>4480</v>
      </c>
      <c r="W198" s="17" t="s">
        <v>4487</v>
      </c>
    </row>
    <row r="199" spans="2:23" ht="94.5" hidden="1">
      <c r="B199" t="s">
        <v>867</v>
      </c>
      <c r="C199" t="str">
        <f>VLOOKUP(B199,'Мегавитрина на 21.09'!$C:$E,3,0)</f>
        <v>Общее количество списаний со всех счетов клиента за месяц</v>
      </c>
      <c r="D199" t="s">
        <v>260</v>
      </c>
      <c r="F199" t="str">
        <f t="shared" ref="F199:F262" si="3">D199&amp;B199</f>
        <v>SBX_RETAIL_MP_DM.ft_client_aggr_mnth_epkdep_otf_total_qty</v>
      </c>
      <c r="I199" t="str">
        <f>VLOOKUP(B199,Свод_описание!E:J,6,0)</f>
        <v>MONTHLY</v>
      </c>
      <c r="K199" t="e">
        <f>VLOOKUP(B:B,'Поля ft_clnt_aggr_daily_epk'!A:A,1,0)</f>
        <v>#N/A</v>
      </c>
      <c r="O199" s="68" t="s">
        <v>4485</v>
      </c>
      <c r="P199" s="69" t="s">
        <v>4483</v>
      </c>
      <c r="Q199" s="69"/>
      <c r="R199" s="69"/>
      <c r="S199" t="s">
        <v>3927</v>
      </c>
      <c r="T199" t="s">
        <v>4484</v>
      </c>
      <c r="U199" t="s">
        <v>4471</v>
      </c>
      <c r="V199" t="s">
        <v>4480</v>
      </c>
      <c r="W199" s="17" t="s">
        <v>4487</v>
      </c>
    </row>
    <row r="200" spans="2:23" ht="15.75" hidden="1">
      <c r="B200" t="s">
        <v>872</v>
      </c>
      <c r="C200"/>
      <c r="D200" t="s">
        <v>260</v>
      </c>
      <c r="F200" t="str">
        <f t="shared" si="3"/>
        <v>SBX_RETAIL_MP_DM.ft_client_aggr_mnth_epkdep_payroll_avg12_risk_rub_amt</v>
      </c>
      <c r="I200" t="str">
        <f>VLOOKUP(B200,Свод_описание!E:J,6,0)</f>
        <v>MONTHLY</v>
      </c>
      <c r="K200" t="e">
        <f>VLOOKUP(B:B,'Поля ft_clnt_aggr_daily_epk'!A:A,1,0)</f>
        <v>#N/A</v>
      </c>
      <c r="O200" t="s">
        <v>4291</v>
      </c>
      <c r="P200" t="s">
        <v>3048</v>
      </c>
      <c r="S200" t="s">
        <v>3929</v>
      </c>
      <c r="T200">
        <v>0</v>
      </c>
      <c r="U200" t="s">
        <v>4478</v>
      </c>
      <c r="V200" t="s">
        <v>4457</v>
      </c>
    </row>
    <row r="201" spans="2:23" ht="15.75" hidden="1">
      <c r="B201" t="s">
        <v>48</v>
      </c>
      <c r="C201"/>
      <c r="D201" t="s">
        <v>260</v>
      </c>
      <c r="F201" t="str">
        <f t="shared" si="3"/>
        <v>SBX_RETAIL_MP_DM.ft_client_aggr_mnth_epklbt_acct_tot_bal_rub_amt</v>
      </c>
      <c r="I201" t="str">
        <f>VLOOKUP(B201,Свод_описание!E:J,6,0)</f>
        <v>DAILY</v>
      </c>
      <c r="K201" t="str">
        <f>VLOOKUP(B:B,'Поля ft_clnt_aggr_daily_epk'!A:A,1,0)</f>
        <v>lbt_acct_tot_bal_rub_amt</v>
      </c>
      <c r="O201" t="s">
        <v>4450</v>
      </c>
      <c r="P201" t="s">
        <v>3395</v>
      </c>
      <c r="S201" t="s">
        <v>3928</v>
      </c>
      <c r="T201" t="s">
        <v>4450</v>
      </c>
      <c r="U201" t="s">
        <v>4478</v>
      </c>
      <c r="V201" t="s">
        <v>4455</v>
      </c>
    </row>
    <row r="202" spans="2:23" ht="15.75" hidden="1">
      <c r="B202" t="s">
        <v>64</v>
      </c>
      <c r="C202"/>
      <c r="D202" t="s">
        <v>260</v>
      </c>
      <c r="F202" t="str">
        <f t="shared" si="3"/>
        <v>SBX_RETAIL_MP_DM.ft_client_aggr_mnth_epklbt_acct_tot_davg_mnth_rub_amt</v>
      </c>
      <c r="I202" t="str">
        <f>VLOOKUP(B202,Свод_описание!E:J,6,0)</f>
        <v>DAILY</v>
      </c>
      <c r="K202" t="e">
        <f>VLOOKUP(B:B,'Поля ft_clnt_aggr_daily_epk'!A:A,1,0)</f>
        <v>#N/A</v>
      </c>
      <c r="O202" t="s">
        <v>4450</v>
      </c>
      <c r="P202" t="s">
        <v>3395</v>
      </c>
      <c r="S202" t="s">
        <v>3928</v>
      </c>
      <c r="T202" t="s">
        <v>4450</v>
      </c>
      <c r="U202" t="s">
        <v>4478</v>
      </c>
      <c r="V202" t="s">
        <v>4455</v>
      </c>
    </row>
    <row r="203" spans="2:23" ht="15.75" hidden="1">
      <c r="B203" t="s">
        <v>877</v>
      </c>
      <c r="C203"/>
      <c r="D203" t="s">
        <v>260</v>
      </c>
      <c r="F203" t="str">
        <f t="shared" si="3"/>
        <v>SBX_RETAIL_MP_DM.ft_client_aggr_mnth_epkdep_payroll_l6m_avg_rub_amt</v>
      </c>
      <c r="I203" t="str">
        <f>VLOOKUP(B203,Свод_описание!E:J,6,0)</f>
        <v>MONTHLY</v>
      </c>
      <c r="K203" t="e">
        <f>VLOOKUP(B:B,'Поля ft_clnt_aggr_daily_epk'!A:A,1,0)</f>
        <v>#N/A</v>
      </c>
      <c r="O203" t="s">
        <v>4291</v>
      </c>
      <c r="P203" t="s">
        <v>3048</v>
      </c>
      <c r="S203" t="s">
        <v>3929</v>
      </c>
      <c r="T203">
        <v>0</v>
      </c>
      <c r="U203" t="s">
        <v>4478</v>
      </c>
      <c r="V203" t="s">
        <v>4457</v>
      </c>
    </row>
    <row r="204" spans="2:23" ht="15.75" hidden="1">
      <c r="B204" t="s">
        <v>91</v>
      </c>
      <c r="C204"/>
      <c r="D204" t="s">
        <v>260</v>
      </c>
      <c r="F204" t="str">
        <f t="shared" si="3"/>
        <v>SBX_RETAIL_MP_DM.ft_client_aggr_mnth_epklbt_inc_avg_risk_rub_amt</v>
      </c>
      <c r="I204" t="str">
        <f>VLOOKUP(B204,Свод_описание!E:J,6,0)</f>
        <v>DAILY</v>
      </c>
      <c r="K204" t="str">
        <f>VLOOKUP(B:B,'Поля ft_clnt_aggr_daily_epk'!A:A,1,0)</f>
        <v>lbt_inc_avg_risk_rub_amt</v>
      </c>
      <c r="O204" t="s">
        <v>4450</v>
      </c>
      <c r="P204" t="s">
        <v>3395</v>
      </c>
      <c r="S204" t="s">
        <v>3928</v>
      </c>
      <c r="T204" t="s">
        <v>4450</v>
      </c>
      <c r="U204" t="s">
        <v>4478</v>
      </c>
      <c r="V204" t="s">
        <v>4455</v>
      </c>
    </row>
    <row r="205" spans="2:23" ht="15.75" hidden="1">
      <c r="B205" t="s">
        <v>78</v>
      </c>
      <c r="C205"/>
      <c r="D205" t="s">
        <v>260</v>
      </c>
      <c r="F205" t="str">
        <f t="shared" si="3"/>
        <v>SBX_RETAIL_MP_DM.ft_client_aggr_mnth_epklbt_inf_intr_cap_qty</v>
      </c>
      <c r="I205" t="str">
        <f>VLOOKUP(B205,Свод_описание!E:J,6,0)</f>
        <v>DAILY</v>
      </c>
      <c r="K205" t="e">
        <f>VLOOKUP(B:B,'Поля ft_clnt_aggr_daily_epk'!A:A,1,0)</f>
        <v>#N/A</v>
      </c>
      <c r="O205" t="s">
        <v>4450</v>
      </c>
      <c r="P205" t="s">
        <v>3395</v>
      </c>
      <c r="S205" t="s">
        <v>3928</v>
      </c>
      <c r="T205" t="s">
        <v>4450</v>
      </c>
      <c r="U205" t="s">
        <v>4478</v>
      </c>
      <c r="V205" t="s">
        <v>4455</v>
      </c>
    </row>
    <row r="206" spans="2:23" ht="15.75" hidden="1">
      <c r="B206" t="s">
        <v>77</v>
      </c>
      <c r="C206"/>
      <c r="D206" t="s">
        <v>260</v>
      </c>
      <c r="F206" t="str">
        <f t="shared" si="3"/>
        <v>SBX_RETAIL_MP_DM.ft_client_aggr_mnth_epklbt_inf_intr_cap_rub_amt</v>
      </c>
      <c r="I206" t="str">
        <f>VLOOKUP(B206,Свод_описание!E:J,6,0)</f>
        <v>DAILY</v>
      </c>
      <c r="K206" t="str">
        <f>VLOOKUP(B:B,'Поля ft_clnt_aggr_daily_epk'!A:A,1,0)</f>
        <v>lbt_inf_intr_cap_rub_amt</v>
      </c>
      <c r="O206" t="s">
        <v>4450</v>
      </c>
      <c r="P206" t="s">
        <v>3395</v>
      </c>
      <c r="S206" t="s">
        <v>3928</v>
      </c>
      <c r="T206" t="s">
        <v>4450</v>
      </c>
      <c r="U206" t="s">
        <v>4478</v>
      </c>
      <c r="V206" t="s">
        <v>4455</v>
      </c>
    </row>
    <row r="207" spans="2:23" ht="15.75" hidden="1">
      <c r="B207" t="s">
        <v>76</v>
      </c>
      <c r="C207"/>
      <c r="D207" t="s">
        <v>260</v>
      </c>
      <c r="F207" t="str">
        <f t="shared" si="3"/>
        <v>SBX_RETAIL_MP_DM.ft_client_aggr_mnth_epklbt_inf_new_acct_qty</v>
      </c>
      <c r="I207" t="str">
        <f>VLOOKUP(B207,Свод_описание!E:J,6,0)</f>
        <v>DAILY</v>
      </c>
      <c r="K207" t="e">
        <f>VLOOKUP(B:B,'Поля ft_clnt_aggr_daily_epk'!A:A,1,0)</f>
        <v>#N/A</v>
      </c>
      <c r="O207" t="s">
        <v>4450</v>
      </c>
      <c r="P207" t="s">
        <v>3395</v>
      </c>
      <c r="S207" t="s">
        <v>3928</v>
      </c>
      <c r="T207" t="s">
        <v>4450</v>
      </c>
      <c r="U207" t="s">
        <v>4478</v>
      </c>
      <c r="V207" t="s">
        <v>4455</v>
      </c>
    </row>
    <row r="208" spans="2:23" ht="15.75" hidden="1">
      <c r="B208" t="s">
        <v>75</v>
      </c>
      <c r="C208"/>
      <c r="D208" t="s">
        <v>260</v>
      </c>
      <c r="F208" t="str">
        <f t="shared" si="3"/>
        <v>SBX_RETAIL_MP_DM.ft_client_aggr_mnth_epklbt_inf_new_acct_rub_amt</v>
      </c>
      <c r="I208" t="str">
        <f>VLOOKUP(B208,Свод_описание!E:J,6,0)</f>
        <v>DAILY</v>
      </c>
      <c r="K208" t="str">
        <f>VLOOKUP(B:B,'Поля ft_clnt_aggr_daily_epk'!A:A,1,0)</f>
        <v>lbt_inf_new_acct_rub_amt</v>
      </c>
      <c r="O208" t="s">
        <v>4450</v>
      </c>
      <c r="P208" t="s">
        <v>3395</v>
      </c>
      <c r="S208" t="s">
        <v>3928</v>
      </c>
      <c r="T208" t="s">
        <v>4450</v>
      </c>
      <c r="U208" t="s">
        <v>4478</v>
      </c>
      <c r="V208" t="s">
        <v>4455</v>
      </c>
    </row>
    <row r="209" spans="2:22" ht="15.75" hidden="1">
      <c r="B209" t="s">
        <v>80</v>
      </c>
      <c r="C209"/>
      <c r="D209" t="s">
        <v>260</v>
      </c>
      <c r="F209" t="str">
        <f t="shared" si="3"/>
        <v>SBX_RETAIL_MP_DM.ft_client_aggr_mnth_epklbt_inf_othr_qty</v>
      </c>
      <c r="I209" t="str">
        <f>VLOOKUP(B209,Свод_описание!E:J,6,0)</f>
        <v>DAILY</v>
      </c>
      <c r="K209" t="e">
        <f>VLOOKUP(B:B,'Поля ft_clnt_aggr_daily_epk'!A:A,1,0)</f>
        <v>#N/A</v>
      </c>
      <c r="O209" t="s">
        <v>4450</v>
      </c>
      <c r="P209" t="s">
        <v>3395</v>
      </c>
      <c r="S209" t="s">
        <v>3928</v>
      </c>
      <c r="T209" t="s">
        <v>4450</v>
      </c>
      <c r="U209" t="s">
        <v>4478</v>
      </c>
      <c r="V209" t="s">
        <v>4455</v>
      </c>
    </row>
    <row r="210" spans="2:22" ht="15.75" hidden="1">
      <c r="B210" t="s">
        <v>79</v>
      </c>
      <c r="C210"/>
      <c r="D210" t="s">
        <v>260</v>
      </c>
      <c r="F210" t="str">
        <f t="shared" si="3"/>
        <v>SBX_RETAIL_MP_DM.ft_client_aggr_mnth_epklbt_inf_othr_rub_amt</v>
      </c>
      <c r="I210" t="str">
        <f>VLOOKUP(B210,Свод_описание!E:J,6,0)</f>
        <v>DAILY</v>
      </c>
      <c r="K210" t="e">
        <f>VLOOKUP(B:B,'Поля ft_clnt_aggr_daily_epk'!A:A,1,0)</f>
        <v>#N/A</v>
      </c>
      <c r="O210" t="s">
        <v>4450</v>
      </c>
      <c r="P210" t="s">
        <v>3395</v>
      </c>
      <c r="S210" t="s">
        <v>3928</v>
      </c>
      <c r="T210" t="s">
        <v>4450</v>
      </c>
      <c r="U210" t="s">
        <v>4478</v>
      </c>
      <c r="V210" t="s">
        <v>4455</v>
      </c>
    </row>
    <row r="211" spans="2:22" ht="15.75" hidden="1">
      <c r="B211" t="s">
        <v>70</v>
      </c>
      <c r="C211"/>
      <c r="D211" t="s">
        <v>260</v>
      </c>
      <c r="F211" t="str">
        <f t="shared" si="3"/>
        <v>SBX_RETAIL_MP_DM.ft_client_aggr_mnth_epklbt_inf_payroll_qty</v>
      </c>
      <c r="I211" t="str">
        <f>VLOOKUP(B211,Свод_описание!E:J,6,0)</f>
        <v>DAILY</v>
      </c>
      <c r="K211" t="e">
        <f>VLOOKUP(B:B,'Поля ft_clnt_aggr_daily_epk'!A:A,1,0)</f>
        <v>#N/A</v>
      </c>
      <c r="O211" t="s">
        <v>4450</v>
      </c>
      <c r="P211" t="s">
        <v>3395</v>
      </c>
      <c r="S211" t="s">
        <v>3928</v>
      </c>
      <c r="T211" t="s">
        <v>4450</v>
      </c>
      <c r="U211" t="s">
        <v>4478</v>
      </c>
      <c r="V211" t="s">
        <v>4455</v>
      </c>
    </row>
    <row r="212" spans="2:22" ht="15.75" hidden="1">
      <c r="B212" t="s">
        <v>69</v>
      </c>
      <c r="C212"/>
      <c r="D212" t="s">
        <v>260</v>
      </c>
      <c r="F212" t="str">
        <f t="shared" si="3"/>
        <v>SBX_RETAIL_MP_DM.ft_client_aggr_mnth_epklbt_inf_payroll_rub_amt</v>
      </c>
      <c r="I212" t="str">
        <f>VLOOKUP(B212,Свод_описание!E:J,6,0)</f>
        <v>DAILY</v>
      </c>
      <c r="K212" t="str">
        <f>VLOOKUP(B:B,'Поля ft_clnt_aggr_daily_epk'!A:A,1,0)</f>
        <v>lbt_inf_payroll_rub_amt</v>
      </c>
      <c r="O212" t="s">
        <v>4450</v>
      </c>
      <c r="P212" t="s">
        <v>3395</v>
      </c>
      <c r="S212" t="s">
        <v>3928</v>
      </c>
      <c r="T212" t="s">
        <v>4450</v>
      </c>
      <c r="U212" t="s">
        <v>4478</v>
      </c>
      <c r="V212" t="s">
        <v>4455</v>
      </c>
    </row>
    <row r="213" spans="2:22" ht="15.75" hidden="1">
      <c r="B213" t="s">
        <v>72</v>
      </c>
      <c r="C213"/>
      <c r="D213" t="s">
        <v>260</v>
      </c>
      <c r="F213" t="str">
        <f t="shared" si="3"/>
        <v>SBX_RETAIL_MP_DM.ft_client_aggr_mnth_epklbt_inf_social_qty</v>
      </c>
      <c r="I213" t="str">
        <f>VLOOKUP(B213,Свод_описание!E:J,6,0)</f>
        <v>DAILY</v>
      </c>
      <c r="K213" t="e">
        <f>VLOOKUP(B:B,'Поля ft_clnt_aggr_daily_epk'!A:A,1,0)</f>
        <v>#N/A</v>
      </c>
      <c r="O213" t="s">
        <v>4450</v>
      </c>
      <c r="P213" t="s">
        <v>3395</v>
      </c>
      <c r="S213" t="s">
        <v>3928</v>
      </c>
      <c r="T213" t="s">
        <v>4450</v>
      </c>
      <c r="U213" t="s">
        <v>4478</v>
      </c>
      <c r="V213" t="s">
        <v>4455</v>
      </c>
    </row>
    <row r="214" spans="2:22" ht="15.75" hidden="1">
      <c r="B214" t="s">
        <v>71</v>
      </c>
      <c r="C214"/>
      <c r="D214" t="s">
        <v>260</v>
      </c>
      <c r="F214" t="str">
        <f t="shared" si="3"/>
        <v>SBX_RETAIL_MP_DM.ft_client_aggr_mnth_epklbt_inf_social_rub_amt</v>
      </c>
      <c r="I214" t="str">
        <f>VLOOKUP(B214,Свод_описание!E:J,6,0)</f>
        <v>DAILY</v>
      </c>
      <c r="K214" t="str">
        <f>VLOOKUP(B:B,'Поля ft_clnt_aggr_daily_epk'!A:A,1,0)</f>
        <v>lbt_inf_social_rub_amt</v>
      </c>
      <c r="O214" t="s">
        <v>4450</v>
      </c>
      <c r="P214" t="s">
        <v>3395</v>
      </c>
      <c r="S214" t="s">
        <v>3928</v>
      </c>
      <c r="T214" t="s">
        <v>4450</v>
      </c>
      <c r="U214" t="s">
        <v>4478</v>
      </c>
      <c r="V214" t="s">
        <v>4455</v>
      </c>
    </row>
    <row r="215" spans="2:22" ht="15.75" hidden="1">
      <c r="B215" t="s">
        <v>74</v>
      </c>
      <c r="C215"/>
      <c r="D215" t="s">
        <v>260</v>
      </c>
      <c r="F215" t="str">
        <f t="shared" si="3"/>
        <v>SBX_RETAIL_MP_DM.ft_client_aggr_mnth_epklbt_inf_topup_qty</v>
      </c>
      <c r="I215" t="str">
        <f>VLOOKUP(B215,Свод_описание!E:J,6,0)</f>
        <v>DAILY</v>
      </c>
      <c r="K215" t="str">
        <f>VLOOKUP(B:B,'Поля ft_clnt_aggr_daily_epk'!A:A,1,0)</f>
        <v>lbt_inf_topup_qty</v>
      </c>
      <c r="O215" t="s">
        <v>4450</v>
      </c>
      <c r="P215" t="s">
        <v>3395</v>
      </c>
      <c r="S215" t="s">
        <v>3928</v>
      </c>
      <c r="T215" t="s">
        <v>4450</v>
      </c>
      <c r="U215" t="s">
        <v>4478</v>
      </c>
      <c r="V215" t="s">
        <v>4455</v>
      </c>
    </row>
    <row r="216" spans="2:22" ht="15.75" hidden="1">
      <c r="B216" t="s">
        <v>73</v>
      </c>
      <c r="C216"/>
      <c r="D216" t="s">
        <v>260</v>
      </c>
      <c r="F216" t="str">
        <f t="shared" si="3"/>
        <v>SBX_RETAIL_MP_DM.ft_client_aggr_mnth_epklbt_inf_topup_rub_amt</v>
      </c>
      <c r="I216" t="str">
        <f>VLOOKUP(B216,Свод_описание!E:J,6,0)</f>
        <v>DAILY</v>
      </c>
      <c r="K216" t="str">
        <f>VLOOKUP(B:B,'Поля ft_clnt_aggr_daily_epk'!A:A,1,0)</f>
        <v>lbt_inf_topup_rub_amt</v>
      </c>
      <c r="O216" t="s">
        <v>4450</v>
      </c>
      <c r="P216" t="s">
        <v>3395</v>
      </c>
      <c r="S216" t="s">
        <v>3928</v>
      </c>
      <c r="T216" t="s">
        <v>4450</v>
      </c>
      <c r="U216" t="s">
        <v>4478</v>
      </c>
      <c r="V216" t="s">
        <v>4455</v>
      </c>
    </row>
    <row r="217" spans="2:22" ht="15.75" hidden="1">
      <c r="B217" t="s">
        <v>68</v>
      </c>
      <c r="C217"/>
      <c r="D217" t="s">
        <v>260</v>
      </c>
      <c r="F217" t="str">
        <f t="shared" si="3"/>
        <v>SBX_RETAIL_MP_DM.ft_client_aggr_mnth_epklbt_inf_total_qty</v>
      </c>
      <c r="I217" t="str">
        <f>VLOOKUP(B217,Свод_описание!E:J,6,0)</f>
        <v>DAILY</v>
      </c>
      <c r="K217" t="str">
        <f>VLOOKUP(B:B,'Поля ft_clnt_aggr_daily_epk'!A:A,1,0)</f>
        <v>lbt_inf_total_qty</v>
      </c>
      <c r="O217" t="s">
        <v>4450</v>
      </c>
      <c r="P217" t="s">
        <v>3395</v>
      </c>
      <c r="S217" t="s">
        <v>3928</v>
      </c>
      <c r="T217" t="s">
        <v>4450</v>
      </c>
      <c r="U217" t="s">
        <v>4478</v>
      </c>
      <c r="V217" t="s">
        <v>4455</v>
      </c>
    </row>
    <row r="218" spans="2:22" ht="15.75" hidden="1">
      <c r="B218" t="s">
        <v>67</v>
      </c>
      <c r="C218"/>
      <c r="D218" t="s">
        <v>260</v>
      </c>
      <c r="F218" t="str">
        <f t="shared" si="3"/>
        <v>SBX_RETAIL_MP_DM.ft_client_aggr_mnth_epklbt_inf_total_rub_amt</v>
      </c>
      <c r="I218" t="str">
        <f>VLOOKUP(B218,Свод_описание!E:J,6,0)</f>
        <v>DAILY</v>
      </c>
      <c r="K218" t="str">
        <f>VLOOKUP(B:B,'Поля ft_clnt_aggr_daily_epk'!A:A,1,0)</f>
        <v>lbt_inf_total_rub_amt</v>
      </c>
      <c r="O218" t="s">
        <v>4450</v>
      </c>
      <c r="P218" t="s">
        <v>3395</v>
      </c>
      <c r="S218" t="s">
        <v>3928</v>
      </c>
      <c r="T218" t="s">
        <v>4450</v>
      </c>
      <c r="U218" t="s">
        <v>4478</v>
      </c>
      <c r="V218" t="s">
        <v>4455</v>
      </c>
    </row>
    <row r="219" spans="2:22" ht="15.75" hidden="1">
      <c r="B219" t="s">
        <v>27</v>
      </c>
      <c r="C219"/>
      <c r="D219" t="s">
        <v>260</v>
      </c>
      <c r="F219" t="str">
        <f t="shared" si="3"/>
        <v>SBX_RETAIL_MP_DM.ft_client_aggr_mnth_epklbt_mnth_payroll_max_qty</v>
      </c>
      <c r="I219" t="str">
        <f>VLOOKUP(B219,Свод_описание!E:J,6,0)</f>
        <v>DAILY</v>
      </c>
      <c r="K219" t="str">
        <f>VLOOKUP(B:B,'Поля ft_clnt_aggr_daily_epk'!A:A,1,0)</f>
        <v>lbt_mnth_payroll_max_qty</v>
      </c>
      <c r="O219" t="s">
        <v>4450</v>
      </c>
      <c r="P219" t="s">
        <v>3395</v>
      </c>
      <c r="S219" t="s">
        <v>3928</v>
      </c>
      <c r="T219" t="s">
        <v>4450</v>
      </c>
      <c r="U219" t="s">
        <v>4478</v>
      </c>
      <c r="V219" t="s">
        <v>4455</v>
      </c>
    </row>
    <row r="220" spans="2:22" ht="15.75" hidden="1">
      <c r="B220" t="s">
        <v>878</v>
      </c>
      <c r="C220"/>
      <c r="D220" t="s">
        <v>260</v>
      </c>
      <c r="F220" t="str">
        <f t="shared" si="3"/>
        <v>SBX_RETAIL_MP_DM.ft_client_aggr_mnth_epkdep_payroll_l6m_tot_rub_amt</v>
      </c>
      <c r="I220" t="str">
        <f>VLOOKUP(B220,Свод_описание!E:J,6,0)</f>
        <v>MONTHLY</v>
      </c>
      <c r="K220" t="e">
        <f>VLOOKUP(B:B,'Поля ft_clnt_aggr_daily_epk'!A:A,1,0)</f>
        <v>#N/A</v>
      </c>
      <c r="O220" t="s">
        <v>4291</v>
      </c>
      <c r="P220" t="s">
        <v>3048</v>
      </c>
      <c r="S220" t="s">
        <v>3929</v>
      </c>
      <c r="T220">
        <v>0</v>
      </c>
      <c r="U220" t="s">
        <v>4478</v>
      </c>
      <c r="V220" t="s">
        <v>4457</v>
      </c>
    </row>
    <row r="221" spans="2:22" ht="15.75" hidden="1">
      <c r="B221" t="s">
        <v>29</v>
      </c>
      <c r="C221"/>
      <c r="D221" t="s">
        <v>260</v>
      </c>
      <c r="F221" t="str">
        <f t="shared" si="3"/>
        <v>SBX_RETAIL_MP_DM.ft_client_aggr_mnth_epklbt_mnth_social_max_qty</v>
      </c>
      <c r="I221" t="str">
        <f>VLOOKUP(B221,Свод_описание!E:J,6,0)</f>
        <v>DAILY</v>
      </c>
      <c r="K221" t="str">
        <f>VLOOKUP(B:B,'Поля ft_clnt_aggr_daily_epk'!A:A,1,0)</f>
        <v>lbt_mnth_social_max_qty</v>
      </c>
      <c r="O221" t="s">
        <v>4450</v>
      </c>
      <c r="P221" t="s">
        <v>3395</v>
      </c>
      <c r="S221" t="s">
        <v>3928</v>
      </c>
      <c r="T221" t="s">
        <v>4450</v>
      </c>
      <c r="U221" t="s">
        <v>4478</v>
      </c>
      <c r="V221" t="s">
        <v>4455</v>
      </c>
    </row>
    <row r="222" spans="2:22" ht="15.75" hidden="1">
      <c r="B222" t="s">
        <v>28</v>
      </c>
      <c r="C222"/>
      <c r="D222" t="s">
        <v>260</v>
      </c>
      <c r="F222" t="str">
        <f t="shared" si="3"/>
        <v>SBX_RETAIL_MP_DM.ft_client_aggr_mnth_epklbt_mnth_social_min_qty</v>
      </c>
      <c r="I222" t="str">
        <f>VLOOKUP(B222,Свод_описание!E:J,6,0)</f>
        <v>DAILY</v>
      </c>
      <c r="K222" t="str">
        <f>VLOOKUP(B:B,'Поля ft_clnt_aggr_daily_epk'!A:A,1,0)</f>
        <v>lbt_mnth_social_min_qty</v>
      </c>
      <c r="O222" t="s">
        <v>4450</v>
      </c>
      <c r="P222" t="s">
        <v>3395</v>
      </c>
      <c r="S222" t="s">
        <v>3928</v>
      </c>
      <c r="T222" t="s">
        <v>4450</v>
      </c>
      <c r="U222" t="s">
        <v>4478</v>
      </c>
      <c r="V222" t="s">
        <v>4455</v>
      </c>
    </row>
    <row r="223" spans="2:22" ht="15.75" hidden="1">
      <c r="B223" t="s">
        <v>86</v>
      </c>
      <c r="C223"/>
      <c r="D223" t="s">
        <v>260</v>
      </c>
      <c r="F223" t="str">
        <f t="shared" si="3"/>
        <v>SBX_RETAIL_MP_DM.ft_client_aggr_mnth_epklbt_otf_acct_clsr_qty</v>
      </c>
      <c r="I223" t="str">
        <f>VLOOKUP(B223,Свод_описание!E:J,6,0)</f>
        <v>DAILY</v>
      </c>
      <c r="K223" t="e">
        <f>VLOOKUP(B:B,'Поля ft_clnt_aggr_daily_epk'!A:A,1,0)</f>
        <v>#N/A</v>
      </c>
      <c r="O223" t="s">
        <v>4450</v>
      </c>
      <c r="P223" t="s">
        <v>3395</v>
      </c>
      <c r="S223" t="s">
        <v>3928</v>
      </c>
      <c r="T223" t="s">
        <v>4450</v>
      </c>
      <c r="U223" t="s">
        <v>4478</v>
      </c>
      <c r="V223" t="s">
        <v>4455</v>
      </c>
    </row>
    <row r="224" spans="2:22" ht="15.75" hidden="1">
      <c r="B224" t="s">
        <v>85</v>
      </c>
      <c r="C224"/>
      <c r="D224" t="s">
        <v>260</v>
      </c>
      <c r="F224" t="str">
        <f t="shared" si="3"/>
        <v>SBX_RETAIL_MP_DM.ft_client_aggr_mnth_epklbt_otf_acct_clsr_rub_amt</v>
      </c>
      <c r="I224" t="str">
        <f>VLOOKUP(B224,Свод_описание!E:J,6,0)</f>
        <v>DAILY</v>
      </c>
      <c r="K224" t="str">
        <f>VLOOKUP(B:B,'Поля ft_clnt_aggr_daily_epk'!A:A,1,0)</f>
        <v>lbt_otf_acct_clsr_rub_amt</v>
      </c>
      <c r="O224" t="s">
        <v>4450</v>
      </c>
      <c r="P224" t="s">
        <v>3395</v>
      </c>
      <c r="S224" t="s">
        <v>3928</v>
      </c>
      <c r="T224" t="s">
        <v>4450</v>
      </c>
      <c r="U224" t="s">
        <v>4478</v>
      </c>
      <c r="V224" t="s">
        <v>4455</v>
      </c>
    </row>
    <row r="225" spans="2:22" ht="15.75" hidden="1">
      <c r="B225" t="s">
        <v>88</v>
      </c>
      <c r="C225"/>
      <c r="D225" t="s">
        <v>260</v>
      </c>
      <c r="F225" t="str">
        <f t="shared" si="3"/>
        <v>SBX_RETAIL_MP_DM.ft_client_aggr_mnth_epklbt_otf_intr_pmt_qty</v>
      </c>
      <c r="I225" t="str">
        <f>VLOOKUP(B225,Свод_описание!E:J,6,0)</f>
        <v>DAILY</v>
      </c>
      <c r="K225" t="e">
        <f>VLOOKUP(B:B,'Поля ft_clnt_aggr_daily_epk'!A:A,1,0)</f>
        <v>#N/A</v>
      </c>
      <c r="O225" t="s">
        <v>4450</v>
      </c>
      <c r="P225" t="s">
        <v>3395</v>
      </c>
      <c r="S225" t="s">
        <v>3928</v>
      </c>
      <c r="T225" t="s">
        <v>4450</v>
      </c>
      <c r="U225" t="s">
        <v>4478</v>
      </c>
      <c r="V225" t="s">
        <v>4455</v>
      </c>
    </row>
    <row r="226" spans="2:22" ht="15.75" hidden="1">
      <c r="B226" t="s">
        <v>87</v>
      </c>
      <c r="C226"/>
      <c r="D226" t="s">
        <v>260</v>
      </c>
      <c r="F226" t="str">
        <f t="shared" si="3"/>
        <v>SBX_RETAIL_MP_DM.ft_client_aggr_mnth_epklbt_otf_intr_pmt_rub_amt</v>
      </c>
      <c r="I226" t="str">
        <f>VLOOKUP(B226,Свод_описание!E:J,6,0)</f>
        <v>DAILY</v>
      </c>
      <c r="K226" t="e">
        <f>VLOOKUP(B:B,'Поля ft_clnt_aggr_daily_epk'!A:A,1,0)</f>
        <v>#N/A</v>
      </c>
      <c r="O226" t="s">
        <v>4450</v>
      </c>
      <c r="P226" t="s">
        <v>3395</v>
      </c>
      <c r="S226" t="s">
        <v>3928</v>
      </c>
      <c r="T226" t="s">
        <v>4450</v>
      </c>
      <c r="U226" t="s">
        <v>4478</v>
      </c>
      <c r="V226" t="s">
        <v>4455</v>
      </c>
    </row>
    <row r="227" spans="2:22" ht="15.75" hidden="1">
      <c r="B227" t="s">
        <v>90</v>
      </c>
      <c r="C227"/>
      <c r="D227" t="s">
        <v>260</v>
      </c>
      <c r="F227" t="str">
        <f t="shared" si="3"/>
        <v>SBX_RETAIL_MP_DM.ft_client_aggr_mnth_epklbt_otf_othr_qty</v>
      </c>
      <c r="I227" t="str">
        <f>VLOOKUP(B227,Свод_описание!E:J,6,0)</f>
        <v>DAILY</v>
      </c>
      <c r="K227" t="e">
        <f>VLOOKUP(B:B,'Поля ft_clnt_aggr_daily_epk'!A:A,1,0)</f>
        <v>#N/A</v>
      </c>
      <c r="O227" t="s">
        <v>4450</v>
      </c>
      <c r="P227" t="s">
        <v>3395</v>
      </c>
      <c r="S227" t="s">
        <v>3928</v>
      </c>
      <c r="T227" t="s">
        <v>4450</v>
      </c>
      <c r="U227" t="s">
        <v>4478</v>
      </c>
      <c r="V227" t="s">
        <v>4455</v>
      </c>
    </row>
    <row r="228" spans="2:22" ht="15.75" hidden="1">
      <c r="B228" t="s">
        <v>89</v>
      </c>
      <c r="C228"/>
      <c r="D228" t="s">
        <v>260</v>
      </c>
      <c r="F228" t="str">
        <f t="shared" si="3"/>
        <v>SBX_RETAIL_MP_DM.ft_client_aggr_mnth_epklbt_otf_othr_rub_amt</v>
      </c>
      <c r="I228" t="str">
        <f>VLOOKUP(B228,Свод_описание!E:J,6,0)</f>
        <v>DAILY</v>
      </c>
      <c r="K228" t="e">
        <f>VLOOKUP(B:B,'Поля ft_clnt_aggr_daily_epk'!A:A,1,0)</f>
        <v>#N/A</v>
      </c>
      <c r="O228" t="s">
        <v>4450</v>
      </c>
      <c r="P228" t="s">
        <v>3395</v>
      </c>
      <c r="S228" t="s">
        <v>3928</v>
      </c>
      <c r="T228" t="s">
        <v>4450</v>
      </c>
      <c r="U228" t="s">
        <v>4478</v>
      </c>
      <c r="V228" t="s">
        <v>4455</v>
      </c>
    </row>
    <row r="229" spans="2:22" ht="15.75" hidden="1">
      <c r="B229" t="s">
        <v>82</v>
      </c>
      <c r="C229"/>
      <c r="D229" t="s">
        <v>260</v>
      </c>
      <c r="F229" t="str">
        <f t="shared" si="3"/>
        <v>SBX_RETAIL_MP_DM.ft_client_aggr_mnth_epklbt_otf_total_qty</v>
      </c>
      <c r="I229" t="str">
        <f>VLOOKUP(B229,Свод_описание!E:J,6,0)</f>
        <v>DAILY</v>
      </c>
      <c r="K229" t="str">
        <f>VLOOKUP(B:B,'Поля ft_clnt_aggr_daily_epk'!A:A,1,0)</f>
        <v>lbt_otf_total_qty</v>
      </c>
      <c r="O229" t="s">
        <v>4450</v>
      </c>
      <c r="P229" t="s">
        <v>3395</v>
      </c>
      <c r="S229" t="s">
        <v>3928</v>
      </c>
      <c r="T229" t="s">
        <v>4450</v>
      </c>
      <c r="U229" t="s">
        <v>4478</v>
      </c>
      <c r="V229" t="s">
        <v>4455</v>
      </c>
    </row>
    <row r="230" spans="2:22" ht="15.75" hidden="1">
      <c r="B230" t="s">
        <v>81</v>
      </c>
      <c r="C230"/>
      <c r="D230" t="s">
        <v>260</v>
      </c>
      <c r="F230" t="str">
        <f t="shared" si="3"/>
        <v>SBX_RETAIL_MP_DM.ft_client_aggr_mnth_epklbt_otf_total_rub_amt</v>
      </c>
      <c r="I230" t="str">
        <f>VLOOKUP(B230,Свод_описание!E:J,6,0)</f>
        <v>DAILY</v>
      </c>
      <c r="K230" t="str">
        <f>VLOOKUP(B:B,'Поля ft_clnt_aggr_daily_epk'!A:A,1,0)</f>
        <v>lbt_otf_total_rub_amt</v>
      </c>
      <c r="O230" t="s">
        <v>4450</v>
      </c>
      <c r="P230" t="s">
        <v>3395</v>
      </c>
      <c r="S230" t="s">
        <v>3928</v>
      </c>
      <c r="T230" t="s">
        <v>4450</v>
      </c>
      <c r="U230" t="s">
        <v>4478</v>
      </c>
      <c r="V230" t="s">
        <v>4455</v>
      </c>
    </row>
    <row r="231" spans="2:22" ht="15.75" hidden="1">
      <c r="B231" t="s">
        <v>84</v>
      </c>
      <c r="C231"/>
      <c r="D231" t="s">
        <v>260</v>
      </c>
      <c r="F231" t="str">
        <f t="shared" si="3"/>
        <v>SBX_RETAIL_MP_DM.ft_client_aggr_mnth_epklbt_otf_wthdr_qty</v>
      </c>
      <c r="I231" t="str">
        <f>VLOOKUP(B231,Свод_описание!E:J,6,0)</f>
        <v>DAILY</v>
      </c>
      <c r="K231" t="str">
        <f>VLOOKUP(B:B,'Поля ft_clnt_aggr_daily_epk'!A:A,1,0)</f>
        <v>lbt_otf_wthdr_qty</v>
      </c>
      <c r="O231" t="s">
        <v>4450</v>
      </c>
      <c r="P231" t="s">
        <v>3395</v>
      </c>
      <c r="S231" t="s">
        <v>3928</v>
      </c>
      <c r="T231" t="s">
        <v>4450</v>
      </c>
      <c r="U231" t="s">
        <v>4478</v>
      </c>
      <c r="V231" t="s">
        <v>4455</v>
      </c>
    </row>
    <row r="232" spans="2:22" ht="15.75" hidden="1">
      <c r="B232" t="s">
        <v>83</v>
      </c>
      <c r="C232"/>
      <c r="D232" t="s">
        <v>260</v>
      </c>
      <c r="F232" t="str">
        <f t="shared" si="3"/>
        <v>SBX_RETAIL_MP_DM.ft_client_aggr_mnth_epklbt_otf_wthdr_rub_amt</v>
      </c>
      <c r="I232" t="str">
        <f>VLOOKUP(B232,Свод_описание!E:J,6,0)</f>
        <v>DAILY</v>
      </c>
      <c r="K232" t="str">
        <f>VLOOKUP(B:B,'Поля ft_clnt_aggr_daily_epk'!A:A,1,0)</f>
        <v>lbt_otf_wthdr_rub_amt</v>
      </c>
      <c r="O232" t="s">
        <v>4450</v>
      </c>
      <c r="P232" t="s">
        <v>3395</v>
      </c>
      <c r="S232" t="s">
        <v>3928</v>
      </c>
      <c r="T232" t="s">
        <v>4450</v>
      </c>
      <c r="U232" t="s">
        <v>4478</v>
      </c>
      <c r="V232" t="s">
        <v>4455</v>
      </c>
    </row>
    <row r="233" spans="2:22" ht="15.75" hidden="1">
      <c r="B233" t="s">
        <v>92</v>
      </c>
      <c r="C233"/>
      <c r="D233" t="s">
        <v>260</v>
      </c>
      <c r="F233" t="str">
        <f t="shared" si="3"/>
        <v>SBX_RETAIL_MP_DM.ft_client_aggr_mnth_epklbt_payroll_client_nflag</v>
      </c>
      <c r="I233" t="str">
        <f>VLOOKUP(B233,Свод_описание!E:J,6,0)</f>
        <v>DAILY</v>
      </c>
      <c r="K233" t="e">
        <f>VLOOKUP(B:B,'Поля ft_clnt_aggr_daily_epk'!A:A,1,0)</f>
        <v>#N/A</v>
      </c>
      <c r="O233" t="s">
        <v>4450</v>
      </c>
      <c r="P233" t="s">
        <v>3395</v>
      </c>
      <c r="S233" t="s">
        <v>3928</v>
      </c>
      <c r="T233" t="s">
        <v>4450</v>
      </c>
      <c r="U233" t="s">
        <v>4478</v>
      </c>
      <c r="V233" t="s">
        <v>4455</v>
      </c>
    </row>
    <row r="234" spans="2:22" ht="15.75" hidden="1">
      <c r="B234" t="s">
        <v>880</v>
      </c>
      <c r="C234"/>
      <c r="D234" t="s">
        <v>260</v>
      </c>
      <c r="F234" t="str">
        <f t="shared" si="3"/>
        <v>SBX_RETAIL_MP_DM.ft_client_aggr_mnth_epkdep_payroll_min_dt</v>
      </c>
      <c r="I234" t="str">
        <f>VLOOKUP(B234,Свод_описание!E:J,6,0)</f>
        <v>MONTHLY</v>
      </c>
      <c r="K234" t="e">
        <f>VLOOKUP(B:B,'Поля ft_clnt_aggr_daily_epk'!A:A,1,0)</f>
        <v>#N/A</v>
      </c>
      <c r="O234" t="s">
        <v>4291</v>
      </c>
      <c r="P234" t="s">
        <v>3048</v>
      </c>
      <c r="S234" t="s">
        <v>3929</v>
      </c>
      <c r="T234">
        <v>0</v>
      </c>
      <c r="U234" t="s">
        <v>4478</v>
      </c>
      <c r="V234" t="s">
        <v>4457</v>
      </c>
    </row>
    <row r="235" spans="2:22" ht="15.75" hidden="1">
      <c r="B235" t="s">
        <v>193</v>
      </c>
      <c r="C235"/>
      <c r="D235" t="s">
        <v>260</v>
      </c>
      <c r="F235" t="str">
        <f t="shared" si="3"/>
        <v>SBX_RETAIL_MP_DM.ft_client_aggr_mnth_epklbt_sav_cert_last_purch_dt</v>
      </c>
      <c r="I235" t="str">
        <f>VLOOKUP(B235,Свод_описание!E:J,6,0)</f>
        <v>DAILY</v>
      </c>
      <c r="K235" t="e">
        <f>VLOOKUP(B:B,'Поля ft_clnt_aggr_daily_epk'!A:A,1,0)</f>
        <v>#N/A</v>
      </c>
      <c r="O235" t="s">
        <v>4450</v>
      </c>
      <c r="P235" t="s">
        <v>3395</v>
      </c>
      <c r="S235" t="s">
        <v>3928</v>
      </c>
      <c r="T235" t="s">
        <v>4450</v>
      </c>
      <c r="U235" t="s">
        <v>4478</v>
      </c>
      <c r="V235" t="s">
        <v>4455</v>
      </c>
    </row>
    <row r="236" spans="2:22" ht="15.75" hidden="1">
      <c r="B236" t="s">
        <v>894</v>
      </c>
      <c r="C236"/>
      <c r="D236" t="s">
        <v>260</v>
      </c>
      <c r="F236" t="str">
        <f t="shared" si="3"/>
        <v>SBX_RETAIL_MP_DM.ft_client_aggr_mnth_epkdep_social_client_nflag</v>
      </c>
      <c r="I236" t="str">
        <f>VLOOKUP(B236,Свод_описание!E:J,6,0)</f>
        <v>MONTHLY</v>
      </c>
      <c r="K236" t="e">
        <f>VLOOKUP(B:B,'Поля ft_clnt_aggr_daily_epk'!A:A,1,0)</f>
        <v>#N/A</v>
      </c>
      <c r="O236" t="s">
        <v>4291</v>
      </c>
      <c r="P236" t="s">
        <v>3048</v>
      </c>
      <c r="S236" t="s">
        <v>3929</v>
      </c>
      <c r="T236">
        <v>0</v>
      </c>
      <c r="U236" t="s">
        <v>4478</v>
      </c>
      <c r="V236" t="s">
        <v>4457</v>
      </c>
    </row>
    <row r="237" spans="2:22" ht="15.75" hidden="1">
      <c r="B237" t="s">
        <v>900</v>
      </c>
      <c r="C237"/>
      <c r="D237" t="s">
        <v>260</v>
      </c>
      <c r="F237" t="str">
        <f t="shared" si="3"/>
        <v>SBX_RETAIL_MP_DM.ft_client_aggr_mnth_epkdep_social_min_dt</v>
      </c>
      <c r="I237" t="str">
        <f>VLOOKUP(B237,Свод_описание!E:J,6,0)</f>
        <v>MONTHLY</v>
      </c>
      <c r="K237" t="e">
        <f>VLOOKUP(B:B,'Поля ft_clnt_aggr_daily_epk'!A:A,1,0)</f>
        <v>#N/A</v>
      </c>
      <c r="O237" t="s">
        <v>4291</v>
      </c>
      <c r="P237" t="s">
        <v>3048</v>
      </c>
      <c r="S237" t="s">
        <v>3929</v>
      </c>
      <c r="T237">
        <v>0</v>
      </c>
      <c r="U237" t="s">
        <v>4478</v>
      </c>
      <c r="V237" t="s">
        <v>4457</v>
      </c>
    </row>
    <row r="238" spans="2:22" ht="15.75" hidden="1">
      <c r="B238" t="s">
        <v>65</v>
      </c>
      <c r="C238"/>
      <c r="D238" t="s">
        <v>260</v>
      </c>
      <c r="F238" t="str">
        <f t="shared" si="3"/>
        <v>SBX_RETAIL_MP_DM.ft_client_aggr_mnth_epklbt_tot_bal_rub_amt</v>
      </c>
      <c r="I238" t="str">
        <f>VLOOKUP(B238,Свод_описание!E:J,6,0)</f>
        <v>DAILY</v>
      </c>
      <c r="K238" t="str">
        <f>VLOOKUP(B:B,'Поля ft_clnt_aggr_daily_epk'!A:A,1,0)</f>
        <v>lbt_tot_bal_rub_amt</v>
      </c>
      <c r="O238" t="s">
        <v>4450</v>
      </c>
      <c r="P238" t="s">
        <v>3395</v>
      </c>
      <c r="S238" t="s">
        <v>3928</v>
      </c>
      <c r="T238" t="s">
        <v>4450</v>
      </c>
      <c r="U238" t="s">
        <v>4478</v>
      </c>
      <c r="V238" t="s">
        <v>4455</v>
      </c>
    </row>
    <row r="239" spans="2:22" ht="15.75" hidden="1">
      <c r="B239" t="s">
        <v>66</v>
      </c>
      <c r="C239"/>
      <c r="D239" t="s">
        <v>260</v>
      </c>
      <c r="F239" t="str">
        <f t="shared" si="3"/>
        <v>SBX_RETAIL_MP_DM.ft_client_aggr_mnth_epklbt_tot_qty</v>
      </c>
      <c r="I239" t="str">
        <f>VLOOKUP(B239,Свод_описание!E:J,6,0)</f>
        <v>DAILY</v>
      </c>
      <c r="K239" t="e">
        <f>VLOOKUP(B:B,'Поля ft_clnt_aggr_daily_epk'!A:A,1,0)</f>
        <v>#N/A</v>
      </c>
      <c r="O239" t="s">
        <v>4450</v>
      </c>
      <c r="P239" t="s">
        <v>3395</v>
      </c>
      <c r="S239" t="s">
        <v>3928</v>
      </c>
      <c r="T239" t="s">
        <v>4450</v>
      </c>
      <c r="U239" t="s">
        <v>4478</v>
      </c>
      <c r="V239" t="s">
        <v>4455</v>
      </c>
    </row>
    <row r="240" spans="2:22" ht="15.75" hidden="1">
      <c r="B240" t="s">
        <v>1653</v>
      </c>
      <c r="C240"/>
      <c r="D240" t="s">
        <v>1683</v>
      </c>
      <c r="F240" t="str">
        <f t="shared" si="3"/>
        <v>SBX_RETAIL_MP_DM.ft_clnt_aggr_dailylifestyle_alcohol</v>
      </c>
      <c r="I240" t="str">
        <f>VLOOKUP(B240,Свод_описание!E:J,6,0)</f>
        <v>DAILY</v>
      </c>
      <c r="K240" t="str">
        <f>VLOOKUP(B:B,'Поля ft_clnt_aggr_daily_epk'!A:A,1,0)</f>
        <v>lifestyle_alcohol</v>
      </c>
      <c r="O240" t="s">
        <v>4450</v>
      </c>
      <c r="P240" t="s">
        <v>3395</v>
      </c>
      <c r="S240" t="s">
        <v>3928</v>
      </c>
      <c r="T240" t="s">
        <v>4450</v>
      </c>
      <c r="U240" t="s">
        <v>4478</v>
      </c>
      <c r="V240" t="s">
        <v>4455</v>
      </c>
    </row>
    <row r="241" spans="2:23" ht="15.75" hidden="1">
      <c r="B241" t="s">
        <v>1654</v>
      </c>
      <c r="C241"/>
      <c r="D241" t="s">
        <v>1683</v>
      </c>
      <c r="F241" t="str">
        <f t="shared" si="3"/>
        <v>SBX_RETAIL_MP_DM.ft_clnt_aggr_dailylifestyle_travel_class</v>
      </c>
      <c r="I241" t="str">
        <f>VLOOKUP(B241,Свод_описание!E:J,6,0)</f>
        <v>DAILY</v>
      </c>
      <c r="K241" t="str">
        <f>VLOOKUP(B:B,'Поля ft_clnt_aggr_daily_epk'!A:A,1,0)</f>
        <v>lifestyle_travel_class</v>
      </c>
      <c r="O241" t="s">
        <v>4145</v>
      </c>
      <c r="P241" t="s">
        <v>3189</v>
      </c>
      <c r="S241" t="s">
        <v>3931</v>
      </c>
      <c r="T241" t="s">
        <v>4146</v>
      </c>
      <c r="U241" t="s">
        <v>4471</v>
      </c>
      <c r="V241" t="s">
        <v>4455</v>
      </c>
    </row>
    <row r="242" spans="2:23" ht="15.75" hidden="1">
      <c r="B242" t="s">
        <v>1306</v>
      </c>
      <c r="C242"/>
      <c r="D242" t="s">
        <v>260</v>
      </c>
      <c r="F242" t="str">
        <f t="shared" si="3"/>
        <v>SBX_RETAIL_MP_DM.ft_client_aggr_mnth_epkdep_tot_qty</v>
      </c>
      <c r="I242" t="str">
        <f>VLOOKUP(B242,Свод_описание!E:J,6,0)</f>
        <v>MONTHLY</v>
      </c>
      <c r="K242" t="e">
        <f>VLOOKUP(B:B,'Поля ft_clnt_aggr_daily_epk'!A:A,1,0)</f>
        <v>#N/A</v>
      </c>
      <c r="O242" t="s">
        <v>4291</v>
      </c>
      <c r="P242" t="s">
        <v>3048</v>
      </c>
      <c r="S242" t="s">
        <v>3929</v>
      </c>
      <c r="T242">
        <v>0</v>
      </c>
      <c r="U242" t="s">
        <v>4478</v>
      </c>
      <c r="V242" t="s">
        <v>4457</v>
      </c>
    </row>
    <row r="243" spans="2:23" ht="15.75" hidden="1">
      <c r="B243" t="s">
        <v>185</v>
      </c>
      <c r="C243"/>
      <c r="D243" t="s">
        <v>260</v>
      </c>
      <c r="F243" t="str">
        <f t="shared" si="3"/>
        <v>SBX_RETAIL_MP_DM.ft_client_aggr_mnth_epklne_mg_agr_os_qty</v>
      </c>
      <c r="I243" t="str">
        <f>VLOOKUP(B243,Свод_описание!E:J,6,0)</f>
        <v>DAILY</v>
      </c>
      <c r="K243" t="e">
        <f>VLOOKUP(B:B,'Поля ft_clnt_aggr_daily_epk'!A:A,1,0)</f>
        <v>#N/A</v>
      </c>
      <c r="O243" t="s">
        <v>4145</v>
      </c>
      <c r="P243" t="s">
        <v>3189</v>
      </c>
      <c r="S243" t="s">
        <v>3931</v>
      </c>
      <c r="T243" t="s">
        <v>4146</v>
      </c>
      <c r="U243" t="s">
        <v>4471</v>
      </c>
      <c r="V243" t="s">
        <v>4455</v>
      </c>
    </row>
    <row r="244" spans="2:23" ht="15.75" hidden="1">
      <c r="B244" t="s">
        <v>600</v>
      </c>
      <c r="C244"/>
      <c r="D244" t="s">
        <v>260</v>
      </c>
      <c r="F244" t="str">
        <f t="shared" si="3"/>
        <v>SBX_RETAIL_MP_DM.ft_client_aggr_mnth_epkepk_id</v>
      </c>
      <c r="I244" t="str">
        <f>VLOOKUP(B244,Свод_описание!E:J,6,0)</f>
        <v>MONTHLY</v>
      </c>
      <c r="K244" t="str">
        <f>VLOOKUP(B:B,'Поля ft_clnt_aggr_daily_epk'!A:A,1,0)</f>
        <v>epk_id</v>
      </c>
      <c r="O244" t="s">
        <v>4291</v>
      </c>
      <c r="P244" t="s">
        <v>3048</v>
      </c>
      <c r="S244" t="s">
        <v>3929</v>
      </c>
      <c r="T244">
        <v>0</v>
      </c>
      <c r="U244" t="s">
        <v>4478</v>
      </c>
      <c r="V244" t="s">
        <v>4457</v>
      </c>
    </row>
    <row r="245" spans="2:23" ht="15.75" hidden="1">
      <c r="B245" t="s">
        <v>187</v>
      </c>
      <c r="C245"/>
      <c r="D245" t="s">
        <v>260</v>
      </c>
      <c r="F245" t="str">
        <f t="shared" si="3"/>
        <v>SBX_RETAIL_MP_DM.ft_client_aggr_mnth_epklne_mg_debt_os_rub_amt</v>
      </c>
      <c r="I245" t="str">
        <f>VLOOKUP(B245,Свод_описание!E:J,6,0)</f>
        <v>DAILY</v>
      </c>
      <c r="K245" t="e">
        <f>VLOOKUP(B:B,'Поля ft_clnt_aggr_daily_epk'!A:A,1,0)</f>
        <v>#N/A</v>
      </c>
      <c r="O245" t="s">
        <v>4145</v>
      </c>
      <c r="P245" t="s">
        <v>3189</v>
      </c>
      <c r="S245" t="s">
        <v>3931</v>
      </c>
      <c r="T245" t="s">
        <v>4146</v>
      </c>
      <c r="U245" t="s">
        <v>4471</v>
      </c>
      <c r="V245" t="s">
        <v>4455</v>
      </c>
    </row>
    <row r="246" spans="2:23" ht="31.5" hidden="1">
      <c r="B246" t="s">
        <v>992</v>
      </c>
      <c r="C246"/>
      <c r="D246" t="s">
        <v>260</v>
      </c>
      <c r="F246" t="str">
        <f t="shared" si="3"/>
        <v>SBX_RETAIL_MP_DM.ft_client_aggr_mnth_epklne_pl_debt_due_rub_amt</v>
      </c>
      <c r="I246" t="str">
        <f>VLOOKUP(B246,Свод_описание!E:J,6,0)</f>
        <v>MONTHLY</v>
      </c>
      <c r="K246" t="e">
        <f>VLOOKUP(B:B,'Поля ft_clnt_aggr_daily_epk'!A:A,1,0)</f>
        <v>#N/A</v>
      </c>
      <c r="O246" s="65" t="s">
        <v>4466</v>
      </c>
      <c r="P246" s="68" t="s">
        <v>4476</v>
      </c>
      <c r="Q246" s="68"/>
      <c r="R246" s="68"/>
      <c r="S246" t="s">
        <v>4470</v>
      </c>
      <c r="T246" s="66">
        <v>44256</v>
      </c>
      <c r="U246" t="s">
        <v>4471</v>
      </c>
      <c r="V246" t="s">
        <v>4472</v>
      </c>
      <c r="W246" t="s">
        <v>4475</v>
      </c>
    </row>
    <row r="247" spans="2:23" ht="31.5" hidden="1">
      <c r="B247" t="s">
        <v>993</v>
      </c>
      <c r="C247"/>
      <c r="D247" t="s">
        <v>260</v>
      </c>
      <c r="F247" t="str">
        <f t="shared" si="3"/>
        <v>SBX_RETAIL_MP_DM.ft_client_aggr_mnth_epklne_pl_debt_ovrd_rub_amt</v>
      </c>
      <c r="I247" t="str">
        <f>VLOOKUP(B247,Свод_описание!E:J,6,0)</f>
        <v>MONTHLY</v>
      </c>
      <c r="K247" t="e">
        <f>VLOOKUP(B:B,'Поля ft_clnt_aggr_daily_epk'!A:A,1,0)</f>
        <v>#N/A</v>
      </c>
      <c r="O247" s="65" t="s">
        <v>4466</v>
      </c>
      <c r="P247" s="68" t="s">
        <v>4476</v>
      </c>
      <c r="Q247" s="68"/>
      <c r="R247" s="68"/>
      <c r="S247" t="s">
        <v>4470</v>
      </c>
      <c r="T247" s="66">
        <v>44256</v>
      </c>
      <c r="U247" t="s">
        <v>4471</v>
      </c>
      <c r="V247" t="s">
        <v>4472</v>
      </c>
      <c r="W247" t="s">
        <v>4475</v>
      </c>
    </row>
    <row r="248" spans="2:23" ht="31.5" hidden="1">
      <c r="B248" t="s">
        <v>184</v>
      </c>
      <c r="C248"/>
      <c r="D248" t="s">
        <v>260</v>
      </c>
      <c r="F248" t="str">
        <f t="shared" si="3"/>
        <v>SBX_RETAIL_MP_DM.ft_client_aggr_mnth_epklne_pl_issued_ever_rub_amt</v>
      </c>
      <c r="I248" t="str">
        <f>VLOOKUP(B248,Свод_описание!E:J,6,0)</f>
        <v>MONTHLY</v>
      </c>
      <c r="K248" t="str">
        <f>VLOOKUP(B:B,'Поля ft_clnt_aggr_daily_epk'!A:A,1,0)</f>
        <v>lne_pl_issued_ever_rub_amt</v>
      </c>
      <c r="O248" s="65" t="s">
        <v>4466</v>
      </c>
      <c r="P248" s="68" t="s">
        <v>4476</v>
      </c>
      <c r="Q248" s="68"/>
      <c r="R248" s="68"/>
      <c r="S248" t="s">
        <v>4470</v>
      </c>
      <c r="T248" s="66">
        <v>44256</v>
      </c>
      <c r="U248" t="s">
        <v>4471</v>
      </c>
      <c r="V248" t="s">
        <v>4472</v>
      </c>
      <c r="W248" t="s">
        <v>4475</v>
      </c>
    </row>
    <row r="249" spans="2:23" ht="31.5" hidden="1">
      <c r="B249" t="s">
        <v>183</v>
      </c>
      <c r="C249"/>
      <c r="D249" t="s">
        <v>260</v>
      </c>
      <c r="F249" t="str">
        <f t="shared" si="3"/>
        <v>SBX_RETAIL_MP_DM.ft_client_aggr_mnth_epklne_pl_issued_open_rub_amt</v>
      </c>
      <c r="I249" t="str">
        <f>VLOOKUP(B249,Свод_описание!E:J,6,0)</f>
        <v>MONTHLY</v>
      </c>
      <c r="K249" t="e">
        <f>VLOOKUP(B:B,'Поля ft_clnt_aggr_daily_epk'!A:A,1,0)</f>
        <v>#N/A</v>
      </c>
      <c r="O249" s="65" t="s">
        <v>4466</v>
      </c>
      <c r="P249" s="68" t="s">
        <v>4476</v>
      </c>
      <c r="Q249" s="68"/>
      <c r="R249" s="68"/>
      <c r="S249" t="s">
        <v>4470</v>
      </c>
      <c r="T249" s="66">
        <v>44256</v>
      </c>
      <c r="U249" t="s">
        <v>4471</v>
      </c>
      <c r="V249" t="s">
        <v>4472</v>
      </c>
      <c r="W249" t="s">
        <v>4475</v>
      </c>
    </row>
    <row r="250" spans="2:23" ht="31.5" hidden="1">
      <c r="B250" t="s">
        <v>11</v>
      </c>
      <c r="C250"/>
      <c r="D250" t="s">
        <v>260</v>
      </c>
      <c r="F250" t="str">
        <f t="shared" si="3"/>
        <v>SBX_RETAIL_MP_DM.ft_client_aggr_mnth_epklne_pl_open_wavg_intr_rate</v>
      </c>
      <c r="I250" t="str">
        <f>VLOOKUP(B250,Свод_описание!E:J,6,0)</f>
        <v>MONTHLY</v>
      </c>
      <c r="K250" t="e">
        <f>VLOOKUP(B:B,'Поля ft_clnt_aggr_daily_epk'!A:A,1,0)</f>
        <v>#N/A</v>
      </c>
      <c r="O250" s="65" t="s">
        <v>4466</v>
      </c>
      <c r="P250" s="68" t="s">
        <v>4476</v>
      </c>
      <c r="Q250" s="68"/>
      <c r="R250" s="68"/>
      <c r="S250" t="s">
        <v>4470</v>
      </c>
      <c r="T250" s="66">
        <v>44256</v>
      </c>
      <c r="U250" t="s">
        <v>4471</v>
      </c>
      <c r="V250" t="s">
        <v>4472</v>
      </c>
      <c r="W250" t="s">
        <v>4475</v>
      </c>
    </row>
    <row r="251" spans="2:23" ht="31.5" hidden="1">
      <c r="B251" t="s">
        <v>173</v>
      </c>
      <c r="C251"/>
      <c r="D251" t="s">
        <v>260</v>
      </c>
      <c r="F251" t="str">
        <f t="shared" si="3"/>
        <v>SBX_RETAIL_MP_DM.ft_client_aggr_mnth_epklne_tot_agr_clsd_00_ever_qty</v>
      </c>
      <c r="I251" t="str">
        <f>VLOOKUP(B251,Свод_описание!E:J,6,0)</f>
        <v>MONTHLY</v>
      </c>
      <c r="K251" t="e">
        <f>VLOOKUP(B:B,'Поля ft_clnt_aggr_daily_epk'!A:A,1,0)</f>
        <v>#N/A</v>
      </c>
      <c r="O251" s="65" t="s">
        <v>4466</v>
      </c>
      <c r="P251" s="68" t="s">
        <v>4476</v>
      </c>
      <c r="Q251" s="68"/>
      <c r="R251" s="68"/>
      <c r="S251" t="s">
        <v>4470</v>
      </c>
      <c r="T251" s="66">
        <v>44256</v>
      </c>
      <c r="U251" t="s">
        <v>4471</v>
      </c>
      <c r="V251" t="s">
        <v>4472</v>
      </c>
      <c r="W251" t="s">
        <v>4475</v>
      </c>
    </row>
    <row r="252" spans="2:23" ht="15.75" hidden="1">
      <c r="B252" t="s">
        <v>180</v>
      </c>
      <c r="C252"/>
      <c r="D252" t="s">
        <v>260</v>
      </c>
      <c r="F252" t="str">
        <f t="shared" si="3"/>
        <v>SBX_RETAIL_MP_DM.ft_client_aggr_mnth_epklne_pl_agr_os_qty</v>
      </c>
      <c r="I252" t="str">
        <f>VLOOKUP(B252,Свод_описание!E:J,6,0)</f>
        <v>DAILY</v>
      </c>
      <c r="K252" t="e">
        <f>VLOOKUP(B:B,'Поля ft_clnt_aggr_daily_epk'!A:A,1,0)</f>
        <v>#N/A</v>
      </c>
      <c r="O252" t="s">
        <v>4284</v>
      </c>
      <c r="P252" t="s">
        <v>3067</v>
      </c>
      <c r="S252" t="s">
        <v>3929</v>
      </c>
      <c r="T252">
        <v>0</v>
      </c>
      <c r="U252" t="s">
        <v>4471</v>
      </c>
      <c r="V252" t="s">
        <v>4455</v>
      </c>
    </row>
    <row r="253" spans="2:23" ht="31.5" hidden="1">
      <c r="B253" t="s">
        <v>172</v>
      </c>
      <c r="C253"/>
      <c r="D253" t="s">
        <v>260</v>
      </c>
      <c r="F253" t="str">
        <f t="shared" si="3"/>
        <v>SBX_RETAIL_MP_DM.ft_client_aggr_mnth_epklne_tot_agr_clsd_ever_qty</v>
      </c>
      <c r="I253" t="str">
        <f>VLOOKUP(B253,Свод_описание!E:J,6,0)</f>
        <v>MONTHLY</v>
      </c>
      <c r="K253" t="str">
        <f>VLOOKUP(B:B,'Поля ft_clnt_aggr_daily_epk'!A:A,1,0)</f>
        <v>lne_tot_agr_clsd_ever_qty</v>
      </c>
      <c r="O253" s="65" t="s">
        <v>4466</v>
      </c>
      <c r="P253" s="68" t="s">
        <v>4476</v>
      </c>
      <c r="Q253" s="68"/>
      <c r="R253" s="68"/>
      <c r="S253" t="s">
        <v>4470</v>
      </c>
      <c r="T253" s="66">
        <v>44256</v>
      </c>
      <c r="U253" t="s">
        <v>4471</v>
      </c>
      <c r="V253" t="s">
        <v>4472</v>
      </c>
      <c r="W253" t="s">
        <v>4475</v>
      </c>
    </row>
    <row r="254" spans="2:23" ht="15.75" hidden="1">
      <c r="B254" t="s">
        <v>182</v>
      </c>
      <c r="C254"/>
      <c r="D254" t="s">
        <v>260</v>
      </c>
      <c r="F254" t="str">
        <f t="shared" si="3"/>
        <v>SBX_RETAIL_MP_DM.ft_client_aggr_mnth_epklne_pl_debt_os_rub_amt</v>
      </c>
      <c r="I254" t="str">
        <f>VLOOKUP(B254,Свод_описание!E:J,6,0)</f>
        <v>DAILY</v>
      </c>
      <c r="K254" t="e">
        <f>VLOOKUP(B:B,'Поля ft_clnt_aggr_daily_epk'!A:A,1,0)</f>
        <v>#N/A</v>
      </c>
      <c r="O254" t="s">
        <v>4284</v>
      </c>
      <c r="P254" t="s">
        <v>3067</v>
      </c>
      <c r="S254" t="s">
        <v>3929</v>
      </c>
      <c r="T254">
        <v>0</v>
      </c>
      <c r="U254" t="s">
        <v>4471</v>
      </c>
      <c r="V254" t="s">
        <v>4455</v>
      </c>
    </row>
    <row r="255" spans="2:23" ht="31.5" hidden="1">
      <c r="B255" t="s">
        <v>171</v>
      </c>
      <c r="C255"/>
      <c r="D255" t="s">
        <v>260</v>
      </c>
      <c r="F255" t="str">
        <f t="shared" si="3"/>
        <v>SBX_RETAIL_MP_DM.ft_client_aggr_mnth_epklne_tot_agr_open_ever_qty</v>
      </c>
      <c r="I255" t="str">
        <f>VLOOKUP(B255,Свод_описание!E:J,6,0)</f>
        <v>MONTHLY</v>
      </c>
      <c r="K255" t="e">
        <f>VLOOKUP(B:B,'Поля ft_clnt_aggr_daily_epk'!A:A,1,0)</f>
        <v>#N/A</v>
      </c>
      <c r="O255" s="65" t="s">
        <v>4466</v>
      </c>
      <c r="P255" s="68" t="s">
        <v>4476</v>
      </c>
      <c r="Q255" s="68"/>
      <c r="R255" s="68"/>
      <c r="S255" t="s">
        <v>4470</v>
      </c>
      <c r="T255" s="66">
        <v>44256</v>
      </c>
      <c r="U255" t="s">
        <v>4471</v>
      </c>
      <c r="V255" t="s">
        <v>4472</v>
      </c>
      <c r="W255" t="s">
        <v>4475</v>
      </c>
    </row>
    <row r="256" spans="2:23" ht="31.5" hidden="1">
      <c r="B256" t="s">
        <v>1004</v>
      </c>
      <c r="C256"/>
      <c r="D256" t="s">
        <v>260</v>
      </c>
      <c r="F256" t="str">
        <f t="shared" si="3"/>
        <v>SBX_RETAIL_MP_DM.ft_client_aggr_mnth_epklne_tot_debt_due_rub_amt</v>
      </c>
      <c r="I256" t="str">
        <f>VLOOKUP(B256,Свод_описание!E:J,6,0)</f>
        <v>MONTHLY</v>
      </c>
      <c r="K256" t="e">
        <f>VLOOKUP(B:B,'Поля ft_clnt_aggr_daily_epk'!A:A,1,0)</f>
        <v>#N/A</v>
      </c>
      <c r="O256" s="65" t="s">
        <v>4466</v>
      </c>
      <c r="P256" s="68" t="s">
        <v>4476</v>
      </c>
      <c r="Q256" s="68"/>
      <c r="R256" s="68"/>
      <c r="S256" t="s">
        <v>4470</v>
      </c>
      <c r="T256" s="66">
        <v>44256</v>
      </c>
      <c r="U256" t="s">
        <v>4471</v>
      </c>
      <c r="V256" t="s">
        <v>4472</v>
      </c>
      <c r="W256" t="s">
        <v>4475</v>
      </c>
    </row>
    <row r="257" spans="2:23" ht="31.5" hidden="1">
      <c r="B257" t="s">
        <v>179</v>
      </c>
      <c r="C257"/>
      <c r="D257" t="s">
        <v>260</v>
      </c>
      <c r="F257" t="str">
        <f t="shared" si="3"/>
        <v>SBX_RETAIL_MP_DM.ft_client_aggr_mnth_epklne_tot_dq_entr_ever_qty</v>
      </c>
      <c r="I257" t="str">
        <f>VLOOKUP(B257,Свод_описание!E:J,6,0)</f>
        <v>MONTHLY</v>
      </c>
      <c r="K257" t="e">
        <f>VLOOKUP(B:B,'Поля ft_clnt_aggr_daily_epk'!A:A,1,0)</f>
        <v>#N/A</v>
      </c>
      <c r="O257" s="65" t="s">
        <v>4466</v>
      </c>
      <c r="P257" s="68" t="s">
        <v>4476</v>
      </c>
      <c r="Q257" s="68"/>
      <c r="R257" s="68"/>
      <c r="S257" t="s">
        <v>4470</v>
      </c>
      <c r="T257" s="66">
        <v>44256</v>
      </c>
      <c r="U257" t="s">
        <v>4471</v>
      </c>
      <c r="V257" t="s">
        <v>4472</v>
      </c>
      <c r="W257" t="s">
        <v>4475</v>
      </c>
    </row>
    <row r="258" spans="2:23" ht="31.5" hidden="1">
      <c r="B258" t="s">
        <v>176</v>
      </c>
      <c r="C258"/>
      <c r="D258" t="s">
        <v>260</v>
      </c>
      <c r="F258" t="str">
        <f t="shared" si="3"/>
        <v>SBX_RETAIL_MP_DM.ft_client_aggr_mnth_epklne_tot_issued_ever_rub_amt</v>
      </c>
      <c r="I258" t="str">
        <f>VLOOKUP(B258,Свод_описание!E:J,6,0)</f>
        <v>MONTHLY</v>
      </c>
      <c r="K258" t="str">
        <f>VLOOKUP(B:B,'Поля ft_clnt_aggr_daily_epk'!A:A,1,0)</f>
        <v>lne_tot_issued_ever_rub_amt</v>
      </c>
      <c r="O258" s="65" t="s">
        <v>4466</v>
      </c>
      <c r="P258" s="68" t="s">
        <v>4476</v>
      </c>
      <c r="Q258" s="68"/>
      <c r="R258" s="68"/>
      <c r="S258" t="s">
        <v>4470</v>
      </c>
      <c r="T258" s="66">
        <v>44256</v>
      </c>
      <c r="U258" t="s">
        <v>4471</v>
      </c>
      <c r="V258" t="s">
        <v>4472</v>
      </c>
      <c r="W258" t="s">
        <v>4475</v>
      </c>
    </row>
    <row r="259" spans="2:23" ht="31.5" hidden="1">
      <c r="B259" t="s">
        <v>175</v>
      </c>
      <c r="C259"/>
      <c r="D259" t="s">
        <v>260</v>
      </c>
      <c r="F259" t="str">
        <f t="shared" si="3"/>
        <v>SBX_RETAIL_MP_DM.ft_client_aggr_mnth_epklne_tot_issued_open_rub_amt</v>
      </c>
      <c r="I259" t="str">
        <f>VLOOKUP(B259,Свод_описание!E:J,6,0)</f>
        <v>MONTHLY</v>
      </c>
      <c r="K259" t="e">
        <f>VLOOKUP(B:B,'Поля ft_clnt_aggr_daily_epk'!A:A,1,0)</f>
        <v>#N/A</v>
      </c>
      <c r="O259" s="65" t="s">
        <v>4466</v>
      </c>
      <c r="P259" s="68" t="s">
        <v>4476</v>
      </c>
      <c r="Q259" s="68"/>
      <c r="R259" s="68"/>
      <c r="S259" t="s">
        <v>4470</v>
      </c>
      <c r="T259" s="66">
        <v>44256</v>
      </c>
      <c r="U259" t="s">
        <v>4471</v>
      </c>
      <c r="V259" t="s">
        <v>4472</v>
      </c>
      <c r="W259" t="s">
        <v>4475</v>
      </c>
    </row>
    <row r="260" spans="2:23" ht="31.5" hidden="1">
      <c r="B260" t="s">
        <v>14</v>
      </c>
      <c r="C260"/>
      <c r="D260" t="s">
        <v>260</v>
      </c>
      <c r="F260" t="str">
        <f t="shared" si="3"/>
        <v>SBX_RETAIL_MP_DM.ft_client_aggr_mnth_epklne_tot_max_ovrd_ever_days</v>
      </c>
      <c r="I260" t="str">
        <f>VLOOKUP(B260,Свод_описание!E:J,6,0)</f>
        <v>MONTHLY</v>
      </c>
      <c r="K260" t="e">
        <f>VLOOKUP(B:B,'Поля ft_clnt_aggr_daily_epk'!A:A,1,0)</f>
        <v>#N/A</v>
      </c>
      <c r="O260" s="65" t="s">
        <v>4466</v>
      </c>
      <c r="P260" s="68" t="s">
        <v>4476</v>
      </c>
      <c r="Q260" s="68"/>
      <c r="R260" s="68"/>
      <c r="S260" t="s">
        <v>4470</v>
      </c>
      <c r="T260" s="66">
        <v>44256</v>
      </c>
      <c r="U260" t="s">
        <v>4471</v>
      </c>
      <c r="V260" t="s">
        <v>4472</v>
      </c>
      <c r="W260" t="s">
        <v>4475</v>
      </c>
    </row>
    <row r="261" spans="2:23" ht="31.5" hidden="1">
      <c r="B261" t="s">
        <v>178</v>
      </c>
      <c r="C261"/>
      <c r="D261" t="s">
        <v>260</v>
      </c>
      <c r="F261" t="str">
        <f t="shared" si="3"/>
        <v>SBX_RETAIL_MP_DM.ft_client_aggr_mnth_epklne_tot_max_ovrd_ever_rub_amt</v>
      </c>
      <c r="I261" t="str">
        <f>VLOOKUP(B261,Свод_описание!E:J,6,0)</f>
        <v>MONTHLY</v>
      </c>
      <c r="K261" t="e">
        <f>VLOOKUP(B:B,'Поля ft_clnt_aggr_daily_epk'!A:A,1,0)</f>
        <v>#N/A</v>
      </c>
      <c r="O261" s="65" t="s">
        <v>4466</v>
      </c>
      <c r="P261" s="68" t="s">
        <v>4476</v>
      </c>
      <c r="Q261" s="68"/>
      <c r="R261" s="68"/>
      <c r="S261" t="s">
        <v>4470</v>
      </c>
      <c r="T261" s="66">
        <v>44256</v>
      </c>
      <c r="U261" t="s">
        <v>4471</v>
      </c>
      <c r="V261" t="s">
        <v>4472</v>
      </c>
      <c r="W261" t="s">
        <v>4475</v>
      </c>
    </row>
    <row r="262" spans="2:23" ht="15.75" hidden="1">
      <c r="B262" t="s">
        <v>170</v>
      </c>
      <c r="C262"/>
      <c r="D262" t="s">
        <v>260</v>
      </c>
      <c r="F262" t="str">
        <f t="shared" si="3"/>
        <v>SBX_RETAIL_MP_DM.ft_client_aggr_mnth_epklne_tot_agr_os_qty</v>
      </c>
      <c r="I262" t="str">
        <f>VLOOKUP(B262,Свод_описание!E:J,6,0)</f>
        <v>DAILY</v>
      </c>
      <c r="K262" t="e">
        <f>VLOOKUP(B:B,'Поля ft_clnt_aggr_daily_epk'!A:A,1,0)</f>
        <v>#N/A</v>
      </c>
      <c r="O262" t="s">
        <v>4284</v>
      </c>
      <c r="P262" t="s">
        <v>3067</v>
      </c>
      <c r="S262" t="s">
        <v>3929</v>
      </c>
      <c r="T262">
        <v>0</v>
      </c>
      <c r="U262" t="s">
        <v>4471</v>
      </c>
      <c r="V262" t="s">
        <v>4455</v>
      </c>
    </row>
    <row r="263" spans="2:23" ht="31.5" hidden="1">
      <c r="B263" t="s">
        <v>13</v>
      </c>
      <c r="C263"/>
      <c r="D263" t="s">
        <v>260</v>
      </c>
      <c r="F263" t="str">
        <f t="shared" ref="F263:F341" si="4">D263&amp;B263</f>
        <v>SBX_RETAIL_MP_DM.ft_client_aggr_mnth_epklne_tot_max_ovrd_open_days</v>
      </c>
      <c r="I263" t="str">
        <f>VLOOKUP(B263,Свод_описание!E:J,6,0)</f>
        <v>MONTHLY</v>
      </c>
      <c r="K263" t="e">
        <f>VLOOKUP(B:B,'Поля ft_clnt_aggr_daily_epk'!A:A,1,0)</f>
        <v>#N/A</v>
      </c>
      <c r="O263" s="65" t="s">
        <v>4466</v>
      </c>
      <c r="P263" s="68" t="s">
        <v>4476</v>
      </c>
      <c r="Q263" s="68"/>
      <c r="R263" s="68"/>
      <c r="S263" t="s">
        <v>4470</v>
      </c>
      <c r="T263" s="66">
        <v>44256</v>
      </c>
      <c r="U263" t="s">
        <v>4471</v>
      </c>
      <c r="V263" t="s">
        <v>4472</v>
      </c>
      <c r="W263" t="s">
        <v>4475</v>
      </c>
    </row>
    <row r="264" spans="2:23" ht="15.75" hidden="1">
      <c r="B264" t="s">
        <v>174</v>
      </c>
      <c r="C264"/>
      <c r="D264" t="s">
        <v>260</v>
      </c>
      <c r="F264" t="str">
        <f t="shared" si="4"/>
        <v>SBX_RETAIL_MP_DM.ft_client_aggr_mnth_epklne_tot_debt_os_rub_amt</v>
      </c>
      <c r="I264" t="str">
        <f>VLOOKUP(B264,Свод_описание!E:J,6,0)</f>
        <v>DAILY</v>
      </c>
      <c r="K264" t="e">
        <f>VLOOKUP(B:B,'Поля ft_clnt_aggr_daily_epk'!A:A,1,0)</f>
        <v>#N/A</v>
      </c>
      <c r="O264" t="s">
        <v>4284</v>
      </c>
      <c r="P264" t="s">
        <v>3067</v>
      </c>
      <c r="S264" t="s">
        <v>3929</v>
      </c>
      <c r="T264">
        <v>0</v>
      </c>
      <c r="U264" t="s">
        <v>4471</v>
      </c>
      <c r="V264" t="s">
        <v>4455</v>
      </c>
    </row>
    <row r="265" spans="2:23" ht="31.5" hidden="1">
      <c r="B265" t="s">
        <v>177</v>
      </c>
      <c r="C265"/>
      <c r="D265" t="s">
        <v>260</v>
      </c>
      <c r="F265" t="str">
        <f t="shared" si="4"/>
        <v>SBX_RETAIL_MP_DM.ft_client_aggr_mnth_epklne_tot_max_ovrd_open_rub_amt</v>
      </c>
      <c r="I265" t="str">
        <f>VLOOKUP(B265,Свод_описание!E:J,6,0)</f>
        <v>MONTHLY</v>
      </c>
      <c r="K265" t="e">
        <f>VLOOKUP(B:B,'Поля ft_clnt_aggr_daily_epk'!A:A,1,0)</f>
        <v>#N/A</v>
      </c>
      <c r="O265" s="65" t="s">
        <v>4466</v>
      </c>
      <c r="P265" s="68" t="s">
        <v>4476</v>
      </c>
      <c r="Q265" s="68"/>
      <c r="R265" s="68"/>
      <c r="S265" t="s">
        <v>4470</v>
      </c>
      <c r="T265" s="66">
        <v>44256</v>
      </c>
      <c r="U265" t="s">
        <v>4471</v>
      </c>
      <c r="V265" t="s">
        <v>4472</v>
      </c>
      <c r="W265" t="s">
        <v>4475</v>
      </c>
    </row>
    <row r="266" spans="2:23" ht="31.5" hidden="1">
      <c r="B266" t="s">
        <v>190</v>
      </c>
      <c r="C266"/>
      <c r="D266" t="s">
        <v>260</v>
      </c>
      <c r="F266" t="str">
        <f t="shared" si="4"/>
        <v>SBX_RETAIL_MP_DM.ft_client_aggr_mnth_epklne_tot_min_open_dt</v>
      </c>
      <c r="I266" t="str">
        <f>VLOOKUP(B266,Свод_описание!E:J,6,0)</f>
        <v>MONTHLY</v>
      </c>
      <c r="K266" t="e">
        <f>VLOOKUP(B:B,'Поля ft_clnt_aggr_daily_epk'!A:A,1,0)</f>
        <v>#N/A</v>
      </c>
      <c r="O266" s="65" t="s">
        <v>4466</v>
      </c>
      <c r="P266" s="68" t="s">
        <v>4476</v>
      </c>
      <c r="Q266" s="68"/>
      <c r="R266" s="68"/>
      <c r="S266" t="s">
        <v>4470</v>
      </c>
      <c r="T266" s="66">
        <v>44256</v>
      </c>
      <c r="U266" t="s">
        <v>4471</v>
      </c>
      <c r="V266" t="s">
        <v>4472</v>
      </c>
      <c r="W266" t="s">
        <v>4475</v>
      </c>
    </row>
    <row r="267" spans="2:23" ht="31.5" hidden="1">
      <c r="B267" t="s">
        <v>10</v>
      </c>
      <c r="C267"/>
      <c r="D267" t="s">
        <v>260</v>
      </c>
      <c r="F267" t="str">
        <f t="shared" si="4"/>
        <v>SBX_RETAIL_MP_DM.ft_client_aggr_mnth_epklne_tot_open_wavg_intr_rate</v>
      </c>
      <c r="I267" t="str">
        <f>VLOOKUP(B267,Свод_описание!E:J,6,0)</f>
        <v>MONTHLY</v>
      </c>
      <c r="K267" t="e">
        <f>VLOOKUP(B:B,'Поля ft_clnt_aggr_daily_epk'!A:A,1,0)</f>
        <v>#N/A</v>
      </c>
      <c r="O267" s="65" t="s">
        <v>4466</v>
      </c>
      <c r="P267" s="68" t="s">
        <v>4476</v>
      </c>
      <c r="Q267" s="68"/>
      <c r="R267" s="68"/>
      <c r="S267" t="s">
        <v>4470</v>
      </c>
      <c r="T267" s="66">
        <v>44256</v>
      </c>
      <c r="U267" t="s">
        <v>4471</v>
      </c>
      <c r="V267" t="s">
        <v>4472</v>
      </c>
      <c r="W267" t="s">
        <v>4475</v>
      </c>
    </row>
    <row r="268" spans="2:23" ht="15.75" hidden="1">
      <c r="B268" t="s">
        <v>192</v>
      </c>
      <c r="C268"/>
      <c r="D268" t="s">
        <v>260</v>
      </c>
      <c r="F268" t="str">
        <f t="shared" si="4"/>
        <v>SBX_RETAIL_MP_DM.ft_client_aggr_mnth_epklne_tot_max_close_dt</v>
      </c>
      <c r="I268" t="str">
        <f>VLOOKUP(B268,Свод_описание!E:J,6,0)</f>
        <v>DAILY</v>
      </c>
      <c r="K268" t="e">
        <f>VLOOKUP(B:B,'Поля ft_clnt_aggr_daily_epk'!A:A,1,0)</f>
        <v>#N/A</v>
      </c>
      <c r="O268" t="s">
        <v>4284</v>
      </c>
      <c r="P268" t="s">
        <v>3067</v>
      </c>
      <c r="S268" t="s">
        <v>3929</v>
      </c>
      <c r="T268">
        <v>0</v>
      </c>
      <c r="U268" t="s">
        <v>4471</v>
      </c>
      <c r="V268" t="s">
        <v>4455</v>
      </c>
    </row>
    <row r="269" spans="2:23" ht="15.75" hidden="1">
      <c r="B269" t="s">
        <v>35</v>
      </c>
      <c r="C269"/>
      <c r="D269" t="s">
        <v>260</v>
      </c>
      <c r="F269" t="str">
        <f t="shared" si="4"/>
        <v>SBX_RETAIL_MP_DM.ft_client_aggr_mnth_epklne_tot_max_exp_dt</v>
      </c>
      <c r="I269" t="str">
        <f>VLOOKUP(B269,Свод_описание!E:J,6,0)</f>
        <v>DAILY</v>
      </c>
      <c r="K269" t="e">
        <f>VLOOKUP(B:B,'Поля ft_clnt_aggr_daily_epk'!A:A,1,0)</f>
        <v>#N/A</v>
      </c>
      <c r="O269" t="s">
        <v>4284</v>
      </c>
      <c r="P269" t="s">
        <v>3067</v>
      </c>
      <c r="S269" t="s">
        <v>3929</v>
      </c>
      <c r="T269">
        <v>0</v>
      </c>
      <c r="U269" t="s">
        <v>4471</v>
      </c>
      <c r="V269" t="s">
        <v>4455</v>
      </c>
    </row>
    <row r="270" spans="2:23" ht="15.75" hidden="1">
      <c r="B270" t="s">
        <v>191</v>
      </c>
      <c r="C270"/>
      <c r="D270" t="s">
        <v>260</v>
      </c>
      <c r="F270" t="str">
        <f t="shared" si="4"/>
        <v>SBX_RETAIL_MP_DM.ft_client_aggr_mnth_epklne_tot_max_open_dt</v>
      </c>
      <c r="I270" t="str">
        <f>VLOOKUP(B270,Свод_описание!E:J,6,0)</f>
        <v>DAILY</v>
      </c>
      <c r="K270" t="e">
        <f>VLOOKUP(B:B,'Поля ft_clnt_aggr_daily_epk'!A:A,1,0)</f>
        <v>#N/A</v>
      </c>
      <c r="O270" t="s">
        <v>4284</v>
      </c>
      <c r="P270" t="s">
        <v>3067</v>
      </c>
      <c r="S270" t="s">
        <v>3929</v>
      </c>
      <c r="T270">
        <v>0</v>
      </c>
      <c r="U270" t="s">
        <v>4471</v>
      </c>
      <c r="V270" t="s">
        <v>4455</v>
      </c>
    </row>
    <row r="271" spans="2:23" ht="31.5" hidden="1">
      <c r="B271" t="s">
        <v>165</v>
      </c>
      <c r="C271"/>
      <c r="D271" t="s">
        <v>260</v>
      </c>
      <c r="F271" t="str">
        <f t="shared" si="4"/>
        <v>SBX_RETAIL_MP_DM.ft_client_aggr_mnth_epkpnl_oper_inc_12m_rub_amt</v>
      </c>
      <c r="I271" t="str">
        <f>VLOOKUP(B271,Свод_описание!E:J,6,0)</f>
        <v>MONTHLY</v>
      </c>
      <c r="K271" t="e">
        <f>VLOOKUP(B:B,'Поля ft_clnt_aggr_daily_epk'!A:A,1,0)</f>
        <v>#N/A</v>
      </c>
      <c r="O271" s="65" t="s">
        <v>4466</v>
      </c>
      <c r="P271" s="68" t="s">
        <v>4476</v>
      </c>
      <c r="Q271" s="68"/>
      <c r="R271" s="68"/>
      <c r="S271" t="s">
        <v>4470</v>
      </c>
      <c r="T271" s="66">
        <v>44256</v>
      </c>
      <c r="U271" t="s">
        <v>4471</v>
      </c>
      <c r="V271" t="s">
        <v>4472</v>
      </c>
      <c r="W271" t="s">
        <v>4475</v>
      </c>
    </row>
    <row r="272" spans="2:23" ht="31.5" hidden="1">
      <c r="B272" t="s">
        <v>166</v>
      </c>
      <c r="C272"/>
      <c r="D272" t="s">
        <v>260</v>
      </c>
      <c r="F272" t="str">
        <f t="shared" si="4"/>
        <v>SBX_RETAIL_MP_DM.ft_client_aggr_mnth_epkpnl_oper_inc_ever_rub_amt</v>
      </c>
      <c r="I272" t="str">
        <f>VLOOKUP(B272,Свод_описание!E:J,6,0)</f>
        <v>MONTHLY</v>
      </c>
      <c r="K272" t="e">
        <f>VLOOKUP(B:B,'Поля ft_clnt_aggr_daily_epk'!A:A,1,0)</f>
        <v>#N/A</v>
      </c>
      <c r="O272" s="65" t="s">
        <v>4466</v>
      </c>
      <c r="P272" s="68" t="s">
        <v>4476</v>
      </c>
      <c r="Q272" s="68"/>
      <c r="R272" s="68"/>
      <c r="S272" t="s">
        <v>4470</v>
      </c>
      <c r="T272" s="66">
        <v>44256</v>
      </c>
      <c r="U272" t="s">
        <v>4471</v>
      </c>
      <c r="V272" t="s">
        <v>4472</v>
      </c>
      <c r="W272" t="s">
        <v>4475</v>
      </c>
    </row>
    <row r="273" spans="1:23" ht="31.5" hidden="1">
      <c r="B273" t="s">
        <v>164</v>
      </c>
      <c r="C273"/>
      <c r="D273" t="s">
        <v>260</v>
      </c>
      <c r="F273" t="str">
        <f t="shared" si="4"/>
        <v>SBX_RETAIL_MP_DM.ft_client_aggr_mnth_epkpnl_oper_inc_rub_amt</v>
      </c>
      <c r="I273" t="str">
        <f>VLOOKUP(B273,Свод_описание!E:J,6,0)</f>
        <v>MONTHLY</v>
      </c>
      <c r="K273" t="e">
        <f>VLOOKUP(B:B,'Поля ft_clnt_aggr_daily_epk'!A:A,1,0)</f>
        <v>#N/A</v>
      </c>
      <c r="O273" s="65" t="s">
        <v>4466</v>
      </c>
      <c r="P273" s="68" t="s">
        <v>4476</v>
      </c>
      <c r="Q273" s="68"/>
      <c r="R273" s="68"/>
      <c r="S273" t="s">
        <v>4470</v>
      </c>
      <c r="T273" s="66">
        <v>44256</v>
      </c>
      <c r="U273" t="s">
        <v>4471</v>
      </c>
      <c r="V273" t="s">
        <v>4472</v>
      </c>
      <c r="W273" t="s">
        <v>4475</v>
      </c>
    </row>
    <row r="274" spans="1:23" ht="31.5" hidden="1">
      <c r="B274" t="s">
        <v>168</v>
      </c>
      <c r="C274"/>
      <c r="D274" t="s">
        <v>260</v>
      </c>
      <c r="F274" t="str">
        <f t="shared" si="4"/>
        <v>SBX_RETAIL_MP_DM.ft_client_aggr_mnth_epkpnl_profit_12m_rub_amt</v>
      </c>
      <c r="I274" t="str">
        <f>VLOOKUP(B274,Свод_описание!E:J,6,0)</f>
        <v>MONTHLY</v>
      </c>
      <c r="K274" t="e">
        <f>VLOOKUP(B:B,'Поля ft_clnt_aggr_daily_epk'!A:A,1,0)</f>
        <v>#N/A</v>
      </c>
      <c r="O274" s="65" t="s">
        <v>4466</v>
      </c>
      <c r="P274" s="68" t="s">
        <v>4476</v>
      </c>
      <c r="Q274" s="68"/>
      <c r="R274" s="68"/>
      <c r="S274" t="s">
        <v>4470</v>
      </c>
      <c r="T274" s="66">
        <v>44256</v>
      </c>
      <c r="U274" t="s">
        <v>4471</v>
      </c>
      <c r="V274" t="s">
        <v>4472</v>
      </c>
      <c r="W274" t="s">
        <v>4475</v>
      </c>
    </row>
    <row r="275" spans="1:23" ht="31.5" hidden="1">
      <c r="B275" t="s">
        <v>169</v>
      </c>
      <c r="C275"/>
      <c r="D275" t="s">
        <v>260</v>
      </c>
      <c r="F275" t="str">
        <f t="shared" si="4"/>
        <v>SBX_RETAIL_MP_DM.ft_client_aggr_mnth_epkpnl_profit_ever_rub_amt</v>
      </c>
      <c r="I275" t="str">
        <f>VLOOKUP(B275,Свод_описание!E:J,6,0)</f>
        <v>MONTHLY</v>
      </c>
      <c r="K275" t="e">
        <f>VLOOKUP(B:B,'Поля ft_clnt_aggr_daily_epk'!A:A,1,0)</f>
        <v>#N/A</v>
      </c>
      <c r="O275" s="65" t="s">
        <v>4466</v>
      </c>
      <c r="P275" s="68" t="s">
        <v>4476</v>
      </c>
      <c r="Q275" s="68"/>
      <c r="R275" s="68"/>
      <c r="S275" t="s">
        <v>4470</v>
      </c>
      <c r="T275" s="66">
        <v>44256</v>
      </c>
      <c r="U275" t="s">
        <v>4471</v>
      </c>
      <c r="V275" t="s">
        <v>4472</v>
      </c>
      <c r="W275" t="s">
        <v>4475</v>
      </c>
    </row>
    <row r="276" spans="1:23" ht="15.75" hidden="1">
      <c r="B276" t="s">
        <v>167</v>
      </c>
      <c r="C276"/>
      <c r="D276" t="s">
        <v>260</v>
      </c>
      <c r="F276" t="str">
        <f t="shared" si="4"/>
        <v>SBX_RETAIL_MP_DM.ft_client_aggr_mnth_epkpnl_profit_rub_amt</v>
      </c>
      <c r="I276" t="str">
        <f>VLOOKUP(B276,Свод_описание!E:J,6,0)</f>
        <v>MONTHLY</v>
      </c>
      <c r="K276" t="e">
        <f>VLOOKUP(B:B,'Поля ft_clnt_aggr_daily_epk'!A:A,1,0)</f>
        <v>#N/A</v>
      </c>
      <c r="O276" t="s">
        <v>4450</v>
      </c>
      <c r="P276" t="s">
        <v>3035</v>
      </c>
      <c r="S276" t="s">
        <v>3932</v>
      </c>
      <c r="T276" t="s">
        <v>4450</v>
      </c>
      <c r="U276" t="s">
        <v>2770</v>
      </c>
      <c r="V276" t="s">
        <v>4456</v>
      </c>
    </row>
    <row r="277" spans="1:23" ht="15.75" hidden="1">
      <c r="B277" t="s">
        <v>1379</v>
      </c>
      <c r="C277"/>
      <c r="D277" t="s">
        <v>260</v>
      </c>
      <c r="F277" t="str">
        <f t="shared" si="4"/>
        <v>SBX_RETAIL_MP_DM.ft_client_aggr_mnth_epkprd_ap_cell_active_nflag</v>
      </c>
      <c r="I277" t="str">
        <f>VLOOKUP(B277,Свод_описание!E:J,6,0)</f>
        <v>MONTHLY</v>
      </c>
      <c r="K277" t="e">
        <f>VLOOKUP(B:B,'Поля ft_clnt_aggr_daily_epk'!A:A,1,0)</f>
        <v>#N/A</v>
      </c>
      <c r="O277" t="s">
        <v>4450</v>
      </c>
      <c r="P277" t="s">
        <v>3035</v>
      </c>
      <c r="S277" t="s">
        <v>3932</v>
      </c>
      <c r="T277" t="s">
        <v>4450</v>
      </c>
      <c r="U277" t="s">
        <v>2770</v>
      </c>
      <c r="V277" t="s">
        <v>4456</v>
      </c>
    </row>
    <row r="278" spans="1:23" ht="15.75" hidden="1">
      <c r="B278" t="s">
        <v>834</v>
      </c>
      <c r="C278"/>
      <c r="D278" t="s">
        <v>260</v>
      </c>
      <c r="F278" t="str">
        <f t="shared" si="4"/>
        <v>SBX_RETAIL_MP_DM.ft_client_aggr_mnth_epkdep_acct_tot_davg_mnth_rub_amt</v>
      </c>
      <c r="I278" t="str">
        <f>VLOOKUP(B278,Свод_описание!E:J,6,0)</f>
        <v>MONTHLY</v>
      </c>
      <c r="K278" t="e">
        <f>VLOOKUP(B:B,'Поля ft_clnt_aggr_daily_epk'!A:A,1,0)</f>
        <v>#N/A</v>
      </c>
      <c r="O278" t="s">
        <v>4450</v>
      </c>
      <c r="P278" t="s">
        <v>2819</v>
      </c>
      <c r="S278" t="s">
        <v>3930</v>
      </c>
      <c r="T278" t="s">
        <v>4450</v>
      </c>
      <c r="U278" t="s">
        <v>2770</v>
      </c>
      <c r="V278" t="s">
        <v>4453</v>
      </c>
    </row>
    <row r="279" spans="1:23" ht="15.75" hidden="1">
      <c r="B279" t="s">
        <v>836</v>
      </c>
      <c r="C279"/>
      <c r="D279" t="s">
        <v>260</v>
      </c>
      <c r="F279" t="str">
        <f t="shared" si="4"/>
        <v>SBX_RETAIL_MP_DM.ft_client_aggr_mnth_epkdep_acct_tot_davg_yr_rub_amt</v>
      </c>
      <c r="I279" t="str">
        <f>VLOOKUP(B279,Свод_описание!E:J,6,0)</f>
        <v>MONTHLY</v>
      </c>
      <c r="K279" t="e">
        <f>VLOOKUP(B:B,'Поля ft_clnt_aggr_daily_epk'!A:A,1,0)</f>
        <v>#N/A</v>
      </c>
      <c r="O279" t="s">
        <v>4450</v>
      </c>
      <c r="P279" t="s">
        <v>2819</v>
      </c>
      <c r="S279" t="s">
        <v>3930</v>
      </c>
      <c r="T279" t="s">
        <v>4450</v>
      </c>
      <c r="U279" t="s">
        <v>2770</v>
      </c>
      <c r="V279" t="s">
        <v>4453</v>
      </c>
    </row>
    <row r="280" spans="1:23" ht="15.75" hidden="1">
      <c r="B280" t="s">
        <v>845</v>
      </c>
      <c r="C280"/>
      <c r="D280" t="s">
        <v>260</v>
      </c>
      <c r="F280" t="str">
        <f t="shared" si="4"/>
        <v>SBX_RETAIL_MP_DM.ft_client_aggr_mnth_epkdep_inf_intr_cap_rub_amt</v>
      </c>
      <c r="I280" t="str">
        <f>VLOOKUP(B280,Свод_описание!E:J,6,0)</f>
        <v>MONTHLY</v>
      </c>
      <c r="K280" t="e">
        <f>VLOOKUP(B:B,'Поля ft_clnt_aggr_daily_epk'!A:A,1,0)</f>
        <v>#N/A</v>
      </c>
      <c r="O280" t="s">
        <v>4450</v>
      </c>
      <c r="P280" t="s">
        <v>2819</v>
      </c>
      <c r="S280" t="s">
        <v>3930</v>
      </c>
      <c r="T280" t="s">
        <v>4450</v>
      </c>
      <c r="U280" t="s">
        <v>2770</v>
      </c>
      <c r="V280" t="s">
        <v>4453</v>
      </c>
    </row>
    <row r="281" spans="1:23" ht="15.75" hidden="1">
      <c r="B281" t="s">
        <v>854</v>
      </c>
      <c r="C281"/>
      <c r="D281" t="s">
        <v>260</v>
      </c>
      <c r="F281" t="str">
        <f t="shared" si="4"/>
        <v>SBX_RETAIL_MP_DM.ft_client_aggr_mnth_epkdep_inf_topup_qty</v>
      </c>
      <c r="I281" t="str">
        <f>VLOOKUP(B281,Свод_описание!E:J,6,0)</f>
        <v>MONTHLY</v>
      </c>
      <c r="K281" t="e">
        <f>VLOOKUP(B:B,'Поля ft_clnt_aggr_daily_epk'!A:A,1,0)</f>
        <v>#N/A</v>
      </c>
      <c r="O281" t="s">
        <v>4450</v>
      </c>
      <c r="P281" t="s">
        <v>2819</v>
      </c>
      <c r="S281" t="s">
        <v>3930</v>
      </c>
      <c r="T281" t="s">
        <v>4450</v>
      </c>
      <c r="U281" t="s">
        <v>2770</v>
      </c>
      <c r="V281" t="s">
        <v>4453</v>
      </c>
    </row>
    <row r="282" spans="1:23" ht="15.75" hidden="1">
      <c r="B282" t="s">
        <v>856</v>
      </c>
      <c r="C282"/>
      <c r="D282" t="s">
        <v>260</v>
      </c>
      <c r="F282" t="str">
        <f t="shared" si="4"/>
        <v>SBX_RETAIL_MP_DM.ft_client_aggr_mnth_epkdep_inf_total_qty</v>
      </c>
      <c r="I282" t="str">
        <f>VLOOKUP(B282,Свод_описание!E:J,6,0)</f>
        <v>MONTHLY</v>
      </c>
      <c r="K282" t="e">
        <f>VLOOKUP(B:B,'Поля ft_clnt_aggr_daily_epk'!A:A,1,0)</f>
        <v>#N/A</v>
      </c>
      <c r="O282" t="s">
        <v>4450</v>
      </c>
      <c r="P282" t="s">
        <v>2819</v>
      </c>
      <c r="S282" t="s">
        <v>3930</v>
      </c>
      <c r="T282" t="s">
        <v>4450</v>
      </c>
      <c r="U282" t="s">
        <v>2770</v>
      </c>
      <c r="V282" t="s">
        <v>4453</v>
      </c>
    </row>
    <row r="283" spans="1:23" ht="15" customHeight="1">
      <c r="A283">
        <v>5</v>
      </c>
      <c r="B283" t="s">
        <v>7</v>
      </c>
      <c r="C283" s="92" t="str">
        <f>VLOOKUP(B:B,Поля!A:D,2,0)</f>
        <v>Код статуса активности клиента по продуктам в текущем мес</v>
      </c>
      <c r="D283" t="s">
        <v>260</v>
      </c>
      <c r="F283" t="str">
        <f t="shared" si="4"/>
        <v>SBX_RETAIL_MP_DM.ft_client_aggr_mnth_epkprd_activity_status_cd</v>
      </c>
      <c r="G283" t="str">
        <f>VLOOKUP(B:B,Поля!A:D,3,0)</f>
        <v>Символьный код</v>
      </c>
      <c r="H283" t="str">
        <f>VLOOKUP(B:B,Поля!A:D,4,0)</f>
        <v>VARCHAR</v>
      </c>
      <c r="I283" t="str">
        <f>VLOOKUP(B283,Свод_описание!E:J,6,0)</f>
        <v>DAILY</v>
      </c>
      <c r="J283" t="s">
        <v>19770</v>
      </c>
      <c r="K283" t="e">
        <f>VLOOKUP(B:B,'Поля ft_clnt_aggr_daily_epk'!A:A,1,0)</f>
        <v>#N/A</v>
      </c>
      <c r="M283" t="s">
        <v>19802</v>
      </c>
      <c r="N283" s="17" t="s">
        <v>19800</v>
      </c>
      <c r="O283" s="17" t="s">
        <v>4498</v>
      </c>
      <c r="P283" s="68" t="s">
        <v>4499</v>
      </c>
      <c r="Q283" s="68"/>
      <c r="S283" t="s">
        <v>3932</v>
      </c>
      <c r="T283" t="s">
        <v>4450</v>
      </c>
      <c r="U283" t="s">
        <v>4477</v>
      </c>
      <c r="V283" t="s">
        <v>4455</v>
      </c>
    </row>
    <row r="284" spans="1:23" ht="15.75" hidden="1">
      <c r="B284" t="s">
        <v>857</v>
      </c>
      <c r="C284"/>
      <c r="D284" t="s">
        <v>260</v>
      </c>
      <c r="F284" t="str">
        <f t="shared" si="4"/>
        <v>SBX_RETAIL_MP_DM.ft_client_aggr_mnth_epkdep_inf_total_rub_amt</v>
      </c>
      <c r="I284" t="str">
        <f>VLOOKUP(B284,Свод_описание!E:J,6,0)</f>
        <v>MONTHLY</v>
      </c>
      <c r="K284" t="e">
        <f>VLOOKUP(B:B,'Поля ft_clnt_aggr_daily_epk'!A:A,1,0)</f>
        <v>#N/A</v>
      </c>
      <c r="O284" t="s">
        <v>4450</v>
      </c>
      <c r="P284" t="s">
        <v>2819</v>
      </c>
      <c r="S284" t="s">
        <v>3930</v>
      </c>
      <c r="T284" t="s">
        <v>4450</v>
      </c>
      <c r="U284" t="s">
        <v>2770</v>
      </c>
      <c r="V284" t="s">
        <v>4453</v>
      </c>
    </row>
    <row r="285" spans="1:23" ht="15" customHeight="1">
      <c r="A285">
        <v>6</v>
      </c>
      <c r="B285" t="s">
        <v>46</v>
      </c>
      <c r="C285" s="92" t="str">
        <f>VLOOKUP(B:B,Поля!A:D,2,0)</f>
        <v>Количество активных шаблонов "Автоплатеж - Сотовая связь" за отчетный месяц</v>
      </c>
      <c r="D285" t="s">
        <v>260</v>
      </c>
      <c r="F285" t="str">
        <f t="shared" si="4"/>
        <v>SBX_RETAIL_MP_DM.ft_client_aggr_mnth_epkprd_ap_cell_active_qty</v>
      </c>
      <c r="G285" t="str">
        <f>VLOOKUP(B:B,Поля!A:D,3,0)</f>
        <v>Целочисленный показатель</v>
      </c>
      <c r="H285" t="str">
        <f>VLOOKUP(B:B,Поля!A:D,4,0)</f>
        <v>INTEGER</v>
      </c>
      <c r="I285" t="str">
        <f>VLOOKUP(B285,Свод_описание!E:J,6,0)</f>
        <v>DAILY</v>
      </c>
      <c r="J285" t="s">
        <v>19770</v>
      </c>
      <c r="K285" t="e">
        <f>VLOOKUP(B:B,'Поля ft_clnt_aggr_daily_epk'!A:A,1,0)</f>
        <v>#N/A</v>
      </c>
      <c r="M285" t="s">
        <v>4226</v>
      </c>
      <c r="N285" t="s">
        <v>3167</v>
      </c>
      <c r="O285" s="17" t="s">
        <v>4498</v>
      </c>
      <c r="P285" s="68" t="s">
        <v>4499</v>
      </c>
      <c r="Q285" s="68"/>
      <c r="S285" t="s">
        <v>3932</v>
      </c>
      <c r="T285" t="s">
        <v>4450</v>
      </c>
      <c r="U285" t="s">
        <v>4477</v>
      </c>
      <c r="V285" t="s">
        <v>4455</v>
      </c>
    </row>
    <row r="286" spans="1:23" ht="15.75" hidden="1">
      <c r="B286" t="s">
        <v>1316</v>
      </c>
      <c r="C286"/>
      <c r="D286" t="s">
        <v>260</v>
      </c>
      <c r="F286" t="str">
        <f t="shared" si="4"/>
        <v>SBX_RETAIL_MP_DM.ft_client_aggr_mnth_epkdep_mnth_payroll_min_qty</v>
      </c>
      <c r="I286" t="str">
        <f>VLOOKUP(B286,Свод_описание!E:J,6,0)</f>
        <v>MONTHLY</v>
      </c>
      <c r="K286" t="e">
        <f>VLOOKUP(B:B,'Поля ft_clnt_aggr_daily_epk'!A:A,1,0)</f>
        <v>#N/A</v>
      </c>
      <c r="O286" t="s">
        <v>4450</v>
      </c>
      <c r="P286" t="s">
        <v>2819</v>
      </c>
      <c r="S286" t="s">
        <v>3930</v>
      </c>
      <c r="T286" t="s">
        <v>4450</v>
      </c>
      <c r="U286" t="s">
        <v>2770</v>
      </c>
      <c r="V286" t="s">
        <v>4453</v>
      </c>
    </row>
    <row r="287" spans="1:23" ht="31.5" hidden="1">
      <c r="B287" t="s">
        <v>978</v>
      </c>
      <c r="C287" t="str">
        <f>VLOOKUP(B287,'Мегавитрина на 21.09'!$C:$E,3,0)</f>
        <v>Максимальная сумма просроченной задолженности по открытым кредитам - ипотека</v>
      </c>
      <c r="D287" t="s">
        <v>260</v>
      </c>
      <c r="F287" t="str">
        <f t="shared" si="4"/>
        <v>SBX_RETAIL_MP_DM.ft_client_aggr_mnth_epklne_mg_max_ovrd_open_rub_amt</v>
      </c>
      <c r="I287" t="str">
        <f>VLOOKUP(B287,Свод_описание!E:J,6,0)</f>
        <v>MONTHLY</v>
      </c>
      <c r="K287" t="e">
        <f>VLOOKUP(B:B,'Поля ft_clnt_aggr_daily_epk'!A:A,1,0)</f>
        <v>#N/A</v>
      </c>
      <c r="O287" s="65" t="s">
        <v>4466</v>
      </c>
      <c r="P287" s="68" t="s">
        <v>4476</v>
      </c>
      <c r="Q287" s="68"/>
      <c r="R287" s="68"/>
      <c r="S287" t="s">
        <v>4470</v>
      </c>
      <c r="T287" s="66">
        <v>44256</v>
      </c>
      <c r="U287" t="s">
        <v>4471</v>
      </c>
      <c r="V287" t="s">
        <v>4472</v>
      </c>
      <c r="W287" t="s">
        <v>4475</v>
      </c>
    </row>
    <row r="288" spans="1:23" ht="15" customHeight="1">
      <c r="A288">
        <v>7</v>
      </c>
      <c r="B288" t="s">
        <v>38</v>
      </c>
      <c r="C288" s="92" t="str">
        <f>VLOOKUP(B:B,Поля!A:D,2,0)</f>
        <v>Количество активных кредитных карт (пластиков)   за отчетный месяц</v>
      </c>
      <c r="D288" t="s">
        <v>260</v>
      </c>
      <c r="F288" t="str">
        <f t="shared" si="4"/>
        <v>SBX_RETAIL_MP_DM.ft_client_aggr_mnth_epkprd_cc_active_qty</v>
      </c>
      <c r="G288" t="str">
        <f>VLOOKUP(B:B,Поля!A:D,3,0)</f>
        <v>Целочисленный показатель</v>
      </c>
      <c r="H288" t="str">
        <f>VLOOKUP(B:B,Поля!A:D,4,0)</f>
        <v>INTEGER</v>
      </c>
      <c r="I288" t="str">
        <f>VLOOKUP(B288,Свод_описание!E:J,6,0)</f>
        <v>DAILY</v>
      </c>
      <c r="J288" t="s">
        <v>19771</v>
      </c>
      <c r="K288" t="e">
        <f>VLOOKUP(B:B,'Поля ft_clnt_aggr_daily_epk'!A:A,1,0)</f>
        <v>#N/A</v>
      </c>
      <c r="M288" t="s">
        <v>4226</v>
      </c>
      <c r="N288" t="s">
        <v>19803</v>
      </c>
      <c r="O288" s="17" t="s">
        <v>4498</v>
      </c>
      <c r="P288" s="68" t="s">
        <v>4499</v>
      </c>
      <c r="Q288" s="68"/>
      <c r="S288" t="s">
        <v>3931</v>
      </c>
      <c r="T288" t="s">
        <v>4450</v>
      </c>
      <c r="U288" t="s">
        <v>4477</v>
      </c>
      <c r="V288" t="s">
        <v>4455</v>
      </c>
    </row>
    <row r="289" spans="1:23" ht="15" customHeight="1">
      <c r="A289">
        <v>8</v>
      </c>
      <c r="B289" t="s">
        <v>2761</v>
      </c>
      <c r="C289" s="92" t="str">
        <f>VLOOKUP(B:B,Поля!A:D,2,0)</f>
        <v>Город клиента по отделению последнего продукта (Москва, Санкт-Петербург, Миллионник)</v>
      </c>
      <c r="D289" t="s">
        <v>260</v>
      </c>
      <c r="F289" t="str">
        <f t="shared" si="4"/>
        <v>SBX_RETAIL_MP_DM.ft_client_aggr_mnth_epkprd_city_lst_prod</v>
      </c>
      <c r="G289" t="str">
        <f>VLOOKUP(B:B,Поля!A:D,3,0)</f>
        <v>-</v>
      </c>
      <c r="H289" t="str">
        <f>VLOOKUP(B:B,Поля!A:D,4,0)</f>
        <v>VARCHAR</v>
      </c>
      <c r="I289" t="str">
        <f>VLOOKUP(B289,Свод_описание!E:J,6,0)</f>
        <v>DAILY</v>
      </c>
      <c r="J289" t="s">
        <v>19771</v>
      </c>
      <c r="K289" t="e">
        <f>VLOOKUP(B:B,'Поля ft_clnt_aggr_daily_epk'!A:A,1,0)</f>
        <v>#N/A</v>
      </c>
      <c r="M289" t="s">
        <v>19799</v>
      </c>
      <c r="N289" s="17" t="s">
        <v>19806</v>
      </c>
      <c r="O289" s="17" t="s">
        <v>4498</v>
      </c>
      <c r="P289" s="68" t="s">
        <v>4499</v>
      </c>
      <c r="Q289" s="68"/>
      <c r="T289" t="s">
        <v>4450</v>
      </c>
      <c r="U289" t="s">
        <v>4477</v>
      </c>
      <c r="V289" t="s">
        <v>4455</v>
      </c>
    </row>
    <row r="290" spans="1:23" ht="15" customHeight="1">
      <c r="A290">
        <v>9</v>
      </c>
      <c r="B290" t="s">
        <v>47</v>
      </c>
      <c r="C290" s="92" t="str">
        <f>VLOOKUP(B:B,Поля!A:D,2,0)</f>
        <v>Общее кол-во активных продуктов на клиента в текущем мес</v>
      </c>
      <c r="D290" t="s">
        <v>260</v>
      </c>
      <c r="F290" t="str">
        <f t="shared" si="4"/>
        <v>SBX_RETAIL_MP_DM.ft_client_aggr_mnth_epkprd_client_active_prod_qty</v>
      </c>
      <c r="G290" t="str">
        <f>VLOOKUP(B:B,Поля!A:D,3,0)</f>
        <v>Целочисленный показатель</v>
      </c>
      <c r="H290" t="str">
        <f>VLOOKUP(B:B,Поля!A:D,4,0)</f>
        <v>INTEGER</v>
      </c>
      <c r="I290" t="str">
        <f>VLOOKUP(B290,Свод_описание!E:J,6,0)</f>
        <v>DAILY</v>
      </c>
      <c r="J290" t="s">
        <v>19771</v>
      </c>
      <c r="K290" t="e">
        <f>VLOOKUP(B:B,'Поля ft_clnt_aggr_daily_epk'!A:A,1,0)</f>
        <v>#N/A</v>
      </c>
      <c r="M290" t="s">
        <v>19808</v>
      </c>
      <c r="N290" s="17" t="s">
        <v>19807</v>
      </c>
      <c r="O290" s="17" t="s">
        <v>4498</v>
      </c>
      <c r="P290" s="68" t="s">
        <v>4499</v>
      </c>
      <c r="Q290" s="68"/>
      <c r="S290" t="s">
        <v>3931</v>
      </c>
      <c r="T290" t="s">
        <v>4450</v>
      </c>
      <c r="U290" t="s">
        <v>4477</v>
      </c>
      <c r="V290" t="s">
        <v>4455</v>
      </c>
    </row>
    <row r="291" spans="1:23" ht="15" customHeight="1">
      <c r="A291">
        <v>10</v>
      </c>
      <c r="B291" t="s">
        <v>6</v>
      </c>
      <c r="C291" s="92" t="str">
        <f>VLOOKUP(B:B,Поля!A:D,2,0)</f>
        <v>Код типа клиента в зависимости от наличия продуктов</v>
      </c>
      <c r="D291" t="s">
        <v>260</v>
      </c>
      <c r="F291" t="str">
        <f t="shared" si="4"/>
        <v>SBX_RETAIL_MP_DM.ft_client_aggr_mnth_epkprd_client_type_final_cd</v>
      </c>
      <c r="G291" t="str">
        <f>VLOOKUP(B:B,Поля!A:D,3,0)</f>
        <v>Символьный код</v>
      </c>
      <c r="H291" t="str">
        <f>VLOOKUP(B:B,Поля!A:D,4,0)</f>
        <v>VARCHAR</v>
      </c>
      <c r="I291" t="str">
        <f>VLOOKUP(B291,Свод_описание!E:J,6,0)</f>
        <v>DAILY</v>
      </c>
      <c r="J291" t="s">
        <v>19771</v>
      </c>
      <c r="K291" t="e">
        <f>VLOOKUP(B:B,'Поля ft_clnt_aggr_daily_epk'!A:A,1,0)</f>
        <v>#N/A</v>
      </c>
      <c r="M291" t="s">
        <v>19808</v>
      </c>
      <c r="N291" s="17" t="s">
        <v>19805</v>
      </c>
      <c r="O291" s="17" t="s">
        <v>4498</v>
      </c>
      <c r="P291" s="68" t="s">
        <v>4499</v>
      </c>
      <c r="Q291" s="68"/>
      <c r="S291" t="s">
        <v>3931</v>
      </c>
      <c r="T291" t="s">
        <v>4450</v>
      </c>
      <c r="U291" t="s">
        <v>4477</v>
      </c>
      <c r="V291" t="s">
        <v>4455</v>
      </c>
    </row>
    <row r="292" spans="1:23" ht="31.5" hidden="1">
      <c r="B292" t="s">
        <v>12</v>
      </c>
      <c r="C292" t="str">
        <f>VLOOKUP(B292,'Мегавитрина на 21.09'!$C:$E,3,0)</f>
        <v>Средневзвешенная (по сумме выдачи) ставка по открытым кредитам</v>
      </c>
      <c r="D292" t="s">
        <v>260</v>
      </c>
      <c r="F292" t="str">
        <f t="shared" si="4"/>
        <v>SBX_RETAIL_MP_DM.ft_client_aggr_mnth_epklne_mg_open_wavg_intr_rate</v>
      </c>
      <c r="I292" t="str">
        <f>VLOOKUP(B292,Свод_описание!E:J,6,0)</f>
        <v>MONTHLY</v>
      </c>
      <c r="K292" t="e">
        <f>VLOOKUP(B:B,'Поля ft_clnt_aggr_daily_epk'!A:A,1,0)</f>
        <v>#N/A</v>
      </c>
      <c r="O292" s="65" t="s">
        <v>4466</v>
      </c>
      <c r="P292" s="68" t="s">
        <v>4476</v>
      </c>
      <c r="Q292" s="68"/>
      <c r="R292" s="68"/>
      <c r="S292" t="s">
        <v>4470</v>
      </c>
      <c r="T292" s="66">
        <v>44256</v>
      </c>
      <c r="U292" t="s">
        <v>4471</v>
      </c>
      <c r="V292" t="s">
        <v>4472</v>
      </c>
      <c r="W292" t="s">
        <v>4475</v>
      </c>
    </row>
    <row r="293" spans="1:23" ht="15.75">
      <c r="A293">
        <v>11</v>
      </c>
      <c r="B293" s="88" t="s">
        <v>40</v>
      </c>
      <c r="C293"/>
      <c r="M293" t="s">
        <v>4172</v>
      </c>
      <c r="N293" s="17" t="s">
        <v>19794</v>
      </c>
      <c r="O293" s="65"/>
      <c r="P293" s="68"/>
      <c r="Q293" s="68"/>
      <c r="R293" s="68"/>
      <c r="T293" s="66"/>
      <c r="U293" t="s">
        <v>4477</v>
      </c>
    </row>
    <row r="294" spans="1:23" ht="15" customHeight="1">
      <c r="A294">
        <v>11</v>
      </c>
      <c r="B294" t="s">
        <v>40</v>
      </c>
      <c r="C294" s="92" t="str">
        <f>VLOOKUP(B:B,Поля!A:D,2,0)</f>
        <v>Количество активных договоров "Депозитный/текущий счет"</v>
      </c>
      <c r="D294" t="s">
        <v>260</v>
      </c>
      <c r="F294" t="str">
        <f t="shared" si="4"/>
        <v>SBX_RETAIL_MP_DM.ft_client_aggr_mnth_epkprd_da_active_qty</v>
      </c>
      <c r="G294" t="str">
        <f>VLOOKUP(B:B,Поля!A:D,3,0)</f>
        <v>Целочисленный показатель</v>
      </c>
      <c r="H294" t="str">
        <f>VLOOKUP(B:B,Поля!A:D,4,0)</f>
        <v>INTEGER</v>
      </c>
      <c r="I294" t="str">
        <f>VLOOKUP(B294,Свод_описание!E:J,6,0)</f>
        <v>DAILY</v>
      </c>
      <c r="J294" t="s">
        <v>19770</v>
      </c>
      <c r="K294" t="e">
        <f>VLOOKUP(B:B,'Поля ft_clnt_aggr_daily_epk'!A:A,1,0)</f>
        <v>#N/A</v>
      </c>
      <c r="L294" s="17"/>
      <c r="M294" s="105" t="s">
        <v>4291</v>
      </c>
      <c r="N294" s="68" t="s">
        <v>19854</v>
      </c>
      <c r="O294" s="68" t="s">
        <v>4498</v>
      </c>
      <c r="P294" t="s">
        <v>4499</v>
      </c>
      <c r="S294" t="s">
        <v>3931</v>
      </c>
      <c r="T294" t="s">
        <v>4450</v>
      </c>
      <c r="U294" t="s">
        <v>4477</v>
      </c>
      <c r="V294" t="s">
        <v>4455</v>
      </c>
    </row>
    <row r="295" spans="1:23" ht="15" customHeight="1">
      <c r="A295">
        <v>12</v>
      </c>
      <c r="B295" t="s">
        <v>1667</v>
      </c>
      <c r="C295" s="92" t="str">
        <f>VLOOKUP(B:B,Поля!A:D,2,0)</f>
        <v>Индекс активности (количество месяцев активности или неактивности) клиента по продукту "Депозитный/текущий счет"</v>
      </c>
      <c r="D295" t="s">
        <v>1683</v>
      </c>
      <c r="F295" t="str">
        <f t="shared" si="4"/>
        <v>SBX_RETAIL_MP_DM.ft_clnt_aggr_dailyprd_da_activity_ind</v>
      </c>
      <c r="G295" t="str">
        <f>VLOOKUP(B:B,Поля!A:D,3,0)</f>
        <v>-</v>
      </c>
      <c r="H295" t="str">
        <f>VLOOKUP(B:B,Поля!A:D,4,0)</f>
        <v>SMALLINT</v>
      </c>
      <c r="I295" s="89" t="str">
        <f>VLOOKUP(B295,Свод_описание!E:J,6,0)</f>
        <v>DAILY</v>
      </c>
      <c r="J295" t="s">
        <v>19771</v>
      </c>
      <c r="K295" t="str">
        <f>VLOOKUP(B:B,'Поля ft_clnt_aggr_daily_epk'!A:A,1,0)</f>
        <v>prd_da_activity_ind</v>
      </c>
      <c r="L295" s="64" t="s">
        <v>19780</v>
      </c>
      <c r="M295" t="s">
        <v>19808</v>
      </c>
      <c r="N295" t="s">
        <v>19809</v>
      </c>
      <c r="O295" s="17" t="s">
        <v>4498</v>
      </c>
      <c r="P295" s="68" t="s">
        <v>4499</v>
      </c>
      <c r="Q295" s="68"/>
      <c r="S295" t="s">
        <v>3931</v>
      </c>
      <c r="T295" t="s">
        <v>4450</v>
      </c>
      <c r="U295" t="s">
        <v>4477</v>
      </c>
      <c r="V295" t="s">
        <v>4455</v>
      </c>
    </row>
    <row r="296" spans="1:23" ht="15" customHeight="1">
      <c r="A296">
        <v>13</v>
      </c>
      <c r="B296" t="s">
        <v>37</v>
      </c>
      <c r="C296" s="92" t="str">
        <f>VLOOKUP(B:B,Поля!A:D,2,0)</f>
        <v>Количество активных дебетовых карт (пластиков)   за отчетный месяц</v>
      </c>
      <c r="D296" t="s">
        <v>260</v>
      </c>
      <c r="F296" t="str">
        <f t="shared" si="4"/>
        <v>SBX_RETAIL_MP_DM.ft_client_aggr_mnth_epkprd_dc_active_qty</v>
      </c>
      <c r="G296" t="str">
        <f>VLOOKUP(B:B,Поля!A:D,3,0)</f>
        <v>Целочисленный показатель</v>
      </c>
      <c r="H296" t="str">
        <f>VLOOKUP(B:B,Поля!A:D,4,0)</f>
        <v>INTEGER</v>
      </c>
      <c r="I296" t="str">
        <f>VLOOKUP(B296,Свод_описание!E:J,6,0)</f>
        <v>DAILY</v>
      </c>
      <c r="J296" t="s">
        <v>19771</v>
      </c>
      <c r="K296" t="e">
        <f>VLOOKUP(B:B,'Поля ft_clnt_aggr_daily_epk'!A:A,1,0)</f>
        <v>#N/A</v>
      </c>
      <c r="L296" s="97" t="s">
        <v>19788</v>
      </c>
      <c r="M296" t="s">
        <v>4226</v>
      </c>
      <c r="N296" t="s">
        <v>19810</v>
      </c>
      <c r="O296" s="17" t="s">
        <v>4498</v>
      </c>
      <c r="P296" s="68" t="s">
        <v>4499</v>
      </c>
      <c r="Q296" s="68"/>
      <c r="S296" t="s">
        <v>3931</v>
      </c>
      <c r="T296" t="s">
        <v>4450</v>
      </c>
      <c r="U296" t="s">
        <v>4477</v>
      </c>
      <c r="V296" t="s">
        <v>4455</v>
      </c>
    </row>
    <row r="297" spans="1:23" ht="15" customHeight="1">
      <c r="A297">
        <v>14</v>
      </c>
      <c r="B297" t="s">
        <v>44</v>
      </c>
      <c r="C297" s="92" t="str">
        <f>VLOOKUP(B:B,Поля!A:D,2,0)</f>
        <v>Количество карт, активных в СБОЛ за 3 мес.</v>
      </c>
      <c r="D297" t="s">
        <v>260</v>
      </c>
      <c r="F297" t="str">
        <f t="shared" si="4"/>
        <v>SBX_RETAIL_MP_DM.ft_client_aggr_mnth_epkprd_ib_active_qty</v>
      </c>
      <c r="G297" t="str">
        <f>VLOOKUP(B:B,Поля!A:D,3,0)</f>
        <v>Целочисленный показатель</v>
      </c>
      <c r="H297" t="str">
        <f>VLOOKUP(B:B,Поля!A:D,4,0)</f>
        <v>INTEGER</v>
      </c>
      <c r="I297" t="str">
        <f>VLOOKUP(B297,Свод_описание!E:J,6,0)</f>
        <v>DAILY</v>
      </c>
      <c r="J297" t="s">
        <v>19770</v>
      </c>
      <c r="K297" t="e">
        <f>VLOOKUP(B:B,'Поля ft_clnt_aggr_daily_epk'!A:A,1,0)</f>
        <v>#N/A</v>
      </c>
      <c r="M297" t="s">
        <v>4226</v>
      </c>
      <c r="N297" t="s">
        <v>19811</v>
      </c>
      <c r="O297" s="17" t="s">
        <v>4498</v>
      </c>
      <c r="P297" s="68" t="s">
        <v>4499</v>
      </c>
      <c r="Q297" s="68"/>
      <c r="S297" t="s">
        <v>3931</v>
      </c>
      <c r="T297" t="s">
        <v>4450</v>
      </c>
      <c r="U297" t="s">
        <v>4477</v>
      </c>
      <c r="V297" t="s">
        <v>4455</v>
      </c>
    </row>
    <row r="298" spans="1:23" ht="15" customHeight="1">
      <c r="A298">
        <v>15</v>
      </c>
      <c r="B298" t="s">
        <v>1418</v>
      </c>
      <c r="C298" s="92" t="str">
        <f>VLOOKUP(B:B,Поля!A:D,2,0)</f>
        <v>Код ТБ последнего открытого продукта с договором (счета, карты, кредиты)</v>
      </c>
      <c r="D298" t="s">
        <v>1683</v>
      </c>
      <c r="F298" t="str">
        <f t="shared" si="4"/>
        <v>SBX_RETAIL_MP_DM.ft_clnt_aggr_dailyprd_lst_prod</v>
      </c>
      <c r="G298" t="str">
        <f>VLOOKUP(B:B,Поля!A:D,3,0)</f>
        <v>-</v>
      </c>
      <c r="H298" t="str">
        <f>VLOOKUP(B:B,Поля!A:D,4,0)</f>
        <v>BYTEINT</v>
      </c>
      <c r="I298" s="89" t="str">
        <f>VLOOKUP(B298,Свод_описание!E:J,6,0)</f>
        <v>DAILY</v>
      </c>
      <c r="J298" s="97" t="s">
        <v>19787</v>
      </c>
      <c r="K298" t="str">
        <f>VLOOKUP(B:B,'Поля ft_clnt_aggr_daily_epk'!A:A,1,0)</f>
        <v>prd_lst_prod</v>
      </c>
      <c r="L298" s="64" t="s">
        <v>19780</v>
      </c>
      <c r="M298" s="64"/>
      <c r="N298" s="64"/>
      <c r="O298" s="17" t="s">
        <v>4498</v>
      </c>
      <c r="P298" s="68" t="s">
        <v>4499</v>
      </c>
      <c r="Q298" s="68"/>
      <c r="S298" t="s">
        <v>3931</v>
      </c>
      <c r="T298" t="s">
        <v>4450</v>
      </c>
      <c r="U298" t="s">
        <v>4477</v>
      </c>
      <c r="V298" t="s">
        <v>4455</v>
      </c>
    </row>
    <row r="299" spans="1:23" ht="15.75" hidden="1">
      <c r="B299" t="s">
        <v>5</v>
      </c>
      <c r="C299"/>
      <c r="D299" t="s">
        <v>260</v>
      </c>
      <c r="F299" t="str">
        <f t="shared" si="4"/>
        <v>SBX_RETAIL_MP_DM.ft_client_aggr_mnth_epkprd_lst_prod_cd</v>
      </c>
      <c r="I299" t="str">
        <f>VLOOKUP(B299,Свод_описание!E:J,6,0)</f>
        <v>REAL-TIME</v>
      </c>
      <c r="K299" t="e">
        <f>VLOOKUP(B:B,'Поля ft_clnt_aggr_daily_epk'!A:A,1,0)</f>
        <v>#N/A</v>
      </c>
      <c r="O299" t="s">
        <v>4450</v>
      </c>
      <c r="P299" t="s">
        <v>3395</v>
      </c>
      <c r="S299" t="s">
        <v>3928</v>
      </c>
      <c r="T299" t="s">
        <v>4450</v>
      </c>
      <c r="U299" t="s">
        <v>4478</v>
      </c>
      <c r="V299" t="s">
        <v>4463</v>
      </c>
    </row>
    <row r="300" spans="1:23" ht="15" customHeight="1">
      <c r="A300">
        <v>16</v>
      </c>
      <c r="B300" t="s">
        <v>5</v>
      </c>
      <c r="C300" s="92" t="str">
        <f>VLOOKUP(B:B,Поля!A:D,2,0)</f>
        <v>Код последнего открытого продукта</v>
      </c>
      <c r="D300" t="s">
        <v>260</v>
      </c>
      <c r="F300" t="str">
        <f t="shared" si="4"/>
        <v>SBX_RETAIL_MP_DM.ft_client_aggr_mnth_epkprd_lst_prod_cd</v>
      </c>
      <c r="G300" t="str">
        <f>VLOOKUP(B:B,Поля!A:D,3,0)</f>
        <v>Символьный код</v>
      </c>
      <c r="H300" t="str">
        <f>VLOOKUP(B:B,Поля!A:D,4,0)</f>
        <v>VARCHAR</v>
      </c>
      <c r="I300" t="str">
        <f>VLOOKUP(B300,Свод_описание!E:J,6,0)</f>
        <v>REAL-TIME</v>
      </c>
      <c r="J300" t="s">
        <v>19770</v>
      </c>
      <c r="K300" t="e">
        <f>VLOOKUP(B:B,'Поля ft_clnt_aggr_daily_epk'!A:A,1,0)</f>
        <v>#N/A</v>
      </c>
      <c r="M300" t="s">
        <v>19812</v>
      </c>
      <c r="N300" t="s">
        <v>19813</v>
      </c>
      <c r="O300" s="17" t="s">
        <v>4498</v>
      </c>
      <c r="P300" s="68" t="s">
        <v>4499</v>
      </c>
      <c r="Q300" s="68"/>
      <c r="S300" t="s">
        <v>3929</v>
      </c>
      <c r="T300" t="s">
        <v>4450</v>
      </c>
      <c r="U300" t="s">
        <v>4477</v>
      </c>
      <c r="V300" t="s">
        <v>4463</v>
      </c>
    </row>
    <row r="301" spans="1:23" ht="15.75" hidden="1">
      <c r="B301" t="s">
        <v>5</v>
      </c>
      <c r="C301"/>
      <c r="D301" t="s">
        <v>260</v>
      </c>
      <c r="F301" t="str">
        <f t="shared" si="4"/>
        <v>SBX_RETAIL_MP_DM.ft_client_aggr_mnth_epkprd_lst_prod_cd</v>
      </c>
      <c r="I301" t="str">
        <f>VLOOKUP(B301,Свод_описание!E:J,6,0)</f>
        <v>REAL-TIME</v>
      </c>
      <c r="K301" t="e">
        <f>VLOOKUP(B:B,'Поля ft_clnt_aggr_daily_epk'!A:A,1,0)</f>
        <v>#N/A</v>
      </c>
      <c r="O301" t="s">
        <v>4450</v>
      </c>
      <c r="P301" t="s">
        <v>3922</v>
      </c>
      <c r="S301" t="e">
        <v>#N/A</v>
      </c>
      <c r="T301" t="s">
        <v>4450</v>
      </c>
      <c r="U301" t="s">
        <v>4479</v>
      </c>
      <c r="V301" t="s">
        <v>4463</v>
      </c>
    </row>
    <row r="302" spans="1:23" ht="15.75" hidden="1">
      <c r="B302" t="s">
        <v>5</v>
      </c>
      <c r="C302"/>
      <c r="D302" t="s">
        <v>260</v>
      </c>
      <c r="F302" t="str">
        <f t="shared" si="4"/>
        <v>SBX_RETAIL_MP_DM.ft_client_aggr_mnth_epkprd_lst_prod_cd</v>
      </c>
      <c r="I302" t="str">
        <f>VLOOKUP(B302,Свод_описание!E:J,6,0)</f>
        <v>REAL-TIME</v>
      </c>
      <c r="K302" t="e">
        <f>VLOOKUP(B:B,'Поля ft_clnt_aggr_daily_epk'!A:A,1,0)</f>
        <v>#N/A</v>
      </c>
      <c r="O302" t="s">
        <v>4450</v>
      </c>
      <c r="P302" t="s">
        <v>3923</v>
      </c>
      <c r="S302" t="e">
        <v>#N/A</v>
      </c>
      <c r="T302" t="s">
        <v>4450</v>
      </c>
      <c r="U302" t="s">
        <v>4479</v>
      </c>
      <c r="V302" t="s">
        <v>4463</v>
      </c>
    </row>
    <row r="303" spans="1:23" ht="15.75" hidden="1">
      <c r="B303" t="s">
        <v>1055</v>
      </c>
      <c r="C303"/>
      <c r="D303" t="s">
        <v>260</v>
      </c>
      <c r="F303" t="str">
        <f t="shared" si="4"/>
        <v>SBX_RETAIL_MP_DM.ft_client_aggr_mnth_epkprd_lst_prod_close_dt</v>
      </c>
      <c r="I303" t="str">
        <f>VLOOKUP(B303,Свод_описание!E:J,6,0)</f>
        <v>REAL-TIME</v>
      </c>
      <c r="K303" t="e">
        <f>VLOOKUP(B:B,'Поля ft_clnt_aggr_daily_epk'!A:A,1,0)</f>
        <v>#N/A</v>
      </c>
      <c r="O303" t="s">
        <v>4450</v>
      </c>
      <c r="P303" t="s">
        <v>3395</v>
      </c>
      <c r="S303" t="s">
        <v>3928</v>
      </c>
      <c r="T303" t="s">
        <v>4450</v>
      </c>
      <c r="U303" t="s">
        <v>4478</v>
      </c>
      <c r="V303" t="s">
        <v>4463</v>
      </c>
    </row>
    <row r="304" spans="1:23" ht="15" customHeight="1">
      <c r="A304">
        <v>17</v>
      </c>
      <c r="B304" t="s">
        <v>1055</v>
      </c>
      <c r="C304" s="92" t="str">
        <f>VLOOKUP(B:B,Поля!A:D,2,0)</f>
        <v>Последняя дата закрытия продукта (если нет открытых договоров)</v>
      </c>
      <c r="D304" t="s">
        <v>260</v>
      </c>
      <c r="F304" t="str">
        <f t="shared" si="4"/>
        <v>SBX_RETAIL_MP_DM.ft_client_aggr_mnth_epkprd_lst_prod_close_dt</v>
      </c>
      <c r="G304" t="str">
        <f>VLOOKUP(B:B,Поля!A:D,3,0)</f>
        <v>Дата</v>
      </c>
      <c r="H304" t="str">
        <f>VLOOKUP(B:B,Поля!A:D,4,0)</f>
        <v>DATE</v>
      </c>
      <c r="I304" t="str">
        <f>VLOOKUP(B304,Свод_описание!E:J,6,0)</f>
        <v>REAL-TIME</v>
      </c>
      <c r="J304" t="s">
        <v>19770</v>
      </c>
      <c r="K304" t="e">
        <f>VLOOKUP(B:B,'Поля ft_clnt_aggr_daily_epk'!A:A,1,0)</f>
        <v>#N/A</v>
      </c>
      <c r="M304" t="s">
        <v>19812</v>
      </c>
      <c r="N304" t="s">
        <v>19814</v>
      </c>
      <c r="O304" s="17" t="s">
        <v>4498</v>
      </c>
      <c r="P304" s="68" t="s">
        <v>4499</v>
      </c>
      <c r="Q304" s="68"/>
      <c r="S304" t="s">
        <v>3928</v>
      </c>
      <c r="T304" t="s">
        <v>4450</v>
      </c>
      <c r="U304" t="s">
        <v>4477</v>
      </c>
      <c r="V304" t="s">
        <v>4463</v>
      </c>
    </row>
    <row r="305" spans="1:16384" s="93" customFormat="1" ht="15" customHeight="1">
      <c r="A305" s="93" t="s">
        <v>3930</v>
      </c>
      <c r="B305" s="98" t="s">
        <v>1055</v>
      </c>
      <c r="C305" s="95" t="str">
        <f>VLOOKUP(B:B,Поля!A:D,2,0)</f>
        <v>Последняя дата закрытия продукта (если нет открытых договоров)</v>
      </c>
      <c r="D305" s="70" t="s">
        <v>260</v>
      </c>
      <c r="E305" s="70"/>
      <c r="F305" s="94" t="str">
        <f t="shared" si="4"/>
        <v>SBX_RETAIL_MP_DM.ft_client_aggr_mnth_epkprd_lst_prod_close_dt</v>
      </c>
      <c r="G305" s="94" t="str">
        <f>VLOOKUP(B:B,Поля!A:D,3,0)</f>
        <v>Дата</v>
      </c>
      <c r="H305" s="94" t="str">
        <f>VLOOKUP(B:B,Поля!A:D,4,0)</f>
        <v>DATE</v>
      </c>
      <c r="I305" s="96" t="str">
        <f>VLOOKUP(B305,Свод_описание!E:J,6,0)</f>
        <v>REAL-TIME</v>
      </c>
      <c r="J305" s="96"/>
      <c r="K305" s="96" t="e">
        <f>VLOOKUP(B:B,'Поля ft_clnt_aggr_daily_epk'!A:A,1,0)</f>
        <v>#N/A</v>
      </c>
      <c r="L305" s="94"/>
      <c r="M305" s="94"/>
      <c r="N305" s="94"/>
      <c r="O305" s="94" t="s">
        <v>4498</v>
      </c>
      <c r="P305" s="94" t="s">
        <v>19782</v>
      </c>
      <c r="Q305" s="94"/>
      <c r="R305" s="94"/>
      <c r="S305" s="94" t="e">
        <v>#N/A</v>
      </c>
      <c r="T305" s="94" t="s">
        <v>4450</v>
      </c>
      <c r="U305" s="94" t="s">
        <v>4477</v>
      </c>
      <c r="V305" s="94" t="s">
        <v>4463</v>
      </c>
      <c r="W305" s="94"/>
      <c r="X305" s="94"/>
      <c r="Y305" s="94"/>
      <c r="Z305" s="94"/>
      <c r="AA305" s="94"/>
      <c r="AB305" s="94"/>
      <c r="AC305" s="94"/>
      <c r="AD305" s="94"/>
      <c r="AE305" s="94"/>
      <c r="AF305" s="94"/>
      <c r="AG305" s="94"/>
      <c r="AH305" s="94"/>
      <c r="AI305" s="94"/>
      <c r="AJ305" s="94"/>
      <c r="AK305" s="94"/>
      <c r="AL305" s="94"/>
      <c r="AM305" s="94"/>
      <c r="AN305" s="94"/>
      <c r="AO305" s="94"/>
      <c r="AP305" s="94"/>
      <c r="AQ305" s="94"/>
      <c r="AR305" s="94"/>
      <c r="AS305" s="94"/>
      <c r="AT305" s="94"/>
      <c r="AU305" s="94"/>
      <c r="AV305" s="94"/>
      <c r="AW305" s="94"/>
      <c r="AX305" s="94"/>
      <c r="AY305" s="94"/>
      <c r="AZ305" s="94"/>
      <c r="BA305" s="94"/>
      <c r="BB305" s="94"/>
      <c r="BC305" s="94"/>
      <c r="BD305" s="94"/>
      <c r="BE305" s="94"/>
      <c r="BF305" s="94"/>
      <c r="BG305" s="94"/>
      <c r="BH305" s="94"/>
      <c r="BI305" s="94"/>
      <c r="BJ305" s="94"/>
      <c r="BK305" s="94"/>
      <c r="BL305" s="94"/>
      <c r="BM305" s="94"/>
      <c r="BN305" s="94"/>
      <c r="BO305" s="94"/>
      <c r="BP305" s="94"/>
      <c r="BQ305" s="94"/>
      <c r="BR305" s="94"/>
      <c r="BS305" s="94"/>
      <c r="BT305" s="94"/>
      <c r="BU305" s="94"/>
      <c r="BV305" s="94"/>
      <c r="BW305" s="94"/>
      <c r="BX305" s="94"/>
      <c r="BY305" s="94"/>
      <c r="BZ305" s="94"/>
      <c r="CA305" s="94"/>
      <c r="CB305" s="94"/>
      <c r="CC305" s="94"/>
      <c r="CD305" s="94"/>
      <c r="CE305" s="94"/>
      <c r="CF305" s="94"/>
      <c r="CG305" s="94"/>
      <c r="CH305" s="94"/>
      <c r="CI305" s="94"/>
      <c r="CJ305" s="94"/>
      <c r="CK305" s="94"/>
      <c r="CL305" s="94"/>
      <c r="CM305" s="94"/>
      <c r="CN305" s="94"/>
      <c r="CO305" s="94"/>
      <c r="CP305" s="94"/>
      <c r="CQ305" s="94"/>
      <c r="CR305" s="94"/>
      <c r="CS305" s="94"/>
      <c r="CT305" s="94"/>
      <c r="CU305" s="94"/>
      <c r="CV305" s="94"/>
      <c r="CW305" s="94"/>
      <c r="CX305" s="94"/>
      <c r="CY305" s="94"/>
      <c r="CZ305" s="94"/>
      <c r="DA305" s="94"/>
      <c r="DB305" s="94"/>
      <c r="DC305" s="94"/>
      <c r="DD305" s="94"/>
      <c r="DE305" s="94"/>
      <c r="DF305" s="94"/>
      <c r="DG305" s="94"/>
      <c r="DH305" s="94"/>
      <c r="DI305" s="94"/>
      <c r="DJ305" s="94"/>
      <c r="DK305" s="94"/>
      <c r="DL305" s="94"/>
      <c r="DM305" s="94"/>
      <c r="DN305" s="94"/>
      <c r="DO305" s="94"/>
      <c r="DP305" s="94"/>
      <c r="DQ305" s="94"/>
      <c r="DR305" s="94"/>
      <c r="DS305" s="94"/>
      <c r="DT305" s="94"/>
      <c r="DU305" s="94"/>
      <c r="DV305" s="94"/>
      <c r="DW305" s="94"/>
      <c r="DX305" s="94"/>
      <c r="DY305" s="94"/>
      <c r="DZ305" s="94"/>
      <c r="EA305" s="94"/>
      <c r="EB305" s="94"/>
      <c r="EC305" s="94"/>
      <c r="ED305" s="94"/>
      <c r="EE305" s="94"/>
      <c r="EF305" s="94"/>
      <c r="EG305" s="94"/>
      <c r="EH305" s="94"/>
      <c r="EI305" s="94"/>
      <c r="EJ305" s="94"/>
      <c r="EK305" s="94"/>
      <c r="EL305" s="94"/>
      <c r="EM305" s="94"/>
      <c r="EN305" s="94"/>
      <c r="EO305" s="94"/>
      <c r="EP305" s="94"/>
      <c r="EQ305" s="94"/>
      <c r="ER305" s="94"/>
      <c r="ES305" s="94"/>
      <c r="ET305" s="94"/>
      <c r="EU305" s="94"/>
      <c r="EV305" s="94"/>
      <c r="EW305" s="94"/>
      <c r="EX305" s="94"/>
      <c r="EY305" s="94"/>
      <c r="EZ305" s="94"/>
      <c r="FA305" s="94"/>
      <c r="FB305" s="94"/>
      <c r="FC305" s="94"/>
      <c r="FD305" s="94"/>
      <c r="FE305" s="94"/>
      <c r="FF305" s="94"/>
      <c r="FG305" s="94"/>
      <c r="FH305" s="94"/>
      <c r="FI305" s="94"/>
      <c r="FJ305" s="94"/>
      <c r="FK305" s="94"/>
      <c r="FL305" s="94"/>
      <c r="FM305" s="94"/>
      <c r="FN305" s="94"/>
      <c r="FO305" s="94"/>
      <c r="FP305" s="94"/>
      <c r="FQ305" s="94"/>
      <c r="FR305" s="94"/>
      <c r="FS305" s="94"/>
      <c r="FT305" s="94"/>
      <c r="FU305" s="94"/>
      <c r="FV305" s="94"/>
      <c r="FW305" s="94"/>
      <c r="FX305" s="94"/>
      <c r="FY305" s="94"/>
      <c r="FZ305" s="94"/>
      <c r="GA305" s="94"/>
      <c r="GB305" s="94"/>
      <c r="GC305" s="94"/>
      <c r="GD305" s="94"/>
      <c r="GE305" s="94"/>
      <c r="GF305" s="94"/>
      <c r="GG305" s="94"/>
      <c r="GH305" s="94"/>
      <c r="GI305" s="94"/>
      <c r="GJ305" s="94"/>
      <c r="GK305" s="94"/>
      <c r="GL305" s="94"/>
      <c r="GM305" s="94"/>
      <c r="GN305" s="94"/>
      <c r="GO305" s="94"/>
      <c r="GP305" s="94"/>
      <c r="GQ305" s="94"/>
      <c r="GR305" s="94"/>
      <c r="GS305" s="94"/>
      <c r="GT305" s="94"/>
      <c r="GU305" s="94"/>
      <c r="GV305" s="94"/>
      <c r="GW305" s="94"/>
      <c r="GX305" s="94"/>
      <c r="GY305" s="94"/>
      <c r="GZ305" s="94"/>
      <c r="HA305" s="94"/>
      <c r="HB305" s="94"/>
      <c r="HC305" s="94"/>
      <c r="HD305" s="94"/>
      <c r="HE305" s="94"/>
      <c r="HF305" s="94"/>
      <c r="HG305" s="94"/>
      <c r="HH305" s="94"/>
      <c r="HI305" s="94"/>
      <c r="HJ305" s="94"/>
      <c r="HK305" s="94"/>
      <c r="HL305" s="94"/>
      <c r="HM305" s="94"/>
      <c r="HN305" s="94"/>
      <c r="HO305" s="94"/>
      <c r="HP305" s="94"/>
      <c r="HQ305" s="94"/>
      <c r="HR305" s="94"/>
      <c r="HS305" s="94"/>
      <c r="HT305" s="94"/>
      <c r="HU305" s="94"/>
      <c r="HV305" s="94"/>
      <c r="HW305" s="94"/>
      <c r="HX305" s="94"/>
      <c r="HY305" s="94"/>
      <c r="HZ305" s="94"/>
      <c r="IA305" s="94"/>
      <c r="IB305" s="94"/>
      <c r="IC305" s="94"/>
      <c r="ID305" s="94"/>
      <c r="IE305" s="94"/>
      <c r="IF305" s="94"/>
      <c r="IG305" s="94"/>
      <c r="IH305" s="94"/>
      <c r="II305" s="94"/>
      <c r="IJ305" s="94"/>
      <c r="IK305" s="94"/>
      <c r="IL305" s="94"/>
      <c r="IM305" s="94"/>
      <c r="IN305" s="94"/>
      <c r="IO305" s="94"/>
      <c r="IP305" s="94"/>
      <c r="IQ305" s="94"/>
      <c r="IR305" s="94"/>
      <c r="IS305" s="94"/>
      <c r="IT305" s="94"/>
      <c r="IU305" s="94"/>
      <c r="IV305" s="94"/>
      <c r="IW305" s="94"/>
      <c r="IX305" s="94"/>
      <c r="IY305" s="94"/>
      <c r="IZ305" s="94"/>
      <c r="JA305" s="94"/>
      <c r="JB305" s="94"/>
      <c r="JC305" s="94"/>
      <c r="JD305" s="94"/>
      <c r="JE305" s="94"/>
      <c r="JF305" s="94"/>
      <c r="JG305" s="94"/>
      <c r="JH305" s="94"/>
      <c r="JI305" s="94"/>
      <c r="JJ305" s="94"/>
      <c r="JK305" s="94"/>
      <c r="JL305" s="94"/>
      <c r="JM305" s="94"/>
      <c r="JN305" s="94"/>
      <c r="JO305" s="94"/>
      <c r="JP305" s="94"/>
      <c r="JQ305" s="94"/>
      <c r="JR305" s="94"/>
      <c r="JS305" s="94"/>
      <c r="JT305" s="94"/>
      <c r="JU305" s="94"/>
      <c r="JV305" s="94"/>
      <c r="JW305" s="94"/>
      <c r="JX305" s="94"/>
      <c r="JY305" s="94"/>
      <c r="JZ305" s="94"/>
      <c r="KA305" s="94"/>
      <c r="KB305" s="94"/>
      <c r="KC305" s="94"/>
      <c r="KD305" s="94"/>
      <c r="KE305" s="94"/>
      <c r="KF305" s="94"/>
      <c r="KG305" s="94"/>
      <c r="KH305" s="94"/>
      <c r="KI305" s="94"/>
      <c r="KJ305" s="94"/>
      <c r="KK305" s="94"/>
      <c r="KL305" s="94"/>
      <c r="KM305" s="94"/>
      <c r="KN305" s="94"/>
      <c r="KO305" s="94"/>
      <c r="KP305" s="94"/>
      <c r="KQ305" s="94"/>
      <c r="KR305" s="94"/>
      <c r="KS305" s="94"/>
      <c r="KT305" s="94"/>
      <c r="KU305" s="94"/>
      <c r="KV305" s="94"/>
      <c r="KW305" s="94"/>
      <c r="KX305" s="94"/>
      <c r="KY305" s="94"/>
      <c r="KZ305" s="94"/>
      <c r="LA305" s="94"/>
      <c r="LB305" s="94"/>
      <c r="LC305" s="94"/>
      <c r="LD305" s="94"/>
      <c r="LE305" s="94"/>
      <c r="LF305" s="94"/>
      <c r="LG305" s="94"/>
      <c r="LH305" s="94"/>
      <c r="LI305" s="94"/>
      <c r="LJ305" s="94"/>
      <c r="LK305" s="94"/>
      <c r="LL305" s="94"/>
      <c r="LM305" s="94"/>
      <c r="LN305" s="94"/>
      <c r="LO305" s="94"/>
      <c r="LP305" s="94"/>
      <c r="LQ305" s="94"/>
      <c r="LR305" s="94"/>
      <c r="LS305" s="94"/>
      <c r="LT305" s="94"/>
      <c r="LU305" s="94"/>
      <c r="LV305" s="94"/>
      <c r="LW305" s="94"/>
      <c r="LX305" s="94"/>
      <c r="LY305" s="94"/>
      <c r="LZ305" s="94"/>
      <c r="MA305" s="94"/>
      <c r="MB305" s="94"/>
      <c r="MC305" s="94"/>
      <c r="MD305" s="94"/>
      <c r="ME305" s="94"/>
      <c r="MF305" s="94"/>
      <c r="MG305" s="94"/>
      <c r="MH305" s="94"/>
      <c r="MI305" s="94"/>
      <c r="MJ305" s="94"/>
      <c r="MK305" s="94"/>
      <c r="ML305" s="94"/>
      <c r="MM305" s="94"/>
      <c r="MN305" s="94"/>
      <c r="MO305" s="94"/>
      <c r="MP305" s="94"/>
      <c r="MQ305" s="94"/>
      <c r="MR305" s="94"/>
      <c r="MS305" s="94"/>
      <c r="MT305" s="94"/>
      <c r="MU305" s="94"/>
      <c r="MV305" s="94"/>
      <c r="MW305" s="94"/>
      <c r="MX305" s="94"/>
      <c r="MY305" s="94"/>
      <c r="MZ305" s="94"/>
      <c r="NA305" s="94"/>
      <c r="NB305" s="94"/>
      <c r="NC305" s="94"/>
      <c r="ND305" s="94"/>
      <c r="NE305" s="94"/>
      <c r="NF305" s="94"/>
      <c r="NG305" s="94"/>
      <c r="NH305" s="94"/>
      <c r="NI305" s="94"/>
      <c r="NJ305" s="94"/>
      <c r="NK305" s="94"/>
      <c r="NL305" s="94"/>
      <c r="NM305" s="94"/>
      <c r="NN305" s="94"/>
      <c r="NO305" s="94"/>
      <c r="NP305" s="94"/>
      <c r="NQ305" s="94"/>
      <c r="NR305" s="94"/>
      <c r="NS305" s="94"/>
      <c r="NT305" s="94"/>
      <c r="NU305" s="94"/>
      <c r="NV305" s="94"/>
      <c r="NW305" s="94"/>
      <c r="NX305" s="94"/>
      <c r="NY305" s="94"/>
      <c r="NZ305" s="94"/>
      <c r="OA305" s="94"/>
      <c r="OB305" s="94"/>
      <c r="OC305" s="94"/>
      <c r="OD305" s="94"/>
      <c r="OE305" s="94"/>
      <c r="OF305" s="94"/>
      <c r="OG305" s="94"/>
      <c r="OH305" s="94"/>
      <c r="OI305" s="94"/>
      <c r="OJ305" s="94"/>
      <c r="OK305" s="94"/>
      <c r="OL305" s="94"/>
      <c r="OM305" s="94"/>
      <c r="ON305" s="94"/>
      <c r="OO305" s="94"/>
      <c r="OP305" s="94"/>
      <c r="OQ305" s="94"/>
      <c r="OR305" s="94"/>
      <c r="OS305" s="94"/>
      <c r="OT305" s="94"/>
      <c r="OU305" s="94"/>
      <c r="OV305" s="94"/>
      <c r="OW305" s="94"/>
      <c r="OX305" s="94"/>
      <c r="OY305" s="94"/>
      <c r="OZ305" s="94"/>
      <c r="PA305" s="94"/>
      <c r="PB305" s="94"/>
      <c r="PC305" s="94"/>
      <c r="PD305" s="94"/>
      <c r="PE305" s="94"/>
      <c r="PF305" s="94"/>
      <c r="PG305" s="94"/>
      <c r="PH305" s="94"/>
      <c r="PI305" s="94"/>
      <c r="PJ305" s="94"/>
      <c r="PK305" s="94"/>
      <c r="PL305" s="94"/>
      <c r="PM305" s="94"/>
      <c r="PN305" s="94"/>
      <c r="PO305" s="94"/>
      <c r="PP305" s="94"/>
      <c r="PQ305" s="94"/>
      <c r="PR305" s="94"/>
      <c r="PS305" s="94"/>
      <c r="PT305" s="94"/>
      <c r="PU305" s="94"/>
      <c r="PV305" s="94"/>
      <c r="PW305" s="94"/>
      <c r="PX305" s="94"/>
      <c r="PY305" s="94"/>
      <c r="PZ305" s="94"/>
      <c r="QA305" s="94"/>
      <c r="QB305" s="94"/>
      <c r="QC305" s="94"/>
      <c r="QD305" s="94"/>
      <c r="QE305" s="94"/>
      <c r="QF305" s="94"/>
      <c r="QG305" s="94"/>
      <c r="QH305" s="94"/>
      <c r="QI305" s="94"/>
      <c r="QJ305" s="94"/>
      <c r="QK305" s="94"/>
      <c r="QL305" s="94"/>
      <c r="QM305" s="94"/>
      <c r="QN305" s="94"/>
      <c r="QO305" s="94"/>
      <c r="QP305" s="94"/>
      <c r="QQ305" s="94"/>
      <c r="QR305" s="94"/>
      <c r="QS305" s="94"/>
      <c r="QT305" s="94"/>
      <c r="QU305" s="94"/>
      <c r="QV305" s="94"/>
      <c r="QW305" s="94"/>
      <c r="QX305" s="94"/>
      <c r="QY305" s="94"/>
      <c r="QZ305" s="94"/>
      <c r="RA305" s="94"/>
      <c r="RB305" s="94"/>
      <c r="RC305" s="94"/>
      <c r="RD305" s="94"/>
      <c r="RE305" s="94"/>
      <c r="RF305" s="94"/>
      <c r="RG305" s="94"/>
      <c r="RH305" s="94"/>
      <c r="RI305" s="94"/>
      <c r="RJ305" s="94"/>
      <c r="RK305" s="94"/>
      <c r="RL305" s="94"/>
      <c r="RM305" s="94"/>
      <c r="RN305" s="94"/>
      <c r="RO305" s="94"/>
      <c r="RP305" s="94"/>
      <c r="RQ305" s="94"/>
      <c r="RR305" s="94"/>
      <c r="RS305" s="94"/>
      <c r="RT305" s="94"/>
      <c r="RU305" s="94"/>
      <c r="RV305" s="94"/>
      <c r="RW305" s="94"/>
      <c r="RX305" s="94"/>
      <c r="RY305" s="94"/>
      <c r="RZ305" s="94"/>
      <c r="SA305" s="94"/>
      <c r="SB305" s="94"/>
      <c r="SC305" s="94"/>
      <c r="SD305" s="94"/>
      <c r="SE305" s="94"/>
      <c r="SF305" s="94"/>
      <c r="SG305" s="94"/>
      <c r="SH305" s="94"/>
      <c r="SI305" s="94"/>
      <c r="SJ305" s="94"/>
      <c r="SK305" s="94"/>
      <c r="SL305" s="94"/>
      <c r="SM305" s="94"/>
      <c r="SN305" s="94"/>
      <c r="SO305" s="94"/>
      <c r="SP305" s="94"/>
      <c r="SQ305" s="94"/>
      <c r="SR305" s="94"/>
      <c r="SS305" s="94"/>
      <c r="ST305" s="94"/>
      <c r="SU305" s="94"/>
      <c r="SV305" s="94"/>
      <c r="SW305" s="94"/>
      <c r="SX305" s="94"/>
      <c r="SY305" s="94"/>
      <c r="SZ305" s="94"/>
      <c r="TA305" s="94"/>
      <c r="TB305" s="94"/>
      <c r="TC305" s="94"/>
      <c r="TD305" s="94"/>
      <c r="TE305" s="94"/>
      <c r="TF305" s="94"/>
      <c r="TG305" s="94"/>
      <c r="TH305" s="94"/>
      <c r="TI305" s="94"/>
      <c r="TJ305" s="94"/>
      <c r="TK305" s="94"/>
      <c r="TL305" s="94"/>
      <c r="TM305" s="94"/>
      <c r="TN305" s="94"/>
      <c r="TO305" s="94"/>
      <c r="TP305" s="94"/>
      <c r="TQ305" s="94"/>
      <c r="TR305" s="94"/>
      <c r="TS305" s="94"/>
      <c r="TT305" s="94"/>
      <c r="TU305" s="94"/>
      <c r="TV305" s="94"/>
      <c r="TW305" s="94"/>
      <c r="TX305" s="94"/>
      <c r="TY305" s="94"/>
      <c r="TZ305" s="94"/>
      <c r="UA305" s="94"/>
      <c r="UB305" s="94"/>
      <c r="UC305" s="94"/>
      <c r="UD305" s="94"/>
      <c r="UE305" s="94"/>
      <c r="UF305" s="94"/>
      <c r="UG305" s="94"/>
      <c r="UH305" s="94"/>
      <c r="UI305" s="94"/>
      <c r="UJ305" s="94"/>
      <c r="UK305" s="94"/>
      <c r="UL305" s="94"/>
      <c r="UM305" s="94"/>
      <c r="UN305" s="94"/>
      <c r="UO305" s="94"/>
      <c r="UP305" s="94"/>
      <c r="UQ305" s="94"/>
      <c r="UR305" s="94"/>
      <c r="US305" s="94"/>
      <c r="UT305" s="94"/>
      <c r="UU305" s="94"/>
      <c r="UV305" s="94"/>
      <c r="UW305" s="94"/>
      <c r="UX305" s="94"/>
      <c r="UY305" s="94"/>
      <c r="UZ305" s="94"/>
      <c r="VA305" s="94"/>
      <c r="VB305" s="94"/>
      <c r="VC305" s="94"/>
      <c r="VD305" s="94"/>
      <c r="VE305" s="94"/>
      <c r="VF305" s="94"/>
      <c r="VG305" s="94"/>
      <c r="VH305" s="94"/>
      <c r="VI305" s="94"/>
      <c r="VJ305" s="94"/>
      <c r="VK305" s="94"/>
      <c r="VL305" s="94"/>
      <c r="VM305" s="94"/>
      <c r="VN305" s="94"/>
      <c r="VO305" s="94"/>
      <c r="VP305" s="94"/>
      <c r="VQ305" s="94"/>
      <c r="VR305" s="94"/>
      <c r="VS305" s="94"/>
      <c r="VT305" s="94"/>
      <c r="VU305" s="94"/>
      <c r="VV305" s="94"/>
      <c r="VW305" s="94"/>
      <c r="VX305" s="94"/>
      <c r="VY305" s="94"/>
      <c r="VZ305" s="94"/>
      <c r="WA305" s="94"/>
      <c r="WB305" s="94"/>
      <c r="WC305" s="94"/>
      <c r="WD305" s="94"/>
      <c r="WE305" s="94"/>
      <c r="WF305" s="94"/>
      <c r="WG305" s="94"/>
      <c r="WH305" s="94"/>
      <c r="WI305" s="94"/>
      <c r="WJ305" s="94"/>
      <c r="WK305" s="94"/>
      <c r="WL305" s="94"/>
      <c r="WM305" s="94"/>
      <c r="WN305" s="94"/>
      <c r="WO305" s="94"/>
      <c r="WP305" s="94"/>
      <c r="WQ305" s="94"/>
      <c r="WR305" s="94"/>
      <c r="WS305" s="94"/>
      <c r="WT305" s="94"/>
      <c r="WU305" s="94"/>
      <c r="WV305" s="94"/>
      <c r="WW305" s="94"/>
      <c r="WX305" s="94"/>
      <c r="WY305" s="94"/>
      <c r="WZ305" s="94"/>
      <c r="XA305" s="94"/>
      <c r="XB305" s="94"/>
      <c r="XC305" s="94"/>
      <c r="XD305" s="94"/>
      <c r="XE305" s="94"/>
      <c r="XF305" s="94"/>
      <c r="XG305" s="94"/>
      <c r="XH305" s="94"/>
      <c r="XI305" s="94"/>
      <c r="XJ305" s="94"/>
      <c r="XK305" s="94"/>
      <c r="XL305" s="94"/>
      <c r="XM305" s="94"/>
      <c r="XN305" s="94"/>
      <c r="XO305" s="94"/>
      <c r="XP305" s="94"/>
      <c r="XQ305" s="94"/>
      <c r="XR305" s="94"/>
      <c r="XS305" s="94"/>
      <c r="XT305" s="94"/>
      <c r="XU305" s="94"/>
      <c r="XV305" s="94"/>
      <c r="XW305" s="94"/>
      <c r="XX305" s="94"/>
      <c r="XY305" s="94"/>
      <c r="XZ305" s="94"/>
      <c r="YA305" s="94"/>
      <c r="YB305" s="94"/>
      <c r="YC305" s="94"/>
      <c r="YD305" s="94"/>
      <c r="YE305" s="94"/>
      <c r="YF305" s="94"/>
      <c r="YG305" s="94"/>
      <c r="YH305" s="94"/>
      <c r="YI305" s="94"/>
      <c r="YJ305" s="94"/>
      <c r="YK305" s="94"/>
      <c r="YL305" s="94"/>
      <c r="YM305" s="94"/>
      <c r="YN305" s="94"/>
      <c r="YO305" s="94"/>
      <c r="YP305" s="94"/>
      <c r="YQ305" s="94"/>
      <c r="YR305" s="94"/>
      <c r="YS305" s="94"/>
      <c r="YT305" s="94"/>
      <c r="YU305" s="94"/>
      <c r="YV305" s="94"/>
      <c r="YW305" s="94"/>
      <c r="YX305" s="94"/>
      <c r="YY305" s="94"/>
      <c r="YZ305" s="94"/>
      <c r="ZA305" s="94"/>
      <c r="ZB305" s="94"/>
      <c r="ZC305" s="94"/>
      <c r="ZD305" s="94"/>
      <c r="ZE305" s="94"/>
      <c r="ZF305" s="94"/>
      <c r="ZG305" s="94"/>
      <c r="ZH305" s="94"/>
      <c r="ZI305" s="94"/>
      <c r="ZJ305" s="94"/>
      <c r="ZK305" s="94"/>
      <c r="ZL305" s="94"/>
      <c r="ZM305" s="94"/>
      <c r="ZN305" s="94"/>
      <c r="ZO305" s="94"/>
      <c r="ZP305" s="94"/>
      <c r="ZQ305" s="94"/>
      <c r="ZR305" s="94"/>
      <c r="ZS305" s="94"/>
      <c r="ZT305" s="94"/>
      <c r="ZU305" s="94"/>
      <c r="ZV305" s="94"/>
      <c r="ZW305" s="94"/>
      <c r="ZX305" s="94"/>
      <c r="ZY305" s="94"/>
      <c r="ZZ305" s="94"/>
      <c r="AAA305" s="94"/>
      <c r="AAB305" s="94"/>
      <c r="AAC305" s="94"/>
      <c r="AAD305" s="94"/>
      <c r="AAE305" s="94"/>
      <c r="AAF305" s="94"/>
      <c r="AAG305" s="94"/>
      <c r="AAH305" s="94"/>
      <c r="AAI305" s="94"/>
      <c r="AAJ305" s="94"/>
      <c r="AAK305" s="94"/>
      <c r="AAL305" s="94"/>
      <c r="AAM305" s="94"/>
      <c r="AAN305" s="94"/>
      <c r="AAO305" s="94"/>
      <c r="AAP305" s="94"/>
      <c r="AAQ305" s="94"/>
      <c r="AAR305" s="94"/>
      <c r="AAS305" s="94"/>
      <c r="AAT305" s="94"/>
      <c r="AAU305" s="94"/>
      <c r="AAV305" s="94"/>
      <c r="AAW305" s="94"/>
      <c r="AAX305" s="94"/>
      <c r="AAY305" s="94"/>
      <c r="AAZ305" s="94"/>
      <c r="ABA305" s="94"/>
      <c r="ABB305" s="94"/>
      <c r="ABC305" s="94"/>
      <c r="ABD305" s="94"/>
      <c r="ABE305" s="94"/>
      <c r="ABF305" s="94"/>
      <c r="ABG305" s="94"/>
      <c r="ABH305" s="94"/>
      <c r="ABI305" s="94"/>
      <c r="ABJ305" s="94"/>
      <c r="ABK305" s="94"/>
      <c r="ABL305" s="94"/>
      <c r="ABM305" s="94"/>
      <c r="ABN305" s="94"/>
      <c r="ABO305" s="94"/>
      <c r="ABP305" s="94"/>
      <c r="ABQ305" s="94"/>
      <c r="ABR305" s="94"/>
      <c r="ABS305" s="94"/>
      <c r="ABT305" s="94"/>
      <c r="ABU305" s="94"/>
      <c r="ABV305" s="94"/>
      <c r="ABW305" s="94"/>
      <c r="ABX305" s="94"/>
      <c r="ABY305" s="94"/>
      <c r="ABZ305" s="94"/>
      <c r="ACA305" s="94"/>
      <c r="ACB305" s="94"/>
      <c r="ACC305" s="94"/>
      <c r="ACD305" s="94"/>
      <c r="ACE305" s="94"/>
      <c r="ACF305" s="94"/>
      <c r="ACG305" s="94"/>
      <c r="ACH305" s="94"/>
      <c r="ACI305" s="94"/>
      <c r="ACJ305" s="94"/>
      <c r="ACK305" s="94"/>
      <c r="ACL305" s="94"/>
      <c r="ACM305" s="94"/>
      <c r="ACN305" s="94"/>
      <c r="ACO305" s="94"/>
      <c r="ACP305" s="94"/>
      <c r="ACQ305" s="94"/>
      <c r="ACR305" s="94"/>
      <c r="ACS305" s="94"/>
      <c r="ACT305" s="94"/>
      <c r="ACU305" s="94"/>
      <c r="ACV305" s="94"/>
      <c r="ACW305" s="94"/>
      <c r="ACX305" s="94"/>
      <c r="ACY305" s="94"/>
      <c r="ACZ305" s="94"/>
      <c r="ADA305" s="94"/>
      <c r="ADB305" s="94"/>
      <c r="ADC305" s="94"/>
      <c r="ADD305" s="94"/>
      <c r="ADE305" s="94"/>
      <c r="ADF305" s="94"/>
      <c r="ADG305" s="94"/>
      <c r="ADH305" s="94"/>
      <c r="ADI305" s="94"/>
      <c r="ADJ305" s="94"/>
      <c r="ADK305" s="94"/>
      <c r="ADL305" s="94"/>
      <c r="ADM305" s="94"/>
      <c r="ADN305" s="94"/>
      <c r="ADO305" s="94"/>
      <c r="ADP305" s="94"/>
      <c r="ADQ305" s="94"/>
      <c r="ADR305" s="94"/>
      <c r="ADS305" s="94"/>
      <c r="ADT305" s="94"/>
      <c r="ADU305" s="94"/>
      <c r="ADV305" s="94"/>
      <c r="ADW305" s="94"/>
      <c r="ADX305" s="94"/>
      <c r="ADY305" s="94"/>
      <c r="ADZ305" s="94"/>
      <c r="AEA305" s="94"/>
      <c r="AEB305" s="94"/>
      <c r="AEC305" s="94"/>
      <c r="AED305" s="94"/>
      <c r="AEE305" s="94"/>
      <c r="AEF305" s="94"/>
      <c r="AEG305" s="94"/>
      <c r="AEH305" s="94"/>
      <c r="AEI305" s="94"/>
      <c r="AEJ305" s="94"/>
      <c r="AEK305" s="94"/>
      <c r="AEL305" s="94"/>
      <c r="AEM305" s="94"/>
      <c r="AEN305" s="94"/>
      <c r="AEO305" s="94"/>
      <c r="AEP305" s="94"/>
      <c r="AEQ305" s="94"/>
      <c r="AER305" s="94"/>
      <c r="AES305" s="94"/>
      <c r="AET305" s="94"/>
      <c r="AEU305" s="94"/>
      <c r="AEV305" s="94"/>
      <c r="AEW305" s="94"/>
      <c r="AEX305" s="94"/>
      <c r="AEY305" s="94"/>
      <c r="AEZ305" s="94"/>
      <c r="AFA305" s="94"/>
      <c r="AFB305" s="94"/>
      <c r="AFC305" s="94"/>
      <c r="AFD305" s="94"/>
      <c r="AFE305" s="94"/>
      <c r="AFF305" s="94"/>
      <c r="AFG305" s="94"/>
      <c r="AFH305" s="94"/>
      <c r="AFI305" s="94"/>
      <c r="AFJ305" s="94"/>
      <c r="AFK305" s="94"/>
      <c r="AFL305" s="94"/>
      <c r="AFM305" s="94"/>
      <c r="AFN305" s="94"/>
      <c r="AFO305" s="94"/>
      <c r="AFP305" s="94"/>
      <c r="AFQ305" s="94"/>
      <c r="AFR305" s="94"/>
      <c r="AFS305" s="94"/>
      <c r="AFT305" s="94"/>
      <c r="AFU305" s="94"/>
      <c r="AFV305" s="94"/>
      <c r="AFW305" s="94"/>
      <c r="AFX305" s="94"/>
      <c r="AFY305" s="94"/>
      <c r="AFZ305" s="94"/>
      <c r="AGA305" s="94"/>
      <c r="AGB305" s="94"/>
      <c r="AGC305" s="94"/>
      <c r="AGD305" s="94"/>
      <c r="AGE305" s="94"/>
      <c r="AGF305" s="94"/>
      <c r="AGG305" s="94"/>
      <c r="AGH305" s="94"/>
      <c r="AGI305" s="94"/>
      <c r="AGJ305" s="94"/>
      <c r="AGK305" s="94"/>
      <c r="AGL305" s="94"/>
      <c r="AGM305" s="94"/>
      <c r="AGN305" s="94"/>
      <c r="AGO305" s="94"/>
      <c r="AGP305" s="94"/>
      <c r="AGQ305" s="94"/>
      <c r="AGR305" s="94"/>
      <c r="AGS305" s="94"/>
      <c r="AGT305" s="94"/>
      <c r="AGU305" s="94"/>
      <c r="AGV305" s="94"/>
      <c r="AGW305" s="94"/>
      <c r="AGX305" s="94"/>
      <c r="AGY305" s="94"/>
      <c r="AGZ305" s="94"/>
      <c r="AHA305" s="94"/>
      <c r="AHB305" s="94"/>
      <c r="AHC305" s="94"/>
      <c r="AHD305" s="94"/>
      <c r="AHE305" s="94"/>
      <c r="AHF305" s="94"/>
      <c r="AHG305" s="94"/>
      <c r="AHH305" s="94"/>
      <c r="AHI305" s="94"/>
      <c r="AHJ305" s="94"/>
      <c r="AHK305" s="94"/>
      <c r="AHL305" s="94"/>
      <c r="AHM305" s="94"/>
      <c r="AHN305" s="94"/>
      <c r="AHO305" s="94"/>
      <c r="AHP305" s="94"/>
      <c r="AHQ305" s="94"/>
      <c r="AHR305" s="94"/>
      <c r="AHS305" s="94"/>
      <c r="AHT305" s="94"/>
      <c r="AHU305" s="94"/>
      <c r="AHV305" s="94"/>
      <c r="AHW305" s="94"/>
      <c r="AHX305" s="94"/>
      <c r="AHY305" s="94"/>
      <c r="AHZ305" s="94"/>
      <c r="AIA305" s="94"/>
      <c r="AIB305" s="94"/>
      <c r="AIC305" s="94"/>
      <c r="AID305" s="94"/>
      <c r="AIE305" s="94"/>
      <c r="AIF305" s="94"/>
      <c r="AIG305" s="94"/>
      <c r="AIH305" s="94"/>
      <c r="AII305" s="94"/>
      <c r="AIJ305" s="94"/>
      <c r="AIK305" s="94"/>
      <c r="AIL305" s="94"/>
      <c r="AIM305" s="94"/>
      <c r="AIN305" s="94"/>
      <c r="AIO305" s="94"/>
      <c r="AIP305" s="94"/>
      <c r="AIQ305" s="94"/>
      <c r="AIR305" s="94"/>
      <c r="AIS305" s="94"/>
      <c r="AIT305" s="94"/>
      <c r="AIU305" s="94"/>
      <c r="AIV305" s="94"/>
      <c r="AIW305" s="94"/>
      <c r="AIX305" s="94"/>
      <c r="AIY305" s="94"/>
      <c r="AIZ305" s="94"/>
      <c r="AJA305" s="94"/>
      <c r="AJB305" s="94"/>
      <c r="AJC305" s="94"/>
      <c r="AJD305" s="94"/>
      <c r="AJE305" s="94"/>
      <c r="AJF305" s="94"/>
      <c r="AJG305" s="94"/>
      <c r="AJH305" s="94"/>
      <c r="AJI305" s="94"/>
      <c r="AJJ305" s="94"/>
      <c r="AJK305" s="94"/>
      <c r="AJL305" s="94"/>
      <c r="AJM305" s="94"/>
      <c r="AJN305" s="94"/>
      <c r="AJO305" s="94"/>
      <c r="AJP305" s="94"/>
      <c r="AJQ305" s="94"/>
      <c r="AJR305" s="94"/>
      <c r="AJS305" s="94"/>
      <c r="AJT305" s="94"/>
      <c r="AJU305" s="94"/>
      <c r="AJV305" s="94"/>
      <c r="AJW305" s="94"/>
      <c r="AJX305" s="94"/>
      <c r="AJY305" s="94"/>
      <c r="AJZ305" s="94"/>
      <c r="AKA305" s="94"/>
      <c r="AKB305" s="94"/>
      <c r="AKC305" s="94"/>
      <c r="AKD305" s="94"/>
      <c r="AKE305" s="94"/>
      <c r="AKF305" s="94"/>
      <c r="AKG305" s="94"/>
      <c r="AKH305" s="94"/>
      <c r="AKI305" s="94"/>
      <c r="AKJ305" s="94"/>
      <c r="AKK305" s="94"/>
      <c r="AKL305" s="94"/>
      <c r="AKM305" s="94"/>
      <c r="AKN305" s="94"/>
      <c r="AKO305" s="94"/>
      <c r="AKP305" s="94"/>
      <c r="AKQ305" s="94"/>
      <c r="AKR305" s="94"/>
      <c r="AKS305" s="94"/>
      <c r="AKT305" s="94"/>
      <c r="AKU305" s="94"/>
      <c r="AKV305" s="94"/>
      <c r="AKW305" s="94"/>
      <c r="AKX305" s="94"/>
      <c r="AKY305" s="94"/>
      <c r="AKZ305" s="94"/>
      <c r="ALA305" s="94"/>
      <c r="ALB305" s="94"/>
      <c r="ALC305" s="94"/>
      <c r="ALD305" s="94"/>
      <c r="ALE305" s="94"/>
      <c r="ALF305" s="94"/>
      <c r="ALG305" s="94"/>
      <c r="ALH305" s="94"/>
      <c r="ALI305" s="94"/>
      <c r="ALJ305" s="94"/>
      <c r="ALK305" s="94"/>
      <c r="ALL305" s="94"/>
      <c r="ALM305" s="94"/>
      <c r="ALN305" s="94"/>
      <c r="ALO305" s="94"/>
      <c r="ALP305" s="94"/>
      <c r="ALQ305" s="94"/>
      <c r="ALR305" s="94"/>
      <c r="ALS305" s="94"/>
      <c r="ALT305" s="94"/>
      <c r="ALU305" s="94"/>
      <c r="ALV305" s="94"/>
      <c r="ALW305" s="94"/>
      <c r="ALX305" s="94"/>
      <c r="ALY305" s="94"/>
      <c r="ALZ305" s="94"/>
      <c r="AMA305" s="94"/>
      <c r="AMB305" s="94"/>
      <c r="AMC305" s="94"/>
      <c r="AMD305" s="94"/>
      <c r="AME305" s="94"/>
      <c r="AMF305" s="94"/>
      <c r="AMG305" s="94"/>
      <c r="AMH305" s="94"/>
      <c r="AMI305" s="94"/>
      <c r="AMJ305" s="94"/>
      <c r="AMK305" s="94"/>
      <c r="AML305" s="94"/>
      <c r="AMM305" s="94"/>
      <c r="AMN305" s="94"/>
      <c r="AMO305" s="94"/>
      <c r="AMP305" s="94"/>
      <c r="AMQ305" s="94"/>
      <c r="AMR305" s="94"/>
      <c r="AMS305" s="94"/>
      <c r="AMT305" s="94"/>
      <c r="AMU305" s="94"/>
      <c r="AMV305" s="94"/>
      <c r="AMW305" s="94"/>
      <c r="AMX305" s="94"/>
      <c r="AMY305" s="94"/>
      <c r="AMZ305" s="94"/>
      <c r="ANA305" s="94"/>
      <c r="ANB305" s="94"/>
      <c r="ANC305" s="94"/>
      <c r="AND305" s="94"/>
      <c r="ANE305" s="94"/>
      <c r="ANF305" s="94"/>
      <c r="ANG305" s="94"/>
      <c r="ANH305" s="94"/>
      <c r="ANI305" s="94"/>
      <c r="ANJ305" s="94"/>
      <c r="ANK305" s="94"/>
      <c r="ANL305" s="94"/>
      <c r="ANM305" s="94"/>
      <c r="ANN305" s="94"/>
      <c r="ANO305" s="94"/>
      <c r="ANP305" s="94"/>
      <c r="ANQ305" s="94"/>
      <c r="ANR305" s="94"/>
      <c r="ANS305" s="94"/>
      <c r="ANT305" s="94"/>
      <c r="ANU305" s="94"/>
      <c r="ANV305" s="94"/>
      <c r="ANW305" s="94"/>
      <c r="ANX305" s="94"/>
      <c r="ANY305" s="94"/>
      <c r="ANZ305" s="94"/>
      <c r="AOA305" s="94"/>
      <c r="AOB305" s="94"/>
      <c r="AOC305" s="94"/>
      <c r="AOD305" s="94"/>
      <c r="AOE305" s="94"/>
      <c r="AOF305" s="94"/>
      <c r="AOG305" s="94"/>
      <c r="AOH305" s="94"/>
      <c r="AOI305" s="94"/>
      <c r="AOJ305" s="94"/>
      <c r="AOK305" s="94"/>
      <c r="AOL305" s="94"/>
      <c r="AOM305" s="94"/>
      <c r="AON305" s="94"/>
      <c r="AOO305" s="94"/>
      <c r="AOP305" s="94"/>
      <c r="AOQ305" s="94"/>
      <c r="AOR305" s="94"/>
      <c r="AOS305" s="94"/>
      <c r="AOT305" s="94"/>
      <c r="AOU305" s="94"/>
      <c r="AOV305" s="94"/>
      <c r="AOW305" s="94"/>
      <c r="AOX305" s="94"/>
      <c r="AOY305" s="94"/>
      <c r="AOZ305" s="94"/>
      <c r="APA305" s="94"/>
      <c r="APB305" s="94"/>
      <c r="APC305" s="94"/>
      <c r="APD305" s="94"/>
      <c r="APE305" s="94"/>
      <c r="APF305" s="94"/>
      <c r="APG305" s="94"/>
      <c r="APH305" s="94"/>
      <c r="API305" s="94"/>
      <c r="APJ305" s="94"/>
      <c r="APK305" s="94"/>
      <c r="APL305" s="94"/>
      <c r="APM305" s="94"/>
      <c r="APN305" s="94"/>
      <c r="APO305" s="94"/>
      <c r="APP305" s="94"/>
      <c r="APQ305" s="94"/>
      <c r="APR305" s="94"/>
      <c r="APS305" s="94"/>
      <c r="APT305" s="94"/>
      <c r="APU305" s="94"/>
      <c r="APV305" s="94"/>
      <c r="APW305" s="94"/>
      <c r="APX305" s="94"/>
      <c r="APY305" s="94"/>
      <c r="APZ305" s="94"/>
      <c r="AQA305" s="94"/>
      <c r="AQB305" s="94"/>
      <c r="AQC305" s="94"/>
      <c r="AQD305" s="94"/>
      <c r="AQE305" s="94"/>
      <c r="AQF305" s="94"/>
      <c r="AQG305" s="94"/>
      <c r="AQH305" s="94"/>
      <c r="AQI305" s="94"/>
      <c r="AQJ305" s="94"/>
      <c r="AQK305" s="94"/>
      <c r="AQL305" s="94"/>
      <c r="AQM305" s="94"/>
      <c r="AQN305" s="94"/>
      <c r="AQO305" s="94"/>
      <c r="AQP305" s="94"/>
      <c r="AQQ305" s="94"/>
      <c r="AQR305" s="94"/>
      <c r="AQS305" s="94"/>
      <c r="AQT305" s="94"/>
      <c r="AQU305" s="94"/>
      <c r="AQV305" s="94"/>
      <c r="AQW305" s="94"/>
      <c r="AQX305" s="94"/>
      <c r="AQY305" s="94"/>
      <c r="AQZ305" s="94"/>
      <c r="ARA305" s="94"/>
      <c r="ARB305" s="94"/>
      <c r="ARC305" s="94"/>
      <c r="ARD305" s="94"/>
      <c r="ARE305" s="94"/>
      <c r="ARF305" s="94"/>
      <c r="ARG305" s="94"/>
      <c r="ARH305" s="94"/>
      <c r="ARI305" s="94"/>
      <c r="ARJ305" s="94"/>
      <c r="ARK305" s="94"/>
      <c r="ARL305" s="94"/>
      <c r="ARM305" s="94"/>
      <c r="ARN305" s="94"/>
      <c r="ARO305" s="94"/>
      <c r="ARP305" s="94"/>
      <c r="ARQ305" s="94"/>
      <c r="ARR305" s="94"/>
      <c r="ARS305" s="94"/>
      <c r="ART305" s="94"/>
      <c r="ARU305" s="94"/>
      <c r="ARV305" s="94"/>
      <c r="ARW305" s="94"/>
      <c r="ARX305" s="94"/>
      <c r="ARY305" s="94"/>
      <c r="ARZ305" s="94"/>
      <c r="ASA305" s="94"/>
      <c r="ASB305" s="94"/>
      <c r="ASC305" s="94"/>
      <c r="ASD305" s="94"/>
      <c r="ASE305" s="94"/>
      <c r="ASF305" s="94"/>
      <c r="ASG305" s="94"/>
      <c r="ASH305" s="94"/>
      <c r="ASI305" s="94"/>
      <c r="ASJ305" s="94"/>
      <c r="ASK305" s="94"/>
      <c r="ASL305" s="94"/>
      <c r="ASM305" s="94"/>
      <c r="ASN305" s="94"/>
      <c r="ASO305" s="94"/>
      <c r="ASP305" s="94"/>
      <c r="ASQ305" s="94"/>
      <c r="ASR305" s="94"/>
      <c r="ASS305" s="94"/>
      <c r="AST305" s="94"/>
      <c r="ASU305" s="94"/>
      <c r="ASV305" s="94"/>
      <c r="ASW305" s="94"/>
      <c r="ASX305" s="94"/>
      <c r="ASY305" s="94"/>
      <c r="ASZ305" s="94"/>
      <c r="ATA305" s="94"/>
      <c r="ATB305" s="94"/>
      <c r="ATC305" s="94"/>
      <c r="ATD305" s="94"/>
      <c r="ATE305" s="94"/>
      <c r="ATF305" s="94"/>
      <c r="ATG305" s="94"/>
      <c r="ATH305" s="94"/>
      <c r="ATI305" s="94"/>
      <c r="ATJ305" s="94"/>
      <c r="ATK305" s="94"/>
      <c r="ATL305" s="94"/>
      <c r="ATM305" s="94"/>
      <c r="ATN305" s="94"/>
      <c r="ATO305" s="94"/>
      <c r="ATP305" s="94"/>
      <c r="ATQ305" s="94"/>
      <c r="ATR305" s="94"/>
      <c r="ATS305" s="94"/>
      <c r="ATT305" s="94"/>
      <c r="ATU305" s="94"/>
      <c r="ATV305" s="94"/>
      <c r="ATW305" s="94"/>
      <c r="ATX305" s="94"/>
      <c r="ATY305" s="94"/>
      <c r="ATZ305" s="94"/>
      <c r="AUA305" s="94"/>
      <c r="AUB305" s="94"/>
      <c r="AUC305" s="94"/>
      <c r="AUD305" s="94"/>
      <c r="AUE305" s="94"/>
      <c r="AUF305" s="94"/>
      <c r="AUG305" s="94"/>
      <c r="AUH305" s="94"/>
      <c r="AUI305" s="94"/>
      <c r="AUJ305" s="94"/>
      <c r="AUK305" s="94"/>
      <c r="AUL305" s="94"/>
      <c r="AUM305" s="94"/>
      <c r="AUN305" s="94"/>
      <c r="AUO305" s="94"/>
      <c r="AUP305" s="94"/>
      <c r="AUQ305" s="94"/>
      <c r="AUR305" s="94"/>
      <c r="AUS305" s="94"/>
      <c r="AUT305" s="94"/>
      <c r="AUU305" s="94"/>
      <c r="AUV305" s="94"/>
      <c r="AUW305" s="94"/>
      <c r="AUX305" s="94"/>
      <c r="AUY305" s="94"/>
      <c r="AUZ305" s="94"/>
      <c r="AVA305" s="94"/>
      <c r="AVB305" s="94"/>
      <c r="AVC305" s="94"/>
      <c r="AVD305" s="94"/>
      <c r="AVE305" s="94"/>
      <c r="AVF305" s="94"/>
      <c r="AVG305" s="94"/>
      <c r="AVH305" s="94"/>
      <c r="AVI305" s="94"/>
      <c r="AVJ305" s="94"/>
      <c r="AVK305" s="94"/>
      <c r="AVL305" s="94"/>
      <c r="AVM305" s="94"/>
      <c r="AVN305" s="94"/>
      <c r="AVO305" s="94"/>
      <c r="AVP305" s="94"/>
      <c r="AVQ305" s="94"/>
      <c r="AVR305" s="94"/>
      <c r="AVS305" s="94"/>
      <c r="AVT305" s="94"/>
      <c r="AVU305" s="94"/>
      <c r="AVV305" s="94"/>
      <c r="AVW305" s="94"/>
      <c r="AVX305" s="94"/>
      <c r="AVY305" s="94"/>
      <c r="AVZ305" s="94"/>
      <c r="AWA305" s="94"/>
      <c r="AWB305" s="94"/>
      <c r="AWC305" s="94"/>
      <c r="AWD305" s="94"/>
      <c r="AWE305" s="94"/>
      <c r="AWF305" s="94"/>
      <c r="AWG305" s="94"/>
      <c r="AWH305" s="94"/>
      <c r="AWI305" s="94"/>
      <c r="AWJ305" s="94"/>
      <c r="AWK305" s="94"/>
      <c r="AWL305" s="94"/>
      <c r="AWM305" s="94"/>
      <c r="AWN305" s="94"/>
      <c r="AWO305" s="94"/>
      <c r="AWP305" s="94"/>
      <c r="AWQ305" s="94"/>
      <c r="AWR305" s="94"/>
      <c r="AWS305" s="94"/>
      <c r="AWT305" s="94"/>
      <c r="AWU305" s="94"/>
      <c r="AWV305" s="94"/>
      <c r="AWW305" s="94"/>
      <c r="AWX305" s="94"/>
      <c r="AWY305" s="94"/>
      <c r="AWZ305" s="94"/>
      <c r="AXA305" s="94"/>
      <c r="AXB305" s="94"/>
      <c r="AXC305" s="94"/>
      <c r="AXD305" s="94"/>
      <c r="AXE305" s="94"/>
      <c r="AXF305" s="94"/>
      <c r="AXG305" s="94"/>
      <c r="AXH305" s="94"/>
      <c r="AXI305" s="94"/>
      <c r="AXJ305" s="94"/>
      <c r="AXK305" s="94"/>
      <c r="AXL305" s="94"/>
      <c r="AXM305" s="94"/>
      <c r="AXN305" s="94"/>
      <c r="AXO305" s="94"/>
      <c r="AXP305" s="94"/>
      <c r="AXQ305" s="94"/>
      <c r="AXR305" s="94"/>
      <c r="AXS305" s="94"/>
      <c r="AXT305" s="94"/>
      <c r="AXU305" s="94"/>
      <c r="AXV305" s="94"/>
      <c r="AXW305" s="94"/>
      <c r="AXX305" s="94"/>
      <c r="AXY305" s="94"/>
      <c r="AXZ305" s="94"/>
      <c r="AYA305" s="94"/>
      <c r="AYB305" s="94"/>
      <c r="AYC305" s="94"/>
      <c r="AYD305" s="94"/>
      <c r="AYE305" s="94"/>
      <c r="AYF305" s="94"/>
      <c r="AYG305" s="94"/>
      <c r="AYH305" s="94"/>
      <c r="AYI305" s="94"/>
      <c r="AYJ305" s="94"/>
      <c r="AYK305" s="94"/>
      <c r="AYL305" s="94"/>
      <c r="AYM305" s="94"/>
      <c r="AYN305" s="94"/>
      <c r="AYO305" s="94"/>
      <c r="AYP305" s="94"/>
      <c r="AYQ305" s="94"/>
      <c r="AYR305" s="94"/>
      <c r="AYS305" s="94"/>
      <c r="AYT305" s="94"/>
      <c r="AYU305" s="94"/>
      <c r="AYV305" s="94"/>
      <c r="AYW305" s="94"/>
      <c r="AYX305" s="94"/>
      <c r="AYY305" s="94"/>
      <c r="AYZ305" s="94"/>
      <c r="AZA305" s="94"/>
      <c r="AZB305" s="94"/>
      <c r="AZC305" s="94"/>
      <c r="AZD305" s="94"/>
      <c r="AZE305" s="94"/>
      <c r="AZF305" s="94"/>
      <c r="AZG305" s="94"/>
      <c r="AZH305" s="94"/>
      <c r="AZI305" s="94"/>
      <c r="AZJ305" s="94"/>
      <c r="AZK305" s="94"/>
      <c r="AZL305" s="94"/>
      <c r="AZM305" s="94"/>
      <c r="AZN305" s="94"/>
      <c r="AZO305" s="94"/>
      <c r="AZP305" s="94"/>
      <c r="AZQ305" s="94"/>
      <c r="AZR305" s="94"/>
      <c r="AZS305" s="94"/>
      <c r="AZT305" s="94"/>
      <c r="AZU305" s="94"/>
      <c r="AZV305" s="94"/>
      <c r="AZW305" s="94"/>
      <c r="AZX305" s="94"/>
      <c r="AZY305" s="94"/>
      <c r="AZZ305" s="94"/>
      <c r="BAA305" s="94"/>
      <c r="BAB305" s="94"/>
      <c r="BAC305" s="94"/>
      <c r="BAD305" s="94"/>
      <c r="BAE305" s="94"/>
      <c r="BAF305" s="94"/>
      <c r="BAG305" s="94"/>
      <c r="BAH305" s="94"/>
      <c r="BAI305" s="94"/>
      <c r="BAJ305" s="94"/>
      <c r="BAK305" s="94"/>
      <c r="BAL305" s="94"/>
      <c r="BAM305" s="94"/>
      <c r="BAN305" s="94"/>
      <c r="BAO305" s="94"/>
      <c r="BAP305" s="94"/>
      <c r="BAQ305" s="94"/>
      <c r="BAR305" s="94"/>
      <c r="BAS305" s="94"/>
      <c r="BAT305" s="94"/>
      <c r="BAU305" s="94"/>
      <c r="BAV305" s="94"/>
      <c r="BAW305" s="94"/>
      <c r="BAX305" s="94"/>
      <c r="BAY305" s="94"/>
      <c r="BAZ305" s="94"/>
      <c r="BBA305" s="94"/>
      <c r="BBB305" s="94"/>
      <c r="BBC305" s="94"/>
      <c r="BBD305" s="94"/>
      <c r="BBE305" s="94"/>
      <c r="BBF305" s="94"/>
      <c r="BBG305" s="94"/>
      <c r="BBH305" s="94"/>
      <c r="BBI305" s="94"/>
      <c r="BBJ305" s="94"/>
      <c r="BBK305" s="94"/>
      <c r="BBL305" s="94"/>
      <c r="BBM305" s="94"/>
      <c r="BBN305" s="94"/>
      <c r="BBO305" s="94"/>
      <c r="BBP305" s="94"/>
      <c r="BBQ305" s="94"/>
      <c r="BBR305" s="94"/>
      <c r="BBS305" s="94"/>
      <c r="BBT305" s="94"/>
      <c r="BBU305" s="94"/>
      <c r="BBV305" s="94"/>
      <c r="BBW305" s="94"/>
      <c r="BBX305" s="94"/>
      <c r="BBY305" s="94"/>
      <c r="BBZ305" s="94"/>
      <c r="BCA305" s="94"/>
      <c r="BCB305" s="94"/>
      <c r="BCC305" s="94"/>
      <c r="BCD305" s="94"/>
      <c r="BCE305" s="94"/>
      <c r="BCF305" s="94"/>
      <c r="BCG305" s="94"/>
      <c r="BCH305" s="94"/>
      <c r="BCI305" s="94"/>
      <c r="BCJ305" s="94"/>
      <c r="BCK305" s="94"/>
      <c r="BCL305" s="94"/>
      <c r="BCM305" s="94"/>
      <c r="BCN305" s="94"/>
      <c r="BCO305" s="94"/>
      <c r="BCP305" s="94"/>
      <c r="BCQ305" s="94"/>
      <c r="BCR305" s="94"/>
      <c r="BCS305" s="94"/>
      <c r="BCT305" s="94"/>
      <c r="BCU305" s="94"/>
      <c r="BCV305" s="94"/>
      <c r="BCW305" s="94"/>
      <c r="BCX305" s="94"/>
      <c r="BCY305" s="94"/>
      <c r="BCZ305" s="94"/>
      <c r="BDA305" s="94"/>
      <c r="BDB305" s="94"/>
      <c r="BDC305" s="94"/>
      <c r="BDD305" s="94"/>
      <c r="BDE305" s="94"/>
      <c r="BDF305" s="94"/>
      <c r="BDG305" s="94"/>
      <c r="BDH305" s="94"/>
      <c r="BDI305" s="94"/>
      <c r="BDJ305" s="94"/>
      <c r="BDK305" s="94"/>
      <c r="BDL305" s="94"/>
      <c r="BDM305" s="94"/>
      <c r="BDN305" s="94"/>
      <c r="BDO305" s="94"/>
      <c r="BDP305" s="94"/>
      <c r="BDQ305" s="94"/>
      <c r="BDR305" s="94"/>
      <c r="BDS305" s="94"/>
      <c r="BDT305" s="94"/>
      <c r="BDU305" s="94"/>
      <c r="BDV305" s="94"/>
      <c r="BDW305" s="94"/>
      <c r="BDX305" s="94"/>
      <c r="BDY305" s="94"/>
      <c r="BDZ305" s="94"/>
      <c r="BEA305" s="94"/>
      <c r="BEB305" s="94"/>
      <c r="BEC305" s="94"/>
      <c r="BED305" s="94"/>
      <c r="BEE305" s="94"/>
      <c r="BEF305" s="94"/>
      <c r="BEG305" s="94"/>
      <c r="BEH305" s="94"/>
      <c r="BEI305" s="94"/>
      <c r="BEJ305" s="94"/>
      <c r="BEK305" s="94"/>
      <c r="BEL305" s="94"/>
      <c r="BEM305" s="94"/>
      <c r="BEN305" s="94"/>
      <c r="BEO305" s="94"/>
      <c r="BEP305" s="94"/>
      <c r="BEQ305" s="94"/>
      <c r="BER305" s="94"/>
      <c r="BES305" s="94"/>
      <c r="BET305" s="94"/>
      <c r="BEU305" s="94"/>
      <c r="BEV305" s="94"/>
      <c r="BEW305" s="94"/>
      <c r="BEX305" s="94"/>
      <c r="BEY305" s="94"/>
      <c r="BEZ305" s="94"/>
      <c r="BFA305" s="94"/>
      <c r="BFB305" s="94"/>
      <c r="BFC305" s="94"/>
      <c r="BFD305" s="94"/>
      <c r="BFE305" s="94"/>
      <c r="BFF305" s="94"/>
      <c r="BFG305" s="94"/>
      <c r="BFH305" s="94"/>
      <c r="BFI305" s="94"/>
      <c r="BFJ305" s="94"/>
      <c r="BFK305" s="94"/>
      <c r="BFL305" s="94"/>
      <c r="BFM305" s="94"/>
      <c r="BFN305" s="94"/>
      <c r="BFO305" s="94"/>
      <c r="BFP305" s="94"/>
      <c r="BFQ305" s="94"/>
      <c r="BFR305" s="94"/>
      <c r="BFS305" s="94"/>
      <c r="BFT305" s="94"/>
      <c r="BFU305" s="94"/>
      <c r="BFV305" s="94"/>
      <c r="BFW305" s="94"/>
      <c r="BFX305" s="94"/>
      <c r="BFY305" s="94"/>
      <c r="BFZ305" s="94"/>
      <c r="BGA305" s="94"/>
      <c r="BGB305" s="94"/>
      <c r="BGC305" s="94"/>
      <c r="BGD305" s="94"/>
      <c r="BGE305" s="94"/>
      <c r="BGF305" s="94"/>
      <c r="BGG305" s="94"/>
      <c r="BGH305" s="94"/>
      <c r="BGI305" s="94"/>
      <c r="BGJ305" s="94"/>
      <c r="BGK305" s="94"/>
      <c r="BGL305" s="94"/>
      <c r="BGM305" s="94"/>
      <c r="BGN305" s="94"/>
      <c r="BGO305" s="94"/>
      <c r="BGP305" s="94"/>
      <c r="BGQ305" s="94"/>
      <c r="BGR305" s="94"/>
      <c r="BGS305" s="94"/>
      <c r="BGT305" s="94"/>
      <c r="BGU305" s="94"/>
      <c r="BGV305" s="94"/>
      <c r="BGW305" s="94"/>
      <c r="BGX305" s="94"/>
      <c r="BGY305" s="94"/>
      <c r="BGZ305" s="94"/>
      <c r="BHA305" s="94"/>
      <c r="BHB305" s="94"/>
      <c r="BHC305" s="94"/>
      <c r="BHD305" s="94"/>
      <c r="BHE305" s="94"/>
      <c r="BHF305" s="94"/>
      <c r="BHG305" s="94"/>
      <c r="BHH305" s="94"/>
      <c r="BHI305" s="94"/>
      <c r="BHJ305" s="94"/>
      <c r="BHK305" s="94"/>
      <c r="BHL305" s="94"/>
      <c r="BHM305" s="94"/>
      <c r="BHN305" s="94"/>
      <c r="BHO305" s="94"/>
      <c r="BHP305" s="94"/>
      <c r="BHQ305" s="94"/>
      <c r="BHR305" s="94"/>
      <c r="BHS305" s="94"/>
      <c r="BHT305" s="94"/>
      <c r="BHU305" s="94"/>
      <c r="BHV305" s="94"/>
      <c r="BHW305" s="94"/>
      <c r="BHX305" s="94"/>
      <c r="BHY305" s="94"/>
      <c r="BHZ305" s="94"/>
      <c r="BIA305" s="94"/>
      <c r="BIB305" s="94"/>
      <c r="BIC305" s="94"/>
      <c r="BID305" s="94"/>
      <c r="BIE305" s="94"/>
      <c r="BIF305" s="94"/>
      <c r="BIG305" s="94"/>
      <c r="BIH305" s="94"/>
      <c r="BII305" s="94"/>
      <c r="BIJ305" s="94"/>
      <c r="BIK305" s="94"/>
      <c r="BIL305" s="94"/>
      <c r="BIM305" s="94"/>
      <c r="BIN305" s="94"/>
      <c r="BIO305" s="94"/>
      <c r="BIP305" s="94"/>
      <c r="BIQ305" s="94"/>
      <c r="BIR305" s="94"/>
      <c r="BIS305" s="94"/>
      <c r="BIT305" s="94"/>
      <c r="BIU305" s="94"/>
      <c r="BIV305" s="94"/>
      <c r="BIW305" s="94"/>
      <c r="BIX305" s="94"/>
      <c r="BIY305" s="94"/>
      <c r="BIZ305" s="94"/>
      <c r="BJA305" s="94"/>
      <c r="BJB305" s="94"/>
      <c r="BJC305" s="94"/>
      <c r="BJD305" s="94"/>
      <c r="BJE305" s="94"/>
      <c r="BJF305" s="94"/>
      <c r="BJG305" s="94"/>
      <c r="BJH305" s="94"/>
      <c r="BJI305" s="94"/>
      <c r="BJJ305" s="94"/>
      <c r="BJK305" s="94"/>
      <c r="BJL305" s="94"/>
      <c r="BJM305" s="94"/>
      <c r="BJN305" s="94"/>
      <c r="BJO305" s="94"/>
      <c r="BJP305" s="94"/>
      <c r="BJQ305" s="94"/>
      <c r="BJR305" s="94"/>
      <c r="BJS305" s="94"/>
      <c r="BJT305" s="94"/>
      <c r="BJU305" s="94"/>
      <c r="BJV305" s="94"/>
      <c r="BJW305" s="94"/>
      <c r="BJX305" s="94"/>
      <c r="BJY305" s="94"/>
      <c r="BJZ305" s="94"/>
      <c r="BKA305" s="94"/>
      <c r="BKB305" s="94"/>
      <c r="BKC305" s="94"/>
      <c r="BKD305" s="94"/>
      <c r="BKE305" s="94"/>
      <c r="BKF305" s="94"/>
      <c r="BKG305" s="94"/>
      <c r="BKH305" s="94"/>
      <c r="BKI305" s="94"/>
      <c r="BKJ305" s="94"/>
      <c r="BKK305" s="94"/>
      <c r="BKL305" s="94"/>
      <c r="BKM305" s="94"/>
      <c r="BKN305" s="94"/>
      <c r="BKO305" s="94"/>
      <c r="BKP305" s="94"/>
      <c r="BKQ305" s="94"/>
      <c r="BKR305" s="94"/>
      <c r="BKS305" s="94"/>
      <c r="BKT305" s="94"/>
      <c r="BKU305" s="94"/>
      <c r="BKV305" s="94"/>
      <c r="BKW305" s="94"/>
      <c r="BKX305" s="94"/>
      <c r="BKY305" s="94"/>
      <c r="BKZ305" s="94"/>
      <c r="BLA305" s="94"/>
      <c r="BLB305" s="94"/>
      <c r="BLC305" s="94"/>
      <c r="BLD305" s="94"/>
      <c r="BLE305" s="94"/>
      <c r="BLF305" s="94"/>
      <c r="BLG305" s="94"/>
      <c r="BLH305" s="94"/>
      <c r="BLI305" s="94"/>
      <c r="BLJ305" s="94"/>
      <c r="BLK305" s="94"/>
      <c r="BLL305" s="94"/>
      <c r="BLM305" s="94"/>
      <c r="BLN305" s="94"/>
      <c r="BLO305" s="94"/>
      <c r="BLP305" s="94"/>
      <c r="BLQ305" s="94"/>
      <c r="BLR305" s="94"/>
      <c r="BLS305" s="94"/>
      <c r="BLT305" s="94"/>
      <c r="BLU305" s="94"/>
      <c r="BLV305" s="94"/>
      <c r="BLW305" s="94"/>
      <c r="BLX305" s="94"/>
      <c r="BLY305" s="94"/>
      <c r="BLZ305" s="94"/>
      <c r="BMA305" s="94"/>
      <c r="BMB305" s="94"/>
      <c r="BMC305" s="94"/>
      <c r="BMD305" s="94"/>
      <c r="BME305" s="94"/>
      <c r="BMF305" s="94"/>
      <c r="BMG305" s="94"/>
      <c r="BMH305" s="94"/>
      <c r="BMI305" s="94"/>
      <c r="BMJ305" s="94"/>
      <c r="BMK305" s="94"/>
      <c r="BML305" s="94"/>
      <c r="BMM305" s="94"/>
      <c r="BMN305" s="94"/>
      <c r="BMO305" s="94"/>
      <c r="BMP305" s="94"/>
      <c r="BMQ305" s="94"/>
      <c r="BMR305" s="94"/>
      <c r="BMS305" s="94"/>
      <c r="BMT305" s="94"/>
      <c r="BMU305" s="94"/>
      <c r="BMV305" s="94"/>
      <c r="BMW305" s="94"/>
      <c r="BMX305" s="94"/>
      <c r="BMY305" s="94"/>
      <c r="BMZ305" s="94"/>
      <c r="BNA305" s="94"/>
      <c r="BNB305" s="94"/>
      <c r="BNC305" s="94"/>
      <c r="BND305" s="94"/>
      <c r="BNE305" s="94"/>
      <c r="BNF305" s="94"/>
      <c r="BNG305" s="94"/>
      <c r="BNH305" s="94"/>
      <c r="BNI305" s="94"/>
      <c r="BNJ305" s="94"/>
      <c r="BNK305" s="94"/>
      <c r="BNL305" s="94"/>
      <c r="BNM305" s="94"/>
      <c r="BNN305" s="94"/>
      <c r="BNO305" s="94"/>
      <c r="BNP305" s="94"/>
      <c r="BNQ305" s="94"/>
      <c r="BNR305" s="94"/>
      <c r="BNS305" s="94"/>
      <c r="BNT305" s="94"/>
      <c r="BNU305" s="94"/>
      <c r="BNV305" s="94"/>
      <c r="BNW305" s="94"/>
      <c r="BNX305" s="94"/>
      <c r="BNY305" s="94"/>
      <c r="BNZ305" s="94"/>
      <c r="BOA305" s="94"/>
      <c r="BOB305" s="94"/>
      <c r="BOC305" s="94"/>
      <c r="BOD305" s="94"/>
      <c r="BOE305" s="94"/>
      <c r="BOF305" s="94"/>
      <c r="BOG305" s="94"/>
      <c r="BOH305" s="94"/>
      <c r="BOI305" s="94"/>
      <c r="BOJ305" s="94"/>
      <c r="BOK305" s="94"/>
      <c r="BOL305" s="94"/>
      <c r="BOM305" s="94"/>
      <c r="BON305" s="94"/>
      <c r="BOO305" s="94"/>
      <c r="BOP305" s="94"/>
      <c r="BOQ305" s="94"/>
      <c r="BOR305" s="94"/>
      <c r="BOS305" s="94"/>
      <c r="BOT305" s="94"/>
      <c r="BOU305" s="94"/>
      <c r="BOV305" s="94"/>
      <c r="BOW305" s="94"/>
      <c r="BOX305" s="94"/>
      <c r="BOY305" s="94"/>
      <c r="BOZ305" s="94"/>
      <c r="BPA305" s="94"/>
      <c r="BPB305" s="94"/>
      <c r="BPC305" s="94"/>
      <c r="BPD305" s="94"/>
      <c r="BPE305" s="94"/>
      <c r="BPF305" s="94"/>
      <c r="BPG305" s="94"/>
      <c r="BPH305" s="94"/>
      <c r="BPI305" s="94"/>
      <c r="BPJ305" s="94"/>
      <c r="BPK305" s="94"/>
      <c r="BPL305" s="94"/>
      <c r="BPM305" s="94"/>
      <c r="BPN305" s="94"/>
      <c r="BPO305" s="94"/>
      <c r="BPP305" s="94"/>
      <c r="BPQ305" s="94"/>
      <c r="BPR305" s="94"/>
      <c r="BPS305" s="94"/>
      <c r="BPT305" s="94"/>
      <c r="BPU305" s="94"/>
      <c r="BPV305" s="94"/>
      <c r="BPW305" s="94"/>
      <c r="BPX305" s="94"/>
      <c r="BPY305" s="94"/>
      <c r="BPZ305" s="94"/>
      <c r="BQA305" s="94"/>
      <c r="BQB305" s="94"/>
      <c r="BQC305" s="94"/>
      <c r="BQD305" s="94"/>
      <c r="BQE305" s="94"/>
      <c r="BQF305" s="94"/>
      <c r="BQG305" s="94"/>
      <c r="BQH305" s="94"/>
      <c r="BQI305" s="94"/>
      <c r="BQJ305" s="94"/>
      <c r="BQK305" s="94"/>
      <c r="BQL305" s="94"/>
      <c r="BQM305" s="94"/>
      <c r="BQN305" s="94"/>
      <c r="BQO305" s="94"/>
      <c r="BQP305" s="94"/>
      <c r="BQQ305" s="94"/>
      <c r="BQR305" s="94"/>
      <c r="BQS305" s="94"/>
      <c r="BQT305" s="94"/>
      <c r="BQU305" s="94"/>
      <c r="BQV305" s="94"/>
      <c r="BQW305" s="94"/>
      <c r="BQX305" s="94"/>
      <c r="BQY305" s="94"/>
      <c r="BQZ305" s="94"/>
      <c r="BRA305" s="94"/>
      <c r="BRB305" s="94"/>
      <c r="BRC305" s="94"/>
      <c r="BRD305" s="94"/>
      <c r="BRE305" s="94"/>
      <c r="BRF305" s="94"/>
      <c r="BRG305" s="94"/>
      <c r="BRH305" s="94"/>
      <c r="BRI305" s="94"/>
      <c r="BRJ305" s="94"/>
      <c r="BRK305" s="94"/>
      <c r="BRL305" s="94"/>
      <c r="BRM305" s="94"/>
      <c r="BRN305" s="94"/>
      <c r="BRO305" s="94"/>
      <c r="BRP305" s="94"/>
      <c r="BRQ305" s="94"/>
      <c r="BRR305" s="94"/>
      <c r="BRS305" s="94"/>
      <c r="BRT305" s="94"/>
      <c r="BRU305" s="94"/>
      <c r="BRV305" s="94"/>
      <c r="BRW305" s="94"/>
      <c r="BRX305" s="94"/>
      <c r="BRY305" s="94"/>
      <c r="BRZ305" s="94"/>
      <c r="BSA305" s="94"/>
      <c r="BSB305" s="94"/>
      <c r="BSC305" s="94"/>
      <c r="BSD305" s="94"/>
      <c r="BSE305" s="94"/>
      <c r="BSF305" s="94"/>
      <c r="BSG305" s="94"/>
      <c r="BSH305" s="94"/>
      <c r="BSI305" s="94"/>
      <c r="BSJ305" s="94"/>
      <c r="BSK305" s="94"/>
      <c r="BSL305" s="94"/>
      <c r="BSM305" s="94"/>
      <c r="BSN305" s="94"/>
      <c r="BSO305" s="94"/>
      <c r="BSP305" s="94"/>
      <c r="BSQ305" s="94"/>
      <c r="BSR305" s="94"/>
      <c r="BSS305" s="94"/>
      <c r="BST305" s="94"/>
      <c r="BSU305" s="94"/>
      <c r="BSV305" s="94"/>
      <c r="BSW305" s="94"/>
      <c r="BSX305" s="94"/>
      <c r="BSY305" s="94"/>
      <c r="BSZ305" s="94"/>
      <c r="BTA305" s="94"/>
      <c r="BTB305" s="94"/>
      <c r="BTC305" s="94"/>
      <c r="BTD305" s="94"/>
      <c r="BTE305" s="94"/>
      <c r="BTF305" s="94"/>
      <c r="BTG305" s="94"/>
      <c r="BTH305" s="94"/>
      <c r="BTI305" s="94"/>
      <c r="BTJ305" s="94"/>
      <c r="BTK305" s="94"/>
      <c r="BTL305" s="94"/>
      <c r="BTM305" s="94"/>
      <c r="BTN305" s="94"/>
      <c r="BTO305" s="94"/>
      <c r="BTP305" s="94"/>
      <c r="BTQ305" s="94"/>
      <c r="BTR305" s="94"/>
      <c r="BTS305" s="94"/>
      <c r="BTT305" s="94"/>
      <c r="BTU305" s="94"/>
      <c r="BTV305" s="94"/>
      <c r="BTW305" s="94"/>
      <c r="BTX305" s="94"/>
      <c r="BTY305" s="94"/>
      <c r="BTZ305" s="94"/>
      <c r="BUA305" s="94"/>
      <c r="BUB305" s="94"/>
      <c r="BUC305" s="94"/>
      <c r="BUD305" s="94"/>
      <c r="BUE305" s="94"/>
      <c r="BUF305" s="94"/>
      <c r="BUG305" s="94"/>
      <c r="BUH305" s="94"/>
      <c r="BUI305" s="94"/>
      <c r="BUJ305" s="94"/>
      <c r="BUK305" s="94"/>
      <c r="BUL305" s="94"/>
      <c r="BUM305" s="94"/>
      <c r="BUN305" s="94"/>
      <c r="BUO305" s="94"/>
      <c r="BUP305" s="94"/>
      <c r="BUQ305" s="94"/>
      <c r="BUR305" s="94"/>
      <c r="BUS305" s="94"/>
      <c r="BUT305" s="94"/>
      <c r="BUU305" s="94"/>
      <c r="BUV305" s="94"/>
      <c r="BUW305" s="94"/>
      <c r="BUX305" s="94"/>
      <c r="BUY305" s="94"/>
      <c r="BUZ305" s="94"/>
      <c r="BVA305" s="94"/>
      <c r="BVB305" s="94"/>
      <c r="BVC305" s="94"/>
      <c r="BVD305" s="94"/>
      <c r="BVE305" s="94"/>
      <c r="BVF305" s="94"/>
      <c r="BVG305" s="94"/>
      <c r="BVH305" s="94"/>
      <c r="BVI305" s="94"/>
      <c r="BVJ305" s="94"/>
      <c r="BVK305" s="94"/>
      <c r="BVL305" s="94"/>
      <c r="BVM305" s="94"/>
      <c r="BVN305" s="94"/>
      <c r="BVO305" s="94"/>
      <c r="BVP305" s="94"/>
      <c r="BVQ305" s="94"/>
      <c r="BVR305" s="94"/>
      <c r="BVS305" s="94"/>
      <c r="BVT305" s="94"/>
      <c r="BVU305" s="94"/>
      <c r="BVV305" s="94"/>
      <c r="BVW305" s="94"/>
      <c r="BVX305" s="94"/>
      <c r="BVY305" s="94"/>
      <c r="BVZ305" s="94"/>
      <c r="BWA305" s="94"/>
      <c r="BWB305" s="94"/>
      <c r="BWC305" s="94"/>
      <c r="BWD305" s="94"/>
      <c r="BWE305" s="94"/>
      <c r="BWF305" s="94"/>
      <c r="BWG305" s="94"/>
      <c r="BWH305" s="94"/>
      <c r="BWI305" s="94"/>
      <c r="BWJ305" s="94"/>
      <c r="BWK305" s="94"/>
      <c r="BWL305" s="94"/>
      <c r="BWM305" s="94"/>
      <c r="BWN305" s="94"/>
      <c r="BWO305" s="94"/>
      <c r="BWP305" s="94"/>
      <c r="BWQ305" s="94"/>
      <c r="BWR305" s="94"/>
      <c r="BWS305" s="94"/>
      <c r="BWT305" s="94"/>
      <c r="BWU305" s="94"/>
      <c r="BWV305" s="94"/>
      <c r="BWW305" s="94"/>
      <c r="BWX305" s="94"/>
      <c r="BWY305" s="94"/>
      <c r="BWZ305" s="94"/>
      <c r="BXA305" s="94"/>
      <c r="BXB305" s="94"/>
      <c r="BXC305" s="94"/>
      <c r="BXD305" s="94"/>
      <c r="BXE305" s="94"/>
      <c r="BXF305" s="94"/>
      <c r="BXG305" s="94"/>
      <c r="BXH305" s="94"/>
      <c r="BXI305" s="94"/>
      <c r="BXJ305" s="94"/>
      <c r="BXK305" s="94"/>
      <c r="BXL305" s="94"/>
      <c r="BXM305" s="94"/>
      <c r="BXN305" s="94"/>
      <c r="BXO305" s="94"/>
      <c r="BXP305" s="94"/>
      <c r="BXQ305" s="94"/>
      <c r="BXR305" s="94"/>
      <c r="BXS305" s="94"/>
      <c r="BXT305" s="94"/>
      <c r="BXU305" s="94"/>
      <c r="BXV305" s="94"/>
      <c r="BXW305" s="94"/>
      <c r="BXX305" s="94"/>
      <c r="BXY305" s="94"/>
      <c r="BXZ305" s="94"/>
      <c r="BYA305" s="94"/>
      <c r="BYB305" s="94"/>
      <c r="BYC305" s="94"/>
      <c r="BYD305" s="94"/>
      <c r="BYE305" s="94"/>
      <c r="BYF305" s="94"/>
      <c r="BYG305" s="94"/>
      <c r="BYH305" s="94"/>
      <c r="BYI305" s="94"/>
      <c r="BYJ305" s="94"/>
      <c r="BYK305" s="94"/>
      <c r="BYL305" s="94"/>
      <c r="BYM305" s="94"/>
      <c r="BYN305" s="94"/>
      <c r="BYO305" s="94"/>
      <c r="BYP305" s="94"/>
      <c r="BYQ305" s="94"/>
      <c r="BYR305" s="94"/>
      <c r="BYS305" s="94"/>
      <c r="BYT305" s="94"/>
      <c r="BYU305" s="94"/>
      <c r="BYV305" s="94"/>
      <c r="BYW305" s="94"/>
      <c r="BYX305" s="94"/>
      <c r="BYY305" s="94"/>
      <c r="BYZ305" s="94"/>
      <c r="BZA305" s="94"/>
      <c r="BZB305" s="94"/>
      <c r="BZC305" s="94"/>
      <c r="BZD305" s="94"/>
      <c r="BZE305" s="94"/>
      <c r="BZF305" s="94"/>
      <c r="BZG305" s="94"/>
      <c r="BZH305" s="94"/>
      <c r="BZI305" s="94"/>
      <c r="BZJ305" s="94"/>
      <c r="BZK305" s="94"/>
      <c r="BZL305" s="94"/>
      <c r="BZM305" s="94"/>
      <c r="BZN305" s="94"/>
      <c r="BZO305" s="94"/>
      <c r="BZP305" s="94"/>
      <c r="BZQ305" s="94"/>
      <c r="BZR305" s="94"/>
      <c r="BZS305" s="94"/>
      <c r="BZT305" s="94"/>
      <c r="BZU305" s="94"/>
      <c r="BZV305" s="94"/>
      <c r="BZW305" s="94"/>
      <c r="BZX305" s="94"/>
      <c r="BZY305" s="94"/>
      <c r="BZZ305" s="94"/>
      <c r="CAA305" s="94"/>
      <c r="CAB305" s="94"/>
      <c r="CAC305" s="94"/>
      <c r="CAD305" s="94"/>
      <c r="CAE305" s="94"/>
      <c r="CAF305" s="94"/>
      <c r="CAG305" s="94"/>
      <c r="CAH305" s="94"/>
      <c r="CAI305" s="94"/>
      <c r="CAJ305" s="94"/>
      <c r="CAK305" s="94"/>
      <c r="CAL305" s="94"/>
      <c r="CAM305" s="94"/>
      <c r="CAN305" s="94"/>
      <c r="CAO305" s="94"/>
      <c r="CAP305" s="94"/>
      <c r="CAQ305" s="94"/>
      <c r="CAR305" s="94"/>
      <c r="CAS305" s="94"/>
      <c r="CAT305" s="94"/>
      <c r="CAU305" s="94"/>
      <c r="CAV305" s="94"/>
      <c r="CAW305" s="94"/>
      <c r="CAX305" s="94"/>
      <c r="CAY305" s="94"/>
      <c r="CAZ305" s="94"/>
      <c r="CBA305" s="94"/>
      <c r="CBB305" s="94"/>
      <c r="CBC305" s="94"/>
      <c r="CBD305" s="94"/>
      <c r="CBE305" s="94"/>
      <c r="CBF305" s="94"/>
      <c r="CBG305" s="94"/>
      <c r="CBH305" s="94"/>
      <c r="CBI305" s="94"/>
      <c r="CBJ305" s="94"/>
      <c r="CBK305" s="94"/>
      <c r="CBL305" s="94"/>
      <c r="CBM305" s="94"/>
      <c r="CBN305" s="94"/>
      <c r="CBO305" s="94"/>
      <c r="CBP305" s="94"/>
      <c r="CBQ305" s="94"/>
      <c r="CBR305" s="94"/>
      <c r="CBS305" s="94"/>
      <c r="CBT305" s="94"/>
      <c r="CBU305" s="94"/>
      <c r="CBV305" s="94"/>
      <c r="CBW305" s="94"/>
      <c r="CBX305" s="94"/>
      <c r="CBY305" s="94"/>
      <c r="CBZ305" s="94"/>
      <c r="CCA305" s="94"/>
      <c r="CCB305" s="94"/>
      <c r="CCC305" s="94"/>
      <c r="CCD305" s="94"/>
      <c r="CCE305" s="94"/>
      <c r="CCF305" s="94"/>
      <c r="CCG305" s="94"/>
      <c r="CCH305" s="94"/>
      <c r="CCI305" s="94"/>
      <c r="CCJ305" s="94"/>
      <c r="CCK305" s="94"/>
      <c r="CCL305" s="94"/>
      <c r="CCM305" s="94"/>
      <c r="CCN305" s="94"/>
      <c r="CCO305" s="94"/>
      <c r="CCP305" s="94"/>
      <c r="CCQ305" s="94"/>
      <c r="CCR305" s="94"/>
      <c r="CCS305" s="94"/>
      <c r="CCT305" s="94"/>
      <c r="CCU305" s="94"/>
      <c r="CCV305" s="94"/>
      <c r="CCW305" s="94"/>
      <c r="CCX305" s="94"/>
      <c r="CCY305" s="94"/>
      <c r="CCZ305" s="94"/>
      <c r="CDA305" s="94"/>
      <c r="CDB305" s="94"/>
      <c r="CDC305" s="94"/>
      <c r="CDD305" s="94"/>
      <c r="CDE305" s="94"/>
      <c r="CDF305" s="94"/>
      <c r="CDG305" s="94"/>
      <c r="CDH305" s="94"/>
      <c r="CDI305" s="94"/>
      <c r="CDJ305" s="94"/>
      <c r="CDK305" s="94"/>
      <c r="CDL305" s="94"/>
      <c r="CDM305" s="94"/>
      <c r="CDN305" s="94"/>
      <c r="CDO305" s="94"/>
      <c r="CDP305" s="94"/>
      <c r="CDQ305" s="94"/>
      <c r="CDR305" s="94"/>
      <c r="CDS305" s="94"/>
      <c r="CDT305" s="94"/>
      <c r="CDU305" s="94"/>
      <c r="CDV305" s="94"/>
      <c r="CDW305" s="94"/>
      <c r="CDX305" s="94"/>
      <c r="CDY305" s="94"/>
      <c r="CDZ305" s="94"/>
      <c r="CEA305" s="94"/>
      <c r="CEB305" s="94"/>
      <c r="CEC305" s="94"/>
      <c r="CED305" s="94"/>
      <c r="CEE305" s="94"/>
      <c r="CEF305" s="94"/>
      <c r="CEG305" s="94"/>
      <c r="CEH305" s="94"/>
      <c r="CEI305" s="94"/>
      <c r="CEJ305" s="94"/>
      <c r="CEK305" s="94"/>
      <c r="CEL305" s="94"/>
      <c r="CEM305" s="94"/>
      <c r="CEN305" s="94"/>
      <c r="CEO305" s="94"/>
      <c r="CEP305" s="94"/>
      <c r="CEQ305" s="94"/>
      <c r="CER305" s="94"/>
      <c r="CES305" s="94"/>
      <c r="CET305" s="94"/>
      <c r="CEU305" s="94"/>
      <c r="CEV305" s="94"/>
      <c r="CEW305" s="94"/>
      <c r="CEX305" s="94"/>
      <c r="CEY305" s="94"/>
      <c r="CEZ305" s="94"/>
      <c r="CFA305" s="94"/>
      <c r="CFB305" s="94"/>
      <c r="CFC305" s="94"/>
      <c r="CFD305" s="94"/>
      <c r="CFE305" s="94"/>
      <c r="CFF305" s="94"/>
      <c r="CFG305" s="94"/>
      <c r="CFH305" s="94"/>
      <c r="CFI305" s="94"/>
      <c r="CFJ305" s="94"/>
      <c r="CFK305" s="94"/>
      <c r="CFL305" s="94"/>
      <c r="CFM305" s="94"/>
      <c r="CFN305" s="94"/>
      <c r="CFO305" s="94"/>
      <c r="CFP305" s="94"/>
      <c r="CFQ305" s="94"/>
      <c r="CFR305" s="94"/>
      <c r="CFS305" s="94"/>
      <c r="CFT305" s="94"/>
      <c r="CFU305" s="94"/>
      <c r="CFV305" s="94"/>
      <c r="CFW305" s="94"/>
      <c r="CFX305" s="94"/>
      <c r="CFY305" s="94"/>
      <c r="CFZ305" s="94"/>
      <c r="CGA305" s="94"/>
      <c r="CGB305" s="94"/>
      <c r="CGC305" s="94"/>
      <c r="CGD305" s="94"/>
      <c r="CGE305" s="94"/>
      <c r="CGF305" s="94"/>
      <c r="CGG305" s="94"/>
      <c r="CGH305" s="94"/>
      <c r="CGI305" s="94"/>
      <c r="CGJ305" s="94"/>
      <c r="CGK305" s="94"/>
      <c r="CGL305" s="94"/>
      <c r="CGM305" s="94"/>
      <c r="CGN305" s="94"/>
      <c r="CGO305" s="94"/>
      <c r="CGP305" s="94"/>
      <c r="CGQ305" s="94"/>
      <c r="CGR305" s="94"/>
      <c r="CGS305" s="94"/>
      <c r="CGT305" s="94"/>
      <c r="CGU305" s="94"/>
      <c r="CGV305" s="94"/>
      <c r="CGW305" s="94"/>
      <c r="CGX305" s="94"/>
      <c r="CGY305" s="94"/>
      <c r="CGZ305" s="94"/>
      <c r="CHA305" s="94"/>
      <c r="CHB305" s="94"/>
      <c r="CHC305" s="94"/>
      <c r="CHD305" s="94"/>
      <c r="CHE305" s="94"/>
      <c r="CHF305" s="94"/>
      <c r="CHG305" s="94"/>
      <c r="CHH305" s="94"/>
      <c r="CHI305" s="94"/>
      <c r="CHJ305" s="94"/>
      <c r="CHK305" s="94"/>
      <c r="CHL305" s="94"/>
      <c r="CHM305" s="94"/>
      <c r="CHN305" s="94"/>
      <c r="CHO305" s="94"/>
      <c r="CHP305" s="94"/>
      <c r="CHQ305" s="94"/>
      <c r="CHR305" s="94"/>
      <c r="CHS305" s="94"/>
      <c r="CHT305" s="94"/>
      <c r="CHU305" s="94"/>
      <c r="CHV305" s="94"/>
      <c r="CHW305" s="94"/>
      <c r="CHX305" s="94"/>
      <c r="CHY305" s="94"/>
      <c r="CHZ305" s="94"/>
      <c r="CIA305" s="94"/>
      <c r="CIB305" s="94"/>
      <c r="CIC305" s="94"/>
      <c r="CID305" s="94"/>
      <c r="CIE305" s="94"/>
      <c r="CIF305" s="94"/>
      <c r="CIG305" s="94"/>
      <c r="CIH305" s="94"/>
      <c r="CII305" s="94"/>
      <c r="CIJ305" s="94"/>
      <c r="CIK305" s="94"/>
      <c r="CIL305" s="94"/>
      <c r="CIM305" s="94"/>
      <c r="CIN305" s="94"/>
      <c r="CIO305" s="94"/>
      <c r="CIP305" s="94"/>
      <c r="CIQ305" s="94"/>
      <c r="CIR305" s="94"/>
      <c r="CIS305" s="94"/>
      <c r="CIT305" s="94"/>
      <c r="CIU305" s="94"/>
      <c r="CIV305" s="94"/>
      <c r="CIW305" s="94"/>
      <c r="CIX305" s="94"/>
      <c r="CIY305" s="94"/>
      <c r="CIZ305" s="94"/>
      <c r="CJA305" s="94"/>
      <c r="CJB305" s="94"/>
      <c r="CJC305" s="94"/>
      <c r="CJD305" s="94"/>
      <c r="CJE305" s="94"/>
      <c r="CJF305" s="94"/>
      <c r="CJG305" s="94"/>
      <c r="CJH305" s="94"/>
      <c r="CJI305" s="94"/>
      <c r="CJJ305" s="94"/>
      <c r="CJK305" s="94"/>
      <c r="CJL305" s="94"/>
      <c r="CJM305" s="94"/>
      <c r="CJN305" s="94"/>
      <c r="CJO305" s="94"/>
      <c r="CJP305" s="94"/>
      <c r="CJQ305" s="94"/>
      <c r="CJR305" s="94"/>
      <c r="CJS305" s="94"/>
      <c r="CJT305" s="94"/>
      <c r="CJU305" s="94"/>
      <c r="CJV305" s="94"/>
      <c r="CJW305" s="94"/>
      <c r="CJX305" s="94"/>
      <c r="CJY305" s="94"/>
      <c r="CJZ305" s="94"/>
      <c r="CKA305" s="94"/>
      <c r="CKB305" s="94"/>
      <c r="CKC305" s="94"/>
      <c r="CKD305" s="94"/>
      <c r="CKE305" s="94"/>
      <c r="CKF305" s="94"/>
      <c r="CKG305" s="94"/>
      <c r="CKH305" s="94"/>
      <c r="CKI305" s="94"/>
      <c r="CKJ305" s="94"/>
      <c r="CKK305" s="94"/>
      <c r="CKL305" s="94"/>
      <c r="CKM305" s="94"/>
      <c r="CKN305" s="94"/>
      <c r="CKO305" s="94"/>
      <c r="CKP305" s="94"/>
      <c r="CKQ305" s="94"/>
      <c r="CKR305" s="94"/>
      <c r="CKS305" s="94"/>
      <c r="CKT305" s="94"/>
      <c r="CKU305" s="94"/>
      <c r="CKV305" s="94"/>
      <c r="CKW305" s="94"/>
      <c r="CKX305" s="94"/>
      <c r="CKY305" s="94"/>
      <c r="CKZ305" s="94"/>
      <c r="CLA305" s="94"/>
      <c r="CLB305" s="94"/>
      <c r="CLC305" s="94"/>
      <c r="CLD305" s="94"/>
      <c r="CLE305" s="94"/>
      <c r="CLF305" s="94"/>
      <c r="CLG305" s="94"/>
      <c r="CLH305" s="94"/>
      <c r="CLI305" s="94"/>
      <c r="CLJ305" s="94"/>
      <c r="CLK305" s="94"/>
      <c r="CLL305" s="94"/>
      <c r="CLM305" s="94"/>
      <c r="CLN305" s="94"/>
      <c r="CLO305" s="94"/>
      <c r="CLP305" s="94"/>
      <c r="CLQ305" s="94"/>
      <c r="CLR305" s="94"/>
      <c r="CLS305" s="94"/>
      <c r="CLT305" s="94"/>
      <c r="CLU305" s="94"/>
      <c r="CLV305" s="94"/>
      <c r="CLW305" s="94"/>
      <c r="CLX305" s="94"/>
      <c r="CLY305" s="94"/>
      <c r="CLZ305" s="94"/>
      <c r="CMA305" s="94"/>
      <c r="CMB305" s="94"/>
      <c r="CMC305" s="94"/>
      <c r="CMD305" s="94"/>
      <c r="CME305" s="94"/>
      <c r="CMF305" s="94"/>
      <c r="CMG305" s="94"/>
      <c r="CMH305" s="94"/>
      <c r="CMI305" s="94"/>
      <c r="CMJ305" s="94"/>
      <c r="CMK305" s="94"/>
      <c r="CML305" s="94"/>
      <c r="CMM305" s="94"/>
      <c r="CMN305" s="94"/>
      <c r="CMO305" s="94"/>
      <c r="CMP305" s="94"/>
      <c r="CMQ305" s="94"/>
      <c r="CMR305" s="94"/>
      <c r="CMS305" s="94"/>
      <c r="CMT305" s="94"/>
      <c r="CMU305" s="94"/>
      <c r="CMV305" s="94"/>
      <c r="CMW305" s="94"/>
      <c r="CMX305" s="94"/>
      <c r="CMY305" s="94"/>
      <c r="CMZ305" s="94"/>
      <c r="CNA305" s="94"/>
      <c r="CNB305" s="94"/>
      <c r="CNC305" s="94"/>
      <c r="CND305" s="94"/>
      <c r="CNE305" s="94"/>
      <c r="CNF305" s="94"/>
      <c r="CNG305" s="94"/>
      <c r="CNH305" s="94"/>
      <c r="CNI305" s="94"/>
      <c r="CNJ305" s="94"/>
      <c r="CNK305" s="94"/>
      <c r="CNL305" s="94"/>
      <c r="CNM305" s="94"/>
      <c r="CNN305" s="94"/>
      <c r="CNO305" s="94"/>
      <c r="CNP305" s="94"/>
      <c r="CNQ305" s="94"/>
      <c r="CNR305" s="94"/>
      <c r="CNS305" s="94"/>
      <c r="CNT305" s="94"/>
      <c r="CNU305" s="94"/>
      <c r="CNV305" s="94"/>
      <c r="CNW305" s="94"/>
      <c r="CNX305" s="94"/>
      <c r="CNY305" s="94"/>
      <c r="CNZ305" s="94"/>
      <c r="COA305" s="94"/>
      <c r="COB305" s="94"/>
      <c r="COC305" s="94"/>
      <c r="COD305" s="94"/>
      <c r="COE305" s="94"/>
      <c r="COF305" s="94"/>
      <c r="COG305" s="94"/>
      <c r="COH305" s="94"/>
      <c r="COI305" s="94"/>
      <c r="COJ305" s="94"/>
      <c r="COK305" s="94"/>
      <c r="COL305" s="94"/>
      <c r="COM305" s="94"/>
      <c r="CON305" s="94"/>
      <c r="COO305" s="94"/>
      <c r="COP305" s="94"/>
      <c r="COQ305" s="94"/>
      <c r="COR305" s="94"/>
      <c r="COS305" s="94"/>
      <c r="COT305" s="94"/>
      <c r="COU305" s="94"/>
      <c r="COV305" s="94"/>
      <c r="COW305" s="94"/>
      <c r="COX305" s="94"/>
      <c r="COY305" s="94"/>
      <c r="COZ305" s="94"/>
      <c r="CPA305" s="94"/>
      <c r="CPB305" s="94"/>
      <c r="CPC305" s="94"/>
      <c r="CPD305" s="94"/>
      <c r="CPE305" s="94"/>
      <c r="CPF305" s="94"/>
      <c r="CPG305" s="94"/>
      <c r="CPH305" s="94"/>
      <c r="CPI305" s="94"/>
      <c r="CPJ305" s="94"/>
      <c r="CPK305" s="94"/>
      <c r="CPL305" s="94"/>
      <c r="CPM305" s="94"/>
      <c r="CPN305" s="94"/>
      <c r="CPO305" s="94"/>
      <c r="CPP305" s="94"/>
      <c r="CPQ305" s="94"/>
      <c r="CPR305" s="94"/>
      <c r="CPS305" s="94"/>
      <c r="CPT305" s="94"/>
      <c r="CPU305" s="94"/>
      <c r="CPV305" s="94"/>
      <c r="CPW305" s="94"/>
      <c r="CPX305" s="94"/>
      <c r="CPY305" s="94"/>
      <c r="CPZ305" s="94"/>
      <c r="CQA305" s="94"/>
      <c r="CQB305" s="94"/>
      <c r="CQC305" s="94"/>
      <c r="CQD305" s="94"/>
      <c r="CQE305" s="94"/>
      <c r="CQF305" s="94"/>
      <c r="CQG305" s="94"/>
      <c r="CQH305" s="94"/>
      <c r="CQI305" s="94"/>
      <c r="CQJ305" s="94"/>
      <c r="CQK305" s="94"/>
      <c r="CQL305" s="94"/>
      <c r="CQM305" s="94"/>
      <c r="CQN305" s="94"/>
      <c r="CQO305" s="94"/>
      <c r="CQP305" s="94"/>
      <c r="CQQ305" s="94"/>
      <c r="CQR305" s="94"/>
      <c r="CQS305" s="94"/>
      <c r="CQT305" s="94"/>
      <c r="CQU305" s="94"/>
      <c r="CQV305" s="94"/>
      <c r="CQW305" s="94"/>
      <c r="CQX305" s="94"/>
      <c r="CQY305" s="94"/>
      <c r="CQZ305" s="94"/>
      <c r="CRA305" s="94"/>
      <c r="CRB305" s="94"/>
      <c r="CRC305" s="94"/>
      <c r="CRD305" s="94"/>
      <c r="CRE305" s="94"/>
      <c r="CRF305" s="94"/>
      <c r="CRG305" s="94"/>
      <c r="CRH305" s="94"/>
      <c r="CRI305" s="94"/>
      <c r="CRJ305" s="94"/>
      <c r="CRK305" s="94"/>
      <c r="CRL305" s="94"/>
      <c r="CRM305" s="94"/>
      <c r="CRN305" s="94"/>
      <c r="CRO305" s="94"/>
      <c r="CRP305" s="94"/>
      <c r="CRQ305" s="94"/>
      <c r="CRR305" s="94"/>
      <c r="CRS305" s="94"/>
      <c r="CRT305" s="94"/>
      <c r="CRU305" s="94"/>
      <c r="CRV305" s="94"/>
      <c r="CRW305" s="94"/>
      <c r="CRX305" s="94"/>
      <c r="CRY305" s="94"/>
      <c r="CRZ305" s="94"/>
      <c r="CSA305" s="94"/>
      <c r="CSB305" s="94"/>
      <c r="CSC305" s="94"/>
      <c r="CSD305" s="94"/>
      <c r="CSE305" s="94"/>
      <c r="CSF305" s="94"/>
      <c r="CSG305" s="94"/>
      <c r="CSH305" s="94"/>
      <c r="CSI305" s="94"/>
      <c r="CSJ305" s="94"/>
      <c r="CSK305" s="94"/>
      <c r="CSL305" s="94"/>
      <c r="CSM305" s="94"/>
      <c r="CSN305" s="94"/>
      <c r="CSO305" s="94"/>
      <c r="CSP305" s="94"/>
      <c r="CSQ305" s="94"/>
      <c r="CSR305" s="94"/>
      <c r="CSS305" s="94"/>
      <c r="CST305" s="94"/>
      <c r="CSU305" s="94"/>
      <c r="CSV305" s="94"/>
      <c r="CSW305" s="94"/>
      <c r="CSX305" s="94"/>
      <c r="CSY305" s="94"/>
      <c r="CSZ305" s="94"/>
      <c r="CTA305" s="94"/>
      <c r="CTB305" s="94"/>
      <c r="CTC305" s="94"/>
      <c r="CTD305" s="94"/>
      <c r="CTE305" s="94"/>
      <c r="CTF305" s="94"/>
      <c r="CTG305" s="94"/>
      <c r="CTH305" s="94"/>
      <c r="CTI305" s="94"/>
      <c r="CTJ305" s="94"/>
      <c r="CTK305" s="94"/>
      <c r="CTL305" s="94"/>
      <c r="CTM305" s="94"/>
      <c r="CTN305" s="94"/>
      <c r="CTO305" s="94"/>
      <c r="CTP305" s="94"/>
      <c r="CTQ305" s="94"/>
      <c r="CTR305" s="94"/>
      <c r="CTS305" s="94"/>
      <c r="CTT305" s="94"/>
      <c r="CTU305" s="94"/>
      <c r="CTV305" s="94"/>
      <c r="CTW305" s="94"/>
      <c r="CTX305" s="94"/>
      <c r="CTY305" s="94"/>
      <c r="CTZ305" s="94"/>
      <c r="CUA305" s="94"/>
      <c r="CUB305" s="94"/>
      <c r="CUC305" s="94"/>
      <c r="CUD305" s="94"/>
      <c r="CUE305" s="94"/>
      <c r="CUF305" s="94"/>
      <c r="CUG305" s="94"/>
      <c r="CUH305" s="94"/>
      <c r="CUI305" s="94"/>
      <c r="CUJ305" s="94"/>
      <c r="CUK305" s="94"/>
      <c r="CUL305" s="94"/>
      <c r="CUM305" s="94"/>
      <c r="CUN305" s="94"/>
      <c r="CUO305" s="94"/>
      <c r="CUP305" s="94"/>
      <c r="CUQ305" s="94"/>
      <c r="CUR305" s="94"/>
      <c r="CUS305" s="94"/>
      <c r="CUT305" s="94"/>
      <c r="CUU305" s="94"/>
      <c r="CUV305" s="94"/>
      <c r="CUW305" s="94"/>
      <c r="CUX305" s="94"/>
      <c r="CUY305" s="94"/>
      <c r="CUZ305" s="94"/>
      <c r="CVA305" s="94"/>
      <c r="CVB305" s="94"/>
      <c r="CVC305" s="94"/>
      <c r="CVD305" s="94"/>
      <c r="CVE305" s="94"/>
      <c r="CVF305" s="94"/>
      <c r="CVG305" s="94"/>
      <c r="CVH305" s="94"/>
      <c r="CVI305" s="94"/>
      <c r="CVJ305" s="94"/>
      <c r="CVK305" s="94"/>
      <c r="CVL305" s="94"/>
      <c r="CVM305" s="94"/>
      <c r="CVN305" s="94"/>
      <c r="CVO305" s="94"/>
      <c r="CVP305" s="94"/>
      <c r="CVQ305" s="94"/>
      <c r="CVR305" s="94"/>
      <c r="CVS305" s="94"/>
      <c r="CVT305" s="94"/>
      <c r="CVU305" s="94"/>
      <c r="CVV305" s="94"/>
      <c r="CVW305" s="94"/>
      <c r="CVX305" s="94"/>
      <c r="CVY305" s="94"/>
      <c r="CVZ305" s="94"/>
      <c r="CWA305" s="94"/>
      <c r="CWB305" s="94"/>
      <c r="CWC305" s="94"/>
      <c r="CWD305" s="94"/>
      <c r="CWE305" s="94"/>
      <c r="CWF305" s="94"/>
      <c r="CWG305" s="94"/>
      <c r="CWH305" s="94"/>
      <c r="CWI305" s="94"/>
      <c r="CWJ305" s="94"/>
      <c r="CWK305" s="94"/>
      <c r="CWL305" s="94"/>
      <c r="CWM305" s="94"/>
      <c r="CWN305" s="94"/>
      <c r="CWO305" s="94"/>
      <c r="CWP305" s="94"/>
      <c r="CWQ305" s="94"/>
      <c r="CWR305" s="94"/>
      <c r="CWS305" s="94"/>
      <c r="CWT305" s="94"/>
      <c r="CWU305" s="94"/>
      <c r="CWV305" s="94"/>
      <c r="CWW305" s="94"/>
      <c r="CWX305" s="94"/>
      <c r="CWY305" s="94"/>
      <c r="CWZ305" s="94"/>
      <c r="CXA305" s="94"/>
      <c r="CXB305" s="94"/>
      <c r="CXC305" s="94"/>
      <c r="CXD305" s="94"/>
      <c r="CXE305" s="94"/>
      <c r="CXF305" s="94"/>
      <c r="CXG305" s="94"/>
      <c r="CXH305" s="94"/>
      <c r="CXI305" s="94"/>
      <c r="CXJ305" s="94"/>
      <c r="CXK305" s="94"/>
      <c r="CXL305" s="94"/>
      <c r="CXM305" s="94"/>
      <c r="CXN305" s="94"/>
      <c r="CXO305" s="94"/>
      <c r="CXP305" s="94"/>
      <c r="CXQ305" s="94"/>
      <c r="CXR305" s="94"/>
      <c r="CXS305" s="94"/>
      <c r="CXT305" s="94"/>
      <c r="CXU305" s="94"/>
      <c r="CXV305" s="94"/>
      <c r="CXW305" s="94"/>
      <c r="CXX305" s="94"/>
      <c r="CXY305" s="94"/>
      <c r="CXZ305" s="94"/>
      <c r="CYA305" s="94"/>
      <c r="CYB305" s="94"/>
      <c r="CYC305" s="94"/>
      <c r="CYD305" s="94"/>
      <c r="CYE305" s="94"/>
      <c r="CYF305" s="94"/>
      <c r="CYG305" s="94"/>
      <c r="CYH305" s="94"/>
      <c r="CYI305" s="94"/>
      <c r="CYJ305" s="94"/>
      <c r="CYK305" s="94"/>
      <c r="CYL305" s="94"/>
      <c r="CYM305" s="94"/>
      <c r="CYN305" s="94"/>
      <c r="CYO305" s="94"/>
      <c r="CYP305" s="94"/>
      <c r="CYQ305" s="94"/>
      <c r="CYR305" s="94"/>
      <c r="CYS305" s="94"/>
      <c r="CYT305" s="94"/>
      <c r="CYU305" s="94"/>
      <c r="CYV305" s="94"/>
      <c r="CYW305" s="94"/>
      <c r="CYX305" s="94"/>
      <c r="CYY305" s="94"/>
      <c r="CYZ305" s="94"/>
      <c r="CZA305" s="94"/>
      <c r="CZB305" s="94"/>
      <c r="CZC305" s="94"/>
      <c r="CZD305" s="94"/>
      <c r="CZE305" s="94"/>
      <c r="CZF305" s="94"/>
      <c r="CZG305" s="94"/>
      <c r="CZH305" s="94"/>
      <c r="CZI305" s="94"/>
      <c r="CZJ305" s="94"/>
      <c r="CZK305" s="94"/>
      <c r="CZL305" s="94"/>
      <c r="CZM305" s="94"/>
      <c r="CZN305" s="94"/>
      <c r="CZO305" s="94"/>
      <c r="CZP305" s="94"/>
      <c r="CZQ305" s="94"/>
      <c r="CZR305" s="94"/>
      <c r="CZS305" s="94"/>
      <c r="CZT305" s="94"/>
      <c r="CZU305" s="94"/>
      <c r="CZV305" s="94"/>
      <c r="CZW305" s="94"/>
      <c r="CZX305" s="94"/>
      <c r="CZY305" s="94"/>
      <c r="CZZ305" s="94"/>
      <c r="DAA305" s="94"/>
      <c r="DAB305" s="94"/>
      <c r="DAC305" s="94"/>
      <c r="DAD305" s="94"/>
      <c r="DAE305" s="94"/>
      <c r="DAF305" s="94"/>
      <c r="DAG305" s="94"/>
      <c r="DAH305" s="94"/>
      <c r="DAI305" s="94"/>
      <c r="DAJ305" s="94"/>
      <c r="DAK305" s="94"/>
      <c r="DAL305" s="94"/>
      <c r="DAM305" s="94"/>
      <c r="DAN305" s="94"/>
      <c r="DAO305" s="94"/>
      <c r="DAP305" s="94"/>
      <c r="DAQ305" s="94"/>
      <c r="DAR305" s="94"/>
      <c r="DAS305" s="94"/>
      <c r="DAT305" s="94"/>
      <c r="DAU305" s="94"/>
      <c r="DAV305" s="94"/>
      <c r="DAW305" s="94"/>
      <c r="DAX305" s="94"/>
      <c r="DAY305" s="94"/>
      <c r="DAZ305" s="94"/>
      <c r="DBA305" s="94"/>
      <c r="DBB305" s="94"/>
      <c r="DBC305" s="94"/>
      <c r="DBD305" s="94"/>
      <c r="DBE305" s="94"/>
      <c r="DBF305" s="94"/>
      <c r="DBG305" s="94"/>
      <c r="DBH305" s="94"/>
      <c r="DBI305" s="94"/>
      <c r="DBJ305" s="94"/>
      <c r="DBK305" s="94"/>
      <c r="DBL305" s="94"/>
      <c r="DBM305" s="94"/>
      <c r="DBN305" s="94"/>
      <c r="DBO305" s="94"/>
      <c r="DBP305" s="94"/>
      <c r="DBQ305" s="94"/>
      <c r="DBR305" s="94"/>
      <c r="DBS305" s="94"/>
      <c r="DBT305" s="94"/>
      <c r="DBU305" s="94"/>
      <c r="DBV305" s="94"/>
      <c r="DBW305" s="94"/>
      <c r="DBX305" s="94"/>
      <c r="DBY305" s="94"/>
      <c r="DBZ305" s="94"/>
      <c r="DCA305" s="94"/>
      <c r="DCB305" s="94"/>
      <c r="DCC305" s="94"/>
      <c r="DCD305" s="94"/>
      <c r="DCE305" s="94"/>
      <c r="DCF305" s="94"/>
      <c r="DCG305" s="94"/>
      <c r="DCH305" s="94"/>
      <c r="DCI305" s="94"/>
      <c r="DCJ305" s="94"/>
      <c r="DCK305" s="94"/>
      <c r="DCL305" s="94"/>
      <c r="DCM305" s="94"/>
      <c r="DCN305" s="94"/>
      <c r="DCO305" s="94"/>
      <c r="DCP305" s="94"/>
      <c r="DCQ305" s="94"/>
      <c r="DCR305" s="94"/>
      <c r="DCS305" s="94"/>
      <c r="DCT305" s="94"/>
      <c r="DCU305" s="94"/>
      <c r="DCV305" s="94"/>
      <c r="DCW305" s="94"/>
      <c r="DCX305" s="94"/>
      <c r="DCY305" s="94"/>
      <c r="DCZ305" s="94"/>
      <c r="DDA305" s="94"/>
      <c r="DDB305" s="94"/>
      <c r="DDC305" s="94"/>
      <c r="DDD305" s="94"/>
      <c r="DDE305" s="94"/>
      <c r="DDF305" s="94"/>
      <c r="DDG305" s="94"/>
      <c r="DDH305" s="94"/>
      <c r="DDI305" s="94"/>
      <c r="DDJ305" s="94"/>
      <c r="DDK305" s="94"/>
      <c r="DDL305" s="94"/>
      <c r="DDM305" s="94"/>
      <c r="DDN305" s="94"/>
      <c r="DDO305" s="94"/>
      <c r="DDP305" s="94"/>
      <c r="DDQ305" s="94"/>
      <c r="DDR305" s="94"/>
      <c r="DDS305" s="94"/>
      <c r="DDT305" s="94"/>
      <c r="DDU305" s="94"/>
      <c r="DDV305" s="94"/>
      <c r="DDW305" s="94"/>
      <c r="DDX305" s="94"/>
      <c r="DDY305" s="94"/>
      <c r="DDZ305" s="94"/>
      <c r="DEA305" s="94"/>
      <c r="DEB305" s="94"/>
      <c r="DEC305" s="94"/>
      <c r="DED305" s="94"/>
      <c r="DEE305" s="94"/>
      <c r="DEF305" s="94"/>
      <c r="DEG305" s="94"/>
      <c r="DEH305" s="94"/>
      <c r="DEI305" s="94"/>
      <c r="DEJ305" s="94"/>
      <c r="DEK305" s="94"/>
      <c r="DEL305" s="94"/>
      <c r="DEM305" s="94"/>
      <c r="DEN305" s="94"/>
      <c r="DEO305" s="94"/>
      <c r="DEP305" s="94"/>
      <c r="DEQ305" s="94"/>
      <c r="DER305" s="94"/>
      <c r="DES305" s="94"/>
      <c r="DET305" s="94"/>
      <c r="DEU305" s="94"/>
      <c r="DEV305" s="94"/>
      <c r="DEW305" s="94"/>
      <c r="DEX305" s="94"/>
      <c r="DEY305" s="94"/>
      <c r="DEZ305" s="94"/>
      <c r="DFA305" s="94"/>
      <c r="DFB305" s="94"/>
      <c r="DFC305" s="94"/>
      <c r="DFD305" s="94"/>
      <c r="DFE305" s="94"/>
      <c r="DFF305" s="94"/>
      <c r="DFG305" s="94"/>
      <c r="DFH305" s="94"/>
      <c r="DFI305" s="94"/>
      <c r="DFJ305" s="94"/>
      <c r="DFK305" s="94"/>
      <c r="DFL305" s="94"/>
      <c r="DFM305" s="94"/>
      <c r="DFN305" s="94"/>
      <c r="DFO305" s="94"/>
      <c r="DFP305" s="94"/>
      <c r="DFQ305" s="94"/>
      <c r="DFR305" s="94"/>
      <c r="DFS305" s="94"/>
      <c r="DFT305" s="94"/>
      <c r="DFU305" s="94"/>
      <c r="DFV305" s="94"/>
      <c r="DFW305" s="94"/>
      <c r="DFX305" s="94"/>
      <c r="DFY305" s="94"/>
      <c r="DFZ305" s="94"/>
      <c r="DGA305" s="94"/>
      <c r="DGB305" s="94"/>
      <c r="DGC305" s="94"/>
      <c r="DGD305" s="94"/>
      <c r="DGE305" s="94"/>
      <c r="DGF305" s="94"/>
      <c r="DGG305" s="94"/>
      <c r="DGH305" s="94"/>
      <c r="DGI305" s="94"/>
      <c r="DGJ305" s="94"/>
      <c r="DGK305" s="94"/>
      <c r="DGL305" s="94"/>
      <c r="DGM305" s="94"/>
      <c r="DGN305" s="94"/>
      <c r="DGO305" s="94"/>
      <c r="DGP305" s="94"/>
      <c r="DGQ305" s="94"/>
      <c r="DGR305" s="94"/>
      <c r="DGS305" s="94"/>
      <c r="DGT305" s="94"/>
      <c r="DGU305" s="94"/>
      <c r="DGV305" s="94"/>
      <c r="DGW305" s="94"/>
      <c r="DGX305" s="94"/>
      <c r="DGY305" s="94"/>
      <c r="DGZ305" s="94"/>
      <c r="DHA305" s="94"/>
      <c r="DHB305" s="94"/>
      <c r="DHC305" s="94"/>
      <c r="DHD305" s="94"/>
      <c r="DHE305" s="94"/>
      <c r="DHF305" s="94"/>
      <c r="DHG305" s="94"/>
      <c r="DHH305" s="94"/>
      <c r="DHI305" s="94"/>
      <c r="DHJ305" s="94"/>
      <c r="DHK305" s="94"/>
      <c r="DHL305" s="94"/>
      <c r="DHM305" s="94"/>
      <c r="DHN305" s="94"/>
      <c r="DHO305" s="94"/>
      <c r="DHP305" s="94"/>
      <c r="DHQ305" s="94"/>
      <c r="DHR305" s="94"/>
      <c r="DHS305" s="94"/>
      <c r="DHT305" s="94"/>
      <c r="DHU305" s="94"/>
      <c r="DHV305" s="94"/>
      <c r="DHW305" s="94"/>
      <c r="DHX305" s="94"/>
      <c r="DHY305" s="94"/>
      <c r="DHZ305" s="94"/>
      <c r="DIA305" s="94"/>
      <c r="DIB305" s="94"/>
      <c r="DIC305" s="94"/>
      <c r="DID305" s="94"/>
      <c r="DIE305" s="94"/>
      <c r="DIF305" s="94"/>
      <c r="DIG305" s="94"/>
      <c r="DIH305" s="94"/>
      <c r="DII305" s="94"/>
      <c r="DIJ305" s="94"/>
      <c r="DIK305" s="94"/>
      <c r="DIL305" s="94"/>
      <c r="DIM305" s="94"/>
      <c r="DIN305" s="94"/>
      <c r="DIO305" s="94"/>
      <c r="DIP305" s="94"/>
      <c r="DIQ305" s="94"/>
      <c r="DIR305" s="94"/>
      <c r="DIS305" s="94"/>
      <c r="DIT305" s="94"/>
      <c r="DIU305" s="94"/>
      <c r="DIV305" s="94"/>
      <c r="DIW305" s="94"/>
      <c r="DIX305" s="94"/>
      <c r="DIY305" s="94"/>
      <c r="DIZ305" s="94"/>
      <c r="DJA305" s="94"/>
      <c r="DJB305" s="94"/>
      <c r="DJC305" s="94"/>
      <c r="DJD305" s="94"/>
      <c r="DJE305" s="94"/>
      <c r="DJF305" s="94"/>
      <c r="DJG305" s="94"/>
      <c r="DJH305" s="94"/>
      <c r="DJI305" s="94"/>
      <c r="DJJ305" s="94"/>
      <c r="DJK305" s="94"/>
      <c r="DJL305" s="94"/>
      <c r="DJM305" s="94"/>
      <c r="DJN305" s="94"/>
      <c r="DJO305" s="94"/>
      <c r="DJP305" s="94"/>
      <c r="DJQ305" s="94"/>
      <c r="DJR305" s="94"/>
      <c r="DJS305" s="94"/>
      <c r="DJT305" s="94"/>
      <c r="DJU305" s="94"/>
      <c r="DJV305" s="94"/>
      <c r="DJW305" s="94"/>
      <c r="DJX305" s="94"/>
      <c r="DJY305" s="94"/>
      <c r="DJZ305" s="94"/>
      <c r="DKA305" s="94"/>
      <c r="DKB305" s="94"/>
      <c r="DKC305" s="94"/>
      <c r="DKD305" s="94"/>
      <c r="DKE305" s="94"/>
      <c r="DKF305" s="94"/>
      <c r="DKG305" s="94"/>
      <c r="DKH305" s="94"/>
      <c r="DKI305" s="94"/>
      <c r="DKJ305" s="94"/>
      <c r="DKK305" s="94"/>
      <c r="DKL305" s="94"/>
      <c r="DKM305" s="94"/>
      <c r="DKN305" s="94"/>
      <c r="DKO305" s="94"/>
      <c r="DKP305" s="94"/>
      <c r="DKQ305" s="94"/>
      <c r="DKR305" s="94"/>
      <c r="DKS305" s="94"/>
      <c r="DKT305" s="94"/>
      <c r="DKU305" s="94"/>
      <c r="DKV305" s="94"/>
      <c r="DKW305" s="94"/>
      <c r="DKX305" s="94"/>
      <c r="DKY305" s="94"/>
      <c r="DKZ305" s="94"/>
      <c r="DLA305" s="94"/>
      <c r="DLB305" s="94"/>
      <c r="DLC305" s="94"/>
      <c r="DLD305" s="94"/>
      <c r="DLE305" s="94"/>
      <c r="DLF305" s="94"/>
      <c r="DLG305" s="94"/>
      <c r="DLH305" s="94"/>
      <c r="DLI305" s="94"/>
      <c r="DLJ305" s="94"/>
      <c r="DLK305" s="94"/>
      <c r="DLL305" s="94"/>
      <c r="DLM305" s="94"/>
      <c r="DLN305" s="94"/>
      <c r="DLO305" s="94"/>
      <c r="DLP305" s="94"/>
      <c r="DLQ305" s="94"/>
      <c r="DLR305" s="94"/>
      <c r="DLS305" s="94"/>
      <c r="DLT305" s="94"/>
      <c r="DLU305" s="94"/>
      <c r="DLV305" s="94"/>
      <c r="DLW305" s="94"/>
      <c r="DLX305" s="94"/>
      <c r="DLY305" s="94"/>
      <c r="DLZ305" s="94"/>
      <c r="DMA305" s="94"/>
      <c r="DMB305" s="94"/>
      <c r="DMC305" s="94"/>
      <c r="DMD305" s="94"/>
      <c r="DME305" s="94"/>
      <c r="DMF305" s="94"/>
      <c r="DMG305" s="94"/>
      <c r="DMH305" s="94"/>
      <c r="DMI305" s="94"/>
      <c r="DMJ305" s="94"/>
      <c r="DMK305" s="94"/>
      <c r="DML305" s="94"/>
      <c r="DMM305" s="94"/>
      <c r="DMN305" s="94"/>
      <c r="DMO305" s="94"/>
      <c r="DMP305" s="94"/>
      <c r="DMQ305" s="94"/>
      <c r="DMR305" s="94"/>
      <c r="DMS305" s="94"/>
      <c r="DMT305" s="94"/>
      <c r="DMU305" s="94"/>
      <c r="DMV305" s="94"/>
      <c r="DMW305" s="94"/>
      <c r="DMX305" s="94"/>
      <c r="DMY305" s="94"/>
      <c r="DMZ305" s="94"/>
      <c r="DNA305" s="94"/>
      <c r="DNB305" s="94"/>
      <c r="DNC305" s="94"/>
      <c r="DND305" s="94"/>
      <c r="DNE305" s="94"/>
      <c r="DNF305" s="94"/>
      <c r="DNG305" s="94"/>
      <c r="DNH305" s="94"/>
      <c r="DNI305" s="94"/>
      <c r="DNJ305" s="94"/>
      <c r="DNK305" s="94"/>
      <c r="DNL305" s="94"/>
      <c r="DNM305" s="94"/>
      <c r="DNN305" s="94"/>
      <c r="DNO305" s="94"/>
      <c r="DNP305" s="94"/>
      <c r="DNQ305" s="94"/>
      <c r="DNR305" s="94"/>
      <c r="DNS305" s="94"/>
      <c r="DNT305" s="94"/>
      <c r="DNU305" s="94"/>
      <c r="DNV305" s="94"/>
      <c r="DNW305" s="94"/>
      <c r="DNX305" s="94"/>
      <c r="DNY305" s="94"/>
      <c r="DNZ305" s="94"/>
      <c r="DOA305" s="94"/>
      <c r="DOB305" s="94"/>
      <c r="DOC305" s="94"/>
      <c r="DOD305" s="94"/>
      <c r="DOE305" s="94"/>
      <c r="DOF305" s="94"/>
      <c r="DOG305" s="94"/>
      <c r="DOH305" s="94"/>
      <c r="DOI305" s="94"/>
      <c r="DOJ305" s="94"/>
      <c r="DOK305" s="94"/>
      <c r="DOL305" s="94"/>
      <c r="DOM305" s="94"/>
      <c r="DON305" s="94"/>
      <c r="DOO305" s="94"/>
      <c r="DOP305" s="94"/>
      <c r="DOQ305" s="94"/>
      <c r="DOR305" s="94"/>
      <c r="DOS305" s="94"/>
      <c r="DOT305" s="94"/>
      <c r="DOU305" s="94"/>
      <c r="DOV305" s="94"/>
      <c r="DOW305" s="94"/>
      <c r="DOX305" s="94"/>
      <c r="DOY305" s="94"/>
      <c r="DOZ305" s="94"/>
      <c r="DPA305" s="94"/>
      <c r="DPB305" s="94"/>
      <c r="DPC305" s="94"/>
      <c r="DPD305" s="94"/>
      <c r="DPE305" s="94"/>
      <c r="DPF305" s="94"/>
      <c r="DPG305" s="94"/>
      <c r="DPH305" s="94"/>
      <c r="DPI305" s="94"/>
      <c r="DPJ305" s="94"/>
      <c r="DPK305" s="94"/>
      <c r="DPL305" s="94"/>
      <c r="DPM305" s="94"/>
      <c r="DPN305" s="94"/>
      <c r="DPO305" s="94"/>
      <c r="DPP305" s="94"/>
      <c r="DPQ305" s="94"/>
      <c r="DPR305" s="94"/>
      <c r="DPS305" s="94"/>
      <c r="DPT305" s="94"/>
      <c r="DPU305" s="94"/>
      <c r="DPV305" s="94"/>
      <c r="DPW305" s="94"/>
      <c r="DPX305" s="94"/>
      <c r="DPY305" s="94"/>
      <c r="DPZ305" s="94"/>
      <c r="DQA305" s="94"/>
      <c r="DQB305" s="94"/>
      <c r="DQC305" s="94"/>
      <c r="DQD305" s="94"/>
      <c r="DQE305" s="94"/>
      <c r="DQF305" s="94"/>
      <c r="DQG305" s="94"/>
      <c r="DQH305" s="94"/>
      <c r="DQI305" s="94"/>
      <c r="DQJ305" s="94"/>
      <c r="DQK305" s="94"/>
      <c r="DQL305" s="94"/>
      <c r="DQM305" s="94"/>
      <c r="DQN305" s="94"/>
      <c r="DQO305" s="94"/>
      <c r="DQP305" s="94"/>
      <c r="DQQ305" s="94"/>
      <c r="DQR305" s="94"/>
      <c r="DQS305" s="94"/>
      <c r="DQT305" s="94"/>
      <c r="DQU305" s="94"/>
      <c r="DQV305" s="94"/>
      <c r="DQW305" s="94"/>
      <c r="DQX305" s="94"/>
      <c r="DQY305" s="94"/>
      <c r="DQZ305" s="94"/>
      <c r="DRA305" s="94"/>
      <c r="DRB305" s="94"/>
      <c r="DRC305" s="94"/>
      <c r="DRD305" s="94"/>
      <c r="DRE305" s="94"/>
      <c r="DRF305" s="94"/>
      <c r="DRG305" s="94"/>
      <c r="DRH305" s="94"/>
      <c r="DRI305" s="94"/>
      <c r="DRJ305" s="94"/>
      <c r="DRK305" s="94"/>
      <c r="DRL305" s="94"/>
      <c r="DRM305" s="94"/>
      <c r="DRN305" s="94"/>
      <c r="DRO305" s="94"/>
      <c r="DRP305" s="94"/>
      <c r="DRQ305" s="94"/>
      <c r="DRR305" s="94"/>
      <c r="DRS305" s="94"/>
      <c r="DRT305" s="94"/>
      <c r="DRU305" s="94"/>
      <c r="DRV305" s="94"/>
      <c r="DRW305" s="94"/>
      <c r="DRX305" s="94"/>
      <c r="DRY305" s="94"/>
      <c r="DRZ305" s="94"/>
      <c r="DSA305" s="94"/>
      <c r="DSB305" s="94"/>
      <c r="DSC305" s="94"/>
      <c r="DSD305" s="94"/>
      <c r="DSE305" s="94"/>
      <c r="DSF305" s="94"/>
      <c r="DSG305" s="94"/>
      <c r="DSH305" s="94"/>
      <c r="DSI305" s="94"/>
      <c r="DSJ305" s="94"/>
      <c r="DSK305" s="94"/>
      <c r="DSL305" s="94"/>
      <c r="DSM305" s="94"/>
      <c r="DSN305" s="94"/>
      <c r="DSO305" s="94"/>
      <c r="DSP305" s="94"/>
      <c r="DSQ305" s="94"/>
      <c r="DSR305" s="94"/>
      <c r="DSS305" s="94"/>
      <c r="DST305" s="94"/>
      <c r="DSU305" s="94"/>
      <c r="DSV305" s="94"/>
      <c r="DSW305" s="94"/>
      <c r="DSX305" s="94"/>
      <c r="DSY305" s="94"/>
      <c r="DSZ305" s="94"/>
      <c r="DTA305" s="94"/>
      <c r="DTB305" s="94"/>
      <c r="DTC305" s="94"/>
      <c r="DTD305" s="94"/>
      <c r="DTE305" s="94"/>
      <c r="DTF305" s="94"/>
      <c r="DTG305" s="94"/>
      <c r="DTH305" s="94"/>
      <c r="DTI305" s="94"/>
      <c r="DTJ305" s="94"/>
      <c r="DTK305" s="94"/>
      <c r="DTL305" s="94"/>
      <c r="DTM305" s="94"/>
      <c r="DTN305" s="94"/>
      <c r="DTO305" s="94"/>
      <c r="DTP305" s="94"/>
      <c r="DTQ305" s="94"/>
      <c r="DTR305" s="94"/>
      <c r="DTS305" s="94"/>
      <c r="DTT305" s="94"/>
      <c r="DTU305" s="94"/>
      <c r="DTV305" s="94"/>
      <c r="DTW305" s="94"/>
      <c r="DTX305" s="94"/>
      <c r="DTY305" s="94"/>
      <c r="DTZ305" s="94"/>
      <c r="DUA305" s="94"/>
      <c r="DUB305" s="94"/>
      <c r="DUC305" s="94"/>
      <c r="DUD305" s="94"/>
      <c r="DUE305" s="94"/>
      <c r="DUF305" s="94"/>
      <c r="DUG305" s="94"/>
      <c r="DUH305" s="94"/>
      <c r="DUI305" s="94"/>
      <c r="DUJ305" s="94"/>
      <c r="DUK305" s="94"/>
      <c r="DUL305" s="94"/>
      <c r="DUM305" s="94"/>
      <c r="DUN305" s="94"/>
      <c r="DUO305" s="94"/>
      <c r="DUP305" s="94"/>
      <c r="DUQ305" s="94"/>
      <c r="DUR305" s="94"/>
      <c r="DUS305" s="94"/>
      <c r="DUT305" s="94"/>
      <c r="DUU305" s="94"/>
      <c r="DUV305" s="94"/>
      <c r="DUW305" s="94"/>
      <c r="DUX305" s="94"/>
      <c r="DUY305" s="94"/>
      <c r="DUZ305" s="94"/>
      <c r="DVA305" s="94"/>
      <c r="DVB305" s="94"/>
      <c r="DVC305" s="94"/>
      <c r="DVD305" s="94"/>
      <c r="DVE305" s="94"/>
      <c r="DVF305" s="94"/>
      <c r="DVG305" s="94"/>
      <c r="DVH305" s="94"/>
      <c r="DVI305" s="94"/>
      <c r="DVJ305" s="94"/>
      <c r="DVK305" s="94"/>
      <c r="DVL305" s="94"/>
      <c r="DVM305" s="94"/>
      <c r="DVN305" s="94"/>
      <c r="DVO305" s="94"/>
      <c r="DVP305" s="94"/>
      <c r="DVQ305" s="94"/>
      <c r="DVR305" s="94"/>
      <c r="DVS305" s="94"/>
      <c r="DVT305" s="94"/>
      <c r="DVU305" s="94"/>
      <c r="DVV305" s="94"/>
      <c r="DVW305" s="94"/>
      <c r="DVX305" s="94"/>
      <c r="DVY305" s="94"/>
      <c r="DVZ305" s="94"/>
      <c r="DWA305" s="94"/>
      <c r="DWB305" s="94"/>
      <c r="DWC305" s="94"/>
      <c r="DWD305" s="94"/>
      <c r="DWE305" s="94"/>
      <c r="DWF305" s="94"/>
      <c r="DWG305" s="94"/>
      <c r="DWH305" s="94"/>
      <c r="DWI305" s="94"/>
      <c r="DWJ305" s="94"/>
      <c r="DWK305" s="94"/>
      <c r="DWL305" s="94"/>
      <c r="DWM305" s="94"/>
      <c r="DWN305" s="94"/>
      <c r="DWO305" s="94"/>
      <c r="DWP305" s="94"/>
      <c r="DWQ305" s="94"/>
      <c r="DWR305" s="94"/>
      <c r="DWS305" s="94"/>
      <c r="DWT305" s="94"/>
      <c r="DWU305" s="94"/>
      <c r="DWV305" s="94"/>
      <c r="DWW305" s="94"/>
      <c r="DWX305" s="94"/>
      <c r="DWY305" s="94"/>
      <c r="DWZ305" s="94"/>
      <c r="DXA305" s="94"/>
      <c r="DXB305" s="94"/>
      <c r="DXC305" s="94"/>
      <c r="DXD305" s="94"/>
      <c r="DXE305" s="94"/>
      <c r="DXF305" s="94"/>
      <c r="DXG305" s="94"/>
      <c r="DXH305" s="94"/>
      <c r="DXI305" s="94"/>
      <c r="DXJ305" s="94"/>
      <c r="DXK305" s="94"/>
      <c r="DXL305" s="94"/>
      <c r="DXM305" s="94"/>
      <c r="DXN305" s="94"/>
      <c r="DXO305" s="94"/>
      <c r="DXP305" s="94"/>
      <c r="DXQ305" s="94"/>
      <c r="DXR305" s="94"/>
      <c r="DXS305" s="94"/>
      <c r="DXT305" s="94"/>
      <c r="DXU305" s="94"/>
      <c r="DXV305" s="94"/>
      <c r="DXW305" s="94"/>
      <c r="DXX305" s="94"/>
      <c r="DXY305" s="94"/>
      <c r="DXZ305" s="94"/>
      <c r="DYA305" s="94"/>
      <c r="DYB305" s="94"/>
      <c r="DYC305" s="94"/>
      <c r="DYD305" s="94"/>
      <c r="DYE305" s="94"/>
      <c r="DYF305" s="94"/>
      <c r="DYG305" s="94"/>
      <c r="DYH305" s="94"/>
      <c r="DYI305" s="94"/>
      <c r="DYJ305" s="94"/>
      <c r="DYK305" s="94"/>
      <c r="DYL305" s="94"/>
      <c r="DYM305" s="94"/>
      <c r="DYN305" s="94"/>
      <c r="DYO305" s="94"/>
      <c r="DYP305" s="94"/>
      <c r="DYQ305" s="94"/>
      <c r="DYR305" s="94"/>
      <c r="DYS305" s="94"/>
      <c r="DYT305" s="94"/>
      <c r="DYU305" s="94"/>
      <c r="DYV305" s="94"/>
      <c r="DYW305" s="94"/>
      <c r="DYX305" s="94"/>
      <c r="DYY305" s="94"/>
      <c r="DYZ305" s="94"/>
      <c r="DZA305" s="94"/>
      <c r="DZB305" s="94"/>
      <c r="DZC305" s="94"/>
      <c r="DZD305" s="94"/>
      <c r="DZE305" s="94"/>
      <c r="DZF305" s="94"/>
      <c r="DZG305" s="94"/>
      <c r="DZH305" s="94"/>
      <c r="DZI305" s="94"/>
      <c r="DZJ305" s="94"/>
      <c r="DZK305" s="94"/>
      <c r="DZL305" s="94"/>
      <c r="DZM305" s="94"/>
      <c r="DZN305" s="94"/>
      <c r="DZO305" s="94"/>
      <c r="DZP305" s="94"/>
      <c r="DZQ305" s="94"/>
      <c r="DZR305" s="94"/>
      <c r="DZS305" s="94"/>
      <c r="DZT305" s="94"/>
      <c r="DZU305" s="94"/>
      <c r="DZV305" s="94"/>
      <c r="DZW305" s="94"/>
      <c r="DZX305" s="94"/>
      <c r="DZY305" s="94"/>
      <c r="DZZ305" s="94"/>
      <c r="EAA305" s="94"/>
      <c r="EAB305" s="94"/>
      <c r="EAC305" s="94"/>
      <c r="EAD305" s="94"/>
      <c r="EAE305" s="94"/>
      <c r="EAF305" s="94"/>
      <c r="EAG305" s="94"/>
      <c r="EAH305" s="94"/>
      <c r="EAI305" s="94"/>
      <c r="EAJ305" s="94"/>
      <c r="EAK305" s="94"/>
      <c r="EAL305" s="94"/>
      <c r="EAM305" s="94"/>
      <c r="EAN305" s="94"/>
      <c r="EAO305" s="94"/>
      <c r="EAP305" s="94"/>
      <c r="EAQ305" s="94"/>
      <c r="EAR305" s="94"/>
      <c r="EAS305" s="94"/>
      <c r="EAT305" s="94"/>
      <c r="EAU305" s="94"/>
      <c r="EAV305" s="94"/>
      <c r="EAW305" s="94"/>
      <c r="EAX305" s="94"/>
      <c r="EAY305" s="94"/>
      <c r="EAZ305" s="94"/>
      <c r="EBA305" s="94"/>
      <c r="EBB305" s="94"/>
      <c r="EBC305" s="94"/>
      <c r="EBD305" s="94"/>
      <c r="EBE305" s="94"/>
      <c r="EBF305" s="94"/>
      <c r="EBG305" s="94"/>
      <c r="EBH305" s="94"/>
      <c r="EBI305" s="94"/>
      <c r="EBJ305" s="94"/>
      <c r="EBK305" s="94"/>
      <c r="EBL305" s="94"/>
      <c r="EBM305" s="94"/>
      <c r="EBN305" s="94"/>
      <c r="EBO305" s="94"/>
      <c r="EBP305" s="94"/>
      <c r="EBQ305" s="94"/>
      <c r="EBR305" s="94"/>
      <c r="EBS305" s="94"/>
      <c r="EBT305" s="94"/>
      <c r="EBU305" s="94"/>
      <c r="EBV305" s="94"/>
      <c r="EBW305" s="94"/>
      <c r="EBX305" s="94"/>
      <c r="EBY305" s="94"/>
      <c r="EBZ305" s="94"/>
      <c r="ECA305" s="94"/>
      <c r="ECB305" s="94"/>
      <c r="ECC305" s="94"/>
      <c r="ECD305" s="94"/>
      <c r="ECE305" s="94"/>
      <c r="ECF305" s="94"/>
      <c r="ECG305" s="94"/>
      <c r="ECH305" s="94"/>
      <c r="ECI305" s="94"/>
      <c r="ECJ305" s="94"/>
      <c r="ECK305" s="94"/>
      <c r="ECL305" s="94"/>
      <c r="ECM305" s="94"/>
      <c r="ECN305" s="94"/>
      <c r="ECO305" s="94"/>
      <c r="ECP305" s="94"/>
      <c r="ECQ305" s="94"/>
      <c r="ECR305" s="94"/>
      <c r="ECS305" s="94"/>
      <c r="ECT305" s="94"/>
      <c r="ECU305" s="94"/>
      <c r="ECV305" s="94"/>
      <c r="ECW305" s="94"/>
      <c r="ECX305" s="94"/>
      <c r="ECY305" s="94"/>
      <c r="ECZ305" s="94"/>
      <c r="EDA305" s="94"/>
      <c r="EDB305" s="94"/>
      <c r="EDC305" s="94"/>
      <c r="EDD305" s="94"/>
      <c r="EDE305" s="94"/>
      <c r="EDF305" s="94"/>
      <c r="EDG305" s="94"/>
      <c r="EDH305" s="94"/>
      <c r="EDI305" s="94"/>
      <c r="EDJ305" s="94"/>
      <c r="EDK305" s="94"/>
      <c r="EDL305" s="94"/>
      <c r="EDM305" s="94"/>
      <c r="EDN305" s="94"/>
      <c r="EDO305" s="94"/>
      <c r="EDP305" s="94"/>
      <c r="EDQ305" s="94"/>
      <c r="EDR305" s="94"/>
      <c r="EDS305" s="94"/>
      <c r="EDT305" s="94"/>
      <c r="EDU305" s="94"/>
      <c r="EDV305" s="94"/>
      <c r="EDW305" s="94"/>
      <c r="EDX305" s="94"/>
      <c r="EDY305" s="94"/>
      <c r="EDZ305" s="94"/>
      <c r="EEA305" s="94"/>
      <c r="EEB305" s="94"/>
      <c r="EEC305" s="94"/>
      <c r="EED305" s="94"/>
      <c r="EEE305" s="94"/>
      <c r="EEF305" s="94"/>
      <c r="EEG305" s="94"/>
      <c r="EEH305" s="94"/>
      <c r="EEI305" s="94"/>
      <c r="EEJ305" s="94"/>
      <c r="EEK305" s="94"/>
      <c r="EEL305" s="94"/>
      <c r="EEM305" s="94"/>
      <c r="EEN305" s="94"/>
      <c r="EEO305" s="94"/>
      <c r="EEP305" s="94"/>
      <c r="EEQ305" s="94"/>
      <c r="EER305" s="94"/>
      <c r="EES305" s="94"/>
      <c r="EET305" s="94"/>
      <c r="EEU305" s="94"/>
      <c r="EEV305" s="94"/>
      <c r="EEW305" s="94"/>
      <c r="EEX305" s="94"/>
      <c r="EEY305" s="94"/>
      <c r="EEZ305" s="94"/>
      <c r="EFA305" s="94"/>
      <c r="EFB305" s="94"/>
      <c r="EFC305" s="94"/>
      <c r="EFD305" s="94"/>
      <c r="EFE305" s="94"/>
      <c r="EFF305" s="94"/>
      <c r="EFG305" s="94"/>
      <c r="EFH305" s="94"/>
      <c r="EFI305" s="94"/>
      <c r="EFJ305" s="94"/>
      <c r="EFK305" s="94"/>
      <c r="EFL305" s="94"/>
      <c r="EFM305" s="94"/>
      <c r="EFN305" s="94"/>
      <c r="EFO305" s="94"/>
      <c r="EFP305" s="94"/>
      <c r="EFQ305" s="94"/>
      <c r="EFR305" s="94"/>
      <c r="EFS305" s="94"/>
      <c r="EFT305" s="94"/>
      <c r="EFU305" s="94"/>
      <c r="EFV305" s="94"/>
      <c r="EFW305" s="94"/>
      <c r="EFX305" s="94"/>
      <c r="EFY305" s="94"/>
      <c r="EFZ305" s="94"/>
      <c r="EGA305" s="94"/>
      <c r="EGB305" s="94"/>
      <c r="EGC305" s="94"/>
      <c r="EGD305" s="94"/>
      <c r="EGE305" s="94"/>
      <c r="EGF305" s="94"/>
      <c r="EGG305" s="94"/>
      <c r="EGH305" s="94"/>
      <c r="EGI305" s="94"/>
      <c r="EGJ305" s="94"/>
      <c r="EGK305" s="94"/>
      <c r="EGL305" s="94"/>
      <c r="EGM305" s="94"/>
      <c r="EGN305" s="94"/>
      <c r="EGO305" s="94"/>
      <c r="EGP305" s="94"/>
      <c r="EGQ305" s="94"/>
      <c r="EGR305" s="94"/>
      <c r="EGS305" s="94"/>
      <c r="EGT305" s="94"/>
      <c r="EGU305" s="94"/>
      <c r="EGV305" s="94"/>
      <c r="EGW305" s="94"/>
      <c r="EGX305" s="94"/>
      <c r="EGY305" s="94"/>
      <c r="EGZ305" s="94"/>
      <c r="EHA305" s="94"/>
      <c r="EHB305" s="94"/>
      <c r="EHC305" s="94"/>
      <c r="EHD305" s="94"/>
      <c r="EHE305" s="94"/>
      <c r="EHF305" s="94"/>
      <c r="EHG305" s="94"/>
      <c r="EHH305" s="94"/>
      <c r="EHI305" s="94"/>
      <c r="EHJ305" s="94"/>
      <c r="EHK305" s="94"/>
      <c r="EHL305" s="94"/>
      <c r="EHM305" s="94"/>
      <c r="EHN305" s="94"/>
      <c r="EHO305" s="94"/>
      <c r="EHP305" s="94"/>
      <c r="EHQ305" s="94"/>
      <c r="EHR305" s="94"/>
      <c r="EHS305" s="94"/>
      <c r="EHT305" s="94"/>
      <c r="EHU305" s="94"/>
      <c r="EHV305" s="94"/>
      <c r="EHW305" s="94"/>
      <c r="EHX305" s="94"/>
      <c r="EHY305" s="94"/>
      <c r="EHZ305" s="94"/>
      <c r="EIA305" s="94"/>
      <c r="EIB305" s="94"/>
      <c r="EIC305" s="94"/>
      <c r="EID305" s="94"/>
      <c r="EIE305" s="94"/>
      <c r="EIF305" s="94"/>
      <c r="EIG305" s="94"/>
      <c r="EIH305" s="94"/>
      <c r="EII305" s="94"/>
      <c r="EIJ305" s="94"/>
      <c r="EIK305" s="94"/>
      <c r="EIL305" s="94"/>
      <c r="EIM305" s="94"/>
      <c r="EIN305" s="94"/>
      <c r="EIO305" s="94"/>
      <c r="EIP305" s="94"/>
      <c r="EIQ305" s="94"/>
      <c r="EIR305" s="94"/>
      <c r="EIS305" s="94"/>
      <c r="EIT305" s="94"/>
      <c r="EIU305" s="94"/>
      <c r="EIV305" s="94"/>
      <c r="EIW305" s="94"/>
      <c r="EIX305" s="94"/>
      <c r="EIY305" s="94"/>
      <c r="EIZ305" s="94"/>
      <c r="EJA305" s="94"/>
      <c r="EJB305" s="94"/>
      <c r="EJC305" s="94"/>
      <c r="EJD305" s="94"/>
      <c r="EJE305" s="94"/>
      <c r="EJF305" s="94"/>
      <c r="EJG305" s="94"/>
      <c r="EJH305" s="94"/>
      <c r="EJI305" s="94"/>
      <c r="EJJ305" s="94"/>
      <c r="EJK305" s="94"/>
      <c r="EJL305" s="94"/>
      <c r="EJM305" s="94"/>
      <c r="EJN305" s="94"/>
      <c r="EJO305" s="94"/>
      <c r="EJP305" s="94"/>
      <c r="EJQ305" s="94"/>
      <c r="EJR305" s="94"/>
      <c r="EJS305" s="94"/>
      <c r="EJT305" s="94"/>
      <c r="EJU305" s="94"/>
      <c r="EJV305" s="94"/>
      <c r="EJW305" s="94"/>
      <c r="EJX305" s="94"/>
      <c r="EJY305" s="94"/>
      <c r="EJZ305" s="94"/>
      <c r="EKA305" s="94"/>
      <c r="EKB305" s="94"/>
      <c r="EKC305" s="94"/>
      <c r="EKD305" s="94"/>
      <c r="EKE305" s="94"/>
      <c r="EKF305" s="94"/>
      <c r="EKG305" s="94"/>
      <c r="EKH305" s="94"/>
      <c r="EKI305" s="94"/>
      <c r="EKJ305" s="94"/>
      <c r="EKK305" s="94"/>
      <c r="EKL305" s="94"/>
      <c r="EKM305" s="94"/>
      <c r="EKN305" s="94"/>
      <c r="EKO305" s="94"/>
      <c r="EKP305" s="94"/>
      <c r="EKQ305" s="94"/>
      <c r="EKR305" s="94"/>
      <c r="EKS305" s="94"/>
      <c r="EKT305" s="94"/>
      <c r="EKU305" s="94"/>
      <c r="EKV305" s="94"/>
      <c r="EKW305" s="94"/>
      <c r="EKX305" s="94"/>
      <c r="EKY305" s="94"/>
      <c r="EKZ305" s="94"/>
      <c r="ELA305" s="94"/>
      <c r="ELB305" s="94"/>
      <c r="ELC305" s="94"/>
      <c r="ELD305" s="94"/>
      <c r="ELE305" s="94"/>
      <c r="ELF305" s="94"/>
      <c r="ELG305" s="94"/>
      <c r="ELH305" s="94"/>
      <c r="ELI305" s="94"/>
      <c r="ELJ305" s="94"/>
      <c r="ELK305" s="94"/>
      <c r="ELL305" s="94"/>
      <c r="ELM305" s="94"/>
      <c r="ELN305" s="94"/>
      <c r="ELO305" s="94"/>
      <c r="ELP305" s="94"/>
      <c r="ELQ305" s="94"/>
      <c r="ELR305" s="94"/>
      <c r="ELS305" s="94"/>
      <c r="ELT305" s="94"/>
      <c r="ELU305" s="94"/>
      <c r="ELV305" s="94"/>
      <c r="ELW305" s="94"/>
      <c r="ELX305" s="94"/>
      <c r="ELY305" s="94"/>
      <c r="ELZ305" s="94"/>
      <c r="EMA305" s="94"/>
      <c r="EMB305" s="94"/>
      <c r="EMC305" s="94"/>
      <c r="EMD305" s="94"/>
      <c r="EME305" s="94"/>
      <c r="EMF305" s="94"/>
      <c r="EMG305" s="94"/>
      <c r="EMH305" s="94"/>
      <c r="EMI305" s="94"/>
      <c r="EMJ305" s="94"/>
      <c r="EMK305" s="94"/>
      <c r="EML305" s="94"/>
      <c r="EMM305" s="94"/>
      <c r="EMN305" s="94"/>
      <c r="EMO305" s="94"/>
      <c r="EMP305" s="94"/>
      <c r="EMQ305" s="94"/>
      <c r="EMR305" s="94"/>
      <c r="EMS305" s="94"/>
      <c r="EMT305" s="94"/>
      <c r="EMU305" s="94"/>
      <c r="EMV305" s="94"/>
      <c r="EMW305" s="94"/>
      <c r="EMX305" s="94"/>
      <c r="EMY305" s="94"/>
      <c r="EMZ305" s="94"/>
      <c r="ENA305" s="94"/>
      <c r="ENB305" s="94"/>
      <c r="ENC305" s="94"/>
      <c r="END305" s="94"/>
      <c r="ENE305" s="94"/>
      <c r="ENF305" s="94"/>
      <c r="ENG305" s="94"/>
      <c r="ENH305" s="94"/>
      <c r="ENI305" s="94"/>
      <c r="ENJ305" s="94"/>
      <c r="ENK305" s="94"/>
      <c r="ENL305" s="94"/>
      <c r="ENM305" s="94"/>
      <c r="ENN305" s="94"/>
      <c r="ENO305" s="94"/>
      <c r="ENP305" s="94"/>
      <c r="ENQ305" s="94"/>
      <c r="ENR305" s="94"/>
      <c r="ENS305" s="94"/>
      <c r="ENT305" s="94"/>
      <c r="ENU305" s="94"/>
      <c r="ENV305" s="94"/>
      <c r="ENW305" s="94"/>
      <c r="ENX305" s="94"/>
      <c r="ENY305" s="94"/>
      <c r="ENZ305" s="94"/>
      <c r="EOA305" s="94"/>
      <c r="EOB305" s="94"/>
      <c r="EOC305" s="94"/>
      <c r="EOD305" s="94"/>
      <c r="EOE305" s="94"/>
      <c r="EOF305" s="94"/>
      <c r="EOG305" s="94"/>
      <c r="EOH305" s="94"/>
      <c r="EOI305" s="94"/>
      <c r="EOJ305" s="94"/>
      <c r="EOK305" s="94"/>
      <c r="EOL305" s="94"/>
      <c r="EOM305" s="94"/>
      <c r="EON305" s="94"/>
      <c r="EOO305" s="94"/>
      <c r="EOP305" s="94"/>
      <c r="EOQ305" s="94"/>
      <c r="EOR305" s="94"/>
      <c r="EOS305" s="94"/>
      <c r="EOT305" s="94"/>
      <c r="EOU305" s="94"/>
      <c r="EOV305" s="94"/>
      <c r="EOW305" s="94"/>
      <c r="EOX305" s="94"/>
      <c r="EOY305" s="94"/>
      <c r="EOZ305" s="94"/>
      <c r="EPA305" s="94"/>
      <c r="EPB305" s="94"/>
      <c r="EPC305" s="94"/>
      <c r="EPD305" s="94"/>
      <c r="EPE305" s="94"/>
      <c r="EPF305" s="94"/>
      <c r="EPG305" s="94"/>
      <c r="EPH305" s="94"/>
      <c r="EPI305" s="94"/>
      <c r="EPJ305" s="94"/>
      <c r="EPK305" s="94"/>
      <c r="EPL305" s="94"/>
      <c r="EPM305" s="94"/>
      <c r="EPN305" s="94"/>
      <c r="EPO305" s="94"/>
      <c r="EPP305" s="94"/>
      <c r="EPQ305" s="94"/>
      <c r="EPR305" s="94"/>
      <c r="EPS305" s="94"/>
      <c r="EPT305" s="94"/>
      <c r="EPU305" s="94"/>
      <c r="EPV305" s="94"/>
      <c r="EPW305" s="94"/>
      <c r="EPX305" s="94"/>
      <c r="EPY305" s="94"/>
      <c r="EPZ305" s="94"/>
      <c r="EQA305" s="94"/>
      <c r="EQB305" s="94"/>
      <c r="EQC305" s="94"/>
      <c r="EQD305" s="94"/>
      <c r="EQE305" s="94"/>
      <c r="EQF305" s="94"/>
      <c r="EQG305" s="94"/>
      <c r="EQH305" s="94"/>
      <c r="EQI305" s="94"/>
      <c r="EQJ305" s="94"/>
      <c r="EQK305" s="94"/>
      <c r="EQL305" s="94"/>
      <c r="EQM305" s="94"/>
      <c r="EQN305" s="94"/>
      <c r="EQO305" s="94"/>
      <c r="EQP305" s="94"/>
      <c r="EQQ305" s="94"/>
      <c r="EQR305" s="94"/>
      <c r="EQS305" s="94"/>
      <c r="EQT305" s="94"/>
      <c r="EQU305" s="94"/>
      <c r="EQV305" s="94"/>
      <c r="EQW305" s="94"/>
      <c r="EQX305" s="94"/>
      <c r="EQY305" s="94"/>
      <c r="EQZ305" s="94"/>
      <c r="ERA305" s="94"/>
      <c r="ERB305" s="94"/>
      <c r="ERC305" s="94"/>
      <c r="ERD305" s="94"/>
      <c r="ERE305" s="94"/>
      <c r="ERF305" s="94"/>
      <c r="ERG305" s="94"/>
      <c r="ERH305" s="94"/>
      <c r="ERI305" s="94"/>
      <c r="ERJ305" s="94"/>
      <c r="ERK305" s="94"/>
      <c r="ERL305" s="94"/>
      <c r="ERM305" s="94"/>
      <c r="ERN305" s="94"/>
      <c r="ERO305" s="94"/>
      <c r="ERP305" s="94"/>
      <c r="ERQ305" s="94"/>
      <c r="ERR305" s="94"/>
      <c r="ERS305" s="94"/>
      <c r="ERT305" s="94"/>
      <c r="ERU305" s="94"/>
      <c r="ERV305" s="94"/>
      <c r="ERW305" s="94"/>
      <c r="ERX305" s="94"/>
      <c r="ERY305" s="94"/>
      <c r="ERZ305" s="94"/>
      <c r="ESA305" s="94"/>
      <c r="ESB305" s="94"/>
      <c r="ESC305" s="94"/>
      <c r="ESD305" s="94"/>
      <c r="ESE305" s="94"/>
      <c r="ESF305" s="94"/>
      <c r="ESG305" s="94"/>
      <c r="ESH305" s="94"/>
      <c r="ESI305" s="94"/>
      <c r="ESJ305" s="94"/>
      <c r="ESK305" s="94"/>
      <c r="ESL305" s="94"/>
      <c r="ESM305" s="94"/>
      <c r="ESN305" s="94"/>
      <c r="ESO305" s="94"/>
      <c r="ESP305" s="94"/>
      <c r="ESQ305" s="94"/>
      <c r="ESR305" s="94"/>
      <c r="ESS305" s="94"/>
      <c r="EST305" s="94"/>
      <c r="ESU305" s="94"/>
      <c r="ESV305" s="94"/>
      <c r="ESW305" s="94"/>
      <c r="ESX305" s="94"/>
      <c r="ESY305" s="94"/>
      <c r="ESZ305" s="94"/>
      <c r="ETA305" s="94"/>
      <c r="ETB305" s="94"/>
      <c r="ETC305" s="94"/>
      <c r="ETD305" s="94"/>
      <c r="ETE305" s="94"/>
      <c r="ETF305" s="94"/>
      <c r="ETG305" s="94"/>
      <c r="ETH305" s="94"/>
      <c r="ETI305" s="94"/>
      <c r="ETJ305" s="94"/>
      <c r="ETK305" s="94"/>
      <c r="ETL305" s="94"/>
      <c r="ETM305" s="94"/>
      <c r="ETN305" s="94"/>
      <c r="ETO305" s="94"/>
      <c r="ETP305" s="94"/>
      <c r="ETQ305" s="94"/>
      <c r="ETR305" s="94"/>
      <c r="ETS305" s="94"/>
      <c r="ETT305" s="94"/>
      <c r="ETU305" s="94"/>
      <c r="ETV305" s="94"/>
      <c r="ETW305" s="94"/>
      <c r="ETX305" s="94"/>
      <c r="ETY305" s="94"/>
      <c r="ETZ305" s="94"/>
      <c r="EUA305" s="94"/>
      <c r="EUB305" s="94"/>
      <c r="EUC305" s="94"/>
      <c r="EUD305" s="94"/>
      <c r="EUE305" s="94"/>
      <c r="EUF305" s="94"/>
      <c r="EUG305" s="94"/>
      <c r="EUH305" s="94"/>
      <c r="EUI305" s="94"/>
      <c r="EUJ305" s="94"/>
      <c r="EUK305" s="94"/>
      <c r="EUL305" s="94"/>
      <c r="EUM305" s="94"/>
      <c r="EUN305" s="94"/>
      <c r="EUO305" s="94"/>
      <c r="EUP305" s="94"/>
      <c r="EUQ305" s="94"/>
      <c r="EUR305" s="94"/>
      <c r="EUS305" s="94"/>
      <c r="EUT305" s="94"/>
      <c r="EUU305" s="94"/>
      <c r="EUV305" s="94"/>
      <c r="EUW305" s="94"/>
      <c r="EUX305" s="94"/>
      <c r="EUY305" s="94"/>
      <c r="EUZ305" s="94"/>
      <c r="EVA305" s="94"/>
      <c r="EVB305" s="94"/>
      <c r="EVC305" s="94"/>
      <c r="EVD305" s="94"/>
      <c r="EVE305" s="94"/>
      <c r="EVF305" s="94"/>
      <c r="EVG305" s="94"/>
      <c r="EVH305" s="94"/>
      <c r="EVI305" s="94"/>
      <c r="EVJ305" s="94"/>
      <c r="EVK305" s="94"/>
      <c r="EVL305" s="94"/>
      <c r="EVM305" s="94"/>
      <c r="EVN305" s="94"/>
      <c r="EVO305" s="94"/>
      <c r="EVP305" s="94"/>
      <c r="EVQ305" s="94"/>
      <c r="EVR305" s="94"/>
      <c r="EVS305" s="94"/>
      <c r="EVT305" s="94"/>
      <c r="EVU305" s="94"/>
      <c r="EVV305" s="94"/>
      <c r="EVW305" s="94"/>
      <c r="EVX305" s="94"/>
      <c r="EVY305" s="94"/>
      <c r="EVZ305" s="94"/>
      <c r="EWA305" s="94"/>
      <c r="EWB305" s="94"/>
      <c r="EWC305" s="94"/>
      <c r="EWD305" s="94"/>
      <c r="EWE305" s="94"/>
      <c r="EWF305" s="94"/>
      <c r="EWG305" s="94"/>
      <c r="EWH305" s="94"/>
      <c r="EWI305" s="94"/>
      <c r="EWJ305" s="94"/>
      <c r="EWK305" s="94"/>
      <c r="EWL305" s="94"/>
      <c r="EWM305" s="94"/>
      <c r="EWN305" s="94"/>
      <c r="EWO305" s="94"/>
      <c r="EWP305" s="94"/>
      <c r="EWQ305" s="94"/>
      <c r="EWR305" s="94"/>
      <c r="EWS305" s="94"/>
      <c r="EWT305" s="94"/>
      <c r="EWU305" s="94"/>
      <c r="EWV305" s="94"/>
      <c r="EWW305" s="94"/>
      <c r="EWX305" s="94"/>
      <c r="EWY305" s="94"/>
      <c r="EWZ305" s="94"/>
      <c r="EXA305" s="94"/>
      <c r="EXB305" s="94"/>
      <c r="EXC305" s="94"/>
      <c r="EXD305" s="94"/>
      <c r="EXE305" s="94"/>
      <c r="EXF305" s="94"/>
      <c r="EXG305" s="94"/>
      <c r="EXH305" s="94"/>
      <c r="EXI305" s="94"/>
      <c r="EXJ305" s="94"/>
      <c r="EXK305" s="94"/>
      <c r="EXL305" s="94"/>
      <c r="EXM305" s="94"/>
      <c r="EXN305" s="94"/>
      <c r="EXO305" s="94"/>
      <c r="EXP305" s="94"/>
      <c r="EXQ305" s="94"/>
      <c r="EXR305" s="94"/>
      <c r="EXS305" s="94"/>
      <c r="EXT305" s="94"/>
      <c r="EXU305" s="94"/>
      <c r="EXV305" s="94"/>
      <c r="EXW305" s="94"/>
      <c r="EXX305" s="94"/>
      <c r="EXY305" s="94"/>
      <c r="EXZ305" s="94"/>
      <c r="EYA305" s="94"/>
      <c r="EYB305" s="94"/>
      <c r="EYC305" s="94"/>
      <c r="EYD305" s="94"/>
      <c r="EYE305" s="94"/>
      <c r="EYF305" s="94"/>
      <c r="EYG305" s="94"/>
      <c r="EYH305" s="94"/>
      <c r="EYI305" s="94"/>
      <c r="EYJ305" s="94"/>
      <c r="EYK305" s="94"/>
      <c r="EYL305" s="94"/>
      <c r="EYM305" s="94"/>
      <c r="EYN305" s="94"/>
      <c r="EYO305" s="94"/>
      <c r="EYP305" s="94"/>
      <c r="EYQ305" s="94"/>
      <c r="EYR305" s="94"/>
      <c r="EYS305" s="94"/>
      <c r="EYT305" s="94"/>
      <c r="EYU305" s="94"/>
      <c r="EYV305" s="94"/>
      <c r="EYW305" s="94"/>
      <c r="EYX305" s="94"/>
      <c r="EYY305" s="94"/>
      <c r="EYZ305" s="94"/>
      <c r="EZA305" s="94"/>
      <c r="EZB305" s="94"/>
      <c r="EZC305" s="94"/>
      <c r="EZD305" s="94"/>
      <c r="EZE305" s="94"/>
      <c r="EZF305" s="94"/>
      <c r="EZG305" s="94"/>
      <c r="EZH305" s="94"/>
      <c r="EZI305" s="94"/>
      <c r="EZJ305" s="94"/>
      <c r="EZK305" s="94"/>
      <c r="EZL305" s="94"/>
      <c r="EZM305" s="94"/>
      <c r="EZN305" s="94"/>
      <c r="EZO305" s="94"/>
      <c r="EZP305" s="94"/>
      <c r="EZQ305" s="94"/>
      <c r="EZR305" s="94"/>
      <c r="EZS305" s="94"/>
      <c r="EZT305" s="94"/>
      <c r="EZU305" s="94"/>
      <c r="EZV305" s="94"/>
      <c r="EZW305" s="94"/>
      <c r="EZX305" s="94"/>
      <c r="EZY305" s="94"/>
      <c r="EZZ305" s="94"/>
      <c r="FAA305" s="94"/>
      <c r="FAB305" s="94"/>
      <c r="FAC305" s="94"/>
      <c r="FAD305" s="94"/>
      <c r="FAE305" s="94"/>
      <c r="FAF305" s="94"/>
      <c r="FAG305" s="94"/>
      <c r="FAH305" s="94"/>
      <c r="FAI305" s="94"/>
      <c r="FAJ305" s="94"/>
      <c r="FAK305" s="94"/>
      <c r="FAL305" s="94"/>
      <c r="FAM305" s="94"/>
      <c r="FAN305" s="94"/>
      <c r="FAO305" s="94"/>
      <c r="FAP305" s="94"/>
      <c r="FAQ305" s="94"/>
      <c r="FAR305" s="94"/>
      <c r="FAS305" s="94"/>
      <c r="FAT305" s="94"/>
      <c r="FAU305" s="94"/>
      <c r="FAV305" s="94"/>
      <c r="FAW305" s="94"/>
      <c r="FAX305" s="94"/>
      <c r="FAY305" s="94"/>
      <c r="FAZ305" s="94"/>
      <c r="FBA305" s="94"/>
      <c r="FBB305" s="94"/>
      <c r="FBC305" s="94"/>
      <c r="FBD305" s="94"/>
      <c r="FBE305" s="94"/>
      <c r="FBF305" s="94"/>
      <c r="FBG305" s="94"/>
      <c r="FBH305" s="94"/>
      <c r="FBI305" s="94"/>
      <c r="FBJ305" s="94"/>
      <c r="FBK305" s="94"/>
      <c r="FBL305" s="94"/>
      <c r="FBM305" s="94"/>
      <c r="FBN305" s="94"/>
      <c r="FBO305" s="94"/>
      <c r="FBP305" s="94"/>
      <c r="FBQ305" s="94"/>
      <c r="FBR305" s="94"/>
      <c r="FBS305" s="94"/>
      <c r="FBT305" s="94"/>
      <c r="FBU305" s="94"/>
      <c r="FBV305" s="94"/>
      <c r="FBW305" s="94"/>
      <c r="FBX305" s="94"/>
      <c r="FBY305" s="94"/>
      <c r="FBZ305" s="94"/>
      <c r="FCA305" s="94"/>
      <c r="FCB305" s="94"/>
      <c r="FCC305" s="94"/>
      <c r="FCD305" s="94"/>
      <c r="FCE305" s="94"/>
      <c r="FCF305" s="94"/>
      <c r="FCG305" s="94"/>
      <c r="FCH305" s="94"/>
      <c r="FCI305" s="94"/>
      <c r="FCJ305" s="94"/>
      <c r="FCK305" s="94"/>
      <c r="FCL305" s="94"/>
      <c r="FCM305" s="94"/>
      <c r="FCN305" s="94"/>
      <c r="FCO305" s="94"/>
      <c r="FCP305" s="94"/>
      <c r="FCQ305" s="94"/>
      <c r="FCR305" s="94"/>
      <c r="FCS305" s="94"/>
      <c r="FCT305" s="94"/>
      <c r="FCU305" s="94"/>
      <c r="FCV305" s="94"/>
      <c r="FCW305" s="94"/>
      <c r="FCX305" s="94"/>
      <c r="FCY305" s="94"/>
      <c r="FCZ305" s="94"/>
      <c r="FDA305" s="94"/>
      <c r="FDB305" s="94"/>
      <c r="FDC305" s="94"/>
      <c r="FDD305" s="94"/>
      <c r="FDE305" s="94"/>
      <c r="FDF305" s="94"/>
      <c r="FDG305" s="94"/>
      <c r="FDH305" s="94"/>
      <c r="FDI305" s="94"/>
      <c r="FDJ305" s="94"/>
      <c r="FDK305" s="94"/>
      <c r="FDL305" s="94"/>
      <c r="FDM305" s="94"/>
      <c r="FDN305" s="94"/>
      <c r="FDO305" s="94"/>
      <c r="FDP305" s="94"/>
      <c r="FDQ305" s="94"/>
      <c r="FDR305" s="94"/>
      <c r="FDS305" s="94"/>
      <c r="FDT305" s="94"/>
      <c r="FDU305" s="94"/>
      <c r="FDV305" s="94"/>
      <c r="FDW305" s="94"/>
      <c r="FDX305" s="94"/>
      <c r="FDY305" s="94"/>
      <c r="FDZ305" s="94"/>
      <c r="FEA305" s="94"/>
      <c r="FEB305" s="94"/>
      <c r="FEC305" s="94"/>
      <c r="FED305" s="94"/>
      <c r="FEE305" s="94"/>
      <c r="FEF305" s="94"/>
      <c r="FEG305" s="94"/>
      <c r="FEH305" s="94"/>
      <c r="FEI305" s="94"/>
      <c r="FEJ305" s="94"/>
      <c r="FEK305" s="94"/>
      <c r="FEL305" s="94"/>
      <c r="FEM305" s="94"/>
      <c r="FEN305" s="94"/>
      <c r="FEO305" s="94"/>
      <c r="FEP305" s="94"/>
      <c r="FEQ305" s="94"/>
      <c r="FER305" s="94"/>
      <c r="FES305" s="94"/>
      <c r="FET305" s="94"/>
      <c r="FEU305" s="94"/>
      <c r="FEV305" s="94"/>
      <c r="FEW305" s="94"/>
      <c r="FEX305" s="94"/>
      <c r="FEY305" s="94"/>
      <c r="FEZ305" s="94"/>
      <c r="FFA305" s="94"/>
      <c r="FFB305" s="94"/>
      <c r="FFC305" s="94"/>
      <c r="FFD305" s="94"/>
      <c r="FFE305" s="94"/>
      <c r="FFF305" s="94"/>
      <c r="FFG305" s="94"/>
      <c r="FFH305" s="94"/>
      <c r="FFI305" s="94"/>
      <c r="FFJ305" s="94"/>
      <c r="FFK305" s="94"/>
      <c r="FFL305" s="94"/>
      <c r="FFM305" s="94"/>
      <c r="FFN305" s="94"/>
      <c r="FFO305" s="94"/>
      <c r="FFP305" s="94"/>
      <c r="FFQ305" s="94"/>
      <c r="FFR305" s="94"/>
      <c r="FFS305" s="94"/>
      <c r="FFT305" s="94"/>
      <c r="FFU305" s="94"/>
      <c r="FFV305" s="94"/>
      <c r="FFW305" s="94"/>
      <c r="FFX305" s="94"/>
      <c r="FFY305" s="94"/>
      <c r="FFZ305" s="94"/>
      <c r="FGA305" s="94"/>
      <c r="FGB305" s="94"/>
      <c r="FGC305" s="94"/>
      <c r="FGD305" s="94"/>
      <c r="FGE305" s="94"/>
      <c r="FGF305" s="94"/>
      <c r="FGG305" s="94"/>
      <c r="FGH305" s="94"/>
      <c r="FGI305" s="94"/>
      <c r="FGJ305" s="94"/>
      <c r="FGK305" s="94"/>
      <c r="FGL305" s="94"/>
      <c r="FGM305" s="94"/>
      <c r="FGN305" s="94"/>
      <c r="FGO305" s="94"/>
      <c r="FGP305" s="94"/>
      <c r="FGQ305" s="94"/>
      <c r="FGR305" s="94"/>
      <c r="FGS305" s="94"/>
      <c r="FGT305" s="94"/>
      <c r="FGU305" s="94"/>
      <c r="FGV305" s="94"/>
      <c r="FGW305" s="94"/>
      <c r="FGX305" s="94"/>
      <c r="FGY305" s="94"/>
      <c r="FGZ305" s="94"/>
      <c r="FHA305" s="94"/>
      <c r="FHB305" s="94"/>
      <c r="FHC305" s="94"/>
      <c r="FHD305" s="94"/>
      <c r="FHE305" s="94"/>
      <c r="FHF305" s="94"/>
      <c r="FHG305" s="94"/>
      <c r="FHH305" s="94"/>
      <c r="FHI305" s="94"/>
      <c r="FHJ305" s="94"/>
      <c r="FHK305" s="94"/>
      <c r="FHL305" s="94"/>
      <c r="FHM305" s="94"/>
      <c r="FHN305" s="94"/>
      <c r="FHO305" s="94"/>
      <c r="FHP305" s="94"/>
      <c r="FHQ305" s="94"/>
      <c r="FHR305" s="94"/>
      <c r="FHS305" s="94"/>
      <c r="FHT305" s="94"/>
      <c r="FHU305" s="94"/>
      <c r="FHV305" s="94"/>
      <c r="FHW305" s="94"/>
      <c r="FHX305" s="94"/>
      <c r="FHY305" s="94"/>
      <c r="FHZ305" s="94"/>
      <c r="FIA305" s="94"/>
      <c r="FIB305" s="94"/>
      <c r="FIC305" s="94"/>
      <c r="FID305" s="94"/>
      <c r="FIE305" s="94"/>
      <c r="FIF305" s="94"/>
      <c r="FIG305" s="94"/>
      <c r="FIH305" s="94"/>
      <c r="FII305" s="94"/>
      <c r="FIJ305" s="94"/>
      <c r="FIK305" s="94"/>
      <c r="FIL305" s="94"/>
      <c r="FIM305" s="94"/>
      <c r="FIN305" s="94"/>
      <c r="FIO305" s="94"/>
      <c r="FIP305" s="94"/>
      <c r="FIQ305" s="94"/>
      <c r="FIR305" s="94"/>
      <c r="FIS305" s="94"/>
      <c r="FIT305" s="94"/>
      <c r="FIU305" s="94"/>
      <c r="FIV305" s="94"/>
      <c r="FIW305" s="94"/>
      <c r="FIX305" s="94"/>
      <c r="FIY305" s="94"/>
      <c r="FIZ305" s="94"/>
      <c r="FJA305" s="94"/>
      <c r="FJB305" s="94"/>
      <c r="FJC305" s="94"/>
      <c r="FJD305" s="94"/>
      <c r="FJE305" s="94"/>
      <c r="FJF305" s="94"/>
      <c r="FJG305" s="94"/>
      <c r="FJH305" s="94"/>
      <c r="FJI305" s="94"/>
      <c r="FJJ305" s="94"/>
      <c r="FJK305" s="94"/>
      <c r="FJL305" s="94"/>
      <c r="FJM305" s="94"/>
      <c r="FJN305" s="94"/>
      <c r="FJO305" s="94"/>
      <c r="FJP305" s="94"/>
      <c r="FJQ305" s="94"/>
      <c r="FJR305" s="94"/>
      <c r="FJS305" s="94"/>
      <c r="FJT305" s="94"/>
      <c r="FJU305" s="94"/>
      <c r="FJV305" s="94"/>
      <c r="FJW305" s="94"/>
      <c r="FJX305" s="94"/>
      <c r="FJY305" s="94"/>
      <c r="FJZ305" s="94"/>
      <c r="FKA305" s="94"/>
      <c r="FKB305" s="94"/>
      <c r="FKC305" s="94"/>
      <c r="FKD305" s="94"/>
      <c r="FKE305" s="94"/>
      <c r="FKF305" s="94"/>
      <c r="FKG305" s="94"/>
      <c r="FKH305" s="94"/>
      <c r="FKI305" s="94"/>
      <c r="FKJ305" s="94"/>
      <c r="FKK305" s="94"/>
      <c r="FKL305" s="94"/>
      <c r="FKM305" s="94"/>
      <c r="FKN305" s="94"/>
      <c r="FKO305" s="94"/>
      <c r="FKP305" s="94"/>
      <c r="FKQ305" s="94"/>
      <c r="FKR305" s="94"/>
      <c r="FKS305" s="94"/>
      <c r="FKT305" s="94"/>
      <c r="FKU305" s="94"/>
      <c r="FKV305" s="94"/>
      <c r="FKW305" s="94"/>
      <c r="FKX305" s="94"/>
      <c r="FKY305" s="94"/>
      <c r="FKZ305" s="94"/>
      <c r="FLA305" s="94"/>
      <c r="FLB305" s="94"/>
      <c r="FLC305" s="94"/>
      <c r="FLD305" s="94"/>
      <c r="FLE305" s="94"/>
      <c r="FLF305" s="94"/>
      <c r="FLG305" s="94"/>
      <c r="FLH305" s="94"/>
      <c r="FLI305" s="94"/>
      <c r="FLJ305" s="94"/>
      <c r="FLK305" s="94"/>
      <c r="FLL305" s="94"/>
      <c r="FLM305" s="94"/>
      <c r="FLN305" s="94"/>
      <c r="FLO305" s="94"/>
      <c r="FLP305" s="94"/>
      <c r="FLQ305" s="94"/>
      <c r="FLR305" s="94"/>
      <c r="FLS305" s="94"/>
      <c r="FLT305" s="94"/>
      <c r="FLU305" s="94"/>
      <c r="FLV305" s="94"/>
      <c r="FLW305" s="94"/>
      <c r="FLX305" s="94"/>
      <c r="FLY305" s="94"/>
      <c r="FLZ305" s="94"/>
      <c r="FMA305" s="94"/>
      <c r="FMB305" s="94"/>
      <c r="FMC305" s="94"/>
      <c r="FMD305" s="94"/>
      <c r="FME305" s="94"/>
      <c r="FMF305" s="94"/>
      <c r="FMG305" s="94"/>
      <c r="FMH305" s="94"/>
      <c r="FMI305" s="94"/>
      <c r="FMJ305" s="94"/>
      <c r="FMK305" s="94"/>
      <c r="FML305" s="94"/>
      <c r="FMM305" s="94"/>
      <c r="FMN305" s="94"/>
      <c r="FMO305" s="94"/>
      <c r="FMP305" s="94"/>
      <c r="FMQ305" s="94"/>
      <c r="FMR305" s="94"/>
      <c r="FMS305" s="94"/>
      <c r="FMT305" s="94"/>
      <c r="FMU305" s="94"/>
      <c r="FMV305" s="94"/>
      <c r="FMW305" s="94"/>
      <c r="FMX305" s="94"/>
      <c r="FMY305" s="94"/>
      <c r="FMZ305" s="94"/>
      <c r="FNA305" s="94"/>
      <c r="FNB305" s="94"/>
      <c r="FNC305" s="94"/>
      <c r="FND305" s="94"/>
      <c r="FNE305" s="94"/>
      <c r="FNF305" s="94"/>
      <c r="FNG305" s="94"/>
      <c r="FNH305" s="94"/>
      <c r="FNI305" s="94"/>
      <c r="FNJ305" s="94"/>
      <c r="FNK305" s="94"/>
      <c r="FNL305" s="94"/>
      <c r="FNM305" s="94"/>
      <c r="FNN305" s="94"/>
      <c r="FNO305" s="94"/>
      <c r="FNP305" s="94"/>
      <c r="FNQ305" s="94"/>
      <c r="FNR305" s="94"/>
      <c r="FNS305" s="94"/>
      <c r="FNT305" s="94"/>
      <c r="FNU305" s="94"/>
      <c r="FNV305" s="94"/>
      <c r="FNW305" s="94"/>
      <c r="FNX305" s="94"/>
      <c r="FNY305" s="94"/>
      <c r="FNZ305" s="94"/>
      <c r="FOA305" s="94"/>
      <c r="FOB305" s="94"/>
      <c r="FOC305" s="94"/>
      <c r="FOD305" s="94"/>
      <c r="FOE305" s="94"/>
      <c r="FOF305" s="94"/>
      <c r="FOG305" s="94"/>
      <c r="FOH305" s="94"/>
      <c r="FOI305" s="94"/>
      <c r="FOJ305" s="94"/>
      <c r="FOK305" s="94"/>
      <c r="FOL305" s="94"/>
      <c r="FOM305" s="94"/>
      <c r="FON305" s="94"/>
      <c r="FOO305" s="94"/>
      <c r="FOP305" s="94"/>
      <c r="FOQ305" s="94"/>
      <c r="FOR305" s="94"/>
      <c r="FOS305" s="94"/>
      <c r="FOT305" s="94"/>
      <c r="FOU305" s="94"/>
      <c r="FOV305" s="94"/>
      <c r="FOW305" s="94"/>
      <c r="FOX305" s="94"/>
      <c r="FOY305" s="94"/>
      <c r="FOZ305" s="94"/>
      <c r="FPA305" s="94"/>
      <c r="FPB305" s="94"/>
      <c r="FPC305" s="94"/>
      <c r="FPD305" s="94"/>
      <c r="FPE305" s="94"/>
      <c r="FPF305" s="94"/>
      <c r="FPG305" s="94"/>
      <c r="FPH305" s="94"/>
      <c r="FPI305" s="94"/>
      <c r="FPJ305" s="94"/>
      <c r="FPK305" s="94"/>
      <c r="FPL305" s="94"/>
      <c r="FPM305" s="94"/>
      <c r="FPN305" s="94"/>
      <c r="FPO305" s="94"/>
      <c r="FPP305" s="94"/>
      <c r="FPQ305" s="94"/>
      <c r="FPR305" s="94"/>
      <c r="FPS305" s="94"/>
      <c r="FPT305" s="94"/>
      <c r="FPU305" s="94"/>
      <c r="FPV305" s="94"/>
      <c r="FPW305" s="94"/>
      <c r="FPX305" s="94"/>
      <c r="FPY305" s="94"/>
      <c r="FPZ305" s="94"/>
      <c r="FQA305" s="94"/>
      <c r="FQB305" s="94"/>
      <c r="FQC305" s="94"/>
      <c r="FQD305" s="94"/>
      <c r="FQE305" s="94"/>
      <c r="FQF305" s="94"/>
      <c r="FQG305" s="94"/>
      <c r="FQH305" s="94"/>
      <c r="FQI305" s="94"/>
      <c r="FQJ305" s="94"/>
      <c r="FQK305" s="94"/>
      <c r="FQL305" s="94"/>
      <c r="FQM305" s="94"/>
      <c r="FQN305" s="94"/>
      <c r="FQO305" s="94"/>
      <c r="FQP305" s="94"/>
      <c r="FQQ305" s="94"/>
      <c r="FQR305" s="94"/>
      <c r="FQS305" s="94"/>
      <c r="FQT305" s="94"/>
      <c r="FQU305" s="94"/>
      <c r="FQV305" s="94"/>
      <c r="FQW305" s="94"/>
      <c r="FQX305" s="94"/>
      <c r="FQY305" s="94"/>
      <c r="FQZ305" s="94"/>
      <c r="FRA305" s="94"/>
      <c r="FRB305" s="94"/>
      <c r="FRC305" s="94"/>
      <c r="FRD305" s="94"/>
      <c r="FRE305" s="94"/>
      <c r="FRF305" s="94"/>
      <c r="FRG305" s="94"/>
      <c r="FRH305" s="94"/>
      <c r="FRI305" s="94"/>
      <c r="FRJ305" s="94"/>
      <c r="FRK305" s="94"/>
      <c r="FRL305" s="94"/>
      <c r="FRM305" s="94"/>
      <c r="FRN305" s="94"/>
      <c r="FRO305" s="94"/>
      <c r="FRP305" s="94"/>
      <c r="FRQ305" s="94"/>
      <c r="FRR305" s="94"/>
      <c r="FRS305" s="94"/>
      <c r="FRT305" s="94"/>
      <c r="FRU305" s="94"/>
      <c r="FRV305" s="94"/>
      <c r="FRW305" s="94"/>
      <c r="FRX305" s="94"/>
      <c r="FRY305" s="94"/>
      <c r="FRZ305" s="94"/>
      <c r="FSA305" s="94"/>
      <c r="FSB305" s="94"/>
      <c r="FSC305" s="94"/>
      <c r="FSD305" s="94"/>
      <c r="FSE305" s="94"/>
      <c r="FSF305" s="94"/>
      <c r="FSG305" s="94"/>
      <c r="FSH305" s="94"/>
      <c r="FSI305" s="94"/>
      <c r="FSJ305" s="94"/>
      <c r="FSK305" s="94"/>
      <c r="FSL305" s="94"/>
      <c r="FSM305" s="94"/>
      <c r="FSN305" s="94"/>
      <c r="FSO305" s="94"/>
      <c r="FSP305" s="94"/>
      <c r="FSQ305" s="94"/>
      <c r="FSR305" s="94"/>
      <c r="FSS305" s="94"/>
      <c r="FST305" s="94"/>
      <c r="FSU305" s="94"/>
      <c r="FSV305" s="94"/>
      <c r="FSW305" s="94"/>
      <c r="FSX305" s="94"/>
      <c r="FSY305" s="94"/>
      <c r="FSZ305" s="94"/>
      <c r="FTA305" s="94"/>
      <c r="FTB305" s="94"/>
      <c r="FTC305" s="94"/>
      <c r="FTD305" s="94"/>
      <c r="FTE305" s="94"/>
      <c r="FTF305" s="94"/>
      <c r="FTG305" s="94"/>
      <c r="FTH305" s="94"/>
      <c r="FTI305" s="94"/>
      <c r="FTJ305" s="94"/>
      <c r="FTK305" s="94"/>
      <c r="FTL305" s="94"/>
      <c r="FTM305" s="94"/>
      <c r="FTN305" s="94"/>
      <c r="FTO305" s="94"/>
      <c r="FTP305" s="94"/>
      <c r="FTQ305" s="94"/>
      <c r="FTR305" s="94"/>
      <c r="FTS305" s="94"/>
      <c r="FTT305" s="94"/>
      <c r="FTU305" s="94"/>
      <c r="FTV305" s="94"/>
      <c r="FTW305" s="94"/>
      <c r="FTX305" s="94"/>
      <c r="FTY305" s="94"/>
      <c r="FTZ305" s="94"/>
      <c r="FUA305" s="94"/>
      <c r="FUB305" s="94"/>
      <c r="FUC305" s="94"/>
      <c r="FUD305" s="94"/>
      <c r="FUE305" s="94"/>
      <c r="FUF305" s="94"/>
      <c r="FUG305" s="94"/>
      <c r="FUH305" s="94"/>
      <c r="FUI305" s="94"/>
      <c r="FUJ305" s="94"/>
      <c r="FUK305" s="94"/>
      <c r="FUL305" s="94"/>
      <c r="FUM305" s="94"/>
      <c r="FUN305" s="94"/>
      <c r="FUO305" s="94"/>
      <c r="FUP305" s="94"/>
      <c r="FUQ305" s="94"/>
      <c r="FUR305" s="94"/>
      <c r="FUS305" s="94"/>
      <c r="FUT305" s="94"/>
      <c r="FUU305" s="94"/>
      <c r="FUV305" s="94"/>
      <c r="FUW305" s="94"/>
      <c r="FUX305" s="94"/>
      <c r="FUY305" s="94"/>
      <c r="FUZ305" s="94"/>
      <c r="FVA305" s="94"/>
      <c r="FVB305" s="94"/>
      <c r="FVC305" s="94"/>
      <c r="FVD305" s="94"/>
      <c r="FVE305" s="94"/>
      <c r="FVF305" s="94"/>
      <c r="FVG305" s="94"/>
      <c r="FVH305" s="94"/>
      <c r="FVI305" s="94"/>
      <c r="FVJ305" s="94"/>
      <c r="FVK305" s="94"/>
      <c r="FVL305" s="94"/>
      <c r="FVM305" s="94"/>
      <c r="FVN305" s="94"/>
      <c r="FVO305" s="94"/>
      <c r="FVP305" s="94"/>
      <c r="FVQ305" s="94"/>
      <c r="FVR305" s="94"/>
      <c r="FVS305" s="94"/>
      <c r="FVT305" s="94"/>
      <c r="FVU305" s="94"/>
      <c r="FVV305" s="94"/>
      <c r="FVW305" s="94"/>
      <c r="FVX305" s="94"/>
      <c r="FVY305" s="94"/>
      <c r="FVZ305" s="94"/>
      <c r="FWA305" s="94"/>
      <c r="FWB305" s="94"/>
      <c r="FWC305" s="94"/>
      <c r="FWD305" s="94"/>
      <c r="FWE305" s="94"/>
      <c r="FWF305" s="94"/>
      <c r="FWG305" s="94"/>
      <c r="FWH305" s="94"/>
      <c r="FWI305" s="94"/>
      <c r="FWJ305" s="94"/>
      <c r="FWK305" s="94"/>
      <c r="FWL305" s="94"/>
      <c r="FWM305" s="94"/>
      <c r="FWN305" s="94"/>
      <c r="FWO305" s="94"/>
      <c r="FWP305" s="94"/>
      <c r="FWQ305" s="94"/>
      <c r="FWR305" s="94"/>
      <c r="FWS305" s="94"/>
      <c r="FWT305" s="94"/>
      <c r="FWU305" s="94"/>
      <c r="FWV305" s="94"/>
      <c r="FWW305" s="94"/>
      <c r="FWX305" s="94"/>
      <c r="FWY305" s="94"/>
      <c r="FWZ305" s="94"/>
      <c r="FXA305" s="94"/>
      <c r="FXB305" s="94"/>
      <c r="FXC305" s="94"/>
      <c r="FXD305" s="94"/>
      <c r="FXE305" s="94"/>
      <c r="FXF305" s="94"/>
      <c r="FXG305" s="94"/>
      <c r="FXH305" s="94"/>
      <c r="FXI305" s="94"/>
      <c r="FXJ305" s="94"/>
      <c r="FXK305" s="94"/>
      <c r="FXL305" s="94"/>
      <c r="FXM305" s="94"/>
      <c r="FXN305" s="94"/>
      <c r="FXO305" s="94"/>
      <c r="FXP305" s="94"/>
      <c r="FXQ305" s="94"/>
      <c r="FXR305" s="94"/>
      <c r="FXS305" s="94"/>
      <c r="FXT305" s="94"/>
      <c r="FXU305" s="94"/>
      <c r="FXV305" s="94"/>
      <c r="FXW305" s="94"/>
      <c r="FXX305" s="94"/>
      <c r="FXY305" s="94"/>
      <c r="FXZ305" s="94"/>
      <c r="FYA305" s="94"/>
      <c r="FYB305" s="94"/>
      <c r="FYC305" s="94"/>
      <c r="FYD305" s="94"/>
      <c r="FYE305" s="94"/>
      <c r="FYF305" s="94"/>
      <c r="FYG305" s="94"/>
      <c r="FYH305" s="94"/>
      <c r="FYI305" s="94"/>
      <c r="FYJ305" s="94"/>
      <c r="FYK305" s="94"/>
      <c r="FYL305" s="94"/>
      <c r="FYM305" s="94"/>
      <c r="FYN305" s="94"/>
      <c r="FYO305" s="94"/>
      <c r="FYP305" s="94"/>
      <c r="FYQ305" s="94"/>
      <c r="FYR305" s="94"/>
      <c r="FYS305" s="94"/>
      <c r="FYT305" s="94"/>
      <c r="FYU305" s="94"/>
      <c r="FYV305" s="94"/>
      <c r="FYW305" s="94"/>
      <c r="FYX305" s="94"/>
      <c r="FYY305" s="94"/>
      <c r="FYZ305" s="94"/>
      <c r="FZA305" s="94"/>
      <c r="FZB305" s="94"/>
      <c r="FZC305" s="94"/>
      <c r="FZD305" s="94"/>
      <c r="FZE305" s="94"/>
      <c r="FZF305" s="94"/>
      <c r="FZG305" s="94"/>
      <c r="FZH305" s="94"/>
      <c r="FZI305" s="94"/>
      <c r="FZJ305" s="94"/>
      <c r="FZK305" s="94"/>
      <c r="FZL305" s="94"/>
      <c r="FZM305" s="94"/>
      <c r="FZN305" s="94"/>
      <c r="FZO305" s="94"/>
      <c r="FZP305" s="94"/>
      <c r="FZQ305" s="94"/>
      <c r="FZR305" s="94"/>
      <c r="FZS305" s="94"/>
      <c r="FZT305" s="94"/>
      <c r="FZU305" s="94"/>
      <c r="FZV305" s="94"/>
      <c r="FZW305" s="94"/>
      <c r="FZX305" s="94"/>
      <c r="FZY305" s="94"/>
      <c r="FZZ305" s="94"/>
      <c r="GAA305" s="94"/>
      <c r="GAB305" s="94"/>
      <c r="GAC305" s="94"/>
      <c r="GAD305" s="94"/>
      <c r="GAE305" s="94"/>
      <c r="GAF305" s="94"/>
      <c r="GAG305" s="94"/>
      <c r="GAH305" s="94"/>
      <c r="GAI305" s="94"/>
      <c r="GAJ305" s="94"/>
      <c r="GAK305" s="94"/>
      <c r="GAL305" s="94"/>
      <c r="GAM305" s="94"/>
      <c r="GAN305" s="94"/>
      <c r="GAO305" s="94"/>
      <c r="GAP305" s="94"/>
      <c r="GAQ305" s="94"/>
      <c r="GAR305" s="94"/>
      <c r="GAS305" s="94"/>
      <c r="GAT305" s="94"/>
      <c r="GAU305" s="94"/>
      <c r="GAV305" s="94"/>
      <c r="GAW305" s="94"/>
      <c r="GAX305" s="94"/>
      <c r="GAY305" s="94"/>
      <c r="GAZ305" s="94"/>
      <c r="GBA305" s="94"/>
      <c r="GBB305" s="94"/>
      <c r="GBC305" s="94"/>
      <c r="GBD305" s="94"/>
      <c r="GBE305" s="94"/>
      <c r="GBF305" s="94"/>
      <c r="GBG305" s="94"/>
      <c r="GBH305" s="94"/>
      <c r="GBI305" s="94"/>
      <c r="GBJ305" s="94"/>
      <c r="GBK305" s="94"/>
      <c r="GBL305" s="94"/>
      <c r="GBM305" s="94"/>
      <c r="GBN305" s="94"/>
      <c r="GBO305" s="94"/>
      <c r="GBP305" s="94"/>
      <c r="GBQ305" s="94"/>
      <c r="GBR305" s="94"/>
      <c r="GBS305" s="94"/>
      <c r="GBT305" s="94"/>
      <c r="GBU305" s="94"/>
      <c r="GBV305" s="94"/>
      <c r="GBW305" s="94"/>
      <c r="GBX305" s="94"/>
      <c r="GBY305" s="94"/>
      <c r="GBZ305" s="94"/>
      <c r="GCA305" s="94"/>
      <c r="GCB305" s="94"/>
      <c r="GCC305" s="94"/>
      <c r="GCD305" s="94"/>
      <c r="GCE305" s="94"/>
      <c r="GCF305" s="94"/>
      <c r="GCG305" s="94"/>
      <c r="GCH305" s="94"/>
      <c r="GCI305" s="94"/>
      <c r="GCJ305" s="94"/>
      <c r="GCK305" s="94"/>
      <c r="GCL305" s="94"/>
      <c r="GCM305" s="94"/>
      <c r="GCN305" s="94"/>
      <c r="GCO305" s="94"/>
      <c r="GCP305" s="94"/>
      <c r="GCQ305" s="94"/>
      <c r="GCR305" s="94"/>
      <c r="GCS305" s="94"/>
      <c r="GCT305" s="94"/>
      <c r="GCU305" s="94"/>
      <c r="GCV305" s="94"/>
      <c r="GCW305" s="94"/>
      <c r="GCX305" s="94"/>
      <c r="GCY305" s="94"/>
      <c r="GCZ305" s="94"/>
      <c r="GDA305" s="94"/>
      <c r="GDB305" s="94"/>
      <c r="GDC305" s="94"/>
      <c r="GDD305" s="94"/>
      <c r="GDE305" s="94"/>
      <c r="GDF305" s="94"/>
      <c r="GDG305" s="94"/>
      <c r="GDH305" s="94"/>
      <c r="GDI305" s="94"/>
      <c r="GDJ305" s="94"/>
      <c r="GDK305" s="94"/>
      <c r="GDL305" s="94"/>
      <c r="GDM305" s="94"/>
      <c r="GDN305" s="94"/>
      <c r="GDO305" s="94"/>
      <c r="GDP305" s="94"/>
      <c r="GDQ305" s="94"/>
      <c r="GDR305" s="94"/>
      <c r="GDS305" s="94"/>
      <c r="GDT305" s="94"/>
      <c r="GDU305" s="94"/>
      <c r="GDV305" s="94"/>
      <c r="GDW305" s="94"/>
      <c r="GDX305" s="94"/>
      <c r="GDY305" s="94"/>
      <c r="GDZ305" s="94"/>
      <c r="GEA305" s="94"/>
      <c r="GEB305" s="94"/>
      <c r="GEC305" s="94"/>
      <c r="GED305" s="94"/>
      <c r="GEE305" s="94"/>
      <c r="GEF305" s="94"/>
      <c r="GEG305" s="94"/>
      <c r="GEH305" s="94"/>
      <c r="GEI305" s="94"/>
      <c r="GEJ305" s="94"/>
      <c r="GEK305" s="94"/>
      <c r="GEL305" s="94"/>
      <c r="GEM305" s="94"/>
      <c r="GEN305" s="94"/>
      <c r="GEO305" s="94"/>
      <c r="GEP305" s="94"/>
      <c r="GEQ305" s="94"/>
      <c r="GER305" s="94"/>
      <c r="GES305" s="94"/>
      <c r="GET305" s="94"/>
      <c r="GEU305" s="94"/>
      <c r="GEV305" s="94"/>
      <c r="GEW305" s="94"/>
      <c r="GEX305" s="94"/>
      <c r="GEY305" s="94"/>
      <c r="GEZ305" s="94"/>
      <c r="GFA305" s="94"/>
      <c r="GFB305" s="94"/>
      <c r="GFC305" s="94"/>
      <c r="GFD305" s="94"/>
      <c r="GFE305" s="94"/>
      <c r="GFF305" s="94"/>
      <c r="GFG305" s="94"/>
      <c r="GFH305" s="94"/>
      <c r="GFI305" s="94"/>
      <c r="GFJ305" s="94"/>
      <c r="GFK305" s="94"/>
      <c r="GFL305" s="94"/>
      <c r="GFM305" s="94"/>
      <c r="GFN305" s="94"/>
      <c r="GFO305" s="94"/>
      <c r="GFP305" s="94"/>
      <c r="GFQ305" s="94"/>
      <c r="GFR305" s="94"/>
      <c r="GFS305" s="94"/>
      <c r="GFT305" s="94"/>
      <c r="GFU305" s="94"/>
      <c r="GFV305" s="94"/>
      <c r="GFW305" s="94"/>
      <c r="GFX305" s="94"/>
      <c r="GFY305" s="94"/>
      <c r="GFZ305" s="94"/>
      <c r="GGA305" s="94"/>
      <c r="GGB305" s="94"/>
      <c r="GGC305" s="94"/>
      <c r="GGD305" s="94"/>
      <c r="GGE305" s="94"/>
      <c r="GGF305" s="94"/>
      <c r="GGG305" s="94"/>
      <c r="GGH305" s="94"/>
      <c r="GGI305" s="94"/>
      <c r="GGJ305" s="94"/>
      <c r="GGK305" s="94"/>
      <c r="GGL305" s="94"/>
      <c r="GGM305" s="94"/>
      <c r="GGN305" s="94"/>
      <c r="GGO305" s="94"/>
      <c r="GGP305" s="94"/>
      <c r="GGQ305" s="94"/>
      <c r="GGR305" s="94"/>
      <c r="GGS305" s="94"/>
      <c r="GGT305" s="94"/>
      <c r="GGU305" s="94"/>
      <c r="GGV305" s="94"/>
      <c r="GGW305" s="94"/>
      <c r="GGX305" s="94"/>
      <c r="GGY305" s="94"/>
      <c r="GGZ305" s="94"/>
      <c r="GHA305" s="94"/>
      <c r="GHB305" s="94"/>
      <c r="GHC305" s="94"/>
      <c r="GHD305" s="94"/>
      <c r="GHE305" s="94"/>
      <c r="GHF305" s="94"/>
      <c r="GHG305" s="94"/>
      <c r="GHH305" s="94"/>
      <c r="GHI305" s="94"/>
      <c r="GHJ305" s="94"/>
      <c r="GHK305" s="94"/>
      <c r="GHL305" s="94"/>
      <c r="GHM305" s="94"/>
      <c r="GHN305" s="94"/>
      <c r="GHO305" s="94"/>
      <c r="GHP305" s="94"/>
      <c r="GHQ305" s="94"/>
      <c r="GHR305" s="94"/>
      <c r="GHS305" s="94"/>
      <c r="GHT305" s="94"/>
      <c r="GHU305" s="94"/>
      <c r="GHV305" s="94"/>
      <c r="GHW305" s="94"/>
      <c r="GHX305" s="94"/>
      <c r="GHY305" s="94"/>
      <c r="GHZ305" s="94"/>
      <c r="GIA305" s="94"/>
      <c r="GIB305" s="94"/>
      <c r="GIC305" s="94"/>
      <c r="GID305" s="94"/>
      <c r="GIE305" s="94"/>
      <c r="GIF305" s="94"/>
      <c r="GIG305" s="94"/>
      <c r="GIH305" s="94"/>
      <c r="GII305" s="94"/>
      <c r="GIJ305" s="94"/>
      <c r="GIK305" s="94"/>
      <c r="GIL305" s="94"/>
      <c r="GIM305" s="94"/>
      <c r="GIN305" s="94"/>
      <c r="GIO305" s="94"/>
      <c r="GIP305" s="94"/>
      <c r="GIQ305" s="94"/>
      <c r="GIR305" s="94"/>
      <c r="GIS305" s="94"/>
      <c r="GIT305" s="94"/>
      <c r="GIU305" s="94"/>
      <c r="GIV305" s="94"/>
      <c r="GIW305" s="94"/>
      <c r="GIX305" s="94"/>
      <c r="GIY305" s="94"/>
      <c r="GIZ305" s="94"/>
      <c r="GJA305" s="94"/>
      <c r="GJB305" s="94"/>
      <c r="GJC305" s="94"/>
      <c r="GJD305" s="94"/>
      <c r="GJE305" s="94"/>
      <c r="GJF305" s="94"/>
      <c r="GJG305" s="94"/>
      <c r="GJH305" s="94"/>
      <c r="GJI305" s="94"/>
      <c r="GJJ305" s="94"/>
      <c r="GJK305" s="94"/>
      <c r="GJL305" s="94"/>
      <c r="GJM305" s="94"/>
      <c r="GJN305" s="94"/>
      <c r="GJO305" s="94"/>
      <c r="GJP305" s="94"/>
      <c r="GJQ305" s="94"/>
      <c r="GJR305" s="94"/>
      <c r="GJS305" s="94"/>
      <c r="GJT305" s="94"/>
      <c r="GJU305" s="94"/>
      <c r="GJV305" s="94"/>
      <c r="GJW305" s="94"/>
      <c r="GJX305" s="94"/>
      <c r="GJY305" s="94"/>
      <c r="GJZ305" s="94"/>
      <c r="GKA305" s="94"/>
      <c r="GKB305" s="94"/>
      <c r="GKC305" s="94"/>
      <c r="GKD305" s="94"/>
      <c r="GKE305" s="94"/>
      <c r="GKF305" s="94"/>
      <c r="GKG305" s="94"/>
      <c r="GKH305" s="94"/>
      <c r="GKI305" s="94"/>
      <c r="GKJ305" s="94"/>
      <c r="GKK305" s="94"/>
      <c r="GKL305" s="94"/>
      <c r="GKM305" s="94"/>
      <c r="GKN305" s="94"/>
      <c r="GKO305" s="94"/>
      <c r="GKP305" s="94"/>
      <c r="GKQ305" s="94"/>
      <c r="GKR305" s="94"/>
      <c r="GKS305" s="94"/>
      <c r="GKT305" s="94"/>
      <c r="GKU305" s="94"/>
      <c r="GKV305" s="94"/>
      <c r="GKW305" s="94"/>
      <c r="GKX305" s="94"/>
      <c r="GKY305" s="94"/>
      <c r="GKZ305" s="94"/>
      <c r="GLA305" s="94"/>
      <c r="GLB305" s="94"/>
      <c r="GLC305" s="94"/>
      <c r="GLD305" s="94"/>
      <c r="GLE305" s="94"/>
      <c r="GLF305" s="94"/>
      <c r="GLG305" s="94"/>
      <c r="GLH305" s="94"/>
      <c r="GLI305" s="94"/>
      <c r="GLJ305" s="94"/>
      <c r="GLK305" s="94"/>
      <c r="GLL305" s="94"/>
      <c r="GLM305" s="94"/>
      <c r="GLN305" s="94"/>
      <c r="GLO305" s="94"/>
      <c r="GLP305" s="94"/>
      <c r="GLQ305" s="94"/>
      <c r="GLR305" s="94"/>
      <c r="GLS305" s="94"/>
      <c r="GLT305" s="94"/>
      <c r="GLU305" s="94"/>
      <c r="GLV305" s="94"/>
      <c r="GLW305" s="94"/>
      <c r="GLX305" s="94"/>
      <c r="GLY305" s="94"/>
      <c r="GLZ305" s="94"/>
      <c r="GMA305" s="94"/>
      <c r="GMB305" s="94"/>
      <c r="GMC305" s="94"/>
      <c r="GMD305" s="94"/>
      <c r="GME305" s="94"/>
      <c r="GMF305" s="94"/>
      <c r="GMG305" s="94"/>
      <c r="GMH305" s="94"/>
      <c r="GMI305" s="94"/>
      <c r="GMJ305" s="94"/>
      <c r="GMK305" s="94"/>
      <c r="GML305" s="94"/>
      <c r="GMM305" s="94"/>
      <c r="GMN305" s="94"/>
      <c r="GMO305" s="94"/>
      <c r="GMP305" s="94"/>
      <c r="GMQ305" s="94"/>
      <c r="GMR305" s="94"/>
      <c r="GMS305" s="94"/>
      <c r="GMT305" s="94"/>
      <c r="GMU305" s="94"/>
      <c r="GMV305" s="94"/>
      <c r="GMW305" s="94"/>
      <c r="GMX305" s="94"/>
      <c r="GMY305" s="94"/>
      <c r="GMZ305" s="94"/>
      <c r="GNA305" s="94"/>
      <c r="GNB305" s="94"/>
      <c r="GNC305" s="94"/>
      <c r="GND305" s="94"/>
      <c r="GNE305" s="94"/>
      <c r="GNF305" s="94"/>
      <c r="GNG305" s="94"/>
      <c r="GNH305" s="94"/>
      <c r="GNI305" s="94"/>
      <c r="GNJ305" s="94"/>
      <c r="GNK305" s="94"/>
      <c r="GNL305" s="94"/>
      <c r="GNM305" s="94"/>
      <c r="GNN305" s="94"/>
      <c r="GNO305" s="94"/>
      <c r="GNP305" s="94"/>
      <c r="GNQ305" s="94"/>
      <c r="GNR305" s="94"/>
      <c r="GNS305" s="94"/>
      <c r="GNT305" s="94"/>
      <c r="GNU305" s="94"/>
      <c r="GNV305" s="94"/>
      <c r="GNW305" s="94"/>
      <c r="GNX305" s="94"/>
      <c r="GNY305" s="94"/>
      <c r="GNZ305" s="94"/>
      <c r="GOA305" s="94"/>
      <c r="GOB305" s="94"/>
      <c r="GOC305" s="94"/>
      <c r="GOD305" s="94"/>
      <c r="GOE305" s="94"/>
      <c r="GOF305" s="94"/>
      <c r="GOG305" s="94"/>
      <c r="GOH305" s="94"/>
      <c r="GOI305" s="94"/>
      <c r="GOJ305" s="94"/>
      <c r="GOK305" s="94"/>
      <c r="GOL305" s="94"/>
      <c r="GOM305" s="94"/>
      <c r="GON305" s="94"/>
      <c r="GOO305" s="94"/>
      <c r="GOP305" s="94"/>
      <c r="GOQ305" s="94"/>
      <c r="GOR305" s="94"/>
      <c r="GOS305" s="94"/>
      <c r="GOT305" s="94"/>
      <c r="GOU305" s="94"/>
      <c r="GOV305" s="94"/>
      <c r="GOW305" s="94"/>
      <c r="GOX305" s="94"/>
      <c r="GOY305" s="94"/>
      <c r="GOZ305" s="94"/>
      <c r="GPA305" s="94"/>
      <c r="GPB305" s="94"/>
      <c r="GPC305" s="94"/>
      <c r="GPD305" s="94"/>
      <c r="GPE305" s="94"/>
      <c r="GPF305" s="94"/>
      <c r="GPG305" s="94"/>
      <c r="GPH305" s="94"/>
      <c r="GPI305" s="94"/>
      <c r="GPJ305" s="94"/>
      <c r="GPK305" s="94"/>
      <c r="GPL305" s="94"/>
      <c r="GPM305" s="94"/>
      <c r="GPN305" s="94"/>
      <c r="GPO305" s="94"/>
      <c r="GPP305" s="94"/>
      <c r="GPQ305" s="94"/>
      <c r="GPR305" s="94"/>
      <c r="GPS305" s="94"/>
      <c r="GPT305" s="94"/>
      <c r="GPU305" s="94"/>
      <c r="GPV305" s="94"/>
      <c r="GPW305" s="94"/>
      <c r="GPX305" s="94"/>
      <c r="GPY305" s="94"/>
      <c r="GPZ305" s="94"/>
      <c r="GQA305" s="94"/>
      <c r="GQB305" s="94"/>
      <c r="GQC305" s="94"/>
      <c r="GQD305" s="94"/>
      <c r="GQE305" s="94"/>
      <c r="GQF305" s="94"/>
      <c r="GQG305" s="94"/>
      <c r="GQH305" s="94"/>
      <c r="GQI305" s="94"/>
      <c r="GQJ305" s="94"/>
      <c r="GQK305" s="94"/>
      <c r="GQL305" s="94"/>
      <c r="GQM305" s="94"/>
      <c r="GQN305" s="94"/>
      <c r="GQO305" s="94"/>
      <c r="GQP305" s="94"/>
      <c r="GQQ305" s="94"/>
      <c r="GQR305" s="94"/>
      <c r="GQS305" s="94"/>
      <c r="GQT305" s="94"/>
      <c r="GQU305" s="94"/>
      <c r="GQV305" s="94"/>
      <c r="GQW305" s="94"/>
      <c r="GQX305" s="94"/>
      <c r="GQY305" s="94"/>
      <c r="GQZ305" s="94"/>
      <c r="GRA305" s="94"/>
      <c r="GRB305" s="94"/>
      <c r="GRC305" s="94"/>
      <c r="GRD305" s="94"/>
      <c r="GRE305" s="94"/>
      <c r="GRF305" s="94"/>
      <c r="GRG305" s="94"/>
      <c r="GRH305" s="94"/>
      <c r="GRI305" s="94"/>
      <c r="GRJ305" s="94"/>
      <c r="GRK305" s="94"/>
      <c r="GRL305" s="94"/>
      <c r="GRM305" s="94"/>
      <c r="GRN305" s="94"/>
      <c r="GRO305" s="94"/>
      <c r="GRP305" s="94"/>
      <c r="GRQ305" s="94"/>
      <c r="GRR305" s="94"/>
      <c r="GRS305" s="94"/>
      <c r="GRT305" s="94"/>
      <c r="GRU305" s="94"/>
      <c r="GRV305" s="94"/>
      <c r="GRW305" s="94"/>
      <c r="GRX305" s="94"/>
      <c r="GRY305" s="94"/>
      <c r="GRZ305" s="94"/>
      <c r="GSA305" s="94"/>
      <c r="GSB305" s="94"/>
      <c r="GSC305" s="94"/>
      <c r="GSD305" s="94"/>
      <c r="GSE305" s="94"/>
      <c r="GSF305" s="94"/>
      <c r="GSG305" s="94"/>
      <c r="GSH305" s="94"/>
      <c r="GSI305" s="94"/>
      <c r="GSJ305" s="94"/>
      <c r="GSK305" s="94"/>
      <c r="GSL305" s="94"/>
      <c r="GSM305" s="94"/>
      <c r="GSN305" s="94"/>
      <c r="GSO305" s="94"/>
      <c r="GSP305" s="94"/>
      <c r="GSQ305" s="94"/>
      <c r="GSR305" s="94"/>
      <c r="GSS305" s="94"/>
      <c r="GST305" s="94"/>
      <c r="GSU305" s="94"/>
      <c r="GSV305" s="94"/>
      <c r="GSW305" s="94"/>
      <c r="GSX305" s="94"/>
      <c r="GSY305" s="94"/>
      <c r="GSZ305" s="94"/>
      <c r="GTA305" s="94"/>
      <c r="GTB305" s="94"/>
      <c r="GTC305" s="94"/>
      <c r="GTD305" s="94"/>
      <c r="GTE305" s="94"/>
      <c r="GTF305" s="94"/>
      <c r="GTG305" s="94"/>
      <c r="GTH305" s="94"/>
      <c r="GTI305" s="94"/>
      <c r="GTJ305" s="94"/>
      <c r="GTK305" s="94"/>
      <c r="GTL305" s="94"/>
      <c r="GTM305" s="94"/>
      <c r="GTN305" s="94"/>
      <c r="GTO305" s="94"/>
      <c r="GTP305" s="94"/>
      <c r="GTQ305" s="94"/>
      <c r="GTR305" s="94"/>
      <c r="GTS305" s="94"/>
      <c r="GTT305" s="94"/>
      <c r="GTU305" s="94"/>
      <c r="GTV305" s="94"/>
      <c r="GTW305" s="94"/>
      <c r="GTX305" s="94"/>
      <c r="GTY305" s="94"/>
      <c r="GTZ305" s="94"/>
      <c r="GUA305" s="94"/>
      <c r="GUB305" s="94"/>
      <c r="GUC305" s="94"/>
      <c r="GUD305" s="94"/>
      <c r="GUE305" s="94"/>
      <c r="GUF305" s="94"/>
      <c r="GUG305" s="94"/>
      <c r="GUH305" s="94"/>
      <c r="GUI305" s="94"/>
      <c r="GUJ305" s="94"/>
      <c r="GUK305" s="94"/>
      <c r="GUL305" s="94"/>
      <c r="GUM305" s="94"/>
      <c r="GUN305" s="94"/>
      <c r="GUO305" s="94"/>
      <c r="GUP305" s="94"/>
      <c r="GUQ305" s="94"/>
      <c r="GUR305" s="94"/>
      <c r="GUS305" s="94"/>
      <c r="GUT305" s="94"/>
      <c r="GUU305" s="94"/>
      <c r="GUV305" s="94"/>
      <c r="GUW305" s="94"/>
      <c r="GUX305" s="94"/>
      <c r="GUY305" s="94"/>
      <c r="GUZ305" s="94"/>
      <c r="GVA305" s="94"/>
      <c r="GVB305" s="94"/>
      <c r="GVC305" s="94"/>
      <c r="GVD305" s="94"/>
      <c r="GVE305" s="94"/>
      <c r="GVF305" s="94"/>
      <c r="GVG305" s="94"/>
      <c r="GVH305" s="94"/>
      <c r="GVI305" s="94"/>
      <c r="GVJ305" s="94"/>
      <c r="GVK305" s="94"/>
      <c r="GVL305" s="94"/>
      <c r="GVM305" s="94"/>
      <c r="GVN305" s="94"/>
      <c r="GVO305" s="94"/>
      <c r="GVP305" s="94"/>
      <c r="GVQ305" s="94"/>
      <c r="GVR305" s="94"/>
      <c r="GVS305" s="94"/>
      <c r="GVT305" s="94"/>
      <c r="GVU305" s="94"/>
      <c r="GVV305" s="94"/>
      <c r="GVW305" s="94"/>
      <c r="GVX305" s="94"/>
      <c r="GVY305" s="94"/>
      <c r="GVZ305" s="94"/>
      <c r="GWA305" s="94"/>
      <c r="GWB305" s="94"/>
      <c r="GWC305" s="94"/>
      <c r="GWD305" s="94"/>
      <c r="GWE305" s="94"/>
      <c r="GWF305" s="94"/>
      <c r="GWG305" s="94"/>
      <c r="GWH305" s="94"/>
      <c r="GWI305" s="94"/>
      <c r="GWJ305" s="94"/>
      <c r="GWK305" s="94"/>
      <c r="GWL305" s="94"/>
      <c r="GWM305" s="94"/>
      <c r="GWN305" s="94"/>
      <c r="GWO305" s="94"/>
      <c r="GWP305" s="94"/>
      <c r="GWQ305" s="94"/>
      <c r="GWR305" s="94"/>
      <c r="GWS305" s="94"/>
      <c r="GWT305" s="94"/>
      <c r="GWU305" s="94"/>
      <c r="GWV305" s="94"/>
      <c r="GWW305" s="94"/>
      <c r="GWX305" s="94"/>
      <c r="GWY305" s="94"/>
      <c r="GWZ305" s="94"/>
      <c r="GXA305" s="94"/>
      <c r="GXB305" s="94"/>
      <c r="GXC305" s="94"/>
      <c r="GXD305" s="94"/>
      <c r="GXE305" s="94"/>
      <c r="GXF305" s="94"/>
      <c r="GXG305" s="94"/>
      <c r="GXH305" s="94"/>
      <c r="GXI305" s="94"/>
      <c r="GXJ305" s="94"/>
      <c r="GXK305" s="94"/>
      <c r="GXL305" s="94"/>
      <c r="GXM305" s="94"/>
      <c r="GXN305" s="94"/>
      <c r="GXO305" s="94"/>
      <c r="GXP305" s="94"/>
      <c r="GXQ305" s="94"/>
      <c r="GXR305" s="94"/>
      <c r="GXS305" s="94"/>
      <c r="GXT305" s="94"/>
      <c r="GXU305" s="94"/>
      <c r="GXV305" s="94"/>
      <c r="GXW305" s="94"/>
      <c r="GXX305" s="94"/>
      <c r="GXY305" s="94"/>
      <c r="GXZ305" s="94"/>
      <c r="GYA305" s="94"/>
      <c r="GYB305" s="94"/>
      <c r="GYC305" s="94"/>
      <c r="GYD305" s="94"/>
      <c r="GYE305" s="94"/>
      <c r="GYF305" s="94"/>
      <c r="GYG305" s="94"/>
      <c r="GYH305" s="94"/>
      <c r="GYI305" s="94"/>
      <c r="GYJ305" s="94"/>
      <c r="GYK305" s="94"/>
      <c r="GYL305" s="94"/>
      <c r="GYM305" s="94"/>
      <c r="GYN305" s="94"/>
      <c r="GYO305" s="94"/>
      <c r="GYP305" s="94"/>
      <c r="GYQ305" s="94"/>
      <c r="GYR305" s="94"/>
      <c r="GYS305" s="94"/>
      <c r="GYT305" s="94"/>
      <c r="GYU305" s="94"/>
      <c r="GYV305" s="94"/>
      <c r="GYW305" s="94"/>
      <c r="GYX305" s="94"/>
      <c r="GYY305" s="94"/>
      <c r="GYZ305" s="94"/>
      <c r="GZA305" s="94"/>
      <c r="GZB305" s="94"/>
      <c r="GZC305" s="94"/>
      <c r="GZD305" s="94"/>
      <c r="GZE305" s="94"/>
      <c r="GZF305" s="94"/>
      <c r="GZG305" s="94"/>
      <c r="GZH305" s="94"/>
      <c r="GZI305" s="94"/>
      <c r="GZJ305" s="94"/>
      <c r="GZK305" s="94"/>
      <c r="GZL305" s="94"/>
      <c r="GZM305" s="94"/>
      <c r="GZN305" s="94"/>
      <c r="GZO305" s="94"/>
      <c r="GZP305" s="94"/>
      <c r="GZQ305" s="94"/>
      <c r="GZR305" s="94"/>
      <c r="GZS305" s="94"/>
      <c r="GZT305" s="94"/>
      <c r="GZU305" s="94"/>
      <c r="GZV305" s="94"/>
      <c r="GZW305" s="94"/>
      <c r="GZX305" s="94"/>
      <c r="GZY305" s="94"/>
      <c r="GZZ305" s="94"/>
      <c r="HAA305" s="94"/>
      <c r="HAB305" s="94"/>
      <c r="HAC305" s="94"/>
      <c r="HAD305" s="94"/>
      <c r="HAE305" s="94"/>
      <c r="HAF305" s="94"/>
      <c r="HAG305" s="94"/>
      <c r="HAH305" s="94"/>
      <c r="HAI305" s="94"/>
      <c r="HAJ305" s="94"/>
      <c r="HAK305" s="94"/>
      <c r="HAL305" s="94"/>
      <c r="HAM305" s="94"/>
      <c r="HAN305" s="94"/>
      <c r="HAO305" s="94"/>
      <c r="HAP305" s="94"/>
      <c r="HAQ305" s="94"/>
      <c r="HAR305" s="94"/>
      <c r="HAS305" s="94"/>
      <c r="HAT305" s="94"/>
      <c r="HAU305" s="94"/>
      <c r="HAV305" s="94"/>
      <c r="HAW305" s="94"/>
      <c r="HAX305" s="94"/>
      <c r="HAY305" s="94"/>
      <c r="HAZ305" s="94"/>
      <c r="HBA305" s="94"/>
      <c r="HBB305" s="94"/>
      <c r="HBC305" s="94"/>
      <c r="HBD305" s="94"/>
      <c r="HBE305" s="94"/>
      <c r="HBF305" s="94"/>
      <c r="HBG305" s="94"/>
      <c r="HBH305" s="94"/>
      <c r="HBI305" s="94"/>
      <c r="HBJ305" s="94"/>
      <c r="HBK305" s="94"/>
      <c r="HBL305" s="94"/>
      <c r="HBM305" s="94"/>
      <c r="HBN305" s="94"/>
      <c r="HBO305" s="94"/>
      <c r="HBP305" s="94"/>
      <c r="HBQ305" s="94"/>
      <c r="HBR305" s="94"/>
      <c r="HBS305" s="94"/>
      <c r="HBT305" s="94"/>
      <c r="HBU305" s="94"/>
      <c r="HBV305" s="94"/>
      <c r="HBW305" s="94"/>
      <c r="HBX305" s="94"/>
      <c r="HBY305" s="94"/>
      <c r="HBZ305" s="94"/>
      <c r="HCA305" s="94"/>
      <c r="HCB305" s="94"/>
      <c r="HCC305" s="94"/>
      <c r="HCD305" s="94"/>
      <c r="HCE305" s="94"/>
      <c r="HCF305" s="94"/>
      <c r="HCG305" s="94"/>
      <c r="HCH305" s="94"/>
      <c r="HCI305" s="94"/>
      <c r="HCJ305" s="94"/>
      <c r="HCK305" s="94"/>
      <c r="HCL305" s="94"/>
      <c r="HCM305" s="94"/>
      <c r="HCN305" s="94"/>
      <c r="HCO305" s="94"/>
      <c r="HCP305" s="94"/>
      <c r="HCQ305" s="94"/>
      <c r="HCR305" s="94"/>
      <c r="HCS305" s="94"/>
      <c r="HCT305" s="94"/>
      <c r="HCU305" s="94"/>
      <c r="HCV305" s="94"/>
      <c r="HCW305" s="94"/>
      <c r="HCX305" s="94"/>
      <c r="HCY305" s="94"/>
      <c r="HCZ305" s="94"/>
      <c r="HDA305" s="94"/>
      <c r="HDB305" s="94"/>
      <c r="HDC305" s="94"/>
      <c r="HDD305" s="94"/>
      <c r="HDE305" s="94"/>
      <c r="HDF305" s="94"/>
      <c r="HDG305" s="94"/>
      <c r="HDH305" s="94"/>
      <c r="HDI305" s="94"/>
      <c r="HDJ305" s="94"/>
      <c r="HDK305" s="94"/>
      <c r="HDL305" s="94"/>
      <c r="HDM305" s="94"/>
      <c r="HDN305" s="94"/>
      <c r="HDO305" s="94"/>
      <c r="HDP305" s="94"/>
      <c r="HDQ305" s="94"/>
      <c r="HDR305" s="94"/>
      <c r="HDS305" s="94"/>
      <c r="HDT305" s="94"/>
      <c r="HDU305" s="94"/>
      <c r="HDV305" s="94"/>
      <c r="HDW305" s="94"/>
      <c r="HDX305" s="94"/>
      <c r="HDY305" s="94"/>
      <c r="HDZ305" s="94"/>
      <c r="HEA305" s="94"/>
      <c r="HEB305" s="94"/>
      <c r="HEC305" s="94"/>
      <c r="HED305" s="94"/>
      <c r="HEE305" s="94"/>
      <c r="HEF305" s="94"/>
      <c r="HEG305" s="94"/>
      <c r="HEH305" s="94"/>
      <c r="HEI305" s="94"/>
      <c r="HEJ305" s="94"/>
      <c r="HEK305" s="94"/>
      <c r="HEL305" s="94"/>
      <c r="HEM305" s="94"/>
      <c r="HEN305" s="94"/>
      <c r="HEO305" s="94"/>
      <c r="HEP305" s="94"/>
      <c r="HEQ305" s="94"/>
      <c r="HER305" s="94"/>
      <c r="HES305" s="94"/>
      <c r="HET305" s="94"/>
      <c r="HEU305" s="94"/>
      <c r="HEV305" s="94"/>
      <c r="HEW305" s="94"/>
      <c r="HEX305" s="94"/>
      <c r="HEY305" s="94"/>
      <c r="HEZ305" s="94"/>
      <c r="HFA305" s="94"/>
      <c r="HFB305" s="94"/>
      <c r="HFC305" s="94"/>
      <c r="HFD305" s="94"/>
      <c r="HFE305" s="94"/>
      <c r="HFF305" s="94"/>
      <c r="HFG305" s="94"/>
      <c r="HFH305" s="94"/>
      <c r="HFI305" s="94"/>
      <c r="HFJ305" s="94"/>
      <c r="HFK305" s="94"/>
      <c r="HFL305" s="94"/>
      <c r="HFM305" s="94"/>
      <c r="HFN305" s="94"/>
      <c r="HFO305" s="94"/>
      <c r="HFP305" s="94"/>
      <c r="HFQ305" s="94"/>
      <c r="HFR305" s="94"/>
      <c r="HFS305" s="94"/>
      <c r="HFT305" s="94"/>
      <c r="HFU305" s="94"/>
      <c r="HFV305" s="94"/>
      <c r="HFW305" s="94"/>
      <c r="HFX305" s="94"/>
      <c r="HFY305" s="94"/>
      <c r="HFZ305" s="94"/>
      <c r="HGA305" s="94"/>
      <c r="HGB305" s="94"/>
      <c r="HGC305" s="94"/>
      <c r="HGD305" s="94"/>
      <c r="HGE305" s="94"/>
      <c r="HGF305" s="94"/>
      <c r="HGG305" s="94"/>
      <c r="HGH305" s="94"/>
      <c r="HGI305" s="94"/>
      <c r="HGJ305" s="94"/>
      <c r="HGK305" s="94"/>
      <c r="HGL305" s="94"/>
      <c r="HGM305" s="94"/>
      <c r="HGN305" s="94"/>
      <c r="HGO305" s="94"/>
      <c r="HGP305" s="94"/>
      <c r="HGQ305" s="94"/>
      <c r="HGR305" s="94"/>
      <c r="HGS305" s="94"/>
      <c r="HGT305" s="94"/>
      <c r="HGU305" s="94"/>
      <c r="HGV305" s="94"/>
      <c r="HGW305" s="94"/>
      <c r="HGX305" s="94"/>
      <c r="HGY305" s="94"/>
      <c r="HGZ305" s="94"/>
      <c r="HHA305" s="94"/>
      <c r="HHB305" s="94"/>
      <c r="HHC305" s="94"/>
      <c r="HHD305" s="94"/>
      <c r="HHE305" s="94"/>
      <c r="HHF305" s="94"/>
      <c r="HHG305" s="94"/>
      <c r="HHH305" s="94"/>
      <c r="HHI305" s="94"/>
      <c r="HHJ305" s="94"/>
      <c r="HHK305" s="94"/>
      <c r="HHL305" s="94"/>
      <c r="HHM305" s="94"/>
      <c r="HHN305" s="94"/>
      <c r="HHO305" s="94"/>
      <c r="HHP305" s="94"/>
      <c r="HHQ305" s="94"/>
      <c r="HHR305" s="94"/>
      <c r="HHS305" s="94"/>
      <c r="HHT305" s="94"/>
      <c r="HHU305" s="94"/>
      <c r="HHV305" s="94"/>
      <c r="HHW305" s="94"/>
      <c r="HHX305" s="94"/>
      <c r="HHY305" s="94"/>
      <c r="HHZ305" s="94"/>
      <c r="HIA305" s="94"/>
      <c r="HIB305" s="94"/>
      <c r="HIC305" s="94"/>
      <c r="HID305" s="94"/>
      <c r="HIE305" s="94"/>
      <c r="HIF305" s="94"/>
      <c r="HIG305" s="94"/>
      <c r="HIH305" s="94"/>
      <c r="HII305" s="94"/>
      <c r="HIJ305" s="94"/>
      <c r="HIK305" s="94"/>
      <c r="HIL305" s="94"/>
      <c r="HIM305" s="94"/>
      <c r="HIN305" s="94"/>
      <c r="HIO305" s="94"/>
      <c r="HIP305" s="94"/>
      <c r="HIQ305" s="94"/>
      <c r="HIR305" s="94"/>
      <c r="HIS305" s="94"/>
      <c r="HIT305" s="94"/>
      <c r="HIU305" s="94"/>
      <c r="HIV305" s="94"/>
      <c r="HIW305" s="94"/>
      <c r="HIX305" s="94"/>
      <c r="HIY305" s="94"/>
      <c r="HIZ305" s="94"/>
      <c r="HJA305" s="94"/>
      <c r="HJB305" s="94"/>
      <c r="HJC305" s="94"/>
      <c r="HJD305" s="94"/>
      <c r="HJE305" s="94"/>
      <c r="HJF305" s="94"/>
      <c r="HJG305" s="94"/>
      <c r="HJH305" s="94"/>
      <c r="HJI305" s="94"/>
      <c r="HJJ305" s="94"/>
      <c r="HJK305" s="94"/>
      <c r="HJL305" s="94"/>
      <c r="HJM305" s="94"/>
      <c r="HJN305" s="94"/>
      <c r="HJO305" s="94"/>
      <c r="HJP305" s="94"/>
      <c r="HJQ305" s="94"/>
      <c r="HJR305" s="94"/>
      <c r="HJS305" s="94"/>
      <c r="HJT305" s="94"/>
      <c r="HJU305" s="94"/>
      <c r="HJV305" s="94"/>
      <c r="HJW305" s="94"/>
      <c r="HJX305" s="94"/>
      <c r="HJY305" s="94"/>
      <c r="HJZ305" s="94"/>
      <c r="HKA305" s="94"/>
      <c r="HKB305" s="94"/>
      <c r="HKC305" s="94"/>
      <c r="HKD305" s="94"/>
      <c r="HKE305" s="94"/>
      <c r="HKF305" s="94"/>
      <c r="HKG305" s="94"/>
      <c r="HKH305" s="94"/>
      <c r="HKI305" s="94"/>
      <c r="HKJ305" s="94"/>
      <c r="HKK305" s="94"/>
      <c r="HKL305" s="94"/>
      <c r="HKM305" s="94"/>
      <c r="HKN305" s="94"/>
      <c r="HKO305" s="94"/>
      <c r="HKP305" s="94"/>
      <c r="HKQ305" s="94"/>
      <c r="HKR305" s="94"/>
      <c r="HKS305" s="94"/>
      <c r="HKT305" s="94"/>
      <c r="HKU305" s="94"/>
      <c r="HKV305" s="94"/>
      <c r="HKW305" s="94"/>
      <c r="HKX305" s="94"/>
      <c r="HKY305" s="94"/>
      <c r="HKZ305" s="94"/>
      <c r="HLA305" s="94"/>
      <c r="HLB305" s="94"/>
      <c r="HLC305" s="94"/>
      <c r="HLD305" s="94"/>
      <c r="HLE305" s="94"/>
      <c r="HLF305" s="94"/>
      <c r="HLG305" s="94"/>
      <c r="HLH305" s="94"/>
      <c r="HLI305" s="94"/>
      <c r="HLJ305" s="94"/>
      <c r="HLK305" s="94"/>
      <c r="HLL305" s="94"/>
      <c r="HLM305" s="94"/>
      <c r="HLN305" s="94"/>
      <c r="HLO305" s="94"/>
      <c r="HLP305" s="94"/>
      <c r="HLQ305" s="94"/>
      <c r="HLR305" s="94"/>
      <c r="HLS305" s="94"/>
      <c r="HLT305" s="94"/>
      <c r="HLU305" s="94"/>
      <c r="HLV305" s="94"/>
      <c r="HLW305" s="94"/>
      <c r="HLX305" s="94"/>
      <c r="HLY305" s="94"/>
      <c r="HLZ305" s="94"/>
      <c r="HMA305" s="94"/>
      <c r="HMB305" s="94"/>
      <c r="HMC305" s="94"/>
      <c r="HMD305" s="94"/>
      <c r="HME305" s="94"/>
      <c r="HMF305" s="94"/>
      <c r="HMG305" s="94"/>
      <c r="HMH305" s="94"/>
      <c r="HMI305" s="94"/>
      <c r="HMJ305" s="94"/>
      <c r="HMK305" s="94"/>
      <c r="HML305" s="94"/>
      <c r="HMM305" s="94"/>
      <c r="HMN305" s="94"/>
      <c r="HMO305" s="94"/>
      <c r="HMP305" s="94"/>
      <c r="HMQ305" s="94"/>
      <c r="HMR305" s="94"/>
      <c r="HMS305" s="94"/>
      <c r="HMT305" s="94"/>
      <c r="HMU305" s="94"/>
      <c r="HMV305" s="94"/>
      <c r="HMW305" s="94"/>
      <c r="HMX305" s="94"/>
      <c r="HMY305" s="94"/>
      <c r="HMZ305" s="94"/>
      <c r="HNA305" s="94"/>
      <c r="HNB305" s="94"/>
      <c r="HNC305" s="94"/>
      <c r="HND305" s="94"/>
      <c r="HNE305" s="94"/>
      <c r="HNF305" s="94"/>
      <c r="HNG305" s="94"/>
      <c r="HNH305" s="94"/>
      <c r="HNI305" s="94"/>
      <c r="HNJ305" s="94"/>
      <c r="HNK305" s="94"/>
      <c r="HNL305" s="94"/>
      <c r="HNM305" s="94"/>
      <c r="HNN305" s="94"/>
      <c r="HNO305" s="94"/>
      <c r="HNP305" s="94"/>
      <c r="HNQ305" s="94"/>
      <c r="HNR305" s="94"/>
      <c r="HNS305" s="94"/>
      <c r="HNT305" s="94"/>
      <c r="HNU305" s="94"/>
      <c r="HNV305" s="94"/>
      <c r="HNW305" s="94"/>
      <c r="HNX305" s="94"/>
      <c r="HNY305" s="94"/>
      <c r="HNZ305" s="94"/>
      <c r="HOA305" s="94"/>
      <c r="HOB305" s="94"/>
      <c r="HOC305" s="94"/>
      <c r="HOD305" s="94"/>
      <c r="HOE305" s="94"/>
      <c r="HOF305" s="94"/>
      <c r="HOG305" s="94"/>
      <c r="HOH305" s="94"/>
      <c r="HOI305" s="94"/>
      <c r="HOJ305" s="94"/>
      <c r="HOK305" s="94"/>
      <c r="HOL305" s="94"/>
      <c r="HOM305" s="94"/>
      <c r="HON305" s="94"/>
      <c r="HOO305" s="94"/>
      <c r="HOP305" s="94"/>
      <c r="HOQ305" s="94"/>
      <c r="HOR305" s="94"/>
      <c r="HOS305" s="94"/>
      <c r="HOT305" s="94"/>
      <c r="HOU305" s="94"/>
      <c r="HOV305" s="94"/>
      <c r="HOW305" s="94"/>
      <c r="HOX305" s="94"/>
      <c r="HOY305" s="94"/>
      <c r="HOZ305" s="94"/>
      <c r="HPA305" s="94"/>
      <c r="HPB305" s="94"/>
      <c r="HPC305" s="94"/>
      <c r="HPD305" s="94"/>
      <c r="HPE305" s="94"/>
      <c r="HPF305" s="94"/>
      <c r="HPG305" s="94"/>
      <c r="HPH305" s="94"/>
      <c r="HPI305" s="94"/>
      <c r="HPJ305" s="94"/>
      <c r="HPK305" s="94"/>
      <c r="HPL305" s="94"/>
      <c r="HPM305" s="94"/>
      <c r="HPN305" s="94"/>
      <c r="HPO305" s="94"/>
      <c r="HPP305" s="94"/>
      <c r="HPQ305" s="94"/>
      <c r="HPR305" s="94"/>
      <c r="HPS305" s="94"/>
      <c r="HPT305" s="94"/>
      <c r="HPU305" s="94"/>
      <c r="HPV305" s="94"/>
      <c r="HPW305" s="94"/>
      <c r="HPX305" s="94"/>
      <c r="HPY305" s="94"/>
      <c r="HPZ305" s="94"/>
      <c r="HQA305" s="94"/>
      <c r="HQB305" s="94"/>
      <c r="HQC305" s="94"/>
      <c r="HQD305" s="94"/>
      <c r="HQE305" s="94"/>
      <c r="HQF305" s="94"/>
      <c r="HQG305" s="94"/>
      <c r="HQH305" s="94"/>
      <c r="HQI305" s="94"/>
      <c r="HQJ305" s="94"/>
      <c r="HQK305" s="94"/>
      <c r="HQL305" s="94"/>
      <c r="HQM305" s="94"/>
      <c r="HQN305" s="94"/>
      <c r="HQO305" s="94"/>
      <c r="HQP305" s="94"/>
      <c r="HQQ305" s="94"/>
      <c r="HQR305" s="94"/>
      <c r="HQS305" s="94"/>
      <c r="HQT305" s="94"/>
      <c r="HQU305" s="94"/>
      <c r="HQV305" s="94"/>
      <c r="HQW305" s="94"/>
      <c r="HQX305" s="94"/>
      <c r="HQY305" s="94"/>
      <c r="HQZ305" s="94"/>
      <c r="HRA305" s="94"/>
      <c r="HRB305" s="94"/>
      <c r="HRC305" s="94"/>
      <c r="HRD305" s="94"/>
      <c r="HRE305" s="94"/>
      <c r="HRF305" s="94"/>
      <c r="HRG305" s="94"/>
      <c r="HRH305" s="94"/>
      <c r="HRI305" s="94"/>
      <c r="HRJ305" s="94"/>
      <c r="HRK305" s="94"/>
      <c r="HRL305" s="94"/>
      <c r="HRM305" s="94"/>
      <c r="HRN305" s="94"/>
      <c r="HRO305" s="94"/>
      <c r="HRP305" s="94"/>
      <c r="HRQ305" s="94"/>
      <c r="HRR305" s="94"/>
      <c r="HRS305" s="94"/>
      <c r="HRT305" s="94"/>
      <c r="HRU305" s="94"/>
      <c r="HRV305" s="94"/>
      <c r="HRW305" s="94"/>
      <c r="HRX305" s="94"/>
      <c r="HRY305" s="94"/>
      <c r="HRZ305" s="94"/>
      <c r="HSA305" s="94"/>
      <c r="HSB305" s="94"/>
      <c r="HSC305" s="94"/>
      <c r="HSD305" s="94"/>
      <c r="HSE305" s="94"/>
      <c r="HSF305" s="94"/>
      <c r="HSG305" s="94"/>
      <c r="HSH305" s="94"/>
      <c r="HSI305" s="94"/>
      <c r="HSJ305" s="94"/>
      <c r="HSK305" s="94"/>
      <c r="HSL305" s="94"/>
      <c r="HSM305" s="94"/>
      <c r="HSN305" s="94"/>
      <c r="HSO305" s="94"/>
      <c r="HSP305" s="94"/>
      <c r="HSQ305" s="94"/>
      <c r="HSR305" s="94"/>
      <c r="HSS305" s="94"/>
      <c r="HST305" s="94"/>
      <c r="HSU305" s="94"/>
      <c r="HSV305" s="94"/>
      <c r="HSW305" s="94"/>
      <c r="HSX305" s="94"/>
      <c r="HSY305" s="94"/>
      <c r="HSZ305" s="94"/>
      <c r="HTA305" s="94"/>
      <c r="HTB305" s="94"/>
      <c r="HTC305" s="94"/>
      <c r="HTD305" s="94"/>
      <c r="HTE305" s="94"/>
      <c r="HTF305" s="94"/>
      <c r="HTG305" s="94"/>
      <c r="HTH305" s="94"/>
      <c r="HTI305" s="94"/>
      <c r="HTJ305" s="94"/>
      <c r="HTK305" s="94"/>
      <c r="HTL305" s="94"/>
      <c r="HTM305" s="94"/>
      <c r="HTN305" s="94"/>
      <c r="HTO305" s="94"/>
      <c r="HTP305" s="94"/>
      <c r="HTQ305" s="94"/>
      <c r="HTR305" s="94"/>
      <c r="HTS305" s="94"/>
      <c r="HTT305" s="94"/>
      <c r="HTU305" s="94"/>
      <c r="HTV305" s="94"/>
      <c r="HTW305" s="94"/>
      <c r="HTX305" s="94"/>
      <c r="HTY305" s="94"/>
      <c r="HTZ305" s="94"/>
      <c r="HUA305" s="94"/>
      <c r="HUB305" s="94"/>
      <c r="HUC305" s="94"/>
      <c r="HUD305" s="94"/>
      <c r="HUE305" s="94"/>
      <c r="HUF305" s="94"/>
      <c r="HUG305" s="94"/>
      <c r="HUH305" s="94"/>
      <c r="HUI305" s="94"/>
      <c r="HUJ305" s="94"/>
      <c r="HUK305" s="94"/>
      <c r="HUL305" s="94"/>
      <c r="HUM305" s="94"/>
      <c r="HUN305" s="94"/>
      <c r="HUO305" s="94"/>
      <c r="HUP305" s="94"/>
      <c r="HUQ305" s="94"/>
      <c r="HUR305" s="94"/>
      <c r="HUS305" s="94"/>
      <c r="HUT305" s="94"/>
      <c r="HUU305" s="94"/>
      <c r="HUV305" s="94"/>
      <c r="HUW305" s="94"/>
      <c r="HUX305" s="94"/>
      <c r="HUY305" s="94"/>
      <c r="HUZ305" s="94"/>
      <c r="HVA305" s="94"/>
      <c r="HVB305" s="94"/>
      <c r="HVC305" s="94"/>
      <c r="HVD305" s="94"/>
      <c r="HVE305" s="94"/>
      <c r="HVF305" s="94"/>
      <c r="HVG305" s="94"/>
      <c r="HVH305" s="94"/>
      <c r="HVI305" s="94"/>
      <c r="HVJ305" s="94"/>
      <c r="HVK305" s="94"/>
      <c r="HVL305" s="94"/>
      <c r="HVM305" s="94"/>
      <c r="HVN305" s="94"/>
      <c r="HVO305" s="94"/>
      <c r="HVP305" s="94"/>
      <c r="HVQ305" s="94"/>
      <c r="HVR305" s="94"/>
      <c r="HVS305" s="94"/>
      <c r="HVT305" s="94"/>
      <c r="HVU305" s="94"/>
      <c r="HVV305" s="94"/>
      <c r="HVW305" s="94"/>
      <c r="HVX305" s="94"/>
      <c r="HVY305" s="94"/>
      <c r="HVZ305" s="94"/>
      <c r="HWA305" s="94"/>
      <c r="HWB305" s="94"/>
      <c r="HWC305" s="94"/>
      <c r="HWD305" s="94"/>
      <c r="HWE305" s="94"/>
      <c r="HWF305" s="94"/>
      <c r="HWG305" s="94"/>
      <c r="HWH305" s="94"/>
      <c r="HWI305" s="94"/>
      <c r="HWJ305" s="94"/>
      <c r="HWK305" s="94"/>
      <c r="HWL305" s="94"/>
      <c r="HWM305" s="94"/>
      <c r="HWN305" s="94"/>
      <c r="HWO305" s="94"/>
      <c r="HWP305" s="94"/>
      <c r="HWQ305" s="94"/>
      <c r="HWR305" s="94"/>
      <c r="HWS305" s="94"/>
      <c r="HWT305" s="94"/>
      <c r="HWU305" s="94"/>
      <c r="HWV305" s="94"/>
      <c r="HWW305" s="94"/>
      <c r="HWX305" s="94"/>
      <c r="HWY305" s="94"/>
      <c r="HWZ305" s="94"/>
      <c r="HXA305" s="94"/>
      <c r="HXB305" s="94"/>
      <c r="HXC305" s="94"/>
      <c r="HXD305" s="94"/>
      <c r="HXE305" s="94"/>
      <c r="HXF305" s="94"/>
      <c r="HXG305" s="94"/>
      <c r="HXH305" s="94"/>
      <c r="HXI305" s="94"/>
      <c r="HXJ305" s="94"/>
      <c r="HXK305" s="94"/>
      <c r="HXL305" s="94"/>
      <c r="HXM305" s="94"/>
      <c r="HXN305" s="94"/>
      <c r="HXO305" s="94"/>
      <c r="HXP305" s="94"/>
      <c r="HXQ305" s="94"/>
      <c r="HXR305" s="94"/>
      <c r="HXS305" s="94"/>
      <c r="HXT305" s="94"/>
      <c r="HXU305" s="94"/>
      <c r="HXV305" s="94"/>
      <c r="HXW305" s="94"/>
      <c r="HXX305" s="94"/>
      <c r="HXY305" s="94"/>
      <c r="HXZ305" s="94"/>
      <c r="HYA305" s="94"/>
      <c r="HYB305" s="94"/>
      <c r="HYC305" s="94"/>
      <c r="HYD305" s="94"/>
      <c r="HYE305" s="94"/>
      <c r="HYF305" s="94"/>
      <c r="HYG305" s="94"/>
      <c r="HYH305" s="94"/>
      <c r="HYI305" s="94"/>
      <c r="HYJ305" s="94"/>
      <c r="HYK305" s="94"/>
      <c r="HYL305" s="94"/>
      <c r="HYM305" s="94"/>
      <c r="HYN305" s="94"/>
      <c r="HYO305" s="94"/>
      <c r="HYP305" s="94"/>
      <c r="HYQ305" s="94"/>
      <c r="HYR305" s="94"/>
      <c r="HYS305" s="94"/>
      <c r="HYT305" s="94"/>
      <c r="HYU305" s="94"/>
      <c r="HYV305" s="94"/>
      <c r="HYW305" s="94"/>
      <c r="HYX305" s="94"/>
      <c r="HYY305" s="94"/>
      <c r="HYZ305" s="94"/>
      <c r="HZA305" s="94"/>
      <c r="HZB305" s="94"/>
      <c r="HZC305" s="94"/>
      <c r="HZD305" s="94"/>
      <c r="HZE305" s="94"/>
      <c r="HZF305" s="94"/>
      <c r="HZG305" s="94"/>
      <c r="HZH305" s="94"/>
      <c r="HZI305" s="94"/>
      <c r="HZJ305" s="94"/>
      <c r="HZK305" s="94"/>
      <c r="HZL305" s="94"/>
      <c r="HZM305" s="94"/>
      <c r="HZN305" s="94"/>
      <c r="HZO305" s="94"/>
      <c r="HZP305" s="94"/>
      <c r="HZQ305" s="94"/>
      <c r="HZR305" s="94"/>
      <c r="HZS305" s="94"/>
      <c r="HZT305" s="94"/>
      <c r="HZU305" s="94"/>
      <c r="HZV305" s="94"/>
      <c r="HZW305" s="94"/>
      <c r="HZX305" s="94"/>
      <c r="HZY305" s="94"/>
      <c r="HZZ305" s="94"/>
      <c r="IAA305" s="94"/>
      <c r="IAB305" s="94"/>
      <c r="IAC305" s="94"/>
      <c r="IAD305" s="94"/>
      <c r="IAE305" s="94"/>
      <c r="IAF305" s="94"/>
      <c r="IAG305" s="94"/>
      <c r="IAH305" s="94"/>
      <c r="IAI305" s="94"/>
      <c r="IAJ305" s="94"/>
      <c r="IAK305" s="94"/>
      <c r="IAL305" s="94"/>
      <c r="IAM305" s="94"/>
      <c r="IAN305" s="94"/>
      <c r="IAO305" s="94"/>
      <c r="IAP305" s="94"/>
      <c r="IAQ305" s="94"/>
      <c r="IAR305" s="94"/>
      <c r="IAS305" s="94"/>
      <c r="IAT305" s="94"/>
      <c r="IAU305" s="94"/>
      <c r="IAV305" s="94"/>
      <c r="IAW305" s="94"/>
      <c r="IAX305" s="94"/>
      <c r="IAY305" s="94"/>
      <c r="IAZ305" s="94"/>
      <c r="IBA305" s="94"/>
      <c r="IBB305" s="94"/>
      <c r="IBC305" s="94"/>
      <c r="IBD305" s="94"/>
      <c r="IBE305" s="94"/>
      <c r="IBF305" s="94"/>
      <c r="IBG305" s="94"/>
      <c r="IBH305" s="94"/>
      <c r="IBI305" s="94"/>
      <c r="IBJ305" s="94"/>
      <c r="IBK305" s="94"/>
      <c r="IBL305" s="94"/>
      <c r="IBM305" s="94"/>
      <c r="IBN305" s="94"/>
      <c r="IBO305" s="94"/>
      <c r="IBP305" s="94"/>
      <c r="IBQ305" s="94"/>
      <c r="IBR305" s="94"/>
      <c r="IBS305" s="94"/>
      <c r="IBT305" s="94"/>
      <c r="IBU305" s="94"/>
      <c r="IBV305" s="94"/>
      <c r="IBW305" s="94"/>
      <c r="IBX305" s="94"/>
      <c r="IBY305" s="94"/>
      <c r="IBZ305" s="94"/>
      <c r="ICA305" s="94"/>
      <c r="ICB305" s="94"/>
      <c r="ICC305" s="94"/>
      <c r="ICD305" s="94"/>
      <c r="ICE305" s="94"/>
      <c r="ICF305" s="94"/>
      <c r="ICG305" s="94"/>
      <c r="ICH305" s="94"/>
      <c r="ICI305" s="94"/>
      <c r="ICJ305" s="94"/>
      <c r="ICK305" s="94"/>
      <c r="ICL305" s="94"/>
      <c r="ICM305" s="94"/>
      <c r="ICN305" s="94"/>
      <c r="ICO305" s="94"/>
      <c r="ICP305" s="94"/>
      <c r="ICQ305" s="94"/>
      <c r="ICR305" s="94"/>
      <c r="ICS305" s="94"/>
      <c r="ICT305" s="94"/>
      <c r="ICU305" s="94"/>
      <c r="ICV305" s="94"/>
      <c r="ICW305" s="94"/>
      <c r="ICX305" s="94"/>
      <c r="ICY305" s="94"/>
      <c r="ICZ305" s="94"/>
      <c r="IDA305" s="94"/>
      <c r="IDB305" s="94"/>
      <c r="IDC305" s="94"/>
      <c r="IDD305" s="94"/>
      <c r="IDE305" s="94"/>
      <c r="IDF305" s="94"/>
      <c r="IDG305" s="94"/>
      <c r="IDH305" s="94"/>
      <c r="IDI305" s="94"/>
      <c r="IDJ305" s="94"/>
      <c r="IDK305" s="94"/>
      <c r="IDL305" s="94"/>
      <c r="IDM305" s="94"/>
      <c r="IDN305" s="94"/>
      <c r="IDO305" s="94"/>
      <c r="IDP305" s="94"/>
      <c r="IDQ305" s="94"/>
      <c r="IDR305" s="94"/>
      <c r="IDS305" s="94"/>
      <c r="IDT305" s="94"/>
      <c r="IDU305" s="94"/>
      <c r="IDV305" s="94"/>
      <c r="IDW305" s="94"/>
      <c r="IDX305" s="94"/>
      <c r="IDY305" s="94"/>
      <c r="IDZ305" s="94"/>
      <c r="IEA305" s="94"/>
      <c r="IEB305" s="94"/>
      <c r="IEC305" s="94"/>
      <c r="IED305" s="94"/>
      <c r="IEE305" s="94"/>
      <c r="IEF305" s="94"/>
      <c r="IEG305" s="94"/>
      <c r="IEH305" s="94"/>
      <c r="IEI305" s="94"/>
      <c r="IEJ305" s="94"/>
      <c r="IEK305" s="94"/>
      <c r="IEL305" s="94"/>
      <c r="IEM305" s="94"/>
      <c r="IEN305" s="94"/>
      <c r="IEO305" s="94"/>
      <c r="IEP305" s="94"/>
      <c r="IEQ305" s="94"/>
      <c r="IER305" s="94"/>
      <c r="IES305" s="94"/>
      <c r="IET305" s="94"/>
      <c r="IEU305" s="94"/>
      <c r="IEV305" s="94"/>
      <c r="IEW305" s="94"/>
      <c r="IEX305" s="94"/>
      <c r="IEY305" s="94"/>
      <c r="IEZ305" s="94"/>
      <c r="IFA305" s="94"/>
      <c r="IFB305" s="94"/>
      <c r="IFC305" s="94"/>
      <c r="IFD305" s="94"/>
      <c r="IFE305" s="94"/>
      <c r="IFF305" s="94"/>
      <c r="IFG305" s="94"/>
      <c r="IFH305" s="94"/>
      <c r="IFI305" s="94"/>
      <c r="IFJ305" s="94"/>
      <c r="IFK305" s="94"/>
      <c r="IFL305" s="94"/>
      <c r="IFM305" s="94"/>
      <c r="IFN305" s="94"/>
      <c r="IFO305" s="94"/>
      <c r="IFP305" s="94"/>
      <c r="IFQ305" s="94"/>
      <c r="IFR305" s="94"/>
      <c r="IFS305" s="94"/>
      <c r="IFT305" s="94"/>
      <c r="IFU305" s="94"/>
      <c r="IFV305" s="94"/>
      <c r="IFW305" s="94"/>
      <c r="IFX305" s="94"/>
      <c r="IFY305" s="94"/>
      <c r="IFZ305" s="94"/>
      <c r="IGA305" s="94"/>
      <c r="IGB305" s="94"/>
      <c r="IGC305" s="94"/>
      <c r="IGD305" s="94"/>
      <c r="IGE305" s="94"/>
      <c r="IGF305" s="94"/>
      <c r="IGG305" s="94"/>
      <c r="IGH305" s="94"/>
      <c r="IGI305" s="94"/>
      <c r="IGJ305" s="94"/>
      <c r="IGK305" s="94"/>
      <c r="IGL305" s="94"/>
      <c r="IGM305" s="94"/>
      <c r="IGN305" s="94"/>
      <c r="IGO305" s="94"/>
      <c r="IGP305" s="94"/>
      <c r="IGQ305" s="94"/>
      <c r="IGR305" s="94"/>
      <c r="IGS305" s="94"/>
      <c r="IGT305" s="94"/>
      <c r="IGU305" s="94"/>
      <c r="IGV305" s="94"/>
      <c r="IGW305" s="94"/>
      <c r="IGX305" s="94"/>
      <c r="IGY305" s="94"/>
      <c r="IGZ305" s="94"/>
      <c r="IHA305" s="94"/>
      <c r="IHB305" s="94"/>
      <c r="IHC305" s="94"/>
      <c r="IHD305" s="94"/>
      <c r="IHE305" s="94"/>
      <c r="IHF305" s="94"/>
      <c r="IHG305" s="94"/>
      <c r="IHH305" s="94"/>
      <c r="IHI305" s="94"/>
      <c r="IHJ305" s="94"/>
      <c r="IHK305" s="94"/>
      <c r="IHL305" s="94"/>
      <c r="IHM305" s="94"/>
      <c r="IHN305" s="94"/>
      <c r="IHO305" s="94"/>
      <c r="IHP305" s="94"/>
      <c r="IHQ305" s="94"/>
      <c r="IHR305" s="94"/>
      <c r="IHS305" s="94"/>
      <c r="IHT305" s="94"/>
      <c r="IHU305" s="94"/>
      <c r="IHV305" s="94"/>
      <c r="IHW305" s="94"/>
      <c r="IHX305" s="94"/>
      <c r="IHY305" s="94"/>
      <c r="IHZ305" s="94"/>
      <c r="IIA305" s="94"/>
      <c r="IIB305" s="94"/>
      <c r="IIC305" s="94"/>
      <c r="IID305" s="94"/>
      <c r="IIE305" s="94"/>
      <c r="IIF305" s="94"/>
      <c r="IIG305" s="94"/>
      <c r="IIH305" s="94"/>
      <c r="III305" s="94"/>
      <c r="IIJ305" s="94"/>
      <c r="IIK305" s="94"/>
      <c r="IIL305" s="94"/>
      <c r="IIM305" s="94"/>
      <c r="IIN305" s="94"/>
      <c r="IIO305" s="94"/>
      <c r="IIP305" s="94"/>
      <c r="IIQ305" s="94"/>
      <c r="IIR305" s="94"/>
      <c r="IIS305" s="94"/>
      <c r="IIT305" s="94"/>
      <c r="IIU305" s="94"/>
      <c r="IIV305" s="94"/>
      <c r="IIW305" s="94"/>
      <c r="IIX305" s="94"/>
      <c r="IIY305" s="94"/>
      <c r="IIZ305" s="94"/>
      <c r="IJA305" s="94"/>
      <c r="IJB305" s="94"/>
      <c r="IJC305" s="94"/>
      <c r="IJD305" s="94"/>
      <c r="IJE305" s="94"/>
      <c r="IJF305" s="94"/>
      <c r="IJG305" s="94"/>
      <c r="IJH305" s="94"/>
      <c r="IJI305" s="94"/>
      <c r="IJJ305" s="94"/>
      <c r="IJK305" s="94"/>
      <c r="IJL305" s="94"/>
      <c r="IJM305" s="94"/>
      <c r="IJN305" s="94"/>
      <c r="IJO305" s="94"/>
      <c r="IJP305" s="94"/>
      <c r="IJQ305" s="94"/>
      <c r="IJR305" s="94"/>
      <c r="IJS305" s="94"/>
      <c r="IJT305" s="94"/>
      <c r="IJU305" s="94"/>
      <c r="IJV305" s="94"/>
      <c r="IJW305" s="94"/>
      <c r="IJX305" s="94"/>
      <c r="IJY305" s="94"/>
      <c r="IJZ305" s="94"/>
      <c r="IKA305" s="94"/>
      <c r="IKB305" s="94"/>
      <c r="IKC305" s="94"/>
      <c r="IKD305" s="94"/>
      <c r="IKE305" s="94"/>
      <c r="IKF305" s="94"/>
      <c r="IKG305" s="94"/>
      <c r="IKH305" s="94"/>
      <c r="IKI305" s="94"/>
      <c r="IKJ305" s="94"/>
      <c r="IKK305" s="94"/>
      <c r="IKL305" s="94"/>
      <c r="IKM305" s="94"/>
      <c r="IKN305" s="94"/>
      <c r="IKO305" s="94"/>
      <c r="IKP305" s="94"/>
      <c r="IKQ305" s="94"/>
      <c r="IKR305" s="94"/>
      <c r="IKS305" s="94"/>
      <c r="IKT305" s="94"/>
      <c r="IKU305" s="94"/>
      <c r="IKV305" s="94"/>
      <c r="IKW305" s="94"/>
      <c r="IKX305" s="94"/>
      <c r="IKY305" s="94"/>
      <c r="IKZ305" s="94"/>
      <c r="ILA305" s="94"/>
      <c r="ILB305" s="94"/>
      <c r="ILC305" s="94"/>
      <c r="ILD305" s="94"/>
      <c r="ILE305" s="94"/>
      <c r="ILF305" s="94"/>
      <c r="ILG305" s="94"/>
      <c r="ILH305" s="94"/>
      <c r="ILI305" s="94"/>
      <c r="ILJ305" s="94"/>
      <c r="ILK305" s="94"/>
      <c r="ILL305" s="94"/>
      <c r="ILM305" s="94"/>
      <c r="ILN305" s="94"/>
      <c r="ILO305" s="94"/>
      <c r="ILP305" s="94"/>
      <c r="ILQ305" s="94"/>
      <c r="ILR305" s="94"/>
      <c r="ILS305" s="94"/>
      <c r="ILT305" s="94"/>
      <c r="ILU305" s="94"/>
      <c r="ILV305" s="94"/>
      <c r="ILW305" s="94"/>
      <c r="ILX305" s="94"/>
      <c r="ILY305" s="94"/>
      <c r="ILZ305" s="94"/>
      <c r="IMA305" s="94"/>
      <c r="IMB305" s="94"/>
      <c r="IMC305" s="94"/>
      <c r="IMD305" s="94"/>
      <c r="IME305" s="94"/>
      <c r="IMF305" s="94"/>
      <c r="IMG305" s="94"/>
      <c r="IMH305" s="94"/>
      <c r="IMI305" s="94"/>
      <c r="IMJ305" s="94"/>
      <c r="IMK305" s="94"/>
      <c r="IML305" s="94"/>
      <c r="IMM305" s="94"/>
      <c r="IMN305" s="94"/>
      <c r="IMO305" s="94"/>
      <c r="IMP305" s="94"/>
      <c r="IMQ305" s="94"/>
      <c r="IMR305" s="94"/>
      <c r="IMS305" s="94"/>
      <c r="IMT305" s="94"/>
      <c r="IMU305" s="94"/>
      <c r="IMV305" s="94"/>
      <c r="IMW305" s="94"/>
      <c r="IMX305" s="94"/>
      <c r="IMY305" s="94"/>
      <c r="IMZ305" s="94"/>
      <c r="INA305" s="94"/>
      <c r="INB305" s="94"/>
      <c r="INC305" s="94"/>
      <c r="IND305" s="94"/>
      <c r="INE305" s="94"/>
      <c r="INF305" s="94"/>
      <c r="ING305" s="94"/>
      <c r="INH305" s="94"/>
      <c r="INI305" s="94"/>
      <c r="INJ305" s="94"/>
      <c r="INK305" s="94"/>
      <c r="INL305" s="94"/>
      <c r="INM305" s="94"/>
      <c r="INN305" s="94"/>
      <c r="INO305" s="94"/>
      <c r="INP305" s="94"/>
      <c r="INQ305" s="94"/>
      <c r="INR305" s="94"/>
      <c r="INS305" s="94"/>
      <c r="INT305" s="94"/>
      <c r="INU305" s="94"/>
      <c r="INV305" s="94"/>
      <c r="INW305" s="94"/>
      <c r="INX305" s="94"/>
      <c r="INY305" s="94"/>
      <c r="INZ305" s="94"/>
      <c r="IOA305" s="94"/>
      <c r="IOB305" s="94"/>
      <c r="IOC305" s="94"/>
      <c r="IOD305" s="94"/>
      <c r="IOE305" s="94"/>
      <c r="IOF305" s="94"/>
      <c r="IOG305" s="94"/>
      <c r="IOH305" s="94"/>
      <c r="IOI305" s="94"/>
      <c r="IOJ305" s="94"/>
      <c r="IOK305" s="94"/>
      <c r="IOL305" s="94"/>
      <c r="IOM305" s="94"/>
      <c r="ION305" s="94"/>
      <c r="IOO305" s="94"/>
      <c r="IOP305" s="94"/>
      <c r="IOQ305" s="94"/>
      <c r="IOR305" s="94"/>
      <c r="IOS305" s="94"/>
      <c r="IOT305" s="94"/>
      <c r="IOU305" s="94"/>
      <c r="IOV305" s="94"/>
      <c r="IOW305" s="94"/>
      <c r="IOX305" s="94"/>
      <c r="IOY305" s="94"/>
      <c r="IOZ305" s="94"/>
      <c r="IPA305" s="94"/>
      <c r="IPB305" s="94"/>
      <c r="IPC305" s="94"/>
      <c r="IPD305" s="94"/>
      <c r="IPE305" s="94"/>
      <c r="IPF305" s="94"/>
      <c r="IPG305" s="94"/>
      <c r="IPH305" s="94"/>
      <c r="IPI305" s="94"/>
      <c r="IPJ305" s="94"/>
      <c r="IPK305" s="94"/>
      <c r="IPL305" s="94"/>
      <c r="IPM305" s="94"/>
      <c r="IPN305" s="94"/>
      <c r="IPO305" s="94"/>
      <c r="IPP305" s="94"/>
      <c r="IPQ305" s="94"/>
      <c r="IPR305" s="94"/>
      <c r="IPS305" s="94"/>
      <c r="IPT305" s="94"/>
      <c r="IPU305" s="94"/>
      <c r="IPV305" s="94"/>
      <c r="IPW305" s="94"/>
      <c r="IPX305" s="94"/>
      <c r="IPY305" s="94"/>
      <c r="IPZ305" s="94"/>
      <c r="IQA305" s="94"/>
      <c r="IQB305" s="94"/>
      <c r="IQC305" s="94"/>
      <c r="IQD305" s="94"/>
      <c r="IQE305" s="94"/>
      <c r="IQF305" s="94"/>
      <c r="IQG305" s="94"/>
      <c r="IQH305" s="94"/>
      <c r="IQI305" s="94"/>
      <c r="IQJ305" s="94"/>
      <c r="IQK305" s="94"/>
      <c r="IQL305" s="94"/>
      <c r="IQM305" s="94"/>
      <c r="IQN305" s="94"/>
      <c r="IQO305" s="94"/>
      <c r="IQP305" s="94"/>
      <c r="IQQ305" s="94"/>
      <c r="IQR305" s="94"/>
      <c r="IQS305" s="94"/>
      <c r="IQT305" s="94"/>
      <c r="IQU305" s="94"/>
      <c r="IQV305" s="94"/>
      <c r="IQW305" s="94"/>
      <c r="IQX305" s="94"/>
      <c r="IQY305" s="94"/>
      <c r="IQZ305" s="94"/>
      <c r="IRA305" s="94"/>
      <c r="IRB305" s="94"/>
      <c r="IRC305" s="94"/>
      <c r="IRD305" s="94"/>
      <c r="IRE305" s="94"/>
      <c r="IRF305" s="94"/>
      <c r="IRG305" s="94"/>
      <c r="IRH305" s="94"/>
      <c r="IRI305" s="94"/>
      <c r="IRJ305" s="94"/>
      <c r="IRK305" s="94"/>
      <c r="IRL305" s="94"/>
      <c r="IRM305" s="94"/>
      <c r="IRN305" s="94"/>
      <c r="IRO305" s="94"/>
      <c r="IRP305" s="94"/>
      <c r="IRQ305" s="94"/>
      <c r="IRR305" s="94"/>
      <c r="IRS305" s="94"/>
      <c r="IRT305" s="94"/>
      <c r="IRU305" s="94"/>
      <c r="IRV305" s="94"/>
      <c r="IRW305" s="94"/>
      <c r="IRX305" s="94"/>
      <c r="IRY305" s="94"/>
      <c r="IRZ305" s="94"/>
      <c r="ISA305" s="94"/>
      <c r="ISB305" s="94"/>
      <c r="ISC305" s="94"/>
      <c r="ISD305" s="94"/>
      <c r="ISE305" s="94"/>
      <c r="ISF305" s="94"/>
      <c r="ISG305" s="94"/>
      <c r="ISH305" s="94"/>
      <c r="ISI305" s="94"/>
      <c r="ISJ305" s="94"/>
      <c r="ISK305" s="94"/>
      <c r="ISL305" s="94"/>
      <c r="ISM305" s="94"/>
      <c r="ISN305" s="94"/>
      <c r="ISO305" s="94"/>
      <c r="ISP305" s="94"/>
      <c r="ISQ305" s="94"/>
      <c r="ISR305" s="94"/>
      <c r="ISS305" s="94"/>
      <c r="IST305" s="94"/>
      <c r="ISU305" s="94"/>
      <c r="ISV305" s="94"/>
      <c r="ISW305" s="94"/>
      <c r="ISX305" s="94"/>
      <c r="ISY305" s="94"/>
      <c r="ISZ305" s="94"/>
      <c r="ITA305" s="94"/>
      <c r="ITB305" s="94"/>
      <c r="ITC305" s="94"/>
      <c r="ITD305" s="94"/>
      <c r="ITE305" s="94"/>
      <c r="ITF305" s="94"/>
      <c r="ITG305" s="94"/>
      <c r="ITH305" s="94"/>
      <c r="ITI305" s="94"/>
      <c r="ITJ305" s="94"/>
      <c r="ITK305" s="94"/>
      <c r="ITL305" s="94"/>
      <c r="ITM305" s="94"/>
      <c r="ITN305" s="94"/>
      <c r="ITO305" s="94"/>
      <c r="ITP305" s="94"/>
      <c r="ITQ305" s="94"/>
      <c r="ITR305" s="94"/>
      <c r="ITS305" s="94"/>
      <c r="ITT305" s="94"/>
      <c r="ITU305" s="94"/>
      <c r="ITV305" s="94"/>
      <c r="ITW305" s="94"/>
      <c r="ITX305" s="94"/>
      <c r="ITY305" s="94"/>
      <c r="ITZ305" s="94"/>
      <c r="IUA305" s="94"/>
      <c r="IUB305" s="94"/>
      <c r="IUC305" s="94"/>
      <c r="IUD305" s="94"/>
      <c r="IUE305" s="94"/>
      <c r="IUF305" s="94"/>
      <c r="IUG305" s="94"/>
      <c r="IUH305" s="94"/>
      <c r="IUI305" s="94"/>
      <c r="IUJ305" s="94"/>
      <c r="IUK305" s="94"/>
      <c r="IUL305" s="94"/>
      <c r="IUM305" s="94"/>
      <c r="IUN305" s="94"/>
      <c r="IUO305" s="94"/>
      <c r="IUP305" s="94"/>
      <c r="IUQ305" s="94"/>
      <c r="IUR305" s="94"/>
      <c r="IUS305" s="94"/>
      <c r="IUT305" s="94"/>
      <c r="IUU305" s="94"/>
      <c r="IUV305" s="94"/>
      <c r="IUW305" s="94"/>
      <c r="IUX305" s="94"/>
      <c r="IUY305" s="94"/>
      <c r="IUZ305" s="94"/>
      <c r="IVA305" s="94"/>
      <c r="IVB305" s="94"/>
      <c r="IVC305" s="94"/>
      <c r="IVD305" s="94"/>
      <c r="IVE305" s="94"/>
      <c r="IVF305" s="94"/>
      <c r="IVG305" s="94"/>
      <c r="IVH305" s="94"/>
      <c r="IVI305" s="94"/>
      <c r="IVJ305" s="94"/>
      <c r="IVK305" s="94"/>
      <c r="IVL305" s="94"/>
      <c r="IVM305" s="94"/>
      <c r="IVN305" s="94"/>
      <c r="IVO305" s="94"/>
      <c r="IVP305" s="94"/>
      <c r="IVQ305" s="94"/>
      <c r="IVR305" s="94"/>
      <c r="IVS305" s="94"/>
      <c r="IVT305" s="94"/>
      <c r="IVU305" s="94"/>
      <c r="IVV305" s="94"/>
      <c r="IVW305" s="94"/>
      <c r="IVX305" s="94"/>
      <c r="IVY305" s="94"/>
      <c r="IVZ305" s="94"/>
      <c r="IWA305" s="94"/>
      <c r="IWB305" s="94"/>
      <c r="IWC305" s="94"/>
      <c r="IWD305" s="94"/>
      <c r="IWE305" s="94"/>
      <c r="IWF305" s="94"/>
      <c r="IWG305" s="94"/>
      <c r="IWH305" s="94"/>
      <c r="IWI305" s="94"/>
      <c r="IWJ305" s="94"/>
      <c r="IWK305" s="94"/>
      <c r="IWL305" s="94"/>
      <c r="IWM305" s="94"/>
      <c r="IWN305" s="94"/>
      <c r="IWO305" s="94"/>
      <c r="IWP305" s="94"/>
      <c r="IWQ305" s="94"/>
      <c r="IWR305" s="94"/>
      <c r="IWS305" s="94"/>
      <c r="IWT305" s="94"/>
      <c r="IWU305" s="94"/>
      <c r="IWV305" s="94"/>
      <c r="IWW305" s="94"/>
      <c r="IWX305" s="94"/>
      <c r="IWY305" s="94"/>
      <c r="IWZ305" s="94"/>
      <c r="IXA305" s="94"/>
      <c r="IXB305" s="94"/>
      <c r="IXC305" s="94"/>
      <c r="IXD305" s="94"/>
      <c r="IXE305" s="94"/>
      <c r="IXF305" s="94"/>
      <c r="IXG305" s="94"/>
      <c r="IXH305" s="94"/>
      <c r="IXI305" s="94"/>
      <c r="IXJ305" s="94"/>
      <c r="IXK305" s="94"/>
      <c r="IXL305" s="94"/>
      <c r="IXM305" s="94"/>
      <c r="IXN305" s="94"/>
      <c r="IXO305" s="94"/>
      <c r="IXP305" s="94"/>
      <c r="IXQ305" s="94"/>
      <c r="IXR305" s="94"/>
      <c r="IXS305" s="94"/>
      <c r="IXT305" s="94"/>
      <c r="IXU305" s="94"/>
      <c r="IXV305" s="94"/>
      <c r="IXW305" s="94"/>
      <c r="IXX305" s="94"/>
      <c r="IXY305" s="94"/>
      <c r="IXZ305" s="94"/>
      <c r="IYA305" s="94"/>
      <c r="IYB305" s="94"/>
      <c r="IYC305" s="94"/>
      <c r="IYD305" s="94"/>
      <c r="IYE305" s="94"/>
      <c r="IYF305" s="94"/>
      <c r="IYG305" s="94"/>
      <c r="IYH305" s="94"/>
      <c r="IYI305" s="94"/>
      <c r="IYJ305" s="94"/>
      <c r="IYK305" s="94"/>
      <c r="IYL305" s="94"/>
      <c r="IYM305" s="94"/>
      <c r="IYN305" s="94"/>
      <c r="IYO305" s="94"/>
      <c r="IYP305" s="94"/>
      <c r="IYQ305" s="94"/>
      <c r="IYR305" s="94"/>
      <c r="IYS305" s="94"/>
      <c r="IYT305" s="94"/>
      <c r="IYU305" s="94"/>
      <c r="IYV305" s="94"/>
      <c r="IYW305" s="94"/>
      <c r="IYX305" s="94"/>
      <c r="IYY305" s="94"/>
      <c r="IYZ305" s="94"/>
      <c r="IZA305" s="94"/>
      <c r="IZB305" s="94"/>
      <c r="IZC305" s="94"/>
      <c r="IZD305" s="94"/>
      <c r="IZE305" s="94"/>
      <c r="IZF305" s="94"/>
      <c r="IZG305" s="94"/>
      <c r="IZH305" s="94"/>
      <c r="IZI305" s="94"/>
      <c r="IZJ305" s="94"/>
      <c r="IZK305" s="94"/>
      <c r="IZL305" s="94"/>
      <c r="IZM305" s="94"/>
      <c r="IZN305" s="94"/>
      <c r="IZO305" s="94"/>
      <c r="IZP305" s="94"/>
      <c r="IZQ305" s="94"/>
      <c r="IZR305" s="94"/>
      <c r="IZS305" s="94"/>
      <c r="IZT305" s="94"/>
      <c r="IZU305" s="94"/>
      <c r="IZV305" s="94"/>
      <c r="IZW305" s="94"/>
      <c r="IZX305" s="94"/>
      <c r="IZY305" s="94"/>
      <c r="IZZ305" s="94"/>
      <c r="JAA305" s="94"/>
      <c r="JAB305" s="94"/>
      <c r="JAC305" s="94"/>
      <c r="JAD305" s="94"/>
      <c r="JAE305" s="94"/>
      <c r="JAF305" s="94"/>
      <c r="JAG305" s="94"/>
      <c r="JAH305" s="94"/>
      <c r="JAI305" s="94"/>
      <c r="JAJ305" s="94"/>
      <c r="JAK305" s="94"/>
      <c r="JAL305" s="94"/>
      <c r="JAM305" s="94"/>
      <c r="JAN305" s="94"/>
      <c r="JAO305" s="94"/>
      <c r="JAP305" s="94"/>
      <c r="JAQ305" s="94"/>
      <c r="JAR305" s="94"/>
      <c r="JAS305" s="94"/>
      <c r="JAT305" s="94"/>
      <c r="JAU305" s="94"/>
      <c r="JAV305" s="94"/>
      <c r="JAW305" s="94"/>
      <c r="JAX305" s="94"/>
      <c r="JAY305" s="94"/>
      <c r="JAZ305" s="94"/>
      <c r="JBA305" s="94"/>
      <c r="JBB305" s="94"/>
      <c r="JBC305" s="94"/>
      <c r="JBD305" s="94"/>
      <c r="JBE305" s="94"/>
      <c r="JBF305" s="94"/>
      <c r="JBG305" s="94"/>
      <c r="JBH305" s="94"/>
      <c r="JBI305" s="94"/>
      <c r="JBJ305" s="94"/>
      <c r="JBK305" s="94"/>
      <c r="JBL305" s="94"/>
      <c r="JBM305" s="94"/>
      <c r="JBN305" s="94"/>
      <c r="JBO305" s="94"/>
      <c r="JBP305" s="94"/>
      <c r="JBQ305" s="94"/>
      <c r="JBR305" s="94"/>
      <c r="JBS305" s="94"/>
      <c r="JBT305" s="94"/>
      <c r="JBU305" s="94"/>
      <c r="JBV305" s="94"/>
      <c r="JBW305" s="94"/>
      <c r="JBX305" s="94"/>
      <c r="JBY305" s="94"/>
      <c r="JBZ305" s="94"/>
      <c r="JCA305" s="94"/>
      <c r="JCB305" s="94"/>
      <c r="JCC305" s="94"/>
      <c r="JCD305" s="94"/>
      <c r="JCE305" s="94"/>
      <c r="JCF305" s="94"/>
      <c r="JCG305" s="94"/>
      <c r="JCH305" s="94"/>
      <c r="JCI305" s="94"/>
      <c r="JCJ305" s="94"/>
      <c r="JCK305" s="94"/>
      <c r="JCL305" s="94"/>
      <c r="JCM305" s="94"/>
      <c r="JCN305" s="94"/>
      <c r="JCO305" s="94"/>
      <c r="JCP305" s="94"/>
      <c r="JCQ305" s="94"/>
      <c r="JCR305" s="94"/>
      <c r="JCS305" s="94"/>
      <c r="JCT305" s="94"/>
      <c r="JCU305" s="94"/>
      <c r="JCV305" s="94"/>
      <c r="JCW305" s="94"/>
      <c r="JCX305" s="94"/>
      <c r="JCY305" s="94"/>
      <c r="JCZ305" s="94"/>
      <c r="JDA305" s="94"/>
      <c r="JDB305" s="94"/>
      <c r="JDC305" s="94"/>
      <c r="JDD305" s="94"/>
      <c r="JDE305" s="94"/>
      <c r="JDF305" s="94"/>
      <c r="JDG305" s="94"/>
      <c r="JDH305" s="94"/>
      <c r="JDI305" s="94"/>
      <c r="JDJ305" s="94"/>
      <c r="JDK305" s="94"/>
      <c r="JDL305" s="94"/>
      <c r="JDM305" s="94"/>
      <c r="JDN305" s="94"/>
      <c r="JDO305" s="94"/>
      <c r="JDP305" s="94"/>
      <c r="JDQ305" s="94"/>
      <c r="JDR305" s="94"/>
      <c r="JDS305" s="94"/>
      <c r="JDT305" s="94"/>
      <c r="JDU305" s="94"/>
      <c r="JDV305" s="94"/>
      <c r="JDW305" s="94"/>
      <c r="JDX305" s="94"/>
      <c r="JDY305" s="94"/>
      <c r="JDZ305" s="94"/>
      <c r="JEA305" s="94"/>
      <c r="JEB305" s="94"/>
      <c r="JEC305" s="94"/>
      <c r="JED305" s="94"/>
      <c r="JEE305" s="94"/>
      <c r="JEF305" s="94"/>
      <c r="JEG305" s="94"/>
      <c r="JEH305" s="94"/>
      <c r="JEI305" s="94"/>
      <c r="JEJ305" s="94"/>
      <c r="JEK305" s="94"/>
      <c r="JEL305" s="94"/>
      <c r="JEM305" s="94"/>
      <c r="JEN305" s="94"/>
      <c r="JEO305" s="94"/>
      <c r="JEP305" s="94"/>
      <c r="JEQ305" s="94"/>
      <c r="JER305" s="94"/>
      <c r="JES305" s="94"/>
      <c r="JET305" s="94"/>
      <c r="JEU305" s="94"/>
      <c r="JEV305" s="94"/>
      <c r="JEW305" s="94"/>
      <c r="JEX305" s="94"/>
      <c r="JEY305" s="94"/>
      <c r="JEZ305" s="94"/>
      <c r="JFA305" s="94"/>
      <c r="JFB305" s="94"/>
      <c r="JFC305" s="94"/>
      <c r="JFD305" s="94"/>
      <c r="JFE305" s="94"/>
      <c r="JFF305" s="94"/>
      <c r="JFG305" s="94"/>
      <c r="JFH305" s="94"/>
      <c r="JFI305" s="94"/>
      <c r="JFJ305" s="94"/>
      <c r="JFK305" s="94"/>
      <c r="JFL305" s="94"/>
      <c r="JFM305" s="94"/>
      <c r="JFN305" s="94"/>
      <c r="JFO305" s="94"/>
      <c r="JFP305" s="94"/>
      <c r="JFQ305" s="94"/>
      <c r="JFR305" s="94"/>
      <c r="JFS305" s="94"/>
      <c r="JFT305" s="94"/>
      <c r="JFU305" s="94"/>
      <c r="JFV305" s="94"/>
      <c r="JFW305" s="94"/>
      <c r="JFX305" s="94"/>
      <c r="JFY305" s="94"/>
      <c r="JFZ305" s="94"/>
      <c r="JGA305" s="94"/>
      <c r="JGB305" s="94"/>
      <c r="JGC305" s="94"/>
      <c r="JGD305" s="94"/>
      <c r="JGE305" s="94"/>
      <c r="JGF305" s="94"/>
      <c r="JGG305" s="94"/>
      <c r="JGH305" s="94"/>
      <c r="JGI305" s="94"/>
      <c r="JGJ305" s="94"/>
      <c r="JGK305" s="94"/>
      <c r="JGL305" s="94"/>
      <c r="JGM305" s="94"/>
      <c r="JGN305" s="94"/>
      <c r="JGO305" s="94"/>
      <c r="JGP305" s="94"/>
      <c r="JGQ305" s="94"/>
      <c r="JGR305" s="94"/>
      <c r="JGS305" s="94"/>
      <c r="JGT305" s="94"/>
      <c r="JGU305" s="94"/>
      <c r="JGV305" s="94"/>
      <c r="JGW305" s="94"/>
      <c r="JGX305" s="94"/>
      <c r="JGY305" s="94"/>
      <c r="JGZ305" s="94"/>
      <c r="JHA305" s="94"/>
      <c r="JHB305" s="94"/>
      <c r="JHC305" s="94"/>
      <c r="JHD305" s="94"/>
      <c r="JHE305" s="94"/>
      <c r="JHF305" s="94"/>
      <c r="JHG305" s="94"/>
      <c r="JHH305" s="94"/>
      <c r="JHI305" s="94"/>
      <c r="JHJ305" s="94"/>
      <c r="JHK305" s="94"/>
      <c r="JHL305" s="94"/>
      <c r="JHM305" s="94"/>
      <c r="JHN305" s="94"/>
      <c r="JHO305" s="94"/>
      <c r="JHP305" s="94"/>
      <c r="JHQ305" s="94"/>
      <c r="JHR305" s="94"/>
      <c r="JHS305" s="94"/>
      <c r="JHT305" s="94"/>
      <c r="JHU305" s="94"/>
      <c r="JHV305" s="94"/>
      <c r="JHW305" s="94"/>
      <c r="JHX305" s="94"/>
      <c r="JHY305" s="94"/>
      <c r="JHZ305" s="94"/>
      <c r="JIA305" s="94"/>
      <c r="JIB305" s="94"/>
      <c r="JIC305" s="94"/>
      <c r="JID305" s="94"/>
      <c r="JIE305" s="94"/>
      <c r="JIF305" s="94"/>
      <c r="JIG305" s="94"/>
      <c r="JIH305" s="94"/>
      <c r="JII305" s="94"/>
      <c r="JIJ305" s="94"/>
      <c r="JIK305" s="94"/>
      <c r="JIL305" s="94"/>
      <c r="JIM305" s="94"/>
      <c r="JIN305" s="94"/>
      <c r="JIO305" s="94"/>
      <c r="JIP305" s="94"/>
      <c r="JIQ305" s="94"/>
      <c r="JIR305" s="94"/>
      <c r="JIS305" s="94"/>
      <c r="JIT305" s="94"/>
      <c r="JIU305" s="94"/>
      <c r="JIV305" s="94"/>
      <c r="JIW305" s="94"/>
      <c r="JIX305" s="94"/>
      <c r="JIY305" s="94"/>
      <c r="JIZ305" s="94"/>
      <c r="JJA305" s="94"/>
      <c r="JJB305" s="94"/>
      <c r="JJC305" s="94"/>
      <c r="JJD305" s="94"/>
      <c r="JJE305" s="94"/>
      <c r="JJF305" s="94"/>
      <c r="JJG305" s="94"/>
      <c r="JJH305" s="94"/>
      <c r="JJI305" s="94"/>
      <c r="JJJ305" s="94"/>
      <c r="JJK305" s="94"/>
      <c r="JJL305" s="94"/>
      <c r="JJM305" s="94"/>
      <c r="JJN305" s="94"/>
      <c r="JJO305" s="94"/>
      <c r="JJP305" s="94"/>
      <c r="JJQ305" s="94"/>
      <c r="JJR305" s="94"/>
      <c r="JJS305" s="94"/>
      <c r="JJT305" s="94"/>
      <c r="JJU305" s="94"/>
      <c r="JJV305" s="94"/>
      <c r="JJW305" s="94"/>
      <c r="JJX305" s="94"/>
      <c r="JJY305" s="94"/>
      <c r="JJZ305" s="94"/>
      <c r="JKA305" s="94"/>
      <c r="JKB305" s="94"/>
      <c r="JKC305" s="94"/>
      <c r="JKD305" s="94"/>
      <c r="JKE305" s="94"/>
      <c r="JKF305" s="94"/>
      <c r="JKG305" s="94"/>
      <c r="JKH305" s="94"/>
      <c r="JKI305" s="94"/>
      <c r="JKJ305" s="94"/>
      <c r="JKK305" s="94"/>
      <c r="JKL305" s="94"/>
      <c r="JKM305" s="94"/>
      <c r="JKN305" s="94"/>
      <c r="JKO305" s="94"/>
      <c r="JKP305" s="94"/>
      <c r="JKQ305" s="94"/>
      <c r="JKR305" s="94"/>
      <c r="JKS305" s="94"/>
      <c r="JKT305" s="94"/>
      <c r="JKU305" s="94"/>
      <c r="JKV305" s="94"/>
      <c r="JKW305" s="94"/>
      <c r="JKX305" s="94"/>
      <c r="JKY305" s="94"/>
      <c r="JKZ305" s="94"/>
      <c r="JLA305" s="94"/>
      <c r="JLB305" s="94"/>
      <c r="JLC305" s="94"/>
      <c r="JLD305" s="94"/>
      <c r="JLE305" s="94"/>
      <c r="JLF305" s="94"/>
      <c r="JLG305" s="94"/>
      <c r="JLH305" s="94"/>
      <c r="JLI305" s="94"/>
      <c r="JLJ305" s="94"/>
      <c r="JLK305" s="94"/>
      <c r="JLL305" s="94"/>
      <c r="JLM305" s="94"/>
      <c r="JLN305" s="94"/>
      <c r="JLO305" s="94"/>
      <c r="JLP305" s="94"/>
      <c r="JLQ305" s="94"/>
      <c r="JLR305" s="94"/>
      <c r="JLS305" s="94"/>
      <c r="JLT305" s="94"/>
      <c r="JLU305" s="94"/>
      <c r="JLV305" s="94"/>
      <c r="JLW305" s="94"/>
      <c r="JLX305" s="94"/>
      <c r="JLY305" s="94"/>
      <c r="JLZ305" s="94"/>
      <c r="JMA305" s="94"/>
      <c r="JMB305" s="94"/>
      <c r="JMC305" s="94"/>
      <c r="JMD305" s="94"/>
      <c r="JME305" s="94"/>
      <c r="JMF305" s="94"/>
      <c r="JMG305" s="94"/>
      <c r="JMH305" s="94"/>
      <c r="JMI305" s="94"/>
      <c r="JMJ305" s="94"/>
      <c r="JMK305" s="94"/>
      <c r="JML305" s="94"/>
      <c r="JMM305" s="94"/>
      <c r="JMN305" s="94"/>
      <c r="JMO305" s="94"/>
      <c r="JMP305" s="94"/>
      <c r="JMQ305" s="94"/>
      <c r="JMR305" s="94"/>
      <c r="JMS305" s="94"/>
      <c r="JMT305" s="94"/>
      <c r="JMU305" s="94"/>
      <c r="JMV305" s="94"/>
      <c r="JMW305" s="94"/>
      <c r="JMX305" s="94"/>
      <c r="JMY305" s="94"/>
      <c r="JMZ305" s="94"/>
      <c r="JNA305" s="94"/>
      <c r="JNB305" s="94"/>
      <c r="JNC305" s="94"/>
      <c r="JND305" s="94"/>
      <c r="JNE305" s="94"/>
      <c r="JNF305" s="94"/>
      <c r="JNG305" s="94"/>
      <c r="JNH305" s="94"/>
      <c r="JNI305" s="94"/>
      <c r="JNJ305" s="94"/>
      <c r="JNK305" s="94"/>
      <c r="JNL305" s="94"/>
      <c r="JNM305" s="94"/>
      <c r="JNN305" s="94"/>
      <c r="JNO305" s="94"/>
      <c r="JNP305" s="94"/>
      <c r="JNQ305" s="94"/>
      <c r="JNR305" s="94"/>
      <c r="JNS305" s="94"/>
      <c r="JNT305" s="94"/>
      <c r="JNU305" s="94"/>
      <c r="JNV305" s="94"/>
      <c r="JNW305" s="94"/>
      <c r="JNX305" s="94"/>
      <c r="JNY305" s="94"/>
      <c r="JNZ305" s="94"/>
      <c r="JOA305" s="94"/>
      <c r="JOB305" s="94"/>
      <c r="JOC305" s="94"/>
      <c r="JOD305" s="94"/>
      <c r="JOE305" s="94"/>
      <c r="JOF305" s="94"/>
      <c r="JOG305" s="94"/>
      <c r="JOH305" s="94"/>
      <c r="JOI305" s="94"/>
      <c r="JOJ305" s="94"/>
      <c r="JOK305" s="94"/>
      <c r="JOL305" s="94"/>
      <c r="JOM305" s="94"/>
      <c r="JON305" s="94"/>
      <c r="JOO305" s="94"/>
      <c r="JOP305" s="94"/>
      <c r="JOQ305" s="94"/>
      <c r="JOR305" s="94"/>
      <c r="JOS305" s="94"/>
      <c r="JOT305" s="94"/>
      <c r="JOU305" s="94"/>
      <c r="JOV305" s="94"/>
      <c r="JOW305" s="94"/>
      <c r="JOX305" s="94"/>
      <c r="JOY305" s="94"/>
      <c r="JOZ305" s="94"/>
      <c r="JPA305" s="94"/>
      <c r="JPB305" s="94"/>
      <c r="JPC305" s="94"/>
      <c r="JPD305" s="94"/>
      <c r="JPE305" s="94"/>
      <c r="JPF305" s="94"/>
      <c r="JPG305" s="94"/>
      <c r="JPH305" s="94"/>
      <c r="JPI305" s="94"/>
      <c r="JPJ305" s="94"/>
      <c r="JPK305" s="94"/>
      <c r="JPL305" s="94"/>
      <c r="JPM305" s="94"/>
      <c r="JPN305" s="94"/>
      <c r="JPO305" s="94"/>
      <c r="JPP305" s="94"/>
      <c r="JPQ305" s="94"/>
      <c r="JPR305" s="94"/>
      <c r="JPS305" s="94"/>
      <c r="JPT305" s="94"/>
      <c r="JPU305" s="94"/>
      <c r="JPV305" s="94"/>
      <c r="JPW305" s="94"/>
      <c r="JPX305" s="94"/>
      <c r="JPY305" s="94"/>
      <c r="JPZ305" s="94"/>
      <c r="JQA305" s="94"/>
      <c r="JQB305" s="94"/>
      <c r="JQC305" s="94"/>
      <c r="JQD305" s="94"/>
      <c r="JQE305" s="94"/>
      <c r="JQF305" s="94"/>
      <c r="JQG305" s="94"/>
      <c r="JQH305" s="94"/>
      <c r="JQI305" s="94"/>
      <c r="JQJ305" s="94"/>
      <c r="JQK305" s="94"/>
      <c r="JQL305" s="94"/>
      <c r="JQM305" s="94"/>
      <c r="JQN305" s="94"/>
      <c r="JQO305" s="94"/>
      <c r="JQP305" s="94"/>
      <c r="JQQ305" s="94"/>
      <c r="JQR305" s="94"/>
      <c r="JQS305" s="94"/>
      <c r="JQT305" s="94"/>
      <c r="JQU305" s="94"/>
      <c r="JQV305" s="94"/>
      <c r="JQW305" s="94"/>
      <c r="JQX305" s="94"/>
      <c r="JQY305" s="94"/>
      <c r="JQZ305" s="94"/>
      <c r="JRA305" s="94"/>
      <c r="JRB305" s="94"/>
      <c r="JRC305" s="94"/>
      <c r="JRD305" s="94"/>
      <c r="JRE305" s="94"/>
      <c r="JRF305" s="94"/>
      <c r="JRG305" s="94"/>
      <c r="JRH305" s="94"/>
      <c r="JRI305" s="94"/>
      <c r="JRJ305" s="94"/>
      <c r="JRK305" s="94"/>
      <c r="JRL305" s="94"/>
      <c r="JRM305" s="94"/>
      <c r="JRN305" s="94"/>
      <c r="JRO305" s="94"/>
      <c r="JRP305" s="94"/>
      <c r="JRQ305" s="94"/>
      <c r="JRR305" s="94"/>
      <c r="JRS305" s="94"/>
      <c r="JRT305" s="94"/>
      <c r="JRU305" s="94"/>
      <c r="JRV305" s="94"/>
      <c r="JRW305" s="94"/>
      <c r="JRX305" s="94"/>
      <c r="JRY305" s="94"/>
      <c r="JRZ305" s="94"/>
      <c r="JSA305" s="94"/>
      <c r="JSB305" s="94"/>
      <c r="JSC305" s="94"/>
      <c r="JSD305" s="94"/>
      <c r="JSE305" s="94"/>
      <c r="JSF305" s="94"/>
      <c r="JSG305" s="94"/>
      <c r="JSH305" s="94"/>
      <c r="JSI305" s="94"/>
      <c r="JSJ305" s="94"/>
      <c r="JSK305" s="94"/>
      <c r="JSL305" s="94"/>
      <c r="JSM305" s="94"/>
      <c r="JSN305" s="94"/>
      <c r="JSO305" s="94"/>
      <c r="JSP305" s="94"/>
      <c r="JSQ305" s="94"/>
      <c r="JSR305" s="94"/>
      <c r="JSS305" s="94"/>
      <c r="JST305" s="94"/>
      <c r="JSU305" s="94"/>
      <c r="JSV305" s="94"/>
      <c r="JSW305" s="94"/>
      <c r="JSX305" s="94"/>
      <c r="JSY305" s="94"/>
      <c r="JSZ305" s="94"/>
      <c r="JTA305" s="94"/>
      <c r="JTB305" s="94"/>
      <c r="JTC305" s="94"/>
      <c r="JTD305" s="94"/>
      <c r="JTE305" s="94"/>
      <c r="JTF305" s="94"/>
      <c r="JTG305" s="94"/>
      <c r="JTH305" s="94"/>
      <c r="JTI305" s="94"/>
      <c r="JTJ305" s="94"/>
      <c r="JTK305" s="94"/>
      <c r="JTL305" s="94"/>
      <c r="JTM305" s="94"/>
      <c r="JTN305" s="94"/>
      <c r="JTO305" s="94"/>
      <c r="JTP305" s="94"/>
      <c r="JTQ305" s="94"/>
      <c r="JTR305" s="94"/>
      <c r="JTS305" s="94"/>
      <c r="JTT305" s="94"/>
      <c r="JTU305" s="94"/>
      <c r="JTV305" s="94"/>
      <c r="JTW305" s="94"/>
      <c r="JTX305" s="94"/>
      <c r="JTY305" s="94"/>
      <c r="JTZ305" s="94"/>
      <c r="JUA305" s="94"/>
      <c r="JUB305" s="94"/>
      <c r="JUC305" s="94"/>
      <c r="JUD305" s="94"/>
      <c r="JUE305" s="94"/>
      <c r="JUF305" s="94"/>
      <c r="JUG305" s="94"/>
      <c r="JUH305" s="94"/>
      <c r="JUI305" s="94"/>
      <c r="JUJ305" s="94"/>
      <c r="JUK305" s="94"/>
      <c r="JUL305" s="94"/>
      <c r="JUM305" s="94"/>
      <c r="JUN305" s="94"/>
      <c r="JUO305" s="94"/>
      <c r="JUP305" s="94"/>
      <c r="JUQ305" s="94"/>
      <c r="JUR305" s="94"/>
      <c r="JUS305" s="94"/>
      <c r="JUT305" s="94"/>
      <c r="JUU305" s="94"/>
      <c r="JUV305" s="94"/>
      <c r="JUW305" s="94"/>
      <c r="JUX305" s="94"/>
      <c r="JUY305" s="94"/>
      <c r="JUZ305" s="94"/>
      <c r="JVA305" s="94"/>
      <c r="JVB305" s="94"/>
      <c r="JVC305" s="94"/>
      <c r="JVD305" s="94"/>
      <c r="JVE305" s="94"/>
      <c r="JVF305" s="94"/>
      <c r="JVG305" s="94"/>
      <c r="JVH305" s="94"/>
      <c r="JVI305" s="94"/>
      <c r="JVJ305" s="94"/>
      <c r="JVK305" s="94"/>
      <c r="JVL305" s="94"/>
      <c r="JVM305" s="94"/>
      <c r="JVN305" s="94"/>
      <c r="JVO305" s="94"/>
      <c r="JVP305" s="94"/>
      <c r="JVQ305" s="94"/>
      <c r="JVR305" s="94"/>
      <c r="JVS305" s="94"/>
      <c r="JVT305" s="94"/>
      <c r="JVU305" s="94"/>
      <c r="JVV305" s="94"/>
      <c r="JVW305" s="94"/>
      <c r="JVX305" s="94"/>
      <c r="JVY305" s="94"/>
      <c r="JVZ305" s="94"/>
      <c r="JWA305" s="94"/>
      <c r="JWB305" s="94"/>
      <c r="JWC305" s="94"/>
      <c r="JWD305" s="94"/>
      <c r="JWE305" s="94"/>
      <c r="JWF305" s="94"/>
      <c r="JWG305" s="94"/>
      <c r="JWH305" s="94"/>
      <c r="JWI305" s="94"/>
      <c r="JWJ305" s="94"/>
      <c r="JWK305" s="94"/>
      <c r="JWL305" s="94"/>
      <c r="JWM305" s="94"/>
      <c r="JWN305" s="94"/>
      <c r="JWO305" s="94"/>
      <c r="JWP305" s="94"/>
      <c r="JWQ305" s="94"/>
      <c r="JWR305" s="94"/>
      <c r="JWS305" s="94"/>
      <c r="JWT305" s="94"/>
      <c r="JWU305" s="94"/>
      <c r="JWV305" s="94"/>
      <c r="JWW305" s="94"/>
      <c r="JWX305" s="94"/>
      <c r="JWY305" s="94"/>
      <c r="JWZ305" s="94"/>
      <c r="JXA305" s="94"/>
      <c r="JXB305" s="94"/>
      <c r="JXC305" s="94"/>
      <c r="JXD305" s="94"/>
      <c r="JXE305" s="94"/>
      <c r="JXF305" s="94"/>
      <c r="JXG305" s="94"/>
      <c r="JXH305" s="94"/>
      <c r="JXI305" s="94"/>
      <c r="JXJ305" s="94"/>
      <c r="JXK305" s="94"/>
      <c r="JXL305" s="94"/>
      <c r="JXM305" s="94"/>
      <c r="JXN305" s="94"/>
      <c r="JXO305" s="94"/>
      <c r="JXP305" s="94"/>
      <c r="JXQ305" s="94"/>
      <c r="JXR305" s="94"/>
      <c r="JXS305" s="94"/>
      <c r="JXT305" s="94"/>
      <c r="JXU305" s="94"/>
      <c r="JXV305" s="94"/>
      <c r="JXW305" s="94"/>
      <c r="JXX305" s="94"/>
      <c r="JXY305" s="94"/>
      <c r="JXZ305" s="94"/>
      <c r="JYA305" s="94"/>
      <c r="JYB305" s="94"/>
      <c r="JYC305" s="94"/>
      <c r="JYD305" s="94"/>
      <c r="JYE305" s="94"/>
      <c r="JYF305" s="94"/>
      <c r="JYG305" s="94"/>
      <c r="JYH305" s="94"/>
      <c r="JYI305" s="94"/>
      <c r="JYJ305" s="94"/>
      <c r="JYK305" s="94"/>
      <c r="JYL305" s="94"/>
      <c r="JYM305" s="94"/>
      <c r="JYN305" s="94"/>
      <c r="JYO305" s="94"/>
      <c r="JYP305" s="94"/>
      <c r="JYQ305" s="94"/>
      <c r="JYR305" s="94"/>
      <c r="JYS305" s="94"/>
      <c r="JYT305" s="94"/>
      <c r="JYU305" s="94"/>
      <c r="JYV305" s="94"/>
      <c r="JYW305" s="94"/>
      <c r="JYX305" s="94"/>
      <c r="JYY305" s="94"/>
      <c r="JYZ305" s="94"/>
      <c r="JZA305" s="94"/>
      <c r="JZB305" s="94"/>
      <c r="JZC305" s="94"/>
      <c r="JZD305" s="94"/>
      <c r="JZE305" s="94"/>
      <c r="JZF305" s="94"/>
      <c r="JZG305" s="94"/>
      <c r="JZH305" s="94"/>
      <c r="JZI305" s="94"/>
      <c r="JZJ305" s="94"/>
      <c r="JZK305" s="94"/>
      <c r="JZL305" s="94"/>
      <c r="JZM305" s="94"/>
      <c r="JZN305" s="94"/>
      <c r="JZO305" s="94"/>
      <c r="JZP305" s="94"/>
      <c r="JZQ305" s="94"/>
      <c r="JZR305" s="94"/>
      <c r="JZS305" s="94"/>
      <c r="JZT305" s="94"/>
      <c r="JZU305" s="94"/>
      <c r="JZV305" s="94"/>
      <c r="JZW305" s="94"/>
      <c r="JZX305" s="94"/>
      <c r="JZY305" s="94"/>
      <c r="JZZ305" s="94"/>
      <c r="KAA305" s="94"/>
      <c r="KAB305" s="94"/>
      <c r="KAC305" s="94"/>
      <c r="KAD305" s="94"/>
      <c r="KAE305" s="94"/>
      <c r="KAF305" s="94"/>
      <c r="KAG305" s="94"/>
      <c r="KAH305" s="94"/>
      <c r="KAI305" s="94"/>
      <c r="KAJ305" s="94"/>
      <c r="KAK305" s="94"/>
      <c r="KAL305" s="94"/>
      <c r="KAM305" s="94"/>
      <c r="KAN305" s="94"/>
      <c r="KAO305" s="94"/>
      <c r="KAP305" s="94"/>
      <c r="KAQ305" s="94"/>
      <c r="KAR305" s="94"/>
      <c r="KAS305" s="94"/>
      <c r="KAT305" s="94"/>
      <c r="KAU305" s="94"/>
      <c r="KAV305" s="94"/>
      <c r="KAW305" s="94"/>
      <c r="KAX305" s="94"/>
      <c r="KAY305" s="94"/>
      <c r="KAZ305" s="94"/>
      <c r="KBA305" s="94"/>
      <c r="KBB305" s="94"/>
      <c r="KBC305" s="94"/>
      <c r="KBD305" s="94"/>
      <c r="KBE305" s="94"/>
      <c r="KBF305" s="94"/>
      <c r="KBG305" s="94"/>
      <c r="KBH305" s="94"/>
      <c r="KBI305" s="94"/>
      <c r="KBJ305" s="94"/>
      <c r="KBK305" s="94"/>
      <c r="KBL305" s="94"/>
      <c r="KBM305" s="94"/>
      <c r="KBN305" s="94"/>
      <c r="KBO305" s="94"/>
      <c r="KBP305" s="94"/>
      <c r="KBQ305" s="94"/>
      <c r="KBR305" s="94"/>
      <c r="KBS305" s="94"/>
      <c r="KBT305" s="94"/>
      <c r="KBU305" s="94"/>
      <c r="KBV305" s="94"/>
      <c r="KBW305" s="94"/>
      <c r="KBX305" s="94"/>
      <c r="KBY305" s="94"/>
      <c r="KBZ305" s="94"/>
      <c r="KCA305" s="94"/>
      <c r="KCB305" s="94"/>
      <c r="KCC305" s="94"/>
      <c r="KCD305" s="94"/>
      <c r="KCE305" s="94"/>
      <c r="KCF305" s="94"/>
      <c r="KCG305" s="94"/>
      <c r="KCH305" s="94"/>
      <c r="KCI305" s="94"/>
      <c r="KCJ305" s="94"/>
      <c r="KCK305" s="94"/>
      <c r="KCL305" s="94"/>
      <c r="KCM305" s="94"/>
      <c r="KCN305" s="94"/>
      <c r="KCO305" s="94"/>
      <c r="KCP305" s="94"/>
      <c r="KCQ305" s="94"/>
      <c r="KCR305" s="94"/>
      <c r="KCS305" s="94"/>
      <c r="KCT305" s="94"/>
      <c r="KCU305" s="94"/>
      <c r="KCV305" s="94"/>
      <c r="KCW305" s="94"/>
      <c r="KCX305" s="94"/>
      <c r="KCY305" s="94"/>
      <c r="KCZ305" s="94"/>
      <c r="KDA305" s="94"/>
      <c r="KDB305" s="94"/>
      <c r="KDC305" s="94"/>
      <c r="KDD305" s="94"/>
      <c r="KDE305" s="94"/>
      <c r="KDF305" s="94"/>
      <c r="KDG305" s="94"/>
      <c r="KDH305" s="94"/>
      <c r="KDI305" s="94"/>
      <c r="KDJ305" s="94"/>
      <c r="KDK305" s="94"/>
      <c r="KDL305" s="94"/>
      <c r="KDM305" s="94"/>
      <c r="KDN305" s="94"/>
      <c r="KDO305" s="94"/>
      <c r="KDP305" s="94"/>
      <c r="KDQ305" s="94"/>
      <c r="KDR305" s="94"/>
      <c r="KDS305" s="94"/>
      <c r="KDT305" s="94"/>
      <c r="KDU305" s="94"/>
      <c r="KDV305" s="94"/>
      <c r="KDW305" s="94"/>
      <c r="KDX305" s="94"/>
      <c r="KDY305" s="94"/>
      <c r="KDZ305" s="94"/>
      <c r="KEA305" s="94"/>
      <c r="KEB305" s="94"/>
      <c r="KEC305" s="94"/>
      <c r="KED305" s="94"/>
      <c r="KEE305" s="94"/>
      <c r="KEF305" s="94"/>
      <c r="KEG305" s="94"/>
      <c r="KEH305" s="94"/>
      <c r="KEI305" s="94"/>
      <c r="KEJ305" s="94"/>
      <c r="KEK305" s="94"/>
      <c r="KEL305" s="94"/>
      <c r="KEM305" s="94"/>
      <c r="KEN305" s="94"/>
      <c r="KEO305" s="94"/>
      <c r="KEP305" s="94"/>
      <c r="KEQ305" s="94"/>
      <c r="KER305" s="94"/>
      <c r="KES305" s="94"/>
      <c r="KET305" s="94"/>
      <c r="KEU305" s="94"/>
      <c r="KEV305" s="94"/>
      <c r="KEW305" s="94"/>
      <c r="KEX305" s="94"/>
      <c r="KEY305" s="94"/>
      <c r="KEZ305" s="94"/>
      <c r="KFA305" s="94"/>
      <c r="KFB305" s="94"/>
      <c r="KFC305" s="94"/>
      <c r="KFD305" s="94"/>
      <c r="KFE305" s="94"/>
      <c r="KFF305" s="94"/>
      <c r="KFG305" s="94"/>
      <c r="KFH305" s="94"/>
      <c r="KFI305" s="94"/>
      <c r="KFJ305" s="94"/>
      <c r="KFK305" s="94"/>
      <c r="KFL305" s="94"/>
      <c r="KFM305" s="94"/>
      <c r="KFN305" s="94"/>
      <c r="KFO305" s="94"/>
      <c r="KFP305" s="94"/>
      <c r="KFQ305" s="94"/>
      <c r="KFR305" s="94"/>
      <c r="KFS305" s="94"/>
      <c r="KFT305" s="94"/>
      <c r="KFU305" s="94"/>
      <c r="KFV305" s="94"/>
      <c r="KFW305" s="94"/>
      <c r="KFX305" s="94"/>
      <c r="KFY305" s="94"/>
      <c r="KFZ305" s="94"/>
      <c r="KGA305" s="94"/>
      <c r="KGB305" s="94"/>
      <c r="KGC305" s="94"/>
      <c r="KGD305" s="94"/>
      <c r="KGE305" s="94"/>
      <c r="KGF305" s="94"/>
      <c r="KGG305" s="94"/>
      <c r="KGH305" s="94"/>
      <c r="KGI305" s="94"/>
      <c r="KGJ305" s="94"/>
      <c r="KGK305" s="94"/>
      <c r="KGL305" s="94"/>
      <c r="KGM305" s="94"/>
      <c r="KGN305" s="94"/>
      <c r="KGO305" s="94"/>
      <c r="KGP305" s="94"/>
      <c r="KGQ305" s="94"/>
      <c r="KGR305" s="94"/>
      <c r="KGS305" s="94"/>
      <c r="KGT305" s="94"/>
      <c r="KGU305" s="94"/>
      <c r="KGV305" s="94"/>
      <c r="KGW305" s="94"/>
      <c r="KGX305" s="94"/>
      <c r="KGY305" s="94"/>
      <c r="KGZ305" s="94"/>
      <c r="KHA305" s="94"/>
      <c r="KHB305" s="94"/>
      <c r="KHC305" s="94"/>
      <c r="KHD305" s="94"/>
      <c r="KHE305" s="94"/>
      <c r="KHF305" s="94"/>
      <c r="KHG305" s="94"/>
      <c r="KHH305" s="94"/>
      <c r="KHI305" s="94"/>
      <c r="KHJ305" s="94"/>
      <c r="KHK305" s="94"/>
      <c r="KHL305" s="94"/>
      <c r="KHM305" s="94"/>
      <c r="KHN305" s="94"/>
      <c r="KHO305" s="94"/>
      <c r="KHP305" s="94"/>
      <c r="KHQ305" s="94"/>
      <c r="KHR305" s="94"/>
      <c r="KHS305" s="94"/>
      <c r="KHT305" s="94"/>
      <c r="KHU305" s="94"/>
      <c r="KHV305" s="94"/>
      <c r="KHW305" s="94"/>
      <c r="KHX305" s="94"/>
      <c r="KHY305" s="94"/>
      <c r="KHZ305" s="94"/>
      <c r="KIA305" s="94"/>
      <c r="KIB305" s="94"/>
      <c r="KIC305" s="94"/>
      <c r="KID305" s="94"/>
      <c r="KIE305" s="94"/>
      <c r="KIF305" s="94"/>
      <c r="KIG305" s="94"/>
      <c r="KIH305" s="94"/>
      <c r="KII305" s="94"/>
      <c r="KIJ305" s="94"/>
      <c r="KIK305" s="94"/>
      <c r="KIL305" s="94"/>
      <c r="KIM305" s="94"/>
      <c r="KIN305" s="94"/>
      <c r="KIO305" s="94"/>
      <c r="KIP305" s="94"/>
      <c r="KIQ305" s="94"/>
      <c r="KIR305" s="94"/>
      <c r="KIS305" s="94"/>
      <c r="KIT305" s="94"/>
      <c r="KIU305" s="94"/>
      <c r="KIV305" s="94"/>
      <c r="KIW305" s="94"/>
      <c r="KIX305" s="94"/>
      <c r="KIY305" s="94"/>
      <c r="KIZ305" s="94"/>
      <c r="KJA305" s="94"/>
      <c r="KJB305" s="94"/>
      <c r="KJC305" s="94"/>
      <c r="KJD305" s="94"/>
      <c r="KJE305" s="94"/>
      <c r="KJF305" s="94"/>
      <c r="KJG305" s="94"/>
      <c r="KJH305" s="94"/>
      <c r="KJI305" s="94"/>
      <c r="KJJ305" s="94"/>
      <c r="KJK305" s="94"/>
      <c r="KJL305" s="94"/>
      <c r="KJM305" s="94"/>
      <c r="KJN305" s="94"/>
      <c r="KJO305" s="94"/>
      <c r="KJP305" s="94"/>
      <c r="KJQ305" s="94"/>
      <c r="KJR305" s="94"/>
      <c r="KJS305" s="94"/>
      <c r="KJT305" s="94"/>
      <c r="KJU305" s="94"/>
      <c r="KJV305" s="94"/>
      <c r="KJW305" s="94"/>
      <c r="KJX305" s="94"/>
      <c r="KJY305" s="94"/>
      <c r="KJZ305" s="94"/>
      <c r="KKA305" s="94"/>
      <c r="KKB305" s="94"/>
      <c r="KKC305" s="94"/>
      <c r="KKD305" s="94"/>
      <c r="KKE305" s="94"/>
      <c r="KKF305" s="94"/>
      <c r="KKG305" s="94"/>
      <c r="KKH305" s="94"/>
      <c r="KKI305" s="94"/>
      <c r="KKJ305" s="94"/>
      <c r="KKK305" s="94"/>
      <c r="KKL305" s="94"/>
      <c r="KKM305" s="94"/>
      <c r="KKN305" s="94"/>
      <c r="KKO305" s="94"/>
      <c r="KKP305" s="94"/>
      <c r="KKQ305" s="94"/>
      <c r="KKR305" s="94"/>
      <c r="KKS305" s="94"/>
      <c r="KKT305" s="94"/>
      <c r="KKU305" s="94"/>
      <c r="KKV305" s="94"/>
      <c r="KKW305" s="94"/>
      <c r="KKX305" s="94"/>
      <c r="KKY305" s="94"/>
      <c r="KKZ305" s="94"/>
      <c r="KLA305" s="94"/>
      <c r="KLB305" s="94"/>
      <c r="KLC305" s="94"/>
      <c r="KLD305" s="94"/>
      <c r="KLE305" s="94"/>
      <c r="KLF305" s="94"/>
      <c r="KLG305" s="94"/>
      <c r="KLH305" s="94"/>
      <c r="KLI305" s="94"/>
      <c r="KLJ305" s="94"/>
      <c r="KLK305" s="94"/>
      <c r="KLL305" s="94"/>
      <c r="KLM305" s="94"/>
      <c r="KLN305" s="94"/>
      <c r="KLO305" s="94"/>
      <c r="KLP305" s="94"/>
      <c r="KLQ305" s="94"/>
      <c r="KLR305" s="94"/>
      <c r="KLS305" s="94"/>
      <c r="KLT305" s="94"/>
      <c r="KLU305" s="94"/>
      <c r="KLV305" s="94"/>
      <c r="KLW305" s="94"/>
      <c r="KLX305" s="94"/>
      <c r="KLY305" s="94"/>
      <c r="KLZ305" s="94"/>
      <c r="KMA305" s="94"/>
      <c r="KMB305" s="94"/>
      <c r="KMC305" s="94"/>
      <c r="KMD305" s="94"/>
      <c r="KME305" s="94"/>
      <c r="KMF305" s="94"/>
      <c r="KMG305" s="94"/>
      <c r="KMH305" s="94"/>
      <c r="KMI305" s="94"/>
      <c r="KMJ305" s="94"/>
      <c r="KMK305" s="94"/>
      <c r="KML305" s="94"/>
      <c r="KMM305" s="94"/>
      <c r="KMN305" s="94"/>
      <c r="KMO305" s="94"/>
      <c r="KMP305" s="94"/>
      <c r="KMQ305" s="94"/>
      <c r="KMR305" s="94"/>
      <c r="KMS305" s="94"/>
      <c r="KMT305" s="94"/>
      <c r="KMU305" s="94"/>
      <c r="KMV305" s="94"/>
      <c r="KMW305" s="94"/>
      <c r="KMX305" s="94"/>
      <c r="KMY305" s="94"/>
      <c r="KMZ305" s="94"/>
      <c r="KNA305" s="94"/>
      <c r="KNB305" s="94"/>
      <c r="KNC305" s="94"/>
      <c r="KND305" s="94"/>
      <c r="KNE305" s="94"/>
      <c r="KNF305" s="94"/>
      <c r="KNG305" s="94"/>
      <c r="KNH305" s="94"/>
      <c r="KNI305" s="94"/>
      <c r="KNJ305" s="94"/>
      <c r="KNK305" s="94"/>
      <c r="KNL305" s="94"/>
      <c r="KNM305" s="94"/>
      <c r="KNN305" s="94"/>
      <c r="KNO305" s="94"/>
      <c r="KNP305" s="94"/>
      <c r="KNQ305" s="94"/>
      <c r="KNR305" s="94"/>
      <c r="KNS305" s="94"/>
      <c r="KNT305" s="94"/>
      <c r="KNU305" s="94"/>
      <c r="KNV305" s="94"/>
      <c r="KNW305" s="94"/>
      <c r="KNX305" s="94"/>
      <c r="KNY305" s="94"/>
      <c r="KNZ305" s="94"/>
      <c r="KOA305" s="94"/>
      <c r="KOB305" s="94"/>
      <c r="KOC305" s="94"/>
      <c r="KOD305" s="94"/>
      <c r="KOE305" s="94"/>
      <c r="KOF305" s="94"/>
      <c r="KOG305" s="94"/>
      <c r="KOH305" s="94"/>
      <c r="KOI305" s="94"/>
      <c r="KOJ305" s="94"/>
      <c r="KOK305" s="94"/>
      <c r="KOL305" s="94"/>
      <c r="KOM305" s="94"/>
      <c r="KON305" s="94"/>
      <c r="KOO305" s="94"/>
      <c r="KOP305" s="94"/>
      <c r="KOQ305" s="94"/>
      <c r="KOR305" s="94"/>
      <c r="KOS305" s="94"/>
      <c r="KOT305" s="94"/>
      <c r="KOU305" s="94"/>
      <c r="KOV305" s="94"/>
      <c r="KOW305" s="94"/>
      <c r="KOX305" s="94"/>
      <c r="KOY305" s="94"/>
      <c r="KOZ305" s="94"/>
      <c r="KPA305" s="94"/>
      <c r="KPB305" s="94"/>
      <c r="KPC305" s="94"/>
      <c r="KPD305" s="94"/>
      <c r="KPE305" s="94"/>
      <c r="KPF305" s="94"/>
      <c r="KPG305" s="94"/>
      <c r="KPH305" s="94"/>
      <c r="KPI305" s="94"/>
      <c r="KPJ305" s="94"/>
      <c r="KPK305" s="94"/>
      <c r="KPL305" s="94"/>
      <c r="KPM305" s="94"/>
      <c r="KPN305" s="94"/>
      <c r="KPO305" s="94"/>
      <c r="KPP305" s="94"/>
      <c r="KPQ305" s="94"/>
      <c r="KPR305" s="94"/>
      <c r="KPS305" s="94"/>
      <c r="KPT305" s="94"/>
      <c r="KPU305" s="94"/>
      <c r="KPV305" s="94"/>
      <c r="KPW305" s="94"/>
      <c r="KPX305" s="94"/>
      <c r="KPY305" s="94"/>
      <c r="KPZ305" s="94"/>
      <c r="KQA305" s="94"/>
      <c r="KQB305" s="94"/>
      <c r="KQC305" s="94"/>
      <c r="KQD305" s="94"/>
      <c r="KQE305" s="94"/>
      <c r="KQF305" s="94"/>
      <c r="KQG305" s="94"/>
      <c r="KQH305" s="94"/>
      <c r="KQI305" s="94"/>
      <c r="KQJ305" s="94"/>
      <c r="KQK305" s="94"/>
      <c r="KQL305" s="94"/>
      <c r="KQM305" s="94"/>
      <c r="KQN305" s="94"/>
      <c r="KQO305" s="94"/>
      <c r="KQP305" s="94"/>
      <c r="KQQ305" s="94"/>
      <c r="KQR305" s="94"/>
      <c r="KQS305" s="94"/>
      <c r="KQT305" s="94"/>
      <c r="KQU305" s="94"/>
      <c r="KQV305" s="94"/>
      <c r="KQW305" s="94"/>
      <c r="KQX305" s="94"/>
      <c r="KQY305" s="94"/>
      <c r="KQZ305" s="94"/>
      <c r="KRA305" s="94"/>
      <c r="KRB305" s="94"/>
      <c r="KRC305" s="94"/>
      <c r="KRD305" s="94"/>
      <c r="KRE305" s="94"/>
      <c r="KRF305" s="94"/>
      <c r="KRG305" s="94"/>
      <c r="KRH305" s="94"/>
      <c r="KRI305" s="94"/>
      <c r="KRJ305" s="94"/>
      <c r="KRK305" s="94"/>
      <c r="KRL305" s="94"/>
      <c r="KRM305" s="94"/>
      <c r="KRN305" s="94"/>
      <c r="KRO305" s="94"/>
      <c r="KRP305" s="94"/>
      <c r="KRQ305" s="94"/>
      <c r="KRR305" s="94"/>
      <c r="KRS305" s="94"/>
      <c r="KRT305" s="94"/>
      <c r="KRU305" s="94"/>
      <c r="KRV305" s="94"/>
      <c r="KRW305" s="94"/>
      <c r="KRX305" s="94"/>
      <c r="KRY305" s="94"/>
      <c r="KRZ305" s="94"/>
      <c r="KSA305" s="94"/>
      <c r="KSB305" s="94"/>
      <c r="KSC305" s="94"/>
      <c r="KSD305" s="94"/>
      <c r="KSE305" s="94"/>
      <c r="KSF305" s="94"/>
      <c r="KSG305" s="94"/>
      <c r="KSH305" s="94"/>
      <c r="KSI305" s="94"/>
      <c r="KSJ305" s="94"/>
      <c r="KSK305" s="94"/>
      <c r="KSL305" s="94"/>
      <c r="KSM305" s="94"/>
      <c r="KSN305" s="94"/>
      <c r="KSO305" s="94"/>
      <c r="KSP305" s="94"/>
      <c r="KSQ305" s="94"/>
      <c r="KSR305" s="94"/>
      <c r="KSS305" s="94"/>
      <c r="KST305" s="94"/>
      <c r="KSU305" s="94"/>
      <c r="KSV305" s="94"/>
      <c r="KSW305" s="94"/>
      <c r="KSX305" s="94"/>
      <c r="KSY305" s="94"/>
      <c r="KSZ305" s="94"/>
      <c r="KTA305" s="94"/>
      <c r="KTB305" s="94"/>
      <c r="KTC305" s="94"/>
      <c r="KTD305" s="94"/>
      <c r="KTE305" s="94"/>
      <c r="KTF305" s="94"/>
      <c r="KTG305" s="94"/>
      <c r="KTH305" s="94"/>
      <c r="KTI305" s="94"/>
      <c r="KTJ305" s="94"/>
      <c r="KTK305" s="94"/>
      <c r="KTL305" s="94"/>
      <c r="KTM305" s="94"/>
      <c r="KTN305" s="94"/>
      <c r="KTO305" s="94"/>
      <c r="KTP305" s="94"/>
      <c r="KTQ305" s="94"/>
      <c r="KTR305" s="94"/>
      <c r="KTS305" s="94"/>
      <c r="KTT305" s="94"/>
      <c r="KTU305" s="94"/>
      <c r="KTV305" s="94"/>
      <c r="KTW305" s="94"/>
      <c r="KTX305" s="94"/>
      <c r="KTY305" s="94"/>
      <c r="KTZ305" s="94"/>
      <c r="KUA305" s="94"/>
      <c r="KUB305" s="94"/>
      <c r="KUC305" s="94"/>
      <c r="KUD305" s="94"/>
      <c r="KUE305" s="94"/>
      <c r="KUF305" s="94"/>
      <c r="KUG305" s="94"/>
      <c r="KUH305" s="94"/>
      <c r="KUI305" s="94"/>
      <c r="KUJ305" s="94"/>
      <c r="KUK305" s="94"/>
      <c r="KUL305" s="94"/>
      <c r="KUM305" s="94"/>
      <c r="KUN305" s="94"/>
      <c r="KUO305" s="94"/>
      <c r="KUP305" s="94"/>
      <c r="KUQ305" s="94"/>
      <c r="KUR305" s="94"/>
      <c r="KUS305" s="94"/>
      <c r="KUT305" s="94"/>
      <c r="KUU305" s="94"/>
      <c r="KUV305" s="94"/>
      <c r="KUW305" s="94"/>
      <c r="KUX305" s="94"/>
      <c r="KUY305" s="94"/>
      <c r="KUZ305" s="94"/>
      <c r="KVA305" s="94"/>
      <c r="KVB305" s="94"/>
      <c r="KVC305" s="94"/>
      <c r="KVD305" s="94"/>
      <c r="KVE305" s="94"/>
      <c r="KVF305" s="94"/>
      <c r="KVG305" s="94"/>
      <c r="KVH305" s="94"/>
      <c r="KVI305" s="94"/>
      <c r="KVJ305" s="94"/>
      <c r="KVK305" s="94"/>
      <c r="KVL305" s="94"/>
      <c r="KVM305" s="94"/>
      <c r="KVN305" s="94"/>
      <c r="KVO305" s="94"/>
      <c r="KVP305" s="94"/>
      <c r="KVQ305" s="94"/>
      <c r="KVR305" s="94"/>
      <c r="KVS305" s="94"/>
      <c r="KVT305" s="94"/>
      <c r="KVU305" s="94"/>
      <c r="KVV305" s="94"/>
      <c r="KVW305" s="94"/>
      <c r="KVX305" s="94"/>
      <c r="KVY305" s="94"/>
      <c r="KVZ305" s="94"/>
      <c r="KWA305" s="94"/>
      <c r="KWB305" s="94"/>
      <c r="KWC305" s="94"/>
      <c r="KWD305" s="94"/>
      <c r="KWE305" s="94"/>
      <c r="KWF305" s="94"/>
      <c r="KWG305" s="94"/>
      <c r="KWH305" s="94"/>
      <c r="KWI305" s="94"/>
      <c r="KWJ305" s="94"/>
      <c r="KWK305" s="94"/>
      <c r="KWL305" s="94"/>
      <c r="KWM305" s="94"/>
      <c r="KWN305" s="94"/>
      <c r="KWO305" s="94"/>
      <c r="KWP305" s="94"/>
      <c r="KWQ305" s="94"/>
      <c r="KWR305" s="94"/>
      <c r="KWS305" s="94"/>
      <c r="KWT305" s="94"/>
      <c r="KWU305" s="94"/>
      <c r="KWV305" s="94"/>
      <c r="KWW305" s="94"/>
      <c r="KWX305" s="94"/>
      <c r="KWY305" s="94"/>
      <c r="KWZ305" s="94"/>
      <c r="KXA305" s="94"/>
      <c r="KXB305" s="94"/>
      <c r="KXC305" s="94"/>
      <c r="KXD305" s="94"/>
      <c r="KXE305" s="94"/>
      <c r="KXF305" s="94"/>
      <c r="KXG305" s="94"/>
      <c r="KXH305" s="94"/>
      <c r="KXI305" s="94"/>
      <c r="KXJ305" s="94"/>
      <c r="KXK305" s="94"/>
      <c r="KXL305" s="94"/>
      <c r="KXM305" s="94"/>
      <c r="KXN305" s="94"/>
      <c r="KXO305" s="94"/>
      <c r="KXP305" s="94"/>
      <c r="KXQ305" s="94"/>
      <c r="KXR305" s="94"/>
      <c r="KXS305" s="94"/>
      <c r="KXT305" s="94"/>
      <c r="KXU305" s="94"/>
      <c r="KXV305" s="94"/>
      <c r="KXW305" s="94"/>
      <c r="KXX305" s="94"/>
      <c r="KXY305" s="94"/>
      <c r="KXZ305" s="94"/>
      <c r="KYA305" s="94"/>
      <c r="KYB305" s="94"/>
      <c r="KYC305" s="94"/>
      <c r="KYD305" s="94"/>
      <c r="KYE305" s="94"/>
      <c r="KYF305" s="94"/>
      <c r="KYG305" s="94"/>
      <c r="KYH305" s="94"/>
      <c r="KYI305" s="94"/>
      <c r="KYJ305" s="94"/>
      <c r="KYK305" s="94"/>
      <c r="KYL305" s="94"/>
      <c r="KYM305" s="94"/>
      <c r="KYN305" s="94"/>
      <c r="KYO305" s="94"/>
      <c r="KYP305" s="94"/>
      <c r="KYQ305" s="94"/>
      <c r="KYR305" s="94"/>
      <c r="KYS305" s="94"/>
      <c r="KYT305" s="94"/>
      <c r="KYU305" s="94"/>
      <c r="KYV305" s="94"/>
      <c r="KYW305" s="94"/>
      <c r="KYX305" s="94"/>
      <c r="KYY305" s="94"/>
      <c r="KYZ305" s="94"/>
      <c r="KZA305" s="94"/>
      <c r="KZB305" s="94"/>
      <c r="KZC305" s="94"/>
      <c r="KZD305" s="94"/>
      <c r="KZE305" s="94"/>
      <c r="KZF305" s="94"/>
      <c r="KZG305" s="94"/>
      <c r="KZH305" s="94"/>
      <c r="KZI305" s="94"/>
      <c r="KZJ305" s="94"/>
      <c r="KZK305" s="94"/>
      <c r="KZL305" s="94"/>
      <c r="KZM305" s="94"/>
      <c r="KZN305" s="94"/>
      <c r="KZO305" s="94"/>
      <c r="KZP305" s="94"/>
      <c r="KZQ305" s="94"/>
      <c r="KZR305" s="94"/>
      <c r="KZS305" s="94"/>
      <c r="KZT305" s="94"/>
      <c r="KZU305" s="94"/>
      <c r="KZV305" s="94"/>
      <c r="KZW305" s="94"/>
      <c r="KZX305" s="94"/>
      <c r="KZY305" s="94"/>
      <c r="KZZ305" s="94"/>
      <c r="LAA305" s="94"/>
      <c r="LAB305" s="94"/>
      <c r="LAC305" s="94"/>
      <c r="LAD305" s="94"/>
      <c r="LAE305" s="94"/>
      <c r="LAF305" s="94"/>
      <c r="LAG305" s="94"/>
      <c r="LAH305" s="94"/>
      <c r="LAI305" s="94"/>
      <c r="LAJ305" s="94"/>
      <c r="LAK305" s="94"/>
      <c r="LAL305" s="94"/>
      <c r="LAM305" s="94"/>
      <c r="LAN305" s="94"/>
      <c r="LAO305" s="94"/>
      <c r="LAP305" s="94"/>
      <c r="LAQ305" s="94"/>
      <c r="LAR305" s="94"/>
      <c r="LAS305" s="94"/>
      <c r="LAT305" s="94"/>
      <c r="LAU305" s="94"/>
      <c r="LAV305" s="94"/>
      <c r="LAW305" s="94"/>
      <c r="LAX305" s="94"/>
      <c r="LAY305" s="94"/>
      <c r="LAZ305" s="94"/>
      <c r="LBA305" s="94"/>
      <c r="LBB305" s="94"/>
      <c r="LBC305" s="94"/>
      <c r="LBD305" s="94"/>
      <c r="LBE305" s="94"/>
      <c r="LBF305" s="94"/>
      <c r="LBG305" s="94"/>
      <c r="LBH305" s="94"/>
      <c r="LBI305" s="94"/>
      <c r="LBJ305" s="94"/>
      <c r="LBK305" s="94"/>
      <c r="LBL305" s="94"/>
      <c r="LBM305" s="94"/>
      <c r="LBN305" s="94"/>
      <c r="LBO305" s="94"/>
      <c r="LBP305" s="94"/>
      <c r="LBQ305" s="94"/>
      <c r="LBR305" s="94"/>
      <c r="LBS305" s="94"/>
      <c r="LBT305" s="94"/>
      <c r="LBU305" s="94"/>
      <c r="LBV305" s="94"/>
      <c r="LBW305" s="94"/>
      <c r="LBX305" s="94"/>
      <c r="LBY305" s="94"/>
      <c r="LBZ305" s="94"/>
      <c r="LCA305" s="94"/>
      <c r="LCB305" s="94"/>
      <c r="LCC305" s="94"/>
      <c r="LCD305" s="94"/>
      <c r="LCE305" s="94"/>
      <c r="LCF305" s="94"/>
      <c r="LCG305" s="94"/>
      <c r="LCH305" s="94"/>
      <c r="LCI305" s="94"/>
      <c r="LCJ305" s="94"/>
      <c r="LCK305" s="94"/>
      <c r="LCL305" s="94"/>
      <c r="LCM305" s="94"/>
      <c r="LCN305" s="94"/>
      <c r="LCO305" s="94"/>
      <c r="LCP305" s="94"/>
      <c r="LCQ305" s="94"/>
      <c r="LCR305" s="94"/>
      <c r="LCS305" s="94"/>
      <c r="LCT305" s="94"/>
      <c r="LCU305" s="94"/>
      <c r="LCV305" s="94"/>
      <c r="LCW305" s="94"/>
      <c r="LCX305" s="94"/>
      <c r="LCY305" s="94"/>
      <c r="LCZ305" s="94"/>
      <c r="LDA305" s="94"/>
      <c r="LDB305" s="94"/>
      <c r="LDC305" s="94"/>
      <c r="LDD305" s="94"/>
      <c r="LDE305" s="94"/>
      <c r="LDF305" s="94"/>
      <c r="LDG305" s="94"/>
      <c r="LDH305" s="94"/>
      <c r="LDI305" s="94"/>
      <c r="LDJ305" s="94"/>
      <c r="LDK305" s="94"/>
      <c r="LDL305" s="94"/>
      <c r="LDM305" s="94"/>
      <c r="LDN305" s="94"/>
      <c r="LDO305" s="94"/>
      <c r="LDP305" s="94"/>
      <c r="LDQ305" s="94"/>
      <c r="LDR305" s="94"/>
      <c r="LDS305" s="94"/>
      <c r="LDT305" s="94"/>
      <c r="LDU305" s="94"/>
      <c r="LDV305" s="94"/>
      <c r="LDW305" s="94"/>
      <c r="LDX305" s="94"/>
      <c r="LDY305" s="94"/>
      <c r="LDZ305" s="94"/>
      <c r="LEA305" s="94"/>
      <c r="LEB305" s="94"/>
      <c r="LEC305" s="94"/>
      <c r="LED305" s="94"/>
      <c r="LEE305" s="94"/>
      <c r="LEF305" s="94"/>
      <c r="LEG305" s="94"/>
      <c r="LEH305" s="94"/>
      <c r="LEI305" s="94"/>
      <c r="LEJ305" s="94"/>
      <c r="LEK305" s="94"/>
      <c r="LEL305" s="94"/>
      <c r="LEM305" s="94"/>
      <c r="LEN305" s="94"/>
      <c r="LEO305" s="94"/>
      <c r="LEP305" s="94"/>
      <c r="LEQ305" s="94"/>
      <c r="LER305" s="94"/>
      <c r="LES305" s="94"/>
      <c r="LET305" s="94"/>
      <c r="LEU305" s="94"/>
      <c r="LEV305" s="94"/>
      <c r="LEW305" s="94"/>
      <c r="LEX305" s="94"/>
      <c r="LEY305" s="94"/>
      <c r="LEZ305" s="94"/>
      <c r="LFA305" s="94"/>
      <c r="LFB305" s="94"/>
      <c r="LFC305" s="94"/>
      <c r="LFD305" s="94"/>
      <c r="LFE305" s="94"/>
      <c r="LFF305" s="94"/>
      <c r="LFG305" s="94"/>
      <c r="LFH305" s="94"/>
      <c r="LFI305" s="94"/>
      <c r="LFJ305" s="94"/>
      <c r="LFK305" s="94"/>
      <c r="LFL305" s="94"/>
      <c r="LFM305" s="94"/>
      <c r="LFN305" s="94"/>
      <c r="LFO305" s="94"/>
      <c r="LFP305" s="94"/>
      <c r="LFQ305" s="94"/>
      <c r="LFR305" s="94"/>
      <c r="LFS305" s="94"/>
      <c r="LFT305" s="94"/>
      <c r="LFU305" s="94"/>
      <c r="LFV305" s="94"/>
      <c r="LFW305" s="94"/>
      <c r="LFX305" s="94"/>
      <c r="LFY305" s="94"/>
      <c r="LFZ305" s="94"/>
      <c r="LGA305" s="94"/>
      <c r="LGB305" s="94"/>
      <c r="LGC305" s="94"/>
      <c r="LGD305" s="94"/>
      <c r="LGE305" s="94"/>
      <c r="LGF305" s="94"/>
      <c r="LGG305" s="94"/>
      <c r="LGH305" s="94"/>
      <c r="LGI305" s="94"/>
      <c r="LGJ305" s="94"/>
      <c r="LGK305" s="94"/>
      <c r="LGL305" s="94"/>
      <c r="LGM305" s="94"/>
      <c r="LGN305" s="94"/>
      <c r="LGO305" s="94"/>
      <c r="LGP305" s="94"/>
      <c r="LGQ305" s="94"/>
      <c r="LGR305" s="94"/>
      <c r="LGS305" s="94"/>
      <c r="LGT305" s="94"/>
      <c r="LGU305" s="94"/>
      <c r="LGV305" s="94"/>
      <c r="LGW305" s="94"/>
      <c r="LGX305" s="94"/>
      <c r="LGY305" s="94"/>
      <c r="LGZ305" s="94"/>
      <c r="LHA305" s="94"/>
      <c r="LHB305" s="94"/>
      <c r="LHC305" s="94"/>
      <c r="LHD305" s="94"/>
      <c r="LHE305" s="94"/>
      <c r="LHF305" s="94"/>
      <c r="LHG305" s="94"/>
      <c r="LHH305" s="94"/>
      <c r="LHI305" s="94"/>
      <c r="LHJ305" s="94"/>
      <c r="LHK305" s="94"/>
      <c r="LHL305" s="94"/>
      <c r="LHM305" s="94"/>
      <c r="LHN305" s="94"/>
      <c r="LHO305" s="94"/>
      <c r="LHP305" s="94"/>
      <c r="LHQ305" s="94"/>
      <c r="LHR305" s="94"/>
      <c r="LHS305" s="94"/>
      <c r="LHT305" s="94"/>
      <c r="LHU305" s="94"/>
      <c r="LHV305" s="94"/>
      <c r="LHW305" s="94"/>
      <c r="LHX305" s="94"/>
      <c r="LHY305" s="94"/>
      <c r="LHZ305" s="94"/>
      <c r="LIA305" s="94"/>
      <c r="LIB305" s="94"/>
      <c r="LIC305" s="94"/>
      <c r="LID305" s="94"/>
      <c r="LIE305" s="94"/>
      <c r="LIF305" s="94"/>
      <c r="LIG305" s="94"/>
      <c r="LIH305" s="94"/>
      <c r="LII305" s="94"/>
      <c r="LIJ305" s="94"/>
      <c r="LIK305" s="94"/>
      <c r="LIL305" s="94"/>
      <c r="LIM305" s="94"/>
      <c r="LIN305" s="94"/>
      <c r="LIO305" s="94"/>
      <c r="LIP305" s="94"/>
      <c r="LIQ305" s="94"/>
      <c r="LIR305" s="94"/>
      <c r="LIS305" s="94"/>
      <c r="LIT305" s="94"/>
      <c r="LIU305" s="94"/>
      <c r="LIV305" s="94"/>
      <c r="LIW305" s="94"/>
      <c r="LIX305" s="94"/>
      <c r="LIY305" s="94"/>
      <c r="LIZ305" s="94"/>
      <c r="LJA305" s="94"/>
      <c r="LJB305" s="94"/>
      <c r="LJC305" s="94"/>
      <c r="LJD305" s="94"/>
      <c r="LJE305" s="94"/>
      <c r="LJF305" s="94"/>
      <c r="LJG305" s="94"/>
      <c r="LJH305" s="94"/>
      <c r="LJI305" s="94"/>
      <c r="LJJ305" s="94"/>
      <c r="LJK305" s="94"/>
      <c r="LJL305" s="94"/>
      <c r="LJM305" s="94"/>
      <c r="LJN305" s="94"/>
      <c r="LJO305" s="94"/>
      <c r="LJP305" s="94"/>
      <c r="LJQ305" s="94"/>
      <c r="LJR305" s="94"/>
      <c r="LJS305" s="94"/>
      <c r="LJT305" s="94"/>
      <c r="LJU305" s="94"/>
      <c r="LJV305" s="94"/>
      <c r="LJW305" s="94"/>
      <c r="LJX305" s="94"/>
      <c r="LJY305" s="94"/>
      <c r="LJZ305" s="94"/>
      <c r="LKA305" s="94"/>
      <c r="LKB305" s="94"/>
      <c r="LKC305" s="94"/>
      <c r="LKD305" s="94"/>
      <c r="LKE305" s="94"/>
      <c r="LKF305" s="94"/>
      <c r="LKG305" s="94"/>
      <c r="LKH305" s="94"/>
      <c r="LKI305" s="94"/>
      <c r="LKJ305" s="94"/>
      <c r="LKK305" s="94"/>
      <c r="LKL305" s="94"/>
      <c r="LKM305" s="94"/>
      <c r="LKN305" s="94"/>
      <c r="LKO305" s="94"/>
      <c r="LKP305" s="94"/>
      <c r="LKQ305" s="94"/>
      <c r="LKR305" s="94"/>
      <c r="LKS305" s="94"/>
      <c r="LKT305" s="94"/>
      <c r="LKU305" s="94"/>
      <c r="LKV305" s="94"/>
      <c r="LKW305" s="94"/>
      <c r="LKX305" s="94"/>
      <c r="LKY305" s="94"/>
      <c r="LKZ305" s="94"/>
      <c r="LLA305" s="94"/>
      <c r="LLB305" s="94"/>
      <c r="LLC305" s="94"/>
      <c r="LLD305" s="94"/>
      <c r="LLE305" s="94"/>
      <c r="LLF305" s="94"/>
      <c r="LLG305" s="94"/>
      <c r="LLH305" s="94"/>
      <c r="LLI305" s="94"/>
      <c r="LLJ305" s="94"/>
      <c r="LLK305" s="94"/>
      <c r="LLL305" s="94"/>
      <c r="LLM305" s="94"/>
      <c r="LLN305" s="94"/>
      <c r="LLO305" s="94"/>
      <c r="LLP305" s="94"/>
      <c r="LLQ305" s="94"/>
      <c r="LLR305" s="94"/>
      <c r="LLS305" s="94"/>
      <c r="LLT305" s="94"/>
      <c r="LLU305" s="94"/>
      <c r="LLV305" s="94"/>
      <c r="LLW305" s="94"/>
      <c r="LLX305" s="94"/>
      <c r="LLY305" s="94"/>
      <c r="LLZ305" s="94"/>
      <c r="LMA305" s="94"/>
      <c r="LMB305" s="94"/>
      <c r="LMC305" s="94"/>
      <c r="LMD305" s="94"/>
      <c r="LME305" s="94"/>
      <c r="LMF305" s="94"/>
      <c r="LMG305" s="94"/>
      <c r="LMH305" s="94"/>
      <c r="LMI305" s="94"/>
      <c r="LMJ305" s="94"/>
      <c r="LMK305" s="94"/>
      <c r="LML305" s="94"/>
      <c r="LMM305" s="94"/>
      <c r="LMN305" s="94"/>
      <c r="LMO305" s="94"/>
      <c r="LMP305" s="94"/>
      <c r="LMQ305" s="94"/>
      <c r="LMR305" s="94"/>
      <c r="LMS305" s="94"/>
      <c r="LMT305" s="94"/>
      <c r="LMU305" s="94"/>
      <c r="LMV305" s="94"/>
      <c r="LMW305" s="94"/>
      <c r="LMX305" s="94"/>
      <c r="LMY305" s="94"/>
      <c r="LMZ305" s="94"/>
      <c r="LNA305" s="94"/>
      <c r="LNB305" s="94"/>
      <c r="LNC305" s="94"/>
      <c r="LND305" s="94"/>
      <c r="LNE305" s="94"/>
      <c r="LNF305" s="94"/>
      <c r="LNG305" s="94"/>
      <c r="LNH305" s="94"/>
      <c r="LNI305" s="94"/>
      <c r="LNJ305" s="94"/>
      <c r="LNK305" s="94"/>
      <c r="LNL305" s="94"/>
      <c r="LNM305" s="94"/>
      <c r="LNN305" s="94"/>
      <c r="LNO305" s="94"/>
      <c r="LNP305" s="94"/>
      <c r="LNQ305" s="94"/>
      <c r="LNR305" s="94"/>
      <c r="LNS305" s="94"/>
      <c r="LNT305" s="94"/>
      <c r="LNU305" s="94"/>
      <c r="LNV305" s="94"/>
      <c r="LNW305" s="94"/>
      <c r="LNX305" s="94"/>
      <c r="LNY305" s="94"/>
      <c r="LNZ305" s="94"/>
      <c r="LOA305" s="94"/>
      <c r="LOB305" s="94"/>
      <c r="LOC305" s="94"/>
      <c r="LOD305" s="94"/>
      <c r="LOE305" s="94"/>
      <c r="LOF305" s="94"/>
      <c r="LOG305" s="94"/>
      <c r="LOH305" s="94"/>
      <c r="LOI305" s="94"/>
      <c r="LOJ305" s="94"/>
      <c r="LOK305" s="94"/>
      <c r="LOL305" s="94"/>
      <c r="LOM305" s="94"/>
      <c r="LON305" s="94"/>
      <c r="LOO305" s="94"/>
      <c r="LOP305" s="94"/>
      <c r="LOQ305" s="94"/>
      <c r="LOR305" s="94"/>
      <c r="LOS305" s="94"/>
      <c r="LOT305" s="94"/>
      <c r="LOU305" s="94"/>
      <c r="LOV305" s="94"/>
      <c r="LOW305" s="94"/>
      <c r="LOX305" s="94"/>
      <c r="LOY305" s="94"/>
      <c r="LOZ305" s="94"/>
      <c r="LPA305" s="94"/>
      <c r="LPB305" s="94"/>
      <c r="LPC305" s="94"/>
      <c r="LPD305" s="94"/>
      <c r="LPE305" s="94"/>
      <c r="LPF305" s="94"/>
      <c r="LPG305" s="94"/>
      <c r="LPH305" s="94"/>
      <c r="LPI305" s="94"/>
      <c r="LPJ305" s="94"/>
      <c r="LPK305" s="94"/>
      <c r="LPL305" s="94"/>
      <c r="LPM305" s="94"/>
      <c r="LPN305" s="94"/>
      <c r="LPO305" s="94"/>
      <c r="LPP305" s="94"/>
      <c r="LPQ305" s="94"/>
      <c r="LPR305" s="94"/>
      <c r="LPS305" s="94"/>
      <c r="LPT305" s="94"/>
      <c r="LPU305" s="94"/>
      <c r="LPV305" s="94"/>
      <c r="LPW305" s="94"/>
      <c r="LPX305" s="94"/>
      <c r="LPY305" s="94"/>
      <c r="LPZ305" s="94"/>
      <c r="LQA305" s="94"/>
      <c r="LQB305" s="94"/>
      <c r="LQC305" s="94"/>
      <c r="LQD305" s="94"/>
      <c r="LQE305" s="94"/>
      <c r="LQF305" s="94"/>
      <c r="LQG305" s="94"/>
      <c r="LQH305" s="94"/>
      <c r="LQI305" s="94"/>
      <c r="LQJ305" s="94"/>
      <c r="LQK305" s="94"/>
      <c r="LQL305" s="94"/>
      <c r="LQM305" s="94"/>
      <c r="LQN305" s="94"/>
      <c r="LQO305" s="94"/>
      <c r="LQP305" s="94"/>
      <c r="LQQ305" s="94"/>
      <c r="LQR305" s="94"/>
      <c r="LQS305" s="94"/>
      <c r="LQT305" s="94"/>
      <c r="LQU305" s="94"/>
      <c r="LQV305" s="94"/>
      <c r="LQW305" s="94"/>
      <c r="LQX305" s="94"/>
      <c r="LQY305" s="94"/>
      <c r="LQZ305" s="94"/>
      <c r="LRA305" s="94"/>
      <c r="LRB305" s="94"/>
      <c r="LRC305" s="94"/>
      <c r="LRD305" s="94"/>
      <c r="LRE305" s="94"/>
      <c r="LRF305" s="94"/>
      <c r="LRG305" s="94"/>
      <c r="LRH305" s="94"/>
      <c r="LRI305" s="94"/>
      <c r="LRJ305" s="94"/>
      <c r="LRK305" s="94"/>
      <c r="LRL305" s="94"/>
      <c r="LRM305" s="94"/>
      <c r="LRN305" s="94"/>
      <c r="LRO305" s="94"/>
      <c r="LRP305" s="94"/>
      <c r="LRQ305" s="94"/>
      <c r="LRR305" s="94"/>
      <c r="LRS305" s="94"/>
      <c r="LRT305" s="94"/>
      <c r="LRU305" s="94"/>
      <c r="LRV305" s="94"/>
      <c r="LRW305" s="94"/>
      <c r="LRX305" s="94"/>
      <c r="LRY305" s="94"/>
      <c r="LRZ305" s="94"/>
      <c r="LSA305" s="94"/>
      <c r="LSB305" s="94"/>
      <c r="LSC305" s="94"/>
      <c r="LSD305" s="94"/>
      <c r="LSE305" s="94"/>
      <c r="LSF305" s="94"/>
      <c r="LSG305" s="94"/>
      <c r="LSH305" s="94"/>
      <c r="LSI305" s="94"/>
      <c r="LSJ305" s="94"/>
      <c r="LSK305" s="94"/>
      <c r="LSL305" s="94"/>
      <c r="LSM305" s="94"/>
      <c r="LSN305" s="94"/>
      <c r="LSO305" s="94"/>
      <c r="LSP305" s="94"/>
      <c r="LSQ305" s="94"/>
      <c r="LSR305" s="94"/>
      <c r="LSS305" s="94"/>
      <c r="LST305" s="94"/>
      <c r="LSU305" s="94"/>
      <c r="LSV305" s="94"/>
      <c r="LSW305" s="94"/>
      <c r="LSX305" s="94"/>
      <c r="LSY305" s="94"/>
      <c r="LSZ305" s="94"/>
      <c r="LTA305" s="94"/>
      <c r="LTB305" s="94"/>
      <c r="LTC305" s="94"/>
      <c r="LTD305" s="94"/>
      <c r="LTE305" s="94"/>
      <c r="LTF305" s="94"/>
      <c r="LTG305" s="94"/>
      <c r="LTH305" s="94"/>
      <c r="LTI305" s="94"/>
      <c r="LTJ305" s="94"/>
      <c r="LTK305" s="94"/>
      <c r="LTL305" s="94"/>
      <c r="LTM305" s="94"/>
      <c r="LTN305" s="94"/>
      <c r="LTO305" s="94"/>
      <c r="LTP305" s="94"/>
      <c r="LTQ305" s="94"/>
      <c r="LTR305" s="94"/>
      <c r="LTS305" s="94"/>
      <c r="LTT305" s="94"/>
      <c r="LTU305" s="94"/>
      <c r="LTV305" s="94"/>
      <c r="LTW305" s="94"/>
      <c r="LTX305" s="94"/>
      <c r="LTY305" s="94"/>
      <c r="LTZ305" s="94"/>
      <c r="LUA305" s="94"/>
      <c r="LUB305" s="94"/>
      <c r="LUC305" s="94"/>
      <c r="LUD305" s="94"/>
      <c r="LUE305" s="94"/>
      <c r="LUF305" s="94"/>
      <c r="LUG305" s="94"/>
      <c r="LUH305" s="94"/>
      <c r="LUI305" s="94"/>
      <c r="LUJ305" s="94"/>
      <c r="LUK305" s="94"/>
      <c r="LUL305" s="94"/>
      <c r="LUM305" s="94"/>
      <c r="LUN305" s="94"/>
      <c r="LUO305" s="94"/>
      <c r="LUP305" s="94"/>
      <c r="LUQ305" s="94"/>
      <c r="LUR305" s="94"/>
      <c r="LUS305" s="94"/>
      <c r="LUT305" s="94"/>
      <c r="LUU305" s="94"/>
      <c r="LUV305" s="94"/>
      <c r="LUW305" s="94"/>
      <c r="LUX305" s="94"/>
      <c r="LUY305" s="94"/>
      <c r="LUZ305" s="94"/>
      <c r="LVA305" s="94"/>
      <c r="LVB305" s="94"/>
      <c r="LVC305" s="94"/>
      <c r="LVD305" s="94"/>
      <c r="LVE305" s="94"/>
      <c r="LVF305" s="94"/>
      <c r="LVG305" s="94"/>
      <c r="LVH305" s="94"/>
      <c r="LVI305" s="94"/>
      <c r="LVJ305" s="94"/>
      <c r="LVK305" s="94"/>
      <c r="LVL305" s="94"/>
      <c r="LVM305" s="94"/>
      <c r="LVN305" s="94"/>
      <c r="LVO305" s="94"/>
      <c r="LVP305" s="94"/>
      <c r="LVQ305" s="94"/>
      <c r="LVR305" s="94"/>
      <c r="LVS305" s="94"/>
      <c r="LVT305" s="94"/>
      <c r="LVU305" s="94"/>
      <c r="LVV305" s="94"/>
      <c r="LVW305" s="94"/>
      <c r="LVX305" s="94"/>
      <c r="LVY305" s="94"/>
      <c r="LVZ305" s="94"/>
      <c r="LWA305" s="94"/>
      <c r="LWB305" s="94"/>
      <c r="LWC305" s="94"/>
      <c r="LWD305" s="94"/>
      <c r="LWE305" s="94"/>
      <c r="LWF305" s="94"/>
      <c r="LWG305" s="94"/>
      <c r="LWH305" s="94"/>
      <c r="LWI305" s="94"/>
      <c r="LWJ305" s="94"/>
      <c r="LWK305" s="94"/>
      <c r="LWL305" s="94"/>
      <c r="LWM305" s="94"/>
      <c r="LWN305" s="94"/>
      <c r="LWO305" s="94"/>
      <c r="LWP305" s="94"/>
      <c r="LWQ305" s="94"/>
      <c r="LWR305" s="94"/>
      <c r="LWS305" s="94"/>
      <c r="LWT305" s="94"/>
      <c r="LWU305" s="94"/>
      <c r="LWV305" s="94"/>
      <c r="LWW305" s="94"/>
      <c r="LWX305" s="94"/>
      <c r="LWY305" s="94"/>
      <c r="LWZ305" s="94"/>
      <c r="LXA305" s="94"/>
      <c r="LXB305" s="94"/>
      <c r="LXC305" s="94"/>
      <c r="LXD305" s="94"/>
      <c r="LXE305" s="94"/>
      <c r="LXF305" s="94"/>
      <c r="LXG305" s="94"/>
      <c r="LXH305" s="94"/>
      <c r="LXI305" s="94"/>
      <c r="LXJ305" s="94"/>
      <c r="LXK305" s="94"/>
      <c r="LXL305" s="94"/>
      <c r="LXM305" s="94"/>
      <c r="LXN305" s="94"/>
      <c r="LXO305" s="94"/>
      <c r="LXP305" s="94"/>
      <c r="LXQ305" s="94"/>
      <c r="LXR305" s="94"/>
      <c r="LXS305" s="94"/>
      <c r="LXT305" s="94"/>
      <c r="LXU305" s="94"/>
      <c r="LXV305" s="94"/>
      <c r="LXW305" s="94"/>
      <c r="LXX305" s="94"/>
      <c r="LXY305" s="94"/>
      <c r="LXZ305" s="94"/>
      <c r="LYA305" s="94"/>
      <c r="LYB305" s="94"/>
      <c r="LYC305" s="94"/>
      <c r="LYD305" s="94"/>
      <c r="LYE305" s="94"/>
      <c r="LYF305" s="94"/>
      <c r="LYG305" s="94"/>
      <c r="LYH305" s="94"/>
      <c r="LYI305" s="94"/>
      <c r="LYJ305" s="94"/>
      <c r="LYK305" s="94"/>
      <c r="LYL305" s="94"/>
      <c r="LYM305" s="94"/>
      <c r="LYN305" s="94"/>
      <c r="LYO305" s="94"/>
      <c r="LYP305" s="94"/>
      <c r="LYQ305" s="94"/>
      <c r="LYR305" s="94"/>
      <c r="LYS305" s="94"/>
      <c r="LYT305" s="94"/>
      <c r="LYU305" s="94"/>
      <c r="LYV305" s="94"/>
      <c r="LYW305" s="94"/>
      <c r="LYX305" s="94"/>
      <c r="LYY305" s="94"/>
      <c r="LYZ305" s="94"/>
      <c r="LZA305" s="94"/>
      <c r="LZB305" s="94"/>
      <c r="LZC305" s="94"/>
      <c r="LZD305" s="94"/>
      <c r="LZE305" s="94"/>
      <c r="LZF305" s="94"/>
      <c r="LZG305" s="94"/>
      <c r="LZH305" s="94"/>
      <c r="LZI305" s="94"/>
      <c r="LZJ305" s="94"/>
      <c r="LZK305" s="94"/>
      <c r="LZL305" s="94"/>
      <c r="LZM305" s="94"/>
      <c r="LZN305" s="94"/>
      <c r="LZO305" s="94"/>
      <c r="LZP305" s="94"/>
      <c r="LZQ305" s="94"/>
      <c r="LZR305" s="94"/>
      <c r="LZS305" s="94"/>
      <c r="LZT305" s="94"/>
      <c r="LZU305" s="94"/>
      <c r="LZV305" s="94"/>
      <c r="LZW305" s="94"/>
      <c r="LZX305" s="94"/>
      <c r="LZY305" s="94"/>
      <c r="LZZ305" s="94"/>
      <c r="MAA305" s="94"/>
      <c r="MAB305" s="94"/>
      <c r="MAC305" s="94"/>
      <c r="MAD305" s="94"/>
      <c r="MAE305" s="94"/>
      <c r="MAF305" s="94"/>
      <c r="MAG305" s="94"/>
      <c r="MAH305" s="94"/>
      <c r="MAI305" s="94"/>
      <c r="MAJ305" s="94"/>
      <c r="MAK305" s="94"/>
      <c r="MAL305" s="94"/>
      <c r="MAM305" s="94"/>
      <c r="MAN305" s="94"/>
      <c r="MAO305" s="94"/>
      <c r="MAP305" s="94"/>
      <c r="MAQ305" s="94"/>
      <c r="MAR305" s="94"/>
      <c r="MAS305" s="94"/>
      <c r="MAT305" s="94"/>
      <c r="MAU305" s="94"/>
      <c r="MAV305" s="94"/>
      <c r="MAW305" s="94"/>
      <c r="MAX305" s="94"/>
      <c r="MAY305" s="94"/>
      <c r="MAZ305" s="94"/>
      <c r="MBA305" s="94"/>
      <c r="MBB305" s="94"/>
      <c r="MBC305" s="94"/>
      <c r="MBD305" s="94"/>
      <c r="MBE305" s="94"/>
      <c r="MBF305" s="94"/>
      <c r="MBG305" s="94"/>
      <c r="MBH305" s="94"/>
      <c r="MBI305" s="94"/>
      <c r="MBJ305" s="94"/>
      <c r="MBK305" s="94"/>
      <c r="MBL305" s="94"/>
      <c r="MBM305" s="94"/>
      <c r="MBN305" s="94"/>
      <c r="MBO305" s="94"/>
      <c r="MBP305" s="94"/>
      <c r="MBQ305" s="94"/>
      <c r="MBR305" s="94"/>
      <c r="MBS305" s="94"/>
      <c r="MBT305" s="94"/>
      <c r="MBU305" s="94"/>
      <c r="MBV305" s="94"/>
      <c r="MBW305" s="94"/>
      <c r="MBX305" s="94"/>
      <c r="MBY305" s="94"/>
      <c r="MBZ305" s="94"/>
      <c r="MCA305" s="94"/>
      <c r="MCB305" s="94"/>
      <c r="MCC305" s="94"/>
      <c r="MCD305" s="94"/>
      <c r="MCE305" s="94"/>
      <c r="MCF305" s="94"/>
      <c r="MCG305" s="94"/>
      <c r="MCH305" s="94"/>
      <c r="MCI305" s="94"/>
      <c r="MCJ305" s="94"/>
      <c r="MCK305" s="94"/>
      <c r="MCL305" s="94"/>
      <c r="MCM305" s="94"/>
      <c r="MCN305" s="94"/>
      <c r="MCO305" s="94"/>
      <c r="MCP305" s="94"/>
      <c r="MCQ305" s="94"/>
      <c r="MCR305" s="94"/>
      <c r="MCS305" s="94"/>
      <c r="MCT305" s="94"/>
      <c r="MCU305" s="94"/>
      <c r="MCV305" s="94"/>
      <c r="MCW305" s="94"/>
      <c r="MCX305" s="94"/>
      <c r="MCY305" s="94"/>
      <c r="MCZ305" s="94"/>
      <c r="MDA305" s="94"/>
      <c r="MDB305" s="94"/>
      <c r="MDC305" s="94"/>
      <c r="MDD305" s="94"/>
      <c r="MDE305" s="94"/>
      <c r="MDF305" s="94"/>
      <c r="MDG305" s="94"/>
      <c r="MDH305" s="94"/>
      <c r="MDI305" s="94"/>
      <c r="MDJ305" s="94"/>
      <c r="MDK305" s="94"/>
      <c r="MDL305" s="94"/>
      <c r="MDM305" s="94"/>
      <c r="MDN305" s="94"/>
      <c r="MDO305" s="94"/>
      <c r="MDP305" s="94"/>
      <c r="MDQ305" s="94"/>
      <c r="MDR305" s="94"/>
      <c r="MDS305" s="94"/>
      <c r="MDT305" s="94"/>
      <c r="MDU305" s="94"/>
      <c r="MDV305" s="94"/>
      <c r="MDW305" s="94"/>
      <c r="MDX305" s="94"/>
      <c r="MDY305" s="94"/>
      <c r="MDZ305" s="94"/>
      <c r="MEA305" s="94"/>
      <c r="MEB305" s="94"/>
      <c r="MEC305" s="94"/>
      <c r="MED305" s="94"/>
      <c r="MEE305" s="94"/>
      <c r="MEF305" s="94"/>
      <c r="MEG305" s="94"/>
      <c r="MEH305" s="94"/>
      <c r="MEI305" s="94"/>
      <c r="MEJ305" s="94"/>
      <c r="MEK305" s="94"/>
      <c r="MEL305" s="94"/>
      <c r="MEM305" s="94"/>
      <c r="MEN305" s="94"/>
      <c r="MEO305" s="94"/>
      <c r="MEP305" s="94"/>
      <c r="MEQ305" s="94"/>
      <c r="MER305" s="94"/>
      <c r="MES305" s="94"/>
      <c r="MET305" s="94"/>
      <c r="MEU305" s="94"/>
      <c r="MEV305" s="94"/>
      <c r="MEW305" s="94"/>
      <c r="MEX305" s="94"/>
      <c r="MEY305" s="94"/>
      <c r="MEZ305" s="94"/>
      <c r="MFA305" s="94"/>
      <c r="MFB305" s="94"/>
      <c r="MFC305" s="94"/>
      <c r="MFD305" s="94"/>
      <c r="MFE305" s="94"/>
      <c r="MFF305" s="94"/>
      <c r="MFG305" s="94"/>
      <c r="MFH305" s="94"/>
      <c r="MFI305" s="94"/>
      <c r="MFJ305" s="94"/>
      <c r="MFK305" s="94"/>
      <c r="MFL305" s="94"/>
      <c r="MFM305" s="94"/>
      <c r="MFN305" s="94"/>
      <c r="MFO305" s="94"/>
      <c r="MFP305" s="94"/>
      <c r="MFQ305" s="94"/>
      <c r="MFR305" s="94"/>
      <c r="MFS305" s="94"/>
      <c r="MFT305" s="94"/>
      <c r="MFU305" s="94"/>
      <c r="MFV305" s="94"/>
      <c r="MFW305" s="94"/>
      <c r="MFX305" s="94"/>
      <c r="MFY305" s="94"/>
      <c r="MFZ305" s="94"/>
      <c r="MGA305" s="94"/>
      <c r="MGB305" s="94"/>
      <c r="MGC305" s="94"/>
      <c r="MGD305" s="94"/>
      <c r="MGE305" s="94"/>
      <c r="MGF305" s="94"/>
      <c r="MGG305" s="94"/>
      <c r="MGH305" s="94"/>
      <c r="MGI305" s="94"/>
      <c r="MGJ305" s="94"/>
      <c r="MGK305" s="94"/>
      <c r="MGL305" s="94"/>
      <c r="MGM305" s="94"/>
      <c r="MGN305" s="94"/>
      <c r="MGO305" s="94"/>
      <c r="MGP305" s="94"/>
      <c r="MGQ305" s="94"/>
      <c r="MGR305" s="94"/>
      <c r="MGS305" s="94"/>
      <c r="MGT305" s="94"/>
      <c r="MGU305" s="94"/>
      <c r="MGV305" s="94"/>
      <c r="MGW305" s="94"/>
      <c r="MGX305" s="94"/>
      <c r="MGY305" s="94"/>
      <c r="MGZ305" s="94"/>
      <c r="MHA305" s="94"/>
      <c r="MHB305" s="94"/>
      <c r="MHC305" s="94"/>
      <c r="MHD305" s="94"/>
      <c r="MHE305" s="94"/>
      <c r="MHF305" s="94"/>
      <c r="MHG305" s="94"/>
      <c r="MHH305" s="94"/>
      <c r="MHI305" s="94"/>
      <c r="MHJ305" s="94"/>
      <c r="MHK305" s="94"/>
      <c r="MHL305" s="94"/>
      <c r="MHM305" s="94"/>
      <c r="MHN305" s="94"/>
      <c r="MHO305" s="94"/>
      <c r="MHP305" s="94"/>
      <c r="MHQ305" s="94"/>
      <c r="MHR305" s="94"/>
      <c r="MHS305" s="94"/>
      <c r="MHT305" s="94"/>
      <c r="MHU305" s="94"/>
      <c r="MHV305" s="94"/>
      <c r="MHW305" s="94"/>
      <c r="MHX305" s="94"/>
      <c r="MHY305" s="94"/>
      <c r="MHZ305" s="94"/>
      <c r="MIA305" s="94"/>
      <c r="MIB305" s="94"/>
      <c r="MIC305" s="94"/>
      <c r="MID305" s="94"/>
      <c r="MIE305" s="94"/>
      <c r="MIF305" s="94"/>
      <c r="MIG305" s="94"/>
      <c r="MIH305" s="94"/>
      <c r="MII305" s="94"/>
      <c r="MIJ305" s="94"/>
      <c r="MIK305" s="94"/>
      <c r="MIL305" s="94"/>
      <c r="MIM305" s="94"/>
      <c r="MIN305" s="94"/>
      <c r="MIO305" s="94"/>
      <c r="MIP305" s="94"/>
      <c r="MIQ305" s="94"/>
      <c r="MIR305" s="94"/>
      <c r="MIS305" s="94"/>
      <c r="MIT305" s="94"/>
      <c r="MIU305" s="94"/>
      <c r="MIV305" s="94"/>
      <c r="MIW305" s="94"/>
      <c r="MIX305" s="94"/>
      <c r="MIY305" s="94"/>
      <c r="MIZ305" s="94"/>
      <c r="MJA305" s="94"/>
      <c r="MJB305" s="94"/>
      <c r="MJC305" s="94"/>
      <c r="MJD305" s="94"/>
      <c r="MJE305" s="94"/>
      <c r="MJF305" s="94"/>
      <c r="MJG305" s="94"/>
      <c r="MJH305" s="94"/>
      <c r="MJI305" s="94"/>
      <c r="MJJ305" s="94"/>
      <c r="MJK305" s="94"/>
      <c r="MJL305" s="94"/>
      <c r="MJM305" s="94"/>
      <c r="MJN305" s="94"/>
      <c r="MJO305" s="94"/>
      <c r="MJP305" s="94"/>
      <c r="MJQ305" s="94"/>
      <c r="MJR305" s="94"/>
      <c r="MJS305" s="94"/>
      <c r="MJT305" s="94"/>
      <c r="MJU305" s="94"/>
      <c r="MJV305" s="94"/>
      <c r="MJW305" s="94"/>
      <c r="MJX305" s="94"/>
      <c r="MJY305" s="94"/>
      <c r="MJZ305" s="94"/>
      <c r="MKA305" s="94"/>
      <c r="MKB305" s="94"/>
      <c r="MKC305" s="94"/>
      <c r="MKD305" s="94"/>
      <c r="MKE305" s="94"/>
      <c r="MKF305" s="94"/>
      <c r="MKG305" s="94"/>
      <c r="MKH305" s="94"/>
      <c r="MKI305" s="94"/>
      <c r="MKJ305" s="94"/>
      <c r="MKK305" s="94"/>
      <c r="MKL305" s="94"/>
      <c r="MKM305" s="94"/>
      <c r="MKN305" s="94"/>
      <c r="MKO305" s="94"/>
      <c r="MKP305" s="94"/>
      <c r="MKQ305" s="94"/>
      <c r="MKR305" s="94"/>
      <c r="MKS305" s="94"/>
      <c r="MKT305" s="94"/>
      <c r="MKU305" s="94"/>
      <c r="MKV305" s="94"/>
      <c r="MKW305" s="94"/>
      <c r="MKX305" s="94"/>
      <c r="MKY305" s="94"/>
      <c r="MKZ305" s="94"/>
      <c r="MLA305" s="94"/>
      <c r="MLB305" s="94"/>
      <c r="MLC305" s="94"/>
      <c r="MLD305" s="94"/>
      <c r="MLE305" s="94"/>
      <c r="MLF305" s="94"/>
      <c r="MLG305" s="94"/>
      <c r="MLH305" s="94"/>
      <c r="MLI305" s="94"/>
      <c r="MLJ305" s="94"/>
      <c r="MLK305" s="94"/>
      <c r="MLL305" s="94"/>
      <c r="MLM305" s="94"/>
      <c r="MLN305" s="94"/>
      <c r="MLO305" s="94"/>
      <c r="MLP305" s="94"/>
      <c r="MLQ305" s="94"/>
      <c r="MLR305" s="94"/>
      <c r="MLS305" s="94"/>
      <c r="MLT305" s="94"/>
      <c r="MLU305" s="94"/>
      <c r="MLV305" s="94"/>
      <c r="MLW305" s="94"/>
      <c r="MLX305" s="94"/>
      <c r="MLY305" s="94"/>
      <c r="MLZ305" s="94"/>
      <c r="MMA305" s="94"/>
      <c r="MMB305" s="94"/>
      <c r="MMC305" s="94"/>
      <c r="MMD305" s="94"/>
      <c r="MME305" s="94"/>
      <c r="MMF305" s="94"/>
      <c r="MMG305" s="94"/>
      <c r="MMH305" s="94"/>
      <c r="MMI305" s="94"/>
      <c r="MMJ305" s="94"/>
      <c r="MMK305" s="94"/>
      <c r="MML305" s="94"/>
      <c r="MMM305" s="94"/>
      <c r="MMN305" s="94"/>
      <c r="MMO305" s="94"/>
      <c r="MMP305" s="94"/>
      <c r="MMQ305" s="94"/>
      <c r="MMR305" s="94"/>
      <c r="MMS305" s="94"/>
      <c r="MMT305" s="94"/>
      <c r="MMU305" s="94"/>
      <c r="MMV305" s="94"/>
      <c r="MMW305" s="94"/>
      <c r="MMX305" s="94"/>
      <c r="MMY305" s="94"/>
      <c r="MMZ305" s="94"/>
      <c r="MNA305" s="94"/>
      <c r="MNB305" s="94"/>
      <c r="MNC305" s="94"/>
      <c r="MND305" s="94"/>
      <c r="MNE305" s="94"/>
      <c r="MNF305" s="94"/>
      <c r="MNG305" s="94"/>
      <c r="MNH305" s="94"/>
      <c r="MNI305" s="94"/>
      <c r="MNJ305" s="94"/>
      <c r="MNK305" s="94"/>
      <c r="MNL305" s="94"/>
      <c r="MNM305" s="94"/>
      <c r="MNN305" s="94"/>
      <c r="MNO305" s="94"/>
      <c r="MNP305" s="94"/>
      <c r="MNQ305" s="94"/>
      <c r="MNR305" s="94"/>
      <c r="MNS305" s="94"/>
      <c r="MNT305" s="94"/>
      <c r="MNU305" s="94"/>
      <c r="MNV305" s="94"/>
      <c r="MNW305" s="94"/>
      <c r="MNX305" s="94"/>
      <c r="MNY305" s="94"/>
      <c r="MNZ305" s="94"/>
      <c r="MOA305" s="94"/>
      <c r="MOB305" s="94"/>
      <c r="MOC305" s="94"/>
      <c r="MOD305" s="94"/>
      <c r="MOE305" s="94"/>
      <c r="MOF305" s="94"/>
      <c r="MOG305" s="94"/>
      <c r="MOH305" s="94"/>
      <c r="MOI305" s="94"/>
      <c r="MOJ305" s="94"/>
      <c r="MOK305" s="94"/>
      <c r="MOL305" s="94"/>
      <c r="MOM305" s="94"/>
      <c r="MON305" s="94"/>
      <c r="MOO305" s="94"/>
      <c r="MOP305" s="94"/>
      <c r="MOQ305" s="94"/>
      <c r="MOR305" s="94"/>
      <c r="MOS305" s="94"/>
      <c r="MOT305" s="94"/>
      <c r="MOU305" s="94"/>
      <c r="MOV305" s="94"/>
      <c r="MOW305" s="94"/>
      <c r="MOX305" s="94"/>
      <c r="MOY305" s="94"/>
      <c r="MOZ305" s="94"/>
      <c r="MPA305" s="94"/>
      <c r="MPB305" s="94"/>
      <c r="MPC305" s="94"/>
      <c r="MPD305" s="94"/>
      <c r="MPE305" s="94"/>
      <c r="MPF305" s="94"/>
      <c r="MPG305" s="94"/>
      <c r="MPH305" s="94"/>
      <c r="MPI305" s="94"/>
      <c r="MPJ305" s="94"/>
      <c r="MPK305" s="94"/>
      <c r="MPL305" s="94"/>
      <c r="MPM305" s="94"/>
      <c r="MPN305" s="94"/>
      <c r="MPO305" s="94"/>
      <c r="MPP305" s="94"/>
      <c r="MPQ305" s="94"/>
      <c r="MPR305" s="94"/>
      <c r="MPS305" s="94"/>
      <c r="MPT305" s="94"/>
      <c r="MPU305" s="94"/>
      <c r="MPV305" s="94"/>
      <c r="MPW305" s="94"/>
      <c r="MPX305" s="94"/>
      <c r="MPY305" s="94"/>
      <c r="MPZ305" s="94"/>
      <c r="MQA305" s="94"/>
      <c r="MQB305" s="94"/>
      <c r="MQC305" s="94"/>
      <c r="MQD305" s="94"/>
      <c r="MQE305" s="94"/>
      <c r="MQF305" s="94"/>
      <c r="MQG305" s="94"/>
      <c r="MQH305" s="94"/>
      <c r="MQI305" s="94"/>
      <c r="MQJ305" s="94"/>
      <c r="MQK305" s="94"/>
      <c r="MQL305" s="94"/>
      <c r="MQM305" s="94"/>
      <c r="MQN305" s="94"/>
      <c r="MQO305" s="94"/>
      <c r="MQP305" s="94"/>
      <c r="MQQ305" s="94"/>
      <c r="MQR305" s="94"/>
      <c r="MQS305" s="94"/>
      <c r="MQT305" s="94"/>
      <c r="MQU305" s="94"/>
      <c r="MQV305" s="94"/>
      <c r="MQW305" s="94"/>
      <c r="MQX305" s="94"/>
      <c r="MQY305" s="94"/>
      <c r="MQZ305" s="94"/>
      <c r="MRA305" s="94"/>
      <c r="MRB305" s="94"/>
      <c r="MRC305" s="94"/>
      <c r="MRD305" s="94"/>
      <c r="MRE305" s="94"/>
      <c r="MRF305" s="94"/>
      <c r="MRG305" s="94"/>
      <c r="MRH305" s="94"/>
      <c r="MRI305" s="94"/>
      <c r="MRJ305" s="94"/>
      <c r="MRK305" s="94"/>
      <c r="MRL305" s="94"/>
      <c r="MRM305" s="94"/>
      <c r="MRN305" s="94"/>
      <c r="MRO305" s="94"/>
      <c r="MRP305" s="94"/>
      <c r="MRQ305" s="94"/>
      <c r="MRR305" s="94"/>
      <c r="MRS305" s="94"/>
      <c r="MRT305" s="94"/>
      <c r="MRU305" s="94"/>
      <c r="MRV305" s="94"/>
      <c r="MRW305" s="94"/>
      <c r="MRX305" s="94"/>
      <c r="MRY305" s="94"/>
      <c r="MRZ305" s="94"/>
      <c r="MSA305" s="94"/>
      <c r="MSB305" s="94"/>
      <c r="MSC305" s="94"/>
      <c r="MSD305" s="94"/>
      <c r="MSE305" s="94"/>
      <c r="MSF305" s="94"/>
      <c r="MSG305" s="94"/>
      <c r="MSH305" s="94"/>
      <c r="MSI305" s="94"/>
      <c r="MSJ305" s="94"/>
      <c r="MSK305" s="94"/>
      <c r="MSL305" s="94"/>
      <c r="MSM305" s="94"/>
      <c r="MSN305" s="94"/>
      <c r="MSO305" s="94"/>
      <c r="MSP305" s="94"/>
      <c r="MSQ305" s="94"/>
      <c r="MSR305" s="94"/>
      <c r="MSS305" s="94"/>
      <c r="MST305" s="94"/>
      <c r="MSU305" s="94"/>
      <c r="MSV305" s="94"/>
      <c r="MSW305" s="94"/>
      <c r="MSX305" s="94"/>
      <c r="MSY305" s="94"/>
      <c r="MSZ305" s="94"/>
      <c r="MTA305" s="94"/>
      <c r="MTB305" s="94"/>
      <c r="MTC305" s="94"/>
      <c r="MTD305" s="94"/>
      <c r="MTE305" s="94"/>
      <c r="MTF305" s="94"/>
      <c r="MTG305" s="94"/>
      <c r="MTH305" s="94"/>
      <c r="MTI305" s="94"/>
      <c r="MTJ305" s="94"/>
      <c r="MTK305" s="94"/>
      <c r="MTL305" s="94"/>
      <c r="MTM305" s="94"/>
      <c r="MTN305" s="94"/>
      <c r="MTO305" s="94"/>
      <c r="MTP305" s="94"/>
      <c r="MTQ305" s="94"/>
      <c r="MTR305" s="94"/>
      <c r="MTS305" s="94"/>
      <c r="MTT305" s="94"/>
      <c r="MTU305" s="94"/>
      <c r="MTV305" s="94"/>
      <c r="MTW305" s="94"/>
      <c r="MTX305" s="94"/>
      <c r="MTY305" s="94"/>
      <c r="MTZ305" s="94"/>
      <c r="MUA305" s="94"/>
      <c r="MUB305" s="94"/>
      <c r="MUC305" s="94"/>
      <c r="MUD305" s="94"/>
      <c r="MUE305" s="94"/>
      <c r="MUF305" s="94"/>
      <c r="MUG305" s="94"/>
      <c r="MUH305" s="94"/>
      <c r="MUI305" s="94"/>
      <c r="MUJ305" s="94"/>
      <c r="MUK305" s="94"/>
      <c r="MUL305" s="94"/>
      <c r="MUM305" s="94"/>
      <c r="MUN305" s="94"/>
      <c r="MUO305" s="94"/>
      <c r="MUP305" s="94"/>
      <c r="MUQ305" s="94"/>
      <c r="MUR305" s="94"/>
      <c r="MUS305" s="94"/>
      <c r="MUT305" s="94"/>
      <c r="MUU305" s="94"/>
      <c r="MUV305" s="94"/>
      <c r="MUW305" s="94"/>
      <c r="MUX305" s="94"/>
      <c r="MUY305" s="94"/>
      <c r="MUZ305" s="94"/>
      <c r="MVA305" s="94"/>
      <c r="MVB305" s="94"/>
      <c r="MVC305" s="94"/>
      <c r="MVD305" s="94"/>
      <c r="MVE305" s="94"/>
      <c r="MVF305" s="94"/>
      <c r="MVG305" s="94"/>
      <c r="MVH305" s="94"/>
      <c r="MVI305" s="94"/>
      <c r="MVJ305" s="94"/>
      <c r="MVK305" s="94"/>
      <c r="MVL305" s="94"/>
      <c r="MVM305" s="94"/>
      <c r="MVN305" s="94"/>
      <c r="MVO305" s="94"/>
      <c r="MVP305" s="94"/>
      <c r="MVQ305" s="94"/>
      <c r="MVR305" s="94"/>
      <c r="MVS305" s="94"/>
      <c r="MVT305" s="94"/>
      <c r="MVU305" s="94"/>
      <c r="MVV305" s="94"/>
      <c r="MVW305" s="94"/>
      <c r="MVX305" s="94"/>
      <c r="MVY305" s="94"/>
      <c r="MVZ305" s="94"/>
      <c r="MWA305" s="94"/>
      <c r="MWB305" s="94"/>
      <c r="MWC305" s="94"/>
      <c r="MWD305" s="94"/>
      <c r="MWE305" s="94"/>
      <c r="MWF305" s="94"/>
      <c r="MWG305" s="94"/>
      <c r="MWH305" s="94"/>
      <c r="MWI305" s="94"/>
      <c r="MWJ305" s="94"/>
      <c r="MWK305" s="94"/>
      <c r="MWL305" s="94"/>
      <c r="MWM305" s="94"/>
      <c r="MWN305" s="94"/>
      <c r="MWO305" s="94"/>
      <c r="MWP305" s="94"/>
      <c r="MWQ305" s="94"/>
      <c r="MWR305" s="94"/>
      <c r="MWS305" s="94"/>
      <c r="MWT305" s="94"/>
      <c r="MWU305" s="94"/>
      <c r="MWV305" s="94"/>
      <c r="MWW305" s="94"/>
      <c r="MWX305" s="94"/>
      <c r="MWY305" s="94"/>
      <c r="MWZ305" s="94"/>
      <c r="MXA305" s="94"/>
      <c r="MXB305" s="94"/>
      <c r="MXC305" s="94"/>
      <c r="MXD305" s="94"/>
      <c r="MXE305" s="94"/>
      <c r="MXF305" s="94"/>
      <c r="MXG305" s="94"/>
      <c r="MXH305" s="94"/>
      <c r="MXI305" s="94"/>
      <c r="MXJ305" s="94"/>
      <c r="MXK305" s="94"/>
      <c r="MXL305" s="94"/>
      <c r="MXM305" s="94"/>
      <c r="MXN305" s="94"/>
      <c r="MXO305" s="94"/>
      <c r="MXP305" s="94"/>
      <c r="MXQ305" s="94"/>
      <c r="MXR305" s="94"/>
      <c r="MXS305" s="94"/>
      <c r="MXT305" s="94"/>
      <c r="MXU305" s="94"/>
      <c r="MXV305" s="94"/>
      <c r="MXW305" s="94"/>
      <c r="MXX305" s="94"/>
      <c r="MXY305" s="94"/>
      <c r="MXZ305" s="94"/>
      <c r="MYA305" s="94"/>
      <c r="MYB305" s="94"/>
      <c r="MYC305" s="94"/>
      <c r="MYD305" s="94"/>
      <c r="MYE305" s="94"/>
      <c r="MYF305" s="94"/>
      <c r="MYG305" s="94"/>
      <c r="MYH305" s="94"/>
      <c r="MYI305" s="94"/>
      <c r="MYJ305" s="94"/>
      <c r="MYK305" s="94"/>
      <c r="MYL305" s="94"/>
      <c r="MYM305" s="94"/>
      <c r="MYN305" s="94"/>
      <c r="MYO305" s="94"/>
      <c r="MYP305" s="94"/>
      <c r="MYQ305" s="94"/>
      <c r="MYR305" s="94"/>
      <c r="MYS305" s="94"/>
      <c r="MYT305" s="94"/>
      <c r="MYU305" s="94"/>
      <c r="MYV305" s="94"/>
      <c r="MYW305" s="94"/>
      <c r="MYX305" s="94"/>
      <c r="MYY305" s="94"/>
      <c r="MYZ305" s="94"/>
      <c r="MZA305" s="94"/>
      <c r="MZB305" s="94"/>
      <c r="MZC305" s="94"/>
      <c r="MZD305" s="94"/>
      <c r="MZE305" s="94"/>
      <c r="MZF305" s="94"/>
      <c r="MZG305" s="94"/>
      <c r="MZH305" s="94"/>
      <c r="MZI305" s="94"/>
      <c r="MZJ305" s="94"/>
      <c r="MZK305" s="94"/>
      <c r="MZL305" s="94"/>
      <c r="MZM305" s="94"/>
      <c r="MZN305" s="94"/>
      <c r="MZO305" s="94"/>
      <c r="MZP305" s="94"/>
      <c r="MZQ305" s="94"/>
      <c r="MZR305" s="94"/>
      <c r="MZS305" s="94"/>
      <c r="MZT305" s="94"/>
      <c r="MZU305" s="94"/>
      <c r="MZV305" s="94"/>
      <c r="MZW305" s="94"/>
      <c r="MZX305" s="94"/>
      <c r="MZY305" s="94"/>
      <c r="MZZ305" s="94"/>
      <c r="NAA305" s="94"/>
      <c r="NAB305" s="94"/>
      <c r="NAC305" s="94"/>
      <c r="NAD305" s="94"/>
      <c r="NAE305" s="94"/>
      <c r="NAF305" s="94"/>
      <c r="NAG305" s="94"/>
      <c r="NAH305" s="94"/>
      <c r="NAI305" s="94"/>
      <c r="NAJ305" s="94"/>
      <c r="NAK305" s="94"/>
      <c r="NAL305" s="94"/>
      <c r="NAM305" s="94"/>
      <c r="NAN305" s="94"/>
      <c r="NAO305" s="94"/>
      <c r="NAP305" s="94"/>
      <c r="NAQ305" s="94"/>
      <c r="NAR305" s="94"/>
      <c r="NAS305" s="94"/>
      <c r="NAT305" s="94"/>
      <c r="NAU305" s="94"/>
      <c r="NAV305" s="94"/>
      <c r="NAW305" s="94"/>
      <c r="NAX305" s="94"/>
      <c r="NAY305" s="94"/>
      <c r="NAZ305" s="94"/>
      <c r="NBA305" s="94"/>
      <c r="NBB305" s="94"/>
      <c r="NBC305" s="94"/>
      <c r="NBD305" s="94"/>
      <c r="NBE305" s="94"/>
      <c r="NBF305" s="94"/>
      <c r="NBG305" s="94"/>
      <c r="NBH305" s="94"/>
      <c r="NBI305" s="94"/>
      <c r="NBJ305" s="94"/>
      <c r="NBK305" s="94"/>
      <c r="NBL305" s="94"/>
      <c r="NBM305" s="94"/>
      <c r="NBN305" s="94"/>
      <c r="NBO305" s="94"/>
      <c r="NBP305" s="94"/>
      <c r="NBQ305" s="94"/>
      <c r="NBR305" s="94"/>
      <c r="NBS305" s="94"/>
      <c r="NBT305" s="94"/>
      <c r="NBU305" s="94"/>
      <c r="NBV305" s="94"/>
      <c r="NBW305" s="94"/>
      <c r="NBX305" s="94"/>
      <c r="NBY305" s="94"/>
      <c r="NBZ305" s="94"/>
      <c r="NCA305" s="94"/>
      <c r="NCB305" s="94"/>
      <c r="NCC305" s="94"/>
      <c r="NCD305" s="94"/>
      <c r="NCE305" s="94"/>
      <c r="NCF305" s="94"/>
      <c r="NCG305" s="94"/>
      <c r="NCH305" s="94"/>
      <c r="NCI305" s="94"/>
      <c r="NCJ305" s="94"/>
      <c r="NCK305" s="94"/>
      <c r="NCL305" s="94"/>
      <c r="NCM305" s="94"/>
      <c r="NCN305" s="94"/>
      <c r="NCO305" s="94"/>
      <c r="NCP305" s="94"/>
      <c r="NCQ305" s="94"/>
      <c r="NCR305" s="94"/>
      <c r="NCS305" s="94"/>
      <c r="NCT305" s="94"/>
      <c r="NCU305" s="94"/>
      <c r="NCV305" s="94"/>
      <c r="NCW305" s="94"/>
      <c r="NCX305" s="94"/>
      <c r="NCY305" s="94"/>
      <c r="NCZ305" s="94"/>
      <c r="NDA305" s="94"/>
      <c r="NDB305" s="94"/>
      <c r="NDC305" s="94"/>
      <c r="NDD305" s="94"/>
      <c r="NDE305" s="94"/>
      <c r="NDF305" s="94"/>
      <c r="NDG305" s="94"/>
      <c r="NDH305" s="94"/>
      <c r="NDI305" s="94"/>
      <c r="NDJ305" s="94"/>
      <c r="NDK305" s="94"/>
      <c r="NDL305" s="94"/>
      <c r="NDM305" s="94"/>
      <c r="NDN305" s="94"/>
      <c r="NDO305" s="94"/>
      <c r="NDP305" s="94"/>
      <c r="NDQ305" s="94"/>
      <c r="NDR305" s="94"/>
      <c r="NDS305" s="94"/>
      <c r="NDT305" s="94"/>
      <c r="NDU305" s="94"/>
      <c r="NDV305" s="94"/>
      <c r="NDW305" s="94"/>
      <c r="NDX305" s="94"/>
      <c r="NDY305" s="94"/>
      <c r="NDZ305" s="94"/>
      <c r="NEA305" s="94"/>
      <c r="NEB305" s="94"/>
      <c r="NEC305" s="94"/>
      <c r="NED305" s="94"/>
      <c r="NEE305" s="94"/>
      <c r="NEF305" s="94"/>
      <c r="NEG305" s="94"/>
      <c r="NEH305" s="94"/>
      <c r="NEI305" s="94"/>
      <c r="NEJ305" s="94"/>
      <c r="NEK305" s="94"/>
      <c r="NEL305" s="94"/>
      <c r="NEM305" s="94"/>
      <c r="NEN305" s="94"/>
      <c r="NEO305" s="94"/>
      <c r="NEP305" s="94"/>
      <c r="NEQ305" s="94"/>
      <c r="NER305" s="94"/>
      <c r="NES305" s="94"/>
      <c r="NET305" s="94"/>
      <c r="NEU305" s="94"/>
      <c r="NEV305" s="94"/>
      <c r="NEW305" s="94"/>
      <c r="NEX305" s="94"/>
      <c r="NEY305" s="94"/>
      <c r="NEZ305" s="94"/>
      <c r="NFA305" s="94"/>
      <c r="NFB305" s="94"/>
      <c r="NFC305" s="94"/>
      <c r="NFD305" s="94"/>
      <c r="NFE305" s="94"/>
      <c r="NFF305" s="94"/>
      <c r="NFG305" s="94"/>
      <c r="NFH305" s="94"/>
      <c r="NFI305" s="94"/>
      <c r="NFJ305" s="94"/>
      <c r="NFK305" s="94"/>
      <c r="NFL305" s="94"/>
      <c r="NFM305" s="94"/>
      <c r="NFN305" s="94"/>
      <c r="NFO305" s="94"/>
      <c r="NFP305" s="94"/>
      <c r="NFQ305" s="94"/>
      <c r="NFR305" s="94"/>
      <c r="NFS305" s="94"/>
      <c r="NFT305" s="94"/>
      <c r="NFU305" s="94"/>
      <c r="NFV305" s="94"/>
      <c r="NFW305" s="94"/>
      <c r="NFX305" s="94"/>
      <c r="NFY305" s="94"/>
      <c r="NFZ305" s="94"/>
      <c r="NGA305" s="94"/>
      <c r="NGB305" s="94"/>
      <c r="NGC305" s="94"/>
      <c r="NGD305" s="94"/>
      <c r="NGE305" s="94"/>
      <c r="NGF305" s="94"/>
      <c r="NGG305" s="94"/>
      <c r="NGH305" s="94"/>
      <c r="NGI305" s="94"/>
      <c r="NGJ305" s="94"/>
      <c r="NGK305" s="94"/>
      <c r="NGL305" s="94"/>
      <c r="NGM305" s="94"/>
      <c r="NGN305" s="94"/>
      <c r="NGO305" s="94"/>
      <c r="NGP305" s="94"/>
      <c r="NGQ305" s="94"/>
      <c r="NGR305" s="94"/>
      <c r="NGS305" s="94"/>
      <c r="NGT305" s="94"/>
      <c r="NGU305" s="94"/>
      <c r="NGV305" s="94"/>
      <c r="NGW305" s="94"/>
      <c r="NGX305" s="94"/>
      <c r="NGY305" s="94"/>
      <c r="NGZ305" s="94"/>
      <c r="NHA305" s="94"/>
      <c r="NHB305" s="94"/>
      <c r="NHC305" s="94"/>
      <c r="NHD305" s="94"/>
      <c r="NHE305" s="94"/>
      <c r="NHF305" s="94"/>
      <c r="NHG305" s="94"/>
      <c r="NHH305" s="94"/>
      <c r="NHI305" s="94"/>
      <c r="NHJ305" s="94"/>
      <c r="NHK305" s="94"/>
      <c r="NHL305" s="94"/>
      <c r="NHM305" s="94"/>
      <c r="NHN305" s="94"/>
      <c r="NHO305" s="94"/>
      <c r="NHP305" s="94"/>
      <c r="NHQ305" s="94"/>
      <c r="NHR305" s="94"/>
      <c r="NHS305" s="94"/>
      <c r="NHT305" s="94"/>
      <c r="NHU305" s="94"/>
      <c r="NHV305" s="94"/>
      <c r="NHW305" s="94"/>
      <c r="NHX305" s="94"/>
      <c r="NHY305" s="94"/>
      <c r="NHZ305" s="94"/>
      <c r="NIA305" s="94"/>
      <c r="NIB305" s="94"/>
      <c r="NIC305" s="94"/>
      <c r="NID305" s="94"/>
      <c r="NIE305" s="94"/>
      <c r="NIF305" s="94"/>
      <c r="NIG305" s="94"/>
      <c r="NIH305" s="94"/>
      <c r="NII305" s="94"/>
      <c r="NIJ305" s="94"/>
      <c r="NIK305" s="94"/>
      <c r="NIL305" s="94"/>
      <c r="NIM305" s="94"/>
      <c r="NIN305" s="94"/>
      <c r="NIO305" s="94"/>
      <c r="NIP305" s="94"/>
      <c r="NIQ305" s="94"/>
      <c r="NIR305" s="94"/>
      <c r="NIS305" s="94"/>
      <c r="NIT305" s="94"/>
      <c r="NIU305" s="94"/>
      <c r="NIV305" s="94"/>
      <c r="NIW305" s="94"/>
      <c r="NIX305" s="94"/>
      <c r="NIY305" s="94"/>
      <c r="NIZ305" s="94"/>
      <c r="NJA305" s="94"/>
      <c r="NJB305" s="94"/>
      <c r="NJC305" s="94"/>
      <c r="NJD305" s="94"/>
      <c r="NJE305" s="94"/>
      <c r="NJF305" s="94"/>
      <c r="NJG305" s="94"/>
      <c r="NJH305" s="94"/>
      <c r="NJI305" s="94"/>
      <c r="NJJ305" s="94"/>
      <c r="NJK305" s="94"/>
      <c r="NJL305" s="94"/>
      <c r="NJM305" s="94"/>
      <c r="NJN305" s="94"/>
      <c r="NJO305" s="94"/>
      <c r="NJP305" s="94"/>
      <c r="NJQ305" s="94"/>
      <c r="NJR305" s="94"/>
      <c r="NJS305" s="94"/>
      <c r="NJT305" s="94"/>
      <c r="NJU305" s="94"/>
      <c r="NJV305" s="94"/>
      <c r="NJW305" s="94"/>
      <c r="NJX305" s="94"/>
      <c r="NJY305" s="94"/>
      <c r="NJZ305" s="94"/>
      <c r="NKA305" s="94"/>
      <c r="NKB305" s="94"/>
      <c r="NKC305" s="94"/>
      <c r="NKD305" s="94"/>
      <c r="NKE305" s="94"/>
      <c r="NKF305" s="94"/>
      <c r="NKG305" s="94"/>
      <c r="NKH305" s="94"/>
      <c r="NKI305" s="94"/>
      <c r="NKJ305" s="94"/>
      <c r="NKK305" s="94"/>
      <c r="NKL305" s="94"/>
      <c r="NKM305" s="94"/>
      <c r="NKN305" s="94"/>
      <c r="NKO305" s="94"/>
      <c r="NKP305" s="94"/>
      <c r="NKQ305" s="94"/>
      <c r="NKR305" s="94"/>
      <c r="NKS305" s="94"/>
      <c r="NKT305" s="94"/>
      <c r="NKU305" s="94"/>
      <c r="NKV305" s="94"/>
      <c r="NKW305" s="94"/>
      <c r="NKX305" s="94"/>
      <c r="NKY305" s="94"/>
      <c r="NKZ305" s="94"/>
      <c r="NLA305" s="94"/>
      <c r="NLB305" s="94"/>
      <c r="NLC305" s="94"/>
      <c r="NLD305" s="94"/>
      <c r="NLE305" s="94"/>
      <c r="NLF305" s="94"/>
      <c r="NLG305" s="94"/>
      <c r="NLH305" s="94"/>
      <c r="NLI305" s="94"/>
      <c r="NLJ305" s="94"/>
      <c r="NLK305" s="94"/>
      <c r="NLL305" s="94"/>
      <c r="NLM305" s="94"/>
      <c r="NLN305" s="94"/>
      <c r="NLO305" s="94"/>
      <c r="NLP305" s="94"/>
      <c r="NLQ305" s="94"/>
      <c r="NLR305" s="94"/>
      <c r="NLS305" s="94"/>
      <c r="NLT305" s="94"/>
      <c r="NLU305" s="94"/>
      <c r="NLV305" s="94"/>
      <c r="NLW305" s="94"/>
      <c r="NLX305" s="94"/>
      <c r="NLY305" s="94"/>
      <c r="NLZ305" s="94"/>
      <c r="NMA305" s="94"/>
      <c r="NMB305" s="94"/>
      <c r="NMC305" s="94"/>
      <c r="NMD305" s="94"/>
      <c r="NME305" s="94"/>
      <c r="NMF305" s="94"/>
      <c r="NMG305" s="94"/>
      <c r="NMH305" s="94"/>
      <c r="NMI305" s="94"/>
      <c r="NMJ305" s="94"/>
      <c r="NMK305" s="94"/>
      <c r="NML305" s="94"/>
      <c r="NMM305" s="94"/>
      <c r="NMN305" s="94"/>
      <c r="NMO305" s="94"/>
      <c r="NMP305" s="94"/>
      <c r="NMQ305" s="94"/>
      <c r="NMR305" s="94"/>
      <c r="NMS305" s="94"/>
      <c r="NMT305" s="94"/>
      <c r="NMU305" s="94"/>
      <c r="NMV305" s="94"/>
      <c r="NMW305" s="94"/>
      <c r="NMX305" s="94"/>
      <c r="NMY305" s="94"/>
      <c r="NMZ305" s="94"/>
      <c r="NNA305" s="94"/>
      <c r="NNB305" s="94"/>
      <c r="NNC305" s="94"/>
      <c r="NND305" s="94"/>
      <c r="NNE305" s="94"/>
      <c r="NNF305" s="94"/>
      <c r="NNG305" s="94"/>
      <c r="NNH305" s="94"/>
      <c r="NNI305" s="94"/>
      <c r="NNJ305" s="94"/>
      <c r="NNK305" s="94"/>
      <c r="NNL305" s="94"/>
      <c r="NNM305" s="94"/>
      <c r="NNN305" s="94"/>
      <c r="NNO305" s="94"/>
      <c r="NNP305" s="94"/>
      <c r="NNQ305" s="94"/>
      <c r="NNR305" s="94"/>
      <c r="NNS305" s="94"/>
      <c r="NNT305" s="94"/>
      <c r="NNU305" s="94"/>
      <c r="NNV305" s="94"/>
      <c r="NNW305" s="94"/>
      <c r="NNX305" s="94"/>
      <c r="NNY305" s="94"/>
      <c r="NNZ305" s="94"/>
      <c r="NOA305" s="94"/>
      <c r="NOB305" s="94"/>
      <c r="NOC305" s="94"/>
      <c r="NOD305" s="94"/>
      <c r="NOE305" s="94"/>
      <c r="NOF305" s="94"/>
      <c r="NOG305" s="94"/>
      <c r="NOH305" s="94"/>
      <c r="NOI305" s="94"/>
      <c r="NOJ305" s="94"/>
      <c r="NOK305" s="94"/>
      <c r="NOL305" s="94"/>
      <c r="NOM305" s="94"/>
      <c r="NON305" s="94"/>
      <c r="NOO305" s="94"/>
      <c r="NOP305" s="94"/>
      <c r="NOQ305" s="94"/>
      <c r="NOR305" s="94"/>
      <c r="NOS305" s="94"/>
      <c r="NOT305" s="94"/>
      <c r="NOU305" s="94"/>
      <c r="NOV305" s="94"/>
      <c r="NOW305" s="94"/>
      <c r="NOX305" s="94"/>
      <c r="NOY305" s="94"/>
      <c r="NOZ305" s="94"/>
      <c r="NPA305" s="94"/>
      <c r="NPB305" s="94"/>
      <c r="NPC305" s="94"/>
      <c r="NPD305" s="94"/>
      <c r="NPE305" s="94"/>
      <c r="NPF305" s="94"/>
      <c r="NPG305" s="94"/>
      <c r="NPH305" s="94"/>
      <c r="NPI305" s="94"/>
      <c r="NPJ305" s="94"/>
      <c r="NPK305" s="94"/>
      <c r="NPL305" s="94"/>
      <c r="NPM305" s="94"/>
      <c r="NPN305" s="94"/>
      <c r="NPO305" s="94"/>
      <c r="NPP305" s="94"/>
      <c r="NPQ305" s="94"/>
      <c r="NPR305" s="94"/>
      <c r="NPS305" s="94"/>
      <c r="NPT305" s="94"/>
      <c r="NPU305" s="94"/>
      <c r="NPV305" s="94"/>
      <c r="NPW305" s="94"/>
      <c r="NPX305" s="94"/>
      <c r="NPY305" s="94"/>
      <c r="NPZ305" s="94"/>
      <c r="NQA305" s="94"/>
      <c r="NQB305" s="94"/>
      <c r="NQC305" s="94"/>
      <c r="NQD305" s="94"/>
      <c r="NQE305" s="94"/>
      <c r="NQF305" s="94"/>
      <c r="NQG305" s="94"/>
      <c r="NQH305" s="94"/>
      <c r="NQI305" s="94"/>
      <c r="NQJ305" s="94"/>
      <c r="NQK305" s="94"/>
      <c r="NQL305" s="94"/>
      <c r="NQM305" s="94"/>
      <c r="NQN305" s="94"/>
      <c r="NQO305" s="94"/>
      <c r="NQP305" s="94"/>
      <c r="NQQ305" s="94"/>
      <c r="NQR305" s="94"/>
      <c r="NQS305" s="94"/>
      <c r="NQT305" s="94"/>
      <c r="NQU305" s="94"/>
      <c r="NQV305" s="94"/>
      <c r="NQW305" s="94"/>
      <c r="NQX305" s="94"/>
      <c r="NQY305" s="94"/>
      <c r="NQZ305" s="94"/>
      <c r="NRA305" s="94"/>
      <c r="NRB305" s="94"/>
      <c r="NRC305" s="94"/>
      <c r="NRD305" s="94"/>
      <c r="NRE305" s="94"/>
      <c r="NRF305" s="94"/>
      <c r="NRG305" s="94"/>
      <c r="NRH305" s="94"/>
      <c r="NRI305" s="94"/>
      <c r="NRJ305" s="94"/>
      <c r="NRK305" s="94"/>
      <c r="NRL305" s="94"/>
      <c r="NRM305" s="94"/>
      <c r="NRN305" s="94"/>
      <c r="NRO305" s="94"/>
      <c r="NRP305" s="94"/>
      <c r="NRQ305" s="94"/>
      <c r="NRR305" s="94"/>
      <c r="NRS305" s="94"/>
      <c r="NRT305" s="94"/>
      <c r="NRU305" s="94"/>
      <c r="NRV305" s="94"/>
      <c r="NRW305" s="94"/>
      <c r="NRX305" s="94"/>
      <c r="NRY305" s="94"/>
      <c r="NRZ305" s="94"/>
      <c r="NSA305" s="94"/>
      <c r="NSB305" s="94"/>
      <c r="NSC305" s="94"/>
      <c r="NSD305" s="94"/>
      <c r="NSE305" s="94"/>
      <c r="NSF305" s="94"/>
      <c r="NSG305" s="94"/>
      <c r="NSH305" s="94"/>
      <c r="NSI305" s="94"/>
      <c r="NSJ305" s="94"/>
      <c r="NSK305" s="94"/>
      <c r="NSL305" s="94"/>
      <c r="NSM305" s="94"/>
      <c r="NSN305" s="94"/>
      <c r="NSO305" s="94"/>
      <c r="NSP305" s="94"/>
      <c r="NSQ305" s="94"/>
      <c r="NSR305" s="94"/>
      <c r="NSS305" s="94"/>
      <c r="NST305" s="94"/>
      <c r="NSU305" s="94"/>
      <c r="NSV305" s="94"/>
      <c r="NSW305" s="94"/>
      <c r="NSX305" s="94"/>
      <c r="NSY305" s="94"/>
      <c r="NSZ305" s="94"/>
      <c r="NTA305" s="94"/>
      <c r="NTB305" s="94"/>
      <c r="NTC305" s="94"/>
      <c r="NTD305" s="94"/>
      <c r="NTE305" s="94"/>
      <c r="NTF305" s="94"/>
      <c r="NTG305" s="94"/>
      <c r="NTH305" s="94"/>
      <c r="NTI305" s="94"/>
      <c r="NTJ305" s="94"/>
      <c r="NTK305" s="94"/>
      <c r="NTL305" s="94"/>
      <c r="NTM305" s="94"/>
      <c r="NTN305" s="94"/>
      <c r="NTO305" s="94"/>
      <c r="NTP305" s="94"/>
      <c r="NTQ305" s="94"/>
      <c r="NTR305" s="94"/>
      <c r="NTS305" s="94"/>
      <c r="NTT305" s="94"/>
      <c r="NTU305" s="94"/>
      <c r="NTV305" s="94"/>
      <c r="NTW305" s="94"/>
      <c r="NTX305" s="94"/>
      <c r="NTY305" s="94"/>
      <c r="NTZ305" s="94"/>
      <c r="NUA305" s="94"/>
      <c r="NUB305" s="94"/>
      <c r="NUC305" s="94"/>
      <c r="NUD305" s="94"/>
      <c r="NUE305" s="94"/>
      <c r="NUF305" s="94"/>
      <c r="NUG305" s="94"/>
      <c r="NUH305" s="94"/>
      <c r="NUI305" s="94"/>
      <c r="NUJ305" s="94"/>
      <c r="NUK305" s="94"/>
      <c r="NUL305" s="94"/>
      <c r="NUM305" s="94"/>
      <c r="NUN305" s="94"/>
      <c r="NUO305" s="94"/>
      <c r="NUP305" s="94"/>
      <c r="NUQ305" s="94"/>
      <c r="NUR305" s="94"/>
      <c r="NUS305" s="94"/>
      <c r="NUT305" s="94"/>
      <c r="NUU305" s="94"/>
      <c r="NUV305" s="94"/>
      <c r="NUW305" s="94"/>
      <c r="NUX305" s="94"/>
      <c r="NUY305" s="94"/>
      <c r="NUZ305" s="94"/>
      <c r="NVA305" s="94"/>
      <c r="NVB305" s="94"/>
      <c r="NVC305" s="94"/>
      <c r="NVD305" s="94"/>
      <c r="NVE305" s="94"/>
      <c r="NVF305" s="94"/>
      <c r="NVG305" s="94"/>
      <c r="NVH305" s="94"/>
      <c r="NVI305" s="94"/>
      <c r="NVJ305" s="94"/>
      <c r="NVK305" s="94"/>
      <c r="NVL305" s="94"/>
      <c r="NVM305" s="94"/>
      <c r="NVN305" s="94"/>
      <c r="NVO305" s="94"/>
      <c r="NVP305" s="94"/>
      <c r="NVQ305" s="94"/>
      <c r="NVR305" s="94"/>
      <c r="NVS305" s="94"/>
      <c r="NVT305" s="94"/>
      <c r="NVU305" s="94"/>
      <c r="NVV305" s="94"/>
      <c r="NVW305" s="94"/>
      <c r="NVX305" s="94"/>
      <c r="NVY305" s="94"/>
      <c r="NVZ305" s="94"/>
      <c r="NWA305" s="94"/>
      <c r="NWB305" s="94"/>
      <c r="NWC305" s="94"/>
      <c r="NWD305" s="94"/>
      <c r="NWE305" s="94"/>
      <c r="NWF305" s="94"/>
      <c r="NWG305" s="94"/>
      <c r="NWH305" s="94"/>
      <c r="NWI305" s="94"/>
      <c r="NWJ305" s="94"/>
      <c r="NWK305" s="94"/>
      <c r="NWL305" s="94"/>
      <c r="NWM305" s="94"/>
      <c r="NWN305" s="94"/>
      <c r="NWO305" s="94"/>
      <c r="NWP305" s="94"/>
      <c r="NWQ305" s="94"/>
      <c r="NWR305" s="94"/>
      <c r="NWS305" s="94"/>
      <c r="NWT305" s="94"/>
      <c r="NWU305" s="94"/>
      <c r="NWV305" s="94"/>
      <c r="NWW305" s="94"/>
      <c r="NWX305" s="94"/>
      <c r="NWY305" s="94"/>
      <c r="NWZ305" s="94"/>
      <c r="NXA305" s="94"/>
      <c r="NXB305" s="94"/>
      <c r="NXC305" s="94"/>
      <c r="NXD305" s="94"/>
      <c r="NXE305" s="94"/>
      <c r="NXF305" s="94"/>
      <c r="NXG305" s="94"/>
      <c r="NXH305" s="94"/>
      <c r="NXI305" s="94"/>
      <c r="NXJ305" s="94"/>
      <c r="NXK305" s="94"/>
      <c r="NXL305" s="94"/>
      <c r="NXM305" s="94"/>
      <c r="NXN305" s="94"/>
      <c r="NXO305" s="94"/>
      <c r="NXP305" s="94"/>
      <c r="NXQ305" s="94"/>
      <c r="NXR305" s="94"/>
      <c r="NXS305" s="94"/>
      <c r="NXT305" s="94"/>
      <c r="NXU305" s="94"/>
      <c r="NXV305" s="94"/>
      <c r="NXW305" s="94"/>
      <c r="NXX305" s="94"/>
      <c r="NXY305" s="94"/>
      <c r="NXZ305" s="94"/>
      <c r="NYA305" s="94"/>
      <c r="NYB305" s="94"/>
      <c r="NYC305" s="94"/>
      <c r="NYD305" s="94"/>
      <c r="NYE305" s="94"/>
      <c r="NYF305" s="94"/>
      <c r="NYG305" s="94"/>
      <c r="NYH305" s="94"/>
      <c r="NYI305" s="94"/>
      <c r="NYJ305" s="94"/>
      <c r="NYK305" s="94"/>
      <c r="NYL305" s="94"/>
      <c r="NYM305" s="94"/>
      <c r="NYN305" s="94"/>
      <c r="NYO305" s="94"/>
      <c r="NYP305" s="94"/>
      <c r="NYQ305" s="94"/>
      <c r="NYR305" s="94"/>
      <c r="NYS305" s="94"/>
      <c r="NYT305" s="94"/>
      <c r="NYU305" s="94"/>
      <c r="NYV305" s="94"/>
      <c r="NYW305" s="94"/>
      <c r="NYX305" s="94"/>
      <c r="NYY305" s="94"/>
      <c r="NYZ305" s="94"/>
      <c r="NZA305" s="94"/>
      <c r="NZB305" s="94"/>
      <c r="NZC305" s="94"/>
      <c r="NZD305" s="94"/>
      <c r="NZE305" s="94"/>
      <c r="NZF305" s="94"/>
      <c r="NZG305" s="94"/>
      <c r="NZH305" s="94"/>
      <c r="NZI305" s="94"/>
      <c r="NZJ305" s="94"/>
      <c r="NZK305" s="94"/>
      <c r="NZL305" s="94"/>
      <c r="NZM305" s="94"/>
      <c r="NZN305" s="94"/>
      <c r="NZO305" s="94"/>
      <c r="NZP305" s="94"/>
      <c r="NZQ305" s="94"/>
      <c r="NZR305" s="94"/>
      <c r="NZS305" s="94"/>
      <c r="NZT305" s="94"/>
      <c r="NZU305" s="94"/>
      <c r="NZV305" s="94"/>
      <c r="NZW305" s="94"/>
      <c r="NZX305" s="94"/>
      <c r="NZY305" s="94"/>
      <c r="NZZ305" s="94"/>
      <c r="OAA305" s="94"/>
      <c r="OAB305" s="94"/>
      <c r="OAC305" s="94"/>
      <c r="OAD305" s="94"/>
      <c r="OAE305" s="94"/>
      <c r="OAF305" s="94"/>
      <c r="OAG305" s="94"/>
      <c r="OAH305" s="94"/>
      <c r="OAI305" s="94"/>
      <c r="OAJ305" s="94"/>
      <c r="OAK305" s="94"/>
      <c r="OAL305" s="94"/>
      <c r="OAM305" s="94"/>
      <c r="OAN305" s="94"/>
      <c r="OAO305" s="94"/>
      <c r="OAP305" s="94"/>
      <c r="OAQ305" s="94"/>
      <c r="OAR305" s="94"/>
      <c r="OAS305" s="94"/>
      <c r="OAT305" s="94"/>
      <c r="OAU305" s="94"/>
      <c r="OAV305" s="94"/>
      <c r="OAW305" s="94"/>
      <c r="OAX305" s="94"/>
      <c r="OAY305" s="94"/>
      <c r="OAZ305" s="94"/>
      <c r="OBA305" s="94"/>
      <c r="OBB305" s="94"/>
      <c r="OBC305" s="94"/>
      <c r="OBD305" s="94"/>
      <c r="OBE305" s="94"/>
      <c r="OBF305" s="94"/>
      <c r="OBG305" s="94"/>
      <c r="OBH305" s="94"/>
      <c r="OBI305" s="94"/>
      <c r="OBJ305" s="94"/>
      <c r="OBK305" s="94"/>
      <c r="OBL305" s="94"/>
      <c r="OBM305" s="94"/>
      <c r="OBN305" s="94"/>
      <c r="OBO305" s="94"/>
      <c r="OBP305" s="94"/>
      <c r="OBQ305" s="94"/>
      <c r="OBR305" s="94"/>
      <c r="OBS305" s="94"/>
      <c r="OBT305" s="94"/>
      <c r="OBU305" s="94"/>
      <c r="OBV305" s="94"/>
      <c r="OBW305" s="94"/>
      <c r="OBX305" s="94"/>
      <c r="OBY305" s="94"/>
      <c r="OBZ305" s="94"/>
      <c r="OCA305" s="94"/>
      <c r="OCB305" s="94"/>
      <c r="OCC305" s="94"/>
      <c r="OCD305" s="94"/>
      <c r="OCE305" s="94"/>
      <c r="OCF305" s="94"/>
      <c r="OCG305" s="94"/>
      <c r="OCH305" s="94"/>
      <c r="OCI305" s="94"/>
      <c r="OCJ305" s="94"/>
      <c r="OCK305" s="94"/>
      <c r="OCL305" s="94"/>
      <c r="OCM305" s="94"/>
      <c r="OCN305" s="94"/>
      <c r="OCO305" s="94"/>
      <c r="OCP305" s="94"/>
      <c r="OCQ305" s="94"/>
      <c r="OCR305" s="94"/>
      <c r="OCS305" s="94"/>
      <c r="OCT305" s="94"/>
      <c r="OCU305" s="94"/>
      <c r="OCV305" s="94"/>
      <c r="OCW305" s="94"/>
      <c r="OCX305" s="94"/>
      <c r="OCY305" s="94"/>
      <c r="OCZ305" s="94"/>
      <c r="ODA305" s="94"/>
      <c r="ODB305" s="94"/>
      <c r="ODC305" s="94"/>
      <c r="ODD305" s="94"/>
      <c r="ODE305" s="94"/>
      <c r="ODF305" s="94"/>
      <c r="ODG305" s="94"/>
      <c r="ODH305" s="94"/>
      <c r="ODI305" s="94"/>
      <c r="ODJ305" s="94"/>
      <c r="ODK305" s="94"/>
      <c r="ODL305" s="94"/>
      <c r="ODM305" s="94"/>
      <c r="ODN305" s="94"/>
      <c r="ODO305" s="94"/>
      <c r="ODP305" s="94"/>
      <c r="ODQ305" s="94"/>
      <c r="ODR305" s="94"/>
      <c r="ODS305" s="94"/>
      <c r="ODT305" s="94"/>
      <c r="ODU305" s="94"/>
      <c r="ODV305" s="94"/>
      <c r="ODW305" s="94"/>
      <c r="ODX305" s="94"/>
      <c r="ODY305" s="94"/>
      <c r="ODZ305" s="94"/>
      <c r="OEA305" s="94"/>
      <c r="OEB305" s="94"/>
      <c r="OEC305" s="94"/>
      <c r="OED305" s="94"/>
      <c r="OEE305" s="94"/>
      <c r="OEF305" s="94"/>
      <c r="OEG305" s="94"/>
      <c r="OEH305" s="94"/>
      <c r="OEI305" s="94"/>
      <c r="OEJ305" s="94"/>
      <c r="OEK305" s="94"/>
      <c r="OEL305" s="94"/>
      <c r="OEM305" s="94"/>
      <c r="OEN305" s="94"/>
      <c r="OEO305" s="94"/>
      <c r="OEP305" s="94"/>
      <c r="OEQ305" s="94"/>
      <c r="OER305" s="94"/>
      <c r="OES305" s="94"/>
      <c r="OET305" s="94"/>
      <c r="OEU305" s="94"/>
      <c r="OEV305" s="94"/>
      <c r="OEW305" s="94"/>
      <c r="OEX305" s="94"/>
      <c r="OEY305" s="94"/>
      <c r="OEZ305" s="94"/>
      <c r="OFA305" s="94"/>
      <c r="OFB305" s="94"/>
      <c r="OFC305" s="94"/>
      <c r="OFD305" s="94"/>
      <c r="OFE305" s="94"/>
      <c r="OFF305" s="94"/>
      <c r="OFG305" s="94"/>
      <c r="OFH305" s="94"/>
      <c r="OFI305" s="94"/>
      <c r="OFJ305" s="94"/>
      <c r="OFK305" s="94"/>
      <c r="OFL305" s="94"/>
      <c r="OFM305" s="94"/>
      <c r="OFN305" s="94"/>
      <c r="OFO305" s="94"/>
      <c r="OFP305" s="94"/>
      <c r="OFQ305" s="94"/>
      <c r="OFR305" s="94"/>
      <c r="OFS305" s="94"/>
      <c r="OFT305" s="94"/>
      <c r="OFU305" s="94"/>
      <c r="OFV305" s="94"/>
      <c r="OFW305" s="94"/>
      <c r="OFX305" s="94"/>
      <c r="OFY305" s="94"/>
      <c r="OFZ305" s="94"/>
      <c r="OGA305" s="94"/>
      <c r="OGB305" s="94"/>
      <c r="OGC305" s="94"/>
      <c r="OGD305" s="94"/>
      <c r="OGE305" s="94"/>
      <c r="OGF305" s="94"/>
      <c r="OGG305" s="94"/>
      <c r="OGH305" s="94"/>
      <c r="OGI305" s="94"/>
      <c r="OGJ305" s="94"/>
      <c r="OGK305" s="94"/>
      <c r="OGL305" s="94"/>
      <c r="OGM305" s="94"/>
      <c r="OGN305" s="94"/>
      <c r="OGO305" s="94"/>
      <c r="OGP305" s="94"/>
      <c r="OGQ305" s="94"/>
      <c r="OGR305" s="94"/>
      <c r="OGS305" s="94"/>
      <c r="OGT305" s="94"/>
      <c r="OGU305" s="94"/>
      <c r="OGV305" s="94"/>
      <c r="OGW305" s="94"/>
      <c r="OGX305" s="94"/>
      <c r="OGY305" s="94"/>
      <c r="OGZ305" s="94"/>
      <c r="OHA305" s="94"/>
      <c r="OHB305" s="94"/>
      <c r="OHC305" s="94"/>
      <c r="OHD305" s="94"/>
      <c r="OHE305" s="94"/>
      <c r="OHF305" s="94"/>
      <c r="OHG305" s="94"/>
      <c r="OHH305" s="94"/>
      <c r="OHI305" s="94"/>
      <c r="OHJ305" s="94"/>
      <c r="OHK305" s="94"/>
      <c r="OHL305" s="94"/>
      <c r="OHM305" s="94"/>
      <c r="OHN305" s="94"/>
      <c r="OHO305" s="94"/>
      <c r="OHP305" s="94"/>
      <c r="OHQ305" s="94"/>
      <c r="OHR305" s="94"/>
      <c r="OHS305" s="94"/>
      <c r="OHT305" s="94"/>
      <c r="OHU305" s="94"/>
      <c r="OHV305" s="94"/>
      <c r="OHW305" s="94"/>
      <c r="OHX305" s="94"/>
      <c r="OHY305" s="94"/>
      <c r="OHZ305" s="94"/>
      <c r="OIA305" s="94"/>
      <c r="OIB305" s="94"/>
      <c r="OIC305" s="94"/>
      <c r="OID305" s="94"/>
      <c r="OIE305" s="94"/>
      <c r="OIF305" s="94"/>
      <c r="OIG305" s="94"/>
      <c r="OIH305" s="94"/>
      <c r="OII305" s="94"/>
      <c r="OIJ305" s="94"/>
      <c r="OIK305" s="94"/>
      <c r="OIL305" s="94"/>
      <c r="OIM305" s="94"/>
      <c r="OIN305" s="94"/>
      <c r="OIO305" s="94"/>
      <c r="OIP305" s="94"/>
      <c r="OIQ305" s="94"/>
      <c r="OIR305" s="94"/>
      <c r="OIS305" s="94"/>
      <c r="OIT305" s="94"/>
      <c r="OIU305" s="94"/>
      <c r="OIV305" s="94"/>
      <c r="OIW305" s="94"/>
      <c r="OIX305" s="94"/>
      <c r="OIY305" s="94"/>
      <c r="OIZ305" s="94"/>
      <c r="OJA305" s="94"/>
      <c r="OJB305" s="94"/>
      <c r="OJC305" s="94"/>
      <c r="OJD305" s="94"/>
      <c r="OJE305" s="94"/>
      <c r="OJF305" s="94"/>
      <c r="OJG305" s="94"/>
      <c r="OJH305" s="94"/>
      <c r="OJI305" s="94"/>
      <c r="OJJ305" s="94"/>
      <c r="OJK305" s="94"/>
      <c r="OJL305" s="94"/>
      <c r="OJM305" s="94"/>
      <c r="OJN305" s="94"/>
      <c r="OJO305" s="94"/>
      <c r="OJP305" s="94"/>
      <c r="OJQ305" s="94"/>
      <c r="OJR305" s="94"/>
      <c r="OJS305" s="94"/>
      <c r="OJT305" s="94"/>
      <c r="OJU305" s="94"/>
      <c r="OJV305" s="94"/>
      <c r="OJW305" s="94"/>
      <c r="OJX305" s="94"/>
      <c r="OJY305" s="94"/>
      <c r="OJZ305" s="94"/>
      <c r="OKA305" s="94"/>
      <c r="OKB305" s="94"/>
      <c r="OKC305" s="94"/>
      <c r="OKD305" s="94"/>
      <c r="OKE305" s="94"/>
      <c r="OKF305" s="94"/>
      <c r="OKG305" s="94"/>
      <c r="OKH305" s="94"/>
      <c r="OKI305" s="94"/>
      <c r="OKJ305" s="94"/>
      <c r="OKK305" s="94"/>
      <c r="OKL305" s="94"/>
      <c r="OKM305" s="94"/>
      <c r="OKN305" s="94"/>
      <c r="OKO305" s="94"/>
      <c r="OKP305" s="94"/>
      <c r="OKQ305" s="94"/>
      <c r="OKR305" s="94"/>
      <c r="OKS305" s="94"/>
      <c r="OKT305" s="94"/>
      <c r="OKU305" s="94"/>
      <c r="OKV305" s="94"/>
      <c r="OKW305" s="94"/>
      <c r="OKX305" s="94"/>
      <c r="OKY305" s="94"/>
      <c r="OKZ305" s="94"/>
      <c r="OLA305" s="94"/>
      <c r="OLB305" s="94"/>
      <c r="OLC305" s="94"/>
      <c r="OLD305" s="94"/>
      <c r="OLE305" s="94"/>
      <c r="OLF305" s="94"/>
      <c r="OLG305" s="94"/>
      <c r="OLH305" s="94"/>
      <c r="OLI305" s="94"/>
      <c r="OLJ305" s="94"/>
      <c r="OLK305" s="94"/>
      <c r="OLL305" s="94"/>
      <c r="OLM305" s="94"/>
      <c r="OLN305" s="94"/>
      <c r="OLO305" s="94"/>
      <c r="OLP305" s="94"/>
      <c r="OLQ305" s="94"/>
      <c r="OLR305" s="94"/>
      <c r="OLS305" s="94"/>
      <c r="OLT305" s="94"/>
      <c r="OLU305" s="94"/>
      <c r="OLV305" s="94"/>
      <c r="OLW305" s="94"/>
      <c r="OLX305" s="94"/>
      <c r="OLY305" s="94"/>
      <c r="OLZ305" s="94"/>
      <c r="OMA305" s="94"/>
      <c r="OMB305" s="94"/>
      <c r="OMC305" s="94"/>
      <c r="OMD305" s="94"/>
      <c r="OME305" s="94"/>
      <c r="OMF305" s="94"/>
      <c r="OMG305" s="94"/>
      <c r="OMH305" s="94"/>
      <c r="OMI305" s="94"/>
      <c r="OMJ305" s="94"/>
      <c r="OMK305" s="94"/>
      <c r="OML305" s="94"/>
      <c r="OMM305" s="94"/>
      <c r="OMN305" s="94"/>
      <c r="OMO305" s="94"/>
      <c r="OMP305" s="94"/>
      <c r="OMQ305" s="94"/>
      <c r="OMR305" s="94"/>
      <c r="OMS305" s="94"/>
      <c r="OMT305" s="94"/>
      <c r="OMU305" s="94"/>
      <c r="OMV305" s="94"/>
      <c r="OMW305" s="94"/>
      <c r="OMX305" s="94"/>
      <c r="OMY305" s="94"/>
      <c r="OMZ305" s="94"/>
      <c r="ONA305" s="94"/>
      <c r="ONB305" s="94"/>
      <c r="ONC305" s="94"/>
      <c r="OND305" s="94"/>
      <c r="ONE305" s="94"/>
      <c r="ONF305" s="94"/>
      <c r="ONG305" s="94"/>
      <c r="ONH305" s="94"/>
      <c r="ONI305" s="94"/>
      <c r="ONJ305" s="94"/>
      <c r="ONK305" s="94"/>
      <c r="ONL305" s="94"/>
      <c r="ONM305" s="94"/>
      <c r="ONN305" s="94"/>
      <c r="ONO305" s="94"/>
      <c r="ONP305" s="94"/>
      <c r="ONQ305" s="94"/>
      <c r="ONR305" s="94"/>
      <c r="ONS305" s="94"/>
      <c r="ONT305" s="94"/>
      <c r="ONU305" s="94"/>
      <c r="ONV305" s="94"/>
      <c r="ONW305" s="94"/>
      <c r="ONX305" s="94"/>
      <c r="ONY305" s="94"/>
      <c r="ONZ305" s="94"/>
      <c r="OOA305" s="94"/>
      <c r="OOB305" s="94"/>
      <c r="OOC305" s="94"/>
      <c r="OOD305" s="94"/>
      <c r="OOE305" s="94"/>
      <c r="OOF305" s="94"/>
      <c r="OOG305" s="94"/>
      <c r="OOH305" s="94"/>
      <c r="OOI305" s="94"/>
      <c r="OOJ305" s="94"/>
      <c r="OOK305" s="94"/>
      <c r="OOL305" s="94"/>
      <c r="OOM305" s="94"/>
      <c r="OON305" s="94"/>
      <c r="OOO305" s="94"/>
      <c r="OOP305" s="94"/>
      <c r="OOQ305" s="94"/>
      <c r="OOR305" s="94"/>
      <c r="OOS305" s="94"/>
      <c r="OOT305" s="94"/>
      <c r="OOU305" s="94"/>
      <c r="OOV305" s="94"/>
      <c r="OOW305" s="94"/>
      <c r="OOX305" s="94"/>
      <c r="OOY305" s="94"/>
      <c r="OOZ305" s="94"/>
      <c r="OPA305" s="94"/>
      <c r="OPB305" s="94"/>
      <c r="OPC305" s="94"/>
      <c r="OPD305" s="94"/>
      <c r="OPE305" s="94"/>
      <c r="OPF305" s="94"/>
      <c r="OPG305" s="94"/>
      <c r="OPH305" s="94"/>
      <c r="OPI305" s="94"/>
      <c r="OPJ305" s="94"/>
      <c r="OPK305" s="94"/>
      <c r="OPL305" s="94"/>
      <c r="OPM305" s="94"/>
      <c r="OPN305" s="94"/>
      <c r="OPO305" s="94"/>
      <c r="OPP305" s="94"/>
      <c r="OPQ305" s="94"/>
      <c r="OPR305" s="94"/>
      <c r="OPS305" s="94"/>
      <c r="OPT305" s="94"/>
      <c r="OPU305" s="94"/>
      <c r="OPV305" s="94"/>
      <c r="OPW305" s="94"/>
      <c r="OPX305" s="94"/>
      <c r="OPY305" s="94"/>
      <c r="OPZ305" s="94"/>
      <c r="OQA305" s="94"/>
      <c r="OQB305" s="94"/>
      <c r="OQC305" s="94"/>
      <c r="OQD305" s="94"/>
      <c r="OQE305" s="94"/>
      <c r="OQF305" s="94"/>
      <c r="OQG305" s="94"/>
      <c r="OQH305" s="94"/>
      <c r="OQI305" s="94"/>
      <c r="OQJ305" s="94"/>
      <c r="OQK305" s="94"/>
      <c r="OQL305" s="94"/>
      <c r="OQM305" s="94"/>
      <c r="OQN305" s="94"/>
      <c r="OQO305" s="94"/>
      <c r="OQP305" s="94"/>
      <c r="OQQ305" s="94"/>
      <c r="OQR305" s="94"/>
      <c r="OQS305" s="94"/>
      <c r="OQT305" s="94"/>
      <c r="OQU305" s="94"/>
      <c r="OQV305" s="94"/>
      <c r="OQW305" s="94"/>
      <c r="OQX305" s="94"/>
      <c r="OQY305" s="94"/>
      <c r="OQZ305" s="94"/>
      <c r="ORA305" s="94"/>
      <c r="ORB305" s="94"/>
      <c r="ORC305" s="94"/>
      <c r="ORD305" s="94"/>
      <c r="ORE305" s="94"/>
      <c r="ORF305" s="94"/>
      <c r="ORG305" s="94"/>
      <c r="ORH305" s="94"/>
      <c r="ORI305" s="94"/>
      <c r="ORJ305" s="94"/>
      <c r="ORK305" s="94"/>
      <c r="ORL305" s="94"/>
      <c r="ORM305" s="94"/>
      <c r="ORN305" s="94"/>
      <c r="ORO305" s="94"/>
      <c r="ORP305" s="94"/>
      <c r="ORQ305" s="94"/>
      <c r="ORR305" s="94"/>
      <c r="ORS305" s="94"/>
      <c r="ORT305" s="94"/>
      <c r="ORU305" s="94"/>
      <c r="ORV305" s="94"/>
      <c r="ORW305" s="94"/>
      <c r="ORX305" s="94"/>
      <c r="ORY305" s="94"/>
      <c r="ORZ305" s="94"/>
      <c r="OSA305" s="94"/>
      <c r="OSB305" s="94"/>
      <c r="OSC305" s="94"/>
      <c r="OSD305" s="94"/>
      <c r="OSE305" s="94"/>
      <c r="OSF305" s="94"/>
      <c r="OSG305" s="94"/>
      <c r="OSH305" s="94"/>
      <c r="OSI305" s="94"/>
      <c r="OSJ305" s="94"/>
      <c r="OSK305" s="94"/>
      <c r="OSL305" s="94"/>
      <c r="OSM305" s="94"/>
      <c r="OSN305" s="94"/>
      <c r="OSO305" s="94"/>
      <c r="OSP305" s="94"/>
      <c r="OSQ305" s="94"/>
      <c r="OSR305" s="94"/>
      <c r="OSS305" s="94"/>
      <c r="OST305" s="94"/>
      <c r="OSU305" s="94"/>
      <c r="OSV305" s="94"/>
      <c r="OSW305" s="94"/>
      <c r="OSX305" s="94"/>
      <c r="OSY305" s="94"/>
      <c r="OSZ305" s="94"/>
      <c r="OTA305" s="94"/>
      <c r="OTB305" s="94"/>
      <c r="OTC305" s="94"/>
      <c r="OTD305" s="94"/>
      <c r="OTE305" s="94"/>
      <c r="OTF305" s="94"/>
      <c r="OTG305" s="94"/>
      <c r="OTH305" s="94"/>
      <c r="OTI305" s="94"/>
      <c r="OTJ305" s="94"/>
      <c r="OTK305" s="94"/>
      <c r="OTL305" s="94"/>
      <c r="OTM305" s="94"/>
      <c r="OTN305" s="94"/>
      <c r="OTO305" s="94"/>
      <c r="OTP305" s="94"/>
      <c r="OTQ305" s="94"/>
      <c r="OTR305" s="94"/>
      <c r="OTS305" s="94"/>
      <c r="OTT305" s="94"/>
      <c r="OTU305" s="94"/>
      <c r="OTV305" s="94"/>
      <c r="OTW305" s="94"/>
      <c r="OTX305" s="94"/>
      <c r="OTY305" s="94"/>
      <c r="OTZ305" s="94"/>
      <c r="OUA305" s="94"/>
      <c r="OUB305" s="94"/>
      <c r="OUC305" s="94"/>
      <c r="OUD305" s="94"/>
      <c r="OUE305" s="94"/>
      <c r="OUF305" s="94"/>
      <c r="OUG305" s="94"/>
      <c r="OUH305" s="94"/>
      <c r="OUI305" s="94"/>
      <c r="OUJ305" s="94"/>
      <c r="OUK305" s="94"/>
      <c r="OUL305" s="94"/>
      <c r="OUM305" s="94"/>
      <c r="OUN305" s="94"/>
      <c r="OUO305" s="94"/>
      <c r="OUP305" s="94"/>
      <c r="OUQ305" s="94"/>
      <c r="OUR305" s="94"/>
      <c r="OUS305" s="94"/>
      <c r="OUT305" s="94"/>
      <c r="OUU305" s="94"/>
      <c r="OUV305" s="94"/>
      <c r="OUW305" s="94"/>
      <c r="OUX305" s="94"/>
      <c r="OUY305" s="94"/>
      <c r="OUZ305" s="94"/>
      <c r="OVA305" s="94"/>
      <c r="OVB305" s="94"/>
      <c r="OVC305" s="94"/>
      <c r="OVD305" s="94"/>
      <c r="OVE305" s="94"/>
      <c r="OVF305" s="94"/>
      <c r="OVG305" s="94"/>
      <c r="OVH305" s="94"/>
      <c r="OVI305" s="94"/>
      <c r="OVJ305" s="94"/>
      <c r="OVK305" s="94"/>
      <c r="OVL305" s="94"/>
      <c r="OVM305" s="94"/>
      <c r="OVN305" s="94"/>
      <c r="OVO305" s="94"/>
      <c r="OVP305" s="94"/>
      <c r="OVQ305" s="94"/>
      <c r="OVR305" s="94"/>
      <c r="OVS305" s="94"/>
      <c r="OVT305" s="94"/>
      <c r="OVU305" s="94"/>
      <c r="OVV305" s="94"/>
      <c r="OVW305" s="94"/>
      <c r="OVX305" s="94"/>
      <c r="OVY305" s="94"/>
      <c r="OVZ305" s="94"/>
      <c r="OWA305" s="94"/>
      <c r="OWB305" s="94"/>
      <c r="OWC305" s="94"/>
      <c r="OWD305" s="94"/>
      <c r="OWE305" s="94"/>
      <c r="OWF305" s="94"/>
      <c r="OWG305" s="94"/>
      <c r="OWH305" s="94"/>
      <c r="OWI305" s="94"/>
      <c r="OWJ305" s="94"/>
      <c r="OWK305" s="94"/>
      <c r="OWL305" s="94"/>
      <c r="OWM305" s="94"/>
      <c r="OWN305" s="94"/>
      <c r="OWO305" s="94"/>
      <c r="OWP305" s="94"/>
      <c r="OWQ305" s="94"/>
      <c r="OWR305" s="94"/>
      <c r="OWS305" s="94"/>
      <c r="OWT305" s="94"/>
      <c r="OWU305" s="94"/>
      <c r="OWV305" s="94"/>
      <c r="OWW305" s="94"/>
      <c r="OWX305" s="94"/>
      <c r="OWY305" s="94"/>
      <c r="OWZ305" s="94"/>
      <c r="OXA305" s="94"/>
      <c r="OXB305" s="94"/>
      <c r="OXC305" s="94"/>
      <c r="OXD305" s="94"/>
      <c r="OXE305" s="94"/>
      <c r="OXF305" s="94"/>
      <c r="OXG305" s="94"/>
      <c r="OXH305" s="94"/>
      <c r="OXI305" s="94"/>
      <c r="OXJ305" s="94"/>
      <c r="OXK305" s="94"/>
      <c r="OXL305" s="94"/>
      <c r="OXM305" s="94"/>
      <c r="OXN305" s="94"/>
      <c r="OXO305" s="94"/>
      <c r="OXP305" s="94"/>
      <c r="OXQ305" s="94"/>
      <c r="OXR305" s="94"/>
      <c r="OXS305" s="94"/>
      <c r="OXT305" s="94"/>
      <c r="OXU305" s="94"/>
      <c r="OXV305" s="94"/>
      <c r="OXW305" s="94"/>
      <c r="OXX305" s="94"/>
      <c r="OXY305" s="94"/>
      <c r="OXZ305" s="94"/>
      <c r="OYA305" s="94"/>
      <c r="OYB305" s="94"/>
      <c r="OYC305" s="94"/>
      <c r="OYD305" s="94"/>
      <c r="OYE305" s="94"/>
      <c r="OYF305" s="94"/>
      <c r="OYG305" s="94"/>
      <c r="OYH305" s="94"/>
      <c r="OYI305" s="94"/>
      <c r="OYJ305" s="94"/>
      <c r="OYK305" s="94"/>
      <c r="OYL305" s="94"/>
      <c r="OYM305" s="94"/>
      <c r="OYN305" s="94"/>
      <c r="OYO305" s="94"/>
      <c r="OYP305" s="94"/>
      <c r="OYQ305" s="94"/>
      <c r="OYR305" s="94"/>
      <c r="OYS305" s="94"/>
      <c r="OYT305" s="94"/>
      <c r="OYU305" s="94"/>
      <c r="OYV305" s="94"/>
      <c r="OYW305" s="94"/>
      <c r="OYX305" s="94"/>
      <c r="OYY305" s="94"/>
      <c r="OYZ305" s="94"/>
      <c r="OZA305" s="94"/>
      <c r="OZB305" s="94"/>
      <c r="OZC305" s="94"/>
      <c r="OZD305" s="94"/>
      <c r="OZE305" s="94"/>
      <c r="OZF305" s="94"/>
      <c r="OZG305" s="94"/>
      <c r="OZH305" s="94"/>
      <c r="OZI305" s="94"/>
      <c r="OZJ305" s="94"/>
      <c r="OZK305" s="94"/>
      <c r="OZL305" s="94"/>
      <c r="OZM305" s="94"/>
      <c r="OZN305" s="94"/>
      <c r="OZO305" s="94"/>
      <c r="OZP305" s="94"/>
      <c r="OZQ305" s="94"/>
      <c r="OZR305" s="94"/>
      <c r="OZS305" s="94"/>
      <c r="OZT305" s="94"/>
      <c r="OZU305" s="94"/>
      <c r="OZV305" s="94"/>
      <c r="OZW305" s="94"/>
      <c r="OZX305" s="94"/>
      <c r="OZY305" s="94"/>
      <c r="OZZ305" s="94"/>
      <c r="PAA305" s="94"/>
      <c r="PAB305" s="94"/>
      <c r="PAC305" s="94"/>
      <c r="PAD305" s="94"/>
      <c r="PAE305" s="94"/>
      <c r="PAF305" s="94"/>
      <c r="PAG305" s="94"/>
      <c r="PAH305" s="94"/>
      <c r="PAI305" s="94"/>
      <c r="PAJ305" s="94"/>
      <c r="PAK305" s="94"/>
      <c r="PAL305" s="94"/>
      <c r="PAM305" s="94"/>
      <c r="PAN305" s="94"/>
      <c r="PAO305" s="94"/>
      <c r="PAP305" s="94"/>
      <c r="PAQ305" s="94"/>
      <c r="PAR305" s="94"/>
      <c r="PAS305" s="94"/>
      <c r="PAT305" s="94"/>
      <c r="PAU305" s="94"/>
      <c r="PAV305" s="94"/>
      <c r="PAW305" s="94"/>
      <c r="PAX305" s="94"/>
      <c r="PAY305" s="94"/>
      <c r="PAZ305" s="94"/>
      <c r="PBA305" s="94"/>
      <c r="PBB305" s="94"/>
      <c r="PBC305" s="94"/>
      <c r="PBD305" s="94"/>
      <c r="PBE305" s="94"/>
      <c r="PBF305" s="94"/>
      <c r="PBG305" s="94"/>
      <c r="PBH305" s="94"/>
      <c r="PBI305" s="94"/>
      <c r="PBJ305" s="94"/>
      <c r="PBK305" s="94"/>
      <c r="PBL305" s="94"/>
      <c r="PBM305" s="94"/>
      <c r="PBN305" s="94"/>
      <c r="PBO305" s="94"/>
      <c r="PBP305" s="94"/>
      <c r="PBQ305" s="94"/>
      <c r="PBR305" s="94"/>
      <c r="PBS305" s="94"/>
      <c r="PBT305" s="94"/>
      <c r="PBU305" s="94"/>
      <c r="PBV305" s="94"/>
      <c r="PBW305" s="94"/>
      <c r="PBX305" s="94"/>
      <c r="PBY305" s="94"/>
      <c r="PBZ305" s="94"/>
      <c r="PCA305" s="94"/>
      <c r="PCB305" s="94"/>
      <c r="PCC305" s="94"/>
      <c r="PCD305" s="94"/>
      <c r="PCE305" s="94"/>
      <c r="PCF305" s="94"/>
      <c r="PCG305" s="94"/>
      <c r="PCH305" s="94"/>
      <c r="PCI305" s="94"/>
      <c r="PCJ305" s="94"/>
      <c r="PCK305" s="94"/>
      <c r="PCL305" s="94"/>
      <c r="PCM305" s="94"/>
      <c r="PCN305" s="94"/>
      <c r="PCO305" s="94"/>
      <c r="PCP305" s="94"/>
      <c r="PCQ305" s="94"/>
      <c r="PCR305" s="94"/>
      <c r="PCS305" s="94"/>
      <c r="PCT305" s="94"/>
      <c r="PCU305" s="94"/>
      <c r="PCV305" s="94"/>
      <c r="PCW305" s="94"/>
      <c r="PCX305" s="94"/>
      <c r="PCY305" s="94"/>
      <c r="PCZ305" s="94"/>
      <c r="PDA305" s="94"/>
      <c r="PDB305" s="94"/>
      <c r="PDC305" s="94"/>
      <c r="PDD305" s="94"/>
      <c r="PDE305" s="94"/>
      <c r="PDF305" s="94"/>
      <c r="PDG305" s="94"/>
      <c r="PDH305" s="94"/>
      <c r="PDI305" s="94"/>
      <c r="PDJ305" s="94"/>
      <c r="PDK305" s="94"/>
      <c r="PDL305" s="94"/>
      <c r="PDM305" s="94"/>
      <c r="PDN305" s="94"/>
      <c r="PDO305" s="94"/>
      <c r="PDP305" s="94"/>
      <c r="PDQ305" s="94"/>
      <c r="PDR305" s="94"/>
      <c r="PDS305" s="94"/>
      <c r="PDT305" s="94"/>
      <c r="PDU305" s="94"/>
      <c r="PDV305" s="94"/>
      <c r="PDW305" s="94"/>
      <c r="PDX305" s="94"/>
      <c r="PDY305" s="94"/>
      <c r="PDZ305" s="94"/>
      <c r="PEA305" s="94"/>
      <c r="PEB305" s="94"/>
      <c r="PEC305" s="94"/>
      <c r="PED305" s="94"/>
      <c r="PEE305" s="94"/>
      <c r="PEF305" s="94"/>
      <c r="PEG305" s="94"/>
      <c r="PEH305" s="94"/>
      <c r="PEI305" s="94"/>
      <c r="PEJ305" s="94"/>
      <c r="PEK305" s="94"/>
      <c r="PEL305" s="94"/>
      <c r="PEM305" s="94"/>
      <c r="PEN305" s="94"/>
      <c r="PEO305" s="94"/>
      <c r="PEP305" s="94"/>
      <c r="PEQ305" s="94"/>
      <c r="PER305" s="94"/>
      <c r="PES305" s="94"/>
      <c r="PET305" s="94"/>
      <c r="PEU305" s="94"/>
      <c r="PEV305" s="94"/>
      <c r="PEW305" s="94"/>
      <c r="PEX305" s="94"/>
      <c r="PEY305" s="94"/>
      <c r="PEZ305" s="94"/>
      <c r="PFA305" s="94"/>
      <c r="PFB305" s="94"/>
      <c r="PFC305" s="94"/>
      <c r="PFD305" s="94"/>
      <c r="PFE305" s="94"/>
      <c r="PFF305" s="94"/>
      <c r="PFG305" s="94"/>
      <c r="PFH305" s="94"/>
      <c r="PFI305" s="94"/>
      <c r="PFJ305" s="94"/>
      <c r="PFK305" s="94"/>
      <c r="PFL305" s="94"/>
      <c r="PFM305" s="94"/>
      <c r="PFN305" s="94"/>
      <c r="PFO305" s="94"/>
      <c r="PFP305" s="94"/>
      <c r="PFQ305" s="94"/>
      <c r="PFR305" s="94"/>
      <c r="PFS305" s="94"/>
      <c r="PFT305" s="94"/>
      <c r="PFU305" s="94"/>
      <c r="PFV305" s="94"/>
      <c r="PFW305" s="94"/>
      <c r="PFX305" s="94"/>
      <c r="PFY305" s="94"/>
      <c r="PFZ305" s="94"/>
      <c r="PGA305" s="94"/>
      <c r="PGB305" s="94"/>
      <c r="PGC305" s="94"/>
      <c r="PGD305" s="94"/>
      <c r="PGE305" s="94"/>
      <c r="PGF305" s="94"/>
      <c r="PGG305" s="94"/>
      <c r="PGH305" s="94"/>
      <c r="PGI305" s="94"/>
      <c r="PGJ305" s="94"/>
      <c r="PGK305" s="94"/>
      <c r="PGL305" s="94"/>
      <c r="PGM305" s="94"/>
      <c r="PGN305" s="94"/>
      <c r="PGO305" s="94"/>
      <c r="PGP305" s="94"/>
      <c r="PGQ305" s="94"/>
      <c r="PGR305" s="94"/>
      <c r="PGS305" s="94"/>
      <c r="PGT305" s="94"/>
      <c r="PGU305" s="94"/>
      <c r="PGV305" s="94"/>
      <c r="PGW305" s="94"/>
      <c r="PGX305" s="94"/>
      <c r="PGY305" s="94"/>
      <c r="PGZ305" s="94"/>
      <c r="PHA305" s="94"/>
      <c r="PHB305" s="94"/>
      <c r="PHC305" s="94"/>
      <c r="PHD305" s="94"/>
      <c r="PHE305" s="94"/>
      <c r="PHF305" s="94"/>
      <c r="PHG305" s="94"/>
      <c r="PHH305" s="94"/>
      <c r="PHI305" s="94"/>
      <c r="PHJ305" s="94"/>
      <c r="PHK305" s="94"/>
      <c r="PHL305" s="94"/>
      <c r="PHM305" s="94"/>
      <c r="PHN305" s="94"/>
      <c r="PHO305" s="94"/>
      <c r="PHP305" s="94"/>
      <c r="PHQ305" s="94"/>
      <c r="PHR305" s="94"/>
      <c r="PHS305" s="94"/>
      <c r="PHT305" s="94"/>
      <c r="PHU305" s="94"/>
      <c r="PHV305" s="94"/>
      <c r="PHW305" s="94"/>
      <c r="PHX305" s="94"/>
      <c r="PHY305" s="94"/>
      <c r="PHZ305" s="94"/>
      <c r="PIA305" s="94"/>
      <c r="PIB305" s="94"/>
      <c r="PIC305" s="94"/>
      <c r="PID305" s="94"/>
      <c r="PIE305" s="94"/>
      <c r="PIF305" s="94"/>
      <c r="PIG305" s="94"/>
      <c r="PIH305" s="94"/>
      <c r="PII305" s="94"/>
      <c r="PIJ305" s="94"/>
      <c r="PIK305" s="94"/>
      <c r="PIL305" s="94"/>
      <c r="PIM305" s="94"/>
      <c r="PIN305" s="94"/>
      <c r="PIO305" s="94"/>
      <c r="PIP305" s="94"/>
      <c r="PIQ305" s="94"/>
      <c r="PIR305" s="94"/>
      <c r="PIS305" s="94"/>
      <c r="PIT305" s="94"/>
      <c r="PIU305" s="94"/>
      <c r="PIV305" s="94"/>
      <c r="PIW305" s="94"/>
      <c r="PIX305" s="94"/>
      <c r="PIY305" s="94"/>
      <c r="PIZ305" s="94"/>
      <c r="PJA305" s="94"/>
      <c r="PJB305" s="94"/>
      <c r="PJC305" s="94"/>
      <c r="PJD305" s="94"/>
      <c r="PJE305" s="94"/>
      <c r="PJF305" s="94"/>
      <c r="PJG305" s="94"/>
      <c r="PJH305" s="94"/>
      <c r="PJI305" s="94"/>
      <c r="PJJ305" s="94"/>
      <c r="PJK305" s="94"/>
      <c r="PJL305" s="94"/>
      <c r="PJM305" s="94"/>
      <c r="PJN305" s="94"/>
      <c r="PJO305" s="94"/>
      <c r="PJP305" s="94"/>
      <c r="PJQ305" s="94"/>
      <c r="PJR305" s="94"/>
      <c r="PJS305" s="94"/>
      <c r="PJT305" s="94"/>
      <c r="PJU305" s="94"/>
      <c r="PJV305" s="94"/>
      <c r="PJW305" s="94"/>
      <c r="PJX305" s="94"/>
      <c r="PJY305" s="94"/>
      <c r="PJZ305" s="94"/>
      <c r="PKA305" s="94"/>
      <c r="PKB305" s="94"/>
      <c r="PKC305" s="94"/>
      <c r="PKD305" s="94"/>
      <c r="PKE305" s="94"/>
      <c r="PKF305" s="94"/>
      <c r="PKG305" s="94"/>
      <c r="PKH305" s="94"/>
      <c r="PKI305" s="94"/>
      <c r="PKJ305" s="94"/>
      <c r="PKK305" s="94"/>
      <c r="PKL305" s="94"/>
      <c r="PKM305" s="94"/>
      <c r="PKN305" s="94"/>
      <c r="PKO305" s="94"/>
      <c r="PKP305" s="94"/>
      <c r="PKQ305" s="94"/>
      <c r="PKR305" s="94"/>
      <c r="PKS305" s="94"/>
      <c r="PKT305" s="94"/>
      <c r="PKU305" s="94"/>
      <c r="PKV305" s="94"/>
      <c r="PKW305" s="94"/>
      <c r="PKX305" s="94"/>
      <c r="PKY305" s="94"/>
      <c r="PKZ305" s="94"/>
      <c r="PLA305" s="94"/>
      <c r="PLB305" s="94"/>
      <c r="PLC305" s="94"/>
      <c r="PLD305" s="94"/>
      <c r="PLE305" s="94"/>
      <c r="PLF305" s="94"/>
      <c r="PLG305" s="94"/>
      <c r="PLH305" s="94"/>
      <c r="PLI305" s="94"/>
      <c r="PLJ305" s="94"/>
      <c r="PLK305" s="94"/>
      <c r="PLL305" s="94"/>
      <c r="PLM305" s="94"/>
      <c r="PLN305" s="94"/>
      <c r="PLO305" s="94"/>
      <c r="PLP305" s="94"/>
      <c r="PLQ305" s="94"/>
      <c r="PLR305" s="94"/>
      <c r="PLS305" s="94"/>
      <c r="PLT305" s="94"/>
      <c r="PLU305" s="94"/>
      <c r="PLV305" s="94"/>
      <c r="PLW305" s="94"/>
      <c r="PLX305" s="94"/>
      <c r="PLY305" s="94"/>
      <c r="PLZ305" s="94"/>
      <c r="PMA305" s="94"/>
      <c r="PMB305" s="94"/>
      <c r="PMC305" s="94"/>
      <c r="PMD305" s="94"/>
      <c r="PME305" s="94"/>
      <c r="PMF305" s="94"/>
      <c r="PMG305" s="94"/>
      <c r="PMH305" s="94"/>
      <c r="PMI305" s="94"/>
      <c r="PMJ305" s="94"/>
      <c r="PMK305" s="94"/>
      <c r="PML305" s="94"/>
      <c r="PMM305" s="94"/>
      <c r="PMN305" s="94"/>
      <c r="PMO305" s="94"/>
      <c r="PMP305" s="94"/>
      <c r="PMQ305" s="94"/>
      <c r="PMR305" s="94"/>
      <c r="PMS305" s="94"/>
      <c r="PMT305" s="94"/>
      <c r="PMU305" s="94"/>
      <c r="PMV305" s="94"/>
      <c r="PMW305" s="94"/>
      <c r="PMX305" s="94"/>
      <c r="PMY305" s="94"/>
      <c r="PMZ305" s="94"/>
      <c r="PNA305" s="94"/>
      <c r="PNB305" s="94"/>
      <c r="PNC305" s="94"/>
      <c r="PND305" s="94"/>
      <c r="PNE305" s="94"/>
      <c r="PNF305" s="94"/>
      <c r="PNG305" s="94"/>
      <c r="PNH305" s="94"/>
      <c r="PNI305" s="94"/>
      <c r="PNJ305" s="94"/>
      <c r="PNK305" s="94"/>
      <c r="PNL305" s="94"/>
      <c r="PNM305" s="94"/>
      <c r="PNN305" s="94"/>
      <c r="PNO305" s="94"/>
      <c r="PNP305" s="94"/>
      <c r="PNQ305" s="94"/>
      <c r="PNR305" s="94"/>
      <c r="PNS305" s="94"/>
      <c r="PNT305" s="94"/>
      <c r="PNU305" s="94"/>
      <c r="PNV305" s="94"/>
      <c r="PNW305" s="94"/>
      <c r="PNX305" s="94"/>
      <c r="PNY305" s="94"/>
      <c r="PNZ305" s="94"/>
      <c r="POA305" s="94"/>
      <c r="POB305" s="94"/>
      <c r="POC305" s="94"/>
      <c r="POD305" s="94"/>
      <c r="POE305" s="94"/>
      <c r="POF305" s="94"/>
      <c r="POG305" s="94"/>
      <c r="POH305" s="94"/>
      <c r="POI305" s="94"/>
      <c r="POJ305" s="94"/>
      <c r="POK305" s="94"/>
      <c r="POL305" s="94"/>
      <c r="POM305" s="94"/>
      <c r="PON305" s="94"/>
      <c r="POO305" s="94"/>
      <c r="POP305" s="94"/>
      <c r="POQ305" s="94"/>
      <c r="POR305" s="94"/>
      <c r="POS305" s="94"/>
      <c r="POT305" s="94"/>
      <c r="POU305" s="94"/>
      <c r="POV305" s="94"/>
      <c r="POW305" s="94"/>
      <c r="POX305" s="94"/>
      <c r="POY305" s="94"/>
      <c r="POZ305" s="94"/>
      <c r="PPA305" s="94"/>
      <c r="PPB305" s="94"/>
      <c r="PPC305" s="94"/>
      <c r="PPD305" s="94"/>
      <c r="PPE305" s="94"/>
      <c r="PPF305" s="94"/>
      <c r="PPG305" s="94"/>
      <c r="PPH305" s="94"/>
      <c r="PPI305" s="94"/>
      <c r="PPJ305" s="94"/>
      <c r="PPK305" s="94"/>
      <c r="PPL305" s="94"/>
      <c r="PPM305" s="94"/>
      <c r="PPN305" s="94"/>
      <c r="PPO305" s="94"/>
      <c r="PPP305" s="94"/>
      <c r="PPQ305" s="94"/>
      <c r="PPR305" s="94"/>
      <c r="PPS305" s="94"/>
      <c r="PPT305" s="94"/>
      <c r="PPU305" s="94"/>
      <c r="PPV305" s="94"/>
      <c r="PPW305" s="94"/>
      <c r="PPX305" s="94"/>
      <c r="PPY305" s="94"/>
      <c r="PPZ305" s="94"/>
      <c r="PQA305" s="94"/>
      <c r="PQB305" s="94"/>
      <c r="PQC305" s="94"/>
      <c r="PQD305" s="94"/>
      <c r="PQE305" s="94"/>
      <c r="PQF305" s="94"/>
      <c r="PQG305" s="94"/>
      <c r="PQH305" s="94"/>
      <c r="PQI305" s="94"/>
      <c r="PQJ305" s="94"/>
      <c r="PQK305" s="94"/>
      <c r="PQL305" s="94"/>
      <c r="PQM305" s="94"/>
      <c r="PQN305" s="94"/>
      <c r="PQO305" s="94"/>
      <c r="PQP305" s="94"/>
      <c r="PQQ305" s="94"/>
      <c r="PQR305" s="94"/>
      <c r="PQS305" s="94"/>
      <c r="PQT305" s="94"/>
      <c r="PQU305" s="94"/>
      <c r="PQV305" s="94"/>
      <c r="PQW305" s="94"/>
      <c r="PQX305" s="94"/>
      <c r="PQY305" s="94"/>
      <c r="PQZ305" s="94"/>
      <c r="PRA305" s="94"/>
      <c r="PRB305" s="94"/>
      <c r="PRC305" s="94"/>
      <c r="PRD305" s="94"/>
      <c r="PRE305" s="94"/>
      <c r="PRF305" s="94"/>
      <c r="PRG305" s="94"/>
      <c r="PRH305" s="94"/>
      <c r="PRI305" s="94"/>
      <c r="PRJ305" s="94"/>
      <c r="PRK305" s="94"/>
      <c r="PRL305" s="94"/>
      <c r="PRM305" s="94"/>
      <c r="PRN305" s="94"/>
      <c r="PRO305" s="94"/>
      <c r="PRP305" s="94"/>
      <c r="PRQ305" s="94"/>
      <c r="PRR305" s="94"/>
      <c r="PRS305" s="94"/>
      <c r="PRT305" s="94"/>
      <c r="PRU305" s="94"/>
      <c r="PRV305" s="94"/>
      <c r="PRW305" s="94"/>
      <c r="PRX305" s="94"/>
      <c r="PRY305" s="94"/>
      <c r="PRZ305" s="94"/>
      <c r="PSA305" s="94"/>
      <c r="PSB305" s="94"/>
      <c r="PSC305" s="94"/>
      <c r="PSD305" s="94"/>
      <c r="PSE305" s="94"/>
      <c r="PSF305" s="94"/>
      <c r="PSG305" s="94"/>
      <c r="PSH305" s="94"/>
      <c r="PSI305" s="94"/>
      <c r="PSJ305" s="94"/>
      <c r="PSK305" s="94"/>
      <c r="PSL305" s="94"/>
      <c r="PSM305" s="94"/>
      <c r="PSN305" s="94"/>
      <c r="PSO305" s="94"/>
      <c r="PSP305" s="94"/>
      <c r="PSQ305" s="94"/>
      <c r="PSR305" s="94"/>
      <c r="PSS305" s="94"/>
      <c r="PST305" s="94"/>
      <c r="PSU305" s="94"/>
      <c r="PSV305" s="94"/>
      <c r="PSW305" s="94"/>
      <c r="PSX305" s="94"/>
      <c r="PSY305" s="94"/>
      <c r="PSZ305" s="94"/>
      <c r="PTA305" s="94"/>
      <c r="PTB305" s="94"/>
      <c r="PTC305" s="94"/>
      <c r="PTD305" s="94"/>
      <c r="PTE305" s="94"/>
      <c r="PTF305" s="94"/>
      <c r="PTG305" s="94"/>
      <c r="PTH305" s="94"/>
      <c r="PTI305" s="94"/>
      <c r="PTJ305" s="94"/>
      <c r="PTK305" s="94"/>
      <c r="PTL305" s="94"/>
      <c r="PTM305" s="94"/>
      <c r="PTN305" s="94"/>
      <c r="PTO305" s="94"/>
      <c r="PTP305" s="94"/>
      <c r="PTQ305" s="94"/>
      <c r="PTR305" s="94"/>
      <c r="PTS305" s="94"/>
      <c r="PTT305" s="94"/>
      <c r="PTU305" s="94"/>
      <c r="PTV305" s="94"/>
      <c r="PTW305" s="94"/>
      <c r="PTX305" s="94"/>
      <c r="PTY305" s="94"/>
      <c r="PTZ305" s="94"/>
      <c r="PUA305" s="94"/>
      <c r="PUB305" s="94"/>
      <c r="PUC305" s="94"/>
      <c r="PUD305" s="94"/>
      <c r="PUE305" s="94"/>
      <c r="PUF305" s="94"/>
      <c r="PUG305" s="94"/>
      <c r="PUH305" s="94"/>
      <c r="PUI305" s="94"/>
      <c r="PUJ305" s="94"/>
      <c r="PUK305" s="94"/>
      <c r="PUL305" s="94"/>
      <c r="PUM305" s="94"/>
      <c r="PUN305" s="94"/>
      <c r="PUO305" s="94"/>
      <c r="PUP305" s="94"/>
      <c r="PUQ305" s="94"/>
      <c r="PUR305" s="94"/>
      <c r="PUS305" s="94"/>
      <c r="PUT305" s="94"/>
      <c r="PUU305" s="94"/>
      <c r="PUV305" s="94"/>
      <c r="PUW305" s="94"/>
      <c r="PUX305" s="94"/>
      <c r="PUY305" s="94"/>
      <c r="PUZ305" s="94"/>
      <c r="PVA305" s="94"/>
      <c r="PVB305" s="94"/>
      <c r="PVC305" s="94"/>
      <c r="PVD305" s="94"/>
      <c r="PVE305" s="94"/>
      <c r="PVF305" s="94"/>
      <c r="PVG305" s="94"/>
      <c r="PVH305" s="94"/>
      <c r="PVI305" s="94"/>
      <c r="PVJ305" s="94"/>
      <c r="PVK305" s="94"/>
      <c r="PVL305" s="94"/>
      <c r="PVM305" s="94"/>
      <c r="PVN305" s="94"/>
      <c r="PVO305" s="94"/>
      <c r="PVP305" s="94"/>
      <c r="PVQ305" s="94"/>
      <c r="PVR305" s="94"/>
      <c r="PVS305" s="94"/>
      <c r="PVT305" s="94"/>
      <c r="PVU305" s="94"/>
      <c r="PVV305" s="94"/>
      <c r="PVW305" s="94"/>
      <c r="PVX305" s="94"/>
      <c r="PVY305" s="94"/>
      <c r="PVZ305" s="94"/>
      <c r="PWA305" s="94"/>
      <c r="PWB305" s="94"/>
      <c r="PWC305" s="94"/>
      <c r="PWD305" s="94"/>
      <c r="PWE305" s="94"/>
      <c r="PWF305" s="94"/>
      <c r="PWG305" s="94"/>
      <c r="PWH305" s="94"/>
      <c r="PWI305" s="94"/>
      <c r="PWJ305" s="94"/>
      <c r="PWK305" s="94"/>
      <c r="PWL305" s="94"/>
      <c r="PWM305" s="94"/>
      <c r="PWN305" s="94"/>
      <c r="PWO305" s="94"/>
      <c r="PWP305" s="94"/>
      <c r="PWQ305" s="94"/>
      <c r="PWR305" s="94"/>
      <c r="PWS305" s="94"/>
      <c r="PWT305" s="94"/>
      <c r="PWU305" s="94"/>
      <c r="PWV305" s="94"/>
      <c r="PWW305" s="94"/>
      <c r="PWX305" s="94"/>
      <c r="PWY305" s="94"/>
      <c r="PWZ305" s="94"/>
      <c r="PXA305" s="94"/>
      <c r="PXB305" s="94"/>
      <c r="PXC305" s="94"/>
      <c r="PXD305" s="94"/>
      <c r="PXE305" s="94"/>
      <c r="PXF305" s="94"/>
      <c r="PXG305" s="94"/>
      <c r="PXH305" s="94"/>
      <c r="PXI305" s="94"/>
      <c r="PXJ305" s="94"/>
      <c r="PXK305" s="94"/>
      <c r="PXL305" s="94"/>
      <c r="PXM305" s="94"/>
      <c r="PXN305" s="94"/>
      <c r="PXO305" s="94"/>
      <c r="PXP305" s="94"/>
      <c r="PXQ305" s="94"/>
      <c r="PXR305" s="94"/>
      <c r="PXS305" s="94"/>
      <c r="PXT305" s="94"/>
      <c r="PXU305" s="94"/>
      <c r="PXV305" s="94"/>
      <c r="PXW305" s="94"/>
      <c r="PXX305" s="94"/>
      <c r="PXY305" s="94"/>
      <c r="PXZ305" s="94"/>
      <c r="PYA305" s="94"/>
      <c r="PYB305" s="94"/>
      <c r="PYC305" s="94"/>
      <c r="PYD305" s="94"/>
      <c r="PYE305" s="94"/>
      <c r="PYF305" s="94"/>
      <c r="PYG305" s="94"/>
      <c r="PYH305" s="94"/>
      <c r="PYI305" s="94"/>
      <c r="PYJ305" s="94"/>
      <c r="PYK305" s="94"/>
      <c r="PYL305" s="94"/>
      <c r="PYM305" s="94"/>
      <c r="PYN305" s="94"/>
      <c r="PYO305" s="94"/>
      <c r="PYP305" s="94"/>
      <c r="PYQ305" s="94"/>
      <c r="PYR305" s="94"/>
      <c r="PYS305" s="94"/>
      <c r="PYT305" s="94"/>
      <c r="PYU305" s="94"/>
      <c r="PYV305" s="94"/>
      <c r="PYW305" s="94"/>
      <c r="PYX305" s="94"/>
      <c r="PYY305" s="94"/>
      <c r="PYZ305" s="94"/>
      <c r="PZA305" s="94"/>
      <c r="PZB305" s="94"/>
      <c r="PZC305" s="94"/>
      <c r="PZD305" s="94"/>
      <c r="PZE305" s="94"/>
      <c r="PZF305" s="94"/>
      <c r="PZG305" s="94"/>
      <c r="PZH305" s="94"/>
      <c r="PZI305" s="94"/>
      <c r="PZJ305" s="94"/>
      <c r="PZK305" s="94"/>
      <c r="PZL305" s="94"/>
      <c r="PZM305" s="94"/>
      <c r="PZN305" s="94"/>
      <c r="PZO305" s="94"/>
      <c r="PZP305" s="94"/>
      <c r="PZQ305" s="94"/>
      <c r="PZR305" s="94"/>
      <c r="PZS305" s="94"/>
      <c r="PZT305" s="94"/>
      <c r="PZU305" s="94"/>
      <c r="PZV305" s="94"/>
      <c r="PZW305" s="94"/>
      <c r="PZX305" s="94"/>
      <c r="PZY305" s="94"/>
      <c r="PZZ305" s="94"/>
      <c r="QAA305" s="94"/>
      <c r="QAB305" s="94"/>
      <c r="QAC305" s="94"/>
      <c r="QAD305" s="94"/>
      <c r="QAE305" s="94"/>
      <c r="QAF305" s="94"/>
      <c r="QAG305" s="94"/>
      <c r="QAH305" s="94"/>
      <c r="QAI305" s="94"/>
      <c r="QAJ305" s="94"/>
      <c r="QAK305" s="94"/>
      <c r="QAL305" s="94"/>
      <c r="QAM305" s="94"/>
      <c r="QAN305" s="94"/>
      <c r="QAO305" s="94"/>
      <c r="QAP305" s="94"/>
      <c r="QAQ305" s="94"/>
      <c r="QAR305" s="94"/>
      <c r="QAS305" s="94"/>
      <c r="QAT305" s="94"/>
      <c r="QAU305" s="94"/>
      <c r="QAV305" s="94"/>
      <c r="QAW305" s="94"/>
      <c r="QAX305" s="94"/>
      <c r="QAY305" s="94"/>
      <c r="QAZ305" s="94"/>
      <c r="QBA305" s="94"/>
      <c r="QBB305" s="94"/>
      <c r="QBC305" s="94"/>
      <c r="QBD305" s="94"/>
      <c r="QBE305" s="94"/>
      <c r="QBF305" s="94"/>
      <c r="QBG305" s="94"/>
      <c r="QBH305" s="94"/>
      <c r="QBI305" s="94"/>
      <c r="QBJ305" s="94"/>
      <c r="QBK305" s="94"/>
      <c r="QBL305" s="94"/>
      <c r="QBM305" s="94"/>
      <c r="QBN305" s="94"/>
      <c r="QBO305" s="94"/>
      <c r="QBP305" s="94"/>
      <c r="QBQ305" s="94"/>
      <c r="QBR305" s="94"/>
      <c r="QBS305" s="94"/>
      <c r="QBT305" s="94"/>
      <c r="QBU305" s="94"/>
      <c r="QBV305" s="94"/>
      <c r="QBW305" s="94"/>
      <c r="QBX305" s="94"/>
      <c r="QBY305" s="94"/>
      <c r="QBZ305" s="94"/>
      <c r="QCA305" s="94"/>
      <c r="QCB305" s="94"/>
      <c r="QCC305" s="94"/>
      <c r="QCD305" s="94"/>
      <c r="QCE305" s="94"/>
      <c r="QCF305" s="94"/>
      <c r="QCG305" s="94"/>
      <c r="QCH305" s="94"/>
      <c r="QCI305" s="94"/>
      <c r="QCJ305" s="94"/>
      <c r="QCK305" s="94"/>
      <c r="QCL305" s="94"/>
      <c r="QCM305" s="94"/>
      <c r="QCN305" s="94"/>
      <c r="QCO305" s="94"/>
      <c r="QCP305" s="94"/>
      <c r="QCQ305" s="94"/>
      <c r="QCR305" s="94"/>
      <c r="QCS305" s="94"/>
      <c r="QCT305" s="94"/>
      <c r="QCU305" s="94"/>
      <c r="QCV305" s="94"/>
      <c r="QCW305" s="94"/>
      <c r="QCX305" s="94"/>
      <c r="QCY305" s="94"/>
      <c r="QCZ305" s="94"/>
      <c r="QDA305" s="94"/>
      <c r="QDB305" s="94"/>
      <c r="QDC305" s="94"/>
      <c r="QDD305" s="94"/>
      <c r="QDE305" s="94"/>
      <c r="QDF305" s="94"/>
      <c r="QDG305" s="94"/>
      <c r="QDH305" s="94"/>
      <c r="QDI305" s="94"/>
      <c r="QDJ305" s="94"/>
      <c r="QDK305" s="94"/>
      <c r="QDL305" s="94"/>
      <c r="QDM305" s="94"/>
      <c r="QDN305" s="94"/>
      <c r="QDO305" s="94"/>
      <c r="QDP305" s="94"/>
      <c r="QDQ305" s="94"/>
      <c r="QDR305" s="94"/>
      <c r="QDS305" s="94"/>
      <c r="QDT305" s="94"/>
      <c r="QDU305" s="94"/>
      <c r="QDV305" s="94"/>
      <c r="QDW305" s="94"/>
      <c r="QDX305" s="94"/>
      <c r="QDY305" s="94"/>
      <c r="QDZ305" s="94"/>
      <c r="QEA305" s="94"/>
      <c r="QEB305" s="94"/>
      <c r="QEC305" s="94"/>
      <c r="QED305" s="94"/>
      <c r="QEE305" s="94"/>
      <c r="QEF305" s="94"/>
      <c r="QEG305" s="94"/>
      <c r="QEH305" s="94"/>
      <c r="QEI305" s="94"/>
      <c r="QEJ305" s="94"/>
      <c r="QEK305" s="94"/>
      <c r="QEL305" s="94"/>
      <c r="QEM305" s="94"/>
      <c r="QEN305" s="94"/>
      <c r="QEO305" s="94"/>
      <c r="QEP305" s="94"/>
      <c r="QEQ305" s="94"/>
      <c r="QER305" s="94"/>
      <c r="QES305" s="94"/>
      <c r="QET305" s="94"/>
      <c r="QEU305" s="94"/>
      <c r="QEV305" s="94"/>
      <c r="QEW305" s="94"/>
      <c r="QEX305" s="94"/>
      <c r="QEY305" s="94"/>
      <c r="QEZ305" s="94"/>
      <c r="QFA305" s="94"/>
      <c r="QFB305" s="94"/>
      <c r="QFC305" s="94"/>
      <c r="QFD305" s="94"/>
      <c r="QFE305" s="94"/>
      <c r="QFF305" s="94"/>
      <c r="QFG305" s="94"/>
      <c r="QFH305" s="94"/>
      <c r="QFI305" s="94"/>
      <c r="QFJ305" s="94"/>
      <c r="QFK305" s="94"/>
      <c r="QFL305" s="94"/>
      <c r="QFM305" s="94"/>
      <c r="QFN305" s="94"/>
      <c r="QFO305" s="94"/>
      <c r="QFP305" s="94"/>
      <c r="QFQ305" s="94"/>
      <c r="QFR305" s="94"/>
      <c r="QFS305" s="94"/>
      <c r="QFT305" s="94"/>
      <c r="QFU305" s="94"/>
      <c r="QFV305" s="94"/>
      <c r="QFW305" s="94"/>
      <c r="QFX305" s="94"/>
      <c r="QFY305" s="94"/>
      <c r="QFZ305" s="94"/>
      <c r="QGA305" s="94"/>
      <c r="QGB305" s="94"/>
      <c r="QGC305" s="94"/>
      <c r="QGD305" s="94"/>
      <c r="QGE305" s="94"/>
      <c r="QGF305" s="94"/>
      <c r="QGG305" s="94"/>
      <c r="QGH305" s="94"/>
      <c r="QGI305" s="94"/>
      <c r="QGJ305" s="94"/>
      <c r="QGK305" s="94"/>
      <c r="QGL305" s="94"/>
      <c r="QGM305" s="94"/>
      <c r="QGN305" s="94"/>
      <c r="QGO305" s="94"/>
      <c r="QGP305" s="94"/>
      <c r="QGQ305" s="94"/>
      <c r="QGR305" s="94"/>
      <c r="QGS305" s="94"/>
      <c r="QGT305" s="94"/>
      <c r="QGU305" s="94"/>
      <c r="QGV305" s="94"/>
      <c r="QGW305" s="94"/>
      <c r="QGX305" s="94"/>
      <c r="QGY305" s="94"/>
      <c r="QGZ305" s="94"/>
      <c r="QHA305" s="94"/>
      <c r="QHB305" s="94"/>
      <c r="QHC305" s="94"/>
      <c r="QHD305" s="94"/>
      <c r="QHE305" s="94"/>
      <c r="QHF305" s="94"/>
      <c r="QHG305" s="94"/>
      <c r="QHH305" s="94"/>
      <c r="QHI305" s="94"/>
      <c r="QHJ305" s="94"/>
      <c r="QHK305" s="94"/>
      <c r="QHL305" s="94"/>
      <c r="QHM305" s="94"/>
      <c r="QHN305" s="94"/>
      <c r="QHO305" s="94"/>
      <c r="QHP305" s="94"/>
      <c r="QHQ305" s="94"/>
      <c r="QHR305" s="94"/>
      <c r="QHS305" s="94"/>
      <c r="QHT305" s="94"/>
      <c r="QHU305" s="94"/>
      <c r="QHV305" s="94"/>
      <c r="QHW305" s="94"/>
      <c r="QHX305" s="94"/>
      <c r="QHY305" s="94"/>
      <c r="QHZ305" s="94"/>
      <c r="QIA305" s="94"/>
      <c r="QIB305" s="94"/>
      <c r="QIC305" s="94"/>
      <c r="QID305" s="94"/>
      <c r="QIE305" s="94"/>
      <c r="QIF305" s="94"/>
      <c r="QIG305" s="94"/>
      <c r="QIH305" s="94"/>
      <c r="QII305" s="94"/>
      <c r="QIJ305" s="94"/>
      <c r="QIK305" s="94"/>
      <c r="QIL305" s="94"/>
      <c r="QIM305" s="94"/>
      <c r="QIN305" s="94"/>
      <c r="QIO305" s="94"/>
      <c r="QIP305" s="94"/>
      <c r="QIQ305" s="94"/>
      <c r="QIR305" s="94"/>
      <c r="QIS305" s="94"/>
      <c r="QIT305" s="94"/>
      <c r="QIU305" s="94"/>
      <c r="QIV305" s="94"/>
      <c r="QIW305" s="94"/>
      <c r="QIX305" s="94"/>
      <c r="QIY305" s="94"/>
      <c r="QIZ305" s="94"/>
      <c r="QJA305" s="94"/>
      <c r="QJB305" s="94"/>
      <c r="QJC305" s="94"/>
      <c r="QJD305" s="94"/>
      <c r="QJE305" s="94"/>
      <c r="QJF305" s="94"/>
      <c r="QJG305" s="94"/>
      <c r="QJH305" s="94"/>
      <c r="QJI305" s="94"/>
      <c r="QJJ305" s="94"/>
      <c r="QJK305" s="94"/>
      <c r="QJL305" s="94"/>
      <c r="QJM305" s="94"/>
      <c r="QJN305" s="94"/>
      <c r="QJO305" s="94"/>
      <c r="QJP305" s="94"/>
      <c r="QJQ305" s="94"/>
      <c r="QJR305" s="94"/>
      <c r="QJS305" s="94"/>
      <c r="QJT305" s="94"/>
      <c r="QJU305" s="94"/>
      <c r="QJV305" s="94"/>
      <c r="QJW305" s="94"/>
      <c r="QJX305" s="94"/>
      <c r="QJY305" s="94"/>
      <c r="QJZ305" s="94"/>
      <c r="QKA305" s="94"/>
      <c r="QKB305" s="94"/>
      <c r="QKC305" s="94"/>
      <c r="QKD305" s="94"/>
      <c r="QKE305" s="94"/>
      <c r="QKF305" s="94"/>
      <c r="QKG305" s="94"/>
      <c r="QKH305" s="94"/>
      <c r="QKI305" s="94"/>
      <c r="QKJ305" s="94"/>
      <c r="QKK305" s="94"/>
      <c r="QKL305" s="94"/>
      <c r="QKM305" s="94"/>
      <c r="QKN305" s="94"/>
      <c r="QKO305" s="94"/>
      <c r="QKP305" s="94"/>
      <c r="QKQ305" s="94"/>
      <c r="QKR305" s="94"/>
      <c r="QKS305" s="94"/>
      <c r="QKT305" s="94"/>
      <c r="QKU305" s="94"/>
      <c r="QKV305" s="94"/>
      <c r="QKW305" s="94"/>
      <c r="QKX305" s="94"/>
      <c r="QKY305" s="94"/>
      <c r="QKZ305" s="94"/>
      <c r="QLA305" s="94"/>
      <c r="QLB305" s="94"/>
      <c r="QLC305" s="94"/>
      <c r="QLD305" s="94"/>
      <c r="QLE305" s="94"/>
      <c r="QLF305" s="94"/>
      <c r="QLG305" s="94"/>
      <c r="QLH305" s="94"/>
      <c r="QLI305" s="94"/>
      <c r="QLJ305" s="94"/>
      <c r="QLK305" s="94"/>
      <c r="QLL305" s="94"/>
      <c r="QLM305" s="94"/>
      <c r="QLN305" s="94"/>
      <c r="QLO305" s="94"/>
      <c r="QLP305" s="94"/>
      <c r="QLQ305" s="94"/>
      <c r="QLR305" s="94"/>
      <c r="QLS305" s="94"/>
      <c r="QLT305" s="94"/>
      <c r="QLU305" s="94"/>
      <c r="QLV305" s="94"/>
      <c r="QLW305" s="94"/>
      <c r="QLX305" s="94"/>
      <c r="QLY305" s="94"/>
      <c r="QLZ305" s="94"/>
      <c r="QMA305" s="94"/>
      <c r="QMB305" s="94"/>
      <c r="QMC305" s="94"/>
      <c r="QMD305" s="94"/>
      <c r="QME305" s="94"/>
      <c r="QMF305" s="94"/>
      <c r="QMG305" s="94"/>
      <c r="QMH305" s="94"/>
      <c r="QMI305" s="94"/>
      <c r="QMJ305" s="94"/>
      <c r="QMK305" s="94"/>
      <c r="QML305" s="94"/>
      <c r="QMM305" s="94"/>
      <c r="QMN305" s="94"/>
      <c r="QMO305" s="94"/>
      <c r="QMP305" s="94"/>
      <c r="QMQ305" s="94"/>
      <c r="QMR305" s="94"/>
      <c r="QMS305" s="94"/>
      <c r="QMT305" s="94"/>
      <c r="QMU305" s="94"/>
      <c r="QMV305" s="94"/>
      <c r="QMW305" s="94"/>
      <c r="QMX305" s="94"/>
      <c r="QMY305" s="94"/>
      <c r="QMZ305" s="94"/>
      <c r="QNA305" s="94"/>
      <c r="QNB305" s="94"/>
      <c r="QNC305" s="94"/>
      <c r="QND305" s="94"/>
      <c r="QNE305" s="94"/>
      <c r="QNF305" s="94"/>
      <c r="QNG305" s="94"/>
      <c r="QNH305" s="94"/>
      <c r="QNI305" s="94"/>
      <c r="QNJ305" s="94"/>
      <c r="QNK305" s="94"/>
      <c r="QNL305" s="94"/>
      <c r="QNM305" s="94"/>
      <c r="QNN305" s="94"/>
      <c r="QNO305" s="94"/>
      <c r="QNP305" s="94"/>
      <c r="QNQ305" s="94"/>
      <c r="QNR305" s="94"/>
      <c r="QNS305" s="94"/>
      <c r="QNT305" s="94"/>
      <c r="QNU305" s="94"/>
      <c r="QNV305" s="94"/>
      <c r="QNW305" s="94"/>
      <c r="QNX305" s="94"/>
      <c r="QNY305" s="94"/>
      <c r="QNZ305" s="94"/>
      <c r="QOA305" s="94"/>
      <c r="QOB305" s="94"/>
      <c r="QOC305" s="94"/>
      <c r="QOD305" s="94"/>
      <c r="QOE305" s="94"/>
      <c r="QOF305" s="94"/>
      <c r="QOG305" s="94"/>
      <c r="QOH305" s="94"/>
      <c r="QOI305" s="94"/>
      <c r="QOJ305" s="94"/>
      <c r="QOK305" s="94"/>
      <c r="QOL305" s="94"/>
      <c r="QOM305" s="94"/>
      <c r="QON305" s="94"/>
      <c r="QOO305" s="94"/>
      <c r="QOP305" s="94"/>
      <c r="QOQ305" s="94"/>
      <c r="QOR305" s="94"/>
      <c r="QOS305" s="94"/>
      <c r="QOT305" s="94"/>
      <c r="QOU305" s="94"/>
      <c r="QOV305" s="94"/>
      <c r="QOW305" s="94"/>
      <c r="QOX305" s="94"/>
      <c r="QOY305" s="94"/>
      <c r="QOZ305" s="94"/>
      <c r="QPA305" s="94"/>
      <c r="QPB305" s="94"/>
      <c r="QPC305" s="94"/>
      <c r="QPD305" s="94"/>
      <c r="QPE305" s="94"/>
      <c r="QPF305" s="94"/>
      <c r="QPG305" s="94"/>
      <c r="QPH305" s="94"/>
      <c r="QPI305" s="94"/>
      <c r="QPJ305" s="94"/>
      <c r="QPK305" s="94"/>
      <c r="QPL305" s="94"/>
      <c r="QPM305" s="94"/>
      <c r="QPN305" s="94"/>
      <c r="QPO305" s="94"/>
      <c r="QPP305" s="94"/>
      <c r="QPQ305" s="94"/>
      <c r="QPR305" s="94"/>
      <c r="QPS305" s="94"/>
      <c r="QPT305" s="94"/>
      <c r="QPU305" s="94"/>
      <c r="QPV305" s="94"/>
      <c r="QPW305" s="94"/>
      <c r="QPX305" s="94"/>
      <c r="QPY305" s="94"/>
      <c r="QPZ305" s="94"/>
      <c r="QQA305" s="94"/>
      <c r="QQB305" s="94"/>
      <c r="QQC305" s="94"/>
      <c r="QQD305" s="94"/>
      <c r="QQE305" s="94"/>
      <c r="QQF305" s="94"/>
      <c r="QQG305" s="94"/>
      <c r="QQH305" s="94"/>
      <c r="QQI305" s="94"/>
      <c r="QQJ305" s="94"/>
      <c r="QQK305" s="94"/>
      <c r="QQL305" s="94"/>
      <c r="QQM305" s="94"/>
      <c r="QQN305" s="94"/>
      <c r="QQO305" s="94"/>
      <c r="QQP305" s="94"/>
      <c r="QQQ305" s="94"/>
      <c r="QQR305" s="94"/>
      <c r="QQS305" s="94"/>
      <c r="QQT305" s="94"/>
      <c r="QQU305" s="94"/>
      <c r="QQV305" s="94"/>
      <c r="QQW305" s="94"/>
      <c r="QQX305" s="94"/>
      <c r="QQY305" s="94"/>
      <c r="QQZ305" s="94"/>
      <c r="QRA305" s="94"/>
      <c r="QRB305" s="94"/>
      <c r="QRC305" s="94"/>
      <c r="QRD305" s="94"/>
      <c r="QRE305" s="94"/>
      <c r="QRF305" s="94"/>
      <c r="QRG305" s="94"/>
      <c r="QRH305" s="94"/>
      <c r="QRI305" s="94"/>
      <c r="QRJ305" s="94"/>
      <c r="QRK305" s="94"/>
      <c r="QRL305" s="94"/>
      <c r="QRM305" s="94"/>
      <c r="QRN305" s="94"/>
      <c r="QRO305" s="94"/>
      <c r="QRP305" s="94"/>
      <c r="QRQ305" s="94"/>
      <c r="QRR305" s="94"/>
      <c r="QRS305" s="94"/>
      <c r="QRT305" s="94"/>
      <c r="QRU305" s="94"/>
      <c r="QRV305" s="94"/>
      <c r="QRW305" s="94"/>
      <c r="QRX305" s="94"/>
      <c r="QRY305" s="94"/>
      <c r="QRZ305" s="94"/>
      <c r="QSA305" s="94"/>
      <c r="QSB305" s="94"/>
      <c r="QSC305" s="94"/>
      <c r="QSD305" s="94"/>
      <c r="QSE305" s="94"/>
      <c r="QSF305" s="94"/>
      <c r="QSG305" s="94"/>
      <c r="QSH305" s="94"/>
      <c r="QSI305" s="94"/>
      <c r="QSJ305" s="94"/>
      <c r="QSK305" s="94"/>
      <c r="QSL305" s="94"/>
      <c r="QSM305" s="94"/>
      <c r="QSN305" s="94"/>
      <c r="QSO305" s="94"/>
      <c r="QSP305" s="94"/>
      <c r="QSQ305" s="94"/>
      <c r="QSR305" s="94"/>
      <c r="QSS305" s="94"/>
      <c r="QST305" s="94"/>
      <c r="QSU305" s="94"/>
      <c r="QSV305" s="94"/>
      <c r="QSW305" s="94"/>
      <c r="QSX305" s="94"/>
      <c r="QSY305" s="94"/>
      <c r="QSZ305" s="94"/>
      <c r="QTA305" s="94"/>
      <c r="QTB305" s="94"/>
      <c r="QTC305" s="94"/>
      <c r="QTD305" s="94"/>
      <c r="QTE305" s="94"/>
      <c r="QTF305" s="94"/>
      <c r="QTG305" s="94"/>
      <c r="QTH305" s="94"/>
      <c r="QTI305" s="94"/>
      <c r="QTJ305" s="94"/>
      <c r="QTK305" s="94"/>
      <c r="QTL305" s="94"/>
      <c r="QTM305" s="94"/>
      <c r="QTN305" s="94"/>
      <c r="QTO305" s="94"/>
      <c r="QTP305" s="94"/>
      <c r="QTQ305" s="94"/>
      <c r="QTR305" s="94"/>
      <c r="QTS305" s="94"/>
      <c r="QTT305" s="94"/>
      <c r="QTU305" s="94"/>
      <c r="QTV305" s="94"/>
      <c r="QTW305" s="94"/>
      <c r="QTX305" s="94"/>
      <c r="QTY305" s="94"/>
      <c r="QTZ305" s="94"/>
      <c r="QUA305" s="94"/>
      <c r="QUB305" s="94"/>
      <c r="QUC305" s="94"/>
      <c r="QUD305" s="94"/>
      <c r="QUE305" s="94"/>
      <c r="QUF305" s="94"/>
      <c r="QUG305" s="94"/>
      <c r="QUH305" s="94"/>
      <c r="QUI305" s="94"/>
      <c r="QUJ305" s="94"/>
      <c r="QUK305" s="94"/>
      <c r="QUL305" s="94"/>
      <c r="QUM305" s="94"/>
      <c r="QUN305" s="94"/>
      <c r="QUO305" s="94"/>
      <c r="QUP305" s="94"/>
      <c r="QUQ305" s="94"/>
      <c r="QUR305" s="94"/>
      <c r="QUS305" s="94"/>
      <c r="QUT305" s="94"/>
      <c r="QUU305" s="94"/>
      <c r="QUV305" s="94"/>
      <c r="QUW305" s="94"/>
      <c r="QUX305" s="94"/>
      <c r="QUY305" s="94"/>
      <c r="QUZ305" s="94"/>
      <c r="QVA305" s="94"/>
      <c r="QVB305" s="94"/>
      <c r="QVC305" s="94"/>
      <c r="QVD305" s="94"/>
      <c r="QVE305" s="94"/>
      <c r="QVF305" s="94"/>
      <c r="QVG305" s="94"/>
      <c r="QVH305" s="94"/>
      <c r="QVI305" s="94"/>
      <c r="QVJ305" s="94"/>
      <c r="QVK305" s="94"/>
      <c r="QVL305" s="94"/>
      <c r="QVM305" s="94"/>
      <c r="QVN305" s="94"/>
      <c r="QVO305" s="94"/>
      <c r="QVP305" s="94"/>
      <c r="QVQ305" s="94"/>
      <c r="QVR305" s="94"/>
      <c r="QVS305" s="94"/>
      <c r="QVT305" s="94"/>
      <c r="QVU305" s="94"/>
      <c r="QVV305" s="94"/>
      <c r="QVW305" s="94"/>
      <c r="QVX305" s="94"/>
      <c r="QVY305" s="94"/>
      <c r="QVZ305" s="94"/>
      <c r="QWA305" s="94"/>
      <c r="QWB305" s="94"/>
      <c r="QWC305" s="94"/>
      <c r="QWD305" s="94"/>
      <c r="QWE305" s="94"/>
      <c r="QWF305" s="94"/>
      <c r="QWG305" s="94"/>
      <c r="QWH305" s="94"/>
      <c r="QWI305" s="94"/>
      <c r="QWJ305" s="94"/>
      <c r="QWK305" s="94"/>
      <c r="QWL305" s="94"/>
      <c r="QWM305" s="94"/>
      <c r="QWN305" s="94"/>
      <c r="QWO305" s="94"/>
      <c r="QWP305" s="94"/>
      <c r="QWQ305" s="94"/>
      <c r="QWR305" s="94"/>
      <c r="QWS305" s="94"/>
      <c r="QWT305" s="94"/>
      <c r="QWU305" s="94"/>
      <c r="QWV305" s="94"/>
      <c r="QWW305" s="94"/>
      <c r="QWX305" s="94"/>
      <c r="QWY305" s="94"/>
      <c r="QWZ305" s="94"/>
      <c r="QXA305" s="94"/>
      <c r="QXB305" s="94"/>
      <c r="QXC305" s="94"/>
      <c r="QXD305" s="94"/>
      <c r="QXE305" s="94"/>
      <c r="QXF305" s="94"/>
      <c r="QXG305" s="94"/>
      <c r="QXH305" s="94"/>
      <c r="QXI305" s="94"/>
      <c r="QXJ305" s="94"/>
      <c r="QXK305" s="94"/>
      <c r="QXL305" s="94"/>
      <c r="QXM305" s="94"/>
      <c r="QXN305" s="94"/>
      <c r="QXO305" s="94"/>
      <c r="QXP305" s="94"/>
      <c r="QXQ305" s="94"/>
      <c r="QXR305" s="94"/>
      <c r="QXS305" s="94"/>
      <c r="QXT305" s="94"/>
      <c r="QXU305" s="94"/>
      <c r="QXV305" s="94"/>
      <c r="QXW305" s="94"/>
      <c r="QXX305" s="94"/>
      <c r="QXY305" s="94"/>
      <c r="QXZ305" s="94"/>
      <c r="QYA305" s="94"/>
      <c r="QYB305" s="94"/>
      <c r="QYC305" s="94"/>
      <c r="QYD305" s="94"/>
      <c r="QYE305" s="94"/>
      <c r="QYF305" s="94"/>
      <c r="QYG305" s="94"/>
      <c r="QYH305" s="94"/>
      <c r="QYI305" s="94"/>
      <c r="QYJ305" s="94"/>
      <c r="QYK305" s="94"/>
      <c r="QYL305" s="94"/>
      <c r="QYM305" s="94"/>
      <c r="QYN305" s="94"/>
      <c r="QYO305" s="94"/>
      <c r="QYP305" s="94"/>
      <c r="QYQ305" s="94"/>
      <c r="QYR305" s="94"/>
      <c r="QYS305" s="94"/>
      <c r="QYT305" s="94"/>
      <c r="QYU305" s="94"/>
      <c r="QYV305" s="94"/>
      <c r="QYW305" s="94"/>
      <c r="QYX305" s="94"/>
      <c r="QYY305" s="94"/>
      <c r="QYZ305" s="94"/>
      <c r="QZA305" s="94"/>
      <c r="QZB305" s="94"/>
      <c r="QZC305" s="94"/>
      <c r="QZD305" s="94"/>
      <c r="QZE305" s="94"/>
      <c r="QZF305" s="94"/>
      <c r="QZG305" s="94"/>
      <c r="QZH305" s="94"/>
      <c r="QZI305" s="94"/>
      <c r="QZJ305" s="94"/>
      <c r="QZK305" s="94"/>
      <c r="QZL305" s="94"/>
      <c r="QZM305" s="94"/>
      <c r="QZN305" s="94"/>
      <c r="QZO305" s="94"/>
      <c r="QZP305" s="94"/>
      <c r="QZQ305" s="94"/>
      <c r="QZR305" s="94"/>
      <c r="QZS305" s="94"/>
      <c r="QZT305" s="94"/>
      <c r="QZU305" s="94"/>
      <c r="QZV305" s="94"/>
      <c r="QZW305" s="94"/>
      <c r="QZX305" s="94"/>
      <c r="QZY305" s="94"/>
      <c r="QZZ305" s="94"/>
      <c r="RAA305" s="94"/>
      <c r="RAB305" s="94"/>
      <c r="RAC305" s="94"/>
      <c r="RAD305" s="94"/>
      <c r="RAE305" s="94"/>
      <c r="RAF305" s="94"/>
      <c r="RAG305" s="94"/>
      <c r="RAH305" s="94"/>
      <c r="RAI305" s="94"/>
      <c r="RAJ305" s="94"/>
      <c r="RAK305" s="94"/>
      <c r="RAL305" s="94"/>
      <c r="RAM305" s="94"/>
      <c r="RAN305" s="94"/>
      <c r="RAO305" s="94"/>
      <c r="RAP305" s="94"/>
      <c r="RAQ305" s="94"/>
      <c r="RAR305" s="94"/>
      <c r="RAS305" s="94"/>
      <c r="RAT305" s="94"/>
      <c r="RAU305" s="94"/>
      <c r="RAV305" s="94"/>
      <c r="RAW305" s="94"/>
      <c r="RAX305" s="94"/>
      <c r="RAY305" s="94"/>
      <c r="RAZ305" s="94"/>
      <c r="RBA305" s="94"/>
      <c r="RBB305" s="94"/>
      <c r="RBC305" s="94"/>
      <c r="RBD305" s="94"/>
      <c r="RBE305" s="94"/>
      <c r="RBF305" s="94"/>
      <c r="RBG305" s="94"/>
      <c r="RBH305" s="94"/>
      <c r="RBI305" s="94"/>
      <c r="RBJ305" s="94"/>
      <c r="RBK305" s="94"/>
      <c r="RBL305" s="94"/>
      <c r="RBM305" s="94"/>
      <c r="RBN305" s="94"/>
      <c r="RBO305" s="94"/>
      <c r="RBP305" s="94"/>
      <c r="RBQ305" s="94"/>
      <c r="RBR305" s="94"/>
      <c r="RBS305" s="94"/>
      <c r="RBT305" s="94"/>
      <c r="RBU305" s="94"/>
      <c r="RBV305" s="94"/>
      <c r="RBW305" s="94"/>
      <c r="RBX305" s="94"/>
      <c r="RBY305" s="94"/>
      <c r="RBZ305" s="94"/>
      <c r="RCA305" s="94"/>
      <c r="RCB305" s="94"/>
      <c r="RCC305" s="94"/>
      <c r="RCD305" s="94"/>
      <c r="RCE305" s="94"/>
      <c r="RCF305" s="94"/>
      <c r="RCG305" s="94"/>
      <c r="RCH305" s="94"/>
      <c r="RCI305" s="94"/>
      <c r="RCJ305" s="94"/>
      <c r="RCK305" s="94"/>
      <c r="RCL305" s="94"/>
      <c r="RCM305" s="94"/>
      <c r="RCN305" s="94"/>
      <c r="RCO305" s="94"/>
      <c r="RCP305" s="94"/>
      <c r="RCQ305" s="94"/>
      <c r="RCR305" s="94"/>
      <c r="RCS305" s="94"/>
      <c r="RCT305" s="94"/>
      <c r="RCU305" s="94"/>
      <c r="RCV305" s="94"/>
      <c r="RCW305" s="94"/>
      <c r="RCX305" s="94"/>
      <c r="RCY305" s="94"/>
      <c r="RCZ305" s="94"/>
      <c r="RDA305" s="94"/>
      <c r="RDB305" s="94"/>
      <c r="RDC305" s="94"/>
      <c r="RDD305" s="94"/>
      <c r="RDE305" s="94"/>
      <c r="RDF305" s="94"/>
      <c r="RDG305" s="94"/>
      <c r="RDH305" s="94"/>
      <c r="RDI305" s="94"/>
      <c r="RDJ305" s="94"/>
      <c r="RDK305" s="94"/>
      <c r="RDL305" s="94"/>
      <c r="RDM305" s="94"/>
      <c r="RDN305" s="94"/>
      <c r="RDO305" s="94"/>
      <c r="RDP305" s="94"/>
      <c r="RDQ305" s="94"/>
      <c r="RDR305" s="94"/>
      <c r="RDS305" s="94"/>
      <c r="RDT305" s="94"/>
      <c r="RDU305" s="94"/>
      <c r="RDV305" s="94"/>
      <c r="RDW305" s="94"/>
      <c r="RDX305" s="94"/>
      <c r="RDY305" s="94"/>
      <c r="RDZ305" s="94"/>
      <c r="REA305" s="94"/>
      <c r="REB305" s="94"/>
      <c r="REC305" s="94"/>
      <c r="RED305" s="94"/>
      <c r="REE305" s="94"/>
      <c r="REF305" s="94"/>
      <c r="REG305" s="94"/>
      <c r="REH305" s="94"/>
      <c r="REI305" s="94"/>
      <c r="REJ305" s="94"/>
      <c r="REK305" s="94"/>
      <c r="REL305" s="94"/>
      <c r="REM305" s="94"/>
      <c r="REN305" s="94"/>
      <c r="REO305" s="94"/>
      <c r="REP305" s="94"/>
      <c r="REQ305" s="94"/>
      <c r="RER305" s="94"/>
      <c r="RES305" s="94"/>
      <c r="RET305" s="94"/>
      <c r="REU305" s="94"/>
      <c r="REV305" s="94"/>
      <c r="REW305" s="94"/>
      <c r="REX305" s="94"/>
      <c r="REY305" s="94"/>
      <c r="REZ305" s="94"/>
      <c r="RFA305" s="94"/>
      <c r="RFB305" s="94"/>
      <c r="RFC305" s="94"/>
      <c r="RFD305" s="94"/>
      <c r="RFE305" s="94"/>
      <c r="RFF305" s="94"/>
      <c r="RFG305" s="94"/>
      <c r="RFH305" s="94"/>
      <c r="RFI305" s="94"/>
      <c r="RFJ305" s="94"/>
      <c r="RFK305" s="94"/>
      <c r="RFL305" s="94"/>
      <c r="RFM305" s="94"/>
      <c r="RFN305" s="94"/>
      <c r="RFO305" s="94"/>
      <c r="RFP305" s="94"/>
      <c r="RFQ305" s="94"/>
      <c r="RFR305" s="94"/>
      <c r="RFS305" s="94"/>
      <c r="RFT305" s="94"/>
      <c r="RFU305" s="94"/>
      <c r="RFV305" s="94"/>
      <c r="RFW305" s="94"/>
      <c r="RFX305" s="94"/>
      <c r="RFY305" s="94"/>
      <c r="RFZ305" s="94"/>
      <c r="RGA305" s="94"/>
      <c r="RGB305" s="94"/>
      <c r="RGC305" s="94"/>
      <c r="RGD305" s="94"/>
      <c r="RGE305" s="94"/>
      <c r="RGF305" s="94"/>
      <c r="RGG305" s="94"/>
      <c r="RGH305" s="94"/>
      <c r="RGI305" s="94"/>
      <c r="RGJ305" s="94"/>
      <c r="RGK305" s="94"/>
      <c r="RGL305" s="94"/>
      <c r="RGM305" s="94"/>
      <c r="RGN305" s="94"/>
      <c r="RGO305" s="94"/>
      <c r="RGP305" s="94"/>
      <c r="RGQ305" s="94"/>
      <c r="RGR305" s="94"/>
      <c r="RGS305" s="94"/>
      <c r="RGT305" s="94"/>
      <c r="RGU305" s="94"/>
      <c r="RGV305" s="94"/>
      <c r="RGW305" s="94"/>
      <c r="RGX305" s="94"/>
      <c r="RGY305" s="94"/>
      <c r="RGZ305" s="94"/>
      <c r="RHA305" s="94"/>
      <c r="RHB305" s="94"/>
      <c r="RHC305" s="94"/>
      <c r="RHD305" s="94"/>
      <c r="RHE305" s="94"/>
      <c r="RHF305" s="94"/>
      <c r="RHG305" s="94"/>
      <c r="RHH305" s="94"/>
      <c r="RHI305" s="94"/>
      <c r="RHJ305" s="94"/>
      <c r="RHK305" s="94"/>
      <c r="RHL305" s="94"/>
      <c r="RHM305" s="94"/>
      <c r="RHN305" s="94"/>
      <c r="RHO305" s="94"/>
      <c r="RHP305" s="94"/>
      <c r="RHQ305" s="94"/>
      <c r="RHR305" s="94"/>
      <c r="RHS305" s="94"/>
      <c r="RHT305" s="94"/>
      <c r="RHU305" s="94"/>
      <c r="RHV305" s="94"/>
      <c r="RHW305" s="94"/>
      <c r="RHX305" s="94"/>
      <c r="RHY305" s="94"/>
      <c r="RHZ305" s="94"/>
      <c r="RIA305" s="94"/>
      <c r="RIB305" s="94"/>
      <c r="RIC305" s="94"/>
      <c r="RID305" s="94"/>
      <c r="RIE305" s="94"/>
      <c r="RIF305" s="94"/>
      <c r="RIG305" s="94"/>
      <c r="RIH305" s="94"/>
      <c r="RII305" s="94"/>
      <c r="RIJ305" s="94"/>
      <c r="RIK305" s="94"/>
      <c r="RIL305" s="94"/>
      <c r="RIM305" s="94"/>
      <c r="RIN305" s="94"/>
      <c r="RIO305" s="94"/>
      <c r="RIP305" s="94"/>
      <c r="RIQ305" s="94"/>
      <c r="RIR305" s="94"/>
      <c r="RIS305" s="94"/>
      <c r="RIT305" s="94"/>
      <c r="RIU305" s="94"/>
      <c r="RIV305" s="94"/>
      <c r="RIW305" s="94"/>
      <c r="RIX305" s="94"/>
      <c r="RIY305" s="94"/>
      <c r="RIZ305" s="94"/>
      <c r="RJA305" s="94"/>
      <c r="RJB305" s="94"/>
      <c r="RJC305" s="94"/>
      <c r="RJD305" s="94"/>
      <c r="RJE305" s="94"/>
      <c r="RJF305" s="94"/>
      <c r="RJG305" s="94"/>
      <c r="RJH305" s="94"/>
      <c r="RJI305" s="94"/>
      <c r="RJJ305" s="94"/>
      <c r="RJK305" s="94"/>
      <c r="RJL305" s="94"/>
      <c r="RJM305" s="94"/>
      <c r="RJN305" s="94"/>
      <c r="RJO305" s="94"/>
      <c r="RJP305" s="94"/>
      <c r="RJQ305" s="94"/>
      <c r="RJR305" s="94"/>
      <c r="RJS305" s="94"/>
      <c r="RJT305" s="94"/>
      <c r="RJU305" s="94"/>
      <c r="RJV305" s="94"/>
      <c r="RJW305" s="94"/>
      <c r="RJX305" s="94"/>
      <c r="RJY305" s="94"/>
      <c r="RJZ305" s="94"/>
      <c r="RKA305" s="94"/>
      <c r="RKB305" s="94"/>
      <c r="RKC305" s="94"/>
      <c r="RKD305" s="94"/>
      <c r="RKE305" s="94"/>
      <c r="RKF305" s="94"/>
      <c r="RKG305" s="94"/>
      <c r="RKH305" s="94"/>
      <c r="RKI305" s="94"/>
      <c r="RKJ305" s="94"/>
      <c r="RKK305" s="94"/>
      <c r="RKL305" s="94"/>
      <c r="RKM305" s="94"/>
      <c r="RKN305" s="94"/>
      <c r="RKO305" s="94"/>
      <c r="RKP305" s="94"/>
      <c r="RKQ305" s="94"/>
      <c r="RKR305" s="94"/>
      <c r="RKS305" s="94"/>
      <c r="RKT305" s="94"/>
      <c r="RKU305" s="94"/>
      <c r="RKV305" s="94"/>
      <c r="RKW305" s="94"/>
      <c r="RKX305" s="94"/>
      <c r="RKY305" s="94"/>
      <c r="RKZ305" s="94"/>
      <c r="RLA305" s="94"/>
      <c r="RLB305" s="94"/>
      <c r="RLC305" s="94"/>
      <c r="RLD305" s="94"/>
      <c r="RLE305" s="94"/>
      <c r="RLF305" s="94"/>
      <c r="RLG305" s="94"/>
      <c r="RLH305" s="94"/>
      <c r="RLI305" s="94"/>
      <c r="RLJ305" s="94"/>
      <c r="RLK305" s="94"/>
      <c r="RLL305" s="94"/>
      <c r="RLM305" s="94"/>
      <c r="RLN305" s="94"/>
      <c r="RLO305" s="94"/>
      <c r="RLP305" s="94"/>
      <c r="RLQ305" s="94"/>
      <c r="RLR305" s="94"/>
      <c r="RLS305" s="94"/>
      <c r="RLT305" s="94"/>
      <c r="RLU305" s="94"/>
      <c r="RLV305" s="94"/>
      <c r="RLW305" s="94"/>
      <c r="RLX305" s="94"/>
      <c r="RLY305" s="94"/>
      <c r="RLZ305" s="94"/>
      <c r="RMA305" s="94"/>
      <c r="RMB305" s="94"/>
      <c r="RMC305" s="94"/>
      <c r="RMD305" s="94"/>
      <c r="RME305" s="94"/>
      <c r="RMF305" s="94"/>
      <c r="RMG305" s="94"/>
      <c r="RMH305" s="94"/>
      <c r="RMI305" s="94"/>
      <c r="RMJ305" s="94"/>
      <c r="RMK305" s="94"/>
      <c r="RML305" s="94"/>
      <c r="RMM305" s="94"/>
      <c r="RMN305" s="94"/>
      <c r="RMO305" s="94"/>
      <c r="RMP305" s="94"/>
      <c r="RMQ305" s="94"/>
      <c r="RMR305" s="94"/>
      <c r="RMS305" s="94"/>
      <c r="RMT305" s="94"/>
      <c r="RMU305" s="94"/>
      <c r="RMV305" s="94"/>
      <c r="RMW305" s="94"/>
      <c r="RMX305" s="94"/>
      <c r="RMY305" s="94"/>
      <c r="RMZ305" s="94"/>
      <c r="RNA305" s="94"/>
      <c r="RNB305" s="94"/>
      <c r="RNC305" s="94"/>
      <c r="RND305" s="94"/>
      <c r="RNE305" s="94"/>
      <c r="RNF305" s="94"/>
      <c r="RNG305" s="94"/>
      <c r="RNH305" s="94"/>
      <c r="RNI305" s="94"/>
      <c r="RNJ305" s="94"/>
      <c r="RNK305" s="94"/>
      <c r="RNL305" s="94"/>
      <c r="RNM305" s="94"/>
      <c r="RNN305" s="94"/>
      <c r="RNO305" s="94"/>
      <c r="RNP305" s="94"/>
      <c r="RNQ305" s="94"/>
      <c r="RNR305" s="94"/>
      <c r="RNS305" s="94"/>
      <c r="RNT305" s="94"/>
      <c r="RNU305" s="94"/>
      <c r="RNV305" s="94"/>
      <c r="RNW305" s="94"/>
      <c r="RNX305" s="94"/>
      <c r="RNY305" s="94"/>
      <c r="RNZ305" s="94"/>
      <c r="ROA305" s="94"/>
      <c r="ROB305" s="94"/>
      <c r="ROC305" s="94"/>
      <c r="ROD305" s="94"/>
      <c r="ROE305" s="94"/>
      <c r="ROF305" s="94"/>
      <c r="ROG305" s="94"/>
      <c r="ROH305" s="94"/>
      <c r="ROI305" s="94"/>
      <c r="ROJ305" s="94"/>
      <c r="ROK305" s="94"/>
      <c r="ROL305" s="94"/>
      <c r="ROM305" s="94"/>
      <c r="RON305" s="94"/>
      <c r="ROO305" s="94"/>
      <c r="ROP305" s="94"/>
      <c r="ROQ305" s="94"/>
      <c r="ROR305" s="94"/>
      <c r="ROS305" s="94"/>
      <c r="ROT305" s="94"/>
      <c r="ROU305" s="94"/>
      <c r="ROV305" s="94"/>
      <c r="ROW305" s="94"/>
      <c r="ROX305" s="94"/>
      <c r="ROY305" s="94"/>
      <c r="ROZ305" s="94"/>
      <c r="RPA305" s="94"/>
      <c r="RPB305" s="94"/>
      <c r="RPC305" s="94"/>
      <c r="RPD305" s="94"/>
      <c r="RPE305" s="94"/>
      <c r="RPF305" s="94"/>
      <c r="RPG305" s="94"/>
      <c r="RPH305" s="94"/>
      <c r="RPI305" s="94"/>
      <c r="RPJ305" s="94"/>
      <c r="RPK305" s="94"/>
      <c r="RPL305" s="94"/>
      <c r="RPM305" s="94"/>
      <c r="RPN305" s="94"/>
      <c r="RPO305" s="94"/>
      <c r="RPP305" s="94"/>
      <c r="RPQ305" s="94"/>
      <c r="RPR305" s="94"/>
      <c r="RPS305" s="94"/>
      <c r="RPT305" s="94"/>
      <c r="RPU305" s="94"/>
      <c r="RPV305" s="94"/>
      <c r="RPW305" s="94"/>
      <c r="RPX305" s="94"/>
      <c r="RPY305" s="94"/>
      <c r="RPZ305" s="94"/>
      <c r="RQA305" s="94"/>
      <c r="RQB305" s="94"/>
      <c r="RQC305" s="94"/>
      <c r="RQD305" s="94"/>
      <c r="RQE305" s="94"/>
      <c r="RQF305" s="94"/>
      <c r="RQG305" s="94"/>
      <c r="RQH305" s="94"/>
      <c r="RQI305" s="94"/>
      <c r="RQJ305" s="94"/>
      <c r="RQK305" s="94"/>
      <c r="RQL305" s="94"/>
      <c r="RQM305" s="94"/>
      <c r="RQN305" s="94"/>
      <c r="RQO305" s="94"/>
      <c r="RQP305" s="94"/>
      <c r="RQQ305" s="94"/>
      <c r="RQR305" s="94"/>
      <c r="RQS305" s="94"/>
      <c r="RQT305" s="94"/>
      <c r="RQU305" s="94"/>
      <c r="RQV305" s="94"/>
      <c r="RQW305" s="94"/>
      <c r="RQX305" s="94"/>
      <c r="RQY305" s="94"/>
      <c r="RQZ305" s="94"/>
      <c r="RRA305" s="94"/>
      <c r="RRB305" s="94"/>
      <c r="RRC305" s="94"/>
      <c r="RRD305" s="94"/>
      <c r="RRE305" s="94"/>
      <c r="RRF305" s="94"/>
      <c r="RRG305" s="94"/>
      <c r="RRH305" s="94"/>
      <c r="RRI305" s="94"/>
      <c r="RRJ305" s="94"/>
      <c r="RRK305" s="94"/>
      <c r="RRL305" s="94"/>
      <c r="RRM305" s="94"/>
      <c r="RRN305" s="94"/>
      <c r="RRO305" s="94"/>
      <c r="RRP305" s="94"/>
      <c r="RRQ305" s="94"/>
      <c r="RRR305" s="94"/>
      <c r="RRS305" s="94"/>
      <c r="RRT305" s="94"/>
      <c r="RRU305" s="94"/>
      <c r="RRV305" s="94"/>
      <c r="RRW305" s="94"/>
      <c r="RRX305" s="94"/>
      <c r="RRY305" s="94"/>
      <c r="RRZ305" s="94"/>
      <c r="RSA305" s="94"/>
      <c r="RSB305" s="94"/>
      <c r="RSC305" s="94"/>
      <c r="RSD305" s="94"/>
      <c r="RSE305" s="94"/>
      <c r="RSF305" s="94"/>
      <c r="RSG305" s="94"/>
      <c r="RSH305" s="94"/>
      <c r="RSI305" s="94"/>
      <c r="RSJ305" s="94"/>
      <c r="RSK305" s="94"/>
      <c r="RSL305" s="94"/>
      <c r="RSM305" s="94"/>
      <c r="RSN305" s="94"/>
      <c r="RSO305" s="94"/>
      <c r="RSP305" s="94"/>
      <c r="RSQ305" s="94"/>
      <c r="RSR305" s="94"/>
      <c r="RSS305" s="94"/>
      <c r="RST305" s="94"/>
      <c r="RSU305" s="94"/>
      <c r="RSV305" s="94"/>
      <c r="RSW305" s="94"/>
      <c r="RSX305" s="94"/>
      <c r="RSY305" s="94"/>
      <c r="RSZ305" s="94"/>
      <c r="RTA305" s="94"/>
      <c r="RTB305" s="94"/>
      <c r="RTC305" s="94"/>
      <c r="RTD305" s="94"/>
      <c r="RTE305" s="94"/>
      <c r="RTF305" s="94"/>
      <c r="RTG305" s="94"/>
      <c r="RTH305" s="94"/>
      <c r="RTI305" s="94"/>
      <c r="RTJ305" s="94"/>
      <c r="RTK305" s="94"/>
      <c r="RTL305" s="94"/>
      <c r="RTM305" s="94"/>
      <c r="RTN305" s="94"/>
      <c r="RTO305" s="94"/>
      <c r="RTP305" s="94"/>
      <c r="RTQ305" s="94"/>
      <c r="RTR305" s="94"/>
      <c r="RTS305" s="94"/>
      <c r="RTT305" s="94"/>
      <c r="RTU305" s="94"/>
      <c r="RTV305" s="94"/>
      <c r="RTW305" s="94"/>
      <c r="RTX305" s="94"/>
      <c r="RTY305" s="94"/>
      <c r="RTZ305" s="94"/>
      <c r="RUA305" s="94"/>
      <c r="RUB305" s="94"/>
      <c r="RUC305" s="94"/>
      <c r="RUD305" s="94"/>
      <c r="RUE305" s="94"/>
      <c r="RUF305" s="94"/>
      <c r="RUG305" s="94"/>
      <c r="RUH305" s="94"/>
      <c r="RUI305" s="94"/>
      <c r="RUJ305" s="94"/>
      <c r="RUK305" s="94"/>
      <c r="RUL305" s="94"/>
      <c r="RUM305" s="94"/>
      <c r="RUN305" s="94"/>
      <c r="RUO305" s="94"/>
      <c r="RUP305" s="94"/>
      <c r="RUQ305" s="94"/>
      <c r="RUR305" s="94"/>
      <c r="RUS305" s="94"/>
      <c r="RUT305" s="94"/>
      <c r="RUU305" s="94"/>
      <c r="RUV305" s="94"/>
      <c r="RUW305" s="94"/>
      <c r="RUX305" s="94"/>
      <c r="RUY305" s="94"/>
      <c r="RUZ305" s="94"/>
      <c r="RVA305" s="94"/>
      <c r="RVB305" s="94"/>
      <c r="RVC305" s="94"/>
      <c r="RVD305" s="94"/>
      <c r="RVE305" s="94"/>
      <c r="RVF305" s="94"/>
      <c r="RVG305" s="94"/>
      <c r="RVH305" s="94"/>
      <c r="RVI305" s="94"/>
      <c r="RVJ305" s="94"/>
      <c r="RVK305" s="94"/>
      <c r="RVL305" s="94"/>
      <c r="RVM305" s="94"/>
      <c r="RVN305" s="94"/>
      <c r="RVO305" s="94"/>
      <c r="RVP305" s="94"/>
      <c r="RVQ305" s="94"/>
      <c r="RVR305" s="94"/>
      <c r="RVS305" s="94"/>
      <c r="RVT305" s="94"/>
      <c r="RVU305" s="94"/>
      <c r="RVV305" s="94"/>
      <c r="RVW305" s="94"/>
      <c r="RVX305" s="94"/>
      <c r="RVY305" s="94"/>
      <c r="RVZ305" s="94"/>
      <c r="RWA305" s="94"/>
      <c r="RWB305" s="94"/>
      <c r="RWC305" s="94"/>
      <c r="RWD305" s="94"/>
      <c r="RWE305" s="94"/>
      <c r="RWF305" s="94"/>
      <c r="RWG305" s="94"/>
      <c r="RWH305" s="94"/>
      <c r="RWI305" s="94"/>
      <c r="RWJ305" s="94"/>
      <c r="RWK305" s="94"/>
      <c r="RWL305" s="94"/>
      <c r="RWM305" s="94"/>
      <c r="RWN305" s="94"/>
      <c r="RWO305" s="94"/>
      <c r="RWP305" s="94"/>
      <c r="RWQ305" s="94"/>
      <c r="RWR305" s="94"/>
      <c r="RWS305" s="94"/>
      <c r="RWT305" s="94"/>
      <c r="RWU305" s="94"/>
      <c r="RWV305" s="94"/>
      <c r="RWW305" s="94"/>
      <c r="RWX305" s="94"/>
      <c r="RWY305" s="94"/>
      <c r="RWZ305" s="94"/>
      <c r="RXA305" s="94"/>
      <c r="RXB305" s="94"/>
      <c r="RXC305" s="94"/>
      <c r="RXD305" s="94"/>
      <c r="RXE305" s="94"/>
      <c r="RXF305" s="94"/>
      <c r="RXG305" s="94"/>
      <c r="RXH305" s="94"/>
      <c r="RXI305" s="94"/>
      <c r="RXJ305" s="94"/>
      <c r="RXK305" s="94"/>
      <c r="RXL305" s="94"/>
      <c r="RXM305" s="94"/>
      <c r="RXN305" s="94"/>
      <c r="RXO305" s="94"/>
      <c r="RXP305" s="94"/>
      <c r="RXQ305" s="94"/>
      <c r="RXR305" s="94"/>
      <c r="RXS305" s="94"/>
      <c r="RXT305" s="94"/>
      <c r="RXU305" s="94"/>
      <c r="RXV305" s="94"/>
      <c r="RXW305" s="94"/>
      <c r="RXX305" s="94"/>
      <c r="RXY305" s="94"/>
      <c r="RXZ305" s="94"/>
      <c r="RYA305" s="94"/>
      <c r="RYB305" s="94"/>
      <c r="RYC305" s="94"/>
      <c r="RYD305" s="94"/>
      <c r="RYE305" s="94"/>
      <c r="RYF305" s="94"/>
      <c r="RYG305" s="94"/>
      <c r="RYH305" s="94"/>
      <c r="RYI305" s="94"/>
      <c r="RYJ305" s="94"/>
      <c r="RYK305" s="94"/>
      <c r="RYL305" s="94"/>
      <c r="RYM305" s="94"/>
      <c r="RYN305" s="94"/>
      <c r="RYO305" s="94"/>
      <c r="RYP305" s="94"/>
      <c r="RYQ305" s="94"/>
      <c r="RYR305" s="94"/>
      <c r="RYS305" s="94"/>
      <c r="RYT305" s="94"/>
      <c r="RYU305" s="94"/>
      <c r="RYV305" s="94"/>
      <c r="RYW305" s="94"/>
      <c r="RYX305" s="94"/>
      <c r="RYY305" s="94"/>
      <c r="RYZ305" s="94"/>
      <c r="RZA305" s="94"/>
      <c r="RZB305" s="94"/>
      <c r="RZC305" s="94"/>
      <c r="RZD305" s="94"/>
      <c r="RZE305" s="94"/>
      <c r="RZF305" s="94"/>
      <c r="RZG305" s="94"/>
      <c r="RZH305" s="94"/>
      <c r="RZI305" s="94"/>
      <c r="RZJ305" s="94"/>
      <c r="RZK305" s="94"/>
      <c r="RZL305" s="94"/>
      <c r="RZM305" s="94"/>
      <c r="RZN305" s="94"/>
      <c r="RZO305" s="94"/>
      <c r="RZP305" s="94"/>
      <c r="RZQ305" s="94"/>
      <c r="RZR305" s="94"/>
      <c r="RZS305" s="94"/>
      <c r="RZT305" s="94"/>
      <c r="RZU305" s="94"/>
      <c r="RZV305" s="94"/>
      <c r="RZW305" s="94"/>
      <c r="RZX305" s="94"/>
      <c r="RZY305" s="94"/>
      <c r="RZZ305" s="94"/>
      <c r="SAA305" s="94"/>
      <c r="SAB305" s="94"/>
      <c r="SAC305" s="94"/>
      <c r="SAD305" s="94"/>
      <c r="SAE305" s="94"/>
      <c r="SAF305" s="94"/>
      <c r="SAG305" s="94"/>
      <c r="SAH305" s="94"/>
      <c r="SAI305" s="94"/>
      <c r="SAJ305" s="94"/>
      <c r="SAK305" s="94"/>
      <c r="SAL305" s="94"/>
      <c r="SAM305" s="94"/>
      <c r="SAN305" s="94"/>
      <c r="SAO305" s="94"/>
      <c r="SAP305" s="94"/>
      <c r="SAQ305" s="94"/>
      <c r="SAR305" s="94"/>
      <c r="SAS305" s="94"/>
      <c r="SAT305" s="94"/>
      <c r="SAU305" s="94"/>
      <c r="SAV305" s="94"/>
      <c r="SAW305" s="94"/>
      <c r="SAX305" s="94"/>
      <c r="SAY305" s="94"/>
      <c r="SAZ305" s="94"/>
      <c r="SBA305" s="94"/>
      <c r="SBB305" s="94"/>
      <c r="SBC305" s="94"/>
      <c r="SBD305" s="94"/>
      <c r="SBE305" s="94"/>
      <c r="SBF305" s="94"/>
      <c r="SBG305" s="94"/>
      <c r="SBH305" s="94"/>
      <c r="SBI305" s="94"/>
      <c r="SBJ305" s="94"/>
      <c r="SBK305" s="94"/>
      <c r="SBL305" s="94"/>
      <c r="SBM305" s="94"/>
      <c r="SBN305" s="94"/>
      <c r="SBO305" s="94"/>
      <c r="SBP305" s="94"/>
      <c r="SBQ305" s="94"/>
      <c r="SBR305" s="94"/>
      <c r="SBS305" s="94"/>
      <c r="SBT305" s="94"/>
      <c r="SBU305" s="94"/>
      <c r="SBV305" s="94"/>
      <c r="SBW305" s="94"/>
      <c r="SBX305" s="94"/>
      <c r="SBY305" s="94"/>
      <c r="SBZ305" s="94"/>
      <c r="SCA305" s="94"/>
      <c r="SCB305" s="94"/>
      <c r="SCC305" s="94"/>
      <c r="SCD305" s="94"/>
      <c r="SCE305" s="94"/>
      <c r="SCF305" s="94"/>
      <c r="SCG305" s="94"/>
      <c r="SCH305" s="94"/>
      <c r="SCI305" s="94"/>
      <c r="SCJ305" s="94"/>
      <c r="SCK305" s="94"/>
      <c r="SCL305" s="94"/>
      <c r="SCM305" s="94"/>
      <c r="SCN305" s="94"/>
      <c r="SCO305" s="94"/>
      <c r="SCP305" s="94"/>
      <c r="SCQ305" s="94"/>
      <c r="SCR305" s="94"/>
      <c r="SCS305" s="94"/>
      <c r="SCT305" s="94"/>
      <c r="SCU305" s="94"/>
      <c r="SCV305" s="94"/>
      <c r="SCW305" s="94"/>
      <c r="SCX305" s="94"/>
      <c r="SCY305" s="94"/>
      <c r="SCZ305" s="94"/>
      <c r="SDA305" s="94"/>
      <c r="SDB305" s="94"/>
      <c r="SDC305" s="94"/>
      <c r="SDD305" s="94"/>
      <c r="SDE305" s="94"/>
      <c r="SDF305" s="94"/>
      <c r="SDG305" s="94"/>
      <c r="SDH305" s="94"/>
      <c r="SDI305" s="94"/>
      <c r="SDJ305" s="94"/>
      <c r="SDK305" s="94"/>
      <c r="SDL305" s="94"/>
      <c r="SDM305" s="94"/>
      <c r="SDN305" s="94"/>
      <c r="SDO305" s="94"/>
      <c r="SDP305" s="94"/>
      <c r="SDQ305" s="94"/>
      <c r="SDR305" s="94"/>
      <c r="SDS305" s="94"/>
      <c r="SDT305" s="94"/>
      <c r="SDU305" s="94"/>
      <c r="SDV305" s="94"/>
      <c r="SDW305" s="94"/>
      <c r="SDX305" s="94"/>
      <c r="SDY305" s="94"/>
      <c r="SDZ305" s="94"/>
      <c r="SEA305" s="94"/>
      <c r="SEB305" s="94"/>
      <c r="SEC305" s="94"/>
      <c r="SED305" s="94"/>
      <c r="SEE305" s="94"/>
      <c r="SEF305" s="94"/>
      <c r="SEG305" s="94"/>
      <c r="SEH305" s="94"/>
      <c r="SEI305" s="94"/>
      <c r="SEJ305" s="94"/>
      <c r="SEK305" s="94"/>
      <c r="SEL305" s="94"/>
      <c r="SEM305" s="94"/>
      <c r="SEN305" s="94"/>
      <c r="SEO305" s="94"/>
      <c r="SEP305" s="94"/>
      <c r="SEQ305" s="94"/>
      <c r="SER305" s="94"/>
      <c r="SES305" s="94"/>
      <c r="SET305" s="94"/>
      <c r="SEU305" s="94"/>
      <c r="SEV305" s="94"/>
      <c r="SEW305" s="94"/>
      <c r="SEX305" s="94"/>
      <c r="SEY305" s="94"/>
      <c r="SEZ305" s="94"/>
      <c r="SFA305" s="94"/>
      <c r="SFB305" s="94"/>
      <c r="SFC305" s="94"/>
      <c r="SFD305" s="94"/>
      <c r="SFE305" s="94"/>
      <c r="SFF305" s="94"/>
      <c r="SFG305" s="94"/>
      <c r="SFH305" s="94"/>
      <c r="SFI305" s="94"/>
      <c r="SFJ305" s="94"/>
      <c r="SFK305" s="94"/>
      <c r="SFL305" s="94"/>
      <c r="SFM305" s="94"/>
      <c r="SFN305" s="94"/>
      <c r="SFO305" s="94"/>
      <c r="SFP305" s="94"/>
      <c r="SFQ305" s="94"/>
      <c r="SFR305" s="94"/>
      <c r="SFS305" s="94"/>
      <c r="SFT305" s="94"/>
      <c r="SFU305" s="94"/>
      <c r="SFV305" s="94"/>
      <c r="SFW305" s="94"/>
      <c r="SFX305" s="94"/>
      <c r="SFY305" s="94"/>
      <c r="SFZ305" s="94"/>
      <c r="SGA305" s="94"/>
      <c r="SGB305" s="94"/>
      <c r="SGC305" s="94"/>
      <c r="SGD305" s="94"/>
      <c r="SGE305" s="94"/>
      <c r="SGF305" s="94"/>
      <c r="SGG305" s="94"/>
      <c r="SGH305" s="94"/>
      <c r="SGI305" s="94"/>
      <c r="SGJ305" s="94"/>
      <c r="SGK305" s="94"/>
      <c r="SGL305" s="94"/>
      <c r="SGM305" s="94"/>
      <c r="SGN305" s="94"/>
      <c r="SGO305" s="94"/>
      <c r="SGP305" s="94"/>
      <c r="SGQ305" s="94"/>
      <c r="SGR305" s="94"/>
      <c r="SGS305" s="94"/>
      <c r="SGT305" s="94"/>
      <c r="SGU305" s="94"/>
      <c r="SGV305" s="94"/>
      <c r="SGW305" s="94"/>
      <c r="SGX305" s="94"/>
      <c r="SGY305" s="94"/>
      <c r="SGZ305" s="94"/>
      <c r="SHA305" s="94"/>
      <c r="SHB305" s="94"/>
      <c r="SHC305" s="94"/>
      <c r="SHD305" s="94"/>
      <c r="SHE305" s="94"/>
      <c r="SHF305" s="94"/>
      <c r="SHG305" s="94"/>
      <c r="SHH305" s="94"/>
      <c r="SHI305" s="94"/>
      <c r="SHJ305" s="94"/>
      <c r="SHK305" s="94"/>
      <c r="SHL305" s="94"/>
      <c r="SHM305" s="94"/>
      <c r="SHN305" s="94"/>
      <c r="SHO305" s="94"/>
      <c r="SHP305" s="94"/>
      <c r="SHQ305" s="94"/>
      <c r="SHR305" s="94"/>
      <c r="SHS305" s="94"/>
      <c r="SHT305" s="94"/>
      <c r="SHU305" s="94"/>
      <c r="SHV305" s="94"/>
      <c r="SHW305" s="94"/>
      <c r="SHX305" s="94"/>
      <c r="SHY305" s="94"/>
      <c r="SHZ305" s="94"/>
      <c r="SIA305" s="94"/>
      <c r="SIB305" s="94"/>
      <c r="SIC305" s="94"/>
      <c r="SID305" s="94"/>
      <c r="SIE305" s="94"/>
      <c r="SIF305" s="94"/>
      <c r="SIG305" s="94"/>
      <c r="SIH305" s="94"/>
      <c r="SII305" s="94"/>
      <c r="SIJ305" s="94"/>
      <c r="SIK305" s="94"/>
      <c r="SIL305" s="94"/>
      <c r="SIM305" s="94"/>
      <c r="SIN305" s="94"/>
      <c r="SIO305" s="94"/>
      <c r="SIP305" s="94"/>
      <c r="SIQ305" s="94"/>
      <c r="SIR305" s="94"/>
      <c r="SIS305" s="94"/>
      <c r="SIT305" s="94"/>
      <c r="SIU305" s="94"/>
      <c r="SIV305" s="94"/>
      <c r="SIW305" s="94"/>
      <c r="SIX305" s="94"/>
      <c r="SIY305" s="94"/>
      <c r="SIZ305" s="94"/>
      <c r="SJA305" s="94"/>
      <c r="SJB305" s="94"/>
      <c r="SJC305" s="94"/>
      <c r="SJD305" s="94"/>
      <c r="SJE305" s="94"/>
      <c r="SJF305" s="94"/>
      <c r="SJG305" s="94"/>
      <c r="SJH305" s="94"/>
      <c r="SJI305" s="94"/>
      <c r="SJJ305" s="94"/>
      <c r="SJK305" s="94"/>
      <c r="SJL305" s="94"/>
      <c r="SJM305" s="94"/>
      <c r="SJN305" s="94"/>
      <c r="SJO305" s="94"/>
      <c r="SJP305" s="94"/>
      <c r="SJQ305" s="94"/>
      <c r="SJR305" s="94"/>
      <c r="SJS305" s="94"/>
      <c r="SJT305" s="94"/>
      <c r="SJU305" s="94"/>
      <c r="SJV305" s="94"/>
      <c r="SJW305" s="94"/>
      <c r="SJX305" s="94"/>
      <c r="SJY305" s="94"/>
      <c r="SJZ305" s="94"/>
      <c r="SKA305" s="94"/>
      <c r="SKB305" s="94"/>
      <c r="SKC305" s="94"/>
      <c r="SKD305" s="94"/>
      <c r="SKE305" s="94"/>
      <c r="SKF305" s="94"/>
      <c r="SKG305" s="94"/>
      <c r="SKH305" s="94"/>
      <c r="SKI305" s="94"/>
      <c r="SKJ305" s="94"/>
      <c r="SKK305" s="94"/>
      <c r="SKL305" s="94"/>
      <c r="SKM305" s="94"/>
      <c r="SKN305" s="94"/>
      <c r="SKO305" s="94"/>
      <c r="SKP305" s="94"/>
      <c r="SKQ305" s="94"/>
      <c r="SKR305" s="94"/>
      <c r="SKS305" s="94"/>
      <c r="SKT305" s="94"/>
      <c r="SKU305" s="94"/>
      <c r="SKV305" s="94"/>
      <c r="SKW305" s="94"/>
      <c r="SKX305" s="94"/>
      <c r="SKY305" s="94"/>
      <c r="SKZ305" s="94"/>
      <c r="SLA305" s="94"/>
      <c r="SLB305" s="94"/>
      <c r="SLC305" s="94"/>
      <c r="SLD305" s="94"/>
      <c r="SLE305" s="94"/>
      <c r="SLF305" s="94"/>
      <c r="SLG305" s="94"/>
      <c r="SLH305" s="94"/>
      <c r="SLI305" s="94"/>
      <c r="SLJ305" s="94"/>
      <c r="SLK305" s="94"/>
      <c r="SLL305" s="94"/>
      <c r="SLM305" s="94"/>
      <c r="SLN305" s="94"/>
      <c r="SLO305" s="94"/>
      <c r="SLP305" s="94"/>
      <c r="SLQ305" s="94"/>
      <c r="SLR305" s="94"/>
      <c r="SLS305" s="94"/>
      <c r="SLT305" s="94"/>
      <c r="SLU305" s="94"/>
      <c r="SLV305" s="94"/>
      <c r="SLW305" s="94"/>
      <c r="SLX305" s="94"/>
      <c r="SLY305" s="94"/>
      <c r="SLZ305" s="94"/>
      <c r="SMA305" s="94"/>
      <c r="SMB305" s="94"/>
      <c r="SMC305" s="94"/>
      <c r="SMD305" s="94"/>
      <c r="SME305" s="94"/>
      <c r="SMF305" s="94"/>
      <c r="SMG305" s="94"/>
      <c r="SMH305" s="94"/>
      <c r="SMI305" s="94"/>
      <c r="SMJ305" s="94"/>
      <c r="SMK305" s="94"/>
      <c r="SML305" s="94"/>
      <c r="SMM305" s="94"/>
      <c r="SMN305" s="94"/>
      <c r="SMO305" s="94"/>
      <c r="SMP305" s="94"/>
      <c r="SMQ305" s="94"/>
      <c r="SMR305" s="94"/>
      <c r="SMS305" s="94"/>
      <c r="SMT305" s="94"/>
      <c r="SMU305" s="94"/>
      <c r="SMV305" s="94"/>
      <c r="SMW305" s="94"/>
      <c r="SMX305" s="94"/>
      <c r="SMY305" s="94"/>
      <c r="SMZ305" s="94"/>
      <c r="SNA305" s="94"/>
      <c r="SNB305" s="94"/>
      <c r="SNC305" s="94"/>
      <c r="SND305" s="94"/>
      <c r="SNE305" s="94"/>
      <c r="SNF305" s="94"/>
      <c r="SNG305" s="94"/>
      <c r="SNH305" s="94"/>
      <c r="SNI305" s="94"/>
      <c r="SNJ305" s="94"/>
      <c r="SNK305" s="94"/>
      <c r="SNL305" s="94"/>
      <c r="SNM305" s="94"/>
      <c r="SNN305" s="94"/>
      <c r="SNO305" s="94"/>
      <c r="SNP305" s="94"/>
      <c r="SNQ305" s="94"/>
      <c r="SNR305" s="94"/>
      <c r="SNS305" s="94"/>
      <c r="SNT305" s="94"/>
      <c r="SNU305" s="94"/>
      <c r="SNV305" s="94"/>
      <c r="SNW305" s="94"/>
      <c r="SNX305" s="94"/>
      <c r="SNY305" s="94"/>
      <c r="SNZ305" s="94"/>
      <c r="SOA305" s="94"/>
      <c r="SOB305" s="94"/>
      <c r="SOC305" s="94"/>
      <c r="SOD305" s="94"/>
      <c r="SOE305" s="94"/>
      <c r="SOF305" s="94"/>
      <c r="SOG305" s="94"/>
      <c r="SOH305" s="94"/>
      <c r="SOI305" s="94"/>
      <c r="SOJ305" s="94"/>
      <c r="SOK305" s="94"/>
      <c r="SOL305" s="94"/>
      <c r="SOM305" s="94"/>
      <c r="SON305" s="94"/>
      <c r="SOO305" s="94"/>
      <c r="SOP305" s="94"/>
      <c r="SOQ305" s="94"/>
      <c r="SOR305" s="94"/>
      <c r="SOS305" s="94"/>
      <c r="SOT305" s="94"/>
      <c r="SOU305" s="94"/>
      <c r="SOV305" s="94"/>
      <c r="SOW305" s="94"/>
      <c r="SOX305" s="94"/>
      <c r="SOY305" s="94"/>
      <c r="SOZ305" s="94"/>
      <c r="SPA305" s="94"/>
      <c r="SPB305" s="94"/>
      <c r="SPC305" s="94"/>
      <c r="SPD305" s="94"/>
      <c r="SPE305" s="94"/>
      <c r="SPF305" s="94"/>
      <c r="SPG305" s="94"/>
      <c r="SPH305" s="94"/>
      <c r="SPI305" s="94"/>
      <c r="SPJ305" s="94"/>
      <c r="SPK305" s="94"/>
      <c r="SPL305" s="94"/>
      <c r="SPM305" s="94"/>
      <c r="SPN305" s="94"/>
      <c r="SPO305" s="94"/>
      <c r="SPP305" s="94"/>
      <c r="SPQ305" s="94"/>
      <c r="SPR305" s="94"/>
      <c r="SPS305" s="94"/>
      <c r="SPT305" s="94"/>
      <c r="SPU305" s="94"/>
      <c r="SPV305" s="94"/>
      <c r="SPW305" s="94"/>
      <c r="SPX305" s="94"/>
      <c r="SPY305" s="94"/>
      <c r="SPZ305" s="94"/>
      <c r="SQA305" s="94"/>
      <c r="SQB305" s="94"/>
      <c r="SQC305" s="94"/>
      <c r="SQD305" s="94"/>
      <c r="SQE305" s="94"/>
      <c r="SQF305" s="94"/>
      <c r="SQG305" s="94"/>
      <c r="SQH305" s="94"/>
      <c r="SQI305" s="94"/>
      <c r="SQJ305" s="94"/>
      <c r="SQK305" s="94"/>
      <c r="SQL305" s="94"/>
      <c r="SQM305" s="94"/>
      <c r="SQN305" s="94"/>
      <c r="SQO305" s="94"/>
      <c r="SQP305" s="94"/>
      <c r="SQQ305" s="94"/>
      <c r="SQR305" s="94"/>
      <c r="SQS305" s="94"/>
      <c r="SQT305" s="94"/>
      <c r="SQU305" s="94"/>
      <c r="SQV305" s="94"/>
      <c r="SQW305" s="94"/>
      <c r="SQX305" s="94"/>
      <c r="SQY305" s="94"/>
      <c r="SQZ305" s="94"/>
      <c r="SRA305" s="94"/>
      <c r="SRB305" s="94"/>
      <c r="SRC305" s="94"/>
      <c r="SRD305" s="94"/>
      <c r="SRE305" s="94"/>
      <c r="SRF305" s="94"/>
      <c r="SRG305" s="94"/>
      <c r="SRH305" s="94"/>
      <c r="SRI305" s="94"/>
      <c r="SRJ305" s="94"/>
      <c r="SRK305" s="94"/>
      <c r="SRL305" s="94"/>
      <c r="SRM305" s="94"/>
      <c r="SRN305" s="94"/>
      <c r="SRO305" s="94"/>
      <c r="SRP305" s="94"/>
      <c r="SRQ305" s="94"/>
      <c r="SRR305" s="94"/>
      <c r="SRS305" s="94"/>
      <c r="SRT305" s="94"/>
      <c r="SRU305" s="94"/>
      <c r="SRV305" s="94"/>
      <c r="SRW305" s="94"/>
      <c r="SRX305" s="94"/>
      <c r="SRY305" s="94"/>
      <c r="SRZ305" s="94"/>
      <c r="SSA305" s="94"/>
      <c r="SSB305" s="94"/>
      <c r="SSC305" s="94"/>
      <c r="SSD305" s="94"/>
      <c r="SSE305" s="94"/>
      <c r="SSF305" s="94"/>
      <c r="SSG305" s="94"/>
      <c r="SSH305" s="94"/>
      <c r="SSI305" s="94"/>
      <c r="SSJ305" s="94"/>
      <c r="SSK305" s="94"/>
      <c r="SSL305" s="94"/>
      <c r="SSM305" s="94"/>
      <c r="SSN305" s="94"/>
      <c r="SSO305" s="94"/>
      <c r="SSP305" s="94"/>
      <c r="SSQ305" s="94"/>
      <c r="SSR305" s="94"/>
      <c r="SSS305" s="94"/>
      <c r="SST305" s="94"/>
      <c r="SSU305" s="94"/>
      <c r="SSV305" s="94"/>
      <c r="SSW305" s="94"/>
      <c r="SSX305" s="94"/>
      <c r="SSY305" s="94"/>
      <c r="SSZ305" s="94"/>
      <c r="STA305" s="94"/>
      <c r="STB305" s="94"/>
      <c r="STC305" s="94"/>
      <c r="STD305" s="94"/>
      <c r="STE305" s="94"/>
      <c r="STF305" s="94"/>
      <c r="STG305" s="94"/>
      <c r="STH305" s="94"/>
      <c r="STI305" s="94"/>
      <c r="STJ305" s="94"/>
      <c r="STK305" s="94"/>
      <c r="STL305" s="94"/>
      <c r="STM305" s="94"/>
      <c r="STN305" s="94"/>
      <c r="STO305" s="94"/>
      <c r="STP305" s="94"/>
      <c r="STQ305" s="94"/>
      <c r="STR305" s="94"/>
      <c r="STS305" s="94"/>
      <c r="STT305" s="94"/>
      <c r="STU305" s="94"/>
      <c r="STV305" s="94"/>
      <c r="STW305" s="94"/>
      <c r="STX305" s="94"/>
      <c r="STY305" s="94"/>
      <c r="STZ305" s="94"/>
      <c r="SUA305" s="94"/>
      <c r="SUB305" s="94"/>
      <c r="SUC305" s="94"/>
      <c r="SUD305" s="94"/>
      <c r="SUE305" s="94"/>
      <c r="SUF305" s="94"/>
      <c r="SUG305" s="94"/>
      <c r="SUH305" s="94"/>
      <c r="SUI305" s="94"/>
      <c r="SUJ305" s="94"/>
      <c r="SUK305" s="94"/>
      <c r="SUL305" s="94"/>
      <c r="SUM305" s="94"/>
      <c r="SUN305" s="94"/>
      <c r="SUO305" s="94"/>
      <c r="SUP305" s="94"/>
      <c r="SUQ305" s="94"/>
      <c r="SUR305" s="94"/>
      <c r="SUS305" s="94"/>
      <c r="SUT305" s="94"/>
      <c r="SUU305" s="94"/>
      <c r="SUV305" s="94"/>
      <c r="SUW305" s="94"/>
      <c r="SUX305" s="94"/>
      <c r="SUY305" s="94"/>
      <c r="SUZ305" s="94"/>
      <c r="SVA305" s="94"/>
      <c r="SVB305" s="94"/>
      <c r="SVC305" s="94"/>
      <c r="SVD305" s="94"/>
      <c r="SVE305" s="94"/>
      <c r="SVF305" s="94"/>
      <c r="SVG305" s="94"/>
      <c r="SVH305" s="94"/>
      <c r="SVI305" s="94"/>
      <c r="SVJ305" s="94"/>
      <c r="SVK305" s="94"/>
      <c r="SVL305" s="94"/>
      <c r="SVM305" s="94"/>
      <c r="SVN305" s="94"/>
      <c r="SVO305" s="94"/>
      <c r="SVP305" s="94"/>
      <c r="SVQ305" s="94"/>
      <c r="SVR305" s="94"/>
      <c r="SVS305" s="94"/>
      <c r="SVT305" s="94"/>
      <c r="SVU305" s="94"/>
      <c r="SVV305" s="94"/>
      <c r="SVW305" s="94"/>
      <c r="SVX305" s="94"/>
      <c r="SVY305" s="94"/>
      <c r="SVZ305" s="94"/>
      <c r="SWA305" s="94"/>
      <c r="SWB305" s="94"/>
      <c r="SWC305" s="94"/>
      <c r="SWD305" s="94"/>
      <c r="SWE305" s="94"/>
      <c r="SWF305" s="94"/>
      <c r="SWG305" s="94"/>
      <c r="SWH305" s="94"/>
      <c r="SWI305" s="94"/>
      <c r="SWJ305" s="94"/>
      <c r="SWK305" s="94"/>
      <c r="SWL305" s="94"/>
      <c r="SWM305" s="94"/>
      <c r="SWN305" s="94"/>
      <c r="SWO305" s="94"/>
      <c r="SWP305" s="94"/>
      <c r="SWQ305" s="94"/>
      <c r="SWR305" s="94"/>
      <c r="SWS305" s="94"/>
      <c r="SWT305" s="94"/>
      <c r="SWU305" s="94"/>
      <c r="SWV305" s="94"/>
      <c r="SWW305" s="94"/>
      <c r="SWX305" s="94"/>
      <c r="SWY305" s="94"/>
      <c r="SWZ305" s="94"/>
      <c r="SXA305" s="94"/>
      <c r="SXB305" s="94"/>
      <c r="SXC305" s="94"/>
      <c r="SXD305" s="94"/>
      <c r="SXE305" s="94"/>
      <c r="SXF305" s="94"/>
      <c r="SXG305" s="94"/>
      <c r="SXH305" s="94"/>
      <c r="SXI305" s="94"/>
      <c r="SXJ305" s="94"/>
      <c r="SXK305" s="94"/>
      <c r="SXL305" s="94"/>
      <c r="SXM305" s="94"/>
      <c r="SXN305" s="94"/>
      <c r="SXO305" s="94"/>
      <c r="SXP305" s="94"/>
      <c r="SXQ305" s="94"/>
      <c r="SXR305" s="94"/>
      <c r="SXS305" s="94"/>
      <c r="SXT305" s="94"/>
      <c r="SXU305" s="94"/>
      <c r="SXV305" s="94"/>
      <c r="SXW305" s="94"/>
      <c r="SXX305" s="94"/>
      <c r="SXY305" s="94"/>
      <c r="SXZ305" s="94"/>
      <c r="SYA305" s="94"/>
      <c r="SYB305" s="94"/>
      <c r="SYC305" s="94"/>
      <c r="SYD305" s="94"/>
      <c r="SYE305" s="94"/>
      <c r="SYF305" s="94"/>
      <c r="SYG305" s="94"/>
      <c r="SYH305" s="94"/>
      <c r="SYI305" s="94"/>
      <c r="SYJ305" s="94"/>
      <c r="SYK305" s="94"/>
      <c r="SYL305" s="94"/>
      <c r="SYM305" s="94"/>
      <c r="SYN305" s="94"/>
      <c r="SYO305" s="94"/>
      <c r="SYP305" s="94"/>
      <c r="SYQ305" s="94"/>
      <c r="SYR305" s="94"/>
      <c r="SYS305" s="94"/>
      <c r="SYT305" s="94"/>
      <c r="SYU305" s="94"/>
      <c r="SYV305" s="94"/>
      <c r="SYW305" s="94"/>
      <c r="SYX305" s="94"/>
      <c r="SYY305" s="94"/>
      <c r="SYZ305" s="94"/>
      <c r="SZA305" s="94"/>
      <c r="SZB305" s="94"/>
      <c r="SZC305" s="94"/>
      <c r="SZD305" s="94"/>
      <c r="SZE305" s="94"/>
      <c r="SZF305" s="94"/>
      <c r="SZG305" s="94"/>
      <c r="SZH305" s="94"/>
      <c r="SZI305" s="94"/>
      <c r="SZJ305" s="94"/>
      <c r="SZK305" s="94"/>
      <c r="SZL305" s="94"/>
      <c r="SZM305" s="94"/>
      <c r="SZN305" s="94"/>
      <c r="SZO305" s="94"/>
      <c r="SZP305" s="94"/>
      <c r="SZQ305" s="94"/>
      <c r="SZR305" s="94"/>
      <c r="SZS305" s="94"/>
      <c r="SZT305" s="94"/>
      <c r="SZU305" s="94"/>
      <c r="SZV305" s="94"/>
      <c r="SZW305" s="94"/>
      <c r="SZX305" s="94"/>
      <c r="SZY305" s="94"/>
      <c r="SZZ305" s="94"/>
      <c r="TAA305" s="94"/>
      <c r="TAB305" s="94"/>
      <c r="TAC305" s="94"/>
      <c r="TAD305" s="94"/>
      <c r="TAE305" s="94"/>
      <c r="TAF305" s="94"/>
      <c r="TAG305" s="94"/>
      <c r="TAH305" s="94"/>
      <c r="TAI305" s="94"/>
      <c r="TAJ305" s="94"/>
      <c r="TAK305" s="94"/>
      <c r="TAL305" s="94"/>
      <c r="TAM305" s="94"/>
      <c r="TAN305" s="94"/>
      <c r="TAO305" s="94"/>
      <c r="TAP305" s="94"/>
      <c r="TAQ305" s="94"/>
      <c r="TAR305" s="94"/>
      <c r="TAS305" s="94"/>
      <c r="TAT305" s="94"/>
      <c r="TAU305" s="94"/>
      <c r="TAV305" s="94"/>
      <c r="TAW305" s="94"/>
      <c r="TAX305" s="94"/>
      <c r="TAY305" s="94"/>
      <c r="TAZ305" s="94"/>
      <c r="TBA305" s="94"/>
      <c r="TBB305" s="94"/>
      <c r="TBC305" s="94"/>
      <c r="TBD305" s="94"/>
      <c r="TBE305" s="94"/>
      <c r="TBF305" s="94"/>
      <c r="TBG305" s="94"/>
      <c r="TBH305" s="94"/>
      <c r="TBI305" s="94"/>
      <c r="TBJ305" s="94"/>
      <c r="TBK305" s="94"/>
      <c r="TBL305" s="94"/>
      <c r="TBM305" s="94"/>
      <c r="TBN305" s="94"/>
      <c r="TBO305" s="94"/>
      <c r="TBP305" s="94"/>
      <c r="TBQ305" s="94"/>
      <c r="TBR305" s="94"/>
      <c r="TBS305" s="94"/>
      <c r="TBT305" s="94"/>
      <c r="TBU305" s="94"/>
      <c r="TBV305" s="94"/>
      <c r="TBW305" s="94"/>
      <c r="TBX305" s="94"/>
      <c r="TBY305" s="94"/>
      <c r="TBZ305" s="94"/>
      <c r="TCA305" s="94"/>
      <c r="TCB305" s="94"/>
      <c r="TCC305" s="94"/>
      <c r="TCD305" s="94"/>
      <c r="TCE305" s="94"/>
      <c r="TCF305" s="94"/>
      <c r="TCG305" s="94"/>
      <c r="TCH305" s="94"/>
      <c r="TCI305" s="94"/>
      <c r="TCJ305" s="94"/>
      <c r="TCK305" s="94"/>
      <c r="TCL305" s="94"/>
      <c r="TCM305" s="94"/>
      <c r="TCN305" s="94"/>
      <c r="TCO305" s="94"/>
      <c r="TCP305" s="94"/>
      <c r="TCQ305" s="94"/>
      <c r="TCR305" s="94"/>
      <c r="TCS305" s="94"/>
      <c r="TCT305" s="94"/>
      <c r="TCU305" s="94"/>
      <c r="TCV305" s="94"/>
      <c r="TCW305" s="94"/>
      <c r="TCX305" s="94"/>
      <c r="TCY305" s="94"/>
      <c r="TCZ305" s="94"/>
      <c r="TDA305" s="94"/>
      <c r="TDB305" s="94"/>
      <c r="TDC305" s="94"/>
      <c r="TDD305" s="94"/>
      <c r="TDE305" s="94"/>
      <c r="TDF305" s="94"/>
      <c r="TDG305" s="94"/>
      <c r="TDH305" s="94"/>
      <c r="TDI305" s="94"/>
      <c r="TDJ305" s="94"/>
      <c r="TDK305" s="94"/>
      <c r="TDL305" s="94"/>
      <c r="TDM305" s="94"/>
      <c r="TDN305" s="94"/>
      <c r="TDO305" s="94"/>
      <c r="TDP305" s="94"/>
      <c r="TDQ305" s="94"/>
      <c r="TDR305" s="94"/>
      <c r="TDS305" s="94"/>
      <c r="TDT305" s="94"/>
      <c r="TDU305" s="94"/>
      <c r="TDV305" s="94"/>
      <c r="TDW305" s="94"/>
      <c r="TDX305" s="94"/>
      <c r="TDY305" s="94"/>
      <c r="TDZ305" s="94"/>
      <c r="TEA305" s="94"/>
      <c r="TEB305" s="94"/>
      <c r="TEC305" s="94"/>
      <c r="TED305" s="94"/>
      <c r="TEE305" s="94"/>
      <c r="TEF305" s="94"/>
      <c r="TEG305" s="94"/>
      <c r="TEH305" s="94"/>
      <c r="TEI305" s="94"/>
      <c r="TEJ305" s="94"/>
      <c r="TEK305" s="94"/>
      <c r="TEL305" s="94"/>
      <c r="TEM305" s="94"/>
      <c r="TEN305" s="94"/>
      <c r="TEO305" s="94"/>
      <c r="TEP305" s="94"/>
      <c r="TEQ305" s="94"/>
      <c r="TER305" s="94"/>
      <c r="TES305" s="94"/>
      <c r="TET305" s="94"/>
      <c r="TEU305" s="94"/>
      <c r="TEV305" s="94"/>
      <c r="TEW305" s="94"/>
      <c r="TEX305" s="94"/>
      <c r="TEY305" s="94"/>
      <c r="TEZ305" s="94"/>
      <c r="TFA305" s="94"/>
      <c r="TFB305" s="94"/>
      <c r="TFC305" s="94"/>
      <c r="TFD305" s="94"/>
      <c r="TFE305" s="94"/>
      <c r="TFF305" s="94"/>
      <c r="TFG305" s="94"/>
      <c r="TFH305" s="94"/>
      <c r="TFI305" s="94"/>
      <c r="TFJ305" s="94"/>
      <c r="TFK305" s="94"/>
      <c r="TFL305" s="94"/>
      <c r="TFM305" s="94"/>
      <c r="TFN305" s="94"/>
      <c r="TFO305" s="94"/>
      <c r="TFP305" s="94"/>
      <c r="TFQ305" s="94"/>
      <c r="TFR305" s="94"/>
      <c r="TFS305" s="94"/>
      <c r="TFT305" s="94"/>
      <c r="TFU305" s="94"/>
      <c r="TFV305" s="94"/>
      <c r="TFW305" s="94"/>
      <c r="TFX305" s="94"/>
      <c r="TFY305" s="94"/>
      <c r="TFZ305" s="94"/>
      <c r="TGA305" s="94"/>
      <c r="TGB305" s="94"/>
      <c r="TGC305" s="94"/>
      <c r="TGD305" s="94"/>
      <c r="TGE305" s="94"/>
      <c r="TGF305" s="94"/>
      <c r="TGG305" s="94"/>
      <c r="TGH305" s="94"/>
      <c r="TGI305" s="94"/>
      <c r="TGJ305" s="94"/>
      <c r="TGK305" s="94"/>
      <c r="TGL305" s="94"/>
      <c r="TGM305" s="94"/>
      <c r="TGN305" s="94"/>
      <c r="TGO305" s="94"/>
      <c r="TGP305" s="94"/>
      <c r="TGQ305" s="94"/>
      <c r="TGR305" s="94"/>
      <c r="TGS305" s="94"/>
      <c r="TGT305" s="94"/>
      <c r="TGU305" s="94"/>
      <c r="TGV305" s="94"/>
      <c r="TGW305" s="94"/>
      <c r="TGX305" s="94"/>
      <c r="TGY305" s="94"/>
      <c r="TGZ305" s="94"/>
      <c r="THA305" s="94"/>
      <c r="THB305" s="94"/>
      <c r="THC305" s="94"/>
      <c r="THD305" s="94"/>
      <c r="THE305" s="94"/>
      <c r="THF305" s="94"/>
      <c r="THG305" s="94"/>
      <c r="THH305" s="94"/>
      <c r="THI305" s="94"/>
      <c r="THJ305" s="94"/>
      <c r="THK305" s="94"/>
      <c r="THL305" s="94"/>
      <c r="THM305" s="94"/>
      <c r="THN305" s="94"/>
      <c r="THO305" s="94"/>
      <c r="THP305" s="94"/>
      <c r="THQ305" s="94"/>
      <c r="THR305" s="94"/>
      <c r="THS305" s="94"/>
      <c r="THT305" s="94"/>
      <c r="THU305" s="94"/>
      <c r="THV305" s="94"/>
      <c r="THW305" s="94"/>
      <c r="THX305" s="94"/>
      <c r="THY305" s="94"/>
      <c r="THZ305" s="94"/>
      <c r="TIA305" s="94"/>
      <c r="TIB305" s="94"/>
      <c r="TIC305" s="94"/>
      <c r="TID305" s="94"/>
      <c r="TIE305" s="94"/>
      <c r="TIF305" s="94"/>
      <c r="TIG305" s="94"/>
      <c r="TIH305" s="94"/>
      <c r="TII305" s="94"/>
      <c r="TIJ305" s="94"/>
      <c r="TIK305" s="94"/>
      <c r="TIL305" s="94"/>
      <c r="TIM305" s="94"/>
      <c r="TIN305" s="94"/>
      <c r="TIO305" s="94"/>
      <c r="TIP305" s="94"/>
      <c r="TIQ305" s="94"/>
      <c r="TIR305" s="94"/>
      <c r="TIS305" s="94"/>
      <c r="TIT305" s="94"/>
      <c r="TIU305" s="94"/>
      <c r="TIV305" s="94"/>
      <c r="TIW305" s="94"/>
      <c r="TIX305" s="94"/>
      <c r="TIY305" s="94"/>
      <c r="TIZ305" s="94"/>
      <c r="TJA305" s="94"/>
      <c r="TJB305" s="94"/>
      <c r="TJC305" s="94"/>
      <c r="TJD305" s="94"/>
      <c r="TJE305" s="94"/>
      <c r="TJF305" s="94"/>
      <c r="TJG305" s="94"/>
      <c r="TJH305" s="94"/>
      <c r="TJI305" s="94"/>
      <c r="TJJ305" s="94"/>
      <c r="TJK305" s="94"/>
      <c r="TJL305" s="94"/>
      <c r="TJM305" s="94"/>
      <c r="TJN305" s="94"/>
      <c r="TJO305" s="94"/>
      <c r="TJP305" s="94"/>
      <c r="TJQ305" s="94"/>
      <c r="TJR305" s="94"/>
      <c r="TJS305" s="94"/>
      <c r="TJT305" s="94"/>
      <c r="TJU305" s="94"/>
      <c r="TJV305" s="94"/>
      <c r="TJW305" s="94"/>
      <c r="TJX305" s="94"/>
      <c r="TJY305" s="94"/>
      <c r="TJZ305" s="94"/>
      <c r="TKA305" s="94"/>
      <c r="TKB305" s="94"/>
      <c r="TKC305" s="94"/>
      <c r="TKD305" s="94"/>
      <c r="TKE305" s="94"/>
      <c r="TKF305" s="94"/>
      <c r="TKG305" s="94"/>
      <c r="TKH305" s="94"/>
      <c r="TKI305" s="94"/>
      <c r="TKJ305" s="94"/>
      <c r="TKK305" s="94"/>
      <c r="TKL305" s="94"/>
      <c r="TKM305" s="94"/>
      <c r="TKN305" s="94"/>
      <c r="TKO305" s="94"/>
      <c r="TKP305" s="94"/>
      <c r="TKQ305" s="94"/>
      <c r="TKR305" s="94"/>
      <c r="TKS305" s="94"/>
      <c r="TKT305" s="94"/>
      <c r="TKU305" s="94"/>
      <c r="TKV305" s="94"/>
      <c r="TKW305" s="94"/>
      <c r="TKX305" s="94"/>
      <c r="TKY305" s="94"/>
      <c r="TKZ305" s="94"/>
      <c r="TLA305" s="94"/>
      <c r="TLB305" s="94"/>
      <c r="TLC305" s="94"/>
      <c r="TLD305" s="94"/>
      <c r="TLE305" s="94"/>
      <c r="TLF305" s="94"/>
      <c r="TLG305" s="94"/>
      <c r="TLH305" s="94"/>
      <c r="TLI305" s="94"/>
      <c r="TLJ305" s="94"/>
      <c r="TLK305" s="94"/>
      <c r="TLL305" s="94"/>
      <c r="TLM305" s="94"/>
      <c r="TLN305" s="94"/>
      <c r="TLO305" s="94"/>
      <c r="TLP305" s="94"/>
      <c r="TLQ305" s="94"/>
      <c r="TLR305" s="94"/>
      <c r="TLS305" s="94"/>
      <c r="TLT305" s="94"/>
      <c r="TLU305" s="94"/>
      <c r="TLV305" s="94"/>
      <c r="TLW305" s="94"/>
      <c r="TLX305" s="94"/>
      <c r="TLY305" s="94"/>
      <c r="TLZ305" s="94"/>
      <c r="TMA305" s="94"/>
      <c r="TMB305" s="94"/>
      <c r="TMC305" s="94"/>
      <c r="TMD305" s="94"/>
      <c r="TME305" s="94"/>
      <c r="TMF305" s="94"/>
      <c r="TMG305" s="94"/>
      <c r="TMH305" s="94"/>
      <c r="TMI305" s="94"/>
      <c r="TMJ305" s="94"/>
      <c r="TMK305" s="94"/>
      <c r="TML305" s="94"/>
      <c r="TMM305" s="94"/>
      <c r="TMN305" s="94"/>
      <c r="TMO305" s="94"/>
      <c r="TMP305" s="94"/>
      <c r="TMQ305" s="94"/>
      <c r="TMR305" s="94"/>
      <c r="TMS305" s="94"/>
      <c r="TMT305" s="94"/>
      <c r="TMU305" s="94"/>
      <c r="TMV305" s="94"/>
      <c r="TMW305" s="94"/>
      <c r="TMX305" s="94"/>
      <c r="TMY305" s="94"/>
      <c r="TMZ305" s="94"/>
      <c r="TNA305" s="94"/>
      <c r="TNB305" s="94"/>
      <c r="TNC305" s="94"/>
      <c r="TND305" s="94"/>
      <c r="TNE305" s="94"/>
      <c r="TNF305" s="94"/>
      <c r="TNG305" s="94"/>
      <c r="TNH305" s="94"/>
      <c r="TNI305" s="94"/>
      <c r="TNJ305" s="94"/>
      <c r="TNK305" s="94"/>
      <c r="TNL305" s="94"/>
      <c r="TNM305" s="94"/>
      <c r="TNN305" s="94"/>
      <c r="TNO305" s="94"/>
      <c r="TNP305" s="94"/>
      <c r="TNQ305" s="94"/>
      <c r="TNR305" s="94"/>
      <c r="TNS305" s="94"/>
      <c r="TNT305" s="94"/>
      <c r="TNU305" s="94"/>
      <c r="TNV305" s="94"/>
      <c r="TNW305" s="94"/>
      <c r="TNX305" s="94"/>
      <c r="TNY305" s="94"/>
      <c r="TNZ305" s="94"/>
      <c r="TOA305" s="94"/>
      <c r="TOB305" s="94"/>
      <c r="TOC305" s="94"/>
      <c r="TOD305" s="94"/>
      <c r="TOE305" s="94"/>
      <c r="TOF305" s="94"/>
      <c r="TOG305" s="94"/>
      <c r="TOH305" s="94"/>
      <c r="TOI305" s="94"/>
      <c r="TOJ305" s="94"/>
      <c r="TOK305" s="94"/>
      <c r="TOL305" s="94"/>
      <c r="TOM305" s="94"/>
      <c r="TON305" s="94"/>
      <c r="TOO305" s="94"/>
      <c r="TOP305" s="94"/>
      <c r="TOQ305" s="94"/>
      <c r="TOR305" s="94"/>
      <c r="TOS305" s="94"/>
      <c r="TOT305" s="94"/>
      <c r="TOU305" s="94"/>
      <c r="TOV305" s="94"/>
      <c r="TOW305" s="94"/>
      <c r="TOX305" s="94"/>
      <c r="TOY305" s="94"/>
      <c r="TOZ305" s="94"/>
      <c r="TPA305" s="94"/>
      <c r="TPB305" s="94"/>
      <c r="TPC305" s="94"/>
      <c r="TPD305" s="94"/>
      <c r="TPE305" s="94"/>
      <c r="TPF305" s="94"/>
      <c r="TPG305" s="94"/>
      <c r="TPH305" s="94"/>
      <c r="TPI305" s="94"/>
      <c r="TPJ305" s="94"/>
      <c r="TPK305" s="94"/>
      <c r="TPL305" s="94"/>
      <c r="TPM305" s="94"/>
      <c r="TPN305" s="94"/>
      <c r="TPO305" s="94"/>
      <c r="TPP305" s="94"/>
      <c r="TPQ305" s="94"/>
      <c r="TPR305" s="94"/>
      <c r="TPS305" s="94"/>
      <c r="TPT305" s="94"/>
      <c r="TPU305" s="94"/>
      <c r="TPV305" s="94"/>
      <c r="TPW305" s="94"/>
      <c r="TPX305" s="94"/>
      <c r="TPY305" s="94"/>
      <c r="TPZ305" s="94"/>
      <c r="TQA305" s="94"/>
      <c r="TQB305" s="94"/>
      <c r="TQC305" s="94"/>
      <c r="TQD305" s="94"/>
      <c r="TQE305" s="94"/>
      <c r="TQF305" s="94"/>
      <c r="TQG305" s="94"/>
      <c r="TQH305" s="94"/>
      <c r="TQI305" s="94"/>
      <c r="TQJ305" s="94"/>
      <c r="TQK305" s="94"/>
      <c r="TQL305" s="94"/>
      <c r="TQM305" s="94"/>
      <c r="TQN305" s="94"/>
      <c r="TQO305" s="94"/>
      <c r="TQP305" s="94"/>
      <c r="TQQ305" s="94"/>
      <c r="TQR305" s="94"/>
      <c r="TQS305" s="94"/>
      <c r="TQT305" s="94"/>
      <c r="TQU305" s="94"/>
      <c r="TQV305" s="94"/>
      <c r="TQW305" s="94"/>
      <c r="TQX305" s="94"/>
      <c r="TQY305" s="94"/>
      <c r="TQZ305" s="94"/>
      <c r="TRA305" s="94"/>
      <c r="TRB305" s="94"/>
      <c r="TRC305" s="94"/>
      <c r="TRD305" s="94"/>
      <c r="TRE305" s="94"/>
      <c r="TRF305" s="94"/>
      <c r="TRG305" s="94"/>
      <c r="TRH305" s="94"/>
      <c r="TRI305" s="94"/>
      <c r="TRJ305" s="94"/>
      <c r="TRK305" s="94"/>
      <c r="TRL305" s="94"/>
      <c r="TRM305" s="94"/>
      <c r="TRN305" s="94"/>
      <c r="TRO305" s="94"/>
      <c r="TRP305" s="94"/>
      <c r="TRQ305" s="94"/>
      <c r="TRR305" s="94"/>
      <c r="TRS305" s="94"/>
      <c r="TRT305" s="94"/>
      <c r="TRU305" s="94"/>
      <c r="TRV305" s="94"/>
      <c r="TRW305" s="94"/>
      <c r="TRX305" s="94"/>
      <c r="TRY305" s="94"/>
      <c r="TRZ305" s="94"/>
      <c r="TSA305" s="94"/>
      <c r="TSB305" s="94"/>
      <c r="TSC305" s="94"/>
      <c r="TSD305" s="94"/>
      <c r="TSE305" s="94"/>
      <c r="TSF305" s="94"/>
      <c r="TSG305" s="94"/>
      <c r="TSH305" s="94"/>
      <c r="TSI305" s="94"/>
      <c r="TSJ305" s="94"/>
      <c r="TSK305" s="94"/>
      <c r="TSL305" s="94"/>
      <c r="TSM305" s="94"/>
      <c r="TSN305" s="94"/>
      <c r="TSO305" s="94"/>
      <c r="TSP305" s="94"/>
      <c r="TSQ305" s="94"/>
      <c r="TSR305" s="94"/>
      <c r="TSS305" s="94"/>
      <c r="TST305" s="94"/>
      <c r="TSU305" s="94"/>
      <c r="TSV305" s="94"/>
      <c r="TSW305" s="94"/>
      <c r="TSX305" s="94"/>
      <c r="TSY305" s="94"/>
      <c r="TSZ305" s="94"/>
      <c r="TTA305" s="94"/>
      <c r="TTB305" s="94"/>
      <c r="TTC305" s="94"/>
      <c r="TTD305" s="94"/>
      <c r="TTE305" s="94"/>
      <c r="TTF305" s="94"/>
      <c r="TTG305" s="94"/>
      <c r="TTH305" s="94"/>
      <c r="TTI305" s="94"/>
      <c r="TTJ305" s="94"/>
      <c r="TTK305" s="94"/>
      <c r="TTL305" s="94"/>
      <c r="TTM305" s="94"/>
      <c r="TTN305" s="94"/>
      <c r="TTO305" s="94"/>
      <c r="TTP305" s="94"/>
      <c r="TTQ305" s="94"/>
      <c r="TTR305" s="94"/>
      <c r="TTS305" s="94"/>
      <c r="TTT305" s="94"/>
      <c r="TTU305" s="94"/>
      <c r="TTV305" s="94"/>
      <c r="TTW305" s="94"/>
      <c r="TTX305" s="94"/>
      <c r="TTY305" s="94"/>
      <c r="TTZ305" s="94"/>
      <c r="TUA305" s="94"/>
      <c r="TUB305" s="94"/>
      <c r="TUC305" s="94"/>
      <c r="TUD305" s="94"/>
      <c r="TUE305" s="94"/>
      <c r="TUF305" s="94"/>
      <c r="TUG305" s="94"/>
      <c r="TUH305" s="94"/>
      <c r="TUI305" s="94"/>
      <c r="TUJ305" s="94"/>
      <c r="TUK305" s="94"/>
      <c r="TUL305" s="94"/>
      <c r="TUM305" s="94"/>
      <c r="TUN305" s="94"/>
      <c r="TUO305" s="94"/>
      <c r="TUP305" s="94"/>
      <c r="TUQ305" s="94"/>
      <c r="TUR305" s="94"/>
      <c r="TUS305" s="94"/>
      <c r="TUT305" s="94"/>
      <c r="TUU305" s="94"/>
      <c r="TUV305" s="94"/>
      <c r="TUW305" s="94"/>
      <c r="TUX305" s="94"/>
      <c r="TUY305" s="94"/>
      <c r="TUZ305" s="94"/>
      <c r="TVA305" s="94"/>
      <c r="TVB305" s="94"/>
      <c r="TVC305" s="94"/>
      <c r="TVD305" s="94"/>
      <c r="TVE305" s="94"/>
      <c r="TVF305" s="94"/>
      <c r="TVG305" s="94"/>
      <c r="TVH305" s="94"/>
      <c r="TVI305" s="94"/>
      <c r="TVJ305" s="94"/>
      <c r="TVK305" s="94"/>
      <c r="TVL305" s="94"/>
      <c r="TVM305" s="94"/>
      <c r="TVN305" s="94"/>
      <c r="TVO305" s="94"/>
      <c r="TVP305" s="94"/>
      <c r="TVQ305" s="94"/>
      <c r="TVR305" s="94"/>
      <c r="TVS305" s="94"/>
      <c r="TVT305" s="94"/>
      <c r="TVU305" s="94"/>
      <c r="TVV305" s="94"/>
      <c r="TVW305" s="94"/>
      <c r="TVX305" s="94"/>
      <c r="TVY305" s="94"/>
      <c r="TVZ305" s="94"/>
      <c r="TWA305" s="94"/>
      <c r="TWB305" s="94"/>
      <c r="TWC305" s="94"/>
      <c r="TWD305" s="94"/>
      <c r="TWE305" s="94"/>
      <c r="TWF305" s="94"/>
      <c r="TWG305" s="94"/>
      <c r="TWH305" s="94"/>
      <c r="TWI305" s="94"/>
      <c r="TWJ305" s="94"/>
      <c r="TWK305" s="94"/>
      <c r="TWL305" s="94"/>
      <c r="TWM305" s="94"/>
      <c r="TWN305" s="94"/>
      <c r="TWO305" s="94"/>
      <c r="TWP305" s="94"/>
      <c r="TWQ305" s="94"/>
      <c r="TWR305" s="94"/>
      <c r="TWS305" s="94"/>
      <c r="TWT305" s="94"/>
      <c r="TWU305" s="94"/>
      <c r="TWV305" s="94"/>
      <c r="TWW305" s="94"/>
      <c r="TWX305" s="94"/>
      <c r="TWY305" s="94"/>
      <c r="TWZ305" s="94"/>
      <c r="TXA305" s="94"/>
      <c r="TXB305" s="94"/>
      <c r="TXC305" s="94"/>
      <c r="TXD305" s="94"/>
      <c r="TXE305" s="94"/>
      <c r="TXF305" s="94"/>
      <c r="TXG305" s="94"/>
      <c r="TXH305" s="94"/>
      <c r="TXI305" s="94"/>
      <c r="TXJ305" s="94"/>
      <c r="TXK305" s="94"/>
      <c r="TXL305" s="94"/>
      <c r="TXM305" s="94"/>
      <c r="TXN305" s="94"/>
      <c r="TXO305" s="94"/>
      <c r="TXP305" s="94"/>
      <c r="TXQ305" s="94"/>
      <c r="TXR305" s="94"/>
      <c r="TXS305" s="94"/>
      <c r="TXT305" s="94"/>
      <c r="TXU305" s="94"/>
      <c r="TXV305" s="94"/>
      <c r="TXW305" s="94"/>
      <c r="TXX305" s="94"/>
      <c r="TXY305" s="94"/>
      <c r="TXZ305" s="94"/>
      <c r="TYA305" s="94"/>
      <c r="TYB305" s="94"/>
      <c r="TYC305" s="94"/>
      <c r="TYD305" s="94"/>
      <c r="TYE305" s="94"/>
      <c r="TYF305" s="94"/>
      <c r="TYG305" s="94"/>
      <c r="TYH305" s="94"/>
      <c r="TYI305" s="94"/>
      <c r="TYJ305" s="94"/>
      <c r="TYK305" s="94"/>
      <c r="TYL305" s="94"/>
      <c r="TYM305" s="94"/>
      <c r="TYN305" s="94"/>
      <c r="TYO305" s="94"/>
      <c r="TYP305" s="94"/>
      <c r="TYQ305" s="94"/>
      <c r="TYR305" s="94"/>
      <c r="TYS305" s="94"/>
      <c r="TYT305" s="94"/>
      <c r="TYU305" s="94"/>
      <c r="TYV305" s="94"/>
      <c r="TYW305" s="94"/>
      <c r="TYX305" s="94"/>
      <c r="TYY305" s="94"/>
      <c r="TYZ305" s="94"/>
      <c r="TZA305" s="94"/>
      <c r="TZB305" s="94"/>
      <c r="TZC305" s="94"/>
      <c r="TZD305" s="94"/>
      <c r="TZE305" s="94"/>
      <c r="TZF305" s="94"/>
      <c r="TZG305" s="94"/>
      <c r="TZH305" s="94"/>
      <c r="TZI305" s="94"/>
      <c r="TZJ305" s="94"/>
      <c r="TZK305" s="94"/>
      <c r="TZL305" s="94"/>
      <c r="TZM305" s="94"/>
      <c r="TZN305" s="94"/>
      <c r="TZO305" s="94"/>
      <c r="TZP305" s="94"/>
      <c r="TZQ305" s="94"/>
      <c r="TZR305" s="94"/>
      <c r="TZS305" s="94"/>
      <c r="TZT305" s="94"/>
      <c r="TZU305" s="94"/>
      <c r="TZV305" s="94"/>
      <c r="TZW305" s="94"/>
      <c r="TZX305" s="94"/>
      <c r="TZY305" s="94"/>
      <c r="TZZ305" s="94"/>
      <c r="UAA305" s="94"/>
      <c r="UAB305" s="94"/>
      <c r="UAC305" s="94"/>
      <c r="UAD305" s="94"/>
      <c r="UAE305" s="94"/>
      <c r="UAF305" s="94"/>
      <c r="UAG305" s="94"/>
      <c r="UAH305" s="94"/>
      <c r="UAI305" s="94"/>
      <c r="UAJ305" s="94"/>
      <c r="UAK305" s="94"/>
      <c r="UAL305" s="94"/>
      <c r="UAM305" s="94"/>
      <c r="UAN305" s="94"/>
      <c r="UAO305" s="94"/>
      <c r="UAP305" s="94"/>
      <c r="UAQ305" s="94"/>
      <c r="UAR305" s="94"/>
      <c r="UAS305" s="94"/>
      <c r="UAT305" s="94"/>
      <c r="UAU305" s="94"/>
      <c r="UAV305" s="94"/>
      <c r="UAW305" s="94"/>
      <c r="UAX305" s="94"/>
      <c r="UAY305" s="94"/>
      <c r="UAZ305" s="94"/>
      <c r="UBA305" s="94"/>
      <c r="UBB305" s="94"/>
      <c r="UBC305" s="94"/>
      <c r="UBD305" s="94"/>
      <c r="UBE305" s="94"/>
      <c r="UBF305" s="94"/>
      <c r="UBG305" s="94"/>
      <c r="UBH305" s="94"/>
      <c r="UBI305" s="94"/>
      <c r="UBJ305" s="94"/>
      <c r="UBK305" s="94"/>
      <c r="UBL305" s="94"/>
      <c r="UBM305" s="94"/>
      <c r="UBN305" s="94"/>
      <c r="UBO305" s="94"/>
      <c r="UBP305" s="94"/>
      <c r="UBQ305" s="94"/>
      <c r="UBR305" s="94"/>
      <c r="UBS305" s="94"/>
      <c r="UBT305" s="94"/>
      <c r="UBU305" s="94"/>
      <c r="UBV305" s="94"/>
      <c r="UBW305" s="94"/>
      <c r="UBX305" s="94"/>
      <c r="UBY305" s="94"/>
      <c r="UBZ305" s="94"/>
      <c r="UCA305" s="94"/>
      <c r="UCB305" s="94"/>
      <c r="UCC305" s="94"/>
      <c r="UCD305" s="94"/>
      <c r="UCE305" s="94"/>
      <c r="UCF305" s="94"/>
      <c r="UCG305" s="94"/>
      <c r="UCH305" s="94"/>
      <c r="UCI305" s="94"/>
      <c r="UCJ305" s="94"/>
      <c r="UCK305" s="94"/>
      <c r="UCL305" s="94"/>
      <c r="UCM305" s="94"/>
      <c r="UCN305" s="94"/>
      <c r="UCO305" s="94"/>
      <c r="UCP305" s="94"/>
      <c r="UCQ305" s="94"/>
      <c r="UCR305" s="94"/>
      <c r="UCS305" s="94"/>
      <c r="UCT305" s="94"/>
      <c r="UCU305" s="94"/>
      <c r="UCV305" s="94"/>
      <c r="UCW305" s="94"/>
      <c r="UCX305" s="94"/>
      <c r="UCY305" s="94"/>
      <c r="UCZ305" s="94"/>
      <c r="UDA305" s="94"/>
      <c r="UDB305" s="94"/>
      <c r="UDC305" s="94"/>
      <c r="UDD305" s="94"/>
      <c r="UDE305" s="94"/>
      <c r="UDF305" s="94"/>
      <c r="UDG305" s="94"/>
      <c r="UDH305" s="94"/>
      <c r="UDI305" s="94"/>
      <c r="UDJ305" s="94"/>
      <c r="UDK305" s="94"/>
      <c r="UDL305" s="94"/>
      <c r="UDM305" s="94"/>
      <c r="UDN305" s="94"/>
      <c r="UDO305" s="94"/>
      <c r="UDP305" s="94"/>
      <c r="UDQ305" s="94"/>
      <c r="UDR305" s="94"/>
      <c r="UDS305" s="94"/>
      <c r="UDT305" s="94"/>
      <c r="UDU305" s="94"/>
      <c r="UDV305" s="94"/>
      <c r="UDW305" s="94"/>
      <c r="UDX305" s="94"/>
      <c r="UDY305" s="94"/>
      <c r="UDZ305" s="94"/>
      <c r="UEA305" s="94"/>
      <c r="UEB305" s="94"/>
      <c r="UEC305" s="94"/>
      <c r="UED305" s="94"/>
      <c r="UEE305" s="94"/>
      <c r="UEF305" s="94"/>
      <c r="UEG305" s="94"/>
      <c r="UEH305" s="94"/>
      <c r="UEI305" s="94"/>
      <c r="UEJ305" s="94"/>
      <c r="UEK305" s="94"/>
      <c r="UEL305" s="94"/>
      <c r="UEM305" s="94"/>
      <c r="UEN305" s="94"/>
      <c r="UEO305" s="94"/>
      <c r="UEP305" s="94"/>
      <c r="UEQ305" s="94"/>
      <c r="UER305" s="94"/>
      <c r="UES305" s="94"/>
      <c r="UET305" s="94"/>
      <c r="UEU305" s="94"/>
      <c r="UEV305" s="94"/>
      <c r="UEW305" s="94"/>
      <c r="UEX305" s="94"/>
      <c r="UEY305" s="94"/>
      <c r="UEZ305" s="94"/>
      <c r="UFA305" s="94"/>
      <c r="UFB305" s="94"/>
      <c r="UFC305" s="94"/>
      <c r="UFD305" s="94"/>
      <c r="UFE305" s="94"/>
      <c r="UFF305" s="94"/>
      <c r="UFG305" s="94"/>
      <c r="UFH305" s="94"/>
      <c r="UFI305" s="94"/>
      <c r="UFJ305" s="94"/>
      <c r="UFK305" s="94"/>
      <c r="UFL305" s="94"/>
      <c r="UFM305" s="94"/>
      <c r="UFN305" s="94"/>
      <c r="UFO305" s="94"/>
      <c r="UFP305" s="94"/>
      <c r="UFQ305" s="94"/>
      <c r="UFR305" s="94"/>
      <c r="UFS305" s="94"/>
      <c r="UFT305" s="94"/>
      <c r="UFU305" s="94"/>
      <c r="UFV305" s="94"/>
      <c r="UFW305" s="94"/>
      <c r="UFX305" s="94"/>
      <c r="UFY305" s="94"/>
      <c r="UFZ305" s="94"/>
      <c r="UGA305" s="94"/>
      <c r="UGB305" s="94"/>
      <c r="UGC305" s="94"/>
      <c r="UGD305" s="94"/>
      <c r="UGE305" s="94"/>
      <c r="UGF305" s="94"/>
      <c r="UGG305" s="94"/>
      <c r="UGH305" s="94"/>
      <c r="UGI305" s="94"/>
      <c r="UGJ305" s="94"/>
      <c r="UGK305" s="94"/>
      <c r="UGL305" s="94"/>
      <c r="UGM305" s="94"/>
      <c r="UGN305" s="94"/>
      <c r="UGO305" s="94"/>
      <c r="UGP305" s="94"/>
      <c r="UGQ305" s="94"/>
      <c r="UGR305" s="94"/>
      <c r="UGS305" s="94"/>
      <c r="UGT305" s="94"/>
      <c r="UGU305" s="94"/>
      <c r="UGV305" s="94"/>
      <c r="UGW305" s="94"/>
      <c r="UGX305" s="94"/>
      <c r="UGY305" s="94"/>
      <c r="UGZ305" s="94"/>
      <c r="UHA305" s="94"/>
      <c r="UHB305" s="94"/>
      <c r="UHC305" s="94"/>
      <c r="UHD305" s="94"/>
      <c r="UHE305" s="94"/>
      <c r="UHF305" s="94"/>
      <c r="UHG305" s="94"/>
      <c r="UHH305" s="94"/>
      <c r="UHI305" s="94"/>
      <c r="UHJ305" s="94"/>
      <c r="UHK305" s="94"/>
      <c r="UHL305" s="94"/>
      <c r="UHM305" s="94"/>
      <c r="UHN305" s="94"/>
      <c r="UHO305" s="94"/>
      <c r="UHP305" s="94"/>
      <c r="UHQ305" s="94"/>
      <c r="UHR305" s="94"/>
      <c r="UHS305" s="94"/>
      <c r="UHT305" s="94"/>
      <c r="UHU305" s="94"/>
      <c r="UHV305" s="94"/>
      <c r="UHW305" s="94"/>
      <c r="UHX305" s="94"/>
      <c r="UHY305" s="94"/>
      <c r="UHZ305" s="94"/>
      <c r="UIA305" s="94"/>
      <c r="UIB305" s="94"/>
      <c r="UIC305" s="94"/>
      <c r="UID305" s="94"/>
      <c r="UIE305" s="94"/>
      <c r="UIF305" s="94"/>
      <c r="UIG305" s="94"/>
      <c r="UIH305" s="94"/>
      <c r="UII305" s="94"/>
      <c r="UIJ305" s="94"/>
      <c r="UIK305" s="94"/>
      <c r="UIL305" s="94"/>
      <c r="UIM305" s="94"/>
      <c r="UIN305" s="94"/>
      <c r="UIO305" s="94"/>
      <c r="UIP305" s="94"/>
      <c r="UIQ305" s="94"/>
      <c r="UIR305" s="94"/>
      <c r="UIS305" s="94"/>
      <c r="UIT305" s="94"/>
      <c r="UIU305" s="94"/>
      <c r="UIV305" s="94"/>
      <c r="UIW305" s="94"/>
      <c r="UIX305" s="94"/>
      <c r="UIY305" s="94"/>
      <c r="UIZ305" s="94"/>
      <c r="UJA305" s="94"/>
      <c r="UJB305" s="94"/>
      <c r="UJC305" s="94"/>
      <c r="UJD305" s="94"/>
      <c r="UJE305" s="94"/>
      <c r="UJF305" s="94"/>
      <c r="UJG305" s="94"/>
      <c r="UJH305" s="94"/>
      <c r="UJI305" s="94"/>
      <c r="UJJ305" s="94"/>
      <c r="UJK305" s="94"/>
      <c r="UJL305" s="94"/>
      <c r="UJM305" s="94"/>
      <c r="UJN305" s="94"/>
      <c r="UJO305" s="94"/>
      <c r="UJP305" s="94"/>
      <c r="UJQ305" s="94"/>
      <c r="UJR305" s="94"/>
      <c r="UJS305" s="94"/>
      <c r="UJT305" s="94"/>
      <c r="UJU305" s="94"/>
      <c r="UJV305" s="94"/>
      <c r="UJW305" s="94"/>
      <c r="UJX305" s="94"/>
      <c r="UJY305" s="94"/>
      <c r="UJZ305" s="94"/>
      <c r="UKA305" s="94"/>
      <c r="UKB305" s="94"/>
      <c r="UKC305" s="94"/>
      <c r="UKD305" s="94"/>
      <c r="UKE305" s="94"/>
      <c r="UKF305" s="94"/>
      <c r="UKG305" s="94"/>
      <c r="UKH305" s="94"/>
      <c r="UKI305" s="94"/>
      <c r="UKJ305" s="94"/>
      <c r="UKK305" s="94"/>
      <c r="UKL305" s="94"/>
      <c r="UKM305" s="94"/>
      <c r="UKN305" s="94"/>
      <c r="UKO305" s="94"/>
      <c r="UKP305" s="94"/>
      <c r="UKQ305" s="94"/>
      <c r="UKR305" s="94"/>
      <c r="UKS305" s="94"/>
      <c r="UKT305" s="94"/>
      <c r="UKU305" s="94"/>
      <c r="UKV305" s="94"/>
      <c r="UKW305" s="94"/>
      <c r="UKX305" s="94"/>
      <c r="UKY305" s="94"/>
      <c r="UKZ305" s="94"/>
      <c r="ULA305" s="94"/>
      <c r="ULB305" s="94"/>
      <c r="ULC305" s="94"/>
      <c r="ULD305" s="94"/>
      <c r="ULE305" s="94"/>
      <c r="ULF305" s="94"/>
      <c r="ULG305" s="94"/>
      <c r="ULH305" s="94"/>
      <c r="ULI305" s="94"/>
      <c r="ULJ305" s="94"/>
      <c r="ULK305" s="94"/>
      <c r="ULL305" s="94"/>
      <c r="ULM305" s="94"/>
      <c r="ULN305" s="94"/>
      <c r="ULO305" s="94"/>
      <c r="ULP305" s="94"/>
      <c r="ULQ305" s="94"/>
      <c r="ULR305" s="94"/>
      <c r="ULS305" s="94"/>
      <c r="ULT305" s="94"/>
      <c r="ULU305" s="94"/>
      <c r="ULV305" s="94"/>
      <c r="ULW305" s="94"/>
      <c r="ULX305" s="94"/>
      <c r="ULY305" s="94"/>
      <c r="ULZ305" s="94"/>
      <c r="UMA305" s="94"/>
      <c r="UMB305" s="94"/>
      <c r="UMC305" s="94"/>
      <c r="UMD305" s="94"/>
      <c r="UME305" s="94"/>
      <c r="UMF305" s="94"/>
      <c r="UMG305" s="94"/>
      <c r="UMH305" s="94"/>
      <c r="UMI305" s="94"/>
      <c r="UMJ305" s="94"/>
      <c r="UMK305" s="94"/>
      <c r="UML305" s="94"/>
      <c r="UMM305" s="94"/>
      <c r="UMN305" s="94"/>
      <c r="UMO305" s="94"/>
      <c r="UMP305" s="94"/>
      <c r="UMQ305" s="94"/>
      <c r="UMR305" s="94"/>
      <c r="UMS305" s="94"/>
      <c r="UMT305" s="94"/>
      <c r="UMU305" s="94"/>
      <c r="UMV305" s="94"/>
      <c r="UMW305" s="94"/>
      <c r="UMX305" s="94"/>
      <c r="UMY305" s="94"/>
      <c r="UMZ305" s="94"/>
      <c r="UNA305" s="94"/>
      <c r="UNB305" s="94"/>
      <c r="UNC305" s="94"/>
      <c r="UND305" s="94"/>
      <c r="UNE305" s="94"/>
      <c r="UNF305" s="94"/>
      <c r="UNG305" s="94"/>
      <c r="UNH305" s="94"/>
      <c r="UNI305" s="94"/>
      <c r="UNJ305" s="94"/>
      <c r="UNK305" s="94"/>
      <c r="UNL305" s="94"/>
      <c r="UNM305" s="94"/>
      <c r="UNN305" s="94"/>
      <c r="UNO305" s="94"/>
      <c r="UNP305" s="94"/>
      <c r="UNQ305" s="94"/>
      <c r="UNR305" s="94"/>
      <c r="UNS305" s="94"/>
      <c r="UNT305" s="94"/>
      <c r="UNU305" s="94"/>
      <c r="UNV305" s="94"/>
      <c r="UNW305" s="94"/>
      <c r="UNX305" s="94"/>
      <c r="UNY305" s="94"/>
      <c r="UNZ305" s="94"/>
      <c r="UOA305" s="94"/>
      <c r="UOB305" s="94"/>
      <c r="UOC305" s="94"/>
      <c r="UOD305" s="94"/>
      <c r="UOE305" s="94"/>
      <c r="UOF305" s="94"/>
      <c r="UOG305" s="94"/>
      <c r="UOH305" s="94"/>
      <c r="UOI305" s="94"/>
      <c r="UOJ305" s="94"/>
      <c r="UOK305" s="94"/>
      <c r="UOL305" s="94"/>
      <c r="UOM305" s="94"/>
      <c r="UON305" s="94"/>
      <c r="UOO305" s="94"/>
      <c r="UOP305" s="94"/>
      <c r="UOQ305" s="94"/>
      <c r="UOR305" s="94"/>
      <c r="UOS305" s="94"/>
      <c r="UOT305" s="94"/>
      <c r="UOU305" s="94"/>
      <c r="UOV305" s="94"/>
      <c r="UOW305" s="94"/>
      <c r="UOX305" s="94"/>
      <c r="UOY305" s="94"/>
      <c r="UOZ305" s="94"/>
      <c r="UPA305" s="94"/>
      <c r="UPB305" s="94"/>
      <c r="UPC305" s="94"/>
      <c r="UPD305" s="94"/>
      <c r="UPE305" s="94"/>
      <c r="UPF305" s="94"/>
      <c r="UPG305" s="94"/>
      <c r="UPH305" s="94"/>
      <c r="UPI305" s="94"/>
      <c r="UPJ305" s="94"/>
      <c r="UPK305" s="94"/>
      <c r="UPL305" s="94"/>
      <c r="UPM305" s="94"/>
      <c r="UPN305" s="94"/>
      <c r="UPO305" s="94"/>
      <c r="UPP305" s="94"/>
      <c r="UPQ305" s="94"/>
      <c r="UPR305" s="94"/>
      <c r="UPS305" s="94"/>
      <c r="UPT305" s="94"/>
      <c r="UPU305" s="94"/>
      <c r="UPV305" s="94"/>
      <c r="UPW305" s="94"/>
      <c r="UPX305" s="94"/>
      <c r="UPY305" s="94"/>
      <c r="UPZ305" s="94"/>
      <c r="UQA305" s="94"/>
      <c r="UQB305" s="94"/>
      <c r="UQC305" s="94"/>
      <c r="UQD305" s="94"/>
      <c r="UQE305" s="94"/>
      <c r="UQF305" s="94"/>
      <c r="UQG305" s="94"/>
      <c r="UQH305" s="94"/>
      <c r="UQI305" s="94"/>
      <c r="UQJ305" s="94"/>
      <c r="UQK305" s="94"/>
      <c r="UQL305" s="94"/>
      <c r="UQM305" s="94"/>
      <c r="UQN305" s="94"/>
      <c r="UQO305" s="94"/>
      <c r="UQP305" s="94"/>
      <c r="UQQ305" s="94"/>
      <c r="UQR305" s="94"/>
      <c r="UQS305" s="94"/>
      <c r="UQT305" s="94"/>
      <c r="UQU305" s="94"/>
      <c r="UQV305" s="94"/>
      <c r="UQW305" s="94"/>
      <c r="UQX305" s="94"/>
      <c r="UQY305" s="94"/>
      <c r="UQZ305" s="94"/>
      <c r="URA305" s="94"/>
      <c r="URB305" s="94"/>
      <c r="URC305" s="94"/>
      <c r="URD305" s="94"/>
      <c r="URE305" s="94"/>
      <c r="URF305" s="94"/>
      <c r="URG305" s="94"/>
      <c r="URH305" s="94"/>
      <c r="URI305" s="94"/>
      <c r="URJ305" s="94"/>
      <c r="URK305" s="94"/>
      <c r="URL305" s="94"/>
      <c r="URM305" s="94"/>
      <c r="URN305" s="94"/>
      <c r="URO305" s="94"/>
      <c r="URP305" s="94"/>
      <c r="URQ305" s="94"/>
      <c r="URR305" s="94"/>
      <c r="URS305" s="94"/>
      <c r="URT305" s="94"/>
      <c r="URU305" s="94"/>
      <c r="URV305" s="94"/>
      <c r="URW305" s="94"/>
      <c r="URX305" s="94"/>
      <c r="URY305" s="94"/>
      <c r="URZ305" s="94"/>
      <c r="USA305" s="94"/>
      <c r="USB305" s="94"/>
      <c r="USC305" s="94"/>
      <c r="USD305" s="94"/>
      <c r="USE305" s="94"/>
      <c r="USF305" s="94"/>
      <c r="USG305" s="94"/>
      <c r="USH305" s="94"/>
      <c r="USI305" s="94"/>
      <c r="USJ305" s="94"/>
      <c r="USK305" s="94"/>
      <c r="USL305" s="94"/>
      <c r="USM305" s="94"/>
      <c r="USN305" s="94"/>
      <c r="USO305" s="94"/>
      <c r="USP305" s="94"/>
      <c r="USQ305" s="94"/>
      <c r="USR305" s="94"/>
      <c r="USS305" s="94"/>
      <c r="UST305" s="94"/>
      <c r="USU305" s="94"/>
      <c r="USV305" s="94"/>
      <c r="USW305" s="94"/>
      <c r="USX305" s="94"/>
      <c r="USY305" s="94"/>
      <c r="USZ305" s="94"/>
      <c r="UTA305" s="94"/>
      <c r="UTB305" s="94"/>
      <c r="UTC305" s="94"/>
      <c r="UTD305" s="94"/>
      <c r="UTE305" s="94"/>
      <c r="UTF305" s="94"/>
      <c r="UTG305" s="94"/>
      <c r="UTH305" s="94"/>
      <c r="UTI305" s="94"/>
      <c r="UTJ305" s="94"/>
      <c r="UTK305" s="94"/>
      <c r="UTL305" s="94"/>
      <c r="UTM305" s="94"/>
      <c r="UTN305" s="94"/>
      <c r="UTO305" s="94"/>
      <c r="UTP305" s="94"/>
      <c r="UTQ305" s="94"/>
      <c r="UTR305" s="94"/>
      <c r="UTS305" s="94"/>
      <c r="UTT305" s="94"/>
      <c r="UTU305" s="94"/>
      <c r="UTV305" s="94"/>
      <c r="UTW305" s="94"/>
      <c r="UTX305" s="94"/>
      <c r="UTY305" s="94"/>
      <c r="UTZ305" s="94"/>
      <c r="UUA305" s="94"/>
      <c r="UUB305" s="94"/>
      <c r="UUC305" s="94"/>
      <c r="UUD305" s="94"/>
      <c r="UUE305" s="94"/>
      <c r="UUF305" s="94"/>
      <c r="UUG305" s="94"/>
      <c r="UUH305" s="94"/>
      <c r="UUI305" s="94"/>
      <c r="UUJ305" s="94"/>
      <c r="UUK305" s="94"/>
      <c r="UUL305" s="94"/>
      <c r="UUM305" s="94"/>
      <c r="UUN305" s="94"/>
      <c r="UUO305" s="94"/>
      <c r="UUP305" s="94"/>
      <c r="UUQ305" s="94"/>
      <c r="UUR305" s="94"/>
      <c r="UUS305" s="94"/>
      <c r="UUT305" s="94"/>
      <c r="UUU305" s="94"/>
      <c r="UUV305" s="94"/>
      <c r="UUW305" s="94"/>
      <c r="UUX305" s="94"/>
      <c r="UUY305" s="94"/>
      <c r="UUZ305" s="94"/>
      <c r="UVA305" s="94"/>
      <c r="UVB305" s="94"/>
      <c r="UVC305" s="94"/>
      <c r="UVD305" s="94"/>
      <c r="UVE305" s="94"/>
      <c r="UVF305" s="94"/>
      <c r="UVG305" s="94"/>
      <c r="UVH305" s="94"/>
      <c r="UVI305" s="94"/>
      <c r="UVJ305" s="94"/>
      <c r="UVK305" s="94"/>
      <c r="UVL305" s="94"/>
      <c r="UVM305" s="94"/>
      <c r="UVN305" s="94"/>
      <c r="UVO305" s="94"/>
      <c r="UVP305" s="94"/>
      <c r="UVQ305" s="94"/>
      <c r="UVR305" s="94"/>
      <c r="UVS305" s="94"/>
      <c r="UVT305" s="94"/>
      <c r="UVU305" s="94"/>
      <c r="UVV305" s="94"/>
      <c r="UVW305" s="94"/>
      <c r="UVX305" s="94"/>
      <c r="UVY305" s="94"/>
      <c r="UVZ305" s="94"/>
      <c r="UWA305" s="94"/>
      <c r="UWB305" s="94"/>
      <c r="UWC305" s="94"/>
      <c r="UWD305" s="94"/>
      <c r="UWE305" s="94"/>
      <c r="UWF305" s="94"/>
      <c r="UWG305" s="94"/>
      <c r="UWH305" s="94"/>
      <c r="UWI305" s="94"/>
      <c r="UWJ305" s="94"/>
      <c r="UWK305" s="94"/>
      <c r="UWL305" s="94"/>
      <c r="UWM305" s="94"/>
      <c r="UWN305" s="94"/>
      <c r="UWO305" s="94"/>
      <c r="UWP305" s="94"/>
      <c r="UWQ305" s="94"/>
      <c r="UWR305" s="94"/>
      <c r="UWS305" s="94"/>
      <c r="UWT305" s="94"/>
      <c r="UWU305" s="94"/>
      <c r="UWV305" s="94"/>
      <c r="UWW305" s="94"/>
      <c r="UWX305" s="94"/>
      <c r="UWY305" s="94"/>
      <c r="UWZ305" s="94"/>
      <c r="UXA305" s="94"/>
      <c r="UXB305" s="94"/>
      <c r="UXC305" s="94"/>
      <c r="UXD305" s="94"/>
      <c r="UXE305" s="94"/>
      <c r="UXF305" s="94"/>
      <c r="UXG305" s="94"/>
      <c r="UXH305" s="94"/>
      <c r="UXI305" s="94"/>
      <c r="UXJ305" s="94"/>
      <c r="UXK305" s="94"/>
      <c r="UXL305" s="94"/>
      <c r="UXM305" s="94"/>
      <c r="UXN305" s="94"/>
      <c r="UXO305" s="94"/>
      <c r="UXP305" s="94"/>
      <c r="UXQ305" s="94"/>
      <c r="UXR305" s="94"/>
      <c r="UXS305" s="94"/>
      <c r="UXT305" s="94"/>
      <c r="UXU305" s="94"/>
      <c r="UXV305" s="94"/>
      <c r="UXW305" s="94"/>
      <c r="UXX305" s="94"/>
      <c r="UXY305" s="94"/>
      <c r="UXZ305" s="94"/>
      <c r="UYA305" s="94"/>
      <c r="UYB305" s="94"/>
      <c r="UYC305" s="94"/>
      <c r="UYD305" s="94"/>
      <c r="UYE305" s="94"/>
      <c r="UYF305" s="94"/>
      <c r="UYG305" s="94"/>
      <c r="UYH305" s="94"/>
      <c r="UYI305" s="94"/>
      <c r="UYJ305" s="94"/>
      <c r="UYK305" s="94"/>
      <c r="UYL305" s="94"/>
      <c r="UYM305" s="94"/>
      <c r="UYN305" s="94"/>
      <c r="UYO305" s="94"/>
      <c r="UYP305" s="94"/>
      <c r="UYQ305" s="94"/>
      <c r="UYR305" s="94"/>
      <c r="UYS305" s="94"/>
      <c r="UYT305" s="94"/>
      <c r="UYU305" s="94"/>
      <c r="UYV305" s="94"/>
      <c r="UYW305" s="94"/>
      <c r="UYX305" s="94"/>
      <c r="UYY305" s="94"/>
      <c r="UYZ305" s="94"/>
      <c r="UZA305" s="94"/>
      <c r="UZB305" s="94"/>
      <c r="UZC305" s="94"/>
      <c r="UZD305" s="94"/>
      <c r="UZE305" s="94"/>
      <c r="UZF305" s="94"/>
      <c r="UZG305" s="94"/>
      <c r="UZH305" s="94"/>
      <c r="UZI305" s="94"/>
      <c r="UZJ305" s="94"/>
      <c r="UZK305" s="94"/>
      <c r="UZL305" s="94"/>
      <c r="UZM305" s="94"/>
      <c r="UZN305" s="94"/>
      <c r="UZO305" s="94"/>
      <c r="UZP305" s="94"/>
      <c r="UZQ305" s="94"/>
      <c r="UZR305" s="94"/>
      <c r="UZS305" s="94"/>
      <c r="UZT305" s="94"/>
      <c r="UZU305" s="94"/>
      <c r="UZV305" s="94"/>
      <c r="UZW305" s="94"/>
      <c r="UZX305" s="94"/>
      <c r="UZY305" s="94"/>
      <c r="UZZ305" s="94"/>
      <c r="VAA305" s="94"/>
      <c r="VAB305" s="94"/>
      <c r="VAC305" s="94"/>
      <c r="VAD305" s="94"/>
      <c r="VAE305" s="94"/>
      <c r="VAF305" s="94"/>
      <c r="VAG305" s="94"/>
      <c r="VAH305" s="94"/>
      <c r="VAI305" s="94"/>
      <c r="VAJ305" s="94"/>
      <c r="VAK305" s="94"/>
      <c r="VAL305" s="94"/>
      <c r="VAM305" s="94"/>
      <c r="VAN305" s="94"/>
      <c r="VAO305" s="94"/>
      <c r="VAP305" s="94"/>
      <c r="VAQ305" s="94"/>
      <c r="VAR305" s="94"/>
      <c r="VAS305" s="94"/>
      <c r="VAT305" s="94"/>
      <c r="VAU305" s="94"/>
      <c r="VAV305" s="94"/>
      <c r="VAW305" s="94"/>
      <c r="VAX305" s="94"/>
      <c r="VAY305" s="94"/>
      <c r="VAZ305" s="94"/>
      <c r="VBA305" s="94"/>
      <c r="VBB305" s="94"/>
      <c r="VBC305" s="94"/>
      <c r="VBD305" s="94"/>
      <c r="VBE305" s="94"/>
      <c r="VBF305" s="94"/>
      <c r="VBG305" s="94"/>
      <c r="VBH305" s="94"/>
      <c r="VBI305" s="94"/>
      <c r="VBJ305" s="94"/>
      <c r="VBK305" s="94"/>
      <c r="VBL305" s="94"/>
      <c r="VBM305" s="94"/>
      <c r="VBN305" s="94"/>
      <c r="VBO305" s="94"/>
      <c r="VBP305" s="94"/>
      <c r="VBQ305" s="94"/>
      <c r="VBR305" s="94"/>
      <c r="VBS305" s="94"/>
      <c r="VBT305" s="94"/>
      <c r="VBU305" s="94"/>
      <c r="VBV305" s="94"/>
      <c r="VBW305" s="94"/>
      <c r="VBX305" s="94"/>
      <c r="VBY305" s="94"/>
      <c r="VBZ305" s="94"/>
      <c r="VCA305" s="94"/>
      <c r="VCB305" s="94"/>
      <c r="VCC305" s="94"/>
      <c r="VCD305" s="94"/>
      <c r="VCE305" s="94"/>
      <c r="VCF305" s="94"/>
      <c r="VCG305" s="94"/>
      <c r="VCH305" s="94"/>
      <c r="VCI305" s="94"/>
      <c r="VCJ305" s="94"/>
      <c r="VCK305" s="94"/>
      <c r="VCL305" s="94"/>
      <c r="VCM305" s="94"/>
      <c r="VCN305" s="94"/>
      <c r="VCO305" s="94"/>
      <c r="VCP305" s="94"/>
      <c r="VCQ305" s="94"/>
      <c r="VCR305" s="94"/>
      <c r="VCS305" s="94"/>
      <c r="VCT305" s="94"/>
      <c r="VCU305" s="94"/>
      <c r="VCV305" s="94"/>
      <c r="VCW305" s="94"/>
      <c r="VCX305" s="94"/>
      <c r="VCY305" s="94"/>
      <c r="VCZ305" s="94"/>
      <c r="VDA305" s="94"/>
      <c r="VDB305" s="94"/>
      <c r="VDC305" s="94"/>
      <c r="VDD305" s="94"/>
      <c r="VDE305" s="94"/>
      <c r="VDF305" s="94"/>
      <c r="VDG305" s="94"/>
      <c r="VDH305" s="94"/>
      <c r="VDI305" s="94"/>
      <c r="VDJ305" s="94"/>
      <c r="VDK305" s="94"/>
      <c r="VDL305" s="94"/>
      <c r="VDM305" s="94"/>
      <c r="VDN305" s="94"/>
      <c r="VDO305" s="94"/>
      <c r="VDP305" s="94"/>
      <c r="VDQ305" s="94"/>
      <c r="VDR305" s="94"/>
      <c r="VDS305" s="94"/>
      <c r="VDT305" s="94"/>
      <c r="VDU305" s="94"/>
      <c r="VDV305" s="94"/>
      <c r="VDW305" s="94"/>
      <c r="VDX305" s="94"/>
      <c r="VDY305" s="94"/>
      <c r="VDZ305" s="94"/>
      <c r="VEA305" s="94"/>
      <c r="VEB305" s="94"/>
      <c r="VEC305" s="94"/>
      <c r="VED305" s="94"/>
      <c r="VEE305" s="94"/>
      <c r="VEF305" s="94"/>
      <c r="VEG305" s="94"/>
      <c r="VEH305" s="94"/>
      <c r="VEI305" s="94"/>
      <c r="VEJ305" s="94"/>
      <c r="VEK305" s="94"/>
      <c r="VEL305" s="94"/>
      <c r="VEM305" s="94"/>
      <c r="VEN305" s="94"/>
      <c r="VEO305" s="94"/>
      <c r="VEP305" s="94"/>
      <c r="VEQ305" s="94"/>
      <c r="VER305" s="94"/>
      <c r="VES305" s="94"/>
      <c r="VET305" s="94"/>
      <c r="VEU305" s="94"/>
      <c r="VEV305" s="94"/>
      <c r="VEW305" s="94"/>
      <c r="VEX305" s="94"/>
      <c r="VEY305" s="94"/>
      <c r="VEZ305" s="94"/>
      <c r="VFA305" s="94"/>
      <c r="VFB305" s="94"/>
      <c r="VFC305" s="94"/>
      <c r="VFD305" s="94"/>
      <c r="VFE305" s="94"/>
      <c r="VFF305" s="94"/>
      <c r="VFG305" s="94"/>
      <c r="VFH305" s="94"/>
      <c r="VFI305" s="94"/>
      <c r="VFJ305" s="94"/>
      <c r="VFK305" s="94"/>
      <c r="VFL305" s="94"/>
      <c r="VFM305" s="94"/>
      <c r="VFN305" s="94"/>
      <c r="VFO305" s="94"/>
      <c r="VFP305" s="94"/>
      <c r="VFQ305" s="94"/>
      <c r="VFR305" s="94"/>
      <c r="VFS305" s="94"/>
      <c r="VFT305" s="94"/>
      <c r="VFU305" s="94"/>
      <c r="VFV305" s="94"/>
      <c r="VFW305" s="94"/>
      <c r="VFX305" s="94"/>
      <c r="VFY305" s="94"/>
      <c r="VFZ305" s="94"/>
      <c r="VGA305" s="94"/>
      <c r="VGB305" s="94"/>
      <c r="VGC305" s="94"/>
      <c r="VGD305" s="94"/>
      <c r="VGE305" s="94"/>
      <c r="VGF305" s="94"/>
      <c r="VGG305" s="94"/>
      <c r="VGH305" s="94"/>
      <c r="VGI305" s="94"/>
      <c r="VGJ305" s="94"/>
      <c r="VGK305" s="94"/>
      <c r="VGL305" s="94"/>
      <c r="VGM305" s="94"/>
      <c r="VGN305" s="94"/>
      <c r="VGO305" s="94"/>
      <c r="VGP305" s="94"/>
      <c r="VGQ305" s="94"/>
      <c r="VGR305" s="94"/>
      <c r="VGS305" s="94"/>
      <c r="VGT305" s="94"/>
      <c r="VGU305" s="94"/>
      <c r="VGV305" s="94"/>
      <c r="VGW305" s="94"/>
      <c r="VGX305" s="94"/>
      <c r="VGY305" s="94"/>
      <c r="VGZ305" s="94"/>
      <c r="VHA305" s="94"/>
      <c r="VHB305" s="94"/>
      <c r="VHC305" s="94"/>
      <c r="VHD305" s="94"/>
      <c r="VHE305" s="94"/>
      <c r="VHF305" s="94"/>
      <c r="VHG305" s="94"/>
      <c r="VHH305" s="94"/>
      <c r="VHI305" s="94"/>
      <c r="VHJ305" s="94"/>
      <c r="VHK305" s="94"/>
      <c r="VHL305" s="94"/>
      <c r="VHM305" s="94"/>
      <c r="VHN305" s="94"/>
      <c r="VHO305" s="94"/>
      <c r="VHP305" s="94"/>
      <c r="VHQ305" s="94"/>
      <c r="VHR305" s="94"/>
      <c r="VHS305" s="94"/>
      <c r="VHT305" s="94"/>
      <c r="VHU305" s="94"/>
      <c r="VHV305" s="94"/>
      <c r="VHW305" s="94"/>
      <c r="VHX305" s="94"/>
      <c r="VHY305" s="94"/>
      <c r="VHZ305" s="94"/>
      <c r="VIA305" s="94"/>
      <c r="VIB305" s="94"/>
      <c r="VIC305" s="94"/>
      <c r="VID305" s="94"/>
      <c r="VIE305" s="94"/>
      <c r="VIF305" s="94"/>
      <c r="VIG305" s="94"/>
      <c r="VIH305" s="94"/>
      <c r="VII305" s="94"/>
      <c r="VIJ305" s="94"/>
      <c r="VIK305" s="94"/>
      <c r="VIL305" s="94"/>
      <c r="VIM305" s="94"/>
      <c r="VIN305" s="94"/>
      <c r="VIO305" s="94"/>
      <c r="VIP305" s="94"/>
      <c r="VIQ305" s="94"/>
      <c r="VIR305" s="94"/>
      <c r="VIS305" s="94"/>
      <c r="VIT305" s="94"/>
      <c r="VIU305" s="94"/>
      <c r="VIV305" s="94"/>
      <c r="VIW305" s="94"/>
      <c r="VIX305" s="94"/>
      <c r="VIY305" s="94"/>
      <c r="VIZ305" s="94"/>
      <c r="VJA305" s="94"/>
      <c r="VJB305" s="94"/>
      <c r="VJC305" s="94"/>
      <c r="VJD305" s="94"/>
      <c r="VJE305" s="94"/>
      <c r="VJF305" s="94"/>
      <c r="VJG305" s="94"/>
      <c r="VJH305" s="94"/>
      <c r="VJI305" s="94"/>
      <c r="VJJ305" s="94"/>
      <c r="VJK305" s="94"/>
      <c r="VJL305" s="94"/>
      <c r="VJM305" s="94"/>
      <c r="VJN305" s="94"/>
      <c r="VJO305" s="94"/>
      <c r="VJP305" s="94"/>
      <c r="VJQ305" s="94"/>
      <c r="VJR305" s="94"/>
      <c r="VJS305" s="94"/>
      <c r="VJT305" s="94"/>
      <c r="VJU305" s="94"/>
      <c r="VJV305" s="94"/>
      <c r="VJW305" s="94"/>
      <c r="VJX305" s="94"/>
      <c r="VJY305" s="94"/>
      <c r="VJZ305" s="94"/>
      <c r="VKA305" s="94"/>
      <c r="VKB305" s="94"/>
      <c r="VKC305" s="94"/>
      <c r="VKD305" s="94"/>
      <c r="VKE305" s="94"/>
      <c r="VKF305" s="94"/>
      <c r="VKG305" s="94"/>
      <c r="VKH305" s="94"/>
      <c r="VKI305" s="94"/>
      <c r="VKJ305" s="94"/>
      <c r="VKK305" s="94"/>
      <c r="VKL305" s="94"/>
      <c r="VKM305" s="94"/>
      <c r="VKN305" s="94"/>
      <c r="VKO305" s="94"/>
      <c r="VKP305" s="94"/>
      <c r="VKQ305" s="94"/>
      <c r="VKR305" s="94"/>
      <c r="VKS305" s="94"/>
      <c r="VKT305" s="94"/>
      <c r="VKU305" s="94"/>
      <c r="VKV305" s="94"/>
      <c r="VKW305" s="94"/>
      <c r="VKX305" s="94"/>
      <c r="VKY305" s="94"/>
      <c r="VKZ305" s="94"/>
      <c r="VLA305" s="94"/>
      <c r="VLB305" s="94"/>
      <c r="VLC305" s="94"/>
      <c r="VLD305" s="94"/>
      <c r="VLE305" s="94"/>
      <c r="VLF305" s="94"/>
      <c r="VLG305" s="94"/>
      <c r="VLH305" s="94"/>
      <c r="VLI305" s="94"/>
      <c r="VLJ305" s="94"/>
      <c r="VLK305" s="94"/>
      <c r="VLL305" s="94"/>
      <c r="VLM305" s="94"/>
      <c r="VLN305" s="94"/>
      <c r="VLO305" s="94"/>
      <c r="VLP305" s="94"/>
      <c r="VLQ305" s="94"/>
      <c r="VLR305" s="94"/>
      <c r="VLS305" s="94"/>
      <c r="VLT305" s="94"/>
      <c r="VLU305" s="94"/>
      <c r="VLV305" s="94"/>
      <c r="VLW305" s="94"/>
      <c r="VLX305" s="94"/>
      <c r="VLY305" s="94"/>
      <c r="VLZ305" s="94"/>
      <c r="VMA305" s="94"/>
      <c r="VMB305" s="94"/>
      <c r="VMC305" s="94"/>
      <c r="VMD305" s="94"/>
      <c r="VME305" s="94"/>
      <c r="VMF305" s="94"/>
      <c r="VMG305" s="94"/>
      <c r="VMH305" s="94"/>
      <c r="VMI305" s="94"/>
      <c r="VMJ305" s="94"/>
      <c r="VMK305" s="94"/>
      <c r="VML305" s="94"/>
      <c r="VMM305" s="94"/>
      <c r="VMN305" s="94"/>
      <c r="VMO305" s="94"/>
      <c r="VMP305" s="94"/>
      <c r="VMQ305" s="94"/>
      <c r="VMR305" s="94"/>
      <c r="VMS305" s="94"/>
      <c r="VMT305" s="94"/>
      <c r="VMU305" s="94"/>
      <c r="VMV305" s="94"/>
      <c r="VMW305" s="94"/>
      <c r="VMX305" s="94"/>
      <c r="VMY305" s="94"/>
      <c r="VMZ305" s="94"/>
      <c r="VNA305" s="94"/>
      <c r="VNB305" s="94"/>
      <c r="VNC305" s="94"/>
      <c r="VND305" s="94"/>
      <c r="VNE305" s="94"/>
      <c r="VNF305" s="94"/>
      <c r="VNG305" s="94"/>
      <c r="VNH305" s="94"/>
      <c r="VNI305" s="94"/>
      <c r="VNJ305" s="94"/>
      <c r="VNK305" s="94"/>
      <c r="VNL305" s="94"/>
      <c r="VNM305" s="94"/>
      <c r="VNN305" s="94"/>
      <c r="VNO305" s="94"/>
      <c r="VNP305" s="94"/>
      <c r="VNQ305" s="94"/>
      <c r="VNR305" s="94"/>
      <c r="VNS305" s="94"/>
      <c r="VNT305" s="94"/>
      <c r="VNU305" s="94"/>
      <c r="VNV305" s="94"/>
      <c r="VNW305" s="94"/>
      <c r="VNX305" s="94"/>
      <c r="VNY305" s="94"/>
      <c r="VNZ305" s="94"/>
      <c r="VOA305" s="94"/>
      <c r="VOB305" s="94"/>
      <c r="VOC305" s="94"/>
      <c r="VOD305" s="94"/>
      <c r="VOE305" s="94"/>
      <c r="VOF305" s="94"/>
      <c r="VOG305" s="94"/>
      <c r="VOH305" s="94"/>
      <c r="VOI305" s="94"/>
      <c r="VOJ305" s="94"/>
      <c r="VOK305" s="94"/>
      <c r="VOL305" s="94"/>
      <c r="VOM305" s="94"/>
      <c r="VON305" s="94"/>
      <c r="VOO305" s="94"/>
      <c r="VOP305" s="94"/>
      <c r="VOQ305" s="94"/>
      <c r="VOR305" s="94"/>
      <c r="VOS305" s="94"/>
      <c r="VOT305" s="94"/>
      <c r="VOU305" s="94"/>
      <c r="VOV305" s="94"/>
      <c r="VOW305" s="94"/>
      <c r="VOX305" s="94"/>
      <c r="VOY305" s="94"/>
      <c r="VOZ305" s="94"/>
      <c r="VPA305" s="94"/>
      <c r="VPB305" s="94"/>
      <c r="VPC305" s="94"/>
      <c r="VPD305" s="94"/>
      <c r="VPE305" s="94"/>
      <c r="VPF305" s="94"/>
      <c r="VPG305" s="94"/>
      <c r="VPH305" s="94"/>
      <c r="VPI305" s="94"/>
      <c r="VPJ305" s="94"/>
      <c r="VPK305" s="94"/>
      <c r="VPL305" s="94"/>
      <c r="VPM305" s="94"/>
      <c r="VPN305" s="94"/>
      <c r="VPO305" s="94"/>
      <c r="VPP305" s="94"/>
      <c r="VPQ305" s="94"/>
      <c r="VPR305" s="94"/>
      <c r="VPS305" s="94"/>
      <c r="VPT305" s="94"/>
      <c r="VPU305" s="94"/>
      <c r="VPV305" s="94"/>
      <c r="VPW305" s="94"/>
      <c r="VPX305" s="94"/>
      <c r="VPY305" s="94"/>
      <c r="VPZ305" s="94"/>
      <c r="VQA305" s="94"/>
      <c r="VQB305" s="94"/>
      <c r="VQC305" s="94"/>
      <c r="VQD305" s="94"/>
      <c r="VQE305" s="94"/>
      <c r="VQF305" s="94"/>
      <c r="VQG305" s="94"/>
      <c r="VQH305" s="94"/>
      <c r="VQI305" s="94"/>
      <c r="VQJ305" s="94"/>
      <c r="VQK305" s="94"/>
      <c r="VQL305" s="94"/>
      <c r="VQM305" s="94"/>
      <c r="VQN305" s="94"/>
      <c r="VQO305" s="94"/>
      <c r="VQP305" s="94"/>
      <c r="VQQ305" s="94"/>
      <c r="VQR305" s="94"/>
      <c r="VQS305" s="94"/>
      <c r="VQT305" s="94"/>
      <c r="VQU305" s="94"/>
      <c r="VQV305" s="94"/>
      <c r="VQW305" s="94"/>
      <c r="VQX305" s="94"/>
      <c r="VQY305" s="94"/>
      <c r="VQZ305" s="94"/>
      <c r="VRA305" s="94"/>
      <c r="VRB305" s="94"/>
      <c r="VRC305" s="94"/>
      <c r="VRD305" s="94"/>
      <c r="VRE305" s="94"/>
      <c r="VRF305" s="94"/>
      <c r="VRG305" s="94"/>
      <c r="VRH305" s="94"/>
      <c r="VRI305" s="94"/>
      <c r="VRJ305" s="94"/>
      <c r="VRK305" s="94"/>
      <c r="VRL305" s="94"/>
      <c r="VRM305" s="94"/>
      <c r="VRN305" s="94"/>
      <c r="VRO305" s="94"/>
      <c r="VRP305" s="94"/>
      <c r="VRQ305" s="94"/>
      <c r="VRR305" s="94"/>
      <c r="VRS305" s="94"/>
      <c r="VRT305" s="94"/>
      <c r="VRU305" s="94"/>
      <c r="VRV305" s="94"/>
      <c r="VRW305" s="94"/>
      <c r="VRX305" s="94"/>
      <c r="VRY305" s="94"/>
      <c r="VRZ305" s="94"/>
      <c r="VSA305" s="94"/>
      <c r="VSB305" s="94"/>
      <c r="VSC305" s="94"/>
      <c r="VSD305" s="94"/>
      <c r="VSE305" s="94"/>
      <c r="VSF305" s="94"/>
      <c r="VSG305" s="94"/>
      <c r="VSH305" s="94"/>
      <c r="VSI305" s="94"/>
      <c r="VSJ305" s="94"/>
      <c r="VSK305" s="94"/>
      <c r="VSL305" s="94"/>
      <c r="VSM305" s="94"/>
      <c r="VSN305" s="94"/>
      <c r="VSO305" s="94"/>
      <c r="VSP305" s="94"/>
      <c r="VSQ305" s="94"/>
      <c r="VSR305" s="94"/>
      <c r="VSS305" s="94"/>
      <c r="VST305" s="94"/>
      <c r="VSU305" s="94"/>
      <c r="VSV305" s="94"/>
      <c r="VSW305" s="94"/>
      <c r="VSX305" s="94"/>
      <c r="VSY305" s="94"/>
      <c r="VSZ305" s="94"/>
      <c r="VTA305" s="94"/>
      <c r="VTB305" s="94"/>
      <c r="VTC305" s="94"/>
      <c r="VTD305" s="94"/>
      <c r="VTE305" s="94"/>
      <c r="VTF305" s="94"/>
      <c r="VTG305" s="94"/>
      <c r="VTH305" s="94"/>
      <c r="VTI305" s="94"/>
      <c r="VTJ305" s="94"/>
      <c r="VTK305" s="94"/>
      <c r="VTL305" s="94"/>
      <c r="VTM305" s="94"/>
      <c r="VTN305" s="94"/>
      <c r="VTO305" s="94"/>
      <c r="VTP305" s="94"/>
      <c r="VTQ305" s="94"/>
      <c r="VTR305" s="94"/>
      <c r="VTS305" s="94"/>
      <c r="VTT305" s="94"/>
      <c r="VTU305" s="94"/>
      <c r="VTV305" s="94"/>
      <c r="VTW305" s="94"/>
      <c r="VTX305" s="94"/>
      <c r="VTY305" s="94"/>
      <c r="VTZ305" s="94"/>
      <c r="VUA305" s="94"/>
      <c r="VUB305" s="94"/>
      <c r="VUC305" s="94"/>
      <c r="VUD305" s="94"/>
      <c r="VUE305" s="94"/>
      <c r="VUF305" s="94"/>
      <c r="VUG305" s="94"/>
      <c r="VUH305" s="94"/>
      <c r="VUI305" s="94"/>
      <c r="VUJ305" s="94"/>
      <c r="VUK305" s="94"/>
      <c r="VUL305" s="94"/>
      <c r="VUM305" s="94"/>
      <c r="VUN305" s="94"/>
      <c r="VUO305" s="94"/>
      <c r="VUP305" s="94"/>
      <c r="VUQ305" s="94"/>
      <c r="VUR305" s="94"/>
      <c r="VUS305" s="94"/>
      <c r="VUT305" s="94"/>
      <c r="VUU305" s="94"/>
      <c r="VUV305" s="94"/>
      <c r="VUW305" s="94"/>
      <c r="VUX305" s="94"/>
      <c r="VUY305" s="94"/>
      <c r="VUZ305" s="94"/>
      <c r="VVA305" s="94"/>
      <c r="VVB305" s="94"/>
      <c r="VVC305" s="94"/>
      <c r="VVD305" s="94"/>
      <c r="VVE305" s="94"/>
      <c r="VVF305" s="94"/>
      <c r="VVG305" s="94"/>
      <c r="VVH305" s="94"/>
      <c r="VVI305" s="94"/>
      <c r="VVJ305" s="94"/>
      <c r="VVK305" s="94"/>
      <c r="VVL305" s="94"/>
      <c r="VVM305" s="94"/>
      <c r="VVN305" s="94"/>
      <c r="VVO305" s="94"/>
      <c r="VVP305" s="94"/>
      <c r="VVQ305" s="94"/>
      <c r="VVR305" s="94"/>
      <c r="VVS305" s="94"/>
      <c r="VVT305" s="94"/>
      <c r="VVU305" s="94"/>
      <c r="VVV305" s="94"/>
      <c r="VVW305" s="94"/>
      <c r="VVX305" s="94"/>
      <c r="VVY305" s="94"/>
      <c r="VVZ305" s="94"/>
      <c r="VWA305" s="94"/>
      <c r="VWB305" s="94"/>
      <c r="VWC305" s="94"/>
      <c r="VWD305" s="94"/>
      <c r="VWE305" s="94"/>
      <c r="VWF305" s="94"/>
      <c r="VWG305" s="94"/>
      <c r="VWH305" s="94"/>
      <c r="VWI305" s="94"/>
      <c r="VWJ305" s="94"/>
      <c r="VWK305" s="94"/>
      <c r="VWL305" s="94"/>
      <c r="VWM305" s="94"/>
      <c r="VWN305" s="94"/>
      <c r="VWO305" s="94"/>
      <c r="VWP305" s="94"/>
      <c r="VWQ305" s="94"/>
      <c r="VWR305" s="94"/>
      <c r="VWS305" s="94"/>
      <c r="VWT305" s="94"/>
      <c r="VWU305" s="94"/>
      <c r="VWV305" s="94"/>
      <c r="VWW305" s="94"/>
      <c r="VWX305" s="94"/>
      <c r="VWY305" s="94"/>
      <c r="VWZ305" s="94"/>
      <c r="VXA305" s="94"/>
      <c r="VXB305" s="94"/>
      <c r="VXC305" s="94"/>
      <c r="VXD305" s="94"/>
      <c r="VXE305" s="94"/>
      <c r="VXF305" s="94"/>
      <c r="VXG305" s="94"/>
      <c r="VXH305" s="94"/>
      <c r="VXI305" s="94"/>
      <c r="VXJ305" s="94"/>
      <c r="VXK305" s="94"/>
      <c r="VXL305" s="94"/>
      <c r="VXM305" s="94"/>
      <c r="VXN305" s="94"/>
      <c r="VXO305" s="94"/>
      <c r="VXP305" s="94"/>
      <c r="VXQ305" s="94"/>
      <c r="VXR305" s="94"/>
      <c r="VXS305" s="94"/>
      <c r="VXT305" s="94"/>
      <c r="VXU305" s="94"/>
      <c r="VXV305" s="94"/>
      <c r="VXW305" s="94"/>
      <c r="VXX305" s="94"/>
      <c r="VXY305" s="94"/>
      <c r="VXZ305" s="94"/>
      <c r="VYA305" s="94"/>
      <c r="VYB305" s="94"/>
      <c r="VYC305" s="94"/>
      <c r="VYD305" s="94"/>
      <c r="VYE305" s="94"/>
      <c r="VYF305" s="94"/>
      <c r="VYG305" s="94"/>
      <c r="VYH305" s="94"/>
      <c r="VYI305" s="94"/>
      <c r="VYJ305" s="94"/>
      <c r="VYK305" s="94"/>
      <c r="VYL305" s="94"/>
      <c r="VYM305" s="94"/>
      <c r="VYN305" s="94"/>
      <c r="VYO305" s="94"/>
      <c r="VYP305" s="94"/>
      <c r="VYQ305" s="94"/>
      <c r="VYR305" s="94"/>
      <c r="VYS305" s="94"/>
      <c r="VYT305" s="94"/>
      <c r="VYU305" s="94"/>
      <c r="VYV305" s="94"/>
      <c r="VYW305" s="94"/>
      <c r="VYX305" s="94"/>
      <c r="VYY305" s="94"/>
      <c r="VYZ305" s="94"/>
      <c r="VZA305" s="94"/>
      <c r="VZB305" s="94"/>
      <c r="VZC305" s="94"/>
      <c r="VZD305" s="94"/>
      <c r="VZE305" s="94"/>
      <c r="VZF305" s="94"/>
      <c r="VZG305" s="94"/>
      <c r="VZH305" s="94"/>
      <c r="VZI305" s="94"/>
      <c r="VZJ305" s="94"/>
      <c r="VZK305" s="94"/>
      <c r="VZL305" s="94"/>
      <c r="VZM305" s="94"/>
      <c r="VZN305" s="94"/>
      <c r="VZO305" s="94"/>
      <c r="VZP305" s="94"/>
      <c r="VZQ305" s="94"/>
      <c r="VZR305" s="94"/>
      <c r="VZS305" s="94"/>
      <c r="VZT305" s="94"/>
      <c r="VZU305" s="94"/>
      <c r="VZV305" s="94"/>
      <c r="VZW305" s="94"/>
      <c r="VZX305" s="94"/>
      <c r="VZY305" s="94"/>
      <c r="VZZ305" s="94"/>
      <c r="WAA305" s="94"/>
      <c r="WAB305" s="94"/>
      <c r="WAC305" s="94"/>
      <c r="WAD305" s="94"/>
      <c r="WAE305" s="94"/>
      <c r="WAF305" s="94"/>
      <c r="WAG305" s="94"/>
      <c r="WAH305" s="94"/>
      <c r="WAI305" s="94"/>
      <c r="WAJ305" s="94"/>
      <c r="WAK305" s="94"/>
      <c r="WAL305" s="94"/>
      <c r="WAM305" s="94"/>
      <c r="WAN305" s="94"/>
      <c r="WAO305" s="94"/>
      <c r="WAP305" s="94"/>
      <c r="WAQ305" s="94"/>
      <c r="WAR305" s="94"/>
      <c r="WAS305" s="94"/>
      <c r="WAT305" s="94"/>
      <c r="WAU305" s="94"/>
      <c r="WAV305" s="94"/>
      <c r="WAW305" s="94"/>
      <c r="WAX305" s="94"/>
      <c r="WAY305" s="94"/>
      <c r="WAZ305" s="94"/>
      <c r="WBA305" s="94"/>
      <c r="WBB305" s="94"/>
      <c r="WBC305" s="94"/>
      <c r="WBD305" s="94"/>
      <c r="WBE305" s="94"/>
      <c r="WBF305" s="94"/>
      <c r="WBG305" s="94"/>
      <c r="WBH305" s="94"/>
      <c r="WBI305" s="94"/>
      <c r="WBJ305" s="94"/>
      <c r="WBK305" s="94"/>
      <c r="WBL305" s="94"/>
      <c r="WBM305" s="94"/>
      <c r="WBN305" s="94"/>
      <c r="WBO305" s="94"/>
      <c r="WBP305" s="94"/>
      <c r="WBQ305" s="94"/>
      <c r="WBR305" s="94"/>
      <c r="WBS305" s="94"/>
      <c r="WBT305" s="94"/>
      <c r="WBU305" s="94"/>
      <c r="WBV305" s="94"/>
      <c r="WBW305" s="94"/>
      <c r="WBX305" s="94"/>
      <c r="WBY305" s="94"/>
      <c r="WBZ305" s="94"/>
      <c r="WCA305" s="94"/>
      <c r="WCB305" s="94"/>
      <c r="WCC305" s="94"/>
      <c r="WCD305" s="94"/>
      <c r="WCE305" s="94"/>
      <c r="WCF305" s="94"/>
      <c r="WCG305" s="94"/>
      <c r="WCH305" s="94"/>
      <c r="WCI305" s="94"/>
      <c r="WCJ305" s="94"/>
      <c r="WCK305" s="94"/>
      <c r="WCL305" s="94"/>
      <c r="WCM305" s="94"/>
      <c r="WCN305" s="94"/>
      <c r="WCO305" s="94"/>
      <c r="WCP305" s="94"/>
      <c r="WCQ305" s="94"/>
      <c r="WCR305" s="94"/>
      <c r="WCS305" s="94"/>
      <c r="WCT305" s="94"/>
      <c r="WCU305" s="94"/>
      <c r="WCV305" s="94"/>
      <c r="WCW305" s="94"/>
      <c r="WCX305" s="94"/>
      <c r="WCY305" s="94"/>
      <c r="WCZ305" s="94"/>
      <c r="WDA305" s="94"/>
      <c r="WDB305" s="94"/>
      <c r="WDC305" s="94"/>
      <c r="WDD305" s="94"/>
      <c r="WDE305" s="94"/>
      <c r="WDF305" s="94"/>
      <c r="WDG305" s="94"/>
      <c r="WDH305" s="94"/>
      <c r="WDI305" s="94"/>
      <c r="WDJ305" s="94"/>
      <c r="WDK305" s="94"/>
      <c r="WDL305" s="94"/>
      <c r="WDM305" s="94"/>
      <c r="WDN305" s="94"/>
      <c r="WDO305" s="94"/>
      <c r="WDP305" s="94"/>
      <c r="WDQ305" s="94"/>
      <c r="WDR305" s="94"/>
      <c r="WDS305" s="94"/>
      <c r="WDT305" s="94"/>
      <c r="WDU305" s="94"/>
      <c r="WDV305" s="94"/>
      <c r="WDW305" s="94"/>
      <c r="WDX305" s="94"/>
      <c r="WDY305" s="94"/>
      <c r="WDZ305" s="94"/>
      <c r="WEA305" s="94"/>
      <c r="WEB305" s="94"/>
      <c r="WEC305" s="94"/>
      <c r="WED305" s="94"/>
      <c r="WEE305" s="94"/>
      <c r="WEF305" s="94"/>
      <c r="WEG305" s="94"/>
      <c r="WEH305" s="94"/>
      <c r="WEI305" s="94"/>
      <c r="WEJ305" s="94"/>
      <c r="WEK305" s="94"/>
      <c r="WEL305" s="94"/>
      <c r="WEM305" s="94"/>
      <c r="WEN305" s="94"/>
      <c r="WEO305" s="94"/>
      <c r="WEP305" s="94"/>
      <c r="WEQ305" s="94"/>
      <c r="WER305" s="94"/>
      <c r="WES305" s="94"/>
      <c r="WET305" s="94"/>
      <c r="WEU305" s="94"/>
      <c r="WEV305" s="94"/>
      <c r="WEW305" s="94"/>
      <c r="WEX305" s="94"/>
      <c r="WEY305" s="94"/>
      <c r="WEZ305" s="94"/>
      <c r="WFA305" s="94"/>
      <c r="WFB305" s="94"/>
      <c r="WFC305" s="94"/>
      <c r="WFD305" s="94"/>
      <c r="WFE305" s="94"/>
      <c r="WFF305" s="94"/>
      <c r="WFG305" s="94"/>
      <c r="WFH305" s="94"/>
      <c r="WFI305" s="94"/>
      <c r="WFJ305" s="94"/>
      <c r="WFK305" s="94"/>
      <c r="WFL305" s="94"/>
      <c r="WFM305" s="94"/>
      <c r="WFN305" s="94"/>
      <c r="WFO305" s="94"/>
      <c r="WFP305" s="94"/>
      <c r="WFQ305" s="94"/>
      <c r="WFR305" s="94"/>
      <c r="WFS305" s="94"/>
      <c r="WFT305" s="94"/>
      <c r="WFU305" s="94"/>
      <c r="WFV305" s="94"/>
      <c r="WFW305" s="94"/>
      <c r="WFX305" s="94"/>
      <c r="WFY305" s="94"/>
      <c r="WFZ305" s="94"/>
      <c r="WGA305" s="94"/>
      <c r="WGB305" s="94"/>
      <c r="WGC305" s="94"/>
      <c r="WGD305" s="94"/>
      <c r="WGE305" s="94"/>
      <c r="WGF305" s="94"/>
      <c r="WGG305" s="94"/>
      <c r="WGH305" s="94"/>
      <c r="WGI305" s="94"/>
      <c r="WGJ305" s="94"/>
      <c r="WGK305" s="94"/>
      <c r="WGL305" s="94"/>
      <c r="WGM305" s="94"/>
      <c r="WGN305" s="94"/>
      <c r="WGO305" s="94"/>
      <c r="WGP305" s="94"/>
      <c r="WGQ305" s="94"/>
      <c r="WGR305" s="94"/>
      <c r="WGS305" s="94"/>
      <c r="WGT305" s="94"/>
      <c r="WGU305" s="94"/>
      <c r="WGV305" s="94"/>
      <c r="WGW305" s="94"/>
      <c r="WGX305" s="94"/>
      <c r="WGY305" s="94"/>
      <c r="WGZ305" s="94"/>
      <c r="WHA305" s="94"/>
      <c r="WHB305" s="94"/>
      <c r="WHC305" s="94"/>
      <c r="WHD305" s="94"/>
      <c r="WHE305" s="94"/>
      <c r="WHF305" s="94"/>
      <c r="WHG305" s="94"/>
      <c r="WHH305" s="94"/>
      <c r="WHI305" s="94"/>
      <c r="WHJ305" s="94"/>
      <c r="WHK305" s="94"/>
      <c r="WHL305" s="94"/>
      <c r="WHM305" s="94"/>
      <c r="WHN305" s="94"/>
      <c r="WHO305" s="94"/>
      <c r="WHP305" s="94"/>
      <c r="WHQ305" s="94"/>
      <c r="WHR305" s="94"/>
      <c r="WHS305" s="94"/>
      <c r="WHT305" s="94"/>
      <c r="WHU305" s="94"/>
      <c r="WHV305" s="94"/>
      <c r="WHW305" s="94"/>
      <c r="WHX305" s="94"/>
      <c r="WHY305" s="94"/>
      <c r="WHZ305" s="94"/>
      <c r="WIA305" s="94"/>
      <c r="WIB305" s="94"/>
      <c r="WIC305" s="94"/>
      <c r="WID305" s="94"/>
      <c r="WIE305" s="94"/>
      <c r="WIF305" s="94"/>
      <c r="WIG305" s="94"/>
      <c r="WIH305" s="94"/>
      <c r="WII305" s="94"/>
      <c r="WIJ305" s="94"/>
      <c r="WIK305" s="94"/>
      <c r="WIL305" s="94"/>
      <c r="WIM305" s="94"/>
      <c r="WIN305" s="94"/>
      <c r="WIO305" s="94"/>
      <c r="WIP305" s="94"/>
      <c r="WIQ305" s="94"/>
      <c r="WIR305" s="94"/>
      <c r="WIS305" s="94"/>
      <c r="WIT305" s="94"/>
      <c r="WIU305" s="94"/>
      <c r="WIV305" s="94"/>
      <c r="WIW305" s="94"/>
      <c r="WIX305" s="94"/>
      <c r="WIY305" s="94"/>
      <c r="WIZ305" s="94"/>
      <c r="WJA305" s="94"/>
      <c r="WJB305" s="94"/>
      <c r="WJC305" s="94"/>
      <c r="WJD305" s="94"/>
      <c r="WJE305" s="94"/>
      <c r="WJF305" s="94"/>
      <c r="WJG305" s="94"/>
      <c r="WJH305" s="94"/>
      <c r="WJI305" s="94"/>
      <c r="WJJ305" s="94"/>
      <c r="WJK305" s="94"/>
      <c r="WJL305" s="94"/>
      <c r="WJM305" s="94"/>
      <c r="WJN305" s="94"/>
      <c r="WJO305" s="94"/>
      <c r="WJP305" s="94"/>
      <c r="WJQ305" s="94"/>
      <c r="WJR305" s="94"/>
      <c r="WJS305" s="94"/>
      <c r="WJT305" s="94"/>
      <c r="WJU305" s="94"/>
      <c r="WJV305" s="94"/>
      <c r="WJW305" s="94"/>
      <c r="WJX305" s="94"/>
      <c r="WJY305" s="94"/>
      <c r="WJZ305" s="94"/>
      <c r="WKA305" s="94"/>
      <c r="WKB305" s="94"/>
      <c r="WKC305" s="94"/>
      <c r="WKD305" s="94"/>
      <c r="WKE305" s="94"/>
      <c r="WKF305" s="94"/>
      <c r="WKG305" s="94"/>
      <c r="WKH305" s="94"/>
      <c r="WKI305" s="94"/>
      <c r="WKJ305" s="94"/>
      <c r="WKK305" s="94"/>
      <c r="WKL305" s="94"/>
      <c r="WKM305" s="94"/>
      <c r="WKN305" s="94"/>
      <c r="WKO305" s="94"/>
      <c r="WKP305" s="94"/>
      <c r="WKQ305" s="94"/>
      <c r="WKR305" s="94"/>
      <c r="WKS305" s="94"/>
      <c r="WKT305" s="94"/>
      <c r="WKU305" s="94"/>
      <c r="WKV305" s="94"/>
      <c r="WKW305" s="94"/>
      <c r="WKX305" s="94"/>
      <c r="WKY305" s="94"/>
      <c r="WKZ305" s="94"/>
      <c r="WLA305" s="94"/>
      <c r="WLB305" s="94"/>
      <c r="WLC305" s="94"/>
      <c r="WLD305" s="94"/>
      <c r="WLE305" s="94"/>
      <c r="WLF305" s="94"/>
      <c r="WLG305" s="94"/>
      <c r="WLH305" s="94"/>
      <c r="WLI305" s="94"/>
      <c r="WLJ305" s="94"/>
      <c r="WLK305" s="94"/>
      <c r="WLL305" s="94"/>
      <c r="WLM305" s="94"/>
      <c r="WLN305" s="94"/>
      <c r="WLO305" s="94"/>
      <c r="WLP305" s="94"/>
      <c r="WLQ305" s="94"/>
      <c r="WLR305" s="94"/>
      <c r="WLS305" s="94"/>
      <c r="WLT305" s="94"/>
      <c r="WLU305" s="94"/>
      <c r="WLV305" s="94"/>
      <c r="WLW305" s="94"/>
      <c r="WLX305" s="94"/>
      <c r="WLY305" s="94"/>
      <c r="WLZ305" s="94"/>
      <c r="WMA305" s="94"/>
      <c r="WMB305" s="94"/>
      <c r="WMC305" s="94"/>
      <c r="WMD305" s="94"/>
      <c r="WME305" s="94"/>
      <c r="WMF305" s="94"/>
      <c r="WMG305" s="94"/>
      <c r="WMH305" s="94"/>
      <c r="WMI305" s="94"/>
      <c r="WMJ305" s="94"/>
      <c r="WMK305" s="94"/>
      <c r="WML305" s="94"/>
      <c r="WMM305" s="94"/>
      <c r="WMN305" s="94"/>
      <c r="WMO305" s="94"/>
      <c r="WMP305" s="94"/>
      <c r="WMQ305" s="94"/>
      <c r="WMR305" s="94"/>
      <c r="WMS305" s="94"/>
      <c r="WMT305" s="94"/>
      <c r="WMU305" s="94"/>
      <c r="WMV305" s="94"/>
      <c r="WMW305" s="94"/>
      <c r="WMX305" s="94"/>
      <c r="WMY305" s="94"/>
      <c r="WMZ305" s="94"/>
      <c r="WNA305" s="94"/>
      <c r="WNB305" s="94"/>
      <c r="WNC305" s="94"/>
      <c r="WND305" s="94"/>
      <c r="WNE305" s="94"/>
      <c r="WNF305" s="94"/>
      <c r="WNG305" s="94"/>
      <c r="WNH305" s="94"/>
      <c r="WNI305" s="94"/>
      <c r="WNJ305" s="94"/>
      <c r="WNK305" s="94"/>
      <c r="WNL305" s="94"/>
      <c r="WNM305" s="94"/>
      <c r="WNN305" s="94"/>
      <c r="WNO305" s="94"/>
      <c r="WNP305" s="94"/>
      <c r="WNQ305" s="94"/>
      <c r="WNR305" s="94"/>
      <c r="WNS305" s="94"/>
      <c r="WNT305" s="94"/>
      <c r="WNU305" s="94"/>
      <c r="WNV305" s="94"/>
      <c r="WNW305" s="94"/>
      <c r="WNX305" s="94"/>
      <c r="WNY305" s="94"/>
      <c r="WNZ305" s="94"/>
      <c r="WOA305" s="94"/>
      <c r="WOB305" s="94"/>
      <c r="WOC305" s="94"/>
      <c r="WOD305" s="94"/>
      <c r="WOE305" s="94"/>
      <c r="WOF305" s="94"/>
      <c r="WOG305" s="94"/>
      <c r="WOH305" s="94"/>
      <c r="WOI305" s="94"/>
      <c r="WOJ305" s="94"/>
      <c r="WOK305" s="94"/>
      <c r="WOL305" s="94"/>
      <c r="WOM305" s="94"/>
      <c r="WON305" s="94"/>
      <c r="WOO305" s="94"/>
      <c r="WOP305" s="94"/>
      <c r="WOQ305" s="94"/>
      <c r="WOR305" s="94"/>
      <c r="WOS305" s="94"/>
      <c r="WOT305" s="94"/>
      <c r="WOU305" s="94"/>
      <c r="WOV305" s="94"/>
      <c r="WOW305" s="94"/>
      <c r="WOX305" s="94"/>
      <c r="WOY305" s="94"/>
      <c r="WOZ305" s="94"/>
      <c r="WPA305" s="94"/>
      <c r="WPB305" s="94"/>
      <c r="WPC305" s="94"/>
      <c r="WPD305" s="94"/>
      <c r="WPE305" s="94"/>
      <c r="WPF305" s="94"/>
      <c r="WPG305" s="94"/>
      <c r="WPH305" s="94"/>
      <c r="WPI305" s="94"/>
      <c r="WPJ305" s="94"/>
      <c r="WPK305" s="94"/>
      <c r="WPL305" s="94"/>
      <c r="WPM305" s="94"/>
      <c r="WPN305" s="94"/>
      <c r="WPO305" s="94"/>
      <c r="WPP305" s="94"/>
      <c r="WPQ305" s="94"/>
      <c r="WPR305" s="94"/>
      <c r="WPS305" s="94"/>
      <c r="WPT305" s="94"/>
      <c r="WPU305" s="94"/>
      <c r="WPV305" s="94"/>
      <c r="WPW305" s="94"/>
      <c r="WPX305" s="94"/>
      <c r="WPY305" s="94"/>
      <c r="WPZ305" s="94"/>
      <c r="WQA305" s="94"/>
      <c r="WQB305" s="94"/>
      <c r="WQC305" s="94"/>
      <c r="WQD305" s="94"/>
      <c r="WQE305" s="94"/>
      <c r="WQF305" s="94"/>
      <c r="WQG305" s="94"/>
      <c r="WQH305" s="94"/>
      <c r="WQI305" s="94"/>
      <c r="WQJ305" s="94"/>
      <c r="WQK305" s="94"/>
      <c r="WQL305" s="94"/>
      <c r="WQM305" s="94"/>
      <c r="WQN305" s="94"/>
      <c r="WQO305" s="94"/>
      <c r="WQP305" s="94"/>
      <c r="WQQ305" s="94"/>
      <c r="WQR305" s="94"/>
      <c r="WQS305" s="94"/>
      <c r="WQT305" s="94"/>
      <c r="WQU305" s="94"/>
      <c r="WQV305" s="94"/>
      <c r="WQW305" s="94"/>
      <c r="WQX305" s="94"/>
      <c r="WQY305" s="94"/>
      <c r="WQZ305" s="94"/>
      <c r="WRA305" s="94"/>
      <c r="WRB305" s="94"/>
      <c r="WRC305" s="94"/>
      <c r="WRD305" s="94"/>
      <c r="WRE305" s="94"/>
      <c r="WRF305" s="94"/>
      <c r="WRG305" s="94"/>
      <c r="WRH305" s="94"/>
      <c r="WRI305" s="94"/>
      <c r="WRJ305" s="94"/>
      <c r="WRK305" s="94"/>
      <c r="WRL305" s="94"/>
      <c r="WRM305" s="94"/>
      <c r="WRN305" s="94"/>
      <c r="WRO305" s="94"/>
      <c r="WRP305" s="94"/>
      <c r="WRQ305" s="94"/>
      <c r="WRR305" s="94"/>
      <c r="WRS305" s="94"/>
      <c r="WRT305" s="94"/>
      <c r="WRU305" s="94"/>
      <c r="WRV305" s="94"/>
      <c r="WRW305" s="94"/>
      <c r="WRX305" s="94"/>
      <c r="WRY305" s="94"/>
      <c r="WRZ305" s="94"/>
      <c r="WSA305" s="94"/>
      <c r="WSB305" s="94"/>
      <c r="WSC305" s="94"/>
      <c r="WSD305" s="94"/>
      <c r="WSE305" s="94"/>
      <c r="WSF305" s="94"/>
      <c r="WSG305" s="94"/>
      <c r="WSH305" s="94"/>
      <c r="WSI305" s="94"/>
      <c r="WSJ305" s="94"/>
      <c r="WSK305" s="94"/>
      <c r="WSL305" s="94"/>
      <c r="WSM305" s="94"/>
      <c r="WSN305" s="94"/>
      <c r="WSO305" s="94"/>
      <c r="WSP305" s="94"/>
      <c r="WSQ305" s="94"/>
      <c r="WSR305" s="94"/>
      <c r="WSS305" s="94"/>
      <c r="WST305" s="94"/>
      <c r="WSU305" s="94"/>
      <c r="WSV305" s="94"/>
      <c r="WSW305" s="94"/>
      <c r="WSX305" s="94"/>
      <c r="WSY305" s="94"/>
      <c r="WSZ305" s="94"/>
      <c r="WTA305" s="94"/>
      <c r="WTB305" s="94"/>
      <c r="WTC305" s="94"/>
      <c r="WTD305" s="94"/>
      <c r="WTE305" s="94"/>
      <c r="WTF305" s="94"/>
      <c r="WTG305" s="94"/>
      <c r="WTH305" s="94"/>
      <c r="WTI305" s="94"/>
      <c r="WTJ305" s="94"/>
      <c r="WTK305" s="94"/>
      <c r="WTL305" s="94"/>
      <c r="WTM305" s="94"/>
      <c r="WTN305" s="94"/>
      <c r="WTO305" s="94"/>
      <c r="WTP305" s="94"/>
      <c r="WTQ305" s="94"/>
      <c r="WTR305" s="94"/>
      <c r="WTS305" s="94"/>
      <c r="WTT305" s="94"/>
      <c r="WTU305" s="94"/>
      <c r="WTV305" s="94"/>
      <c r="WTW305" s="94"/>
      <c r="WTX305" s="94"/>
      <c r="WTY305" s="94"/>
      <c r="WTZ305" s="94"/>
      <c r="WUA305" s="94"/>
      <c r="WUB305" s="94"/>
      <c r="WUC305" s="94"/>
      <c r="WUD305" s="94"/>
      <c r="WUE305" s="94"/>
      <c r="WUF305" s="94"/>
      <c r="WUG305" s="94"/>
      <c r="WUH305" s="94"/>
      <c r="WUI305" s="94"/>
      <c r="WUJ305" s="94"/>
      <c r="WUK305" s="94"/>
      <c r="WUL305" s="94"/>
      <c r="WUM305" s="94"/>
      <c r="WUN305" s="94"/>
      <c r="WUO305" s="94"/>
      <c r="WUP305" s="94"/>
      <c r="WUQ305" s="94"/>
      <c r="WUR305" s="94"/>
      <c r="WUS305" s="94"/>
      <c r="WUT305" s="94"/>
      <c r="WUU305" s="94"/>
      <c r="WUV305" s="94"/>
      <c r="WUW305" s="94"/>
      <c r="WUX305" s="94"/>
      <c r="WUY305" s="94"/>
      <c r="WUZ305" s="94"/>
      <c r="WVA305" s="94"/>
      <c r="WVB305" s="94"/>
      <c r="WVC305" s="94"/>
      <c r="WVD305" s="94"/>
      <c r="WVE305" s="94"/>
      <c r="WVF305" s="94"/>
      <c r="WVG305" s="94"/>
      <c r="WVH305" s="94"/>
      <c r="WVI305" s="94"/>
      <c r="WVJ305" s="94"/>
      <c r="WVK305" s="94"/>
      <c r="WVL305" s="94"/>
      <c r="WVM305" s="94"/>
      <c r="WVN305" s="94"/>
      <c r="WVO305" s="94"/>
      <c r="WVP305" s="94"/>
      <c r="WVQ305" s="94"/>
      <c r="WVR305" s="94"/>
      <c r="WVS305" s="94"/>
      <c r="WVT305" s="94"/>
      <c r="WVU305" s="94"/>
      <c r="WVV305" s="94"/>
      <c r="WVW305" s="94"/>
      <c r="WVX305" s="94"/>
      <c r="WVY305" s="94"/>
      <c r="WVZ305" s="94"/>
      <c r="WWA305" s="94"/>
      <c r="WWB305" s="94"/>
      <c r="WWC305" s="94"/>
      <c r="WWD305" s="94"/>
      <c r="WWE305" s="94"/>
      <c r="WWF305" s="94"/>
      <c r="WWG305" s="94"/>
      <c r="WWH305" s="94"/>
      <c r="WWI305" s="94"/>
      <c r="WWJ305" s="94"/>
      <c r="WWK305" s="94"/>
      <c r="WWL305" s="94"/>
      <c r="WWM305" s="94"/>
      <c r="WWN305" s="94"/>
      <c r="WWO305" s="94"/>
      <c r="WWP305" s="94"/>
      <c r="WWQ305" s="94"/>
      <c r="WWR305" s="94"/>
      <c r="WWS305" s="94"/>
      <c r="WWT305" s="94"/>
      <c r="WWU305" s="94"/>
      <c r="WWV305" s="94"/>
      <c r="WWW305" s="94"/>
      <c r="WWX305" s="94"/>
      <c r="WWY305" s="94"/>
      <c r="WWZ305" s="94"/>
      <c r="WXA305" s="94"/>
      <c r="WXB305" s="94"/>
      <c r="WXC305" s="94"/>
      <c r="WXD305" s="94"/>
      <c r="WXE305" s="94"/>
      <c r="WXF305" s="94"/>
      <c r="WXG305" s="94"/>
      <c r="WXH305" s="94"/>
      <c r="WXI305" s="94"/>
      <c r="WXJ305" s="94"/>
      <c r="WXK305" s="94"/>
      <c r="WXL305" s="94"/>
      <c r="WXM305" s="94"/>
      <c r="WXN305" s="94"/>
      <c r="WXO305" s="94"/>
      <c r="WXP305" s="94"/>
      <c r="WXQ305" s="94"/>
      <c r="WXR305" s="94"/>
      <c r="WXS305" s="94"/>
      <c r="WXT305" s="94"/>
      <c r="WXU305" s="94"/>
      <c r="WXV305" s="94"/>
      <c r="WXW305" s="94"/>
      <c r="WXX305" s="94"/>
      <c r="WXY305" s="94"/>
      <c r="WXZ305" s="94"/>
      <c r="WYA305" s="94"/>
      <c r="WYB305" s="94"/>
      <c r="WYC305" s="94"/>
      <c r="WYD305" s="94"/>
      <c r="WYE305" s="94"/>
      <c r="WYF305" s="94"/>
      <c r="WYG305" s="94"/>
      <c r="WYH305" s="94"/>
      <c r="WYI305" s="94"/>
      <c r="WYJ305" s="94"/>
      <c r="WYK305" s="94"/>
      <c r="WYL305" s="94"/>
      <c r="WYM305" s="94"/>
      <c r="WYN305" s="94"/>
      <c r="WYO305" s="94"/>
      <c r="WYP305" s="94"/>
      <c r="WYQ305" s="94"/>
      <c r="WYR305" s="94"/>
      <c r="WYS305" s="94"/>
      <c r="WYT305" s="94"/>
      <c r="WYU305" s="94"/>
      <c r="WYV305" s="94"/>
      <c r="WYW305" s="94"/>
      <c r="WYX305" s="94"/>
      <c r="WYY305" s="94"/>
      <c r="WYZ305" s="94"/>
      <c r="WZA305" s="94"/>
      <c r="WZB305" s="94"/>
      <c r="WZC305" s="94"/>
      <c r="WZD305" s="94"/>
      <c r="WZE305" s="94"/>
      <c r="WZF305" s="94"/>
      <c r="WZG305" s="94"/>
      <c r="WZH305" s="94"/>
      <c r="WZI305" s="94"/>
      <c r="WZJ305" s="94"/>
      <c r="WZK305" s="94"/>
      <c r="WZL305" s="94"/>
      <c r="WZM305" s="94"/>
      <c r="WZN305" s="94"/>
      <c r="WZO305" s="94"/>
      <c r="WZP305" s="94"/>
      <c r="WZQ305" s="94"/>
      <c r="WZR305" s="94"/>
      <c r="WZS305" s="94"/>
      <c r="WZT305" s="94"/>
      <c r="WZU305" s="94"/>
      <c r="WZV305" s="94"/>
      <c r="WZW305" s="94"/>
      <c r="WZX305" s="94"/>
      <c r="WZY305" s="94"/>
      <c r="WZZ305" s="94"/>
      <c r="XAA305" s="94"/>
      <c r="XAB305" s="94"/>
      <c r="XAC305" s="94"/>
      <c r="XAD305" s="94"/>
      <c r="XAE305" s="94"/>
      <c r="XAF305" s="94"/>
      <c r="XAG305" s="94"/>
      <c r="XAH305" s="94"/>
      <c r="XAI305" s="94"/>
      <c r="XAJ305" s="94"/>
      <c r="XAK305" s="94"/>
      <c r="XAL305" s="94"/>
      <c r="XAM305" s="94"/>
      <c r="XAN305" s="94"/>
      <c r="XAO305" s="94"/>
      <c r="XAP305" s="94"/>
      <c r="XAQ305" s="94"/>
      <c r="XAR305" s="94"/>
      <c r="XAS305" s="94"/>
      <c r="XAT305" s="94"/>
      <c r="XAU305" s="94"/>
      <c r="XAV305" s="94"/>
      <c r="XAW305" s="94"/>
      <c r="XAX305" s="94"/>
      <c r="XAY305" s="94"/>
      <c r="XAZ305" s="94"/>
      <c r="XBA305" s="94"/>
      <c r="XBB305" s="94"/>
      <c r="XBC305" s="94"/>
      <c r="XBD305" s="94"/>
      <c r="XBE305" s="94"/>
      <c r="XBF305" s="94"/>
      <c r="XBG305" s="94"/>
      <c r="XBH305" s="94"/>
      <c r="XBI305" s="94"/>
      <c r="XBJ305" s="94"/>
      <c r="XBK305" s="94"/>
      <c r="XBL305" s="94"/>
      <c r="XBM305" s="94"/>
      <c r="XBN305" s="94"/>
      <c r="XBO305" s="94"/>
      <c r="XBP305" s="94"/>
      <c r="XBQ305" s="94"/>
      <c r="XBR305" s="94"/>
      <c r="XBS305" s="94"/>
      <c r="XBT305" s="94"/>
      <c r="XBU305" s="94"/>
      <c r="XBV305" s="94"/>
      <c r="XBW305" s="94"/>
      <c r="XBX305" s="94"/>
      <c r="XBY305" s="94"/>
      <c r="XBZ305" s="94"/>
      <c r="XCA305" s="94"/>
      <c r="XCB305" s="94"/>
      <c r="XCC305" s="94"/>
      <c r="XCD305" s="94"/>
      <c r="XCE305" s="94"/>
      <c r="XCF305" s="94"/>
      <c r="XCG305" s="94"/>
      <c r="XCH305" s="94"/>
      <c r="XCI305" s="94"/>
      <c r="XCJ305" s="94"/>
      <c r="XCK305" s="94"/>
      <c r="XCL305" s="94"/>
      <c r="XCM305" s="94"/>
      <c r="XCN305" s="94"/>
      <c r="XCO305" s="94"/>
      <c r="XCP305" s="94"/>
      <c r="XCQ305" s="94"/>
      <c r="XCR305" s="94"/>
      <c r="XCS305" s="94"/>
      <c r="XCT305" s="94"/>
      <c r="XCU305" s="94"/>
      <c r="XCV305" s="94"/>
      <c r="XCW305" s="94"/>
      <c r="XCX305" s="94"/>
      <c r="XCY305" s="94"/>
      <c r="XCZ305" s="94"/>
      <c r="XDA305" s="94"/>
      <c r="XDB305" s="94"/>
      <c r="XDC305" s="94"/>
      <c r="XDD305" s="94"/>
      <c r="XDE305" s="94"/>
      <c r="XDF305" s="94"/>
      <c r="XDG305" s="94"/>
      <c r="XDH305" s="94"/>
      <c r="XDI305" s="94"/>
      <c r="XDJ305" s="94"/>
      <c r="XDK305" s="94"/>
      <c r="XDL305" s="94"/>
      <c r="XDM305" s="94"/>
      <c r="XDN305" s="94"/>
      <c r="XDO305" s="94"/>
      <c r="XDP305" s="94"/>
      <c r="XDQ305" s="94"/>
      <c r="XDR305" s="94"/>
      <c r="XDS305" s="94"/>
      <c r="XDT305" s="94"/>
      <c r="XDU305" s="94"/>
      <c r="XDV305" s="94"/>
      <c r="XDW305" s="94"/>
      <c r="XDX305" s="94"/>
      <c r="XDY305" s="94"/>
      <c r="XDZ305" s="94"/>
      <c r="XEA305" s="94"/>
      <c r="XEB305" s="94"/>
      <c r="XEC305" s="94"/>
      <c r="XED305" s="94"/>
      <c r="XEE305" s="94"/>
      <c r="XEF305" s="94"/>
      <c r="XEG305" s="94"/>
      <c r="XEH305" s="94"/>
      <c r="XEI305" s="94"/>
      <c r="XEJ305" s="94"/>
      <c r="XEK305" s="94"/>
      <c r="XEL305" s="94"/>
      <c r="XEM305" s="94"/>
      <c r="XEN305" s="94"/>
      <c r="XEO305" s="94"/>
      <c r="XEP305" s="94"/>
      <c r="XEQ305" s="94"/>
      <c r="XER305" s="94"/>
      <c r="XES305" s="94"/>
      <c r="XET305" s="94"/>
      <c r="XEU305" s="94"/>
      <c r="XEV305" s="94"/>
      <c r="XEW305" s="94"/>
      <c r="XEX305" s="94"/>
      <c r="XEY305" s="94"/>
      <c r="XEZ305" s="94"/>
      <c r="XFA305" s="94"/>
      <c r="XFB305" s="94"/>
      <c r="XFC305" s="94"/>
    </row>
    <row r="306" spans="1:16384" ht="31.5" hidden="1">
      <c r="B306" t="s">
        <v>181</v>
      </c>
      <c r="C306" t="str">
        <f>VLOOKUP(B306,'Мегавитрина на 21.09'!$C:$E,3,0)</f>
        <v>Количество открытых за всю историю договоров - потребительские кредиты (PL)</v>
      </c>
      <c r="D306" t="s">
        <v>260</v>
      </c>
      <c r="F306" t="str">
        <f t="shared" si="4"/>
        <v>SBX_RETAIL_MP_DM.ft_client_aggr_mnth_epklne_pl_agr_open_ever_qty</v>
      </c>
      <c r="I306" t="str">
        <f>VLOOKUP(B306,Свод_описание!E:J,6,0)</f>
        <v>MONTHLY</v>
      </c>
      <c r="K306" t="e">
        <f>VLOOKUP(B:B,'Поля ft_clnt_aggr_daily_epk'!A:A,1,0)</f>
        <v>#N/A</v>
      </c>
      <c r="O306" s="65" t="s">
        <v>4466</v>
      </c>
      <c r="P306" s="68" t="s">
        <v>4476</v>
      </c>
      <c r="Q306" s="68"/>
      <c r="R306" s="68"/>
      <c r="S306" t="s">
        <v>4470</v>
      </c>
      <c r="T306" s="66">
        <v>44256</v>
      </c>
      <c r="U306" t="s">
        <v>4471</v>
      </c>
      <c r="V306" t="s">
        <v>4472</v>
      </c>
      <c r="W306" t="s">
        <v>4475</v>
      </c>
    </row>
    <row r="307" spans="1:16384" s="94" customFormat="1" ht="15" customHeight="1">
      <c r="A307" s="94">
        <v>18</v>
      </c>
      <c r="B307" s="98" t="s">
        <v>1056</v>
      </c>
      <c r="C307" s="95" t="str">
        <f>VLOOKUP(B:B,Поля!A:D,2,0)</f>
        <v>ID подразделения последнего открытого продукта с договором (счета, карты, кредиты) в едином справочнике ВСП</v>
      </c>
      <c r="D307" t="s">
        <v>260</v>
      </c>
      <c r="E307"/>
      <c r="F307" s="94" t="str">
        <f t="shared" si="4"/>
        <v>SBX_RETAIL_MP_DM.ft_client_aggr_mnth_epkprd_lst_prod_division_dk</v>
      </c>
      <c r="G307" s="94" t="str">
        <f>VLOOKUP(B:B,Поля!A:D,3,0)</f>
        <v>Идентификатор</v>
      </c>
      <c r="H307" s="94" t="str">
        <f>VLOOKUP(B:B,Поля!A:D,4,0)</f>
        <v>BIGINT</v>
      </c>
      <c r="I307" s="94" t="str">
        <f>VLOOKUP(B307,Свод_описание!E:J,6,0)</f>
        <v>MONTHLY</v>
      </c>
      <c r="J307" s="94" t="s">
        <v>19770</v>
      </c>
      <c r="K307" s="94" t="e">
        <f>VLOOKUP(B:B,'Поля ft_clnt_aggr_daily_epk'!A:A,1,0)</f>
        <v>#N/A</v>
      </c>
      <c r="O307" s="96" t="s">
        <v>4498</v>
      </c>
      <c r="P307" s="96" t="s">
        <v>19790</v>
      </c>
      <c r="Q307" s="96"/>
      <c r="S307" s="94" t="e">
        <v>#N/A</v>
      </c>
      <c r="T307" s="94" t="s">
        <v>4450</v>
      </c>
      <c r="U307" s="94" t="s">
        <v>4477</v>
      </c>
      <c r="V307" s="94" t="s">
        <v>4465</v>
      </c>
    </row>
    <row r="308" spans="1:16384" ht="15" customHeight="1">
      <c r="A308" s="93" t="s">
        <v>3930</v>
      </c>
      <c r="B308" s="98" t="s">
        <v>1056</v>
      </c>
      <c r="C308" s="95" t="str">
        <f>VLOOKUP(B:B,Поля!A:D,2,0)</f>
        <v>ID подразделения последнего открытого продукта с договором (счета, карты, кредиты) в едином справочнике ВСП</v>
      </c>
      <c r="D308" s="94" t="s">
        <v>260</v>
      </c>
      <c r="E308" s="94"/>
      <c r="F308" s="94" t="str">
        <f t="shared" si="4"/>
        <v>SBX_RETAIL_MP_DM.ft_client_aggr_mnth_epkprd_lst_prod_division_dk</v>
      </c>
      <c r="G308" s="94" t="str">
        <f>VLOOKUP(B:B,Поля!A:D,3,0)</f>
        <v>Идентификатор</v>
      </c>
      <c r="H308" s="96" t="str">
        <f>VLOOKUP(B:B,Поля!A:D,4,0)</f>
        <v>BIGINT</v>
      </c>
      <c r="I308" s="96" t="str">
        <f>VLOOKUP(B308,Свод_описание!E:J,6,0)</f>
        <v>MONTHLY</v>
      </c>
      <c r="J308" s="96"/>
      <c r="K308" s="94" t="e">
        <f>VLOOKUP(B:B,'Поля ft_clnt_aggr_daily_epk'!A:A,1,0)</f>
        <v>#N/A</v>
      </c>
      <c r="L308" s="94"/>
      <c r="M308" s="94"/>
      <c r="N308" s="94"/>
      <c r="O308" s="94" t="s">
        <v>4498</v>
      </c>
      <c r="P308" s="94" t="s">
        <v>4499</v>
      </c>
      <c r="Q308" s="94"/>
      <c r="R308" s="94"/>
      <c r="S308" s="94" t="e">
        <v>#N/A</v>
      </c>
      <c r="T308" s="94" t="s">
        <v>4450</v>
      </c>
      <c r="U308" s="94" t="s">
        <v>4477</v>
      </c>
      <c r="V308" s="94" t="s">
        <v>4465</v>
      </c>
      <c r="W308" s="94"/>
      <c r="X308" s="94"/>
      <c r="Y308" s="94"/>
      <c r="Z308" s="94"/>
      <c r="AA308" s="94"/>
      <c r="AB308" s="94"/>
      <c r="AC308" s="94"/>
      <c r="AD308" s="94"/>
      <c r="AE308" s="94"/>
      <c r="AF308" s="94"/>
      <c r="AG308" s="94"/>
      <c r="AH308" s="94"/>
      <c r="AI308" s="94"/>
      <c r="AJ308" s="94"/>
      <c r="AK308" s="94"/>
      <c r="AL308" s="94"/>
      <c r="AM308" s="94"/>
      <c r="AN308" s="94"/>
      <c r="AO308" s="94"/>
      <c r="AP308" s="94"/>
      <c r="AQ308" s="94"/>
      <c r="AR308" s="94"/>
      <c r="AS308" s="94"/>
      <c r="AT308" s="94"/>
      <c r="AU308" s="94"/>
      <c r="AV308" s="94"/>
      <c r="AW308" s="94"/>
      <c r="AX308" s="94"/>
      <c r="AY308" s="94"/>
      <c r="AZ308" s="94"/>
      <c r="BA308" s="94"/>
      <c r="BB308" s="94"/>
      <c r="BC308" s="94"/>
      <c r="BD308" s="94"/>
      <c r="BE308" s="94"/>
      <c r="BF308" s="94"/>
      <c r="BG308" s="94"/>
      <c r="BH308" s="94"/>
      <c r="BI308" s="94"/>
      <c r="BJ308" s="94"/>
      <c r="BK308" s="94"/>
      <c r="BL308" s="94"/>
      <c r="BM308" s="94"/>
      <c r="BN308" s="94"/>
      <c r="BO308" s="94"/>
      <c r="BP308" s="94"/>
      <c r="BQ308" s="94"/>
      <c r="BR308" s="94"/>
      <c r="BS308" s="94"/>
      <c r="BT308" s="94"/>
      <c r="BU308" s="94"/>
      <c r="BV308" s="94"/>
      <c r="BW308" s="94"/>
      <c r="BX308" s="94"/>
      <c r="BY308" s="94"/>
      <c r="BZ308" s="94"/>
      <c r="CA308" s="94"/>
      <c r="CB308" s="94"/>
      <c r="CC308" s="94"/>
      <c r="CD308" s="94"/>
      <c r="CE308" s="94"/>
      <c r="CF308" s="94"/>
      <c r="CG308" s="94"/>
      <c r="CH308" s="94"/>
      <c r="CI308" s="94"/>
      <c r="CJ308" s="94"/>
      <c r="CK308" s="94"/>
      <c r="CL308" s="94"/>
      <c r="CM308" s="94"/>
      <c r="CN308" s="94"/>
      <c r="CO308" s="94"/>
      <c r="CP308" s="94"/>
      <c r="CQ308" s="94"/>
      <c r="CR308" s="94"/>
      <c r="CS308" s="94"/>
      <c r="CT308" s="94"/>
      <c r="CU308" s="94"/>
      <c r="CV308" s="94"/>
      <c r="CW308" s="94"/>
      <c r="CX308" s="94"/>
      <c r="CY308" s="94"/>
      <c r="CZ308" s="94"/>
      <c r="DA308" s="94"/>
      <c r="DB308" s="94"/>
      <c r="DC308" s="94"/>
      <c r="DD308" s="94"/>
      <c r="DE308" s="94"/>
      <c r="DF308" s="94"/>
      <c r="DG308" s="94"/>
      <c r="DH308" s="94"/>
      <c r="DI308" s="94"/>
      <c r="DJ308" s="94"/>
      <c r="DK308" s="94"/>
      <c r="DL308" s="94"/>
      <c r="DM308" s="94"/>
      <c r="DN308" s="94"/>
      <c r="DO308" s="94"/>
      <c r="DP308" s="94"/>
      <c r="DQ308" s="94"/>
      <c r="DR308" s="94"/>
      <c r="DS308" s="94"/>
      <c r="DT308" s="94"/>
      <c r="DU308" s="94"/>
      <c r="DV308" s="94"/>
      <c r="DW308" s="94"/>
      <c r="DX308" s="94"/>
      <c r="DY308" s="94"/>
      <c r="DZ308" s="94"/>
      <c r="EA308" s="94"/>
      <c r="EB308" s="94"/>
      <c r="EC308" s="94"/>
      <c r="ED308" s="94"/>
      <c r="EE308" s="94"/>
      <c r="EF308" s="94"/>
      <c r="EG308" s="94"/>
      <c r="EH308" s="94"/>
      <c r="EI308" s="94"/>
      <c r="EJ308" s="94"/>
      <c r="EK308" s="94"/>
      <c r="EL308" s="94"/>
      <c r="EM308" s="94"/>
      <c r="EN308" s="94"/>
      <c r="EO308" s="94"/>
      <c r="EP308" s="94"/>
      <c r="EQ308" s="94"/>
      <c r="ER308" s="94"/>
      <c r="ES308" s="94"/>
      <c r="ET308" s="94"/>
      <c r="EU308" s="94"/>
      <c r="EV308" s="94"/>
      <c r="EW308" s="94"/>
      <c r="EX308" s="94"/>
      <c r="EY308" s="94"/>
      <c r="EZ308" s="94"/>
      <c r="FA308" s="94"/>
      <c r="FB308" s="94"/>
      <c r="FC308" s="94"/>
      <c r="FD308" s="94"/>
      <c r="FE308" s="94"/>
      <c r="FF308" s="94"/>
      <c r="FG308" s="94"/>
      <c r="FH308" s="94"/>
      <c r="FI308" s="94"/>
      <c r="FJ308" s="94"/>
      <c r="FK308" s="94"/>
      <c r="FL308" s="94"/>
      <c r="FM308" s="94"/>
      <c r="FN308" s="94"/>
      <c r="FO308" s="94"/>
      <c r="FP308" s="94"/>
      <c r="FQ308" s="94"/>
      <c r="FR308" s="94"/>
      <c r="FS308" s="94"/>
      <c r="FT308" s="94"/>
      <c r="FU308" s="94"/>
      <c r="FV308" s="94"/>
      <c r="FW308" s="94"/>
      <c r="FX308" s="94"/>
      <c r="FY308" s="94"/>
      <c r="FZ308" s="94"/>
      <c r="GA308" s="94"/>
      <c r="GB308" s="94"/>
      <c r="GC308" s="94"/>
      <c r="GD308" s="94"/>
      <c r="GE308" s="94"/>
      <c r="GF308" s="94"/>
      <c r="GG308" s="94"/>
      <c r="GH308" s="94"/>
      <c r="GI308" s="94"/>
      <c r="GJ308" s="94"/>
      <c r="GK308" s="94"/>
      <c r="GL308" s="94"/>
      <c r="GM308" s="94"/>
      <c r="GN308" s="94"/>
      <c r="GO308" s="94"/>
      <c r="GP308" s="94"/>
      <c r="GQ308" s="94"/>
      <c r="GR308" s="94"/>
      <c r="GS308" s="94"/>
      <c r="GT308" s="94"/>
      <c r="GU308" s="94"/>
      <c r="GV308" s="94"/>
      <c r="GW308" s="94"/>
      <c r="GX308" s="94"/>
      <c r="GY308" s="94"/>
      <c r="GZ308" s="94"/>
      <c r="HA308" s="94"/>
      <c r="HB308" s="94"/>
      <c r="HC308" s="94"/>
      <c r="HD308" s="94"/>
      <c r="HE308" s="94"/>
      <c r="HF308" s="94"/>
      <c r="HG308" s="94"/>
      <c r="HH308" s="94"/>
      <c r="HI308" s="94"/>
      <c r="HJ308" s="94"/>
      <c r="HK308" s="94"/>
      <c r="HL308" s="94"/>
      <c r="HM308" s="94"/>
      <c r="HN308" s="94"/>
      <c r="HO308" s="94"/>
      <c r="HP308" s="94"/>
      <c r="HQ308" s="94"/>
      <c r="HR308" s="94"/>
      <c r="HS308" s="94"/>
      <c r="HT308" s="94"/>
      <c r="HU308" s="94"/>
      <c r="HV308" s="94"/>
      <c r="HW308" s="94"/>
      <c r="HX308" s="94"/>
      <c r="HY308" s="94"/>
      <c r="HZ308" s="94"/>
      <c r="IA308" s="94"/>
      <c r="IB308" s="94"/>
      <c r="IC308" s="94"/>
      <c r="ID308" s="94"/>
      <c r="IE308" s="94"/>
      <c r="IF308" s="94"/>
      <c r="IG308" s="94"/>
      <c r="IH308" s="94"/>
      <c r="II308" s="94"/>
      <c r="IJ308" s="94"/>
      <c r="IK308" s="94"/>
      <c r="IL308" s="94"/>
      <c r="IM308" s="94"/>
      <c r="IN308" s="94"/>
      <c r="IO308" s="94"/>
      <c r="IP308" s="94"/>
      <c r="IQ308" s="94"/>
      <c r="IR308" s="94"/>
      <c r="IS308" s="94"/>
      <c r="IT308" s="94"/>
      <c r="IU308" s="94"/>
      <c r="IV308" s="94"/>
      <c r="IW308" s="94"/>
      <c r="IX308" s="94"/>
      <c r="IY308" s="94"/>
      <c r="IZ308" s="94"/>
      <c r="JA308" s="94"/>
      <c r="JB308" s="94"/>
      <c r="JC308" s="94"/>
      <c r="JD308" s="94"/>
      <c r="JE308" s="94"/>
      <c r="JF308" s="94"/>
      <c r="JG308" s="94"/>
      <c r="JH308" s="94"/>
      <c r="JI308" s="94"/>
      <c r="JJ308" s="94"/>
      <c r="JK308" s="94"/>
      <c r="JL308" s="94"/>
      <c r="JM308" s="94"/>
      <c r="JN308" s="94"/>
      <c r="JO308" s="94"/>
      <c r="JP308" s="94"/>
      <c r="JQ308" s="94"/>
      <c r="JR308" s="94"/>
      <c r="JS308" s="94"/>
      <c r="JT308" s="94"/>
      <c r="JU308" s="94"/>
      <c r="JV308" s="94"/>
      <c r="JW308" s="94"/>
      <c r="JX308" s="94"/>
      <c r="JY308" s="94"/>
      <c r="JZ308" s="94"/>
      <c r="KA308" s="94"/>
      <c r="KB308" s="94"/>
      <c r="KC308" s="94"/>
      <c r="KD308" s="94"/>
      <c r="KE308" s="94"/>
      <c r="KF308" s="94"/>
      <c r="KG308" s="94"/>
      <c r="KH308" s="94"/>
      <c r="KI308" s="94"/>
      <c r="KJ308" s="94"/>
      <c r="KK308" s="94"/>
      <c r="KL308" s="94"/>
      <c r="KM308" s="94"/>
      <c r="KN308" s="94"/>
      <c r="KO308" s="94"/>
      <c r="KP308" s="94"/>
      <c r="KQ308" s="94"/>
      <c r="KR308" s="94"/>
      <c r="KS308" s="94"/>
      <c r="KT308" s="94"/>
      <c r="KU308" s="94"/>
      <c r="KV308" s="94"/>
      <c r="KW308" s="94"/>
      <c r="KX308" s="94"/>
      <c r="KY308" s="94"/>
      <c r="KZ308" s="94"/>
      <c r="LA308" s="94"/>
      <c r="LB308" s="94"/>
      <c r="LC308" s="94"/>
      <c r="LD308" s="94"/>
      <c r="LE308" s="94"/>
      <c r="LF308" s="94"/>
      <c r="LG308" s="94"/>
      <c r="LH308" s="94"/>
      <c r="LI308" s="94"/>
      <c r="LJ308" s="94"/>
      <c r="LK308" s="94"/>
      <c r="LL308" s="94"/>
      <c r="LM308" s="94"/>
      <c r="LN308" s="94"/>
      <c r="LO308" s="94"/>
      <c r="LP308" s="94"/>
      <c r="LQ308" s="94"/>
      <c r="LR308" s="94"/>
      <c r="LS308" s="94"/>
      <c r="LT308" s="94"/>
      <c r="LU308" s="94"/>
      <c r="LV308" s="94"/>
      <c r="LW308" s="94"/>
      <c r="LX308" s="94"/>
      <c r="LY308" s="94"/>
      <c r="LZ308" s="94"/>
      <c r="MA308" s="94"/>
      <c r="MB308" s="94"/>
      <c r="MC308" s="94"/>
      <c r="MD308" s="94"/>
      <c r="ME308" s="94"/>
      <c r="MF308" s="94"/>
      <c r="MG308" s="94"/>
      <c r="MH308" s="94"/>
      <c r="MI308" s="94"/>
      <c r="MJ308" s="94"/>
      <c r="MK308" s="94"/>
      <c r="ML308" s="94"/>
      <c r="MM308" s="94"/>
      <c r="MN308" s="94"/>
      <c r="MO308" s="94"/>
      <c r="MP308" s="94"/>
      <c r="MQ308" s="94"/>
      <c r="MR308" s="94"/>
      <c r="MS308" s="94"/>
      <c r="MT308" s="94"/>
      <c r="MU308" s="94"/>
      <c r="MV308" s="94"/>
      <c r="MW308" s="94"/>
      <c r="MX308" s="94"/>
      <c r="MY308" s="94"/>
      <c r="MZ308" s="94"/>
      <c r="NA308" s="94"/>
      <c r="NB308" s="94"/>
      <c r="NC308" s="94"/>
      <c r="ND308" s="94"/>
      <c r="NE308" s="94"/>
      <c r="NF308" s="94"/>
      <c r="NG308" s="94"/>
      <c r="NH308" s="94"/>
      <c r="NI308" s="94"/>
      <c r="NJ308" s="94"/>
      <c r="NK308" s="94"/>
      <c r="NL308" s="94"/>
      <c r="NM308" s="94"/>
      <c r="NN308" s="94"/>
      <c r="NO308" s="94"/>
      <c r="NP308" s="94"/>
      <c r="NQ308" s="94"/>
      <c r="NR308" s="94"/>
      <c r="NS308" s="94"/>
      <c r="NT308" s="94"/>
      <c r="NU308" s="94"/>
      <c r="NV308" s="94"/>
      <c r="NW308" s="94"/>
      <c r="NX308" s="94"/>
      <c r="NY308" s="94"/>
      <c r="NZ308" s="94"/>
      <c r="OA308" s="94"/>
      <c r="OB308" s="94"/>
      <c r="OC308" s="94"/>
      <c r="OD308" s="94"/>
      <c r="OE308" s="94"/>
      <c r="OF308" s="94"/>
      <c r="OG308" s="94"/>
      <c r="OH308" s="94"/>
      <c r="OI308" s="94"/>
      <c r="OJ308" s="94"/>
      <c r="OK308" s="94"/>
      <c r="OL308" s="94"/>
      <c r="OM308" s="94"/>
      <c r="ON308" s="94"/>
      <c r="OO308" s="94"/>
      <c r="OP308" s="94"/>
      <c r="OQ308" s="94"/>
      <c r="OR308" s="94"/>
      <c r="OS308" s="94"/>
      <c r="OT308" s="94"/>
      <c r="OU308" s="94"/>
      <c r="OV308" s="94"/>
      <c r="OW308" s="94"/>
      <c r="OX308" s="94"/>
      <c r="OY308" s="94"/>
      <c r="OZ308" s="94"/>
      <c r="PA308" s="94"/>
      <c r="PB308" s="94"/>
      <c r="PC308" s="94"/>
      <c r="PD308" s="94"/>
      <c r="PE308" s="94"/>
      <c r="PF308" s="94"/>
      <c r="PG308" s="94"/>
      <c r="PH308" s="94"/>
      <c r="PI308" s="94"/>
      <c r="PJ308" s="94"/>
      <c r="PK308" s="94"/>
      <c r="PL308" s="94"/>
      <c r="PM308" s="94"/>
      <c r="PN308" s="94"/>
      <c r="PO308" s="94"/>
      <c r="PP308" s="94"/>
      <c r="PQ308" s="94"/>
      <c r="PR308" s="94"/>
      <c r="PS308" s="94"/>
      <c r="PT308" s="94"/>
      <c r="PU308" s="94"/>
      <c r="PV308" s="94"/>
      <c r="PW308" s="94"/>
      <c r="PX308" s="94"/>
      <c r="PY308" s="94"/>
      <c r="PZ308" s="94"/>
      <c r="QA308" s="94"/>
      <c r="QB308" s="94"/>
      <c r="QC308" s="94"/>
      <c r="QD308" s="94"/>
      <c r="QE308" s="94"/>
      <c r="QF308" s="94"/>
      <c r="QG308" s="94"/>
      <c r="QH308" s="94"/>
      <c r="QI308" s="94"/>
      <c r="QJ308" s="94"/>
      <c r="QK308" s="94"/>
      <c r="QL308" s="94"/>
      <c r="QM308" s="94"/>
      <c r="QN308" s="94"/>
      <c r="QO308" s="94"/>
      <c r="QP308" s="94"/>
      <c r="QQ308" s="94"/>
      <c r="QR308" s="94"/>
      <c r="QS308" s="94"/>
      <c r="QT308" s="94"/>
      <c r="QU308" s="94"/>
      <c r="QV308" s="94"/>
      <c r="QW308" s="94"/>
      <c r="QX308" s="94"/>
      <c r="QY308" s="94"/>
      <c r="QZ308" s="94"/>
      <c r="RA308" s="94"/>
      <c r="RB308" s="94"/>
      <c r="RC308" s="94"/>
      <c r="RD308" s="94"/>
      <c r="RE308" s="94"/>
      <c r="RF308" s="94"/>
      <c r="RG308" s="94"/>
      <c r="RH308" s="94"/>
      <c r="RI308" s="94"/>
      <c r="RJ308" s="94"/>
      <c r="RK308" s="94"/>
      <c r="RL308" s="94"/>
      <c r="RM308" s="94"/>
      <c r="RN308" s="94"/>
      <c r="RO308" s="94"/>
      <c r="RP308" s="94"/>
      <c r="RQ308" s="94"/>
      <c r="RR308" s="94"/>
      <c r="RS308" s="94"/>
      <c r="RT308" s="94"/>
      <c r="RU308" s="94"/>
      <c r="RV308" s="94"/>
      <c r="RW308" s="94"/>
      <c r="RX308" s="94"/>
      <c r="RY308" s="94"/>
      <c r="RZ308" s="94"/>
      <c r="SA308" s="94"/>
      <c r="SB308" s="94"/>
      <c r="SC308" s="94"/>
      <c r="SD308" s="94"/>
      <c r="SE308" s="94"/>
      <c r="SF308" s="94"/>
      <c r="SG308" s="94"/>
      <c r="SH308" s="94"/>
      <c r="SI308" s="94"/>
      <c r="SJ308" s="94"/>
      <c r="SK308" s="94"/>
      <c r="SL308" s="94"/>
      <c r="SM308" s="94"/>
      <c r="SN308" s="94"/>
      <c r="SO308" s="94"/>
      <c r="SP308" s="94"/>
      <c r="SQ308" s="94"/>
      <c r="SR308" s="94"/>
      <c r="SS308" s="94"/>
      <c r="ST308" s="94"/>
      <c r="SU308" s="94"/>
      <c r="SV308" s="94"/>
      <c r="SW308" s="94"/>
      <c r="SX308" s="94"/>
      <c r="SY308" s="94"/>
      <c r="SZ308" s="94"/>
      <c r="TA308" s="94"/>
      <c r="TB308" s="94"/>
      <c r="TC308" s="94"/>
      <c r="TD308" s="94"/>
      <c r="TE308" s="94"/>
      <c r="TF308" s="94"/>
      <c r="TG308" s="94"/>
      <c r="TH308" s="94"/>
      <c r="TI308" s="94"/>
      <c r="TJ308" s="94"/>
      <c r="TK308" s="94"/>
      <c r="TL308" s="94"/>
      <c r="TM308" s="94"/>
      <c r="TN308" s="94"/>
      <c r="TO308" s="94"/>
      <c r="TP308" s="94"/>
      <c r="TQ308" s="94"/>
      <c r="TR308" s="94"/>
      <c r="TS308" s="94"/>
      <c r="TT308" s="94"/>
      <c r="TU308" s="94"/>
      <c r="TV308" s="94"/>
      <c r="TW308" s="94"/>
      <c r="TX308" s="94"/>
      <c r="TY308" s="94"/>
      <c r="TZ308" s="94"/>
      <c r="UA308" s="94"/>
      <c r="UB308" s="94"/>
      <c r="UC308" s="94"/>
      <c r="UD308" s="94"/>
      <c r="UE308" s="94"/>
      <c r="UF308" s="94"/>
      <c r="UG308" s="94"/>
      <c r="UH308" s="94"/>
      <c r="UI308" s="94"/>
      <c r="UJ308" s="94"/>
      <c r="UK308" s="94"/>
      <c r="UL308" s="94"/>
      <c r="UM308" s="94"/>
      <c r="UN308" s="94"/>
      <c r="UO308" s="94"/>
      <c r="UP308" s="94"/>
      <c r="UQ308" s="94"/>
      <c r="UR308" s="94"/>
      <c r="US308" s="94"/>
      <c r="UT308" s="94"/>
      <c r="UU308" s="94"/>
      <c r="UV308" s="94"/>
      <c r="UW308" s="94"/>
      <c r="UX308" s="94"/>
      <c r="UY308" s="94"/>
      <c r="UZ308" s="94"/>
      <c r="VA308" s="94"/>
      <c r="VB308" s="94"/>
      <c r="VC308" s="94"/>
      <c r="VD308" s="94"/>
      <c r="VE308" s="94"/>
      <c r="VF308" s="94"/>
      <c r="VG308" s="94"/>
      <c r="VH308" s="94"/>
      <c r="VI308" s="94"/>
      <c r="VJ308" s="94"/>
      <c r="VK308" s="94"/>
      <c r="VL308" s="94"/>
      <c r="VM308" s="94"/>
      <c r="VN308" s="94"/>
      <c r="VO308" s="94"/>
      <c r="VP308" s="94"/>
      <c r="VQ308" s="94"/>
      <c r="VR308" s="94"/>
      <c r="VS308" s="94"/>
      <c r="VT308" s="94"/>
      <c r="VU308" s="94"/>
      <c r="VV308" s="94"/>
      <c r="VW308" s="94"/>
      <c r="VX308" s="94"/>
      <c r="VY308" s="94"/>
      <c r="VZ308" s="94"/>
      <c r="WA308" s="94"/>
      <c r="WB308" s="94"/>
      <c r="WC308" s="94"/>
      <c r="WD308" s="94"/>
      <c r="WE308" s="94"/>
      <c r="WF308" s="94"/>
      <c r="WG308" s="94"/>
      <c r="WH308" s="94"/>
      <c r="WI308" s="94"/>
      <c r="WJ308" s="94"/>
      <c r="WK308" s="94"/>
      <c r="WL308" s="94"/>
      <c r="WM308" s="94"/>
      <c r="WN308" s="94"/>
      <c r="WO308" s="94"/>
      <c r="WP308" s="94"/>
      <c r="WQ308" s="94"/>
      <c r="WR308" s="94"/>
      <c r="WS308" s="94"/>
      <c r="WT308" s="94"/>
      <c r="WU308" s="94"/>
      <c r="WV308" s="94"/>
      <c r="WW308" s="94"/>
      <c r="WX308" s="94"/>
      <c r="WY308" s="94"/>
      <c r="WZ308" s="94"/>
      <c r="XA308" s="94"/>
      <c r="XB308" s="94"/>
      <c r="XC308" s="94"/>
      <c r="XD308" s="94"/>
      <c r="XE308" s="94"/>
      <c r="XF308" s="94"/>
      <c r="XG308" s="94"/>
      <c r="XH308" s="94"/>
      <c r="XI308" s="94"/>
      <c r="XJ308" s="94"/>
      <c r="XK308" s="94"/>
      <c r="XL308" s="94"/>
      <c r="XM308" s="94"/>
      <c r="XN308" s="94"/>
      <c r="XO308" s="94"/>
      <c r="XP308" s="94"/>
      <c r="XQ308" s="94"/>
      <c r="XR308" s="94"/>
      <c r="XS308" s="94"/>
      <c r="XT308" s="94"/>
      <c r="XU308" s="94"/>
      <c r="XV308" s="94"/>
      <c r="XW308" s="94"/>
      <c r="XX308" s="94"/>
      <c r="XY308" s="94"/>
      <c r="XZ308" s="94"/>
      <c r="YA308" s="94"/>
      <c r="YB308" s="94"/>
      <c r="YC308" s="94"/>
      <c r="YD308" s="94"/>
      <c r="YE308" s="94"/>
      <c r="YF308" s="94"/>
      <c r="YG308" s="94"/>
      <c r="YH308" s="94"/>
      <c r="YI308" s="94"/>
      <c r="YJ308" s="94"/>
      <c r="YK308" s="94"/>
      <c r="YL308" s="94"/>
      <c r="YM308" s="94"/>
      <c r="YN308" s="94"/>
      <c r="YO308" s="94"/>
      <c r="YP308" s="94"/>
      <c r="YQ308" s="94"/>
      <c r="YR308" s="94"/>
      <c r="YS308" s="94"/>
      <c r="YT308" s="94"/>
      <c r="YU308" s="94"/>
      <c r="YV308" s="94"/>
      <c r="YW308" s="94"/>
      <c r="YX308" s="94"/>
      <c r="YY308" s="94"/>
      <c r="YZ308" s="94"/>
      <c r="ZA308" s="94"/>
      <c r="ZB308" s="94"/>
      <c r="ZC308" s="94"/>
      <c r="ZD308" s="94"/>
      <c r="ZE308" s="94"/>
      <c r="ZF308" s="94"/>
      <c r="ZG308" s="94"/>
      <c r="ZH308" s="94"/>
      <c r="ZI308" s="94"/>
      <c r="ZJ308" s="94"/>
      <c r="ZK308" s="94"/>
      <c r="ZL308" s="94"/>
      <c r="ZM308" s="94"/>
      <c r="ZN308" s="94"/>
      <c r="ZO308" s="94"/>
      <c r="ZP308" s="94"/>
      <c r="ZQ308" s="94"/>
      <c r="ZR308" s="94"/>
      <c r="ZS308" s="94"/>
      <c r="ZT308" s="94"/>
      <c r="ZU308" s="94"/>
      <c r="ZV308" s="94"/>
      <c r="ZW308" s="94"/>
      <c r="ZX308" s="94"/>
      <c r="ZY308" s="94"/>
      <c r="ZZ308" s="94"/>
      <c r="AAA308" s="94"/>
      <c r="AAB308" s="94"/>
      <c r="AAC308" s="94"/>
      <c r="AAD308" s="94"/>
      <c r="AAE308" s="94"/>
      <c r="AAF308" s="94"/>
      <c r="AAG308" s="94"/>
      <c r="AAH308" s="94"/>
      <c r="AAI308" s="94"/>
      <c r="AAJ308" s="94"/>
      <c r="AAK308" s="94"/>
      <c r="AAL308" s="94"/>
      <c r="AAM308" s="94"/>
      <c r="AAN308" s="94"/>
      <c r="AAO308" s="94"/>
      <c r="AAP308" s="94"/>
      <c r="AAQ308" s="94"/>
      <c r="AAR308" s="94"/>
      <c r="AAS308" s="94"/>
      <c r="AAT308" s="94"/>
      <c r="AAU308" s="94"/>
      <c r="AAV308" s="94"/>
      <c r="AAW308" s="94"/>
      <c r="AAX308" s="94"/>
      <c r="AAY308" s="94"/>
      <c r="AAZ308" s="94"/>
      <c r="ABA308" s="94"/>
      <c r="ABB308" s="94"/>
      <c r="ABC308" s="94"/>
      <c r="ABD308" s="94"/>
      <c r="ABE308" s="94"/>
      <c r="ABF308" s="94"/>
      <c r="ABG308" s="94"/>
      <c r="ABH308" s="94"/>
      <c r="ABI308" s="94"/>
      <c r="ABJ308" s="94"/>
      <c r="ABK308" s="94"/>
      <c r="ABL308" s="94"/>
      <c r="ABM308" s="94"/>
      <c r="ABN308" s="94"/>
      <c r="ABO308" s="94"/>
      <c r="ABP308" s="94"/>
      <c r="ABQ308" s="94"/>
      <c r="ABR308" s="94"/>
      <c r="ABS308" s="94"/>
      <c r="ABT308" s="94"/>
      <c r="ABU308" s="94"/>
      <c r="ABV308" s="94"/>
      <c r="ABW308" s="94"/>
      <c r="ABX308" s="94"/>
      <c r="ABY308" s="94"/>
      <c r="ABZ308" s="94"/>
      <c r="ACA308" s="94"/>
      <c r="ACB308" s="94"/>
      <c r="ACC308" s="94"/>
      <c r="ACD308" s="94"/>
      <c r="ACE308" s="94"/>
      <c r="ACF308" s="94"/>
      <c r="ACG308" s="94"/>
      <c r="ACH308" s="94"/>
      <c r="ACI308" s="94"/>
      <c r="ACJ308" s="94"/>
      <c r="ACK308" s="94"/>
      <c r="ACL308" s="94"/>
      <c r="ACM308" s="94"/>
      <c r="ACN308" s="94"/>
      <c r="ACO308" s="94"/>
      <c r="ACP308" s="94"/>
      <c r="ACQ308" s="94"/>
      <c r="ACR308" s="94"/>
      <c r="ACS308" s="94"/>
      <c r="ACT308" s="94"/>
      <c r="ACU308" s="94"/>
      <c r="ACV308" s="94"/>
      <c r="ACW308" s="94"/>
      <c r="ACX308" s="94"/>
      <c r="ACY308" s="94"/>
      <c r="ACZ308" s="94"/>
      <c r="ADA308" s="94"/>
      <c r="ADB308" s="94"/>
      <c r="ADC308" s="94"/>
      <c r="ADD308" s="94"/>
      <c r="ADE308" s="94"/>
      <c r="ADF308" s="94"/>
      <c r="ADG308" s="94"/>
      <c r="ADH308" s="94"/>
      <c r="ADI308" s="94"/>
      <c r="ADJ308" s="94"/>
      <c r="ADK308" s="94"/>
      <c r="ADL308" s="94"/>
      <c r="ADM308" s="94"/>
      <c r="ADN308" s="94"/>
      <c r="ADO308" s="94"/>
      <c r="ADP308" s="94"/>
      <c r="ADQ308" s="94"/>
      <c r="ADR308" s="94"/>
      <c r="ADS308" s="94"/>
      <c r="ADT308" s="94"/>
      <c r="ADU308" s="94"/>
      <c r="ADV308" s="94"/>
      <c r="ADW308" s="94"/>
      <c r="ADX308" s="94"/>
      <c r="ADY308" s="94"/>
      <c r="ADZ308" s="94"/>
      <c r="AEA308" s="94"/>
      <c r="AEB308" s="94"/>
      <c r="AEC308" s="94"/>
      <c r="AED308" s="94"/>
      <c r="AEE308" s="94"/>
      <c r="AEF308" s="94"/>
      <c r="AEG308" s="94"/>
      <c r="AEH308" s="94"/>
      <c r="AEI308" s="94"/>
      <c r="AEJ308" s="94"/>
      <c r="AEK308" s="94"/>
      <c r="AEL308" s="94"/>
      <c r="AEM308" s="94"/>
      <c r="AEN308" s="94"/>
      <c r="AEO308" s="94"/>
      <c r="AEP308" s="94"/>
      <c r="AEQ308" s="94"/>
      <c r="AER308" s="94"/>
      <c r="AES308" s="94"/>
      <c r="AET308" s="94"/>
      <c r="AEU308" s="94"/>
      <c r="AEV308" s="94"/>
      <c r="AEW308" s="94"/>
      <c r="AEX308" s="94"/>
      <c r="AEY308" s="94"/>
      <c r="AEZ308" s="94"/>
      <c r="AFA308" s="94"/>
      <c r="AFB308" s="94"/>
      <c r="AFC308" s="94"/>
      <c r="AFD308" s="94"/>
      <c r="AFE308" s="94"/>
      <c r="AFF308" s="94"/>
      <c r="AFG308" s="94"/>
      <c r="AFH308" s="94"/>
      <c r="AFI308" s="94"/>
      <c r="AFJ308" s="94"/>
      <c r="AFK308" s="94"/>
      <c r="AFL308" s="94"/>
      <c r="AFM308" s="94"/>
      <c r="AFN308" s="94"/>
      <c r="AFO308" s="94"/>
      <c r="AFP308" s="94"/>
      <c r="AFQ308" s="94"/>
      <c r="AFR308" s="94"/>
      <c r="AFS308" s="94"/>
      <c r="AFT308" s="94"/>
      <c r="AFU308" s="94"/>
      <c r="AFV308" s="94"/>
      <c r="AFW308" s="94"/>
      <c r="AFX308" s="94"/>
      <c r="AFY308" s="94"/>
      <c r="AFZ308" s="94"/>
      <c r="AGA308" s="94"/>
      <c r="AGB308" s="94"/>
      <c r="AGC308" s="94"/>
      <c r="AGD308" s="94"/>
      <c r="AGE308" s="94"/>
      <c r="AGF308" s="94"/>
      <c r="AGG308" s="94"/>
      <c r="AGH308" s="94"/>
      <c r="AGI308" s="94"/>
      <c r="AGJ308" s="94"/>
      <c r="AGK308" s="94"/>
      <c r="AGL308" s="94"/>
      <c r="AGM308" s="94"/>
      <c r="AGN308" s="94"/>
      <c r="AGO308" s="94"/>
      <c r="AGP308" s="94"/>
      <c r="AGQ308" s="94"/>
      <c r="AGR308" s="94"/>
      <c r="AGS308" s="94"/>
      <c r="AGT308" s="94"/>
      <c r="AGU308" s="94"/>
      <c r="AGV308" s="94"/>
      <c r="AGW308" s="94"/>
      <c r="AGX308" s="94"/>
      <c r="AGY308" s="94"/>
      <c r="AGZ308" s="94"/>
      <c r="AHA308" s="94"/>
      <c r="AHB308" s="94"/>
      <c r="AHC308" s="94"/>
      <c r="AHD308" s="94"/>
      <c r="AHE308" s="94"/>
      <c r="AHF308" s="94"/>
      <c r="AHG308" s="94"/>
      <c r="AHH308" s="94"/>
      <c r="AHI308" s="94"/>
      <c r="AHJ308" s="94"/>
      <c r="AHK308" s="94"/>
      <c r="AHL308" s="94"/>
      <c r="AHM308" s="94"/>
      <c r="AHN308" s="94"/>
      <c r="AHO308" s="94"/>
      <c r="AHP308" s="94"/>
      <c r="AHQ308" s="94"/>
      <c r="AHR308" s="94"/>
      <c r="AHS308" s="94"/>
      <c r="AHT308" s="94"/>
      <c r="AHU308" s="94"/>
      <c r="AHV308" s="94"/>
      <c r="AHW308" s="94"/>
      <c r="AHX308" s="94"/>
      <c r="AHY308" s="94"/>
      <c r="AHZ308" s="94"/>
      <c r="AIA308" s="94"/>
      <c r="AIB308" s="94"/>
      <c r="AIC308" s="94"/>
      <c r="AID308" s="94"/>
      <c r="AIE308" s="94"/>
      <c r="AIF308" s="94"/>
      <c r="AIG308" s="94"/>
      <c r="AIH308" s="94"/>
      <c r="AII308" s="94"/>
      <c r="AIJ308" s="94"/>
      <c r="AIK308" s="94"/>
      <c r="AIL308" s="94"/>
      <c r="AIM308" s="94"/>
      <c r="AIN308" s="94"/>
      <c r="AIO308" s="94"/>
      <c r="AIP308" s="94"/>
      <c r="AIQ308" s="94"/>
      <c r="AIR308" s="94"/>
      <c r="AIS308" s="94"/>
      <c r="AIT308" s="94"/>
      <c r="AIU308" s="94"/>
      <c r="AIV308" s="94"/>
      <c r="AIW308" s="94"/>
      <c r="AIX308" s="94"/>
      <c r="AIY308" s="94"/>
      <c r="AIZ308" s="94"/>
      <c r="AJA308" s="94"/>
      <c r="AJB308" s="94"/>
      <c r="AJC308" s="94"/>
      <c r="AJD308" s="94"/>
      <c r="AJE308" s="94"/>
      <c r="AJF308" s="94"/>
      <c r="AJG308" s="94"/>
      <c r="AJH308" s="94"/>
      <c r="AJI308" s="94"/>
      <c r="AJJ308" s="94"/>
      <c r="AJK308" s="94"/>
      <c r="AJL308" s="94"/>
      <c r="AJM308" s="94"/>
      <c r="AJN308" s="94"/>
      <c r="AJO308" s="94"/>
      <c r="AJP308" s="94"/>
      <c r="AJQ308" s="94"/>
      <c r="AJR308" s="94"/>
      <c r="AJS308" s="94"/>
      <c r="AJT308" s="94"/>
      <c r="AJU308" s="94"/>
      <c r="AJV308" s="94"/>
      <c r="AJW308" s="94"/>
      <c r="AJX308" s="94"/>
      <c r="AJY308" s="94"/>
      <c r="AJZ308" s="94"/>
      <c r="AKA308" s="94"/>
      <c r="AKB308" s="94"/>
      <c r="AKC308" s="94"/>
      <c r="AKD308" s="94"/>
      <c r="AKE308" s="94"/>
      <c r="AKF308" s="94"/>
      <c r="AKG308" s="94"/>
      <c r="AKH308" s="94"/>
      <c r="AKI308" s="94"/>
      <c r="AKJ308" s="94"/>
      <c r="AKK308" s="94"/>
      <c r="AKL308" s="94"/>
      <c r="AKM308" s="94"/>
      <c r="AKN308" s="94"/>
      <c r="AKO308" s="94"/>
      <c r="AKP308" s="94"/>
      <c r="AKQ308" s="94"/>
      <c r="AKR308" s="94"/>
      <c r="AKS308" s="94"/>
      <c r="AKT308" s="94"/>
      <c r="AKU308" s="94"/>
      <c r="AKV308" s="94"/>
      <c r="AKW308" s="94"/>
      <c r="AKX308" s="94"/>
      <c r="AKY308" s="94"/>
      <c r="AKZ308" s="94"/>
      <c r="ALA308" s="94"/>
      <c r="ALB308" s="94"/>
      <c r="ALC308" s="94"/>
      <c r="ALD308" s="94"/>
      <c r="ALE308" s="94"/>
      <c r="ALF308" s="94"/>
      <c r="ALG308" s="94"/>
      <c r="ALH308" s="94"/>
      <c r="ALI308" s="94"/>
      <c r="ALJ308" s="94"/>
      <c r="ALK308" s="94"/>
      <c r="ALL308" s="94"/>
      <c r="ALM308" s="94"/>
      <c r="ALN308" s="94"/>
      <c r="ALO308" s="94"/>
      <c r="ALP308" s="94"/>
      <c r="ALQ308" s="94"/>
      <c r="ALR308" s="94"/>
      <c r="ALS308" s="94"/>
      <c r="ALT308" s="94"/>
      <c r="ALU308" s="94"/>
      <c r="ALV308" s="94"/>
      <c r="ALW308" s="94"/>
      <c r="ALX308" s="94"/>
      <c r="ALY308" s="94"/>
      <c r="ALZ308" s="94"/>
      <c r="AMA308" s="94"/>
      <c r="AMB308" s="94"/>
      <c r="AMC308" s="94"/>
      <c r="AMD308" s="94"/>
      <c r="AME308" s="94"/>
      <c r="AMF308" s="94"/>
      <c r="AMG308" s="94"/>
      <c r="AMH308" s="94"/>
      <c r="AMI308" s="94"/>
      <c r="AMJ308" s="94"/>
      <c r="AMK308" s="94"/>
      <c r="AML308" s="94"/>
      <c r="AMM308" s="94"/>
      <c r="AMN308" s="94"/>
      <c r="AMO308" s="94"/>
      <c r="AMP308" s="94"/>
      <c r="AMQ308" s="94"/>
      <c r="AMR308" s="94"/>
      <c r="AMS308" s="94"/>
      <c r="AMT308" s="94"/>
      <c r="AMU308" s="94"/>
      <c r="AMV308" s="94"/>
      <c r="AMW308" s="94"/>
      <c r="AMX308" s="94"/>
      <c r="AMY308" s="94"/>
      <c r="AMZ308" s="94"/>
      <c r="ANA308" s="94"/>
      <c r="ANB308" s="94"/>
      <c r="ANC308" s="94"/>
      <c r="AND308" s="94"/>
      <c r="ANE308" s="94"/>
      <c r="ANF308" s="94"/>
      <c r="ANG308" s="94"/>
      <c r="ANH308" s="94"/>
      <c r="ANI308" s="94"/>
      <c r="ANJ308" s="94"/>
      <c r="ANK308" s="94"/>
      <c r="ANL308" s="94"/>
      <c r="ANM308" s="94"/>
      <c r="ANN308" s="94"/>
      <c r="ANO308" s="94"/>
      <c r="ANP308" s="94"/>
      <c r="ANQ308" s="94"/>
      <c r="ANR308" s="94"/>
      <c r="ANS308" s="94"/>
      <c r="ANT308" s="94"/>
      <c r="ANU308" s="94"/>
      <c r="ANV308" s="94"/>
      <c r="ANW308" s="94"/>
      <c r="ANX308" s="94"/>
      <c r="ANY308" s="94"/>
      <c r="ANZ308" s="94"/>
      <c r="AOA308" s="94"/>
      <c r="AOB308" s="94"/>
      <c r="AOC308" s="94"/>
      <c r="AOD308" s="94"/>
      <c r="AOE308" s="94"/>
      <c r="AOF308" s="94"/>
      <c r="AOG308" s="94"/>
      <c r="AOH308" s="94"/>
      <c r="AOI308" s="94"/>
      <c r="AOJ308" s="94"/>
      <c r="AOK308" s="94"/>
      <c r="AOL308" s="94"/>
      <c r="AOM308" s="94"/>
      <c r="AON308" s="94"/>
      <c r="AOO308" s="94"/>
      <c r="AOP308" s="94"/>
      <c r="AOQ308" s="94"/>
      <c r="AOR308" s="94"/>
      <c r="AOS308" s="94"/>
      <c r="AOT308" s="94"/>
      <c r="AOU308" s="94"/>
      <c r="AOV308" s="94"/>
      <c r="AOW308" s="94"/>
      <c r="AOX308" s="94"/>
      <c r="AOY308" s="94"/>
      <c r="AOZ308" s="94"/>
      <c r="APA308" s="94"/>
      <c r="APB308" s="94"/>
      <c r="APC308" s="94"/>
      <c r="APD308" s="94"/>
      <c r="APE308" s="94"/>
      <c r="APF308" s="94"/>
      <c r="APG308" s="94"/>
      <c r="APH308" s="94"/>
      <c r="API308" s="94"/>
      <c r="APJ308" s="94"/>
      <c r="APK308" s="94"/>
      <c r="APL308" s="94"/>
      <c r="APM308" s="94"/>
      <c r="APN308" s="94"/>
      <c r="APO308" s="94"/>
      <c r="APP308" s="94"/>
      <c r="APQ308" s="94"/>
      <c r="APR308" s="94"/>
      <c r="APS308" s="94"/>
      <c r="APT308" s="94"/>
      <c r="APU308" s="94"/>
      <c r="APV308" s="94"/>
      <c r="APW308" s="94"/>
      <c r="APX308" s="94"/>
      <c r="APY308" s="94"/>
      <c r="APZ308" s="94"/>
      <c r="AQA308" s="94"/>
      <c r="AQB308" s="94"/>
      <c r="AQC308" s="94"/>
      <c r="AQD308" s="94"/>
      <c r="AQE308" s="94"/>
      <c r="AQF308" s="94"/>
      <c r="AQG308" s="94"/>
      <c r="AQH308" s="94"/>
      <c r="AQI308" s="94"/>
      <c r="AQJ308" s="94"/>
      <c r="AQK308" s="94"/>
      <c r="AQL308" s="94"/>
      <c r="AQM308" s="94"/>
      <c r="AQN308" s="94"/>
      <c r="AQO308" s="94"/>
      <c r="AQP308" s="94"/>
      <c r="AQQ308" s="94"/>
      <c r="AQR308" s="94"/>
      <c r="AQS308" s="94"/>
      <c r="AQT308" s="94"/>
      <c r="AQU308" s="94"/>
      <c r="AQV308" s="94"/>
      <c r="AQW308" s="94"/>
      <c r="AQX308" s="94"/>
      <c r="AQY308" s="94"/>
      <c r="AQZ308" s="94"/>
      <c r="ARA308" s="94"/>
      <c r="ARB308" s="94"/>
      <c r="ARC308" s="94"/>
      <c r="ARD308" s="94"/>
      <c r="ARE308" s="94"/>
      <c r="ARF308" s="94"/>
      <c r="ARG308" s="94"/>
      <c r="ARH308" s="94"/>
      <c r="ARI308" s="94"/>
      <c r="ARJ308" s="94"/>
      <c r="ARK308" s="94"/>
      <c r="ARL308" s="94"/>
      <c r="ARM308" s="94"/>
      <c r="ARN308" s="94"/>
      <c r="ARO308" s="94"/>
      <c r="ARP308" s="94"/>
      <c r="ARQ308" s="94"/>
      <c r="ARR308" s="94"/>
      <c r="ARS308" s="94"/>
      <c r="ART308" s="94"/>
      <c r="ARU308" s="94"/>
      <c r="ARV308" s="94"/>
      <c r="ARW308" s="94"/>
      <c r="ARX308" s="94"/>
      <c r="ARY308" s="94"/>
      <c r="ARZ308" s="94"/>
      <c r="ASA308" s="94"/>
      <c r="ASB308" s="94"/>
      <c r="ASC308" s="94"/>
      <c r="ASD308" s="94"/>
      <c r="ASE308" s="94"/>
      <c r="ASF308" s="94"/>
      <c r="ASG308" s="94"/>
      <c r="ASH308" s="94"/>
      <c r="ASI308" s="94"/>
      <c r="ASJ308" s="94"/>
      <c r="ASK308" s="94"/>
      <c r="ASL308" s="94"/>
      <c r="ASM308" s="94"/>
      <c r="ASN308" s="94"/>
      <c r="ASO308" s="94"/>
      <c r="ASP308" s="94"/>
      <c r="ASQ308" s="94"/>
      <c r="ASR308" s="94"/>
      <c r="ASS308" s="94"/>
      <c r="AST308" s="94"/>
      <c r="ASU308" s="94"/>
      <c r="ASV308" s="94"/>
      <c r="ASW308" s="94"/>
      <c r="ASX308" s="94"/>
      <c r="ASY308" s="94"/>
      <c r="ASZ308" s="94"/>
      <c r="ATA308" s="94"/>
      <c r="ATB308" s="94"/>
      <c r="ATC308" s="94"/>
      <c r="ATD308" s="94"/>
      <c r="ATE308" s="94"/>
      <c r="ATF308" s="94"/>
      <c r="ATG308" s="94"/>
      <c r="ATH308" s="94"/>
      <c r="ATI308" s="94"/>
      <c r="ATJ308" s="94"/>
      <c r="ATK308" s="94"/>
      <c r="ATL308" s="94"/>
      <c r="ATM308" s="94"/>
      <c r="ATN308" s="94"/>
      <c r="ATO308" s="94"/>
      <c r="ATP308" s="94"/>
      <c r="ATQ308" s="94"/>
      <c r="ATR308" s="94"/>
      <c r="ATS308" s="94"/>
      <c r="ATT308" s="94"/>
      <c r="ATU308" s="94"/>
      <c r="ATV308" s="94"/>
      <c r="ATW308" s="94"/>
      <c r="ATX308" s="94"/>
      <c r="ATY308" s="94"/>
      <c r="ATZ308" s="94"/>
      <c r="AUA308" s="94"/>
      <c r="AUB308" s="94"/>
      <c r="AUC308" s="94"/>
      <c r="AUD308" s="94"/>
      <c r="AUE308" s="94"/>
      <c r="AUF308" s="94"/>
      <c r="AUG308" s="94"/>
      <c r="AUH308" s="94"/>
      <c r="AUI308" s="94"/>
      <c r="AUJ308" s="94"/>
      <c r="AUK308" s="94"/>
      <c r="AUL308" s="94"/>
      <c r="AUM308" s="94"/>
      <c r="AUN308" s="94"/>
      <c r="AUO308" s="94"/>
      <c r="AUP308" s="94"/>
      <c r="AUQ308" s="94"/>
      <c r="AUR308" s="94"/>
      <c r="AUS308" s="94"/>
      <c r="AUT308" s="94"/>
      <c r="AUU308" s="94"/>
      <c r="AUV308" s="94"/>
      <c r="AUW308" s="94"/>
      <c r="AUX308" s="94"/>
      <c r="AUY308" s="94"/>
      <c r="AUZ308" s="94"/>
      <c r="AVA308" s="94"/>
      <c r="AVB308" s="94"/>
      <c r="AVC308" s="94"/>
      <c r="AVD308" s="94"/>
      <c r="AVE308" s="94"/>
      <c r="AVF308" s="94"/>
      <c r="AVG308" s="94"/>
      <c r="AVH308" s="94"/>
      <c r="AVI308" s="94"/>
      <c r="AVJ308" s="94"/>
      <c r="AVK308" s="94"/>
      <c r="AVL308" s="94"/>
      <c r="AVM308" s="94"/>
      <c r="AVN308" s="94"/>
      <c r="AVO308" s="94"/>
      <c r="AVP308" s="94"/>
      <c r="AVQ308" s="94"/>
      <c r="AVR308" s="94"/>
      <c r="AVS308" s="94"/>
      <c r="AVT308" s="94"/>
      <c r="AVU308" s="94"/>
      <c r="AVV308" s="94"/>
      <c r="AVW308" s="94"/>
      <c r="AVX308" s="94"/>
      <c r="AVY308" s="94"/>
      <c r="AVZ308" s="94"/>
      <c r="AWA308" s="94"/>
      <c r="AWB308" s="94"/>
      <c r="AWC308" s="94"/>
      <c r="AWD308" s="94"/>
      <c r="AWE308" s="94"/>
      <c r="AWF308" s="94"/>
      <c r="AWG308" s="94"/>
      <c r="AWH308" s="94"/>
      <c r="AWI308" s="94"/>
      <c r="AWJ308" s="94"/>
      <c r="AWK308" s="94"/>
      <c r="AWL308" s="94"/>
      <c r="AWM308" s="94"/>
      <c r="AWN308" s="94"/>
      <c r="AWO308" s="94"/>
      <c r="AWP308" s="94"/>
      <c r="AWQ308" s="94"/>
      <c r="AWR308" s="94"/>
      <c r="AWS308" s="94"/>
      <c r="AWT308" s="94"/>
      <c r="AWU308" s="94"/>
      <c r="AWV308" s="94"/>
      <c r="AWW308" s="94"/>
      <c r="AWX308" s="94"/>
      <c r="AWY308" s="94"/>
      <c r="AWZ308" s="94"/>
      <c r="AXA308" s="94"/>
      <c r="AXB308" s="94"/>
      <c r="AXC308" s="94"/>
      <c r="AXD308" s="94"/>
      <c r="AXE308" s="94"/>
      <c r="AXF308" s="94"/>
      <c r="AXG308" s="94"/>
      <c r="AXH308" s="94"/>
      <c r="AXI308" s="94"/>
      <c r="AXJ308" s="94"/>
      <c r="AXK308" s="94"/>
      <c r="AXL308" s="94"/>
      <c r="AXM308" s="94"/>
      <c r="AXN308" s="94"/>
      <c r="AXO308" s="94"/>
      <c r="AXP308" s="94"/>
      <c r="AXQ308" s="94"/>
      <c r="AXR308" s="94"/>
      <c r="AXS308" s="94"/>
      <c r="AXT308" s="94"/>
      <c r="AXU308" s="94"/>
      <c r="AXV308" s="94"/>
      <c r="AXW308" s="94"/>
      <c r="AXX308" s="94"/>
      <c r="AXY308" s="94"/>
      <c r="AXZ308" s="94"/>
      <c r="AYA308" s="94"/>
      <c r="AYB308" s="94"/>
      <c r="AYC308" s="94"/>
      <c r="AYD308" s="94"/>
      <c r="AYE308" s="94"/>
      <c r="AYF308" s="94"/>
      <c r="AYG308" s="94"/>
      <c r="AYH308" s="94"/>
      <c r="AYI308" s="94"/>
      <c r="AYJ308" s="94"/>
      <c r="AYK308" s="94"/>
      <c r="AYL308" s="94"/>
      <c r="AYM308" s="94"/>
      <c r="AYN308" s="94"/>
      <c r="AYO308" s="94"/>
      <c r="AYP308" s="94"/>
      <c r="AYQ308" s="94"/>
      <c r="AYR308" s="94"/>
      <c r="AYS308" s="94"/>
      <c r="AYT308" s="94"/>
      <c r="AYU308" s="94"/>
      <c r="AYV308" s="94"/>
      <c r="AYW308" s="94"/>
      <c r="AYX308" s="94"/>
      <c r="AYY308" s="94"/>
      <c r="AYZ308" s="94"/>
      <c r="AZA308" s="94"/>
      <c r="AZB308" s="94"/>
      <c r="AZC308" s="94"/>
      <c r="AZD308" s="94"/>
      <c r="AZE308" s="94"/>
      <c r="AZF308" s="94"/>
      <c r="AZG308" s="94"/>
      <c r="AZH308" s="94"/>
      <c r="AZI308" s="94"/>
      <c r="AZJ308" s="94"/>
      <c r="AZK308" s="94"/>
      <c r="AZL308" s="94"/>
      <c r="AZM308" s="94"/>
      <c r="AZN308" s="94"/>
      <c r="AZO308" s="94"/>
      <c r="AZP308" s="94"/>
      <c r="AZQ308" s="94"/>
      <c r="AZR308" s="94"/>
      <c r="AZS308" s="94"/>
      <c r="AZT308" s="94"/>
      <c r="AZU308" s="94"/>
      <c r="AZV308" s="94"/>
      <c r="AZW308" s="94"/>
      <c r="AZX308" s="94"/>
      <c r="AZY308" s="94"/>
      <c r="AZZ308" s="94"/>
      <c r="BAA308" s="94"/>
      <c r="BAB308" s="94"/>
      <c r="BAC308" s="94"/>
      <c r="BAD308" s="94"/>
      <c r="BAE308" s="94"/>
      <c r="BAF308" s="94"/>
      <c r="BAG308" s="94"/>
      <c r="BAH308" s="94"/>
      <c r="BAI308" s="94"/>
      <c r="BAJ308" s="94"/>
      <c r="BAK308" s="94"/>
      <c r="BAL308" s="94"/>
      <c r="BAM308" s="94"/>
      <c r="BAN308" s="94"/>
      <c r="BAO308" s="94"/>
      <c r="BAP308" s="94"/>
      <c r="BAQ308" s="94"/>
      <c r="BAR308" s="94"/>
      <c r="BAS308" s="94"/>
      <c r="BAT308" s="94"/>
      <c r="BAU308" s="94"/>
      <c r="BAV308" s="94"/>
      <c r="BAW308" s="94"/>
      <c r="BAX308" s="94"/>
      <c r="BAY308" s="94"/>
      <c r="BAZ308" s="94"/>
      <c r="BBA308" s="94"/>
      <c r="BBB308" s="94"/>
      <c r="BBC308" s="94"/>
      <c r="BBD308" s="94"/>
      <c r="BBE308" s="94"/>
      <c r="BBF308" s="94"/>
      <c r="BBG308" s="94"/>
      <c r="BBH308" s="94"/>
      <c r="BBI308" s="94"/>
      <c r="BBJ308" s="94"/>
      <c r="BBK308" s="94"/>
      <c r="BBL308" s="94"/>
      <c r="BBM308" s="94"/>
      <c r="BBN308" s="94"/>
      <c r="BBO308" s="94"/>
      <c r="BBP308" s="94"/>
      <c r="BBQ308" s="94"/>
      <c r="BBR308" s="94"/>
      <c r="BBS308" s="94"/>
      <c r="BBT308" s="94"/>
      <c r="BBU308" s="94"/>
      <c r="BBV308" s="94"/>
      <c r="BBW308" s="94"/>
      <c r="BBX308" s="94"/>
      <c r="BBY308" s="94"/>
      <c r="BBZ308" s="94"/>
      <c r="BCA308" s="94"/>
      <c r="BCB308" s="94"/>
      <c r="BCC308" s="94"/>
      <c r="BCD308" s="94"/>
      <c r="BCE308" s="94"/>
      <c r="BCF308" s="94"/>
      <c r="BCG308" s="94"/>
      <c r="BCH308" s="94"/>
      <c r="BCI308" s="94"/>
      <c r="BCJ308" s="94"/>
      <c r="BCK308" s="94"/>
      <c r="BCL308" s="94"/>
      <c r="BCM308" s="94"/>
      <c r="BCN308" s="94"/>
      <c r="BCO308" s="94"/>
      <c r="BCP308" s="94"/>
      <c r="BCQ308" s="94"/>
      <c r="BCR308" s="94"/>
      <c r="BCS308" s="94"/>
      <c r="BCT308" s="94"/>
      <c r="BCU308" s="94"/>
      <c r="BCV308" s="94"/>
      <c r="BCW308" s="94"/>
      <c r="BCX308" s="94"/>
      <c r="BCY308" s="94"/>
      <c r="BCZ308" s="94"/>
      <c r="BDA308" s="94"/>
      <c r="BDB308" s="94"/>
      <c r="BDC308" s="94"/>
      <c r="BDD308" s="94"/>
      <c r="BDE308" s="94"/>
      <c r="BDF308" s="94"/>
      <c r="BDG308" s="94"/>
      <c r="BDH308" s="94"/>
      <c r="BDI308" s="94"/>
      <c r="BDJ308" s="94"/>
      <c r="BDK308" s="94"/>
      <c r="BDL308" s="94"/>
      <c r="BDM308" s="94"/>
      <c r="BDN308" s="94"/>
      <c r="BDO308" s="94"/>
      <c r="BDP308" s="94"/>
      <c r="BDQ308" s="94"/>
      <c r="BDR308" s="94"/>
      <c r="BDS308" s="94"/>
      <c r="BDT308" s="94"/>
      <c r="BDU308" s="94"/>
      <c r="BDV308" s="94"/>
      <c r="BDW308" s="94"/>
      <c r="BDX308" s="94"/>
      <c r="BDY308" s="94"/>
      <c r="BDZ308" s="94"/>
      <c r="BEA308" s="94"/>
      <c r="BEB308" s="94"/>
      <c r="BEC308" s="94"/>
      <c r="BED308" s="94"/>
      <c r="BEE308" s="94"/>
      <c r="BEF308" s="94"/>
      <c r="BEG308" s="94"/>
      <c r="BEH308" s="94"/>
      <c r="BEI308" s="94"/>
      <c r="BEJ308" s="94"/>
      <c r="BEK308" s="94"/>
      <c r="BEL308" s="94"/>
      <c r="BEM308" s="94"/>
      <c r="BEN308" s="94"/>
      <c r="BEO308" s="94"/>
      <c r="BEP308" s="94"/>
      <c r="BEQ308" s="94"/>
      <c r="BER308" s="94"/>
      <c r="BES308" s="94"/>
      <c r="BET308" s="94"/>
      <c r="BEU308" s="94"/>
      <c r="BEV308" s="94"/>
      <c r="BEW308" s="94"/>
      <c r="BEX308" s="94"/>
      <c r="BEY308" s="94"/>
      <c r="BEZ308" s="94"/>
      <c r="BFA308" s="94"/>
      <c r="BFB308" s="94"/>
      <c r="BFC308" s="94"/>
      <c r="BFD308" s="94"/>
      <c r="BFE308" s="94"/>
      <c r="BFF308" s="94"/>
      <c r="BFG308" s="94"/>
      <c r="BFH308" s="94"/>
      <c r="BFI308" s="94"/>
      <c r="BFJ308" s="94"/>
      <c r="BFK308" s="94"/>
      <c r="BFL308" s="94"/>
      <c r="BFM308" s="94"/>
      <c r="BFN308" s="94"/>
      <c r="BFO308" s="94"/>
      <c r="BFP308" s="94"/>
      <c r="BFQ308" s="94"/>
      <c r="BFR308" s="94"/>
      <c r="BFS308" s="94"/>
      <c r="BFT308" s="94"/>
      <c r="BFU308" s="94"/>
      <c r="BFV308" s="94"/>
      <c r="BFW308" s="94"/>
      <c r="BFX308" s="94"/>
      <c r="BFY308" s="94"/>
      <c r="BFZ308" s="94"/>
      <c r="BGA308" s="94"/>
      <c r="BGB308" s="94"/>
      <c r="BGC308" s="94"/>
      <c r="BGD308" s="94"/>
      <c r="BGE308" s="94"/>
      <c r="BGF308" s="94"/>
      <c r="BGG308" s="94"/>
      <c r="BGH308" s="94"/>
      <c r="BGI308" s="94"/>
      <c r="BGJ308" s="94"/>
      <c r="BGK308" s="94"/>
      <c r="BGL308" s="94"/>
      <c r="BGM308" s="94"/>
      <c r="BGN308" s="94"/>
      <c r="BGO308" s="94"/>
      <c r="BGP308" s="94"/>
      <c r="BGQ308" s="94"/>
      <c r="BGR308" s="94"/>
      <c r="BGS308" s="94"/>
      <c r="BGT308" s="94"/>
      <c r="BGU308" s="94"/>
      <c r="BGV308" s="94"/>
      <c r="BGW308" s="94"/>
      <c r="BGX308" s="94"/>
      <c r="BGY308" s="94"/>
      <c r="BGZ308" s="94"/>
      <c r="BHA308" s="94"/>
      <c r="BHB308" s="94"/>
      <c r="BHC308" s="94"/>
      <c r="BHD308" s="94"/>
      <c r="BHE308" s="94"/>
      <c r="BHF308" s="94"/>
      <c r="BHG308" s="94"/>
      <c r="BHH308" s="94"/>
      <c r="BHI308" s="94"/>
      <c r="BHJ308" s="94"/>
      <c r="BHK308" s="94"/>
      <c r="BHL308" s="94"/>
      <c r="BHM308" s="94"/>
      <c r="BHN308" s="94"/>
      <c r="BHO308" s="94"/>
      <c r="BHP308" s="94"/>
      <c r="BHQ308" s="94"/>
      <c r="BHR308" s="94"/>
      <c r="BHS308" s="94"/>
      <c r="BHT308" s="94"/>
      <c r="BHU308" s="94"/>
      <c r="BHV308" s="94"/>
      <c r="BHW308" s="94"/>
      <c r="BHX308" s="94"/>
      <c r="BHY308" s="94"/>
      <c r="BHZ308" s="94"/>
      <c r="BIA308" s="94"/>
      <c r="BIB308" s="94"/>
      <c r="BIC308" s="94"/>
      <c r="BID308" s="94"/>
      <c r="BIE308" s="94"/>
      <c r="BIF308" s="94"/>
      <c r="BIG308" s="94"/>
      <c r="BIH308" s="94"/>
      <c r="BII308" s="94"/>
      <c r="BIJ308" s="94"/>
      <c r="BIK308" s="94"/>
      <c r="BIL308" s="94"/>
      <c r="BIM308" s="94"/>
      <c r="BIN308" s="94"/>
      <c r="BIO308" s="94"/>
      <c r="BIP308" s="94"/>
      <c r="BIQ308" s="94"/>
      <c r="BIR308" s="94"/>
      <c r="BIS308" s="94"/>
      <c r="BIT308" s="94"/>
      <c r="BIU308" s="94"/>
      <c r="BIV308" s="94"/>
      <c r="BIW308" s="94"/>
      <c r="BIX308" s="94"/>
      <c r="BIY308" s="94"/>
      <c r="BIZ308" s="94"/>
      <c r="BJA308" s="94"/>
      <c r="BJB308" s="94"/>
      <c r="BJC308" s="94"/>
      <c r="BJD308" s="94"/>
      <c r="BJE308" s="94"/>
      <c r="BJF308" s="94"/>
      <c r="BJG308" s="94"/>
      <c r="BJH308" s="94"/>
      <c r="BJI308" s="94"/>
      <c r="BJJ308" s="94"/>
      <c r="BJK308" s="94"/>
      <c r="BJL308" s="94"/>
      <c r="BJM308" s="94"/>
      <c r="BJN308" s="94"/>
      <c r="BJO308" s="94"/>
      <c r="BJP308" s="94"/>
      <c r="BJQ308" s="94"/>
      <c r="BJR308" s="94"/>
      <c r="BJS308" s="94"/>
      <c r="BJT308" s="94"/>
      <c r="BJU308" s="94"/>
      <c r="BJV308" s="94"/>
      <c r="BJW308" s="94"/>
      <c r="BJX308" s="94"/>
      <c r="BJY308" s="94"/>
      <c r="BJZ308" s="94"/>
      <c r="BKA308" s="94"/>
      <c r="BKB308" s="94"/>
      <c r="BKC308" s="94"/>
      <c r="BKD308" s="94"/>
      <c r="BKE308" s="94"/>
      <c r="BKF308" s="94"/>
      <c r="BKG308" s="94"/>
      <c r="BKH308" s="94"/>
      <c r="BKI308" s="94"/>
      <c r="BKJ308" s="94"/>
      <c r="BKK308" s="94"/>
      <c r="BKL308" s="94"/>
      <c r="BKM308" s="94"/>
      <c r="BKN308" s="94"/>
      <c r="BKO308" s="94"/>
      <c r="BKP308" s="94"/>
      <c r="BKQ308" s="94"/>
      <c r="BKR308" s="94"/>
      <c r="BKS308" s="94"/>
      <c r="BKT308" s="94"/>
      <c r="BKU308" s="94"/>
      <c r="BKV308" s="94"/>
      <c r="BKW308" s="94"/>
      <c r="BKX308" s="94"/>
      <c r="BKY308" s="94"/>
      <c r="BKZ308" s="94"/>
      <c r="BLA308" s="94"/>
      <c r="BLB308" s="94"/>
      <c r="BLC308" s="94"/>
      <c r="BLD308" s="94"/>
      <c r="BLE308" s="94"/>
      <c r="BLF308" s="94"/>
      <c r="BLG308" s="94"/>
      <c r="BLH308" s="94"/>
      <c r="BLI308" s="94"/>
      <c r="BLJ308" s="94"/>
      <c r="BLK308" s="94"/>
      <c r="BLL308" s="94"/>
      <c r="BLM308" s="94"/>
      <c r="BLN308" s="94"/>
      <c r="BLO308" s="94"/>
      <c r="BLP308" s="94"/>
      <c r="BLQ308" s="94"/>
      <c r="BLR308" s="94"/>
      <c r="BLS308" s="94"/>
      <c r="BLT308" s="94"/>
      <c r="BLU308" s="94"/>
      <c r="BLV308" s="94"/>
      <c r="BLW308" s="94"/>
      <c r="BLX308" s="94"/>
      <c r="BLY308" s="94"/>
      <c r="BLZ308" s="94"/>
      <c r="BMA308" s="94"/>
      <c r="BMB308" s="94"/>
      <c r="BMC308" s="94"/>
      <c r="BMD308" s="94"/>
      <c r="BME308" s="94"/>
      <c r="BMF308" s="94"/>
      <c r="BMG308" s="94"/>
      <c r="BMH308" s="94"/>
      <c r="BMI308" s="94"/>
      <c r="BMJ308" s="94"/>
      <c r="BMK308" s="94"/>
      <c r="BML308" s="94"/>
      <c r="BMM308" s="94"/>
      <c r="BMN308" s="94"/>
      <c r="BMO308" s="94"/>
      <c r="BMP308" s="94"/>
      <c r="BMQ308" s="94"/>
      <c r="BMR308" s="94"/>
      <c r="BMS308" s="94"/>
      <c r="BMT308" s="94"/>
      <c r="BMU308" s="94"/>
      <c r="BMV308" s="94"/>
      <c r="BMW308" s="94"/>
      <c r="BMX308" s="94"/>
      <c r="BMY308" s="94"/>
      <c r="BMZ308" s="94"/>
      <c r="BNA308" s="94"/>
      <c r="BNB308" s="94"/>
      <c r="BNC308" s="94"/>
      <c r="BND308" s="94"/>
      <c r="BNE308" s="94"/>
      <c r="BNF308" s="94"/>
      <c r="BNG308" s="94"/>
      <c r="BNH308" s="94"/>
      <c r="BNI308" s="94"/>
      <c r="BNJ308" s="94"/>
      <c r="BNK308" s="94"/>
      <c r="BNL308" s="94"/>
      <c r="BNM308" s="94"/>
      <c r="BNN308" s="94"/>
      <c r="BNO308" s="94"/>
      <c r="BNP308" s="94"/>
      <c r="BNQ308" s="94"/>
      <c r="BNR308" s="94"/>
      <c r="BNS308" s="94"/>
      <c r="BNT308" s="94"/>
      <c r="BNU308" s="94"/>
      <c r="BNV308" s="94"/>
      <c r="BNW308" s="94"/>
      <c r="BNX308" s="94"/>
      <c r="BNY308" s="94"/>
      <c r="BNZ308" s="94"/>
      <c r="BOA308" s="94"/>
      <c r="BOB308" s="94"/>
      <c r="BOC308" s="94"/>
      <c r="BOD308" s="94"/>
      <c r="BOE308" s="94"/>
      <c r="BOF308" s="94"/>
      <c r="BOG308" s="94"/>
      <c r="BOH308" s="94"/>
      <c r="BOI308" s="94"/>
      <c r="BOJ308" s="94"/>
      <c r="BOK308" s="94"/>
      <c r="BOL308" s="94"/>
      <c r="BOM308" s="94"/>
      <c r="BON308" s="94"/>
      <c r="BOO308" s="94"/>
      <c r="BOP308" s="94"/>
      <c r="BOQ308" s="94"/>
      <c r="BOR308" s="94"/>
      <c r="BOS308" s="94"/>
      <c r="BOT308" s="94"/>
      <c r="BOU308" s="94"/>
      <c r="BOV308" s="94"/>
      <c r="BOW308" s="94"/>
      <c r="BOX308" s="94"/>
      <c r="BOY308" s="94"/>
      <c r="BOZ308" s="94"/>
      <c r="BPA308" s="94"/>
      <c r="BPB308" s="94"/>
      <c r="BPC308" s="94"/>
      <c r="BPD308" s="94"/>
      <c r="BPE308" s="94"/>
      <c r="BPF308" s="94"/>
      <c r="BPG308" s="94"/>
      <c r="BPH308" s="94"/>
      <c r="BPI308" s="94"/>
      <c r="BPJ308" s="94"/>
      <c r="BPK308" s="94"/>
      <c r="BPL308" s="94"/>
      <c r="BPM308" s="94"/>
      <c r="BPN308" s="94"/>
      <c r="BPO308" s="94"/>
      <c r="BPP308" s="94"/>
      <c r="BPQ308" s="94"/>
      <c r="BPR308" s="94"/>
      <c r="BPS308" s="94"/>
      <c r="BPT308" s="94"/>
      <c r="BPU308" s="94"/>
      <c r="BPV308" s="94"/>
      <c r="BPW308" s="94"/>
      <c r="BPX308" s="94"/>
      <c r="BPY308" s="94"/>
      <c r="BPZ308" s="94"/>
      <c r="BQA308" s="94"/>
      <c r="BQB308" s="94"/>
      <c r="BQC308" s="94"/>
      <c r="BQD308" s="94"/>
      <c r="BQE308" s="94"/>
      <c r="BQF308" s="94"/>
      <c r="BQG308" s="94"/>
      <c r="BQH308" s="94"/>
      <c r="BQI308" s="94"/>
      <c r="BQJ308" s="94"/>
      <c r="BQK308" s="94"/>
      <c r="BQL308" s="94"/>
      <c r="BQM308" s="94"/>
      <c r="BQN308" s="94"/>
      <c r="BQO308" s="94"/>
      <c r="BQP308" s="94"/>
      <c r="BQQ308" s="94"/>
      <c r="BQR308" s="94"/>
      <c r="BQS308" s="94"/>
      <c r="BQT308" s="94"/>
      <c r="BQU308" s="94"/>
      <c r="BQV308" s="94"/>
      <c r="BQW308" s="94"/>
      <c r="BQX308" s="94"/>
      <c r="BQY308" s="94"/>
      <c r="BQZ308" s="94"/>
      <c r="BRA308" s="94"/>
      <c r="BRB308" s="94"/>
      <c r="BRC308" s="94"/>
      <c r="BRD308" s="94"/>
      <c r="BRE308" s="94"/>
      <c r="BRF308" s="94"/>
      <c r="BRG308" s="94"/>
      <c r="BRH308" s="94"/>
      <c r="BRI308" s="94"/>
      <c r="BRJ308" s="94"/>
      <c r="BRK308" s="94"/>
      <c r="BRL308" s="94"/>
      <c r="BRM308" s="94"/>
      <c r="BRN308" s="94"/>
      <c r="BRO308" s="94"/>
      <c r="BRP308" s="94"/>
      <c r="BRQ308" s="94"/>
      <c r="BRR308" s="94"/>
      <c r="BRS308" s="94"/>
      <c r="BRT308" s="94"/>
      <c r="BRU308" s="94"/>
      <c r="BRV308" s="94"/>
      <c r="BRW308" s="94"/>
      <c r="BRX308" s="94"/>
      <c r="BRY308" s="94"/>
      <c r="BRZ308" s="94"/>
      <c r="BSA308" s="94"/>
      <c r="BSB308" s="94"/>
      <c r="BSC308" s="94"/>
      <c r="BSD308" s="94"/>
      <c r="BSE308" s="94"/>
      <c r="BSF308" s="94"/>
      <c r="BSG308" s="94"/>
      <c r="BSH308" s="94"/>
      <c r="BSI308" s="94"/>
      <c r="BSJ308" s="94"/>
      <c r="BSK308" s="94"/>
      <c r="BSL308" s="94"/>
      <c r="BSM308" s="94"/>
      <c r="BSN308" s="94"/>
      <c r="BSO308" s="94"/>
      <c r="BSP308" s="94"/>
      <c r="BSQ308" s="94"/>
      <c r="BSR308" s="94"/>
      <c r="BSS308" s="94"/>
      <c r="BST308" s="94"/>
      <c r="BSU308" s="94"/>
      <c r="BSV308" s="94"/>
      <c r="BSW308" s="94"/>
      <c r="BSX308" s="94"/>
      <c r="BSY308" s="94"/>
      <c r="BSZ308" s="94"/>
      <c r="BTA308" s="94"/>
      <c r="BTB308" s="94"/>
      <c r="BTC308" s="94"/>
      <c r="BTD308" s="94"/>
      <c r="BTE308" s="94"/>
      <c r="BTF308" s="94"/>
      <c r="BTG308" s="94"/>
      <c r="BTH308" s="94"/>
      <c r="BTI308" s="94"/>
      <c r="BTJ308" s="94"/>
      <c r="BTK308" s="94"/>
      <c r="BTL308" s="94"/>
      <c r="BTM308" s="94"/>
      <c r="BTN308" s="94"/>
      <c r="BTO308" s="94"/>
      <c r="BTP308" s="94"/>
      <c r="BTQ308" s="94"/>
      <c r="BTR308" s="94"/>
      <c r="BTS308" s="94"/>
      <c r="BTT308" s="94"/>
      <c r="BTU308" s="94"/>
      <c r="BTV308" s="94"/>
      <c r="BTW308" s="94"/>
      <c r="BTX308" s="94"/>
      <c r="BTY308" s="94"/>
      <c r="BTZ308" s="94"/>
      <c r="BUA308" s="94"/>
      <c r="BUB308" s="94"/>
      <c r="BUC308" s="94"/>
      <c r="BUD308" s="94"/>
      <c r="BUE308" s="94"/>
      <c r="BUF308" s="94"/>
      <c r="BUG308" s="94"/>
      <c r="BUH308" s="94"/>
      <c r="BUI308" s="94"/>
      <c r="BUJ308" s="94"/>
      <c r="BUK308" s="94"/>
      <c r="BUL308" s="94"/>
      <c r="BUM308" s="94"/>
      <c r="BUN308" s="94"/>
      <c r="BUO308" s="94"/>
      <c r="BUP308" s="94"/>
      <c r="BUQ308" s="94"/>
      <c r="BUR308" s="94"/>
      <c r="BUS308" s="94"/>
      <c r="BUT308" s="94"/>
      <c r="BUU308" s="94"/>
      <c r="BUV308" s="94"/>
      <c r="BUW308" s="94"/>
      <c r="BUX308" s="94"/>
      <c r="BUY308" s="94"/>
      <c r="BUZ308" s="94"/>
      <c r="BVA308" s="94"/>
      <c r="BVB308" s="94"/>
      <c r="BVC308" s="94"/>
      <c r="BVD308" s="94"/>
      <c r="BVE308" s="94"/>
      <c r="BVF308" s="94"/>
      <c r="BVG308" s="94"/>
      <c r="BVH308" s="94"/>
      <c r="BVI308" s="94"/>
      <c r="BVJ308" s="94"/>
      <c r="BVK308" s="94"/>
      <c r="BVL308" s="94"/>
      <c r="BVM308" s="94"/>
      <c r="BVN308" s="94"/>
      <c r="BVO308" s="94"/>
      <c r="BVP308" s="94"/>
      <c r="BVQ308" s="94"/>
      <c r="BVR308" s="94"/>
      <c r="BVS308" s="94"/>
      <c r="BVT308" s="94"/>
      <c r="BVU308" s="94"/>
      <c r="BVV308" s="94"/>
      <c r="BVW308" s="94"/>
      <c r="BVX308" s="94"/>
      <c r="BVY308" s="94"/>
      <c r="BVZ308" s="94"/>
      <c r="BWA308" s="94"/>
      <c r="BWB308" s="94"/>
      <c r="BWC308" s="94"/>
      <c r="BWD308" s="94"/>
      <c r="BWE308" s="94"/>
      <c r="BWF308" s="94"/>
      <c r="BWG308" s="94"/>
      <c r="BWH308" s="94"/>
      <c r="BWI308" s="94"/>
      <c r="BWJ308" s="94"/>
      <c r="BWK308" s="94"/>
      <c r="BWL308" s="94"/>
      <c r="BWM308" s="94"/>
      <c r="BWN308" s="94"/>
      <c r="BWO308" s="94"/>
      <c r="BWP308" s="94"/>
      <c r="BWQ308" s="94"/>
      <c r="BWR308" s="94"/>
      <c r="BWS308" s="94"/>
      <c r="BWT308" s="94"/>
      <c r="BWU308" s="94"/>
      <c r="BWV308" s="94"/>
      <c r="BWW308" s="94"/>
      <c r="BWX308" s="94"/>
      <c r="BWY308" s="94"/>
      <c r="BWZ308" s="94"/>
      <c r="BXA308" s="94"/>
      <c r="BXB308" s="94"/>
      <c r="BXC308" s="94"/>
      <c r="BXD308" s="94"/>
      <c r="BXE308" s="94"/>
      <c r="BXF308" s="94"/>
      <c r="BXG308" s="94"/>
      <c r="BXH308" s="94"/>
      <c r="BXI308" s="94"/>
      <c r="BXJ308" s="94"/>
      <c r="BXK308" s="94"/>
      <c r="BXL308" s="94"/>
      <c r="BXM308" s="94"/>
      <c r="BXN308" s="94"/>
      <c r="BXO308" s="94"/>
      <c r="BXP308" s="94"/>
      <c r="BXQ308" s="94"/>
      <c r="BXR308" s="94"/>
      <c r="BXS308" s="94"/>
      <c r="BXT308" s="94"/>
      <c r="BXU308" s="94"/>
      <c r="BXV308" s="94"/>
      <c r="BXW308" s="94"/>
      <c r="BXX308" s="94"/>
      <c r="BXY308" s="94"/>
      <c r="BXZ308" s="94"/>
      <c r="BYA308" s="94"/>
      <c r="BYB308" s="94"/>
      <c r="BYC308" s="94"/>
      <c r="BYD308" s="94"/>
      <c r="BYE308" s="94"/>
      <c r="BYF308" s="94"/>
      <c r="BYG308" s="94"/>
      <c r="BYH308" s="94"/>
      <c r="BYI308" s="94"/>
      <c r="BYJ308" s="94"/>
      <c r="BYK308" s="94"/>
      <c r="BYL308" s="94"/>
      <c r="BYM308" s="94"/>
      <c r="BYN308" s="94"/>
      <c r="BYO308" s="94"/>
      <c r="BYP308" s="94"/>
      <c r="BYQ308" s="94"/>
      <c r="BYR308" s="94"/>
      <c r="BYS308" s="94"/>
      <c r="BYT308" s="94"/>
      <c r="BYU308" s="94"/>
      <c r="BYV308" s="94"/>
      <c r="BYW308" s="94"/>
      <c r="BYX308" s="94"/>
      <c r="BYY308" s="94"/>
      <c r="BYZ308" s="94"/>
      <c r="BZA308" s="94"/>
      <c r="BZB308" s="94"/>
      <c r="BZC308" s="94"/>
      <c r="BZD308" s="94"/>
      <c r="BZE308" s="94"/>
      <c r="BZF308" s="94"/>
      <c r="BZG308" s="94"/>
      <c r="BZH308" s="94"/>
      <c r="BZI308" s="94"/>
      <c r="BZJ308" s="94"/>
      <c r="BZK308" s="94"/>
      <c r="BZL308" s="94"/>
      <c r="BZM308" s="94"/>
      <c r="BZN308" s="94"/>
      <c r="BZO308" s="94"/>
      <c r="BZP308" s="94"/>
      <c r="BZQ308" s="94"/>
      <c r="BZR308" s="94"/>
      <c r="BZS308" s="94"/>
      <c r="BZT308" s="94"/>
      <c r="BZU308" s="94"/>
      <c r="BZV308" s="94"/>
      <c r="BZW308" s="94"/>
      <c r="BZX308" s="94"/>
      <c r="BZY308" s="94"/>
      <c r="BZZ308" s="94"/>
      <c r="CAA308" s="94"/>
      <c r="CAB308" s="94"/>
      <c r="CAC308" s="94"/>
      <c r="CAD308" s="94"/>
      <c r="CAE308" s="94"/>
      <c r="CAF308" s="94"/>
      <c r="CAG308" s="94"/>
      <c r="CAH308" s="94"/>
      <c r="CAI308" s="94"/>
      <c r="CAJ308" s="94"/>
      <c r="CAK308" s="94"/>
      <c r="CAL308" s="94"/>
      <c r="CAM308" s="94"/>
      <c r="CAN308" s="94"/>
      <c r="CAO308" s="94"/>
      <c r="CAP308" s="94"/>
      <c r="CAQ308" s="94"/>
      <c r="CAR308" s="94"/>
      <c r="CAS308" s="94"/>
      <c r="CAT308" s="94"/>
      <c r="CAU308" s="94"/>
      <c r="CAV308" s="94"/>
      <c r="CAW308" s="94"/>
      <c r="CAX308" s="94"/>
      <c r="CAY308" s="94"/>
      <c r="CAZ308" s="94"/>
      <c r="CBA308" s="94"/>
      <c r="CBB308" s="94"/>
      <c r="CBC308" s="94"/>
      <c r="CBD308" s="94"/>
      <c r="CBE308" s="94"/>
      <c r="CBF308" s="94"/>
      <c r="CBG308" s="94"/>
      <c r="CBH308" s="94"/>
      <c r="CBI308" s="94"/>
      <c r="CBJ308" s="94"/>
      <c r="CBK308" s="94"/>
      <c r="CBL308" s="94"/>
      <c r="CBM308" s="94"/>
      <c r="CBN308" s="94"/>
      <c r="CBO308" s="94"/>
      <c r="CBP308" s="94"/>
      <c r="CBQ308" s="94"/>
      <c r="CBR308" s="94"/>
      <c r="CBS308" s="94"/>
      <c r="CBT308" s="94"/>
      <c r="CBU308" s="94"/>
      <c r="CBV308" s="94"/>
      <c r="CBW308" s="94"/>
      <c r="CBX308" s="94"/>
      <c r="CBY308" s="94"/>
      <c r="CBZ308" s="94"/>
      <c r="CCA308" s="94"/>
      <c r="CCB308" s="94"/>
      <c r="CCC308" s="94"/>
      <c r="CCD308" s="94"/>
      <c r="CCE308" s="94"/>
      <c r="CCF308" s="94"/>
      <c r="CCG308" s="94"/>
      <c r="CCH308" s="94"/>
      <c r="CCI308" s="94"/>
      <c r="CCJ308" s="94"/>
      <c r="CCK308" s="94"/>
      <c r="CCL308" s="94"/>
      <c r="CCM308" s="94"/>
      <c r="CCN308" s="94"/>
      <c r="CCO308" s="94"/>
      <c r="CCP308" s="94"/>
      <c r="CCQ308" s="94"/>
      <c r="CCR308" s="94"/>
      <c r="CCS308" s="94"/>
      <c r="CCT308" s="94"/>
      <c r="CCU308" s="94"/>
      <c r="CCV308" s="94"/>
      <c r="CCW308" s="94"/>
      <c r="CCX308" s="94"/>
      <c r="CCY308" s="94"/>
      <c r="CCZ308" s="94"/>
      <c r="CDA308" s="94"/>
      <c r="CDB308" s="94"/>
      <c r="CDC308" s="94"/>
      <c r="CDD308" s="94"/>
      <c r="CDE308" s="94"/>
      <c r="CDF308" s="94"/>
      <c r="CDG308" s="94"/>
      <c r="CDH308" s="94"/>
      <c r="CDI308" s="94"/>
      <c r="CDJ308" s="94"/>
      <c r="CDK308" s="94"/>
      <c r="CDL308" s="94"/>
      <c r="CDM308" s="94"/>
      <c r="CDN308" s="94"/>
      <c r="CDO308" s="94"/>
      <c r="CDP308" s="94"/>
      <c r="CDQ308" s="94"/>
      <c r="CDR308" s="94"/>
      <c r="CDS308" s="94"/>
      <c r="CDT308" s="94"/>
      <c r="CDU308" s="94"/>
      <c r="CDV308" s="94"/>
      <c r="CDW308" s="94"/>
      <c r="CDX308" s="94"/>
      <c r="CDY308" s="94"/>
      <c r="CDZ308" s="94"/>
      <c r="CEA308" s="94"/>
      <c r="CEB308" s="94"/>
      <c r="CEC308" s="94"/>
      <c r="CED308" s="94"/>
      <c r="CEE308" s="94"/>
      <c r="CEF308" s="94"/>
      <c r="CEG308" s="94"/>
      <c r="CEH308" s="94"/>
      <c r="CEI308" s="94"/>
      <c r="CEJ308" s="94"/>
      <c r="CEK308" s="94"/>
      <c r="CEL308" s="94"/>
      <c r="CEM308" s="94"/>
      <c r="CEN308" s="94"/>
      <c r="CEO308" s="94"/>
      <c r="CEP308" s="94"/>
      <c r="CEQ308" s="94"/>
      <c r="CER308" s="94"/>
      <c r="CES308" s="94"/>
      <c r="CET308" s="94"/>
      <c r="CEU308" s="94"/>
      <c r="CEV308" s="94"/>
      <c r="CEW308" s="94"/>
      <c r="CEX308" s="94"/>
      <c r="CEY308" s="94"/>
      <c r="CEZ308" s="94"/>
      <c r="CFA308" s="94"/>
      <c r="CFB308" s="94"/>
      <c r="CFC308" s="94"/>
      <c r="CFD308" s="94"/>
      <c r="CFE308" s="94"/>
      <c r="CFF308" s="94"/>
      <c r="CFG308" s="94"/>
      <c r="CFH308" s="94"/>
      <c r="CFI308" s="94"/>
      <c r="CFJ308" s="94"/>
      <c r="CFK308" s="94"/>
      <c r="CFL308" s="94"/>
      <c r="CFM308" s="94"/>
      <c r="CFN308" s="94"/>
      <c r="CFO308" s="94"/>
      <c r="CFP308" s="94"/>
      <c r="CFQ308" s="94"/>
      <c r="CFR308" s="94"/>
      <c r="CFS308" s="94"/>
      <c r="CFT308" s="94"/>
      <c r="CFU308" s="94"/>
      <c r="CFV308" s="94"/>
      <c r="CFW308" s="94"/>
      <c r="CFX308" s="94"/>
      <c r="CFY308" s="94"/>
      <c r="CFZ308" s="94"/>
      <c r="CGA308" s="94"/>
      <c r="CGB308" s="94"/>
      <c r="CGC308" s="94"/>
      <c r="CGD308" s="94"/>
      <c r="CGE308" s="94"/>
      <c r="CGF308" s="94"/>
      <c r="CGG308" s="94"/>
      <c r="CGH308" s="94"/>
      <c r="CGI308" s="94"/>
      <c r="CGJ308" s="94"/>
      <c r="CGK308" s="94"/>
      <c r="CGL308" s="94"/>
      <c r="CGM308" s="94"/>
      <c r="CGN308" s="94"/>
      <c r="CGO308" s="94"/>
      <c r="CGP308" s="94"/>
      <c r="CGQ308" s="94"/>
      <c r="CGR308" s="94"/>
      <c r="CGS308" s="94"/>
      <c r="CGT308" s="94"/>
      <c r="CGU308" s="94"/>
      <c r="CGV308" s="94"/>
      <c r="CGW308" s="94"/>
      <c r="CGX308" s="94"/>
      <c r="CGY308" s="94"/>
      <c r="CGZ308" s="94"/>
      <c r="CHA308" s="94"/>
      <c r="CHB308" s="94"/>
      <c r="CHC308" s="94"/>
      <c r="CHD308" s="94"/>
      <c r="CHE308" s="94"/>
      <c r="CHF308" s="94"/>
      <c r="CHG308" s="94"/>
      <c r="CHH308" s="94"/>
      <c r="CHI308" s="94"/>
      <c r="CHJ308" s="94"/>
      <c r="CHK308" s="94"/>
      <c r="CHL308" s="94"/>
      <c r="CHM308" s="94"/>
      <c r="CHN308" s="94"/>
      <c r="CHO308" s="94"/>
      <c r="CHP308" s="94"/>
      <c r="CHQ308" s="94"/>
      <c r="CHR308" s="94"/>
      <c r="CHS308" s="94"/>
      <c r="CHT308" s="94"/>
      <c r="CHU308" s="94"/>
      <c r="CHV308" s="94"/>
      <c r="CHW308" s="94"/>
      <c r="CHX308" s="94"/>
      <c r="CHY308" s="94"/>
      <c r="CHZ308" s="94"/>
      <c r="CIA308" s="94"/>
      <c r="CIB308" s="94"/>
      <c r="CIC308" s="94"/>
      <c r="CID308" s="94"/>
      <c r="CIE308" s="94"/>
      <c r="CIF308" s="94"/>
      <c r="CIG308" s="94"/>
      <c r="CIH308" s="94"/>
      <c r="CII308" s="94"/>
      <c r="CIJ308" s="94"/>
      <c r="CIK308" s="94"/>
      <c r="CIL308" s="94"/>
      <c r="CIM308" s="94"/>
      <c r="CIN308" s="94"/>
      <c r="CIO308" s="94"/>
      <c r="CIP308" s="94"/>
      <c r="CIQ308" s="94"/>
      <c r="CIR308" s="94"/>
      <c r="CIS308" s="94"/>
      <c r="CIT308" s="94"/>
      <c r="CIU308" s="94"/>
      <c r="CIV308" s="94"/>
      <c r="CIW308" s="94"/>
      <c r="CIX308" s="94"/>
      <c r="CIY308" s="94"/>
      <c r="CIZ308" s="94"/>
      <c r="CJA308" s="94"/>
      <c r="CJB308" s="94"/>
      <c r="CJC308" s="94"/>
      <c r="CJD308" s="94"/>
      <c r="CJE308" s="94"/>
      <c r="CJF308" s="94"/>
      <c r="CJG308" s="94"/>
      <c r="CJH308" s="94"/>
      <c r="CJI308" s="94"/>
      <c r="CJJ308" s="94"/>
      <c r="CJK308" s="94"/>
      <c r="CJL308" s="94"/>
      <c r="CJM308" s="94"/>
      <c r="CJN308" s="94"/>
      <c r="CJO308" s="94"/>
      <c r="CJP308" s="94"/>
      <c r="CJQ308" s="94"/>
      <c r="CJR308" s="94"/>
      <c r="CJS308" s="94"/>
      <c r="CJT308" s="94"/>
      <c r="CJU308" s="94"/>
      <c r="CJV308" s="94"/>
      <c r="CJW308" s="94"/>
      <c r="CJX308" s="94"/>
      <c r="CJY308" s="94"/>
      <c r="CJZ308" s="94"/>
      <c r="CKA308" s="94"/>
      <c r="CKB308" s="94"/>
      <c r="CKC308" s="94"/>
      <c r="CKD308" s="94"/>
      <c r="CKE308" s="94"/>
      <c r="CKF308" s="94"/>
      <c r="CKG308" s="94"/>
      <c r="CKH308" s="94"/>
      <c r="CKI308" s="94"/>
      <c r="CKJ308" s="94"/>
      <c r="CKK308" s="94"/>
      <c r="CKL308" s="94"/>
      <c r="CKM308" s="94"/>
      <c r="CKN308" s="94"/>
      <c r="CKO308" s="94"/>
      <c r="CKP308" s="94"/>
      <c r="CKQ308" s="94"/>
      <c r="CKR308" s="94"/>
      <c r="CKS308" s="94"/>
      <c r="CKT308" s="94"/>
      <c r="CKU308" s="94"/>
      <c r="CKV308" s="94"/>
      <c r="CKW308" s="94"/>
      <c r="CKX308" s="94"/>
      <c r="CKY308" s="94"/>
      <c r="CKZ308" s="94"/>
      <c r="CLA308" s="94"/>
      <c r="CLB308" s="94"/>
      <c r="CLC308" s="94"/>
      <c r="CLD308" s="94"/>
      <c r="CLE308" s="94"/>
      <c r="CLF308" s="94"/>
      <c r="CLG308" s="94"/>
      <c r="CLH308" s="94"/>
      <c r="CLI308" s="94"/>
      <c r="CLJ308" s="94"/>
      <c r="CLK308" s="94"/>
      <c r="CLL308" s="94"/>
      <c r="CLM308" s="94"/>
      <c r="CLN308" s="94"/>
      <c r="CLO308" s="94"/>
      <c r="CLP308" s="94"/>
      <c r="CLQ308" s="94"/>
      <c r="CLR308" s="94"/>
      <c r="CLS308" s="94"/>
      <c r="CLT308" s="94"/>
      <c r="CLU308" s="94"/>
      <c r="CLV308" s="94"/>
      <c r="CLW308" s="94"/>
      <c r="CLX308" s="94"/>
      <c r="CLY308" s="94"/>
      <c r="CLZ308" s="94"/>
      <c r="CMA308" s="94"/>
      <c r="CMB308" s="94"/>
      <c r="CMC308" s="94"/>
      <c r="CMD308" s="94"/>
      <c r="CME308" s="94"/>
      <c r="CMF308" s="94"/>
      <c r="CMG308" s="94"/>
      <c r="CMH308" s="94"/>
      <c r="CMI308" s="94"/>
      <c r="CMJ308" s="94"/>
      <c r="CMK308" s="94"/>
      <c r="CML308" s="94"/>
      <c r="CMM308" s="94"/>
      <c r="CMN308" s="94"/>
      <c r="CMO308" s="94"/>
      <c r="CMP308" s="94"/>
      <c r="CMQ308" s="94"/>
      <c r="CMR308" s="94"/>
      <c r="CMS308" s="94"/>
      <c r="CMT308" s="94"/>
      <c r="CMU308" s="94"/>
      <c r="CMV308" s="94"/>
      <c r="CMW308" s="94"/>
      <c r="CMX308" s="94"/>
      <c r="CMY308" s="94"/>
      <c r="CMZ308" s="94"/>
      <c r="CNA308" s="94"/>
      <c r="CNB308" s="94"/>
      <c r="CNC308" s="94"/>
      <c r="CND308" s="94"/>
      <c r="CNE308" s="94"/>
      <c r="CNF308" s="94"/>
      <c r="CNG308" s="94"/>
      <c r="CNH308" s="94"/>
      <c r="CNI308" s="94"/>
      <c r="CNJ308" s="94"/>
      <c r="CNK308" s="94"/>
      <c r="CNL308" s="94"/>
      <c r="CNM308" s="94"/>
      <c r="CNN308" s="94"/>
      <c r="CNO308" s="94"/>
      <c r="CNP308" s="94"/>
      <c r="CNQ308" s="94"/>
      <c r="CNR308" s="94"/>
      <c r="CNS308" s="94"/>
      <c r="CNT308" s="94"/>
      <c r="CNU308" s="94"/>
      <c r="CNV308" s="94"/>
      <c r="CNW308" s="94"/>
      <c r="CNX308" s="94"/>
      <c r="CNY308" s="94"/>
      <c r="CNZ308" s="94"/>
      <c r="COA308" s="94"/>
      <c r="COB308" s="94"/>
      <c r="COC308" s="94"/>
      <c r="COD308" s="94"/>
      <c r="COE308" s="94"/>
      <c r="COF308" s="94"/>
      <c r="COG308" s="94"/>
      <c r="COH308" s="94"/>
      <c r="COI308" s="94"/>
      <c r="COJ308" s="94"/>
      <c r="COK308" s="94"/>
      <c r="COL308" s="94"/>
      <c r="COM308" s="94"/>
      <c r="CON308" s="94"/>
      <c r="COO308" s="94"/>
      <c r="COP308" s="94"/>
      <c r="COQ308" s="94"/>
      <c r="COR308" s="94"/>
      <c r="COS308" s="94"/>
      <c r="COT308" s="94"/>
      <c r="COU308" s="94"/>
      <c r="COV308" s="94"/>
      <c r="COW308" s="94"/>
      <c r="COX308" s="94"/>
      <c r="COY308" s="94"/>
      <c r="COZ308" s="94"/>
      <c r="CPA308" s="94"/>
      <c r="CPB308" s="94"/>
      <c r="CPC308" s="94"/>
      <c r="CPD308" s="94"/>
      <c r="CPE308" s="94"/>
      <c r="CPF308" s="94"/>
      <c r="CPG308" s="94"/>
      <c r="CPH308" s="94"/>
      <c r="CPI308" s="94"/>
      <c r="CPJ308" s="94"/>
      <c r="CPK308" s="94"/>
      <c r="CPL308" s="94"/>
      <c r="CPM308" s="94"/>
      <c r="CPN308" s="94"/>
      <c r="CPO308" s="94"/>
      <c r="CPP308" s="94"/>
      <c r="CPQ308" s="94"/>
      <c r="CPR308" s="94"/>
      <c r="CPS308" s="94"/>
      <c r="CPT308" s="94"/>
      <c r="CPU308" s="94"/>
      <c r="CPV308" s="94"/>
      <c r="CPW308" s="94"/>
      <c r="CPX308" s="94"/>
      <c r="CPY308" s="94"/>
      <c r="CPZ308" s="94"/>
      <c r="CQA308" s="94"/>
      <c r="CQB308" s="94"/>
      <c r="CQC308" s="94"/>
      <c r="CQD308" s="94"/>
      <c r="CQE308" s="94"/>
      <c r="CQF308" s="94"/>
      <c r="CQG308" s="94"/>
      <c r="CQH308" s="94"/>
      <c r="CQI308" s="94"/>
      <c r="CQJ308" s="94"/>
      <c r="CQK308" s="94"/>
      <c r="CQL308" s="94"/>
      <c r="CQM308" s="94"/>
      <c r="CQN308" s="94"/>
      <c r="CQO308" s="94"/>
      <c r="CQP308" s="94"/>
      <c r="CQQ308" s="94"/>
      <c r="CQR308" s="94"/>
      <c r="CQS308" s="94"/>
      <c r="CQT308" s="94"/>
      <c r="CQU308" s="94"/>
      <c r="CQV308" s="94"/>
      <c r="CQW308" s="94"/>
      <c r="CQX308" s="94"/>
      <c r="CQY308" s="94"/>
      <c r="CQZ308" s="94"/>
      <c r="CRA308" s="94"/>
      <c r="CRB308" s="94"/>
      <c r="CRC308" s="94"/>
      <c r="CRD308" s="94"/>
      <c r="CRE308" s="94"/>
      <c r="CRF308" s="94"/>
      <c r="CRG308" s="94"/>
      <c r="CRH308" s="94"/>
      <c r="CRI308" s="94"/>
      <c r="CRJ308" s="94"/>
      <c r="CRK308" s="94"/>
      <c r="CRL308" s="94"/>
      <c r="CRM308" s="94"/>
      <c r="CRN308" s="94"/>
      <c r="CRO308" s="94"/>
      <c r="CRP308" s="94"/>
      <c r="CRQ308" s="94"/>
      <c r="CRR308" s="94"/>
      <c r="CRS308" s="94"/>
      <c r="CRT308" s="94"/>
      <c r="CRU308" s="94"/>
      <c r="CRV308" s="94"/>
      <c r="CRW308" s="94"/>
      <c r="CRX308" s="94"/>
      <c r="CRY308" s="94"/>
      <c r="CRZ308" s="94"/>
      <c r="CSA308" s="94"/>
      <c r="CSB308" s="94"/>
      <c r="CSC308" s="94"/>
      <c r="CSD308" s="94"/>
      <c r="CSE308" s="94"/>
      <c r="CSF308" s="94"/>
      <c r="CSG308" s="94"/>
      <c r="CSH308" s="94"/>
      <c r="CSI308" s="94"/>
      <c r="CSJ308" s="94"/>
      <c r="CSK308" s="94"/>
      <c r="CSL308" s="94"/>
      <c r="CSM308" s="94"/>
      <c r="CSN308" s="94"/>
      <c r="CSO308" s="94"/>
      <c r="CSP308" s="94"/>
      <c r="CSQ308" s="94"/>
      <c r="CSR308" s="94"/>
      <c r="CSS308" s="94"/>
      <c r="CST308" s="94"/>
      <c r="CSU308" s="94"/>
      <c r="CSV308" s="94"/>
      <c r="CSW308" s="94"/>
      <c r="CSX308" s="94"/>
      <c r="CSY308" s="94"/>
      <c r="CSZ308" s="94"/>
      <c r="CTA308" s="94"/>
      <c r="CTB308" s="94"/>
      <c r="CTC308" s="94"/>
      <c r="CTD308" s="94"/>
      <c r="CTE308" s="94"/>
      <c r="CTF308" s="94"/>
      <c r="CTG308" s="94"/>
      <c r="CTH308" s="94"/>
      <c r="CTI308" s="94"/>
      <c r="CTJ308" s="94"/>
      <c r="CTK308" s="94"/>
      <c r="CTL308" s="94"/>
      <c r="CTM308" s="94"/>
      <c r="CTN308" s="94"/>
      <c r="CTO308" s="94"/>
      <c r="CTP308" s="94"/>
      <c r="CTQ308" s="94"/>
      <c r="CTR308" s="94"/>
      <c r="CTS308" s="94"/>
      <c r="CTT308" s="94"/>
      <c r="CTU308" s="94"/>
      <c r="CTV308" s="94"/>
      <c r="CTW308" s="94"/>
      <c r="CTX308" s="94"/>
      <c r="CTY308" s="94"/>
      <c r="CTZ308" s="94"/>
      <c r="CUA308" s="94"/>
      <c r="CUB308" s="94"/>
      <c r="CUC308" s="94"/>
      <c r="CUD308" s="94"/>
      <c r="CUE308" s="94"/>
      <c r="CUF308" s="94"/>
      <c r="CUG308" s="94"/>
      <c r="CUH308" s="94"/>
      <c r="CUI308" s="94"/>
      <c r="CUJ308" s="94"/>
      <c r="CUK308" s="94"/>
      <c r="CUL308" s="94"/>
      <c r="CUM308" s="94"/>
      <c r="CUN308" s="94"/>
      <c r="CUO308" s="94"/>
      <c r="CUP308" s="94"/>
      <c r="CUQ308" s="94"/>
      <c r="CUR308" s="94"/>
      <c r="CUS308" s="94"/>
      <c r="CUT308" s="94"/>
      <c r="CUU308" s="94"/>
      <c r="CUV308" s="94"/>
      <c r="CUW308" s="94"/>
      <c r="CUX308" s="94"/>
      <c r="CUY308" s="94"/>
      <c r="CUZ308" s="94"/>
      <c r="CVA308" s="94"/>
      <c r="CVB308" s="94"/>
      <c r="CVC308" s="94"/>
      <c r="CVD308" s="94"/>
      <c r="CVE308" s="94"/>
      <c r="CVF308" s="94"/>
      <c r="CVG308" s="94"/>
      <c r="CVH308" s="94"/>
      <c r="CVI308" s="94"/>
      <c r="CVJ308" s="94"/>
      <c r="CVK308" s="94"/>
      <c r="CVL308" s="94"/>
      <c r="CVM308" s="94"/>
      <c r="CVN308" s="94"/>
      <c r="CVO308" s="94"/>
      <c r="CVP308" s="94"/>
      <c r="CVQ308" s="94"/>
      <c r="CVR308" s="94"/>
      <c r="CVS308" s="94"/>
      <c r="CVT308" s="94"/>
      <c r="CVU308" s="94"/>
      <c r="CVV308" s="94"/>
      <c r="CVW308" s="94"/>
      <c r="CVX308" s="94"/>
      <c r="CVY308" s="94"/>
      <c r="CVZ308" s="94"/>
      <c r="CWA308" s="94"/>
      <c r="CWB308" s="94"/>
      <c r="CWC308" s="94"/>
      <c r="CWD308" s="94"/>
      <c r="CWE308" s="94"/>
      <c r="CWF308" s="94"/>
      <c r="CWG308" s="94"/>
      <c r="CWH308" s="94"/>
      <c r="CWI308" s="94"/>
      <c r="CWJ308" s="94"/>
      <c r="CWK308" s="94"/>
      <c r="CWL308" s="94"/>
      <c r="CWM308" s="94"/>
      <c r="CWN308" s="94"/>
      <c r="CWO308" s="94"/>
      <c r="CWP308" s="94"/>
      <c r="CWQ308" s="94"/>
      <c r="CWR308" s="94"/>
      <c r="CWS308" s="94"/>
      <c r="CWT308" s="94"/>
      <c r="CWU308" s="94"/>
      <c r="CWV308" s="94"/>
      <c r="CWW308" s="94"/>
      <c r="CWX308" s="94"/>
      <c r="CWY308" s="94"/>
      <c r="CWZ308" s="94"/>
      <c r="CXA308" s="94"/>
      <c r="CXB308" s="94"/>
      <c r="CXC308" s="94"/>
      <c r="CXD308" s="94"/>
      <c r="CXE308" s="94"/>
      <c r="CXF308" s="94"/>
      <c r="CXG308" s="94"/>
      <c r="CXH308" s="94"/>
      <c r="CXI308" s="94"/>
      <c r="CXJ308" s="94"/>
      <c r="CXK308" s="94"/>
      <c r="CXL308" s="94"/>
      <c r="CXM308" s="94"/>
      <c r="CXN308" s="94"/>
      <c r="CXO308" s="94"/>
      <c r="CXP308" s="94"/>
      <c r="CXQ308" s="94"/>
      <c r="CXR308" s="94"/>
      <c r="CXS308" s="94"/>
      <c r="CXT308" s="94"/>
      <c r="CXU308" s="94"/>
      <c r="CXV308" s="94"/>
      <c r="CXW308" s="94"/>
      <c r="CXX308" s="94"/>
      <c r="CXY308" s="94"/>
      <c r="CXZ308" s="94"/>
      <c r="CYA308" s="94"/>
      <c r="CYB308" s="94"/>
      <c r="CYC308" s="94"/>
      <c r="CYD308" s="94"/>
      <c r="CYE308" s="94"/>
      <c r="CYF308" s="94"/>
      <c r="CYG308" s="94"/>
      <c r="CYH308" s="94"/>
      <c r="CYI308" s="94"/>
      <c r="CYJ308" s="94"/>
      <c r="CYK308" s="94"/>
      <c r="CYL308" s="94"/>
      <c r="CYM308" s="94"/>
      <c r="CYN308" s="94"/>
      <c r="CYO308" s="94"/>
      <c r="CYP308" s="94"/>
      <c r="CYQ308" s="94"/>
      <c r="CYR308" s="94"/>
      <c r="CYS308" s="94"/>
      <c r="CYT308" s="94"/>
      <c r="CYU308" s="94"/>
      <c r="CYV308" s="94"/>
      <c r="CYW308" s="94"/>
      <c r="CYX308" s="94"/>
      <c r="CYY308" s="94"/>
      <c r="CYZ308" s="94"/>
      <c r="CZA308" s="94"/>
      <c r="CZB308" s="94"/>
      <c r="CZC308" s="94"/>
      <c r="CZD308" s="94"/>
      <c r="CZE308" s="94"/>
      <c r="CZF308" s="94"/>
      <c r="CZG308" s="94"/>
      <c r="CZH308" s="94"/>
      <c r="CZI308" s="94"/>
      <c r="CZJ308" s="94"/>
      <c r="CZK308" s="94"/>
      <c r="CZL308" s="94"/>
      <c r="CZM308" s="94"/>
      <c r="CZN308" s="94"/>
      <c r="CZO308" s="94"/>
      <c r="CZP308" s="94"/>
      <c r="CZQ308" s="94"/>
      <c r="CZR308" s="94"/>
      <c r="CZS308" s="94"/>
      <c r="CZT308" s="94"/>
      <c r="CZU308" s="94"/>
      <c r="CZV308" s="94"/>
      <c r="CZW308" s="94"/>
      <c r="CZX308" s="94"/>
      <c r="CZY308" s="94"/>
      <c r="CZZ308" s="94"/>
      <c r="DAA308" s="94"/>
      <c r="DAB308" s="94"/>
      <c r="DAC308" s="94"/>
      <c r="DAD308" s="94"/>
      <c r="DAE308" s="94"/>
      <c r="DAF308" s="94"/>
      <c r="DAG308" s="94"/>
      <c r="DAH308" s="94"/>
      <c r="DAI308" s="94"/>
      <c r="DAJ308" s="94"/>
      <c r="DAK308" s="94"/>
      <c r="DAL308" s="94"/>
      <c r="DAM308" s="94"/>
      <c r="DAN308" s="94"/>
      <c r="DAO308" s="94"/>
      <c r="DAP308" s="94"/>
      <c r="DAQ308" s="94"/>
      <c r="DAR308" s="94"/>
      <c r="DAS308" s="94"/>
      <c r="DAT308" s="94"/>
      <c r="DAU308" s="94"/>
      <c r="DAV308" s="94"/>
      <c r="DAW308" s="94"/>
      <c r="DAX308" s="94"/>
      <c r="DAY308" s="94"/>
      <c r="DAZ308" s="94"/>
      <c r="DBA308" s="94"/>
      <c r="DBB308" s="94"/>
      <c r="DBC308" s="94"/>
      <c r="DBD308" s="94"/>
      <c r="DBE308" s="94"/>
      <c r="DBF308" s="94"/>
      <c r="DBG308" s="94"/>
      <c r="DBH308" s="94"/>
      <c r="DBI308" s="94"/>
      <c r="DBJ308" s="94"/>
      <c r="DBK308" s="94"/>
      <c r="DBL308" s="94"/>
      <c r="DBM308" s="94"/>
      <c r="DBN308" s="94"/>
      <c r="DBO308" s="94"/>
      <c r="DBP308" s="94"/>
      <c r="DBQ308" s="94"/>
      <c r="DBR308" s="94"/>
      <c r="DBS308" s="94"/>
      <c r="DBT308" s="94"/>
      <c r="DBU308" s="94"/>
      <c r="DBV308" s="94"/>
      <c r="DBW308" s="94"/>
      <c r="DBX308" s="94"/>
      <c r="DBY308" s="94"/>
      <c r="DBZ308" s="94"/>
      <c r="DCA308" s="94"/>
      <c r="DCB308" s="94"/>
      <c r="DCC308" s="94"/>
      <c r="DCD308" s="94"/>
      <c r="DCE308" s="94"/>
      <c r="DCF308" s="94"/>
      <c r="DCG308" s="94"/>
      <c r="DCH308" s="94"/>
      <c r="DCI308" s="94"/>
      <c r="DCJ308" s="94"/>
      <c r="DCK308" s="94"/>
      <c r="DCL308" s="94"/>
      <c r="DCM308" s="94"/>
      <c r="DCN308" s="94"/>
      <c r="DCO308" s="94"/>
      <c r="DCP308" s="94"/>
      <c r="DCQ308" s="94"/>
      <c r="DCR308" s="94"/>
      <c r="DCS308" s="94"/>
      <c r="DCT308" s="94"/>
      <c r="DCU308" s="94"/>
      <c r="DCV308" s="94"/>
      <c r="DCW308" s="94"/>
      <c r="DCX308" s="94"/>
      <c r="DCY308" s="94"/>
      <c r="DCZ308" s="94"/>
      <c r="DDA308" s="94"/>
      <c r="DDB308" s="94"/>
      <c r="DDC308" s="94"/>
      <c r="DDD308" s="94"/>
      <c r="DDE308" s="94"/>
      <c r="DDF308" s="94"/>
      <c r="DDG308" s="94"/>
      <c r="DDH308" s="94"/>
      <c r="DDI308" s="94"/>
      <c r="DDJ308" s="94"/>
      <c r="DDK308" s="94"/>
      <c r="DDL308" s="94"/>
      <c r="DDM308" s="94"/>
      <c r="DDN308" s="94"/>
      <c r="DDO308" s="94"/>
      <c r="DDP308" s="94"/>
      <c r="DDQ308" s="94"/>
      <c r="DDR308" s="94"/>
      <c r="DDS308" s="94"/>
      <c r="DDT308" s="94"/>
      <c r="DDU308" s="94"/>
      <c r="DDV308" s="94"/>
      <c r="DDW308" s="94"/>
      <c r="DDX308" s="94"/>
      <c r="DDY308" s="94"/>
      <c r="DDZ308" s="94"/>
      <c r="DEA308" s="94"/>
      <c r="DEB308" s="94"/>
      <c r="DEC308" s="94"/>
      <c r="DED308" s="94"/>
      <c r="DEE308" s="94"/>
      <c r="DEF308" s="94"/>
      <c r="DEG308" s="94"/>
      <c r="DEH308" s="94"/>
      <c r="DEI308" s="94"/>
      <c r="DEJ308" s="94"/>
      <c r="DEK308" s="94"/>
      <c r="DEL308" s="94"/>
      <c r="DEM308" s="94"/>
      <c r="DEN308" s="94"/>
      <c r="DEO308" s="94"/>
      <c r="DEP308" s="94"/>
      <c r="DEQ308" s="94"/>
      <c r="DER308" s="94"/>
      <c r="DES308" s="94"/>
      <c r="DET308" s="94"/>
      <c r="DEU308" s="94"/>
      <c r="DEV308" s="94"/>
      <c r="DEW308" s="94"/>
      <c r="DEX308" s="94"/>
      <c r="DEY308" s="94"/>
      <c r="DEZ308" s="94"/>
      <c r="DFA308" s="94"/>
      <c r="DFB308" s="94"/>
      <c r="DFC308" s="94"/>
      <c r="DFD308" s="94"/>
      <c r="DFE308" s="94"/>
      <c r="DFF308" s="94"/>
      <c r="DFG308" s="94"/>
      <c r="DFH308" s="94"/>
      <c r="DFI308" s="94"/>
      <c r="DFJ308" s="94"/>
      <c r="DFK308" s="94"/>
      <c r="DFL308" s="94"/>
      <c r="DFM308" s="94"/>
      <c r="DFN308" s="94"/>
      <c r="DFO308" s="94"/>
      <c r="DFP308" s="94"/>
      <c r="DFQ308" s="94"/>
      <c r="DFR308" s="94"/>
      <c r="DFS308" s="94"/>
      <c r="DFT308" s="94"/>
      <c r="DFU308" s="94"/>
      <c r="DFV308" s="94"/>
      <c r="DFW308" s="94"/>
      <c r="DFX308" s="94"/>
      <c r="DFY308" s="94"/>
      <c r="DFZ308" s="94"/>
      <c r="DGA308" s="94"/>
      <c r="DGB308" s="94"/>
      <c r="DGC308" s="94"/>
      <c r="DGD308" s="94"/>
      <c r="DGE308" s="94"/>
      <c r="DGF308" s="94"/>
      <c r="DGG308" s="94"/>
      <c r="DGH308" s="94"/>
      <c r="DGI308" s="94"/>
      <c r="DGJ308" s="94"/>
      <c r="DGK308" s="94"/>
      <c r="DGL308" s="94"/>
      <c r="DGM308" s="94"/>
      <c r="DGN308" s="94"/>
      <c r="DGO308" s="94"/>
      <c r="DGP308" s="94"/>
      <c r="DGQ308" s="94"/>
      <c r="DGR308" s="94"/>
      <c r="DGS308" s="94"/>
      <c r="DGT308" s="94"/>
      <c r="DGU308" s="94"/>
      <c r="DGV308" s="94"/>
      <c r="DGW308" s="94"/>
      <c r="DGX308" s="94"/>
      <c r="DGY308" s="94"/>
      <c r="DGZ308" s="94"/>
      <c r="DHA308" s="94"/>
      <c r="DHB308" s="94"/>
      <c r="DHC308" s="94"/>
      <c r="DHD308" s="94"/>
      <c r="DHE308" s="94"/>
      <c r="DHF308" s="94"/>
      <c r="DHG308" s="94"/>
      <c r="DHH308" s="94"/>
      <c r="DHI308" s="94"/>
      <c r="DHJ308" s="94"/>
      <c r="DHK308" s="94"/>
      <c r="DHL308" s="94"/>
      <c r="DHM308" s="94"/>
      <c r="DHN308" s="94"/>
      <c r="DHO308" s="94"/>
      <c r="DHP308" s="94"/>
      <c r="DHQ308" s="94"/>
      <c r="DHR308" s="94"/>
      <c r="DHS308" s="94"/>
      <c r="DHT308" s="94"/>
      <c r="DHU308" s="94"/>
      <c r="DHV308" s="94"/>
      <c r="DHW308" s="94"/>
      <c r="DHX308" s="94"/>
      <c r="DHY308" s="94"/>
      <c r="DHZ308" s="94"/>
      <c r="DIA308" s="94"/>
      <c r="DIB308" s="94"/>
      <c r="DIC308" s="94"/>
      <c r="DID308" s="94"/>
      <c r="DIE308" s="94"/>
      <c r="DIF308" s="94"/>
      <c r="DIG308" s="94"/>
      <c r="DIH308" s="94"/>
      <c r="DII308" s="94"/>
      <c r="DIJ308" s="94"/>
      <c r="DIK308" s="94"/>
      <c r="DIL308" s="94"/>
      <c r="DIM308" s="94"/>
      <c r="DIN308" s="94"/>
      <c r="DIO308" s="94"/>
      <c r="DIP308" s="94"/>
      <c r="DIQ308" s="94"/>
      <c r="DIR308" s="94"/>
      <c r="DIS308" s="94"/>
      <c r="DIT308" s="94"/>
      <c r="DIU308" s="94"/>
      <c r="DIV308" s="94"/>
      <c r="DIW308" s="94"/>
      <c r="DIX308" s="94"/>
      <c r="DIY308" s="94"/>
      <c r="DIZ308" s="94"/>
      <c r="DJA308" s="94"/>
      <c r="DJB308" s="94"/>
      <c r="DJC308" s="94"/>
      <c r="DJD308" s="94"/>
      <c r="DJE308" s="94"/>
      <c r="DJF308" s="94"/>
      <c r="DJG308" s="94"/>
      <c r="DJH308" s="94"/>
      <c r="DJI308" s="94"/>
      <c r="DJJ308" s="94"/>
      <c r="DJK308" s="94"/>
      <c r="DJL308" s="94"/>
      <c r="DJM308" s="94"/>
      <c r="DJN308" s="94"/>
      <c r="DJO308" s="94"/>
      <c r="DJP308" s="94"/>
      <c r="DJQ308" s="94"/>
      <c r="DJR308" s="94"/>
      <c r="DJS308" s="94"/>
      <c r="DJT308" s="94"/>
      <c r="DJU308" s="94"/>
      <c r="DJV308" s="94"/>
      <c r="DJW308" s="94"/>
      <c r="DJX308" s="94"/>
      <c r="DJY308" s="94"/>
      <c r="DJZ308" s="94"/>
      <c r="DKA308" s="94"/>
      <c r="DKB308" s="94"/>
      <c r="DKC308" s="94"/>
      <c r="DKD308" s="94"/>
      <c r="DKE308" s="94"/>
      <c r="DKF308" s="94"/>
      <c r="DKG308" s="94"/>
      <c r="DKH308" s="94"/>
      <c r="DKI308" s="94"/>
      <c r="DKJ308" s="94"/>
      <c r="DKK308" s="94"/>
      <c r="DKL308" s="94"/>
      <c r="DKM308" s="94"/>
      <c r="DKN308" s="94"/>
      <c r="DKO308" s="94"/>
      <c r="DKP308" s="94"/>
      <c r="DKQ308" s="94"/>
      <c r="DKR308" s="94"/>
      <c r="DKS308" s="94"/>
      <c r="DKT308" s="94"/>
      <c r="DKU308" s="94"/>
      <c r="DKV308" s="94"/>
      <c r="DKW308" s="94"/>
      <c r="DKX308" s="94"/>
      <c r="DKY308" s="94"/>
      <c r="DKZ308" s="94"/>
      <c r="DLA308" s="94"/>
      <c r="DLB308" s="94"/>
      <c r="DLC308" s="94"/>
      <c r="DLD308" s="94"/>
      <c r="DLE308" s="94"/>
      <c r="DLF308" s="94"/>
      <c r="DLG308" s="94"/>
      <c r="DLH308" s="94"/>
      <c r="DLI308" s="94"/>
      <c r="DLJ308" s="94"/>
      <c r="DLK308" s="94"/>
      <c r="DLL308" s="94"/>
      <c r="DLM308" s="94"/>
      <c r="DLN308" s="94"/>
      <c r="DLO308" s="94"/>
      <c r="DLP308" s="94"/>
      <c r="DLQ308" s="94"/>
      <c r="DLR308" s="94"/>
      <c r="DLS308" s="94"/>
      <c r="DLT308" s="94"/>
      <c r="DLU308" s="94"/>
      <c r="DLV308" s="94"/>
      <c r="DLW308" s="94"/>
      <c r="DLX308" s="94"/>
      <c r="DLY308" s="94"/>
      <c r="DLZ308" s="94"/>
      <c r="DMA308" s="94"/>
      <c r="DMB308" s="94"/>
      <c r="DMC308" s="94"/>
      <c r="DMD308" s="94"/>
      <c r="DME308" s="94"/>
      <c r="DMF308" s="94"/>
      <c r="DMG308" s="94"/>
      <c r="DMH308" s="94"/>
      <c r="DMI308" s="94"/>
      <c r="DMJ308" s="94"/>
      <c r="DMK308" s="94"/>
      <c r="DML308" s="94"/>
      <c r="DMM308" s="94"/>
      <c r="DMN308" s="94"/>
      <c r="DMO308" s="94"/>
      <c r="DMP308" s="94"/>
      <c r="DMQ308" s="94"/>
      <c r="DMR308" s="94"/>
      <c r="DMS308" s="94"/>
      <c r="DMT308" s="94"/>
      <c r="DMU308" s="94"/>
      <c r="DMV308" s="94"/>
      <c r="DMW308" s="94"/>
      <c r="DMX308" s="94"/>
      <c r="DMY308" s="94"/>
      <c r="DMZ308" s="94"/>
      <c r="DNA308" s="94"/>
      <c r="DNB308" s="94"/>
      <c r="DNC308" s="94"/>
      <c r="DND308" s="94"/>
      <c r="DNE308" s="94"/>
      <c r="DNF308" s="94"/>
      <c r="DNG308" s="94"/>
      <c r="DNH308" s="94"/>
      <c r="DNI308" s="94"/>
      <c r="DNJ308" s="94"/>
      <c r="DNK308" s="94"/>
      <c r="DNL308" s="94"/>
      <c r="DNM308" s="94"/>
      <c r="DNN308" s="94"/>
      <c r="DNO308" s="94"/>
      <c r="DNP308" s="94"/>
      <c r="DNQ308" s="94"/>
      <c r="DNR308" s="94"/>
      <c r="DNS308" s="94"/>
      <c r="DNT308" s="94"/>
      <c r="DNU308" s="94"/>
      <c r="DNV308" s="94"/>
      <c r="DNW308" s="94"/>
      <c r="DNX308" s="94"/>
      <c r="DNY308" s="94"/>
      <c r="DNZ308" s="94"/>
      <c r="DOA308" s="94"/>
      <c r="DOB308" s="94"/>
      <c r="DOC308" s="94"/>
      <c r="DOD308" s="94"/>
      <c r="DOE308" s="94"/>
      <c r="DOF308" s="94"/>
      <c r="DOG308" s="94"/>
      <c r="DOH308" s="94"/>
      <c r="DOI308" s="94"/>
      <c r="DOJ308" s="94"/>
      <c r="DOK308" s="94"/>
      <c r="DOL308" s="94"/>
      <c r="DOM308" s="94"/>
      <c r="DON308" s="94"/>
      <c r="DOO308" s="94"/>
      <c r="DOP308" s="94"/>
      <c r="DOQ308" s="94"/>
      <c r="DOR308" s="94"/>
      <c r="DOS308" s="94"/>
      <c r="DOT308" s="94"/>
      <c r="DOU308" s="94"/>
      <c r="DOV308" s="94"/>
      <c r="DOW308" s="94"/>
      <c r="DOX308" s="94"/>
      <c r="DOY308" s="94"/>
      <c r="DOZ308" s="94"/>
      <c r="DPA308" s="94"/>
      <c r="DPB308" s="94"/>
      <c r="DPC308" s="94"/>
      <c r="DPD308" s="94"/>
      <c r="DPE308" s="94"/>
      <c r="DPF308" s="94"/>
      <c r="DPG308" s="94"/>
      <c r="DPH308" s="94"/>
      <c r="DPI308" s="94"/>
      <c r="DPJ308" s="94"/>
      <c r="DPK308" s="94"/>
      <c r="DPL308" s="94"/>
      <c r="DPM308" s="94"/>
      <c r="DPN308" s="94"/>
      <c r="DPO308" s="94"/>
      <c r="DPP308" s="94"/>
      <c r="DPQ308" s="94"/>
      <c r="DPR308" s="94"/>
      <c r="DPS308" s="94"/>
      <c r="DPT308" s="94"/>
      <c r="DPU308" s="94"/>
      <c r="DPV308" s="94"/>
      <c r="DPW308" s="94"/>
      <c r="DPX308" s="94"/>
      <c r="DPY308" s="94"/>
      <c r="DPZ308" s="94"/>
      <c r="DQA308" s="94"/>
      <c r="DQB308" s="94"/>
      <c r="DQC308" s="94"/>
      <c r="DQD308" s="94"/>
      <c r="DQE308" s="94"/>
      <c r="DQF308" s="94"/>
      <c r="DQG308" s="94"/>
      <c r="DQH308" s="94"/>
      <c r="DQI308" s="94"/>
      <c r="DQJ308" s="94"/>
      <c r="DQK308" s="94"/>
      <c r="DQL308" s="94"/>
      <c r="DQM308" s="94"/>
      <c r="DQN308" s="94"/>
      <c r="DQO308" s="94"/>
      <c r="DQP308" s="94"/>
      <c r="DQQ308" s="94"/>
      <c r="DQR308" s="94"/>
      <c r="DQS308" s="94"/>
      <c r="DQT308" s="94"/>
      <c r="DQU308" s="94"/>
      <c r="DQV308" s="94"/>
      <c r="DQW308" s="94"/>
      <c r="DQX308" s="94"/>
      <c r="DQY308" s="94"/>
      <c r="DQZ308" s="94"/>
      <c r="DRA308" s="94"/>
      <c r="DRB308" s="94"/>
      <c r="DRC308" s="94"/>
      <c r="DRD308" s="94"/>
      <c r="DRE308" s="94"/>
      <c r="DRF308" s="94"/>
      <c r="DRG308" s="94"/>
      <c r="DRH308" s="94"/>
      <c r="DRI308" s="94"/>
      <c r="DRJ308" s="94"/>
      <c r="DRK308" s="94"/>
      <c r="DRL308" s="94"/>
      <c r="DRM308" s="94"/>
      <c r="DRN308" s="94"/>
      <c r="DRO308" s="94"/>
      <c r="DRP308" s="94"/>
      <c r="DRQ308" s="94"/>
      <c r="DRR308" s="94"/>
      <c r="DRS308" s="94"/>
      <c r="DRT308" s="94"/>
      <c r="DRU308" s="94"/>
      <c r="DRV308" s="94"/>
      <c r="DRW308" s="94"/>
      <c r="DRX308" s="94"/>
      <c r="DRY308" s="94"/>
      <c r="DRZ308" s="94"/>
      <c r="DSA308" s="94"/>
      <c r="DSB308" s="94"/>
      <c r="DSC308" s="94"/>
      <c r="DSD308" s="94"/>
      <c r="DSE308" s="94"/>
      <c r="DSF308" s="94"/>
      <c r="DSG308" s="94"/>
      <c r="DSH308" s="94"/>
      <c r="DSI308" s="94"/>
      <c r="DSJ308" s="94"/>
      <c r="DSK308" s="94"/>
      <c r="DSL308" s="94"/>
      <c r="DSM308" s="94"/>
      <c r="DSN308" s="94"/>
      <c r="DSO308" s="94"/>
      <c r="DSP308" s="94"/>
      <c r="DSQ308" s="94"/>
      <c r="DSR308" s="94"/>
      <c r="DSS308" s="94"/>
      <c r="DST308" s="94"/>
      <c r="DSU308" s="94"/>
      <c r="DSV308" s="94"/>
      <c r="DSW308" s="94"/>
      <c r="DSX308" s="94"/>
      <c r="DSY308" s="94"/>
      <c r="DSZ308" s="94"/>
      <c r="DTA308" s="94"/>
      <c r="DTB308" s="94"/>
      <c r="DTC308" s="94"/>
      <c r="DTD308" s="94"/>
      <c r="DTE308" s="94"/>
      <c r="DTF308" s="94"/>
      <c r="DTG308" s="94"/>
      <c r="DTH308" s="94"/>
      <c r="DTI308" s="94"/>
      <c r="DTJ308" s="94"/>
      <c r="DTK308" s="94"/>
      <c r="DTL308" s="94"/>
      <c r="DTM308" s="94"/>
      <c r="DTN308" s="94"/>
      <c r="DTO308" s="94"/>
      <c r="DTP308" s="94"/>
      <c r="DTQ308" s="94"/>
      <c r="DTR308" s="94"/>
      <c r="DTS308" s="94"/>
      <c r="DTT308" s="94"/>
      <c r="DTU308" s="94"/>
      <c r="DTV308" s="94"/>
      <c r="DTW308" s="94"/>
      <c r="DTX308" s="94"/>
      <c r="DTY308" s="94"/>
      <c r="DTZ308" s="94"/>
      <c r="DUA308" s="94"/>
      <c r="DUB308" s="94"/>
      <c r="DUC308" s="94"/>
      <c r="DUD308" s="94"/>
      <c r="DUE308" s="94"/>
      <c r="DUF308" s="94"/>
      <c r="DUG308" s="94"/>
      <c r="DUH308" s="94"/>
      <c r="DUI308" s="94"/>
      <c r="DUJ308" s="94"/>
      <c r="DUK308" s="94"/>
      <c r="DUL308" s="94"/>
      <c r="DUM308" s="94"/>
      <c r="DUN308" s="94"/>
      <c r="DUO308" s="94"/>
      <c r="DUP308" s="94"/>
      <c r="DUQ308" s="94"/>
      <c r="DUR308" s="94"/>
      <c r="DUS308" s="94"/>
      <c r="DUT308" s="94"/>
      <c r="DUU308" s="94"/>
      <c r="DUV308" s="94"/>
      <c r="DUW308" s="94"/>
      <c r="DUX308" s="94"/>
      <c r="DUY308" s="94"/>
      <c r="DUZ308" s="94"/>
      <c r="DVA308" s="94"/>
      <c r="DVB308" s="94"/>
      <c r="DVC308" s="94"/>
      <c r="DVD308" s="94"/>
      <c r="DVE308" s="94"/>
      <c r="DVF308" s="94"/>
      <c r="DVG308" s="94"/>
      <c r="DVH308" s="94"/>
      <c r="DVI308" s="94"/>
      <c r="DVJ308" s="94"/>
      <c r="DVK308" s="94"/>
      <c r="DVL308" s="94"/>
      <c r="DVM308" s="94"/>
      <c r="DVN308" s="94"/>
      <c r="DVO308" s="94"/>
      <c r="DVP308" s="94"/>
      <c r="DVQ308" s="94"/>
      <c r="DVR308" s="94"/>
      <c r="DVS308" s="94"/>
      <c r="DVT308" s="94"/>
      <c r="DVU308" s="94"/>
      <c r="DVV308" s="94"/>
      <c r="DVW308" s="94"/>
      <c r="DVX308" s="94"/>
      <c r="DVY308" s="94"/>
      <c r="DVZ308" s="94"/>
      <c r="DWA308" s="94"/>
      <c r="DWB308" s="94"/>
      <c r="DWC308" s="94"/>
      <c r="DWD308" s="94"/>
      <c r="DWE308" s="94"/>
      <c r="DWF308" s="94"/>
      <c r="DWG308" s="94"/>
      <c r="DWH308" s="94"/>
      <c r="DWI308" s="94"/>
      <c r="DWJ308" s="94"/>
      <c r="DWK308" s="94"/>
      <c r="DWL308" s="94"/>
      <c r="DWM308" s="94"/>
      <c r="DWN308" s="94"/>
      <c r="DWO308" s="94"/>
      <c r="DWP308" s="94"/>
      <c r="DWQ308" s="94"/>
      <c r="DWR308" s="94"/>
      <c r="DWS308" s="94"/>
      <c r="DWT308" s="94"/>
      <c r="DWU308" s="94"/>
      <c r="DWV308" s="94"/>
      <c r="DWW308" s="94"/>
      <c r="DWX308" s="94"/>
      <c r="DWY308" s="94"/>
      <c r="DWZ308" s="94"/>
      <c r="DXA308" s="94"/>
      <c r="DXB308" s="94"/>
      <c r="DXC308" s="94"/>
      <c r="DXD308" s="94"/>
      <c r="DXE308" s="94"/>
      <c r="DXF308" s="94"/>
      <c r="DXG308" s="94"/>
      <c r="DXH308" s="94"/>
      <c r="DXI308" s="94"/>
      <c r="DXJ308" s="94"/>
      <c r="DXK308" s="94"/>
      <c r="DXL308" s="94"/>
      <c r="DXM308" s="94"/>
      <c r="DXN308" s="94"/>
      <c r="DXO308" s="94"/>
      <c r="DXP308" s="94"/>
      <c r="DXQ308" s="94"/>
      <c r="DXR308" s="94"/>
      <c r="DXS308" s="94"/>
      <c r="DXT308" s="94"/>
      <c r="DXU308" s="94"/>
      <c r="DXV308" s="94"/>
      <c r="DXW308" s="94"/>
      <c r="DXX308" s="94"/>
      <c r="DXY308" s="94"/>
      <c r="DXZ308" s="94"/>
      <c r="DYA308" s="94"/>
      <c r="DYB308" s="94"/>
      <c r="DYC308" s="94"/>
      <c r="DYD308" s="94"/>
      <c r="DYE308" s="94"/>
      <c r="DYF308" s="94"/>
      <c r="DYG308" s="94"/>
      <c r="DYH308" s="94"/>
      <c r="DYI308" s="94"/>
      <c r="DYJ308" s="94"/>
      <c r="DYK308" s="94"/>
      <c r="DYL308" s="94"/>
      <c r="DYM308" s="94"/>
      <c r="DYN308" s="94"/>
      <c r="DYO308" s="94"/>
      <c r="DYP308" s="94"/>
      <c r="DYQ308" s="94"/>
      <c r="DYR308" s="94"/>
      <c r="DYS308" s="94"/>
      <c r="DYT308" s="94"/>
      <c r="DYU308" s="94"/>
      <c r="DYV308" s="94"/>
      <c r="DYW308" s="94"/>
      <c r="DYX308" s="94"/>
      <c r="DYY308" s="94"/>
      <c r="DYZ308" s="94"/>
      <c r="DZA308" s="94"/>
      <c r="DZB308" s="94"/>
      <c r="DZC308" s="94"/>
      <c r="DZD308" s="94"/>
      <c r="DZE308" s="94"/>
      <c r="DZF308" s="94"/>
      <c r="DZG308" s="94"/>
      <c r="DZH308" s="94"/>
      <c r="DZI308" s="94"/>
      <c r="DZJ308" s="94"/>
      <c r="DZK308" s="94"/>
      <c r="DZL308" s="94"/>
      <c r="DZM308" s="94"/>
      <c r="DZN308" s="94"/>
      <c r="DZO308" s="94"/>
      <c r="DZP308" s="94"/>
      <c r="DZQ308" s="94"/>
      <c r="DZR308" s="94"/>
      <c r="DZS308" s="94"/>
      <c r="DZT308" s="94"/>
      <c r="DZU308" s="94"/>
      <c r="DZV308" s="94"/>
      <c r="DZW308" s="94"/>
      <c r="DZX308" s="94"/>
      <c r="DZY308" s="94"/>
      <c r="DZZ308" s="94"/>
      <c r="EAA308" s="94"/>
      <c r="EAB308" s="94"/>
      <c r="EAC308" s="94"/>
      <c r="EAD308" s="94"/>
      <c r="EAE308" s="94"/>
      <c r="EAF308" s="94"/>
      <c r="EAG308" s="94"/>
      <c r="EAH308" s="94"/>
      <c r="EAI308" s="94"/>
      <c r="EAJ308" s="94"/>
      <c r="EAK308" s="94"/>
      <c r="EAL308" s="94"/>
      <c r="EAM308" s="94"/>
      <c r="EAN308" s="94"/>
      <c r="EAO308" s="94"/>
      <c r="EAP308" s="94"/>
      <c r="EAQ308" s="94"/>
      <c r="EAR308" s="94"/>
      <c r="EAS308" s="94"/>
      <c r="EAT308" s="94"/>
      <c r="EAU308" s="94"/>
      <c r="EAV308" s="94"/>
      <c r="EAW308" s="94"/>
      <c r="EAX308" s="94"/>
      <c r="EAY308" s="94"/>
      <c r="EAZ308" s="94"/>
      <c r="EBA308" s="94"/>
      <c r="EBB308" s="94"/>
      <c r="EBC308" s="94"/>
      <c r="EBD308" s="94"/>
      <c r="EBE308" s="94"/>
      <c r="EBF308" s="94"/>
      <c r="EBG308" s="94"/>
      <c r="EBH308" s="94"/>
      <c r="EBI308" s="94"/>
      <c r="EBJ308" s="94"/>
      <c r="EBK308" s="94"/>
      <c r="EBL308" s="94"/>
      <c r="EBM308" s="94"/>
      <c r="EBN308" s="94"/>
      <c r="EBO308" s="94"/>
      <c r="EBP308" s="94"/>
      <c r="EBQ308" s="94"/>
      <c r="EBR308" s="94"/>
      <c r="EBS308" s="94"/>
      <c r="EBT308" s="94"/>
      <c r="EBU308" s="94"/>
      <c r="EBV308" s="94"/>
      <c r="EBW308" s="94"/>
      <c r="EBX308" s="94"/>
      <c r="EBY308" s="94"/>
      <c r="EBZ308" s="94"/>
      <c r="ECA308" s="94"/>
      <c r="ECB308" s="94"/>
      <c r="ECC308" s="94"/>
      <c r="ECD308" s="94"/>
      <c r="ECE308" s="94"/>
      <c r="ECF308" s="94"/>
      <c r="ECG308" s="94"/>
      <c r="ECH308" s="94"/>
      <c r="ECI308" s="94"/>
      <c r="ECJ308" s="94"/>
      <c r="ECK308" s="94"/>
      <c r="ECL308" s="94"/>
      <c r="ECM308" s="94"/>
      <c r="ECN308" s="94"/>
      <c r="ECO308" s="94"/>
      <c r="ECP308" s="94"/>
      <c r="ECQ308" s="94"/>
      <c r="ECR308" s="94"/>
      <c r="ECS308" s="94"/>
      <c r="ECT308" s="94"/>
      <c r="ECU308" s="94"/>
      <c r="ECV308" s="94"/>
      <c r="ECW308" s="94"/>
      <c r="ECX308" s="94"/>
      <c r="ECY308" s="94"/>
      <c r="ECZ308" s="94"/>
      <c r="EDA308" s="94"/>
      <c r="EDB308" s="94"/>
      <c r="EDC308" s="94"/>
      <c r="EDD308" s="94"/>
      <c r="EDE308" s="94"/>
      <c r="EDF308" s="94"/>
      <c r="EDG308" s="94"/>
      <c r="EDH308" s="94"/>
      <c r="EDI308" s="94"/>
      <c r="EDJ308" s="94"/>
      <c r="EDK308" s="94"/>
      <c r="EDL308" s="94"/>
      <c r="EDM308" s="94"/>
      <c r="EDN308" s="94"/>
      <c r="EDO308" s="94"/>
      <c r="EDP308" s="94"/>
      <c r="EDQ308" s="94"/>
      <c r="EDR308" s="94"/>
      <c r="EDS308" s="94"/>
      <c r="EDT308" s="94"/>
      <c r="EDU308" s="94"/>
      <c r="EDV308" s="94"/>
      <c r="EDW308" s="94"/>
      <c r="EDX308" s="94"/>
      <c r="EDY308" s="94"/>
      <c r="EDZ308" s="94"/>
      <c r="EEA308" s="94"/>
      <c r="EEB308" s="94"/>
      <c r="EEC308" s="94"/>
      <c r="EED308" s="94"/>
      <c r="EEE308" s="94"/>
      <c r="EEF308" s="94"/>
      <c r="EEG308" s="94"/>
      <c r="EEH308" s="94"/>
      <c r="EEI308" s="94"/>
      <c r="EEJ308" s="94"/>
      <c r="EEK308" s="94"/>
      <c r="EEL308" s="94"/>
      <c r="EEM308" s="94"/>
      <c r="EEN308" s="94"/>
      <c r="EEO308" s="94"/>
      <c r="EEP308" s="94"/>
      <c r="EEQ308" s="94"/>
      <c r="EER308" s="94"/>
      <c r="EES308" s="94"/>
      <c r="EET308" s="94"/>
      <c r="EEU308" s="94"/>
      <c r="EEV308" s="94"/>
      <c r="EEW308" s="94"/>
      <c r="EEX308" s="94"/>
      <c r="EEY308" s="94"/>
      <c r="EEZ308" s="94"/>
      <c r="EFA308" s="94"/>
      <c r="EFB308" s="94"/>
      <c r="EFC308" s="94"/>
      <c r="EFD308" s="94"/>
      <c r="EFE308" s="94"/>
      <c r="EFF308" s="94"/>
      <c r="EFG308" s="94"/>
      <c r="EFH308" s="94"/>
      <c r="EFI308" s="94"/>
      <c r="EFJ308" s="94"/>
      <c r="EFK308" s="94"/>
      <c r="EFL308" s="94"/>
      <c r="EFM308" s="94"/>
      <c r="EFN308" s="94"/>
      <c r="EFO308" s="94"/>
      <c r="EFP308" s="94"/>
      <c r="EFQ308" s="94"/>
      <c r="EFR308" s="94"/>
      <c r="EFS308" s="94"/>
      <c r="EFT308" s="94"/>
      <c r="EFU308" s="94"/>
      <c r="EFV308" s="94"/>
      <c r="EFW308" s="94"/>
      <c r="EFX308" s="94"/>
      <c r="EFY308" s="94"/>
      <c r="EFZ308" s="94"/>
      <c r="EGA308" s="94"/>
      <c r="EGB308" s="94"/>
      <c r="EGC308" s="94"/>
      <c r="EGD308" s="94"/>
      <c r="EGE308" s="94"/>
      <c r="EGF308" s="94"/>
      <c r="EGG308" s="94"/>
      <c r="EGH308" s="94"/>
      <c r="EGI308" s="94"/>
      <c r="EGJ308" s="94"/>
      <c r="EGK308" s="94"/>
      <c r="EGL308" s="94"/>
      <c r="EGM308" s="94"/>
      <c r="EGN308" s="94"/>
      <c r="EGO308" s="94"/>
      <c r="EGP308" s="94"/>
      <c r="EGQ308" s="94"/>
      <c r="EGR308" s="94"/>
      <c r="EGS308" s="94"/>
      <c r="EGT308" s="94"/>
      <c r="EGU308" s="94"/>
      <c r="EGV308" s="94"/>
      <c r="EGW308" s="94"/>
      <c r="EGX308" s="94"/>
      <c r="EGY308" s="94"/>
      <c r="EGZ308" s="94"/>
      <c r="EHA308" s="94"/>
      <c r="EHB308" s="94"/>
      <c r="EHC308" s="94"/>
      <c r="EHD308" s="94"/>
      <c r="EHE308" s="94"/>
      <c r="EHF308" s="94"/>
      <c r="EHG308" s="94"/>
      <c r="EHH308" s="94"/>
      <c r="EHI308" s="94"/>
      <c r="EHJ308" s="94"/>
      <c r="EHK308" s="94"/>
      <c r="EHL308" s="94"/>
      <c r="EHM308" s="94"/>
      <c r="EHN308" s="94"/>
      <c r="EHO308" s="94"/>
      <c r="EHP308" s="94"/>
      <c r="EHQ308" s="94"/>
      <c r="EHR308" s="94"/>
      <c r="EHS308" s="94"/>
      <c r="EHT308" s="94"/>
      <c r="EHU308" s="94"/>
      <c r="EHV308" s="94"/>
      <c r="EHW308" s="94"/>
      <c r="EHX308" s="94"/>
      <c r="EHY308" s="94"/>
      <c r="EHZ308" s="94"/>
      <c r="EIA308" s="94"/>
      <c r="EIB308" s="94"/>
      <c r="EIC308" s="94"/>
      <c r="EID308" s="94"/>
      <c r="EIE308" s="94"/>
      <c r="EIF308" s="94"/>
      <c r="EIG308" s="94"/>
      <c r="EIH308" s="94"/>
      <c r="EII308" s="94"/>
      <c r="EIJ308" s="94"/>
      <c r="EIK308" s="94"/>
      <c r="EIL308" s="94"/>
      <c r="EIM308" s="94"/>
      <c r="EIN308" s="94"/>
      <c r="EIO308" s="94"/>
      <c r="EIP308" s="94"/>
      <c r="EIQ308" s="94"/>
      <c r="EIR308" s="94"/>
      <c r="EIS308" s="94"/>
      <c r="EIT308" s="94"/>
      <c r="EIU308" s="94"/>
      <c r="EIV308" s="94"/>
      <c r="EIW308" s="94"/>
      <c r="EIX308" s="94"/>
      <c r="EIY308" s="94"/>
      <c r="EIZ308" s="94"/>
      <c r="EJA308" s="94"/>
      <c r="EJB308" s="94"/>
      <c r="EJC308" s="94"/>
      <c r="EJD308" s="94"/>
      <c r="EJE308" s="94"/>
      <c r="EJF308" s="94"/>
      <c r="EJG308" s="94"/>
      <c r="EJH308" s="94"/>
      <c r="EJI308" s="94"/>
      <c r="EJJ308" s="94"/>
      <c r="EJK308" s="94"/>
      <c r="EJL308" s="94"/>
      <c r="EJM308" s="94"/>
      <c r="EJN308" s="94"/>
      <c r="EJO308" s="94"/>
      <c r="EJP308" s="94"/>
      <c r="EJQ308" s="94"/>
      <c r="EJR308" s="94"/>
      <c r="EJS308" s="94"/>
      <c r="EJT308" s="94"/>
      <c r="EJU308" s="94"/>
      <c r="EJV308" s="94"/>
      <c r="EJW308" s="94"/>
      <c r="EJX308" s="94"/>
      <c r="EJY308" s="94"/>
      <c r="EJZ308" s="94"/>
      <c r="EKA308" s="94"/>
      <c r="EKB308" s="94"/>
      <c r="EKC308" s="94"/>
      <c r="EKD308" s="94"/>
      <c r="EKE308" s="94"/>
      <c r="EKF308" s="94"/>
      <c r="EKG308" s="94"/>
      <c r="EKH308" s="94"/>
      <c r="EKI308" s="94"/>
      <c r="EKJ308" s="94"/>
      <c r="EKK308" s="94"/>
      <c r="EKL308" s="94"/>
      <c r="EKM308" s="94"/>
      <c r="EKN308" s="94"/>
      <c r="EKO308" s="94"/>
      <c r="EKP308" s="94"/>
      <c r="EKQ308" s="94"/>
      <c r="EKR308" s="94"/>
      <c r="EKS308" s="94"/>
      <c r="EKT308" s="94"/>
      <c r="EKU308" s="94"/>
      <c r="EKV308" s="94"/>
      <c r="EKW308" s="94"/>
      <c r="EKX308" s="94"/>
      <c r="EKY308" s="94"/>
      <c r="EKZ308" s="94"/>
      <c r="ELA308" s="94"/>
      <c r="ELB308" s="94"/>
      <c r="ELC308" s="94"/>
      <c r="ELD308" s="94"/>
      <c r="ELE308" s="94"/>
      <c r="ELF308" s="94"/>
      <c r="ELG308" s="94"/>
      <c r="ELH308" s="94"/>
      <c r="ELI308" s="94"/>
      <c r="ELJ308" s="94"/>
      <c r="ELK308" s="94"/>
      <c r="ELL308" s="94"/>
      <c r="ELM308" s="94"/>
      <c r="ELN308" s="94"/>
      <c r="ELO308" s="94"/>
      <c r="ELP308" s="94"/>
      <c r="ELQ308" s="94"/>
      <c r="ELR308" s="94"/>
      <c r="ELS308" s="94"/>
      <c r="ELT308" s="94"/>
      <c r="ELU308" s="94"/>
      <c r="ELV308" s="94"/>
      <c r="ELW308" s="94"/>
      <c r="ELX308" s="94"/>
      <c r="ELY308" s="94"/>
      <c r="ELZ308" s="94"/>
      <c r="EMA308" s="94"/>
      <c r="EMB308" s="94"/>
      <c r="EMC308" s="94"/>
      <c r="EMD308" s="94"/>
      <c r="EME308" s="94"/>
      <c r="EMF308" s="94"/>
      <c r="EMG308" s="94"/>
      <c r="EMH308" s="94"/>
      <c r="EMI308" s="94"/>
      <c r="EMJ308" s="94"/>
      <c r="EMK308" s="94"/>
      <c r="EML308" s="94"/>
      <c r="EMM308" s="94"/>
      <c r="EMN308" s="94"/>
      <c r="EMO308" s="94"/>
      <c r="EMP308" s="94"/>
      <c r="EMQ308" s="94"/>
      <c r="EMR308" s="94"/>
      <c r="EMS308" s="94"/>
      <c r="EMT308" s="94"/>
      <c r="EMU308" s="94"/>
      <c r="EMV308" s="94"/>
      <c r="EMW308" s="94"/>
      <c r="EMX308" s="94"/>
      <c r="EMY308" s="94"/>
      <c r="EMZ308" s="94"/>
      <c r="ENA308" s="94"/>
      <c r="ENB308" s="94"/>
      <c r="ENC308" s="94"/>
      <c r="END308" s="94"/>
      <c r="ENE308" s="94"/>
      <c r="ENF308" s="94"/>
      <c r="ENG308" s="94"/>
      <c r="ENH308" s="94"/>
      <c r="ENI308" s="94"/>
      <c r="ENJ308" s="94"/>
      <c r="ENK308" s="94"/>
      <c r="ENL308" s="94"/>
      <c r="ENM308" s="94"/>
      <c r="ENN308" s="94"/>
      <c r="ENO308" s="94"/>
      <c r="ENP308" s="94"/>
      <c r="ENQ308" s="94"/>
      <c r="ENR308" s="94"/>
      <c r="ENS308" s="94"/>
      <c r="ENT308" s="94"/>
      <c r="ENU308" s="94"/>
      <c r="ENV308" s="94"/>
      <c r="ENW308" s="94"/>
      <c r="ENX308" s="94"/>
      <c r="ENY308" s="94"/>
      <c r="ENZ308" s="94"/>
      <c r="EOA308" s="94"/>
      <c r="EOB308" s="94"/>
      <c r="EOC308" s="94"/>
      <c r="EOD308" s="94"/>
      <c r="EOE308" s="94"/>
      <c r="EOF308" s="94"/>
      <c r="EOG308" s="94"/>
      <c r="EOH308" s="94"/>
      <c r="EOI308" s="94"/>
      <c r="EOJ308" s="94"/>
      <c r="EOK308" s="94"/>
      <c r="EOL308" s="94"/>
      <c r="EOM308" s="94"/>
      <c r="EON308" s="94"/>
      <c r="EOO308" s="94"/>
      <c r="EOP308" s="94"/>
      <c r="EOQ308" s="94"/>
      <c r="EOR308" s="94"/>
      <c r="EOS308" s="94"/>
      <c r="EOT308" s="94"/>
      <c r="EOU308" s="94"/>
      <c r="EOV308" s="94"/>
      <c r="EOW308" s="94"/>
      <c r="EOX308" s="94"/>
      <c r="EOY308" s="94"/>
      <c r="EOZ308" s="94"/>
      <c r="EPA308" s="94"/>
      <c r="EPB308" s="94"/>
      <c r="EPC308" s="94"/>
      <c r="EPD308" s="94"/>
      <c r="EPE308" s="94"/>
      <c r="EPF308" s="94"/>
      <c r="EPG308" s="94"/>
      <c r="EPH308" s="94"/>
      <c r="EPI308" s="94"/>
      <c r="EPJ308" s="94"/>
      <c r="EPK308" s="94"/>
      <c r="EPL308" s="94"/>
      <c r="EPM308" s="94"/>
      <c r="EPN308" s="94"/>
      <c r="EPO308" s="94"/>
      <c r="EPP308" s="94"/>
      <c r="EPQ308" s="94"/>
      <c r="EPR308" s="94"/>
      <c r="EPS308" s="94"/>
      <c r="EPT308" s="94"/>
      <c r="EPU308" s="94"/>
      <c r="EPV308" s="94"/>
      <c r="EPW308" s="94"/>
      <c r="EPX308" s="94"/>
      <c r="EPY308" s="94"/>
      <c r="EPZ308" s="94"/>
      <c r="EQA308" s="94"/>
      <c r="EQB308" s="94"/>
      <c r="EQC308" s="94"/>
      <c r="EQD308" s="94"/>
      <c r="EQE308" s="94"/>
      <c r="EQF308" s="94"/>
      <c r="EQG308" s="94"/>
      <c r="EQH308" s="94"/>
      <c r="EQI308" s="94"/>
      <c r="EQJ308" s="94"/>
      <c r="EQK308" s="94"/>
      <c r="EQL308" s="94"/>
      <c r="EQM308" s="94"/>
      <c r="EQN308" s="94"/>
      <c r="EQO308" s="94"/>
      <c r="EQP308" s="94"/>
      <c r="EQQ308" s="94"/>
      <c r="EQR308" s="94"/>
      <c r="EQS308" s="94"/>
      <c r="EQT308" s="94"/>
      <c r="EQU308" s="94"/>
      <c r="EQV308" s="94"/>
      <c r="EQW308" s="94"/>
      <c r="EQX308" s="94"/>
      <c r="EQY308" s="94"/>
      <c r="EQZ308" s="94"/>
      <c r="ERA308" s="94"/>
      <c r="ERB308" s="94"/>
      <c r="ERC308" s="94"/>
      <c r="ERD308" s="94"/>
      <c r="ERE308" s="94"/>
      <c r="ERF308" s="94"/>
      <c r="ERG308" s="94"/>
      <c r="ERH308" s="94"/>
      <c r="ERI308" s="94"/>
      <c r="ERJ308" s="94"/>
      <c r="ERK308" s="94"/>
      <c r="ERL308" s="94"/>
      <c r="ERM308" s="94"/>
      <c r="ERN308" s="94"/>
      <c r="ERO308" s="94"/>
      <c r="ERP308" s="94"/>
      <c r="ERQ308" s="94"/>
      <c r="ERR308" s="94"/>
      <c r="ERS308" s="94"/>
      <c r="ERT308" s="94"/>
      <c r="ERU308" s="94"/>
      <c r="ERV308" s="94"/>
      <c r="ERW308" s="94"/>
      <c r="ERX308" s="94"/>
      <c r="ERY308" s="94"/>
      <c r="ERZ308" s="94"/>
      <c r="ESA308" s="94"/>
      <c r="ESB308" s="94"/>
      <c r="ESC308" s="94"/>
      <c r="ESD308" s="94"/>
      <c r="ESE308" s="94"/>
      <c r="ESF308" s="94"/>
      <c r="ESG308" s="94"/>
      <c r="ESH308" s="94"/>
      <c r="ESI308" s="94"/>
      <c r="ESJ308" s="94"/>
      <c r="ESK308" s="94"/>
      <c r="ESL308" s="94"/>
      <c r="ESM308" s="94"/>
      <c r="ESN308" s="94"/>
      <c r="ESO308" s="94"/>
      <c r="ESP308" s="94"/>
      <c r="ESQ308" s="94"/>
      <c r="ESR308" s="94"/>
      <c r="ESS308" s="94"/>
      <c r="EST308" s="94"/>
      <c r="ESU308" s="94"/>
      <c r="ESV308" s="94"/>
      <c r="ESW308" s="94"/>
      <c r="ESX308" s="94"/>
      <c r="ESY308" s="94"/>
      <c r="ESZ308" s="94"/>
      <c r="ETA308" s="94"/>
      <c r="ETB308" s="94"/>
      <c r="ETC308" s="94"/>
      <c r="ETD308" s="94"/>
      <c r="ETE308" s="94"/>
      <c r="ETF308" s="94"/>
      <c r="ETG308" s="94"/>
      <c r="ETH308" s="94"/>
      <c r="ETI308" s="94"/>
      <c r="ETJ308" s="94"/>
      <c r="ETK308" s="94"/>
      <c r="ETL308" s="94"/>
      <c r="ETM308" s="94"/>
      <c r="ETN308" s="94"/>
      <c r="ETO308" s="94"/>
      <c r="ETP308" s="94"/>
      <c r="ETQ308" s="94"/>
      <c r="ETR308" s="94"/>
      <c r="ETS308" s="94"/>
      <c r="ETT308" s="94"/>
      <c r="ETU308" s="94"/>
      <c r="ETV308" s="94"/>
      <c r="ETW308" s="94"/>
      <c r="ETX308" s="94"/>
      <c r="ETY308" s="94"/>
      <c r="ETZ308" s="94"/>
      <c r="EUA308" s="94"/>
      <c r="EUB308" s="94"/>
      <c r="EUC308" s="94"/>
      <c r="EUD308" s="94"/>
      <c r="EUE308" s="94"/>
      <c r="EUF308" s="94"/>
      <c r="EUG308" s="94"/>
      <c r="EUH308" s="94"/>
      <c r="EUI308" s="94"/>
      <c r="EUJ308" s="94"/>
      <c r="EUK308" s="94"/>
      <c r="EUL308" s="94"/>
      <c r="EUM308" s="94"/>
      <c r="EUN308" s="94"/>
      <c r="EUO308" s="94"/>
      <c r="EUP308" s="94"/>
      <c r="EUQ308" s="94"/>
      <c r="EUR308" s="94"/>
      <c r="EUS308" s="94"/>
      <c r="EUT308" s="94"/>
      <c r="EUU308" s="94"/>
      <c r="EUV308" s="94"/>
      <c r="EUW308" s="94"/>
      <c r="EUX308" s="94"/>
      <c r="EUY308" s="94"/>
      <c r="EUZ308" s="94"/>
      <c r="EVA308" s="94"/>
      <c r="EVB308" s="94"/>
      <c r="EVC308" s="94"/>
      <c r="EVD308" s="94"/>
      <c r="EVE308" s="94"/>
      <c r="EVF308" s="94"/>
      <c r="EVG308" s="94"/>
      <c r="EVH308" s="94"/>
      <c r="EVI308" s="94"/>
      <c r="EVJ308" s="94"/>
      <c r="EVK308" s="94"/>
      <c r="EVL308" s="94"/>
      <c r="EVM308" s="94"/>
      <c r="EVN308" s="94"/>
      <c r="EVO308" s="94"/>
      <c r="EVP308" s="94"/>
      <c r="EVQ308" s="94"/>
      <c r="EVR308" s="94"/>
      <c r="EVS308" s="94"/>
      <c r="EVT308" s="94"/>
      <c r="EVU308" s="94"/>
      <c r="EVV308" s="94"/>
      <c r="EVW308" s="94"/>
      <c r="EVX308" s="94"/>
      <c r="EVY308" s="94"/>
      <c r="EVZ308" s="94"/>
      <c r="EWA308" s="94"/>
      <c r="EWB308" s="94"/>
      <c r="EWC308" s="94"/>
      <c r="EWD308" s="94"/>
      <c r="EWE308" s="94"/>
      <c r="EWF308" s="94"/>
      <c r="EWG308" s="94"/>
      <c r="EWH308" s="94"/>
      <c r="EWI308" s="94"/>
      <c r="EWJ308" s="94"/>
      <c r="EWK308" s="94"/>
      <c r="EWL308" s="94"/>
      <c r="EWM308" s="94"/>
      <c r="EWN308" s="94"/>
      <c r="EWO308" s="94"/>
      <c r="EWP308" s="94"/>
      <c r="EWQ308" s="94"/>
      <c r="EWR308" s="94"/>
      <c r="EWS308" s="94"/>
      <c r="EWT308" s="94"/>
      <c r="EWU308" s="94"/>
      <c r="EWV308" s="94"/>
      <c r="EWW308" s="94"/>
      <c r="EWX308" s="94"/>
      <c r="EWY308" s="94"/>
      <c r="EWZ308" s="94"/>
      <c r="EXA308" s="94"/>
      <c r="EXB308" s="94"/>
      <c r="EXC308" s="94"/>
      <c r="EXD308" s="94"/>
      <c r="EXE308" s="94"/>
      <c r="EXF308" s="94"/>
      <c r="EXG308" s="94"/>
      <c r="EXH308" s="94"/>
      <c r="EXI308" s="94"/>
      <c r="EXJ308" s="94"/>
      <c r="EXK308" s="94"/>
      <c r="EXL308" s="94"/>
      <c r="EXM308" s="94"/>
      <c r="EXN308" s="94"/>
      <c r="EXO308" s="94"/>
      <c r="EXP308" s="94"/>
      <c r="EXQ308" s="94"/>
      <c r="EXR308" s="94"/>
      <c r="EXS308" s="94"/>
      <c r="EXT308" s="94"/>
      <c r="EXU308" s="94"/>
      <c r="EXV308" s="94"/>
      <c r="EXW308" s="94"/>
      <c r="EXX308" s="94"/>
      <c r="EXY308" s="94"/>
      <c r="EXZ308" s="94"/>
      <c r="EYA308" s="94"/>
      <c r="EYB308" s="94"/>
      <c r="EYC308" s="94"/>
      <c r="EYD308" s="94"/>
      <c r="EYE308" s="94"/>
      <c r="EYF308" s="94"/>
      <c r="EYG308" s="94"/>
      <c r="EYH308" s="94"/>
      <c r="EYI308" s="94"/>
      <c r="EYJ308" s="94"/>
      <c r="EYK308" s="94"/>
      <c r="EYL308" s="94"/>
      <c r="EYM308" s="94"/>
      <c r="EYN308" s="94"/>
      <c r="EYO308" s="94"/>
      <c r="EYP308" s="94"/>
      <c r="EYQ308" s="94"/>
      <c r="EYR308" s="94"/>
      <c r="EYS308" s="94"/>
      <c r="EYT308" s="94"/>
      <c r="EYU308" s="94"/>
      <c r="EYV308" s="94"/>
      <c r="EYW308" s="94"/>
      <c r="EYX308" s="94"/>
      <c r="EYY308" s="94"/>
      <c r="EYZ308" s="94"/>
      <c r="EZA308" s="94"/>
      <c r="EZB308" s="94"/>
      <c r="EZC308" s="94"/>
      <c r="EZD308" s="94"/>
      <c r="EZE308" s="94"/>
      <c r="EZF308" s="94"/>
      <c r="EZG308" s="94"/>
      <c r="EZH308" s="94"/>
      <c r="EZI308" s="94"/>
      <c r="EZJ308" s="94"/>
      <c r="EZK308" s="94"/>
      <c r="EZL308" s="94"/>
      <c r="EZM308" s="94"/>
      <c r="EZN308" s="94"/>
      <c r="EZO308" s="94"/>
      <c r="EZP308" s="94"/>
      <c r="EZQ308" s="94"/>
      <c r="EZR308" s="94"/>
      <c r="EZS308" s="94"/>
      <c r="EZT308" s="94"/>
      <c r="EZU308" s="94"/>
      <c r="EZV308" s="94"/>
      <c r="EZW308" s="94"/>
      <c r="EZX308" s="94"/>
      <c r="EZY308" s="94"/>
      <c r="EZZ308" s="94"/>
      <c r="FAA308" s="94"/>
      <c r="FAB308" s="94"/>
      <c r="FAC308" s="94"/>
      <c r="FAD308" s="94"/>
      <c r="FAE308" s="94"/>
      <c r="FAF308" s="94"/>
      <c r="FAG308" s="94"/>
      <c r="FAH308" s="94"/>
      <c r="FAI308" s="94"/>
      <c r="FAJ308" s="94"/>
      <c r="FAK308" s="94"/>
      <c r="FAL308" s="94"/>
      <c r="FAM308" s="94"/>
      <c r="FAN308" s="94"/>
      <c r="FAO308" s="94"/>
      <c r="FAP308" s="94"/>
      <c r="FAQ308" s="94"/>
      <c r="FAR308" s="94"/>
      <c r="FAS308" s="94"/>
      <c r="FAT308" s="94"/>
      <c r="FAU308" s="94"/>
      <c r="FAV308" s="94"/>
      <c r="FAW308" s="94"/>
      <c r="FAX308" s="94"/>
      <c r="FAY308" s="94"/>
      <c r="FAZ308" s="94"/>
      <c r="FBA308" s="94"/>
      <c r="FBB308" s="94"/>
      <c r="FBC308" s="94"/>
      <c r="FBD308" s="94"/>
      <c r="FBE308" s="94"/>
      <c r="FBF308" s="94"/>
      <c r="FBG308" s="94"/>
      <c r="FBH308" s="94"/>
      <c r="FBI308" s="94"/>
      <c r="FBJ308" s="94"/>
      <c r="FBK308" s="94"/>
      <c r="FBL308" s="94"/>
      <c r="FBM308" s="94"/>
      <c r="FBN308" s="94"/>
      <c r="FBO308" s="94"/>
      <c r="FBP308" s="94"/>
      <c r="FBQ308" s="94"/>
      <c r="FBR308" s="94"/>
      <c r="FBS308" s="94"/>
      <c r="FBT308" s="94"/>
      <c r="FBU308" s="94"/>
      <c r="FBV308" s="94"/>
      <c r="FBW308" s="94"/>
      <c r="FBX308" s="94"/>
      <c r="FBY308" s="94"/>
      <c r="FBZ308" s="94"/>
      <c r="FCA308" s="94"/>
      <c r="FCB308" s="94"/>
      <c r="FCC308" s="94"/>
      <c r="FCD308" s="94"/>
      <c r="FCE308" s="94"/>
      <c r="FCF308" s="94"/>
      <c r="FCG308" s="94"/>
      <c r="FCH308" s="94"/>
      <c r="FCI308" s="94"/>
      <c r="FCJ308" s="94"/>
      <c r="FCK308" s="94"/>
      <c r="FCL308" s="94"/>
      <c r="FCM308" s="94"/>
      <c r="FCN308" s="94"/>
      <c r="FCO308" s="94"/>
      <c r="FCP308" s="94"/>
      <c r="FCQ308" s="94"/>
      <c r="FCR308" s="94"/>
      <c r="FCS308" s="94"/>
      <c r="FCT308" s="94"/>
      <c r="FCU308" s="94"/>
      <c r="FCV308" s="94"/>
      <c r="FCW308" s="94"/>
      <c r="FCX308" s="94"/>
      <c r="FCY308" s="94"/>
      <c r="FCZ308" s="94"/>
      <c r="FDA308" s="94"/>
      <c r="FDB308" s="94"/>
      <c r="FDC308" s="94"/>
      <c r="FDD308" s="94"/>
      <c r="FDE308" s="94"/>
      <c r="FDF308" s="94"/>
      <c r="FDG308" s="94"/>
      <c r="FDH308" s="94"/>
      <c r="FDI308" s="94"/>
      <c r="FDJ308" s="94"/>
      <c r="FDK308" s="94"/>
      <c r="FDL308" s="94"/>
      <c r="FDM308" s="94"/>
      <c r="FDN308" s="94"/>
      <c r="FDO308" s="94"/>
      <c r="FDP308" s="94"/>
      <c r="FDQ308" s="94"/>
      <c r="FDR308" s="94"/>
      <c r="FDS308" s="94"/>
      <c r="FDT308" s="94"/>
      <c r="FDU308" s="94"/>
      <c r="FDV308" s="94"/>
      <c r="FDW308" s="94"/>
      <c r="FDX308" s="94"/>
      <c r="FDY308" s="94"/>
      <c r="FDZ308" s="94"/>
      <c r="FEA308" s="94"/>
      <c r="FEB308" s="94"/>
      <c r="FEC308" s="94"/>
      <c r="FED308" s="94"/>
      <c r="FEE308" s="94"/>
      <c r="FEF308" s="94"/>
      <c r="FEG308" s="94"/>
      <c r="FEH308" s="94"/>
      <c r="FEI308" s="94"/>
      <c r="FEJ308" s="94"/>
      <c r="FEK308" s="94"/>
      <c r="FEL308" s="94"/>
      <c r="FEM308" s="94"/>
      <c r="FEN308" s="94"/>
      <c r="FEO308" s="94"/>
      <c r="FEP308" s="94"/>
      <c r="FEQ308" s="94"/>
      <c r="FER308" s="94"/>
      <c r="FES308" s="94"/>
      <c r="FET308" s="94"/>
      <c r="FEU308" s="94"/>
      <c r="FEV308" s="94"/>
      <c r="FEW308" s="94"/>
      <c r="FEX308" s="94"/>
      <c r="FEY308" s="94"/>
      <c r="FEZ308" s="94"/>
      <c r="FFA308" s="94"/>
      <c r="FFB308" s="94"/>
      <c r="FFC308" s="94"/>
      <c r="FFD308" s="94"/>
      <c r="FFE308" s="94"/>
      <c r="FFF308" s="94"/>
      <c r="FFG308" s="94"/>
      <c r="FFH308" s="94"/>
      <c r="FFI308" s="94"/>
      <c r="FFJ308" s="94"/>
      <c r="FFK308" s="94"/>
      <c r="FFL308" s="94"/>
      <c r="FFM308" s="94"/>
      <c r="FFN308" s="94"/>
      <c r="FFO308" s="94"/>
      <c r="FFP308" s="94"/>
      <c r="FFQ308" s="94"/>
      <c r="FFR308" s="94"/>
      <c r="FFS308" s="94"/>
      <c r="FFT308" s="94"/>
      <c r="FFU308" s="94"/>
      <c r="FFV308" s="94"/>
      <c r="FFW308" s="94"/>
      <c r="FFX308" s="94"/>
      <c r="FFY308" s="94"/>
      <c r="FFZ308" s="94"/>
      <c r="FGA308" s="94"/>
      <c r="FGB308" s="94"/>
      <c r="FGC308" s="94"/>
      <c r="FGD308" s="94"/>
      <c r="FGE308" s="94"/>
      <c r="FGF308" s="94"/>
      <c r="FGG308" s="94"/>
      <c r="FGH308" s="94"/>
      <c r="FGI308" s="94"/>
      <c r="FGJ308" s="94"/>
      <c r="FGK308" s="94"/>
      <c r="FGL308" s="94"/>
      <c r="FGM308" s="94"/>
      <c r="FGN308" s="94"/>
      <c r="FGO308" s="94"/>
      <c r="FGP308" s="94"/>
      <c r="FGQ308" s="94"/>
      <c r="FGR308" s="94"/>
      <c r="FGS308" s="94"/>
      <c r="FGT308" s="94"/>
      <c r="FGU308" s="94"/>
      <c r="FGV308" s="94"/>
      <c r="FGW308" s="94"/>
      <c r="FGX308" s="94"/>
      <c r="FGY308" s="94"/>
      <c r="FGZ308" s="94"/>
      <c r="FHA308" s="94"/>
      <c r="FHB308" s="94"/>
      <c r="FHC308" s="94"/>
      <c r="FHD308" s="94"/>
      <c r="FHE308" s="94"/>
      <c r="FHF308" s="94"/>
      <c r="FHG308" s="94"/>
      <c r="FHH308" s="94"/>
      <c r="FHI308" s="94"/>
      <c r="FHJ308" s="94"/>
      <c r="FHK308" s="94"/>
      <c r="FHL308" s="94"/>
      <c r="FHM308" s="94"/>
      <c r="FHN308" s="94"/>
      <c r="FHO308" s="94"/>
      <c r="FHP308" s="94"/>
      <c r="FHQ308" s="94"/>
      <c r="FHR308" s="94"/>
      <c r="FHS308" s="94"/>
      <c r="FHT308" s="94"/>
      <c r="FHU308" s="94"/>
      <c r="FHV308" s="94"/>
      <c r="FHW308" s="94"/>
      <c r="FHX308" s="94"/>
      <c r="FHY308" s="94"/>
      <c r="FHZ308" s="94"/>
      <c r="FIA308" s="94"/>
      <c r="FIB308" s="94"/>
      <c r="FIC308" s="94"/>
      <c r="FID308" s="94"/>
      <c r="FIE308" s="94"/>
      <c r="FIF308" s="94"/>
      <c r="FIG308" s="94"/>
      <c r="FIH308" s="94"/>
      <c r="FII308" s="94"/>
      <c r="FIJ308" s="94"/>
      <c r="FIK308" s="94"/>
      <c r="FIL308" s="94"/>
      <c r="FIM308" s="94"/>
      <c r="FIN308" s="94"/>
      <c r="FIO308" s="94"/>
      <c r="FIP308" s="94"/>
      <c r="FIQ308" s="94"/>
      <c r="FIR308" s="94"/>
      <c r="FIS308" s="94"/>
      <c r="FIT308" s="94"/>
      <c r="FIU308" s="94"/>
      <c r="FIV308" s="94"/>
      <c r="FIW308" s="94"/>
      <c r="FIX308" s="94"/>
      <c r="FIY308" s="94"/>
      <c r="FIZ308" s="94"/>
      <c r="FJA308" s="94"/>
      <c r="FJB308" s="94"/>
      <c r="FJC308" s="94"/>
      <c r="FJD308" s="94"/>
      <c r="FJE308" s="94"/>
      <c r="FJF308" s="94"/>
      <c r="FJG308" s="94"/>
      <c r="FJH308" s="94"/>
      <c r="FJI308" s="94"/>
      <c r="FJJ308" s="94"/>
      <c r="FJK308" s="94"/>
      <c r="FJL308" s="94"/>
      <c r="FJM308" s="94"/>
      <c r="FJN308" s="94"/>
      <c r="FJO308" s="94"/>
      <c r="FJP308" s="94"/>
      <c r="FJQ308" s="94"/>
      <c r="FJR308" s="94"/>
      <c r="FJS308" s="94"/>
      <c r="FJT308" s="94"/>
      <c r="FJU308" s="94"/>
      <c r="FJV308" s="94"/>
      <c r="FJW308" s="94"/>
      <c r="FJX308" s="94"/>
      <c r="FJY308" s="94"/>
      <c r="FJZ308" s="94"/>
      <c r="FKA308" s="94"/>
      <c r="FKB308" s="94"/>
      <c r="FKC308" s="94"/>
      <c r="FKD308" s="94"/>
      <c r="FKE308" s="94"/>
      <c r="FKF308" s="94"/>
      <c r="FKG308" s="94"/>
      <c r="FKH308" s="94"/>
      <c r="FKI308" s="94"/>
      <c r="FKJ308" s="94"/>
      <c r="FKK308" s="94"/>
      <c r="FKL308" s="94"/>
      <c r="FKM308" s="94"/>
      <c r="FKN308" s="94"/>
      <c r="FKO308" s="94"/>
      <c r="FKP308" s="94"/>
      <c r="FKQ308" s="94"/>
      <c r="FKR308" s="94"/>
      <c r="FKS308" s="94"/>
      <c r="FKT308" s="94"/>
      <c r="FKU308" s="94"/>
      <c r="FKV308" s="94"/>
      <c r="FKW308" s="94"/>
      <c r="FKX308" s="94"/>
      <c r="FKY308" s="94"/>
      <c r="FKZ308" s="94"/>
      <c r="FLA308" s="94"/>
      <c r="FLB308" s="94"/>
      <c r="FLC308" s="94"/>
      <c r="FLD308" s="94"/>
      <c r="FLE308" s="94"/>
      <c r="FLF308" s="94"/>
      <c r="FLG308" s="94"/>
      <c r="FLH308" s="94"/>
      <c r="FLI308" s="94"/>
      <c r="FLJ308" s="94"/>
      <c r="FLK308" s="94"/>
      <c r="FLL308" s="94"/>
      <c r="FLM308" s="94"/>
      <c r="FLN308" s="94"/>
      <c r="FLO308" s="94"/>
      <c r="FLP308" s="94"/>
      <c r="FLQ308" s="94"/>
      <c r="FLR308" s="94"/>
      <c r="FLS308" s="94"/>
      <c r="FLT308" s="94"/>
      <c r="FLU308" s="94"/>
      <c r="FLV308" s="94"/>
      <c r="FLW308" s="94"/>
      <c r="FLX308" s="94"/>
      <c r="FLY308" s="94"/>
      <c r="FLZ308" s="94"/>
      <c r="FMA308" s="94"/>
      <c r="FMB308" s="94"/>
      <c r="FMC308" s="94"/>
      <c r="FMD308" s="94"/>
      <c r="FME308" s="94"/>
      <c r="FMF308" s="94"/>
      <c r="FMG308" s="94"/>
      <c r="FMH308" s="94"/>
      <c r="FMI308" s="94"/>
      <c r="FMJ308" s="94"/>
      <c r="FMK308" s="94"/>
      <c r="FML308" s="94"/>
      <c r="FMM308" s="94"/>
      <c r="FMN308" s="94"/>
      <c r="FMO308" s="94"/>
      <c r="FMP308" s="94"/>
      <c r="FMQ308" s="94"/>
      <c r="FMR308" s="94"/>
      <c r="FMS308" s="94"/>
      <c r="FMT308" s="94"/>
      <c r="FMU308" s="94"/>
      <c r="FMV308" s="94"/>
      <c r="FMW308" s="94"/>
      <c r="FMX308" s="94"/>
      <c r="FMY308" s="94"/>
      <c r="FMZ308" s="94"/>
      <c r="FNA308" s="94"/>
      <c r="FNB308" s="94"/>
      <c r="FNC308" s="94"/>
      <c r="FND308" s="94"/>
      <c r="FNE308" s="94"/>
      <c r="FNF308" s="94"/>
      <c r="FNG308" s="94"/>
      <c r="FNH308" s="94"/>
      <c r="FNI308" s="94"/>
      <c r="FNJ308" s="94"/>
      <c r="FNK308" s="94"/>
      <c r="FNL308" s="94"/>
      <c r="FNM308" s="94"/>
      <c r="FNN308" s="94"/>
      <c r="FNO308" s="94"/>
      <c r="FNP308" s="94"/>
      <c r="FNQ308" s="94"/>
      <c r="FNR308" s="94"/>
      <c r="FNS308" s="94"/>
      <c r="FNT308" s="94"/>
      <c r="FNU308" s="94"/>
      <c r="FNV308" s="94"/>
      <c r="FNW308" s="94"/>
      <c r="FNX308" s="94"/>
      <c r="FNY308" s="94"/>
      <c r="FNZ308" s="94"/>
      <c r="FOA308" s="94"/>
      <c r="FOB308" s="94"/>
      <c r="FOC308" s="94"/>
      <c r="FOD308" s="94"/>
      <c r="FOE308" s="94"/>
      <c r="FOF308" s="94"/>
      <c r="FOG308" s="94"/>
      <c r="FOH308" s="94"/>
      <c r="FOI308" s="94"/>
      <c r="FOJ308" s="94"/>
      <c r="FOK308" s="94"/>
      <c r="FOL308" s="94"/>
      <c r="FOM308" s="94"/>
      <c r="FON308" s="94"/>
      <c r="FOO308" s="94"/>
      <c r="FOP308" s="94"/>
      <c r="FOQ308" s="94"/>
      <c r="FOR308" s="94"/>
      <c r="FOS308" s="94"/>
      <c r="FOT308" s="94"/>
      <c r="FOU308" s="94"/>
      <c r="FOV308" s="94"/>
      <c r="FOW308" s="94"/>
      <c r="FOX308" s="94"/>
      <c r="FOY308" s="94"/>
      <c r="FOZ308" s="94"/>
      <c r="FPA308" s="94"/>
      <c r="FPB308" s="94"/>
      <c r="FPC308" s="94"/>
      <c r="FPD308" s="94"/>
      <c r="FPE308" s="94"/>
      <c r="FPF308" s="94"/>
      <c r="FPG308" s="94"/>
      <c r="FPH308" s="94"/>
      <c r="FPI308" s="94"/>
      <c r="FPJ308" s="94"/>
      <c r="FPK308" s="94"/>
      <c r="FPL308" s="94"/>
      <c r="FPM308" s="94"/>
      <c r="FPN308" s="94"/>
      <c r="FPO308" s="94"/>
      <c r="FPP308" s="94"/>
      <c r="FPQ308" s="94"/>
      <c r="FPR308" s="94"/>
      <c r="FPS308" s="94"/>
      <c r="FPT308" s="94"/>
      <c r="FPU308" s="94"/>
      <c r="FPV308" s="94"/>
      <c r="FPW308" s="94"/>
      <c r="FPX308" s="94"/>
      <c r="FPY308" s="94"/>
      <c r="FPZ308" s="94"/>
      <c r="FQA308" s="94"/>
      <c r="FQB308" s="94"/>
      <c r="FQC308" s="94"/>
      <c r="FQD308" s="94"/>
      <c r="FQE308" s="94"/>
      <c r="FQF308" s="94"/>
      <c r="FQG308" s="94"/>
      <c r="FQH308" s="94"/>
      <c r="FQI308" s="94"/>
      <c r="FQJ308" s="94"/>
      <c r="FQK308" s="94"/>
      <c r="FQL308" s="94"/>
      <c r="FQM308" s="94"/>
      <c r="FQN308" s="94"/>
      <c r="FQO308" s="94"/>
      <c r="FQP308" s="94"/>
      <c r="FQQ308" s="94"/>
      <c r="FQR308" s="94"/>
      <c r="FQS308" s="94"/>
      <c r="FQT308" s="94"/>
      <c r="FQU308" s="94"/>
      <c r="FQV308" s="94"/>
      <c r="FQW308" s="94"/>
      <c r="FQX308" s="94"/>
      <c r="FQY308" s="94"/>
      <c r="FQZ308" s="94"/>
      <c r="FRA308" s="94"/>
      <c r="FRB308" s="94"/>
      <c r="FRC308" s="94"/>
      <c r="FRD308" s="94"/>
      <c r="FRE308" s="94"/>
      <c r="FRF308" s="94"/>
      <c r="FRG308" s="94"/>
      <c r="FRH308" s="94"/>
      <c r="FRI308" s="94"/>
      <c r="FRJ308" s="94"/>
      <c r="FRK308" s="94"/>
      <c r="FRL308" s="94"/>
      <c r="FRM308" s="94"/>
      <c r="FRN308" s="94"/>
      <c r="FRO308" s="94"/>
      <c r="FRP308" s="94"/>
      <c r="FRQ308" s="94"/>
      <c r="FRR308" s="94"/>
      <c r="FRS308" s="94"/>
      <c r="FRT308" s="94"/>
      <c r="FRU308" s="94"/>
      <c r="FRV308" s="94"/>
      <c r="FRW308" s="94"/>
      <c r="FRX308" s="94"/>
      <c r="FRY308" s="94"/>
      <c r="FRZ308" s="94"/>
      <c r="FSA308" s="94"/>
      <c r="FSB308" s="94"/>
      <c r="FSC308" s="94"/>
      <c r="FSD308" s="94"/>
      <c r="FSE308" s="94"/>
      <c r="FSF308" s="94"/>
      <c r="FSG308" s="94"/>
      <c r="FSH308" s="94"/>
      <c r="FSI308" s="94"/>
      <c r="FSJ308" s="94"/>
      <c r="FSK308" s="94"/>
      <c r="FSL308" s="94"/>
      <c r="FSM308" s="94"/>
      <c r="FSN308" s="94"/>
      <c r="FSO308" s="94"/>
      <c r="FSP308" s="94"/>
      <c r="FSQ308" s="94"/>
      <c r="FSR308" s="94"/>
      <c r="FSS308" s="94"/>
      <c r="FST308" s="94"/>
      <c r="FSU308" s="94"/>
      <c r="FSV308" s="94"/>
      <c r="FSW308" s="94"/>
      <c r="FSX308" s="94"/>
      <c r="FSY308" s="94"/>
      <c r="FSZ308" s="94"/>
      <c r="FTA308" s="94"/>
      <c r="FTB308" s="94"/>
      <c r="FTC308" s="94"/>
      <c r="FTD308" s="94"/>
      <c r="FTE308" s="94"/>
      <c r="FTF308" s="94"/>
      <c r="FTG308" s="94"/>
      <c r="FTH308" s="94"/>
      <c r="FTI308" s="94"/>
      <c r="FTJ308" s="94"/>
      <c r="FTK308" s="94"/>
      <c r="FTL308" s="94"/>
      <c r="FTM308" s="94"/>
      <c r="FTN308" s="94"/>
      <c r="FTO308" s="94"/>
      <c r="FTP308" s="94"/>
      <c r="FTQ308" s="94"/>
      <c r="FTR308" s="94"/>
      <c r="FTS308" s="94"/>
      <c r="FTT308" s="94"/>
      <c r="FTU308" s="94"/>
      <c r="FTV308" s="94"/>
      <c r="FTW308" s="94"/>
      <c r="FTX308" s="94"/>
      <c r="FTY308" s="94"/>
      <c r="FTZ308" s="94"/>
      <c r="FUA308" s="94"/>
      <c r="FUB308" s="94"/>
      <c r="FUC308" s="94"/>
      <c r="FUD308" s="94"/>
      <c r="FUE308" s="94"/>
      <c r="FUF308" s="94"/>
      <c r="FUG308" s="94"/>
      <c r="FUH308" s="94"/>
      <c r="FUI308" s="94"/>
      <c r="FUJ308" s="94"/>
      <c r="FUK308" s="94"/>
      <c r="FUL308" s="94"/>
      <c r="FUM308" s="94"/>
      <c r="FUN308" s="94"/>
      <c r="FUO308" s="94"/>
      <c r="FUP308" s="94"/>
      <c r="FUQ308" s="94"/>
      <c r="FUR308" s="94"/>
      <c r="FUS308" s="94"/>
      <c r="FUT308" s="94"/>
      <c r="FUU308" s="94"/>
      <c r="FUV308" s="94"/>
      <c r="FUW308" s="94"/>
      <c r="FUX308" s="94"/>
      <c r="FUY308" s="94"/>
      <c r="FUZ308" s="94"/>
      <c r="FVA308" s="94"/>
      <c r="FVB308" s="94"/>
      <c r="FVC308" s="94"/>
      <c r="FVD308" s="94"/>
      <c r="FVE308" s="94"/>
      <c r="FVF308" s="94"/>
      <c r="FVG308" s="94"/>
      <c r="FVH308" s="94"/>
      <c r="FVI308" s="94"/>
      <c r="FVJ308" s="94"/>
      <c r="FVK308" s="94"/>
      <c r="FVL308" s="94"/>
      <c r="FVM308" s="94"/>
      <c r="FVN308" s="94"/>
      <c r="FVO308" s="94"/>
      <c r="FVP308" s="94"/>
      <c r="FVQ308" s="94"/>
      <c r="FVR308" s="94"/>
      <c r="FVS308" s="94"/>
      <c r="FVT308" s="94"/>
      <c r="FVU308" s="94"/>
      <c r="FVV308" s="94"/>
      <c r="FVW308" s="94"/>
      <c r="FVX308" s="94"/>
      <c r="FVY308" s="94"/>
      <c r="FVZ308" s="94"/>
      <c r="FWA308" s="94"/>
      <c r="FWB308" s="94"/>
      <c r="FWC308" s="94"/>
      <c r="FWD308" s="94"/>
      <c r="FWE308" s="94"/>
      <c r="FWF308" s="94"/>
      <c r="FWG308" s="94"/>
      <c r="FWH308" s="94"/>
      <c r="FWI308" s="94"/>
      <c r="FWJ308" s="94"/>
      <c r="FWK308" s="94"/>
      <c r="FWL308" s="94"/>
      <c r="FWM308" s="94"/>
      <c r="FWN308" s="94"/>
      <c r="FWO308" s="94"/>
      <c r="FWP308" s="94"/>
      <c r="FWQ308" s="94"/>
      <c r="FWR308" s="94"/>
      <c r="FWS308" s="94"/>
      <c r="FWT308" s="94"/>
      <c r="FWU308" s="94"/>
      <c r="FWV308" s="94"/>
      <c r="FWW308" s="94"/>
      <c r="FWX308" s="94"/>
      <c r="FWY308" s="94"/>
      <c r="FWZ308" s="94"/>
      <c r="FXA308" s="94"/>
      <c r="FXB308" s="94"/>
      <c r="FXC308" s="94"/>
      <c r="FXD308" s="94"/>
      <c r="FXE308" s="94"/>
      <c r="FXF308" s="94"/>
      <c r="FXG308" s="94"/>
      <c r="FXH308" s="94"/>
      <c r="FXI308" s="94"/>
      <c r="FXJ308" s="94"/>
      <c r="FXK308" s="94"/>
      <c r="FXL308" s="94"/>
      <c r="FXM308" s="94"/>
      <c r="FXN308" s="94"/>
      <c r="FXO308" s="94"/>
      <c r="FXP308" s="94"/>
      <c r="FXQ308" s="94"/>
      <c r="FXR308" s="94"/>
      <c r="FXS308" s="94"/>
      <c r="FXT308" s="94"/>
      <c r="FXU308" s="94"/>
      <c r="FXV308" s="94"/>
      <c r="FXW308" s="94"/>
      <c r="FXX308" s="94"/>
      <c r="FXY308" s="94"/>
      <c r="FXZ308" s="94"/>
      <c r="FYA308" s="94"/>
      <c r="FYB308" s="94"/>
      <c r="FYC308" s="94"/>
      <c r="FYD308" s="94"/>
      <c r="FYE308" s="94"/>
      <c r="FYF308" s="94"/>
      <c r="FYG308" s="94"/>
      <c r="FYH308" s="94"/>
      <c r="FYI308" s="94"/>
      <c r="FYJ308" s="94"/>
      <c r="FYK308" s="94"/>
      <c r="FYL308" s="94"/>
      <c r="FYM308" s="94"/>
      <c r="FYN308" s="94"/>
      <c r="FYO308" s="94"/>
      <c r="FYP308" s="94"/>
      <c r="FYQ308" s="94"/>
      <c r="FYR308" s="94"/>
      <c r="FYS308" s="94"/>
      <c r="FYT308" s="94"/>
      <c r="FYU308" s="94"/>
      <c r="FYV308" s="94"/>
      <c r="FYW308" s="94"/>
      <c r="FYX308" s="94"/>
      <c r="FYY308" s="94"/>
      <c r="FYZ308" s="94"/>
      <c r="FZA308" s="94"/>
      <c r="FZB308" s="94"/>
      <c r="FZC308" s="94"/>
      <c r="FZD308" s="94"/>
      <c r="FZE308" s="94"/>
      <c r="FZF308" s="94"/>
      <c r="FZG308" s="94"/>
      <c r="FZH308" s="94"/>
      <c r="FZI308" s="94"/>
      <c r="FZJ308" s="94"/>
      <c r="FZK308" s="94"/>
      <c r="FZL308" s="94"/>
      <c r="FZM308" s="94"/>
      <c r="FZN308" s="94"/>
      <c r="FZO308" s="94"/>
      <c r="FZP308" s="94"/>
      <c r="FZQ308" s="94"/>
      <c r="FZR308" s="94"/>
      <c r="FZS308" s="94"/>
      <c r="FZT308" s="94"/>
      <c r="FZU308" s="94"/>
      <c r="FZV308" s="94"/>
      <c r="FZW308" s="94"/>
      <c r="FZX308" s="94"/>
      <c r="FZY308" s="94"/>
      <c r="FZZ308" s="94"/>
      <c r="GAA308" s="94"/>
      <c r="GAB308" s="94"/>
      <c r="GAC308" s="94"/>
      <c r="GAD308" s="94"/>
      <c r="GAE308" s="94"/>
      <c r="GAF308" s="94"/>
      <c r="GAG308" s="94"/>
      <c r="GAH308" s="94"/>
      <c r="GAI308" s="94"/>
      <c r="GAJ308" s="94"/>
      <c r="GAK308" s="94"/>
      <c r="GAL308" s="94"/>
      <c r="GAM308" s="94"/>
      <c r="GAN308" s="94"/>
      <c r="GAO308" s="94"/>
      <c r="GAP308" s="94"/>
      <c r="GAQ308" s="94"/>
      <c r="GAR308" s="94"/>
      <c r="GAS308" s="94"/>
      <c r="GAT308" s="94"/>
      <c r="GAU308" s="94"/>
      <c r="GAV308" s="94"/>
      <c r="GAW308" s="94"/>
      <c r="GAX308" s="94"/>
      <c r="GAY308" s="94"/>
      <c r="GAZ308" s="94"/>
      <c r="GBA308" s="94"/>
      <c r="GBB308" s="94"/>
      <c r="GBC308" s="94"/>
      <c r="GBD308" s="94"/>
      <c r="GBE308" s="94"/>
      <c r="GBF308" s="94"/>
      <c r="GBG308" s="94"/>
      <c r="GBH308" s="94"/>
      <c r="GBI308" s="94"/>
      <c r="GBJ308" s="94"/>
      <c r="GBK308" s="94"/>
      <c r="GBL308" s="94"/>
      <c r="GBM308" s="94"/>
      <c r="GBN308" s="94"/>
      <c r="GBO308" s="94"/>
      <c r="GBP308" s="94"/>
      <c r="GBQ308" s="94"/>
      <c r="GBR308" s="94"/>
      <c r="GBS308" s="94"/>
      <c r="GBT308" s="94"/>
      <c r="GBU308" s="94"/>
      <c r="GBV308" s="94"/>
      <c r="GBW308" s="94"/>
      <c r="GBX308" s="94"/>
      <c r="GBY308" s="94"/>
      <c r="GBZ308" s="94"/>
      <c r="GCA308" s="94"/>
      <c r="GCB308" s="94"/>
      <c r="GCC308" s="94"/>
      <c r="GCD308" s="94"/>
      <c r="GCE308" s="94"/>
      <c r="GCF308" s="94"/>
      <c r="GCG308" s="94"/>
      <c r="GCH308" s="94"/>
      <c r="GCI308" s="94"/>
      <c r="GCJ308" s="94"/>
      <c r="GCK308" s="94"/>
      <c r="GCL308" s="94"/>
      <c r="GCM308" s="94"/>
      <c r="GCN308" s="94"/>
      <c r="GCO308" s="94"/>
      <c r="GCP308" s="94"/>
      <c r="GCQ308" s="94"/>
      <c r="GCR308" s="94"/>
      <c r="GCS308" s="94"/>
      <c r="GCT308" s="94"/>
      <c r="GCU308" s="94"/>
      <c r="GCV308" s="94"/>
      <c r="GCW308" s="94"/>
      <c r="GCX308" s="94"/>
      <c r="GCY308" s="94"/>
      <c r="GCZ308" s="94"/>
      <c r="GDA308" s="94"/>
      <c r="GDB308" s="94"/>
      <c r="GDC308" s="94"/>
      <c r="GDD308" s="94"/>
      <c r="GDE308" s="94"/>
      <c r="GDF308" s="94"/>
      <c r="GDG308" s="94"/>
      <c r="GDH308" s="94"/>
      <c r="GDI308" s="94"/>
      <c r="GDJ308" s="94"/>
      <c r="GDK308" s="94"/>
      <c r="GDL308" s="94"/>
      <c r="GDM308" s="94"/>
      <c r="GDN308" s="94"/>
      <c r="GDO308" s="94"/>
      <c r="GDP308" s="94"/>
      <c r="GDQ308" s="94"/>
      <c r="GDR308" s="94"/>
      <c r="GDS308" s="94"/>
      <c r="GDT308" s="94"/>
      <c r="GDU308" s="94"/>
      <c r="GDV308" s="94"/>
      <c r="GDW308" s="94"/>
      <c r="GDX308" s="94"/>
      <c r="GDY308" s="94"/>
      <c r="GDZ308" s="94"/>
      <c r="GEA308" s="94"/>
      <c r="GEB308" s="94"/>
      <c r="GEC308" s="94"/>
      <c r="GED308" s="94"/>
      <c r="GEE308" s="94"/>
      <c r="GEF308" s="94"/>
      <c r="GEG308" s="94"/>
      <c r="GEH308" s="94"/>
      <c r="GEI308" s="94"/>
      <c r="GEJ308" s="94"/>
      <c r="GEK308" s="94"/>
      <c r="GEL308" s="94"/>
      <c r="GEM308" s="94"/>
      <c r="GEN308" s="94"/>
      <c r="GEO308" s="94"/>
      <c r="GEP308" s="94"/>
      <c r="GEQ308" s="94"/>
      <c r="GER308" s="94"/>
      <c r="GES308" s="94"/>
      <c r="GET308" s="94"/>
      <c r="GEU308" s="94"/>
      <c r="GEV308" s="94"/>
      <c r="GEW308" s="94"/>
      <c r="GEX308" s="94"/>
      <c r="GEY308" s="94"/>
      <c r="GEZ308" s="94"/>
      <c r="GFA308" s="94"/>
      <c r="GFB308" s="94"/>
      <c r="GFC308" s="94"/>
      <c r="GFD308" s="94"/>
      <c r="GFE308" s="94"/>
      <c r="GFF308" s="94"/>
      <c r="GFG308" s="94"/>
      <c r="GFH308" s="94"/>
      <c r="GFI308" s="94"/>
      <c r="GFJ308" s="94"/>
      <c r="GFK308" s="94"/>
      <c r="GFL308" s="94"/>
      <c r="GFM308" s="94"/>
      <c r="GFN308" s="94"/>
      <c r="GFO308" s="94"/>
      <c r="GFP308" s="94"/>
      <c r="GFQ308" s="94"/>
      <c r="GFR308" s="94"/>
      <c r="GFS308" s="94"/>
      <c r="GFT308" s="94"/>
      <c r="GFU308" s="94"/>
      <c r="GFV308" s="94"/>
      <c r="GFW308" s="94"/>
      <c r="GFX308" s="94"/>
      <c r="GFY308" s="94"/>
      <c r="GFZ308" s="94"/>
      <c r="GGA308" s="94"/>
      <c r="GGB308" s="94"/>
      <c r="GGC308" s="94"/>
      <c r="GGD308" s="94"/>
      <c r="GGE308" s="94"/>
      <c r="GGF308" s="94"/>
      <c r="GGG308" s="94"/>
      <c r="GGH308" s="94"/>
      <c r="GGI308" s="94"/>
      <c r="GGJ308" s="94"/>
      <c r="GGK308" s="94"/>
      <c r="GGL308" s="94"/>
      <c r="GGM308" s="94"/>
      <c r="GGN308" s="94"/>
      <c r="GGO308" s="94"/>
      <c r="GGP308" s="94"/>
      <c r="GGQ308" s="94"/>
      <c r="GGR308" s="94"/>
      <c r="GGS308" s="94"/>
      <c r="GGT308" s="94"/>
      <c r="GGU308" s="94"/>
      <c r="GGV308" s="94"/>
      <c r="GGW308" s="94"/>
      <c r="GGX308" s="94"/>
      <c r="GGY308" s="94"/>
      <c r="GGZ308" s="94"/>
      <c r="GHA308" s="94"/>
      <c r="GHB308" s="94"/>
      <c r="GHC308" s="94"/>
      <c r="GHD308" s="94"/>
      <c r="GHE308" s="94"/>
      <c r="GHF308" s="94"/>
      <c r="GHG308" s="94"/>
      <c r="GHH308" s="94"/>
      <c r="GHI308" s="94"/>
      <c r="GHJ308" s="94"/>
      <c r="GHK308" s="94"/>
      <c r="GHL308" s="94"/>
      <c r="GHM308" s="94"/>
      <c r="GHN308" s="94"/>
      <c r="GHO308" s="94"/>
      <c r="GHP308" s="94"/>
      <c r="GHQ308" s="94"/>
      <c r="GHR308" s="94"/>
      <c r="GHS308" s="94"/>
      <c r="GHT308" s="94"/>
      <c r="GHU308" s="94"/>
      <c r="GHV308" s="94"/>
      <c r="GHW308" s="94"/>
      <c r="GHX308" s="94"/>
      <c r="GHY308" s="94"/>
      <c r="GHZ308" s="94"/>
      <c r="GIA308" s="94"/>
      <c r="GIB308" s="94"/>
      <c r="GIC308" s="94"/>
      <c r="GID308" s="94"/>
      <c r="GIE308" s="94"/>
      <c r="GIF308" s="94"/>
      <c r="GIG308" s="94"/>
      <c r="GIH308" s="94"/>
      <c r="GII308" s="94"/>
      <c r="GIJ308" s="94"/>
      <c r="GIK308" s="94"/>
      <c r="GIL308" s="94"/>
      <c r="GIM308" s="94"/>
      <c r="GIN308" s="94"/>
      <c r="GIO308" s="94"/>
      <c r="GIP308" s="94"/>
      <c r="GIQ308" s="94"/>
      <c r="GIR308" s="94"/>
      <c r="GIS308" s="94"/>
      <c r="GIT308" s="94"/>
      <c r="GIU308" s="94"/>
      <c r="GIV308" s="94"/>
      <c r="GIW308" s="94"/>
      <c r="GIX308" s="94"/>
      <c r="GIY308" s="94"/>
      <c r="GIZ308" s="94"/>
      <c r="GJA308" s="94"/>
      <c r="GJB308" s="94"/>
      <c r="GJC308" s="94"/>
      <c r="GJD308" s="94"/>
      <c r="GJE308" s="94"/>
      <c r="GJF308" s="94"/>
      <c r="GJG308" s="94"/>
      <c r="GJH308" s="94"/>
      <c r="GJI308" s="94"/>
      <c r="GJJ308" s="94"/>
      <c r="GJK308" s="94"/>
      <c r="GJL308" s="94"/>
      <c r="GJM308" s="94"/>
      <c r="GJN308" s="94"/>
      <c r="GJO308" s="94"/>
      <c r="GJP308" s="94"/>
      <c r="GJQ308" s="94"/>
      <c r="GJR308" s="94"/>
      <c r="GJS308" s="94"/>
      <c r="GJT308" s="94"/>
      <c r="GJU308" s="94"/>
      <c r="GJV308" s="94"/>
      <c r="GJW308" s="94"/>
      <c r="GJX308" s="94"/>
      <c r="GJY308" s="94"/>
      <c r="GJZ308" s="94"/>
      <c r="GKA308" s="94"/>
      <c r="GKB308" s="94"/>
      <c r="GKC308" s="94"/>
      <c r="GKD308" s="94"/>
      <c r="GKE308" s="94"/>
      <c r="GKF308" s="94"/>
      <c r="GKG308" s="94"/>
      <c r="GKH308" s="94"/>
      <c r="GKI308" s="94"/>
      <c r="GKJ308" s="94"/>
      <c r="GKK308" s="94"/>
      <c r="GKL308" s="94"/>
      <c r="GKM308" s="94"/>
      <c r="GKN308" s="94"/>
      <c r="GKO308" s="94"/>
      <c r="GKP308" s="94"/>
      <c r="GKQ308" s="94"/>
      <c r="GKR308" s="94"/>
      <c r="GKS308" s="94"/>
      <c r="GKT308" s="94"/>
      <c r="GKU308" s="94"/>
      <c r="GKV308" s="94"/>
      <c r="GKW308" s="94"/>
      <c r="GKX308" s="94"/>
      <c r="GKY308" s="94"/>
      <c r="GKZ308" s="94"/>
      <c r="GLA308" s="94"/>
      <c r="GLB308" s="94"/>
      <c r="GLC308" s="94"/>
      <c r="GLD308" s="94"/>
      <c r="GLE308" s="94"/>
      <c r="GLF308" s="94"/>
      <c r="GLG308" s="94"/>
      <c r="GLH308" s="94"/>
      <c r="GLI308" s="94"/>
      <c r="GLJ308" s="94"/>
      <c r="GLK308" s="94"/>
      <c r="GLL308" s="94"/>
      <c r="GLM308" s="94"/>
      <c r="GLN308" s="94"/>
      <c r="GLO308" s="94"/>
      <c r="GLP308" s="94"/>
      <c r="GLQ308" s="94"/>
      <c r="GLR308" s="94"/>
      <c r="GLS308" s="94"/>
      <c r="GLT308" s="94"/>
      <c r="GLU308" s="94"/>
      <c r="GLV308" s="94"/>
      <c r="GLW308" s="94"/>
      <c r="GLX308" s="94"/>
      <c r="GLY308" s="94"/>
      <c r="GLZ308" s="94"/>
      <c r="GMA308" s="94"/>
      <c r="GMB308" s="94"/>
      <c r="GMC308" s="94"/>
      <c r="GMD308" s="94"/>
      <c r="GME308" s="94"/>
      <c r="GMF308" s="94"/>
      <c r="GMG308" s="94"/>
      <c r="GMH308" s="94"/>
      <c r="GMI308" s="94"/>
      <c r="GMJ308" s="94"/>
      <c r="GMK308" s="94"/>
      <c r="GML308" s="94"/>
      <c r="GMM308" s="94"/>
      <c r="GMN308" s="94"/>
      <c r="GMO308" s="94"/>
      <c r="GMP308" s="94"/>
      <c r="GMQ308" s="94"/>
      <c r="GMR308" s="94"/>
      <c r="GMS308" s="94"/>
      <c r="GMT308" s="94"/>
      <c r="GMU308" s="94"/>
      <c r="GMV308" s="94"/>
      <c r="GMW308" s="94"/>
      <c r="GMX308" s="94"/>
      <c r="GMY308" s="94"/>
      <c r="GMZ308" s="94"/>
      <c r="GNA308" s="94"/>
      <c r="GNB308" s="94"/>
      <c r="GNC308" s="94"/>
      <c r="GND308" s="94"/>
      <c r="GNE308" s="94"/>
      <c r="GNF308" s="94"/>
      <c r="GNG308" s="94"/>
      <c r="GNH308" s="94"/>
      <c r="GNI308" s="94"/>
      <c r="GNJ308" s="94"/>
      <c r="GNK308" s="94"/>
      <c r="GNL308" s="94"/>
      <c r="GNM308" s="94"/>
      <c r="GNN308" s="94"/>
      <c r="GNO308" s="94"/>
      <c r="GNP308" s="94"/>
      <c r="GNQ308" s="94"/>
      <c r="GNR308" s="94"/>
      <c r="GNS308" s="94"/>
      <c r="GNT308" s="94"/>
      <c r="GNU308" s="94"/>
      <c r="GNV308" s="94"/>
      <c r="GNW308" s="94"/>
      <c r="GNX308" s="94"/>
      <c r="GNY308" s="94"/>
      <c r="GNZ308" s="94"/>
      <c r="GOA308" s="94"/>
      <c r="GOB308" s="94"/>
      <c r="GOC308" s="94"/>
      <c r="GOD308" s="94"/>
      <c r="GOE308" s="94"/>
      <c r="GOF308" s="94"/>
      <c r="GOG308" s="94"/>
      <c r="GOH308" s="94"/>
      <c r="GOI308" s="94"/>
      <c r="GOJ308" s="94"/>
      <c r="GOK308" s="94"/>
      <c r="GOL308" s="94"/>
      <c r="GOM308" s="94"/>
      <c r="GON308" s="94"/>
      <c r="GOO308" s="94"/>
      <c r="GOP308" s="94"/>
      <c r="GOQ308" s="94"/>
      <c r="GOR308" s="94"/>
      <c r="GOS308" s="94"/>
      <c r="GOT308" s="94"/>
      <c r="GOU308" s="94"/>
      <c r="GOV308" s="94"/>
      <c r="GOW308" s="94"/>
      <c r="GOX308" s="94"/>
      <c r="GOY308" s="94"/>
      <c r="GOZ308" s="94"/>
      <c r="GPA308" s="94"/>
      <c r="GPB308" s="94"/>
      <c r="GPC308" s="94"/>
      <c r="GPD308" s="94"/>
      <c r="GPE308" s="94"/>
      <c r="GPF308" s="94"/>
      <c r="GPG308" s="94"/>
      <c r="GPH308" s="94"/>
      <c r="GPI308" s="94"/>
      <c r="GPJ308" s="94"/>
      <c r="GPK308" s="94"/>
      <c r="GPL308" s="94"/>
      <c r="GPM308" s="94"/>
      <c r="GPN308" s="94"/>
      <c r="GPO308" s="94"/>
      <c r="GPP308" s="94"/>
      <c r="GPQ308" s="94"/>
      <c r="GPR308" s="94"/>
      <c r="GPS308" s="94"/>
      <c r="GPT308" s="94"/>
      <c r="GPU308" s="94"/>
      <c r="GPV308" s="94"/>
      <c r="GPW308" s="94"/>
      <c r="GPX308" s="94"/>
      <c r="GPY308" s="94"/>
      <c r="GPZ308" s="94"/>
      <c r="GQA308" s="94"/>
      <c r="GQB308" s="94"/>
      <c r="GQC308" s="94"/>
      <c r="GQD308" s="94"/>
      <c r="GQE308" s="94"/>
      <c r="GQF308" s="94"/>
      <c r="GQG308" s="94"/>
      <c r="GQH308" s="94"/>
      <c r="GQI308" s="94"/>
      <c r="GQJ308" s="94"/>
      <c r="GQK308" s="94"/>
      <c r="GQL308" s="94"/>
      <c r="GQM308" s="94"/>
      <c r="GQN308" s="94"/>
      <c r="GQO308" s="94"/>
      <c r="GQP308" s="94"/>
      <c r="GQQ308" s="94"/>
      <c r="GQR308" s="94"/>
      <c r="GQS308" s="94"/>
      <c r="GQT308" s="94"/>
      <c r="GQU308" s="94"/>
      <c r="GQV308" s="94"/>
      <c r="GQW308" s="94"/>
      <c r="GQX308" s="94"/>
      <c r="GQY308" s="94"/>
      <c r="GQZ308" s="94"/>
      <c r="GRA308" s="94"/>
      <c r="GRB308" s="94"/>
      <c r="GRC308" s="94"/>
      <c r="GRD308" s="94"/>
      <c r="GRE308" s="94"/>
      <c r="GRF308" s="94"/>
      <c r="GRG308" s="94"/>
      <c r="GRH308" s="94"/>
      <c r="GRI308" s="94"/>
      <c r="GRJ308" s="94"/>
      <c r="GRK308" s="94"/>
      <c r="GRL308" s="94"/>
      <c r="GRM308" s="94"/>
      <c r="GRN308" s="94"/>
      <c r="GRO308" s="94"/>
      <c r="GRP308" s="94"/>
      <c r="GRQ308" s="94"/>
      <c r="GRR308" s="94"/>
      <c r="GRS308" s="94"/>
      <c r="GRT308" s="94"/>
      <c r="GRU308" s="94"/>
      <c r="GRV308" s="94"/>
      <c r="GRW308" s="94"/>
      <c r="GRX308" s="94"/>
      <c r="GRY308" s="94"/>
      <c r="GRZ308" s="94"/>
      <c r="GSA308" s="94"/>
      <c r="GSB308" s="94"/>
      <c r="GSC308" s="94"/>
      <c r="GSD308" s="94"/>
      <c r="GSE308" s="94"/>
      <c r="GSF308" s="94"/>
      <c r="GSG308" s="94"/>
      <c r="GSH308" s="94"/>
      <c r="GSI308" s="94"/>
      <c r="GSJ308" s="94"/>
      <c r="GSK308" s="94"/>
      <c r="GSL308" s="94"/>
      <c r="GSM308" s="94"/>
      <c r="GSN308" s="94"/>
      <c r="GSO308" s="94"/>
      <c r="GSP308" s="94"/>
      <c r="GSQ308" s="94"/>
      <c r="GSR308" s="94"/>
      <c r="GSS308" s="94"/>
      <c r="GST308" s="94"/>
      <c r="GSU308" s="94"/>
      <c r="GSV308" s="94"/>
      <c r="GSW308" s="94"/>
      <c r="GSX308" s="94"/>
      <c r="GSY308" s="94"/>
      <c r="GSZ308" s="94"/>
      <c r="GTA308" s="94"/>
      <c r="GTB308" s="94"/>
      <c r="GTC308" s="94"/>
      <c r="GTD308" s="94"/>
      <c r="GTE308" s="94"/>
      <c r="GTF308" s="94"/>
      <c r="GTG308" s="94"/>
      <c r="GTH308" s="94"/>
      <c r="GTI308" s="94"/>
      <c r="GTJ308" s="94"/>
      <c r="GTK308" s="94"/>
      <c r="GTL308" s="94"/>
      <c r="GTM308" s="94"/>
      <c r="GTN308" s="94"/>
      <c r="GTO308" s="94"/>
      <c r="GTP308" s="94"/>
      <c r="GTQ308" s="94"/>
      <c r="GTR308" s="94"/>
      <c r="GTS308" s="94"/>
      <c r="GTT308" s="94"/>
      <c r="GTU308" s="94"/>
      <c r="GTV308" s="94"/>
      <c r="GTW308" s="94"/>
      <c r="GTX308" s="94"/>
      <c r="GTY308" s="94"/>
      <c r="GTZ308" s="94"/>
      <c r="GUA308" s="94"/>
      <c r="GUB308" s="94"/>
      <c r="GUC308" s="94"/>
      <c r="GUD308" s="94"/>
      <c r="GUE308" s="94"/>
      <c r="GUF308" s="94"/>
      <c r="GUG308" s="94"/>
      <c r="GUH308" s="94"/>
      <c r="GUI308" s="94"/>
      <c r="GUJ308" s="94"/>
      <c r="GUK308" s="94"/>
      <c r="GUL308" s="94"/>
      <c r="GUM308" s="94"/>
      <c r="GUN308" s="94"/>
      <c r="GUO308" s="94"/>
      <c r="GUP308" s="94"/>
      <c r="GUQ308" s="94"/>
      <c r="GUR308" s="94"/>
      <c r="GUS308" s="94"/>
      <c r="GUT308" s="94"/>
      <c r="GUU308" s="94"/>
      <c r="GUV308" s="94"/>
      <c r="GUW308" s="94"/>
      <c r="GUX308" s="94"/>
      <c r="GUY308" s="94"/>
      <c r="GUZ308" s="94"/>
      <c r="GVA308" s="94"/>
      <c r="GVB308" s="94"/>
      <c r="GVC308" s="94"/>
      <c r="GVD308" s="94"/>
      <c r="GVE308" s="94"/>
      <c r="GVF308" s="94"/>
      <c r="GVG308" s="94"/>
      <c r="GVH308" s="94"/>
      <c r="GVI308" s="94"/>
      <c r="GVJ308" s="94"/>
      <c r="GVK308" s="94"/>
      <c r="GVL308" s="94"/>
      <c r="GVM308" s="94"/>
      <c r="GVN308" s="94"/>
      <c r="GVO308" s="94"/>
      <c r="GVP308" s="94"/>
      <c r="GVQ308" s="94"/>
      <c r="GVR308" s="94"/>
      <c r="GVS308" s="94"/>
      <c r="GVT308" s="94"/>
      <c r="GVU308" s="94"/>
      <c r="GVV308" s="94"/>
      <c r="GVW308" s="94"/>
      <c r="GVX308" s="94"/>
      <c r="GVY308" s="94"/>
      <c r="GVZ308" s="94"/>
      <c r="GWA308" s="94"/>
      <c r="GWB308" s="94"/>
      <c r="GWC308" s="94"/>
      <c r="GWD308" s="94"/>
      <c r="GWE308" s="94"/>
      <c r="GWF308" s="94"/>
      <c r="GWG308" s="94"/>
      <c r="GWH308" s="94"/>
      <c r="GWI308" s="94"/>
      <c r="GWJ308" s="94"/>
      <c r="GWK308" s="94"/>
      <c r="GWL308" s="94"/>
      <c r="GWM308" s="94"/>
      <c r="GWN308" s="94"/>
      <c r="GWO308" s="94"/>
      <c r="GWP308" s="94"/>
      <c r="GWQ308" s="94"/>
      <c r="GWR308" s="94"/>
      <c r="GWS308" s="94"/>
      <c r="GWT308" s="94"/>
      <c r="GWU308" s="94"/>
      <c r="GWV308" s="94"/>
      <c r="GWW308" s="94"/>
      <c r="GWX308" s="94"/>
      <c r="GWY308" s="94"/>
      <c r="GWZ308" s="94"/>
      <c r="GXA308" s="94"/>
      <c r="GXB308" s="94"/>
      <c r="GXC308" s="94"/>
      <c r="GXD308" s="94"/>
      <c r="GXE308" s="94"/>
      <c r="GXF308" s="94"/>
      <c r="GXG308" s="94"/>
      <c r="GXH308" s="94"/>
      <c r="GXI308" s="94"/>
      <c r="GXJ308" s="94"/>
      <c r="GXK308" s="94"/>
      <c r="GXL308" s="94"/>
      <c r="GXM308" s="94"/>
      <c r="GXN308" s="94"/>
      <c r="GXO308" s="94"/>
      <c r="GXP308" s="94"/>
      <c r="GXQ308" s="94"/>
      <c r="GXR308" s="94"/>
      <c r="GXS308" s="94"/>
      <c r="GXT308" s="94"/>
      <c r="GXU308" s="94"/>
      <c r="GXV308" s="94"/>
      <c r="GXW308" s="94"/>
      <c r="GXX308" s="94"/>
      <c r="GXY308" s="94"/>
      <c r="GXZ308" s="94"/>
      <c r="GYA308" s="94"/>
      <c r="GYB308" s="94"/>
      <c r="GYC308" s="94"/>
      <c r="GYD308" s="94"/>
      <c r="GYE308" s="94"/>
      <c r="GYF308" s="94"/>
      <c r="GYG308" s="94"/>
      <c r="GYH308" s="94"/>
      <c r="GYI308" s="94"/>
      <c r="GYJ308" s="94"/>
      <c r="GYK308" s="94"/>
      <c r="GYL308" s="94"/>
      <c r="GYM308" s="94"/>
      <c r="GYN308" s="94"/>
      <c r="GYO308" s="94"/>
      <c r="GYP308" s="94"/>
      <c r="GYQ308" s="94"/>
      <c r="GYR308" s="94"/>
      <c r="GYS308" s="94"/>
      <c r="GYT308" s="94"/>
      <c r="GYU308" s="94"/>
      <c r="GYV308" s="94"/>
      <c r="GYW308" s="94"/>
      <c r="GYX308" s="94"/>
      <c r="GYY308" s="94"/>
      <c r="GYZ308" s="94"/>
      <c r="GZA308" s="94"/>
      <c r="GZB308" s="94"/>
      <c r="GZC308" s="94"/>
      <c r="GZD308" s="94"/>
      <c r="GZE308" s="94"/>
      <c r="GZF308" s="94"/>
      <c r="GZG308" s="94"/>
      <c r="GZH308" s="94"/>
      <c r="GZI308" s="94"/>
      <c r="GZJ308" s="94"/>
      <c r="GZK308" s="94"/>
      <c r="GZL308" s="94"/>
      <c r="GZM308" s="94"/>
      <c r="GZN308" s="94"/>
      <c r="GZO308" s="94"/>
      <c r="GZP308" s="94"/>
      <c r="GZQ308" s="94"/>
      <c r="GZR308" s="94"/>
      <c r="GZS308" s="94"/>
      <c r="GZT308" s="94"/>
      <c r="GZU308" s="94"/>
      <c r="GZV308" s="94"/>
      <c r="GZW308" s="94"/>
      <c r="GZX308" s="94"/>
      <c r="GZY308" s="94"/>
      <c r="GZZ308" s="94"/>
      <c r="HAA308" s="94"/>
      <c r="HAB308" s="94"/>
      <c r="HAC308" s="94"/>
      <c r="HAD308" s="94"/>
      <c r="HAE308" s="94"/>
      <c r="HAF308" s="94"/>
      <c r="HAG308" s="94"/>
      <c r="HAH308" s="94"/>
      <c r="HAI308" s="94"/>
      <c r="HAJ308" s="94"/>
      <c r="HAK308" s="94"/>
      <c r="HAL308" s="94"/>
      <c r="HAM308" s="94"/>
      <c r="HAN308" s="94"/>
      <c r="HAO308" s="94"/>
      <c r="HAP308" s="94"/>
      <c r="HAQ308" s="94"/>
      <c r="HAR308" s="94"/>
      <c r="HAS308" s="94"/>
      <c r="HAT308" s="94"/>
      <c r="HAU308" s="94"/>
      <c r="HAV308" s="94"/>
      <c r="HAW308" s="94"/>
      <c r="HAX308" s="94"/>
      <c r="HAY308" s="94"/>
      <c r="HAZ308" s="94"/>
      <c r="HBA308" s="94"/>
      <c r="HBB308" s="94"/>
      <c r="HBC308" s="94"/>
      <c r="HBD308" s="94"/>
      <c r="HBE308" s="94"/>
      <c r="HBF308" s="94"/>
      <c r="HBG308" s="94"/>
      <c r="HBH308" s="94"/>
      <c r="HBI308" s="94"/>
      <c r="HBJ308" s="94"/>
      <c r="HBK308" s="94"/>
      <c r="HBL308" s="94"/>
      <c r="HBM308" s="94"/>
      <c r="HBN308" s="94"/>
      <c r="HBO308" s="94"/>
      <c r="HBP308" s="94"/>
      <c r="HBQ308" s="94"/>
      <c r="HBR308" s="94"/>
      <c r="HBS308" s="94"/>
      <c r="HBT308" s="94"/>
      <c r="HBU308" s="94"/>
      <c r="HBV308" s="94"/>
      <c r="HBW308" s="94"/>
      <c r="HBX308" s="94"/>
      <c r="HBY308" s="94"/>
      <c r="HBZ308" s="94"/>
      <c r="HCA308" s="94"/>
      <c r="HCB308" s="94"/>
      <c r="HCC308" s="94"/>
      <c r="HCD308" s="94"/>
      <c r="HCE308" s="94"/>
      <c r="HCF308" s="94"/>
      <c r="HCG308" s="94"/>
      <c r="HCH308" s="94"/>
      <c r="HCI308" s="94"/>
      <c r="HCJ308" s="94"/>
      <c r="HCK308" s="94"/>
      <c r="HCL308" s="94"/>
      <c r="HCM308" s="94"/>
      <c r="HCN308" s="94"/>
      <c r="HCO308" s="94"/>
      <c r="HCP308" s="94"/>
      <c r="HCQ308" s="94"/>
      <c r="HCR308" s="94"/>
      <c r="HCS308" s="94"/>
      <c r="HCT308" s="94"/>
      <c r="HCU308" s="94"/>
      <c r="HCV308" s="94"/>
      <c r="HCW308" s="94"/>
      <c r="HCX308" s="94"/>
      <c r="HCY308" s="94"/>
      <c r="HCZ308" s="94"/>
      <c r="HDA308" s="94"/>
      <c r="HDB308" s="94"/>
      <c r="HDC308" s="94"/>
      <c r="HDD308" s="94"/>
      <c r="HDE308" s="94"/>
      <c r="HDF308" s="94"/>
      <c r="HDG308" s="94"/>
      <c r="HDH308" s="94"/>
      <c r="HDI308" s="94"/>
      <c r="HDJ308" s="94"/>
      <c r="HDK308" s="94"/>
      <c r="HDL308" s="94"/>
      <c r="HDM308" s="94"/>
      <c r="HDN308" s="94"/>
      <c r="HDO308" s="94"/>
      <c r="HDP308" s="94"/>
      <c r="HDQ308" s="94"/>
      <c r="HDR308" s="94"/>
      <c r="HDS308" s="94"/>
      <c r="HDT308" s="94"/>
      <c r="HDU308" s="94"/>
      <c r="HDV308" s="94"/>
      <c r="HDW308" s="94"/>
      <c r="HDX308" s="94"/>
      <c r="HDY308" s="94"/>
      <c r="HDZ308" s="94"/>
      <c r="HEA308" s="94"/>
      <c r="HEB308" s="94"/>
      <c r="HEC308" s="94"/>
      <c r="HED308" s="94"/>
      <c r="HEE308" s="94"/>
      <c r="HEF308" s="94"/>
      <c r="HEG308" s="94"/>
      <c r="HEH308" s="94"/>
      <c r="HEI308" s="94"/>
      <c r="HEJ308" s="94"/>
      <c r="HEK308" s="94"/>
      <c r="HEL308" s="94"/>
      <c r="HEM308" s="94"/>
      <c r="HEN308" s="94"/>
      <c r="HEO308" s="94"/>
      <c r="HEP308" s="94"/>
      <c r="HEQ308" s="94"/>
      <c r="HER308" s="94"/>
      <c r="HES308" s="94"/>
      <c r="HET308" s="94"/>
      <c r="HEU308" s="94"/>
      <c r="HEV308" s="94"/>
      <c r="HEW308" s="94"/>
      <c r="HEX308" s="94"/>
      <c r="HEY308" s="94"/>
      <c r="HEZ308" s="94"/>
      <c r="HFA308" s="94"/>
      <c r="HFB308" s="94"/>
      <c r="HFC308" s="94"/>
      <c r="HFD308" s="94"/>
      <c r="HFE308" s="94"/>
      <c r="HFF308" s="94"/>
      <c r="HFG308" s="94"/>
      <c r="HFH308" s="94"/>
      <c r="HFI308" s="94"/>
      <c r="HFJ308" s="94"/>
      <c r="HFK308" s="94"/>
      <c r="HFL308" s="94"/>
      <c r="HFM308" s="94"/>
      <c r="HFN308" s="94"/>
      <c r="HFO308" s="94"/>
      <c r="HFP308" s="94"/>
      <c r="HFQ308" s="94"/>
      <c r="HFR308" s="94"/>
      <c r="HFS308" s="94"/>
      <c r="HFT308" s="94"/>
      <c r="HFU308" s="94"/>
      <c r="HFV308" s="94"/>
      <c r="HFW308" s="94"/>
      <c r="HFX308" s="94"/>
      <c r="HFY308" s="94"/>
      <c r="HFZ308" s="94"/>
      <c r="HGA308" s="94"/>
      <c r="HGB308" s="94"/>
      <c r="HGC308" s="94"/>
      <c r="HGD308" s="94"/>
      <c r="HGE308" s="94"/>
      <c r="HGF308" s="94"/>
      <c r="HGG308" s="94"/>
      <c r="HGH308" s="94"/>
      <c r="HGI308" s="94"/>
      <c r="HGJ308" s="94"/>
      <c r="HGK308" s="94"/>
      <c r="HGL308" s="94"/>
      <c r="HGM308" s="94"/>
      <c r="HGN308" s="94"/>
      <c r="HGO308" s="94"/>
      <c r="HGP308" s="94"/>
      <c r="HGQ308" s="94"/>
      <c r="HGR308" s="94"/>
      <c r="HGS308" s="94"/>
      <c r="HGT308" s="94"/>
      <c r="HGU308" s="94"/>
      <c r="HGV308" s="94"/>
      <c r="HGW308" s="94"/>
      <c r="HGX308" s="94"/>
      <c r="HGY308" s="94"/>
      <c r="HGZ308" s="94"/>
      <c r="HHA308" s="94"/>
      <c r="HHB308" s="94"/>
      <c r="HHC308" s="94"/>
      <c r="HHD308" s="94"/>
      <c r="HHE308" s="94"/>
      <c r="HHF308" s="94"/>
      <c r="HHG308" s="94"/>
      <c r="HHH308" s="94"/>
      <c r="HHI308" s="94"/>
      <c r="HHJ308" s="94"/>
      <c r="HHK308" s="94"/>
      <c r="HHL308" s="94"/>
      <c r="HHM308" s="94"/>
      <c r="HHN308" s="94"/>
      <c r="HHO308" s="94"/>
      <c r="HHP308" s="94"/>
      <c r="HHQ308" s="94"/>
      <c r="HHR308" s="94"/>
      <c r="HHS308" s="94"/>
      <c r="HHT308" s="94"/>
      <c r="HHU308" s="94"/>
      <c r="HHV308" s="94"/>
      <c r="HHW308" s="94"/>
      <c r="HHX308" s="94"/>
      <c r="HHY308" s="94"/>
      <c r="HHZ308" s="94"/>
      <c r="HIA308" s="94"/>
      <c r="HIB308" s="94"/>
      <c r="HIC308" s="94"/>
      <c r="HID308" s="94"/>
      <c r="HIE308" s="94"/>
      <c r="HIF308" s="94"/>
      <c r="HIG308" s="94"/>
      <c r="HIH308" s="94"/>
      <c r="HII308" s="94"/>
      <c r="HIJ308" s="94"/>
      <c r="HIK308" s="94"/>
      <c r="HIL308" s="94"/>
      <c r="HIM308" s="94"/>
      <c r="HIN308" s="94"/>
      <c r="HIO308" s="94"/>
      <c r="HIP308" s="94"/>
      <c r="HIQ308" s="94"/>
      <c r="HIR308" s="94"/>
      <c r="HIS308" s="94"/>
      <c r="HIT308" s="94"/>
      <c r="HIU308" s="94"/>
      <c r="HIV308" s="94"/>
      <c r="HIW308" s="94"/>
      <c r="HIX308" s="94"/>
      <c r="HIY308" s="94"/>
      <c r="HIZ308" s="94"/>
      <c r="HJA308" s="94"/>
      <c r="HJB308" s="94"/>
      <c r="HJC308" s="94"/>
      <c r="HJD308" s="94"/>
      <c r="HJE308" s="94"/>
      <c r="HJF308" s="94"/>
      <c r="HJG308" s="94"/>
      <c r="HJH308" s="94"/>
      <c r="HJI308" s="94"/>
      <c r="HJJ308" s="94"/>
      <c r="HJK308" s="94"/>
      <c r="HJL308" s="94"/>
      <c r="HJM308" s="94"/>
      <c r="HJN308" s="94"/>
      <c r="HJO308" s="94"/>
      <c r="HJP308" s="94"/>
      <c r="HJQ308" s="94"/>
      <c r="HJR308" s="94"/>
      <c r="HJS308" s="94"/>
      <c r="HJT308" s="94"/>
      <c r="HJU308" s="94"/>
      <c r="HJV308" s="94"/>
      <c r="HJW308" s="94"/>
      <c r="HJX308" s="94"/>
      <c r="HJY308" s="94"/>
      <c r="HJZ308" s="94"/>
      <c r="HKA308" s="94"/>
      <c r="HKB308" s="94"/>
      <c r="HKC308" s="94"/>
      <c r="HKD308" s="94"/>
      <c r="HKE308" s="94"/>
      <c r="HKF308" s="94"/>
      <c r="HKG308" s="94"/>
      <c r="HKH308" s="94"/>
      <c r="HKI308" s="94"/>
      <c r="HKJ308" s="94"/>
      <c r="HKK308" s="94"/>
      <c r="HKL308" s="94"/>
      <c r="HKM308" s="94"/>
      <c r="HKN308" s="94"/>
      <c r="HKO308" s="94"/>
      <c r="HKP308" s="94"/>
      <c r="HKQ308" s="94"/>
      <c r="HKR308" s="94"/>
      <c r="HKS308" s="94"/>
      <c r="HKT308" s="94"/>
      <c r="HKU308" s="94"/>
      <c r="HKV308" s="94"/>
      <c r="HKW308" s="94"/>
      <c r="HKX308" s="94"/>
      <c r="HKY308" s="94"/>
      <c r="HKZ308" s="94"/>
      <c r="HLA308" s="94"/>
      <c r="HLB308" s="94"/>
      <c r="HLC308" s="94"/>
      <c r="HLD308" s="94"/>
      <c r="HLE308" s="94"/>
      <c r="HLF308" s="94"/>
      <c r="HLG308" s="94"/>
      <c r="HLH308" s="94"/>
      <c r="HLI308" s="94"/>
      <c r="HLJ308" s="94"/>
      <c r="HLK308" s="94"/>
      <c r="HLL308" s="94"/>
      <c r="HLM308" s="94"/>
      <c r="HLN308" s="94"/>
      <c r="HLO308" s="94"/>
      <c r="HLP308" s="94"/>
      <c r="HLQ308" s="94"/>
      <c r="HLR308" s="94"/>
      <c r="HLS308" s="94"/>
      <c r="HLT308" s="94"/>
      <c r="HLU308" s="94"/>
      <c r="HLV308" s="94"/>
      <c r="HLW308" s="94"/>
      <c r="HLX308" s="94"/>
      <c r="HLY308" s="94"/>
      <c r="HLZ308" s="94"/>
      <c r="HMA308" s="94"/>
      <c r="HMB308" s="94"/>
      <c r="HMC308" s="94"/>
      <c r="HMD308" s="94"/>
      <c r="HME308" s="94"/>
      <c r="HMF308" s="94"/>
      <c r="HMG308" s="94"/>
      <c r="HMH308" s="94"/>
      <c r="HMI308" s="94"/>
      <c r="HMJ308" s="94"/>
      <c r="HMK308" s="94"/>
      <c r="HML308" s="94"/>
      <c r="HMM308" s="94"/>
      <c r="HMN308" s="94"/>
      <c r="HMO308" s="94"/>
      <c r="HMP308" s="94"/>
      <c r="HMQ308" s="94"/>
      <c r="HMR308" s="94"/>
      <c r="HMS308" s="94"/>
      <c r="HMT308" s="94"/>
      <c r="HMU308" s="94"/>
      <c r="HMV308" s="94"/>
      <c r="HMW308" s="94"/>
      <c r="HMX308" s="94"/>
      <c r="HMY308" s="94"/>
      <c r="HMZ308" s="94"/>
      <c r="HNA308" s="94"/>
      <c r="HNB308" s="94"/>
      <c r="HNC308" s="94"/>
      <c r="HND308" s="94"/>
      <c r="HNE308" s="94"/>
      <c r="HNF308" s="94"/>
      <c r="HNG308" s="94"/>
      <c r="HNH308" s="94"/>
      <c r="HNI308" s="94"/>
      <c r="HNJ308" s="94"/>
      <c r="HNK308" s="94"/>
      <c r="HNL308" s="94"/>
      <c r="HNM308" s="94"/>
      <c r="HNN308" s="94"/>
      <c r="HNO308" s="94"/>
      <c r="HNP308" s="94"/>
      <c r="HNQ308" s="94"/>
      <c r="HNR308" s="94"/>
      <c r="HNS308" s="94"/>
      <c r="HNT308" s="94"/>
      <c r="HNU308" s="94"/>
      <c r="HNV308" s="94"/>
      <c r="HNW308" s="94"/>
      <c r="HNX308" s="94"/>
      <c r="HNY308" s="94"/>
      <c r="HNZ308" s="94"/>
      <c r="HOA308" s="94"/>
      <c r="HOB308" s="94"/>
      <c r="HOC308" s="94"/>
      <c r="HOD308" s="94"/>
      <c r="HOE308" s="94"/>
      <c r="HOF308" s="94"/>
      <c r="HOG308" s="94"/>
      <c r="HOH308" s="94"/>
      <c r="HOI308" s="94"/>
      <c r="HOJ308" s="94"/>
      <c r="HOK308" s="94"/>
      <c r="HOL308" s="94"/>
      <c r="HOM308" s="94"/>
      <c r="HON308" s="94"/>
      <c r="HOO308" s="94"/>
      <c r="HOP308" s="94"/>
      <c r="HOQ308" s="94"/>
      <c r="HOR308" s="94"/>
      <c r="HOS308" s="94"/>
      <c r="HOT308" s="94"/>
      <c r="HOU308" s="94"/>
      <c r="HOV308" s="94"/>
      <c r="HOW308" s="94"/>
      <c r="HOX308" s="94"/>
      <c r="HOY308" s="94"/>
      <c r="HOZ308" s="94"/>
      <c r="HPA308" s="94"/>
      <c r="HPB308" s="94"/>
      <c r="HPC308" s="94"/>
      <c r="HPD308" s="94"/>
      <c r="HPE308" s="94"/>
      <c r="HPF308" s="94"/>
      <c r="HPG308" s="94"/>
      <c r="HPH308" s="94"/>
      <c r="HPI308" s="94"/>
      <c r="HPJ308" s="94"/>
      <c r="HPK308" s="94"/>
      <c r="HPL308" s="94"/>
      <c r="HPM308" s="94"/>
      <c r="HPN308" s="94"/>
      <c r="HPO308" s="94"/>
      <c r="HPP308" s="94"/>
      <c r="HPQ308" s="94"/>
      <c r="HPR308" s="94"/>
      <c r="HPS308" s="94"/>
      <c r="HPT308" s="94"/>
      <c r="HPU308" s="94"/>
      <c r="HPV308" s="94"/>
      <c r="HPW308" s="94"/>
      <c r="HPX308" s="94"/>
      <c r="HPY308" s="94"/>
      <c r="HPZ308" s="94"/>
      <c r="HQA308" s="94"/>
      <c r="HQB308" s="94"/>
      <c r="HQC308" s="94"/>
      <c r="HQD308" s="94"/>
      <c r="HQE308" s="94"/>
      <c r="HQF308" s="94"/>
      <c r="HQG308" s="94"/>
      <c r="HQH308" s="94"/>
      <c r="HQI308" s="94"/>
      <c r="HQJ308" s="94"/>
      <c r="HQK308" s="94"/>
      <c r="HQL308" s="94"/>
      <c r="HQM308" s="94"/>
      <c r="HQN308" s="94"/>
      <c r="HQO308" s="94"/>
      <c r="HQP308" s="94"/>
      <c r="HQQ308" s="94"/>
      <c r="HQR308" s="94"/>
      <c r="HQS308" s="94"/>
      <c r="HQT308" s="94"/>
      <c r="HQU308" s="94"/>
      <c r="HQV308" s="94"/>
      <c r="HQW308" s="94"/>
      <c r="HQX308" s="94"/>
      <c r="HQY308" s="94"/>
      <c r="HQZ308" s="94"/>
      <c r="HRA308" s="94"/>
      <c r="HRB308" s="94"/>
      <c r="HRC308" s="94"/>
      <c r="HRD308" s="94"/>
      <c r="HRE308" s="94"/>
      <c r="HRF308" s="94"/>
      <c r="HRG308" s="94"/>
      <c r="HRH308" s="94"/>
      <c r="HRI308" s="94"/>
      <c r="HRJ308" s="94"/>
      <c r="HRK308" s="94"/>
      <c r="HRL308" s="94"/>
      <c r="HRM308" s="94"/>
      <c r="HRN308" s="94"/>
      <c r="HRO308" s="94"/>
      <c r="HRP308" s="94"/>
      <c r="HRQ308" s="94"/>
      <c r="HRR308" s="94"/>
      <c r="HRS308" s="94"/>
      <c r="HRT308" s="94"/>
      <c r="HRU308" s="94"/>
      <c r="HRV308" s="94"/>
      <c r="HRW308" s="94"/>
      <c r="HRX308" s="94"/>
      <c r="HRY308" s="94"/>
      <c r="HRZ308" s="94"/>
      <c r="HSA308" s="94"/>
      <c r="HSB308" s="94"/>
      <c r="HSC308" s="94"/>
      <c r="HSD308" s="94"/>
      <c r="HSE308" s="94"/>
      <c r="HSF308" s="94"/>
      <c r="HSG308" s="94"/>
      <c r="HSH308" s="94"/>
      <c r="HSI308" s="94"/>
      <c r="HSJ308" s="94"/>
      <c r="HSK308" s="94"/>
      <c r="HSL308" s="94"/>
      <c r="HSM308" s="94"/>
      <c r="HSN308" s="94"/>
      <c r="HSO308" s="94"/>
      <c r="HSP308" s="94"/>
      <c r="HSQ308" s="94"/>
      <c r="HSR308" s="94"/>
      <c r="HSS308" s="94"/>
      <c r="HST308" s="94"/>
      <c r="HSU308" s="94"/>
      <c r="HSV308" s="94"/>
      <c r="HSW308" s="94"/>
      <c r="HSX308" s="94"/>
      <c r="HSY308" s="94"/>
      <c r="HSZ308" s="94"/>
      <c r="HTA308" s="94"/>
      <c r="HTB308" s="94"/>
      <c r="HTC308" s="94"/>
      <c r="HTD308" s="94"/>
      <c r="HTE308" s="94"/>
      <c r="HTF308" s="94"/>
      <c r="HTG308" s="94"/>
      <c r="HTH308" s="94"/>
      <c r="HTI308" s="94"/>
      <c r="HTJ308" s="94"/>
      <c r="HTK308" s="94"/>
      <c r="HTL308" s="94"/>
      <c r="HTM308" s="94"/>
      <c r="HTN308" s="94"/>
      <c r="HTO308" s="94"/>
      <c r="HTP308" s="94"/>
      <c r="HTQ308" s="94"/>
      <c r="HTR308" s="94"/>
      <c r="HTS308" s="94"/>
      <c r="HTT308" s="94"/>
      <c r="HTU308" s="94"/>
      <c r="HTV308" s="94"/>
      <c r="HTW308" s="94"/>
      <c r="HTX308" s="94"/>
      <c r="HTY308" s="94"/>
      <c r="HTZ308" s="94"/>
      <c r="HUA308" s="94"/>
      <c r="HUB308" s="94"/>
      <c r="HUC308" s="94"/>
      <c r="HUD308" s="94"/>
      <c r="HUE308" s="94"/>
      <c r="HUF308" s="94"/>
      <c r="HUG308" s="94"/>
      <c r="HUH308" s="94"/>
      <c r="HUI308" s="94"/>
      <c r="HUJ308" s="94"/>
      <c r="HUK308" s="94"/>
      <c r="HUL308" s="94"/>
      <c r="HUM308" s="94"/>
      <c r="HUN308" s="94"/>
      <c r="HUO308" s="94"/>
      <c r="HUP308" s="94"/>
      <c r="HUQ308" s="94"/>
      <c r="HUR308" s="94"/>
      <c r="HUS308" s="94"/>
      <c r="HUT308" s="94"/>
      <c r="HUU308" s="94"/>
      <c r="HUV308" s="94"/>
      <c r="HUW308" s="94"/>
      <c r="HUX308" s="94"/>
      <c r="HUY308" s="94"/>
      <c r="HUZ308" s="94"/>
      <c r="HVA308" s="94"/>
      <c r="HVB308" s="94"/>
      <c r="HVC308" s="94"/>
      <c r="HVD308" s="94"/>
      <c r="HVE308" s="94"/>
      <c r="HVF308" s="94"/>
      <c r="HVG308" s="94"/>
      <c r="HVH308" s="94"/>
      <c r="HVI308" s="94"/>
      <c r="HVJ308" s="94"/>
      <c r="HVK308" s="94"/>
      <c r="HVL308" s="94"/>
      <c r="HVM308" s="94"/>
      <c r="HVN308" s="94"/>
      <c r="HVO308" s="94"/>
      <c r="HVP308" s="94"/>
      <c r="HVQ308" s="94"/>
      <c r="HVR308" s="94"/>
      <c r="HVS308" s="94"/>
      <c r="HVT308" s="94"/>
      <c r="HVU308" s="94"/>
      <c r="HVV308" s="94"/>
      <c r="HVW308" s="94"/>
      <c r="HVX308" s="94"/>
      <c r="HVY308" s="94"/>
      <c r="HVZ308" s="94"/>
      <c r="HWA308" s="94"/>
      <c r="HWB308" s="94"/>
      <c r="HWC308" s="94"/>
      <c r="HWD308" s="94"/>
      <c r="HWE308" s="94"/>
      <c r="HWF308" s="94"/>
      <c r="HWG308" s="94"/>
      <c r="HWH308" s="94"/>
      <c r="HWI308" s="94"/>
      <c r="HWJ308" s="94"/>
      <c r="HWK308" s="94"/>
      <c r="HWL308" s="94"/>
      <c r="HWM308" s="94"/>
      <c r="HWN308" s="94"/>
      <c r="HWO308" s="94"/>
      <c r="HWP308" s="94"/>
      <c r="HWQ308" s="94"/>
      <c r="HWR308" s="94"/>
      <c r="HWS308" s="94"/>
      <c r="HWT308" s="94"/>
      <c r="HWU308" s="94"/>
      <c r="HWV308" s="94"/>
      <c r="HWW308" s="94"/>
      <c r="HWX308" s="94"/>
      <c r="HWY308" s="94"/>
      <c r="HWZ308" s="94"/>
      <c r="HXA308" s="94"/>
      <c r="HXB308" s="94"/>
      <c r="HXC308" s="94"/>
      <c r="HXD308" s="94"/>
      <c r="HXE308" s="94"/>
      <c r="HXF308" s="94"/>
      <c r="HXG308" s="94"/>
      <c r="HXH308" s="94"/>
      <c r="HXI308" s="94"/>
      <c r="HXJ308" s="94"/>
      <c r="HXK308" s="94"/>
      <c r="HXL308" s="94"/>
      <c r="HXM308" s="94"/>
      <c r="HXN308" s="94"/>
      <c r="HXO308" s="94"/>
      <c r="HXP308" s="94"/>
      <c r="HXQ308" s="94"/>
      <c r="HXR308" s="94"/>
      <c r="HXS308" s="94"/>
      <c r="HXT308" s="94"/>
      <c r="HXU308" s="94"/>
      <c r="HXV308" s="94"/>
      <c r="HXW308" s="94"/>
      <c r="HXX308" s="94"/>
      <c r="HXY308" s="94"/>
      <c r="HXZ308" s="94"/>
      <c r="HYA308" s="94"/>
      <c r="HYB308" s="94"/>
      <c r="HYC308" s="94"/>
      <c r="HYD308" s="94"/>
      <c r="HYE308" s="94"/>
      <c r="HYF308" s="94"/>
      <c r="HYG308" s="94"/>
      <c r="HYH308" s="94"/>
      <c r="HYI308" s="94"/>
      <c r="HYJ308" s="94"/>
      <c r="HYK308" s="94"/>
      <c r="HYL308" s="94"/>
      <c r="HYM308" s="94"/>
      <c r="HYN308" s="94"/>
      <c r="HYO308" s="94"/>
      <c r="HYP308" s="94"/>
      <c r="HYQ308" s="94"/>
      <c r="HYR308" s="94"/>
      <c r="HYS308" s="94"/>
      <c r="HYT308" s="94"/>
      <c r="HYU308" s="94"/>
      <c r="HYV308" s="94"/>
      <c r="HYW308" s="94"/>
      <c r="HYX308" s="94"/>
      <c r="HYY308" s="94"/>
      <c r="HYZ308" s="94"/>
      <c r="HZA308" s="94"/>
      <c r="HZB308" s="94"/>
      <c r="HZC308" s="94"/>
      <c r="HZD308" s="94"/>
      <c r="HZE308" s="94"/>
      <c r="HZF308" s="94"/>
      <c r="HZG308" s="94"/>
      <c r="HZH308" s="94"/>
      <c r="HZI308" s="94"/>
      <c r="HZJ308" s="94"/>
      <c r="HZK308" s="94"/>
      <c r="HZL308" s="94"/>
      <c r="HZM308" s="94"/>
      <c r="HZN308" s="94"/>
      <c r="HZO308" s="94"/>
      <c r="HZP308" s="94"/>
      <c r="HZQ308" s="94"/>
      <c r="HZR308" s="94"/>
      <c r="HZS308" s="94"/>
      <c r="HZT308" s="94"/>
      <c r="HZU308" s="94"/>
      <c r="HZV308" s="94"/>
      <c r="HZW308" s="94"/>
      <c r="HZX308" s="94"/>
      <c r="HZY308" s="94"/>
      <c r="HZZ308" s="94"/>
      <c r="IAA308" s="94"/>
      <c r="IAB308" s="94"/>
      <c r="IAC308" s="94"/>
      <c r="IAD308" s="94"/>
      <c r="IAE308" s="94"/>
      <c r="IAF308" s="94"/>
      <c r="IAG308" s="94"/>
      <c r="IAH308" s="94"/>
      <c r="IAI308" s="94"/>
      <c r="IAJ308" s="94"/>
      <c r="IAK308" s="94"/>
      <c r="IAL308" s="94"/>
      <c r="IAM308" s="94"/>
      <c r="IAN308" s="94"/>
      <c r="IAO308" s="94"/>
      <c r="IAP308" s="94"/>
      <c r="IAQ308" s="94"/>
      <c r="IAR308" s="94"/>
      <c r="IAS308" s="94"/>
      <c r="IAT308" s="94"/>
      <c r="IAU308" s="94"/>
      <c r="IAV308" s="94"/>
      <c r="IAW308" s="94"/>
      <c r="IAX308" s="94"/>
      <c r="IAY308" s="94"/>
      <c r="IAZ308" s="94"/>
      <c r="IBA308" s="94"/>
      <c r="IBB308" s="94"/>
      <c r="IBC308" s="94"/>
      <c r="IBD308" s="94"/>
      <c r="IBE308" s="94"/>
      <c r="IBF308" s="94"/>
      <c r="IBG308" s="94"/>
      <c r="IBH308" s="94"/>
      <c r="IBI308" s="94"/>
      <c r="IBJ308" s="94"/>
      <c r="IBK308" s="94"/>
      <c r="IBL308" s="94"/>
      <c r="IBM308" s="94"/>
      <c r="IBN308" s="94"/>
      <c r="IBO308" s="94"/>
      <c r="IBP308" s="94"/>
      <c r="IBQ308" s="94"/>
      <c r="IBR308" s="94"/>
      <c r="IBS308" s="94"/>
      <c r="IBT308" s="94"/>
      <c r="IBU308" s="94"/>
      <c r="IBV308" s="94"/>
      <c r="IBW308" s="94"/>
      <c r="IBX308" s="94"/>
      <c r="IBY308" s="94"/>
      <c r="IBZ308" s="94"/>
      <c r="ICA308" s="94"/>
      <c r="ICB308" s="94"/>
      <c r="ICC308" s="94"/>
      <c r="ICD308" s="94"/>
      <c r="ICE308" s="94"/>
      <c r="ICF308" s="94"/>
      <c r="ICG308" s="94"/>
      <c r="ICH308" s="94"/>
      <c r="ICI308" s="94"/>
      <c r="ICJ308" s="94"/>
      <c r="ICK308" s="94"/>
      <c r="ICL308" s="94"/>
      <c r="ICM308" s="94"/>
      <c r="ICN308" s="94"/>
      <c r="ICO308" s="94"/>
      <c r="ICP308" s="94"/>
      <c r="ICQ308" s="94"/>
      <c r="ICR308" s="94"/>
      <c r="ICS308" s="94"/>
      <c r="ICT308" s="94"/>
      <c r="ICU308" s="94"/>
      <c r="ICV308" s="94"/>
      <c r="ICW308" s="94"/>
      <c r="ICX308" s="94"/>
      <c r="ICY308" s="94"/>
      <c r="ICZ308" s="94"/>
      <c r="IDA308" s="94"/>
      <c r="IDB308" s="94"/>
      <c r="IDC308" s="94"/>
      <c r="IDD308" s="94"/>
      <c r="IDE308" s="94"/>
      <c r="IDF308" s="94"/>
      <c r="IDG308" s="94"/>
      <c r="IDH308" s="94"/>
      <c r="IDI308" s="94"/>
      <c r="IDJ308" s="94"/>
      <c r="IDK308" s="94"/>
      <c r="IDL308" s="94"/>
      <c r="IDM308" s="94"/>
      <c r="IDN308" s="94"/>
      <c r="IDO308" s="94"/>
      <c r="IDP308" s="94"/>
      <c r="IDQ308" s="94"/>
      <c r="IDR308" s="94"/>
      <c r="IDS308" s="94"/>
      <c r="IDT308" s="94"/>
      <c r="IDU308" s="94"/>
      <c r="IDV308" s="94"/>
      <c r="IDW308" s="94"/>
      <c r="IDX308" s="94"/>
      <c r="IDY308" s="94"/>
      <c r="IDZ308" s="94"/>
      <c r="IEA308" s="94"/>
      <c r="IEB308" s="94"/>
      <c r="IEC308" s="94"/>
      <c r="IED308" s="94"/>
      <c r="IEE308" s="94"/>
      <c r="IEF308" s="94"/>
      <c r="IEG308" s="94"/>
      <c r="IEH308" s="94"/>
      <c r="IEI308" s="94"/>
      <c r="IEJ308" s="94"/>
      <c r="IEK308" s="94"/>
      <c r="IEL308" s="94"/>
      <c r="IEM308" s="94"/>
      <c r="IEN308" s="94"/>
      <c r="IEO308" s="94"/>
      <c r="IEP308" s="94"/>
      <c r="IEQ308" s="94"/>
      <c r="IER308" s="94"/>
      <c r="IES308" s="94"/>
      <c r="IET308" s="94"/>
      <c r="IEU308" s="94"/>
      <c r="IEV308" s="94"/>
      <c r="IEW308" s="94"/>
      <c r="IEX308" s="94"/>
      <c r="IEY308" s="94"/>
      <c r="IEZ308" s="94"/>
      <c r="IFA308" s="94"/>
      <c r="IFB308" s="94"/>
      <c r="IFC308" s="94"/>
      <c r="IFD308" s="94"/>
      <c r="IFE308" s="94"/>
      <c r="IFF308" s="94"/>
      <c r="IFG308" s="94"/>
      <c r="IFH308" s="94"/>
      <c r="IFI308" s="94"/>
      <c r="IFJ308" s="94"/>
      <c r="IFK308" s="94"/>
      <c r="IFL308" s="94"/>
      <c r="IFM308" s="94"/>
      <c r="IFN308" s="94"/>
      <c r="IFO308" s="94"/>
      <c r="IFP308" s="94"/>
      <c r="IFQ308" s="94"/>
      <c r="IFR308" s="94"/>
      <c r="IFS308" s="94"/>
      <c r="IFT308" s="94"/>
      <c r="IFU308" s="94"/>
      <c r="IFV308" s="94"/>
      <c r="IFW308" s="94"/>
      <c r="IFX308" s="94"/>
      <c r="IFY308" s="94"/>
      <c r="IFZ308" s="94"/>
      <c r="IGA308" s="94"/>
      <c r="IGB308" s="94"/>
      <c r="IGC308" s="94"/>
      <c r="IGD308" s="94"/>
      <c r="IGE308" s="94"/>
      <c r="IGF308" s="94"/>
      <c r="IGG308" s="94"/>
      <c r="IGH308" s="94"/>
      <c r="IGI308" s="94"/>
      <c r="IGJ308" s="94"/>
      <c r="IGK308" s="94"/>
      <c r="IGL308" s="94"/>
      <c r="IGM308" s="94"/>
      <c r="IGN308" s="94"/>
      <c r="IGO308" s="94"/>
      <c r="IGP308" s="94"/>
      <c r="IGQ308" s="94"/>
      <c r="IGR308" s="94"/>
      <c r="IGS308" s="94"/>
      <c r="IGT308" s="94"/>
      <c r="IGU308" s="94"/>
      <c r="IGV308" s="94"/>
      <c r="IGW308" s="94"/>
      <c r="IGX308" s="94"/>
      <c r="IGY308" s="94"/>
      <c r="IGZ308" s="94"/>
      <c r="IHA308" s="94"/>
      <c r="IHB308" s="94"/>
      <c r="IHC308" s="94"/>
      <c r="IHD308" s="94"/>
      <c r="IHE308" s="94"/>
      <c r="IHF308" s="94"/>
      <c r="IHG308" s="94"/>
      <c r="IHH308" s="94"/>
      <c r="IHI308" s="94"/>
      <c r="IHJ308" s="94"/>
      <c r="IHK308" s="94"/>
      <c r="IHL308" s="94"/>
      <c r="IHM308" s="94"/>
      <c r="IHN308" s="94"/>
      <c r="IHO308" s="94"/>
      <c r="IHP308" s="94"/>
      <c r="IHQ308" s="94"/>
      <c r="IHR308" s="94"/>
      <c r="IHS308" s="94"/>
      <c r="IHT308" s="94"/>
      <c r="IHU308" s="94"/>
      <c r="IHV308" s="94"/>
      <c r="IHW308" s="94"/>
      <c r="IHX308" s="94"/>
      <c r="IHY308" s="94"/>
      <c r="IHZ308" s="94"/>
      <c r="IIA308" s="94"/>
      <c r="IIB308" s="94"/>
      <c r="IIC308" s="94"/>
      <c r="IID308" s="94"/>
      <c r="IIE308" s="94"/>
      <c r="IIF308" s="94"/>
      <c r="IIG308" s="94"/>
      <c r="IIH308" s="94"/>
      <c r="III308" s="94"/>
      <c r="IIJ308" s="94"/>
      <c r="IIK308" s="94"/>
      <c r="IIL308" s="94"/>
      <c r="IIM308" s="94"/>
      <c r="IIN308" s="94"/>
      <c r="IIO308" s="94"/>
      <c r="IIP308" s="94"/>
      <c r="IIQ308" s="94"/>
      <c r="IIR308" s="94"/>
      <c r="IIS308" s="94"/>
      <c r="IIT308" s="94"/>
      <c r="IIU308" s="94"/>
      <c r="IIV308" s="94"/>
      <c r="IIW308" s="94"/>
      <c r="IIX308" s="94"/>
      <c r="IIY308" s="94"/>
      <c r="IIZ308" s="94"/>
      <c r="IJA308" s="94"/>
      <c r="IJB308" s="94"/>
      <c r="IJC308" s="94"/>
      <c r="IJD308" s="94"/>
      <c r="IJE308" s="94"/>
      <c r="IJF308" s="94"/>
      <c r="IJG308" s="94"/>
      <c r="IJH308" s="94"/>
      <c r="IJI308" s="94"/>
      <c r="IJJ308" s="94"/>
      <c r="IJK308" s="94"/>
      <c r="IJL308" s="94"/>
      <c r="IJM308" s="94"/>
      <c r="IJN308" s="94"/>
      <c r="IJO308" s="94"/>
      <c r="IJP308" s="94"/>
      <c r="IJQ308" s="94"/>
      <c r="IJR308" s="94"/>
      <c r="IJS308" s="94"/>
      <c r="IJT308" s="94"/>
      <c r="IJU308" s="94"/>
      <c r="IJV308" s="94"/>
      <c r="IJW308" s="94"/>
      <c r="IJX308" s="94"/>
      <c r="IJY308" s="94"/>
      <c r="IJZ308" s="94"/>
      <c r="IKA308" s="94"/>
      <c r="IKB308" s="94"/>
      <c r="IKC308" s="94"/>
      <c r="IKD308" s="94"/>
      <c r="IKE308" s="94"/>
      <c r="IKF308" s="94"/>
      <c r="IKG308" s="94"/>
      <c r="IKH308" s="94"/>
      <c r="IKI308" s="94"/>
      <c r="IKJ308" s="94"/>
      <c r="IKK308" s="94"/>
      <c r="IKL308" s="94"/>
      <c r="IKM308" s="94"/>
      <c r="IKN308" s="94"/>
      <c r="IKO308" s="94"/>
      <c r="IKP308" s="94"/>
      <c r="IKQ308" s="94"/>
      <c r="IKR308" s="94"/>
      <c r="IKS308" s="94"/>
      <c r="IKT308" s="94"/>
      <c r="IKU308" s="94"/>
      <c r="IKV308" s="94"/>
      <c r="IKW308" s="94"/>
      <c r="IKX308" s="94"/>
      <c r="IKY308" s="94"/>
      <c r="IKZ308" s="94"/>
      <c r="ILA308" s="94"/>
      <c r="ILB308" s="94"/>
      <c r="ILC308" s="94"/>
      <c r="ILD308" s="94"/>
      <c r="ILE308" s="94"/>
      <c r="ILF308" s="94"/>
      <c r="ILG308" s="94"/>
      <c r="ILH308" s="94"/>
      <c r="ILI308" s="94"/>
      <c r="ILJ308" s="94"/>
      <c r="ILK308" s="94"/>
      <c r="ILL308" s="94"/>
      <c r="ILM308" s="94"/>
      <c r="ILN308" s="94"/>
      <c r="ILO308" s="94"/>
      <c r="ILP308" s="94"/>
      <c r="ILQ308" s="94"/>
      <c r="ILR308" s="94"/>
      <c r="ILS308" s="94"/>
      <c r="ILT308" s="94"/>
      <c r="ILU308" s="94"/>
      <c r="ILV308" s="94"/>
      <c r="ILW308" s="94"/>
      <c r="ILX308" s="94"/>
      <c r="ILY308" s="94"/>
      <c r="ILZ308" s="94"/>
      <c r="IMA308" s="94"/>
      <c r="IMB308" s="94"/>
      <c r="IMC308" s="94"/>
      <c r="IMD308" s="94"/>
      <c r="IME308" s="94"/>
      <c r="IMF308" s="94"/>
      <c r="IMG308" s="94"/>
      <c r="IMH308" s="94"/>
      <c r="IMI308" s="94"/>
      <c r="IMJ308" s="94"/>
      <c r="IMK308" s="94"/>
      <c r="IML308" s="94"/>
      <c r="IMM308" s="94"/>
      <c r="IMN308" s="94"/>
      <c r="IMO308" s="94"/>
      <c r="IMP308" s="94"/>
      <c r="IMQ308" s="94"/>
      <c r="IMR308" s="94"/>
      <c r="IMS308" s="94"/>
      <c r="IMT308" s="94"/>
      <c r="IMU308" s="94"/>
      <c r="IMV308" s="94"/>
      <c r="IMW308" s="94"/>
      <c r="IMX308" s="94"/>
      <c r="IMY308" s="94"/>
      <c r="IMZ308" s="94"/>
      <c r="INA308" s="94"/>
      <c r="INB308" s="94"/>
      <c r="INC308" s="94"/>
      <c r="IND308" s="94"/>
      <c r="INE308" s="94"/>
      <c r="INF308" s="94"/>
      <c r="ING308" s="94"/>
      <c r="INH308" s="94"/>
      <c r="INI308" s="94"/>
      <c r="INJ308" s="94"/>
      <c r="INK308" s="94"/>
      <c r="INL308" s="94"/>
      <c r="INM308" s="94"/>
      <c r="INN308" s="94"/>
      <c r="INO308" s="94"/>
      <c r="INP308" s="94"/>
      <c r="INQ308" s="94"/>
      <c r="INR308" s="94"/>
      <c r="INS308" s="94"/>
      <c r="INT308" s="94"/>
      <c r="INU308" s="94"/>
      <c r="INV308" s="94"/>
      <c r="INW308" s="94"/>
      <c r="INX308" s="94"/>
      <c r="INY308" s="94"/>
      <c r="INZ308" s="94"/>
      <c r="IOA308" s="94"/>
      <c r="IOB308" s="94"/>
      <c r="IOC308" s="94"/>
      <c r="IOD308" s="94"/>
      <c r="IOE308" s="94"/>
      <c r="IOF308" s="94"/>
      <c r="IOG308" s="94"/>
      <c r="IOH308" s="94"/>
      <c r="IOI308" s="94"/>
      <c r="IOJ308" s="94"/>
      <c r="IOK308" s="94"/>
      <c r="IOL308" s="94"/>
      <c r="IOM308" s="94"/>
      <c r="ION308" s="94"/>
      <c r="IOO308" s="94"/>
      <c r="IOP308" s="94"/>
      <c r="IOQ308" s="94"/>
      <c r="IOR308" s="94"/>
      <c r="IOS308" s="94"/>
      <c r="IOT308" s="94"/>
      <c r="IOU308" s="94"/>
      <c r="IOV308" s="94"/>
      <c r="IOW308" s="94"/>
      <c r="IOX308" s="94"/>
      <c r="IOY308" s="94"/>
      <c r="IOZ308" s="94"/>
      <c r="IPA308" s="94"/>
      <c r="IPB308" s="94"/>
      <c r="IPC308" s="94"/>
      <c r="IPD308" s="94"/>
      <c r="IPE308" s="94"/>
      <c r="IPF308" s="94"/>
      <c r="IPG308" s="94"/>
      <c r="IPH308" s="94"/>
      <c r="IPI308" s="94"/>
      <c r="IPJ308" s="94"/>
      <c r="IPK308" s="94"/>
      <c r="IPL308" s="94"/>
      <c r="IPM308" s="94"/>
      <c r="IPN308" s="94"/>
      <c r="IPO308" s="94"/>
      <c r="IPP308" s="94"/>
      <c r="IPQ308" s="94"/>
      <c r="IPR308" s="94"/>
      <c r="IPS308" s="94"/>
      <c r="IPT308" s="94"/>
      <c r="IPU308" s="94"/>
      <c r="IPV308" s="94"/>
      <c r="IPW308" s="94"/>
      <c r="IPX308" s="94"/>
      <c r="IPY308" s="94"/>
      <c r="IPZ308" s="94"/>
      <c r="IQA308" s="94"/>
      <c r="IQB308" s="94"/>
      <c r="IQC308" s="94"/>
      <c r="IQD308" s="94"/>
      <c r="IQE308" s="94"/>
      <c r="IQF308" s="94"/>
      <c r="IQG308" s="94"/>
      <c r="IQH308" s="94"/>
      <c r="IQI308" s="94"/>
      <c r="IQJ308" s="94"/>
      <c r="IQK308" s="94"/>
      <c r="IQL308" s="94"/>
      <c r="IQM308" s="94"/>
      <c r="IQN308" s="94"/>
      <c r="IQO308" s="94"/>
      <c r="IQP308" s="94"/>
      <c r="IQQ308" s="94"/>
      <c r="IQR308" s="94"/>
      <c r="IQS308" s="94"/>
      <c r="IQT308" s="94"/>
      <c r="IQU308" s="94"/>
      <c r="IQV308" s="94"/>
      <c r="IQW308" s="94"/>
      <c r="IQX308" s="94"/>
      <c r="IQY308" s="94"/>
      <c r="IQZ308" s="94"/>
      <c r="IRA308" s="94"/>
      <c r="IRB308" s="94"/>
      <c r="IRC308" s="94"/>
      <c r="IRD308" s="94"/>
      <c r="IRE308" s="94"/>
      <c r="IRF308" s="94"/>
      <c r="IRG308" s="94"/>
      <c r="IRH308" s="94"/>
      <c r="IRI308" s="94"/>
      <c r="IRJ308" s="94"/>
      <c r="IRK308" s="94"/>
      <c r="IRL308" s="94"/>
      <c r="IRM308" s="94"/>
      <c r="IRN308" s="94"/>
      <c r="IRO308" s="94"/>
      <c r="IRP308" s="94"/>
      <c r="IRQ308" s="94"/>
      <c r="IRR308" s="94"/>
      <c r="IRS308" s="94"/>
      <c r="IRT308" s="94"/>
      <c r="IRU308" s="94"/>
      <c r="IRV308" s="94"/>
      <c r="IRW308" s="94"/>
      <c r="IRX308" s="94"/>
      <c r="IRY308" s="94"/>
      <c r="IRZ308" s="94"/>
      <c r="ISA308" s="94"/>
      <c r="ISB308" s="94"/>
      <c r="ISC308" s="94"/>
      <c r="ISD308" s="94"/>
      <c r="ISE308" s="94"/>
      <c r="ISF308" s="94"/>
      <c r="ISG308" s="94"/>
      <c r="ISH308" s="94"/>
      <c r="ISI308" s="94"/>
      <c r="ISJ308" s="94"/>
      <c r="ISK308" s="94"/>
      <c r="ISL308" s="94"/>
      <c r="ISM308" s="94"/>
      <c r="ISN308" s="94"/>
      <c r="ISO308" s="94"/>
      <c r="ISP308" s="94"/>
      <c r="ISQ308" s="94"/>
      <c r="ISR308" s="94"/>
      <c r="ISS308" s="94"/>
      <c r="IST308" s="94"/>
      <c r="ISU308" s="94"/>
      <c r="ISV308" s="94"/>
      <c r="ISW308" s="94"/>
      <c r="ISX308" s="94"/>
      <c r="ISY308" s="94"/>
      <c r="ISZ308" s="94"/>
      <c r="ITA308" s="94"/>
      <c r="ITB308" s="94"/>
      <c r="ITC308" s="94"/>
      <c r="ITD308" s="94"/>
      <c r="ITE308" s="94"/>
      <c r="ITF308" s="94"/>
      <c r="ITG308" s="94"/>
      <c r="ITH308" s="94"/>
      <c r="ITI308" s="94"/>
      <c r="ITJ308" s="94"/>
      <c r="ITK308" s="94"/>
      <c r="ITL308" s="94"/>
      <c r="ITM308" s="94"/>
      <c r="ITN308" s="94"/>
      <c r="ITO308" s="94"/>
      <c r="ITP308" s="94"/>
      <c r="ITQ308" s="94"/>
      <c r="ITR308" s="94"/>
      <c r="ITS308" s="94"/>
      <c r="ITT308" s="94"/>
      <c r="ITU308" s="94"/>
      <c r="ITV308" s="94"/>
      <c r="ITW308" s="94"/>
      <c r="ITX308" s="94"/>
      <c r="ITY308" s="94"/>
      <c r="ITZ308" s="94"/>
      <c r="IUA308" s="94"/>
      <c r="IUB308" s="94"/>
      <c r="IUC308" s="94"/>
      <c r="IUD308" s="94"/>
      <c r="IUE308" s="94"/>
      <c r="IUF308" s="94"/>
      <c r="IUG308" s="94"/>
      <c r="IUH308" s="94"/>
      <c r="IUI308" s="94"/>
      <c r="IUJ308" s="94"/>
      <c r="IUK308" s="94"/>
      <c r="IUL308" s="94"/>
      <c r="IUM308" s="94"/>
      <c r="IUN308" s="94"/>
      <c r="IUO308" s="94"/>
      <c r="IUP308" s="94"/>
      <c r="IUQ308" s="94"/>
      <c r="IUR308" s="94"/>
      <c r="IUS308" s="94"/>
      <c r="IUT308" s="94"/>
      <c r="IUU308" s="94"/>
      <c r="IUV308" s="94"/>
      <c r="IUW308" s="94"/>
      <c r="IUX308" s="94"/>
      <c r="IUY308" s="94"/>
      <c r="IUZ308" s="94"/>
      <c r="IVA308" s="94"/>
      <c r="IVB308" s="94"/>
      <c r="IVC308" s="94"/>
      <c r="IVD308" s="94"/>
      <c r="IVE308" s="94"/>
      <c r="IVF308" s="94"/>
      <c r="IVG308" s="94"/>
      <c r="IVH308" s="94"/>
      <c r="IVI308" s="94"/>
      <c r="IVJ308" s="94"/>
      <c r="IVK308" s="94"/>
      <c r="IVL308" s="94"/>
      <c r="IVM308" s="94"/>
      <c r="IVN308" s="94"/>
      <c r="IVO308" s="94"/>
      <c r="IVP308" s="94"/>
      <c r="IVQ308" s="94"/>
      <c r="IVR308" s="94"/>
      <c r="IVS308" s="94"/>
      <c r="IVT308" s="94"/>
      <c r="IVU308" s="94"/>
      <c r="IVV308" s="94"/>
      <c r="IVW308" s="94"/>
      <c r="IVX308" s="94"/>
      <c r="IVY308" s="94"/>
      <c r="IVZ308" s="94"/>
      <c r="IWA308" s="94"/>
      <c r="IWB308" s="94"/>
      <c r="IWC308" s="94"/>
      <c r="IWD308" s="94"/>
      <c r="IWE308" s="94"/>
      <c r="IWF308" s="94"/>
      <c r="IWG308" s="94"/>
      <c r="IWH308" s="94"/>
      <c r="IWI308" s="94"/>
      <c r="IWJ308" s="94"/>
      <c r="IWK308" s="94"/>
      <c r="IWL308" s="94"/>
      <c r="IWM308" s="94"/>
      <c r="IWN308" s="94"/>
      <c r="IWO308" s="94"/>
      <c r="IWP308" s="94"/>
      <c r="IWQ308" s="94"/>
      <c r="IWR308" s="94"/>
      <c r="IWS308" s="94"/>
      <c r="IWT308" s="94"/>
      <c r="IWU308" s="94"/>
      <c r="IWV308" s="94"/>
      <c r="IWW308" s="94"/>
      <c r="IWX308" s="94"/>
      <c r="IWY308" s="94"/>
      <c r="IWZ308" s="94"/>
      <c r="IXA308" s="94"/>
      <c r="IXB308" s="94"/>
      <c r="IXC308" s="94"/>
      <c r="IXD308" s="94"/>
      <c r="IXE308" s="94"/>
      <c r="IXF308" s="94"/>
      <c r="IXG308" s="94"/>
      <c r="IXH308" s="94"/>
      <c r="IXI308" s="94"/>
      <c r="IXJ308" s="94"/>
      <c r="IXK308" s="94"/>
      <c r="IXL308" s="94"/>
      <c r="IXM308" s="94"/>
      <c r="IXN308" s="94"/>
      <c r="IXO308" s="94"/>
      <c r="IXP308" s="94"/>
      <c r="IXQ308" s="94"/>
      <c r="IXR308" s="94"/>
      <c r="IXS308" s="94"/>
      <c r="IXT308" s="94"/>
      <c r="IXU308" s="94"/>
      <c r="IXV308" s="94"/>
      <c r="IXW308" s="94"/>
      <c r="IXX308" s="94"/>
      <c r="IXY308" s="94"/>
      <c r="IXZ308" s="94"/>
      <c r="IYA308" s="94"/>
      <c r="IYB308" s="94"/>
      <c r="IYC308" s="94"/>
      <c r="IYD308" s="94"/>
      <c r="IYE308" s="94"/>
      <c r="IYF308" s="94"/>
      <c r="IYG308" s="94"/>
      <c r="IYH308" s="94"/>
      <c r="IYI308" s="94"/>
      <c r="IYJ308" s="94"/>
      <c r="IYK308" s="94"/>
      <c r="IYL308" s="94"/>
      <c r="IYM308" s="94"/>
      <c r="IYN308" s="94"/>
      <c r="IYO308" s="94"/>
      <c r="IYP308" s="94"/>
      <c r="IYQ308" s="94"/>
      <c r="IYR308" s="94"/>
      <c r="IYS308" s="94"/>
      <c r="IYT308" s="94"/>
      <c r="IYU308" s="94"/>
      <c r="IYV308" s="94"/>
      <c r="IYW308" s="94"/>
      <c r="IYX308" s="94"/>
      <c r="IYY308" s="94"/>
      <c r="IYZ308" s="94"/>
      <c r="IZA308" s="94"/>
      <c r="IZB308" s="94"/>
      <c r="IZC308" s="94"/>
      <c r="IZD308" s="94"/>
      <c r="IZE308" s="94"/>
      <c r="IZF308" s="94"/>
      <c r="IZG308" s="94"/>
      <c r="IZH308" s="94"/>
      <c r="IZI308" s="94"/>
      <c r="IZJ308" s="94"/>
      <c r="IZK308" s="94"/>
      <c r="IZL308" s="94"/>
      <c r="IZM308" s="94"/>
      <c r="IZN308" s="94"/>
      <c r="IZO308" s="94"/>
      <c r="IZP308" s="94"/>
      <c r="IZQ308" s="94"/>
      <c r="IZR308" s="94"/>
      <c r="IZS308" s="94"/>
      <c r="IZT308" s="94"/>
      <c r="IZU308" s="94"/>
      <c r="IZV308" s="94"/>
      <c r="IZW308" s="94"/>
      <c r="IZX308" s="94"/>
      <c r="IZY308" s="94"/>
      <c r="IZZ308" s="94"/>
      <c r="JAA308" s="94"/>
      <c r="JAB308" s="94"/>
      <c r="JAC308" s="94"/>
      <c r="JAD308" s="94"/>
      <c r="JAE308" s="94"/>
      <c r="JAF308" s="94"/>
      <c r="JAG308" s="94"/>
      <c r="JAH308" s="94"/>
      <c r="JAI308" s="94"/>
      <c r="JAJ308" s="94"/>
      <c r="JAK308" s="94"/>
      <c r="JAL308" s="94"/>
      <c r="JAM308" s="94"/>
      <c r="JAN308" s="94"/>
      <c r="JAO308" s="94"/>
      <c r="JAP308" s="94"/>
      <c r="JAQ308" s="94"/>
      <c r="JAR308" s="94"/>
      <c r="JAS308" s="94"/>
      <c r="JAT308" s="94"/>
      <c r="JAU308" s="94"/>
      <c r="JAV308" s="94"/>
      <c r="JAW308" s="94"/>
      <c r="JAX308" s="94"/>
      <c r="JAY308" s="94"/>
      <c r="JAZ308" s="94"/>
      <c r="JBA308" s="94"/>
      <c r="JBB308" s="94"/>
      <c r="JBC308" s="94"/>
      <c r="JBD308" s="94"/>
      <c r="JBE308" s="94"/>
      <c r="JBF308" s="94"/>
      <c r="JBG308" s="94"/>
      <c r="JBH308" s="94"/>
      <c r="JBI308" s="94"/>
      <c r="JBJ308" s="94"/>
      <c r="JBK308" s="94"/>
      <c r="JBL308" s="94"/>
      <c r="JBM308" s="94"/>
      <c r="JBN308" s="94"/>
      <c r="JBO308" s="94"/>
      <c r="JBP308" s="94"/>
      <c r="JBQ308" s="94"/>
      <c r="JBR308" s="94"/>
      <c r="JBS308" s="94"/>
      <c r="JBT308" s="94"/>
      <c r="JBU308" s="94"/>
      <c r="JBV308" s="94"/>
      <c r="JBW308" s="94"/>
      <c r="JBX308" s="94"/>
      <c r="JBY308" s="94"/>
      <c r="JBZ308" s="94"/>
      <c r="JCA308" s="94"/>
      <c r="JCB308" s="94"/>
      <c r="JCC308" s="94"/>
      <c r="JCD308" s="94"/>
      <c r="JCE308" s="94"/>
      <c r="JCF308" s="94"/>
      <c r="JCG308" s="94"/>
      <c r="JCH308" s="94"/>
      <c r="JCI308" s="94"/>
      <c r="JCJ308" s="94"/>
      <c r="JCK308" s="94"/>
      <c r="JCL308" s="94"/>
      <c r="JCM308" s="94"/>
      <c r="JCN308" s="94"/>
      <c r="JCO308" s="94"/>
      <c r="JCP308" s="94"/>
      <c r="JCQ308" s="94"/>
      <c r="JCR308" s="94"/>
      <c r="JCS308" s="94"/>
      <c r="JCT308" s="94"/>
      <c r="JCU308" s="94"/>
      <c r="JCV308" s="94"/>
      <c r="JCW308" s="94"/>
      <c r="JCX308" s="94"/>
      <c r="JCY308" s="94"/>
      <c r="JCZ308" s="94"/>
      <c r="JDA308" s="94"/>
      <c r="JDB308" s="94"/>
      <c r="JDC308" s="94"/>
      <c r="JDD308" s="94"/>
      <c r="JDE308" s="94"/>
      <c r="JDF308" s="94"/>
      <c r="JDG308" s="94"/>
      <c r="JDH308" s="94"/>
      <c r="JDI308" s="94"/>
      <c r="JDJ308" s="94"/>
      <c r="JDK308" s="94"/>
      <c r="JDL308" s="94"/>
      <c r="JDM308" s="94"/>
      <c r="JDN308" s="94"/>
      <c r="JDO308" s="94"/>
      <c r="JDP308" s="94"/>
      <c r="JDQ308" s="94"/>
      <c r="JDR308" s="94"/>
      <c r="JDS308" s="94"/>
      <c r="JDT308" s="94"/>
      <c r="JDU308" s="94"/>
      <c r="JDV308" s="94"/>
      <c r="JDW308" s="94"/>
      <c r="JDX308" s="94"/>
      <c r="JDY308" s="94"/>
      <c r="JDZ308" s="94"/>
      <c r="JEA308" s="94"/>
      <c r="JEB308" s="94"/>
      <c r="JEC308" s="94"/>
      <c r="JED308" s="94"/>
      <c r="JEE308" s="94"/>
      <c r="JEF308" s="94"/>
      <c r="JEG308" s="94"/>
      <c r="JEH308" s="94"/>
      <c r="JEI308" s="94"/>
      <c r="JEJ308" s="94"/>
      <c r="JEK308" s="94"/>
      <c r="JEL308" s="94"/>
      <c r="JEM308" s="94"/>
      <c r="JEN308" s="94"/>
      <c r="JEO308" s="94"/>
      <c r="JEP308" s="94"/>
      <c r="JEQ308" s="94"/>
      <c r="JER308" s="94"/>
      <c r="JES308" s="94"/>
      <c r="JET308" s="94"/>
      <c r="JEU308" s="94"/>
      <c r="JEV308" s="94"/>
      <c r="JEW308" s="94"/>
      <c r="JEX308" s="94"/>
      <c r="JEY308" s="94"/>
      <c r="JEZ308" s="94"/>
      <c r="JFA308" s="94"/>
      <c r="JFB308" s="94"/>
      <c r="JFC308" s="94"/>
      <c r="JFD308" s="94"/>
      <c r="JFE308" s="94"/>
      <c r="JFF308" s="94"/>
      <c r="JFG308" s="94"/>
      <c r="JFH308" s="94"/>
      <c r="JFI308" s="94"/>
      <c r="JFJ308" s="94"/>
      <c r="JFK308" s="94"/>
      <c r="JFL308" s="94"/>
      <c r="JFM308" s="94"/>
      <c r="JFN308" s="94"/>
      <c r="JFO308" s="94"/>
      <c r="JFP308" s="94"/>
      <c r="JFQ308" s="94"/>
      <c r="JFR308" s="94"/>
      <c r="JFS308" s="94"/>
      <c r="JFT308" s="94"/>
      <c r="JFU308" s="94"/>
      <c r="JFV308" s="94"/>
      <c r="JFW308" s="94"/>
      <c r="JFX308" s="94"/>
      <c r="JFY308" s="94"/>
      <c r="JFZ308" s="94"/>
      <c r="JGA308" s="94"/>
      <c r="JGB308" s="94"/>
      <c r="JGC308" s="94"/>
      <c r="JGD308" s="94"/>
      <c r="JGE308" s="94"/>
      <c r="JGF308" s="94"/>
      <c r="JGG308" s="94"/>
      <c r="JGH308" s="94"/>
      <c r="JGI308" s="94"/>
      <c r="JGJ308" s="94"/>
      <c r="JGK308" s="94"/>
      <c r="JGL308" s="94"/>
      <c r="JGM308" s="94"/>
      <c r="JGN308" s="94"/>
      <c r="JGO308" s="94"/>
      <c r="JGP308" s="94"/>
      <c r="JGQ308" s="94"/>
      <c r="JGR308" s="94"/>
      <c r="JGS308" s="94"/>
      <c r="JGT308" s="94"/>
      <c r="JGU308" s="94"/>
      <c r="JGV308" s="94"/>
      <c r="JGW308" s="94"/>
      <c r="JGX308" s="94"/>
      <c r="JGY308" s="94"/>
      <c r="JGZ308" s="94"/>
      <c r="JHA308" s="94"/>
      <c r="JHB308" s="94"/>
      <c r="JHC308" s="94"/>
      <c r="JHD308" s="94"/>
      <c r="JHE308" s="94"/>
      <c r="JHF308" s="94"/>
      <c r="JHG308" s="94"/>
      <c r="JHH308" s="94"/>
      <c r="JHI308" s="94"/>
      <c r="JHJ308" s="94"/>
      <c r="JHK308" s="94"/>
      <c r="JHL308" s="94"/>
      <c r="JHM308" s="94"/>
      <c r="JHN308" s="94"/>
      <c r="JHO308" s="94"/>
      <c r="JHP308" s="94"/>
      <c r="JHQ308" s="94"/>
      <c r="JHR308" s="94"/>
      <c r="JHS308" s="94"/>
      <c r="JHT308" s="94"/>
      <c r="JHU308" s="94"/>
      <c r="JHV308" s="94"/>
      <c r="JHW308" s="94"/>
      <c r="JHX308" s="94"/>
      <c r="JHY308" s="94"/>
      <c r="JHZ308" s="94"/>
      <c r="JIA308" s="94"/>
      <c r="JIB308" s="94"/>
      <c r="JIC308" s="94"/>
      <c r="JID308" s="94"/>
      <c r="JIE308" s="94"/>
      <c r="JIF308" s="94"/>
      <c r="JIG308" s="94"/>
      <c r="JIH308" s="94"/>
      <c r="JII308" s="94"/>
      <c r="JIJ308" s="94"/>
      <c r="JIK308" s="94"/>
      <c r="JIL308" s="94"/>
      <c r="JIM308" s="94"/>
      <c r="JIN308" s="94"/>
      <c r="JIO308" s="94"/>
      <c r="JIP308" s="94"/>
      <c r="JIQ308" s="94"/>
      <c r="JIR308" s="94"/>
      <c r="JIS308" s="94"/>
      <c r="JIT308" s="94"/>
      <c r="JIU308" s="94"/>
      <c r="JIV308" s="94"/>
      <c r="JIW308" s="94"/>
      <c r="JIX308" s="94"/>
      <c r="JIY308" s="94"/>
      <c r="JIZ308" s="94"/>
      <c r="JJA308" s="94"/>
      <c r="JJB308" s="94"/>
      <c r="JJC308" s="94"/>
      <c r="JJD308" s="94"/>
      <c r="JJE308" s="94"/>
      <c r="JJF308" s="94"/>
      <c r="JJG308" s="94"/>
      <c r="JJH308" s="94"/>
      <c r="JJI308" s="94"/>
      <c r="JJJ308" s="94"/>
      <c r="JJK308" s="94"/>
      <c r="JJL308" s="94"/>
      <c r="JJM308" s="94"/>
      <c r="JJN308" s="94"/>
      <c r="JJO308" s="94"/>
      <c r="JJP308" s="94"/>
      <c r="JJQ308" s="94"/>
      <c r="JJR308" s="94"/>
      <c r="JJS308" s="94"/>
      <c r="JJT308" s="94"/>
      <c r="JJU308" s="94"/>
      <c r="JJV308" s="94"/>
      <c r="JJW308" s="94"/>
      <c r="JJX308" s="94"/>
      <c r="JJY308" s="94"/>
      <c r="JJZ308" s="94"/>
      <c r="JKA308" s="94"/>
      <c r="JKB308" s="94"/>
      <c r="JKC308" s="94"/>
      <c r="JKD308" s="94"/>
      <c r="JKE308" s="94"/>
      <c r="JKF308" s="94"/>
      <c r="JKG308" s="94"/>
      <c r="JKH308" s="94"/>
      <c r="JKI308" s="94"/>
      <c r="JKJ308" s="94"/>
      <c r="JKK308" s="94"/>
      <c r="JKL308" s="94"/>
      <c r="JKM308" s="94"/>
      <c r="JKN308" s="94"/>
      <c r="JKO308" s="94"/>
      <c r="JKP308" s="94"/>
      <c r="JKQ308" s="94"/>
      <c r="JKR308" s="94"/>
      <c r="JKS308" s="94"/>
      <c r="JKT308" s="94"/>
      <c r="JKU308" s="94"/>
      <c r="JKV308" s="94"/>
      <c r="JKW308" s="94"/>
      <c r="JKX308" s="94"/>
      <c r="JKY308" s="94"/>
      <c r="JKZ308" s="94"/>
      <c r="JLA308" s="94"/>
      <c r="JLB308" s="94"/>
      <c r="JLC308" s="94"/>
      <c r="JLD308" s="94"/>
      <c r="JLE308" s="94"/>
      <c r="JLF308" s="94"/>
      <c r="JLG308" s="94"/>
      <c r="JLH308" s="94"/>
      <c r="JLI308" s="94"/>
      <c r="JLJ308" s="94"/>
      <c r="JLK308" s="94"/>
      <c r="JLL308" s="94"/>
      <c r="JLM308" s="94"/>
      <c r="JLN308" s="94"/>
      <c r="JLO308" s="94"/>
      <c r="JLP308" s="94"/>
      <c r="JLQ308" s="94"/>
      <c r="JLR308" s="94"/>
      <c r="JLS308" s="94"/>
      <c r="JLT308" s="94"/>
      <c r="JLU308" s="94"/>
      <c r="JLV308" s="94"/>
      <c r="JLW308" s="94"/>
      <c r="JLX308" s="94"/>
      <c r="JLY308" s="94"/>
      <c r="JLZ308" s="94"/>
      <c r="JMA308" s="94"/>
      <c r="JMB308" s="94"/>
      <c r="JMC308" s="94"/>
      <c r="JMD308" s="94"/>
      <c r="JME308" s="94"/>
      <c r="JMF308" s="94"/>
      <c r="JMG308" s="94"/>
      <c r="JMH308" s="94"/>
      <c r="JMI308" s="94"/>
      <c r="JMJ308" s="94"/>
      <c r="JMK308" s="94"/>
      <c r="JML308" s="94"/>
      <c r="JMM308" s="94"/>
      <c r="JMN308" s="94"/>
      <c r="JMO308" s="94"/>
      <c r="JMP308" s="94"/>
      <c r="JMQ308" s="94"/>
      <c r="JMR308" s="94"/>
      <c r="JMS308" s="94"/>
      <c r="JMT308" s="94"/>
      <c r="JMU308" s="94"/>
      <c r="JMV308" s="94"/>
      <c r="JMW308" s="94"/>
      <c r="JMX308" s="94"/>
      <c r="JMY308" s="94"/>
      <c r="JMZ308" s="94"/>
      <c r="JNA308" s="94"/>
      <c r="JNB308" s="94"/>
      <c r="JNC308" s="94"/>
      <c r="JND308" s="94"/>
      <c r="JNE308" s="94"/>
      <c r="JNF308" s="94"/>
      <c r="JNG308" s="94"/>
      <c r="JNH308" s="94"/>
      <c r="JNI308" s="94"/>
      <c r="JNJ308" s="94"/>
      <c r="JNK308" s="94"/>
      <c r="JNL308" s="94"/>
      <c r="JNM308" s="94"/>
      <c r="JNN308" s="94"/>
      <c r="JNO308" s="94"/>
      <c r="JNP308" s="94"/>
      <c r="JNQ308" s="94"/>
      <c r="JNR308" s="94"/>
      <c r="JNS308" s="94"/>
      <c r="JNT308" s="94"/>
      <c r="JNU308" s="94"/>
      <c r="JNV308" s="94"/>
      <c r="JNW308" s="94"/>
      <c r="JNX308" s="94"/>
      <c r="JNY308" s="94"/>
      <c r="JNZ308" s="94"/>
      <c r="JOA308" s="94"/>
      <c r="JOB308" s="94"/>
      <c r="JOC308" s="94"/>
      <c r="JOD308" s="94"/>
      <c r="JOE308" s="94"/>
      <c r="JOF308" s="94"/>
      <c r="JOG308" s="94"/>
      <c r="JOH308" s="94"/>
      <c r="JOI308" s="94"/>
      <c r="JOJ308" s="94"/>
      <c r="JOK308" s="94"/>
      <c r="JOL308" s="94"/>
      <c r="JOM308" s="94"/>
      <c r="JON308" s="94"/>
      <c r="JOO308" s="94"/>
      <c r="JOP308" s="94"/>
      <c r="JOQ308" s="94"/>
      <c r="JOR308" s="94"/>
      <c r="JOS308" s="94"/>
      <c r="JOT308" s="94"/>
      <c r="JOU308" s="94"/>
      <c r="JOV308" s="94"/>
      <c r="JOW308" s="94"/>
      <c r="JOX308" s="94"/>
      <c r="JOY308" s="94"/>
      <c r="JOZ308" s="94"/>
      <c r="JPA308" s="94"/>
      <c r="JPB308" s="94"/>
      <c r="JPC308" s="94"/>
      <c r="JPD308" s="94"/>
      <c r="JPE308" s="94"/>
      <c r="JPF308" s="94"/>
      <c r="JPG308" s="94"/>
      <c r="JPH308" s="94"/>
      <c r="JPI308" s="94"/>
      <c r="JPJ308" s="94"/>
      <c r="JPK308" s="94"/>
      <c r="JPL308" s="94"/>
      <c r="JPM308" s="94"/>
      <c r="JPN308" s="94"/>
      <c r="JPO308" s="94"/>
      <c r="JPP308" s="94"/>
      <c r="JPQ308" s="94"/>
      <c r="JPR308" s="94"/>
      <c r="JPS308" s="94"/>
      <c r="JPT308" s="94"/>
      <c r="JPU308" s="94"/>
      <c r="JPV308" s="94"/>
      <c r="JPW308" s="94"/>
      <c r="JPX308" s="94"/>
      <c r="JPY308" s="94"/>
      <c r="JPZ308" s="94"/>
      <c r="JQA308" s="94"/>
      <c r="JQB308" s="94"/>
      <c r="JQC308" s="94"/>
      <c r="JQD308" s="94"/>
      <c r="JQE308" s="94"/>
      <c r="JQF308" s="94"/>
      <c r="JQG308" s="94"/>
      <c r="JQH308" s="94"/>
      <c r="JQI308" s="94"/>
      <c r="JQJ308" s="94"/>
      <c r="JQK308" s="94"/>
      <c r="JQL308" s="94"/>
      <c r="JQM308" s="94"/>
      <c r="JQN308" s="94"/>
      <c r="JQO308" s="94"/>
      <c r="JQP308" s="94"/>
      <c r="JQQ308" s="94"/>
      <c r="JQR308" s="94"/>
      <c r="JQS308" s="94"/>
      <c r="JQT308" s="94"/>
      <c r="JQU308" s="94"/>
      <c r="JQV308" s="94"/>
      <c r="JQW308" s="94"/>
      <c r="JQX308" s="94"/>
      <c r="JQY308" s="94"/>
      <c r="JQZ308" s="94"/>
      <c r="JRA308" s="94"/>
      <c r="JRB308" s="94"/>
      <c r="JRC308" s="94"/>
      <c r="JRD308" s="94"/>
      <c r="JRE308" s="94"/>
      <c r="JRF308" s="94"/>
      <c r="JRG308" s="94"/>
      <c r="JRH308" s="94"/>
      <c r="JRI308" s="94"/>
      <c r="JRJ308" s="94"/>
      <c r="JRK308" s="94"/>
      <c r="JRL308" s="94"/>
      <c r="JRM308" s="94"/>
      <c r="JRN308" s="94"/>
      <c r="JRO308" s="94"/>
      <c r="JRP308" s="94"/>
      <c r="JRQ308" s="94"/>
      <c r="JRR308" s="94"/>
      <c r="JRS308" s="94"/>
      <c r="JRT308" s="94"/>
      <c r="JRU308" s="94"/>
      <c r="JRV308" s="94"/>
      <c r="JRW308" s="94"/>
      <c r="JRX308" s="94"/>
      <c r="JRY308" s="94"/>
      <c r="JRZ308" s="94"/>
      <c r="JSA308" s="94"/>
      <c r="JSB308" s="94"/>
      <c r="JSC308" s="94"/>
      <c r="JSD308" s="94"/>
      <c r="JSE308" s="94"/>
      <c r="JSF308" s="94"/>
      <c r="JSG308" s="94"/>
      <c r="JSH308" s="94"/>
      <c r="JSI308" s="94"/>
      <c r="JSJ308" s="94"/>
      <c r="JSK308" s="94"/>
      <c r="JSL308" s="94"/>
      <c r="JSM308" s="94"/>
      <c r="JSN308" s="94"/>
      <c r="JSO308" s="94"/>
      <c r="JSP308" s="94"/>
      <c r="JSQ308" s="94"/>
      <c r="JSR308" s="94"/>
      <c r="JSS308" s="94"/>
      <c r="JST308" s="94"/>
      <c r="JSU308" s="94"/>
      <c r="JSV308" s="94"/>
      <c r="JSW308" s="94"/>
      <c r="JSX308" s="94"/>
      <c r="JSY308" s="94"/>
      <c r="JSZ308" s="94"/>
      <c r="JTA308" s="94"/>
      <c r="JTB308" s="94"/>
      <c r="JTC308" s="94"/>
      <c r="JTD308" s="94"/>
      <c r="JTE308" s="94"/>
      <c r="JTF308" s="94"/>
      <c r="JTG308" s="94"/>
      <c r="JTH308" s="94"/>
      <c r="JTI308" s="94"/>
      <c r="JTJ308" s="94"/>
      <c r="JTK308" s="94"/>
      <c r="JTL308" s="94"/>
      <c r="JTM308" s="94"/>
      <c r="JTN308" s="94"/>
      <c r="JTO308" s="94"/>
      <c r="JTP308" s="94"/>
      <c r="JTQ308" s="94"/>
      <c r="JTR308" s="94"/>
      <c r="JTS308" s="94"/>
      <c r="JTT308" s="94"/>
      <c r="JTU308" s="94"/>
      <c r="JTV308" s="94"/>
      <c r="JTW308" s="94"/>
      <c r="JTX308" s="94"/>
      <c r="JTY308" s="94"/>
      <c r="JTZ308" s="94"/>
      <c r="JUA308" s="94"/>
      <c r="JUB308" s="94"/>
      <c r="JUC308" s="94"/>
      <c r="JUD308" s="94"/>
      <c r="JUE308" s="94"/>
      <c r="JUF308" s="94"/>
      <c r="JUG308" s="94"/>
      <c r="JUH308" s="94"/>
      <c r="JUI308" s="94"/>
      <c r="JUJ308" s="94"/>
      <c r="JUK308" s="94"/>
      <c r="JUL308" s="94"/>
      <c r="JUM308" s="94"/>
      <c r="JUN308" s="94"/>
      <c r="JUO308" s="94"/>
      <c r="JUP308" s="94"/>
      <c r="JUQ308" s="94"/>
      <c r="JUR308" s="94"/>
      <c r="JUS308" s="94"/>
      <c r="JUT308" s="94"/>
      <c r="JUU308" s="94"/>
      <c r="JUV308" s="94"/>
      <c r="JUW308" s="94"/>
      <c r="JUX308" s="94"/>
      <c r="JUY308" s="94"/>
      <c r="JUZ308" s="94"/>
      <c r="JVA308" s="94"/>
      <c r="JVB308" s="94"/>
      <c r="JVC308" s="94"/>
      <c r="JVD308" s="94"/>
      <c r="JVE308" s="94"/>
      <c r="JVF308" s="94"/>
      <c r="JVG308" s="94"/>
      <c r="JVH308" s="94"/>
      <c r="JVI308" s="94"/>
      <c r="JVJ308" s="94"/>
      <c r="JVK308" s="94"/>
      <c r="JVL308" s="94"/>
      <c r="JVM308" s="94"/>
      <c r="JVN308" s="94"/>
      <c r="JVO308" s="94"/>
      <c r="JVP308" s="94"/>
      <c r="JVQ308" s="94"/>
      <c r="JVR308" s="94"/>
      <c r="JVS308" s="94"/>
      <c r="JVT308" s="94"/>
      <c r="JVU308" s="94"/>
      <c r="JVV308" s="94"/>
      <c r="JVW308" s="94"/>
      <c r="JVX308" s="94"/>
      <c r="JVY308" s="94"/>
      <c r="JVZ308" s="94"/>
      <c r="JWA308" s="94"/>
      <c r="JWB308" s="94"/>
      <c r="JWC308" s="94"/>
      <c r="JWD308" s="94"/>
      <c r="JWE308" s="94"/>
      <c r="JWF308" s="94"/>
      <c r="JWG308" s="94"/>
      <c r="JWH308" s="94"/>
      <c r="JWI308" s="94"/>
      <c r="JWJ308" s="94"/>
      <c r="JWK308" s="94"/>
      <c r="JWL308" s="94"/>
      <c r="JWM308" s="94"/>
      <c r="JWN308" s="94"/>
      <c r="JWO308" s="94"/>
      <c r="JWP308" s="94"/>
      <c r="JWQ308" s="94"/>
      <c r="JWR308" s="94"/>
      <c r="JWS308" s="94"/>
      <c r="JWT308" s="94"/>
      <c r="JWU308" s="94"/>
      <c r="JWV308" s="94"/>
      <c r="JWW308" s="94"/>
      <c r="JWX308" s="94"/>
      <c r="JWY308" s="94"/>
      <c r="JWZ308" s="94"/>
      <c r="JXA308" s="94"/>
      <c r="JXB308" s="94"/>
      <c r="JXC308" s="94"/>
      <c r="JXD308" s="94"/>
      <c r="JXE308" s="94"/>
      <c r="JXF308" s="94"/>
      <c r="JXG308" s="94"/>
      <c r="JXH308" s="94"/>
      <c r="JXI308" s="94"/>
      <c r="JXJ308" s="94"/>
      <c r="JXK308" s="94"/>
      <c r="JXL308" s="94"/>
      <c r="JXM308" s="94"/>
      <c r="JXN308" s="94"/>
      <c r="JXO308" s="94"/>
      <c r="JXP308" s="94"/>
      <c r="JXQ308" s="94"/>
      <c r="JXR308" s="94"/>
      <c r="JXS308" s="94"/>
      <c r="JXT308" s="94"/>
      <c r="JXU308" s="94"/>
      <c r="JXV308" s="94"/>
      <c r="JXW308" s="94"/>
      <c r="JXX308" s="94"/>
      <c r="JXY308" s="94"/>
      <c r="JXZ308" s="94"/>
      <c r="JYA308" s="94"/>
      <c r="JYB308" s="94"/>
      <c r="JYC308" s="94"/>
      <c r="JYD308" s="94"/>
      <c r="JYE308" s="94"/>
      <c r="JYF308" s="94"/>
      <c r="JYG308" s="94"/>
      <c r="JYH308" s="94"/>
      <c r="JYI308" s="94"/>
      <c r="JYJ308" s="94"/>
      <c r="JYK308" s="94"/>
      <c r="JYL308" s="94"/>
      <c r="JYM308" s="94"/>
      <c r="JYN308" s="94"/>
      <c r="JYO308" s="94"/>
      <c r="JYP308" s="94"/>
      <c r="JYQ308" s="94"/>
      <c r="JYR308" s="94"/>
      <c r="JYS308" s="94"/>
      <c r="JYT308" s="94"/>
      <c r="JYU308" s="94"/>
      <c r="JYV308" s="94"/>
      <c r="JYW308" s="94"/>
      <c r="JYX308" s="94"/>
      <c r="JYY308" s="94"/>
      <c r="JYZ308" s="94"/>
      <c r="JZA308" s="94"/>
      <c r="JZB308" s="94"/>
      <c r="JZC308" s="94"/>
      <c r="JZD308" s="94"/>
      <c r="JZE308" s="94"/>
      <c r="JZF308" s="94"/>
      <c r="JZG308" s="94"/>
      <c r="JZH308" s="94"/>
      <c r="JZI308" s="94"/>
      <c r="JZJ308" s="94"/>
      <c r="JZK308" s="94"/>
      <c r="JZL308" s="94"/>
      <c r="JZM308" s="94"/>
      <c r="JZN308" s="94"/>
      <c r="JZO308" s="94"/>
      <c r="JZP308" s="94"/>
      <c r="JZQ308" s="94"/>
      <c r="JZR308" s="94"/>
      <c r="JZS308" s="94"/>
      <c r="JZT308" s="94"/>
      <c r="JZU308" s="94"/>
      <c r="JZV308" s="94"/>
      <c r="JZW308" s="94"/>
      <c r="JZX308" s="94"/>
      <c r="JZY308" s="94"/>
      <c r="JZZ308" s="94"/>
      <c r="KAA308" s="94"/>
      <c r="KAB308" s="94"/>
      <c r="KAC308" s="94"/>
      <c r="KAD308" s="94"/>
      <c r="KAE308" s="94"/>
      <c r="KAF308" s="94"/>
      <c r="KAG308" s="94"/>
      <c r="KAH308" s="94"/>
      <c r="KAI308" s="94"/>
      <c r="KAJ308" s="94"/>
      <c r="KAK308" s="94"/>
      <c r="KAL308" s="94"/>
      <c r="KAM308" s="94"/>
      <c r="KAN308" s="94"/>
      <c r="KAO308" s="94"/>
      <c r="KAP308" s="94"/>
      <c r="KAQ308" s="94"/>
      <c r="KAR308" s="94"/>
      <c r="KAS308" s="94"/>
      <c r="KAT308" s="94"/>
      <c r="KAU308" s="94"/>
      <c r="KAV308" s="94"/>
      <c r="KAW308" s="94"/>
      <c r="KAX308" s="94"/>
      <c r="KAY308" s="94"/>
      <c r="KAZ308" s="94"/>
      <c r="KBA308" s="94"/>
      <c r="KBB308" s="94"/>
      <c r="KBC308" s="94"/>
      <c r="KBD308" s="94"/>
      <c r="KBE308" s="94"/>
      <c r="KBF308" s="94"/>
      <c r="KBG308" s="94"/>
      <c r="KBH308" s="94"/>
      <c r="KBI308" s="94"/>
      <c r="KBJ308" s="94"/>
      <c r="KBK308" s="94"/>
      <c r="KBL308" s="94"/>
      <c r="KBM308" s="94"/>
      <c r="KBN308" s="94"/>
      <c r="KBO308" s="94"/>
      <c r="KBP308" s="94"/>
      <c r="KBQ308" s="94"/>
      <c r="KBR308" s="94"/>
      <c r="KBS308" s="94"/>
      <c r="KBT308" s="94"/>
      <c r="KBU308" s="94"/>
      <c r="KBV308" s="94"/>
      <c r="KBW308" s="94"/>
      <c r="KBX308" s="94"/>
      <c r="KBY308" s="94"/>
      <c r="KBZ308" s="94"/>
      <c r="KCA308" s="94"/>
      <c r="KCB308" s="94"/>
      <c r="KCC308" s="94"/>
      <c r="KCD308" s="94"/>
      <c r="KCE308" s="94"/>
      <c r="KCF308" s="94"/>
      <c r="KCG308" s="94"/>
      <c r="KCH308" s="94"/>
      <c r="KCI308" s="94"/>
      <c r="KCJ308" s="94"/>
      <c r="KCK308" s="94"/>
      <c r="KCL308" s="94"/>
      <c r="KCM308" s="94"/>
      <c r="KCN308" s="94"/>
      <c r="KCO308" s="94"/>
      <c r="KCP308" s="94"/>
      <c r="KCQ308" s="94"/>
      <c r="KCR308" s="94"/>
      <c r="KCS308" s="94"/>
      <c r="KCT308" s="94"/>
      <c r="KCU308" s="94"/>
      <c r="KCV308" s="94"/>
      <c r="KCW308" s="94"/>
      <c r="KCX308" s="94"/>
      <c r="KCY308" s="94"/>
      <c r="KCZ308" s="94"/>
      <c r="KDA308" s="94"/>
      <c r="KDB308" s="94"/>
      <c r="KDC308" s="94"/>
      <c r="KDD308" s="94"/>
      <c r="KDE308" s="94"/>
      <c r="KDF308" s="94"/>
      <c r="KDG308" s="94"/>
      <c r="KDH308" s="94"/>
      <c r="KDI308" s="94"/>
      <c r="KDJ308" s="94"/>
      <c r="KDK308" s="94"/>
      <c r="KDL308" s="94"/>
      <c r="KDM308" s="94"/>
      <c r="KDN308" s="94"/>
      <c r="KDO308" s="94"/>
      <c r="KDP308" s="94"/>
      <c r="KDQ308" s="94"/>
      <c r="KDR308" s="94"/>
      <c r="KDS308" s="94"/>
      <c r="KDT308" s="94"/>
      <c r="KDU308" s="94"/>
      <c r="KDV308" s="94"/>
      <c r="KDW308" s="94"/>
      <c r="KDX308" s="94"/>
      <c r="KDY308" s="94"/>
      <c r="KDZ308" s="94"/>
      <c r="KEA308" s="94"/>
      <c r="KEB308" s="94"/>
      <c r="KEC308" s="94"/>
      <c r="KED308" s="94"/>
      <c r="KEE308" s="94"/>
      <c r="KEF308" s="94"/>
      <c r="KEG308" s="94"/>
      <c r="KEH308" s="94"/>
      <c r="KEI308" s="94"/>
      <c r="KEJ308" s="94"/>
      <c r="KEK308" s="94"/>
      <c r="KEL308" s="94"/>
      <c r="KEM308" s="94"/>
      <c r="KEN308" s="94"/>
      <c r="KEO308" s="94"/>
      <c r="KEP308" s="94"/>
      <c r="KEQ308" s="94"/>
      <c r="KER308" s="94"/>
      <c r="KES308" s="94"/>
      <c r="KET308" s="94"/>
      <c r="KEU308" s="94"/>
      <c r="KEV308" s="94"/>
      <c r="KEW308" s="94"/>
      <c r="KEX308" s="94"/>
      <c r="KEY308" s="94"/>
      <c r="KEZ308" s="94"/>
      <c r="KFA308" s="94"/>
      <c r="KFB308" s="94"/>
      <c r="KFC308" s="94"/>
      <c r="KFD308" s="94"/>
      <c r="KFE308" s="94"/>
      <c r="KFF308" s="94"/>
      <c r="KFG308" s="94"/>
      <c r="KFH308" s="94"/>
      <c r="KFI308" s="94"/>
      <c r="KFJ308" s="94"/>
      <c r="KFK308" s="94"/>
      <c r="KFL308" s="94"/>
      <c r="KFM308" s="94"/>
      <c r="KFN308" s="94"/>
      <c r="KFO308" s="94"/>
      <c r="KFP308" s="94"/>
      <c r="KFQ308" s="94"/>
      <c r="KFR308" s="94"/>
      <c r="KFS308" s="94"/>
      <c r="KFT308" s="94"/>
      <c r="KFU308" s="94"/>
      <c r="KFV308" s="94"/>
      <c r="KFW308" s="94"/>
      <c r="KFX308" s="94"/>
      <c r="KFY308" s="94"/>
      <c r="KFZ308" s="94"/>
      <c r="KGA308" s="94"/>
      <c r="KGB308" s="94"/>
      <c r="KGC308" s="94"/>
      <c r="KGD308" s="94"/>
      <c r="KGE308" s="94"/>
      <c r="KGF308" s="94"/>
      <c r="KGG308" s="94"/>
      <c r="KGH308" s="94"/>
      <c r="KGI308" s="94"/>
      <c r="KGJ308" s="94"/>
      <c r="KGK308" s="94"/>
      <c r="KGL308" s="94"/>
      <c r="KGM308" s="94"/>
      <c r="KGN308" s="94"/>
      <c r="KGO308" s="94"/>
      <c r="KGP308" s="94"/>
      <c r="KGQ308" s="94"/>
      <c r="KGR308" s="94"/>
      <c r="KGS308" s="94"/>
      <c r="KGT308" s="94"/>
      <c r="KGU308" s="94"/>
      <c r="KGV308" s="94"/>
      <c r="KGW308" s="94"/>
      <c r="KGX308" s="94"/>
      <c r="KGY308" s="94"/>
      <c r="KGZ308" s="94"/>
      <c r="KHA308" s="94"/>
      <c r="KHB308" s="94"/>
      <c r="KHC308" s="94"/>
      <c r="KHD308" s="94"/>
      <c r="KHE308" s="94"/>
      <c r="KHF308" s="94"/>
      <c r="KHG308" s="94"/>
      <c r="KHH308" s="94"/>
      <c r="KHI308" s="94"/>
      <c r="KHJ308" s="94"/>
      <c r="KHK308" s="94"/>
      <c r="KHL308" s="94"/>
      <c r="KHM308" s="94"/>
      <c r="KHN308" s="94"/>
      <c r="KHO308" s="94"/>
      <c r="KHP308" s="94"/>
      <c r="KHQ308" s="94"/>
      <c r="KHR308" s="94"/>
      <c r="KHS308" s="94"/>
      <c r="KHT308" s="94"/>
      <c r="KHU308" s="94"/>
      <c r="KHV308" s="94"/>
      <c r="KHW308" s="94"/>
      <c r="KHX308" s="94"/>
      <c r="KHY308" s="94"/>
      <c r="KHZ308" s="94"/>
      <c r="KIA308" s="94"/>
      <c r="KIB308" s="94"/>
      <c r="KIC308" s="94"/>
      <c r="KID308" s="94"/>
      <c r="KIE308" s="94"/>
      <c r="KIF308" s="94"/>
      <c r="KIG308" s="94"/>
      <c r="KIH308" s="94"/>
      <c r="KII308" s="94"/>
      <c r="KIJ308" s="94"/>
      <c r="KIK308" s="94"/>
      <c r="KIL308" s="94"/>
      <c r="KIM308" s="94"/>
      <c r="KIN308" s="94"/>
      <c r="KIO308" s="94"/>
      <c r="KIP308" s="94"/>
      <c r="KIQ308" s="94"/>
      <c r="KIR308" s="94"/>
      <c r="KIS308" s="94"/>
      <c r="KIT308" s="94"/>
      <c r="KIU308" s="94"/>
      <c r="KIV308" s="94"/>
      <c r="KIW308" s="94"/>
      <c r="KIX308" s="94"/>
      <c r="KIY308" s="94"/>
      <c r="KIZ308" s="94"/>
      <c r="KJA308" s="94"/>
      <c r="KJB308" s="94"/>
      <c r="KJC308" s="94"/>
      <c r="KJD308" s="94"/>
      <c r="KJE308" s="94"/>
      <c r="KJF308" s="94"/>
      <c r="KJG308" s="94"/>
      <c r="KJH308" s="94"/>
      <c r="KJI308" s="94"/>
      <c r="KJJ308" s="94"/>
      <c r="KJK308" s="94"/>
      <c r="KJL308" s="94"/>
      <c r="KJM308" s="94"/>
      <c r="KJN308" s="94"/>
      <c r="KJO308" s="94"/>
      <c r="KJP308" s="94"/>
      <c r="KJQ308" s="94"/>
      <c r="KJR308" s="94"/>
      <c r="KJS308" s="94"/>
      <c r="KJT308" s="94"/>
      <c r="KJU308" s="94"/>
      <c r="KJV308" s="94"/>
      <c r="KJW308" s="94"/>
      <c r="KJX308" s="94"/>
      <c r="KJY308" s="94"/>
      <c r="KJZ308" s="94"/>
      <c r="KKA308" s="94"/>
      <c r="KKB308" s="94"/>
      <c r="KKC308" s="94"/>
      <c r="KKD308" s="94"/>
      <c r="KKE308" s="94"/>
      <c r="KKF308" s="94"/>
      <c r="KKG308" s="94"/>
      <c r="KKH308" s="94"/>
      <c r="KKI308" s="94"/>
      <c r="KKJ308" s="94"/>
      <c r="KKK308" s="94"/>
      <c r="KKL308" s="94"/>
      <c r="KKM308" s="94"/>
      <c r="KKN308" s="94"/>
      <c r="KKO308" s="94"/>
      <c r="KKP308" s="94"/>
      <c r="KKQ308" s="94"/>
      <c r="KKR308" s="94"/>
      <c r="KKS308" s="94"/>
      <c r="KKT308" s="94"/>
      <c r="KKU308" s="94"/>
      <c r="KKV308" s="94"/>
      <c r="KKW308" s="94"/>
      <c r="KKX308" s="94"/>
      <c r="KKY308" s="94"/>
      <c r="KKZ308" s="94"/>
      <c r="KLA308" s="94"/>
      <c r="KLB308" s="94"/>
      <c r="KLC308" s="94"/>
      <c r="KLD308" s="94"/>
      <c r="KLE308" s="94"/>
      <c r="KLF308" s="94"/>
      <c r="KLG308" s="94"/>
      <c r="KLH308" s="94"/>
      <c r="KLI308" s="94"/>
      <c r="KLJ308" s="94"/>
      <c r="KLK308" s="94"/>
      <c r="KLL308" s="94"/>
      <c r="KLM308" s="94"/>
      <c r="KLN308" s="94"/>
      <c r="KLO308" s="94"/>
      <c r="KLP308" s="94"/>
      <c r="KLQ308" s="94"/>
      <c r="KLR308" s="94"/>
      <c r="KLS308" s="94"/>
      <c r="KLT308" s="94"/>
      <c r="KLU308" s="94"/>
      <c r="KLV308" s="94"/>
      <c r="KLW308" s="94"/>
      <c r="KLX308" s="94"/>
      <c r="KLY308" s="94"/>
      <c r="KLZ308" s="94"/>
      <c r="KMA308" s="94"/>
      <c r="KMB308" s="94"/>
      <c r="KMC308" s="94"/>
      <c r="KMD308" s="94"/>
      <c r="KME308" s="94"/>
      <c r="KMF308" s="94"/>
      <c r="KMG308" s="94"/>
      <c r="KMH308" s="94"/>
      <c r="KMI308" s="94"/>
      <c r="KMJ308" s="94"/>
      <c r="KMK308" s="94"/>
      <c r="KML308" s="94"/>
      <c r="KMM308" s="94"/>
      <c r="KMN308" s="94"/>
      <c r="KMO308" s="94"/>
      <c r="KMP308" s="94"/>
      <c r="KMQ308" s="94"/>
      <c r="KMR308" s="94"/>
      <c r="KMS308" s="94"/>
      <c r="KMT308" s="94"/>
      <c r="KMU308" s="94"/>
      <c r="KMV308" s="94"/>
      <c r="KMW308" s="94"/>
      <c r="KMX308" s="94"/>
      <c r="KMY308" s="94"/>
      <c r="KMZ308" s="94"/>
      <c r="KNA308" s="94"/>
      <c r="KNB308" s="94"/>
      <c r="KNC308" s="94"/>
      <c r="KND308" s="94"/>
      <c r="KNE308" s="94"/>
      <c r="KNF308" s="94"/>
      <c r="KNG308" s="94"/>
      <c r="KNH308" s="94"/>
      <c r="KNI308" s="94"/>
      <c r="KNJ308" s="94"/>
      <c r="KNK308" s="94"/>
      <c r="KNL308" s="94"/>
      <c r="KNM308" s="94"/>
      <c r="KNN308" s="94"/>
      <c r="KNO308" s="94"/>
      <c r="KNP308" s="94"/>
      <c r="KNQ308" s="94"/>
      <c r="KNR308" s="94"/>
      <c r="KNS308" s="94"/>
      <c r="KNT308" s="94"/>
      <c r="KNU308" s="94"/>
      <c r="KNV308" s="94"/>
      <c r="KNW308" s="94"/>
      <c r="KNX308" s="94"/>
      <c r="KNY308" s="94"/>
      <c r="KNZ308" s="94"/>
      <c r="KOA308" s="94"/>
      <c r="KOB308" s="94"/>
      <c r="KOC308" s="94"/>
      <c r="KOD308" s="94"/>
      <c r="KOE308" s="94"/>
      <c r="KOF308" s="94"/>
      <c r="KOG308" s="94"/>
      <c r="KOH308" s="94"/>
      <c r="KOI308" s="94"/>
      <c r="KOJ308" s="94"/>
      <c r="KOK308" s="94"/>
      <c r="KOL308" s="94"/>
      <c r="KOM308" s="94"/>
      <c r="KON308" s="94"/>
      <c r="KOO308" s="94"/>
      <c r="KOP308" s="94"/>
      <c r="KOQ308" s="94"/>
      <c r="KOR308" s="94"/>
      <c r="KOS308" s="94"/>
      <c r="KOT308" s="94"/>
      <c r="KOU308" s="94"/>
      <c r="KOV308" s="94"/>
      <c r="KOW308" s="94"/>
      <c r="KOX308" s="94"/>
      <c r="KOY308" s="94"/>
      <c r="KOZ308" s="94"/>
      <c r="KPA308" s="94"/>
      <c r="KPB308" s="94"/>
      <c r="KPC308" s="94"/>
      <c r="KPD308" s="94"/>
      <c r="KPE308" s="94"/>
      <c r="KPF308" s="94"/>
      <c r="KPG308" s="94"/>
      <c r="KPH308" s="94"/>
      <c r="KPI308" s="94"/>
      <c r="KPJ308" s="94"/>
      <c r="KPK308" s="94"/>
      <c r="KPL308" s="94"/>
      <c r="KPM308" s="94"/>
      <c r="KPN308" s="94"/>
      <c r="KPO308" s="94"/>
      <c r="KPP308" s="94"/>
      <c r="KPQ308" s="94"/>
      <c r="KPR308" s="94"/>
      <c r="KPS308" s="94"/>
      <c r="KPT308" s="94"/>
      <c r="KPU308" s="94"/>
      <c r="KPV308" s="94"/>
      <c r="KPW308" s="94"/>
      <c r="KPX308" s="94"/>
      <c r="KPY308" s="94"/>
      <c r="KPZ308" s="94"/>
      <c r="KQA308" s="94"/>
      <c r="KQB308" s="94"/>
      <c r="KQC308" s="94"/>
      <c r="KQD308" s="94"/>
      <c r="KQE308" s="94"/>
      <c r="KQF308" s="94"/>
      <c r="KQG308" s="94"/>
      <c r="KQH308" s="94"/>
      <c r="KQI308" s="94"/>
      <c r="KQJ308" s="94"/>
      <c r="KQK308" s="94"/>
      <c r="KQL308" s="94"/>
      <c r="KQM308" s="94"/>
      <c r="KQN308" s="94"/>
      <c r="KQO308" s="94"/>
      <c r="KQP308" s="94"/>
      <c r="KQQ308" s="94"/>
      <c r="KQR308" s="94"/>
      <c r="KQS308" s="94"/>
      <c r="KQT308" s="94"/>
      <c r="KQU308" s="94"/>
      <c r="KQV308" s="94"/>
      <c r="KQW308" s="94"/>
      <c r="KQX308" s="94"/>
      <c r="KQY308" s="94"/>
      <c r="KQZ308" s="94"/>
      <c r="KRA308" s="94"/>
      <c r="KRB308" s="94"/>
      <c r="KRC308" s="94"/>
      <c r="KRD308" s="94"/>
      <c r="KRE308" s="94"/>
      <c r="KRF308" s="94"/>
      <c r="KRG308" s="94"/>
      <c r="KRH308" s="94"/>
      <c r="KRI308" s="94"/>
      <c r="KRJ308" s="94"/>
      <c r="KRK308" s="94"/>
      <c r="KRL308" s="94"/>
      <c r="KRM308" s="94"/>
      <c r="KRN308" s="94"/>
      <c r="KRO308" s="94"/>
      <c r="KRP308" s="94"/>
      <c r="KRQ308" s="94"/>
      <c r="KRR308" s="94"/>
      <c r="KRS308" s="94"/>
      <c r="KRT308" s="94"/>
      <c r="KRU308" s="94"/>
      <c r="KRV308" s="94"/>
      <c r="KRW308" s="94"/>
      <c r="KRX308" s="94"/>
      <c r="KRY308" s="94"/>
      <c r="KRZ308" s="94"/>
      <c r="KSA308" s="94"/>
      <c r="KSB308" s="94"/>
      <c r="KSC308" s="94"/>
      <c r="KSD308" s="94"/>
      <c r="KSE308" s="94"/>
      <c r="KSF308" s="94"/>
      <c r="KSG308" s="94"/>
      <c r="KSH308" s="94"/>
      <c r="KSI308" s="94"/>
      <c r="KSJ308" s="94"/>
      <c r="KSK308" s="94"/>
      <c r="KSL308" s="94"/>
      <c r="KSM308" s="94"/>
      <c r="KSN308" s="94"/>
      <c r="KSO308" s="94"/>
      <c r="KSP308" s="94"/>
      <c r="KSQ308" s="94"/>
      <c r="KSR308" s="94"/>
      <c r="KSS308" s="94"/>
      <c r="KST308" s="94"/>
      <c r="KSU308" s="94"/>
      <c r="KSV308" s="94"/>
      <c r="KSW308" s="94"/>
      <c r="KSX308" s="94"/>
      <c r="KSY308" s="94"/>
      <c r="KSZ308" s="94"/>
      <c r="KTA308" s="94"/>
      <c r="KTB308" s="94"/>
      <c r="KTC308" s="94"/>
      <c r="KTD308" s="94"/>
      <c r="KTE308" s="94"/>
      <c r="KTF308" s="94"/>
      <c r="KTG308" s="94"/>
      <c r="KTH308" s="94"/>
      <c r="KTI308" s="94"/>
      <c r="KTJ308" s="94"/>
      <c r="KTK308" s="94"/>
      <c r="KTL308" s="94"/>
      <c r="KTM308" s="94"/>
      <c r="KTN308" s="94"/>
      <c r="KTO308" s="94"/>
      <c r="KTP308" s="94"/>
      <c r="KTQ308" s="94"/>
      <c r="KTR308" s="94"/>
      <c r="KTS308" s="94"/>
      <c r="KTT308" s="94"/>
      <c r="KTU308" s="94"/>
      <c r="KTV308" s="94"/>
      <c r="KTW308" s="94"/>
      <c r="KTX308" s="94"/>
      <c r="KTY308" s="94"/>
      <c r="KTZ308" s="94"/>
      <c r="KUA308" s="94"/>
      <c r="KUB308" s="94"/>
      <c r="KUC308" s="94"/>
      <c r="KUD308" s="94"/>
      <c r="KUE308" s="94"/>
      <c r="KUF308" s="94"/>
      <c r="KUG308" s="94"/>
      <c r="KUH308" s="94"/>
      <c r="KUI308" s="94"/>
      <c r="KUJ308" s="94"/>
      <c r="KUK308" s="94"/>
      <c r="KUL308" s="94"/>
      <c r="KUM308" s="94"/>
      <c r="KUN308" s="94"/>
      <c r="KUO308" s="94"/>
      <c r="KUP308" s="94"/>
      <c r="KUQ308" s="94"/>
      <c r="KUR308" s="94"/>
      <c r="KUS308" s="94"/>
      <c r="KUT308" s="94"/>
      <c r="KUU308" s="94"/>
      <c r="KUV308" s="94"/>
      <c r="KUW308" s="94"/>
      <c r="KUX308" s="94"/>
      <c r="KUY308" s="94"/>
      <c r="KUZ308" s="94"/>
      <c r="KVA308" s="94"/>
      <c r="KVB308" s="94"/>
      <c r="KVC308" s="94"/>
      <c r="KVD308" s="94"/>
      <c r="KVE308" s="94"/>
      <c r="KVF308" s="94"/>
      <c r="KVG308" s="94"/>
      <c r="KVH308" s="94"/>
      <c r="KVI308" s="94"/>
      <c r="KVJ308" s="94"/>
      <c r="KVK308" s="94"/>
      <c r="KVL308" s="94"/>
      <c r="KVM308" s="94"/>
      <c r="KVN308" s="94"/>
      <c r="KVO308" s="94"/>
      <c r="KVP308" s="94"/>
      <c r="KVQ308" s="94"/>
      <c r="KVR308" s="94"/>
      <c r="KVS308" s="94"/>
      <c r="KVT308" s="94"/>
      <c r="KVU308" s="94"/>
      <c r="KVV308" s="94"/>
      <c r="KVW308" s="94"/>
      <c r="KVX308" s="94"/>
      <c r="KVY308" s="94"/>
      <c r="KVZ308" s="94"/>
      <c r="KWA308" s="94"/>
      <c r="KWB308" s="94"/>
      <c r="KWC308" s="94"/>
      <c r="KWD308" s="94"/>
      <c r="KWE308" s="94"/>
      <c r="KWF308" s="94"/>
      <c r="KWG308" s="94"/>
      <c r="KWH308" s="94"/>
      <c r="KWI308" s="94"/>
      <c r="KWJ308" s="94"/>
      <c r="KWK308" s="94"/>
      <c r="KWL308" s="94"/>
      <c r="KWM308" s="94"/>
      <c r="KWN308" s="94"/>
      <c r="KWO308" s="94"/>
      <c r="KWP308" s="94"/>
      <c r="KWQ308" s="94"/>
      <c r="KWR308" s="94"/>
      <c r="KWS308" s="94"/>
      <c r="KWT308" s="94"/>
      <c r="KWU308" s="94"/>
      <c r="KWV308" s="94"/>
      <c r="KWW308" s="94"/>
      <c r="KWX308" s="94"/>
      <c r="KWY308" s="94"/>
      <c r="KWZ308" s="94"/>
      <c r="KXA308" s="94"/>
      <c r="KXB308" s="94"/>
      <c r="KXC308" s="94"/>
      <c r="KXD308" s="94"/>
      <c r="KXE308" s="94"/>
      <c r="KXF308" s="94"/>
      <c r="KXG308" s="94"/>
      <c r="KXH308" s="94"/>
      <c r="KXI308" s="94"/>
      <c r="KXJ308" s="94"/>
      <c r="KXK308" s="94"/>
      <c r="KXL308" s="94"/>
      <c r="KXM308" s="94"/>
      <c r="KXN308" s="94"/>
      <c r="KXO308" s="94"/>
      <c r="KXP308" s="94"/>
      <c r="KXQ308" s="94"/>
      <c r="KXR308" s="94"/>
      <c r="KXS308" s="94"/>
      <c r="KXT308" s="94"/>
      <c r="KXU308" s="94"/>
      <c r="KXV308" s="94"/>
      <c r="KXW308" s="94"/>
      <c r="KXX308" s="94"/>
      <c r="KXY308" s="94"/>
      <c r="KXZ308" s="94"/>
      <c r="KYA308" s="94"/>
      <c r="KYB308" s="94"/>
      <c r="KYC308" s="94"/>
      <c r="KYD308" s="94"/>
      <c r="KYE308" s="94"/>
      <c r="KYF308" s="94"/>
      <c r="KYG308" s="94"/>
      <c r="KYH308" s="94"/>
      <c r="KYI308" s="94"/>
      <c r="KYJ308" s="94"/>
      <c r="KYK308" s="94"/>
      <c r="KYL308" s="94"/>
      <c r="KYM308" s="94"/>
      <c r="KYN308" s="94"/>
      <c r="KYO308" s="94"/>
      <c r="KYP308" s="94"/>
      <c r="KYQ308" s="94"/>
      <c r="KYR308" s="94"/>
      <c r="KYS308" s="94"/>
      <c r="KYT308" s="94"/>
      <c r="KYU308" s="94"/>
      <c r="KYV308" s="94"/>
      <c r="KYW308" s="94"/>
      <c r="KYX308" s="94"/>
      <c r="KYY308" s="94"/>
      <c r="KYZ308" s="94"/>
      <c r="KZA308" s="94"/>
      <c r="KZB308" s="94"/>
      <c r="KZC308" s="94"/>
      <c r="KZD308" s="94"/>
      <c r="KZE308" s="94"/>
      <c r="KZF308" s="94"/>
      <c r="KZG308" s="94"/>
      <c r="KZH308" s="94"/>
      <c r="KZI308" s="94"/>
      <c r="KZJ308" s="94"/>
      <c r="KZK308" s="94"/>
      <c r="KZL308" s="94"/>
      <c r="KZM308" s="94"/>
      <c r="KZN308" s="94"/>
      <c r="KZO308" s="94"/>
      <c r="KZP308" s="94"/>
      <c r="KZQ308" s="94"/>
      <c r="KZR308" s="94"/>
      <c r="KZS308" s="94"/>
      <c r="KZT308" s="94"/>
      <c r="KZU308" s="94"/>
      <c r="KZV308" s="94"/>
      <c r="KZW308" s="94"/>
      <c r="KZX308" s="94"/>
      <c r="KZY308" s="94"/>
      <c r="KZZ308" s="94"/>
      <c r="LAA308" s="94"/>
      <c r="LAB308" s="94"/>
      <c r="LAC308" s="94"/>
      <c r="LAD308" s="94"/>
      <c r="LAE308" s="94"/>
      <c r="LAF308" s="94"/>
      <c r="LAG308" s="94"/>
      <c r="LAH308" s="94"/>
      <c r="LAI308" s="94"/>
      <c r="LAJ308" s="94"/>
      <c r="LAK308" s="94"/>
      <c r="LAL308" s="94"/>
      <c r="LAM308" s="94"/>
      <c r="LAN308" s="94"/>
      <c r="LAO308" s="94"/>
      <c r="LAP308" s="94"/>
      <c r="LAQ308" s="94"/>
      <c r="LAR308" s="94"/>
      <c r="LAS308" s="94"/>
      <c r="LAT308" s="94"/>
      <c r="LAU308" s="94"/>
      <c r="LAV308" s="94"/>
      <c r="LAW308" s="94"/>
      <c r="LAX308" s="94"/>
      <c r="LAY308" s="94"/>
      <c r="LAZ308" s="94"/>
      <c r="LBA308" s="94"/>
      <c r="LBB308" s="94"/>
      <c r="LBC308" s="94"/>
      <c r="LBD308" s="94"/>
      <c r="LBE308" s="94"/>
      <c r="LBF308" s="94"/>
      <c r="LBG308" s="94"/>
      <c r="LBH308" s="94"/>
      <c r="LBI308" s="94"/>
      <c r="LBJ308" s="94"/>
      <c r="LBK308" s="94"/>
      <c r="LBL308" s="94"/>
      <c r="LBM308" s="94"/>
      <c r="LBN308" s="94"/>
      <c r="LBO308" s="94"/>
      <c r="LBP308" s="94"/>
      <c r="LBQ308" s="94"/>
      <c r="LBR308" s="94"/>
      <c r="LBS308" s="94"/>
      <c r="LBT308" s="94"/>
      <c r="LBU308" s="94"/>
      <c r="LBV308" s="94"/>
      <c r="LBW308" s="94"/>
      <c r="LBX308" s="94"/>
      <c r="LBY308" s="94"/>
      <c r="LBZ308" s="94"/>
      <c r="LCA308" s="94"/>
      <c r="LCB308" s="94"/>
      <c r="LCC308" s="94"/>
      <c r="LCD308" s="94"/>
      <c r="LCE308" s="94"/>
      <c r="LCF308" s="94"/>
      <c r="LCG308" s="94"/>
      <c r="LCH308" s="94"/>
      <c r="LCI308" s="94"/>
      <c r="LCJ308" s="94"/>
      <c r="LCK308" s="94"/>
      <c r="LCL308" s="94"/>
      <c r="LCM308" s="94"/>
      <c r="LCN308" s="94"/>
      <c r="LCO308" s="94"/>
      <c r="LCP308" s="94"/>
      <c r="LCQ308" s="94"/>
      <c r="LCR308" s="94"/>
      <c r="LCS308" s="94"/>
      <c r="LCT308" s="94"/>
      <c r="LCU308" s="94"/>
      <c r="LCV308" s="94"/>
      <c r="LCW308" s="94"/>
      <c r="LCX308" s="94"/>
      <c r="LCY308" s="94"/>
      <c r="LCZ308" s="94"/>
      <c r="LDA308" s="94"/>
      <c r="LDB308" s="94"/>
      <c r="LDC308" s="94"/>
      <c r="LDD308" s="94"/>
      <c r="LDE308" s="94"/>
      <c r="LDF308" s="94"/>
      <c r="LDG308" s="94"/>
      <c r="LDH308" s="94"/>
      <c r="LDI308" s="94"/>
      <c r="LDJ308" s="94"/>
      <c r="LDK308" s="94"/>
      <c r="LDL308" s="94"/>
      <c r="LDM308" s="94"/>
      <c r="LDN308" s="94"/>
      <c r="LDO308" s="94"/>
      <c r="LDP308" s="94"/>
      <c r="LDQ308" s="94"/>
      <c r="LDR308" s="94"/>
      <c r="LDS308" s="94"/>
      <c r="LDT308" s="94"/>
      <c r="LDU308" s="94"/>
      <c r="LDV308" s="94"/>
      <c r="LDW308" s="94"/>
      <c r="LDX308" s="94"/>
      <c r="LDY308" s="94"/>
      <c r="LDZ308" s="94"/>
      <c r="LEA308" s="94"/>
      <c r="LEB308" s="94"/>
      <c r="LEC308" s="94"/>
      <c r="LED308" s="94"/>
      <c r="LEE308" s="94"/>
      <c r="LEF308" s="94"/>
      <c r="LEG308" s="94"/>
      <c r="LEH308" s="94"/>
      <c r="LEI308" s="94"/>
      <c r="LEJ308" s="94"/>
      <c r="LEK308" s="94"/>
      <c r="LEL308" s="94"/>
      <c r="LEM308" s="94"/>
      <c r="LEN308" s="94"/>
      <c r="LEO308" s="94"/>
      <c r="LEP308" s="94"/>
      <c r="LEQ308" s="94"/>
      <c r="LER308" s="94"/>
      <c r="LES308" s="94"/>
      <c r="LET308" s="94"/>
      <c r="LEU308" s="94"/>
      <c r="LEV308" s="94"/>
      <c r="LEW308" s="94"/>
      <c r="LEX308" s="94"/>
      <c r="LEY308" s="94"/>
      <c r="LEZ308" s="94"/>
      <c r="LFA308" s="94"/>
      <c r="LFB308" s="94"/>
      <c r="LFC308" s="94"/>
      <c r="LFD308" s="94"/>
      <c r="LFE308" s="94"/>
      <c r="LFF308" s="94"/>
      <c r="LFG308" s="94"/>
      <c r="LFH308" s="94"/>
      <c r="LFI308" s="94"/>
      <c r="LFJ308" s="94"/>
      <c r="LFK308" s="94"/>
      <c r="LFL308" s="94"/>
      <c r="LFM308" s="94"/>
      <c r="LFN308" s="94"/>
      <c r="LFO308" s="94"/>
      <c r="LFP308" s="94"/>
      <c r="LFQ308" s="94"/>
      <c r="LFR308" s="94"/>
      <c r="LFS308" s="94"/>
      <c r="LFT308" s="94"/>
      <c r="LFU308" s="94"/>
      <c r="LFV308" s="94"/>
      <c r="LFW308" s="94"/>
      <c r="LFX308" s="94"/>
      <c r="LFY308" s="94"/>
      <c r="LFZ308" s="94"/>
      <c r="LGA308" s="94"/>
      <c r="LGB308" s="94"/>
      <c r="LGC308" s="94"/>
      <c r="LGD308" s="94"/>
      <c r="LGE308" s="94"/>
      <c r="LGF308" s="94"/>
      <c r="LGG308" s="94"/>
      <c r="LGH308" s="94"/>
      <c r="LGI308" s="94"/>
      <c r="LGJ308" s="94"/>
      <c r="LGK308" s="94"/>
      <c r="LGL308" s="94"/>
      <c r="LGM308" s="94"/>
      <c r="LGN308" s="94"/>
      <c r="LGO308" s="94"/>
      <c r="LGP308" s="94"/>
      <c r="LGQ308" s="94"/>
      <c r="LGR308" s="94"/>
      <c r="LGS308" s="94"/>
      <c r="LGT308" s="94"/>
      <c r="LGU308" s="94"/>
      <c r="LGV308" s="94"/>
      <c r="LGW308" s="94"/>
      <c r="LGX308" s="94"/>
      <c r="LGY308" s="94"/>
      <c r="LGZ308" s="94"/>
      <c r="LHA308" s="94"/>
      <c r="LHB308" s="94"/>
      <c r="LHC308" s="94"/>
      <c r="LHD308" s="94"/>
      <c r="LHE308" s="94"/>
      <c r="LHF308" s="94"/>
      <c r="LHG308" s="94"/>
      <c r="LHH308" s="94"/>
      <c r="LHI308" s="94"/>
      <c r="LHJ308" s="94"/>
      <c r="LHK308" s="94"/>
      <c r="LHL308" s="94"/>
      <c r="LHM308" s="94"/>
      <c r="LHN308" s="94"/>
      <c r="LHO308" s="94"/>
      <c r="LHP308" s="94"/>
      <c r="LHQ308" s="94"/>
      <c r="LHR308" s="94"/>
      <c r="LHS308" s="94"/>
      <c r="LHT308" s="94"/>
      <c r="LHU308" s="94"/>
      <c r="LHV308" s="94"/>
      <c r="LHW308" s="94"/>
      <c r="LHX308" s="94"/>
      <c r="LHY308" s="94"/>
      <c r="LHZ308" s="94"/>
      <c r="LIA308" s="94"/>
      <c r="LIB308" s="94"/>
      <c r="LIC308" s="94"/>
      <c r="LID308" s="94"/>
      <c r="LIE308" s="94"/>
      <c r="LIF308" s="94"/>
      <c r="LIG308" s="94"/>
      <c r="LIH308" s="94"/>
      <c r="LII308" s="94"/>
      <c r="LIJ308" s="94"/>
      <c r="LIK308" s="94"/>
      <c r="LIL308" s="94"/>
      <c r="LIM308" s="94"/>
      <c r="LIN308" s="94"/>
      <c r="LIO308" s="94"/>
      <c r="LIP308" s="94"/>
      <c r="LIQ308" s="94"/>
      <c r="LIR308" s="94"/>
      <c r="LIS308" s="94"/>
      <c r="LIT308" s="94"/>
      <c r="LIU308" s="94"/>
      <c r="LIV308" s="94"/>
      <c r="LIW308" s="94"/>
      <c r="LIX308" s="94"/>
      <c r="LIY308" s="94"/>
      <c r="LIZ308" s="94"/>
      <c r="LJA308" s="94"/>
      <c r="LJB308" s="94"/>
      <c r="LJC308" s="94"/>
      <c r="LJD308" s="94"/>
      <c r="LJE308" s="94"/>
      <c r="LJF308" s="94"/>
      <c r="LJG308" s="94"/>
      <c r="LJH308" s="94"/>
      <c r="LJI308" s="94"/>
      <c r="LJJ308" s="94"/>
      <c r="LJK308" s="94"/>
      <c r="LJL308" s="94"/>
      <c r="LJM308" s="94"/>
      <c r="LJN308" s="94"/>
      <c r="LJO308" s="94"/>
      <c r="LJP308" s="94"/>
      <c r="LJQ308" s="94"/>
      <c r="LJR308" s="94"/>
      <c r="LJS308" s="94"/>
      <c r="LJT308" s="94"/>
      <c r="LJU308" s="94"/>
      <c r="LJV308" s="94"/>
      <c r="LJW308" s="94"/>
      <c r="LJX308" s="94"/>
      <c r="LJY308" s="94"/>
      <c r="LJZ308" s="94"/>
      <c r="LKA308" s="94"/>
      <c r="LKB308" s="94"/>
      <c r="LKC308" s="94"/>
      <c r="LKD308" s="94"/>
      <c r="LKE308" s="94"/>
      <c r="LKF308" s="94"/>
      <c r="LKG308" s="94"/>
      <c r="LKH308" s="94"/>
      <c r="LKI308" s="94"/>
      <c r="LKJ308" s="94"/>
      <c r="LKK308" s="94"/>
      <c r="LKL308" s="94"/>
      <c r="LKM308" s="94"/>
      <c r="LKN308" s="94"/>
      <c r="LKO308" s="94"/>
      <c r="LKP308" s="94"/>
      <c r="LKQ308" s="94"/>
      <c r="LKR308" s="94"/>
      <c r="LKS308" s="94"/>
      <c r="LKT308" s="94"/>
      <c r="LKU308" s="94"/>
      <c r="LKV308" s="94"/>
      <c r="LKW308" s="94"/>
      <c r="LKX308" s="94"/>
      <c r="LKY308" s="94"/>
      <c r="LKZ308" s="94"/>
      <c r="LLA308" s="94"/>
      <c r="LLB308" s="94"/>
      <c r="LLC308" s="94"/>
      <c r="LLD308" s="94"/>
      <c r="LLE308" s="94"/>
      <c r="LLF308" s="94"/>
      <c r="LLG308" s="94"/>
      <c r="LLH308" s="94"/>
      <c r="LLI308" s="94"/>
      <c r="LLJ308" s="94"/>
      <c r="LLK308" s="94"/>
      <c r="LLL308" s="94"/>
      <c r="LLM308" s="94"/>
      <c r="LLN308" s="94"/>
      <c r="LLO308" s="94"/>
      <c r="LLP308" s="94"/>
      <c r="LLQ308" s="94"/>
      <c r="LLR308" s="94"/>
      <c r="LLS308" s="94"/>
      <c r="LLT308" s="94"/>
      <c r="LLU308" s="94"/>
      <c r="LLV308" s="94"/>
      <c r="LLW308" s="94"/>
      <c r="LLX308" s="94"/>
      <c r="LLY308" s="94"/>
      <c r="LLZ308" s="94"/>
      <c r="LMA308" s="94"/>
      <c r="LMB308" s="94"/>
      <c r="LMC308" s="94"/>
      <c r="LMD308" s="94"/>
      <c r="LME308" s="94"/>
      <c r="LMF308" s="94"/>
      <c r="LMG308" s="94"/>
      <c r="LMH308" s="94"/>
      <c r="LMI308" s="94"/>
      <c r="LMJ308" s="94"/>
      <c r="LMK308" s="94"/>
      <c r="LML308" s="94"/>
      <c r="LMM308" s="94"/>
      <c r="LMN308" s="94"/>
      <c r="LMO308" s="94"/>
      <c r="LMP308" s="94"/>
      <c r="LMQ308" s="94"/>
      <c r="LMR308" s="94"/>
      <c r="LMS308" s="94"/>
      <c r="LMT308" s="94"/>
      <c r="LMU308" s="94"/>
      <c r="LMV308" s="94"/>
      <c r="LMW308" s="94"/>
      <c r="LMX308" s="94"/>
      <c r="LMY308" s="94"/>
      <c r="LMZ308" s="94"/>
      <c r="LNA308" s="94"/>
      <c r="LNB308" s="94"/>
      <c r="LNC308" s="94"/>
      <c r="LND308" s="94"/>
      <c r="LNE308" s="94"/>
      <c r="LNF308" s="94"/>
      <c r="LNG308" s="94"/>
      <c r="LNH308" s="94"/>
      <c r="LNI308" s="94"/>
      <c r="LNJ308" s="94"/>
      <c r="LNK308" s="94"/>
      <c r="LNL308" s="94"/>
      <c r="LNM308" s="94"/>
      <c r="LNN308" s="94"/>
      <c r="LNO308" s="94"/>
      <c r="LNP308" s="94"/>
      <c r="LNQ308" s="94"/>
      <c r="LNR308" s="94"/>
      <c r="LNS308" s="94"/>
      <c r="LNT308" s="94"/>
      <c r="LNU308" s="94"/>
      <c r="LNV308" s="94"/>
      <c r="LNW308" s="94"/>
      <c r="LNX308" s="94"/>
      <c r="LNY308" s="94"/>
      <c r="LNZ308" s="94"/>
      <c r="LOA308" s="94"/>
      <c r="LOB308" s="94"/>
      <c r="LOC308" s="94"/>
      <c r="LOD308" s="94"/>
      <c r="LOE308" s="94"/>
      <c r="LOF308" s="94"/>
      <c r="LOG308" s="94"/>
      <c r="LOH308" s="94"/>
      <c r="LOI308" s="94"/>
      <c r="LOJ308" s="94"/>
      <c r="LOK308" s="94"/>
      <c r="LOL308" s="94"/>
      <c r="LOM308" s="94"/>
      <c r="LON308" s="94"/>
      <c r="LOO308" s="94"/>
      <c r="LOP308" s="94"/>
      <c r="LOQ308" s="94"/>
      <c r="LOR308" s="94"/>
      <c r="LOS308" s="94"/>
      <c r="LOT308" s="94"/>
      <c r="LOU308" s="94"/>
      <c r="LOV308" s="94"/>
      <c r="LOW308" s="94"/>
      <c r="LOX308" s="94"/>
      <c r="LOY308" s="94"/>
      <c r="LOZ308" s="94"/>
      <c r="LPA308" s="94"/>
      <c r="LPB308" s="94"/>
      <c r="LPC308" s="94"/>
      <c r="LPD308" s="94"/>
      <c r="LPE308" s="94"/>
      <c r="LPF308" s="94"/>
      <c r="LPG308" s="94"/>
      <c r="LPH308" s="94"/>
      <c r="LPI308" s="94"/>
      <c r="LPJ308" s="94"/>
      <c r="LPK308" s="94"/>
      <c r="LPL308" s="94"/>
      <c r="LPM308" s="94"/>
      <c r="LPN308" s="94"/>
      <c r="LPO308" s="94"/>
      <c r="LPP308" s="94"/>
      <c r="LPQ308" s="94"/>
      <c r="LPR308" s="94"/>
      <c r="LPS308" s="94"/>
      <c r="LPT308" s="94"/>
      <c r="LPU308" s="94"/>
      <c r="LPV308" s="94"/>
      <c r="LPW308" s="94"/>
      <c r="LPX308" s="94"/>
      <c r="LPY308" s="94"/>
      <c r="LPZ308" s="94"/>
      <c r="LQA308" s="94"/>
      <c r="LQB308" s="94"/>
      <c r="LQC308" s="94"/>
      <c r="LQD308" s="94"/>
      <c r="LQE308" s="94"/>
      <c r="LQF308" s="94"/>
      <c r="LQG308" s="94"/>
      <c r="LQH308" s="94"/>
      <c r="LQI308" s="94"/>
      <c r="LQJ308" s="94"/>
      <c r="LQK308" s="94"/>
      <c r="LQL308" s="94"/>
      <c r="LQM308" s="94"/>
      <c r="LQN308" s="94"/>
      <c r="LQO308" s="94"/>
      <c r="LQP308" s="94"/>
      <c r="LQQ308" s="94"/>
      <c r="LQR308" s="94"/>
      <c r="LQS308" s="94"/>
      <c r="LQT308" s="94"/>
      <c r="LQU308" s="94"/>
      <c r="LQV308" s="94"/>
      <c r="LQW308" s="94"/>
      <c r="LQX308" s="94"/>
      <c r="LQY308" s="94"/>
      <c r="LQZ308" s="94"/>
      <c r="LRA308" s="94"/>
      <c r="LRB308" s="94"/>
      <c r="LRC308" s="94"/>
      <c r="LRD308" s="94"/>
      <c r="LRE308" s="94"/>
      <c r="LRF308" s="94"/>
      <c r="LRG308" s="94"/>
      <c r="LRH308" s="94"/>
      <c r="LRI308" s="94"/>
      <c r="LRJ308" s="94"/>
      <c r="LRK308" s="94"/>
      <c r="LRL308" s="94"/>
      <c r="LRM308" s="94"/>
      <c r="LRN308" s="94"/>
      <c r="LRO308" s="94"/>
      <c r="LRP308" s="94"/>
      <c r="LRQ308" s="94"/>
      <c r="LRR308" s="94"/>
      <c r="LRS308" s="94"/>
      <c r="LRT308" s="94"/>
      <c r="LRU308" s="94"/>
      <c r="LRV308" s="94"/>
      <c r="LRW308" s="94"/>
      <c r="LRX308" s="94"/>
      <c r="LRY308" s="94"/>
      <c r="LRZ308" s="94"/>
      <c r="LSA308" s="94"/>
      <c r="LSB308" s="94"/>
      <c r="LSC308" s="94"/>
      <c r="LSD308" s="94"/>
      <c r="LSE308" s="94"/>
      <c r="LSF308" s="94"/>
      <c r="LSG308" s="94"/>
      <c r="LSH308" s="94"/>
      <c r="LSI308" s="94"/>
      <c r="LSJ308" s="94"/>
      <c r="LSK308" s="94"/>
      <c r="LSL308" s="94"/>
      <c r="LSM308" s="94"/>
      <c r="LSN308" s="94"/>
      <c r="LSO308" s="94"/>
      <c r="LSP308" s="94"/>
      <c r="LSQ308" s="94"/>
      <c r="LSR308" s="94"/>
      <c r="LSS308" s="94"/>
      <c r="LST308" s="94"/>
      <c r="LSU308" s="94"/>
      <c r="LSV308" s="94"/>
      <c r="LSW308" s="94"/>
      <c r="LSX308" s="94"/>
      <c r="LSY308" s="94"/>
      <c r="LSZ308" s="94"/>
      <c r="LTA308" s="94"/>
      <c r="LTB308" s="94"/>
      <c r="LTC308" s="94"/>
      <c r="LTD308" s="94"/>
      <c r="LTE308" s="94"/>
      <c r="LTF308" s="94"/>
      <c r="LTG308" s="94"/>
      <c r="LTH308" s="94"/>
      <c r="LTI308" s="94"/>
      <c r="LTJ308" s="94"/>
      <c r="LTK308" s="94"/>
      <c r="LTL308" s="94"/>
      <c r="LTM308" s="94"/>
      <c r="LTN308" s="94"/>
      <c r="LTO308" s="94"/>
      <c r="LTP308" s="94"/>
      <c r="LTQ308" s="94"/>
      <c r="LTR308" s="94"/>
      <c r="LTS308" s="94"/>
      <c r="LTT308" s="94"/>
      <c r="LTU308" s="94"/>
      <c r="LTV308" s="94"/>
      <c r="LTW308" s="94"/>
      <c r="LTX308" s="94"/>
      <c r="LTY308" s="94"/>
      <c r="LTZ308" s="94"/>
      <c r="LUA308" s="94"/>
      <c r="LUB308" s="94"/>
      <c r="LUC308" s="94"/>
      <c r="LUD308" s="94"/>
      <c r="LUE308" s="94"/>
      <c r="LUF308" s="94"/>
      <c r="LUG308" s="94"/>
      <c r="LUH308" s="94"/>
      <c r="LUI308" s="94"/>
      <c r="LUJ308" s="94"/>
      <c r="LUK308" s="94"/>
      <c r="LUL308" s="94"/>
      <c r="LUM308" s="94"/>
      <c r="LUN308" s="94"/>
      <c r="LUO308" s="94"/>
      <c r="LUP308" s="94"/>
      <c r="LUQ308" s="94"/>
      <c r="LUR308" s="94"/>
      <c r="LUS308" s="94"/>
      <c r="LUT308" s="94"/>
      <c r="LUU308" s="94"/>
      <c r="LUV308" s="94"/>
      <c r="LUW308" s="94"/>
      <c r="LUX308" s="94"/>
      <c r="LUY308" s="94"/>
      <c r="LUZ308" s="94"/>
      <c r="LVA308" s="94"/>
      <c r="LVB308" s="94"/>
      <c r="LVC308" s="94"/>
      <c r="LVD308" s="94"/>
      <c r="LVE308" s="94"/>
      <c r="LVF308" s="94"/>
      <c r="LVG308" s="94"/>
      <c r="LVH308" s="94"/>
      <c r="LVI308" s="94"/>
      <c r="LVJ308" s="94"/>
      <c r="LVK308" s="94"/>
      <c r="LVL308" s="94"/>
      <c r="LVM308" s="94"/>
      <c r="LVN308" s="94"/>
      <c r="LVO308" s="94"/>
      <c r="LVP308" s="94"/>
      <c r="LVQ308" s="94"/>
      <c r="LVR308" s="94"/>
      <c r="LVS308" s="94"/>
      <c r="LVT308" s="94"/>
      <c r="LVU308" s="94"/>
      <c r="LVV308" s="94"/>
      <c r="LVW308" s="94"/>
      <c r="LVX308" s="94"/>
      <c r="LVY308" s="94"/>
      <c r="LVZ308" s="94"/>
      <c r="LWA308" s="94"/>
      <c r="LWB308" s="94"/>
      <c r="LWC308" s="94"/>
      <c r="LWD308" s="94"/>
      <c r="LWE308" s="94"/>
      <c r="LWF308" s="94"/>
      <c r="LWG308" s="94"/>
      <c r="LWH308" s="94"/>
      <c r="LWI308" s="94"/>
      <c r="LWJ308" s="94"/>
      <c r="LWK308" s="94"/>
      <c r="LWL308" s="94"/>
      <c r="LWM308" s="94"/>
      <c r="LWN308" s="94"/>
      <c r="LWO308" s="94"/>
      <c r="LWP308" s="94"/>
      <c r="LWQ308" s="94"/>
      <c r="LWR308" s="94"/>
      <c r="LWS308" s="94"/>
      <c r="LWT308" s="94"/>
      <c r="LWU308" s="94"/>
      <c r="LWV308" s="94"/>
      <c r="LWW308" s="94"/>
      <c r="LWX308" s="94"/>
      <c r="LWY308" s="94"/>
      <c r="LWZ308" s="94"/>
      <c r="LXA308" s="94"/>
      <c r="LXB308" s="94"/>
      <c r="LXC308" s="94"/>
      <c r="LXD308" s="94"/>
      <c r="LXE308" s="94"/>
      <c r="LXF308" s="94"/>
      <c r="LXG308" s="94"/>
      <c r="LXH308" s="94"/>
      <c r="LXI308" s="94"/>
      <c r="LXJ308" s="94"/>
      <c r="LXK308" s="94"/>
      <c r="LXL308" s="94"/>
      <c r="LXM308" s="94"/>
      <c r="LXN308" s="94"/>
      <c r="LXO308" s="94"/>
      <c r="LXP308" s="94"/>
      <c r="LXQ308" s="94"/>
      <c r="LXR308" s="94"/>
      <c r="LXS308" s="94"/>
      <c r="LXT308" s="94"/>
      <c r="LXU308" s="94"/>
      <c r="LXV308" s="94"/>
      <c r="LXW308" s="94"/>
      <c r="LXX308" s="94"/>
      <c r="LXY308" s="94"/>
      <c r="LXZ308" s="94"/>
      <c r="LYA308" s="94"/>
      <c r="LYB308" s="94"/>
      <c r="LYC308" s="94"/>
      <c r="LYD308" s="94"/>
      <c r="LYE308" s="94"/>
      <c r="LYF308" s="94"/>
      <c r="LYG308" s="94"/>
      <c r="LYH308" s="94"/>
      <c r="LYI308" s="94"/>
      <c r="LYJ308" s="94"/>
      <c r="LYK308" s="94"/>
      <c r="LYL308" s="94"/>
      <c r="LYM308" s="94"/>
      <c r="LYN308" s="94"/>
      <c r="LYO308" s="94"/>
      <c r="LYP308" s="94"/>
      <c r="LYQ308" s="94"/>
      <c r="LYR308" s="94"/>
      <c r="LYS308" s="94"/>
      <c r="LYT308" s="94"/>
      <c r="LYU308" s="94"/>
      <c r="LYV308" s="94"/>
      <c r="LYW308" s="94"/>
      <c r="LYX308" s="94"/>
      <c r="LYY308" s="94"/>
      <c r="LYZ308" s="94"/>
      <c r="LZA308" s="94"/>
      <c r="LZB308" s="94"/>
      <c r="LZC308" s="94"/>
      <c r="LZD308" s="94"/>
      <c r="LZE308" s="94"/>
      <c r="LZF308" s="94"/>
      <c r="LZG308" s="94"/>
      <c r="LZH308" s="94"/>
      <c r="LZI308" s="94"/>
      <c r="LZJ308" s="94"/>
      <c r="LZK308" s="94"/>
      <c r="LZL308" s="94"/>
      <c r="LZM308" s="94"/>
      <c r="LZN308" s="94"/>
      <c r="LZO308" s="94"/>
      <c r="LZP308" s="94"/>
      <c r="LZQ308" s="94"/>
      <c r="LZR308" s="94"/>
      <c r="LZS308" s="94"/>
      <c r="LZT308" s="94"/>
      <c r="LZU308" s="94"/>
      <c r="LZV308" s="94"/>
      <c r="LZW308" s="94"/>
      <c r="LZX308" s="94"/>
      <c r="LZY308" s="94"/>
      <c r="LZZ308" s="94"/>
      <c r="MAA308" s="94"/>
      <c r="MAB308" s="94"/>
      <c r="MAC308" s="94"/>
      <c r="MAD308" s="94"/>
      <c r="MAE308" s="94"/>
      <c r="MAF308" s="94"/>
      <c r="MAG308" s="94"/>
      <c r="MAH308" s="94"/>
      <c r="MAI308" s="94"/>
      <c r="MAJ308" s="94"/>
      <c r="MAK308" s="94"/>
      <c r="MAL308" s="94"/>
      <c r="MAM308" s="94"/>
      <c r="MAN308" s="94"/>
      <c r="MAO308" s="94"/>
      <c r="MAP308" s="94"/>
      <c r="MAQ308" s="94"/>
      <c r="MAR308" s="94"/>
      <c r="MAS308" s="94"/>
      <c r="MAT308" s="94"/>
      <c r="MAU308" s="94"/>
      <c r="MAV308" s="94"/>
      <c r="MAW308" s="94"/>
      <c r="MAX308" s="94"/>
      <c r="MAY308" s="94"/>
      <c r="MAZ308" s="94"/>
      <c r="MBA308" s="94"/>
      <c r="MBB308" s="94"/>
      <c r="MBC308" s="94"/>
      <c r="MBD308" s="94"/>
      <c r="MBE308" s="94"/>
      <c r="MBF308" s="94"/>
      <c r="MBG308" s="94"/>
      <c r="MBH308" s="94"/>
      <c r="MBI308" s="94"/>
      <c r="MBJ308" s="94"/>
      <c r="MBK308" s="94"/>
      <c r="MBL308" s="94"/>
      <c r="MBM308" s="94"/>
      <c r="MBN308" s="94"/>
      <c r="MBO308" s="94"/>
      <c r="MBP308" s="94"/>
      <c r="MBQ308" s="94"/>
      <c r="MBR308" s="94"/>
      <c r="MBS308" s="94"/>
      <c r="MBT308" s="94"/>
      <c r="MBU308" s="94"/>
      <c r="MBV308" s="94"/>
      <c r="MBW308" s="94"/>
      <c r="MBX308" s="94"/>
      <c r="MBY308" s="94"/>
      <c r="MBZ308" s="94"/>
      <c r="MCA308" s="94"/>
      <c r="MCB308" s="94"/>
      <c r="MCC308" s="94"/>
      <c r="MCD308" s="94"/>
      <c r="MCE308" s="94"/>
      <c r="MCF308" s="94"/>
      <c r="MCG308" s="94"/>
      <c r="MCH308" s="94"/>
      <c r="MCI308" s="94"/>
      <c r="MCJ308" s="94"/>
      <c r="MCK308" s="94"/>
      <c r="MCL308" s="94"/>
      <c r="MCM308" s="94"/>
      <c r="MCN308" s="94"/>
      <c r="MCO308" s="94"/>
      <c r="MCP308" s="94"/>
      <c r="MCQ308" s="94"/>
      <c r="MCR308" s="94"/>
      <c r="MCS308" s="94"/>
      <c r="MCT308" s="94"/>
      <c r="MCU308" s="94"/>
      <c r="MCV308" s="94"/>
      <c r="MCW308" s="94"/>
      <c r="MCX308" s="94"/>
      <c r="MCY308" s="94"/>
      <c r="MCZ308" s="94"/>
      <c r="MDA308" s="94"/>
      <c r="MDB308" s="94"/>
      <c r="MDC308" s="94"/>
      <c r="MDD308" s="94"/>
      <c r="MDE308" s="94"/>
      <c r="MDF308" s="94"/>
      <c r="MDG308" s="94"/>
      <c r="MDH308" s="94"/>
      <c r="MDI308" s="94"/>
      <c r="MDJ308" s="94"/>
      <c r="MDK308" s="94"/>
      <c r="MDL308" s="94"/>
      <c r="MDM308" s="94"/>
      <c r="MDN308" s="94"/>
      <c r="MDO308" s="94"/>
      <c r="MDP308" s="94"/>
      <c r="MDQ308" s="94"/>
      <c r="MDR308" s="94"/>
      <c r="MDS308" s="94"/>
      <c r="MDT308" s="94"/>
      <c r="MDU308" s="94"/>
      <c r="MDV308" s="94"/>
      <c r="MDW308" s="94"/>
      <c r="MDX308" s="94"/>
      <c r="MDY308" s="94"/>
      <c r="MDZ308" s="94"/>
      <c r="MEA308" s="94"/>
      <c r="MEB308" s="94"/>
      <c r="MEC308" s="94"/>
      <c r="MED308" s="94"/>
      <c r="MEE308" s="94"/>
      <c r="MEF308" s="94"/>
      <c r="MEG308" s="94"/>
      <c r="MEH308" s="94"/>
      <c r="MEI308" s="94"/>
      <c r="MEJ308" s="94"/>
      <c r="MEK308" s="94"/>
      <c r="MEL308" s="94"/>
      <c r="MEM308" s="94"/>
      <c r="MEN308" s="94"/>
      <c r="MEO308" s="94"/>
      <c r="MEP308" s="94"/>
      <c r="MEQ308" s="94"/>
      <c r="MER308" s="94"/>
      <c r="MES308" s="94"/>
      <c r="MET308" s="94"/>
      <c r="MEU308" s="94"/>
      <c r="MEV308" s="94"/>
      <c r="MEW308" s="94"/>
      <c r="MEX308" s="94"/>
      <c r="MEY308" s="94"/>
      <c r="MEZ308" s="94"/>
      <c r="MFA308" s="94"/>
      <c r="MFB308" s="94"/>
      <c r="MFC308" s="94"/>
      <c r="MFD308" s="94"/>
      <c r="MFE308" s="94"/>
      <c r="MFF308" s="94"/>
      <c r="MFG308" s="94"/>
      <c r="MFH308" s="94"/>
      <c r="MFI308" s="94"/>
      <c r="MFJ308" s="94"/>
      <c r="MFK308" s="94"/>
      <c r="MFL308" s="94"/>
      <c r="MFM308" s="94"/>
      <c r="MFN308" s="94"/>
      <c r="MFO308" s="94"/>
      <c r="MFP308" s="94"/>
      <c r="MFQ308" s="94"/>
      <c r="MFR308" s="94"/>
      <c r="MFS308" s="94"/>
      <c r="MFT308" s="94"/>
      <c r="MFU308" s="94"/>
      <c r="MFV308" s="94"/>
      <c r="MFW308" s="94"/>
      <c r="MFX308" s="94"/>
      <c r="MFY308" s="94"/>
      <c r="MFZ308" s="94"/>
      <c r="MGA308" s="94"/>
      <c r="MGB308" s="94"/>
      <c r="MGC308" s="94"/>
      <c r="MGD308" s="94"/>
      <c r="MGE308" s="94"/>
      <c r="MGF308" s="94"/>
      <c r="MGG308" s="94"/>
      <c r="MGH308" s="94"/>
      <c r="MGI308" s="94"/>
      <c r="MGJ308" s="94"/>
      <c r="MGK308" s="94"/>
      <c r="MGL308" s="94"/>
      <c r="MGM308" s="94"/>
      <c r="MGN308" s="94"/>
      <c r="MGO308" s="94"/>
      <c r="MGP308" s="94"/>
      <c r="MGQ308" s="94"/>
      <c r="MGR308" s="94"/>
      <c r="MGS308" s="94"/>
      <c r="MGT308" s="94"/>
      <c r="MGU308" s="94"/>
      <c r="MGV308" s="94"/>
      <c r="MGW308" s="94"/>
      <c r="MGX308" s="94"/>
      <c r="MGY308" s="94"/>
      <c r="MGZ308" s="94"/>
      <c r="MHA308" s="94"/>
      <c r="MHB308" s="94"/>
      <c r="MHC308" s="94"/>
      <c r="MHD308" s="94"/>
      <c r="MHE308" s="94"/>
      <c r="MHF308" s="94"/>
      <c r="MHG308" s="94"/>
      <c r="MHH308" s="94"/>
      <c r="MHI308" s="94"/>
      <c r="MHJ308" s="94"/>
      <c r="MHK308" s="94"/>
      <c r="MHL308" s="94"/>
      <c r="MHM308" s="94"/>
      <c r="MHN308" s="94"/>
      <c r="MHO308" s="94"/>
      <c r="MHP308" s="94"/>
      <c r="MHQ308" s="94"/>
      <c r="MHR308" s="94"/>
      <c r="MHS308" s="94"/>
      <c r="MHT308" s="94"/>
      <c r="MHU308" s="94"/>
      <c r="MHV308" s="94"/>
      <c r="MHW308" s="94"/>
      <c r="MHX308" s="94"/>
      <c r="MHY308" s="94"/>
      <c r="MHZ308" s="94"/>
      <c r="MIA308" s="94"/>
      <c r="MIB308" s="94"/>
      <c r="MIC308" s="94"/>
      <c r="MID308" s="94"/>
      <c r="MIE308" s="94"/>
      <c r="MIF308" s="94"/>
      <c r="MIG308" s="94"/>
      <c r="MIH308" s="94"/>
      <c r="MII308" s="94"/>
      <c r="MIJ308" s="94"/>
      <c r="MIK308" s="94"/>
      <c r="MIL308" s="94"/>
      <c r="MIM308" s="94"/>
      <c r="MIN308" s="94"/>
      <c r="MIO308" s="94"/>
      <c r="MIP308" s="94"/>
      <c r="MIQ308" s="94"/>
      <c r="MIR308" s="94"/>
      <c r="MIS308" s="94"/>
      <c r="MIT308" s="94"/>
      <c r="MIU308" s="94"/>
      <c r="MIV308" s="94"/>
      <c r="MIW308" s="94"/>
      <c r="MIX308" s="94"/>
      <c r="MIY308" s="94"/>
      <c r="MIZ308" s="94"/>
      <c r="MJA308" s="94"/>
      <c r="MJB308" s="94"/>
      <c r="MJC308" s="94"/>
      <c r="MJD308" s="94"/>
      <c r="MJE308" s="94"/>
      <c r="MJF308" s="94"/>
      <c r="MJG308" s="94"/>
      <c r="MJH308" s="94"/>
      <c r="MJI308" s="94"/>
      <c r="MJJ308" s="94"/>
      <c r="MJK308" s="94"/>
      <c r="MJL308" s="94"/>
      <c r="MJM308" s="94"/>
      <c r="MJN308" s="94"/>
      <c r="MJO308" s="94"/>
      <c r="MJP308" s="94"/>
      <c r="MJQ308" s="94"/>
      <c r="MJR308" s="94"/>
      <c r="MJS308" s="94"/>
      <c r="MJT308" s="94"/>
      <c r="MJU308" s="94"/>
      <c r="MJV308" s="94"/>
      <c r="MJW308" s="94"/>
      <c r="MJX308" s="94"/>
      <c r="MJY308" s="94"/>
      <c r="MJZ308" s="94"/>
      <c r="MKA308" s="94"/>
      <c r="MKB308" s="94"/>
      <c r="MKC308" s="94"/>
      <c r="MKD308" s="94"/>
      <c r="MKE308" s="94"/>
      <c r="MKF308" s="94"/>
      <c r="MKG308" s="94"/>
      <c r="MKH308" s="94"/>
      <c r="MKI308" s="94"/>
      <c r="MKJ308" s="94"/>
      <c r="MKK308" s="94"/>
      <c r="MKL308" s="94"/>
      <c r="MKM308" s="94"/>
      <c r="MKN308" s="94"/>
      <c r="MKO308" s="94"/>
      <c r="MKP308" s="94"/>
      <c r="MKQ308" s="94"/>
      <c r="MKR308" s="94"/>
      <c r="MKS308" s="94"/>
      <c r="MKT308" s="94"/>
      <c r="MKU308" s="94"/>
      <c r="MKV308" s="94"/>
      <c r="MKW308" s="94"/>
      <c r="MKX308" s="94"/>
      <c r="MKY308" s="94"/>
      <c r="MKZ308" s="94"/>
      <c r="MLA308" s="94"/>
      <c r="MLB308" s="94"/>
      <c r="MLC308" s="94"/>
      <c r="MLD308" s="94"/>
      <c r="MLE308" s="94"/>
      <c r="MLF308" s="94"/>
      <c r="MLG308" s="94"/>
      <c r="MLH308" s="94"/>
      <c r="MLI308" s="94"/>
      <c r="MLJ308" s="94"/>
      <c r="MLK308" s="94"/>
      <c r="MLL308" s="94"/>
      <c r="MLM308" s="94"/>
      <c r="MLN308" s="94"/>
      <c r="MLO308" s="94"/>
      <c r="MLP308" s="94"/>
      <c r="MLQ308" s="94"/>
      <c r="MLR308" s="94"/>
      <c r="MLS308" s="94"/>
      <c r="MLT308" s="94"/>
      <c r="MLU308" s="94"/>
      <c r="MLV308" s="94"/>
      <c r="MLW308" s="94"/>
      <c r="MLX308" s="94"/>
      <c r="MLY308" s="94"/>
      <c r="MLZ308" s="94"/>
      <c r="MMA308" s="94"/>
      <c r="MMB308" s="94"/>
      <c r="MMC308" s="94"/>
      <c r="MMD308" s="94"/>
      <c r="MME308" s="94"/>
      <c r="MMF308" s="94"/>
      <c r="MMG308" s="94"/>
      <c r="MMH308" s="94"/>
      <c r="MMI308" s="94"/>
      <c r="MMJ308" s="94"/>
      <c r="MMK308" s="94"/>
      <c r="MML308" s="94"/>
      <c r="MMM308" s="94"/>
      <c r="MMN308" s="94"/>
      <c r="MMO308" s="94"/>
      <c r="MMP308" s="94"/>
      <c r="MMQ308" s="94"/>
      <c r="MMR308" s="94"/>
      <c r="MMS308" s="94"/>
      <c r="MMT308" s="94"/>
      <c r="MMU308" s="94"/>
      <c r="MMV308" s="94"/>
      <c r="MMW308" s="94"/>
      <c r="MMX308" s="94"/>
      <c r="MMY308" s="94"/>
      <c r="MMZ308" s="94"/>
      <c r="MNA308" s="94"/>
      <c r="MNB308" s="94"/>
      <c r="MNC308" s="94"/>
      <c r="MND308" s="94"/>
      <c r="MNE308" s="94"/>
      <c r="MNF308" s="94"/>
      <c r="MNG308" s="94"/>
      <c r="MNH308" s="94"/>
      <c r="MNI308" s="94"/>
      <c r="MNJ308" s="94"/>
      <c r="MNK308" s="94"/>
      <c r="MNL308" s="94"/>
      <c r="MNM308" s="94"/>
      <c r="MNN308" s="94"/>
      <c r="MNO308" s="94"/>
      <c r="MNP308" s="94"/>
      <c r="MNQ308" s="94"/>
      <c r="MNR308" s="94"/>
      <c r="MNS308" s="94"/>
      <c r="MNT308" s="94"/>
      <c r="MNU308" s="94"/>
      <c r="MNV308" s="94"/>
      <c r="MNW308" s="94"/>
      <c r="MNX308" s="94"/>
      <c r="MNY308" s="94"/>
      <c r="MNZ308" s="94"/>
      <c r="MOA308" s="94"/>
      <c r="MOB308" s="94"/>
      <c r="MOC308" s="94"/>
      <c r="MOD308" s="94"/>
      <c r="MOE308" s="94"/>
      <c r="MOF308" s="94"/>
      <c r="MOG308" s="94"/>
      <c r="MOH308" s="94"/>
      <c r="MOI308" s="94"/>
      <c r="MOJ308" s="94"/>
      <c r="MOK308" s="94"/>
      <c r="MOL308" s="94"/>
      <c r="MOM308" s="94"/>
      <c r="MON308" s="94"/>
      <c r="MOO308" s="94"/>
      <c r="MOP308" s="94"/>
      <c r="MOQ308" s="94"/>
      <c r="MOR308" s="94"/>
      <c r="MOS308" s="94"/>
      <c r="MOT308" s="94"/>
      <c r="MOU308" s="94"/>
      <c r="MOV308" s="94"/>
      <c r="MOW308" s="94"/>
      <c r="MOX308" s="94"/>
      <c r="MOY308" s="94"/>
      <c r="MOZ308" s="94"/>
      <c r="MPA308" s="94"/>
      <c r="MPB308" s="94"/>
      <c r="MPC308" s="94"/>
      <c r="MPD308" s="94"/>
      <c r="MPE308" s="94"/>
      <c r="MPF308" s="94"/>
      <c r="MPG308" s="94"/>
      <c r="MPH308" s="94"/>
      <c r="MPI308" s="94"/>
      <c r="MPJ308" s="94"/>
      <c r="MPK308" s="94"/>
      <c r="MPL308" s="94"/>
      <c r="MPM308" s="94"/>
      <c r="MPN308" s="94"/>
      <c r="MPO308" s="94"/>
      <c r="MPP308" s="94"/>
      <c r="MPQ308" s="94"/>
      <c r="MPR308" s="94"/>
      <c r="MPS308" s="94"/>
      <c r="MPT308" s="94"/>
      <c r="MPU308" s="94"/>
      <c r="MPV308" s="94"/>
      <c r="MPW308" s="94"/>
      <c r="MPX308" s="94"/>
      <c r="MPY308" s="94"/>
      <c r="MPZ308" s="94"/>
      <c r="MQA308" s="94"/>
      <c r="MQB308" s="94"/>
      <c r="MQC308" s="94"/>
      <c r="MQD308" s="94"/>
      <c r="MQE308" s="94"/>
      <c r="MQF308" s="94"/>
      <c r="MQG308" s="94"/>
      <c r="MQH308" s="94"/>
      <c r="MQI308" s="94"/>
      <c r="MQJ308" s="94"/>
      <c r="MQK308" s="94"/>
      <c r="MQL308" s="94"/>
      <c r="MQM308" s="94"/>
      <c r="MQN308" s="94"/>
      <c r="MQO308" s="94"/>
      <c r="MQP308" s="94"/>
      <c r="MQQ308" s="94"/>
      <c r="MQR308" s="94"/>
      <c r="MQS308" s="94"/>
      <c r="MQT308" s="94"/>
      <c r="MQU308" s="94"/>
      <c r="MQV308" s="94"/>
      <c r="MQW308" s="94"/>
      <c r="MQX308" s="94"/>
      <c r="MQY308" s="94"/>
      <c r="MQZ308" s="94"/>
      <c r="MRA308" s="94"/>
      <c r="MRB308" s="94"/>
      <c r="MRC308" s="94"/>
      <c r="MRD308" s="94"/>
      <c r="MRE308" s="94"/>
      <c r="MRF308" s="94"/>
      <c r="MRG308" s="94"/>
      <c r="MRH308" s="94"/>
      <c r="MRI308" s="94"/>
      <c r="MRJ308" s="94"/>
      <c r="MRK308" s="94"/>
      <c r="MRL308" s="94"/>
      <c r="MRM308" s="94"/>
      <c r="MRN308" s="94"/>
      <c r="MRO308" s="94"/>
      <c r="MRP308" s="94"/>
      <c r="MRQ308" s="94"/>
      <c r="MRR308" s="94"/>
      <c r="MRS308" s="94"/>
      <c r="MRT308" s="94"/>
      <c r="MRU308" s="94"/>
      <c r="MRV308" s="94"/>
      <c r="MRW308" s="94"/>
      <c r="MRX308" s="94"/>
      <c r="MRY308" s="94"/>
      <c r="MRZ308" s="94"/>
      <c r="MSA308" s="94"/>
      <c r="MSB308" s="94"/>
      <c r="MSC308" s="94"/>
      <c r="MSD308" s="94"/>
      <c r="MSE308" s="94"/>
      <c r="MSF308" s="94"/>
      <c r="MSG308" s="94"/>
      <c r="MSH308" s="94"/>
      <c r="MSI308" s="94"/>
      <c r="MSJ308" s="94"/>
      <c r="MSK308" s="94"/>
      <c r="MSL308" s="94"/>
      <c r="MSM308" s="94"/>
      <c r="MSN308" s="94"/>
      <c r="MSO308" s="94"/>
      <c r="MSP308" s="94"/>
      <c r="MSQ308" s="94"/>
      <c r="MSR308" s="94"/>
      <c r="MSS308" s="94"/>
      <c r="MST308" s="94"/>
      <c r="MSU308" s="94"/>
      <c r="MSV308" s="94"/>
      <c r="MSW308" s="94"/>
      <c r="MSX308" s="94"/>
      <c r="MSY308" s="94"/>
      <c r="MSZ308" s="94"/>
      <c r="MTA308" s="94"/>
      <c r="MTB308" s="94"/>
      <c r="MTC308" s="94"/>
      <c r="MTD308" s="94"/>
      <c r="MTE308" s="94"/>
      <c r="MTF308" s="94"/>
      <c r="MTG308" s="94"/>
      <c r="MTH308" s="94"/>
      <c r="MTI308" s="94"/>
      <c r="MTJ308" s="94"/>
      <c r="MTK308" s="94"/>
      <c r="MTL308" s="94"/>
      <c r="MTM308" s="94"/>
      <c r="MTN308" s="94"/>
      <c r="MTO308" s="94"/>
      <c r="MTP308" s="94"/>
      <c r="MTQ308" s="94"/>
      <c r="MTR308" s="94"/>
      <c r="MTS308" s="94"/>
      <c r="MTT308" s="94"/>
      <c r="MTU308" s="94"/>
      <c r="MTV308" s="94"/>
      <c r="MTW308" s="94"/>
      <c r="MTX308" s="94"/>
      <c r="MTY308" s="94"/>
      <c r="MTZ308" s="94"/>
      <c r="MUA308" s="94"/>
      <c r="MUB308" s="94"/>
      <c r="MUC308" s="94"/>
      <c r="MUD308" s="94"/>
      <c r="MUE308" s="94"/>
      <c r="MUF308" s="94"/>
      <c r="MUG308" s="94"/>
      <c r="MUH308" s="94"/>
      <c r="MUI308" s="94"/>
      <c r="MUJ308" s="94"/>
      <c r="MUK308" s="94"/>
      <c r="MUL308" s="94"/>
      <c r="MUM308" s="94"/>
      <c r="MUN308" s="94"/>
      <c r="MUO308" s="94"/>
      <c r="MUP308" s="94"/>
      <c r="MUQ308" s="94"/>
      <c r="MUR308" s="94"/>
      <c r="MUS308" s="94"/>
      <c r="MUT308" s="94"/>
      <c r="MUU308" s="94"/>
      <c r="MUV308" s="94"/>
      <c r="MUW308" s="94"/>
      <c r="MUX308" s="94"/>
      <c r="MUY308" s="94"/>
      <c r="MUZ308" s="94"/>
      <c r="MVA308" s="94"/>
      <c r="MVB308" s="94"/>
      <c r="MVC308" s="94"/>
      <c r="MVD308" s="94"/>
      <c r="MVE308" s="94"/>
      <c r="MVF308" s="94"/>
      <c r="MVG308" s="94"/>
      <c r="MVH308" s="94"/>
      <c r="MVI308" s="94"/>
      <c r="MVJ308" s="94"/>
      <c r="MVK308" s="94"/>
      <c r="MVL308" s="94"/>
      <c r="MVM308" s="94"/>
      <c r="MVN308" s="94"/>
      <c r="MVO308" s="94"/>
      <c r="MVP308" s="94"/>
      <c r="MVQ308" s="94"/>
      <c r="MVR308" s="94"/>
      <c r="MVS308" s="94"/>
      <c r="MVT308" s="94"/>
      <c r="MVU308" s="94"/>
      <c r="MVV308" s="94"/>
      <c r="MVW308" s="94"/>
      <c r="MVX308" s="94"/>
      <c r="MVY308" s="94"/>
      <c r="MVZ308" s="94"/>
      <c r="MWA308" s="94"/>
      <c r="MWB308" s="94"/>
      <c r="MWC308" s="94"/>
      <c r="MWD308" s="94"/>
      <c r="MWE308" s="94"/>
      <c r="MWF308" s="94"/>
      <c r="MWG308" s="94"/>
      <c r="MWH308" s="94"/>
      <c r="MWI308" s="94"/>
      <c r="MWJ308" s="94"/>
      <c r="MWK308" s="94"/>
      <c r="MWL308" s="94"/>
      <c r="MWM308" s="94"/>
      <c r="MWN308" s="94"/>
      <c r="MWO308" s="94"/>
      <c r="MWP308" s="94"/>
      <c r="MWQ308" s="94"/>
      <c r="MWR308" s="94"/>
      <c r="MWS308" s="94"/>
      <c r="MWT308" s="94"/>
      <c r="MWU308" s="94"/>
      <c r="MWV308" s="94"/>
      <c r="MWW308" s="94"/>
      <c r="MWX308" s="94"/>
      <c r="MWY308" s="94"/>
      <c r="MWZ308" s="94"/>
      <c r="MXA308" s="94"/>
      <c r="MXB308" s="94"/>
      <c r="MXC308" s="94"/>
      <c r="MXD308" s="94"/>
      <c r="MXE308" s="94"/>
      <c r="MXF308" s="94"/>
      <c r="MXG308" s="94"/>
      <c r="MXH308" s="94"/>
      <c r="MXI308" s="94"/>
      <c r="MXJ308" s="94"/>
      <c r="MXK308" s="94"/>
      <c r="MXL308" s="94"/>
      <c r="MXM308" s="94"/>
      <c r="MXN308" s="94"/>
      <c r="MXO308" s="94"/>
      <c r="MXP308" s="94"/>
      <c r="MXQ308" s="94"/>
      <c r="MXR308" s="94"/>
      <c r="MXS308" s="94"/>
      <c r="MXT308" s="94"/>
      <c r="MXU308" s="94"/>
      <c r="MXV308" s="94"/>
      <c r="MXW308" s="94"/>
      <c r="MXX308" s="94"/>
      <c r="MXY308" s="94"/>
      <c r="MXZ308" s="94"/>
      <c r="MYA308" s="94"/>
      <c r="MYB308" s="94"/>
      <c r="MYC308" s="94"/>
      <c r="MYD308" s="94"/>
      <c r="MYE308" s="94"/>
      <c r="MYF308" s="94"/>
      <c r="MYG308" s="94"/>
      <c r="MYH308" s="94"/>
      <c r="MYI308" s="94"/>
      <c r="MYJ308" s="94"/>
      <c r="MYK308" s="94"/>
      <c r="MYL308" s="94"/>
      <c r="MYM308" s="94"/>
      <c r="MYN308" s="94"/>
      <c r="MYO308" s="94"/>
      <c r="MYP308" s="94"/>
      <c r="MYQ308" s="94"/>
      <c r="MYR308" s="94"/>
      <c r="MYS308" s="94"/>
      <c r="MYT308" s="94"/>
      <c r="MYU308" s="94"/>
      <c r="MYV308" s="94"/>
      <c r="MYW308" s="94"/>
      <c r="MYX308" s="94"/>
      <c r="MYY308" s="94"/>
      <c r="MYZ308" s="94"/>
      <c r="MZA308" s="94"/>
      <c r="MZB308" s="94"/>
      <c r="MZC308" s="94"/>
      <c r="MZD308" s="94"/>
      <c r="MZE308" s="94"/>
      <c r="MZF308" s="94"/>
      <c r="MZG308" s="94"/>
      <c r="MZH308" s="94"/>
      <c r="MZI308" s="94"/>
      <c r="MZJ308" s="94"/>
      <c r="MZK308" s="94"/>
      <c r="MZL308" s="94"/>
      <c r="MZM308" s="94"/>
      <c r="MZN308" s="94"/>
      <c r="MZO308" s="94"/>
      <c r="MZP308" s="94"/>
      <c r="MZQ308" s="94"/>
      <c r="MZR308" s="94"/>
      <c r="MZS308" s="94"/>
      <c r="MZT308" s="94"/>
      <c r="MZU308" s="94"/>
      <c r="MZV308" s="94"/>
      <c r="MZW308" s="94"/>
      <c r="MZX308" s="94"/>
      <c r="MZY308" s="94"/>
      <c r="MZZ308" s="94"/>
      <c r="NAA308" s="94"/>
      <c r="NAB308" s="94"/>
      <c r="NAC308" s="94"/>
      <c r="NAD308" s="94"/>
      <c r="NAE308" s="94"/>
      <c r="NAF308" s="94"/>
      <c r="NAG308" s="94"/>
      <c r="NAH308" s="94"/>
      <c r="NAI308" s="94"/>
      <c r="NAJ308" s="94"/>
      <c r="NAK308" s="94"/>
      <c r="NAL308" s="94"/>
      <c r="NAM308" s="94"/>
      <c r="NAN308" s="94"/>
      <c r="NAO308" s="94"/>
      <c r="NAP308" s="94"/>
      <c r="NAQ308" s="94"/>
      <c r="NAR308" s="94"/>
      <c r="NAS308" s="94"/>
      <c r="NAT308" s="94"/>
      <c r="NAU308" s="94"/>
      <c r="NAV308" s="94"/>
      <c r="NAW308" s="94"/>
      <c r="NAX308" s="94"/>
      <c r="NAY308" s="94"/>
      <c r="NAZ308" s="94"/>
      <c r="NBA308" s="94"/>
      <c r="NBB308" s="94"/>
      <c r="NBC308" s="94"/>
      <c r="NBD308" s="94"/>
      <c r="NBE308" s="94"/>
      <c r="NBF308" s="94"/>
      <c r="NBG308" s="94"/>
      <c r="NBH308" s="94"/>
      <c r="NBI308" s="94"/>
      <c r="NBJ308" s="94"/>
      <c r="NBK308" s="94"/>
      <c r="NBL308" s="94"/>
      <c r="NBM308" s="94"/>
      <c r="NBN308" s="94"/>
      <c r="NBO308" s="94"/>
      <c r="NBP308" s="94"/>
      <c r="NBQ308" s="94"/>
      <c r="NBR308" s="94"/>
      <c r="NBS308" s="94"/>
      <c r="NBT308" s="94"/>
      <c r="NBU308" s="94"/>
      <c r="NBV308" s="94"/>
      <c r="NBW308" s="94"/>
      <c r="NBX308" s="94"/>
      <c r="NBY308" s="94"/>
      <c r="NBZ308" s="94"/>
      <c r="NCA308" s="94"/>
      <c r="NCB308" s="94"/>
      <c r="NCC308" s="94"/>
      <c r="NCD308" s="94"/>
      <c r="NCE308" s="94"/>
      <c r="NCF308" s="94"/>
      <c r="NCG308" s="94"/>
      <c r="NCH308" s="94"/>
      <c r="NCI308" s="94"/>
      <c r="NCJ308" s="94"/>
      <c r="NCK308" s="94"/>
      <c r="NCL308" s="94"/>
      <c r="NCM308" s="94"/>
      <c r="NCN308" s="94"/>
      <c r="NCO308" s="94"/>
      <c r="NCP308" s="94"/>
      <c r="NCQ308" s="94"/>
      <c r="NCR308" s="94"/>
      <c r="NCS308" s="94"/>
      <c r="NCT308" s="94"/>
      <c r="NCU308" s="94"/>
      <c r="NCV308" s="94"/>
      <c r="NCW308" s="94"/>
      <c r="NCX308" s="94"/>
      <c r="NCY308" s="94"/>
      <c r="NCZ308" s="94"/>
      <c r="NDA308" s="94"/>
      <c r="NDB308" s="94"/>
      <c r="NDC308" s="94"/>
      <c r="NDD308" s="94"/>
      <c r="NDE308" s="94"/>
      <c r="NDF308" s="94"/>
      <c r="NDG308" s="94"/>
      <c r="NDH308" s="94"/>
      <c r="NDI308" s="94"/>
      <c r="NDJ308" s="94"/>
      <c r="NDK308" s="94"/>
      <c r="NDL308" s="94"/>
      <c r="NDM308" s="94"/>
      <c r="NDN308" s="94"/>
      <c r="NDO308" s="94"/>
      <c r="NDP308" s="94"/>
      <c r="NDQ308" s="94"/>
      <c r="NDR308" s="94"/>
      <c r="NDS308" s="94"/>
      <c r="NDT308" s="94"/>
      <c r="NDU308" s="94"/>
      <c r="NDV308" s="94"/>
      <c r="NDW308" s="94"/>
      <c r="NDX308" s="94"/>
      <c r="NDY308" s="94"/>
      <c r="NDZ308" s="94"/>
      <c r="NEA308" s="94"/>
      <c r="NEB308" s="94"/>
      <c r="NEC308" s="94"/>
      <c r="NED308" s="94"/>
      <c r="NEE308" s="94"/>
      <c r="NEF308" s="94"/>
      <c r="NEG308" s="94"/>
      <c r="NEH308" s="94"/>
      <c r="NEI308" s="94"/>
      <c r="NEJ308" s="94"/>
      <c r="NEK308" s="94"/>
      <c r="NEL308" s="94"/>
      <c r="NEM308" s="94"/>
      <c r="NEN308" s="94"/>
      <c r="NEO308" s="94"/>
      <c r="NEP308" s="94"/>
      <c r="NEQ308" s="94"/>
      <c r="NER308" s="94"/>
      <c r="NES308" s="94"/>
      <c r="NET308" s="94"/>
      <c r="NEU308" s="94"/>
      <c r="NEV308" s="94"/>
      <c r="NEW308" s="94"/>
      <c r="NEX308" s="94"/>
      <c r="NEY308" s="94"/>
      <c r="NEZ308" s="94"/>
      <c r="NFA308" s="94"/>
      <c r="NFB308" s="94"/>
      <c r="NFC308" s="94"/>
      <c r="NFD308" s="94"/>
      <c r="NFE308" s="94"/>
      <c r="NFF308" s="94"/>
      <c r="NFG308" s="94"/>
      <c r="NFH308" s="94"/>
      <c r="NFI308" s="94"/>
      <c r="NFJ308" s="94"/>
      <c r="NFK308" s="94"/>
      <c r="NFL308" s="94"/>
      <c r="NFM308" s="94"/>
      <c r="NFN308" s="94"/>
      <c r="NFO308" s="94"/>
      <c r="NFP308" s="94"/>
      <c r="NFQ308" s="94"/>
      <c r="NFR308" s="94"/>
      <c r="NFS308" s="94"/>
      <c r="NFT308" s="94"/>
      <c r="NFU308" s="94"/>
      <c r="NFV308" s="94"/>
      <c r="NFW308" s="94"/>
      <c r="NFX308" s="94"/>
      <c r="NFY308" s="94"/>
      <c r="NFZ308" s="94"/>
      <c r="NGA308" s="94"/>
      <c r="NGB308" s="94"/>
      <c r="NGC308" s="94"/>
      <c r="NGD308" s="94"/>
      <c r="NGE308" s="94"/>
      <c r="NGF308" s="94"/>
      <c r="NGG308" s="94"/>
      <c r="NGH308" s="94"/>
      <c r="NGI308" s="94"/>
      <c r="NGJ308" s="94"/>
      <c r="NGK308" s="94"/>
      <c r="NGL308" s="94"/>
      <c r="NGM308" s="94"/>
      <c r="NGN308" s="94"/>
      <c r="NGO308" s="94"/>
      <c r="NGP308" s="94"/>
      <c r="NGQ308" s="94"/>
      <c r="NGR308" s="94"/>
      <c r="NGS308" s="94"/>
      <c r="NGT308" s="94"/>
      <c r="NGU308" s="94"/>
      <c r="NGV308" s="94"/>
      <c r="NGW308" s="94"/>
      <c r="NGX308" s="94"/>
      <c r="NGY308" s="94"/>
      <c r="NGZ308" s="94"/>
      <c r="NHA308" s="94"/>
      <c r="NHB308" s="94"/>
      <c r="NHC308" s="94"/>
      <c r="NHD308" s="94"/>
      <c r="NHE308" s="94"/>
      <c r="NHF308" s="94"/>
      <c r="NHG308" s="94"/>
      <c r="NHH308" s="94"/>
      <c r="NHI308" s="94"/>
      <c r="NHJ308" s="94"/>
      <c r="NHK308" s="94"/>
      <c r="NHL308" s="94"/>
      <c r="NHM308" s="94"/>
      <c r="NHN308" s="94"/>
      <c r="NHO308" s="94"/>
      <c r="NHP308" s="94"/>
      <c r="NHQ308" s="94"/>
      <c r="NHR308" s="94"/>
      <c r="NHS308" s="94"/>
      <c r="NHT308" s="94"/>
      <c r="NHU308" s="94"/>
      <c r="NHV308" s="94"/>
      <c r="NHW308" s="94"/>
      <c r="NHX308" s="94"/>
      <c r="NHY308" s="94"/>
      <c r="NHZ308" s="94"/>
      <c r="NIA308" s="94"/>
      <c r="NIB308" s="94"/>
      <c r="NIC308" s="94"/>
      <c r="NID308" s="94"/>
      <c r="NIE308" s="94"/>
      <c r="NIF308" s="94"/>
      <c r="NIG308" s="94"/>
      <c r="NIH308" s="94"/>
      <c r="NII308" s="94"/>
      <c r="NIJ308" s="94"/>
      <c r="NIK308" s="94"/>
      <c r="NIL308" s="94"/>
      <c r="NIM308" s="94"/>
      <c r="NIN308" s="94"/>
      <c r="NIO308" s="94"/>
      <c r="NIP308" s="94"/>
      <c r="NIQ308" s="94"/>
      <c r="NIR308" s="94"/>
      <c r="NIS308" s="94"/>
      <c r="NIT308" s="94"/>
      <c r="NIU308" s="94"/>
      <c r="NIV308" s="94"/>
      <c r="NIW308" s="94"/>
      <c r="NIX308" s="94"/>
      <c r="NIY308" s="94"/>
      <c r="NIZ308" s="94"/>
      <c r="NJA308" s="94"/>
      <c r="NJB308" s="94"/>
      <c r="NJC308" s="94"/>
      <c r="NJD308" s="94"/>
      <c r="NJE308" s="94"/>
      <c r="NJF308" s="94"/>
      <c r="NJG308" s="94"/>
      <c r="NJH308" s="94"/>
      <c r="NJI308" s="94"/>
      <c r="NJJ308" s="94"/>
      <c r="NJK308" s="94"/>
      <c r="NJL308" s="94"/>
      <c r="NJM308" s="94"/>
      <c r="NJN308" s="94"/>
      <c r="NJO308" s="94"/>
      <c r="NJP308" s="94"/>
      <c r="NJQ308" s="94"/>
      <c r="NJR308" s="94"/>
      <c r="NJS308" s="94"/>
      <c r="NJT308" s="94"/>
      <c r="NJU308" s="94"/>
      <c r="NJV308" s="94"/>
      <c r="NJW308" s="94"/>
      <c r="NJX308" s="94"/>
      <c r="NJY308" s="94"/>
      <c r="NJZ308" s="94"/>
      <c r="NKA308" s="94"/>
      <c r="NKB308" s="94"/>
      <c r="NKC308" s="94"/>
      <c r="NKD308" s="94"/>
      <c r="NKE308" s="94"/>
      <c r="NKF308" s="94"/>
      <c r="NKG308" s="94"/>
      <c r="NKH308" s="94"/>
      <c r="NKI308" s="94"/>
      <c r="NKJ308" s="94"/>
      <c r="NKK308" s="94"/>
      <c r="NKL308" s="94"/>
      <c r="NKM308" s="94"/>
      <c r="NKN308" s="94"/>
      <c r="NKO308" s="94"/>
      <c r="NKP308" s="94"/>
      <c r="NKQ308" s="94"/>
      <c r="NKR308" s="94"/>
      <c r="NKS308" s="94"/>
      <c r="NKT308" s="94"/>
      <c r="NKU308" s="94"/>
      <c r="NKV308" s="94"/>
      <c r="NKW308" s="94"/>
      <c r="NKX308" s="94"/>
      <c r="NKY308" s="94"/>
      <c r="NKZ308" s="94"/>
      <c r="NLA308" s="94"/>
      <c r="NLB308" s="94"/>
      <c r="NLC308" s="94"/>
      <c r="NLD308" s="94"/>
      <c r="NLE308" s="94"/>
      <c r="NLF308" s="94"/>
      <c r="NLG308" s="94"/>
      <c r="NLH308" s="94"/>
      <c r="NLI308" s="94"/>
      <c r="NLJ308" s="94"/>
      <c r="NLK308" s="94"/>
      <c r="NLL308" s="94"/>
      <c r="NLM308" s="94"/>
      <c r="NLN308" s="94"/>
      <c r="NLO308" s="94"/>
      <c r="NLP308" s="94"/>
      <c r="NLQ308" s="94"/>
      <c r="NLR308" s="94"/>
      <c r="NLS308" s="94"/>
      <c r="NLT308" s="94"/>
      <c r="NLU308" s="94"/>
      <c r="NLV308" s="94"/>
      <c r="NLW308" s="94"/>
      <c r="NLX308" s="94"/>
      <c r="NLY308" s="94"/>
      <c r="NLZ308" s="94"/>
      <c r="NMA308" s="94"/>
      <c r="NMB308" s="94"/>
      <c r="NMC308" s="94"/>
      <c r="NMD308" s="94"/>
      <c r="NME308" s="94"/>
      <c r="NMF308" s="94"/>
      <c r="NMG308" s="94"/>
      <c r="NMH308" s="94"/>
      <c r="NMI308" s="94"/>
      <c r="NMJ308" s="94"/>
      <c r="NMK308" s="94"/>
      <c r="NML308" s="94"/>
      <c r="NMM308" s="94"/>
      <c r="NMN308" s="94"/>
      <c r="NMO308" s="94"/>
      <c r="NMP308" s="94"/>
      <c r="NMQ308" s="94"/>
      <c r="NMR308" s="94"/>
      <c r="NMS308" s="94"/>
      <c r="NMT308" s="94"/>
      <c r="NMU308" s="94"/>
      <c r="NMV308" s="94"/>
      <c r="NMW308" s="94"/>
      <c r="NMX308" s="94"/>
      <c r="NMY308" s="94"/>
      <c r="NMZ308" s="94"/>
      <c r="NNA308" s="94"/>
      <c r="NNB308" s="94"/>
      <c r="NNC308" s="94"/>
      <c r="NND308" s="94"/>
      <c r="NNE308" s="94"/>
      <c r="NNF308" s="94"/>
      <c r="NNG308" s="94"/>
      <c r="NNH308" s="94"/>
      <c r="NNI308" s="94"/>
      <c r="NNJ308" s="94"/>
      <c r="NNK308" s="94"/>
      <c r="NNL308" s="94"/>
      <c r="NNM308" s="94"/>
      <c r="NNN308" s="94"/>
      <c r="NNO308" s="94"/>
      <c r="NNP308" s="94"/>
      <c r="NNQ308" s="94"/>
      <c r="NNR308" s="94"/>
      <c r="NNS308" s="94"/>
      <c r="NNT308" s="94"/>
      <c r="NNU308" s="94"/>
      <c r="NNV308" s="94"/>
      <c r="NNW308" s="94"/>
      <c r="NNX308" s="94"/>
      <c r="NNY308" s="94"/>
      <c r="NNZ308" s="94"/>
      <c r="NOA308" s="94"/>
      <c r="NOB308" s="94"/>
      <c r="NOC308" s="94"/>
      <c r="NOD308" s="94"/>
      <c r="NOE308" s="94"/>
      <c r="NOF308" s="94"/>
      <c r="NOG308" s="94"/>
      <c r="NOH308" s="94"/>
      <c r="NOI308" s="94"/>
      <c r="NOJ308" s="94"/>
      <c r="NOK308" s="94"/>
      <c r="NOL308" s="94"/>
      <c r="NOM308" s="94"/>
      <c r="NON308" s="94"/>
      <c r="NOO308" s="94"/>
      <c r="NOP308" s="94"/>
      <c r="NOQ308" s="94"/>
      <c r="NOR308" s="94"/>
      <c r="NOS308" s="94"/>
      <c r="NOT308" s="94"/>
      <c r="NOU308" s="94"/>
      <c r="NOV308" s="94"/>
      <c r="NOW308" s="94"/>
      <c r="NOX308" s="94"/>
      <c r="NOY308" s="94"/>
      <c r="NOZ308" s="94"/>
      <c r="NPA308" s="94"/>
      <c r="NPB308" s="94"/>
      <c r="NPC308" s="94"/>
      <c r="NPD308" s="94"/>
      <c r="NPE308" s="94"/>
      <c r="NPF308" s="94"/>
      <c r="NPG308" s="94"/>
      <c r="NPH308" s="94"/>
      <c r="NPI308" s="94"/>
      <c r="NPJ308" s="94"/>
      <c r="NPK308" s="94"/>
      <c r="NPL308" s="94"/>
      <c r="NPM308" s="94"/>
      <c r="NPN308" s="94"/>
      <c r="NPO308" s="94"/>
      <c r="NPP308" s="94"/>
      <c r="NPQ308" s="94"/>
      <c r="NPR308" s="94"/>
      <c r="NPS308" s="94"/>
      <c r="NPT308" s="94"/>
      <c r="NPU308" s="94"/>
      <c r="NPV308" s="94"/>
      <c r="NPW308" s="94"/>
      <c r="NPX308" s="94"/>
      <c r="NPY308" s="94"/>
      <c r="NPZ308" s="94"/>
      <c r="NQA308" s="94"/>
      <c r="NQB308" s="94"/>
      <c r="NQC308" s="94"/>
      <c r="NQD308" s="94"/>
      <c r="NQE308" s="94"/>
      <c r="NQF308" s="94"/>
      <c r="NQG308" s="94"/>
      <c r="NQH308" s="94"/>
      <c r="NQI308" s="94"/>
      <c r="NQJ308" s="94"/>
      <c r="NQK308" s="94"/>
      <c r="NQL308" s="94"/>
      <c r="NQM308" s="94"/>
      <c r="NQN308" s="94"/>
      <c r="NQO308" s="94"/>
      <c r="NQP308" s="94"/>
      <c r="NQQ308" s="94"/>
      <c r="NQR308" s="94"/>
      <c r="NQS308" s="94"/>
      <c r="NQT308" s="94"/>
      <c r="NQU308" s="94"/>
      <c r="NQV308" s="94"/>
      <c r="NQW308" s="94"/>
      <c r="NQX308" s="94"/>
      <c r="NQY308" s="94"/>
      <c r="NQZ308" s="94"/>
      <c r="NRA308" s="94"/>
      <c r="NRB308" s="94"/>
      <c r="NRC308" s="94"/>
      <c r="NRD308" s="94"/>
      <c r="NRE308" s="94"/>
      <c r="NRF308" s="94"/>
      <c r="NRG308" s="94"/>
      <c r="NRH308" s="94"/>
      <c r="NRI308" s="94"/>
      <c r="NRJ308" s="94"/>
      <c r="NRK308" s="94"/>
      <c r="NRL308" s="94"/>
      <c r="NRM308" s="94"/>
      <c r="NRN308" s="94"/>
      <c r="NRO308" s="94"/>
      <c r="NRP308" s="94"/>
      <c r="NRQ308" s="94"/>
      <c r="NRR308" s="94"/>
      <c r="NRS308" s="94"/>
      <c r="NRT308" s="94"/>
      <c r="NRU308" s="94"/>
      <c r="NRV308" s="94"/>
      <c r="NRW308" s="94"/>
      <c r="NRX308" s="94"/>
      <c r="NRY308" s="94"/>
      <c r="NRZ308" s="94"/>
      <c r="NSA308" s="94"/>
      <c r="NSB308" s="94"/>
      <c r="NSC308" s="94"/>
      <c r="NSD308" s="94"/>
      <c r="NSE308" s="94"/>
      <c r="NSF308" s="94"/>
      <c r="NSG308" s="94"/>
      <c r="NSH308" s="94"/>
      <c r="NSI308" s="94"/>
      <c r="NSJ308" s="94"/>
      <c r="NSK308" s="94"/>
      <c r="NSL308" s="94"/>
      <c r="NSM308" s="94"/>
      <c r="NSN308" s="94"/>
      <c r="NSO308" s="94"/>
      <c r="NSP308" s="94"/>
      <c r="NSQ308" s="94"/>
      <c r="NSR308" s="94"/>
      <c r="NSS308" s="94"/>
      <c r="NST308" s="94"/>
      <c r="NSU308" s="94"/>
      <c r="NSV308" s="94"/>
      <c r="NSW308" s="94"/>
      <c r="NSX308" s="94"/>
      <c r="NSY308" s="94"/>
      <c r="NSZ308" s="94"/>
      <c r="NTA308" s="94"/>
      <c r="NTB308" s="94"/>
      <c r="NTC308" s="94"/>
      <c r="NTD308" s="94"/>
      <c r="NTE308" s="94"/>
      <c r="NTF308" s="94"/>
      <c r="NTG308" s="94"/>
      <c r="NTH308" s="94"/>
      <c r="NTI308" s="94"/>
      <c r="NTJ308" s="94"/>
      <c r="NTK308" s="94"/>
      <c r="NTL308" s="94"/>
      <c r="NTM308" s="94"/>
      <c r="NTN308" s="94"/>
      <c r="NTO308" s="94"/>
      <c r="NTP308" s="94"/>
      <c r="NTQ308" s="94"/>
      <c r="NTR308" s="94"/>
      <c r="NTS308" s="94"/>
      <c r="NTT308" s="94"/>
      <c r="NTU308" s="94"/>
      <c r="NTV308" s="94"/>
      <c r="NTW308" s="94"/>
      <c r="NTX308" s="94"/>
      <c r="NTY308" s="94"/>
      <c r="NTZ308" s="94"/>
      <c r="NUA308" s="94"/>
      <c r="NUB308" s="94"/>
      <c r="NUC308" s="94"/>
      <c r="NUD308" s="94"/>
      <c r="NUE308" s="94"/>
      <c r="NUF308" s="94"/>
      <c r="NUG308" s="94"/>
      <c r="NUH308" s="94"/>
      <c r="NUI308" s="94"/>
      <c r="NUJ308" s="94"/>
      <c r="NUK308" s="94"/>
      <c r="NUL308" s="94"/>
      <c r="NUM308" s="94"/>
      <c r="NUN308" s="94"/>
      <c r="NUO308" s="94"/>
      <c r="NUP308" s="94"/>
      <c r="NUQ308" s="94"/>
      <c r="NUR308" s="94"/>
      <c r="NUS308" s="94"/>
      <c r="NUT308" s="94"/>
      <c r="NUU308" s="94"/>
      <c r="NUV308" s="94"/>
      <c r="NUW308" s="94"/>
      <c r="NUX308" s="94"/>
      <c r="NUY308" s="94"/>
      <c r="NUZ308" s="94"/>
      <c r="NVA308" s="94"/>
      <c r="NVB308" s="94"/>
      <c r="NVC308" s="94"/>
      <c r="NVD308" s="94"/>
      <c r="NVE308" s="94"/>
      <c r="NVF308" s="94"/>
      <c r="NVG308" s="94"/>
      <c r="NVH308" s="94"/>
      <c r="NVI308" s="94"/>
      <c r="NVJ308" s="94"/>
      <c r="NVK308" s="94"/>
      <c r="NVL308" s="94"/>
      <c r="NVM308" s="94"/>
      <c r="NVN308" s="94"/>
      <c r="NVO308" s="94"/>
      <c r="NVP308" s="94"/>
      <c r="NVQ308" s="94"/>
      <c r="NVR308" s="94"/>
      <c r="NVS308" s="94"/>
      <c r="NVT308" s="94"/>
      <c r="NVU308" s="94"/>
      <c r="NVV308" s="94"/>
      <c r="NVW308" s="94"/>
      <c r="NVX308" s="94"/>
      <c r="NVY308" s="94"/>
      <c r="NVZ308" s="94"/>
      <c r="NWA308" s="94"/>
      <c r="NWB308" s="94"/>
      <c r="NWC308" s="94"/>
      <c r="NWD308" s="94"/>
      <c r="NWE308" s="94"/>
      <c r="NWF308" s="94"/>
      <c r="NWG308" s="94"/>
      <c r="NWH308" s="94"/>
      <c r="NWI308" s="94"/>
      <c r="NWJ308" s="94"/>
      <c r="NWK308" s="94"/>
      <c r="NWL308" s="94"/>
      <c r="NWM308" s="94"/>
      <c r="NWN308" s="94"/>
      <c r="NWO308" s="94"/>
      <c r="NWP308" s="94"/>
      <c r="NWQ308" s="94"/>
      <c r="NWR308" s="94"/>
      <c r="NWS308" s="94"/>
      <c r="NWT308" s="94"/>
      <c r="NWU308" s="94"/>
      <c r="NWV308" s="94"/>
      <c r="NWW308" s="94"/>
      <c r="NWX308" s="94"/>
      <c r="NWY308" s="94"/>
      <c r="NWZ308" s="94"/>
      <c r="NXA308" s="94"/>
      <c r="NXB308" s="94"/>
      <c r="NXC308" s="94"/>
      <c r="NXD308" s="94"/>
      <c r="NXE308" s="94"/>
      <c r="NXF308" s="94"/>
      <c r="NXG308" s="94"/>
      <c r="NXH308" s="94"/>
      <c r="NXI308" s="94"/>
      <c r="NXJ308" s="94"/>
      <c r="NXK308" s="94"/>
      <c r="NXL308" s="94"/>
      <c r="NXM308" s="94"/>
      <c r="NXN308" s="94"/>
      <c r="NXO308" s="94"/>
      <c r="NXP308" s="94"/>
      <c r="NXQ308" s="94"/>
      <c r="NXR308" s="94"/>
      <c r="NXS308" s="94"/>
      <c r="NXT308" s="94"/>
      <c r="NXU308" s="94"/>
      <c r="NXV308" s="94"/>
      <c r="NXW308" s="94"/>
      <c r="NXX308" s="94"/>
      <c r="NXY308" s="94"/>
      <c r="NXZ308" s="94"/>
      <c r="NYA308" s="94"/>
      <c r="NYB308" s="94"/>
      <c r="NYC308" s="94"/>
      <c r="NYD308" s="94"/>
      <c r="NYE308" s="94"/>
      <c r="NYF308" s="94"/>
      <c r="NYG308" s="94"/>
      <c r="NYH308" s="94"/>
      <c r="NYI308" s="94"/>
      <c r="NYJ308" s="94"/>
      <c r="NYK308" s="94"/>
      <c r="NYL308" s="94"/>
      <c r="NYM308" s="94"/>
      <c r="NYN308" s="94"/>
      <c r="NYO308" s="94"/>
      <c r="NYP308" s="94"/>
      <c r="NYQ308" s="94"/>
      <c r="NYR308" s="94"/>
      <c r="NYS308" s="94"/>
      <c r="NYT308" s="94"/>
      <c r="NYU308" s="94"/>
      <c r="NYV308" s="94"/>
      <c r="NYW308" s="94"/>
      <c r="NYX308" s="94"/>
      <c r="NYY308" s="94"/>
      <c r="NYZ308" s="94"/>
      <c r="NZA308" s="94"/>
      <c r="NZB308" s="94"/>
      <c r="NZC308" s="94"/>
      <c r="NZD308" s="94"/>
      <c r="NZE308" s="94"/>
      <c r="NZF308" s="94"/>
      <c r="NZG308" s="94"/>
      <c r="NZH308" s="94"/>
      <c r="NZI308" s="94"/>
      <c r="NZJ308" s="94"/>
      <c r="NZK308" s="94"/>
      <c r="NZL308" s="94"/>
      <c r="NZM308" s="94"/>
      <c r="NZN308" s="94"/>
      <c r="NZO308" s="94"/>
      <c r="NZP308" s="94"/>
      <c r="NZQ308" s="94"/>
      <c r="NZR308" s="94"/>
      <c r="NZS308" s="94"/>
      <c r="NZT308" s="94"/>
      <c r="NZU308" s="94"/>
      <c r="NZV308" s="94"/>
      <c r="NZW308" s="94"/>
      <c r="NZX308" s="94"/>
      <c r="NZY308" s="94"/>
      <c r="NZZ308" s="94"/>
      <c r="OAA308" s="94"/>
      <c r="OAB308" s="94"/>
      <c r="OAC308" s="94"/>
      <c r="OAD308" s="94"/>
      <c r="OAE308" s="94"/>
      <c r="OAF308" s="94"/>
      <c r="OAG308" s="94"/>
      <c r="OAH308" s="94"/>
      <c r="OAI308" s="94"/>
      <c r="OAJ308" s="94"/>
      <c r="OAK308" s="94"/>
      <c r="OAL308" s="94"/>
      <c r="OAM308" s="94"/>
      <c r="OAN308" s="94"/>
      <c r="OAO308" s="94"/>
      <c r="OAP308" s="94"/>
      <c r="OAQ308" s="94"/>
      <c r="OAR308" s="94"/>
      <c r="OAS308" s="94"/>
      <c r="OAT308" s="94"/>
      <c r="OAU308" s="94"/>
      <c r="OAV308" s="94"/>
      <c r="OAW308" s="94"/>
      <c r="OAX308" s="94"/>
      <c r="OAY308" s="94"/>
      <c r="OAZ308" s="94"/>
      <c r="OBA308" s="94"/>
      <c r="OBB308" s="94"/>
      <c r="OBC308" s="94"/>
      <c r="OBD308" s="94"/>
      <c r="OBE308" s="94"/>
      <c r="OBF308" s="94"/>
      <c r="OBG308" s="94"/>
      <c r="OBH308" s="94"/>
      <c r="OBI308" s="94"/>
      <c r="OBJ308" s="94"/>
      <c r="OBK308" s="94"/>
      <c r="OBL308" s="94"/>
      <c r="OBM308" s="94"/>
      <c r="OBN308" s="94"/>
      <c r="OBO308" s="94"/>
      <c r="OBP308" s="94"/>
      <c r="OBQ308" s="94"/>
      <c r="OBR308" s="94"/>
      <c r="OBS308" s="94"/>
      <c r="OBT308" s="94"/>
      <c r="OBU308" s="94"/>
      <c r="OBV308" s="94"/>
      <c r="OBW308" s="94"/>
      <c r="OBX308" s="94"/>
      <c r="OBY308" s="94"/>
      <c r="OBZ308" s="94"/>
      <c r="OCA308" s="94"/>
      <c r="OCB308" s="94"/>
      <c r="OCC308" s="94"/>
      <c r="OCD308" s="94"/>
      <c r="OCE308" s="94"/>
      <c r="OCF308" s="94"/>
      <c r="OCG308" s="94"/>
      <c r="OCH308" s="94"/>
      <c r="OCI308" s="94"/>
      <c r="OCJ308" s="94"/>
      <c r="OCK308" s="94"/>
      <c r="OCL308" s="94"/>
      <c r="OCM308" s="94"/>
      <c r="OCN308" s="94"/>
      <c r="OCO308" s="94"/>
      <c r="OCP308" s="94"/>
      <c r="OCQ308" s="94"/>
      <c r="OCR308" s="94"/>
      <c r="OCS308" s="94"/>
      <c r="OCT308" s="94"/>
      <c r="OCU308" s="94"/>
      <c r="OCV308" s="94"/>
      <c r="OCW308" s="94"/>
      <c r="OCX308" s="94"/>
      <c r="OCY308" s="94"/>
      <c r="OCZ308" s="94"/>
      <c r="ODA308" s="94"/>
      <c r="ODB308" s="94"/>
      <c r="ODC308" s="94"/>
      <c r="ODD308" s="94"/>
      <c r="ODE308" s="94"/>
      <c r="ODF308" s="94"/>
      <c r="ODG308" s="94"/>
      <c r="ODH308" s="94"/>
      <c r="ODI308" s="94"/>
      <c r="ODJ308" s="94"/>
      <c r="ODK308" s="94"/>
      <c r="ODL308" s="94"/>
      <c r="ODM308" s="94"/>
      <c r="ODN308" s="94"/>
      <c r="ODO308" s="94"/>
      <c r="ODP308" s="94"/>
      <c r="ODQ308" s="94"/>
      <c r="ODR308" s="94"/>
      <c r="ODS308" s="94"/>
      <c r="ODT308" s="94"/>
      <c r="ODU308" s="94"/>
      <c r="ODV308" s="94"/>
      <c r="ODW308" s="94"/>
      <c r="ODX308" s="94"/>
      <c r="ODY308" s="94"/>
      <c r="ODZ308" s="94"/>
      <c r="OEA308" s="94"/>
      <c r="OEB308" s="94"/>
      <c r="OEC308" s="94"/>
      <c r="OED308" s="94"/>
      <c r="OEE308" s="94"/>
      <c r="OEF308" s="94"/>
      <c r="OEG308" s="94"/>
      <c r="OEH308" s="94"/>
      <c r="OEI308" s="94"/>
      <c r="OEJ308" s="94"/>
      <c r="OEK308" s="94"/>
      <c r="OEL308" s="94"/>
      <c r="OEM308" s="94"/>
      <c r="OEN308" s="94"/>
      <c r="OEO308" s="94"/>
      <c r="OEP308" s="94"/>
      <c r="OEQ308" s="94"/>
      <c r="OER308" s="94"/>
      <c r="OES308" s="94"/>
      <c r="OET308" s="94"/>
      <c r="OEU308" s="94"/>
      <c r="OEV308" s="94"/>
      <c r="OEW308" s="94"/>
      <c r="OEX308" s="94"/>
      <c r="OEY308" s="94"/>
      <c r="OEZ308" s="94"/>
      <c r="OFA308" s="94"/>
      <c r="OFB308" s="94"/>
      <c r="OFC308" s="94"/>
      <c r="OFD308" s="94"/>
      <c r="OFE308" s="94"/>
      <c r="OFF308" s="94"/>
      <c r="OFG308" s="94"/>
      <c r="OFH308" s="94"/>
      <c r="OFI308" s="94"/>
      <c r="OFJ308" s="94"/>
      <c r="OFK308" s="94"/>
      <c r="OFL308" s="94"/>
      <c r="OFM308" s="94"/>
      <c r="OFN308" s="94"/>
      <c r="OFO308" s="94"/>
      <c r="OFP308" s="94"/>
      <c r="OFQ308" s="94"/>
      <c r="OFR308" s="94"/>
      <c r="OFS308" s="94"/>
      <c r="OFT308" s="94"/>
      <c r="OFU308" s="94"/>
      <c r="OFV308" s="94"/>
      <c r="OFW308" s="94"/>
      <c r="OFX308" s="94"/>
      <c r="OFY308" s="94"/>
      <c r="OFZ308" s="94"/>
      <c r="OGA308" s="94"/>
      <c r="OGB308" s="94"/>
      <c r="OGC308" s="94"/>
      <c r="OGD308" s="94"/>
      <c r="OGE308" s="94"/>
      <c r="OGF308" s="94"/>
      <c r="OGG308" s="94"/>
      <c r="OGH308" s="94"/>
      <c r="OGI308" s="94"/>
      <c r="OGJ308" s="94"/>
      <c r="OGK308" s="94"/>
      <c r="OGL308" s="94"/>
      <c r="OGM308" s="94"/>
      <c r="OGN308" s="94"/>
      <c r="OGO308" s="94"/>
      <c r="OGP308" s="94"/>
      <c r="OGQ308" s="94"/>
      <c r="OGR308" s="94"/>
      <c r="OGS308" s="94"/>
      <c r="OGT308" s="94"/>
      <c r="OGU308" s="94"/>
      <c r="OGV308" s="94"/>
      <c r="OGW308" s="94"/>
      <c r="OGX308" s="94"/>
      <c r="OGY308" s="94"/>
      <c r="OGZ308" s="94"/>
      <c r="OHA308" s="94"/>
      <c r="OHB308" s="94"/>
      <c r="OHC308" s="94"/>
      <c r="OHD308" s="94"/>
      <c r="OHE308" s="94"/>
      <c r="OHF308" s="94"/>
      <c r="OHG308" s="94"/>
      <c r="OHH308" s="94"/>
      <c r="OHI308" s="94"/>
      <c r="OHJ308" s="94"/>
      <c r="OHK308" s="94"/>
      <c r="OHL308" s="94"/>
      <c r="OHM308" s="94"/>
      <c r="OHN308" s="94"/>
      <c r="OHO308" s="94"/>
      <c r="OHP308" s="94"/>
      <c r="OHQ308" s="94"/>
      <c r="OHR308" s="94"/>
      <c r="OHS308" s="94"/>
      <c r="OHT308" s="94"/>
      <c r="OHU308" s="94"/>
      <c r="OHV308" s="94"/>
      <c r="OHW308" s="94"/>
      <c r="OHX308" s="94"/>
      <c r="OHY308" s="94"/>
      <c r="OHZ308" s="94"/>
      <c r="OIA308" s="94"/>
      <c r="OIB308" s="94"/>
      <c r="OIC308" s="94"/>
      <c r="OID308" s="94"/>
      <c r="OIE308" s="94"/>
      <c r="OIF308" s="94"/>
      <c r="OIG308" s="94"/>
      <c r="OIH308" s="94"/>
      <c r="OII308" s="94"/>
      <c r="OIJ308" s="94"/>
      <c r="OIK308" s="94"/>
      <c r="OIL308" s="94"/>
      <c r="OIM308" s="94"/>
      <c r="OIN308" s="94"/>
      <c r="OIO308" s="94"/>
      <c r="OIP308" s="94"/>
      <c r="OIQ308" s="94"/>
      <c r="OIR308" s="94"/>
      <c r="OIS308" s="94"/>
      <c r="OIT308" s="94"/>
      <c r="OIU308" s="94"/>
      <c r="OIV308" s="94"/>
      <c r="OIW308" s="94"/>
      <c r="OIX308" s="94"/>
      <c r="OIY308" s="94"/>
      <c r="OIZ308" s="94"/>
      <c r="OJA308" s="94"/>
      <c r="OJB308" s="94"/>
      <c r="OJC308" s="94"/>
      <c r="OJD308" s="94"/>
      <c r="OJE308" s="94"/>
      <c r="OJF308" s="94"/>
      <c r="OJG308" s="94"/>
      <c r="OJH308" s="94"/>
      <c r="OJI308" s="94"/>
      <c r="OJJ308" s="94"/>
      <c r="OJK308" s="94"/>
      <c r="OJL308" s="94"/>
      <c r="OJM308" s="94"/>
      <c r="OJN308" s="94"/>
      <c r="OJO308" s="94"/>
      <c r="OJP308" s="94"/>
      <c r="OJQ308" s="94"/>
      <c r="OJR308" s="94"/>
      <c r="OJS308" s="94"/>
      <c r="OJT308" s="94"/>
      <c r="OJU308" s="94"/>
      <c r="OJV308" s="94"/>
      <c r="OJW308" s="94"/>
      <c r="OJX308" s="94"/>
      <c r="OJY308" s="94"/>
      <c r="OJZ308" s="94"/>
      <c r="OKA308" s="94"/>
      <c r="OKB308" s="94"/>
      <c r="OKC308" s="94"/>
      <c r="OKD308" s="94"/>
      <c r="OKE308" s="94"/>
      <c r="OKF308" s="94"/>
      <c r="OKG308" s="94"/>
      <c r="OKH308" s="94"/>
      <c r="OKI308" s="94"/>
      <c r="OKJ308" s="94"/>
      <c r="OKK308" s="94"/>
      <c r="OKL308" s="94"/>
      <c r="OKM308" s="94"/>
      <c r="OKN308" s="94"/>
      <c r="OKO308" s="94"/>
      <c r="OKP308" s="94"/>
      <c r="OKQ308" s="94"/>
      <c r="OKR308" s="94"/>
      <c r="OKS308" s="94"/>
      <c r="OKT308" s="94"/>
      <c r="OKU308" s="94"/>
      <c r="OKV308" s="94"/>
      <c r="OKW308" s="94"/>
      <c r="OKX308" s="94"/>
      <c r="OKY308" s="94"/>
      <c r="OKZ308" s="94"/>
      <c r="OLA308" s="94"/>
      <c r="OLB308" s="94"/>
      <c r="OLC308" s="94"/>
      <c r="OLD308" s="94"/>
      <c r="OLE308" s="94"/>
      <c r="OLF308" s="94"/>
      <c r="OLG308" s="94"/>
      <c r="OLH308" s="94"/>
      <c r="OLI308" s="94"/>
      <c r="OLJ308" s="94"/>
      <c r="OLK308" s="94"/>
      <c r="OLL308" s="94"/>
      <c r="OLM308" s="94"/>
      <c r="OLN308" s="94"/>
      <c r="OLO308" s="94"/>
      <c r="OLP308" s="94"/>
      <c r="OLQ308" s="94"/>
      <c r="OLR308" s="94"/>
      <c r="OLS308" s="94"/>
      <c r="OLT308" s="94"/>
      <c r="OLU308" s="94"/>
      <c r="OLV308" s="94"/>
      <c r="OLW308" s="94"/>
      <c r="OLX308" s="94"/>
      <c r="OLY308" s="94"/>
      <c r="OLZ308" s="94"/>
      <c r="OMA308" s="94"/>
      <c r="OMB308" s="94"/>
      <c r="OMC308" s="94"/>
      <c r="OMD308" s="94"/>
      <c r="OME308" s="94"/>
      <c r="OMF308" s="94"/>
      <c r="OMG308" s="94"/>
      <c r="OMH308" s="94"/>
      <c r="OMI308" s="94"/>
      <c r="OMJ308" s="94"/>
      <c r="OMK308" s="94"/>
      <c r="OML308" s="94"/>
      <c r="OMM308" s="94"/>
      <c r="OMN308" s="94"/>
      <c r="OMO308" s="94"/>
      <c r="OMP308" s="94"/>
      <c r="OMQ308" s="94"/>
      <c r="OMR308" s="94"/>
      <c r="OMS308" s="94"/>
      <c r="OMT308" s="94"/>
      <c r="OMU308" s="94"/>
      <c r="OMV308" s="94"/>
      <c r="OMW308" s="94"/>
      <c r="OMX308" s="94"/>
      <c r="OMY308" s="94"/>
      <c r="OMZ308" s="94"/>
      <c r="ONA308" s="94"/>
      <c r="ONB308" s="94"/>
      <c r="ONC308" s="94"/>
      <c r="OND308" s="94"/>
      <c r="ONE308" s="94"/>
      <c r="ONF308" s="94"/>
      <c r="ONG308" s="94"/>
      <c r="ONH308" s="94"/>
      <c r="ONI308" s="94"/>
      <c r="ONJ308" s="94"/>
      <c r="ONK308" s="94"/>
      <c r="ONL308" s="94"/>
      <c r="ONM308" s="94"/>
      <c r="ONN308" s="94"/>
      <c r="ONO308" s="94"/>
      <c r="ONP308" s="94"/>
      <c r="ONQ308" s="94"/>
      <c r="ONR308" s="94"/>
      <c r="ONS308" s="94"/>
      <c r="ONT308" s="94"/>
      <c r="ONU308" s="94"/>
      <c r="ONV308" s="94"/>
      <c r="ONW308" s="94"/>
      <c r="ONX308" s="94"/>
      <c r="ONY308" s="94"/>
      <c r="ONZ308" s="94"/>
      <c r="OOA308" s="94"/>
      <c r="OOB308" s="94"/>
      <c r="OOC308" s="94"/>
      <c r="OOD308" s="94"/>
      <c r="OOE308" s="94"/>
      <c r="OOF308" s="94"/>
      <c r="OOG308" s="94"/>
      <c r="OOH308" s="94"/>
      <c r="OOI308" s="94"/>
      <c r="OOJ308" s="94"/>
      <c r="OOK308" s="94"/>
      <c r="OOL308" s="94"/>
      <c r="OOM308" s="94"/>
      <c r="OON308" s="94"/>
      <c r="OOO308" s="94"/>
      <c r="OOP308" s="94"/>
      <c r="OOQ308" s="94"/>
      <c r="OOR308" s="94"/>
      <c r="OOS308" s="94"/>
      <c r="OOT308" s="94"/>
      <c r="OOU308" s="94"/>
      <c r="OOV308" s="94"/>
      <c r="OOW308" s="94"/>
      <c r="OOX308" s="94"/>
      <c r="OOY308" s="94"/>
      <c r="OOZ308" s="94"/>
      <c r="OPA308" s="94"/>
      <c r="OPB308" s="94"/>
      <c r="OPC308" s="94"/>
      <c r="OPD308" s="94"/>
      <c r="OPE308" s="94"/>
      <c r="OPF308" s="94"/>
      <c r="OPG308" s="94"/>
      <c r="OPH308" s="94"/>
      <c r="OPI308" s="94"/>
      <c r="OPJ308" s="94"/>
      <c r="OPK308" s="94"/>
      <c r="OPL308" s="94"/>
      <c r="OPM308" s="94"/>
      <c r="OPN308" s="94"/>
      <c r="OPO308" s="94"/>
      <c r="OPP308" s="94"/>
      <c r="OPQ308" s="94"/>
      <c r="OPR308" s="94"/>
      <c r="OPS308" s="94"/>
      <c r="OPT308" s="94"/>
      <c r="OPU308" s="94"/>
      <c r="OPV308" s="94"/>
      <c r="OPW308" s="94"/>
      <c r="OPX308" s="94"/>
      <c r="OPY308" s="94"/>
      <c r="OPZ308" s="94"/>
      <c r="OQA308" s="94"/>
      <c r="OQB308" s="94"/>
      <c r="OQC308" s="94"/>
      <c r="OQD308" s="94"/>
      <c r="OQE308" s="94"/>
      <c r="OQF308" s="94"/>
      <c r="OQG308" s="94"/>
      <c r="OQH308" s="94"/>
      <c r="OQI308" s="94"/>
      <c r="OQJ308" s="94"/>
      <c r="OQK308" s="94"/>
      <c r="OQL308" s="94"/>
      <c r="OQM308" s="94"/>
      <c r="OQN308" s="94"/>
      <c r="OQO308" s="94"/>
      <c r="OQP308" s="94"/>
      <c r="OQQ308" s="94"/>
      <c r="OQR308" s="94"/>
      <c r="OQS308" s="94"/>
      <c r="OQT308" s="94"/>
      <c r="OQU308" s="94"/>
      <c r="OQV308" s="94"/>
      <c r="OQW308" s="94"/>
      <c r="OQX308" s="94"/>
      <c r="OQY308" s="94"/>
      <c r="OQZ308" s="94"/>
      <c r="ORA308" s="94"/>
      <c r="ORB308" s="94"/>
      <c r="ORC308" s="94"/>
      <c r="ORD308" s="94"/>
      <c r="ORE308" s="94"/>
      <c r="ORF308" s="94"/>
      <c r="ORG308" s="94"/>
      <c r="ORH308" s="94"/>
      <c r="ORI308" s="94"/>
      <c r="ORJ308" s="94"/>
      <c r="ORK308" s="94"/>
      <c r="ORL308" s="94"/>
      <c r="ORM308" s="94"/>
      <c r="ORN308" s="94"/>
      <c r="ORO308" s="94"/>
      <c r="ORP308" s="94"/>
      <c r="ORQ308" s="94"/>
      <c r="ORR308" s="94"/>
      <c r="ORS308" s="94"/>
      <c r="ORT308" s="94"/>
      <c r="ORU308" s="94"/>
      <c r="ORV308" s="94"/>
      <c r="ORW308" s="94"/>
      <c r="ORX308" s="94"/>
      <c r="ORY308" s="94"/>
      <c r="ORZ308" s="94"/>
      <c r="OSA308" s="94"/>
      <c r="OSB308" s="94"/>
      <c r="OSC308" s="94"/>
      <c r="OSD308" s="94"/>
      <c r="OSE308" s="94"/>
      <c r="OSF308" s="94"/>
      <c r="OSG308" s="94"/>
      <c r="OSH308" s="94"/>
      <c r="OSI308" s="94"/>
      <c r="OSJ308" s="94"/>
      <c r="OSK308" s="94"/>
      <c r="OSL308" s="94"/>
      <c r="OSM308" s="94"/>
      <c r="OSN308" s="94"/>
      <c r="OSO308" s="94"/>
      <c r="OSP308" s="94"/>
      <c r="OSQ308" s="94"/>
      <c r="OSR308" s="94"/>
      <c r="OSS308" s="94"/>
      <c r="OST308" s="94"/>
      <c r="OSU308" s="94"/>
      <c r="OSV308" s="94"/>
      <c r="OSW308" s="94"/>
      <c r="OSX308" s="94"/>
      <c r="OSY308" s="94"/>
      <c r="OSZ308" s="94"/>
      <c r="OTA308" s="94"/>
      <c r="OTB308" s="94"/>
      <c r="OTC308" s="94"/>
      <c r="OTD308" s="94"/>
      <c r="OTE308" s="94"/>
      <c r="OTF308" s="94"/>
      <c r="OTG308" s="94"/>
      <c r="OTH308" s="94"/>
      <c r="OTI308" s="94"/>
      <c r="OTJ308" s="94"/>
      <c r="OTK308" s="94"/>
      <c r="OTL308" s="94"/>
      <c r="OTM308" s="94"/>
      <c r="OTN308" s="94"/>
      <c r="OTO308" s="94"/>
      <c r="OTP308" s="94"/>
      <c r="OTQ308" s="94"/>
      <c r="OTR308" s="94"/>
      <c r="OTS308" s="94"/>
      <c r="OTT308" s="94"/>
      <c r="OTU308" s="94"/>
      <c r="OTV308" s="94"/>
      <c r="OTW308" s="94"/>
      <c r="OTX308" s="94"/>
      <c r="OTY308" s="94"/>
      <c r="OTZ308" s="94"/>
      <c r="OUA308" s="94"/>
      <c r="OUB308" s="94"/>
      <c r="OUC308" s="94"/>
      <c r="OUD308" s="94"/>
      <c r="OUE308" s="94"/>
      <c r="OUF308" s="94"/>
      <c r="OUG308" s="94"/>
      <c r="OUH308" s="94"/>
      <c r="OUI308" s="94"/>
      <c r="OUJ308" s="94"/>
      <c r="OUK308" s="94"/>
      <c r="OUL308" s="94"/>
      <c r="OUM308" s="94"/>
      <c r="OUN308" s="94"/>
      <c r="OUO308" s="94"/>
      <c r="OUP308" s="94"/>
      <c r="OUQ308" s="94"/>
      <c r="OUR308" s="94"/>
      <c r="OUS308" s="94"/>
      <c r="OUT308" s="94"/>
      <c r="OUU308" s="94"/>
      <c r="OUV308" s="94"/>
      <c r="OUW308" s="94"/>
      <c r="OUX308" s="94"/>
      <c r="OUY308" s="94"/>
      <c r="OUZ308" s="94"/>
      <c r="OVA308" s="94"/>
      <c r="OVB308" s="94"/>
      <c r="OVC308" s="94"/>
      <c r="OVD308" s="94"/>
      <c r="OVE308" s="94"/>
      <c r="OVF308" s="94"/>
      <c r="OVG308" s="94"/>
      <c r="OVH308" s="94"/>
      <c r="OVI308" s="94"/>
      <c r="OVJ308" s="94"/>
      <c r="OVK308" s="94"/>
      <c r="OVL308" s="94"/>
      <c r="OVM308" s="94"/>
      <c r="OVN308" s="94"/>
      <c r="OVO308" s="94"/>
      <c r="OVP308" s="94"/>
      <c r="OVQ308" s="94"/>
      <c r="OVR308" s="94"/>
      <c r="OVS308" s="94"/>
      <c r="OVT308" s="94"/>
      <c r="OVU308" s="94"/>
      <c r="OVV308" s="94"/>
      <c r="OVW308" s="94"/>
      <c r="OVX308" s="94"/>
      <c r="OVY308" s="94"/>
      <c r="OVZ308" s="94"/>
      <c r="OWA308" s="94"/>
      <c r="OWB308" s="94"/>
      <c r="OWC308" s="94"/>
      <c r="OWD308" s="94"/>
      <c r="OWE308" s="94"/>
      <c r="OWF308" s="94"/>
      <c r="OWG308" s="94"/>
      <c r="OWH308" s="94"/>
      <c r="OWI308" s="94"/>
      <c r="OWJ308" s="94"/>
      <c r="OWK308" s="94"/>
      <c r="OWL308" s="94"/>
      <c r="OWM308" s="94"/>
      <c r="OWN308" s="94"/>
      <c r="OWO308" s="94"/>
      <c r="OWP308" s="94"/>
      <c r="OWQ308" s="94"/>
      <c r="OWR308" s="94"/>
      <c r="OWS308" s="94"/>
      <c r="OWT308" s="94"/>
      <c r="OWU308" s="94"/>
      <c r="OWV308" s="94"/>
      <c r="OWW308" s="94"/>
      <c r="OWX308" s="94"/>
      <c r="OWY308" s="94"/>
      <c r="OWZ308" s="94"/>
      <c r="OXA308" s="94"/>
      <c r="OXB308" s="94"/>
      <c r="OXC308" s="94"/>
      <c r="OXD308" s="94"/>
      <c r="OXE308" s="94"/>
      <c r="OXF308" s="94"/>
      <c r="OXG308" s="94"/>
      <c r="OXH308" s="94"/>
      <c r="OXI308" s="94"/>
      <c r="OXJ308" s="94"/>
      <c r="OXK308" s="94"/>
      <c r="OXL308" s="94"/>
      <c r="OXM308" s="94"/>
      <c r="OXN308" s="94"/>
      <c r="OXO308" s="94"/>
      <c r="OXP308" s="94"/>
      <c r="OXQ308" s="94"/>
      <c r="OXR308" s="94"/>
      <c r="OXS308" s="94"/>
      <c r="OXT308" s="94"/>
      <c r="OXU308" s="94"/>
      <c r="OXV308" s="94"/>
      <c r="OXW308" s="94"/>
      <c r="OXX308" s="94"/>
      <c r="OXY308" s="94"/>
      <c r="OXZ308" s="94"/>
      <c r="OYA308" s="94"/>
      <c r="OYB308" s="94"/>
      <c r="OYC308" s="94"/>
      <c r="OYD308" s="94"/>
      <c r="OYE308" s="94"/>
      <c r="OYF308" s="94"/>
      <c r="OYG308" s="94"/>
      <c r="OYH308" s="94"/>
      <c r="OYI308" s="94"/>
      <c r="OYJ308" s="94"/>
      <c r="OYK308" s="94"/>
      <c r="OYL308" s="94"/>
      <c r="OYM308" s="94"/>
      <c r="OYN308" s="94"/>
      <c r="OYO308" s="94"/>
      <c r="OYP308" s="94"/>
      <c r="OYQ308" s="94"/>
      <c r="OYR308" s="94"/>
      <c r="OYS308" s="94"/>
      <c r="OYT308" s="94"/>
      <c r="OYU308" s="94"/>
      <c r="OYV308" s="94"/>
      <c r="OYW308" s="94"/>
      <c r="OYX308" s="94"/>
      <c r="OYY308" s="94"/>
      <c r="OYZ308" s="94"/>
      <c r="OZA308" s="94"/>
      <c r="OZB308" s="94"/>
      <c r="OZC308" s="94"/>
      <c r="OZD308" s="94"/>
      <c r="OZE308" s="94"/>
      <c r="OZF308" s="94"/>
      <c r="OZG308" s="94"/>
      <c r="OZH308" s="94"/>
      <c r="OZI308" s="94"/>
      <c r="OZJ308" s="94"/>
      <c r="OZK308" s="94"/>
      <c r="OZL308" s="94"/>
      <c r="OZM308" s="94"/>
      <c r="OZN308" s="94"/>
      <c r="OZO308" s="94"/>
      <c r="OZP308" s="94"/>
      <c r="OZQ308" s="94"/>
      <c r="OZR308" s="94"/>
      <c r="OZS308" s="94"/>
      <c r="OZT308" s="94"/>
      <c r="OZU308" s="94"/>
      <c r="OZV308" s="94"/>
      <c r="OZW308" s="94"/>
      <c r="OZX308" s="94"/>
      <c r="OZY308" s="94"/>
      <c r="OZZ308" s="94"/>
      <c r="PAA308" s="94"/>
      <c r="PAB308" s="94"/>
      <c r="PAC308" s="94"/>
      <c r="PAD308" s="94"/>
      <c r="PAE308" s="94"/>
      <c r="PAF308" s="94"/>
      <c r="PAG308" s="94"/>
      <c r="PAH308" s="94"/>
      <c r="PAI308" s="94"/>
      <c r="PAJ308" s="94"/>
      <c r="PAK308" s="94"/>
      <c r="PAL308" s="94"/>
      <c r="PAM308" s="94"/>
      <c r="PAN308" s="94"/>
      <c r="PAO308" s="94"/>
      <c r="PAP308" s="94"/>
      <c r="PAQ308" s="94"/>
      <c r="PAR308" s="94"/>
      <c r="PAS308" s="94"/>
      <c r="PAT308" s="94"/>
      <c r="PAU308" s="94"/>
      <c r="PAV308" s="94"/>
      <c r="PAW308" s="94"/>
      <c r="PAX308" s="94"/>
      <c r="PAY308" s="94"/>
      <c r="PAZ308" s="94"/>
      <c r="PBA308" s="94"/>
      <c r="PBB308" s="94"/>
      <c r="PBC308" s="94"/>
      <c r="PBD308" s="94"/>
      <c r="PBE308" s="94"/>
      <c r="PBF308" s="94"/>
      <c r="PBG308" s="94"/>
      <c r="PBH308" s="94"/>
      <c r="PBI308" s="94"/>
      <c r="PBJ308" s="94"/>
      <c r="PBK308" s="94"/>
      <c r="PBL308" s="94"/>
      <c r="PBM308" s="94"/>
      <c r="PBN308" s="94"/>
      <c r="PBO308" s="94"/>
      <c r="PBP308" s="94"/>
      <c r="PBQ308" s="94"/>
      <c r="PBR308" s="94"/>
      <c r="PBS308" s="94"/>
      <c r="PBT308" s="94"/>
      <c r="PBU308" s="94"/>
      <c r="PBV308" s="94"/>
      <c r="PBW308" s="94"/>
      <c r="PBX308" s="94"/>
      <c r="PBY308" s="94"/>
      <c r="PBZ308" s="94"/>
      <c r="PCA308" s="94"/>
      <c r="PCB308" s="94"/>
      <c r="PCC308" s="94"/>
      <c r="PCD308" s="94"/>
      <c r="PCE308" s="94"/>
      <c r="PCF308" s="94"/>
      <c r="PCG308" s="94"/>
      <c r="PCH308" s="94"/>
      <c r="PCI308" s="94"/>
      <c r="PCJ308" s="94"/>
      <c r="PCK308" s="94"/>
      <c r="PCL308" s="94"/>
      <c r="PCM308" s="94"/>
      <c r="PCN308" s="94"/>
      <c r="PCO308" s="94"/>
      <c r="PCP308" s="94"/>
      <c r="PCQ308" s="94"/>
      <c r="PCR308" s="94"/>
      <c r="PCS308" s="94"/>
      <c r="PCT308" s="94"/>
      <c r="PCU308" s="94"/>
      <c r="PCV308" s="94"/>
      <c r="PCW308" s="94"/>
      <c r="PCX308" s="94"/>
      <c r="PCY308" s="94"/>
      <c r="PCZ308" s="94"/>
      <c r="PDA308" s="94"/>
      <c r="PDB308" s="94"/>
      <c r="PDC308" s="94"/>
      <c r="PDD308" s="94"/>
      <c r="PDE308" s="94"/>
      <c r="PDF308" s="94"/>
      <c r="PDG308" s="94"/>
      <c r="PDH308" s="94"/>
      <c r="PDI308" s="94"/>
      <c r="PDJ308" s="94"/>
      <c r="PDK308" s="94"/>
      <c r="PDL308" s="94"/>
      <c r="PDM308" s="94"/>
      <c r="PDN308" s="94"/>
      <c r="PDO308" s="94"/>
      <c r="PDP308" s="94"/>
      <c r="PDQ308" s="94"/>
      <c r="PDR308" s="94"/>
      <c r="PDS308" s="94"/>
      <c r="PDT308" s="94"/>
      <c r="PDU308" s="94"/>
      <c r="PDV308" s="94"/>
      <c r="PDW308" s="94"/>
      <c r="PDX308" s="94"/>
      <c r="PDY308" s="94"/>
      <c r="PDZ308" s="94"/>
      <c r="PEA308" s="94"/>
      <c r="PEB308" s="94"/>
      <c r="PEC308" s="94"/>
      <c r="PED308" s="94"/>
      <c r="PEE308" s="94"/>
      <c r="PEF308" s="94"/>
      <c r="PEG308" s="94"/>
      <c r="PEH308" s="94"/>
      <c r="PEI308" s="94"/>
      <c r="PEJ308" s="94"/>
      <c r="PEK308" s="94"/>
      <c r="PEL308" s="94"/>
      <c r="PEM308" s="94"/>
      <c r="PEN308" s="94"/>
      <c r="PEO308" s="94"/>
      <c r="PEP308" s="94"/>
      <c r="PEQ308" s="94"/>
      <c r="PER308" s="94"/>
      <c r="PES308" s="94"/>
      <c r="PET308" s="94"/>
      <c r="PEU308" s="94"/>
      <c r="PEV308" s="94"/>
      <c r="PEW308" s="94"/>
      <c r="PEX308" s="94"/>
      <c r="PEY308" s="94"/>
      <c r="PEZ308" s="94"/>
      <c r="PFA308" s="94"/>
      <c r="PFB308" s="94"/>
      <c r="PFC308" s="94"/>
      <c r="PFD308" s="94"/>
      <c r="PFE308" s="94"/>
      <c r="PFF308" s="94"/>
      <c r="PFG308" s="94"/>
      <c r="PFH308" s="94"/>
      <c r="PFI308" s="94"/>
      <c r="PFJ308" s="94"/>
      <c r="PFK308" s="94"/>
      <c r="PFL308" s="94"/>
      <c r="PFM308" s="94"/>
      <c r="PFN308" s="94"/>
      <c r="PFO308" s="94"/>
      <c r="PFP308" s="94"/>
      <c r="PFQ308" s="94"/>
      <c r="PFR308" s="94"/>
      <c r="PFS308" s="94"/>
      <c r="PFT308" s="94"/>
      <c r="PFU308" s="94"/>
      <c r="PFV308" s="94"/>
      <c r="PFW308" s="94"/>
      <c r="PFX308" s="94"/>
      <c r="PFY308" s="94"/>
      <c r="PFZ308" s="94"/>
      <c r="PGA308" s="94"/>
      <c r="PGB308" s="94"/>
      <c r="PGC308" s="94"/>
      <c r="PGD308" s="94"/>
      <c r="PGE308" s="94"/>
      <c r="PGF308" s="94"/>
      <c r="PGG308" s="94"/>
      <c r="PGH308" s="94"/>
      <c r="PGI308" s="94"/>
      <c r="PGJ308" s="94"/>
      <c r="PGK308" s="94"/>
      <c r="PGL308" s="94"/>
      <c r="PGM308" s="94"/>
      <c r="PGN308" s="94"/>
      <c r="PGO308" s="94"/>
      <c r="PGP308" s="94"/>
      <c r="PGQ308" s="94"/>
      <c r="PGR308" s="94"/>
      <c r="PGS308" s="94"/>
      <c r="PGT308" s="94"/>
      <c r="PGU308" s="94"/>
      <c r="PGV308" s="94"/>
      <c r="PGW308" s="94"/>
      <c r="PGX308" s="94"/>
      <c r="PGY308" s="94"/>
      <c r="PGZ308" s="94"/>
      <c r="PHA308" s="94"/>
      <c r="PHB308" s="94"/>
      <c r="PHC308" s="94"/>
      <c r="PHD308" s="94"/>
      <c r="PHE308" s="94"/>
      <c r="PHF308" s="94"/>
      <c r="PHG308" s="94"/>
      <c r="PHH308" s="94"/>
      <c r="PHI308" s="94"/>
      <c r="PHJ308" s="94"/>
      <c r="PHK308" s="94"/>
      <c r="PHL308" s="94"/>
      <c r="PHM308" s="94"/>
      <c r="PHN308" s="94"/>
      <c r="PHO308" s="94"/>
      <c r="PHP308" s="94"/>
      <c r="PHQ308" s="94"/>
      <c r="PHR308" s="94"/>
      <c r="PHS308" s="94"/>
      <c r="PHT308" s="94"/>
      <c r="PHU308" s="94"/>
      <c r="PHV308" s="94"/>
      <c r="PHW308" s="94"/>
      <c r="PHX308" s="94"/>
      <c r="PHY308" s="94"/>
      <c r="PHZ308" s="94"/>
      <c r="PIA308" s="94"/>
      <c r="PIB308" s="94"/>
      <c r="PIC308" s="94"/>
      <c r="PID308" s="94"/>
      <c r="PIE308" s="94"/>
      <c r="PIF308" s="94"/>
      <c r="PIG308" s="94"/>
      <c r="PIH308" s="94"/>
      <c r="PII308" s="94"/>
      <c r="PIJ308" s="94"/>
      <c r="PIK308" s="94"/>
      <c r="PIL308" s="94"/>
      <c r="PIM308" s="94"/>
      <c r="PIN308" s="94"/>
      <c r="PIO308" s="94"/>
      <c r="PIP308" s="94"/>
      <c r="PIQ308" s="94"/>
      <c r="PIR308" s="94"/>
      <c r="PIS308" s="94"/>
      <c r="PIT308" s="94"/>
      <c r="PIU308" s="94"/>
      <c r="PIV308" s="94"/>
      <c r="PIW308" s="94"/>
      <c r="PIX308" s="94"/>
      <c r="PIY308" s="94"/>
      <c r="PIZ308" s="94"/>
      <c r="PJA308" s="94"/>
      <c r="PJB308" s="94"/>
      <c r="PJC308" s="94"/>
      <c r="PJD308" s="94"/>
      <c r="PJE308" s="94"/>
      <c r="PJF308" s="94"/>
      <c r="PJG308" s="94"/>
      <c r="PJH308" s="94"/>
      <c r="PJI308" s="94"/>
      <c r="PJJ308" s="94"/>
      <c r="PJK308" s="94"/>
      <c r="PJL308" s="94"/>
      <c r="PJM308" s="94"/>
      <c r="PJN308" s="94"/>
      <c r="PJO308" s="94"/>
      <c r="PJP308" s="94"/>
      <c r="PJQ308" s="94"/>
      <c r="PJR308" s="94"/>
      <c r="PJS308" s="94"/>
      <c r="PJT308" s="94"/>
      <c r="PJU308" s="94"/>
      <c r="PJV308" s="94"/>
      <c r="PJW308" s="94"/>
      <c r="PJX308" s="94"/>
      <c r="PJY308" s="94"/>
      <c r="PJZ308" s="94"/>
      <c r="PKA308" s="94"/>
      <c r="PKB308" s="94"/>
      <c r="PKC308" s="94"/>
      <c r="PKD308" s="94"/>
      <c r="PKE308" s="94"/>
      <c r="PKF308" s="94"/>
      <c r="PKG308" s="94"/>
      <c r="PKH308" s="94"/>
      <c r="PKI308" s="94"/>
      <c r="PKJ308" s="94"/>
      <c r="PKK308" s="94"/>
      <c r="PKL308" s="94"/>
      <c r="PKM308" s="94"/>
      <c r="PKN308" s="94"/>
      <c r="PKO308" s="94"/>
      <c r="PKP308" s="94"/>
      <c r="PKQ308" s="94"/>
      <c r="PKR308" s="94"/>
      <c r="PKS308" s="94"/>
      <c r="PKT308" s="94"/>
      <c r="PKU308" s="94"/>
      <c r="PKV308" s="94"/>
      <c r="PKW308" s="94"/>
      <c r="PKX308" s="94"/>
      <c r="PKY308" s="94"/>
      <c r="PKZ308" s="94"/>
      <c r="PLA308" s="94"/>
      <c r="PLB308" s="94"/>
      <c r="PLC308" s="94"/>
      <c r="PLD308" s="94"/>
      <c r="PLE308" s="94"/>
      <c r="PLF308" s="94"/>
      <c r="PLG308" s="94"/>
      <c r="PLH308" s="94"/>
      <c r="PLI308" s="94"/>
      <c r="PLJ308" s="94"/>
      <c r="PLK308" s="94"/>
      <c r="PLL308" s="94"/>
      <c r="PLM308" s="94"/>
      <c r="PLN308" s="94"/>
      <c r="PLO308" s="94"/>
      <c r="PLP308" s="94"/>
      <c r="PLQ308" s="94"/>
      <c r="PLR308" s="94"/>
      <c r="PLS308" s="94"/>
      <c r="PLT308" s="94"/>
      <c r="PLU308" s="94"/>
      <c r="PLV308" s="94"/>
      <c r="PLW308" s="94"/>
      <c r="PLX308" s="94"/>
      <c r="PLY308" s="94"/>
      <c r="PLZ308" s="94"/>
      <c r="PMA308" s="94"/>
      <c r="PMB308" s="94"/>
      <c r="PMC308" s="94"/>
      <c r="PMD308" s="94"/>
      <c r="PME308" s="94"/>
      <c r="PMF308" s="94"/>
      <c r="PMG308" s="94"/>
      <c r="PMH308" s="94"/>
      <c r="PMI308" s="94"/>
      <c r="PMJ308" s="94"/>
      <c r="PMK308" s="94"/>
      <c r="PML308" s="94"/>
      <c r="PMM308" s="94"/>
      <c r="PMN308" s="94"/>
      <c r="PMO308" s="94"/>
      <c r="PMP308" s="94"/>
      <c r="PMQ308" s="94"/>
      <c r="PMR308" s="94"/>
      <c r="PMS308" s="94"/>
      <c r="PMT308" s="94"/>
      <c r="PMU308" s="94"/>
      <c r="PMV308" s="94"/>
      <c r="PMW308" s="94"/>
      <c r="PMX308" s="94"/>
      <c r="PMY308" s="94"/>
      <c r="PMZ308" s="94"/>
      <c r="PNA308" s="94"/>
      <c r="PNB308" s="94"/>
      <c r="PNC308" s="94"/>
      <c r="PND308" s="94"/>
      <c r="PNE308" s="94"/>
      <c r="PNF308" s="94"/>
      <c r="PNG308" s="94"/>
      <c r="PNH308" s="94"/>
      <c r="PNI308" s="94"/>
      <c r="PNJ308" s="94"/>
      <c r="PNK308" s="94"/>
      <c r="PNL308" s="94"/>
      <c r="PNM308" s="94"/>
      <c r="PNN308" s="94"/>
      <c r="PNO308" s="94"/>
      <c r="PNP308" s="94"/>
      <c r="PNQ308" s="94"/>
      <c r="PNR308" s="94"/>
      <c r="PNS308" s="94"/>
      <c r="PNT308" s="94"/>
      <c r="PNU308" s="94"/>
      <c r="PNV308" s="94"/>
      <c r="PNW308" s="94"/>
      <c r="PNX308" s="94"/>
      <c r="PNY308" s="94"/>
      <c r="PNZ308" s="94"/>
      <c r="POA308" s="94"/>
      <c r="POB308" s="94"/>
      <c r="POC308" s="94"/>
      <c r="POD308" s="94"/>
      <c r="POE308" s="94"/>
      <c r="POF308" s="94"/>
      <c r="POG308" s="94"/>
      <c r="POH308" s="94"/>
      <c r="POI308" s="94"/>
      <c r="POJ308" s="94"/>
      <c r="POK308" s="94"/>
      <c r="POL308" s="94"/>
      <c r="POM308" s="94"/>
      <c r="PON308" s="94"/>
      <c r="POO308" s="94"/>
      <c r="POP308" s="94"/>
      <c r="POQ308" s="94"/>
      <c r="POR308" s="94"/>
      <c r="POS308" s="94"/>
      <c r="POT308" s="94"/>
      <c r="POU308" s="94"/>
      <c r="POV308" s="94"/>
      <c r="POW308" s="94"/>
      <c r="POX308" s="94"/>
      <c r="POY308" s="94"/>
      <c r="POZ308" s="94"/>
      <c r="PPA308" s="94"/>
      <c r="PPB308" s="94"/>
      <c r="PPC308" s="94"/>
      <c r="PPD308" s="94"/>
      <c r="PPE308" s="94"/>
      <c r="PPF308" s="94"/>
      <c r="PPG308" s="94"/>
      <c r="PPH308" s="94"/>
      <c r="PPI308" s="94"/>
      <c r="PPJ308" s="94"/>
      <c r="PPK308" s="94"/>
      <c r="PPL308" s="94"/>
      <c r="PPM308" s="94"/>
      <c r="PPN308" s="94"/>
      <c r="PPO308" s="94"/>
      <c r="PPP308" s="94"/>
      <c r="PPQ308" s="94"/>
      <c r="PPR308" s="94"/>
      <c r="PPS308" s="94"/>
      <c r="PPT308" s="94"/>
      <c r="PPU308" s="94"/>
      <c r="PPV308" s="94"/>
      <c r="PPW308" s="94"/>
      <c r="PPX308" s="94"/>
      <c r="PPY308" s="94"/>
      <c r="PPZ308" s="94"/>
      <c r="PQA308" s="94"/>
      <c r="PQB308" s="94"/>
      <c r="PQC308" s="94"/>
      <c r="PQD308" s="94"/>
      <c r="PQE308" s="94"/>
      <c r="PQF308" s="94"/>
      <c r="PQG308" s="94"/>
      <c r="PQH308" s="94"/>
      <c r="PQI308" s="94"/>
      <c r="PQJ308" s="94"/>
      <c r="PQK308" s="94"/>
      <c r="PQL308" s="94"/>
      <c r="PQM308" s="94"/>
      <c r="PQN308" s="94"/>
      <c r="PQO308" s="94"/>
      <c r="PQP308" s="94"/>
      <c r="PQQ308" s="94"/>
      <c r="PQR308" s="94"/>
      <c r="PQS308" s="94"/>
      <c r="PQT308" s="94"/>
      <c r="PQU308" s="94"/>
      <c r="PQV308" s="94"/>
      <c r="PQW308" s="94"/>
      <c r="PQX308" s="94"/>
      <c r="PQY308" s="94"/>
      <c r="PQZ308" s="94"/>
      <c r="PRA308" s="94"/>
      <c r="PRB308" s="94"/>
      <c r="PRC308" s="94"/>
      <c r="PRD308" s="94"/>
      <c r="PRE308" s="94"/>
      <c r="PRF308" s="94"/>
      <c r="PRG308" s="94"/>
      <c r="PRH308" s="94"/>
      <c r="PRI308" s="94"/>
      <c r="PRJ308" s="94"/>
      <c r="PRK308" s="94"/>
      <c r="PRL308" s="94"/>
      <c r="PRM308" s="94"/>
      <c r="PRN308" s="94"/>
      <c r="PRO308" s="94"/>
      <c r="PRP308" s="94"/>
      <c r="PRQ308" s="94"/>
      <c r="PRR308" s="94"/>
      <c r="PRS308" s="94"/>
      <c r="PRT308" s="94"/>
      <c r="PRU308" s="94"/>
      <c r="PRV308" s="94"/>
      <c r="PRW308" s="94"/>
      <c r="PRX308" s="94"/>
      <c r="PRY308" s="94"/>
      <c r="PRZ308" s="94"/>
      <c r="PSA308" s="94"/>
      <c r="PSB308" s="94"/>
      <c r="PSC308" s="94"/>
      <c r="PSD308" s="94"/>
      <c r="PSE308" s="94"/>
      <c r="PSF308" s="94"/>
      <c r="PSG308" s="94"/>
      <c r="PSH308" s="94"/>
      <c r="PSI308" s="94"/>
      <c r="PSJ308" s="94"/>
      <c r="PSK308" s="94"/>
      <c r="PSL308" s="94"/>
      <c r="PSM308" s="94"/>
      <c r="PSN308" s="94"/>
      <c r="PSO308" s="94"/>
      <c r="PSP308" s="94"/>
      <c r="PSQ308" s="94"/>
      <c r="PSR308" s="94"/>
      <c r="PSS308" s="94"/>
      <c r="PST308" s="94"/>
      <c r="PSU308" s="94"/>
      <c r="PSV308" s="94"/>
      <c r="PSW308" s="94"/>
      <c r="PSX308" s="94"/>
      <c r="PSY308" s="94"/>
      <c r="PSZ308" s="94"/>
      <c r="PTA308" s="94"/>
      <c r="PTB308" s="94"/>
      <c r="PTC308" s="94"/>
      <c r="PTD308" s="94"/>
      <c r="PTE308" s="94"/>
      <c r="PTF308" s="94"/>
      <c r="PTG308" s="94"/>
      <c r="PTH308" s="94"/>
      <c r="PTI308" s="94"/>
      <c r="PTJ308" s="94"/>
      <c r="PTK308" s="94"/>
      <c r="PTL308" s="94"/>
      <c r="PTM308" s="94"/>
      <c r="PTN308" s="94"/>
      <c r="PTO308" s="94"/>
      <c r="PTP308" s="94"/>
      <c r="PTQ308" s="94"/>
      <c r="PTR308" s="94"/>
      <c r="PTS308" s="94"/>
      <c r="PTT308" s="94"/>
      <c r="PTU308" s="94"/>
      <c r="PTV308" s="94"/>
      <c r="PTW308" s="94"/>
      <c r="PTX308" s="94"/>
      <c r="PTY308" s="94"/>
      <c r="PTZ308" s="94"/>
      <c r="PUA308" s="94"/>
      <c r="PUB308" s="94"/>
      <c r="PUC308" s="94"/>
      <c r="PUD308" s="94"/>
      <c r="PUE308" s="94"/>
      <c r="PUF308" s="94"/>
      <c r="PUG308" s="94"/>
      <c r="PUH308" s="94"/>
      <c r="PUI308" s="94"/>
      <c r="PUJ308" s="94"/>
      <c r="PUK308" s="94"/>
      <c r="PUL308" s="94"/>
      <c r="PUM308" s="94"/>
      <c r="PUN308" s="94"/>
      <c r="PUO308" s="94"/>
      <c r="PUP308" s="94"/>
      <c r="PUQ308" s="94"/>
      <c r="PUR308" s="94"/>
      <c r="PUS308" s="94"/>
      <c r="PUT308" s="94"/>
      <c r="PUU308" s="94"/>
      <c r="PUV308" s="94"/>
      <c r="PUW308" s="94"/>
      <c r="PUX308" s="94"/>
      <c r="PUY308" s="94"/>
      <c r="PUZ308" s="94"/>
      <c r="PVA308" s="94"/>
      <c r="PVB308" s="94"/>
      <c r="PVC308" s="94"/>
      <c r="PVD308" s="94"/>
      <c r="PVE308" s="94"/>
      <c r="PVF308" s="94"/>
      <c r="PVG308" s="94"/>
      <c r="PVH308" s="94"/>
      <c r="PVI308" s="94"/>
      <c r="PVJ308" s="94"/>
      <c r="PVK308" s="94"/>
      <c r="PVL308" s="94"/>
      <c r="PVM308" s="94"/>
      <c r="PVN308" s="94"/>
      <c r="PVO308" s="94"/>
      <c r="PVP308" s="94"/>
      <c r="PVQ308" s="94"/>
      <c r="PVR308" s="94"/>
      <c r="PVS308" s="94"/>
      <c r="PVT308" s="94"/>
      <c r="PVU308" s="94"/>
      <c r="PVV308" s="94"/>
      <c r="PVW308" s="94"/>
      <c r="PVX308" s="94"/>
      <c r="PVY308" s="94"/>
      <c r="PVZ308" s="94"/>
      <c r="PWA308" s="94"/>
      <c r="PWB308" s="94"/>
      <c r="PWC308" s="94"/>
      <c r="PWD308" s="94"/>
      <c r="PWE308" s="94"/>
      <c r="PWF308" s="94"/>
      <c r="PWG308" s="94"/>
      <c r="PWH308" s="94"/>
      <c r="PWI308" s="94"/>
      <c r="PWJ308" s="94"/>
      <c r="PWK308" s="94"/>
      <c r="PWL308" s="94"/>
      <c r="PWM308" s="94"/>
      <c r="PWN308" s="94"/>
      <c r="PWO308" s="94"/>
      <c r="PWP308" s="94"/>
      <c r="PWQ308" s="94"/>
      <c r="PWR308" s="94"/>
      <c r="PWS308" s="94"/>
      <c r="PWT308" s="94"/>
      <c r="PWU308" s="94"/>
      <c r="PWV308" s="94"/>
      <c r="PWW308" s="94"/>
      <c r="PWX308" s="94"/>
      <c r="PWY308" s="94"/>
      <c r="PWZ308" s="94"/>
      <c r="PXA308" s="94"/>
      <c r="PXB308" s="94"/>
      <c r="PXC308" s="94"/>
      <c r="PXD308" s="94"/>
      <c r="PXE308" s="94"/>
      <c r="PXF308" s="94"/>
      <c r="PXG308" s="94"/>
      <c r="PXH308" s="94"/>
      <c r="PXI308" s="94"/>
      <c r="PXJ308" s="94"/>
      <c r="PXK308" s="94"/>
      <c r="PXL308" s="94"/>
      <c r="PXM308" s="94"/>
      <c r="PXN308" s="94"/>
      <c r="PXO308" s="94"/>
      <c r="PXP308" s="94"/>
      <c r="PXQ308" s="94"/>
      <c r="PXR308" s="94"/>
      <c r="PXS308" s="94"/>
      <c r="PXT308" s="94"/>
      <c r="PXU308" s="94"/>
      <c r="PXV308" s="94"/>
      <c r="PXW308" s="94"/>
      <c r="PXX308" s="94"/>
      <c r="PXY308" s="94"/>
      <c r="PXZ308" s="94"/>
      <c r="PYA308" s="94"/>
      <c r="PYB308" s="94"/>
      <c r="PYC308" s="94"/>
      <c r="PYD308" s="94"/>
      <c r="PYE308" s="94"/>
      <c r="PYF308" s="94"/>
      <c r="PYG308" s="94"/>
      <c r="PYH308" s="94"/>
      <c r="PYI308" s="94"/>
      <c r="PYJ308" s="94"/>
      <c r="PYK308" s="94"/>
      <c r="PYL308" s="94"/>
      <c r="PYM308" s="94"/>
      <c r="PYN308" s="94"/>
      <c r="PYO308" s="94"/>
      <c r="PYP308" s="94"/>
      <c r="PYQ308" s="94"/>
      <c r="PYR308" s="94"/>
      <c r="PYS308" s="94"/>
      <c r="PYT308" s="94"/>
      <c r="PYU308" s="94"/>
      <c r="PYV308" s="94"/>
      <c r="PYW308" s="94"/>
      <c r="PYX308" s="94"/>
      <c r="PYY308" s="94"/>
      <c r="PYZ308" s="94"/>
      <c r="PZA308" s="94"/>
      <c r="PZB308" s="94"/>
      <c r="PZC308" s="94"/>
      <c r="PZD308" s="94"/>
      <c r="PZE308" s="94"/>
      <c r="PZF308" s="94"/>
      <c r="PZG308" s="94"/>
      <c r="PZH308" s="94"/>
      <c r="PZI308" s="94"/>
      <c r="PZJ308" s="94"/>
      <c r="PZK308" s="94"/>
      <c r="PZL308" s="94"/>
      <c r="PZM308" s="94"/>
      <c r="PZN308" s="94"/>
      <c r="PZO308" s="94"/>
      <c r="PZP308" s="94"/>
      <c r="PZQ308" s="94"/>
      <c r="PZR308" s="94"/>
      <c r="PZS308" s="94"/>
      <c r="PZT308" s="94"/>
      <c r="PZU308" s="94"/>
      <c r="PZV308" s="94"/>
      <c r="PZW308" s="94"/>
      <c r="PZX308" s="94"/>
      <c r="PZY308" s="94"/>
      <c r="PZZ308" s="94"/>
      <c r="QAA308" s="94"/>
      <c r="QAB308" s="94"/>
      <c r="QAC308" s="94"/>
      <c r="QAD308" s="94"/>
      <c r="QAE308" s="94"/>
      <c r="QAF308" s="94"/>
      <c r="QAG308" s="94"/>
      <c r="QAH308" s="94"/>
      <c r="QAI308" s="94"/>
      <c r="QAJ308" s="94"/>
      <c r="QAK308" s="94"/>
      <c r="QAL308" s="94"/>
      <c r="QAM308" s="94"/>
      <c r="QAN308" s="94"/>
      <c r="QAO308" s="94"/>
      <c r="QAP308" s="94"/>
      <c r="QAQ308" s="94"/>
      <c r="QAR308" s="94"/>
      <c r="QAS308" s="94"/>
      <c r="QAT308" s="94"/>
      <c r="QAU308" s="94"/>
      <c r="QAV308" s="94"/>
      <c r="QAW308" s="94"/>
      <c r="QAX308" s="94"/>
      <c r="QAY308" s="94"/>
      <c r="QAZ308" s="94"/>
      <c r="QBA308" s="94"/>
      <c r="QBB308" s="94"/>
      <c r="QBC308" s="94"/>
      <c r="QBD308" s="94"/>
      <c r="QBE308" s="94"/>
      <c r="QBF308" s="94"/>
      <c r="QBG308" s="94"/>
      <c r="QBH308" s="94"/>
      <c r="QBI308" s="94"/>
      <c r="QBJ308" s="94"/>
      <c r="QBK308" s="94"/>
      <c r="QBL308" s="94"/>
      <c r="QBM308" s="94"/>
      <c r="QBN308" s="94"/>
      <c r="QBO308" s="94"/>
      <c r="QBP308" s="94"/>
      <c r="QBQ308" s="94"/>
      <c r="QBR308" s="94"/>
      <c r="QBS308" s="94"/>
      <c r="QBT308" s="94"/>
      <c r="QBU308" s="94"/>
      <c r="QBV308" s="94"/>
      <c r="QBW308" s="94"/>
      <c r="QBX308" s="94"/>
      <c r="QBY308" s="94"/>
      <c r="QBZ308" s="94"/>
      <c r="QCA308" s="94"/>
      <c r="QCB308" s="94"/>
      <c r="QCC308" s="94"/>
      <c r="QCD308" s="94"/>
      <c r="QCE308" s="94"/>
      <c r="QCF308" s="94"/>
      <c r="QCG308" s="94"/>
      <c r="QCH308" s="94"/>
      <c r="QCI308" s="94"/>
      <c r="QCJ308" s="94"/>
      <c r="QCK308" s="94"/>
      <c r="QCL308" s="94"/>
      <c r="QCM308" s="94"/>
      <c r="QCN308" s="94"/>
      <c r="QCO308" s="94"/>
      <c r="QCP308" s="94"/>
      <c r="QCQ308" s="94"/>
      <c r="QCR308" s="94"/>
      <c r="QCS308" s="94"/>
      <c r="QCT308" s="94"/>
      <c r="QCU308" s="94"/>
      <c r="QCV308" s="94"/>
      <c r="QCW308" s="94"/>
      <c r="QCX308" s="94"/>
      <c r="QCY308" s="94"/>
      <c r="QCZ308" s="94"/>
      <c r="QDA308" s="94"/>
      <c r="QDB308" s="94"/>
      <c r="QDC308" s="94"/>
      <c r="QDD308" s="94"/>
      <c r="QDE308" s="94"/>
      <c r="QDF308" s="94"/>
      <c r="QDG308" s="94"/>
      <c r="QDH308" s="94"/>
      <c r="QDI308" s="94"/>
      <c r="QDJ308" s="94"/>
      <c r="QDK308" s="94"/>
      <c r="QDL308" s="94"/>
      <c r="QDM308" s="94"/>
      <c r="QDN308" s="94"/>
      <c r="QDO308" s="94"/>
      <c r="QDP308" s="94"/>
      <c r="QDQ308" s="94"/>
      <c r="QDR308" s="94"/>
      <c r="QDS308" s="94"/>
      <c r="QDT308" s="94"/>
      <c r="QDU308" s="94"/>
      <c r="QDV308" s="94"/>
      <c r="QDW308" s="94"/>
      <c r="QDX308" s="94"/>
      <c r="QDY308" s="94"/>
      <c r="QDZ308" s="94"/>
      <c r="QEA308" s="94"/>
      <c r="QEB308" s="94"/>
      <c r="QEC308" s="94"/>
      <c r="QED308" s="94"/>
      <c r="QEE308" s="94"/>
      <c r="QEF308" s="94"/>
      <c r="QEG308" s="94"/>
      <c r="QEH308" s="94"/>
      <c r="QEI308" s="94"/>
      <c r="QEJ308" s="94"/>
      <c r="QEK308" s="94"/>
      <c r="QEL308" s="94"/>
      <c r="QEM308" s="94"/>
      <c r="QEN308" s="94"/>
      <c r="QEO308" s="94"/>
      <c r="QEP308" s="94"/>
      <c r="QEQ308" s="94"/>
      <c r="QER308" s="94"/>
      <c r="QES308" s="94"/>
      <c r="QET308" s="94"/>
      <c r="QEU308" s="94"/>
      <c r="QEV308" s="94"/>
      <c r="QEW308" s="94"/>
      <c r="QEX308" s="94"/>
      <c r="QEY308" s="94"/>
      <c r="QEZ308" s="94"/>
      <c r="QFA308" s="94"/>
      <c r="QFB308" s="94"/>
      <c r="QFC308" s="94"/>
      <c r="QFD308" s="94"/>
      <c r="QFE308" s="94"/>
      <c r="QFF308" s="94"/>
      <c r="QFG308" s="94"/>
      <c r="QFH308" s="94"/>
      <c r="QFI308" s="94"/>
      <c r="QFJ308" s="94"/>
      <c r="QFK308" s="94"/>
      <c r="QFL308" s="94"/>
      <c r="QFM308" s="94"/>
      <c r="QFN308" s="94"/>
      <c r="QFO308" s="94"/>
      <c r="QFP308" s="94"/>
      <c r="QFQ308" s="94"/>
      <c r="QFR308" s="94"/>
      <c r="QFS308" s="94"/>
      <c r="QFT308" s="94"/>
      <c r="QFU308" s="94"/>
      <c r="QFV308" s="94"/>
      <c r="QFW308" s="94"/>
      <c r="QFX308" s="94"/>
      <c r="QFY308" s="94"/>
      <c r="QFZ308" s="94"/>
      <c r="QGA308" s="94"/>
      <c r="QGB308" s="94"/>
      <c r="QGC308" s="94"/>
      <c r="QGD308" s="94"/>
      <c r="QGE308" s="94"/>
      <c r="QGF308" s="94"/>
      <c r="QGG308" s="94"/>
      <c r="QGH308" s="94"/>
      <c r="QGI308" s="94"/>
      <c r="QGJ308" s="94"/>
      <c r="QGK308" s="94"/>
      <c r="QGL308" s="94"/>
      <c r="QGM308" s="94"/>
      <c r="QGN308" s="94"/>
      <c r="QGO308" s="94"/>
      <c r="QGP308" s="94"/>
      <c r="QGQ308" s="94"/>
      <c r="QGR308" s="94"/>
      <c r="QGS308" s="94"/>
      <c r="QGT308" s="94"/>
      <c r="QGU308" s="94"/>
      <c r="QGV308" s="94"/>
      <c r="QGW308" s="94"/>
      <c r="QGX308" s="94"/>
      <c r="QGY308" s="94"/>
      <c r="QGZ308" s="94"/>
      <c r="QHA308" s="94"/>
      <c r="QHB308" s="94"/>
      <c r="QHC308" s="94"/>
      <c r="QHD308" s="94"/>
      <c r="QHE308" s="94"/>
      <c r="QHF308" s="94"/>
      <c r="QHG308" s="94"/>
      <c r="QHH308" s="94"/>
      <c r="QHI308" s="94"/>
      <c r="QHJ308" s="94"/>
      <c r="QHK308" s="94"/>
      <c r="QHL308" s="94"/>
      <c r="QHM308" s="94"/>
      <c r="QHN308" s="94"/>
      <c r="QHO308" s="94"/>
      <c r="QHP308" s="94"/>
      <c r="QHQ308" s="94"/>
      <c r="QHR308" s="94"/>
      <c r="QHS308" s="94"/>
      <c r="QHT308" s="94"/>
      <c r="QHU308" s="94"/>
      <c r="QHV308" s="94"/>
      <c r="QHW308" s="94"/>
      <c r="QHX308" s="94"/>
      <c r="QHY308" s="94"/>
      <c r="QHZ308" s="94"/>
      <c r="QIA308" s="94"/>
      <c r="QIB308" s="94"/>
      <c r="QIC308" s="94"/>
      <c r="QID308" s="94"/>
      <c r="QIE308" s="94"/>
      <c r="QIF308" s="94"/>
      <c r="QIG308" s="94"/>
      <c r="QIH308" s="94"/>
      <c r="QII308" s="94"/>
      <c r="QIJ308" s="94"/>
      <c r="QIK308" s="94"/>
      <c r="QIL308" s="94"/>
      <c r="QIM308" s="94"/>
      <c r="QIN308" s="94"/>
      <c r="QIO308" s="94"/>
      <c r="QIP308" s="94"/>
      <c r="QIQ308" s="94"/>
      <c r="QIR308" s="94"/>
      <c r="QIS308" s="94"/>
      <c r="QIT308" s="94"/>
      <c r="QIU308" s="94"/>
      <c r="QIV308" s="94"/>
      <c r="QIW308" s="94"/>
      <c r="QIX308" s="94"/>
      <c r="QIY308" s="94"/>
      <c r="QIZ308" s="94"/>
      <c r="QJA308" s="94"/>
      <c r="QJB308" s="94"/>
      <c r="QJC308" s="94"/>
      <c r="QJD308" s="94"/>
      <c r="QJE308" s="94"/>
      <c r="QJF308" s="94"/>
      <c r="QJG308" s="94"/>
      <c r="QJH308" s="94"/>
      <c r="QJI308" s="94"/>
      <c r="QJJ308" s="94"/>
      <c r="QJK308" s="94"/>
      <c r="QJL308" s="94"/>
      <c r="QJM308" s="94"/>
      <c r="QJN308" s="94"/>
      <c r="QJO308" s="94"/>
      <c r="QJP308" s="94"/>
      <c r="QJQ308" s="94"/>
      <c r="QJR308" s="94"/>
      <c r="QJS308" s="94"/>
      <c r="QJT308" s="94"/>
      <c r="QJU308" s="94"/>
      <c r="QJV308" s="94"/>
      <c r="QJW308" s="94"/>
      <c r="QJX308" s="94"/>
      <c r="QJY308" s="94"/>
      <c r="QJZ308" s="94"/>
      <c r="QKA308" s="94"/>
      <c r="QKB308" s="94"/>
      <c r="QKC308" s="94"/>
      <c r="QKD308" s="94"/>
      <c r="QKE308" s="94"/>
      <c r="QKF308" s="94"/>
      <c r="QKG308" s="94"/>
      <c r="QKH308" s="94"/>
      <c r="QKI308" s="94"/>
      <c r="QKJ308" s="94"/>
      <c r="QKK308" s="94"/>
      <c r="QKL308" s="94"/>
      <c r="QKM308" s="94"/>
      <c r="QKN308" s="94"/>
      <c r="QKO308" s="94"/>
      <c r="QKP308" s="94"/>
      <c r="QKQ308" s="94"/>
      <c r="QKR308" s="94"/>
      <c r="QKS308" s="94"/>
      <c r="QKT308" s="94"/>
      <c r="QKU308" s="94"/>
      <c r="QKV308" s="94"/>
      <c r="QKW308" s="94"/>
      <c r="QKX308" s="94"/>
      <c r="QKY308" s="94"/>
      <c r="QKZ308" s="94"/>
      <c r="QLA308" s="94"/>
      <c r="QLB308" s="94"/>
      <c r="QLC308" s="94"/>
      <c r="QLD308" s="94"/>
      <c r="QLE308" s="94"/>
      <c r="QLF308" s="94"/>
      <c r="QLG308" s="94"/>
      <c r="QLH308" s="94"/>
      <c r="QLI308" s="94"/>
      <c r="QLJ308" s="94"/>
      <c r="QLK308" s="94"/>
      <c r="QLL308" s="94"/>
      <c r="QLM308" s="94"/>
      <c r="QLN308" s="94"/>
      <c r="QLO308" s="94"/>
      <c r="QLP308" s="94"/>
      <c r="QLQ308" s="94"/>
      <c r="QLR308" s="94"/>
      <c r="QLS308" s="94"/>
      <c r="QLT308" s="94"/>
      <c r="QLU308" s="94"/>
      <c r="QLV308" s="94"/>
      <c r="QLW308" s="94"/>
      <c r="QLX308" s="94"/>
      <c r="QLY308" s="94"/>
      <c r="QLZ308" s="94"/>
      <c r="QMA308" s="94"/>
      <c r="QMB308" s="94"/>
      <c r="QMC308" s="94"/>
      <c r="QMD308" s="94"/>
      <c r="QME308" s="94"/>
      <c r="QMF308" s="94"/>
      <c r="QMG308" s="94"/>
      <c r="QMH308" s="94"/>
      <c r="QMI308" s="94"/>
      <c r="QMJ308" s="94"/>
      <c r="QMK308" s="94"/>
      <c r="QML308" s="94"/>
      <c r="QMM308" s="94"/>
      <c r="QMN308" s="94"/>
      <c r="QMO308" s="94"/>
      <c r="QMP308" s="94"/>
      <c r="QMQ308" s="94"/>
      <c r="QMR308" s="94"/>
      <c r="QMS308" s="94"/>
      <c r="QMT308" s="94"/>
      <c r="QMU308" s="94"/>
      <c r="QMV308" s="94"/>
      <c r="QMW308" s="94"/>
      <c r="QMX308" s="94"/>
      <c r="QMY308" s="94"/>
      <c r="QMZ308" s="94"/>
      <c r="QNA308" s="94"/>
      <c r="QNB308" s="94"/>
      <c r="QNC308" s="94"/>
      <c r="QND308" s="94"/>
      <c r="QNE308" s="94"/>
      <c r="QNF308" s="94"/>
      <c r="QNG308" s="94"/>
      <c r="QNH308" s="94"/>
      <c r="QNI308" s="94"/>
      <c r="QNJ308" s="94"/>
      <c r="QNK308" s="94"/>
      <c r="QNL308" s="94"/>
      <c r="QNM308" s="94"/>
      <c r="QNN308" s="94"/>
      <c r="QNO308" s="94"/>
      <c r="QNP308" s="94"/>
      <c r="QNQ308" s="94"/>
      <c r="QNR308" s="94"/>
      <c r="QNS308" s="94"/>
      <c r="QNT308" s="94"/>
      <c r="QNU308" s="94"/>
      <c r="QNV308" s="94"/>
      <c r="QNW308" s="94"/>
      <c r="QNX308" s="94"/>
      <c r="QNY308" s="94"/>
      <c r="QNZ308" s="94"/>
      <c r="QOA308" s="94"/>
      <c r="QOB308" s="94"/>
      <c r="QOC308" s="94"/>
      <c r="QOD308" s="94"/>
      <c r="QOE308" s="94"/>
      <c r="QOF308" s="94"/>
      <c r="QOG308" s="94"/>
      <c r="QOH308" s="94"/>
      <c r="QOI308" s="94"/>
      <c r="QOJ308" s="94"/>
      <c r="QOK308" s="94"/>
      <c r="QOL308" s="94"/>
      <c r="QOM308" s="94"/>
      <c r="QON308" s="94"/>
      <c r="QOO308" s="94"/>
      <c r="QOP308" s="94"/>
      <c r="QOQ308" s="94"/>
      <c r="QOR308" s="94"/>
      <c r="QOS308" s="94"/>
      <c r="QOT308" s="94"/>
      <c r="QOU308" s="94"/>
      <c r="QOV308" s="94"/>
      <c r="QOW308" s="94"/>
      <c r="QOX308" s="94"/>
      <c r="QOY308" s="94"/>
      <c r="QOZ308" s="94"/>
      <c r="QPA308" s="94"/>
      <c r="QPB308" s="94"/>
      <c r="QPC308" s="94"/>
      <c r="QPD308" s="94"/>
      <c r="QPE308" s="94"/>
      <c r="QPF308" s="94"/>
      <c r="QPG308" s="94"/>
      <c r="QPH308" s="94"/>
      <c r="QPI308" s="94"/>
      <c r="QPJ308" s="94"/>
      <c r="QPK308" s="94"/>
      <c r="QPL308" s="94"/>
      <c r="QPM308" s="94"/>
      <c r="QPN308" s="94"/>
      <c r="QPO308" s="94"/>
      <c r="QPP308" s="94"/>
      <c r="QPQ308" s="94"/>
      <c r="QPR308" s="94"/>
      <c r="QPS308" s="94"/>
      <c r="QPT308" s="94"/>
      <c r="QPU308" s="94"/>
      <c r="QPV308" s="94"/>
      <c r="QPW308" s="94"/>
      <c r="QPX308" s="94"/>
      <c r="QPY308" s="94"/>
      <c r="QPZ308" s="94"/>
      <c r="QQA308" s="94"/>
      <c r="QQB308" s="94"/>
      <c r="QQC308" s="94"/>
      <c r="QQD308" s="94"/>
      <c r="QQE308" s="94"/>
      <c r="QQF308" s="94"/>
      <c r="QQG308" s="94"/>
      <c r="QQH308" s="94"/>
      <c r="QQI308" s="94"/>
      <c r="QQJ308" s="94"/>
      <c r="QQK308" s="94"/>
      <c r="QQL308" s="94"/>
      <c r="QQM308" s="94"/>
      <c r="QQN308" s="94"/>
      <c r="QQO308" s="94"/>
      <c r="QQP308" s="94"/>
      <c r="QQQ308" s="94"/>
      <c r="QQR308" s="94"/>
      <c r="QQS308" s="94"/>
      <c r="QQT308" s="94"/>
      <c r="QQU308" s="94"/>
      <c r="QQV308" s="94"/>
      <c r="QQW308" s="94"/>
      <c r="QQX308" s="94"/>
      <c r="QQY308" s="94"/>
      <c r="QQZ308" s="94"/>
      <c r="QRA308" s="94"/>
      <c r="QRB308" s="94"/>
      <c r="QRC308" s="94"/>
      <c r="QRD308" s="94"/>
      <c r="QRE308" s="94"/>
      <c r="QRF308" s="94"/>
      <c r="QRG308" s="94"/>
      <c r="QRH308" s="94"/>
      <c r="QRI308" s="94"/>
      <c r="QRJ308" s="94"/>
      <c r="QRK308" s="94"/>
      <c r="QRL308" s="94"/>
      <c r="QRM308" s="94"/>
      <c r="QRN308" s="94"/>
      <c r="QRO308" s="94"/>
      <c r="QRP308" s="94"/>
      <c r="QRQ308" s="94"/>
      <c r="QRR308" s="94"/>
      <c r="QRS308" s="94"/>
      <c r="QRT308" s="94"/>
      <c r="QRU308" s="94"/>
      <c r="QRV308" s="94"/>
      <c r="QRW308" s="94"/>
      <c r="QRX308" s="94"/>
      <c r="QRY308" s="94"/>
      <c r="QRZ308" s="94"/>
      <c r="QSA308" s="94"/>
      <c r="QSB308" s="94"/>
      <c r="QSC308" s="94"/>
      <c r="QSD308" s="94"/>
      <c r="QSE308" s="94"/>
      <c r="QSF308" s="94"/>
      <c r="QSG308" s="94"/>
      <c r="QSH308" s="94"/>
      <c r="QSI308" s="94"/>
      <c r="QSJ308" s="94"/>
      <c r="QSK308" s="94"/>
      <c r="QSL308" s="94"/>
      <c r="QSM308" s="94"/>
      <c r="QSN308" s="94"/>
      <c r="QSO308" s="94"/>
      <c r="QSP308" s="94"/>
      <c r="QSQ308" s="94"/>
      <c r="QSR308" s="94"/>
      <c r="QSS308" s="94"/>
      <c r="QST308" s="94"/>
      <c r="QSU308" s="94"/>
      <c r="QSV308" s="94"/>
      <c r="QSW308" s="94"/>
      <c r="QSX308" s="94"/>
      <c r="QSY308" s="94"/>
      <c r="QSZ308" s="94"/>
      <c r="QTA308" s="94"/>
      <c r="QTB308" s="94"/>
      <c r="QTC308" s="94"/>
      <c r="QTD308" s="94"/>
      <c r="QTE308" s="94"/>
      <c r="QTF308" s="94"/>
      <c r="QTG308" s="94"/>
      <c r="QTH308" s="94"/>
      <c r="QTI308" s="94"/>
      <c r="QTJ308" s="94"/>
      <c r="QTK308" s="94"/>
      <c r="QTL308" s="94"/>
      <c r="QTM308" s="94"/>
      <c r="QTN308" s="94"/>
      <c r="QTO308" s="94"/>
      <c r="QTP308" s="94"/>
      <c r="QTQ308" s="94"/>
      <c r="QTR308" s="94"/>
      <c r="QTS308" s="94"/>
      <c r="QTT308" s="94"/>
      <c r="QTU308" s="94"/>
      <c r="QTV308" s="94"/>
      <c r="QTW308" s="94"/>
      <c r="QTX308" s="94"/>
      <c r="QTY308" s="94"/>
      <c r="QTZ308" s="94"/>
      <c r="QUA308" s="94"/>
      <c r="QUB308" s="94"/>
      <c r="QUC308" s="94"/>
      <c r="QUD308" s="94"/>
      <c r="QUE308" s="94"/>
      <c r="QUF308" s="94"/>
      <c r="QUG308" s="94"/>
      <c r="QUH308" s="94"/>
      <c r="QUI308" s="94"/>
      <c r="QUJ308" s="94"/>
      <c r="QUK308" s="94"/>
      <c r="QUL308" s="94"/>
      <c r="QUM308" s="94"/>
      <c r="QUN308" s="94"/>
      <c r="QUO308" s="94"/>
      <c r="QUP308" s="94"/>
      <c r="QUQ308" s="94"/>
      <c r="QUR308" s="94"/>
      <c r="QUS308" s="94"/>
      <c r="QUT308" s="94"/>
      <c r="QUU308" s="94"/>
      <c r="QUV308" s="94"/>
      <c r="QUW308" s="94"/>
      <c r="QUX308" s="94"/>
      <c r="QUY308" s="94"/>
      <c r="QUZ308" s="94"/>
      <c r="QVA308" s="94"/>
      <c r="QVB308" s="94"/>
      <c r="QVC308" s="94"/>
      <c r="QVD308" s="94"/>
      <c r="QVE308" s="94"/>
      <c r="QVF308" s="94"/>
      <c r="QVG308" s="94"/>
      <c r="QVH308" s="94"/>
      <c r="QVI308" s="94"/>
      <c r="QVJ308" s="94"/>
      <c r="QVK308" s="94"/>
      <c r="QVL308" s="94"/>
      <c r="QVM308" s="94"/>
      <c r="QVN308" s="94"/>
      <c r="QVO308" s="94"/>
      <c r="QVP308" s="94"/>
      <c r="QVQ308" s="94"/>
      <c r="QVR308" s="94"/>
      <c r="QVS308" s="94"/>
      <c r="QVT308" s="94"/>
      <c r="QVU308" s="94"/>
      <c r="QVV308" s="94"/>
      <c r="QVW308" s="94"/>
      <c r="QVX308" s="94"/>
      <c r="QVY308" s="94"/>
      <c r="QVZ308" s="94"/>
      <c r="QWA308" s="94"/>
      <c r="QWB308" s="94"/>
      <c r="QWC308" s="94"/>
      <c r="QWD308" s="94"/>
      <c r="QWE308" s="94"/>
      <c r="QWF308" s="94"/>
      <c r="QWG308" s="94"/>
      <c r="QWH308" s="94"/>
      <c r="QWI308" s="94"/>
      <c r="QWJ308" s="94"/>
      <c r="QWK308" s="94"/>
      <c r="QWL308" s="94"/>
      <c r="QWM308" s="94"/>
      <c r="QWN308" s="94"/>
      <c r="QWO308" s="94"/>
      <c r="QWP308" s="94"/>
      <c r="QWQ308" s="94"/>
      <c r="QWR308" s="94"/>
      <c r="QWS308" s="94"/>
      <c r="QWT308" s="94"/>
      <c r="QWU308" s="94"/>
      <c r="QWV308" s="94"/>
      <c r="QWW308" s="94"/>
      <c r="QWX308" s="94"/>
      <c r="QWY308" s="94"/>
      <c r="QWZ308" s="94"/>
      <c r="QXA308" s="94"/>
      <c r="QXB308" s="94"/>
      <c r="QXC308" s="94"/>
      <c r="QXD308" s="94"/>
      <c r="QXE308" s="94"/>
      <c r="QXF308" s="94"/>
      <c r="QXG308" s="94"/>
      <c r="QXH308" s="94"/>
      <c r="QXI308" s="94"/>
      <c r="QXJ308" s="94"/>
      <c r="QXK308" s="94"/>
      <c r="QXL308" s="94"/>
      <c r="QXM308" s="94"/>
      <c r="QXN308" s="94"/>
      <c r="QXO308" s="94"/>
      <c r="QXP308" s="94"/>
      <c r="QXQ308" s="94"/>
      <c r="QXR308" s="94"/>
      <c r="QXS308" s="94"/>
      <c r="QXT308" s="94"/>
      <c r="QXU308" s="94"/>
      <c r="QXV308" s="94"/>
      <c r="QXW308" s="94"/>
      <c r="QXX308" s="94"/>
      <c r="QXY308" s="94"/>
      <c r="QXZ308" s="94"/>
      <c r="QYA308" s="94"/>
      <c r="QYB308" s="94"/>
      <c r="QYC308" s="94"/>
      <c r="QYD308" s="94"/>
      <c r="QYE308" s="94"/>
      <c r="QYF308" s="94"/>
      <c r="QYG308" s="94"/>
      <c r="QYH308" s="94"/>
      <c r="QYI308" s="94"/>
      <c r="QYJ308" s="94"/>
      <c r="QYK308" s="94"/>
      <c r="QYL308" s="94"/>
      <c r="QYM308" s="94"/>
      <c r="QYN308" s="94"/>
      <c r="QYO308" s="94"/>
      <c r="QYP308" s="94"/>
      <c r="QYQ308" s="94"/>
      <c r="QYR308" s="94"/>
      <c r="QYS308" s="94"/>
      <c r="QYT308" s="94"/>
      <c r="QYU308" s="94"/>
      <c r="QYV308" s="94"/>
      <c r="QYW308" s="94"/>
      <c r="QYX308" s="94"/>
      <c r="QYY308" s="94"/>
      <c r="QYZ308" s="94"/>
      <c r="QZA308" s="94"/>
      <c r="QZB308" s="94"/>
      <c r="QZC308" s="94"/>
      <c r="QZD308" s="94"/>
      <c r="QZE308" s="94"/>
      <c r="QZF308" s="94"/>
      <c r="QZG308" s="94"/>
      <c r="QZH308" s="94"/>
      <c r="QZI308" s="94"/>
      <c r="QZJ308" s="94"/>
      <c r="QZK308" s="94"/>
      <c r="QZL308" s="94"/>
      <c r="QZM308" s="94"/>
      <c r="QZN308" s="94"/>
      <c r="QZO308" s="94"/>
      <c r="QZP308" s="94"/>
      <c r="QZQ308" s="94"/>
      <c r="QZR308" s="94"/>
      <c r="QZS308" s="94"/>
      <c r="QZT308" s="94"/>
      <c r="QZU308" s="94"/>
      <c r="QZV308" s="94"/>
      <c r="QZW308" s="94"/>
      <c r="QZX308" s="94"/>
      <c r="QZY308" s="94"/>
      <c r="QZZ308" s="94"/>
      <c r="RAA308" s="94"/>
      <c r="RAB308" s="94"/>
      <c r="RAC308" s="94"/>
      <c r="RAD308" s="94"/>
      <c r="RAE308" s="94"/>
      <c r="RAF308" s="94"/>
      <c r="RAG308" s="94"/>
      <c r="RAH308" s="94"/>
      <c r="RAI308" s="94"/>
      <c r="RAJ308" s="94"/>
      <c r="RAK308" s="94"/>
      <c r="RAL308" s="94"/>
      <c r="RAM308" s="94"/>
      <c r="RAN308" s="94"/>
      <c r="RAO308" s="94"/>
      <c r="RAP308" s="94"/>
      <c r="RAQ308" s="94"/>
      <c r="RAR308" s="94"/>
      <c r="RAS308" s="94"/>
      <c r="RAT308" s="94"/>
      <c r="RAU308" s="94"/>
      <c r="RAV308" s="94"/>
      <c r="RAW308" s="94"/>
      <c r="RAX308" s="94"/>
      <c r="RAY308" s="94"/>
      <c r="RAZ308" s="94"/>
      <c r="RBA308" s="94"/>
      <c r="RBB308" s="94"/>
      <c r="RBC308" s="94"/>
      <c r="RBD308" s="94"/>
      <c r="RBE308" s="94"/>
      <c r="RBF308" s="94"/>
      <c r="RBG308" s="94"/>
      <c r="RBH308" s="94"/>
      <c r="RBI308" s="94"/>
      <c r="RBJ308" s="94"/>
      <c r="RBK308" s="94"/>
      <c r="RBL308" s="94"/>
      <c r="RBM308" s="94"/>
      <c r="RBN308" s="94"/>
      <c r="RBO308" s="94"/>
      <c r="RBP308" s="94"/>
      <c r="RBQ308" s="94"/>
      <c r="RBR308" s="94"/>
      <c r="RBS308" s="94"/>
      <c r="RBT308" s="94"/>
      <c r="RBU308" s="94"/>
      <c r="RBV308" s="94"/>
      <c r="RBW308" s="94"/>
      <c r="RBX308" s="94"/>
      <c r="RBY308" s="94"/>
      <c r="RBZ308" s="94"/>
      <c r="RCA308" s="94"/>
      <c r="RCB308" s="94"/>
      <c r="RCC308" s="94"/>
      <c r="RCD308" s="94"/>
      <c r="RCE308" s="94"/>
      <c r="RCF308" s="94"/>
      <c r="RCG308" s="94"/>
      <c r="RCH308" s="94"/>
      <c r="RCI308" s="94"/>
      <c r="RCJ308" s="94"/>
      <c r="RCK308" s="94"/>
      <c r="RCL308" s="94"/>
      <c r="RCM308" s="94"/>
      <c r="RCN308" s="94"/>
      <c r="RCO308" s="94"/>
      <c r="RCP308" s="94"/>
      <c r="RCQ308" s="94"/>
      <c r="RCR308" s="94"/>
      <c r="RCS308" s="94"/>
      <c r="RCT308" s="94"/>
      <c r="RCU308" s="94"/>
      <c r="RCV308" s="94"/>
      <c r="RCW308" s="94"/>
      <c r="RCX308" s="94"/>
      <c r="RCY308" s="94"/>
      <c r="RCZ308" s="94"/>
      <c r="RDA308" s="94"/>
      <c r="RDB308" s="94"/>
      <c r="RDC308" s="94"/>
      <c r="RDD308" s="94"/>
      <c r="RDE308" s="94"/>
      <c r="RDF308" s="94"/>
      <c r="RDG308" s="94"/>
      <c r="RDH308" s="94"/>
      <c r="RDI308" s="94"/>
      <c r="RDJ308" s="94"/>
      <c r="RDK308" s="94"/>
      <c r="RDL308" s="94"/>
      <c r="RDM308" s="94"/>
      <c r="RDN308" s="94"/>
      <c r="RDO308" s="94"/>
      <c r="RDP308" s="94"/>
      <c r="RDQ308" s="94"/>
      <c r="RDR308" s="94"/>
      <c r="RDS308" s="94"/>
      <c r="RDT308" s="94"/>
      <c r="RDU308" s="94"/>
      <c r="RDV308" s="94"/>
      <c r="RDW308" s="94"/>
      <c r="RDX308" s="94"/>
      <c r="RDY308" s="94"/>
      <c r="RDZ308" s="94"/>
      <c r="REA308" s="94"/>
      <c r="REB308" s="94"/>
      <c r="REC308" s="94"/>
      <c r="RED308" s="94"/>
      <c r="REE308" s="94"/>
      <c r="REF308" s="94"/>
      <c r="REG308" s="94"/>
      <c r="REH308" s="94"/>
      <c r="REI308" s="94"/>
      <c r="REJ308" s="94"/>
      <c r="REK308" s="94"/>
      <c r="REL308" s="94"/>
      <c r="REM308" s="94"/>
      <c r="REN308" s="94"/>
      <c r="REO308" s="94"/>
      <c r="REP308" s="94"/>
      <c r="REQ308" s="94"/>
      <c r="RER308" s="94"/>
      <c r="RES308" s="94"/>
      <c r="RET308" s="94"/>
      <c r="REU308" s="94"/>
      <c r="REV308" s="94"/>
      <c r="REW308" s="94"/>
      <c r="REX308" s="94"/>
      <c r="REY308" s="94"/>
      <c r="REZ308" s="94"/>
      <c r="RFA308" s="94"/>
      <c r="RFB308" s="94"/>
      <c r="RFC308" s="94"/>
      <c r="RFD308" s="94"/>
      <c r="RFE308" s="94"/>
      <c r="RFF308" s="94"/>
      <c r="RFG308" s="94"/>
      <c r="RFH308" s="94"/>
      <c r="RFI308" s="94"/>
      <c r="RFJ308" s="94"/>
      <c r="RFK308" s="94"/>
      <c r="RFL308" s="94"/>
      <c r="RFM308" s="94"/>
      <c r="RFN308" s="94"/>
      <c r="RFO308" s="94"/>
      <c r="RFP308" s="94"/>
      <c r="RFQ308" s="94"/>
      <c r="RFR308" s="94"/>
      <c r="RFS308" s="94"/>
      <c r="RFT308" s="94"/>
      <c r="RFU308" s="94"/>
      <c r="RFV308" s="94"/>
      <c r="RFW308" s="94"/>
      <c r="RFX308" s="94"/>
      <c r="RFY308" s="94"/>
      <c r="RFZ308" s="94"/>
      <c r="RGA308" s="94"/>
      <c r="RGB308" s="94"/>
      <c r="RGC308" s="94"/>
      <c r="RGD308" s="94"/>
      <c r="RGE308" s="94"/>
      <c r="RGF308" s="94"/>
      <c r="RGG308" s="94"/>
      <c r="RGH308" s="94"/>
      <c r="RGI308" s="94"/>
      <c r="RGJ308" s="94"/>
      <c r="RGK308" s="94"/>
      <c r="RGL308" s="94"/>
      <c r="RGM308" s="94"/>
      <c r="RGN308" s="94"/>
      <c r="RGO308" s="94"/>
      <c r="RGP308" s="94"/>
      <c r="RGQ308" s="94"/>
      <c r="RGR308" s="94"/>
      <c r="RGS308" s="94"/>
      <c r="RGT308" s="94"/>
      <c r="RGU308" s="94"/>
      <c r="RGV308" s="94"/>
      <c r="RGW308" s="94"/>
      <c r="RGX308" s="94"/>
      <c r="RGY308" s="94"/>
      <c r="RGZ308" s="94"/>
      <c r="RHA308" s="94"/>
      <c r="RHB308" s="94"/>
      <c r="RHC308" s="94"/>
      <c r="RHD308" s="94"/>
      <c r="RHE308" s="94"/>
      <c r="RHF308" s="94"/>
      <c r="RHG308" s="94"/>
      <c r="RHH308" s="94"/>
      <c r="RHI308" s="94"/>
      <c r="RHJ308" s="94"/>
      <c r="RHK308" s="94"/>
      <c r="RHL308" s="94"/>
      <c r="RHM308" s="94"/>
      <c r="RHN308" s="94"/>
      <c r="RHO308" s="94"/>
      <c r="RHP308" s="94"/>
      <c r="RHQ308" s="94"/>
      <c r="RHR308" s="94"/>
      <c r="RHS308" s="94"/>
      <c r="RHT308" s="94"/>
      <c r="RHU308" s="94"/>
      <c r="RHV308" s="94"/>
      <c r="RHW308" s="94"/>
      <c r="RHX308" s="94"/>
      <c r="RHY308" s="94"/>
      <c r="RHZ308" s="94"/>
      <c r="RIA308" s="94"/>
      <c r="RIB308" s="94"/>
      <c r="RIC308" s="94"/>
      <c r="RID308" s="94"/>
      <c r="RIE308" s="94"/>
      <c r="RIF308" s="94"/>
      <c r="RIG308" s="94"/>
      <c r="RIH308" s="94"/>
      <c r="RII308" s="94"/>
      <c r="RIJ308" s="94"/>
      <c r="RIK308" s="94"/>
      <c r="RIL308" s="94"/>
      <c r="RIM308" s="94"/>
      <c r="RIN308" s="94"/>
      <c r="RIO308" s="94"/>
      <c r="RIP308" s="94"/>
      <c r="RIQ308" s="94"/>
      <c r="RIR308" s="94"/>
      <c r="RIS308" s="94"/>
      <c r="RIT308" s="94"/>
      <c r="RIU308" s="94"/>
      <c r="RIV308" s="94"/>
      <c r="RIW308" s="94"/>
      <c r="RIX308" s="94"/>
      <c r="RIY308" s="94"/>
      <c r="RIZ308" s="94"/>
      <c r="RJA308" s="94"/>
      <c r="RJB308" s="94"/>
      <c r="RJC308" s="94"/>
      <c r="RJD308" s="94"/>
      <c r="RJE308" s="94"/>
      <c r="RJF308" s="94"/>
      <c r="RJG308" s="94"/>
      <c r="RJH308" s="94"/>
      <c r="RJI308" s="94"/>
      <c r="RJJ308" s="94"/>
      <c r="RJK308" s="94"/>
      <c r="RJL308" s="94"/>
      <c r="RJM308" s="94"/>
      <c r="RJN308" s="94"/>
      <c r="RJO308" s="94"/>
      <c r="RJP308" s="94"/>
      <c r="RJQ308" s="94"/>
      <c r="RJR308" s="94"/>
      <c r="RJS308" s="94"/>
      <c r="RJT308" s="94"/>
      <c r="RJU308" s="94"/>
      <c r="RJV308" s="94"/>
      <c r="RJW308" s="94"/>
      <c r="RJX308" s="94"/>
      <c r="RJY308" s="94"/>
      <c r="RJZ308" s="94"/>
      <c r="RKA308" s="94"/>
      <c r="RKB308" s="94"/>
      <c r="RKC308" s="94"/>
      <c r="RKD308" s="94"/>
      <c r="RKE308" s="94"/>
      <c r="RKF308" s="94"/>
      <c r="RKG308" s="94"/>
      <c r="RKH308" s="94"/>
      <c r="RKI308" s="94"/>
      <c r="RKJ308" s="94"/>
      <c r="RKK308" s="94"/>
      <c r="RKL308" s="94"/>
      <c r="RKM308" s="94"/>
      <c r="RKN308" s="94"/>
      <c r="RKO308" s="94"/>
      <c r="RKP308" s="94"/>
      <c r="RKQ308" s="94"/>
      <c r="RKR308" s="94"/>
      <c r="RKS308" s="94"/>
      <c r="RKT308" s="94"/>
      <c r="RKU308" s="94"/>
      <c r="RKV308" s="94"/>
      <c r="RKW308" s="94"/>
      <c r="RKX308" s="94"/>
      <c r="RKY308" s="94"/>
      <c r="RKZ308" s="94"/>
      <c r="RLA308" s="94"/>
      <c r="RLB308" s="94"/>
      <c r="RLC308" s="94"/>
      <c r="RLD308" s="94"/>
      <c r="RLE308" s="94"/>
      <c r="RLF308" s="94"/>
      <c r="RLG308" s="94"/>
      <c r="RLH308" s="94"/>
      <c r="RLI308" s="94"/>
      <c r="RLJ308" s="94"/>
      <c r="RLK308" s="94"/>
      <c r="RLL308" s="94"/>
      <c r="RLM308" s="94"/>
      <c r="RLN308" s="94"/>
      <c r="RLO308" s="94"/>
      <c r="RLP308" s="94"/>
      <c r="RLQ308" s="94"/>
      <c r="RLR308" s="94"/>
      <c r="RLS308" s="94"/>
      <c r="RLT308" s="94"/>
      <c r="RLU308" s="94"/>
      <c r="RLV308" s="94"/>
      <c r="RLW308" s="94"/>
      <c r="RLX308" s="94"/>
      <c r="RLY308" s="94"/>
      <c r="RLZ308" s="94"/>
      <c r="RMA308" s="94"/>
      <c r="RMB308" s="94"/>
      <c r="RMC308" s="94"/>
      <c r="RMD308" s="94"/>
      <c r="RME308" s="94"/>
      <c r="RMF308" s="94"/>
      <c r="RMG308" s="94"/>
      <c r="RMH308" s="94"/>
      <c r="RMI308" s="94"/>
      <c r="RMJ308" s="94"/>
      <c r="RMK308" s="94"/>
      <c r="RML308" s="94"/>
      <c r="RMM308" s="94"/>
      <c r="RMN308" s="94"/>
      <c r="RMO308" s="94"/>
      <c r="RMP308" s="94"/>
      <c r="RMQ308" s="94"/>
      <c r="RMR308" s="94"/>
      <c r="RMS308" s="94"/>
      <c r="RMT308" s="94"/>
      <c r="RMU308" s="94"/>
      <c r="RMV308" s="94"/>
      <c r="RMW308" s="94"/>
      <c r="RMX308" s="94"/>
      <c r="RMY308" s="94"/>
      <c r="RMZ308" s="94"/>
      <c r="RNA308" s="94"/>
      <c r="RNB308" s="94"/>
      <c r="RNC308" s="94"/>
      <c r="RND308" s="94"/>
      <c r="RNE308" s="94"/>
      <c r="RNF308" s="94"/>
      <c r="RNG308" s="94"/>
      <c r="RNH308" s="94"/>
      <c r="RNI308" s="94"/>
      <c r="RNJ308" s="94"/>
      <c r="RNK308" s="94"/>
      <c r="RNL308" s="94"/>
      <c r="RNM308" s="94"/>
      <c r="RNN308" s="94"/>
      <c r="RNO308" s="94"/>
      <c r="RNP308" s="94"/>
      <c r="RNQ308" s="94"/>
      <c r="RNR308" s="94"/>
      <c r="RNS308" s="94"/>
      <c r="RNT308" s="94"/>
      <c r="RNU308" s="94"/>
      <c r="RNV308" s="94"/>
      <c r="RNW308" s="94"/>
      <c r="RNX308" s="94"/>
      <c r="RNY308" s="94"/>
      <c r="RNZ308" s="94"/>
      <c r="ROA308" s="94"/>
      <c r="ROB308" s="94"/>
      <c r="ROC308" s="94"/>
      <c r="ROD308" s="94"/>
      <c r="ROE308" s="94"/>
      <c r="ROF308" s="94"/>
      <c r="ROG308" s="94"/>
      <c r="ROH308" s="94"/>
      <c r="ROI308" s="94"/>
      <c r="ROJ308" s="94"/>
      <c r="ROK308" s="94"/>
      <c r="ROL308" s="94"/>
      <c r="ROM308" s="94"/>
      <c r="RON308" s="94"/>
      <c r="ROO308" s="94"/>
      <c r="ROP308" s="94"/>
      <c r="ROQ308" s="94"/>
      <c r="ROR308" s="94"/>
      <c r="ROS308" s="94"/>
      <c r="ROT308" s="94"/>
      <c r="ROU308" s="94"/>
      <c r="ROV308" s="94"/>
      <c r="ROW308" s="94"/>
      <c r="ROX308" s="94"/>
      <c r="ROY308" s="94"/>
      <c r="ROZ308" s="94"/>
      <c r="RPA308" s="94"/>
      <c r="RPB308" s="94"/>
      <c r="RPC308" s="94"/>
      <c r="RPD308" s="94"/>
      <c r="RPE308" s="94"/>
      <c r="RPF308" s="94"/>
      <c r="RPG308" s="94"/>
      <c r="RPH308" s="94"/>
      <c r="RPI308" s="94"/>
      <c r="RPJ308" s="94"/>
      <c r="RPK308" s="94"/>
      <c r="RPL308" s="94"/>
      <c r="RPM308" s="94"/>
      <c r="RPN308" s="94"/>
      <c r="RPO308" s="94"/>
      <c r="RPP308" s="94"/>
      <c r="RPQ308" s="94"/>
      <c r="RPR308" s="94"/>
      <c r="RPS308" s="94"/>
      <c r="RPT308" s="94"/>
      <c r="RPU308" s="94"/>
      <c r="RPV308" s="94"/>
      <c r="RPW308" s="94"/>
      <c r="RPX308" s="94"/>
      <c r="RPY308" s="94"/>
      <c r="RPZ308" s="94"/>
      <c r="RQA308" s="94"/>
      <c r="RQB308" s="94"/>
      <c r="RQC308" s="94"/>
      <c r="RQD308" s="94"/>
      <c r="RQE308" s="94"/>
      <c r="RQF308" s="94"/>
      <c r="RQG308" s="94"/>
      <c r="RQH308" s="94"/>
      <c r="RQI308" s="94"/>
      <c r="RQJ308" s="94"/>
      <c r="RQK308" s="94"/>
      <c r="RQL308" s="94"/>
      <c r="RQM308" s="94"/>
      <c r="RQN308" s="94"/>
      <c r="RQO308" s="94"/>
      <c r="RQP308" s="94"/>
      <c r="RQQ308" s="94"/>
      <c r="RQR308" s="94"/>
      <c r="RQS308" s="94"/>
      <c r="RQT308" s="94"/>
      <c r="RQU308" s="94"/>
      <c r="RQV308" s="94"/>
      <c r="RQW308" s="94"/>
      <c r="RQX308" s="94"/>
      <c r="RQY308" s="94"/>
      <c r="RQZ308" s="94"/>
      <c r="RRA308" s="94"/>
      <c r="RRB308" s="94"/>
      <c r="RRC308" s="94"/>
      <c r="RRD308" s="94"/>
      <c r="RRE308" s="94"/>
      <c r="RRF308" s="94"/>
      <c r="RRG308" s="94"/>
      <c r="RRH308" s="94"/>
      <c r="RRI308" s="94"/>
      <c r="RRJ308" s="94"/>
      <c r="RRK308" s="94"/>
      <c r="RRL308" s="94"/>
      <c r="RRM308" s="94"/>
      <c r="RRN308" s="94"/>
      <c r="RRO308" s="94"/>
      <c r="RRP308" s="94"/>
      <c r="RRQ308" s="94"/>
      <c r="RRR308" s="94"/>
      <c r="RRS308" s="94"/>
      <c r="RRT308" s="94"/>
      <c r="RRU308" s="94"/>
      <c r="RRV308" s="94"/>
      <c r="RRW308" s="94"/>
      <c r="RRX308" s="94"/>
      <c r="RRY308" s="94"/>
      <c r="RRZ308" s="94"/>
      <c r="RSA308" s="94"/>
      <c r="RSB308" s="94"/>
      <c r="RSC308" s="94"/>
      <c r="RSD308" s="94"/>
      <c r="RSE308" s="94"/>
      <c r="RSF308" s="94"/>
      <c r="RSG308" s="94"/>
      <c r="RSH308" s="94"/>
      <c r="RSI308" s="94"/>
      <c r="RSJ308" s="94"/>
      <c r="RSK308" s="94"/>
      <c r="RSL308" s="94"/>
      <c r="RSM308" s="94"/>
      <c r="RSN308" s="94"/>
      <c r="RSO308" s="94"/>
      <c r="RSP308" s="94"/>
      <c r="RSQ308" s="94"/>
      <c r="RSR308" s="94"/>
      <c r="RSS308" s="94"/>
      <c r="RST308" s="94"/>
      <c r="RSU308" s="94"/>
      <c r="RSV308" s="94"/>
      <c r="RSW308" s="94"/>
      <c r="RSX308" s="94"/>
      <c r="RSY308" s="94"/>
      <c r="RSZ308" s="94"/>
      <c r="RTA308" s="94"/>
      <c r="RTB308" s="94"/>
      <c r="RTC308" s="94"/>
      <c r="RTD308" s="94"/>
      <c r="RTE308" s="94"/>
      <c r="RTF308" s="94"/>
      <c r="RTG308" s="94"/>
      <c r="RTH308" s="94"/>
      <c r="RTI308" s="94"/>
      <c r="RTJ308" s="94"/>
      <c r="RTK308" s="94"/>
      <c r="RTL308" s="94"/>
      <c r="RTM308" s="94"/>
      <c r="RTN308" s="94"/>
      <c r="RTO308" s="94"/>
      <c r="RTP308" s="94"/>
      <c r="RTQ308" s="94"/>
      <c r="RTR308" s="94"/>
      <c r="RTS308" s="94"/>
      <c r="RTT308" s="94"/>
      <c r="RTU308" s="94"/>
      <c r="RTV308" s="94"/>
      <c r="RTW308" s="94"/>
      <c r="RTX308" s="94"/>
      <c r="RTY308" s="94"/>
      <c r="RTZ308" s="94"/>
      <c r="RUA308" s="94"/>
      <c r="RUB308" s="94"/>
      <c r="RUC308" s="94"/>
      <c r="RUD308" s="94"/>
      <c r="RUE308" s="94"/>
      <c r="RUF308" s="94"/>
      <c r="RUG308" s="94"/>
      <c r="RUH308" s="94"/>
      <c r="RUI308" s="94"/>
      <c r="RUJ308" s="94"/>
      <c r="RUK308" s="94"/>
      <c r="RUL308" s="94"/>
      <c r="RUM308" s="94"/>
      <c r="RUN308" s="94"/>
      <c r="RUO308" s="94"/>
      <c r="RUP308" s="94"/>
      <c r="RUQ308" s="94"/>
      <c r="RUR308" s="94"/>
      <c r="RUS308" s="94"/>
      <c r="RUT308" s="94"/>
      <c r="RUU308" s="94"/>
      <c r="RUV308" s="94"/>
      <c r="RUW308" s="94"/>
      <c r="RUX308" s="94"/>
      <c r="RUY308" s="94"/>
      <c r="RUZ308" s="94"/>
      <c r="RVA308" s="94"/>
      <c r="RVB308" s="94"/>
      <c r="RVC308" s="94"/>
      <c r="RVD308" s="94"/>
      <c r="RVE308" s="94"/>
      <c r="RVF308" s="94"/>
      <c r="RVG308" s="94"/>
      <c r="RVH308" s="94"/>
      <c r="RVI308" s="94"/>
      <c r="RVJ308" s="94"/>
      <c r="RVK308" s="94"/>
      <c r="RVL308" s="94"/>
      <c r="RVM308" s="94"/>
      <c r="RVN308" s="94"/>
      <c r="RVO308" s="94"/>
      <c r="RVP308" s="94"/>
      <c r="RVQ308" s="94"/>
      <c r="RVR308" s="94"/>
      <c r="RVS308" s="94"/>
      <c r="RVT308" s="94"/>
      <c r="RVU308" s="94"/>
      <c r="RVV308" s="94"/>
      <c r="RVW308" s="94"/>
      <c r="RVX308" s="94"/>
      <c r="RVY308" s="94"/>
      <c r="RVZ308" s="94"/>
      <c r="RWA308" s="94"/>
      <c r="RWB308" s="94"/>
      <c r="RWC308" s="94"/>
      <c r="RWD308" s="94"/>
      <c r="RWE308" s="94"/>
      <c r="RWF308" s="94"/>
      <c r="RWG308" s="94"/>
      <c r="RWH308" s="94"/>
      <c r="RWI308" s="94"/>
      <c r="RWJ308" s="94"/>
      <c r="RWK308" s="94"/>
      <c r="RWL308" s="94"/>
      <c r="RWM308" s="94"/>
      <c r="RWN308" s="94"/>
      <c r="RWO308" s="94"/>
      <c r="RWP308" s="94"/>
      <c r="RWQ308" s="94"/>
      <c r="RWR308" s="94"/>
      <c r="RWS308" s="94"/>
      <c r="RWT308" s="94"/>
      <c r="RWU308" s="94"/>
      <c r="RWV308" s="94"/>
      <c r="RWW308" s="94"/>
      <c r="RWX308" s="94"/>
      <c r="RWY308" s="94"/>
      <c r="RWZ308" s="94"/>
      <c r="RXA308" s="94"/>
      <c r="RXB308" s="94"/>
      <c r="RXC308" s="94"/>
      <c r="RXD308" s="94"/>
      <c r="RXE308" s="94"/>
      <c r="RXF308" s="94"/>
      <c r="RXG308" s="94"/>
      <c r="RXH308" s="94"/>
      <c r="RXI308" s="94"/>
      <c r="RXJ308" s="94"/>
      <c r="RXK308" s="94"/>
      <c r="RXL308" s="94"/>
      <c r="RXM308" s="94"/>
      <c r="RXN308" s="94"/>
      <c r="RXO308" s="94"/>
      <c r="RXP308" s="94"/>
      <c r="RXQ308" s="94"/>
      <c r="RXR308" s="94"/>
      <c r="RXS308" s="94"/>
      <c r="RXT308" s="94"/>
      <c r="RXU308" s="94"/>
      <c r="RXV308" s="94"/>
      <c r="RXW308" s="94"/>
      <c r="RXX308" s="94"/>
      <c r="RXY308" s="94"/>
      <c r="RXZ308" s="94"/>
      <c r="RYA308" s="94"/>
      <c r="RYB308" s="94"/>
      <c r="RYC308" s="94"/>
      <c r="RYD308" s="94"/>
      <c r="RYE308" s="94"/>
      <c r="RYF308" s="94"/>
      <c r="RYG308" s="94"/>
      <c r="RYH308" s="94"/>
      <c r="RYI308" s="94"/>
      <c r="RYJ308" s="94"/>
      <c r="RYK308" s="94"/>
      <c r="RYL308" s="94"/>
      <c r="RYM308" s="94"/>
      <c r="RYN308" s="94"/>
      <c r="RYO308" s="94"/>
      <c r="RYP308" s="94"/>
      <c r="RYQ308" s="94"/>
      <c r="RYR308" s="94"/>
      <c r="RYS308" s="94"/>
      <c r="RYT308" s="94"/>
      <c r="RYU308" s="94"/>
      <c r="RYV308" s="94"/>
      <c r="RYW308" s="94"/>
      <c r="RYX308" s="94"/>
      <c r="RYY308" s="94"/>
      <c r="RYZ308" s="94"/>
      <c r="RZA308" s="94"/>
      <c r="RZB308" s="94"/>
      <c r="RZC308" s="94"/>
      <c r="RZD308" s="94"/>
      <c r="RZE308" s="94"/>
      <c r="RZF308" s="94"/>
      <c r="RZG308" s="94"/>
      <c r="RZH308" s="94"/>
      <c r="RZI308" s="94"/>
      <c r="RZJ308" s="94"/>
      <c r="RZK308" s="94"/>
      <c r="RZL308" s="94"/>
      <c r="RZM308" s="94"/>
      <c r="RZN308" s="94"/>
      <c r="RZO308" s="94"/>
      <c r="RZP308" s="94"/>
      <c r="RZQ308" s="94"/>
      <c r="RZR308" s="94"/>
      <c r="RZS308" s="94"/>
      <c r="RZT308" s="94"/>
      <c r="RZU308" s="94"/>
      <c r="RZV308" s="94"/>
      <c r="RZW308" s="94"/>
      <c r="RZX308" s="94"/>
      <c r="RZY308" s="94"/>
      <c r="RZZ308" s="94"/>
      <c r="SAA308" s="94"/>
      <c r="SAB308" s="94"/>
      <c r="SAC308" s="94"/>
      <c r="SAD308" s="94"/>
      <c r="SAE308" s="94"/>
      <c r="SAF308" s="94"/>
      <c r="SAG308" s="94"/>
      <c r="SAH308" s="94"/>
      <c r="SAI308" s="94"/>
      <c r="SAJ308" s="94"/>
      <c r="SAK308" s="94"/>
      <c r="SAL308" s="94"/>
      <c r="SAM308" s="94"/>
      <c r="SAN308" s="94"/>
      <c r="SAO308" s="94"/>
      <c r="SAP308" s="94"/>
      <c r="SAQ308" s="94"/>
      <c r="SAR308" s="94"/>
      <c r="SAS308" s="94"/>
      <c r="SAT308" s="94"/>
      <c r="SAU308" s="94"/>
      <c r="SAV308" s="94"/>
      <c r="SAW308" s="94"/>
      <c r="SAX308" s="94"/>
      <c r="SAY308" s="94"/>
      <c r="SAZ308" s="94"/>
      <c r="SBA308" s="94"/>
      <c r="SBB308" s="94"/>
      <c r="SBC308" s="94"/>
      <c r="SBD308" s="94"/>
      <c r="SBE308" s="94"/>
      <c r="SBF308" s="94"/>
      <c r="SBG308" s="94"/>
      <c r="SBH308" s="94"/>
      <c r="SBI308" s="94"/>
      <c r="SBJ308" s="94"/>
      <c r="SBK308" s="94"/>
      <c r="SBL308" s="94"/>
      <c r="SBM308" s="94"/>
      <c r="SBN308" s="94"/>
      <c r="SBO308" s="94"/>
      <c r="SBP308" s="94"/>
      <c r="SBQ308" s="94"/>
      <c r="SBR308" s="94"/>
      <c r="SBS308" s="94"/>
      <c r="SBT308" s="94"/>
      <c r="SBU308" s="94"/>
      <c r="SBV308" s="94"/>
      <c r="SBW308" s="94"/>
      <c r="SBX308" s="94"/>
      <c r="SBY308" s="94"/>
      <c r="SBZ308" s="94"/>
      <c r="SCA308" s="94"/>
      <c r="SCB308" s="94"/>
      <c r="SCC308" s="94"/>
      <c r="SCD308" s="94"/>
      <c r="SCE308" s="94"/>
      <c r="SCF308" s="94"/>
      <c r="SCG308" s="94"/>
      <c r="SCH308" s="94"/>
      <c r="SCI308" s="94"/>
      <c r="SCJ308" s="94"/>
      <c r="SCK308" s="94"/>
      <c r="SCL308" s="94"/>
      <c r="SCM308" s="94"/>
      <c r="SCN308" s="94"/>
      <c r="SCO308" s="94"/>
      <c r="SCP308" s="94"/>
      <c r="SCQ308" s="94"/>
      <c r="SCR308" s="94"/>
      <c r="SCS308" s="94"/>
      <c r="SCT308" s="94"/>
      <c r="SCU308" s="94"/>
      <c r="SCV308" s="94"/>
      <c r="SCW308" s="94"/>
      <c r="SCX308" s="94"/>
      <c r="SCY308" s="94"/>
      <c r="SCZ308" s="94"/>
      <c r="SDA308" s="94"/>
      <c r="SDB308" s="94"/>
      <c r="SDC308" s="94"/>
      <c r="SDD308" s="94"/>
      <c r="SDE308" s="94"/>
      <c r="SDF308" s="94"/>
      <c r="SDG308" s="94"/>
      <c r="SDH308" s="94"/>
      <c r="SDI308" s="94"/>
      <c r="SDJ308" s="94"/>
      <c r="SDK308" s="94"/>
      <c r="SDL308" s="94"/>
      <c r="SDM308" s="94"/>
      <c r="SDN308" s="94"/>
      <c r="SDO308" s="94"/>
      <c r="SDP308" s="94"/>
      <c r="SDQ308" s="94"/>
      <c r="SDR308" s="94"/>
      <c r="SDS308" s="94"/>
      <c r="SDT308" s="94"/>
      <c r="SDU308" s="94"/>
      <c r="SDV308" s="94"/>
      <c r="SDW308" s="94"/>
      <c r="SDX308" s="94"/>
      <c r="SDY308" s="94"/>
      <c r="SDZ308" s="94"/>
      <c r="SEA308" s="94"/>
      <c r="SEB308" s="94"/>
      <c r="SEC308" s="94"/>
      <c r="SED308" s="94"/>
      <c r="SEE308" s="94"/>
      <c r="SEF308" s="94"/>
      <c r="SEG308" s="94"/>
      <c r="SEH308" s="94"/>
      <c r="SEI308" s="94"/>
      <c r="SEJ308" s="94"/>
      <c r="SEK308" s="94"/>
      <c r="SEL308" s="94"/>
      <c r="SEM308" s="94"/>
      <c r="SEN308" s="94"/>
      <c r="SEO308" s="94"/>
      <c r="SEP308" s="94"/>
      <c r="SEQ308" s="94"/>
      <c r="SER308" s="94"/>
      <c r="SES308" s="94"/>
      <c r="SET308" s="94"/>
      <c r="SEU308" s="94"/>
      <c r="SEV308" s="94"/>
      <c r="SEW308" s="94"/>
      <c r="SEX308" s="94"/>
      <c r="SEY308" s="94"/>
      <c r="SEZ308" s="94"/>
      <c r="SFA308" s="94"/>
      <c r="SFB308" s="94"/>
      <c r="SFC308" s="94"/>
      <c r="SFD308" s="94"/>
      <c r="SFE308" s="94"/>
      <c r="SFF308" s="94"/>
      <c r="SFG308" s="94"/>
      <c r="SFH308" s="94"/>
      <c r="SFI308" s="94"/>
      <c r="SFJ308" s="94"/>
      <c r="SFK308" s="94"/>
      <c r="SFL308" s="94"/>
      <c r="SFM308" s="94"/>
      <c r="SFN308" s="94"/>
      <c r="SFO308" s="94"/>
      <c r="SFP308" s="94"/>
      <c r="SFQ308" s="94"/>
      <c r="SFR308" s="94"/>
      <c r="SFS308" s="94"/>
      <c r="SFT308" s="94"/>
      <c r="SFU308" s="94"/>
      <c r="SFV308" s="94"/>
      <c r="SFW308" s="94"/>
      <c r="SFX308" s="94"/>
      <c r="SFY308" s="94"/>
      <c r="SFZ308" s="94"/>
      <c r="SGA308" s="94"/>
      <c r="SGB308" s="94"/>
      <c r="SGC308" s="94"/>
      <c r="SGD308" s="94"/>
      <c r="SGE308" s="94"/>
      <c r="SGF308" s="94"/>
      <c r="SGG308" s="94"/>
      <c r="SGH308" s="94"/>
      <c r="SGI308" s="94"/>
      <c r="SGJ308" s="94"/>
      <c r="SGK308" s="94"/>
      <c r="SGL308" s="94"/>
      <c r="SGM308" s="94"/>
      <c r="SGN308" s="94"/>
      <c r="SGO308" s="94"/>
      <c r="SGP308" s="94"/>
      <c r="SGQ308" s="94"/>
      <c r="SGR308" s="94"/>
      <c r="SGS308" s="94"/>
      <c r="SGT308" s="94"/>
      <c r="SGU308" s="94"/>
      <c r="SGV308" s="94"/>
      <c r="SGW308" s="94"/>
      <c r="SGX308" s="94"/>
      <c r="SGY308" s="94"/>
      <c r="SGZ308" s="94"/>
      <c r="SHA308" s="94"/>
      <c r="SHB308" s="94"/>
      <c r="SHC308" s="94"/>
      <c r="SHD308" s="94"/>
      <c r="SHE308" s="94"/>
      <c r="SHF308" s="94"/>
      <c r="SHG308" s="94"/>
      <c r="SHH308" s="94"/>
      <c r="SHI308" s="94"/>
      <c r="SHJ308" s="94"/>
      <c r="SHK308" s="94"/>
      <c r="SHL308" s="94"/>
      <c r="SHM308" s="94"/>
      <c r="SHN308" s="94"/>
      <c r="SHO308" s="94"/>
      <c r="SHP308" s="94"/>
      <c r="SHQ308" s="94"/>
      <c r="SHR308" s="94"/>
      <c r="SHS308" s="94"/>
      <c r="SHT308" s="94"/>
      <c r="SHU308" s="94"/>
      <c r="SHV308" s="94"/>
      <c r="SHW308" s="94"/>
      <c r="SHX308" s="94"/>
      <c r="SHY308" s="94"/>
      <c r="SHZ308" s="94"/>
      <c r="SIA308" s="94"/>
      <c r="SIB308" s="94"/>
      <c r="SIC308" s="94"/>
      <c r="SID308" s="94"/>
      <c r="SIE308" s="94"/>
      <c r="SIF308" s="94"/>
      <c r="SIG308" s="94"/>
      <c r="SIH308" s="94"/>
      <c r="SII308" s="94"/>
      <c r="SIJ308" s="94"/>
      <c r="SIK308" s="94"/>
      <c r="SIL308" s="94"/>
      <c r="SIM308" s="94"/>
      <c r="SIN308" s="94"/>
      <c r="SIO308" s="94"/>
      <c r="SIP308" s="94"/>
      <c r="SIQ308" s="94"/>
      <c r="SIR308" s="94"/>
      <c r="SIS308" s="94"/>
      <c r="SIT308" s="94"/>
      <c r="SIU308" s="94"/>
      <c r="SIV308" s="94"/>
      <c r="SIW308" s="94"/>
      <c r="SIX308" s="94"/>
      <c r="SIY308" s="94"/>
      <c r="SIZ308" s="94"/>
      <c r="SJA308" s="94"/>
      <c r="SJB308" s="94"/>
      <c r="SJC308" s="94"/>
      <c r="SJD308" s="94"/>
      <c r="SJE308" s="94"/>
      <c r="SJF308" s="94"/>
      <c r="SJG308" s="94"/>
      <c r="SJH308" s="94"/>
      <c r="SJI308" s="94"/>
      <c r="SJJ308" s="94"/>
      <c r="SJK308" s="94"/>
      <c r="SJL308" s="94"/>
      <c r="SJM308" s="94"/>
      <c r="SJN308" s="94"/>
      <c r="SJO308" s="94"/>
      <c r="SJP308" s="94"/>
      <c r="SJQ308" s="94"/>
      <c r="SJR308" s="94"/>
      <c r="SJS308" s="94"/>
      <c r="SJT308" s="94"/>
      <c r="SJU308" s="94"/>
      <c r="SJV308" s="94"/>
      <c r="SJW308" s="94"/>
      <c r="SJX308" s="94"/>
      <c r="SJY308" s="94"/>
      <c r="SJZ308" s="94"/>
      <c r="SKA308" s="94"/>
      <c r="SKB308" s="94"/>
      <c r="SKC308" s="94"/>
      <c r="SKD308" s="94"/>
      <c r="SKE308" s="94"/>
      <c r="SKF308" s="94"/>
      <c r="SKG308" s="94"/>
      <c r="SKH308" s="94"/>
      <c r="SKI308" s="94"/>
      <c r="SKJ308" s="94"/>
      <c r="SKK308" s="94"/>
      <c r="SKL308" s="94"/>
      <c r="SKM308" s="94"/>
      <c r="SKN308" s="94"/>
      <c r="SKO308" s="94"/>
      <c r="SKP308" s="94"/>
      <c r="SKQ308" s="94"/>
      <c r="SKR308" s="94"/>
      <c r="SKS308" s="94"/>
      <c r="SKT308" s="94"/>
      <c r="SKU308" s="94"/>
      <c r="SKV308" s="94"/>
      <c r="SKW308" s="94"/>
      <c r="SKX308" s="94"/>
      <c r="SKY308" s="94"/>
      <c r="SKZ308" s="94"/>
      <c r="SLA308" s="94"/>
      <c r="SLB308" s="94"/>
      <c r="SLC308" s="94"/>
      <c r="SLD308" s="94"/>
      <c r="SLE308" s="94"/>
      <c r="SLF308" s="94"/>
      <c r="SLG308" s="94"/>
      <c r="SLH308" s="94"/>
      <c r="SLI308" s="94"/>
      <c r="SLJ308" s="94"/>
      <c r="SLK308" s="94"/>
      <c r="SLL308" s="94"/>
      <c r="SLM308" s="94"/>
      <c r="SLN308" s="94"/>
      <c r="SLO308" s="94"/>
      <c r="SLP308" s="94"/>
      <c r="SLQ308" s="94"/>
      <c r="SLR308" s="94"/>
      <c r="SLS308" s="94"/>
      <c r="SLT308" s="94"/>
      <c r="SLU308" s="94"/>
      <c r="SLV308" s="94"/>
      <c r="SLW308" s="94"/>
      <c r="SLX308" s="94"/>
      <c r="SLY308" s="94"/>
      <c r="SLZ308" s="94"/>
      <c r="SMA308" s="94"/>
      <c r="SMB308" s="94"/>
      <c r="SMC308" s="94"/>
      <c r="SMD308" s="94"/>
      <c r="SME308" s="94"/>
      <c r="SMF308" s="94"/>
      <c r="SMG308" s="94"/>
      <c r="SMH308" s="94"/>
      <c r="SMI308" s="94"/>
      <c r="SMJ308" s="94"/>
      <c r="SMK308" s="94"/>
      <c r="SML308" s="94"/>
      <c r="SMM308" s="94"/>
      <c r="SMN308" s="94"/>
      <c r="SMO308" s="94"/>
      <c r="SMP308" s="94"/>
      <c r="SMQ308" s="94"/>
      <c r="SMR308" s="94"/>
      <c r="SMS308" s="94"/>
      <c r="SMT308" s="94"/>
      <c r="SMU308" s="94"/>
      <c r="SMV308" s="94"/>
      <c r="SMW308" s="94"/>
      <c r="SMX308" s="94"/>
      <c r="SMY308" s="94"/>
      <c r="SMZ308" s="94"/>
      <c r="SNA308" s="94"/>
      <c r="SNB308" s="94"/>
      <c r="SNC308" s="94"/>
      <c r="SND308" s="94"/>
      <c r="SNE308" s="94"/>
      <c r="SNF308" s="94"/>
      <c r="SNG308" s="94"/>
      <c r="SNH308" s="94"/>
      <c r="SNI308" s="94"/>
      <c r="SNJ308" s="94"/>
      <c r="SNK308" s="94"/>
      <c r="SNL308" s="94"/>
      <c r="SNM308" s="94"/>
      <c r="SNN308" s="94"/>
      <c r="SNO308" s="94"/>
      <c r="SNP308" s="94"/>
      <c r="SNQ308" s="94"/>
      <c r="SNR308" s="94"/>
      <c r="SNS308" s="94"/>
      <c r="SNT308" s="94"/>
      <c r="SNU308" s="94"/>
      <c r="SNV308" s="94"/>
      <c r="SNW308" s="94"/>
      <c r="SNX308" s="94"/>
      <c r="SNY308" s="94"/>
      <c r="SNZ308" s="94"/>
      <c r="SOA308" s="94"/>
      <c r="SOB308" s="94"/>
      <c r="SOC308" s="94"/>
      <c r="SOD308" s="94"/>
      <c r="SOE308" s="94"/>
      <c r="SOF308" s="94"/>
      <c r="SOG308" s="94"/>
      <c r="SOH308" s="94"/>
      <c r="SOI308" s="94"/>
      <c r="SOJ308" s="94"/>
      <c r="SOK308" s="94"/>
      <c r="SOL308" s="94"/>
      <c r="SOM308" s="94"/>
      <c r="SON308" s="94"/>
      <c r="SOO308" s="94"/>
      <c r="SOP308" s="94"/>
      <c r="SOQ308" s="94"/>
      <c r="SOR308" s="94"/>
      <c r="SOS308" s="94"/>
      <c r="SOT308" s="94"/>
      <c r="SOU308" s="94"/>
      <c r="SOV308" s="94"/>
      <c r="SOW308" s="94"/>
      <c r="SOX308" s="94"/>
      <c r="SOY308" s="94"/>
      <c r="SOZ308" s="94"/>
      <c r="SPA308" s="94"/>
      <c r="SPB308" s="94"/>
      <c r="SPC308" s="94"/>
      <c r="SPD308" s="94"/>
      <c r="SPE308" s="94"/>
      <c r="SPF308" s="94"/>
      <c r="SPG308" s="94"/>
      <c r="SPH308" s="94"/>
      <c r="SPI308" s="94"/>
      <c r="SPJ308" s="94"/>
      <c r="SPK308" s="94"/>
      <c r="SPL308" s="94"/>
      <c r="SPM308" s="94"/>
      <c r="SPN308" s="94"/>
      <c r="SPO308" s="94"/>
      <c r="SPP308" s="94"/>
      <c r="SPQ308" s="94"/>
      <c r="SPR308" s="94"/>
      <c r="SPS308" s="94"/>
      <c r="SPT308" s="94"/>
      <c r="SPU308" s="94"/>
      <c r="SPV308" s="94"/>
      <c r="SPW308" s="94"/>
      <c r="SPX308" s="94"/>
      <c r="SPY308" s="94"/>
      <c r="SPZ308" s="94"/>
      <c r="SQA308" s="94"/>
      <c r="SQB308" s="94"/>
      <c r="SQC308" s="94"/>
      <c r="SQD308" s="94"/>
      <c r="SQE308" s="94"/>
      <c r="SQF308" s="94"/>
      <c r="SQG308" s="94"/>
      <c r="SQH308" s="94"/>
      <c r="SQI308" s="94"/>
      <c r="SQJ308" s="94"/>
      <c r="SQK308" s="94"/>
      <c r="SQL308" s="94"/>
      <c r="SQM308" s="94"/>
      <c r="SQN308" s="94"/>
      <c r="SQO308" s="94"/>
      <c r="SQP308" s="94"/>
      <c r="SQQ308" s="94"/>
      <c r="SQR308" s="94"/>
      <c r="SQS308" s="94"/>
      <c r="SQT308" s="94"/>
      <c r="SQU308" s="94"/>
      <c r="SQV308" s="94"/>
      <c r="SQW308" s="94"/>
      <c r="SQX308" s="94"/>
      <c r="SQY308" s="94"/>
      <c r="SQZ308" s="94"/>
      <c r="SRA308" s="94"/>
      <c r="SRB308" s="94"/>
      <c r="SRC308" s="94"/>
      <c r="SRD308" s="94"/>
      <c r="SRE308" s="94"/>
      <c r="SRF308" s="94"/>
      <c r="SRG308" s="94"/>
      <c r="SRH308" s="94"/>
      <c r="SRI308" s="94"/>
      <c r="SRJ308" s="94"/>
      <c r="SRK308" s="94"/>
      <c r="SRL308" s="94"/>
      <c r="SRM308" s="94"/>
      <c r="SRN308" s="94"/>
      <c r="SRO308" s="94"/>
      <c r="SRP308" s="94"/>
      <c r="SRQ308" s="94"/>
      <c r="SRR308" s="94"/>
      <c r="SRS308" s="94"/>
      <c r="SRT308" s="94"/>
      <c r="SRU308" s="94"/>
      <c r="SRV308" s="94"/>
      <c r="SRW308" s="94"/>
      <c r="SRX308" s="94"/>
      <c r="SRY308" s="94"/>
      <c r="SRZ308" s="94"/>
      <c r="SSA308" s="94"/>
      <c r="SSB308" s="94"/>
      <c r="SSC308" s="94"/>
      <c r="SSD308" s="94"/>
      <c r="SSE308" s="94"/>
      <c r="SSF308" s="94"/>
      <c r="SSG308" s="94"/>
      <c r="SSH308" s="94"/>
      <c r="SSI308" s="94"/>
      <c r="SSJ308" s="94"/>
      <c r="SSK308" s="94"/>
      <c r="SSL308" s="94"/>
      <c r="SSM308" s="94"/>
      <c r="SSN308" s="94"/>
      <c r="SSO308" s="94"/>
      <c r="SSP308" s="94"/>
      <c r="SSQ308" s="94"/>
      <c r="SSR308" s="94"/>
      <c r="SSS308" s="94"/>
      <c r="SST308" s="94"/>
      <c r="SSU308" s="94"/>
      <c r="SSV308" s="94"/>
      <c r="SSW308" s="94"/>
      <c r="SSX308" s="94"/>
      <c r="SSY308" s="94"/>
      <c r="SSZ308" s="94"/>
      <c r="STA308" s="94"/>
      <c r="STB308" s="94"/>
      <c r="STC308" s="94"/>
      <c r="STD308" s="94"/>
      <c r="STE308" s="94"/>
      <c r="STF308" s="94"/>
      <c r="STG308" s="94"/>
      <c r="STH308" s="94"/>
      <c r="STI308" s="94"/>
      <c r="STJ308" s="94"/>
      <c r="STK308" s="94"/>
      <c r="STL308" s="94"/>
      <c r="STM308" s="94"/>
      <c r="STN308" s="94"/>
      <c r="STO308" s="94"/>
      <c r="STP308" s="94"/>
      <c r="STQ308" s="94"/>
      <c r="STR308" s="94"/>
      <c r="STS308" s="94"/>
      <c r="STT308" s="94"/>
      <c r="STU308" s="94"/>
      <c r="STV308" s="94"/>
      <c r="STW308" s="94"/>
      <c r="STX308" s="94"/>
      <c r="STY308" s="94"/>
      <c r="STZ308" s="94"/>
      <c r="SUA308" s="94"/>
      <c r="SUB308" s="94"/>
      <c r="SUC308" s="94"/>
      <c r="SUD308" s="94"/>
      <c r="SUE308" s="94"/>
      <c r="SUF308" s="94"/>
      <c r="SUG308" s="94"/>
      <c r="SUH308" s="94"/>
      <c r="SUI308" s="94"/>
      <c r="SUJ308" s="94"/>
      <c r="SUK308" s="94"/>
      <c r="SUL308" s="94"/>
      <c r="SUM308" s="94"/>
      <c r="SUN308" s="94"/>
      <c r="SUO308" s="94"/>
      <c r="SUP308" s="94"/>
      <c r="SUQ308" s="94"/>
      <c r="SUR308" s="94"/>
      <c r="SUS308" s="94"/>
      <c r="SUT308" s="94"/>
      <c r="SUU308" s="94"/>
      <c r="SUV308" s="94"/>
      <c r="SUW308" s="94"/>
      <c r="SUX308" s="94"/>
      <c r="SUY308" s="94"/>
      <c r="SUZ308" s="94"/>
      <c r="SVA308" s="94"/>
      <c r="SVB308" s="94"/>
      <c r="SVC308" s="94"/>
      <c r="SVD308" s="94"/>
      <c r="SVE308" s="94"/>
      <c r="SVF308" s="94"/>
      <c r="SVG308" s="94"/>
      <c r="SVH308" s="94"/>
      <c r="SVI308" s="94"/>
      <c r="SVJ308" s="94"/>
      <c r="SVK308" s="94"/>
      <c r="SVL308" s="94"/>
      <c r="SVM308" s="94"/>
      <c r="SVN308" s="94"/>
      <c r="SVO308" s="94"/>
      <c r="SVP308" s="94"/>
      <c r="SVQ308" s="94"/>
      <c r="SVR308" s="94"/>
      <c r="SVS308" s="94"/>
      <c r="SVT308" s="94"/>
      <c r="SVU308" s="94"/>
      <c r="SVV308" s="94"/>
      <c r="SVW308" s="94"/>
      <c r="SVX308" s="94"/>
      <c r="SVY308" s="94"/>
      <c r="SVZ308" s="94"/>
      <c r="SWA308" s="94"/>
      <c r="SWB308" s="94"/>
      <c r="SWC308" s="94"/>
      <c r="SWD308" s="94"/>
      <c r="SWE308" s="94"/>
      <c r="SWF308" s="94"/>
      <c r="SWG308" s="94"/>
      <c r="SWH308" s="94"/>
      <c r="SWI308" s="94"/>
      <c r="SWJ308" s="94"/>
      <c r="SWK308" s="94"/>
      <c r="SWL308" s="94"/>
      <c r="SWM308" s="94"/>
      <c r="SWN308" s="94"/>
      <c r="SWO308" s="94"/>
      <c r="SWP308" s="94"/>
      <c r="SWQ308" s="94"/>
      <c r="SWR308" s="94"/>
      <c r="SWS308" s="94"/>
      <c r="SWT308" s="94"/>
      <c r="SWU308" s="94"/>
      <c r="SWV308" s="94"/>
      <c r="SWW308" s="94"/>
      <c r="SWX308" s="94"/>
      <c r="SWY308" s="94"/>
      <c r="SWZ308" s="94"/>
      <c r="SXA308" s="94"/>
      <c r="SXB308" s="94"/>
      <c r="SXC308" s="94"/>
      <c r="SXD308" s="94"/>
      <c r="SXE308" s="94"/>
      <c r="SXF308" s="94"/>
      <c r="SXG308" s="94"/>
      <c r="SXH308" s="94"/>
      <c r="SXI308" s="94"/>
      <c r="SXJ308" s="94"/>
      <c r="SXK308" s="94"/>
      <c r="SXL308" s="94"/>
      <c r="SXM308" s="94"/>
      <c r="SXN308" s="94"/>
      <c r="SXO308" s="94"/>
      <c r="SXP308" s="94"/>
      <c r="SXQ308" s="94"/>
      <c r="SXR308" s="94"/>
      <c r="SXS308" s="94"/>
      <c r="SXT308" s="94"/>
      <c r="SXU308" s="94"/>
      <c r="SXV308" s="94"/>
      <c r="SXW308" s="94"/>
      <c r="SXX308" s="94"/>
      <c r="SXY308" s="94"/>
      <c r="SXZ308" s="94"/>
      <c r="SYA308" s="94"/>
      <c r="SYB308" s="94"/>
      <c r="SYC308" s="94"/>
      <c r="SYD308" s="94"/>
      <c r="SYE308" s="94"/>
      <c r="SYF308" s="94"/>
      <c r="SYG308" s="94"/>
      <c r="SYH308" s="94"/>
      <c r="SYI308" s="94"/>
      <c r="SYJ308" s="94"/>
      <c r="SYK308" s="94"/>
      <c r="SYL308" s="94"/>
      <c r="SYM308" s="94"/>
      <c r="SYN308" s="94"/>
      <c r="SYO308" s="94"/>
      <c r="SYP308" s="94"/>
      <c r="SYQ308" s="94"/>
      <c r="SYR308" s="94"/>
      <c r="SYS308" s="94"/>
      <c r="SYT308" s="94"/>
      <c r="SYU308" s="94"/>
      <c r="SYV308" s="94"/>
      <c r="SYW308" s="94"/>
      <c r="SYX308" s="94"/>
      <c r="SYY308" s="94"/>
      <c r="SYZ308" s="94"/>
      <c r="SZA308" s="94"/>
      <c r="SZB308" s="94"/>
      <c r="SZC308" s="94"/>
      <c r="SZD308" s="94"/>
      <c r="SZE308" s="94"/>
      <c r="SZF308" s="94"/>
      <c r="SZG308" s="94"/>
      <c r="SZH308" s="94"/>
      <c r="SZI308" s="94"/>
      <c r="SZJ308" s="94"/>
      <c r="SZK308" s="94"/>
      <c r="SZL308" s="94"/>
      <c r="SZM308" s="94"/>
      <c r="SZN308" s="94"/>
      <c r="SZO308" s="94"/>
      <c r="SZP308" s="94"/>
      <c r="SZQ308" s="94"/>
      <c r="SZR308" s="94"/>
      <c r="SZS308" s="94"/>
      <c r="SZT308" s="94"/>
      <c r="SZU308" s="94"/>
      <c r="SZV308" s="94"/>
      <c r="SZW308" s="94"/>
      <c r="SZX308" s="94"/>
      <c r="SZY308" s="94"/>
      <c r="SZZ308" s="94"/>
      <c r="TAA308" s="94"/>
      <c r="TAB308" s="94"/>
      <c r="TAC308" s="94"/>
      <c r="TAD308" s="94"/>
      <c r="TAE308" s="94"/>
      <c r="TAF308" s="94"/>
      <c r="TAG308" s="94"/>
      <c r="TAH308" s="94"/>
      <c r="TAI308" s="94"/>
      <c r="TAJ308" s="94"/>
      <c r="TAK308" s="94"/>
      <c r="TAL308" s="94"/>
      <c r="TAM308" s="94"/>
      <c r="TAN308" s="94"/>
      <c r="TAO308" s="94"/>
      <c r="TAP308" s="94"/>
      <c r="TAQ308" s="94"/>
      <c r="TAR308" s="94"/>
      <c r="TAS308" s="94"/>
      <c r="TAT308" s="94"/>
      <c r="TAU308" s="94"/>
      <c r="TAV308" s="94"/>
      <c r="TAW308" s="94"/>
      <c r="TAX308" s="94"/>
      <c r="TAY308" s="94"/>
      <c r="TAZ308" s="94"/>
      <c r="TBA308" s="94"/>
      <c r="TBB308" s="94"/>
      <c r="TBC308" s="94"/>
      <c r="TBD308" s="94"/>
      <c r="TBE308" s="94"/>
      <c r="TBF308" s="94"/>
      <c r="TBG308" s="94"/>
      <c r="TBH308" s="94"/>
      <c r="TBI308" s="94"/>
      <c r="TBJ308" s="94"/>
      <c r="TBK308" s="94"/>
      <c r="TBL308" s="94"/>
      <c r="TBM308" s="94"/>
      <c r="TBN308" s="94"/>
      <c r="TBO308" s="94"/>
      <c r="TBP308" s="94"/>
      <c r="TBQ308" s="94"/>
      <c r="TBR308" s="94"/>
      <c r="TBS308" s="94"/>
      <c r="TBT308" s="94"/>
      <c r="TBU308" s="94"/>
      <c r="TBV308" s="94"/>
      <c r="TBW308" s="94"/>
      <c r="TBX308" s="94"/>
      <c r="TBY308" s="94"/>
      <c r="TBZ308" s="94"/>
      <c r="TCA308" s="94"/>
      <c r="TCB308" s="94"/>
      <c r="TCC308" s="94"/>
      <c r="TCD308" s="94"/>
      <c r="TCE308" s="94"/>
      <c r="TCF308" s="94"/>
      <c r="TCG308" s="94"/>
      <c r="TCH308" s="94"/>
      <c r="TCI308" s="94"/>
      <c r="TCJ308" s="94"/>
      <c r="TCK308" s="94"/>
      <c r="TCL308" s="94"/>
      <c r="TCM308" s="94"/>
      <c r="TCN308" s="94"/>
      <c r="TCO308" s="94"/>
      <c r="TCP308" s="94"/>
      <c r="TCQ308" s="94"/>
      <c r="TCR308" s="94"/>
      <c r="TCS308" s="94"/>
      <c r="TCT308" s="94"/>
      <c r="TCU308" s="94"/>
      <c r="TCV308" s="94"/>
      <c r="TCW308" s="94"/>
      <c r="TCX308" s="94"/>
      <c r="TCY308" s="94"/>
      <c r="TCZ308" s="94"/>
      <c r="TDA308" s="94"/>
      <c r="TDB308" s="94"/>
      <c r="TDC308" s="94"/>
      <c r="TDD308" s="94"/>
      <c r="TDE308" s="94"/>
      <c r="TDF308" s="94"/>
      <c r="TDG308" s="94"/>
      <c r="TDH308" s="94"/>
      <c r="TDI308" s="94"/>
      <c r="TDJ308" s="94"/>
      <c r="TDK308" s="94"/>
      <c r="TDL308" s="94"/>
      <c r="TDM308" s="94"/>
      <c r="TDN308" s="94"/>
      <c r="TDO308" s="94"/>
      <c r="TDP308" s="94"/>
      <c r="TDQ308" s="94"/>
      <c r="TDR308" s="94"/>
      <c r="TDS308" s="94"/>
      <c r="TDT308" s="94"/>
      <c r="TDU308" s="94"/>
      <c r="TDV308" s="94"/>
      <c r="TDW308" s="94"/>
      <c r="TDX308" s="94"/>
      <c r="TDY308" s="94"/>
      <c r="TDZ308" s="94"/>
      <c r="TEA308" s="94"/>
      <c r="TEB308" s="94"/>
      <c r="TEC308" s="94"/>
      <c r="TED308" s="94"/>
      <c r="TEE308" s="94"/>
      <c r="TEF308" s="94"/>
      <c r="TEG308" s="94"/>
      <c r="TEH308" s="94"/>
      <c r="TEI308" s="94"/>
      <c r="TEJ308" s="94"/>
      <c r="TEK308" s="94"/>
      <c r="TEL308" s="94"/>
      <c r="TEM308" s="94"/>
      <c r="TEN308" s="94"/>
      <c r="TEO308" s="94"/>
      <c r="TEP308" s="94"/>
      <c r="TEQ308" s="94"/>
      <c r="TER308" s="94"/>
      <c r="TES308" s="94"/>
      <c r="TET308" s="94"/>
      <c r="TEU308" s="94"/>
      <c r="TEV308" s="94"/>
      <c r="TEW308" s="94"/>
      <c r="TEX308" s="94"/>
      <c r="TEY308" s="94"/>
      <c r="TEZ308" s="94"/>
      <c r="TFA308" s="94"/>
      <c r="TFB308" s="94"/>
      <c r="TFC308" s="94"/>
      <c r="TFD308" s="94"/>
      <c r="TFE308" s="94"/>
      <c r="TFF308" s="94"/>
      <c r="TFG308" s="94"/>
      <c r="TFH308" s="94"/>
      <c r="TFI308" s="94"/>
      <c r="TFJ308" s="94"/>
      <c r="TFK308" s="94"/>
      <c r="TFL308" s="94"/>
      <c r="TFM308" s="94"/>
      <c r="TFN308" s="94"/>
      <c r="TFO308" s="94"/>
      <c r="TFP308" s="94"/>
      <c r="TFQ308" s="94"/>
      <c r="TFR308" s="94"/>
      <c r="TFS308" s="94"/>
      <c r="TFT308" s="94"/>
      <c r="TFU308" s="94"/>
      <c r="TFV308" s="94"/>
      <c r="TFW308" s="94"/>
      <c r="TFX308" s="94"/>
      <c r="TFY308" s="94"/>
      <c r="TFZ308" s="94"/>
      <c r="TGA308" s="94"/>
      <c r="TGB308" s="94"/>
      <c r="TGC308" s="94"/>
      <c r="TGD308" s="94"/>
      <c r="TGE308" s="94"/>
      <c r="TGF308" s="94"/>
      <c r="TGG308" s="94"/>
      <c r="TGH308" s="94"/>
      <c r="TGI308" s="94"/>
      <c r="TGJ308" s="94"/>
      <c r="TGK308" s="94"/>
      <c r="TGL308" s="94"/>
      <c r="TGM308" s="94"/>
      <c r="TGN308" s="94"/>
      <c r="TGO308" s="94"/>
      <c r="TGP308" s="94"/>
      <c r="TGQ308" s="94"/>
      <c r="TGR308" s="94"/>
      <c r="TGS308" s="94"/>
      <c r="TGT308" s="94"/>
      <c r="TGU308" s="94"/>
      <c r="TGV308" s="94"/>
      <c r="TGW308" s="94"/>
      <c r="TGX308" s="94"/>
      <c r="TGY308" s="94"/>
      <c r="TGZ308" s="94"/>
      <c r="THA308" s="94"/>
      <c r="THB308" s="94"/>
      <c r="THC308" s="94"/>
      <c r="THD308" s="94"/>
      <c r="THE308" s="94"/>
      <c r="THF308" s="94"/>
      <c r="THG308" s="94"/>
      <c r="THH308" s="94"/>
      <c r="THI308" s="94"/>
      <c r="THJ308" s="94"/>
      <c r="THK308" s="94"/>
      <c r="THL308" s="94"/>
      <c r="THM308" s="94"/>
      <c r="THN308" s="94"/>
      <c r="THO308" s="94"/>
      <c r="THP308" s="94"/>
      <c r="THQ308" s="94"/>
      <c r="THR308" s="94"/>
      <c r="THS308" s="94"/>
      <c r="THT308" s="94"/>
      <c r="THU308" s="94"/>
      <c r="THV308" s="94"/>
      <c r="THW308" s="94"/>
      <c r="THX308" s="94"/>
      <c r="THY308" s="94"/>
      <c r="THZ308" s="94"/>
      <c r="TIA308" s="94"/>
      <c r="TIB308" s="94"/>
      <c r="TIC308" s="94"/>
      <c r="TID308" s="94"/>
      <c r="TIE308" s="94"/>
      <c r="TIF308" s="94"/>
      <c r="TIG308" s="94"/>
      <c r="TIH308" s="94"/>
      <c r="TII308" s="94"/>
      <c r="TIJ308" s="94"/>
      <c r="TIK308" s="94"/>
      <c r="TIL308" s="94"/>
      <c r="TIM308" s="94"/>
      <c r="TIN308" s="94"/>
      <c r="TIO308" s="94"/>
      <c r="TIP308" s="94"/>
      <c r="TIQ308" s="94"/>
      <c r="TIR308" s="94"/>
      <c r="TIS308" s="94"/>
      <c r="TIT308" s="94"/>
      <c r="TIU308" s="94"/>
      <c r="TIV308" s="94"/>
      <c r="TIW308" s="94"/>
      <c r="TIX308" s="94"/>
      <c r="TIY308" s="94"/>
      <c r="TIZ308" s="94"/>
      <c r="TJA308" s="94"/>
      <c r="TJB308" s="94"/>
      <c r="TJC308" s="94"/>
      <c r="TJD308" s="94"/>
      <c r="TJE308" s="94"/>
      <c r="TJF308" s="94"/>
      <c r="TJG308" s="94"/>
      <c r="TJH308" s="94"/>
      <c r="TJI308" s="94"/>
      <c r="TJJ308" s="94"/>
      <c r="TJK308" s="94"/>
      <c r="TJL308" s="94"/>
      <c r="TJM308" s="94"/>
      <c r="TJN308" s="94"/>
      <c r="TJO308" s="94"/>
      <c r="TJP308" s="94"/>
      <c r="TJQ308" s="94"/>
      <c r="TJR308" s="94"/>
      <c r="TJS308" s="94"/>
      <c r="TJT308" s="94"/>
      <c r="TJU308" s="94"/>
      <c r="TJV308" s="94"/>
      <c r="TJW308" s="94"/>
      <c r="TJX308" s="94"/>
      <c r="TJY308" s="94"/>
      <c r="TJZ308" s="94"/>
      <c r="TKA308" s="94"/>
      <c r="TKB308" s="94"/>
      <c r="TKC308" s="94"/>
      <c r="TKD308" s="94"/>
      <c r="TKE308" s="94"/>
      <c r="TKF308" s="94"/>
      <c r="TKG308" s="94"/>
      <c r="TKH308" s="94"/>
      <c r="TKI308" s="94"/>
      <c r="TKJ308" s="94"/>
      <c r="TKK308" s="94"/>
      <c r="TKL308" s="94"/>
      <c r="TKM308" s="94"/>
      <c r="TKN308" s="94"/>
      <c r="TKO308" s="94"/>
      <c r="TKP308" s="94"/>
      <c r="TKQ308" s="94"/>
      <c r="TKR308" s="94"/>
      <c r="TKS308" s="94"/>
      <c r="TKT308" s="94"/>
      <c r="TKU308" s="94"/>
      <c r="TKV308" s="94"/>
      <c r="TKW308" s="94"/>
      <c r="TKX308" s="94"/>
      <c r="TKY308" s="94"/>
      <c r="TKZ308" s="94"/>
      <c r="TLA308" s="94"/>
      <c r="TLB308" s="94"/>
      <c r="TLC308" s="94"/>
      <c r="TLD308" s="94"/>
      <c r="TLE308" s="94"/>
      <c r="TLF308" s="94"/>
      <c r="TLG308" s="94"/>
      <c r="TLH308" s="94"/>
      <c r="TLI308" s="94"/>
      <c r="TLJ308" s="94"/>
      <c r="TLK308" s="94"/>
      <c r="TLL308" s="94"/>
      <c r="TLM308" s="94"/>
      <c r="TLN308" s="94"/>
      <c r="TLO308" s="94"/>
      <c r="TLP308" s="94"/>
      <c r="TLQ308" s="94"/>
      <c r="TLR308" s="94"/>
      <c r="TLS308" s="94"/>
      <c r="TLT308" s="94"/>
      <c r="TLU308" s="94"/>
      <c r="TLV308" s="94"/>
      <c r="TLW308" s="94"/>
      <c r="TLX308" s="94"/>
      <c r="TLY308" s="94"/>
      <c r="TLZ308" s="94"/>
      <c r="TMA308" s="94"/>
      <c r="TMB308" s="94"/>
      <c r="TMC308" s="94"/>
      <c r="TMD308" s="94"/>
      <c r="TME308" s="94"/>
      <c r="TMF308" s="94"/>
      <c r="TMG308" s="94"/>
      <c r="TMH308" s="94"/>
      <c r="TMI308" s="94"/>
      <c r="TMJ308" s="94"/>
      <c r="TMK308" s="94"/>
      <c r="TML308" s="94"/>
      <c r="TMM308" s="94"/>
      <c r="TMN308" s="94"/>
      <c r="TMO308" s="94"/>
      <c r="TMP308" s="94"/>
      <c r="TMQ308" s="94"/>
      <c r="TMR308" s="94"/>
      <c r="TMS308" s="94"/>
      <c r="TMT308" s="94"/>
      <c r="TMU308" s="94"/>
      <c r="TMV308" s="94"/>
      <c r="TMW308" s="94"/>
      <c r="TMX308" s="94"/>
      <c r="TMY308" s="94"/>
      <c r="TMZ308" s="94"/>
      <c r="TNA308" s="94"/>
      <c r="TNB308" s="94"/>
      <c r="TNC308" s="94"/>
      <c r="TND308" s="94"/>
      <c r="TNE308" s="94"/>
      <c r="TNF308" s="94"/>
      <c r="TNG308" s="94"/>
      <c r="TNH308" s="94"/>
      <c r="TNI308" s="94"/>
      <c r="TNJ308" s="94"/>
      <c r="TNK308" s="94"/>
      <c r="TNL308" s="94"/>
      <c r="TNM308" s="94"/>
      <c r="TNN308" s="94"/>
      <c r="TNO308" s="94"/>
      <c r="TNP308" s="94"/>
      <c r="TNQ308" s="94"/>
      <c r="TNR308" s="94"/>
      <c r="TNS308" s="94"/>
      <c r="TNT308" s="94"/>
      <c r="TNU308" s="94"/>
      <c r="TNV308" s="94"/>
      <c r="TNW308" s="94"/>
      <c r="TNX308" s="94"/>
      <c r="TNY308" s="94"/>
      <c r="TNZ308" s="94"/>
      <c r="TOA308" s="94"/>
      <c r="TOB308" s="94"/>
      <c r="TOC308" s="94"/>
      <c r="TOD308" s="94"/>
      <c r="TOE308" s="94"/>
      <c r="TOF308" s="94"/>
      <c r="TOG308" s="94"/>
      <c r="TOH308" s="94"/>
      <c r="TOI308" s="94"/>
      <c r="TOJ308" s="94"/>
      <c r="TOK308" s="94"/>
      <c r="TOL308" s="94"/>
      <c r="TOM308" s="94"/>
      <c r="TON308" s="94"/>
      <c r="TOO308" s="94"/>
      <c r="TOP308" s="94"/>
      <c r="TOQ308" s="94"/>
      <c r="TOR308" s="94"/>
      <c r="TOS308" s="94"/>
      <c r="TOT308" s="94"/>
      <c r="TOU308" s="94"/>
      <c r="TOV308" s="94"/>
      <c r="TOW308" s="94"/>
      <c r="TOX308" s="94"/>
      <c r="TOY308" s="94"/>
      <c r="TOZ308" s="94"/>
      <c r="TPA308" s="94"/>
      <c r="TPB308" s="94"/>
      <c r="TPC308" s="94"/>
      <c r="TPD308" s="94"/>
      <c r="TPE308" s="94"/>
      <c r="TPF308" s="94"/>
      <c r="TPG308" s="94"/>
      <c r="TPH308" s="94"/>
      <c r="TPI308" s="94"/>
      <c r="TPJ308" s="94"/>
      <c r="TPK308" s="94"/>
      <c r="TPL308" s="94"/>
      <c r="TPM308" s="94"/>
      <c r="TPN308" s="94"/>
      <c r="TPO308" s="94"/>
      <c r="TPP308" s="94"/>
      <c r="TPQ308" s="94"/>
      <c r="TPR308" s="94"/>
      <c r="TPS308" s="94"/>
      <c r="TPT308" s="94"/>
      <c r="TPU308" s="94"/>
      <c r="TPV308" s="94"/>
      <c r="TPW308" s="94"/>
      <c r="TPX308" s="94"/>
      <c r="TPY308" s="94"/>
      <c r="TPZ308" s="94"/>
      <c r="TQA308" s="94"/>
      <c r="TQB308" s="94"/>
      <c r="TQC308" s="94"/>
      <c r="TQD308" s="94"/>
      <c r="TQE308" s="94"/>
      <c r="TQF308" s="94"/>
      <c r="TQG308" s="94"/>
      <c r="TQH308" s="94"/>
      <c r="TQI308" s="94"/>
      <c r="TQJ308" s="94"/>
      <c r="TQK308" s="94"/>
      <c r="TQL308" s="94"/>
      <c r="TQM308" s="94"/>
      <c r="TQN308" s="94"/>
      <c r="TQO308" s="94"/>
      <c r="TQP308" s="94"/>
      <c r="TQQ308" s="94"/>
      <c r="TQR308" s="94"/>
      <c r="TQS308" s="94"/>
      <c r="TQT308" s="94"/>
      <c r="TQU308" s="94"/>
      <c r="TQV308" s="94"/>
      <c r="TQW308" s="94"/>
      <c r="TQX308" s="94"/>
      <c r="TQY308" s="94"/>
      <c r="TQZ308" s="94"/>
      <c r="TRA308" s="94"/>
      <c r="TRB308" s="94"/>
      <c r="TRC308" s="94"/>
      <c r="TRD308" s="94"/>
      <c r="TRE308" s="94"/>
      <c r="TRF308" s="94"/>
      <c r="TRG308" s="94"/>
      <c r="TRH308" s="94"/>
      <c r="TRI308" s="94"/>
      <c r="TRJ308" s="94"/>
      <c r="TRK308" s="94"/>
      <c r="TRL308" s="94"/>
      <c r="TRM308" s="94"/>
      <c r="TRN308" s="94"/>
      <c r="TRO308" s="94"/>
      <c r="TRP308" s="94"/>
      <c r="TRQ308" s="94"/>
      <c r="TRR308" s="94"/>
      <c r="TRS308" s="94"/>
      <c r="TRT308" s="94"/>
      <c r="TRU308" s="94"/>
      <c r="TRV308" s="94"/>
      <c r="TRW308" s="94"/>
      <c r="TRX308" s="94"/>
      <c r="TRY308" s="94"/>
      <c r="TRZ308" s="94"/>
      <c r="TSA308" s="94"/>
      <c r="TSB308" s="94"/>
      <c r="TSC308" s="94"/>
      <c r="TSD308" s="94"/>
      <c r="TSE308" s="94"/>
      <c r="TSF308" s="94"/>
      <c r="TSG308" s="94"/>
      <c r="TSH308" s="94"/>
      <c r="TSI308" s="94"/>
      <c r="TSJ308" s="94"/>
      <c r="TSK308" s="94"/>
      <c r="TSL308" s="94"/>
      <c r="TSM308" s="94"/>
      <c r="TSN308" s="94"/>
      <c r="TSO308" s="94"/>
      <c r="TSP308" s="94"/>
      <c r="TSQ308" s="94"/>
      <c r="TSR308" s="94"/>
      <c r="TSS308" s="94"/>
      <c r="TST308" s="94"/>
      <c r="TSU308" s="94"/>
      <c r="TSV308" s="94"/>
      <c r="TSW308" s="94"/>
      <c r="TSX308" s="94"/>
      <c r="TSY308" s="94"/>
      <c r="TSZ308" s="94"/>
      <c r="TTA308" s="94"/>
      <c r="TTB308" s="94"/>
      <c r="TTC308" s="94"/>
      <c r="TTD308" s="94"/>
      <c r="TTE308" s="94"/>
      <c r="TTF308" s="94"/>
      <c r="TTG308" s="94"/>
      <c r="TTH308" s="94"/>
      <c r="TTI308" s="94"/>
      <c r="TTJ308" s="94"/>
      <c r="TTK308" s="94"/>
      <c r="TTL308" s="94"/>
      <c r="TTM308" s="94"/>
      <c r="TTN308" s="94"/>
      <c r="TTO308" s="94"/>
      <c r="TTP308" s="94"/>
      <c r="TTQ308" s="94"/>
      <c r="TTR308" s="94"/>
      <c r="TTS308" s="94"/>
      <c r="TTT308" s="94"/>
      <c r="TTU308" s="94"/>
      <c r="TTV308" s="94"/>
      <c r="TTW308" s="94"/>
      <c r="TTX308" s="94"/>
      <c r="TTY308" s="94"/>
      <c r="TTZ308" s="94"/>
      <c r="TUA308" s="94"/>
      <c r="TUB308" s="94"/>
      <c r="TUC308" s="94"/>
      <c r="TUD308" s="94"/>
      <c r="TUE308" s="94"/>
      <c r="TUF308" s="94"/>
      <c r="TUG308" s="94"/>
      <c r="TUH308" s="94"/>
      <c r="TUI308" s="94"/>
      <c r="TUJ308" s="94"/>
      <c r="TUK308" s="94"/>
      <c r="TUL308" s="94"/>
      <c r="TUM308" s="94"/>
      <c r="TUN308" s="94"/>
      <c r="TUO308" s="94"/>
      <c r="TUP308" s="94"/>
      <c r="TUQ308" s="94"/>
      <c r="TUR308" s="94"/>
      <c r="TUS308" s="94"/>
      <c r="TUT308" s="94"/>
      <c r="TUU308" s="94"/>
      <c r="TUV308" s="94"/>
      <c r="TUW308" s="94"/>
      <c r="TUX308" s="94"/>
      <c r="TUY308" s="94"/>
      <c r="TUZ308" s="94"/>
      <c r="TVA308" s="94"/>
      <c r="TVB308" s="94"/>
      <c r="TVC308" s="94"/>
      <c r="TVD308" s="94"/>
      <c r="TVE308" s="94"/>
      <c r="TVF308" s="94"/>
      <c r="TVG308" s="94"/>
      <c r="TVH308" s="94"/>
      <c r="TVI308" s="94"/>
      <c r="TVJ308" s="94"/>
      <c r="TVK308" s="94"/>
      <c r="TVL308" s="94"/>
      <c r="TVM308" s="94"/>
      <c r="TVN308" s="94"/>
      <c r="TVO308" s="94"/>
      <c r="TVP308" s="94"/>
      <c r="TVQ308" s="94"/>
      <c r="TVR308" s="94"/>
      <c r="TVS308" s="94"/>
      <c r="TVT308" s="94"/>
      <c r="TVU308" s="94"/>
      <c r="TVV308" s="94"/>
      <c r="TVW308" s="94"/>
      <c r="TVX308" s="94"/>
      <c r="TVY308" s="94"/>
      <c r="TVZ308" s="94"/>
      <c r="TWA308" s="94"/>
      <c r="TWB308" s="94"/>
      <c r="TWC308" s="94"/>
      <c r="TWD308" s="94"/>
      <c r="TWE308" s="94"/>
      <c r="TWF308" s="94"/>
      <c r="TWG308" s="94"/>
      <c r="TWH308" s="94"/>
      <c r="TWI308" s="94"/>
      <c r="TWJ308" s="94"/>
      <c r="TWK308" s="94"/>
      <c r="TWL308" s="94"/>
      <c r="TWM308" s="94"/>
      <c r="TWN308" s="94"/>
      <c r="TWO308" s="94"/>
      <c r="TWP308" s="94"/>
      <c r="TWQ308" s="94"/>
      <c r="TWR308" s="94"/>
      <c r="TWS308" s="94"/>
      <c r="TWT308" s="94"/>
      <c r="TWU308" s="94"/>
      <c r="TWV308" s="94"/>
      <c r="TWW308" s="94"/>
      <c r="TWX308" s="94"/>
      <c r="TWY308" s="94"/>
      <c r="TWZ308" s="94"/>
      <c r="TXA308" s="94"/>
      <c r="TXB308" s="94"/>
      <c r="TXC308" s="94"/>
      <c r="TXD308" s="94"/>
      <c r="TXE308" s="94"/>
      <c r="TXF308" s="94"/>
      <c r="TXG308" s="94"/>
      <c r="TXH308" s="94"/>
      <c r="TXI308" s="94"/>
      <c r="TXJ308" s="94"/>
      <c r="TXK308" s="94"/>
      <c r="TXL308" s="94"/>
      <c r="TXM308" s="94"/>
      <c r="TXN308" s="94"/>
      <c r="TXO308" s="94"/>
      <c r="TXP308" s="94"/>
      <c r="TXQ308" s="94"/>
      <c r="TXR308" s="94"/>
      <c r="TXS308" s="94"/>
      <c r="TXT308" s="94"/>
      <c r="TXU308" s="94"/>
      <c r="TXV308" s="94"/>
      <c r="TXW308" s="94"/>
      <c r="TXX308" s="94"/>
      <c r="TXY308" s="94"/>
      <c r="TXZ308" s="94"/>
      <c r="TYA308" s="94"/>
      <c r="TYB308" s="94"/>
      <c r="TYC308" s="94"/>
      <c r="TYD308" s="94"/>
      <c r="TYE308" s="94"/>
      <c r="TYF308" s="94"/>
      <c r="TYG308" s="94"/>
      <c r="TYH308" s="94"/>
      <c r="TYI308" s="94"/>
      <c r="TYJ308" s="94"/>
      <c r="TYK308" s="94"/>
      <c r="TYL308" s="94"/>
      <c r="TYM308" s="94"/>
      <c r="TYN308" s="94"/>
      <c r="TYO308" s="94"/>
      <c r="TYP308" s="94"/>
      <c r="TYQ308" s="94"/>
      <c r="TYR308" s="94"/>
      <c r="TYS308" s="94"/>
      <c r="TYT308" s="94"/>
      <c r="TYU308" s="94"/>
      <c r="TYV308" s="94"/>
      <c r="TYW308" s="94"/>
      <c r="TYX308" s="94"/>
      <c r="TYY308" s="94"/>
      <c r="TYZ308" s="94"/>
      <c r="TZA308" s="94"/>
      <c r="TZB308" s="94"/>
      <c r="TZC308" s="94"/>
      <c r="TZD308" s="94"/>
      <c r="TZE308" s="94"/>
      <c r="TZF308" s="94"/>
      <c r="TZG308" s="94"/>
      <c r="TZH308" s="94"/>
      <c r="TZI308" s="94"/>
      <c r="TZJ308" s="94"/>
      <c r="TZK308" s="94"/>
      <c r="TZL308" s="94"/>
      <c r="TZM308" s="94"/>
      <c r="TZN308" s="94"/>
      <c r="TZO308" s="94"/>
      <c r="TZP308" s="94"/>
      <c r="TZQ308" s="94"/>
      <c r="TZR308" s="94"/>
      <c r="TZS308" s="94"/>
      <c r="TZT308" s="94"/>
      <c r="TZU308" s="94"/>
      <c r="TZV308" s="94"/>
      <c r="TZW308" s="94"/>
      <c r="TZX308" s="94"/>
      <c r="TZY308" s="94"/>
      <c r="TZZ308" s="94"/>
      <c r="UAA308" s="94"/>
      <c r="UAB308" s="94"/>
      <c r="UAC308" s="94"/>
      <c r="UAD308" s="94"/>
      <c r="UAE308" s="94"/>
      <c r="UAF308" s="94"/>
      <c r="UAG308" s="94"/>
      <c r="UAH308" s="94"/>
      <c r="UAI308" s="94"/>
      <c r="UAJ308" s="94"/>
      <c r="UAK308" s="94"/>
      <c r="UAL308" s="94"/>
      <c r="UAM308" s="94"/>
      <c r="UAN308" s="94"/>
      <c r="UAO308" s="94"/>
      <c r="UAP308" s="94"/>
      <c r="UAQ308" s="94"/>
      <c r="UAR308" s="94"/>
      <c r="UAS308" s="94"/>
      <c r="UAT308" s="94"/>
      <c r="UAU308" s="94"/>
      <c r="UAV308" s="94"/>
      <c r="UAW308" s="94"/>
      <c r="UAX308" s="94"/>
      <c r="UAY308" s="94"/>
      <c r="UAZ308" s="94"/>
      <c r="UBA308" s="94"/>
      <c r="UBB308" s="94"/>
      <c r="UBC308" s="94"/>
      <c r="UBD308" s="94"/>
      <c r="UBE308" s="94"/>
      <c r="UBF308" s="94"/>
      <c r="UBG308" s="94"/>
      <c r="UBH308" s="94"/>
      <c r="UBI308" s="94"/>
      <c r="UBJ308" s="94"/>
      <c r="UBK308" s="94"/>
      <c r="UBL308" s="94"/>
      <c r="UBM308" s="94"/>
      <c r="UBN308" s="94"/>
      <c r="UBO308" s="94"/>
      <c r="UBP308" s="94"/>
      <c r="UBQ308" s="94"/>
      <c r="UBR308" s="94"/>
      <c r="UBS308" s="94"/>
      <c r="UBT308" s="94"/>
      <c r="UBU308" s="94"/>
      <c r="UBV308" s="94"/>
      <c r="UBW308" s="94"/>
      <c r="UBX308" s="94"/>
      <c r="UBY308" s="94"/>
      <c r="UBZ308" s="94"/>
      <c r="UCA308" s="94"/>
      <c r="UCB308" s="94"/>
      <c r="UCC308" s="94"/>
      <c r="UCD308" s="94"/>
      <c r="UCE308" s="94"/>
      <c r="UCF308" s="94"/>
      <c r="UCG308" s="94"/>
      <c r="UCH308" s="94"/>
      <c r="UCI308" s="94"/>
      <c r="UCJ308" s="94"/>
      <c r="UCK308" s="94"/>
      <c r="UCL308" s="94"/>
      <c r="UCM308" s="94"/>
      <c r="UCN308" s="94"/>
      <c r="UCO308" s="94"/>
      <c r="UCP308" s="94"/>
      <c r="UCQ308" s="94"/>
      <c r="UCR308" s="94"/>
      <c r="UCS308" s="94"/>
      <c r="UCT308" s="94"/>
      <c r="UCU308" s="94"/>
      <c r="UCV308" s="94"/>
      <c r="UCW308" s="94"/>
      <c r="UCX308" s="94"/>
      <c r="UCY308" s="94"/>
      <c r="UCZ308" s="94"/>
      <c r="UDA308" s="94"/>
      <c r="UDB308" s="94"/>
      <c r="UDC308" s="94"/>
      <c r="UDD308" s="94"/>
      <c r="UDE308" s="94"/>
      <c r="UDF308" s="94"/>
      <c r="UDG308" s="94"/>
      <c r="UDH308" s="94"/>
      <c r="UDI308" s="94"/>
      <c r="UDJ308" s="94"/>
      <c r="UDK308" s="94"/>
      <c r="UDL308" s="94"/>
      <c r="UDM308" s="94"/>
      <c r="UDN308" s="94"/>
      <c r="UDO308" s="94"/>
      <c r="UDP308" s="94"/>
      <c r="UDQ308" s="94"/>
      <c r="UDR308" s="94"/>
      <c r="UDS308" s="94"/>
      <c r="UDT308" s="94"/>
      <c r="UDU308" s="94"/>
      <c r="UDV308" s="94"/>
      <c r="UDW308" s="94"/>
      <c r="UDX308" s="94"/>
      <c r="UDY308" s="94"/>
      <c r="UDZ308" s="94"/>
      <c r="UEA308" s="94"/>
      <c r="UEB308" s="94"/>
      <c r="UEC308" s="94"/>
      <c r="UED308" s="94"/>
      <c r="UEE308" s="94"/>
      <c r="UEF308" s="94"/>
      <c r="UEG308" s="94"/>
      <c r="UEH308" s="94"/>
      <c r="UEI308" s="94"/>
      <c r="UEJ308" s="94"/>
      <c r="UEK308" s="94"/>
      <c r="UEL308" s="94"/>
      <c r="UEM308" s="94"/>
      <c r="UEN308" s="94"/>
      <c r="UEO308" s="94"/>
      <c r="UEP308" s="94"/>
      <c r="UEQ308" s="94"/>
      <c r="UER308" s="94"/>
      <c r="UES308" s="94"/>
      <c r="UET308" s="94"/>
      <c r="UEU308" s="94"/>
      <c r="UEV308" s="94"/>
      <c r="UEW308" s="94"/>
      <c r="UEX308" s="94"/>
      <c r="UEY308" s="94"/>
      <c r="UEZ308" s="94"/>
      <c r="UFA308" s="94"/>
      <c r="UFB308" s="94"/>
      <c r="UFC308" s="94"/>
      <c r="UFD308" s="94"/>
      <c r="UFE308" s="94"/>
      <c r="UFF308" s="94"/>
      <c r="UFG308" s="94"/>
      <c r="UFH308" s="94"/>
      <c r="UFI308" s="94"/>
      <c r="UFJ308" s="94"/>
      <c r="UFK308" s="94"/>
      <c r="UFL308" s="94"/>
      <c r="UFM308" s="94"/>
      <c r="UFN308" s="94"/>
      <c r="UFO308" s="94"/>
      <c r="UFP308" s="94"/>
      <c r="UFQ308" s="94"/>
      <c r="UFR308" s="94"/>
      <c r="UFS308" s="94"/>
      <c r="UFT308" s="94"/>
      <c r="UFU308" s="94"/>
      <c r="UFV308" s="94"/>
      <c r="UFW308" s="94"/>
      <c r="UFX308" s="94"/>
      <c r="UFY308" s="94"/>
      <c r="UFZ308" s="94"/>
      <c r="UGA308" s="94"/>
      <c r="UGB308" s="94"/>
      <c r="UGC308" s="94"/>
      <c r="UGD308" s="94"/>
      <c r="UGE308" s="94"/>
      <c r="UGF308" s="94"/>
      <c r="UGG308" s="94"/>
      <c r="UGH308" s="94"/>
      <c r="UGI308" s="94"/>
      <c r="UGJ308" s="94"/>
      <c r="UGK308" s="94"/>
      <c r="UGL308" s="94"/>
      <c r="UGM308" s="94"/>
      <c r="UGN308" s="94"/>
      <c r="UGO308" s="94"/>
      <c r="UGP308" s="94"/>
      <c r="UGQ308" s="94"/>
      <c r="UGR308" s="94"/>
      <c r="UGS308" s="94"/>
      <c r="UGT308" s="94"/>
      <c r="UGU308" s="94"/>
      <c r="UGV308" s="94"/>
      <c r="UGW308" s="94"/>
      <c r="UGX308" s="94"/>
      <c r="UGY308" s="94"/>
      <c r="UGZ308" s="94"/>
      <c r="UHA308" s="94"/>
      <c r="UHB308" s="94"/>
      <c r="UHC308" s="94"/>
      <c r="UHD308" s="94"/>
      <c r="UHE308" s="94"/>
      <c r="UHF308" s="94"/>
      <c r="UHG308" s="94"/>
      <c r="UHH308" s="94"/>
      <c r="UHI308" s="94"/>
      <c r="UHJ308" s="94"/>
      <c r="UHK308" s="94"/>
      <c r="UHL308" s="94"/>
      <c r="UHM308" s="94"/>
      <c r="UHN308" s="94"/>
      <c r="UHO308" s="94"/>
      <c r="UHP308" s="94"/>
      <c r="UHQ308" s="94"/>
      <c r="UHR308" s="94"/>
      <c r="UHS308" s="94"/>
      <c r="UHT308" s="94"/>
      <c r="UHU308" s="94"/>
      <c r="UHV308" s="94"/>
      <c r="UHW308" s="94"/>
      <c r="UHX308" s="94"/>
      <c r="UHY308" s="94"/>
      <c r="UHZ308" s="94"/>
      <c r="UIA308" s="94"/>
      <c r="UIB308" s="94"/>
      <c r="UIC308" s="94"/>
      <c r="UID308" s="94"/>
      <c r="UIE308" s="94"/>
      <c r="UIF308" s="94"/>
      <c r="UIG308" s="94"/>
      <c r="UIH308" s="94"/>
      <c r="UII308" s="94"/>
      <c r="UIJ308" s="94"/>
      <c r="UIK308" s="94"/>
      <c r="UIL308" s="94"/>
      <c r="UIM308" s="94"/>
      <c r="UIN308" s="94"/>
      <c r="UIO308" s="94"/>
      <c r="UIP308" s="94"/>
      <c r="UIQ308" s="94"/>
      <c r="UIR308" s="94"/>
      <c r="UIS308" s="94"/>
      <c r="UIT308" s="94"/>
      <c r="UIU308" s="94"/>
      <c r="UIV308" s="94"/>
      <c r="UIW308" s="94"/>
      <c r="UIX308" s="94"/>
      <c r="UIY308" s="94"/>
      <c r="UIZ308" s="94"/>
      <c r="UJA308" s="94"/>
      <c r="UJB308" s="94"/>
      <c r="UJC308" s="94"/>
      <c r="UJD308" s="94"/>
      <c r="UJE308" s="94"/>
      <c r="UJF308" s="94"/>
      <c r="UJG308" s="94"/>
      <c r="UJH308" s="94"/>
      <c r="UJI308" s="94"/>
      <c r="UJJ308" s="94"/>
      <c r="UJK308" s="94"/>
      <c r="UJL308" s="94"/>
      <c r="UJM308" s="94"/>
      <c r="UJN308" s="94"/>
      <c r="UJO308" s="94"/>
      <c r="UJP308" s="94"/>
      <c r="UJQ308" s="94"/>
      <c r="UJR308" s="94"/>
      <c r="UJS308" s="94"/>
      <c r="UJT308" s="94"/>
      <c r="UJU308" s="94"/>
      <c r="UJV308" s="94"/>
      <c r="UJW308" s="94"/>
      <c r="UJX308" s="94"/>
      <c r="UJY308" s="94"/>
      <c r="UJZ308" s="94"/>
      <c r="UKA308" s="94"/>
      <c r="UKB308" s="94"/>
      <c r="UKC308" s="94"/>
      <c r="UKD308" s="94"/>
      <c r="UKE308" s="94"/>
      <c r="UKF308" s="94"/>
      <c r="UKG308" s="94"/>
      <c r="UKH308" s="94"/>
      <c r="UKI308" s="94"/>
      <c r="UKJ308" s="94"/>
      <c r="UKK308" s="94"/>
      <c r="UKL308" s="94"/>
      <c r="UKM308" s="94"/>
      <c r="UKN308" s="94"/>
      <c r="UKO308" s="94"/>
      <c r="UKP308" s="94"/>
      <c r="UKQ308" s="94"/>
      <c r="UKR308" s="94"/>
      <c r="UKS308" s="94"/>
      <c r="UKT308" s="94"/>
      <c r="UKU308" s="94"/>
      <c r="UKV308" s="94"/>
      <c r="UKW308" s="94"/>
      <c r="UKX308" s="94"/>
      <c r="UKY308" s="94"/>
      <c r="UKZ308" s="94"/>
      <c r="ULA308" s="94"/>
      <c r="ULB308" s="94"/>
      <c r="ULC308" s="94"/>
      <c r="ULD308" s="94"/>
      <c r="ULE308" s="94"/>
      <c r="ULF308" s="94"/>
      <c r="ULG308" s="94"/>
      <c r="ULH308" s="94"/>
      <c r="ULI308" s="94"/>
      <c r="ULJ308" s="94"/>
      <c r="ULK308" s="94"/>
      <c r="ULL308" s="94"/>
      <c r="ULM308" s="94"/>
      <c r="ULN308" s="94"/>
      <c r="ULO308" s="94"/>
      <c r="ULP308" s="94"/>
      <c r="ULQ308" s="94"/>
      <c r="ULR308" s="94"/>
      <c r="ULS308" s="94"/>
      <c r="ULT308" s="94"/>
      <c r="ULU308" s="94"/>
      <c r="ULV308" s="94"/>
      <c r="ULW308" s="94"/>
      <c r="ULX308" s="94"/>
      <c r="ULY308" s="94"/>
      <c r="ULZ308" s="94"/>
      <c r="UMA308" s="94"/>
      <c r="UMB308" s="94"/>
      <c r="UMC308" s="94"/>
      <c r="UMD308" s="94"/>
      <c r="UME308" s="94"/>
      <c r="UMF308" s="94"/>
      <c r="UMG308" s="94"/>
      <c r="UMH308" s="94"/>
      <c r="UMI308" s="94"/>
      <c r="UMJ308" s="94"/>
      <c r="UMK308" s="94"/>
      <c r="UML308" s="94"/>
      <c r="UMM308" s="94"/>
      <c r="UMN308" s="94"/>
      <c r="UMO308" s="94"/>
      <c r="UMP308" s="94"/>
      <c r="UMQ308" s="94"/>
      <c r="UMR308" s="94"/>
      <c r="UMS308" s="94"/>
      <c r="UMT308" s="94"/>
      <c r="UMU308" s="94"/>
      <c r="UMV308" s="94"/>
      <c r="UMW308" s="94"/>
      <c r="UMX308" s="94"/>
      <c r="UMY308" s="94"/>
      <c r="UMZ308" s="94"/>
      <c r="UNA308" s="94"/>
      <c r="UNB308" s="94"/>
      <c r="UNC308" s="94"/>
      <c r="UND308" s="94"/>
      <c r="UNE308" s="94"/>
      <c r="UNF308" s="94"/>
      <c r="UNG308" s="94"/>
      <c r="UNH308" s="94"/>
      <c r="UNI308" s="94"/>
      <c r="UNJ308" s="94"/>
      <c r="UNK308" s="94"/>
      <c r="UNL308" s="94"/>
      <c r="UNM308" s="94"/>
      <c r="UNN308" s="94"/>
      <c r="UNO308" s="94"/>
      <c r="UNP308" s="94"/>
      <c r="UNQ308" s="94"/>
      <c r="UNR308" s="94"/>
      <c r="UNS308" s="94"/>
      <c r="UNT308" s="94"/>
      <c r="UNU308" s="94"/>
      <c r="UNV308" s="94"/>
      <c r="UNW308" s="94"/>
      <c r="UNX308" s="94"/>
      <c r="UNY308" s="94"/>
      <c r="UNZ308" s="94"/>
      <c r="UOA308" s="94"/>
      <c r="UOB308" s="94"/>
      <c r="UOC308" s="94"/>
      <c r="UOD308" s="94"/>
      <c r="UOE308" s="94"/>
      <c r="UOF308" s="94"/>
      <c r="UOG308" s="94"/>
      <c r="UOH308" s="94"/>
      <c r="UOI308" s="94"/>
      <c r="UOJ308" s="94"/>
      <c r="UOK308" s="94"/>
      <c r="UOL308" s="94"/>
      <c r="UOM308" s="94"/>
      <c r="UON308" s="94"/>
      <c r="UOO308" s="94"/>
      <c r="UOP308" s="94"/>
      <c r="UOQ308" s="94"/>
      <c r="UOR308" s="94"/>
      <c r="UOS308" s="94"/>
      <c r="UOT308" s="94"/>
      <c r="UOU308" s="94"/>
      <c r="UOV308" s="94"/>
      <c r="UOW308" s="94"/>
      <c r="UOX308" s="94"/>
      <c r="UOY308" s="94"/>
      <c r="UOZ308" s="94"/>
      <c r="UPA308" s="94"/>
      <c r="UPB308" s="94"/>
      <c r="UPC308" s="94"/>
      <c r="UPD308" s="94"/>
      <c r="UPE308" s="94"/>
      <c r="UPF308" s="94"/>
      <c r="UPG308" s="94"/>
      <c r="UPH308" s="94"/>
      <c r="UPI308" s="94"/>
      <c r="UPJ308" s="94"/>
      <c r="UPK308" s="94"/>
      <c r="UPL308" s="94"/>
      <c r="UPM308" s="94"/>
      <c r="UPN308" s="94"/>
      <c r="UPO308" s="94"/>
      <c r="UPP308" s="94"/>
      <c r="UPQ308" s="94"/>
      <c r="UPR308" s="94"/>
      <c r="UPS308" s="94"/>
      <c r="UPT308" s="94"/>
      <c r="UPU308" s="94"/>
      <c r="UPV308" s="94"/>
      <c r="UPW308" s="94"/>
      <c r="UPX308" s="94"/>
      <c r="UPY308" s="94"/>
      <c r="UPZ308" s="94"/>
      <c r="UQA308" s="94"/>
      <c r="UQB308" s="94"/>
      <c r="UQC308" s="94"/>
      <c r="UQD308" s="94"/>
      <c r="UQE308" s="94"/>
      <c r="UQF308" s="94"/>
      <c r="UQG308" s="94"/>
      <c r="UQH308" s="94"/>
      <c r="UQI308" s="94"/>
      <c r="UQJ308" s="94"/>
      <c r="UQK308" s="94"/>
      <c r="UQL308" s="94"/>
      <c r="UQM308" s="94"/>
      <c r="UQN308" s="94"/>
      <c r="UQO308" s="94"/>
      <c r="UQP308" s="94"/>
      <c r="UQQ308" s="94"/>
      <c r="UQR308" s="94"/>
      <c r="UQS308" s="94"/>
      <c r="UQT308" s="94"/>
      <c r="UQU308" s="94"/>
      <c r="UQV308" s="94"/>
      <c r="UQW308" s="94"/>
      <c r="UQX308" s="94"/>
      <c r="UQY308" s="94"/>
      <c r="UQZ308" s="94"/>
      <c r="URA308" s="94"/>
      <c r="URB308" s="94"/>
      <c r="URC308" s="94"/>
      <c r="URD308" s="94"/>
      <c r="URE308" s="94"/>
      <c r="URF308" s="94"/>
      <c r="URG308" s="94"/>
      <c r="URH308" s="94"/>
      <c r="URI308" s="94"/>
      <c r="URJ308" s="94"/>
      <c r="URK308" s="94"/>
      <c r="URL308" s="94"/>
      <c r="URM308" s="94"/>
      <c r="URN308" s="94"/>
      <c r="URO308" s="94"/>
      <c r="URP308" s="94"/>
      <c r="URQ308" s="94"/>
      <c r="URR308" s="94"/>
      <c r="URS308" s="94"/>
      <c r="URT308" s="94"/>
      <c r="URU308" s="94"/>
      <c r="URV308" s="94"/>
      <c r="URW308" s="94"/>
      <c r="URX308" s="94"/>
      <c r="URY308" s="94"/>
      <c r="URZ308" s="94"/>
      <c r="USA308" s="94"/>
      <c r="USB308" s="94"/>
      <c r="USC308" s="94"/>
      <c r="USD308" s="94"/>
      <c r="USE308" s="94"/>
      <c r="USF308" s="94"/>
      <c r="USG308" s="94"/>
      <c r="USH308" s="94"/>
      <c r="USI308" s="94"/>
      <c r="USJ308" s="94"/>
      <c r="USK308" s="94"/>
      <c r="USL308" s="94"/>
      <c r="USM308" s="94"/>
      <c r="USN308" s="94"/>
      <c r="USO308" s="94"/>
      <c r="USP308" s="94"/>
      <c r="USQ308" s="94"/>
      <c r="USR308" s="94"/>
      <c r="USS308" s="94"/>
      <c r="UST308" s="94"/>
      <c r="USU308" s="94"/>
      <c r="USV308" s="94"/>
      <c r="USW308" s="94"/>
      <c r="USX308" s="94"/>
      <c r="USY308" s="94"/>
      <c r="USZ308" s="94"/>
      <c r="UTA308" s="94"/>
      <c r="UTB308" s="94"/>
      <c r="UTC308" s="94"/>
      <c r="UTD308" s="94"/>
      <c r="UTE308" s="94"/>
      <c r="UTF308" s="94"/>
      <c r="UTG308" s="94"/>
      <c r="UTH308" s="94"/>
      <c r="UTI308" s="94"/>
      <c r="UTJ308" s="94"/>
      <c r="UTK308" s="94"/>
      <c r="UTL308" s="94"/>
      <c r="UTM308" s="94"/>
      <c r="UTN308" s="94"/>
      <c r="UTO308" s="94"/>
      <c r="UTP308" s="94"/>
      <c r="UTQ308" s="94"/>
      <c r="UTR308" s="94"/>
      <c r="UTS308" s="94"/>
      <c r="UTT308" s="94"/>
      <c r="UTU308" s="94"/>
      <c r="UTV308" s="94"/>
      <c r="UTW308" s="94"/>
      <c r="UTX308" s="94"/>
      <c r="UTY308" s="94"/>
      <c r="UTZ308" s="94"/>
      <c r="UUA308" s="94"/>
      <c r="UUB308" s="94"/>
      <c r="UUC308" s="94"/>
      <c r="UUD308" s="94"/>
      <c r="UUE308" s="94"/>
      <c r="UUF308" s="94"/>
      <c r="UUG308" s="94"/>
      <c r="UUH308" s="94"/>
      <c r="UUI308" s="94"/>
      <c r="UUJ308" s="94"/>
      <c r="UUK308" s="94"/>
      <c r="UUL308" s="94"/>
      <c r="UUM308" s="94"/>
      <c r="UUN308" s="94"/>
      <c r="UUO308" s="94"/>
      <c r="UUP308" s="94"/>
      <c r="UUQ308" s="94"/>
      <c r="UUR308" s="94"/>
      <c r="UUS308" s="94"/>
      <c r="UUT308" s="94"/>
      <c r="UUU308" s="94"/>
      <c r="UUV308" s="94"/>
      <c r="UUW308" s="94"/>
      <c r="UUX308" s="94"/>
      <c r="UUY308" s="94"/>
      <c r="UUZ308" s="94"/>
      <c r="UVA308" s="94"/>
      <c r="UVB308" s="94"/>
      <c r="UVC308" s="94"/>
      <c r="UVD308" s="94"/>
      <c r="UVE308" s="94"/>
      <c r="UVF308" s="94"/>
      <c r="UVG308" s="94"/>
      <c r="UVH308" s="94"/>
      <c r="UVI308" s="94"/>
      <c r="UVJ308" s="94"/>
      <c r="UVK308" s="94"/>
      <c r="UVL308" s="94"/>
      <c r="UVM308" s="94"/>
      <c r="UVN308" s="94"/>
      <c r="UVO308" s="94"/>
      <c r="UVP308" s="94"/>
      <c r="UVQ308" s="94"/>
      <c r="UVR308" s="94"/>
      <c r="UVS308" s="94"/>
      <c r="UVT308" s="94"/>
      <c r="UVU308" s="94"/>
      <c r="UVV308" s="94"/>
      <c r="UVW308" s="94"/>
      <c r="UVX308" s="94"/>
      <c r="UVY308" s="94"/>
      <c r="UVZ308" s="94"/>
      <c r="UWA308" s="94"/>
      <c r="UWB308" s="94"/>
      <c r="UWC308" s="94"/>
      <c r="UWD308" s="94"/>
      <c r="UWE308" s="94"/>
      <c r="UWF308" s="94"/>
      <c r="UWG308" s="94"/>
      <c r="UWH308" s="94"/>
      <c r="UWI308" s="94"/>
      <c r="UWJ308" s="94"/>
      <c r="UWK308" s="94"/>
      <c r="UWL308" s="94"/>
      <c r="UWM308" s="94"/>
      <c r="UWN308" s="94"/>
      <c r="UWO308" s="94"/>
      <c r="UWP308" s="94"/>
      <c r="UWQ308" s="94"/>
      <c r="UWR308" s="94"/>
      <c r="UWS308" s="94"/>
      <c r="UWT308" s="94"/>
      <c r="UWU308" s="94"/>
      <c r="UWV308" s="94"/>
      <c r="UWW308" s="94"/>
      <c r="UWX308" s="94"/>
      <c r="UWY308" s="94"/>
      <c r="UWZ308" s="94"/>
      <c r="UXA308" s="94"/>
      <c r="UXB308" s="94"/>
      <c r="UXC308" s="94"/>
      <c r="UXD308" s="94"/>
      <c r="UXE308" s="94"/>
      <c r="UXF308" s="94"/>
      <c r="UXG308" s="94"/>
      <c r="UXH308" s="94"/>
      <c r="UXI308" s="94"/>
      <c r="UXJ308" s="94"/>
      <c r="UXK308" s="94"/>
      <c r="UXL308" s="94"/>
      <c r="UXM308" s="94"/>
      <c r="UXN308" s="94"/>
      <c r="UXO308" s="94"/>
      <c r="UXP308" s="94"/>
      <c r="UXQ308" s="94"/>
      <c r="UXR308" s="94"/>
      <c r="UXS308" s="94"/>
      <c r="UXT308" s="94"/>
      <c r="UXU308" s="94"/>
      <c r="UXV308" s="94"/>
      <c r="UXW308" s="94"/>
      <c r="UXX308" s="94"/>
      <c r="UXY308" s="94"/>
      <c r="UXZ308" s="94"/>
      <c r="UYA308" s="94"/>
      <c r="UYB308" s="94"/>
      <c r="UYC308" s="94"/>
      <c r="UYD308" s="94"/>
      <c r="UYE308" s="94"/>
      <c r="UYF308" s="94"/>
      <c r="UYG308" s="94"/>
      <c r="UYH308" s="94"/>
      <c r="UYI308" s="94"/>
      <c r="UYJ308" s="94"/>
      <c r="UYK308" s="94"/>
      <c r="UYL308" s="94"/>
      <c r="UYM308" s="94"/>
      <c r="UYN308" s="94"/>
      <c r="UYO308" s="94"/>
      <c r="UYP308" s="94"/>
      <c r="UYQ308" s="94"/>
      <c r="UYR308" s="94"/>
      <c r="UYS308" s="94"/>
      <c r="UYT308" s="94"/>
      <c r="UYU308" s="94"/>
      <c r="UYV308" s="94"/>
      <c r="UYW308" s="94"/>
      <c r="UYX308" s="94"/>
      <c r="UYY308" s="94"/>
      <c r="UYZ308" s="94"/>
      <c r="UZA308" s="94"/>
      <c r="UZB308" s="94"/>
      <c r="UZC308" s="94"/>
      <c r="UZD308" s="94"/>
      <c r="UZE308" s="94"/>
      <c r="UZF308" s="94"/>
      <c r="UZG308" s="94"/>
      <c r="UZH308" s="94"/>
      <c r="UZI308" s="94"/>
      <c r="UZJ308" s="94"/>
      <c r="UZK308" s="94"/>
      <c r="UZL308" s="94"/>
      <c r="UZM308" s="94"/>
      <c r="UZN308" s="94"/>
      <c r="UZO308" s="94"/>
      <c r="UZP308" s="94"/>
      <c r="UZQ308" s="94"/>
      <c r="UZR308" s="94"/>
      <c r="UZS308" s="94"/>
      <c r="UZT308" s="94"/>
      <c r="UZU308" s="94"/>
      <c r="UZV308" s="94"/>
      <c r="UZW308" s="94"/>
      <c r="UZX308" s="94"/>
      <c r="UZY308" s="94"/>
      <c r="UZZ308" s="94"/>
      <c r="VAA308" s="94"/>
      <c r="VAB308" s="94"/>
      <c r="VAC308" s="94"/>
      <c r="VAD308" s="94"/>
      <c r="VAE308" s="94"/>
      <c r="VAF308" s="94"/>
      <c r="VAG308" s="94"/>
      <c r="VAH308" s="94"/>
      <c r="VAI308" s="94"/>
      <c r="VAJ308" s="94"/>
      <c r="VAK308" s="94"/>
      <c r="VAL308" s="94"/>
      <c r="VAM308" s="94"/>
      <c r="VAN308" s="94"/>
      <c r="VAO308" s="94"/>
      <c r="VAP308" s="94"/>
      <c r="VAQ308" s="94"/>
      <c r="VAR308" s="94"/>
      <c r="VAS308" s="94"/>
      <c r="VAT308" s="94"/>
      <c r="VAU308" s="94"/>
      <c r="VAV308" s="94"/>
      <c r="VAW308" s="94"/>
      <c r="VAX308" s="94"/>
      <c r="VAY308" s="94"/>
      <c r="VAZ308" s="94"/>
      <c r="VBA308" s="94"/>
      <c r="VBB308" s="94"/>
      <c r="VBC308" s="94"/>
      <c r="VBD308" s="94"/>
      <c r="VBE308" s="94"/>
      <c r="VBF308" s="94"/>
      <c r="VBG308" s="94"/>
      <c r="VBH308" s="94"/>
      <c r="VBI308" s="94"/>
      <c r="VBJ308" s="94"/>
      <c r="VBK308" s="94"/>
      <c r="VBL308" s="94"/>
      <c r="VBM308" s="94"/>
      <c r="VBN308" s="94"/>
      <c r="VBO308" s="94"/>
      <c r="VBP308" s="94"/>
      <c r="VBQ308" s="94"/>
      <c r="VBR308" s="94"/>
      <c r="VBS308" s="94"/>
      <c r="VBT308" s="94"/>
      <c r="VBU308" s="94"/>
      <c r="VBV308" s="94"/>
      <c r="VBW308" s="94"/>
      <c r="VBX308" s="94"/>
      <c r="VBY308" s="94"/>
      <c r="VBZ308" s="94"/>
      <c r="VCA308" s="94"/>
      <c r="VCB308" s="94"/>
      <c r="VCC308" s="94"/>
      <c r="VCD308" s="94"/>
      <c r="VCE308" s="94"/>
      <c r="VCF308" s="94"/>
      <c r="VCG308" s="94"/>
      <c r="VCH308" s="94"/>
      <c r="VCI308" s="94"/>
      <c r="VCJ308" s="94"/>
      <c r="VCK308" s="94"/>
      <c r="VCL308" s="94"/>
      <c r="VCM308" s="94"/>
      <c r="VCN308" s="94"/>
      <c r="VCO308" s="94"/>
      <c r="VCP308" s="94"/>
      <c r="VCQ308" s="94"/>
      <c r="VCR308" s="94"/>
      <c r="VCS308" s="94"/>
      <c r="VCT308" s="94"/>
      <c r="VCU308" s="94"/>
      <c r="VCV308" s="94"/>
      <c r="VCW308" s="94"/>
      <c r="VCX308" s="94"/>
      <c r="VCY308" s="94"/>
      <c r="VCZ308" s="94"/>
      <c r="VDA308" s="94"/>
      <c r="VDB308" s="94"/>
      <c r="VDC308" s="94"/>
      <c r="VDD308" s="94"/>
      <c r="VDE308" s="94"/>
      <c r="VDF308" s="94"/>
      <c r="VDG308" s="94"/>
      <c r="VDH308" s="94"/>
      <c r="VDI308" s="94"/>
      <c r="VDJ308" s="94"/>
      <c r="VDK308" s="94"/>
      <c r="VDL308" s="94"/>
      <c r="VDM308" s="94"/>
      <c r="VDN308" s="94"/>
      <c r="VDO308" s="94"/>
      <c r="VDP308" s="94"/>
      <c r="VDQ308" s="94"/>
      <c r="VDR308" s="94"/>
      <c r="VDS308" s="94"/>
      <c r="VDT308" s="94"/>
      <c r="VDU308" s="94"/>
      <c r="VDV308" s="94"/>
      <c r="VDW308" s="94"/>
      <c r="VDX308" s="94"/>
      <c r="VDY308" s="94"/>
      <c r="VDZ308" s="94"/>
      <c r="VEA308" s="94"/>
      <c r="VEB308" s="94"/>
      <c r="VEC308" s="94"/>
      <c r="VED308" s="94"/>
      <c r="VEE308" s="94"/>
      <c r="VEF308" s="94"/>
      <c r="VEG308" s="94"/>
      <c r="VEH308" s="94"/>
      <c r="VEI308" s="94"/>
      <c r="VEJ308" s="94"/>
      <c r="VEK308" s="94"/>
      <c r="VEL308" s="94"/>
      <c r="VEM308" s="94"/>
      <c r="VEN308" s="94"/>
      <c r="VEO308" s="94"/>
      <c r="VEP308" s="94"/>
      <c r="VEQ308" s="94"/>
      <c r="VER308" s="94"/>
      <c r="VES308" s="94"/>
      <c r="VET308" s="94"/>
      <c r="VEU308" s="94"/>
      <c r="VEV308" s="94"/>
      <c r="VEW308" s="94"/>
      <c r="VEX308" s="94"/>
      <c r="VEY308" s="94"/>
      <c r="VEZ308" s="94"/>
      <c r="VFA308" s="94"/>
      <c r="VFB308" s="94"/>
      <c r="VFC308" s="94"/>
      <c r="VFD308" s="94"/>
      <c r="VFE308" s="94"/>
      <c r="VFF308" s="94"/>
      <c r="VFG308" s="94"/>
      <c r="VFH308" s="94"/>
      <c r="VFI308" s="94"/>
      <c r="VFJ308" s="94"/>
      <c r="VFK308" s="94"/>
      <c r="VFL308" s="94"/>
      <c r="VFM308" s="94"/>
      <c r="VFN308" s="94"/>
      <c r="VFO308" s="94"/>
      <c r="VFP308" s="94"/>
      <c r="VFQ308" s="94"/>
      <c r="VFR308" s="94"/>
      <c r="VFS308" s="94"/>
      <c r="VFT308" s="94"/>
      <c r="VFU308" s="94"/>
      <c r="VFV308" s="94"/>
      <c r="VFW308" s="94"/>
      <c r="VFX308" s="94"/>
      <c r="VFY308" s="94"/>
      <c r="VFZ308" s="94"/>
      <c r="VGA308" s="94"/>
      <c r="VGB308" s="94"/>
      <c r="VGC308" s="94"/>
      <c r="VGD308" s="94"/>
      <c r="VGE308" s="94"/>
      <c r="VGF308" s="94"/>
      <c r="VGG308" s="94"/>
      <c r="VGH308" s="94"/>
      <c r="VGI308" s="94"/>
      <c r="VGJ308" s="94"/>
      <c r="VGK308" s="94"/>
      <c r="VGL308" s="94"/>
      <c r="VGM308" s="94"/>
      <c r="VGN308" s="94"/>
      <c r="VGO308" s="94"/>
      <c r="VGP308" s="94"/>
      <c r="VGQ308" s="94"/>
      <c r="VGR308" s="94"/>
      <c r="VGS308" s="94"/>
      <c r="VGT308" s="94"/>
      <c r="VGU308" s="94"/>
      <c r="VGV308" s="94"/>
      <c r="VGW308" s="94"/>
      <c r="VGX308" s="94"/>
      <c r="VGY308" s="94"/>
      <c r="VGZ308" s="94"/>
      <c r="VHA308" s="94"/>
      <c r="VHB308" s="94"/>
      <c r="VHC308" s="94"/>
      <c r="VHD308" s="94"/>
      <c r="VHE308" s="94"/>
      <c r="VHF308" s="94"/>
      <c r="VHG308" s="94"/>
      <c r="VHH308" s="94"/>
      <c r="VHI308" s="94"/>
      <c r="VHJ308" s="94"/>
      <c r="VHK308" s="94"/>
      <c r="VHL308" s="94"/>
      <c r="VHM308" s="94"/>
      <c r="VHN308" s="94"/>
      <c r="VHO308" s="94"/>
      <c r="VHP308" s="94"/>
      <c r="VHQ308" s="94"/>
      <c r="VHR308" s="94"/>
      <c r="VHS308" s="94"/>
      <c r="VHT308" s="94"/>
      <c r="VHU308" s="94"/>
      <c r="VHV308" s="94"/>
      <c r="VHW308" s="94"/>
      <c r="VHX308" s="94"/>
      <c r="VHY308" s="94"/>
      <c r="VHZ308" s="94"/>
      <c r="VIA308" s="94"/>
      <c r="VIB308" s="94"/>
      <c r="VIC308" s="94"/>
      <c r="VID308" s="94"/>
      <c r="VIE308" s="94"/>
      <c r="VIF308" s="94"/>
      <c r="VIG308" s="94"/>
      <c r="VIH308" s="94"/>
      <c r="VII308" s="94"/>
      <c r="VIJ308" s="94"/>
      <c r="VIK308" s="94"/>
      <c r="VIL308" s="94"/>
      <c r="VIM308" s="94"/>
      <c r="VIN308" s="94"/>
      <c r="VIO308" s="94"/>
      <c r="VIP308" s="94"/>
      <c r="VIQ308" s="94"/>
      <c r="VIR308" s="94"/>
      <c r="VIS308" s="94"/>
      <c r="VIT308" s="94"/>
      <c r="VIU308" s="94"/>
      <c r="VIV308" s="94"/>
      <c r="VIW308" s="94"/>
      <c r="VIX308" s="94"/>
      <c r="VIY308" s="94"/>
      <c r="VIZ308" s="94"/>
      <c r="VJA308" s="94"/>
      <c r="VJB308" s="94"/>
      <c r="VJC308" s="94"/>
      <c r="VJD308" s="94"/>
      <c r="VJE308" s="94"/>
      <c r="VJF308" s="94"/>
      <c r="VJG308" s="94"/>
      <c r="VJH308" s="94"/>
      <c r="VJI308" s="94"/>
      <c r="VJJ308" s="94"/>
      <c r="VJK308" s="94"/>
      <c r="VJL308" s="94"/>
      <c r="VJM308" s="94"/>
      <c r="VJN308" s="94"/>
      <c r="VJO308" s="94"/>
      <c r="VJP308" s="94"/>
      <c r="VJQ308" s="94"/>
      <c r="VJR308" s="94"/>
      <c r="VJS308" s="94"/>
      <c r="VJT308" s="94"/>
      <c r="VJU308" s="94"/>
      <c r="VJV308" s="94"/>
      <c r="VJW308" s="94"/>
      <c r="VJX308" s="94"/>
      <c r="VJY308" s="94"/>
      <c r="VJZ308" s="94"/>
      <c r="VKA308" s="94"/>
      <c r="VKB308" s="94"/>
      <c r="VKC308" s="94"/>
      <c r="VKD308" s="94"/>
      <c r="VKE308" s="94"/>
      <c r="VKF308" s="94"/>
      <c r="VKG308" s="94"/>
      <c r="VKH308" s="94"/>
      <c r="VKI308" s="94"/>
      <c r="VKJ308" s="94"/>
      <c r="VKK308" s="94"/>
      <c r="VKL308" s="94"/>
      <c r="VKM308" s="94"/>
      <c r="VKN308" s="94"/>
      <c r="VKO308" s="94"/>
      <c r="VKP308" s="94"/>
      <c r="VKQ308" s="94"/>
      <c r="VKR308" s="94"/>
      <c r="VKS308" s="94"/>
      <c r="VKT308" s="94"/>
      <c r="VKU308" s="94"/>
      <c r="VKV308" s="94"/>
      <c r="VKW308" s="94"/>
      <c r="VKX308" s="94"/>
      <c r="VKY308" s="94"/>
      <c r="VKZ308" s="94"/>
      <c r="VLA308" s="94"/>
      <c r="VLB308" s="94"/>
      <c r="VLC308" s="94"/>
      <c r="VLD308" s="94"/>
      <c r="VLE308" s="94"/>
      <c r="VLF308" s="94"/>
      <c r="VLG308" s="94"/>
      <c r="VLH308" s="94"/>
      <c r="VLI308" s="94"/>
      <c r="VLJ308" s="94"/>
      <c r="VLK308" s="94"/>
      <c r="VLL308" s="94"/>
      <c r="VLM308" s="94"/>
      <c r="VLN308" s="94"/>
      <c r="VLO308" s="94"/>
      <c r="VLP308" s="94"/>
      <c r="VLQ308" s="94"/>
      <c r="VLR308" s="94"/>
      <c r="VLS308" s="94"/>
      <c r="VLT308" s="94"/>
      <c r="VLU308" s="94"/>
      <c r="VLV308" s="94"/>
      <c r="VLW308" s="94"/>
      <c r="VLX308" s="94"/>
      <c r="VLY308" s="94"/>
      <c r="VLZ308" s="94"/>
      <c r="VMA308" s="94"/>
      <c r="VMB308" s="94"/>
      <c r="VMC308" s="94"/>
      <c r="VMD308" s="94"/>
      <c r="VME308" s="94"/>
      <c r="VMF308" s="94"/>
      <c r="VMG308" s="94"/>
      <c r="VMH308" s="94"/>
      <c r="VMI308" s="94"/>
      <c r="VMJ308" s="94"/>
      <c r="VMK308" s="94"/>
      <c r="VML308" s="94"/>
      <c r="VMM308" s="94"/>
      <c r="VMN308" s="94"/>
      <c r="VMO308" s="94"/>
      <c r="VMP308" s="94"/>
      <c r="VMQ308" s="94"/>
      <c r="VMR308" s="94"/>
      <c r="VMS308" s="94"/>
      <c r="VMT308" s="94"/>
      <c r="VMU308" s="94"/>
      <c r="VMV308" s="94"/>
      <c r="VMW308" s="94"/>
      <c r="VMX308" s="94"/>
      <c r="VMY308" s="94"/>
      <c r="VMZ308" s="94"/>
      <c r="VNA308" s="94"/>
      <c r="VNB308" s="94"/>
      <c r="VNC308" s="94"/>
      <c r="VND308" s="94"/>
      <c r="VNE308" s="94"/>
      <c r="VNF308" s="94"/>
      <c r="VNG308" s="94"/>
      <c r="VNH308" s="94"/>
      <c r="VNI308" s="94"/>
      <c r="VNJ308" s="94"/>
      <c r="VNK308" s="94"/>
      <c r="VNL308" s="94"/>
      <c r="VNM308" s="94"/>
      <c r="VNN308" s="94"/>
      <c r="VNO308" s="94"/>
      <c r="VNP308" s="94"/>
      <c r="VNQ308" s="94"/>
      <c r="VNR308" s="94"/>
      <c r="VNS308" s="94"/>
      <c r="VNT308" s="94"/>
      <c r="VNU308" s="94"/>
      <c r="VNV308" s="94"/>
      <c r="VNW308" s="94"/>
      <c r="VNX308" s="94"/>
      <c r="VNY308" s="94"/>
      <c r="VNZ308" s="94"/>
      <c r="VOA308" s="94"/>
      <c r="VOB308" s="94"/>
      <c r="VOC308" s="94"/>
      <c r="VOD308" s="94"/>
      <c r="VOE308" s="94"/>
      <c r="VOF308" s="94"/>
      <c r="VOG308" s="94"/>
      <c r="VOH308" s="94"/>
      <c r="VOI308" s="94"/>
      <c r="VOJ308" s="94"/>
      <c r="VOK308" s="94"/>
      <c r="VOL308" s="94"/>
      <c r="VOM308" s="94"/>
      <c r="VON308" s="94"/>
      <c r="VOO308" s="94"/>
      <c r="VOP308" s="94"/>
      <c r="VOQ308" s="94"/>
      <c r="VOR308" s="94"/>
      <c r="VOS308" s="94"/>
      <c r="VOT308" s="94"/>
      <c r="VOU308" s="94"/>
      <c r="VOV308" s="94"/>
      <c r="VOW308" s="94"/>
      <c r="VOX308" s="94"/>
      <c r="VOY308" s="94"/>
      <c r="VOZ308" s="94"/>
      <c r="VPA308" s="94"/>
      <c r="VPB308" s="94"/>
      <c r="VPC308" s="94"/>
      <c r="VPD308" s="94"/>
      <c r="VPE308" s="94"/>
      <c r="VPF308" s="94"/>
      <c r="VPG308" s="94"/>
      <c r="VPH308" s="94"/>
      <c r="VPI308" s="94"/>
      <c r="VPJ308" s="94"/>
      <c r="VPK308" s="94"/>
      <c r="VPL308" s="94"/>
      <c r="VPM308" s="94"/>
      <c r="VPN308" s="94"/>
      <c r="VPO308" s="94"/>
      <c r="VPP308" s="94"/>
      <c r="VPQ308" s="94"/>
      <c r="VPR308" s="94"/>
      <c r="VPS308" s="94"/>
      <c r="VPT308" s="94"/>
      <c r="VPU308" s="94"/>
      <c r="VPV308" s="94"/>
      <c r="VPW308" s="94"/>
      <c r="VPX308" s="94"/>
      <c r="VPY308" s="94"/>
      <c r="VPZ308" s="94"/>
      <c r="VQA308" s="94"/>
      <c r="VQB308" s="94"/>
      <c r="VQC308" s="94"/>
      <c r="VQD308" s="94"/>
      <c r="VQE308" s="94"/>
      <c r="VQF308" s="94"/>
      <c r="VQG308" s="94"/>
      <c r="VQH308" s="94"/>
      <c r="VQI308" s="94"/>
      <c r="VQJ308" s="94"/>
      <c r="VQK308" s="94"/>
      <c r="VQL308" s="94"/>
      <c r="VQM308" s="94"/>
      <c r="VQN308" s="94"/>
      <c r="VQO308" s="94"/>
      <c r="VQP308" s="94"/>
      <c r="VQQ308" s="94"/>
      <c r="VQR308" s="94"/>
      <c r="VQS308" s="94"/>
      <c r="VQT308" s="94"/>
      <c r="VQU308" s="94"/>
      <c r="VQV308" s="94"/>
      <c r="VQW308" s="94"/>
      <c r="VQX308" s="94"/>
      <c r="VQY308" s="94"/>
      <c r="VQZ308" s="94"/>
      <c r="VRA308" s="94"/>
      <c r="VRB308" s="94"/>
      <c r="VRC308" s="94"/>
      <c r="VRD308" s="94"/>
      <c r="VRE308" s="94"/>
      <c r="VRF308" s="94"/>
      <c r="VRG308" s="94"/>
      <c r="VRH308" s="94"/>
      <c r="VRI308" s="94"/>
      <c r="VRJ308" s="94"/>
      <c r="VRK308" s="94"/>
      <c r="VRL308" s="94"/>
      <c r="VRM308" s="94"/>
      <c r="VRN308" s="94"/>
      <c r="VRO308" s="94"/>
      <c r="VRP308" s="94"/>
      <c r="VRQ308" s="94"/>
      <c r="VRR308" s="94"/>
      <c r="VRS308" s="94"/>
      <c r="VRT308" s="94"/>
      <c r="VRU308" s="94"/>
      <c r="VRV308" s="94"/>
      <c r="VRW308" s="94"/>
      <c r="VRX308" s="94"/>
      <c r="VRY308" s="94"/>
      <c r="VRZ308" s="94"/>
      <c r="VSA308" s="94"/>
      <c r="VSB308" s="94"/>
      <c r="VSC308" s="94"/>
      <c r="VSD308" s="94"/>
      <c r="VSE308" s="94"/>
      <c r="VSF308" s="94"/>
      <c r="VSG308" s="94"/>
      <c r="VSH308" s="94"/>
      <c r="VSI308" s="94"/>
      <c r="VSJ308" s="94"/>
      <c r="VSK308" s="94"/>
      <c r="VSL308" s="94"/>
      <c r="VSM308" s="94"/>
      <c r="VSN308" s="94"/>
      <c r="VSO308" s="94"/>
      <c r="VSP308" s="94"/>
      <c r="VSQ308" s="94"/>
      <c r="VSR308" s="94"/>
      <c r="VSS308" s="94"/>
      <c r="VST308" s="94"/>
      <c r="VSU308" s="94"/>
      <c r="VSV308" s="94"/>
      <c r="VSW308" s="94"/>
      <c r="VSX308" s="94"/>
      <c r="VSY308" s="94"/>
      <c r="VSZ308" s="94"/>
      <c r="VTA308" s="94"/>
      <c r="VTB308" s="94"/>
      <c r="VTC308" s="94"/>
      <c r="VTD308" s="94"/>
      <c r="VTE308" s="94"/>
      <c r="VTF308" s="94"/>
      <c r="VTG308" s="94"/>
      <c r="VTH308" s="94"/>
      <c r="VTI308" s="94"/>
      <c r="VTJ308" s="94"/>
      <c r="VTK308" s="94"/>
      <c r="VTL308" s="94"/>
      <c r="VTM308" s="94"/>
      <c r="VTN308" s="94"/>
      <c r="VTO308" s="94"/>
      <c r="VTP308" s="94"/>
      <c r="VTQ308" s="94"/>
      <c r="VTR308" s="94"/>
      <c r="VTS308" s="94"/>
      <c r="VTT308" s="94"/>
      <c r="VTU308" s="94"/>
      <c r="VTV308" s="94"/>
      <c r="VTW308" s="94"/>
      <c r="VTX308" s="94"/>
      <c r="VTY308" s="94"/>
      <c r="VTZ308" s="94"/>
      <c r="VUA308" s="94"/>
      <c r="VUB308" s="94"/>
      <c r="VUC308" s="94"/>
      <c r="VUD308" s="94"/>
      <c r="VUE308" s="94"/>
      <c r="VUF308" s="94"/>
      <c r="VUG308" s="94"/>
      <c r="VUH308" s="94"/>
      <c r="VUI308" s="94"/>
      <c r="VUJ308" s="94"/>
      <c r="VUK308" s="94"/>
      <c r="VUL308" s="94"/>
      <c r="VUM308" s="94"/>
      <c r="VUN308" s="94"/>
      <c r="VUO308" s="94"/>
      <c r="VUP308" s="94"/>
      <c r="VUQ308" s="94"/>
      <c r="VUR308" s="94"/>
      <c r="VUS308" s="94"/>
      <c r="VUT308" s="94"/>
      <c r="VUU308" s="94"/>
      <c r="VUV308" s="94"/>
      <c r="VUW308" s="94"/>
      <c r="VUX308" s="94"/>
      <c r="VUY308" s="94"/>
      <c r="VUZ308" s="94"/>
      <c r="VVA308" s="94"/>
      <c r="VVB308" s="94"/>
      <c r="VVC308" s="94"/>
      <c r="VVD308" s="94"/>
      <c r="VVE308" s="94"/>
      <c r="VVF308" s="94"/>
      <c r="VVG308" s="94"/>
      <c r="VVH308" s="94"/>
      <c r="VVI308" s="94"/>
      <c r="VVJ308" s="94"/>
      <c r="VVK308" s="94"/>
      <c r="VVL308" s="94"/>
      <c r="VVM308" s="94"/>
      <c r="VVN308" s="94"/>
      <c r="VVO308" s="94"/>
      <c r="VVP308" s="94"/>
      <c r="VVQ308" s="94"/>
      <c r="VVR308" s="94"/>
      <c r="VVS308" s="94"/>
      <c r="VVT308" s="94"/>
      <c r="VVU308" s="94"/>
      <c r="VVV308" s="94"/>
      <c r="VVW308" s="94"/>
      <c r="VVX308" s="94"/>
      <c r="VVY308" s="94"/>
      <c r="VVZ308" s="94"/>
      <c r="VWA308" s="94"/>
      <c r="VWB308" s="94"/>
      <c r="VWC308" s="94"/>
      <c r="VWD308" s="94"/>
      <c r="VWE308" s="94"/>
      <c r="VWF308" s="94"/>
      <c r="VWG308" s="94"/>
      <c r="VWH308" s="94"/>
      <c r="VWI308" s="94"/>
      <c r="VWJ308" s="94"/>
      <c r="VWK308" s="94"/>
      <c r="VWL308" s="94"/>
      <c r="VWM308" s="94"/>
      <c r="VWN308" s="94"/>
      <c r="VWO308" s="94"/>
      <c r="VWP308" s="94"/>
      <c r="VWQ308" s="94"/>
      <c r="VWR308" s="94"/>
      <c r="VWS308" s="94"/>
      <c r="VWT308" s="94"/>
      <c r="VWU308" s="94"/>
      <c r="VWV308" s="94"/>
      <c r="VWW308" s="94"/>
      <c r="VWX308" s="94"/>
      <c r="VWY308" s="94"/>
      <c r="VWZ308" s="94"/>
      <c r="VXA308" s="94"/>
      <c r="VXB308" s="94"/>
      <c r="VXC308" s="94"/>
      <c r="VXD308" s="94"/>
      <c r="VXE308" s="94"/>
      <c r="VXF308" s="94"/>
      <c r="VXG308" s="94"/>
      <c r="VXH308" s="94"/>
      <c r="VXI308" s="94"/>
      <c r="VXJ308" s="94"/>
      <c r="VXK308" s="94"/>
      <c r="VXL308" s="94"/>
      <c r="VXM308" s="94"/>
      <c r="VXN308" s="94"/>
      <c r="VXO308" s="94"/>
      <c r="VXP308" s="94"/>
      <c r="VXQ308" s="94"/>
      <c r="VXR308" s="94"/>
      <c r="VXS308" s="94"/>
      <c r="VXT308" s="94"/>
      <c r="VXU308" s="94"/>
      <c r="VXV308" s="94"/>
      <c r="VXW308" s="94"/>
      <c r="VXX308" s="94"/>
      <c r="VXY308" s="94"/>
      <c r="VXZ308" s="94"/>
      <c r="VYA308" s="94"/>
      <c r="VYB308" s="94"/>
      <c r="VYC308" s="94"/>
      <c r="VYD308" s="94"/>
      <c r="VYE308" s="94"/>
      <c r="VYF308" s="94"/>
      <c r="VYG308" s="94"/>
      <c r="VYH308" s="94"/>
      <c r="VYI308" s="94"/>
      <c r="VYJ308" s="94"/>
      <c r="VYK308" s="94"/>
      <c r="VYL308" s="94"/>
      <c r="VYM308" s="94"/>
      <c r="VYN308" s="94"/>
      <c r="VYO308" s="94"/>
      <c r="VYP308" s="94"/>
      <c r="VYQ308" s="94"/>
      <c r="VYR308" s="94"/>
      <c r="VYS308" s="94"/>
      <c r="VYT308" s="94"/>
      <c r="VYU308" s="94"/>
      <c r="VYV308" s="94"/>
      <c r="VYW308" s="94"/>
      <c r="VYX308" s="94"/>
      <c r="VYY308" s="94"/>
      <c r="VYZ308" s="94"/>
      <c r="VZA308" s="94"/>
      <c r="VZB308" s="94"/>
      <c r="VZC308" s="94"/>
      <c r="VZD308" s="94"/>
      <c r="VZE308" s="94"/>
      <c r="VZF308" s="94"/>
      <c r="VZG308" s="94"/>
      <c r="VZH308" s="94"/>
      <c r="VZI308" s="94"/>
      <c r="VZJ308" s="94"/>
      <c r="VZK308" s="94"/>
      <c r="VZL308" s="94"/>
      <c r="VZM308" s="94"/>
      <c r="VZN308" s="94"/>
      <c r="VZO308" s="94"/>
      <c r="VZP308" s="94"/>
      <c r="VZQ308" s="94"/>
      <c r="VZR308" s="94"/>
      <c r="VZS308" s="94"/>
      <c r="VZT308" s="94"/>
      <c r="VZU308" s="94"/>
      <c r="VZV308" s="94"/>
      <c r="VZW308" s="94"/>
      <c r="VZX308" s="94"/>
      <c r="VZY308" s="94"/>
      <c r="VZZ308" s="94"/>
      <c r="WAA308" s="94"/>
      <c r="WAB308" s="94"/>
      <c r="WAC308" s="94"/>
      <c r="WAD308" s="94"/>
      <c r="WAE308" s="94"/>
      <c r="WAF308" s="94"/>
      <c r="WAG308" s="94"/>
      <c r="WAH308" s="94"/>
      <c r="WAI308" s="94"/>
      <c r="WAJ308" s="94"/>
      <c r="WAK308" s="94"/>
      <c r="WAL308" s="94"/>
      <c r="WAM308" s="94"/>
      <c r="WAN308" s="94"/>
      <c r="WAO308" s="94"/>
      <c r="WAP308" s="94"/>
      <c r="WAQ308" s="94"/>
      <c r="WAR308" s="94"/>
      <c r="WAS308" s="94"/>
      <c r="WAT308" s="94"/>
      <c r="WAU308" s="94"/>
      <c r="WAV308" s="94"/>
      <c r="WAW308" s="94"/>
      <c r="WAX308" s="94"/>
      <c r="WAY308" s="94"/>
      <c r="WAZ308" s="94"/>
      <c r="WBA308" s="94"/>
      <c r="WBB308" s="94"/>
      <c r="WBC308" s="94"/>
      <c r="WBD308" s="94"/>
      <c r="WBE308" s="94"/>
      <c r="WBF308" s="94"/>
      <c r="WBG308" s="94"/>
      <c r="WBH308" s="94"/>
      <c r="WBI308" s="94"/>
      <c r="WBJ308" s="94"/>
      <c r="WBK308" s="94"/>
      <c r="WBL308" s="94"/>
      <c r="WBM308" s="94"/>
      <c r="WBN308" s="94"/>
      <c r="WBO308" s="94"/>
      <c r="WBP308" s="94"/>
      <c r="WBQ308" s="94"/>
      <c r="WBR308" s="94"/>
      <c r="WBS308" s="94"/>
      <c r="WBT308" s="94"/>
      <c r="WBU308" s="94"/>
      <c r="WBV308" s="94"/>
      <c r="WBW308" s="94"/>
      <c r="WBX308" s="94"/>
      <c r="WBY308" s="94"/>
      <c r="WBZ308" s="94"/>
      <c r="WCA308" s="94"/>
      <c r="WCB308" s="94"/>
      <c r="WCC308" s="94"/>
      <c r="WCD308" s="94"/>
      <c r="WCE308" s="94"/>
      <c r="WCF308" s="94"/>
      <c r="WCG308" s="94"/>
      <c r="WCH308" s="94"/>
      <c r="WCI308" s="94"/>
      <c r="WCJ308" s="94"/>
      <c r="WCK308" s="94"/>
      <c r="WCL308" s="94"/>
      <c r="WCM308" s="94"/>
      <c r="WCN308" s="94"/>
      <c r="WCO308" s="94"/>
      <c r="WCP308" s="94"/>
      <c r="WCQ308" s="94"/>
      <c r="WCR308" s="94"/>
      <c r="WCS308" s="94"/>
      <c r="WCT308" s="94"/>
      <c r="WCU308" s="94"/>
      <c r="WCV308" s="94"/>
      <c r="WCW308" s="94"/>
      <c r="WCX308" s="94"/>
      <c r="WCY308" s="94"/>
      <c r="WCZ308" s="94"/>
      <c r="WDA308" s="94"/>
      <c r="WDB308" s="94"/>
      <c r="WDC308" s="94"/>
      <c r="WDD308" s="94"/>
      <c r="WDE308" s="94"/>
      <c r="WDF308" s="94"/>
      <c r="WDG308" s="94"/>
      <c r="WDH308" s="94"/>
      <c r="WDI308" s="94"/>
      <c r="WDJ308" s="94"/>
      <c r="WDK308" s="94"/>
      <c r="WDL308" s="94"/>
      <c r="WDM308" s="94"/>
      <c r="WDN308" s="94"/>
      <c r="WDO308" s="94"/>
      <c r="WDP308" s="94"/>
      <c r="WDQ308" s="94"/>
      <c r="WDR308" s="94"/>
      <c r="WDS308" s="94"/>
      <c r="WDT308" s="94"/>
      <c r="WDU308" s="94"/>
      <c r="WDV308" s="94"/>
      <c r="WDW308" s="94"/>
      <c r="WDX308" s="94"/>
      <c r="WDY308" s="94"/>
      <c r="WDZ308" s="94"/>
      <c r="WEA308" s="94"/>
      <c r="WEB308" s="94"/>
      <c r="WEC308" s="94"/>
      <c r="WED308" s="94"/>
      <c r="WEE308" s="94"/>
      <c r="WEF308" s="94"/>
      <c r="WEG308" s="94"/>
      <c r="WEH308" s="94"/>
      <c r="WEI308" s="94"/>
      <c r="WEJ308" s="94"/>
      <c r="WEK308" s="94"/>
      <c r="WEL308" s="94"/>
      <c r="WEM308" s="94"/>
      <c r="WEN308" s="94"/>
      <c r="WEO308" s="94"/>
      <c r="WEP308" s="94"/>
      <c r="WEQ308" s="94"/>
      <c r="WER308" s="94"/>
      <c r="WES308" s="94"/>
      <c r="WET308" s="94"/>
      <c r="WEU308" s="94"/>
      <c r="WEV308" s="94"/>
      <c r="WEW308" s="94"/>
      <c r="WEX308" s="94"/>
      <c r="WEY308" s="94"/>
      <c r="WEZ308" s="94"/>
      <c r="WFA308" s="94"/>
      <c r="WFB308" s="94"/>
      <c r="WFC308" s="94"/>
      <c r="WFD308" s="94"/>
      <c r="WFE308" s="94"/>
      <c r="WFF308" s="94"/>
      <c r="WFG308" s="94"/>
      <c r="WFH308" s="94"/>
      <c r="WFI308" s="94"/>
      <c r="WFJ308" s="94"/>
      <c r="WFK308" s="94"/>
      <c r="WFL308" s="94"/>
      <c r="WFM308" s="94"/>
      <c r="WFN308" s="94"/>
      <c r="WFO308" s="94"/>
      <c r="WFP308" s="94"/>
      <c r="WFQ308" s="94"/>
      <c r="WFR308" s="94"/>
      <c r="WFS308" s="94"/>
      <c r="WFT308" s="94"/>
      <c r="WFU308" s="94"/>
      <c r="WFV308" s="94"/>
      <c r="WFW308" s="94"/>
      <c r="WFX308" s="94"/>
      <c r="WFY308" s="94"/>
      <c r="WFZ308" s="94"/>
      <c r="WGA308" s="94"/>
      <c r="WGB308" s="94"/>
      <c r="WGC308" s="94"/>
      <c r="WGD308" s="94"/>
      <c r="WGE308" s="94"/>
      <c r="WGF308" s="94"/>
      <c r="WGG308" s="94"/>
      <c r="WGH308" s="94"/>
      <c r="WGI308" s="94"/>
      <c r="WGJ308" s="94"/>
      <c r="WGK308" s="94"/>
      <c r="WGL308" s="94"/>
      <c r="WGM308" s="94"/>
      <c r="WGN308" s="94"/>
      <c r="WGO308" s="94"/>
      <c r="WGP308" s="94"/>
      <c r="WGQ308" s="94"/>
      <c r="WGR308" s="94"/>
      <c r="WGS308" s="94"/>
      <c r="WGT308" s="94"/>
      <c r="WGU308" s="94"/>
      <c r="WGV308" s="94"/>
      <c r="WGW308" s="94"/>
      <c r="WGX308" s="94"/>
      <c r="WGY308" s="94"/>
      <c r="WGZ308" s="94"/>
      <c r="WHA308" s="94"/>
      <c r="WHB308" s="94"/>
      <c r="WHC308" s="94"/>
      <c r="WHD308" s="94"/>
      <c r="WHE308" s="94"/>
      <c r="WHF308" s="94"/>
      <c r="WHG308" s="94"/>
      <c r="WHH308" s="94"/>
      <c r="WHI308" s="94"/>
      <c r="WHJ308" s="94"/>
      <c r="WHK308" s="94"/>
      <c r="WHL308" s="94"/>
      <c r="WHM308" s="94"/>
      <c r="WHN308" s="94"/>
      <c r="WHO308" s="94"/>
      <c r="WHP308" s="94"/>
      <c r="WHQ308" s="94"/>
      <c r="WHR308" s="94"/>
      <c r="WHS308" s="94"/>
      <c r="WHT308" s="94"/>
      <c r="WHU308" s="94"/>
      <c r="WHV308" s="94"/>
      <c r="WHW308" s="94"/>
      <c r="WHX308" s="94"/>
      <c r="WHY308" s="94"/>
      <c r="WHZ308" s="94"/>
      <c r="WIA308" s="94"/>
      <c r="WIB308" s="94"/>
      <c r="WIC308" s="94"/>
      <c r="WID308" s="94"/>
      <c r="WIE308" s="94"/>
      <c r="WIF308" s="94"/>
      <c r="WIG308" s="94"/>
      <c r="WIH308" s="94"/>
      <c r="WII308" s="94"/>
      <c r="WIJ308" s="94"/>
      <c r="WIK308" s="94"/>
      <c r="WIL308" s="94"/>
      <c r="WIM308" s="94"/>
      <c r="WIN308" s="94"/>
      <c r="WIO308" s="94"/>
      <c r="WIP308" s="94"/>
      <c r="WIQ308" s="94"/>
      <c r="WIR308" s="94"/>
      <c r="WIS308" s="94"/>
      <c r="WIT308" s="94"/>
      <c r="WIU308" s="94"/>
      <c r="WIV308" s="94"/>
      <c r="WIW308" s="94"/>
      <c r="WIX308" s="94"/>
      <c r="WIY308" s="94"/>
      <c r="WIZ308" s="94"/>
      <c r="WJA308" s="94"/>
      <c r="WJB308" s="94"/>
      <c r="WJC308" s="94"/>
      <c r="WJD308" s="94"/>
      <c r="WJE308" s="94"/>
      <c r="WJF308" s="94"/>
      <c r="WJG308" s="94"/>
      <c r="WJH308" s="94"/>
      <c r="WJI308" s="94"/>
      <c r="WJJ308" s="94"/>
      <c r="WJK308" s="94"/>
      <c r="WJL308" s="94"/>
      <c r="WJM308" s="94"/>
      <c r="WJN308" s="94"/>
      <c r="WJO308" s="94"/>
      <c r="WJP308" s="94"/>
      <c r="WJQ308" s="94"/>
      <c r="WJR308" s="94"/>
      <c r="WJS308" s="94"/>
      <c r="WJT308" s="94"/>
      <c r="WJU308" s="94"/>
      <c r="WJV308" s="94"/>
      <c r="WJW308" s="94"/>
      <c r="WJX308" s="94"/>
      <c r="WJY308" s="94"/>
      <c r="WJZ308" s="94"/>
      <c r="WKA308" s="94"/>
      <c r="WKB308" s="94"/>
      <c r="WKC308" s="94"/>
      <c r="WKD308" s="94"/>
      <c r="WKE308" s="94"/>
      <c r="WKF308" s="94"/>
      <c r="WKG308" s="94"/>
      <c r="WKH308" s="94"/>
      <c r="WKI308" s="94"/>
      <c r="WKJ308" s="94"/>
      <c r="WKK308" s="94"/>
      <c r="WKL308" s="94"/>
      <c r="WKM308" s="94"/>
      <c r="WKN308" s="94"/>
      <c r="WKO308" s="94"/>
      <c r="WKP308" s="94"/>
      <c r="WKQ308" s="94"/>
      <c r="WKR308" s="94"/>
      <c r="WKS308" s="94"/>
      <c r="WKT308" s="94"/>
      <c r="WKU308" s="94"/>
      <c r="WKV308" s="94"/>
      <c r="WKW308" s="94"/>
      <c r="WKX308" s="94"/>
      <c r="WKY308" s="94"/>
      <c r="WKZ308" s="94"/>
      <c r="WLA308" s="94"/>
      <c r="WLB308" s="94"/>
      <c r="WLC308" s="94"/>
      <c r="WLD308" s="94"/>
      <c r="WLE308" s="94"/>
      <c r="WLF308" s="94"/>
      <c r="WLG308" s="94"/>
      <c r="WLH308" s="94"/>
      <c r="WLI308" s="94"/>
      <c r="WLJ308" s="94"/>
      <c r="WLK308" s="94"/>
      <c r="WLL308" s="94"/>
      <c r="WLM308" s="94"/>
      <c r="WLN308" s="94"/>
      <c r="WLO308" s="94"/>
      <c r="WLP308" s="94"/>
      <c r="WLQ308" s="94"/>
      <c r="WLR308" s="94"/>
      <c r="WLS308" s="94"/>
      <c r="WLT308" s="94"/>
      <c r="WLU308" s="94"/>
      <c r="WLV308" s="94"/>
      <c r="WLW308" s="94"/>
      <c r="WLX308" s="94"/>
      <c r="WLY308" s="94"/>
      <c r="WLZ308" s="94"/>
      <c r="WMA308" s="94"/>
      <c r="WMB308" s="94"/>
      <c r="WMC308" s="94"/>
      <c r="WMD308" s="94"/>
      <c r="WME308" s="94"/>
      <c r="WMF308" s="94"/>
      <c r="WMG308" s="94"/>
      <c r="WMH308" s="94"/>
      <c r="WMI308" s="94"/>
      <c r="WMJ308" s="94"/>
      <c r="WMK308" s="94"/>
      <c r="WML308" s="94"/>
      <c r="WMM308" s="94"/>
      <c r="WMN308" s="94"/>
      <c r="WMO308" s="94"/>
      <c r="WMP308" s="94"/>
      <c r="WMQ308" s="94"/>
      <c r="WMR308" s="94"/>
      <c r="WMS308" s="94"/>
      <c r="WMT308" s="94"/>
      <c r="WMU308" s="94"/>
      <c r="WMV308" s="94"/>
      <c r="WMW308" s="94"/>
      <c r="WMX308" s="94"/>
      <c r="WMY308" s="94"/>
      <c r="WMZ308" s="94"/>
      <c r="WNA308" s="94"/>
      <c r="WNB308" s="94"/>
      <c r="WNC308" s="94"/>
      <c r="WND308" s="94"/>
      <c r="WNE308" s="94"/>
      <c r="WNF308" s="94"/>
      <c r="WNG308" s="94"/>
      <c r="WNH308" s="94"/>
      <c r="WNI308" s="94"/>
      <c r="WNJ308" s="94"/>
      <c r="WNK308" s="94"/>
      <c r="WNL308" s="94"/>
      <c r="WNM308" s="94"/>
      <c r="WNN308" s="94"/>
      <c r="WNO308" s="94"/>
      <c r="WNP308" s="94"/>
      <c r="WNQ308" s="94"/>
      <c r="WNR308" s="94"/>
      <c r="WNS308" s="94"/>
      <c r="WNT308" s="94"/>
      <c r="WNU308" s="94"/>
      <c r="WNV308" s="94"/>
      <c r="WNW308" s="94"/>
      <c r="WNX308" s="94"/>
      <c r="WNY308" s="94"/>
      <c r="WNZ308" s="94"/>
      <c r="WOA308" s="94"/>
      <c r="WOB308" s="94"/>
      <c r="WOC308" s="94"/>
      <c r="WOD308" s="94"/>
      <c r="WOE308" s="94"/>
      <c r="WOF308" s="94"/>
      <c r="WOG308" s="94"/>
      <c r="WOH308" s="94"/>
      <c r="WOI308" s="94"/>
      <c r="WOJ308" s="94"/>
      <c r="WOK308" s="94"/>
      <c r="WOL308" s="94"/>
      <c r="WOM308" s="94"/>
      <c r="WON308" s="94"/>
      <c r="WOO308" s="94"/>
      <c r="WOP308" s="94"/>
      <c r="WOQ308" s="94"/>
      <c r="WOR308" s="94"/>
      <c r="WOS308" s="94"/>
      <c r="WOT308" s="94"/>
      <c r="WOU308" s="94"/>
      <c r="WOV308" s="94"/>
      <c r="WOW308" s="94"/>
      <c r="WOX308" s="94"/>
      <c r="WOY308" s="94"/>
      <c r="WOZ308" s="94"/>
      <c r="WPA308" s="94"/>
      <c r="WPB308" s="94"/>
      <c r="WPC308" s="94"/>
      <c r="WPD308" s="94"/>
      <c r="WPE308" s="94"/>
      <c r="WPF308" s="94"/>
      <c r="WPG308" s="94"/>
      <c r="WPH308" s="94"/>
      <c r="WPI308" s="94"/>
      <c r="WPJ308" s="94"/>
      <c r="WPK308" s="94"/>
      <c r="WPL308" s="94"/>
      <c r="WPM308" s="94"/>
      <c r="WPN308" s="94"/>
      <c r="WPO308" s="94"/>
      <c r="WPP308" s="94"/>
      <c r="WPQ308" s="94"/>
      <c r="WPR308" s="94"/>
      <c r="WPS308" s="94"/>
      <c r="WPT308" s="94"/>
      <c r="WPU308" s="94"/>
      <c r="WPV308" s="94"/>
      <c r="WPW308" s="94"/>
      <c r="WPX308" s="94"/>
      <c r="WPY308" s="94"/>
      <c r="WPZ308" s="94"/>
      <c r="WQA308" s="94"/>
      <c r="WQB308" s="94"/>
      <c r="WQC308" s="94"/>
      <c r="WQD308" s="94"/>
      <c r="WQE308" s="94"/>
      <c r="WQF308" s="94"/>
      <c r="WQG308" s="94"/>
      <c r="WQH308" s="94"/>
      <c r="WQI308" s="94"/>
      <c r="WQJ308" s="94"/>
      <c r="WQK308" s="94"/>
      <c r="WQL308" s="94"/>
      <c r="WQM308" s="94"/>
      <c r="WQN308" s="94"/>
      <c r="WQO308" s="94"/>
      <c r="WQP308" s="94"/>
      <c r="WQQ308" s="94"/>
      <c r="WQR308" s="94"/>
      <c r="WQS308" s="94"/>
      <c r="WQT308" s="94"/>
      <c r="WQU308" s="94"/>
      <c r="WQV308" s="94"/>
      <c r="WQW308" s="94"/>
      <c r="WQX308" s="94"/>
      <c r="WQY308" s="94"/>
      <c r="WQZ308" s="94"/>
      <c r="WRA308" s="94"/>
      <c r="WRB308" s="94"/>
      <c r="WRC308" s="94"/>
      <c r="WRD308" s="94"/>
      <c r="WRE308" s="94"/>
      <c r="WRF308" s="94"/>
      <c r="WRG308" s="94"/>
      <c r="WRH308" s="94"/>
      <c r="WRI308" s="94"/>
      <c r="WRJ308" s="94"/>
      <c r="WRK308" s="94"/>
      <c r="WRL308" s="94"/>
      <c r="WRM308" s="94"/>
      <c r="WRN308" s="94"/>
      <c r="WRO308" s="94"/>
      <c r="WRP308" s="94"/>
      <c r="WRQ308" s="94"/>
      <c r="WRR308" s="94"/>
      <c r="WRS308" s="94"/>
      <c r="WRT308" s="94"/>
      <c r="WRU308" s="94"/>
      <c r="WRV308" s="94"/>
      <c r="WRW308" s="94"/>
      <c r="WRX308" s="94"/>
      <c r="WRY308" s="94"/>
      <c r="WRZ308" s="94"/>
      <c r="WSA308" s="94"/>
      <c r="WSB308" s="94"/>
      <c r="WSC308" s="94"/>
      <c r="WSD308" s="94"/>
      <c r="WSE308" s="94"/>
      <c r="WSF308" s="94"/>
      <c r="WSG308" s="94"/>
      <c r="WSH308" s="94"/>
      <c r="WSI308" s="94"/>
      <c r="WSJ308" s="94"/>
      <c r="WSK308" s="94"/>
      <c r="WSL308" s="94"/>
      <c r="WSM308" s="94"/>
      <c r="WSN308" s="94"/>
      <c r="WSO308" s="94"/>
      <c r="WSP308" s="94"/>
      <c r="WSQ308" s="94"/>
      <c r="WSR308" s="94"/>
      <c r="WSS308" s="94"/>
      <c r="WST308" s="94"/>
      <c r="WSU308" s="94"/>
      <c r="WSV308" s="94"/>
      <c r="WSW308" s="94"/>
      <c r="WSX308" s="94"/>
      <c r="WSY308" s="94"/>
      <c r="WSZ308" s="94"/>
      <c r="WTA308" s="94"/>
      <c r="WTB308" s="94"/>
      <c r="WTC308" s="94"/>
      <c r="WTD308" s="94"/>
      <c r="WTE308" s="94"/>
      <c r="WTF308" s="94"/>
      <c r="WTG308" s="94"/>
      <c r="WTH308" s="94"/>
      <c r="WTI308" s="94"/>
      <c r="WTJ308" s="94"/>
      <c r="WTK308" s="94"/>
      <c r="WTL308" s="94"/>
      <c r="WTM308" s="94"/>
      <c r="WTN308" s="94"/>
      <c r="WTO308" s="94"/>
      <c r="WTP308" s="94"/>
      <c r="WTQ308" s="94"/>
      <c r="WTR308" s="94"/>
      <c r="WTS308" s="94"/>
      <c r="WTT308" s="94"/>
      <c r="WTU308" s="94"/>
      <c r="WTV308" s="94"/>
      <c r="WTW308" s="94"/>
      <c r="WTX308" s="94"/>
      <c r="WTY308" s="94"/>
      <c r="WTZ308" s="94"/>
      <c r="WUA308" s="94"/>
      <c r="WUB308" s="94"/>
      <c r="WUC308" s="94"/>
      <c r="WUD308" s="94"/>
      <c r="WUE308" s="94"/>
      <c r="WUF308" s="94"/>
      <c r="WUG308" s="94"/>
      <c r="WUH308" s="94"/>
      <c r="WUI308" s="94"/>
      <c r="WUJ308" s="94"/>
      <c r="WUK308" s="94"/>
      <c r="WUL308" s="94"/>
      <c r="WUM308" s="94"/>
      <c r="WUN308" s="94"/>
      <c r="WUO308" s="94"/>
      <c r="WUP308" s="94"/>
      <c r="WUQ308" s="94"/>
      <c r="WUR308" s="94"/>
      <c r="WUS308" s="94"/>
      <c r="WUT308" s="94"/>
      <c r="WUU308" s="94"/>
      <c r="WUV308" s="94"/>
      <c r="WUW308" s="94"/>
      <c r="WUX308" s="94"/>
      <c r="WUY308" s="94"/>
      <c r="WUZ308" s="94"/>
      <c r="WVA308" s="94"/>
      <c r="WVB308" s="94"/>
      <c r="WVC308" s="94"/>
      <c r="WVD308" s="94"/>
      <c r="WVE308" s="94"/>
      <c r="WVF308" s="94"/>
      <c r="WVG308" s="94"/>
      <c r="WVH308" s="94"/>
      <c r="WVI308" s="94"/>
      <c r="WVJ308" s="94"/>
      <c r="WVK308" s="94"/>
      <c r="WVL308" s="94"/>
      <c r="WVM308" s="94"/>
      <c r="WVN308" s="94"/>
      <c r="WVO308" s="94"/>
      <c r="WVP308" s="94"/>
      <c r="WVQ308" s="94"/>
      <c r="WVR308" s="94"/>
      <c r="WVS308" s="94"/>
      <c r="WVT308" s="94"/>
      <c r="WVU308" s="94"/>
      <c r="WVV308" s="94"/>
      <c r="WVW308" s="94"/>
      <c r="WVX308" s="94"/>
      <c r="WVY308" s="94"/>
      <c r="WVZ308" s="94"/>
      <c r="WWA308" s="94"/>
      <c r="WWB308" s="94"/>
      <c r="WWC308" s="94"/>
      <c r="WWD308" s="94"/>
      <c r="WWE308" s="94"/>
      <c r="WWF308" s="94"/>
      <c r="WWG308" s="94"/>
      <c r="WWH308" s="94"/>
      <c r="WWI308" s="94"/>
      <c r="WWJ308" s="94"/>
      <c r="WWK308" s="94"/>
      <c r="WWL308" s="94"/>
      <c r="WWM308" s="94"/>
      <c r="WWN308" s="94"/>
      <c r="WWO308" s="94"/>
      <c r="WWP308" s="94"/>
      <c r="WWQ308" s="94"/>
      <c r="WWR308" s="94"/>
      <c r="WWS308" s="94"/>
      <c r="WWT308" s="94"/>
      <c r="WWU308" s="94"/>
      <c r="WWV308" s="94"/>
      <c r="WWW308" s="94"/>
      <c r="WWX308" s="94"/>
      <c r="WWY308" s="94"/>
      <c r="WWZ308" s="94"/>
      <c r="WXA308" s="94"/>
      <c r="WXB308" s="94"/>
      <c r="WXC308" s="94"/>
      <c r="WXD308" s="94"/>
      <c r="WXE308" s="94"/>
      <c r="WXF308" s="94"/>
      <c r="WXG308" s="94"/>
      <c r="WXH308" s="94"/>
      <c r="WXI308" s="94"/>
      <c r="WXJ308" s="94"/>
      <c r="WXK308" s="94"/>
      <c r="WXL308" s="94"/>
      <c r="WXM308" s="94"/>
      <c r="WXN308" s="94"/>
      <c r="WXO308" s="94"/>
      <c r="WXP308" s="94"/>
      <c r="WXQ308" s="94"/>
      <c r="WXR308" s="94"/>
      <c r="WXS308" s="94"/>
      <c r="WXT308" s="94"/>
      <c r="WXU308" s="94"/>
      <c r="WXV308" s="94"/>
      <c r="WXW308" s="94"/>
      <c r="WXX308" s="94"/>
      <c r="WXY308" s="94"/>
      <c r="WXZ308" s="94"/>
      <c r="WYA308" s="94"/>
      <c r="WYB308" s="94"/>
      <c r="WYC308" s="94"/>
      <c r="WYD308" s="94"/>
      <c r="WYE308" s="94"/>
      <c r="WYF308" s="94"/>
      <c r="WYG308" s="94"/>
      <c r="WYH308" s="94"/>
      <c r="WYI308" s="94"/>
      <c r="WYJ308" s="94"/>
      <c r="WYK308" s="94"/>
      <c r="WYL308" s="94"/>
      <c r="WYM308" s="94"/>
      <c r="WYN308" s="94"/>
      <c r="WYO308" s="94"/>
      <c r="WYP308" s="94"/>
      <c r="WYQ308" s="94"/>
      <c r="WYR308" s="94"/>
      <c r="WYS308" s="94"/>
      <c r="WYT308" s="94"/>
      <c r="WYU308" s="94"/>
      <c r="WYV308" s="94"/>
      <c r="WYW308" s="94"/>
      <c r="WYX308" s="94"/>
      <c r="WYY308" s="94"/>
      <c r="WYZ308" s="94"/>
      <c r="WZA308" s="94"/>
      <c r="WZB308" s="94"/>
      <c r="WZC308" s="94"/>
      <c r="WZD308" s="94"/>
      <c r="WZE308" s="94"/>
      <c r="WZF308" s="94"/>
      <c r="WZG308" s="94"/>
      <c r="WZH308" s="94"/>
      <c r="WZI308" s="94"/>
      <c r="WZJ308" s="94"/>
      <c r="WZK308" s="94"/>
      <c r="WZL308" s="94"/>
      <c r="WZM308" s="94"/>
      <c r="WZN308" s="94"/>
      <c r="WZO308" s="94"/>
      <c r="WZP308" s="94"/>
      <c r="WZQ308" s="94"/>
      <c r="WZR308" s="94"/>
      <c r="WZS308" s="94"/>
      <c r="WZT308" s="94"/>
      <c r="WZU308" s="94"/>
      <c r="WZV308" s="94"/>
      <c r="WZW308" s="94"/>
      <c r="WZX308" s="94"/>
      <c r="WZY308" s="94"/>
      <c r="WZZ308" s="94"/>
      <c r="XAA308" s="94"/>
      <c r="XAB308" s="94"/>
      <c r="XAC308" s="94"/>
      <c r="XAD308" s="94"/>
      <c r="XAE308" s="94"/>
      <c r="XAF308" s="94"/>
      <c r="XAG308" s="94"/>
      <c r="XAH308" s="94"/>
      <c r="XAI308" s="94"/>
      <c r="XAJ308" s="94"/>
      <c r="XAK308" s="94"/>
      <c r="XAL308" s="94"/>
      <c r="XAM308" s="94"/>
      <c r="XAN308" s="94"/>
      <c r="XAO308" s="94"/>
      <c r="XAP308" s="94"/>
      <c r="XAQ308" s="94"/>
      <c r="XAR308" s="94"/>
      <c r="XAS308" s="94"/>
      <c r="XAT308" s="94"/>
      <c r="XAU308" s="94"/>
      <c r="XAV308" s="94"/>
      <c r="XAW308" s="94"/>
      <c r="XAX308" s="94"/>
      <c r="XAY308" s="94"/>
      <c r="XAZ308" s="94"/>
      <c r="XBA308" s="94"/>
      <c r="XBB308" s="94"/>
      <c r="XBC308" s="94"/>
      <c r="XBD308" s="94"/>
      <c r="XBE308" s="94"/>
      <c r="XBF308" s="94"/>
      <c r="XBG308" s="94"/>
      <c r="XBH308" s="94"/>
      <c r="XBI308" s="94"/>
      <c r="XBJ308" s="94"/>
      <c r="XBK308" s="94"/>
      <c r="XBL308" s="94"/>
      <c r="XBM308" s="94"/>
      <c r="XBN308" s="94"/>
      <c r="XBO308" s="94"/>
      <c r="XBP308" s="94"/>
      <c r="XBQ308" s="94"/>
      <c r="XBR308" s="94"/>
      <c r="XBS308" s="94"/>
      <c r="XBT308" s="94"/>
      <c r="XBU308" s="94"/>
      <c r="XBV308" s="94"/>
      <c r="XBW308" s="94"/>
      <c r="XBX308" s="94"/>
      <c r="XBY308" s="94"/>
      <c r="XBZ308" s="94"/>
      <c r="XCA308" s="94"/>
      <c r="XCB308" s="94"/>
      <c r="XCC308" s="94"/>
      <c r="XCD308" s="94"/>
      <c r="XCE308" s="94"/>
      <c r="XCF308" s="94"/>
      <c r="XCG308" s="94"/>
      <c r="XCH308" s="94"/>
      <c r="XCI308" s="94"/>
      <c r="XCJ308" s="94"/>
      <c r="XCK308" s="94"/>
      <c r="XCL308" s="94"/>
      <c r="XCM308" s="94"/>
      <c r="XCN308" s="94"/>
      <c r="XCO308" s="94"/>
      <c r="XCP308" s="94"/>
      <c r="XCQ308" s="94"/>
      <c r="XCR308" s="94"/>
      <c r="XCS308" s="94"/>
      <c r="XCT308" s="94"/>
      <c r="XCU308" s="94"/>
      <c r="XCV308" s="94"/>
      <c r="XCW308" s="94"/>
      <c r="XCX308" s="94"/>
      <c r="XCY308" s="94"/>
      <c r="XCZ308" s="94"/>
      <c r="XDA308" s="94"/>
      <c r="XDB308" s="94"/>
      <c r="XDC308" s="94"/>
      <c r="XDD308" s="94"/>
      <c r="XDE308" s="94"/>
      <c r="XDF308" s="94"/>
      <c r="XDG308" s="94"/>
      <c r="XDH308" s="94"/>
      <c r="XDI308" s="94"/>
      <c r="XDJ308" s="94"/>
      <c r="XDK308" s="94"/>
      <c r="XDL308" s="94"/>
      <c r="XDM308" s="94"/>
      <c r="XDN308" s="94"/>
      <c r="XDO308" s="94"/>
      <c r="XDP308" s="94"/>
      <c r="XDQ308" s="94"/>
      <c r="XDR308" s="94"/>
      <c r="XDS308" s="94"/>
      <c r="XDT308" s="94"/>
      <c r="XDU308" s="94"/>
      <c r="XDV308" s="94"/>
      <c r="XDW308" s="94"/>
      <c r="XDX308" s="94"/>
      <c r="XDY308" s="94"/>
      <c r="XDZ308" s="94"/>
      <c r="XEA308" s="94"/>
      <c r="XEB308" s="94"/>
      <c r="XEC308" s="94"/>
      <c r="XED308" s="94"/>
      <c r="XEE308" s="94"/>
      <c r="XEF308" s="94"/>
      <c r="XEG308" s="94"/>
      <c r="XEH308" s="94"/>
      <c r="XEI308" s="94"/>
      <c r="XEJ308" s="94"/>
      <c r="XEK308" s="94"/>
      <c r="XEL308" s="94"/>
      <c r="XEM308" s="94"/>
      <c r="XEN308" s="94"/>
      <c r="XEO308" s="94"/>
      <c r="XEP308" s="94"/>
      <c r="XEQ308" s="94"/>
      <c r="XER308" s="94"/>
      <c r="XES308" s="94"/>
      <c r="XET308" s="94"/>
      <c r="XEU308" s="94"/>
      <c r="XEV308" s="94"/>
      <c r="XEW308" s="94"/>
      <c r="XEX308" s="94"/>
      <c r="XEY308" s="94"/>
      <c r="XEZ308" s="94"/>
      <c r="XFA308" s="94"/>
      <c r="XFB308" s="94"/>
      <c r="XFC308" s="93"/>
      <c r="XFD308" s="93"/>
    </row>
    <row r="309" spans="1:16384" ht="15.75" hidden="1">
      <c r="B309" t="s">
        <v>1091</v>
      </c>
      <c r="C309"/>
      <c r="D309" t="s">
        <v>260</v>
      </c>
      <c r="F309" t="str">
        <f t="shared" si="4"/>
        <v>SBX_RETAIL_MP_DM.ft_client_aggr_mnth_epkprl_client_app_income_amt</v>
      </c>
      <c r="I309" t="str">
        <f>VLOOKUP(B309,Свод_описание!E:J,6,0)</f>
        <v>MONTHLY</v>
      </c>
      <c r="K309" t="e">
        <f>VLOOKUP(B:B,'Поля ft_clnt_aggr_daily_epk'!A:A,1,0)</f>
        <v>#N/A</v>
      </c>
      <c r="O309" t="s">
        <v>4450</v>
      </c>
      <c r="S309" t="e">
        <v>#N/A</v>
      </c>
      <c r="T309" t="s">
        <v>4450</v>
      </c>
      <c r="U309" t="s">
        <v>4478</v>
      </c>
      <c r="V309" t="s">
        <v>4465</v>
      </c>
    </row>
    <row r="310" spans="1:16384" ht="15.75" hidden="1">
      <c r="B310" t="s">
        <v>1057</v>
      </c>
      <c r="C310"/>
      <c r="D310" t="s">
        <v>260</v>
      </c>
      <c r="F310" t="str">
        <f t="shared" si="4"/>
        <v>SBX_RETAIL_MP_DM.ft_client_aggr_mnth_epkprd_lst_prod_open_dt</v>
      </c>
      <c r="I310" t="str">
        <f>VLOOKUP(B310,Свод_описание!E:J,6,0)</f>
        <v>REAL-TIME</v>
      </c>
      <c r="K310" t="e">
        <f>VLOOKUP(B:B,'Поля ft_clnt_aggr_daily_epk'!A:A,1,0)</f>
        <v>#N/A</v>
      </c>
      <c r="O310" t="s">
        <v>4450</v>
      </c>
      <c r="P310" t="s">
        <v>3395</v>
      </c>
      <c r="S310" t="s">
        <v>3928</v>
      </c>
      <c r="T310" t="s">
        <v>4450</v>
      </c>
      <c r="U310" t="s">
        <v>4478</v>
      </c>
      <c r="V310" t="s">
        <v>4463</v>
      </c>
    </row>
    <row r="311" spans="1:16384" ht="15" customHeight="1">
      <c r="A311">
        <v>18</v>
      </c>
      <c r="B311" t="s">
        <v>1057</v>
      </c>
      <c r="C311" s="92" t="str">
        <f>VLOOKUP(B:B,Поля!A:D,2,0)</f>
        <v>Дата открытия последнего продукта клиента</v>
      </c>
      <c r="D311" t="s">
        <v>260</v>
      </c>
      <c r="F311" t="str">
        <f t="shared" si="4"/>
        <v>SBX_RETAIL_MP_DM.ft_client_aggr_mnth_epkprd_lst_prod_open_dt</v>
      </c>
      <c r="G311" t="str">
        <f>VLOOKUP(B:B,Поля!A:D,3,0)</f>
        <v>Дата</v>
      </c>
      <c r="H311" t="str">
        <f>VLOOKUP(B:B,Поля!A:D,4,0)</f>
        <v>DATE</v>
      </c>
      <c r="I311" t="str">
        <f>VLOOKUP(B311,Свод_описание!E:J,6,0)</f>
        <v>REAL-TIME</v>
      </c>
      <c r="J311" t="s">
        <v>19770</v>
      </c>
      <c r="K311" t="e">
        <f>VLOOKUP(B:B,'Поля ft_clnt_aggr_daily_epk'!A:A,1,0)</f>
        <v>#N/A</v>
      </c>
      <c r="M311" t="s">
        <v>19812</v>
      </c>
      <c r="N311" t="s">
        <v>19815</v>
      </c>
      <c r="O311" s="17" t="s">
        <v>4498</v>
      </c>
      <c r="P311" s="68" t="s">
        <v>4499</v>
      </c>
      <c r="Q311" s="68"/>
      <c r="S311" t="s">
        <v>3929</v>
      </c>
      <c r="T311" t="s">
        <v>4450</v>
      </c>
      <c r="U311" t="s">
        <v>4477</v>
      </c>
      <c r="V311" t="s">
        <v>4463</v>
      </c>
    </row>
    <row r="312" spans="1:16384" ht="15" customHeight="1">
      <c r="A312" s="93" t="s">
        <v>3930</v>
      </c>
      <c r="B312" s="98" t="s">
        <v>1057</v>
      </c>
      <c r="C312" s="95" t="str">
        <f>VLOOKUP(B:B,Поля!A:D,2,0)</f>
        <v>Дата открытия последнего продукта клиента</v>
      </c>
      <c r="D312" s="94" t="s">
        <v>260</v>
      </c>
      <c r="E312" s="94"/>
      <c r="F312" s="94" t="str">
        <f t="shared" si="4"/>
        <v>SBX_RETAIL_MP_DM.ft_client_aggr_mnth_epkprd_lst_prod_open_dt</v>
      </c>
      <c r="G312" s="96" t="str">
        <f>VLOOKUP(B:B,Поля!A:D,3,0)</f>
        <v>Дата</v>
      </c>
      <c r="H312" s="96" t="str">
        <f>VLOOKUP(B:B,Поля!A:D,4,0)</f>
        <v>DATE</v>
      </c>
      <c r="I312" s="96" t="str">
        <f>VLOOKUP(B312,Свод_описание!E:J,6,0)</f>
        <v>REAL-TIME</v>
      </c>
      <c r="J312" s="94"/>
      <c r="K312" s="94" t="e">
        <f>VLOOKUP(B:B,'Поля ft_clnt_aggr_daily_epk'!A:A,1,0)</f>
        <v>#N/A</v>
      </c>
      <c r="L312" s="94"/>
      <c r="M312" s="94"/>
      <c r="N312" s="94"/>
      <c r="O312" s="94" t="s">
        <v>4498</v>
      </c>
      <c r="P312" s="94" t="s">
        <v>4499</v>
      </c>
      <c r="Q312" s="94"/>
      <c r="R312" s="94"/>
      <c r="S312" s="94" t="e">
        <v>#N/A</v>
      </c>
      <c r="T312" s="94" t="s">
        <v>4450</v>
      </c>
      <c r="U312" s="94" t="s">
        <v>4477</v>
      </c>
      <c r="V312" s="94" t="s">
        <v>4463</v>
      </c>
      <c r="W312" s="94"/>
      <c r="X312" s="94"/>
      <c r="Y312" s="94"/>
      <c r="Z312" s="94"/>
      <c r="AA312" s="94"/>
      <c r="AB312" s="94"/>
      <c r="AC312" s="94"/>
      <c r="AD312" s="94"/>
      <c r="AE312" s="94"/>
      <c r="AF312" s="94"/>
      <c r="AG312" s="94"/>
      <c r="AH312" s="94"/>
      <c r="AI312" s="94"/>
      <c r="AJ312" s="94"/>
      <c r="AK312" s="94"/>
      <c r="AL312" s="94"/>
      <c r="AM312" s="94"/>
      <c r="AN312" s="94"/>
      <c r="AO312" s="94"/>
      <c r="AP312" s="94"/>
      <c r="AQ312" s="94"/>
      <c r="AR312" s="94"/>
      <c r="AS312" s="94"/>
      <c r="AT312" s="94"/>
      <c r="AU312" s="94"/>
      <c r="AV312" s="94"/>
      <c r="AW312" s="94"/>
      <c r="AX312" s="94"/>
      <c r="AY312" s="94"/>
      <c r="AZ312" s="94"/>
      <c r="BA312" s="94"/>
      <c r="BB312" s="94"/>
      <c r="BC312" s="94"/>
      <c r="BD312" s="94"/>
      <c r="BE312" s="94"/>
      <c r="BF312" s="94"/>
      <c r="BG312" s="94"/>
      <c r="BH312" s="94"/>
      <c r="BI312" s="94"/>
      <c r="BJ312" s="94"/>
      <c r="BK312" s="94"/>
      <c r="BL312" s="94"/>
      <c r="BM312" s="94"/>
      <c r="BN312" s="94"/>
      <c r="BO312" s="94"/>
      <c r="BP312" s="94"/>
      <c r="BQ312" s="94"/>
      <c r="BR312" s="94"/>
      <c r="BS312" s="94"/>
      <c r="BT312" s="94"/>
      <c r="BU312" s="94"/>
      <c r="BV312" s="94"/>
      <c r="BW312" s="94"/>
      <c r="BX312" s="94"/>
      <c r="BY312" s="94"/>
      <c r="BZ312" s="94"/>
      <c r="CA312" s="94"/>
      <c r="CB312" s="94"/>
      <c r="CC312" s="94"/>
      <c r="CD312" s="94"/>
      <c r="CE312" s="94"/>
      <c r="CF312" s="94"/>
      <c r="CG312" s="94"/>
      <c r="CH312" s="94"/>
      <c r="CI312" s="94"/>
      <c r="CJ312" s="94"/>
      <c r="CK312" s="94"/>
      <c r="CL312" s="94"/>
      <c r="CM312" s="94"/>
      <c r="CN312" s="94"/>
      <c r="CO312" s="94"/>
      <c r="CP312" s="94"/>
      <c r="CQ312" s="94"/>
      <c r="CR312" s="94"/>
      <c r="CS312" s="94"/>
      <c r="CT312" s="94"/>
      <c r="CU312" s="94"/>
      <c r="CV312" s="94"/>
      <c r="CW312" s="94"/>
      <c r="CX312" s="94"/>
      <c r="CY312" s="94"/>
      <c r="CZ312" s="94"/>
      <c r="DA312" s="94"/>
      <c r="DB312" s="94"/>
      <c r="DC312" s="94"/>
      <c r="DD312" s="94"/>
      <c r="DE312" s="94"/>
      <c r="DF312" s="94"/>
      <c r="DG312" s="94"/>
      <c r="DH312" s="94"/>
      <c r="DI312" s="94"/>
      <c r="DJ312" s="94"/>
      <c r="DK312" s="94"/>
      <c r="DL312" s="94"/>
      <c r="DM312" s="94"/>
      <c r="DN312" s="94"/>
      <c r="DO312" s="94"/>
      <c r="DP312" s="94"/>
      <c r="DQ312" s="94"/>
      <c r="DR312" s="94"/>
      <c r="DS312" s="94"/>
      <c r="DT312" s="94"/>
      <c r="DU312" s="94"/>
      <c r="DV312" s="94"/>
      <c r="DW312" s="94"/>
      <c r="DX312" s="94"/>
      <c r="DY312" s="94"/>
      <c r="DZ312" s="94"/>
      <c r="EA312" s="94"/>
      <c r="EB312" s="94"/>
      <c r="EC312" s="94"/>
      <c r="ED312" s="94"/>
      <c r="EE312" s="94"/>
      <c r="EF312" s="94"/>
      <c r="EG312" s="94"/>
      <c r="EH312" s="94"/>
      <c r="EI312" s="94"/>
      <c r="EJ312" s="94"/>
      <c r="EK312" s="94"/>
      <c r="EL312" s="94"/>
      <c r="EM312" s="94"/>
      <c r="EN312" s="94"/>
      <c r="EO312" s="94"/>
      <c r="EP312" s="94"/>
      <c r="EQ312" s="94"/>
      <c r="ER312" s="94"/>
      <c r="ES312" s="94"/>
      <c r="ET312" s="94"/>
      <c r="EU312" s="94"/>
      <c r="EV312" s="94"/>
      <c r="EW312" s="94"/>
      <c r="EX312" s="94"/>
      <c r="EY312" s="94"/>
      <c r="EZ312" s="94"/>
      <c r="FA312" s="94"/>
      <c r="FB312" s="94"/>
      <c r="FC312" s="94"/>
      <c r="FD312" s="94"/>
      <c r="FE312" s="94"/>
      <c r="FF312" s="94"/>
      <c r="FG312" s="94"/>
      <c r="FH312" s="94"/>
      <c r="FI312" s="94"/>
      <c r="FJ312" s="94"/>
      <c r="FK312" s="94"/>
      <c r="FL312" s="94"/>
      <c r="FM312" s="94"/>
      <c r="FN312" s="94"/>
      <c r="FO312" s="94"/>
      <c r="FP312" s="94"/>
      <c r="FQ312" s="94"/>
      <c r="FR312" s="94"/>
      <c r="FS312" s="94"/>
      <c r="FT312" s="94"/>
      <c r="FU312" s="94"/>
      <c r="FV312" s="94"/>
      <c r="FW312" s="94"/>
      <c r="FX312" s="94"/>
      <c r="FY312" s="94"/>
      <c r="FZ312" s="94"/>
      <c r="GA312" s="94"/>
      <c r="GB312" s="94"/>
      <c r="GC312" s="94"/>
      <c r="GD312" s="94"/>
      <c r="GE312" s="94"/>
      <c r="GF312" s="94"/>
      <c r="GG312" s="94"/>
      <c r="GH312" s="94"/>
      <c r="GI312" s="94"/>
      <c r="GJ312" s="94"/>
      <c r="GK312" s="94"/>
      <c r="GL312" s="94"/>
      <c r="GM312" s="94"/>
      <c r="GN312" s="94"/>
      <c r="GO312" s="94"/>
      <c r="GP312" s="94"/>
      <c r="GQ312" s="94"/>
      <c r="GR312" s="94"/>
      <c r="GS312" s="94"/>
      <c r="GT312" s="94"/>
      <c r="GU312" s="94"/>
      <c r="GV312" s="94"/>
      <c r="GW312" s="94"/>
      <c r="GX312" s="94"/>
      <c r="GY312" s="94"/>
      <c r="GZ312" s="94"/>
      <c r="HA312" s="94"/>
      <c r="HB312" s="94"/>
      <c r="HC312" s="94"/>
      <c r="HD312" s="94"/>
      <c r="HE312" s="94"/>
      <c r="HF312" s="94"/>
      <c r="HG312" s="94"/>
      <c r="HH312" s="94"/>
      <c r="HI312" s="94"/>
      <c r="HJ312" s="94"/>
      <c r="HK312" s="94"/>
      <c r="HL312" s="94"/>
      <c r="HM312" s="94"/>
      <c r="HN312" s="94"/>
      <c r="HO312" s="94"/>
      <c r="HP312" s="94"/>
      <c r="HQ312" s="94"/>
      <c r="HR312" s="94"/>
      <c r="HS312" s="94"/>
      <c r="HT312" s="94"/>
      <c r="HU312" s="94"/>
      <c r="HV312" s="94"/>
      <c r="HW312" s="94"/>
      <c r="HX312" s="94"/>
      <c r="HY312" s="94"/>
      <c r="HZ312" s="94"/>
      <c r="IA312" s="94"/>
      <c r="IB312" s="94"/>
      <c r="IC312" s="94"/>
      <c r="ID312" s="94"/>
      <c r="IE312" s="94"/>
      <c r="IF312" s="94"/>
      <c r="IG312" s="94"/>
      <c r="IH312" s="94"/>
      <c r="II312" s="94"/>
      <c r="IJ312" s="94"/>
      <c r="IK312" s="94"/>
      <c r="IL312" s="94"/>
      <c r="IM312" s="94"/>
      <c r="IN312" s="94"/>
      <c r="IO312" s="94"/>
      <c r="IP312" s="94"/>
      <c r="IQ312" s="94"/>
      <c r="IR312" s="94"/>
      <c r="IS312" s="94"/>
      <c r="IT312" s="94"/>
      <c r="IU312" s="94"/>
      <c r="IV312" s="94"/>
      <c r="IW312" s="94"/>
      <c r="IX312" s="94"/>
      <c r="IY312" s="94"/>
      <c r="IZ312" s="94"/>
      <c r="JA312" s="94"/>
      <c r="JB312" s="94"/>
      <c r="JC312" s="94"/>
      <c r="JD312" s="94"/>
      <c r="JE312" s="94"/>
      <c r="JF312" s="94"/>
      <c r="JG312" s="94"/>
      <c r="JH312" s="94"/>
      <c r="JI312" s="94"/>
      <c r="JJ312" s="94"/>
      <c r="JK312" s="94"/>
      <c r="JL312" s="94"/>
      <c r="JM312" s="94"/>
      <c r="JN312" s="94"/>
      <c r="JO312" s="94"/>
      <c r="JP312" s="94"/>
      <c r="JQ312" s="94"/>
      <c r="JR312" s="94"/>
      <c r="JS312" s="94"/>
      <c r="JT312" s="94"/>
      <c r="JU312" s="94"/>
      <c r="JV312" s="94"/>
      <c r="JW312" s="94"/>
      <c r="JX312" s="94"/>
      <c r="JY312" s="94"/>
      <c r="JZ312" s="94"/>
      <c r="KA312" s="94"/>
      <c r="KB312" s="94"/>
      <c r="KC312" s="94"/>
      <c r="KD312" s="94"/>
      <c r="KE312" s="94"/>
      <c r="KF312" s="94"/>
      <c r="KG312" s="94"/>
      <c r="KH312" s="94"/>
      <c r="KI312" s="94"/>
      <c r="KJ312" s="94"/>
      <c r="KK312" s="94"/>
      <c r="KL312" s="94"/>
      <c r="KM312" s="94"/>
      <c r="KN312" s="94"/>
      <c r="KO312" s="94"/>
      <c r="KP312" s="94"/>
      <c r="KQ312" s="94"/>
      <c r="KR312" s="94"/>
      <c r="KS312" s="94"/>
      <c r="KT312" s="94"/>
      <c r="KU312" s="94"/>
      <c r="KV312" s="94"/>
      <c r="KW312" s="94"/>
      <c r="KX312" s="94"/>
      <c r="KY312" s="94"/>
      <c r="KZ312" s="94"/>
      <c r="LA312" s="94"/>
      <c r="LB312" s="94"/>
      <c r="LC312" s="94"/>
      <c r="LD312" s="94"/>
      <c r="LE312" s="94"/>
      <c r="LF312" s="94"/>
      <c r="LG312" s="94"/>
      <c r="LH312" s="94"/>
      <c r="LI312" s="94"/>
      <c r="LJ312" s="94"/>
      <c r="LK312" s="94"/>
      <c r="LL312" s="94"/>
      <c r="LM312" s="94"/>
      <c r="LN312" s="94"/>
      <c r="LO312" s="94"/>
      <c r="LP312" s="94"/>
      <c r="LQ312" s="94"/>
      <c r="LR312" s="94"/>
      <c r="LS312" s="94"/>
      <c r="LT312" s="94"/>
      <c r="LU312" s="94"/>
      <c r="LV312" s="94"/>
      <c r="LW312" s="94"/>
      <c r="LX312" s="94"/>
      <c r="LY312" s="94"/>
      <c r="LZ312" s="94"/>
      <c r="MA312" s="94"/>
      <c r="MB312" s="94"/>
      <c r="MC312" s="94"/>
      <c r="MD312" s="94"/>
      <c r="ME312" s="94"/>
      <c r="MF312" s="94"/>
      <c r="MG312" s="94"/>
      <c r="MH312" s="94"/>
      <c r="MI312" s="94"/>
      <c r="MJ312" s="94"/>
      <c r="MK312" s="94"/>
      <c r="ML312" s="94"/>
      <c r="MM312" s="94"/>
      <c r="MN312" s="94"/>
      <c r="MO312" s="94"/>
      <c r="MP312" s="94"/>
      <c r="MQ312" s="94"/>
      <c r="MR312" s="94"/>
      <c r="MS312" s="94"/>
      <c r="MT312" s="94"/>
      <c r="MU312" s="94"/>
      <c r="MV312" s="94"/>
      <c r="MW312" s="94"/>
      <c r="MX312" s="94"/>
      <c r="MY312" s="94"/>
      <c r="MZ312" s="94"/>
      <c r="NA312" s="94"/>
      <c r="NB312" s="94"/>
      <c r="NC312" s="94"/>
      <c r="ND312" s="94"/>
      <c r="NE312" s="94"/>
      <c r="NF312" s="94"/>
      <c r="NG312" s="94"/>
      <c r="NH312" s="94"/>
      <c r="NI312" s="94"/>
      <c r="NJ312" s="94"/>
      <c r="NK312" s="94"/>
      <c r="NL312" s="94"/>
      <c r="NM312" s="94"/>
      <c r="NN312" s="94"/>
      <c r="NO312" s="94"/>
      <c r="NP312" s="94"/>
      <c r="NQ312" s="94"/>
      <c r="NR312" s="94"/>
      <c r="NS312" s="94"/>
      <c r="NT312" s="94"/>
      <c r="NU312" s="94"/>
      <c r="NV312" s="94"/>
      <c r="NW312" s="94"/>
      <c r="NX312" s="94"/>
      <c r="NY312" s="94"/>
      <c r="NZ312" s="94"/>
      <c r="OA312" s="94"/>
      <c r="OB312" s="94"/>
      <c r="OC312" s="94"/>
      <c r="OD312" s="94"/>
      <c r="OE312" s="94"/>
      <c r="OF312" s="94"/>
      <c r="OG312" s="94"/>
      <c r="OH312" s="94"/>
      <c r="OI312" s="94"/>
      <c r="OJ312" s="94"/>
      <c r="OK312" s="94"/>
      <c r="OL312" s="94"/>
      <c r="OM312" s="94"/>
      <c r="ON312" s="94"/>
      <c r="OO312" s="94"/>
      <c r="OP312" s="94"/>
      <c r="OQ312" s="94"/>
      <c r="OR312" s="94"/>
      <c r="OS312" s="94"/>
      <c r="OT312" s="94"/>
      <c r="OU312" s="94"/>
      <c r="OV312" s="94"/>
      <c r="OW312" s="94"/>
      <c r="OX312" s="94"/>
      <c r="OY312" s="94"/>
      <c r="OZ312" s="94"/>
      <c r="PA312" s="94"/>
      <c r="PB312" s="94"/>
      <c r="PC312" s="94"/>
      <c r="PD312" s="94"/>
      <c r="PE312" s="94"/>
      <c r="PF312" s="94"/>
      <c r="PG312" s="94"/>
      <c r="PH312" s="94"/>
      <c r="PI312" s="94"/>
      <c r="PJ312" s="94"/>
      <c r="PK312" s="94"/>
      <c r="PL312" s="94"/>
      <c r="PM312" s="94"/>
      <c r="PN312" s="94"/>
      <c r="PO312" s="94"/>
      <c r="PP312" s="94"/>
      <c r="PQ312" s="94"/>
      <c r="PR312" s="94"/>
      <c r="PS312" s="94"/>
      <c r="PT312" s="94"/>
      <c r="PU312" s="94"/>
      <c r="PV312" s="94"/>
      <c r="PW312" s="94"/>
      <c r="PX312" s="94"/>
      <c r="PY312" s="94"/>
      <c r="PZ312" s="94"/>
      <c r="QA312" s="94"/>
      <c r="QB312" s="94"/>
      <c r="QC312" s="94"/>
      <c r="QD312" s="94"/>
      <c r="QE312" s="94"/>
      <c r="QF312" s="94"/>
      <c r="QG312" s="94"/>
      <c r="QH312" s="94"/>
      <c r="QI312" s="94"/>
      <c r="QJ312" s="94"/>
      <c r="QK312" s="94"/>
      <c r="QL312" s="94"/>
      <c r="QM312" s="94"/>
      <c r="QN312" s="94"/>
      <c r="QO312" s="94"/>
      <c r="QP312" s="94"/>
      <c r="QQ312" s="94"/>
      <c r="QR312" s="94"/>
      <c r="QS312" s="94"/>
      <c r="QT312" s="94"/>
      <c r="QU312" s="94"/>
      <c r="QV312" s="94"/>
      <c r="QW312" s="94"/>
      <c r="QX312" s="94"/>
      <c r="QY312" s="94"/>
      <c r="QZ312" s="94"/>
      <c r="RA312" s="94"/>
      <c r="RB312" s="94"/>
      <c r="RC312" s="94"/>
      <c r="RD312" s="94"/>
      <c r="RE312" s="94"/>
      <c r="RF312" s="94"/>
      <c r="RG312" s="94"/>
      <c r="RH312" s="94"/>
      <c r="RI312" s="94"/>
      <c r="RJ312" s="94"/>
      <c r="RK312" s="94"/>
      <c r="RL312" s="94"/>
      <c r="RM312" s="94"/>
      <c r="RN312" s="94"/>
      <c r="RO312" s="94"/>
      <c r="RP312" s="94"/>
      <c r="RQ312" s="94"/>
      <c r="RR312" s="94"/>
      <c r="RS312" s="94"/>
      <c r="RT312" s="94"/>
      <c r="RU312" s="94"/>
      <c r="RV312" s="94"/>
      <c r="RW312" s="94"/>
      <c r="RX312" s="94"/>
      <c r="RY312" s="94"/>
      <c r="RZ312" s="94"/>
      <c r="SA312" s="94"/>
      <c r="SB312" s="94"/>
      <c r="SC312" s="94"/>
      <c r="SD312" s="94"/>
      <c r="SE312" s="94"/>
      <c r="SF312" s="94"/>
      <c r="SG312" s="94"/>
      <c r="SH312" s="94"/>
      <c r="SI312" s="94"/>
      <c r="SJ312" s="94"/>
      <c r="SK312" s="94"/>
      <c r="SL312" s="94"/>
      <c r="SM312" s="94"/>
      <c r="SN312" s="94"/>
      <c r="SO312" s="94"/>
      <c r="SP312" s="94"/>
      <c r="SQ312" s="94"/>
      <c r="SR312" s="94"/>
      <c r="SS312" s="94"/>
      <c r="ST312" s="94"/>
      <c r="SU312" s="94"/>
      <c r="SV312" s="94"/>
      <c r="SW312" s="94"/>
      <c r="SX312" s="94"/>
      <c r="SY312" s="94"/>
      <c r="SZ312" s="94"/>
      <c r="TA312" s="94"/>
      <c r="TB312" s="94"/>
      <c r="TC312" s="94"/>
      <c r="TD312" s="94"/>
      <c r="TE312" s="94"/>
      <c r="TF312" s="94"/>
      <c r="TG312" s="94"/>
      <c r="TH312" s="94"/>
      <c r="TI312" s="94"/>
      <c r="TJ312" s="94"/>
      <c r="TK312" s="94"/>
      <c r="TL312" s="94"/>
      <c r="TM312" s="94"/>
      <c r="TN312" s="94"/>
      <c r="TO312" s="94"/>
      <c r="TP312" s="94"/>
      <c r="TQ312" s="94"/>
      <c r="TR312" s="94"/>
      <c r="TS312" s="94"/>
      <c r="TT312" s="94"/>
      <c r="TU312" s="94"/>
      <c r="TV312" s="94"/>
      <c r="TW312" s="94"/>
      <c r="TX312" s="94"/>
      <c r="TY312" s="94"/>
      <c r="TZ312" s="94"/>
      <c r="UA312" s="94"/>
      <c r="UB312" s="94"/>
      <c r="UC312" s="94"/>
      <c r="UD312" s="94"/>
      <c r="UE312" s="94"/>
      <c r="UF312" s="94"/>
      <c r="UG312" s="94"/>
      <c r="UH312" s="94"/>
      <c r="UI312" s="94"/>
      <c r="UJ312" s="94"/>
      <c r="UK312" s="94"/>
      <c r="UL312" s="94"/>
      <c r="UM312" s="94"/>
      <c r="UN312" s="94"/>
      <c r="UO312" s="94"/>
      <c r="UP312" s="94"/>
      <c r="UQ312" s="94"/>
      <c r="UR312" s="94"/>
      <c r="US312" s="94"/>
      <c r="UT312" s="94"/>
      <c r="UU312" s="94"/>
      <c r="UV312" s="94"/>
      <c r="UW312" s="94"/>
      <c r="UX312" s="94"/>
      <c r="UY312" s="94"/>
      <c r="UZ312" s="94"/>
      <c r="VA312" s="94"/>
      <c r="VB312" s="94"/>
      <c r="VC312" s="94"/>
      <c r="VD312" s="94"/>
      <c r="VE312" s="94"/>
      <c r="VF312" s="94"/>
      <c r="VG312" s="94"/>
      <c r="VH312" s="94"/>
      <c r="VI312" s="94"/>
      <c r="VJ312" s="94"/>
      <c r="VK312" s="94"/>
      <c r="VL312" s="94"/>
      <c r="VM312" s="94"/>
      <c r="VN312" s="94"/>
      <c r="VO312" s="94"/>
      <c r="VP312" s="94"/>
      <c r="VQ312" s="94"/>
      <c r="VR312" s="94"/>
      <c r="VS312" s="94"/>
      <c r="VT312" s="94"/>
      <c r="VU312" s="94"/>
      <c r="VV312" s="94"/>
      <c r="VW312" s="94"/>
      <c r="VX312" s="94"/>
      <c r="VY312" s="94"/>
      <c r="VZ312" s="94"/>
      <c r="WA312" s="94"/>
      <c r="WB312" s="94"/>
      <c r="WC312" s="94"/>
      <c r="WD312" s="94"/>
      <c r="WE312" s="94"/>
      <c r="WF312" s="94"/>
      <c r="WG312" s="94"/>
      <c r="WH312" s="94"/>
      <c r="WI312" s="94"/>
      <c r="WJ312" s="94"/>
      <c r="WK312" s="94"/>
      <c r="WL312" s="94"/>
      <c r="WM312" s="94"/>
      <c r="WN312" s="94"/>
      <c r="WO312" s="94"/>
      <c r="WP312" s="94"/>
      <c r="WQ312" s="94"/>
      <c r="WR312" s="94"/>
      <c r="WS312" s="94"/>
      <c r="WT312" s="94"/>
      <c r="WU312" s="94"/>
      <c r="WV312" s="94"/>
      <c r="WW312" s="94"/>
      <c r="WX312" s="94"/>
      <c r="WY312" s="94"/>
      <c r="WZ312" s="94"/>
      <c r="XA312" s="94"/>
      <c r="XB312" s="94"/>
      <c r="XC312" s="94"/>
      <c r="XD312" s="94"/>
      <c r="XE312" s="94"/>
      <c r="XF312" s="94"/>
      <c r="XG312" s="94"/>
      <c r="XH312" s="94"/>
      <c r="XI312" s="94"/>
      <c r="XJ312" s="94"/>
      <c r="XK312" s="94"/>
      <c r="XL312" s="94"/>
      <c r="XM312" s="94"/>
      <c r="XN312" s="94"/>
      <c r="XO312" s="94"/>
      <c r="XP312" s="94"/>
      <c r="XQ312" s="94"/>
      <c r="XR312" s="94"/>
      <c r="XS312" s="94"/>
      <c r="XT312" s="94"/>
      <c r="XU312" s="94"/>
      <c r="XV312" s="94"/>
      <c r="XW312" s="94"/>
      <c r="XX312" s="94"/>
      <c r="XY312" s="94"/>
      <c r="XZ312" s="94"/>
      <c r="YA312" s="94"/>
      <c r="YB312" s="94"/>
      <c r="YC312" s="94"/>
      <c r="YD312" s="94"/>
      <c r="YE312" s="94"/>
      <c r="YF312" s="94"/>
      <c r="YG312" s="94"/>
      <c r="YH312" s="94"/>
      <c r="YI312" s="94"/>
      <c r="YJ312" s="94"/>
      <c r="YK312" s="94"/>
      <c r="YL312" s="94"/>
      <c r="YM312" s="94"/>
      <c r="YN312" s="94"/>
      <c r="YO312" s="94"/>
      <c r="YP312" s="94"/>
      <c r="YQ312" s="94"/>
      <c r="YR312" s="94"/>
      <c r="YS312" s="94"/>
      <c r="YT312" s="94"/>
      <c r="YU312" s="94"/>
      <c r="YV312" s="94"/>
      <c r="YW312" s="94"/>
      <c r="YX312" s="94"/>
      <c r="YY312" s="94"/>
      <c r="YZ312" s="94"/>
      <c r="ZA312" s="94"/>
      <c r="ZB312" s="94"/>
      <c r="ZC312" s="94"/>
      <c r="ZD312" s="94"/>
      <c r="ZE312" s="94"/>
      <c r="ZF312" s="94"/>
      <c r="ZG312" s="94"/>
      <c r="ZH312" s="94"/>
      <c r="ZI312" s="94"/>
      <c r="ZJ312" s="94"/>
      <c r="ZK312" s="94"/>
      <c r="ZL312" s="94"/>
      <c r="ZM312" s="94"/>
      <c r="ZN312" s="94"/>
      <c r="ZO312" s="94"/>
      <c r="ZP312" s="94"/>
      <c r="ZQ312" s="94"/>
      <c r="ZR312" s="94"/>
      <c r="ZS312" s="94"/>
      <c r="ZT312" s="94"/>
      <c r="ZU312" s="94"/>
      <c r="ZV312" s="94"/>
      <c r="ZW312" s="94"/>
      <c r="ZX312" s="94"/>
      <c r="ZY312" s="94"/>
      <c r="ZZ312" s="94"/>
      <c r="AAA312" s="94"/>
      <c r="AAB312" s="94"/>
      <c r="AAC312" s="94"/>
      <c r="AAD312" s="94"/>
      <c r="AAE312" s="94"/>
      <c r="AAF312" s="94"/>
      <c r="AAG312" s="94"/>
      <c r="AAH312" s="94"/>
      <c r="AAI312" s="94"/>
      <c r="AAJ312" s="94"/>
      <c r="AAK312" s="94"/>
      <c r="AAL312" s="94"/>
      <c r="AAM312" s="94"/>
      <c r="AAN312" s="94"/>
      <c r="AAO312" s="94"/>
      <c r="AAP312" s="94"/>
      <c r="AAQ312" s="94"/>
      <c r="AAR312" s="94"/>
      <c r="AAS312" s="94"/>
      <c r="AAT312" s="94"/>
      <c r="AAU312" s="94"/>
      <c r="AAV312" s="94"/>
      <c r="AAW312" s="94"/>
      <c r="AAX312" s="94"/>
      <c r="AAY312" s="94"/>
      <c r="AAZ312" s="94"/>
      <c r="ABA312" s="94"/>
      <c r="ABB312" s="94"/>
      <c r="ABC312" s="94"/>
      <c r="ABD312" s="94"/>
      <c r="ABE312" s="94"/>
      <c r="ABF312" s="94"/>
      <c r="ABG312" s="94"/>
      <c r="ABH312" s="94"/>
      <c r="ABI312" s="94"/>
      <c r="ABJ312" s="94"/>
      <c r="ABK312" s="94"/>
      <c r="ABL312" s="94"/>
      <c r="ABM312" s="94"/>
      <c r="ABN312" s="94"/>
      <c r="ABO312" s="94"/>
      <c r="ABP312" s="94"/>
      <c r="ABQ312" s="94"/>
      <c r="ABR312" s="94"/>
      <c r="ABS312" s="94"/>
      <c r="ABT312" s="94"/>
      <c r="ABU312" s="94"/>
      <c r="ABV312" s="94"/>
      <c r="ABW312" s="94"/>
      <c r="ABX312" s="94"/>
      <c r="ABY312" s="94"/>
      <c r="ABZ312" s="94"/>
      <c r="ACA312" s="94"/>
      <c r="ACB312" s="94"/>
      <c r="ACC312" s="94"/>
      <c r="ACD312" s="94"/>
      <c r="ACE312" s="94"/>
      <c r="ACF312" s="94"/>
      <c r="ACG312" s="94"/>
      <c r="ACH312" s="94"/>
      <c r="ACI312" s="94"/>
      <c r="ACJ312" s="94"/>
      <c r="ACK312" s="94"/>
      <c r="ACL312" s="94"/>
      <c r="ACM312" s="94"/>
      <c r="ACN312" s="94"/>
      <c r="ACO312" s="94"/>
      <c r="ACP312" s="94"/>
      <c r="ACQ312" s="94"/>
      <c r="ACR312" s="94"/>
      <c r="ACS312" s="94"/>
      <c r="ACT312" s="94"/>
      <c r="ACU312" s="94"/>
      <c r="ACV312" s="94"/>
      <c r="ACW312" s="94"/>
      <c r="ACX312" s="94"/>
      <c r="ACY312" s="94"/>
      <c r="ACZ312" s="94"/>
      <c r="ADA312" s="94"/>
      <c r="ADB312" s="94"/>
      <c r="ADC312" s="94"/>
      <c r="ADD312" s="94"/>
      <c r="ADE312" s="94"/>
      <c r="ADF312" s="94"/>
      <c r="ADG312" s="94"/>
      <c r="ADH312" s="94"/>
      <c r="ADI312" s="94"/>
      <c r="ADJ312" s="94"/>
      <c r="ADK312" s="94"/>
      <c r="ADL312" s="94"/>
      <c r="ADM312" s="94"/>
      <c r="ADN312" s="94"/>
      <c r="ADO312" s="94"/>
      <c r="ADP312" s="94"/>
      <c r="ADQ312" s="94"/>
      <c r="ADR312" s="94"/>
      <c r="ADS312" s="94"/>
      <c r="ADT312" s="94"/>
      <c r="ADU312" s="94"/>
      <c r="ADV312" s="94"/>
      <c r="ADW312" s="94"/>
      <c r="ADX312" s="94"/>
      <c r="ADY312" s="94"/>
      <c r="ADZ312" s="94"/>
      <c r="AEA312" s="94"/>
      <c r="AEB312" s="94"/>
      <c r="AEC312" s="94"/>
      <c r="AED312" s="94"/>
      <c r="AEE312" s="94"/>
      <c r="AEF312" s="94"/>
      <c r="AEG312" s="94"/>
      <c r="AEH312" s="94"/>
      <c r="AEI312" s="94"/>
      <c r="AEJ312" s="94"/>
      <c r="AEK312" s="94"/>
      <c r="AEL312" s="94"/>
      <c r="AEM312" s="94"/>
      <c r="AEN312" s="94"/>
      <c r="AEO312" s="94"/>
      <c r="AEP312" s="94"/>
      <c r="AEQ312" s="94"/>
      <c r="AER312" s="94"/>
      <c r="AES312" s="94"/>
      <c r="AET312" s="94"/>
      <c r="AEU312" s="94"/>
      <c r="AEV312" s="94"/>
      <c r="AEW312" s="94"/>
      <c r="AEX312" s="94"/>
      <c r="AEY312" s="94"/>
      <c r="AEZ312" s="94"/>
      <c r="AFA312" s="94"/>
      <c r="AFB312" s="94"/>
      <c r="AFC312" s="94"/>
      <c r="AFD312" s="94"/>
      <c r="AFE312" s="94"/>
      <c r="AFF312" s="94"/>
      <c r="AFG312" s="94"/>
      <c r="AFH312" s="94"/>
      <c r="AFI312" s="94"/>
      <c r="AFJ312" s="94"/>
      <c r="AFK312" s="94"/>
      <c r="AFL312" s="94"/>
      <c r="AFM312" s="94"/>
      <c r="AFN312" s="94"/>
      <c r="AFO312" s="94"/>
      <c r="AFP312" s="94"/>
      <c r="AFQ312" s="94"/>
      <c r="AFR312" s="94"/>
      <c r="AFS312" s="94"/>
      <c r="AFT312" s="94"/>
      <c r="AFU312" s="94"/>
      <c r="AFV312" s="94"/>
      <c r="AFW312" s="94"/>
      <c r="AFX312" s="94"/>
      <c r="AFY312" s="94"/>
      <c r="AFZ312" s="94"/>
      <c r="AGA312" s="94"/>
      <c r="AGB312" s="94"/>
      <c r="AGC312" s="94"/>
      <c r="AGD312" s="94"/>
      <c r="AGE312" s="94"/>
      <c r="AGF312" s="94"/>
      <c r="AGG312" s="94"/>
      <c r="AGH312" s="94"/>
      <c r="AGI312" s="94"/>
      <c r="AGJ312" s="94"/>
      <c r="AGK312" s="94"/>
      <c r="AGL312" s="94"/>
      <c r="AGM312" s="94"/>
      <c r="AGN312" s="94"/>
      <c r="AGO312" s="94"/>
      <c r="AGP312" s="94"/>
      <c r="AGQ312" s="94"/>
      <c r="AGR312" s="94"/>
      <c r="AGS312" s="94"/>
      <c r="AGT312" s="94"/>
      <c r="AGU312" s="94"/>
      <c r="AGV312" s="94"/>
      <c r="AGW312" s="94"/>
      <c r="AGX312" s="94"/>
      <c r="AGY312" s="94"/>
      <c r="AGZ312" s="94"/>
      <c r="AHA312" s="94"/>
      <c r="AHB312" s="94"/>
      <c r="AHC312" s="94"/>
      <c r="AHD312" s="94"/>
      <c r="AHE312" s="94"/>
      <c r="AHF312" s="94"/>
      <c r="AHG312" s="94"/>
      <c r="AHH312" s="94"/>
      <c r="AHI312" s="94"/>
      <c r="AHJ312" s="94"/>
      <c r="AHK312" s="94"/>
      <c r="AHL312" s="94"/>
      <c r="AHM312" s="94"/>
      <c r="AHN312" s="94"/>
      <c r="AHO312" s="94"/>
      <c r="AHP312" s="94"/>
      <c r="AHQ312" s="94"/>
      <c r="AHR312" s="94"/>
      <c r="AHS312" s="94"/>
      <c r="AHT312" s="94"/>
      <c r="AHU312" s="94"/>
      <c r="AHV312" s="94"/>
      <c r="AHW312" s="94"/>
      <c r="AHX312" s="94"/>
      <c r="AHY312" s="94"/>
      <c r="AHZ312" s="94"/>
      <c r="AIA312" s="94"/>
      <c r="AIB312" s="94"/>
      <c r="AIC312" s="94"/>
      <c r="AID312" s="94"/>
      <c r="AIE312" s="94"/>
      <c r="AIF312" s="94"/>
      <c r="AIG312" s="94"/>
      <c r="AIH312" s="94"/>
      <c r="AII312" s="94"/>
      <c r="AIJ312" s="94"/>
      <c r="AIK312" s="94"/>
      <c r="AIL312" s="94"/>
      <c r="AIM312" s="94"/>
      <c r="AIN312" s="94"/>
      <c r="AIO312" s="94"/>
      <c r="AIP312" s="94"/>
      <c r="AIQ312" s="94"/>
      <c r="AIR312" s="94"/>
      <c r="AIS312" s="94"/>
      <c r="AIT312" s="94"/>
      <c r="AIU312" s="94"/>
      <c r="AIV312" s="94"/>
      <c r="AIW312" s="94"/>
      <c r="AIX312" s="94"/>
      <c r="AIY312" s="94"/>
      <c r="AIZ312" s="94"/>
      <c r="AJA312" s="94"/>
      <c r="AJB312" s="94"/>
      <c r="AJC312" s="94"/>
      <c r="AJD312" s="94"/>
      <c r="AJE312" s="94"/>
      <c r="AJF312" s="94"/>
      <c r="AJG312" s="94"/>
      <c r="AJH312" s="94"/>
      <c r="AJI312" s="94"/>
      <c r="AJJ312" s="94"/>
      <c r="AJK312" s="94"/>
      <c r="AJL312" s="94"/>
      <c r="AJM312" s="94"/>
      <c r="AJN312" s="94"/>
      <c r="AJO312" s="94"/>
      <c r="AJP312" s="94"/>
      <c r="AJQ312" s="94"/>
      <c r="AJR312" s="94"/>
      <c r="AJS312" s="94"/>
      <c r="AJT312" s="94"/>
      <c r="AJU312" s="94"/>
      <c r="AJV312" s="94"/>
      <c r="AJW312" s="94"/>
      <c r="AJX312" s="94"/>
      <c r="AJY312" s="94"/>
      <c r="AJZ312" s="94"/>
      <c r="AKA312" s="94"/>
      <c r="AKB312" s="94"/>
      <c r="AKC312" s="94"/>
      <c r="AKD312" s="94"/>
      <c r="AKE312" s="94"/>
      <c r="AKF312" s="94"/>
      <c r="AKG312" s="94"/>
      <c r="AKH312" s="94"/>
      <c r="AKI312" s="94"/>
      <c r="AKJ312" s="94"/>
      <c r="AKK312" s="94"/>
      <c r="AKL312" s="94"/>
      <c r="AKM312" s="94"/>
      <c r="AKN312" s="94"/>
      <c r="AKO312" s="94"/>
      <c r="AKP312" s="94"/>
      <c r="AKQ312" s="94"/>
      <c r="AKR312" s="94"/>
      <c r="AKS312" s="94"/>
      <c r="AKT312" s="94"/>
      <c r="AKU312" s="94"/>
      <c r="AKV312" s="94"/>
      <c r="AKW312" s="94"/>
      <c r="AKX312" s="94"/>
      <c r="AKY312" s="94"/>
      <c r="AKZ312" s="94"/>
      <c r="ALA312" s="94"/>
      <c r="ALB312" s="94"/>
      <c r="ALC312" s="94"/>
      <c r="ALD312" s="94"/>
      <c r="ALE312" s="94"/>
      <c r="ALF312" s="94"/>
      <c r="ALG312" s="94"/>
      <c r="ALH312" s="94"/>
      <c r="ALI312" s="94"/>
      <c r="ALJ312" s="94"/>
      <c r="ALK312" s="94"/>
      <c r="ALL312" s="94"/>
      <c r="ALM312" s="94"/>
      <c r="ALN312" s="94"/>
      <c r="ALO312" s="94"/>
      <c r="ALP312" s="94"/>
      <c r="ALQ312" s="94"/>
      <c r="ALR312" s="94"/>
      <c r="ALS312" s="94"/>
      <c r="ALT312" s="94"/>
      <c r="ALU312" s="94"/>
      <c r="ALV312" s="94"/>
      <c r="ALW312" s="94"/>
      <c r="ALX312" s="94"/>
      <c r="ALY312" s="94"/>
      <c r="ALZ312" s="94"/>
      <c r="AMA312" s="94"/>
      <c r="AMB312" s="94"/>
      <c r="AMC312" s="94"/>
      <c r="AMD312" s="94"/>
      <c r="AME312" s="94"/>
      <c r="AMF312" s="94"/>
      <c r="AMG312" s="94"/>
      <c r="AMH312" s="94"/>
      <c r="AMI312" s="94"/>
      <c r="AMJ312" s="94"/>
      <c r="AMK312" s="94"/>
      <c r="AML312" s="94"/>
      <c r="AMM312" s="94"/>
      <c r="AMN312" s="94"/>
      <c r="AMO312" s="94"/>
      <c r="AMP312" s="94"/>
      <c r="AMQ312" s="94"/>
      <c r="AMR312" s="94"/>
      <c r="AMS312" s="94"/>
      <c r="AMT312" s="94"/>
      <c r="AMU312" s="94"/>
      <c r="AMV312" s="94"/>
      <c r="AMW312" s="94"/>
      <c r="AMX312" s="94"/>
      <c r="AMY312" s="94"/>
      <c r="AMZ312" s="94"/>
      <c r="ANA312" s="94"/>
      <c r="ANB312" s="94"/>
      <c r="ANC312" s="94"/>
      <c r="AND312" s="94"/>
      <c r="ANE312" s="94"/>
      <c r="ANF312" s="94"/>
      <c r="ANG312" s="94"/>
      <c r="ANH312" s="94"/>
      <c r="ANI312" s="94"/>
      <c r="ANJ312" s="94"/>
      <c r="ANK312" s="94"/>
      <c r="ANL312" s="94"/>
      <c r="ANM312" s="94"/>
      <c r="ANN312" s="94"/>
      <c r="ANO312" s="94"/>
      <c r="ANP312" s="94"/>
      <c r="ANQ312" s="94"/>
      <c r="ANR312" s="94"/>
      <c r="ANS312" s="94"/>
      <c r="ANT312" s="94"/>
      <c r="ANU312" s="94"/>
      <c r="ANV312" s="94"/>
      <c r="ANW312" s="94"/>
      <c r="ANX312" s="94"/>
      <c r="ANY312" s="94"/>
      <c r="ANZ312" s="94"/>
      <c r="AOA312" s="94"/>
      <c r="AOB312" s="94"/>
      <c r="AOC312" s="94"/>
      <c r="AOD312" s="94"/>
      <c r="AOE312" s="94"/>
      <c r="AOF312" s="94"/>
      <c r="AOG312" s="94"/>
      <c r="AOH312" s="94"/>
      <c r="AOI312" s="94"/>
      <c r="AOJ312" s="94"/>
      <c r="AOK312" s="94"/>
      <c r="AOL312" s="94"/>
      <c r="AOM312" s="94"/>
      <c r="AON312" s="94"/>
      <c r="AOO312" s="94"/>
      <c r="AOP312" s="94"/>
      <c r="AOQ312" s="94"/>
      <c r="AOR312" s="94"/>
      <c r="AOS312" s="94"/>
      <c r="AOT312" s="94"/>
      <c r="AOU312" s="94"/>
      <c r="AOV312" s="94"/>
      <c r="AOW312" s="94"/>
      <c r="AOX312" s="94"/>
      <c r="AOY312" s="94"/>
      <c r="AOZ312" s="94"/>
      <c r="APA312" s="94"/>
      <c r="APB312" s="94"/>
      <c r="APC312" s="94"/>
      <c r="APD312" s="94"/>
      <c r="APE312" s="94"/>
      <c r="APF312" s="94"/>
      <c r="APG312" s="94"/>
      <c r="APH312" s="94"/>
      <c r="API312" s="94"/>
      <c r="APJ312" s="94"/>
      <c r="APK312" s="94"/>
      <c r="APL312" s="94"/>
      <c r="APM312" s="94"/>
      <c r="APN312" s="94"/>
      <c r="APO312" s="94"/>
      <c r="APP312" s="94"/>
      <c r="APQ312" s="94"/>
      <c r="APR312" s="94"/>
      <c r="APS312" s="94"/>
      <c r="APT312" s="94"/>
      <c r="APU312" s="94"/>
      <c r="APV312" s="94"/>
      <c r="APW312" s="94"/>
      <c r="APX312" s="94"/>
      <c r="APY312" s="94"/>
      <c r="APZ312" s="94"/>
      <c r="AQA312" s="94"/>
      <c r="AQB312" s="94"/>
      <c r="AQC312" s="94"/>
      <c r="AQD312" s="94"/>
      <c r="AQE312" s="94"/>
      <c r="AQF312" s="94"/>
      <c r="AQG312" s="94"/>
      <c r="AQH312" s="94"/>
      <c r="AQI312" s="94"/>
      <c r="AQJ312" s="94"/>
      <c r="AQK312" s="94"/>
      <c r="AQL312" s="94"/>
      <c r="AQM312" s="94"/>
      <c r="AQN312" s="94"/>
      <c r="AQO312" s="94"/>
      <c r="AQP312" s="94"/>
      <c r="AQQ312" s="94"/>
      <c r="AQR312" s="94"/>
      <c r="AQS312" s="94"/>
      <c r="AQT312" s="94"/>
      <c r="AQU312" s="94"/>
      <c r="AQV312" s="94"/>
      <c r="AQW312" s="94"/>
      <c r="AQX312" s="94"/>
      <c r="AQY312" s="94"/>
      <c r="AQZ312" s="94"/>
      <c r="ARA312" s="94"/>
      <c r="ARB312" s="94"/>
      <c r="ARC312" s="94"/>
      <c r="ARD312" s="94"/>
      <c r="ARE312" s="94"/>
      <c r="ARF312" s="94"/>
      <c r="ARG312" s="94"/>
      <c r="ARH312" s="94"/>
      <c r="ARI312" s="94"/>
      <c r="ARJ312" s="94"/>
      <c r="ARK312" s="94"/>
      <c r="ARL312" s="94"/>
      <c r="ARM312" s="94"/>
      <c r="ARN312" s="94"/>
      <c r="ARO312" s="94"/>
      <c r="ARP312" s="94"/>
      <c r="ARQ312" s="94"/>
      <c r="ARR312" s="94"/>
      <c r="ARS312" s="94"/>
      <c r="ART312" s="94"/>
      <c r="ARU312" s="94"/>
      <c r="ARV312" s="94"/>
      <c r="ARW312" s="94"/>
      <c r="ARX312" s="94"/>
      <c r="ARY312" s="94"/>
      <c r="ARZ312" s="94"/>
      <c r="ASA312" s="94"/>
      <c r="ASB312" s="94"/>
      <c r="ASC312" s="94"/>
      <c r="ASD312" s="94"/>
      <c r="ASE312" s="94"/>
      <c r="ASF312" s="94"/>
      <c r="ASG312" s="94"/>
      <c r="ASH312" s="94"/>
      <c r="ASI312" s="94"/>
      <c r="ASJ312" s="94"/>
      <c r="ASK312" s="94"/>
      <c r="ASL312" s="94"/>
      <c r="ASM312" s="94"/>
      <c r="ASN312" s="94"/>
      <c r="ASO312" s="94"/>
      <c r="ASP312" s="94"/>
      <c r="ASQ312" s="94"/>
      <c r="ASR312" s="94"/>
      <c r="ASS312" s="94"/>
      <c r="AST312" s="94"/>
      <c r="ASU312" s="94"/>
      <c r="ASV312" s="94"/>
      <c r="ASW312" s="94"/>
      <c r="ASX312" s="94"/>
      <c r="ASY312" s="94"/>
      <c r="ASZ312" s="94"/>
      <c r="ATA312" s="94"/>
      <c r="ATB312" s="94"/>
      <c r="ATC312" s="94"/>
      <c r="ATD312" s="94"/>
      <c r="ATE312" s="94"/>
      <c r="ATF312" s="94"/>
      <c r="ATG312" s="94"/>
      <c r="ATH312" s="94"/>
      <c r="ATI312" s="94"/>
      <c r="ATJ312" s="94"/>
      <c r="ATK312" s="94"/>
      <c r="ATL312" s="94"/>
      <c r="ATM312" s="94"/>
      <c r="ATN312" s="94"/>
      <c r="ATO312" s="94"/>
      <c r="ATP312" s="94"/>
      <c r="ATQ312" s="94"/>
      <c r="ATR312" s="94"/>
      <c r="ATS312" s="94"/>
      <c r="ATT312" s="94"/>
      <c r="ATU312" s="94"/>
      <c r="ATV312" s="94"/>
      <c r="ATW312" s="94"/>
      <c r="ATX312" s="94"/>
      <c r="ATY312" s="94"/>
      <c r="ATZ312" s="94"/>
      <c r="AUA312" s="94"/>
      <c r="AUB312" s="94"/>
      <c r="AUC312" s="94"/>
      <c r="AUD312" s="94"/>
      <c r="AUE312" s="94"/>
      <c r="AUF312" s="94"/>
      <c r="AUG312" s="94"/>
      <c r="AUH312" s="94"/>
      <c r="AUI312" s="94"/>
      <c r="AUJ312" s="94"/>
      <c r="AUK312" s="94"/>
      <c r="AUL312" s="94"/>
      <c r="AUM312" s="94"/>
      <c r="AUN312" s="94"/>
      <c r="AUO312" s="94"/>
      <c r="AUP312" s="94"/>
      <c r="AUQ312" s="94"/>
      <c r="AUR312" s="94"/>
      <c r="AUS312" s="94"/>
      <c r="AUT312" s="94"/>
      <c r="AUU312" s="94"/>
      <c r="AUV312" s="94"/>
      <c r="AUW312" s="94"/>
      <c r="AUX312" s="94"/>
      <c r="AUY312" s="94"/>
      <c r="AUZ312" s="94"/>
      <c r="AVA312" s="94"/>
      <c r="AVB312" s="94"/>
      <c r="AVC312" s="94"/>
      <c r="AVD312" s="94"/>
      <c r="AVE312" s="94"/>
      <c r="AVF312" s="94"/>
      <c r="AVG312" s="94"/>
      <c r="AVH312" s="94"/>
      <c r="AVI312" s="94"/>
      <c r="AVJ312" s="94"/>
      <c r="AVK312" s="94"/>
      <c r="AVL312" s="94"/>
      <c r="AVM312" s="94"/>
      <c r="AVN312" s="94"/>
      <c r="AVO312" s="94"/>
      <c r="AVP312" s="94"/>
      <c r="AVQ312" s="94"/>
      <c r="AVR312" s="94"/>
      <c r="AVS312" s="94"/>
      <c r="AVT312" s="94"/>
      <c r="AVU312" s="94"/>
      <c r="AVV312" s="94"/>
      <c r="AVW312" s="94"/>
      <c r="AVX312" s="94"/>
      <c r="AVY312" s="94"/>
      <c r="AVZ312" s="94"/>
      <c r="AWA312" s="94"/>
      <c r="AWB312" s="94"/>
      <c r="AWC312" s="94"/>
      <c r="AWD312" s="94"/>
      <c r="AWE312" s="94"/>
      <c r="AWF312" s="94"/>
      <c r="AWG312" s="94"/>
      <c r="AWH312" s="94"/>
      <c r="AWI312" s="94"/>
      <c r="AWJ312" s="94"/>
      <c r="AWK312" s="94"/>
      <c r="AWL312" s="94"/>
      <c r="AWM312" s="94"/>
      <c r="AWN312" s="94"/>
      <c r="AWO312" s="94"/>
      <c r="AWP312" s="94"/>
      <c r="AWQ312" s="94"/>
      <c r="AWR312" s="94"/>
      <c r="AWS312" s="94"/>
      <c r="AWT312" s="94"/>
      <c r="AWU312" s="94"/>
      <c r="AWV312" s="94"/>
      <c r="AWW312" s="94"/>
      <c r="AWX312" s="94"/>
      <c r="AWY312" s="94"/>
      <c r="AWZ312" s="94"/>
      <c r="AXA312" s="94"/>
      <c r="AXB312" s="94"/>
      <c r="AXC312" s="94"/>
      <c r="AXD312" s="94"/>
      <c r="AXE312" s="94"/>
      <c r="AXF312" s="94"/>
      <c r="AXG312" s="94"/>
      <c r="AXH312" s="94"/>
      <c r="AXI312" s="94"/>
      <c r="AXJ312" s="94"/>
      <c r="AXK312" s="94"/>
      <c r="AXL312" s="94"/>
      <c r="AXM312" s="94"/>
      <c r="AXN312" s="94"/>
      <c r="AXO312" s="94"/>
      <c r="AXP312" s="94"/>
      <c r="AXQ312" s="94"/>
      <c r="AXR312" s="94"/>
      <c r="AXS312" s="94"/>
      <c r="AXT312" s="94"/>
      <c r="AXU312" s="94"/>
      <c r="AXV312" s="94"/>
      <c r="AXW312" s="94"/>
      <c r="AXX312" s="94"/>
      <c r="AXY312" s="94"/>
      <c r="AXZ312" s="94"/>
      <c r="AYA312" s="94"/>
      <c r="AYB312" s="94"/>
      <c r="AYC312" s="94"/>
      <c r="AYD312" s="94"/>
      <c r="AYE312" s="94"/>
      <c r="AYF312" s="94"/>
      <c r="AYG312" s="94"/>
      <c r="AYH312" s="94"/>
      <c r="AYI312" s="94"/>
      <c r="AYJ312" s="94"/>
      <c r="AYK312" s="94"/>
      <c r="AYL312" s="94"/>
      <c r="AYM312" s="94"/>
      <c r="AYN312" s="94"/>
      <c r="AYO312" s="94"/>
      <c r="AYP312" s="94"/>
      <c r="AYQ312" s="94"/>
      <c r="AYR312" s="94"/>
      <c r="AYS312" s="94"/>
      <c r="AYT312" s="94"/>
      <c r="AYU312" s="94"/>
      <c r="AYV312" s="94"/>
      <c r="AYW312" s="94"/>
      <c r="AYX312" s="94"/>
      <c r="AYY312" s="94"/>
      <c r="AYZ312" s="94"/>
      <c r="AZA312" s="94"/>
      <c r="AZB312" s="94"/>
      <c r="AZC312" s="94"/>
      <c r="AZD312" s="94"/>
      <c r="AZE312" s="94"/>
      <c r="AZF312" s="94"/>
      <c r="AZG312" s="94"/>
      <c r="AZH312" s="94"/>
      <c r="AZI312" s="94"/>
      <c r="AZJ312" s="94"/>
      <c r="AZK312" s="94"/>
      <c r="AZL312" s="94"/>
      <c r="AZM312" s="94"/>
      <c r="AZN312" s="94"/>
      <c r="AZO312" s="94"/>
      <c r="AZP312" s="94"/>
      <c r="AZQ312" s="94"/>
      <c r="AZR312" s="94"/>
      <c r="AZS312" s="94"/>
      <c r="AZT312" s="94"/>
      <c r="AZU312" s="94"/>
      <c r="AZV312" s="94"/>
      <c r="AZW312" s="94"/>
      <c r="AZX312" s="94"/>
      <c r="AZY312" s="94"/>
      <c r="AZZ312" s="94"/>
      <c r="BAA312" s="94"/>
      <c r="BAB312" s="94"/>
      <c r="BAC312" s="94"/>
      <c r="BAD312" s="94"/>
      <c r="BAE312" s="94"/>
      <c r="BAF312" s="94"/>
      <c r="BAG312" s="94"/>
      <c r="BAH312" s="94"/>
      <c r="BAI312" s="94"/>
      <c r="BAJ312" s="94"/>
      <c r="BAK312" s="94"/>
      <c r="BAL312" s="94"/>
      <c r="BAM312" s="94"/>
      <c r="BAN312" s="94"/>
      <c r="BAO312" s="94"/>
      <c r="BAP312" s="94"/>
      <c r="BAQ312" s="94"/>
      <c r="BAR312" s="94"/>
      <c r="BAS312" s="94"/>
      <c r="BAT312" s="94"/>
      <c r="BAU312" s="94"/>
      <c r="BAV312" s="94"/>
      <c r="BAW312" s="94"/>
      <c r="BAX312" s="94"/>
      <c r="BAY312" s="94"/>
      <c r="BAZ312" s="94"/>
      <c r="BBA312" s="94"/>
      <c r="BBB312" s="94"/>
      <c r="BBC312" s="94"/>
      <c r="BBD312" s="94"/>
      <c r="BBE312" s="94"/>
      <c r="BBF312" s="94"/>
      <c r="BBG312" s="94"/>
      <c r="BBH312" s="94"/>
      <c r="BBI312" s="94"/>
      <c r="BBJ312" s="94"/>
      <c r="BBK312" s="94"/>
      <c r="BBL312" s="94"/>
      <c r="BBM312" s="94"/>
      <c r="BBN312" s="94"/>
      <c r="BBO312" s="94"/>
      <c r="BBP312" s="94"/>
      <c r="BBQ312" s="94"/>
      <c r="BBR312" s="94"/>
      <c r="BBS312" s="94"/>
      <c r="BBT312" s="94"/>
      <c r="BBU312" s="94"/>
      <c r="BBV312" s="94"/>
      <c r="BBW312" s="94"/>
      <c r="BBX312" s="94"/>
      <c r="BBY312" s="94"/>
      <c r="BBZ312" s="94"/>
      <c r="BCA312" s="94"/>
      <c r="BCB312" s="94"/>
      <c r="BCC312" s="94"/>
      <c r="BCD312" s="94"/>
      <c r="BCE312" s="94"/>
      <c r="BCF312" s="94"/>
      <c r="BCG312" s="94"/>
      <c r="BCH312" s="94"/>
      <c r="BCI312" s="94"/>
      <c r="BCJ312" s="94"/>
      <c r="BCK312" s="94"/>
      <c r="BCL312" s="94"/>
      <c r="BCM312" s="94"/>
      <c r="BCN312" s="94"/>
      <c r="BCO312" s="94"/>
      <c r="BCP312" s="94"/>
      <c r="BCQ312" s="94"/>
      <c r="BCR312" s="94"/>
      <c r="BCS312" s="94"/>
      <c r="BCT312" s="94"/>
      <c r="BCU312" s="94"/>
      <c r="BCV312" s="94"/>
      <c r="BCW312" s="94"/>
      <c r="BCX312" s="94"/>
      <c r="BCY312" s="94"/>
      <c r="BCZ312" s="94"/>
      <c r="BDA312" s="94"/>
      <c r="BDB312" s="94"/>
      <c r="BDC312" s="94"/>
      <c r="BDD312" s="94"/>
      <c r="BDE312" s="94"/>
      <c r="BDF312" s="94"/>
      <c r="BDG312" s="94"/>
      <c r="BDH312" s="94"/>
      <c r="BDI312" s="94"/>
      <c r="BDJ312" s="94"/>
      <c r="BDK312" s="94"/>
      <c r="BDL312" s="94"/>
      <c r="BDM312" s="94"/>
      <c r="BDN312" s="94"/>
      <c r="BDO312" s="94"/>
      <c r="BDP312" s="94"/>
      <c r="BDQ312" s="94"/>
      <c r="BDR312" s="94"/>
      <c r="BDS312" s="94"/>
      <c r="BDT312" s="94"/>
      <c r="BDU312" s="94"/>
      <c r="BDV312" s="94"/>
      <c r="BDW312" s="94"/>
      <c r="BDX312" s="94"/>
      <c r="BDY312" s="94"/>
      <c r="BDZ312" s="94"/>
      <c r="BEA312" s="94"/>
      <c r="BEB312" s="94"/>
      <c r="BEC312" s="94"/>
      <c r="BED312" s="94"/>
      <c r="BEE312" s="94"/>
      <c r="BEF312" s="94"/>
      <c r="BEG312" s="94"/>
      <c r="BEH312" s="94"/>
      <c r="BEI312" s="94"/>
      <c r="BEJ312" s="94"/>
      <c r="BEK312" s="94"/>
      <c r="BEL312" s="94"/>
      <c r="BEM312" s="94"/>
      <c r="BEN312" s="94"/>
      <c r="BEO312" s="94"/>
      <c r="BEP312" s="94"/>
      <c r="BEQ312" s="94"/>
      <c r="BER312" s="94"/>
      <c r="BES312" s="94"/>
      <c r="BET312" s="94"/>
      <c r="BEU312" s="94"/>
      <c r="BEV312" s="94"/>
      <c r="BEW312" s="94"/>
      <c r="BEX312" s="94"/>
      <c r="BEY312" s="94"/>
      <c r="BEZ312" s="94"/>
      <c r="BFA312" s="94"/>
      <c r="BFB312" s="94"/>
      <c r="BFC312" s="94"/>
      <c r="BFD312" s="94"/>
      <c r="BFE312" s="94"/>
      <c r="BFF312" s="94"/>
      <c r="BFG312" s="94"/>
      <c r="BFH312" s="94"/>
      <c r="BFI312" s="94"/>
      <c r="BFJ312" s="94"/>
      <c r="BFK312" s="94"/>
      <c r="BFL312" s="94"/>
      <c r="BFM312" s="94"/>
      <c r="BFN312" s="94"/>
      <c r="BFO312" s="94"/>
      <c r="BFP312" s="94"/>
      <c r="BFQ312" s="94"/>
      <c r="BFR312" s="94"/>
      <c r="BFS312" s="94"/>
      <c r="BFT312" s="94"/>
      <c r="BFU312" s="94"/>
      <c r="BFV312" s="94"/>
      <c r="BFW312" s="94"/>
      <c r="BFX312" s="94"/>
      <c r="BFY312" s="94"/>
      <c r="BFZ312" s="94"/>
      <c r="BGA312" s="94"/>
      <c r="BGB312" s="94"/>
      <c r="BGC312" s="94"/>
      <c r="BGD312" s="94"/>
      <c r="BGE312" s="94"/>
      <c r="BGF312" s="94"/>
      <c r="BGG312" s="94"/>
      <c r="BGH312" s="94"/>
      <c r="BGI312" s="94"/>
      <c r="BGJ312" s="94"/>
      <c r="BGK312" s="94"/>
      <c r="BGL312" s="94"/>
      <c r="BGM312" s="94"/>
      <c r="BGN312" s="94"/>
      <c r="BGO312" s="94"/>
      <c r="BGP312" s="94"/>
      <c r="BGQ312" s="94"/>
      <c r="BGR312" s="94"/>
      <c r="BGS312" s="94"/>
      <c r="BGT312" s="94"/>
      <c r="BGU312" s="94"/>
      <c r="BGV312" s="94"/>
      <c r="BGW312" s="94"/>
      <c r="BGX312" s="94"/>
      <c r="BGY312" s="94"/>
      <c r="BGZ312" s="94"/>
      <c r="BHA312" s="94"/>
      <c r="BHB312" s="94"/>
      <c r="BHC312" s="94"/>
      <c r="BHD312" s="94"/>
      <c r="BHE312" s="94"/>
      <c r="BHF312" s="94"/>
      <c r="BHG312" s="94"/>
      <c r="BHH312" s="94"/>
      <c r="BHI312" s="94"/>
      <c r="BHJ312" s="94"/>
      <c r="BHK312" s="94"/>
      <c r="BHL312" s="94"/>
      <c r="BHM312" s="94"/>
      <c r="BHN312" s="94"/>
      <c r="BHO312" s="94"/>
      <c r="BHP312" s="94"/>
      <c r="BHQ312" s="94"/>
      <c r="BHR312" s="94"/>
      <c r="BHS312" s="94"/>
      <c r="BHT312" s="94"/>
      <c r="BHU312" s="94"/>
      <c r="BHV312" s="94"/>
      <c r="BHW312" s="94"/>
      <c r="BHX312" s="94"/>
      <c r="BHY312" s="94"/>
      <c r="BHZ312" s="94"/>
      <c r="BIA312" s="94"/>
      <c r="BIB312" s="94"/>
      <c r="BIC312" s="94"/>
      <c r="BID312" s="94"/>
      <c r="BIE312" s="94"/>
      <c r="BIF312" s="94"/>
      <c r="BIG312" s="94"/>
      <c r="BIH312" s="94"/>
      <c r="BII312" s="94"/>
      <c r="BIJ312" s="94"/>
      <c r="BIK312" s="94"/>
      <c r="BIL312" s="94"/>
      <c r="BIM312" s="94"/>
      <c r="BIN312" s="94"/>
      <c r="BIO312" s="94"/>
      <c r="BIP312" s="94"/>
      <c r="BIQ312" s="94"/>
      <c r="BIR312" s="94"/>
      <c r="BIS312" s="94"/>
      <c r="BIT312" s="94"/>
      <c r="BIU312" s="94"/>
      <c r="BIV312" s="94"/>
      <c r="BIW312" s="94"/>
      <c r="BIX312" s="94"/>
      <c r="BIY312" s="94"/>
      <c r="BIZ312" s="94"/>
      <c r="BJA312" s="94"/>
      <c r="BJB312" s="94"/>
      <c r="BJC312" s="94"/>
      <c r="BJD312" s="94"/>
      <c r="BJE312" s="94"/>
      <c r="BJF312" s="94"/>
      <c r="BJG312" s="94"/>
      <c r="BJH312" s="94"/>
      <c r="BJI312" s="94"/>
      <c r="BJJ312" s="94"/>
      <c r="BJK312" s="94"/>
      <c r="BJL312" s="94"/>
      <c r="BJM312" s="94"/>
      <c r="BJN312" s="94"/>
      <c r="BJO312" s="94"/>
      <c r="BJP312" s="94"/>
      <c r="BJQ312" s="94"/>
      <c r="BJR312" s="94"/>
      <c r="BJS312" s="94"/>
      <c r="BJT312" s="94"/>
      <c r="BJU312" s="94"/>
      <c r="BJV312" s="94"/>
      <c r="BJW312" s="94"/>
      <c r="BJX312" s="94"/>
      <c r="BJY312" s="94"/>
      <c r="BJZ312" s="94"/>
      <c r="BKA312" s="94"/>
      <c r="BKB312" s="94"/>
      <c r="BKC312" s="94"/>
      <c r="BKD312" s="94"/>
      <c r="BKE312" s="94"/>
      <c r="BKF312" s="94"/>
      <c r="BKG312" s="94"/>
      <c r="BKH312" s="94"/>
      <c r="BKI312" s="94"/>
      <c r="BKJ312" s="94"/>
      <c r="BKK312" s="94"/>
      <c r="BKL312" s="94"/>
      <c r="BKM312" s="94"/>
      <c r="BKN312" s="94"/>
      <c r="BKO312" s="94"/>
      <c r="BKP312" s="94"/>
      <c r="BKQ312" s="94"/>
      <c r="BKR312" s="94"/>
      <c r="BKS312" s="94"/>
      <c r="BKT312" s="94"/>
      <c r="BKU312" s="94"/>
      <c r="BKV312" s="94"/>
      <c r="BKW312" s="94"/>
      <c r="BKX312" s="94"/>
      <c r="BKY312" s="94"/>
      <c r="BKZ312" s="94"/>
      <c r="BLA312" s="94"/>
      <c r="BLB312" s="94"/>
      <c r="BLC312" s="94"/>
      <c r="BLD312" s="94"/>
      <c r="BLE312" s="94"/>
      <c r="BLF312" s="94"/>
      <c r="BLG312" s="94"/>
      <c r="BLH312" s="94"/>
      <c r="BLI312" s="94"/>
      <c r="BLJ312" s="94"/>
      <c r="BLK312" s="94"/>
      <c r="BLL312" s="94"/>
      <c r="BLM312" s="94"/>
      <c r="BLN312" s="94"/>
      <c r="BLO312" s="94"/>
      <c r="BLP312" s="94"/>
      <c r="BLQ312" s="94"/>
      <c r="BLR312" s="94"/>
      <c r="BLS312" s="94"/>
      <c r="BLT312" s="94"/>
      <c r="BLU312" s="94"/>
      <c r="BLV312" s="94"/>
      <c r="BLW312" s="94"/>
      <c r="BLX312" s="94"/>
      <c r="BLY312" s="94"/>
      <c r="BLZ312" s="94"/>
      <c r="BMA312" s="94"/>
      <c r="BMB312" s="94"/>
      <c r="BMC312" s="94"/>
      <c r="BMD312" s="94"/>
      <c r="BME312" s="94"/>
      <c r="BMF312" s="94"/>
      <c r="BMG312" s="94"/>
      <c r="BMH312" s="94"/>
      <c r="BMI312" s="94"/>
      <c r="BMJ312" s="94"/>
      <c r="BMK312" s="94"/>
      <c r="BML312" s="94"/>
      <c r="BMM312" s="94"/>
      <c r="BMN312" s="94"/>
      <c r="BMO312" s="94"/>
      <c r="BMP312" s="94"/>
      <c r="BMQ312" s="94"/>
      <c r="BMR312" s="94"/>
      <c r="BMS312" s="94"/>
      <c r="BMT312" s="94"/>
      <c r="BMU312" s="94"/>
      <c r="BMV312" s="94"/>
      <c r="BMW312" s="94"/>
      <c r="BMX312" s="94"/>
      <c r="BMY312" s="94"/>
      <c r="BMZ312" s="94"/>
      <c r="BNA312" s="94"/>
      <c r="BNB312" s="94"/>
      <c r="BNC312" s="94"/>
      <c r="BND312" s="94"/>
      <c r="BNE312" s="94"/>
      <c r="BNF312" s="94"/>
      <c r="BNG312" s="94"/>
      <c r="BNH312" s="94"/>
      <c r="BNI312" s="94"/>
      <c r="BNJ312" s="94"/>
      <c r="BNK312" s="94"/>
      <c r="BNL312" s="94"/>
      <c r="BNM312" s="94"/>
      <c r="BNN312" s="94"/>
      <c r="BNO312" s="94"/>
      <c r="BNP312" s="94"/>
      <c r="BNQ312" s="94"/>
      <c r="BNR312" s="94"/>
      <c r="BNS312" s="94"/>
      <c r="BNT312" s="94"/>
      <c r="BNU312" s="94"/>
      <c r="BNV312" s="94"/>
      <c r="BNW312" s="94"/>
      <c r="BNX312" s="94"/>
      <c r="BNY312" s="94"/>
      <c r="BNZ312" s="94"/>
      <c r="BOA312" s="94"/>
      <c r="BOB312" s="94"/>
      <c r="BOC312" s="94"/>
      <c r="BOD312" s="94"/>
      <c r="BOE312" s="94"/>
      <c r="BOF312" s="94"/>
      <c r="BOG312" s="94"/>
      <c r="BOH312" s="94"/>
      <c r="BOI312" s="94"/>
      <c r="BOJ312" s="94"/>
      <c r="BOK312" s="94"/>
      <c r="BOL312" s="94"/>
      <c r="BOM312" s="94"/>
      <c r="BON312" s="94"/>
      <c r="BOO312" s="94"/>
      <c r="BOP312" s="94"/>
      <c r="BOQ312" s="94"/>
      <c r="BOR312" s="94"/>
      <c r="BOS312" s="94"/>
      <c r="BOT312" s="94"/>
      <c r="BOU312" s="94"/>
      <c r="BOV312" s="94"/>
      <c r="BOW312" s="94"/>
      <c r="BOX312" s="94"/>
      <c r="BOY312" s="94"/>
      <c r="BOZ312" s="94"/>
      <c r="BPA312" s="94"/>
      <c r="BPB312" s="94"/>
      <c r="BPC312" s="94"/>
      <c r="BPD312" s="94"/>
      <c r="BPE312" s="94"/>
      <c r="BPF312" s="94"/>
      <c r="BPG312" s="94"/>
      <c r="BPH312" s="94"/>
      <c r="BPI312" s="94"/>
      <c r="BPJ312" s="94"/>
      <c r="BPK312" s="94"/>
      <c r="BPL312" s="94"/>
      <c r="BPM312" s="94"/>
      <c r="BPN312" s="94"/>
      <c r="BPO312" s="94"/>
      <c r="BPP312" s="94"/>
      <c r="BPQ312" s="94"/>
      <c r="BPR312" s="94"/>
      <c r="BPS312" s="94"/>
      <c r="BPT312" s="94"/>
      <c r="BPU312" s="94"/>
      <c r="BPV312" s="94"/>
      <c r="BPW312" s="94"/>
      <c r="BPX312" s="94"/>
      <c r="BPY312" s="94"/>
      <c r="BPZ312" s="94"/>
      <c r="BQA312" s="94"/>
      <c r="BQB312" s="94"/>
      <c r="BQC312" s="94"/>
      <c r="BQD312" s="94"/>
      <c r="BQE312" s="94"/>
      <c r="BQF312" s="94"/>
      <c r="BQG312" s="94"/>
      <c r="BQH312" s="94"/>
      <c r="BQI312" s="94"/>
      <c r="BQJ312" s="94"/>
      <c r="BQK312" s="94"/>
      <c r="BQL312" s="94"/>
      <c r="BQM312" s="94"/>
      <c r="BQN312" s="94"/>
      <c r="BQO312" s="94"/>
      <c r="BQP312" s="94"/>
      <c r="BQQ312" s="94"/>
      <c r="BQR312" s="94"/>
      <c r="BQS312" s="94"/>
      <c r="BQT312" s="94"/>
      <c r="BQU312" s="94"/>
      <c r="BQV312" s="94"/>
      <c r="BQW312" s="94"/>
      <c r="BQX312" s="94"/>
      <c r="BQY312" s="94"/>
      <c r="BQZ312" s="94"/>
      <c r="BRA312" s="94"/>
      <c r="BRB312" s="94"/>
      <c r="BRC312" s="94"/>
      <c r="BRD312" s="94"/>
      <c r="BRE312" s="94"/>
      <c r="BRF312" s="94"/>
      <c r="BRG312" s="94"/>
      <c r="BRH312" s="94"/>
      <c r="BRI312" s="94"/>
      <c r="BRJ312" s="94"/>
      <c r="BRK312" s="94"/>
      <c r="BRL312" s="94"/>
      <c r="BRM312" s="94"/>
      <c r="BRN312" s="94"/>
      <c r="BRO312" s="94"/>
      <c r="BRP312" s="94"/>
      <c r="BRQ312" s="94"/>
      <c r="BRR312" s="94"/>
      <c r="BRS312" s="94"/>
      <c r="BRT312" s="94"/>
      <c r="BRU312" s="94"/>
      <c r="BRV312" s="94"/>
      <c r="BRW312" s="94"/>
      <c r="BRX312" s="94"/>
      <c r="BRY312" s="94"/>
      <c r="BRZ312" s="94"/>
      <c r="BSA312" s="94"/>
      <c r="BSB312" s="94"/>
      <c r="BSC312" s="94"/>
      <c r="BSD312" s="94"/>
      <c r="BSE312" s="94"/>
      <c r="BSF312" s="94"/>
      <c r="BSG312" s="94"/>
      <c r="BSH312" s="94"/>
      <c r="BSI312" s="94"/>
      <c r="BSJ312" s="94"/>
      <c r="BSK312" s="94"/>
      <c r="BSL312" s="94"/>
      <c r="BSM312" s="94"/>
      <c r="BSN312" s="94"/>
      <c r="BSO312" s="94"/>
      <c r="BSP312" s="94"/>
      <c r="BSQ312" s="94"/>
      <c r="BSR312" s="94"/>
      <c r="BSS312" s="94"/>
      <c r="BST312" s="94"/>
      <c r="BSU312" s="94"/>
      <c r="BSV312" s="94"/>
      <c r="BSW312" s="94"/>
      <c r="BSX312" s="94"/>
      <c r="BSY312" s="94"/>
      <c r="BSZ312" s="94"/>
      <c r="BTA312" s="94"/>
      <c r="BTB312" s="94"/>
      <c r="BTC312" s="94"/>
      <c r="BTD312" s="94"/>
      <c r="BTE312" s="94"/>
      <c r="BTF312" s="94"/>
      <c r="BTG312" s="94"/>
      <c r="BTH312" s="94"/>
      <c r="BTI312" s="94"/>
      <c r="BTJ312" s="94"/>
      <c r="BTK312" s="94"/>
      <c r="BTL312" s="94"/>
      <c r="BTM312" s="94"/>
      <c r="BTN312" s="94"/>
      <c r="BTO312" s="94"/>
      <c r="BTP312" s="94"/>
      <c r="BTQ312" s="94"/>
      <c r="BTR312" s="94"/>
      <c r="BTS312" s="94"/>
      <c r="BTT312" s="94"/>
      <c r="BTU312" s="94"/>
      <c r="BTV312" s="94"/>
      <c r="BTW312" s="94"/>
      <c r="BTX312" s="94"/>
      <c r="BTY312" s="94"/>
      <c r="BTZ312" s="94"/>
      <c r="BUA312" s="94"/>
      <c r="BUB312" s="94"/>
      <c r="BUC312" s="94"/>
      <c r="BUD312" s="94"/>
      <c r="BUE312" s="94"/>
      <c r="BUF312" s="94"/>
      <c r="BUG312" s="94"/>
      <c r="BUH312" s="94"/>
      <c r="BUI312" s="94"/>
      <c r="BUJ312" s="94"/>
      <c r="BUK312" s="94"/>
      <c r="BUL312" s="94"/>
      <c r="BUM312" s="94"/>
      <c r="BUN312" s="94"/>
      <c r="BUO312" s="94"/>
      <c r="BUP312" s="94"/>
      <c r="BUQ312" s="94"/>
      <c r="BUR312" s="94"/>
      <c r="BUS312" s="94"/>
      <c r="BUT312" s="94"/>
      <c r="BUU312" s="94"/>
      <c r="BUV312" s="94"/>
      <c r="BUW312" s="94"/>
      <c r="BUX312" s="94"/>
      <c r="BUY312" s="94"/>
      <c r="BUZ312" s="94"/>
      <c r="BVA312" s="94"/>
      <c r="BVB312" s="94"/>
      <c r="BVC312" s="94"/>
      <c r="BVD312" s="94"/>
      <c r="BVE312" s="94"/>
      <c r="BVF312" s="94"/>
      <c r="BVG312" s="94"/>
      <c r="BVH312" s="94"/>
      <c r="BVI312" s="94"/>
      <c r="BVJ312" s="94"/>
      <c r="BVK312" s="94"/>
      <c r="BVL312" s="94"/>
      <c r="BVM312" s="94"/>
      <c r="BVN312" s="94"/>
      <c r="BVO312" s="94"/>
      <c r="BVP312" s="94"/>
      <c r="BVQ312" s="94"/>
      <c r="BVR312" s="94"/>
      <c r="BVS312" s="94"/>
      <c r="BVT312" s="94"/>
      <c r="BVU312" s="94"/>
      <c r="BVV312" s="94"/>
      <c r="BVW312" s="94"/>
      <c r="BVX312" s="94"/>
      <c r="BVY312" s="94"/>
      <c r="BVZ312" s="94"/>
      <c r="BWA312" s="94"/>
      <c r="BWB312" s="94"/>
      <c r="BWC312" s="94"/>
      <c r="BWD312" s="94"/>
      <c r="BWE312" s="94"/>
      <c r="BWF312" s="94"/>
      <c r="BWG312" s="94"/>
      <c r="BWH312" s="94"/>
      <c r="BWI312" s="94"/>
      <c r="BWJ312" s="94"/>
      <c r="BWK312" s="94"/>
      <c r="BWL312" s="94"/>
      <c r="BWM312" s="94"/>
      <c r="BWN312" s="94"/>
      <c r="BWO312" s="94"/>
      <c r="BWP312" s="94"/>
      <c r="BWQ312" s="94"/>
      <c r="BWR312" s="94"/>
      <c r="BWS312" s="94"/>
      <c r="BWT312" s="94"/>
      <c r="BWU312" s="94"/>
      <c r="BWV312" s="94"/>
      <c r="BWW312" s="94"/>
      <c r="BWX312" s="94"/>
      <c r="BWY312" s="94"/>
      <c r="BWZ312" s="94"/>
      <c r="BXA312" s="94"/>
      <c r="BXB312" s="94"/>
      <c r="BXC312" s="94"/>
      <c r="BXD312" s="94"/>
      <c r="BXE312" s="94"/>
      <c r="BXF312" s="94"/>
      <c r="BXG312" s="94"/>
      <c r="BXH312" s="94"/>
      <c r="BXI312" s="94"/>
      <c r="BXJ312" s="94"/>
      <c r="BXK312" s="94"/>
      <c r="BXL312" s="94"/>
      <c r="BXM312" s="94"/>
      <c r="BXN312" s="94"/>
      <c r="BXO312" s="94"/>
      <c r="BXP312" s="94"/>
      <c r="BXQ312" s="94"/>
      <c r="BXR312" s="94"/>
      <c r="BXS312" s="94"/>
      <c r="BXT312" s="94"/>
      <c r="BXU312" s="94"/>
      <c r="BXV312" s="94"/>
      <c r="BXW312" s="94"/>
      <c r="BXX312" s="94"/>
      <c r="BXY312" s="94"/>
      <c r="BXZ312" s="94"/>
      <c r="BYA312" s="94"/>
      <c r="BYB312" s="94"/>
      <c r="BYC312" s="94"/>
      <c r="BYD312" s="94"/>
      <c r="BYE312" s="94"/>
      <c r="BYF312" s="94"/>
      <c r="BYG312" s="94"/>
      <c r="BYH312" s="94"/>
      <c r="BYI312" s="94"/>
      <c r="BYJ312" s="94"/>
      <c r="BYK312" s="94"/>
      <c r="BYL312" s="94"/>
      <c r="BYM312" s="94"/>
      <c r="BYN312" s="94"/>
      <c r="BYO312" s="94"/>
      <c r="BYP312" s="94"/>
      <c r="BYQ312" s="94"/>
      <c r="BYR312" s="94"/>
      <c r="BYS312" s="94"/>
      <c r="BYT312" s="94"/>
      <c r="BYU312" s="94"/>
      <c r="BYV312" s="94"/>
      <c r="BYW312" s="94"/>
      <c r="BYX312" s="94"/>
      <c r="BYY312" s="94"/>
      <c r="BYZ312" s="94"/>
      <c r="BZA312" s="94"/>
      <c r="BZB312" s="94"/>
      <c r="BZC312" s="94"/>
      <c r="BZD312" s="94"/>
      <c r="BZE312" s="94"/>
      <c r="BZF312" s="94"/>
      <c r="BZG312" s="94"/>
      <c r="BZH312" s="94"/>
      <c r="BZI312" s="94"/>
      <c r="BZJ312" s="94"/>
      <c r="BZK312" s="94"/>
      <c r="BZL312" s="94"/>
      <c r="BZM312" s="94"/>
      <c r="BZN312" s="94"/>
      <c r="BZO312" s="94"/>
      <c r="BZP312" s="94"/>
      <c r="BZQ312" s="94"/>
      <c r="BZR312" s="94"/>
      <c r="BZS312" s="94"/>
      <c r="BZT312" s="94"/>
      <c r="BZU312" s="94"/>
      <c r="BZV312" s="94"/>
      <c r="BZW312" s="94"/>
      <c r="BZX312" s="94"/>
      <c r="BZY312" s="94"/>
      <c r="BZZ312" s="94"/>
      <c r="CAA312" s="94"/>
      <c r="CAB312" s="94"/>
      <c r="CAC312" s="94"/>
      <c r="CAD312" s="94"/>
      <c r="CAE312" s="94"/>
      <c r="CAF312" s="94"/>
      <c r="CAG312" s="94"/>
      <c r="CAH312" s="94"/>
      <c r="CAI312" s="94"/>
      <c r="CAJ312" s="94"/>
      <c r="CAK312" s="94"/>
      <c r="CAL312" s="94"/>
      <c r="CAM312" s="94"/>
      <c r="CAN312" s="94"/>
      <c r="CAO312" s="94"/>
      <c r="CAP312" s="94"/>
      <c r="CAQ312" s="94"/>
      <c r="CAR312" s="94"/>
      <c r="CAS312" s="94"/>
      <c r="CAT312" s="94"/>
      <c r="CAU312" s="94"/>
      <c r="CAV312" s="94"/>
      <c r="CAW312" s="94"/>
      <c r="CAX312" s="94"/>
      <c r="CAY312" s="94"/>
      <c r="CAZ312" s="94"/>
      <c r="CBA312" s="94"/>
      <c r="CBB312" s="94"/>
      <c r="CBC312" s="94"/>
      <c r="CBD312" s="94"/>
      <c r="CBE312" s="94"/>
      <c r="CBF312" s="94"/>
      <c r="CBG312" s="94"/>
      <c r="CBH312" s="94"/>
      <c r="CBI312" s="94"/>
      <c r="CBJ312" s="94"/>
      <c r="CBK312" s="94"/>
      <c r="CBL312" s="94"/>
      <c r="CBM312" s="94"/>
      <c r="CBN312" s="94"/>
      <c r="CBO312" s="94"/>
      <c r="CBP312" s="94"/>
      <c r="CBQ312" s="94"/>
      <c r="CBR312" s="94"/>
      <c r="CBS312" s="94"/>
      <c r="CBT312" s="94"/>
      <c r="CBU312" s="94"/>
      <c r="CBV312" s="94"/>
      <c r="CBW312" s="94"/>
      <c r="CBX312" s="94"/>
      <c r="CBY312" s="94"/>
      <c r="CBZ312" s="94"/>
      <c r="CCA312" s="94"/>
      <c r="CCB312" s="94"/>
      <c r="CCC312" s="94"/>
      <c r="CCD312" s="94"/>
      <c r="CCE312" s="94"/>
      <c r="CCF312" s="94"/>
      <c r="CCG312" s="94"/>
      <c r="CCH312" s="94"/>
      <c r="CCI312" s="94"/>
      <c r="CCJ312" s="94"/>
      <c r="CCK312" s="94"/>
      <c r="CCL312" s="94"/>
      <c r="CCM312" s="94"/>
      <c r="CCN312" s="94"/>
      <c r="CCO312" s="94"/>
      <c r="CCP312" s="94"/>
      <c r="CCQ312" s="94"/>
      <c r="CCR312" s="94"/>
      <c r="CCS312" s="94"/>
      <c r="CCT312" s="94"/>
      <c r="CCU312" s="94"/>
      <c r="CCV312" s="94"/>
      <c r="CCW312" s="94"/>
      <c r="CCX312" s="94"/>
      <c r="CCY312" s="94"/>
      <c r="CCZ312" s="94"/>
      <c r="CDA312" s="94"/>
      <c r="CDB312" s="94"/>
      <c r="CDC312" s="94"/>
      <c r="CDD312" s="94"/>
      <c r="CDE312" s="94"/>
      <c r="CDF312" s="94"/>
      <c r="CDG312" s="94"/>
      <c r="CDH312" s="94"/>
      <c r="CDI312" s="94"/>
      <c r="CDJ312" s="94"/>
      <c r="CDK312" s="94"/>
      <c r="CDL312" s="94"/>
      <c r="CDM312" s="94"/>
      <c r="CDN312" s="94"/>
      <c r="CDO312" s="94"/>
      <c r="CDP312" s="94"/>
      <c r="CDQ312" s="94"/>
      <c r="CDR312" s="94"/>
      <c r="CDS312" s="94"/>
      <c r="CDT312" s="94"/>
      <c r="CDU312" s="94"/>
      <c r="CDV312" s="94"/>
      <c r="CDW312" s="94"/>
      <c r="CDX312" s="94"/>
      <c r="CDY312" s="94"/>
      <c r="CDZ312" s="94"/>
      <c r="CEA312" s="94"/>
      <c r="CEB312" s="94"/>
      <c r="CEC312" s="94"/>
      <c r="CED312" s="94"/>
      <c r="CEE312" s="94"/>
      <c r="CEF312" s="94"/>
      <c r="CEG312" s="94"/>
      <c r="CEH312" s="94"/>
      <c r="CEI312" s="94"/>
      <c r="CEJ312" s="94"/>
      <c r="CEK312" s="94"/>
      <c r="CEL312" s="94"/>
      <c r="CEM312" s="94"/>
      <c r="CEN312" s="94"/>
      <c r="CEO312" s="94"/>
      <c r="CEP312" s="94"/>
      <c r="CEQ312" s="94"/>
      <c r="CER312" s="94"/>
      <c r="CES312" s="94"/>
      <c r="CET312" s="94"/>
      <c r="CEU312" s="94"/>
      <c r="CEV312" s="94"/>
      <c r="CEW312" s="94"/>
      <c r="CEX312" s="94"/>
      <c r="CEY312" s="94"/>
      <c r="CEZ312" s="94"/>
      <c r="CFA312" s="94"/>
      <c r="CFB312" s="94"/>
      <c r="CFC312" s="94"/>
      <c r="CFD312" s="94"/>
      <c r="CFE312" s="94"/>
      <c r="CFF312" s="94"/>
      <c r="CFG312" s="94"/>
      <c r="CFH312" s="94"/>
      <c r="CFI312" s="94"/>
      <c r="CFJ312" s="94"/>
      <c r="CFK312" s="94"/>
      <c r="CFL312" s="94"/>
      <c r="CFM312" s="94"/>
      <c r="CFN312" s="94"/>
      <c r="CFO312" s="94"/>
      <c r="CFP312" s="94"/>
      <c r="CFQ312" s="94"/>
      <c r="CFR312" s="94"/>
      <c r="CFS312" s="94"/>
      <c r="CFT312" s="94"/>
      <c r="CFU312" s="94"/>
      <c r="CFV312" s="94"/>
      <c r="CFW312" s="94"/>
      <c r="CFX312" s="94"/>
      <c r="CFY312" s="94"/>
      <c r="CFZ312" s="94"/>
      <c r="CGA312" s="94"/>
      <c r="CGB312" s="94"/>
      <c r="CGC312" s="94"/>
      <c r="CGD312" s="94"/>
      <c r="CGE312" s="94"/>
      <c r="CGF312" s="94"/>
      <c r="CGG312" s="94"/>
      <c r="CGH312" s="94"/>
      <c r="CGI312" s="94"/>
      <c r="CGJ312" s="94"/>
      <c r="CGK312" s="94"/>
      <c r="CGL312" s="94"/>
      <c r="CGM312" s="94"/>
      <c r="CGN312" s="94"/>
      <c r="CGO312" s="94"/>
      <c r="CGP312" s="94"/>
      <c r="CGQ312" s="94"/>
      <c r="CGR312" s="94"/>
      <c r="CGS312" s="94"/>
      <c r="CGT312" s="94"/>
      <c r="CGU312" s="94"/>
      <c r="CGV312" s="94"/>
      <c r="CGW312" s="94"/>
      <c r="CGX312" s="94"/>
      <c r="CGY312" s="94"/>
      <c r="CGZ312" s="94"/>
      <c r="CHA312" s="94"/>
      <c r="CHB312" s="94"/>
      <c r="CHC312" s="94"/>
      <c r="CHD312" s="94"/>
      <c r="CHE312" s="94"/>
      <c r="CHF312" s="94"/>
      <c r="CHG312" s="94"/>
      <c r="CHH312" s="94"/>
      <c r="CHI312" s="94"/>
      <c r="CHJ312" s="94"/>
      <c r="CHK312" s="94"/>
      <c r="CHL312" s="94"/>
      <c r="CHM312" s="94"/>
      <c r="CHN312" s="94"/>
      <c r="CHO312" s="94"/>
      <c r="CHP312" s="94"/>
      <c r="CHQ312" s="94"/>
      <c r="CHR312" s="94"/>
      <c r="CHS312" s="94"/>
      <c r="CHT312" s="94"/>
      <c r="CHU312" s="94"/>
      <c r="CHV312" s="94"/>
      <c r="CHW312" s="94"/>
      <c r="CHX312" s="94"/>
      <c r="CHY312" s="94"/>
      <c r="CHZ312" s="94"/>
      <c r="CIA312" s="94"/>
      <c r="CIB312" s="94"/>
      <c r="CIC312" s="94"/>
      <c r="CID312" s="94"/>
      <c r="CIE312" s="94"/>
      <c r="CIF312" s="94"/>
      <c r="CIG312" s="94"/>
      <c r="CIH312" s="94"/>
      <c r="CII312" s="94"/>
      <c r="CIJ312" s="94"/>
      <c r="CIK312" s="94"/>
      <c r="CIL312" s="94"/>
      <c r="CIM312" s="94"/>
      <c r="CIN312" s="94"/>
      <c r="CIO312" s="94"/>
      <c r="CIP312" s="94"/>
      <c r="CIQ312" s="94"/>
      <c r="CIR312" s="94"/>
      <c r="CIS312" s="94"/>
      <c r="CIT312" s="94"/>
      <c r="CIU312" s="94"/>
      <c r="CIV312" s="94"/>
      <c r="CIW312" s="94"/>
      <c r="CIX312" s="94"/>
      <c r="CIY312" s="94"/>
      <c r="CIZ312" s="94"/>
      <c r="CJA312" s="94"/>
      <c r="CJB312" s="94"/>
      <c r="CJC312" s="94"/>
      <c r="CJD312" s="94"/>
      <c r="CJE312" s="94"/>
      <c r="CJF312" s="94"/>
      <c r="CJG312" s="94"/>
      <c r="CJH312" s="94"/>
      <c r="CJI312" s="94"/>
      <c r="CJJ312" s="94"/>
      <c r="CJK312" s="94"/>
      <c r="CJL312" s="94"/>
      <c r="CJM312" s="94"/>
      <c r="CJN312" s="94"/>
      <c r="CJO312" s="94"/>
      <c r="CJP312" s="94"/>
      <c r="CJQ312" s="94"/>
      <c r="CJR312" s="94"/>
      <c r="CJS312" s="94"/>
      <c r="CJT312" s="94"/>
      <c r="CJU312" s="94"/>
      <c r="CJV312" s="94"/>
      <c r="CJW312" s="94"/>
      <c r="CJX312" s="94"/>
      <c r="CJY312" s="94"/>
      <c r="CJZ312" s="94"/>
      <c r="CKA312" s="94"/>
      <c r="CKB312" s="94"/>
      <c r="CKC312" s="94"/>
      <c r="CKD312" s="94"/>
      <c r="CKE312" s="94"/>
      <c r="CKF312" s="94"/>
      <c r="CKG312" s="94"/>
      <c r="CKH312" s="94"/>
      <c r="CKI312" s="94"/>
      <c r="CKJ312" s="94"/>
      <c r="CKK312" s="94"/>
      <c r="CKL312" s="94"/>
      <c r="CKM312" s="94"/>
      <c r="CKN312" s="94"/>
      <c r="CKO312" s="94"/>
      <c r="CKP312" s="94"/>
      <c r="CKQ312" s="94"/>
      <c r="CKR312" s="94"/>
      <c r="CKS312" s="94"/>
      <c r="CKT312" s="94"/>
      <c r="CKU312" s="94"/>
      <c r="CKV312" s="94"/>
      <c r="CKW312" s="94"/>
      <c r="CKX312" s="94"/>
      <c r="CKY312" s="94"/>
      <c r="CKZ312" s="94"/>
      <c r="CLA312" s="94"/>
      <c r="CLB312" s="94"/>
      <c r="CLC312" s="94"/>
      <c r="CLD312" s="94"/>
      <c r="CLE312" s="94"/>
      <c r="CLF312" s="94"/>
      <c r="CLG312" s="94"/>
      <c r="CLH312" s="94"/>
      <c r="CLI312" s="94"/>
      <c r="CLJ312" s="94"/>
      <c r="CLK312" s="94"/>
      <c r="CLL312" s="94"/>
      <c r="CLM312" s="94"/>
      <c r="CLN312" s="94"/>
      <c r="CLO312" s="94"/>
      <c r="CLP312" s="94"/>
      <c r="CLQ312" s="94"/>
      <c r="CLR312" s="94"/>
      <c r="CLS312" s="94"/>
      <c r="CLT312" s="94"/>
      <c r="CLU312" s="94"/>
      <c r="CLV312" s="94"/>
      <c r="CLW312" s="94"/>
      <c r="CLX312" s="94"/>
      <c r="CLY312" s="94"/>
      <c r="CLZ312" s="94"/>
      <c r="CMA312" s="94"/>
      <c r="CMB312" s="94"/>
      <c r="CMC312" s="94"/>
      <c r="CMD312" s="94"/>
      <c r="CME312" s="94"/>
      <c r="CMF312" s="94"/>
      <c r="CMG312" s="94"/>
      <c r="CMH312" s="94"/>
      <c r="CMI312" s="94"/>
      <c r="CMJ312" s="94"/>
      <c r="CMK312" s="94"/>
      <c r="CML312" s="94"/>
      <c r="CMM312" s="94"/>
      <c r="CMN312" s="94"/>
      <c r="CMO312" s="94"/>
      <c r="CMP312" s="94"/>
      <c r="CMQ312" s="94"/>
      <c r="CMR312" s="94"/>
      <c r="CMS312" s="94"/>
      <c r="CMT312" s="94"/>
      <c r="CMU312" s="94"/>
      <c r="CMV312" s="94"/>
      <c r="CMW312" s="94"/>
      <c r="CMX312" s="94"/>
      <c r="CMY312" s="94"/>
      <c r="CMZ312" s="94"/>
      <c r="CNA312" s="94"/>
      <c r="CNB312" s="94"/>
      <c r="CNC312" s="94"/>
      <c r="CND312" s="94"/>
      <c r="CNE312" s="94"/>
      <c r="CNF312" s="94"/>
      <c r="CNG312" s="94"/>
      <c r="CNH312" s="94"/>
      <c r="CNI312" s="94"/>
      <c r="CNJ312" s="94"/>
      <c r="CNK312" s="94"/>
      <c r="CNL312" s="94"/>
      <c r="CNM312" s="94"/>
      <c r="CNN312" s="94"/>
      <c r="CNO312" s="94"/>
      <c r="CNP312" s="94"/>
      <c r="CNQ312" s="94"/>
      <c r="CNR312" s="94"/>
      <c r="CNS312" s="94"/>
      <c r="CNT312" s="94"/>
      <c r="CNU312" s="94"/>
      <c r="CNV312" s="94"/>
      <c r="CNW312" s="94"/>
      <c r="CNX312" s="94"/>
      <c r="CNY312" s="94"/>
      <c r="CNZ312" s="94"/>
      <c r="COA312" s="94"/>
      <c r="COB312" s="94"/>
      <c r="COC312" s="94"/>
      <c r="COD312" s="94"/>
      <c r="COE312" s="94"/>
      <c r="COF312" s="94"/>
      <c r="COG312" s="94"/>
      <c r="COH312" s="94"/>
      <c r="COI312" s="94"/>
      <c r="COJ312" s="94"/>
      <c r="COK312" s="94"/>
      <c r="COL312" s="94"/>
      <c r="COM312" s="94"/>
      <c r="CON312" s="94"/>
      <c r="COO312" s="94"/>
      <c r="COP312" s="94"/>
      <c r="COQ312" s="94"/>
      <c r="COR312" s="94"/>
      <c r="COS312" s="94"/>
      <c r="COT312" s="94"/>
      <c r="COU312" s="94"/>
      <c r="COV312" s="94"/>
      <c r="COW312" s="94"/>
      <c r="COX312" s="94"/>
      <c r="COY312" s="94"/>
      <c r="COZ312" s="94"/>
      <c r="CPA312" s="94"/>
      <c r="CPB312" s="94"/>
      <c r="CPC312" s="94"/>
      <c r="CPD312" s="94"/>
      <c r="CPE312" s="94"/>
      <c r="CPF312" s="94"/>
      <c r="CPG312" s="94"/>
      <c r="CPH312" s="94"/>
      <c r="CPI312" s="94"/>
      <c r="CPJ312" s="94"/>
      <c r="CPK312" s="94"/>
      <c r="CPL312" s="94"/>
      <c r="CPM312" s="94"/>
      <c r="CPN312" s="94"/>
      <c r="CPO312" s="94"/>
      <c r="CPP312" s="94"/>
      <c r="CPQ312" s="94"/>
      <c r="CPR312" s="94"/>
      <c r="CPS312" s="94"/>
      <c r="CPT312" s="94"/>
      <c r="CPU312" s="94"/>
      <c r="CPV312" s="94"/>
      <c r="CPW312" s="94"/>
      <c r="CPX312" s="94"/>
      <c r="CPY312" s="94"/>
      <c r="CPZ312" s="94"/>
      <c r="CQA312" s="94"/>
      <c r="CQB312" s="94"/>
      <c r="CQC312" s="94"/>
      <c r="CQD312" s="94"/>
      <c r="CQE312" s="94"/>
      <c r="CQF312" s="94"/>
      <c r="CQG312" s="94"/>
      <c r="CQH312" s="94"/>
      <c r="CQI312" s="94"/>
      <c r="CQJ312" s="94"/>
      <c r="CQK312" s="94"/>
      <c r="CQL312" s="94"/>
      <c r="CQM312" s="94"/>
      <c r="CQN312" s="94"/>
      <c r="CQO312" s="94"/>
      <c r="CQP312" s="94"/>
      <c r="CQQ312" s="94"/>
      <c r="CQR312" s="94"/>
      <c r="CQS312" s="94"/>
      <c r="CQT312" s="94"/>
      <c r="CQU312" s="94"/>
      <c r="CQV312" s="94"/>
      <c r="CQW312" s="94"/>
      <c r="CQX312" s="94"/>
      <c r="CQY312" s="94"/>
      <c r="CQZ312" s="94"/>
      <c r="CRA312" s="94"/>
      <c r="CRB312" s="94"/>
      <c r="CRC312" s="94"/>
      <c r="CRD312" s="94"/>
      <c r="CRE312" s="94"/>
      <c r="CRF312" s="94"/>
      <c r="CRG312" s="94"/>
      <c r="CRH312" s="94"/>
      <c r="CRI312" s="94"/>
      <c r="CRJ312" s="94"/>
      <c r="CRK312" s="94"/>
      <c r="CRL312" s="94"/>
      <c r="CRM312" s="94"/>
      <c r="CRN312" s="94"/>
      <c r="CRO312" s="94"/>
      <c r="CRP312" s="94"/>
      <c r="CRQ312" s="94"/>
      <c r="CRR312" s="94"/>
      <c r="CRS312" s="94"/>
      <c r="CRT312" s="94"/>
      <c r="CRU312" s="94"/>
      <c r="CRV312" s="94"/>
      <c r="CRW312" s="94"/>
      <c r="CRX312" s="94"/>
      <c r="CRY312" s="94"/>
      <c r="CRZ312" s="94"/>
      <c r="CSA312" s="94"/>
      <c r="CSB312" s="94"/>
      <c r="CSC312" s="94"/>
      <c r="CSD312" s="94"/>
      <c r="CSE312" s="94"/>
      <c r="CSF312" s="94"/>
      <c r="CSG312" s="94"/>
      <c r="CSH312" s="94"/>
      <c r="CSI312" s="94"/>
      <c r="CSJ312" s="94"/>
      <c r="CSK312" s="94"/>
      <c r="CSL312" s="94"/>
      <c r="CSM312" s="94"/>
      <c r="CSN312" s="94"/>
      <c r="CSO312" s="94"/>
      <c r="CSP312" s="94"/>
      <c r="CSQ312" s="94"/>
      <c r="CSR312" s="94"/>
      <c r="CSS312" s="94"/>
      <c r="CST312" s="94"/>
      <c r="CSU312" s="94"/>
      <c r="CSV312" s="94"/>
      <c r="CSW312" s="94"/>
      <c r="CSX312" s="94"/>
      <c r="CSY312" s="94"/>
      <c r="CSZ312" s="94"/>
      <c r="CTA312" s="94"/>
      <c r="CTB312" s="94"/>
      <c r="CTC312" s="94"/>
      <c r="CTD312" s="94"/>
      <c r="CTE312" s="94"/>
      <c r="CTF312" s="94"/>
      <c r="CTG312" s="94"/>
      <c r="CTH312" s="94"/>
      <c r="CTI312" s="94"/>
      <c r="CTJ312" s="94"/>
      <c r="CTK312" s="94"/>
      <c r="CTL312" s="94"/>
      <c r="CTM312" s="94"/>
      <c r="CTN312" s="94"/>
      <c r="CTO312" s="94"/>
      <c r="CTP312" s="94"/>
      <c r="CTQ312" s="94"/>
      <c r="CTR312" s="94"/>
      <c r="CTS312" s="94"/>
      <c r="CTT312" s="94"/>
      <c r="CTU312" s="94"/>
      <c r="CTV312" s="94"/>
      <c r="CTW312" s="94"/>
      <c r="CTX312" s="94"/>
      <c r="CTY312" s="94"/>
      <c r="CTZ312" s="94"/>
      <c r="CUA312" s="94"/>
      <c r="CUB312" s="94"/>
      <c r="CUC312" s="94"/>
      <c r="CUD312" s="94"/>
      <c r="CUE312" s="94"/>
      <c r="CUF312" s="94"/>
      <c r="CUG312" s="94"/>
      <c r="CUH312" s="94"/>
      <c r="CUI312" s="94"/>
      <c r="CUJ312" s="94"/>
      <c r="CUK312" s="94"/>
      <c r="CUL312" s="94"/>
      <c r="CUM312" s="94"/>
      <c r="CUN312" s="94"/>
      <c r="CUO312" s="94"/>
      <c r="CUP312" s="94"/>
      <c r="CUQ312" s="94"/>
      <c r="CUR312" s="94"/>
      <c r="CUS312" s="94"/>
      <c r="CUT312" s="94"/>
      <c r="CUU312" s="94"/>
      <c r="CUV312" s="94"/>
      <c r="CUW312" s="94"/>
      <c r="CUX312" s="94"/>
      <c r="CUY312" s="94"/>
      <c r="CUZ312" s="94"/>
      <c r="CVA312" s="94"/>
      <c r="CVB312" s="94"/>
      <c r="CVC312" s="94"/>
      <c r="CVD312" s="94"/>
      <c r="CVE312" s="94"/>
      <c r="CVF312" s="94"/>
      <c r="CVG312" s="94"/>
      <c r="CVH312" s="94"/>
      <c r="CVI312" s="94"/>
      <c r="CVJ312" s="94"/>
      <c r="CVK312" s="94"/>
      <c r="CVL312" s="94"/>
      <c r="CVM312" s="94"/>
      <c r="CVN312" s="94"/>
      <c r="CVO312" s="94"/>
      <c r="CVP312" s="94"/>
      <c r="CVQ312" s="94"/>
      <c r="CVR312" s="94"/>
      <c r="CVS312" s="94"/>
      <c r="CVT312" s="94"/>
      <c r="CVU312" s="94"/>
      <c r="CVV312" s="94"/>
      <c r="CVW312" s="94"/>
      <c r="CVX312" s="94"/>
      <c r="CVY312" s="94"/>
      <c r="CVZ312" s="94"/>
      <c r="CWA312" s="94"/>
      <c r="CWB312" s="94"/>
      <c r="CWC312" s="94"/>
      <c r="CWD312" s="94"/>
      <c r="CWE312" s="94"/>
      <c r="CWF312" s="94"/>
      <c r="CWG312" s="94"/>
      <c r="CWH312" s="94"/>
      <c r="CWI312" s="94"/>
      <c r="CWJ312" s="94"/>
      <c r="CWK312" s="94"/>
      <c r="CWL312" s="94"/>
      <c r="CWM312" s="94"/>
      <c r="CWN312" s="94"/>
      <c r="CWO312" s="94"/>
      <c r="CWP312" s="94"/>
      <c r="CWQ312" s="94"/>
      <c r="CWR312" s="94"/>
      <c r="CWS312" s="94"/>
      <c r="CWT312" s="94"/>
      <c r="CWU312" s="94"/>
      <c r="CWV312" s="94"/>
      <c r="CWW312" s="94"/>
      <c r="CWX312" s="94"/>
      <c r="CWY312" s="94"/>
      <c r="CWZ312" s="94"/>
      <c r="CXA312" s="94"/>
      <c r="CXB312" s="94"/>
      <c r="CXC312" s="94"/>
      <c r="CXD312" s="94"/>
      <c r="CXE312" s="94"/>
      <c r="CXF312" s="94"/>
      <c r="CXG312" s="94"/>
      <c r="CXH312" s="94"/>
      <c r="CXI312" s="94"/>
      <c r="CXJ312" s="94"/>
      <c r="CXK312" s="94"/>
      <c r="CXL312" s="94"/>
      <c r="CXM312" s="94"/>
      <c r="CXN312" s="94"/>
      <c r="CXO312" s="94"/>
      <c r="CXP312" s="94"/>
      <c r="CXQ312" s="94"/>
      <c r="CXR312" s="94"/>
      <c r="CXS312" s="94"/>
      <c r="CXT312" s="94"/>
      <c r="CXU312" s="94"/>
      <c r="CXV312" s="94"/>
      <c r="CXW312" s="94"/>
      <c r="CXX312" s="94"/>
      <c r="CXY312" s="94"/>
      <c r="CXZ312" s="94"/>
      <c r="CYA312" s="94"/>
      <c r="CYB312" s="94"/>
      <c r="CYC312" s="94"/>
      <c r="CYD312" s="94"/>
      <c r="CYE312" s="94"/>
      <c r="CYF312" s="94"/>
      <c r="CYG312" s="94"/>
      <c r="CYH312" s="94"/>
      <c r="CYI312" s="94"/>
      <c r="CYJ312" s="94"/>
      <c r="CYK312" s="94"/>
      <c r="CYL312" s="94"/>
      <c r="CYM312" s="94"/>
      <c r="CYN312" s="94"/>
      <c r="CYO312" s="94"/>
      <c r="CYP312" s="94"/>
      <c r="CYQ312" s="94"/>
      <c r="CYR312" s="94"/>
      <c r="CYS312" s="94"/>
      <c r="CYT312" s="94"/>
      <c r="CYU312" s="94"/>
      <c r="CYV312" s="94"/>
      <c r="CYW312" s="94"/>
      <c r="CYX312" s="94"/>
      <c r="CYY312" s="94"/>
      <c r="CYZ312" s="94"/>
      <c r="CZA312" s="94"/>
      <c r="CZB312" s="94"/>
      <c r="CZC312" s="94"/>
      <c r="CZD312" s="94"/>
      <c r="CZE312" s="94"/>
      <c r="CZF312" s="94"/>
      <c r="CZG312" s="94"/>
      <c r="CZH312" s="94"/>
      <c r="CZI312" s="94"/>
      <c r="CZJ312" s="94"/>
      <c r="CZK312" s="94"/>
      <c r="CZL312" s="94"/>
      <c r="CZM312" s="94"/>
      <c r="CZN312" s="94"/>
      <c r="CZO312" s="94"/>
      <c r="CZP312" s="94"/>
      <c r="CZQ312" s="94"/>
      <c r="CZR312" s="94"/>
      <c r="CZS312" s="94"/>
      <c r="CZT312" s="94"/>
      <c r="CZU312" s="94"/>
      <c r="CZV312" s="94"/>
      <c r="CZW312" s="94"/>
      <c r="CZX312" s="94"/>
      <c r="CZY312" s="94"/>
      <c r="CZZ312" s="94"/>
      <c r="DAA312" s="94"/>
      <c r="DAB312" s="94"/>
      <c r="DAC312" s="94"/>
      <c r="DAD312" s="94"/>
      <c r="DAE312" s="94"/>
      <c r="DAF312" s="94"/>
      <c r="DAG312" s="94"/>
      <c r="DAH312" s="94"/>
      <c r="DAI312" s="94"/>
      <c r="DAJ312" s="94"/>
      <c r="DAK312" s="94"/>
      <c r="DAL312" s="94"/>
      <c r="DAM312" s="94"/>
      <c r="DAN312" s="94"/>
      <c r="DAO312" s="94"/>
      <c r="DAP312" s="94"/>
      <c r="DAQ312" s="94"/>
      <c r="DAR312" s="94"/>
      <c r="DAS312" s="94"/>
      <c r="DAT312" s="94"/>
      <c r="DAU312" s="94"/>
      <c r="DAV312" s="94"/>
      <c r="DAW312" s="94"/>
      <c r="DAX312" s="94"/>
      <c r="DAY312" s="94"/>
      <c r="DAZ312" s="94"/>
      <c r="DBA312" s="94"/>
      <c r="DBB312" s="94"/>
      <c r="DBC312" s="94"/>
      <c r="DBD312" s="94"/>
      <c r="DBE312" s="94"/>
      <c r="DBF312" s="94"/>
      <c r="DBG312" s="94"/>
      <c r="DBH312" s="94"/>
      <c r="DBI312" s="94"/>
      <c r="DBJ312" s="94"/>
      <c r="DBK312" s="94"/>
      <c r="DBL312" s="94"/>
      <c r="DBM312" s="94"/>
      <c r="DBN312" s="94"/>
      <c r="DBO312" s="94"/>
      <c r="DBP312" s="94"/>
      <c r="DBQ312" s="94"/>
      <c r="DBR312" s="94"/>
      <c r="DBS312" s="94"/>
      <c r="DBT312" s="94"/>
      <c r="DBU312" s="94"/>
      <c r="DBV312" s="94"/>
      <c r="DBW312" s="94"/>
      <c r="DBX312" s="94"/>
      <c r="DBY312" s="94"/>
      <c r="DBZ312" s="94"/>
      <c r="DCA312" s="94"/>
      <c r="DCB312" s="94"/>
      <c r="DCC312" s="94"/>
      <c r="DCD312" s="94"/>
      <c r="DCE312" s="94"/>
      <c r="DCF312" s="94"/>
      <c r="DCG312" s="94"/>
      <c r="DCH312" s="94"/>
      <c r="DCI312" s="94"/>
      <c r="DCJ312" s="94"/>
      <c r="DCK312" s="94"/>
      <c r="DCL312" s="94"/>
      <c r="DCM312" s="94"/>
      <c r="DCN312" s="94"/>
      <c r="DCO312" s="94"/>
      <c r="DCP312" s="94"/>
      <c r="DCQ312" s="94"/>
      <c r="DCR312" s="94"/>
      <c r="DCS312" s="94"/>
      <c r="DCT312" s="94"/>
      <c r="DCU312" s="94"/>
      <c r="DCV312" s="94"/>
      <c r="DCW312" s="94"/>
      <c r="DCX312" s="94"/>
      <c r="DCY312" s="94"/>
      <c r="DCZ312" s="94"/>
      <c r="DDA312" s="94"/>
      <c r="DDB312" s="94"/>
      <c r="DDC312" s="94"/>
      <c r="DDD312" s="94"/>
      <c r="DDE312" s="94"/>
      <c r="DDF312" s="94"/>
      <c r="DDG312" s="94"/>
      <c r="DDH312" s="94"/>
      <c r="DDI312" s="94"/>
      <c r="DDJ312" s="94"/>
      <c r="DDK312" s="94"/>
      <c r="DDL312" s="94"/>
      <c r="DDM312" s="94"/>
      <c r="DDN312" s="94"/>
      <c r="DDO312" s="94"/>
      <c r="DDP312" s="94"/>
      <c r="DDQ312" s="94"/>
      <c r="DDR312" s="94"/>
      <c r="DDS312" s="94"/>
      <c r="DDT312" s="94"/>
      <c r="DDU312" s="94"/>
      <c r="DDV312" s="94"/>
      <c r="DDW312" s="94"/>
      <c r="DDX312" s="94"/>
      <c r="DDY312" s="94"/>
      <c r="DDZ312" s="94"/>
      <c r="DEA312" s="94"/>
      <c r="DEB312" s="94"/>
      <c r="DEC312" s="94"/>
      <c r="DED312" s="94"/>
      <c r="DEE312" s="94"/>
      <c r="DEF312" s="94"/>
      <c r="DEG312" s="94"/>
      <c r="DEH312" s="94"/>
      <c r="DEI312" s="94"/>
      <c r="DEJ312" s="94"/>
      <c r="DEK312" s="94"/>
      <c r="DEL312" s="94"/>
      <c r="DEM312" s="94"/>
      <c r="DEN312" s="94"/>
      <c r="DEO312" s="94"/>
      <c r="DEP312" s="94"/>
      <c r="DEQ312" s="94"/>
      <c r="DER312" s="94"/>
      <c r="DES312" s="94"/>
      <c r="DET312" s="94"/>
      <c r="DEU312" s="94"/>
      <c r="DEV312" s="94"/>
      <c r="DEW312" s="94"/>
      <c r="DEX312" s="94"/>
      <c r="DEY312" s="94"/>
      <c r="DEZ312" s="94"/>
      <c r="DFA312" s="94"/>
      <c r="DFB312" s="94"/>
      <c r="DFC312" s="94"/>
      <c r="DFD312" s="94"/>
      <c r="DFE312" s="94"/>
      <c r="DFF312" s="94"/>
      <c r="DFG312" s="94"/>
      <c r="DFH312" s="94"/>
      <c r="DFI312" s="94"/>
      <c r="DFJ312" s="94"/>
      <c r="DFK312" s="94"/>
      <c r="DFL312" s="94"/>
      <c r="DFM312" s="94"/>
      <c r="DFN312" s="94"/>
      <c r="DFO312" s="94"/>
      <c r="DFP312" s="94"/>
      <c r="DFQ312" s="94"/>
      <c r="DFR312" s="94"/>
      <c r="DFS312" s="94"/>
      <c r="DFT312" s="94"/>
      <c r="DFU312" s="94"/>
      <c r="DFV312" s="94"/>
      <c r="DFW312" s="94"/>
      <c r="DFX312" s="94"/>
      <c r="DFY312" s="94"/>
      <c r="DFZ312" s="94"/>
      <c r="DGA312" s="94"/>
      <c r="DGB312" s="94"/>
      <c r="DGC312" s="94"/>
      <c r="DGD312" s="94"/>
      <c r="DGE312" s="94"/>
      <c r="DGF312" s="94"/>
      <c r="DGG312" s="94"/>
      <c r="DGH312" s="94"/>
      <c r="DGI312" s="94"/>
      <c r="DGJ312" s="94"/>
      <c r="DGK312" s="94"/>
      <c r="DGL312" s="94"/>
      <c r="DGM312" s="94"/>
      <c r="DGN312" s="94"/>
      <c r="DGO312" s="94"/>
      <c r="DGP312" s="94"/>
      <c r="DGQ312" s="94"/>
      <c r="DGR312" s="94"/>
      <c r="DGS312" s="94"/>
      <c r="DGT312" s="94"/>
      <c r="DGU312" s="94"/>
      <c r="DGV312" s="94"/>
      <c r="DGW312" s="94"/>
      <c r="DGX312" s="94"/>
      <c r="DGY312" s="94"/>
      <c r="DGZ312" s="94"/>
      <c r="DHA312" s="94"/>
      <c r="DHB312" s="94"/>
      <c r="DHC312" s="94"/>
      <c r="DHD312" s="94"/>
      <c r="DHE312" s="94"/>
      <c r="DHF312" s="94"/>
      <c r="DHG312" s="94"/>
      <c r="DHH312" s="94"/>
      <c r="DHI312" s="94"/>
      <c r="DHJ312" s="94"/>
      <c r="DHK312" s="94"/>
      <c r="DHL312" s="94"/>
      <c r="DHM312" s="94"/>
      <c r="DHN312" s="94"/>
      <c r="DHO312" s="94"/>
      <c r="DHP312" s="94"/>
      <c r="DHQ312" s="94"/>
      <c r="DHR312" s="94"/>
      <c r="DHS312" s="94"/>
      <c r="DHT312" s="94"/>
      <c r="DHU312" s="94"/>
      <c r="DHV312" s="94"/>
      <c r="DHW312" s="94"/>
      <c r="DHX312" s="94"/>
      <c r="DHY312" s="94"/>
      <c r="DHZ312" s="94"/>
      <c r="DIA312" s="94"/>
      <c r="DIB312" s="94"/>
      <c r="DIC312" s="94"/>
      <c r="DID312" s="94"/>
      <c r="DIE312" s="94"/>
      <c r="DIF312" s="94"/>
      <c r="DIG312" s="94"/>
      <c r="DIH312" s="94"/>
      <c r="DII312" s="94"/>
      <c r="DIJ312" s="94"/>
      <c r="DIK312" s="94"/>
      <c r="DIL312" s="94"/>
      <c r="DIM312" s="94"/>
      <c r="DIN312" s="94"/>
      <c r="DIO312" s="94"/>
      <c r="DIP312" s="94"/>
      <c r="DIQ312" s="94"/>
      <c r="DIR312" s="94"/>
      <c r="DIS312" s="94"/>
      <c r="DIT312" s="94"/>
      <c r="DIU312" s="94"/>
      <c r="DIV312" s="94"/>
      <c r="DIW312" s="94"/>
      <c r="DIX312" s="94"/>
      <c r="DIY312" s="94"/>
      <c r="DIZ312" s="94"/>
      <c r="DJA312" s="94"/>
      <c r="DJB312" s="94"/>
      <c r="DJC312" s="94"/>
      <c r="DJD312" s="94"/>
      <c r="DJE312" s="94"/>
      <c r="DJF312" s="94"/>
      <c r="DJG312" s="94"/>
      <c r="DJH312" s="94"/>
      <c r="DJI312" s="94"/>
      <c r="DJJ312" s="94"/>
      <c r="DJK312" s="94"/>
      <c r="DJL312" s="94"/>
      <c r="DJM312" s="94"/>
      <c r="DJN312" s="94"/>
      <c r="DJO312" s="94"/>
      <c r="DJP312" s="94"/>
      <c r="DJQ312" s="94"/>
      <c r="DJR312" s="94"/>
      <c r="DJS312" s="94"/>
      <c r="DJT312" s="94"/>
      <c r="DJU312" s="94"/>
      <c r="DJV312" s="94"/>
      <c r="DJW312" s="94"/>
      <c r="DJX312" s="94"/>
      <c r="DJY312" s="94"/>
      <c r="DJZ312" s="94"/>
      <c r="DKA312" s="94"/>
      <c r="DKB312" s="94"/>
      <c r="DKC312" s="94"/>
      <c r="DKD312" s="94"/>
      <c r="DKE312" s="94"/>
      <c r="DKF312" s="94"/>
      <c r="DKG312" s="94"/>
      <c r="DKH312" s="94"/>
      <c r="DKI312" s="94"/>
      <c r="DKJ312" s="94"/>
      <c r="DKK312" s="94"/>
      <c r="DKL312" s="94"/>
      <c r="DKM312" s="94"/>
      <c r="DKN312" s="94"/>
      <c r="DKO312" s="94"/>
      <c r="DKP312" s="94"/>
      <c r="DKQ312" s="94"/>
      <c r="DKR312" s="94"/>
      <c r="DKS312" s="94"/>
      <c r="DKT312" s="94"/>
      <c r="DKU312" s="94"/>
      <c r="DKV312" s="94"/>
      <c r="DKW312" s="94"/>
      <c r="DKX312" s="94"/>
      <c r="DKY312" s="94"/>
      <c r="DKZ312" s="94"/>
      <c r="DLA312" s="94"/>
      <c r="DLB312" s="94"/>
      <c r="DLC312" s="94"/>
      <c r="DLD312" s="94"/>
      <c r="DLE312" s="94"/>
      <c r="DLF312" s="94"/>
      <c r="DLG312" s="94"/>
      <c r="DLH312" s="94"/>
      <c r="DLI312" s="94"/>
      <c r="DLJ312" s="94"/>
      <c r="DLK312" s="94"/>
      <c r="DLL312" s="94"/>
      <c r="DLM312" s="94"/>
      <c r="DLN312" s="94"/>
      <c r="DLO312" s="94"/>
      <c r="DLP312" s="94"/>
      <c r="DLQ312" s="94"/>
      <c r="DLR312" s="94"/>
      <c r="DLS312" s="94"/>
      <c r="DLT312" s="94"/>
      <c r="DLU312" s="94"/>
      <c r="DLV312" s="94"/>
      <c r="DLW312" s="94"/>
      <c r="DLX312" s="94"/>
      <c r="DLY312" s="94"/>
      <c r="DLZ312" s="94"/>
      <c r="DMA312" s="94"/>
      <c r="DMB312" s="94"/>
      <c r="DMC312" s="94"/>
      <c r="DMD312" s="94"/>
      <c r="DME312" s="94"/>
      <c r="DMF312" s="94"/>
      <c r="DMG312" s="94"/>
      <c r="DMH312" s="94"/>
      <c r="DMI312" s="94"/>
      <c r="DMJ312" s="94"/>
      <c r="DMK312" s="94"/>
      <c r="DML312" s="94"/>
      <c r="DMM312" s="94"/>
      <c r="DMN312" s="94"/>
      <c r="DMO312" s="94"/>
      <c r="DMP312" s="94"/>
      <c r="DMQ312" s="94"/>
      <c r="DMR312" s="94"/>
      <c r="DMS312" s="94"/>
      <c r="DMT312" s="94"/>
      <c r="DMU312" s="94"/>
      <c r="DMV312" s="94"/>
      <c r="DMW312" s="94"/>
      <c r="DMX312" s="94"/>
      <c r="DMY312" s="94"/>
      <c r="DMZ312" s="94"/>
      <c r="DNA312" s="94"/>
      <c r="DNB312" s="94"/>
      <c r="DNC312" s="94"/>
      <c r="DND312" s="94"/>
      <c r="DNE312" s="94"/>
      <c r="DNF312" s="94"/>
      <c r="DNG312" s="94"/>
      <c r="DNH312" s="94"/>
      <c r="DNI312" s="94"/>
      <c r="DNJ312" s="94"/>
      <c r="DNK312" s="94"/>
      <c r="DNL312" s="94"/>
      <c r="DNM312" s="94"/>
      <c r="DNN312" s="94"/>
      <c r="DNO312" s="94"/>
      <c r="DNP312" s="94"/>
      <c r="DNQ312" s="94"/>
      <c r="DNR312" s="94"/>
      <c r="DNS312" s="94"/>
      <c r="DNT312" s="94"/>
      <c r="DNU312" s="94"/>
      <c r="DNV312" s="94"/>
      <c r="DNW312" s="94"/>
      <c r="DNX312" s="94"/>
      <c r="DNY312" s="94"/>
      <c r="DNZ312" s="94"/>
      <c r="DOA312" s="94"/>
      <c r="DOB312" s="94"/>
      <c r="DOC312" s="94"/>
      <c r="DOD312" s="94"/>
      <c r="DOE312" s="94"/>
      <c r="DOF312" s="94"/>
      <c r="DOG312" s="94"/>
      <c r="DOH312" s="94"/>
      <c r="DOI312" s="94"/>
      <c r="DOJ312" s="94"/>
      <c r="DOK312" s="94"/>
      <c r="DOL312" s="94"/>
      <c r="DOM312" s="94"/>
      <c r="DON312" s="94"/>
      <c r="DOO312" s="94"/>
      <c r="DOP312" s="94"/>
      <c r="DOQ312" s="94"/>
      <c r="DOR312" s="94"/>
      <c r="DOS312" s="94"/>
      <c r="DOT312" s="94"/>
      <c r="DOU312" s="94"/>
      <c r="DOV312" s="94"/>
      <c r="DOW312" s="94"/>
      <c r="DOX312" s="94"/>
      <c r="DOY312" s="94"/>
      <c r="DOZ312" s="94"/>
      <c r="DPA312" s="94"/>
      <c r="DPB312" s="94"/>
      <c r="DPC312" s="94"/>
      <c r="DPD312" s="94"/>
      <c r="DPE312" s="94"/>
      <c r="DPF312" s="94"/>
      <c r="DPG312" s="94"/>
      <c r="DPH312" s="94"/>
      <c r="DPI312" s="94"/>
      <c r="DPJ312" s="94"/>
      <c r="DPK312" s="94"/>
      <c r="DPL312" s="94"/>
      <c r="DPM312" s="94"/>
      <c r="DPN312" s="94"/>
      <c r="DPO312" s="94"/>
      <c r="DPP312" s="94"/>
      <c r="DPQ312" s="94"/>
      <c r="DPR312" s="94"/>
      <c r="DPS312" s="94"/>
      <c r="DPT312" s="94"/>
      <c r="DPU312" s="94"/>
      <c r="DPV312" s="94"/>
      <c r="DPW312" s="94"/>
      <c r="DPX312" s="94"/>
      <c r="DPY312" s="94"/>
      <c r="DPZ312" s="94"/>
      <c r="DQA312" s="94"/>
      <c r="DQB312" s="94"/>
      <c r="DQC312" s="94"/>
      <c r="DQD312" s="94"/>
      <c r="DQE312" s="94"/>
      <c r="DQF312" s="94"/>
      <c r="DQG312" s="94"/>
      <c r="DQH312" s="94"/>
      <c r="DQI312" s="94"/>
      <c r="DQJ312" s="94"/>
      <c r="DQK312" s="94"/>
      <c r="DQL312" s="94"/>
      <c r="DQM312" s="94"/>
      <c r="DQN312" s="94"/>
      <c r="DQO312" s="94"/>
      <c r="DQP312" s="94"/>
      <c r="DQQ312" s="94"/>
      <c r="DQR312" s="94"/>
      <c r="DQS312" s="94"/>
      <c r="DQT312" s="94"/>
      <c r="DQU312" s="94"/>
      <c r="DQV312" s="94"/>
      <c r="DQW312" s="94"/>
      <c r="DQX312" s="94"/>
      <c r="DQY312" s="94"/>
      <c r="DQZ312" s="94"/>
      <c r="DRA312" s="94"/>
      <c r="DRB312" s="94"/>
      <c r="DRC312" s="94"/>
      <c r="DRD312" s="94"/>
      <c r="DRE312" s="94"/>
      <c r="DRF312" s="94"/>
      <c r="DRG312" s="94"/>
      <c r="DRH312" s="94"/>
      <c r="DRI312" s="94"/>
      <c r="DRJ312" s="94"/>
      <c r="DRK312" s="94"/>
      <c r="DRL312" s="94"/>
      <c r="DRM312" s="94"/>
      <c r="DRN312" s="94"/>
      <c r="DRO312" s="94"/>
      <c r="DRP312" s="94"/>
      <c r="DRQ312" s="94"/>
      <c r="DRR312" s="94"/>
      <c r="DRS312" s="94"/>
      <c r="DRT312" s="94"/>
      <c r="DRU312" s="94"/>
      <c r="DRV312" s="94"/>
      <c r="DRW312" s="94"/>
      <c r="DRX312" s="94"/>
      <c r="DRY312" s="94"/>
      <c r="DRZ312" s="94"/>
      <c r="DSA312" s="94"/>
      <c r="DSB312" s="94"/>
      <c r="DSC312" s="94"/>
      <c r="DSD312" s="94"/>
      <c r="DSE312" s="94"/>
      <c r="DSF312" s="94"/>
      <c r="DSG312" s="94"/>
      <c r="DSH312" s="94"/>
      <c r="DSI312" s="94"/>
      <c r="DSJ312" s="94"/>
      <c r="DSK312" s="94"/>
      <c r="DSL312" s="94"/>
      <c r="DSM312" s="94"/>
      <c r="DSN312" s="94"/>
      <c r="DSO312" s="94"/>
      <c r="DSP312" s="94"/>
      <c r="DSQ312" s="94"/>
      <c r="DSR312" s="94"/>
      <c r="DSS312" s="94"/>
      <c r="DST312" s="94"/>
      <c r="DSU312" s="94"/>
      <c r="DSV312" s="94"/>
      <c r="DSW312" s="94"/>
      <c r="DSX312" s="94"/>
      <c r="DSY312" s="94"/>
      <c r="DSZ312" s="94"/>
      <c r="DTA312" s="94"/>
      <c r="DTB312" s="94"/>
      <c r="DTC312" s="94"/>
      <c r="DTD312" s="94"/>
      <c r="DTE312" s="94"/>
      <c r="DTF312" s="94"/>
      <c r="DTG312" s="94"/>
      <c r="DTH312" s="94"/>
      <c r="DTI312" s="94"/>
      <c r="DTJ312" s="94"/>
      <c r="DTK312" s="94"/>
      <c r="DTL312" s="94"/>
      <c r="DTM312" s="94"/>
      <c r="DTN312" s="94"/>
      <c r="DTO312" s="94"/>
      <c r="DTP312" s="94"/>
      <c r="DTQ312" s="94"/>
      <c r="DTR312" s="94"/>
      <c r="DTS312" s="94"/>
      <c r="DTT312" s="94"/>
      <c r="DTU312" s="94"/>
      <c r="DTV312" s="94"/>
      <c r="DTW312" s="94"/>
      <c r="DTX312" s="94"/>
      <c r="DTY312" s="94"/>
      <c r="DTZ312" s="94"/>
      <c r="DUA312" s="94"/>
      <c r="DUB312" s="94"/>
      <c r="DUC312" s="94"/>
      <c r="DUD312" s="94"/>
      <c r="DUE312" s="94"/>
      <c r="DUF312" s="94"/>
      <c r="DUG312" s="94"/>
      <c r="DUH312" s="94"/>
      <c r="DUI312" s="94"/>
      <c r="DUJ312" s="94"/>
      <c r="DUK312" s="94"/>
      <c r="DUL312" s="94"/>
      <c r="DUM312" s="94"/>
      <c r="DUN312" s="94"/>
      <c r="DUO312" s="94"/>
      <c r="DUP312" s="94"/>
      <c r="DUQ312" s="94"/>
      <c r="DUR312" s="94"/>
      <c r="DUS312" s="94"/>
      <c r="DUT312" s="94"/>
      <c r="DUU312" s="94"/>
      <c r="DUV312" s="94"/>
      <c r="DUW312" s="94"/>
      <c r="DUX312" s="94"/>
      <c r="DUY312" s="94"/>
      <c r="DUZ312" s="94"/>
      <c r="DVA312" s="94"/>
      <c r="DVB312" s="94"/>
      <c r="DVC312" s="94"/>
      <c r="DVD312" s="94"/>
      <c r="DVE312" s="94"/>
      <c r="DVF312" s="94"/>
      <c r="DVG312" s="94"/>
      <c r="DVH312" s="94"/>
      <c r="DVI312" s="94"/>
      <c r="DVJ312" s="94"/>
      <c r="DVK312" s="94"/>
      <c r="DVL312" s="94"/>
      <c r="DVM312" s="94"/>
      <c r="DVN312" s="94"/>
      <c r="DVO312" s="94"/>
      <c r="DVP312" s="94"/>
      <c r="DVQ312" s="94"/>
      <c r="DVR312" s="94"/>
      <c r="DVS312" s="94"/>
      <c r="DVT312" s="94"/>
      <c r="DVU312" s="94"/>
      <c r="DVV312" s="94"/>
      <c r="DVW312" s="94"/>
      <c r="DVX312" s="94"/>
      <c r="DVY312" s="94"/>
      <c r="DVZ312" s="94"/>
      <c r="DWA312" s="94"/>
      <c r="DWB312" s="94"/>
      <c r="DWC312" s="94"/>
      <c r="DWD312" s="94"/>
      <c r="DWE312" s="94"/>
      <c r="DWF312" s="94"/>
      <c r="DWG312" s="94"/>
      <c r="DWH312" s="94"/>
      <c r="DWI312" s="94"/>
      <c r="DWJ312" s="94"/>
      <c r="DWK312" s="94"/>
      <c r="DWL312" s="94"/>
      <c r="DWM312" s="94"/>
      <c r="DWN312" s="94"/>
      <c r="DWO312" s="94"/>
      <c r="DWP312" s="94"/>
      <c r="DWQ312" s="94"/>
      <c r="DWR312" s="94"/>
      <c r="DWS312" s="94"/>
      <c r="DWT312" s="94"/>
      <c r="DWU312" s="94"/>
      <c r="DWV312" s="94"/>
      <c r="DWW312" s="94"/>
      <c r="DWX312" s="94"/>
      <c r="DWY312" s="94"/>
      <c r="DWZ312" s="94"/>
      <c r="DXA312" s="94"/>
      <c r="DXB312" s="94"/>
      <c r="DXC312" s="94"/>
      <c r="DXD312" s="94"/>
      <c r="DXE312" s="94"/>
      <c r="DXF312" s="94"/>
      <c r="DXG312" s="94"/>
      <c r="DXH312" s="94"/>
      <c r="DXI312" s="94"/>
      <c r="DXJ312" s="94"/>
      <c r="DXK312" s="94"/>
      <c r="DXL312" s="94"/>
      <c r="DXM312" s="94"/>
      <c r="DXN312" s="94"/>
      <c r="DXO312" s="94"/>
      <c r="DXP312" s="94"/>
      <c r="DXQ312" s="94"/>
      <c r="DXR312" s="94"/>
      <c r="DXS312" s="94"/>
      <c r="DXT312" s="94"/>
      <c r="DXU312" s="94"/>
      <c r="DXV312" s="94"/>
      <c r="DXW312" s="94"/>
      <c r="DXX312" s="94"/>
      <c r="DXY312" s="94"/>
      <c r="DXZ312" s="94"/>
      <c r="DYA312" s="94"/>
      <c r="DYB312" s="94"/>
      <c r="DYC312" s="94"/>
      <c r="DYD312" s="94"/>
      <c r="DYE312" s="94"/>
      <c r="DYF312" s="94"/>
      <c r="DYG312" s="94"/>
      <c r="DYH312" s="94"/>
      <c r="DYI312" s="94"/>
      <c r="DYJ312" s="94"/>
      <c r="DYK312" s="94"/>
      <c r="DYL312" s="94"/>
      <c r="DYM312" s="94"/>
      <c r="DYN312" s="94"/>
      <c r="DYO312" s="94"/>
      <c r="DYP312" s="94"/>
      <c r="DYQ312" s="94"/>
      <c r="DYR312" s="94"/>
      <c r="DYS312" s="94"/>
      <c r="DYT312" s="94"/>
      <c r="DYU312" s="94"/>
      <c r="DYV312" s="94"/>
      <c r="DYW312" s="94"/>
      <c r="DYX312" s="94"/>
      <c r="DYY312" s="94"/>
      <c r="DYZ312" s="94"/>
      <c r="DZA312" s="94"/>
      <c r="DZB312" s="94"/>
      <c r="DZC312" s="94"/>
      <c r="DZD312" s="94"/>
      <c r="DZE312" s="94"/>
      <c r="DZF312" s="94"/>
      <c r="DZG312" s="94"/>
      <c r="DZH312" s="94"/>
      <c r="DZI312" s="94"/>
      <c r="DZJ312" s="94"/>
      <c r="DZK312" s="94"/>
      <c r="DZL312" s="94"/>
      <c r="DZM312" s="94"/>
      <c r="DZN312" s="94"/>
      <c r="DZO312" s="94"/>
      <c r="DZP312" s="94"/>
      <c r="DZQ312" s="94"/>
      <c r="DZR312" s="94"/>
      <c r="DZS312" s="94"/>
      <c r="DZT312" s="94"/>
      <c r="DZU312" s="94"/>
      <c r="DZV312" s="94"/>
      <c r="DZW312" s="94"/>
      <c r="DZX312" s="94"/>
      <c r="DZY312" s="94"/>
      <c r="DZZ312" s="94"/>
      <c r="EAA312" s="94"/>
      <c r="EAB312" s="94"/>
      <c r="EAC312" s="94"/>
      <c r="EAD312" s="94"/>
      <c r="EAE312" s="94"/>
      <c r="EAF312" s="94"/>
      <c r="EAG312" s="94"/>
      <c r="EAH312" s="94"/>
      <c r="EAI312" s="94"/>
      <c r="EAJ312" s="94"/>
      <c r="EAK312" s="94"/>
      <c r="EAL312" s="94"/>
      <c r="EAM312" s="94"/>
      <c r="EAN312" s="94"/>
      <c r="EAO312" s="94"/>
      <c r="EAP312" s="94"/>
      <c r="EAQ312" s="94"/>
      <c r="EAR312" s="94"/>
      <c r="EAS312" s="94"/>
      <c r="EAT312" s="94"/>
      <c r="EAU312" s="94"/>
      <c r="EAV312" s="94"/>
      <c r="EAW312" s="94"/>
      <c r="EAX312" s="94"/>
      <c r="EAY312" s="94"/>
      <c r="EAZ312" s="94"/>
      <c r="EBA312" s="94"/>
      <c r="EBB312" s="94"/>
      <c r="EBC312" s="94"/>
      <c r="EBD312" s="94"/>
      <c r="EBE312" s="94"/>
      <c r="EBF312" s="94"/>
      <c r="EBG312" s="94"/>
      <c r="EBH312" s="94"/>
      <c r="EBI312" s="94"/>
      <c r="EBJ312" s="94"/>
      <c r="EBK312" s="94"/>
      <c r="EBL312" s="94"/>
      <c r="EBM312" s="94"/>
      <c r="EBN312" s="94"/>
      <c r="EBO312" s="94"/>
      <c r="EBP312" s="94"/>
      <c r="EBQ312" s="94"/>
      <c r="EBR312" s="94"/>
      <c r="EBS312" s="94"/>
      <c r="EBT312" s="94"/>
      <c r="EBU312" s="94"/>
      <c r="EBV312" s="94"/>
      <c r="EBW312" s="94"/>
      <c r="EBX312" s="94"/>
      <c r="EBY312" s="94"/>
      <c r="EBZ312" s="94"/>
      <c r="ECA312" s="94"/>
      <c r="ECB312" s="94"/>
      <c r="ECC312" s="94"/>
      <c r="ECD312" s="94"/>
      <c r="ECE312" s="94"/>
      <c r="ECF312" s="94"/>
      <c r="ECG312" s="94"/>
      <c r="ECH312" s="94"/>
      <c r="ECI312" s="94"/>
      <c r="ECJ312" s="94"/>
      <c r="ECK312" s="94"/>
      <c r="ECL312" s="94"/>
      <c r="ECM312" s="94"/>
      <c r="ECN312" s="94"/>
      <c r="ECO312" s="94"/>
      <c r="ECP312" s="94"/>
      <c r="ECQ312" s="94"/>
      <c r="ECR312" s="94"/>
      <c r="ECS312" s="94"/>
      <c r="ECT312" s="94"/>
      <c r="ECU312" s="94"/>
      <c r="ECV312" s="94"/>
      <c r="ECW312" s="94"/>
      <c r="ECX312" s="94"/>
      <c r="ECY312" s="94"/>
      <c r="ECZ312" s="94"/>
      <c r="EDA312" s="94"/>
      <c r="EDB312" s="94"/>
      <c r="EDC312" s="94"/>
      <c r="EDD312" s="94"/>
      <c r="EDE312" s="94"/>
      <c r="EDF312" s="94"/>
      <c r="EDG312" s="94"/>
      <c r="EDH312" s="94"/>
      <c r="EDI312" s="94"/>
      <c r="EDJ312" s="94"/>
      <c r="EDK312" s="94"/>
      <c r="EDL312" s="94"/>
      <c r="EDM312" s="94"/>
      <c r="EDN312" s="94"/>
      <c r="EDO312" s="94"/>
      <c r="EDP312" s="94"/>
      <c r="EDQ312" s="94"/>
      <c r="EDR312" s="94"/>
      <c r="EDS312" s="94"/>
      <c r="EDT312" s="94"/>
      <c r="EDU312" s="94"/>
      <c r="EDV312" s="94"/>
      <c r="EDW312" s="94"/>
      <c r="EDX312" s="94"/>
      <c r="EDY312" s="94"/>
      <c r="EDZ312" s="94"/>
      <c r="EEA312" s="94"/>
      <c r="EEB312" s="94"/>
      <c r="EEC312" s="94"/>
      <c r="EED312" s="94"/>
      <c r="EEE312" s="94"/>
      <c r="EEF312" s="94"/>
      <c r="EEG312" s="94"/>
      <c r="EEH312" s="94"/>
      <c r="EEI312" s="94"/>
      <c r="EEJ312" s="94"/>
      <c r="EEK312" s="94"/>
      <c r="EEL312" s="94"/>
      <c r="EEM312" s="94"/>
      <c r="EEN312" s="94"/>
      <c r="EEO312" s="94"/>
      <c r="EEP312" s="94"/>
      <c r="EEQ312" s="94"/>
      <c r="EER312" s="94"/>
      <c r="EES312" s="94"/>
      <c r="EET312" s="94"/>
      <c r="EEU312" s="94"/>
      <c r="EEV312" s="94"/>
      <c r="EEW312" s="94"/>
      <c r="EEX312" s="94"/>
      <c r="EEY312" s="94"/>
      <c r="EEZ312" s="94"/>
      <c r="EFA312" s="94"/>
      <c r="EFB312" s="94"/>
      <c r="EFC312" s="94"/>
      <c r="EFD312" s="94"/>
      <c r="EFE312" s="94"/>
      <c r="EFF312" s="94"/>
      <c r="EFG312" s="94"/>
      <c r="EFH312" s="94"/>
      <c r="EFI312" s="94"/>
      <c r="EFJ312" s="94"/>
      <c r="EFK312" s="94"/>
      <c r="EFL312" s="94"/>
      <c r="EFM312" s="94"/>
      <c r="EFN312" s="94"/>
      <c r="EFO312" s="94"/>
      <c r="EFP312" s="94"/>
      <c r="EFQ312" s="94"/>
      <c r="EFR312" s="94"/>
      <c r="EFS312" s="94"/>
      <c r="EFT312" s="94"/>
      <c r="EFU312" s="94"/>
      <c r="EFV312" s="94"/>
      <c r="EFW312" s="94"/>
      <c r="EFX312" s="94"/>
      <c r="EFY312" s="94"/>
      <c r="EFZ312" s="94"/>
      <c r="EGA312" s="94"/>
      <c r="EGB312" s="94"/>
      <c r="EGC312" s="94"/>
      <c r="EGD312" s="94"/>
      <c r="EGE312" s="94"/>
      <c r="EGF312" s="94"/>
      <c r="EGG312" s="94"/>
      <c r="EGH312" s="94"/>
      <c r="EGI312" s="94"/>
      <c r="EGJ312" s="94"/>
      <c r="EGK312" s="94"/>
      <c r="EGL312" s="94"/>
      <c r="EGM312" s="94"/>
      <c r="EGN312" s="94"/>
      <c r="EGO312" s="94"/>
      <c r="EGP312" s="94"/>
      <c r="EGQ312" s="94"/>
      <c r="EGR312" s="94"/>
      <c r="EGS312" s="94"/>
      <c r="EGT312" s="94"/>
      <c r="EGU312" s="94"/>
      <c r="EGV312" s="94"/>
      <c r="EGW312" s="94"/>
      <c r="EGX312" s="94"/>
      <c r="EGY312" s="94"/>
      <c r="EGZ312" s="94"/>
      <c r="EHA312" s="94"/>
      <c r="EHB312" s="94"/>
      <c r="EHC312" s="94"/>
      <c r="EHD312" s="94"/>
      <c r="EHE312" s="94"/>
      <c r="EHF312" s="94"/>
      <c r="EHG312" s="94"/>
      <c r="EHH312" s="94"/>
      <c r="EHI312" s="94"/>
      <c r="EHJ312" s="94"/>
      <c r="EHK312" s="94"/>
      <c r="EHL312" s="94"/>
      <c r="EHM312" s="94"/>
      <c r="EHN312" s="94"/>
      <c r="EHO312" s="94"/>
      <c r="EHP312" s="94"/>
      <c r="EHQ312" s="94"/>
      <c r="EHR312" s="94"/>
      <c r="EHS312" s="94"/>
      <c r="EHT312" s="94"/>
      <c r="EHU312" s="94"/>
      <c r="EHV312" s="94"/>
      <c r="EHW312" s="94"/>
      <c r="EHX312" s="94"/>
      <c r="EHY312" s="94"/>
      <c r="EHZ312" s="94"/>
      <c r="EIA312" s="94"/>
      <c r="EIB312" s="94"/>
      <c r="EIC312" s="94"/>
      <c r="EID312" s="94"/>
      <c r="EIE312" s="94"/>
      <c r="EIF312" s="94"/>
      <c r="EIG312" s="94"/>
      <c r="EIH312" s="94"/>
      <c r="EII312" s="94"/>
      <c r="EIJ312" s="94"/>
      <c r="EIK312" s="94"/>
      <c r="EIL312" s="94"/>
      <c r="EIM312" s="94"/>
      <c r="EIN312" s="94"/>
      <c r="EIO312" s="94"/>
      <c r="EIP312" s="94"/>
      <c r="EIQ312" s="94"/>
      <c r="EIR312" s="94"/>
      <c r="EIS312" s="94"/>
      <c r="EIT312" s="94"/>
      <c r="EIU312" s="94"/>
      <c r="EIV312" s="94"/>
      <c r="EIW312" s="94"/>
      <c r="EIX312" s="94"/>
      <c r="EIY312" s="94"/>
      <c r="EIZ312" s="94"/>
      <c r="EJA312" s="94"/>
      <c r="EJB312" s="94"/>
      <c r="EJC312" s="94"/>
      <c r="EJD312" s="94"/>
      <c r="EJE312" s="94"/>
      <c r="EJF312" s="94"/>
      <c r="EJG312" s="94"/>
      <c r="EJH312" s="94"/>
      <c r="EJI312" s="94"/>
      <c r="EJJ312" s="94"/>
      <c r="EJK312" s="94"/>
      <c r="EJL312" s="94"/>
      <c r="EJM312" s="94"/>
      <c r="EJN312" s="94"/>
      <c r="EJO312" s="94"/>
      <c r="EJP312" s="94"/>
      <c r="EJQ312" s="94"/>
      <c r="EJR312" s="94"/>
      <c r="EJS312" s="94"/>
      <c r="EJT312" s="94"/>
      <c r="EJU312" s="94"/>
      <c r="EJV312" s="94"/>
      <c r="EJW312" s="94"/>
      <c r="EJX312" s="94"/>
      <c r="EJY312" s="94"/>
      <c r="EJZ312" s="94"/>
      <c r="EKA312" s="94"/>
      <c r="EKB312" s="94"/>
      <c r="EKC312" s="94"/>
      <c r="EKD312" s="94"/>
      <c r="EKE312" s="94"/>
      <c r="EKF312" s="94"/>
      <c r="EKG312" s="94"/>
      <c r="EKH312" s="94"/>
      <c r="EKI312" s="94"/>
      <c r="EKJ312" s="94"/>
      <c r="EKK312" s="94"/>
      <c r="EKL312" s="94"/>
      <c r="EKM312" s="94"/>
      <c r="EKN312" s="94"/>
      <c r="EKO312" s="94"/>
      <c r="EKP312" s="94"/>
      <c r="EKQ312" s="94"/>
      <c r="EKR312" s="94"/>
      <c r="EKS312" s="94"/>
      <c r="EKT312" s="94"/>
      <c r="EKU312" s="94"/>
      <c r="EKV312" s="94"/>
      <c r="EKW312" s="94"/>
      <c r="EKX312" s="94"/>
      <c r="EKY312" s="94"/>
      <c r="EKZ312" s="94"/>
      <c r="ELA312" s="94"/>
      <c r="ELB312" s="94"/>
      <c r="ELC312" s="94"/>
      <c r="ELD312" s="94"/>
      <c r="ELE312" s="94"/>
      <c r="ELF312" s="94"/>
      <c r="ELG312" s="94"/>
      <c r="ELH312" s="94"/>
      <c r="ELI312" s="94"/>
      <c r="ELJ312" s="94"/>
      <c r="ELK312" s="94"/>
      <c r="ELL312" s="94"/>
      <c r="ELM312" s="94"/>
      <c r="ELN312" s="94"/>
      <c r="ELO312" s="94"/>
      <c r="ELP312" s="94"/>
      <c r="ELQ312" s="94"/>
      <c r="ELR312" s="94"/>
      <c r="ELS312" s="94"/>
      <c r="ELT312" s="94"/>
      <c r="ELU312" s="94"/>
      <c r="ELV312" s="94"/>
      <c r="ELW312" s="94"/>
      <c r="ELX312" s="94"/>
      <c r="ELY312" s="94"/>
      <c r="ELZ312" s="94"/>
      <c r="EMA312" s="94"/>
      <c r="EMB312" s="94"/>
      <c r="EMC312" s="94"/>
      <c r="EMD312" s="94"/>
      <c r="EME312" s="94"/>
      <c r="EMF312" s="94"/>
      <c r="EMG312" s="94"/>
      <c r="EMH312" s="94"/>
      <c r="EMI312" s="94"/>
      <c r="EMJ312" s="94"/>
      <c r="EMK312" s="94"/>
      <c r="EML312" s="94"/>
      <c r="EMM312" s="94"/>
      <c r="EMN312" s="94"/>
      <c r="EMO312" s="94"/>
      <c r="EMP312" s="94"/>
      <c r="EMQ312" s="94"/>
      <c r="EMR312" s="94"/>
      <c r="EMS312" s="94"/>
      <c r="EMT312" s="94"/>
      <c r="EMU312" s="94"/>
      <c r="EMV312" s="94"/>
      <c r="EMW312" s="94"/>
      <c r="EMX312" s="94"/>
      <c r="EMY312" s="94"/>
      <c r="EMZ312" s="94"/>
      <c r="ENA312" s="94"/>
      <c r="ENB312" s="94"/>
      <c r="ENC312" s="94"/>
      <c r="END312" s="94"/>
      <c r="ENE312" s="94"/>
      <c r="ENF312" s="94"/>
      <c r="ENG312" s="94"/>
      <c r="ENH312" s="94"/>
      <c r="ENI312" s="94"/>
      <c r="ENJ312" s="94"/>
      <c r="ENK312" s="94"/>
      <c r="ENL312" s="94"/>
      <c r="ENM312" s="94"/>
      <c r="ENN312" s="94"/>
      <c r="ENO312" s="94"/>
      <c r="ENP312" s="94"/>
      <c r="ENQ312" s="94"/>
      <c r="ENR312" s="94"/>
      <c r="ENS312" s="94"/>
      <c r="ENT312" s="94"/>
      <c r="ENU312" s="94"/>
      <c r="ENV312" s="94"/>
      <c r="ENW312" s="94"/>
      <c r="ENX312" s="94"/>
      <c r="ENY312" s="94"/>
      <c r="ENZ312" s="94"/>
      <c r="EOA312" s="94"/>
      <c r="EOB312" s="94"/>
      <c r="EOC312" s="94"/>
      <c r="EOD312" s="94"/>
      <c r="EOE312" s="94"/>
      <c r="EOF312" s="94"/>
      <c r="EOG312" s="94"/>
      <c r="EOH312" s="94"/>
      <c r="EOI312" s="94"/>
      <c r="EOJ312" s="94"/>
      <c r="EOK312" s="94"/>
      <c r="EOL312" s="94"/>
      <c r="EOM312" s="94"/>
      <c r="EON312" s="94"/>
      <c r="EOO312" s="94"/>
      <c r="EOP312" s="94"/>
      <c r="EOQ312" s="94"/>
      <c r="EOR312" s="94"/>
      <c r="EOS312" s="94"/>
      <c r="EOT312" s="94"/>
      <c r="EOU312" s="94"/>
      <c r="EOV312" s="94"/>
      <c r="EOW312" s="94"/>
      <c r="EOX312" s="94"/>
      <c r="EOY312" s="94"/>
      <c r="EOZ312" s="94"/>
      <c r="EPA312" s="94"/>
      <c r="EPB312" s="94"/>
      <c r="EPC312" s="94"/>
      <c r="EPD312" s="94"/>
      <c r="EPE312" s="94"/>
      <c r="EPF312" s="94"/>
      <c r="EPG312" s="94"/>
      <c r="EPH312" s="94"/>
      <c r="EPI312" s="94"/>
      <c r="EPJ312" s="94"/>
      <c r="EPK312" s="94"/>
      <c r="EPL312" s="94"/>
      <c r="EPM312" s="94"/>
      <c r="EPN312" s="94"/>
      <c r="EPO312" s="94"/>
      <c r="EPP312" s="94"/>
      <c r="EPQ312" s="94"/>
      <c r="EPR312" s="94"/>
      <c r="EPS312" s="94"/>
      <c r="EPT312" s="94"/>
      <c r="EPU312" s="94"/>
      <c r="EPV312" s="94"/>
      <c r="EPW312" s="94"/>
      <c r="EPX312" s="94"/>
      <c r="EPY312" s="94"/>
      <c r="EPZ312" s="94"/>
      <c r="EQA312" s="94"/>
      <c r="EQB312" s="94"/>
      <c r="EQC312" s="94"/>
      <c r="EQD312" s="94"/>
      <c r="EQE312" s="94"/>
      <c r="EQF312" s="94"/>
      <c r="EQG312" s="94"/>
      <c r="EQH312" s="94"/>
      <c r="EQI312" s="94"/>
      <c r="EQJ312" s="94"/>
      <c r="EQK312" s="94"/>
      <c r="EQL312" s="94"/>
      <c r="EQM312" s="94"/>
      <c r="EQN312" s="94"/>
      <c r="EQO312" s="94"/>
      <c r="EQP312" s="94"/>
      <c r="EQQ312" s="94"/>
      <c r="EQR312" s="94"/>
      <c r="EQS312" s="94"/>
      <c r="EQT312" s="94"/>
      <c r="EQU312" s="94"/>
      <c r="EQV312" s="94"/>
      <c r="EQW312" s="94"/>
      <c r="EQX312" s="94"/>
      <c r="EQY312" s="94"/>
      <c r="EQZ312" s="94"/>
      <c r="ERA312" s="94"/>
      <c r="ERB312" s="94"/>
      <c r="ERC312" s="94"/>
      <c r="ERD312" s="94"/>
      <c r="ERE312" s="94"/>
      <c r="ERF312" s="94"/>
      <c r="ERG312" s="94"/>
      <c r="ERH312" s="94"/>
      <c r="ERI312" s="94"/>
      <c r="ERJ312" s="94"/>
      <c r="ERK312" s="94"/>
      <c r="ERL312" s="94"/>
      <c r="ERM312" s="94"/>
      <c r="ERN312" s="94"/>
      <c r="ERO312" s="94"/>
      <c r="ERP312" s="94"/>
      <c r="ERQ312" s="94"/>
      <c r="ERR312" s="94"/>
      <c r="ERS312" s="94"/>
      <c r="ERT312" s="94"/>
      <c r="ERU312" s="94"/>
      <c r="ERV312" s="94"/>
      <c r="ERW312" s="94"/>
      <c r="ERX312" s="94"/>
      <c r="ERY312" s="94"/>
      <c r="ERZ312" s="94"/>
      <c r="ESA312" s="94"/>
      <c r="ESB312" s="94"/>
      <c r="ESC312" s="94"/>
      <c r="ESD312" s="94"/>
      <c r="ESE312" s="94"/>
      <c r="ESF312" s="94"/>
      <c r="ESG312" s="94"/>
      <c r="ESH312" s="94"/>
      <c r="ESI312" s="94"/>
      <c r="ESJ312" s="94"/>
      <c r="ESK312" s="94"/>
      <c r="ESL312" s="94"/>
      <c r="ESM312" s="94"/>
      <c r="ESN312" s="94"/>
      <c r="ESO312" s="94"/>
      <c r="ESP312" s="94"/>
      <c r="ESQ312" s="94"/>
      <c r="ESR312" s="94"/>
      <c r="ESS312" s="94"/>
      <c r="EST312" s="94"/>
      <c r="ESU312" s="94"/>
      <c r="ESV312" s="94"/>
      <c r="ESW312" s="94"/>
      <c r="ESX312" s="94"/>
      <c r="ESY312" s="94"/>
      <c r="ESZ312" s="94"/>
      <c r="ETA312" s="94"/>
      <c r="ETB312" s="94"/>
      <c r="ETC312" s="94"/>
      <c r="ETD312" s="94"/>
      <c r="ETE312" s="94"/>
      <c r="ETF312" s="94"/>
      <c r="ETG312" s="94"/>
      <c r="ETH312" s="94"/>
      <c r="ETI312" s="94"/>
      <c r="ETJ312" s="94"/>
      <c r="ETK312" s="94"/>
      <c r="ETL312" s="94"/>
      <c r="ETM312" s="94"/>
      <c r="ETN312" s="94"/>
      <c r="ETO312" s="94"/>
      <c r="ETP312" s="94"/>
      <c r="ETQ312" s="94"/>
      <c r="ETR312" s="94"/>
      <c r="ETS312" s="94"/>
      <c r="ETT312" s="94"/>
      <c r="ETU312" s="94"/>
      <c r="ETV312" s="94"/>
      <c r="ETW312" s="94"/>
      <c r="ETX312" s="94"/>
      <c r="ETY312" s="94"/>
      <c r="ETZ312" s="94"/>
      <c r="EUA312" s="94"/>
      <c r="EUB312" s="94"/>
      <c r="EUC312" s="94"/>
      <c r="EUD312" s="94"/>
      <c r="EUE312" s="94"/>
      <c r="EUF312" s="94"/>
      <c r="EUG312" s="94"/>
      <c r="EUH312" s="94"/>
      <c r="EUI312" s="94"/>
      <c r="EUJ312" s="94"/>
      <c r="EUK312" s="94"/>
      <c r="EUL312" s="94"/>
      <c r="EUM312" s="94"/>
      <c r="EUN312" s="94"/>
      <c r="EUO312" s="94"/>
      <c r="EUP312" s="94"/>
      <c r="EUQ312" s="94"/>
      <c r="EUR312" s="94"/>
      <c r="EUS312" s="94"/>
      <c r="EUT312" s="94"/>
      <c r="EUU312" s="94"/>
      <c r="EUV312" s="94"/>
      <c r="EUW312" s="94"/>
      <c r="EUX312" s="94"/>
      <c r="EUY312" s="94"/>
      <c r="EUZ312" s="94"/>
      <c r="EVA312" s="94"/>
      <c r="EVB312" s="94"/>
      <c r="EVC312" s="94"/>
      <c r="EVD312" s="94"/>
      <c r="EVE312" s="94"/>
      <c r="EVF312" s="94"/>
      <c r="EVG312" s="94"/>
      <c r="EVH312" s="94"/>
      <c r="EVI312" s="94"/>
      <c r="EVJ312" s="94"/>
      <c r="EVK312" s="94"/>
      <c r="EVL312" s="94"/>
      <c r="EVM312" s="94"/>
      <c r="EVN312" s="94"/>
      <c r="EVO312" s="94"/>
      <c r="EVP312" s="94"/>
      <c r="EVQ312" s="94"/>
      <c r="EVR312" s="94"/>
      <c r="EVS312" s="94"/>
      <c r="EVT312" s="94"/>
      <c r="EVU312" s="94"/>
      <c r="EVV312" s="94"/>
      <c r="EVW312" s="94"/>
      <c r="EVX312" s="94"/>
      <c r="EVY312" s="94"/>
      <c r="EVZ312" s="94"/>
      <c r="EWA312" s="94"/>
      <c r="EWB312" s="94"/>
      <c r="EWC312" s="94"/>
      <c r="EWD312" s="94"/>
      <c r="EWE312" s="94"/>
      <c r="EWF312" s="94"/>
      <c r="EWG312" s="94"/>
      <c r="EWH312" s="94"/>
      <c r="EWI312" s="94"/>
      <c r="EWJ312" s="94"/>
      <c r="EWK312" s="94"/>
      <c r="EWL312" s="94"/>
      <c r="EWM312" s="94"/>
      <c r="EWN312" s="94"/>
      <c r="EWO312" s="94"/>
      <c r="EWP312" s="94"/>
      <c r="EWQ312" s="94"/>
      <c r="EWR312" s="94"/>
      <c r="EWS312" s="94"/>
      <c r="EWT312" s="94"/>
      <c r="EWU312" s="94"/>
      <c r="EWV312" s="94"/>
      <c r="EWW312" s="94"/>
      <c r="EWX312" s="94"/>
      <c r="EWY312" s="94"/>
      <c r="EWZ312" s="94"/>
      <c r="EXA312" s="94"/>
      <c r="EXB312" s="94"/>
      <c r="EXC312" s="94"/>
      <c r="EXD312" s="94"/>
      <c r="EXE312" s="94"/>
      <c r="EXF312" s="94"/>
      <c r="EXG312" s="94"/>
      <c r="EXH312" s="94"/>
      <c r="EXI312" s="94"/>
      <c r="EXJ312" s="94"/>
      <c r="EXK312" s="94"/>
      <c r="EXL312" s="94"/>
      <c r="EXM312" s="94"/>
      <c r="EXN312" s="94"/>
      <c r="EXO312" s="94"/>
      <c r="EXP312" s="94"/>
      <c r="EXQ312" s="94"/>
      <c r="EXR312" s="94"/>
      <c r="EXS312" s="94"/>
      <c r="EXT312" s="94"/>
      <c r="EXU312" s="94"/>
      <c r="EXV312" s="94"/>
      <c r="EXW312" s="94"/>
      <c r="EXX312" s="94"/>
      <c r="EXY312" s="94"/>
      <c r="EXZ312" s="94"/>
      <c r="EYA312" s="94"/>
      <c r="EYB312" s="94"/>
      <c r="EYC312" s="94"/>
      <c r="EYD312" s="94"/>
      <c r="EYE312" s="94"/>
      <c r="EYF312" s="94"/>
      <c r="EYG312" s="94"/>
      <c r="EYH312" s="94"/>
      <c r="EYI312" s="94"/>
      <c r="EYJ312" s="94"/>
      <c r="EYK312" s="94"/>
      <c r="EYL312" s="94"/>
      <c r="EYM312" s="94"/>
      <c r="EYN312" s="94"/>
      <c r="EYO312" s="94"/>
      <c r="EYP312" s="94"/>
      <c r="EYQ312" s="94"/>
      <c r="EYR312" s="94"/>
      <c r="EYS312" s="94"/>
      <c r="EYT312" s="94"/>
      <c r="EYU312" s="94"/>
      <c r="EYV312" s="94"/>
      <c r="EYW312" s="94"/>
      <c r="EYX312" s="94"/>
      <c r="EYY312" s="94"/>
      <c r="EYZ312" s="94"/>
      <c r="EZA312" s="94"/>
      <c r="EZB312" s="94"/>
      <c r="EZC312" s="94"/>
      <c r="EZD312" s="94"/>
      <c r="EZE312" s="94"/>
      <c r="EZF312" s="94"/>
      <c r="EZG312" s="94"/>
      <c r="EZH312" s="94"/>
      <c r="EZI312" s="94"/>
      <c r="EZJ312" s="94"/>
      <c r="EZK312" s="94"/>
      <c r="EZL312" s="94"/>
      <c r="EZM312" s="94"/>
      <c r="EZN312" s="94"/>
      <c r="EZO312" s="94"/>
      <c r="EZP312" s="94"/>
      <c r="EZQ312" s="94"/>
      <c r="EZR312" s="94"/>
      <c r="EZS312" s="94"/>
      <c r="EZT312" s="94"/>
      <c r="EZU312" s="94"/>
      <c r="EZV312" s="94"/>
      <c r="EZW312" s="94"/>
      <c r="EZX312" s="94"/>
      <c r="EZY312" s="94"/>
      <c r="EZZ312" s="94"/>
      <c r="FAA312" s="94"/>
      <c r="FAB312" s="94"/>
      <c r="FAC312" s="94"/>
      <c r="FAD312" s="94"/>
      <c r="FAE312" s="94"/>
      <c r="FAF312" s="94"/>
      <c r="FAG312" s="94"/>
      <c r="FAH312" s="94"/>
      <c r="FAI312" s="94"/>
      <c r="FAJ312" s="94"/>
      <c r="FAK312" s="94"/>
      <c r="FAL312" s="94"/>
      <c r="FAM312" s="94"/>
      <c r="FAN312" s="94"/>
      <c r="FAO312" s="94"/>
      <c r="FAP312" s="94"/>
      <c r="FAQ312" s="94"/>
      <c r="FAR312" s="94"/>
      <c r="FAS312" s="94"/>
      <c r="FAT312" s="94"/>
      <c r="FAU312" s="94"/>
      <c r="FAV312" s="94"/>
      <c r="FAW312" s="94"/>
      <c r="FAX312" s="94"/>
      <c r="FAY312" s="94"/>
      <c r="FAZ312" s="94"/>
      <c r="FBA312" s="94"/>
      <c r="FBB312" s="94"/>
      <c r="FBC312" s="94"/>
      <c r="FBD312" s="94"/>
      <c r="FBE312" s="94"/>
      <c r="FBF312" s="94"/>
      <c r="FBG312" s="94"/>
      <c r="FBH312" s="94"/>
      <c r="FBI312" s="94"/>
      <c r="FBJ312" s="94"/>
      <c r="FBK312" s="94"/>
      <c r="FBL312" s="94"/>
      <c r="FBM312" s="94"/>
      <c r="FBN312" s="94"/>
      <c r="FBO312" s="94"/>
      <c r="FBP312" s="94"/>
      <c r="FBQ312" s="94"/>
      <c r="FBR312" s="94"/>
      <c r="FBS312" s="94"/>
      <c r="FBT312" s="94"/>
      <c r="FBU312" s="94"/>
      <c r="FBV312" s="94"/>
      <c r="FBW312" s="94"/>
      <c r="FBX312" s="94"/>
      <c r="FBY312" s="94"/>
      <c r="FBZ312" s="94"/>
      <c r="FCA312" s="94"/>
      <c r="FCB312" s="94"/>
      <c r="FCC312" s="94"/>
      <c r="FCD312" s="94"/>
      <c r="FCE312" s="94"/>
      <c r="FCF312" s="94"/>
      <c r="FCG312" s="94"/>
      <c r="FCH312" s="94"/>
      <c r="FCI312" s="94"/>
      <c r="FCJ312" s="94"/>
      <c r="FCK312" s="94"/>
      <c r="FCL312" s="94"/>
      <c r="FCM312" s="94"/>
      <c r="FCN312" s="94"/>
      <c r="FCO312" s="94"/>
      <c r="FCP312" s="94"/>
      <c r="FCQ312" s="94"/>
      <c r="FCR312" s="94"/>
      <c r="FCS312" s="94"/>
      <c r="FCT312" s="94"/>
      <c r="FCU312" s="94"/>
      <c r="FCV312" s="94"/>
      <c r="FCW312" s="94"/>
      <c r="FCX312" s="94"/>
      <c r="FCY312" s="94"/>
      <c r="FCZ312" s="94"/>
      <c r="FDA312" s="94"/>
      <c r="FDB312" s="94"/>
      <c r="FDC312" s="94"/>
      <c r="FDD312" s="94"/>
      <c r="FDE312" s="94"/>
      <c r="FDF312" s="94"/>
      <c r="FDG312" s="94"/>
      <c r="FDH312" s="94"/>
      <c r="FDI312" s="94"/>
      <c r="FDJ312" s="94"/>
      <c r="FDK312" s="94"/>
      <c r="FDL312" s="94"/>
      <c r="FDM312" s="94"/>
      <c r="FDN312" s="94"/>
      <c r="FDO312" s="94"/>
      <c r="FDP312" s="94"/>
      <c r="FDQ312" s="94"/>
      <c r="FDR312" s="94"/>
      <c r="FDS312" s="94"/>
      <c r="FDT312" s="94"/>
      <c r="FDU312" s="94"/>
      <c r="FDV312" s="94"/>
      <c r="FDW312" s="94"/>
      <c r="FDX312" s="94"/>
      <c r="FDY312" s="94"/>
      <c r="FDZ312" s="94"/>
      <c r="FEA312" s="94"/>
      <c r="FEB312" s="94"/>
      <c r="FEC312" s="94"/>
      <c r="FED312" s="94"/>
      <c r="FEE312" s="94"/>
      <c r="FEF312" s="94"/>
      <c r="FEG312" s="94"/>
      <c r="FEH312" s="94"/>
      <c r="FEI312" s="94"/>
      <c r="FEJ312" s="94"/>
      <c r="FEK312" s="94"/>
      <c r="FEL312" s="94"/>
      <c r="FEM312" s="94"/>
      <c r="FEN312" s="94"/>
      <c r="FEO312" s="94"/>
      <c r="FEP312" s="94"/>
      <c r="FEQ312" s="94"/>
      <c r="FER312" s="94"/>
      <c r="FES312" s="94"/>
      <c r="FET312" s="94"/>
      <c r="FEU312" s="94"/>
      <c r="FEV312" s="94"/>
      <c r="FEW312" s="94"/>
      <c r="FEX312" s="94"/>
      <c r="FEY312" s="94"/>
      <c r="FEZ312" s="94"/>
      <c r="FFA312" s="94"/>
      <c r="FFB312" s="94"/>
      <c r="FFC312" s="94"/>
      <c r="FFD312" s="94"/>
      <c r="FFE312" s="94"/>
      <c r="FFF312" s="94"/>
      <c r="FFG312" s="94"/>
      <c r="FFH312" s="94"/>
      <c r="FFI312" s="94"/>
      <c r="FFJ312" s="94"/>
      <c r="FFK312" s="94"/>
      <c r="FFL312" s="94"/>
      <c r="FFM312" s="94"/>
      <c r="FFN312" s="94"/>
      <c r="FFO312" s="94"/>
      <c r="FFP312" s="94"/>
      <c r="FFQ312" s="94"/>
      <c r="FFR312" s="94"/>
      <c r="FFS312" s="94"/>
      <c r="FFT312" s="94"/>
      <c r="FFU312" s="94"/>
      <c r="FFV312" s="94"/>
      <c r="FFW312" s="94"/>
      <c r="FFX312" s="94"/>
      <c r="FFY312" s="94"/>
      <c r="FFZ312" s="94"/>
      <c r="FGA312" s="94"/>
      <c r="FGB312" s="94"/>
      <c r="FGC312" s="94"/>
      <c r="FGD312" s="94"/>
      <c r="FGE312" s="94"/>
      <c r="FGF312" s="94"/>
      <c r="FGG312" s="94"/>
      <c r="FGH312" s="94"/>
      <c r="FGI312" s="94"/>
      <c r="FGJ312" s="94"/>
      <c r="FGK312" s="94"/>
      <c r="FGL312" s="94"/>
      <c r="FGM312" s="94"/>
      <c r="FGN312" s="94"/>
      <c r="FGO312" s="94"/>
      <c r="FGP312" s="94"/>
      <c r="FGQ312" s="94"/>
      <c r="FGR312" s="94"/>
      <c r="FGS312" s="94"/>
      <c r="FGT312" s="94"/>
      <c r="FGU312" s="94"/>
      <c r="FGV312" s="94"/>
      <c r="FGW312" s="94"/>
      <c r="FGX312" s="94"/>
      <c r="FGY312" s="94"/>
      <c r="FGZ312" s="94"/>
      <c r="FHA312" s="94"/>
      <c r="FHB312" s="94"/>
      <c r="FHC312" s="94"/>
      <c r="FHD312" s="94"/>
      <c r="FHE312" s="94"/>
      <c r="FHF312" s="94"/>
      <c r="FHG312" s="94"/>
      <c r="FHH312" s="94"/>
      <c r="FHI312" s="94"/>
      <c r="FHJ312" s="94"/>
      <c r="FHK312" s="94"/>
      <c r="FHL312" s="94"/>
      <c r="FHM312" s="94"/>
      <c r="FHN312" s="94"/>
      <c r="FHO312" s="94"/>
      <c r="FHP312" s="94"/>
      <c r="FHQ312" s="94"/>
      <c r="FHR312" s="94"/>
      <c r="FHS312" s="94"/>
      <c r="FHT312" s="94"/>
      <c r="FHU312" s="94"/>
      <c r="FHV312" s="94"/>
      <c r="FHW312" s="94"/>
      <c r="FHX312" s="94"/>
      <c r="FHY312" s="94"/>
      <c r="FHZ312" s="94"/>
      <c r="FIA312" s="94"/>
      <c r="FIB312" s="94"/>
      <c r="FIC312" s="94"/>
      <c r="FID312" s="94"/>
      <c r="FIE312" s="94"/>
      <c r="FIF312" s="94"/>
      <c r="FIG312" s="94"/>
      <c r="FIH312" s="94"/>
      <c r="FII312" s="94"/>
      <c r="FIJ312" s="94"/>
      <c r="FIK312" s="94"/>
      <c r="FIL312" s="94"/>
      <c r="FIM312" s="94"/>
      <c r="FIN312" s="94"/>
      <c r="FIO312" s="94"/>
      <c r="FIP312" s="94"/>
      <c r="FIQ312" s="94"/>
      <c r="FIR312" s="94"/>
      <c r="FIS312" s="94"/>
      <c r="FIT312" s="94"/>
      <c r="FIU312" s="94"/>
      <c r="FIV312" s="94"/>
      <c r="FIW312" s="94"/>
      <c r="FIX312" s="94"/>
      <c r="FIY312" s="94"/>
      <c r="FIZ312" s="94"/>
      <c r="FJA312" s="94"/>
      <c r="FJB312" s="94"/>
      <c r="FJC312" s="94"/>
      <c r="FJD312" s="94"/>
      <c r="FJE312" s="94"/>
      <c r="FJF312" s="94"/>
      <c r="FJG312" s="94"/>
      <c r="FJH312" s="94"/>
      <c r="FJI312" s="94"/>
      <c r="FJJ312" s="94"/>
      <c r="FJK312" s="94"/>
      <c r="FJL312" s="94"/>
      <c r="FJM312" s="94"/>
      <c r="FJN312" s="94"/>
      <c r="FJO312" s="94"/>
      <c r="FJP312" s="94"/>
      <c r="FJQ312" s="94"/>
      <c r="FJR312" s="94"/>
      <c r="FJS312" s="94"/>
      <c r="FJT312" s="94"/>
      <c r="FJU312" s="94"/>
      <c r="FJV312" s="94"/>
      <c r="FJW312" s="94"/>
      <c r="FJX312" s="94"/>
      <c r="FJY312" s="94"/>
      <c r="FJZ312" s="94"/>
      <c r="FKA312" s="94"/>
      <c r="FKB312" s="94"/>
      <c r="FKC312" s="94"/>
      <c r="FKD312" s="94"/>
      <c r="FKE312" s="94"/>
      <c r="FKF312" s="94"/>
      <c r="FKG312" s="94"/>
      <c r="FKH312" s="94"/>
      <c r="FKI312" s="94"/>
      <c r="FKJ312" s="94"/>
      <c r="FKK312" s="94"/>
      <c r="FKL312" s="94"/>
      <c r="FKM312" s="94"/>
      <c r="FKN312" s="94"/>
      <c r="FKO312" s="94"/>
      <c r="FKP312" s="94"/>
      <c r="FKQ312" s="94"/>
      <c r="FKR312" s="94"/>
      <c r="FKS312" s="94"/>
      <c r="FKT312" s="94"/>
      <c r="FKU312" s="94"/>
      <c r="FKV312" s="94"/>
      <c r="FKW312" s="94"/>
      <c r="FKX312" s="94"/>
      <c r="FKY312" s="94"/>
      <c r="FKZ312" s="94"/>
      <c r="FLA312" s="94"/>
      <c r="FLB312" s="94"/>
      <c r="FLC312" s="94"/>
      <c r="FLD312" s="94"/>
      <c r="FLE312" s="94"/>
      <c r="FLF312" s="94"/>
      <c r="FLG312" s="94"/>
      <c r="FLH312" s="94"/>
      <c r="FLI312" s="94"/>
      <c r="FLJ312" s="94"/>
      <c r="FLK312" s="94"/>
      <c r="FLL312" s="94"/>
      <c r="FLM312" s="94"/>
      <c r="FLN312" s="94"/>
      <c r="FLO312" s="94"/>
      <c r="FLP312" s="94"/>
      <c r="FLQ312" s="94"/>
      <c r="FLR312" s="94"/>
      <c r="FLS312" s="94"/>
      <c r="FLT312" s="94"/>
      <c r="FLU312" s="94"/>
      <c r="FLV312" s="94"/>
      <c r="FLW312" s="94"/>
      <c r="FLX312" s="94"/>
      <c r="FLY312" s="94"/>
      <c r="FLZ312" s="94"/>
      <c r="FMA312" s="94"/>
      <c r="FMB312" s="94"/>
      <c r="FMC312" s="94"/>
      <c r="FMD312" s="94"/>
      <c r="FME312" s="94"/>
      <c r="FMF312" s="94"/>
      <c r="FMG312" s="94"/>
      <c r="FMH312" s="94"/>
      <c r="FMI312" s="94"/>
      <c r="FMJ312" s="94"/>
      <c r="FMK312" s="94"/>
      <c r="FML312" s="94"/>
      <c r="FMM312" s="94"/>
      <c r="FMN312" s="94"/>
      <c r="FMO312" s="94"/>
      <c r="FMP312" s="94"/>
      <c r="FMQ312" s="94"/>
      <c r="FMR312" s="94"/>
      <c r="FMS312" s="94"/>
      <c r="FMT312" s="94"/>
      <c r="FMU312" s="94"/>
      <c r="FMV312" s="94"/>
      <c r="FMW312" s="94"/>
      <c r="FMX312" s="94"/>
      <c r="FMY312" s="94"/>
      <c r="FMZ312" s="94"/>
      <c r="FNA312" s="94"/>
      <c r="FNB312" s="94"/>
      <c r="FNC312" s="94"/>
      <c r="FND312" s="94"/>
      <c r="FNE312" s="94"/>
      <c r="FNF312" s="94"/>
      <c r="FNG312" s="94"/>
      <c r="FNH312" s="94"/>
      <c r="FNI312" s="94"/>
      <c r="FNJ312" s="94"/>
      <c r="FNK312" s="94"/>
      <c r="FNL312" s="94"/>
      <c r="FNM312" s="94"/>
      <c r="FNN312" s="94"/>
      <c r="FNO312" s="94"/>
      <c r="FNP312" s="94"/>
      <c r="FNQ312" s="94"/>
      <c r="FNR312" s="94"/>
      <c r="FNS312" s="94"/>
      <c r="FNT312" s="94"/>
      <c r="FNU312" s="94"/>
      <c r="FNV312" s="94"/>
      <c r="FNW312" s="94"/>
      <c r="FNX312" s="94"/>
      <c r="FNY312" s="94"/>
      <c r="FNZ312" s="94"/>
      <c r="FOA312" s="94"/>
      <c r="FOB312" s="94"/>
      <c r="FOC312" s="94"/>
      <c r="FOD312" s="94"/>
      <c r="FOE312" s="94"/>
      <c r="FOF312" s="94"/>
      <c r="FOG312" s="94"/>
      <c r="FOH312" s="94"/>
      <c r="FOI312" s="94"/>
      <c r="FOJ312" s="94"/>
      <c r="FOK312" s="94"/>
      <c r="FOL312" s="94"/>
      <c r="FOM312" s="94"/>
      <c r="FON312" s="94"/>
      <c r="FOO312" s="94"/>
      <c r="FOP312" s="94"/>
      <c r="FOQ312" s="94"/>
      <c r="FOR312" s="94"/>
      <c r="FOS312" s="94"/>
      <c r="FOT312" s="94"/>
      <c r="FOU312" s="94"/>
      <c r="FOV312" s="94"/>
      <c r="FOW312" s="94"/>
      <c r="FOX312" s="94"/>
      <c r="FOY312" s="94"/>
      <c r="FOZ312" s="94"/>
      <c r="FPA312" s="94"/>
      <c r="FPB312" s="94"/>
      <c r="FPC312" s="94"/>
      <c r="FPD312" s="94"/>
      <c r="FPE312" s="94"/>
      <c r="FPF312" s="94"/>
      <c r="FPG312" s="94"/>
      <c r="FPH312" s="94"/>
      <c r="FPI312" s="94"/>
      <c r="FPJ312" s="94"/>
      <c r="FPK312" s="94"/>
      <c r="FPL312" s="94"/>
      <c r="FPM312" s="94"/>
      <c r="FPN312" s="94"/>
      <c r="FPO312" s="94"/>
      <c r="FPP312" s="94"/>
      <c r="FPQ312" s="94"/>
      <c r="FPR312" s="94"/>
      <c r="FPS312" s="94"/>
      <c r="FPT312" s="94"/>
      <c r="FPU312" s="94"/>
      <c r="FPV312" s="94"/>
      <c r="FPW312" s="94"/>
      <c r="FPX312" s="94"/>
      <c r="FPY312" s="94"/>
      <c r="FPZ312" s="94"/>
      <c r="FQA312" s="94"/>
      <c r="FQB312" s="94"/>
      <c r="FQC312" s="94"/>
      <c r="FQD312" s="94"/>
      <c r="FQE312" s="94"/>
      <c r="FQF312" s="94"/>
      <c r="FQG312" s="94"/>
      <c r="FQH312" s="94"/>
      <c r="FQI312" s="94"/>
      <c r="FQJ312" s="94"/>
      <c r="FQK312" s="94"/>
      <c r="FQL312" s="94"/>
      <c r="FQM312" s="94"/>
      <c r="FQN312" s="94"/>
      <c r="FQO312" s="94"/>
      <c r="FQP312" s="94"/>
      <c r="FQQ312" s="94"/>
      <c r="FQR312" s="94"/>
      <c r="FQS312" s="94"/>
      <c r="FQT312" s="94"/>
      <c r="FQU312" s="94"/>
      <c r="FQV312" s="94"/>
      <c r="FQW312" s="94"/>
      <c r="FQX312" s="94"/>
      <c r="FQY312" s="94"/>
      <c r="FQZ312" s="94"/>
      <c r="FRA312" s="94"/>
      <c r="FRB312" s="94"/>
      <c r="FRC312" s="94"/>
      <c r="FRD312" s="94"/>
      <c r="FRE312" s="94"/>
      <c r="FRF312" s="94"/>
      <c r="FRG312" s="94"/>
      <c r="FRH312" s="94"/>
      <c r="FRI312" s="94"/>
      <c r="FRJ312" s="94"/>
      <c r="FRK312" s="94"/>
      <c r="FRL312" s="94"/>
      <c r="FRM312" s="94"/>
      <c r="FRN312" s="94"/>
      <c r="FRO312" s="94"/>
      <c r="FRP312" s="94"/>
      <c r="FRQ312" s="94"/>
      <c r="FRR312" s="94"/>
      <c r="FRS312" s="94"/>
      <c r="FRT312" s="94"/>
      <c r="FRU312" s="94"/>
      <c r="FRV312" s="94"/>
      <c r="FRW312" s="94"/>
      <c r="FRX312" s="94"/>
      <c r="FRY312" s="94"/>
      <c r="FRZ312" s="94"/>
      <c r="FSA312" s="94"/>
      <c r="FSB312" s="94"/>
      <c r="FSC312" s="94"/>
      <c r="FSD312" s="94"/>
      <c r="FSE312" s="94"/>
      <c r="FSF312" s="94"/>
      <c r="FSG312" s="94"/>
      <c r="FSH312" s="94"/>
      <c r="FSI312" s="94"/>
      <c r="FSJ312" s="94"/>
      <c r="FSK312" s="94"/>
      <c r="FSL312" s="94"/>
      <c r="FSM312" s="94"/>
      <c r="FSN312" s="94"/>
      <c r="FSO312" s="94"/>
      <c r="FSP312" s="94"/>
      <c r="FSQ312" s="94"/>
      <c r="FSR312" s="94"/>
      <c r="FSS312" s="94"/>
      <c r="FST312" s="94"/>
      <c r="FSU312" s="94"/>
      <c r="FSV312" s="94"/>
      <c r="FSW312" s="94"/>
      <c r="FSX312" s="94"/>
      <c r="FSY312" s="94"/>
      <c r="FSZ312" s="94"/>
      <c r="FTA312" s="94"/>
      <c r="FTB312" s="94"/>
      <c r="FTC312" s="94"/>
      <c r="FTD312" s="94"/>
      <c r="FTE312" s="94"/>
      <c r="FTF312" s="94"/>
      <c r="FTG312" s="94"/>
      <c r="FTH312" s="94"/>
      <c r="FTI312" s="94"/>
      <c r="FTJ312" s="94"/>
      <c r="FTK312" s="94"/>
      <c r="FTL312" s="94"/>
      <c r="FTM312" s="94"/>
      <c r="FTN312" s="94"/>
      <c r="FTO312" s="94"/>
      <c r="FTP312" s="94"/>
      <c r="FTQ312" s="94"/>
      <c r="FTR312" s="94"/>
      <c r="FTS312" s="94"/>
      <c r="FTT312" s="94"/>
      <c r="FTU312" s="94"/>
      <c r="FTV312" s="94"/>
      <c r="FTW312" s="94"/>
      <c r="FTX312" s="94"/>
      <c r="FTY312" s="94"/>
      <c r="FTZ312" s="94"/>
      <c r="FUA312" s="94"/>
      <c r="FUB312" s="94"/>
      <c r="FUC312" s="94"/>
      <c r="FUD312" s="94"/>
      <c r="FUE312" s="94"/>
      <c r="FUF312" s="94"/>
      <c r="FUG312" s="94"/>
      <c r="FUH312" s="94"/>
      <c r="FUI312" s="94"/>
      <c r="FUJ312" s="94"/>
      <c r="FUK312" s="94"/>
      <c r="FUL312" s="94"/>
      <c r="FUM312" s="94"/>
      <c r="FUN312" s="94"/>
      <c r="FUO312" s="94"/>
      <c r="FUP312" s="94"/>
      <c r="FUQ312" s="94"/>
      <c r="FUR312" s="94"/>
      <c r="FUS312" s="94"/>
      <c r="FUT312" s="94"/>
      <c r="FUU312" s="94"/>
      <c r="FUV312" s="94"/>
      <c r="FUW312" s="94"/>
      <c r="FUX312" s="94"/>
      <c r="FUY312" s="94"/>
      <c r="FUZ312" s="94"/>
      <c r="FVA312" s="94"/>
      <c r="FVB312" s="94"/>
      <c r="FVC312" s="94"/>
      <c r="FVD312" s="94"/>
      <c r="FVE312" s="94"/>
      <c r="FVF312" s="94"/>
      <c r="FVG312" s="94"/>
      <c r="FVH312" s="94"/>
      <c r="FVI312" s="94"/>
      <c r="FVJ312" s="94"/>
      <c r="FVK312" s="94"/>
      <c r="FVL312" s="94"/>
      <c r="FVM312" s="94"/>
      <c r="FVN312" s="94"/>
      <c r="FVO312" s="94"/>
      <c r="FVP312" s="94"/>
      <c r="FVQ312" s="94"/>
      <c r="FVR312" s="94"/>
      <c r="FVS312" s="94"/>
      <c r="FVT312" s="94"/>
      <c r="FVU312" s="94"/>
      <c r="FVV312" s="94"/>
      <c r="FVW312" s="94"/>
      <c r="FVX312" s="94"/>
      <c r="FVY312" s="94"/>
      <c r="FVZ312" s="94"/>
      <c r="FWA312" s="94"/>
      <c r="FWB312" s="94"/>
      <c r="FWC312" s="94"/>
      <c r="FWD312" s="94"/>
      <c r="FWE312" s="94"/>
      <c r="FWF312" s="94"/>
      <c r="FWG312" s="94"/>
      <c r="FWH312" s="94"/>
      <c r="FWI312" s="94"/>
      <c r="FWJ312" s="94"/>
      <c r="FWK312" s="94"/>
      <c r="FWL312" s="94"/>
      <c r="FWM312" s="94"/>
      <c r="FWN312" s="94"/>
      <c r="FWO312" s="94"/>
      <c r="FWP312" s="94"/>
      <c r="FWQ312" s="94"/>
      <c r="FWR312" s="94"/>
      <c r="FWS312" s="94"/>
      <c r="FWT312" s="94"/>
      <c r="FWU312" s="94"/>
      <c r="FWV312" s="94"/>
      <c r="FWW312" s="94"/>
      <c r="FWX312" s="94"/>
      <c r="FWY312" s="94"/>
      <c r="FWZ312" s="94"/>
      <c r="FXA312" s="94"/>
      <c r="FXB312" s="94"/>
      <c r="FXC312" s="94"/>
      <c r="FXD312" s="94"/>
      <c r="FXE312" s="94"/>
      <c r="FXF312" s="94"/>
      <c r="FXG312" s="94"/>
      <c r="FXH312" s="94"/>
      <c r="FXI312" s="94"/>
      <c r="FXJ312" s="94"/>
      <c r="FXK312" s="94"/>
      <c r="FXL312" s="94"/>
      <c r="FXM312" s="94"/>
      <c r="FXN312" s="94"/>
      <c r="FXO312" s="94"/>
      <c r="FXP312" s="94"/>
      <c r="FXQ312" s="94"/>
      <c r="FXR312" s="94"/>
      <c r="FXS312" s="94"/>
      <c r="FXT312" s="94"/>
      <c r="FXU312" s="94"/>
      <c r="FXV312" s="94"/>
      <c r="FXW312" s="94"/>
      <c r="FXX312" s="94"/>
      <c r="FXY312" s="94"/>
      <c r="FXZ312" s="94"/>
      <c r="FYA312" s="94"/>
      <c r="FYB312" s="94"/>
      <c r="FYC312" s="94"/>
      <c r="FYD312" s="94"/>
      <c r="FYE312" s="94"/>
      <c r="FYF312" s="94"/>
      <c r="FYG312" s="94"/>
      <c r="FYH312" s="94"/>
      <c r="FYI312" s="94"/>
      <c r="FYJ312" s="94"/>
      <c r="FYK312" s="94"/>
      <c r="FYL312" s="94"/>
      <c r="FYM312" s="94"/>
      <c r="FYN312" s="94"/>
      <c r="FYO312" s="94"/>
      <c r="FYP312" s="94"/>
      <c r="FYQ312" s="94"/>
      <c r="FYR312" s="94"/>
      <c r="FYS312" s="94"/>
      <c r="FYT312" s="94"/>
      <c r="FYU312" s="94"/>
      <c r="FYV312" s="94"/>
      <c r="FYW312" s="94"/>
      <c r="FYX312" s="94"/>
      <c r="FYY312" s="94"/>
      <c r="FYZ312" s="94"/>
      <c r="FZA312" s="94"/>
      <c r="FZB312" s="94"/>
      <c r="FZC312" s="94"/>
      <c r="FZD312" s="94"/>
      <c r="FZE312" s="94"/>
      <c r="FZF312" s="94"/>
      <c r="FZG312" s="94"/>
      <c r="FZH312" s="94"/>
      <c r="FZI312" s="94"/>
      <c r="FZJ312" s="94"/>
      <c r="FZK312" s="94"/>
      <c r="FZL312" s="94"/>
      <c r="FZM312" s="94"/>
      <c r="FZN312" s="94"/>
      <c r="FZO312" s="94"/>
      <c r="FZP312" s="94"/>
      <c r="FZQ312" s="94"/>
      <c r="FZR312" s="94"/>
      <c r="FZS312" s="94"/>
      <c r="FZT312" s="94"/>
      <c r="FZU312" s="94"/>
      <c r="FZV312" s="94"/>
      <c r="FZW312" s="94"/>
      <c r="FZX312" s="94"/>
      <c r="FZY312" s="94"/>
      <c r="FZZ312" s="94"/>
      <c r="GAA312" s="94"/>
      <c r="GAB312" s="94"/>
      <c r="GAC312" s="94"/>
      <c r="GAD312" s="94"/>
      <c r="GAE312" s="94"/>
      <c r="GAF312" s="94"/>
      <c r="GAG312" s="94"/>
      <c r="GAH312" s="94"/>
      <c r="GAI312" s="94"/>
      <c r="GAJ312" s="94"/>
      <c r="GAK312" s="94"/>
      <c r="GAL312" s="94"/>
      <c r="GAM312" s="94"/>
      <c r="GAN312" s="94"/>
      <c r="GAO312" s="94"/>
      <c r="GAP312" s="94"/>
      <c r="GAQ312" s="94"/>
      <c r="GAR312" s="94"/>
      <c r="GAS312" s="94"/>
      <c r="GAT312" s="94"/>
      <c r="GAU312" s="94"/>
      <c r="GAV312" s="94"/>
      <c r="GAW312" s="94"/>
      <c r="GAX312" s="94"/>
      <c r="GAY312" s="94"/>
      <c r="GAZ312" s="94"/>
      <c r="GBA312" s="94"/>
      <c r="GBB312" s="94"/>
      <c r="GBC312" s="94"/>
      <c r="GBD312" s="94"/>
      <c r="GBE312" s="94"/>
      <c r="GBF312" s="94"/>
      <c r="GBG312" s="94"/>
      <c r="GBH312" s="94"/>
      <c r="GBI312" s="94"/>
      <c r="GBJ312" s="94"/>
      <c r="GBK312" s="94"/>
      <c r="GBL312" s="94"/>
      <c r="GBM312" s="94"/>
      <c r="GBN312" s="94"/>
      <c r="GBO312" s="94"/>
      <c r="GBP312" s="94"/>
      <c r="GBQ312" s="94"/>
      <c r="GBR312" s="94"/>
      <c r="GBS312" s="94"/>
      <c r="GBT312" s="94"/>
      <c r="GBU312" s="94"/>
      <c r="GBV312" s="94"/>
      <c r="GBW312" s="94"/>
      <c r="GBX312" s="94"/>
      <c r="GBY312" s="94"/>
      <c r="GBZ312" s="94"/>
      <c r="GCA312" s="94"/>
      <c r="GCB312" s="94"/>
      <c r="GCC312" s="94"/>
      <c r="GCD312" s="94"/>
      <c r="GCE312" s="94"/>
      <c r="GCF312" s="94"/>
      <c r="GCG312" s="94"/>
      <c r="GCH312" s="94"/>
      <c r="GCI312" s="94"/>
      <c r="GCJ312" s="94"/>
      <c r="GCK312" s="94"/>
      <c r="GCL312" s="94"/>
      <c r="GCM312" s="94"/>
      <c r="GCN312" s="94"/>
      <c r="GCO312" s="94"/>
      <c r="GCP312" s="94"/>
      <c r="GCQ312" s="94"/>
      <c r="GCR312" s="94"/>
      <c r="GCS312" s="94"/>
      <c r="GCT312" s="94"/>
      <c r="GCU312" s="94"/>
      <c r="GCV312" s="94"/>
      <c r="GCW312" s="94"/>
      <c r="GCX312" s="94"/>
      <c r="GCY312" s="94"/>
      <c r="GCZ312" s="94"/>
      <c r="GDA312" s="94"/>
      <c r="GDB312" s="94"/>
      <c r="GDC312" s="94"/>
      <c r="GDD312" s="94"/>
      <c r="GDE312" s="94"/>
      <c r="GDF312" s="94"/>
      <c r="GDG312" s="94"/>
      <c r="GDH312" s="94"/>
      <c r="GDI312" s="94"/>
      <c r="GDJ312" s="94"/>
      <c r="GDK312" s="94"/>
      <c r="GDL312" s="94"/>
      <c r="GDM312" s="94"/>
      <c r="GDN312" s="94"/>
      <c r="GDO312" s="94"/>
      <c r="GDP312" s="94"/>
      <c r="GDQ312" s="94"/>
      <c r="GDR312" s="94"/>
      <c r="GDS312" s="94"/>
      <c r="GDT312" s="94"/>
      <c r="GDU312" s="94"/>
      <c r="GDV312" s="94"/>
      <c r="GDW312" s="94"/>
      <c r="GDX312" s="94"/>
      <c r="GDY312" s="94"/>
      <c r="GDZ312" s="94"/>
      <c r="GEA312" s="94"/>
      <c r="GEB312" s="94"/>
      <c r="GEC312" s="94"/>
      <c r="GED312" s="94"/>
      <c r="GEE312" s="94"/>
      <c r="GEF312" s="94"/>
      <c r="GEG312" s="94"/>
      <c r="GEH312" s="94"/>
      <c r="GEI312" s="94"/>
      <c r="GEJ312" s="94"/>
      <c r="GEK312" s="94"/>
      <c r="GEL312" s="94"/>
      <c r="GEM312" s="94"/>
      <c r="GEN312" s="94"/>
      <c r="GEO312" s="94"/>
      <c r="GEP312" s="94"/>
      <c r="GEQ312" s="94"/>
      <c r="GER312" s="94"/>
      <c r="GES312" s="94"/>
      <c r="GET312" s="94"/>
      <c r="GEU312" s="94"/>
      <c r="GEV312" s="94"/>
      <c r="GEW312" s="94"/>
      <c r="GEX312" s="94"/>
      <c r="GEY312" s="94"/>
      <c r="GEZ312" s="94"/>
      <c r="GFA312" s="94"/>
      <c r="GFB312" s="94"/>
      <c r="GFC312" s="94"/>
      <c r="GFD312" s="94"/>
      <c r="GFE312" s="94"/>
      <c r="GFF312" s="94"/>
      <c r="GFG312" s="94"/>
      <c r="GFH312" s="94"/>
      <c r="GFI312" s="94"/>
      <c r="GFJ312" s="94"/>
      <c r="GFK312" s="94"/>
      <c r="GFL312" s="94"/>
      <c r="GFM312" s="94"/>
      <c r="GFN312" s="94"/>
      <c r="GFO312" s="94"/>
      <c r="GFP312" s="94"/>
      <c r="GFQ312" s="94"/>
      <c r="GFR312" s="94"/>
      <c r="GFS312" s="94"/>
      <c r="GFT312" s="94"/>
      <c r="GFU312" s="94"/>
      <c r="GFV312" s="94"/>
      <c r="GFW312" s="94"/>
      <c r="GFX312" s="94"/>
      <c r="GFY312" s="94"/>
      <c r="GFZ312" s="94"/>
      <c r="GGA312" s="94"/>
      <c r="GGB312" s="94"/>
      <c r="GGC312" s="94"/>
      <c r="GGD312" s="94"/>
      <c r="GGE312" s="94"/>
      <c r="GGF312" s="94"/>
      <c r="GGG312" s="94"/>
      <c r="GGH312" s="94"/>
      <c r="GGI312" s="94"/>
      <c r="GGJ312" s="94"/>
      <c r="GGK312" s="94"/>
      <c r="GGL312" s="94"/>
      <c r="GGM312" s="94"/>
      <c r="GGN312" s="94"/>
      <c r="GGO312" s="94"/>
      <c r="GGP312" s="94"/>
      <c r="GGQ312" s="94"/>
      <c r="GGR312" s="94"/>
      <c r="GGS312" s="94"/>
      <c r="GGT312" s="94"/>
      <c r="GGU312" s="94"/>
      <c r="GGV312" s="94"/>
      <c r="GGW312" s="94"/>
      <c r="GGX312" s="94"/>
      <c r="GGY312" s="94"/>
      <c r="GGZ312" s="94"/>
      <c r="GHA312" s="94"/>
      <c r="GHB312" s="94"/>
      <c r="GHC312" s="94"/>
      <c r="GHD312" s="94"/>
      <c r="GHE312" s="94"/>
      <c r="GHF312" s="94"/>
      <c r="GHG312" s="94"/>
      <c r="GHH312" s="94"/>
      <c r="GHI312" s="94"/>
      <c r="GHJ312" s="94"/>
      <c r="GHK312" s="94"/>
      <c r="GHL312" s="94"/>
      <c r="GHM312" s="94"/>
      <c r="GHN312" s="94"/>
      <c r="GHO312" s="94"/>
      <c r="GHP312" s="94"/>
      <c r="GHQ312" s="94"/>
      <c r="GHR312" s="94"/>
      <c r="GHS312" s="94"/>
      <c r="GHT312" s="94"/>
      <c r="GHU312" s="94"/>
      <c r="GHV312" s="94"/>
      <c r="GHW312" s="94"/>
      <c r="GHX312" s="94"/>
      <c r="GHY312" s="94"/>
      <c r="GHZ312" s="94"/>
      <c r="GIA312" s="94"/>
      <c r="GIB312" s="94"/>
      <c r="GIC312" s="94"/>
      <c r="GID312" s="94"/>
      <c r="GIE312" s="94"/>
      <c r="GIF312" s="94"/>
      <c r="GIG312" s="94"/>
      <c r="GIH312" s="94"/>
      <c r="GII312" s="94"/>
      <c r="GIJ312" s="94"/>
      <c r="GIK312" s="94"/>
      <c r="GIL312" s="94"/>
      <c r="GIM312" s="94"/>
      <c r="GIN312" s="94"/>
      <c r="GIO312" s="94"/>
      <c r="GIP312" s="94"/>
      <c r="GIQ312" s="94"/>
      <c r="GIR312" s="94"/>
      <c r="GIS312" s="94"/>
      <c r="GIT312" s="94"/>
      <c r="GIU312" s="94"/>
      <c r="GIV312" s="94"/>
      <c r="GIW312" s="94"/>
      <c r="GIX312" s="94"/>
      <c r="GIY312" s="94"/>
      <c r="GIZ312" s="94"/>
      <c r="GJA312" s="94"/>
      <c r="GJB312" s="94"/>
      <c r="GJC312" s="94"/>
      <c r="GJD312" s="94"/>
      <c r="GJE312" s="94"/>
      <c r="GJF312" s="94"/>
      <c r="GJG312" s="94"/>
      <c r="GJH312" s="94"/>
      <c r="GJI312" s="94"/>
      <c r="GJJ312" s="94"/>
      <c r="GJK312" s="94"/>
      <c r="GJL312" s="94"/>
      <c r="GJM312" s="94"/>
      <c r="GJN312" s="94"/>
      <c r="GJO312" s="94"/>
      <c r="GJP312" s="94"/>
      <c r="GJQ312" s="94"/>
      <c r="GJR312" s="94"/>
      <c r="GJS312" s="94"/>
      <c r="GJT312" s="94"/>
      <c r="GJU312" s="94"/>
      <c r="GJV312" s="94"/>
      <c r="GJW312" s="94"/>
      <c r="GJX312" s="94"/>
      <c r="GJY312" s="94"/>
      <c r="GJZ312" s="94"/>
      <c r="GKA312" s="94"/>
      <c r="GKB312" s="94"/>
      <c r="GKC312" s="94"/>
      <c r="GKD312" s="94"/>
      <c r="GKE312" s="94"/>
      <c r="GKF312" s="94"/>
      <c r="GKG312" s="94"/>
      <c r="GKH312" s="94"/>
      <c r="GKI312" s="94"/>
      <c r="GKJ312" s="94"/>
      <c r="GKK312" s="94"/>
      <c r="GKL312" s="94"/>
      <c r="GKM312" s="94"/>
      <c r="GKN312" s="94"/>
      <c r="GKO312" s="94"/>
      <c r="GKP312" s="94"/>
      <c r="GKQ312" s="94"/>
      <c r="GKR312" s="94"/>
      <c r="GKS312" s="94"/>
      <c r="GKT312" s="94"/>
      <c r="GKU312" s="94"/>
      <c r="GKV312" s="94"/>
      <c r="GKW312" s="94"/>
      <c r="GKX312" s="94"/>
      <c r="GKY312" s="94"/>
      <c r="GKZ312" s="94"/>
      <c r="GLA312" s="94"/>
      <c r="GLB312" s="94"/>
      <c r="GLC312" s="94"/>
      <c r="GLD312" s="94"/>
      <c r="GLE312" s="94"/>
      <c r="GLF312" s="94"/>
      <c r="GLG312" s="94"/>
      <c r="GLH312" s="94"/>
      <c r="GLI312" s="94"/>
      <c r="GLJ312" s="94"/>
      <c r="GLK312" s="94"/>
      <c r="GLL312" s="94"/>
      <c r="GLM312" s="94"/>
      <c r="GLN312" s="94"/>
      <c r="GLO312" s="94"/>
      <c r="GLP312" s="94"/>
      <c r="GLQ312" s="94"/>
      <c r="GLR312" s="94"/>
      <c r="GLS312" s="94"/>
      <c r="GLT312" s="94"/>
      <c r="GLU312" s="94"/>
      <c r="GLV312" s="94"/>
      <c r="GLW312" s="94"/>
      <c r="GLX312" s="94"/>
      <c r="GLY312" s="94"/>
      <c r="GLZ312" s="94"/>
      <c r="GMA312" s="94"/>
      <c r="GMB312" s="94"/>
      <c r="GMC312" s="94"/>
      <c r="GMD312" s="94"/>
      <c r="GME312" s="94"/>
      <c r="GMF312" s="94"/>
      <c r="GMG312" s="94"/>
      <c r="GMH312" s="94"/>
      <c r="GMI312" s="94"/>
      <c r="GMJ312" s="94"/>
      <c r="GMK312" s="94"/>
      <c r="GML312" s="94"/>
      <c r="GMM312" s="94"/>
      <c r="GMN312" s="94"/>
      <c r="GMO312" s="94"/>
      <c r="GMP312" s="94"/>
      <c r="GMQ312" s="94"/>
      <c r="GMR312" s="94"/>
      <c r="GMS312" s="94"/>
      <c r="GMT312" s="94"/>
      <c r="GMU312" s="94"/>
      <c r="GMV312" s="94"/>
      <c r="GMW312" s="94"/>
      <c r="GMX312" s="94"/>
      <c r="GMY312" s="94"/>
      <c r="GMZ312" s="94"/>
      <c r="GNA312" s="94"/>
      <c r="GNB312" s="94"/>
      <c r="GNC312" s="94"/>
      <c r="GND312" s="94"/>
      <c r="GNE312" s="94"/>
      <c r="GNF312" s="94"/>
      <c r="GNG312" s="94"/>
      <c r="GNH312" s="94"/>
      <c r="GNI312" s="94"/>
      <c r="GNJ312" s="94"/>
      <c r="GNK312" s="94"/>
      <c r="GNL312" s="94"/>
      <c r="GNM312" s="94"/>
      <c r="GNN312" s="94"/>
      <c r="GNO312" s="94"/>
      <c r="GNP312" s="94"/>
      <c r="GNQ312" s="94"/>
      <c r="GNR312" s="94"/>
      <c r="GNS312" s="94"/>
      <c r="GNT312" s="94"/>
      <c r="GNU312" s="94"/>
      <c r="GNV312" s="94"/>
      <c r="GNW312" s="94"/>
      <c r="GNX312" s="94"/>
      <c r="GNY312" s="94"/>
      <c r="GNZ312" s="94"/>
      <c r="GOA312" s="94"/>
      <c r="GOB312" s="94"/>
      <c r="GOC312" s="94"/>
      <c r="GOD312" s="94"/>
      <c r="GOE312" s="94"/>
      <c r="GOF312" s="94"/>
      <c r="GOG312" s="94"/>
      <c r="GOH312" s="94"/>
      <c r="GOI312" s="94"/>
      <c r="GOJ312" s="94"/>
      <c r="GOK312" s="94"/>
      <c r="GOL312" s="94"/>
      <c r="GOM312" s="94"/>
      <c r="GON312" s="94"/>
      <c r="GOO312" s="94"/>
      <c r="GOP312" s="94"/>
      <c r="GOQ312" s="94"/>
      <c r="GOR312" s="94"/>
      <c r="GOS312" s="94"/>
      <c r="GOT312" s="94"/>
      <c r="GOU312" s="94"/>
      <c r="GOV312" s="94"/>
      <c r="GOW312" s="94"/>
      <c r="GOX312" s="94"/>
      <c r="GOY312" s="94"/>
      <c r="GOZ312" s="94"/>
      <c r="GPA312" s="94"/>
      <c r="GPB312" s="94"/>
      <c r="GPC312" s="94"/>
      <c r="GPD312" s="94"/>
      <c r="GPE312" s="94"/>
      <c r="GPF312" s="94"/>
      <c r="GPG312" s="94"/>
      <c r="GPH312" s="94"/>
      <c r="GPI312" s="94"/>
      <c r="GPJ312" s="94"/>
      <c r="GPK312" s="94"/>
      <c r="GPL312" s="94"/>
      <c r="GPM312" s="94"/>
      <c r="GPN312" s="94"/>
      <c r="GPO312" s="94"/>
      <c r="GPP312" s="94"/>
      <c r="GPQ312" s="94"/>
      <c r="GPR312" s="94"/>
      <c r="GPS312" s="94"/>
      <c r="GPT312" s="94"/>
      <c r="GPU312" s="94"/>
      <c r="GPV312" s="94"/>
      <c r="GPW312" s="94"/>
      <c r="GPX312" s="94"/>
      <c r="GPY312" s="94"/>
      <c r="GPZ312" s="94"/>
      <c r="GQA312" s="94"/>
      <c r="GQB312" s="94"/>
      <c r="GQC312" s="94"/>
      <c r="GQD312" s="94"/>
      <c r="GQE312" s="94"/>
      <c r="GQF312" s="94"/>
      <c r="GQG312" s="94"/>
      <c r="GQH312" s="94"/>
      <c r="GQI312" s="94"/>
      <c r="GQJ312" s="94"/>
      <c r="GQK312" s="94"/>
      <c r="GQL312" s="94"/>
      <c r="GQM312" s="94"/>
      <c r="GQN312" s="94"/>
      <c r="GQO312" s="94"/>
      <c r="GQP312" s="94"/>
      <c r="GQQ312" s="94"/>
      <c r="GQR312" s="94"/>
      <c r="GQS312" s="94"/>
      <c r="GQT312" s="94"/>
      <c r="GQU312" s="94"/>
      <c r="GQV312" s="94"/>
      <c r="GQW312" s="94"/>
      <c r="GQX312" s="94"/>
      <c r="GQY312" s="94"/>
      <c r="GQZ312" s="94"/>
      <c r="GRA312" s="94"/>
      <c r="GRB312" s="94"/>
      <c r="GRC312" s="94"/>
      <c r="GRD312" s="94"/>
      <c r="GRE312" s="94"/>
      <c r="GRF312" s="94"/>
      <c r="GRG312" s="94"/>
      <c r="GRH312" s="94"/>
      <c r="GRI312" s="94"/>
      <c r="GRJ312" s="94"/>
      <c r="GRK312" s="94"/>
      <c r="GRL312" s="94"/>
      <c r="GRM312" s="94"/>
      <c r="GRN312" s="94"/>
      <c r="GRO312" s="94"/>
      <c r="GRP312" s="94"/>
      <c r="GRQ312" s="94"/>
      <c r="GRR312" s="94"/>
      <c r="GRS312" s="94"/>
      <c r="GRT312" s="94"/>
      <c r="GRU312" s="94"/>
      <c r="GRV312" s="94"/>
      <c r="GRW312" s="94"/>
      <c r="GRX312" s="94"/>
      <c r="GRY312" s="94"/>
      <c r="GRZ312" s="94"/>
      <c r="GSA312" s="94"/>
      <c r="GSB312" s="94"/>
      <c r="GSC312" s="94"/>
      <c r="GSD312" s="94"/>
      <c r="GSE312" s="94"/>
      <c r="GSF312" s="94"/>
      <c r="GSG312" s="94"/>
      <c r="GSH312" s="94"/>
      <c r="GSI312" s="94"/>
      <c r="GSJ312" s="94"/>
      <c r="GSK312" s="94"/>
      <c r="GSL312" s="94"/>
      <c r="GSM312" s="94"/>
      <c r="GSN312" s="94"/>
      <c r="GSO312" s="94"/>
      <c r="GSP312" s="94"/>
      <c r="GSQ312" s="94"/>
      <c r="GSR312" s="94"/>
      <c r="GSS312" s="94"/>
      <c r="GST312" s="94"/>
      <c r="GSU312" s="94"/>
      <c r="GSV312" s="94"/>
      <c r="GSW312" s="94"/>
      <c r="GSX312" s="94"/>
      <c r="GSY312" s="94"/>
      <c r="GSZ312" s="94"/>
      <c r="GTA312" s="94"/>
      <c r="GTB312" s="94"/>
      <c r="GTC312" s="94"/>
      <c r="GTD312" s="94"/>
      <c r="GTE312" s="94"/>
      <c r="GTF312" s="94"/>
      <c r="GTG312" s="94"/>
      <c r="GTH312" s="94"/>
      <c r="GTI312" s="94"/>
      <c r="GTJ312" s="94"/>
      <c r="GTK312" s="94"/>
      <c r="GTL312" s="94"/>
      <c r="GTM312" s="94"/>
      <c r="GTN312" s="94"/>
      <c r="GTO312" s="94"/>
      <c r="GTP312" s="94"/>
      <c r="GTQ312" s="94"/>
      <c r="GTR312" s="94"/>
      <c r="GTS312" s="94"/>
      <c r="GTT312" s="94"/>
      <c r="GTU312" s="94"/>
      <c r="GTV312" s="94"/>
      <c r="GTW312" s="94"/>
      <c r="GTX312" s="94"/>
      <c r="GTY312" s="94"/>
      <c r="GTZ312" s="94"/>
      <c r="GUA312" s="94"/>
      <c r="GUB312" s="94"/>
      <c r="GUC312" s="94"/>
      <c r="GUD312" s="94"/>
      <c r="GUE312" s="94"/>
      <c r="GUF312" s="94"/>
      <c r="GUG312" s="94"/>
      <c r="GUH312" s="94"/>
      <c r="GUI312" s="94"/>
      <c r="GUJ312" s="94"/>
      <c r="GUK312" s="94"/>
      <c r="GUL312" s="94"/>
      <c r="GUM312" s="94"/>
      <c r="GUN312" s="94"/>
      <c r="GUO312" s="94"/>
      <c r="GUP312" s="94"/>
      <c r="GUQ312" s="94"/>
      <c r="GUR312" s="94"/>
      <c r="GUS312" s="94"/>
      <c r="GUT312" s="94"/>
      <c r="GUU312" s="94"/>
      <c r="GUV312" s="94"/>
      <c r="GUW312" s="94"/>
      <c r="GUX312" s="94"/>
      <c r="GUY312" s="94"/>
      <c r="GUZ312" s="94"/>
      <c r="GVA312" s="94"/>
      <c r="GVB312" s="94"/>
      <c r="GVC312" s="94"/>
      <c r="GVD312" s="94"/>
      <c r="GVE312" s="94"/>
      <c r="GVF312" s="94"/>
      <c r="GVG312" s="94"/>
      <c r="GVH312" s="94"/>
      <c r="GVI312" s="94"/>
      <c r="GVJ312" s="94"/>
      <c r="GVK312" s="94"/>
      <c r="GVL312" s="94"/>
      <c r="GVM312" s="94"/>
      <c r="GVN312" s="94"/>
      <c r="GVO312" s="94"/>
      <c r="GVP312" s="94"/>
      <c r="GVQ312" s="94"/>
      <c r="GVR312" s="94"/>
      <c r="GVS312" s="94"/>
      <c r="GVT312" s="94"/>
      <c r="GVU312" s="94"/>
      <c r="GVV312" s="94"/>
      <c r="GVW312" s="94"/>
      <c r="GVX312" s="94"/>
      <c r="GVY312" s="94"/>
      <c r="GVZ312" s="94"/>
      <c r="GWA312" s="94"/>
      <c r="GWB312" s="94"/>
      <c r="GWC312" s="94"/>
      <c r="GWD312" s="94"/>
      <c r="GWE312" s="94"/>
      <c r="GWF312" s="94"/>
      <c r="GWG312" s="94"/>
      <c r="GWH312" s="94"/>
      <c r="GWI312" s="94"/>
      <c r="GWJ312" s="94"/>
      <c r="GWK312" s="94"/>
      <c r="GWL312" s="94"/>
      <c r="GWM312" s="94"/>
      <c r="GWN312" s="94"/>
      <c r="GWO312" s="94"/>
      <c r="GWP312" s="94"/>
      <c r="GWQ312" s="94"/>
      <c r="GWR312" s="94"/>
      <c r="GWS312" s="94"/>
      <c r="GWT312" s="94"/>
      <c r="GWU312" s="94"/>
      <c r="GWV312" s="94"/>
      <c r="GWW312" s="94"/>
      <c r="GWX312" s="94"/>
      <c r="GWY312" s="94"/>
      <c r="GWZ312" s="94"/>
      <c r="GXA312" s="94"/>
      <c r="GXB312" s="94"/>
      <c r="GXC312" s="94"/>
      <c r="GXD312" s="94"/>
      <c r="GXE312" s="94"/>
      <c r="GXF312" s="94"/>
      <c r="GXG312" s="94"/>
      <c r="GXH312" s="94"/>
      <c r="GXI312" s="94"/>
      <c r="GXJ312" s="94"/>
      <c r="GXK312" s="94"/>
      <c r="GXL312" s="94"/>
      <c r="GXM312" s="94"/>
      <c r="GXN312" s="94"/>
      <c r="GXO312" s="94"/>
      <c r="GXP312" s="94"/>
      <c r="GXQ312" s="94"/>
      <c r="GXR312" s="94"/>
      <c r="GXS312" s="94"/>
      <c r="GXT312" s="94"/>
      <c r="GXU312" s="94"/>
      <c r="GXV312" s="94"/>
      <c r="GXW312" s="94"/>
      <c r="GXX312" s="94"/>
      <c r="GXY312" s="94"/>
      <c r="GXZ312" s="94"/>
      <c r="GYA312" s="94"/>
      <c r="GYB312" s="94"/>
      <c r="GYC312" s="94"/>
      <c r="GYD312" s="94"/>
      <c r="GYE312" s="94"/>
      <c r="GYF312" s="94"/>
      <c r="GYG312" s="94"/>
      <c r="GYH312" s="94"/>
      <c r="GYI312" s="94"/>
      <c r="GYJ312" s="94"/>
      <c r="GYK312" s="94"/>
      <c r="GYL312" s="94"/>
      <c r="GYM312" s="94"/>
      <c r="GYN312" s="94"/>
      <c r="GYO312" s="94"/>
      <c r="GYP312" s="94"/>
      <c r="GYQ312" s="94"/>
      <c r="GYR312" s="94"/>
      <c r="GYS312" s="94"/>
      <c r="GYT312" s="94"/>
      <c r="GYU312" s="94"/>
      <c r="GYV312" s="94"/>
      <c r="GYW312" s="94"/>
      <c r="GYX312" s="94"/>
      <c r="GYY312" s="94"/>
      <c r="GYZ312" s="94"/>
      <c r="GZA312" s="94"/>
      <c r="GZB312" s="94"/>
      <c r="GZC312" s="94"/>
      <c r="GZD312" s="94"/>
      <c r="GZE312" s="94"/>
      <c r="GZF312" s="94"/>
      <c r="GZG312" s="94"/>
      <c r="GZH312" s="94"/>
      <c r="GZI312" s="94"/>
      <c r="GZJ312" s="94"/>
      <c r="GZK312" s="94"/>
      <c r="GZL312" s="94"/>
      <c r="GZM312" s="94"/>
      <c r="GZN312" s="94"/>
      <c r="GZO312" s="94"/>
      <c r="GZP312" s="94"/>
      <c r="GZQ312" s="94"/>
      <c r="GZR312" s="94"/>
      <c r="GZS312" s="94"/>
      <c r="GZT312" s="94"/>
      <c r="GZU312" s="94"/>
      <c r="GZV312" s="94"/>
      <c r="GZW312" s="94"/>
      <c r="GZX312" s="94"/>
      <c r="GZY312" s="94"/>
      <c r="GZZ312" s="94"/>
      <c r="HAA312" s="94"/>
      <c r="HAB312" s="94"/>
      <c r="HAC312" s="94"/>
      <c r="HAD312" s="94"/>
      <c r="HAE312" s="94"/>
      <c r="HAF312" s="94"/>
      <c r="HAG312" s="94"/>
      <c r="HAH312" s="94"/>
      <c r="HAI312" s="94"/>
      <c r="HAJ312" s="94"/>
      <c r="HAK312" s="94"/>
      <c r="HAL312" s="94"/>
      <c r="HAM312" s="94"/>
      <c r="HAN312" s="94"/>
      <c r="HAO312" s="94"/>
      <c r="HAP312" s="94"/>
      <c r="HAQ312" s="94"/>
      <c r="HAR312" s="94"/>
      <c r="HAS312" s="94"/>
      <c r="HAT312" s="94"/>
      <c r="HAU312" s="94"/>
      <c r="HAV312" s="94"/>
      <c r="HAW312" s="94"/>
      <c r="HAX312" s="94"/>
      <c r="HAY312" s="94"/>
      <c r="HAZ312" s="94"/>
      <c r="HBA312" s="94"/>
      <c r="HBB312" s="94"/>
      <c r="HBC312" s="94"/>
      <c r="HBD312" s="94"/>
      <c r="HBE312" s="94"/>
      <c r="HBF312" s="94"/>
      <c r="HBG312" s="94"/>
      <c r="HBH312" s="94"/>
      <c r="HBI312" s="94"/>
      <c r="HBJ312" s="94"/>
      <c r="HBK312" s="94"/>
      <c r="HBL312" s="94"/>
      <c r="HBM312" s="94"/>
      <c r="HBN312" s="94"/>
      <c r="HBO312" s="94"/>
      <c r="HBP312" s="94"/>
      <c r="HBQ312" s="94"/>
      <c r="HBR312" s="94"/>
      <c r="HBS312" s="94"/>
      <c r="HBT312" s="94"/>
      <c r="HBU312" s="94"/>
      <c r="HBV312" s="94"/>
      <c r="HBW312" s="94"/>
      <c r="HBX312" s="94"/>
      <c r="HBY312" s="94"/>
      <c r="HBZ312" s="94"/>
      <c r="HCA312" s="94"/>
      <c r="HCB312" s="94"/>
      <c r="HCC312" s="94"/>
      <c r="HCD312" s="94"/>
      <c r="HCE312" s="94"/>
      <c r="HCF312" s="94"/>
      <c r="HCG312" s="94"/>
      <c r="HCH312" s="94"/>
      <c r="HCI312" s="94"/>
      <c r="HCJ312" s="94"/>
      <c r="HCK312" s="94"/>
      <c r="HCL312" s="94"/>
      <c r="HCM312" s="94"/>
      <c r="HCN312" s="94"/>
      <c r="HCO312" s="94"/>
      <c r="HCP312" s="94"/>
      <c r="HCQ312" s="94"/>
      <c r="HCR312" s="94"/>
      <c r="HCS312" s="94"/>
      <c r="HCT312" s="94"/>
      <c r="HCU312" s="94"/>
      <c r="HCV312" s="94"/>
      <c r="HCW312" s="94"/>
      <c r="HCX312" s="94"/>
      <c r="HCY312" s="94"/>
      <c r="HCZ312" s="94"/>
      <c r="HDA312" s="94"/>
      <c r="HDB312" s="94"/>
      <c r="HDC312" s="94"/>
      <c r="HDD312" s="94"/>
      <c r="HDE312" s="94"/>
      <c r="HDF312" s="94"/>
      <c r="HDG312" s="94"/>
      <c r="HDH312" s="94"/>
      <c r="HDI312" s="94"/>
      <c r="HDJ312" s="94"/>
      <c r="HDK312" s="94"/>
      <c r="HDL312" s="94"/>
      <c r="HDM312" s="94"/>
      <c r="HDN312" s="94"/>
      <c r="HDO312" s="94"/>
      <c r="HDP312" s="94"/>
      <c r="HDQ312" s="94"/>
      <c r="HDR312" s="94"/>
      <c r="HDS312" s="94"/>
      <c r="HDT312" s="94"/>
      <c r="HDU312" s="94"/>
      <c r="HDV312" s="94"/>
      <c r="HDW312" s="94"/>
      <c r="HDX312" s="94"/>
      <c r="HDY312" s="94"/>
      <c r="HDZ312" s="94"/>
      <c r="HEA312" s="94"/>
      <c r="HEB312" s="94"/>
      <c r="HEC312" s="94"/>
      <c r="HED312" s="94"/>
      <c r="HEE312" s="94"/>
      <c r="HEF312" s="94"/>
      <c r="HEG312" s="94"/>
      <c r="HEH312" s="94"/>
      <c r="HEI312" s="94"/>
      <c r="HEJ312" s="94"/>
      <c r="HEK312" s="94"/>
      <c r="HEL312" s="94"/>
      <c r="HEM312" s="94"/>
      <c r="HEN312" s="94"/>
      <c r="HEO312" s="94"/>
      <c r="HEP312" s="94"/>
      <c r="HEQ312" s="94"/>
      <c r="HER312" s="94"/>
      <c r="HES312" s="94"/>
      <c r="HET312" s="94"/>
      <c r="HEU312" s="94"/>
      <c r="HEV312" s="94"/>
      <c r="HEW312" s="94"/>
      <c r="HEX312" s="94"/>
      <c r="HEY312" s="94"/>
      <c r="HEZ312" s="94"/>
      <c r="HFA312" s="94"/>
      <c r="HFB312" s="94"/>
      <c r="HFC312" s="94"/>
      <c r="HFD312" s="94"/>
      <c r="HFE312" s="94"/>
      <c r="HFF312" s="94"/>
      <c r="HFG312" s="94"/>
      <c r="HFH312" s="94"/>
      <c r="HFI312" s="94"/>
      <c r="HFJ312" s="94"/>
      <c r="HFK312" s="94"/>
      <c r="HFL312" s="94"/>
      <c r="HFM312" s="94"/>
      <c r="HFN312" s="94"/>
      <c r="HFO312" s="94"/>
      <c r="HFP312" s="94"/>
      <c r="HFQ312" s="94"/>
      <c r="HFR312" s="94"/>
      <c r="HFS312" s="94"/>
      <c r="HFT312" s="94"/>
      <c r="HFU312" s="94"/>
      <c r="HFV312" s="94"/>
      <c r="HFW312" s="94"/>
      <c r="HFX312" s="94"/>
      <c r="HFY312" s="94"/>
      <c r="HFZ312" s="94"/>
      <c r="HGA312" s="94"/>
      <c r="HGB312" s="94"/>
      <c r="HGC312" s="94"/>
      <c r="HGD312" s="94"/>
      <c r="HGE312" s="94"/>
      <c r="HGF312" s="94"/>
      <c r="HGG312" s="94"/>
      <c r="HGH312" s="94"/>
      <c r="HGI312" s="94"/>
      <c r="HGJ312" s="94"/>
      <c r="HGK312" s="94"/>
      <c r="HGL312" s="94"/>
      <c r="HGM312" s="94"/>
      <c r="HGN312" s="94"/>
      <c r="HGO312" s="94"/>
      <c r="HGP312" s="94"/>
      <c r="HGQ312" s="94"/>
      <c r="HGR312" s="94"/>
      <c r="HGS312" s="94"/>
      <c r="HGT312" s="94"/>
      <c r="HGU312" s="94"/>
      <c r="HGV312" s="94"/>
      <c r="HGW312" s="94"/>
      <c r="HGX312" s="94"/>
      <c r="HGY312" s="94"/>
      <c r="HGZ312" s="94"/>
      <c r="HHA312" s="94"/>
      <c r="HHB312" s="94"/>
      <c r="HHC312" s="94"/>
      <c r="HHD312" s="94"/>
      <c r="HHE312" s="94"/>
      <c r="HHF312" s="94"/>
      <c r="HHG312" s="94"/>
      <c r="HHH312" s="94"/>
      <c r="HHI312" s="94"/>
      <c r="HHJ312" s="94"/>
      <c r="HHK312" s="94"/>
      <c r="HHL312" s="94"/>
      <c r="HHM312" s="94"/>
      <c r="HHN312" s="94"/>
      <c r="HHO312" s="94"/>
      <c r="HHP312" s="94"/>
      <c r="HHQ312" s="94"/>
      <c r="HHR312" s="94"/>
      <c r="HHS312" s="94"/>
      <c r="HHT312" s="94"/>
      <c r="HHU312" s="94"/>
      <c r="HHV312" s="94"/>
      <c r="HHW312" s="94"/>
      <c r="HHX312" s="94"/>
      <c r="HHY312" s="94"/>
      <c r="HHZ312" s="94"/>
      <c r="HIA312" s="94"/>
      <c r="HIB312" s="94"/>
      <c r="HIC312" s="94"/>
      <c r="HID312" s="94"/>
      <c r="HIE312" s="94"/>
      <c r="HIF312" s="94"/>
      <c r="HIG312" s="94"/>
      <c r="HIH312" s="94"/>
      <c r="HII312" s="94"/>
      <c r="HIJ312" s="94"/>
      <c r="HIK312" s="94"/>
      <c r="HIL312" s="94"/>
      <c r="HIM312" s="94"/>
      <c r="HIN312" s="94"/>
      <c r="HIO312" s="94"/>
      <c r="HIP312" s="94"/>
      <c r="HIQ312" s="94"/>
      <c r="HIR312" s="94"/>
      <c r="HIS312" s="94"/>
      <c r="HIT312" s="94"/>
      <c r="HIU312" s="94"/>
      <c r="HIV312" s="94"/>
      <c r="HIW312" s="94"/>
      <c r="HIX312" s="94"/>
      <c r="HIY312" s="94"/>
      <c r="HIZ312" s="94"/>
      <c r="HJA312" s="94"/>
      <c r="HJB312" s="94"/>
      <c r="HJC312" s="94"/>
      <c r="HJD312" s="94"/>
      <c r="HJE312" s="94"/>
      <c r="HJF312" s="94"/>
      <c r="HJG312" s="94"/>
      <c r="HJH312" s="94"/>
      <c r="HJI312" s="94"/>
      <c r="HJJ312" s="94"/>
      <c r="HJK312" s="94"/>
      <c r="HJL312" s="94"/>
      <c r="HJM312" s="94"/>
      <c r="HJN312" s="94"/>
      <c r="HJO312" s="94"/>
      <c r="HJP312" s="94"/>
      <c r="HJQ312" s="94"/>
      <c r="HJR312" s="94"/>
      <c r="HJS312" s="94"/>
      <c r="HJT312" s="94"/>
      <c r="HJU312" s="94"/>
      <c r="HJV312" s="94"/>
      <c r="HJW312" s="94"/>
      <c r="HJX312" s="94"/>
      <c r="HJY312" s="94"/>
      <c r="HJZ312" s="94"/>
      <c r="HKA312" s="94"/>
      <c r="HKB312" s="94"/>
      <c r="HKC312" s="94"/>
      <c r="HKD312" s="94"/>
      <c r="HKE312" s="94"/>
      <c r="HKF312" s="94"/>
      <c r="HKG312" s="94"/>
      <c r="HKH312" s="94"/>
      <c r="HKI312" s="94"/>
      <c r="HKJ312" s="94"/>
      <c r="HKK312" s="94"/>
      <c r="HKL312" s="94"/>
      <c r="HKM312" s="94"/>
      <c r="HKN312" s="94"/>
      <c r="HKO312" s="94"/>
      <c r="HKP312" s="94"/>
      <c r="HKQ312" s="94"/>
      <c r="HKR312" s="94"/>
      <c r="HKS312" s="94"/>
      <c r="HKT312" s="94"/>
      <c r="HKU312" s="94"/>
      <c r="HKV312" s="94"/>
      <c r="HKW312" s="94"/>
      <c r="HKX312" s="94"/>
      <c r="HKY312" s="94"/>
      <c r="HKZ312" s="94"/>
      <c r="HLA312" s="94"/>
      <c r="HLB312" s="94"/>
      <c r="HLC312" s="94"/>
      <c r="HLD312" s="94"/>
      <c r="HLE312" s="94"/>
      <c r="HLF312" s="94"/>
      <c r="HLG312" s="94"/>
      <c r="HLH312" s="94"/>
      <c r="HLI312" s="94"/>
      <c r="HLJ312" s="94"/>
      <c r="HLK312" s="94"/>
      <c r="HLL312" s="94"/>
      <c r="HLM312" s="94"/>
      <c r="HLN312" s="94"/>
      <c r="HLO312" s="94"/>
      <c r="HLP312" s="94"/>
      <c r="HLQ312" s="94"/>
      <c r="HLR312" s="94"/>
      <c r="HLS312" s="94"/>
      <c r="HLT312" s="94"/>
      <c r="HLU312" s="94"/>
      <c r="HLV312" s="94"/>
      <c r="HLW312" s="94"/>
      <c r="HLX312" s="94"/>
      <c r="HLY312" s="94"/>
      <c r="HLZ312" s="94"/>
      <c r="HMA312" s="94"/>
      <c r="HMB312" s="94"/>
      <c r="HMC312" s="94"/>
      <c r="HMD312" s="94"/>
      <c r="HME312" s="94"/>
      <c r="HMF312" s="94"/>
      <c r="HMG312" s="94"/>
      <c r="HMH312" s="94"/>
      <c r="HMI312" s="94"/>
      <c r="HMJ312" s="94"/>
      <c r="HMK312" s="94"/>
      <c r="HML312" s="94"/>
      <c r="HMM312" s="94"/>
      <c r="HMN312" s="94"/>
      <c r="HMO312" s="94"/>
      <c r="HMP312" s="94"/>
      <c r="HMQ312" s="94"/>
      <c r="HMR312" s="94"/>
      <c r="HMS312" s="94"/>
      <c r="HMT312" s="94"/>
      <c r="HMU312" s="94"/>
      <c r="HMV312" s="94"/>
      <c r="HMW312" s="94"/>
      <c r="HMX312" s="94"/>
      <c r="HMY312" s="94"/>
      <c r="HMZ312" s="94"/>
      <c r="HNA312" s="94"/>
      <c r="HNB312" s="94"/>
      <c r="HNC312" s="94"/>
      <c r="HND312" s="94"/>
      <c r="HNE312" s="94"/>
      <c r="HNF312" s="94"/>
      <c r="HNG312" s="94"/>
      <c r="HNH312" s="94"/>
      <c r="HNI312" s="94"/>
      <c r="HNJ312" s="94"/>
      <c r="HNK312" s="94"/>
      <c r="HNL312" s="94"/>
      <c r="HNM312" s="94"/>
      <c r="HNN312" s="94"/>
      <c r="HNO312" s="94"/>
      <c r="HNP312" s="94"/>
      <c r="HNQ312" s="94"/>
      <c r="HNR312" s="94"/>
      <c r="HNS312" s="94"/>
      <c r="HNT312" s="94"/>
      <c r="HNU312" s="94"/>
      <c r="HNV312" s="94"/>
      <c r="HNW312" s="94"/>
      <c r="HNX312" s="94"/>
      <c r="HNY312" s="94"/>
      <c r="HNZ312" s="94"/>
      <c r="HOA312" s="94"/>
      <c r="HOB312" s="94"/>
      <c r="HOC312" s="94"/>
      <c r="HOD312" s="94"/>
      <c r="HOE312" s="94"/>
      <c r="HOF312" s="94"/>
      <c r="HOG312" s="94"/>
      <c r="HOH312" s="94"/>
      <c r="HOI312" s="94"/>
      <c r="HOJ312" s="94"/>
      <c r="HOK312" s="94"/>
      <c r="HOL312" s="94"/>
      <c r="HOM312" s="94"/>
      <c r="HON312" s="94"/>
      <c r="HOO312" s="94"/>
      <c r="HOP312" s="94"/>
      <c r="HOQ312" s="94"/>
      <c r="HOR312" s="94"/>
      <c r="HOS312" s="94"/>
      <c r="HOT312" s="94"/>
      <c r="HOU312" s="94"/>
      <c r="HOV312" s="94"/>
      <c r="HOW312" s="94"/>
      <c r="HOX312" s="94"/>
      <c r="HOY312" s="94"/>
      <c r="HOZ312" s="94"/>
      <c r="HPA312" s="94"/>
      <c r="HPB312" s="94"/>
      <c r="HPC312" s="94"/>
      <c r="HPD312" s="94"/>
      <c r="HPE312" s="94"/>
      <c r="HPF312" s="94"/>
      <c r="HPG312" s="94"/>
      <c r="HPH312" s="94"/>
      <c r="HPI312" s="94"/>
      <c r="HPJ312" s="94"/>
      <c r="HPK312" s="94"/>
      <c r="HPL312" s="94"/>
      <c r="HPM312" s="94"/>
      <c r="HPN312" s="94"/>
      <c r="HPO312" s="94"/>
      <c r="HPP312" s="94"/>
      <c r="HPQ312" s="94"/>
      <c r="HPR312" s="94"/>
      <c r="HPS312" s="94"/>
      <c r="HPT312" s="94"/>
      <c r="HPU312" s="94"/>
      <c r="HPV312" s="94"/>
      <c r="HPW312" s="94"/>
      <c r="HPX312" s="94"/>
      <c r="HPY312" s="94"/>
      <c r="HPZ312" s="94"/>
      <c r="HQA312" s="94"/>
      <c r="HQB312" s="94"/>
      <c r="HQC312" s="94"/>
      <c r="HQD312" s="94"/>
      <c r="HQE312" s="94"/>
      <c r="HQF312" s="94"/>
      <c r="HQG312" s="94"/>
      <c r="HQH312" s="94"/>
      <c r="HQI312" s="94"/>
      <c r="HQJ312" s="94"/>
      <c r="HQK312" s="94"/>
      <c r="HQL312" s="94"/>
      <c r="HQM312" s="94"/>
      <c r="HQN312" s="94"/>
      <c r="HQO312" s="94"/>
      <c r="HQP312" s="94"/>
      <c r="HQQ312" s="94"/>
      <c r="HQR312" s="94"/>
      <c r="HQS312" s="94"/>
      <c r="HQT312" s="94"/>
      <c r="HQU312" s="94"/>
      <c r="HQV312" s="94"/>
      <c r="HQW312" s="94"/>
      <c r="HQX312" s="94"/>
      <c r="HQY312" s="94"/>
      <c r="HQZ312" s="94"/>
      <c r="HRA312" s="94"/>
      <c r="HRB312" s="94"/>
      <c r="HRC312" s="94"/>
      <c r="HRD312" s="94"/>
      <c r="HRE312" s="94"/>
      <c r="HRF312" s="94"/>
      <c r="HRG312" s="94"/>
      <c r="HRH312" s="94"/>
      <c r="HRI312" s="94"/>
      <c r="HRJ312" s="94"/>
      <c r="HRK312" s="94"/>
      <c r="HRL312" s="94"/>
      <c r="HRM312" s="94"/>
      <c r="HRN312" s="94"/>
      <c r="HRO312" s="94"/>
      <c r="HRP312" s="94"/>
      <c r="HRQ312" s="94"/>
      <c r="HRR312" s="94"/>
      <c r="HRS312" s="94"/>
      <c r="HRT312" s="94"/>
      <c r="HRU312" s="94"/>
      <c r="HRV312" s="94"/>
      <c r="HRW312" s="94"/>
      <c r="HRX312" s="94"/>
      <c r="HRY312" s="94"/>
      <c r="HRZ312" s="94"/>
      <c r="HSA312" s="94"/>
      <c r="HSB312" s="94"/>
      <c r="HSC312" s="94"/>
      <c r="HSD312" s="94"/>
      <c r="HSE312" s="94"/>
      <c r="HSF312" s="94"/>
      <c r="HSG312" s="94"/>
      <c r="HSH312" s="94"/>
      <c r="HSI312" s="94"/>
      <c r="HSJ312" s="94"/>
      <c r="HSK312" s="94"/>
      <c r="HSL312" s="94"/>
      <c r="HSM312" s="94"/>
      <c r="HSN312" s="94"/>
      <c r="HSO312" s="94"/>
      <c r="HSP312" s="94"/>
      <c r="HSQ312" s="94"/>
      <c r="HSR312" s="94"/>
      <c r="HSS312" s="94"/>
      <c r="HST312" s="94"/>
      <c r="HSU312" s="94"/>
      <c r="HSV312" s="94"/>
      <c r="HSW312" s="94"/>
      <c r="HSX312" s="94"/>
      <c r="HSY312" s="94"/>
      <c r="HSZ312" s="94"/>
      <c r="HTA312" s="94"/>
      <c r="HTB312" s="94"/>
      <c r="HTC312" s="94"/>
      <c r="HTD312" s="94"/>
      <c r="HTE312" s="94"/>
      <c r="HTF312" s="94"/>
      <c r="HTG312" s="94"/>
      <c r="HTH312" s="94"/>
      <c r="HTI312" s="94"/>
      <c r="HTJ312" s="94"/>
      <c r="HTK312" s="94"/>
      <c r="HTL312" s="94"/>
      <c r="HTM312" s="94"/>
      <c r="HTN312" s="94"/>
      <c r="HTO312" s="94"/>
      <c r="HTP312" s="94"/>
      <c r="HTQ312" s="94"/>
      <c r="HTR312" s="94"/>
      <c r="HTS312" s="94"/>
      <c r="HTT312" s="94"/>
      <c r="HTU312" s="94"/>
      <c r="HTV312" s="94"/>
      <c r="HTW312" s="94"/>
      <c r="HTX312" s="94"/>
      <c r="HTY312" s="94"/>
      <c r="HTZ312" s="94"/>
      <c r="HUA312" s="94"/>
      <c r="HUB312" s="94"/>
      <c r="HUC312" s="94"/>
      <c r="HUD312" s="94"/>
      <c r="HUE312" s="94"/>
      <c r="HUF312" s="94"/>
      <c r="HUG312" s="94"/>
      <c r="HUH312" s="94"/>
      <c r="HUI312" s="94"/>
      <c r="HUJ312" s="94"/>
      <c r="HUK312" s="94"/>
      <c r="HUL312" s="94"/>
      <c r="HUM312" s="94"/>
      <c r="HUN312" s="94"/>
      <c r="HUO312" s="94"/>
      <c r="HUP312" s="94"/>
      <c r="HUQ312" s="94"/>
      <c r="HUR312" s="94"/>
      <c r="HUS312" s="94"/>
      <c r="HUT312" s="94"/>
      <c r="HUU312" s="94"/>
      <c r="HUV312" s="94"/>
      <c r="HUW312" s="94"/>
      <c r="HUX312" s="94"/>
      <c r="HUY312" s="94"/>
      <c r="HUZ312" s="94"/>
      <c r="HVA312" s="94"/>
      <c r="HVB312" s="94"/>
      <c r="HVC312" s="94"/>
      <c r="HVD312" s="94"/>
      <c r="HVE312" s="94"/>
      <c r="HVF312" s="94"/>
      <c r="HVG312" s="94"/>
      <c r="HVH312" s="94"/>
      <c r="HVI312" s="94"/>
      <c r="HVJ312" s="94"/>
      <c r="HVK312" s="94"/>
      <c r="HVL312" s="94"/>
      <c r="HVM312" s="94"/>
      <c r="HVN312" s="94"/>
      <c r="HVO312" s="94"/>
      <c r="HVP312" s="94"/>
      <c r="HVQ312" s="94"/>
      <c r="HVR312" s="94"/>
      <c r="HVS312" s="94"/>
      <c r="HVT312" s="94"/>
      <c r="HVU312" s="94"/>
      <c r="HVV312" s="94"/>
      <c r="HVW312" s="94"/>
      <c r="HVX312" s="94"/>
      <c r="HVY312" s="94"/>
      <c r="HVZ312" s="94"/>
      <c r="HWA312" s="94"/>
      <c r="HWB312" s="94"/>
      <c r="HWC312" s="94"/>
      <c r="HWD312" s="94"/>
      <c r="HWE312" s="94"/>
      <c r="HWF312" s="94"/>
      <c r="HWG312" s="94"/>
      <c r="HWH312" s="94"/>
      <c r="HWI312" s="94"/>
      <c r="HWJ312" s="94"/>
      <c r="HWK312" s="94"/>
      <c r="HWL312" s="94"/>
      <c r="HWM312" s="94"/>
      <c r="HWN312" s="94"/>
      <c r="HWO312" s="94"/>
      <c r="HWP312" s="94"/>
      <c r="HWQ312" s="94"/>
      <c r="HWR312" s="94"/>
      <c r="HWS312" s="94"/>
      <c r="HWT312" s="94"/>
      <c r="HWU312" s="94"/>
      <c r="HWV312" s="94"/>
      <c r="HWW312" s="94"/>
      <c r="HWX312" s="94"/>
      <c r="HWY312" s="94"/>
      <c r="HWZ312" s="94"/>
      <c r="HXA312" s="94"/>
      <c r="HXB312" s="94"/>
      <c r="HXC312" s="94"/>
      <c r="HXD312" s="94"/>
      <c r="HXE312" s="94"/>
      <c r="HXF312" s="94"/>
      <c r="HXG312" s="94"/>
      <c r="HXH312" s="94"/>
      <c r="HXI312" s="94"/>
      <c r="HXJ312" s="94"/>
      <c r="HXK312" s="94"/>
      <c r="HXL312" s="94"/>
      <c r="HXM312" s="94"/>
      <c r="HXN312" s="94"/>
      <c r="HXO312" s="94"/>
      <c r="HXP312" s="94"/>
      <c r="HXQ312" s="94"/>
      <c r="HXR312" s="94"/>
      <c r="HXS312" s="94"/>
      <c r="HXT312" s="94"/>
      <c r="HXU312" s="94"/>
      <c r="HXV312" s="94"/>
      <c r="HXW312" s="94"/>
      <c r="HXX312" s="94"/>
      <c r="HXY312" s="94"/>
      <c r="HXZ312" s="94"/>
      <c r="HYA312" s="94"/>
      <c r="HYB312" s="94"/>
      <c r="HYC312" s="94"/>
      <c r="HYD312" s="94"/>
      <c r="HYE312" s="94"/>
      <c r="HYF312" s="94"/>
      <c r="HYG312" s="94"/>
      <c r="HYH312" s="94"/>
      <c r="HYI312" s="94"/>
      <c r="HYJ312" s="94"/>
      <c r="HYK312" s="94"/>
      <c r="HYL312" s="94"/>
      <c r="HYM312" s="94"/>
      <c r="HYN312" s="94"/>
      <c r="HYO312" s="94"/>
      <c r="HYP312" s="94"/>
      <c r="HYQ312" s="94"/>
      <c r="HYR312" s="94"/>
      <c r="HYS312" s="94"/>
      <c r="HYT312" s="94"/>
      <c r="HYU312" s="94"/>
      <c r="HYV312" s="94"/>
      <c r="HYW312" s="94"/>
      <c r="HYX312" s="94"/>
      <c r="HYY312" s="94"/>
      <c r="HYZ312" s="94"/>
      <c r="HZA312" s="94"/>
      <c r="HZB312" s="94"/>
      <c r="HZC312" s="94"/>
      <c r="HZD312" s="94"/>
      <c r="HZE312" s="94"/>
      <c r="HZF312" s="94"/>
      <c r="HZG312" s="94"/>
      <c r="HZH312" s="94"/>
      <c r="HZI312" s="94"/>
      <c r="HZJ312" s="94"/>
      <c r="HZK312" s="94"/>
      <c r="HZL312" s="94"/>
      <c r="HZM312" s="94"/>
      <c r="HZN312" s="94"/>
      <c r="HZO312" s="94"/>
      <c r="HZP312" s="94"/>
      <c r="HZQ312" s="94"/>
      <c r="HZR312" s="94"/>
      <c r="HZS312" s="94"/>
      <c r="HZT312" s="94"/>
      <c r="HZU312" s="94"/>
      <c r="HZV312" s="94"/>
      <c r="HZW312" s="94"/>
      <c r="HZX312" s="94"/>
      <c r="HZY312" s="94"/>
      <c r="HZZ312" s="94"/>
      <c r="IAA312" s="94"/>
      <c r="IAB312" s="94"/>
      <c r="IAC312" s="94"/>
      <c r="IAD312" s="94"/>
      <c r="IAE312" s="94"/>
      <c r="IAF312" s="94"/>
      <c r="IAG312" s="94"/>
      <c r="IAH312" s="94"/>
      <c r="IAI312" s="94"/>
      <c r="IAJ312" s="94"/>
      <c r="IAK312" s="94"/>
      <c r="IAL312" s="94"/>
      <c r="IAM312" s="94"/>
      <c r="IAN312" s="94"/>
      <c r="IAO312" s="94"/>
      <c r="IAP312" s="94"/>
      <c r="IAQ312" s="94"/>
      <c r="IAR312" s="94"/>
      <c r="IAS312" s="94"/>
      <c r="IAT312" s="94"/>
      <c r="IAU312" s="94"/>
      <c r="IAV312" s="94"/>
      <c r="IAW312" s="94"/>
      <c r="IAX312" s="94"/>
      <c r="IAY312" s="94"/>
      <c r="IAZ312" s="94"/>
      <c r="IBA312" s="94"/>
      <c r="IBB312" s="94"/>
      <c r="IBC312" s="94"/>
      <c r="IBD312" s="94"/>
      <c r="IBE312" s="94"/>
      <c r="IBF312" s="94"/>
      <c r="IBG312" s="94"/>
      <c r="IBH312" s="94"/>
      <c r="IBI312" s="94"/>
      <c r="IBJ312" s="94"/>
      <c r="IBK312" s="94"/>
      <c r="IBL312" s="94"/>
      <c r="IBM312" s="94"/>
      <c r="IBN312" s="94"/>
      <c r="IBO312" s="94"/>
      <c r="IBP312" s="94"/>
      <c r="IBQ312" s="94"/>
      <c r="IBR312" s="94"/>
      <c r="IBS312" s="94"/>
      <c r="IBT312" s="94"/>
      <c r="IBU312" s="94"/>
      <c r="IBV312" s="94"/>
      <c r="IBW312" s="94"/>
      <c r="IBX312" s="94"/>
      <c r="IBY312" s="94"/>
      <c r="IBZ312" s="94"/>
      <c r="ICA312" s="94"/>
      <c r="ICB312" s="94"/>
      <c r="ICC312" s="94"/>
      <c r="ICD312" s="94"/>
      <c r="ICE312" s="94"/>
      <c r="ICF312" s="94"/>
      <c r="ICG312" s="94"/>
      <c r="ICH312" s="94"/>
      <c r="ICI312" s="94"/>
      <c r="ICJ312" s="94"/>
      <c r="ICK312" s="94"/>
      <c r="ICL312" s="94"/>
      <c r="ICM312" s="94"/>
      <c r="ICN312" s="94"/>
      <c r="ICO312" s="94"/>
      <c r="ICP312" s="94"/>
      <c r="ICQ312" s="94"/>
      <c r="ICR312" s="94"/>
      <c r="ICS312" s="94"/>
      <c r="ICT312" s="94"/>
      <c r="ICU312" s="94"/>
      <c r="ICV312" s="94"/>
      <c r="ICW312" s="94"/>
      <c r="ICX312" s="94"/>
      <c r="ICY312" s="94"/>
      <c r="ICZ312" s="94"/>
      <c r="IDA312" s="94"/>
      <c r="IDB312" s="94"/>
      <c r="IDC312" s="94"/>
      <c r="IDD312" s="94"/>
      <c r="IDE312" s="94"/>
      <c r="IDF312" s="94"/>
      <c r="IDG312" s="94"/>
      <c r="IDH312" s="94"/>
      <c r="IDI312" s="94"/>
      <c r="IDJ312" s="94"/>
      <c r="IDK312" s="94"/>
      <c r="IDL312" s="94"/>
      <c r="IDM312" s="94"/>
      <c r="IDN312" s="94"/>
      <c r="IDO312" s="94"/>
      <c r="IDP312" s="94"/>
      <c r="IDQ312" s="94"/>
      <c r="IDR312" s="94"/>
      <c r="IDS312" s="94"/>
      <c r="IDT312" s="94"/>
      <c r="IDU312" s="94"/>
      <c r="IDV312" s="94"/>
      <c r="IDW312" s="94"/>
      <c r="IDX312" s="94"/>
      <c r="IDY312" s="94"/>
      <c r="IDZ312" s="94"/>
      <c r="IEA312" s="94"/>
      <c r="IEB312" s="94"/>
      <c r="IEC312" s="94"/>
      <c r="IED312" s="94"/>
      <c r="IEE312" s="94"/>
      <c r="IEF312" s="94"/>
      <c r="IEG312" s="94"/>
      <c r="IEH312" s="94"/>
      <c r="IEI312" s="94"/>
      <c r="IEJ312" s="94"/>
      <c r="IEK312" s="94"/>
      <c r="IEL312" s="94"/>
      <c r="IEM312" s="94"/>
      <c r="IEN312" s="94"/>
      <c r="IEO312" s="94"/>
      <c r="IEP312" s="94"/>
      <c r="IEQ312" s="94"/>
      <c r="IER312" s="94"/>
      <c r="IES312" s="94"/>
      <c r="IET312" s="94"/>
      <c r="IEU312" s="94"/>
      <c r="IEV312" s="94"/>
      <c r="IEW312" s="94"/>
      <c r="IEX312" s="94"/>
      <c r="IEY312" s="94"/>
      <c r="IEZ312" s="94"/>
      <c r="IFA312" s="94"/>
      <c r="IFB312" s="94"/>
      <c r="IFC312" s="94"/>
      <c r="IFD312" s="94"/>
      <c r="IFE312" s="94"/>
      <c r="IFF312" s="94"/>
      <c r="IFG312" s="94"/>
      <c r="IFH312" s="94"/>
      <c r="IFI312" s="94"/>
      <c r="IFJ312" s="94"/>
      <c r="IFK312" s="94"/>
      <c r="IFL312" s="94"/>
      <c r="IFM312" s="94"/>
      <c r="IFN312" s="94"/>
      <c r="IFO312" s="94"/>
      <c r="IFP312" s="94"/>
      <c r="IFQ312" s="94"/>
      <c r="IFR312" s="94"/>
      <c r="IFS312" s="94"/>
      <c r="IFT312" s="94"/>
      <c r="IFU312" s="94"/>
      <c r="IFV312" s="94"/>
      <c r="IFW312" s="94"/>
      <c r="IFX312" s="94"/>
      <c r="IFY312" s="94"/>
      <c r="IFZ312" s="94"/>
      <c r="IGA312" s="94"/>
      <c r="IGB312" s="94"/>
      <c r="IGC312" s="94"/>
      <c r="IGD312" s="94"/>
      <c r="IGE312" s="94"/>
      <c r="IGF312" s="94"/>
      <c r="IGG312" s="94"/>
      <c r="IGH312" s="94"/>
      <c r="IGI312" s="94"/>
      <c r="IGJ312" s="94"/>
      <c r="IGK312" s="94"/>
      <c r="IGL312" s="94"/>
      <c r="IGM312" s="94"/>
      <c r="IGN312" s="94"/>
      <c r="IGO312" s="94"/>
      <c r="IGP312" s="94"/>
      <c r="IGQ312" s="94"/>
      <c r="IGR312" s="94"/>
      <c r="IGS312" s="94"/>
      <c r="IGT312" s="94"/>
      <c r="IGU312" s="94"/>
      <c r="IGV312" s="94"/>
      <c r="IGW312" s="94"/>
      <c r="IGX312" s="94"/>
      <c r="IGY312" s="94"/>
      <c r="IGZ312" s="94"/>
      <c r="IHA312" s="94"/>
      <c r="IHB312" s="94"/>
      <c r="IHC312" s="94"/>
      <c r="IHD312" s="94"/>
      <c r="IHE312" s="94"/>
      <c r="IHF312" s="94"/>
      <c r="IHG312" s="94"/>
      <c r="IHH312" s="94"/>
      <c r="IHI312" s="94"/>
      <c r="IHJ312" s="94"/>
      <c r="IHK312" s="94"/>
      <c r="IHL312" s="94"/>
      <c r="IHM312" s="94"/>
      <c r="IHN312" s="94"/>
      <c r="IHO312" s="94"/>
      <c r="IHP312" s="94"/>
      <c r="IHQ312" s="94"/>
      <c r="IHR312" s="94"/>
      <c r="IHS312" s="94"/>
      <c r="IHT312" s="94"/>
      <c r="IHU312" s="94"/>
      <c r="IHV312" s="94"/>
      <c r="IHW312" s="94"/>
      <c r="IHX312" s="94"/>
      <c r="IHY312" s="94"/>
      <c r="IHZ312" s="94"/>
      <c r="IIA312" s="94"/>
      <c r="IIB312" s="94"/>
      <c r="IIC312" s="94"/>
      <c r="IID312" s="94"/>
      <c r="IIE312" s="94"/>
      <c r="IIF312" s="94"/>
      <c r="IIG312" s="94"/>
      <c r="IIH312" s="94"/>
      <c r="III312" s="94"/>
      <c r="IIJ312" s="94"/>
      <c r="IIK312" s="94"/>
      <c r="IIL312" s="94"/>
      <c r="IIM312" s="94"/>
      <c r="IIN312" s="94"/>
      <c r="IIO312" s="94"/>
      <c r="IIP312" s="94"/>
      <c r="IIQ312" s="94"/>
      <c r="IIR312" s="94"/>
      <c r="IIS312" s="94"/>
      <c r="IIT312" s="94"/>
      <c r="IIU312" s="94"/>
      <c r="IIV312" s="94"/>
      <c r="IIW312" s="94"/>
      <c r="IIX312" s="94"/>
      <c r="IIY312" s="94"/>
      <c r="IIZ312" s="94"/>
      <c r="IJA312" s="94"/>
      <c r="IJB312" s="94"/>
      <c r="IJC312" s="94"/>
      <c r="IJD312" s="94"/>
      <c r="IJE312" s="94"/>
      <c r="IJF312" s="94"/>
      <c r="IJG312" s="94"/>
      <c r="IJH312" s="94"/>
      <c r="IJI312" s="94"/>
      <c r="IJJ312" s="94"/>
      <c r="IJK312" s="94"/>
      <c r="IJL312" s="94"/>
      <c r="IJM312" s="94"/>
      <c r="IJN312" s="94"/>
      <c r="IJO312" s="94"/>
      <c r="IJP312" s="94"/>
      <c r="IJQ312" s="94"/>
      <c r="IJR312" s="94"/>
      <c r="IJS312" s="94"/>
      <c r="IJT312" s="94"/>
      <c r="IJU312" s="94"/>
      <c r="IJV312" s="94"/>
      <c r="IJW312" s="94"/>
      <c r="IJX312" s="94"/>
      <c r="IJY312" s="94"/>
      <c r="IJZ312" s="94"/>
      <c r="IKA312" s="94"/>
      <c r="IKB312" s="94"/>
      <c r="IKC312" s="94"/>
      <c r="IKD312" s="94"/>
      <c r="IKE312" s="94"/>
      <c r="IKF312" s="94"/>
      <c r="IKG312" s="94"/>
      <c r="IKH312" s="94"/>
      <c r="IKI312" s="94"/>
      <c r="IKJ312" s="94"/>
      <c r="IKK312" s="94"/>
      <c r="IKL312" s="94"/>
      <c r="IKM312" s="94"/>
      <c r="IKN312" s="94"/>
      <c r="IKO312" s="94"/>
      <c r="IKP312" s="94"/>
      <c r="IKQ312" s="94"/>
      <c r="IKR312" s="94"/>
      <c r="IKS312" s="94"/>
      <c r="IKT312" s="94"/>
      <c r="IKU312" s="94"/>
      <c r="IKV312" s="94"/>
      <c r="IKW312" s="94"/>
      <c r="IKX312" s="94"/>
      <c r="IKY312" s="94"/>
      <c r="IKZ312" s="94"/>
      <c r="ILA312" s="94"/>
      <c r="ILB312" s="94"/>
      <c r="ILC312" s="94"/>
      <c r="ILD312" s="94"/>
      <c r="ILE312" s="94"/>
      <c r="ILF312" s="94"/>
      <c r="ILG312" s="94"/>
      <c r="ILH312" s="94"/>
      <c r="ILI312" s="94"/>
      <c r="ILJ312" s="94"/>
      <c r="ILK312" s="94"/>
      <c r="ILL312" s="94"/>
      <c r="ILM312" s="94"/>
      <c r="ILN312" s="94"/>
      <c r="ILO312" s="94"/>
      <c r="ILP312" s="94"/>
      <c r="ILQ312" s="94"/>
      <c r="ILR312" s="94"/>
      <c r="ILS312" s="94"/>
      <c r="ILT312" s="94"/>
      <c r="ILU312" s="94"/>
      <c r="ILV312" s="94"/>
      <c r="ILW312" s="94"/>
      <c r="ILX312" s="94"/>
      <c r="ILY312" s="94"/>
      <c r="ILZ312" s="94"/>
      <c r="IMA312" s="94"/>
      <c r="IMB312" s="94"/>
      <c r="IMC312" s="94"/>
      <c r="IMD312" s="94"/>
      <c r="IME312" s="94"/>
      <c r="IMF312" s="94"/>
      <c r="IMG312" s="94"/>
      <c r="IMH312" s="94"/>
      <c r="IMI312" s="94"/>
      <c r="IMJ312" s="94"/>
      <c r="IMK312" s="94"/>
      <c r="IML312" s="94"/>
      <c r="IMM312" s="94"/>
      <c r="IMN312" s="94"/>
      <c r="IMO312" s="94"/>
      <c r="IMP312" s="94"/>
      <c r="IMQ312" s="94"/>
      <c r="IMR312" s="94"/>
      <c r="IMS312" s="94"/>
      <c r="IMT312" s="94"/>
      <c r="IMU312" s="94"/>
      <c r="IMV312" s="94"/>
      <c r="IMW312" s="94"/>
      <c r="IMX312" s="94"/>
      <c r="IMY312" s="94"/>
      <c r="IMZ312" s="94"/>
      <c r="INA312" s="94"/>
      <c r="INB312" s="94"/>
      <c r="INC312" s="94"/>
      <c r="IND312" s="94"/>
      <c r="INE312" s="94"/>
      <c r="INF312" s="94"/>
      <c r="ING312" s="94"/>
      <c r="INH312" s="94"/>
      <c r="INI312" s="94"/>
      <c r="INJ312" s="94"/>
      <c r="INK312" s="94"/>
      <c r="INL312" s="94"/>
      <c r="INM312" s="94"/>
      <c r="INN312" s="94"/>
      <c r="INO312" s="94"/>
      <c r="INP312" s="94"/>
      <c r="INQ312" s="94"/>
      <c r="INR312" s="94"/>
      <c r="INS312" s="94"/>
      <c r="INT312" s="94"/>
      <c r="INU312" s="94"/>
      <c r="INV312" s="94"/>
      <c r="INW312" s="94"/>
      <c r="INX312" s="94"/>
      <c r="INY312" s="94"/>
      <c r="INZ312" s="94"/>
      <c r="IOA312" s="94"/>
      <c r="IOB312" s="94"/>
      <c r="IOC312" s="94"/>
      <c r="IOD312" s="94"/>
      <c r="IOE312" s="94"/>
      <c r="IOF312" s="94"/>
      <c r="IOG312" s="94"/>
      <c r="IOH312" s="94"/>
      <c r="IOI312" s="94"/>
      <c r="IOJ312" s="94"/>
      <c r="IOK312" s="94"/>
      <c r="IOL312" s="94"/>
      <c r="IOM312" s="94"/>
      <c r="ION312" s="94"/>
      <c r="IOO312" s="94"/>
      <c r="IOP312" s="94"/>
      <c r="IOQ312" s="94"/>
      <c r="IOR312" s="94"/>
      <c r="IOS312" s="94"/>
      <c r="IOT312" s="94"/>
      <c r="IOU312" s="94"/>
      <c r="IOV312" s="94"/>
      <c r="IOW312" s="94"/>
      <c r="IOX312" s="94"/>
      <c r="IOY312" s="94"/>
      <c r="IOZ312" s="94"/>
      <c r="IPA312" s="94"/>
      <c r="IPB312" s="94"/>
      <c r="IPC312" s="94"/>
      <c r="IPD312" s="94"/>
      <c r="IPE312" s="94"/>
      <c r="IPF312" s="94"/>
      <c r="IPG312" s="94"/>
      <c r="IPH312" s="94"/>
      <c r="IPI312" s="94"/>
      <c r="IPJ312" s="94"/>
      <c r="IPK312" s="94"/>
      <c r="IPL312" s="94"/>
      <c r="IPM312" s="94"/>
      <c r="IPN312" s="94"/>
      <c r="IPO312" s="94"/>
      <c r="IPP312" s="94"/>
      <c r="IPQ312" s="94"/>
      <c r="IPR312" s="94"/>
      <c r="IPS312" s="94"/>
      <c r="IPT312" s="94"/>
      <c r="IPU312" s="94"/>
      <c r="IPV312" s="94"/>
      <c r="IPW312" s="94"/>
      <c r="IPX312" s="94"/>
      <c r="IPY312" s="94"/>
      <c r="IPZ312" s="94"/>
      <c r="IQA312" s="94"/>
      <c r="IQB312" s="94"/>
      <c r="IQC312" s="94"/>
      <c r="IQD312" s="94"/>
      <c r="IQE312" s="94"/>
      <c r="IQF312" s="94"/>
      <c r="IQG312" s="94"/>
      <c r="IQH312" s="94"/>
      <c r="IQI312" s="94"/>
      <c r="IQJ312" s="94"/>
      <c r="IQK312" s="94"/>
      <c r="IQL312" s="94"/>
      <c r="IQM312" s="94"/>
      <c r="IQN312" s="94"/>
      <c r="IQO312" s="94"/>
      <c r="IQP312" s="94"/>
      <c r="IQQ312" s="94"/>
      <c r="IQR312" s="94"/>
      <c r="IQS312" s="94"/>
      <c r="IQT312" s="94"/>
      <c r="IQU312" s="94"/>
      <c r="IQV312" s="94"/>
      <c r="IQW312" s="94"/>
      <c r="IQX312" s="94"/>
      <c r="IQY312" s="94"/>
      <c r="IQZ312" s="94"/>
      <c r="IRA312" s="94"/>
      <c r="IRB312" s="94"/>
      <c r="IRC312" s="94"/>
      <c r="IRD312" s="94"/>
      <c r="IRE312" s="94"/>
      <c r="IRF312" s="94"/>
      <c r="IRG312" s="94"/>
      <c r="IRH312" s="94"/>
      <c r="IRI312" s="94"/>
      <c r="IRJ312" s="94"/>
      <c r="IRK312" s="94"/>
      <c r="IRL312" s="94"/>
      <c r="IRM312" s="94"/>
      <c r="IRN312" s="94"/>
      <c r="IRO312" s="94"/>
      <c r="IRP312" s="94"/>
      <c r="IRQ312" s="94"/>
      <c r="IRR312" s="94"/>
      <c r="IRS312" s="94"/>
      <c r="IRT312" s="94"/>
      <c r="IRU312" s="94"/>
      <c r="IRV312" s="94"/>
      <c r="IRW312" s="94"/>
      <c r="IRX312" s="94"/>
      <c r="IRY312" s="94"/>
      <c r="IRZ312" s="94"/>
      <c r="ISA312" s="94"/>
      <c r="ISB312" s="94"/>
      <c r="ISC312" s="94"/>
      <c r="ISD312" s="94"/>
      <c r="ISE312" s="94"/>
      <c r="ISF312" s="94"/>
      <c r="ISG312" s="94"/>
      <c r="ISH312" s="94"/>
      <c r="ISI312" s="94"/>
      <c r="ISJ312" s="94"/>
      <c r="ISK312" s="94"/>
      <c r="ISL312" s="94"/>
      <c r="ISM312" s="94"/>
      <c r="ISN312" s="94"/>
      <c r="ISO312" s="94"/>
      <c r="ISP312" s="94"/>
      <c r="ISQ312" s="94"/>
      <c r="ISR312" s="94"/>
      <c r="ISS312" s="94"/>
      <c r="IST312" s="94"/>
      <c r="ISU312" s="94"/>
      <c r="ISV312" s="94"/>
      <c r="ISW312" s="94"/>
      <c r="ISX312" s="94"/>
      <c r="ISY312" s="94"/>
      <c r="ISZ312" s="94"/>
      <c r="ITA312" s="94"/>
      <c r="ITB312" s="94"/>
      <c r="ITC312" s="94"/>
      <c r="ITD312" s="94"/>
      <c r="ITE312" s="94"/>
      <c r="ITF312" s="94"/>
      <c r="ITG312" s="94"/>
      <c r="ITH312" s="94"/>
      <c r="ITI312" s="94"/>
      <c r="ITJ312" s="94"/>
      <c r="ITK312" s="94"/>
      <c r="ITL312" s="94"/>
      <c r="ITM312" s="94"/>
      <c r="ITN312" s="94"/>
      <c r="ITO312" s="94"/>
      <c r="ITP312" s="94"/>
      <c r="ITQ312" s="94"/>
      <c r="ITR312" s="94"/>
      <c r="ITS312" s="94"/>
      <c r="ITT312" s="94"/>
      <c r="ITU312" s="94"/>
      <c r="ITV312" s="94"/>
      <c r="ITW312" s="94"/>
      <c r="ITX312" s="94"/>
      <c r="ITY312" s="94"/>
      <c r="ITZ312" s="94"/>
      <c r="IUA312" s="94"/>
      <c r="IUB312" s="94"/>
      <c r="IUC312" s="94"/>
      <c r="IUD312" s="94"/>
      <c r="IUE312" s="94"/>
      <c r="IUF312" s="94"/>
      <c r="IUG312" s="94"/>
      <c r="IUH312" s="94"/>
      <c r="IUI312" s="94"/>
      <c r="IUJ312" s="94"/>
      <c r="IUK312" s="94"/>
      <c r="IUL312" s="94"/>
      <c r="IUM312" s="94"/>
      <c r="IUN312" s="94"/>
      <c r="IUO312" s="94"/>
      <c r="IUP312" s="94"/>
      <c r="IUQ312" s="94"/>
      <c r="IUR312" s="94"/>
      <c r="IUS312" s="94"/>
      <c r="IUT312" s="94"/>
      <c r="IUU312" s="94"/>
      <c r="IUV312" s="94"/>
      <c r="IUW312" s="94"/>
      <c r="IUX312" s="94"/>
      <c r="IUY312" s="94"/>
      <c r="IUZ312" s="94"/>
      <c r="IVA312" s="94"/>
      <c r="IVB312" s="94"/>
      <c r="IVC312" s="94"/>
      <c r="IVD312" s="94"/>
      <c r="IVE312" s="94"/>
      <c r="IVF312" s="94"/>
      <c r="IVG312" s="94"/>
      <c r="IVH312" s="94"/>
      <c r="IVI312" s="94"/>
      <c r="IVJ312" s="94"/>
      <c r="IVK312" s="94"/>
      <c r="IVL312" s="94"/>
      <c r="IVM312" s="94"/>
      <c r="IVN312" s="94"/>
      <c r="IVO312" s="94"/>
      <c r="IVP312" s="94"/>
      <c r="IVQ312" s="94"/>
      <c r="IVR312" s="94"/>
      <c r="IVS312" s="94"/>
      <c r="IVT312" s="94"/>
      <c r="IVU312" s="94"/>
      <c r="IVV312" s="94"/>
      <c r="IVW312" s="94"/>
      <c r="IVX312" s="94"/>
      <c r="IVY312" s="94"/>
      <c r="IVZ312" s="94"/>
      <c r="IWA312" s="94"/>
      <c r="IWB312" s="94"/>
      <c r="IWC312" s="94"/>
      <c r="IWD312" s="94"/>
      <c r="IWE312" s="94"/>
      <c r="IWF312" s="94"/>
      <c r="IWG312" s="94"/>
      <c r="IWH312" s="94"/>
      <c r="IWI312" s="94"/>
      <c r="IWJ312" s="94"/>
      <c r="IWK312" s="94"/>
      <c r="IWL312" s="94"/>
      <c r="IWM312" s="94"/>
      <c r="IWN312" s="94"/>
      <c r="IWO312" s="94"/>
      <c r="IWP312" s="94"/>
      <c r="IWQ312" s="94"/>
      <c r="IWR312" s="94"/>
      <c r="IWS312" s="94"/>
      <c r="IWT312" s="94"/>
      <c r="IWU312" s="94"/>
      <c r="IWV312" s="94"/>
      <c r="IWW312" s="94"/>
      <c r="IWX312" s="94"/>
      <c r="IWY312" s="94"/>
      <c r="IWZ312" s="94"/>
      <c r="IXA312" s="94"/>
      <c r="IXB312" s="94"/>
      <c r="IXC312" s="94"/>
      <c r="IXD312" s="94"/>
      <c r="IXE312" s="94"/>
      <c r="IXF312" s="94"/>
      <c r="IXG312" s="94"/>
      <c r="IXH312" s="94"/>
      <c r="IXI312" s="94"/>
      <c r="IXJ312" s="94"/>
      <c r="IXK312" s="94"/>
      <c r="IXL312" s="94"/>
      <c r="IXM312" s="94"/>
      <c r="IXN312" s="94"/>
      <c r="IXO312" s="94"/>
      <c r="IXP312" s="94"/>
      <c r="IXQ312" s="94"/>
      <c r="IXR312" s="94"/>
      <c r="IXS312" s="94"/>
      <c r="IXT312" s="94"/>
      <c r="IXU312" s="94"/>
      <c r="IXV312" s="94"/>
      <c r="IXW312" s="94"/>
      <c r="IXX312" s="94"/>
      <c r="IXY312" s="94"/>
      <c r="IXZ312" s="94"/>
      <c r="IYA312" s="94"/>
      <c r="IYB312" s="94"/>
      <c r="IYC312" s="94"/>
      <c r="IYD312" s="94"/>
      <c r="IYE312" s="94"/>
      <c r="IYF312" s="94"/>
      <c r="IYG312" s="94"/>
      <c r="IYH312" s="94"/>
      <c r="IYI312" s="94"/>
      <c r="IYJ312" s="94"/>
      <c r="IYK312" s="94"/>
      <c r="IYL312" s="94"/>
      <c r="IYM312" s="94"/>
      <c r="IYN312" s="94"/>
      <c r="IYO312" s="94"/>
      <c r="IYP312" s="94"/>
      <c r="IYQ312" s="94"/>
      <c r="IYR312" s="94"/>
      <c r="IYS312" s="94"/>
      <c r="IYT312" s="94"/>
      <c r="IYU312" s="94"/>
      <c r="IYV312" s="94"/>
      <c r="IYW312" s="94"/>
      <c r="IYX312" s="94"/>
      <c r="IYY312" s="94"/>
      <c r="IYZ312" s="94"/>
      <c r="IZA312" s="94"/>
      <c r="IZB312" s="94"/>
      <c r="IZC312" s="94"/>
      <c r="IZD312" s="94"/>
      <c r="IZE312" s="94"/>
      <c r="IZF312" s="94"/>
      <c r="IZG312" s="94"/>
      <c r="IZH312" s="94"/>
      <c r="IZI312" s="94"/>
      <c r="IZJ312" s="94"/>
      <c r="IZK312" s="94"/>
      <c r="IZL312" s="94"/>
      <c r="IZM312" s="94"/>
      <c r="IZN312" s="94"/>
      <c r="IZO312" s="94"/>
      <c r="IZP312" s="94"/>
      <c r="IZQ312" s="94"/>
      <c r="IZR312" s="94"/>
      <c r="IZS312" s="94"/>
      <c r="IZT312" s="94"/>
      <c r="IZU312" s="94"/>
      <c r="IZV312" s="94"/>
      <c r="IZW312" s="94"/>
      <c r="IZX312" s="94"/>
      <c r="IZY312" s="94"/>
      <c r="IZZ312" s="94"/>
      <c r="JAA312" s="94"/>
      <c r="JAB312" s="94"/>
      <c r="JAC312" s="94"/>
      <c r="JAD312" s="94"/>
      <c r="JAE312" s="94"/>
      <c r="JAF312" s="94"/>
      <c r="JAG312" s="94"/>
      <c r="JAH312" s="94"/>
      <c r="JAI312" s="94"/>
      <c r="JAJ312" s="94"/>
      <c r="JAK312" s="94"/>
      <c r="JAL312" s="94"/>
      <c r="JAM312" s="94"/>
      <c r="JAN312" s="94"/>
      <c r="JAO312" s="94"/>
      <c r="JAP312" s="94"/>
      <c r="JAQ312" s="94"/>
      <c r="JAR312" s="94"/>
      <c r="JAS312" s="94"/>
      <c r="JAT312" s="94"/>
      <c r="JAU312" s="94"/>
      <c r="JAV312" s="94"/>
      <c r="JAW312" s="94"/>
      <c r="JAX312" s="94"/>
      <c r="JAY312" s="94"/>
      <c r="JAZ312" s="94"/>
      <c r="JBA312" s="94"/>
      <c r="JBB312" s="94"/>
      <c r="JBC312" s="94"/>
      <c r="JBD312" s="94"/>
      <c r="JBE312" s="94"/>
      <c r="JBF312" s="94"/>
      <c r="JBG312" s="94"/>
      <c r="JBH312" s="94"/>
      <c r="JBI312" s="94"/>
      <c r="JBJ312" s="94"/>
      <c r="JBK312" s="94"/>
      <c r="JBL312" s="94"/>
      <c r="JBM312" s="94"/>
      <c r="JBN312" s="94"/>
      <c r="JBO312" s="94"/>
      <c r="JBP312" s="94"/>
      <c r="JBQ312" s="94"/>
      <c r="JBR312" s="94"/>
      <c r="JBS312" s="94"/>
      <c r="JBT312" s="94"/>
      <c r="JBU312" s="94"/>
      <c r="JBV312" s="94"/>
      <c r="JBW312" s="94"/>
      <c r="JBX312" s="94"/>
      <c r="JBY312" s="94"/>
      <c r="JBZ312" s="94"/>
      <c r="JCA312" s="94"/>
      <c r="JCB312" s="94"/>
      <c r="JCC312" s="94"/>
      <c r="JCD312" s="94"/>
      <c r="JCE312" s="94"/>
      <c r="JCF312" s="94"/>
      <c r="JCG312" s="94"/>
      <c r="JCH312" s="94"/>
      <c r="JCI312" s="94"/>
      <c r="JCJ312" s="94"/>
      <c r="JCK312" s="94"/>
      <c r="JCL312" s="94"/>
      <c r="JCM312" s="94"/>
      <c r="JCN312" s="94"/>
      <c r="JCO312" s="94"/>
      <c r="JCP312" s="94"/>
      <c r="JCQ312" s="94"/>
      <c r="JCR312" s="94"/>
      <c r="JCS312" s="94"/>
      <c r="JCT312" s="94"/>
      <c r="JCU312" s="94"/>
      <c r="JCV312" s="94"/>
      <c r="JCW312" s="94"/>
      <c r="JCX312" s="94"/>
      <c r="JCY312" s="94"/>
      <c r="JCZ312" s="94"/>
      <c r="JDA312" s="94"/>
      <c r="JDB312" s="94"/>
      <c r="JDC312" s="94"/>
      <c r="JDD312" s="94"/>
      <c r="JDE312" s="94"/>
      <c r="JDF312" s="94"/>
      <c r="JDG312" s="94"/>
      <c r="JDH312" s="94"/>
      <c r="JDI312" s="94"/>
      <c r="JDJ312" s="94"/>
      <c r="JDK312" s="94"/>
      <c r="JDL312" s="94"/>
      <c r="JDM312" s="94"/>
      <c r="JDN312" s="94"/>
      <c r="JDO312" s="94"/>
      <c r="JDP312" s="94"/>
      <c r="JDQ312" s="94"/>
      <c r="JDR312" s="94"/>
      <c r="JDS312" s="94"/>
      <c r="JDT312" s="94"/>
      <c r="JDU312" s="94"/>
      <c r="JDV312" s="94"/>
      <c r="JDW312" s="94"/>
      <c r="JDX312" s="94"/>
      <c r="JDY312" s="94"/>
      <c r="JDZ312" s="94"/>
      <c r="JEA312" s="94"/>
      <c r="JEB312" s="94"/>
      <c r="JEC312" s="94"/>
      <c r="JED312" s="94"/>
      <c r="JEE312" s="94"/>
      <c r="JEF312" s="94"/>
      <c r="JEG312" s="94"/>
      <c r="JEH312" s="94"/>
      <c r="JEI312" s="94"/>
      <c r="JEJ312" s="94"/>
      <c r="JEK312" s="94"/>
      <c r="JEL312" s="94"/>
      <c r="JEM312" s="94"/>
      <c r="JEN312" s="94"/>
      <c r="JEO312" s="94"/>
      <c r="JEP312" s="94"/>
      <c r="JEQ312" s="94"/>
      <c r="JER312" s="94"/>
      <c r="JES312" s="94"/>
      <c r="JET312" s="94"/>
      <c r="JEU312" s="94"/>
      <c r="JEV312" s="94"/>
      <c r="JEW312" s="94"/>
      <c r="JEX312" s="94"/>
      <c r="JEY312" s="94"/>
      <c r="JEZ312" s="94"/>
      <c r="JFA312" s="94"/>
      <c r="JFB312" s="94"/>
      <c r="JFC312" s="94"/>
      <c r="JFD312" s="94"/>
      <c r="JFE312" s="94"/>
      <c r="JFF312" s="94"/>
      <c r="JFG312" s="94"/>
      <c r="JFH312" s="94"/>
      <c r="JFI312" s="94"/>
      <c r="JFJ312" s="94"/>
      <c r="JFK312" s="94"/>
      <c r="JFL312" s="94"/>
      <c r="JFM312" s="94"/>
      <c r="JFN312" s="94"/>
      <c r="JFO312" s="94"/>
      <c r="JFP312" s="94"/>
      <c r="JFQ312" s="94"/>
      <c r="JFR312" s="94"/>
      <c r="JFS312" s="94"/>
      <c r="JFT312" s="94"/>
      <c r="JFU312" s="94"/>
      <c r="JFV312" s="94"/>
      <c r="JFW312" s="94"/>
      <c r="JFX312" s="94"/>
      <c r="JFY312" s="94"/>
      <c r="JFZ312" s="94"/>
      <c r="JGA312" s="94"/>
      <c r="JGB312" s="94"/>
      <c r="JGC312" s="94"/>
      <c r="JGD312" s="94"/>
      <c r="JGE312" s="94"/>
      <c r="JGF312" s="94"/>
      <c r="JGG312" s="94"/>
      <c r="JGH312" s="94"/>
      <c r="JGI312" s="94"/>
      <c r="JGJ312" s="94"/>
      <c r="JGK312" s="94"/>
      <c r="JGL312" s="94"/>
      <c r="JGM312" s="94"/>
      <c r="JGN312" s="94"/>
      <c r="JGO312" s="94"/>
      <c r="JGP312" s="94"/>
      <c r="JGQ312" s="94"/>
      <c r="JGR312" s="94"/>
      <c r="JGS312" s="94"/>
      <c r="JGT312" s="94"/>
      <c r="JGU312" s="94"/>
      <c r="JGV312" s="94"/>
      <c r="JGW312" s="94"/>
      <c r="JGX312" s="94"/>
      <c r="JGY312" s="94"/>
      <c r="JGZ312" s="94"/>
      <c r="JHA312" s="94"/>
      <c r="JHB312" s="94"/>
      <c r="JHC312" s="94"/>
      <c r="JHD312" s="94"/>
      <c r="JHE312" s="94"/>
      <c r="JHF312" s="94"/>
      <c r="JHG312" s="94"/>
      <c r="JHH312" s="94"/>
      <c r="JHI312" s="94"/>
      <c r="JHJ312" s="94"/>
      <c r="JHK312" s="94"/>
      <c r="JHL312" s="94"/>
      <c r="JHM312" s="94"/>
      <c r="JHN312" s="94"/>
      <c r="JHO312" s="94"/>
      <c r="JHP312" s="94"/>
      <c r="JHQ312" s="94"/>
      <c r="JHR312" s="94"/>
      <c r="JHS312" s="94"/>
      <c r="JHT312" s="94"/>
      <c r="JHU312" s="94"/>
      <c r="JHV312" s="94"/>
      <c r="JHW312" s="94"/>
      <c r="JHX312" s="94"/>
      <c r="JHY312" s="94"/>
      <c r="JHZ312" s="94"/>
      <c r="JIA312" s="94"/>
      <c r="JIB312" s="94"/>
      <c r="JIC312" s="94"/>
      <c r="JID312" s="94"/>
      <c r="JIE312" s="94"/>
      <c r="JIF312" s="94"/>
      <c r="JIG312" s="94"/>
      <c r="JIH312" s="94"/>
      <c r="JII312" s="94"/>
      <c r="JIJ312" s="94"/>
      <c r="JIK312" s="94"/>
      <c r="JIL312" s="94"/>
      <c r="JIM312" s="94"/>
      <c r="JIN312" s="94"/>
      <c r="JIO312" s="94"/>
      <c r="JIP312" s="94"/>
      <c r="JIQ312" s="94"/>
      <c r="JIR312" s="94"/>
      <c r="JIS312" s="94"/>
      <c r="JIT312" s="94"/>
      <c r="JIU312" s="94"/>
      <c r="JIV312" s="94"/>
      <c r="JIW312" s="94"/>
      <c r="JIX312" s="94"/>
      <c r="JIY312" s="94"/>
      <c r="JIZ312" s="94"/>
      <c r="JJA312" s="94"/>
      <c r="JJB312" s="94"/>
      <c r="JJC312" s="94"/>
      <c r="JJD312" s="94"/>
      <c r="JJE312" s="94"/>
      <c r="JJF312" s="94"/>
      <c r="JJG312" s="94"/>
      <c r="JJH312" s="94"/>
      <c r="JJI312" s="94"/>
      <c r="JJJ312" s="94"/>
      <c r="JJK312" s="94"/>
      <c r="JJL312" s="94"/>
      <c r="JJM312" s="94"/>
      <c r="JJN312" s="94"/>
      <c r="JJO312" s="94"/>
      <c r="JJP312" s="94"/>
      <c r="JJQ312" s="94"/>
      <c r="JJR312" s="94"/>
      <c r="JJS312" s="94"/>
      <c r="JJT312" s="94"/>
      <c r="JJU312" s="94"/>
      <c r="JJV312" s="94"/>
      <c r="JJW312" s="94"/>
      <c r="JJX312" s="94"/>
      <c r="JJY312" s="94"/>
      <c r="JJZ312" s="94"/>
      <c r="JKA312" s="94"/>
      <c r="JKB312" s="94"/>
      <c r="JKC312" s="94"/>
      <c r="JKD312" s="94"/>
      <c r="JKE312" s="94"/>
      <c r="JKF312" s="94"/>
      <c r="JKG312" s="94"/>
      <c r="JKH312" s="94"/>
      <c r="JKI312" s="94"/>
      <c r="JKJ312" s="94"/>
      <c r="JKK312" s="94"/>
      <c r="JKL312" s="94"/>
      <c r="JKM312" s="94"/>
      <c r="JKN312" s="94"/>
      <c r="JKO312" s="94"/>
      <c r="JKP312" s="94"/>
      <c r="JKQ312" s="94"/>
      <c r="JKR312" s="94"/>
      <c r="JKS312" s="94"/>
      <c r="JKT312" s="94"/>
      <c r="JKU312" s="94"/>
      <c r="JKV312" s="94"/>
      <c r="JKW312" s="94"/>
      <c r="JKX312" s="94"/>
      <c r="JKY312" s="94"/>
      <c r="JKZ312" s="94"/>
      <c r="JLA312" s="94"/>
      <c r="JLB312" s="94"/>
      <c r="JLC312" s="94"/>
      <c r="JLD312" s="94"/>
      <c r="JLE312" s="94"/>
      <c r="JLF312" s="94"/>
      <c r="JLG312" s="94"/>
      <c r="JLH312" s="94"/>
      <c r="JLI312" s="94"/>
      <c r="JLJ312" s="94"/>
      <c r="JLK312" s="94"/>
      <c r="JLL312" s="94"/>
      <c r="JLM312" s="94"/>
      <c r="JLN312" s="94"/>
      <c r="JLO312" s="94"/>
      <c r="JLP312" s="94"/>
      <c r="JLQ312" s="94"/>
      <c r="JLR312" s="94"/>
      <c r="JLS312" s="94"/>
      <c r="JLT312" s="94"/>
      <c r="JLU312" s="94"/>
      <c r="JLV312" s="94"/>
      <c r="JLW312" s="94"/>
      <c r="JLX312" s="94"/>
      <c r="JLY312" s="94"/>
      <c r="JLZ312" s="94"/>
      <c r="JMA312" s="94"/>
      <c r="JMB312" s="94"/>
      <c r="JMC312" s="94"/>
      <c r="JMD312" s="94"/>
      <c r="JME312" s="94"/>
      <c r="JMF312" s="94"/>
      <c r="JMG312" s="94"/>
      <c r="JMH312" s="94"/>
      <c r="JMI312" s="94"/>
      <c r="JMJ312" s="94"/>
      <c r="JMK312" s="94"/>
      <c r="JML312" s="94"/>
      <c r="JMM312" s="94"/>
      <c r="JMN312" s="94"/>
      <c r="JMO312" s="94"/>
      <c r="JMP312" s="94"/>
      <c r="JMQ312" s="94"/>
      <c r="JMR312" s="94"/>
      <c r="JMS312" s="94"/>
      <c r="JMT312" s="94"/>
      <c r="JMU312" s="94"/>
      <c r="JMV312" s="94"/>
      <c r="JMW312" s="94"/>
      <c r="JMX312" s="94"/>
      <c r="JMY312" s="94"/>
      <c r="JMZ312" s="94"/>
      <c r="JNA312" s="94"/>
      <c r="JNB312" s="94"/>
      <c r="JNC312" s="94"/>
      <c r="JND312" s="94"/>
      <c r="JNE312" s="94"/>
      <c r="JNF312" s="94"/>
      <c r="JNG312" s="94"/>
      <c r="JNH312" s="94"/>
      <c r="JNI312" s="94"/>
      <c r="JNJ312" s="94"/>
      <c r="JNK312" s="94"/>
      <c r="JNL312" s="94"/>
      <c r="JNM312" s="94"/>
      <c r="JNN312" s="94"/>
      <c r="JNO312" s="94"/>
      <c r="JNP312" s="94"/>
      <c r="JNQ312" s="94"/>
      <c r="JNR312" s="94"/>
      <c r="JNS312" s="94"/>
      <c r="JNT312" s="94"/>
      <c r="JNU312" s="94"/>
      <c r="JNV312" s="94"/>
      <c r="JNW312" s="94"/>
      <c r="JNX312" s="94"/>
      <c r="JNY312" s="94"/>
      <c r="JNZ312" s="94"/>
      <c r="JOA312" s="94"/>
      <c r="JOB312" s="94"/>
      <c r="JOC312" s="94"/>
      <c r="JOD312" s="94"/>
      <c r="JOE312" s="94"/>
      <c r="JOF312" s="94"/>
      <c r="JOG312" s="94"/>
      <c r="JOH312" s="94"/>
      <c r="JOI312" s="94"/>
      <c r="JOJ312" s="94"/>
      <c r="JOK312" s="94"/>
      <c r="JOL312" s="94"/>
      <c r="JOM312" s="94"/>
      <c r="JON312" s="94"/>
      <c r="JOO312" s="94"/>
      <c r="JOP312" s="94"/>
      <c r="JOQ312" s="94"/>
      <c r="JOR312" s="94"/>
      <c r="JOS312" s="94"/>
      <c r="JOT312" s="94"/>
      <c r="JOU312" s="94"/>
      <c r="JOV312" s="94"/>
      <c r="JOW312" s="94"/>
      <c r="JOX312" s="94"/>
      <c r="JOY312" s="94"/>
      <c r="JOZ312" s="94"/>
      <c r="JPA312" s="94"/>
      <c r="JPB312" s="94"/>
      <c r="JPC312" s="94"/>
      <c r="JPD312" s="94"/>
      <c r="JPE312" s="94"/>
      <c r="JPF312" s="94"/>
      <c r="JPG312" s="94"/>
      <c r="JPH312" s="94"/>
      <c r="JPI312" s="94"/>
      <c r="JPJ312" s="94"/>
      <c r="JPK312" s="94"/>
      <c r="JPL312" s="94"/>
      <c r="JPM312" s="94"/>
      <c r="JPN312" s="94"/>
      <c r="JPO312" s="94"/>
      <c r="JPP312" s="94"/>
      <c r="JPQ312" s="94"/>
      <c r="JPR312" s="94"/>
      <c r="JPS312" s="94"/>
      <c r="JPT312" s="94"/>
      <c r="JPU312" s="94"/>
      <c r="JPV312" s="94"/>
      <c r="JPW312" s="94"/>
      <c r="JPX312" s="94"/>
      <c r="JPY312" s="94"/>
      <c r="JPZ312" s="94"/>
      <c r="JQA312" s="94"/>
      <c r="JQB312" s="94"/>
      <c r="JQC312" s="94"/>
      <c r="JQD312" s="94"/>
      <c r="JQE312" s="94"/>
      <c r="JQF312" s="94"/>
      <c r="JQG312" s="94"/>
      <c r="JQH312" s="94"/>
      <c r="JQI312" s="94"/>
      <c r="JQJ312" s="94"/>
      <c r="JQK312" s="94"/>
      <c r="JQL312" s="94"/>
      <c r="JQM312" s="94"/>
      <c r="JQN312" s="94"/>
      <c r="JQO312" s="94"/>
      <c r="JQP312" s="94"/>
      <c r="JQQ312" s="94"/>
      <c r="JQR312" s="94"/>
      <c r="JQS312" s="94"/>
      <c r="JQT312" s="94"/>
      <c r="JQU312" s="94"/>
      <c r="JQV312" s="94"/>
      <c r="JQW312" s="94"/>
      <c r="JQX312" s="94"/>
      <c r="JQY312" s="94"/>
      <c r="JQZ312" s="94"/>
      <c r="JRA312" s="94"/>
      <c r="JRB312" s="94"/>
      <c r="JRC312" s="94"/>
      <c r="JRD312" s="94"/>
      <c r="JRE312" s="94"/>
      <c r="JRF312" s="94"/>
      <c r="JRG312" s="94"/>
      <c r="JRH312" s="94"/>
      <c r="JRI312" s="94"/>
      <c r="JRJ312" s="94"/>
      <c r="JRK312" s="94"/>
      <c r="JRL312" s="94"/>
      <c r="JRM312" s="94"/>
      <c r="JRN312" s="94"/>
      <c r="JRO312" s="94"/>
      <c r="JRP312" s="94"/>
      <c r="JRQ312" s="94"/>
      <c r="JRR312" s="94"/>
      <c r="JRS312" s="94"/>
      <c r="JRT312" s="94"/>
      <c r="JRU312" s="94"/>
      <c r="JRV312" s="94"/>
      <c r="JRW312" s="94"/>
      <c r="JRX312" s="94"/>
      <c r="JRY312" s="94"/>
      <c r="JRZ312" s="94"/>
      <c r="JSA312" s="94"/>
      <c r="JSB312" s="94"/>
      <c r="JSC312" s="94"/>
      <c r="JSD312" s="94"/>
      <c r="JSE312" s="94"/>
      <c r="JSF312" s="94"/>
      <c r="JSG312" s="94"/>
      <c r="JSH312" s="94"/>
      <c r="JSI312" s="94"/>
      <c r="JSJ312" s="94"/>
      <c r="JSK312" s="94"/>
      <c r="JSL312" s="94"/>
      <c r="JSM312" s="94"/>
      <c r="JSN312" s="94"/>
      <c r="JSO312" s="94"/>
      <c r="JSP312" s="94"/>
      <c r="JSQ312" s="94"/>
      <c r="JSR312" s="94"/>
      <c r="JSS312" s="94"/>
      <c r="JST312" s="94"/>
      <c r="JSU312" s="94"/>
      <c r="JSV312" s="94"/>
      <c r="JSW312" s="94"/>
      <c r="JSX312" s="94"/>
      <c r="JSY312" s="94"/>
      <c r="JSZ312" s="94"/>
      <c r="JTA312" s="94"/>
      <c r="JTB312" s="94"/>
      <c r="JTC312" s="94"/>
      <c r="JTD312" s="94"/>
      <c r="JTE312" s="94"/>
      <c r="JTF312" s="94"/>
      <c r="JTG312" s="94"/>
      <c r="JTH312" s="94"/>
      <c r="JTI312" s="94"/>
      <c r="JTJ312" s="94"/>
      <c r="JTK312" s="94"/>
      <c r="JTL312" s="94"/>
      <c r="JTM312" s="94"/>
      <c r="JTN312" s="94"/>
      <c r="JTO312" s="94"/>
      <c r="JTP312" s="94"/>
      <c r="JTQ312" s="94"/>
      <c r="JTR312" s="94"/>
      <c r="JTS312" s="94"/>
      <c r="JTT312" s="94"/>
      <c r="JTU312" s="94"/>
      <c r="JTV312" s="94"/>
      <c r="JTW312" s="94"/>
      <c r="JTX312" s="94"/>
      <c r="JTY312" s="94"/>
      <c r="JTZ312" s="94"/>
      <c r="JUA312" s="94"/>
      <c r="JUB312" s="94"/>
      <c r="JUC312" s="94"/>
      <c r="JUD312" s="94"/>
      <c r="JUE312" s="94"/>
      <c r="JUF312" s="94"/>
      <c r="JUG312" s="94"/>
      <c r="JUH312" s="94"/>
      <c r="JUI312" s="94"/>
      <c r="JUJ312" s="94"/>
      <c r="JUK312" s="94"/>
      <c r="JUL312" s="94"/>
      <c r="JUM312" s="94"/>
      <c r="JUN312" s="94"/>
      <c r="JUO312" s="94"/>
      <c r="JUP312" s="94"/>
      <c r="JUQ312" s="94"/>
      <c r="JUR312" s="94"/>
      <c r="JUS312" s="94"/>
      <c r="JUT312" s="94"/>
      <c r="JUU312" s="94"/>
      <c r="JUV312" s="94"/>
      <c r="JUW312" s="94"/>
      <c r="JUX312" s="94"/>
      <c r="JUY312" s="94"/>
      <c r="JUZ312" s="94"/>
      <c r="JVA312" s="94"/>
      <c r="JVB312" s="94"/>
      <c r="JVC312" s="94"/>
      <c r="JVD312" s="94"/>
      <c r="JVE312" s="94"/>
      <c r="JVF312" s="94"/>
      <c r="JVG312" s="94"/>
      <c r="JVH312" s="94"/>
      <c r="JVI312" s="94"/>
      <c r="JVJ312" s="94"/>
      <c r="JVK312" s="94"/>
      <c r="JVL312" s="94"/>
      <c r="JVM312" s="94"/>
      <c r="JVN312" s="94"/>
      <c r="JVO312" s="94"/>
      <c r="JVP312" s="94"/>
      <c r="JVQ312" s="94"/>
      <c r="JVR312" s="94"/>
      <c r="JVS312" s="94"/>
      <c r="JVT312" s="94"/>
      <c r="JVU312" s="94"/>
      <c r="JVV312" s="94"/>
      <c r="JVW312" s="94"/>
      <c r="JVX312" s="94"/>
      <c r="JVY312" s="94"/>
      <c r="JVZ312" s="94"/>
      <c r="JWA312" s="94"/>
      <c r="JWB312" s="94"/>
      <c r="JWC312" s="94"/>
      <c r="JWD312" s="94"/>
      <c r="JWE312" s="94"/>
      <c r="JWF312" s="94"/>
      <c r="JWG312" s="94"/>
      <c r="JWH312" s="94"/>
      <c r="JWI312" s="94"/>
      <c r="JWJ312" s="94"/>
      <c r="JWK312" s="94"/>
      <c r="JWL312" s="94"/>
      <c r="JWM312" s="94"/>
      <c r="JWN312" s="94"/>
      <c r="JWO312" s="94"/>
      <c r="JWP312" s="94"/>
      <c r="JWQ312" s="94"/>
      <c r="JWR312" s="94"/>
      <c r="JWS312" s="94"/>
      <c r="JWT312" s="94"/>
      <c r="JWU312" s="94"/>
      <c r="JWV312" s="94"/>
      <c r="JWW312" s="94"/>
      <c r="JWX312" s="94"/>
      <c r="JWY312" s="94"/>
      <c r="JWZ312" s="94"/>
      <c r="JXA312" s="94"/>
      <c r="JXB312" s="94"/>
      <c r="JXC312" s="94"/>
      <c r="JXD312" s="94"/>
      <c r="JXE312" s="94"/>
      <c r="JXF312" s="94"/>
      <c r="JXG312" s="94"/>
      <c r="JXH312" s="94"/>
      <c r="JXI312" s="94"/>
      <c r="JXJ312" s="94"/>
      <c r="JXK312" s="94"/>
      <c r="JXL312" s="94"/>
      <c r="JXM312" s="94"/>
      <c r="JXN312" s="94"/>
      <c r="JXO312" s="94"/>
      <c r="JXP312" s="94"/>
      <c r="JXQ312" s="94"/>
      <c r="JXR312" s="94"/>
      <c r="JXS312" s="94"/>
      <c r="JXT312" s="94"/>
      <c r="JXU312" s="94"/>
      <c r="JXV312" s="94"/>
      <c r="JXW312" s="94"/>
      <c r="JXX312" s="94"/>
      <c r="JXY312" s="94"/>
      <c r="JXZ312" s="94"/>
      <c r="JYA312" s="94"/>
      <c r="JYB312" s="94"/>
      <c r="JYC312" s="94"/>
      <c r="JYD312" s="94"/>
      <c r="JYE312" s="94"/>
      <c r="JYF312" s="94"/>
      <c r="JYG312" s="94"/>
      <c r="JYH312" s="94"/>
      <c r="JYI312" s="94"/>
      <c r="JYJ312" s="94"/>
      <c r="JYK312" s="94"/>
      <c r="JYL312" s="94"/>
      <c r="JYM312" s="94"/>
      <c r="JYN312" s="94"/>
      <c r="JYO312" s="94"/>
      <c r="JYP312" s="94"/>
      <c r="JYQ312" s="94"/>
      <c r="JYR312" s="94"/>
      <c r="JYS312" s="94"/>
      <c r="JYT312" s="94"/>
      <c r="JYU312" s="94"/>
      <c r="JYV312" s="94"/>
      <c r="JYW312" s="94"/>
      <c r="JYX312" s="94"/>
      <c r="JYY312" s="94"/>
      <c r="JYZ312" s="94"/>
      <c r="JZA312" s="94"/>
      <c r="JZB312" s="94"/>
      <c r="JZC312" s="94"/>
      <c r="JZD312" s="94"/>
      <c r="JZE312" s="94"/>
      <c r="JZF312" s="94"/>
      <c r="JZG312" s="94"/>
      <c r="JZH312" s="94"/>
      <c r="JZI312" s="94"/>
      <c r="JZJ312" s="94"/>
      <c r="JZK312" s="94"/>
      <c r="JZL312" s="94"/>
      <c r="JZM312" s="94"/>
      <c r="JZN312" s="94"/>
      <c r="JZO312" s="94"/>
      <c r="JZP312" s="94"/>
      <c r="JZQ312" s="94"/>
      <c r="JZR312" s="94"/>
      <c r="JZS312" s="94"/>
      <c r="JZT312" s="94"/>
      <c r="JZU312" s="94"/>
      <c r="JZV312" s="94"/>
      <c r="JZW312" s="94"/>
      <c r="JZX312" s="94"/>
      <c r="JZY312" s="94"/>
      <c r="JZZ312" s="94"/>
      <c r="KAA312" s="94"/>
      <c r="KAB312" s="94"/>
      <c r="KAC312" s="94"/>
      <c r="KAD312" s="94"/>
      <c r="KAE312" s="94"/>
      <c r="KAF312" s="94"/>
      <c r="KAG312" s="94"/>
      <c r="KAH312" s="94"/>
      <c r="KAI312" s="94"/>
      <c r="KAJ312" s="94"/>
      <c r="KAK312" s="94"/>
      <c r="KAL312" s="94"/>
      <c r="KAM312" s="94"/>
      <c r="KAN312" s="94"/>
      <c r="KAO312" s="94"/>
      <c r="KAP312" s="94"/>
      <c r="KAQ312" s="94"/>
      <c r="KAR312" s="94"/>
      <c r="KAS312" s="94"/>
      <c r="KAT312" s="94"/>
      <c r="KAU312" s="94"/>
      <c r="KAV312" s="94"/>
      <c r="KAW312" s="94"/>
      <c r="KAX312" s="94"/>
      <c r="KAY312" s="94"/>
      <c r="KAZ312" s="94"/>
      <c r="KBA312" s="94"/>
      <c r="KBB312" s="94"/>
      <c r="KBC312" s="94"/>
      <c r="KBD312" s="94"/>
      <c r="KBE312" s="94"/>
      <c r="KBF312" s="94"/>
      <c r="KBG312" s="94"/>
      <c r="KBH312" s="94"/>
      <c r="KBI312" s="94"/>
      <c r="KBJ312" s="94"/>
      <c r="KBK312" s="94"/>
      <c r="KBL312" s="94"/>
      <c r="KBM312" s="94"/>
      <c r="KBN312" s="94"/>
      <c r="KBO312" s="94"/>
      <c r="KBP312" s="94"/>
      <c r="KBQ312" s="94"/>
      <c r="KBR312" s="94"/>
      <c r="KBS312" s="94"/>
      <c r="KBT312" s="94"/>
      <c r="KBU312" s="94"/>
      <c r="KBV312" s="94"/>
      <c r="KBW312" s="94"/>
      <c r="KBX312" s="94"/>
      <c r="KBY312" s="94"/>
      <c r="KBZ312" s="94"/>
      <c r="KCA312" s="94"/>
      <c r="KCB312" s="94"/>
      <c r="KCC312" s="94"/>
      <c r="KCD312" s="94"/>
      <c r="KCE312" s="94"/>
      <c r="KCF312" s="94"/>
      <c r="KCG312" s="94"/>
      <c r="KCH312" s="94"/>
      <c r="KCI312" s="94"/>
      <c r="KCJ312" s="94"/>
      <c r="KCK312" s="94"/>
      <c r="KCL312" s="94"/>
      <c r="KCM312" s="94"/>
      <c r="KCN312" s="94"/>
      <c r="KCO312" s="94"/>
      <c r="KCP312" s="94"/>
      <c r="KCQ312" s="94"/>
      <c r="KCR312" s="94"/>
      <c r="KCS312" s="94"/>
      <c r="KCT312" s="94"/>
      <c r="KCU312" s="94"/>
      <c r="KCV312" s="94"/>
      <c r="KCW312" s="94"/>
      <c r="KCX312" s="94"/>
      <c r="KCY312" s="94"/>
      <c r="KCZ312" s="94"/>
      <c r="KDA312" s="94"/>
      <c r="KDB312" s="94"/>
      <c r="KDC312" s="94"/>
      <c r="KDD312" s="94"/>
      <c r="KDE312" s="94"/>
      <c r="KDF312" s="94"/>
      <c r="KDG312" s="94"/>
      <c r="KDH312" s="94"/>
      <c r="KDI312" s="94"/>
      <c r="KDJ312" s="94"/>
      <c r="KDK312" s="94"/>
      <c r="KDL312" s="94"/>
      <c r="KDM312" s="94"/>
      <c r="KDN312" s="94"/>
      <c r="KDO312" s="94"/>
      <c r="KDP312" s="94"/>
      <c r="KDQ312" s="94"/>
      <c r="KDR312" s="94"/>
      <c r="KDS312" s="94"/>
      <c r="KDT312" s="94"/>
      <c r="KDU312" s="94"/>
      <c r="KDV312" s="94"/>
      <c r="KDW312" s="94"/>
      <c r="KDX312" s="94"/>
      <c r="KDY312" s="94"/>
      <c r="KDZ312" s="94"/>
      <c r="KEA312" s="94"/>
      <c r="KEB312" s="94"/>
      <c r="KEC312" s="94"/>
      <c r="KED312" s="94"/>
      <c r="KEE312" s="94"/>
      <c r="KEF312" s="94"/>
      <c r="KEG312" s="94"/>
      <c r="KEH312" s="94"/>
      <c r="KEI312" s="94"/>
      <c r="KEJ312" s="94"/>
      <c r="KEK312" s="94"/>
      <c r="KEL312" s="94"/>
      <c r="KEM312" s="94"/>
      <c r="KEN312" s="94"/>
      <c r="KEO312" s="94"/>
      <c r="KEP312" s="94"/>
      <c r="KEQ312" s="94"/>
      <c r="KER312" s="94"/>
      <c r="KES312" s="94"/>
      <c r="KET312" s="94"/>
      <c r="KEU312" s="94"/>
      <c r="KEV312" s="94"/>
      <c r="KEW312" s="94"/>
      <c r="KEX312" s="94"/>
      <c r="KEY312" s="94"/>
      <c r="KEZ312" s="94"/>
      <c r="KFA312" s="94"/>
      <c r="KFB312" s="94"/>
      <c r="KFC312" s="94"/>
      <c r="KFD312" s="94"/>
      <c r="KFE312" s="94"/>
      <c r="KFF312" s="94"/>
      <c r="KFG312" s="94"/>
      <c r="KFH312" s="94"/>
      <c r="KFI312" s="94"/>
      <c r="KFJ312" s="94"/>
      <c r="KFK312" s="94"/>
      <c r="KFL312" s="94"/>
      <c r="KFM312" s="94"/>
      <c r="KFN312" s="94"/>
      <c r="KFO312" s="94"/>
      <c r="KFP312" s="94"/>
      <c r="KFQ312" s="94"/>
      <c r="KFR312" s="94"/>
      <c r="KFS312" s="94"/>
      <c r="KFT312" s="94"/>
      <c r="KFU312" s="94"/>
      <c r="KFV312" s="94"/>
      <c r="KFW312" s="94"/>
      <c r="KFX312" s="94"/>
      <c r="KFY312" s="94"/>
      <c r="KFZ312" s="94"/>
      <c r="KGA312" s="94"/>
      <c r="KGB312" s="94"/>
      <c r="KGC312" s="94"/>
      <c r="KGD312" s="94"/>
      <c r="KGE312" s="94"/>
      <c r="KGF312" s="94"/>
      <c r="KGG312" s="94"/>
      <c r="KGH312" s="94"/>
      <c r="KGI312" s="94"/>
      <c r="KGJ312" s="94"/>
      <c r="KGK312" s="94"/>
      <c r="KGL312" s="94"/>
      <c r="KGM312" s="94"/>
      <c r="KGN312" s="94"/>
      <c r="KGO312" s="94"/>
      <c r="KGP312" s="94"/>
      <c r="KGQ312" s="94"/>
      <c r="KGR312" s="94"/>
      <c r="KGS312" s="94"/>
      <c r="KGT312" s="94"/>
      <c r="KGU312" s="94"/>
      <c r="KGV312" s="94"/>
      <c r="KGW312" s="94"/>
      <c r="KGX312" s="94"/>
      <c r="KGY312" s="94"/>
      <c r="KGZ312" s="94"/>
      <c r="KHA312" s="94"/>
      <c r="KHB312" s="94"/>
      <c r="KHC312" s="94"/>
      <c r="KHD312" s="94"/>
      <c r="KHE312" s="94"/>
      <c r="KHF312" s="94"/>
      <c r="KHG312" s="94"/>
      <c r="KHH312" s="94"/>
      <c r="KHI312" s="94"/>
      <c r="KHJ312" s="94"/>
      <c r="KHK312" s="94"/>
      <c r="KHL312" s="94"/>
      <c r="KHM312" s="94"/>
      <c r="KHN312" s="94"/>
      <c r="KHO312" s="94"/>
      <c r="KHP312" s="94"/>
      <c r="KHQ312" s="94"/>
      <c r="KHR312" s="94"/>
      <c r="KHS312" s="94"/>
      <c r="KHT312" s="94"/>
      <c r="KHU312" s="94"/>
      <c r="KHV312" s="94"/>
      <c r="KHW312" s="94"/>
      <c r="KHX312" s="94"/>
      <c r="KHY312" s="94"/>
      <c r="KHZ312" s="94"/>
      <c r="KIA312" s="94"/>
      <c r="KIB312" s="94"/>
      <c r="KIC312" s="94"/>
      <c r="KID312" s="94"/>
      <c r="KIE312" s="94"/>
      <c r="KIF312" s="94"/>
      <c r="KIG312" s="94"/>
      <c r="KIH312" s="94"/>
      <c r="KII312" s="94"/>
      <c r="KIJ312" s="94"/>
      <c r="KIK312" s="94"/>
      <c r="KIL312" s="94"/>
      <c r="KIM312" s="94"/>
      <c r="KIN312" s="94"/>
      <c r="KIO312" s="94"/>
      <c r="KIP312" s="94"/>
      <c r="KIQ312" s="94"/>
      <c r="KIR312" s="94"/>
      <c r="KIS312" s="94"/>
      <c r="KIT312" s="94"/>
      <c r="KIU312" s="94"/>
      <c r="KIV312" s="94"/>
      <c r="KIW312" s="94"/>
      <c r="KIX312" s="94"/>
      <c r="KIY312" s="94"/>
      <c r="KIZ312" s="94"/>
      <c r="KJA312" s="94"/>
      <c r="KJB312" s="94"/>
      <c r="KJC312" s="94"/>
      <c r="KJD312" s="94"/>
      <c r="KJE312" s="94"/>
      <c r="KJF312" s="94"/>
      <c r="KJG312" s="94"/>
      <c r="KJH312" s="94"/>
      <c r="KJI312" s="94"/>
      <c r="KJJ312" s="94"/>
      <c r="KJK312" s="94"/>
      <c r="KJL312" s="94"/>
      <c r="KJM312" s="94"/>
      <c r="KJN312" s="94"/>
      <c r="KJO312" s="94"/>
      <c r="KJP312" s="94"/>
      <c r="KJQ312" s="94"/>
      <c r="KJR312" s="94"/>
      <c r="KJS312" s="94"/>
      <c r="KJT312" s="94"/>
      <c r="KJU312" s="94"/>
      <c r="KJV312" s="94"/>
      <c r="KJW312" s="94"/>
      <c r="KJX312" s="94"/>
      <c r="KJY312" s="94"/>
      <c r="KJZ312" s="94"/>
      <c r="KKA312" s="94"/>
      <c r="KKB312" s="94"/>
      <c r="KKC312" s="94"/>
      <c r="KKD312" s="94"/>
      <c r="KKE312" s="94"/>
      <c r="KKF312" s="94"/>
      <c r="KKG312" s="94"/>
      <c r="KKH312" s="94"/>
      <c r="KKI312" s="94"/>
      <c r="KKJ312" s="94"/>
      <c r="KKK312" s="94"/>
      <c r="KKL312" s="94"/>
      <c r="KKM312" s="94"/>
      <c r="KKN312" s="94"/>
      <c r="KKO312" s="94"/>
      <c r="KKP312" s="94"/>
      <c r="KKQ312" s="94"/>
      <c r="KKR312" s="94"/>
      <c r="KKS312" s="94"/>
      <c r="KKT312" s="94"/>
      <c r="KKU312" s="94"/>
      <c r="KKV312" s="94"/>
      <c r="KKW312" s="94"/>
      <c r="KKX312" s="94"/>
      <c r="KKY312" s="94"/>
      <c r="KKZ312" s="94"/>
      <c r="KLA312" s="94"/>
      <c r="KLB312" s="94"/>
      <c r="KLC312" s="94"/>
      <c r="KLD312" s="94"/>
      <c r="KLE312" s="94"/>
      <c r="KLF312" s="94"/>
      <c r="KLG312" s="94"/>
      <c r="KLH312" s="94"/>
      <c r="KLI312" s="94"/>
      <c r="KLJ312" s="94"/>
      <c r="KLK312" s="94"/>
      <c r="KLL312" s="94"/>
      <c r="KLM312" s="94"/>
      <c r="KLN312" s="94"/>
      <c r="KLO312" s="94"/>
      <c r="KLP312" s="94"/>
      <c r="KLQ312" s="94"/>
      <c r="KLR312" s="94"/>
      <c r="KLS312" s="94"/>
      <c r="KLT312" s="94"/>
      <c r="KLU312" s="94"/>
      <c r="KLV312" s="94"/>
      <c r="KLW312" s="94"/>
      <c r="KLX312" s="94"/>
      <c r="KLY312" s="94"/>
      <c r="KLZ312" s="94"/>
      <c r="KMA312" s="94"/>
      <c r="KMB312" s="94"/>
      <c r="KMC312" s="94"/>
      <c r="KMD312" s="94"/>
      <c r="KME312" s="94"/>
      <c r="KMF312" s="94"/>
      <c r="KMG312" s="94"/>
      <c r="KMH312" s="94"/>
      <c r="KMI312" s="94"/>
      <c r="KMJ312" s="94"/>
      <c r="KMK312" s="94"/>
      <c r="KML312" s="94"/>
      <c r="KMM312" s="94"/>
      <c r="KMN312" s="94"/>
      <c r="KMO312" s="94"/>
      <c r="KMP312" s="94"/>
      <c r="KMQ312" s="94"/>
      <c r="KMR312" s="94"/>
      <c r="KMS312" s="94"/>
      <c r="KMT312" s="94"/>
      <c r="KMU312" s="94"/>
      <c r="KMV312" s="94"/>
      <c r="KMW312" s="94"/>
      <c r="KMX312" s="94"/>
      <c r="KMY312" s="94"/>
      <c r="KMZ312" s="94"/>
      <c r="KNA312" s="94"/>
      <c r="KNB312" s="94"/>
      <c r="KNC312" s="94"/>
      <c r="KND312" s="94"/>
      <c r="KNE312" s="94"/>
      <c r="KNF312" s="94"/>
      <c r="KNG312" s="94"/>
      <c r="KNH312" s="94"/>
      <c r="KNI312" s="94"/>
      <c r="KNJ312" s="94"/>
      <c r="KNK312" s="94"/>
      <c r="KNL312" s="94"/>
      <c r="KNM312" s="94"/>
      <c r="KNN312" s="94"/>
      <c r="KNO312" s="94"/>
      <c r="KNP312" s="94"/>
      <c r="KNQ312" s="94"/>
      <c r="KNR312" s="94"/>
      <c r="KNS312" s="94"/>
      <c r="KNT312" s="94"/>
      <c r="KNU312" s="94"/>
      <c r="KNV312" s="94"/>
      <c r="KNW312" s="94"/>
      <c r="KNX312" s="94"/>
      <c r="KNY312" s="94"/>
      <c r="KNZ312" s="94"/>
      <c r="KOA312" s="94"/>
      <c r="KOB312" s="94"/>
      <c r="KOC312" s="94"/>
      <c r="KOD312" s="94"/>
      <c r="KOE312" s="94"/>
      <c r="KOF312" s="94"/>
      <c r="KOG312" s="94"/>
      <c r="KOH312" s="94"/>
      <c r="KOI312" s="94"/>
      <c r="KOJ312" s="94"/>
      <c r="KOK312" s="94"/>
      <c r="KOL312" s="94"/>
      <c r="KOM312" s="94"/>
      <c r="KON312" s="94"/>
      <c r="KOO312" s="94"/>
      <c r="KOP312" s="94"/>
      <c r="KOQ312" s="94"/>
      <c r="KOR312" s="94"/>
      <c r="KOS312" s="94"/>
      <c r="KOT312" s="94"/>
      <c r="KOU312" s="94"/>
      <c r="KOV312" s="94"/>
      <c r="KOW312" s="94"/>
      <c r="KOX312" s="94"/>
      <c r="KOY312" s="94"/>
      <c r="KOZ312" s="94"/>
      <c r="KPA312" s="94"/>
      <c r="KPB312" s="94"/>
      <c r="KPC312" s="94"/>
      <c r="KPD312" s="94"/>
      <c r="KPE312" s="94"/>
      <c r="KPF312" s="94"/>
      <c r="KPG312" s="94"/>
      <c r="KPH312" s="94"/>
      <c r="KPI312" s="94"/>
      <c r="KPJ312" s="94"/>
      <c r="KPK312" s="94"/>
      <c r="KPL312" s="94"/>
      <c r="KPM312" s="94"/>
      <c r="KPN312" s="94"/>
      <c r="KPO312" s="94"/>
      <c r="KPP312" s="94"/>
      <c r="KPQ312" s="94"/>
      <c r="KPR312" s="94"/>
      <c r="KPS312" s="94"/>
      <c r="KPT312" s="94"/>
      <c r="KPU312" s="94"/>
      <c r="KPV312" s="94"/>
      <c r="KPW312" s="94"/>
      <c r="KPX312" s="94"/>
      <c r="KPY312" s="94"/>
      <c r="KPZ312" s="94"/>
      <c r="KQA312" s="94"/>
      <c r="KQB312" s="94"/>
      <c r="KQC312" s="94"/>
      <c r="KQD312" s="94"/>
      <c r="KQE312" s="94"/>
      <c r="KQF312" s="94"/>
      <c r="KQG312" s="94"/>
      <c r="KQH312" s="94"/>
      <c r="KQI312" s="94"/>
      <c r="KQJ312" s="94"/>
      <c r="KQK312" s="94"/>
      <c r="KQL312" s="94"/>
      <c r="KQM312" s="94"/>
      <c r="KQN312" s="94"/>
      <c r="KQO312" s="94"/>
      <c r="KQP312" s="94"/>
      <c r="KQQ312" s="94"/>
      <c r="KQR312" s="94"/>
      <c r="KQS312" s="94"/>
      <c r="KQT312" s="94"/>
      <c r="KQU312" s="94"/>
      <c r="KQV312" s="94"/>
      <c r="KQW312" s="94"/>
      <c r="KQX312" s="94"/>
      <c r="KQY312" s="94"/>
      <c r="KQZ312" s="94"/>
      <c r="KRA312" s="94"/>
      <c r="KRB312" s="94"/>
      <c r="KRC312" s="94"/>
      <c r="KRD312" s="94"/>
      <c r="KRE312" s="94"/>
      <c r="KRF312" s="94"/>
      <c r="KRG312" s="94"/>
      <c r="KRH312" s="94"/>
      <c r="KRI312" s="94"/>
      <c r="KRJ312" s="94"/>
      <c r="KRK312" s="94"/>
      <c r="KRL312" s="94"/>
      <c r="KRM312" s="94"/>
      <c r="KRN312" s="94"/>
      <c r="KRO312" s="94"/>
      <c r="KRP312" s="94"/>
      <c r="KRQ312" s="94"/>
      <c r="KRR312" s="94"/>
      <c r="KRS312" s="94"/>
      <c r="KRT312" s="94"/>
      <c r="KRU312" s="94"/>
      <c r="KRV312" s="94"/>
      <c r="KRW312" s="94"/>
      <c r="KRX312" s="94"/>
      <c r="KRY312" s="94"/>
      <c r="KRZ312" s="94"/>
      <c r="KSA312" s="94"/>
      <c r="KSB312" s="94"/>
      <c r="KSC312" s="94"/>
      <c r="KSD312" s="94"/>
      <c r="KSE312" s="94"/>
      <c r="KSF312" s="94"/>
      <c r="KSG312" s="94"/>
      <c r="KSH312" s="94"/>
      <c r="KSI312" s="94"/>
      <c r="KSJ312" s="94"/>
      <c r="KSK312" s="94"/>
      <c r="KSL312" s="94"/>
      <c r="KSM312" s="94"/>
      <c r="KSN312" s="94"/>
      <c r="KSO312" s="94"/>
      <c r="KSP312" s="94"/>
      <c r="KSQ312" s="94"/>
      <c r="KSR312" s="94"/>
      <c r="KSS312" s="94"/>
      <c r="KST312" s="94"/>
      <c r="KSU312" s="94"/>
      <c r="KSV312" s="94"/>
      <c r="KSW312" s="94"/>
      <c r="KSX312" s="94"/>
      <c r="KSY312" s="94"/>
      <c r="KSZ312" s="94"/>
      <c r="KTA312" s="94"/>
      <c r="KTB312" s="94"/>
      <c r="KTC312" s="94"/>
      <c r="KTD312" s="94"/>
      <c r="KTE312" s="94"/>
      <c r="KTF312" s="94"/>
      <c r="KTG312" s="94"/>
      <c r="KTH312" s="94"/>
      <c r="KTI312" s="94"/>
      <c r="KTJ312" s="94"/>
      <c r="KTK312" s="94"/>
      <c r="KTL312" s="94"/>
      <c r="KTM312" s="94"/>
      <c r="KTN312" s="94"/>
      <c r="KTO312" s="94"/>
      <c r="KTP312" s="94"/>
      <c r="KTQ312" s="94"/>
      <c r="KTR312" s="94"/>
      <c r="KTS312" s="94"/>
      <c r="KTT312" s="94"/>
      <c r="KTU312" s="94"/>
      <c r="KTV312" s="94"/>
      <c r="KTW312" s="94"/>
      <c r="KTX312" s="94"/>
      <c r="KTY312" s="94"/>
      <c r="KTZ312" s="94"/>
      <c r="KUA312" s="94"/>
      <c r="KUB312" s="94"/>
      <c r="KUC312" s="94"/>
      <c r="KUD312" s="94"/>
      <c r="KUE312" s="94"/>
      <c r="KUF312" s="94"/>
      <c r="KUG312" s="94"/>
      <c r="KUH312" s="94"/>
      <c r="KUI312" s="94"/>
      <c r="KUJ312" s="94"/>
      <c r="KUK312" s="94"/>
      <c r="KUL312" s="94"/>
      <c r="KUM312" s="94"/>
      <c r="KUN312" s="94"/>
      <c r="KUO312" s="94"/>
      <c r="KUP312" s="94"/>
      <c r="KUQ312" s="94"/>
      <c r="KUR312" s="94"/>
      <c r="KUS312" s="94"/>
      <c r="KUT312" s="94"/>
      <c r="KUU312" s="94"/>
      <c r="KUV312" s="94"/>
      <c r="KUW312" s="94"/>
      <c r="KUX312" s="94"/>
      <c r="KUY312" s="94"/>
      <c r="KUZ312" s="94"/>
      <c r="KVA312" s="94"/>
      <c r="KVB312" s="94"/>
      <c r="KVC312" s="94"/>
      <c r="KVD312" s="94"/>
      <c r="KVE312" s="94"/>
      <c r="KVF312" s="94"/>
      <c r="KVG312" s="94"/>
      <c r="KVH312" s="94"/>
      <c r="KVI312" s="94"/>
      <c r="KVJ312" s="94"/>
      <c r="KVK312" s="94"/>
      <c r="KVL312" s="94"/>
      <c r="KVM312" s="94"/>
      <c r="KVN312" s="94"/>
      <c r="KVO312" s="94"/>
      <c r="KVP312" s="94"/>
      <c r="KVQ312" s="94"/>
      <c r="KVR312" s="94"/>
      <c r="KVS312" s="94"/>
      <c r="KVT312" s="94"/>
      <c r="KVU312" s="94"/>
      <c r="KVV312" s="94"/>
      <c r="KVW312" s="94"/>
      <c r="KVX312" s="94"/>
      <c r="KVY312" s="94"/>
      <c r="KVZ312" s="94"/>
      <c r="KWA312" s="94"/>
      <c r="KWB312" s="94"/>
      <c r="KWC312" s="94"/>
      <c r="KWD312" s="94"/>
      <c r="KWE312" s="94"/>
      <c r="KWF312" s="94"/>
      <c r="KWG312" s="94"/>
      <c r="KWH312" s="94"/>
      <c r="KWI312" s="94"/>
      <c r="KWJ312" s="94"/>
      <c r="KWK312" s="94"/>
      <c r="KWL312" s="94"/>
      <c r="KWM312" s="94"/>
      <c r="KWN312" s="94"/>
      <c r="KWO312" s="94"/>
      <c r="KWP312" s="94"/>
      <c r="KWQ312" s="94"/>
      <c r="KWR312" s="94"/>
      <c r="KWS312" s="94"/>
      <c r="KWT312" s="94"/>
      <c r="KWU312" s="94"/>
      <c r="KWV312" s="94"/>
      <c r="KWW312" s="94"/>
      <c r="KWX312" s="94"/>
      <c r="KWY312" s="94"/>
      <c r="KWZ312" s="94"/>
      <c r="KXA312" s="94"/>
      <c r="KXB312" s="94"/>
      <c r="KXC312" s="94"/>
      <c r="KXD312" s="94"/>
      <c r="KXE312" s="94"/>
      <c r="KXF312" s="94"/>
      <c r="KXG312" s="94"/>
      <c r="KXH312" s="94"/>
      <c r="KXI312" s="94"/>
      <c r="KXJ312" s="94"/>
      <c r="KXK312" s="94"/>
      <c r="KXL312" s="94"/>
      <c r="KXM312" s="94"/>
      <c r="KXN312" s="94"/>
      <c r="KXO312" s="94"/>
      <c r="KXP312" s="94"/>
      <c r="KXQ312" s="94"/>
      <c r="KXR312" s="94"/>
      <c r="KXS312" s="94"/>
      <c r="KXT312" s="94"/>
      <c r="KXU312" s="94"/>
      <c r="KXV312" s="94"/>
      <c r="KXW312" s="94"/>
      <c r="KXX312" s="94"/>
      <c r="KXY312" s="94"/>
      <c r="KXZ312" s="94"/>
      <c r="KYA312" s="94"/>
      <c r="KYB312" s="94"/>
      <c r="KYC312" s="94"/>
      <c r="KYD312" s="94"/>
      <c r="KYE312" s="94"/>
      <c r="KYF312" s="94"/>
      <c r="KYG312" s="94"/>
      <c r="KYH312" s="94"/>
      <c r="KYI312" s="94"/>
      <c r="KYJ312" s="94"/>
      <c r="KYK312" s="94"/>
      <c r="KYL312" s="94"/>
      <c r="KYM312" s="94"/>
      <c r="KYN312" s="94"/>
      <c r="KYO312" s="94"/>
      <c r="KYP312" s="94"/>
      <c r="KYQ312" s="94"/>
      <c r="KYR312" s="94"/>
      <c r="KYS312" s="94"/>
      <c r="KYT312" s="94"/>
      <c r="KYU312" s="94"/>
      <c r="KYV312" s="94"/>
      <c r="KYW312" s="94"/>
      <c r="KYX312" s="94"/>
      <c r="KYY312" s="94"/>
      <c r="KYZ312" s="94"/>
      <c r="KZA312" s="94"/>
      <c r="KZB312" s="94"/>
      <c r="KZC312" s="94"/>
      <c r="KZD312" s="94"/>
      <c r="KZE312" s="94"/>
      <c r="KZF312" s="94"/>
      <c r="KZG312" s="94"/>
      <c r="KZH312" s="94"/>
      <c r="KZI312" s="94"/>
      <c r="KZJ312" s="94"/>
      <c r="KZK312" s="94"/>
      <c r="KZL312" s="94"/>
      <c r="KZM312" s="94"/>
      <c r="KZN312" s="94"/>
      <c r="KZO312" s="94"/>
      <c r="KZP312" s="94"/>
      <c r="KZQ312" s="94"/>
      <c r="KZR312" s="94"/>
      <c r="KZS312" s="94"/>
      <c r="KZT312" s="94"/>
      <c r="KZU312" s="94"/>
      <c r="KZV312" s="94"/>
      <c r="KZW312" s="94"/>
      <c r="KZX312" s="94"/>
      <c r="KZY312" s="94"/>
      <c r="KZZ312" s="94"/>
      <c r="LAA312" s="94"/>
      <c r="LAB312" s="94"/>
      <c r="LAC312" s="94"/>
      <c r="LAD312" s="94"/>
      <c r="LAE312" s="94"/>
      <c r="LAF312" s="94"/>
      <c r="LAG312" s="94"/>
      <c r="LAH312" s="94"/>
      <c r="LAI312" s="94"/>
      <c r="LAJ312" s="94"/>
      <c r="LAK312" s="94"/>
      <c r="LAL312" s="94"/>
      <c r="LAM312" s="94"/>
      <c r="LAN312" s="94"/>
      <c r="LAO312" s="94"/>
      <c r="LAP312" s="94"/>
      <c r="LAQ312" s="94"/>
      <c r="LAR312" s="94"/>
      <c r="LAS312" s="94"/>
      <c r="LAT312" s="94"/>
      <c r="LAU312" s="94"/>
      <c r="LAV312" s="94"/>
      <c r="LAW312" s="94"/>
      <c r="LAX312" s="94"/>
      <c r="LAY312" s="94"/>
      <c r="LAZ312" s="94"/>
      <c r="LBA312" s="94"/>
      <c r="LBB312" s="94"/>
      <c r="LBC312" s="94"/>
      <c r="LBD312" s="94"/>
      <c r="LBE312" s="94"/>
      <c r="LBF312" s="94"/>
      <c r="LBG312" s="94"/>
      <c r="LBH312" s="94"/>
      <c r="LBI312" s="94"/>
      <c r="LBJ312" s="94"/>
      <c r="LBK312" s="94"/>
      <c r="LBL312" s="94"/>
      <c r="LBM312" s="94"/>
      <c r="LBN312" s="94"/>
      <c r="LBO312" s="94"/>
      <c r="LBP312" s="94"/>
      <c r="LBQ312" s="94"/>
      <c r="LBR312" s="94"/>
      <c r="LBS312" s="94"/>
      <c r="LBT312" s="94"/>
      <c r="LBU312" s="94"/>
      <c r="LBV312" s="94"/>
      <c r="LBW312" s="94"/>
      <c r="LBX312" s="94"/>
      <c r="LBY312" s="94"/>
      <c r="LBZ312" s="94"/>
      <c r="LCA312" s="94"/>
      <c r="LCB312" s="94"/>
      <c r="LCC312" s="94"/>
      <c r="LCD312" s="94"/>
      <c r="LCE312" s="94"/>
      <c r="LCF312" s="94"/>
      <c r="LCG312" s="94"/>
      <c r="LCH312" s="94"/>
      <c r="LCI312" s="94"/>
      <c r="LCJ312" s="94"/>
      <c r="LCK312" s="94"/>
      <c r="LCL312" s="94"/>
      <c r="LCM312" s="94"/>
      <c r="LCN312" s="94"/>
      <c r="LCO312" s="94"/>
      <c r="LCP312" s="94"/>
      <c r="LCQ312" s="94"/>
      <c r="LCR312" s="94"/>
      <c r="LCS312" s="94"/>
      <c r="LCT312" s="94"/>
      <c r="LCU312" s="94"/>
      <c r="LCV312" s="94"/>
      <c r="LCW312" s="94"/>
      <c r="LCX312" s="94"/>
      <c r="LCY312" s="94"/>
      <c r="LCZ312" s="94"/>
      <c r="LDA312" s="94"/>
      <c r="LDB312" s="94"/>
      <c r="LDC312" s="94"/>
      <c r="LDD312" s="94"/>
      <c r="LDE312" s="94"/>
      <c r="LDF312" s="94"/>
      <c r="LDG312" s="94"/>
      <c r="LDH312" s="94"/>
      <c r="LDI312" s="94"/>
      <c r="LDJ312" s="94"/>
      <c r="LDK312" s="94"/>
      <c r="LDL312" s="94"/>
      <c r="LDM312" s="94"/>
      <c r="LDN312" s="94"/>
      <c r="LDO312" s="94"/>
      <c r="LDP312" s="94"/>
      <c r="LDQ312" s="94"/>
      <c r="LDR312" s="94"/>
      <c r="LDS312" s="94"/>
      <c r="LDT312" s="94"/>
      <c r="LDU312" s="94"/>
      <c r="LDV312" s="94"/>
      <c r="LDW312" s="94"/>
      <c r="LDX312" s="94"/>
      <c r="LDY312" s="94"/>
      <c r="LDZ312" s="94"/>
      <c r="LEA312" s="94"/>
      <c r="LEB312" s="94"/>
      <c r="LEC312" s="94"/>
      <c r="LED312" s="94"/>
      <c r="LEE312" s="94"/>
      <c r="LEF312" s="94"/>
      <c r="LEG312" s="94"/>
      <c r="LEH312" s="94"/>
      <c r="LEI312" s="94"/>
      <c r="LEJ312" s="94"/>
      <c r="LEK312" s="94"/>
      <c r="LEL312" s="94"/>
      <c r="LEM312" s="94"/>
      <c r="LEN312" s="94"/>
      <c r="LEO312" s="94"/>
      <c r="LEP312" s="94"/>
      <c r="LEQ312" s="94"/>
      <c r="LER312" s="94"/>
      <c r="LES312" s="94"/>
      <c r="LET312" s="94"/>
      <c r="LEU312" s="94"/>
      <c r="LEV312" s="94"/>
      <c r="LEW312" s="94"/>
      <c r="LEX312" s="94"/>
      <c r="LEY312" s="94"/>
      <c r="LEZ312" s="94"/>
      <c r="LFA312" s="94"/>
      <c r="LFB312" s="94"/>
      <c r="LFC312" s="94"/>
      <c r="LFD312" s="94"/>
      <c r="LFE312" s="94"/>
      <c r="LFF312" s="94"/>
      <c r="LFG312" s="94"/>
      <c r="LFH312" s="94"/>
      <c r="LFI312" s="94"/>
      <c r="LFJ312" s="94"/>
      <c r="LFK312" s="94"/>
      <c r="LFL312" s="94"/>
      <c r="LFM312" s="94"/>
      <c r="LFN312" s="94"/>
      <c r="LFO312" s="94"/>
      <c r="LFP312" s="94"/>
      <c r="LFQ312" s="94"/>
      <c r="LFR312" s="94"/>
      <c r="LFS312" s="94"/>
      <c r="LFT312" s="94"/>
      <c r="LFU312" s="94"/>
      <c r="LFV312" s="94"/>
      <c r="LFW312" s="94"/>
      <c r="LFX312" s="94"/>
      <c r="LFY312" s="94"/>
      <c r="LFZ312" s="94"/>
      <c r="LGA312" s="94"/>
      <c r="LGB312" s="94"/>
      <c r="LGC312" s="94"/>
      <c r="LGD312" s="94"/>
      <c r="LGE312" s="94"/>
      <c r="LGF312" s="94"/>
      <c r="LGG312" s="94"/>
      <c r="LGH312" s="94"/>
      <c r="LGI312" s="94"/>
      <c r="LGJ312" s="94"/>
      <c r="LGK312" s="94"/>
      <c r="LGL312" s="94"/>
      <c r="LGM312" s="94"/>
      <c r="LGN312" s="94"/>
      <c r="LGO312" s="94"/>
      <c r="LGP312" s="94"/>
      <c r="LGQ312" s="94"/>
      <c r="LGR312" s="94"/>
      <c r="LGS312" s="94"/>
      <c r="LGT312" s="94"/>
      <c r="LGU312" s="94"/>
      <c r="LGV312" s="94"/>
      <c r="LGW312" s="94"/>
      <c r="LGX312" s="94"/>
      <c r="LGY312" s="94"/>
      <c r="LGZ312" s="94"/>
      <c r="LHA312" s="94"/>
      <c r="LHB312" s="94"/>
      <c r="LHC312" s="94"/>
      <c r="LHD312" s="94"/>
      <c r="LHE312" s="94"/>
      <c r="LHF312" s="94"/>
      <c r="LHG312" s="94"/>
      <c r="LHH312" s="94"/>
      <c r="LHI312" s="94"/>
      <c r="LHJ312" s="94"/>
      <c r="LHK312" s="94"/>
      <c r="LHL312" s="94"/>
      <c r="LHM312" s="94"/>
      <c r="LHN312" s="94"/>
      <c r="LHO312" s="94"/>
      <c r="LHP312" s="94"/>
      <c r="LHQ312" s="94"/>
      <c r="LHR312" s="94"/>
      <c r="LHS312" s="94"/>
      <c r="LHT312" s="94"/>
      <c r="LHU312" s="94"/>
      <c r="LHV312" s="94"/>
      <c r="LHW312" s="94"/>
      <c r="LHX312" s="94"/>
      <c r="LHY312" s="94"/>
      <c r="LHZ312" s="94"/>
      <c r="LIA312" s="94"/>
      <c r="LIB312" s="94"/>
      <c r="LIC312" s="94"/>
      <c r="LID312" s="94"/>
      <c r="LIE312" s="94"/>
      <c r="LIF312" s="94"/>
      <c r="LIG312" s="94"/>
      <c r="LIH312" s="94"/>
      <c r="LII312" s="94"/>
      <c r="LIJ312" s="94"/>
      <c r="LIK312" s="94"/>
      <c r="LIL312" s="94"/>
      <c r="LIM312" s="94"/>
      <c r="LIN312" s="94"/>
      <c r="LIO312" s="94"/>
      <c r="LIP312" s="94"/>
      <c r="LIQ312" s="94"/>
      <c r="LIR312" s="94"/>
      <c r="LIS312" s="94"/>
      <c r="LIT312" s="94"/>
      <c r="LIU312" s="94"/>
      <c r="LIV312" s="94"/>
      <c r="LIW312" s="94"/>
      <c r="LIX312" s="94"/>
      <c r="LIY312" s="94"/>
      <c r="LIZ312" s="94"/>
      <c r="LJA312" s="94"/>
      <c r="LJB312" s="94"/>
      <c r="LJC312" s="94"/>
      <c r="LJD312" s="94"/>
      <c r="LJE312" s="94"/>
      <c r="LJF312" s="94"/>
      <c r="LJG312" s="94"/>
      <c r="LJH312" s="94"/>
      <c r="LJI312" s="94"/>
      <c r="LJJ312" s="94"/>
      <c r="LJK312" s="94"/>
      <c r="LJL312" s="94"/>
      <c r="LJM312" s="94"/>
      <c r="LJN312" s="94"/>
      <c r="LJO312" s="94"/>
      <c r="LJP312" s="94"/>
      <c r="LJQ312" s="94"/>
      <c r="LJR312" s="94"/>
      <c r="LJS312" s="94"/>
      <c r="LJT312" s="94"/>
      <c r="LJU312" s="94"/>
      <c r="LJV312" s="94"/>
      <c r="LJW312" s="94"/>
      <c r="LJX312" s="94"/>
      <c r="LJY312" s="94"/>
      <c r="LJZ312" s="94"/>
      <c r="LKA312" s="94"/>
      <c r="LKB312" s="94"/>
      <c r="LKC312" s="94"/>
      <c r="LKD312" s="94"/>
      <c r="LKE312" s="94"/>
      <c r="LKF312" s="94"/>
      <c r="LKG312" s="94"/>
      <c r="LKH312" s="94"/>
      <c r="LKI312" s="94"/>
      <c r="LKJ312" s="94"/>
      <c r="LKK312" s="94"/>
      <c r="LKL312" s="94"/>
      <c r="LKM312" s="94"/>
      <c r="LKN312" s="94"/>
      <c r="LKO312" s="94"/>
      <c r="LKP312" s="94"/>
      <c r="LKQ312" s="94"/>
      <c r="LKR312" s="94"/>
      <c r="LKS312" s="94"/>
      <c r="LKT312" s="94"/>
      <c r="LKU312" s="94"/>
      <c r="LKV312" s="94"/>
      <c r="LKW312" s="94"/>
      <c r="LKX312" s="94"/>
      <c r="LKY312" s="94"/>
      <c r="LKZ312" s="94"/>
      <c r="LLA312" s="94"/>
      <c r="LLB312" s="94"/>
      <c r="LLC312" s="94"/>
      <c r="LLD312" s="94"/>
      <c r="LLE312" s="94"/>
      <c r="LLF312" s="94"/>
      <c r="LLG312" s="94"/>
      <c r="LLH312" s="94"/>
      <c r="LLI312" s="94"/>
      <c r="LLJ312" s="94"/>
      <c r="LLK312" s="94"/>
      <c r="LLL312" s="94"/>
      <c r="LLM312" s="94"/>
      <c r="LLN312" s="94"/>
      <c r="LLO312" s="94"/>
      <c r="LLP312" s="94"/>
      <c r="LLQ312" s="94"/>
      <c r="LLR312" s="94"/>
      <c r="LLS312" s="94"/>
      <c r="LLT312" s="94"/>
      <c r="LLU312" s="94"/>
      <c r="LLV312" s="94"/>
      <c r="LLW312" s="94"/>
      <c r="LLX312" s="94"/>
      <c r="LLY312" s="94"/>
      <c r="LLZ312" s="94"/>
      <c r="LMA312" s="94"/>
      <c r="LMB312" s="94"/>
      <c r="LMC312" s="94"/>
      <c r="LMD312" s="94"/>
      <c r="LME312" s="94"/>
      <c r="LMF312" s="94"/>
      <c r="LMG312" s="94"/>
      <c r="LMH312" s="94"/>
      <c r="LMI312" s="94"/>
      <c r="LMJ312" s="94"/>
      <c r="LMK312" s="94"/>
      <c r="LML312" s="94"/>
      <c r="LMM312" s="94"/>
      <c r="LMN312" s="94"/>
      <c r="LMO312" s="94"/>
      <c r="LMP312" s="94"/>
      <c r="LMQ312" s="94"/>
      <c r="LMR312" s="94"/>
      <c r="LMS312" s="94"/>
      <c r="LMT312" s="94"/>
      <c r="LMU312" s="94"/>
      <c r="LMV312" s="94"/>
      <c r="LMW312" s="94"/>
      <c r="LMX312" s="94"/>
      <c r="LMY312" s="94"/>
      <c r="LMZ312" s="94"/>
      <c r="LNA312" s="94"/>
      <c r="LNB312" s="94"/>
      <c r="LNC312" s="94"/>
      <c r="LND312" s="94"/>
      <c r="LNE312" s="94"/>
      <c r="LNF312" s="94"/>
      <c r="LNG312" s="94"/>
      <c r="LNH312" s="94"/>
      <c r="LNI312" s="94"/>
      <c r="LNJ312" s="94"/>
      <c r="LNK312" s="94"/>
      <c r="LNL312" s="94"/>
      <c r="LNM312" s="94"/>
      <c r="LNN312" s="94"/>
      <c r="LNO312" s="94"/>
      <c r="LNP312" s="94"/>
      <c r="LNQ312" s="94"/>
      <c r="LNR312" s="94"/>
      <c r="LNS312" s="94"/>
      <c r="LNT312" s="94"/>
      <c r="LNU312" s="94"/>
      <c r="LNV312" s="94"/>
      <c r="LNW312" s="94"/>
      <c r="LNX312" s="94"/>
      <c r="LNY312" s="94"/>
      <c r="LNZ312" s="94"/>
      <c r="LOA312" s="94"/>
      <c r="LOB312" s="94"/>
      <c r="LOC312" s="94"/>
      <c r="LOD312" s="94"/>
      <c r="LOE312" s="94"/>
      <c r="LOF312" s="94"/>
      <c r="LOG312" s="94"/>
      <c r="LOH312" s="94"/>
      <c r="LOI312" s="94"/>
      <c r="LOJ312" s="94"/>
      <c r="LOK312" s="94"/>
      <c r="LOL312" s="94"/>
      <c r="LOM312" s="94"/>
      <c r="LON312" s="94"/>
      <c r="LOO312" s="94"/>
      <c r="LOP312" s="94"/>
      <c r="LOQ312" s="94"/>
      <c r="LOR312" s="94"/>
      <c r="LOS312" s="94"/>
      <c r="LOT312" s="94"/>
      <c r="LOU312" s="94"/>
      <c r="LOV312" s="94"/>
      <c r="LOW312" s="94"/>
      <c r="LOX312" s="94"/>
      <c r="LOY312" s="94"/>
      <c r="LOZ312" s="94"/>
      <c r="LPA312" s="94"/>
      <c r="LPB312" s="94"/>
      <c r="LPC312" s="94"/>
      <c r="LPD312" s="94"/>
      <c r="LPE312" s="94"/>
      <c r="LPF312" s="94"/>
      <c r="LPG312" s="94"/>
      <c r="LPH312" s="94"/>
      <c r="LPI312" s="94"/>
      <c r="LPJ312" s="94"/>
      <c r="LPK312" s="94"/>
      <c r="LPL312" s="94"/>
      <c r="LPM312" s="94"/>
      <c r="LPN312" s="94"/>
      <c r="LPO312" s="94"/>
      <c r="LPP312" s="94"/>
      <c r="LPQ312" s="94"/>
      <c r="LPR312" s="94"/>
      <c r="LPS312" s="94"/>
      <c r="LPT312" s="94"/>
      <c r="LPU312" s="94"/>
      <c r="LPV312" s="94"/>
      <c r="LPW312" s="94"/>
      <c r="LPX312" s="94"/>
      <c r="LPY312" s="94"/>
      <c r="LPZ312" s="94"/>
      <c r="LQA312" s="94"/>
      <c r="LQB312" s="94"/>
      <c r="LQC312" s="94"/>
      <c r="LQD312" s="94"/>
      <c r="LQE312" s="94"/>
      <c r="LQF312" s="94"/>
      <c r="LQG312" s="94"/>
      <c r="LQH312" s="94"/>
      <c r="LQI312" s="94"/>
      <c r="LQJ312" s="94"/>
      <c r="LQK312" s="94"/>
      <c r="LQL312" s="94"/>
      <c r="LQM312" s="94"/>
      <c r="LQN312" s="94"/>
      <c r="LQO312" s="94"/>
      <c r="LQP312" s="94"/>
      <c r="LQQ312" s="94"/>
      <c r="LQR312" s="94"/>
      <c r="LQS312" s="94"/>
      <c r="LQT312" s="94"/>
      <c r="LQU312" s="94"/>
      <c r="LQV312" s="94"/>
      <c r="LQW312" s="94"/>
      <c r="LQX312" s="94"/>
      <c r="LQY312" s="94"/>
      <c r="LQZ312" s="94"/>
      <c r="LRA312" s="94"/>
      <c r="LRB312" s="94"/>
      <c r="LRC312" s="94"/>
      <c r="LRD312" s="94"/>
      <c r="LRE312" s="94"/>
      <c r="LRF312" s="94"/>
      <c r="LRG312" s="94"/>
      <c r="LRH312" s="94"/>
      <c r="LRI312" s="94"/>
      <c r="LRJ312" s="94"/>
      <c r="LRK312" s="94"/>
      <c r="LRL312" s="94"/>
      <c r="LRM312" s="94"/>
      <c r="LRN312" s="94"/>
      <c r="LRO312" s="94"/>
      <c r="LRP312" s="94"/>
      <c r="LRQ312" s="94"/>
      <c r="LRR312" s="94"/>
      <c r="LRS312" s="94"/>
      <c r="LRT312" s="94"/>
      <c r="LRU312" s="94"/>
      <c r="LRV312" s="94"/>
      <c r="LRW312" s="94"/>
      <c r="LRX312" s="94"/>
      <c r="LRY312" s="94"/>
      <c r="LRZ312" s="94"/>
      <c r="LSA312" s="94"/>
      <c r="LSB312" s="94"/>
      <c r="LSC312" s="94"/>
      <c r="LSD312" s="94"/>
      <c r="LSE312" s="94"/>
      <c r="LSF312" s="94"/>
      <c r="LSG312" s="94"/>
      <c r="LSH312" s="94"/>
      <c r="LSI312" s="94"/>
      <c r="LSJ312" s="94"/>
      <c r="LSK312" s="94"/>
      <c r="LSL312" s="94"/>
      <c r="LSM312" s="94"/>
      <c r="LSN312" s="94"/>
      <c r="LSO312" s="94"/>
      <c r="LSP312" s="94"/>
      <c r="LSQ312" s="94"/>
      <c r="LSR312" s="94"/>
      <c r="LSS312" s="94"/>
      <c r="LST312" s="94"/>
      <c r="LSU312" s="94"/>
      <c r="LSV312" s="94"/>
      <c r="LSW312" s="94"/>
      <c r="LSX312" s="94"/>
      <c r="LSY312" s="94"/>
      <c r="LSZ312" s="94"/>
      <c r="LTA312" s="94"/>
      <c r="LTB312" s="94"/>
      <c r="LTC312" s="94"/>
      <c r="LTD312" s="94"/>
      <c r="LTE312" s="94"/>
      <c r="LTF312" s="94"/>
      <c r="LTG312" s="94"/>
      <c r="LTH312" s="94"/>
      <c r="LTI312" s="94"/>
      <c r="LTJ312" s="94"/>
      <c r="LTK312" s="94"/>
      <c r="LTL312" s="94"/>
      <c r="LTM312" s="94"/>
      <c r="LTN312" s="94"/>
      <c r="LTO312" s="94"/>
      <c r="LTP312" s="94"/>
      <c r="LTQ312" s="94"/>
      <c r="LTR312" s="94"/>
      <c r="LTS312" s="94"/>
      <c r="LTT312" s="94"/>
      <c r="LTU312" s="94"/>
      <c r="LTV312" s="94"/>
      <c r="LTW312" s="94"/>
      <c r="LTX312" s="94"/>
      <c r="LTY312" s="94"/>
      <c r="LTZ312" s="94"/>
      <c r="LUA312" s="94"/>
      <c r="LUB312" s="94"/>
      <c r="LUC312" s="94"/>
      <c r="LUD312" s="94"/>
      <c r="LUE312" s="94"/>
      <c r="LUF312" s="94"/>
      <c r="LUG312" s="94"/>
      <c r="LUH312" s="94"/>
      <c r="LUI312" s="94"/>
      <c r="LUJ312" s="94"/>
      <c r="LUK312" s="94"/>
      <c r="LUL312" s="94"/>
      <c r="LUM312" s="94"/>
      <c r="LUN312" s="94"/>
      <c r="LUO312" s="94"/>
      <c r="LUP312" s="94"/>
      <c r="LUQ312" s="94"/>
      <c r="LUR312" s="94"/>
      <c r="LUS312" s="94"/>
      <c r="LUT312" s="94"/>
      <c r="LUU312" s="94"/>
      <c r="LUV312" s="94"/>
      <c r="LUW312" s="94"/>
      <c r="LUX312" s="94"/>
      <c r="LUY312" s="94"/>
      <c r="LUZ312" s="94"/>
      <c r="LVA312" s="94"/>
      <c r="LVB312" s="94"/>
      <c r="LVC312" s="94"/>
      <c r="LVD312" s="94"/>
      <c r="LVE312" s="94"/>
      <c r="LVF312" s="94"/>
      <c r="LVG312" s="94"/>
      <c r="LVH312" s="94"/>
      <c r="LVI312" s="94"/>
      <c r="LVJ312" s="94"/>
      <c r="LVK312" s="94"/>
      <c r="LVL312" s="94"/>
      <c r="LVM312" s="94"/>
      <c r="LVN312" s="94"/>
      <c r="LVO312" s="94"/>
      <c r="LVP312" s="94"/>
      <c r="LVQ312" s="94"/>
      <c r="LVR312" s="94"/>
      <c r="LVS312" s="94"/>
      <c r="LVT312" s="94"/>
      <c r="LVU312" s="94"/>
      <c r="LVV312" s="94"/>
      <c r="LVW312" s="94"/>
      <c r="LVX312" s="94"/>
      <c r="LVY312" s="94"/>
      <c r="LVZ312" s="94"/>
      <c r="LWA312" s="94"/>
      <c r="LWB312" s="94"/>
      <c r="LWC312" s="94"/>
      <c r="LWD312" s="94"/>
      <c r="LWE312" s="94"/>
      <c r="LWF312" s="94"/>
      <c r="LWG312" s="94"/>
      <c r="LWH312" s="94"/>
      <c r="LWI312" s="94"/>
      <c r="LWJ312" s="94"/>
      <c r="LWK312" s="94"/>
      <c r="LWL312" s="94"/>
      <c r="LWM312" s="94"/>
      <c r="LWN312" s="94"/>
      <c r="LWO312" s="94"/>
      <c r="LWP312" s="94"/>
      <c r="LWQ312" s="94"/>
      <c r="LWR312" s="94"/>
      <c r="LWS312" s="94"/>
      <c r="LWT312" s="94"/>
      <c r="LWU312" s="94"/>
      <c r="LWV312" s="94"/>
      <c r="LWW312" s="94"/>
      <c r="LWX312" s="94"/>
      <c r="LWY312" s="94"/>
      <c r="LWZ312" s="94"/>
      <c r="LXA312" s="94"/>
      <c r="LXB312" s="94"/>
      <c r="LXC312" s="94"/>
      <c r="LXD312" s="94"/>
      <c r="LXE312" s="94"/>
      <c r="LXF312" s="94"/>
      <c r="LXG312" s="94"/>
      <c r="LXH312" s="94"/>
      <c r="LXI312" s="94"/>
      <c r="LXJ312" s="94"/>
      <c r="LXK312" s="94"/>
      <c r="LXL312" s="94"/>
      <c r="LXM312" s="94"/>
      <c r="LXN312" s="94"/>
      <c r="LXO312" s="94"/>
      <c r="LXP312" s="94"/>
      <c r="LXQ312" s="94"/>
      <c r="LXR312" s="94"/>
      <c r="LXS312" s="94"/>
      <c r="LXT312" s="94"/>
      <c r="LXU312" s="94"/>
      <c r="LXV312" s="94"/>
      <c r="LXW312" s="94"/>
      <c r="LXX312" s="94"/>
      <c r="LXY312" s="94"/>
      <c r="LXZ312" s="94"/>
      <c r="LYA312" s="94"/>
      <c r="LYB312" s="94"/>
      <c r="LYC312" s="94"/>
      <c r="LYD312" s="94"/>
      <c r="LYE312" s="94"/>
      <c r="LYF312" s="94"/>
      <c r="LYG312" s="94"/>
      <c r="LYH312" s="94"/>
      <c r="LYI312" s="94"/>
      <c r="LYJ312" s="94"/>
      <c r="LYK312" s="94"/>
      <c r="LYL312" s="94"/>
      <c r="LYM312" s="94"/>
      <c r="LYN312" s="94"/>
      <c r="LYO312" s="94"/>
      <c r="LYP312" s="94"/>
      <c r="LYQ312" s="94"/>
      <c r="LYR312" s="94"/>
      <c r="LYS312" s="94"/>
      <c r="LYT312" s="94"/>
      <c r="LYU312" s="94"/>
      <c r="LYV312" s="94"/>
      <c r="LYW312" s="94"/>
      <c r="LYX312" s="94"/>
      <c r="LYY312" s="94"/>
      <c r="LYZ312" s="94"/>
      <c r="LZA312" s="94"/>
      <c r="LZB312" s="94"/>
      <c r="LZC312" s="94"/>
      <c r="LZD312" s="94"/>
      <c r="LZE312" s="94"/>
      <c r="LZF312" s="94"/>
      <c r="LZG312" s="94"/>
      <c r="LZH312" s="94"/>
      <c r="LZI312" s="94"/>
      <c r="LZJ312" s="94"/>
      <c r="LZK312" s="94"/>
      <c r="LZL312" s="94"/>
      <c r="LZM312" s="94"/>
      <c r="LZN312" s="94"/>
      <c r="LZO312" s="94"/>
      <c r="LZP312" s="94"/>
      <c r="LZQ312" s="94"/>
      <c r="LZR312" s="94"/>
      <c r="LZS312" s="94"/>
      <c r="LZT312" s="94"/>
      <c r="LZU312" s="94"/>
      <c r="LZV312" s="94"/>
      <c r="LZW312" s="94"/>
      <c r="LZX312" s="94"/>
      <c r="LZY312" s="94"/>
      <c r="LZZ312" s="94"/>
      <c r="MAA312" s="94"/>
      <c r="MAB312" s="94"/>
      <c r="MAC312" s="94"/>
      <c r="MAD312" s="94"/>
      <c r="MAE312" s="94"/>
      <c r="MAF312" s="94"/>
      <c r="MAG312" s="94"/>
      <c r="MAH312" s="94"/>
      <c r="MAI312" s="94"/>
      <c r="MAJ312" s="94"/>
      <c r="MAK312" s="94"/>
      <c r="MAL312" s="94"/>
      <c r="MAM312" s="94"/>
      <c r="MAN312" s="94"/>
      <c r="MAO312" s="94"/>
      <c r="MAP312" s="94"/>
      <c r="MAQ312" s="94"/>
      <c r="MAR312" s="94"/>
      <c r="MAS312" s="94"/>
      <c r="MAT312" s="94"/>
      <c r="MAU312" s="94"/>
      <c r="MAV312" s="94"/>
      <c r="MAW312" s="94"/>
      <c r="MAX312" s="94"/>
      <c r="MAY312" s="94"/>
      <c r="MAZ312" s="94"/>
      <c r="MBA312" s="94"/>
      <c r="MBB312" s="94"/>
      <c r="MBC312" s="94"/>
      <c r="MBD312" s="94"/>
      <c r="MBE312" s="94"/>
      <c r="MBF312" s="94"/>
      <c r="MBG312" s="94"/>
      <c r="MBH312" s="94"/>
      <c r="MBI312" s="94"/>
      <c r="MBJ312" s="94"/>
      <c r="MBK312" s="94"/>
      <c r="MBL312" s="94"/>
      <c r="MBM312" s="94"/>
      <c r="MBN312" s="94"/>
      <c r="MBO312" s="94"/>
      <c r="MBP312" s="94"/>
      <c r="MBQ312" s="94"/>
      <c r="MBR312" s="94"/>
      <c r="MBS312" s="94"/>
      <c r="MBT312" s="94"/>
      <c r="MBU312" s="94"/>
      <c r="MBV312" s="94"/>
      <c r="MBW312" s="94"/>
      <c r="MBX312" s="94"/>
      <c r="MBY312" s="94"/>
      <c r="MBZ312" s="94"/>
      <c r="MCA312" s="94"/>
      <c r="MCB312" s="94"/>
      <c r="MCC312" s="94"/>
      <c r="MCD312" s="94"/>
      <c r="MCE312" s="94"/>
      <c r="MCF312" s="94"/>
      <c r="MCG312" s="94"/>
      <c r="MCH312" s="94"/>
      <c r="MCI312" s="94"/>
      <c r="MCJ312" s="94"/>
      <c r="MCK312" s="94"/>
      <c r="MCL312" s="94"/>
      <c r="MCM312" s="94"/>
      <c r="MCN312" s="94"/>
      <c r="MCO312" s="94"/>
      <c r="MCP312" s="94"/>
      <c r="MCQ312" s="94"/>
      <c r="MCR312" s="94"/>
      <c r="MCS312" s="94"/>
      <c r="MCT312" s="94"/>
      <c r="MCU312" s="94"/>
      <c r="MCV312" s="94"/>
      <c r="MCW312" s="94"/>
      <c r="MCX312" s="94"/>
      <c r="MCY312" s="94"/>
      <c r="MCZ312" s="94"/>
      <c r="MDA312" s="94"/>
      <c r="MDB312" s="94"/>
      <c r="MDC312" s="94"/>
      <c r="MDD312" s="94"/>
      <c r="MDE312" s="94"/>
      <c r="MDF312" s="94"/>
      <c r="MDG312" s="94"/>
      <c r="MDH312" s="94"/>
      <c r="MDI312" s="94"/>
      <c r="MDJ312" s="94"/>
      <c r="MDK312" s="94"/>
      <c r="MDL312" s="94"/>
      <c r="MDM312" s="94"/>
      <c r="MDN312" s="94"/>
      <c r="MDO312" s="94"/>
      <c r="MDP312" s="94"/>
      <c r="MDQ312" s="94"/>
      <c r="MDR312" s="94"/>
      <c r="MDS312" s="94"/>
      <c r="MDT312" s="94"/>
      <c r="MDU312" s="94"/>
      <c r="MDV312" s="94"/>
      <c r="MDW312" s="94"/>
      <c r="MDX312" s="94"/>
      <c r="MDY312" s="94"/>
      <c r="MDZ312" s="94"/>
      <c r="MEA312" s="94"/>
      <c r="MEB312" s="94"/>
      <c r="MEC312" s="94"/>
      <c r="MED312" s="94"/>
      <c r="MEE312" s="94"/>
      <c r="MEF312" s="94"/>
      <c r="MEG312" s="94"/>
      <c r="MEH312" s="94"/>
      <c r="MEI312" s="94"/>
      <c r="MEJ312" s="94"/>
      <c r="MEK312" s="94"/>
      <c r="MEL312" s="94"/>
      <c r="MEM312" s="94"/>
      <c r="MEN312" s="94"/>
      <c r="MEO312" s="94"/>
      <c r="MEP312" s="94"/>
      <c r="MEQ312" s="94"/>
      <c r="MER312" s="94"/>
      <c r="MES312" s="94"/>
      <c r="MET312" s="94"/>
      <c r="MEU312" s="94"/>
      <c r="MEV312" s="94"/>
      <c r="MEW312" s="94"/>
      <c r="MEX312" s="94"/>
      <c r="MEY312" s="94"/>
      <c r="MEZ312" s="94"/>
      <c r="MFA312" s="94"/>
      <c r="MFB312" s="94"/>
      <c r="MFC312" s="94"/>
      <c r="MFD312" s="94"/>
      <c r="MFE312" s="94"/>
      <c r="MFF312" s="94"/>
      <c r="MFG312" s="94"/>
      <c r="MFH312" s="94"/>
      <c r="MFI312" s="94"/>
      <c r="MFJ312" s="94"/>
      <c r="MFK312" s="94"/>
      <c r="MFL312" s="94"/>
      <c r="MFM312" s="94"/>
      <c r="MFN312" s="94"/>
      <c r="MFO312" s="94"/>
      <c r="MFP312" s="94"/>
      <c r="MFQ312" s="94"/>
      <c r="MFR312" s="94"/>
      <c r="MFS312" s="94"/>
      <c r="MFT312" s="94"/>
      <c r="MFU312" s="94"/>
      <c r="MFV312" s="94"/>
      <c r="MFW312" s="94"/>
      <c r="MFX312" s="94"/>
      <c r="MFY312" s="94"/>
      <c r="MFZ312" s="94"/>
      <c r="MGA312" s="94"/>
      <c r="MGB312" s="94"/>
      <c r="MGC312" s="94"/>
      <c r="MGD312" s="94"/>
      <c r="MGE312" s="94"/>
      <c r="MGF312" s="94"/>
      <c r="MGG312" s="94"/>
      <c r="MGH312" s="94"/>
      <c r="MGI312" s="94"/>
      <c r="MGJ312" s="94"/>
      <c r="MGK312" s="94"/>
      <c r="MGL312" s="94"/>
      <c r="MGM312" s="94"/>
      <c r="MGN312" s="94"/>
      <c r="MGO312" s="94"/>
      <c r="MGP312" s="94"/>
      <c r="MGQ312" s="94"/>
      <c r="MGR312" s="94"/>
      <c r="MGS312" s="94"/>
      <c r="MGT312" s="94"/>
      <c r="MGU312" s="94"/>
      <c r="MGV312" s="94"/>
      <c r="MGW312" s="94"/>
      <c r="MGX312" s="94"/>
      <c r="MGY312" s="94"/>
      <c r="MGZ312" s="94"/>
      <c r="MHA312" s="94"/>
      <c r="MHB312" s="94"/>
      <c r="MHC312" s="94"/>
      <c r="MHD312" s="94"/>
      <c r="MHE312" s="94"/>
      <c r="MHF312" s="94"/>
      <c r="MHG312" s="94"/>
      <c r="MHH312" s="94"/>
      <c r="MHI312" s="94"/>
      <c r="MHJ312" s="94"/>
      <c r="MHK312" s="94"/>
      <c r="MHL312" s="94"/>
      <c r="MHM312" s="94"/>
      <c r="MHN312" s="94"/>
      <c r="MHO312" s="94"/>
      <c r="MHP312" s="94"/>
      <c r="MHQ312" s="94"/>
      <c r="MHR312" s="94"/>
      <c r="MHS312" s="94"/>
      <c r="MHT312" s="94"/>
      <c r="MHU312" s="94"/>
      <c r="MHV312" s="94"/>
      <c r="MHW312" s="94"/>
      <c r="MHX312" s="94"/>
      <c r="MHY312" s="94"/>
      <c r="MHZ312" s="94"/>
      <c r="MIA312" s="94"/>
      <c r="MIB312" s="94"/>
      <c r="MIC312" s="94"/>
      <c r="MID312" s="94"/>
      <c r="MIE312" s="94"/>
      <c r="MIF312" s="94"/>
      <c r="MIG312" s="94"/>
      <c r="MIH312" s="94"/>
      <c r="MII312" s="94"/>
      <c r="MIJ312" s="94"/>
      <c r="MIK312" s="94"/>
      <c r="MIL312" s="94"/>
      <c r="MIM312" s="94"/>
      <c r="MIN312" s="94"/>
      <c r="MIO312" s="94"/>
      <c r="MIP312" s="94"/>
      <c r="MIQ312" s="94"/>
      <c r="MIR312" s="94"/>
      <c r="MIS312" s="94"/>
      <c r="MIT312" s="94"/>
      <c r="MIU312" s="94"/>
      <c r="MIV312" s="94"/>
      <c r="MIW312" s="94"/>
      <c r="MIX312" s="94"/>
      <c r="MIY312" s="94"/>
      <c r="MIZ312" s="94"/>
      <c r="MJA312" s="94"/>
      <c r="MJB312" s="94"/>
      <c r="MJC312" s="94"/>
      <c r="MJD312" s="94"/>
      <c r="MJE312" s="94"/>
      <c r="MJF312" s="94"/>
      <c r="MJG312" s="94"/>
      <c r="MJH312" s="94"/>
      <c r="MJI312" s="94"/>
      <c r="MJJ312" s="94"/>
      <c r="MJK312" s="94"/>
      <c r="MJL312" s="94"/>
      <c r="MJM312" s="94"/>
      <c r="MJN312" s="94"/>
      <c r="MJO312" s="94"/>
      <c r="MJP312" s="94"/>
      <c r="MJQ312" s="94"/>
      <c r="MJR312" s="94"/>
      <c r="MJS312" s="94"/>
      <c r="MJT312" s="94"/>
      <c r="MJU312" s="94"/>
      <c r="MJV312" s="94"/>
      <c r="MJW312" s="94"/>
      <c r="MJX312" s="94"/>
      <c r="MJY312" s="94"/>
      <c r="MJZ312" s="94"/>
      <c r="MKA312" s="94"/>
      <c r="MKB312" s="94"/>
      <c r="MKC312" s="94"/>
      <c r="MKD312" s="94"/>
      <c r="MKE312" s="94"/>
      <c r="MKF312" s="94"/>
      <c r="MKG312" s="94"/>
      <c r="MKH312" s="94"/>
      <c r="MKI312" s="94"/>
      <c r="MKJ312" s="94"/>
      <c r="MKK312" s="94"/>
      <c r="MKL312" s="94"/>
      <c r="MKM312" s="94"/>
      <c r="MKN312" s="94"/>
      <c r="MKO312" s="94"/>
      <c r="MKP312" s="94"/>
      <c r="MKQ312" s="94"/>
      <c r="MKR312" s="94"/>
      <c r="MKS312" s="94"/>
      <c r="MKT312" s="94"/>
      <c r="MKU312" s="94"/>
      <c r="MKV312" s="94"/>
      <c r="MKW312" s="94"/>
      <c r="MKX312" s="94"/>
      <c r="MKY312" s="94"/>
      <c r="MKZ312" s="94"/>
      <c r="MLA312" s="94"/>
      <c r="MLB312" s="94"/>
      <c r="MLC312" s="94"/>
      <c r="MLD312" s="94"/>
      <c r="MLE312" s="94"/>
      <c r="MLF312" s="94"/>
      <c r="MLG312" s="94"/>
      <c r="MLH312" s="94"/>
      <c r="MLI312" s="94"/>
      <c r="MLJ312" s="94"/>
      <c r="MLK312" s="94"/>
      <c r="MLL312" s="94"/>
      <c r="MLM312" s="94"/>
      <c r="MLN312" s="94"/>
      <c r="MLO312" s="94"/>
      <c r="MLP312" s="94"/>
      <c r="MLQ312" s="94"/>
      <c r="MLR312" s="94"/>
      <c r="MLS312" s="94"/>
      <c r="MLT312" s="94"/>
      <c r="MLU312" s="94"/>
      <c r="MLV312" s="94"/>
      <c r="MLW312" s="94"/>
      <c r="MLX312" s="94"/>
      <c r="MLY312" s="94"/>
      <c r="MLZ312" s="94"/>
      <c r="MMA312" s="94"/>
      <c r="MMB312" s="94"/>
      <c r="MMC312" s="94"/>
      <c r="MMD312" s="94"/>
      <c r="MME312" s="94"/>
      <c r="MMF312" s="94"/>
      <c r="MMG312" s="94"/>
      <c r="MMH312" s="94"/>
      <c r="MMI312" s="94"/>
      <c r="MMJ312" s="94"/>
      <c r="MMK312" s="94"/>
      <c r="MML312" s="94"/>
      <c r="MMM312" s="94"/>
      <c r="MMN312" s="94"/>
      <c r="MMO312" s="94"/>
      <c r="MMP312" s="94"/>
      <c r="MMQ312" s="94"/>
      <c r="MMR312" s="94"/>
      <c r="MMS312" s="94"/>
      <c r="MMT312" s="94"/>
      <c r="MMU312" s="94"/>
      <c r="MMV312" s="94"/>
      <c r="MMW312" s="94"/>
      <c r="MMX312" s="94"/>
      <c r="MMY312" s="94"/>
      <c r="MMZ312" s="94"/>
      <c r="MNA312" s="94"/>
      <c r="MNB312" s="94"/>
      <c r="MNC312" s="94"/>
      <c r="MND312" s="94"/>
      <c r="MNE312" s="94"/>
      <c r="MNF312" s="94"/>
      <c r="MNG312" s="94"/>
      <c r="MNH312" s="94"/>
      <c r="MNI312" s="94"/>
      <c r="MNJ312" s="94"/>
      <c r="MNK312" s="94"/>
      <c r="MNL312" s="94"/>
      <c r="MNM312" s="94"/>
      <c r="MNN312" s="94"/>
      <c r="MNO312" s="94"/>
      <c r="MNP312" s="94"/>
      <c r="MNQ312" s="94"/>
      <c r="MNR312" s="94"/>
      <c r="MNS312" s="94"/>
      <c r="MNT312" s="94"/>
      <c r="MNU312" s="94"/>
      <c r="MNV312" s="94"/>
      <c r="MNW312" s="94"/>
      <c r="MNX312" s="94"/>
      <c r="MNY312" s="94"/>
      <c r="MNZ312" s="94"/>
      <c r="MOA312" s="94"/>
      <c r="MOB312" s="94"/>
      <c r="MOC312" s="94"/>
      <c r="MOD312" s="94"/>
      <c r="MOE312" s="94"/>
      <c r="MOF312" s="94"/>
      <c r="MOG312" s="94"/>
      <c r="MOH312" s="94"/>
      <c r="MOI312" s="94"/>
      <c r="MOJ312" s="94"/>
      <c r="MOK312" s="94"/>
      <c r="MOL312" s="94"/>
      <c r="MOM312" s="94"/>
      <c r="MON312" s="94"/>
      <c r="MOO312" s="94"/>
      <c r="MOP312" s="94"/>
      <c r="MOQ312" s="94"/>
      <c r="MOR312" s="94"/>
      <c r="MOS312" s="94"/>
      <c r="MOT312" s="94"/>
      <c r="MOU312" s="94"/>
      <c r="MOV312" s="94"/>
      <c r="MOW312" s="94"/>
      <c r="MOX312" s="94"/>
      <c r="MOY312" s="94"/>
      <c r="MOZ312" s="94"/>
      <c r="MPA312" s="94"/>
      <c r="MPB312" s="94"/>
      <c r="MPC312" s="94"/>
      <c r="MPD312" s="94"/>
      <c r="MPE312" s="94"/>
      <c r="MPF312" s="94"/>
      <c r="MPG312" s="94"/>
      <c r="MPH312" s="94"/>
      <c r="MPI312" s="94"/>
      <c r="MPJ312" s="94"/>
      <c r="MPK312" s="94"/>
      <c r="MPL312" s="94"/>
      <c r="MPM312" s="94"/>
      <c r="MPN312" s="94"/>
      <c r="MPO312" s="94"/>
      <c r="MPP312" s="94"/>
      <c r="MPQ312" s="94"/>
      <c r="MPR312" s="94"/>
      <c r="MPS312" s="94"/>
      <c r="MPT312" s="94"/>
      <c r="MPU312" s="94"/>
      <c r="MPV312" s="94"/>
      <c r="MPW312" s="94"/>
      <c r="MPX312" s="94"/>
      <c r="MPY312" s="94"/>
      <c r="MPZ312" s="94"/>
      <c r="MQA312" s="94"/>
      <c r="MQB312" s="94"/>
      <c r="MQC312" s="94"/>
      <c r="MQD312" s="94"/>
      <c r="MQE312" s="94"/>
      <c r="MQF312" s="94"/>
      <c r="MQG312" s="94"/>
      <c r="MQH312" s="94"/>
      <c r="MQI312" s="94"/>
      <c r="MQJ312" s="94"/>
      <c r="MQK312" s="94"/>
      <c r="MQL312" s="94"/>
      <c r="MQM312" s="94"/>
      <c r="MQN312" s="94"/>
      <c r="MQO312" s="94"/>
      <c r="MQP312" s="94"/>
      <c r="MQQ312" s="94"/>
      <c r="MQR312" s="94"/>
      <c r="MQS312" s="94"/>
      <c r="MQT312" s="94"/>
      <c r="MQU312" s="94"/>
      <c r="MQV312" s="94"/>
      <c r="MQW312" s="94"/>
      <c r="MQX312" s="94"/>
      <c r="MQY312" s="94"/>
      <c r="MQZ312" s="94"/>
      <c r="MRA312" s="94"/>
      <c r="MRB312" s="94"/>
      <c r="MRC312" s="94"/>
      <c r="MRD312" s="94"/>
      <c r="MRE312" s="94"/>
      <c r="MRF312" s="94"/>
      <c r="MRG312" s="94"/>
      <c r="MRH312" s="94"/>
      <c r="MRI312" s="94"/>
      <c r="MRJ312" s="94"/>
      <c r="MRK312" s="94"/>
      <c r="MRL312" s="94"/>
      <c r="MRM312" s="94"/>
      <c r="MRN312" s="94"/>
      <c r="MRO312" s="94"/>
      <c r="MRP312" s="94"/>
      <c r="MRQ312" s="94"/>
      <c r="MRR312" s="94"/>
      <c r="MRS312" s="94"/>
      <c r="MRT312" s="94"/>
      <c r="MRU312" s="94"/>
      <c r="MRV312" s="94"/>
      <c r="MRW312" s="94"/>
      <c r="MRX312" s="94"/>
      <c r="MRY312" s="94"/>
      <c r="MRZ312" s="94"/>
      <c r="MSA312" s="94"/>
      <c r="MSB312" s="94"/>
      <c r="MSC312" s="94"/>
      <c r="MSD312" s="94"/>
      <c r="MSE312" s="94"/>
      <c r="MSF312" s="94"/>
      <c r="MSG312" s="94"/>
      <c r="MSH312" s="94"/>
      <c r="MSI312" s="94"/>
      <c r="MSJ312" s="94"/>
      <c r="MSK312" s="94"/>
      <c r="MSL312" s="94"/>
      <c r="MSM312" s="94"/>
      <c r="MSN312" s="94"/>
      <c r="MSO312" s="94"/>
      <c r="MSP312" s="94"/>
      <c r="MSQ312" s="94"/>
      <c r="MSR312" s="94"/>
      <c r="MSS312" s="94"/>
      <c r="MST312" s="94"/>
      <c r="MSU312" s="94"/>
      <c r="MSV312" s="94"/>
      <c r="MSW312" s="94"/>
      <c r="MSX312" s="94"/>
      <c r="MSY312" s="94"/>
      <c r="MSZ312" s="94"/>
      <c r="MTA312" s="94"/>
      <c r="MTB312" s="94"/>
      <c r="MTC312" s="94"/>
      <c r="MTD312" s="94"/>
      <c r="MTE312" s="94"/>
      <c r="MTF312" s="94"/>
      <c r="MTG312" s="94"/>
      <c r="MTH312" s="94"/>
      <c r="MTI312" s="94"/>
      <c r="MTJ312" s="94"/>
      <c r="MTK312" s="94"/>
      <c r="MTL312" s="94"/>
      <c r="MTM312" s="94"/>
      <c r="MTN312" s="94"/>
      <c r="MTO312" s="94"/>
      <c r="MTP312" s="94"/>
      <c r="MTQ312" s="94"/>
      <c r="MTR312" s="94"/>
      <c r="MTS312" s="94"/>
      <c r="MTT312" s="94"/>
      <c r="MTU312" s="94"/>
      <c r="MTV312" s="94"/>
      <c r="MTW312" s="94"/>
      <c r="MTX312" s="94"/>
      <c r="MTY312" s="94"/>
      <c r="MTZ312" s="94"/>
      <c r="MUA312" s="94"/>
      <c r="MUB312" s="94"/>
      <c r="MUC312" s="94"/>
      <c r="MUD312" s="94"/>
      <c r="MUE312" s="94"/>
      <c r="MUF312" s="94"/>
      <c r="MUG312" s="94"/>
      <c r="MUH312" s="94"/>
      <c r="MUI312" s="94"/>
      <c r="MUJ312" s="94"/>
      <c r="MUK312" s="94"/>
      <c r="MUL312" s="94"/>
      <c r="MUM312" s="94"/>
      <c r="MUN312" s="94"/>
      <c r="MUO312" s="94"/>
      <c r="MUP312" s="94"/>
      <c r="MUQ312" s="94"/>
      <c r="MUR312" s="94"/>
      <c r="MUS312" s="94"/>
      <c r="MUT312" s="94"/>
      <c r="MUU312" s="94"/>
      <c r="MUV312" s="94"/>
      <c r="MUW312" s="94"/>
      <c r="MUX312" s="94"/>
      <c r="MUY312" s="94"/>
      <c r="MUZ312" s="94"/>
      <c r="MVA312" s="94"/>
      <c r="MVB312" s="94"/>
      <c r="MVC312" s="94"/>
      <c r="MVD312" s="94"/>
      <c r="MVE312" s="94"/>
      <c r="MVF312" s="94"/>
      <c r="MVG312" s="94"/>
      <c r="MVH312" s="94"/>
      <c r="MVI312" s="94"/>
      <c r="MVJ312" s="94"/>
      <c r="MVK312" s="94"/>
      <c r="MVL312" s="94"/>
      <c r="MVM312" s="94"/>
      <c r="MVN312" s="94"/>
      <c r="MVO312" s="94"/>
      <c r="MVP312" s="94"/>
      <c r="MVQ312" s="94"/>
      <c r="MVR312" s="94"/>
      <c r="MVS312" s="94"/>
      <c r="MVT312" s="94"/>
      <c r="MVU312" s="94"/>
      <c r="MVV312" s="94"/>
      <c r="MVW312" s="94"/>
      <c r="MVX312" s="94"/>
      <c r="MVY312" s="94"/>
      <c r="MVZ312" s="94"/>
      <c r="MWA312" s="94"/>
      <c r="MWB312" s="94"/>
      <c r="MWC312" s="94"/>
      <c r="MWD312" s="94"/>
      <c r="MWE312" s="94"/>
      <c r="MWF312" s="94"/>
      <c r="MWG312" s="94"/>
      <c r="MWH312" s="94"/>
      <c r="MWI312" s="94"/>
      <c r="MWJ312" s="94"/>
      <c r="MWK312" s="94"/>
      <c r="MWL312" s="94"/>
      <c r="MWM312" s="94"/>
      <c r="MWN312" s="94"/>
      <c r="MWO312" s="94"/>
      <c r="MWP312" s="94"/>
      <c r="MWQ312" s="94"/>
      <c r="MWR312" s="94"/>
      <c r="MWS312" s="94"/>
      <c r="MWT312" s="94"/>
      <c r="MWU312" s="94"/>
      <c r="MWV312" s="94"/>
      <c r="MWW312" s="94"/>
      <c r="MWX312" s="94"/>
      <c r="MWY312" s="94"/>
      <c r="MWZ312" s="94"/>
      <c r="MXA312" s="94"/>
      <c r="MXB312" s="94"/>
      <c r="MXC312" s="94"/>
      <c r="MXD312" s="94"/>
      <c r="MXE312" s="94"/>
      <c r="MXF312" s="94"/>
      <c r="MXG312" s="94"/>
      <c r="MXH312" s="94"/>
      <c r="MXI312" s="94"/>
      <c r="MXJ312" s="94"/>
      <c r="MXK312" s="94"/>
      <c r="MXL312" s="94"/>
      <c r="MXM312" s="94"/>
      <c r="MXN312" s="94"/>
      <c r="MXO312" s="94"/>
      <c r="MXP312" s="94"/>
      <c r="MXQ312" s="94"/>
      <c r="MXR312" s="94"/>
      <c r="MXS312" s="94"/>
      <c r="MXT312" s="94"/>
      <c r="MXU312" s="94"/>
      <c r="MXV312" s="94"/>
      <c r="MXW312" s="94"/>
      <c r="MXX312" s="94"/>
      <c r="MXY312" s="94"/>
      <c r="MXZ312" s="94"/>
      <c r="MYA312" s="94"/>
      <c r="MYB312" s="94"/>
      <c r="MYC312" s="94"/>
      <c r="MYD312" s="94"/>
      <c r="MYE312" s="94"/>
      <c r="MYF312" s="94"/>
      <c r="MYG312" s="94"/>
      <c r="MYH312" s="94"/>
      <c r="MYI312" s="94"/>
      <c r="MYJ312" s="94"/>
      <c r="MYK312" s="94"/>
      <c r="MYL312" s="94"/>
      <c r="MYM312" s="94"/>
      <c r="MYN312" s="94"/>
      <c r="MYO312" s="94"/>
      <c r="MYP312" s="94"/>
      <c r="MYQ312" s="94"/>
      <c r="MYR312" s="94"/>
      <c r="MYS312" s="94"/>
      <c r="MYT312" s="94"/>
      <c r="MYU312" s="94"/>
      <c r="MYV312" s="94"/>
      <c r="MYW312" s="94"/>
      <c r="MYX312" s="94"/>
      <c r="MYY312" s="94"/>
      <c r="MYZ312" s="94"/>
      <c r="MZA312" s="94"/>
      <c r="MZB312" s="94"/>
      <c r="MZC312" s="94"/>
      <c r="MZD312" s="94"/>
      <c r="MZE312" s="94"/>
      <c r="MZF312" s="94"/>
      <c r="MZG312" s="94"/>
      <c r="MZH312" s="94"/>
      <c r="MZI312" s="94"/>
      <c r="MZJ312" s="94"/>
      <c r="MZK312" s="94"/>
      <c r="MZL312" s="94"/>
      <c r="MZM312" s="94"/>
      <c r="MZN312" s="94"/>
      <c r="MZO312" s="94"/>
      <c r="MZP312" s="94"/>
      <c r="MZQ312" s="94"/>
      <c r="MZR312" s="94"/>
      <c r="MZS312" s="94"/>
      <c r="MZT312" s="94"/>
      <c r="MZU312" s="94"/>
      <c r="MZV312" s="94"/>
      <c r="MZW312" s="94"/>
      <c r="MZX312" s="94"/>
      <c r="MZY312" s="94"/>
      <c r="MZZ312" s="94"/>
      <c r="NAA312" s="94"/>
      <c r="NAB312" s="94"/>
      <c r="NAC312" s="94"/>
      <c r="NAD312" s="94"/>
      <c r="NAE312" s="94"/>
      <c r="NAF312" s="94"/>
      <c r="NAG312" s="94"/>
      <c r="NAH312" s="94"/>
      <c r="NAI312" s="94"/>
      <c r="NAJ312" s="94"/>
      <c r="NAK312" s="94"/>
      <c r="NAL312" s="94"/>
      <c r="NAM312" s="94"/>
      <c r="NAN312" s="94"/>
      <c r="NAO312" s="94"/>
      <c r="NAP312" s="94"/>
      <c r="NAQ312" s="94"/>
      <c r="NAR312" s="94"/>
      <c r="NAS312" s="94"/>
      <c r="NAT312" s="94"/>
      <c r="NAU312" s="94"/>
      <c r="NAV312" s="94"/>
      <c r="NAW312" s="94"/>
      <c r="NAX312" s="94"/>
      <c r="NAY312" s="94"/>
      <c r="NAZ312" s="94"/>
      <c r="NBA312" s="94"/>
      <c r="NBB312" s="94"/>
      <c r="NBC312" s="94"/>
      <c r="NBD312" s="94"/>
      <c r="NBE312" s="94"/>
      <c r="NBF312" s="94"/>
      <c r="NBG312" s="94"/>
      <c r="NBH312" s="94"/>
      <c r="NBI312" s="94"/>
      <c r="NBJ312" s="94"/>
      <c r="NBK312" s="94"/>
      <c r="NBL312" s="94"/>
      <c r="NBM312" s="94"/>
      <c r="NBN312" s="94"/>
      <c r="NBO312" s="94"/>
      <c r="NBP312" s="94"/>
      <c r="NBQ312" s="94"/>
      <c r="NBR312" s="94"/>
      <c r="NBS312" s="94"/>
      <c r="NBT312" s="94"/>
      <c r="NBU312" s="94"/>
      <c r="NBV312" s="94"/>
      <c r="NBW312" s="94"/>
      <c r="NBX312" s="94"/>
      <c r="NBY312" s="94"/>
      <c r="NBZ312" s="94"/>
      <c r="NCA312" s="94"/>
      <c r="NCB312" s="94"/>
      <c r="NCC312" s="94"/>
      <c r="NCD312" s="94"/>
      <c r="NCE312" s="94"/>
      <c r="NCF312" s="94"/>
      <c r="NCG312" s="94"/>
      <c r="NCH312" s="94"/>
      <c r="NCI312" s="94"/>
      <c r="NCJ312" s="94"/>
      <c r="NCK312" s="94"/>
      <c r="NCL312" s="94"/>
      <c r="NCM312" s="94"/>
      <c r="NCN312" s="94"/>
      <c r="NCO312" s="94"/>
      <c r="NCP312" s="94"/>
      <c r="NCQ312" s="94"/>
      <c r="NCR312" s="94"/>
      <c r="NCS312" s="94"/>
      <c r="NCT312" s="94"/>
      <c r="NCU312" s="94"/>
      <c r="NCV312" s="94"/>
      <c r="NCW312" s="94"/>
      <c r="NCX312" s="94"/>
      <c r="NCY312" s="94"/>
      <c r="NCZ312" s="94"/>
      <c r="NDA312" s="94"/>
      <c r="NDB312" s="94"/>
      <c r="NDC312" s="94"/>
      <c r="NDD312" s="94"/>
      <c r="NDE312" s="94"/>
      <c r="NDF312" s="94"/>
      <c r="NDG312" s="94"/>
      <c r="NDH312" s="94"/>
      <c r="NDI312" s="94"/>
      <c r="NDJ312" s="94"/>
      <c r="NDK312" s="94"/>
      <c r="NDL312" s="94"/>
      <c r="NDM312" s="94"/>
      <c r="NDN312" s="94"/>
      <c r="NDO312" s="94"/>
      <c r="NDP312" s="94"/>
      <c r="NDQ312" s="94"/>
      <c r="NDR312" s="94"/>
      <c r="NDS312" s="94"/>
      <c r="NDT312" s="94"/>
      <c r="NDU312" s="94"/>
      <c r="NDV312" s="94"/>
      <c r="NDW312" s="94"/>
      <c r="NDX312" s="94"/>
      <c r="NDY312" s="94"/>
      <c r="NDZ312" s="94"/>
      <c r="NEA312" s="94"/>
      <c r="NEB312" s="94"/>
      <c r="NEC312" s="94"/>
      <c r="NED312" s="94"/>
      <c r="NEE312" s="94"/>
      <c r="NEF312" s="94"/>
      <c r="NEG312" s="94"/>
      <c r="NEH312" s="94"/>
      <c r="NEI312" s="94"/>
      <c r="NEJ312" s="94"/>
      <c r="NEK312" s="94"/>
      <c r="NEL312" s="94"/>
      <c r="NEM312" s="94"/>
      <c r="NEN312" s="94"/>
      <c r="NEO312" s="94"/>
      <c r="NEP312" s="94"/>
      <c r="NEQ312" s="94"/>
      <c r="NER312" s="94"/>
      <c r="NES312" s="94"/>
      <c r="NET312" s="94"/>
      <c r="NEU312" s="94"/>
      <c r="NEV312" s="94"/>
      <c r="NEW312" s="94"/>
      <c r="NEX312" s="94"/>
      <c r="NEY312" s="94"/>
      <c r="NEZ312" s="94"/>
      <c r="NFA312" s="94"/>
      <c r="NFB312" s="94"/>
      <c r="NFC312" s="94"/>
      <c r="NFD312" s="94"/>
      <c r="NFE312" s="94"/>
      <c r="NFF312" s="94"/>
      <c r="NFG312" s="94"/>
      <c r="NFH312" s="94"/>
      <c r="NFI312" s="94"/>
      <c r="NFJ312" s="94"/>
      <c r="NFK312" s="94"/>
      <c r="NFL312" s="94"/>
      <c r="NFM312" s="94"/>
      <c r="NFN312" s="94"/>
      <c r="NFO312" s="94"/>
      <c r="NFP312" s="94"/>
      <c r="NFQ312" s="94"/>
      <c r="NFR312" s="94"/>
      <c r="NFS312" s="94"/>
      <c r="NFT312" s="94"/>
      <c r="NFU312" s="94"/>
      <c r="NFV312" s="94"/>
      <c r="NFW312" s="94"/>
      <c r="NFX312" s="94"/>
      <c r="NFY312" s="94"/>
      <c r="NFZ312" s="94"/>
      <c r="NGA312" s="94"/>
      <c r="NGB312" s="94"/>
      <c r="NGC312" s="94"/>
      <c r="NGD312" s="94"/>
      <c r="NGE312" s="94"/>
      <c r="NGF312" s="94"/>
      <c r="NGG312" s="94"/>
      <c r="NGH312" s="94"/>
      <c r="NGI312" s="94"/>
      <c r="NGJ312" s="94"/>
      <c r="NGK312" s="94"/>
      <c r="NGL312" s="94"/>
      <c r="NGM312" s="94"/>
      <c r="NGN312" s="94"/>
      <c r="NGO312" s="94"/>
      <c r="NGP312" s="94"/>
      <c r="NGQ312" s="94"/>
      <c r="NGR312" s="94"/>
      <c r="NGS312" s="94"/>
      <c r="NGT312" s="94"/>
      <c r="NGU312" s="94"/>
      <c r="NGV312" s="94"/>
      <c r="NGW312" s="94"/>
      <c r="NGX312" s="94"/>
      <c r="NGY312" s="94"/>
      <c r="NGZ312" s="94"/>
      <c r="NHA312" s="94"/>
      <c r="NHB312" s="94"/>
      <c r="NHC312" s="94"/>
      <c r="NHD312" s="94"/>
      <c r="NHE312" s="94"/>
      <c r="NHF312" s="94"/>
      <c r="NHG312" s="94"/>
      <c r="NHH312" s="94"/>
      <c r="NHI312" s="94"/>
      <c r="NHJ312" s="94"/>
      <c r="NHK312" s="94"/>
      <c r="NHL312" s="94"/>
      <c r="NHM312" s="94"/>
      <c r="NHN312" s="94"/>
      <c r="NHO312" s="94"/>
      <c r="NHP312" s="94"/>
      <c r="NHQ312" s="94"/>
      <c r="NHR312" s="94"/>
      <c r="NHS312" s="94"/>
      <c r="NHT312" s="94"/>
      <c r="NHU312" s="94"/>
      <c r="NHV312" s="94"/>
      <c r="NHW312" s="94"/>
      <c r="NHX312" s="94"/>
      <c r="NHY312" s="94"/>
      <c r="NHZ312" s="94"/>
      <c r="NIA312" s="94"/>
      <c r="NIB312" s="94"/>
      <c r="NIC312" s="94"/>
      <c r="NID312" s="94"/>
      <c r="NIE312" s="94"/>
      <c r="NIF312" s="94"/>
      <c r="NIG312" s="94"/>
      <c r="NIH312" s="94"/>
      <c r="NII312" s="94"/>
      <c r="NIJ312" s="94"/>
      <c r="NIK312" s="94"/>
      <c r="NIL312" s="94"/>
      <c r="NIM312" s="94"/>
      <c r="NIN312" s="94"/>
      <c r="NIO312" s="94"/>
      <c r="NIP312" s="94"/>
      <c r="NIQ312" s="94"/>
      <c r="NIR312" s="94"/>
      <c r="NIS312" s="94"/>
      <c r="NIT312" s="94"/>
      <c r="NIU312" s="94"/>
      <c r="NIV312" s="94"/>
      <c r="NIW312" s="94"/>
      <c r="NIX312" s="94"/>
      <c r="NIY312" s="94"/>
      <c r="NIZ312" s="94"/>
      <c r="NJA312" s="94"/>
      <c r="NJB312" s="94"/>
      <c r="NJC312" s="94"/>
      <c r="NJD312" s="94"/>
      <c r="NJE312" s="94"/>
      <c r="NJF312" s="94"/>
      <c r="NJG312" s="94"/>
      <c r="NJH312" s="94"/>
      <c r="NJI312" s="94"/>
      <c r="NJJ312" s="94"/>
      <c r="NJK312" s="94"/>
      <c r="NJL312" s="94"/>
      <c r="NJM312" s="94"/>
      <c r="NJN312" s="94"/>
      <c r="NJO312" s="94"/>
      <c r="NJP312" s="94"/>
      <c r="NJQ312" s="94"/>
      <c r="NJR312" s="94"/>
      <c r="NJS312" s="94"/>
      <c r="NJT312" s="94"/>
      <c r="NJU312" s="94"/>
      <c r="NJV312" s="94"/>
      <c r="NJW312" s="94"/>
      <c r="NJX312" s="94"/>
      <c r="NJY312" s="94"/>
      <c r="NJZ312" s="94"/>
      <c r="NKA312" s="94"/>
      <c r="NKB312" s="94"/>
      <c r="NKC312" s="94"/>
      <c r="NKD312" s="94"/>
      <c r="NKE312" s="94"/>
      <c r="NKF312" s="94"/>
      <c r="NKG312" s="94"/>
      <c r="NKH312" s="94"/>
      <c r="NKI312" s="94"/>
      <c r="NKJ312" s="94"/>
      <c r="NKK312" s="94"/>
      <c r="NKL312" s="94"/>
      <c r="NKM312" s="94"/>
      <c r="NKN312" s="94"/>
      <c r="NKO312" s="94"/>
      <c r="NKP312" s="94"/>
      <c r="NKQ312" s="94"/>
      <c r="NKR312" s="94"/>
      <c r="NKS312" s="94"/>
      <c r="NKT312" s="94"/>
      <c r="NKU312" s="94"/>
      <c r="NKV312" s="94"/>
      <c r="NKW312" s="94"/>
      <c r="NKX312" s="94"/>
      <c r="NKY312" s="94"/>
      <c r="NKZ312" s="94"/>
      <c r="NLA312" s="94"/>
      <c r="NLB312" s="94"/>
      <c r="NLC312" s="94"/>
      <c r="NLD312" s="94"/>
      <c r="NLE312" s="94"/>
      <c r="NLF312" s="94"/>
      <c r="NLG312" s="94"/>
      <c r="NLH312" s="94"/>
      <c r="NLI312" s="94"/>
      <c r="NLJ312" s="94"/>
      <c r="NLK312" s="94"/>
      <c r="NLL312" s="94"/>
      <c r="NLM312" s="94"/>
      <c r="NLN312" s="94"/>
      <c r="NLO312" s="94"/>
      <c r="NLP312" s="94"/>
      <c r="NLQ312" s="94"/>
      <c r="NLR312" s="94"/>
      <c r="NLS312" s="94"/>
      <c r="NLT312" s="94"/>
      <c r="NLU312" s="94"/>
      <c r="NLV312" s="94"/>
      <c r="NLW312" s="94"/>
      <c r="NLX312" s="94"/>
      <c r="NLY312" s="94"/>
      <c r="NLZ312" s="94"/>
      <c r="NMA312" s="94"/>
      <c r="NMB312" s="94"/>
      <c r="NMC312" s="94"/>
      <c r="NMD312" s="94"/>
      <c r="NME312" s="94"/>
      <c r="NMF312" s="94"/>
      <c r="NMG312" s="94"/>
      <c r="NMH312" s="94"/>
      <c r="NMI312" s="94"/>
      <c r="NMJ312" s="94"/>
      <c r="NMK312" s="94"/>
      <c r="NML312" s="94"/>
      <c r="NMM312" s="94"/>
      <c r="NMN312" s="94"/>
      <c r="NMO312" s="94"/>
      <c r="NMP312" s="94"/>
      <c r="NMQ312" s="94"/>
      <c r="NMR312" s="94"/>
      <c r="NMS312" s="94"/>
      <c r="NMT312" s="94"/>
      <c r="NMU312" s="94"/>
      <c r="NMV312" s="94"/>
      <c r="NMW312" s="94"/>
      <c r="NMX312" s="94"/>
      <c r="NMY312" s="94"/>
      <c r="NMZ312" s="94"/>
      <c r="NNA312" s="94"/>
      <c r="NNB312" s="94"/>
      <c r="NNC312" s="94"/>
      <c r="NND312" s="94"/>
      <c r="NNE312" s="94"/>
      <c r="NNF312" s="94"/>
      <c r="NNG312" s="94"/>
      <c r="NNH312" s="94"/>
      <c r="NNI312" s="94"/>
      <c r="NNJ312" s="94"/>
      <c r="NNK312" s="94"/>
      <c r="NNL312" s="94"/>
      <c r="NNM312" s="94"/>
      <c r="NNN312" s="94"/>
      <c r="NNO312" s="94"/>
      <c r="NNP312" s="94"/>
      <c r="NNQ312" s="94"/>
      <c r="NNR312" s="94"/>
      <c r="NNS312" s="94"/>
      <c r="NNT312" s="94"/>
      <c r="NNU312" s="94"/>
      <c r="NNV312" s="94"/>
      <c r="NNW312" s="94"/>
      <c r="NNX312" s="94"/>
      <c r="NNY312" s="94"/>
      <c r="NNZ312" s="94"/>
      <c r="NOA312" s="94"/>
      <c r="NOB312" s="94"/>
      <c r="NOC312" s="94"/>
      <c r="NOD312" s="94"/>
      <c r="NOE312" s="94"/>
      <c r="NOF312" s="94"/>
      <c r="NOG312" s="94"/>
      <c r="NOH312" s="94"/>
      <c r="NOI312" s="94"/>
      <c r="NOJ312" s="94"/>
      <c r="NOK312" s="94"/>
      <c r="NOL312" s="94"/>
      <c r="NOM312" s="94"/>
      <c r="NON312" s="94"/>
      <c r="NOO312" s="94"/>
      <c r="NOP312" s="94"/>
      <c r="NOQ312" s="94"/>
      <c r="NOR312" s="94"/>
      <c r="NOS312" s="94"/>
      <c r="NOT312" s="94"/>
      <c r="NOU312" s="94"/>
      <c r="NOV312" s="94"/>
      <c r="NOW312" s="94"/>
      <c r="NOX312" s="94"/>
      <c r="NOY312" s="94"/>
      <c r="NOZ312" s="94"/>
      <c r="NPA312" s="94"/>
      <c r="NPB312" s="94"/>
      <c r="NPC312" s="94"/>
      <c r="NPD312" s="94"/>
      <c r="NPE312" s="94"/>
      <c r="NPF312" s="94"/>
      <c r="NPG312" s="94"/>
      <c r="NPH312" s="94"/>
      <c r="NPI312" s="94"/>
      <c r="NPJ312" s="94"/>
      <c r="NPK312" s="94"/>
      <c r="NPL312" s="94"/>
      <c r="NPM312" s="94"/>
      <c r="NPN312" s="94"/>
      <c r="NPO312" s="94"/>
      <c r="NPP312" s="94"/>
      <c r="NPQ312" s="94"/>
      <c r="NPR312" s="94"/>
      <c r="NPS312" s="94"/>
      <c r="NPT312" s="94"/>
      <c r="NPU312" s="94"/>
      <c r="NPV312" s="94"/>
      <c r="NPW312" s="94"/>
      <c r="NPX312" s="94"/>
      <c r="NPY312" s="94"/>
      <c r="NPZ312" s="94"/>
      <c r="NQA312" s="94"/>
      <c r="NQB312" s="94"/>
      <c r="NQC312" s="94"/>
      <c r="NQD312" s="94"/>
      <c r="NQE312" s="94"/>
      <c r="NQF312" s="94"/>
      <c r="NQG312" s="94"/>
      <c r="NQH312" s="94"/>
      <c r="NQI312" s="94"/>
      <c r="NQJ312" s="94"/>
      <c r="NQK312" s="94"/>
      <c r="NQL312" s="94"/>
      <c r="NQM312" s="94"/>
      <c r="NQN312" s="94"/>
      <c r="NQO312" s="94"/>
      <c r="NQP312" s="94"/>
      <c r="NQQ312" s="94"/>
      <c r="NQR312" s="94"/>
      <c r="NQS312" s="94"/>
      <c r="NQT312" s="94"/>
      <c r="NQU312" s="94"/>
      <c r="NQV312" s="94"/>
      <c r="NQW312" s="94"/>
      <c r="NQX312" s="94"/>
      <c r="NQY312" s="94"/>
      <c r="NQZ312" s="94"/>
      <c r="NRA312" s="94"/>
      <c r="NRB312" s="94"/>
      <c r="NRC312" s="94"/>
      <c r="NRD312" s="94"/>
      <c r="NRE312" s="94"/>
      <c r="NRF312" s="94"/>
      <c r="NRG312" s="94"/>
      <c r="NRH312" s="94"/>
      <c r="NRI312" s="94"/>
      <c r="NRJ312" s="94"/>
      <c r="NRK312" s="94"/>
      <c r="NRL312" s="94"/>
      <c r="NRM312" s="94"/>
      <c r="NRN312" s="94"/>
      <c r="NRO312" s="94"/>
      <c r="NRP312" s="94"/>
      <c r="NRQ312" s="94"/>
      <c r="NRR312" s="94"/>
      <c r="NRS312" s="94"/>
      <c r="NRT312" s="94"/>
      <c r="NRU312" s="94"/>
      <c r="NRV312" s="94"/>
      <c r="NRW312" s="94"/>
      <c r="NRX312" s="94"/>
      <c r="NRY312" s="94"/>
      <c r="NRZ312" s="94"/>
      <c r="NSA312" s="94"/>
      <c r="NSB312" s="94"/>
      <c r="NSC312" s="94"/>
      <c r="NSD312" s="94"/>
      <c r="NSE312" s="94"/>
      <c r="NSF312" s="94"/>
      <c r="NSG312" s="94"/>
      <c r="NSH312" s="94"/>
      <c r="NSI312" s="94"/>
      <c r="NSJ312" s="94"/>
      <c r="NSK312" s="94"/>
      <c r="NSL312" s="94"/>
      <c r="NSM312" s="94"/>
      <c r="NSN312" s="94"/>
      <c r="NSO312" s="94"/>
      <c r="NSP312" s="94"/>
      <c r="NSQ312" s="94"/>
      <c r="NSR312" s="94"/>
      <c r="NSS312" s="94"/>
      <c r="NST312" s="94"/>
      <c r="NSU312" s="94"/>
      <c r="NSV312" s="94"/>
      <c r="NSW312" s="94"/>
      <c r="NSX312" s="94"/>
      <c r="NSY312" s="94"/>
      <c r="NSZ312" s="94"/>
      <c r="NTA312" s="94"/>
      <c r="NTB312" s="94"/>
      <c r="NTC312" s="94"/>
      <c r="NTD312" s="94"/>
      <c r="NTE312" s="94"/>
      <c r="NTF312" s="94"/>
      <c r="NTG312" s="94"/>
      <c r="NTH312" s="94"/>
      <c r="NTI312" s="94"/>
      <c r="NTJ312" s="94"/>
      <c r="NTK312" s="94"/>
      <c r="NTL312" s="94"/>
      <c r="NTM312" s="94"/>
      <c r="NTN312" s="94"/>
      <c r="NTO312" s="94"/>
      <c r="NTP312" s="94"/>
      <c r="NTQ312" s="94"/>
      <c r="NTR312" s="94"/>
      <c r="NTS312" s="94"/>
      <c r="NTT312" s="94"/>
      <c r="NTU312" s="94"/>
      <c r="NTV312" s="94"/>
      <c r="NTW312" s="94"/>
      <c r="NTX312" s="94"/>
      <c r="NTY312" s="94"/>
      <c r="NTZ312" s="94"/>
      <c r="NUA312" s="94"/>
      <c r="NUB312" s="94"/>
      <c r="NUC312" s="94"/>
      <c r="NUD312" s="94"/>
      <c r="NUE312" s="94"/>
      <c r="NUF312" s="94"/>
      <c r="NUG312" s="94"/>
      <c r="NUH312" s="94"/>
      <c r="NUI312" s="94"/>
      <c r="NUJ312" s="94"/>
      <c r="NUK312" s="94"/>
      <c r="NUL312" s="94"/>
      <c r="NUM312" s="94"/>
      <c r="NUN312" s="94"/>
      <c r="NUO312" s="94"/>
      <c r="NUP312" s="94"/>
      <c r="NUQ312" s="94"/>
      <c r="NUR312" s="94"/>
      <c r="NUS312" s="94"/>
      <c r="NUT312" s="94"/>
      <c r="NUU312" s="94"/>
      <c r="NUV312" s="94"/>
      <c r="NUW312" s="94"/>
      <c r="NUX312" s="94"/>
      <c r="NUY312" s="94"/>
      <c r="NUZ312" s="94"/>
      <c r="NVA312" s="94"/>
      <c r="NVB312" s="94"/>
      <c r="NVC312" s="94"/>
      <c r="NVD312" s="94"/>
      <c r="NVE312" s="94"/>
      <c r="NVF312" s="94"/>
      <c r="NVG312" s="94"/>
      <c r="NVH312" s="94"/>
      <c r="NVI312" s="94"/>
      <c r="NVJ312" s="94"/>
      <c r="NVK312" s="94"/>
      <c r="NVL312" s="94"/>
      <c r="NVM312" s="94"/>
      <c r="NVN312" s="94"/>
      <c r="NVO312" s="94"/>
      <c r="NVP312" s="94"/>
      <c r="NVQ312" s="94"/>
      <c r="NVR312" s="94"/>
      <c r="NVS312" s="94"/>
      <c r="NVT312" s="94"/>
      <c r="NVU312" s="94"/>
      <c r="NVV312" s="94"/>
      <c r="NVW312" s="94"/>
      <c r="NVX312" s="94"/>
      <c r="NVY312" s="94"/>
      <c r="NVZ312" s="94"/>
      <c r="NWA312" s="94"/>
      <c r="NWB312" s="94"/>
      <c r="NWC312" s="94"/>
      <c r="NWD312" s="94"/>
      <c r="NWE312" s="94"/>
      <c r="NWF312" s="94"/>
      <c r="NWG312" s="94"/>
      <c r="NWH312" s="94"/>
      <c r="NWI312" s="94"/>
      <c r="NWJ312" s="94"/>
      <c r="NWK312" s="94"/>
      <c r="NWL312" s="94"/>
      <c r="NWM312" s="94"/>
      <c r="NWN312" s="94"/>
      <c r="NWO312" s="94"/>
      <c r="NWP312" s="94"/>
      <c r="NWQ312" s="94"/>
      <c r="NWR312" s="94"/>
      <c r="NWS312" s="94"/>
      <c r="NWT312" s="94"/>
      <c r="NWU312" s="94"/>
      <c r="NWV312" s="94"/>
      <c r="NWW312" s="94"/>
      <c r="NWX312" s="94"/>
      <c r="NWY312" s="94"/>
      <c r="NWZ312" s="94"/>
      <c r="NXA312" s="94"/>
      <c r="NXB312" s="94"/>
      <c r="NXC312" s="94"/>
      <c r="NXD312" s="94"/>
      <c r="NXE312" s="94"/>
      <c r="NXF312" s="94"/>
      <c r="NXG312" s="94"/>
      <c r="NXH312" s="94"/>
      <c r="NXI312" s="94"/>
      <c r="NXJ312" s="94"/>
      <c r="NXK312" s="94"/>
      <c r="NXL312" s="94"/>
      <c r="NXM312" s="94"/>
      <c r="NXN312" s="94"/>
      <c r="NXO312" s="94"/>
      <c r="NXP312" s="94"/>
      <c r="NXQ312" s="94"/>
      <c r="NXR312" s="94"/>
      <c r="NXS312" s="94"/>
      <c r="NXT312" s="94"/>
      <c r="NXU312" s="94"/>
      <c r="NXV312" s="94"/>
      <c r="NXW312" s="94"/>
      <c r="NXX312" s="94"/>
      <c r="NXY312" s="94"/>
      <c r="NXZ312" s="94"/>
      <c r="NYA312" s="94"/>
      <c r="NYB312" s="94"/>
      <c r="NYC312" s="94"/>
      <c r="NYD312" s="94"/>
      <c r="NYE312" s="94"/>
      <c r="NYF312" s="94"/>
      <c r="NYG312" s="94"/>
      <c r="NYH312" s="94"/>
      <c r="NYI312" s="94"/>
      <c r="NYJ312" s="94"/>
      <c r="NYK312" s="94"/>
      <c r="NYL312" s="94"/>
      <c r="NYM312" s="94"/>
      <c r="NYN312" s="94"/>
      <c r="NYO312" s="94"/>
      <c r="NYP312" s="94"/>
      <c r="NYQ312" s="94"/>
      <c r="NYR312" s="94"/>
      <c r="NYS312" s="94"/>
      <c r="NYT312" s="94"/>
      <c r="NYU312" s="94"/>
      <c r="NYV312" s="94"/>
      <c r="NYW312" s="94"/>
      <c r="NYX312" s="94"/>
      <c r="NYY312" s="94"/>
      <c r="NYZ312" s="94"/>
      <c r="NZA312" s="94"/>
      <c r="NZB312" s="94"/>
      <c r="NZC312" s="94"/>
      <c r="NZD312" s="94"/>
      <c r="NZE312" s="94"/>
      <c r="NZF312" s="94"/>
      <c r="NZG312" s="94"/>
      <c r="NZH312" s="94"/>
      <c r="NZI312" s="94"/>
      <c r="NZJ312" s="94"/>
      <c r="NZK312" s="94"/>
      <c r="NZL312" s="94"/>
      <c r="NZM312" s="94"/>
      <c r="NZN312" s="94"/>
      <c r="NZO312" s="94"/>
      <c r="NZP312" s="94"/>
      <c r="NZQ312" s="94"/>
      <c r="NZR312" s="94"/>
      <c r="NZS312" s="94"/>
      <c r="NZT312" s="94"/>
      <c r="NZU312" s="94"/>
      <c r="NZV312" s="94"/>
      <c r="NZW312" s="94"/>
      <c r="NZX312" s="94"/>
      <c r="NZY312" s="94"/>
      <c r="NZZ312" s="94"/>
      <c r="OAA312" s="94"/>
      <c r="OAB312" s="94"/>
      <c r="OAC312" s="94"/>
      <c r="OAD312" s="94"/>
      <c r="OAE312" s="94"/>
      <c r="OAF312" s="94"/>
      <c r="OAG312" s="94"/>
      <c r="OAH312" s="94"/>
      <c r="OAI312" s="94"/>
      <c r="OAJ312" s="94"/>
      <c r="OAK312" s="94"/>
      <c r="OAL312" s="94"/>
      <c r="OAM312" s="94"/>
      <c r="OAN312" s="94"/>
      <c r="OAO312" s="94"/>
      <c r="OAP312" s="94"/>
      <c r="OAQ312" s="94"/>
      <c r="OAR312" s="94"/>
      <c r="OAS312" s="94"/>
      <c r="OAT312" s="94"/>
      <c r="OAU312" s="94"/>
      <c r="OAV312" s="94"/>
      <c r="OAW312" s="94"/>
      <c r="OAX312" s="94"/>
      <c r="OAY312" s="94"/>
      <c r="OAZ312" s="94"/>
      <c r="OBA312" s="94"/>
      <c r="OBB312" s="94"/>
      <c r="OBC312" s="94"/>
      <c r="OBD312" s="94"/>
      <c r="OBE312" s="94"/>
      <c r="OBF312" s="94"/>
      <c r="OBG312" s="94"/>
      <c r="OBH312" s="94"/>
      <c r="OBI312" s="94"/>
      <c r="OBJ312" s="94"/>
      <c r="OBK312" s="94"/>
      <c r="OBL312" s="94"/>
      <c r="OBM312" s="94"/>
      <c r="OBN312" s="94"/>
      <c r="OBO312" s="94"/>
      <c r="OBP312" s="94"/>
      <c r="OBQ312" s="94"/>
      <c r="OBR312" s="94"/>
      <c r="OBS312" s="94"/>
      <c r="OBT312" s="94"/>
      <c r="OBU312" s="94"/>
      <c r="OBV312" s="94"/>
      <c r="OBW312" s="94"/>
      <c r="OBX312" s="94"/>
      <c r="OBY312" s="94"/>
      <c r="OBZ312" s="94"/>
      <c r="OCA312" s="94"/>
      <c r="OCB312" s="94"/>
      <c r="OCC312" s="94"/>
      <c r="OCD312" s="94"/>
      <c r="OCE312" s="94"/>
      <c r="OCF312" s="94"/>
      <c r="OCG312" s="94"/>
      <c r="OCH312" s="94"/>
      <c r="OCI312" s="94"/>
      <c r="OCJ312" s="94"/>
      <c r="OCK312" s="94"/>
      <c r="OCL312" s="94"/>
      <c r="OCM312" s="94"/>
      <c r="OCN312" s="94"/>
      <c r="OCO312" s="94"/>
      <c r="OCP312" s="94"/>
      <c r="OCQ312" s="94"/>
      <c r="OCR312" s="94"/>
      <c r="OCS312" s="94"/>
      <c r="OCT312" s="94"/>
      <c r="OCU312" s="94"/>
      <c r="OCV312" s="94"/>
      <c r="OCW312" s="94"/>
      <c r="OCX312" s="94"/>
      <c r="OCY312" s="94"/>
      <c r="OCZ312" s="94"/>
      <c r="ODA312" s="94"/>
      <c r="ODB312" s="94"/>
      <c r="ODC312" s="94"/>
      <c r="ODD312" s="94"/>
      <c r="ODE312" s="94"/>
      <c r="ODF312" s="94"/>
      <c r="ODG312" s="94"/>
      <c r="ODH312" s="94"/>
      <c r="ODI312" s="94"/>
      <c r="ODJ312" s="94"/>
      <c r="ODK312" s="94"/>
      <c r="ODL312" s="94"/>
      <c r="ODM312" s="94"/>
      <c r="ODN312" s="94"/>
      <c r="ODO312" s="94"/>
      <c r="ODP312" s="94"/>
      <c r="ODQ312" s="94"/>
      <c r="ODR312" s="94"/>
      <c r="ODS312" s="94"/>
      <c r="ODT312" s="94"/>
      <c r="ODU312" s="94"/>
      <c r="ODV312" s="94"/>
      <c r="ODW312" s="94"/>
      <c r="ODX312" s="94"/>
      <c r="ODY312" s="94"/>
      <c r="ODZ312" s="94"/>
      <c r="OEA312" s="94"/>
      <c r="OEB312" s="94"/>
      <c r="OEC312" s="94"/>
      <c r="OED312" s="94"/>
      <c r="OEE312" s="94"/>
      <c r="OEF312" s="94"/>
      <c r="OEG312" s="94"/>
      <c r="OEH312" s="94"/>
      <c r="OEI312" s="94"/>
      <c r="OEJ312" s="94"/>
      <c r="OEK312" s="94"/>
      <c r="OEL312" s="94"/>
      <c r="OEM312" s="94"/>
      <c r="OEN312" s="94"/>
      <c r="OEO312" s="94"/>
      <c r="OEP312" s="94"/>
      <c r="OEQ312" s="94"/>
      <c r="OER312" s="94"/>
      <c r="OES312" s="94"/>
      <c r="OET312" s="94"/>
      <c r="OEU312" s="94"/>
      <c r="OEV312" s="94"/>
      <c r="OEW312" s="94"/>
      <c r="OEX312" s="94"/>
      <c r="OEY312" s="94"/>
      <c r="OEZ312" s="94"/>
      <c r="OFA312" s="94"/>
      <c r="OFB312" s="94"/>
      <c r="OFC312" s="94"/>
      <c r="OFD312" s="94"/>
      <c r="OFE312" s="94"/>
      <c r="OFF312" s="94"/>
      <c r="OFG312" s="94"/>
      <c r="OFH312" s="94"/>
      <c r="OFI312" s="94"/>
      <c r="OFJ312" s="94"/>
      <c r="OFK312" s="94"/>
      <c r="OFL312" s="94"/>
      <c r="OFM312" s="94"/>
      <c r="OFN312" s="94"/>
      <c r="OFO312" s="94"/>
      <c r="OFP312" s="94"/>
      <c r="OFQ312" s="94"/>
      <c r="OFR312" s="94"/>
      <c r="OFS312" s="94"/>
      <c r="OFT312" s="94"/>
      <c r="OFU312" s="94"/>
      <c r="OFV312" s="94"/>
      <c r="OFW312" s="94"/>
      <c r="OFX312" s="94"/>
      <c r="OFY312" s="94"/>
      <c r="OFZ312" s="94"/>
      <c r="OGA312" s="94"/>
      <c r="OGB312" s="94"/>
      <c r="OGC312" s="94"/>
      <c r="OGD312" s="94"/>
      <c r="OGE312" s="94"/>
      <c r="OGF312" s="94"/>
      <c r="OGG312" s="94"/>
      <c r="OGH312" s="94"/>
      <c r="OGI312" s="94"/>
      <c r="OGJ312" s="94"/>
      <c r="OGK312" s="94"/>
      <c r="OGL312" s="94"/>
      <c r="OGM312" s="94"/>
      <c r="OGN312" s="94"/>
      <c r="OGO312" s="94"/>
      <c r="OGP312" s="94"/>
      <c r="OGQ312" s="94"/>
      <c r="OGR312" s="94"/>
      <c r="OGS312" s="94"/>
      <c r="OGT312" s="94"/>
      <c r="OGU312" s="94"/>
      <c r="OGV312" s="94"/>
      <c r="OGW312" s="94"/>
      <c r="OGX312" s="94"/>
      <c r="OGY312" s="94"/>
      <c r="OGZ312" s="94"/>
      <c r="OHA312" s="94"/>
      <c r="OHB312" s="94"/>
      <c r="OHC312" s="94"/>
      <c r="OHD312" s="94"/>
      <c r="OHE312" s="94"/>
      <c r="OHF312" s="94"/>
      <c r="OHG312" s="94"/>
      <c r="OHH312" s="94"/>
      <c r="OHI312" s="94"/>
      <c r="OHJ312" s="94"/>
      <c r="OHK312" s="94"/>
      <c r="OHL312" s="94"/>
      <c r="OHM312" s="94"/>
      <c r="OHN312" s="94"/>
      <c r="OHO312" s="94"/>
      <c r="OHP312" s="94"/>
      <c r="OHQ312" s="94"/>
      <c r="OHR312" s="94"/>
      <c r="OHS312" s="94"/>
      <c r="OHT312" s="94"/>
      <c r="OHU312" s="94"/>
      <c r="OHV312" s="94"/>
      <c r="OHW312" s="94"/>
      <c r="OHX312" s="94"/>
      <c r="OHY312" s="94"/>
      <c r="OHZ312" s="94"/>
      <c r="OIA312" s="94"/>
      <c r="OIB312" s="94"/>
      <c r="OIC312" s="94"/>
      <c r="OID312" s="94"/>
      <c r="OIE312" s="94"/>
      <c r="OIF312" s="94"/>
      <c r="OIG312" s="94"/>
      <c r="OIH312" s="94"/>
      <c r="OII312" s="94"/>
      <c r="OIJ312" s="94"/>
      <c r="OIK312" s="94"/>
      <c r="OIL312" s="94"/>
      <c r="OIM312" s="94"/>
      <c r="OIN312" s="94"/>
      <c r="OIO312" s="94"/>
      <c r="OIP312" s="94"/>
      <c r="OIQ312" s="94"/>
      <c r="OIR312" s="94"/>
      <c r="OIS312" s="94"/>
      <c r="OIT312" s="94"/>
      <c r="OIU312" s="94"/>
      <c r="OIV312" s="94"/>
      <c r="OIW312" s="94"/>
      <c r="OIX312" s="94"/>
      <c r="OIY312" s="94"/>
      <c r="OIZ312" s="94"/>
      <c r="OJA312" s="94"/>
      <c r="OJB312" s="94"/>
      <c r="OJC312" s="94"/>
      <c r="OJD312" s="94"/>
      <c r="OJE312" s="94"/>
      <c r="OJF312" s="94"/>
      <c r="OJG312" s="94"/>
      <c r="OJH312" s="94"/>
      <c r="OJI312" s="94"/>
      <c r="OJJ312" s="94"/>
      <c r="OJK312" s="94"/>
      <c r="OJL312" s="94"/>
      <c r="OJM312" s="94"/>
      <c r="OJN312" s="94"/>
      <c r="OJO312" s="94"/>
      <c r="OJP312" s="94"/>
      <c r="OJQ312" s="94"/>
      <c r="OJR312" s="94"/>
      <c r="OJS312" s="94"/>
      <c r="OJT312" s="94"/>
      <c r="OJU312" s="94"/>
      <c r="OJV312" s="94"/>
      <c r="OJW312" s="94"/>
      <c r="OJX312" s="94"/>
      <c r="OJY312" s="94"/>
      <c r="OJZ312" s="94"/>
      <c r="OKA312" s="94"/>
      <c r="OKB312" s="94"/>
      <c r="OKC312" s="94"/>
      <c r="OKD312" s="94"/>
      <c r="OKE312" s="94"/>
      <c r="OKF312" s="94"/>
      <c r="OKG312" s="94"/>
      <c r="OKH312" s="94"/>
      <c r="OKI312" s="94"/>
      <c r="OKJ312" s="94"/>
      <c r="OKK312" s="94"/>
      <c r="OKL312" s="94"/>
      <c r="OKM312" s="94"/>
      <c r="OKN312" s="94"/>
      <c r="OKO312" s="94"/>
      <c r="OKP312" s="94"/>
      <c r="OKQ312" s="94"/>
      <c r="OKR312" s="94"/>
      <c r="OKS312" s="94"/>
      <c r="OKT312" s="94"/>
      <c r="OKU312" s="94"/>
      <c r="OKV312" s="94"/>
      <c r="OKW312" s="94"/>
      <c r="OKX312" s="94"/>
      <c r="OKY312" s="94"/>
      <c r="OKZ312" s="94"/>
      <c r="OLA312" s="94"/>
      <c r="OLB312" s="94"/>
      <c r="OLC312" s="94"/>
      <c r="OLD312" s="94"/>
      <c r="OLE312" s="94"/>
      <c r="OLF312" s="94"/>
      <c r="OLG312" s="94"/>
      <c r="OLH312" s="94"/>
      <c r="OLI312" s="94"/>
      <c r="OLJ312" s="94"/>
      <c r="OLK312" s="94"/>
      <c r="OLL312" s="94"/>
      <c r="OLM312" s="94"/>
      <c r="OLN312" s="94"/>
      <c r="OLO312" s="94"/>
      <c r="OLP312" s="94"/>
      <c r="OLQ312" s="94"/>
      <c r="OLR312" s="94"/>
      <c r="OLS312" s="94"/>
      <c r="OLT312" s="94"/>
      <c r="OLU312" s="94"/>
      <c r="OLV312" s="94"/>
      <c r="OLW312" s="94"/>
      <c r="OLX312" s="94"/>
      <c r="OLY312" s="94"/>
      <c r="OLZ312" s="94"/>
      <c r="OMA312" s="94"/>
      <c r="OMB312" s="94"/>
      <c r="OMC312" s="94"/>
      <c r="OMD312" s="94"/>
      <c r="OME312" s="94"/>
      <c r="OMF312" s="94"/>
      <c r="OMG312" s="94"/>
      <c r="OMH312" s="94"/>
      <c r="OMI312" s="94"/>
      <c r="OMJ312" s="94"/>
      <c r="OMK312" s="94"/>
      <c r="OML312" s="94"/>
      <c r="OMM312" s="94"/>
      <c r="OMN312" s="94"/>
      <c r="OMO312" s="94"/>
      <c r="OMP312" s="94"/>
      <c r="OMQ312" s="94"/>
      <c r="OMR312" s="94"/>
      <c r="OMS312" s="94"/>
      <c r="OMT312" s="94"/>
      <c r="OMU312" s="94"/>
      <c r="OMV312" s="94"/>
      <c r="OMW312" s="94"/>
      <c r="OMX312" s="94"/>
      <c r="OMY312" s="94"/>
      <c r="OMZ312" s="94"/>
      <c r="ONA312" s="94"/>
      <c r="ONB312" s="94"/>
      <c r="ONC312" s="94"/>
      <c r="OND312" s="94"/>
      <c r="ONE312" s="94"/>
      <c r="ONF312" s="94"/>
      <c r="ONG312" s="94"/>
      <c r="ONH312" s="94"/>
      <c r="ONI312" s="94"/>
      <c r="ONJ312" s="94"/>
      <c r="ONK312" s="94"/>
      <c r="ONL312" s="94"/>
      <c r="ONM312" s="94"/>
      <c r="ONN312" s="94"/>
      <c r="ONO312" s="94"/>
      <c r="ONP312" s="94"/>
      <c r="ONQ312" s="94"/>
      <c r="ONR312" s="94"/>
      <c r="ONS312" s="94"/>
      <c r="ONT312" s="94"/>
      <c r="ONU312" s="94"/>
      <c r="ONV312" s="94"/>
      <c r="ONW312" s="94"/>
      <c r="ONX312" s="94"/>
      <c r="ONY312" s="94"/>
      <c r="ONZ312" s="94"/>
      <c r="OOA312" s="94"/>
      <c r="OOB312" s="94"/>
      <c r="OOC312" s="94"/>
      <c r="OOD312" s="94"/>
      <c r="OOE312" s="94"/>
      <c r="OOF312" s="94"/>
      <c r="OOG312" s="94"/>
      <c r="OOH312" s="94"/>
      <c r="OOI312" s="94"/>
      <c r="OOJ312" s="94"/>
      <c r="OOK312" s="94"/>
      <c r="OOL312" s="94"/>
      <c r="OOM312" s="94"/>
      <c r="OON312" s="94"/>
      <c r="OOO312" s="94"/>
      <c r="OOP312" s="94"/>
      <c r="OOQ312" s="94"/>
      <c r="OOR312" s="94"/>
      <c r="OOS312" s="94"/>
      <c r="OOT312" s="94"/>
      <c r="OOU312" s="94"/>
      <c r="OOV312" s="94"/>
      <c r="OOW312" s="94"/>
      <c r="OOX312" s="94"/>
      <c r="OOY312" s="94"/>
      <c r="OOZ312" s="94"/>
      <c r="OPA312" s="94"/>
      <c r="OPB312" s="94"/>
      <c r="OPC312" s="94"/>
      <c r="OPD312" s="94"/>
      <c r="OPE312" s="94"/>
      <c r="OPF312" s="94"/>
      <c r="OPG312" s="94"/>
      <c r="OPH312" s="94"/>
      <c r="OPI312" s="94"/>
      <c r="OPJ312" s="94"/>
      <c r="OPK312" s="94"/>
      <c r="OPL312" s="94"/>
      <c r="OPM312" s="94"/>
      <c r="OPN312" s="94"/>
      <c r="OPO312" s="94"/>
      <c r="OPP312" s="94"/>
      <c r="OPQ312" s="94"/>
      <c r="OPR312" s="94"/>
      <c r="OPS312" s="94"/>
      <c r="OPT312" s="94"/>
      <c r="OPU312" s="94"/>
      <c r="OPV312" s="94"/>
      <c r="OPW312" s="94"/>
      <c r="OPX312" s="94"/>
      <c r="OPY312" s="94"/>
      <c r="OPZ312" s="94"/>
      <c r="OQA312" s="94"/>
      <c r="OQB312" s="94"/>
      <c r="OQC312" s="94"/>
      <c r="OQD312" s="94"/>
      <c r="OQE312" s="94"/>
      <c r="OQF312" s="94"/>
      <c r="OQG312" s="94"/>
      <c r="OQH312" s="94"/>
      <c r="OQI312" s="94"/>
      <c r="OQJ312" s="94"/>
      <c r="OQK312" s="94"/>
      <c r="OQL312" s="94"/>
      <c r="OQM312" s="94"/>
      <c r="OQN312" s="94"/>
      <c r="OQO312" s="94"/>
      <c r="OQP312" s="94"/>
      <c r="OQQ312" s="94"/>
      <c r="OQR312" s="94"/>
      <c r="OQS312" s="94"/>
      <c r="OQT312" s="94"/>
      <c r="OQU312" s="94"/>
      <c r="OQV312" s="94"/>
      <c r="OQW312" s="94"/>
      <c r="OQX312" s="94"/>
      <c r="OQY312" s="94"/>
      <c r="OQZ312" s="94"/>
      <c r="ORA312" s="94"/>
      <c r="ORB312" s="94"/>
      <c r="ORC312" s="94"/>
      <c r="ORD312" s="94"/>
      <c r="ORE312" s="94"/>
      <c r="ORF312" s="94"/>
      <c r="ORG312" s="94"/>
      <c r="ORH312" s="94"/>
      <c r="ORI312" s="94"/>
      <c r="ORJ312" s="94"/>
      <c r="ORK312" s="94"/>
      <c r="ORL312" s="94"/>
      <c r="ORM312" s="94"/>
      <c r="ORN312" s="94"/>
      <c r="ORO312" s="94"/>
      <c r="ORP312" s="94"/>
      <c r="ORQ312" s="94"/>
      <c r="ORR312" s="94"/>
      <c r="ORS312" s="94"/>
      <c r="ORT312" s="94"/>
      <c r="ORU312" s="94"/>
      <c r="ORV312" s="94"/>
      <c r="ORW312" s="94"/>
      <c r="ORX312" s="94"/>
      <c r="ORY312" s="94"/>
      <c r="ORZ312" s="94"/>
      <c r="OSA312" s="94"/>
      <c r="OSB312" s="94"/>
      <c r="OSC312" s="94"/>
      <c r="OSD312" s="94"/>
      <c r="OSE312" s="94"/>
      <c r="OSF312" s="94"/>
      <c r="OSG312" s="94"/>
      <c r="OSH312" s="94"/>
      <c r="OSI312" s="94"/>
      <c r="OSJ312" s="94"/>
      <c r="OSK312" s="94"/>
      <c r="OSL312" s="94"/>
      <c r="OSM312" s="94"/>
      <c r="OSN312" s="94"/>
      <c r="OSO312" s="94"/>
      <c r="OSP312" s="94"/>
      <c r="OSQ312" s="94"/>
      <c r="OSR312" s="94"/>
      <c r="OSS312" s="94"/>
      <c r="OST312" s="94"/>
      <c r="OSU312" s="94"/>
      <c r="OSV312" s="94"/>
      <c r="OSW312" s="94"/>
      <c r="OSX312" s="94"/>
      <c r="OSY312" s="94"/>
      <c r="OSZ312" s="94"/>
      <c r="OTA312" s="94"/>
      <c r="OTB312" s="94"/>
      <c r="OTC312" s="94"/>
      <c r="OTD312" s="94"/>
      <c r="OTE312" s="94"/>
      <c r="OTF312" s="94"/>
      <c r="OTG312" s="94"/>
      <c r="OTH312" s="94"/>
      <c r="OTI312" s="94"/>
      <c r="OTJ312" s="94"/>
      <c r="OTK312" s="94"/>
      <c r="OTL312" s="94"/>
      <c r="OTM312" s="94"/>
      <c r="OTN312" s="94"/>
      <c r="OTO312" s="94"/>
      <c r="OTP312" s="94"/>
      <c r="OTQ312" s="94"/>
      <c r="OTR312" s="94"/>
      <c r="OTS312" s="94"/>
      <c r="OTT312" s="94"/>
      <c r="OTU312" s="94"/>
      <c r="OTV312" s="94"/>
      <c r="OTW312" s="94"/>
      <c r="OTX312" s="94"/>
      <c r="OTY312" s="94"/>
      <c r="OTZ312" s="94"/>
      <c r="OUA312" s="94"/>
      <c r="OUB312" s="94"/>
      <c r="OUC312" s="94"/>
      <c r="OUD312" s="94"/>
      <c r="OUE312" s="94"/>
      <c r="OUF312" s="94"/>
      <c r="OUG312" s="94"/>
      <c r="OUH312" s="94"/>
      <c r="OUI312" s="94"/>
      <c r="OUJ312" s="94"/>
      <c r="OUK312" s="94"/>
      <c r="OUL312" s="94"/>
      <c r="OUM312" s="94"/>
      <c r="OUN312" s="94"/>
      <c r="OUO312" s="94"/>
      <c r="OUP312" s="94"/>
      <c r="OUQ312" s="94"/>
      <c r="OUR312" s="94"/>
      <c r="OUS312" s="94"/>
      <c r="OUT312" s="94"/>
      <c r="OUU312" s="94"/>
      <c r="OUV312" s="94"/>
      <c r="OUW312" s="94"/>
      <c r="OUX312" s="94"/>
      <c r="OUY312" s="94"/>
      <c r="OUZ312" s="94"/>
      <c r="OVA312" s="94"/>
      <c r="OVB312" s="94"/>
      <c r="OVC312" s="94"/>
      <c r="OVD312" s="94"/>
      <c r="OVE312" s="94"/>
      <c r="OVF312" s="94"/>
      <c r="OVG312" s="94"/>
      <c r="OVH312" s="94"/>
      <c r="OVI312" s="94"/>
      <c r="OVJ312" s="94"/>
      <c r="OVK312" s="94"/>
      <c r="OVL312" s="94"/>
      <c r="OVM312" s="94"/>
      <c r="OVN312" s="94"/>
      <c r="OVO312" s="94"/>
      <c r="OVP312" s="94"/>
      <c r="OVQ312" s="94"/>
      <c r="OVR312" s="94"/>
      <c r="OVS312" s="94"/>
      <c r="OVT312" s="94"/>
      <c r="OVU312" s="94"/>
      <c r="OVV312" s="94"/>
      <c r="OVW312" s="94"/>
      <c r="OVX312" s="94"/>
      <c r="OVY312" s="94"/>
      <c r="OVZ312" s="94"/>
      <c r="OWA312" s="94"/>
      <c r="OWB312" s="94"/>
      <c r="OWC312" s="94"/>
      <c r="OWD312" s="94"/>
      <c r="OWE312" s="94"/>
      <c r="OWF312" s="94"/>
      <c r="OWG312" s="94"/>
      <c r="OWH312" s="94"/>
      <c r="OWI312" s="94"/>
      <c r="OWJ312" s="94"/>
      <c r="OWK312" s="94"/>
      <c r="OWL312" s="94"/>
      <c r="OWM312" s="94"/>
      <c r="OWN312" s="94"/>
      <c r="OWO312" s="94"/>
      <c r="OWP312" s="94"/>
      <c r="OWQ312" s="94"/>
      <c r="OWR312" s="94"/>
      <c r="OWS312" s="94"/>
      <c r="OWT312" s="94"/>
      <c r="OWU312" s="94"/>
      <c r="OWV312" s="94"/>
      <c r="OWW312" s="94"/>
      <c r="OWX312" s="94"/>
      <c r="OWY312" s="94"/>
      <c r="OWZ312" s="94"/>
      <c r="OXA312" s="94"/>
      <c r="OXB312" s="94"/>
      <c r="OXC312" s="94"/>
      <c r="OXD312" s="94"/>
      <c r="OXE312" s="94"/>
      <c r="OXF312" s="94"/>
      <c r="OXG312" s="94"/>
      <c r="OXH312" s="94"/>
      <c r="OXI312" s="94"/>
      <c r="OXJ312" s="94"/>
      <c r="OXK312" s="94"/>
      <c r="OXL312" s="94"/>
      <c r="OXM312" s="94"/>
      <c r="OXN312" s="94"/>
      <c r="OXO312" s="94"/>
      <c r="OXP312" s="94"/>
      <c r="OXQ312" s="94"/>
      <c r="OXR312" s="94"/>
      <c r="OXS312" s="94"/>
      <c r="OXT312" s="94"/>
      <c r="OXU312" s="94"/>
      <c r="OXV312" s="94"/>
      <c r="OXW312" s="94"/>
      <c r="OXX312" s="94"/>
      <c r="OXY312" s="94"/>
      <c r="OXZ312" s="94"/>
      <c r="OYA312" s="94"/>
      <c r="OYB312" s="94"/>
      <c r="OYC312" s="94"/>
      <c r="OYD312" s="94"/>
      <c r="OYE312" s="94"/>
      <c r="OYF312" s="94"/>
      <c r="OYG312" s="94"/>
      <c r="OYH312" s="94"/>
      <c r="OYI312" s="94"/>
      <c r="OYJ312" s="94"/>
      <c r="OYK312" s="94"/>
      <c r="OYL312" s="94"/>
      <c r="OYM312" s="94"/>
      <c r="OYN312" s="94"/>
      <c r="OYO312" s="94"/>
      <c r="OYP312" s="94"/>
      <c r="OYQ312" s="94"/>
      <c r="OYR312" s="94"/>
      <c r="OYS312" s="94"/>
      <c r="OYT312" s="94"/>
      <c r="OYU312" s="94"/>
      <c r="OYV312" s="94"/>
      <c r="OYW312" s="94"/>
      <c r="OYX312" s="94"/>
      <c r="OYY312" s="94"/>
      <c r="OYZ312" s="94"/>
      <c r="OZA312" s="94"/>
      <c r="OZB312" s="94"/>
      <c r="OZC312" s="94"/>
      <c r="OZD312" s="94"/>
      <c r="OZE312" s="94"/>
      <c r="OZF312" s="94"/>
      <c r="OZG312" s="94"/>
      <c r="OZH312" s="94"/>
      <c r="OZI312" s="94"/>
      <c r="OZJ312" s="94"/>
      <c r="OZK312" s="94"/>
      <c r="OZL312" s="94"/>
      <c r="OZM312" s="94"/>
      <c r="OZN312" s="94"/>
      <c r="OZO312" s="94"/>
      <c r="OZP312" s="94"/>
      <c r="OZQ312" s="94"/>
      <c r="OZR312" s="94"/>
      <c r="OZS312" s="94"/>
      <c r="OZT312" s="94"/>
      <c r="OZU312" s="94"/>
      <c r="OZV312" s="94"/>
      <c r="OZW312" s="94"/>
      <c r="OZX312" s="94"/>
      <c r="OZY312" s="94"/>
      <c r="OZZ312" s="94"/>
      <c r="PAA312" s="94"/>
      <c r="PAB312" s="94"/>
      <c r="PAC312" s="94"/>
      <c r="PAD312" s="94"/>
      <c r="PAE312" s="94"/>
      <c r="PAF312" s="94"/>
      <c r="PAG312" s="94"/>
      <c r="PAH312" s="94"/>
      <c r="PAI312" s="94"/>
      <c r="PAJ312" s="94"/>
      <c r="PAK312" s="94"/>
      <c r="PAL312" s="94"/>
      <c r="PAM312" s="94"/>
      <c r="PAN312" s="94"/>
      <c r="PAO312" s="94"/>
      <c r="PAP312" s="94"/>
      <c r="PAQ312" s="94"/>
      <c r="PAR312" s="94"/>
      <c r="PAS312" s="94"/>
      <c r="PAT312" s="94"/>
      <c r="PAU312" s="94"/>
      <c r="PAV312" s="94"/>
      <c r="PAW312" s="94"/>
      <c r="PAX312" s="94"/>
      <c r="PAY312" s="94"/>
      <c r="PAZ312" s="94"/>
      <c r="PBA312" s="94"/>
      <c r="PBB312" s="94"/>
      <c r="PBC312" s="94"/>
      <c r="PBD312" s="94"/>
      <c r="PBE312" s="94"/>
      <c r="PBF312" s="94"/>
      <c r="PBG312" s="94"/>
      <c r="PBH312" s="94"/>
      <c r="PBI312" s="94"/>
      <c r="PBJ312" s="94"/>
      <c r="PBK312" s="94"/>
      <c r="PBL312" s="94"/>
      <c r="PBM312" s="94"/>
      <c r="PBN312" s="94"/>
      <c r="PBO312" s="94"/>
      <c r="PBP312" s="94"/>
      <c r="PBQ312" s="94"/>
      <c r="PBR312" s="94"/>
      <c r="PBS312" s="94"/>
      <c r="PBT312" s="94"/>
      <c r="PBU312" s="94"/>
      <c r="PBV312" s="94"/>
      <c r="PBW312" s="94"/>
      <c r="PBX312" s="94"/>
      <c r="PBY312" s="94"/>
      <c r="PBZ312" s="94"/>
      <c r="PCA312" s="94"/>
      <c r="PCB312" s="94"/>
      <c r="PCC312" s="94"/>
      <c r="PCD312" s="94"/>
      <c r="PCE312" s="94"/>
      <c r="PCF312" s="94"/>
      <c r="PCG312" s="94"/>
      <c r="PCH312" s="94"/>
      <c r="PCI312" s="94"/>
      <c r="PCJ312" s="94"/>
      <c r="PCK312" s="94"/>
      <c r="PCL312" s="94"/>
      <c r="PCM312" s="94"/>
      <c r="PCN312" s="94"/>
      <c r="PCO312" s="94"/>
      <c r="PCP312" s="94"/>
      <c r="PCQ312" s="94"/>
      <c r="PCR312" s="94"/>
      <c r="PCS312" s="94"/>
      <c r="PCT312" s="94"/>
      <c r="PCU312" s="94"/>
      <c r="PCV312" s="94"/>
      <c r="PCW312" s="94"/>
      <c r="PCX312" s="94"/>
      <c r="PCY312" s="94"/>
      <c r="PCZ312" s="94"/>
      <c r="PDA312" s="94"/>
      <c r="PDB312" s="94"/>
      <c r="PDC312" s="94"/>
      <c r="PDD312" s="94"/>
      <c r="PDE312" s="94"/>
      <c r="PDF312" s="94"/>
      <c r="PDG312" s="94"/>
      <c r="PDH312" s="94"/>
      <c r="PDI312" s="94"/>
      <c r="PDJ312" s="94"/>
      <c r="PDK312" s="94"/>
      <c r="PDL312" s="94"/>
      <c r="PDM312" s="94"/>
      <c r="PDN312" s="94"/>
      <c r="PDO312" s="94"/>
      <c r="PDP312" s="94"/>
      <c r="PDQ312" s="94"/>
      <c r="PDR312" s="94"/>
      <c r="PDS312" s="94"/>
      <c r="PDT312" s="94"/>
      <c r="PDU312" s="94"/>
      <c r="PDV312" s="94"/>
      <c r="PDW312" s="94"/>
      <c r="PDX312" s="94"/>
      <c r="PDY312" s="94"/>
      <c r="PDZ312" s="94"/>
      <c r="PEA312" s="94"/>
      <c r="PEB312" s="94"/>
      <c r="PEC312" s="94"/>
      <c r="PED312" s="94"/>
      <c r="PEE312" s="94"/>
      <c r="PEF312" s="94"/>
      <c r="PEG312" s="94"/>
      <c r="PEH312" s="94"/>
      <c r="PEI312" s="94"/>
      <c r="PEJ312" s="94"/>
      <c r="PEK312" s="94"/>
      <c r="PEL312" s="94"/>
      <c r="PEM312" s="94"/>
      <c r="PEN312" s="94"/>
      <c r="PEO312" s="94"/>
      <c r="PEP312" s="94"/>
      <c r="PEQ312" s="94"/>
      <c r="PER312" s="94"/>
      <c r="PES312" s="94"/>
      <c r="PET312" s="94"/>
      <c r="PEU312" s="94"/>
      <c r="PEV312" s="94"/>
      <c r="PEW312" s="94"/>
      <c r="PEX312" s="94"/>
      <c r="PEY312" s="94"/>
      <c r="PEZ312" s="94"/>
      <c r="PFA312" s="94"/>
      <c r="PFB312" s="94"/>
      <c r="PFC312" s="94"/>
      <c r="PFD312" s="94"/>
      <c r="PFE312" s="94"/>
      <c r="PFF312" s="94"/>
      <c r="PFG312" s="94"/>
      <c r="PFH312" s="94"/>
      <c r="PFI312" s="94"/>
      <c r="PFJ312" s="94"/>
      <c r="PFK312" s="94"/>
      <c r="PFL312" s="94"/>
      <c r="PFM312" s="94"/>
      <c r="PFN312" s="94"/>
      <c r="PFO312" s="94"/>
      <c r="PFP312" s="94"/>
      <c r="PFQ312" s="94"/>
      <c r="PFR312" s="94"/>
      <c r="PFS312" s="94"/>
      <c r="PFT312" s="94"/>
      <c r="PFU312" s="94"/>
      <c r="PFV312" s="94"/>
      <c r="PFW312" s="94"/>
      <c r="PFX312" s="94"/>
      <c r="PFY312" s="94"/>
      <c r="PFZ312" s="94"/>
      <c r="PGA312" s="94"/>
      <c r="PGB312" s="94"/>
      <c r="PGC312" s="94"/>
      <c r="PGD312" s="94"/>
      <c r="PGE312" s="94"/>
      <c r="PGF312" s="94"/>
      <c r="PGG312" s="94"/>
      <c r="PGH312" s="94"/>
      <c r="PGI312" s="94"/>
      <c r="PGJ312" s="94"/>
      <c r="PGK312" s="94"/>
      <c r="PGL312" s="94"/>
      <c r="PGM312" s="94"/>
      <c r="PGN312" s="94"/>
      <c r="PGO312" s="94"/>
      <c r="PGP312" s="94"/>
      <c r="PGQ312" s="94"/>
      <c r="PGR312" s="94"/>
      <c r="PGS312" s="94"/>
      <c r="PGT312" s="94"/>
      <c r="PGU312" s="94"/>
      <c r="PGV312" s="94"/>
      <c r="PGW312" s="94"/>
      <c r="PGX312" s="94"/>
      <c r="PGY312" s="94"/>
      <c r="PGZ312" s="94"/>
      <c r="PHA312" s="94"/>
      <c r="PHB312" s="94"/>
      <c r="PHC312" s="94"/>
      <c r="PHD312" s="94"/>
      <c r="PHE312" s="94"/>
      <c r="PHF312" s="94"/>
      <c r="PHG312" s="94"/>
      <c r="PHH312" s="94"/>
      <c r="PHI312" s="94"/>
      <c r="PHJ312" s="94"/>
      <c r="PHK312" s="94"/>
      <c r="PHL312" s="94"/>
      <c r="PHM312" s="94"/>
      <c r="PHN312" s="94"/>
      <c r="PHO312" s="94"/>
      <c r="PHP312" s="94"/>
      <c r="PHQ312" s="94"/>
      <c r="PHR312" s="94"/>
      <c r="PHS312" s="94"/>
      <c r="PHT312" s="94"/>
      <c r="PHU312" s="94"/>
      <c r="PHV312" s="94"/>
      <c r="PHW312" s="94"/>
      <c r="PHX312" s="94"/>
      <c r="PHY312" s="94"/>
      <c r="PHZ312" s="94"/>
      <c r="PIA312" s="94"/>
      <c r="PIB312" s="94"/>
      <c r="PIC312" s="94"/>
      <c r="PID312" s="94"/>
      <c r="PIE312" s="94"/>
      <c r="PIF312" s="94"/>
      <c r="PIG312" s="94"/>
      <c r="PIH312" s="94"/>
      <c r="PII312" s="94"/>
      <c r="PIJ312" s="94"/>
      <c r="PIK312" s="94"/>
      <c r="PIL312" s="94"/>
      <c r="PIM312" s="94"/>
      <c r="PIN312" s="94"/>
      <c r="PIO312" s="94"/>
      <c r="PIP312" s="94"/>
      <c r="PIQ312" s="94"/>
      <c r="PIR312" s="94"/>
      <c r="PIS312" s="94"/>
      <c r="PIT312" s="94"/>
      <c r="PIU312" s="94"/>
      <c r="PIV312" s="94"/>
      <c r="PIW312" s="94"/>
      <c r="PIX312" s="94"/>
      <c r="PIY312" s="94"/>
      <c r="PIZ312" s="94"/>
      <c r="PJA312" s="94"/>
      <c r="PJB312" s="94"/>
      <c r="PJC312" s="94"/>
      <c r="PJD312" s="94"/>
      <c r="PJE312" s="94"/>
      <c r="PJF312" s="94"/>
      <c r="PJG312" s="94"/>
      <c r="PJH312" s="94"/>
      <c r="PJI312" s="94"/>
      <c r="PJJ312" s="94"/>
      <c r="PJK312" s="94"/>
      <c r="PJL312" s="94"/>
      <c r="PJM312" s="94"/>
      <c r="PJN312" s="94"/>
      <c r="PJO312" s="94"/>
      <c r="PJP312" s="94"/>
      <c r="PJQ312" s="94"/>
      <c r="PJR312" s="94"/>
      <c r="PJS312" s="94"/>
      <c r="PJT312" s="94"/>
      <c r="PJU312" s="94"/>
      <c r="PJV312" s="94"/>
      <c r="PJW312" s="94"/>
      <c r="PJX312" s="94"/>
      <c r="PJY312" s="94"/>
      <c r="PJZ312" s="94"/>
      <c r="PKA312" s="94"/>
      <c r="PKB312" s="94"/>
      <c r="PKC312" s="94"/>
      <c r="PKD312" s="94"/>
      <c r="PKE312" s="94"/>
      <c r="PKF312" s="94"/>
      <c r="PKG312" s="94"/>
      <c r="PKH312" s="94"/>
      <c r="PKI312" s="94"/>
      <c r="PKJ312" s="94"/>
      <c r="PKK312" s="94"/>
      <c r="PKL312" s="94"/>
      <c r="PKM312" s="94"/>
      <c r="PKN312" s="94"/>
      <c r="PKO312" s="94"/>
      <c r="PKP312" s="94"/>
      <c r="PKQ312" s="94"/>
      <c r="PKR312" s="94"/>
      <c r="PKS312" s="94"/>
      <c r="PKT312" s="94"/>
      <c r="PKU312" s="94"/>
      <c r="PKV312" s="94"/>
      <c r="PKW312" s="94"/>
      <c r="PKX312" s="94"/>
      <c r="PKY312" s="94"/>
      <c r="PKZ312" s="94"/>
      <c r="PLA312" s="94"/>
      <c r="PLB312" s="94"/>
      <c r="PLC312" s="94"/>
      <c r="PLD312" s="94"/>
      <c r="PLE312" s="94"/>
      <c r="PLF312" s="94"/>
      <c r="PLG312" s="94"/>
      <c r="PLH312" s="94"/>
      <c r="PLI312" s="94"/>
      <c r="PLJ312" s="94"/>
      <c r="PLK312" s="94"/>
      <c r="PLL312" s="94"/>
      <c r="PLM312" s="94"/>
      <c r="PLN312" s="94"/>
      <c r="PLO312" s="94"/>
      <c r="PLP312" s="94"/>
      <c r="PLQ312" s="94"/>
      <c r="PLR312" s="94"/>
      <c r="PLS312" s="94"/>
      <c r="PLT312" s="94"/>
      <c r="PLU312" s="94"/>
      <c r="PLV312" s="94"/>
      <c r="PLW312" s="94"/>
      <c r="PLX312" s="94"/>
      <c r="PLY312" s="94"/>
      <c r="PLZ312" s="94"/>
      <c r="PMA312" s="94"/>
      <c r="PMB312" s="94"/>
      <c r="PMC312" s="94"/>
      <c r="PMD312" s="94"/>
      <c r="PME312" s="94"/>
      <c r="PMF312" s="94"/>
      <c r="PMG312" s="94"/>
      <c r="PMH312" s="94"/>
      <c r="PMI312" s="94"/>
      <c r="PMJ312" s="94"/>
      <c r="PMK312" s="94"/>
      <c r="PML312" s="94"/>
      <c r="PMM312" s="94"/>
      <c r="PMN312" s="94"/>
      <c r="PMO312" s="94"/>
      <c r="PMP312" s="94"/>
      <c r="PMQ312" s="94"/>
      <c r="PMR312" s="94"/>
      <c r="PMS312" s="94"/>
      <c r="PMT312" s="94"/>
      <c r="PMU312" s="94"/>
      <c r="PMV312" s="94"/>
      <c r="PMW312" s="94"/>
      <c r="PMX312" s="94"/>
      <c r="PMY312" s="94"/>
      <c r="PMZ312" s="94"/>
      <c r="PNA312" s="94"/>
      <c r="PNB312" s="94"/>
      <c r="PNC312" s="94"/>
      <c r="PND312" s="94"/>
      <c r="PNE312" s="94"/>
      <c r="PNF312" s="94"/>
      <c r="PNG312" s="94"/>
      <c r="PNH312" s="94"/>
      <c r="PNI312" s="94"/>
      <c r="PNJ312" s="94"/>
      <c r="PNK312" s="94"/>
      <c r="PNL312" s="94"/>
      <c r="PNM312" s="94"/>
      <c r="PNN312" s="94"/>
      <c r="PNO312" s="94"/>
      <c r="PNP312" s="94"/>
      <c r="PNQ312" s="94"/>
      <c r="PNR312" s="94"/>
      <c r="PNS312" s="94"/>
      <c r="PNT312" s="94"/>
      <c r="PNU312" s="94"/>
      <c r="PNV312" s="94"/>
      <c r="PNW312" s="94"/>
      <c r="PNX312" s="94"/>
      <c r="PNY312" s="94"/>
      <c r="PNZ312" s="94"/>
      <c r="POA312" s="94"/>
      <c r="POB312" s="94"/>
      <c r="POC312" s="94"/>
      <c r="POD312" s="94"/>
      <c r="POE312" s="94"/>
      <c r="POF312" s="94"/>
      <c r="POG312" s="94"/>
      <c r="POH312" s="94"/>
      <c r="POI312" s="94"/>
      <c r="POJ312" s="94"/>
      <c r="POK312" s="94"/>
      <c r="POL312" s="94"/>
      <c r="POM312" s="94"/>
      <c r="PON312" s="94"/>
      <c r="POO312" s="94"/>
      <c r="POP312" s="94"/>
      <c r="POQ312" s="94"/>
      <c r="POR312" s="94"/>
      <c r="POS312" s="94"/>
      <c r="POT312" s="94"/>
      <c r="POU312" s="94"/>
      <c r="POV312" s="94"/>
      <c r="POW312" s="94"/>
      <c r="POX312" s="94"/>
      <c r="POY312" s="94"/>
      <c r="POZ312" s="94"/>
      <c r="PPA312" s="94"/>
      <c r="PPB312" s="94"/>
      <c r="PPC312" s="94"/>
      <c r="PPD312" s="94"/>
      <c r="PPE312" s="94"/>
      <c r="PPF312" s="94"/>
      <c r="PPG312" s="94"/>
      <c r="PPH312" s="94"/>
      <c r="PPI312" s="94"/>
      <c r="PPJ312" s="94"/>
      <c r="PPK312" s="94"/>
      <c r="PPL312" s="94"/>
      <c r="PPM312" s="94"/>
      <c r="PPN312" s="94"/>
      <c r="PPO312" s="94"/>
      <c r="PPP312" s="94"/>
      <c r="PPQ312" s="94"/>
      <c r="PPR312" s="94"/>
      <c r="PPS312" s="94"/>
      <c r="PPT312" s="94"/>
      <c r="PPU312" s="94"/>
      <c r="PPV312" s="94"/>
      <c r="PPW312" s="94"/>
      <c r="PPX312" s="94"/>
      <c r="PPY312" s="94"/>
      <c r="PPZ312" s="94"/>
      <c r="PQA312" s="94"/>
      <c r="PQB312" s="94"/>
      <c r="PQC312" s="94"/>
      <c r="PQD312" s="94"/>
      <c r="PQE312" s="94"/>
      <c r="PQF312" s="94"/>
      <c r="PQG312" s="94"/>
      <c r="PQH312" s="94"/>
      <c r="PQI312" s="94"/>
      <c r="PQJ312" s="94"/>
      <c r="PQK312" s="94"/>
      <c r="PQL312" s="94"/>
      <c r="PQM312" s="94"/>
      <c r="PQN312" s="94"/>
      <c r="PQO312" s="94"/>
      <c r="PQP312" s="94"/>
      <c r="PQQ312" s="94"/>
      <c r="PQR312" s="94"/>
      <c r="PQS312" s="94"/>
      <c r="PQT312" s="94"/>
      <c r="PQU312" s="94"/>
      <c r="PQV312" s="94"/>
      <c r="PQW312" s="94"/>
      <c r="PQX312" s="94"/>
      <c r="PQY312" s="94"/>
      <c r="PQZ312" s="94"/>
      <c r="PRA312" s="94"/>
      <c r="PRB312" s="94"/>
      <c r="PRC312" s="94"/>
      <c r="PRD312" s="94"/>
      <c r="PRE312" s="94"/>
      <c r="PRF312" s="94"/>
      <c r="PRG312" s="94"/>
      <c r="PRH312" s="94"/>
      <c r="PRI312" s="94"/>
      <c r="PRJ312" s="94"/>
      <c r="PRK312" s="94"/>
      <c r="PRL312" s="94"/>
      <c r="PRM312" s="94"/>
      <c r="PRN312" s="94"/>
      <c r="PRO312" s="94"/>
      <c r="PRP312" s="94"/>
      <c r="PRQ312" s="94"/>
      <c r="PRR312" s="94"/>
      <c r="PRS312" s="94"/>
      <c r="PRT312" s="94"/>
      <c r="PRU312" s="94"/>
      <c r="PRV312" s="94"/>
      <c r="PRW312" s="94"/>
      <c r="PRX312" s="94"/>
      <c r="PRY312" s="94"/>
      <c r="PRZ312" s="94"/>
      <c r="PSA312" s="94"/>
      <c r="PSB312" s="94"/>
      <c r="PSC312" s="94"/>
      <c r="PSD312" s="94"/>
      <c r="PSE312" s="94"/>
      <c r="PSF312" s="94"/>
      <c r="PSG312" s="94"/>
      <c r="PSH312" s="94"/>
      <c r="PSI312" s="94"/>
      <c r="PSJ312" s="94"/>
      <c r="PSK312" s="94"/>
      <c r="PSL312" s="94"/>
      <c r="PSM312" s="94"/>
      <c r="PSN312" s="94"/>
      <c r="PSO312" s="94"/>
      <c r="PSP312" s="94"/>
      <c r="PSQ312" s="94"/>
      <c r="PSR312" s="94"/>
      <c r="PSS312" s="94"/>
      <c r="PST312" s="94"/>
      <c r="PSU312" s="94"/>
      <c r="PSV312" s="94"/>
      <c r="PSW312" s="94"/>
      <c r="PSX312" s="94"/>
      <c r="PSY312" s="94"/>
      <c r="PSZ312" s="94"/>
      <c r="PTA312" s="94"/>
      <c r="PTB312" s="94"/>
      <c r="PTC312" s="94"/>
      <c r="PTD312" s="94"/>
      <c r="PTE312" s="94"/>
      <c r="PTF312" s="94"/>
      <c r="PTG312" s="94"/>
      <c r="PTH312" s="94"/>
      <c r="PTI312" s="94"/>
      <c r="PTJ312" s="94"/>
      <c r="PTK312" s="94"/>
      <c r="PTL312" s="94"/>
      <c r="PTM312" s="94"/>
      <c r="PTN312" s="94"/>
      <c r="PTO312" s="94"/>
      <c r="PTP312" s="94"/>
      <c r="PTQ312" s="94"/>
      <c r="PTR312" s="94"/>
      <c r="PTS312" s="94"/>
      <c r="PTT312" s="94"/>
      <c r="PTU312" s="94"/>
      <c r="PTV312" s="94"/>
      <c r="PTW312" s="94"/>
      <c r="PTX312" s="94"/>
      <c r="PTY312" s="94"/>
      <c r="PTZ312" s="94"/>
      <c r="PUA312" s="94"/>
      <c r="PUB312" s="94"/>
      <c r="PUC312" s="94"/>
      <c r="PUD312" s="94"/>
      <c r="PUE312" s="94"/>
      <c r="PUF312" s="94"/>
      <c r="PUG312" s="94"/>
      <c r="PUH312" s="94"/>
      <c r="PUI312" s="94"/>
      <c r="PUJ312" s="94"/>
      <c r="PUK312" s="94"/>
      <c r="PUL312" s="94"/>
      <c r="PUM312" s="94"/>
      <c r="PUN312" s="94"/>
      <c r="PUO312" s="94"/>
      <c r="PUP312" s="94"/>
      <c r="PUQ312" s="94"/>
      <c r="PUR312" s="94"/>
      <c r="PUS312" s="94"/>
      <c r="PUT312" s="94"/>
      <c r="PUU312" s="94"/>
      <c r="PUV312" s="94"/>
      <c r="PUW312" s="94"/>
      <c r="PUX312" s="94"/>
      <c r="PUY312" s="94"/>
      <c r="PUZ312" s="94"/>
      <c r="PVA312" s="94"/>
      <c r="PVB312" s="94"/>
      <c r="PVC312" s="94"/>
      <c r="PVD312" s="94"/>
      <c r="PVE312" s="94"/>
      <c r="PVF312" s="94"/>
      <c r="PVG312" s="94"/>
      <c r="PVH312" s="94"/>
      <c r="PVI312" s="94"/>
      <c r="PVJ312" s="94"/>
      <c r="PVK312" s="94"/>
      <c r="PVL312" s="94"/>
      <c r="PVM312" s="94"/>
      <c r="PVN312" s="94"/>
      <c r="PVO312" s="94"/>
      <c r="PVP312" s="94"/>
      <c r="PVQ312" s="94"/>
      <c r="PVR312" s="94"/>
      <c r="PVS312" s="94"/>
      <c r="PVT312" s="94"/>
      <c r="PVU312" s="94"/>
      <c r="PVV312" s="94"/>
      <c r="PVW312" s="94"/>
      <c r="PVX312" s="94"/>
      <c r="PVY312" s="94"/>
      <c r="PVZ312" s="94"/>
      <c r="PWA312" s="94"/>
      <c r="PWB312" s="94"/>
      <c r="PWC312" s="94"/>
      <c r="PWD312" s="94"/>
      <c r="PWE312" s="94"/>
      <c r="PWF312" s="94"/>
      <c r="PWG312" s="94"/>
      <c r="PWH312" s="94"/>
      <c r="PWI312" s="94"/>
      <c r="PWJ312" s="94"/>
      <c r="PWK312" s="94"/>
      <c r="PWL312" s="94"/>
      <c r="PWM312" s="94"/>
      <c r="PWN312" s="94"/>
      <c r="PWO312" s="94"/>
      <c r="PWP312" s="94"/>
      <c r="PWQ312" s="94"/>
      <c r="PWR312" s="94"/>
      <c r="PWS312" s="94"/>
      <c r="PWT312" s="94"/>
      <c r="PWU312" s="94"/>
      <c r="PWV312" s="94"/>
      <c r="PWW312" s="94"/>
      <c r="PWX312" s="94"/>
      <c r="PWY312" s="94"/>
      <c r="PWZ312" s="94"/>
      <c r="PXA312" s="94"/>
      <c r="PXB312" s="94"/>
      <c r="PXC312" s="94"/>
      <c r="PXD312" s="94"/>
      <c r="PXE312" s="94"/>
      <c r="PXF312" s="94"/>
      <c r="PXG312" s="94"/>
      <c r="PXH312" s="94"/>
      <c r="PXI312" s="94"/>
      <c r="PXJ312" s="94"/>
      <c r="PXK312" s="94"/>
      <c r="PXL312" s="94"/>
      <c r="PXM312" s="94"/>
      <c r="PXN312" s="94"/>
      <c r="PXO312" s="94"/>
      <c r="PXP312" s="94"/>
      <c r="PXQ312" s="94"/>
      <c r="PXR312" s="94"/>
      <c r="PXS312" s="94"/>
      <c r="PXT312" s="94"/>
      <c r="PXU312" s="94"/>
      <c r="PXV312" s="94"/>
      <c r="PXW312" s="94"/>
      <c r="PXX312" s="94"/>
      <c r="PXY312" s="94"/>
      <c r="PXZ312" s="94"/>
      <c r="PYA312" s="94"/>
      <c r="PYB312" s="94"/>
      <c r="PYC312" s="94"/>
      <c r="PYD312" s="94"/>
      <c r="PYE312" s="94"/>
      <c r="PYF312" s="94"/>
      <c r="PYG312" s="94"/>
      <c r="PYH312" s="94"/>
      <c r="PYI312" s="94"/>
      <c r="PYJ312" s="94"/>
      <c r="PYK312" s="94"/>
      <c r="PYL312" s="94"/>
      <c r="PYM312" s="94"/>
      <c r="PYN312" s="94"/>
      <c r="PYO312" s="94"/>
      <c r="PYP312" s="94"/>
      <c r="PYQ312" s="94"/>
      <c r="PYR312" s="94"/>
      <c r="PYS312" s="94"/>
      <c r="PYT312" s="94"/>
      <c r="PYU312" s="94"/>
      <c r="PYV312" s="94"/>
      <c r="PYW312" s="94"/>
      <c r="PYX312" s="94"/>
      <c r="PYY312" s="94"/>
      <c r="PYZ312" s="94"/>
      <c r="PZA312" s="94"/>
      <c r="PZB312" s="94"/>
      <c r="PZC312" s="94"/>
      <c r="PZD312" s="94"/>
      <c r="PZE312" s="94"/>
      <c r="PZF312" s="94"/>
      <c r="PZG312" s="94"/>
      <c r="PZH312" s="94"/>
      <c r="PZI312" s="94"/>
      <c r="PZJ312" s="94"/>
      <c r="PZK312" s="94"/>
      <c r="PZL312" s="94"/>
      <c r="PZM312" s="94"/>
      <c r="PZN312" s="94"/>
      <c r="PZO312" s="94"/>
      <c r="PZP312" s="94"/>
      <c r="PZQ312" s="94"/>
      <c r="PZR312" s="94"/>
      <c r="PZS312" s="94"/>
      <c r="PZT312" s="94"/>
      <c r="PZU312" s="94"/>
      <c r="PZV312" s="94"/>
      <c r="PZW312" s="94"/>
      <c r="PZX312" s="94"/>
      <c r="PZY312" s="94"/>
      <c r="PZZ312" s="94"/>
      <c r="QAA312" s="94"/>
      <c r="QAB312" s="94"/>
      <c r="QAC312" s="94"/>
      <c r="QAD312" s="94"/>
      <c r="QAE312" s="94"/>
      <c r="QAF312" s="94"/>
      <c r="QAG312" s="94"/>
      <c r="QAH312" s="94"/>
      <c r="QAI312" s="94"/>
      <c r="QAJ312" s="94"/>
      <c r="QAK312" s="94"/>
      <c r="QAL312" s="94"/>
      <c r="QAM312" s="94"/>
      <c r="QAN312" s="94"/>
      <c r="QAO312" s="94"/>
      <c r="QAP312" s="94"/>
      <c r="QAQ312" s="94"/>
      <c r="QAR312" s="94"/>
      <c r="QAS312" s="94"/>
      <c r="QAT312" s="94"/>
      <c r="QAU312" s="94"/>
      <c r="QAV312" s="94"/>
      <c r="QAW312" s="94"/>
      <c r="QAX312" s="94"/>
      <c r="QAY312" s="94"/>
      <c r="QAZ312" s="94"/>
      <c r="QBA312" s="94"/>
      <c r="QBB312" s="94"/>
      <c r="QBC312" s="94"/>
      <c r="QBD312" s="94"/>
      <c r="QBE312" s="94"/>
      <c r="QBF312" s="94"/>
      <c r="QBG312" s="94"/>
      <c r="QBH312" s="94"/>
      <c r="QBI312" s="94"/>
      <c r="QBJ312" s="94"/>
      <c r="QBK312" s="94"/>
      <c r="QBL312" s="94"/>
      <c r="QBM312" s="94"/>
      <c r="QBN312" s="94"/>
      <c r="QBO312" s="94"/>
      <c r="QBP312" s="94"/>
      <c r="QBQ312" s="94"/>
      <c r="QBR312" s="94"/>
      <c r="QBS312" s="94"/>
      <c r="QBT312" s="94"/>
      <c r="QBU312" s="94"/>
      <c r="QBV312" s="94"/>
      <c r="QBW312" s="94"/>
      <c r="QBX312" s="94"/>
      <c r="QBY312" s="94"/>
      <c r="QBZ312" s="94"/>
      <c r="QCA312" s="94"/>
      <c r="QCB312" s="94"/>
      <c r="QCC312" s="94"/>
      <c r="QCD312" s="94"/>
      <c r="QCE312" s="94"/>
      <c r="QCF312" s="94"/>
      <c r="QCG312" s="94"/>
      <c r="QCH312" s="94"/>
      <c r="QCI312" s="94"/>
      <c r="QCJ312" s="94"/>
      <c r="QCK312" s="94"/>
      <c r="QCL312" s="94"/>
      <c r="QCM312" s="94"/>
      <c r="QCN312" s="94"/>
      <c r="QCO312" s="94"/>
      <c r="QCP312" s="94"/>
      <c r="QCQ312" s="94"/>
      <c r="QCR312" s="94"/>
      <c r="QCS312" s="94"/>
      <c r="QCT312" s="94"/>
      <c r="QCU312" s="94"/>
      <c r="QCV312" s="94"/>
      <c r="QCW312" s="94"/>
      <c r="QCX312" s="94"/>
      <c r="QCY312" s="94"/>
      <c r="QCZ312" s="94"/>
      <c r="QDA312" s="94"/>
      <c r="QDB312" s="94"/>
      <c r="QDC312" s="94"/>
      <c r="QDD312" s="94"/>
      <c r="QDE312" s="94"/>
      <c r="QDF312" s="94"/>
      <c r="QDG312" s="94"/>
      <c r="QDH312" s="94"/>
      <c r="QDI312" s="94"/>
      <c r="QDJ312" s="94"/>
      <c r="QDK312" s="94"/>
      <c r="QDL312" s="94"/>
      <c r="QDM312" s="94"/>
      <c r="QDN312" s="94"/>
      <c r="QDO312" s="94"/>
      <c r="QDP312" s="94"/>
      <c r="QDQ312" s="94"/>
      <c r="QDR312" s="94"/>
      <c r="QDS312" s="94"/>
      <c r="QDT312" s="94"/>
      <c r="QDU312" s="94"/>
      <c r="QDV312" s="94"/>
      <c r="QDW312" s="94"/>
      <c r="QDX312" s="94"/>
      <c r="QDY312" s="94"/>
      <c r="QDZ312" s="94"/>
      <c r="QEA312" s="94"/>
      <c r="QEB312" s="94"/>
      <c r="QEC312" s="94"/>
      <c r="QED312" s="94"/>
      <c r="QEE312" s="94"/>
      <c r="QEF312" s="94"/>
      <c r="QEG312" s="94"/>
      <c r="QEH312" s="94"/>
      <c r="QEI312" s="94"/>
      <c r="QEJ312" s="94"/>
      <c r="QEK312" s="94"/>
      <c r="QEL312" s="94"/>
      <c r="QEM312" s="94"/>
      <c r="QEN312" s="94"/>
      <c r="QEO312" s="94"/>
      <c r="QEP312" s="94"/>
      <c r="QEQ312" s="94"/>
      <c r="QER312" s="94"/>
      <c r="QES312" s="94"/>
      <c r="QET312" s="94"/>
      <c r="QEU312" s="94"/>
      <c r="QEV312" s="94"/>
      <c r="QEW312" s="94"/>
      <c r="QEX312" s="94"/>
      <c r="QEY312" s="94"/>
      <c r="QEZ312" s="94"/>
      <c r="QFA312" s="94"/>
      <c r="QFB312" s="94"/>
      <c r="QFC312" s="94"/>
      <c r="QFD312" s="94"/>
      <c r="QFE312" s="94"/>
      <c r="QFF312" s="94"/>
      <c r="QFG312" s="94"/>
      <c r="QFH312" s="94"/>
      <c r="QFI312" s="94"/>
      <c r="QFJ312" s="94"/>
      <c r="QFK312" s="94"/>
      <c r="QFL312" s="94"/>
      <c r="QFM312" s="94"/>
      <c r="QFN312" s="94"/>
      <c r="QFO312" s="94"/>
      <c r="QFP312" s="94"/>
      <c r="QFQ312" s="94"/>
      <c r="QFR312" s="94"/>
      <c r="QFS312" s="94"/>
      <c r="QFT312" s="94"/>
      <c r="QFU312" s="94"/>
      <c r="QFV312" s="94"/>
      <c r="QFW312" s="94"/>
      <c r="QFX312" s="94"/>
      <c r="QFY312" s="94"/>
      <c r="QFZ312" s="94"/>
      <c r="QGA312" s="94"/>
      <c r="QGB312" s="94"/>
      <c r="QGC312" s="94"/>
      <c r="QGD312" s="94"/>
      <c r="QGE312" s="94"/>
      <c r="QGF312" s="94"/>
      <c r="QGG312" s="94"/>
      <c r="QGH312" s="94"/>
      <c r="QGI312" s="94"/>
      <c r="QGJ312" s="94"/>
      <c r="QGK312" s="94"/>
      <c r="QGL312" s="94"/>
      <c r="QGM312" s="94"/>
      <c r="QGN312" s="94"/>
      <c r="QGO312" s="94"/>
      <c r="QGP312" s="94"/>
      <c r="QGQ312" s="94"/>
      <c r="QGR312" s="94"/>
      <c r="QGS312" s="94"/>
      <c r="QGT312" s="94"/>
      <c r="QGU312" s="94"/>
      <c r="QGV312" s="94"/>
      <c r="QGW312" s="94"/>
      <c r="QGX312" s="94"/>
      <c r="QGY312" s="94"/>
      <c r="QGZ312" s="94"/>
      <c r="QHA312" s="94"/>
      <c r="QHB312" s="94"/>
      <c r="QHC312" s="94"/>
      <c r="QHD312" s="94"/>
      <c r="QHE312" s="94"/>
      <c r="QHF312" s="94"/>
      <c r="QHG312" s="94"/>
      <c r="QHH312" s="94"/>
      <c r="QHI312" s="94"/>
      <c r="QHJ312" s="94"/>
      <c r="QHK312" s="94"/>
      <c r="QHL312" s="94"/>
      <c r="QHM312" s="94"/>
      <c r="QHN312" s="94"/>
      <c r="QHO312" s="94"/>
      <c r="QHP312" s="94"/>
      <c r="QHQ312" s="94"/>
      <c r="QHR312" s="94"/>
      <c r="QHS312" s="94"/>
      <c r="QHT312" s="94"/>
      <c r="QHU312" s="94"/>
      <c r="QHV312" s="94"/>
      <c r="QHW312" s="94"/>
      <c r="QHX312" s="94"/>
      <c r="QHY312" s="94"/>
      <c r="QHZ312" s="94"/>
      <c r="QIA312" s="94"/>
      <c r="QIB312" s="94"/>
      <c r="QIC312" s="94"/>
      <c r="QID312" s="94"/>
      <c r="QIE312" s="94"/>
      <c r="QIF312" s="94"/>
      <c r="QIG312" s="94"/>
      <c r="QIH312" s="94"/>
      <c r="QII312" s="94"/>
      <c r="QIJ312" s="94"/>
      <c r="QIK312" s="94"/>
      <c r="QIL312" s="94"/>
      <c r="QIM312" s="94"/>
      <c r="QIN312" s="94"/>
      <c r="QIO312" s="94"/>
      <c r="QIP312" s="94"/>
      <c r="QIQ312" s="94"/>
      <c r="QIR312" s="94"/>
      <c r="QIS312" s="94"/>
      <c r="QIT312" s="94"/>
      <c r="QIU312" s="94"/>
      <c r="QIV312" s="94"/>
      <c r="QIW312" s="94"/>
      <c r="QIX312" s="94"/>
      <c r="QIY312" s="94"/>
      <c r="QIZ312" s="94"/>
      <c r="QJA312" s="94"/>
      <c r="QJB312" s="94"/>
      <c r="QJC312" s="94"/>
      <c r="QJD312" s="94"/>
      <c r="QJE312" s="94"/>
      <c r="QJF312" s="94"/>
      <c r="QJG312" s="94"/>
      <c r="QJH312" s="94"/>
      <c r="QJI312" s="94"/>
      <c r="QJJ312" s="94"/>
      <c r="QJK312" s="94"/>
      <c r="QJL312" s="94"/>
      <c r="QJM312" s="94"/>
      <c r="QJN312" s="94"/>
      <c r="QJO312" s="94"/>
      <c r="QJP312" s="94"/>
      <c r="QJQ312" s="94"/>
      <c r="QJR312" s="94"/>
      <c r="QJS312" s="94"/>
      <c r="QJT312" s="94"/>
      <c r="QJU312" s="94"/>
      <c r="QJV312" s="94"/>
      <c r="QJW312" s="94"/>
      <c r="QJX312" s="94"/>
      <c r="QJY312" s="94"/>
      <c r="QJZ312" s="94"/>
      <c r="QKA312" s="94"/>
      <c r="QKB312" s="94"/>
      <c r="QKC312" s="94"/>
      <c r="QKD312" s="94"/>
      <c r="QKE312" s="94"/>
      <c r="QKF312" s="94"/>
      <c r="QKG312" s="94"/>
      <c r="QKH312" s="94"/>
      <c r="QKI312" s="94"/>
      <c r="QKJ312" s="94"/>
      <c r="QKK312" s="94"/>
      <c r="QKL312" s="94"/>
      <c r="QKM312" s="94"/>
      <c r="QKN312" s="94"/>
      <c r="QKO312" s="94"/>
      <c r="QKP312" s="94"/>
      <c r="QKQ312" s="94"/>
      <c r="QKR312" s="94"/>
      <c r="QKS312" s="94"/>
      <c r="QKT312" s="94"/>
      <c r="QKU312" s="94"/>
      <c r="QKV312" s="94"/>
      <c r="QKW312" s="94"/>
      <c r="QKX312" s="94"/>
      <c r="QKY312" s="94"/>
      <c r="QKZ312" s="94"/>
      <c r="QLA312" s="94"/>
      <c r="QLB312" s="94"/>
      <c r="QLC312" s="94"/>
      <c r="QLD312" s="94"/>
      <c r="QLE312" s="94"/>
      <c r="QLF312" s="94"/>
      <c r="QLG312" s="94"/>
      <c r="QLH312" s="94"/>
      <c r="QLI312" s="94"/>
      <c r="QLJ312" s="94"/>
      <c r="QLK312" s="94"/>
      <c r="QLL312" s="94"/>
      <c r="QLM312" s="94"/>
      <c r="QLN312" s="94"/>
      <c r="QLO312" s="94"/>
      <c r="QLP312" s="94"/>
      <c r="QLQ312" s="94"/>
      <c r="QLR312" s="94"/>
      <c r="QLS312" s="94"/>
      <c r="QLT312" s="94"/>
      <c r="QLU312" s="94"/>
      <c r="QLV312" s="94"/>
      <c r="QLW312" s="94"/>
      <c r="QLX312" s="94"/>
      <c r="QLY312" s="94"/>
      <c r="QLZ312" s="94"/>
      <c r="QMA312" s="94"/>
      <c r="QMB312" s="94"/>
      <c r="QMC312" s="94"/>
      <c r="QMD312" s="94"/>
      <c r="QME312" s="94"/>
      <c r="QMF312" s="94"/>
      <c r="QMG312" s="94"/>
      <c r="QMH312" s="94"/>
      <c r="QMI312" s="94"/>
      <c r="QMJ312" s="94"/>
      <c r="QMK312" s="94"/>
      <c r="QML312" s="94"/>
      <c r="QMM312" s="94"/>
      <c r="QMN312" s="94"/>
      <c r="QMO312" s="94"/>
      <c r="QMP312" s="94"/>
      <c r="QMQ312" s="94"/>
      <c r="QMR312" s="94"/>
      <c r="QMS312" s="94"/>
      <c r="QMT312" s="94"/>
      <c r="QMU312" s="94"/>
      <c r="QMV312" s="94"/>
      <c r="QMW312" s="94"/>
      <c r="QMX312" s="94"/>
      <c r="QMY312" s="94"/>
      <c r="QMZ312" s="94"/>
      <c r="QNA312" s="94"/>
      <c r="QNB312" s="94"/>
      <c r="QNC312" s="94"/>
      <c r="QND312" s="94"/>
      <c r="QNE312" s="94"/>
      <c r="QNF312" s="94"/>
      <c r="QNG312" s="94"/>
      <c r="QNH312" s="94"/>
      <c r="QNI312" s="94"/>
      <c r="QNJ312" s="94"/>
      <c r="QNK312" s="94"/>
      <c r="QNL312" s="94"/>
      <c r="QNM312" s="94"/>
      <c r="QNN312" s="94"/>
      <c r="QNO312" s="94"/>
      <c r="QNP312" s="94"/>
      <c r="QNQ312" s="94"/>
      <c r="QNR312" s="94"/>
      <c r="QNS312" s="94"/>
      <c r="QNT312" s="94"/>
      <c r="QNU312" s="94"/>
      <c r="QNV312" s="94"/>
      <c r="QNW312" s="94"/>
      <c r="QNX312" s="94"/>
      <c r="QNY312" s="94"/>
      <c r="QNZ312" s="94"/>
      <c r="QOA312" s="94"/>
      <c r="QOB312" s="94"/>
      <c r="QOC312" s="94"/>
      <c r="QOD312" s="94"/>
      <c r="QOE312" s="94"/>
      <c r="QOF312" s="94"/>
      <c r="QOG312" s="94"/>
      <c r="QOH312" s="94"/>
      <c r="QOI312" s="94"/>
      <c r="QOJ312" s="94"/>
      <c r="QOK312" s="94"/>
      <c r="QOL312" s="94"/>
      <c r="QOM312" s="94"/>
      <c r="QON312" s="94"/>
      <c r="QOO312" s="94"/>
      <c r="QOP312" s="94"/>
      <c r="QOQ312" s="94"/>
      <c r="QOR312" s="94"/>
      <c r="QOS312" s="94"/>
      <c r="QOT312" s="94"/>
      <c r="QOU312" s="94"/>
      <c r="QOV312" s="94"/>
      <c r="QOW312" s="94"/>
      <c r="QOX312" s="94"/>
      <c r="QOY312" s="94"/>
      <c r="QOZ312" s="94"/>
      <c r="QPA312" s="94"/>
      <c r="QPB312" s="94"/>
      <c r="QPC312" s="94"/>
      <c r="QPD312" s="94"/>
      <c r="QPE312" s="94"/>
      <c r="QPF312" s="94"/>
      <c r="QPG312" s="94"/>
      <c r="QPH312" s="94"/>
      <c r="QPI312" s="94"/>
      <c r="QPJ312" s="94"/>
      <c r="QPK312" s="94"/>
      <c r="QPL312" s="94"/>
      <c r="QPM312" s="94"/>
      <c r="QPN312" s="94"/>
      <c r="QPO312" s="94"/>
      <c r="QPP312" s="94"/>
      <c r="QPQ312" s="94"/>
      <c r="QPR312" s="94"/>
      <c r="QPS312" s="94"/>
      <c r="QPT312" s="94"/>
      <c r="QPU312" s="94"/>
      <c r="QPV312" s="94"/>
      <c r="QPW312" s="94"/>
      <c r="QPX312" s="94"/>
      <c r="QPY312" s="94"/>
      <c r="QPZ312" s="94"/>
      <c r="QQA312" s="94"/>
      <c r="QQB312" s="94"/>
      <c r="QQC312" s="94"/>
      <c r="QQD312" s="94"/>
      <c r="QQE312" s="94"/>
      <c r="QQF312" s="94"/>
      <c r="QQG312" s="94"/>
      <c r="QQH312" s="94"/>
      <c r="QQI312" s="94"/>
      <c r="QQJ312" s="94"/>
      <c r="QQK312" s="94"/>
      <c r="QQL312" s="94"/>
      <c r="QQM312" s="94"/>
      <c r="QQN312" s="94"/>
      <c r="QQO312" s="94"/>
      <c r="QQP312" s="94"/>
      <c r="QQQ312" s="94"/>
      <c r="QQR312" s="94"/>
      <c r="QQS312" s="94"/>
      <c r="QQT312" s="94"/>
      <c r="QQU312" s="94"/>
      <c r="QQV312" s="94"/>
      <c r="QQW312" s="94"/>
      <c r="QQX312" s="94"/>
      <c r="QQY312" s="94"/>
      <c r="QQZ312" s="94"/>
      <c r="QRA312" s="94"/>
      <c r="QRB312" s="94"/>
      <c r="QRC312" s="94"/>
      <c r="QRD312" s="94"/>
      <c r="QRE312" s="94"/>
      <c r="QRF312" s="94"/>
      <c r="QRG312" s="94"/>
      <c r="QRH312" s="94"/>
      <c r="QRI312" s="94"/>
      <c r="QRJ312" s="94"/>
      <c r="QRK312" s="94"/>
      <c r="QRL312" s="94"/>
      <c r="QRM312" s="94"/>
      <c r="QRN312" s="94"/>
      <c r="QRO312" s="94"/>
      <c r="QRP312" s="94"/>
      <c r="QRQ312" s="94"/>
      <c r="QRR312" s="94"/>
      <c r="QRS312" s="94"/>
      <c r="QRT312" s="94"/>
      <c r="QRU312" s="94"/>
      <c r="QRV312" s="94"/>
      <c r="QRW312" s="94"/>
      <c r="QRX312" s="94"/>
      <c r="QRY312" s="94"/>
      <c r="QRZ312" s="94"/>
      <c r="QSA312" s="94"/>
      <c r="QSB312" s="94"/>
      <c r="QSC312" s="94"/>
      <c r="QSD312" s="94"/>
      <c r="QSE312" s="94"/>
      <c r="QSF312" s="94"/>
      <c r="QSG312" s="94"/>
      <c r="QSH312" s="94"/>
      <c r="QSI312" s="94"/>
      <c r="QSJ312" s="94"/>
      <c r="QSK312" s="94"/>
      <c r="QSL312" s="94"/>
      <c r="QSM312" s="94"/>
      <c r="QSN312" s="94"/>
      <c r="QSO312" s="94"/>
      <c r="QSP312" s="94"/>
      <c r="QSQ312" s="94"/>
      <c r="QSR312" s="94"/>
      <c r="QSS312" s="94"/>
      <c r="QST312" s="94"/>
      <c r="QSU312" s="94"/>
      <c r="QSV312" s="94"/>
      <c r="QSW312" s="94"/>
      <c r="QSX312" s="94"/>
      <c r="QSY312" s="94"/>
      <c r="QSZ312" s="94"/>
      <c r="QTA312" s="94"/>
      <c r="QTB312" s="94"/>
      <c r="QTC312" s="94"/>
      <c r="QTD312" s="94"/>
      <c r="QTE312" s="94"/>
      <c r="QTF312" s="94"/>
      <c r="QTG312" s="94"/>
      <c r="QTH312" s="94"/>
      <c r="QTI312" s="94"/>
      <c r="QTJ312" s="94"/>
      <c r="QTK312" s="94"/>
      <c r="QTL312" s="94"/>
      <c r="QTM312" s="94"/>
      <c r="QTN312" s="94"/>
      <c r="QTO312" s="94"/>
      <c r="QTP312" s="94"/>
      <c r="QTQ312" s="94"/>
      <c r="QTR312" s="94"/>
      <c r="QTS312" s="94"/>
      <c r="QTT312" s="94"/>
      <c r="QTU312" s="94"/>
      <c r="QTV312" s="94"/>
      <c r="QTW312" s="94"/>
      <c r="QTX312" s="94"/>
      <c r="QTY312" s="94"/>
      <c r="QTZ312" s="94"/>
      <c r="QUA312" s="94"/>
      <c r="QUB312" s="94"/>
      <c r="QUC312" s="94"/>
      <c r="QUD312" s="94"/>
      <c r="QUE312" s="94"/>
      <c r="QUF312" s="94"/>
      <c r="QUG312" s="94"/>
      <c r="QUH312" s="94"/>
      <c r="QUI312" s="94"/>
      <c r="QUJ312" s="94"/>
      <c r="QUK312" s="94"/>
      <c r="QUL312" s="94"/>
      <c r="QUM312" s="94"/>
      <c r="QUN312" s="94"/>
      <c r="QUO312" s="94"/>
      <c r="QUP312" s="94"/>
      <c r="QUQ312" s="94"/>
      <c r="QUR312" s="94"/>
      <c r="QUS312" s="94"/>
      <c r="QUT312" s="94"/>
      <c r="QUU312" s="94"/>
      <c r="QUV312" s="94"/>
      <c r="QUW312" s="94"/>
      <c r="QUX312" s="94"/>
      <c r="QUY312" s="94"/>
      <c r="QUZ312" s="94"/>
      <c r="QVA312" s="94"/>
      <c r="QVB312" s="94"/>
      <c r="QVC312" s="94"/>
      <c r="QVD312" s="94"/>
      <c r="QVE312" s="94"/>
      <c r="QVF312" s="94"/>
      <c r="QVG312" s="94"/>
      <c r="QVH312" s="94"/>
      <c r="QVI312" s="94"/>
      <c r="QVJ312" s="94"/>
      <c r="QVK312" s="94"/>
      <c r="QVL312" s="94"/>
      <c r="QVM312" s="94"/>
      <c r="QVN312" s="94"/>
      <c r="QVO312" s="94"/>
      <c r="QVP312" s="94"/>
      <c r="QVQ312" s="94"/>
      <c r="QVR312" s="94"/>
      <c r="QVS312" s="94"/>
      <c r="QVT312" s="94"/>
      <c r="QVU312" s="94"/>
      <c r="QVV312" s="94"/>
      <c r="QVW312" s="94"/>
      <c r="QVX312" s="94"/>
      <c r="QVY312" s="94"/>
      <c r="QVZ312" s="94"/>
      <c r="QWA312" s="94"/>
      <c r="QWB312" s="94"/>
      <c r="QWC312" s="94"/>
      <c r="QWD312" s="94"/>
      <c r="QWE312" s="94"/>
      <c r="QWF312" s="94"/>
      <c r="QWG312" s="94"/>
      <c r="QWH312" s="94"/>
      <c r="QWI312" s="94"/>
      <c r="QWJ312" s="94"/>
      <c r="QWK312" s="94"/>
      <c r="QWL312" s="94"/>
      <c r="QWM312" s="94"/>
      <c r="QWN312" s="94"/>
      <c r="QWO312" s="94"/>
      <c r="QWP312" s="94"/>
      <c r="QWQ312" s="94"/>
      <c r="QWR312" s="94"/>
      <c r="QWS312" s="94"/>
      <c r="QWT312" s="94"/>
      <c r="QWU312" s="94"/>
      <c r="QWV312" s="94"/>
      <c r="QWW312" s="94"/>
      <c r="QWX312" s="94"/>
      <c r="QWY312" s="94"/>
      <c r="QWZ312" s="94"/>
      <c r="QXA312" s="94"/>
      <c r="QXB312" s="94"/>
      <c r="QXC312" s="94"/>
      <c r="QXD312" s="94"/>
      <c r="QXE312" s="94"/>
      <c r="QXF312" s="94"/>
      <c r="QXG312" s="94"/>
      <c r="QXH312" s="94"/>
      <c r="QXI312" s="94"/>
      <c r="QXJ312" s="94"/>
      <c r="QXK312" s="94"/>
      <c r="QXL312" s="94"/>
      <c r="QXM312" s="94"/>
      <c r="QXN312" s="94"/>
      <c r="QXO312" s="94"/>
      <c r="QXP312" s="94"/>
      <c r="QXQ312" s="94"/>
      <c r="QXR312" s="94"/>
      <c r="QXS312" s="94"/>
      <c r="QXT312" s="94"/>
      <c r="QXU312" s="94"/>
      <c r="QXV312" s="94"/>
      <c r="QXW312" s="94"/>
      <c r="QXX312" s="94"/>
      <c r="QXY312" s="94"/>
      <c r="QXZ312" s="94"/>
      <c r="QYA312" s="94"/>
      <c r="QYB312" s="94"/>
      <c r="QYC312" s="94"/>
      <c r="QYD312" s="94"/>
      <c r="QYE312" s="94"/>
      <c r="QYF312" s="94"/>
      <c r="QYG312" s="94"/>
      <c r="QYH312" s="94"/>
      <c r="QYI312" s="94"/>
      <c r="QYJ312" s="94"/>
      <c r="QYK312" s="94"/>
      <c r="QYL312" s="94"/>
      <c r="QYM312" s="94"/>
      <c r="QYN312" s="94"/>
      <c r="QYO312" s="94"/>
      <c r="QYP312" s="94"/>
      <c r="QYQ312" s="94"/>
      <c r="QYR312" s="94"/>
      <c r="QYS312" s="94"/>
      <c r="QYT312" s="94"/>
      <c r="QYU312" s="94"/>
      <c r="QYV312" s="94"/>
      <c r="QYW312" s="94"/>
      <c r="QYX312" s="94"/>
      <c r="QYY312" s="94"/>
      <c r="QYZ312" s="94"/>
      <c r="QZA312" s="94"/>
      <c r="QZB312" s="94"/>
      <c r="QZC312" s="94"/>
      <c r="QZD312" s="94"/>
      <c r="QZE312" s="94"/>
      <c r="QZF312" s="94"/>
      <c r="QZG312" s="94"/>
      <c r="QZH312" s="94"/>
      <c r="QZI312" s="94"/>
      <c r="QZJ312" s="94"/>
      <c r="QZK312" s="94"/>
      <c r="QZL312" s="94"/>
      <c r="QZM312" s="94"/>
      <c r="QZN312" s="94"/>
      <c r="QZO312" s="94"/>
      <c r="QZP312" s="94"/>
      <c r="QZQ312" s="94"/>
      <c r="QZR312" s="94"/>
      <c r="QZS312" s="94"/>
      <c r="QZT312" s="94"/>
      <c r="QZU312" s="94"/>
      <c r="QZV312" s="94"/>
      <c r="QZW312" s="94"/>
      <c r="QZX312" s="94"/>
      <c r="QZY312" s="94"/>
      <c r="QZZ312" s="94"/>
      <c r="RAA312" s="94"/>
      <c r="RAB312" s="94"/>
      <c r="RAC312" s="94"/>
      <c r="RAD312" s="94"/>
      <c r="RAE312" s="94"/>
      <c r="RAF312" s="94"/>
      <c r="RAG312" s="94"/>
      <c r="RAH312" s="94"/>
      <c r="RAI312" s="94"/>
      <c r="RAJ312" s="94"/>
      <c r="RAK312" s="94"/>
      <c r="RAL312" s="94"/>
      <c r="RAM312" s="94"/>
      <c r="RAN312" s="94"/>
      <c r="RAO312" s="94"/>
      <c r="RAP312" s="94"/>
      <c r="RAQ312" s="94"/>
      <c r="RAR312" s="94"/>
      <c r="RAS312" s="94"/>
      <c r="RAT312" s="94"/>
      <c r="RAU312" s="94"/>
      <c r="RAV312" s="94"/>
      <c r="RAW312" s="94"/>
      <c r="RAX312" s="94"/>
      <c r="RAY312" s="94"/>
      <c r="RAZ312" s="94"/>
      <c r="RBA312" s="94"/>
      <c r="RBB312" s="94"/>
      <c r="RBC312" s="94"/>
      <c r="RBD312" s="94"/>
      <c r="RBE312" s="94"/>
      <c r="RBF312" s="94"/>
      <c r="RBG312" s="94"/>
      <c r="RBH312" s="94"/>
      <c r="RBI312" s="94"/>
      <c r="RBJ312" s="94"/>
      <c r="RBK312" s="94"/>
      <c r="RBL312" s="94"/>
      <c r="RBM312" s="94"/>
      <c r="RBN312" s="94"/>
      <c r="RBO312" s="94"/>
      <c r="RBP312" s="94"/>
      <c r="RBQ312" s="94"/>
      <c r="RBR312" s="94"/>
      <c r="RBS312" s="94"/>
      <c r="RBT312" s="94"/>
      <c r="RBU312" s="94"/>
      <c r="RBV312" s="94"/>
      <c r="RBW312" s="94"/>
      <c r="RBX312" s="94"/>
      <c r="RBY312" s="94"/>
      <c r="RBZ312" s="94"/>
      <c r="RCA312" s="94"/>
      <c r="RCB312" s="94"/>
      <c r="RCC312" s="94"/>
      <c r="RCD312" s="94"/>
      <c r="RCE312" s="94"/>
      <c r="RCF312" s="94"/>
      <c r="RCG312" s="94"/>
      <c r="RCH312" s="94"/>
      <c r="RCI312" s="94"/>
      <c r="RCJ312" s="94"/>
      <c r="RCK312" s="94"/>
      <c r="RCL312" s="94"/>
      <c r="RCM312" s="94"/>
      <c r="RCN312" s="94"/>
      <c r="RCO312" s="94"/>
      <c r="RCP312" s="94"/>
      <c r="RCQ312" s="94"/>
      <c r="RCR312" s="94"/>
      <c r="RCS312" s="94"/>
      <c r="RCT312" s="94"/>
      <c r="RCU312" s="94"/>
      <c r="RCV312" s="94"/>
      <c r="RCW312" s="94"/>
      <c r="RCX312" s="94"/>
      <c r="RCY312" s="94"/>
      <c r="RCZ312" s="94"/>
      <c r="RDA312" s="94"/>
      <c r="RDB312" s="94"/>
      <c r="RDC312" s="94"/>
      <c r="RDD312" s="94"/>
      <c r="RDE312" s="94"/>
      <c r="RDF312" s="94"/>
      <c r="RDG312" s="94"/>
      <c r="RDH312" s="94"/>
      <c r="RDI312" s="94"/>
      <c r="RDJ312" s="94"/>
      <c r="RDK312" s="94"/>
      <c r="RDL312" s="94"/>
      <c r="RDM312" s="94"/>
      <c r="RDN312" s="94"/>
      <c r="RDO312" s="94"/>
      <c r="RDP312" s="94"/>
      <c r="RDQ312" s="94"/>
      <c r="RDR312" s="94"/>
      <c r="RDS312" s="94"/>
      <c r="RDT312" s="94"/>
      <c r="RDU312" s="94"/>
      <c r="RDV312" s="94"/>
      <c r="RDW312" s="94"/>
      <c r="RDX312" s="94"/>
      <c r="RDY312" s="94"/>
      <c r="RDZ312" s="94"/>
      <c r="REA312" s="94"/>
      <c r="REB312" s="94"/>
      <c r="REC312" s="94"/>
      <c r="RED312" s="94"/>
      <c r="REE312" s="94"/>
      <c r="REF312" s="94"/>
      <c r="REG312" s="94"/>
      <c r="REH312" s="94"/>
      <c r="REI312" s="94"/>
      <c r="REJ312" s="94"/>
      <c r="REK312" s="94"/>
      <c r="REL312" s="94"/>
      <c r="REM312" s="94"/>
      <c r="REN312" s="94"/>
      <c r="REO312" s="94"/>
      <c r="REP312" s="94"/>
      <c r="REQ312" s="94"/>
      <c r="RER312" s="94"/>
      <c r="RES312" s="94"/>
      <c r="RET312" s="94"/>
      <c r="REU312" s="94"/>
      <c r="REV312" s="94"/>
      <c r="REW312" s="94"/>
      <c r="REX312" s="94"/>
      <c r="REY312" s="94"/>
      <c r="REZ312" s="94"/>
      <c r="RFA312" s="94"/>
      <c r="RFB312" s="94"/>
      <c r="RFC312" s="94"/>
      <c r="RFD312" s="94"/>
      <c r="RFE312" s="94"/>
      <c r="RFF312" s="94"/>
      <c r="RFG312" s="94"/>
      <c r="RFH312" s="94"/>
      <c r="RFI312" s="94"/>
      <c r="RFJ312" s="94"/>
      <c r="RFK312" s="94"/>
      <c r="RFL312" s="94"/>
      <c r="RFM312" s="94"/>
      <c r="RFN312" s="94"/>
      <c r="RFO312" s="94"/>
      <c r="RFP312" s="94"/>
      <c r="RFQ312" s="94"/>
      <c r="RFR312" s="94"/>
      <c r="RFS312" s="94"/>
      <c r="RFT312" s="94"/>
      <c r="RFU312" s="94"/>
      <c r="RFV312" s="94"/>
      <c r="RFW312" s="94"/>
      <c r="RFX312" s="94"/>
      <c r="RFY312" s="94"/>
      <c r="RFZ312" s="94"/>
      <c r="RGA312" s="94"/>
      <c r="RGB312" s="94"/>
      <c r="RGC312" s="94"/>
      <c r="RGD312" s="94"/>
      <c r="RGE312" s="94"/>
      <c r="RGF312" s="94"/>
      <c r="RGG312" s="94"/>
      <c r="RGH312" s="94"/>
      <c r="RGI312" s="94"/>
      <c r="RGJ312" s="94"/>
      <c r="RGK312" s="94"/>
      <c r="RGL312" s="94"/>
      <c r="RGM312" s="94"/>
      <c r="RGN312" s="94"/>
      <c r="RGO312" s="94"/>
      <c r="RGP312" s="94"/>
      <c r="RGQ312" s="94"/>
      <c r="RGR312" s="94"/>
      <c r="RGS312" s="94"/>
      <c r="RGT312" s="94"/>
      <c r="RGU312" s="94"/>
      <c r="RGV312" s="94"/>
      <c r="RGW312" s="94"/>
      <c r="RGX312" s="94"/>
      <c r="RGY312" s="94"/>
      <c r="RGZ312" s="94"/>
      <c r="RHA312" s="94"/>
      <c r="RHB312" s="94"/>
      <c r="RHC312" s="94"/>
      <c r="RHD312" s="94"/>
      <c r="RHE312" s="94"/>
      <c r="RHF312" s="94"/>
      <c r="RHG312" s="94"/>
      <c r="RHH312" s="94"/>
      <c r="RHI312" s="94"/>
      <c r="RHJ312" s="94"/>
      <c r="RHK312" s="94"/>
      <c r="RHL312" s="94"/>
      <c r="RHM312" s="94"/>
      <c r="RHN312" s="94"/>
      <c r="RHO312" s="94"/>
      <c r="RHP312" s="94"/>
      <c r="RHQ312" s="94"/>
      <c r="RHR312" s="94"/>
      <c r="RHS312" s="94"/>
      <c r="RHT312" s="94"/>
      <c r="RHU312" s="94"/>
      <c r="RHV312" s="94"/>
      <c r="RHW312" s="94"/>
      <c r="RHX312" s="94"/>
      <c r="RHY312" s="94"/>
      <c r="RHZ312" s="94"/>
      <c r="RIA312" s="94"/>
      <c r="RIB312" s="94"/>
      <c r="RIC312" s="94"/>
      <c r="RID312" s="94"/>
      <c r="RIE312" s="94"/>
      <c r="RIF312" s="94"/>
      <c r="RIG312" s="94"/>
      <c r="RIH312" s="94"/>
      <c r="RII312" s="94"/>
      <c r="RIJ312" s="94"/>
      <c r="RIK312" s="94"/>
      <c r="RIL312" s="94"/>
      <c r="RIM312" s="94"/>
      <c r="RIN312" s="94"/>
      <c r="RIO312" s="94"/>
      <c r="RIP312" s="94"/>
      <c r="RIQ312" s="94"/>
      <c r="RIR312" s="94"/>
      <c r="RIS312" s="94"/>
      <c r="RIT312" s="94"/>
      <c r="RIU312" s="94"/>
      <c r="RIV312" s="94"/>
      <c r="RIW312" s="94"/>
      <c r="RIX312" s="94"/>
      <c r="RIY312" s="94"/>
      <c r="RIZ312" s="94"/>
      <c r="RJA312" s="94"/>
      <c r="RJB312" s="94"/>
      <c r="RJC312" s="94"/>
      <c r="RJD312" s="94"/>
      <c r="RJE312" s="94"/>
      <c r="RJF312" s="94"/>
      <c r="RJG312" s="94"/>
      <c r="RJH312" s="94"/>
      <c r="RJI312" s="94"/>
      <c r="RJJ312" s="94"/>
      <c r="RJK312" s="94"/>
      <c r="RJL312" s="94"/>
      <c r="RJM312" s="94"/>
      <c r="RJN312" s="94"/>
      <c r="RJO312" s="94"/>
      <c r="RJP312" s="94"/>
      <c r="RJQ312" s="94"/>
      <c r="RJR312" s="94"/>
      <c r="RJS312" s="94"/>
      <c r="RJT312" s="94"/>
      <c r="RJU312" s="94"/>
      <c r="RJV312" s="94"/>
      <c r="RJW312" s="94"/>
      <c r="RJX312" s="94"/>
      <c r="RJY312" s="94"/>
      <c r="RJZ312" s="94"/>
      <c r="RKA312" s="94"/>
      <c r="RKB312" s="94"/>
      <c r="RKC312" s="94"/>
      <c r="RKD312" s="94"/>
      <c r="RKE312" s="94"/>
      <c r="RKF312" s="94"/>
      <c r="RKG312" s="94"/>
      <c r="RKH312" s="94"/>
      <c r="RKI312" s="94"/>
      <c r="RKJ312" s="94"/>
      <c r="RKK312" s="94"/>
      <c r="RKL312" s="94"/>
      <c r="RKM312" s="94"/>
      <c r="RKN312" s="94"/>
      <c r="RKO312" s="94"/>
      <c r="RKP312" s="94"/>
      <c r="RKQ312" s="94"/>
      <c r="RKR312" s="94"/>
      <c r="RKS312" s="94"/>
      <c r="RKT312" s="94"/>
      <c r="RKU312" s="94"/>
      <c r="RKV312" s="94"/>
      <c r="RKW312" s="94"/>
      <c r="RKX312" s="94"/>
      <c r="RKY312" s="94"/>
      <c r="RKZ312" s="94"/>
      <c r="RLA312" s="94"/>
      <c r="RLB312" s="94"/>
      <c r="RLC312" s="94"/>
      <c r="RLD312" s="94"/>
      <c r="RLE312" s="94"/>
      <c r="RLF312" s="94"/>
      <c r="RLG312" s="94"/>
      <c r="RLH312" s="94"/>
      <c r="RLI312" s="94"/>
      <c r="RLJ312" s="94"/>
      <c r="RLK312" s="94"/>
      <c r="RLL312" s="94"/>
      <c r="RLM312" s="94"/>
      <c r="RLN312" s="94"/>
      <c r="RLO312" s="94"/>
      <c r="RLP312" s="94"/>
      <c r="RLQ312" s="94"/>
      <c r="RLR312" s="94"/>
      <c r="RLS312" s="94"/>
      <c r="RLT312" s="94"/>
      <c r="RLU312" s="94"/>
      <c r="RLV312" s="94"/>
      <c r="RLW312" s="94"/>
      <c r="RLX312" s="94"/>
      <c r="RLY312" s="94"/>
      <c r="RLZ312" s="94"/>
      <c r="RMA312" s="94"/>
      <c r="RMB312" s="94"/>
      <c r="RMC312" s="94"/>
      <c r="RMD312" s="94"/>
      <c r="RME312" s="94"/>
      <c r="RMF312" s="94"/>
      <c r="RMG312" s="94"/>
      <c r="RMH312" s="94"/>
      <c r="RMI312" s="94"/>
      <c r="RMJ312" s="94"/>
      <c r="RMK312" s="94"/>
      <c r="RML312" s="94"/>
      <c r="RMM312" s="94"/>
      <c r="RMN312" s="94"/>
      <c r="RMO312" s="94"/>
      <c r="RMP312" s="94"/>
      <c r="RMQ312" s="94"/>
      <c r="RMR312" s="94"/>
      <c r="RMS312" s="94"/>
      <c r="RMT312" s="94"/>
      <c r="RMU312" s="94"/>
      <c r="RMV312" s="94"/>
      <c r="RMW312" s="94"/>
      <c r="RMX312" s="94"/>
      <c r="RMY312" s="94"/>
      <c r="RMZ312" s="94"/>
      <c r="RNA312" s="94"/>
      <c r="RNB312" s="94"/>
      <c r="RNC312" s="94"/>
      <c r="RND312" s="94"/>
      <c r="RNE312" s="94"/>
      <c r="RNF312" s="94"/>
      <c r="RNG312" s="94"/>
      <c r="RNH312" s="94"/>
      <c r="RNI312" s="94"/>
      <c r="RNJ312" s="94"/>
      <c r="RNK312" s="94"/>
      <c r="RNL312" s="94"/>
      <c r="RNM312" s="94"/>
      <c r="RNN312" s="94"/>
      <c r="RNO312" s="94"/>
      <c r="RNP312" s="94"/>
      <c r="RNQ312" s="94"/>
      <c r="RNR312" s="94"/>
      <c r="RNS312" s="94"/>
      <c r="RNT312" s="94"/>
      <c r="RNU312" s="94"/>
      <c r="RNV312" s="94"/>
      <c r="RNW312" s="94"/>
      <c r="RNX312" s="94"/>
      <c r="RNY312" s="94"/>
      <c r="RNZ312" s="94"/>
      <c r="ROA312" s="94"/>
      <c r="ROB312" s="94"/>
      <c r="ROC312" s="94"/>
      <c r="ROD312" s="94"/>
      <c r="ROE312" s="94"/>
      <c r="ROF312" s="94"/>
      <c r="ROG312" s="94"/>
      <c r="ROH312" s="94"/>
      <c r="ROI312" s="94"/>
      <c r="ROJ312" s="94"/>
      <c r="ROK312" s="94"/>
      <c r="ROL312" s="94"/>
      <c r="ROM312" s="94"/>
      <c r="RON312" s="94"/>
      <c r="ROO312" s="94"/>
      <c r="ROP312" s="94"/>
      <c r="ROQ312" s="94"/>
      <c r="ROR312" s="94"/>
      <c r="ROS312" s="94"/>
      <c r="ROT312" s="94"/>
      <c r="ROU312" s="94"/>
      <c r="ROV312" s="94"/>
      <c r="ROW312" s="94"/>
      <c r="ROX312" s="94"/>
      <c r="ROY312" s="94"/>
      <c r="ROZ312" s="94"/>
      <c r="RPA312" s="94"/>
      <c r="RPB312" s="94"/>
      <c r="RPC312" s="94"/>
      <c r="RPD312" s="94"/>
      <c r="RPE312" s="94"/>
      <c r="RPF312" s="94"/>
      <c r="RPG312" s="94"/>
      <c r="RPH312" s="94"/>
      <c r="RPI312" s="94"/>
      <c r="RPJ312" s="94"/>
      <c r="RPK312" s="94"/>
      <c r="RPL312" s="94"/>
      <c r="RPM312" s="94"/>
      <c r="RPN312" s="94"/>
      <c r="RPO312" s="94"/>
      <c r="RPP312" s="94"/>
      <c r="RPQ312" s="94"/>
      <c r="RPR312" s="94"/>
      <c r="RPS312" s="94"/>
      <c r="RPT312" s="94"/>
      <c r="RPU312" s="94"/>
      <c r="RPV312" s="94"/>
      <c r="RPW312" s="94"/>
      <c r="RPX312" s="94"/>
      <c r="RPY312" s="94"/>
      <c r="RPZ312" s="94"/>
      <c r="RQA312" s="94"/>
      <c r="RQB312" s="94"/>
      <c r="RQC312" s="94"/>
      <c r="RQD312" s="94"/>
      <c r="RQE312" s="94"/>
      <c r="RQF312" s="94"/>
      <c r="RQG312" s="94"/>
      <c r="RQH312" s="94"/>
      <c r="RQI312" s="94"/>
      <c r="RQJ312" s="94"/>
      <c r="RQK312" s="94"/>
      <c r="RQL312" s="94"/>
      <c r="RQM312" s="94"/>
      <c r="RQN312" s="94"/>
      <c r="RQO312" s="94"/>
      <c r="RQP312" s="94"/>
      <c r="RQQ312" s="94"/>
      <c r="RQR312" s="94"/>
      <c r="RQS312" s="94"/>
      <c r="RQT312" s="94"/>
      <c r="RQU312" s="94"/>
      <c r="RQV312" s="94"/>
      <c r="RQW312" s="94"/>
      <c r="RQX312" s="94"/>
      <c r="RQY312" s="94"/>
      <c r="RQZ312" s="94"/>
      <c r="RRA312" s="94"/>
      <c r="RRB312" s="94"/>
      <c r="RRC312" s="94"/>
      <c r="RRD312" s="94"/>
      <c r="RRE312" s="94"/>
      <c r="RRF312" s="94"/>
      <c r="RRG312" s="94"/>
      <c r="RRH312" s="94"/>
      <c r="RRI312" s="94"/>
      <c r="RRJ312" s="94"/>
      <c r="RRK312" s="94"/>
      <c r="RRL312" s="94"/>
      <c r="RRM312" s="94"/>
      <c r="RRN312" s="94"/>
      <c r="RRO312" s="94"/>
      <c r="RRP312" s="94"/>
      <c r="RRQ312" s="94"/>
      <c r="RRR312" s="94"/>
      <c r="RRS312" s="94"/>
      <c r="RRT312" s="94"/>
      <c r="RRU312" s="94"/>
      <c r="RRV312" s="94"/>
      <c r="RRW312" s="94"/>
      <c r="RRX312" s="94"/>
      <c r="RRY312" s="94"/>
      <c r="RRZ312" s="94"/>
      <c r="RSA312" s="94"/>
      <c r="RSB312" s="94"/>
      <c r="RSC312" s="94"/>
      <c r="RSD312" s="94"/>
      <c r="RSE312" s="94"/>
      <c r="RSF312" s="94"/>
      <c r="RSG312" s="94"/>
      <c r="RSH312" s="94"/>
      <c r="RSI312" s="94"/>
      <c r="RSJ312" s="94"/>
      <c r="RSK312" s="94"/>
      <c r="RSL312" s="94"/>
      <c r="RSM312" s="94"/>
      <c r="RSN312" s="94"/>
      <c r="RSO312" s="94"/>
      <c r="RSP312" s="94"/>
      <c r="RSQ312" s="94"/>
      <c r="RSR312" s="94"/>
      <c r="RSS312" s="94"/>
      <c r="RST312" s="94"/>
      <c r="RSU312" s="94"/>
      <c r="RSV312" s="94"/>
      <c r="RSW312" s="94"/>
      <c r="RSX312" s="94"/>
      <c r="RSY312" s="94"/>
      <c r="RSZ312" s="94"/>
      <c r="RTA312" s="94"/>
      <c r="RTB312" s="94"/>
      <c r="RTC312" s="94"/>
      <c r="RTD312" s="94"/>
      <c r="RTE312" s="94"/>
      <c r="RTF312" s="94"/>
      <c r="RTG312" s="94"/>
      <c r="RTH312" s="94"/>
      <c r="RTI312" s="94"/>
      <c r="RTJ312" s="94"/>
      <c r="RTK312" s="94"/>
      <c r="RTL312" s="94"/>
      <c r="RTM312" s="94"/>
      <c r="RTN312" s="94"/>
      <c r="RTO312" s="94"/>
      <c r="RTP312" s="94"/>
      <c r="RTQ312" s="94"/>
      <c r="RTR312" s="94"/>
      <c r="RTS312" s="94"/>
      <c r="RTT312" s="94"/>
      <c r="RTU312" s="94"/>
      <c r="RTV312" s="94"/>
      <c r="RTW312" s="94"/>
      <c r="RTX312" s="94"/>
      <c r="RTY312" s="94"/>
      <c r="RTZ312" s="94"/>
      <c r="RUA312" s="94"/>
      <c r="RUB312" s="94"/>
      <c r="RUC312" s="94"/>
      <c r="RUD312" s="94"/>
      <c r="RUE312" s="94"/>
      <c r="RUF312" s="94"/>
      <c r="RUG312" s="94"/>
      <c r="RUH312" s="94"/>
      <c r="RUI312" s="94"/>
      <c r="RUJ312" s="94"/>
      <c r="RUK312" s="94"/>
      <c r="RUL312" s="94"/>
      <c r="RUM312" s="94"/>
      <c r="RUN312" s="94"/>
      <c r="RUO312" s="94"/>
      <c r="RUP312" s="94"/>
      <c r="RUQ312" s="94"/>
      <c r="RUR312" s="94"/>
      <c r="RUS312" s="94"/>
      <c r="RUT312" s="94"/>
      <c r="RUU312" s="94"/>
      <c r="RUV312" s="94"/>
      <c r="RUW312" s="94"/>
      <c r="RUX312" s="94"/>
      <c r="RUY312" s="94"/>
      <c r="RUZ312" s="94"/>
      <c r="RVA312" s="94"/>
      <c r="RVB312" s="94"/>
      <c r="RVC312" s="94"/>
      <c r="RVD312" s="94"/>
      <c r="RVE312" s="94"/>
      <c r="RVF312" s="94"/>
      <c r="RVG312" s="94"/>
      <c r="RVH312" s="94"/>
      <c r="RVI312" s="94"/>
      <c r="RVJ312" s="94"/>
      <c r="RVK312" s="94"/>
      <c r="RVL312" s="94"/>
      <c r="RVM312" s="94"/>
      <c r="RVN312" s="94"/>
      <c r="RVO312" s="94"/>
      <c r="RVP312" s="94"/>
      <c r="RVQ312" s="94"/>
      <c r="RVR312" s="94"/>
      <c r="RVS312" s="94"/>
      <c r="RVT312" s="94"/>
      <c r="RVU312" s="94"/>
      <c r="RVV312" s="94"/>
      <c r="RVW312" s="94"/>
      <c r="RVX312" s="94"/>
      <c r="RVY312" s="94"/>
      <c r="RVZ312" s="94"/>
      <c r="RWA312" s="94"/>
      <c r="RWB312" s="94"/>
      <c r="RWC312" s="94"/>
      <c r="RWD312" s="94"/>
      <c r="RWE312" s="94"/>
      <c r="RWF312" s="94"/>
      <c r="RWG312" s="94"/>
      <c r="RWH312" s="94"/>
      <c r="RWI312" s="94"/>
      <c r="RWJ312" s="94"/>
      <c r="RWK312" s="94"/>
      <c r="RWL312" s="94"/>
      <c r="RWM312" s="94"/>
      <c r="RWN312" s="94"/>
      <c r="RWO312" s="94"/>
      <c r="RWP312" s="94"/>
      <c r="RWQ312" s="94"/>
      <c r="RWR312" s="94"/>
      <c r="RWS312" s="94"/>
      <c r="RWT312" s="94"/>
      <c r="RWU312" s="94"/>
      <c r="RWV312" s="94"/>
      <c r="RWW312" s="94"/>
      <c r="RWX312" s="94"/>
      <c r="RWY312" s="94"/>
      <c r="RWZ312" s="94"/>
      <c r="RXA312" s="94"/>
      <c r="RXB312" s="94"/>
      <c r="RXC312" s="94"/>
      <c r="RXD312" s="94"/>
      <c r="RXE312" s="94"/>
      <c r="RXF312" s="94"/>
      <c r="RXG312" s="94"/>
      <c r="RXH312" s="94"/>
      <c r="RXI312" s="94"/>
      <c r="RXJ312" s="94"/>
      <c r="RXK312" s="94"/>
      <c r="RXL312" s="94"/>
      <c r="RXM312" s="94"/>
      <c r="RXN312" s="94"/>
      <c r="RXO312" s="94"/>
      <c r="RXP312" s="94"/>
      <c r="RXQ312" s="94"/>
      <c r="RXR312" s="94"/>
      <c r="RXS312" s="94"/>
      <c r="RXT312" s="94"/>
      <c r="RXU312" s="94"/>
      <c r="RXV312" s="94"/>
      <c r="RXW312" s="94"/>
      <c r="RXX312" s="94"/>
      <c r="RXY312" s="94"/>
      <c r="RXZ312" s="94"/>
      <c r="RYA312" s="94"/>
      <c r="RYB312" s="94"/>
      <c r="RYC312" s="94"/>
      <c r="RYD312" s="94"/>
      <c r="RYE312" s="94"/>
      <c r="RYF312" s="94"/>
      <c r="RYG312" s="94"/>
      <c r="RYH312" s="94"/>
      <c r="RYI312" s="94"/>
      <c r="RYJ312" s="94"/>
      <c r="RYK312" s="94"/>
      <c r="RYL312" s="94"/>
      <c r="RYM312" s="94"/>
      <c r="RYN312" s="94"/>
      <c r="RYO312" s="94"/>
      <c r="RYP312" s="94"/>
      <c r="RYQ312" s="94"/>
      <c r="RYR312" s="94"/>
      <c r="RYS312" s="94"/>
      <c r="RYT312" s="94"/>
      <c r="RYU312" s="94"/>
      <c r="RYV312" s="94"/>
      <c r="RYW312" s="94"/>
      <c r="RYX312" s="94"/>
      <c r="RYY312" s="94"/>
      <c r="RYZ312" s="94"/>
      <c r="RZA312" s="94"/>
      <c r="RZB312" s="94"/>
      <c r="RZC312" s="94"/>
      <c r="RZD312" s="94"/>
      <c r="RZE312" s="94"/>
      <c r="RZF312" s="94"/>
      <c r="RZG312" s="94"/>
      <c r="RZH312" s="94"/>
      <c r="RZI312" s="94"/>
      <c r="RZJ312" s="94"/>
      <c r="RZK312" s="94"/>
      <c r="RZL312" s="94"/>
      <c r="RZM312" s="94"/>
      <c r="RZN312" s="94"/>
      <c r="RZO312" s="94"/>
      <c r="RZP312" s="94"/>
      <c r="RZQ312" s="94"/>
      <c r="RZR312" s="94"/>
      <c r="RZS312" s="94"/>
      <c r="RZT312" s="94"/>
      <c r="RZU312" s="94"/>
      <c r="RZV312" s="94"/>
      <c r="RZW312" s="94"/>
      <c r="RZX312" s="94"/>
      <c r="RZY312" s="94"/>
      <c r="RZZ312" s="94"/>
      <c r="SAA312" s="94"/>
      <c r="SAB312" s="94"/>
      <c r="SAC312" s="94"/>
      <c r="SAD312" s="94"/>
      <c r="SAE312" s="94"/>
      <c r="SAF312" s="94"/>
      <c r="SAG312" s="94"/>
      <c r="SAH312" s="94"/>
      <c r="SAI312" s="94"/>
      <c r="SAJ312" s="94"/>
      <c r="SAK312" s="94"/>
      <c r="SAL312" s="94"/>
      <c r="SAM312" s="94"/>
      <c r="SAN312" s="94"/>
      <c r="SAO312" s="94"/>
      <c r="SAP312" s="94"/>
      <c r="SAQ312" s="94"/>
      <c r="SAR312" s="94"/>
      <c r="SAS312" s="94"/>
      <c r="SAT312" s="94"/>
      <c r="SAU312" s="94"/>
      <c r="SAV312" s="94"/>
      <c r="SAW312" s="94"/>
      <c r="SAX312" s="94"/>
      <c r="SAY312" s="94"/>
      <c r="SAZ312" s="94"/>
      <c r="SBA312" s="94"/>
      <c r="SBB312" s="94"/>
      <c r="SBC312" s="94"/>
      <c r="SBD312" s="94"/>
      <c r="SBE312" s="94"/>
      <c r="SBF312" s="94"/>
      <c r="SBG312" s="94"/>
      <c r="SBH312" s="94"/>
      <c r="SBI312" s="94"/>
      <c r="SBJ312" s="94"/>
      <c r="SBK312" s="94"/>
      <c r="SBL312" s="94"/>
      <c r="SBM312" s="94"/>
      <c r="SBN312" s="94"/>
      <c r="SBO312" s="94"/>
      <c r="SBP312" s="94"/>
      <c r="SBQ312" s="94"/>
      <c r="SBR312" s="94"/>
      <c r="SBS312" s="94"/>
      <c r="SBT312" s="94"/>
      <c r="SBU312" s="94"/>
      <c r="SBV312" s="94"/>
      <c r="SBW312" s="94"/>
      <c r="SBX312" s="94"/>
      <c r="SBY312" s="94"/>
      <c r="SBZ312" s="94"/>
      <c r="SCA312" s="94"/>
      <c r="SCB312" s="94"/>
      <c r="SCC312" s="94"/>
      <c r="SCD312" s="94"/>
      <c r="SCE312" s="94"/>
      <c r="SCF312" s="94"/>
      <c r="SCG312" s="94"/>
      <c r="SCH312" s="94"/>
      <c r="SCI312" s="94"/>
      <c r="SCJ312" s="94"/>
      <c r="SCK312" s="94"/>
      <c r="SCL312" s="94"/>
      <c r="SCM312" s="94"/>
      <c r="SCN312" s="94"/>
      <c r="SCO312" s="94"/>
      <c r="SCP312" s="94"/>
      <c r="SCQ312" s="94"/>
      <c r="SCR312" s="94"/>
      <c r="SCS312" s="94"/>
      <c r="SCT312" s="94"/>
      <c r="SCU312" s="94"/>
      <c r="SCV312" s="94"/>
      <c r="SCW312" s="94"/>
      <c r="SCX312" s="94"/>
      <c r="SCY312" s="94"/>
      <c r="SCZ312" s="94"/>
      <c r="SDA312" s="94"/>
      <c r="SDB312" s="94"/>
      <c r="SDC312" s="94"/>
      <c r="SDD312" s="94"/>
      <c r="SDE312" s="94"/>
      <c r="SDF312" s="94"/>
      <c r="SDG312" s="94"/>
      <c r="SDH312" s="94"/>
      <c r="SDI312" s="94"/>
      <c r="SDJ312" s="94"/>
      <c r="SDK312" s="94"/>
      <c r="SDL312" s="94"/>
      <c r="SDM312" s="94"/>
      <c r="SDN312" s="94"/>
      <c r="SDO312" s="94"/>
      <c r="SDP312" s="94"/>
      <c r="SDQ312" s="94"/>
      <c r="SDR312" s="94"/>
      <c r="SDS312" s="94"/>
      <c r="SDT312" s="94"/>
      <c r="SDU312" s="94"/>
      <c r="SDV312" s="94"/>
      <c r="SDW312" s="94"/>
      <c r="SDX312" s="94"/>
      <c r="SDY312" s="94"/>
      <c r="SDZ312" s="94"/>
      <c r="SEA312" s="94"/>
      <c r="SEB312" s="94"/>
      <c r="SEC312" s="94"/>
      <c r="SED312" s="94"/>
      <c r="SEE312" s="94"/>
      <c r="SEF312" s="94"/>
      <c r="SEG312" s="94"/>
      <c r="SEH312" s="94"/>
      <c r="SEI312" s="94"/>
      <c r="SEJ312" s="94"/>
      <c r="SEK312" s="94"/>
      <c r="SEL312" s="94"/>
      <c r="SEM312" s="94"/>
      <c r="SEN312" s="94"/>
      <c r="SEO312" s="94"/>
      <c r="SEP312" s="94"/>
      <c r="SEQ312" s="94"/>
      <c r="SER312" s="94"/>
      <c r="SES312" s="94"/>
      <c r="SET312" s="94"/>
      <c r="SEU312" s="94"/>
      <c r="SEV312" s="94"/>
      <c r="SEW312" s="94"/>
      <c r="SEX312" s="94"/>
      <c r="SEY312" s="94"/>
      <c r="SEZ312" s="94"/>
      <c r="SFA312" s="94"/>
      <c r="SFB312" s="94"/>
      <c r="SFC312" s="94"/>
      <c r="SFD312" s="94"/>
      <c r="SFE312" s="94"/>
      <c r="SFF312" s="94"/>
      <c r="SFG312" s="94"/>
      <c r="SFH312" s="94"/>
      <c r="SFI312" s="94"/>
      <c r="SFJ312" s="94"/>
      <c r="SFK312" s="94"/>
      <c r="SFL312" s="94"/>
      <c r="SFM312" s="94"/>
      <c r="SFN312" s="94"/>
      <c r="SFO312" s="94"/>
      <c r="SFP312" s="94"/>
      <c r="SFQ312" s="94"/>
      <c r="SFR312" s="94"/>
      <c r="SFS312" s="94"/>
      <c r="SFT312" s="94"/>
      <c r="SFU312" s="94"/>
      <c r="SFV312" s="94"/>
      <c r="SFW312" s="94"/>
      <c r="SFX312" s="94"/>
      <c r="SFY312" s="94"/>
      <c r="SFZ312" s="94"/>
      <c r="SGA312" s="94"/>
      <c r="SGB312" s="94"/>
      <c r="SGC312" s="94"/>
      <c r="SGD312" s="94"/>
      <c r="SGE312" s="94"/>
      <c r="SGF312" s="94"/>
      <c r="SGG312" s="94"/>
      <c r="SGH312" s="94"/>
      <c r="SGI312" s="94"/>
      <c r="SGJ312" s="94"/>
      <c r="SGK312" s="94"/>
      <c r="SGL312" s="94"/>
      <c r="SGM312" s="94"/>
      <c r="SGN312" s="94"/>
      <c r="SGO312" s="94"/>
      <c r="SGP312" s="94"/>
      <c r="SGQ312" s="94"/>
      <c r="SGR312" s="94"/>
      <c r="SGS312" s="94"/>
      <c r="SGT312" s="94"/>
      <c r="SGU312" s="94"/>
      <c r="SGV312" s="94"/>
      <c r="SGW312" s="94"/>
      <c r="SGX312" s="94"/>
      <c r="SGY312" s="94"/>
      <c r="SGZ312" s="94"/>
      <c r="SHA312" s="94"/>
      <c r="SHB312" s="94"/>
      <c r="SHC312" s="94"/>
      <c r="SHD312" s="94"/>
      <c r="SHE312" s="94"/>
      <c r="SHF312" s="94"/>
      <c r="SHG312" s="94"/>
      <c r="SHH312" s="94"/>
      <c r="SHI312" s="94"/>
      <c r="SHJ312" s="94"/>
      <c r="SHK312" s="94"/>
      <c r="SHL312" s="94"/>
      <c r="SHM312" s="94"/>
      <c r="SHN312" s="94"/>
      <c r="SHO312" s="94"/>
      <c r="SHP312" s="94"/>
      <c r="SHQ312" s="94"/>
      <c r="SHR312" s="94"/>
      <c r="SHS312" s="94"/>
      <c r="SHT312" s="94"/>
      <c r="SHU312" s="94"/>
      <c r="SHV312" s="94"/>
      <c r="SHW312" s="94"/>
      <c r="SHX312" s="94"/>
      <c r="SHY312" s="94"/>
      <c r="SHZ312" s="94"/>
      <c r="SIA312" s="94"/>
      <c r="SIB312" s="94"/>
      <c r="SIC312" s="94"/>
      <c r="SID312" s="94"/>
      <c r="SIE312" s="94"/>
      <c r="SIF312" s="94"/>
      <c r="SIG312" s="94"/>
      <c r="SIH312" s="94"/>
      <c r="SII312" s="94"/>
      <c r="SIJ312" s="94"/>
      <c r="SIK312" s="94"/>
      <c r="SIL312" s="94"/>
      <c r="SIM312" s="94"/>
      <c r="SIN312" s="94"/>
      <c r="SIO312" s="94"/>
      <c r="SIP312" s="94"/>
      <c r="SIQ312" s="94"/>
      <c r="SIR312" s="94"/>
      <c r="SIS312" s="94"/>
      <c r="SIT312" s="94"/>
      <c r="SIU312" s="94"/>
      <c r="SIV312" s="94"/>
      <c r="SIW312" s="94"/>
      <c r="SIX312" s="94"/>
      <c r="SIY312" s="94"/>
      <c r="SIZ312" s="94"/>
      <c r="SJA312" s="94"/>
      <c r="SJB312" s="94"/>
      <c r="SJC312" s="94"/>
      <c r="SJD312" s="94"/>
      <c r="SJE312" s="94"/>
      <c r="SJF312" s="94"/>
      <c r="SJG312" s="94"/>
      <c r="SJH312" s="94"/>
      <c r="SJI312" s="94"/>
      <c r="SJJ312" s="94"/>
      <c r="SJK312" s="94"/>
      <c r="SJL312" s="94"/>
      <c r="SJM312" s="94"/>
      <c r="SJN312" s="94"/>
      <c r="SJO312" s="94"/>
      <c r="SJP312" s="94"/>
      <c r="SJQ312" s="94"/>
      <c r="SJR312" s="94"/>
      <c r="SJS312" s="94"/>
      <c r="SJT312" s="94"/>
      <c r="SJU312" s="94"/>
      <c r="SJV312" s="94"/>
      <c r="SJW312" s="94"/>
      <c r="SJX312" s="94"/>
      <c r="SJY312" s="94"/>
      <c r="SJZ312" s="94"/>
      <c r="SKA312" s="94"/>
      <c r="SKB312" s="94"/>
      <c r="SKC312" s="94"/>
      <c r="SKD312" s="94"/>
      <c r="SKE312" s="94"/>
      <c r="SKF312" s="94"/>
      <c r="SKG312" s="94"/>
      <c r="SKH312" s="94"/>
      <c r="SKI312" s="94"/>
      <c r="SKJ312" s="94"/>
      <c r="SKK312" s="94"/>
      <c r="SKL312" s="94"/>
      <c r="SKM312" s="94"/>
      <c r="SKN312" s="94"/>
      <c r="SKO312" s="94"/>
      <c r="SKP312" s="94"/>
      <c r="SKQ312" s="94"/>
      <c r="SKR312" s="94"/>
      <c r="SKS312" s="94"/>
      <c r="SKT312" s="94"/>
      <c r="SKU312" s="94"/>
      <c r="SKV312" s="94"/>
      <c r="SKW312" s="94"/>
      <c r="SKX312" s="94"/>
      <c r="SKY312" s="94"/>
      <c r="SKZ312" s="94"/>
      <c r="SLA312" s="94"/>
      <c r="SLB312" s="94"/>
      <c r="SLC312" s="94"/>
      <c r="SLD312" s="94"/>
      <c r="SLE312" s="94"/>
      <c r="SLF312" s="94"/>
      <c r="SLG312" s="94"/>
      <c r="SLH312" s="94"/>
      <c r="SLI312" s="94"/>
      <c r="SLJ312" s="94"/>
      <c r="SLK312" s="94"/>
      <c r="SLL312" s="94"/>
      <c r="SLM312" s="94"/>
      <c r="SLN312" s="94"/>
      <c r="SLO312" s="94"/>
      <c r="SLP312" s="94"/>
      <c r="SLQ312" s="94"/>
      <c r="SLR312" s="94"/>
      <c r="SLS312" s="94"/>
      <c r="SLT312" s="94"/>
      <c r="SLU312" s="94"/>
      <c r="SLV312" s="94"/>
      <c r="SLW312" s="94"/>
      <c r="SLX312" s="94"/>
      <c r="SLY312" s="94"/>
      <c r="SLZ312" s="94"/>
      <c r="SMA312" s="94"/>
      <c r="SMB312" s="94"/>
      <c r="SMC312" s="94"/>
      <c r="SMD312" s="94"/>
      <c r="SME312" s="94"/>
      <c r="SMF312" s="94"/>
      <c r="SMG312" s="94"/>
      <c r="SMH312" s="94"/>
      <c r="SMI312" s="94"/>
      <c r="SMJ312" s="94"/>
      <c r="SMK312" s="94"/>
      <c r="SML312" s="94"/>
      <c r="SMM312" s="94"/>
      <c r="SMN312" s="94"/>
      <c r="SMO312" s="94"/>
      <c r="SMP312" s="94"/>
      <c r="SMQ312" s="94"/>
      <c r="SMR312" s="94"/>
      <c r="SMS312" s="94"/>
      <c r="SMT312" s="94"/>
      <c r="SMU312" s="94"/>
      <c r="SMV312" s="94"/>
      <c r="SMW312" s="94"/>
      <c r="SMX312" s="94"/>
      <c r="SMY312" s="94"/>
      <c r="SMZ312" s="94"/>
      <c r="SNA312" s="94"/>
      <c r="SNB312" s="94"/>
      <c r="SNC312" s="94"/>
      <c r="SND312" s="94"/>
      <c r="SNE312" s="94"/>
      <c r="SNF312" s="94"/>
      <c r="SNG312" s="94"/>
      <c r="SNH312" s="94"/>
      <c r="SNI312" s="94"/>
      <c r="SNJ312" s="94"/>
      <c r="SNK312" s="94"/>
      <c r="SNL312" s="94"/>
      <c r="SNM312" s="94"/>
      <c r="SNN312" s="94"/>
      <c r="SNO312" s="94"/>
      <c r="SNP312" s="94"/>
      <c r="SNQ312" s="94"/>
      <c r="SNR312" s="94"/>
      <c r="SNS312" s="94"/>
      <c r="SNT312" s="94"/>
      <c r="SNU312" s="94"/>
      <c r="SNV312" s="94"/>
      <c r="SNW312" s="94"/>
      <c r="SNX312" s="94"/>
      <c r="SNY312" s="94"/>
      <c r="SNZ312" s="94"/>
      <c r="SOA312" s="94"/>
      <c r="SOB312" s="94"/>
      <c r="SOC312" s="94"/>
      <c r="SOD312" s="94"/>
      <c r="SOE312" s="94"/>
      <c r="SOF312" s="94"/>
      <c r="SOG312" s="94"/>
      <c r="SOH312" s="94"/>
      <c r="SOI312" s="94"/>
      <c r="SOJ312" s="94"/>
      <c r="SOK312" s="94"/>
      <c r="SOL312" s="94"/>
      <c r="SOM312" s="94"/>
      <c r="SON312" s="94"/>
      <c r="SOO312" s="94"/>
      <c r="SOP312" s="94"/>
      <c r="SOQ312" s="94"/>
      <c r="SOR312" s="94"/>
      <c r="SOS312" s="94"/>
      <c r="SOT312" s="94"/>
      <c r="SOU312" s="94"/>
      <c r="SOV312" s="94"/>
      <c r="SOW312" s="94"/>
      <c r="SOX312" s="94"/>
      <c r="SOY312" s="94"/>
      <c r="SOZ312" s="94"/>
      <c r="SPA312" s="94"/>
      <c r="SPB312" s="94"/>
      <c r="SPC312" s="94"/>
      <c r="SPD312" s="94"/>
      <c r="SPE312" s="94"/>
      <c r="SPF312" s="94"/>
      <c r="SPG312" s="94"/>
      <c r="SPH312" s="94"/>
      <c r="SPI312" s="94"/>
      <c r="SPJ312" s="94"/>
      <c r="SPK312" s="94"/>
      <c r="SPL312" s="94"/>
      <c r="SPM312" s="94"/>
      <c r="SPN312" s="94"/>
      <c r="SPO312" s="94"/>
      <c r="SPP312" s="94"/>
      <c r="SPQ312" s="94"/>
      <c r="SPR312" s="94"/>
      <c r="SPS312" s="94"/>
      <c r="SPT312" s="94"/>
      <c r="SPU312" s="94"/>
      <c r="SPV312" s="94"/>
      <c r="SPW312" s="94"/>
      <c r="SPX312" s="94"/>
      <c r="SPY312" s="94"/>
      <c r="SPZ312" s="94"/>
      <c r="SQA312" s="94"/>
      <c r="SQB312" s="94"/>
      <c r="SQC312" s="94"/>
      <c r="SQD312" s="94"/>
      <c r="SQE312" s="94"/>
      <c r="SQF312" s="94"/>
      <c r="SQG312" s="94"/>
      <c r="SQH312" s="94"/>
      <c r="SQI312" s="94"/>
      <c r="SQJ312" s="94"/>
      <c r="SQK312" s="94"/>
      <c r="SQL312" s="94"/>
      <c r="SQM312" s="94"/>
      <c r="SQN312" s="94"/>
      <c r="SQO312" s="94"/>
      <c r="SQP312" s="94"/>
      <c r="SQQ312" s="94"/>
      <c r="SQR312" s="94"/>
      <c r="SQS312" s="94"/>
      <c r="SQT312" s="94"/>
      <c r="SQU312" s="94"/>
      <c r="SQV312" s="94"/>
      <c r="SQW312" s="94"/>
      <c r="SQX312" s="94"/>
      <c r="SQY312" s="94"/>
      <c r="SQZ312" s="94"/>
      <c r="SRA312" s="94"/>
      <c r="SRB312" s="94"/>
      <c r="SRC312" s="94"/>
      <c r="SRD312" s="94"/>
      <c r="SRE312" s="94"/>
      <c r="SRF312" s="94"/>
      <c r="SRG312" s="94"/>
      <c r="SRH312" s="94"/>
      <c r="SRI312" s="94"/>
      <c r="SRJ312" s="94"/>
      <c r="SRK312" s="94"/>
      <c r="SRL312" s="94"/>
      <c r="SRM312" s="94"/>
      <c r="SRN312" s="94"/>
      <c r="SRO312" s="94"/>
      <c r="SRP312" s="94"/>
      <c r="SRQ312" s="94"/>
      <c r="SRR312" s="94"/>
      <c r="SRS312" s="94"/>
      <c r="SRT312" s="94"/>
      <c r="SRU312" s="94"/>
      <c r="SRV312" s="94"/>
      <c r="SRW312" s="94"/>
      <c r="SRX312" s="94"/>
      <c r="SRY312" s="94"/>
      <c r="SRZ312" s="94"/>
      <c r="SSA312" s="94"/>
      <c r="SSB312" s="94"/>
      <c r="SSC312" s="94"/>
      <c r="SSD312" s="94"/>
      <c r="SSE312" s="94"/>
      <c r="SSF312" s="94"/>
      <c r="SSG312" s="94"/>
      <c r="SSH312" s="94"/>
      <c r="SSI312" s="94"/>
      <c r="SSJ312" s="94"/>
      <c r="SSK312" s="94"/>
      <c r="SSL312" s="94"/>
      <c r="SSM312" s="94"/>
      <c r="SSN312" s="94"/>
      <c r="SSO312" s="94"/>
      <c r="SSP312" s="94"/>
      <c r="SSQ312" s="94"/>
      <c r="SSR312" s="94"/>
      <c r="SSS312" s="94"/>
      <c r="SST312" s="94"/>
      <c r="SSU312" s="94"/>
      <c r="SSV312" s="94"/>
      <c r="SSW312" s="94"/>
      <c r="SSX312" s="94"/>
      <c r="SSY312" s="94"/>
      <c r="SSZ312" s="94"/>
      <c r="STA312" s="94"/>
      <c r="STB312" s="94"/>
      <c r="STC312" s="94"/>
      <c r="STD312" s="94"/>
      <c r="STE312" s="94"/>
      <c r="STF312" s="94"/>
      <c r="STG312" s="94"/>
      <c r="STH312" s="94"/>
      <c r="STI312" s="94"/>
      <c r="STJ312" s="94"/>
      <c r="STK312" s="94"/>
      <c r="STL312" s="94"/>
      <c r="STM312" s="94"/>
      <c r="STN312" s="94"/>
      <c r="STO312" s="94"/>
      <c r="STP312" s="94"/>
      <c r="STQ312" s="94"/>
      <c r="STR312" s="94"/>
      <c r="STS312" s="94"/>
      <c r="STT312" s="94"/>
      <c r="STU312" s="94"/>
      <c r="STV312" s="94"/>
      <c r="STW312" s="94"/>
      <c r="STX312" s="94"/>
      <c r="STY312" s="94"/>
      <c r="STZ312" s="94"/>
      <c r="SUA312" s="94"/>
      <c r="SUB312" s="94"/>
      <c r="SUC312" s="94"/>
      <c r="SUD312" s="94"/>
      <c r="SUE312" s="94"/>
      <c r="SUF312" s="94"/>
      <c r="SUG312" s="94"/>
      <c r="SUH312" s="94"/>
      <c r="SUI312" s="94"/>
      <c r="SUJ312" s="94"/>
      <c r="SUK312" s="94"/>
      <c r="SUL312" s="94"/>
      <c r="SUM312" s="94"/>
      <c r="SUN312" s="94"/>
      <c r="SUO312" s="94"/>
      <c r="SUP312" s="94"/>
      <c r="SUQ312" s="94"/>
      <c r="SUR312" s="94"/>
      <c r="SUS312" s="94"/>
      <c r="SUT312" s="94"/>
      <c r="SUU312" s="94"/>
      <c r="SUV312" s="94"/>
      <c r="SUW312" s="94"/>
      <c r="SUX312" s="94"/>
      <c r="SUY312" s="94"/>
      <c r="SUZ312" s="94"/>
      <c r="SVA312" s="94"/>
      <c r="SVB312" s="94"/>
      <c r="SVC312" s="94"/>
      <c r="SVD312" s="94"/>
      <c r="SVE312" s="94"/>
      <c r="SVF312" s="94"/>
      <c r="SVG312" s="94"/>
      <c r="SVH312" s="94"/>
      <c r="SVI312" s="94"/>
      <c r="SVJ312" s="94"/>
      <c r="SVK312" s="94"/>
      <c r="SVL312" s="94"/>
      <c r="SVM312" s="94"/>
      <c r="SVN312" s="94"/>
      <c r="SVO312" s="94"/>
      <c r="SVP312" s="94"/>
      <c r="SVQ312" s="94"/>
      <c r="SVR312" s="94"/>
      <c r="SVS312" s="94"/>
      <c r="SVT312" s="94"/>
      <c r="SVU312" s="94"/>
      <c r="SVV312" s="94"/>
      <c r="SVW312" s="94"/>
      <c r="SVX312" s="94"/>
      <c r="SVY312" s="94"/>
      <c r="SVZ312" s="94"/>
      <c r="SWA312" s="94"/>
      <c r="SWB312" s="94"/>
      <c r="SWC312" s="94"/>
      <c r="SWD312" s="94"/>
      <c r="SWE312" s="94"/>
      <c r="SWF312" s="94"/>
      <c r="SWG312" s="94"/>
      <c r="SWH312" s="94"/>
      <c r="SWI312" s="94"/>
      <c r="SWJ312" s="94"/>
      <c r="SWK312" s="94"/>
      <c r="SWL312" s="94"/>
      <c r="SWM312" s="94"/>
      <c r="SWN312" s="94"/>
      <c r="SWO312" s="94"/>
      <c r="SWP312" s="94"/>
      <c r="SWQ312" s="94"/>
      <c r="SWR312" s="94"/>
      <c r="SWS312" s="94"/>
      <c r="SWT312" s="94"/>
      <c r="SWU312" s="94"/>
      <c r="SWV312" s="94"/>
      <c r="SWW312" s="94"/>
      <c r="SWX312" s="94"/>
      <c r="SWY312" s="94"/>
      <c r="SWZ312" s="94"/>
      <c r="SXA312" s="94"/>
      <c r="SXB312" s="94"/>
      <c r="SXC312" s="94"/>
      <c r="SXD312" s="94"/>
      <c r="SXE312" s="94"/>
      <c r="SXF312" s="94"/>
      <c r="SXG312" s="94"/>
      <c r="SXH312" s="94"/>
      <c r="SXI312" s="94"/>
      <c r="SXJ312" s="94"/>
      <c r="SXK312" s="94"/>
      <c r="SXL312" s="94"/>
      <c r="SXM312" s="94"/>
      <c r="SXN312" s="94"/>
      <c r="SXO312" s="94"/>
      <c r="SXP312" s="94"/>
      <c r="SXQ312" s="94"/>
      <c r="SXR312" s="94"/>
      <c r="SXS312" s="94"/>
      <c r="SXT312" s="94"/>
      <c r="SXU312" s="94"/>
      <c r="SXV312" s="94"/>
      <c r="SXW312" s="94"/>
      <c r="SXX312" s="94"/>
      <c r="SXY312" s="94"/>
      <c r="SXZ312" s="94"/>
      <c r="SYA312" s="94"/>
      <c r="SYB312" s="94"/>
      <c r="SYC312" s="94"/>
      <c r="SYD312" s="94"/>
      <c r="SYE312" s="94"/>
      <c r="SYF312" s="94"/>
      <c r="SYG312" s="94"/>
      <c r="SYH312" s="94"/>
      <c r="SYI312" s="94"/>
      <c r="SYJ312" s="94"/>
      <c r="SYK312" s="94"/>
      <c r="SYL312" s="94"/>
      <c r="SYM312" s="94"/>
      <c r="SYN312" s="94"/>
      <c r="SYO312" s="94"/>
      <c r="SYP312" s="94"/>
      <c r="SYQ312" s="94"/>
      <c r="SYR312" s="94"/>
      <c r="SYS312" s="94"/>
      <c r="SYT312" s="94"/>
      <c r="SYU312" s="94"/>
      <c r="SYV312" s="94"/>
      <c r="SYW312" s="94"/>
      <c r="SYX312" s="94"/>
      <c r="SYY312" s="94"/>
      <c r="SYZ312" s="94"/>
      <c r="SZA312" s="94"/>
      <c r="SZB312" s="94"/>
      <c r="SZC312" s="94"/>
      <c r="SZD312" s="94"/>
      <c r="SZE312" s="94"/>
      <c r="SZF312" s="94"/>
      <c r="SZG312" s="94"/>
      <c r="SZH312" s="94"/>
      <c r="SZI312" s="94"/>
      <c r="SZJ312" s="94"/>
      <c r="SZK312" s="94"/>
      <c r="SZL312" s="94"/>
      <c r="SZM312" s="94"/>
      <c r="SZN312" s="94"/>
      <c r="SZO312" s="94"/>
      <c r="SZP312" s="94"/>
      <c r="SZQ312" s="94"/>
      <c r="SZR312" s="94"/>
      <c r="SZS312" s="94"/>
      <c r="SZT312" s="94"/>
      <c r="SZU312" s="94"/>
      <c r="SZV312" s="94"/>
      <c r="SZW312" s="94"/>
      <c r="SZX312" s="94"/>
      <c r="SZY312" s="94"/>
      <c r="SZZ312" s="94"/>
      <c r="TAA312" s="94"/>
      <c r="TAB312" s="94"/>
      <c r="TAC312" s="94"/>
      <c r="TAD312" s="94"/>
      <c r="TAE312" s="94"/>
      <c r="TAF312" s="94"/>
      <c r="TAG312" s="94"/>
      <c r="TAH312" s="94"/>
      <c r="TAI312" s="94"/>
      <c r="TAJ312" s="94"/>
      <c r="TAK312" s="94"/>
      <c r="TAL312" s="94"/>
      <c r="TAM312" s="94"/>
      <c r="TAN312" s="94"/>
      <c r="TAO312" s="94"/>
      <c r="TAP312" s="94"/>
      <c r="TAQ312" s="94"/>
      <c r="TAR312" s="94"/>
      <c r="TAS312" s="94"/>
      <c r="TAT312" s="94"/>
      <c r="TAU312" s="94"/>
      <c r="TAV312" s="94"/>
      <c r="TAW312" s="94"/>
      <c r="TAX312" s="94"/>
      <c r="TAY312" s="94"/>
      <c r="TAZ312" s="94"/>
      <c r="TBA312" s="94"/>
      <c r="TBB312" s="94"/>
      <c r="TBC312" s="94"/>
      <c r="TBD312" s="94"/>
      <c r="TBE312" s="94"/>
      <c r="TBF312" s="94"/>
      <c r="TBG312" s="94"/>
      <c r="TBH312" s="94"/>
      <c r="TBI312" s="94"/>
      <c r="TBJ312" s="94"/>
      <c r="TBK312" s="94"/>
      <c r="TBL312" s="94"/>
      <c r="TBM312" s="94"/>
      <c r="TBN312" s="94"/>
      <c r="TBO312" s="94"/>
      <c r="TBP312" s="94"/>
      <c r="TBQ312" s="94"/>
      <c r="TBR312" s="94"/>
      <c r="TBS312" s="94"/>
      <c r="TBT312" s="94"/>
      <c r="TBU312" s="94"/>
      <c r="TBV312" s="94"/>
      <c r="TBW312" s="94"/>
      <c r="TBX312" s="94"/>
      <c r="TBY312" s="94"/>
      <c r="TBZ312" s="94"/>
      <c r="TCA312" s="94"/>
      <c r="TCB312" s="94"/>
      <c r="TCC312" s="94"/>
      <c r="TCD312" s="94"/>
      <c r="TCE312" s="94"/>
      <c r="TCF312" s="94"/>
      <c r="TCG312" s="94"/>
      <c r="TCH312" s="94"/>
      <c r="TCI312" s="94"/>
      <c r="TCJ312" s="94"/>
      <c r="TCK312" s="94"/>
      <c r="TCL312" s="94"/>
      <c r="TCM312" s="94"/>
      <c r="TCN312" s="94"/>
      <c r="TCO312" s="94"/>
      <c r="TCP312" s="94"/>
      <c r="TCQ312" s="94"/>
      <c r="TCR312" s="94"/>
      <c r="TCS312" s="94"/>
      <c r="TCT312" s="94"/>
      <c r="TCU312" s="94"/>
      <c r="TCV312" s="94"/>
      <c r="TCW312" s="94"/>
      <c r="TCX312" s="94"/>
      <c r="TCY312" s="94"/>
      <c r="TCZ312" s="94"/>
      <c r="TDA312" s="94"/>
      <c r="TDB312" s="94"/>
      <c r="TDC312" s="94"/>
      <c r="TDD312" s="94"/>
      <c r="TDE312" s="94"/>
      <c r="TDF312" s="94"/>
      <c r="TDG312" s="94"/>
      <c r="TDH312" s="94"/>
      <c r="TDI312" s="94"/>
      <c r="TDJ312" s="94"/>
      <c r="TDK312" s="94"/>
      <c r="TDL312" s="94"/>
      <c r="TDM312" s="94"/>
      <c r="TDN312" s="94"/>
      <c r="TDO312" s="94"/>
      <c r="TDP312" s="94"/>
      <c r="TDQ312" s="94"/>
      <c r="TDR312" s="94"/>
      <c r="TDS312" s="94"/>
      <c r="TDT312" s="94"/>
      <c r="TDU312" s="94"/>
      <c r="TDV312" s="94"/>
      <c r="TDW312" s="94"/>
      <c r="TDX312" s="94"/>
      <c r="TDY312" s="94"/>
      <c r="TDZ312" s="94"/>
      <c r="TEA312" s="94"/>
      <c r="TEB312" s="94"/>
      <c r="TEC312" s="94"/>
      <c r="TED312" s="94"/>
      <c r="TEE312" s="94"/>
      <c r="TEF312" s="94"/>
      <c r="TEG312" s="94"/>
      <c r="TEH312" s="94"/>
      <c r="TEI312" s="94"/>
      <c r="TEJ312" s="94"/>
      <c r="TEK312" s="94"/>
      <c r="TEL312" s="94"/>
      <c r="TEM312" s="94"/>
      <c r="TEN312" s="94"/>
      <c r="TEO312" s="94"/>
      <c r="TEP312" s="94"/>
      <c r="TEQ312" s="94"/>
      <c r="TER312" s="94"/>
      <c r="TES312" s="94"/>
      <c r="TET312" s="94"/>
      <c r="TEU312" s="94"/>
      <c r="TEV312" s="94"/>
      <c r="TEW312" s="94"/>
      <c r="TEX312" s="94"/>
      <c r="TEY312" s="94"/>
      <c r="TEZ312" s="94"/>
      <c r="TFA312" s="94"/>
      <c r="TFB312" s="94"/>
      <c r="TFC312" s="94"/>
      <c r="TFD312" s="94"/>
      <c r="TFE312" s="94"/>
      <c r="TFF312" s="94"/>
      <c r="TFG312" s="94"/>
      <c r="TFH312" s="94"/>
      <c r="TFI312" s="94"/>
      <c r="TFJ312" s="94"/>
      <c r="TFK312" s="94"/>
      <c r="TFL312" s="94"/>
      <c r="TFM312" s="94"/>
      <c r="TFN312" s="94"/>
      <c r="TFO312" s="94"/>
      <c r="TFP312" s="94"/>
      <c r="TFQ312" s="94"/>
      <c r="TFR312" s="94"/>
      <c r="TFS312" s="94"/>
      <c r="TFT312" s="94"/>
      <c r="TFU312" s="94"/>
      <c r="TFV312" s="94"/>
      <c r="TFW312" s="94"/>
      <c r="TFX312" s="94"/>
      <c r="TFY312" s="94"/>
      <c r="TFZ312" s="94"/>
      <c r="TGA312" s="94"/>
      <c r="TGB312" s="94"/>
      <c r="TGC312" s="94"/>
      <c r="TGD312" s="94"/>
      <c r="TGE312" s="94"/>
      <c r="TGF312" s="94"/>
      <c r="TGG312" s="94"/>
      <c r="TGH312" s="94"/>
      <c r="TGI312" s="94"/>
      <c r="TGJ312" s="94"/>
      <c r="TGK312" s="94"/>
      <c r="TGL312" s="94"/>
      <c r="TGM312" s="94"/>
      <c r="TGN312" s="94"/>
      <c r="TGO312" s="94"/>
      <c r="TGP312" s="94"/>
      <c r="TGQ312" s="94"/>
      <c r="TGR312" s="94"/>
      <c r="TGS312" s="94"/>
      <c r="TGT312" s="94"/>
      <c r="TGU312" s="94"/>
      <c r="TGV312" s="94"/>
      <c r="TGW312" s="94"/>
      <c r="TGX312" s="94"/>
      <c r="TGY312" s="94"/>
      <c r="TGZ312" s="94"/>
      <c r="THA312" s="94"/>
      <c r="THB312" s="94"/>
      <c r="THC312" s="94"/>
      <c r="THD312" s="94"/>
      <c r="THE312" s="94"/>
      <c r="THF312" s="94"/>
      <c r="THG312" s="94"/>
      <c r="THH312" s="94"/>
      <c r="THI312" s="94"/>
      <c r="THJ312" s="94"/>
      <c r="THK312" s="94"/>
      <c r="THL312" s="94"/>
      <c r="THM312" s="94"/>
      <c r="THN312" s="94"/>
      <c r="THO312" s="94"/>
      <c r="THP312" s="94"/>
      <c r="THQ312" s="94"/>
      <c r="THR312" s="94"/>
      <c r="THS312" s="94"/>
      <c r="THT312" s="94"/>
      <c r="THU312" s="94"/>
      <c r="THV312" s="94"/>
      <c r="THW312" s="94"/>
      <c r="THX312" s="94"/>
      <c r="THY312" s="94"/>
      <c r="THZ312" s="94"/>
      <c r="TIA312" s="94"/>
      <c r="TIB312" s="94"/>
      <c r="TIC312" s="94"/>
      <c r="TID312" s="94"/>
      <c r="TIE312" s="94"/>
      <c r="TIF312" s="94"/>
      <c r="TIG312" s="94"/>
      <c r="TIH312" s="94"/>
      <c r="TII312" s="94"/>
      <c r="TIJ312" s="94"/>
      <c r="TIK312" s="94"/>
      <c r="TIL312" s="94"/>
      <c r="TIM312" s="94"/>
      <c r="TIN312" s="94"/>
      <c r="TIO312" s="94"/>
      <c r="TIP312" s="94"/>
      <c r="TIQ312" s="94"/>
      <c r="TIR312" s="94"/>
      <c r="TIS312" s="94"/>
      <c r="TIT312" s="94"/>
      <c r="TIU312" s="94"/>
      <c r="TIV312" s="94"/>
      <c r="TIW312" s="94"/>
      <c r="TIX312" s="94"/>
      <c r="TIY312" s="94"/>
      <c r="TIZ312" s="94"/>
      <c r="TJA312" s="94"/>
      <c r="TJB312" s="94"/>
      <c r="TJC312" s="94"/>
      <c r="TJD312" s="94"/>
      <c r="TJE312" s="94"/>
      <c r="TJF312" s="94"/>
      <c r="TJG312" s="94"/>
      <c r="TJH312" s="94"/>
      <c r="TJI312" s="94"/>
      <c r="TJJ312" s="94"/>
      <c r="TJK312" s="94"/>
      <c r="TJL312" s="94"/>
      <c r="TJM312" s="94"/>
      <c r="TJN312" s="94"/>
      <c r="TJO312" s="94"/>
      <c r="TJP312" s="94"/>
      <c r="TJQ312" s="94"/>
      <c r="TJR312" s="94"/>
      <c r="TJS312" s="94"/>
      <c r="TJT312" s="94"/>
      <c r="TJU312" s="94"/>
      <c r="TJV312" s="94"/>
      <c r="TJW312" s="94"/>
      <c r="TJX312" s="94"/>
      <c r="TJY312" s="94"/>
      <c r="TJZ312" s="94"/>
      <c r="TKA312" s="94"/>
      <c r="TKB312" s="94"/>
      <c r="TKC312" s="94"/>
      <c r="TKD312" s="94"/>
      <c r="TKE312" s="94"/>
      <c r="TKF312" s="94"/>
      <c r="TKG312" s="94"/>
      <c r="TKH312" s="94"/>
      <c r="TKI312" s="94"/>
      <c r="TKJ312" s="94"/>
      <c r="TKK312" s="94"/>
      <c r="TKL312" s="94"/>
      <c r="TKM312" s="94"/>
      <c r="TKN312" s="94"/>
      <c r="TKO312" s="94"/>
      <c r="TKP312" s="94"/>
      <c r="TKQ312" s="94"/>
      <c r="TKR312" s="94"/>
      <c r="TKS312" s="94"/>
      <c r="TKT312" s="94"/>
      <c r="TKU312" s="94"/>
      <c r="TKV312" s="94"/>
      <c r="TKW312" s="94"/>
      <c r="TKX312" s="94"/>
      <c r="TKY312" s="94"/>
      <c r="TKZ312" s="94"/>
      <c r="TLA312" s="94"/>
      <c r="TLB312" s="94"/>
      <c r="TLC312" s="94"/>
      <c r="TLD312" s="94"/>
      <c r="TLE312" s="94"/>
      <c r="TLF312" s="94"/>
      <c r="TLG312" s="94"/>
      <c r="TLH312" s="94"/>
      <c r="TLI312" s="94"/>
      <c r="TLJ312" s="94"/>
      <c r="TLK312" s="94"/>
      <c r="TLL312" s="94"/>
      <c r="TLM312" s="94"/>
      <c r="TLN312" s="94"/>
      <c r="TLO312" s="94"/>
      <c r="TLP312" s="94"/>
      <c r="TLQ312" s="94"/>
      <c r="TLR312" s="94"/>
      <c r="TLS312" s="94"/>
      <c r="TLT312" s="94"/>
      <c r="TLU312" s="94"/>
      <c r="TLV312" s="94"/>
      <c r="TLW312" s="94"/>
      <c r="TLX312" s="94"/>
      <c r="TLY312" s="94"/>
      <c r="TLZ312" s="94"/>
      <c r="TMA312" s="94"/>
      <c r="TMB312" s="94"/>
      <c r="TMC312" s="94"/>
      <c r="TMD312" s="94"/>
      <c r="TME312" s="94"/>
      <c r="TMF312" s="94"/>
      <c r="TMG312" s="94"/>
      <c r="TMH312" s="94"/>
      <c r="TMI312" s="94"/>
      <c r="TMJ312" s="94"/>
      <c r="TMK312" s="94"/>
      <c r="TML312" s="94"/>
      <c r="TMM312" s="94"/>
      <c r="TMN312" s="94"/>
      <c r="TMO312" s="94"/>
      <c r="TMP312" s="94"/>
      <c r="TMQ312" s="94"/>
      <c r="TMR312" s="94"/>
      <c r="TMS312" s="94"/>
      <c r="TMT312" s="94"/>
      <c r="TMU312" s="94"/>
      <c r="TMV312" s="94"/>
      <c r="TMW312" s="94"/>
      <c r="TMX312" s="94"/>
      <c r="TMY312" s="94"/>
      <c r="TMZ312" s="94"/>
      <c r="TNA312" s="94"/>
      <c r="TNB312" s="94"/>
      <c r="TNC312" s="94"/>
      <c r="TND312" s="94"/>
      <c r="TNE312" s="94"/>
      <c r="TNF312" s="94"/>
      <c r="TNG312" s="94"/>
      <c r="TNH312" s="94"/>
      <c r="TNI312" s="94"/>
      <c r="TNJ312" s="94"/>
      <c r="TNK312" s="94"/>
      <c r="TNL312" s="94"/>
      <c r="TNM312" s="94"/>
      <c r="TNN312" s="94"/>
      <c r="TNO312" s="94"/>
      <c r="TNP312" s="94"/>
      <c r="TNQ312" s="94"/>
      <c r="TNR312" s="94"/>
      <c r="TNS312" s="94"/>
      <c r="TNT312" s="94"/>
      <c r="TNU312" s="94"/>
      <c r="TNV312" s="94"/>
      <c r="TNW312" s="94"/>
      <c r="TNX312" s="94"/>
      <c r="TNY312" s="94"/>
      <c r="TNZ312" s="94"/>
      <c r="TOA312" s="94"/>
      <c r="TOB312" s="94"/>
      <c r="TOC312" s="94"/>
      <c r="TOD312" s="94"/>
      <c r="TOE312" s="94"/>
      <c r="TOF312" s="94"/>
      <c r="TOG312" s="94"/>
      <c r="TOH312" s="94"/>
      <c r="TOI312" s="94"/>
      <c r="TOJ312" s="94"/>
      <c r="TOK312" s="94"/>
      <c r="TOL312" s="94"/>
      <c r="TOM312" s="94"/>
      <c r="TON312" s="94"/>
      <c r="TOO312" s="94"/>
      <c r="TOP312" s="94"/>
      <c r="TOQ312" s="94"/>
      <c r="TOR312" s="94"/>
      <c r="TOS312" s="94"/>
      <c r="TOT312" s="94"/>
      <c r="TOU312" s="94"/>
      <c r="TOV312" s="94"/>
      <c r="TOW312" s="94"/>
      <c r="TOX312" s="94"/>
      <c r="TOY312" s="94"/>
      <c r="TOZ312" s="94"/>
      <c r="TPA312" s="94"/>
      <c r="TPB312" s="94"/>
      <c r="TPC312" s="94"/>
      <c r="TPD312" s="94"/>
      <c r="TPE312" s="94"/>
      <c r="TPF312" s="94"/>
      <c r="TPG312" s="94"/>
      <c r="TPH312" s="94"/>
      <c r="TPI312" s="94"/>
      <c r="TPJ312" s="94"/>
      <c r="TPK312" s="94"/>
      <c r="TPL312" s="94"/>
      <c r="TPM312" s="94"/>
      <c r="TPN312" s="94"/>
      <c r="TPO312" s="94"/>
      <c r="TPP312" s="94"/>
      <c r="TPQ312" s="94"/>
      <c r="TPR312" s="94"/>
      <c r="TPS312" s="94"/>
      <c r="TPT312" s="94"/>
      <c r="TPU312" s="94"/>
      <c r="TPV312" s="94"/>
      <c r="TPW312" s="94"/>
      <c r="TPX312" s="94"/>
      <c r="TPY312" s="94"/>
      <c r="TPZ312" s="94"/>
      <c r="TQA312" s="94"/>
      <c r="TQB312" s="94"/>
      <c r="TQC312" s="94"/>
      <c r="TQD312" s="94"/>
      <c r="TQE312" s="94"/>
      <c r="TQF312" s="94"/>
      <c r="TQG312" s="94"/>
      <c r="TQH312" s="94"/>
      <c r="TQI312" s="94"/>
      <c r="TQJ312" s="94"/>
      <c r="TQK312" s="94"/>
      <c r="TQL312" s="94"/>
      <c r="TQM312" s="94"/>
      <c r="TQN312" s="94"/>
      <c r="TQO312" s="94"/>
      <c r="TQP312" s="94"/>
      <c r="TQQ312" s="94"/>
      <c r="TQR312" s="94"/>
      <c r="TQS312" s="94"/>
      <c r="TQT312" s="94"/>
      <c r="TQU312" s="94"/>
      <c r="TQV312" s="94"/>
      <c r="TQW312" s="94"/>
      <c r="TQX312" s="94"/>
      <c r="TQY312" s="94"/>
      <c r="TQZ312" s="94"/>
      <c r="TRA312" s="94"/>
      <c r="TRB312" s="94"/>
      <c r="TRC312" s="94"/>
      <c r="TRD312" s="94"/>
      <c r="TRE312" s="94"/>
      <c r="TRF312" s="94"/>
      <c r="TRG312" s="94"/>
      <c r="TRH312" s="94"/>
      <c r="TRI312" s="94"/>
      <c r="TRJ312" s="94"/>
      <c r="TRK312" s="94"/>
      <c r="TRL312" s="94"/>
      <c r="TRM312" s="94"/>
      <c r="TRN312" s="94"/>
      <c r="TRO312" s="94"/>
      <c r="TRP312" s="94"/>
      <c r="TRQ312" s="94"/>
      <c r="TRR312" s="94"/>
      <c r="TRS312" s="94"/>
      <c r="TRT312" s="94"/>
      <c r="TRU312" s="94"/>
      <c r="TRV312" s="94"/>
      <c r="TRW312" s="94"/>
      <c r="TRX312" s="94"/>
      <c r="TRY312" s="94"/>
      <c r="TRZ312" s="94"/>
      <c r="TSA312" s="94"/>
      <c r="TSB312" s="94"/>
      <c r="TSC312" s="94"/>
      <c r="TSD312" s="94"/>
      <c r="TSE312" s="94"/>
      <c r="TSF312" s="94"/>
      <c r="TSG312" s="94"/>
      <c r="TSH312" s="94"/>
      <c r="TSI312" s="94"/>
      <c r="TSJ312" s="94"/>
      <c r="TSK312" s="94"/>
      <c r="TSL312" s="94"/>
      <c r="TSM312" s="94"/>
      <c r="TSN312" s="94"/>
      <c r="TSO312" s="94"/>
      <c r="TSP312" s="94"/>
      <c r="TSQ312" s="94"/>
      <c r="TSR312" s="94"/>
      <c r="TSS312" s="94"/>
      <c r="TST312" s="94"/>
      <c r="TSU312" s="94"/>
      <c r="TSV312" s="94"/>
      <c r="TSW312" s="94"/>
      <c r="TSX312" s="94"/>
      <c r="TSY312" s="94"/>
      <c r="TSZ312" s="94"/>
      <c r="TTA312" s="94"/>
      <c r="TTB312" s="94"/>
      <c r="TTC312" s="94"/>
      <c r="TTD312" s="94"/>
      <c r="TTE312" s="94"/>
      <c r="TTF312" s="94"/>
      <c r="TTG312" s="94"/>
      <c r="TTH312" s="94"/>
      <c r="TTI312" s="94"/>
      <c r="TTJ312" s="94"/>
      <c r="TTK312" s="94"/>
      <c r="TTL312" s="94"/>
      <c r="TTM312" s="94"/>
      <c r="TTN312" s="94"/>
      <c r="TTO312" s="94"/>
      <c r="TTP312" s="94"/>
      <c r="TTQ312" s="94"/>
      <c r="TTR312" s="94"/>
      <c r="TTS312" s="94"/>
      <c r="TTT312" s="94"/>
      <c r="TTU312" s="94"/>
      <c r="TTV312" s="94"/>
      <c r="TTW312" s="94"/>
      <c r="TTX312" s="94"/>
      <c r="TTY312" s="94"/>
      <c r="TTZ312" s="94"/>
      <c r="TUA312" s="94"/>
      <c r="TUB312" s="94"/>
      <c r="TUC312" s="94"/>
      <c r="TUD312" s="94"/>
      <c r="TUE312" s="94"/>
      <c r="TUF312" s="94"/>
      <c r="TUG312" s="94"/>
      <c r="TUH312" s="94"/>
      <c r="TUI312" s="94"/>
      <c r="TUJ312" s="94"/>
      <c r="TUK312" s="94"/>
      <c r="TUL312" s="94"/>
      <c r="TUM312" s="94"/>
      <c r="TUN312" s="94"/>
      <c r="TUO312" s="94"/>
      <c r="TUP312" s="94"/>
      <c r="TUQ312" s="94"/>
      <c r="TUR312" s="94"/>
      <c r="TUS312" s="94"/>
      <c r="TUT312" s="94"/>
      <c r="TUU312" s="94"/>
      <c r="TUV312" s="94"/>
      <c r="TUW312" s="94"/>
      <c r="TUX312" s="94"/>
      <c r="TUY312" s="94"/>
      <c r="TUZ312" s="94"/>
      <c r="TVA312" s="94"/>
      <c r="TVB312" s="94"/>
      <c r="TVC312" s="94"/>
      <c r="TVD312" s="94"/>
      <c r="TVE312" s="94"/>
      <c r="TVF312" s="94"/>
      <c r="TVG312" s="94"/>
      <c r="TVH312" s="94"/>
      <c r="TVI312" s="94"/>
      <c r="TVJ312" s="94"/>
      <c r="TVK312" s="94"/>
      <c r="TVL312" s="94"/>
      <c r="TVM312" s="94"/>
      <c r="TVN312" s="94"/>
      <c r="TVO312" s="94"/>
      <c r="TVP312" s="94"/>
      <c r="TVQ312" s="94"/>
      <c r="TVR312" s="94"/>
      <c r="TVS312" s="94"/>
      <c r="TVT312" s="94"/>
      <c r="TVU312" s="94"/>
      <c r="TVV312" s="94"/>
      <c r="TVW312" s="94"/>
      <c r="TVX312" s="94"/>
      <c r="TVY312" s="94"/>
      <c r="TVZ312" s="94"/>
      <c r="TWA312" s="94"/>
      <c r="TWB312" s="94"/>
      <c r="TWC312" s="94"/>
      <c r="TWD312" s="94"/>
      <c r="TWE312" s="94"/>
      <c r="TWF312" s="94"/>
      <c r="TWG312" s="94"/>
      <c r="TWH312" s="94"/>
      <c r="TWI312" s="94"/>
      <c r="TWJ312" s="94"/>
      <c r="TWK312" s="94"/>
      <c r="TWL312" s="94"/>
      <c r="TWM312" s="94"/>
      <c r="TWN312" s="94"/>
      <c r="TWO312" s="94"/>
      <c r="TWP312" s="94"/>
      <c r="TWQ312" s="94"/>
      <c r="TWR312" s="94"/>
      <c r="TWS312" s="94"/>
      <c r="TWT312" s="94"/>
      <c r="TWU312" s="94"/>
      <c r="TWV312" s="94"/>
      <c r="TWW312" s="94"/>
      <c r="TWX312" s="94"/>
      <c r="TWY312" s="94"/>
      <c r="TWZ312" s="94"/>
      <c r="TXA312" s="94"/>
      <c r="TXB312" s="94"/>
      <c r="TXC312" s="94"/>
      <c r="TXD312" s="94"/>
      <c r="TXE312" s="94"/>
      <c r="TXF312" s="94"/>
      <c r="TXG312" s="94"/>
      <c r="TXH312" s="94"/>
      <c r="TXI312" s="94"/>
      <c r="TXJ312" s="94"/>
      <c r="TXK312" s="94"/>
      <c r="TXL312" s="94"/>
      <c r="TXM312" s="94"/>
      <c r="TXN312" s="94"/>
      <c r="TXO312" s="94"/>
      <c r="TXP312" s="94"/>
      <c r="TXQ312" s="94"/>
      <c r="TXR312" s="94"/>
      <c r="TXS312" s="94"/>
      <c r="TXT312" s="94"/>
      <c r="TXU312" s="94"/>
      <c r="TXV312" s="94"/>
      <c r="TXW312" s="94"/>
      <c r="TXX312" s="94"/>
      <c r="TXY312" s="94"/>
      <c r="TXZ312" s="94"/>
      <c r="TYA312" s="94"/>
      <c r="TYB312" s="94"/>
      <c r="TYC312" s="94"/>
      <c r="TYD312" s="94"/>
      <c r="TYE312" s="94"/>
      <c r="TYF312" s="94"/>
      <c r="TYG312" s="94"/>
      <c r="TYH312" s="94"/>
      <c r="TYI312" s="94"/>
      <c r="TYJ312" s="94"/>
      <c r="TYK312" s="94"/>
      <c r="TYL312" s="94"/>
      <c r="TYM312" s="94"/>
      <c r="TYN312" s="94"/>
      <c r="TYO312" s="94"/>
      <c r="TYP312" s="94"/>
      <c r="TYQ312" s="94"/>
      <c r="TYR312" s="94"/>
      <c r="TYS312" s="94"/>
      <c r="TYT312" s="94"/>
      <c r="TYU312" s="94"/>
      <c r="TYV312" s="94"/>
      <c r="TYW312" s="94"/>
      <c r="TYX312" s="94"/>
      <c r="TYY312" s="94"/>
      <c r="TYZ312" s="94"/>
      <c r="TZA312" s="94"/>
      <c r="TZB312" s="94"/>
      <c r="TZC312" s="94"/>
      <c r="TZD312" s="94"/>
      <c r="TZE312" s="94"/>
      <c r="TZF312" s="94"/>
      <c r="TZG312" s="94"/>
      <c r="TZH312" s="94"/>
      <c r="TZI312" s="94"/>
      <c r="TZJ312" s="94"/>
      <c r="TZK312" s="94"/>
      <c r="TZL312" s="94"/>
      <c r="TZM312" s="94"/>
      <c r="TZN312" s="94"/>
      <c r="TZO312" s="94"/>
      <c r="TZP312" s="94"/>
      <c r="TZQ312" s="94"/>
      <c r="TZR312" s="94"/>
      <c r="TZS312" s="94"/>
      <c r="TZT312" s="94"/>
      <c r="TZU312" s="94"/>
      <c r="TZV312" s="94"/>
      <c r="TZW312" s="94"/>
      <c r="TZX312" s="94"/>
      <c r="TZY312" s="94"/>
      <c r="TZZ312" s="94"/>
      <c r="UAA312" s="94"/>
      <c r="UAB312" s="94"/>
      <c r="UAC312" s="94"/>
      <c r="UAD312" s="94"/>
      <c r="UAE312" s="94"/>
      <c r="UAF312" s="94"/>
      <c r="UAG312" s="94"/>
      <c r="UAH312" s="94"/>
      <c r="UAI312" s="94"/>
      <c r="UAJ312" s="94"/>
      <c r="UAK312" s="94"/>
      <c r="UAL312" s="94"/>
      <c r="UAM312" s="94"/>
      <c r="UAN312" s="94"/>
      <c r="UAO312" s="94"/>
      <c r="UAP312" s="94"/>
      <c r="UAQ312" s="94"/>
      <c r="UAR312" s="94"/>
      <c r="UAS312" s="94"/>
      <c r="UAT312" s="94"/>
      <c r="UAU312" s="94"/>
      <c r="UAV312" s="94"/>
      <c r="UAW312" s="94"/>
      <c r="UAX312" s="94"/>
      <c r="UAY312" s="94"/>
      <c r="UAZ312" s="94"/>
      <c r="UBA312" s="94"/>
      <c r="UBB312" s="94"/>
      <c r="UBC312" s="94"/>
      <c r="UBD312" s="94"/>
      <c r="UBE312" s="94"/>
      <c r="UBF312" s="94"/>
      <c r="UBG312" s="94"/>
      <c r="UBH312" s="94"/>
      <c r="UBI312" s="94"/>
      <c r="UBJ312" s="94"/>
      <c r="UBK312" s="94"/>
      <c r="UBL312" s="94"/>
      <c r="UBM312" s="94"/>
      <c r="UBN312" s="94"/>
      <c r="UBO312" s="94"/>
      <c r="UBP312" s="94"/>
      <c r="UBQ312" s="94"/>
      <c r="UBR312" s="94"/>
      <c r="UBS312" s="94"/>
      <c r="UBT312" s="94"/>
      <c r="UBU312" s="94"/>
      <c r="UBV312" s="94"/>
      <c r="UBW312" s="94"/>
      <c r="UBX312" s="94"/>
      <c r="UBY312" s="94"/>
      <c r="UBZ312" s="94"/>
      <c r="UCA312" s="94"/>
      <c r="UCB312" s="94"/>
      <c r="UCC312" s="94"/>
      <c r="UCD312" s="94"/>
      <c r="UCE312" s="94"/>
      <c r="UCF312" s="94"/>
      <c r="UCG312" s="94"/>
      <c r="UCH312" s="94"/>
      <c r="UCI312" s="94"/>
      <c r="UCJ312" s="94"/>
      <c r="UCK312" s="94"/>
      <c r="UCL312" s="94"/>
      <c r="UCM312" s="94"/>
      <c r="UCN312" s="94"/>
      <c r="UCO312" s="94"/>
      <c r="UCP312" s="94"/>
      <c r="UCQ312" s="94"/>
      <c r="UCR312" s="94"/>
      <c r="UCS312" s="94"/>
      <c r="UCT312" s="94"/>
      <c r="UCU312" s="94"/>
      <c r="UCV312" s="94"/>
      <c r="UCW312" s="94"/>
      <c r="UCX312" s="94"/>
      <c r="UCY312" s="94"/>
      <c r="UCZ312" s="94"/>
      <c r="UDA312" s="94"/>
      <c r="UDB312" s="94"/>
      <c r="UDC312" s="94"/>
      <c r="UDD312" s="94"/>
      <c r="UDE312" s="94"/>
      <c r="UDF312" s="94"/>
      <c r="UDG312" s="94"/>
      <c r="UDH312" s="94"/>
      <c r="UDI312" s="94"/>
      <c r="UDJ312" s="94"/>
      <c r="UDK312" s="94"/>
      <c r="UDL312" s="94"/>
      <c r="UDM312" s="94"/>
      <c r="UDN312" s="94"/>
      <c r="UDO312" s="94"/>
      <c r="UDP312" s="94"/>
      <c r="UDQ312" s="94"/>
      <c r="UDR312" s="94"/>
      <c r="UDS312" s="94"/>
      <c r="UDT312" s="94"/>
      <c r="UDU312" s="94"/>
      <c r="UDV312" s="94"/>
      <c r="UDW312" s="94"/>
      <c r="UDX312" s="94"/>
      <c r="UDY312" s="94"/>
      <c r="UDZ312" s="94"/>
      <c r="UEA312" s="94"/>
      <c r="UEB312" s="94"/>
      <c r="UEC312" s="94"/>
      <c r="UED312" s="94"/>
      <c r="UEE312" s="94"/>
      <c r="UEF312" s="94"/>
      <c r="UEG312" s="94"/>
      <c r="UEH312" s="94"/>
      <c r="UEI312" s="94"/>
      <c r="UEJ312" s="94"/>
      <c r="UEK312" s="94"/>
      <c r="UEL312" s="94"/>
      <c r="UEM312" s="94"/>
      <c r="UEN312" s="94"/>
      <c r="UEO312" s="94"/>
      <c r="UEP312" s="94"/>
      <c r="UEQ312" s="94"/>
      <c r="UER312" s="94"/>
      <c r="UES312" s="94"/>
      <c r="UET312" s="94"/>
      <c r="UEU312" s="94"/>
      <c r="UEV312" s="94"/>
      <c r="UEW312" s="94"/>
      <c r="UEX312" s="94"/>
      <c r="UEY312" s="94"/>
      <c r="UEZ312" s="94"/>
      <c r="UFA312" s="94"/>
      <c r="UFB312" s="94"/>
      <c r="UFC312" s="94"/>
      <c r="UFD312" s="94"/>
      <c r="UFE312" s="94"/>
      <c r="UFF312" s="94"/>
      <c r="UFG312" s="94"/>
      <c r="UFH312" s="94"/>
      <c r="UFI312" s="94"/>
      <c r="UFJ312" s="94"/>
      <c r="UFK312" s="94"/>
      <c r="UFL312" s="94"/>
      <c r="UFM312" s="94"/>
      <c r="UFN312" s="94"/>
      <c r="UFO312" s="94"/>
      <c r="UFP312" s="94"/>
      <c r="UFQ312" s="94"/>
      <c r="UFR312" s="94"/>
      <c r="UFS312" s="94"/>
      <c r="UFT312" s="94"/>
      <c r="UFU312" s="94"/>
      <c r="UFV312" s="94"/>
      <c r="UFW312" s="94"/>
      <c r="UFX312" s="94"/>
      <c r="UFY312" s="94"/>
      <c r="UFZ312" s="94"/>
      <c r="UGA312" s="94"/>
      <c r="UGB312" s="94"/>
      <c r="UGC312" s="94"/>
      <c r="UGD312" s="94"/>
      <c r="UGE312" s="94"/>
      <c r="UGF312" s="94"/>
      <c r="UGG312" s="94"/>
      <c r="UGH312" s="94"/>
      <c r="UGI312" s="94"/>
      <c r="UGJ312" s="94"/>
      <c r="UGK312" s="94"/>
      <c r="UGL312" s="94"/>
      <c r="UGM312" s="94"/>
      <c r="UGN312" s="94"/>
      <c r="UGO312" s="94"/>
      <c r="UGP312" s="94"/>
      <c r="UGQ312" s="94"/>
      <c r="UGR312" s="94"/>
      <c r="UGS312" s="94"/>
      <c r="UGT312" s="94"/>
      <c r="UGU312" s="94"/>
      <c r="UGV312" s="94"/>
      <c r="UGW312" s="94"/>
      <c r="UGX312" s="94"/>
      <c r="UGY312" s="94"/>
      <c r="UGZ312" s="94"/>
      <c r="UHA312" s="94"/>
      <c r="UHB312" s="94"/>
      <c r="UHC312" s="94"/>
      <c r="UHD312" s="94"/>
      <c r="UHE312" s="94"/>
      <c r="UHF312" s="94"/>
      <c r="UHG312" s="94"/>
      <c r="UHH312" s="94"/>
      <c r="UHI312" s="94"/>
      <c r="UHJ312" s="94"/>
      <c r="UHK312" s="94"/>
      <c r="UHL312" s="94"/>
      <c r="UHM312" s="94"/>
      <c r="UHN312" s="94"/>
      <c r="UHO312" s="94"/>
      <c r="UHP312" s="94"/>
      <c r="UHQ312" s="94"/>
      <c r="UHR312" s="94"/>
      <c r="UHS312" s="94"/>
      <c r="UHT312" s="94"/>
      <c r="UHU312" s="94"/>
      <c r="UHV312" s="94"/>
      <c r="UHW312" s="94"/>
      <c r="UHX312" s="94"/>
      <c r="UHY312" s="94"/>
      <c r="UHZ312" s="94"/>
      <c r="UIA312" s="94"/>
      <c r="UIB312" s="94"/>
      <c r="UIC312" s="94"/>
      <c r="UID312" s="94"/>
      <c r="UIE312" s="94"/>
      <c r="UIF312" s="94"/>
      <c r="UIG312" s="94"/>
      <c r="UIH312" s="94"/>
      <c r="UII312" s="94"/>
      <c r="UIJ312" s="94"/>
      <c r="UIK312" s="94"/>
      <c r="UIL312" s="94"/>
      <c r="UIM312" s="94"/>
      <c r="UIN312" s="94"/>
      <c r="UIO312" s="94"/>
      <c r="UIP312" s="94"/>
      <c r="UIQ312" s="94"/>
      <c r="UIR312" s="94"/>
      <c r="UIS312" s="94"/>
      <c r="UIT312" s="94"/>
      <c r="UIU312" s="94"/>
      <c r="UIV312" s="94"/>
      <c r="UIW312" s="94"/>
      <c r="UIX312" s="94"/>
      <c r="UIY312" s="94"/>
      <c r="UIZ312" s="94"/>
      <c r="UJA312" s="94"/>
      <c r="UJB312" s="94"/>
      <c r="UJC312" s="94"/>
      <c r="UJD312" s="94"/>
      <c r="UJE312" s="94"/>
      <c r="UJF312" s="94"/>
      <c r="UJG312" s="94"/>
      <c r="UJH312" s="94"/>
      <c r="UJI312" s="94"/>
      <c r="UJJ312" s="94"/>
      <c r="UJK312" s="94"/>
      <c r="UJL312" s="94"/>
      <c r="UJM312" s="94"/>
      <c r="UJN312" s="94"/>
      <c r="UJO312" s="94"/>
      <c r="UJP312" s="94"/>
      <c r="UJQ312" s="94"/>
      <c r="UJR312" s="94"/>
      <c r="UJS312" s="94"/>
      <c r="UJT312" s="94"/>
      <c r="UJU312" s="94"/>
      <c r="UJV312" s="94"/>
      <c r="UJW312" s="94"/>
      <c r="UJX312" s="94"/>
      <c r="UJY312" s="94"/>
      <c r="UJZ312" s="94"/>
      <c r="UKA312" s="94"/>
      <c r="UKB312" s="94"/>
      <c r="UKC312" s="94"/>
      <c r="UKD312" s="94"/>
      <c r="UKE312" s="94"/>
      <c r="UKF312" s="94"/>
      <c r="UKG312" s="94"/>
      <c r="UKH312" s="94"/>
      <c r="UKI312" s="94"/>
      <c r="UKJ312" s="94"/>
      <c r="UKK312" s="94"/>
      <c r="UKL312" s="94"/>
      <c r="UKM312" s="94"/>
      <c r="UKN312" s="94"/>
      <c r="UKO312" s="94"/>
      <c r="UKP312" s="94"/>
      <c r="UKQ312" s="94"/>
      <c r="UKR312" s="94"/>
      <c r="UKS312" s="94"/>
      <c r="UKT312" s="94"/>
      <c r="UKU312" s="94"/>
      <c r="UKV312" s="94"/>
      <c r="UKW312" s="94"/>
      <c r="UKX312" s="94"/>
      <c r="UKY312" s="94"/>
      <c r="UKZ312" s="94"/>
      <c r="ULA312" s="94"/>
      <c r="ULB312" s="94"/>
      <c r="ULC312" s="94"/>
      <c r="ULD312" s="94"/>
      <c r="ULE312" s="94"/>
      <c r="ULF312" s="94"/>
      <c r="ULG312" s="94"/>
      <c r="ULH312" s="94"/>
      <c r="ULI312" s="94"/>
      <c r="ULJ312" s="94"/>
      <c r="ULK312" s="94"/>
      <c r="ULL312" s="94"/>
      <c r="ULM312" s="94"/>
      <c r="ULN312" s="94"/>
      <c r="ULO312" s="94"/>
      <c r="ULP312" s="94"/>
      <c r="ULQ312" s="94"/>
      <c r="ULR312" s="94"/>
      <c r="ULS312" s="94"/>
      <c r="ULT312" s="94"/>
      <c r="ULU312" s="94"/>
      <c r="ULV312" s="94"/>
      <c r="ULW312" s="94"/>
      <c r="ULX312" s="94"/>
      <c r="ULY312" s="94"/>
      <c r="ULZ312" s="94"/>
      <c r="UMA312" s="94"/>
      <c r="UMB312" s="94"/>
      <c r="UMC312" s="94"/>
      <c r="UMD312" s="94"/>
      <c r="UME312" s="94"/>
      <c r="UMF312" s="94"/>
      <c r="UMG312" s="94"/>
      <c r="UMH312" s="94"/>
      <c r="UMI312" s="94"/>
      <c r="UMJ312" s="94"/>
      <c r="UMK312" s="94"/>
      <c r="UML312" s="94"/>
      <c r="UMM312" s="94"/>
      <c r="UMN312" s="94"/>
      <c r="UMO312" s="94"/>
      <c r="UMP312" s="94"/>
      <c r="UMQ312" s="94"/>
      <c r="UMR312" s="94"/>
      <c r="UMS312" s="94"/>
      <c r="UMT312" s="94"/>
      <c r="UMU312" s="94"/>
      <c r="UMV312" s="94"/>
      <c r="UMW312" s="94"/>
      <c r="UMX312" s="94"/>
      <c r="UMY312" s="94"/>
      <c r="UMZ312" s="94"/>
      <c r="UNA312" s="94"/>
      <c r="UNB312" s="94"/>
      <c r="UNC312" s="94"/>
      <c r="UND312" s="94"/>
      <c r="UNE312" s="94"/>
      <c r="UNF312" s="94"/>
      <c r="UNG312" s="94"/>
      <c r="UNH312" s="94"/>
      <c r="UNI312" s="94"/>
      <c r="UNJ312" s="94"/>
      <c r="UNK312" s="94"/>
      <c r="UNL312" s="94"/>
      <c r="UNM312" s="94"/>
      <c r="UNN312" s="94"/>
      <c r="UNO312" s="94"/>
      <c r="UNP312" s="94"/>
      <c r="UNQ312" s="94"/>
      <c r="UNR312" s="94"/>
      <c r="UNS312" s="94"/>
      <c r="UNT312" s="94"/>
      <c r="UNU312" s="94"/>
      <c r="UNV312" s="94"/>
      <c r="UNW312" s="94"/>
      <c r="UNX312" s="94"/>
      <c r="UNY312" s="94"/>
      <c r="UNZ312" s="94"/>
      <c r="UOA312" s="94"/>
      <c r="UOB312" s="94"/>
      <c r="UOC312" s="94"/>
      <c r="UOD312" s="94"/>
      <c r="UOE312" s="94"/>
      <c r="UOF312" s="94"/>
      <c r="UOG312" s="94"/>
      <c r="UOH312" s="94"/>
      <c r="UOI312" s="94"/>
      <c r="UOJ312" s="94"/>
      <c r="UOK312" s="94"/>
      <c r="UOL312" s="94"/>
      <c r="UOM312" s="94"/>
      <c r="UON312" s="94"/>
      <c r="UOO312" s="94"/>
      <c r="UOP312" s="94"/>
      <c r="UOQ312" s="94"/>
      <c r="UOR312" s="94"/>
      <c r="UOS312" s="94"/>
      <c r="UOT312" s="94"/>
      <c r="UOU312" s="94"/>
      <c r="UOV312" s="94"/>
      <c r="UOW312" s="94"/>
      <c r="UOX312" s="94"/>
      <c r="UOY312" s="94"/>
      <c r="UOZ312" s="94"/>
      <c r="UPA312" s="94"/>
      <c r="UPB312" s="94"/>
      <c r="UPC312" s="94"/>
      <c r="UPD312" s="94"/>
      <c r="UPE312" s="94"/>
      <c r="UPF312" s="94"/>
      <c r="UPG312" s="94"/>
      <c r="UPH312" s="94"/>
      <c r="UPI312" s="94"/>
      <c r="UPJ312" s="94"/>
      <c r="UPK312" s="94"/>
      <c r="UPL312" s="94"/>
      <c r="UPM312" s="94"/>
      <c r="UPN312" s="94"/>
      <c r="UPO312" s="94"/>
      <c r="UPP312" s="94"/>
      <c r="UPQ312" s="94"/>
      <c r="UPR312" s="94"/>
      <c r="UPS312" s="94"/>
      <c r="UPT312" s="94"/>
      <c r="UPU312" s="94"/>
      <c r="UPV312" s="94"/>
      <c r="UPW312" s="94"/>
      <c r="UPX312" s="94"/>
      <c r="UPY312" s="94"/>
      <c r="UPZ312" s="94"/>
      <c r="UQA312" s="94"/>
      <c r="UQB312" s="94"/>
      <c r="UQC312" s="94"/>
      <c r="UQD312" s="94"/>
      <c r="UQE312" s="94"/>
      <c r="UQF312" s="94"/>
      <c r="UQG312" s="94"/>
      <c r="UQH312" s="94"/>
      <c r="UQI312" s="94"/>
      <c r="UQJ312" s="94"/>
      <c r="UQK312" s="94"/>
      <c r="UQL312" s="94"/>
      <c r="UQM312" s="94"/>
      <c r="UQN312" s="94"/>
      <c r="UQO312" s="94"/>
      <c r="UQP312" s="94"/>
      <c r="UQQ312" s="94"/>
      <c r="UQR312" s="94"/>
      <c r="UQS312" s="94"/>
      <c r="UQT312" s="94"/>
      <c r="UQU312" s="94"/>
      <c r="UQV312" s="94"/>
      <c r="UQW312" s="94"/>
      <c r="UQX312" s="94"/>
      <c r="UQY312" s="94"/>
      <c r="UQZ312" s="94"/>
      <c r="URA312" s="94"/>
      <c r="URB312" s="94"/>
      <c r="URC312" s="94"/>
      <c r="URD312" s="94"/>
      <c r="URE312" s="94"/>
      <c r="URF312" s="94"/>
      <c r="URG312" s="94"/>
      <c r="URH312" s="94"/>
      <c r="URI312" s="94"/>
      <c r="URJ312" s="94"/>
      <c r="URK312" s="94"/>
      <c r="URL312" s="94"/>
      <c r="URM312" s="94"/>
      <c r="URN312" s="94"/>
      <c r="URO312" s="94"/>
      <c r="URP312" s="94"/>
      <c r="URQ312" s="94"/>
      <c r="URR312" s="94"/>
      <c r="URS312" s="94"/>
      <c r="URT312" s="94"/>
      <c r="URU312" s="94"/>
      <c r="URV312" s="94"/>
      <c r="URW312" s="94"/>
      <c r="URX312" s="94"/>
      <c r="URY312" s="94"/>
      <c r="URZ312" s="94"/>
      <c r="USA312" s="94"/>
      <c r="USB312" s="94"/>
      <c r="USC312" s="94"/>
      <c r="USD312" s="94"/>
      <c r="USE312" s="94"/>
      <c r="USF312" s="94"/>
      <c r="USG312" s="94"/>
      <c r="USH312" s="94"/>
      <c r="USI312" s="94"/>
      <c r="USJ312" s="94"/>
      <c r="USK312" s="94"/>
      <c r="USL312" s="94"/>
      <c r="USM312" s="94"/>
      <c r="USN312" s="94"/>
      <c r="USO312" s="94"/>
      <c r="USP312" s="94"/>
      <c r="USQ312" s="94"/>
      <c r="USR312" s="94"/>
      <c r="USS312" s="94"/>
      <c r="UST312" s="94"/>
      <c r="USU312" s="94"/>
      <c r="USV312" s="94"/>
      <c r="USW312" s="94"/>
      <c r="USX312" s="94"/>
      <c r="USY312" s="94"/>
      <c r="USZ312" s="94"/>
      <c r="UTA312" s="94"/>
      <c r="UTB312" s="94"/>
      <c r="UTC312" s="94"/>
      <c r="UTD312" s="94"/>
      <c r="UTE312" s="94"/>
      <c r="UTF312" s="94"/>
      <c r="UTG312" s="94"/>
      <c r="UTH312" s="94"/>
      <c r="UTI312" s="94"/>
      <c r="UTJ312" s="94"/>
      <c r="UTK312" s="94"/>
      <c r="UTL312" s="94"/>
      <c r="UTM312" s="94"/>
      <c r="UTN312" s="94"/>
      <c r="UTO312" s="94"/>
      <c r="UTP312" s="94"/>
      <c r="UTQ312" s="94"/>
      <c r="UTR312" s="94"/>
      <c r="UTS312" s="94"/>
      <c r="UTT312" s="94"/>
      <c r="UTU312" s="94"/>
      <c r="UTV312" s="94"/>
      <c r="UTW312" s="94"/>
      <c r="UTX312" s="94"/>
      <c r="UTY312" s="94"/>
      <c r="UTZ312" s="94"/>
      <c r="UUA312" s="94"/>
      <c r="UUB312" s="94"/>
      <c r="UUC312" s="94"/>
      <c r="UUD312" s="94"/>
      <c r="UUE312" s="94"/>
      <c r="UUF312" s="94"/>
      <c r="UUG312" s="94"/>
      <c r="UUH312" s="94"/>
      <c r="UUI312" s="94"/>
      <c r="UUJ312" s="94"/>
      <c r="UUK312" s="94"/>
      <c r="UUL312" s="94"/>
      <c r="UUM312" s="94"/>
      <c r="UUN312" s="94"/>
      <c r="UUO312" s="94"/>
      <c r="UUP312" s="94"/>
      <c r="UUQ312" s="94"/>
      <c r="UUR312" s="94"/>
      <c r="UUS312" s="94"/>
      <c r="UUT312" s="94"/>
      <c r="UUU312" s="94"/>
      <c r="UUV312" s="94"/>
      <c r="UUW312" s="94"/>
      <c r="UUX312" s="94"/>
      <c r="UUY312" s="94"/>
      <c r="UUZ312" s="94"/>
      <c r="UVA312" s="94"/>
      <c r="UVB312" s="94"/>
      <c r="UVC312" s="94"/>
      <c r="UVD312" s="94"/>
      <c r="UVE312" s="94"/>
      <c r="UVF312" s="94"/>
      <c r="UVG312" s="94"/>
      <c r="UVH312" s="94"/>
      <c r="UVI312" s="94"/>
      <c r="UVJ312" s="94"/>
      <c r="UVK312" s="94"/>
      <c r="UVL312" s="94"/>
      <c r="UVM312" s="94"/>
      <c r="UVN312" s="94"/>
      <c r="UVO312" s="94"/>
      <c r="UVP312" s="94"/>
      <c r="UVQ312" s="94"/>
      <c r="UVR312" s="94"/>
      <c r="UVS312" s="94"/>
      <c r="UVT312" s="94"/>
      <c r="UVU312" s="94"/>
      <c r="UVV312" s="94"/>
      <c r="UVW312" s="94"/>
      <c r="UVX312" s="94"/>
      <c r="UVY312" s="94"/>
      <c r="UVZ312" s="94"/>
      <c r="UWA312" s="94"/>
      <c r="UWB312" s="94"/>
      <c r="UWC312" s="94"/>
      <c r="UWD312" s="94"/>
      <c r="UWE312" s="94"/>
      <c r="UWF312" s="94"/>
      <c r="UWG312" s="94"/>
      <c r="UWH312" s="94"/>
      <c r="UWI312" s="94"/>
      <c r="UWJ312" s="94"/>
      <c r="UWK312" s="94"/>
      <c r="UWL312" s="94"/>
      <c r="UWM312" s="94"/>
      <c r="UWN312" s="94"/>
      <c r="UWO312" s="94"/>
      <c r="UWP312" s="94"/>
      <c r="UWQ312" s="94"/>
      <c r="UWR312" s="94"/>
      <c r="UWS312" s="94"/>
      <c r="UWT312" s="94"/>
      <c r="UWU312" s="94"/>
      <c r="UWV312" s="94"/>
      <c r="UWW312" s="94"/>
      <c r="UWX312" s="94"/>
      <c r="UWY312" s="94"/>
      <c r="UWZ312" s="94"/>
      <c r="UXA312" s="94"/>
      <c r="UXB312" s="94"/>
      <c r="UXC312" s="94"/>
      <c r="UXD312" s="94"/>
      <c r="UXE312" s="94"/>
      <c r="UXF312" s="94"/>
      <c r="UXG312" s="94"/>
      <c r="UXH312" s="94"/>
      <c r="UXI312" s="94"/>
      <c r="UXJ312" s="94"/>
      <c r="UXK312" s="94"/>
      <c r="UXL312" s="94"/>
      <c r="UXM312" s="94"/>
      <c r="UXN312" s="94"/>
      <c r="UXO312" s="94"/>
      <c r="UXP312" s="94"/>
      <c r="UXQ312" s="94"/>
      <c r="UXR312" s="94"/>
      <c r="UXS312" s="94"/>
      <c r="UXT312" s="94"/>
      <c r="UXU312" s="94"/>
      <c r="UXV312" s="94"/>
      <c r="UXW312" s="94"/>
      <c r="UXX312" s="94"/>
      <c r="UXY312" s="94"/>
      <c r="UXZ312" s="94"/>
      <c r="UYA312" s="94"/>
      <c r="UYB312" s="94"/>
      <c r="UYC312" s="94"/>
      <c r="UYD312" s="94"/>
      <c r="UYE312" s="94"/>
      <c r="UYF312" s="94"/>
      <c r="UYG312" s="94"/>
      <c r="UYH312" s="94"/>
      <c r="UYI312" s="94"/>
      <c r="UYJ312" s="94"/>
      <c r="UYK312" s="94"/>
      <c r="UYL312" s="94"/>
      <c r="UYM312" s="94"/>
      <c r="UYN312" s="94"/>
      <c r="UYO312" s="94"/>
      <c r="UYP312" s="94"/>
      <c r="UYQ312" s="94"/>
      <c r="UYR312" s="94"/>
      <c r="UYS312" s="94"/>
      <c r="UYT312" s="94"/>
      <c r="UYU312" s="94"/>
      <c r="UYV312" s="94"/>
      <c r="UYW312" s="94"/>
      <c r="UYX312" s="94"/>
      <c r="UYY312" s="94"/>
      <c r="UYZ312" s="94"/>
      <c r="UZA312" s="94"/>
      <c r="UZB312" s="94"/>
      <c r="UZC312" s="94"/>
      <c r="UZD312" s="94"/>
      <c r="UZE312" s="94"/>
      <c r="UZF312" s="94"/>
      <c r="UZG312" s="94"/>
      <c r="UZH312" s="94"/>
      <c r="UZI312" s="94"/>
      <c r="UZJ312" s="94"/>
      <c r="UZK312" s="94"/>
      <c r="UZL312" s="94"/>
      <c r="UZM312" s="94"/>
      <c r="UZN312" s="94"/>
      <c r="UZO312" s="94"/>
      <c r="UZP312" s="94"/>
      <c r="UZQ312" s="94"/>
      <c r="UZR312" s="94"/>
      <c r="UZS312" s="94"/>
      <c r="UZT312" s="94"/>
      <c r="UZU312" s="94"/>
      <c r="UZV312" s="94"/>
      <c r="UZW312" s="94"/>
      <c r="UZX312" s="94"/>
      <c r="UZY312" s="94"/>
      <c r="UZZ312" s="94"/>
      <c r="VAA312" s="94"/>
      <c r="VAB312" s="94"/>
      <c r="VAC312" s="94"/>
      <c r="VAD312" s="94"/>
      <c r="VAE312" s="94"/>
      <c r="VAF312" s="94"/>
      <c r="VAG312" s="94"/>
      <c r="VAH312" s="94"/>
      <c r="VAI312" s="94"/>
      <c r="VAJ312" s="94"/>
      <c r="VAK312" s="94"/>
      <c r="VAL312" s="94"/>
      <c r="VAM312" s="94"/>
      <c r="VAN312" s="94"/>
      <c r="VAO312" s="94"/>
      <c r="VAP312" s="94"/>
      <c r="VAQ312" s="94"/>
      <c r="VAR312" s="94"/>
      <c r="VAS312" s="94"/>
      <c r="VAT312" s="94"/>
      <c r="VAU312" s="94"/>
      <c r="VAV312" s="94"/>
      <c r="VAW312" s="94"/>
      <c r="VAX312" s="94"/>
      <c r="VAY312" s="94"/>
      <c r="VAZ312" s="94"/>
      <c r="VBA312" s="94"/>
      <c r="VBB312" s="94"/>
      <c r="VBC312" s="94"/>
      <c r="VBD312" s="94"/>
      <c r="VBE312" s="94"/>
      <c r="VBF312" s="94"/>
      <c r="VBG312" s="94"/>
      <c r="VBH312" s="94"/>
      <c r="VBI312" s="94"/>
      <c r="VBJ312" s="94"/>
      <c r="VBK312" s="94"/>
      <c r="VBL312" s="94"/>
      <c r="VBM312" s="94"/>
      <c r="VBN312" s="94"/>
      <c r="VBO312" s="94"/>
      <c r="VBP312" s="94"/>
      <c r="VBQ312" s="94"/>
      <c r="VBR312" s="94"/>
      <c r="VBS312" s="94"/>
      <c r="VBT312" s="94"/>
      <c r="VBU312" s="94"/>
      <c r="VBV312" s="94"/>
      <c r="VBW312" s="94"/>
      <c r="VBX312" s="94"/>
      <c r="VBY312" s="94"/>
      <c r="VBZ312" s="94"/>
      <c r="VCA312" s="94"/>
      <c r="VCB312" s="94"/>
      <c r="VCC312" s="94"/>
      <c r="VCD312" s="94"/>
      <c r="VCE312" s="94"/>
      <c r="VCF312" s="94"/>
      <c r="VCG312" s="94"/>
      <c r="VCH312" s="94"/>
      <c r="VCI312" s="94"/>
      <c r="VCJ312" s="94"/>
      <c r="VCK312" s="94"/>
      <c r="VCL312" s="94"/>
      <c r="VCM312" s="94"/>
      <c r="VCN312" s="94"/>
      <c r="VCO312" s="94"/>
      <c r="VCP312" s="94"/>
      <c r="VCQ312" s="94"/>
      <c r="VCR312" s="94"/>
      <c r="VCS312" s="94"/>
      <c r="VCT312" s="94"/>
      <c r="VCU312" s="94"/>
      <c r="VCV312" s="94"/>
      <c r="VCW312" s="94"/>
      <c r="VCX312" s="94"/>
      <c r="VCY312" s="94"/>
      <c r="VCZ312" s="94"/>
      <c r="VDA312" s="94"/>
      <c r="VDB312" s="94"/>
      <c r="VDC312" s="94"/>
      <c r="VDD312" s="94"/>
      <c r="VDE312" s="94"/>
      <c r="VDF312" s="94"/>
      <c r="VDG312" s="94"/>
      <c r="VDH312" s="94"/>
      <c r="VDI312" s="94"/>
      <c r="VDJ312" s="94"/>
      <c r="VDK312" s="94"/>
      <c r="VDL312" s="94"/>
      <c r="VDM312" s="94"/>
      <c r="VDN312" s="94"/>
      <c r="VDO312" s="94"/>
      <c r="VDP312" s="94"/>
      <c r="VDQ312" s="94"/>
      <c r="VDR312" s="94"/>
      <c r="VDS312" s="94"/>
      <c r="VDT312" s="94"/>
      <c r="VDU312" s="94"/>
      <c r="VDV312" s="94"/>
      <c r="VDW312" s="94"/>
      <c r="VDX312" s="94"/>
      <c r="VDY312" s="94"/>
      <c r="VDZ312" s="94"/>
      <c r="VEA312" s="94"/>
      <c r="VEB312" s="94"/>
      <c r="VEC312" s="94"/>
      <c r="VED312" s="94"/>
      <c r="VEE312" s="94"/>
      <c r="VEF312" s="94"/>
      <c r="VEG312" s="94"/>
      <c r="VEH312" s="94"/>
      <c r="VEI312" s="94"/>
      <c r="VEJ312" s="94"/>
      <c r="VEK312" s="94"/>
      <c r="VEL312" s="94"/>
      <c r="VEM312" s="94"/>
      <c r="VEN312" s="94"/>
      <c r="VEO312" s="94"/>
      <c r="VEP312" s="94"/>
      <c r="VEQ312" s="94"/>
      <c r="VER312" s="94"/>
      <c r="VES312" s="94"/>
      <c r="VET312" s="94"/>
      <c r="VEU312" s="94"/>
      <c r="VEV312" s="94"/>
      <c r="VEW312" s="94"/>
      <c r="VEX312" s="94"/>
      <c r="VEY312" s="94"/>
      <c r="VEZ312" s="94"/>
      <c r="VFA312" s="94"/>
      <c r="VFB312" s="94"/>
      <c r="VFC312" s="94"/>
      <c r="VFD312" s="94"/>
      <c r="VFE312" s="94"/>
      <c r="VFF312" s="94"/>
      <c r="VFG312" s="94"/>
      <c r="VFH312" s="94"/>
      <c r="VFI312" s="94"/>
      <c r="VFJ312" s="94"/>
      <c r="VFK312" s="94"/>
      <c r="VFL312" s="94"/>
      <c r="VFM312" s="94"/>
      <c r="VFN312" s="94"/>
      <c r="VFO312" s="94"/>
      <c r="VFP312" s="94"/>
      <c r="VFQ312" s="94"/>
      <c r="VFR312" s="94"/>
      <c r="VFS312" s="94"/>
      <c r="VFT312" s="94"/>
      <c r="VFU312" s="94"/>
      <c r="VFV312" s="94"/>
      <c r="VFW312" s="94"/>
      <c r="VFX312" s="94"/>
      <c r="VFY312" s="94"/>
      <c r="VFZ312" s="94"/>
      <c r="VGA312" s="94"/>
      <c r="VGB312" s="94"/>
      <c r="VGC312" s="94"/>
      <c r="VGD312" s="94"/>
      <c r="VGE312" s="94"/>
      <c r="VGF312" s="94"/>
      <c r="VGG312" s="94"/>
      <c r="VGH312" s="94"/>
      <c r="VGI312" s="94"/>
      <c r="VGJ312" s="94"/>
      <c r="VGK312" s="94"/>
      <c r="VGL312" s="94"/>
      <c r="VGM312" s="94"/>
      <c r="VGN312" s="94"/>
      <c r="VGO312" s="94"/>
      <c r="VGP312" s="94"/>
      <c r="VGQ312" s="94"/>
      <c r="VGR312" s="94"/>
      <c r="VGS312" s="94"/>
      <c r="VGT312" s="94"/>
      <c r="VGU312" s="94"/>
      <c r="VGV312" s="94"/>
      <c r="VGW312" s="94"/>
      <c r="VGX312" s="94"/>
      <c r="VGY312" s="94"/>
      <c r="VGZ312" s="94"/>
      <c r="VHA312" s="94"/>
      <c r="VHB312" s="94"/>
      <c r="VHC312" s="94"/>
      <c r="VHD312" s="94"/>
      <c r="VHE312" s="94"/>
      <c r="VHF312" s="94"/>
      <c r="VHG312" s="94"/>
      <c r="VHH312" s="94"/>
      <c r="VHI312" s="94"/>
      <c r="VHJ312" s="94"/>
      <c r="VHK312" s="94"/>
      <c r="VHL312" s="94"/>
      <c r="VHM312" s="94"/>
      <c r="VHN312" s="94"/>
      <c r="VHO312" s="94"/>
      <c r="VHP312" s="94"/>
      <c r="VHQ312" s="94"/>
      <c r="VHR312" s="94"/>
      <c r="VHS312" s="94"/>
      <c r="VHT312" s="94"/>
      <c r="VHU312" s="94"/>
      <c r="VHV312" s="94"/>
      <c r="VHW312" s="94"/>
      <c r="VHX312" s="94"/>
      <c r="VHY312" s="94"/>
      <c r="VHZ312" s="94"/>
      <c r="VIA312" s="94"/>
      <c r="VIB312" s="94"/>
      <c r="VIC312" s="94"/>
      <c r="VID312" s="94"/>
      <c r="VIE312" s="94"/>
      <c r="VIF312" s="94"/>
      <c r="VIG312" s="94"/>
      <c r="VIH312" s="94"/>
      <c r="VII312" s="94"/>
      <c r="VIJ312" s="94"/>
      <c r="VIK312" s="94"/>
      <c r="VIL312" s="94"/>
      <c r="VIM312" s="94"/>
      <c r="VIN312" s="94"/>
      <c r="VIO312" s="94"/>
      <c r="VIP312" s="94"/>
      <c r="VIQ312" s="94"/>
      <c r="VIR312" s="94"/>
      <c r="VIS312" s="94"/>
      <c r="VIT312" s="94"/>
      <c r="VIU312" s="94"/>
      <c r="VIV312" s="94"/>
      <c r="VIW312" s="94"/>
      <c r="VIX312" s="94"/>
      <c r="VIY312" s="94"/>
      <c r="VIZ312" s="94"/>
      <c r="VJA312" s="94"/>
      <c r="VJB312" s="94"/>
      <c r="VJC312" s="94"/>
      <c r="VJD312" s="94"/>
      <c r="VJE312" s="94"/>
      <c r="VJF312" s="94"/>
      <c r="VJG312" s="94"/>
      <c r="VJH312" s="94"/>
      <c r="VJI312" s="94"/>
      <c r="VJJ312" s="94"/>
      <c r="VJK312" s="94"/>
      <c r="VJL312" s="94"/>
      <c r="VJM312" s="94"/>
      <c r="VJN312" s="94"/>
      <c r="VJO312" s="94"/>
      <c r="VJP312" s="94"/>
      <c r="VJQ312" s="94"/>
      <c r="VJR312" s="94"/>
      <c r="VJS312" s="94"/>
      <c r="VJT312" s="94"/>
      <c r="VJU312" s="94"/>
      <c r="VJV312" s="94"/>
      <c r="VJW312" s="94"/>
      <c r="VJX312" s="94"/>
      <c r="VJY312" s="94"/>
      <c r="VJZ312" s="94"/>
      <c r="VKA312" s="94"/>
      <c r="VKB312" s="94"/>
      <c r="VKC312" s="94"/>
      <c r="VKD312" s="94"/>
      <c r="VKE312" s="94"/>
      <c r="VKF312" s="94"/>
      <c r="VKG312" s="94"/>
      <c r="VKH312" s="94"/>
      <c r="VKI312" s="94"/>
      <c r="VKJ312" s="94"/>
      <c r="VKK312" s="94"/>
      <c r="VKL312" s="94"/>
      <c r="VKM312" s="94"/>
      <c r="VKN312" s="94"/>
      <c r="VKO312" s="94"/>
      <c r="VKP312" s="94"/>
      <c r="VKQ312" s="94"/>
      <c r="VKR312" s="94"/>
      <c r="VKS312" s="94"/>
      <c r="VKT312" s="94"/>
      <c r="VKU312" s="94"/>
      <c r="VKV312" s="94"/>
      <c r="VKW312" s="94"/>
      <c r="VKX312" s="94"/>
      <c r="VKY312" s="94"/>
      <c r="VKZ312" s="94"/>
      <c r="VLA312" s="94"/>
      <c r="VLB312" s="94"/>
      <c r="VLC312" s="94"/>
      <c r="VLD312" s="94"/>
      <c r="VLE312" s="94"/>
      <c r="VLF312" s="94"/>
      <c r="VLG312" s="94"/>
      <c r="VLH312" s="94"/>
      <c r="VLI312" s="94"/>
      <c r="VLJ312" s="94"/>
      <c r="VLK312" s="94"/>
      <c r="VLL312" s="94"/>
      <c r="VLM312" s="94"/>
      <c r="VLN312" s="94"/>
      <c r="VLO312" s="94"/>
      <c r="VLP312" s="94"/>
      <c r="VLQ312" s="94"/>
      <c r="VLR312" s="94"/>
      <c r="VLS312" s="94"/>
      <c r="VLT312" s="94"/>
      <c r="VLU312" s="94"/>
      <c r="VLV312" s="94"/>
      <c r="VLW312" s="94"/>
      <c r="VLX312" s="94"/>
      <c r="VLY312" s="94"/>
      <c r="VLZ312" s="94"/>
      <c r="VMA312" s="94"/>
      <c r="VMB312" s="94"/>
      <c r="VMC312" s="94"/>
      <c r="VMD312" s="94"/>
      <c r="VME312" s="94"/>
      <c r="VMF312" s="94"/>
      <c r="VMG312" s="94"/>
      <c r="VMH312" s="94"/>
      <c r="VMI312" s="94"/>
      <c r="VMJ312" s="94"/>
      <c r="VMK312" s="94"/>
      <c r="VML312" s="94"/>
      <c r="VMM312" s="94"/>
      <c r="VMN312" s="94"/>
      <c r="VMO312" s="94"/>
      <c r="VMP312" s="94"/>
      <c r="VMQ312" s="94"/>
      <c r="VMR312" s="94"/>
      <c r="VMS312" s="94"/>
      <c r="VMT312" s="94"/>
      <c r="VMU312" s="94"/>
      <c r="VMV312" s="94"/>
      <c r="VMW312" s="94"/>
      <c r="VMX312" s="94"/>
      <c r="VMY312" s="94"/>
      <c r="VMZ312" s="94"/>
      <c r="VNA312" s="94"/>
      <c r="VNB312" s="94"/>
      <c r="VNC312" s="94"/>
      <c r="VND312" s="94"/>
      <c r="VNE312" s="94"/>
      <c r="VNF312" s="94"/>
      <c r="VNG312" s="94"/>
      <c r="VNH312" s="94"/>
      <c r="VNI312" s="94"/>
      <c r="VNJ312" s="94"/>
      <c r="VNK312" s="94"/>
      <c r="VNL312" s="94"/>
      <c r="VNM312" s="94"/>
      <c r="VNN312" s="94"/>
      <c r="VNO312" s="94"/>
      <c r="VNP312" s="94"/>
      <c r="VNQ312" s="94"/>
      <c r="VNR312" s="94"/>
      <c r="VNS312" s="94"/>
      <c r="VNT312" s="94"/>
      <c r="VNU312" s="94"/>
      <c r="VNV312" s="94"/>
      <c r="VNW312" s="94"/>
      <c r="VNX312" s="94"/>
      <c r="VNY312" s="94"/>
      <c r="VNZ312" s="94"/>
      <c r="VOA312" s="94"/>
      <c r="VOB312" s="94"/>
      <c r="VOC312" s="94"/>
      <c r="VOD312" s="94"/>
      <c r="VOE312" s="94"/>
      <c r="VOF312" s="94"/>
      <c r="VOG312" s="94"/>
      <c r="VOH312" s="94"/>
      <c r="VOI312" s="94"/>
      <c r="VOJ312" s="94"/>
      <c r="VOK312" s="94"/>
      <c r="VOL312" s="94"/>
      <c r="VOM312" s="94"/>
      <c r="VON312" s="94"/>
      <c r="VOO312" s="94"/>
      <c r="VOP312" s="94"/>
      <c r="VOQ312" s="94"/>
      <c r="VOR312" s="94"/>
      <c r="VOS312" s="94"/>
      <c r="VOT312" s="94"/>
      <c r="VOU312" s="94"/>
      <c r="VOV312" s="94"/>
      <c r="VOW312" s="94"/>
      <c r="VOX312" s="94"/>
      <c r="VOY312" s="94"/>
      <c r="VOZ312" s="94"/>
      <c r="VPA312" s="94"/>
      <c r="VPB312" s="94"/>
      <c r="VPC312" s="94"/>
      <c r="VPD312" s="94"/>
      <c r="VPE312" s="94"/>
      <c r="VPF312" s="94"/>
      <c r="VPG312" s="94"/>
      <c r="VPH312" s="94"/>
      <c r="VPI312" s="94"/>
      <c r="VPJ312" s="94"/>
      <c r="VPK312" s="94"/>
      <c r="VPL312" s="94"/>
      <c r="VPM312" s="94"/>
      <c r="VPN312" s="94"/>
      <c r="VPO312" s="94"/>
      <c r="VPP312" s="94"/>
      <c r="VPQ312" s="94"/>
      <c r="VPR312" s="94"/>
      <c r="VPS312" s="94"/>
      <c r="VPT312" s="94"/>
      <c r="VPU312" s="94"/>
      <c r="VPV312" s="94"/>
      <c r="VPW312" s="94"/>
      <c r="VPX312" s="94"/>
      <c r="VPY312" s="94"/>
      <c r="VPZ312" s="94"/>
      <c r="VQA312" s="94"/>
      <c r="VQB312" s="94"/>
      <c r="VQC312" s="94"/>
      <c r="VQD312" s="94"/>
      <c r="VQE312" s="94"/>
      <c r="VQF312" s="94"/>
      <c r="VQG312" s="94"/>
      <c r="VQH312" s="94"/>
      <c r="VQI312" s="94"/>
      <c r="VQJ312" s="94"/>
      <c r="VQK312" s="94"/>
      <c r="VQL312" s="94"/>
      <c r="VQM312" s="94"/>
      <c r="VQN312" s="94"/>
      <c r="VQO312" s="94"/>
      <c r="VQP312" s="94"/>
      <c r="VQQ312" s="94"/>
      <c r="VQR312" s="94"/>
      <c r="VQS312" s="94"/>
      <c r="VQT312" s="94"/>
      <c r="VQU312" s="94"/>
      <c r="VQV312" s="94"/>
      <c r="VQW312" s="94"/>
      <c r="VQX312" s="94"/>
      <c r="VQY312" s="94"/>
      <c r="VQZ312" s="94"/>
      <c r="VRA312" s="94"/>
      <c r="VRB312" s="94"/>
      <c r="VRC312" s="94"/>
      <c r="VRD312" s="94"/>
      <c r="VRE312" s="94"/>
      <c r="VRF312" s="94"/>
      <c r="VRG312" s="94"/>
      <c r="VRH312" s="94"/>
      <c r="VRI312" s="94"/>
      <c r="VRJ312" s="94"/>
      <c r="VRK312" s="94"/>
      <c r="VRL312" s="94"/>
      <c r="VRM312" s="94"/>
      <c r="VRN312" s="94"/>
      <c r="VRO312" s="94"/>
      <c r="VRP312" s="94"/>
      <c r="VRQ312" s="94"/>
      <c r="VRR312" s="94"/>
      <c r="VRS312" s="94"/>
      <c r="VRT312" s="94"/>
      <c r="VRU312" s="94"/>
      <c r="VRV312" s="94"/>
      <c r="VRW312" s="94"/>
      <c r="VRX312" s="94"/>
      <c r="VRY312" s="94"/>
      <c r="VRZ312" s="94"/>
      <c r="VSA312" s="94"/>
      <c r="VSB312" s="94"/>
      <c r="VSC312" s="94"/>
      <c r="VSD312" s="94"/>
      <c r="VSE312" s="94"/>
      <c r="VSF312" s="94"/>
      <c r="VSG312" s="94"/>
      <c r="VSH312" s="94"/>
      <c r="VSI312" s="94"/>
      <c r="VSJ312" s="94"/>
      <c r="VSK312" s="94"/>
      <c r="VSL312" s="94"/>
      <c r="VSM312" s="94"/>
      <c r="VSN312" s="94"/>
      <c r="VSO312" s="94"/>
      <c r="VSP312" s="94"/>
      <c r="VSQ312" s="94"/>
      <c r="VSR312" s="94"/>
      <c r="VSS312" s="94"/>
      <c r="VST312" s="94"/>
      <c r="VSU312" s="94"/>
      <c r="VSV312" s="94"/>
      <c r="VSW312" s="94"/>
      <c r="VSX312" s="94"/>
      <c r="VSY312" s="94"/>
      <c r="VSZ312" s="94"/>
      <c r="VTA312" s="94"/>
      <c r="VTB312" s="94"/>
      <c r="VTC312" s="94"/>
      <c r="VTD312" s="94"/>
      <c r="VTE312" s="94"/>
      <c r="VTF312" s="94"/>
      <c r="VTG312" s="94"/>
      <c r="VTH312" s="94"/>
      <c r="VTI312" s="94"/>
      <c r="VTJ312" s="94"/>
      <c r="VTK312" s="94"/>
      <c r="VTL312" s="94"/>
      <c r="VTM312" s="94"/>
      <c r="VTN312" s="94"/>
      <c r="VTO312" s="94"/>
      <c r="VTP312" s="94"/>
      <c r="VTQ312" s="94"/>
      <c r="VTR312" s="94"/>
      <c r="VTS312" s="94"/>
      <c r="VTT312" s="94"/>
      <c r="VTU312" s="94"/>
      <c r="VTV312" s="94"/>
      <c r="VTW312" s="94"/>
      <c r="VTX312" s="94"/>
      <c r="VTY312" s="94"/>
      <c r="VTZ312" s="94"/>
      <c r="VUA312" s="94"/>
      <c r="VUB312" s="94"/>
      <c r="VUC312" s="94"/>
      <c r="VUD312" s="94"/>
      <c r="VUE312" s="94"/>
      <c r="VUF312" s="94"/>
      <c r="VUG312" s="94"/>
      <c r="VUH312" s="94"/>
      <c r="VUI312" s="94"/>
      <c r="VUJ312" s="94"/>
      <c r="VUK312" s="94"/>
      <c r="VUL312" s="94"/>
      <c r="VUM312" s="94"/>
      <c r="VUN312" s="94"/>
      <c r="VUO312" s="94"/>
      <c r="VUP312" s="94"/>
      <c r="VUQ312" s="94"/>
      <c r="VUR312" s="94"/>
      <c r="VUS312" s="94"/>
      <c r="VUT312" s="94"/>
      <c r="VUU312" s="94"/>
      <c r="VUV312" s="94"/>
      <c r="VUW312" s="94"/>
      <c r="VUX312" s="94"/>
      <c r="VUY312" s="94"/>
      <c r="VUZ312" s="94"/>
      <c r="VVA312" s="94"/>
      <c r="VVB312" s="94"/>
      <c r="VVC312" s="94"/>
      <c r="VVD312" s="94"/>
      <c r="VVE312" s="94"/>
      <c r="VVF312" s="94"/>
      <c r="VVG312" s="94"/>
      <c r="VVH312" s="94"/>
      <c r="VVI312" s="94"/>
      <c r="VVJ312" s="94"/>
      <c r="VVK312" s="94"/>
      <c r="VVL312" s="94"/>
      <c r="VVM312" s="94"/>
      <c r="VVN312" s="94"/>
      <c r="VVO312" s="94"/>
      <c r="VVP312" s="94"/>
      <c r="VVQ312" s="94"/>
      <c r="VVR312" s="94"/>
      <c r="VVS312" s="94"/>
      <c r="VVT312" s="94"/>
      <c r="VVU312" s="94"/>
      <c r="VVV312" s="94"/>
      <c r="VVW312" s="94"/>
      <c r="VVX312" s="94"/>
      <c r="VVY312" s="94"/>
      <c r="VVZ312" s="94"/>
      <c r="VWA312" s="94"/>
      <c r="VWB312" s="94"/>
      <c r="VWC312" s="94"/>
      <c r="VWD312" s="94"/>
      <c r="VWE312" s="94"/>
      <c r="VWF312" s="94"/>
      <c r="VWG312" s="94"/>
      <c r="VWH312" s="94"/>
      <c r="VWI312" s="94"/>
      <c r="VWJ312" s="94"/>
      <c r="VWK312" s="94"/>
      <c r="VWL312" s="94"/>
      <c r="VWM312" s="94"/>
      <c r="VWN312" s="94"/>
      <c r="VWO312" s="94"/>
      <c r="VWP312" s="94"/>
      <c r="VWQ312" s="94"/>
      <c r="VWR312" s="94"/>
      <c r="VWS312" s="94"/>
      <c r="VWT312" s="94"/>
      <c r="VWU312" s="94"/>
      <c r="VWV312" s="94"/>
      <c r="VWW312" s="94"/>
      <c r="VWX312" s="94"/>
      <c r="VWY312" s="94"/>
      <c r="VWZ312" s="94"/>
      <c r="VXA312" s="94"/>
      <c r="VXB312" s="94"/>
      <c r="VXC312" s="94"/>
      <c r="VXD312" s="94"/>
      <c r="VXE312" s="94"/>
      <c r="VXF312" s="94"/>
      <c r="VXG312" s="94"/>
      <c r="VXH312" s="94"/>
      <c r="VXI312" s="94"/>
      <c r="VXJ312" s="94"/>
      <c r="VXK312" s="94"/>
      <c r="VXL312" s="94"/>
      <c r="VXM312" s="94"/>
      <c r="VXN312" s="94"/>
      <c r="VXO312" s="94"/>
      <c r="VXP312" s="94"/>
      <c r="VXQ312" s="94"/>
      <c r="VXR312" s="94"/>
      <c r="VXS312" s="94"/>
      <c r="VXT312" s="94"/>
      <c r="VXU312" s="94"/>
      <c r="VXV312" s="94"/>
      <c r="VXW312" s="94"/>
      <c r="VXX312" s="94"/>
      <c r="VXY312" s="94"/>
      <c r="VXZ312" s="94"/>
      <c r="VYA312" s="94"/>
      <c r="VYB312" s="94"/>
      <c r="VYC312" s="94"/>
      <c r="VYD312" s="94"/>
      <c r="VYE312" s="94"/>
      <c r="VYF312" s="94"/>
      <c r="VYG312" s="94"/>
      <c r="VYH312" s="94"/>
      <c r="VYI312" s="94"/>
      <c r="VYJ312" s="94"/>
      <c r="VYK312" s="94"/>
      <c r="VYL312" s="94"/>
      <c r="VYM312" s="94"/>
      <c r="VYN312" s="94"/>
      <c r="VYO312" s="94"/>
      <c r="VYP312" s="94"/>
      <c r="VYQ312" s="94"/>
      <c r="VYR312" s="94"/>
      <c r="VYS312" s="94"/>
      <c r="VYT312" s="94"/>
      <c r="VYU312" s="94"/>
      <c r="VYV312" s="94"/>
      <c r="VYW312" s="94"/>
      <c r="VYX312" s="94"/>
      <c r="VYY312" s="94"/>
      <c r="VYZ312" s="94"/>
      <c r="VZA312" s="94"/>
      <c r="VZB312" s="94"/>
      <c r="VZC312" s="94"/>
      <c r="VZD312" s="94"/>
      <c r="VZE312" s="94"/>
      <c r="VZF312" s="94"/>
      <c r="VZG312" s="94"/>
      <c r="VZH312" s="94"/>
      <c r="VZI312" s="94"/>
      <c r="VZJ312" s="94"/>
      <c r="VZK312" s="94"/>
      <c r="VZL312" s="94"/>
      <c r="VZM312" s="94"/>
      <c r="VZN312" s="94"/>
      <c r="VZO312" s="94"/>
      <c r="VZP312" s="94"/>
      <c r="VZQ312" s="94"/>
      <c r="VZR312" s="94"/>
      <c r="VZS312" s="94"/>
      <c r="VZT312" s="94"/>
      <c r="VZU312" s="94"/>
      <c r="VZV312" s="94"/>
      <c r="VZW312" s="94"/>
      <c r="VZX312" s="94"/>
      <c r="VZY312" s="94"/>
      <c r="VZZ312" s="94"/>
      <c r="WAA312" s="94"/>
      <c r="WAB312" s="94"/>
      <c r="WAC312" s="94"/>
      <c r="WAD312" s="94"/>
      <c r="WAE312" s="94"/>
      <c r="WAF312" s="94"/>
      <c r="WAG312" s="94"/>
      <c r="WAH312" s="94"/>
      <c r="WAI312" s="94"/>
      <c r="WAJ312" s="94"/>
      <c r="WAK312" s="94"/>
      <c r="WAL312" s="94"/>
      <c r="WAM312" s="94"/>
      <c r="WAN312" s="94"/>
      <c r="WAO312" s="94"/>
      <c r="WAP312" s="94"/>
      <c r="WAQ312" s="94"/>
      <c r="WAR312" s="94"/>
      <c r="WAS312" s="94"/>
      <c r="WAT312" s="94"/>
      <c r="WAU312" s="94"/>
      <c r="WAV312" s="94"/>
      <c r="WAW312" s="94"/>
      <c r="WAX312" s="94"/>
      <c r="WAY312" s="94"/>
      <c r="WAZ312" s="94"/>
      <c r="WBA312" s="94"/>
      <c r="WBB312" s="94"/>
      <c r="WBC312" s="94"/>
      <c r="WBD312" s="94"/>
      <c r="WBE312" s="94"/>
      <c r="WBF312" s="94"/>
      <c r="WBG312" s="94"/>
      <c r="WBH312" s="94"/>
      <c r="WBI312" s="94"/>
      <c r="WBJ312" s="94"/>
      <c r="WBK312" s="94"/>
      <c r="WBL312" s="94"/>
      <c r="WBM312" s="94"/>
      <c r="WBN312" s="94"/>
      <c r="WBO312" s="94"/>
      <c r="WBP312" s="94"/>
      <c r="WBQ312" s="94"/>
      <c r="WBR312" s="94"/>
      <c r="WBS312" s="94"/>
      <c r="WBT312" s="94"/>
      <c r="WBU312" s="94"/>
      <c r="WBV312" s="94"/>
      <c r="WBW312" s="94"/>
      <c r="WBX312" s="94"/>
      <c r="WBY312" s="94"/>
      <c r="WBZ312" s="94"/>
      <c r="WCA312" s="94"/>
      <c r="WCB312" s="94"/>
      <c r="WCC312" s="94"/>
      <c r="WCD312" s="94"/>
      <c r="WCE312" s="94"/>
      <c r="WCF312" s="94"/>
      <c r="WCG312" s="94"/>
      <c r="WCH312" s="94"/>
      <c r="WCI312" s="94"/>
      <c r="WCJ312" s="94"/>
      <c r="WCK312" s="94"/>
      <c r="WCL312" s="94"/>
      <c r="WCM312" s="94"/>
      <c r="WCN312" s="94"/>
      <c r="WCO312" s="94"/>
      <c r="WCP312" s="94"/>
      <c r="WCQ312" s="94"/>
      <c r="WCR312" s="94"/>
      <c r="WCS312" s="94"/>
      <c r="WCT312" s="94"/>
      <c r="WCU312" s="94"/>
      <c r="WCV312" s="94"/>
      <c r="WCW312" s="94"/>
      <c r="WCX312" s="94"/>
      <c r="WCY312" s="94"/>
      <c r="WCZ312" s="94"/>
      <c r="WDA312" s="94"/>
      <c r="WDB312" s="94"/>
      <c r="WDC312" s="94"/>
      <c r="WDD312" s="94"/>
      <c r="WDE312" s="94"/>
      <c r="WDF312" s="94"/>
      <c r="WDG312" s="94"/>
      <c r="WDH312" s="94"/>
      <c r="WDI312" s="94"/>
      <c r="WDJ312" s="94"/>
      <c r="WDK312" s="94"/>
      <c r="WDL312" s="94"/>
      <c r="WDM312" s="94"/>
      <c r="WDN312" s="94"/>
      <c r="WDO312" s="94"/>
      <c r="WDP312" s="94"/>
      <c r="WDQ312" s="94"/>
      <c r="WDR312" s="94"/>
      <c r="WDS312" s="94"/>
      <c r="WDT312" s="94"/>
      <c r="WDU312" s="94"/>
      <c r="WDV312" s="94"/>
      <c r="WDW312" s="94"/>
      <c r="WDX312" s="94"/>
      <c r="WDY312" s="94"/>
      <c r="WDZ312" s="94"/>
      <c r="WEA312" s="94"/>
      <c r="WEB312" s="94"/>
      <c r="WEC312" s="94"/>
      <c r="WED312" s="94"/>
      <c r="WEE312" s="94"/>
      <c r="WEF312" s="94"/>
      <c r="WEG312" s="94"/>
      <c r="WEH312" s="94"/>
      <c r="WEI312" s="94"/>
      <c r="WEJ312" s="94"/>
      <c r="WEK312" s="94"/>
      <c r="WEL312" s="94"/>
      <c r="WEM312" s="94"/>
      <c r="WEN312" s="94"/>
      <c r="WEO312" s="94"/>
      <c r="WEP312" s="94"/>
      <c r="WEQ312" s="94"/>
      <c r="WER312" s="94"/>
      <c r="WES312" s="94"/>
      <c r="WET312" s="94"/>
      <c r="WEU312" s="94"/>
      <c r="WEV312" s="94"/>
      <c r="WEW312" s="94"/>
      <c r="WEX312" s="94"/>
      <c r="WEY312" s="94"/>
      <c r="WEZ312" s="94"/>
      <c r="WFA312" s="94"/>
      <c r="WFB312" s="94"/>
      <c r="WFC312" s="94"/>
      <c r="WFD312" s="94"/>
      <c r="WFE312" s="94"/>
      <c r="WFF312" s="94"/>
      <c r="WFG312" s="94"/>
      <c r="WFH312" s="94"/>
      <c r="WFI312" s="94"/>
      <c r="WFJ312" s="94"/>
      <c r="WFK312" s="94"/>
      <c r="WFL312" s="94"/>
      <c r="WFM312" s="94"/>
      <c r="WFN312" s="94"/>
      <c r="WFO312" s="94"/>
      <c r="WFP312" s="94"/>
      <c r="WFQ312" s="94"/>
      <c r="WFR312" s="94"/>
      <c r="WFS312" s="94"/>
      <c r="WFT312" s="94"/>
      <c r="WFU312" s="94"/>
      <c r="WFV312" s="94"/>
      <c r="WFW312" s="94"/>
      <c r="WFX312" s="94"/>
      <c r="WFY312" s="94"/>
      <c r="WFZ312" s="94"/>
      <c r="WGA312" s="94"/>
      <c r="WGB312" s="94"/>
      <c r="WGC312" s="94"/>
      <c r="WGD312" s="94"/>
      <c r="WGE312" s="94"/>
      <c r="WGF312" s="94"/>
      <c r="WGG312" s="94"/>
      <c r="WGH312" s="94"/>
      <c r="WGI312" s="94"/>
      <c r="WGJ312" s="94"/>
      <c r="WGK312" s="94"/>
      <c r="WGL312" s="94"/>
      <c r="WGM312" s="94"/>
      <c r="WGN312" s="94"/>
      <c r="WGO312" s="94"/>
      <c r="WGP312" s="94"/>
      <c r="WGQ312" s="94"/>
      <c r="WGR312" s="94"/>
      <c r="WGS312" s="94"/>
      <c r="WGT312" s="94"/>
      <c r="WGU312" s="94"/>
      <c r="WGV312" s="94"/>
      <c r="WGW312" s="94"/>
      <c r="WGX312" s="94"/>
      <c r="WGY312" s="94"/>
      <c r="WGZ312" s="94"/>
      <c r="WHA312" s="94"/>
      <c r="WHB312" s="94"/>
      <c r="WHC312" s="94"/>
      <c r="WHD312" s="94"/>
      <c r="WHE312" s="94"/>
      <c r="WHF312" s="94"/>
      <c r="WHG312" s="94"/>
      <c r="WHH312" s="94"/>
      <c r="WHI312" s="94"/>
      <c r="WHJ312" s="94"/>
      <c r="WHK312" s="94"/>
      <c r="WHL312" s="94"/>
      <c r="WHM312" s="94"/>
      <c r="WHN312" s="94"/>
      <c r="WHO312" s="94"/>
      <c r="WHP312" s="94"/>
      <c r="WHQ312" s="94"/>
      <c r="WHR312" s="94"/>
      <c r="WHS312" s="94"/>
      <c r="WHT312" s="94"/>
      <c r="WHU312" s="94"/>
      <c r="WHV312" s="94"/>
      <c r="WHW312" s="94"/>
      <c r="WHX312" s="94"/>
      <c r="WHY312" s="94"/>
      <c r="WHZ312" s="94"/>
      <c r="WIA312" s="94"/>
      <c r="WIB312" s="94"/>
      <c r="WIC312" s="94"/>
      <c r="WID312" s="94"/>
      <c r="WIE312" s="94"/>
      <c r="WIF312" s="94"/>
      <c r="WIG312" s="94"/>
      <c r="WIH312" s="94"/>
      <c r="WII312" s="94"/>
      <c r="WIJ312" s="94"/>
      <c r="WIK312" s="94"/>
      <c r="WIL312" s="94"/>
      <c r="WIM312" s="94"/>
      <c r="WIN312" s="94"/>
      <c r="WIO312" s="94"/>
      <c r="WIP312" s="94"/>
      <c r="WIQ312" s="94"/>
      <c r="WIR312" s="94"/>
      <c r="WIS312" s="94"/>
      <c r="WIT312" s="94"/>
      <c r="WIU312" s="94"/>
      <c r="WIV312" s="94"/>
      <c r="WIW312" s="94"/>
      <c r="WIX312" s="94"/>
      <c r="WIY312" s="94"/>
      <c r="WIZ312" s="94"/>
      <c r="WJA312" s="94"/>
      <c r="WJB312" s="94"/>
      <c r="WJC312" s="94"/>
      <c r="WJD312" s="94"/>
      <c r="WJE312" s="94"/>
      <c r="WJF312" s="94"/>
      <c r="WJG312" s="94"/>
      <c r="WJH312" s="94"/>
      <c r="WJI312" s="94"/>
      <c r="WJJ312" s="94"/>
      <c r="WJK312" s="94"/>
      <c r="WJL312" s="94"/>
      <c r="WJM312" s="94"/>
      <c r="WJN312" s="94"/>
      <c r="WJO312" s="94"/>
      <c r="WJP312" s="94"/>
      <c r="WJQ312" s="94"/>
      <c r="WJR312" s="94"/>
      <c r="WJS312" s="94"/>
      <c r="WJT312" s="94"/>
      <c r="WJU312" s="94"/>
      <c r="WJV312" s="94"/>
      <c r="WJW312" s="94"/>
      <c r="WJX312" s="94"/>
      <c r="WJY312" s="94"/>
      <c r="WJZ312" s="94"/>
      <c r="WKA312" s="94"/>
      <c r="WKB312" s="94"/>
      <c r="WKC312" s="94"/>
      <c r="WKD312" s="94"/>
      <c r="WKE312" s="94"/>
      <c r="WKF312" s="94"/>
      <c r="WKG312" s="94"/>
      <c r="WKH312" s="94"/>
      <c r="WKI312" s="94"/>
      <c r="WKJ312" s="94"/>
      <c r="WKK312" s="94"/>
      <c r="WKL312" s="94"/>
      <c r="WKM312" s="94"/>
      <c r="WKN312" s="94"/>
      <c r="WKO312" s="94"/>
      <c r="WKP312" s="94"/>
      <c r="WKQ312" s="94"/>
      <c r="WKR312" s="94"/>
      <c r="WKS312" s="94"/>
      <c r="WKT312" s="94"/>
      <c r="WKU312" s="94"/>
      <c r="WKV312" s="94"/>
      <c r="WKW312" s="94"/>
      <c r="WKX312" s="94"/>
      <c r="WKY312" s="94"/>
      <c r="WKZ312" s="94"/>
      <c r="WLA312" s="94"/>
      <c r="WLB312" s="94"/>
      <c r="WLC312" s="94"/>
      <c r="WLD312" s="94"/>
      <c r="WLE312" s="94"/>
      <c r="WLF312" s="94"/>
      <c r="WLG312" s="94"/>
      <c r="WLH312" s="94"/>
      <c r="WLI312" s="94"/>
      <c r="WLJ312" s="94"/>
      <c r="WLK312" s="94"/>
      <c r="WLL312" s="94"/>
      <c r="WLM312" s="94"/>
      <c r="WLN312" s="94"/>
      <c r="WLO312" s="94"/>
      <c r="WLP312" s="94"/>
      <c r="WLQ312" s="94"/>
      <c r="WLR312" s="94"/>
      <c r="WLS312" s="94"/>
      <c r="WLT312" s="94"/>
      <c r="WLU312" s="94"/>
      <c r="WLV312" s="94"/>
      <c r="WLW312" s="94"/>
      <c r="WLX312" s="94"/>
      <c r="WLY312" s="94"/>
      <c r="WLZ312" s="94"/>
      <c r="WMA312" s="94"/>
      <c r="WMB312" s="94"/>
      <c r="WMC312" s="94"/>
      <c r="WMD312" s="94"/>
      <c r="WME312" s="94"/>
      <c r="WMF312" s="94"/>
      <c r="WMG312" s="94"/>
      <c r="WMH312" s="94"/>
      <c r="WMI312" s="94"/>
      <c r="WMJ312" s="94"/>
      <c r="WMK312" s="94"/>
      <c r="WML312" s="94"/>
      <c r="WMM312" s="94"/>
      <c r="WMN312" s="94"/>
      <c r="WMO312" s="94"/>
      <c r="WMP312" s="94"/>
      <c r="WMQ312" s="94"/>
      <c r="WMR312" s="94"/>
      <c r="WMS312" s="94"/>
      <c r="WMT312" s="94"/>
      <c r="WMU312" s="94"/>
      <c r="WMV312" s="94"/>
      <c r="WMW312" s="94"/>
      <c r="WMX312" s="94"/>
      <c r="WMY312" s="94"/>
      <c r="WMZ312" s="94"/>
      <c r="WNA312" s="94"/>
      <c r="WNB312" s="94"/>
      <c r="WNC312" s="94"/>
      <c r="WND312" s="94"/>
      <c r="WNE312" s="94"/>
      <c r="WNF312" s="94"/>
      <c r="WNG312" s="94"/>
      <c r="WNH312" s="94"/>
      <c r="WNI312" s="94"/>
      <c r="WNJ312" s="94"/>
      <c r="WNK312" s="94"/>
      <c r="WNL312" s="94"/>
      <c r="WNM312" s="94"/>
      <c r="WNN312" s="94"/>
      <c r="WNO312" s="94"/>
      <c r="WNP312" s="94"/>
      <c r="WNQ312" s="94"/>
      <c r="WNR312" s="94"/>
      <c r="WNS312" s="94"/>
      <c r="WNT312" s="94"/>
      <c r="WNU312" s="94"/>
      <c r="WNV312" s="94"/>
      <c r="WNW312" s="94"/>
      <c r="WNX312" s="94"/>
      <c r="WNY312" s="94"/>
      <c r="WNZ312" s="94"/>
      <c r="WOA312" s="94"/>
      <c r="WOB312" s="94"/>
      <c r="WOC312" s="94"/>
      <c r="WOD312" s="94"/>
      <c r="WOE312" s="94"/>
      <c r="WOF312" s="94"/>
      <c r="WOG312" s="94"/>
      <c r="WOH312" s="94"/>
      <c r="WOI312" s="94"/>
      <c r="WOJ312" s="94"/>
      <c r="WOK312" s="94"/>
      <c r="WOL312" s="94"/>
      <c r="WOM312" s="94"/>
      <c r="WON312" s="94"/>
      <c r="WOO312" s="94"/>
      <c r="WOP312" s="94"/>
      <c r="WOQ312" s="94"/>
      <c r="WOR312" s="94"/>
      <c r="WOS312" s="94"/>
      <c r="WOT312" s="94"/>
      <c r="WOU312" s="94"/>
      <c r="WOV312" s="94"/>
      <c r="WOW312" s="94"/>
      <c r="WOX312" s="94"/>
      <c r="WOY312" s="94"/>
      <c r="WOZ312" s="94"/>
      <c r="WPA312" s="94"/>
      <c r="WPB312" s="94"/>
      <c r="WPC312" s="94"/>
      <c r="WPD312" s="94"/>
      <c r="WPE312" s="94"/>
      <c r="WPF312" s="94"/>
      <c r="WPG312" s="94"/>
      <c r="WPH312" s="94"/>
      <c r="WPI312" s="94"/>
      <c r="WPJ312" s="94"/>
      <c r="WPK312" s="94"/>
      <c r="WPL312" s="94"/>
      <c r="WPM312" s="94"/>
      <c r="WPN312" s="94"/>
      <c r="WPO312" s="94"/>
      <c r="WPP312" s="94"/>
      <c r="WPQ312" s="94"/>
      <c r="WPR312" s="94"/>
      <c r="WPS312" s="94"/>
      <c r="WPT312" s="94"/>
      <c r="WPU312" s="94"/>
      <c r="WPV312" s="94"/>
      <c r="WPW312" s="94"/>
      <c r="WPX312" s="94"/>
      <c r="WPY312" s="94"/>
      <c r="WPZ312" s="94"/>
      <c r="WQA312" s="94"/>
      <c r="WQB312" s="94"/>
      <c r="WQC312" s="94"/>
      <c r="WQD312" s="94"/>
      <c r="WQE312" s="94"/>
      <c r="WQF312" s="94"/>
      <c r="WQG312" s="94"/>
      <c r="WQH312" s="94"/>
      <c r="WQI312" s="94"/>
      <c r="WQJ312" s="94"/>
      <c r="WQK312" s="94"/>
      <c r="WQL312" s="94"/>
      <c r="WQM312" s="94"/>
      <c r="WQN312" s="94"/>
      <c r="WQO312" s="94"/>
      <c r="WQP312" s="94"/>
      <c r="WQQ312" s="94"/>
      <c r="WQR312" s="94"/>
      <c r="WQS312" s="94"/>
      <c r="WQT312" s="94"/>
      <c r="WQU312" s="94"/>
      <c r="WQV312" s="94"/>
      <c r="WQW312" s="94"/>
      <c r="WQX312" s="94"/>
      <c r="WQY312" s="94"/>
      <c r="WQZ312" s="94"/>
      <c r="WRA312" s="94"/>
      <c r="WRB312" s="94"/>
      <c r="WRC312" s="94"/>
      <c r="WRD312" s="94"/>
      <c r="WRE312" s="94"/>
      <c r="WRF312" s="94"/>
      <c r="WRG312" s="94"/>
      <c r="WRH312" s="94"/>
      <c r="WRI312" s="94"/>
      <c r="WRJ312" s="94"/>
      <c r="WRK312" s="94"/>
      <c r="WRL312" s="94"/>
      <c r="WRM312" s="94"/>
      <c r="WRN312" s="94"/>
      <c r="WRO312" s="94"/>
      <c r="WRP312" s="94"/>
      <c r="WRQ312" s="94"/>
      <c r="WRR312" s="94"/>
      <c r="WRS312" s="94"/>
      <c r="WRT312" s="94"/>
      <c r="WRU312" s="94"/>
      <c r="WRV312" s="94"/>
      <c r="WRW312" s="94"/>
      <c r="WRX312" s="94"/>
      <c r="WRY312" s="94"/>
      <c r="WRZ312" s="94"/>
      <c r="WSA312" s="94"/>
      <c r="WSB312" s="94"/>
      <c r="WSC312" s="94"/>
      <c r="WSD312" s="94"/>
      <c r="WSE312" s="94"/>
      <c r="WSF312" s="94"/>
      <c r="WSG312" s="94"/>
      <c r="WSH312" s="94"/>
      <c r="WSI312" s="94"/>
      <c r="WSJ312" s="94"/>
      <c r="WSK312" s="94"/>
      <c r="WSL312" s="94"/>
      <c r="WSM312" s="94"/>
      <c r="WSN312" s="94"/>
      <c r="WSO312" s="94"/>
      <c r="WSP312" s="94"/>
      <c r="WSQ312" s="94"/>
      <c r="WSR312" s="94"/>
      <c r="WSS312" s="94"/>
      <c r="WST312" s="94"/>
      <c r="WSU312" s="94"/>
      <c r="WSV312" s="94"/>
      <c r="WSW312" s="94"/>
      <c r="WSX312" s="94"/>
      <c r="WSY312" s="94"/>
      <c r="WSZ312" s="94"/>
      <c r="WTA312" s="94"/>
      <c r="WTB312" s="94"/>
      <c r="WTC312" s="94"/>
      <c r="WTD312" s="94"/>
      <c r="WTE312" s="94"/>
      <c r="WTF312" s="94"/>
      <c r="WTG312" s="94"/>
      <c r="WTH312" s="94"/>
      <c r="WTI312" s="94"/>
      <c r="WTJ312" s="94"/>
      <c r="WTK312" s="94"/>
      <c r="WTL312" s="94"/>
      <c r="WTM312" s="94"/>
      <c r="WTN312" s="94"/>
      <c r="WTO312" s="94"/>
      <c r="WTP312" s="94"/>
      <c r="WTQ312" s="94"/>
      <c r="WTR312" s="94"/>
      <c r="WTS312" s="94"/>
      <c r="WTT312" s="94"/>
      <c r="WTU312" s="94"/>
      <c r="WTV312" s="94"/>
      <c r="WTW312" s="94"/>
      <c r="WTX312" s="94"/>
      <c r="WTY312" s="94"/>
      <c r="WTZ312" s="94"/>
      <c r="WUA312" s="94"/>
      <c r="WUB312" s="94"/>
      <c r="WUC312" s="94"/>
      <c r="WUD312" s="94"/>
      <c r="WUE312" s="94"/>
      <c r="WUF312" s="94"/>
      <c r="WUG312" s="94"/>
      <c r="WUH312" s="94"/>
      <c r="WUI312" s="94"/>
      <c r="WUJ312" s="94"/>
      <c r="WUK312" s="94"/>
      <c r="WUL312" s="94"/>
      <c r="WUM312" s="94"/>
      <c r="WUN312" s="94"/>
      <c r="WUO312" s="94"/>
      <c r="WUP312" s="94"/>
      <c r="WUQ312" s="94"/>
      <c r="WUR312" s="94"/>
      <c r="WUS312" s="94"/>
      <c r="WUT312" s="94"/>
      <c r="WUU312" s="94"/>
      <c r="WUV312" s="94"/>
      <c r="WUW312" s="94"/>
      <c r="WUX312" s="94"/>
      <c r="WUY312" s="94"/>
      <c r="WUZ312" s="94"/>
      <c r="WVA312" s="94"/>
      <c r="WVB312" s="94"/>
      <c r="WVC312" s="94"/>
      <c r="WVD312" s="94"/>
      <c r="WVE312" s="94"/>
      <c r="WVF312" s="94"/>
      <c r="WVG312" s="94"/>
      <c r="WVH312" s="94"/>
      <c r="WVI312" s="94"/>
      <c r="WVJ312" s="94"/>
      <c r="WVK312" s="94"/>
      <c r="WVL312" s="94"/>
      <c r="WVM312" s="94"/>
      <c r="WVN312" s="94"/>
      <c r="WVO312" s="94"/>
      <c r="WVP312" s="94"/>
      <c r="WVQ312" s="94"/>
      <c r="WVR312" s="94"/>
      <c r="WVS312" s="94"/>
      <c r="WVT312" s="94"/>
      <c r="WVU312" s="94"/>
      <c r="WVV312" s="94"/>
      <c r="WVW312" s="94"/>
      <c r="WVX312" s="94"/>
      <c r="WVY312" s="94"/>
      <c r="WVZ312" s="94"/>
      <c r="WWA312" s="94"/>
      <c r="WWB312" s="94"/>
      <c r="WWC312" s="94"/>
      <c r="WWD312" s="94"/>
      <c r="WWE312" s="94"/>
      <c r="WWF312" s="94"/>
      <c r="WWG312" s="94"/>
      <c r="WWH312" s="94"/>
      <c r="WWI312" s="94"/>
      <c r="WWJ312" s="94"/>
      <c r="WWK312" s="94"/>
      <c r="WWL312" s="94"/>
      <c r="WWM312" s="94"/>
      <c r="WWN312" s="94"/>
      <c r="WWO312" s="94"/>
      <c r="WWP312" s="94"/>
      <c r="WWQ312" s="94"/>
      <c r="WWR312" s="94"/>
      <c r="WWS312" s="94"/>
      <c r="WWT312" s="94"/>
      <c r="WWU312" s="94"/>
      <c r="WWV312" s="94"/>
      <c r="WWW312" s="94"/>
      <c r="WWX312" s="94"/>
      <c r="WWY312" s="94"/>
      <c r="WWZ312" s="94"/>
      <c r="WXA312" s="94"/>
      <c r="WXB312" s="94"/>
      <c r="WXC312" s="94"/>
      <c r="WXD312" s="94"/>
      <c r="WXE312" s="94"/>
      <c r="WXF312" s="94"/>
      <c r="WXG312" s="94"/>
      <c r="WXH312" s="94"/>
      <c r="WXI312" s="94"/>
      <c r="WXJ312" s="94"/>
      <c r="WXK312" s="94"/>
      <c r="WXL312" s="94"/>
      <c r="WXM312" s="94"/>
      <c r="WXN312" s="94"/>
      <c r="WXO312" s="94"/>
      <c r="WXP312" s="94"/>
      <c r="WXQ312" s="94"/>
      <c r="WXR312" s="94"/>
      <c r="WXS312" s="94"/>
      <c r="WXT312" s="94"/>
      <c r="WXU312" s="94"/>
      <c r="WXV312" s="94"/>
      <c r="WXW312" s="94"/>
      <c r="WXX312" s="94"/>
      <c r="WXY312" s="94"/>
      <c r="WXZ312" s="94"/>
      <c r="WYA312" s="94"/>
      <c r="WYB312" s="94"/>
      <c r="WYC312" s="94"/>
      <c r="WYD312" s="94"/>
      <c r="WYE312" s="94"/>
      <c r="WYF312" s="94"/>
      <c r="WYG312" s="94"/>
      <c r="WYH312" s="94"/>
      <c r="WYI312" s="94"/>
      <c r="WYJ312" s="94"/>
      <c r="WYK312" s="94"/>
      <c r="WYL312" s="94"/>
      <c r="WYM312" s="94"/>
      <c r="WYN312" s="94"/>
      <c r="WYO312" s="94"/>
      <c r="WYP312" s="94"/>
      <c r="WYQ312" s="94"/>
      <c r="WYR312" s="94"/>
      <c r="WYS312" s="94"/>
      <c r="WYT312" s="94"/>
      <c r="WYU312" s="94"/>
      <c r="WYV312" s="94"/>
      <c r="WYW312" s="94"/>
      <c r="WYX312" s="94"/>
      <c r="WYY312" s="94"/>
      <c r="WYZ312" s="94"/>
      <c r="WZA312" s="94"/>
      <c r="WZB312" s="94"/>
      <c r="WZC312" s="94"/>
      <c r="WZD312" s="94"/>
      <c r="WZE312" s="94"/>
      <c r="WZF312" s="94"/>
      <c r="WZG312" s="94"/>
      <c r="WZH312" s="94"/>
      <c r="WZI312" s="94"/>
      <c r="WZJ312" s="94"/>
      <c r="WZK312" s="94"/>
      <c r="WZL312" s="94"/>
      <c r="WZM312" s="94"/>
      <c r="WZN312" s="94"/>
      <c r="WZO312" s="94"/>
      <c r="WZP312" s="94"/>
      <c r="WZQ312" s="94"/>
      <c r="WZR312" s="94"/>
      <c r="WZS312" s="94"/>
      <c r="WZT312" s="94"/>
      <c r="WZU312" s="94"/>
      <c r="WZV312" s="94"/>
      <c r="WZW312" s="94"/>
      <c r="WZX312" s="94"/>
      <c r="WZY312" s="94"/>
      <c r="WZZ312" s="94"/>
      <c r="XAA312" s="94"/>
      <c r="XAB312" s="94"/>
      <c r="XAC312" s="94"/>
      <c r="XAD312" s="94"/>
      <c r="XAE312" s="94"/>
      <c r="XAF312" s="94"/>
      <c r="XAG312" s="94"/>
      <c r="XAH312" s="94"/>
      <c r="XAI312" s="94"/>
      <c r="XAJ312" s="94"/>
      <c r="XAK312" s="94"/>
      <c r="XAL312" s="94"/>
      <c r="XAM312" s="94"/>
      <c r="XAN312" s="94"/>
      <c r="XAO312" s="94"/>
      <c r="XAP312" s="94"/>
      <c r="XAQ312" s="94"/>
      <c r="XAR312" s="94"/>
      <c r="XAS312" s="94"/>
      <c r="XAT312" s="94"/>
      <c r="XAU312" s="94"/>
      <c r="XAV312" s="94"/>
      <c r="XAW312" s="94"/>
      <c r="XAX312" s="94"/>
      <c r="XAY312" s="94"/>
      <c r="XAZ312" s="94"/>
      <c r="XBA312" s="94"/>
      <c r="XBB312" s="94"/>
      <c r="XBC312" s="94"/>
      <c r="XBD312" s="94"/>
      <c r="XBE312" s="94"/>
      <c r="XBF312" s="94"/>
      <c r="XBG312" s="94"/>
      <c r="XBH312" s="94"/>
      <c r="XBI312" s="94"/>
      <c r="XBJ312" s="94"/>
      <c r="XBK312" s="94"/>
      <c r="XBL312" s="94"/>
      <c r="XBM312" s="94"/>
      <c r="XBN312" s="94"/>
      <c r="XBO312" s="94"/>
      <c r="XBP312" s="94"/>
      <c r="XBQ312" s="94"/>
      <c r="XBR312" s="94"/>
      <c r="XBS312" s="94"/>
      <c r="XBT312" s="94"/>
      <c r="XBU312" s="94"/>
      <c r="XBV312" s="94"/>
      <c r="XBW312" s="94"/>
      <c r="XBX312" s="94"/>
      <c r="XBY312" s="94"/>
      <c r="XBZ312" s="94"/>
      <c r="XCA312" s="94"/>
      <c r="XCB312" s="94"/>
      <c r="XCC312" s="94"/>
      <c r="XCD312" s="94"/>
      <c r="XCE312" s="94"/>
      <c r="XCF312" s="94"/>
      <c r="XCG312" s="94"/>
      <c r="XCH312" s="94"/>
      <c r="XCI312" s="94"/>
      <c r="XCJ312" s="94"/>
      <c r="XCK312" s="94"/>
      <c r="XCL312" s="94"/>
      <c r="XCM312" s="94"/>
      <c r="XCN312" s="94"/>
      <c r="XCO312" s="94"/>
      <c r="XCP312" s="94"/>
      <c r="XCQ312" s="94"/>
      <c r="XCR312" s="94"/>
      <c r="XCS312" s="94"/>
      <c r="XCT312" s="94"/>
      <c r="XCU312" s="94"/>
      <c r="XCV312" s="94"/>
      <c r="XCW312" s="94"/>
      <c r="XCX312" s="94"/>
      <c r="XCY312" s="94"/>
      <c r="XCZ312" s="94"/>
      <c r="XDA312" s="94"/>
      <c r="XDB312" s="94"/>
      <c r="XDC312" s="94"/>
      <c r="XDD312" s="94"/>
      <c r="XDE312" s="94"/>
      <c r="XDF312" s="94"/>
      <c r="XDG312" s="94"/>
      <c r="XDH312" s="94"/>
      <c r="XDI312" s="94"/>
      <c r="XDJ312" s="94"/>
      <c r="XDK312" s="94"/>
      <c r="XDL312" s="94"/>
      <c r="XDM312" s="94"/>
      <c r="XDN312" s="94"/>
      <c r="XDO312" s="94"/>
      <c r="XDP312" s="94"/>
      <c r="XDQ312" s="94"/>
      <c r="XDR312" s="94"/>
      <c r="XDS312" s="94"/>
      <c r="XDT312" s="94"/>
      <c r="XDU312" s="94"/>
      <c r="XDV312" s="94"/>
      <c r="XDW312" s="94"/>
      <c r="XDX312" s="94"/>
      <c r="XDY312" s="94"/>
      <c r="XDZ312" s="94"/>
      <c r="XEA312" s="94"/>
      <c r="XEB312" s="94"/>
      <c r="XEC312" s="94"/>
      <c r="XED312" s="94"/>
      <c r="XEE312" s="94"/>
      <c r="XEF312" s="94"/>
      <c r="XEG312" s="94"/>
      <c r="XEH312" s="94"/>
      <c r="XEI312" s="94"/>
      <c r="XEJ312" s="94"/>
      <c r="XEK312" s="94"/>
      <c r="XEL312" s="94"/>
      <c r="XEM312" s="94"/>
      <c r="XEN312" s="94"/>
      <c r="XEO312" s="94"/>
      <c r="XEP312" s="94"/>
      <c r="XEQ312" s="94"/>
      <c r="XER312" s="94"/>
      <c r="XES312" s="94"/>
      <c r="XET312" s="94"/>
      <c r="XEU312" s="94"/>
      <c r="XEV312" s="94"/>
      <c r="XEW312" s="94"/>
      <c r="XEX312" s="94"/>
      <c r="XEY312" s="94"/>
      <c r="XEZ312" s="94"/>
      <c r="XFA312" s="94"/>
      <c r="XFB312" s="93"/>
      <c r="XFC312" s="93"/>
      <c r="XFD312" s="93"/>
    </row>
    <row r="313" spans="1:16384" ht="15" customHeight="1">
      <c r="A313">
        <v>19</v>
      </c>
      <c r="B313" t="s">
        <v>4</v>
      </c>
      <c r="C313" s="92" t="str">
        <f>VLOOKUP(B:B,Поля!A:D,2,0)</f>
        <v>Код ТБ последнего открытого продукта с договором (счета, карты, кредиты)</v>
      </c>
      <c r="D313" t="s">
        <v>260</v>
      </c>
      <c r="F313" t="str">
        <f t="shared" si="4"/>
        <v>SBX_RETAIL_MP_DM.ft_client_aggr_mnth_epkprd_lst_prod_tb_cd</v>
      </c>
      <c r="G313" t="str">
        <f>VLOOKUP(B:B,Поля!A:D,3,0)</f>
        <v>Символьный код</v>
      </c>
      <c r="H313" t="str">
        <f>VLOOKUP(B:B,Поля!A:D,4,0)</f>
        <v>VARCHAR</v>
      </c>
      <c r="I313" s="89" t="str">
        <f>VLOOKUP(B313,Свод_описание!E:J,6,0)</f>
        <v>DAILY</v>
      </c>
      <c r="J313" t="s">
        <v>19770</v>
      </c>
      <c r="K313" t="str">
        <f>VLOOKUP(B:B,'Поля ft_clnt_aggr_daily_epk'!A:A,1,0)</f>
        <v>prd_lst_prod_tb_cd</v>
      </c>
      <c r="L313" s="64" t="s">
        <v>19780</v>
      </c>
      <c r="M313" t="s">
        <v>19812</v>
      </c>
      <c r="N313" t="s">
        <v>19816</v>
      </c>
      <c r="O313" s="17" t="s">
        <v>4498</v>
      </c>
      <c r="P313" s="68" t="s">
        <v>4499</v>
      </c>
      <c r="Q313" s="68"/>
      <c r="S313" t="e">
        <v>#N/A</v>
      </c>
      <c r="T313" t="s">
        <v>4450</v>
      </c>
      <c r="U313" t="s">
        <v>4477</v>
      </c>
      <c r="V313" t="s">
        <v>4455</v>
      </c>
    </row>
    <row r="314" spans="1:16384" ht="15" customHeight="1">
      <c r="A314" s="93" t="s">
        <v>3930</v>
      </c>
      <c r="B314" s="98" t="s">
        <v>4</v>
      </c>
      <c r="C314" s="95" t="str">
        <f>VLOOKUP(B:B,Поля!A:D,2,0)</f>
        <v>Код ТБ последнего открытого продукта с договором (счета, карты, кредиты)</v>
      </c>
      <c r="D314" s="94" t="s">
        <v>260</v>
      </c>
      <c r="E314" s="94"/>
      <c r="F314" s="96" t="str">
        <f t="shared" si="4"/>
        <v>SBX_RETAIL_MP_DM.ft_client_aggr_mnth_epkprd_lst_prod_tb_cd</v>
      </c>
      <c r="G314" s="96" t="str">
        <f>VLOOKUP(B:B,Поля!A:D,3,0)</f>
        <v>Символьный код</v>
      </c>
      <c r="H314" s="96" t="str">
        <f>VLOOKUP(B:B,Поля!A:D,4,0)</f>
        <v>VARCHAR</v>
      </c>
      <c r="I314" s="94" t="str">
        <f>VLOOKUP(B314,Свод_описание!E:J,6,0)</f>
        <v>DAILY</v>
      </c>
      <c r="J314" s="94"/>
      <c r="K314" s="94" t="str">
        <f>VLOOKUP(B:B,'Поля ft_clnt_aggr_daily_epk'!A:A,1,0)</f>
        <v>prd_lst_prod_tb_cd</v>
      </c>
      <c r="L314" s="94"/>
      <c r="M314" s="94"/>
      <c r="N314" s="94"/>
      <c r="O314" s="94" t="s">
        <v>4498</v>
      </c>
      <c r="P314" s="94" t="s">
        <v>4499</v>
      </c>
      <c r="Q314" s="94"/>
      <c r="R314" s="94"/>
      <c r="S314" s="94"/>
      <c r="T314" s="94" t="s">
        <v>4450</v>
      </c>
      <c r="U314" s="94" t="s">
        <v>4477</v>
      </c>
      <c r="V314" s="94" t="s">
        <v>4455</v>
      </c>
      <c r="W314" s="94"/>
      <c r="X314" s="94"/>
      <c r="Y314" s="94"/>
      <c r="Z314" s="94"/>
      <c r="AA314" s="94"/>
      <c r="AB314" s="94"/>
      <c r="AC314" s="94"/>
      <c r="AD314" s="94"/>
      <c r="AE314" s="94"/>
      <c r="AF314" s="94"/>
      <c r="AG314" s="94"/>
      <c r="AH314" s="94"/>
      <c r="AI314" s="94"/>
      <c r="AJ314" s="94"/>
      <c r="AK314" s="94"/>
      <c r="AL314" s="94"/>
      <c r="AM314" s="94"/>
      <c r="AN314" s="94"/>
      <c r="AO314" s="94"/>
      <c r="AP314" s="94"/>
      <c r="AQ314" s="94"/>
      <c r="AR314" s="94"/>
      <c r="AS314" s="94"/>
      <c r="AT314" s="94"/>
      <c r="AU314" s="94"/>
      <c r="AV314" s="94"/>
      <c r="AW314" s="94"/>
      <c r="AX314" s="94"/>
      <c r="AY314" s="94"/>
      <c r="AZ314" s="94"/>
      <c r="BA314" s="94"/>
      <c r="BB314" s="94"/>
      <c r="BC314" s="94"/>
      <c r="BD314" s="94"/>
      <c r="BE314" s="94"/>
      <c r="BF314" s="94"/>
      <c r="BG314" s="94"/>
      <c r="BH314" s="94"/>
      <c r="BI314" s="94"/>
      <c r="BJ314" s="94"/>
      <c r="BK314" s="94"/>
      <c r="BL314" s="94"/>
      <c r="BM314" s="94"/>
      <c r="BN314" s="94"/>
      <c r="BO314" s="94"/>
      <c r="BP314" s="94"/>
      <c r="BQ314" s="94"/>
      <c r="BR314" s="94"/>
      <c r="BS314" s="94"/>
      <c r="BT314" s="94"/>
      <c r="BU314" s="94"/>
      <c r="BV314" s="94"/>
      <c r="BW314" s="94"/>
      <c r="BX314" s="94"/>
      <c r="BY314" s="94"/>
      <c r="BZ314" s="94"/>
      <c r="CA314" s="94"/>
      <c r="CB314" s="94"/>
      <c r="CC314" s="94"/>
      <c r="CD314" s="94"/>
      <c r="CE314" s="94"/>
      <c r="CF314" s="94"/>
      <c r="CG314" s="94"/>
      <c r="CH314" s="94"/>
      <c r="CI314" s="94"/>
      <c r="CJ314" s="94"/>
      <c r="CK314" s="94"/>
      <c r="CL314" s="94"/>
      <c r="CM314" s="94"/>
      <c r="CN314" s="94"/>
      <c r="CO314" s="94"/>
      <c r="CP314" s="94"/>
      <c r="CQ314" s="94"/>
      <c r="CR314" s="94"/>
      <c r="CS314" s="94"/>
      <c r="CT314" s="94"/>
      <c r="CU314" s="94"/>
      <c r="CV314" s="94"/>
      <c r="CW314" s="94"/>
      <c r="CX314" s="94"/>
      <c r="CY314" s="94"/>
      <c r="CZ314" s="94"/>
      <c r="DA314" s="94"/>
      <c r="DB314" s="94"/>
      <c r="DC314" s="94"/>
      <c r="DD314" s="94"/>
      <c r="DE314" s="94"/>
      <c r="DF314" s="94"/>
      <c r="DG314" s="94"/>
      <c r="DH314" s="94"/>
      <c r="DI314" s="94"/>
      <c r="DJ314" s="94"/>
      <c r="DK314" s="94"/>
      <c r="DL314" s="94"/>
      <c r="DM314" s="94"/>
      <c r="DN314" s="94"/>
      <c r="DO314" s="94"/>
      <c r="DP314" s="94"/>
      <c r="DQ314" s="94"/>
      <c r="DR314" s="94"/>
      <c r="DS314" s="94"/>
      <c r="DT314" s="94"/>
      <c r="DU314" s="94"/>
      <c r="DV314" s="94"/>
      <c r="DW314" s="94"/>
      <c r="DX314" s="94"/>
      <c r="DY314" s="94"/>
      <c r="DZ314" s="94"/>
      <c r="EA314" s="94"/>
      <c r="EB314" s="94"/>
      <c r="EC314" s="94"/>
      <c r="ED314" s="94"/>
      <c r="EE314" s="94"/>
      <c r="EF314" s="94"/>
      <c r="EG314" s="94"/>
      <c r="EH314" s="94"/>
      <c r="EI314" s="94"/>
      <c r="EJ314" s="94"/>
      <c r="EK314" s="94"/>
      <c r="EL314" s="94"/>
      <c r="EM314" s="94"/>
      <c r="EN314" s="94"/>
      <c r="EO314" s="94"/>
      <c r="EP314" s="94"/>
      <c r="EQ314" s="94"/>
      <c r="ER314" s="94"/>
      <c r="ES314" s="94"/>
      <c r="ET314" s="94"/>
      <c r="EU314" s="94"/>
      <c r="EV314" s="94"/>
      <c r="EW314" s="94"/>
      <c r="EX314" s="94"/>
      <c r="EY314" s="94"/>
      <c r="EZ314" s="94"/>
      <c r="FA314" s="94"/>
      <c r="FB314" s="94"/>
      <c r="FC314" s="94"/>
      <c r="FD314" s="94"/>
      <c r="FE314" s="94"/>
      <c r="FF314" s="94"/>
      <c r="FG314" s="94"/>
      <c r="FH314" s="94"/>
      <c r="FI314" s="94"/>
      <c r="FJ314" s="94"/>
      <c r="FK314" s="94"/>
      <c r="FL314" s="94"/>
      <c r="FM314" s="94"/>
      <c r="FN314" s="94"/>
      <c r="FO314" s="94"/>
      <c r="FP314" s="94"/>
      <c r="FQ314" s="94"/>
      <c r="FR314" s="94"/>
      <c r="FS314" s="94"/>
      <c r="FT314" s="94"/>
      <c r="FU314" s="94"/>
      <c r="FV314" s="94"/>
      <c r="FW314" s="94"/>
      <c r="FX314" s="94"/>
      <c r="FY314" s="94"/>
      <c r="FZ314" s="94"/>
      <c r="GA314" s="94"/>
      <c r="GB314" s="94"/>
      <c r="GC314" s="94"/>
      <c r="GD314" s="94"/>
      <c r="GE314" s="94"/>
      <c r="GF314" s="94"/>
      <c r="GG314" s="94"/>
      <c r="GH314" s="94"/>
      <c r="GI314" s="94"/>
      <c r="GJ314" s="94"/>
      <c r="GK314" s="94"/>
      <c r="GL314" s="94"/>
      <c r="GM314" s="94"/>
      <c r="GN314" s="94"/>
      <c r="GO314" s="94"/>
      <c r="GP314" s="94"/>
      <c r="GQ314" s="94"/>
      <c r="GR314" s="94"/>
      <c r="GS314" s="94"/>
      <c r="GT314" s="94"/>
      <c r="GU314" s="94"/>
      <c r="GV314" s="94"/>
      <c r="GW314" s="94"/>
      <c r="GX314" s="94"/>
      <c r="GY314" s="94"/>
      <c r="GZ314" s="94"/>
      <c r="HA314" s="94"/>
      <c r="HB314" s="94"/>
      <c r="HC314" s="94"/>
      <c r="HD314" s="94"/>
      <c r="HE314" s="94"/>
      <c r="HF314" s="94"/>
      <c r="HG314" s="94"/>
      <c r="HH314" s="94"/>
      <c r="HI314" s="94"/>
      <c r="HJ314" s="94"/>
      <c r="HK314" s="94"/>
      <c r="HL314" s="94"/>
      <c r="HM314" s="94"/>
      <c r="HN314" s="94"/>
      <c r="HO314" s="94"/>
      <c r="HP314" s="94"/>
      <c r="HQ314" s="94"/>
      <c r="HR314" s="94"/>
      <c r="HS314" s="94"/>
      <c r="HT314" s="94"/>
      <c r="HU314" s="94"/>
      <c r="HV314" s="94"/>
      <c r="HW314" s="94"/>
      <c r="HX314" s="94"/>
      <c r="HY314" s="94"/>
      <c r="HZ314" s="94"/>
      <c r="IA314" s="94"/>
      <c r="IB314" s="94"/>
      <c r="IC314" s="94"/>
      <c r="ID314" s="94"/>
      <c r="IE314" s="94"/>
      <c r="IF314" s="94"/>
      <c r="IG314" s="94"/>
      <c r="IH314" s="94"/>
      <c r="II314" s="94"/>
      <c r="IJ314" s="94"/>
      <c r="IK314" s="94"/>
      <c r="IL314" s="94"/>
      <c r="IM314" s="94"/>
      <c r="IN314" s="94"/>
      <c r="IO314" s="94"/>
      <c r="IP314" s="94"/>
      <c r="IQ314" s="94"/>
      <c r="IR314" s="94"/>
      <c r="IS314" s="94"/>
      <c r="IT314" s="94"/>
      <c r="IU314" s="94"/>
      <c r="IV314" s="94"/>
      <c r="IW314" s="94"/>
      <c r="IX314" s="94"/>
      <c r="IY314" s="94"/>
      <c r="IZ314" s="94"/>
      <c r="JA314" s="94"/>
      <c r="JB314" s="94"/>
      <c r="JC314" s="94"/>
      <c r="JD314" s="94"/>
      <c r="JE314" s="94"/>
      <c r="JF314" s="94"/>
      <c r="JG314" s="94"/>
      <c r="JH314" s="94"/>
      <c r="JI314" s="94"/>
      <c r="JJ314" s="94"/>
      <c r="JK314" s="94"/>
      <c r="JL314" s="94"/>
      <c r="JM314" s="94"/>
      <c r="JN314" s="94"/>
      <c r="JO314" s="94"/>
      <c r="JP314" s="94"/>
      <c r="JQ314" s="94"/>
      <c r="JR314" s="94"/>
      <c r="JS314" s="94"/>
      <c r="JT314" s="94"/>
      <c r="JU314" s="94"/>
      <c r="JV314" s="94"/>
      <c r="JW314" s="94"/>
      <c r="JX314" s="94"/>
      <c r="JY314" s="94"/>
      <c r="JZ314" s="94"/>
      <c r="KA314" s="94"/>
      <c r="KB314" s="94"/>
      <c r="KC314" s="94"/>
      <c r="KD314" s="94"/>
      <c r="KE314" s="94"/>
      <c r="KF314" s="94"/>
      <c r="KG314" s="94"/>
      <c r="KH314" s="94"/>
      <c r="KI314" s="94"/>
      <c r="KJ314" s="94"/>
      <c r="KK314" s="94"/>
      <c r="KL314" s="94"/>
      <c r="KM314" s="94"/>
      <c r="KN314" s="94"/>
      <c r="KO314" s="94"/>
      <c r="KP314" s="94"/>
      <c r="KQ314" s="94"/>
      <c r="KR314" s="94"/>
      <c r="KS314" s="94"/>
      <c r="KT314" s="94"/>
      <c r="KU314" s="94"/>
      <c r="KV314" s="94"/>
      <c r="KW314" s="94"/>
      <c r="KX314" s="94"/>
      <c r="KY314" s="94"/>
      <c r="KZ314" s="94"/>
      <c r="LA314" s="94"/>
      <c r="LB314" s="94"/>
      <c r="LC314" s="94"/>
      <c r="LD314" s="94"/>
      <c r="LE314" s="94"/>
      <c r="LF314" s="94"/>
      <c r="LG314" s="94"/>
      <c r="LH314" s="94"/>
      <c r="LI314" s="94"/>
      <c r="LJ314" s="94"/>
      <c r="LK314" s="94"/>
      <c r="LL314" s="94"/>
      <c r="LM314" s="94"/>
      <c r="LN314" s="94"/>
      <c r="LO314" s="94"/>
      <c r="LP314" s="94"/>
      <c r="LQ314" s="94"/>
      <c r="LR314" s="94"/>
      <c r="LS314" s="94"/>
      <c r="LT314" s="94"/>
      <c r="LU314" s="94"/>
      <c r="LV314" s="94"/>
      <c r="LW314" s="94"/>
      <c r="LX314" s="94"/>
      <c r="LY314" s="94"/>
      <c r="LZ314" s="94"/>
      <c r="MA314" s="94"/>
      <c r="MB314" s="94"/>
      <c r="MC314" s="94"/>
      <c r="MD314" s="94"/>
      <c r="ME314" s="94"/>
      <c r="MF314" s="94"/>
      <c r="MG314" s="94"/>
      <c r="MH314" s="94"/>
      <c r="MI314" s="94"/>
      <c r="MJ314" s="94"/>
      <c r="MK314" s="94"/>
      <c r="ML314" s="94"/>
      <c r="MM314" s="94"/>
      <c r="MN314" s="94"/>
      <c r="MO314" s="94"/>
      <c r="MP314" s="94"/>
      <c r="MQ314" s="94"/>
      <c r="MR314" s="94"/>
      <c r="MS314" s="94"/>
      <c r="MT314" s="94"/>
      <c r="MU314" s="94"/>
      <c r="MV314" s="94"/>
      <c r="MW314" s="94"/>
      <c r="MX314" s="94"/>
      <c r="MY314" s="94"/>
      <c r="MZ314" s="94"/>
      <c r="NA314" s="94"/>
      <c r="NB314" s="94"/>
      <c r="NC314" s="94"/>
      <c r="ND314" s="94"/>
      <c r="NE314" s="94"/>
      <c r="NF314" s="94"/>
      <c r="NG314" s="94"/>
      <c r="NH314" s="94"/>
      <c r="NI314" s="94"/>
      <c r="NJ314" s="94"/>
      <c r="NK314" s="94"/>
      <c r="NL314" s="94"/>
      <c r="NM314" s="94"/>
      <c r="NN314" s="94"/>
      <c r="NO314" s="94"/>
      <c r="NP314" s="94"/>
      <c r="NQ314" s="94"/>
      <c r="NR314" s="94"/>
      <c r="NS314" s="94"/>
      <c r="NT314" s="94"/>
      <c r="NU314" s="94"/>
      <c r="NV314" s="94"/>
      <c r="NW314" s="94"/>
      <c r="NX314" s="94"/>
      <c r="NY314" s="94"/>
      <c r="NZ314" s="94"/>
      <c r="OA314" s="94"/>
      <c r="OB314" s="94"/>
      <c r="OC314" s="94"/>
      <c r="OD314" s="94"/>
      <c r="OE314" s="94"/>
      <c r="OF314" s="94"/>
      <c r="OG314" s="94"/>
      <c r="OH314" s="94"/>
      <c r="OI314" s="94"/>
      <c r="OJ314" s="94"/>
      <c r="OK314" s="94"/>
      <c r="OL314" s="94"/>
      <c r="OM314" s="94"/>
      <c r="ON314" s="94"/>
      <c r="OO314" s="94"/>
      <c r="OP314" s="94"/>
      <c r="OQ314" s="94"/>
      <c r="OR314" s="94"/>
      <c r="OS314" s="94"/>
      <c r="OT314" s="94"/>
      <c r="OU314" s="94"/>
      <c r="OV314" s="94"/>
      <c r="OW314" s="94"/>
      <c r="OX314" s="94"/>
      <c r="OY314" s="94"/>
      <c r="OZ314" s="94"/>
      <c r="PA314" s="94"/>
      <c r="PB314" s="94"/>
      <c r="PC314" s="94"/>
      <c r="PD314" s="94"/>
      <c r="PE314" s="94"/>
      <c r="PF314" s="94"/>
      <c r="PG314" s="94"/>
      <c r="PH314" s="94"/>
      <c r="PI314" s="94"/>
      <c r="PJ314" s="94"/>
      <c r="PK314" s="94"/>
      <c r="PL314" s="94"/>
      <c r="PM314" s="94"/>
      <c r="PN314" s="94"/>
      <c r="PO314" s="94"/>
      <c r="PP314" s="94"/>
      <c r="PQ314" s="94"/>
      <c r="PR314" s="94"/>
      <c r="PS314" s="94"/>
      <c r="PT314" s="94"/>
      <c r="PU314" s="94"/>
      <c r="PV314" s="94"/>
      <c r="PW314" s="94"/>
      <c r="PX314" s="94"/>
      <c r="PY314" s="94"/>
      <c r="PZ314" s="94"/>
      <c r="QA314" s="94"/>
      <c r="QB314" s="94"/>
      <c r="QC314" s="94"/>
      <c r="QD314" s="94"/>
      <c r="QE314" s="94"/>
      <c r="QF314" s="94"/>
      <c r="QG314" s="94"/>
      <c r="QH314" s="94"/>
      <c r="QI314" s="94"/>
      <c r="QJ314" s="94"/>
      <c r="QK314" s="94"/>
      <c r="QL314" s="94"/>
      <c r="QM314" s="94"/>
      <c r="QN314" s="94"/>
      <c r="QO314" s="94"/>
      <c r="QP314" s="94"/>
      <c r="QQ314" s="94"/>
      <c r="QR314" s="94"/>
      <c r="QS314" s="94"/>
      <c r="QT314" s="94"/>
      <c r="QU314" s="94"/>
      <c r="QV314" s="94"/>
      <c r="QW314" s="94"/>
      <c r="QX314" s="94"/>
      <c r="QY314" s="94"/>
      <c r="QZ314" s="94"/>
      <c r="RA314" s="94"/>
      <c r="RB314" s="94"/>
      <c r="RC314" s="94"/>
      <c r="RD314" s="94"/>
      <c r="RE314" s="94"/>
      <c r="RF314" s="94"/>
      <c r="RG314" s="94"/>
      <c r="RH314" s="94"/>
      <c r="RI314" s="94"/>
      <c r="RJ314" s="94"/>
      <c r="RK314" s="94"/>
      <c r="RL314" s="94"/>
      <c r="RM314" s="94"/>
      <c r="RN314" s="94"/>
      <c r="RO314" s="94"/>
      <c r="RP314" s="94"/>
      <c r="RQ314" s="94"/>
      <c r="RR314" s="94"/>
      <c r="RS314" s="94"/>
      <c r="RT314" s="94"/>
      <c r="RU314" s="94"/>
      <c r="RV314" s="94"/>
      <c r="RW314" s="94"/>
      <c r="RX314" s="94"/>
      <c r="RY314" s="94"/>
      <c r="RZ314" s="94"/>
      <c r="SA314" s="94"/>
      <c r="SB314" s="94"/>
      <c r="SC314" s="94"/>
      <c r="SD314" s="94"/>
      <c r="SE314" s="94"/>
      <c r="SF314" s="94"/>
      <c r="SG314" s="94"/>
      <c r="SH314" s="94"/>
      <c r="SI314" s="94"/>
      <c r="SJ314" s="94"/>
      <c r="SK314" s="94"/>
      <c r="SL314" s="94"/>
      <c r="SM314" s="94"/>
      <c r="SN314" s="94"/>
      <c r="SO314" s="94"/>
      <c r="SP314" s="94"/>
      <c r="SQ314" s="94"/>
      <c r="SR314" s="94"/>
      <c r="SS314" s="94"/>
      <c r="ST314" s="94"/>
      <c r="SU314" s="94"/>
      <c r="SV314" s="94"/>
      <c r="SW314" s="94"/>
      <c r="SX314" s="94"/>
      <c r="SY314" s="94"/>
      <c r="SZ314" s="94"/>
      <c r="TA314" s="94"/>
      <c r="TB314" s="94"/>
      <c r="TC314" s="94"/>
      <c r="TD314" s="94"/>
      <c r="TE314" s="94"/>
      <c r="TF314" s="94"/>
      <c r="TG314" s="94"/>
      <c r="TH314" s="94"/>
      <c r="TI314" s="94"/>
      <c r="TJ314" s="94"/>
      <c r="TK314" s="94"/>
      <c r="TL314" s="94"/>
      <c r="TM314" s="94"/>
      <c r="TN314" s="94"/>
      <c r="TO314" s="94"/>
      <c r="TP314" s="94"/>
      <c r="TQ314" s="94"/>
      <c r="TR314" s="94"/>
      <c r="TS314" s="94"/>
      <c r="TT314" s="94"/>
      <c r="TU314" s="94"/>
      <c r="TV314" s="94"/>
      <c r="TW314" s="94"/>
      <c r="TX314" s="94"/>
      <c r="TY314" s="94"/>
      <c r="TZ314" s="94"/>
      <c r="UA314" s="94"/>
      <c r="UB314" s="94"/>
      <c r="UC314" s="94"/>
      <c r="UD314" s="94"/>
      <c r="UE314" s="94"/>
      <c r="UF314" s="94"/>
      <c r="UG314" s="94"/>
      <c r="UH314" s="94"/>
      <c r="UI314" s="94"/>
      <c r="UJ314" s="94"/>
      <c r="UK314" s="94"/>
      <c r="UL314" s="94"/>
      <c r="UM314" s="94"/>
      <c r="UN314" s="94"/>
      <c r="UO314" s="94"/>
      <c r="UP314" s="94"/>
      <c r="UQ314" s="94"/>
      <c r="UR314" s="94"/>
      <c r="US314" s="94"/>
      <c r="UT314" s="94"/>
      <c r="UU314" s="94"/>
      <c r="UV314" s="94"/>
      <c r="UW314" s="94"/>
      <c r="UX314" s="94"/>
      <c r="UY314" s="94"/>
      <c r="UZ314" s="94"/>
      <c r="VA314" s="94"/>
      <c r="VB314" s="94"/>
      <c r="VC314" s="94"/>
      <c r="VD314" s="94"/>
      <c r="VE314" s="94"/>
      <c r="VF314" s="94"/>
      <c r="VG314" s="94"/>
      <c r="VH314" s="94"/>
      <c r="VI314" s="94"/>
      <c r="VJ314" s="94"/>
      <c r="VK314" s="94"/>
      <c r="VL314" s="94"/>
      <c r="VM314" s="94"/>
      <c r="VN314" s="94"/>
      <c r="VO314" s="94"/>
      <c r="VP314" s="94"/>
      <c r="VQ314" s="94"/>
      <c r="VR314" s="94"/>
      <c r="VS314" s="94"/>
      <c r="VT314" s="94"/>
      <c r="VU314" s="94"/>
      <c r="VV314" s="94"/>
      <c r="VW314" s="94"/>
      <c r="VX314" s="94"/>
      <c r="VY314" s="94"/>
      <c r="VZ314" s="94"/>
      <c r="WA314" s="94"/>
      <c r="WB314" s="94"/>
      <c r="WC314" s="94"/>
      <c r="WD314" s="94"/>
      <c r="WE314" s="94"/>
      <c r="WF314" s="94"/>
      <c r="WG314" s="94"/>
      <c r="WH314" s="94"/>
      <c r="WI314" s="94"/>
      <c r="WJ314" s="94"/>
      <c r="WK314" s="94"/>
      <c r="WL314" s="94"/>
      <c r="WM314" s="94"/>
      <c r="WN314" s="94"/>
      <c r="WO314" s="94"/>
      <c r="WP314" s="94"/>
      <c r="WQ314" s="94"/>
      <c r="WR314" s="94"/>
      <c r="WS314" s="94"/>
      <c r="WT314" s="94"/>
      <c r="WU314" s="94"/>
      <c r="WV314" s="94"/>
      <c r="WW314" s="94"/>
      <c r="WX314" s="94"/>
      <c r="WY314" s="94"/>
      <c r="WZ314" s="94"/>
      <c r="XA314" s="94"/>
      <c r="XB314" s="94"/>
      <c r="XC314" s="94"/>
      <c r="XD314" s="94"/>
      <c r="XE314" s="94"/>
      <c r="XF314" s="94"/>
      <c r="XG314" s="94"/>
      <c r="XH314" s="94"/>
      <c r="XI314" s="94"/>
      <c r="XJ314" s="94"/>
      <c r="XK314" s="94"/>
      <c r="XL314" s="94"/>
      <c r="XM314" s="94"/>
      <c r="XN314" s="94"/>
      <c r="XO314" s="94"/>
      <c r="XP314" s="94"/>
      <c r="XQ314" s="94"/>
      <c r="XR314" s="94"/>
      <c r="XS314" s="94"/>
      <c r="XT314" s="94"/>
      <c r="XU314" s="94"/>
      <c r="XV314" s="94"/>
      <c r="XW314" s="94"/>
      <c r="XX314" s="94"/>
      <c r="XY314" s="94"/>
      <c r="XZ314" s="94"/>
      <c r="YA314" s="94"/>
      <c r="YB314" s="94"/>
      <c r="YC314" s="94"/>
      <c r="YD314" s="94"/>
      <c r="YE314" s="94"/>
      <c r="YF314" s="94"/>
      <c r="YG314" s="94"/>
      <c r="YH314" s="94"/>
      <c r="YI314" s="94"/>
      <c r="YJ314" s="94"/>
      <c r="YK314" s="94"/>
      <c r="YL314" s="94"/>
      <c r="YM314" s="94"/>
      <c r="YN314" s="94"/>
      <c r="YO314" s="94"/>
      <c r="YP314" s="94"/>
      <c r="YQ314" s="94"/>
      <c r="YR314" s="94"/>
      <c r="YS314" s="94"/>
      <c r="YT314" s="94"/>
      <c r="YU314" s="94"/>
      <c r="YV314" s="94"/>
      <c r="YW314" s="94"/>
      <c r="YX314" s="94"/>
      <c r="YY314" s="94"/>
      <c r="YZ314" s="94"/>
      <c r="ZA314" s="94"/>
      <c r="ZB314" s="94"/>
      <c r="ZC314" s="94"/>
      <c r="ZD314" s="94"/>
      <c r="ZE314" s="94"/>
      <c r="ZF314" s="94"/>
      <c r="ZG314" s="94"/>
      <c r="ZH314" s="94"/>
      <c r="ZI314" s="94"/>
      <c r="ZJ314" s="94"/>
      <c r="ZK314" s="94"/>
      <c r="ZL314" s="94"/>
      <c r="ZM314" s="94"/>
      <c r="ZN314" s="94"/>
      <c r="ZO314" s="94"/>
      <c r="ZP314" s="94"/>
      <c r="ZQ314" s="94"/>
      <c r="ZR314" s="94"/>
      <c r="ZS314" s="94"/>
      <c r="ZT314" s="94"/>
      <c r="ZU314" s="94"/>
      <c r="ZV314" s="94"/>
      <c r="ZW314" s="94"/>
      <c r="ZX314" s="94"/>
      <c r="ZY314" s="94"/>
      <c r="ZZ314" s="94"/>
      <c r="AAA314" s="94"/>
      <c r="AAB314" s="94"/>
      <c r="AAC314" s="94"/>
      <c r="AAD314" s="94"/>
      <c r="AAE314" s="94"/>
      <c r="AAF314" s="94"/>
      <c r="AAG314" s="94"/>
      <c r="AAH314" s="94"/>
      <c r="AAI314" s="94"/>
      <c r="AAJ314" s="94"/>
      <c r="AAK314" s="94"/>
      <c r="AAL314" s="94"/>
      <c r="AAM314" s="94"/>
      <c r="AAN314" s="94"/>
      <c r="AAO314" s="94"/>
      <c r="AAP314" s="94"/>
      <c r="AAQ314" s="94"/>
      <c r="AAR314" s="94"/>
      <c r="AAS314" s="94"/>
      <c r="AAT314" s="94"/>
      <c r="AAU314" s="94"/>
      <c r="AAV314" s="94"/>
      <c r="AAW314" s="94"/>
      <c r="AAX314" s="94"/>
      <c r="AAY314" s="94"/>
      <c r="AAZ314" s="94"/>
      <c r="ABA314" s="94"/>
      <c r="ABB314" s="94"/>
      <c r="ABC314" s="94"/>
      <c r="ABD314" s="94"/>
      <c r="ABE314" s="94"/>
      <c r="ABF314" s="94"/>
      <c r="ABG314" s="94"/>
      <c r="ABH314" s="94"/>
      <c r="ABI314" s="94"/>
      <c r="ABJ314" s="94"/>
      <c r="ABK314" s="94"/>
      <c r="ABL314" s="94"/>
      <c r="ABM314" s="94"/>
      <c r="ABN314" s="94"/>
      <c r="ABO314" s="94"/>
      <c r="ABP314" s="94"/>
      <c r="ABQ314" s="94"/>
      <c r="ABR314" s="94"/>
      <c r="ABS314" s="94"/>
      <c r="ABT314" s="94"/>
      <c r="ABU314" s="94"/>
      <c r="ABV314" s="94"/>
      <c r="ABW314" s="94"/>
      <c r="ABX314" s="94"/>
      <c r="ABY314" s="94"/>
      <c r="ABZ314" s="94"/>
      <c r="ACA314" s="94"/>
      <c r="ACB314" s="94"/>
      <c r="ACC314" s="94"/>
      <c r="ACD314" s="94"/>
      <c r="ACE314" s="94"/>
      <c r="ACF314" s="94"/>
      <c r="ACG314" s="94"/>
      <c r="ACH314" s="94"/>
      <c r="ACI314" s="94"/>
      <c r="ACJ314" s="94"/>
      <c r="ACK314" s="94"/>
      <c r="ACL314" s="94"/>
      <c r="ACM314" s="94"/>
      <c r="ACN314" s="94"/>
      <c r="ACO314" s="94"/>
      <c r="ACP314" s="94"/>
      <c r="ACQ314" s="94"/>
      <c r="ACR314" s="94"/>
      <c r="ACS314" s="94"/>
      <c r="ACT314" s="94"/>
      <c r="ACU314" s="94"/>
      <c r="ACV314" s="94"/>
      <c r="ACW314" s="94"/>
      <c r="ACX314" s="94"/>
      <c r="ACY314" s="94"/>
      <c r="ACZ314" s="94"/>
      <c r="ADA314" s="94"/>
      <c r="ADB314" s="94"/>
      <c r="ADC314" s="94"/>
      <c r="ADD314" s="94"/>
      <c r="ADE314" s="94"/>
      <c r="ADF314" s="94"/>
      <c r="ADG314" s="94"/>
      <c r="ADH314" s="94"/>
      <c r="ADI314" s="94"/>
      <c r="ADJ314" s="94"/>
      <c r="ADK314" s="94"/>
      <c r="ADL314" s="94"/>
      <c r="ADM314" s="94"/>
      <c r="ADN314" s="94"/>
      <c r="ADO314" s="94"/>
      <c r="ADP314" s="94"/>
      <c r="ADQ314" s="94"/>
      <c r="ADR314" s="94"/>
      <c r="ADS314" s="94"/>
      <c r="ADT314" s="94"/>
      <c r="ADU314" s="94"/>
      <c r="ADV314" s="94"/>
      <c r="ADW314" s="94"/>
      <c r="ADX314" s="94"/>
      <c r="ADY314" s="94"/>
      <c r="ADZ314" s="94"/>
      <c r="AEA314" s="94"/>
      <c r="AEB314" s="94"/>
      <c r="AEC314" s="94"/>
      <c r="AED314" s="94"/>
      <c r="AEE314" s="94"/>
      <c r="AEF314" s="94"/>
      <c r="AEG314" s="94"/>
      <c r="AEH314" s="94"/>
      <c r="AEI314" s="94"/>
      <c r="AEJ314" s="94"/>
      <c r="AEK314" s="94"/>
      <c r="AEL314" s="94"/>
      <c r="AEM314" s="94"/>
      <c r="AEN314" s="94"/>
      <c r="AEO314" s="94"/>
      <c r="AEP314" s="94"/>
      <c r="AEQ314" s="94"/>
      <c r="AER314" s="94"/>
      <c r="AES314" s="94"/>
      <c r="AET314" s="94"/>
      <c r="AEU314" s="94"/>
      <c r="AEV314" s="94"/>
      <c r="AEW314" s="94"/>
      <c r="AEX314" s="94"/>
      <c r="AEY314" s="94"/>
      <c r="AEZ314" s="94"/>
      <c r="AFA314" s="94"/>
      <c r="AFB314" s="94"/>
      <c r="AFC314" s="94"/>
      <c r="AFD314" s="94"/>
      <c r="AFE314" s="94"/>
      <c r="AFF314" s="94"/>
      <c r="AFG314" s="94"/>
      <c r="AFH314" s="94"/>
      <c r="AFI314" s="94"/>
      <c r="AFJ314" s="94"/>
      <c r="AFK314" s="94"/>
      <c r="AFL314" s="94"/>
      <c r="AFM314" s="94"/>
      <c r="AFN314" s="94"/>
      <c r="AFO314" s="94"/>
      <c r="AFP314" s="94"/>
      <c r="AFQ314" s="94"/>
      <c r="AFR314" s="94"/>
      <c r="AFS314" s="94"/>
      <c r="AFT314" s="94"/>
      <c r="AFU314" s="94"/>
      <c r="AFV314" s="94"/>
      <c r="AFW314" s="94"/>
      <c r="AFX314" s="94"/>
      <c r="AFY314" s="94"/>
      <c r="AFZ314" s="94"/>
      <c r="AGA314" s="94"/>
      <c r="AGB314" s="94"/>
      <c r="AGC314" s="94"/>
      <c r="AGD314" s="94"/>
      <c r="AGE314" s="94"/>
      <c r="AGF314" s="94"/>
      <c r="AGG314" s="94"/>
      <c r="AGH314" s="94"/>
      <c r="AGI314" s="94"/>
      <c r="AGJ314" s="94"/>
      <c r="AGK314" s="94"/>
      <c r="AGL314" s="94"/>
      <c r="AGM314" s="94"/>
      <c r="AGN314" s="94"/>
      <c r="AGO314" s="94"/>
      <c r="AGP314" s="94"/>
      <c r="AGQ314" s="94"/>
      <c r="AGR314" s="94"/>
      <c r="AGS314" s="94"/>
      <c r="AGT314" s="94"/>
      <c r="AGU314" s="94"/>
      <c r="AGV314" s="94"/>
      <c r="AGW314" s="94"/>
      <c r="AGX314" s="94"/>
      <c r="AGY314" s="94"/>
      <c r="AGZ314" s="94"/>
      <c r="AHA314" s="94"/>
      <c r="AHB314" s="94"/>
      <c r="AHC314" s="94"/>
      <c r="AHD314" s="94"/>
      <c r="AHE314" s="94"/>
      <c r="AHF314" s="94"/>
      <c r="AHG314" s="94"/>
      <c r="AHH314" s="94"/>
      <c r="AHI314" s="94"/>
      <c r="AHJ314" s="94"/>
      <c r="AHK314" s="94"/>
      <c r="AHL314" s="94"/>
      <c r="AHM314" s="94"/>
      <c r="AHN314" s="94"/>
      <c r="AHO314" s="94"/>
      <c r="AHP314" s="94"/>
      <c r="AHQ314" s="94"/>
      <c r="AHR314" s="94"/>
      <c r="AHS314" s="94"/>
      <c r="AHT314" s="94"/>
      <c r="AHU314" s="94"/>
      <c r="AHV314" s="94"/>
      <c r="AHW314" s="94"/>
      <c r="AHX314" s="94"/>
      <c r="AHY314" s="94"/>
      <c r="AHZ314" s="94"/>
      <c r="AIA314" s="94"/>
      <c r="AIB314" s="94"/>
      <c r="AIC314" s="94"/>
      <c r="AID314" s="94"/>
      <c r="AIE314" s="94"/>
      <c r="AIF314" s="94"/>
      <c r="AIG314" s="94"/>
      <c r="AIH314" s="94"/>
      <c r="AII314" s="94"/>
      <c r="AIJ314" s="94"/>
      <c r="AIK314" s="94"/>
      <c r="AIL314" s="94"/>
      <c r="AIM314" s="94"/>
      <c r="AIN314" s="94"/>
      <c r="AIO314" s="94"/>
      <c r="AIP314" s="94"/>
      <c r="AIQ314" s="94"/>
      <c r="AIR314" s="94"/>
      <c r="AIS314" s="94"/>
      <c r="AIT314" s="94"/>
      <c r="AIU314" s="94"/>
      <c r="AIV314" s="94"/>
      <c r="AIW314" s="94"/>
      <c r="AIX314" s="94"/>
      <c r="AIY314" s="94"/>
      <c r="AIZ314" s="94"/>
      <c r="AJA314" s="94"/>
      <c r="AJB314" s="94"/>
      <c r="AJC314" s="94"/>
      <c r="AJD314" s="94"/>
      <c r="AJE314" s="94"/>
      <c r="AJF314" s="94"/>
      <c r="AJG314" s="94"/>
      <c r="AJH314" s="94"/>
      <c r="AJI314" s="94"/>
      <c r="AJJ314" s="94"/>
      <c r="AJK314" s="94"/>
      <c r="AJL314" s="94"/>
      <c r="AJM314" s="94"/>
      <c r="AJN314" s="94"/>
      <c r="AJO314" s="94"/>
      <c r="AJP314" s="94"/>
      <c r="AJQ314" s="94"/>
      <c r="AJR314" s="94"/>
      <c r="AJS314" s="94"/>
      <c r="AJT314" s="94"/>
      <c r="AJU314" s="94"/>
      <c r="AJV314" s="94"/>
      <c r="AJW314" s="94"/>
      <c r="AJX314" s="94"/>
      <c r="AJY314" s="94"/>
      <c r="AJZ314" s="94"/>
      <c r="AKA314" s="94"/>
      <c r="AKB314" s="94"/>
      <c r="AKC314" s="94"/>
      <c r="AKD314" s="94"/>
      <c r="AKE314" s="94"/>
      <c r="AKF314" s="94"/>
      <c r="AKG314" s="94"/>
      <c r="AKH314" s="94"/>
      <c r="AKI314" s="94"/>
      <c r="AKJ314" s="94"/>
      <c r="AKK314" s="94"/>
      <c r="AKL314" s="94"/>
      <c r="AKM314" s="94"/>
      <c r="AKN314" s="94"/>
      <c r="AKO314" s="94"/>
      <c r="AKP314" s="94"/>
      <c r="AKQ314" s="94"/>
      <c r="AKR314" s="94"/>
      <c r="AKS314" s="94"/>
      <c r="AKT314" s="94"/>
      <c r="AKU314" s="94"/>
      <c r="AKV314" s="94"/>
      <c r="AKW314" s="94"/>
      <c r="AKX314" s="94"/>
      <c r="AKY314" s="94"/>
      <c r="AKZ314" s="94"/>
      <c r="ALA314" s="94"/>
      <c r="ALB314" s="94"/>
      <c r="ALC314" s="94"/>
      <c r="ALD314" s="94"/>
      <c r="ALE314" s="94"/>
      <c r="ALF314" s="94"/>
      <c r="ALG314" s="94"/>
      <c r="ALH314" s="94"/>
      <c r="ALI314" s="94"/>
      <c r="ALJ314" s="94"/>
      <c r="ALK314" s="94"/>
      <c r="ALL314" s="94"/>
      <c r="ALM314" s="94"/>
      <c r="ALN314" s="94"/>
      <c r="ALO314" s="94"/>
      <c r="ALP314" s="94"/>
      <c r="ALQ314" s="94"/>
      <c r="ALR314" s="94"/>
      <c r="ALS314" s="94"/>
      <c r="ALT314" s="94"/>
      <c r="ALU314" s="94"/>
      <c r="ALV314" s="94"/>
      <c r="ALW314" s="94"/>
      <c r="ALX314" s="94"/>
      <c r="ALY314" s="94"/>
      <c r="ALZ314" s="94"/>
      <c r="AMA314" s="94"/>
      <c r="AMB314" s="94"/>
      <c r="AMC314" s="94"/>
      <c r="AMD314" s="94"/>
      <c r="AME314" s="94"/>
      <c r="AMF314" s="94"/>
      <c r="AMG314" s="94"/>
      <c r="AMH314" s="94"/>
      <c r="AMI314" s="94"/>
      <c r="AMJ314" s="94"/>
      <c r="AMK314" s="94"/>
      <c r="AML314" s="94"/>
      <c r="AMM314" s="94"/>
      <c r="AMN314" s="94"/>
      <c r="AMO314" s="94"/>
      <c r="AMP314" s="94"/>
      <c r="AMQ314" s="94"/>
      <c r="AMR314" s="94"/>
      <c r="AMS314" s="94"/>
      <c r="AMT314" s="94"/>
      <c r="AMU314" s="94"/>
      <c r="AMV314" s="94"/>
      <c r="AMW314" s="94"/>
      <c r="AMX314" s="94"/>
      <c r="AMY314" s="94"/>
      <c r="AMZ314" s="94"/>
      <c r="ANA314" s="94"/>
      <c r="ANB314" s="94"/>
      <c r="ANC314" s="94"/>
      <c r="AND314" s="94"/>
      <c r="ANE314" s="94"/>
      <c r="ANF314" s="94"/>
      <c r="ANG314" s="94"/>
      <c r="ANH314" s="94"/>
      <c r="ANI314" s="94"/>
      <c r="ANJ314" s="94"/>
      <c r="ANK314" s="94"/>
      <c r="ANL314" s="94"/>
      <c r="ANM314" s="94"/>
      <c r="ANN314" s="94"/>
      <c r="ANO314" s="94"/>
      <c r="ANP314" s="94"/>
      <c r="ANQ314" s="94"/>
      <c r="ANR314" s="94"/>
      <c r="ANS314" s="94"/>
      <c r="ANT314" s="94"/>
      <c r="ANU314" s="94"/>
      <c r="ANV314" s="94"/>
      <c r="ANW314" s="94"/>
      <c r="ANX314" s="94"/>
      <c r="ANY314" s="94"/>
      <c r="ANZ314" s="94"/>
      <c r="AOA314" s="94"/>
      <c r="AOB314" s="94"/>
      <c r="AOC314" s="94"/>
      <c r="AOD314" s="94"/>
      <c r="AOE314" s="94"/>
      <c r="AOF314" s="94"/>
      <c r="AOG314" s="94"/>
      <c r="AOH314" s="94"/>
      <c r="AOI314" s="94"/>
      <c r="AOJ314" s="94"/>
      <c r="AOK314" s="94"/>
      <c r="AOL314" s="94"/>
      <c r="AOM314" s="94"/>
      <c r="AON314" s="94"/>
      <c r="AOO314" s="94"/>
      <c r="AOP314" s="94"/>
      <c r="AOQ314" s="94"/>
      <c r="AOR314" s="94"/>
      <c r="AOS314" s="94"/>
      <c r="AOT314" s="94"/>
      <c r="AOU314" s="94"/>
      <c r="AOV314" s="94"/>
      <c r="AOW314" s="94"/>
      <c r="AOX314" s="94"/>
      <c r="AOY314" s="94"/>
      <c r="AOZ314" s="94"/>
      <c r="APA314" s="94"/>
      <c r="APB314" s="94"/>
      <c r="APC314" s="94"/>
      <c r="APD314" s="94"/>
      <c r="APE314" s="94"/>
      <c r="APF314" s="94"/>
      <c r="APG314" s="94"/>
      <c r="APH314" s="94"/>
      <c r="API314" s="94"/>
      <c r="APJ314" s="94"/>
      <c r="APK314" s="94"/>
      <c r="APL314" s="94"/>
      <c r="APM314" s="94"/>
      <c r="APN314" s="94"/>
      <c r="APO314" s="94"/>
      <c r="APP314" s="94"/>
      <c r="APQ314" s="94"/>
      <c r="APR314" s="94"/>
      <c r="APS314" s="94"/>
      <c r="APT314" s="94"/>
      <c r="APU314" s="94"/>
      <c r="APV314" s="94"/>
      <c r="APW314" s="94"/>
      <c r="APX314" s="94"/>
      <c r="APY314" s="94"/>
      <c r="APZ314" s="94"/>
      <c r="AQA314" s="94"/>
      <c r="AQB314" s="94"/>
      <c r="AQC314" s="94"/>
      <c r="AQD314" s="94"/>
      <c r="AQE314" s="94"/>
      <c r="AQF314" s="94"/>
      <c r="AQG314" s="94"/>
      <c r="AQH314" s="94"/>
      <c r="AQI314" s="94"/>
      <c r="AQJ314" s="94"/>
      <c r="AQK314" s="94"/>
      <c r="AQL314" s="94"/>
      <c r="AQM314" s="94"/>
      <c r="AQN314" s="94"/>
      <c r="AQO314" s="94"/>
      <c r="AQP314" s="94"/>
      <c r="AQQ314" s="94"/>
      <c r="AQR314" s="94"/>
      <c r="AQS314" s="94"/>
      <c r="AQT314" s="94"/>
      <c r="AQU314" s="94"/>
      <c r="AQV314" s="94"/>
      <c r="AQW314" s="94"/>
      <c r="AQX314" s="94"/>
      <c r="AQY314" s="94"/>
      <c r="AQZ314" s="94"/>
      <c r="ARA314" s="94"/>
      <c r="ARB314" s="94"/>
      <c r="ARC314" s="94"/>
      <c r="ARD314" s="94"/>
      <c r="ARE314" s="94"/>
      <c r="ARF314" s="94"/>
      <c r="ARG314" s="94"/>
      <c r="ARH314" s="94"/>
      <c r="ARI314" s="94"/>
      <c r="ARJ314" s="94"/>
      <c r="ARK314" s="94"/>
      <c r="ARL314" s="94"/>
      <c r="ARM314" s="94"/>
      <c r="ARN314" s="94"/>
      <c r="ARO314" s="94"/>
      <c r="ARP314" s="94"/>
      <c r="ARQ314" s="94"/>
      <c r="ARR314" s="94"/>
      <c r="ARS314" s="94"/>
      <c r="ART314" s="94"/>
      <c r="ARU314" s="94"/>
      <c r="ARV314" s="94"/>
      <c r="ARW314" s="94"/>
      <c r="ARX314" s="94"/>
      <c r="ARY314" s="94"/>
      <c r="ARZ314" s="94"/>
      <c r="ASA314" s="94"/>
      <c r="ASB314" s="94"/>
      <c r="ASC314" s="94"/>
      <c r="ASD314" s="94"/>
      <c r="ASE314" s="94"/>
      <c r="ASF314" s="94"/>
      <c r="ASG314" s="94"/>
      <c r="ASH314" s="94"/>
      <c r="ASI314" s="94"/>
      <c r="ASJ314" s="94"/>
      <c r="ASK314" s="94"/>
      <c r="ASL314" s="94"/>
      <c r="ASM314" s="94"/>
      <c r="ASN314" s="94"/>
      <c r="ASO314" s="94"/>
      <c r="ASP314" s="94"/>
      <c r="ASQ314" s="94"/>
      <c r="ASR314" s="94"/>
      <c r="ASS314" s="94"/>
      <c r="AST314" s="94"/>
      <c r="ASU314" s="94"/>
      <c r="ASV314" s="94"/>
      <c r="ASW314" s="94"/>
      <c r="ASX314" s="94"/>
      <c r="ASY314" s="94"/>
      <c r="ASZ314" s="94"/>
      <c r="ATA314" s="94"/>
      <c r="ATB314" s="94"/>
      <c r="ATC314" s="94"/>
      <c r="ATD314" s="94"/>
      <c r="ATE314" s="94"/>
      <c r="ATF314" s="94"/>
      <c r="ATG314" s="94"/>
      <c r="ATH314" s="94"/>
      <c r="ATI314" s="94"/>
      <c r="ATJ314" s="94"/>
      <c r="ATK314" s="94"/>
      <c r="ATL314" s="94"/>
      <c r="ATM314" s="94"/>
      <c r="ATN314" s="94"/>
      <c r="ATO314" s="94"/>
      <c r="ATP314" s="94"/>
      <c r="ATQ314" s="94"/>
      <c r="ATR314" s="94"/>
      <c r="ATS314" s="94"/>
      <c r="ATT314" s="94"/>
      <c r="ATU314" s="94"/>
      <c r="ATV314" s="94"/>
      <c r="ATW314" s="94"/>
      <c r="ATX314" s="94"/>
      <c r="ATY314" s="94"/>
      <c r="ATZ314" s="94"/>
      <c r="AUA314" s="94"/>
      <c r="AUB314" s="94"/>
      <c r="AUC314" s="94"/>
      <c r="AUD314" s="94"/>
      <c r="AUE314" s="94"/>
      <c r="AUF314" s="94"/>
      <c r="AUG314" s="94"/>
      <c r="AUH314" s="94"/>
      <c r="AUI314" s="94"/>
      <c r="AUJ314" s="94"/>
      <c r="AUK314" s="94"/>
      <c r="AUL314" s="94"/>
      <c r="AUM314" s="94"/>
      <c r="AUN314" s="94"/>
      <c r="AUO314" s="94"/>
      <c r="AUP314" s="94"/>
      <c r="AUQ314" s="94"/>
      <c r="AUR314" s="94"/>
      <c r="AUS314" s="94"/>
      <c r="AUT314" s="94"/>
      <c r="AUU314" s="94"/>
      <c r="AUV314" s="94"/>
      <c r="AUW314" s="94"/>
      <c r="AUX314" s="94"/>
      <c r="AUY314" s="94"/>
      <c r="AUZ314" s="94"/>
      <c r="AVA314" s="94"/>
      <c r="AVB314" s="94"/>
      <c r="AVC314" s="94"/>
      <c r="AVD314" s="94"/>
      <c r="AVE314" s="94"/>
      <c r="AVF314" s="94"/>
      <c r="AVG314" s="94"/>
      <c r="AVH314" s="94"/>
      <c r="AVI314" s="94"/>
      <c r="AVJ314" s="94"/>
      <c r="AVK314" s="94"/>
      <c r="AVL314" s="94"/>
      <c r="AVM314" s="94"/>
      <c r="AVN314" s="94"/>
      <c r="AVO314" s="94"/>
      <c r="AVP314" s="94"/>
      <c r="AVQ314" s="94"/>
      <c r="AVR314" s="94"/>
      <c r="AVS314" s="94"/>
      <c r="AVT314" s="94"/>
      <c r="AVU314" s="94"/>
      <c r="AVV314" s="94"/>
      <c r="AVW314" s="94"/>
      <c r="AVX314" s="94"/>
      <c r="AVY314" s="94"/>
      <c r="AVZ314" s="94"/>
      <c r="AWA314" s="94"/>
      <c r="AWB314" s="94"/>
      <c r="AWC314" s="94"/>
      <c r="AWD314" s="94"/>
      <c r="AWE314" s="94"/>
      <c r="AWF314" s="94"/>
      <c r="AWG314" s="94"/>
      <c r="AWH314" s="94"/>
      <c r="AWI314" s="94"/>
      <c r="AWJ314" s="94"/>
      <c r="AWK314" s="94"/>
      <c r="AWL314" s="94"/>
      <c r="AWM314" s="94"/>
      <c r="AWN314" s="94"/>
      <c r="AWO314" s="94"/>
      <c r="AWP314" s="94"/>
      <c r="AWQ314" s="94"/>
      <c r="AWR314" s="94"/>
      <c r="AWS314" s="94"/>
      <c r="AWT314" s="94"/>
      <c r="AWU314" s="94"/>
      <c r="AWV314" s="94"/>
      <c r="AWW314" s="94"/>
      <c r="AWX314" s="94"/>
      <c r="AWY314" s="94"/>
      <c r="AWZ314" s="94"/>
      <c r="AXA314" s="94"/>
      <c r="AXB314" s="94"/>
      <c r="AXC314" s="94"/>
      <c r="AXD314" s="94"/>
      <c r="AXE314" s="94"/>
      <c r="AXF314" s="94"/>
      <c r="AXG314" s="94"/>
      <c r="AXH314" s="94"/>
      <c r="AXI314" s="94"/>
      <c r="AXJ314" s="94"/>
      <c r="AXK314" s="94"/>
      <c r="AXL314" s="94"/>
      <c r="AXM314" s="94"/>
      <c r="AXN314" s="94"/>
      <c r="AXO314" s="94"/>
      <c r="AXP314" s="94"/>
      <c r="AXQ314" s="94"/>
      <c r="AXR314" s="94"/>
      <c r="AXS314" s="94"/>
      <c r="AXT314" s="94"/>
      <c r="AXU314" s="94"/>
      <c r="AXV314" s="94"/>
      <c r="AXW314" s="94"/>
      <c r="AXX314" s="94"/>
      <c r="AXY314" s="94"/>
      <c r="AXZ314" s="94"/>
      <c r="AYA314" s="94"/>
      <c r="AYB314" s="94"/>
      <c r="AYC314" s="94"/>
      <c r="AYD314" s="94"/>
      <c r="AYE314" s="94"/>
      <c r="AYF314" s="94"/>
      <c r="AYG314" s="94"/>
      <c r="AYH314" s="94"/>
      <c r="AYI314" s="94"/>
      <c r="AYJ314" s="94"/>
      <c r="AYK314" s="94"/>
      <c r="AYL314" s="94"/>
      <c r="AYM314" s="94"/>
      <c r="AYN314" s="94"/>
      <c r="AYO314" s="94"/>
      <c r="AYP314" s="94"/>
      <c r="AYQ314" s="94"/>
      <c r="AYR314" s="94"/>
      <c r="AYS314" s="94"/>
      <c r="AYT314" s="94"/>
      <c r="AYU314" s="94"/>
      <c r="AYV314" s="94"/>
      <c r="AYW314" s="94"/>
      <c r="AYX314" s="94"/>
      <c r="AYY314" s="94"/>
      <c r="AYZ314" s="94"/>
      <c r="AZA314" s="94"/>
      <c r="AZB314" s="94"/>
      <c r="AZC314" s="94"/>
      <c r="AZD314" s="94"/>
      <c r="AZE314" s="94"/>
      <c r="AZF314" s="94"/>
      <c r="AZG314" s="94"/>
      <c r="AZH314" s="94"/>
      <c r="AZI314" s="94"/>
      <c r="AZJ314" s="94"/>
      <c r="AZK314" s="94"/>
      <c r="AZL314" s="94"/>
      <c r="AZM314" s="94"/>
      <c r="AZN314" s="94"/>
      <c r="AZO314" s="94"/>
      <c r="AZP314" s="94"/>
      <c r="AZQ314" s="94"/>
      <c r="AZR314" s="94"/>
      <c r="AZS314" s="94"/>
      <c r="AZT314" s="94"/>
      <c r="AZU314" s="94"/>
      <c r="AZV314" s="94"/>
      <c r="AZW314" s="94"/>
      <c r="AZX314" s="94"/>
      <c r="AZY314" s="94"/>
      <c r="AZZ314" s="94"/>
      <c r="BAA314" s="94"/>
      <c r="BAB314" s="94"/>
      <c r="BAC314" s="94"/>
      <c r="BAD314" s="94"/>
      <c r="BAE314" s="94"/>
      <c r="BAF314" s="94"/>
      <c r="BAG314" s="94"/>
      <c r="BAH314" s="94"/>
      <c r="BAI314" s="94"/>
      <c r="BAJ314" s="94"/>
      <c r="BAK314" s="94"/>
      <c r="BAL314" s="94"/>
      <c r="BAM314" s="94"/>
      <c r="BAN314" s="94"/>
      <c r="BAO314" s="94"/>
      <c r="BAP314" s="94"/>
      <c r="BAQ314" s="94"/>
      <c r="BAR314" s="94"/>
      <c r="BAS314" s="94"/>
      <c r="BAT314" s="94"/>
      <c r="BAU314" s="94"/>
      <c r="BAV314" s="94"/>
      <c r="BAW314" s="94"/>
      <c r="BAX314" s="94"/>
      <c r="BAY314" s="94"/>
      <c r="BAZ314" s="94"/>
      <c r="BBA314" s="94"/>
      <c r="BBB314" s="94"/>
      <c r="BBC314" s="94"/>
      <c r="BBD314" s="94"/>
      <c r="BBE314" s="94"/>
      <c r="BBF314" s="94"/>
      <c r="BBG314" s="94"/>
      <c r="BBH314" s="94"/>
      <c r="BBI314" s="94"/>
      <c r="BBJ314" s="94"/>
      <c r="BBK314" s="94"/>
      <c r="BBL314" s="94"/>
      <c r="BBM314" s="94"/>
      <c r="BBN314" s="94"/>
      <c r="BBO314" s="94"/>
      <c r="BBP314" s="94"/>
      <c r="BBQ314" s="94"/>
      <c r="BBR314" s="94"/>
      <c r="BBS314" s="94"/>
      <c r="BBT314" s="94"/>
      <c r="BBU314" s="94"/>
      <c r="BBV314" s="94"/>
      <c r="BBW314" s="94"/>
      <c r="BBX314" s="94"/>
      <c r="BBY314" s="94"/>
      <c r="BBZ314" s="94"/>
      <c r="BCA314" s="94"/>
      <c r="BCB314" s="94"/>
      <c r="BCC314" s="94"/>
      <c r="BCD314" s="94"/>
      <c r="BCE314" s="94"/>
      <c r="BCF314" s="94"/>
      <c r="BCG314" s="94"/>
      <c r="BCH314" s="94"/>
      <c r="BCI314" s="94"/>
      <c r="BCJ314" s="94"/>
      <c r="BCK314" s="94"/>
      <c r="BCL314" s="94"/>
      <c r="BCM314" s="94"/>
      <c r="BCN314" s="94"/>
      <c r="BCO314" s="94"/>
      <c r="BCP314" s="94"/>
      <c r="BCQ314" s="94"/>
      <c r="BCR314" s="94"/>
      <c r="BCS314" s="94"/>
      <c r="BCT314" s="94"/>
      <c r="BCU314" s="94"/>
      <c r="BCV314" s="94"/>
      <c r="BCW314" s="94"/>
      <c r="BCX314" s="94"/>
      <c r="BCY314" s="94"/>
      <c r="BCZ314" s="94"/>
      <c r="BDA314" s="94"/>
      <c r="BDB314" s="94"/>
      <c r="BDC314" s="94"/>
      <c r="BDD314" s="94"/>
      <c r="BDE314" s="94"/>
      <c r="BDF314" s="94"/>
      <c r="BDG314" s="94"/>
      <c r="BDH314" s="94"/>
      <c r="BDI314" s="94"/>
      <c r="BDJ314" s="94"/>
      <c r="BDK314" s="94"/>
      <c r="BDL314" s="94"/>
      <c r="BDM314" s="94"/>
      <c r="BDN314" s="94"/>
      <c r="BDO314" s="94"/>
      <c r="BDP314" s="94"/>
      <c r="BDQ314" s="94"/>
      <c r="BDR314" s="94"/>
      <c r="BDS314" s="94"/>
      <c r="BDT314" s="94"/>
      <c r="BDU314" s="94"/>
      <c r="BDV314" s="94"/>
      <c r="BDW314" s="94"/>
      <c r="BDX314" s="94"/>
      <c r="BDY314" s="94"/>
      <c r="BDZ314" s="94"/>
      <c r="BEA314" s="94"/>
      <c r="BEB314" s="94"/>
      <c r="BEC314" s="94"/>
      <c r="BED314" s="94"/>
      <c r="BEE314" s="94"/>
      <c r="BEF314" s="94"/>
      <c r="BEG314" s="94"/>
      <c r="BEH314" s="94"/>
      <c r="BEI314" s="94"/>
      <c r="BEJ314" s="94"/>
      <c r="BEK314" s="94"/>
      <c r="BEL314" s="94"/>
      <c r="BEM314" s="94"/>
      <c r="BEN314" s="94"/>
      <c r="BEO314" s="94"/>
      <c r="BEP314" s="94"/>
      <c r="BEQ314" s="94"/>
      <c r="BER314" s="94"/>
      <c r="BES314" s="94"/>
      <c r="BET314" s="94"/>
      <c r="BEU314" s="94"/>
      <c r="BEV314" s="94"/>
      <c r="BEW314" s="94"/>
      <c r="BEX314" s="94"/>
      <c r="BEY314" s="94"/>
      <c r="BEZ314" s="94"/>
      <c r="BFA314" s="94"/>
      <c r="BFB314" s="94"/>
      <c r="BFC314" s="94"/>
      <c r="BFD314" s="94"/>
      <c r="BFE314" s="94"/>
      <c r="BFF314" s="94"/>
      <c r="BFG314" s="94"/>
      <c r="BFH314" s="94"/>
      <c r="BFI314" s="94"/>
      <c r="BFJ314" s="94"/>
      <c r="BFK314" s="94"/>
      <c r="BFL314" s="94"/>
      <c r="BFM314" s="94"/>
      <c r="BFN314" s="94"/>
      <c r="BFO314" s="94"/>
      <c r="BFP314" s="94"/>
      <c r="BFQ314" s="94"/>
      <c r="BFR314" s="94"/>
      <c r="BFS314" s="94"/>
      <c r="BFT314" s="94"/>
      <c r="BFU314" s="94"/>
      <c r="BFV314" s="94"/>
      <c r="BFW314" s="94"/>
      <c r="BFX314" s="94"/>
      <c r="BFY314" s="94"/>
      <c r="BFZ314" s="94"/>
      <c r="BGA314" s="94"/>
      <c r="BGB314" s="94"/>
      <c r="BGC314" s="94"/>
      <c r="BGD314" s="94"/>
      <c r="BGE314" s="94"/>
      <c r="BGF314" s="94"/>
      <c r="BGG314" s="94"/>
      <c r="BGH314" s="94"/>
      <c r="BGI314" s="94"/>
      <c r="BGJ314" s="94"/>
      <c r="BGK314" s="94"/>
      <c r="BGL314" s="94"/>
      <c r="BGM314" s="94"/>
      <c r="BGN314" s="94"/>
      <c r="BGO314" s="94"/>
      <c r="BGP314" s="94"/>
      <c r="BGQ314" s="94"/>
      <c r="BGR314" s="94"/>
      <c r="BGS314" s="94"/>
      <c r="BGT314" s="94"/>
      <c r="BGU314" s="94"/>
      <c r="BGV314" s="94"/>
      <c r="BGW314" s="94"/>
      <c r="BGX314" s="94"/>
      <c r="BGY314" s="94"/>
      <c r="BGZ314" s="94"/>
      <c r="BHA314" s="94"/>
      <c r="BHB314" s="94"/>
      <c r="BHC314" s="94"/>
      <c r="BHD314" s="94"/>
      <c r="BHE314" s="94"/>
      <c r="BHF314" s="94"/>
      <c r="BHG314" s="94"/>
      <c r="BHH314" s="94"/>
      <c r="BHI314" s="94"/>
      <c r="BHJ314" s="94"/>
      <c r="BHK314" s="94"/>
      <c r="BHL314" s="94"/>
      <c r="BHM314" s="94"/>
      <c r="BHN314" s="94"/>
      <c r="BHO314" s="94"/>
      <c r="BHP314" s="94"/>
      <c r="BHQ314" s="94"/>
      <c r="BHR314" s="94"/>
      <c r="BHS314" s="94"/>
      <c r="BHT314" s="94"/>
      <c r="BHU314" s="94"/>
      <c r="BHV314" s="94"/>
      <c r="BHW314" s="94"/>
      <c r="BHX314" s="94"/>
      <c r="BHY314" s="94"/>
      <c r="BHZ314" s="94"/>
      <c r="BIA314" s="94"/>
      <c r="BIB314" s="94"/>
      <c r="BIC314" s="94"/>
      <c r="BID314" s="94"/>
      <c r="BIE314" s="94"/>
      <c r="BIF314" s="94"/>
      <c r="BIG314" s="94"/>
      <c r="BIH314" s="94"/>
      <c r="BII314" s="94"/>
      <c r="BIJ314" s="94"/>
      <c r="BIK314" s="94"/>
      <c r="BIL314" s="94"/>
      <c r="BIM314" s="94"/>
      <c r="BIN314" s="94"/>
      <c r="BIO314" s="94"/>
      <c r="BIP314" s="94"/>
      <c r="BIQ314" s="94"/>
      <c r="BIR314" s="94"/>
      <c r="BIS314" s="94"/>
      <c r="BIT314" s="94"/>
      <c r="BIU314" s="94"/>
      <c r="BIV314" s="94"/>
      <c r="BIW314" s="94"/>
      <c r="BIX314" s="94"/>
      <c r="BIY314" s="94"/>
      <c r="BIZ314" s="94"/>
      <c r="BJA314" s="94"/>
      <c r="BJB314" s="94"/>
      <c r="BJC314" s="94"/>
      <c r="BJD314" s="94"/>
      <c r="BJE314" s="94"/>
      <c r="BJF314" s="94"/>
      <c r="BJG314" s="94"/>
      <c r="BJH314" s="94"/>
      <c r="BJI314" s="94"/>
      <c r="BJJ314" s="94"/>
      <c r="BJK314" s="94"/>
      <c r="BJL314" s="94"/>
      <c r="BJM314" s="94"/>
      <c r="BJN314" s="94"/>
      <c r="BJO314" s="94"/>
      <c r="BJP314" s="94"/>
      <c r="BJQ314" s="94"/>
      <c r="BJR314" s="94"/>
      <c r="BJS314" s="94"/>
      <c r="BJT314" s="94"/>
      <c r="BJU314" s="94"/>
      <c r="BJV314" s="94"/>
      <c r="BJW314" s="94"/>
      <c r="BJX314" s="94"/>
      <c r="BJY314" s="94"/>
      <c r="BJZ314" s="94"/>
      <c r="BKA314" s="94"/>
      <c r="BKB314" s="94"/>
      <c r="BKC314" s="94"/>
      <c r="BKD314" s="94"/>
      <c r="BKE314" s="94"/>
      <c r="BKF314" s="94"/>
      <c r="BKG314" s="94"/>
      <c r="BKH314" s="94"/>
      <c r="BKI314" s="94"/>
      <c r="BKJ314" s="94"/>
      <c r="BKK314" s="94"/>
      <c r="BKL314" s="94"/>
      <c r="BKM314" s="94"/>
      <c r="BKN314" s="94"/>
      <c r="BKO314" s="94"/>
      <c r="BKP314" s="94"/>
      <c r="BKQ314" s="94"/>
      <c r="BKR314" s="94"/>
      <c r="BKS314" s="94"/>
      <c r="BKT314" s="94"/>
      <c r="BKU314" s="94"/>
      <c r="BKV314" s="94"/>
      <c r="BKW314" s="94"/>
      <c r="BKX314" s="94"/>
      <c r="BKY314" s="94"/>
      <c r="BKZ314" s="94"/>
      <c r="BLA314" s="94"/>
      <c r="BLB314" s="94"/>
      <c r="BLC314" s="94"/>
      <c r="BLD314" s="94"/>
      <c r="BLE314" s="94"/>
      <c r="BLF314" s="94"/>
      <c r="BLG314" s="94"/>
      <c r="BLH314" s="94"/>
      <c r="BLI314" s="94"/>
      <c r="BLJ314" s="94"/>
      <c r="BLK314" s="94"/>
      <c r="BLL314" s="94"/>
      <c r="BLM314" s="94"/>
      <c r="BLN314" s="94"/>
      <c r="BLO314" s="94"/>
      <c r="BLP314" s="94"/>
      <c r="BLQ314" s="94"/>
      <c r="BLR314" s="94"/>
      <c r="BLS314" s="94"/>
      <c r="BLT314" s="94"/>
      <c r="BLU314" s="94"/>
      <c r="BLV314" s="94"/>
      <c r="BLW314" s="94"/>
      <c r="BLX314" s="94"/>
      <c r="BLY314" s="94"/>
      <c r="BLZ314" s="94"/>
      <c r="BMA314" s="94"/>
      <c r="BMB314" s="94"/>
      <c r="BMC314" s="94"/>
      <c r="BMD314" s="94"/>
      <c r="BME314" s="94"/>
      <c r="BMF314" s="94"/>
      <c r="BMG314" s="94"/>
      <c r="BMH314" s="94"/>
      <c r="BMI314" s="94"/>
      <c r="BMJ314" s="94"/>
      <c r="BMK314" s="94"/>
      <c r="BML314" s="94"/>
      <c r="BMM314" s="94"/>
      <c r="BMN314" s="94"/>
      <c r="BMO314" s="94"/>
      <c r="BMP314" s="94"/>
      <c r="BMQ314" s="94"/>
      <c r="BMR314" s="94"/>
      <c r="BMS314" s="94"/>
      <c r="BMT314" s="94"/>
      <c r="BMU314" s="94"/>
      <c r="BMV314" s="94"/>
      <c r="BMW314" s="94"/>
      <c r="BMX314" s="94"/>
      <c r="BMY314" s="94"/>
      <c r="BMZ314" s="94"/>
      <c r="BNA314" s="94"/>
      <c r="BNB314" s="94"/>
      <c r="BNC314" s="94"/>
      <c r="BND314" s="94"/>
      <c r="BNE314" s="94"/>
      <c r="BNF314" s="94"/>
      <c r="BNG314" s="94"/>
      <c r="BNH314" s="94"/>
      <c r="BNI314" s="94"/>
      <c r="BNJ314" s="94"/>
      <c r="BNK314" s="94"/>
      <c r="BNL314" s="94"/>
      <c r="BNM314" s="94"/>
      <c r="BNN314" s="94"/>
      <c r="BNO314" s="94"/>
      <c r="BNP314" s="94"/>
      <c r="BNQ314" s="94"/>
      <c r="BNR314" s="94"/>
      <c r="BNS314" s="94"/>
      <c r="BNT314" s="94"/>
      <c r="BNU314" s="94"/>
      <c r="BNV314" s="94"/>
      <c r="BNW314" s="94"/>
      <c r="BNX314" s="94"/>
      <c r="BNY314" s="94"/>
      <c r="BNZ314" s="94"/>
      <c r="BOA314" s="94"/>
      <c r="BOB314" s="94"/>
      <c r="BOC314" s="94"/>
      <c r="BOD314" s="94"/>
      <c r="BOE314" s="94"/>
      <c r="BOF314" s="94"/>
      <c r="BOG314" s="94"/>
      <c r="BOH314" s="94"/>
      <c r="BOI314" s="94"/>
      <c r="BOJ314" s="94"/>
      <c r="BOK314" s="94"/>
      <c r="BOL314" s="94"/>
      <c r="BOM314" s="94"/>
      <c r="BON314" s="94"/>
      <c r="BOO314" s="94"/>
      <c r="BOP314" s="94"/>
      <c r="BOQ314" s="94"/>
      <c r="BOR314" s="94"/>
      <c r="BOS314" s="94"/>
      <c r="BOT314" s="94"/>
      <c r="BOU314" s="94"/>
      <c r="BOV314" s="94"/>
      <c r="BOW314" s="94"/>
      <c r="BOX314" s="94"/>
      <c r="BOY314" s="94"/>
      <c r="BOZ314" s="94"/>
      <c r="BPA314" s="94"/>
      <c r="BPB314" s="94"/>
      <c r="BPC314" s="94"/>
      <c r="BPD314" s="94"/>
      <c r="BPE314" s="94"/>
      <c r="BPF314" s="94"/>
      <c r="BPG314" s="94"/>
      <c r="BPH314" s="94"/>
      <c r="BPI314" s="94"/>
      <c r="BPJ314" s="94"/>
      <c r="BPK314" s="94"/>
      <c r="BPL314" s="94"/>
      <c r="BPM314" s="94"/>
      <c r="BPN314" s="94"/>
      <c r="BPO314" s="94"/>
      <c r="BPP314" s="94"/>
      <c r="BPQ314" s="94"/>
      <c r="BPR314" s="94"/>
      <c r="BPS314" s="94"/>
      <c r="BPT314" s="94"/>
      <c r="BPU314" s="94"/>
      <c r="BPV314" s="94"/>
      <c r="BPW314" s="94"/>
      <c r="BPX314" s="94"/>
      <c r="BPY314" s="94"/>
      <c r="BPZ314" s="94"/>
      <c r="BQA314" s="94"/>
      <c r="BQB314" s="94"/>
      <c r="BQC314" s="94"/>
      <c r="BQD314" s="94"/>
      <c r="BQE314" s="94"/>
      <c r="BQF314" s="94"/>
      <c r="BQG314" s="94"/>
      <c r="BQH314" s="94"/>
      <c r="BQI314" s="94"/>
      <c r="BQJ314" s="94"/>
      <c r="BQK314" s="94"/>
      <c r="BQL314" s="94"/>
      <c r="BQM314" s="94"/>
      <c r="BQN314" s="94"/>
      <c r="BQO314" s="94"/>
      <c r="BQP314" s="94"/>
      <c r="BQQ314" s="94"/>
      <c r="BQR314" s="94"/>
      <c r="BQS314" s="94"/>
      <c r="BQT314" s="94"/>
      <c r="BQU314" s="94"/>
      <c r="BQV314" s="94"/>
      <c r="BQW314" s="94"/>
      <c r="BQX314" s="94"/>
      <c r="BQY314" s="94"/>
      <c r="BQZ314" s="94"/>
      <c r="BRA314" s="94"/>
      <c r="BRB314" s="94"/>
      <c r="BRC314" s="94"/>
      <c r="BRD314" s="94"/>
      <c r="BRE314" s="94"/>
      <c r="BRF314" s="94"/>
      <c r="BRG314" s="94"/>
      <c r="BRH314" s="94"/>
      <c r="BRI314" s="94"/>
      <c r="BRJ314" s="94"/>
      <c r="BRK314" s="94"/>
      <c r="BRL314" s="94"/>
      <c r="BRM314" s="94"/>
      <c r="BRN314" s="94"/>
      <c r="BRO314" s="94"/>
      <c r="BRP314" s="94"/>
      <c r="BRQ314" s="94"/>
      <c r="BRR314" s="94"/>
      <c r="BRS314" s="94"/>
      <c r="BRT314" s="94"/>
      <c r="BRU314" s="94"/>
      <c r="BRV314" s="94"/>
      <c r="BRW314" s="94"/>
      <c r="BRX314" s="94"/>
      <c r="BRY314" s="94"/>
      <c r="BRZ314" s="94"/>
      <c r="BSA314" s="94"/>
      <c r="BSB314" s="94"/>
      <c r="BSC314" s="94"/>
      <c r="BSD314" s="94"/>
      <c r="BSE314" s="94"/>
      <c r="BSF314" s="94"/>
      <c r="BSG314" s="94"/>
      <c r="BSH314" s="94"/>
      <c r="BSI314" s="94"/>
      <c r="BSJ314" s="94"/>
      <c r="BSK314" s="94"/>
      <c r="BSL314" s="94"/>
      <c r="BSM314" s="94"/>
      <c r="BSN314" s="94"/>
      <c r="BSO314" s="94"/>
      <c r="BSP314" s="94"/>
      <c r="BSQ314" s="94"/>
      <c r="BSR314" s="94"/>
      <c r="BSS314" s="94"/>
      <c r="BST314" s="94"/>
      <c r="BSU314" s="94"/>
      <c r="BSV314" s="94"/>
      <c r="BSW314" s="94"/>
      <c r="BSX314" s="94"/>
      <c r="BSY314" s="94"/>
      <c r="BSZ314" s="94"/>
      <c r="BTA314" s="94"/>
      <c r="BTB314" s="94"/>
      <c r="BTC314" s="94"/>
      <c r="BTD314" s="94"/>
      <c r="BTE314" s="94"/>
      <c r="BTF314" s="94"/>
      <c r="BTG314" s="94"/>
      <c r="BTH314" s="94"/>
      <c r="BTI314" s="94"/>
      <c r="BTJ314" s="94"/>
      <c r="BTK314" s="94"/>
      <c r="BTL314" s="94"/>
      <c r="BTM314" s="94"/>
      <c r="BTN314" s="94"/>
      <c r="BTO314" s="94"/>
      <c r="BTP314" s="94"/>
      <c r="BTQ314" s="94"/>
      <c r="BTR314" s="94"/>
      <c r="BTS314" s="94"/>
      <c r="BTT314" s="94"/>
      <c r="BTU314" s="94"/>
      <c r="BTV314" s="94"/>
      <c r="BTW314" s="94"/>
      <c r="BTX314" s="94"/>
      <c r="BTY314" s="94"/>
      <c r="BTZ314" s="94"/>
      <c r="BUA314" s="94"/>
      <c r="BUB314" s="94"/>
      <c r="BUC314" s="94"/>
      <c r="BUD314" s="94"/>
      <c r="BUE314" s="94"/>
      <c r="BUF314" s="94"/>
      <c r="BUG314" s="94"/>
      <c r="BUH314" s="94"/>
      <c r="BUI314" s="94"/>
      <c r="BUJ314" s="94"/>
      <c r="BUK314" s="94"/>
      <c r="BUL314" s="94"/>
      <c r="BUM314" s="94"/>
      <c r="BUN314" s="94"/>
      <c r="BUO314" s="94"/>
      <c r="BUP314" s="94"/>
      <c r="BUQ314" s="94"/>
      <c r="BUR314" s="94"/>
      <c r="BUS314" s="94"/>
      <c r="BUT314" s="94"/>
      <c r="BUU314" s="94"/>
      <c r="BUV314" s="94"/>
      <c r="BUW314" s="94"/>
      <c r="BUX314" s="94"/>
      <c r="BUY314" s="94"/>
      <c r="BUZ314" s="94"/>
      <c r="BVA314" s="94"/>
      <c r="BVB314" s="94"/>
      <c r="BVC314" s="94"/>
      <c r="BVD314" s="94"/>
      <c r="BVE314" s="94"/>
      <c r="BVF314" s="94"/>
      <c r="BVG314" s="94"/>
      <c r="BVH314" s="94"/>
      <c r="BVI314" s="94"/>
      <c r="BVJ314" s="94"/>
      <c r="BVK314" s="94"/>
      <c r="BVL314" s="94"/>
      <c r="BVM314" s="94"/>
      <c r="BVN314" s="94"/>
      <c r="BVO314" s="94"/>
      <c r="BVP314" s="94"/>
      <c r="BVQ314" s="94"/>
      <c r="BVR314" s="94"/>
      <c r="BVS314" s="94"/>
      <c r="BVT314" s="94"/>
      <c r="BVU314" s="94"/>
      <c r="BVV314" s="94"/>
      <c r="BVW314" s="94"/>
      <c r="BVX314" s="94"/>
      <c r="BVY314" s="94"/>
      <c r="BVZ314" s="94"/>
      <c r="BWA314" s="94"/>
      <c r="BWB314" s="94"/>
      <c r="BWC314" s="94"/>
      <c r="BWD314" s="94"/>
      <c r="BWE314" s="94"/>
      <c r="BWF314" s="94"/>
      <c r="BWG314" s="94"/>
      <c r="BWH314" s="94"/>
      <c r="BWI314" s="94"/>
      <c r="BWJ314" s="94"/>
      <c r="BWK314" s="94"/>
      <c r="BWL314" s="94"/>
      <c r="BWM314" s="94"/>
      <c r="BWN314" s="94"/>
      <c r="BWO314" s="94"/>
      <c r="BWP314" s="94"/>
      <c r="BWQ314" s="94"/>
      <c r="BWR314" s="94"/>
      <c r="BWS314" s="94"/>
      <c r="BWT314" s="94"/>
      <c r="BWU314" s="94"/>
      <c r="BWV314" s="94"/>
      <c r="BWW314" s="94"/>
      <c r="BWX314" s="94"/>
      <c r="BWY314" s="94"/>
      <c r="BWZ314" s="94"/>
      <c r="BXA314" s="94"/>
      <c r="BXB314" s="94"/>
      <c r="BXC314" s="94"/>
      <c r="BXD314" s="94"/>
      <c r="BXE314" s="94"/>
      <c r="BXF314" s="94"/>
      <c r="BXG314" s="94"/>
      <c r="BXH314" s="94"/>
      <c r="BXI314" s="94"/>
      <c r="BXJ314" s="94"/>
      <c r="BXK314" s="94"/>
      <c r="BXL314" s="94"/>
      <c r="BXM314" s="94"/>
      <c r="BXN314" s="94"/>
      <c r="BXO314" s="94"/>
      <c r="BXP314" s="94"/>
      <c r="BXQ314" s="94"/>
      <c r="BXR314" s="94"/>
      <c r="BXS314" s="94"/>
      <c r="BXT314" s="94"/>
      <c r="BXU314" s="94"/>
      <c r="BXV314" s="94"/>
      <c r="BXW314" s="94"/>
      <c r="BXX314" s="94"/>
      <c r="BXY314" s="94"/>
      <c r="BXZ314" s="94"/>
      <c r="BYA314" s="94"/>
      <c r="BYB314" s="94"/>
      <c r="BYC314" s="94"/>
      <c r="BYD314" s="94"/>
      <c r="BYE314" s="94"/>
      <c r="BYF314" s="94"/>
      <c r="BYG314" s="94"/>
      <c r="BYH314" s="94"/>
      <c r="BYI314" s="94"/>
      <c r="BYJ314" s="94"/>
      <c r="BYK314" s="94"/>
      <c r="BYL314" s="94"/>
      <c r="BYM314" s="94"/>
      <c r="BYN314" s="94"/>
      <c r="BYO314" s="94"/>
      <c r="BYP314" s="94"/>
      <c r="BYQ314" s="94"/>
      <c r="BYR314" s="94"/>
      <c r="BYS314" s="94"/>
      <c r="BYT314" s="94"/>
      <c r="BYU314" s="94"/>
      <c r="BYV314" s="94"/>
      <c r="BYW314" s="94"/>
      <c r="BYX314" s="94"/>
      <c r="BYY314" s="94"/>
      <c r="BYZ314" s="94"/>
      <c r="BZA314" s="94"/>
      <c r="BZB314" s="94"/>
      <c r="BZC314" s="94"/>
      <c r="BZD314" s="94"/>
      <c r="BZE314" s="94"/>
      <c r="BZF314" s="94"/>
      <c r="BZG314" s="94"/>
      <c r="BZH314" s="94"/>
      <c r="BZI314" s="94"/>
      <c r="BZJ314" s="94"/>
      <c r="BZK314" s="94"/>
      <c r="BZL314" s="94"/>
      <c r="BZM314" s="94"/>
      <c r="BZN314" s="94"/>
      <c r="BZO314" s="94"/>
      <c r="BZP314" s="94"/>
      <c r="BZQ314" s="94"/>
      <c r="BZR314" s="94"/>
      <c r="BZS314" s="94"/>
      <c r="BZT314" s="94"/>
      <c r="BZU314" s="94"/>
      <c r="BZV314" s="94"/>
      <c r="BZW314" s="94"/>
      <c r="BZX314" s="94"/>
      <c r="BZY314" s="94"/>
      <c r="BZZ314" s="94"/>
      <c r="CAA314" s="94"/>
      <c r="CAB314" s="94"/>
      <c r="CAC314" s="94"/>
      <c r="CAD314" s="94"/>
      <c r="CAE314" s="94"/>
      <c r="CAF314" s="94"/>
      <c r="CAG314" s="94"/>
      <c r="CAH314" s="94"/>
      <c r="CAI314" s="94"/>
      <c r="CAJ314" s="94"/>
      <c r="CAK314" s="94"/>
      <c r="CAL314" s="94"/>
      <c r="CAM314" s="94"/>
      <c r="CAN314" s="94"/>
      <c r="CAO314" s="94"/>
      <c r="CAP314" s="94"/>
      <c r="CAQ314" s="94"/>
      <c r="CAR314" s="94"/>
      <c r="CAS314" s="94"/>
      <c r="CAT314" s="94"/>
      <c r="CAU314" s="94"/>
      <c r="CAV314" s="94"/>
      <c r="CAW314" s="94"/>
      <c r="CAX314" s="94"/>
      <c r="CAY314" s="94"/>
      <c r="CAZ314" s="94"/>
      <c r="CBA314" s="94"/>
      <c r="CBB314" s="94"/>
      <c r="CBC314" s="94"/>
      <c r="CBD314" s="94"/>
      <c r="CBE314" s="94"/>
      <c r="CBF314" s="94"/>
      <c r="CBG314" s="94"/>
      <c r="CBH314" s="94"/>
      <c r="CBI314" s="94"/>
      <c r="CBJ314" s="94"/>
      <c r="CBK314" s="94"/>
      <c r="CBL314" s="94"/>
      <c r="CBM314" s="94"/>
      <c r="CBN314" s="94"/>
      <c r="CBO314" s="94"/>
      <c r="CBP314" s="94"/>
      <c r="CBQ314" s="94"/>
      <c r="CBR314" s="94"/>
      <c r="CBS314" s="94"/>
      <c r="CBT314" s="94"/>
      <c r="CBU314" s="94"/>
      <c r="CBV314" s="94"/>
      <c r="CBW314" s="94"/>
      <c r="CBX314" s="94"/>
      <c r="CBY314" s="94"/>
      <c r="CBZ314" s="94"/>
      <c r="CCA314" s="94"/>
      <c r="CCB314" s="94"/>
      <c r="CCC314" s="94"/>
      <c r="CCD314" s="94"/>
      <c r="CCE314" s="94"/>
      <c r="CCF314" s="94"/>
      <c r="CCG314" s="94"/>
      <c r="CCH314" s="94"/>
      <c r="CCI314" s="94"/>
      <c r="CCJ314" s="94"/>
      <c r="CCK314" s="94"/>
      <c r="CCL314" s="94"/>
      <c r="CCM314" s="94"/>
      <c r="CCN314" s="94"/>
      <c r="CCO314" s="94"/>
      <c r="CCP314" s="94"/>
      <c r="CCQ314" s="94"/>
      <c r="CCR314" s="94"/>
      <c r="CCS314" s="94"/>
      <c r="CCT314" s="94"/>
      <c r="CCU314" s="94"/>
      <c r="CCV314" s="94"/>
      <c r="CCW314" s="94"/>
      <c r="CCX314" s="94"/>
      <c r="CCY314" s="94"/>
      <c r="CCZ314" s="94"/>
      <c r="CDA314" s="94"/>
      <c r="CDB314" s="94"/>
      <c r="CDC314" s="94"/>
      <c r="CDD314" s="94"/>
      <c r="CDE314" s="94"/>
      <c r="CDF314" s="94"/>
      <c r="CDG314" s="94"/>
      <c r="CDH314" s="94"/>
      <c r="CDI314" s="94"/>
      <c r="CDJ314" s="94"/>
      <c r="CDK314" s="94"/>
      <c r="CDL314" s="94"/>
      <c r="CDM314" s="94"/>
      <c r="CDN314" s="94"/>
      <c r="CDO314" s="94"/>
      <c r="CDP314" s="94"/>
      <c r="CDQ314" s="94"/>
      <c r="CDR314" s="94"/>
      <c r="CDS314" s="94"/>
      <c r="CDT314" s="94"/>
      <c r="CDU314" s="94"/>
      <c r="CDV314" s="94"/>
      <c r="CDW314" s="94"/>
      <c r="CDX314" s="94"/>
      <c r="CDY314" s="94"/>
      <c r="CDZ314" s="94"/>
      <c r="CEA314" s="94"/>
      <c r="CEB314" s="94"/>
      <c r="CEC314" s="94"/>
      <c r="CED314" s="94"/>
      <c r="CEE314" s="94"/>
      <c r="CEF314" s="94"/>
      <c r="CEG314" s="94"/>
      <c r="CEH314" s="94"/>
      <c r="CEI314" s="94"/>
      <c r="CEJ314" s="94"/>
      <c r="CEK314" s="94"/>
      <c r="CEL314" s="94"/>
      <c r="CEM314" s="94"/>
      <c r="CEN314" s="94"/>
      <c r="CEO314" s="94"/>
      <c r="CEP314" s="94"/>
      <c r="CEQ314" s="94"/>
      <c r="CER314" s="94"/>
      <c r="CES314" s="94"/>
      <c r="CET314" s="94"/>
      <c r="CEU314" s="94"/>
      <c r="CEV314" s="94"/>
      <c r="CEW314" s="94"/>
      <c r="CEX314" s="94"/>
      <c r="CEY314" s="94"/>
      <c r="CEZ314" s="94"/>
      <c r="CFA314" s="94"/>
      <c r="CFB314" s="94"/>
      <c r="CFC314" s="94"/>
      <c r="CFD314" s="94"/>
      <c r="CFE314" s="94"/>
      <c r="CFF314" s="94"/>
      <c r="CFG314" s="94"/>
      <c r="CFH314" s="94"/>
      <c r="CFI314" s="94"/>
      <c r="CFJ314" s="94"/>
      <c r="CFK314" s="94"/>
      <c r="CFL314" s="94"/>
      <c r="CFM314" s="94"/>
      <c r="CFN314" s="94"/>
      <c r="CFO314" s="94"/>
      <c r="CFP314" s="94"/>
      <c r="CFQ314" s="94"/>
      <c r="CFR314" s="94"/>
      <c r="CFS314" s="94"/>
      <c r="CFT314" s="94"/>
      <c r="CFU314" s="94"/>
      <c r="CFV314" s="94"/>
      <c r="CFW314" s="94"/>
      <c r="CFX314" s="94"/>
      <c r="CFY314" s="94"/>
      <c r="CFZ314" s="94"/>
      <c r="CGA314" s="94"/>
      <c r="CGB314" s="94"/>
      <c r="CGC314" s="94"/>
      <c r="CGD314" s="94"/>
      <c r="CGE314" s="94"/>
      <c r="CGF314" s="94"/>
      <c r="CGG314" s="94"/>
      <c r="CGH314" s="94"/>
      <c r="CGI314" s="94"/>
      <c r="CGJ314" s="94"/>
      <c r="CGK314" s="94"/>
      <c r="CGL314" s="94"/>
      <c r="CGM314" s="94"/>
      <c r="CGN314" s="94"/>
      <c r="CGO314" s="94"/>
      <c r="CGP314" s="94"/>
      <c r="CGQ314" s="94"/>
      <c r="CGR314" s="94"/>
      <c r="CGS314" s="94"/>
      <c r="CGT314" s="94"/>
      <c r="CGU314" s="94"/>
      <c r="CGV314" s="94"/>
      <c r="CGW314" s="94"/>
      <c r="CGX314" s="94"/>
      <c r="CGY314" s="94"/>
      <c r="CGZ314" s="94"/>
      <c r="CHA314" s="94"/>
      <c r="CHB314" s="94"/>
      <c r="CHC314" s="94"/>
      <c r="CHD314" s="94"/>
      <c r="CHE314" s="94"/>
      <c r="CHF314" s="94"/>
      <c r="CHG314" s="94"/>
      <c r="CHH314" s="94"/>
      <c r="CHI314" s="94"/>
      <c r="CHJ314" s="94"/>
      <c r="CHK314" s="94"/>
      <c r="CHL314" s="94"/>
      <c r="CHM314" s="94"/>
      <c r="CHN314" s="94"/>
      <c r="CHO314" s="94"/>
      <c r="CHP314" s="94"/>
      <c r="CHQ314" s="94"/>
      <c r="CHR314" s="94"/>
      <c r="CHS314" s="94"/>
      <c r="CHT314" s="94"/>
      <c r="CHU314" s="94"/>
      <c r="CHV314" s="94"/>
      <c r="CHW314" s="94"/>
      <c r="CHX314" s="94"/>
      <c r="CHY314" s="94"/>
      <c r="CHZ314" s="94"/>
      <c r="CIA314" s="94"/>
      <c r="CIB314" s="94"/>
      <c r="CIC314" s="94"/>
      <c r="CID314" s="94"/>
      <c r="CIE314" s="94"/>
      <c r="CIF314" s="94"/>
      <c r="CIG314" s="94"/>
      <c r="CIH314" s="94"/>
      <c r="CII314" s="94"/>
      <c r="CIJ314" s="94"/>
      <c r="CIK314" s="94"/>
      <c r="CIL314" s="94"/>
      <c r="CIM314" s="94"/>
      <c r="CIN314" s="94"/>
      <c r="CIO314" s="94"/>
      <c r="CIP314" s="94"/>
      <c r="CIQ314" s="94"/>
      <c r="CIR314" s="94"/>
      <c r="CIS314" s="94"/>
      <c r="CIT314" s="94"/>
      <c r="CIU314" s="94"/>
      <c r="CIV314" s="94"/>
      <c r="CIW314" s="94"/>
      <c r="CIX314" s="94"/>
      <c r="CIY314" s="94"/>
      <c r="CIZ314" s="94"/>
      <c r="CJA314" s="94"/>
      <c r="CJB314" s="94"/>
      <c r="CJC314" s="94"/>
      <c r="CJD314" s="94"/>
      <c r="CJE314" s="94"/>
      <c r="CJF314" s="94"/>
      <c r="CJG314" s="94"/>
      <c r="CJH314" s="94"/>
      <c r="CJI314" s="94"/>
      <c r="CJJ314" s="94"/>
      <c r="CJK314" s="94"/>
      <c r="CJL314" s="94"/>
      <c r="CJM314" s="94"/>
      <c r="CJN314" s="94"/>
      <c r="CJO314" s="94"/>
      <c r="CJP314" s="94"/>
      <c r="CJQ314" s="94"/>
      <c r="CJR314" s="94"/>
      <c r="CJS314" s="94"/>
      <c r="CJT314" s="94"/>
      <c r="CJU314" s="94"/>
      <c r="CJV314" s="94"/>
      <c r="CJW314" s="94"/>
      <c r="CJX314" s="94"/>
      <c r="CJY314" s="94"/>
      <c r="CJZ314" s="94"/>
      <c r="CKA314" s="94"/>
      <c r="CKB314" s="94"/>
      <c r="CKC314" s="94"/>
      <c r="CKD314" s="94"/>
      <c r="CKE314" s="94"/>
      <c r="CKF314" s="94"/>
      <c r="CKG314" s="94"/>
      <c r="CKH314" s="94"/>
      <c r="CKI314" s="94"/>
      <c r="CKJ314" s="94"/>
      <c r="CKK314" s="94"/>
      <c r="CKL314" s="94"/>
      <c r="CKM314" s="94"/>
      <c r="CKN314" s="94"/>
      <c r="CKO314" s="94"/>
      <c r="CKP314" s="94"/>
      <c r="CKQ314" s="94"/>
      <c r="CKR314" s="94"/>
      <c r="CKS314" s="94"/>
      <c r="CKT314" s="94"/>
      <c r="CKU314" s="94"/>
      <c r="CKV314" s="94"/>
      <c r="CKW314" s="94"/>
      <c r="CKX314" s="94"/>
      <c r="CKY314" s="94"/>
      <c r="CKZ314" s="94"/>
      <c r="CLA314" s="94"/>
      <c r="CLB314" s="94"/>
      <c r="CLC314" s="94"/>
      <c r="CLD314" s="94"/>
      <c r="CLE314" s="94"/>
      <c r="CLF314" s="94"/>
      <c r="CLG314" s="94"/>
      <c r="CLH314" s="94"/>
      <c r="CLI314" s="94"/>
      <c r="CLJ314" s="94"/>
      <c r="CLK314" s="94"/>
      <c r="CLL314" s="94"/>
      <c r="CLM314" s="94"/>
      <c r="CLN314" s="94"/>
      <c r="CLO314" s="94"/>
      <c r="CLP314" s="94"/>
      <c r="CLQ314" s="94"/>
      <c r="CLR314" s="94"/>
      <c r="CLS314" s="94"/>
      <c r="CLT314" s="94"/>
      <c r="CLU314" s="94"/>
      <c r="CLV314" s="94"/>
      <c r="CLW314" s="94"/>
      <c r="CLX314" s="94"/>
      <c r="CLY314" s="94"/>
      <c r="CLZ314" s="94"/>
      <c r="CMA314" s="94"/>
      <c r="CMB314" s="94"/>
      <c r="CMC314" s="94"/>
      <c r="CMD314" s="94"/>
      <c r="CME314" s="94"/>
      <c r="CMF314" s="94"/>
      <c r="CMG314" s="94"/>
      <c r="CMH314" s="94"/>
      <c r="CMI314" s="94"/>
      <c r="CMJ314" s="94"/>
      <c r="CMK314" s="94"/>
      <c r="CML314" s="94"/>
      <c r="CMM314" s="94"/>
      <c r="CMN314" s="94"/>
      <c r="CMO314" s="94"/>
      <c r="CMP314" s="94"/>
      <c r="CMQ314" s="94"/>
      <c r="CMR314" s="94"/>
      <c r="CMS314" s="94"/>
      <c r="CMT314" s="94"/>
      <c r="CMU314" s="94"/>
      <c r="CMV314" s="94"/>
      <c r="CMW314" s="94"/>
      <c r="CMX314" s="94"/>
      <c r="CMY314" s="94"/>
      <c r="CMZ314" s="94"/>
      <c r="CNA314" s="94"/>
      <c r="CNB314" s="94"/>
      <c r="CNC314" s="94"/>
      <c r="CND314" s="94"/>
      <c r="CNE314" s="94"/>
      <c r="CNF314" s="94"/>
      <c r="CNG314" s="94"/>
      <c r="CNH314" s="94"/>
      <c r="CNI314" s="94"/>
      <c r="CNJ314" s="94"/>
      <c r="CNK314" s="94"/>
      <c r="CNL314" s="94"/>
      <c r="CNM314" s="94"/>
      <c r="CNN314" s="94"/>
      <c r="CNO314" s="94"/>
      <c r="CNP314" s="94"/>
      <c r="CNQ314" s="94"/>
      <c r="CNR314" s="94"/>
      <c r="CNS314" s="94"/>
      <c r="CNT314" s="94"/>
      <c r="CNU314" s="94"/>
      <c r="CNV314" s="94"/>
      <c r="CNW314" s="94"/>
      <c r="CNX314" s="94"/>
      <c r="CNY314" s="94"/>
      <c r="CNZ314" s="94"/>
      <c r="COA314" s="94"/>
      <c r="COB314" s="94"/>
      <c r="COC314" s="94"/>
      <c r="COD314" s="94"/>
      <c r="COE314" s="94"/>
      <c r="COF314" s="94"/>
      <c r="COG314" s="94"/>
      <c r="COH314" s="94"/>
      <c r="COI314" s="94"/>
      <c r="COJ314" s="94"/>
      <c r="COK314" s="94"/>
      <c r="COL314" s="94"/>
      <c r="COM314" s="94"/>
      <c r="CON314" s="94"/>
      <c r="COO314" s="94"/>
      <c r="COP314" s="94"/>
      <c r="COQ314" s="94"/>
      <c r="COR314" s="94"/>
      <c r="COS314" s="94"/>
      <c r="COT314" s="94"/>
      <c r="COU314" s="94"/>
      <c r="COV314" s="94"/>
      <c r="COW314" s="94"/>
      <c r="COX314" s="94"/>
      <c r="COY314" s="94"/>
      <c r="COZ314" s="94"/>
      <c r="CPA314" s="94"/>
      <c r="CPB314" s="94"/>
      <c r="CPC314" s="94"/>
      <c r="CPD314" s="94"/>
      <c r="CPE314" s="94"/>
      <c r="CPF314" s="94"/>
      <c r="CPG314" s="94"/>
      <c r="CPH314" s="94"/>
      <c r="CPI314" s="94"/>
      <c r="CPJ314" s="94"/>
      <c r="CPK314" s="94"/>
      <c r="CPL314" s="94"/>
      <c r="CPM314" s="94"/>
      <c r="CPN314" s="94"/>
      <c r="CPO314" s="94"/>
      <c r="CPP314" s="94"/>
      <c r="CPQ314" s="94"/>
      <c r="CPR314" s="94"/>
      <c r="CPS314" s="94"/>
      <c r="CPT314" s="94"/>
      <c r="CPU314" s="94"/>
      <c r="CPV314" s="94"/>
      <c r="CPW314" s="94"/>
      <c r="CPX314" s="94"/>
      <c r="CPY314" s="94"/>
      <c r="CPZ314" s="94"/>
      <c r="CQA314" s="94"/>
      <c r="CQB314" s="94"/>
      <c r="CQC314" s="94"/>
      <c r="CQD314" s="94"/>
      <c r="CQE314" s="94"/>
      <c r="CQF314" s="94"/>
      <c r="CQG314" s="94"/>
      <c r="CQH314" s="94"/>
      <c r="CQI314" s="94"/>
      <c r="CQJ314" s="94"/>
      <c r="CQK314" s="94"/>
      <c r="CQL314" s="94"/>
      <c r="CQM314" s="94"/>
      <c r="CQN314" s="94"/>
      <c r="CQO314" s="94"/>
      <c r="CQP314" s="94"/>
      <c r="CQQ314" s="94"/>
      <c r="CQR314" s="94"/>
      <c r="CQS314" s="94"/>
      <c r="CQT314" s="94"/>
      <c r="CQU314" s="94"/>
      <c r="CQV314" s="94"/>
      <c r="CQW314" s="94"/>
      <c r="CQX314" s="94"/>
      <c r="CQY314" s="94"/>
      <c r="CQZ314" s="94"/>
      <c r="CRA314" s="94"/>
      <c r="CRB314" s="94"/>
      <c r="CRC314" s="94"/>
      <c r="CRD314" s="94"/>
      <c r="CRE314" s="94"/>
      <c r="CRF314" s="94"/>
      <c r="CRG314" s="94"/>
      <c r="CRH314" s="94"/>
      <c r="CRI314" s="94"/>
      <c r="CRJ314" s="94"/>
      <c r="CRK314" s="94"/>
      <c r="CRL314" s="94"/>
      <c r="CRM314" s="94"/>
      <c r="CRN314" s="94"/>
      <c r="CRO314" s="94"/>
      <c r="CRP314" s="94"/>
      <c r="CRQ314" s="94"/>
      <c r="CRR314" s="94"/>
      <c r="CRS314" s="94"/>
      <c r="CRT314" s="94"/>
      <c r="CRU314" s="94"/>
      <c r="CRV314" s="94"/>
      <c r="CRW314" s="94"/>
      <c r="CRX314" s="94"/>
      <c r="CRY314" s="94"/>
      <c r="CRZ314" s="94"/>
      <c r="CSA314" s="94"/>
      <c r="CSB314" s="94"/>
      <c r="CSC314" s="94"/>
      <c r="CSD314" s="94"/>
      <c r="CSE314" s="94"/>
      <c r="CSF314" s="94"/>
      <c r="CSG314" s="94"/>
      <c r="CSH314" s="94"/>
      <c r="CSI314" s="94"/>
      <c r="CSJ314" s="94"/>
      <c r="CSK314" s="94"/>
      <c r="CSL314" s="94"/>
      <c r="CSM314" s="94"/>
      <c r="CSN314" s="94"/>
      <c r="CSO314" s="94"/>
      <c r="CSP314" s="94"/>
      <c r="CSQ314" s="94"/>
      <c r="CSR314" s="94"/>
      <c r="CSS314" s="94"/>
      <c r="CST314" s="94"/>
      <c r="CSU314" s="94"/>
      <c r="CSV314" s="94"/>
      <c r="CSW314" s="94"/>
      <c r="CSX314" s="94"/>
      <c r="CSY314" s="94"/>
      <c r="CSZ314" s="94"/>
      <c r="CTA314" s="94"/>
      <c r="CTB314" s="94"/>
      <c r="CTC314" s="94"/>
      <c r="CTD314" s="94"/>
      <c r="CTE314" s="94"/>
      <c r="CTF314" s="94"/>
      <c r="CTG314" s="94"/>
      <c r="CTH314" s="94"/>
      <c r="CTI314" s="94"/>
      <c r="CTJ314" s="94"/>
      <c r="CTK314" s="94"/>
      <c r="CTL314" s="94"/>
      <c r="CTM314" s="94"/>
      <c r="CTN314" s="94"/>
      <c r="CTO314" s="94"/>
      <c r="CTP314" s="94"/>
      <c r="CTQ314" s="94"/>
      <c r="CTR314" s="94"/>
      <c r="CTS314" s="94"/>
      <c r="CTT314" s="94"/>
      <c r="CTU314" s="94"/>
      <c r="CTV314" s="94"/>
      <c r="CTW314" s="94"/>
      <c r="CTX314" s="94"/>
      <c r="CTY314" s="94"/>
      <c r="CTZ314" s="94"/>
      <c r="CUA314" s="94"/>
      <c r="CUB314" s="94"/>
      <c r="CUC314" s="94"/>
      <c r="CUD314" s="94"/>
      <c r="CUE314" s="94"/>
      <c r="CUF314" s="94"/>
      <c r="CUG314" s="94"/>
      <c r="CUH314" s="94"/>
      <c r="CUI314" s="94"/>
      <c r="CUJ314" s="94"/>
      <c r="CUK314" s="94"/>
      <c r="CUL314" s="94"/>
      <c r="CUM314" s="94"/>
      <c r="CUN314" s="94"/>
      <c r="CUO314" s="94"/>
      <c r="CUP314" s="94"/>
      <c r="CUQ314" s="94"/>
      <c r="CUR314" s="94"/>
      <c r="CUS314" s="94"/>
      <c r="CUT314" s="94"/>
      <c r="CUU314" s="94"/>
      <c r="CUV314" s="94"/>
      <c r="CUW314" s="94"/>
      <c r="CUX314" s="94"/>
      <c r="CUY314" s="94"/>
      <c r="CUZ314" s="94"/>
      <c r="CVA314" s="94"/>
      <c r="CVB314" s="94"/>
      <c r="CVC314" s="94"/>
      <c r="CVD314" s="94"/>
      <c r="CVE314" s="94"/>
      <c r="CVF314" s="94"/>
      <c r="CVG314" s="94"/>
      <c r="CVH314" s="94"/>
      <c r="CVI314" s="94"/>
      <c r="CVJ314" s="94"/>
      <c r="CVK314" s="94"/>
      <c r="CVL314" s="94"/>
      <c r="CVM314" s="94"/>
      <c r="CVN314" s="94"/>
      <c r="CVO314" s="94"/>
      <c r="CVP314" s="94"/>
      <c r="CVQ314" s="94"/>
      <c r="CVR314" s="94"/>
      <c r="CVS314" s="94"/>
      <c r="CVT314" s="94"/>
      <c r="CVU314" s="94"/>
      <c r="CVV314" s="94"/>
      <c r="CVW314" s="94"/>
      <c r="CVX314" s="94"/>
      <c r="CVY314" s="94"/>
      <c r="CVZ314" s="94"/>
      <c r="CWA314" s="94"/>
      <c r="CWB314" s="94"/>
      <c r="CWC314" s="94"/>
      <c r="CWD314" s="94"/>
      <c r="CWE314" s="94"/>
      <c r="CWF314" s="94"/>
      <c r="CWG314" s="94"/>
      <c r="CWH314" s="94"/>
      <c r="CWI314" s="94"/>
      <c r="CWJ314" s="94"/>
      <c r="CWK314" s="94"/>
      <c r="CWL314" s="94"/>
      <c r="CWM314" s="94"/>
      <c r="CWN314" s="94"/>
      <c r="CWO314" s="94"/>
      <c r="CWP314" s="94"/>
      <c r="CWQ314" s="94"/>
      <c r="CWR314" s="94"/>
      <c r="CWS314" s="94"/>
      <c r="CWT314" s="94"/>
      <c r="CWU314" s="94"/>
      <c r="CWV314" s="94"/>
      <c r="CWW314" s="94"/>
      <c r="CWX314" s="94"/>
      <c r="CWY314" s="94"/>
      <c r="CWZ314" s="94"/>
      <c r="CXA314" s="94"/>
      <c r="CXB314" s="94"/>
      <c r="CXC314" s="94"/>
      <c r="CXD314" s="94"/>
      <c r="CXE314" s="94"/>
      <c r="CXF314" s="94"/>
      <c r="CXG314" s="94"/>
      <c r="CXH314" s="94"/>
      <c r="CXI314" s="94"/>
      <c r="CXJ314" s="94"/>
      <c r="CXK314" s="94"/>
      <c r="CXL314" s="94"/>
      <c r="CXM314" s="94"/>
      <c r="CXN314" s="94"/>
      <c r="CXO314" s="94"/>
      <c r="CXP314" s="94"/>
      <c r="CXQ314" s="94"/>
      <c r="CXR314" s="94"/>
      <c r="CXS314" s="94"/>
      <c r="CXT314" s="94"/>
      <c r="CXU314" s="94"/>
      <c r="CXV314" s="94"/>
      <c r="CXW314" s="94"/>
      <c r="CXX314" s="94"/>
      <c r="CXY314" s="94"/>
      <c r="CXZ314" s="94"/>
      <c r="CYA314" s="94"/>
      <c r="CYB314" s="94"/>
      <c r="CYC314" s="94"/>
      <c r="CYD314" s="94"/>
      <c r="CYE314" s="94"/>
      <c r="CYF314" s="94"/>
      <c r="CYG314" s="94"/>
      <c r="CYH314" s="94"/>
      <c r="CYI314" s="94"/>
      <c r="CYJ314" s="94"/>
      <c r="CYK314" s="94"/>
      <c r="CYL314" s="94"/>
      <c r="CYM314" s="94"/>
      <c r="CYN314" s="94"/>
      <c r="CYO314" s="94"/>
      <c r="CYP314" s="94"/>
      <c r="CYQ314" s="94"/>
      <c r="CYR314" s="94"/>
      <c r="CYS314" s="94"/>
      <c r="CYT314" s="94"/>
      <c r="CYU314" s="94"/>
      <c r="CYV314" s="94"/>
      <c r="CYW314" s="94"/>
      <c r="CYX314" s="94"/>
      <c r="CYY314" s="94"/>
      <c r="CYZ314" s="94"/>
      <c r="CZA314" s="94"/>
      <c r="CZB314" s="94"/>
      <c r="CZC314" s="94"/>
      <c r="CZD314" s="94"/>
      <c r="CZE314" s="94"/>
      <c r="CZF314" s="94"/>
      <c r="CZG314" s="94"/>
      <c r="CZH314" s="94"/>
      <c r="CZI314" s="94"/>
      <c r="CZJ314" s="94"/>
      <c r="CZK314" s="94"/>
      <c r="CZL314" s="94"/>
      <c r="CZM314" s="94"/>
      <c r="CZN314" s="94"/>
      <c r="CZO314" s="94"/>
      <c r="CZP314" s="94"/>
      <c r="CZQ314" s="94"/>
      <c r="CZR314" s="94"/>
      <c r="CZS314" s="94"/>
      <c r="CZT314" s="94"/>
      <c r="CZU314" s="94"/>
      <c r="CZV314" s="94"/>
      <c r="CZW314" s="94"/>
      <c r="CZX314" s="94"/>
      <c r="CZY314" s="94"/>
      <c r="CZZ314" s="94"/>
      <c r="DAA314" s="94"/>
      <c r="DAB314" s="94"/>
      <c r="DAC314" s="94"/>
      <c r="DAD314" s="94"/>
      <c r="DAE314" s="94"/>
      <c r="DAF314" s="94"/>
      <c r="DAG314" s="94"/>
      <c r="DAH314" s="94"/>
      <c r="DAI314" s="94"/>
      <c r="DAJ314" s="94"/>
      <c r="DAK314" s="94"/>
      <c r="DAL314" s="94"/>
      <c r="DAM314" s="94"/>
      <c r="DAN314" s="94"/>
      <c r="DAO314" s="94"/>
      <c r="DAP314" s="94"/>
      <c r="DAQ314" s="94"/>
      <c r="DAR314" s="94"/>
      <c r="DAS314" s="94"/>
      <c r="DAT314" s="94"/>
      <c r="DAU314" s="94"/>
      <c r="DAV314" s="94"/>
      <c r="DAW314" s="94"/>
      <c r="DAX314" s="94"/>
      <c r="DAY314" s="94"/>
      <c r="DAZ314" s="94"/>
      <c r="DBA314" s="94"/>
      <c r="DBB314" s="94"/>
      <c r="DBC314" s="94"/>
      <c r="DBD314" s="94"/>
      <c r="DBE314" s="94"/>
      <c r="DBF314" s="94"/>
      <c r="DBG314" s="94"/>
      <c r="DBH314" s="94"/>
      <c r="DBI314" s="94"/>
      <c r="DBJ314" s="94"/>
      <c r="DBK314" s="94"/>
      <c r="DBL314" s="94"/>
      <c r="DBM314" s="94"/>
      <c r="DBN314" s="94"/>
      <c r="DBO314" s="94"/>
      <c r="DBP314" s="94"/>
      <c r="DBQ314" s="94"/>
      <c r="DBR314" s="94"/>
      <c r="DBS314" s="94"/>
      <c r="DBT314" s="94"/>
      <c r="DBU314" s="94"/>
      <c r="DBV314" s="94"/>
      <c r="DBW314" s="94"/>
      <c r="DBX314" s="94"/>
      <c r="DBY314" s="94"/>
      <c r="DBZ314" s="94"/>
      <c r="DCA314" s="94"/>
      <c r="DCB314" s="94"/>
      <c r="DCC314" s="94"/>
      <c r="DCD314" s="94"/>
      <c r="DCE314" s="94"/>
      <c r="DCF314" s="94"/>
      <c r="DCG314" s="94"/>
      <c r="DCH314" s="94"/>
      <c r="DCI314" s="94"/>
      <c r="DCJ314" s="94"/>
      <c r="DCK314" s="94"/>
      <c r="DCL314" s="94"/>
      <c r="DCM314" s="94"/>
      <c r="DCN314" s="94"/>
      <c r="DCO314" s="94"/>
      <c r="DCP314" s="94"/>
      <c r="DCQ314" s="94"/>
      <c r="DCR314" s="94"/>
      <c r="DCS314" s="94"/>
      <c r="DCT314" s="94"/>
      <c r="DCU314" s="94"/>
      <c r="DCV314" s="94"/>
      <c r="DCW314" s="94"/>
      <c r="DCX314" s="94"/>
      <c r="DCY314" s="94"/>
      <c r="DCZ314" s="94"/>
      <c r="DDA314" s="94"/>
      <c r="DDB314" s="94"/>
      <c r="DDC314" s="94"/>
      <c r="DDD314" s="94"/>
      <c r="DDE314" s="94"/>
      <c r="DDF314" s="94"/>
      <c r="DDG314" s="94"/>
      <c r="DDH314" s="94"/>
      <c r="DDI314" s="94"/>
      <c r="DDJ314" s="94"/>
      <c r="DDK314" s="94"/>
      <c r="DDL314" s="94"/>
      <c r="DDM314" s="94"/>
      <c r="DDN314" s="94"/>
      <c r="DDO314" s="94"/>
      <c r="DDP314" s="94"/>
      <c r="DDQ314" s="94"/>
      <c r="DDR314" s="94"/>
      <c r="DDS314" s="94"/>
      <c r="DDT314" s="94"/>
      <c r="DDU314" s="94"/>
      <c r="DDV314" s="94"/>
      <c r="DDW314" s="94"/>
      <c r="DDX314" s="94"/>
      <c r="DDY314" s="94"/>
      <c r="DDZ314" s="94"/>
      <c r="DEA314" s="94"/>
      <c r="DEB314" s="94"/>
      <c r="DEC314" s="94"/>
      <c r="DED314" s="94"/>
      <c r="DEE314" s="94"/>
      <c r="DEF314" s="94"/>
      <c r="DEG314" s="94"/>
      <c r="DEH314" s="94"/>
      <c r="DEI314" s="94"/>
      <c r="DEJ314" s="94"/>
      <c r="DEK314" s="94"/>
      <c r="DEL314" s="94"/>
      <c r="DEM314" s="94"/>
      <c r="DEN314" s="94"/>
      <c r="DEO314" s="94"/>
      <c r="DEP314" s="94"/>
      <c r="DEQ314" s="94"/>
      <c r="DER314" s="94"/>
      <c r="DES314" s="94"/>
      <c r="DET314" s="94"/>
      <c r="DEU314" s="94"/>
      <c r="DEV314" s="94"/>
      <c r="DEW314" s="94"/>
      <c r="DEX314" s="94"/>
      <c r="DEY314" s="94"/>
      <c r="DEZ314" s="94"/>
      <c r="DFA314" s="94"/>
      <c r="DFB314" s="94"/>
      <c r="DFC314" s="94"/>
      <c r="DFD314" s="94"/>
      <c r="DFE314" s="94"/>
      <c r="DFF314" s="94"/>
      <c r="DFG314" s="94"/>
      <c r="DFH314" s="94"/>
      <c r="DFI314" s="94"/>
      <c r="DFJ314" s="94"/>
      <c r="DFK314" s="94"/>
      <c r="DFL314" s="94"/>
      <c r="DFM314" s="94"/>
      <c r="DFN314" s="94"/>
      <c r="DFO314" s="94"/>
      <c r="DFP314" s="94"/>
      <c r="DFQ314" s="94"/>
      <c r="DFR314" s="94"/>
      <c r="DFS314" s="94"/>
      <c r="DFT314" s="94"/>
      <c r="DFU314" s="94"/>
      <c r="DFV314" s="94"/>
      <c r="DFW314" s="94"/>
      <c r="DFX314" s="94"/>
      <c r="DFY314" s="94"/>
      <c r="DFZ314" s="94"/>
      <c r="DGA314" s="94"/>
      <c r="DGB314" s="94"/>
      <c r="DGC314" s="94"/>
      <c r="DGD314" s="94"/>
      <c r="DGE314" s="94"/>
      <c r="DGF314" s="94"/>
      <c r="DGG314" s="94"/>
      <c r="DGH314" s="94"/>
      <c r="DGI314" s="94"/>
      <c r="DGJ314" s="94"/>
      <c r="DGK314" s="94"/>
      <c r="DGL314" s="94"/>
      <c r="DGM314" s="94"/>
      <c r="DGN314" s="94"/>
      <c r="DGO314" s="94"/>
      <c r="DGP314" s="94"/>
      <c r="DGQ314" s="94"/>
      <c r="DGR314" s="94"/>
      <c r="DGS314" s="94"/>
      <c r="DGT314" s="94"/>
      <c r="DGU314" s="94"/>
      <c r="DGV314" s="94"/>
      <c r="DGW314" s="94"/>
      <c r="DGX314" s="94"/>
      <c r="DGY314" s="94"/>
      <c r="DGZ314" s="94"/>
      <c r="DHA314" s="94"/>
      <c r="DHB314" s="94"/>
      <c r="DHC314" s="94"/>
      <c r="DHD314" s="94"/>
      <c r="DHE314" s="94"/>
      <c r="DHF314" s="94"/>
      <c r="DHG314" s="94"/>
      <c r="DHH314" s="94"/>
      <c r="DHI314" s="94"/>
      <c r="DHJ314" s="94"/>
      <c r="DHK314" s="94"/>
      <c r="DHL314" s="94"/>
      <c r="DHM314" s="94"/>
      <c r="DHN314" s="94"/>
      <c r="DHO314" s="94"/>
      <c r="DHP314" s="94"/>
      <c r="DHQ314" s="94"/>
      <c r="DHR314" s="94"/>
      <c r="DHS314" s="94"/>
      <c r="DHT314" s="94"/>
      <c r="DHU314" s="94"/>
      <c r="DHV314" s="94"/>
      <c r="DHW314" s="94"/>
      <c r="DHX314" s="94"/>
      <c r="DHY314" s="94"/>
      <c r="DHZ314" s="94"/>
      <c r="DIA314" s="94"/>
      <c r="DIB314" s="94"/>
      <c r="DIC314" s="94"/>
      <c r="DID314" s="94"/>
      <c r="DIE314" s="94"/>
      <c r="DIF314" s="94"/>
      <c r="DIG314" s="94"/>
      <c r="DIH314" s="94"/>
      <c r="DII314" s="94"/>
      <c r="DIJ314" s="94"/>
      <c r="DIK314" s="94"/>
      <c r="DIL314" s="94"/>
      <c r="DIM314" s="94"/>
      <c r="DIN314" s="94"/>
      <c r="DIO314" s="94"/>
      <c r="DIP314" s="94"/>
      <c r="DIQ314" s="94"/>
      <c r="DIR314" s="94"/>
      <c r="DIS314" s="94"/>
      <c r="DIT314" s="94"/>
      <c r="DIU314" s="94"/>
      <c r="DIV314" s="94"/>
      <c r="DIW314" s="94"/>
      <c r="DIX314" s="94"/>
      <c r="DIY314" s="94"/>
      <c r="DIZ314" s="94"/>
      <c r="DJA314" s="94"/>
      <c r="DJB314" s="94"/>
      <c r="DJC314" s="94"/>
      <c r="DJD314" s="94"/>
      <c r="DJE314" s="94"/>
      <c r="DJF314" s="94"/>
      <c r="DJG314" s="94"/>
      <c r="DJH314" s="94"/>
      <c r="DJI314" s="94"/>
      <c r="DJJ314" s="94"/>
      <c r="DJK314" s="94"/>
      <c r="DJL314" s="94"/>
      <c r="DJM314" s="94"/>
      <c r="DJN314" s="94"/>
      <c r="DJO314" s="94"/>
      <c r="DJP314" s="94"/>
      <c r="DJQ314" s="94"/>
      <c r="DJR314" s="94"/>
      <c r="DJS314" s="94"/>
      <c r="DJT314" s="94"/>
      <c r="DJU314" s="94"/>
      <c r="DJV314" s="94"/>
      <c r="DJW314" s="94"/>
      <c r="DJX314" s="94"/>
      <c r="DJY314" s="94"/>
      <c r="DJZ314" s="94"/>
      <c r="DKA314" s="94"/>
      <c r="DKB314" s="94"/>
      <c r="DKC314" s="94"/>
      <c r="DKD314" s="94"/>
      <c r="DKE314" s="94"/>
      <c r="DKF314" s="94"/>
      <c r="DKG314" s="94"/>
      <c r="DKH314" s="94"/>
      <c r="DKI314" s="94"/>
      <c r="DKJ314" s="94"/>
      <c r="DKK314" s="94"/>
      <c r="DKL314" s="94"/>
      <c r="DKM314" s="94"/>
      <c r="DKN314" s="94"/>
      <c r="DKO314" s="94"/>
      <c r="DKP314" s="94"/>
      <c r="DKQ314" s="94"/>
      <c r="DKR314" s="94"/>
      <c r="DKS314" s="94"/>
      <c r="DKT314" s="94"/>
      <c r="DKU314" s="94"/>
      <c r="DKV314" s="94"/>
      <c r="DKW314" s="94"/>
      <c r="DKX314" s="94"/>
      <c r="DKY314" s="94"/>
      <c r="DKZ314" s="94"/>
      <c r="DLA314" s="94"/>
      <c r="DLB314" s="94"/>
      <c r="DLC314" s="94"/>
      <c r="DLD314" s="94"/>
      <c r="DLE314" s="94"/>
      <c r="DLF314" s="94"/>
      <c r="DLG314" s="94"/>
      <c r="DLH314" s="94"/>
      <c r="DLI314" s="94"/>
      <c r="DLJ314" s="94"/>
      <c r="DLK314" s="94"/>
      <c r="DLL314" s="94"/>
      <c r="DLM314" s="94"/>
      <c r="DLN314" s="94"/>
      <c r="DLO314" s="94"/>
      <c r="DLP314" s="94"/>
      <c r="DLQ314" s="94"/>
      <c r="DLR314" s="94"/>
      <c r="DLS314" s="94"/>
      <c r="DLT314" s="94"/>
      <c r="DLU314" s="94"/>
      <c r="DLV314" s="94"/>
      <c r="DLW314" s="94"/>
      <c r="DLX314" s="94"/>
      <c r="DLY314" s="94"/>
      <c r="DLZ314" s="94"/>
      <c r="DMA314" s="94"/>
      <c r="DMB314" s="94"/>
      <c r="DMC314" s="94"/>
      <c r="DMD314" s="94"/>
      <c r="DME314" s="94"/>
      <c r="DMF314" s="94"/>
      <c r="DMG314" s="94"/>
      <c r="DMH314" s="94"/>
      <c r="DMI314" s="94"/>
      <c r="DMJ314" s="94"/>
      <c r="DMK314" s="94"/>
      <c r="DML314" s="94"/>
      <c r="DMM314" s="94"/>
      <c r="DMN314" s="94"/>
      <c r="DMO314" s="94"/>
      <c r="DMP314" s="94"/>
      <c r="DMQ314" s="94"/>
      <c r="DMR314" s="94"/>
      <c r="DMS314" s="94"/>
      <c r="DMT314" s="94"/>
      <c r="DMU314" s="94"/>
      <c r="DMV314" s="94"/>
      <c r="DMW314" s="94"/>
      <c r="DMX314" s="94"/>
      <c r="DMY314" s="94"/>
      <c r="DMZ314" s="94"/>
      <c r="DNA314" s="94"/>
      <c r="DNB314" s="94"/>
      <c r="DNC314" s="94"/>
      <c r="DND314" s="94"/>
      <c r="DNE314" s="94"/>
      <c r="DNF314" s="94"/>
      <c r="DNG314" s="94"/>
      <c r="DNH314" s="94"/>
      <c r="DNI314" s="94"/>
      <c r="DNJ314" s="94"/>
      <c r="DNK314" s="94"/>
      <c r="DNL314" s="94"/>
      <c r="DNM314" s="94"/>
      <c r="DNN314" s="94"/>
      <c r="DNO314" s="94"/>
      <c r="DNP314" s="94"/>
      <c r="DNQ314" s="94"/>
      <c r="DNR314" s="94"/>
      <c r="DNS314" s="94"/>
      <c r="DNT314" s="94"/>
      <c r="DNU314" s="94"/>
      <c r="DNV314" s="94"/>
      <c r="DNW314" s="94"/>
      <c r="DNX314" s="94"/>
      <c r="DNY314" s="94"/>
      <c r="DNZ314" s="94"/>
      <c r="DOA314" s="94"/>
      <c r="DOB314" s="94"/>
      <c r="DOC314" s="94"/>
      <c r="DOD314" s="94"/>
      <c r="DOE314" s="94"/>
      <c r="DOF314" s="94"/>
      <c r="DOG314" s="94"/>
      <c r="DOH314" s="94"/>
      <c r="DOI314" s="94"/>
      <c r="DOJ314" s="94"/>
      <c r="DOK314" s="94"/>
      <c r="DOL314" s="94"/>
      <c r="DOM314" s="94"/>
      <c r="DON314" s="94"/>
      <c r="DOO314" s="94"/>
      <c r="DOP314" s="94"/>
      <c r="DOQ314" s="94"/>
      <c r="DOR314" s="94"/>
      <c r="DOS314" s="94"/>
      <c r="DOT314" s="94"/>
      <c r="DOU314" s="94"/>
      <c r="DOV314" s="94"/>
      <c r="DOW314" s="94"/>
      <c r="DOX314" s="94"/>
      <c r="DOY314" s="94"/>
      <c r="DOZ314" s="94"/>
      <c r="DPA314" s="94"/>
      <c r="DPB314" s="94"/>
      <c r="DPC314" s="94"/>
      <c r="DPD314" s="94"/>
      <c r="DPE314" s="94"/>
      <c r="DPF314" s="94"/>
      <c r="DPG314" s="94"/>
      <c r="DPH314" s="94"/>
      <c r="DPI314" s="94"/>
      <c r="DPJ314" s="94"/>
      <c r="DPK314" s="94"/>
      <c r="DPL314" s="94"/>
      <c r="DPM314" s="94"/>
      <c r="DPN314" s="94"/>
      <c r="DPO314" s="94"/>
      <c r="DPP314" s="94"/>
      <c r="DPQ314" s="94"/>
      <c r="DPR314" s="94"/>
      <c r="DPS314" s="94"/>
      <c r="DPT314" s="94"/>
      <c r="DPU314" s="94"/>
      <c r="DPV314" s="94"/>
      <c r="DPW314" s="94"/>
      <c r="DPX314" s="94"/>
      <c r="DPY314" s="94"/>
      <c r="DPZ314" s="94"/>
      <c r="DQA314" s="94"/>
      <c r="DQB314" s="94"/>
      <c r="DQC314" s="94"/>
      <c r="DQD314" s="94"/>
      <c r="DQE314" s="94"/>
      <c r="DQF314" s="94"/>
      <c r="DQG314" s="94"/>
      <c r="DQH314" s="94"/>
      <c r="DQI314" s="94"/>
      <c r="DQJ314" s="94"/>
      <c r="DQK314" s="94"/>
      <c r="DQL314" s="94"/>
      <c r="DQM314" s="94"/>
      <c r="DQN314" s="94"/>
      <c r="DQO314" s="94"/>
      <c r="DQP314" s="94"/>
      <c r="DQQ314" s="94"/>
      <c r="DQR314" s="94"/>
      <c r="DQS314" s="94"/>
      <c r="DQT314" s="94"/>
      <c r="DQU314" s="94"/>
      <c r="DQV314" s="94"/>
      <c r="DQW314" s="94"/>
      <c r="DQX314" s="94"/>
      <c r="DQY314" s="94"/>
      <c r="DQZ314" s="94"/>
      <c r="DRA314" s="94"/>
      <c r="DRB314" s="94"/>
      <c r="DRC314" s="94"/>
      <c r="DRD314" s="94"/>
      <c r="DRE314" s="94"/>
      <c r="DRF314" s="94"/>
      <c r="DRG314" s="94"/>
      <c r="DRH314" s="94"/>
      <c r="DRI314" s="94"/>
      <c r="DRJ314" s="94"/>
      <c r="DRK314" s="94"/>
      <c r="DRL314" s="94"/>
      <c r="DRM314" s="94"/>
      <c r="DRN314" s="94"/>
      <c r="DRO314" s="94"/>
      <c r="DRP314" s="94"/>
      <c r="DRQ314" s="94"/>
      <c r="DRR314" s="94"/>
      <c r="DRS314" s="94"/>
      <c r="DRT314" s="94"/>
      <c r="DRU314" s="94"/>
      <c r="DRV314" s="94"/>
      <c r="DRW314" s="94"/>
      <c r="DRX314" s="94"/>
      <c r="DRY314" s="94"/>
      <c r="DRZ314" s="94"/>
      <c r="DSA314" s="94"/>
      <c r="DSB314" s="94"/>
      <c r="DSC314" s="94"/>
      <c r="DSD314" s="94"/>
      <c r="DSE314" s="94"/>
      <c r="DSF314" s="94"/>
      <c r="DSG314" s="94"/>
      <c r="DSH314" s="94"/>
      <c r="DSI314" s="94"/>
      <c r="DSJ314" s="94"/>
      <c r="DSK314" s="94"/>
      <c r="DSL314" s="94"/>
      <c r="DSM314" s="94"/>
      <c r="DSN314" s="94"/>
      <c r="DSO314" s="94"/>
      <c r="DSP314" s="94"/>
      <c r="DSQ314" s="94"/>
      <c r="DSR314" s="94"/>
      <c r="DSS314" s="94"/>
      <c r="DST314" s="94"/>
      <c r="DSU314" s="94"/>
      <c r="DSV314" s="94"/>
      <c r="DSW314" s="94"/>
      <c r="DSX314" s="94"/>
      <c r="DSY314" s="94"/>
      <c r="DSZ314" s="94"/>
      <c r="DTA314" s="94"/>
      <c r="DTB314" s="94"/>
      <c r="DTC314" s="94"/>
      <c r="DTD314" s="94"/>
      <c r="DTE314" s="94"/>
      <c r="DTF314" s="94"/>
      <c r="DTG314" s="94"/>
      <c r="DTH314" s="94"/>
      <c r="DTI314" s="94"/>
      <c r="DTJ314" s="94"/>
      <c r="DTK314" s="94"/>
      <c r="DTL314" s="94"/>
      <c r="DTM314" s="94"/>
      <c r="DTN314" s="94"/>
      <c r="DTO314" s="94"/>
      <c r="DTP314" s="94"/>
      <c r="DTQ314" s="94"/>
      <c r="DTR314" s="94"/>
      <c r="DTS314" s="94"/>
      <c r="DTT314" s="94"/>
      <c r="DTU314" s="94"/>
      <c r="DTV314" s="94"/>
      <c r="DTW314" s="94"/>
      <c r="DTX314" s="94"/>
      <c r="DTY314" s="94"/>
      <c r="DTZ314" s="94"/>
      <c r="DUA314" s="94"/>
      <c r="DUB314" s="94"/>
      <c r="DUC314" s="94"/>
      <c r="DUD314" s="94"/>
      <c r="DUE314" s="94"/>
      <c r="DUF314" s="94"/>
      <c r="DUG314" s="94"/>
      <c r="DUH314" s="94"/>
      <c r="DUI314" s="94"/>
      <c r="DUJ314" s="94"/>
      <c r="DUK314" s="94"/>
      <c r="DUL314" s="94"/>
      <c r="DUM314" s="94"/>
      <c r="DUN314" s="94"/>
      <c r="DUO314" s="94"/>
      <c r="DUP314" s="94"/>
      <c r="DUQ314" s="94"/>
      <c r="DUR314" s="94"/>
      <c r="DUS314" s="94"/>
      <c r="DUT314" s="94"/>
      <c r="DUU314" s="94"/>
      <c r="DUV314" s="94"/>
      <c r="DUW314" s="94"/>
      <c r="DUX314" s="94"/>
      <c r="DUY314" s="94"/>
      <c r="DUZ314" s="94"/>
      <c r="DVA314" s="94"/>
      <c r="DVB314" s="94"/>
      <c r="DVC314" s="94"/>
      <c r="DVD314" s="94"/>
      <c r="DVE314" s="94"/>
      <c r="DVF314" s="94"/>
      <c r="DVG314" s="94"/>
      <c r="DVH314" s="94"/>
      <c r="DVI314" s="94"/>
      <c r="DVJ314" s="94"/>
      <c r="DVK314" s="94"/>
      <c r="DVL314" s="94"/>
      <c r="DVM314" s="94"/>
      <c r="DVN314" s="94"/>
      <c r="DVO314" s="94"/>
      <c r="DVP314" s="94"/>
      <c r="DVQ314" s="94"/>
      <c r="DVR314" s="94"/>
      <c r="DVS314" s="94"/>
      <c r="DVT314" s="94"/>
      <c r="DVU314" s="94"/>
      <c r="DVV314" s="94"/>
      <c r="DVW314" s="94"/>
      <c r="DVX314" s="94"/>
      <c r="DVY314" s="94"/>
      <c r="DVZ314" s="94"/>
      <c r="DWA314" s="94"/>
      <c r="DWB314" s="94"/>
      <c r="DWC314" s="94"/>
      <c r="DWD314" s="94"/>
      <c r="DWE314" s="94"/>
      <c r="DWF314" s="94"/>
      <c r="DWG314" s="94"/>
      <c r="DWH314" s="94"/>
      <c r="DWI314" s="94"/>
      <c r="DWJ314" s="94"/>
      <c r="DWK314" s="94"/>
      <c r="DWL314" s="94"/>
      <c r="DWM314" s="94"/>
      <c r="DWN314" s="94"/>
      <c r="DWO314" s="94"/>
      <c r="DWP314" s="94"/>
      <c r="DWQ314" s="94"/>
      <c r="DWR314" s="94"/>
      <c r="DWS314" s="94"/>
      <c r="DWT314" s="94"/>
      <c r="DWU314" s="94"/>
      <c r="DWV314" s="94"/>
      <c r="DWW314" s="94"/>
      <c r="DWX314" s="94"/>
      <c r="DWY314" s="94"/>
      <c r="DWZ314" s="94"/>
      <c r="DXA314" s="94"/>
      <c r="DXB314" s="94"/>
      <c r="DXC314" s="94"/>
      <c r="DXD314" s="94"/>
      <c r="DXE314" s="94"/>
      <c r="DXF314" s="94"/>
      <c r="DXG314" s="94"/>
      <c r="DXH314" s="94"/>
      <c r="DXI314" s="94"/>
      <c r="DXJ314" s="94"/>
      <c r="DXK314" s="94"/>
      <c r="DXL314" s="94"/>
      <c r="DXM314" s="94"/>
      <c r="DXN314" s="94"/>
      <c r="DXO314" s="94"/>
      <c r="DXP314" s="94"/>
      <c r="DXQ314" s="94"/>
      <c r="DXR314" s="94"/>
      <c r="DXS314" s="94"/>
      <c r="DXT314" s="94"/>
      <c r="DXU314" s="94"/>
      <c r="DXV314" s="94"/>
      <c r="DXW314" s="94"/>
      <c r="DXX314" s="94"/>
      <c r="DXY314" s="94"/>
      <c r="DXZ314" s="94"/>
      <c r="DYA314" s="94"/>
      <c r="DYB314" s="94"/>
      <c r="DYC314" s="94"/>
      <c r="DYD314" s="94"/>
      <c r="DYE314" s="94"/>
      <c r="DYF314" s="94"/>
      <c r="DYG314" s="94"/>
      <c r="DYH314" s="94"/>
      <c r="DYI314" s="94"/>
      <c r="DYJ314" s="94"/>
      <c r="DYK314" s="94"/>
      <c r="DYL314" s="94"/>
      <c r="DYM314" s="94"/>
      <c r="DYN314" s="94"/>
      <c r="DYO314" s="94"/>
      <c r="DYP314" s="94"/>
      <c r="DYQ314" s="94"/>
      <c r="DYR314" s="94"/>
      <c r="DYS314" s="94"/>
      <c r="DYT314" s="94"/>
      <c r="DYU314" s="94"/>
      <c r="DYV314" s="94"/>
      <c r="DYW314" s="94"/>
      <c r="DYX314" s="94"/>
      <c r="DYY314" s="94"/>
      <c r="DYZ314" s="94"/>
      <c r="DZA314" s="94"/>
      <c r="DZB314" s="94"/>
      <c r="DZC314" s="94"/>
      <c r="DZD314" s="94"/>
      <c r="DZE314" s="94"/>
      <c r="DZF314" s="94"/>
      <c r="DZG314" s="94"/>
      <c r="DZH314" s="94"/>
      <c r="DZI314" s="94"/>
      <c r="DZJ314" s="94"/>
      <c r="DZK314" s="94"/>
      <c r="DZL314" s="94"/>
      <c r="DZM314" s="94"/>
      <c r="DZN314" s="94"/>
      <c r="DZO314" s="94"/>
      <c r="DZP314" s="94"/>
      <c r="DZQ314" s="94"/>
      <c r="DZR314" s="94"/>
      <c r="DZS314" s="94"/>
      <c r="DZT314" s="94"/>
      <c r="DZU314" s="94"/>
      <c r="DZV314" s="94"/>
      <c r="DZW314" s="94"/>
      <c r="DZX314" s="94"/>
      <c r="DZY314" s="94"/>
      <c r="DZZ314" s="94"/>
      <c r="EAA314" s="94"/>
      <c r="EAB314" s="94"/>
      <c r="EAC314" s="94"/>
      <c r="EAD314" s="94"/>
      <c r="EAE314" s="94"/>
      <c r="EAF314" s="94"/>
      <c r="EAG314" s="94"/>
      <c r="EAH314" s="94"/>
      <c r="EAI314" s="94"/>
      <c r="EAJ314" s="94"/>
      <c r="EAK314" s="94"/>
      <c r="EAL314" s="94"/>
      <c r="EAM314" s="94"/>
      <c r="EAN314" s="94"/>
      <c r="EAO314" s="94"/>
      <c r="EAP314" s="94"/>
      <c r="EAQ314" s="94"/>
      <c r="EAR314" s="94"/>
      <c r="EAS314" s="94"/>
      <c r="EAT314" s="94"/>
      <c r="EAU314" s="94"/>
      <c r="EAV314" s="94"/>
      <c r="EAW314" s="94"/>
      <c r="EAX314" s="94"/>
      <c r="EAY314" s="94"/>
      <c r="EAZ314" s="94"/>
      <c r="EBA314" s="94"/>
      <c r="EBB314" s="94"/>
      <c r="EBC314" s="94"/>
      <c r="EBD314" s="94"/>
      <c r="EBE314" s="94"/>
      <c r="EBF314" s="94"/>
      <c r="EBG314" s="94"/>
      <c r="EBH314" s="94"/>
      <c r="EBI314" s="94"/>
      <c r="EBJ314" s="94"/>
      <c r="EBK314" s="94"/>
      <c r="EBL314" s="94"/>
      <c r="EBM314" s="94"/>
      <c r="EBN314" s="94"/>
      <c r="EBO314" s="94"/>
      <c r="EBP314" s="94"/>
      <c r="EBQ314" s="94"/>
      <c r="EBR314" s="94"/>
      <c r="EBS314" s="94"/>
      <c r="EBT314" s="94"/>
      <c r="EBU314" s="94"/>
      <c r="EBV314" s="94"/>
      <c r="EBW314" s="94"/>
      <c r="EBX314" s="94"/>
      <c r="EBY314" s="94"/>
      <c r="EBZ314" s="94"/>
      <c r="ECA314" s="94"/>
      <c r="ECB314" s="94"/>
      <c r="ECC314" s="94"/>
      <c r="ECD314" s="94"/>
      <c r="ECE314" s="94"/>
      <c r="ECF314" s="94"/>
      <c r="ECG314" s="94"/>
      <c r="ECH314" s="94"/>
      <c r="ECI314" s="94"/>
      <c r="ECJ314" s="94"/>
      <c r="ECK314" s="94"/>
      <c r="ECL314" s="94"/>
      <c r="ECM314" s="94"/>
      <c r="ECN314" s="94"/>
      <c r="ECO314" s="94"/>
      <c r="ECP314" s="94"/>
      <c r="ECQ314" s="94"/>
      <c r="ECR314" s="94"/>
      <c r="ECS314" s="94"/>
      <c r="ECT314" s="94"/>
      <c r="ECU314" s="94"/>
      <c r="ECV314" s="94"/>
      <c r="ECW314" s="94"/>
      <c r="ECX314" s="94"/>
      <c r="ECY314" s="94"/>
      <c r="ECZ314" s="94"/>
      <c r="EDA314" s="94"/>
      <c r="EDB314" s="94"/>
      <c r="EDC314" s="94"/>
      <c r="EDD314" s="94"/>
      <c r="EDE314" s="94"/>
      <c r="EDF314" s="94"/>
      <c r="EDG314" s="94"/>
      <c r="EDH314" s="94"/>
      <c r="EDI314" s="94"/>
      <c r="EDJ314" s="94"/>
      <c r="EDK314" s="94"/>
      <c r="EDL314" s="94"/>
      <c r="EDM314" s="94"/>
      <c r="EDN314" s="94"/>
      <c r="EDO314" s="94"/>
      <c r="EDP314" s="94"/>
      <c r="EDQ314" s="94"/>
      <c r="EDR314" s="94"/>
      <c r="EDS314" s="94"/>
      <c r="EDT314" s="94"/>
      <c r="EDU314" s="94"/>
      <c r="EDV314" s="94"/>
      <c r="EDW314" s="94"/>
      <c r="EDX314" s="94"/>
      <c r="EDY314" s="94"/>
      <c r="EDZ314" s="94"/>
      <c r="EEA314" s="94"/>
      <c r="EEB314" s="94"/>
      <c r="EEC314" s="94"/>
      <c r="EED314" s="94"/>
      <c r="EEE314" s="94"/>
      <c r="EEF314" s="94"/>
      <c r="EEG314" s="94"/>
      <c r="EEH314" s="94"/>
      <c r="EEI314" s="94"/>
      <c r="EEJ314" s="94"/>
      <c r="EEK314" s="94"/>
      <c r="EEL314" s="94"/>
      <c r="EEM314" s="94"/>
      <c r="EEN314" s="94"/>
      <c r="EEO314" s="94"/>
      <c r="EEP314" s="94"/>
      <c r="EEQ314" s="94"/>
      <c r="EER314" s="94"/>
      <c r="EES314" s="94"/>
      <c r="EET314" s="94"/>
      <c r="EEU314" s="94"/>
      <c r="EEV314" s="94"/>
      <c r="EEW314" s="94"/>
      <c r="EEX314" s="94"/>
      <c r="EEY314" s="94"/>
      <c r="EEZ314" s="94"/>
      <c r="EFA314" s="94"/>
      <c r="EFB314" s="94"/>
      <c r="EFC314" s="94"/>
      <c r="EFD314" s="94"/>
      <c r="EFE314" s="94"/>
      <c r="EFF314" s="94"/>
      <c r="EFG314" s="94"/>
      <c r="EFH314" s="94"/>
      <c r="EFI314" s="94"/>
      <c r="EFJ314" s="94"/>
      <c r="EFK314" s="94"/>
      <c r="EFL314" s="94"/>
      <c r="EFM314" s="94"/>
      <c r="EFN314" s="94"/>
      <c r="EFO314" s="94"/>
      <c r="EFP314" s="94"/>
      <c r="EFQ314" s="94"/>
      <c r="EFR314" s="94"/>
      <c r="EFS314" s="94"/>
      <c r="EFT314" s="94"/>
      <c r="EFU314" s="94"/>
      <c r="EFV314" s="94"/>
      <c r="EFW314" s="94"/>
      <c r="EFX314" s="94"/>
      <c r="EFY314" s="94"/>
      <c r="EFZ314" s="94"/>
      <c r="EGA314" s="94"/>
      <c r="EGB314" s="94"/>
      <c r="EGC314" s="94"/>
      <c r="EGD314" s="94"/>
      <c r="EGE314" s="94"/>
      <c r="EGF314" s="94"/>
      <c r="EGG314" s="94"/>
      <c r="EGH314" s="94"/>
      <c r="EGI314" s="94"/>
      <c r="EGJ314" s="94"/>
      <c r="EGK314" s="94"/>
      <c r="EGL314" s="94"/>
      <c r="EGM314" s="94"/>
      <c r="EGN314" s="94"/>
      <c r="EGO314" s="94"/>
      <c r="EGP314" s="94"/>
      <c r="EGQ314" s="94"/>
      <c r="EGR314" s="94"/>
      <c r="EGS314" s="94"/>
      <c r="EGT314" s="94"/>
      <c r="EGU314" s="94"/>
      <c r="EGV314" s="94"/>
      <c r="EGW314" s="94"/>
      <c r="EGX314" s="94"/>
      <c r="EGY314" s="94"/>
      <c r="EGZ314" s="94"/>
      <c r="EHA314" s="94"/>
      <c r="EHB314" s="94"/>
      <c r="EHC314" s="94"/>
      <c r="EHD314" s="94"/>
      <c r="EHE314" s="94"/>
      <c r="EHF314" s="94"/>
      <c r="EHG314" s="94"/>
      <c r="EHH314" s="94"/>
      <c r="EHI314" s="94"/>
      <c r="EHJ314" s="94"/>
      <c r="EHK314" s="94"/>
      <c r="EHL314" s="94"/>
      <c r="EHM314" s="94"/>
      <c r="EHN314" s="94"/>
      <c r="EHO314" s="94"/>
      <c r="EHP314" s="94"/>
      <c r="EHQ314" s="94"/>
      <c r="EHR314" s="94"/>
      <c r="EHS314" s="94"/>
      <c r="EHT314" s="94"/>
      <c r="EHU314" s="94"/>
      <c r="EHV314" s="94"/>
      <c r="EHW314" s="94"/>
      <c r="EHX314" s="94"/>
      <c r="EHY314" s="94"/>
      <c r="EHZ314" s="94"/>
      <c r="EIA314" s="94"/>
      <c r="EIB314" s="94"/>
      <c r="EIC314" s="94"/>
      <c r="EID314" s="94"/>
      <c r="EIE314" s="94"/>
      <c r="EIF314" s="94"/>
      <c r="EIG314" s="94"/>
      <c r="EIH314" s="94"/>
      <c r="EII314" s="94"/>
      <c r="EIJ314" s="94"/>
      <c r="EIK314" s="94"/>
      <c r="EIL314" s="94"/>
      <c r="EIM314" s="94"/>
      <c r="EIN314" s="94"/>
      <c r="EIO314" s="94"/>
      <c r="EIP314" s="94"/>
      <c r="EIQ314" s="94"/>
      <c r="EIR314" s="94"/>
      <c r="EIS314" s="94"/>
      <c r="EIT314" s="94"/>
      <c r="EIU314" s="94"/>
      <c r="EIV314" s="94"/>
      <c r="EIW314" s="94"/>
      <c r="EIX314" s="94"/>
      <c r="EIY314" s="94"/>
      <c r="EIZ314" s="94"/>
      <c r="EJA314" s="94"/>
      <c r="EJB314" s="94"/>
      <c r="EJC314" s="94"/>
      <c r="EJD314" s="94"/>
      <c r="EJE314" s="94"/>
      <c r="EJF314" s="94"/>
      <c r="EJG314" s="94"/>
      <c r="EJH314" s="94"/>
      <c r="EJI314" s="94"/>
      <c r="EJJ314" s="94"/>
      <c r="EJK314" s="94"/>
      <c r="EJL314" s="94"/>
      <c r="EJM314" s="94"/>
      <c r="EJN314" s="94"/>
      <c r="EJO314" s="94"/>
      <c r="EJP314" s="94"/>
      <c r="EJQ314" s="94"/>
      <c r="EJR314" s="94"/>
      <c r="EJS314" s="94"/>
      <c r="EJT314" s="94"/>
      <c r="EJU314" s="94"/>
      <c r="EJV314" s="94"/>
      <c r="EJW314" s="94"/>
      <c r="EJX314" s="94"/>
      <c r="EJY314" s="94"/>
      <c r="EJZ314" s="94"/>
      <c r="EKA314" s="94"/>
      <c r="EKB314" s="94"/>
      <c r="EKC314" s="94"/>
      <c r="EKD314" s="94"/>
      <c r="EKE314" s="94"/>
      <c r="EKF314" s="94"/>
      <c r="EKG314" s="94"/>
      <c r="EKH314" s="94"/>
      <c r="EKI314" s="94"/>
      <c r="EKJ314" s="94"/>
      <c r="EKK314" s="94"/>
      <c r="EKL314" s="94"/>
      <c r="EKM314" s="94"/>
      <c r="EKN314" s="94"/>
      <c r="EKO314" s="94"/>
      <c r="EKP314" s="94"/>
      <c r="EKQ314" s="94"/>
      <c r="EKR314" s="94"/>
      <c r="EKS314" s="94"/>
      <c r="EKT314" s="94"/>
      <c r="EKU314" s="94"/>
      <c r="EKV314" s="94"/>
      <c r="EKW314" s="94"/>
      <c r="EKX314" s="94"/>
      <c r="EKY314" s="94"/>
      <c r="EKZ314" s="94"/>
      <c r="ELA314" s="94"/>
      <c r="ELB314" s="94"/>
      <c r="ELC314" s="94"/>
      <c r="ELD314" s="94"/>
      <c r="ELE314" s="94"/>
      <c r="ELF314" s="94"/>
      <c r="ELG314" s="94"/>
      <c r="ELH314" s="94"/>
      <c r="ELI314" s="94"/>
      <c r="ELJ314" s="94"/>
      <c r="ELK314" s="94"/>
      <c r="ELL314" s="94"/>
      <c r="ELM314" s="94"/>
      <c r="ELN314" s="94"/>
      <c r="ELO314" s="94"/>
      <c r="ELP314" s="94"/>
      <c r="ELQ314" s="94"/>
      <c r="ELR314" s="94"/>
      <c r="ELS314" s="94"/>
      <c r="ELT314" s="94"/>
      <c r="ELU314" s="94"/>
      <c r="ELV314" s="94"/>
      <c r="ELW314" s="94"/>
      <c r="ELX314" s="94"/>
      <c r="ELY314" s="94"/>
      <c r="ELZ314" s="94"/>
      <c r="EMA314" s="94"/>
      <c r="EMB314" s="94"/>
      <c r="EMC314" s="94"/>
      <c r="EMD314" s="94"/>
      <c r="EME314" s="94"/>
      <c r="EMF314" s="94"/>
      <c r="EMG314" s="94"/>
      <c r="EMH314" s="94"/>
      <c r="EMI314" s="94"/>
      <c r="EMJ314" s="94"/>
      <c r="EMK314" s="94"/>
      <c r="EML314" s="94"/>
      <c r="EMM314" s="94"/>
      <c r="EMN314" s="94"/>
      <c r="EMO314" s="94"/>
      <c r="EMP314" s="94"/>
      <c r="EMQ314" s="94"/>
      <c r="EMR314" s="94"/>
      <c r="EMS314" s="94"/>
      <c r="EMT314" s="94"/>
      <c r="EMU314" s="94"/>
      <c r="EMV314" s="94"/>
      <c r="EMW314" s="94"/>
      <c r="EMX314" s="94"/>
      <c r="EMY314" s="94"/>
      <c r="EMZ314" s="94"/>
      <c r="ENA314" s="94"/>
      <c r="ENB314" s="94"/>
      <c r="ENC314" s="94"/>
      <c r="END314" s="94"/>
      <c r="ENE314" s="94"/>
      <c r="ENF314" s="94"/>
      <c r="ENG314" s="94"/>
      <c r="ENH314" s="94"/>
      <c r="ENI314" s="94"/>
      <c r="ENJ314" s="94"/>
      <c r="ENK314" s="94"/>
      <c r="ENL314" s="94"/>
      <c r="ENM314" s="94"/>
      <c r="ENN314" s="94"/>
      <c r="ENO314" s="94"/>
      <c r="ENP314" s="94"/>
      <c r="ENQ314" s="94"/>
      <c r="ENR314" s="94"/>
      <c r="ENS314" s="94"/>
      <c r="ENT314" s="94"/>
      <c r="ENU314" s="94"/>
      <c r="ENV314" s="94"/>
      <c r="ENW314" s="94"/>
      <c r="ENX314" s="94"/>
      <c r="ENY314" s="94"/>
      <c r="ENZ314" s="94"/>
      <c r="EOA314" s="94"/>
      <c r="EOB314" s="94"/>
      <c r="EOC314" s="94"/>
      <c r="EOD314" s="94"/>
      <c r="EOE314" s="94"/>
      <c r="EOF314" s="94"/>
      <c r="EOG314" s="94"/>
      <c r="EOH314" s="94"/>
      <c r="EOI314" s="94"/>
      <c r="EOJ314" s="94"/>
      <c r="EOK314" s="94"/>
      <c r="EOL314" s="94"/>
      <c r="EOM314" s="94"/>
      <c r="EON314" s="94"/>
      <c r="EOO314" s="94"/>
      <c r="EOP314" s="94"/>
      <c r="EOQ314" s="94"/>
      <c r="EOR314" s="94"/>
      <c r="EOS314" s="94"/>
      <c r="EOT314" s="94"/>
      <c r="EOU314" s="94"/>
      <c r="EOV314" s="94"/>
      <c r="EOW314" s="94"/>
      <c r="EOX314" s="94"/>
      <c r="EOY314" s="94"/>
      <c r="EOZ314" s="94"/>
      <c r="EPA314" s="94"/>
      <c r="EPB314" s="94"/>
      <c r="EPC314" s="94"/>
      <c r="EPD314" s="94"/>
      <c r="EPE314" s="94"/>
      <c r="EPF314" s="94"/>
      <c r="EPG314" s="94"/>
      <c r="EPH314" s="94"/>
      <c r="EPI314" s="94"/>
      <c r="EPJ314" s="94"/>
      <c r="EPK314" s="94"/>
      <c r="EPL314" s="94"/>
      <c r="EPM314" s="94"/>
      <c r="EPN314" s="94"/>
      <c r="EPO314" s="94"/>
      <c r="EPP314" s="94"/>
      <c r="EPQ314" s="94"/>
      <c r="EPR314" s="94"/>
      <c r="EPS314" s="94"/>
      <c r="EPT314" s="94"/>
      <c r="EPU314" s="94"/>
      <c r="EPV314" s="94"/>
      <c r="EPW314" s="94"/>
      <c r="EPX314" s="94"/>
      <c r="EPY314" s="94"/>
      <c r="EPZ314" s="94"/>
      <c r="EQA314" s="94"/>
      <c r="EQB314" s="94"/>
      <c r="EQC314" s="94"/>
      <c r="EQD314" s="94"/>
      <c r="EQE314" s="94"/>
      <c r="EQF314" s="94"/>
      <c r="EQG314" s="94"/>
      <c r="EQH314" s="94"/>
      <c r="EQI314" s="94"/>
      <c r="EQJ314" s="94"/>
      <c r="EQK314" s="94"/>
      <c r="EQL314" s="94"/>
      <c r="EQM314" s="94"/>
      <c r="EQN314" s="94"/>
      <c r="EQO314" s="94"/>
      <c r="EQP314" s="94"/>
      <c r="EQQ314" s="94"/>
      <c r="EQR314" s="94"/>
      <c r="EQS314" s="94"/>
      <c r="EQT314" s="94"/>
      <c r="EQU314" s="94"/>
      <c r="EQV314" s="94"/>
      <c r="EQW314" s="94"/>
      <c r="EQX314" s="94"/>
      <c r="EQY314" s="94"/>
      <c r="EQZ314" s="94"/>
      <c r="ERA314" s="94"/>
      <c r="ERB314" s="94"/>
      <c r="ERC314" s="94"/>
      <c r="ERD314" s="94"/>
      <c r="ERE314" s="94"/>
      <c r="ERF314" s="94"/>
      <c r="ERG314" s="94"/>
      <c r="ERH314" s="94"/>
      <c r="ERI314" s="94"/>
      <c r="ERJ314" s="94"/>
      <c r="ERK314" s="94"/>
      <c r="ERL314" s="94"/>
      <c r="ERM314" s="94"/>
      <c r="ERN314" s="94"/>
      <c r="ERO314" s="94"/>
      <c r="ERP314" s="94"/>
      <c r="ERQ314" s="94"/>
      <c r="ERR314" s="94"/>
      <c r="ERS314" s="94"/>
      <c r="ERT314" s="94"/>
      <c r="ERU314" s="94"/>
      <c r="ERV314" s="94"/>
      <c r="ERW314" s="94"/>
      <c r="ERX314" s="94"/>
      <c r="ERY314" s="94"/>
      <c r="ERZ314" s="94"/>
      <c r="ESA314" s="94"/>
      <c r="ESB314" s="94"/>
      <c r="ESC314" s="94"/>
      <c r="ESD314" s="94"/>
      <c r="ESE314" s="94"/>
      <c r="ESF314" s="94"/>
      <c r="ESG314" s="94"/>
      <c r="ESH314" s="94"/>
      <c r="ESI314" s="94"/>
      <c r="ESJ314" s="94"/>
      <c r="ESK314" s="94"/>
      <c r="ESL314" s="94"/>
      <c r="ESM314" s="94"/>
      <c r="ESN314" s="94"/>
      <c r="ESO314" s="94"/>
      <c r="ESP314" s="94"/>
      <c r="ESQ314" s="94"/>
      <c r="ESR314" s="94"/>
      <c r="ESS314" s="94"/>
      <c r="EST314" s="94"/>
      <c r="ESU314" s="94"/>
      <c r="ESV314" s="94"/>
      <c r="ESW314" s="94"/>
      <c r="ESX314" s="94"/>
      <c r="ESY314" s="94"/>
      <c r="ESZ314" s="94"/>
      <c r="ETA314" s="94"/>
      <c r="ETB314" s="94"/>
      <c r="ETC314" s="94"/>
      <c r="ETD314" s="94"/>
      <c r="ETE314" s="94"/>
      <c r="ETF314" s="94"/>
      <c r="ETG314" s="94"/>
      <c r="ETH314" s="94"/>
      <c r="ETI314" s="94"/>
      <c r="ETJ314" s="94"/>
      <c r="ETK314" s="94"/>
      <c r="ETL314" s="94"/>
      <c r="ETM314" s="94"/>
      <c r="ETN314" s="94"/>
      <c r="ETO314" s="94"/>
      <c r="ETP314" s="94"/>
      <c r="ETQ314" s="94"/>
      <c r="ETR314" s="94"/>
      <c r="ETS314" s="94"/>
      <c r="ETT314" s="94"/>
      <c r="ETU314" s="94"/>
      <c r="ETV314" s="94"/>
      <c r="ETW314" s="94"/>
      <c r="ETX314" s="94"/>
      <c r="ETY314" s="94"/>
      <c r="ETZ314" s="94"/>
      <c r="EUA314" s="94"/>
      <c r="EUB314" s="94"/>
      <c r="EUC314" s="94"/>
      <c r="EUD314" s="94"/>
      <c r="EUE314" s="94"/>
      <c r="EUF314" s="94"/>
      <c r="EUG314" s="94"/>
      <c r="EUH314" s="94"/>
      <c r="EUI314" s="94"/>
      <c r="EUJ314" s="94"/>
      <c r="EUK314" s="94"/>
      <c r="EUL314" s="94"/>
      <c r="EUM314" s="94"/>
      <c r="EUN314" s="94"/>
      <c r="EUO314" s="94"/>
      <c r="EUP314" s="94"/>
      <c r="EUQ314" s="94"/>
      <c r="EUR314" s="94"/>
      <c r="EUS314" s="94"/>
      <c r="EUT314" s="94"/>
      <c r="EUU314" s="94"/>
      <c r="EUV314" s="94"/>
      <c r="EUW314" s="94"/>
      <c r="EUX314" s="94"/>
      <c r="EUY314" s="94"/>
      <c r="EUZ314" s="94"/>
      <c r="EVA314" s="94"/>
      <c r="EVB314" s="94"/>
      <c r="EVC314" s="94"/>
      <c r="EVD314" s="94"/>
      <c r="EVE314" s="94"/>
      <c r="EVF314" s="94"/>
      <c r="EVG314" s="94"/>
      <c r="EVH314" s="94"/>
      <c r="EVI314" s="94"/>
      <c r="EVJ314" s="94"/>
      <c r="EVK314" s="94"/>
      <c r="EVL314" s="94"/>
      <c r="EVM314" s="94"/>
      <c r="EVN314" s="94"/>
      <c r="EVO314" s="94"/>
      <c r="EVP314" s="94"/>
      <c r="EVQ314" s="94"/>
      <c r="EVR314" s="94"/>
      <c r="EVS314" s="94"/>
      <c r="EVT314" s="94"/>
      <c r="EVU314" s="94"/>
      <c r="EVV314" s="94"/>
      <c r="EVW314" s="94"/>
      <c r="EVX314" s="94"/>
      <c r="EVY314" s="94"/>
      <c r="EVZ314" s="94"/>
      <c r="EWA314" s="94"/>
      <c r="EWB314" s="94"/>
      <c r="EWC314" s="94"/>
      <c r="EWD314" s="94"/>
      <c r="EWE314" s="94"/>
      <c r="EWF314" s="94"/>
      <c r="EWG314" s="94"/>
      <c r="EWH314" s="94"/>
      <c r="EWI314" s="94"/>
      <c r="EWJ314" s="94"/>
      <c r="EWK314" s="94"/>
      <c r="EWL314" s="94"/>
      <c r="EWM314" s="94"/>
      <c r="EWN314" s="94"/>
      <c r="EWO314" s="94"/>
      <c r="EWP314" s="94"/>
      <c r="EWQ314" s="94"/>
      <c r="EWR314" s="94"/>
      <c r="EWS314" s="94"/>
      <c r="EWT314" s="94"/>
      <c r="EWU314" s="94"/>
      <c r="EWV314" s="94"/>
      <c r="EWW314" s="94"/>
      <c r="EWX314" s="94"/>
      <c r="EWY314" s="94"/>
      <c r="EWZ314" s="94"/>
      <c r="EXA314" s="94"/>
      <c r="EXB314" s="94"/>
      <c r="EXC314" s="94"/>
      <c r="EXD314" s="94"/>
      <c r="EXE314" s="94"/>
      <c r="EXF314" s="94"/>
      <c r="EXG314" s="94"/>
      <c r="EXH314" s="94"/>
      <c r="EXI314" s="94"/>
      <c r="EXJ314" s="94"/>
      <c r="EXK314" s="94"/>
      <c r="EXL314" s="94"/>
      <c r="EXM314" s="94"/>
      <c r="EXN314" s="94"/>
      <c r="EXO314" s="94"/>
      <c r="EXP314" s="94"/>
      <c r="EXQ314" s="94"/>
      <c r="EXR314" s="94"/>
      <c r="EXS314" s="94"/>
      <c r="EXT314" s="94"/>
      <c r="EXU314" s="94"/>
      <c r="EXV314" s="94"/>
      <c r="EXW314" s="94"/>
      <c r="EXX314" s="94"/>
      <c r="EXY314" s="94"/>
      <c r="EXZ314" s="94"/>
      <c r="EYA314" s="94"/>
      <c r="EYB314" s="94"/>
      <c r="EYC314" s="94"/>
      <c r="EYD314" s="94"/>
      <c r="EYE314" s="94"/>
      <c r="EYF314" s="94"/>
      <c r="EYG314" s="94"/>
      <c r="EYH314" s="94"/>
      <c r="EYI314" s="94"/>
      <c r="EYJ314" s="94"/>
      <c r="EYK314" s="94"/>
      <c r="EYL314" s="94"/>
      <c r="EYM314" s="94"/>
      <c r="EYN314" s="94"/>
      <c r="EYO314" s="94"/>
      <c r="EYP314" s="94"/>
      <c r="EYQ314" s="94"/>
      <c r="EYR314" s="94"/>
      <c r="EYS314" s="94"/>
      <c r="EYT314" s="94"/>
      <c r="EYU314" s="94"/>
      <c r="EYV314" s="94"/>
      <c r="EYW314" s="94"/>
      <c r="EYX314" s="94"/>
      <c r="EYY314" s="94"/>
      <c r="EYZ314" s="94"/>
      <c r="EZA314" s="94"/>
      <c r="EZB314" s="94"/>
      <c r="EZC314" s="94"/>
      <c r="EZD314" s="94"/>
      <c r="EZE314" s="94"/>
      <c r="EZF314" s="94"/>
      <c r="EZG314" s="94"/>
      <c r="EZH314" s="94"/>
      <c r="EZI314" s="94"/>
      <c r="EZJ314" s="94"/>
      <c r="EZK314" s="94"/>
      <c r="EZL314" s="94"/>
      <c r="EZM314" s="94"/>
      <c r="EZN314" s="94"/>
      <c r="EZO314" s="94"/>
      <c r="EZP314" s="94"/>
      <c r="EZQ314" s="94"/>
      <c r="EZR314" s="94"/>
      <c r="EZS314" s="94"/>
      <c r="EZT314" s="94"/>
      <c r="EZU314" s="94"/>
      <c r="EZV314" s="94"/>
      <c r="EZW314" s="94"/>
      <c r="EZX314" s="94"/>
      <c r="EZY314" s="94"/>
      <c r="EZZ314" s="94"/>
      <c r="FAA314" s="94"/>
      <c r="FAB314" s="94"/>
      <c r="FAC314" s="94"/>
      <c r="FAD314" s="94"/>
      <c r="FAE314" s="94"/>
      <c r="FAF314" s="94"/>
      <c r="FAG314" s="94"/>
      <c r="FAH314" s="94"/>
      <c r="FAI314" s="94"/>
      <c r="FAJ314" s="94"/>
      <c r="FAK314" s="94"/>
      <c r="FAL314" s="94"/>
      <c r="FAM314" s="94"/>
      <c r="FAN314" s="94"/>
      <c r="FAO314" s="94"/>
      <c r="FAP314" s="94"/>
      <c r="FAQ314" s="94"/>
      <c r="FAR314" s="94"/>
      <c r="FAS314" s="94"/>
      <c r="FAT314" s="94"/>
      <c r="FAU314" s="94"/>
      <c r="FAV314" s="94"/>
      <c r="FAW314" s="94"/>
      <c r="FAX314" s="94"/>
      <c r="FAY314" s="94"/>
      <c r="FAZ314" s="94"/>
      <c r="FBA314" s="94"/>
      <c r="FBB314" s="94"/>
      <c r="FBC314" s="94"/>
      <c r="FBD314" s="94"/>
      <c r="FBE314" s="94"/>
      <c r="FBF314" s="94"/>
      <c r="FBG314" s="94"/>
      <c r="FBH314" s="94"/>
      <c r="FBI314" s="94"/>
      <c r="FBJ314" s="94"/>
      <c r="FBK314" s="94"/>
      <c r="FBL314" s="94"/>
      <c r="FBM314" s="94"/>
      <c r="FBN314" s="94"/>
      <c r="FBO314" s="94"/>
      <c r="FBP314" s="94"/>
      <c r="FBQ314" s="94"/>
      <c r="FBR314" s="94"/>
      <c r="FBS314" s="94"/>
      <c r="FBT314" s="94"/>
      <c r="FBU314" s="94"/>
      <c r="FBV314" s="94"/>
      <c r="FBW314" s="94"/>
      <c r="FBX314" s="94"/>
      <c r="FBY314" s="94"/>
      <c r="FBZ314" s="94"/>
      <c r="FCA314" s="94"/>
      <c r="FCB314" s="94"/>
      <c r="FCC314" s="94"/>
      <c r="FCD314" s="94"/>
      <c r="FCE314" s="94"/>
      <c r="FCF314" s="94"/>
      <c r="FCG314" s="94"/>
      <c r="FCH314" s="94"/>
      <c r="FCI314" s="94"/>
      <c r="FCJ314" s="94"/>
      <c r="FCK314" s="94"/>
      <c r="FCL314" s="94"/>
      <c r="FCM314" s="94"/>
      <c r="FCN314" s="94"/>
      <c r="FCO314" s="94"/>
      <c r="FCP314" s="94"/>
      <c r="FCQ314" s="94"/>
      <c r="FCR314" s="94"/>
      <c r="FCS314" s="94"/>
      <c r="FCT314" s="94"/>
      <c r="FCU314" s="94"/>
      <c r="FCV314" s="94"/>
      <c r="FCW314" s="94"/>
      <c r="FCX314" s="94"/>
      <c r="FCY314" s="94"/>
      <c r="FCZ314" s="94"/>
      <c r="FDA314" s="94"/>
      <c r="FDB314" s="94"/>
      <c r="FDC314" s="94"/>
      <c r="FDD314" s="94"/>
      <c r="FDE314" s="94"/>
      <c r="FDF314" s="94"/>
      <c r="FDG314" s="94"/>
      <c r="FDH314" s="94"/>
      <c r="FDI314" s="94"/>
      <c r="FDJ314" s="94"/>
      <c r="FDK314" s="94"/>
      <c r="FDL314" s="94"/>
      <c r="FDM314" s="94"/>
      <c r="FDN314" s="94"/>
      <c r="FDO314" s="94"/>
      <c r="FDP314" s="94"/>
      <c r="FDQ314" s="94"/>
      <c r="FDR314" s="94"/>
      <c r="FDS314" s="94"/>
      <c r="FDT314" s="94"/>
      <c r="FDU314" s="94"/>
      <c r="FDV314" s="94"/>
      <c r="FDW314" s="94"/>
      <c r="FDX314" s="94"/>
      <c r="FDY314" s="94"/>
      <c r="FDZ314" s="94"/>
      <c r="FEA314" s="94"/>
      <c r="FEB314" s="94"/>
      <c r="FEC314" s="94"/>
      <c r="FED314" s="94"/>
      <c r="FEE314" s="94"/>
      <c r="FEF314" s="94"/>
      <c r="FEG314" s="94"/>
      <c r="FEH314" s="94"/>
      <c r="FEI314" s="94"/>
      <c r="FEJ314" s="94"/>
      <c r="FEK314" s="94"/>
      <c r="FEL314" s="94"/>
      <c r="FEM314" s="94"/>
      <c r="FEN314" s="94"/>
      <c r="FEO314" s="94"/>
      <c r="FEP314" s="94"/>
      <c r="FEQ314" s="94"/>
      <c r="FER314" s="94"/>
      <c r="FES314" s="94"/>
      <c r="FET314" s="94"/>
      <c r="FEU314" s="94"/>
      <c r="FEV314" s="94"/>
      <c r="FEW314" s="94"/>
      <c r="FEX314" s="94"/>
      <c r="FEY314" s="94"/>
      <c r="FEZ314" s="94"/>
      <c r="FFA314" s="94"/>
      <c r="FFB314" s="94"/>
      <c r="FFC314" s="94"/>
      <c r="FFD314" s="94"/>
      <c r="FFE314" s="94"/>
      <c r="FFF314" s="94"/>
      <c r="FFG314" s="94"/>
      <c r="FFH314" s="94"/>
      <c r="FFI314" s="94"/>
      <c r="FFJ314" s="94"/>
      <c r="FFK314" s="94"/>
      <c r="FFL314" s="94"/>
      <c r="FFM314" s="94"/>
      <c r="FFN314" s="94"/>
      <c r="FFO314" s="94"/>
      <c r="FFP314" s="94"/>
      <c r="FFQ314" s="94"/>
      <c r="FFR314" s="94"/>
      <c r="FFS314" s="94"/>
      <c r="FFT314" s="94"/>
      <c r="FFU314" s="94"/>
      <c r="FFV314" s="94"/>
      <c r="FFW314" s="94"/>
      <c r="FFX314" s="94"/>
      <c r="FFY314" s="94"/>
      <c r="FFZ314" s="94"/>
      <c r="FGA314" s="94"/>
      <c r="FGB314" s="94"/>
      <c r="FGC314" s="94"/>
      <c r="FGD314" s="94"/>
      <c r="FGE314" s="94"/>
      <c r="FGF314" s="94"/>
      <c r="FGG314" s="94"/>
      <c r="FGH314" s="94"/>
      <c r="FGI314" s="94"/>
      <c r="FGJ314" s="94"/>
      <c r="FGK314" s="94"/>
      <c r="FGL314" s="94"/>
      <c r="FGM314" s="94"/>
      <c r="FGN314" s="94"/>
      <c r="FGO314" s="94"/>
      <c r="FGP314" s="94"/>
      <c r="FGQ314" s="94"/>
      <c r="FGR314" s="94"/>
      <c r="FGS314" s="94"/>
      <c r="FGT314" s="94"/>
      <c r="FGU314" s="94"/>
      <c r="FGV314" s="94"/>
      <c r="FGW314" s="94"/>
      <c r="FGX314" s="94"/>
      <c r="FGY314" s="94"/>
      <c r="FGZ314" s="94"/>
      <c r="FHA314" s="94"/>
      <c r="FHB314" s="94"/>
      <c r="FHC314" s="94"/>
      <c r="FHD314" s="94"/>
      <c r="FHE314" s="94"/>
      <c r="FHF314" s="94"/>
      <c r="FHG314" s="94"/>
      <c r="FHH314" s="94"/>
      <c r="FHI314" s="94"/>
      <c r="FHJ314" s="94"/>
      <c r="FHK314" s="94"/>
      <c r="FHL314" s="94"/>
      <c r="FHM314" s="94"/>
      <c r="FHN314" s="94"/>
      <c r="FHO314" s="94"/>
      <c r="FHP314" s="94"/>
      <c r="FHQ314" s="94"/>
      <c r="FHR314" s="94"/>
      <c r="FHS314" s="94"/>
      <c r="FHT314" s="94"/>
      <c r="FHU314" s="94"/>
      <c r="FHV314" s="94"/>
      <c r="FHW314" s="94"/>
      <c r="FHX314" s="94"/>
      <c r="FHY314" s="94"/>
      <c r="FHZ314" s="94"/>
      <c r="FIA314" s="94"/>
      <c r="FIB314" s="94"/>
      <c r="FIC314" s="94"/>
      <c r="FID314" s="94"/>
      <c r="FIE314" s="94"/>
      <c r="FIF314" s="94"/>
      <c r="FIG314" s="94"/>
      <c r="FIH314" s="94"/>
      <c r="FII314" s="94"/>
      <c r="FIJ314" s="94"/>
      <c r="FIK314" s="94"/>
      <c r="FIL314" s="94"/>
      <c r="FIM314" s="94"/>
      <c r="FIN314" s="94"/>
      <c r="FIO314" s="94"/>
      <c r="FIP314" s="94"/>
      <c r="FIQ314" s="94"/>
      <c r="FIR314" s="94"/>
      <c r="FIS314" s="94"/>
      <c r="FIT314" s="94"/>
      <c r="FIU314" s="94"/>
      <c r="FIV314" s="94"/>
      <c r="FIW314" s="94"/>
      <c r="FIX314" s="94"/>
      <c r="FIY314" s="94"/>
      <c r="FIZ314" s="94"/>
      <c r="FJA314" s="94"/>
      <c r="FJB314" s="94"/>
      <c r="FJC314" s="94"/>
      <c r="FJD314" s="94"/>
      <c r="FJE314" s="94"/>
      <c r="FJF314" s="94"/>
      <c r="FJG314" s="94"/>
      <c r="FJH314" s="94"/>
      <c r="FJI314" s="94"/>
      <c r="FJJ314" s="94"/>
      <c r="FJK314" s="94"/>
      <c r="FJL314" s="94"/>
      <c r="FJM314" s="94"/>
      <c r="FJN314" s="94"/>
      <c r="FJO314" s="94"/>
      <c r="FJP314" s="94"/>
      <c r="FJQ314" s="94"/>
      <c r="FJR314" s="94"/>
      <c r="FJS314" s="94"/>
      <c r="FJT314" s="94"/>
      <c r="FJU314" s="94"/>
      <c r="FJV314" s="94"/>
      <c r="FJW314" s="94"/>
      <c r="FJX314" s="94"/>
      <c r="FJY314" s="94"/>
      <c r="FJZ314" s="94"/>
      <c r="FKA314" s="94"/>
      <c r="FKB314" s="94"/>
      <c r="FKC314" s="94"/>
      <c r="FKD314" s="94"/>
      <c r="FKE314" s="94"/>
      <c r="FKF314" s="94"/>
      <c r="FKG314" s="94"/>
      <c r="FKH314" s="94"/>
      <c r="FKI314" s="94"/>
      <c r="FKJ314" s="94"/>
      <c r="FKK314" s="94"/>
      <c r="FKL314" s="94"/>
      <c r="FKM314" s="94"/>
      <c r="FKN314" s="94"/>
      <c r="FKO314" s="94"/>
      <c r="FKP314" s="94"/>
      <c r="FKQ314" s="94"/>
      <c r="FKR314" s="94"/>
      <c r="FKS314" s="94"/>
      <c r="FKT314" s="94"/>
      <c r="FKU314" s="94"/>
      <c r="FKV314" s="94"/>
      <c r="FKW314" s="94"/>
      <c r="FKX314" s="94"/>
      <c r="FKY314" s="94"/>
      <c r="FKZ314" s="94"/>
      <c r="FLA314" s="94"/>
      <c r="FLB314" s="94"/>
      <c r="FLC314" s="94"/>
      <c r="FLD314" s="94"/>
      <c r="FLE314" s="94"/>
      <c r="FLF314" s="94"/>
      <c r="FLG314" s="94"/>
      <c r="FLH314" s="94"/>
      <c r="FLI314" s="94"/>
      <c r="FLJ314" s="94"/>
      <c r="FLK314" s="94"/>
      <c r="FLL314" s="94"/>
      <c r="FLM314" s="94"/>
      <c r="FLN314" s="94"/>
      <c r="FLO314" s="94"/>
      <c r="FLP314" s="94"/>
      <c r="FLQ314" s="94"/>
      <c r="FLR314" s="94"/>
      <c r="FLS314" s="94"/>
      <c r="FLT314" s="94"/>
      <c r="FLU314" s="94"/>
      <c r="FLV314" s="94"/>
      <c r="FLW314" s="94"/>
      <c r="FLX314" s="94"/>
      <c r="FLY314" s="94"/>
      <c r="FLZ314" s="94"/>
      <c r="FMA314" s="94"/>
      <c r="FMB314" s="94"/>
      <c r="FMC314" s="94"/>
      <c r="FMD314" s="94"/>
      <c r="FME314" s="94"/>
      <c r="FMF314" s="94"/>
      <c r="FMG314" s="94"/>
      <c r="FMH314" s="94"/>
      <c r="FMI314" s="94"/>
      <c r="FMJ314" s="94"/>
      <c r="FMK314" s="94"/>
      <c r="FML314" s="94"/>
      <c r="FMM314" s="94"/>
      <c r="FMN314" s="94"/>
      <c r="FMO314" s="94"/>
      <c r="FMP314" s="94"/>
      <c r="FMQ314" s="94"/>
      <c r="FMR314" s="94"/>
      <c r="FMS314" s="94"/>
      <c r="FMT314" s="94"/>
      <c r="FMU314" s="94"/>
      <c r="FMV314" s="94"/>
      <c r="FMW314" s="94"/>
      <c r="FMX314" s="94"/>
      <c r="FMY314" s="94"/>
      <c r="FMZ314" s="94"/>
      <c r="FNA314" s="94"/>
      <c r="FNB314" s="94"/>
      <c r="FNC314" s="94"/>
      <c r="FND314" s="94"/>
      <c r="FNE314" s="94"/>
      <c r="FNF314" s="94"/>
      <c r="FNG314" s="94"/>
      <c r="FNH314" s="94"/>
      <c r="FNI314" s="94"/>
      <c r="FNJ314" s="94"/>
      <c r="FNK314" s="94"/>
      <c r="FNL314" s="94"/>
      <c r="FNM314" s="94"/>
      <c r="FNN314" s="94"/>
      <c r="FNO314" s="94"/>
      <c r="FNP314" s="94"/>
      <c r="FNQ314" s="94"/>
      <c r="FNR314" s="94"/>
      <c r="FNS314" s="94"/>
      <c r="FNT314" s="94"/>
      <c r="FNU314" s="94"/>
      <c r="FNV314" s="94"/>
      <c r="FNW314" s="94"/>
      <c r="FNX314" s="94"/>
      <c r="FNY314" s="94"/>
      <c r="FNZ314" s="94"/>
      <c r="FOA314" s="94"/>
      <c r="FOB314" s="94"/>
      <c r="FOC314" s="94"/>
      <c r="FOD314" s="94"/>
      <c r="FOE314" s="94"/>
      <c r="FOF314" s="94"/>
      <c r="FOG314" s="94"/>
      <c r="FOH314" s="94"/>
      <c r="FOI314" s="94"/>
      <c r="FOJ314" s="94"/>
      <c r="FOK314" s="94"/>
      <c r="FOL314" s="94"/>
      <c r="FOM314" s="94"/>
      <c r="FON314" s="94"/>
      <c r="FOO314" s="94"/>
      <c r="FOP314" s="94"/>
      <c r="FOQ314" s="94"/>
      <c r="FOR314" s="94"/>
      <c r="FOS314" s="94"/>
      <c r="FOT314" s="94"/>
      <c r="FOU314" s="94"/>
      <c r="FOV314" s="94"/>
      <c r="FOW314" s="94"/>
      <c r="FOX314" s="94"/>
      <c r="FOY314" s="94"/>
      <c r="FOZ314" s="94"/>
      <c r="FPA314" s="94"/>
      <c r="FPB314" s="94"/>
      <c r="FPC314" s="94"/>
      <c r="FPD314" s="94"/>
      <c r="FPE314" s="94"/>
      <c r="FPF314" s="94"/>
      <c r="FPG314" s="94"/>
      <c r="FPH314" s="94"/>
      <c r="FPI314" s="94"/>
      <c r="FPJ314" s="94"/>
      <c r="FPK314" s="94"/>
      <c r="FPL314" s="94"/>
      <c r="FPM314" s="94"/>
      <c r="FPN314" s="94"/>
      <c r="FPO314" s="94"/>
      <c r="FPP314" s="94"/>
      <c r="FPQ314" s="94"/>
      <c r="FPR314" s="94"/>
      <c r="FPS314" s="94"/>
      <c r="FPT314" s="94"/>
      <c r="FPU314" s="94"/>
      <c r="FPV314" s="94"/>
      <c r="FPW314" s="94"/>
      <c r="FPX314" s="94"/>
      <c r="FPY314" s="94"/>
      <c r="FPZ314" s="94"/>
      <c r="FQA314" s="94"/>
      <c r="FQB314" s="94"/>
      <c r="FQC314" s="94"/>
      <c r="FQD314" s="94"/>
      <c r="FQE314" s="94"/>
      <c r="FQF314" s="94"/>
      <c r="FQG314" s="94"/>
      <c r="FQH314" s="94"/>
      <c r="FQI314" s="94"/>
      <c r="FQJ314" s="94"/>
      <c r="FQK314" s="94"/>
      <c r="FQL314" s="94"/>
      <c r="FQM314" s="94"/>
      <c r="FQN314" s="94"/>
      <c r="FQO314" s="94"/>
      <c r="FQP314" s="94"/>
      <c r="FQQ314" s="94"/>
      <c r="FQR314" s="94"/>
      <c r="FQS314" s="94"/>
      <c r="FQT314" s="94"/>
      <c r="FQU314" s="94"/>
      <c r="FQV314" s="94"/>
      <c r="FQW314" s="94"/>
      <c r="FQX314" s="94"/>
      <c r="FQY314" s="94"/>
      <c r="FQZ314" s="94"/>
      <c r="FRA314" s="94"/>
      <c r="FRB314" s="94"/>
      <c r="FRC314" s="94"/>
      <c r="FRD314" s="94"/>
      <c r="FRE314" s="94"/>
      <c r="FRF314" s="94"/>
      <c r="FRG314" s="94"/>
      <c r="FRH314" s="94"/>
      <c r="FRI314" s="94"/>
      <c r="FRJ314" s="94"/>
      <c r="FRK314" s="94"/>
      <c r="FRL314" s="94"/>
      <c r="FRM314" s="94"/>
      <c r="FRN314" s="94"/>
      <c r="FRO314" s="94"/>
      <c r="FRP314" s="94"/>
      <c r="FRQ314" s="94"/>
      <c r="FRR314" s="94"/>
      <c r="FRS314" s="94"/>
      <c r="FRT314" s="94"/>
      <c r="FRU314" s="94"/>
      <c r="FRV314" s="94"/>
      <c r="FRW314" s="94"/>
      <c r="FRX314" s="94"/>
      <c r="FRY314" s="94"/>
      <c r="FRZ314" s="94"/>
      <c r="FSA314" s="94"/>
      <c r="FSB314" s="94"/>
      <c r="FSC314" s="94"/>
      <c r="FSD314" s="94"/>
      <c r="FSE314" s="94"/>
      <c r="FSF314" s="94"/>
      <c r="FSG314" s="94"/>
      <c r="FSH314" s="94"/>
      <c r="FSI314" s="94"/>
      <c r="FSJ314" s="94"/>
      <c r="FSK314" s="94"/>
      <c r="FSL314" s="94"/>
      <c r="FSM314" s="94"/>
      <c r="FSN314" s="94"/>
      <c r="FSO314" s="94"/>
      <c r="FSP314" s="94"/>
      <c r="FSQ314" s="94"/>
      <c r="FSR314" s="94"/>
      <c r="FSS314" s="94"/>
      <c r="FST314" s="94"/>
      <c r="FSU314" s="94"/>
      <c r="FSV314" s="94"/>
      <c r="FSW314" s="94"/>
      <c r="FSX314" s="94"/>
      <c r="FSY314" s="94"/>
      <c r="FSZ314" s="94"/>
      <c r="FTA314" s="94"/>
      <c r="FTB314" s="94"/>
      <c r="FTC314" s="94"/>
      <c r="FTD314" s="94"/>
      <c r="FTE314" s="94"/>
      <c r="FTF314" s="94"/>
      <c r="FTG314" s="94"/>
      <c r="FTH314" s="94"/>
      <c r="FTI314" s="94"/>
      <c r="FTJ314" s="94"/>
      <c r="FTK314" s="94"/>
      <c r="FTL314" s="94"/>
      <c r="FTM314" s="94"/>
      <c r="FTN314" s="94"/>
      <c r="FTO314" s="94"/>
      <c r="FTP314" s="94"/>
      <c r="FTQ314" s="94"/>
      <c r="FTR314" s="94"/>
      <c r="FTS314" s="94"/>
      <c r="FTT314" s="94"/>
      <c r="FTU314" s="94"/>
      <c r="FTV314" s="94"/>
      <c r="FTW314" s="94"/>
      <c r="FTX314" s="94"/>
      <c r="FTY314" s="94"/>
      <c r="FTZ314" s="94"/>
      <c r="FUA314" s="94"/>
      <c r="FUB314" s="94"/>
      <c r="FUC314" s="94"/>
      <c r="FUD314" s="94"/>
      <c r="FUE314" s="94"/>
      <c r="FUF314" s="94"/>
      <c r="FUG314" s="94"/>
      <c r="FUH314" s="94"/>
      <c r="FUI314" s="94"/>
      <c r="FUJ314" s="94"/>
      <c r="FUK314" s="94"/>
      <c r="FUL314" s="94"/>
      <c r="FUM314" s="94"/>
      <c r="FUN314" s="94"/>
      <c r="FUO314" s="94"/>
      <c r="FUP314" s="94"/>
      <c r="FUQ314" s="94"/>
      <c r="FUR314" s="94"/>
      <c r="FUS314" s="94"/>
      <c r="FUT314" s="94"/>
      <c r="FUU314" s="94"/>
      <c r="FUV314" s="94"/>
      <c r="FUW314" s="94"/>
      <c r="FUX314" s="94"/>
      <c r="FUY314" s="94"/>
      <c r="FUZ314" s="94"/>
      <c r="FVA314" s="94"/>
      <c r="FVB314" s="94"/>
      <c r="FVC314" s="94"/>
      <c r="FVD314" s="94"/>
      <c r="FVE314" s="94"/>
      <c r="FVF314" s="94"/>
      <c r="FVG314" s="94"/>
      <c r="FVH314" s="94"/>
      <c r="FVI314" s="94"/>
      <c r="FVJ314" s="94"/>
      <c r="FVK314" s="94"/>
      <c r="FVL314" s="94"/>
      <c r="FVM314" s="94"/>
      <c r="FVN314" s="94"/>
      <c r="FVO314" s="94"/>
      <c r="FVP314" s="94"/>
      <c r="FVQ314" s="94"/>
      <c r="FVR314" s="94"/>
      <c r="FVS314" s="94"/>
      <c r="FVT314" s="94"/>
      <c r="FVU314" s="94"/>
      <c r="FVV314" s="94"/>
      <c r="FVW314" s="94"/>
      <c r="FVX314" s="94"/>
      <c r="FVY314" s="94"/>
      <c r="FVZ314" s="94"/>
      <c r="FWA314" s="94"/>
      <c r="FWB314" s="94"/>
      <c r="FWC314" s="94"/>
      <c r="FWD314" s="94"/>
      <c r="FWE314" s="94"/>
      <c r="FWF314" s="94"/>
      <c r="FWG314" s="94"/>
      <c r="FWH314" s="94"/>
      <c r="FWI314" s="94"/>
      <c r="FWJ314" s="94"/>
      <c r="FWK314" s="94"/>
      <c r="FWL314" s="94"/>
      <c r="FWM314" s="94"/>
      <c r="FWN314" s="94"/>
      <c r="FWO314" s="94"/>
      <c r="FWP314" s="94"/>
      <c r="FWQ314" s="94"/>
      <c r="FWR314" s="94"/>
      <c r="FWS314" s="94"/>
      <c r="FWT314" s="94"/>
      <c r="FWU314" s="94"/>
      <c r="FWV314" s="94"/>
      <c r="FWW314" s="94"/>
      <c r="FWX314" s="94"/>
      <c r="FWY314" s="94"/>
      <c r="FWZ314" s="94"/>
      <c r="FXA314" s="94"/>
      <c r="FXB314" s="94"/>
      <c r="FXC314" s="94"/>
      <c r="FXD314" s="94"/>
      <c r="FXE314" s="94"/>
      <c r="FXF314" s="94"/>
      <c r="FXG314" s="94"/>
      <c r="FXH314" s="94"/>
      <c r="FXI314" s="94"/>
      <c r="FXJ314" s="94"/>
      <c r="FXK314" s="94"/>
      <c r="FXL314" s="94"/>
      <c r="FXM314" s="94"/>
      <c r="FXN314" s="94"/>
      <c r="FXO314" s="94"/>
      <c r="FXP314" s="94"/>
      <c r="FXQ314" s="94"/>
      <c r="FXR314" s="94"/>
      <c r="FXS314" s="94"/>
      <c r="FXT314" s="94"/>
      <c r="FXU314" s="94"/>
      <c r="FXV314" s="94"/>
      <c r="FXW314" s="94"/>
      <c r="FXX314" s="94"/>
      <c r="FXY314" s="94"/>
      <c r="FXZ314" s="94"/>
      <c r="FYA314" s="94"/>
      <c r="FYB314" s="94"/>
      <c r="FYC314" s="94"/>
      <c r="FYD314" s="94"/>
      <c r="FYE314" s="94"/>
      <c r="FYF314" s="94"/>
      <c r="FYG314" s="94"/>
      <c r="FYH314" s="94"/>
      <c r="FYI314" s="94"/>
      <c r="FYJ314" s="94"/>
      <c r="FYK314" s="94"/>
      <c r="FYL314" s="94"/>
      <c r="FYM314" s="94"/>
      <c r="FYN314" s="94"/>
      <c r="FYO314" s="94"/>
      <c r="FYP314" s="94"/>
      <c r="FYQ314" s="94"/>
      <c r="FYR314" s="94"/>
      <c r="FYS314" s="94"/>
      <c r="FYT314" s="94"/>
      <c r="FYU314" s="94"/>
      <c r="FYV314" s="94"/>
      <c r="FYW314" s="94"/>
      <c r="FYX314" s="94"/>
      <c r="FYY314" s="94"/>
      <c r="FYZ314" s="94"/>
      <c r="FZA314" s="94"/>
      <c r="FZB314" s="94"/>
      <c r="FZC314" s="94"/>
      <c r="FZD314" s="94"/>
      <c r="FZE314" s="94"/>
      <c r="FZF314" s="94"/>
      <c r="FZG314" s="94"/>
      <c r="FZH314" s="94"/>
      <c r="FZI314" s="94"/>
      <c r="FZJ314" s="94"/>
      <c r="FZK314" s="94"/>
      <c r="FZL314" s="94"/>
      <c r="FZM314" s="94"/>
      <c r="FZN314" s="94"/>
      <c r="FZO314" s="94"/>
      <c r="FZP314" s="94"/>
      <c r="FZQ314" s="94"/>
      <c r="FZR314" s="94"/>
      <c r="FZS314" s="94"/>
      <c r="FZT314" s="94"/>
      <c r="FZU314" s="94"/>
      <c r="FZV314" s="94"/>
      <c r="FZW314" s="94"/>
      <c r="FZX314" s="94"/>
      <c r="FZY314" s="94"/>
      <c r="FZZ314" s="94"/>
      <c r="GAA314" s="94"/>
      <c r="GAB314" s="94"/>
      <c r="GAC314" s="94"/>
      <c r="GAD314" s="94"/>
      <c r="GAE314" s="94"/>
      <c r="GAF314" s="94"/>
      <c r="GAG314" s="94"/>
      <c r="GAH314" s="94"/>
      <c r="GAI314" s="94"/>
      <c r="GAJ314" s="94"/>
      <c r="GAK314" s="94"/>
      <c r="GAL314" s="94"/>
      <c r="GAM314" s="94"/>
      <c r="GAN314" s="94"/>
      <c r="GAO314" s="94"/>
      <c r="GAP314" s="94"/>
      <c r="GAQ314" s="94"/>
      <c r="GAR314" s="94"/>
      <c r="GAS314" s="94"/>
      <c r="GAT314" s="94"/>
      <c r="GAU314" s="94"/>
      <c r="GAV314" s="94"/>
      <c r="GAW314" s="94"/>
      <c r="GAX314" s="94"/>
      <c r="GAY314" s="94"/>
      <c r="GAZ314" s="94"/>
      <c r="GBA314" s="94"/>
      <c r="GBB314" s="94"/>
      <c r="GBC314" s="94"/>
      <c r="GBD314" s="94"/>
      <c r="GBE314" s="94"/>
      <c r="GBF314" s="94"/>
      <c r="GBG314" s="94"/>
      <c r="GBH314" s="94"/>
      <c r="GBI314" s="94"/>
      <c r="GBJ314" s="94"/>
      <c r="GBK314" s="94"/>
      <c r="GBL314" s="94"/>
      <c r="GBM314" s="94"/>
      <c r="GBN314" s="94"/>
      <c r="GBO314" s="94"/>
      <c r="GBP314" s="94"/>
      <c r="GBQ314" s="94"/>
      <c r="GBR314" s="94"/>
      <c r="GBS314" s="94"/>
      <c r="GBT314" s="94"/>
      <c r="GBU314" s="94"/>
      <c r="GBV314" s="94"/>
      <c r="GBW314" s="94"/>
      <c r="GBX314" s="94"/>
      <c r="GBY314" s="94"/>
      <c r="GBZ314" s="94"/>
      <c r="GCA314" s="94"/>
      <c r="GCB314" s="94"/>
      <c r="GCC314" s="94"/>
      <c r="GCD314" s="94"/>
      <c r="GCE314" s="94"/>
      <c r="GCF314" s="94"/>
      <c r="GCG314" s="94"/>
      <c r="GCH314" s="94"/>
      <c r="GCI314" s="94"/>
      <c r="GCJ314" s="94"/>
      <c r="GCK314" s="94"/>
      <c r="GCL314" s="94"/>
      <c r="GCM314" s="94"/>
      <c r="GCN314" s="94"/>
      <c r="GCO314" s="94"/>
      <c r="GCP314" s="94"/>
      <c r="GCQ314" s="94"/>
      <c r="GCR314" s="94"/>
      <c r="GCS314" s="94"/>
      <c r="GCT314" s="94"/>
      <c r="GCU314" s="94"/>
      <c r="GCV314" s="94"/>
      <c r="GCW314" s="94"/>
      <c r="GCX314" s="94"/>
      <c r="GCY314" s="94"/>
      <c r="GCZ314" s="94"/>
      <c r="GDA314" s="94"/>
      <c r="GDB314" s="94"/>
      <c r="GDC314" s="94"/>
      <c r="GDD314" s="94"/>
      <c r="GDE314" s="94"/>
      <c r="GDF314" s="94"/>
      <c r="GDG314" s="94"/>
      <c r="GDH314" s="94"/>
      <c r="GDI314" s="94"/>
      <c r="GDJ314" s="94"/>
      <c r="GDK314" s="94"/>
      <c r="GDL314" s="94"/>
      <c r="GDM314" s="94"/>
      <c r="GDN314" s="94"/>
      <c r="GDO314" s="94"/>
      <c r="GDP314" s="94"/>
      <c r="GDQ314" s="94"/>
      <c r="GDR314" s="94"/>
      <c r="GDS314" s="94"/>
      <c r="GDT314" s="94"/>
      <c r="GDU314" s="94"/>
      <c r="GDV314" s="94"/>
      <c r="GDW314" s="94"/>
      <c r="GDX314" s="94"/>
      <c r="GDY314" s="94"/>
      <c r="GDZ314" s="94"/>
      <c r="GEA314" s="94"/>
      <c r="GEB314" s="94"/>
      <c r="GEC314" s="94"/>
      <c r="GED314" s="94"/>
      <c r="GEE314" s="94"/>
      <c r="GEF314" s="94"/>
      <c r="GEG314" s="94"/>
      <c r="GEH314" s="94"/>
      <c r="GEI314" s="94"/>
      <c r="GEJ314" s="94"/>
      <c r="GEK314" s="94"/>
      <c r="GEL314" s="94"/>
      <c r="GEM314" s="94"/>
      <c r="GEN314" s="94"/>
      <c r="GEO314" s="94"/>
      <c r="GEP314" s="94"/>
      <c r="GEQ314" s="94"/>
      <c r="GER314" s="94"/>
      <c r="GES314" s="94"/>
      <c r="GET314" s="94"/>
      <c r="GEU314" s="94"/>
      <c r="GEV314" s="94"/>
      <c r="GEW314" s="94"/>
      <c r="GEX314" s="94"/>
      <c r="GEY314" s="94"/>
      <c r="GEZ314" s="94"/>
      <c r="GFA314" s="94"/>
      <c r="GFB314" s="94"/>
      <c r="GFC314" s="94"/>
      <c r="GFD314" s="94"/>
      <c r="GFE314" s="94"/>
      <c r="GFF314" s="94"/>
      <c r="GFG314" s="94"/>
      <c r="GFH314" s="94"/>
      <c r="GFI314" s="94"/>
      <c r="GFJ314" s="94"/>
      <c r="GFK314" s="94"/>
      <c r="GFL314" s="94"/>
      <c r="GFM314" s="94"/>
      <c r="GFN314" s="94"/>
      <c r="GFO314" s="94"/>
      <c r="GFP314" s="94"/>
      <c r="GFQ314" s="94"/>
      <c r="GFR314" s="94"/>
      <c r="GFS314" s="94"/>
      <c r="GFT314" s="94"/>
      <c r="GFU314" s="94"/>
      <c r="GFV314" s="94"/>
      <c r="GFW314" s="94"/>
      <c r="GFX314" s="94"/>
      <c r="GFY314" s="94"/>
      <c r="GFZ314" s="94"/>
      <c r="GGA314" s="94"/>
      <c r="GGB314" s="94"/>
      <c r="GGC314" s="94"/>
      <c r="GGD314" s="94"/>
      <c r="GGE314" s="94"/>
      <c r="GGF314" s="94"/>
      <c r="GGG314" s="94"/>
      <c r="GGH314" s="94"/>
      <c r="GGI314" s="94"/>
      <c r="GGJ314" s="94"/>
      <c r="GGK314" s="94"/>
      <c r="GGL314" s="94"/>
      <c r="GGM314" s="94"/>
      <c r="GGN314" s="94"/>
      <c r="GGO314" s="94"/>
      <c r="GGP314" s="94"/>
      <c r="GGQ314" s="94"/>
      <c r="GGR314" s="94"/>
      <c r="GGS314" s="94"/>
      <c r="GGT314" s="94"/>
      <c r="GGU314" s="94"/>
      <c r="GGV314" s="94"/>
      <c r="GGW314" s="94"/>
      <c r="GGX314" s="94"/>
      <c r="GGY314" s="94"/>
      <c r="GGZ314" s="94"/>
      <c r="GHA314" s="94"/>
      <c r="GHB314" s="94"/>
      <c r="GHC314" s="94"/>
      <c r="GHD314" s="94"/>
      <c r="GHE314" s="94"/>
      <c r="GHF314" s="94"/>
      <c r="GHG314" s="94"/>
      <c r="GHH314" s="94"/>
      <c r="GHI314" s="94"/>
      <c r="GHJ314" s="94"/>
      <c r="GHK314" s="94"/>
      <c r="GHL314" s="94"/>
      <c r="GHM314" s="94"/>
      <c r="GHN314" s="94"/>
      <c r="GHO314" s="94"/>
      <c r="GHP314" s="94"/>
      <c r="GHQ314" s="94"/>
      <c r="GHR314" s="94"/>
      <c r="GHS314" s="94"/>
      <c r="GHT314" s="94"/>
      <c r="GHU314" s="94"/>
      <c r="GHV314" s="94"/>
      <c r="GHW314" s="94"/>
      <c r="GHX314" s="94"/>
      <c r="GHY314" s="94"/>
      <c r="GHZ314" s="94"/>
      <c r="GIA314" s="94"/>
      <c r="GIB314" s="94"/>
      <c r="GIC314" s="94"/>
      <c r="GID314" s="94"/>
      <c r="GIE314" s="94"/>
      <c r="GIF314" s="94"/>
      <c r="GIG314" s="94"/>
      <c r="GIH314" s="94"/>
      <c r="GII314" s="94"/>
      <c r="GIJ314" s="94"/>
      <c r="GIK314" s="94"/>
      <c r="GIL314" s="94"/>
      <c r="GIM314" s="94"/>
      <c r="GIN314" s="94"/>
      <c r="GIO314" s="94"/>
      <c r="GIP314" s="94"/>
      <c r="GIQ314" s="94"/>
      <c r="GIR314" s="94"/>
      <c r="GIS314" s="94"/>
      <c r="GIT314" s="94"/>
      <c r="GIU314" s="94"/>
      <c r="GIV314" s="94"/>
      <c r="GIW314" s="94"/>
      <c r="GIX314" s="94"/>
      <c r="GIY314" s="94"/>
      <c r="GIZ314" s="94"/>
      <c r="GJA314" s="94"/>
      <c r="GJB314" s="94"/>
      <c r="GJC314" s="94"/>
      <c r="GJD314" s="94"/>
      <c r="GJE314" s="94"/>
      <c r="GJF314" s="94"/>
      <c r="GJG314" s="94"/>
      <c r="GJH314" s="94"/>
      <c r="GJI314" s="94"/>
      <c r="GJJ314" s="94"/>
      <c r="GJK314" s="94"/>
      <c r="GJL314" s="94"/>
      <c r="GJM314" s="94"/>
      <c r="GJN314" s="94"/>
      <c r="GJO314" s="94"/>
      <c r="GJP314" s="94"/>
      <c r="GJQ314" s="94"/>
      <c r="GJR314" s="94"/>
      <c r="GJS314" s="94"/>
      <c r="GJT314" s="94"/>
      <c r="GJU314" s="94"/>
      <c r="GJV314" s="94"/>
      <c r="GJW314" s="94"/>
      <c r="GJX314" s="94"/>
      <c r="GJY314" s="94"/>
      <c r="GJZ314" s="94"/>
      <c r="GKA314" s="94"/>
      <c r="GKB314" s="94"/>
      <c r="GKC314" s="94"/>
      <c r="GKD314" s="94"/>
      <c r="GKE314" s="94"/>
      <c r="GKF314" s="94"/>
      <c r="GKG314" s="94"/>
      <c r="GKH314" s="94"/>
      <c r="GKI314" s="94"/>
      <c r="GKJ314" s="94"/>
      <c r="GKK314" s="94"/>
      <c r="GKL314" s="94"/>
      <c r="GKM314" s="94"/>
      <c r="GKN314" s="94"/>
      <c r="GKO314" s="94"/>
      <c r="GKP314" s="94"/>
      <c r="GKQ314" s="94"/>
      <c r="GKR314" s="94"/>
      <c r="GKS314" s="94"/>
      <c r="GKT314" s="94"/>
      <c r="GKU314" s="94"/>
      <c r="GKV314" s="94"/>
      <c r="GKW314" s="94"/>
      <c r="GKX314" s="94"/>
      <c r="GKY314" s="94"/>
      <c r="GKZ314" s="94"/>
      <c r="GLA314" s="94"/>
      <c r="GLB314" s="94"/>
      <c r="GLC314" s="94"/>
      <c r="GLD314" s="94"/>
      <c r="GLE314" s="94"/>
      <c r="GLF314" s="94"/>
      <c r="GLG314" s="94"/>
      <c r="GLH314" s="94"/>
      <c r="GLI314" s="94"/>
      <c r="GLJ314" s="94"/>
      <c r="GLK314" s="94"/>
      <c r="GLL314" s="94"/>
      <c r="GLM314" s="94"/>
      <c r="GLN314" s="94"/>
      <c r="GLO314" s="94"/>
      <c r="GLP314" s="94"/>
      <c r="GLQ314" s="94"/>
      <c r="GLR314" s="94"/>
      <c r="GLS314" s="94"/>
      <c r="GLT314" s="94"/>
      <c r="GLU314" s="94"/>
      <c r="GLV314" s="94"/>
      <c r="GLW314" s="94"/>
      <c r="GLX314" s="94"/>
      <c r="GLY314" s="94"/>
      <c r="GLZ314" s="94"/>
      <c r="GMA314" s="94"/>
      <c r="GMB314" s="94"/>
      <c r="GMC314" s="94"/>
      <c r="GMD314" s="94"/>
      <c r="GME314" s="94"/>
      <c r="GMF314" s="94"/>
      <c r="GMG314" s="94"/>
      <c r="GMH314" s="94"/>
      <c r="GMI314" s="94"/>
      <c r="GMJ314" s="94"/>
      <c r="GMK314" s="94"/>
      <c r="GML314" s="94"/>
      <c r="GMM314" s="94"/>
      <c r="GMN314" s="94"/>
      <c r="GMO314" s="94"/>
      <c r="GMP314" s="94"/>
      <c r="GMQ314" s="94"/>
      <c r="GMR314" s="94"/>
      <c r="GMS314" s="94"/>
      <c r="GMT314" s="94"/>
      <c r="GMU314" s="94"/>
      <c r="GMV314" s="94"/>
      <c r="GMW314" s="94"/>
      <c r="GMX314" s="94"/>
      <c r="GMY314" s="94"/>
      <c r="GMZ314" s="94"/>
      <c r="GNA314" s="94"/>
      <c r="GNB314" s="94"/>
      <c r="GNC314" s="94"/>
      <c r="GND314" s="94"/>
      <c r="GNE314" s="94"/>
      <c r="GNF314" s="94"/>
      <c r="GNG314" s="94"/>
      <c r="GNH314" s="94"/>
      <c r="GNI314" s="94"/>
      <c r="GNJ314" s="94"/>
      <c r="GNK314" s="94"/>
      <c r="GNL314" s="94"/>
      <c r="GNM314" s="94"/>
      <c r="GNN314" s="94"/>
      <c r="GNO314" s="94"/>
      <c r="GNP314" s="94"/>
      <c r="GNQ314" s="94"/>
      <c r="GNR314" s="94"/>
      <c r="GNS314" s="94"/>
      <c r="GNT314" s="94"/>
      <c r="GNU314" s="94"/>
      <c r="GNV314" s="94"/>
      <c r="GNW314" s="94"/>
      <c r="GNX314" s="94"/>
      <c r="GNY314" s="94"/>
      <c r="GNZ314" s="94"/>
      <c r="GOA314" s="94"/>
      <c r="GOB314" s="94"/>
      <c r="GOC314" s="94"/>
      <c r="GOD314" s="94"/>
      <c r="GOE314" s="94"/>
      <c r="GOF314" s="94"/>
      <c r="GOG314" s="94"/>
      <c r="GOH314" s="94"/>
      <c r="GOI314" s="94"/>
      <c r="GOJ314" s="94"/>
      <c r="GOK314" s="94"/>
      <c r="GOL314" s="94"/>
      <c r="GOM314" s="94"/>
      <c r="GON314" s="94"/>
      <c r="GOO314" s="94"/>
      <c r="GOP314" s="94"/>
      <c r="GOQ314" s="94"/>
      <c r="GOR314" s="94"/>
      <c r="GOS314" s="94"/>
      <c r="GOT314" s="94"/>
      <c r="GOU314" s="94"/>
      <c r="GOV314" s="94"/>
      <c r="GOW314" s="94"/>
      <c r="GOX314" s="94"/>
      <c r="GOY314" s="94"/>
      <c r="GOZ314" s="94"/>
      <c r="GPA314" s="94"/>
      <c r="GPB314" s="94"/>
      <c r="GPC314" s="94"/>
      <c r="GPD314" s="94"/>
      <c r="GPE314" s="94"/>
      <c r="GPF314" s="94"/>
      <c r="GPG314" s="94"/>
      <c r="GPH314" s="94"/>
      <c r="GPI314" s="94"/>
      <c r="GPJ314" s="94"/>
      <c r="GPK314" s="94"/>
      <c r="GPL314" s="94"/>
      <c r="GPM314" s="94"/>
      <c r="GPN314" s="94"/>
      <c r="GPO314" s="94"/>
      <c r="GPP314" s="94"/>
      <c r="GPQ314" s="94"/>
      <c r="GPR314" s="94"/>
      <c r="GPS314" s="94"/>
      <c r="GPT314" s="94"/>
      <c r="GPU314" s="94"/>
      <c r="GPV314" s="94"/>
      <c r="GPW314" s="94"/>
      <c r="GPX314" s="94"/>
      <c r="GPY314" s="94"/>
      <c r="GPZ314" s="94"/>
      <c r="GQA314" s="94"/>
      <c r="GQB314" s="94"/>
      <c r="GQC314" s="94"/>
      <c r="GQD314" s="94"/>
      <c r="GQE314" s="94"/>
      <c r="GQF314" s="94"/>
      <c r="GQG314" s="94"/>
      <c r="GQH314" s="94"/>
      <c r="GQI314" s="94"/>
      <c r="GQJ314" s="94"/>
      <c r="GQK314" s="94"/>
      <c r="GQL314" s="94"/>
      <c r="GQM314" s="94"/>
      <c r="GQN314" s="94"/>
      <c r="GQO314" s="94"/>
      <c r="GQP314" s="94"/>
      <c r="GQQ314" s="94"/>
      <c r="GQR314" s="94"/>
      <c r="GQS314" s="94"/>
      <c r="GQT314" s="94"/>
      <c r="GQU314" s="94"/>
      <c r="GQV314" s="94"/>
      <c r="GQW314" s="94"/>
      <c r="GQX314" s="94"/>
      <c r="GQY314" s="94"/>
      <c r="GQZ314" s="94"/>
      <c r="GRA314" s="94"/>
      <c r="GRB314" s="94"/>
      <c r="GRC314" s="94"/>
      <c r="GRD314" s="94"/>
      <c r="GRE314" s="94"/>
      <c r="GRF314" s="94"/>
      <c r="GRG314" s="94"/>
      <c r="GRH314" s="94"/>
      <c r="GRI314" s="94"/>
      <c r="GRJ314" s="94"/>
      <c r="GRK314" s="94"/>
      <c r="GRL314" s="94"/>
      <c r="GRM314" s="94"/>
      <c r="GRN314" s="94"/>
      <c r="GRO314" s="94"/>
      <c r="GRP314" s="94"/>
      <c r="GRQ314" s="94"/>
      <c r="GRR314" s="94"/>
      <c r="GRS314" s="94"/>
      <c r="GRT314" s="94"/>
      <c r="GRU314" s="94"/>
      <c r="GRV314" s="94"/>
      <c r="GRW314" s="94"/>
      <c r="GRX314" s="94"/>
      <c r="GRY314" s="94"/>
      <c r="GRZ314" s="94"/>
      <c r="GSA314" s="94"/>
      <c r="GSB314" s="94"/>
      <c r="GSC314" s="94"/>
      <c r="GSD314" s="94"/>
      <c r="GSE314" s="94"/>
      <c r="GSF314" s="94"/>
      <c r="GSG314" s="94"/>
      <c r="GSH314" s="94"/>
      <c r="GSI314" s="94"/>
      <c r="GSJ314" s="94"/>
      <c r="GSK314" s="94"/>
      <c r="GSL314" s="94"/>
      <c r="GSM314" s="94"/>
      <c r="GSN314" s="94"/>
      <c r="GSO314" s="94"/>
      <c r="GSP314" s="94"/>
      <c r="GSQ314" s="94"/>
      <c r="GSR314" s="94"/>
      <c r="GSS314" s="94"/>
      <c r="GST314" s="94"/>
      <c r="GSU314" s="94"/>
      <c r="GSV314" s="94"/>
      <c r="GSW314" s="94"/>
      <c r="GSX314" s="94"/>
      <c r="GSY314" s="94"/>
      <c r="GSZ314" s="94"/>
      <c r="GTA314" s="94"/>
      <c r="GTB314" s="94"/>
      <c r="GTC314" s="94"/>
      <c r="GTD314" s="94"/>
      <c r="GTE314" s="94"/>
      <c r="GTF314" s="94"/>
      <c r="GTG314" s="94"/>
      <c r="GTH314" s="94"/>
      <c r="GTI314" s="94"/>
      <c r="GTJ314" s="94"/>
      <c r="GTK314" s="94"/>
      <c r="GTL314" s="94"/>
      <c r="GTM314" s="94"/>
      <c r="GTN314" s="94"/>
      <c r="GTO314" s="94"/>
      <c r="GTP314" s="94"/>
      <c r="GTQ314" s="94"/>
      <c r="GTR314" s="94"/>
      <c r="GTS314" s="94"/>
      <c r="GTT314" s="94"/>
      <c r="GTU314" s="94"/>
      <c r="GTV314" s="94"/>
      <c r="GTW314" s="94"/>
      <c r="GTX314" s="94"/>
      <c r="GTY314" s="94"/>
      <c r="GTZ314" s="94"/>
      <c r="GUA314" s="94"/>
      <c r="GUB314" s="94"/>
      <c r="GUC314" s="94"/>
      <c r="GUD314" s="94"/>
      <c r="GUE314" s="94"/>
      <c r="GUF314" s="94"/>
      <c r="GUG314" s="94"/>
      <c r="GUH314" s="94"/>
      <c r="GUI314" s="94"/>
      <c r="GUJ314" s="94"/>
      <c r="GUK314" s="94"/>
      <c r="GUL314" s="94"/>
      <c r="GUM314" s="94"/>
      <c r="GUN314" s="94"/>
      <c r="GUO314" s="94"/>
      <c r="GUP314" s="94"/>
      <c r="GUQ314" s="94"/>
      <c r="GUR314" s="94"/>
      <c r="GUS314" s="94"/>
      <c r="GUT314" s="94"/>
      <c r="GUU314" s="94"/>
      <c r="GUV314" s="94"/>
      <c r="GUW314" s="94"/>
      <c r="GUX314" s="94"/>
      <c r="GUY314" s="94"/>
      <c r="GUZ314" s="94"/>
      <c r="GVA314" s="94"/>
      <c r="GVB314" s="94"/>
      <c r="GVC314" s="94"/>
      <c r="GVD314" s="94"/>
      <c r="GVE314" s="94"/>
      <c r="GVF314" s="94"/>
      <c r="GVG314" s="94"/>
      <c r="GVH314" s="94"/>
      <c r="GVI314" s="94"/>
      <c r="GVJ314" s="94"/>
      <c r="GVK314" s="94"/>
      <c r="GVL314" s="94"/>
      <c r="GVM314" s="94"/>
      <c r="GVN314" s="94"/>
      <c r="GVO314" s="94"/>
      <c r="GVP314" s="94"/>
      <c r="GVQ314" s="94"/>
      <c r="GVR314" s="94"/>
      <c r="GVS314" s="94"/>
      <c r="GVT314" s="94"/>
      <c r="GVU314" s="94"/>
      <c r="GVV314" s="94"/>
      <c r="GVW314" s="94"/>
      <c r="GVX314" s="94"/>
      <c r="GVY314" s="94"/>
      <c r="GVZ314" s="94"/>
      <c r="GWA314" s="94"/>
      <c r="GWB314" s="94"/>
      <c r="GWC314" s="94"/>
      <c r="GWD314" s="94"/>
      <c r="GWE314" s="94"/>
      <c r="GWF314" s="94"/>
      <c r="GWG314" s="94"/>
      <c r="GWH314" s="94"/>
      <c r="GWI314" s="94"/>
      <c r="GWJ314" s="94"/>
      <c r="GWK314" s="94"/>
      <c r="GWL314" s="94"/>
      <c r="GWM314" s="94"/>
      <c r="GWN314" s="94"/>
      <c r="GWO314" s="94"/>
      <c r="GWP314" s="94"/>
      <c r="GWQ314" s="94"/>
      <c r="GWR314" s="94"/>
      <c r="GWS314" s="94"/>
      <c r="GWT314" s="94"/>
      <c r="GWU314" s="94"/>
      <c r="GWV314" s="94"/>
      <c r="GWW314" s="94"/>
      <c r="GWX314" s="94"/>
      <c r="GWY314" s="94"/>
      <c r="GWZ314" s="94"/>
      <c r="GXA314" s="94"/>
      <c r="GXB314" s="94"/>
      <c r="GXC314" s="94"/>
      <c r="GXD314" s="94"/>
      <c r="GXE314" s="94"/>
      <c r="GXF314" s="94"/>
      <c r="GXG314" s="94"/>
      <c r="GXH314" s="94"/>
      <c r="GXI314" s="94"/>
      <c r="GXJ314" s="94"/>
      <c r="GXK314" s="94"/>
      <c r="GXL314" s="94"/>
      <c r="GXM314" s="94"/>
      <c r="GXN314" s="94"/>
      <c r="GXO314" s="94"/>
      <c r="GXP314" s="94"/>
      <c r="GXQ314" s="94"/>
      <c r="GXR314" s="94"/>
      <c r="GXS314" s="94"/>
      <c r="GXT314" s="94"/>
      <c r="GXU314" s="94"/>
      <c r="GXV314" s="94"/>
      <c r="GXW314" s="94"/>
      <c r="GXX314" s="94"/>
      <c r="GXY314" s="94"/>
      <c r="GXZ314" s="94"/>
      <c r="GYA314" s="94"/>
      <c r="GYB314" s="94"/>
      <c r="GYC314" s="94"/>
      <c r="GYD314" s="94"/>
      <c r="GYE314" s="94"/>
      <c r="GYF314" s="94"/>
      <c r="GYG314" s="94"/>
      <c r="GYH314" s="94"/>
      <c r="GYI314" s="94"/>
      <c r="GYJ314" s="94"/>
      <c r="GYK314" s="94"/>
      <c r="GYL314" s="94"/>
      <c r="GYM314" s="94"/>
      <c r="GYN314" s="94"/>
      <c r="GYO314" s="94"/>
      <c r="GYP314" s="94"/>
      <c r="GYQ314" s="94"/>
      <c r="GYR314" s="94"/>
      <c r="GYS314" s="94"/>
      <c r="GYT314" s="94"/>
      <c r="GYU314" s="94"/>
      <c r="GYV314" s="94"/>
      <c r="GYW314" s="94"/>
      <c r="GYX314" s="94"/>
      <c r="GYY314" s="94"/>
      <c r="GYZ314" s="94"/>
      <c r="GZA314" s="94"/>
      <c r="GZB314" s="94"/>
      <c r="GZC314" s="94"/>
      <c r="GZD314" s="94"/>
      <c r="GZE314" s="94"/>
      <c r="GZF314" s="94"/>
      <c r="GZG314" s="94"/>
      <c r="GZH314" s="94"/>
      <c r="GZI314" s="94"/>
      <c r="GZJ314" s="94"/>
      <c r="GZK314" s="94"/>
      <c r="GZL314" s="94"/>
      <c r="GZM314" s="94"/>
      <c r="GZN314" s="94"/>
      <c r="GZO314" s="94"/>
      <c r="GZP314" s="94"/>
      <c r="GZQ314" s="94"/>
      <c r="GZR314" s="94"/>
      <c r="GZS314" s="94"/>
      <c r="GZT314" s="94"/>
      <c r="GZU314" s="94"/>
      <c r="GZV314" s="94"/>
      <c r="GZW314" s="94"/>
      <c r="GZX314" s="94"/>
      <c r="GZY314" s="94"/>
      <c r="GZZ314" s="94"/>
      <c r="HAA314" s="94"/>
      <c r="HAB314" s="94"/>
      <c r="HAC314" s="94"/>
      <c r="HAD314" s="94"/>
      <c r="HAE314" s="94"/>
      <c r="HAF314" s="94"/>
      <c r="HAG314" s="94"/>
      <c r="HAH314" s="94"/>
      <c r="HAI314" s="94"/>
      <c r="HAJ314" s="94"/>
      <c r="HAK314" s="94"/>
      <c r="HAL314" s="94"/>
      <c r="HAM314" s="94"/>
      <c r="HAN314" s="94"/>
      <c r="HAO314" s="94"/>
      <c r="HAP314" s="94"/>
      <c r="HAQ314" s="94"/>
      <c r="HAR314" s="94"/>
      <c r="HAS314" s="94"/>
      <c r="HAT314" s="94"/>
      <c r="HAU314" s="94"/>
      <c r="HAV314" s="94"/>
      <c r="HAW314" s="94"/>
      <c r="HAX314" s="94"/>
      <c r="HAY314" s="94"/>
      <c r="HAZ314" s="94"/>
      <c r="HBA314" s="94"/>
      <c r="HBB314" s="94"/>
      <c r="HBC314" s="94"/>
      <c r="HBD314" s="94"/>
      <c r="HBE314" s="94"/>
      <c r="HBF314" s="94"/>
      <c r="HBG314" s="94"/>
      <c r="HBH314" s="94"/>
      <c r="HBI314" s="94"/>
      <c r="HBJ314" s="94"/>
      <c r="HBK314" s="94"/>
      <c r="HBL314" s="94"/>
      <c r="HBM314" s="94"/>
      <c r="HBN314" s="94"/>
      <c r="HBO314" s="94"/>
      <c r="HBP314" s="94"/>
      <c r="HBQ314" s="94"/>
      <c r="HBR314" s="94"/>
      <c r="HBS314" s="94"/>
      <c r="HBT314" s="94"/>
      <c r="HBU314" s="94"/>
      <c r="HBV314" s="94"/>
      <c r="HBW314" s="94"/>
      <c r="HBX314" s="94"/>
      <c r="HBY314" s="94"/>
      <c r="HBZ314" s="94"/>
      <c r="HCA314" s="94"/>
      <c r="HCB314" s="94"/>
      <c r="HCC314" s="94"/>
      <c r="HCD314" s="94"/>
      <c r="HCE314" s="94"/>
      <c r="HCF314" s="94"/>
      <c r="HCG314" s="94"/>
      <c r="HCH314" s="94"/>
      <c r="HCI314" s="94"/>
      <c r="HCJ314" s="94"/>
      <c r="HCK314" s="94"/>
      <c r="HCL314" s="94"/>
      <c r="HCM314" s="94"/>
      <c r="HCN314" s="94"/>
      <c r="HCO314" s="94"/>
      <c r="HCP314" s="94"/>
      <c r="HCQ314" s="94"/>
      <c r="HCR314" s="94"/>
      <c r="HCS314" s="94"/>
      <c r="HCT314" s="94"/>
      <c r="HCU314" s="94"/>
      <c r="HCV314" s="94"/>
      <c r="HCW314" s="94"/>
      <c r="HCX314" s="94"/>
      <c r="HCY314" s="94"/>
      <c r="HCZ314" s="94"/>
      <c r="HDA314" s="94"/>
      <c r="HDB314" s="94"/>
      <c r="HDC314" s="94"/>
      <c r="HDD314" s="94"/>
      <c r="HDE314" s="94"/>
      <c r="HDF314" s="94"/>
      <c r="HDG314" s="94"/>
      <c r="HDH314" s="94"/>
      <c r="HDI314" s="94"/>
      <c r="HDJ314" s="94"/>
      <c r="HDK314" s="94"/>
      <c r="HDL314" s="94"/>
      <c r="HDM314" s="94"/>
      <c r="HDN314" s="94"/>
      <c r="HDO314" s="94"/>
      <c r="HDP314" s="94"/>
      <c r="HDQ314" s="94"/>
      <c r="HDR314" s="94"/>
      <c r="HDS314" s="94"/>
      <c r="HDT314" s="94"/>
      <c r="HDU314" s="94"/>
      <c r="HDV314" s="94"/>
      <c r="HDW314" s="94"/>
      <c r="HDX314" s="94"/>
      <c r="HDY314" s="94"/>
      <c r="HDZ314" s="94"/>
      <c r="HEA314" s="94"/>
      <c r="HEB314" s="94"/>
      <c r="HEC314" s="94"/>
      <c r="HED314" s="94"/>
      <c r="HEE314" s="94"/>
      <c r="HEF314" s="94"/>
      <c r="HEG314" s="94"/>
      <c r="HEH314" s="94"/>
      <c r="HEI314" s="94"/>
      <c r="HEJ314" s="94"/>
      <c r="HEK314" s="94"/>
      <c r="HEL314" s="94"/>
      <c r="HEM314" s="94"/>
      <c r="HEN314" s="94"/>
      <c r="HEO314" s="94"/>
      <c r="HEP314" s="94"/>
      <c r="HEQ314" s="94"/>
      <c r="HER314" s="94"/>
      <c r="HES314" s="94"/>
      <c r="HET314" s="94"/>
      <c r="HEU314" s="94"/>
      <c r="HEV314" s="94"/>
      <c r="HEW314" s="94"/>
      <c r="HEX314" s="94"/>
      <c r="HEY314" s="94"/>
      <c r="HEZ314" s="94"/>
      <c r="HFA314" s="94"/>
      <c r="HFB314" s="94"/>
      <c r="HFC314" s="94"/>
      <c r="HFD314" s="94"/>
      <c r="HFE314" s="94"/>
      <c r="HFF314" s="94"/>
      <c r="HFG314" s="94"/>
      <c r="HFH314" s="94"/>
      <c r="HFI314" s="94"/>
      <c r="HFJ314" s="94"/>
      <c r="HFK314" s="94"/>
      <c r="HFL314" s="94"/>
      <c r="HFM314" s="94"/>
      <c r="HFN314" s="94"/>
      <c r="HFO314" s="94"/>
      <c r="HFP314" s="94"/>
      <c r="HFQ314" s="94"/>
      <c r="HFR314" s="94"/>
      <c r="HFS314" s="94"/>
      <c r="HFT314" s="94"/>
      <c r="HFU314" s="94"/>
      <c r="HFV314" s="94"/>
      <c r="HFW314" s="94"/>
      <c r="HFX314" s="94"/>
      <c r="HFY314" s="94"/>
      <c r="HFZ314" s="94"/>
      <c r="HGA314" s="94"/>
      <c r="HGB314" s="94"/>
      <c r="HGC314" s="94"/>
      <c r="HGD314" s="94"/>
      <c r="HGE314" s="94"/>
      <c r="HGF314" s="94"/>
      <c r="HGG314" s="94"/>
      <c r="HGH314" s="94"/>
      <c r="HGI314" s="94"/>
      <c r="HGJ314" s="94"/>
      <c r="HGK314" s="94"/>
      <c r="HGL314" s="94"/>
      <c r="HGM314" s="94"/>
      <c r="HGN314" s="94"/>
      <c r="HGO314" s="94"/>
      <c r="HGP314" s="94"/>
      <c r="HGQ314" s="94"/>
      <c r="HGR314" s="94"/>
      <c r="HGS314" s="94"/>
      <c r="HGT314" s="94"/>
      <c r="HGU314" s="94"/>
      <c r="HGV314" s="94"/>
      <c r="HGW314" s="94"/>
      <c r="HGX314" s="94"/>
      <c r="HGY314" s="94"/>
      <c r="HGZ314" s="94"/>
      <c r="HHA314" s="94"/>
      <c r="HHB314" s="94"/>
      <c r="HHC314" s="94"/>
      <c r="HHD314" s="94"/>
      <c r="HHE314" s="94"/>
      <c r="HHF314" s="94"/>
      <c r="HHG314" s="94"/>
      <c r="HHH314" s="94"/>
      <c r="HHI314" s="94"/>
      <c r="HHJ314" s="94"/>
      <c r="HHK314" s="94"/>
      <c r="HHL314" s="94"/>
      <c r="HHM314" s="94"/>
      <c r="HHN314" s="94"/>
      <c r="HHO314" s="94"/>
      <c r="HHP314" s="94"/>
      <c r="HHQ314" s="94"/>
      <c r="HHR314" s="94"/>
      <c r="HHS314" s="94"/>
      <c r="HHT314" s="94"/>
      <c r="HHU314" s="94"/>
      <c r="HHV314" s="94"/>
      <c r="HHW314" s="94"/>
      <c r="HHX314" s="94"/>
      <c r="HHY314" s="94"/>
      <c r="HHZ314" s="94"/>
      <c r="HIA314" s="94"/>
      <c r="HIB314" s="94"/>
      <c r="HIC314" s="94"/>
      <c r="HID314" s="94"/>
      <c r="HIE314" s="94"/>
      <c r="HIF314" s="94"/>
      <c r="HIG314" s="94"/>
      <c r="HIH314" s="94"/>
      <c r="HII314" s="94"/>
      <c r="HIJ314" s="94"/>
      <c r="HIK314" s="94"/>
      <c r="HIL314" s="94"/>
      <c r="HIM314" s="94"/>
      <c r="HIN314" s="94"/>
      <c r="HIO314" s="94"/>
      <c r="HIP314" s="94"/>
      <c r="HIQ314" s="94"/>
      <c r="HIR314" s="94"/>
      <c r="HIS314" s="94"/>
      <c r="HIT314" s="94"/>
      <c r="HIU314" s="94"/>
      <c r="HIV314" s="94"/>
      <c r="HIW314" s="94"/>
      <c r="HIX314" s="94"/>
      <c r="HIY314" s="94"/>
      <c r="HIZ314" s="94"/>
      <c r="HJA314" s="94"/>
      <c r="HJB314" s="94"/>
      <c r="HJC314" s="94"/>
      <c r="HJD314" s="94"/>
      <c r="HJE314" s="94"/>
      <c r="HJF314" s="94"/>
      <c r="HJG314" s="94"/>
      <c r="HJH314" s="94"/>
      <c r="HJI314" s="94"/>
      <c r="HJJ314" s="94"/>
      <c r="HJK314" s="94"/>
      <c r="HJL314" s="94"/>
      <c r="HJM314" s="94"/>
      <c r="HJN314" s="94"/>
      <c r="HJO314" s="94"/>
      <c r="HJP314" s="94"/>
      <c r="HJQ314" s="94"/>
      <c r="HJR314" s="94"/>
      <c r="HJS314" s="94"/>
      <c r="HJT314" s="94"/>
      <c r="HJU314" s="94"/>
      <c r="HJV314" s="94"/>
      <c r="HJW314" s="94"/>
      <c r="HJX314" s="94"/>
      <c r="HJY314" s="94"/>
      <c r="HJZ314" s="94"/>
      <c r="HKA314" s="94"/>
      <c r="HKB314" s="94"/>
      <c r="HKC314" s="94"/>
      <c r="HKD314" s="94"/>
      <c r="HKE314" s="94"/>
      <c r="HKF314" s="94"/>
      <c r="HKG314" s="94"/>
      <c r="HKH314" s="94"/>
      <c r="HKI314" s="94"/>
      <c r="HKJ314" s="94"/>
      <c r="HKK314" s="94"/>
      <c r="HKL314" s="94"/>
      <c r="HKM314" s="94"/>
      <c r="HKN314" s="94"/>
      <c r="HKO314" s="94"/>
      <c r="HKP314" s="94"/>
      <c r="HKQ314" s="94"/>
      <c r="HKR314" s="94"/>
      <c r="HKS314" s="94"/>
      <c r="HKT314" s="94"/>
      <c r="HKU314" s="94"/>
      <c r="HKV314" s="94"/>
      <c r="HKW314" s="94"/>
      <c r="HKX314" s="94"/>
      <c r="HKY314" s="94"/>
      <c r="HKZ314" s="94"/>
      <c r="HLA314" s="94"/>
      <c r="HLB314" s="94"/>
      <c r="HLC314" s="94"/>
      <c r="HLD314" s="94"/>
      <c r="HLE314" s="94"/>
      <c r="HLF314" s="94"/>
      <c r="HLG314" s="94"/>
      <c r="HLH314" s="94"/>
      <c r="HLI314" s="94"/>
      <c r="HLJ314" s="94"/>
      <c r="HLK314" s="94"/>
      <c r="HLL314" s="94"/>
      <c r="HLM314" s="94"/>
      <c r="HLN314" s="94"/>
      <c r="HLO314" s="94"/>
      <c r="HLP314" s="94"/>
      <c r="HLQ314" s="94"/>
      <c r="HLR314" s="94"/>
      <c r="HLS314" s="94"/>
      <c r="HLT314" s="94"/>
      <c r="HLU314" s="94"/>
      <c r="HLV314" s="94"/>
      <c r="HLW314" s="94"/>
      <c r="HLX314" s="94"/>
      <c r="HLY314" s="94"/>
      <c r="HLZ314" s="94"/>
      <c r="HMA314" s="94"/>
      <c r="HMB314" s="94"/>
      <c r="HMC314" s="94"/>
      <c r="HMD314" s="94"/>
      <c r="HME314" s="94"/>
      <c r="HMF314" s="94"/>
      <c r="HMG314" s="94"/>
      <c r="HMH314" s="94"/>
      <c r="HMI314" s="94"/>
      <c r="HMJ314" s="94"/>
      <c r="HMK314" s="94"/>
      <c r="HML314" s="94"/>
      <c r="HMM314" s="94"/>
      <c r="HMN314" s="94"/>
      <c r="HMO314" s="94"/>
      <c r="HMP314" s="94"/>
      <c r="HMQ314" s="94"/>
      <c r="HMR314" s="94"/>
      <c r="HMS314" s="94"/>
      <c r="HMT314" s="94"/>
      <c r="HMU314" s="94"/>
      <c r="HMV314" s="94"/>
      <c r="HMW314" s="94"/>
      <c r="HMX314" s="94"/>
      <c r="HMY314" s="94"/>
      <c r="HMZ314" s="94"/>
      <c r="HNA314" s="94"/>
      <c r="HNB314" s="94"/>
      <c r="HNC314" s="94"/>
      <c r="HND314" s="94"/>
      <c r="HNE314" s="94"/>
      <c r="HNF314" s="94"/>
      <c r="HNG314" s="94"/>
      <c r="HNH314" s="94"/>
      <c r="HNI314" s="94"/>
      <c r="HNJ314" s="94"/>
      <c r="HNK314" s="94"/>
      <c r="HNL314" s="94"/>
      <c r="HNM314" s="94"/>
      <c r="HNN314" s="94"/>
      <c r="HNO314" s="94"/>
      <c r="HNP314" s="94"/>
      <c r="HNQ314" s="94"/>
      <c r="HNR314" s="94"/>
      <c r="HNS314" s="94"/>
      <c r="HNT314" s="94"/>
      <c r="HNU314" s="94"/>
      <c r="HNV314" s="94"/>
      <c r="HNW314" s="94"/>
      <c r="HNX314" s="94"/>
      <c r="HNY314" s="94"/>
      <c r="HNZ314" s="94"/>
      <c r="HOA314" s="94"/>
      <c r="HOB314" s="94"/>
      <c r="HOC314" s="94"/>
      <c r="HOD314" s="94"/>
      <c r="HOE314" s="94"/>
      <c r="HOF314" s="94"/>
      <c r="HOG314" s="94"/>
      <c r="HOH314" s="94"/>
      <c r="HOI314" s="94"/>
      <c r="HOJ314" s="94"/>
      <c r="HOK314" s="94"/>
      <c r="HOL314" s="94"/>
      <c r="HOM314" s="94"/>
      <c r="HON314" s="94"/>
      <c r="HOO314" s="94"/>
      <c r="HOP314" s="94"/>
      <c r="HOQ314" s="94"/>
      <c r="HOR314" s="94"/>
      <c r="HOS314" s="94"/>
      <c r="HOT314" s="94"/>
      <c r="HOU314" s="94"/>
      <c r="HOV314" s="94"/>
      <c r="HOW314" s="94"/>
      <c r="HOX314" s="94"/>
      <c r="HOY314" s="94"/>
      <c r="HOZ314" s="94"/>
      <c r="HPA314" s="94"/>
      <c r="HPB314" s="94"/>
      <c r="HPC314" s="94"/>
      <c r="HPD314" s="94"/>
      <c r="HPE314" s="94"/>
      <c r="HPF314" s="94"/>
      <c r="HPG314" s="94"/>
      <c r="HPH314" s="94"/>
      <c r="HPI314" s="94"/>
      <c r="HPJ314" s="94"/>
      <c r="HPK314" s="94"/>
      <c r="HPL314" s="94"/>
      <c r="HPM314" s="94"/>
      <c r="HPN314" s="94"/>
      <c r="HPO314" s="94"/>
      <c r="HPP314" s="94"/>
      <c r="HPQ314" s="94"/>
      <c r="HPR314" s="94"/>
      <c r="HPS314" s="94"/>
      <c r="HPT314" s="94"/>
      <c r="HPU314" s="94"/>
      <c r="HPV314" s="94"/>
      <c r="HPW314" s="94"/>
      <c r="HPX314" s="94"/>
      <c r="HPY314" s="94"/>
      <c r="HPZ314" s="94"/>
      <c r="HQA314" s="94"/>
      <c r="HQB314" s="94"/>
      <c r="HQC314" s="94"/>
      <c r="HQD314" s="94"/>
      <c r="HQE314" s="94"/>
      <c r="HQF314" s="94"/>
      <c r="HQG314" s="94"/>
      <c r="HQH314" s="94"/>
      <c r="HQI314" s="94"/>
      <c r="HQJ314" s="94"/>
      <c r="HQK314" s="94"/>
      <c r="HQL314" s="94"/>
      <c r="HQM314" s="94"/>
      <c r="HQN314" s="94"/>
      <c r="HQO314" s="94"/>
      <c r="HQP314" s="94"/>
      <c r="HQQ314" s="94"/>
      <c r="HQR314" s="94"/>
      <c r="HQS314" s="94"/>
      <c r="HQT314" s="94"/>
      <c r="HQU314" s="94"/>
      <c r="HQV314" s="94"/>
      <c r="HQW314" s="94"/>
      <c r="HQX314" s="94"/>
      <c r="HQY314" s="94"/>
      <c r="HQZ314" s="94"/>
      <c r="HRA314" s="94"/>
      <c r="HRB314" s="94"/>
      <c r="HRC314" s="94"/>
      <c r="HRD314" s="94"/>
      <c r="HRE314" s="94"/>
      <c r="HRF314" s="94"/>
      <c r="HRG314" s="94"/>
      <c r="HRH314" s="94"/>
      <c r="HRI314" s="94"/>
      <c r="HRJ314" s="94"/>
      <c r="HRK314" s="94"/>
      <c r="HRL314" s="94"/>
      <c r="HRM314" s="94"/>
      <c r="HRN314" s="94"/>
      <c r="HRO314" s="94"/>
      <c r="HRP314" s="94"/>
      <c r="HRQ314" s="94"/>
      <c r="HRR314" s="94"/>
      <c r="HRS314" s="94"/>
      <c r="HRT314" s="94"/>
      <c r="HRU314" s="94"/>
      <c r="HRV314" s="94"/>
      <c r="HRW314" s="94"/>
      <c r="HRX314" s="94"/>
      <c r="HRY314" s="94"/>
      <c r="HRZ314" s="94"/>
      <c r="HSA314" s="94"/>
      <c r="HSB314" s="94"/>
      <c r="HSC314" s="94"/>
      <c r="HSD314" s="94"/>
      <c r="HSE314" s="94"/>
      <c r="HSF314" s="94"/>
      <c r="HSG314" s="94"/>
      <c r="HSH314" s="94"/>
      <c r="HSI314" s="94"/>
      <c r="HSJ314" s="94"/>
      <c r="HSK314" s="94"/>
      <c r="HSL314" s="94"/>
      <c r="HSM314" s="94"/>
      <c r="HSN314" s="94"/>
      <c r="HSO314" s="94"/>
      <c r="HSP314" s="94"/>
      <c r="HSQ314" s="94"/>
      <c r="HSR314" s="94"/>
      <c r="HSS314" s="94"/>
      <c r="HST314" s="94"/>
      <c r="HSU314" s="94"/>
      <c r="HSV314" s="94"/>
      <c r="HSW314" s="94"/>
      <c r="HSX314" s="94"/>
      <c r="HSY314" s="94"/>
      <c r="HSZ314" s="94"/>
      <c r="HTA314" s="94"/>
      <c r="HTB314" s="94"/>
      <c r="HTC314" s="94"/>
      <c r="HTD314" s="94"/>
      <c r="HTE314" s="94"/>
      <c r="HTF314" s="94"/>
      <c r="HTG314" s="94"/>
      <c r="HTH314" s="94"/>
      <c r="HTI314" s="94"/>
      <c r="HTJ314" s="94"/>
      <c r="HTK314" s="94"/>
      <c r="HTL314" s="94"/>
      <c r="HTM314" s="94"/>
      <c r="HTN314" s="94"/>
      <c r="HTO314" s="94"/>
      <c r="HTP314" s="94"/>
      <c r="HTQ314" s="94"/>
      <c r="HTR314" s="94"/>
      <c r="HTS314" s="94"/>
      <c r="HTT314" s="94"/>
      <c r="HTU314" s="94"/>
      <c r="HTV314" s="94"/>
      <c r="HTW314" s="94"/>
      <c r="HTX314" s="94"/>
      <c r="HTY314" s="94"/>
      <c r="HTZ314" s="94"/>
      <c r="HUA314" s="94"/>
      <c r="HUB314" s="94"/>
      <c r="HUC314" s="94"/>
      <c r="HUD314" s="94"/>
      <c r="HUE314" s="94"/>
      <c r="HUF314" s="94"/>
      <c r="HUG314" s="94"/>
      <c r="HUH314" s="94"/>
      <c r="HUI314" s="94"/>
      <c r="HUJ314" s="94"/>
      <c r="HUK314" s="94"/>
      <c r="HUL314" s="94"/>
      <c r="HUM314" s="94"/>
      <c r="HUN314" s="94"/>
      <c r="HUO314" s="94"/>
      <c r="HUP314" s="94"/>
      <c r="HUQ314" s="94"/>
      <c r="HUR314" s="94"/>
      <c r="HUS314" s="94"/>
      <c r="HUT314" s="94"/>
      <c r="HUU314" s="94"/>
      <c r="HUV314" s="94"/>
      <c r="HUW314" s="94"/>
      <c r="HUX314" s="94"/>
      <c r="HUY314" s="94"/>
      <c r="HUZ314" s="94"/>
      <c r="HVA314" s="94"/>
      <c r="HVB314" s="94"/>
      <c r="HVC314" s="94"/>
      <c r="HVD314" s="94"/>
      <c r="HVE314" s="94"/>
      <c r="HVF314" s="94"/>
      <c r="HVG314" s="94"/>
      <c r="HVH314" s="94"/>
      <c r="HVI314" s="94"/>
      <c r="HVJ314" s="94"/>
      <c r="HVK314" s="94"/>
      <c r="HVL314" s="94"/>
      <c r="HVM314" s="94"/>
      <c r="HVN314" s="94"/>
      <c r="HVO314" s="94"/>
      <c r="HVP314" s="94"/>
      <c r="HVQ314" s="94"/>
      <c r="HVR314" s="94"/>
      <c r="HVS314" s="94"/>
      <c r="HVT314" s="94"/>
      <c r="HVU314" s="94"/>
      <c r="HVV314" s="94"/>
      <c r="HVW314" s="94"/>
      <c r="HVX314" s="94"/>
      <c r="HVY314" s="94"/>
      <c r="HVZ314" s="94"/>
      <c r="HWA314" s="94"/>
      <c r="HWB314" s="94"/>
      <c r="HWC314" s="94"/>
      <c r="HWD314" s="94"/>
      <c r="HWE314" s="94"/>
      <c r="HWF314" s="94"/>
      <c r="HWG314" s="94"/>
      <c r="HWH314" s="94"/>
      <c r="HWI314" s="94"/>
      <c r="HWJ314" s="94"/>
      <c r="HWK314" s="94"/>
      <c r="HWL314" s="94"/>
      <c r="HWM314" s="94"/>
      <c r="HWN314" s="94"/>
      <c r="HWO314" s="94"/>
      <c r="HWP314" s="94"/>
      <c r="HWQ314" s="94"/>
      <c r="HWR314" s="94"/>
      <c r="HWS314" s="94"/>
      <c r="HWT314" s="94"/>
      <c r="HWU314" s="94"/>
      <c r="HWV314" s="94"/>
      <c r="HWW314" s="94"/>
      <c r="HWX314" s="94"/>
      <c r="HWY314" s="94"/>
      <c r="HWZ314" s="94"/>
      <c r="HXA314" s="94"/>
      <c r="HXB314" s="94"/>
      <c r="HXC314" s="94"/>
      <c r="HXD314" s="94"/>
      <c r="HXE314" s="94"/>
      <c r="HXF314" s="94"/>
      <c r="HXG314" s="94"/>
      <c r="HXH314" s="94"/>
      <c r="HXI314" s="94"/>
      <c r="HXJ314" s="94"/>
      <c r="HXK314" s="94"/>
      <c r="HXL314" s="94"/>
      <c r="HXM314" s="94"/>
      <c r="HXN314" s="94"/>
      <c r="HXO314" s="94"/>
      <c r="HXP314" s="94"/>
      <c r="HXQ314" s="94"/>
      <c r="HXR314" s="94"/>
      <c r="HXS314" s="94"/>
      <c r="HXT314" s="94"/>
      <c r="HXU314" s="94"/>
      <c r="HXV314" s="94"/>
      <c r="HXW314" s="94"/>
      <c r="HXX314" s="94"/>
      <c r="HXY314" s="94"/>
      <c r="HXZ314" s="94"/>
      <c r="HYA314" s="94"/>
      <c r="HYB314" s="94"/>
      <c r="HYC314" s="94"/>
      <c r="HYD314" s="94"/>
      <c r="HYE314" s="94"/>
      <c r="HYF314" s="94"/>
      <c r="HYG314" s="94"/>
      <c r="HYH314" s="94"/>
      <c r="HYI314" s="94"/>
      <c r="HYJ314" s="94"/>
      <c r="HYK314" s="94"/>
      <c r="HYL314" s="94"/>
      <c r="HYM314" s="94"/>
      <c r="HYN314" s="94"/>
      <c r="HYO314" s="94"/>
      <c r="HYP314" s="94"/>
      <c r="HYQ314" s="94"/>
      <c r="HYR314" s="94"/>
      <c r="HYS314" s="94"/>
      <c r="HYT314" s="94"/>
      <c r="HYU314" s="94"/>
      <c r="HYV314" s="94"/>
      <c r="HYW314" s="94"/>
      <c r="HYX314" s="94"/>
      <c r="HYY314" s="94"/>
      <c r="HYZ314" s="94"/>
      <c r="HZA314" s="94"/>
      <c r="HZB314" s="94"/>
      <c r="HZC314" s="94"/>
      <c r="HZD314" s="94"/>
      <c r="HZE314" s="94"/>
      <c r="HZF314" s="94"/>
      <c r="HZG314" s="94"/>
      <c r="HZH314" s="94"/>
      <c r="HZI314" s="94"/>
      <c r="HZJ314" s="94"/>
      <c r="HZK314" s="94"/>
      <c r="HZL314" s="94"/>
      <c r="HZM314" s="94"/>
      <c r="HZN314" s="94"/>
      <c r="HZO314" s="94"/>
      <c r="HZP314" s="94"/>
      <c r="HZQ314" s="94"/>
      <c r="HZR314" s="94"/>
      <c r="HZS314" s="94"/>
      <c r="HZT314" s="94"/>
      <c r="HZU314" s="94"/>
      <c r="HZV314" s="94"/>
      <c r="HZW314" s="94"/>
      <c r="HZX314" s="94"/>
      <c r="HZY314" s="94"/>
      <c r="HZZ314" s="94"/>
      <c r="IAA314" s="94"/>
      <c r="IAB314" s="94"/>
      <c r="IAC314" s="94"/>
      <c r="IAD314" s="94"/>
      <c r="IAE314" s="94"/>
      <c r="IAF314" s="94"/>
      <c r="IAG314" s="94"/>
      <c r="IAH314" s="94"/>
      <c r="IAI314" s="94"/>
      <c r="IAJ314" s="94"/>
      <c r="IAK314" s="94"/>
      <c r="IAL314" s="94"/>
      <c r="IAM314" s="94"/>
      <c r="IAN314" s="94"/>
      <c r="IAO314" s="94"/>
      <c r="IAP314" s="94"/>
      <c r="IAQ314" s="94"/>
      <c r="IAR314" s="94"/>
      <c r="IAS314" s="94"/>
      <c r="IAT314" s="94"/>
      <c r="IAU314" s="94"/>
      <c r="IAV314" s="94"/>
      <c r="IAW314" s="94"/>
      <c r="IAX314" s="94"/>
      <c r="IAY314" s="94"/>
      <c r="IAZ314" s="94"/>
      <c r="IBA314" s="94"/>
      <c r="IBB314" s="94"/>
      <c r="IBC314" s="94"/>
      <c r="IBD314" s="94"/>
      <c r="IBE314" s="94"/>
      <c r="IBF314" s="94"/>
      <c r="IBG314" s="94"/>
      <c r="IBH314" s="94"/>
      <c r="IBI314" s="94"/>
      <c r="IBJ314" s="94"/>
      <c r="IBK314" s="94"/>
      <c r="IBL314" s="94"/>
      <c r="IBM314" s="94"/>
      <c r="IBN314" s="94"/>
      <c r="IBO314" s="94"/>
      <c r="IBP314" s="94"/>
      <c r="IBQ314" s="94"/>
      <c r="IBR314" s="94"/>
      <c r="IBS314" s="94"/>
      <c r="IBT314" s="94"/>
      <c r="IBU314" s="94"/>
      <c r="IBV314" s="94"/>
      <c r="IBW314" s="94"/>
      <c r="IBX314" s="94"/>
      <c r="IBY314" s="94"/>
      <c r="IBZ314" s="94"/>
      <c r="ICA314" s="94"/>
      <c r="ICB314" s="94"/>
      <c r="ICC314" s="94"/>
      <c r="ICD314" s="94"/>
      <c r="ICE314" s="94"/>
      <c r="ICF314" s="94"/>
      <c r="ICG314" s="94"/>
      <c r="ICH314" s="94"/>
      <c r="ICI314" s="94"/>
      <c r="ICJ314" s="94"/>
      <c r="ICK314" s="94"/>
      <c r="ICL314" s="94"/>
      <c r="ICM314" s="94"/>
      <c r="ICN314" s="94"/>
      <c r="ICO314" s="94"/>
      <c r="ICP314" s="94"/>
      <c r="ICQ314" s="94"/>
      <c r="ICR314" s="94"/>
      <c r="ICS314" s="94"/>
      <c r="ICT314" s="94"/>
      <c r="ICU314" s="94"/>
      <c r="ICV314" s="94"/>
      <c r="ICW314" s="94"/>
      <c r="ICX314" s="94"/>
      <c r="ICY314" s="94"/>
      <c r="ICZ314" s="94"/>
      <c r="IDA314" s="94"/>
      <c r="IDB314" s="94"/>
      <c r="IDC314" s="94"/>
      <c r="IDD314" s="94"/>
      <c r="IDE314" s="94"/>
      <c r="IDF314" s="94"/>
      <c r="IDG314" s="94"/>
      <c r="IDH314" s="94"/>
      <c r="IDI314" s="94"/>
      <c r="IDJ314" s="94"/>
      <c r="IDK314" s="94"/>
      <c r="IDL314" s="94"/>
      <c r="IDM314" s="94"/>
      <c r="IDN314" s="94"/>
      <c r="IDO314" s="94"/>
      <c r="IDP314" s="94"/>
      <c r="IDQ314" s="94"/>
      <c r="IDR314" s="94"/>
      <c r="IDS314" s="94"/>
      <c r="IDT314" s="94"/>
      <c r="IDU314" s="94"/>
      <c r="IDV314" s="94"/>
      <c r="IDW314" s="94"/>
      <c r="IDX314" s="94"/>
      <c r="IDY314" s="94"/>
      <c r="IDZ314" s="94"/>
      <c r="IEA314" s="94"/>
      <c r="IEB314" s="94"/>
      <c r="IEC314" s="94"/>
      <c r="IED314" s="94"/>
      <c r="IEE314" s="94"/>
      <c r="IEF314" s="94"/>
      <c r="IEG314" s="94"/>
      <c r="IEH314" s="94"/>
      <c r="IEI314" s="94"/>
      <c r="IEJ314" s="94"/>
      <c r="IEK314" s="94"/>
      <c r="IEL314" s="94"/>
      <c r="IEM314" s="94"/>
      <c r="IEN314" s="94"/>
      <c r="IEO314" s="94"/>
      <c r="IEP314" s="94"/>
      <c r="IEQ314" s="94"/>
      <c r="IER314" s="94"/>
      <c r="IES314" s="94"/>
      <c r="IET314" s="94"/>
      <c r="IEU314" s="94"/>
      <c r="IEV314" s="94"/>
      <c r="IEW314" s="94"/>
      <c r="IEX314" s="94"/>
      <c r="IEY314" s="94"/>
      <c r="IEZ314" s="94"/>
      <c r="IFA314" s="94"/>
      <c r="IFB314" s="94"/>
      <c r="IFC314" s="94"/>
      <c r="IFD314" s="94"/>
      <c r="IFE314" s="94"/>
      <c r="IFF314" s="94"/>
      <c r="IFG314" s="94"/>
      <c r="IFH314" s="94"/>
      <c r="IFI314" s="94"/>
      <c r="IFJ314" s="94"/>
      <c r="IFK314" s="94"/>
      <c r="IFL314" s="94"/>
      <c r="IFM314" s="94"/>
      <c r="IFN314" s="94"/>
      <c r="IFO314" s="94"/>
      <c r="IFP314" s="94"/>
      <c r="IFQ314" s="94"/>
      <c r="IFR314" s="94"/>
      <c r="IFS314" s="94"/>
      <c r="IFT314" s="94"/>
      <c r="IFU314" s="94"/>
      <c r="IFV314" s="94"/>
      <c r="IFW314" s="94"/>
      <c r="IFX314" s="94"/>
      <c r="IFY314" s="94"/>
      <c r="IFZ314" s="94"/>
      <c r="IGA314" s="94"/>
      <c r="IGB314" s="94"/>
      <c r="IGC314" s="94"/>
      <c r="IGD314" s="94"/>
      <c r="IGE314" s="94"/>
      <c r="IGF314" s="94"/>
      <c r="IGG314" s="94"/>
      <c r="IGH314" s="94"/>
      <c r="IGI314" s="94"/>
      <c r="IGJ314" s="94"/>
      <c r="IGK314" s="94"/>
      <c r="IGL314" s="94"/>
      <c r="IGM314" s="94"/>
      <c r="IGN314" s="94"/>
      <c r="IGO314" s="94"/>
      <c r="IGP314" s="94"/>
      <c r="IGQ314" s="94"/>
      <c r="IGR314" s="94"/>
      <c r="IGS314" s="94"/>
      <c r="IGT314" s="94"/>
      <c r="IGU314" s="94"/>
      <c r="IGV314" s="94"/>
      <c r="IGW314" s="94"/>
      <c r="IGX314" s="94"/>
      <c r="IGY314" s="94"/>
      <c r="IGZ314" s="94"/>
      <c r="IHA314" s="94"/>
      <c r="IHB314" s="94"/>
      <c r="IHC314" s="94"/>
      <c r="IHD314" s="94"/>
      <c r="IHE314" s="94"/>
      <c r="IHF314" s="94"/>
      <c r="IHG314" s="94"/>
      <c r="IHH314" s="94"/>
      <c r="IHI314" s="94"/>
      <c r="IHJ314" s="94"/>
      <c r="IHK314" s="94"/>
      <c r="IHL314" s="94"/>
      <c r="IHM314" s="94"/>
      <c r="IHN314" s="94"/>
      <c r="IHO314" s="94"/>
      <c r="IHP314" s="94"/>
      <c r="IHQ314" s="94"/>
      <c r="IHR314" s="94"/>
      <c r="IHS314" s="94"/>
      <c r="IHT314" s="94"/>
      <c r="IHU314" s="94"/>
      <c r="IHV314" s="94"/>
      <c r="IHW314" s="94"/>
      <c r="IHX314" s="94"/>
      <c r="IHY314" s="94"/>
      <c r="IHZ314" s="94"/>
      <c r="IIA314" s="94"/>
      <c r="IIB314" s="94"/>
      <c r="IIC314" s="94"/>
      <c r="IID314" s="94"/>
      <c r="IIE314" s="94"/>
      <c r="IIF314" s="94"/>
      <c r="IIG314" s="94"/>
      <c r="IIH314" s="94"/>
      <c r="III314" s="94"/>
      <c r="IIJ314" s="94"/>
      <c r="IIK314" s="94"/>
      <c r="IIL314" s="94"/>
      <c r="IIM314" s="94"/>
      <c r="IIN314" s="94"/>
      <c r="IIO314" s="94"/>
      <c r="IIP314" s="94"/>
      <c r="IIQ314" s="94"/>
      <c r="IIR314" s="94"/>
      <c r="IIS314" s="94"/>
      <c r="IIT314" s="94"/>
      <c r="IIU314" s="94"/>
      <c r="IIV314" s="94"/>
      <c r="IIW314" s="94"/>
      <c r="IIX314" s="94"/>
      <c r="IIY314" s="94"/>
      <c r="IIZ314" s="94"/>
      <c r="IJA314" s="94"/>
      <c r="IJB314" s="94"/>
      <c r="IJC314" s="94"/>
      <c r="IJD314" s="94"/>
      <c r="IJE314" s="94"/>
      <c r="IJF314" s="94"/>
      <c r="IJG314" s="94"/>
      <c r="IJH314" s="94"/>
      <c r="IJI314" s="94"/>
      <c r="IJJ314" s="94"/>
      <c r="IJK314" s="94"/>
      <c r="IJL314" s="94"/>
      <c r="IJM314" s="94"/>
      <c r="IJN314" s="94"/>
      <c r="IJO314" s="94"/>
      <c r="IJP314" s="94"/>
      <c r="IJQ314" s="94"/>
      <c r="IJR314" s="94"/>
      <c r="IJS314" s="94"/>
      <c r="IJT314" s="94"/>
      <c r="IJU314" s="94"/>
      <c r="IJV314" s="94"/>
      <c r="IJW314" s="94"/>
      <c r="IJX314" s="94"/>
      <c r="IJY314" s="94"/>
      <c r="IJZ314" s="94"/>
      <c r="IKA314" s="94"/>
      <c r="IKB314" s="94"/>
      <c r="IKC314" s="94"/>
      <c r="IKD314" s="94"/>
      <c r="IKE314" s="94"/>
      <c r="IKF314" s="94"/>
      <c r="IKG314" s="94"/>
      <c r="IKH314" s="94"/>
      <c r="IKI314" s="94"/>
      <c r="IKJ314" s="94"/>
      <c r="IKK314" s="94"/>
      <c r="IKL314" s="94"/>
      <c r="IKM314" s="94"/>
      <c r="IKN314" s="94"/>
      <c r="IKO314" s="94"/>
      <c r="IKP314" s="94"/>
      <c r="IKQ314" s="94"/>
      <c r="IKR314" s="94"/>
      <c r="IKS314" s="94"/>
      <c r="IKT314" s="94"/>
      <c r="IKU314" s="94"/>
      <c r="IKV314" s="94"/>
      <c r="IKW314" s="94"/>
      <c r="IKX314" s="94"/>
      <c r="IKY314" s="94"/>
      <c r="IKZ314" s="94"/>
      <c r="ILA314" s="94"/>
      <c r="ILB314" s="94"/>
      <c r="ILC314" s="94"/>
      <c r="ILD314" s="94"/>
      <c r="ILE314" s="94"/>
      <c r="ILF314" s="94"/>
      <c r="ILG314" s="94"/>
      <c r="ILH314" s="94"/>
      <c r="ILI314" s="94"/>
      <c r="ILJ314" s="94"/>
      <c r="ILK314" s="94"/>
      <c r="ILL314" s="94"/>
      <c r="ILM314" s="94"/>
      <c r="ILN314" s="94"/>
      <c r="ILO314" s="94"/>
      <c r="ILP314" s="94"/>
      <c r="ILQ314" s="94"/>
      <c r="ILR314" s="94"/>
      <c r="ILS314" s="94"/>
      <c r="ILT314" s="94"/>
      <c r="ILU314" s="94"/>
      <c r="ILV314" s="94"/>
      <c r="ILW314" s="94"/>
      <c r="ILX314" s="94"/>
      <c r="ILY314" s="94"/>
      <c r="ILZ314" s="94"/>
      <c r="IMA314" s="94"/>
      <c r="IMB314" s="94"/>
      <c r="IMC314" s="94"/>
      <c r="IMD314" s="94"/>
      <c r="IME314" s="94"/>
      <c r="IMF314" s="94"/>
      <c r="IMG314" s="94"/>
      <c r="IMH314" s="94"/>
      <c r="IMI314" s="94"/>
      <c r="IMJ314" s="94"/>
      <c r="IMK314" s="94"/>
      <c r="IML314" s="94"/>
      <c r="IMM314" s="94"/>
      <c r="IMN314" s="94"/>
      <c r="IMO314" s="94"/>
      <c r="IMP314" s="94"/>
      <c r="IMQ314" s="94"/>
      <c r="IMR314" s="94"/>
      <c r="IMS314" s="94"/>
      <c r="IMT314" s="94"/>
      <c r="IMU314" s="94"/>
      <c r="IMV314" s="94"/>
      <c r="IMW314" s="94"/>
      <c r="IMX314" s="94"/>
      <c r="IMY314" s="94"/>
      <c r="IMZ314" s="94"/>
      <c r="INA314" s="94"/>
      <c r="INB314" s="94"/>
      <c r="INC314" s="94"/>
      <c r="IND314" s="94"/>
      <c r="INE314" s="94"/>
      <c r="INF314" s="94"/>
      <c r="ING314" s="94"/>
      <c r="INH314" s="94"/>
      <c r="INI314" s="94"/>
      <c r="INJ314" s="94"/>
      <c r="INK314" s="94"/>
      <c r="INL314" s="94"/>
      <c r="INM314" s="94"/>
      <c r="INN314" s="94"/>
      <c r="INO314" s="94"/>
      <c r="INP314" s="94"/>
      <c r="INQ314" s="94"/>
      <c r="INR314" s="94"/>
      <c r="INS314" s="94"/>
      <c r="INT314" s="94"/>
      <c r="INU314" s="94"/>
      <c r="INV314" s="94"/>
      <c r="INW314" s="94"/>
      <c r="INX314" s="94"/>
      <c r="INY314" s="94"/>
      <c r="INZ314" s="94"/>
      <c r="IOA314" s="94"/>
      <c r="IOB314" s="94"/>
      <c r="IOC314" s="94"/>
      <c r="IOD314" s="94"/>
      <c r="IOE314" s="94"/>
      <c r="IOF314" s="94"/>
      <c r="IOG314" s="94"/>
      <c r="IOH314" s="94"/>
      <c r="IOI314" s="94"/>
      <c r="IOJ314" s="94"/>
      <c r="IOK314" s="94"/>
      <c r="IOL314" s="94"/>
      <c r="IOM314" s="94"/>
      <c r="ION314" s="94"/>
      <c r="IOO314" s="94"/>
      <c r="IOP314" s="94"/>
      <c r="IOQ314" s="94"/>
      <c r="IOR314" s="94"/>
      <c r="IOS314" s="94"/>
      <c r="IOT314" s="94"/>
      <c r="IOU314" s="94"/>
      <c r="IOV314" s="94"/>
      <c r="IOW314" s="94"/>
      <c r="IOX314" s="94"/>
      <c r="IOY314" s="94"/>
      <c r="IOZ314" s="94"/>
      <c r="IPA314" s="94"/>
      <c r="IPB314" s="94"/>
      <c r="IPC314" s="94"/>
      <c r="IPD314" s="94"/>
      <c r="IPE314" s="94"/>
      <c r="IPF314" s="94"/>
      <c r="IPG314" s="94"/>
      <c r="IPH314" s="94"/>
      <c r="IPI314" s="94"/>
      <c r="IPJ314" s="94"/>
      <c r="IPK314" s="94"/>
      <c r="IPL314" s="94"/>
      <c r="IPM314" s="94"/>
      <c r="IPN314" s="94"/>
      <c r="IPO314" s="94"/>
      <c r="IPP314" s="94"/>
      <c r="IPQ314" s="94"/>
      <c r="IPR314" s="94"/>
      <c r="IPS314" s="94"/>
      <c r="IPT314" s="94"/>
      <c r="IPU314" s="94"/>
      <c r="IPV314" s="94"/>
      <c r="IPW314" s="94"/>
      <c r="IPX314" s="94"/>
      <c r="IPY314" s="94"/>
      <c r="IPZ314" s="94"/>
      <c r="IQA314" s="94"/>
      <c r="IQB314" s="94"/>
      <c r="IQC314" s="94"/>
      <c r="IQD314" s="94"/>
      <c r="IQE314" s="94"/>
      <c r="IQF314" s="94"/>
      <c r="IQG314" s="94"/>
      <c r="IQH314" s="94"/>
      <c r="IQI314" s="94"/>
      <c r="IQJ314" s="94"/>
      <c r="IQK314" s="94"/>
      <c r="IQL314" s="94"/>
      <c r="IQM314" s="94"/>
      <c r="IQN314" s="94"/>
      <c r="IQO314" s="94"/>
      <c r="IQP314" s="94"/>
      <c r="IQQ314" s="94"/>
      <c r="IQR314" s="94"/>
      <c r="IQS314" s="94"/>
      <c r="IQT314" s="94"/>
      <c r="IQU314" s="94"/>
      <c r="IQV314" s="94"/>
      <c r="IQW314" s="94"/>
      <c r="IQX314" s="94"/>
      <c r="IQY314" s="94"/>
      <c r="IQZ314" s="94"/>
      <c r="IRA314" s="94"/>
      <c r="IRB314" s="94"/>
      <c r="IRC314" s="94"/>
      <c r="IRD314" s="94"/>
      <c r="IRE314" s="94"/>
      <c r="IRF314" s="94"/>
      <c r="IRG314" s="94"/>
      <c r="IRH314" s="94"/>
      <c r="IRI314" s="94"/>
      <c r="IRJ314" s="94"/>
      <c r="IRK314" s="94"/>
      <c r="IRL314" s="94"/>
      <c r="IRM314" s="94"/>
      <c r="IRN314" s="94"/>
      <c r="IRO314" s="94"/>
      <c r="IRP314" s="94"/>
      <c r="IRQ314" s="94"/>
      <c r="IRR314" s="94"/>
      <c r="IRS314" s="94"/>
      <c r="IRT314" s="94"/>
      <c r="IRU314" s="94"/>
      <c r="IRV314" s="94"/>
      <c r="IRW314" s="94"/>
      <c r="IRX314" s="94"/>
      <c r="IRY314" s="94"/>
      <c r="IRZ314" s="94"/>
      <c r="ISA314" s="94"/>
      <c r="ISB314" s="94"/>
      <c r="ISC314" s="94"/>
      <c r="ISD314" s="94"/>
      <c r="ISE314" s="94"/>
      <c r="ISF314" s="94"/>
      <c r="ISG314" s="94"/>
      <c r="ISH314" s="94"/>
      <c r="ISI314" s="94"/>
      <c r="ISJ314" s="94"/>
      <c r="ISK314" s="94"/>
      <c r="ISL314" s="94"/>
      <c r="ISM314" s="94"/>
      <c r="ISN314" s="94"/>
      <c r="ISO314" s="94"/>
      <c r="ISP314" s="94"/>
      <c r="ISQ314" s="94"/>
      <c r="ISR314" s="94"/>
      <c r="ISS314" s="94"/>
      <c r="IST314" s="94"/>
      <c r="ISU314" s="94"/>
      <c r="ISV314" s="94"/>
      <c r="ISW314" s="94"/>
      <c r="ISX314" s="94"/>
      <c r="ISY314" s="94"/>
      <c r="ISZ314" s="94"/>
      <c r="ITA314" s="94"/>
      <c r="ITB314" s="94"/>
      <c r="ITC314" s="94"/>
      <c r="ITD314" s="94"/>
      <c r="ITE314" s="94"/>
      <c r="ITF314" s="94"/>
      <c r="ITG314" s="94"/>
      <c r="ITH314" s="94"/>
      <c r="ITI314" s="94"/>
      <c r="ITJ314" s="94"/>
      <c r="ITK314" s="94"/>
      <c r="ITL314" s="94"/>
      <c r="ITM314" s="94"/>
      <c r="ITN314" s="94"/>
      <c r="ITO314" s="94"/>
      <c r="ITP314" s="94"/>
      <c r="ITQ314" s="94"/>
      <c r="ITR314" s="94"/>
      <c r="ITS314" s="94"/>
      <c r="ITT314" s="94"/>
      <c r="ITU314" s="94"/>
      <c r="ITV314" s="94"/>
      <c r="ITW314" s="94"/>
      <c r="ITX314" s="94"/>
      <c r="ITY314" s="94"/>
      <c r="ITZ314" s="94"/>
      <c r="IUA314" s="94"/>
      <c r="IUB314" s="94"/>
      <c r="IUC314" s="94"/>
      <c r="IUD314" s="94"/>
      <c r="IUE314" s="94"/>
      <c r="IUF314" s="94"/>
      <c r="IUG314" s="94"/>
      <c r="IUH314" s="94"/>
      <c r="IUI314" s="94"/>
      <c r="IUJ314" s="94"/>
      <c r="IUK314" s="94"/>
      <c r="IUL314" s="94"/>
      <c r="IUM314" s="94"/>
      <c r="IUN314" s="94"/>
      <c r="IUO314" s="94"/>
      <c r="IUP314" s="94"/>
      <c r="IUQ314" s="94"/>
      <c r="IUR314" s="94"/>
      <c r="IUS314" s="94"/>
      <c r="IUT314" s="94"/>
      <c r="IUU314" s="94"/>
      <c r="IUV314" s="94"/>
      <c r="IUW314" s="94"/>
      <c r="IUX314" s="94"/>
      <c r="IUY314" s="94"/>
      <c r="IUZ314" s="94"/>
      <c r="IVA314" s="94"/>
      <c r="IVB314" s="94"/>
      <c r="IVC314" s="94"/>
      <c r="IVD314" s="94"/>
      <c r="IVE314" s="94"/>
      <c r="IVF314" s="94"/>
      <c r="IVG314" s="94"/>
      <c r="IVH314" s="94"/>
      <c r="IVI314" s="94"/>
      <c r="IVJ314" s="94"/>
      <c r="IVK314" s="94"/>
      <c r="IVL314" s="94"/>
      <c r="IVM314" s="94"/>
      <c r="IVN314" s="94"/>
      <c r="IVO314" s="94"/>
      <c r="IVP314" s="94"/>
      <c r="IVQ314" s="94"/>
      <c r="IVR314" s="94"/>
      <c r="IVS314" s="94"/>
      <c r="IVT314" s="94"/>
      <c r="IVU314" s="94"/>
      <c r="IVV314" s="94"/>
      <c r="IVW314" s="94"/>
      <c r="IVX314" s="94"/>
      <c r="IVY314" s="94"/>
      <c r="IVZ314" s="94"/>
      <c r="IWA314" s="94"/>
      <c r="IWB314" s="94"/>
      <c r="IWC314" s="94"/>
      <c r="IWD314" s="94"/>
      <c r="IWE314" s="94"/>
      <c r="IWF314" s="94"/>
      <c r="IWG314" s="94"/>
      <c r="IWH314" s="94"/>
      <c r="IWI314" s="94"/>
      <c r="IWJ314" s="94"/>
      <c r="IWK314" s="94"/>
      <c r="IWL314" s="94"/>
      <c r="IWM314" s="94"/>
      <c r="IWN314" s="94"/>
      <c r="IWO314" s="94"/>
      <c r="IWP314" s="94"/>
      <c r="IWQ314" s="94"/>
      <c r="IWR314" s="94"/>
      <c r="IWS314" s="94"/>
      <c r="IWT314" s="94"/>
      <c r="IWU314" s="94"/>
      <c r="IWV314" s="94"/>
      <c r="IWW314" s="94"/>
      <c r="IWX314" s="94"/>
      <c r="IWY314" s="94"/>
      <c r="IWZ314" s="94"/>
      <c r="IXA314" s="94"/>
      <c r="IXB314" s="94"/>
      <c r="IXC314" s="94"/>
      <c r="IXD314" s="94"/>
      <c r="IXE314" s="94"/>
      <c r="IXF314" s="94"/>
      <c r="IXG314" s="94"/>
      <c r="IXH314" s="94"/>
      <c r="IXI314" s="94"/>
      <c r="IXJ314" s="94"/>
      <c r="IXK314" s="94"/>
      <c r="IXL314" s="94"/>
      <c r="IXM314" s="94"/>
      <c r="IXN314" s="94"/>
      <c r="IXO314" s="94"/>
      <c r="IXP314" s="94"/>
      <c r="IXQ314" s="94"/>
      <c r="IXR314" s="94"/>
      <c r="IXS314" s="94"/>
      <c r="IXT314" s="94"/>
      <c r="IXU314" s="94"/>
      <c r="IXV314" s="94"/>
      <c r="IXW314" s="94"/>
      <c r="IXX314" s="94"/>
      <c r="IXY314" s="94"/>
      <c r="IXZ314" s="94"/>
      <c r="IYA314" s="94"/>
      <c r="IYB314" s="94"/>
      <c r="IYC314" s="94"/>
      <c r="IYD314" s="94"/>
      <c r="IYE314" s="94"/>
      <c r="IYF314" s="94"/>
      <c r="IYG314" s="94"/>
      <c r="IYH314" s="94"/>
      <c r="IYI314" s="94"/>
      <c r="IYJ314" s="94"/>
      <c r="IYK314" s="94"/>
      <c r="IYL314" s="94"/>
      <c r="IYM314" s="94"/>
      <c r="IYN314" s="94"/>
      <c r="IYO314" s="94"/>
      <c r="IYP314" s="94"/>
      <c r="IYQ314" s="94"/>
      <c r="IYR314" s="94"/>
      <c r="IYS314" s="94"/>
      <c r="IYT314" s="94"/>
      <c r="IYU314" s="94"/>
      <c r="IYV314" s="94"/>
      <c r="IYW314" s="94"/>
      <c r="IYX314" s="94"/>
      <c r="IYY314" s="94"/>
      <c r="IYZ314" s="94"/>
      <c r="IZA314" s="94"/>
      <c r="IZB314" s="94"/>
      <c r="IZC314" s="94"/>
      <c r="IZD314" s="94"/>
      <c r="IZE314" s="94"/>
      <c r="IZF314" s="94"/>
      <c r="IZG314" s="94"/>
      <c r="IZH314" s="94"/>
      <c r="IZI314" s="94"/>
      <c r="IZJ314" s="94"/>
      <c r="IZK314" s="94"/>
      <c r="IZL314" s="94"/>
      <c r="IZM314" s="94"/>
      <c r="IZN314" s="94"/>
      <c r="IZO314" s="94"/>
      <c r="IZP314" s="94"/>
      <c r="IZQ314" s="94"/>
      <c r="IZR314" s="94"/>
      <c r="IZS314" s="94"/>
      <c r="IZT314" s="94"/>
      <c r="IZU314" s="94"/>
      <c r="IZV314" s="94"/>
      <c r="IZW314" s="94"/>
      <c r="IZX314" s="94"/>
      <c r="IZY314" s="94"/>
      <c r="IZZ314" s="94"/>
      <c r="JAA314" s="94"/>
      <c r="JAB314" s="94"/>
      <c r="JAC314" s="94"/>
      <c r="JAD314" s="94"/>
      <c r="JAE314" s="94"/>
      <c r="JAF314" s="94"/>
      <c r="JAG314" s="94"/>
      <c r="JAH314" s="94"/>
      <c r="JAI314" s="94"/>
      <c r="JAJ314" s="94"/>
      <c r="JAK314" s="94"/>
      <c r="JAL314" s="94"/>
      <c r="JAM314" s="94"/>
      <c r="JAN314" s="94"/>
      <c r="JAO314" s="94"/>
      <c r="JAP314" s="94"/>
      <c r="JAQ314" s="94"/>
      <c r="JAR314" s="94"/>
      <c r="JAS314" s="94"/>
      <c r="JAT314" s="94"/>
      <c r="JAU314" s="94"/>
      <c r="JAV314" s="94"/>
      <c r="JAW314" s="94"/>
      <c r="JAX314" s="94"/>
      <c r="JAY314" s="94"/>
      <c r="JAZ314" s="94"/>
      <c r="JBA314" s="94"/>
      <c r="JBB314" s="94"/>
      <c r="JBC314" s="94"/>
      <c r="JBD314" s="94"/>
      <c r="JBE314" s="94"/>
      <c r="JBF314" s="94"/>
      <c r="JBG314" s="94"/>
      <c r="JBH314" s="94"/>
      <c r="JBI314" s="94"/>
      <c r="JBJ314" s="94"/>
      <c r="JBK314" s="94"/>
      <c r="JBL314" s="94"/>
      <c r="JBM314" s="94"/>
      <c r="JBN314" s="94"/>
      <c r="JBO314" s="94"/>
      <c r="JBP314" s="94"/>
      <c r="JBQ314" s="94"/>
      <c r="JBR314" s="94"/>
      <c r="JBS314" s="94"/>
      <c r="JBT314" s="94"/>
      <c r="JBU314" s="94"/>
      <c r="JBV314" s="94"/>
      <c r="JBW314" s="94"/>
      <c r="JBX314" s="94"/>
      <c r="JBY314" s="94"/>
      <c r="JBZ314" s="94"/>
      <c r="JCA314" s="94"/>
      <c r="JCB314" s="94"/>
      <c r="JCC314" s="94"/>
      <c r="JCD314" s="94"/>
      <c r="JCE314" s="94"/>
      <c r="JCF314" s="94"/>
      <c r="JCG314" s="94"/>
      <c r="JCH314" s="94"/>
      <c r="JCI314" s="94"/>
      <c r="JCJ314" s="94"/>
      <c r="JCK314" s="94"/>
      <c r="JCL314" s="94"/>
      <c r="JCM314" s="94"/>
      <c r="JCN314" s="94"/>
      <c r="JCO314" s="94"/>
      <c r="JCP314" s="94"/>
      <c r="JCQ314" s="94"/>
      <c r="JCR314" s="94"/>
      <c r="JCS314" s="94"/>
      <c r="JCT314" s="94"/>
      <c r="JCU314" s="94"/>
      <c r="JCV314" s="94"/>
      <c r="JCW314" s="94"/>
      <c r="JCX314" s="94"/>
      <c r="JCY314" s="94"/>
      <c r="JCZ314" s="94"/>
      <c r="JDA314" s="94"/>
      <c r="JDB314" s="94"/>
      <c r="JDC314" s="94"/>
      <c r="JDD314" s="94"/>
      <c r="JDE314" s="94"/>
      <c r="JDF314" s="94"/>
      <c r="JDG314" s="94"/>
      <c r="JDH314" s="94"/>
      <c r="JDI314" s="94"/>
      <c r="JDJ314" s="94"/>
      <c r="JDK314" s="94"/>
      <c r="JDL314" s="94"/>
      <c r="JDM314" s="94"/>
      <c r="JDN314" s="94"/>
      <c r="JDO314" s="94"/>
      <c r="JDP314" s="94"/>
      <c r="JDQ314" s="94"/>
      <c r="JDR314" s="94"/>
      <c r="JDS314" s="94"/>
      <c r="JDT314" s="94"/>
      <c r="JDU314" s="94"/>
      <c r="JDV314" s="94"/>
      <c r="JDW314" s="94"/>
      <c r="JDX314" s="94"/>
      <c r="JDY314" s="94"/>
      <c r="JDZ314" s="94"/>
      <c r="JEA314" s="94"/>
      <c r="JEB314" s="94"/>
      <c r="JEC314" s="94"/>
      <c r="JED314" s="94"/>
      <c r="JEE314" s="94"/>
      <c r="JEF314" s="94"/>
      <c r="JEG314" s="94"/>
      <c r="JEH314" s="94"/>
      <c r="JEI314" s="94"/>
      <c r="JEJ314" s="94"/>
      <c r="JEK314" s="94"/>
      <c r="JEL314" s="94"/>
      <c r="JEM314" s="94"/>
      <c r="JEN314" s="94"/>
      <c r="JEO314" s="94"/>
      <c r="JEP314" s="94"/>
      <c r="JEQ314" s="94"/>
      <c r="JER314" s="94"/>
      <c r="JES314" s="94"/>
      <c r="JET314" s="94"/>
      <c r="JEU314" s="94"/>
      <c r="JEV314" s="94"/>
      <c r="JEW314" s="94"/>
      <c r="JEX314" s="94"/>
      <c r="JEY314" s="94"/>
      <c r="JEZ314" s="94"/>
      <c r="JFA314" s="94"/>
      <c r="JFB314" s="94"/>
      <c r="JFC314" s="94"/>
      <c r="JFD314" s="94"/>
      <c r="JFE314" s="94"/>
      <c r="JFF314" s="94"/>
      <c r="JFG314" s="94"/>
      <c r="JFH314" s="94"/>
      <c r="JFI314" s="94"/>
      <c r="JFJ314" s="94"/>
      <c r="JFK314" s="94"/>
      <c r="JFL314" s="94"/>
      <c r="JFM314" s="94"/>
      <c r="JFN314" s="94"/>
      <c r="JFO314" s="94"/>
      <c r="JFP314" s="94"/>
      <c r="JFQ314" s="94"/>
      <c r="JFR314" s="94"/>
      <c r="JFS314" s="94"/>
      <c r="JFT314" s="94"/>
      <c r="JFU314" s="94"/>
      <c r="JFV314" s="94"/>
      <c r="JFW314" s="94"/>
      <c r="JFX314" s="94"/>
      <c r="JFY314" s="94"/>
      <c r="JFZ314" s="94"/>
      <c r="JGA314" s="94"/>
      <c r="JGB314" s="94"/>
      <c r="JGC314" s="94"/>
      <c r="JGD314" s="94"/>
      <c r="JGE314" s="94"/>
      <c r="JGF314" s="94"/>
      <c r="JGG314" s="94"/>
      <c r="JGH314" s="94"/>
      <c r="JGI314" s="94"/>
      <c r="JGJ314" s="94"/>
      <c r="JGK314" s="94"/>
      <c r="JGL314" s="94"/>
      <c r="JGM314" s="94"/>
      <c r="JGN314" s="94"/>
      <c r="JGO314" s="94"/>
      <c r="JGP314" s="94"/>
      <c r="JGQ314" s="94"/>
      <c r="JGR314" s="94"/>
      <c r="JGS314" s="94"/>
      <c r="JGT314" s="94"/>
      <c r="JGU314" s="94"/>
      <c r="JGV314" s="94"/>
      <c r="JGW314" s="94"/>
      <c r="JGX314" s="94"/>
      <c r="JGY314" s="94"/>
      <c r="JGZ314" s="94"/>
      <c r="JHA314" s="94"/>
      <c r="JHB314" s="94"/>
      <c r="JHC314" s="94"/>
      <c r="JHD314" s="94"/>
      <c r="JHE314" s="94"/>
      <c r="JHF314" s="94"/>
      <c r="JHG314" s="94"/>
      <c r="JHH314" s="94"/>
      <c r="JHI314" s="94"/>
      <c r="JHJ314" s="94"/>
      <c r="JHK314" s="94"/>
      <c r="JHL314" s="94"/>
      <c r="JHM314" s="94"/>
      <c r="JHN314" s="94"/>
      <c r="JHO314" s="94"/>
      <c r="JHP314" s="94"/>
      <c r="JHQ314" s="94"/>
      <c r="JHR314" s="94"/>
      <c r="JHS314" s="94"/>
      <c r="JHT314" s="94"/>
      <c r="JHU314" s="94"/>
      <c r="JHV314" s="94"/>
      <c r="JHW314" s="94"/>
      <c r="JHX314" s="94"/>
      <c r="JHY314" s="94"/>
      <c r="JHZ314" s="94"/>
      <c r="JIA314" s="94"/>
      <c r="JIB314" s="94"/>
      <c r="JIC314" s="94"/>
      <c r="JID314" s="94"/>
      <c r="JIE314" s="94"/>
      <c r="JIF314" s="94"/>
      <c r="JIG314" s="94"/>
      <c r="JIH314" s="94"/>
      <c r="JII314" s="94"/>
      <c r="JIJ314" s="94"/>
      <c r="JIK314" s="94"/>
      <c r="JIL314" s="94"/>
      <c r="JIM314" s="94"/>
      <c r="JIN314" s="94"/>
      <c r="JIO314" s="94"/>
      <c r="JIP314" s="94"/>
      <c r="JIQ314" s="94"/>
      <c r="JIR314" s="94"/>
      <c r="JIS314" s="94"/>
      <c r="JIT314" s="94"/>
      <c r="JIU314" s="94"/>
      <c r="JIV314" s="94"/>
      <c r="JIW314" s="94"/>
      <c r="JIX314" s="94"/>
      <c r="JIY314" s="94"/>
      <c r="JIZ314" s="94"/>
      <c r="JJA314" s="94"/>
      <c r="JJB314" s="94"/>
      <c r="JJC314" s="94"/>
      <c r="JJD314" s="94"/>
      <c r="JJE314" s="94"/>
      <c r="JJF314" s="94"/>
      <c r="JJG314" s="94"/>
      <c r="JJH314" s="94"/>
      <c r="JJI314" s="94"/>
      <c r="JJJ314" s="94"/>
      <c r="JJK314" s="94"/>
      <c r="JJL314" s="94"/>
      <c r="JJM314" s="94"/>
      <c r="JJN314" s="94"/>
      <c r="JJO314" s="94"/>
      <c r="JJP314" s="94"/>
      <c r="JJQ314" s="94"/>
      <c r="JJR314" s="94"/>
      <c r="JJS314" s="94"/>
      <c r="JJT314" s="94"/>
      <c r="JJU314" s="94"/>
      <c r="JJV314" s="94"/>
      <c r="JJW314" s="94"/>
      <c r="JJX314" s="94"/>
      <c r="JJY314" s="94"/>
      <c r="JJZ314" s="94"/>
      <c r="JKA314" s="94"/>
      <c r="JKB314" s="94"/>
      <c r="JKC314" s="94"/>
      <c r="JKD314" s="94"/>
      <c r="JKE314" s="94"/>
      <c r="JKF314" s="94"/>
      <c r="JKG314" s="94"/>
      <c r="JKH314" s="94"/>
      <c r="JKI314" s="94"/>
      <c r="JKJ314" s="94"/>
      <c r="JKK314" s="94"/>
      <c r="JKL314" s="94"/>
      <c r="JKM314" s="94"/>
      <c r="JKN314" s="94"/>
      <c r="JKO314" s="94"/>
      <c r="JKP314" s="94"/>
      <c r="JKQ314" s="94"/>
      <c r="JKR314" s="94"/>
      <c r="JKS314" s="94"/>
      <c r="JKT314" s="94"/>
      <c r="JKU314" s="94"/>
      <c r="JKV314" s="94"/>
      <c r="JKW314" s="94"/>
      <c r="JKX314" s="94"/>
      <c r="JKY314" s="94"/>
      <c r="JKZ314" s="94"/>
      <c r="JLA314" s="94"/>
      <c r="JLB314" s="94"/>
      <c r="JLC314" s="94"/>
      <c r="JLD314" s="94"/>
      <c r="JLE314" s="94"/>
      <c r="JLF314" s="94"/>
      <c r="JLG314" s="94"/>
      <c r="JLH314" s="94"/>
      <c r="JLI314" s="94"/>
      <c r="JLJ314" s="94"/>
      <c r="JLK314" s="94"/>
      <c r="JLL314" s="94"/>
      <c r="JLM314" s="94"/>
      <c r="JLN314" s="94"/>
      <c r="JLO314" s="94"/>
      <c r="JLP314" s="94"/>
      <c r="JLQ314" s="94"/>
      <c r="JLR314" s="94"/>
      <c r="JLS314" s="94"/>
      <c r="JLT314" s="94"/>
      <c r="JLU314" s="94"/>
      <c r="JLV314" s="94"/>
      <c r="JLW314" s="94"/>
      <c r="JLX314" s="94"/>
      <c r="JLY314" s="94"/>
      <c r="JLZ314" s="94"/>
      <c r="JMA314" s="94"/>
      <c r="JMB314" s="94"/>
      <c r="JMC314" s="94"/>
      <c r="JMD314" s="94"/>
      <c r="JME314" s="94"/>
      <c r="JMF314" s="94"/>
      <c r="JMG314" s="94"/>
      <c r="JMH314" s="94"/>
      <c r="JMI314" s="94"/>
      <c r="JMJ314" s="94"/>
      <c r="JMK314" s="94"/>
      <c r="JML314" s="94"/>
      <c r="JMM314" s="94"/>
      <c r="JMN314" s="94"/>
      <c r="JMO314" s="94"/>
      <c r="JMP314" s="94"/>
      <c r="JMQ314" s="94"/>
      <c r="JMR314" s="94"/>
      <c r="JMS314" s="94"/>
      <c r="JMT314" s="94"/>
      <c r="JMU314" s="94"/>
      <c r="JMV314" s="94"/>
      <c r="JMW314" s="94"/>
      <c r="JMX314" s="94"/>
      <c r="JMY314" s="94"/>
      <c r="JMZ314" s="94"/>
      <c r="JNA314" s="94"/>
      <c r="JNB314" s="94"/>
      <c r="JNC314" s="94"/>
      <c r="JND314" s="94"/>
      <c r="JNE314" s="94"/>
      <c r="JNF314" s="94"/>
      <c r="JNG314" s="94"/>
      <c r="JNH314" s="94"/>
      <c r="JNI314" s="94"/>
      <c r="JNJ314" s="94"/>
      <c r="JNK314" s="94"/>
      <c r="JNL314" s="94"/>
      <c r="JNM314" s="94"/>
      <c r="JNN314" s="94"/>
      <c r="JNO314" s="94"/>
      <c r="JNP314" s="94"/>
      <c r="JNQ314" s="94"/>
      <c r="JNR314" s="94"/>
      <c r="JNS314" s="94"/>
      <c r="JNT314" s="94"/>
      <c r="JNU314" s="94"/>
      <c r="JNV314" s="94"/>
      <c r="JNW314" s="94"/>
      <c r="JNX314" s="94"/>
      <c r="JNY314" s="94"/>
      <c r="JNZ314" s="94"/>
      <c r="JOA314" s="94"/>
      <c r="JOB314" s="94"/>
      <c r="JOC314" s="94"/>
      <c r="JOD314" s="94"/>
      <c r="JOE314" s="94"/>
      <c r="JOF314" s="94"/>
      <c r="JOG314" s="94"/>
      <c r="JOH314" s="94"/>
      <c r="JOI314" s="94"/>
      <c r="JOJ314" s="94"/>
      <c r="JOK314" s="94"/>
      <c r="JOL314" s="94"/>
      <c r="JOM314" s="94"/>
      <c r="JON314" s="94"/>
      <c r="JOO314" s="94"/>
      <c r="JOP314" s="94"/>
      <c r="JOQ314" s="94"/>
      <c r="JOR314" s="94"/>
      <c r="JOS314" s="94"/>
      <c r="JOT314" s="94"/>
      <c r="JOU314" s="94"/>
      <c r="JOV314" s="94"/>
      <c r="JOW314" s="94"/>
      <c r="JOX314" s="94"/>
      <c r="JOY314" s="94"/>
      <c r="JOZ314" s="94"/>
      <c r="JPA314" s="94"/>
      <c r="JPB314" s="94"/>
      <c r="JPC314" s="94"/>
      <c r="JPD314" s="94"/>
      <c r="JPE314" s="94"/>
      <c r="JPF314" s="94"/>
      <c r="JPG314" s="94"/>
      <c r="JPH314" s="94"/>
      <c r="JPI314" s="94"/>
      <c r="JPJ314" s="94"/>
      <c r="JPK314" s="94"/>
      <c r="JPL314" s="94"/>
      <c r="JPM314" s="94"/>
      <c r="JPN314" s="94"/>
      <c r="JPO314" s="94"/>
      <c r="JPP314" s="94"/>
      <c r="JPQ314" s="94"/>
      <c r="JPR314" s="94"/>
      <c r="JPS314" s="94"/>
      <c r="JPT314" s="94"/>
      <c r="JPU314" s="94"/>
      <c r="JPV314" s="94"/>
      <c r="JPW314" s="94"/>
      <c r="JPX314" s="94"/>
      <c r="JPY314" s="94"/>
      <c r="JPZ314" s="94"/>
      <c r="JQA314" s="94"/>
      <c r="JQB314" s="94"/>
      <c r="JQC314" s="94"/>
      <c r="JQD314" s="94"/>
      <c r="JQE314" s="94"/>
      <c r="JQF314" s="94"/>
      <c r="JQG314" s="94"/>
      <c r="JQH314" s="94"/>
      <c r="JQI314" s="94"/>
      <c r="JQJ314" s="94"/>
      <c r="JQK314" s="94"/>
      <c r="JQL314" s="94"/>
      <c r="JQM314" s="94"/>
      <c r="JQN314" s="94"/>
      <c r="JQO314" s="94"/>
      <c r="JQP314" s="94"/>
      <c r="JQQ314" s="94"/>
      <c r="JQR314" s="94"/>
      <c r="JQS314" s="94"/>
      <c r="JQT314" s="94"/>
      <c r="JQU314" s="94"/>
      <c r="JQV314" s="94"/>
      <c r="JQW314" s="94"/>
      <c r="JQX314" s="94"/>
      <c r="JQY314" s="94"/>
      <c r="JQZ314" s="94"/>
      <c r="JRA314" s="94"/>
      <c r="JRB314" s="94"/>
      <c r="JRC314" s="94"/>
      <c r="JRD314" s="94"/>
      <c r="JRE314" s="94"/>
      <c r="JRF314" s="94"/>
      <c r="JRG314" s="94"/>
      <c r="JRH314" s="94"/>
      <c r="JRI314" s="94"/>
      <c r="JRJ314" s="94"/>
      <c r="JRK314" s="94"/>
      <c r="JRL314" s="94"/>
      <c r="JRM314" s="94"/>
      <c r="JRN314" s="94"/>
      <c r="JRO314" s="94"/>
      <c r="JRP314" s="94"/>
      <c r="JRQ314" s="94"/>
      <c r="JRR314" s="94"/>
      <c r="JRS314" s="94"/>
      <c r="JRT314" s="94"/>
      <c r="JRU314" s="94"/>
      <c r="JRV314" s="94"/>
      <c r="JRW314" s="94"/>
      <c r="JRX314" s="94"/>
      <c r="JRY314" s="94"/>
      <c r="JRZ314" s="94"/>
      <c r="JSA314" s="94"/>
      <c r="JSB314" s="94"/>
      <c r="JSC314" s="94"/>
      <c r="JSD314" s="94"/>
      <c r="JSE314" s="94"/>
      <c r="JSF314" s="94"/>
      <c r="JSG314" s="94"/>
      <c r="JSH314" s="94"/>
      <c r="JSI314" s="94"/>
      <c r="JSJ314" s="94"/>
      <c r="JSK314" s="94"/>
      <c r="JSL314" s="94"/>
      <c r="JSM314" s="94"/>
      <c r="JSN314" s="94"/>
      <c r="JSO314" s="94"/>
      <c r="JSP314" s="94"/>
      <c r="JSQ314" s="94"/>
      <c r="JSR314" s="94"/>
      <c r="JSS314" s="94"/>
      <c r="JST314" s="94"/>
      <c r="JSU314" s="94"/>
      <c r="JSV314" s="94"/>
      <c r="JSW314" s="94"/>
      <c r="JSX314" s="94"/>
      <c r="JSY314" s="94"/>
      <c r="JSZ314" s="94"/>
      <c r="JTA314" s="94"/>
      <c r="JTB314" s="94"/>
      <c r="JTC314" s="94"/>
      <c r="JTD314" s="94"/>
      <c r="JTE314" s="94"/>
      <c r="JTF314" s="94"/>
      <c r="JTG314" s="94"/>
      <c r="JTH314" s="94"/>
      <c r="JTI314" s="94"/>
      <c r="JTJ314" s="94"/>
      <c r="JTK314" s="94"/>
      <c r="JTL314" s="94"/>
      <c r="JTM314" s="94"/>
      <c r="JTN314" s="94"/>
      <c r="JTO314" s="94"/>
      <c r="JTP314" s="94"/>
      <c r="JTQ314" s="94"/>
      <c r="JTR314" s="94"/>
      <c r="JTS314" s="94"/>
      <c r="JTT314" s="94"/>
      <c r="JTU314" s="94"/>
      <c r="JTV314" s="94"/>
      <c r="JTW314" s="94"/>
      <c r="JTX314" s="94"/>
      <c r="JTY314" s="94"/>
      <c r="JTZ314" s="94"/>
      <c r="JUA314" s="94"/>
      <c r="JUB314" s="94"/>
      <c r="JUC314" s="94"/>
      <c r="JUD314" s="94"/>
      <c r="JUE314" s="94"/>
      <c r="JUF314" s="94"/>
      <c r="JUG314" s="94"/>
      <c r="JUH314" s="94"/>
      <c r="JUI314" s="94"/>
      <c r="JUJ314" s="94"/>
      <c r="JUK314" s="94"/>
      <c r="JUL314" s="94"/>
      <c r="JUM314" s="94"/>
      <c r="JUN314" s="94"/>
      <c r="JUO314" s="94"/>
      <c r="JUP314" s="94"/>
      <c r="JUQ314" s="94"/>
      <c r="JUR314" s="94"/>
      <c r="JUS314" s="94"/>
      <c r="JUT314" s="94"/>
      <c r="JUU314" s="94"/>
      <c r="JUV314" s="94"/>
      <c r="JUW314" s="94"/>
      <c r="JUX314" s="94"/>
      <c r="JUY314" s="94"/>
      <c r="JUZ314" s="94"/>
      <c r="JVA314" s="94"/>
      <c r="JVB314" s="94"/>
      <c r="JVC314" s="94"/>
      <c r="JVD314" s="94"/>
      <c r="JVE314" s="94"/>
      <c r="JVF314" s="94"/>
      <c r="JVG314" s="94"/>
      <c r="JVH314" s="94"/>
      <c r="JVI314" s="94"/>
      <c r="JVJ314" s="94"/>
      <c r="JVK314" s="94"/>
      <c r="JVL314" s="94"/>
      <c r="JVM314" s="94"/>
      <c r="JVN314" s="94"/>
      <c r="JVO314" s="94"/>
      <c r="JVP314" s="94"/>
      <c r="JVQ314" s="94"/>
      <c r="JVR314" s="94"/>
      <c r="JVS314" s="94"/>
      <c r="JVT314" s="94"/>
      <c r="JVU314" s="94"/>
      <c r="JVV314" s="94"/>
      <c r="JVW314" s="94"/>
      <c r="JVX314" s="94"/>
      <c r="JVY314" s="94"/>
      <c r="JVZ314" s="94"/>
      <c r="JWA314" s="94"/>
      <c r="JWB314" s="94"/>
      <c r="JWC314" s="94"/>
      <c r="JWD314" s="94"/>
      <c r="JWE314" s="94"/>
      <c r="JWF314" s="94"/>
      <c r="JWG314" s="94"/>
      <c r="JWH314" s="94"/>
      <c r="JWI314" s="94"/>
      <c r="JWJ314" s="94"/>
      <c r="JWK314" s="94"/>
      <c r="JWL314" s="94"/>
      <c r="JWM314" s="94"/>
      <c r="JWN314" s="94"/>
      <c r="JWO314" s="94"/>
      <c r="JWP314" s="94"/>
      <c r="JWQ314" s="94"/>
      <c r="JWR314" s="94"/>
      <c r="JWS314" s="94"/>
      <c r="JWT314" s="94"/>
      <c r="JWU314" s="94"/>
      <c r="JWV314" s="94"/>
      <c r="JWW314" s="94"/>
      <c r="JWX314" s="94"/>
      <c r="JWY314" s="94"/>
      <c r="JWZ314" s="94"/>
      <c r="JXA314" s="94"/>
      <c r="JXB314" s="94"/>
      <c r="JXC314" s="94"/>
      <c r="JXD314" s="94"/>
      <c r="JXE314" s="94"/>
      <c r="JXF314" s="94"/>
      <c r="JXG314" s="94"/>
      <c r="JXH314" s="94"/>
      <c r="JXI314" s="94"/>
      <c r="JXJ314" s="94"/>
      <c r="JXK314" s="94"/>
      <c r="JXL314" s="94"/>
      <c r="JXM314" s="94"/>
      <c r="JXN314" s="94"/>
      <c r="JXO314" s="94"/>
      <c r="JXP314" s="94"/>
      <c r="JXQ314" s="94"/>
      <c r="JXR314" s="94"/>
      <c r="JXS314" s="94"/>
      <c r="JXT314" s="94"/>
      <c r="JXU314" s="94"/>
      <c r="JXV314" s="94"/>
      <c r="JXW314" s="94"/>
      <c r="JXX314" s="94"/>
      <c r="JXY314" s="94"/>
      <c r="JXZ314" s="94"/>
      <c r="JYA314" s="94"/>
      <c r="JYB314" s="94"/>
      <c r="JYC314" s="94"/>
      <c r="JYD314" s="94"/>
      <c r="JYE314" s="94"/>
      <c r="JYF314" s="94"/>
      <c r="JYG314" s="94"/>
      <c r="JYH314" s="94"/>
      <c r="JYI314" s="94"/>
      <c r="JYJ314" s="94"/>
      <c r="JYK314" s="94"/>
      <c r="JYL314" s="94"/>
      <c r="JYM314" s="94"/>
      <c r="JYN314" s="94"/>
      <c r="JYO314" s="94"/>
      <c r="JYP314" s="94"/>
      <c r="JYQ314" s="94"/>
      <c r="JYR314" s="94"/>
      <c r="JYS314" s="94"/>
      <c r="JYT314" s="94"/>
      <c r="JYU314" s="94"/>
      <c r="JYV314" s="94"/>
      <c r="JYW314" s="94"/>
      <c r="JYX314" s="94"/>
      <c r="JYY314" s="94"/>
      <c r="JYZ314" s="94"/>
      <c r="JZA314" s="94"/>
      <c r="JZB314" s="94"/>
      <c r="JZC314" s="94"/>
      <c r="JZD314" s="94"/>
      <c r="JZE314" s="94"/>
      <c r="JZF314" s="94"/>
      <c r="JZG314" s="94"/>
      <c r="JZH314" s="94"/>
      <c r="JZI314" s="94"/>
      <c r="JZJ314" s="94"/>
      <c r="JZK314" s="94"/>
      <c r="JZL314" s="94"/>
      <c r="JZM314" s="94"/>
      <c r="JZN314" s="94"/>
      <c r="JZO314" s="94"/>
      <c r="JZP314" s="94"/>
      <c r="JZQ314" s="94"/>
      <c r="JZR314" s="94"/>
      <c r="JZS314" s="94"/>
      <c r="JZT314" s="94"/>
      <c r="JZU314" s="94"/>
      <c r="JZV314" s="94"/>
      <c r="JZW314" s="94"/>
      <c r="JZX314" s="94"/>
      <c r="JZY314" s="94"/>
      <c r="JZZ314" s="94"/>
      <c r="KAA314" s="94"/>
      <c r="KAB314" s="94"/>
      <c r="KAC314" s="94"/>
      <c r="KAD314" s="94"/>
      <c r="KAE314" s="94"/>
      <c r="KAF314" s="94"/>
      <c r="KAG314" s="94"/>
      <c r="KAH314" s="94"/>
      <c r="KAI314" s="94"/>
      <c r="KAJ314" s="94"/>
      <c r="KAK314" s="94"/>
      <c r="KAL314" s="94"/>
      <c r="KAM314" s="94"/>
      <c r="KAN314" s="94"/>
      <c r="KAO314" s="94"/>
      <c r="KAP314" s="94"/>
      <c r="KAQ314" s="94"/>
      <c r="KAR314" s="94"/>
      <c r="KAS314" s="94"/>
      <c r="KAT314" s="94"/>
      <c r="KAU314" s="94"/>
      <c r="KAV314" s="94"/>
      <c r="KAW314" s="94"/>
      <c r="KAX314" s="94"/>
      <c r="KAY314" s="94"/>
      <c r="KAZ314" s="94"/>
      <c r="KBA314" s="94"/>
      <c r="KBB314" s="94"/>
      <c r="KBC314" s="94"/>
      <c r="KBD314" s="94"/>
      <c r="KBE314" s="94"/>
      <c r="KBF314" s="94"/>
      <c r="KBG314" s="94"/>
      <c r="KBH314" s="94"/>
      <c r="KBI314" s="94"/>
      <c r="KBJ314" s="94"/>
      <c r="KBK314" s="94"/>
      <c r="KBL314" s="94"/>
      <c r="KBM314" s="94"/>
      <c r="KBN314" s="94"/>
      <c r="KBO314" s="94"/>
      <c r="KBP314" s="94"/>
      <c r="KBQ314" s="94"/>
      <c r="KBR314" s="94"/>
      <c r="KBS314" s="94"/>
      <c r="KBT314" s="94"/>
      <c r="KBU314" s="94"/>
      <c r="KBV314" s="94"/>
      <c r="KBW314" s="94"/>
      <c r="KBX314" s="94"/>
      <c r="KBY314" s="94"/>
      <c r="KBZ314" s="94"/>
      <c r="KCA314" s="94"/>
      <c r="KCB314" s="94"/>
      <c r="KCC314" s="94"/>
      <c r="KCD314" s="94"/>
      <c r="KCE314" s="94"/>
      <c r="KCF314" s="94"/>
      <c r="KCG314" s="94"/>
      <c r="KCH314" s="94"/>
      <c r="KCI314" s="94"/>
      <c r="KCJ314" s="94"/>
      <c r="KCK314" s="94"/>
      <c r="KCL314" s="94"/>
      <c r="KCM314" s="94"/>
      <c r="KCN314" s="94"/>
      <c r="KCO314" s="94"/>
      <c r="KCP314" s="94"/>
      <c r="KCQ314" s="94"/>
      <c r="KCR314" s="94"/>
      <c r="KCS314" s="94"/>
      <c r="KCT314" s="94"/>
      <c r="KCU314" s="94"/>
      <c r="KCV314" s="94"/>
      <c r="KCW314" s="94"/>
      <c r="KCX314" s="94"/>
      <c r="KCY314" s="94"/>
      <c r="KCZ314" s="94"/>
      <c r="KDA314" s="94"/>
      <c r="KDB314" s="94"/>
      <c r="KDC314" s="94"/>
      <c r="KDD314" s="94"/>
      <c r="KDE314" s="94"/>
      <c r="KDF314" s="94"/>
      <c r="KDG314" s="94"/>
      <c r="KDH314" s="94"/>
      <c r="KDI314" s="94"/>
      <c r="KDJ314" s="94"/>
      <c r="KDK314" s="94"/>
      <c r="KDL314" s="94"/>
      <c r="KDM314" s="94"/>
      <c r="KDN314" s="94"/>
      <c r="KDO314" s="94"/>
      <c r="KDP314" s="94"/>
      <c r="KDQ314" s="94"/>
      <c r="KDR314" s="94"/>
      <c r="KDS314" s="94"/>
      <c r="KDT314" s="94"/>
      <c r="KDU314" s="94"/>
      <c r="KDV314" s="94"/>
      <c r="KDW314" s="94"/>
      <c r="KDX314" s="94"/>
      <c r="KDY314" s="94"/>
      <c r="KDZ314" s="94"/>
      <c r="KEA314" s="94"/>
      <c r="KEB314" s="94"/>
      <c r="KEC314" s="94"/>
      <c r="KED314" s="94"/>
      <c r="KEE314" s="94"/>
      <c r="KEF314" s="94"/>
      <c r="KEG314" s="94"/>
      <c r="KEH314" s="94"/>
      <c r="KEI314" s="94"/>
      <c r="KEJ314" s="94"/>
      <c r="KEK314" s="94"/>
      <c r="KEL314" s="94"/>
      <c r="KEM314" s="94"/>
      <c r="KEN314" s="94"/>
      <c r="KEO314" s="94"/>
      <c r="KEP314" s="94"/>
      <c r="KEQ314" s="94"/>
      <c r="KER314" s="94"/>
      <c r="KES314" s="94"/>
      <c r="KET314" s="94"/>
      <c r="KEU314" s="94"/>
      <c r="KEV314" s="94"/>
      <c r="KEW314" s="94"/>
      <c r="KEX314" s="94"/>
      <c r="KEY314" s="94"/>
      <c r="KEZ314" s="94"/>
      <c r="KFA314" s="94"/>
      <c r="KFB314" s="94"/>
      <c r="KFC314" s="94"/>
      <c r="KFD314" s="94"/>
      <c r="KFE314" s="94"/>
      <c r="KFF314" s="94"/>
      <c r="KFG314" s="94"/>
      <c r="KFH314" s="94"/>
      <c r="KFI314" s="94"/>
      <c r="KFJ314" s="94"/>
      <c r="KFK314" s="94"/>
      <c r="KFL314" s="94"/>
      <c r="KFM314" s="94"/>
      <c r="KFN314" s="94"/>
      <c r="KFO314" s="94"/>
      <c r="KFP314" s="94"/>
      <c r="KFQ314" s="94"/>
      <c r="KFR314" s="94"/>
      <c r="KFS314" s="94"/>
      <c r="KFT314" s="94"/>
      <c r="KFU314" s="94"/>
      <c r="KFV314" s="94"/>
      <c r="KFW314" s="94"/>
      <c r="KFX314" s="94"/>
      <c r="KFY314" s="94"/>
      <c r="KFZ314" s="94"/>
      <c r="KGA314" s="94"/>
      <c r="KGB314" s="94"/>
      <c r="KGC314" s="94"/>
      <c r="KGD314" s="94"/>
      <c r="KGE314" s="94"/>
      <c r="KGF314" s="94"/>
      <c r="KGG314" s="94"/>
      <c r="KGH314" s="94"/>
      <c r="KGI314" s="94"/>
      <c r="KGJ314" s="94"/>
      <c r="KGK314" s="94"/>
      <c r="KGL314" s="94"/>
      <c r="KGM314" s="94"/>
      <c r="KGN314" s="94"/>
      <c r="KGO314" s="94"/>
      <c r="KGP314" s="94"/>
      <c r="KGQ314" s="94"/>
      <c r="KGR314" s="94"/>
      <c r="KGS314" s="94"/>
      <c r="KGT314" s="94"/>
      <c r="KGU314" s="94"/>
      <c r="KGV314" s="94"/>
      <c r="KGW314" s="94"/>
      <c r="KGX314" s="94"/>
      <c r="KGY314" s="94"/>
      <c r="KGZ314" s="94"/>
      <c r="KHA314" s="94"/>
      <c r="KHB314" s="94"/>
      <c r="KHC314" s="94"/>
      <c r="KHD314" s="94"/>
      <c r="KHE314" s="94"/>
      <c r="KHF314" s="94"/>
      <c r="KHG314" s="94"/>
      <c r="KHH314" s="94"/>
      <c r="KHI314" s="94"/>
      <c r="KHJ314" s="94"/>
      <c r="KHK314" s="94"/>
      <c r="KHL314" s="94"/>
      <c r="KHM314" s="94"/>
      <c r="KHN314" s="94"/>
      <c r="KHO314" s="94"/>
      <c r="KHP314" s="94"/>
      <c r="KHQ314" s="94"/>
      <c r="KHR314" s="94"/>
      <c r="KHS314" s="94"/>
      <c r="KHT314" s="94"/>
      <c r="KHU314" s="94"/>
      <c r="KHV314" s="94"/>
      <c r="KHW314" s="94"/>
      <c r="KHX314" s="94"/>
      <c r="KHY314" s="94"/>
      <c r="KHZ314" s="94"/>
      <c r="KIA314" s="94"/>
      <c r="KIB314" s="94"/>
      <c r="KIC314" s="94"/>
      <c r="KID314" s="94"/>
      <c r="KIE314" s="94"/>
      <c r="KIF314" s="94"/>
      <c r="KIG314" s="94"/>
      <c r="KIH314" s="94"/>
      <c r="KII314" s="94"/>
      <c r="KIJ314" s="94"/>
      <c r="KIK314" s="94"/>
      <c r="KIL314" s="94"/>
      <c r="KIM314" s="94"/>
      <c r="KIN314" s="94"/>
      <c r="KIO314" s="94"/>
      <c r="KIP314" s="94"/>
      <c r="KIQ314" s="94"/>
      <c r="KIR314" s="94"/>
      <c r="KIS314" s="94"/>
      <c r="KIT314" s="94"/>
      <c r="KIU314" s="94"/>
      <c r="KIV314" s="94"/>
      <c r="KIW314" s="94"/>
      <c r="KIX314" s="94"/>
      <c r="KIY314" s="94"/>
      <c r="KIZ314" s="94"/>
      <c r="KJA314" s="94"/>
      <c r="KJB314" s="94"/>
      <c r="KJC314" s="94"/>
      <c r="KJD314" s="94"/>
      <c r="KJE314" s="94"/>
      <c r="KJF314" s="94"/>
      <c r="KJG314" s="94"/>
      <c r="KJH314" s="94"/>
      <c r="KJI314" s="94"/>
      <c r="KJJ314" s="94"/>
      <c r="KJK314" s="94"/>
      <c r="KJL314" s="94"/>
      <c r="KJM314" s="94"/>
      <c r="KJN314" s="94"/>
      <c r="KJO314" s="94"/>
      <c r="KJP314" s="94"/>
      <c r="KJQ314" s="94"/>
      <c r="KJR314" s="94"/>
      <c r="KJS314" s="94"/>
      <c r="KJT314" s="94"/>
      <c r="KJU314" s="94"/>
      <c r="KJV314" s="94"/>
      <c r="KJW314" s="94"/>
      <c r="KJX314" s="94"/>
      <c r="KJY314" s="94"/>
      <c r="KJZ314" s="94"/>
      <c r="KKA314" s="94"/>
      <c r="KKB314" s="94"/>
      <c r="KKC314" s="94"/>
      <c r="KKD314" s="94"/>
      <c r="KKE314" s="94"/>
      <c r="KKF314" s="94"/>
      <c r="KKG314" s="94"/>
      <c r="KKH314" s="94"/>
      <c r="KKI314" s="94"/>
      <c r="KKJ314" s="94"/>
      <c r="KKK314" s="94"/>
      <c r="KKL314" s="94"/>
      <c r="KKM314" s="94"/>
      <c r="KKN314" s="94"/>
      <c r="KKO314" s="94"/>
      <c r="KKP314" s="94"/>
      <c r="KKQ314" s="94"/>
      <c r="KKR314" s="94"/>
      <c r="KKS314" s="94"/>
      <c r="KKT314" s="94"/>
      <c r="KKU314" s="94"/>
      <c r="KKV314" s="94"/>
      <c r="KKW314" s="94"/>
      <c r="KKX314" s="94"/>
      <c r="KKY314" s="94"/>
      <c r="KKZ314" s="94"/>
      <c r="KLA314" s="94"/>
      <c r="KLB314" s="94"/>
      <c r="KLC314" s="94"/>
      <c r="KLD314" s="94"/>
      <c r="KLE314" s="94"/>
      <c r="KLF314" s="94"/>
      <c r="KLG314" s="94"/>
      <c r="KLH314" s="94"/>
      <c r="KLI314" s="94"/>
      <c r="KLJ314" s="94"/>
      <c r="KLK314" s="94"/>
      <c r="KLL314" s="94"/>
      <c r="KLM314" s="94"/>
      <c r="KLN314" s="94"/>
      <c r="KLO314" s="94"/>
      <c r="KLP314" s="94"/>
      <c r="KLQ314" s="94"/>
      <c r="KLR314" s="94"/>
      <c r="KLS314" s="94"/>
      <c r="KLT314" s="94"/>
      <c r="KLU314" s="94"/>
      <c r="KLV314" s="94"/>
      <c r="KLW314" s="94"/>
      <c r="KLX314" s="94"/>
      <c r="KLY314" s="94"/>
      <c r="KLZ314" s="94"/>
      <c r="KMA314" s="94"/>
      <c r="KMB314" s="94"/>
      <c r="KMC314" s="94"/>
      <c r="KMD314" s="94"/>
      <c r="KME314" s="94"/>
      <c r="KMF314" s="94"/>
      <c r="KMG314" s="94"/>
      <c r="KMH314" s="94"/>
      <c r="KMI314" s="94"/>
      <c r="KMJ314" s="94"/>
      <c r="KMK314" s="94"/>
      <c r="KML314" s="94"/>
      <c r="KMM314" s="94"/>
      <c r="KMN314" s="94"/>
      <c r="KMO314" s="94"/>
      <c r="KMP314" s="94"/>
      <c r="KMQ314" s="94"/>
      <c r="KMR314" s="94"/>
      <c r="KMS314" s="94"/>
      <c r="KMT314" s="94"/>
      <c r="KMU314" s="94"/>
      <c r="KMV314" s="94"/>
      <c r="KMW314" s="94"/>
      <c r="KMX314" s="94"/>
      <c r="KMY314" s="94"/>
      <c r="KMZ314" s="94"/>
      <c r="KNA314" s="94"/>
      <c r="KNB314" s="94"/>
      <c r="KNC314" s="94"/>
      <c r="KND314" s="94"/>
      <c r="KNE314" s="94"/>
      <c r="KNF314" s="94"/>
      <c r="KNG314" s="94"/>
      <c r="KNH314" s="94"/>
      <c r="KNI314" s="94"/>
      <c r="KNJ314" s="94"/>
      <c r="KNK314" s="94"/>
      <c r="KNL314" s="94"/>
      <c r="KNM314" s="94"/>
      <c r="KNN314" s="94"/>
      <c r="KNO314" s="94"/>
      <c r="KNP314" s="94"/>
      <c r="KNQ314" s="94"/>
      <c r="KNR314" s="94"/>
      <c r="KNS314" s="94"/>
      <c r="KNT314" s="94"/>
      <c r="KNU314" s="94"/>
      <c r="KNV314" s="94"/>
      <c r="KNW314" s="94"/>
      <c r="KNX314" s="94"/>
      <c r="KNY314" s="94"/>
      <c r="KNZ314" s="94"/>
      <c r="KOA314" s="94"/>
      <c r="KOB314" s="94"/>
      <c r="KOC314" s="94"/>
      <c r="KOD314" s="94"/>
      <c r="KOE314" s="94"/>
      <c r="KOF314" s="94"/>
      <c r="KOG314" s="94"/>
      <c r="KOH314" s="94"/>
      <c r="KOI314" s="94"/>
      <c r="KOJ314" s="94"/>
      <c r="KOK314" s="94"/>
      <c r="KOL314" s="94"/>
      <c r="KOM314" s="94"/>
      <c r="KON314" s="94"/>
      <c r="KOO314" s="94"/>
      <c r="KOP314" s="94"/>
      <c r="KOQ314" s="94"/>
      <c r="KOR314" s="94"/>
      <c r="KOS314" s="94"/>
      <c r="KOT314" s="94"/>
      <c r="KOU314" s="94"/>
      <c r="KOV314" s="94"/>
      <c r="KOW314" s="94"/>
      <c r="KOX314" s="94"/>
      <c r="KOY314" s="94"/>
      <c r="KOZ314" s="94"/>
      <c r="KPA314" s="94"/>
      <c r="KPB314" s="94"/>
      <c r="KPC314" s="94"/>
      <c r="KPD314" s="94"/>
      <c r="KPE314" s="94"/>
      <c r="KPF314" s="94"/>
      <c r="KPG314" s="94"/>
      <c r="KPH314" s="94"/>
      <c r="KPI314" s="94"/>
      <c r="KPJ314" s="94"/>
      <c r="KPK314" s="94"/>
      <c r="KPL314" s="94"/>
      <c r="KPM314" s="94"/>
      <c r="KPN314" s="94"/>
      <c r="KPO314" s="94"/>
      <c r="KPP314" s="94"/>
      <c r="KPQ314" s="94"/>
      <c r="KPR314" s="94"/>
      <c r="KPS314" s="94"/>
      <c r="KPT314" s="94"/>
      <c r="KPU314" s="94"/>
      <c r="KPV314" s="94"/>
      <c r="KPW314" s="94"/>
      <c r="KPX314" s="94"/>
      <c r="KPY314" s="94"/>
      <c r="KPZ314" s="94"/>
      <c r="KQA314" s="94"/>
      <c r="KQB314" s="94"/>
      <c r="KQC314" s="94"/>
      <c r="KQD314" s="94"/>
      <c r="KQE314" s="94"/>
      <c r="KQF314" s="94"/>
      <c r="KQG314" s="94"/>
      <c r="KQH314" s="94"/>
      <c r="KQI314" s="94"/>
      <c r="KQJ314" s="94"/>
      <c r="KQK314" s="94"/>
      <c r="KQL314" s="94"/>
      <c r="KQM314" s="94"/>
      <c r="KQN314" s="94"/>
      <c r="KQO314" s="94"/>
      <c r="KQP314" s="94"/>
      <c r="KQQ314" s="94"/>
      <c r="KQR314" s="94"/>
      <c r="KQS314" s="94"/>
      <c r="KQT314" s="94"/>
      <c r="KQU314" s="94"/>
      <c r="KQV314" s="94"/>
      <c r="KQW314" s="94"/>
      <c r="KQX314" s="94"/>
      <c r="KQY314" s="94"/>
      <c r="KQZ314" s="94"/>
      <c r="KRA314" s="94"/>
      <c r="KRB314" s="94"/>
      <c r="KRC314" s="94"/>
      <c r="KRD314" s="94"/>
      <c r="KRE314" s="94"/>
      <c r="KRF314" s="94"/>
      <c r="KRG314" s="94"/>
      <c r="KRH314" s="94"/>
      <c r="KRI314" s="94"/>
      <c r="KRJ314" s="94"/>
      <c r="KRK314" s="94"/>
      <c r="KRL314" s="94"/>
      <c r="KRM314" s="94"/>
      <c r="KRN314" s="94"/>
      <c r="KRO314" s="94"/>
      <c r="KRP314" s="94"/>
      <c r="KRQ314" s="94"/>
      <c r="KRR314" s="94"/>
      <c r="KRS314" s="94"/>
      <c r="KRT314" s="94"/>
      <c r="KRU314" s="94"/>
      <c r="KRV314" s="94"/>
      <c r="KRW314" s="94"/>
      <c r="KRX314" s="94"/>
      <c r="KRY314" s="94"/>
      <c r="KRZ314" s="94"/>
      <c r="KSA314" s="94"/>
      <c r="KSB314" s="94"/>
      <c r="KSC314" s="94"/>
      <c r="KSD314" s="94"/>
      <c r="KSE314" s="94"/>
      <c r="KSF314" s="94"/>
      <c r="KSG314" s="94"/>
      <c r="KSH314" s="94"/>
      <c r="KSI314" s="94"/>
      <c r="KSJ314" s="94"/>
      <c r="KSK314" s="94"/>
      <c r="KSL314" s="94"/>
      <c r="KSM314" s="94"/>
      <c r="KSN314" s="94"/>
      <c r="KSO314" s="94"/>
      <c r="KSP314" s="94"/>
      <c r="KSQ314" s="94"/>
      <c r="KSR314" s="94"/>
      <c r="KSS314" s="94"/>
      <c r="KST314" s="94"/>
      <c r="KSU314" s="94"/>
      <c r="KSV314" s="94"/>
      <c r="KSW314" s="94"/>
      <c r="KSX314" s="94"/>
      <c r="KSY314" s="94"/>
      <c r="KSZ314" s="94"/>
      <c r="KTA314" s="94"/>
      <c r="KTB314" s="94"/>
      <c r="KTC314" s="94"/>
      <c r="KTD314" s="94"/>
      <c r="KTE314" s="94"/>
      <c r="KTF314" s="94"/>
      <c r="KTG314" s="94"/>
      <c r="KTH314" s="94"/>
      <c r="KTI314" s="94"/>
      <c r="KTJ314" s="94"/>
      <c r="KTK314" s="94"/>
      <c r="KTL314" s="94"/>
      <c r="KTM314" s="94"/>
      <c r="KTN314" s="94"/>
      <c r="KTO314" s="94"/>
      <c r="KTP314" s="94"/>
      <c r="KTQ314" s="94"/>
      <c r="KTR314" s="94"/>
      <c r="KTS314" s="94"/>
      <c r="KTT314" s="94"/>
      <c r="KTU314" s="94"/>
      <c r="KTV314" s="94"/>
      <c r="KTW314" s="94"/>
      <c r="KTX314" s="94"/>
      <c r="KTY314" s="94"/>
      <c r="KTZ314" s="94"/>
      <c r="KUA314" s="94"/>
      <c r="KUB314" s="94"/>
      <c r="KUC314" s="94"/>
      <c r="KUD314" s="94"/>
      <c r="KUE314" s="94"/>
      <c r="KUF314" s="94"/>
      <c r="KUG314" s="94"/>
      <c r="KUH314" s="94"/>
      <c r="KUI314" s="94"/>
      <c r="KUJ314" s="94"/>
      <c r="KUK314" s="94"/>
      <c r="KUL314" s="94"/>
      <c r="KUM314" s="94"/>
      <c r="KUN314" s="94"/>
      <c r="KUO314" s="94"/>
      <c r="KUP314" s="94"/>
      <c r="KUQ314" s="94"/>
      <c r="KUR314" s="94"/>
      <c r="KUS314" s="94"/>
      <c r="KUT314" s="94"/>
      <c r="KUU314" s="94"/>
      <c r="KUV314" s="94"/>
      <c r="KUW314" s="94"/>
      <c r="KUX314" s="94"/>
      <c r="KUY314" s="94"/>
      <c r="KUZ314" s="94"/>
      <c r="KVA314" s="94"/>
      <c r="KVB314" s="94"/>
      <c r="KVC314" s="94"/>
      <c r="KVD314" s="94"/>
      <c r="KVE314" s="94"/>
      <c r="KVF314" s="94"/>
      <c r="KVG314" s="94"/>
      <c r="KVH314" s="94"/>
      <c r="KVI314" s="94"/>
      <c r="KVJ314" s="94"/>
      <c r="KVK314" s="94"/>
      <c r="KVL314" s="94"/>
      <c r="KVM314" s="94"/>
      <c r="KVN314" s="94"/>
      <c r="KVO314" s="94"/>
      <c r="KVP314" s="94"/>
      <c r="KVQ314" s="94"/>
      <c r="KVR314" s="94"/>
      <c r="KVS314" s="94"/>
      <c r="KVT314" s="94"/>
      <c r="KVU314" s="94"/>
      <c r="KVV314" s="94"/>
      <c r="KVW314" s="94"/>
      <c r="KVX314" s="94"/>
      <c r="KVY314" s="94"/>
      <c r="KVZ314" s="94"/>
      <c r="KWA314" s="94"/>
      <c r="KWB314" s="94"/>
      <c r="KWC314" s="94"/>
      <c r="KWD314" s="94"/>
      <c r="KWE314" s="94"/>
      <c r="KWF314" s="94"/>
      <c r="KWG314" s="94"/>
      <c r="KWH314" s="94"/>
      <c r="KWI314" s="94"/>
      <c r="KWJ314" s="94"/>
      <c r="KWK314" s="94"/>
      <c r="KWL314" s="94"/>
      <c r="KWM314" s="94"/>
      <c r="KWN314" s="94"/>
      <c r="KWO314" s="94"/>
      <c r="KWP314" s="94"/>
      <c r="KWQ314" s="94"/>
      <c r="KWR314" s="94"/>
      <c r="KWS314" s="94"/>
      <c r="KWT314" s="94"/>
      <c r="KWU314" s="94"/>
      <c r="KWV314" s="94"/>
      <c r="KWW314" s="94"/>
      <c r="KWX314" s="94"/>
      <c r="KWY314" s="94"/>
      <c r="KWZ314" s="94"/>
      <c r="KXA314" s="94"/>
      <c r="KXB314" s="94"/>
      <c r="KXC314" s="94"/>
      <c r="KXD314" s="94"/>
      <c r="KXE314" s="94"/>
      <c r="KXF314" s="94"/>
      <c r="KXG314" s="94"/>
      <c r="KXH314" s="94"/>
      <c r="KXI314" s="94"/>
      <c r="KXJ314" s="94"/>
      <c r="KXK314" s="94"/>
      <c r="KXL314" s="94"/>
      <c r="KXM314" s="94"/>
      <c r="KXN314" s="94"/>
      <c r="KXO314" s="94"/>
      <c r="KXP314" s="94"/>
      <c r="KXQ314" s="94"/>
      <c r="KXR314" s="94"/>
      <c r="KXS314" s="94"/>
      <c r="KXT314" s="94"/>
      <c r="KXU314" s="94"/>
      <c r="KXV314" s="94"/>
      <c r="KXW314" s="94"/>
      <c r="KXX314" s="94"/>
      <c r="KXY314" s="94"/>
      <c r="KXZ314" s="94"/>
      <c r="KYA314" s="94"/>
      <c r="KYB314" s="94"/>
      <c r="KYC314" s="94"/>
      <c r="KYD314" s="94"/>
      <c r="KYE314" s="94"/>
      <c r="KYF314" s="94"/>
      <c r="KYG314" s="94"/>
      <c r="KYH314" s="94"/>
      <c r="KYI314" s="94"/>
      <c r="KYJ314" s="94"/>
      <c r="KYK314" s="94"/>
      <c r="KYL314" s="94"/>
      <c r="KYM314" s="94"/>
      <c r="KYN314" s="94"/>
      <c r="KYO314" s="94"/>
      <c r="KYP314" s="94"/>
      <c r="KYQ314" s="94"/>
      <c r="KYR314" s="94"/>
      <c r="KYS314" s="94"/>
      <c r="KYT314" s="94"/>
      <c r="KYU314" s="94"/>
      <c r="KYV314" s="94"/>
      <c r="KYW314" s="94"/>
      <c r="KYX314" s="94"/>
      <c r="KYY314" s="94"/>
      <c r="KYZ314" s="94"/>
      <c r="KZA314" s="94"/>
      <c r="KZB314" s="94"/>
      <c r="KZC314" s="94"/>
      <c r="KZD314" s="94"/>
      <c r="KZE314" s="94"/>
      <c r="KZF314" s="94"/>
      <c r="KZG314" s="94"/>
      <c r="KZH314" s="94"/>
      <c r="KZI314" s="94"/>
      <c r="KZJ314" s="94"/>
      <c r="KZK314" s="94"/>
      <c r="KZL314" s="94"/>
      <c r="KZM314" s="94"/>
      <c r="KZN314" s="94"/>
      <c r="KZO314" s="94"/>
      <c r="KZP314" s="94"/>
      <c r="KZQ314" s="94"/>
      <c r="KZR314" s="94"/>
      <c r="KZS314" s="94"/>
      <c r="KZT314" s="94"/>
      <c r="KZU314" s="94"/>
      <c r="KZV314" s="94"/>
      <c r="KZW314" s="94"/>
      <c r="KZX314" s="94"/>
      <c r="KZY314" s="94"/>
      <c r="KZZ314" s="94"/>
      <c r="LAA314" s="94"/>
      <c r="LAB314" s="94"/>
      <c r="LAC314" s="94"/>
      <c r="LAD314" s="94"/>
      <c r="LAE314" s="94"/>
      <c r="LAF314" s="94"/>
      <c r="LAG314" s="94"/>
      <c r="LAH314" s="94"/>
      <c r="LAI314" s="94"/>
      <c r="LAJ314" s="94"/>
      <c r="LAK314" s="94"/>
      <c r="LAL314" s="94"/>
      <c r="LAM314" s="94"/>
      <c r="LAN314" s="94"/>
      <c r="LAO314" s="94"/>
      <c r="LAP314" s="94"/>
      <c r="LAQ314" s="94"/>
      <c r="LAR314" s="94"/>
      <c r="LAS314" s="94"/>
      <c r="LAT314" s="94"/>
      <c r="LAU314" s="94"/>
      <c r="LAV314" s="94"/>
      <c r="LAW314" s="94"/>
      <c r="LAX314" s="94"/>
      <c r="LAY314" s="94"/>
      <c r="LAZ314" s="94"/>
      <c r="LBA314" s="94"/>
      <c r="LBB314" s="94"/>
      <c r="LBC314" s="94"/>
      <c r="LBD314" s="94"/>
      <c r="LBE314" s="94"/>
      <c r="LBF314" s="94"/>
      <c r="LBG314" s="94"/>
      <c r="LBH314" s="94"/>
      <c r="LBI314" s="94"/>
      <c r="LBJ314" s="94"/>
      <c r="LBK314" s="94"/>
      <c r="LBL314" s="94"/>
      <c r="LBM314" s="94"/>
      <c r="LBN314" s="94"/>
      <c r="LBO314" s="94"/>
      <c r="LBP314" s="94"/>
      <c r="LBQ314" s="94"/>
      <c r="LBR314" s="94"/>
      <c r="LBS314" s="94"/>
      <c r="LBT314" s="94"/>
      <c r="LBU314" s="94"/>
      <c r="LBV314" s="94"/>
      <c r="LBW314" s="94"/>
      <c r="LBX314" s="94"/>
      <c r="LBY314" s="94"/>
      <c r="LBZ314" s="94"/>
      <c r="LCA314" s="94"/>
      <c r="LCB314" s="94"/>
      <c r="LCC314" s="94"/>
      <c r="LCD314" s="94"/>
      <c r="LCE314" s="94"/>
      <c r="LCF314" s="94"/>
      <c r="LCG314" s="94"/>
      <c r="LCH314" s="94"/>
      <c r="LCI314" s="94"/>
      <c r="LCJ314" s="94"/>
      <c r="LCK314" s="94"/>
      <c r="LCL314" s="94"/>
      <c r="LCM314" s="94"/>
      <c r="LCN314" s="94"/>
      <c r="LCO314" s="94"/>
      <c r="LCP314" s="94"/>
      <c r="LCQ314" s="94"/>
      <c r="LCR314" s="94"/>
      <c r="LCS314" s="94"/>
      <c r="LCT314" s="94"/>
      <c r="LCU314" s="94"/>
      <c r="LCV314" s="94"/>
      <c r="LCW314" s="94"/>
      <c r="LCX314" s="94"/>
      <c r="LCY314" s="94"/>
      <c r="LCZ314" s="94"/>
      <c r="LDA314" s="94"/>
      <c r="LDB314" s="94"/>
      <c r="LDC314" s="94"/>
      <c r="LDD314" s="94"/>
      <c r="LDE314" s="94"/>
      <c r="LDF314" s="94"/>
      <c r="LDG314" s="94"/>
      <c r="LDH314" s="94"/>
      <c r="LDI314" s="94"/>
      <c r="LDJ314" s="94"/>
      <c r="LDK314" s="94"/>
      <c r="LDL314" s="94"/>
      <c r="LDM314" s="94"/>
      <c r="LDN314" s="94"/>
      <c r="LDO314" s="94"/>
      <c r="LDP314" s="94"/>
      <c r="LDQ314" s="94"/>
      <c r="LDR314" s="94"/>
      <c r="LDS314" s="94"/>
      <c r="LDT314" s="94"/>
      <c r="LDU314" s="94"/>
      <c r="LDV314" s="94"/>
      <c r="LDW314" s="94"/>
      <c r="LDX314" s="94"/>
      <c r="LDY314" s="94"/>
      <c r="LDZ314" s="94"/>
      <c r="LEA314" s="94"/>
      <c r="LEB314" s="94"/>
      <c r="LEC314" s="94"/>
      <c r="LED314" s="94"/>
      <c r="LEE314" s="94"/>
      <c r="LEF314" s="94"/>
      <c r="LEG314" s="94"/>
      <c r="LEH314" s="94"/>
      <c r="LEI314" s="94"/>
      <c r="LEJ314" s="94"/>
      <c r="LEK314" s="94"/>
      <c r="LEL314" s="94"/>
      <c r="LEM314" s="94"/>
      <c r="LEN314" s="94"/>
      <c r="LEO314" s="94"/>
      <c r="LEP314" s="94"/>
      <c r="LEQ314" s="94"/>
      <c r="LER314" s="94"/>
      <c r="LES314" s="94"/>
      <c r="LET314" s="94"/>
      <c r="LEU314" s="94"/>
      <c r="LEV314" s="94"/>
      <c r="LEW314" s="94"/>
      <c r="LEX314" s="94"/>
      <c r="LEY314" s="94"/>
      <c r="LEZ314" s="94"/>
      <c r="LFA314" s="94"/>
      <c r="LFB314" s="94"/>
      <c r="LFC314" s="94"/>
      <c r="LFD314" s="94"/>
      <c r="LFE314" s="94"/>
      <c r="LFF314" s="94"/>
      <c r="LFG314" s="94"/>
      <c r="LFH314" s="94"/>
      <c r="LFI314" s="94"/>
      <c r="LFJ314" s="94"/>
      <c r="LFK314" s="94"/>
      <c r="LFL314" s="94"/>
      <c r="LFM314" s="94"/>
      <c r="LFN314" s="94"/>
      <c r="LFO314" s="94"/>
      <c r="LFP314" s="94"/>
      <c r="LFQ314" s="94"/>
      <c r="LFR314" s="94"/>
      <c r="LFS314" s="94"/>
      <c r="LFT314" s="94"/>
      <c r="LFU314" s="94"/>
      <c r="LFV314" s="94"/>
      <c r="LFW314" s="94"/>
      <c r="LFX314" s="94"/>
      <c r="LFY314" s="94"/>
      <c r="LFZ314" s="94"/>
      <c r="LGA314" s="94"/>
      <c r="LGB314" s="94"/>
      <c r="LGC314" s="94"/>
      <c r="LGD314" s="94"/>
      <c r="LGE314" s="94"/>
      <c r="LGF314" s="94"/>
      <c r="LGG314" s="94"/>
      <c r="LGH314" s="94"/>
      <c r="LGI314" s="94"/>
      <c r="LGJ314" s="94"/>
      <c r="LGK314" s="94"/>
      <c r="LGL314" s="94"/>
      <c r="LGM314" s="94"/>
      <c r="LGN314" s="94"/>
      <c r="LGO314" s="94"/>
      <c r="LGP314" s="94"/>
      <c r="LGQ314" s="94"/>
      <c r="LGR314" s="94"/>
      <c r="LGS314" s="94"/>
      <c r="LGT314" s="94"/>
      <c r="LGU314" s="94"/>
      <c r="LGV314" s="94"/>
      <c r="LGW314" s="94"/>
      <c r="LGX314" s="94"/>
      <c r="LGY314" s="94"/>
      <c r="LGZ314" s="94"/>
      <c r="LHA314" s="94"/>
      <c r="LHB314" s="94"/>
      <c r="LHC314" s="94"/>
      <c r="LHD314" s="94"/>
      <c r="LHE314" s="94"/>
      <c r="LHF314" s="94"/>
      <c r="LHG314" s="94"/>
      <c r="LHH314" s="94"/>
      <c r="LHI314" s="94"/>
      <c r="LHJ314" s="94"/>
      <c r="LHK314" s="94"/>
      <c r="LHL314" s="94"/>
      <c r="LHM314" s="94"/>
      <c r="LHN314" s="94"/>
      <c r="LHO314" s="94"/>
      <c r="LHP314" s="94"/>
      <c r="LHQ314" s="94"/>
      <c r="LHR314" s="94"/>
      <c r="LHS314" s="94"/>
      <c r="LHT314" s="94"/>
      <c r="LHU314" s="94"/>
      <c r="LHV314" s="94"/>
      <c r="LHW314" s="94"/>
      <c r="LHX314" s="94"/>
      <c r="LHY314" s="94"/>
      <c r="LHZ314" s="94"/>
      <c r="LIA314" s="94"/>
      <c r="LIB314" s="94"/>
      <c r="LIC314" s="94"/>
      <c r="LID314" s="94"/>
      <c r="LIE314" s="94"/>
      <c r="LIF314" s="94"/>
      <c r="LIG314" s="94"/>
      <c r="LIH314" s="94"/>
      <c r="LII314" s="94"/>
      <c r="LIJ314" s="94"/>
      <c r="LIK314" s="94"/>
      <c r="LIL314" s="94"/>
      <c r="LIM314" s="94"/>
      <c r="LIN314" s="94"/>
      <c r="LIO314" s="94"/>
      <c r="LIP314" s="94"/>
      <c r="LIQ314" s="94"/>
      <c r="LIR314" s="94"/>
      <c r="LIS314" s="94"/>
      <c r="LIT314" s="94"/>
      <c r="LIU314" s="94"/>
      <c r="LIV314" s="94"/>
      <c r="LIW314" s="94"/>
      <c r="LIX314" s="94"/>
      <c r="LIY314" s="94"/>
      <c r="LIZ314" s="94"/>
      <c r="LJA314" s="94"/>
      <c r="LJB314" s="94"/>
      <c r="LJC314" s="94"/>
      <c r="LJD314" s="94"/>
      <c r="LJE314" s="94"/>
      <c r="LJF314" s="94"/>
      <c r="LJG314" s="94"/>
      <c r="LJH314" s="94"/>
      <c r="LJI314" s="94"/>
      <c r="LJJ314" s="94"/>
      <c r="LJK314" s="94"/>
      <c r="LJL314" s="94"/>
      <c r="LJM314" s="94"/>
      <c r="LJN314" s="94"/>
      <c r="LJO314" s="94"/>
      <c r="LJP314" s="94"/>
      <c r="LJQ314" s="94"/>
      <c r="LJR314" s="94"/>
      <c r="LJS314" s="94"/>
      <c r="LJT314" s="94"/>
      <c r="LJU314" s="94"/>
      <c r="LJV314" s="94"/>
      <c r="LJW314" s="94"/>
      <c r="LJX314" s="94"/>
      <c r="LJY314" s="94"/>
      <c r="LJZ314" s="94"/>
      <c r="LKA314" s="94"/>
      <c r="LKB314" s="94"/>
      <c r="LKC314" s="94"/>
      <c r="LKD314" s="94"/>
      <c r="LKE314" s="94"/>
      <c r="LKF314" s="94"/>
      <c r="LKG314" s="94"/>
      <c r="LKH314" s="94"/>
      <c r="LKI314" s="94"/>
      <c r="LKJ314" s="94"/>
      <c r="LKK314" s="94"/>
      <c r="LKL314" s="94"/>
      <c r="LKM314" s="94"/>
      <c r="LKN314" s="94"/>
      <c r="LKO314" s="94"/>
      <c r="LKP314" s="94"/>
      <c r="LKQ314" s="94"/>
      <c r="LKR314" s="94"/>
      <c r="LKS314" s="94"/>
      <c r="LKT314" s="94"/>
      <c r="LKU314" s="94"/>
      <c r="LKV314" s="94"/>
      <c r="LKW314" s="94"/>
      <c r="LKX314" s="94"/>
      <c r="LKY314" s="94"/>
      <c r="LKZ314" s="94"/>
      <c r="LLA314" s="94"/>
      <c r="LLB314" s="94"/>
      <c r="LLC314" s="94"/>
      <c r="LLD314" s="94"/>
      <c r="LLE314" s="94"/>
      <c r="LLF314" s="94"/>
      <c r="LLG314" s="94"/>
      <c r="LLH314" s="94"/>
      <c r="LLI314" s="94"/>
      <c r="LLJ314" s="94"/>
      <c r="LLK314" s="94"/>
      <c r="LLL314" s="94"/>
      <c r="LLM314" s="94"/>
      <c r="LLN314" s="94"/>
      <c r="LLO314" s="94"/>
      <c r="LLP314" s="94"/>
      <c r="LLQ314" s="94"/>
      <c r="LLR314" s="94"/>
      <c r="LLS314" s="94"/>
      <c r="LLT314" s="94"/>
      <c r="LLU314" s="94"/>
      <c r="LLV314" s="94"/>
      <c r="LLW314" s="94"/>
      <c r="LLX314" s="94"/>
      <c r="LLY314" s="94"/>
      <c r="LLZ314" s="94"/>
      <c r="LMA314" s="94"/>
      <c r="LMB314" s="94"/>
      <c r="LMC314" s="94"/>
      <c r="LMD314" s="94"/>
      <c r="LME314" s="94"/>
      <c r="LMF314" s="94"/>
      <c r="LMG314" s="94"/>
      <c r="LMH314" s="94"/>
      <c r="LMI314" s="94"/>
      <c r="LMJ314" s="94"/>
      <c r="LMK314" s="94"/>
      <c r="LML314" s="94"/>
      <c r="LMM314" s="94"/>
      <c r="LMN314" s="94"/>
      <c r="LMO314" s="94"/>
      <c r="LMP314" s="94"/>
      <c r="LMQ314" s="94"/>
      <c r="LMR314" s="94"/>
      <c r="LMS314" s="94"/>
      <c r="LMT314" s="94"/>
      <c r="LMU314" s="94"/>
      <c r="LMV314" s="94"/>
      <c r="LMW314" s="94"/>
      <c r="LMX314" s="94"/>
      <c r="LMY314" s="94"/>
      <c r="LMZ314" s="94"/>
      <c r="LNA314" s="94"/>
      <c r="LNB314" s="94"/>
      <c r="LNC314" s="94"/>
      <c r="LND314" s="94"/>
      <c r="LNE314" s="94"/>
      <c r="LNF314" s="94"/>
      <c r="LNG314" s="94"/>
      <c r="LNH314" s="94"/>
      <c r="LNI314" s="94"/>
      <c r="LNJ314" s="94"/>
      <c r="LNK314" s="94"/>
      <c r="LNL314" s="94"/>
      <c r="LNM314" s="94"/>
      <c r="LNN314" s="94"/>
      <c r="LNO314" s="94"/>
      <c r="LNP314" s="94"/>
      <c r="LNQ314" s="94"/>
      <c r="LNR314" s="94"/>
      <c r="LNS314" s="94"/>
      <c r="LNT314" s="94"/>
      <c r="LNU314" s="94"/>
      <c r="LNV314" s="94"/>
      <c r="LNW314" s="94"/>
      <c r="LNX314" s="94"/>
      <c r="LNY314" s="94"/>
      <c r="LNZ314" s="94"/>
      <c r="LOA314" s="94"/>
      <c r="LOB314" s="94"/>
      <c r="LOC314" s="94"/>
      <c r="LOD314" s="94"/>
      <c r="LOE314" s="94"/>
      <c r="LOF314" s="94"/>
      <c r="LOG314" s="94"/>
      <c r="LOH314" s="94"/>
      <c r="LOI314" s="94"/>
      <c r="LOJ314" s="94"/>
      <c r="LOK314" s="94"/>
      <c r="LOL314" s="94"/>
      <c r="LOM314" s="94"/>
      <c r="LON314" s="94"/>
      <c r="LOO314" s="94"/>
      <c r="LOP314" s="94"/>
      <c r="LOQ314" s="94"/>
      <c r="LOR314" s="94"/>
      <c r="LOS314" s="94"/>
      <c r="LOT314" s="94"/>
      <c r="LOU314" s="94"/>
      <c r="LOV314" s="94"/>
      <c r="LOW314" s="94"/>
      <c r="LOX314" s="94"/>
      <c r="LOY314" s="94"/>
      <c r="LOZ314" s="94"/>
      <c r="LPA314" s="94"/>
      <c r="LPB314" s="94"/>
      <c r="LPC314" s="94"/>
      <c r="LPD314" s="94"/>
      <c r="LPE314" s="94"/>
      <c r="LPF314" s="94"/>
      <c r="LPG314" s="94"/>
      <c r="LPH314" s="94"/>
      <c r="LPI314" s="94"/>
      <c r="LPJ314" s="94"/>
      <c r="LPK314" s="94"/>
      <c r="LPL314" s="94"/>
      <c r="LPM314" s="94"/>
      <c r="LPN314" s="94"/>
      <c r="LPO314" s="94"/>
      <c r="LPP314" s="94"/>
      <c r="LPQ314" s="94"/>
      <c r="LPR314" s="94"/>
      <c r="LPS314" s="94"/>
      <c r="LPT314" s="94"/>
      <c r="LPU314" s="94"/>
      <c r="LPV314" s="94"/>
      <c r="LPW314" s="94"/>
      <c r="LPX314" s="94"/>
      <c r="LPY314" s="94"/>
      <c r="LPZ314" s="94"/>
      <c r="LQA314" s="94"/>
      <c r="LQB314" s="94"/>
      <c r="LQC314" s="94"/>
      <c r="LQD314" s="94"/>
      <c r="LQE314" s="94"/>
      <c r="LQF314" s="94"/>
      <c r="LQG314" s="94"/>
      <c r="LQH314" s="94"/>
      <c r="LQI314" s="94"/>
      <c r="LQJ314" s="94"/>
      <c r="LQK314" s="94"/>
      <c r="LQL314" s="94"/>
      <c r="LQM314" s="94"/>
      <c r="LQN314" s="94"/>
      <c r="LQO314" s="94"/>
      <c r="LQP314" s="94"/>
      <c r="LQQ314" s="94"/>
      <c r="LQR314" s="94"/>
      <c r="LQS314" s="94"/>
      <c r="LQT314" s="94"/>
      <c r="LQU314" s="94"/>
      <c r="LQV314" s="94"/>
      <c r="LQW314" s="94"/>
      <c r="LQX314" s="94"/>
      <c r="LQY314" s="94"/>
      <c r="LQZ314" s="94"/>
      <c r="LRA314" s="94"/>
      <c r="LRB314" s="94"/>
      <c r="LRC314" s="94"/>
      <c r="LRD314" s="94"/>
      <c r="LRE314" s="94"/>
      <c r="LRF314" s="94"/>
      <c r="LRG314" s="94"/>
      <c r="LRH314" s="94"/>
      <c r="LRI314" s="94"/>
      <c r="LRJ314" s="94"/>
      <c r="LRK314" s="94"/>
      <c r="LRL314" s="94"/>
      <c r="LRM314" s="94"/>
      <c r="LRN314" s="94"/>
      <c r="LRO314" s="94"/>
      <c r="LRP314" s="94"/>
      <c r="LRQ314" s="94"/>
      <c r="LRR314" s="94"/>
      <c r="LRS314" s="94"/>
      <c r="LRT314" s="94"/>
      <c r="LRU314" s="94"/>
      <c r="LRV314" s="94"/>
      <c r="LRW314" s="94"/>
      <c r="LRX314" s="94"/>
      <c r="LRY314" s="94"/>
      <c r="LRZ314" s="94"/>
      <c r="LSA314" s="94"/>
      <c r="LSB314" s="94"/>
      <c r="LSC314" s="94"/>
      <c r="LSD314" s="94"/>
      <c r="LSE314" s="94"/>
      <c r="LSF314" s="94"/>
      <c r="LSG314" s="94"/>
      <c r="LSH314" s="94"/>
      <c r="LSI314" s="94"/>
      <c r="LSJ314" s="94"/>
      <c r="LSK314" s="94"/>
      <c r="LSL314" s="94"/>
      <c r="LSM314" s="94"/>
      <c r="LSN314" s="94"/>
      <c r="LSO314" s="94"/>
      <c r="LSP314" s="94"/>
      <c r="LSQ314" s="94"/>
      <c r="LSR314" s="94"/>
      <c r="LSS314" s="94"/>
      <c r="LST314" s="94"/>
      <c r="LSU314" s="94"/>
      <c r="LSV314" s="94"/>
      <c r="LSW314" s="94"/>
      <c r="LSX314" s="94"/>
      <c r="LSY314" s="94"/>
      <c r="LSZ314" s="94"/>
      <c r="LTA314" s="94"/>
      <c r="LTB314" s="94"/>
      <c r="LTC314" s="94"/>
      <c r="LTD314" s="94"/>
      <c r="LTE314" s="94"/>
      <c r="LTF314" s="94"/>
      <c r="LTG314" s="94"/>
      <c r="LTH314" s="94"/>
      <c r="LTI314" s="94"/>
      <c r="LTJ314" s="94"/>
      <c r="LTK314" s="94"/>
      <c r="LTL314" s="94"/>
      <c r="LTM314" s="94"/>
      <c r="LTN314" s="94"/>
      <c r="LTO314" s="94"/>
      <c r="LTP314" s="94"/>
      <c r="LTQ314" s="94"/>
      <c r="LTR314" s="94"/>
      <c r="LTS314" s="94"/>
      <c r="LTT314" s="94"/>
      <c r="LTU314" s="94"/>
      <c r="LTV314" s="94"/>
      <c r="LTW314" s="94"/>
      <c r="LTX314" s="94"/>
      <c r="LTY314" s="94"/>
      <c r="LTZ314" s="94"/>
      <c r="LUA314" s="94"/>
      <c r="LUB314" s="94"/>
      <c r="LUC314" s="94"/>
      <c r="LUD314" s="94"/>
      <c r="LUE314" s="94"/>
      <c r="LUF314" s="94"/>
      <c r="LUG314" s="94"/>
      <c r="LUH314" s="94"/>
      <c r="LUI314" s="94"/>
      <c r="LUJ314" s="94"/>
      <c r="LUK314" s="94"/>
      <c r="LUL314" s="94"/>
      <c r="LUM314" s="94"/>
      <c r="LUN314" s="94"/>
      <c r="LUO314" s="94"/>
      <c r="LUP314" s="94"/>
      <c r="LUQ314" s="94"/>
      <c r="LUR314" s="94"/>
      <c r="LUS314" s="94"/>
      <c r="LUT314" s="94"/>
      <c r="LUU314" s="94"/>
      <c r="LUV314" s="94"/>
      <c r="LUW314" s="94"/>
      <c r="LUX314" s="94"/>
      <c r="LUY314" s="94"/>
      <c r="LUZ314" s="94"/>
      <c r="LVA314" s="94"/>
      <c r="LVB314" s="94"/>
      <c r="LVC314" s="94"/>
      <c r="LVD314" s="94"/>
      <c r="LVE314" s="94"/>
      <c r="LVF314" s="94"/>
      <c r="LVG314" s="94"/>
      <c r="LVH314" s="94"/>
      <c r="LVI314" s="94"/>
      <c r="LVJ314" s="94"/>
      <c r="LVK314" s="94"/>
      <c r="LVL314" s="94"/>
      <c r="LVM314" s="94"/>
      <c r="LVN314" s="94"/>
      <c r="LVO314" s="94"/>
      <c r="LVP314" s="94"/>
      <c r="LVQ314" s="94"/>
      <c r="LVR314" s="94"/>
      <c r="LVS314" s="94"/>
      <c r="LVT314" s="94"/>
      <c r="LVU314" s="94"/>
      <c r="LVV314" s="94"/>
      <c r="LVW314" s="94"/>
      <c r="LVX314" s="94"/>
      <c r="LVY314" s="94"/>
      <c r="LVZ314" s="94"/>
      <c r="LWA314" s="94"/>
      <c r="LWB314" s="94"/>
      <c r="LWC314" s="94"/>
      <c r="LWD314" s="94"/>
      <c r="LWE314" s="94"/>
      <c r="LWF314" s="94"/>
      <c r="LWG314" s="94"/>
      <c r="LWH314" s="94"/>
      <c r="LWI314" s="94"/>
      <c r="LWJ314" s="94"/>
      <c r="LWK314" s="94"/>
      <c r="LWL314" s="94"/>
      <c r="LWM314" s="94"/>
      <c r="LWN314" s="94"/>
      <c r="LWO314" s="94"/>
      <c r="LWP314" s="94"/>
      <c r="LWQ314" s="94"/>
      <c r="LWR314" s="94"/>
      <c r="LWS314" s="94"/>
      <c r="LWT314" s="94"/>
      <c r="LWU314" s="94"/>
      <c r="LWV314" s="94"/>
      <c r="LWW314" s="94"/>
      <c r="LWX314" s="94"/>
      <c r="LWY314" s="94"/>
      <c r="LWZ314" s="94"/>
      <c r="LXA314" s="94"/>
      <c r="LXB314" s="94"/>
      <c r="LXC314" s="94"/>
      <c r="LXD314" s="94"/>
      <c r="LXE314" s="94"/>
      <c r="LXF314" s="94"/>
      <c r="LXG314" s="94"/>
      <c r="LXH314" s="94"/>
      <c r="LXI314" s="94"/>
      <c r="LXJ314" s="94"/>
      <c r="LXK314" s="94"/>
      <c r="LXL314" s="94"/>
      <c r="LXM314" s="94"/>
      <c r="LXN314" s="94"/>
      <c r="LXO314" s="94"/>
      <c r="LXP314" s="94"/>
      <c r="LXQ314" s="94"/>
      <c r="LXR314" s="94"/>
      <c r="LXS314" s="94"/>
      <c r="LXT314" s="94"/>
      <c r="LXU314" s="94"/>
      <c r="LXV314" s="94"/>
      <c r="LXW314" s="94"/>
      <c r="LXX314" s="94"/>
      <c r="LXY314" s="94"/>
      <c r="LXZ314" s="94"/>
      <c r="LYA314" s="94"/>
      <c r="LYB314" s="94"/>
      <c r="LYC314" s="94"/>
      <c r="LYD314" s="94"/>
      <c r="LYE314" s="94"/>
      <c r="LYF314" s="94"/>
      <c r="LYG314" s="94"/>
      <c r="LYH314" s="94"/>
      <c r="LYI314" s="94"/>
      <c r="LYJ314" s="94"/>
      <c r="LYK314" s="94"/>
      <c r="LYL314" s="94"/>
      <c r="LYM314" s="94"/>
      <c r="LYN314" s="94"/>
      <c r="LYO314" s="94"/>
      <c r="LYP314" s="94"/>
      <c r="LYQ314" s="94"/>
      <c r="LYR314" s="94"/>
      <c r="LYS314" s="94"/>
      <c r="LYT314" s="94"/>
      <c r="LYU314" s="94"/>
      <c r="LYV314" s="94"/>
      <c r="LYW314" s="94"/>
      <c r="LYX314" s="94"/>
      <c r="LYY314" s="94"/>
      <c r="LYZ314" s="94"/>
      <c r="LZA314" s="94"/>
      <c r="LZB314" s="94"/>
      <c r="LZC314" s="94"/>
      <c r="LZD314" s="94"/>
      <c r="LZE314" s="94"/>
      <c r="LZF314" s="94"/>
      <c r="LZG314" s="94"/>
      <c r="LZH314" s="94"/>
      <c r="LZI314" s="94"/>
      <c r="LZJ314" s="94"/>
      <c r="LZK314" s="94"/>
      <c r="LZL314" s="94"/>
      <c r="LZM314" s="94"/>
      <c r="LZN314" s="94"/>
      <c r="LZO314" s="94"/>
      <c r="LZP314" s="94"/>
      <c r="LZQ314" s="94"/>
      <c r="LZR314" s="94"/>
      <c r="LZS314" s="94"/>
      <c r="LZT314" s="94"/>
      <c r="LZU314" s="94"/>
      <c r="LZV314" s="94"/>
      <c r="LZW314" s="94"/>
      <c r="LZX314" s="94"/>
      <c r="LZY314" s="94"/>
      <c r="LZZ314" s="94"/>
      <c r="MAA314" s="94"/>
      <c r="MAB314" s="94"/>
      <c r="MAC314" s="94"/>
      <c r="MAD314" s="94"/>
      <c r="MAE314" s="94"/>
      <c r="MAF314" s="94"/>
      <c r="MAG314" s="94"/>
      <c r="MAH314" s="94"/>
      <c r="MAI314" s="94"/>
      <c r="MAJ314" s="94"/>
      <c r="MAK314" s="94"/>
      <c r="MAL314" s="94"/>
      <c r="MAM314" s="94"/>
      <c r="MAN314" s="94"/>
      <c r="MAO314" s="94"/>
      <c r="MAP314" s="94"/>
      <c r="MAQ314" s="94"/>
      <c r="MAR314" s="94"/>
      <c r="MAS314" s="94"/>
      <c r="MAT314" s="94"/>
      <c r="MAU314" s="94"/>
      <c r="MAV314" s="94"/>
      <c r="MAW314" s="94"/>
      <c r="MAX314" s="94"/>
      <c r="MAY314" s="94"/>
      <c r="MAZ314" s="94"/>
      <c r="MBA314" s="94"/>
      <c r="MBB314" s="94"/>
      <c r="MBC314" s="94"/>
      <c r="MBD314" s="94"/>
      <c r="MBE314" s="94"/>
      <c r="MBF314" s="94"/>
      <c r="MBG314" s="94"/>
      <c r="MBH314" s="94"/>
      <c r="MBI314" s="94"/>
      <c r="MBJ314" s="94"/>
      <c r="MBK314" s="94"/>
      <c r="MBL314" s="94"/>
      <c r="MBM314" s="94"/>
      <c r="MBN314" s="94"/>
      <c r="MBO314" s="94"/>
      <c r="MBP314" s="94"/>
      <c r="MBQ314" s="94"/>
      <c r="MBR314" s="94"/>
      <c r="MBS314" s="94"/>
      <c r="MBT314" s="94"/>
      <c r="MBU314" s="94"/>
      <c r="MBV314" s="94"/>
      <c r="MBW314" s="94"/>
      <c r="MBX314" s="94"/>
      <c r="MBY314" s="94"/>
      <c r="MBZ314" s="94"/>
      <c r="MCA314" s="94"/>
      <c r="MCB314" s="94"/>
      <c r="MCC314" s="94"/>
      <c r="MCD314" s="94"/>
      <c r="MCE314" s="94"/>
      <c r="MCF314" s="94"/>
      <c r="MCG314" s="94"/>
      <c r="MCH314" s="94"/>
      <c r="MCI314" s="94"/>
      <c r="MCJ314" s="94"/>
      <c r="MCK314" s="94"/>
      <c r="MCL314" s="94"/>
      <c r="MCM314" s="94"/>
      <c r="MCN314" s="94"/>
      <c r="MCO314" s="94"/>
      <c r="MCP314" s="94"/>
      <c r="MCQ314" s="94"/>
      <c r="MCR314" s="94"/>
      <c r="MCS314" s="94"/>
      <c r="MCT314" s="94"/>
      <c r="MCU314" s="94"/>
      <c r="MCV314" s="94"/>
      <c r="MCW314" s="94"/>
      <c r="MCX314" s="94"/>
      <c r="MCY314" s="94"/>
      <c r="MCZ314" s="94"/>
      <c r="MDA314" s="94"/>
      <c r="MDB314" s="94"/>
      <c r="MDC314" s="94"/>
      <c r="MDD314" s="94"/>
      <c r="MDE314" s="94"/>
      <c r="MDF314" s="94"/>
      <c r="MDG314" s="94"/>
      <c r="MDH314" s="94"/>
      <c r="MDI314" s="94"/>
      <c r="MDJ314" s="94"/>
      <c r="MDK314" s="94"/>
      <c r="MDL314" s="94"/>
      <c r="MDM314" s="94"/>
      <c r="MDN314" s="94"/>
      <c r="MDO314" s="94"/>
      <c r="MDP314" s="94"/>
      <c r="MDQ314" s="94"/>
      <c r="MDR314" s="94"/>
      <c r="MDS314" s="94"/>
      <c r="MDT314" s="94"/>
      <c r="MDU314" s="94"/>
      <c r="MDV314" s="94"/>
      <c r="MDW314" s="94"/>
      <c r="MDX314" s="94"/>
      <c r="MDY314" s="94"/>
      <c r="MDZ314" s="94"/>
      <c r="MEA314" s="94"/>
      <c r="MEB314" s="94"/>
      <c r="MEC314" s="94"/>
      <c r="MED314" s="94"/>
      <c r="MEE314" s="94"/>
      <c r="MEF314" s="94"/>
      <c r="MEG314" s="94"/>
      <c r="MEH314" s="94"/>
      <c r="MEI314" s="94"/>
      <c r="MEJ314" s="94"/>
      <c r="MEK314" s="94"/>
      <c r="MEL314" s="94"/>
      <c r="MEM314" s="94"/>
      <c r="MEN314" s="94"/>
      <c r="MEO314" s="94"/>
      <c r="MEP314" s="94"/>
      <c r="MEQ314" s="94"/>
      <c r="MER314" s="94"/>
      <c r="MES314" s="94"/>
      <c r="MET314" s="94"/>
      <c r="MEU314" s="94"/>
      <c r="MEV314" s="94"/>
      <c r="MEW314" s="94"/>
      <c r="MEX314" s="94"/>
      <c r="MEY314" s="94"/>
      <c r="MEZ314" s="94"/>
      <c r="MFA314" s="94"/>
      <c r="MFB314" s="94"/>
      <c r="MFC314" s="94"/>
      <c r="MFD314" s="94"/>
      <c r="MFE314" s="94"/>
      <c r="MFF314" s="94"/>
      <c r="MFG314" s="94"/>
      <c r="MFH314" s="94"/>
      <c r="MFI314" s="94"/>
      <c r="MFJ314" s="94"/>
      <c r="MFK314" s="94"/>
      <c r="MFL314" s="94"/>
      <c r="MFM314" s="94"/>
      <c r="MFN314" s="94"/>
      <c r="MFO314" s="94"/>
      <c r="MFP314" s="94"/>
      <c r="MFQ314" s="94"/>
      <c r="MFR314" s="94"/>
      <c r="MFS314" s="94"/>
      <c r="MFT314" s="94"/>
      <c r="MFU314" s="94"/>
      <c r="MFV314" s="94"/>
      <c r="MFW314" s="94"/>
      <c r="MFX314" s="94"/>
      <c r="MFY314" s="94"/>
      <c r="MFZ314" s="94"/>
      <c r="MGA314" s="94"/>
      <c r="MGB314" s="94"/>
      <c r="MGC314" s="94"/>
      <c r="MGD314" s="94"/>
      <c r="MGE314" s="94"/>
      <c r="MGF314" s="94"/>
      <c r="MGG314" s="94"/>
      <c r="MGH314" s="94"/>
      <c r="MGI314" s="94"/>
      <c r="MGJ314" s="94"/>
      <c r="MGK314" s="94"/>
      <c r="MGL314" s="94"/>
      <c r="MGM314" s="94"/>
      <c r="MGN314" s="94"/>
      <c r="MGO314" s="94"/>
      <c r="MGP314" s="94"/>
      <c r="MGQ314" s="94"/>
      <c r="MGR314" s="94"/>
      <c r="MGS314" s="94"/>
      <c r="MGT314" s="94"/>
      <c r="MGU314" s="94"/>
      <c r="MGV314" s="94"/>
      <c r="MGW314" s="94"/>
      <c r="MGX314" s="94"/>
      <c r="MGY314" s="94"/>
      <c r="MGZ314" s="94"/>
      <c r="MHA314" s="94"/>
      <c r="MHB314" s="94"/>
      <c r="MHC314" s="94"/>
      <c r="MHD314" s="94"/>
      <c r="MHE314" s="94"/>
      <c r="MHF314" s="94"/>
      <c r="MHG314" s="94"/>
      <c r="MHH314" s="94"/>
      <c r="MHI314" s="94"/>
      <c r="MHJ314" s="94"/>
      <c r="MHK314" s="94"/>
      <c r="MHL314" s="94"/>
      <c r="MHM314" s="94"/>
      <c r="MHN314" s="94"/>
      <c r="MHO314" s="94"/>
      <c r="MHP314" s="94"/>
      <c r="MHQ314" s="94"/>
      <c r="MHR314" s="94"/>
      <c r="MHS314" s="94"/>
      <c r="MHT314" s="94"/>
      <c r="MHU314" s="94"/>
      <c r="MHV314" s="94"/>
      <c r="MHW314" s="94"/>
      <c r="MHX314" s="94"/>
      <c r="MHY314" s="94"/>
      <c r="MHZ314" s="94"/>
      <c r="MIA314" s="94"/>
      <c r="MIB314" s="94"/>
      <c r="MIC314" s="94"/>
      <c r="MID314" s="94"/>
      <c r="MIE314" s="94"/>
      <c r="MIF314" s="94"/>
      <c r="MIG314" s="94"/>
      <c r="MIH314" s="94"/>
      <c r="MII314" s="94"/>
      <c r="MIJ314" s="94"/>
      <c r="MIK314" s="94"/>
      <c r="MIL314" s="94"/>
      <c r="MIM314" s="94"/>
      <c r="MIN314" s="94"/>
      <c r="MIO314" s="94"/>
      <c r="MIP314" s="94"/>
      <c r="MIQ314" s="94"/>
      <c r="MIR314" s="94"/>
      <c r="MIS314" s="94"/>
      <c r="MIT314" s="94"/>
      <c r="MIU314" s="94"/>
      <c r="MIV314" s="94"/>
      <c r="MIW314" s="94"/>
      <c r="MIX314" s="94"/>
      <c r="MIY314" s="94"/>
      <c r="MIZ314" s="94"/>
      <c r="MJA314" s="94"/>
      <c r="MJB314" s="94"/>
      <c r="MJC314" s="94"/>
      <c r="MJD314" s="94"/>
      <c r="MJE314" s="94"/>
      <c r="MJF314" s="94"/>
      <c r="MJG314" s="94"/>
      <c r="MJH314" s="94"/>
      <c r="MJI314" s="94"/>
      <c r="MJJ314" s="94"/>
      <c r="MJK314" s="94"/>
      <c r="MJL314" s="94"/>
      <c r="MJM314" s="94"/>
      <c r="MJN314" s="94"/>
      <c r="MJO314" s="94"/>
      <c r="MJP314" s="94"/>
      <c r="MJQ314" s="94"/>
      <c r="MJR314" s="94"/>
      <c r="MJS314" s="94"/>
      <c r="MJT314" s="94"/>
      <c r="MJU314" s="94"/>
      <c r="MJV314" s="94"/>
      <c r="MJW314" s="94"/>
      <c r="MJX314" s="94"/>
      <c r="MJY314" s="94"/>
      <c r="MJZ314" s="94"/>
      <c r="MKA314" s="94"/>
      <c r="MKB314" s="94"/>
      <c r="MKC314" s="94"/>
      <c r="MKD314" s="94"/>
      <c r="MKE314" s="94"/>
      <c r="MKF314" s="94"/>
      <c r="MKG314" s="94"/>
      <c r="MKH314" s="94"/>
      <c r="MKI314" s="94"/>
      <c r="MKJ314" s="94"/>
      <c r="MKK314" s="94"/>
      <c r="MKL314" s="94"/>
      <c r="MKM314" s="94"/>
      <c r="MKN314" s="94"/>
      <c r="MKO314" s="94"/>
      <c r="MKP314" s="94"/>
      <c r="MKQ314" s="94"/>
      <c r="MKR314" s="94"/>
      <c r="MKS314" s="94"/>
      <c r="MKT314" s="94"/>
      <c r="MKU314" s="94"/>
      <c r="MKV314" s="94"/>
      <c r="MKW314" s="94"/>
      <c r="MKX314" s="94"/>
      <c r="MKY314" s="94"/>
      <c r="MKZ314" s="94"/>
      <c r="MLA314" s="94"/>
      <c r="MLB314" s="94"/>
      <c r="MLC314" s="94"/>
      <c r="MLD314" s="94"/>
      <c r="MLE314" s="94"/>
      <c r="MLF314" s="94"/>
      <c r="MLG314" s="94"/>
      <c r="MLH314" s="94"/>
      <c r="MLI314" s="94"/>
      <c r="MLJ314" s="94"/>
      <c r="MLK314" s="94"/>
      <c r="MLL314" s="94"/>
      <c r="MLM314" s="94"/>
      <c r="MLN314" s="94"/>
      <c r="MLO314" s="94"/>
      <c r="MLP314" s="94"/>
      <c r="MLQ314" s="94"/>
      <c r="MLR314" s="94"/>
      <c r="MLS314" s="94"/>
      <c r="MLT314" s="94"/>
      <c r="MLU314" s="94"/>
      <c r="MLV314" s="94"/>
      <c r="MLW314" s="94"/>
      <c r="MLX314" s="94"/>
      <c r="MLY314" s="94"/>
      <c r="MLZ314" s="94"/>
      <c r="MMA314" s="94"/>
      <c r="MMB314" s="94"/>
      <c r="MMC314" s="94"/>
      <c r="MMD314" s="94"/>
      <c r="MME314" s="94"/>
      <c r="MMF314" s="94"/>
      <c r="MMG314" s="94"/>
      <c r="MMH314" s="94"/>
      <c r="MMI314" s="94"/>
      <c r="MMJ314" s="94"/>
      <c r="MMK314" s="94"/>
      <c r="MML314" s="94"/>
      <c r="MMM314" s="94"/>
      <c r="MMN314" s="94"/>
      <c r="MMO314" s="94"/>
      <c r="MMP314" s="94"/>
      <c r="MMQ314" s="94"/>
      <c r="MMR314" s="94"/>
      <c r="MMS314" s="94"/>
      <c r="MMT314" s="94"/>
      <c r="MMU314" s="94"/>
      <c r="MMV314" s="94"/>
      <c r="MMW314" s="94"/>
      <c r="MMX314" s="94"/>
      <c r="MMY314" s="94"/>
      <c r="MMZ314" s="94"/>
      <c r="MNA314" s="94"/>
      <c r="MNB314" s="94"/>
      <c r="MNC314" s="94"/>
      <c r="MND314" s="94"/>
      <c r="MNE314" s="94"/>
      <c r="MNF314" s="94"/>
      <c r="MNG314" s="94"/>
      <c r="MNH314" s="94"/>
      <c r="MNI314" s="94"/>
      <c r="MNJ314" s="94"/>
      <c r="MNK314" s="94"/>
      <c r="MNL314" s="94"/>
      <c r="MNM314" s="94"/>
      <c r="MNN314" s="94"/>
      <c r="MNO314" s="94"/>
      <c r="MNP314" s="94"/>
      <c r="MNQ314" s="94"/>
      <c r="MNR314" s="94"/>
      <c r="MNS314" s="94"/>
      <c r="MNT314" s="94"/>
      <c r="MNU314" s="94"/>
      <c r="MNV314" s="94"/>
      <c r="MNW314" s="94"/>
      <c r="MNX314" s="94"/>
      <c r="MNY314" s="94"/>
      <c r="MNZ314" s="94"/>
      <c r="MOA314" s="94"/>
      <c r="MOB314" s="94"/>
      <c r="MOC314" s="94"/>
      <c r="MOD314" s="94"/>
      <c r="MOE314" s="94"/>
      <c r="MOF314" s="94"/>
      <c r="MOG314" s="94"/>
      <c r="MOH314" s="94"/>
      <c r="MOI314" s="94"/>
      <c r="MOJ314" s="94"/>
      <c r="MOK314" s="94"/>
      <c r="MOL314" s="94"/>
      <c r="MOM314" s="94"/>
      <c r="MON314" s="94"/>
      <c r="MOO314" s="94"/>
      <c r="MOP314" s="94"/>
      <c r="MOQ314" s="94"/>
      <c r="MOR314" s="94"/>
      <c r="MOS314" s="94"/>
      <c r="MOT314" s="94"/>
      <c r="MOU314" s="94"/>
      <c r="MOV314" s="94"/>
      <c r="MOW314" s="94"/>
      <c r="MOX314" s="94"/>
      <c r="MOY314" s="94"/>
      <c r="MOZ314" s="94"/>
      <c r="MPA314" s="94"/>
      <c r="MPB314" s="94"/>
      <c r="MPC314" s="94"/>
      <c r="MPD314" s="94"/>
      <c r="MPE314" s="94"/>
      <c r="MPF314" s="94"/>
      <c r="MPG314" s="94"/>
      <c r="MPH314" s="94"/>
      <c r="MPI314" s="94"/>
      <c r="MPJ314" s="94"/>
      <c r="MPK314" s="94"/>
      <c r="MPL314" s="94"/>
      <c r="MPM314" s="94"/>
      <c r="MPN314" s="94"/>
      <c r="MPO314" s="94"/>
      <c r="MPP314" s="94"/>
      <c r="MPQ314" s="94"/>
      <c r="MPR314" s="94"/>
      <c r="MPS314" s="94"/>
      <c r="MPT314" s="94"/>
      <c r="MPU314" s="94"/>
      <c r="MPV314" s="94"/>
      <c r="MPW314" s="94"/>
      <c r="MPX314" s="94"/>
      <c r="MPY314" s="94"/>
      <c r="MPZ314" s="94"/>
      <c r="MQA314" s="94"/>
      <c r="MQB314" s="94"/>
      <c r="MQC314" s="94"/>
      <c r="MQD314" s="94"/>
      <c r="MQE314" s="94"/>
      <c r="MQF314" s="94"/>
      <c r="MQG314" s="94"/>
      <c r="MQH314" s="94"/>
      <c r="MQI314" s="94"/>
      <c r="MQJ314" s="94"/>
      <c r="MQK314" s="94"/>
      <c r="MQL314" s="94"/>
      <c r="MQM314" s="94"/>
      <c r="MQN314" s="94"/>
      <c r="MQO314" s="94"/>
      <c r="MQP314" s="94"/>
      <c r="MQQ314" s="94"/>
      <c r="MQR314" s="94"/>
      <c r="MQS314" s="94"/>
      <c r="MQT314" s="94"/>
      <c r="MQU314" s="94"/>
      <c r="MQV314" s="94"/>
      <c r="MQW314" s="94"/>
      <c r="MQX314" s="94"/>
      <c r="MQY314" s="94"/>
      <c r="MQZ314" s="94"/>
      <c r="MRA314" s="94"/>
      <c r="MRB314" s="94"/>
      <c r="MRC314" s="94"/>
      <c r="MRD314" s="94"/>
      <c r="MRE314" s="94"/>
      <c r="MRF314" s="94"/>
      <c r="MRG314" s="94"/>
      <c r="MRH314" s="94"/>
      <c r="MRI314" s="94"/>
      <c r="MRJ314" s="94"/>
      <c r="MRK314" s="94"/>
      <c r="MRL314" s="94"/>
      <c r="MRM314" s="94"/>
      <c r="MRN314" s="94"/>
      <c r="MRO314" s="94"/>
      <c r="MRP314" s="94"/>
      <c r="MRQ314" s="94"/>
      <c r="MRR314" s="94"/>
      <c r="MRS314" s="94"/>
      <c r="MRT314" s="94"/>
      <c r="MRU314" s="94"/>
      <c r="MRV314" s="94"/>
      <c r="MRW314" s="94"/>
      <c r="MRX314" s="94"/>
      <c r="MRY314" s="94"/>
      <c r="MRZ314" s="94"/>
      <c r="MSA314" s="94"/>
      <c r="MSB314" s="94"/>
      <c r="MSC314" s="94"/>
      <c r="MSD314" s="94"/>
      <c r="MSE314" s="94"/>
      <c r="MSF314" s="94"/>
      <c r="MSG314" s="94"/>
      <c r="MSH314" s="94"/>
      <c r="MSI314" s="94"/>
      <c r="MSJ314" s="94"/>
      <c r="MSK314" s="94"/>
      <c r="MSL314" s="94"/>
      <c r="MSM314" s="94"/>
      <c r="MSN314" s="94"/>
      <c r="MSO314" s="94"/>
      <c r="MSP314" s="94"/>
      <c r="MSQ314" s="94"/>
      <c r="MSR314" s="94"/>
      <c r="MSS314" s="94"/>
      <c r="MST314" s="94"/>
      <c r="MSU314" s="94"/>
      <c r="MSV314" s="94"/>
      <c r="MSW314" s="94"/>
      <c r="MSX314" s="94"/>
      <c r="MSY314" s="94"/>
      <c r="MSZ314" s="94"/>
      <c r="MTA314" s="94"/>
      <c r="MTB314" s="94"/>
      <c r="MTC314" s="94"/>
      <c r="MTD314" s="94"/>
      <c r="MTE314" s="94"/>
      <c r="MTF314" s="94"/>
      <c r="MTG314" s="94"/>
      <c r="MTH314" s="94"/>
      <c r="MTI314" s="94"/>
      <c r="MTJ314" s="94"/>
      <c r="MTK314" s="94"/>
      <c r="MTL314" s="94"/>
      <c r="MTM314" s="94"/>
      <c r="MTN314" s="94"/>
      <c r="MTO314" s="94"/>
      <c r="MTP314" s="94"/>
      <c r="MTQ314" s="94"/>
      <c r="MTR314" s="94"/>
      <c r="MTS314" s="94"/>
      <c r="MTT314" s="94"/>
      <c r="MTU314" s="94"/>
      <c r="MTV314" s="94"/>
      <c r="MTW314" s="94"/>
      <c r="MTX314" s="94"/>
      <c r="MTY314" s="94"/>
      <c r="MTZ314" s="94"/>
      <c r="MUA314" s="94"/>
      <c r="MUB314" s="94"/>
      <c r="MUC314" s="94"/>
      <c r="MUD314" s="94"/>
      <c r="MUE314" s="94"/>
      <c r="MUF314" s="94"/>
      <c r="MUG314" s="94"/>
      <c r="MUH314" s="94"/>
      <c r="MUI314" s="94"/>
      <c r="MUJ314" s="94"/>
      <c r="MUK314" s="94"/>
      <c r="MUL314" s="94"/>
      <c r="MUM314" s="94"/>
      <c r="MUN314" s="94"/>
      <c r="MUO314" s="94"/>
      <c r="MUP314" s="94"/>
      <c r="MUQ314" s="94"/>
      <c r="MUR314" s="94"/>
      <c r="MUS314" s="94"/>
      <c r="MUT314" s="94"/>
      <c r="MUU314" s="94"/>
      <c r="MUV314" s="94"/>
      <c r="MUW314" s="94"/>
      <c r="MUX314" s="94"/>
      <c r="MUY314" s="94"/>
      <c r="MUZ314" s="94"/>
      <c r="MVA314" s="94"/>
      <c r="MVB314" s="94"/>
      <c r="MVC314" s="94"/>
      <c r="MVD314" s="94"/>
      <c r="MVE314" s="94"/>
      <c r="MVF314" s="94"/>
      <c r="MVG314" s="94"/>
      <c r="MVH314" s="94"/>
      <c r="MVI314" s="94"/>
      <c r="MVJ314" s="94"/>
      <c r="MVK314" s="94"/>
      <c r="MVL314" s="94"/>
      <c r="MVM314" s="94"/>
      <c r="MVN314" s="94"/>
      <c r="MVO314" s="94"/>
      <c r="MVP314" s="94"/>
      <c r="MVQ314" s="94"/>
      <c r="MVR314" s="94"/>
      <c r="MVS314" s="94"/>
      <c r="MVT314" s="94"/>
      <c r="MVU314" s="94"/>
      <c r="MVV314" s="94"/>
      <c r="MVW314" s="94"/>
      <c r="MVX314" s="94"/>
      <c r="MVY314" s="94"/>
      <c r="MVZ314" s="94"/>
      <c r="MWA314" s="94"/>
      <c r="MWB314" s="94"/>
      <c r="MWC314" s="94"/>
      <c r="MWD314" s="94"/>
      <c r="MWE314" s="94"/>
      <c r="MWF314" s="94"/>
      <c r="MWG314" s="94"/>
      <c r="MWH314" s="94"/>
      <c r="MWI314" s="94"/>
      <c r="MWJ314" s="94"/>
      <c r="MWK314" s="94"/>
      <c r="MWL314" s="94"/>
      <c r="MWM314" s="94"/>
      <c r="MWN314" s="94"/>
      <c r="MWO314" s="94"/>
      <c r="MWP314" s="94"/>
      <c r="MWQ314" s="94"/>
      <c r="MWR314" s="94"/>
      <c r="MWS314" s="94"/>
      <c r="MWT314" s="94"/>
      <c r="MWU314" s="94"/>
      <c r="MWV314" s="94"/>
      <c r="MWW314" s="94"/>
      <c r="MWX314" s="94"/>
      <c r="MWY314" s="94"/>
      <c r="MWZ314" s="94"/>
      <c r="MXA314" s="94"/>
      <c r="MXB314" s="94"/>
      <c r="MXC314" s="94"/>
      <c r="MXD314" s="94"/>
      <c r="MXE314" s="94"/>
      <c r="MXF314" s="94"/>
      <c r="MXG314" s="94"/>
      <c r="MXH314" s="94"/>
      <c r="MXI314" s="94"/>
      <c r="MXJ314" s="94"/>
      <c r="MXK314" s="94"/>
      <c r="MXL314" s="94"/>
      <c r="MXM314" s="94"/>
      <c r="MXN314" s="94"/>
      <c r="MXO314" s="94"/>
      <c r="MXP314" s="94"/>
      <c r="MXQ314" s="94"/>
      <c r="MXR314" s="94"/>
      <c r="MXS314" s="94"/>
      <c r="MXT314" s="94"/>
      <c r="MXU314" s="94"/>
      <c r="MXV314" s="94"/>
      <c r="MXW314" s="94"/>
      <c r="MXX314" s="94"/>
      <c r="MXY314" s="94"/>
      <c r="MXZ314" s="94"/>
      <c r="MYA314" s="94"/>
      <c r="MYB314" s="94"/>
      <c r="MYC314" s="94"/>
      <c r="MYD314" s="94"/>
      <c r="MYE314" s="94"/>
      <c r="MYF314" s="94"/>
      <c r="MYG314" s="94"/>
      <c r="MYH314" s="94"/>
      <c r="MYI314" s="94"/>
      <c r="MYJ314" s="94"/>
      <c r="MYK314" s="94"/>
      <c r="MYL314" s="94"/>
      <c r="MYM314" s="94"/>
      <c r="MYN314" s="94"/>
      <c r="MYO314" s="94"/>
      <c r="MYP314" s="94"/>
      <c r="MYQ314" s="94"/>
      <c r="MYR314" s="94"/>
      <c r="MYS314" s="94"/>
      <c r="MYT314" s="94"/>
      <c r="MYU314" s="94"/>
      <c r="MYV314" s="94"/>
      <c r="MYW314" s="94"/>
      <c r="MYX314" s="94"/>
      <c r="MYY314" s="94"/>
      <c r="MYZ314" s="94"/>
      <c r="MZA314" s="94"/>
      <c r="MZB314" s="94"/>
      <c r="MZC314" s="94"/>
      <c r="MZD314" s="94"/>
      <c r="MZE314" s="94"/>
      <c r="MZF314" s="94"/>
      <c r="MZG314" s="94"/>
      <c r="MZH314" s="94"/>
      <c r="MZI314" s="94"/>
      <c r="MZJ314" s="94"/>
      <c r="MZK314" s="94"/>
      <c r="MZL314" s="94"/>
      <c r="MZM314" s="94"/>
      <c r="MZN314" s="94"/>
      <c r="MZO314" s="94"/>
      <c r="MZP314" s="94"/>
      <c r="MZQ314" s="94"/>
      <c r="MZR314" s="94"/>
      <c r="MZS314" s="94"/>
      <c r="MZT314" s="94"/>
      <c r="MZU314" s="94"/>
      <c r="MZV314" s="94"/>
      <c r="MZW314" s="94"/>
      <c r="MZX314" s="94"/>
      <c r="MZY314" s="94"/>
      <c r="MZZ314" s="94"/>
      <c r="NAA314" s="94"/>
      <c r="NAB314" s="94"/>
      <c r="NAC314" s="94"/>
      <c r="NAD314" s="94"/>
      <c r="NAE314" s="94"/>
      <c r="NAF314" s="94"/>
      <c r="NAG314" s="94"/>
      <c r="NAH314" s="94"/>
      <c r="NAI314" s="94"/>
      <c r="NAJ314" s="94"/>
      <c r="NAK314" s="94"/>
      <c r="NAL314" s="94"/>
      <c r="NAM314" s="94"/>
      <c r="NAN314" s="94"/>
      <c r="NAO314" s="94"/>
      <c r="NAP314" s="94"/>
      <c r="NAQ314" s="94"/>
      <c r="NAR314" s="94"/>
      <c r="NAS314" s="94"/>
      <c r="NAT314" s="94"/>
      <c r="NAU314" s="94"/>
      <c r="NAV314" s="94"/>
      <c r="NAW314" s="94"/>
      <c r="NAX314" s="94"/>
      <c r="NAY314" s="94"/>
      <c r="NAZ314" s="94"/>
      <c r="NBA314" s="94"/>
      <c r="NBB314" s="94"/>
      <c r="NBC314" s="94"/>
      <c r="NBD314" s="94"/>
      <c r="NBE314" s="94"/>
      <c r="NBF314" s="94"/>
      <c r="NBG314" s="94"/>
      <c r="NBH314" s="94"/>
      <c r="NBI314" s="94"/>
      <c r="NBJ314" s="94"/>
      <c r="NBK314" s="94"/>
      <c r="NBL314" s="94"/>
      <c r="NBM314" s="94"/>
      <c r="NBN314" s="94"/>
      <c r="NBO314" s="94"/>
      <c r="NBP314" s="94"/>
      <c r="NBQ314" s="94"/>
      <c r="NBR314" s="94"/>
      <c r="NBS314" s="94"/>
      <c r="NBT314" s="94"/>
      <c r="NBU314" s="94"/>
      <c r="NBV314" s="94"/>
      <c r="NBW314" s="94"/>
      <c r="NBX314" s="94"/>
      <c r="NBY314" s="94"/>
      <c r="NBZ314" s="94"/>
      <c r="NCA314" s="94"/>
      <c r="NCB314" s="94"/>
      <c r="NCC314" s="94"/>
      <c r="NCD314" s="94"/>
      <c r="NCE314" s="94"/>
      <c r="NCF314" s="94"/>
      <c r="NCG314" s="94"/>
      <c r="NCH314" s="94"/>
      <c r="NCI314" s="94"/>
      <c r="NCJ314" s="94"/>
      <c r="NCK314" s="94"/>
      <c r="NCL314" s="94"/>
      <c r="NCM314" s="94"/>
      <c r="NCN314" s="94"/>
      <c r="NCO314" s="94"/>
      <c r="NCP314" s="94"/>
      <c r="NCQ314" s="94"/>
      <c r="NCR314" s="94"/>
      <c r="NCS314" s="94"/>
      <c r="NCT314" s="94"/>
      <c r="NCU314" s="94"/>
      <c r="NCV314" s="94"/>
      <c r="NCW314" s="94"/>
      <c r="NCX314" s="94"/>
      <c r="NCY314" s="94"/>
      <c r="NCZ314" s="94"/>
      <c r="NDA314" s="94"/>
      <c r="NDB314" s="94"/>
      <c r="NDC314" s="94"/>
      <c r="NDD314" s="94"/>
      <c r="NDE314" s="94"/>
      <c r="NDF314" s="94"/>
      <c r="NDG314" s="94"/>
      <c r="NDH314" s="94"/>
      <c r="NDI314" s="94"/>
      <c r="NDJ314" s="94"/>
      <c r="NDK314" s="94"/>
      <c r="NDL314" s="94"/>
      <c r="NDM314" s="94"/>
      <c r="NDN314" s="94"/>
      <c r="NDO314" s="94"/>
      <c r="NDP314" s="94"/>
      <c r="NDQ314" s="94"/>
      <c r="NDR314" s="94"/>
      <c r="NDS314" s="94"/>
      <c r="NDT314" s="94"/>
      <c r="NDU314" s="94"/>
      <c r="NDV314" s="94"/>
      <c r="NDW314" s="94"/>
      <c r="NDX314" s="94"/>
      <c r="NDY314" s="94"/>
      <c r="NDZ314" s="94"/>
      <c r="NEA314" s="94"/>
      <c r="NEB314" s="94"/>
      <c r="NEC314" s="94"/>
      <c r="NED314" s="94"/>
      <c r="NEE314" s="94"/>
      <c r="NEF314" s="94"/>
      <c r="NEG314" s="94"/>
      <c r="NEH314" s="94"/>
      <c r="NEI314" s="94"/>
      <c r="NEJ314" s="94"/>
      <c r="NEK314" s="94"/>
      <c r="NEL314" s="94"/>
      <c r="NEM314" s="94"/>
      <c r="NEN314" s="94"/>
      <c r="NEO314" s="94"/>
      <c r="NEP314" s="94"/>
      <c r="NEQ314" s="94"/>
      <c r="NER314" s="94"/>
      <c r="NES314" s="94"/>
      <c r="NET314" s="94"/>
      <c r="NEU314" s="94"/>
      <c r="NEV314" s="94"/>
      <c r="NEW314" s="94"/>
      <c r="NEX314" s="94"/>
      <c r="NEY314" s="94"/>
      <c r="NEZ314" s="94"/>
      <c r="NFA314" s="94"/>
      <c r="NFB314" s="94"/>
      <c r="NFC314" s="94"/>
      <c r="NFD314" s="94"/>
      <c r="NFE314" s="94"/>
      <c r="NFF314" s="94"/>
      <c r="NFG314" s="94"/>
      <c r="NFH314" s="94"/>
      <c r="NFI314" s="94"/>
      <c r="NFJ314" s="94"/>
      <c r="NFK314" s="94"/>
      <c r="NFL314" s="94"/>
      <c r="NFM314" s="94"/>
      <c r="NFN314" s="94"/>
      <c r="NFO314" s="94"/>
      <c r="NFP314" s="94"/>
      <c r="NFQ314" s="94"/>
      <c r="NFR314" s="94"/>
      <c r="NFS314" s="94"/>
      <c r="NFT314" s="94"/>
      <c r="NFU314" s="94"/>
      <c r="NFV314" s="94"/>
      <c r="NFW314" s="94"/>
      <c r="NFX314" s="94"/>
      <c r="NFY314" s="94"/>
      <c r="NFZ314" s="94"/>
      <c r="NGA314" s="94"/>
      <c r="NGB314" s="94"/>
      <c r="NGC314" s="94"/>
      <c r="NGD314" s="94"/>
      <c r="NGE314" s="94"/>
      <c r="NGF314" s="94"/>
      <c r="NGG314" s="94"/>
      <c r="NGH314" s="94"/>
      <c r="NGI314" s="94"/>
      <c r="NGJ314" s="94"/>
      <c r="NGK314" s="94"/>
      <c r="NGL314" s="94"/>
      <c r="NGM314" s="94"/>
      <c r="NGN314" s="94"/>
      <c r="NGO314" s="94"/>
      <c r="NGP314" s="94"/>
      <c r="NGQ314" s="94"/>
      <c r="NGR314" s="94"/>
      <c r="NGS314" s="94"/>
      <c r="NGT314" s="94"/>
      <c r="NGU314" s="94"/>
      <c r="NGV314" s="94"/>
      <c r="NGW314" s="94"/>
      <c r="NGX314" s="94"/>
      <c r="NGY314" s="94"/>
      <c r="NGZ314" s="94"/>
      <c r="NHA314" s="94"/>
      <c r="NHB314" s="94"/>
      <c r="NHC314" s="94"/>
      <c r="NHD314" s="94"/>
      <c r="NHE314" s="94"/>
      <c r="NHF314" s="94"/>
      <c r="NHG314" s="94"/>
      <c r="NHH314" s="94"/>
      <c r="NHI314" s="94"/>
      <c r="NHJ314" s="94"/>
      <c r="NHK314" s="94"/>
      <c r="NHL314" s="94"/>
      <c r="NHM314" s="94"/>
      <c r="NHN314" s="94"/>
      <c r="NHO314" s="94"/>
      <c r="NHP314" s="94"/>
      <c r="NHQ314" s="94"/>
      <c r="NHR314" s="94"/>
      <c r="NHS314" s="94"/>
      <c r="NHT314" s="94"/>
      <c r="NHU314" s="94"/>
      <c r="NHV314" s="94"/>
      <c r="NHW314" s="94"/>
      <c r="NHX314" s="94"/>
      <c r="NHY314" s="94"/>
      <c r="NHZ314" s="94"/>
      <c r="NIA314" s="94"/>
      <c r="NIB314" s="94"/>
      <c r="NIC314" s="94"/>
      <c r="NID314" s="94"/>
      <c r="NIE314" s="94"/>
      <c r="NIF314" s="94"/>
      <c r="NIG314" s="94"/>
      <c r="NIH314" s="94"/>
      <c r="NII314" s="94"/>
      <c r="NIJ314" s="94"/>
      <c r="NIK314" s="94"/>
      <c r="NIL314" s="94"/>
      <c r="NIM314" s="94"/>
      <c r="NIN314" s="94"/>
      <c r="NIO314" s="94"/>
      <c r="NIP314" s="94"/>
      <c r="NIQ314" s="94"/>
      <c r="NIR314" s="94"/>
      <c r="NIS314" s="94"/>
      <c r="NIT314" s="94"/>
      <c r="NIU314" s="94"/>
      <c r="NIV314" s="94"/>
      <c r="NIW314" s="94"/>
      <c r="NIX314" s="94"/>
      <c r="NIY314" s="94"/>
      <c r="NIZ314" s="94"/>
      <c r="NJA314" s="94"/>
      <c r="NJB314" s="94"/>
      <c r="NJC314" s="94"/>
      <c r="NJD314" s="94"/>
      <c r="NJE314" s="94"/>
      <c r="NJF314" s="94"/>
      <c r="NJG314" s="94"/>
      <c r="NJH314" s="94"/>
      <c r="NJI314" s="94"/>
      <c r="NJJ314" s="94"/>
      <c r="NJK314" s="94"/>
      <c r="NJL314" s="94"/>
      <c r="NJM314" s="94"/>
      <c r="NJN314" s="94"/>
      <c r="NJO314" s="94"/>
      <c r="NJP314" s="94"/>
      <c r="NJQ314" s="94"/>
      <c r="NJR314" s="94"/>
      <c r="NJS314" s="94"/>
      <c r="NJT314" s="94"/>
      <c r="NJU314" s="94"/>
      <c r="NJV314" s="94"/>
      <c r="NJW314" s="94"/>
      <c r="NJX314" s="94"/>
      <c r="NJY314" s="94"/>
      <c r="NJZ314" s="94"/>
      <c r="NKA314" s="94"/>
      <c r="NKB314" s="94"/>
      <c r="NKC314" s="94"/>
      <c r="NKD314" s="94"/>
      <c r="NKE314" s="94"/>
      <c r="NKF314" s="94"/>
      <c r="NKG314" s="94"/>
      <c r="NKH314" s="94"/>
      <c r="NKI314" s="94"/>
      <c r="NKJ314" s="94"/>
      <c r="NKK314" s="94"/>
      <c r="NKL314" s="94"/>
      <c r="NKM314" s="94"/>
      <c r="NKN314" s="94"/>
      <c r="NKO314" s="94"/>
      <c r="NKP314" s="94"/>
      <c r="NKQ314" s="94"/>
      <c r="NKR314" s="94"/>
      <c r="NKS314" s="94"/>
      <c r="NKT314" s="94"/>
      <c r="NKU314" s="94"/>
      <c r="NKV314" s="94"/>
      <c r="NKW314" s="94"/>
      <c r="NKX314" s="94"/>
      <c r="NKY314" s="94"/>
      <c r="NKZ314" s="94"/>
      <c r="NLA314" s="94"/>
      <c r="NLB314" s="94"/>
      <c r="NLC314" s="94"/>
      <c r="NLD314" s="94"/>
      <c r="NLE314" s="94"/>
      <c r="NLF314" s="94"/>
      <c r="NLG314" s="94"/>
      <c r="NLH314" s="94"/>
      <c r="NLI314" s="94"/>
      <c r="NLJ314" s="94"/>
      <c r="NLK314" s="94"/>
      <c r="NLL314" s="94"/>
      <c r="NLM314" s="94"/>
      <c r="NLN314" s="94"/>
      <c r="NLO314" s="94"/>
      <c r="NLP314" s="94"/>
      <c r="NLQ314" s="94"/>
      <c r="NLR314" s="94"/>
      <c r="NLS314" s="94"/>
      <c r="NLT314" s="94"/>
      <c r="NLU314" s="94"/>
      <c r="NLV314" s="94"/>
      <c r="NLW314" s="94"/>
      <c r="NLX314" s="94"/>
      <c r="NLY314" s="94"/>
      <c r="NLZ314" s="94"/>
      <c r="NMA314" s="94"/>
      <c r="NMB314" s="94"/>
      <c r="NMC314" s="94"/>
      <c r="NMD314" s="94"/>
      <c r="NME314" s="94"/>
      <c r="NMF314" s="94"/>
      <c r="NMG314" s="94"/>
      <c r="NMH314" s="94"/>
      <c r="NMI314" s="94"/>
      <c r="NMJ314" s="94"/>
      <c r="NMK314" s="94"/>
      <c r="NML314" s="94"/>
      <c r="NMM314" s="94"/>
      <c r="NMN314" s="94"/>
      <c r="NMO314" s="94"/>
      <c r="NMP314" s="94"/>
      <c r="NMQ314" s="94"/>
      <c r="NMR314" s="94"/>
      <c r="NMS314" s="94"/>
      <c r="NMT314" s="94"/>
      <c r="NMU314" s="94"/>
      <c r="NMV314" s="94"/>
      <c r="NMW314" s="94"/>
      <c r="NMX314" s="94"/>
      <c r="NMY314" s="94"/>
      <c r="NMZ314" s="94"/>
      <c r="NNA314" s="94"/>
      <c r="NNB314" s="94"/>
      <c r="NNC314" s="94"/>
      <c r="NND314" s="94"/>
      <c r="NNE314" s="94"/>
      <c r="NNF314" s="94"/>
      <c r="NNG314" s="94"/>
      <c r="NNH314" s="94"/>
      <c r="NNI314" s="94"/>
      <c r="NNJ314" s="94"/>
      <c r="NNK314" s="94"/>
      <c r="NNL314" s="94"/>
      <c r="NNM314" s="94"/>
      <c r="NNN314" s="94"/>
      <c r="NNO314" s="94"/>
      <c r="NNP314" s="94"/>
      <c r="NNQ314" s="94"/>
      <c r="NNR314" s="94"/>
      <c r="NNS314" s="94"/>
      <c r="NNT314" s="94"/>
      <c r="NNU314" s="94"/>
      <c r="NNV314" s="94"/>
      <c r="NNW314" s="94"/>
      <c r="NNX314" s="94"/>
      <c r="NNY314" s="94"/>
      <c r="NNZ314" s="94"/>
      <c r="NOA314" s="94"/>
      <c r="NOB314" s="94"/>
      <c r="NOC314" s="94"/>
      <c r="NOD314" s="94"/>
      <c r="NOE314" s="94"/>
      <c r="NOF314" s="94"/>
      <c r="NOG314" s="94"/>
      <c r="NOH314" s="94"/>
      <c r="NOI314" s="94"/>
      <c r="NOJ314" s="94"/>
      <c r="NOK314" s="94"/>
      <c r="NOL314" s="94"/>
      <c r="NOM314" s="94"/>
      <c r="NON314" s="94"/>
      <c r="NOO314" s="94"/>
      <c r="NOP314" s="94"/>
      <c r="NOQ314" s="94"/>
      <c r="NOR314" s="94"/>
      <c r="NOS314" s="94"/>
      <c r="NOT314" s="94"/>
      <c r="NOU314" s="94"/>
      <c r="NOV314" s="94"/>
      <c r="NOW314" s="94"/>
      <c r="NOX314" s="94"/>
      <c r="NOY314" s="94"/>
      <c r="NOZ314" s="94"/>
      <c r="NPA314" s="94"/>
      <c r="NPB314" s="94"/>
      <c r="NPC314" s="94"/>
      <c r="NPD314" s="94"/>
      <c r="NPE314" s="94"/>
      <c r="NPF314" s="94"/>
      <c r="NPG314" s="94"/>
      <c r="NPH314" s="94"/>
      <c r="NPI314" s="94"/>
      <c r="NPJ314" s="94"/>
      <c r="NPK314" s="94"/>
      <c r="NPL314" s="94"/>
      <c r="NPM314" s="94"/>
      <c r="NPN314" s="94"/>
      <c r="NPO314" s="94"/>
      <c r="NPP314" s="94"/>
      <c r="NPQ314" s="94"/>
      <c r="NPR314" s="94"/>
      <c r="NPS314" s="94"/>
      <c r="NPT314" s="94"/>
      <c r="NPU314" s="94"/>
      <c r="NPV314" s="94"/>
      <c r="NPW314" s="94"/>
      <c r="NPX314" s="94"/>
      <c r="NPY314" s="94"/>
      <c r="NPZ314" s="94"/>
      <c r="NQA314" s="94"/>
      <c r="NQB314" s="94"/>
      <c r="NQC314" s="94"/>
      <c r="NQD314" s="94"/>
      <c r="NQE314" s="94"/>
      <c r="NQF314" s="94"/>
      <c r="NQG314" s="94"/>
      <c r="NQH314" s="94"/>
      <c r="NQI314" s="94"/>
      <c r="NQJ314" s="94"/>
      <c r="NQK314" s="94"/>
      <c r="NQL314" s="94"/>
      <c r="NQM314" s="94"/>
      <c r="NQN314" s="94"/>
      <c r="NQO314" s="94"/>
      <c r="NQP314" s="94"/>
      <c r="NQQ314" s="94"/>
      <c r="NQR314" s="94"/>
      <c r="NQS314" s="94"/>
      <c r="NQT314" s="94"/>
      <c r="NQU314" s="94"/>
      <c r="NQV314" s="94"/>
      <c r="NQW314" s="94"/>
      <c r="NQX314" s="94"/>
      <c r="NQY314" s="94"/>
      <c r="NQZ314" s="94"/>
      <c r="NRA314" s="94"/>
      <c r="NRB314" s="94"/>
      <c r="NRC314" s="94"/>
      <c r="NRD314" s="94"/>
      <c r="NRE314" s="94"/>
      <c r="NRF314" s="94"/>
      <c r="NRG314" s="94"/>
      <c r="NRH314" s="94"/>
      <c r="NRI314" s="94"/>
      <c r="NRJ314" s="94"/>
      <c r="NRK314" s="94"/>
      <c r="NRL314" s="94"/>
      <c r="NRM314" s="94"/>
      <c r="NRN314" s="94"/>
      <c r="NRO314" s="94"/>
      <c r="NRP314" s="94"/>
      <c r="NRQ314" s="94"/>
      <c r="NRR314" s="94"/>
      <c r="NRS314" s="94"/>
      <c r="NRT314" s="94"/>
      <c r="NRU314" s="94"/>
      <c r="NRV314" s="94"/>
      <c r="NRW314" s="94"/>
      <c r="NRX314" s="94"/>
      <c r="NRY314" s="94"/>
      <c r="NRZ314" s="94"/>
      <c r="NSA314" s="94"/>
      <c r="NSB314" s="94"/>
      <c r="NSC314" s="94"/>
      <c r="NSD314" s="94"/>
      <c r="NSE314" s="94"/>
      <c r="NSF314" s="94"/>
      <c r="NSG314" s="94"/>
      <c r="NSH314" s="94"/>
      <c r="NSI314" s="94"/>
      <c r="NSJ314" s="94"/>
      <c r="NSK314" s="94"/>
      <c r="NSL314" s="94"/>
      <c r="NSM314" s="94"/>
      <c r="NSN314" s="94"/>
      <c r="NSO314" s="94"/>
      <c r="NSP314" s="94"/>
      <c r="NSQ314" s="94"/>
      <c r="NSR314" s="94"/>
      <c r="NSS314" s="94"/>
      <c r="NST314" s="94"/>
      <c r="NSU314" s="94"/>
      <c r="NSV314" s="94"/>
      <c r="NSW314" s="94"/>
      <c r="NSX314" s="94"/>
      <c r="NSY314" s="94"/>
      <c r="NSZ314" s="94"/>
      <c r="NTA314" s="94"/>
      <c r="NTB314" s="94"/>
      <c r="NTC314" s="94"/>
      <c r="NTD314" s="94"/>
      <c r="NTE314" s="94"/>
      <c r="NTF314" s="94"/>
      <c r="NTG314" s="94"/>
      <c r="NTH314" s="94"/>
      <c r="NTI314" s="94"/>
      <c r="NTJ314" s="94"/>
      <c r="NTK314" s="94"/>
      <c r="NTL314" s="94"/>
      <c r="NTM314" s="94"/>
      <c r="NTN314" s="94"/>
      <c r="NTO314" s="94"/>
      <c r="NTP314" s="94"/>
      <c r="NTQ314" s="94"/>
      <c r="NTR314" s="94"/>
      <c r="NTS314" s="94"/>
      <c r="NTT314" s="94"/>
      <c r="NTU314" s="94"/>
      <c r="NTV314" s="94"/>
      <c r="NTW314" s="94"/>
      <c r="NTX314" s="94"/>
      <c r="NTY314" s="94"/>
      <c r="NTZ314" s="94"/>
      <c r="NUA314" s="94"/>
      <c r="NUB314" s="94"/>
      <c r="NUC314" s="94"/>
      <c r="NUD314" s="94"/>
      <c r="NUE314" s="94"/>
      <c r="NUF314" s="94"/>
      <c r="NUG314" s="94"/>
      <c r="NUH314" s="94"/>
      <c r="NUI314" s="94"/>
      <c r="NUJ314" s="94"/>
      <c r="NUK314" s="94"/>
      <c r="NUL314" s="94"/>
      <c r="NUM314" s="94"/>
      <c r="NUN314" s="94"/>
      <c r="NUO314" s="94"/>
      <c r="NUP314" s="94"/>
      <c r="NUQ314" s="94"/>
      <c r="NUR314" s="94"/>
      <c r="NUS314" s="94"/>
      <c r="NUT314" s="94"/>
      <c r="NUU314" s="94"/>
      <c r="NUV314" s="94"/>
      <c r="NUW314" s="94"/>
      <c r="NUX314" s="94"/>
      <c r="NUY314" s="94"/>
      <c r="NUZ314" s="94"/>
      <c r="NVA314" s="94"/>
      <c r="NVB314" s="94"/>
      <c r="NVC314" s="94"/>
      <c r="NVD314" s="94"/>
      <c r="NVE314" s="94"/>
      <c r="NVF314" s="94"/>
      <c r="NVG314" s="94"/>
      <c r="NVH314" s="94"/>
      <c r="NVI314" s="94"/>
      <c r="NVJ314" s="94"/>
      <c r="NVK314" s="94"/>
      <c r="NVL314" s="94"/>
      <c r="NVM314" s="94"/>
      <c r="NVN314" s="94"/>
      <c r="NVO314" s="94"/>
      <c r="NVP314" s="94"/>
      <c r="NVQ314" s="94"/>
      <c r="NVR314" s="94"/>
      <c r="NVS314" s="94"/>
      <c r="NVT314" s="94"/>
      <c r="NVU314" s="94"/>
      <c r="NVV314" s="94"/>
      <c r="NVW314" s="94"/>
      <c r="NVX314" s="94"/>
      <c r="NVY314" s="94"/>
      <c r="NVZ314" s="94"/>
      <c r="NWA314" s="94"/>
      <c r="NWB314" s="94"/>
      <c r="NWC314" s="94"/>
      <c r="NWD314" s="94"/>
      <c r="NWE314" s="94"/>
      <c r="NWF314" s="94"/>
      <c r="NWG314" s="94"/>
      <c r="NWH314" s="94"/>
      <c r="NWI314" s="94"/>
      <c r="NWJ314" s="94"/>
      <c r="NWK314" s="94"/>
      <c r="NWL314" s="94"/>
      <c r="NWM314" s="94"/>
      <c r="NWN314" s="94"/>
      <c r="NWO314" s="94"/>
      <c r="NWP314" s="94"/>
      <c r="NWQ314" s="94"/>
      <c r="NWR314" s="94"/>
      <c r="NWS314" s="94"/>
      <c r="NWT314" s="94"/>
      <c r="NWU314" s="94"/>
      <c r="NWV314" s="94"/>
      <c r="NWW314" s="94"/>
      <c r="NWX314" s="94"/>
      <c r="NWY314" s="94"/>
      <c r="NWZ314" s="94"/>
      <c r="NXA314" s="94"/>
      <c r="NXB314" s="94"/>
      <c r="NXC314" s="94"/>
      <c r="NXD314" s="94"/>
      <c r="NXE314" s="94"/>
      <c r="NXF314" s="94"/>
      <c r="NXG314" s="94"/>
      <c r="NXH314" s="94"/>
      <c r="NXI314" s="94"/>
      <c r="NXJ314" s="94"/>
      <c r="NXK314" s="94"/>
      <c r="NXL314" s="94"/>
      <c r="NXM314" s="94"/>
      <c r="NXN314" s="94"/>
      <c r="NXO314" s="94"/>
      <c r="NXP314" s="94"/>
      <c r="NXQ314" s="94"/>
      <c r="NXR314" s="94"/>
      <c r="NXS314" s="94"/>
      <c r="NXT314" s="94"/>
      <c r="NXU314" s="94"/>
      <c r="NXV314" s="94"/>
      <c r="NXW314" s="94"/>
      <c r="NXX314" s="94"/>
      <c r="NXY314" s="94"/>
      <c r="NXZ314" s="94"/>
      <c r="NYA314" s="94"/>
      <c r="NYB314" s="94"/>
      <c r="NYC314" s="94"/>
      <c r="NYD314" s="94"/>
      <c r="NYE314" s="94"/>
      <c r="NYF314" s="94"/>
      <c r="NYG314" s="94"/>
      <c r="NYH314" s="94"/>
      <c r="NYI314" s="94"/>
      <c r="NYJ314" s="94"/>
      <c r="NYK314" s="94"/>
      <c r="NYL314" s="94"/>
      <c r="NYM314" s="94"/>
      <c r="NYN314" s="94"/>
      <c r="NYO314" s="94"/>
      <c r="NYP314" s="94"/>
      <c r="NYQ314" s="94"/>
      <c r="NYR314" s="94"/>
      <c r="NYS314" s="94"/>
      <c r="NYT314" s="94"/>
      <c r="NYU314" s="94"/>
      <c r="NYV314" s="94"/>
      <c r="NYW314" s="94"/>
      <c r="NYX314" s="94"/>
      <c r="NYY314" s="94"/>
      <c r="NYZ314" s="94"/>
      <c r="NZA314" s="94"/>
      <c r="NZB314" s="94"/>
      <c r="NZC314" s="94"/>
      <c r="NZD314" s="94"/>
      <c r="NZE314" s="94"/>
      <c r="NZF314" s="94"/>
      <c r="NZG314" s="94"/>
      <c r="NZH314" s="94"/>
      <c r="NZI314" s="94"/>
      <c r="NZJ314" s="94"/>
      <c r="NZK314" s="94"/>
      <c r="NZL314" s="94"/>
      <c r="NZM314" s="94"/>
      <c r="NZN314" s="94"/>
      <c r="NZO314" s="94"/>
      <c r="NZP314" s="94"/>
      <c r="NZQ314" s="94"/>
      <c r="NZR314" s="94"/>
      <c r="NZS314" s="94"/>
      <c r="NZT314" s="94"/>
      <c r="NZU314" s="94"/>
      <c r="NZV314" s="94"/>
      <c r="NZW314" s="94"/>
      <c r="NZX314" s="94"/>
      <c r="NZY314" s="94"/>
      <c r="NZZ314" s="94"/>
      <c r="OAA314" s="94"/>
      <c r="OAB314" s="94"/>
      <c r="OAC314" s="94"/>
      <c r="OAD314" s="94"/>
      <c r="OAE314" s="94"/>
      <c r="OAF314" s="94"/>
      <c r="OAG314" s="94"/>
      <c r="OAH314" s="94"/>
      <c r="OAI314" s="94"/>
      <c r="OAJ314" s="94"/>
      <c r="OAK314" s="94"/>
      <c r="OAL314" s="94"/>
      <c r="OAM314" s="94"/>
      <c r="OAN314" s="94"/>
      <c r="OAO314" s="94"/>
      <c r="OAP314" s="94"/>
      <c r="OAQ314" s="94"/>
      <c r="OAR314" s="94"/>
      <c r="OAS314" s="94"/>
      <c r="OAT314" s="94"/>
      <c r="OAU314" s="94"/>
      <c r="OAV314" s="94"/>
      <c r="OAW314" s="94"/>
      <c r="OAX314" s="94"/>
      <c r="OAY314" s="94"/>
      <c r="OAZ314" s="94"/>
      <c r="OBA314" s="94"/>
      <c r="OBB314" s="94"/>
      <c r="OBC314" s="94"/>
      <c r="OBD314" s="94"/>
      <c r="OBE314" s="94"/>
      <c r="OBF314" s="94"/>
      <c r="OBG314" s="94"/>
      <c r="OBH314" s="94"/>
      <c r="OBI314" s="94"/>
      <c r="OBJ314" s="94"/>
      <c r="OBK314" s="94"/>
      <c r="OBL314" s="94"/>
      <c r="OBM314" s="94"/>
      <c r="OBN314" s="94"/>
      <c r="OBO314" s="94"/>
      <c r="OBP314" s="94"/>
      <c r="OBQ314" s="94"/>
      <c r="OBR314" s="94"/>
      <c r="OBS314" s="94"/>
      <c r="OBT314" s="94"/>
      <c r="OBU314" s="94"/>
      <c r="OBV314" s="94"/>
      <c r="OBW314" s="94"/>
      <c r="OBX314" s="94"/>
      <c r="OBY314" s="94"/>
      <c r="OBZ314" s="94"/>
      <c r="OCA314" s="94"/>
      <c r="OCB314" s="94"/>
      <c r="OCC314" s="94"/>
      <c r="OCD314" s="94"/>
      <c r="OCE314" s="94"/>
      <c r="OCF314" s="94"/>
      <c r="OCG314" s="94"/>
      <c r="OCH314" s="94"/>
      <c r="OCI314" s="94"/>
      <c r="OCJ314" s="94"/>
      <c r="OCK314" s="94"/>
      <c r="OCL314" s="94"/>
      <c r="OCM314" s="94"/>
      <c r="OCN314" s="94"/>
      <c r="OCO314" s="94"/>
      <c r="OCP314" s="94"/>
      <c r="OCQ314" s="94"/>
      <c r="OCR314" s="94"/>
      <c r="OCS314" s="94"/>
      <c r="OCT314" s="94"/>
      <c r="OCU314" s="94"/>
      <c r="OCV314" s="94"/>
      <c r="OCW314" s="94"/>
      <c r="OCX314" s="94"/>
      <c r="OCY314" s="94"/>
      <c r="OCZ314" s="94"/>
      <c r="ODA314" s="94"/>
      <c r="ODB314" s="94"/>
      <c r="ODC314" s="94"/>
      <c r="ODD314" s="94"/>
      <c r="ODE314" s="94"/>
      <c r="ODF314" s="94"/>
      <c r="ODG314" s="94"/>
      <c r="ODH314" s="94"/>
      <c r="ODI314" s="94"/>
      <c r="ODJ314" s="94"/>
      <c r="ODK314" s="94"/>
      <c r="ODL314" s="94"/>
      <c r="ODM314" s="94"/>
      <c r="ODN314" s="94"/>
      <c r="ODO314" s="94"/>
      <c r="ODP314" s="94"/>
      <c r="ODQ314" s="94"/>
      <c r="ODR314" s="94"/>
      <c r="ODS314" s="94"/>
      <c r="ODT314" s="94"/>
      <c r="ODU314" s="94"/>
      <c r="ODV314" s="94"/>
      <c r="ODW314" s="94"/>
      <c r="ODX314" s="94"/>
      <c r="ODY314" s="94"/>
      <c r="ODZ314" s="94"/>
      <c r="OEA314" s="94"/>
      <c r="OEB314" s="94"/>
      <c r="OEC314" s="94"/>
      <c r="OED314" s="94"/>
      <c r="OEE314" s="94"/>
      <c r="OEF314" s="94"/>
      <c r="OEG314" s="94"/>
      <c r="OEH314" s="94"/>
      <c r="OEI314" s="94"/>
      <c r="OEJ314" s="94"/>
      <c r="OEK314" s="94"/>
      <c r="OEL314" s="94"/>
      <c r="OEM314" s="94"/>
      <c r="OEN314" s="94"/>
      <c r="OEO314" s="94"/>
      <c r="OEP314" s="94"/>
      <c r="OEQ314" s="94"/>
      <c r="OER314" s="94"/>
      <c r="OES314" s="94"/>
      <c r="OET314" s="94"/>
      <c r="OEU314" s="94"/>
      <c r="OEV314" s="94"/>
      <c r="OEW314" s="94"/>
      <c r="OEX314" s="94"/>
      <c r="OEY314" s="94"/>
      <c r="OEZ314" s="94"/>
      <c r="OFA314" s="94"/>
      <c r="OFB314" s="94"/>
      <c r="OFC314" s="94"/>
      <c r="OFD314" s="94"/>
      <c r="OFE314" s="94"/>
      <c r="OFF314" s="94"/>
      <c r="OFG314" s="94"/>
      <c r="OFH314" s="94"/>
      <c r="OFI314" s="94"/>
      <c r="OFJ314" s="94"/>
      <c r="OFK314" s="94"/>
      <c r="OFL314" s="94"/>
      <c r="OFM314" s="94"/>
      <c r="OFN314" s="94"/>
      <c r="OFO314" s="94"/>
      <c r="OFP314" s="94"/>
      <c r="OFQ314" s="94"/>
      <c r="OFR314" s="94"/>
      <c r="OFS314" s="94"/>
      <c r="OFT314" s="94"/>
      <c r="OFU314" s="94"/>
      <c r="OFV314" s="94"/>
      <c r="OFW314" s="94"/>
      <c r="OFX314" s="94"/>
      <c r="OFY314" s="94"/>
      <c r="OFZ314" s="94"/>
      <c r="OGA314" s="94"/>
      <c r="OGB314" s="94"/>
      <c r="OGC314" s="94"/>
      <c r="OGD314" s="94"/>
      <c r="OGE314" s="94"/>
      <c r="OGF314" s="94"/>
      <c r="OGG314" s="94"/>
      <c r="OGH314" s="94"/>
      <c r="OGI314" s="94"/>
      <c r="OGJ314" s="94"/>
      <c r="OGK314" s="94"/>
      <c r="OGL314" s="94"/>
      <c r="OGM314" s="94"/>
      <c r="OGN314" s="94"/>
      <c r="OGO314" s="94"/>
      <c r="OGP314" s="94"/>
      <c r="OGQ314" s="94"/>
      <c r="OGR314" s="94"/>
      <c r="OGS314" s="94"/>
      <c r="OGT314" s="94"/>
      <c r="OGU314" s="94"/>
      <c r="OGV314" s="94"/>
      <c r="OGW314" s="94"/>
      <c r="OGX314" s="94"/>
      <c r="OGY314" s="94"/>
      <c r="OGZ314" s="94"/>
      <c r="OHA314" s="94"/>
      <c r="OHB314" s="94"/>
      <c r="OHC314" s="94"/>
      <c r="OHD314" s="94"/>
      <c r="OHE314" s="94"/>
      <c r="OHF314" s="94"/>
      <c r="OHG314" s="94"/>
      <c r="OHH314" s="94"/>
      <c r="OHI314" s="94"/>
      <c r="OHJ314" s="94"/>
      <c r="OHK314" s="94"/>
      <c r="OHL314" s="94"/>
      <c r="OHM314" s="94"/>
      <c r="OHN314" s="94"/>
      <c r="OHO314" s="94"/>
      <c r="OHP314" s="94"/>
      <c r="OHQ314" s="94"/>
      <c r="OHR314" s="94"/>
      <c r="OHS314" s="94"/>
      <c r="OHT314" s="94"/>
      <c r="OHU314" s="94"/>
      <c r="OHV314" s="94"/>
      <c r="OHW314" s="94"/>
      <c r="OHX314" s="94"/>
      <c r="OHY314" s="94"/>
      <c r="OHZ314" s="94"/>
      <c r="OIA314" s="94"/>
      <c r="OIB314" s="94"/>
      <c r="OIC314" s="94"/>
      <c r="OID314" s="94"/>
      <c r="OIE314" s="94"/>
      <c r="OIF314" s="94"/>
      <c r="OIG314" s="94"/>
      <c r="OIH314" s="94"/>
      <c r="OII314" s="94"/>
      <c r="OIJ314" s="94"/>
      <c r="OIK314" s="94"/>
      <c r="OIL314" s="94"/>
      <c r="OIM314" s="94"/>
      <c r="OIN314" s="94"/>
      <c r="OIO314" s="94"/>
      <c r="OIP314" s="94"/>
      <c r="OIQ314" s="94"/>
      <c r="OIR314" s="94"/>
      <c r="OIS314" s="94"/>
      <c r="OIT314" s="94"/>
      <c r="OIU314" s="94"/>
      <c r="OIV314" s="94"/>
      <c r="OIW314" s="94"/>
      <c r="OIX314" s="94"/>
      <c r="OIY314" s="94"/>
      <c r="OIZ314" s="94"/>
      <c r="OJA314" s="94"/>
      <c r="OJB314" s="94"/>
      <c r="OJC314" s="94"/>
      <c r="OJD314" s="94"/>
      <c r="OJE314" s="94"/>
      <c r="OJF314" s="94"/>
      <c r="OJG314" s="94"/>
      <c r="OJH314" s="94"/>
      <c r="OJI314" s="94"/>
      <c r="OJJ314" s="94"/>
      <c r="OJK314" s="94"/>
      <c r="OJL314" s="94"/>
      <c r="OJM314" s="94"/>
      <c r="OJN314" s="94"/>
      <c r="OJO314" s="94"/>
      <c r="OJP314" s="94"/>
      <c r="OJQ314" s="94"/>
      <c r="OJR314" s="94"/>
      <c r="OJS314" s="94"/>
      <c r="OJT314" s="94"/>
      <c r="OJU314" s="94"/>
      <c r="OJV314" s="94"/>
      <c r="OJW314" s="94"/>
      <c r="OJX314" s="94"/>
      <c r="OJY314" s="94"/>
      <c r="OJZ314" s="94"/>
      <c r="OKA314" s="94"/>
      <c r="OKB314" s="94"/>
      <c r="OKC314" s="94"/>
      <c r="OKD314" s="94"/>
      <c r="OKE314" s="94"/>
      <c r="OKF314" s="94"/>
      <c r="OKG314" s="94"/>
      <c r="OKH314" s="94"/>
      <c r="OKI314" s="94"/>
      <c r="OKJ314" s="94"/>
      <c r="OKK314" s="94"/>
      <c r="OKL314" s="94"/>
      <c r="OKM314" s="94"/>
      <c r="OKN314" s="94"/>
      <c r="OKO314" s="94"/>
      <c r="OKP314" s="94"/>
      <c r="OKQ314" s="94"/>
      <c r="OKR314" s="94"/>
      <c r="OKS314" s="94"/>
      <c r="OKT314" s="94"/>
      <c r="OKU314" s="94"/>
      <c r="OKV314" s="94"/>
      <c r="OKW314" s="94"/>
      <c r="OKX314" s="94"/>
      <c r="OKY314" s="94"/>
      <c r="OKZ314" s="94"/>
      <c r="OLA314" s="94"/>
      <c r="OLB314" s="94"/>
      <c r="OLC314" s="94"/>
      <c r="OLD314" s="94"/>
      <c r="OLE314" s="94"/>
      <c r="OLF314" s="94"/>
      <c r="OLG314" s="94"/>
      <c r="OLH314" s="94"/>
      <c r="OLI314" s="94"/>
      <c r="OLJ314" s="94"/>
      <c r="OLK314" s="94"/>
      <c r="OLL314" s="94"/>
      <c r="OLM314" s="94"/>
      <c r="OLN314" s="94"/>
      <c r="OLO314" s="94"/>
      <c r="OLP314" s="94"/>
      <c r="OLQ314" s="94"/>
      <c r="OLR314" s="94"/>
      <c r="OLS314" s="94"/>
      <c r="OLT314" s="94"/>
      <c r="OLU314" s="94"/>
      <c r="OLV314" s="94"/>
      <c r="OLW314" s="94"/>
      <c r="OLX314" s="94"/>
      <c r="OLY314" s="94"/>
      <c r="OLZ314" s="94"/>
      <c r="OMA314" s="94"/>
      <c r="OMB314" s="94"/>
      <c r="OMC314" s="94"/>
      <c r="OMD314" s="94"/>
      <c r="OME314" s="94"/>
      <c r="OMF314" s="94"/>
      <c r="OMG314" s="94"/>
      <c r="OMH314" s="94"/>
      <c r="OMI314" s="94"/>
      <c r="OMJ314" s="94"/>
      <c r="OMK314" s="94"/>
      <c r="OML314" s="94"/>
      <c r="OMM314" s="94"/>
      <c r="OMN314" s="94"/>
      <c r="OMO314" s="94"/>
      <c r="OMP314" s="94"/>
      <c r="OMQ314" s="94"/>
      <c r="OMR314" s="94"/>
      <c r="OMS314" s="94"/>
      <c r="OMT314" s="94"/>
      <c r="OMU314" s="94"/>
      <c r="OMV314" s="94"/>
      <c r="OMW314" s="94"/>
      <c r="OMX314" s="94"/>
      <c r="OMY314" s="94"/>
      <c r="OMZ314" s="94"/>
      <c r="ONA314" s="94"/>
      <c r="ONB314" s="94"/>
      <c r="ONC314" s="94"/>
      <c r="OND314" s="94"/>
      <c r="ONE314" s="94"/>
      <c r="ONF314" s="94"/>
      <c r="ONG314" s="94"/>
      <c r="ONH314" s="94"/>
      <c r="ONI314" s="94"/>
      <c r="ONJ314" s="94"/>
      <c r="ONK314" s="94"/>
      <c r="ONL314" s="94"/>
      <c r="ONM314" s="94"/>
      <c r="ONN314" s="94"/>
      <c r="ONO314" s="94"/>
      <c r="ONP314" s="94"/>
      <c r="ONQ314" s="94"/>
      <c r="ONR314" s="94"/>
      <c r="ONS314" s="94"/>
      <c r="ONT314" s="94"/>
      <c r="ONU314" s="94"/>
      <c r="ONV314" s="94"/>
      <c r="ONW314" s="94"/>
      <c r="ONX314" s="94"/>
      <c r="ONY314" s="94"/>
      <c r="ONZ314" s="94"/>
      <c r="OOA314" s="94"/>
      <c r="OOB314" s="94"/>
      <c r="OOC314" s="94"/>
      <c r="OOD314" s="94"/>
      <c r="OOE314" s="94"/>
      <c r="OOF314" s="94"/>
      <c r="OOG314" s="94"/>
      <c r="OOH314" s="94"/>
      <c r="OOI314" s="94"/>
      <c r="OOJ314" s="94"/>
      <c r="OOK314" s="94"/>
      <c r="OOL314" s="94"/>
      <c r="OOM314" s="94"/>
      <c r="OON314" s="94"/>
      <c r="OOO314" s="94"/>
      <c r="OOP314" s="94"/>
      <c r="OOQ314" s="94"/>
      <c r="OOR314" s="94"/>
      <c r="OOS314" s="94"/>
      <c r="OOT314" s="94"/>
      <c r="OOU314" s="94"/>
      <c r="OOV314" s="94"/>
      <c r="OOW314" s="94"/>
      <c r="OOX314" s="94"/>
      <c r="OOY314" s="94"/>
      <c r="OOZ314" s="94"/>
      <c r="OPA314" s="94"/>
      <c r="OPB314" s="94"/>
      <c r="OPC314" s="94"/>
      <c r="OPD314" s="94"/>
      <c r="OPE314" s="94"/>
      <c r="OPF314" s="94"/>
      <c r="OPG314" s="94"/>
      <c r="OPH314" s="94"/>
      <c r="OPI314" s="94"/>
      <c r="OPJ314" s="94"/>
      <c r="OPK314" s="94"/>
      <c r="OPL314" s="94"/>
      <c r="OPM314" s="94"/>
      <c r="OPN314" s="94"/>
      <c r="OPO314" s="94"/>
      <c r="OPP314" s="94"/>
      <c r="OPQ314" s="94"/>
      <c r="OPR314" s="94"/>
      <c r="OPS314" s="94"/>
      <c r="OPT314" s="94"/>
      <c r="OPU314" s="94"/>
      <c r="OPV314" s="94"/>
      <c r="OPW314" s="94"/>
      <c r="OPX314" s="94"/>
      <c r="OPY314" s="94"/>
      <c r="OPZ314" s="94"/>
      <c r="OQA314" s="94"/>
      <c r="OQB314" s="94"/>
      <c r="OQC314" s="94"/>
      <c r="OQD314" s="94"/>
      <c r="OQE314" s="94"/>
      <c r="OQF314" s="94"/>
      <c r="OQG314" s="94"/>
      <c r="OQH314" s="94"/>
      <c r="OQI314" s="94"/>
      <c r="OQJ314" s="94"/>
      <c r="OQK314" s="94"/>
      <c r="OQL314" s="94"/>
      <c r="OQM314" s="94"/>
      <c r="OQN314" s="94"/>
      <c r="OQO314" s="94"/>
      <c r="OQP314" s="94"/>
      <c r="OQQ314" s="94"/>
      <c r="OQR314" s="94"/>
      <c r="OQS314" s="94"/>
      <c r="OQT314" s="94"/>
      <c r="OQU314" s="94"/>
      <c r="OQV314" s="94"/>
      <c r="OQW314" s="94"/>
      <c r="OQX314" s="94"/>
      <c r="OQY314" s="94"/>
      <c r="OQZ314" s="94"/>
      <c r="ORA314" s="94"/>
      <c r="ORB314" s="94"/>
      <c r="ORC314" s="94"/>
      <c r="ORD314" s="94"/>
      <c r="ORE314" s="94"/>
      <c r="ORF314" s="94"/>
      <c r="ORG314" s="94"/>
      <c r="ORH314" s="94"/>
      <c r="ORI314" s="94"/>
      <c r="ORJ314" s="94"/>
      <c r="ORK314" s="94"/>
      <c r="ORL314" s="94"/>
      <c r="ORM314" s="94"/>
      <c r="ORN314" s="94"/>
      <c r="ORO314" s="94"/>
      <c r="ORP314" s="94"/>
      <c r="ORQ314" s="94"/>
      <c r="ORR314" s="94"/>
      <c r="ORS314" s="94"/>
      <c r="ORT314" s="94"/>
      <c r="ORU314" s="94"/>
      <c r="ORV314" s="94"/>
      <c r="ORW314" s="94"/>
      <c r="ORX314" s="94"/>
      <c r="ORY314" s="94"/>
      <c r="ORZ314" s="94"/>
      <c r="OSA314" s="94"/>
      <c r="OSB314" s="94"/>
      <c r="OSC314" s="94"/>
      <c r="OSD314" s="94"/>
      <c r="OSE314" s="94"/>
      <c r="OSF314" s="94"/>
      <c r="OSG314" s="94"/>
      <c r="OSH314" s="94"/>
      <c r="OSI314" s="94"/>
      <c r="OSJ314" s="94"/>
      <c r="OSK314" s="94"/>
      <c r="OSL314" s="94"/>
      <c r="OSM314" s="94"/>
      <c r="OSN314" s="94"/>
      <c r="OSO314" s="94"/>
      <c r="OSP314" s="94"/>
      <c r="OSQ314" s="94"/>
      <c r="OSR314" s="94"/>
      <c r="OSS314" s="94"/>
      <c r="OST314" s="94"/>
      <c r="OSU314" s="94"/>
      <c r="OSV314" s="94"/>
      <c r="OSW314" s="94"/>
      <c r="OSX314" s="94"/>
      <c r="OSY314" s="94"/>
      <c r="OSZ314" s="94"/>
      <c r="OTA314" s="94"/>
      <c r="OTB314" s="94"/>
      <c r="OTC314" s="94"/>
      <c r="OTD314" s="94"/>
      <c r="OTE314" s="94"/>
      <c r="OTF314" s="94"/>
      <c r="OTG314" s="94"/>
      <c r="OTH314" s="94"/>
      <c r="OTI314" s="94"/>
      <c r="OTJ314" s="94"/>
      <c r="OTK314" s="94"/>
      <c r="OTL314" s="94"/>
      <c r="OTM314" s="94"/>
      <c r="OTN314" s="94"/>
      <c r="OTO314" s="94"/>
      <c r="OTP314" s="94"/>
      <c r="OTQ314" s="94"/>
      <c r="OTR314" s="94"/>
      <c r="OTS314" s="94"/>
      <c r="OTT314" s="94"/>
      <c r="OTU314" s="94"/>
      <c r="OTV314" s="94"/>
      <c r="OTW314" s="94"/>
      <c r="OTX314" s="94"/>
      <c r="OTY314" s="94"/>
      <c r="OTZ314" s="94"/>
      <c r="OUA314" s="94"/>
      <c r="OUB314" s="94"/>
      <c r="OUC314" s="94"/>
      <c r="OUD314" s="94"/>
      <c r="OUE314" s="94"/>
      <c r="OUF314" s="94"/>
      <c r="OUG314" s="94"/>
      <c r="OUH314" s="94"/>
      <c r="OUI314" s="94"/>
      <c r="OUJ314" s="94"/>
      <c r="OUK314" s="94"/>
      <c r="OUL314" s="94"/>
      <c r="OUM314" s="94"/>
      <c r="OUN314" s="94"/>
      <c r="OUO314" s="94"/>
      <c r="OUP314" s="94"/>
      <c r="OUQ314" s="94"/>
      <c r="OUR314" s="94"/>
      <c r="OUS314" s="94"/>
      <c r="OUT314" s="94"/>
      <c r="OUU314" s="94"/>
      <c r="OUV314" s="94"/>
      <c r="OUW314" s="94"/>
      <c r="OUX314" s="94"/>
      <c r="OUY314" s="94"/>
      <c r="OUZ314" s="94"/>
      <c r="OVA314" s="94"/>
      <c r="OVB314" s="94"/>
      <c r="OVC314" s="94"/>
      <c r="OVD314" s="94"/>
      <c r="OVE314" s="94"/>
      <c r="OVF314" s="94"/>
      <c r="OVG314" s="94"/>
      <c r="OVH314" s="94"/>
      <c r="OVI314" s="94"/>
      <c r="OVJ314" s="94"/>
      <c r="OVK314" s="94"/>
      <c r="OVL314" s="94"/>
      <c r="OVM314" s="94"/>
      <c r="OVN314" s="94"/>
      <c r="OVO314" s="94"/>
      <c r="OVP314" s="94"/>
      <c r="OVQ314" s="94"/>
      <c r="OVR314" s="94"/>
      <c r="OVS314" s="94"/>
      <c r="OVT314" s="94"/>
      <c r="OVU314" s="94"/>
      <c r="OVV314" s="94"/>
      <c r="OVW314" s="94"/>
      <c r="OVX314" s="94"/>
      <c r="OVY314" s="94"/>
      <c r="OVZ314" s="94"/>
      <c r="OWA314" s="94"/>
      <c r="OWB314" s="94"/>
      <c r="OWC314" s="94"/>
      <c r="OWD314" s="94"/>
      <c r="OWE314" s="94"/>
      <c r="OWF314" s="94"/>
      <c r="OWG314" s="94"/>
      <c r="OWH314" s="94"/>
      <c r="OWI314" s="94"/>
      <c r="OWJ314" s="94"/>
      <c r="OWK314" s="94"/>
      <c r="OWL314" s="94"/>
      <c r="OWM314" s="94"/>
      <c r="OWN314" s="94"/>
      <c r="OWO314" s="94"/>
      <c r="OWP314" s="94"/>
      <c r="OWQ314" s="94"/>
      <c r="OWR314" s="94"/>
      <c r="OWS314" s="94"/>
      <c r="OWT314" s="94"/>
      <c r="OWU314" s="94"/>
      <c r="OWV314" s="94"/>
      <c r="OWW314" s="94"/>
      <c r="OWX314" s="94"/>
      <c r="OWY314" s="94"/>
      <c r="OWZ314" s="94"/>
      <c r="OXA314" s="94"/>
      <c r="OXB314" s="94"/>
      <c r="OXC314" s="94"/>
      <c r="OXD314" s="94"/>
      <c r="OXE314" s="94"/>
      <c r="OXF314" s="94"/>
      <c r="OXG314" s="94"/>
      <c r="OXH314" s="94"/>
      <c r="OXI314" s="94"/>
      <c r="OXJ314" s="94"/>
      <c r="OXK314" s="94"/>
      <c r="OXL314" s="94"/>
      <c r="OXM314" s="94"/>
      <c r="OXN314" s="94"/>
      <c r="OXO314" s="94"/>
      <c r="OXP314" s="94"/>
      <c r="OXQ314" s="94"/>
      <c r="OXR314" s="94"/>
      <c r="OXS314" s="94"/>
      <c r="OXT314" s="94"/>
      <c r="OXU314" s="94"/>
      <c r="OXV314" s="94"/>
      <c r="OXW314" s="94"/>
      <c r="OXX314" s="94"/>
      <c r="OXY314" s="94"/>
      <c r="OXZ314" s="94"/>
      <c r="OYA314" s="94"/>
      <c r="OYB314" s="94"/>
      <c r="OYC314" s="94"/>
      <c r="OYD314" s="94"/>
      <c r="OYE314" s="94"/>
      <c r="OYF314" s="94"/>
      <c r="OYG314" s="94"/>
      <c r="OYH314" s="94"/>
      <c r="OYI314" s="94"/>
      <c r="OYJ314" s="94"/>
      <c r="OYK314" s="94"/>
      <c r="OYL314" s="94"/>
      <c r="OYM314" s="94"/>
      <c r="OYN314" s="94"/>
      <c r="OYO314" s="94"/>
      <c r="OYP314" s="94"/>
      <c r="OYQ314" s="94"/>
      <c r="OYR314" s="94"/>
      <c r="OYS314" s="94"/>
      <c r="OYT314" s="94"/>
      <c r="OYU314" s="94"/>
      <c r="OYV314" s="94"/>
      <c r="OYW314" s="94"/>
      <c r="OYX314" s="94"/>
      <c r="OYY314" s="94"/>
      <c r="OYZ314" s="94"/>
      <c r="OZA314" s="94"/>
      <c r="OZB314" s="94"/>
      <c r="OZC314" s="94"/>
      <c r="OZD314" s="94"/>
      <c r="OZE314" s="94"/>
      <c r="OZF314" s="94"/>
      <c r="OZG314" s="94"/>
      <c r="OZH314" s="94"/>
      <c r="OZI314" s="94"/>
      <c r="OZJ314" s="94"/>
      <c r="OZK314" s="94"/>
      <c r="OZL314" s="94"/>
      <c r="OZM314" s="94"/>
      <c r="OZN314" s="94"/>
      <c r="OZO314" s="94"/>
      <c r="OZP314" s="94"/>
      <c r="OZQ314" s="94"/>
      <c r="OZR314" s="94"/>
      <c r="OZS314" s="94"/>
      <c r="OZT314" s="94"/>
      <c r="OZU314" s="94"/>
      <c r="OZV314" s="94"/>
      <c r="OZW314" s="94"/>
      <c r="OZX314" s="94"/>
      <c r="OZY314" s="94"/>
      <c r="OZZ314" s="94"/>
      <c r="PAA314" s="94"/>
      <c r="PAB314" s="94"/>
      <c r="PAC314" s="94"/>
      <c r="PAD314" s="94"/>
      <c r="PAE314" s="94"/>
      <c r="PAF314" s="94"/>
      <c r="PAG314" s="94"/>
      <c r="PAH314" s="94"/>
      <c r="PAI314" s="94"/>
      <c r="PAJ314" s="94"/>
      <c r="PAK314" s="94"/>
      <c r="PAL314" s="94"/>
      <c r="PAM314" s="94"/>
      <c r="PAN314" s="94"/>
      <c r="PAO314" s="94"/>
      <c r="PAP314" s="94"/>
      <c r="PAQ314" s="94"/>
      <c r="PAR314" s="94"/>
      <c r="PAS314" s="94"/>
      <c r="PAT314" s="94"/>
      <c r="PAU314" s="94"/>
      <c r="PAV314" s="94"/>
      <c r="PAW314" s="94"/>
      <c r="PAX314" s="94"/>
      <c r="PAY314" s="94"/>
      <c r="PAZ314" s="94"/>
      <c r="PBA314" s="94"/>
      <c r="PBB314" s="94"/>
      <c r="PBC314" s="94"/>
      <c r="PBD314" s="94"/>
      <c r="PBE314" s="94"/>
      <c r="PBF314" s="94"/>
      <c r="PBG314" s="94"/>
      <c r="PBH314" s="94"/>
      <c r="PBI314" s="94"/>
      <c r="PBJ314" s="94"/>
      <c r="PBK314" s="94"/>
      <c r="PBL314" s="94"/>
      <c r="PBM314" s="94"/>
      <c r="PBN314" s="94"/>
      <c r="PBO314" s="94"/>
      <c r="PBP314" s="94"/>
      <c r="PBQ314" s="94"/>
      <c r="PBR314" s="94"/>
      <c r="PBS314" s="94"/>
      <c r="PBT314" s="94"/>
      <c r="PBU314" s="94"/>
      <c r="PBV314" s="94"/>
      <c r="PBW314" s="94"/>
      <c r="PBX314" s="94"/>
      <c r="PBY314" s="94"/>
      <c r="PBZ314" s="94"/>
      <c r="PCA314" s="94"/>
      <c r="PCB314" s="94"/>
      <c r="PCC314" s="94"/>
      <c r="PCD314" s="94"/>
      <c r="PCE314" s="94"/>
      <c r="PCF314" s="94"/>
      <c r="PCG314" s="94"/>
      <c r="PCH314" s="94"/>
      <c r="PCI314" s="94"/>
      <c r="PCJ314" s="94"/>
      <c r="PCK314" s="94"/>
      <c r="PCL314" s="94"/>
      <c r="PCM314" s="94"/>
      <c r="PCN314" s="94"/>
      <c r="PCO314" s="94"/>
      <c r="PCP314" s="94"/>
      <c r="PCQ314" s="94"/>
      <c r="PCR314" s="94"/>
      <c r="PCS314" s="94"/>
      <c r="PCT314" s="94"/>
      <c r="PCU314" s="94"/>
      <c r="PCV314" s="94"/>
      <c r="PCW314" s="94"/>
      <c r="PCX314" s="94"/>
      <c r="PCY314" s="94"/>
      <c r="PCZ314" s="94"/>
      <c r="PDA314" s="94"/>
      <c r="PDB314" s="94"/>
      <c r="PDC314" s="94"/>
      <c r="PDD314" s="94"/>
      <c r="PDE314" s="94"/>
      <c r="PDF314" s="94"/>
      <c r="PDG314" s="94"/>
      <c r="PDH314" s="94"/>
      <c r="PDI314" s="94"/>
      <c r="PDJ314" s="94"/>
      <c r="PDK314" s="94"/>
      <c r="PDL314" s="94"/>
      <c r="PDM314" s="94"/>
      <c r="PDN314" s="94"/>
      <c r="PDO314" s="94"/>
      <c r="PDP314" s="94"/>
      <c r="PDQ314" s="94"/>
      <c r="PDR314" s="94"/>
      <c r="PDS314" s="94"/>
      <c r="PDT314" s="94"/>
      <c r="PDU314" s="94"/>
      <c r="PDV314" s="94"/>
      <c r="PDW314" s="94"/>
      <c r="PDX314" s="94"/>
      <c r="PDY314" s="94"/>
      <c r="PDZ314" s="94"/>
      <c r="PEA314" s="94"/>
      <c r="PEB314" s="94"/>
      <c r="PEC314" s="94"/>
      <c r="PED314" s="94"/>
      <c r="PEE314" s="94"/>
      <c r="PEF314" s="94"/>
      <c r="PEG314" s="94"/>
      <c r="PEH314" s="94"/>
      <c r="PEI314" s="94"/>
      <c r="PEJ314" s="94"/>
      <c r="PEK314" s="94"/>
      <c r="PEL314" s="94"/>
      <c r="PEM314" s="94"/>
      <c r="PEN314" s="94"/>
      <c r="PEO314" s="94"/>
      <c r="PEP314" s="94"/>
      <c r="PEQ314" s="94"/>
      <c r="PER314" s="94"/>
      <c r="PES314" s="94"/>
      <c r="PET314" s="94"/>
      <c r="PEU314" s="94"/>
      <c r="PEV314" s="94"/>
      <c r="PEW314" s="94"/>
      <c r="PEX314" s="94"/>
      <c r="PEY314" s="94"/>
      <c r="PEZ314" s="94"/>
      <c r="PFA314" s="94"/>
      <c r="PFB314" s="94"/>
      <c r="PFC314" s="94"/>
      <c r="PFD314" s="94"/>
      <c r="PFE314" s="94"/>
      <c r="PFF314" s="94"/>
      <c r="PFG314" s="94"/>
      <c r="PFH314" s="94"/>
      <c r="PFI314" s="94"/>
      <c r="PFJ314" s="94"/>
      <c r="PFK314" s="94"/>
      <c r="PFL314" s="94"/>
      <c r="PFM314" s="94"/>
      <c r="PFN314" s="94"/>
      <c r="PFO314" s="94"/>
      <c r="PFP314" s="94"/>
      <c r="PFQ314" s="94"/>
      <c r="PFR314" s="94"/>
      <c r="PFS314" s="94"/>
      <c r="PFT314" s="94"/>
      <c r="PFU314" s="94"/>
      <c r="PFV314" s="94"/>
      <c r="PFW314" s="94"/>
      <c r="PFX314" s="94"/>
      <c r="PFY314" s="94"/>
      <c r="PFZ314" s="94"/>
      <c r="PGA314" s="94"/>
      <c r="PGB314" s="94"/>
      <c r="PGC314" s="94"/>
      <c r="PGD314" s="94"/>
      <c r="PGE314" s="94"/>
      <c r="PGF314" s="94"/>
      <c r="PGG314" s="94"/>
      <c r="PGH314" s="94"/>
      <c r="PGI314" s="94"/>
      <c r="PGJ314" s="94"/>
      <c r="PGK314" s="94"/>
      <c r="PGL314" s="94"/>
      <c r="PGM314" s="94"/>
      <c r="PGN314" s="94"/>
      <c r="PGO314" s="94"/>
      <c r="PGP314" s="94"/>
      <c r="PGQ314" s="94"/>
      <c r="PGR314" s="94"/>
      <c r="PGS314" s="94"/>
      <c r="PGT314" s="94"/>
      <c r="PGU314" s="94"/>
      <c r="PGV314" s="94"/>
      <c r="PGW314" s="94"/>
      <c r="PGX314" s="94"/>
      <c r="PGY314" s="94"/>
      <c r="PGZ314" s="94"/>
      <c r="PHA314" s="94"/>
      <c r="PHB314" s="94"/>
      <c r="PHC314" s="94"/>
      <c r="PHD314" s="94"/>
      <c r="PHE314" s="94"/>
      <c r="PHF314" s="94"/>
      <c r="PHG314" s="94"/>
      <c r="PHH314" s="94"/>
      <c r="PHI314" s="94"/>
      <c r="PHJ314" s="94"/>
      <c r="PHK314" s="94"/>
      <c r="PHL314" s="94"/>
      <c r="PHM314" s="94"/>
      <c r="PHN314" s="94"/>
      <c r="PHO314" s="94"/>
      <c r="PHP314" s="94"/>
      <c r="PHQ314" s="94"/>
      <c r="PHR314" s="94"/>
      <c r="PHS314" s="94"/>
      <c r="PHT314" s="94"/>
      <c r="PHU314" s="94"/>
      <c r="PHV314" s="94"/>
      <c r="PHW314" s="94"/>
      <c r="PHX314" s="94"/>
      <c r="PHY314" s="94"/>
      <c r="PHZ314" s="94"/>
      <c r="PIA314" s="94"/>
      <c r="PIB314" s="94"/>
      <c r="PIC314" s="94"/>
      <c r="PID314" s="94"/>
      <c r="PIE314" s="94"/>
      <c r="PIF314" s="94"/>
      <c r="PIG314" s="94"/>
      <c r="PIH314" s="94"/>
      <c r="PII314" s="94"/>
      <c r="PIJ314" s="94"/>
      <c r="PIK314" s="94"/>
      <c r="PIL314" s="94"/>
      <c r="PIM314" s="94"/>
      <c r="PIN314" s="94"/>
      <c r="PIO314" s="94"/>
      <c r="PIP314" s="94"/>
      <c r="PIQ314" s="94"/>
      <c r="PIR314" s="94"/>
      <c r="PIS314" s="94"/>
      <c r="PIT314" s="94"/>
      <c r="PIU314" s="94"/>
      <c r="PIV314" s="94"/>
      <c r="PIW314" s="94"/>
      <c r="PIX314" s="94"/>
      <c r="PIY314" s="94"/>
      <c r="PIZ314" s="94"/>
      <c r="PJA314" s="94"/>
      <c r="PJB314" s="94"/>
      <c r="PJC314" s="94"/>
      <c r="PJD314" s="94"/>
      <c r="PJE314" s="94"/>
      <c r="PJF314" s="94"/>
      <c r="PJG314" s="94"/>
      <c r="PJH314" s="94"/>
      <c r="PJI314" s="94"/>
      <c r="PJJ314" s="94"/>
      <c r="PJK314" s="94"/>
      <c r="PJL314" s="94"/>
      <c r="PJM314" s="94"/>
      <c r="PJN314" s="94"/>
      <c r="PJO314" s="94"/>
      <c r="PJP314" s="94"/>
      <c r="PJQ314" s="94"/>
      <c r="PJR314" s="94"/>
      <c r="PJS314" s="94"/>
      <c r="PJT314" s="94"/>
      <c r="PJU314" s="94"/>
      <c r="PJV314" s="94"/>
      <c r="PJW314" s="94"/>
      <c r="PJX314" s="94"/>
      <c r="PJY314" s="94"/>
      <c r="PJZ314" s="94"/>
      <c r="PKA314" s="94"/>
      <c r="PKB314" s="94"/>
      <c r="PKC314" s="94"/>
      <c r="PKD314" s="94"/>
      <c r="PKE314" s="94"/>
      <c r="PKF314" s="94"/>
      <c r="PKG314" s="94"/>
      <c r="PKH314" s="94"/>
      <c r="PKI314" s="94"/>
      <c r="PKJ314" s="94"/>
      <c r="PKK314" s="94"/>
      <c r="PKL314" s="94"/>
      <c r="PKM314" s="94"/>
      <c r="PKN314" s="94"/>
      <c r="PKO314" s="94"/>
      <c r="PKP314" s="94"/>
      <c r="PKQ314" s="94"/>
      <c r="PKR314" s="94"/>
      <c r="PKS314" s="94"/>
      <c r="PKT314" s="94"/>
      <c r="PKU314" s="94"/>
      <c r="PKV314" s="94"/>
      <c r="PKW314" s="94"/>
      <c r="PKX314" s="94"/>
      <c r="PKY314" s="94"/>
      <c r="PKZ314" s="94"/>
      <c r="PLA314" s="94"/>
      <c r="PLB314" s="94"/>
      <c r="PLC314" s="94"/>
      <c r="PLD314" s="94"/>
      <c r="PLE314" s="94"/>
      <c r="PLF314" s="94"/>
      <c r="PLG314" s="94"/>
      <c r="PLH314" s="94"/>
      <c r="PLI314" s="94"/>
      <c r="PLJ314" s="94"/>
      <c r="PLK314" s="94"/>
      <c r="PLL314" s="94"/>
      <c r="PLM314" s="94"/>
      <c r="PLN314" s="94"/>
      <c r="PLO314" s="94"/>
      <c r="PLP314" s="94"/>
      <c r="PLQ314" s="94"/>
      <c r="PLR314" s="94"/>
      <c r="PLS314" s="94"/>
      <c r="PLT314" s="94"/>
      <c r="PLU314" s="94"/>
      <c r="PLV314" s="94"/>
      <c r="PLW314" s="94"/>
      <c r="PLX314" s="94"/>
      <c r="PLY314" s="94"/>
      <c r="PLZ314" s="94"/>
      <c r="PMA314" s="94"/>
      <c r="PMB314" s="94"/>
      <c r="PMC314" s="94"/>
      <c r="PMD314" s="94"/>
      <c r="PME314" s="94"/>
      <c r="PMF314" s="94"/>
      <c r="PMG314" s="94"/>
      <c r="PMH314" s="94"/>
      <c r="PMI314" s="94"/>
      <c r="PMJ314" s="94"/>
      <c r="PMK314" s="94"/>
      <c r="PML314" s="94"/>
      <c r="PMM314" s="94"/>
      <c r="PMN314" s="94"/>
      <c r="PMO314" s="94"/>
      <c r="PMP314" s="94"/>
      <c r="PMQ314" s="94"/>
      <c r="PMR314" s="94"/>
      <c r="PMS314" s="94"/>
      <c r="PMT314" s="94"/>
      <c r="PMU314" s="94"/>
      <c r="PMV314" s="94"/>
      <c r="PMW314" s="94"/>
      <c r="PMX314" s="94"/>
      <c r="PMY314" s="94"/>
      <c r="PMZ314" s="94"/>
      <c r="PNA314" s="94"/>
      <c r="PNB314" s="94"/>
      <c r="PNC314" s="94"/>
      <c r="PND314" s="94"/>
      <c r="PNE314" s="94"/>
      <c r="PNF314" s="94"/>
      <c r="PNG314" s="94"/>
      <c r="PNH314" s="94"/>
      <c r="PNI314" s="94"/>
      <c r="PNJ314" s="94"/>
      <c r="PNK314" s="94"/>
      <c r="PNL314" s="94"/>
      <c r="PNM314" s="94"/>
      <c r="PNN314" s="94"/>
      <c r="PNO314" s="94"/>
      <c r="PNP314" s="94"/>
      <c r="PNQ314" s="94"/>
      <c r="PNR314" s="94"/>
      <c r="PNS314" s="94"/>
      <c r="PNT314" s="94"/>
      <c r="PNU314" s="94"/>
      <c r="PNV314" s="94"/>
      <c r="PNW314" s="94"/>
      <c r="PNX314" s="94"/>
      <c r="PNY314" s="94"/>
      <c r="PNZ314" s="94"/>
      <c r="POA314" s="94"/>
      <c r="POB314" s="94"/>
      <c r="POC314" s="94"/>
      <c r="POD314" s="94"/>
      <c r="POE314" s="94"/>
      <c r="POF314" s="94"/>
      <c r="POG314" s="94"/>
      <c r="POH314" s="94"/>
      <c r="POI314" s="94"/>
      <c r="POJ314" s="94"/>
      <c r="POK314" s="94"/>
      <c r="POL314" s="94"/>
      <c r="POM314" s="94"/>
      <c r="PON314" s="94"/>
      <c r="POO314" s="94"/>
      <c r="POP314" s="94"/>
      <c r="POQ314" s="94"/>
      <c r="POR314" s="94"/>
      <c r="POS314" s="94"/>
      <c r="POT314" s="94"/>
      <c r="POU314" s="94"/>
      <c r="POV314" s="94"/>
      <c r="POW314" s="94"/>
      <c r="POX314" s="94"/>
      <c r="POY314" s="94"/>
      <c r="POZ314" s="94"/>
      <c r="PPA314" s="94"/>
      <c r="PPB314" s="94"/>
      <c r="PPC314" s="94"/>
      <c r="PPD314" s="94"/>
      <c r="PPE314" s="94"/>
      <c r="PPF314" s="94"/>
      <c r="PPG314" s="94"/>
      <c r="PPH314" s="94"/>
      <c r="PPI314" s="94"/>
      <c r="PPJ314" s="94"/>
      <c r="PPK314" s="94"/>
      <c r="PPL314" s="94"/>
      <c r="PPM314" s="94"/>
      <c r="PPN314" s="94"/>
      <c r="PPO314" s="94"/>
      <c r="PPP314" s="94"/>
      <c r="PPQ314" s="94"/>
      <c r="PPR314" s="94"/>
      <c r="PPS314" s="94"/>
      <c r="PPT314" s="94"/>
      <c r="PPU314" s="94"/>
      <c r="PPV314" s="94"/>
      <c r="PPW314" s="94"/>
      <c r="PPX314" s="94"/>
      <c r="PPY314" s="94"/>
      <c r="PPZ314" s="94"/>
      <c r="PQA314" s="94"/>
      <c r="PQB314" s="94"/>
      <c r="PQC314" s="94"/>
      <c r="PQD314" s="94"/>
      <c r="PQE314" s="94"/>
      <c r="PQF314" s="94"/>
      <c r="PQG314" s="94"/>
      <c r="PQH314" s="94"/>
      <c r="PQI314" s="94"/>
      <c r="PQJ314" s="94"/>
      <c r="PQK314" s="94"/>
      <c r="PQL314" s="94"/>
      <c r="PQM314" s="94"/>
      <c r="PQN314" s="94"/>
      <c r="PQO314" s="94"/>
      <c r="PQP314" s="94"/>
      <c r="PQQ314" s="94"/>
      <c r="PQR314" s="94"/>
      <c r="PQS314" s="94"/>
      <c r="PQT314" s="94"/>
      <c r="PQU314" s="94"/>
      <c r="PQV314" s="94"/>
      <c r="PQW314" s="94"/>
      <c r="PQX314" s="94"/>
      <c r="PQY314" s="94"/>
      <c r="PQZ314" s="94"/>
      <c r="PRA314" s="94"/>
      <c r="PRB314" s="94"/>
      <c r="PRC314" s="94"/>
      <c r="PRD314" s="94"/>
      <c r="PRE314" s="94"/>
      <c r="PRF314" s="94"/>
      <c r="PRG314" s="94"/>
      <c r="PRH314" s="94"/>
      <c r="PRI314" s="94"/>
      <c r="PRJ314" s="94"/>
      <c r="PRK314" s="94"/>
      <c r="PRL314" s="94"/>
      <c r="PRM314" s="94"/>
      <c r="PRN314" s="94"/>
      <c r="PRO314" s="94"/>
      <c r="PRP314" s="94"/>
      <c r="PRQ314" s="94"/>
      <c r="PRR314" s="94"/>
      <c r="PRS314" s="94"/>
      <c r="PRT314" s="94"/>
      <c r="PRU314" s="94"/>
      <c r="PRV314" s="94"/>
      <c r="PRW314" s="94"/>
      <c r="PRX314" s="94"/>
      <c r="PRY314" s="94"/>
      <c r="PRZ314" s="94"/>
      <c r="PSA314" s="94"/>
      <c r="PSB314" s="94"/>
      <c r="PSC314" s="94"/>
      <c r="PSD314" s="94"/>
      <c r="PSE314" s="94"/>
      <c r="PSF314" s="94"/>
      <c r="PSG314" s="94"/>
      <c r="PSH314" s="94"/>
      <c r="PSI314" s="94"/>
      <c r="PSJ314" s="94"/>
      <c r="PSK314" s="94"/>
      <c r="PSL314" s="94"/>
      <c r="PSM314" s="94"/>
      <c r="PSN314" s="94"/>
      <c r="PSO314" s="94"/>
      <c r="PSP314" s="94"/>
      <c r="PSQ314" s="94"/>
      <c r="PSR314" s="94"/>
      <c r="PSS314" s="94"/>
      <c r="PST314" s="94"/>
      <c r="PSU314" s="94"/>
      <c r="PSV314" s="94"/>
      <c r="PSW314" s="94"/>
      <c r="PSX314" s="94"/>
      <c r="PSY314" s="94"/>
      <c r="PSZ314" s="94"/>
      <c r="PTA314" s="94"/>
      <c r="PTB314" s="94"/>
      <c r="PTC314" s="94"/>
      <c r="PTD314" s="94"/>
      <c r="PTE314" s="94"/>
      <c r="PTF314" s="94"/>
      <c r="PTG314" s="94"/>
      <c r="PTH314" s="94"/>
      <c r="PTI314" s="94"/>
      <c r="PTJ314" s="94"/>
      <c r="PTK314" s="94"/>
      <c r="PTL314" s="94"/>
      <c r="PTM314" s="94"/>
      <c r="PTN314" s="94"/>
      <c r="PTO314" s="94"/>
      <c r="PTP314" s="94"/>
      <c r="PTQ314" s="94"/>
      <c r="PTR314" s="94"/>
      <c r="PTS314" s="94"/>
      <c r="PTT314" s="94"/>
      <c r="PTU314" s="94"/>
      <c r="PTV314" s="94"/>
      <c r="PTW314" s="94"/>
      <c r="PTX314" s="94"/>
      <c r="PTY314" s="94"/>
      <c r="PTZ314" s="94"/>
      <c r="PUA314" s="94"/>
      <c r="PUB314" s="94"/>
      <c r="PUC314" s="94"/>
      <c r="PUD314" s="94"/>
      <c r="PUE314" s="94"/>
      <c r="PUF314" s="94"/>
      <c r="PUG314" s="94"/>
      <c r="PUH314" s="94"/>
      <c r="PUI314" s="94"/>
      <c r="PUJ314" s="94"/>
      <c r="PUK314" s="94"/>
      <c r="PUL314" s="94"/>
      <c r="PUM314" s="94"/>
      <c r="PUN314" s="94"/>
      <c r="PUO314" s="94"/>
      <c r="PUP314" s="94"/>
      <c r="PUQ314" s="94"/>
      <c r="PUR314" s="94"/>
      <c r="PUS314" s="94"/>
      <c r="PUT314" s="94"/>
      <c r="PUU314" s="94"/>
      <c r="PUV314" s="94"/>
      <c r="PUW314" s="94"/>
      <c r="PUX314" s="94"/>
      <c r="PUY314" s="94"/>
      <c r="PUZ314" s="94"/>
      <c r="PVA314" s="94"/>
      <c r="PVB314" s="94"/>
      <c r="PVC314" s="94"/>
      <c r="PVD314" s="94"/>
      <c r="PVE314" s="94"/>
      <c r="PVF314" s="94"/>
      <c r="PVG314" s="94"/>
      <c r="PVH314" s="94"/>
      <c r="PVI314" s="94"/>
      <c r="PVJ314" s="94"/>
      <c r="PVK314" s="94"/>
      <c r="PVL314" s="94"/>
      <c r="PVM314" s="94"/>
      <c r="PVN314" s="94"/>
      <c r="PVO314" s="94"/>
      <c r="PVP314" s="94"/>
      <c r="PVQ314" s="94"/>
      <c r="PVR314" s="94"/>
      <c r="PVS314" s="94"/>
      <c r="PVT314" s="94"/>
      <c r="PVU314" s="94"/>
      <c r="PVV314" s="94"/>
      <c r="PVW314" s="94"/>
      <c r="PVX314" s="94"/>
      <c r="PVY314" s="94"/>
      <c r="PVZ314" s="94"/>
      <c r="PWA314" s="94"/>
      <c r="PWB314" s="94"/>
      <c r="PWC314" s="94"/>
      <c r="PWD314" s="94"/>
      <c r="PWE314" s="94"/>
      <c r="PWF314" s="94"/>
      <c r="PWG314" s="94"/>
      <c r="PWH314" s="94"/>
      <c r="PWI314" s="94"/>
      <c r="PWJ314" s="94"/>
      <c r="PWK314" s="94"/>
      <c r="PWL314" s="94"/>
      <c r="PWM314" s="94"/>
      <c r="PWN314" s="94"/>
      <c r="PWO314" s="94"/>
      <c r="PWP314" s="94"/>
      <c r="PWQ314" s="94"/>
      <c r="PWR314" s="94"/>
      <c r="PWS314" s="94"/>
      <c r="PWT314" s="94"/>
      <c r="PWU314" s="94"/>
      <c r="PWV314" s="94"/>
      <c r="PWW314" s="94"/>
      <c r="PWX314" s="94"/>
      <c r="PWY314" s="94"/>
      <c r="PWZ314" s="94"/>
      <c r="PXA314" s="94"/>
      <c r="PXB314" s="94"/>
      <c r="PXC314" s="94"/>
      <c r="PXD314" s="94"/>
      <c r="PXE314" s="94"/>
      <c r="PXF314" s="94"/>
      <c r="PXG314" s="94"/>
      <c r="PXH314" s="94"/>
      <c r="PXI314" s="94"/>
      <c r="PXJ314" s="94"/>
      <c r="PXK314" s="94"/>
      <c r="PXL314" s="94"/>
      <c r="PXM314" s="94"/>
      <c r="PXN314" s="94"/>
      <c r="PXO314" s="94"/>
      <c r="PXP314" s="94"/>
      <c r="PXQ314" s="94"/>
      <c r="PXR314" s="94"/>
      <c r="PXS314" s="94"/>
      <c r="PXT314" s="94"/>
      <c r="PXU314" s="94"/>
      <c r="PXV314" s="94"/>
      <c r="PXW314" s="94"/>
      <c r="PXX314" s="94"/>
      <c r="PXY314" s="94"/>
      <c r="PXZ314" s="94"/>
      <c r="PYA314" s="94"/>
      <c r="PYB314" s="94"/>
      <c r="PYC314" s="94"/>
      <c r="PYD314" s="94"/>
      <c r="PYE314" s="94"/>
      <c r="PYF314" s="94"/>
      <c r="PYG314" s="94"/>
      <c r="PYH314" s="94"/>
      <c r="PYI314" s="94"/>
      <c r="PYJ314" s="94"/>
      <c r="PYK314" s="94"/>
      <c r="PYL314" s="94"/>
      <c r="PYM314" s="94"/>
      <c r="PYN314" s="94"/>
      <c r="PYO314" s="94"/>
      <c r="PYP314" s="94"/>
      <c r="PYQ314" s="94"/>
      <c r="PYR314" s="94"/>
      <c r="PYS314" s="94"/>
      <c r="PYT314" s="94"/>
      <c r="PYU314" s="94"/>
      <c r="PYV314" s="94"/>
      <c r="PYW314" s="94"/>
      <c r="PYX314" s="94"/>
      <c r="PYY314" s="94"/>
      <c r="PYZ314" s="94"/>
      <c r="PZA314" s="94"/>
      <c r="PZB314" s="94"/>
      <c r="PZC314" s="94"/>
      <c r="PZD314" s="94"/>
      <c r="PZE314" s="94"/>
      <c r="PZF314" s="94"/>
      <c r="PZG314" s="94"/>
      <c r="PZH314" s="94"/>
      <c r="PZI314" s="94"/>
      <c r="PZJ314" s="94"/>
      <c r="PZK314" s="94"/>
      <c r="PZL314" s="94"/>
      <c r="PZM314" s="94"/>
      <c r="PZN314" s="94"/>
      <c r="PZO314" s="94"/>
      <c r="PZP314" s="94"/>
      <c r="PZQ314" s="94"/>
      <c r="PZR314" s="94"/>
      <c r="PZS314" s="94"/>
      <c r="PZT314" s="94"/>
      <c r="PZU314" s="94"/>
      <c r="PZV314" s="94"/>
      <c r="PZW314" s="94"/>
      <c r="PZX314" s="94"/>
      <c r="PZY314" s="94"/>
      <c r="PZZ314" s="94"/>
      <c r="QAA314" s="94"/>
      <c r="QAB314" s="94"/>
      <c r="QAC314" s="94"/>
      <c r="QAD314" s="94"/>
      <c r="QAE314" s="94"/>
      <c r="QAF314" s="94"/>
      <c r="QAG314" s="94"/>
      <c r="QAH314" s="94"/>
      <c r="QAI314" s="94"/>
      <c r="QAJ314" s="94"/>
      <c r="QAK314" s="94"/>
      <c r="QAL314" s="94"/>
      <c r="QAM314" s="94"/>
      <c r="QAN314" s="94"/>
      <c r="QAO314" s="94"/>
      <c r="QAP314" s="94"/>
      <c r="QAQ314" s="94"/>
      <c r="QAR314" s="94"/>
      <c r="QAS314" s="94"/>
      <c r="QAT314" s="94"/>
      <c r="QAU314" s="94"/>
      <c r="QAV314" s="94"/>
      <c r="QAW314" s="94"/>
      <c r="QAX314" s="94"/>
      <c r="QAY314" s="94"/>
      <c r="QAZ314" s="94"/>
      <c r="QBA314" s="94"/>
      <c r="QBB314" s="94"/>
      <c r="QBC314" s="94"/>
      <c r="QBD314" s="94"/>
      <c r="QBE314" s="94"/>
      <c r="QBF314" s="94"/>
      <c r="QBG314" s="94"/>
      <c r="QBH314" s="94"/>
      <c r="QBI314" s="94"/>
      <c r="QBJ314" s="94"/>
      <c r="QBK314" s="94"/>
      <c r="QBL314" s="94"/>
      <c r="QBM314" s="94"/>
      <c r="QBN314" s="94"/>
      <c r="QBO314" s="94"/>
      <c r="QBP314" s="94"/>
      <c r="QBQ314" s="94"/>
      <c r="QBR314" s="94"/>
      <c r="QBS314" s="94"/>
      <c r="QBT314" s="94"/>
      <c r="QBU314" s="94"/>
      <c r="QBV314" s="94"/>
      <c r="QBW314" s="94"/>
      <c r="QBX314" s="94"/>
      <c r="QBY314" s="94"/>
      <c r="QBZ314" s="94"/>
      <c r="QCA314" s="94"/>
      <c r="QCB314" s="94"/>
      <c r="QCC314" s="94"/>
      <c r="QCD314" s="94"/>
      <c r="QCE314" s="94"/>
      <c r="QCF314" s="94"/>
      <c r="QCG314" s="94"/>
      <c r="QCH314" s="94"/>
      <c r="QCI314" s="94"/>
      <c r="QCJ314" s="94"/>
      <c r="QCK314" s="94"/>
      <c r="QCL314" s="94"/>
      <c r="QCM314" s="94"/>
      <c r="QCN314" s="94"/>
      <c r="QCO314" s="94"/>
      <c r="QCP314" s="94"/>
      <c r="QCQ314" s="94"/>
      <c r="QCR314" s="94"/>
      <c r="QCS314" s="94"/>
      <c r="QCT314" s="94"/>
      <c r="QCU314" s="94"/>
      <c r="QCV314" s="94"/>
      <c r="QCW314" s="94"/>
      <c r="QCX314" s="94"/>
      <c r="QCY314" s="94"/>
      <c r="QCZ314" s="94"/>
      <c r="QDA314" s="94"/>
      <c r="QDB314" s="94"/>
      <c r="QDC314" s="94"/>
      <c r="QDD314" s="94"/>
      <c r="QDE314" s="94"/>
      <c r="QDF314" s="94"/>
      <c r="QDG314" s="94"/>
      <c r="QDH314" s="94"/>
      <c r="QDI314" s="94"/>
      <c r="QDJ314" s="94"/>
      <c r="QDK314" s="94"/>
      <c r="QDL314" s="94"/>
      <c r="QDM314" s="94"/>
      <c r="QDN314" s="94"/>
      <c r="QDO314" s="94"/>
      <c r="QDP314" s="94"/>
      <c r="QDQ314" s="94"/>
      <c r="QDR314" s="94"/>
      <c r="QDS314" s="94"/>
      <c r="QDT314" s="94"/>
      <c r="QDU314" s="94"/>
      <c r="QDV314" s="94"/>
      <c r="QDW314" s="94"/>
      <c r="QDX314" s="94"/>
      <c r="QDY314" s="94"/>
      <c r="QDZ314" s="94"/>
      <c r="QEA314" s="94"/>
      <c r="QEB314" s="94"/>
      <c r="QEC314" s="94"/>
      <c r="QED314" s="94"/>
      <c r="QEE314" s="94"/>
      <c r="QEF314" s="94"/>
      <c r="QEG314" s="94"/>
      <c r="QEH314" s="94"/>
      <c r="QEI314" s="94"/>
      <c r="QEJ314" s="94"/>
      <c r="QEK314" s="94"/>
      <c r="QEL314" s="94"/>
      <c r="QEM314" s="94"/>
      <c r="QEN314" s="94"/>
      <c r="QEO314" s="94"/>
      <c r="QEP314" s="94"/>
      <c r="QEQ314" s="94"/>
      <c r="QER314" s="94"/>
      <c r="QES314" s="94"/>
      <c r="QET314" s="94"/>
      <c r="QEU314" s="94"/>
      <c r="QEV314" s="94"/>
      <c r="QEW314" s="94"/>
      <c r="QEX314" s="94"/>
      <c r="QEY314" s="94"/>
      <c r="QEZ314" s="94"/>
      <c r="QFA314" s="94"/>
      <c r="QFB314" s="94"/>
      <c r="QFC314" s="94"/>
      <c r="QFD314" s="94"/>
      <c r="QFE314" s="94"/>
      <c r="QFF314" s="94"/>
      <c r="QFG314" s="94"/>
      <c r="QFH314" s="94"/>
      <c r="QFI314" s="94"/>
      <c r="QFJ314" s="94"/>
      <c r="QFK314" s="94"/>
      <c r="QFL314" s="94"/>
      <c r="QFM314" s="94"/>
      <c r="QFN314" s="94"/>
      <c r="QFO314" s="94"/>
      <c r="QFP314" s="94"/>
      <c r="QFQ314" s="94"/>
      <c r="QFR314" s="94"/>
      <c r="QFS314" s="94"/>
      <c r="QFT314" s="94"/>
      <c r="QFU314" s="94"/>
      <c r="QFV314" s="94"/>
      <c r="QFW314" s="94"/>
      <c r="QFX314" s="94"/>
      <c r="QFY314" s="94"/>
      <c r="QFZ314" s="94"/>
      <c r="QGA314" s="94"/>
      <c r="QGB314" s="94"/>
      <c r="QGC314" s="94"/>
      <c r="QGD314" s="94"/>
      <c r="QGE314" s="94"/>
      <c r="QGF314" s="94"/>
      <c r="QGG314" s="94"/>
      <c r="QGH314" s="94"/>
      <c r="QGI314" s="94"/>
      <c r="QGJ314" s="94"/>
      <c r="QGK314" s="94"/>
      <c r="QGL314" s="94"/>
      <c r="QGM314" s="94"/>
      <c r="QGN314" s="94"/>
      <c r="QGO314" s="94"/>
      <c r="QGP314" s="94"/>
      <c r="QGQ314" s="94"/>
      <c r="QGR314" s="94"/>
      <c r="QGS314" s="94"/>
      <c r="QGT314" s="94"/>
      <c r="QGU314" s="94"/>
      <c r="QGV314" s="94"/>
      <c r="QGW314" s="94"/>
      <c r="QGX314" s="94"/>
      <c r="QGY314" s="94"/>
      <c r="QGZ314" s="94"/>
      <c r="QHA314" s="94"/>
      <c r="QHB314" s="94"/>
      <c r="QHC314" s="94"/>
      <c r="QHD314" s="94"/>
      <c r="QHE314" s="94"/>
      <c r="QHF314" s="94"/>
      <c r="QHG314" s="94"/>
      <c r="QHH314" s="94"/>
      <c r="QHI314" s="94"/>
      <c r="QHJ314" s="94"/>
      <c r="QHK314" s="94"/>
      <c r="QHL314" s="94"/>
      <c r="QHM314" s="94"/>
      <c r="QHN314" s="94"/>
      <c r="QHO314" s="94"/>
      <c r="QHP314" s="94"/>
      <c r="QHQ314" s="94"/>
      <c r="QHR314" s="94"/>
      <c r="QHS314" s="94"/>
      <c r="QHT314" s="94"/>
      <c r="QHU314" s="94"/>
      <c r="QHV314" s="94"/>
      <c r="QHW314" s="94"/>
      <c r="QHX314" s="94"/>
      <c r="QHY314" s="94"/>
      <c r="QHZ314" s="94"/>
      <c r="QIA314" s="94"/>
      <c r="QIB314" s="94"/>
      <c r="QIC314" s="94"/>
      <c r="QID314" s="94"/>
      <c r="QIE314" s="94"/>
      <c r="QIF314" s="94"/>
      <c r="QIG314" s="94"/>
      <c r="QIH314" s="94"/>
      <c r="QII314" s="94"/>
      <c r="QIJ314" s="94"/>
      <c r="QIK314" s="94"/>
      <c r="QIL314" s="94"/>
      <c r="QIM314" s="94"/>
      <c r="QIN314" s="94"/>
      <c r="QIO314" s="94"/>
      <c r="QIP314" s="94"/>
      <c r="QIQ314" s="94"/>
      <c r="QIR314" s="94"/>
      <c r="QIS314" s="94"/>
      <c r="QIT314" s="94"/>
      <c r="QIU314" s="94"/>
      <c r="QIV314" s="94"/>
      <c r="QIW314" s="94"/>
      <c r="QIX314" s="94"/>
      <c r="QIY314" s="94"/>
      <c r="QIZ314" s="94"/>
      <c r="QJA314" s="94"/>
      <c r="QJB314" s="94"/>
      <c r="QJC314" s="94"/>
      <c r="QJD314" s="94"/>
      <c r="QJE314" s="94"/>
      <c r="QJF314" s="94"/>
      <c r="QJG314" s="94"/>
      <c r="QJH314" s="94"/>
      <c r="QJI314" s="94"/>
      <c r="QJJ314" s="94"/>
      <c r="QJK314" s="94"/>
      <c r="QJL314" s="94"/>
      <c r="QJM314" s="94"/>
      <c r="QJN314" s="94"/>
      <c r="QJO314" s="94"/>
      <c r="QJP314" s="94"/>
      <c r="QJQ314" s="94"/>
      <c r="QJR314" s="94"/>
      <c r="QJS314" s="94"/>
      <c r="QJT314" s="94"/>
      <c r="QJU314" s="94"/>
      <c r="QJV314" s="94"/>
      <c r="QJW314" s="94"/>
      <c r="QJX314" s="94"/>
      <c r="QJY314" s="94"/>
      <c r="QJZ314" s="94"/>
      <c r="QKA314" s="94"/>
      <c r="QKB314" s="94"/>
      <c r="QKC314" s="94"/>
      <c r="QKD314" s="94"/>
      <c r="QKE314" s="94"/>
      <c r="QKF314" s="94"/>
      <c r="QKG314" s="94"/>
      <c r="QKH314" s="94"/>
      <c r="QKI314" s="94"/>
      <c r="QKJ314" s="94"/>
      <c r="QKK314" s="94"/>
      <c r="QKL314" s="94"/>
      <c r="QKM314" s="94"/>
      <c r="QKN314" s="94"/>
      <c r="QKO314" s="94"/>
      <c r="QKP314" s="94"/>
      <c r="QKQ314" s="94"/>
      <c r="QKR314" s="94"/>
      <c r="QKS314" s="94"/>
      <c r="QKT314" s="94"/>
      <c r="QKU314" s="94"/>
      <c r="QKV314" s="94"/>
      <c r="QKW314" s="94"/>
      <c r="QKX314" s="94"/>
      <c r="QKY314" s="94"/>
      <c r="QKZ314" s="94"/>
      <c r="QLA314" s="94"/>
      <c r="QLB314" s="94"/>
      <c r="QLC314" s="94"/>
      <c r="QLD314" s="94"/>
      <c r="QLE314" s="94"/>
      <c r="QLF314" s="94"/>
      <c r="QLG314" s="94"/>
      <c r="QLH314" s="94"/>
      <c r="QLI314" s="94"/>
      <c r="QLJ314" s="94"/>
      <c r="QLK314" s="94"/>
      <c r="QLL314" s="94"/>
      <c r="QLM314" s="94"/>
      <c r="QLN314" s="94"/>
      <c r="QLO314" s="94"/>
      <c r="QLP314" s="94"/>
      <c r="QLQ314" s="94"/>
      <c r="QLR314" s="94"/>
      <c r="QLS314" s="94"/>
      <c r="QLT314" s="94"/>
      <c r="QLU314" s="94"/>
      <c r="QLV314" s="94"/>
      <c r="QLW314" s="94"/>
      <c r="QLX314" s="94"/>
      <c r="QLY314" s="94"/>
      <c r="QLZ314" s="94"/>
      <c r="QMA314" s="94"/>
      <c r="QMB314" s="94"/>
      <c r="QMC314" s="94"/>
      <c r="QMD314" s="94"/>
      <c r="QME314" s="94"/>
      <c r="QMF314" s="94"/>
      <c r="QMG314" s="94"/>
      <c r="QMH314" s="94"/>
      <c r="QMI314" s="94"/>
      <c r="QMJ314" s="94"/>
      <c r="QMK314" s="94"/>
      <c r="QML314" s="94"/>
      <c r="QMM314" s="94"/>
      <c r="QMN314" s="94"/>
      <c r="QMO314" s="94"/>
      <c r="QMP314" s="94"/>
      <c r="QMQ314" s="94"/>
      <c r="QMR314" s="94"/>
      <c r="QMS314" s="94"/>
      <c r="QMT314" s="94"/>
      <c r="QMU314" s="94"/>
      <c r="QMV314" s="94"/>
      <c r="QMW314" s="94"/>
      <c r="QMX314" s="94"/>
      <c r="QMY314" s="94"/>
      <c r="QMZ314" s="94"/>
      <c r="QNA314" s="94"/>
      <c r="QNB314" s="94"/>
      <c r="QNC314" s="94"/>
      <c r="QND314" s="94"/>
      <c r="QNE314" s="94"/>
      <c r="QNF314" s="94"/>
      <c r="QNG314" s="94"/>
      <c r="QNH314" s="94"/>
      <c r="QNI314" s="94"/>
      <c r="QNJ314" s="94"/>
      <c r="QNK314" s="94"/>
      <c r="QNL314" s="94"/>
      <c r="QNM314" s="94"/>
      <c r="QNN314" s="94"/>
      <c r="QNO314" s="94"/>
      <c r="QNP314" s="94"/>
      <c r="QNQ314" s="94"/>
      <c r="QNR314" s="94"/>
      <c r="QNS314" s="94"/>
      <c r="QNT314" s="94"/>
      <c r="QNU314" s="94"/>
      <c r="QNV314" s="94"/>
      <c r="QNW314" s="94"/>
      <c r="QNX314" s="94"/>
      <c r="QNY314" s="94"/>
      <c r="QNZ314" s="94"/>
      <c r="QOA314" s="94"/>
      <c r="QOB314" s="94"/>
      <c r="QOC314" s="94"/>
      <c r="QOD314" s="94"/>
      <c r="QOE314" s="94"/>
      <c r="QOF314" s="94"/>
      <c r="QOG314" s="94"/>
      <c r="QOH314" s="94"/>
      <c r="QOI314" s="94"/>
      <c r="QOJ314" s="94"/>
      <c r="QOK314" s="94"/>
      <c r="QOL314" s="94"/>
      <c r="QOM314" s="94"/>
      <c r="QON314" s="94"/>
      <c r="QOO314" s="94"/>
      <c r="QOP314" s="94"/>
      <c r="QOQ314" s="94"/>
      <c r="QOR314" s="94"/>
      <c r="QOS314" s="94"/>
      <c r="QOT314" s="94"/>
      <c r="QOU314" s="94"/>
      <c r="QOV314" s="94"/>
      <c r="QOW314" s="94"/>
      <c r="QOX314" s="94"/>
      <c r="QOY314" s="94"/>
      <c r="QOZ314" s="94"/>
      <c r="QPA314" s="94"/>
      <c r="QPB314" s="94"/>
      <c r="QPC314" s="94"/>
      <c r="QPD314" s="94"/>
      <c r="QPE314" s="94"/>
      <c r="QPF314" s="94"/>
      <c r="QPG314" s="94"/>
      <c r="QPH314" s="94"/>
      <c r="QPI314" s="94"/>
      <c r="QPJ314" s="94"/>
      <c r="QPK314" s="94"/>
      <c r="QPL314" s="94"/>
      <c r="QPM314" s="94"/>
      <c r="QPN314" s="94"/>
      <c r="QPO314" s="94"/>
      <c r="QPP314" s="94"/>
      <c r="QPQ314" s="94"/>
      <c r="QPR314" s="94"/>
      <c r="QPS314" s="94"/>
      <c r="QPT314" s="94"/>
      <c r="QPU314" s="94"/>
      <c r="QPV314" s="94"/>
      <c r="QPW314" s="94"/>
      <c r="QPX314" s="94"/>
      <c r="QPY314" s="94"/>
      <c r="QPZ314" s="94"/>
      <c r="QQA314" s="94"/>
      <c r="QQB314" s="94"/>
      <c r="QQC314" s="94"/>
      <c r="QQD314" s="94"/>
      <c r="QQE314" s="94"/>
      <c r="QQF314" s="94"/>
      <c r="QQG314" s="94"/>
      <c r="QQH314" s="94"/>
      <c r="QQI314" s="94"/>
      <c r="QQJ314" s="94"/>
      <c r="QQK314" s="94"/>
      <c r="QQL314" s="94"/>
      <c r="QQM314" s="94"/>
      <c r="QQN314" s="94"/>
      <c r="QQO314" s="94"/>
      <c r="QQP314" s="94"/>
      <c r="QQQ314" s="94"/>
      <c r="QQR314" s="94"/>
      <c r="QQS314" s="94"/>
      <c r="QQT314" s="94"/>
      <c r="QQU314" s="94"/>
      <c r="QQV314" s="94"/>
      <c r="QQW314" s="94"/>
      <c r="QQX314" s="94"/>
      <c r="QQY314" s="94"/>
      <c r="QQZ314" s="94"/>
      <c r="QRA314" s="94"/>
      <c r="QRB314" s="94"/>
      <c r="QRC314" s="94"/>
      <c r="QRD314" s="94"/>
      <c r="QRE314" s="94"/>
      <c r="QRF314" s="94"/>
      <c r="QRG314" s="94"/>
      <c r="QRH314" s="94"/>
      <c r="QRI314" s="94"/>
      <c r="QRJ314" s="94"/>
      <c r="QRK314" s="94"/>
      <c r="QRL314" s="94"/>
      <c r="QRM314" s="94"/>
      <c r="QRN314" s="94"/>
      <c r="QRO314" s="94"/>
      <c r="QRP314" s="94"/>
      <c r="QRQ314" s="94"/>
      <c r="QRR314" s="94"/>
      <c r="QRS314" s="94"/>
      <c r="QRT314" s="94"/>
      <c r="QRU314" s="94"/>
      <c r="QRV314" s="94"/>
      <c r="QRW314" s="94"/>
      <c r="QRX314" s="94"/>
      <c r="QRY314" s="94"/>
      <c r="QRZ314" s="94"/>
      <c r="QSA314" s="94"/>
      <c r="QSB314" s="94"/>
      <c r="QSC314" s="94"/>
      <c r="QSD314" s="94"/>
      <c r="QSE314" s="94"/>
      <c r="QSF314" s="94"/>
      <c r="QSG314" s="94"/>
      <c r="QSH314" s="94"/>
      <c r="QSI314" s="94"/>
      <c r="QSJ314" s="94"/>
      <c r="QSK314" s="94"/>
      <c r="QSL314" s="94"/>
      <c r="QSM314" s="94"/>
      <c r="QSN314" s="94"/>
      <c r="QSO314" s="94"/>
      <c r="QSP314" s="94"/>
      <c r="QSQ314" s="94"/>
      <c r="QSR314" s="94"/>
      <c r="QSS314" s="94"/>
      <c r="QST314" s="94"/>
      <c r="QSU314" s="94"/>
      <c r="QSV314" s="94"/>
      <c r="QSW314" s="94"/>
      <c r="QSX314" s="94"/>
      <c r="QSY314" s="94"/>
      <c r="QSZ314" s="94"/>
      <c r="QTA314" s="94"/>
      <c r="QTB314" s="94"/>
      <c r="QTC314" s="94"/>
      <c r="QTD314" s="94"/>
      <c r="QTE314" s="94"/>
      <c r="QTF314" s="94"/>
      <c r="QTG314" s="94"/>
      <c r="QTH314" s="94"/>
      <c r="QTI314" s="94"/>
      <c r="QTJ314" s="94"/>
      <c r="QTK314" s="94"/>
      <c r="QTL314" s="94"/>
      <c r="QTM314" s="94"/>
      <c r="QTN314" s="94"/>
      <c r="QTO314" s="94"/>
      <c r="QTP314" s="94"/>
      <c r="QTQ314" s="94"/>
      <c r="QTR314" s="94"/>
      <c r="QTS314" s="94"/>
      <c r="QTT314" s="94"/>
      <c r="QTU314" s="94"/>
      <c r="QTV314" s="94"/>
      <c r="QTW314" s="94"/>
      <c r="QTX314" s="94"/>
      <c r="QTY314" s="94"/>
      <c r="QTZ314" s="94"/>
      <c r="QUA314" s="94"/>
      <c r="QUB314" s="94"/>
      <c r="QUC314" s="94"/>
      <c r="QUD314" s="94"/>
      <c r="QUE314" s="94"/>
      <c r="QUF314" s="94"/>
      <c r="QUG314" s="94"/>
      <c r="QUH314" s="94"/>
      <c r="QUI314" s="94"/>
      <c r="QUJ314" s="94"/>
      <c r="QUK314" s="94"/>
      <c r="QUL314" s="94"/>
      <c r="QUM314" s="94"/>
      <c r="QUN314" s="94"/>
      <c r="QUO314" s="94"/>
      <c r="QUP314" s="94"/>
      <c r="QUQ314" s="94"/>
      <c r="QUR314" s="94"/>
      <c r="QUS314" s="94"/>
      <c r="QUT314" s="94"/>
      <c r="QUU314" s="94"/>
      <c r="QUV314" s="94"/>
      <c r="QUW314" s="94"/>
      <c r="QUX314" s="94"/>
      <c r="QUY314" s="94"/>
      <c r="QUZ314" s="94"/>
      <c r="QVA314" s="94"/>
      <c r="QVB314" s="94"/>
      <c r="QVC314" s="94"/>
      <c r="QVD314" s="94"/>
      <c r="QVE314" s="94"/>
      <c r="QVF314" s="94"/>
      <c r="QVG314" s="94"/>
      <c r="QVH314" s="94"/>
      <c r="QVI314" s="94"/>
      <c r="QVJ314" s="94"/>
      <c r="QVK314" s="94"/>
      <c r="QVL314" s="94"/>
      <c r="QVM314" s="94"/>
      <c r="QVN314" s="94"/>
      <c r="QVO314" s="94"/>
      <c r="QVP314" s="94"/>
      <c r="QVQ314" s="94"/>
      <c r="QVR314" s="94"/>
      <c r="QVS314" s="94"/>
      <c r="QVT314" s="94"/>
      <c r="QVU314" s="94"/>
      <c r="QVV314" s="94"/>
      <c r="QVW314" s="94"/>
      <c r="QVX314" s="94"/>
      <c r="QVY314" s="94"/>
      <c r="QVZ314" s="94"/>
      <c r="QWA314" s="94"/>
      <c r="QWB314" s="94"/>
      <c r="QWC314" s="94"/>
      <c r="QWD314" s="94"/>
      <c r="QWE314" s="94"/>
      <c r="QWF314" s="94"/>
      <c r="QWG314" s="94"/>
      <c r="QWH314" s="94"/>
      <c r="QWI314" s="94"/>
      <c r="QWJ314" s="94"/>
      <c r="QWK314" s="94"/>
      <c r="QWL314" s="94"/>
      <c r="QWM314" s="94"/>
      <c r="QWN314" s="94"/>
      <c r="QWO314" s="94"/>
      <c r="QWP314" s="94"/>
      <c r="QWQ314" s="94"/>
      <c r="QWR314" s="94"/>
      <c r="QWS314" s="94"/>
      <c r="QWT314" s="94"/>
      <c r="QWU314" s="94"/>
      <c r="QWV314" s="94"/>
      <c r="QWW314" s="94"/>
      <c r="QWX314" s="94"/>
      <c r="QWY314" s="94"/>
      <c r="QWZ314" s="94"/>
      <c r="QXA314" s="94"/>
      <c r="QXB314" s="94"/>
      <c r="QXC314" s="94"/>
      <c r="QXD314" s="94"/>
      <c r="QXE314" s="94"/>
      <c r="QXF314" s="94"/>
      <c r="QXG314" s="94"/>
      <c r="QXH314" s="94"/>
      <c r="QXI314" s="94"/>
      <c r="QXJ314" s="94"/>
      <c r="QXK314" s="94"/>
      <c r="QXL314" s="94"/>
      <c r="QXM314" s="94"/>
      <c r="QXN314" s="94"/>
      <c r="QXO314" s="94"/>
      <c r="QXP314" s="94"/>
      <c r="QXQ314" s="94"/>
      <c r="QXR314" s="94"/>
      <c r="QXS314" s="94"/>
      <c r="QXT314" s="94"/>
      <c r="QXU314" s="94"/>
      <c r="QXV314" s="94"/>
      <c r="QXW314" s="94"/>
      <c r="QXX314" s="94"/>
      <c r="QXY314" s="94"/>
      <c r="QXZ314" s="94"/>
      <c r="QYA314" s="94"/>
      <c r="QYB314" s="94"/>
      <c r="QYC314" s="94"/>
      <c r="QYD314" s="94"/>
      <c r="QYE314" s="94"/>
      <c r="QYF314" s="94"/>
      <c r="QYG314" s="94"/>
      <c r="QYH314" s="94"/>
      <c r="QYI314" s="94"/>
      <c r="QYJ314" s="94"/>
      <c r="QYK314" s="94"/>
      <c r="QYL314" s="94"/>
      <c r="QYM314" s="94"/>
      <c r="QYN314" s="94"/>
      <c r="QYO314" s="94"/>
      <c r="QYP314" s="94"/>
      <c r="QYQ314" s="94"/>
      <c r="QYR314" s="94"/>
      <c r="QYS314" s="94"/>
      <c r="QYT314" s="94"/>
      <c r="QYU314" s="94"/>
      <c r="QYV314" s="94"/>
      <c r="QYW314" s="94"/>
      <c r="QYX314" s="94"/>
      <c r="QYY314" s="94"/>
      <c r="QYZ314" s="94"/>
      <c r="QZA314" s="94"/>
      <c r="QZB314" s="94"/>
      <c r="QZC314" s="94"/>
      <c r="QZD314" s="94"/>
      <c r="QZE314" s="94"/>
      <c r="QZF314" s="94"/>
      <c r="QZG314" s="94"/>
      <c r="QZH314" s="94"/>
      <c r="QZI314" s="94"/>
      <c r="QZJ314" s="94"/>
      <c r="QZK314" s="94"/>
      <c r="QZL314" s="94"/>
      <c r="QZM314" s="94"/>
      <c r="QZN314" s="94"/>
      <c r="QZO314" s="94"/>
      <c r="QZP314" s="94"/>
      <c r="QZQ314" s="94"/>
      <c r="QZR314" s="94"/>
      <c r="QZS314" s="94"/>
      <c r="QZT314" s="94"/>
      <c r="QZU314" s="94"/>
      <c r="QZV314" s="94"/>
      <c r="QZW314" s="94"/>
      <c r="QZX314" s="94"/>
      <c r="QZY314" s="94"/>
      <c r="QZZ314" s="94"/>
      <c r="RAA314" s="94"/>
      <c r="RAB314" s="94"/>
      <c r="RAC314" s="94"/>
      <c r="RAD314" s="94"/>
      <c r="RAE314" s="94"/>
      <c r="RAF314" s="94"/>
      <c r="RAG314" s="94"/>
      <c r="RAH314" s="94"/>
      <c r="RAI314" s="94"/>
      <c r="RAJ314" s="94"/>
      <c r="RAK314" s="94"/>
      <c r="RAL314" s="94"/>
      <c r="RAM314" s="94"/>
      <c r="RAN314" s="94"/>
      <c r="RAO314" s="94"/>
      <c r="RAP314" s="94"/>
      <c r="RAQ314" s="94"/>
      <c r="RAR314" s="94"/>
      <c r="RAS314" s="94"/>
      <c r="RAT314" s="94"/>
      <c r="RAU314" s="94"/>
      <c r="RAV314" s="94"/>
      <c r="RAW314" s="94"/>
      <c r="RAX314" s="94"/>
      <c r="RAY314" s="94"/>
      <c r="RAZ314" s="94"/>
      <c r="RBA314" s="94"/>
      <c r="RBB314" s="94"/>
      <c r="RBC314" s="94"/>
      <c r="RBD314" s="94"/>
      <c r="RBE314" s="94"/>
      <c r="RBF314" s="94"/>
      <c r="RBG314" s="94"/>
      <c r="RBH314" s="94"/>
      <c r="RBI314" s="94"/>
      <c r="RBJ314" s="94"/>
      <c r="RBK314" s="94"/>
      <c r="RBL314" s="94"/>
      <c r="RBM314" s="94"/>
      <c r="RBN314" s="94"/>
      <c r="RBO314" s="94"/>
      <c r="RBP314" s="94"/>
      <c r="RBQ314" s="94"/>
      <c r="RBR314" s="94"/>
      <c r="RBS314" s="94"/>
      <c r="RBT314" s="94"/>
      <c r="RBU314" s="94"/>
      <c r="RBV314" s="94"/>
      <c r="RBW314" s="94"/>
      <c r="RBX314" s="94"/>
      <c r="RBY314" s="94"/>
      <c r="RBZ314" s="94"/>
      <c r="RCA314" s="94"/>
      <c r="RCB314" s="94"/>
      <c r="RCC314" s="94"/>
      <c r="RCD314" s="94"/>
      <c r="RCE314" s="94"/>
      <c r="RCF314" s="94"/>
      <c r="RCG314" s="94"/>
      <c r="RCH314" s="94"/>
      <c r="RCI314" s="94"/>
      <c r="RCJ314" s="94"/>
      <c r="RCK314" s="94"/>
      <c r="RCL314" s="94"/>
      <c r="RCM314" s="94"/>
      <c r="RCN314" s="94"/>
      <c r="RCO314" s="94"/>
      <c r="RCP314" s="94"/>
      <c r="RCQ314" s="94"/>
      <c r="RCR314" s="94"/>
      <c r="RCS314" s="94"/>
      <c r="RCT314" s="94"/>
      <c r="RCU314" s="94"/>
      <c r="RCV314" s="94"/>
      <c r="RCW314" s="94"/>
      <c r="RCX314" s="94"/>
      <c r="RCY314" s="94"/>
      <c r="RCZ314" s="94"/>
      <c r="RDA314" s="94"/>
      <c r="RDB314" s="94"/>
      <c r="RDC314" s="94"/>
      <c r="RDD314" s="94"/>
      <c r="RDE314" s="94"/>
      <c r="RDF314" s="94"/>
      <c r="RDG314" s="94"/>
      <c r="RDH314" s="94"/>
      <c r="RDI314" s="94"/>
      <c r="RDJ314" s="94"/>
      <c r="RDK314" s="94"/>
      <c r="RDL314" s="94"/>
      <c r="RDM314" s="94"/>
      <c r="RDN314" s="94"/>
      <c r="RDO314" s="94"/>
      <c r="RDP314" s="94"/>
      <c r="RDQ314" s="94"/>
      <c r="RDR314" s="94"/>
      <c r="RDS314" s="94"/>
      <c r="RDT314" s="94"/>
      <c r="RDU314" s="94"/>
      <c r="RDV314" s="94"/>
      <c r="RDW314" s="94"/>
      <c r="RDX314" s="94"/>
      <c r="RDY314" s="94"/>
      <c r="RDZ314" s="94"/>
      <c r="REA314" s="94"/>
      <c r="REB314" s="94"/>
      <c r="REC314" s="94"/>
      <c r="RED314" s="94"/>
      <c r="REE314" s="94"/>
      <c r="REF314" s="94"/>
      <c r="REG314" s="94"/>
      <c r="REH314" s="94"/>
      <c r="REI314" s="94"/>
      <c r="REJ314" s="94"/>
      <c r="REK314" s="94"/>
      <c r="REL314" s="94"/>
      <c r="REM314" s="94"/>
      <c r="REN314" s="94"/>
      <c r="REO314" s="94"/>
      <c r="REP314" s="94"/>
      <c r="REQ314" s="94"/>
      <c r="RER314" s="94"/>
      <c r="RES314" s="94"/>
      <c r="RET314" s="94"/>
      <c r="REU314" s="94"/>
      <c r="REV314" s="94"/>
      <c r="REW314" s="94"/>
      <c r="REX314" s="94"/>
      <c r="REY314" s="94"/>
      <c r="REZ314" s="94"/>
      <c r="RFA314" s="94"/>
      <c r="RFB314" s="94"/>
      <c r="RFC314" s="94"/>
      <c r="RFD314" s="94"/>
      <c r="RFE314" s="94"/>
      <c r="RFF314" s="94"/>
      <c r="RFG314" s="94"/>
      <c r="RFH314" s="94"/>
      <c r="RFI314" s="94"/>
      <c r="RFJ314" s="94"/>
      <c r="RFK314" s="94"/>
      <c r="RFL314" s="94"/>
      <c r="RFM314" s="94"/>
      <c r="RFN314" s="94"/>
      <c r="RFO314" s="94"/>
      <c r="RFP314" s="94"/>
      <c r="RFQ314" s="94"/>
      <c r="RFR314" s="94"/>
      <c r="RFS314" s="94"/>
      <c r="RFT314" s="94"/>
      <c r="RFU314" s="94"/>
      <c r="RFV314" s="94"/>
      <c r="RFW314" s="94"/>
      <c r="RFX314" s="94"/>
      <c r="RFY314" s="94"/>
      <c r="RFZ314" s="94"/>
      <c r="RGA314" s="94"/>
      <c r="RGB314" s="94"/>
      <c r="RGC314" s="94"/>
      <c r="RGD314" s="94"/>
      <c r="RGE314" s="94"/>
      <c r="RGF314" s="94"/>
      <c r="RGG314" s="94"/>
      <c r="RGH314" s="94"/>
      <c r="RGI314" s="94"/>
      <c r="RGJ314" s="94"/>
      <c r="RGK314" s="94"/>
      <c r="RGL314" s="94"/>
      <c r="RGM314" s="94"/>
      <c r="RGN314" s="94"/>
      <c r="RGO314" s="94"/>
      <c r="RGP314" s="94"/>
      <c r="RGQ314" s="94"/>
      <c r="RGR314" s="94"/>
      <c r="RGS314" s="94"/>
      <c r="RGT314" s="94"/>
      <c r="RGU314" s="94"/>
      <c r="RGV314" s="94"/>
      <c r="RGW314" s="94"/>
      <c r="RGX314" s="94"/>
      <c r="RGY314" s="94"/>
      <c r="RGZ314" s="94"/>
      <c r="RHA314" s="94"/>
      <c r="RHB314" s="94"/>
      <c r="RHC314" s="94"/>
      <c r="RHD314" s="94"/>
      <c r="RHE314" s="94"/>
      <c r="RHF314" s="94"/>
      <c r="RHG314" s="94"/>
      <c r="RHH314" s="94"/>
      <c r="RHI314" s="94"/>
      <c r="RHJ314" s="94"/>
      <c r="RHK314" s="94"/>
      <c r="RHL314" s="94"/>
      <c r="RHM314" s="94"/>
      <c r="RHN314" s="94"/>
      <c r="RHO314" s="94"/>
      <c r="RHP314" s="94"/>
      <c r="RHQ314" s="94"/>
      <c r="RHR314" s="94"/>
      <c r="RHS314" s="94"/>
      <c r="RHT314" s="94"/>
      <c r="RHU314" s="94"/>
      <c r="RHV314" s="94"/>
      <c r="RHW314" s="94"/>
      <c r="RHX314" s="94"/>
      <c r="RHY314" s="94"/>
      <c r="RHZ314" s="94"/>
      <c r="RIA314" s="94"/>
      <c r="RIB314" s="94"/>
      <c r="RIC314" s="94"/>
      <c r="RID314" s="94"/>
      <c r="RIE314" s="94"/>
      <c r="RIF314" s="94"/>
      <c r="RIG314" s="94"/>
      <c r="RIH314" s="94"/>
      <c r="RII314" s="94"/>
      <c r="RIJ314" s="94"/>
      <c r="RIK314" s="94"/>
      <c r="RIL314" s="94"/>
      <c r="RIM314" s="94"/>
      <c r="RIN314" s="94"/>
      <c r="RIO314" s="94"/>
      <c r="RIP314" s="94"/>
      <c r="RIQ314" s="94"/>
      <c r="RIR314" s="94"/>
      <c r="RIS314" s="94"/>
      <c r="RIT314" s="94"/>
      <c r="RIU314" s="94"/>
      <c r="RIV314" s="94"/>
      <c r="RIW314" s="94"/>
      <c r="RIX314" s="94"/>
      <c r="RIY314" s="94"/>
      <c r="RIZ314" s="94"/>
      <c r="RJA314" s="94"/>
      <c r="RJB314" s="94"/>
      <c r="RJC314" s="94"/>
      <c r="RJD314" s="94"/>
      <c r="RJE314" s="94"/>
      <c r="RJF314" s="94"/>
      <c r="RJG314" s="94"/>
      <c r="RJH314" s="94"/>
      <c r="RJI314" s="94"/>
      <c r="RJJ314" s="94"/>
      <c r="RJK314" s="94"/>
      <c r="RJL314" s="94"/>
      <c r="RJM314" s="94"/>
      <c r="RJN314" s="94"/>
      <c r="RJO314" s="94"/>
      <c r="RJP314" s="94"/>
      <c r="RJQ314" s="94"/>
      <c r="RJR314" s="94"/>
      <c r="RJS314" s="94"/>
      <c r="RJT314" s="94"/>
      <c r="RJU314" s="94"/>
      <c r="RJV314" s="94"/>
      <c r="RJW314" s="94"/>
      <c r="RJX314" s="94"/>
      <c r="RJY314" s="94"/>
      <c r="RJZ314" s="94"/>
      <c r="RKA314" s="94"/>
      <c r="RKB314" s="94"/>
      <c r="RKC314" s="94"/>
      <c r="RKD314" s="94"/>
      <c r="RKE314" s="94"/>
      <c r="RKF314" s="94"/>
      <c r="RKG314" s="94"/>
      <c r="RKH314" s="94"/>
      <c r="RKI314" s="94"/>
      <c r="RKJ314" s="94"/>
      <c r="RKK314" s="94"/>
      <c r="RKL314" s="94"/>
      <c r="RKM314" s="94"/>
      <c r="RKN314" s="94"/>
      <c r="RKO314" s="94"/>
      <c r="RKP314" s="94"/>
      <c r="RKQ314" s="94"/>
      <c r="RKR314" s="94"/>
      <c r="RKS314" s="94"/>
      <c r="RKT314" s="94"/>
      <c r="RKU314" s="94"/>
      <c r="RKV314" s="94"/>
      <c r="RKW314" s="94"/>
      <c r="RKX314" s="94"/>
      <c r="RKY314" s="94"/>
      <c r="RKZ314" s="94"/>
      <c r="RLA314" s="94"/>
      <c r="RLB314" s="94"/>
      <c r="RLC314" s="94"/>
      <c r="RLD314" s="94"/>
      <c r="RLE314" s="94"/>
      <c r="RLF314" s="94"/>
      <c r="RLG314" s="94"/>
      <c r="RLH314" s="94"/>
      <c r="RLI314" s="94"/>
      <c r="RLJ314" s="94"/>
      <c r="RLK314" s="94"/>
      <c r="RLL314" s="94"/>
      <c r="RLM314" s="94"/>
      <c r="RLN314" s="94"/>
      <c r="RLO314" s="94"/>
      <c r="RLP314" s="94"/>
      <c r="RLQ314" s="94"/>
      <c r="RLR314" s="94"/>
      <c r="RLS314" s="94"/>
      <c r="RLT314" s="94"/>
      <c r="RLU314" s="94"/>
      <c r="RLV314" s="94"/>
      <c r="RLW314" s="94"/>
      <c r="RLX314" s="94"/>
      <c r="RLY314" s="94"/>
      <c r="RLZ314" s="94"/>
      <c r="RMA314" s="94"/>
      <c r="RMB314" s="94"/>
      <c r="RMC314" s="94"/>
      <c r="RMD314" s="94"/>
      <c r="RME314" s="94"/>
      <c r="RMF314" s="94"/>
      <c r="RMG314" s="94"/>
      <c r="RMH314" s="94"/>
      <c r="RMI314" s="94"/>
      <c r="RMJ314" s="94"/>
      <c r="RMK314" s="94"/>
      <c r="RML314" s="94"/>
      <c r="RMM314" s="94"/>
      <c r="RMN314" s="94"/>
      <c r="RMO314" s="94"/>
      <c r="RMP314" s="94"/>
      <c r="RMQ314" s="94"/>
      <c r="RMR314" s="94"/>
      <c r="RMS314" s="94"/>
      <c r="RMT314" s="94"/>
      <c r="RMU314" s="94"/>
      <c r="RMV314" s="94"/>
      <c r="RMW314" s="94"/>
      <c r="RMX314" s="94"/>
      <c r="RMY314" s="94"/>
      <c r="RMZ314" s="94"/>
      <c r="RNA314" s="94"/>
      <c r="RNB314" s="94"/>
      <c r="RNC314" s="94"/>
      <c r="RND314" s="94"/>
      <c r="RNE314" s="94"/>
      <c r="RNF314" s="94"/>
      <c r="RNG314" s="94"/>
      <c r="RNH314" s="94"/>
      <c r="RNI314" s="94"/>
      <c r="RNJ314" s="94"/>
      <c r="RNK314" s="94"/>
      <c r="RNL314" s="94"/>
      <c r="RNM314" s="94"/>
      <c r="RNN314" s="94"/>
      <c r="RNO314" s="94"/>
      <c r="RNP314" s="94"/>
      <c r="RNQ314" s="94"/>
      <c r="RNR314" s="94"/>
      <c r="RNS314" s="94"/>
      <c r="RNT314" s="94"/>
      <c r="RNU314" s="94"/>
      <c r="RNV314" s="94"/>
      <c r="RNW314" s="94"/>
      <c r="RNX314" s="94"/>
      <c r="RNY314" s="94"/>
      <c r="RNZ314" s="94"/>
      <c r="ROA314" s="94"/>
      <c r="ROB314" s="94"/>
      <c r="ROC314" s="94"/>
      <c r="ROD314" s="94"/>
      <c r="ROE314" s="94"/>
      <c r="ROF314" s="94"/>
      <c r="ROG314" s="94"/>
      <c r="ROH314" s="94"/>
      <c r="ROI314" s="94"/>
      <c r="ROJ314" s="94"/>
      <c r="ROK314" s="94"/>
      <c r="ROL314" s="94"/>
      <c r="ROM314" s="94"/>
      <c r="RON314" s="94"/>
      <c r="ROO314" s="94"/>
      <c r="ROP314" s="94"/>
      <c r="ROQ314" s="94"/>
      <c r="ROR314" s="94"/>
      <c r="ROS314" s="94"/>
      <c r="ROT314" s="94"/>
      <c r="ROU314" s="94"/>
      <c r="ROV314" s="94"/>
      <c r="ROW314" s="94"/>
      <c r="ROX314" s="94"/>
      <c r="ROY314" s="94"/>
      <c r="ROZ314" s="94"/>
      <c r="RPA314" s="94"/>
      <c r="RPB314" s="94"/>
      <c r="RPC314" s="94"/>
      <c r="RPD314" s="94"/>
      <c r="RPE314" s="94"/>
      <c r="RPF314" s="94"/>
      <c r="RPG314" s="94"/>
      <c r="RPH314" s="94"/>
      <c r="RPI314" s="94"/>
      <c r="RPJ314" s="94"/>
      <c r="RPK314" s="94"/>
      <c r="RPL314" s="94"/>
      <c r="RPM314" s="94"/>
      <c r="RPN314" s="94"/>
      <c r="RPO314" s="94"/>
      <c r="RPP314" s="94"/>
      <c r="RPQ314" s="94"/>
      <c r="RPR314" s="94"/>
      <c r="RPS314" s="94"/>
      <c r="RPT314" s="94"/>
      <c r="RPU314" s="94"/>
      <c r="RPV314" s="94"/>
      <c r="RPW314" s="94"/>
      <c r="RPX314" s="94"/>
      <c r="RPY314" s="94"/>
      <c r="RPZ314" s="94"/>
      <c r="RQA314" s="94"/>
      <c r="RQB314" s="94"/>
      <c r="RQC314" s="94"/>
      <c r="RQD314" s="94"/>
      <c r="RQE314" s="94"/>
      <c r="RQF314" s="94"/>
      <c r="RQG314" s="94"/>
      <c r="RQH314" s="94"/>
      <c r="RQI314" s="94"/>
      <c r="RQJ314" s="94"/>
      <c r="RQK314" s="94"/>
      <c r="RQL314" s="94"/>
      <c r="RQM314" s="94"/>
      <c r="RQN314" s="94"/>
      <c r="RQO314" s="94"/>
      <c r="RQP314" s="94"/>
      <c r="RQQ314" s="94"/>
      <c r="RQR314" s="94"/>
      <c r="RQS314" s="94"/>
      <c r="RQT314" s="94"/>
      <c r="RQU314" s="94"/>
      <c r="RQV314" s="94"/>
      <c r="RQW314" s="94"/>
      <c r="RQX314" s="94"/>
      <c r="RQY314" s="94"/>
      <c r="RQZ314" s="94"/>
      <c r="RRA314" s="94"/>
      <c r="RRB314" s="94"/>
      <c r="RRC314" s="94"/>
      <c r="RRD314" s="94"/>
      <c r="RRE314" s="94"/>
      <c r="RRF314" s="94"/>
      <c r="RRG314" s="94"/>
      <c r="RRH314" s="94"/>
      <c r="RRI314" s="94"/>
      <c r="RRJ314" s="94"/>
      <c r="RRK314" s="94"/>
      <c r="RRL314" s="94"/>
      <c r="RRM314" s="94"/>
      <c r="RRN314" s="94"/>
      <c r="RRO314" s="94"/>
      <c r="RRP314" s="94"/>
      <c r="RRQ314" s="94"/>
      <c r="RRR314" s="94"/>
      <c r="RRS314" s="94"/>
      <c r="RRT314" s="94"/>
      <c r="RRU314" s="94"/>
      <c r="RRV314" s="94"/>
      <c r="RRW314" s="94"/>
      <c r="RRX314" s="94"/>
      <c r="RRY314" s="94"/>
      <c r="RRZ314" s="94"/>
      <c r="RSA314" s="94"/>
      <c r="RSB314" s="94"/>
      <c r="RSC314" s="94"/>
      <c r="RSD314" s="94"/>
      <c r="RSE314" s="94"/>
      <c r="RSF314" s="94"/>
      <c r="RSG314" s="94"/>
      <c r="RSH314" s="94"/>
      <c r="RSI314" s="94"/>
      <c r="RSJ314" s="94"/>
      <c r="RSK314" s="94"/>
      <c r="RSL314" s="94"/>
      <c r="RSM314" s="94"/>
      <c r="RSN314" s="94"/>
      <c r="RSO314" s="94"/>
      <c r="RSP314" s="94"/>
      <c r="RSQ314" s="94"/>
      <c r="RSR314" s="94"/>
      <c r="RSS314" s="94"/>
      <c r="RST314" s="94"/>
      <c r="RSU314" s="94"/>
      <c r="RSV314" s="94"/>
      <c r="RSW314" s="94"/>
      <c r="RSX314" s="94"/>
      <c r="RSY314" s="94"/>
      <c r="RSZ314" s="94"/>
      <c r="RTA314" s="94"/>
      <c r="RTB314" s="94"/>
      <c r="RTC314" s="94"/>
      <c r="RTD314" s="94"/>
      <c r="RTE314" s="94"/>
      <c r="RTF314" s="94"/>
      <c r="RTG314" s="94"/>
      <c r="RTH314" s="94"/>
      <c r="RTI314" s="94"/>
      <c r="RTJ314" s="94"/>
      <c r="RTK314" s="94"/>
      <c r="RTL314" s="94"/>
      <c r="RTM314" s="94"/>
      <c r="RTN314" s="94"/>
      <c r="RTO314" s="94"/>
      <c r="RTP314" s="94"/>
      <c r="RTQ314" s="94"/>
      <c r="RTR314" s="94"/>
      <c r="RTS314" s="94"/>
      <c r="RTT314" s="94"/>
      <c r="RTU314" s="94"/>
      <c r="RTV314" s="94"/>
      <c r="RTW314" s="94"/>
      <c r="RTX314" s="94"/>
      <c r="RTY314" s="94"/>
      <c r="RTZ314" s="94"/>
      <c r="RUA314" s="94"/>
      <c r="RUB314" s="94"/>
      <c r="RUC314" s="94"/>
      <c r="RUD314" s="94"/>
      <c r="RUE314" s="94"/>
      <c r="RUF314" s="94"/>
      <c r="RUG314" s="94"/>
      <c r="RUH314" s="94"/>
      <c r="RUI314" s="94"/>
      <c r="RUJ314" s="94"/>
      <c r="RUK314" s="94"/>
      <c r="RUL314" s="94"/>
      <c r="RUM314" s="94"/>
      <c r="RUN314" s="94"/>
      <c r="RUO314" s="94"/>
      <c r="RUP314" s="94"/>
      <c r="RUQ314" s="94"/>
      <c r="RUR314" s="94"/>
      <c r="RUS314" s="94"/>
      <c r="RUT314" s="94"/>
      <c r="RUU314" s="94"/>
      <c r="RUV314" s="94"/>
      <c r="RUW314" s="94"/>
      <c r="RUX314" s="94"/>
      <c r="RUY314" s="94"/>
      <c r="RUZ314" s="94"/>
      <c r="RVA314" s="94"/>
      <c r="RVB314" s="94"/>
      <c r="RVC314" s="94"/>
      <c r="RVD314" s="94"/>
      <c r="RVE314" s="94"/>
      <c r="RVF314" s="94"/>
      <c r="RVG314" s="94"/>
      <c r="RVH314" s="94"/>
      <c r="RVI314" s="94"/>
      <c r="RVJ314" s="94"/>
      <c r="RVK314" s="94"/>
      <c r="RVL314" s="94"/>
      <c r="RVM314" s="94"/>
      <c r="RVN314" s="94"/>
      <c r="RVO314" s="94"/>
      <c r="RVP314" s="94"/>
      <c r="RVQ314" s="94"/>
      <c r="RVR314" s="94"/>
      <c r="RVS314" s="94"/>
      <c r="RVT314" s="94"/>
      <c r="RVU314" s="94"/>
      <c r="RVV314" s="94"/>
      <c r="RVW314" s="94"/>
      <c r="RVX314" s="94"/>
      <c r="RVY314" s="94"/>
      <c r="RVZ314" s="94"/>
      <c r="RWA314" s="94"/>
      <c r="RWB314" s="94"/>
      <c r="RWC314" s="94"/>
      <c r="RWD314" s="94"/>
      <c r="RWE314" s="94"/>
      <c r="RWF314" s="94"/>
      <c r="RWG314" s="94"/>
      <c r="RWH314" s="94"/>
      <c r="RWI314" s="94"/>
      <c r="RWJ314" s="94"/>
      <c r="RWK314" s="94"/>
      <c r="RWL314" s="94"/>
      <c r="RWM314" s="94"/>
      <c r="RWN314" s="94"/>
      <c r="RWO314" s="94"/>
      <c r="RWP314" s="94"/>
      <c r="RWQ314" s="94"/>
      <c r="RWR314" s="94"/>
      <c r="RWS314" s="94"/>
      <c r="RWT314" s="94"/>
      <c r="RWU314" s="94"/>
      <c r="RWV314" s="94"/>
      <c r="RWW314" s="94"/>
      <c r="RWX314" s="94"/>
      <c r="RWY314" s="94"/>
      <c r="RWZ314" s="94"/>
      <c r="RXA314" s="94"/>
      <c r="RXB314" s="94"/>
      <c r="RXC314" s="94"/>
      <c r="RXD314" s="94"/>
      <c r="RXE314" s="94"/>
      <c r="RXF314" s="94"/>
      <c r="RXG314" s="94"/>
      <c r="RXH314" s="94"/>
      <c r="RXI314" s="94"/>
      <c r="RXJ314" s="94"/>
      <c r="RXK314" s="94"/>
      <c r="RXL314" s="94"/>
      <c r="RXM314" s="94"/>
      <c r="RXN314" s="94"/>
      <c r="RXO314" s="94"/>
      <c r="RXP314" s="94"/>
      <c r="RXQ314" s="94"/>
      <c r="RXR314" s="94"/>
      <c r="RXS314" s="94"/>
      <c r="RXT314" s="94"/>
      <c r="RXU314" s="94"/>
      <c r="RXV314" s="94"/>
      <c r="RXW314" s="94"/>
      <c r="RXX314" s="94"/>
      <c r="RXY314" s="94"/>
      <c r="RXZ314" s="94"/>
      <c r="RYA314" s="94"/>
      <c r="RYB314" s="94"/>
      <c r="RYC314" s="94"/>
      <c r="RYD314" s="94"/>
      <c r="RYE314" s="94"/>
      <c r="RYF314" s="94"/>
      <c r="RYG314" s="94"/>
      <c r="RYH314" s="94"/>
      <c r="RYI314" s="94"/>
      <c r="RYJ314" s="94"/>
      <c r="RYK314" s="94"/>
      <c r="RYL314" s="94"/>
      <c r="RYM314" s="94"/>
      <c r="RYN314" s="94"/>
      <c r="RYO314" s="94"/>
      <c r="RYP314" s="94"/>
      <c r="RYQ314" s="94"/>
      <c r="RYR314" s="94"/>
      <c r="RYS314" s="94"/>
      <c r="RYT314" s="94"/>
      <c r="RYU314" s="94"/>
      <c r="RYV314" s="94"/>
      <c r="RYW314" s="94"/>
      <c r="RYX314" s="94"/>
      <c r="RYY314" s="94"/>
      <c r="RYZ314" s="94"/>
      <c r="RZA314" s="94"/>
      <c r="RZB314" s="94"/>
      <c r="RZC314" s="94"/>
      <c r="RZD314" s="94"/>
      <c r="RZE314" s="94"/>
      <c r="RZF314" s="94"/>
      <c r="RZG314" s="94"/>
      <c r="RZH314" s="94"/>
      <c r="RZI314" s="94"/>
      <c r="RZJ314" s="94"/>
      <c r="RZK314" s="94"/>
      <c r="RZL314" s="94"/>
      <c r="RZM314" s="94"/>
      <c r="RZN314" s="94"/>
      <c r="RZO314" s="94"/>
      <c r="RZP314" s="94"/>
      <c r="RZQ314" s="94"/>
      <c r="RZR314" s="94"/>
      <c r="RZS314" s="94"/>
      <c r="RZT314" s="94"/>
      <c r="RZU314" s="94"/>
      <c r="RZV314" s="94"/>
      <c r="RZW314" s="94"/>
      <c r="RZX314" s="94"/>
      <c r="RZY314" s="94"/>
      <c r="RZZ314" s="94"/>
      <c r="SAA314" s="94"/>
      <c r="SAB314" s="94"/>
      <c r="SAC314" s="94"/>
      <c r="SAD314" s="94"/>
      <c r="SAE314" s="94"/>
      <c r="SAF314" s="94"/>
      <c r="SAG314" s="94"/>
      <c r="SAH314" s="94"/>
      <c r="SAI314" s="94"/>
      <c r="SAJ314" s="94"/>
      <c r="SAK314" s="94"/>
      <c r="SAL314" s="94"/>
      <c r="SAM314" s="94"/>
      <c r="SAN314" s="94"/>
      <c r="SAO314" s="94"/>
      <c r="SAP314" s="94"/>
      <c r="SAQ314" s="94"/>
      <c r="SAR314" s="94"/>
      <c r="SAS314" s="94"/>
      <c r="SAT314" s="94"/>
      <c r="SAU314" s="94"/>
      <c r="SAV314" s="94"/>
      <c r="SAW314" s="94"/>
      <c r="SAX314" s="94"/>
      <c r="SAY314" s="94"/>
      <c r="SAZ314" s="94"/>
      <c r="SBA314" s="94"/>
      <c r="SBB314" s="94"/>
      <c r="SBC314" s="94"/>
      <c r="SBD314" s="94"/>
      <c r="SBE314" s="94"/>
      <c r="SBF314" s="94"/>
      <c r="SBG314" s="94"/>
      <c r="SBH314" s="94"/>
      <c r="SBI314" s="94"/>
      <c r="SBJ314" s="94"/>
      <c r="SBK314" s="94"/>
      <c r="SBL314" s="94"/>
      <c r="SBM314" s="94"/>
      <c r="SBN314" s="94"/>
      <c r="SBO314" s="94"/>
      <c r="SBP314" s="94"/>
      <c r="SBQ314" s="94"/>
      <c r="SBR314" s="94"/>
      <c r="SBS314" s="94"/>
      <c r="SBT314" s="94"/>
      <c r="SBU314" s="94"/>
      <c r="SBV314" s="94"/>
      <c r="SBW314" s="94"/>
      <c r="SBX314" s="94"/>
      <c r="SBY314" s="94"/>
      <c r="SBZ314" s="94"/>
      <c r="SCA314" s="94"/>
      <c r="SCB314" s="94"/>
      <c r="SCC314" s="94"/>
      <c r="SCD314" s="94"/>
      <c r="SCE314" s="94"/>
      <c r="SCF314" s="94"/>
      <c r="SCG314" s="94"/>
      <c r="SCH314" s="94"/>
      <c r="SCI314" s="94"/>
      <c r="SCJ314" s="94"/>
      <c r="SCK314" s="94"/>
      <c r="SCL314" s="94"/>
      <c r="SCM314" s="94"/>
      <c r="SCN314" s="94"/>
      <c r="SCO314" s="94"/>
      <c r="SCP314" s="94"/>
      <c r="SCQ314" s="94"/>
      <c r="SCR314" s="94"/>
      <c r="SCS314" s="94"/>
      <c r="SCT314" s="94"/>
      <c r="SCU314" s="94"/>
      <c r="SCV314" s="94"/>
      <c r="SCW314" s="94"/>
      <c r="SCX314" s="94"/>
      <c r="SCY314" s="94"/>
      <c r="SCZ314" s="94"/>
      <c r="SDA314" s="94"/>
      <c r="SDB314" s="94"/>
      <c r="SDC314" s="94"/>
      <c r="SDD314" s="94"/>
      <c r="SDE314" s="94"/>
      <c r="SDF314" s="94"/>
      <c r="SDG314" s="94"/>
      <c r="SDH314" s="94"/>
      <c r="SDI314" s="94"/>
      <c r="SDJ314" s="94"/>
      <c r="SDK314" s="94"/>
      <c r="SDL314" s="94"/>
      <c r="SDM314" s="94"/>
      <c r="SDN314" s="94"/>
      <c r="SDO314" s="94"/>
      <c r="SDP314" s="94"/>
      <c r="SDQ314" s="94"/>
      <c r="SDR314" s="94"/>
      <c r="SDS314" s="94"/>
      <c r="SDT314" s="94"/>
      <c r="SDU314" s="94"/>
      <c r="SDV314" s="94"/>
      <c r="SDW314" s="94"/>
      <c r="SDX314" s="94"/>
      <c r="SDY314" s="94"/>
      <c r="SDZ314" s="94"/>
      <c r="SEA314" s="94"/>
      <c r="SEB314" s="94"/>
      <c r="SEC314" s="94"/>
      <c r="SED314" s="94"/>
      <c r="SEE314" s="94"/>
      <c r="SEF314" s="94"/>
      <c r="SEG314" s="94"/>
      <c r="SEH314" s="94"/>
      <c r="SEI314" s="94"/>
      <c r="SEJ314" s="94"/>
      <c r="SEK314" s="94"/>
      <c r="SEL314" s="94"/>
      <c r="SEM314" s="94"/>
      <c r="SEN314" s="94"/>
      <c r="SEO314" s="94"/>
      <c r="SEP314" s="94"/>
      <c r="SEQ314" s="94"/>
      <c r="SER314" s="94"/>
      <c r="SES314" s="94"/>
      <c r="SET314" s="94"/>
      <c r="SEU314" s="94"/>
      <c r="SEV314" s="94"/>
      <c r="SEW314" s="94"/>
      <c r="SEX314" s="94"/>
      <c r="SEY314" s="94"/>
      <c r="SEZ314" s="94"/>
      <c r="SFA314" s="94"/>
      <c r="SFB314" s="94"/>
      <c r="SFC314" s="94"/>
      <c r="SFD314" s="94"/>
      <c r="SFE314" s="94"/>
      <c r="SFF314" s="94"/>
      <c r="SFG314" s="94"/>
      <c r="SFH314" s="94"/>
      <c r="SFI314" s="94"/>
      <c r="SFJ314" s="94"/>
      <c r="SFK314" s="94"/>
      <c r="SFL314" s="94"/>
      <c r="SFM314" s="94"/>
      <c r="SFN314" s="94"/>
      <c r="SFO314" s="94"/>
      <c r="SFP314" s="94"/>
      <c r="SFQ314" s="94"/>
      <c r="SFR314" s="94"/>
      <c r="SFS314" s="94"/>
      <c r="SFT314" s="94"/>
      <c r="SFU314" s="94"/>
      <c r="SFV314" s="94"/>
      <c r="SFW314" s="94"/>
      <c r="SFX314" s="94"/>
      <c r="SFY314" s="94"/>
      <c r="SFZ314" s="94"/>
      <c r="SGA314" s="94"/>
      <c r="SGB314" s="94"/>
      <c r="SGC314" s="94"/>
      <c r="SGD314" s="94"/>
      <c r="SGE314" s="94"/>
      <c r="SGF314" s="94"/>
      <c r="SGG314" s="94"/>
      <c r="SGH314" s="94"/>
      <c r="SGI314" s="94"/>
      <c r="SGJ314" s="94"/>
      <c r="SGK314" s="94"/>
      <c r="SGL314" s="94"/>
      <c r="SGM314" s="94"/>
      <c r="SGN314" s="94"/>
      <c r="SGO314" s="94"/>
      <c r="SGP314" s="94"/>
      <c r="SGQ314" s="94"/>
      <c r="SGR314" s="94"/>
      <c r="SGS314" s="94"/>
      <c r="SGT314" s="94"/>
      <c r="SGU314" s="94"/>
      <c r="SGV314" s="94"/>
      <c r="SGW314" s="94"/>
      <c r="SGX314" s="94"/>
      <c r="SGY314" s="94"/>
      <c r="SGZ314" s="94"/>
      <c r="SHA314" s="94"/>
      <c r="SHB314" s="94"/>
      <c r="SHC314" s="94"/>
      <c r="SHD314" s="94"/>
      <c r="SHE314" s="94"/>
      <c r="SHF314" s="94"/>
      <c r="SHG314" s="94"/>
      <c r="SHH314" s="94"/>
      <c r="SHI314" s="94"/>
      <c r="SHJ314" s="94"/>
      <c r="SHK314" s="94"/>
      <c r="SHL314" s="94"/>
      <c r="SHM314" s="94"/>
      <c r="SHN314" s="94"/>
      <c r="SHO314" s="94"/>
      <c r="SHP314" s="94"/>
      <c r="SHQ314" s="94"/>
      <c r="SHR314" s="94"/>
      <c r="SHS314" s="94"/>
      <c r="SHT314" s="94"/>
      <c r="SHU314" s="94"/>
      <c r="SHV314" s="94"/>
      <c r="SHW314" s="94"/>
      <c r="SHX314" s="94"/>
      <c r="SHY314" s="94"/>
      <c r="SHZ314" s="94"/>
      <c r="SIA314" s="94"/>
      <c r="SIB314" s="94"/>
      <c r="SIC314" s="94"/>
      <c r="SID314" s="94"/>
      <c r="SIE314" s="94"/>
      <c r="SIF314" s="94"/>
      <c r="SIG314" s="94"/>
      <c r="SIH314" s="94"/>
      <c r="SII314" s="94"/>
      <c r="SIJ314" s="94"/>
      <c r="SIK314" s="94"/>
      <c r="SIL314" s="94"/>
      <c r="SIM314" s="94"/>
      <c r="SIN314" s="94"/>
      <c r="SIO314" s="94"/>
      <c r="SIP314" s="94"/>
      <c r="SIQ314" s="94"/>
      <c r="SIR314" s="94"/>
      <c r="SIS314" s="94"/>
      <c r="SIT314" s="94"/>
      <c r="SIU314" s="94"/>
      <c r="SIV314" s="94"/>
      <c r="SIW314" s="94"/>
      <c r="SIX314" s="94"/>
      <c r="SIY314" s="94"/>
      <c r="SIZ314" s="94"/>
      <c r="SJA314" s="94"/>
      <c r="SJB314" s="94"/>
      <c r="SJC314" s="94"/>
      <c r="SJD314" s="94"/>
      <c r="SJE314" s="94"/>
      <c r="SJF314" s="94"/>
      <c r="SJG314" s="94"/>
      <c r="SJH314" s="94"/>
      <c r="SJI314" s="94"/>
      <c r="SJJ314" s="94"/>
      <c r="SJK314" s="94"/>
      <c r="SJL314" s="94"/>
      <c r="SJM314" s="94"/>
      <c r="SJN314" s="94"/>
      <c r="SJO314" s="94"/>
      <c r="SJP314" s="94"/>
      <c r="SJQ314" s="94"/>
      <c r="SJR314" s="94"/>
      <c r="SJS314" s="94"/>
      <c r="SJT314" s="94"/>
      <c r="SJU314" s="94"/>
      <c r="SJV314" s="94"/>
      <c r="SJW314" s="94"/>
      <c r="SJX314" s="94"/>
      <c r="SJY314" s="94"/>
      <c r="SJZ314" s="94"/>
      <c r="SKA314" s="94"/>
      <c r="SKB314" s="94"/>
      <c r="SKC314" s="94"/>
      <c r="SKD314" s="94"/>
      <c r="SKE314" s="94"/>
      <c r="SKF314" s="94"/>
      <c r="SKG314" s="94"/>
      <c r="SKH314" s="94"/>
      <c r="SKI314" s="94"/>
      <c r="SKJ314" s="94"/>
      <c r="SKK314" s="94"/>
      <c r="SKL314" s="94"/>
      <c r="SKM314" s="94"/>
      <c r="SKN314" s="94"/>
      <c r="SKO314" s="94"/>
      <c r="SKP314" s="94"/>
      <c r="SKQ314" s="94"/>
      <c r="SKR314" s="94"/>
      <c r="SKS314" s="94"/>
      <c r="SKT314" s="94"/>
      <c r="SKU314" s="94"/>
      <c r="SKV314" s="94"/>
      <c r="SKW314" s="94"/>
      <c r="SKX314" s="94"/>
      <c r="SKY314" s="94"/>
      <c r="SKZ314" s="94"/>
      <c r="SLA314" s="94"/>
      <c r="SLB314" s="94"/>
      <c r="SLC314" s="94"/>
      <c r="SLD314" s="94"/>
      <c r="SLE314" s="94"/>
      <c r="SLF314" s="94"/>
      <c r="SLG314" s="94"/>
      <c r="SLH314" s="94"/>
      <c r="SLI314" s="94"/>
      <c r="SLJ314" s="94"/>
      <c r="SLK314" s="94"/>
      <c r="SLL314" s="94"/>
      <c r="SLM314" s="94"/>
      <c r="SLN314" s="94"/>
      <c r="SLO314" s="94"/>
      <c r="SLP314" s="94"/>
      <c r="SLQ314" s="94"/>
      <c r="SLR314" s="94"/>
      <c r="SLS314" s="94"/>
      <c r="SLT314" s="94"/>
      <c r="SLU314" s="94"/>
      <c r="SLV314" s="94"/>
      <c r="SLW314" s="94"/>
      <c r="SLX314" s="94"/>
      <c r="SLY314" s="94"/>
      <c r="SLZ314" s="94"/>
      <c r="SMA314" s="94"/>
      <c r="SMB314" s="94"/>
      <c r="SMC314" s="94"/>
      <c r="SMD314" s="94"/>
      <c r="SME314" s="94"/>
      <c r="SMF314" s="94"/>
      <c r="SMG314" s="94"/>
      <c r="SMH314" s="94"/>
      <c r="SMI314" s="94"/>
      <c r="SMJ314" s="94"/>
      <c r="SMK314" s="94"/>
      <c r="SML314" s="94"/>
      <c r="SMM314" s="94"/>
      <c r="SMN314" s="94"/>
      <c r="SMO314" s="94"/>
      <c r="SMP314" s="94"/>
      <c r="SMQ314" s="94"/>
      <c r="SMR314" s="94"/>
      <c r="SMS314" s="94"/>
      <c r="SMT314" s="94"/>
      <c r="SMU314" s="94"/>
      <c r="SMV314" s="94"/>
      <c r="SMW314" s="94"/>
      <c r="SMX314" s="94"/>
      <c r="SMY314" s="94"/>
      <c r="SMZ314" s="94"/>
      <c r="SNA314" s="94"/>
      <c r="SNB314" s="94"/>
      <c r="SNC314" s="94"/>
      <c r="SND314" s="94"/>
      <c r="SNE314" s="94"/>
      <c r="SNF314" s="94"/>
      <c r="SNG314" s="94"/>
      <c r="SNH314" s="94"/>
      <c r="SNI314" s="94"/>
      <c r="SNJ314" s="94"/>
      <c r="SNK314" s="94"/>
      <c r="SNL314" s="94"/>
      <c r="SNM314" s="94"/>
      <c r="SNN314" s="94"/>
      <c r="SNO314" s="94"/>
      <c r="SNP314" s="94"/>
      <c r="SNQ314" s="94"/>
      <c r="SNR314" s="94"/>
      <c r="SNS314" s="94"/>
      <c r="SNT314" s="94"/>
      <c r="SNU314" s="94"/>
      <c r="SNV314" s="94"/>
      <c r="SNW314" s="94"/>
      <c r="SNX314" s="94"/>
      <c r="SNY314" s="94"/>
      <c r="SNZ314" s="94"/>
      <c r="SOA314" s="94"/>
      <c r="SOB314" s="94"/>
      <c r="SOC314" s="94"/>
      <c r="SOD314" s="94"/>
      <c r="SOE314" s="94"/>
      <c r="SOF314" s="94"/>
      <c r="SOG314" s="94"/>
      <c r="SOH314" s="94"/>
      <c r="SOI314" s="94"/>
      <c r="SOJ314" s="94"/>
      <c r="SOK314" s="94"/>
      <c r="SOL314" s="94"/>
      <c r="SOM314" s="94"/>
      <c r="SON314" s="94"/>
      <c r="SOO314" s="94"/>
      <c r="SOP314" s="94"/>
      <c r="SOQ314" s="94"/>
      <c r="SOR314" s="94"/>
      <c r="SOS314" s="94"/>
      <c r="SOT314" s="94"/>
      <c r="SOU314" s="94"/>
      <c r="SOV314" s="94"/>
      <c r="SOW314" s="94"/>
      <c r="SOX314" s="94"/>
      <c r="SOY314" s="94"/>
      <c r="SOZ314" s="94"/>
      <c r="SPA314" s="94"/>
      <c r="SPB314" s="94"/>
      <c r="SPC314" s="94"/>
      <c r="SPD314" s="94"/>
      <c r="SPE314" s="94"/>
      <c r="SPF314" s="94"/>
      <c r="SPG314" s="94"/>
      <c r="SPH314" s="94"/>
      <c r="SPI314" s="94"/>
      <c r="SPJ314" s="94"/>
      <c r="SPK314" s="94"/>
      <c r="SPL314" s="94"/>
      <c r="SPM314" s="94"/>
      <c r="SPN314" s="94"/>
      <c r="SPO314" s="94"/>
      <c r="SPP314" s="94"/>
      <c r="SPQ314" s="94"/>
      <c r="SPR314" s="94"/>
      <c r="SPS314" s="94"/>
      <c r="SPT314" s="94"/>
      <c r="SPU314" s="94"/>
      <c r="SPV314" s="94"/>
      <c r="SPW314" s="94"/>
      <c r="SPX314" s="94"/>
      <c r="SPY314" s="94"/>
      <c r="SPZ314" s="94"/>
      <c r="SQA314" s="94"/>
      <c r="SQB314" s="94"/>
      <c r="SQC314" s="94"/>
      <c r="SQD314" s="94"/>
      <c r="SQE314" s="94"/>
      <c r="SQF314" s="94"/>
      <c r="SQG314" s="94"/>
      <c r="SQH314" s="94"/>
      <c r="SQI314" s="94"/>
      <c r="SQJ314" s="94"/>
      <c r="SQK314" s="94"/>
      <c r="SQL314" s="94"/>
      <c r="SQM314" s="94"/>
      <c r="SQN314" s="94"/>
      <c r="SQO314" s="94"/>
      <c r="SQP314" s="94"/>
      <c r="SQQ314" s="94"/>
      <c r="SQR314" s="94"/>
      <c r="SQS314" s="94"/>
      <c r="SQT314" s="94"/>
      <c r="SQU314" s="94"/>
      <c r="SQV314" s="94"/>
      <c r="SQW314" s="94"/>
      <c r="SQX314" s="94"/>
      <c r="SQY314" s="94"/>
      <c r="SQZ314" s="94"/>
      <c r="SRA314" s="94"/>
      <c r="SRB314" s="94"/>
      <c r="SRC314" s="94"/>
      <c r="SRD314" s="94"/>
      <c r="SRE314" s="94"/>
      <c r="SRF314" s="94"/>
      <c r="SRG314" s="94"/>
      <c r="SRH314" s="94"/>
      <c r="SRI314" s="94"/>
      <c r="SRJ314" s="94"/>
      <c r="SRK314" s="94"/>
      <c r="SRL314" s="94"/>
      <c r="SRM314" s="94"/>
      <c r="SRN314" s="94"/>
      <c r="SRO314" s="94"/>
      <c r="SRP314" s="94"/>
      <c r="SRQ314" s="94"/>
      <c r="SRR314" s="94"/>
      <c r="SRS314" s="94"/>
      <c r="SRT314" s="94"/>
      <c r="SRU314" s="94"/>
      <c r="SRV314" s="94"/>
      <c r="SRW314" s="94"/>
      <c r="SRX314" s="94"/>
      <c r="SRY314" s="94"/>
      <c r="SRZ314" s="94"/>
      <c r="SSA314" s="94"/>
      <c r="SSB314" s="94"/>
      <c r="SSC314" s="94"/>
      <c r="SSD314" s="94"/>
      <c r="SSE314" s="94"/>
      <c r="SSF314" s="94"/>
      <c r="SSG314" s="94"/>
      <c r="SSH314" s="94"/>
      <c r="SSI314" s="94"/>
      <c r="SSJ314" s="94"/>
      <c r="SSK314" s="94"/>
      <c r="SSL314" s="94"/>
      <c r="SSM314" s="94"/>
      <c r="SSN314" s="94"/>
      <c r="SSO314" s="94"/>
      <c r="SSP314" s="94"/>
      <c r="SSQ314" s="94"/>
      <c r="SSR314" s="94"/>
      <c r="SSS314" s="94"/>
      <c r="SST314" s="94"/>
      <c r="SSU314" s="94"/>
      <c r="SSV314" s="94"/>
      <c r="SSW314" s="94"/>
      <c r="SSX314" s="94"/>
      <c r="SSY314" s="94"/>
      <c r="SSZ314" s="94"/>
      <c r="STA314" s="94"/>
      <c r="STB314" s="94"/>
      <c r="STC314" s="94"/>
      <c r="STD314" s="94"/>
      <c r="STE314" s="94"/>
      <c r="STF314" s="94"/>
      <c r="STG314" s="94"/>
      <c r="STH314" s="94"/>
      <c r="STI314" s="94"/>
      <c r="STJ314" s="94"/>
      <c r="STK314" s="94"/>
      <c r="STL314" s="94"/>
      <c r="STM314" s="94"/>
      <c r="STN314" s="94"/>
      <c r="STO314" s="94"/>
      <c r="STP314" s="94"/>
      <c r="STQ314" s="94"/>
      <c r="STR314" s="94"/>
      <c r="STS314" s="94"/>
      <c r="STT314" s="94"/>
      <c r="STU314" s="94"/>
      <c r="STV314" s="94"/>
      <c r="STW314" s="94"/>
      <c r="STX314" s="94"/>
      <c r="STY314" s="94"/>
      <c r="STZ314" s="94"/>
      <c r="SUA314" s="94"/>
      <c r="SUB314" s="94"/>
      <c r="SUC314" s="94"/>
      <c r="SUD314" s="94"/>
      <c r="SUE314" s="94"/>
      <c r="SUF314" s="94"/>
      <c r="SUG314" s="94"/>
      <c r="SUH314" s="94"/>
      <c r="SUI314" s="94"/>
      <c r="SUJ314" s="94"/>
      <c r="SUK314" s="94"/>
      <c r="SUL314" s="94"/>
      <c r="SUM314" s="94"/>
      <c r="SUN314" s="94"/>
      <c r="SUO314" s="94"/>
      <c r="SUP314" s="94"/>
      <c r="SUQ314" s="94"/>
      <c r="SUR314" s="94"/>
      <c r="SUS314" s="94"/>
      <c r="SUT314" s="94"/>
      <c r="SUU314" s="94"/>
      <c r="SUV314" s="94"/>
      <c r="SUW314" s="94"/>
      <c r="SUX314" s="94"/>
      <c r="SUY314" s="94"/>
      <c r="SUZ314" s="94"/>
      <c r="SVA314" s="94"/>
      <c r="SVB314" s="94"/>
      <c r="SVC314" s="94"/>
      <c r="SVD314" s="94"/>
      <c r="SVE314" s="94"/>
      <c r="SVF314" s="94"/>
      <c r="SVG314" s="94"/>
      <c r="SVH314" s="94"/>
      <c r="SVI314" s="94"/>
      <c r="SVJ314" s="94"/>
      <c r="SVK314" s="94"/>
      <c r="SVL314" s="94"/>
      <c r="SVM314" s="94"/>
      <c r="SVN314" s="94"/>
      <c r="SVO314" s="94"/>
      <c r="SVP314" s="94"/>
      <c r="SVQ314" s="94"/>
      <c r="SVR314" s="94"/>
      <c r="SVS314" s="94"/>
      <c r="SVT314" s="94"/>
      <c r="SVU314" s="94"/>
      <c r="SVV314" s="94"/>
      <c r="SVW314" s="94"/>
      <c r="SVX314" s="94"/>
      <c r="SVY314" s="94"/>
      <c r="SVZ314" s="94"/>
      <c r="SWA314" s="94"/>
      <c r="SWB314" s="94"/>
      <c r="SWC314" s="94"/>
      <c r="SWD314" s="94"/>
      <c r="SWE314" s="94"/>
      <c r="SWF314" s="94"/>
      <c r="SWG314" s="94"/>
      <c r="SWH314" s="94"/>
      <c r="SWI314" s="94"/>
      <c r="SWJ314" s="94"/>
      <c r="SWK314" s="94"/>
      <c r="SWL314" s="94"/>
      <c r="SWM314" s="94"/>
      <c r="SWN314" s="94"/>
      <c r="SWO314" s="94"/>
      <c r="SWP314" s="94"/>
      <c r="SWQ314" s="94"/>
      <c r="SWR314" s="94"/>
      <c r="SWS314" s="94"/>
      <c r="SWT314" s="94"/>
      <c r="SWU314" s="94"/>
      <c r="SWV314" s="94"/>
      <c r="SWW314" s="94"/>
      <c r="SWX314" s="94"/>
      <c r="SWY314" s="94"/>
      <c r="SWZ314" s="94"/>
      <c r="SXA314" s="94"/>
      <c r="SXB314" s="94"/>
      <c r="SXC314" s="94"/>
      <c r="SXD314" s="94"/>
      <c r="SXE314" s="94"/>
      <c r="SXF314" s="94"/>
      <c r="SXG314" s="94"/>
      <c r="SXH314" s="94"/>
      <c r="SXI314" s="94"/>
      <c r="SXJ314" s="94"/>
      <c r="SXK314" s="94"/>
      <c r="SXL314" s="94"/>
      <c r="SXM314" s="94"/>
      <c r="SXN314" s="94"/>
      <c r="SXO314" s="94"/>
      <c r="SXP314" s="94"/>
      <c r="SXQ314" s="94"/>
      <c r="SXR314" s="94"/>
      <c r="SXS314" s="94"/>
      <c r="SXT314" s="94"/>
      <c r="SXU314" s="94"/>
      <c r="SXV314" s="94"/>
      <c r="SXW314" s="94"/>
      <c r="SXX314" s="94"/>
      <c r="SXY314" s="94"/>
      <c r="SXZ314" s="94"/>
      <c r="SYA314" s="94"/>
      <c r="SYB314" s="94"/>
      <c r="SYC314" s="94"/>
      <c r="SYD314" s="94"/>
      <c r="SYE314" s="94"/>
      <c r="SYF314" s="94"/>
      <c r="SYG314" s="94"/>
      <c r="SYH314" s="94"/>
      <c r="SYI314" s="94"/>
      <c r="SYJ314" s="94"/>
      <c r="SYK314" s="94"/>
      <c r="SYL314" s="94"/>
      <c r="SYM314" s="94"/>
      <c r="SYN314" s="94"/>
      <c r="SYO314" s="94"/>
      <c r="SYP314" s="94"/>
      <c r="SYQ314" s="94"/>
      <c r="SYR314" s="94"/>
      <c r="SYS314" s="94"/>
      <c r="SYT314" s="94"/>
      <c r="SYU314" s="94"/>
      <c r="SYV314" s="94"/>
      <c r="SYW314" s="94"/>
      <c r="SYX314" s="94"/>
      <c r="SYY314" s="94"/>
      <c r="SYZ314" s="94"/>
      <c r="SZA314" s="94"/>
      <c r="SZB314" s="94"/>
      <c r="SZC314" s="94"/>
      <c r="SZD314" s="94"/>
      <c r="SZE314" s="94"/>
      <c r="SZF314" s="94"/>
      <c r="SZG314" s="94"/>
      <c r="SZH314" s="94"/>
      <c r="SZI314" s="94"/>
      <c r="SZJ314" s="94"/>
      <c r="SZK314" s="94"/>
      <c r="SZL314" s="94"/>
      <c r="SZM314" s="94"/>
      <c r="SZN314" s="94"/>
      <c r="SZO314" s="94"/>
      <c r="SZP314" s="94"/>
      <c r="SZQ314" s="94"/>
      <c r="SZR314" s="94"/>
      <c r="SZS314" s="94"/>
      <c r="SZT314" s="94"/>
      <c r="SZU314" s="94"/>
      <c r="SZV314" s="94"/>
      <c r="SZW314" s="94"/>
      <c r="SZX314" s="94"/>
      <c r="SZY314" s="94"/>
      <c r="SZZ314" s="94"/>
      <c r="TAA314" s="94"/>
      <c r="TAB314" s="94"/>
      <c r="TAC314" s="94"/>
      <c r="TAD314" s="94"/>
      <c r="TAE314" s="94"/>
      <c r="TAF314" s="94"/>
      <c r="TAG314" s="94"/>
      <c r="TAH314" s="94"/>
      <c r="TAI314" s="94"/>
      <c r="TAJ314" s="94"/>
      <c r="TAK314" s="94"/>
      <c r="TAL314" s="94"/>
      <c r="TAM314" s="94"/>
      <c r="TAN314" s="94"/>
      <c r="TAO314" s="94"/>
      <c r="TAP314" s="94"/>
      <c r="TAQ314" s="94"/>
      <c r="TAR314" s="94"/>
      <c r="TAS314" s="94"/>
      <c r="TAT314" s="94"/>
      <c r="TAU314" s="94"/>
      <c r="TAV314" s="94"/>
      <c r="TAW314" s="94"/>
      <c r="TAX314" s="94"/>
      <c r="TAY314" s="94"/>
      <c r="TAZ314" s="94"/>
      <c r="TBA314" s="94"/>
      <c r="TBB314" s="94"/>
      <c r="TBC314" s="94"/>
      <c r="TBD314" s="94"/>
      <c r="TBE314" s="94"/>
      <c r="TBF314" s="94"/>
      <c r="TBG314" s="94"/>
      <c r="TBH314" s="94"/>
      <c r="TBI314" s="94"/>
      <c r="TBJ314" s="94"/>
      <c r="TBK314" s="94"/>
      <c r="TBL314" s="94"/>
      <c r="TBM314" s="94"/>
      <c r="TBN314" s="94"/>
      <c r="TBO314" s="94"/>
      <c r="TBP314" s="94"/>
      <c r="TBQ314" s="94"/>
      <c r="TBR314" s="94"/>
      <c r="TBS314" s="94"/>
      <c r="TBT314" s="94"/>
      <c r="TBU314" s="94"/>
      <c r="TBV314" s="94"/>
      <c r="TBW314" s="94"/>
      <c r="TBX314" s="94"/>
      <c r="TBY314" s="94"/>
      <c r="TBZ314" s="94"/>
      <c r="TCA314" s="94"/>
      <c r="TCB314" s="94"/>
      <c r="TCC314" s="94"/>
      <c r="TCD314" s="94"/>
      <c r="TCE314" s="94"/>
      <c r="TCF314" s="94"/>
      <c r="TCG314" s="94"/>
      <c r="TCH314" s="94"/>
      <c r="TCI314" s="94"/>
      <c r="TCJ314" s="94"/>
      <c r="TCK314" s="94"/>
      <c r="TCL314" s="94"/>
      <c r="TCM314" s="94"/>
      <c r="TCN314" s="94"/>
      <c r="TCO314" s="94"/>
      <c r="TCP314" s="94"/>
      <c r="TCQ314" s="94"/>
      <c r="TCR314" s="94"/>
      <c r="TCS314" s="94"/>
      <c r="TCT314" s="94"/>
      <c r="TCU314" s="94"/>
      <c r="TCV314" s="94"/>
      <c r="TCW314" s="94"/>
      <c r="TCX314" s="94"/>
      <c r="TCY314" s="94"/>
      <c r="TCZ314" s="94"/>
      <c r="TDA314" s="94"/>
      <c r="TDB314" s="94"/>
      <c r="TDC314" s="94"/>
      <c r="TDD314" s="94"/>
      <c r="TDE314" s="94"/>
      <c r="TDF314" s="94"/>
      <c r="TDG314" s="94"/>
      <c r="TDH314" s="94"/>
      <c r="TDI314" s="94"/>
      <c r="TDJ314" s="94"/>
      <c r="TDK314" s="94"/>
      <c r="TDL314" s="94"/>
      <c r="TDM314" s="94"/>
      <c r="TDN314" s="94"/>
      <c r="TDO314" s="94"/>
      <c r="TDP314" s="94"/>
      <c r="TDQ314" s="94"/>
      <c r="TDR314" s="94"/>
      <c r="TDS314" s="94"/>
      <c r="TDT314" s="94"/>
      <c r="TDU314" s="94"/>
      <c r="TDV314" s="94"/>
      <c r="TDW314" s="94"/>
      <c r="TDX314" s="94"/>
      <c r="TDY314" s="94"/>
      <c r="TDZ314" s="94"/>
      <c r="TEA314" s="94"/>
      <c r="TEB314" s="94"/>
      <c r="TEC314" s="94"/>
      <c r="TED314" s="94"/>
      <c r="TEE314" s="94"/>
      <c r="TEF314" s="94"/>
      <c r="TEG314" s="94"/>
      <c r="TEH314" s="94"/>
      <c r="TEI314" s="94"/>
      <c r="TEJ314" s="94"/>
      <c r="TEK314" s="94"/>
      <c r="TEL314" s="94"/>
      <c r="TEM314" s="94"/>
      <c r="TEN314" s="94"/>
      <c r="TEO314" s="94"/>
      <c r="TEP314" s="94"/>
      <c r="TEQ314" s="94"/>
      <c r="TER314" s="94"/>
      <c r="TES314" s="94"/>
      <c r="TET314" s="94"/>
      <c r="TEU314" s="94"/>
      <c r="TEV314" s="94"/>
      <c r="TEW314" s="94"/>
      <c r="TEX314" s="94"/>
      <c r="TEY314" s="94"/>
      <c r="TEZ314" s="94"/>
      <c r="TFA314" s="94"/>
      <c r="TFB314" s="94"/>
      <c r="TFC314" s="94"/>
      <c r="TFD314" s="94"/>
      <c r="TFE314" s="94"/>
      <c r="TFF314" s="94"/>
      <c r="TFG314" s="94"/>
      <c r="TFH314" s="94"/>
      <c r="TFI314" s="94"/>
      <c r="TFJ314" s="94"/>
      <c r="TFK314" s="94"/>
      <c r="TFL314" s="94"/>
      <c r="TFM314" s="94"/>
      <c r="TFN314" s="94"/>
      <c r="TFO314" s="94"/>
      <c r="TFP314" s="94"/>
      <c r="TFQ314" s="94"/>
      <c r="TFR314" s="94"/>
      <c r="TFS314" s="94"/>
      <c r="TFT314" s="94"/>
      <c r="TFU314" s="94"/>
      <c r="TFV314" s="94"/>
      <c r="TFW314" s="94"/>
      <c r="TFX314" s="94"/>
      <c r="TFY314" s="94"/>
      <c r="TFZ314" s="94"/>
      <c r="TGA314" s="94"/>
      <c r="TGB314" s="94"/>
      <c r="TGC314" s="94"/>
      <c r="TGD314" s="94"/>
      <c r="TGE314" s="94"/>
      <c r="TGF314" s="94"/>
      <c r="TGG314" s="94"/>
      <c r="TGH314" s="94"/>
      <c r="TGI314" s="94"/>
      <c r="TGJ314" s="94"/>
      <c r="TGK314" s="94"/>
      <c r="TGL314" s="94"/>
      <c r="TGM314" s="94"/>
      <c r="TGN314" s="94"/>
      <c r="TGO314" s="94"/>
      <c r="TGP314" s="94"/>
      <c r="TGQ314" s="94"/>
      <c r="TGR314" s="94"/>
      <c r="TGS314" s="94"/>
      <c r="TGT314" s="94"/>
      <c r="TGU314" s="94"/>
      <c r="TGV314" s="94"/>
      <c r="TGW314" s="94"/>
      <c r="TGX314" s="94"/>
      <c r="TGY314" s="94"/>
      <c r="TGZ314" s="94"/>
      <c r="THA314" s="94"/>
      <c r="THB314" s="94"/>
      <c r="THC314" s="94"/>
      <c r="THD314" s="94"/>
      <c r="THE314" s="94"/>
      <c r="THF314" s="94"/>
      <c r="THG314" s="94"/>
      <c r="THH314" s="94"/>
      <c r="THI314" s="94"/>
      <c r="THJ314" s="94"/>
      <c r="THK314" s="94"/>
      <c r="THL314" s="94"/>
      <c r="THM314" s="94"/>
      <c r="THN314" s="94"/>
      <c r="THO314" s="94"/>
      <c r="THP314" s="94"/>
      <c r="THQ314" s="94"/>
      <c r="THR314" s="94"/>
      <c r="THS314" s="94"/>
      <c r="THT314" s="94"/>
      <c r="THU314" s="94"/>
      <c r="THV314" s="94"/>
      <c r="THW314" s="94"/>
      <c r="THX314" s="94"/>
      <c r="THY314" s="94"/>
      <c r="THZ314" s="94"/>
      <c r="TIA314" s="94"/>
      <c r="TIB314" s="94"/>
      <c r="TIC314" s="94"/>
      <c r="TID314" s="94"/>
      <c r="TIE314" s="94"/>
      <c r="TIF314" s="94"/>
      <c r="TIG314" s="94"/>
      <c r="TIH314" s="94"/>
      <c r="TII314" s="94"/>
      <c r="TIJ314" s="94"/>
      <c r="TIK314" s="94"/>
      <c r="TIL314" s="94"/>
      <c r="TIM314" s="94"/>
      <c r="TIN314" s="94"/>
      <c r="TIO314" s="94"/>
      <c r="TIP314" s="94"/>
      <c r="TIQ314" s="94"/>
      <c r="TIR314" s="94"/>
      <c r="TIS314" s="94"/>
      <c r="TIT314" s="94"/>
      <c r="TIU314" s="94"/>
      <c r="TIV314" s="94"/>
      <c r="TIW314" s="94"/>
      <c r="TIX314" s="94"/>
      <c r="TIY314" s="94"/>
      <c r="TIZ314" s="94"/>
      <c r="TJA314" s="94"/>
      <c r="TJB314" s="94"/>
      <c r="TJC314" s="94"/>
      <c r="TJD314" s="94"/>
      <c r="TJE314" s="94"/>
      <c r="TJF314" s="94"/>
      <c r="TJG314" s="94"/>
      <c r="TJH314" s="94"/>
      <c r="TJI314" s="94"/>
      <c r="TJJ314" s="94"/>
      <c r="TJK314" s="94"/>
      <c r="TJL314" s="94"/>
      <c r="TJM314" s="94"/>
      <c r="TJN314" s="94"/>
      <c r="TJO314" s="94"/>
      <c r="TJP314" s="94"/>
      <c r="TJQ314" s="94"/>
      <c r="TJR314" s="94"/>
      <c r="TJS314" s="94"/>
      <c r="TJT314" s="94"/>
      <c r="TJU314" s="94"/>
      <c r="TJV314" s="94"/>
      <c r="TJW314" s="94"/>
      <c r="TJX314" s="94"/>
      <c r="TJY314" s="94"/>
      <c r="TJZ314" s="94"/>
      <c r="TKA314" s="94"/>
      <c r="TKB314" s="94"/>
      <c r="TKC314" s="94"/>
      <c r="TKD314" s="94"/>
      <c r="TKE314" s="94"/>
      <c r="TKF314" s="94"/>
      <c r="TKG314" s="94"/>
      <c r="TKH314" s="94"/>
      <c r="TKI314" s="94"/>
      <c r="TKJ314" s="94"/>
      <c r="TKK314" s="94"/>
      <c r="TKL314" s="94"/>
      <c r="TKM314" s="94"/>
      <c r="TKN314" s="94"/>
      <c r="TKO314" s="94"/>
      <c r="TKP314" s="94"/>
      <c r="TKQ314" s="94"/>
      <c r="TKR314" s="94"/>
      <c r="TKS314" s="94"/>
      <c r="TKT314" s="94"/>
      <c r="TKU314" s="94"/>
      <c r="TKV314" s="94"/>
      <c r="TKW314" s="94"/>
      <c r="TKX314" s="94"/>
      <c r="TKY314" s="94"/>
      <c r="TKZ314" s="94"/>
      <c r="TLA314" s="94"/>
      <c r="TLB314" s="94"/>
      <c r="TLC314" s="94"/>
      <c r="TLD314" s="94"/>
      <c r="TLE314" s="94"/>
      <c r="TLF314" s="94"/>
      <c r="TLG314" s="94"/>
      <c r="TLH314" s="94"/>
      <c r="TLI314" s="94"/>
      <c r="TLJ314" s="94"/>
      <c r="TLK314" s="94"/>
      <c r="TLL314" s="94"/>
      <c r="TLM314" s="94"/>
      <c r="TLN314" s="94"/>
      <c r="TLO314" s="94"/>
      <c r="TLP314" s="94"/>
      <c r="TLQ314" s="94"/>
      <c r="TLR314" s="94"/>
      <c r="TLS314" s="94"/>
      <c r="TLT314" s="94"/>
      <c r="TLU314" s="94"/>
      <c r="TLV314" s="94"/>
      <c r="TLW314" s="94"/>
      <c r="TLX314" s="94"/>
      <c r="TLY314" s="94"/>
      <c r="TLZ314" s="94"/>
      <c r="TMA314" s="94"/>
      <c r="TMB314" s="94"/>
      <c r="TMC314" s="94"/>
      <c r="TMD314" s="94"/>
      <c r="TME314" s="94"/>
      <c r="TMF314" s="94"/>
      <c r="TMG314" s="94"/>
      <c r="TMH314" s="94"/>
      <c r="TMI314" s="94"/>
      <c r="TMJ314" s="94"/>
      <c r="TMK314" s="94"/>
      <c r="TML314" s="94"/>
      <c r="TMM314" s="94"/>
      <c r="TMN314" s="94"/>
      <c r="TMO314" s="94"/>
      <c r="TMP314" s="94"/>
      <c r="TMQ314" s="94"/>
      <c r="TMR314" s="94"/>
      <c r="TMS314" s="94"/>
      <c r="TMT314" s="94"/>
      <c r="TMU314" s="94"/>
      <c r="TMV314" s="94"/>
      <c r="TMW314" s="94"/>
      <c r="TMX314" s="94"/>
      <c r="TMY314" s="94"/>
      <c r="TMZ314" s="94"/>
      <c r="TNA314" s="94"/>
      <c r="TNB314" s="94"/>
      <c r="TNC314" s="94"/>
      <c r="TND314" s="94"/>
      <c r="TNE314" s="94"/>
      <c r="TNF314" s="94"/>
      <c r="TNG314" s="94"/>
      <c r="TNH314" s="94"/>
      <c r="TNI314" s="94"/>
      <c r="TNJ314" s="94"/>
      <c r="TNK314" s="94"/>
      <c r="TNL314" s="94"/>
      <c r="TNM314" s="94"/>
      <c r="TNN314" s="94"/>
      <c r="TNO314" s="94"/>
      <c r="TNP314" s="94"/>
      <c r="TNQ314" s="94"/>
      <c r="TNR314" s="94"/>
      <c r="TNS314" s="94"/>
      <c r="TNT314" s="94"/>
      <c r="TNU314" s="94"/>
      <c r="TNV314" s="94"/>
      <c r="TNW314" s="94"/>
      <c r="TNX314" s="94"/>
      <c r="TNY314" s="94"/>
      <c r="TNZ314" s="94"/>
      <c r="TOA314" s="94"/>
      <c r="TOB314" s="94"/>
      <c r="TOC314" s="94"/>
      <c r="TOD314" s="94"/>
      <c r="TOE314" s="94"/>
      <c r="TOF314" s="94"/>
      <c r="TOG314" s="94"/>
      <c r="TOH314" s="94"/>
      <c r="TOI314" s="94"/>
      <c r="TOJ314" s="94"/>
      <c r="TOK314" s="94"/>
      <c r="TOL314" s="94"/>
      <c r="TOM314" s="94"/>
      <c r="TON314" s="94"/>
      <c r="TOO314" s="94"/>
      <c r="TOP314" s="94"/>
      <c r="TOQ314" s="94"/>
      <c r="TOR314" s="94"/>
      <c r="TOS314" s="94"/>
      <c r="TOT314" s="94"/>
      <c r="TOU314" s="94"/>
      <c r="TOV314" s="94"/>
      <c r="TOW314" s="94"/>
      <c r="TOX314" s="94"/>
      <c r="TOY314" s="94"/>
      <c r="TOZ314" s="94"/>
      <c r="TPA314" s="94"/>
      <c r="TPB314" s="94"/>
      <c r="TPC314" s="94"/>
      <c r="TPD314" s="94"/>
      <c r="TPE314" s="94"/>
      <c r="TPF314" s="94"/>
      <c r="TPG314" s="94"/>
      <c r="TPH314" s="94"/>
      <c r="TPI314" s="94"/>
      <c r="TPJ314" s="94"/>
      <c r="TPK314" s="94"/>
      <c r="TPL314" s="94"/>
      <c r="TPM314" s="94"/>
      <c r="TPN314" s="94"/>
      <c r="TPO314" s="94"/>
      <c r="TPP314" s="94"/>
      <c r="TPQ314" s="94"/>
      <c r="TPR314" s="94"/>
      <c r="TPS314" s="94"/>
      <c r="TPT314" s="94"/>
      <c r="TPU314" s="94"/>
      <c r="TPV314" s="94"/>
      <c r="TPW314" s="94"/>
      <c r="TPX314" s="94"/>
      <c r="TPY314" s="94"/>
      <c r="TPZ314" s="94"/>
      <c r="TQA314" s="94"/>
      <c r="TQB314" s="94"/>
      <c r="TQC314" s="94"/>
      <c r="TQD314" s="94"/>
      <c r="TQE314" s="94"/>
      <c r="TQF314" s="94"/>
      <c r="TQG314" s="94"/>
      <c r="TQH314" s="94"/>
      <c r="TQI314" s="94"/>
      <c r="TQJ314" s="94"/>
      <c r="TQK314" s="94"/>
      <c r="TQL314" s="94"/>
      <c r="TQM314" s="94"/>
      <c r="TQN314" s="94"/>
      <c r="TQO314" s="94"/>
      <c r="TQP314" s="94"/>
      <c r="TQQ314" s="94"/>
      <c r="TQR314" s="94"/>
      <c r="TQS314" s="94"/>
      <c r="TQT314" s="94"/>
      <c r="TQU314" s="94"/>
      <c r="TQV314" s="94"/>
      <c r="TQW314" s="94"/>
      <c r="TQX314" s="94"/>
      <c r="TQY314" s="94"/>
      <c r="TQZ314" s="94"/>
      <c r="TRA314" s="94"/>
      <c r="TRB314" s="94"/>
      <c r="TRC314" s="94"/>
      <c r="TRD314" s="94"/>
      <c r="TRE314" s="94"/>
      <c r="TRF314" s="94"/>
      <c r="TRG314" s="94"/>
      <c r="TRH314" s="94"/>
      <c r="TRI314" s="94"/>
      <c r="TRJ314" s="94"/>
      <c r="TRK314" s="94"/>
      <c r="TRL314" s="94"/>
      <c r="TRM314" s="94"/>
      <c r="TRN314" s="94"/>
      <c r="TRO314" s="94"/>
      <c r="TRP314" s="94"/>
      <c r="TRQ314" s="94"/>
      <c r="TRR314" s="94"/>
      <c r="TRS314" s="94"/>
      <c r="TRT314" s="94"/>
      <c r="TRU314" s="94"/>
      <c r="TRV314" s="94"/>
      <c r="TRW314" s="94"/>
      <c r="TRX314" s="94"/>
      <c r="TRY314" s="94"/>
      <c r="TRZ314" s="94"/>
      <c r="TSA314" s="94"/>
      <c r="TSB314" s="94"/>
      <c r="TSC314" s="94"/>
      <c r="TSD314" s="94"/>
      <c r="TSE314" s="94"/>
      <c r="TSF314" s="94"/>
      <c r="TSG314" s="94"/>
      <c r="TSH314" s="94"/>
      <c r="TSI314" s="94"/>
      <c r="TSJ314" s="94"/>
      <c r="TSK314" s="94"/>
      <c r="TSL314" s="94"/>
      <c r="TSM314" s="94"/>
      <c r="TSN314" s="94"/>
      <c r="TSO314" s="94"/>
      <c r="TSP314" s="94"/>
      <c r="TSQ314" s="94"/>
      <c r="TSR314" s="94"/>
      <c r="TSS314" s="94"/>
      <c r="TST314" s="94"/>
      <c r="TSU314" s="94"/>
      <c r="TSV314" s="94"/>
      <c r="TSW314" s="94"/>
      <c r="TSX314" s="94"/>
      <c r="TSY314" s="94"/>
      <c r="TSZ314" s="94"/>
      <c r="TTA314" s="94"/>
      <c r="TTB314" s="94"/>
      <c r="TTC314" s="94"/>
      <c r="TTD314" s="94"/>
      <c r="TTE314" s="94"/>
      <c r="TTF314" s="94"/>
      <c r="TTG314" s="94"/>
      <c r="TTH314" s="94"/>
      <c r="TTI314" s="94"/>
      <c r="TTJ314" s="94"/>
      <c r="TTK314" s="94"/>
      <c r="TTL314" s="94"/>
      <c r="TTM314" s="94"/>
      <c r="TTN314" s="94"/>
      <c r="TTO314" s="94"/>
      <c r="TTP314" s="94"/>
      <c r="TTQ314" s="94"/>
      <c r="TTR314" s="94"/>
      <c r="TTS314" s="94"/>
      <c r="TTT314" s="94"/>
      <c r="TTU314" s="94"/>
      <c r="TTV314" s="94"/>
      <c r="TTW314" s="94"/>
      <c r="TTX314" s="94"/>
      <c r="TTY314" s="94"/>
      <c r="TTZ314" s="94"/>
      <c r="TUA314" s="94"/>
      <c r="TUB314" s="94"/>
      <c r="TUC314" s="94"/>
      <c r="TUD314" s="94"/>
      <c r="TUE314" s="94"/>
      <c r="TUF314" s="94"/>
      <c r="TUG314" s="94"/>
      <c r="TUH314" s="94"/>
      <c r="TUI314" s="94"/>
      <c r="TUJ314" s="94"/>
      <c r="TUK314" s="94"/>
      <c r="TUL314" s="94"/>
      <c r="TUM314" s="94"/>
      <c r="TUN314" s="94"/>
      <c r="TUO314" s="94"/>
      <c r="TUP314" s="94"/>
      <c r="TUQ314" s="94"/>
      <c r="TUR314" s="94"/>
      <c r="TUS314" s="94"/>
      <c r="TUT314" s="94"/>
      <c r="TUU314" s="94"/>
      <c r="TUV314" s="94"/>
      <c r="TUW314" s="94"/>
      <c r="TUX314" s="94"/>
      <c r="TUY314" s="94"/>
      <c r="TUZ314" s="94"/>
      <c r="TVA314" s="94"/>
      <c r="TVB314" s="94"/>
      <c r="TVC314" s="94"/>
      <c r="TVD314" s="94"/>
      <c r="TVE314" s="94"/>
      <c r="TVF314" s="94"/>
      <c r="TVG314" s="94"/>
      <c r="TVH314" s="94"/>
      <c r="TVI314" s="94"/>
      <c r="TVJ314" s="94"/>
      <c r="TVK314" s="94"/>
      <c r="TVL314" s="94"/>
      <c r="TVM314" s="94"/>
      <c r="TVN314" s="94"/>
      <c r="TVO314" s="94"/>
      <c r="TVP314" s="94"/>
      <c r="TVQ314" s="94"/>
      <c r="TVR314" s="94"/>
      <c r="TVS314" s="94"/>
      <c r="TVT314" s="94"/>
      <c r="TVU314" s="94"/>
      <c r="TVV314" s="94"/>
      <c r="TVW314" s="94"/>
      <c r="TVX314" s="94"/>
      <c r="TVY314" s="94"/>
      <c r="TVZ314" s="94"/>
      <c r="TWA314" s="94"/>
      <c r="TWB314" s="94"/>
      <c r="TWC314" s="94"/>
      <c r="TWD314" s="94"/>
      <c r="TWE314" s="94"/>
      <c r="TWF314" s="94"/>
      <c r="TWG314" s="94"/>
      <c r="TWH314" s="94"/>
      <c r="TWI314" s="94"/>
      <c r="TWJ314" s="94"/>
      <c r="TWK314" s="94"/>
      <c r="TWL314" s="94"/>
      <c r="TWM314" s="94"/>
      <c r="TWN314" s="94"/>
      <c r="TWO314" s="94"/>
      <c r="TWP314" s="94"/>
      <c r="TWQ314" s="94"/>
      <c r="TWR314" s="94"/>
      <c r="TWS314" s="94"/>
      <c r="TWT314" s="94"/>
      <c r="TWU314" s="94"/>
      <c r="TWV314" s="94"/>
      <c r="TWW314" s="94"/>
      <c r="TWX314" s="94"/>
      <c r="TWY314" s="94"/>
      <c r="TWZ314" s="94"/>
      <c r="TXA314" s="94"/>
      <c r="TXB314" s="94"/>
      <c r="TXC314" s="94"/>
      <c r="TXD314" s="94"/>
      <c r="TXE314" s="94"/>
      <c r="TXF314" s="94"/>
      <c r="TXG314" s="94"/>
      <c r="TXH314" s="94"/>
      <c r="TXI314" s="94"/>
      <c r="TXJ314" s="94"/>
      <c r="TXK314" s="94"/>
      <c r="TXL314" s="94"/>
      <c r="TXM314" s="94"/>
      <c r="TXN314" s="94"/>
      <c r="TXO314" s="94"/>
      <c r="TXP314" s="94"/>
      <c r="TXQ314" s="94"/>
      <c r="TXR314" s="94"/>
      <c r="TXS314" s="94"/>
      <c r="TXT314" s="94"/>
      <c r="TXU314" s="94"/>
      <c r="TXV314" s="94"/>
      <c r="TXW314" s="94"/>
      <c r="TXX314" s="94"/>
      <c r="TXY314" s="94"/>
      <c r="TXZ314" s="94"/>
      <c r="TYA314" s="94"/>
      <c r="TYB314" s="94"/>
      <c r="TYC314" s="94"/>
      <c r="TYD314" s="94"/>
      <c r="TYE314" s="94"/>
      <c r="TYF314" s="94"/>
      <c r="TYG314" s="94"/>
      <c r="TYH314" s="94"/>
      <c r="TYI314" s="94"/>
      <c r="TYJ314" s="94"/>
      <c r="TYK314" s="94"/>
      <c r="TYL314" s="94"/>
      <c r="TYM314" s="94"/>
      <c r="TYN314" s="94"/>
      <c r="TYO314" s="94"/>
      <c r="TYP314" s="94"/>
      <c r="TYQ314" s="94"/>
      <c r="TYR314" s="94"/>
      <c r="TYS314" s="94"/>
      <c r="TYT314" s="94"/>
      <c r="TYU314" s="94"/>
      <c r="TYV314" s="94"/>
      <c r="TYW314" s="94"/>
      <c r="TYX314" s="94"/>
      <c r="TYY314" s="94"/>
      <c r="TYZ314" s="94"/>
      <c r="TZA314" s="94"/>
      <c r="TZB314" s="94"/>
      <c r="TZC314" s="94"/>
      <c r="TZD314" s="94"/>
      <c r="TZE314" s="94"/>
      <c r="TZF314" s="94"/>
      <c r="TZG314" s="94"/>
      <c r="TZH314" s="94"/>
      <c r="TZI314" s="94"/>
      <c r="TZJ314" s="94"/>
      <c r="TZK314" s="94"/>
      <c r="TZL314" s="94"/>
      <c r="TZM314" s="94"/>
      <c r="TZN314" s="94"/>
      <c r="TZO314" s="94"/>
      <c r="TZP314" s="94"/>
      <c r="TZQ314" s="94"/>
      <c r="TZR314" s="94"/>
      <c r="TZS314" s="94"/>
      <c r="TZT314" s="94"/>
      <c r="TZU314" s="94"/>
      <c r="TZV314" s="94"/>
      <c r="TZW314" s="94"/>
      <c r="TZX314" s="94"/>
      <c r="TZY314" s="94"/>
      <c r="TZZ314" s="94"/>
      <c r="UAA314" s="94"/>
      <c r="UAB314" s="94"/>
      <c r="UAC314" s="94"/>
      <c r="UAD314" s="94"/>
      <c r="UAE314" s="94"/>
      <c r="UAF314" s="94"/>
      <c r="UAG314" s="94"/>
      <c r="UAH314" s="94"/>
      <c r="UAI314" s="94"/>
      <c r="UAJ314" s="94"/>
      <c r="UAK314" s="94"/>
      <c r="UAL314" s="94"/>
      <c r="UAM314" s="94"/>
      <c r="UAN314" s="94"/>
      <c r="UAO314" s="94"/>
      <c r="UAP314" s="94"/>
      <c r="UAQ314" s="94"/>
      <c r="UAR314" s="94"/>
      <c r="UAS314" s="94"/>
      <c r="UAT314" s="94"/>
      <c r="UAU314" s="94"/>
      <c r="UAV314" s="94"/>
      <c r="UAW314" s="94"/>
      <c r="UAX314" s="94"/>
      <c r="UAY314" s="94"/>
      <c r="UAZ314" s="94"/>
      <c r="UBA314" s="94"/>
      <c r="UBB314" s="94"/>
      <c r="UBC314" s="94"/>
      <c r="UBD314" s="94"/>
      <c r="UBE314" s="94"/>
      <c r="UBF314" s="94"/>
      <c r="UBG314" s="94"/>
      <c r="UBH314" s="94"/>
      <c r="UBI314" s="94"/>
      <c r="UBJ314" s="94"/>
      <c r="UBK314" s="94"/>
      <c r="UBL314" s="94"/>
      <c r="UBM314" s="94"/>
      <c r="UBN314" s="94"/>
      <c r="UBO314" s="94"/>
      <c r="UBP314" s="94"/>
      <c r="UBQ314" s="94"/>
      <c r="UBR314" s="94"/>
      <c r="UBS314" s="94"/>
      <c r="UBT314" s="94"/>
      <c r="UBU314" s="94"/>
      <c r="UBV314" s="94"/>
      <c r="UBW314" s="94"/>
      <c r="UBX314" s="94"/>
      <c r="UBY314" s="94"/>
      <c r="UBZ314" s="94"/>
      <c r="UCA314" s="94"/>
      <c r="UCB314" s="94"/>
      <c r="UCC314" s="94"/>
      <c r="UCD314" s="94"/>
      <c r="UCE314" s="94"/>
      <c r="UCF314" s="94"/>
      <c r="UCG314" s="94"/>
      <c r="UCH314" s="94"/>
      <c r="UCI314" s="94"/>
      <c r="UCJ314" s="94"/>
      <c r="UCK314" s="94"/>
      <c r="UCL314" s="94"/>
      <c r="UCM314" s="94"/>
      <c r="UCN314" s="94"/>
      <c r="UCO314" s="94"/>
      <c r="UCP314" s="94"/>
      <c r="UCQ314" s="94"/>
      <c r="UCR314" s="94"/>
      <c r="UCS314" s="94"/>
      <c r="UCT314" s="94"/>
      <c r="UCU314" s="94"/>
      <c r="UCV314" s="94"/>
      <c r="UCW314" s="94"/>
      <c r="UCX314" s="94"/>
      <c r="UCY314" s="94"/>
      <c r="UCZ314" s="94"/>
      <c r="UDA314" s="94"/>
      <c r="UDB314" s="94"/>
      <c r="UDC314" s="94"/>
      <c r="UDD314" s="94"/>
      <c r="UDE314" s="94"/>
      <c r="UDF314" s="94"/>
      <c r="UDG314" s="94"/>
      <c r="UDH314" s="94"/>
      <c r="UDI314" s="94"/>
      <c r="UDJ314" s="94"/>
      <c r="UDK314" s="94"/>
      <c r="UDL314" s="94"/>
      <c r="UDM314" s="94"/>
      <c r="UDN314" s="94"/>
      <c r="UDO314" s="94"/>
      <c r="UDP314" s="94"/>
      <c r="UDQ314" s="94"/>
      <c r="UDR314" s="94"/>
      <c r="UDS314" s="94"/>
      <c r="UDT314" s="94"/>
      <c r="UDU314" s="94"/>
      <c r="UDV314" s="94"/>
      <c r="UDW314" s="94"/>
      <c r="UDX314" s="94"/>
      <c r="UDY314" s="94"/>
      <c r="UDZ314" s="94"/>
      <c r="UEA314" s="94"/>
      <c r="UEB314" s="94"/>
      <c r="UEC314" s="94"/>
      <c r="UED314" s="94"/>
      <c r="UEE314" s="94"/>
      <c r="UEF314" s="94"/>
      <c r="UEG314" s="94"/>
      <c r="UEH314" s="94"/>
      <c r="UEI314" s="94"/>
      <c r="UEJ314" s="94"/>
      <c r="UEK314" s="94"/>
      <c r="UEL314" s="94"/>
      <c r="UEM314" s="94"/>
      <c r="UEN314" s="94"/>
      <c r="UEO314" s="94"/>
      <c r="UEP314" s="94"/>
      <c r="UEQ314" s="94"/>
      <c r="UER314" s="94"/>
      <c r="UES314" s="94"/>
      <c r="UET314" s="94"/>
      <c r="UEU314" s="94"/>
      <c r="UEV314" s="94"/>
      <c r="UEW314" s="94"/>
      <c r="UEX314" s="94"/>
      <c r="UEY314" s="94"/>
      <c r="UEZ314" s="94"/>
      <c r="UFA314" s="94"/>
      <c r="UFB314" s="94"/>
      <c r="UFC314" s="94"/>
      <c r="UFD314" s="94"/>
      <c r="UFE314" s="94"/>
      <c r="UFF314" s="94"/>
      <c r="UFG314" s="94"/>
      <c r="UFH314" s="94"/>
      <c r="UFI314" s="94"/>
      <c r="UFJ314" s="94"/>
      <c r="UFK314" s="94"/>
      <c r="UFL314" s="94"/>
      <c r="UFM314" s="94"/>
      <c r="UFN314" s="94"/>
      <c r="UFO314" s="94"/>
      <c r="UFP314" s="94"/>
      <c r="UFQ314" s="94"/>
      <c r="UFR314" s="94"/>
      <c r="UFS314" s="94"/>
      <c r="UFT314" s="94"/>
      <c r="UFU314" s="94"/>
      <c r="UFV314" s="94"/>
      <c r="UFW314" s="94"/>
      <c r="UFX314" s="94"/>
      <c r="UFY314" s="94"/>
      <c r="UFZ314" s="94"/>
      <c r="UGA314" s="94"/>
      <c r="UGB314" s="94"/>
      <c r="UGC314" s="94"/>
      <c r="UGD314" s="94"/>
      <c r="UGE314" s="94"/>
      <c r="UGF314" s="94"/>
      <c r="UGG314" s="94"/>
      <c r="UGH314" s="94"/>
      <c r="UGI314" s="94"/>
      <c r="UGJ314" s="94"/>
      <c r="UGK314" s="94"/>
      <c r="UGL314" s="94"/>
      <c r="UGM314" s="94"/>
      <c r="UGN314" s="94"/>
      <c r="UGO314" s="94"/>
      <c r="UGP314" s="94"/>
      <c r="UGQ314" s="94"/>
      <c r="UGR314" s="94"/>
      <c r="UGS314" s="94"/>
      <c r="UGT314" s="94"/>
      <c r="UGU314" s="94"/>
      <c r="UGV314" s="94"/>
      <c r="UGW314" s="94"/>
      <c r="UGX314" s="94"/>
      <c r="UGY314" s="94"/>
      <c r="UGZ314" s="94"/>
      <c r="UHA314" s="94"/>
      <c r="UHB314" s="94"/>
      <c r="UHC314" s="94"/>
      <c r="UHD314" s="94"/>
      <c r="UHE314" s="94"/>
      <c r="UHF314" s="94"/>
      <c r="UHG314" s="94"/>
      <c r="UHH314" s="94"/>
      <c r="UHI314" s="94"/>
      <c r="UHJ314" s="94"/>
      <c r="UHK314" s="94"/>
      <c r="UHL314" s="94"/>
      <c r="UHM314" s="94"/>
      <c r="UHN314" s="94"/>
      <c r="UHO314" s="94"/>
      <c r="UHP314" s="94"/>
      <c r="UHQ314" s="94"/>
      <c r="UHR314" s="94"/>
      <c r="UHS314" s="94"/>
      <c r="UHT314" s="94"/>
      <c r="UHU314" s="94"/>
      <c r="UHV314" s="94"/>
      <c r="UHW314" s="94"/>
      <c r="UHX314" s="94"/>
      <c r="UHY314" s="94"/>
      <c r="UHZ314" s="94"/>
      <c r="UIA314" s="94"/>
      <c r="UIB314" s="94"/>
      <c r="UIC314" s="94"/>
      <c r="UID314" s="94"/>
      <c r="UIE314" s="94"/>
      <c r="UIF314" s="94"/>
      <c r="UIG314" s="94"/>
      <c r="UIH314" s="94"/>
      <c r="UII314" s="94"/>
      <c r="UIJ314" s="94"/>
      <c r="UIK314" s="94"/>
      <c r="UIL314" s="94"/>
      <c r="UIM314" s="94"/>
      <c r="UIN314" s="94"/>
      <c r="UIO314" s="94"/>
      <c r="UIP314" s="94"/>
      <c r="UIQ314" s="94"/>
      <c r="UIR314" s="94"/>
      <c r="UIS314" s="94"/>
      <c r="UIT314" s="94"/>
      <c r="UIU314" s="94"/>
      <c r="UIV314" s="94"/>
      <c r="UIW314" s="94"/>
      <c r="UIX314" s="94"/>
      <c r="UIY314" s="94"/>
      <c r="UIZ314" s="94"/>
      <c r="UJA314" s="94"/>
      <c r="UJB314" s="94"/>
      <c r="UJC314" s="94"/>
      <c r="UJD314" s="94"/>
      <c r="UJE314" s="94"/>
      <c r="UJF314" s="94"/>
      <c r="UJG314" s="94"/>
      <c r="UJH314" s="94"/>
      <c r="UJI314" s="94"/>
      <c r="UJJ314" s="94"/>
      <c r="UJK314" s="94"/>
      <c r="UJL314" s="94"/>
      <c r="UJM314" s="94"/>
      <c r="UJN314" s="94"/>
      <c r="UJO314" s="94"/>
      <c r="UJP314" s="94"/>
      <c r="UJQ314" s="94"/>
      <c r="UJR314" s="94"/>
      <c r="UJS314" s="94"/>
      <c r="UJT314" s="94"/>
      <c r="UJU314" s="94"/>
      <c r="UJV314" s="94"/>
      <c r="UJW314" s="94"/>
      <c r="UJX314" s="94"/>
      <c r="UJY314" s="94"/>
      <c r="UJZ314" s="94"/>
      <c r="UKA314" s="94"/>
      <c r="UKB314" s="94"/>
      <c r="UKC314" s="94"/>
      <c r="UKD314" s="94"/>
      <c r="UKE314" s="94"/>
      <c r="UKF314" s="94"/>
      <c r="UKG314" s="94"/>
      <c r="UKH314" s="94"/>
      <c r="UKI314" s="94"/>
      <c r="UKJ314" s="94"/>
      <c r="UKK314" s="94"/>
      <c r="UKL314" s="94"/>
      <c r="UKM314" s="94"/>
      <c r="UKN314" s="94"/>
      <c r="UKO314" s="94"/>
      <c r="UKP314" s="94"/>
      <c r="UKQ314" s="94"/>
      <c r="UKR314" s="94"/>
      <c r="UKS314" s="94"/>
      <c r="UKT314" s="94"/>
      <c r="UKU314" s="94"/>
      <c r="UKV314" s="94"/>
      <c r="UKW314" s="94"/>
      <c r="UKX314" s="94"/>
      <c r="UKY314" s="94"/>
      <c r="UKZ314" s="94"/>
      <c r="ULA314" s="94"/>
      <c r="ULB314" s="94"/>
      <c r="ULC314" s="94"/>
      <c r="ULD314" s="94"/>
      <c r="ULE314" s="94"/>
      <c r="ULF314" s="94"/>
      <c r="ULG314" s="94"/>
      <c r="ULH314" s="94"/>
      <c r="ULI314" s="94"/>
      <c r="ULJ314" s="94"/>
      <c r="ULK314" s="94"/>
      <c r="ULL314" s="94"/>
      <c r="ULM314" s="94"/>
      <c r="ULN314" s="94"/>
      <c r="ULO314" s="94"/>
      <c r="ULP314" s="94"/>
      <c r="ULQ314" s="94"/>
      <c r="ULR314" s="94"/>
      <c r="ULS314" s="94"/>
      <c r="ULT314" s="94"/>
      <c r="ULU314" s="94"/>
      <c r="ULV314" s="94"/>
      <c r="ULW314" s="94"/>
      <c r="ULX314" s="94"/>
      <c r="ULY314" s="94"/>
      <c r="ULZ314" s="94"/>
      <c r="UMA314" s="94"/>
      <c r="UMB314" s="94"/>
      <c r="UMC314" s="94"/>
      <c r="UMD314" s="94"/>
      <c r="UME314" s="94"/>
      <c r="UMF314" s="94"/>
      <c r="UMG314" s="94"/>
      <c r="UMH314" s="94"/>
      <c r="UMI314" s="94"/>
      <c r="UMJ314" s="94"/>
      <c r="UMK314" s="94"/>
      <c r="UML314" s="94"/>
      <c r="UMM314" s="94"/>
      <c r="UMN314" s="94"/>
      <c r="UMO314" s="94"/>
      <c r="UMP314" s="94"/>
      <c r="UMQ314" s="94"/>
      <c r="UMR314" s="94"/>
      <c r="UMS314" s="94"/>
      <c r="UMT314" s="94"/>
      <c r="UMU314" s="94"/>
      <c r="UMV314" s="94"/>
      <c r="UMW314" s="94"/>
      <c r="UMX314" s="94"/>
      <c r="UMY314" s="94"/>
      <c r="UMZ314" s="94"/>
      <c r="UNA314" s="94"/>
      <c r="UNB314" s="94"/>
      <c r="UNC314" s="94"/>
      <c r="UND314" s="94"/>
      <c r="UNE314" s="94"/>
      <c r="UNF314" s="94"/>
      <c r="UNG314" s="94"/>
      <c r="UNH314" s="94"/>
      <c r="UNI314" s="94"/>
      <c r="UNJ314" s="94"/>
      <c r="UNK314" s="94"/>
      <c r="UNL314" s="94"/>
      <c r="UNM314" s="94"/>
      <c r="UNN314" s="94"/>
      <c r="UNO314" s="94"/>
      <c r="UNP314" s="94"/>
      <c r="UNQ314" s="94"/>
      <c r="UNR314" s="94"/>
      <c r="UNS314" s="94"/>
      <c r="UNT314" s="94"/>
      <c r="UNU314" s="94"/>
      <c r="UNV314" s="94"/>
      <c r="UNW314" s="94"/>
      <c r="UNX314" s="94"/>
      <c r="UNY314" s="94"/>
      <c r="UNZ314" s="94"/>
      <c r="UOA314" s="94"/>
      <c r="UOB314" s="94"/>
      <c r="UOC314" s="94"/>
      <c r="UOD314" s="94"/>
      <c r="UOE314" s="94"/>
      <c r="UOF314" s="94"/>
      <c r="UOG314" s="94"/>
      <c r="UOH314" s="94"/>
      <c r="UOI314" s="94"/>
      <c r="UOJ314" s="94"/>
      <c r="UOK314" s="94"/>
      <c r="UOL314" s="94"/>
      <c r="UOM314" s="94"/>
      <c r="UON314" s="94"/>
      <c r="UOO314" s="94"/>
      <c r="UOP314" s="94"/>
      <c r="UOQ314" s="94"/>
      <c r="UOR314" s="94"/>
      <c r="UOS314" s="94"/>
      <c r="UOT314" s="94"/>
      <c r="UOU314" s="94"/>
      <c r="UOV314" s="94"/>
      <c r="UOW314" s="94"/>
      <c r="UOX314" s="94"/>
      <c r="UOY314" s="94"/>
      <c r="UOZ314" s="94"/>
      <c r="UPA314" s="94"/>
      <c r="UPB314" s="94"/>
      <c r="UPC314" s="94"/>
      <c r="UPD314" s="94"/>
      <c r="UPE314" s="94"/>
      <c r="UPF314" s="94"/>
      <c r="UPG314" s="94"/>
      <c r="UPH314" s="94"/>
      <c r="UPI314" s="94"/>
      <c r="UPJ314" s="94"/>
      <c r="UPK314" s="94"/>
      <c r="UPL314" s="94"/>
      <c r="UPM314" s="94"/>
      <c r="UPN314" s="94"/>
      <c r="UPO314" s="94"/>
      <c r="UPP314" s="94"/>
      <c r="UPQ314" s="94"/>
      <c r="UPR314" s="94"/>
      <c r="UPS314" s="94"/>
      <c r="UPT314" s="94"/>
      <c r="UPU314" s="94"/>
      <c r="UPV314" s="94"/>
      <c r="UPW314" s="94"/>
      <c r="UPX314" s="94"/>
      <c r="UPY314" s="94"/>
      <c r="UPZ314" s="94"/>
      <c r="UQA314" s="94"/>
      <c r="UQB314" s="94"/>
      <c r="UQC314" s="94"/>
      <c r="UQD314" s="94"/>
      <c r="UQE314" s="94"/>
      <c r="UQF314" s="94"/>
      <c r="UQG314" s="94"/>
      <c r="UQH314" s="94"/>
      <c r="UQI314" s="94"/>
      <c r="UQJ314" s="94"/>
      <c r="UQK314" s="94"/>
      <c r="UQL314" s="94"/>
      <c r="UQM314" s="94"/>
      <c r="UQN314" s="94"/>
      <c r="UQO314" s="94"/>
      <c r="UQP314" s="94"/>
      <c r="UQQ314" s="94"/>
      <c r="UQR314" s="94"/>
      <c r="UQS314" s="94"/>
      <c r="UQT314" s="94"/>
      <c r="UQU314" s="94"/>
      <c r="UQV314" s="94"/>
      <c r="UQW314" s="94"/>
      <c r="UQX314" s="94"/>
      <c r="UQY314" s="94"/>
      <c r="UQZ314" s="94"/>
      <c r="URA314" s="94"/>
      <c r="URB314" s="94"/>
      <c r="URC314" s="94"/>
      <c r="URD314" s="94"/>
      <c r="URE314" s="94"/>
      <c r="URF314" s="94"/>
      <c r="URG314" s="94"/>
      <c r="URH314" s="94"/>
      <c r="URI314" s="94"/>
      <c r="URJ314" s="94"/>
      <c r="URK314" s="94"/>
      <c r="URL314" s="94"/>
      <c r="URM314" s="94"/>
      <c r="URN314" s="94"/>
      <c r="URO314" s="94"/>
      <c r="URP314" s="94"/>
      <c r="URQ314" s="94"/>
      <c r="URR314" s="94"/>
      <c r="URS314" s="94"/>
      <c r="URT314" s="94"/>
      <c r="URU314" s="94"/>
      <c r="URV314" s="94"/>
      <c r="URW314" s="94"/>
      <c r="URX314" s="94"/>
      <c r="URY314" s="94"/>
      <c r="URZ314" s="94"/>
      <c r="USA314" s="94"/>
      <c r="USB314" s="94"/>
      <c r="USC314" s="94"/>
      <c r="USD314" s="94"/>
      <c r="USE314" s="94"/>
      <c r="USF314" s="94"/>
      <c r="USG314" s="94"/>
      <c r="USH314" s="94"/>
      <c r="USI314" s="94"/>
      <c r="USJ314" s="94"/>
      <c r="USK314" s="94"/>
      <c r="USL314" s="94"/>
      <c r="USM314" s="94"/>
      <c r="USN314" s="94"/>
      <c r="USO314" s="94"/>
      <c r="USP314" s="94"/>
      <c r="USQ314" s="94"/>
      <c r="USR314" s="94"/>
      <c r="USS314" s="94"/>
      <c r="UST314" s="94"/>
      <c r="USU314" s="94"/>
      <c r="USV314" s="94"/>
      <c r="USW314" s="94"/>
      <c r="USX314" s="94"/>
      <c r="USY314" s="94"/>
      <c r="USZ314" s="94"/>
      <c r="UTA314" s="94"/>
      <c r="UTB314" s="94"/>
      <c r="UTC314" s="94"/>
      <c r="UTD314" s="94"/>
      <c r="UTE314" s="94"/>
      <c r="UTF314" s="94"/>
      <c r="UTG314" s="94"/>
      <c r="UTH314" s="94"/>
      <c r="UTI314" s="94"/>
      <c r="UTJ314" s="94"/>
      <c r="UTK314" s="94"/>
      <c r="UTL314" s="94"/>
      <c r="UTM314" s="94"/>
      <c r="UTN314" s="94"/>
      <c r="UTO314" s="94"/>
      <c r="UTP314" s="94"/>
      <c r="UTQ314" s="94"/>
      <c r="UTR314" s="94"/>
      <c r="UTS314" s="94"/>
      <c r="UTT314" s="94"/>
      <c r="UTU314" s="94"/>
      <c r="UTV314" s="94"/>
      <c r="UTW314" s="94"/>
      <c r="UTX314" s="94"/>
      <c r="UTY314" s="94"/>
      <c r="UTZ314" s="94"/>
      <c r="UUA314" s="94"/>
      <c r="UUB314" s="94"/>
      <c r="UUC314" s="94"/>
      <c r="UUD314" s="94"/>
      <c r="UUE314" s="94"/>
      <c r="UUF314" s="94"/>
      <c r="UUG314" s="94"/>
      <c r="UUH314" s="94"/>
      <c r="UUI314" s="94"/>
      <c r="UUJ314" s="94"/>
      <c r="UUK314" s="94"/>
      <c r="UUL314" s="94"/>
      <c r="UUM314" s="94"/>
      <c r="UUN314" s="94"/>
      <c r="UUO314" s="94"/>
      <c r="UUP314" s="94"/>
      <c r="UUQ314" s="94"/>
      <c r="UUR314" s="94"/>
      <c r="UUS314" s="94"/>
      <c r="UUT314" s="94"/>
      <c r="UUU314" s="94"/>
      <c r="UUV314" s="94"/>
      <c r="UUW314" s="94"/>
      <c r="UUX314" s="94"/>
      <c r="UUY314" s="94"/>
      <c r="UUZ314" s="94"/>
      <c r="UVA314" s="94"/>
      <c r="UVB314" s="94"/>
      <c r="UVC314" s="94"/>
      <c r="UVD314" s="94"/>
      <c r="UVE314" s="94"/>
      <c r="UVF314" s="94"/>
      <c r="UVG314" s="94"/>
      <c r="UVH314" s="94"/>
      <c r="UVI314" s="94"/>
      <c r="UVJ314" s="94"/>
      <c r="UVK314" s="94"/>
      <c r="UVL314" s="94"/>
      <c r="UVM314" s="94"/>
      <c r="UVN314" s="94"/>
      <c r="UVO314" s="94"/>
      <c r="UVP314" s="94"/>
      <c r="UVQ314" s="94"/>
      <c r="UVR314" s="94"/>
      <c r="UVS314" s="94"/>
      <c r="UVT314" s="94"/>
      <c r="UVU314" s="94"/>
      <c r="UVV314" s="94"/>
      <c r="UVW314" s="94"/>
      <c r="UVX314" s="94"/>
      <c r="UVY314" s="94"/>
      <c r="UVZ314" s="94"/>
      <c r="UWA314" s="94"/>
      <c r="UWB314" s="94"/>
      <c r="UWC314" s="94"/>
      <c r="UWD314" s="94"/>
      <c r="UWE314" s="94"/>
      <c r="UWF314" s="94"/>
      <c r="UWG314" s="94"/>
      <c r="UWH314" s="94"/>
      <c r="UWI314" s="94"/>
      <c r="UWJ314" s="94"/>
      <c r="UWK314" s="94"/>
      <c r="UWL314" s="94"/>
      <c r="UWM314" s="94"/>
      <c r="UWN314" s="94"/>
      <c r="UWO314" s="94"/>
      <c r="UWP314" s="94"/>
      <c r="UWQ314" s="94"/>
      <c r="UWR314" s="94"/>
      <c r="UWS314" s="94"/>
      <c r="UWT314" s="94"/>
      <c r="UWU314" s="94"/>
      <c r="UWV314" s="94"/>
      <c r="UWW314" s="94"/>
      <c r="UWX314" s="94"/>
      <c r="UWY314" s="94"/>
      <c r="UWZ314" s="94"/>
      <c r="UXA314" s="94"/>
      <c r="UXB314" s="94"/>
      <c r="UXC314" s="94"/>
      <c r="UXD314" s="94"/>
      <c r="UXE314" s="94"/>
      <c r="UXF314" s="94"/>
      <c r="UXG314" s="94"/>
      <c r="UXH314" s="94"/>
      <c r="UXI314" s="94"/>
      <c r="UXJ314" s="94"/>
      <c r="UXK314" s="94"/>
      <c r="UXL314" s="94"/>
      <c r="UXM314" s="94"/>
      <c r="UXN314" s="94"/>
      <c r="UXO314" s="94"/>
      <c r="UXP314" s="94"/>
      <c r="UXQ314" s="94"/>
      <c r="UXR314" s="94"/>
      <c r="UXS314" s="94"/>
      <c r="UXT314" s="94"/>
      <c r="UXU314" s="94"/>
      <c r="UXV314" s="94"/>
      <c r="UXW314" s="94"/>
      <c r="UXX314" s="94"/>
      <c r="UXY314" s="94"/>
      <c r="UXZ314" s="94"/>
      <c r="UYA314" s="94"/>
      <c r="UYB314" s="94"/>
      <c r="UYC314" s="94"/>
      <c r="UYD314" s="94"/>
      <c r="UYE314" s="94"/>
      <c r="UYF314" s="94"/>
      <c r="UYG314" s="94"/>
      <c r="UYH314" s="94"/>
      <c r="UYI314" s="94"/>
      <c r="UYJ314" s="94"/>
      <c r="UYK314" s="94"/>
      <c r="UYL314" s="94"/>
      <c r="UYM314" s="94"/>
      <c r="UYN314" s="94"/>
      <c r="UYO314" s="94"/>
      <c r="UYP314" s="94"/>
      <c r="UYQ314" s="94"/>
      <c r="UYR314" s="94"/>
      <c r="UYS314" s="94"/>
      <c r="UYT314" s="94"/>
      <c r="UYU314" s="94"/>
      <c r="UYV314" s="94"/>
      <c r="UYW314" s="94"/>
      <c r="UYX314" s="94"/>
      <c r="UYY314" s="94"/>
      <c r="UYZ314" s="94"/>
      <c r="UZA314" s="94"/>
      <c r="UZB314" s="94"/>
      <c r="UZC314" s="94"/>
      <c r="UZD314" s="94"/>
      <c r="UZE314" s="94"/>
      <c r="UZF314" s="94"/>
      <c r="UZG314" s="94"/>
      <c r="UZH314" s="94"/>
      <c r="UZI314" s="94"/>
      <c r="UZJ314" s="94"/>
      <c r="UZK314" s="94"/>
      <c r="UZL314" s="94"/>
      <c r="UZM314" s="94"/>
      <c r="UZN314" s="94"/>
      <c r="UZO314" s="94"/>
      <c r="UZP314" s="94"/>
      <c r="UZQ314" s="94"/>
      <c r="UZR314" s="94"/>
      <c r="UZS314" s="94"/>
      <c r="UZT314" s="94"/>
      <c r="UZU314" s="94"/>
      <c r="UZV314" s="94"/>
      <c r="UZW314" s="94"/>
      <c r="UZX314" s="94"/>
      <c r="UZY314" s="94"/>
      <c r="UZZ314" s="94"/>
      <c r="VAA314" s="94"/>
      <c r="VAB314" s="94"/>
      <c r="VAC314" s="94"/>
      <c r="VAD314" s="94"/>
      <c r="VAE314" s="94"/>
      <c r="VAF314" s="94"/>
      <c r="VAG314" s="94"/>
      <c r="VAH314" s="94"/>
      <c r="VAI314" s="94"/>
      <c r="VAJ314" s="94"/>
      <c r="VAK314" s="94"/>
      <c r="VAL314" s="94"/>
      <c r="VAM314" s="94"/>
      <c r="VAN314" s="94"/>
      <c r="VAO314" s="94"/>
      <c r="VAP314" s="94"/>
      <c r="VAQ314" s="94"/>
      <c r="VAR314" s="94"/>
      <c r="VAS314" s="94"/>
      <c r="VAT314" s="94"/>
      <c r="VAU314" s="94"/>
      <c r="VAV314" s="94"/>
      <c r="VAW314" s="94"/>
      <c r="VAX314" s="94"/>
      <c r="VAY314" s="94"/>
      <c r="VAZ314" s="94"/>
      <c r="VBA314" s="94"/>
      <c r="VBB314" s="94"/>
      <c r="VBC314" s="94"/>
      <c r="VBD314" s="94"/>
      <c r="VBE314" s="94"/>
      <c r="VBF314" s="94"/>
      <c r="VBG314" s="94"/>
      <c r="VBH314" s="94"/>
      <c r="VBI314" s="94"/>
      <c r="VBJ314" s="94"/>
      <c r="VBK314" s="94"/>
      <c r="VBL314" s="94"/>
      <c r="VBM314" s="94"/>
      <c r="VBN314" s="94"/>
      <c r="VBO314" s="94"/>
      <c r="VBP314" s="94"/>
      <c r="VBQ314" s="94"/>
      <c r="VBR314" s="94"/>
      <c r="VBS314" s="94"/>
      <c r="VBT314" s="94"/>
      <c r="VBU314" s="94"/>
      <c r="VBV314" s="94"/>
      <c r="VBW314" s="94"/>
      <c r="VBX314" s="94"/>
      <c r="VBY314" s="94"/>
      <c r="VBZ314" s="94"/>
      <c r="VCA314" s="94"/>
      <c r="VCB314" s="94"/>
      <c r="VCC314" s="94"/>
      <c r="VCD314" s="94"/>
      <c r="VCE314" s="94"/>
      <c r="VCF314" s="94"/>
      <c r="VCG314" s="94"/>
      <c r="VCH314" s="94"/>
      <c r="VCI314" s="94"/>
      <c r="VCJ314" s="94"/>
      <c r="VCK314" s="94"/>
      <c r="VCL314" s="94"/>
      <c r="VCM314" s="94"/>
      <c r="VCN314" s="94"/>
      <c r="VCO314" s="94"/>
      <c r="VCP314" s="94"/>
      <c r="VCQ314" s="94"/>
      <c r="VCR314" s="94"/>
      <c r="VCS314" s="94"/>
      <c r="VCT314" s="94"/>
      <c r="VCU314" s="94"/>
      <c r="VCV314" s="94"/>
      <c r="VCW314" s="94"/>
      <c r="VCX314" s="94"/>
      <c r="VCY314" s="94"/>
      <c r="VCZ314" s="94"/>
      <c r="VDA314" s="94"/>
      <c r="VDB314" s="94"/>
      <c r="VDC314" s="94"/>
      <c r="VDD314" s="94"/>
      <c r="VDE314" s="94"/>
      <c r="VDF314" s="94"/>
      <c r="VDG314" s="94"/>
      <c r="VDH314" s="94"/>
      <c r="VDI314" s="94"/>
      <c r="VDJ314" s="94"/>
      <c r="VDK314" s="94"/>
      <c r="VDL314" s="94"/>
      <c r="VDM314" s="94"/>
      <c r="VDN314" s="94"/>
      <c r="VDO314" s="94"/>
      <c r="VDP314" s="94"/>
      <c r="VDQ314" s="94"/>
      <c r="VDR314" s="94"/>
      <c r="VDS314" s="94"/>
      <c r="VDT314" s="94"/>
      <c r="VDU314" s="94"/>
      <c r="VDV314" s="94"/>
      <c r="VDW314" s="94"/>
      <c r="VDX314" s="94"/>
      <c r="VDY314" s="94"/>
      <c r="VDZ314" s="94"/>
      <c r="VEA314" s="94"/>
      <c r="VEB314" s="94"/>
      <c r="VEC314" s="94"/>
      <c r="VED314" s="94"/>
      <c r="VEE314" s="94"/>
      <c r="VEF314" s="94"/>
      <c r="VEG314" s="94"/>
      <c r="VEH314" s="94"/>
      <c r="VEI314" s="94"/>
      <c r="VEJ314" s="94"/>
      <c r="VEK314" s="94"/>
      <c r="VEL314" s="94"/>
      <c r="VEM314" s="94"/>
      <c r="VEN314" s="94"/>
      <c r="VEO314" s="94"/>
      <c r="VEP314" s="94"/>
      <c r="VEQ314" s="94"/>
      <c r="VER314" s="94"/>
      <c r="VES314" s="94"/>
      <c r="VET314" s="94"/>
      <c r="VEU314" s="94"/>
      <c r="VEV314" s="94"/>
      <c r="VEW314" s="94"/>
      <c r="VEX314" s="94"/>
      <c r="VEY314" s="94"/>
      <c r="VEZ314" s="94"/>
      <c r="VFA314" s="94"/>
      <c r="VFB314" s="94"/>
      <c r="VFC314" s="94"/>
      <c r="VFD314" s="94"/>
      <c r="VFE314" s="94"/>
      <c r="VFF314" s="94"/>
      <c r="VFG314" s="94"/>
      <c r="VFH314" s="94"/>
      <c r="VFI314" s="94"/>
      <c r="VFJ314" s="94"/>
      <c r="VFK314" s="94"/>
      <c r="VFL314" s="94"/>
      <c r="VFM314" s="94"/>
      <c r="VFN314" s="94"/>
      <c r="VFO314" s="94"/>
      <c r="VFP314" s="94"/>
      <c r="VFQ314" s="94"/>
      <c r="VFR314" s="94"/>
      <c r="VFS314" s="94"/>
      <c r="VFT314" s="94"/>
      <c r="VFU314" s="94"/>
      <c r="VFV314" s="94"/>
      <c r="VFW314" s="94"/>
      <c r="VFX314" s="94"/>
      <c r="VFY314" s="94"/>
      <c r="VFZ314" s="94"/>
      <c r="VGA314" s="94"/>
      <c r="VGB314" s="94"/>
      <c r="VGC314" s="94"/>
      <c r="VGD314" s="94"/>
      <c r="VGE314" s="94"/>
      <c r="VGF314" s="94"/>
      <c r="VGG314" s="94"/>
      <c r="VGH314" s="94"/>
      <c r="VGI314" s="94"/>
      <c r="VGJ314" s="94"/>
      <c r="VGK314" s="94"/>
      <c r="VGL314" s="94"/>
      <c r="VGM314" s="94"/>
      <c r="VGN314" s="94"/>
      <c r="VGO314" s="94"/>
      <c r="VGP314" s="94"/>
      <c r="VGQ314" s="94"/>
      <c r="VGR314" s="94"/>
      <c r="VGS314" s="94"/>
      <c r="VGT314" s="94"/>
      <c r="VGU314" s="94"/>
      <c r="VGV314" s="94"/>
      <c r="VGW314" s="94"/>
      <c r="VGX314" s="94"/>
      <c r="VGY314" s="94"/>
      <c r="VGZ314" s="94"/>
      <c r="VHA314" s="94"/>
      <c r="VHB314" s="94"/>
      <c r="VHC314" s="94"/>
      <c r="VHD314" s="94"/>
      <c r="VHE314" s="94"/>
      <c r="VHF314" s="94"/>
      <c r="VHG314" s="94"/>
      <c r="VHH314" s="94"/>
      <c r="VHI314" s="94"/>
      <c r="VHJ314" s="94"/>
      <c r="VHK314" s="94"/>
      <c r="VHL314" s="94"/>
      <c r="VHM314" s="94"/>
      <c r="VHN314" s="94"/>
      <c r="VHO314" s="94"/>
      <c r="VHP314" s="94"/>
      <c r="VHQ314" s="94"/>
      <c r="VHR314" s="94"/>
      <c r="VHS314" s="94"/>
      <c r="VHT314" s="94"/>
      <c r="VHU314" s="94"/>
      <c r="VHV314" s="94"/>
      <c r="VHW314" s="94"/>
      <c r="VHX314" s="94"/>
      <c r="VHY314" s="94"/>
      <c r="VHZ314" s="94"/>
      <c r="VIA314" s="94"/>
      <c r="VIB314" s="94"/>
      <c r="VIC314" s="94"/>
      <c r="VID314" s="94"/>
      <c r="VIE314" s="94"/>
      <c r="VIF314" s="94"/>
      <c r="VIG314" s="94"/>
      <c r="VIH314" s="94"/>
      <c r="VII314" s="94"/>
      <c r="VIJ314" s="94"/>
      <c r="VIK314" s="94"/>
      <c r="VIL314" s="94"/>
      <c r="VIM314" s="94"/>
      <c r="VIN314" s="94"/>
      <c r="VIO314" s="94"/>
      <c r="VIP314" s="94"/>
      <c r="VIQ314" s="94"/>
      <c r="VIR314" s="94"/>
      <c r="VIS314" s="94"/>
      <c r="VIT314" s="94"/>
      <c r="VIU314" s="94"/>
      <c r="VIV314" s="94"/>
      <c r="VIW314" s="94"/>
      <c r="VIX314" s="94"/>
      <c r="VIY314" s="94"/>
      <c r="VIZ314" s="94"/>
      <c r="VJA314" s="94"/>
      <c r="VJB314" s="94"/>
      <c r="VJC314" s="94"/>
      <c r="VJD314" s="94"/>
      <c r="VJE314" s="94"/>
      <c r="VJF314" s="94"/>
      <c r="VJG314" s="94"/>
      <c r="VJH314" s="94"/>
      <c r="VJI314" s="94"/>
      <c r="VJJ314" s="94"/>
      <c r="VJK314" s="94"/>
      <c r="VJL314" s="94"/>
      <c r="VJM314" s="94"/>
      <c r="VJN314" s="94"/>
      <c r="VJO314" s="94"/>
      <c r="VJP314" s="94"/>
      <c r="VJQ314" s="94"/>
      <c r="VJR314" s="94"/>
      <c r="VJS314" s="94"/>
      <c r="VJT314" s="94"/>
      <c r="VJU314" s="94"/>
      <c r="VJV314" s="94"/>
      <c r="VJW314" s="94"/>
      <c r="VJX314" s="94"/>
      <c r="VJY314" s="94"/>
      <c r="VJZ314" s="94"/>
      <c r="VKA314" s="94"/>
      <c r="VKB314" s="94"/>
      <c r="VKC314" s="94"/>
      <c r="VKD314" s="94"/>
      <c r="VKE314" s="94"/>
      <c r="VKF314" s="94"/>
      <c r="VKG314" s="94"/>
      <c r="VKH314" s="94"/>
      <c r="VKI314" s="94"/>
      <c r="VKJ314" s="94"/>
      <c r="VKK314" s="94"/>
      <c r="VKL314" s="94"/>
      <c r="VKM314" s="94"/>
      <c r="VKN314" s="94"/>
      <c r="VKO314" s="94"/>
      <c r="VKP314" s="94"/>
      <c r="VKQ314" s="94"/>
      <c r="VKR314" s="94"/>
      <c r="VKS314" s="94"/>
      <c r="VKT314" s="94"/>
      <c r="VKU314" s="94"/>
      <c r="VKV314" s="94"/>
      <c r="VKW314" s="94"/>
      <c r="VKX314" s="94"/>
      <c r="VKY314" s="94"/>
      <c r="VKZ314" s="94"/>
      <c r="VLA314" s="94"/>
      <c r="VLB314" s="94"/>
      <c r="VLC314" s="94"/>
      <c r="VLD314" s="94"/>
      <c r="VLE314" s="94"/>
      <c r="VLF314" s="94"/>
      <c r="VLG314" s="94"/>
      <c r="VLH314" s="94"/>
      <c r="VLI314" s="94"/>
      <c r="VLJ314" s="94"/>
      <c r="VLK314" s="94"/>
      <c r="VLL314" s="94"/>
      <c r="VLM314" s="94"/>
      <c r="VLN314" s="94"/>
      <c r="VLO314" s="94"/>
      <c r="VLP314" s="94"/>
      <c r="VLQ314" s="94"/>
      <c r="VLR314" s="94"/>
      <c r="VLS314" s="94"/>
      <c r="VLT314" s="94"/>
      <c r="VLU314" s="94"/>
      <c r="VLV314" s="94"/>
      <c r="VLW314" s="94"/>
      <c r="VLX314" s="94"/>
      <c r="VLY314" s="94"/>
      <c r="VLZ314" s="94"/>
      <c r="VMA314" s="94"/>
      <c r="VMB314" s="94"/>
      <c r="VMC314" s="94"/>
      <c r="VMD314" s="94"/>
      <c r="VME314" s="94"/>
      <c r="VMF314" s="94"/>
      <c r="VMG314" s="94"/>
      <c r="VMH314" s="94"/>
      <c r="VMI314" s="94"/>
      <c r="VMJ314" s="94"/>
      <c r="VMK314" s="94"/>
      <c r="VML314" s="94"/>
      <c r="VMM314" s="94"/>
      <c r="VMN314" s="94"/>
      <c r="VMO314" s="94"/>
      <c r="VMP314" s="94"/>
      <c r="VMQ314" s="94"/>
      <c r="VMR314" s="94"/>
      <c r="VMS314" s="94"/>
      <c r="VMT314" s="94"/>
      <c r="VMU314" s="94"/>
      <c r="VMV314" s="94"/>
      <c r="VMW314" s="94"/>
      <c r="VMX314" s="94"/>
      <c r="VMY314" s="94"/>
      <c r="VMZ314" s="94"/>
      <c r="VNA314" s="94"/>
      <c r="VNB314" s="94"/>
      <c r="VNC314" s="94"/>
      <c r="VND314" s="94"/>
      <c r="VNE314" s="94"/>
      <c r="VNF314" s="94"/>
      <c r="VNG314" s="94"/>
      <c r="VNH314" s="94"/>
      <c r="VNI314" s="94"/>
      <c r="VNJ314" s="94"/>
      <c r="VNK314" s="94"/>
      <c r="VNL314" s="94"/>
      <c r="VNM314" s="94"/>
      <c r="VNN314" s="94"/>
      <c r="VNO314" s="94"/>
      <c r="VNP314" s="94"/>
      <c r="VNQ314" s="94"/>
      <c r="VNR314" s="94"/>
      <c r="VNS314" s="94"/>
      <c r="VNT314" s="94"/>
      <c r="VNU314" s="94"/>
      <c r="VNV314" s="94"/>
      <c r="VNW314" s="94"/>
      <c r="VNX314" s="94"/>
      <c r="VNY314" s="94"/>
      <c r="VNZ314" s="94"/>
      <c r="VOA314" s="94"/>
      <c r="VOB314" s="94"/>
      <c r="VOC314" s="94"/>
      <c r="VOD314" s="94"/>
      <c r="VOE314" s="94"/>
      <c r="VOF314" s="94"/>
      <c r="VOG314" s="94"/>
      <c r="VOH314" s="94"/>
      <c r="VOI314" s="94"/>
      <c r="VOJ314" s="94"/>
      <c r="VOK314" s="94"/>
      <c r="VOL314" s="94"/>
      <c r="VOM314" s="94"/>
      <c r="VON314" s="94"/>
      <c r="VOO314" s="94"/>
      <c r="VOP314" s="94"/>
      <c r="VOQ314" s="94"/>
      <c r="VOR314" s="94"/>
      <c r="VOS314" s="94"/>
      <c r="VOT314" s="94"/>
      <c r="VOU314" s="94"/>
      <c r="VOV314" s="94"/>
      <c r="VOW314" s="94"/>
      <c r="VOX314" s="94"/>
      <c r="VOY314" s="94"/>
      <c r="VOZ314" s="94"/>
      <c r="VPA314" s="94"/>
      <c r="VPB314" s="94"/>
      <c r="VPC314" s="94"/>
      <c r="VPD314" s="94"/>
      <c r="VPE314" s="94"/>
      <c r="VPF314" s="94"/>
      <c r="VPG314" s="94"/>
      <c r="VPH314" s="94"/>
      <c r="VPI314" s="94"/>
      <c r="VPJ314" s="94"/>
      <c r="VPK314" s="94"/>
      <c r="VPL314" s="94"/>
      <c r="VPM314" s="94"/>
      <c r="VPN314" s="94"/>
      <c r="VPO314" s="94"/>
      <c r="VPP314" s="94"/>
      <c r="VPQ314" s="94"/>
      <c r="VPR314" s="94"/>
      <c r="VPS314" s="94"/>
      <c r="VPT314" s="94"/>
      <c r="VPU314" s="94"/>
      <c r="VPV314" s="94"/>
      <c r="VPW314" s="94"/>
      <c r="VPX314" s="94"/>
      <c r="VPY314" s="94"/>
      <c r="VPZ314" s="94"/>
      <c r="VQA314" s="94"/>
      <c r="VQB314" s="94"/>
      <c r="VQC314" s="94"/>
      <c r="VQD314" s="94"/>
      <c r="VQE314" s="94"/>
      <c r="VQF314" s="94"/>
      <c r="VQG314" s="94"/>
      <c r="VQH314" s="94"/>
      <c r="VQI314" s="94"/>
      <c r="VQJ314" s="94"/>
      <c r="VQK314" s="94"/>
      <c r="VQL314" s="94"/>
      <c r="VQM314" s="94"/>
      <c r="VQN314" s="94"/>
      <c r="VQO314" s="94"/>
      <c r="VQP314" s="94"/>
      <c r="VQQ314" s="94"/>
      <c r="VQR314" s="94"/>
      <c r="VQS314" s="94"/>
      <c r="VQT314" s="94"/>
      <c r="VQU314" s="94"/>
      <c r="VQV314" s="94"/>
      <c r="VQW314" s="94"/>
      <c r="VQX314" s="94"/>
      <c r="VQY314" s="94"/>
      <c r="VQZ314" s="94"/>
      <c r="VRA314" s="94"/>
      <c r="VRB314" s="94"/>
      <c r="VRC314" s="94"/>
      <c r="VRD314" s="94"/>
      <c r="VRE314" s="94"/>
      <c r="VRF314" s="94"/>
      <c r="VRG314" s="94"/>
      <c r="VRH314" s="94"/>
      <c r="VRI314" s="94"/>
      <c r="VRJ314" s="94"/>
      <c r="VRK314" s="94"/>
      <c r="VRL314" s="94"/>
      <c r="VRM314" s="94"/>
      <c r="VRN314" s="94"/>
      <c r="VRO314" s="94"/>
      <c r="VRP314" s="94"/>
      <c r="VRQ314" s="94"/>
      <c r="VRR314" s="94"/>
      <c r="VRS314" s="94"/>
      <c r="VRT314" s="94"/>
      <c r="VRU314" s="94"/>
      <c r="VRV314" s="94"/>
      <c r="VRW314" s="94"/>
      <c r="VRX314" s="94"/>
      <c r="VRY314" s="94"/>
      <c r="VRZ314" s="94"/>
      <c r="VSA314" s="94"/>
      <c r="VSB314" s="94"/>
      <c r="VSC314" s="94"/>
      <c r="VSD314" s="94"/>
      <c r="VSE314" s="94"/>
      <c r="VSF314" s="94"/>
      <c r="VSG314" s="94"/>
      <c r="VSH314" s="94"/>
      <c r="VSI314" s="94"/>
      <c r="VSJ314" s="94"/>
      <c r="VSK314" s="94"/>
      <c r="VSL314" s="94"/>
      <c r="VSM314" s="94"/>
      <c r="VSN314" s="94"/>
      <c r="VSO314" s="94"/>
      <c r="VSP314" s="94"/>
      <c r="VSQ314" s="94"/>
      <c r="VSR314" s="94"/>
      <c r="VSS314" s="94"/>
      <c r="VST314" s="94"/>
      <c r="VSU314" s="94"/>
      <c r="VSV314" s="94"/>
      <c r="VSW314" s="94"/>
      <c r="VSX314" s="94"/>
      <c r="VSY314" s="94"/>
      <c r="VSZ314" s="94"/>
      <c r="VTA314" s="94"/>
      <c r="VTB314" s="94"/>
      <c r="VTC314" s="94"/>
      <c r="VTD314" s="94"/>
      <c r="VTE314" s="94"/>
      <c r="VTF314" s="94"/>
      <c r="VTG314" s="94"/>
      <c r="VTH314" s="94"/>
      <c r="VTI314" s="94"/>
      <c r="VTJ314" s="94"/>
      <c r="VTK314" s="94"/>
      <c r="VTL314" s="94"/>
      <c r="VTM314" s="94"/>
      <c r="VTN314" s="94"/>
      <c r="VTO314" s="94"/>
      <c r="VTP314" s="94"/>
      <c r="VTQ314" s="94"/>
      <c r="VTR314" s="94"/>
      <c r="VTS314" s="94"/>
      <c r="VTT314" s="94"/>
      <c r="VTU314" s="94"/>
      <c r="VTV314" s="94"/>
      <c r="VTW314" s="94"/>
      <c r="VTX314" s="94"/>
      <c r="VTY314" s="94"/>
      <c r="VTZ314" s="94"/>
      <c r="VUA314" s="94"/>
      <c r="VUB314" s="94"/>
      <c r="VUC314" s="94"/>
      <c r="VUD314" s="94"/>
      <c r="VUE314" s="94"/>
      <c r="VUF314" s="94"/>
      <c r="VUG314" s="94"/>
      <c r="VUH314" s="94"/>
      <c r="VUI314" s="94"/>
      <c r="VUJ314" s="94"/>
      <c r="VUK314" s="94"/>
      <c r="VUL314" s="94"/>
      <c r="VUM314" s="94"/>
      <c r="VUN314" s="94"/>
      <c r="VUO314" s="94"/>
      <c r="VUP314" s="94"/>
      <c r="VUQ314" s="94"/>
      <c r="VUR314" s="94"/>
      <c r="VUS314" s="94"/>
      <c r="VUT314" s="94"/>
      <c r="VUU314" s="94"/>
      <c r="VUV314" s="94"/>
      <c r="VUW314" s="94"/>
      <c r="VUX314" s="94"/>
      <c r="VUY314" s="94"/>
      <c r="VUZ314" s="94"/>
      <c r="VVA314" s="94"/>
      <c r="VVB314" s="94"/>
      <c r="VVC314" s="94"/>
      <c r="VVD314" s="94"/>
      <c r="VVE314" s="94"/>
      <c r="VVF314" s="94"/>
      <c r="VVG314" s="94"/>
      <c r="VVH314" s="94"/>
      <c r="VVI314" s="94"/>
      <c r="VVJ314" s="94"/>
      <c r="VVK314" s="94"/>
      <c r="VVL314" s="94"/>
      <c r="VVM314" s="94"/>
      <c r="VVN314" s="94"/>
      <c r="VVO314" s="94"/>
      <c r="VVP314" s="94"/>
      <c r="VVQ314" s="94"/>
      <c r="VVR314" s="94"/>
      <c r="VVS314" s="94"/>
      <c r="VVT314" s="94"/>
      <c r="VVU314" s="94"/>
      <c r="VVV314" s="94"/>
      <c r="VVW314" s="94"/>
      <c r="VVX314" s="94"/>
      <c r="VVY314" s="94"/>
      <c r="VVZ314" s="94"/>
      <c r="VWA314" s="94"/>
      <c r="VWB314" s="94"/>
      <c r="VWC314" s="94"/>
      <c r="VWD314" s="94"/>
      <c r="VWE314" s="94"/>
      <c r="VWF314" s="94"/>
      <c r="VWG314" s="94"/>
      <c r="VWH314" s="94"/>
      <c r="VWI314" s="94"/>
      <c r="VWJ314" s="94"/>
      <c r="VWK314" s="94"/>
      <c r="VWL314" s="94"/>
      <c r="VWM314" s="94"/>
      <c r="VWN314" s="94"/>
      <c r="VWO314" s="94"/>
      <c r="VWP314" s="94"/>
      <c r="VWQ314" s="94"/>
      <c r="VWR314" s="94"/>
      <c r="VWS314" s="94"/>
      <c r="VWT314" s="94"/>
      <c r="VWU314" s="94"/>
      <c r="VWV314" s="94"/>
      <c r="VWW314" s="94"/>
      <c r="VWX314" s="94"/>
      <c r="VWY314" s="94"/>
      <c r="VWZ314" s="94"/>
      <c r="VXA314" s="94"/>
      <c r="VXB314" s="94"/>
      <c r="VXC314" s="94"/>
      <c r="VXD314" s="94"/>
      <c r="VXE314" s="94"/>
      <c r="VXF314" s="94"/>
      <c r="VXG314" s="94"/>
      <c r="VXH314" s="94"/>
      <c r="VXI314" s="94"/>
      <c r="VXJ314" s="94"/>
      <c r="VXK314" s="94"/>
      <c r="VXL314" s="94"/>
      <c r="VXM314" s="94"/>
      <c r="VXN314" s="94"/>
      <c r="VXO314" s="94"/>
      <c r="VXP314" s="94"/>
      <c r="VXQ314" s="94"/>
      <c r="VXR314" s="94"/>
      <c r="VXS314" s="94"/>
      <c r="VXT314" s="94"/>
      <c r="VXU314" s="94"/>
      <c r="VXV314" s="94"/>
      <c r="VXW314" s="94"/>
      <c r="VXX314" s="94"/>
      <c r="VXY314" s="94"/>
      <c r="VXZ314" s="94"/>
      <c r="VYA314" s="94"/>
      <c r="VYB314" s="94"/>
      <c r="VYC314" s="94"/>
      <c r="VYD314" s="94"/>
      <c r="VYE314" s="94"/>
      <c r="VYF314" s="94"/>
      <c r="VYG314" s="94"/>
      <c r="VYH314" s="94"/>
      <c r="VYI314" s="94"/>
      <c r="VYJ314" s="94"/>
      <c r="VYK314" s="94"/>
      <c r="VYL314" s="94"/>
      <c r="VYM314" s="94"/>
      <c r="VYN314" s="94"/>
      <c r="VYO314" s="94"/>
      <c r="VYP314" s="94"/>
      <c r="VYQ314" s="94"/>
      <c r="VYR314" s="94"/>
      <c r="VYS314" s="94"/>
      <c r="VYT314" s="94"/>
      <c r="VYU314" s="94"/>
      <c r="VYV314" s="94"/>
      <c r="VYW314" s="94"/>
      <c r="VYX314" s="94"/>
      <c r="VYY314" s="94"/>
      <c r="VYZ314" s="94"/>
      <c r="VZA314" s="94"/>
      <c r="VZB314" s="94"/>
      <c r="VZC314" s="94"/>
      <c r="VZD314" s="94"/>
      <c r="VZE314" s="94"/>
      <c r="VZF314" s="94"/>
      <c r="VZG314" s="94"/>
      <c r="VZH314" s="94"/>
      <c r="VZI314" s="94"/>
      <c r="VZJ314" s="94"/>
      <c r="VZK314" s="94"/>
      <c r="VZL314" s="94"/>
      <c r="VZM314" s="94"/>
      <c r="VZN314" s="94"/>
      <c r="VZO314" s="94"/>
      <c r="VZP314" s="94"/>
      <c r="VZQ314" s="94"/>
      <c r="VZR314" s="94"/>
      <c r="VZS314" s="94"/>
      <c r="VZT314" s="94"/>
      <c r="VZU314" s="94"/>
      <c r="VZV314" s="94"/>
      <c r="VZW314" s="94"/>
      <c r="VZX314" s="94"/>
      <c r="VZY314" s="94"/>
      <c r="VZZ314" s="94"/>
      <c r="WAA314" s="94"/>
      <c r="WAB314" s="94"/>
      <c r="WAC314" s="94"/>
      <c r="WAD314" s="94"/>
      <c r="WAE314" s="94"/>
      <c r="WAF314" s="94"/>
      <c r="WAG314" s="94"/>
      <c r="WAH314" s="94"/>
      <c r="WAI314" s="94"/>
      <c r="WAJ314" s="94"/>
      <c r="WAK314" s="94"/>
      <c r="WAL314" s="94"/>
      <c r="WAM314" s="94"/>
      <c r="WAN314" s="94"/>
      <c r="WAO314" s="94"/>
      <c r="WAP314" s="94"/>
      <c r="WAQ314" s="94"/>
      <c r="WAR314" s="94"/>
      <c r="WAS314" s="94"/>
      <c r="WAT314" s="94"/>
      <c r="WAU314" s="94"/>
      <c r="WAV314" s="94"/>
      <c r="WAW314" s="94"/>
      <c r="WAX314" s="94"/>
      <c r="WAY314" s="94"/>
      <c r="WAZ314" s="94"/>
      <c r="WBA314" s="94"/>
      <c r="WBB314" s="94"/>
      <c r="WBC314" s="94"/>
      <c r="WBD314" s="94"/>
      <c r="WBE314" s="94"/>
      <c r="WBF314" s="94"/>
      <c r="WBG314" s="94"/>
      <c r="WBH314" s="94"/>
      <c r="WBI314" s="94"/>
      <c r="WBJ314" s="94"/>
      <c r="WBK314" s="94"/>
      <c r="WBL314" s="94"/>
      <c r="WBM314" s="94"/>
      <c r="WBN314" s="94"/>
      <c r="WBO314" s="94"/>
      <c r="WBP314" s="94"/>
      <c r="WBQ314" s="94"/>
      <c r="WBR314" s="94"/>
      <c r="WBS314" s="94"/>
      <c r="WBT314" s="94"/>
      <c r="WBU314" s="94"/>
      <c r="WBV314" s="94"/>
      <c r="WBW314" s="94"/>
      <c r="WBX314" s="94"/>
      <c r="WBY314" s="94"/>
      <c r="WBZ314" s="94"/>
      <c r="WCA314" s="94"/>
      <c r="WCB314" s="94"/>
      <c r="WCC314" s="94"/>
      <c r="WCD314" s="94"/>
      <c r="WCE314" s="94"/>
      <c r="WCF314" s="94"/>
      <c r="WCG314" s="94"/>
      <c r="WCH314" s="94"/>
      <c r="WCI314" s="94"/>
      <c r="WCJ314" s="94"/>
      <c r="WCK314" s="94"/>
      <c r="WCL314" s="94"/>
      <c r="WCM314" s="94"/>
      <c r="WCN314" s="94"/>
      <c r="WCO314" s="94"/>
      <c r="WCP314" s="94"/>
      <c r="WCQ314" s="94"/>
      <c r="WCR314" s="94"/>
      <c r="WCS314" s="94"/>
      <c r="WCT314" s="94"/>
      <c r="WCU314" s="94"/>
      <c r="WCV314" s="94"/>
      <c r="WCW314" s="94"/>
      <c r="WCX314" s="94"/>
      <c r="WCY314" s="94"/>
      <c r="WCZ314" s="94"/>
      <c r="WDA314" s="94"/>
      <c r="WDB314" s="94"/>
      <c r="WDC314" s="94"/>
      <c r="WDD314" s="94"/>
      <c r="WDE314" s="94"/>
      <c r="WDF314" s="94"/>
      <c r="WDG314" s="94"/>
      <c r="WDH314" s="94"/>
      <c r="WDI314" s="94"/>
      <c r="WDJ314" s="94"/>
      <c r="WDK314" s="94"/>
      <c r="WDL314" s="94"/>
      <c r="WDM314" s="94"/>
      <c r="WDN314" s="94"/>
      <c r="WDO314" s="94"/>
      <c r="WDP314" s="94"/>
      <c r="WDQ314" s="94"/>
      <c r="WDR314" s="94"/>
      <c r="WDS314" s="94"/>
      <c r="WDT314" s="94"/>
      <c r="WDU314" s="94"/>
      <c r="WDV314" s="94"/>
      <c r="WDW314" s="94"/>
      <c r="WDX314" s="94"/>
      <c r="WDY314" s="94"/>
      <c r="WDZ314" s="94"/>
      <c r="WEA314" s="94"/>
      <c r="WEB314" s="94"/>
      <c r="WEC314" s="94"/>
      <c r="WED314" s="94"/>
      <c r="WEE314" s="94"/>
      <c r="WEF314" s="94"/>
      <c r="WEG314" s="94"/>
      <c r="WEH314" s="94"/>
      <c r="WEI314" s="94"/>
      <c r="WEJ314" s="94"/>
      <c r="WEK314" s="94"/>
      <c r="WEL314" s="94"/>
      <c r="WEM314" s="94"/>
      <c r="WEN314" s="94"/>
      <c r="WEO314" s="94"/>
      <c r="WEP314" s="94"/>
      <c r="WEQ314" s="94"/>
      <c r="WER314" s="94"/>
      <c r="WES314" s="94"/>
      <c r="WET314" s="94"/>
      <c r="WEU314" s="94"/>
      <c r="WEV314" s="94"/>
      <c r="WEW314" s="94"/>
      <c r="WEX314" s="94"/>
      <c r="WEY314" s="94"/>
      <c r="WEZ314" s="94"/>
      <c r="WFA314" s="94"/>
      <c r="WFB314" s="94"/>
      <c r="WFC314" s="94"/>
      <c r="WFD314" s="94"/>
      <c r="WFE314" s="94"/>
      <c r="WFF314" s="94"/>
      <c r="WFG314" s="94"/>
      <c r="WFH314" s="94"/>
      <c r="WFI314" s="94"/>
      <c r="WFJ314" s="94"/>
      <c r="WFK314" s="94"/>
      <c r="WFL314" s="94"/>
      <c r="WFM314" s="94"/>
      <c r="WFN314" s="94"/>
      <c r="WFO314" s="94"/>
      <c r="WFP314" s="94"/>
      <c r="WFQ314" s="94"/>
      <c r="WFR314" s="94"/>
      <c r="WFS314" s="94"/>
      <c r="WFT314" s="94"/>
      <c r="WFU314" s="94"/>
      <c r="WFV314" s="94"/>
      <c r="WFW314" s="94"/>
      <c r="WFX314" s="94"/>
      <c r="WFY314" s="94"/>
      <c r="WFZ314" s="94"/>
      <c r="WGA314" s="94"/>
      <c r="WGB314" s="94"/>
      <c r="WGC314" s="94"/>
      <c r="WGD314" s="94"/>
      <c r="WGE314" s="94"/>
      <c r="WGF314" s="94"/>
      <c r="WGG314" s="94"/>
      <c r="WGH314" s="94"/>
      <c r="WGI314" s="94"/>
      <c r="WGJ314" s="94"/>
      <c r="WGK314" s="94"/>
      <c r="WGL314" s="94"/>
      <c r="WGM314" s="94"/>
      <c r="WGN314" s="94"/>
      <c r="WGO314" s="94"/>
      <c r="WGP314" s="94"/>
      <c r="WGQ314" s="94"/>
      <c r="WGR314" s="94"/>
      <c r="WGS314" s="94"/>
      <c r="WGT314" s="94"/>
      <c r="WGU314" s="94"/>
      <c r="WGV314" s="94"/>
      <c r="WGW314" s="94"/>
      <c r="WGX314" s="94"/>
      <c r="WGY314" s="94"/>
      <c r="WGZ314" s="94"/>
      <c r="WHA314" s="94"/>
      <c r="WHB314" s="94"/>
      <c r="WHC314" s="94"/>
      <c r="WHD314" s="94"/>
      <c r="WHE314" s="94"/>
      <c r="WHF314" s="94"/>
      <c r="WHG314" s="94"/>
      <c r="WHH314" s="94"/>
      <c r="WHI314" s="94"/>
      <c r="WHJ314" s="94"/>
      <c r="WHK314" s="94"/>
      <c r="WHL314" s="94"/>
      <c r="WHM314" s="94"/>
      <c r="WHN314" s="94"/>
      <c r="WHO314" s="94"/>
      <c r="WHP314" s="94"/>
      <c r="WHQ314" s="94"/>
      <c r="WHR314" s="94"/>
      <c r="WHS314" s="94"/>
      <c r="WHT314" s="94"/>
      <c r="WHU314" s="94"/>
      <c r="WHV314" s="94"/>
      <c r="WHW314" s="94"/>
      <c r="WHX314" s="94"/>
      <c r="WHY314" s="94"/>
      <c r="WHZ314" s="94"/>
      <c r="WIA314" s="94"/>
      <c r="WIB314" s="94"/>
      <c r="WIC314" s="94"/>
      <c r="WID314" s="94"/>
      <c r="WIE314" s="94"/>
      <c r="WIF314" s="94"/>
      <c r="WIG314" s="94"/>
      <c r="WIH314" s="94"/>
      <c r="WII314" s="94"/>
      <c r="WIJ314" s="94"/>
      <c r="WIK314" s="94"/>
      <c r="WIL314" s="94"/>
      <c r="WIM314" s="94"/>
      <c r="WIN314" s="94"/>
      <c r="WIO314" s="94"/>
      <c r="WIP314" s="94"/>
      <c r="WIQ314" s="94"/>
      <c r="WIR314" s="94"/>
      <c r="WIS314" s="94"/>
      <c r="WIT314" s="94"/>
      <c r="WIU314" s="94"/>
      <c r="WIV314" s="94"/>
      <c r="WIW314" s="94"/>
      <c r="WIX314" s="94"/>
      <c r="WIY314" s="94"/>
      <c r="WIZ314" s="94"/>
      <c r="WJA314" s="94"/>
      <c r="WJB314" s="94"/>
      <c r="WJC314" s="94"/>
      <c r="WJD314" s="94"/>
      <c r="WJE314" s="94"/>
      <c r="WJF314" s="94"/>
      <c r="WJG314" s="94"/>
      <c r="WJH314" s="94"/>
      <c r="WJI314" s="94"/>
      <c r="WJJ314" s="94"/>
      <c r="WJK314" s="94"/>
      <c r="WJL314" s="94"/>
      <c r="WJM314" s="94"/>
      <c r="WJN314" s="94"/>
      <c r="WJO314" s="94"/>
      <c r="WJP314" s="94"/>
      <c r="WJQ314" s="94"/>
      <c r="WJR314" s="94"/>
      <c r="WJS314" s="94"/>
      <c r="WJT314" s="94"/>
      <c r="WJU314" s="94"/>
      <c r="WJV314" s="94"/>
      <c r="WJW314" s="94"/>
      <c r="WJX314" s="94"/>
      <c r="WJY314" s="94"/>
      <c r="WJZ314" s="94"/>
      <c r="WKA314" s="94"/>
      <c r="WKB314" s="94"/>
      <c r="WKC314" s="94"/>
      <c r="WKD314" s="94"/>
      <c r="WKE314" s="94"/>
      <c r="WKF314" s="94"/>
      <c r="WKG314" s="94"/>
      <c r="WKH314" s="94"/>
      <c r="WKI314" s="94"/>
      <c r="WKJ314" s="94"/>
      <c r="WKK314" s="94"/>
      <c r="WKL314" s="94"/>
      <c r="WKM314" s="94"/>
      <c r="WKN314" s="94"/>
      <c r="WKO314" s="94"/>
      <c r="WKP314" s="94"/>
      <c r="WKQ314" s="94"/>
      <c r="WKR314" s="94"/>
      <c r="WKS314" s="94"/>
      <c r="WKT314" s="94"/>
      <c r="WKU314" s="94"/>
      <c r="WKV314" s="94"/>
      <c r="WKW314" s="94"/>
      <c r="WKX314" s="94"/>
      <c r="WKY314" s="94"/>
      <c r="WKZ314" s="94"/>
      <c r="WLA314" s="94"/>
      <c r="WLB314" s="94"/>
      <c r="WLC314" s="94"/>
      <c r="WLD314" s="94"/>
      <c r="WLE314" s="94"/>
      <c r="WLF314" s="94"/>
      <c r="WLG314" s="94"/>
      <c r="WLH314" s="94"/>
      <c r="WLI314" s="94"/>
      <c r="WLJ314" s="94"/>
      <c r="WLK314" s="94"/>
      <c r="WLL314" s="94"/>
      <c r="WLM314" s="94"/>
      <c r="WLN314" s="94"/>
      <c r="WLO314" s="94"/>
      <c r="WLP314" s="94"/>
      <c r="WLQ314" s="94"/>
      <c r="WLR314" s="94"/>
      <c r="WLS314" s="94"/>
      <c r="WLT314" s="94"/>
      <c r="WLU314" s="94"/>
      <c r="WLV314" s="94"/>
      <c r="WLW314" s="94"/>
      <c r="WLX314" s="94"/>
      <c r="WLY314" s="94"/>
      <c r="WLZ314" s="94"/>
      <c r="WMA314" s="94"/>
      <c r="WMB314" s="94"/>
      <c r="WMC314" s="94"/>
      <c r="WMD314" s="94"/>
      <c r="WME314" s="94"/>
      <c r="WMF314" s="94"/>
      <c r="WMG314" s="94"/>
      <c r="WMH314" s="94"/>
      <c r="WMI314" s="94"/>
      <c r="WMJ314" s="94"/>
      <c r="WMK314" s="94"/>
      <c r="WML314" s="94"/>
      <c r="WMM314" s="94"/>
      <c r="WMN314" s="94"/>
      <c r="WMO314" s="94"/>
      <c r="WMP314" s="94"/>
      <c r="WMQ314" s="94"/>
      <c r="WMR314" s="94"/>
      <c r="WMS314" s="94"/>
      <c r="WMT314" s="94"/>
      <c r="WMU314" s="94"/>
      <c r="WMV314" s="94"/>
      <c r="WMW314" s="94"/>
      <c r="WMX314" s="94"/>
      <c r="WMY314" s="94"/>
      <c r="WMZ314" s="94"/>
      <c r="WNA314" s="94"/>
      <c r="WNB314" s="94"/>
      <c r="WNC314" s="94"/>
      <c r="WND314" s="94"/>
      <c r="WNE314" s="94"/>
      <c r="WNF314" s="94"/>
      <c r="WNG314" s="94"/>
      <c r="WNH314" s="94"/>
      <c r="WNI314" s="94"/>
      <c r="WNJ314" s="94"/>
      <c r="WNK314" s="94"/>
      <c r="WNL314" s="94"/>
      <c r="WNM314" s="94"/>
      <c r="WNN314" s="94"/>
      <c r="WNO314" s="94"/>
      <c r="WNP314" s="94"/>
      <c r="WNQ314" s="94"/>
      <c r="WNR314" s="94"/>
      <c r="WNS314" s="94"/>
      <c r="WNT314" s="94"/>
      <c r="WNU314" s="94"/>
      <c r="WNV314" s="94"/>
      <c r="WNW314" s="94"/>
      <c r="WNX314" s="94"/>
      <c r="WNY314" s="94"/>
      <c r="WNZ314" s="94"/>
      <c r="WOA314" s="94"/>
      <c r="WOB314" s="94"/>
      <c r="WOC314" s="94"/>
      <c r="WOD314" s="94"/>
      <c r="WOE314" s="94"/>
      <c r="WOF314" s="94"/>
      <c r="WOG314" s="94"/>
      <c r="WOH314" s="94"/>
      <c r="WOI314" s="94"/>
      <c r="WOJ314" s="94"/>
      <c r="WOK314" s="94"/>
      <c r="WOL314" s="94"/>
      <c r="WOM314" s="94"/>
      <c r="WON314" s="94"/>
      <c r="WOO314" s="94"/>
      <c r="WOP314" s="94"/>
      <c r="WOQ314" s="94"/>
      <c r="WOR314" s="94"/>
      <c r="WOS314" s="94"/>
      <c r="WOT314" s="94"/>
      <c r="WOU314" s="94"/>
      <c r="WOV314" s="94"/>
      <c r="WOW314" s="94"/>
      <c r="WOX314" s="94"/>
      <c r="WOY314" s="94"/>
      <c r="WOZ314" s="94"/>
      <c r="WPA314" s="94"/>
      <c r="WPB314" s="94"/>
      <c r="WPC314" s="94"/>
      <c r="WPD314" s="94"/>
      <c r="WPE314" s="94"/>
      <c r="WPF314" s="94"/>
      <c r="WPG314" s="94"/>
      <c r="WPH314" s="94"/>
      <c r="WPI314" s="94"/>
      <c r="WPJ314" s="94"/>
      <c r="WPK314" s="94"/>
      <c r="WPL314" s="94"/>
      <c r="WPM314" s="94"/>
      <c r="WPN314" s="94"/>
      <c r="WPO314" s="94"/>
      <c r="WPP314" s="94"/>
      <c r="WPQ314" s="94"/>
      <c r="WPR314" s="94"/>
      <c r="WPS314" s="94"/>
      <c r="WPT314" s="94"/>
      <c r="WPU314" s="94"/>
      <c r="WPV314" s="94"/>
      <c r="WPW314" s="94"/>
      <c r="WPX314" s="94"/>
      <c r="WPY314" s="94"/>
      <c r="WPZ314" s="94"/>
      <c r="WQA314" s="94"/>
      <c r="WQB314" s="94"/>
      <c r="WQC314" s="94"/>
      <c r="WQD314" s="94"/>
      <c r="WQE314" s="94"/>
      <c r="WQF314" s="94"/>
      <c r="WQG314" s="94"/>
      <c r="WQH314" s="94"/>
      <c r="WQI314" s="94"/>
      <c r="WQJ314" s="94"/>
      <c r="WQK314" s="94"/>
      <c r="WQL314" s="94"/>
      <c r="WQM314" s="94"/>
      <c r="WQN314" s="94"/>
      <c r="WQO314" s="94"/>
      <c r="WQP314" s="94"/>
      <c r="WQQ314" s="94"/>
      <c r="WQR314" s="94"/>
      <c r="WQS314" s="94"/>
      <c r="WQT314" s="94"/>
      <c r="WQU314" s="94"/>
      <c r="WQV314" s="94"/>
      <c r="WQW314" s="94"/>
      <c r="WQX314" s="94"/>
      <c r="WQY314" s="94"/>
      <c r="WQZ314" s="94"/>
      <c r="WRA314" s="94"/>
      <c r="WRB314" s="94"/>
      <c r="WRC314" s="94"/>
      <c r="WRD314" s="94"/>
      <c r="WRE314" s="94"/>
      <c r="WRF314" s="94"/>
      <c r="WRG314" s="94"/>
      <c r="WRH314" s="94"/>
      <c r="WRI314" s="94"/>
      <c r="WRJ314" s="94"/>
      <c r="WRK314" s="94"/>
      <c r="WRL314" s="94"/>
      <c r="WRM314" s="94"/>
      <c r="WRN314" s="94"/>
      <c r="WRO314" s="94"/>
      <c r="WRP314" s="94"/>
      <c r="WRQ314" s="94"/>
      <c r="WRR314" s="94"/>
      <c r="WRS314" s="94"/>
      <c r="WRT314" s="94"/>
      <c r="WRU314" s="94"/>
      <c r="WRV314" s="94"/>
      <c r="WRW314" s="94"/>
      <c r="WRX314" s="94"/>
      <c r="WRY314" s="94"/>
      <c r="WRZ314" s="94"/>
      <c r="WSA314" s="94"/>
      <c r="WSB314" s="94"/>
      <c r="WSC314" s="94"/>
      <c r="WSD314" s="94"/>
      <c r="WSE314" s="94"/>
      <c r="WSF314" s="94"/>
      <c r="WSG314" s="94"/>
      <c r="WSH314" s="94"/>
      <c r="WSI314" s="94"/>
      <c r="WSJ314" s="94"/>
      <c r="WSK314" s="94"/>
      <c r="WSL314" s="94"/>
      <c r="WSM314" s="94"/>
      <c r="WSN314" s="94"/>
      <c r="WSO314" s="94"/>
      <c r="WSP314" s="94"/>
      <c r="WSQ314" s="94"/>
      <c r="WSR314" s="94"/>
      <c r="WSS314" s="94"/>
      <c r="WST314" s="94"/>
      <c r="WSU314" s="94"/>
      <c r="WSV314" s="94"/>
      <c r="WSW314" s="94"/>
      <c r="WSX314" s="94"/>
      <c r="WSY314" s="94"/>
      <c r="WSZ314" s="94"/>
      <c r="WTA314" s="94"/>
      <c r="WTB314" s="94"/>
      <c r="WTC314" s="94"/>
      <c r="WTD314" s="94"/>
      <c r="WTE314" s="94"/>
      <c r="WTF314" s="94"/>
      <c r="WTG314" s="94"/>
      <c r="WTH314" s="94"/>
      <c r="WTI314" s="94"/>
      <c r="WTJ314" s="94"/>
      <c r="WTK314" s="94"/>
      <c r="WTL314" s="94"/>
      <c r="WTM314" s="94"/>
      <c r="WTN314" s="94"/>
      <c r="WTO314" s="94"/>
      <c r="WTP314" s="94"/>
      <c r="WTQ314" s="94"/>
      <c r="WTR314" s="94"/>
      <c r="WTS314" s="94"/>
      <c r="WTT314" s="94"/>
      <c r="WTU314" s="94"/>
      <c r="WTV314" s="94"/>
      <c r="WTW314" s="94"/>
      <c r="WTX314" s="94"/>
      <c r="WTY314" s="94"/>
      <c r="WTZ314" s="94"/>
      <c r="WUA314" s="94"/>
      <c r="WUB314" s="94"/>
      <c r="WUC314" s="94"/>
      <c r="WUD314" s="94"/>
      <c r="WUE314" s="94"/>
      <c r="WUF314" s="94"/>
      <c r="WUG314" s="94"/>
      <c r="WUH314" s="94"/>
      <c r="WUI314" s="94"/>
      <c r="WUJ314" s="94"/>
      <c r="WUK314" s="94"/>
      <c r="WUL314" s="94"/>
      <c r="WUM314" s="94"/>
      <c r="WUN314" s="94"/>
      <c r="WUO314" s="94"/>
      <c r="WUP314" s="94"/>
      <c r="WUQ314" s="94"/>
      <c r="WUR314" s="94"/>
      <c r="WUS314" s="94"/>
      <c r="WUT314" s="94"/>
      <c r="WUU314" s="94"/>
      <c r="WUV314" s="94"/>
      <c r="WUW314" s="94"/>
      <c r="WUX314" s="94"/>
      <c r="WUY314" s="94"/>
      <c r="WUZ314" s="94"/>
      <c r="WVA314" s="94"/>
      <c r="WVB314" s="94"/>
      <c r="WVC314" s="94"/>
      <c r="WVD314" s="94"/>
      <c r="WVE314" s="94"/>
      <c r="WVF314" s="94"/>
      <c r="WVG314" s="94"/>
      <c r="WVH314" s="94"/>
      <c r="WVI314" s="94"/>
      <c r="WVJ314" s="94"/>
      <c r="WVK314" s="94"/>
      <c r="WVL314" s="94"/>
      <c r="WVM314" s="94"/>
      <c r="WVN314" s="94"/>
      <c r="WVO314" s="94"/>
      <c r="WVP314" s="94"/>
      <c r="WVQ314" s="94"/>
      <c r="WVR314" s="94"/>
      <c r="WVS314" s="94"/>
      <c r="WVT314" s="94"/>
      <c r="WVU314" s="94"/>
      <c r="WVV314" s="94"/>
      <c r="WVW314" s="94"/>
      <c r="WVX314" s="94"/>
      <c r="WVY314" s="94"/>
      <c r="WVZ314" s="94"/>
      <c r="WWA314" s="94"/>
      <c r="WWB314" s="94"/>
      <c r="WWC314" s="94"/>
      <c r="WWD314" s="94"/>
      <c r="WWE314" s="94"/>
      <c r="WWF314" s="94"/>
      <c r="WWG314" s="94"/>
      <c r="WWH314" s="94"/>
      <c r="WWI314" s="94"/>
      <c r="WWJ314" s="94"/>
      <c r="WWK314" s="94"/>
      <c r="WWL314" s="94"/>
      <c r="WWM314" s="94"/>
      <c r="WWN314" s="94"/>
      <c r="WWO314" s="94"/>
      <c r="WWP314" s="94"/>
      <c r="WWQ314" s="94"/>
      <c r="WWR314" s="94"/>
      <c r="WWS314" s="94"/>
      <c r="WWT314" s="94"/>
      <c r="WWU314" s="94"/>
      <c r="WWV314" s="94"/>
      <c r="WWW314" s="94"/>
      <c r="WWX314" s="94"/>
      <c r="WWY314" s="94"/>
      <c r="WWZ314" s="94"/>
      <c r="WXA314" s="94"/>
      <c r="WXB314" s="94"/>
      <c r="WXC314" s="94"/>
      <c r="WXD314" s="94"/>
      <c r="WXE314" s="94"/>
      <c r="WXF314" s="94"/>
      <c r="WXG314" s="94"/>
      <c r="WXH314" s="94"/>
      <c r="WXI314" s="94"/>
      <c r="WXJ314" s="94"/>
      <c r="WXK314" s="94"/>
      <c r="WXL314" s="94"/>
      <c r="WXM314" s="94"/>
      <c r="WXN314" s="94"/>
      <c r="WXO314" s="94"/>
      <c r="WXP314" s="94"/>
      <c r="WXQ314" s="94"/>
      <c r="WXR314" s="94"/>
      <c r="WXS314" s="94"/>
      <c r="WXT314" s="94"/>
      <c r="WXU314" s="94"/>
      <c r="WXV314" s="94"/>
      <c r="WXW314" s="94"/>
      <c r="WXX314" s="94"/>
      <c r="WXY314" s="94"/>
      <c r="WXZ314" s="94"/>
      <c r="WYA314" s="94"/>
      <c r="WYB314" s="94"/>
      <c r="WYC314" s="94"/>
      <c r="WYD314" s="94"/>
      <c r="WYE314" s="94"/>
      <c r="WYF314" s="94"/>
      <c r="WYG314" s="94"/>
      <c r="WYH314" s="94"/>
      <c r="WYI314" s="94"/>
      <c r="WYJ314" s="94"/>
      <c r="WYK314" s="94"/>
      <c r="WYL314" s="94"/>
      <c r="WYM314" s="94"/>
      <c r="WYN314" s="94"/>
      <c r="WYO314" s="94"/>
      <c r="WYP314" s="94"/>
      <c r="WYQ314" s="94"/>
      <c r="WYR314" s="94"/>
      <c r="WYS314" s="94"/>
      <c r="WYT314" s="94"/>
      <c r="WYU314" s="94"/>
      <c r="WYV314" s="94"/>
      <c r="WYW314" s="94"/>
      <c r="WYX314" s="94"/>
      <c r="WYY314" s="94"/>
      <c r="WYZ314" s="94"/>
      <c r="WZA314" s="94"/>
      <c r="WZB314" s="94"/>
      <c r="WZC314" s="94"/>
      <c r="WZD314" s="94"/>
      <c r="WZE314" s="94"/>
      <c r="WZF314" s="94"/>
      <c r="WZG314" s="94"/>
      <c r="WZH314" s="94"/>
      <c r="WZI314" s="94"/>
      <c r="WZJ314" s="94"/>
      <c r="WZK314" s="94"/>
      <c r="WZL314" s="94"/>
      <c r="WZM314" s="94"/>
      <c r="WZN314" s="94"/>
      <c r="WZO314" s="94"/>
      <c r="WZP314" s="94"/>
      <c r="WZQ314" s="94"/>
      <c r="WZR314" s="94"/>
      <c r="WZS314" s="94"/>
      <c r="WZT314" s="94"/>
      <c r="WZU314" s="94"/>
      <c r="WZV314" s="94"/>
      <c r="WZW314" s="94"/>
      <c r="WZX314" s="94"/>
      <c r="WZY314" s="94"/>
      <c r="WZZ314" s="94"/>
      <c r="XAA314" s="94"/>
      <c r="XAB314" s="94"/>
      <c r="XAC314" s="94"/>
      <c r="XAD314" s="94"/>
      <c r="XAE314" s="94"/>
      <c r="XAF314" s="94"/>
      <c r="XAG314" s="94"/>
      <c r="XAH314" s="94"/>
      <c r="XAI314" s="94"/>
      <c r="XAJ314" s="94"/>
      <c r="XAK314" s="94"/>
      <c r="XAL314" s="94"/>
      <c r="XAM314" s="94"/>
      <c r="XAN314" s="94"/>
      <c r="XAO314" s="94"/>
      <c r="XAP314" s="94"/>
      <c r="XAQ314" s="94"/>
      <c r="XAR314" s="94"/>
      <c r="XAS314" s="94"/>
      <c r="XAT314" s="94"/>
      <c r="XAU314" s="94"/>
      <c r="XAV314" s="94"/>
      <c r="XAW314" s="94"/>
      <c r="XAX314" s="94"/>
      <c r="XAY314" s="94"/>
      <c r="XAZ314" s="94"/>
      <c r="XBA314" s="94"/>
      <c r="XBB314" s="94"/>
      <c r="XBC314" s="94"/>
      <c r="XBD314" s="94"/>
      <c r="XBE314" s="94"/>
      <c r="XBF314" s="94"/>
      <c r="XBG314" s="94"/>
      <c r="XBH314" s="94"/>
      <c r="XBI314" s="94"/>
      <c r="XBJ314" s="94"/>
      <c r="XBK314" s="94"/>
      <c r="XBL314" s="94"/>
      <c r="XBM314" s="94"/>
      <c r="XBN314" s="94"/>
      <c r="XBO314" s="94"/>
      <c r="XBP314" s="94"/>
      <c r="XBQ314" s="94"/>
      <c r="XBR314" s="94"/>
      <c r="XBS314" s="94"/>
      <c r="XBT314" s="94"/>
      <c r="XBU314" s="94"/>
      <c r="XBV314" s="94"/>
      <c r="XBW314" s="94"/>
      <c r="XBX314" s="94"/>
      <c r="XBY314" s="94"/>
      <c r="XBZ314" s="94"/>
      <c r="XCA314" s="94"/>
      <c r="XCB314" s="94"/>
      <c r="XCC314" s="94"/>
      <c r="XCD314" s="94"/>
      <c r="XCE314" s="94"/>
      <c r="XCF314" s="94"/>
      <c r="XCG314" s="94"/>
      <c r="XCH314" s="94"/>
      <c r="XCI314" s="94"/>
      <c r="XCJ314" s="94"/>
      <c r="XCK314" s="94"/>
      <c r="XCL314" s="94"/>
      <c r="XCM314" s="94"/>
      <c r="XCN314" s="94"/>
      <c r="XCO314" s="94"/>
      <c r="XCP314" s="94"/>
      <c r="XCQ314" s="94"/>
      <c r="XCR314" s="94"/>
      <c r="XCS314" s="94"/>
      <c r="XCT314" s="94"/>
      <c r="XCU314" s="94"/>
      <c r="XCV314" s="94"/>
      <c r="XCW314" s="94"/>
      <c r="XCX314" s="94"/>
      <c r="XCY314" s="94"/>
      <c r="XCZ314" s="94"/>
      <c r="XDA314" s="94"/>
      <c r="XDB314" s="94"/>
      <c r="XDC314" s="94"/>
      <c r="XDD314" s="94"/>
      <c r="XDE314" s="94"/>
      <c r="XDF314" s="94"/>
      <c r="XDG314" s="94"/>
      <c r="XDH314" s="94"/>
      <c r="XDI314" s="94"/>
      <c r="XDJ314" s="94"/>
      <c r="XDK314" s="94"/>
      <c r="XDL314" s="94"/>
      <c r="XDM314" s="94"/>
      <c r="XDN314" s="94"/>
      <c r="XDO314" s="94"/>
      <c r="XDP314" s="94"/>
      <c r="XDQ314" s="94"/>
      <c r="XDR314" s="94"/>
      <c r="XDS314" s="94"/>
      <c r="XDT314" s="94"/>
      <c r="XDU314" s="94"/>
      <c r="XDV314" s="94"/>
      <c r="XDW314" s="94"/>
      <c r="XDX314" s="94"/>
      <c r="XDY314" s="94"/>
      <c r="XDZ314" s="94"/>
      <c r="XEA314" s="94"/>
      <c r="XEB314" s="94"/>
      <c r="XEC314" s="94"/>
      <c r="XED314" s="94"/>
      <c r="XEE314" s="94"/>
      <c r="XEF314" s="94"/>
      <c r="XEG314" s="94"/>
      <c r="XEH314" s="94"/>
      <c r="XEI314" s="94"/>
      <c r="XEJ314" s="94"/>
      <c r="XEK314" s="94"/>
      <c r="XEL314" s="94"/>
      <c r="XEM314" s="94"/>
      <c r="XEN314" s="94"/>
      <c r="XEO314" s="94"/>
      <c r="XEP314" s="94"/>
      <c r="XEQ314" s="94"/>
      <c r="XER314" s="94"/>
      <c r="XES314" s="94"/>
      <c r="XET314" s="94"/>
      <c r="XEU314" s="94"/>
      <c r="XEV314" s="94"/>
      <c r="XEW314" s="94"/>
      <c r="XEX314" s="94"/>
      <c r="XEY314" s="94"/>
      <c r="XEZ314" s="94"/>
      <c r="XFA314" s="93"/>
      <c r="XFB314" s="93"/>
      <c r="XFC314" s="93"/>
      <c r="XFD314" s="93"/>
    </row>
    <row r="315" spans="1:16384" ht="15" customHeight="1">
      <c r="A315" s="88">
        <v>20</v>
      </c>
      <c r="B315" s="88" t="s">
        <v>39</v>
      </c>
      <c r="C315" s="95"/>
      <c r="D315" s="94"/>
      <c r="E315" s="94"/>
      <c r="F315" s="96"/>
      <c r="G315" s="96"/>
      <c r="H315" s="96"/>
      <c r="I315" s="94"/>
      <c r="J315" s="94"/>
      <c r="K315" s="94"/>
      <c r="L315" s="94"/>
      <c r="M315" t="s">
        <v>4172</v>
      </c>
      <c r="N315" s="94"/>
      <c r="O315" s="94"/>
      <c r="P315" s="94"/>
      <c r="Q315" s="94"/>
      <c r="R315" s="94"/>
      <c r="S315" s="94"/>
      <c r="T315" s="94"/>
      <c r="U315" t="s">
        <v>4477</v>
      </c>
      <c r="V315" s="94"/>
      <c r="W315" s="94"/>
      <c r="X315" s="94"/>
      <c r="Y315" s="94"/>
      <c r="Z315" s="94"/>
      <c r="AA315" s="94"/>
      <c r="AB315" s="94"/>
      <c r="AC315" s="94"/>
      <c r="AD315" s="94"/>
      <c r="AE315" s="94"/>
      <c r="AF315" s="94"/>
      <c r="AG315" s="94"/>
      <c r="AH315" s="94"/>
      <c r="AI315" s="94"/>
      <c r="AJ315" s="94"/>
      <c r="AK315" s="94"/>
      <c r="AL315" s="94"/>
      <c r="AM315" s="94"/>
      <c r="AN315" s="94"/>
      <c r="AO315" s="94"/>
      <c r="AP315" s="94"/>
      <c r="AQ315" s="94"/>
      <c r="AR315" s="94"/>
      <c r="AS315" s="94"/>
      <c r="AT315" s="94"/>
      <c r="AU315" s="94"/>
      <c r="AV315" s="94"/>
      <c r="AW315" s="94"/>
      <c r="AX315" s="94"/>
      <c r="AY315" s="94"/>
      <c r="AZ315" s="94"/>
      <c r="BA315" s="94"/>
      <c r="BB315" s="94"/>
      <c r="BC315" s="94"/>
      <c r="BD315" s="94"/>
      <c r="BE315" s="94"/>
      <c r="BF315" s="94"/>
      <c r="BG315" s="94"/>
      <c r="BH315" s="94"/>
      <c r="BI315" s="94"/>
      <c r="BJ315" s="94"/>
      <c r="BK315" s="94"/>
      <c r="BL315" s="94"/>
      <c r="BM315" s="94"/>
      <c r="BN315" s="94"/>
      <c r="BO315" s="94"/>
      <c r="BP315" s="94"/>
      <c r="BQ315" s="94"/>
      <c r="BR315" s="94"/>
      <c r="BS315" s="94"/>
      <c r="BT315" s="94"/>
      <c r="BU315" s="94"/>
      <c r="BV315" s="94"/>
      <c r="BW315" s="94"/>
      <c r="BX315" s="94"/>
      <c r="BY315" s="94"/>
      <c r="BZ315" s="94"/>
      <c r="CA315" s="94"/>
      <c r="CB315" s="94"/>
      <c r="CC315" s="94"/>
      <c r="CD315" s="94"/>
      <c r="CE315" s="94"/>
      <c r="CF315" s="94"/>
      <c r="CG315" s="94"/>
      <c r="CH315" s="94"/>
      <c r="CI315" s="94"/>
      <c r="CJ315" s="94"/>
      <c r="CK315" s="94"/>
      <c r="CL315" s="94"/>
      <c r="CM315" s="94"/>
      <c r="CN315" s="94"/>
      <c r="CO315" s="94"/>
      <c r="CP315" s="94"/>
      <c r="CQ315" s="94"/>
      <c r="CR315" s="94"/>
      <c r="CS315" s="94"/>
      <c r="CT315" s="94"/>
      <c r="CU315" s="94"/>
      <c r="CV315" s="94"/>
      <c r="CW315" s="94"/>
      <c r="CX315" s="94"/>
      <c r="CY315" s="94"/>
      <c r="CZ315" s="94"/>
      <c r="DA315" s="94"/>
      <c r="DB315" s="94"/>
      <c r="DC315" s="94"/>
      <c r="DD315" s="94"/>
      <c r="DE315" s="94"/>
      <c r="DF315" s="94"/>
      <c r="DG315" s="94"/>
      <c r="DH315" s="94"/>
      <c r="DI315" s="94"/>
      <c r="DJ315" s="94"/>
      <c r="DK315" s="94"/>
      <c r="DL315" s="94"/>
      <c r="DM315" s="94"/>
      <c r="DN315" s="94"/>
      <c r="DO315" s="94"/>
      <c r="DP315" s="94"/>
      <c r="DQ315" s="94"/>
      <c r="DR315" s="94"/>
      <c r="DS315" s="94"/>
      <c r="DT315" s="94"/>
      <c r="DU315" s="94"/>
      <c r="DV315" s="94"/>
      <c r="DW315" s="94"/>
      <c r="DX315" s="94"/>
      <c r="DY315" s="94"/>
      <c r="DZ315" s="94"/>
      <c r="EA315" s="94"/>
      <c r="EB315" s="94"/>
      <c r="EC315" s="94"/>
      <c r="ED315" s="94"/>
      <c r="EE315" s="94"/>
      <c r="EF315" s="94"/>
      <c r="EG315" s="94"/>
      <c r="EH315" s="94"/>
      <c r="EI315" s="94"/>
      <c r="EJ315" s="94"/>
      <c r="EK315" s="94"/>
      <c r="EL315" s="94"/>
      <c r="EM315" s="94"/>
      <c r="EN315" s="94"/>
      <c r="EO315" s="94"/>
      <c r="EP315" s="94"/>
      <c r="EQ315" s="94"/>
      <c r="ER315" s="94"/>
      <c r="ES315" s="94"/>
      <c r="ET315" s="94"/>
      <c r="EU315" s="94"/>
      <c r="EV315" s="94"/>
      <c r="EW315" s="94"/>
      <c r="EX315" s="94"/>
      <c r="EY315" s="94"/>
      <c r="EZ315" s="94"/>
      <c r="FA315" s="94"/>
      <c r="FB315" s="94"/>
      <c r="FC315" s="94"/>
      <c r="FD315" s="94"/>
      <c r="FE315" s="94"/>
      <c r="FF315" s="94"/>
      <c r="FG315" s="94"/>
      <c r="FH315" s="94"/>
      <c r="FI315" s="94"/>
      <c r="FJ315" s="94"/>
      <c r="FK315" s="94"/>
      <c r="FL315" s="94"/>
      <c r="FM315" s="94"/>
      <c r="FN315" s="94"/>
      <c r="FO315" s="94"/>
      <c r="FP315" s="94"/>
      <c r="FQ315" s="94"/>
      <c r="FR315" s="94"/>
      <c r="FS315" s="94"/>
      <c r="FT315" s="94"/>
      <c r="FU315" s="94"/>
      <c r="FV315" s="94"/>
      <c r="FW315" s="94"/>
      <c r="FX315" s="94"/>
      <c r="FY315" s="94"/>
      <c r="FZ315" s="94"/>
      <c r="GA315" s="94"/>
      <c r="GB315" s="94"/>
      <c r="GC315" s="94"/>
      <c r="GD315" s="94"/>
      <c r="GE315" s="94"/>
      <c r="GF315" s="94"/>
      <c r="GG315" s="94"/>
      <c r="GH315" s="94"/>
      <c r="GI315" s="94"/>
      <c r="GJ315" s="94"/>
      <c r="GK315" s="94"/>
      <c r="GL315" s="94"/>
      <c r="GM315" s="94"/>
      <c r="GN315" s="94"/>
      <c r="GO315" s="94"/>
      <c r="GP315" s="94"/>
      <c r="GQ315" s="94"/>
      <c r="GR315" s="94"/>
      <c r="GS315" s="94"/>
      <c r="GT315" s="94"/>
      <c r="GU315" s="94"/>
      <c r="GV315" s="94"/>
      <c r="GW315" s="94"/>
      <c r="GX315" s="94"/>
      <c r="GY315" s="94"/>
      <c r="GZ315" s="94"/>
      <c r="HA315" s="94"/>
      <c r="HB315" s="94"/>
      <c r="HC315" s="94"/>
      <c r="HD315" s="94"/>
      <c r="HE315" s="94"/>
      <c r="HF315" s="94"/>
      <c r="HG315" s="94"/>
      <c r="HH315" s="94"/>
      <c r="HI315" s="94"/>
      <c r="HJ315" s="94"/>
      <c r="HK315" s="94"/>
      <c r="HL315" s="94"/>
      <c r="HM315" s="94"/>
      <c r="HN315" s="94"/>
      <c r="HO315" s="94"/>
      <c r="HP315" s="94"/>
      <c r="HQ315" s="94"/>
      <c r="HR315" s="94"/>
      <c r="HS315" s="94"/>
      <c r="HT315" s="94"/>
      <c r="HU315" s="94"/>
      <c r="HV315" s="94"/>
      <c r="HW315" s="94"/>
      <c r="HX315" s="94"/>
      <c r="HY315" s="94"/>
      <c r="HZ315" s="94"/>
      <c r="IA315" s="94"/>
      <c r="IB315" s="94"/>
      <c r="IC315" s="94"/>
      <c r="ID315" s="94"/>
      <c r="IE315" s="94"/>
      <c r="IF315" s="94"/>
      <c r="IG315" s="94"/>
      <c r="IH315" s="94"/>
      <c r="II315" s="94"/>
      <c r="IJ315" s="94"/>
      <c r="IK315" s="94"/>
      <c r="IL315" s="94"/>
      <c r="IM315" s="94"/>
      <c r="IN315" s="94"/>
      <c r="IO315" s="94"/>
      <c r="IP315" s="94"/>
      <c r="IQ315" s="94"/>
      <c r="IR315" s="94"/>
      <c r="IS315" s="94"/>
      <c r="IT315" s="94"/>
      <c r="IU315" s="94"/>
      <c r="IV315" s="94"/>
      <c r="IW315" s="94"/>
      <c r="IX315" s="94"/>
      <c r="IY315" s="94"/>
      <c r="IZ315" s="94"/>
      <c r="JA315" s="94"/>
      <c r="JB315" s="94"/>
      <c r="JC315" s="94"/>
      <c r="JD315" s="94"/>
      <c r="JE315" s="94"/>
      <c r="JF315" s="94"/>
      <c r="JG315" s="94"/>
      <c r="JH315" s="94"/>
      <c r="JI315" s="94"/>
      <c r="JJ315" s="94"/>
      <c r="JK315" s="94"/>
      <c r="JL315" s="94"/>
      <c r="JM315" s="94"/>
      <c r="JN315" s="94"/>
      <c r="JO315" s="94"/>
      <c r="JP315" s="94"/>
      <c r="JQ315" s="94"/>
      <c r="JR315" s="94"/>
      <c r="JS315" s="94"/>
      <c r="JT315" s="94"/>
      <c r="JU315" s="94"/>
      <c r="JV315" s="94"/>
      <c r="JW315" s="94"/>
      <c r="JX315" s="94"/>
      <c r="JY315" s="94"/>
      <c r="JZ315" s="94"/>
      <c r="KA315" s="94"/>
      <c r="KB315" s="94"/>
      <c r="KC315" s="94"/>
      <c r="KD315" s="94"/>
      <c r="KE315" s="94"/>
      <c r="KF315" s="94"/>
      <c r="KG315" s="94"/>
      <c r="KH315" s="94"/>
      <c r="KI315" s="94"/>
      <c r="KJ315" s="94"/>
      <c r="KK315" s="94"/>
      <c r="KL315" s="94"/>
      <c r="KM315" s="94"/>
      <c r="KN315" s="94"/>
      <c r="KO315" s="94"/>
      <c r="KP315" s="94"/>
      <c r="KQ315" s="94"/>
      <c r="KR315" s="94"/>
      <c r="KS315" s="94"/>
      <c r="KT315" s="94"/>
      <c r="KU315" s="94"/>
      <c r="KV315" s="94"/>
      <c r="KW315" s="94"/>
      <c r="KX315" s="94"/>
      <c r="KY315" s="94"/>
      <c r="KZ315" s="94"/>
      <c r="LA315" s="94"/>
      <c r="LB315" s="94"/>
      <c r="LC315" s="94"/>
      <c r="LD315" s="94"/>
      <c r="LE315" s="94"/>
      <c r="LF315" s="94"/>
      <c r="LG315" s="94"/>
      <c r="LH315" s="94"/>
      <c r="LI315" s="94"/>
      <c r="LJ315" s="94"/>
      <c r="LK315" s="94"/>
      <c r="LL315" s="94"/>
      <c r="LM315" s="94"/>
      <c r="LN315" s="94"/>
      <c r="LO315" s="94"/>
      <c r="LP315" s="94"/>
      <c r="LQ315" s="94"/>
      <c r="LR315" s="94"/>
      <c r="LS315" s="94"/>
      <c r="LT315" s="94"/>
      <c r="LU315" s="94"/>
      <c r="LV315" s="94"/>
      <c r="LW315" s="94"/>
      <c r="LX315" s="94"/>
      <c r="LY315" s="94"/>
      <c r="LZ315" s="94"/>
      <c r="MA315" s="94"/>
      <c r="MB315" s="94"/>
      <c r="MC315" s="94"/>
      <c r="MD315" s="94"/>
      <c r="ME315" s="94"/>
      <c r="MF315" s="94"/>
      <c r="MG315" s="94"/>
      <c r="MH315" s="94"/>
      <c r="MI315" s="94"/>
      <c r="MJ315" s="94"/>
      <c r="MK315" s="94"/>
      <c r="ML315" s="94"/>
      <c r="MM315" s="94"/>
      <c r="MN315" s="94"/>
      <c r="MO315" s="94"/>
      <c r="MP315" s="94"/>
      <c r="MQ315" s="94"/>
      <c r="MR315" s="94"/>
      <c r="MS315" s="94"/>
      <c r="MT315" s="94"/>
      <c r="MU315" s="94"/>
      <c r="MV315" s="94"/>
      <c r="MW315" s="94"/>
      <c r="MX315" s="94"/>
      <c r="MY315" s="94"/>
      <c r="MZ315" s="94"/>
      <c r="NA315" s="94"/>
      <c r="NB315" s="94"/>
      <c r="NC315" s="94"/>
      <c r="ND315" s="94"/>
      <c r="NE315" s="94"/>
      <c r="NF315" s="94"/>
      <c r="NG315" s="94"/>
      <c r="NH315" s="94"/>
      <c r="NI315" s="94"/>
      <c r="NJ315" s="94"/>
      <c r="NK315" s="94"/>
      <c r="NL315" s="94"/>
      <c r="NM315" s="94"/>
      <c r="NN315" s="94"/>
      <c r="NO315" s="94"/>
      <c r="NP315" s="94"/>
      <c r="NQ315" s="94"/>
      <c r="NR315" s="94"/>
      <c r="NS315" s="94"/>
      <c r="NT315" s="94"/>
      <c r="NU315" s="94"/>
      <c r="NV315" s="94"/>
      <c r="NW315" s="94"/>
      <c r="NX315" s="94"/>
      <c r="NY315" s="94"/>
      <c r="NZ315" s="94"/>
      <c r="OA315" s="94"/>
      <c r="OB315" s="94"/>
      <c r="OC315" s="94"/>
      <c r="OD315" s="94"/>
      <c r="OE315" s="94"/>
      <c r="OF315" s="94"/>
      <c r="OG315" s="94"/>
      <c r="OH315" s="94"/>
      <c r="OI315" s="94"/>
      <c r="OJ315" s="94"/>
      <c r="OK315" s="94"/>
      <c r="OL315" s="94"/>
      <c r="OM315" s="94"/>
      <c r="ON315" s="94"/>
      <c r="OO315" s="94"/>
      <c r="OP315" s="94"/>
      <c r="OQ315" s="94"/>
      <c r="OR315" s="94"/>
      <c r="OS315" s="94"/>
      <c r="OT315" s="94"/>
      <c r="OU315" s="94"/>
      <c r="OV315" s="94"/>
      <c r="OW315" s="94"/>
      <c r="OX315" s="94"/>
      <c r="OY315" s="94"/>
      <c r="OZ315" s="94"/>
      <c r="PA315" s="94"/>
      <c r="PB315" s="94"/>
      <c r="PC315" s="94"/>
      <c r="PD315" s="94"/>
      <c r="PE315" s="94"/>
      <c r="PF315" s="94"/>
      <c r="PG315" s="94"/>
      <c r="PH315" s="94"/>
      <c r="PI315" s="94"/>
      <c r="PJ315" s="94"/>
      <c r="PK315" s="94"/>
      <c r="PL315" s="94"/>
      <c r="PM315" s="94"/>
      <c r="PN315" s="94"/>
      <c r="PO315" s="94"/>
      <c r="PP315" s="94"/>
      <c r="PQ315" s="94"/>
      <c r="PR315" s="94"/>
      <c r="PS315" s="94"/>
      <c r="PT315" s="94"/>
      <c r="PU315" s="94"/>
      <c r="PV315" s="94"/>
      <c r="PW315" s="94"/>
      <c r="PX315" s="94"/>
      <c r="PY315" s="94"/>
      <c r="PZ315" s="94"/>
      <c r="QA315" s="94"/>
      <c r="QB315" s="94"/>
      <c r="QC315" s="94"/>
      <c r="QD315" s="94"/>
      <c r="QE315" s="94"/>
      <c r="QF315" s="94"/>
      <c r="QG315" s="94"/>
      <c r="QH315" s="94"/>
      <c r="QI315" s="94"/>
      <c r="QJ315" s="94"/>
      <c r="QK315" s="94"/>
      <c r="QL315" s="94"/>
      <c r="QM315" s="94"/>
      <c r="QN315" s="94"/>
      <c r="QO315" s="94"/>
      <c r="QP315" s="94"/>
      <c r="QQ315" s="94"/>
      <c r="QR315" s="94"/>
      <c r="QS315" s="94"/>
      <c r="QT315" s="94"/>
      <c r="QU315" s="94"/>
      <c r="QV315" s="94"/>
      <c r="QW315" s="94"/>
      <c r="QX315" s="94"/>
      <c r="QY315" s="94"/>
      <c r="QZ315" s="94"/>
      <c r="RA315" s="94"/>
      <c r="RB315" s="94"/>
      <c r="RC315" s="94"/>
      <c r="RD315" s="94"/>
      <c r="RE315" s="94"/>
      <c r="RF315" s="94"/>
      <c r="RG315" s="94"/>
      <c r="RH315" s="94"/>
      <c r="RI315" s="94"/>
      <c r="RJ315" s="94"/>
      <c r="RK315" s="94"/>
      <c r="RL315" s="94"/>
      <c r="RM315" s="94"/>
      <c r="RN315" s="94"/>
      <c r="RO315" s="94"/>
      <c r="RP315" s="94"/>
      <c r="RQ315" s="94"/>
      <c r="RR315" s="94"/>
      <c r="RS315" s="94"/>
      <c r="RT315" s="94"/>
      <c r="RU315" s="94"/>
      <c r="RV315" s="94"/>
      <c r="RW315" s="94"/>
      <c r="RX315" s="94"/>
      <c r="RY315" s="94"/>
      <c r="RZ315" s="94"/>
      <c r="SA315" s="94"/>
      <c r="SB315" s="94"/>
      <c r="SC315" s="94"/>
      <c r="SD315" s="94"/>
      <c r="SE315" s="94"/>
      <c r="SF315" s="94"/>
      <c r="SG315" s="94"/>
      <c r="SH315" s="94"/>
      <c r="SI315" s="94"/>
      <c r="SJ315" s="94"/>
      <c r="SK315" s="94"/>
      <c r="SL315" s="94"/>
      <c r="SM315" s="94"/>
      <c r="SN315" s="94"/>
      <c r="SO315" s="94"/>
      <c r="SP315" s="94"/>
      <c r="SQ315" s="94"/>
      <c r="SR315" s="94"/>
      <c r="SS315" s="94"/>
      <c r="ST315" s="94"/>
      <c r="SU315" s="94"/>
      <c r="SV315" s="94"/>
      <c r="SW315" s="94"/>
      <c r="SX315" s="94"/>
      <c r="SY315" s="94"/>
      <c r="SZ315" s="94"/>
      <c r="TA315" s="94"/>
      <c r="TB315" s="94"/>
      <c r="TC315" s="94"/>
      <c r="TD315" s="94"/>
      <c r="TE315" s="94"/>
      <c r="TF315" s="94"/>
      <c r="TG315" s="94"/>
      <c r="TH315" s="94"/>
      <c r="TI315" s="94"/>
      <c r="TJ315" s="94"/>
      <c r="TK315" s="94"/>
      <c r="TL315" s="94"/>
      <c r="TM315" s="94"/>
      <c r="TN315" s="94"/>
      <c r="TO315" s="94"/>
      <c r="TP315" s="94"/>
      <c r="TQ315" s="94"/>
      <c r="TR315" s="94"/>
      <c r="TS315" s="94"/>
      <c r="TT315" s="94"/>
      <c r="TU315" s="94"/>
      <c r="TV315" s="94"/>
      <c r="TW315" s="94"/>
      <c r="TX315" s="94"/>
      <c r="TY315" s="94"/>
      <c r="TZ315" s="94"/>
      <c r="UA315" s="94"/>
      <c r="UB315" s="94"/>
      <c r="UC315" s="94"/>
      <c r="UD315" s="94"/>
      <c r="UE315" s="94"/>
      <c r="UF315" s="94"/>
      <c r="UG315" s="94"/>
      <c r="UH315" s="94"/>
      <c r="UI315" s="94"/>
      <c r="UJ315" s="94"/>
      <c r="UK315" s="94"/>
      <c r="UL315" s="94"/>
      <c r="UM315" s="94"/>
      <c r="UN315" s="94"/>
      <c r="UO315" s="94"/>
      <c r="UP315" s="94"/>
      <c r="UQ315" s="94"/>
      <c r="UR315" s="94"/>
      <c r="US315" s="94"/>
      <c r="UT315" s="94"/>
      <c r="UU315" s="94"/>
      <c r="UV315" s="94"/>
      <c r="UW315" s="94"/>
      <c r="UX315" s="94"/>
      <c r="UY315" s="94"/>
      <c r="UZ315" s="94"/>
      <c r="VA315" s="94"/>
      <c r="VB315" s="94"/>
      <c r="VC315" s="94"/>
      <c r="VD315" s="94"/>
      <c r="VE315" s="94"/>
      <c r="VF315" s="94"/>
      <c r="VG315" s="94"/>
      <c r="VH315" s="94"/>
      <c r="VI315" s="94"/>
      <c r="VJ315" s="94"/>
      <c r="VK315" s="94"/>
      <c r="VL315" s="94"/>
      <c r="VM315" s="94"/>
      <c r="VN315" s="94"/>
      <c r="VO315" s="94"/>
      <c r="VP315" s="94"/>
      <c r="VQ315" s="94"/>
      <c r="VR315" s="94"/>
      <c r="VS315" s="94"/>
      <c r="VT315" s="94"/>
      <c r="VU315" s="94"/>
      <c r="VV315" s="94"/>
      <c r="VW315" s="94"/>
      <c r="VX315" s="94"/>
      <c r="VY315" s="94"/>
      <c r="VZ315" s="94"/>
      <c r="WA315" s="94"/>
      <c r="WB315" s="94"/>
      <c r="WC315" s="94"/>
      <c r="WD315" s="94"/>
      <c r="WE315" s="94"/>
      <c r="WF315" s="94"/>
      <c r="WG315" s="94"/>
      <c r="WH315" s="94"/>
      <c r="WI315" s="94"/>
      <c r="WJ315" s="94"/>
      <c r="WK315" s="94"/>
      <c r="WL315" s="94"/>
      <c r="WM315" s="94"/>
      <c r="WN315" s="94"/>
      <c r="WO315" s="94"/>
      <c r="WP315" s="94"/>
      <c r="WQ315" s="94"/>
      <c r="WR315" s="94"/>
      <c r="WS315" s="94"/>
      <c r="WT315" s="94"/>
      <c r="WU315" s="94"/>
      <c r="WV315" s="94"/>
      <c r="WW315" s="94"/>
      <c r="WX315" s="94"/>
      <c r="WY315" s="94"/>
      <c r="WZ315" s="94"/>
      <c r="XA315" s="94"/>
      <c r="XB315" s="94"/>
      <c r="XC315" s="94"/>
      <c r="XD315" s="94"/>
      <c r="XE315" s="94"/>
      <c r="XF315" s="94"/>
      <c r="XG315" s="94"/>
      <c r="XH315" s="94"/>
      <c r="XI315" s="94"/>
      <c r="XJ315" s="94"/>
      <c r="XK315" s="94"/>
      <c r="XL315" s="94"/>
      <c r="XM315" s="94"/>
      <c r="XN315" s="94"/>
      <c r="XO315" s="94"/>
      <c r="XP315" s="94"/>
      <c r="XQ315" s="94"/>
      <c r="XR315" s="94"/>
      <c r="XS315" s="94"/>
      <c r="XT315" s="94"/>
      <c r="XU315" s="94"/>
      <c r="XV315" s="94"/>
      <c r="XW315" s="94"/>
      <c r="XX315" s="94"/>
      <c r="XY315" s="94"/>
      <c r="XZ315" s="94"/>
      <c r="YA315" s="94"/>
      <c r="YB315" s="94"/>
      <c r="YC315" s="94"/>
      <c r="YD315" s="94"/>
      <c r="YE315" s="94"/>
      <c r="YF315" s="94"/>
      <c r="YG315" s="94"/>
      <c r="YH315" s="94"/>
      <c r="YI315" s="94"/>
      <c r="YJ315" s="94"/>
      <c r="YK315" s="94"/>
      <c r="YL315" s="94"/>
      <c r="YM315" s="94"/>
      <c r="YN315" s="94"/>
      <c r="YO315" s="94"/>
      <c r="YP315" s="94"/>
      <c r="YQ315" s="94"/>
      <c r="YR315" s="94"/>
      <c r="YS315" s="94"/>
      <c r="YT315" s="94"/>
      <c r="YU315" s="94"/>
      <c r="YV315" s="94"/>
      <c r="YW315" s="94"/>
      <c r="YX315" s="94"/>
      <c r="YY315" s="94"/>
      <c r="YZ315" s="94"/>
      <c r="ZA315" s="94"/>
      <c r="ZB315" s="94"/>
      <c r="ZC315" s="94"/>
      <c r="ZD315" s="94"/>
      <c r="ZE315" s="94"/>
      <c r="ZF315" s="94"/>
      <c r="ZG315" s="94"/>
      <c r="ZH315" s="94"/>
      <c r="ZI315" s="94"/>
      <c r="ZJ315" s="94"/>
      <c r="ZK315" s="94"/>
      <c r="ZL315" s="94"/>
      <c r="ZM315" s="94"/>
      <c r="ZN315" s="94"/>
      <c r="ZO315" s="94"/>
      <c r="ZP315" s="94"/>
      <c r="ZQ315" s="94"/>
      <c r="ZR315" s="94"/>
      <c r="ZS315" s="94"/>
      <c r="ZT315" s="94"/>
      <c r="ZU315" s="94"/>
      <c r="ZV315" s="94"/>
      <c r="ZW315" s="94"/>
      <c r="ZX315" s="94"/>
      <c r="ZY315" s="94"/>
      <c r="ZZ315" s="94"/>
      <c r="AAA315" s="94"/>
      <c r="AAB315" s="94"/>
      <c r="AAC315" s="94"/>
      <c r="AAD315" s="94"/>
      <c r="AAE315" s="94"/>
      <c r="AAF315" s="94"/>
      <c r="AAG315" s="94"/>
      <c r="AAH315" s="94"/>
      <c r="AAI315" s="94"/>
      <c r="AAJ315" s="94"/>
      <c r="AAK315" s="94"/>
      <c r="AAL315" s="94"/>
      <c r="AAM315" s="94"/>
      <c r="AAN315" s="94"/>
      <c r="AAO315" s="94"/>
      <c r="AAP315" s="94"/>
      <c r="AAQ315" s="94"/>
      <c r="AAR315" s="94"/>
      <c r="AAS315" s="94"/>
      <c r="AAT315" s="94"/>
      <c r="AAU315" s="94"/>
      <c r="AAV315" s="94"/>
      <c r="AAW315" s="94"/>
      <c r="AAX315" s="94"/>
      <c r="AAY315" s="94"/>
      <c r="AAZ315" s="94"/>
      <c r="ABA315" s="94"/>
      <c r="ABB315" s="94"/>
      <c r="ABC315" s="94"/>
      <c r="ABD315" s="94"/>
      <c r="ABE315" s="94"/>
      <c r="ABF315" s="94"/>
      <c r="ABG315" s="94"/>
      <c r="ABH315" s="94"/>
      <c r="ABI315" s="94"/>
      <c r="ABJ315" s="94"/>
      <c r="ABK315" s="94"/>
      <c r="ABL315" s="94"/>
      <c r="ABM315" s="94"/>
      <c r="ABN315" s="94"/>
      <c r="ABO315" s="94"/>
      <c r="ABP315" s="94"/>
      <c r="ABQ315" s="94"/>
      <c r="ABR315" s="94"/>
      <c r="ABS315" s="94"/>
      <c r="ABT315" s="94"/>
      <c r="ABU315" s="94"/>
      <c r="ABV315" s="94"/>
      <c r="ABW315" s="94"/>
      <c r="ABX315" s="94"/>
      <c r="ABY315" s="94"/>
      <c r="ABZ315" s="94"/>
      <c r="ACA315" s="94"/>
      <c r="ACB315" s="94"/>
      <c r="ACC315" s="94"/>
      <c r="ACD315" s="94"/>
      <c r="ACE315" s="94"/>
      <c r="ACF315" s="94"/>
      <c r="ACG315" s="94"/>
      <c r="ACH315" s="94"/>
      <c r="ACI315" s="94"/>
      <c r="ACJ315" s="94"/>
      <c r="ACK315" s="94"/>
      <c r="ACL315" s="94"/>
      <c r="ACM315" s="94"/>
      <c r="ACN315" s="94"/>
      <c r="ACO315" s="94"/>
      <c r="ACP315" s="94"/>
      <c r="ACQ315" s="94"/>
      <c r="ACR315" s="94"/>
      <c r="ACS315" s="94"/>
      <c r="ACT315" s="94"/>
      <c r="ACU315" s="94"/>
      <c r="ACV315" s="94"/>
      <c r="ACW315" s="94"/>
      <c r="ACX315" s="94"/>
      <c r="ACY315" s="94"/>
      <c r="ACZ315" s="94"/>
      <c r="ADA315" s="94"/>
      <c r="ADB315" s="94"/>
      <c r="ADC315" s="94"/>
      <c r="ADD315" s="94"/>
      <c r="ADE315" s="94"/>
      <c r="ADF315" s="94"/>
      <c r="ADG315" s="94"/>
      <c r="ADH315" s="94"/>
      <c r="ADI315" s="94"/>
      <c r="ADJ315" s="94"/>
      <c r="ADK315" s="94"/>
      <c r="ADL315" s="94"/>
      <c r="ADM315" s="94"/>
      <c r="ADN315" s="94"/>
      <c r="ADO315" s="94"/>
      <c r="ADP315" s="94"/>
      <c r="ADQ315" s="94"/>
      <c r="ADR315" s="94"/>
      <c r="ADS315" s="94"/>
      <c r="ADT315" s="94"/>
      <c r="ADU315" s="94"/>
      <c r="ADV315" s="94"/>
      <c r="ADW315" s="94"/>
      <c r="ADX315" s="94"/>
      <c r="ADY315" s="94"/>
      <c r="ADZ315" s="94"/>
      <c r="AEA315" s="94"/>
      <c r="AEB315" s="94"/>
      <c r="AEC315" s="94"/>
      <c r="AED315" s="94"/>
      <c r="AEE315" s="94"/>
      <c r="AEF315" s="94"/>
      <c r="AEG315" s="94"/>
      <c r="AEH315" s="94"/>
      <c r="AEI315" s="94"/>
      <c r="AEJ315" s="94"/>
      <c r="AEK315" s="94"/>
      <c r="AEL315" s="94"/>
      <c r="AEM315" s="94"/>
      <c r="AEN315" s="94"/>
      <c r="AEO315" s="94"/>
      <c r="AEP315" s="94"/>
      <c r="AEQ315" s="94"/>
      <c r="AER315" s="94"/>
      <c r="AES315" s="94"/>
      <c r="AET315" s="94"/>
      <c r="AEU315" s="94"/>
      <c r="AEV315" s="94"/>
      <c r="AEW315" s="94"/>
      <c r="AEX315" s="94"/>
      <c r="AEY315" s="94"/>
      <c r="AEZ315" s="94"/>
      <c r="AFA315" s="94"/>
      <c r="AFB315" s="94"/>
      <c r="AFC315" s="94"/>
      <c r="AFD315" s="94"/>
      <c r="AFE315" s="94"/>
      <c r="AFF315" s="94"/>
      <c r="AFG315" s="94"/>
      <c r="AFH315" s="94"/>
      <c r="AFI315" s="94"/>
      <c r="AFJ315" s="94"/>
      <c r="AFK315" s="94"/>
      <c r="AFL315" s="94"/>
      <c r="AFM315" s="94"/>
      <c r="AFN315" s="94"/>
      <c r="AFO315" s="94"/>
      <c r="AFP315" s="94"/>
      <c r="AFQ315" s="94"/>
      <c r="AFR315" s="94"/>
      <c r="AFS315" s="94"/>
      <c r="AFT315" s="94"/>
      <c r="AFU315" s="94"/>
      <c r="AFV315" s="94"/>
      <c r="AFW315" s="94"/>
      <c r="AFX315" s="94"/>
      <c r="AFY315" s="94"/>
      <c r="AFZ315" s="94"/>
      <c r="AGA315" s="94"/>
      <c r="AGB315" s="94"/>
      <c r="AGC315" s="94"/>
      <c r="AGD315" s="94"/>
      <c r="AGE315" s="94"/>
      <c r="AGF315" s="94"/>
      <c r="AGG315" s="94"/>
      <c r="AGH315" s="94"/>
      <c r="AGI315" s="94"/>
      <c r="AGJ315" s="94"/>
      <c r="AGK315" s="94"/>
      <c r="AGL315" s="94"/>
      <c r="AGM315" s="94"/>
      <c r="AGN315" s="94"/>
      <c r="AGO315" s="94"/>
      <c r="AGP315" s="94"/>
      <c r="AGQ315" s="94"/>
      <c r="AGR315" s="94"/>
      <c r="AGS315" s="94"/>
      <c r="AGT315" s="94"/>
      <c r="AGU315" s="94"/>
      <c r="AGV315" s="94"/>
      <c r="AGW315" s="94"/>
      <c r="AGX315" s="94"/>
      <c r="AGY315" s="94"/>
      <c r="AGZ315" s="94"/>
      <c r="AHA315" s="94"/>
      <c r="AHB315" s="94"/>
      <c r="AHC315" s="94"/>
      <c r="AHD315" s="94"/>
      <c r="AHE315" s="94"/>
      <c r="AHF315" s="94"/>
      <c r="AHG315" s="94"/>
      <c r="AHH315" s="94"/>
      <c r="AHI315" s="94"/>
      <c r="AHJ315" s="94"/>
      <c r="AHK315" s="94"/>
      <c r="AHL315" s="94"/>
      <c r="AHM315" s="94"/>
      <c r="AHN315" s="94"/>
      <c r="AHO315" s="94"/>
      <c r="AHP315" s="94"/>
      <c r="AHQ315" s="94"/>
      <c r="AHR315" s="94"/>
      <c r="AHS315" s="94"/>
      <c r="AHT315" s="94"/>
      <c r="AHU315" s="94"/>
      <c r="AHV315" s="94"/>
      <c r="AHW315" s="94"/>
      <c r="AHX315" s="94"/>
      <c r="AHY315" s="94"/>
      <c r="AHZ315" s="94"/>
      <c r="AIA315" s="94"/>
      <c r="AIB315" s="94"/>
      <c r="AIC315" s="94"/>
      <c r="AID315" s="94"/>
      <c r="AIE315" s="94"/>
      <c r="AIF315" s="94"/>
      <c r="AIG315" s="94"/>
      <c r="AIH315" s="94"/>
      <c r="AII315" s="94"/>
      <c r="AIJ315" s="94"/>
      <c r="AIK315" s="94"/>
      <c r="AIL315" s="94"/>
      <c r="AIM315" s="94"/>
      <c r="AIN315" s="94"/>
      <c r="AIO315" s="94"/>
      <c r="AIP315" s="94"/>
      <c r="AIQ315" s="94"/>
      <c r="AIR315" s="94"/>
      <c r="AIS315" s="94"/>
      <c r="AIT315" s="94"/>
      <c r="AIU315" s="94"/>
      <c r="AIV315" s="94"/>
      <c r="AIW315" s="94"/>
      <c r="AIX315" s="94"/>
      <c r="AIY315" s="94"/>
      <c r="AIZ315" s="94"/>
      <c r="AJA315" s="94"/>
      <c r="AJB315" s="94"/>
      <c r="AJC315" s="94"/>
      <c r="AJD315" s="94"/>
      <c r="AJE315" s="94"/>
      <c r="AJF315" s="94"/>
      <c r="AJG315" s="94"/>
      <c r="AJH315" s="94"/>
      <c r="AJI315" s="94"/>
      <c r="AJJ315" s="94"/>
      <c r="AJK315" s="94"/>
      <c r="AJL315" s="94"/>
      <c r="AJM315" s="94"/>
      <c r="AJN315" s="94"/>
      <c r="AJO315" s="94"/>
      <c r="AJP315" s="94"/>
      <c r="AJQ315" s="94"/>
      <c r="AJR315" s="94"/>
      <c r="AJS315" s="94"/>
      <c r="AJT315" s="94"/>
      <c r="AJU315" s="94"/>
      <c r="AJV315" s="94"/>
      <c r="AJW315" s="94"/>
      <c r="AJX315" s="94"/>
      <c r="AJY315" s="94"/>
      <c r="AJZ315" s="94"/>
      <c r="AKA315" s="94"/>
      <c r="AKB315" s="94"/>
      <c r="AKC315" s="94"/>
      <c r="AKD315" s="94"/>
      <c r="AKE315" s="94"/>
      <c r="AKF315" s="94"/>
      <c r="AKG315" s="94"/>
      <c r="AKH315" s="94"/>
      <c r="AKI315" s="94"/>
      <c r="AKJ315" s="94"/>
      <c r="AKK315" s="94"/>
      <c r="AKL315" s="94"/>
      <c r="AKM315" s="94"/>
      <c r="AKN315" s="94"/>
      <c r="AKO315" s="94"/>
      <c r="AKP315" s="94"/>
      <c r="AKQ315" s="94"/>
      <c r="AKR315" s="94"/>
      <c r="AKS315" s="94"/>
      <c r="AKT315" s="94"/>
      <c r="AKU315" s="94"/>
      <c r="AKV315" s="94"/>
      <c r="AKW315" s="94"/>
      <c r="AKX315" s="94"/>
      <c r="AKY315" s="94"/>
      <c r="AKZ315" s="94"/>
      <c r="ALA315" s="94"/>
      <c r="ALB315" s="94"/>
      <c r="ALC315" s="94"/>
      <c r="ALD315" s="94"/>
      <c r="ALE315" s="94"/>
      <c r="ALF315" s="94"/>
      <c r="ALG315" s="94"/>
      <c r="ALH315" s="94"/>
      <c r="ALI315" s="94"/>
      <c r="ALJ315" s="94"/>
      <c r="ALK315" s="94"/>
      <c r="ALL315" s="94"/>
      <c r="ALM315" s="94"/>
      <c r="ALN315" s="94"/>
      <c r="ALO315" s="94"/>
      <c r="ALP315" s="94"/>
      <c r="ALQ315" s="94"/>
      <c r="ALR315" s="94"/>
      <c r="ALS315" s="94"/>
      <c r="ALT315" s="94"/>
      <c r="ALU315" s="94"/>
      <c r="ALV315" s="94"/>
      <c r="ALW315" s="94"/>
      <c r="ALX315" s="94"/>
      <c r="ALY315" s="94"/>
      <c r="ALZ315" s="94"/>
      <c r="AMA315" s="94"/>
      <c r="AMB315" s="94"/>
      <c r="AMC315" s="94"/>
      <c r="AMD315" s="94"/>
      <c r="AME315" s="94"/>
      <c r="AMF315" s="94"/>
      <c r="AMG315" s="94"/>
      <c r="AMH315" s="94"/>
      <c r="AMI315" s="94"/>
      <c r="AMJ315" s="94"/>
      <c r="AMK315" s="94"/>
      <c r="AML315" s="94"/>
      <c r="AMM315" s="94"/>
      <c r="AMN315" s="94"/>
      <c r="AMO315" s="94"/>
      <c r="AMP315" s="94"/>
      <c r="AMQ315" s="94"/>
      <c r="AMR315" s="94"/>
      <c r="AMS315" s="94"/>
      <c r="AMT315" s="94"/>
      <c r="AMU315" s="94"/>
      <c r="AMV315" s="94"/>
      <c r="AMW315" s="94"/>
      <c r="AMX315" s="94"/>
      <c r="AMY315" s="94"/>
      <c r="AMZ315" s="94"/>
      <c r="ANA315" s="94"/>
      <c r="ANB315" s="94"/>
      <c r="ANC315" s="94"/>
      <c r="AND315" s="94"/>
      <c r="ANE315" s="94"/>
      <c r="ANF315" s="94"/>
      <c r="ANG315" s="94"/>
      <c r="ANH315" s="94"/>
      <c r="ANI315" s="94"/>
      <c r="ANJ315" s="94"/>
      <c r="ANK315" s="94"/>
      <c r="ANL315" s="94"/>
      <c r="ANM315" s="94"/>
      <c r="ANN315" s="94"/>
      <c r="ANO315" s="94"/>
      <c r="ANP315" s="94"/>
      <c r="ANQ315" s="94"/>
      <c r="ANR315" s="94"/>
      <c r="ANS315" s="94"/>
      <c r="ANT315" s="94"/>
      <c r="ANU315" s="94"/>
      <c r="ANV315" s="94"/>
      <c r="ANW315" s="94"/>
      <c r="ANX315" s="94"/>
      <c r="ANY315" s="94"/>
      <c r="ANZ315" s="94"/>
      <c r="AOA315" s="94"/>
      <c r="AOB315" s="94"/>
      <c r="AOC315" s="94"/>
      <c r="AOD315" s="94"/>
      <c r="AOE315" s="94"/>
      <c r="AOF315" s="94"/>
      <c r="AOG315" s="94"/>
      <c r="AOH315" s="94"/>
      <c r="AOI315" s="94"/>
      <c r="AOJ315" s="94"/>
      <c r="AOK315" s="94"/>
      <c r="AOL315" s="94"/>
      <c r="AOM315" s="94"/>
      <c r="AON315" s="94"/>
      <c r="AOO315" s="94"/>
      <c r="AOP315" s="94"/>
      <c r="AOQ315" s="94"/>
      <c r="AOR315" s="94"/>
      <c r="AOS315" s="94"/>
      <c r="AOT315" s="94"/>
      <c r="AOU315" s="94"/>
      <c r="AOV315" s="94"/>
      <c r="AOW315" s="94"/>
      <c r="AOX315" s="94"/>
      <c r="AOY315" s="94"/>
      <c r="AOZ315" s="94"/>
      <c r="APA315" s="94"/>
      <c r="APB315" s="94"/>
      <c r="APC315" s="94"/>
      <c r="APD315" s="94"/>
      <c r="APE315" s="94"/>
      <c r="APF315" s="94"/>
      <c r="APG315" s="94"/>
      <c r="APH315" s="94"/>
      <c r="API315" s="94"/>
      <c r="APJ315" s="94"/>
      <c r="APK315" s="94"/>
      <c r="APL315" s="94"/>
      <c r="APM315" s="94"/>
      <c r="APN315" s="94"/>
      <c r="APO315" s="94"/>
      <c r="APP315" s="94"/>
      <c r="APQ315" s="94"/>
      <c r="APR315" s="94"/>
      <c r="APS315" s="94"/>
      <c r="APT315" s="94"/>
      <c r="APU315" s="94"/>
      <c r="APV315" s="94"/>
      <c r="APW315" s="94"/>
      <c r="APX315" s="94"/>
      <c r="APY315" s="94"/>
      <c r="APZ315" s="94"/>
      <c r="AQA315" s="94"/>
      <c r="AQB315" s="94"/>
      <c r="AQC315" s="94"/>
      <c r="AQD315" s="94"/>
      <c r="AQE315" s="94"/>
      <c r="AQF315" s="94"/>
      <c r="AQG315" s="94"/>
      <c r="AQH315" s="94"/>
      <c r="AQI315" s="94"/>
      <c r="AQJ315" s="94"/>
      <c r="AQK315" s="94"/>
      <c r="AQL315" s="94"/>
      <c r="AQM315" s="94"/>
      <c r="AQN315" s="94"/>
      <c r="AQO315" s="94"/>
      <c r="AQP315" s="94"/>
      <c r="AQQ315" s="94"/>
      <c r="AQR315" s="94"/>
      <c r="AQS315" s="94"/>
      <c r="AQT315" s="94"/>
      <c r="AQU315" s="94"/>
      <c r="AQV315" s="94"/>
      <c r="AQW315" s="94"/>
      <c r="AQX315" s="94"/>
      <c r="AQY315" s="94"/>
      <c r="AQZ315" s="94"/>
      <c r="ARA315" s="94"/>
      <c r="ARB315" s="94"/>
      <c r="ARC315" s="94"/>
      <c r="ARD315" s="94"/>
      <c r="ARE315" s="94"/>
      <c r="ARF315" s="94"/>
      <c r="ARG315" s="94"/>
      <c r="ARH315" s="94"/>
      <c r="ARI315" s="94"/>
      <c r="ARJ315" s="94"/>
      <c r="ARK315" s="94"/>
      <c r="ARL315" s="94"/>
      <c r="ARM315" s="94"/>
      <c r="ARN315" s="94"/>
      <c r="ARO315" s="94"/>
      <c r="ARP315" s="94"/>
      <c r="ARQ315" s="94"/>
      <c r="ARR315" s="94"/>
      <c r="ARS315" s="94"/>
      <c r="ART315" s="94"/>
      <c r="ARU315" s="94"/>
      <c r="ARV315" s="94"/>
      <c r="ARW315" s="94"/>
      <c r="ARX315" s="94"/>
      <c r="ARY315" s="94"/>
      <c r="ARZ315" s="94"/>
      <c r="ASA315" s="94"/>
      <c r="ASB315" s="94"/>
      <c r="ASC315" s="94"/>
      <c r="ASD315" s="94"/>
      <c r="ASE315" s="94"/>
      <c r="ASF315" s="94"/>
      <c r="ASG315" s="94"/>
      <c r="ASH315" s="94"/>
      <c r="ASI315" s="94"/>
      <c r="ASJ315" s="94"/>
      <c r="ASK315" s="94"/>
      <c r="ASL315" s="94"/>
      <c r="ASM315" s="94"/>
      <c r="ASN315" s="94"/>
      <c r="ASO315" s="94"/>
      <c r="ASP315" s="94"/>
      <c r="ASQ315" s="94"/>
      <c r="ASR315" s="94"/>
      <c r="ASS315" s="94"/>
      <c r="AST315" s="94"/>
      <c r="ASU315" s="94"/>
      <c r="ASV315" s="94"/>
      <c r="ASW315" s="94"/>
      <c r="ASX315" s="94"/>
      <c r="ASY315" s="94"/>
      <c r="ASZ315" s="94"/>
      <c r="ATA315" s="94"/>
      <c r="ATB315" s="94"/>
      <c r="ATC315" s="94"/>
      <c r="ATD315" s="94"/>
      <c r="ATE315" s="94"/>
      <c r="ATF315" s="94"/>
      <c r="ATG315" s="94"/>
      <c r="ATH315" s="94"/>
      <c r="ATI315" s="94"/>
      <c r="ATJ315" s="94"/>
      <c r="ATK315" s="94"/>
      <c r="ATL315" s="94"/>
      <c r="ATM315" s="94"/>
      <c r="ATN315" s="94"/>
      <c r="ATO315" s="94"/>
      <c r="ATP315" s="94"/>
      <c r="ATQ315" s="94"/>
      <c r="ATR315" s="94"/>
      <c r="ATS315" s="94"/>
      <c r="ATT315" s="94"/>
      <c r="ATU315" s="94"/>
      <c r="ATV315" s="94"/>
      <c r="ATW315" s="94"/>
      <c r="ATX315" s="94"/>
      <c r="ATY315" s="94"/>
      <c r="ATZ315" s="94"/>
      <c r="AUA315" s="94"/>
      <c r="AUB315" s="94"/>
      <c r="AUC315" s="94"/>
      <c r="AUD315" s="94"/>
      <c r="AUE315" s="94"/>
      <c r="AUF315" s="94"/>
      <c r="AUG315" s="94"/>
      <c r="AUH315" s="94"/>
      <c r="AUI315" s="94"/>
      <c r="AUJ315" s="94"/>
      <c r="AUK315" s="94"/>
      <c r="AUL315" s="94"/>
      <c r="AUM315" s="94"/>
      <c r="AUN315" s="94"/>
      <c r="AUO315" s="94"/>
      <c r="AUP315" s="94"/>
      <c r="AUQ315" s="94"/>
      <c r="AUR315" s="94"/>
      <c r="AUS315" s="94"/>
      <c r="AUT315" s="94"/>
      <c r="AUU315" s="94"/>
      <c r="AUV315" s="94"/>
      <c r="AUW315" s="94"/>
      <c r="AUX315" s="94"/>
      <c r="AUY315" s="94"/>
      <c r="AUZ315" s="94"/>
      <c r="AVA315" s="94"/>
      <c r="AVB315" s="94"/>
      <c r="AVC315" s="94"/>
      <c r="AVD315" s="94"/>
      <c r="AVE315" s="94"/>
      <c r="AVF315" s="94"/>
      <c r="AVG315" s="94"/>
      <c r="AVH315" s="94"/>
      <c r="AVI315" s="94"/>
      <c r="AVJ315" s="94"/>
      <c r="AVK315" s="94"/>
      <c r="AVL315" s="94"/>
      <c r="AVM315" s="94"/>
      <c r="AVN315" s="94"/>
      <c r="AVO315" s="94"/>
      <c r="AVP315" s="94"/>
      <c r="AVQ315" s="94"/>
      <c r="AVR315" s="94"/>
      <c r="AVS315" s="94"/>
      <c r="AVT315" s="94"/>
      <c r="AVU315" s="94"/>
      <c r="AVV315" s="94"/>
      <c r="AVW315" s="94"/>
      <c r="AVX315" s="94"/>
      <c r="AVY315" s="94"/>
      <c r="AVZ315" s="94"/>
      <c r="AWA315" s="94"/>
      <c r="AWB315" s="94"/>
      <c r="AWC315" s="94"/>
      <c r="AWD315" s="94"/>
      <c r="AWE315" s="94"/>
      <c r="AWF315" s="94"/>
      <c r="AWG315" s="94"/>
      <c r="AWH315" s="94"/>
      <c r="AWI315" s="94"/>
      <c r="AWJ315" s="94"/>
      <c r="AWK315" s="94"/>
      <c r="AWL315" s="94"/>
      <c r="AWM315" s="94"/>
      <c r="AWN315" s="94"/>
      <c r="AWO315" s="94"/>
      <c r="AWP315" s="94"/>
      <c r="AWQ315" s="94"/>
      <c r="AWR315" s="94"/>
      <c r="AWS315" s="94"/>
      <c r="AWT315" s="94"/>
      <c r="AWU315" s="94"/>
      <c r="AWV315" s="94"/>
      <c r="AWW315" s="94"/>
      <c r="AWX315" s="94"/>
      <c r="AWY315" s="94"/>
      <c r="AWZ315" s="94"/>
      <c r="AXA315" s="94"/>
      <c r="AXB315" s="94"/>
      <c r="AXC315" s="94"/>
      <c r="AXD315" s="94"/>
      <c r="AXE315" s="94"/>
      <c r="AXF315" s="94"/>
      <c r="AXG315" s="94"/>
      <c r="AXH315" s="94"/>
      <c r="AXI315" s="94"/>
      <c r="AXJ315" s="94"/>
      <c r="AXK315" s="94"/>
      <c r="AXL315" s="94"/>
      <c r="AXM315" s="94"/>
      <c r="AXN315" s="94"/>
      <c r="AXO315" s="94"/>
      <c r="AXP315" s="94"/>
      <c r="AXQ315" s="94"/>
      <c r="AXR315" s="94"/>
      <c r="AXS315" s="94"/>
      <c r="AXT315" s="94"/>
      <c r="AXU315" s="94"/>
      <c r="AXV315" s="94"/>
      <c r="AXW315" s="94"/>
      <c r="AXX315" s="94"/>
      <c r="AXY315" s="94"/>
      <c r="AXZ315" s="94"/>
      <c r="AYA315" s="94"/>
      <c r="AYB315" s="94"/>
      <c r="AYC315" s="94"/>
      <c r="AYD315" s="94"/>
      <c r="AYE315" s="94"/>
      <c r="AYF315" s="94"/>
      <c r="AYG315" s="94"/>
      <c r="AYH315" s="94"/>
      <c r="AYI315" s="94"/>
      <c r="AYJ315" s="94"/>
      <c r="AYK315" s="94"/>
      <c r="AYL315" s="94"/>
      <c r="AYM315" s="94"/>
      <c r="AYN315" s="94"/>
      <c r="AYO315" s="94"/>
      <c r="AYP315" s="94"/>
      <c r="AYQ315" s="94"/>
      <c r="AYR315" s="94"/>
      <c r="AYS315" s="94"/>
      <c r="AYT315" s="94"/>
      <c r="AYU315" s="94"/>
      <c r="AYV315" s="94"/>
      <c r="AYW315" s="94"/>
      <c r="AYX315" s="94"/>
      <c r="AYY315" s="94"/>
      <c r="AYZ315" s="94"/>
      <c r="AZA315" s="94"/>
      <c r="AZB315" s="94"/>
      <c r="AZC315" s="94"/>
      <c r="AZD315" s="94"/>
      <c r="AZE315" s="94"/>
      <c r="AZF315" s="94"/>
      <c r="AZG315" s="94"/>
      <c r="AZH315" s="94"/>
      <c r="AZI315" s="94"/>
      <c r="AZJ315" s="94"/>
      <c r="AZK315" s="94"/>
      <c r="AZL315" s="94"/>
      <c r="AZM315" s="94"/>
      <c r="AZN315" s="94"/>
      <c r="AZO315" s="94"/>
      <c r="AZP315" s="94"/>
      <c r="AZQ315" s="94"/>
      <c r="AZR315" s="94"/>
      <c r="AZS315" s="94"/>
      <c r="AZT315" s="94"/>
      <c r="AZU315" s="94"/>
      <c r="AZV315" s="94"/>
      <c r="AZW315" s="94"/>
      <c r="AZX315" s="94"/>
      <c r="AZY315" s="94"/>
      <c r="AZZ315" s="94"/>
      <c r="BAA315" s="94"/>
      <c r="BAB315" s="94"/>
      <c r="BAC315" s="94"/>
      <c r="BAD315" s="94"/>
      <c r="BAE315" s="94"/>
      <c r="BAF315" s="94"/>
      <c r="BAG315" s="94"/>
      <c r="BAH315" s="94"/>
      <c r="BAI315" s="94"/>
      <c r="BAJ315" s="94"/>
      <c r="BAK315" s="94"/>
      <c r="BAL315" s="94"/>
      <c r="BAM315" s="94"/>
      <c r="BAN315" s="94"/>
      <c r="BAO315" s="94"/>
      <c r="BAP315" s="94"/>
      <c r="BAQ315" s="94"/>
      <c r="BAR315" s="94"/>
      <c r="BAS315" s="94"/>
      <c r="BAT315" s="94"/>
      <c r="BAU315" s="94"/>
      <c r="BAV315" s="94"/>
      <c r="BAW315" s="94"/>
      <c r="BAX315" s="94"/>
      <c r="BAY315" s="94"/>
      <c r="BAZ315" s="94"/>
      <c r="BBA315" s="94"/>
      <c r="BBB315" s="94"/>
      <c r="BBC315" s="94"/>
      <c r="BBD315" s="94"/>
      <c r="BBE315" s="94"/>
      <c r="BBF315" s="94"/>
      <c r="BBG315" s="94"/>
      <c r="BBH315" s="94"/>
      <c r="BBI315" s="94"/>
      <c r="BBJ315" s="94"/>
      <c r="BBK315" s="94"/>
      <c r="BBL315" s="94"/>
      <c r="BBM315" s="94"/>
      <c r="BBN315" s="94"/>
      <c r="BBO315" s="94"/>
      <c r="BBP315" s="94"/>
      <c r="BBQ315" s="94"/>
      <c r="BBR315" s="94"/>
      <c r="BBS315" s="94"/>
      <c r="BBT315" s="94"/>
      <c r="BBU315" s="94"/>
      <c r="BBV315" s="94"/>
      <c r="BBW315" s="94"/>
      <c r="BBX315" s="94"/>
      <c r="BBY315" s="94"/>
      <c r="BBZ315" s="94"/>
      <c r="BCA315" s="94"/>
      <c r="BCB315" s="94"/>
      <c r="BCC315" s="94"/>
      <c r="BCD315" s="94"/>
      <c r="BCE315" s="94"/>
      <c r="BCF315" s="94"/>
      <c r="BCG315" s="94"/>
      <c r="BCH315" s="94"/>
      <c r="BCI315" s="94"/>
      <c r="BCJ315" s="94"/>
      <c r="BCK315" s="94"/>
      <c r="BCL315" s="94"/>
      <c r="BCM315" s="94"/>
      <c r="BCN315" s="94"/>
      <c r="BCO315" s="94"/>
      <c r="BCP315" s="94"/>
      <c r="BCQ315" s="94"/>
      <c r="BCR315" s="94"/>
      <c r="BCS315" s="94"/>
      <c r="BCT315" s="94"/>
      <c r="BCU315" s="94"/>
      <c r="BCV315" s="94"/>
      <c r="BCW315" s="94"/>
      <c r="BCX315" s="94"/>
      <c r="BCY315" s="94"/>
      <c r="BCZ315" s="94"/>
      <c r="BDA315" s="94"/>
      <c r="BDB315" s="94"/>
      <c r="BDC315" s="94"/>
      <c r="BDD315" s="94"/>
      <c r="BDE315" s="94"/>
      <c r="BDF315" s="94"/>
      <c r="BDG315" s="94"/>
      <c r="BDH315" s="94"/>
      <c r="BDI315" s="94"/>
      <c r="BDJ315" s="94"/>
      <c r="BDK315" s="94"/>
      <c r="BDL315" s="94"/>
      <c r="BDM315" s="94"/>
      <c r="BDN315" s="94"/>
      <c r="BDO315" s="94"/>
      <c r="BDP315" s="94"/>
      <c r="BDQ315" s="94"/>
      <c r="BDR315" s="94"/>
      <c r="BDS315" s="94"/>
      <c r="BDT315" s="94"/>
      <c r="BDU315" s="94"/>
      <c r="BDV315" s="94"/>
      <c r="BDW315" s="94"/>
      <c r="BDX315" s="94"/>
      <c r="BDY315" s="94"/>
      <c r="BDZ315" s="94"/>
      <c r="BEA315" s="94"/>
      <c r="BEB315" s="94"/>
      <c r="BEC315" s="94"/>
      <c r="BED315" s="94"/>
      <c r="BEE315" s="94"/>
      <c r="BEF315" s="94"/>
      <c r="BEG315" s="94"/>
      <c r="BEH315" s="94"/>
      <c r="BEI315" s="94"/>
      <c r="BEJ315" s="94"/>
      <c r="BEK315" s="94"/>
      <c r="BEL315" s="94"/>
      <c r="BEM315" s="94"/>
      <c r="BEN315" s="94"/>
      <c r="BEO315" s="94"/>
      <c r="BEP315" s="94"/>
      <c r="BEQ315" s="94"/>
      <c r="BER315" s="94"/>
      <c r="BES315" s="94"/>
      <c r="BET315" s="94"/>
      <c r="BEU315" s="94"/>
      <c r="BEV315" s="94"/>
      <c r="BEW315" s="94"/>
      <c r="BEX315" s="94"/>
      <c r="BEY315" s="94"/>
      <c r="BEZ315" s="94"/>
      <c r="BFA315" s="94"/>
      <c r="BFB315" s="94"/>
      <c r="BFC315" s="94"/>
      <c r="BFD315" s="94"/>
      <c r="BFE315" s="94"/>
      <c r="BFF315" s="94"/>
      <c r="BFG315" s="94"/>
      <c r="BFH315" s="94"/>
      <c r="BFI315" s="94"/>
      <c r="BFJ315" s="94"/>
      <c r="BFK315" s="94"/>
      <c r="BFL315" s="94"/>
      <c r="BFM315" s="94"/>
      <c r="BFN315" s="94"/>
      <c r="BFO315" s="94"/>
      <c r="BFP315" s="94"/>
      <c r="BFQ315" s="94"/>
      <c r="BFR315" s="94"/>
      <c r="BFS315" s="94"/>
      <c r="BFT315" s="94"/>
      <c r="BFU315" s="94"/>
      <c r="BFV315" s="94"/>
      <c r="BFW315" s="94"/>
      <c r="BFX315" s="94"/>
      <c r="BFY315" s="94"/>
      <c r="BFZ315" s="94"/>
      <c r="BGA315" s="94"/>
      <c r="BGB315" s="94"/>
      <c r="BGC315" s="94"/>
      <c r="BGD315" s="94"/>
      <c r="BGE315" s="94"/>
      <c r="BGF315" s="94"/>
      <c r="BGG315" s="94"/>
      <c r="BGH315" s="94"/>
      <c r="BGI315" s="94"/>
      <c r="BGJ315" s="94"/>
      <c r="BGK315" s="94"/>
      <c r="BGL315" s="94"/>
      <c r="BGM315" s="94"/>
      <c r="BGN315" s="94"/>
      <c r="BGO315" s="94"/>
      <c r="BGP315" s="94"/>
      <c r="BGQ315" s="94"/>
      <c r="BGR315" s="94"/>
      <c r="BGS315" s="94"/>
      <c r="BGT315" s="94"/>
      <c r="BGU315" s="94"/>
      <c r="BGV315" s="94"/>
      <c r="BGW315" s="94"/>
      <c r="BGX315" s="94"/>
      <c r="BGY315" s="94"/>
      <c r="BGZ315" s="94"/>
      <c r="BHA315" s="94"/>
      <c r="BHB315" s="94"/>
      <c r="BHC315" s="94"/>
      <c r="BHD315" s="94"/>
      <c r="BHE315" s="94"/>
      <c r="BHF315" s="94"/>
      <c r="BHG315" s="94"/>
      <c r="BHH315" s="94"/>
      <c r="BHI315" s="94"/>
      <c r="BHJ315" s="94"/>
      <c r="BHK315" s="94"/>
      <c r="BHL315" s="94"/>
      <c r="BHM315" s="94"/>
      <c r="BHN315" s="94"/>
      <c r="BHO315" s="94"/>
      <c r="BHP315" s="94"/>
      <c r="BHQ315" s="94"/>
      <c r="BHR315" s="94"/>
      <c r="BHS315" s="94"/>
      <c r="BHT315" s="94"/>
      <c r="BHU315" s="94"/>
      <c r="BHV315" s="94"/>
      <c r="BHW315" s="94"/>
      <c r="BHX315" s="94"/>
      <c r="BHY315" s="94"/>
      <c r="BHZ315" s="94"/>
      <c r="BIA315" s="94"/>
      <c r="BIB315" s="94"/>
      <c r="BIC315" s="94"/>
      <c r="BID315" s="94"/>
      <c r="BIE315" s="94"/>
      <c r="BIF315" s="94"/>
      <c r="BIG315" s="94"/>
      <c r="BIH315" s="94"/>
      <c r="BII315" s="94"/>
      <c r="BIJ315" s="94"/>
      <c r="BIK315" s="94"/>
      <c r="BIL315" s="94"/>
      <c r="BIM315" s="94"/>
      <c r="BIN315" s="94"/>
      <c r="BIO315" s="94"/>
      <c r="BIP315" s="94"/>
      <c r="BIQ315" s="94"/>
      <c r="BIR315" s="94"/>
      <c r="BIS315" s="94"/>
      <c r="BIT315" s="94"/>
      <c r="BIU315" s="94"/>
      <c r="BIV315" s="94"/>
      <c r="BIW315" s="94"/>
      <c r="BIX315" s="94"/>
      <c r="BIY315" s="94"/>
      <c r="BIZ315" s="94"/>
      <c r="BJA315" s="94"/>
      <c r="BJB315" s="94"/>
      <c r="BJC315" s="94"/>
      <c r="BJD315" s="94"/>
      <c r="BJE315" s="94"/>
      <c r="BJF315" s="94"/>
      <c r="BJG315" s="94"/>
      <c r="BJH315" s="94"/>
      <c r="BJI315" s="94"/>
      <c r="BJJ315" s="94"/>
      <c r="BJK315" s="94"/>
      <c r="BJL315" s="94"/>
      <c r="BJM315" s="94"/>
      <c r="BJN315" s="94"/>
      <c r="BJO315" s="94"/>
      <c r="BJP315" s="94"/>
      <c r="BJQ315" s="94"/>
      <c r="BJR315" s="94"/>
      <c r="BJS315" s="94"/>
      <c r="BJT315" s="94"/>
      <c r="BJU315" s="94"/>
      <c r="BJV315" s="94"/>
      <c r="BJW315" s="94"/>
      <c r="BJX315" s="94"/>
      <c r="BJY315" s="94"/>
      <c r="BJZ315" s="94"/>
      <c r="BKA315" s="94"/>
      <c r="BKB315" s="94"/>
      <c r="BKC315" s="94"/>
      <c r="BKD315" s="94"/>
      <c r="BKE315" s="94"/>
      <c r="BKF315" s="94"/>
      <c r="BKG315" s="94"/>
      <c r="BKH315" s="94"/>
      <c r="BKI315" s="94"/>
      <c r="BKJ315" s="94"/>
      <c r="BKK315" s="94"/>
      <c r="BKL315" s="94"/>
      <c r="BKM315" s="94"/>
      <c r="BKN315" s="94"/>
      <c r="BKO315" s="94"/>
      <c r="BKP315" s="94"/>
      <c r="BKQ315" s="94"/>
      <c r="BKR315" s="94"/>
      <c r="BKS315" s="94"/>
      <c r="BKT315" s="94"/>
      <c r="BKU315" s="94"/>
      <c r="BKV315" s="94"/>
      <c r="BKW315" s="94"/>
      <c r="BKX315" s="94"/>
      <c r="BKY315" s="94"/>
      <c r="BKZ315" s="94"/>
      <c r="BLA315" s="94"/>
      <c r="BLB315" s="94"/>
      <c r="BLC315" s="94"/>
      <c r="BLD315" s="94"/>
      <c r="BLE315" s="94"/>
      <c r="BLF315" s="94"/>
      <c r="BLG315" s="94"/>
      <c r="BLH315" s="94"/>
      <c r="BLI315" s="94"/>
      <c r="BLJ315" s="94"/>
      <c r="BLK315" s="94"/>
      <c r="BLL315" s="94"/>
      <c r="BLM315" s="94"/>
      <c r="BLN315" s="94"/>
      <c r="BLO315" s="94"/>
      <c r="BLP315" s="94"/>
      <c r="BLQ315" s="94"/>
      <c r="BLR315" s="94"/>
      <c r="BLS315" s="94"/>
      <c r="BLT315" s="94"/>
      <c r="BLU315" s="94"/>
      <c r="BLV315" s="94"/>
      <c r="BLW315" s="94"/>
      <c r="BLX315" s="94"/>
      <c r="BLY315" s="94"/>
      <c r="BLZ315" s="94"/>
      <c r="BMA315" s="94"/>
      <c r="BMB315" s="94"/>
      <c r="BMC315" s="94"/>
      <c r="BMD315" s="94"/>
      <c r="BME315" s="94"/>
      <c r="BMF315" s="94"/>
      <c r="BMG315" s="94"/>
      <c r="BMH315" s="94"/>
      <c r="BMI315" s="94"/>
      <c r="BMJ315" s="94"/>
      <c r="BMK315" s="94"/>
      <c r="BML315" s="94"/>
      <c r="BMM315" s="94"/>
      <c r="BMN315" s="94"/>
      <c r="BMO315" s="94"/>
      <c r="BMP315" s="94"/>
      <c r="BMQ315" s="94"/>
      <c r="BMR315" s="94"/>
      <c r="BMS315" s="94"/>
      <c r="BMT315" s="94"/>
      <c r="BMU315" s="94"/>
      <c r="BMV315" s="94"/>
      <c r="BMW315" s="94"/>
      <c r="BMX315" s="94"/>
      <c r="BMY315" s="94"/>
      <c r="BMZ315" s="94"/>
      <c r="BNA315" s="94"/>
      <c r="BNB315" s="94"/>
      <c r="BNC315" s="94"/>
      <c r="BND315" s="94"/>
      <c r="BNE315" s="94"/>
      <c r="BNF315" s="94"/>
      <c r="BNG315" s="94"/>
      <c r="BNH315" s="94"/>
      <c r="BNI315" s="94"/>
      <c r="BNJ315" s="94"/>
      <c r="BNK315" s="94"/>
      <c r="BNL315" s="94"/>
      <c r="BNM315" s="94"/>
      <c r="BNN315" s="94"/>
      <c r="BNO315" s="94"/>
      <c r="BNP315" s="94"/>
      <c r="BNQ315" s="94"/>
      <c r="BNR315" s="94"/>
      <c r="BNS315" s="94"/>
      <c r="BNT315" s="94"/>
      <c r="BNU315" s="94"/>
      <c r="BNV315" s="94"/>
      <c r="BNW315" s="94"/>
      <c r="BNX315" s="94"/>
      <c r="BNY315" s="94"/>
      <c r="BNZ315" s="94"/>
      <c r="BOA315" s="94"/>
      <c r="BOB315" s="94"/>
      <c r="BOC315" s="94"/>
      <c r="BOD315" s="94"/>
      <c r="BOE315" s="94"/>
      <c r="BOF315" s="94"/>
      <c r="BOG315" s="94"/>
      <c r="BOH315" s="94"/>
      <c r="BOI315" s="94"/>
      <c r="BOJ315" s="94"/>
      <c r="BOK315" s="94"/>
      <c r="BOL315" s="94"/>
      <c r="BOM315" s="94"/>
      <c r="BON315" s="94"/>
      <c r="BOO315" s="94"/>
      <c r="BOP315" s="94"/>
      <c r="BOQ315" s="94"/>
      <c r="BOR315" s="94"/>
      <c r="BOS315" s="94"/>
      <c r="BOT315" s="94"/>
      <c r="BOU315" s="94"/>
      <c r="BOV315" s="94"/>
      <c r="BOW315" s="94"/>
      <c r="BOX315" s="94"/>
      <c r="BOY315" s="94"/>
      <c r="BOZ315" s="94"/>
      <c r="BPA315" s="94"/>
      <c r="BPB315" s="94"/>
      <c r="BPC315" s="94"/>
      <c r="BPD315" s="94"/>
      <c r="BPE315" s="94"/>
      <c r="BPF315" s="94"/>
      <c r="BPG315" s="94"/>
      <c r="BPH315" s="94"/>
      <c r="BPI315" s="94"/>
      <c r="BPJ315" s="94"/>
      <c r="BPK315" s="94"/>
      <c r="BPL315" s="94"/>
      <c r="BPM315" s="94"/>
      <c r="BPN315" s="94"/>
      <c r="BPO315" s="94"/>
      <c r="BPP315" s="94"/>
      <c r="BPQ315" s="94"/>
      <c r="BPR315" s="94"/>
      <c r="BPS315" s="94"/>
      <c r="BPT315" s="94"/>
      <c r="BPU315" s="94"/>
      <c r="BPV315" s="94"/>
      <c r="BPW315" s="94"/>
      <c r="BPX315" s="94"/>
      <c r="BPY315" s="94"/>
      <c r="BPZ315" s="94"/>
      <c r="BQA315" s="94"/>
      <c r="BQB315" s="94"/>
      <c r="BQC315" s="94"/>
      <c r="BQD315" s="94"/>
      <c r="BQE315" s="94"/>
      <c r="BQF315" s="94"/>
      <c r="BQG315" s="94"/>
      <c r="BQH315" s="94"/>
      <c r="BQI315" s="94"/>
      <c r="BQJ315" s="94"/>
      <c r="BQK315" s="94"/>
      <c r="BQL315" s="94"/>
      <c r="BQM315" s="94"/>
      <c r="BQN315" s="94"/>
      <c r="BQO315" s="94"/>
      <c r="BQP315" s="94"/>
      <c r="BQQ315" s="94"/>
      <c r="BQR315" s="94"/>
      <c r="BQS315" s="94"/>
      <c r="BQT315" s="94"/>
      <c r="BQU315" s="94"/>
      <c r="BQV315" s="94"/>
      <c r="BQW315" s="94"/>
      <c r="BQX315" s="94"/>
      <c r="BQY315" s="94"/>
      <c r="BQZ315" s="94"/>
      <c r="BRA315" s="94"/>
      <c r="BRB315" s="94"/>
      <c r="BRC315" s="94"/>
      <c r="BRD315" s="94"/>
      <c r="BRE315" s="94"/>
      <c r="BRF315" s="94"/>
      <c r="BRG315" s="94"/>
      <c r="BRH315" s="94"/>
      <c r="BRI315" s="94"/>
      <c r="BRJ315" s="94"/>
      <c r="BRK315" s="94"/>
      <c r="BRL315" s="94"/>
      <c r="BRM315" s="94"/>
      <c r="BRN315" s="94"/>
      <c r="BRO315" s="94"/>
      <c r="BRP315" s="94"/>
      <c r="BRQ315" s="94"/>
      <c r="BRR315" s="94"/>
      <c r="BRS315" s="94"/>
      <c r="BRT315" s="94"/>
      <c r="BRU315" s="94"/>
      <c r="BRV315" s="94"/>
      <c r="BRW315" s="94"/>
      <c r="BRX315" s="94"/>
      <c r="BRY315" s="94"/>
      <c r="BRZ315" s="94"/>
      <c r="BSA315" s="94"/>
      <c r="BSB315" s="94"/>
      <c r="BSC315" s="94"/>
      <c r="BSD315" s="94"/>
      <c r="BSE315" s="94"/>
      <c r="BSF315" s="94"/>
      <c r="BSG315" s="94"/>
      <c r="BSH315" s="94"/>
      <c r="BSI315" s="94"/>
      <c r="BSJ315" s="94"/>
      <c r="BSK315" s="94"/>
      <c r="BSL315" s="94"/>
      <c r="BSM315" s="94"/>
      <c r="BSN315" s="94"/>
      <c r="BSO315" s="94"/>
      <c r="BSP315" s="94"/>
      <c r="BSQ315" s="94"/>
      <c r="BSR315" s="94"/>
      <c r="BSS315" s="94"/>
      <c r="BST315" s="94"/>
      <c r="BSU315" s="94"/>
      <c r="BSV315" s="94"/>
      <c r="BSW315" s="94"/>
      <c r="BSX315" s="94"/>
      <c r="BSY315" s="94"/>
      <c r="BSZ315" s="94"/>
      <c r="BTA315" s="94"/>
      <c r="BTB315" s="94"/>
      <c r="BTC315" s="94"/>
      <c r="BTD315" s="94"/>
      <c r="BTE315" s="94"/>
      <c r="BTF315" s="94"/>
      <c r="BTG315" s="94"/>
      <c r="BTH315" s="94"/>
      <c r="BTI315" s="94"/>
      <c r="BTJ315" s="94"/>
      <c r="BTK315" s="94"/>
      <c r="BTL315" s="94"/>
      <c r="BTM315" s="94"/>
      <c r="BTN315" s="94"/>
      <c r="BTO315" s="94"/>
      <c r="BTP315" s="94"/>
      <c r="BTQ315" s="94"/>
      <c r="BTR315" s="94"/>
      <c r="BTS315" s="94"/>
      <c r="BTT315" s="94"/>
      <c r="BTU315" s="94"/>
      <c r="BTV315" s="94"/>
      <c r="BTW315" s="94"/>
      <c r="BTX315" s="94"/>
      <c r="BTY315" s="94"/>
      <c r="BTZ315" s="94"/>
      <c r="BUA315" s="94"/>
      <c r="BUB315" s="94"/>
      <c r="BUC315" s="94"/>
      <c r="BUD315" s="94"/>
      <c r="BUE315" s="94"/>
      <c r="BUF315" s="94"/>
      <c r="BUG315" s="94"/>
      <c r="BUH315" s="94"/>
      <c r="BUI315" s="94"/>
      <c r="BUJ315" s="94"/>
      <c r="BUK315" s="94"/>
      <c r="BUL315" s="94"/>
      <c r="BUM315" s="94"/>
      <c r="BUN315" s="94"/>
      <c r="BUO315" s="94"/>
      <c r="BUP315" s="94"/>
      <c r="BUQ315" s="94"/>
      <c r="BUR315" s="94"/>
      <c r="BUS315" s="94"/>
      <c r="BUT315" s="94"/>
      <c r="BUU315" s="94"/>
      <c r="BUV315" s="94"/>
      <c r="BUW315" s="94"/>
      <c r="BUX315" s="94"/>
      <c r="BUY315" s="94"/>
      <c r="BUZ315" s="94"/>
      <c r="BVA315" s="94"/>
      <c r="BVB315" s="94"/>
      <c r="BVC315" s="94"/>
      <c r="BVD315" s="94"/>
      <c r="BVE315" s="94"/>
      <c r="BVF315" s="94"/>
      <c r="BVG315" s="94"/>
      <c r="BVH315" s="94"/>
      <c r="BVI315" s="94"/>
      <c r="BVJ315" s="94"/>
      <c r="BVK315" s="94"/>
      <c r="BVL315" s="94"/>
      <c r="BVM315" s="94"/>
      <c r="BVN315" s="94"/>
      <c r="BVO315" s="94"/>
      <c r="BVP315" s="94"/>
      <c r="BVQ315" s="94"/>
      <c r="BVR315" s="94"/>
      <c r="BVS315" s="94"/>
      <c r="BVT315" s="94"/>
      <c r="BVU315" s="94"/>
      <c r="BVV315" s="94"/>
      <c r="BVW315" s="94"/>
      <c r="BVX315" s="94"/>
      <c r="BVY315" s="94"/>
      <c r="BVZ315" s="94"/>
      <c r="BWA315" s="94"/>
      <c r="BWB315" s="94"/>
      <c r="BWC315" s="94"/>
      <c r="BWD315" s="94"/>
      <c r="BWE315" s="94"/>
      <c r="BWF315" s="94"/>
      <c r="BWG315" s="94"/>
      <c r="BWH315" s="94"/>
      <c r="BWI315" s="94"/>
      <c r="BWJ315" s="94"/>
      <c r="BWK315" s="94"/>
      <c r="BWL315" s="94"/>
      <c r="BWM315" s="94"/>
      <c r="BWN315" s="94"/>
      <c r="BWO315" s="94"/>
      <c r="BWP315" s="94"/>
      <c r="BWQ315" s="94"/>
      <c r="BWR315" s="94"/>
      <c r="BWS315" s="94"/>
      <c r="BWT315" s="94"/>
      <c r="BWU315" s="94"/>
      <c r="BWV315" s="94"/>
      <c r="BWW315" s="94"/>
      <c r="BWX315" s="94"/>
      <c r="BWY315" s="94"/>
      <c r="BWZ315" s="94"/>
      <c r="BXA315" s="94"/>
      <c r="BXB315" s="94"/>
      <c r="BXC315" s="94"/>
      <c r="BXD315" s="94"/>
      <c r="BXE315" s="94"/>
      <c r="BXF315" s="94"/>
      <c r="BXG315" s="94"/>
      <c r="BXH315" s="94"/>
      <c r="BXI315" s="94"/>
      <c r="BXJ315" s="94"/>
      <c r="BXK315" s="94"/>
      <c r="BXL315" s="94"/>
      <c r="BXM315" s="94"/>
      <c r="BXN315" s="94"/>
      <c r="BXO315" s="94"/>
      <c r="BXP315" s="94"/>
      <c r="BXQ315" s="94"/>
      <c r="BXR315" s="94"/>
      <c r="BXS315" s="94"/>
      <c r="BXT315" s="94"/>
      <c r="BXU315" s="94"/>
      <c r="BXV315" s="94"/>
      <c r="BXW315" s="94"/>
      <c r="BXX315" s="94"/>
      <c r="BXY315" s="94"/>
      <c r="BXZ315" s="94"/>
      <c r="BYA315" s="94"/>
      <c r="BYB315" s="94"/>
      <c r="BYC315" s="94"/>
      <c r="BYD315" s="94"/>
      <c r="BYE315" s="94"/>
      <c r="BYF315" s="94"/>
      <c r="BYG315" s="94"/>
      <c r="BYH315" s="94"/>
      <c r="BYI315" s="94"/>
      <c r="BYJ315" s="94"/>
      <c r="BYK315" s="94"/>
      <c r="BYL315" s="94"/>
      <c r="BYM315" s="94"/>
      <c r="BYN315" s="94"/>
      <c r="BYO315" s="94"/>
      <c r="BYP315" s="94"/>
      <c r="BYQ315" s="94"/>
      <c r="BYR315" s="94"/>
      <c r="BYS315" s="94"/>
      <c r="BYT315" s="94"/>
      <c r="BYU315" s="94"/>
      <c r="BYV315" s="94"/>
      <c r="BYW315" s="94"/>
      <c r="BYX315" s="94"/>
      <c r="BYY315" s="94"/>
      <c r="BYZ315" s="94"/>
      <c r="BZA315" s="94"/>
      <c r="BZB315" s="94"/>
      <c r="BZC315" s="94"/>
      <c r="BZD315" s="94"/>
      <c r="BZE315" s="94"/>
      <c r="BZF315" s="94"/>
      <c r="BZG315" s="94"/>
      <c r="BZH315" s="94"/>
      <c r="BZI315" s="94"/>
      <c r="BZJ315" s="94"/>
      <c r="BZK315" s="94"/>
      <c r="BZL315" s="94"/>
      <c r="BZM315" s="94"/>
      <c r="BZN315" s="94"/>
      <c r="BZO315" s="94"/>
      <c r="BZP315" s="94"/>
      <c r="BZQ315" s="94"/>
      <c r="BZR315" s="94"/>
      <c r="BZS315" s="94"/>
      <c r="BZT315" s="94"/>
      <c r="BZU315" s="94"/>
      <c r="BZV315" s="94"/>
      <c r="BZW315" s="94"/>
      <c r="BZX315" s="94"/>
      <c r="BZY315" s="94"/>
      <c r="BZZ315" s="94"/>
      <c r="CAA315" s="94"/>
      <c r="CAB315" s="94"/>
      <c r="CAC315" s="94"/>
      <c r="CAD315" s="94"/>
      <c r="CAE315" s="94"/>
      <c r="CAF315" s="94"/>
      <c r="CAG315" s="94"/>
      <c r="CAH315" s="94"/>
      <c r="CAI315" s="94"/>
      <c r="CAJ315" s="94"/>
      <c r="CAK315" s="94"/>
      <c r="CAL315" s="94"/>
      <c r="CAM315" s="94"/>
      <c r="CAN315" s="94"/>
      <c r="CAO315" s="94"/>
      <c r="CAP315" s="94"/>
      <c r="CAQ315" s="94"/>
      <c r="CAR315" s="94"/>
      <c r="CAS315" s="94"/>
      <c r="CAT315" s="94"/>
      <c r="CAU315" s="94"/>
      <c r="CAV315" s="94"/>
      <c r="CAW315" s="94"/>
      <c r="CAX315" s="94"/>
      <c r="CAY315" s="94"/>
      <c r="CAZ315" s="94"/>
      <c r="CBA315" s="94"/>
      <c r="CBB315" s="94"/>
      <c r="CBC315" s="94"/>
      <c r="CBD315" s="94"/>
      <c r="CBE315" s="94"/>
      <c r="CBF315" s="94"/>
      <c r="CBG315" s="94"/>
      <c r="CBH315" s="94"/>
      <c r="CBI315" s="94"/>
      <c r="CBJ315" s="94"/>
      <c r="CBK315" s="94"/>
      <c r="CBL315" s="94"/>
      <c r="CBM315" s="94"/>
      <c r="CBN315" s="94"/>
      <c r="CBO315" s="94"/>
      <c r="CBP315" s="94"/>
      <c r="CBQ315" s="94"/>
      <c r="CBR315" s="94"/>
      <c r="CBS315" s="94"/>
      <c r="CBT315" s="94"/>
      <c r="CBU315" s="94"/>
      <c r="CBV315" s="94"/>
      <c r="CBW315" s="94"/>
      <c r="CBX315" s="94"/>
      <c r="CBY315" s="94"/>
      <c r="CBZ315" s="94"/>
      <c r="CCA315" s="94"/>
      <c r="CCB315" s="94"/>
      <c r="CCC315" s="94"/>
      <c r="CCD315" s="94"/>
      <c r="CCE315" s="94"/>
      <c r="CCF315" s="94"/>
      <c r="CCG315" s="94"/>
      <c r="CCH315" s="94"/>
      <c r="CCI315" s="94"/>
      <c r="CCJ315" s="94"/>
      <c r="CCK315" s="94"/>
      <c r="CCL315" s="94"/>
      <c r="CCM315" s="94"/>
      <c r="CCN315" s="94"/>
      <c r="CCO315" s="94"/>
      <c r="CCP315" s="94"/>
      <c r="CCQ315" s="94"/>
      <c r="CCR315" s="94"/>
      <c r="CCS315" s="94"/>
      <c r="CCT315" s="94"/>
      <c r="CCU315" s="94"/>
      <c r="CCV315" s="94"/>
      <c r="CCW315" s="94"/>
      <c r="CCX315" s="94"/>
      <c r="CCY315" s="94"/>
      <c r="CCZ315" s="94"/>
      <c r="CDA315" s="94"/>
      <c r="CDB315" s="94"/>
      <c r="CDC315" s="94"/>
      <c r="CDD315" s="94"/>
      <c r="CDE315" s="94"/>
      <c r="CDF315" s="94"/>
      <c r="CDG315" s="94"/>
      <c r="CDH315" s="94"/>
      <c r="CDI315" s="94"/>
      <c r="CDJ315" s="94"/>
      <c r="CDK315" s="94"/>
      <c r="CDL315" s="94"/>
      <c r="CDM315" s="94"/>
      <c r="CDN315" s="94"/>
      <c r="CDO315" s="94"/>
      <c r="CDP315" s="94"/>
      <c r="CDQ315" s="94"/>
      <c r="CDR315" s="94"/>
      <c r="CDS315" s="94"/>
      <c r="CDT315" s="94"/>
      <c r="CDU315" s="94"/>
      <c r="CDV315" s="94"/>
      <c r="CDW315" s="94"/>
      <c r="CDX315" s="94"/>
      <c r="CDY315" s="94"/>
      <c r="CDZ315" s="94"/>
      <c r="CEA315" s="94"/>
      <c r="CEB315" s="94"/>
      <c r="CEC315" s="94"/>
      <c r="CED315" s="94"/>
      <c r="CEE315" s="94"/>
      <c r="CEF315" s="94"/>
      <c r="CEG315" s="94"/>
      <c r="CEH315" s="94"/>
      <c r="CEI315" s="94"/>
      <c r="CEJ315" s="94"/>
      <c r="CEK315" s="94"/>
      <c r="CEL315" s="94"/>
      <c r="CEM315" s="94"/>
      <c r="CEN315" s="94"/>
      <c r="CEO315" s="94"/>
      <c r="CEP315" s="94"/>
      <c r="CEQ315" s="94"/>
      <c r="CER315" s="94"/>
      <c r="CES315" s="94"/>
      <c r="CET315" s="94"/>
      <c r="CEU315" s="94"/>
      <c r="CEV315" s="94"/>
      <c r="CEW315" s="94"/>
      <c r="CEX315" s="94"/>
      <c r="CEY315" s="94"/>
      <c r="CEZ315" s="94"/>
      <c r="CFA315" s="94"/>
      <c r="CFB315" s="94"/>
      <c r="CFC315" s="94"/>
      <c r="CFD315" s="94"/>
      <c r="CFE315" s="94"/>
      <c r="CFF315" s="94"/>
      <c r="CFG315" s="94"/>
      <c r="CFH315" s="94"/>
      <c r="CFI315" s="94"/>
      <c r="CFJ315" s="94"/>
      <c r="CFK315" s="94"/>
      <c r="CFL315" s="94"/>
      <c r="CFM315" s="94"/>
      <c r="CFN315" s="94"/>
      <c r="CFO315" s="94"/>
      <c r="CFP315" s="94"/>
      <c r="CFQ315" s="94"/>
      <c r="CFR315" s="94"/>
      <c r="CFS315" s="94"/>
      <c r="CFT315" s="94"/>
      <c r="CFU315" s="94"/>
      <c r="CFV315" s="94"/>
      <c r="CFW315" s="94"/>
      <c r="CFX315" s="94"/>
      <c r="CFY315" s="94"/>
      <c r="CFZ315" s="94"/>
      <c r="CGA315" s="94"/>
      <c r="CGB315" s="94"/>
      <c r="CGC315" s="94"/>
      <c r="CGD315" s="94"/>
      <c r="CGE315" s="94"/>
      <c r="CGF315" s="94"/>
      <c r="CGG315" s="94"/>
      <c r="CGH315" s="94"/>
      <c r="CGI315" s="94"/>
      <c r="CGJ315" s="94"/>
      <c r="CGK315" s="94"/>
      <c r="CGL315" s="94"/>
      <c r="CGM315" s="94"/>
      <c r="CGN315" s="94"/>
      <c r="CGO315" s="94"/>
      <c r="CGP315" s="94"/>
      <c r="CGQ315" s="94"/>
      <c r="CGR315" s="94"/>
      <c r="CGS315" s="94"/>
      <c r="CGT315" s="94"/>
      <c r="CGU315" s="94"/>
      <c r="CGV315" s="94"/>
      <c r="CGW315" s="94"/>
      <c r="CGX315" s="94"/>
      <c r="CGY315" s="94"/>
      <c r="CGZ315" s="94"/>
      <c r="CHA315" s="94"/>
      <c r="CHB315" s="94"/>
      <c r="CHC315" s="94"/>
      <c r="CHD315" s="94"/>
      <c r="CHE315" s="94"/>
      <c r="CHF315" s="94"/>
      <c r="CHG315" s="94"/>
      <c r="CHH315" s="94"/>
      <c r="CHI315" s="94"/>
      <c r="CHJ315" s="94"/>
      <c r="CHK315" s="94"/>
      <c r="CHL315" s="94"/>
      <c r="CHM315" s="94"/>
      <c r="CHN315" s="94"/>
      <c r="CHO315" s="94"/>
      <c r="CHP315" s="94"/>
      <c r="CHQ315" s="94"/>
      <c r="CHR315" s="94"/>
      <c r="CHS315" s="94"/>
      <c r="CHT315" s="94"/>
      <c r="CHU315" s="94"/>
      <c r="CHV315" s="94"/>
      <c r="CHW315" s="94"/>
      <c r="CHX315" s="94"/>
      <c r="CHY315" s="94"/>
      <c r="CHZ315" s="94"/>
      <c r="CIA315" s="94"/>
      <c r="CIB315" s="94"/>
      <c r="CIC315" s="94"/>
      <c r="CID315" s="94"/>
      <c r="CIE315" s="94"/>
      <c r="CIF315" s="94"/>
      <c r="CIG315" s="94"/>
      <c r="CIH315" s="94"/>
      <c r="CII315" s="94"/>
      <c r="CIJ315" s="94"/>
      <c r="CIK315" s="94"/>
      <c r="CIL315" s="94"/>
      <c r="CIM315" s="94"/>
      <c r="CIN315" s="94"/>
      <c r="CIO315" s="94"/>
      <c r="CIP315" s="94"/>
      <c r="CIQ315" s="94"/>
      <c r="CIR315" s="94"/>
      <c r="CIS315" s="94"/>
      <c r="CIT315" s="94"/>
      <c r="CIU315" s="94"/>
      <c r="CIV315" s="94"/>
      <c r="CIW315" s="94"/>
      <c r="CIX315" s="94"/>
      <c r="CIY315" s="94"/>
      <c r="CIZ315" s="94"/>
      <c r="CJA315" s="94"/>
      <c r="CJB315" s="94"/>
      <c r="CJC315" s="94"/>
      <c r="CJD315" s="94"/>
      <c r="CJE315" s="94"/>
      <c r="CJF315" s="94"/>
      <c r="CJG315" s="94"/>
      <c r="CJH315" s="94"/>
      <c r="CJI315" s="94"/>
      <c r="CJJ315" s="94"/>
      <c r="CJK315" s="94"/>
      <c r="CJL315" s="94"/>
      <c r="CJM315" s="94"/>
      <c r="CJN315" s="94"/>
      <c r="CJO315" s="94"/>
      <c r="CJP315" s="94"/>
      <c r="CJQ315" s="94"/>
      <c r="CJR315" s="94"/>
      <c r="CJS315" s="94"/>
      <c r="CJT315" s="94"/>
      <c r="CJU315" s="94"/>
      <c r="CJV315" s="94"/>
      <c r="CJW315" s="94"/>
      <c r="CJX315" s="94"/>
      <c r="CJY315" s="94"/>
      <c r="CJZ315" s="94"/>
      <c r="CKA315" s="94"/>
      <c r="CKB315" s="94"/>
      <c r="CKC315" s="94"/>
      <c r="CKD315" s="94"/>
      <c r="CKE315" s="94"/>
      <c r="CKF315" s="94"/>
      <c r="CKG315" s="94"/>
      <c r="CKH315" s="94"/>
      <c r="CKI315" s="94"/>
      <c r="CKJ315" s="94"/>
      <c r="CKK315" s="94"/>
      <c r="CKL315" s="94"/>
      <c r="CKM315" s="94"/>
      <c r="CKN315" s="94"/>
      <c r="CKO315" s="94"/>
      <c r="CKP315" s="94"/>
      <c r="CKQ315" s="94"/>
      <c r="CKR315" s="94"/>
      <c r="CKS315" s="94"/>
      <c r="CKT315" s="94"/>
      <c r="CKU315" s="94"/>
      <c r="CKV315" s="94"/>
      <c r="CKW315" s="94"/>
      <c r="CKX315" s="94"/>
      <c r="CKY315" s="94"/>
      <c r="CKZ315" s="94"/>
      <c r="CLA315" s="94"/>
      <c r="CLB315" s="94"/>
      <c r="CLC315" s="94"/>
      <c r="CLD315" s="94"/>
      <c r="CLE315" s="94"/>
      <c r="CLF315" s="94"/>
      <c r="CLG315" s="94"/>
      <c r="CLH315" s="94"/>
      <c r="CLI315" s="94"/>
      <c r="CLJ315" s="94"/>
      <c r="CLK315" s="94"/>
      <c r="CLL315" s="94"/>
      <c r="CLM315" s="94"/>
      <c r="CLN315" s="94"/>
      <c r="CLO315" s="94"/>
      <c r="CLP315" s="94"/>
      <c r="CLQ315" s="94"/>
      <c r="CLR315" s="94"/>
      <c r="CLS315" s="94"/>
      <c r="CLT315" s="94"/>
      <c r="CLU315" s="94"/>
      <c r="CLV315" s="94"/>
      <c r="CLW315" s="94"/>
      <c r="CLX315" s="94"/>
      <c r="CLY315" s="94"/>
      <c r="CLZ315" s="94"/>
      <c r="CMA315" s="94"/>
      <c r="CMB315" s="94"/>
      <c r="CMC315" s="94"/>
      <c r="CMD315" s="94"/>
      <c r="CME315" s="94"/>
      <c r="CMF315" s="94"/>
      <c r="CMG315" s="94"/>
      <c r="CMH315" s="94"/>
      <c r="CMI315" s="94"/>
      <c r="CMJ315" s="94"/>
      <c r="CMK315" s="94"/>
      <c r="CML315" s="94"/>
      <c r="CMM315" s="94"/>
      <c r="CMN315" s="94"/>
      <c r="CMO315" s="94"/>
      <c r="CMP315" s="94"/>
      <c r="CMQ315" s="94"/>
      <c r="CMR315" s="94"/>
      <c r="CMS315" s="94"/>
      <c r="CMT315" s="94"/>
      <c r="CMU315" s="94"/>
      <c r="CMV315" s="94"/>
      <c r="CMW315" s="94"/>
      <c r="CMX315" s="94"/>
      <c r="CMY315" s="94"/>
      <c r="CMZ315" s="94"/>
      <c r="CNA315" s="94"/>
      <c r="CNB315" s="94"/>
      <c r="CNC315" s="94"/>
      <c r="CND315" s="94"/>
      <c r="CNE315" s="94"/>
      <c r="CNF315" s="94"/>
      <c r="CNG315" s="94"/>
      <c r="CNH315" s="94"/>
      <c r="CNI315" s="94"/>
      <c r="CNJ315" s="94"/>
      <c r="CNK315" s="94"/>
      <c r="CNL315" s="94"/>
      <c r="CNM315" s="94"/>
      <c r="CNN315" s="94"/>
      <c r="CNO315" s="94"/>
      <c r="CNP315" s="94"/>
      <c r="CNQ315" s="94"/>
      <c r="CNR315" s="94"/>
      <c r="CNS315" s="94"/>
      <c r="CNT315" s="94"/>
      <c r="CNU315" s="94"/>
      <c r="CNV315" s="94"/>
      <c r="CNW315" s="94"/>
      <c r="CNX315" s="94"/>
      <c r="CNY315" s="94"/>
      <c r="CNZ315" s="94"/>
      <c r="COA315" s="94"/>
      <c r="COB315" s="94"/>
      <c r="COC315" s="94"/>
      <c r="COD315" s="94"/>
      <c r="COE315" s="94"/>
      <c r="COF315" s="94"/>
      <c r="COG315" s="94"/>
      <c r="COH315" s="94"/>
      <c r="COI315" s="94"/>
      <c r="COJ315" s="94"/>
      <c r="COK315" s="94"/>
      <c r="COL315" s="94"/>
      <c r="COM315" s="94"/>
      <c r="CON315" s="94"/>
      <c r="COO315" s="94"/>
      <c r="COP315" s="94"/>
      <c r="COQ315" s="94"/>
      <c r="COR315" s="94"/>
      <c r="COS315" s="94"/>
      <c r="COT315" s="94"/>
      <c r="COU315" s="94"/>
      <c r="COV315" s="94"/>
      <c r="COW315" s="94"/>
      <c r="COX315" s="94"/>
      <c r="COY315" s="94"/>
      <c r="COZ315" s="94"/>
      <c r="CPA315" s="94"/>
      <c r="CPB315" s="94"/>
      <c r="CPC315" s="94"/>
      <c r="CPD315" s="94"/>
      <c r="CPE315" s="94"/>
      <c r="CPF315" s="94"/>
      <c r="CPG315" s="94"/>
      <c r="CPH315" s="94"/>
      <c r="CPI315" s="94"/>
      <c r="CPJ315" s="94"/>
      <c r="CPK315" s="94"/>
      <c r="CPL315" s="94"/>
      <c r="CPM315" s="94"/>
      <c r="CPN315" s="94"/>
      <c r="CPO315" s="94"/>
      <c r="CPP315" s="94"/>
      <c r="CPQ315" s="94"/>
      <c r="CPR315" s="94"/>
      <c r="CPS315" s="94"/>
      <c r="CPT315" s="94"/>
      <c r="CPU315" s="94"/>
      <c r="CPV315" s="94"/>
      <c r="CPW315" s="94"/>
      <c r="CPX315" s="94"/>
      <c r="CPY315" s="94"/>
      <c r="CPZ315" s="94"/>
      <c r="CQA315" s="94"/>
      <c r="CQB315" s="94"/>
      <c r="CQC315" s="94"/>
      <c r="CQD315" s="94"/>
      <c r="CQE315" s="94"/>
      <c r="CQF315" s="94"/>
      <c r="CQG315" s="94"/>
      <c r="CQH315" s="94"/>
      <c r="CQI315" s="94"/>
      <c r="CQJ315" s="94"/>
      <c r="CQK315" s="94"/>
      <c r="CQL315" s="94"/>
      <c r="CQM315" s="94"/>
      <c r="CQN315" s="94"/>
      <c r="CQO315" s="94"/>
      <c r="CQP315" s="94"/>
      <c r="CQQ315" s="94"/>
      <c r="CQR315" s="94"/>
      <c r="CQS315" s="94"/>
      <c r="CQT315" s="94"/>
      <c r="CQU315" s="94"/>
      <c r="CQV315" s="94"/>
      <c r="CQW315" s="94"/>
      <c r="CQX315" s="94"/>
      <c r="CQY315" s="94"/>
      <c r="CQZ315" s="94"/>
      <c r="CRA315" s="94"/>
      <c r="CRB315" s="94"/>
      <c r="CRC315" s="94"/>
      <c r="CRD315" s="94"/>
      <c r="CRE315" s="94"/>
      <c r="CRF315" s="94"/>
      <c r="CRG315" s="94"/>
      <c r="CRH315" s="94"/>
      <c r="CRI315" s="94"/>
      <c r="CRJ315" s="94"/>
      <c r="CRK315" s="94"/>
      <c r="CRL315" s="94"/>
      <c r="CRM315" s="94"/>
      <c r="CRN315" s="94"/>
      <c r="CRO315" s="94"/>
      <c r="CRP315" s="94"/>
      <c r="CRQ315" s="94"/>
      <c r="CRR315" s="94"/>
      <c r="CRS315" s="94"/>
      <c r="CRT315" s="94"/>
      <c r="CRU315" s="94"/>
      <c r="CRV315" s="94"/>
      <c r="CRW315" s="94"/>
      <c r="CRX315" s="94"/>
      <c r="CRY315" s="94"/>
      <c r="CRZ315" s="94"/>
      <c r="CSA315" s="94"/>
      <c r="CSB315" s="94"/>
      <c r="CSC315" s="94"/>
      <c r="CSD315" s="94"/>
      <c r="CSE315" s="94"/>
      <c r="CSF315" s="94"/>
      <c r="CSG315" s="94"/>
      <c r="CSH315" s="94"/>
      <c r="CSI315" s="94"/>
      <c r="CSJ315" s="94"/>
      <c r="CSK315" s="94"/>
      <c r="CSL315" s="94"/>
      <c r="CSM315" s="94"/>
      <c r="CSN315" s="94"/>
      <c r="CSO315" s="94"/>
      <c r="CSP315" s="94"/>
      <c r="CSQ315" s="94"/>
      <c r="CSR315" s="94"/>
      <c r="CSS315" s="94"/>
      <c r="CST315" s="94"/>
      <c r="CSU315" s="94"/>
      <c r="CSV315" s="94"/>
      <c r="CSW315" s="94"/>
      <c r="CSX315" s="94"/>
      <c r="CSY315" s="94"/>
      <c r="CSZ315" s="94"/>
      <c r="CTA315" s="94"/>
      <c r="CTB315" s="94"/>
      <c r="CTC315" s="94"/>
      <c r="CTD315" s="94"/>
      <c r="CTE315" s="94"/>
      <c r="CTF315" s="94"/>
      <c r="CTG315" s="94"/>
      <c r="CTH315" s="94"/>
      <c r="CTI315" s="94"/>
      <c r="CTJ315" s="94"/>
      <c r="CTK315" s="94"/>
      <c r="CTL315" s="94"/>
      <c r="CTM315" s="94"/>
      <c r="CTN315" s="94"/>
      <c r="CTO315" s="94"/>
      <c r="CTP315" s="94"/>
      <c r="CTQ315" s="94"/>
      <c r="CTR315" s="94"/>
      <c r="CTS315" s="94"/>
      <c r="CTT315" s="94"/>
      <c r="CTU315" s="94"/>
      <c r="CTV315" s="94"/>
      <c r="CTW315" s="94"/>
      <c r="CTX315" s="94"/>
      <c r="CTY315" s="94"/>
      <c r="CTZ315" s="94"/>
      <c r="CUA315" s="94"/>
      <c r="CUB315" s="94"/>
      <c r="CUC315" s="94"/>
      <c r="CUD315" s="94"/>
      <c r="CUE315" s="94"/>
      <c r="CUF315" s="94"/>
      <c r="CUG315" s="94"/>
      <c r="CUH315" s="94"/>
      <c r="CUI315" s="94"/>
      <c r="CUJ315" s="94"/>
      <c r="CUK315" s="94"/>
      <c r="CUL315" s="94"/>
      <c r="CUM315" s="94"/>
      <c r="CUN315" s="94"/>
      <c r="CUO315" s="94"/>
      <c r="CUP315" s="94"/>
      <c r="CUQ315" s="94"/>
      <c r="CUR315" s="94"/>
      <c r="CUS315" s="94"/>
      <c r="CUT315" s="94"/>
      <c r="CUU315" s="94"/>
      <c r="CUV315" s="94"/>
      <c r="CUW315" s="94"/>
      <c r="CUX315" s="94"/>
      <c r="CUY315" s="94"/>
      <c r="CUZ315" s="94"/>
      <c r="CVA315" s="94"/>
      <c r="CVB315" s="94"/>
      <c r="CVC315" s="94"/>
      <c r="CVD315" s="94"/>
      <c r="CVE315" s="94"/>
      <c r="CVF315" s="94"/>
      <c r="CVG315" s="94"/>
      <c r="CVH315" s="94"/>
      <c r="CVI315" s="94"/>
      <c r="CVJ315" s="94"/>
      <c r="CVK315" s="94"/>
      <c r="CVL315" s="94"/>
      <c r="CVM315" s="94"/>
      <c r="CVN315" s="94"/>
      <c r="CVO315" s="94"/>
      <c r="CVP315" s="94"/>
      <c r="CVQ315" s="94"/>
      <c r="CVR315" s="94"/>
      <c r="CVS315" s="94"/>
      <c r="CVT315" s="94"/>
      <c r="CVU315" s="94"/>
      <c r="CVV315" s="94"/>
      <c r="CVW315" s="94"/>
      <c r="CVX315" s="94"/>
      <c r="CVY315" s="94"/>
      <c r="CVZ315" s="94"/>
      <c r="CWA315" s="94"/>
      <c r="CWB315" s="94"/>
      <c r="CWC315" s="94"/>
      <c r="CWD315" s="94"/>
      <c r="CWE315" s="94"/>
      <c r="CWF315" s="94"/>
      <c r="CWG315" s="94"/>
      <c r="CWH315" s="94"/>
      <c r="CWI315" s="94"/>
      <c r="CWJ315" s="94"/>
      <c r="CWK315" s="94"/>
      <c r="CWL315" s="94"/>
      <c r="CWM315" s="94"/>
      <c r="CWN315" s="94"/>
      <c r="CWO315" s="94"/>
      <c r="CWP315" s="94"/>
      <c r="CWQ315" s="94"/>
      <c r="CWR315" s="94"/>
      <c r="CWS315" s="94"/>
      <c r="CWT315" s="94"/>
      <c r="CWU315" s="94"/>
      <c r="CWV315" s="94"/>
      <c r="CWW315" s="94"/>
      <c r="CWX315" s="94"/>
      <c r="CWY315" s="94"/>
      <c r="CWZ315" s="94"/>
      <c r="CXA315" s="94"/>
      <c r="CXB315" s="94"/>
      <c r="CXC315" s="94"/>
      <c r="CXD315" s="94"/>
      <c r="CXE315" s="94"/>
      <c r="CXF315" s="94"/>
      <c r="CXG315" s="94"/>
      <c r="CXH315" s="94"/>
      <c r="CXI315" s="94"/>
      <c r="CXJ315" s="94"/>
      <c r="CXK315" s="94"/>
      <c r="CXL315" s="94"/>
      <c r="CXM315" s="94"/>
      <c r="CXN315" s="94"/>
      <c r="CXO315" s="94"/>
      <c r="CXP315" s="94"/>
      <c r="CXQ315" s="94"/>
      <c r="CXR315" s="94"/>
      <c r="CXS315" s="94"/>
      <c r="CXT315" s="94"/>
      <c r="CXU315" s="94"/>
      <c r="CXV315" s="94"/>
      <c r="CXW315" s="94"/>
      <c r="CXX315" s="94"/>
      <c r="CXY315" s="94"/>
      <c r="CXZ315" s="94"/>
      <c r="CYA315" s="94"/>
      <c r="CYB315" s="94"/>
      <c r="CYC315" s="94"/>
      <c r="CYD315" s="94"/>
      <c r="CYE315" s="94"/>
      <c r="CYF315" s="94"/>
      <c r="CYG315" s="94"/>
      <c r="CYH315" s="94"/>
      <c r="CYI315" s="94"/>
      <c r="CYJ315" s="94"/>
      <c r="CYK315" s="94"/>
      <c r="CYL315" s="94"/>
      <c r="CYM315" s="94"/>
      <c r="CYN315" s="94"/>
      <c r="CYO315" s="94"/>
      <c r="CYP315" s="94"/>
      <c r="CYQ315" s="94"/>
      <c r="CYR315" s="94"/>
      <c r="CYS315" s="94"/>
      <c r="CYT315" s="94"/>
      <c r="CYU315" s="94"/>
      <c r="CYV315" s="94"/>
      <c r="CYW315" s="94"/>
      <c r="CYX315" s="94"/>
      <c r="CYY315" s="94"/>
      <c r="CYZ315" s="94"/>
      <c r="CZA315" s="94"/>
      <c r="CZB315" s="94"/>
      <c r="CZC315" s="94"/>
      <c r="CZD315" s="94"/>
      <c r="CZE315" s="94"/>
      <c r="CZF315" s="94"/>
      <c r="CZG315" s="94"/>
      <c r="CZH315" s="94"/>
      <c r="CZI315" s="94"/>
      <c r="CZJ315" s="94"/>
      <c r="CZK315" s="94"/>
      <c r="CZL315" s="94"/>
      <c r="CZM315" s="94"/>
      <c r="CZN315" s="94"/>
      <c r="CZO315" s="94"/>
      <c r="CZP315" s="94"/>
      <c r="CZQ315" s="94"/>
      <c r="CZR315" s="94"/>
      <c r="CZS315" s="94"/>
      <c r="CZT315" s="94"/>
      <c r="CZU315" s="94"/>
      <c r="CZV315" s="94"/>
      <c r="CZW315" s="94"/>
      <c r="CZX315" s="94"/>
      <c r="CZY315" s="94"/>
      <c r="CZZ315" s="94"/>
      <c r="DAA315" s="94"/>
      <c r="DAB315" s="94"/>
      <c r="DAC315" s="94"/>
      <c r="DAD315" s="94"/>
      <c r="DAE315" s="94"/>
      <c r="DAF315" s="94"/>
      <c r="DAG315" s="94"/>
      <c r="DAH315" s="94"/>
      <c r="DAI315" s="94"/>
      <c r="DAJ315" s="94"/>
      <c r="DAK315" s="94"/>
      <c r="DAL315" s="94"/>
      <c r="DAM315" s="94"/>
      <c r="DAN315" s="94"/>
      <c r="DAO315" s="94"/>
      <c r="DAP315" s="94"/>
      <c r="DAQ315" s="94"/>
      <c r="DAR315" s="94"/>
      <c r="DAS315" s="94"/>
      <c r="DAT315" s="94"/>
      <c r="DAU315" s="94"/>
      <c r="DAV315" s="94"/>
      <c r="DAW315" s="94"/>
      <c r="DAX315" s="94"/>
      <c r="DAY315" s="94"/>
      <c r="DAZ315" s="94"/>
      <c r="DBA315" s="94"/>
      <c r="DBB315" s="94"/>
      <c r="DBC315" s="94"/>
      <c r="DBD315" s="94"/>
      <c r="DBE315" s="94"/>
      <c r="DBF315" s="94"/>
      <c r="DBG315" s="94"/>
      <c r="DBH315" s="94"/>
      <c r="DBI315" s="94"/>
      <c r="DBJ315" s="94"/>
      <c r="DBK315" s="94"/>
      <c r="DBL315" s="94"/>
      <c r="DBM315" s="94"/>
      <c r="DBN315" s="94"/>
      <c r="DBO315" s="94"/>
      <c r="DBP315" s="94"/>
      <c r="DBQ315" s="94"/>
      <c r="DBR315" s="94"/>
      <c r="DBS315" s="94"/>
      <c r="DBT315" s="94"/>
      <c r="DBU315" s="94"/>
      <c r="DBV315" s="94"/>
      <c r="DBW315" s="94"/>
      <c r="DBX315" s="94"/>
      <c r="DBY315" s="94"/>
      <c r="DBZ315" s="94"/>
      <c r="DCA315" s="94"/>
      <c r="DCB315" s="94"/>
      <c r="DCC315" s="94"/>
      <c r="DCD315" s="94"/>
      <c r="DCE315" s="94"/>
      <c r="DCF315" s="94"/>
      <c r="DCG315" s="94"/>
      <c r="DCH315" s="94"/>
      <c r="DCI315" s="94"/>
      <c r="DCJ315" s="94"/>
      <c r="DCK315" s="94"/>
      <c r="DCL315" s="94"/>
      <c r="DCM315" s="94"/>
      <c r="DCN315" s="94"/>
      <c r="DCO315" s="94"/>
      <c r="DCP315" s="94"/>
      <c r="DCQ315" s="94"/>
      <c r="DCR315" s="94"/>
      <c r="DCS315" s="94"/>
      <c r="DCT315" s="94"/>
      <c r="DCU315" s="94"/>
      <c r="DCV315" s="94"/>
      <c r="DCW315" s="94"/>
      <c r="DCX315" s="94"/>
      <c r="DCY315" s="94"/>
      <c r="DCZ315" s="94"/>
      <c r="DDA315" s="94"/>
      <c r="DDB315" s="94"/>
      <c r="DDC315" s="94"/>
      <c r="DDD315" s="94"/>
      <c r="DDE315" s="94"/>
      <c r="DDF315" s="94"/>
      <c r="DDG315" s="94"/>
      <c r="DDH315" s="94"/>
      <c r="DDI315" s="94"/>
      <c r="DDJ315" s="94"/>
      <c r="DDK315" s="94"/>
      <c r="DDL315" s="94"/>
      <c r="DDM315" s="94"/>
      <c r="DDN315" s="94"/>
      <c r="DDO315" s="94"/>
      <c r="DDP315" s="94"/>
      <c r="DDQ315" s="94"/>
      <c r="DDR315" s="94"/>
      <c r="DDS315" s="94"/>
      <c r="DDT315" s="94"/>
      <c r="DDU315" s="94"/>
      <c r="DDV315" s="94"/>
      <c r="DDW315" s="94"/>
      <c r="DDX315" s="94"/>
      <c r="DDY315" s="94"/>
      <c r="DDZ315" s="94"/>
      <c r="DEA315" s="94"/>
      <c r="DEB315" s="94"/>
      <c r="DEC315" s="94"/>
      <c r="DED315" s="94"/>
      <c r="DEE315" s="94"/>
      <c r="DEF315" s="94"/>
      <c r="DEG315" s="94"/>
      <c r="DEH315" s="94"/>
      <c r="DEI315" s="94"/>
      <c r="DEJ315" s="94"/>
      <c r="DEK315" s="94"/>
      <c r="DEL315" s="94"/>
      <c r="DEM315" s="94"/>
      <c r="DEN315" s="94"/>
      <c r="DEO315" s="94"/>
      <c r="DEP315" s="94"/>
      <c r="DEQ315" s="94"/>
      <c r="DER315" s="94"/>
      <c r="DES315" s="94"/>
      <c r="DET315" s="94"/>
      <c r="DEU315" s="94"/>
      <c r="DEV315" s="94"/>
      <c r="DEW315" s="94"/>
      <c r="DEX315" s="94"/>
      <c r="DEY315" s="94"/>
      <c r="DEZ315" s="94"/>
      <c r="DFA315" s="94"/>
      <c r="DFB315" s="94"/>
      <c r="DFC315" s="94"/>
      <c r="DFD315" s="94"/>
      <c r="DFE315" s="94"/>
      <c r="DFF315" s="94"/>
      <c r="DFG315" s="94"/>
      <c r="DFH315" s="94"/>
      <c r="DFI315" s="94"/>
      <c r="DFJ315" s="94"/>
      <c r="DFK315" s="94"/>
      <c r="DFL315" s="94"/>
      <c r="DFM315" s="94"/>
      <c r="DFN315" s="94"/>
      <c r="DFO315" s="94"/>
      <c r="DFP315" s="94"/>
      <c r="DFQ315" s="94"/>
      <c r="DFR315" s="94"/>
      <c r="DFS315" s="94"/>
      <c r="DFT315" s="94"/>
      <c r="DFU315" s="94"/>
      <c r="DFV315" s="94"/>
      <c r="DFW315" s="94"/>
      <c r="DFX315" s="94"/>
      <c r="DFY315" s="94"/>
      <c r="DFZ315" s="94"/>
      <c r="DGA315" s="94"/>
      <c r="DGB315" s="94"/>
      <c r="DGC315" s="94"/>
      <c r="DGD315" s="94"/>
      <c r="DGE315" s="94"/>
      <c r="DGF315" s="94"/>
      <c r="DGG315" s="94"/>
      <c r="DGH315" s="94"/>
      <c r="DGI315" s="94"/>
      <c r="DGJ315" s="94"/>
      <c r="DGK315" s="94"/>
      <c r="DGL315" s="94"/>
      <c r="DGM315" s="94"/>
      <c r="DGN315" s="94"/>
      <c r="DGO315" s="94"/>
      <c r="DGP315" s="94"/>
      <c r="DGQ315" s="94"/>
      <c r="DGR315" s="94"/>
      <c r="DGS315" s="94"/>
      <c r="DGT315" s="94"/>
      <c r="DGU315" s="94"/>
      <c r="DGV315" s="94"/>
      <c r="DGW315" s="94"/>
      <c r="DGX315" s="94"/>
      <c r="DGY315" s="94"/>
      <c r="DGZ315" s="94"/>
      <c r="DHA315" s="94"/>
      <c r="DHB315" s="94"/>
      <c r="DHC315" s="94"/>
      <c r="DHD315" s="94"/>
      <c r="DHE315" s="94"/>
      <c r="DHF315" s="94"/>
      <c r="DHG315" s="94"/>
      <c r="DHH315" s="94"/>
      <c r="DHI315" s="94"/>
      <c r="DHJ315" s="94"/>
      <c r="DHK315" s="94"/>
      <c r="DHL315" s="94"/>
      <c r="DHM315" s="94"/>
      <c r="DHN315" s="94"/>
      <c r="DHO315" s="94"/>
      <c r="DHP315" s="94"/>
      <c r="DHQ315" s="94"/>
      <c r="DHR315" s="94"/>
      <c r="DHS315" s="94"/>
      <c r="DHT315" s="94"/>
      <c r="DHU315" s="94"/>
      <c r="DHV315" s="94"/>
      <c r="DHW315" s="94"/>
      <c r="DHX315" s="94"/>
      <c r="DHY315" s="94"/>
      <c r="DHZ315" s="94"/>
      <c r="DIA315" s="94"/>
      <c r="DIB315" s="94"/>
      <c r="DIC315" s="94"/>
      <c r="DID315" s="94"/>
      <c r="DIE315" s="94"/>
      <c r="DIF315" s="94"/>
      <c r="DIG315" s="94"/>
      <c r="DIH315" s="94"/>
      <c r="DII315" s="94"/>
      <c r="DIJ315" s="94"/>
      <c r="DIK315" s="94"/>
      <c r="DIL315" s="94"/>
      <c r="DIM315" s="94"/>
      <c r="DIN315" s="94"/>
      <c r="DIO315" s="94"/>
      <c r="DIP315" s="94"/>
      <c r="DIQ315" s="94"/>
      <c r="DIR315" s="94"/>
      <c r="DIS315" s="94"/>
      <c r="DIT315" s="94"/>
      <c r="DIU315" s="94"/>
      <c r="DIV315" s="94"/>
      <c r="DIW315" s="94"/>
      <c r="DIX315" s="94"/>
      <c r="DIY315" s="94"/>
      <c r="DIZ315" s="94"/>
      <c r="DJA315" s="94"/>
      <c r="DJB315" s="94"/>
      <c r="DJC315" s="94"/>
      <c r="DJD315" s="94"/>
      <c r="DJE315" s="94"/>
      <c r="DJF315" s="94"/>
      <c r="DJG315" s="94"/>
      <c r="DJH315" s="94"/>
      <c r="DJI315" s="94"/>
      <c r="DJJ315" s="94"/>
      <c r="DJK315" s="94"/>
      <c r="DJL315" s="94"/>
      <c r="DJM315" s="94"/>
      <c r="DJN315" s="94"/>
      <c r="DJO315" s="94"/>
      <c r="DJP315" s="94"/>
      <c r="DJQ315" s="94"/>
      <c r="DJR315" s="94"/>
      <c r="DJS315" s="94"/>
      <c r="DJT315" s="94"/>
      <c r="DJU315" s="94"/>
      <c r="DJV315" s="94"/>
      <c r="DJW315" s="94"/>
      <c r="DJX315" s="94"/>
      <c r="DJY315" s="94"/>
      <c r="DJZ315" s="94"/>
      <c r="DKA315" s="94"/>
      <c r="DKB315" s="94"/>
      <c r="DKC315" s="94"/>
      <c r="DKD315" s="94"/>
      <c r="DKE315" s="94"/>
      <c r="DKF315" s="94"/>
      <c r="DKG315" s="94"/>
      <c r="DKH315" s="94"/>
      <c r="DKI315" s="94"/>
      <c r="DKJ315" s="94"/>
      <c r="DKK315" s="94"/>
      <c r="DKL315" s="94"/>
      <c r="DKM315" s="94"/>
      <c r="DKN315" s="94"/>
      <c r="DKO315" s="94"/>
      <c r="DKP315" s="94"/>
      <c r="DKQ315" s="94"/>
      <c r="DKR315" s="94"/>
      <c r="DKS315" s="94"/>
      <c r="DKT315" s="94"/>
      <c r="DKU315" s="94"/>
      <c r="DKV315" s="94"/>
      <c r="DKW315" s="94"/>
      <c r="DKX315" s="94"/>
      <c r="DKY315" s="94"/>
      <c r="DKZ315" s="94"/>
      <c r="DLA315" s="94"/>
      <c r="DLB315" s="94"/>
      <c r="DLC315" s="94"/>
      <c r="DLD315" s="94"/>
      <c r="DLE315" s="94"/>
      <c r="DLF315" s="94"/>
      <c r="DLG315" s="94"/>
      <c r="DLH315" s="94"/>
      <c r="DLI315" s="94"/>
      <c r="DLJ315" s="94"/>
      <c r="DLK315" s="94"/>
      <c r="DLL315" s="94"/>
      <c r="DLM315" s="94"/>
      <c r="DLN315" s="94"/>
      <c r="DLO315" s="94"/>
      <c r="DLP315" s="94"/>
      <c r="DLQ315" s="94"/>
      <c r="DLR315" s="94"/>
      <c r="DLS315" s="94"/>
      <c r="DLT315" s="94"/>
      <c r="DLU315" s="94"/>
      <c r="DLV315" s="94"/>
      <c r="DLW315" s="94"/>
      <c r="DLX315" s="94"/>
      <c r="DLY315" s="94"/>
      <c r="DLZ315" s="94"/>
      <c r="DMA315" s="94"/>
      <c r="DMB315" s="94"/>
      <c r="DMC315" s="94"/>
      <c r="DMD315" s="94"/>
      <c r="DME315" s="94"/>
      <c r="DMF315" s="94"/>
      <c r="DMG315" s="94"/>
      <c r="DMH315" s="94"/>
      <c r="DMI315" s="94"/>
      <c r="DMJ315" s="94"/>
      <c r="DMK315" s="94"/>
      <c r="DML315" s="94"/>
      <c r="DMM315" s="94"/>
      <c r="DMN315" s="94"/>
      <c r="DMO315" s="94"/>
      <c r="DMP315" s="94"/>
      <c r="DMQ315" s="94"/>
      <c r="DMR315" s="94"/>
      <c r="DMS315" s="94"/>
      <c r="DMT315" s="94"/>
      <c r="DMU315" s="94"/>
      <c r="DMV315" s="94"/>
      <c r="DMW315" s="94"/>
      <c r="DMX315" s="94"/>
      <c r="DMY315" s="94"/>
      <c r="DMZ315" s="94"/>
      <c r="DNA315" s="94"/>
      <c r="DNB315" s="94"/>
      <c r="DNC315" s="94"/>
      <c r="DND315" s="94"/>
      <c r="DNE315" s="94"/>
      <c r="DNF315" s="94"/>
      <c r="DNG315" s="94"/>
      <c r="DNH315" s="94"/>
      <c r="DNI315" s="94"/>
      <c r="DNJ315" s="94"/>
      <c r="DNK315" s="94"/>
      <c r="DNL315" s="94"/>
      <c r="DNM315" s="94"/>
      <c r="DNN315" s="94"/>
      <c r="DNO315" s="94"/>
      <c r="DNP315" s="94"/>
      <c r="DNQ315" s="94"/>
      <c r="DNR315" s="94"/>
      <c r="DNS315" s="94"/>
      <c r="DNT315" s="94"/>
      <c r="DNU315" s="94"/>
      <c r="DNV315" s="94"/>
      <c r="DNW315" s="94"/>
      <c r="DNX315" s="94"/>
      <c r="DNY315" s="94"/>
      <c r="DNZ315" s="94"/>
      <c r="DOA315" s="94"/>
      <c r="DOB315" s="94"/>
      <c r="DOC315" s="94"/>
      <c r="DOD315" s="94"/>
      <c r="DOE315" s="94"/>
      <c r="DOF315" s="94"/>
      <c r="DOG315" s="94"/>
      <c r="DOH315" s="94"/>
      <c r="DOI315" s="94"/>
      <c r="DOJ315" s="94"/>
      <c r="DOK315" s="94"/>
      <c r="DOL315" s="94"/>
      <c r="DOM315" s="94"/>
      <c r="DON315" s="94"/>
      <c r="DOO315" s="94"/>
      <c r="DOP315" s="94"/>
      <c r="DOQ315" s="94"/>
      <c r="DOR315" s="94"/>
      <c r="DOS315" s="94"/>
      <c r="DOT315" s="94"/>
      <c r="DOU315" s="94"/>
      <c r="DOV315" s="94"/>
      <c r="DOW315" s="94"/>
      <c r="DOX315" s="94"/>
      <c r="DOY315" s="94"/>
      <c r="DOZ315" s="94"/>
      <c r="DPA315" s="94"/>
      <c r="DPB315" s="94"/>
      <c r="DPC315" s="94"/>
      <c r="DPD315" s="94"/>
      <c r="DPE315" s="94"/>
      <c r="DPF315" s="94"/>
      <c r="DPG315" s="94"/>
      <c r="DPH315" s="94"/>
      <c r="DPI315" s="94"/>
      <c r="DPJ315" s="94"/>
      <c r="DPK315" s="94"/>
      <c r="DPL315" s="94"/>
      <c r="DPM315" s="94"/>
      <c r="DPN315" s="94"/>
      <c r="DPO315" s="94"/>
      <c r="DPP315" s="94"/>
      <c r="DPQ315" s="94"/>
      <c r="DPR315" s="94"/>
      <c r="DPS315" s="94"/>
      <c r="DPT315" s="94"/>
      <c r="DPU315" s="94"/>
      <c r="DPV315" s="94"/>
      <c r="DPW315" s="94"/>
      <c r="DPX315" s="94"/>
      <c r="DPY315" s="94"/>
      <c r="DPZ315" s="94"/>
      <c r="DQA315" s="94"/>
      <c r="DQB315" s="94"/>
      <c r="DQC315" s="94"/>
      <c r="DQD315" s="94"/>
      <c r="DQE315" s="94"/>
      <c r="DQF315" s="94"/>
      <c r="DQG315" s="94"/>
      <c r="DQH315" s="94"/>
      <c r="DQI315" s="94"/>
      <c r="DQJ315" s="94"/>
      <c r="DQK315" s="94"/>
      <c r="DQL315" s="94"/>
      <c r="DQM315" s="94"/>
      <c r="DQN315" s="94"/>
      <c r="DQO315" s="94"/>
      <c r="DQP315" s="94"/>
      <c r="DQQ315" s="94"/>
      <c r="DQR315" s="94"/>
      <c r="DQS315" s="94"/>
      <c r="DQT315" s="94"/>
      <c r="DQU315" s="94"/>
      <c r="DQV315" s="94"/>
      <c r="DQW315" s="94"/>
      <c r="DQX315" s="94"/>
      <c r="DQY315" s="94"/>
      <c r="DQZ315" s="94"/>
      <c r="DRA315" s="94"/>
      <c r="DRB315" s="94"/>
      <c r="DRC315" s="94"/>
      <c r="DRD315" s="94"/>
      <c r="DRE315" s="94"/>
      <c r="DRF315" s="94"/>
      <c r="DRG315" s="94"/>
      <c r="DRH315" s="94"/>
      <c r="DRI315" s="94"/>
      <c r="DRJ315" s="94"/>
      <c r="DRK315" s="94"/>
      <c r="DRL315" s="94"/>
      <c r="DRM315" s="94"/>
      <c r="DRN315" s="94"/>
      <c r="DRO315" s="94"/>
      <c r="DRP315" s="94"/>
      <c r="DRQ315" s="94"/>
      <c r="DRR315" s="94"/>
      <c r="DRS315" s="94"/>
      <c r="DRT315" s="94"/>
      <c r="DRU315" s="94"/>
      <c r="DRV315" s="94"/>
      <c r="DRW315" s="94"/>
      <c r="DRX315" s="94"/>
      <c r="DRY315" s="94"/>
      <c r="DRZ315" s="94"/>
      <c r="DSA315" s="94"/>
      <c r="DSB315" s="94"/>
      <c r="DSC315" s="94"/>
      <c r="DSD315" s="94"/>
      <c r="DSE315" s="94"/>
      <c r="DSF315" s="94"/>
      <c r="DSG315" s="94"/>
      <c r="DSH315" s="94"/>
      <c r="DSI315" s="94"/>
      <c r="DSJ315" s="94"/>
      <c r="DSK315" s="94"/>
      <c r="DSL315" s="94"/>
      <c r="DSM315" s="94"/>
      <c r="DSN315" s="94"/>
      <c r="DSO315" s="94"/>
      <c r="DSP315" s="94"/>
      <c r="DSQ315" s="94"/>
      <c r="DSR315" s="94"/>
      <c r="DSS315" s="94"/>
      <c r="DST315" s="94"/>
      <c r="DSU315" s="94"/>
      <c r="DSV315" s="94"/>
      <c r="DSW315" s="94"/>
      <c r="DSX315" s="94"/>
      <c r="DSY315" s="94"/>
      <c r="DSZ315" s="94"/>
      <c r="DTA315" s="94"/>
      <c r="DTB315" s="94"/>
      <c r="DTC315" s="94"/>
      <c r="DTD315" s="94"/>
      <c r="DTE315" s="94"/>
      <c r="DTF315" s="94"/>
      <c r="DTG315" s="94"/>
      <c r="DTH315" s="94"/>
      <c r="DTI315" s="94"/>
      <c r="DTJ315" s="94"/>
      <c r="DTK315" s="94"/>
      <c r="DTL315" s="94"/>
      <c r="DTM315" s="94"/>
      <c r="DTN315" s="94"/>
      <c r="DTO315" s="94"/>
      <c r="DTP315" s="94"/>
      <c r="DTQ315" s="94"/>
      <c r="DTR315" s="94"/>
      <c r="DTS315" s="94"/>
      <c r="DTT315" s="94"/>
      <c r="DTU315" s="94"/>
      <c r="DTV315" s="94"/>
      <c r="DTW315" s="94"/>
      <c r="DTX315" s="94"/>
      <c r="DTY315" s="94"/>
      <c r="DTZ315" s="94"/>
      <c r="DUA315" s="94"/>
      <c r="DUB315" s="94"/>
      <c r="DUC315" s="94"/>
      <c r="DUD315" s="94"/>
      <c r="DUE315" s="94"/>
      <c r="DUF315" s="94"/>
      <c r="DUG315" s="94"/>
      <c r="DUH315" s="94"/>
      <c r="DUI315" s="94"/>
      <c r="DUJ315" s="94"/>
      <c r="DUK315" s="94"/>
      <c r="DUL315" s="94"/>
      <c r="DUM315" s="94"/>
      <c r="DUN315" s="94"/>
      <c r="DUO315" s="94"/>
      <c r="DUP315" s="94"/>
      <c r="DUQ315" s="94"/>
      <c r="DUR315" s="94"/>
      <c r="DUS315" s="94"/>
      <c r="DUT315" s="94"/>
      <c r="DUU315" s="94"/>
      <c r="DUV315" s="94"/>
      <c r="DUW315" s="94"/>
      <c r="DUX315" s="94"/>
      <c r="DUY315" s="94"/>
      <c r="DUZ315" s="94"/>
      <c r="DVA315" s="94"/>
      <c r="DVB315" s="94"/>
      <c r="DVC315" s="94"/>
      <c r="DVD315" s="94"/>
      <c r="DVE315" s="94"/>
      <c r="DVF315" s="94"/>
      <c r="DVG315" s="94"/>
      <c r="DVH315" s="94"/>
      <c r="DVI315" s="94"/>
      <c r="DVJ315" s="94"/>
      <c r="DVK315" s="94"/>
      <c r="DVL315" s="94"/>
      <c r="DVM315" s="94"/>
      <c r="DVN315" s="94"/>
      <c r="DVO315" s="94"/>
      <c r="DVP315" s="94"/>
      <c r="DVQ315" s="94"/>
      <c r="DVR315" s="94"/>
      <c r="DVS315" s="94"/>
      <c r="DVT315" s="94"/>
      <c r="DVU315" s="94"/>
      <c r="DVV315" s="94"/>
      <c r="DVW315" s="94"/>
      <c r="DVX315" s="94"/>
      <c r="DVY315" s="94"/>
      <c r="DVZ315" s="94"/>
      <c r="DWA315" s="94"/>
      <c r="DWB315" s="94"/>
      <c r="DWC315" s="94"/>
      <c r="DWD315" s="94"/>
      <c r="DWE315" s="94"/>
      <c r="DWF315" s="94"/>
      <c r="DWG315" s="94"/>
      <c r="DWH315" s="94"/>
      <c r="DWI315" s="94"/>
      <c r="DWJ315" s="94"/>
      <c r="DWK315" s="94"/>
      <c r="DWL315" s="94"/>
      <c r="DWM315" s="94"/>
      <c r="DWN315" s="94"/>
      <c r="DWO315" s="94"/>
      <c r="DWP315" s="94"/>
      <c r="DWQ315" s="94"/>
      <c r="DWR315" s="94"/>
      <c r="DWS315" s="94"/>
      <c r="DWT315" s="94"/>
      <c r="DWU315" s="94"/>
      <c r="DWV315" s="94"/>
      <c r="DWW315" s="94"/>
      <c r="DWX315" s="94"/>
      <c r="DWY315" s="94"/>
      <c r="DWZ315" s="94"/>
      <c r="DXA315" s="94"/>
      <c r="DXB315" s="94"/>
      <c r="DXC315" s="94"/>
      <c r="DXD315" s="94"/>
      <c r="DXE315" s="94"/>
      <c r="DXF315" s="94"/>
      <c r="DXG315" s="94"/>
      <c r="DXH315" s="94"/>
      <c r="DXI315" s="94"/>
      <c r="DXJ315" s="94"/>
      <c r="DXK315" s="94"/>
      <c r="DXL315" s="94"/>
      <c r="DXM315" s="94"/>
      <c r="DXN315" s="94"/>
      <c r="DXO315" s="94"/>
      <c r="DXP315" s="94"/>
      <c r="DXQ315" s="94"/>
      <c r="DXR315" s="94"/>
      <c r="DXS315" s="94"/>
      <c r="DXT315" s="94"/>
      <c r="DXU315" s="94"/>
      <c r="DXV315" s="94"/>
      <c r="DXW315" s="94"/>
      <c r="DXX315" s="94"/>
      <c r="DXY315" s="94"/>
      <c r="DXZ315" s="94"/>
      <c r="DYA315" s="94"/>
      <c r="DYB315" s="94"/>
      <c r="DYC315" s="94"/>
      <c r="DYD315" s="94"/>
      <c r="DYE315" s="94"/>
      <c r="DYF315" s="94"/>
      <c r="DYG315" s="94"/>
      <c r="DYH315" s="94"/>
      <c r="DYI315" s="94"/>
      <c r="DYJ315" s="94"/>
      <c r="DYK315" s="94"/>
      <c r="DYL315" s="94"/>
      <c r="DYM315" s="94"/>
      <c r="DYN315" s="94"/>
      <c r="DYO315" s="94"/>
      <c r="DYP315" s="94"/>
      <c r="DYQ315" s="94"/>
      <c r="DYR315" s="94"/>
      <c r="DYS315" s="94"/>
      <c r="DYT315" s="94"/>
      <c r="DYU315" s="94"/>
      <c r="DYV315" s="94"/>
      <c r="DYW315" s="94"/>
      <c r="DYX315" s="94"/>
      <c r="DYY315" s="94"/>
      <c r="DYZ315" s="94"/>
      <c r="DZA315" s="94"/>
      <c r="DZB315" s="94"/>
      <c r="DZC315" s="94"/>
      <c r="DZD315" s="94"/>
      <c r="DZE315" s="94"/>
      <c r="DZF315" s="94"/>
      <c r="DZG315" s="94"/>
      <c r="DZH315" s="94"/>
      <c r="DZI315" s="94"/>
      <c r="DZJ315" s="94"/>
      <c r="DZK315" s="94"/>
      <c r="DZL315" s="94"/>
      <c r="DZM315" s="94"/>
      <c r="DZN315" s="94"/>
      <c r="DZO315" s="94"/>
      <c r="DZP315" s="94"/>
      <c r="DZQ315" s="94"/>
      <c r="DZR315" s="94"/>
      <c r="DZS315" s="94"/>
      <c r="DZT315" s="94"/>
      <c r="DZU315" s="94"/>
      <c r="DZV315" s="94"/>
      <c r="DZW315" s="94"/>
      <c r="DZX315" s="94"/>
      <c r="DZY315" s="94"/>
      <c r="DZZ315" s="94"/>
      <c r="EAA315" s="94"/>
      <c r="EAB315" s="94"/>
      <c r="EAC315" s="94"/>
      <c r="EAD315" s="94"/>
      <c r="EAE315" s="94"/>
      <c r="EAF315" s="94"/>
      <c r="EAG315" s="94"/>
      <c r="EAH315" s="94"/>
      <c r="EAI315" s="94"/>
      <c r="EAJ315" s="94"/>
      <c r="EAK315" s="94"/>
      <c r="EAL315" s="94"/>
      <c r="EAM315" s="94"/>
      <c r="EAN315" s="94"/>
      <c r="EAO315" s="94"/>
      <c r="EAP315" s="94"/>
      <c r="EAQ315" s="94"/>
      <c r="EAR315" s="94"/>
      <c r="EAS315" s="94"/>
      <c r="EAT315" s="94"/>
      <c r="EAU315" s="94"/>
      <c r="EAV315" s="94"/>
      <c r="EAW315" s="94"/>
      <c r="EAX315" s="94"/>
      <c r="EAY315" s="94"/>
      <c r="EAZ315" s="94"/>
      <c r="EBA315" s="94"/>
      <c r="EBB315" s="94"/>
      <c r="EBC315" s="94"/>
      <c r="EBD315" s="94"/>
      <c r="EBE315" s="94"/>
      <c r="EBF315" s="94"/>
      <c r="EBG315" s="94"/>
      <c r="EBH315" s="94"/>
      <c r="EBI315" s="94"/>
      <c r="EBJ315" s="94"/>
      <c r="EBK315" s="94"/>
      <c r="EBL315" s="94"/>
      <c r="EBM315" s="94"/>
      <c r="EBN315" s="94"/>
      <c r="EBO315" s="94"/>
      <c r="EBP315" s="94"/>
      <c r="EBQ315" s="94"/>
      <c r="EBR315" s="94"/>
      <c r="EBS315" s="94"/>
      <c r="EBT315" s="94"/>
      <c r="EBU315" s="94"/>
      <c r="EBV315" s="94"/>
      <c r="EBW315" s="94"/>
      <c r="EBX315" s="94"/>
      <c r="EBY315" s="94"/>
      <c r="EBZ315" s="94"/>
      <c r="ECA315" s="94"/>
      <c r="ECB315" s="94"/>
      <c r="ECC315" s="94"/>
      <c r="ECD315" s="94"/>
      <c r="ECE315" s="94"/>
      <c r="ECF315" s="94"/>
      <c r="ECG315" s="94"/>
      <c r="ECH315" s="94"/>
      <c r="ECI315" s="94"/>
      <c r="ECJ315" s="94"/>
      <c r="ECK315" s="94"/>
      <c r="ECL315" s="94"/>
      <c r="ECM315" s="94"/>
      <c r="ECN315" s="94"/>
      <c r="ECO315" s="94"/>
      <c r="ECP315" s="94"/>
      <c r="ECQ315" s="94"/>
      <c r="ECR315" s="94"/>
      <c r="ECS315" s="94"/>
      <c r="ECT315" s="94"/>
      <c r="ECU315" s="94"/>
      <c r="ECV315" s="94"/>
      <c r="ECW315" s="94"/>
      <c r="ECX315" s="94"/>
      <c r="ECY315" s="94"/>
      <c r="ECZ315" s="94"/>
      <c r="EDA315" s="94"/>
      <c r="EDB315" s="94"/>
      <c r="EDC315" s="94"/>
      <c r="EDD315" s="94"/>
      <c r="EDE315" s="94"/>
      <c r="EDF315" s="94"/>
      <c r="EDG315" s="94"/>
      <c r="EDH315" s="94"/>
      <c r="EDI315" s="94"/>
      <c r="EDJ315" s="94"/>
      <c r="EDK315" s="94"/>
      <c r="EDL315" s="94"/>
      <c r="EDM315" s="94"/>
      <c r="EDN315" s="94"/>
      <c r="EDO315" s="94"/>
      <c r="EDP315" s="94"/>
      <c r="EDQ315" s="94"/>
      <c r="EDR315" s="94"/>
      <c r="EDS315" s="94"/>
      <c r="EDT315" s="94"/>
      <c r="EDU315" s="94"/>
      <c r="EDV315" s="94"/>
      <c r="EDW315" s="94"/>
      <c r="EDX315" s="94"/>
      <c r="EDY315" s="94"/>
      <c r="EDZ315" s="94"/>
      <c r="EEA315" s="94"/>
      <c r="EEB315" s="94"/>
      <c r="EEC315" s="94"/>
      <c r="EED315" s="94"/>
      <c r="EEE315" s="94"/>
      <c r="EEF315" s="94"/>
      <c r="EEG315" s="94"/>
      <c r="EEH315" s="94"/>
      <c r="EEI315" s="94"/>
      <c r="EEJ315" s="94"/>
      <c r="EEK315" s="94"/>
      <c r="EEL315" s="94"/>
      <c r="EEM315" s="94"/>
      <c r="EEN315" s="94"/>
      <c r="EEO315" s="94"/>
      <c r="EEP315" s="94"/>
      <c r="EEQ315" s="94"/>
      <c r="EER315" s="94"/>
      <c r="EES315" s="94"/>
      <c r="EET315" s="94"/>
      <c r="EEU315" s="94"/>
      <c r="EEV315" s="94"/>
      <c r="EEW315" s="94"/>
      <c r="EEX315" s="94"/>
      <c r="EEY315" s="94"/>
      <c r="EEZ315" s="94"/>
      <c r="EFA315" s="94"/>
      <c r="EFB315" s="94"/>
      <c r="EFC315" s="94"/>
      <c r="EFD315" s="94"/>
      <c r="EFE315" s="94"/>
      <c r="EFF315" s="94"/>
      <c r="EFG315" s="94"/>
      <c r="EFH315" s="94"/>
      <c r="EFI315" s="94"/>
      <c r="EFJ315" s="94"/>
      <c r="EFK315" s="94"/>
      <c r="EFL315" s="94"/>
      <c r="EFM315" s="94"/>
      <c r="EFN315" s="94"/>
      <c r="EFO315" s="94"/>
      <c r="EFP315" s="94"/>
      <c r="EFQ315" s="94"/>
      <c r="EFR315" s="94"/>
      <c r="EFS315" s="94"/>
      <c r="EFT315" s="94"/>
      <c r="EFU315" s="94"/>
      <c r="EFV315" s="94"/>
      <c r="EFW315" s="94"/>
      <c r="EFX315" s="94"/>
      <c r="EFY315" s="94"/>
      <c r="EFZ315" s="94"/>
      <c r="EGA315" s="94"/>
      <c r="EGB315" s="94"/>
      <c r="EGC315" s="94"/>
      <c r="EGD315" s="94"/>
      <c r="EGE315" s="94"/>
      <c r="EGF315" s="94"/>
      <c r="EGG315" s="94"/>
      <c r="EGH315" s="94"/>
      <c r="EGI315" s="94"/>
      <c r="EGJ315" s="94"/>
      <c r="EGK315" s="94"/>
      <c r="EGL315" s="94"/>
      <c r="EGM315" s="94"/>
      <c r="EGN315" s="94"/>
      <c r="EGO315" s="94"/>
      <c r="EGP315" s="94"/>
      <c r="EGQ315" s="94"/>
      <c r="EGR315" s="94"/>
      <c r="EGS315" s="94"/>
      <c r="EGT315" s="94"/>
      <c r="EGU315" s="94"/>
      <c r="EGV315" s="94"/>
      <c r="EGW315" s="94"/>
      <c r="EGX315" s="94"/>
      <c r="EGY315" s="94"/>
      <c r="EGZ315" s="94"/>
      <c r="EHA315" s="94"/>
      <c r="EHB315" s="94"/>
      <c r="EHC315" s="94"/>
      <c r="EHD315" s="94"/>
      <c r="EHE315" s="94"/>
      <c r="EHF315" s="94"/>
      <c r="EHG315" s="94"/>
      <c r="EHH315" s="94"/>
      <c r="EHI315" s="94"/>
      <c r="EHJ315" s="94"/>
      <c r="EHK315" s="94"/>
      <c r="EHL315" s="94"/>
      <c r="EHM315" s="94"/>
      <c r="EHN315" s="94"/>
      <c r="EHO315" s="94"/>
      <c r="EHP315" s="94"/>
      <c r="EHQ315" s="94"/>
      <c r="EHR315" s="94"/>
      <c r="EHS315" s="94"/>
      <c r="EHT315" s="94"/>
      <c r="EHU315" s="94"/>
      <c r="EHV315" s="94"/>
      <c r="EHW315" s="94"/>
      <c r="EHX315" s="94"/>
      <c r="EHY315" s="94"/>
      <c r="EHZ315" s="94"/>
      <c r="EIA315" s="94"/>
      <c r="EIB315" s="94"/>
      <c r="EIC315" s="94"/>
      <c r="EID315" s="94"/>
      <c r="EIE315" s="94"/>
      <c r="EIF315" s="94"/>
      <c r="EIG315" s="94"/>
      <c r="EIH315" s="94"/>
      <c r="EII315" s="94"/>
      <c r="EIJ315" s="94"/>
      <c r="EIK315" s="94"/>
      <c r="EIL315" s="94"/>
      <c r="EIM315" s="94"/>
      <c r="EIN315" s="94"/>
      <c r="EIO315" s="94"/>
      <c r="EIP315" s="94"/>
      <c r="EIQ315" s="94"/>
      <c r="EIR315" s="94"/>
      <c r="EIS315" s="94"/>
      <c r="EIT315" s="94"/>
      <c r="EIU315" s="94"/>
      <c r="EIV315" s="94"/>
      <c r="EIW315" s="94"/>
      <c r="EIX315" s="94"/>
      <c r="EIY315" s="94"/>
      <c r="EIZ315" s="94"/>
      <c r="EJA315" s="94"/>
      <c r="EJB315" s="94"/>
      <c r="EJC315" s="94"/>
      <c r="EJD315" s="94"/>
      <c r="EJE315" s="94"/>
      <c r="EJF315" s="94"/>
      <c r="EJG315" s="94"/>
      <c r="EJH315" s="94"/>
      <c r="EJI315" s="94"/>
      <c r="EJJ315" s="94"/>
      <c r="EJK315" s="94"/>
      <c r="EJL315" s="94"/>
      <c r="EJM315" s="94"/>
      <c r="EJN315" s="94"/>
      <c r="EJO315" s="94"/>
      <c r="EJP315" s="94"/>
      <c r="EJQ315" s="94"/>
      <c r="EJR315" s="94"/>
      <c r="EJS315" s="94"/>
      <c r="EJT315" s="94"/>
      <c r="EJU315" s="94"/>
      <c r="EJV315" s="94"/>
      <c r="EJW315" s="94"/>
      <c r="EJX315" s="94"/>
      <c r="EJY315" s="94"/>
      <c r="EJZ315" s="94"/>
      <c r="EKA315" s="94"/>
      <c r="EKB315" s="94"/>
      <c r="EKC315" s="94"/>
      <c r="EKD315" s="94"/>
      <c r="EKE315" s="94"/>
      <c r="EKF315" s="94"/>
      <c r="EKG315" s="94"/>
      <c r="EKH315" s="94"/>
      <c r="EKI315" s="94"/>
      <c r="EKJ315" s="94"/>
      <c r="EKK315" s="94"/>
      <c r="EKL315" s="94"/>
      <c r="EKM315" s="94"/>
      <c r="EKN315" s="94"/>
      <c r="EKO315" s="94"/>
      <c r="EKP315" s="94"/>
      <c r="EKQ315" s="94"/>
      <c r="EKR315" s="94"/>
      <c r="EKS315" s="94"/>
      <c r="EKT315" s="94"/>
      <c r="EKU315" s="94"/>
      <c r="EKV315" s="94"/>
      <c r="EKW315" s="94"/>
      <c r="EKX315" s="94"/>
      <c r="EKY315" s="94"/>
      <c r="EKZ315" s="94"/>
      <c r="ELA315" s="94"/>
      <c r="ELB315" s="94"/>
      <c r="ELC315" s="94"/>
      <c r="ELD315" s="94"/>
      <c r="ELE315" s="94"/>
      <c r="ELF315" s="94"/>
      <c r="ELG315" s="94"/>
      <c r="ELH315" s="94"/>
      <c r="ELI315" s="94"/>
      <c r="ELJ315" s="94"/>
      <c r="ELK315" s="94"/>
      <c r="ELL315" s="94"/>
      <c r="ELM315" s="94"/>
      <c r="ELN315" s="94"/>
      <c r="ELO315" s="94"/>
      <c r="ELP315" s="94"/>
      <c r="ELQ315" s="94"/>
      <c r="ELR315" s="94"/>
      <c r="ELS315" s="94"/>
      <c r="ELT315" s="94"/>
      <c r="ELU315" s="94"/>
      <c r="ELV315" s="94"/>
      <c r="ELW315" s="94"/>
      <c r="ELX315" s="94"/>
      <c r="ELY315" s="94"/>
      <c r="ELZ315" s="94"/>
      <c r="EMA315" s="94"/>
      <c r="EMB315" s="94"/>
      <c r="EMC315" s="94"/>
      <c r="EMD315" s="94"/>
      <c r="EME315" s="94"/>
      <c r="EMF315" s="94"/>
      <c r="EMG315" s="94"/>
      <c r="EMH315" s="94"/>
      <c r="EMI315" s="94"/>
      <c r="EMJ315" s="94"/>
      <c r="EMK315" s="94"/>
      <c r="EML315" s="94"/>
      <c r="EMM315" s="94"/>
      <c r="EMN315" s="94"/>
      <c r="EMO315" s="94"/>
      <c r="EMP315" s="94"/>
      <c r="EMQ315" s="94"/>
      <c r="EMR315" s="94"/>
      <c r="EMS315" s="94"/>
      <c r="EMT315" s="94"/>
      <c r="EMU315" s="94"/>
      <c r="EMV315" s="94"/>
      <c r="EMW315" s="94"/>
      <c r="EMX315" s="94"/>
      <c r="EMY315" s="94"/>
      <c r="EMZ315" s="94"/>
      <c r="ENA315" s="94"/>
      <c r="ENB315" s="94"/>
      <c r="ENC315" s="94"/>
      <c r="END315" s="94"/>
      <c r="ENE315" s="94"/>
      <c r="ENF315" s="94"/>
      <c r="ENG315" s="94"/>
      <c r="ENH315" s="94"/>
      <c r="ENI315" s="94"/>
      <c r="ENJ315" s="94"/>
      <c r="ENK315" s="94"/>
      <c r="ENL315" s="94"/>
      <c r="ENM315" s="94"/>
      <c r="ENN315" s="94"/>
      <c r="ENO315" s="94"/>
      <c r="ENP315" s="94"/>
      <c r="ENQ315" s="94"/>
      <c r="ENR315" s="94"/>
      <c r="ENS315" s="94"/>
      <c r="ENT315" s="94"/>
      <c r="ENU315" s="94"/>
      <c r="ENV315" s="94"/>
      <c r="ENW315" s="94"/>
      <c r="ENX315" s="94"/>
      <c r="ENY315" s="94"/>
      <c r="ENZ315" s="94"/>
      <c r="EOA315" s="94"/>
      <c r="EOB315" s="94"/>
      <c r="EOC315" s="94"/>
      <c r="EOD315" s="94"/>
      <c r="EOE315" s="94"/>
      <c r="EOF315" s="94"/>
      <c r="EOG315" s="94"/>
      <c r="EOH315" s="94"/>
      <c r="EOI315" s="94"/>
      <c r="EOJ315" s="94"/>
      <c r="EOK315" s="94"/>
      <c r="EOL315" s="94"/>
      <c r="EOM315" s="94"/>
      <c r="EON315" s="94"/>
      <c r="EOO315" s="94"/>
      <c r="EOP315" s="94"/>
      <c r="EOQ315" s="94"/>
      <c r="EOR315" s="94"/>
      <c r="EOS315" s="94"/>
      <c r="EOT315" s="94"/>
      <c r="EOU315" s="94"/>
      <c r="EOV315" s="94"/>
      <c r="EOW315" s="94"/>
      <c r="EOX315" s="94"/>
      <c r="EOY315" s="94"/>
      <c r="EOZ315" s="94"/>
      <c r="EPA315" s="94"/>
      <c r="EPB315" s="94"/>
      <c r="EPC315" s="94"/>
      <c r="EPD315" s="94"/>
      <c r="EPE315" s="94"/>
      <c r="EPF315" s="94"/>
      <c r="EPG315" s="94"/>
      <c r="EPH315" s="94"/>
      <c r="EPI315" s="94"/>
      <c r="EPJ315" s="94"/>
      <c r="EPK315" s="94"/>
      <c r="EPL315" s="94"/>
      <c r="EPM315" s="94"/>
      <c r="EPN315" s="94"/>
      <c r="EPO315" s="94"/>
      <c r="EPP315" s="94"/>
      <c r="EPQ315" s="94"/>
      <c r="EPR315" s="94"/>
      <c r="EPS315" s="94"/>
      <c r="EPT315" s="94"/>
      <c r="EPU315" s="94"/>
      <c r="EPV315" s="94"/>
      <c r="EPW315" s="94"/>
      <c r="EPX315" s="94"/>
      <c r="EPY315" s="94"/>
      <c r="EPZ315" s="94"/>
      <c r="EQA315" s="94"/>
      <c r="EQB315" s="94"/>
      <c r="EQC315" s="94"/>
      <c r="EQD315" s="94"/>
      <c r="EQE315" s="94"/>
      <c r="EQF315" s="94"/>
      <c r="EQG315" s="94"/>
      <c r="EQH315" s="94"/>
      <c r="EQI315" s="94"/>
      <c r="EQJ315" s="94"/>
      <c r="EQK315" s="94"/>
      <c r="EQL315" s="94"/>
      <c r="EQM315" s="94"/>
      <c r="EQN315" s="94"/>
      <c r="EQO315" s="94"/>
      <c r="EQP315" s="94"/>
      <c r="EQQ315" s="94"/>
      <c r="EQR315" s="94"/>
      <c r="EQS315" s="94"/>
      <c r="EQT315" s="94"/>
      <c r="EQU315" s="94"/>
      <c r="EQV315" s="94"/>
      <c r="EQW315" s="94"/>
      <c r="EQX315" s="94"/>
      <c r="EQY315" s="94"/>
      <c r="EQZ315" s="94"/>
      <c r="ERA315" s="94"/>
      <c r="ERB315" s="94"/>
      <c r="ERC315" s="94"/>
      <c r="ERD315" s="94"/>
      <c r="ERE315" s="94"/>
      <c r="ERF315" s="94"/>
      <c r="ERG315" s="94"/>
      <c r="ERH315" s="94"/>
      <c r="ERI315" s="94"/>
      <c r="ERJ315" s="94"/>
      <c r="ERK315" s="94"/>
      <c r="ERL315" s="94"/>
      <c r="ERM315" s="94"/>
      <c r="ERN315" s="94"/>
      <c r="ERO315" s="94"/>
      <c r="ERP315" s="94"/>
      <c r="ERQ315" s="94"/>
      <c r="ERR315" s="94"/>
      <c r="ERS315" s="94"/>
      <c r="ERT315" s="94"/>
      <c r="ERU315" s="94"/>
      <c r="ERV315" s="94"/>
      <c r="ERW315" s="94"/>
      <c r="ERX315" s="94"/>
      <c r="ERY315" s="94"/>
      <c r="ERZ315" s="94"/>
      <c r="ESA315" s="94"/>
      <c r="ESB315" s="94"/>
      <c r="ESC315" s="94"/>
      <c r="ESD315" s="94"/>
      <c r="ESE315" s="94"/>
      <c r="ESF315" s="94"/>
      <c r="ESG315" s="94"/>
      <c r="ESH315" s="94"/>
      <c r="ESI315" s="94"/>
      <c r="ESJ315" s="94"/>
      <c r="ESK315" s="94"/>
      <c r="ESL315" s="94"/>
      <c r="ESM315" s="94"/>
      <c r="ESN315" s="94"/>
      <c r="ESO315" s="94"/>
      <c r="ESP315" s="94"/>
      <c r="ESQ315" s="94"/>
      <c r="ESR315" s="94"/>
      <c r="ESS315" s="94"/>
      <c r="EST315" s="94"/>
      <c r="ESU315" s="94"/>
      <c r="ESV315" s="94"/>
      <c r="ESW315" s="94"/>
      <c r="ESX315" s="94"/>
      <c r="ESY315" s="94"/>
      <c r="ESZ315" s="94"/>
      <c r="ETA315" s="94"/>
      <c r="ETB315" s="94"/>
      <c r="ETC315" s="94"/>
      <c r="ETD315" s="94"/>
      <c r="ETE315" s="94"/>
      <c r="ETF315" s="94"/>
      <c r="ETG315" s="94"/>
      <c r="ETH315" s="94"/>
      <c r="ETI315" s="94"/>
      <c r="ETJ315" s="94"/>
      <c r="ETK315" s="94"/>
      <c r="ETL315" s="94"/>
      <c r="ETM315" s="94"/>
      <c r="ETN315" s="94"/>
      <c r="ETO315" s="94"/>
      <c r="ETP315" s="94"/>
      <c r="ETQ315" s="94"/>
      <c r="ETR315" s="94"/>
      <c r="ETS315" s="94"/>
      <c r="ETT315" s="94"/>
      <c r="ETU315" s="94"/>
      <c r="ETV315" s="94"/>
      <c r="ETW315" s="94"/>
      <c r="ETX315" s="94"/>
      <c r="ETY315" s="94"/>
      <c r="ETZ315" s="94"/>
      <c r="EUA315" s="94"/>
      <c r="EUB315" s="94"/>
      <c r="EUC315" s="94"/>
      <c r="EUD315" s="94"/>
      <c r="EUE315" s="94"/>
      <c r="EUF315" s="94"/>
      <c r="EUG315" s="94"/>
      <c r="EUH315" s="94"/>
      <c r="EUI315" s="94"/>
      <c r="EUJ315" s="94"/>
      <c r="EUK315" s="94"/>
      <c r="EUL315" s="94"/>
      <c r="EUM315" s="94"/>
      <c r="EUN315" s="94"/>
      <c r="EUO315" s="94"/>
      <c r="EUP315" s="94"/>
      <c r="EUQ315" s="94"/>
      <c r="EUR315" s="94"/>
      <c r="EUS315" s="94"/>
      <c r="EUT315" s="94"/>
      <c r="EUU315" s="94"/>
      <c r="EUV315" s="94"/>
      <c r="EUW315" s="94"/>
      <c r="EUX315" s="94"/>
      <c r="EUY315" s="94"/>
      <c r="EUZ315" s="94"/>
      <c r="EVA315" s="94"/>
      <c r="EVB315" s="94"/>
      <c r="EVC315" s="94"/>
      <c r="EVD315" s="94"/>
      <c r="EVE315" s="94"/>
      <c r="EVF315" s="94"/>
      <c r="EVG315" s="94"/>
      <c r="EVH315" s="94"/>
      <c r="EVI315" s="94"/>
      <c r="EVJ315" s="94"/>
      <c r="EVK315" s="94"/>
      <c r="EVL315" s="94"/>
      <c r="EVM315" s="94"/>
      <c r="EVN315" s="94"/>
      <c r="EVO315" s="94"/>
      <c r="EVP315" s="94"/>
      <c r="EVQ315" s="94"/>
      <c r="EVR315" s="94"/>
      <c r="EVS315" s="94"/>
      <c r="EVT315" s="94"/>
      <c r="EVU315" s="94"/>
      <c r="EVV315" s="94"/>
      <c r="EVW315" s="94"/>
      <c r="EVX315" s="94"/>
      <c r="EVY315" s="94"/>
      <c r="EVZ315" s="94"/>
      <c r="EWA315" s="94"/>
      <c r="EWB315" s="94"/>
      <c r="EWC315" s="94"/>
      <c r="EWD315" s="94"/>
      <c r="EWE315" s="94"/>
      <c r="EWF315" s="94"/>
      <c r="EWG315" s="94"/>
      <c r="EWH315" s="94"/>
      <c r="EWI315" s="94"/>
      <c r="EWJ315" s="94"/>
      <c r="EWK315" s="94"/>
      <c r="EWL315" s="94"/>
      <c r="EWM315" s="94"/>
      <c r="EWN315" s="94"/>
      <c r="EWO315" s="94"/>
      <c r="EWP315" s="94"/>
      <c r="EWQ315" s="94"/>
      <c r="EWR315" s="94"/>
      <c r="EWS315" s="94"/>
      <c r="EWT315" s="94"/>
      <c r="EWU315" s="94"/>
      <c r="EWV315" s="94"/>
      <c r="EWW315" s="94"/>
      <c r="EWX315" s="94"/>
      <c r="EWY315" s="94"/>
      <c r="EWZ315" s="94"/>
      <c r="EXA315" s="94"/>
      <c r="EXB315" s="94"/>
      <c r="EXC315" s="94"/>
      <c r="EXD315" s="94"/>
      <c r="EXE315" s="94"/>
      <c r="EXF315" s="94"/>
      <c r="EXG315" s="94"/>
      <c r="EXH315" s="94"/>
      <c r="EXI315" s="94"/>
      <c r="EXJ315" s="94"/>
      <c r="EXK315" s="94"/>
      <c r="EXL315" s="94"/>
      <c r="EXM315" s="94"/>
      <c r="EXN315" s="94"/>
      <c r="EXO315" s="94"/>
      <c r="EXP315" s="94"/>
      <c r="EXQ315" s="94"/>
      <c r="EXR315" s="94"/>
      <c r="EXS315" s="94"/>
      <c r="EXT315" s="94"/>
      <c r="EXU315" s="94"/>
      <c r="EXV315" s="94"/>
      <c r="EXW315" s="94"/>
      <c r="EXX315" s="94"/>
      <c r="EXY315" s="94"/>
      <c r="EXZ315" s="94"/>
      <c r="EYA315" s="94"/>
      <c r="EYB315" s="94"/>
      <c r="EYC315" s="94"/>
      <c r="EYD315" s="94"/>
      <c r="EYE315" s="94"/>
      <c r="EYF315" s="94"/>
      <c r="EYG315" s="94"/>
      <c r="EYH315" s="94"/>
      <c r="EYI315" s="94"/>
      <c r="EYJ315" s="94"/>
      <c r="EYK315" s="94"/>
      <c r="EYL315" s="94"/>
      <c r="EYM315" s="94"/>
      <c r="EYN315" s="94"/>
      <c r="EYO315" s="94"/>
      <c r="EYP315" s="94"/>
      <c r="EYQ315" s="94"/>
      <c r="EYR315" s="94"/>
      <c r="EYS315" s="94"/>
      <c r="EYT315" s="94"/>
      <c r="EYU315" s="94"/>
      <c r="EYV315" s="94"/>
      <c r="EYW315" s="94"/>
      <c r="EYX315" s="94"/>
      <c r="EYY315" s="94"/>
      <c r="EYZ315" s="94"/>
      <c r="EZA315" s="94"/>
      <c r="EZB315" s="94"/>
      <c r="EZC315" s="94"/>
      <c r="EZD315" s="94"/>
      <c r="EZE315" s="94"/>
      <c r="EZF315" s="94"/>
      <c r="EZG315" s="94"/>
      <c r="EZH315" s="94"/>
      <c r="EZI315" s="94"/>
      <c r="EZJ315" s="94"/>
      <c r="EZK315" s="94"/>
      <c r="EZL315" s="94"/>
      <c r="EZM315" s="94"/>
      <c r="EZN315" s="94"/>
      <c r="EZO315" s="94"/>
      <c r="EZP315" s="94"/>
      <c r="EZQ315" s="94"/>
      <c r="EZR315" s="94"/>
      <c r="EZS315" s="94"/>
      <c r="EZT315" s="94"/>
      <c r="EZU315" s="94"/>
      <c r="EZV315" s="94"/>
      <c r="EZW315" s="94"/>
      <c r="EZX315" s="94"/>
      <c r="EZY315" s="94"/>
      <c r="EZZ315" s="94"/>
      <c r="FAA315" s="94"/>
      <c r="FAB315" s="94"/>
      <c r="FAC315" s="94"/>
      <c r="FAD315" s="94"/>
      <c r="FAE315" s="94"/>
      <c r="FAF315" s="94"/>
      <c r="FAG315" s="94"/>
      <c r="FAH315" s="94"/>
      <c r="FAI315" s="94"/>
      <c r="FAJ315" s="94"/>
      <c r="FAK315" s="94"/>
      <c r="FAL315" s="94"/>
      <c r="FAM315" s="94"/>
      <c r="FAN315" s="94"/>
      <c r="FAO315" s="94"/>
      <c r="FAP315" s="94"/>
      <c r="FAQ315" s="94"/>
      <c r="FAR315" s="94"/>
      <c r="FAS315" s="94"/>
      <c r="FAT315" s="94"/>
      <c r="FAU315" s="94"/>
      <c r="FAV315" s="94"/>
      <c r="FAW315" s="94"/>
      <c r="FAX315" s="94"/>
      <c r="FAY315" s="94"/>
      <c r="FAZ315" s="94"/>
      <c r="FBA315" s="94"/>
      <c r="FBB315" s="94"/>
      <c r="FBC315" s="94"/>
      <c r="FBD315" s="94"/>
      <c r="FBE315" s="94"/>
      <c r="FBF315" s="94"/>
      <c r="FBG315" s="94"/>
      <c r="FBH315" s="94"/>
      <c r="FBI315" s="94"/>
      <c r="FBJ315" s="94"/>
      <c r="FBK315" s="94"/>
      <c r="FBL315" s="94"/>
      <c r="FBM315" s="94"/>
      <c r="FBN315" s="94"/>
      <c r="FBO315" s="94"/>
      <c r="FBP315" s="94"/>
      <c r="FBQ315" s="94"/>
      <c r="FBR315" s="94"/>
      <c r="FBS315" s="94"/>
      <c r="FBT315" s="94"/>
      <c r="FBU315" s="94"/>
      <c r="FBV315" s="94"/>
      <c r="FBW315" s="94"/>
      <c r="FBX315" s="94"/>
      <c r="FBY315" s="94"/>
      <c r="FBZ315" s="94"/>
      <c r="FCA315" s="94"/>
      <c r="FCB315" s="94"/>
      <c r="FCC315" s="94"/>
      <c r="FCD315" s="94"/>
      <c r="FCE315" s="94"/>
      <c r="FCF315" s="94"/>
      <c r="FCG315" s="94"/>
      <c r="FCH315" s="94"/>
      <c r="FCI315" s="94"/>
      <c r="FCJ315" s="94"/>
      <c r="FCK315" s="94"/>
      <c r="FCL315" s="94"/>
      <c r="FCM315" s="94"/>
      <c r="FCN315" s="94"/>
      <c r="FCO315" s="94"/>
      <c r="FCP315" s="94"/>
      <c r="FCQ315" s="94"/>
      <c r="FCR315" s="94"/>
      <c r="FCS315" s="94"/>
      <c r="FCT315" s="94"/>
      <c r="FCU315" s="94"/>
      <c r="FCV315" s="94"/>
      <c r="FCW315" s="94"/>
      <c r="FCX315" s="94"/>
      <c r="FCY315" s="94"/>
      <c r="FCZ315" s="94"/>
      <c r="FDA315" s="94"/>
      <c r="FDB315" s="94"/>
      <c r="FDC315" s="94"/>
      <c r="FDD315" s="94"/>
      <c r="FDE315" s="94"/>
      <c r="FDF315" s="94"/>
      <c r="FDG315" s="94"/>
      <c r="FDH315" s="94"/>
      <c r="FDI315" s="94"/>
      <c r="FDJ315" s="94"/>
      <c r="FDK315" s="94"/>
      <c r="FDL315" s="94"/>
      <c r="FDM315" s="94"/>
      <c r="FDN315" s="94"/>
      <c r="FDO315" s="94"/>
      <c r="FDP315" s="94"/>
      <c r="FDQ315" s="94"/>
      <c r="FDR315" s="94"/>
      <c r="FDS315" s="94"/>
      <c r="FDT315" s="94"/>
      <c r="FDU315" s="94"/>
      <c r="FDV315" s="94"/>
      <c r="FDW315" s="94"/>
      <c r="FDX315" s="94"/>
      <c r="FDY315" s="94"/>
      <c r="FDZ315" s="94"/>
      <c r="FEA315" s="94"/>
      <c r="FEB315" s="94"/>
      <c r="FEC315" s="94"/>
      <c r="FED315" s="94"/>
      <c r="FEE315" s="94"/>
      <c r="FEF315" s="94"/>
      <c r="FEG315" s="94"/>
      <c r="FEH315" s="94"/>
      <c r="FEI315" s="94"/>
      <c r="FEJ315" s="94"/>
      <c r="FEK315" s="94"/>
      <c r="FEL315" s="94"/>
      <c r="FEM315" s="94"/>
      <c r="FEN315" s="94"/>
      <c r="FEO315" s="94"/>
      <c r="FEP315" s="94"/>
      <c r="FEQ315" s="94"/>
      <c r="FER315" s="94"/>
      <c r="FES315" s="94"/>
      <c r="FET315" s="94"/>
      <c r="FEU315" s="94"/>
      <c r="FEV315" s="94"/>
      <c r="FEW315" s="94"/>
      <c r="FEX315" s="94"/>
      <c r="FEY315" s="94"/>
      <c r="FEZ315" s="94"/>
      <c r="FFA315" s="94"/>
      <c r="FFB315" s="94"/>
      <c r="FFC315" s="94"/>
      <c r="FFD315" s="94"/>
      <c r="FFE315" s="94"/>
      <c r="FFF315" s="94"/>
      <c r="FFG315" s="94"/>
      <c r="FFH315" s="94"/>
      <c r="FFI315" s="94"/>
      <c r="FFJ315" s="94"/>
      <c r="FFK315" s="94"/>
      <c r="FFL315" s="94"/>
      <c r="FFM315" s="94"/>
      <c r="FFN315" s="94"/>
      <c r="FFO315" s="94"/>
      <c r="FFP315" s="94"/>
      <c r="FFQ315" s="94"/>
      <c r="FFR315" s="94"/>
      <c r="FFS315" s="94"/>
      <c r="FFT315" s="94"/>
      <c r="FFU315" s="94"/>
      <c r="FFV315" s="94"/>
      <c r="FFW315" s="94"/>
      <c r="FFX315" s="94"/>
      <c r="FFY315" s="94"/>
      <c r="FFZ315" s="94"/>
      <c r="FGA315" s="94"/>
      <c r="FGB315" s="94"/>
      <c r="FGC315" s="94"/>
      <c r="FGD315" s="94"/>
      <c r="FGE315" s="94"/>
      <c r="FGF315" s="94"/>
      <c r="FGG315" s="94"/>
      <c r="FGH315" s="94"/>
      <c r="FGI315" s="94"/>
      <c r="FGJ315" s="94"/>
      <c r="FGK315" s="94"/>
      <c r="FGL315" s="94"/>
      <c r="FGM315" s="94"/>
      <c r="FGN315" s="94"/>
      <c r="FGO315" s="94"/>
      <c r="FGP315" s="94"/>
      <c r="FGQ315" s="94"/>
      <c r="FGR315" s="94"/>
      <c r="FGS315" s="94"/>
      <c r="FGT315" s="94"/>
      <c r="FGU315" s="94"/>
      <c r="FGV315" s="94"/>
      <c r="FGW315" s="94"/>
      <c r="FGX315" s="94"/>
      <c r="FGY315" s="94"/>
      <c r="FGZ315" s="94"/>
      <c r="FHA315" s="94"/>
      <c r="FHB315" s="94"/>
      <c r="FHC315" s="94"/>
      <c r="FHD315" s="94"/>
      <c r="FHE315" s="94"/>
      <c r="FHF315" s="94"/>
      <c r="FHG315" s="94"/>
      <c r="FHH315" s="94"/>
      <c r="FHI315" s="94"/>
      <c r="FHJ315" s="94"/>
      <c r="FHK315" s="94"/>
      <c r="FHL315" s="94"/>
      <c r="FHM315" s="94"/>
      <c r="FHN315" s="94"/>
      <c r="FHO315" s="94"/>
      <c r="FHP315" s="94"/>
      <c r="FHQ315" s="94"/>
      <c r="FHR315" s="94"/>
      <c r="FHS315" s="94"/>
      <c r="FHT315" s="94"/>
      <c r="FHU315" s="94"/>
      <c r="FHV315" s="94"/>
      <c r="FHW315" s="94"/>
      <c r="FHX315" s="94"/>
      <c r="FHY315" s="94"/>
      <c r="FHZ315" s="94"/>
      <c r="FIA315" s="94"/>
      <c r="FIB315" s="94"/>
      <c r="FIC315" s="94"/>
      <c r="FID315" s="94"/>
      <c r="FIE315" s="94"/>
      <c r="FIF315" s="94"/>
      <c r="FIG315" s="94"/>
      <c r="FIH315" s="94"/>
      <c r="FII315" s="94"/>
      <c r="FIJ315" s="94"/>
      <c r="FIK315" s="94"/>
      <c r="FIL315" s="94"/>
      <c r="FIM315" s="94"/>
      <c r="FIN315" s="94"/>
      <c r="FIO315" s="94"/>
      <c r="FIP315" s="94"/>
      <c r="FIQ315" s="94"/>
      <c r="FIR315" s="94"/>
      <c r="FIS315" s="94"/>
      <c r="FIT315" s="94"/>
      <c r="FIU315" s="94"/>
      <c r="FIV315" s="94"/>
      <c r="FIW315" s="94"/>
      <c r="FIX315" s="94"/>
      <c r="FIY315" s="94"/>
      <c r="FIZ315" s="94"/>
      <c r="FJA315" s="94"/>
      <c r="FJB315" s="94"/>
      <c r="FJC315" s="94"/>
      <c r="FJD315" s="94"/>
      <c r="FJE315" s="94"/>
      <c r="FJF315" s="94"/>
      <c r="FJG315" s="94"/>
      <c r="FJH315" s="94"/>
      <c r="FJI315" s="94"/>
      <c r="FJJ315" s="94"/>
      <c r="FJK315" s="94"/>
      <c r="FJL315" s="94"/>
      <c r="FJM315" s="94"/>
      <c r="FJN315" s="94"/>
      <c r="FJO315" s="94"/>
      <c r="FJP315" s="94"/>
      <c r="FJQ315" s="94"/>
      <c r="FJR315" s="94"/>
      <c r="FJS315" s="94"/>
      <c r="FJT315" s="94"/>
      <c r="FJU315" s="94"/>
      <c r="FJV315" s="94"/>
      <c r="FJW315" s="94"/>
      <c r="FJX315" s="94"/>
      <c r="FJY315" s="94"/>
      <c r="FJZ315" s="94"/>
      <c r="FKA315" s="94"/>
      <c r="FKB315" s="94"/>
      <c r="FKC315" s="94"/>
      <c r="FKD315" s="94"/>
      <c r="FKE315" s="94"/>
      <c r="FKF315" s="94"/>
      <c r="FKG315" s="94"/>
      <c r="FKH315" s="94"/>
      <c r="FKI315" s="94"/>
      <c r="FKJ315" s="94"/>
      <c r="FKK315" s="94"/>
      <c r="FKL315" s="94"/>
      <c r="FKM315" s="94"/>
      <c r="FKN315" s="94"/>
      <c r="FKO315" s="94"/>
      <c r="FKP315" s="94"/>
      <c r="FKQ315" s="94"/>
      <c r="FKR315" s="94"/>
      <c r="FKS315" s="94"/>
      <c r="FKT315" s="94"/>
      <c r="FKU315" s="94"/>
      <c r="FKV315" s="94"/>
      <c r="FKW315" s="94"/>
      <c r="FKX315" s="94"/>
      <c r="FKY315" s="94"/>
      <c r="FKZ315" s="94"/>
      <c r="FLA315" s="94"/>
      <c r="FLB315" s="94"/>
      <c r="FLC315" s="94"/>
      <c r="FLD315" s="94"/>
      <c r="FLE315" s="94"/>
      <c r="FLF315" s="94"/>
      <c r="FLG315" s="94"/>
      <c r="FLH315" s="94"/>
      <c r="FLI315" s="94"/>
      <c r="FLJ315" s="94"/>
      <c r="FLK315" s="94"/>
      <c r="FLL315" s="94"/>
      <c r="FLM315" s="94"/>
      <c r="FLN315" s="94"/>
      <c r="FLO315" s="94"/>
      <c r="FLP315" s="94"/>
      <c r="FLQ315" s="94"/>
      <c r="FLR315" s="94"/>
      <c r="FLS315" s="94"/>
      <c r="FLT315" s="94"/>
      <c r="FLU315" s="94"/>
      <c r="FLV315" s="94"/>
      <c r="FLW315" s="94"/>
      <c r="FLX315" s="94"/>
      <c r="FLY315" s="94"/>
      <c r="FLZ315" s="94"/>
      <c r="FMA315" s="94"/>
      <c r="FMB315" s="94"/>
      <c r="FMC315" s="94"/>
      <c r="FMD315" s="94"/>
      <c r="FME315" s="94"/>
      <c r="FMF315" s="94"/>
      <c r="FMG315" s="94"/>
      <c r="FMH315" s="94"/>
      <c r="FMI315" s="94"/>
      <c r="FMJ315" s="94"/>
      <c r="FMK315" s="94"/>
      <c r="FML315" s="94"/>
      <c r="FMM315" s="94"/>
      <c r="FMN315" s="94"/>
      <c r="FMO315" s="94"/>
      <c r="FMP315" s="94"/>
      <c r="FMQ315" s="94"/>
      <c r="FMR315" s="94"/>
      <c r="FMS315" s="94"/>
      <c r="FMT315" s="94"/>
      <c r="FMU315" s="94"/>
      <c r="FMV315" s="94"/>
      <c r="FMW315" s="94"/>
      <c r="FMX315" s="94"/>
      <c r="FMY315" s="94"/>
      <c r="FMZ315" s="94"/>
      <c r="FNA315" s="94"/>
      <c r="FNB315" s="94"/>
      <c r="FNC315" s="94"/>
      <c r="FND315" s="94"/>
      <c r="FNE315" s="94"/>
      <c r="FNF315" s="94"/>
      <c r="FNG315" s="94"/>
      <c r="FNH315" s="94"/>
      <c r="FNI315" s="94"/>
      <c r="FNJ315" s="94"/>
      <c r="FNK315" s="94"/>
      <c r="FNL315" s="94"/>
      <c r="FNM315" s="94"/>
      <c r="FNN315" s="94"/>
      <c r="FNO315" s="94"/>
      <c r="FNP315" s="94"/>
      <c r="FNQ315" s="94"/>
      <c r="FNR315" s="94"/>
      <c r="FNS315" s="94"/>
      <c r="FNT315" s="94"/>
      <c r="FNU315" s="94"/>
      <c r="FNV315" s="94"/>
      <c r="FNW315" s="94"/>
      <c r="FNX315" s="94"/>
      <c r="FNY315" s="94"/>
      <c r="FNZ315" s="94"/>
      <c r="FOA315" s="94"/>
      <c r="FOB315" s="94"/>
      <c r="FOC315" s="94"/>
      <c r="FOD315" s="94"/>
      <c r="FOE315" s="94"/>
      <c r="FOF315" s="94"/>
      <c r="FOG315" s="94"/>
      <c r="FOH315" s="94"/>
      <c r="FOI315" s="94"/>
      <c r="FOJ315" s="94"/>
      <c r="FOK315" s="94"/>
      <c r="FOL315" s="94"/>
      <c r="FOM315" s="94"/>
      <c r="FON315" s="94"/>
      <c r="FOO315" s="94"/>
      <c r="FOP315" s="94"/>
      <c r="FOQ315" s="94"/>
      <c r="FOR315" s="94"/>
      <c r="FOS315" s="94"/>
      <c r="FOT315" s="94"/>
      <c r="FOU315" s="94"/>
      <c r="FOV315" s="94"/>
      <c r="FOW315" s="94"/>
      <c r="FOX315" s="94"/>
      <c r="FOY315" s="94"/>
      <c r="FOZ315" s="94"/>
      <c r="FPA315" s="94"/>
      <c r="FPB315" s="94"/>
      <c r="FPC315" s="94"/>
      <c r="FPD315" s="94"/>
      <c r="FPE315" s="94"/>
      <c r="FPF315" s="94"/>
      <c r="FPG315" s="94"/>
      <c r="FPH315" s="94"/>
      <c r="FPI315" s="94"/>
      <c r="FPJ315" s="94"/>
      <c r="FPK315" s="94"/>
      <c r="FPL315" s="94"/>
      <c r="FPM315" s="94"/>
      <c r="FPN315" s="94"/>
      <c r="FPO315" s="94"/>
      <c r="FPP315" s="94"/>
      <c r="FPQ315" s="94"/>
      <c r="FPR315" s="94"/>
      <c r="FPS315" s="94"/>
      <c r="FPT315" s="94"/>
      <c r="FPU315" s="94"/>
      <c r="FPV315" s="94"/>
      <c r="FPW315" s="94"/>
      <c r="FPX315" s="94"/>
      <c r="FPY315" s="94"/>
      <c r="FPZ315" s="94"/>
      <c r="FQA315" s="94"/>
      <c r="FQB315" s="94"/>
      <c r="FQC315" s="94"/>
      <c r="FQD315" s="94"/>
      <c r="FQE315" s="94"/>
      <c r="FQF315" s="94"/>
      <c r="FQG315" s="94"/>
      <c r="FQH315" s="94"/>
      <c r="FQI315" s="94"/>
      <c r="FQJ315" s="94"/>
      <c r="FQK315" s="94"/>
      <c r="FQL315" s="94"/>
      <c r="FQM315" s="94"/>
      <c r="FQN315" s="94"/>
      <c r="FQO315" s="94"/>
      <c r="FQP315" s="94"/>
      <c r="FQQ315" s="94"/>
      <c r="FQR315" s="94"/>
      <c r="FQS315" s="94"/>
      <c r="FQT315" s="94"/>
      <c r="FQU315" s="94"/>
      <c r="FQV315" s="94"/>
      <c r="FQW315" s="94"/>
      <c r="FQX315" s="94"/>
      <c r="FQY315" s="94"/>
      <c r="FQZ315" s="94"/>
      <c r="FRA315" s="94"/>
      <c r="FRB315" s="94"/>
      <c r="FRC315" s="94"/>
      <c r="FRD315" s="94"/>
      <c r="FRE315" s="94"/>
      <c r="FRF315" s="94"/>
      <c r="FRG315" s="94"/>
      <c r="FRH315" s="94"/>
      <c r="FRI315" s="94"/>
      <c r="FRJ315" s="94"/>
      <c r="FRK315" s="94"/>
      <c r="FRL315" s="94"/>
      <c r="FRM315" s="94"/>
      <c r="FRN315" s="94"/>
      <c r="FRO315" s="94"/>
      <c r="FRP315" s="94"/>
      <c r="FRQ315" s="94"/>
      <c r="FRR315" s="94"/>
      <c r="FRS315" s="94"/>
      <c r="FRT315" s="94"/>
      <c r="FRU315" s="94"/>
      <c r="FRV315" s="94"/>
      <c r="FRW315" s="94"/>
      <c r="FRX315" s="94"/>
      <c r="FRY315" s="94"/>
      <c r="FRZ315" s="94"/>
      <c r="FSA315" s="94"/>
      <c r="FSB315" s="94"/>
      <c r="FSC315" s="94"/>
      <c r="FSD315" s="94"/>
      <c r="FSE315" s="94"/>
      <c r="FSF315" s="94"/>
      <c r="FSG315" s="94"/>
      <c r="FSH315" s="94"/>
      <c r="FSI315" s="94"/>
      <c r="FSJ315" s="94"/>
      <c r="FSK315" s="94"/>
      <c r="FSL315" s="94"/>
      <c r="FSM315" s="94"/>
      <c r="FSN315" s="94"/>
      <c r="FSO315" s="94"/>
      <c r="FSP315" s="94"/>
      <c r="FSQ315" s="94"/>
      <c r="FSR315" s="94"/>
      <c r="FSS315" s="94"/>
      <c r="FST315" s="94"/>
      <c r="FSU315" s="94"/>
      <c r="FSV315" s="94"/>
      <c r="FSW315" s="94"/>
      <c r="FSX315" s="94"/>
      <c r="FSY315" s="94"/>
      <c r="FSZ315" s="94"/>
      <c r="FTA315" s="94"/>
      <c r="FTB315" s="94"/>
      <c r="FTC315" s="94"/>
      <c r="FTD315" s="94"/>
      <c r="FTE315" s="94"/>
      <c r="FTF315" s="94"/>
      <c r="FTG315" s="94"/>
      <c r="FTH315" s="94"/>
      <c r="FTI315" s="94"/>
      <c r="FTJ315" s="94"/>
      <c r="FTK315" s="94"/>
      <c r="FTL315" s="94"/>
      <c r="FTM315" s="94"/>
      <c r="FTN315" s="94"/>
      <c r="FTO315" s="94"/>
      <c r="FTP315" s="94"/>
      <c r="FTQ315" s="94"/>
      <c r="FTR315" s="94"/>
      <c r="FTS315" s="94"/>
      <c r="FTT315" s="94"/>
      <c r="FTU315" s="94"/>
      <c r="FTV315" s="94"/>
      <c r="FTW315" s="94"/>
      <c r="FTX315" s="94"/>
      <c r="FTY315" s="94"/>
      <c r="FTZ315" s="94"/>
      <c r="FUA315" s="94"/>
      <c r="FUB315" s="94"/>
      <c r="FUC315" s="94"/>
      <c r="FUD315" s="94"/>
      <c r="FUE315" s="94"/>
      <c r="FUF315" s="94"/>
      <c r="FUG315" s="94"/>
      <c r="FUH315" s="94"/>
      <c r="FUI315" s="94"/>
      <c r="FUJ315" s="94"/>
      <c r="FUK315" s="94"/>
      <c r="FUL315" s="94"/>
      <c r="FUM315" s="94"/>
      <c r="FUN315" s="94"/>
      <c r="FUO315" s="94"/>
      <c r="FUP315" s="94"/>
      <c r="FUQ315" s="94"/>
      <c r="FUR315" s="94"/>
      <c r="FUS315" s="94"/>
      <c r="FUT315" s="94"/>
      <c r="FUU315" s="94"/>
      <c r="FUV315" s="94"/>
      <c r="FUW315" s="94"/>
      <c r="FUX315" s="94"/>
      <c r="FUY315" s="94"/>
      <c r="FUZ315" s="94"/>
      <c r="FVA315" s="94"/>
      <c r="FVB315" s="94"/>
      <c r="FVC315" s="94"/>
      <c r="FVD315" s="94"/>
      <c r="FVE315" s="94"/>
      <c r="FVF315" s="94"/>
      <c r="FVG315" s="94"/>
      <c r="FVH315" s="94"/>
      <c r="FVI315" s="94"/>
      <c r="FVJ315" s="94"/>
      <c r="FVK315" s="94"/>
      <c r="FVL315" s="94"/>
      <c r="FVM315" s="94"/>
      <c r="FVN315" s="94"/>
      <c r="FVO315" s="94"/>
      <c r="FVP315" s="94"/>
      <c r="FVQ315" s="94"/>
      <c r="FVR315" s="94"/>
      <c r="FVS315" s="94"/>
      <c r="FVT315" s="94"/>
      <c r="FVU315" s="94"/>
      <c r="FVV315" s="94"/>
      <c r="FVW315" s="94"/>
      <c r="FVX315" s="94"/>
      <c r="FVY315" s="94"/>
      <c r="FVZ315" s="94"/>
      <c r="FWA315" s="94"/>
      <c r="FWB315" s="94"/>
      <c r="FWC315" s="94"/>
      <c r="FWD315" s="94"/>
      <c r="FWE315" s="94"/>
      <c r="FWF315" s="94"/>
      <c r="FWG315" s="94"/>
      <c r="FWH315" s="94"/>
      <c r="FWI315" s="94"/>
      <c r="FWJ315" s="94"/>
      <c r="FWK315" s="94"/>
      <c r="FWL315" s="94"/>
      <c r="FWM315" s="94"/>
      <c r="FWN315" s="94"/>
      <c r="FWO315" s="94"/>
      <c r="FWP315" s="94"/>
      <c r="FWQ315" s="94"/>
      <c r="FWR315" s="94"/>
      <c r="FWS315" s="94"/>
      <c r="FWT315" s="94"/>
      <c r="FWU315" s="94"/>
      <c r="FWV315" s="94"/>
      <c r="FWW315" s="94"/>
      <c r="FWX315" s="94"/>
      <c r="FWY315" s="94"/>
      <c r="FWZ315" s="94"/>
      <c r="FXA315" s="94"/>
      <c r="FXB315" s="94"/>
      <c r="FXC315" s="94"/>
      <c r="FXD315" s="94"/>
      <c r="FXE315" s="94"/>
      <c r="FXF315" s="94"/>
      <c r="FXG315" s="94"/>
      <c r="FXH315" s="94"/>
      <c r="FXI315" s="94"/>
      <c r="FXJ315" s="94"/>
      <c r="FXK315" s="94"/>
      <c r="FXL315" s="94"/>
      <c r="FXM315" s="94"/>
      <c r="FXN315" s="94"/>
      <c r="FXO315" s="94"/>
      <c r="FXP315" s="94"/>
      <c r="FXQ315" s="94"/>
      <c r="FXR315" s="94"/>
      <c r="FXS315" s="94"/>
      <c r="FXT315" s="94"/>
      <c r="FXU315" s="94"/>
      <c r="FXV315" s="94"/>
      <c r="FXW315" s="94"/>
      <c r="FXX315" s="94"/>
      <c r="FXY315" s="94"/>
      <c r="FXZ315" s="94"/>
      <c r="FYA315" s="94"/>
      <c r="FYB315" s="94"/>
      <c r="FYC315" s="94"/>
      <c r="FYD315" s="94"/>
      <c r="FYE315" s="94"/>
      <c r="FYF315" s="94"/>
      <c r="FYG315" s="94"/>
      <c r="FYH315" s="94"/>
      <c r="FYI315" s="94"/>
      <c r="FYJ315" s="94"/>
      <c r="FYK315" s="94"/>
      <c r="FYL315" s="94"/>
      <c r="FYM315" s="94"/>
      <c r="FYN315" s="94"/>
      <c r="FYO315" s="94"/>
      <c r="FYP315" s="94"/>
      <c r="FYQ315" s="94"/>
      <c r="FYR315" s="94"/>
      <c r="FYS315" s="94"/>
      <c r="FYT315" s="94"/>
      <c r="FYU315" s="94"/>
      <c r="FYV315" s="94"/>
      <c r="FYW315" s="94"/>
      <c r="FYX315" s="94"/>
      <c r="FYY315" s="94"/>
      <c r="FYZ315" s="94"/>
      <c r="FZA315" s="94"/>
      <c r="FZB315" s="94"/>
      <c r="FZC315" s="94"/>
      <c r="FZD315" s="94"/>
      <c r="FZE315" s="94"/>
      <c r="FZF315" s="94"/>
      <c r="FZG315" s="94"/>
      <c r="FZH315" s="94"/>
      <c r="FZI315" s="94"/>
      <c r="FZJ315" s="94"/>
      <c r="FZK315" s="94"/>
      <c r="FZL315" s="94"/>
      <c r="FZM315" s="94"/>
      <c r="FZN315" s="94"/>
      <c r="FZO315" s="94"/>
      <c r="FZP315" s="94"/>
      <c r="FZQ315" s="94"/>
      <c r="FZR315" s="94"/>
      <c r="FZS315" s="94"/>
      <c r="FZT315" s="94"/>
      <c r="FZU315" s="94"/>
      <c r="FZV315" s="94"/>
      <c r="FZW315" s="94"/>
      <c r="FZX315" s="94"/>
      <c r="FZY315" s="94"/>
      <c r="FZZ315" s="94"/>
      <c r="GAA315" s="94"/>
      <c r="GAB315" s="94"/>
      <c r="GAC315" s="94"/>
      <c r="GAD315" s="94"/>
      <c r="GAE315" s="94"/>
      <c r="GAF315" s="94"/>
      <c r="GAG315" s="94"/>
      <c r="GAH315" s="94"/>
      <c r="GAI315" s="94"/>
      <c r="GAJ315" s="94"/>
      <c r="GAK315" s="94"/>
      <c r="GAL315" s="94"/>
      <c r="GAM315" s="94"/>
      <c r="GAN315" s="94"/>
      <c r="GAO315" s="94"/>
      <c r="GAP315" s="94"/>
      <c r="GAQ315" s="94"/>
      <c r="GAR315" s="94"/>
      <c r="GAS315" s="94"/>
      <c r="GAT315" s="94"/>
      <c r="GAU315" s="94"/>
      <c r="GAV315" s="94"/>
      <c r="GAW315" s="94"/>
      <c r="GAX315" s="94"/>
      <c r="GAY315" s="94"/>
      <c r="GAZ315" s="94"/>
      <c r="GBA315" s="94"/>
      <c r="GBB315" s="94"/>
      <c r="GBC315" s="94"/>
      <c r="GBD315" s="94"/>
      <c r="GBE315" s="94"/>
      <c r="GBF315" s="94"/>
      <c r="GBG315" s="94"/>
      <c r="GBH315" s="94"/>
      <c r="GBI315" s="94"/>
      <c r="GBJ315" s="94"/>
      <c r="GBK315" s="94"/>
      <c r="GBL315" s="94"/>
      <c r="GBM315" s="94"/>
      <c r="GBN315" s="94"/>
      <c r="GBO315" s="94"/>
      <c r="GBP315" s="94"/>
      <c r="GBQ315" s="94"/>
      <c r="GBR315" s="94"/>
      <c r="GBS315" s="94"/>
      <c r="GBT315" s="94"/>
      <c r="GBU315" s="94"/>
      <c r="GBV315" s="94"/>
      <c r="GBW315" s="94"/>
      <c r="GBX315" s="94"/>
      <c r="GBY315" s="94"/>
      <c r="GBZ315" s="94"/>
      <c r="GCA315" s="94"/>
      <c r="GCB315" s="94"/>
      <c r="GCC315" s="94"/>
      <c r="GCD315" s="94"/>
      <c r="GCE315" s="94"/>
      <c r="GCF315" s="94"/>
      <c r="GCG315" s="94"/>
      <c r="GCH315" s="94"/>
      <c r="GCI315" s="94"/>
      <c r="GCJ315" s="94"/>
      <c r="GCK315" s="94"/>
      <c r="GCL315" s="94"/>
      <c r="GCM315" s="94"/>
      <c r="GCN315" s="94"/>
      <c r="GCO315" s="94"/>
      <c r="GCP315" s="94"/>
      <c r="GCQ315" s="94"/>
      <c r="GCR315" s="94"/>
      <c r="GCS315" s="94"/>
      <c r="GCT315" s="94"/>
      <c r="GCU315" s="94"/>
      <c r="GCV315" s="94"/>
      <c r="GCW315" s="94"/>
      <c r="GCX315" s="94"/>
      <c r="GCY315" s="94"/>
      <c r="GCZ315" s="94"/>
      <c r="GDA315" s="94"/>
      <c r="GDB315" s="94"/>
      <c r="GDC315" s="94"/>
      <c r="GDD315" s="94"/>
      <c r="GDE315" s="94"/>
      <c r="GDF315" s="94"/>
      <c r="GDG315" s="94"/>
      <c r="GDH315" s="94"/>
      <c r="GDI315" s="94"/>
      <c r="GDJ315" s="94"/>
      <c r="GDK315" s="94"/>
      <c r="GDL315" s="94"/>
      <c r="GDM315" s="94"/>
      <c r="GDN315" s="94"/>
      <c r="GDO315" s="94"/>
      <c r="GDP315" s="94"/>
      <c r="GDQ315" s="94"/>
      <c r="GDR315" s="94"/>
      <c r="GDS315" s="94"/>
      <c r="GDT315" s="94"/>
      <c r="GDU315" s="94"/>
      <c r="GDV315" s="94"/>
      <c r="GDW315" s="94"/>
      <c r="GDX315" s="94"/>
      <c r="GDY315" s="94"/>
      <c r="GDZ315" s="94"/>
      <c r="GEA315" s="94"/>
      <c r="GEB315" s="94"/>
      <c r="GEC315" s="94"/>
      <c r="GED315" s="94"/>
      <c r="GEE315" s="94"/>
      <c r="GEF315" s="94"/>
      <c r="GEG315" s="94"/>
      <c r="GEH315" s="94"/>
      <c r="GEI315" s="94"/>
      <c r="GEJ315" s="94"/>
      <c r="GEK315" s="94"/>
      <c r="GEL315" s="94"/>
      <c r="GEM315" s="94"/>
      <c r="GEN315" s="94"/>
      <c r="GEO315" s="94"/>
      <c r="GEP315" s="94"/>
      <c r="GEQ315" s="94"/>
      <c r="GER315" s="94"/>
      <c r="GES315" s="94"/>
      <c r="GET315" s="94"/>
      <c r="GEU315" s="94"/>
      <c r="GEV315" s="94"/>
      <c r="GEW315" s="94"/>
      <c r="GEX315" s="94"/>
      <c r="GEY315" s="94"/>
      <c r="GEZ315" s="94"/>
      <c r="GFA315" s="94"/>
      <c r="GFB315" s="94"/>
      <c r="GFC315" s="94"/>
      <c r="GFD315" s="94"/>
      <c r="GFE315" s="94"/>
      <c r="GFF315" s="94"/>
      <c r="GFG315" s="94"/>
      <c r="GFH315" s="94"/>
      <c r="GFI315" s="94"/>
      <c r="GFJ315" s="94"/>
      <c r="GFK315" s="94"/>
      <c r="GFL315" s="94"/>
      <c r="GFM315" s="94"/>
      <c r="GFN315" s="94"/>
      <c r="GFO315" s="94"/>
      <c r="GFP315" s="94"/>
      <c r="GFQ315" s="94"/>
      <c r="GFR315" s="94"/>
      <c r="GFS315" s="94"/>
      <c r="GFT315" s="94"/>
      <c r="GFU315" s="94"/>
      <c r="GFV315" s="94"/>
      <c r="GFW315" s="94"/>
      <c r="GFX315" s="94"/>
      <c r="GFY315" s="94"/>
      <c r="GFZ315" s="94"/>
      <c r="GGA315" s="94"/>
      <c r="GGB315" s="94"/>
      <c r="GGC315" s="94"/>
      <c r="GGD315" s="94"/>
      <c r="GGE315" s="94"/>
      <c r="GGF315" s="94"/>
      <c r="GGG315" s="94"/>
      <c r="GGH315" s="94"/>
      <c r="GGI315" s="94"/>
      <c r="GGJ315" s="94"/>
      <c r="GGK315" s="94"/>
      <c r="GGL315" s="94"/>
      <c r="GGM315" s="94"/>
      <c r="GGN315" s="94"/>
      <c r="GGO315" s="94"/>
      <c r="GGP315" s="94"/>
      <c r="GGQ315" s="94"/>
      <c r="GGR315" s="94"/>
      <c r="GGS315" s="94"/>
      <c r="GGT315" s="94"/>
      <c r="GGU315" s="94"/>
      <c r="GGV315" s="94"/>
      <c r="GGW315" s="94"/>
      <c r="GGX315" s="94"/>
      <c r="GGY315" s="94"/>
      <c r="GGZ315" s="94"/>
      <c r="GHA315" s="94"/>
      <c r="GHB315" s="94"/>
      <c r="GHC315" s="94"/>
      <c r="GHD315" s="94"/>
      <c r="GHE315" s="94"/>
      <c r="GHF315" s="94"/>
      <c r="GHG315" s="94"/>
      <c r="GHH315" s="94"/>
      <c r="GHI315" s="94"/>
      <c r="GHJ315" s="94"/>
      <c r="GHK315" s="94"/>
      <c r="GHL315" s="94"/>
      <c r="GHM315" s="94"/>
      <c r="GHN315" s="94"/>
      <c r="GHO315" s="94"/>
      <c r="GHP315" s="94"/>
      <c r="GHQ315" s="94"/>
      <c r="GHR315" s="94"/>
      <c r="GHS315" s="94"/>
      <c r="GHT315" s="94"/>
      <c r="GHU315" s="94"/>
      <c r="GHV315" s="94"/>
      <c r="GHW315" s="94"/>
      <c r="GHX315" s="94"/>
      <c r="GHY315" s="94"/>
      <c r="GHZ315" s="94"/>
      <c r="GIA315" s="94"/>
      <c r="GIB315" s="94"/>
      <c r="GIC315" s="94"/>
      <c r="GID315" s="94"/>
      <c r="GIE315" s="94"/>
      <c r="GIF315" s="94"/>
      <c r="GIG315" s="94"/>
      <c r="GIH315" s="94"/>
      <c r="GII315" s="94"/>
      <c r="GIJ315" s="94"/>
      <c r="GIK315" s="94"/>
      <c r="GIL315" s="94"/>
      <c r="GIM315" s="94"/>
      <c r="GIN315" s="94"/>
      <c r="GIO315" s="94"/>
      <c r="GIP315" s="94"/>
      <c r="GIQ315" s="94"/>
      <c r="GIR315" s="94"/>
      <c r="GIS315" s="94"/>
      <c r="GIT315" s="94"/>
      <c r="GIU315" s="94"/>
      <c r="GIV315" s="94"/>
      <c r="GIW315" s="94"/>
      <c r="GIX315" s="94"/>
      <c r="GIY315" s="94"/>
      <c r="GIZ315" s="94"/>
      <c r="GJA315" s="94"/>
      <c r="GJB315" s="94"/>
      <c r="GJC315" s="94"/>
      <c r="GJD315" s="94"/>
      <c r="GJE315" s="94"/>
      <c r="GJF315" s="94"/>
      <c r="GJG315" s="94"/>
      <c r="GJH315" s="94"/>
      <c r="GJI315" s="94"/>
      <c r="GJJ315" s="94"/>
      <c r="GJK315" s="94"/>
      <c r="GJL315" s="94"/>
      <c r="GJM315" s="94"/>
      <c r="GJN315" s="94"/>
      <c r="GJO315" s="94"/>
      <c r="GJP315" s="94"/>
      <c r="GJQ315" s="94"/>
      <c r="GJR315" s="94"/>
      <c r="GJS315" s="94"/>
      <c r="GJT315" s="94"/>
      <c r="GJU315" s="94"/>
      <c r="GJV315" s="94"/>
      <c r="GJW315" s="94"/>
      <c r="GJX315" s="94"/>
      <c r="GJY315" s="94"/>
      <c r="GJZ315" s="94"/>
      <c r="GKA315" s="94"/>
      <c r="GKB315" s="94"/>
      <c r="GKC315" s="94"/>
      <c r="GKD315" s="94"/>
      <c r="GKE315" s="94"/>
      <c r="GKF315" s="94"/>
      <c r="GKG315" s="94"/>
      <c r="GKH315" s="94"/>
      <c r="GKI315" s="94"/>
      <c r="GKJ315" s="94"/>
      <c r="GKK315" s="94"/>
      <c r="GKL315" s="94"/>
      <c r="GKM315" s="94"/>
      <c r="GKN315" s="94"/>
      <c r="GKO315" s="94"/>
      <c r="GKP315" s="94"/>
      <c r="GKQ315" s="94"/>
      <c r="GKR315" s="94"/>
      <c r="GKS315" s="94"/>
      <c r="GKT315" s="94"/>
      <c r="GKU315" s="94"/>
      <c r="GKV315" s="94"/>
      <c r="GKW315" s="94"/>
      <c r="GKX315" s="94"/>
      <c r="GKY315" s="94"/>
      <c r="GKZ315" s="94"/>
      <c r="GLA315" s="94"/>
      <c r="GLB315" s="94"/>
      <c r="GLC315" s="94"/>
      <c r="GLD315" s="94"/>
      <c r="GLE315" s="94"/>
      <c r="GLF315" s="94"/>
      <c r="GLG315" s="94"/>
      <c r="GLH315" s="94"/>
      <c r="GLI315" s="94"/>
      <c r="GLJ315" s="94"/>
      <c r="GLK315" s="94"/>
      <c r="GLL315" s="94"/>
      <c r="GLM315" s="94"/>
      <c r="GLN315" s="94"/>
      <c r="GLO315" s="94"/>
      <c r="GLP315" s="94"/>
      <c r="GLQ315" s="94"/>
      <c r="GLR315" s="94"/>
      <c r="GLS315" s="94"/>
      <c r="GLT315" s="94"/>
      <c r="GLU315" s="94"/>
      <c r="GLV315" s="94"/>
      <c r="GLW315" s="94"/>
      <c r="GLX315" s="94"/>
      <c r="GLY315" s="94"/>
      <c r="GLZ315" s="94"/>
      <c r="GMA315" s="94"/>
      <c r="GMB315" s="94"/>
      <c r="GMC315" s="94"/>
      <c r="GMD315" s="94"/>
      <c r="GME315" s="94"/>
      <c r="GMF315" s="94"/>
      <c r="GMG315" s="94"/>
      <c r="GMH315" s="94"/>
      <c r="GMI315" s="94"/>
      <c r="GMJ315" s="94"/>
      <c r="GMK315" s="94"/>
      <c r="GML315" s="94"/>
      <c r="GMM315" s="94"/>
      <c r="GMN315" s="94"/>
      <c r="GMO315" s="94"/>
      <c r="GMP315" s="94"/>
      <c r="GMQ315" s="94"/>
      <c r="GMR315" s="94"/>
      <c r="GMS315" s="94"/>
      <c r="GMT315" s="94"/>
      <c r="GMU315" s="94"/>
      <c r="GMV315" s="94"/>
      <c r="GMW315" s="94"/>
      <c r="GMX315" s="94"/>
      <c r="GMY315" s="94"/>
      <c r="GMZ315" s="94"/>
      <c r="GNA315" s="94"/>
      <c r="GNB315" s="94"/>
      <c r="GNC315" s="94"/>
      <c r="GND315" s="94"/>
      <c r="GNE315" s="94"/>
      <c r="GNF315" s="94"/>
      <c r="GNG315" s="94"/>
      <c r="GNH315" s="94"/>
      <c r="GNI315" s="94"/>
      <c r="GNJ315" s="94"/>
      <c r="GNK315" s="94"/>
      <c r="GNL315" s="94"/>
      <c r="GNM315" s="94"/>
      <c r="GNN315" s="94"/>
      <c r="GNO315" s="94"/>
      <c r="GNP315" s="94"/>
      <c r="GNQ315" s="94"/>
      <c r="GNR315" s="94"/>
      <c r="GNS315" s="94"/>
      <c r="GNT315" s="94"/>
      <c r="GNU315" s="94"/>
      <c r="GNV315" s="94"/>
      <c r="GNW315" s="94"/>
      <c r="GNX315" s="94"/>
      <c r="GNY315" s="94"/>
      <c r="GNZ315" s="94"/>
      <c r="GOA315" s="94"/>
      <c r="GOB315" s="94"/>
      <c r="GOC315" s="94"/>
      <c r="GOD315" s="94"/>
      <c r="GOE315" s="94"/>
      <c r="GOF315" s="94"/>
      <c r="GOG315" s="94"/>
      <c r="GOH315" s="94"/>
      <c r="GOI315" s="94"/>
      <c r="GOJ315" s="94"/>
      <c r="GOK315" s="94"/>
      <c r="GOL315" s="94"/>
      <c r="GOM315" s="94"/>
      <c r="GON315" s="94"/>
      <c r="GOO315" s="94"/>
      <c r="GOP315" s="94"/>
      <c r="GOQ315" s="94"/>
      <c r="GOR315" s="94"/>
      <c r="GOS315" s="94"/>
      <c r="GOT315" s="94"/>
      <c r="GOU315" s="94"/>
      <c r="GOV315" s="94"/>
      <c r="GOW315" s="94"/>
      <c r="GOX315" s="94"/>
      <c r="GOY315" s="94"/>
      <c r="GOZ315" s="94"/>
      <c r="GPA315" s="94"/>
      <c r="GPB315" s="94"/>
      <c r="GPC315" s="94"/>
      <c r="GPD315" s="94"/>
      <c r="GPE315" s="94"/>
      <c r="GPF315" s="94"/>
      <c r="GPG315" s="94"/>
      <c r="GPH315" s="94"/>
      <c r="GPI315" s="94"/>
      <c r="GPJ315" s="94"/>
      <c r="GPK315" s="94"/>
      <c r="GPL315" s="94"/>
      <c r="GPM315" s="94"/>
      <c r="GPN315" s="94"/>
      <c r="GPO315" s="94"/>
      <c r="GPP315" s="94"/>
      <c r="GPQ315" s="94"/>
      <c r="GPR315" s="94"/>
      <c r="GPS315" s="94"/>
      <c r="GPT315" s="94"/>
      <c r="GPU315" s="94"/>
      <c r="GPV315" s="94"/>
      <c r="GPW315" s="94"/>
      <c r="GPX315" s="94"/>
      <c r="GPY315" s="94"/>
      <c r="GPZ315" s="94"/>
      <c r="GQA315" s="94"/>
      <c r="GQB315" s="94"/>
      <c r="GQC315" s="94"/>
      <c r="GQD315" s="94"/>
      <c r="GQE315" s="94"/>
      <c r="GQF315" s="94"/>
      <c r="GQG315" s="94"/>
      <c r="GQH315" s="94"/>
      <c r="GQI315" s="94"/>
      <c r="GQJ315" s="94"/>
      <c r="GQK315" s="94"/>
      <c r="GQL315" s="94"/>
      <c r="GQM315" s="94"/>
      <c r="GQN315" s="94"/>
      <c r="GQO315" s="94"/>
      <c r="GQP315" s="94"/>
      <c r="GQQ315" s="94"/>
      <c r="GQR315" s="94"/>
      <c r="GQS315" s="94"/>
      <c r="GQT315" s="94"/>
      <c r="GQU315" s="94"/>
      <c r="GQV315" s="94"/>
      <c r="GQW315" s="94"/>
      <c r="GQX315" s="94"/>
      <c r="GQY315" s="94"/>
      <c r="GQZ315" s="94"/>
      <c r="GRA315" s="94"/>
      <c r="GRB315" s="94"/>
      <c r="GRC315" s="94"/>
      <c r="GRD315" s="94"/>
      <c r="GRE315" s="94"/>
      <c r="GRF315" s="94"/>
      <c r="GRG315" s="94"/>
      <c r="GRH315" s="94"/>
      <c r="GRI315" s="94"/>
      <c r="GRJ315" s="94"/>
      <c r="GRK315" s="94"/>
      <c r="GRL315" s="94"/>
      <c r="GRM315" s="94"/>
      <c r="GRN315" s="94"/>
      <c r="GRO315" s="94"/>
      <c r="GRP315" s="94"/>
      <c r="GRQ315" s="94"/>
      <c r="GRR315" s="94"/>
      <c r="GRS315" s="94"/>
      <c r="GRT315" s="94"/>
      <c r="GRU315" s="94"/>
      <c r="GRV315" s="94"/>
      <c r="GRW315" s="94"/>
      <c r="GRX315" s="94"/>
      <c r="GRY315" s="94"/>
      <c r="GRZ315" s="94"/>
      <c r="GSA315" s="94"/>
      <c r="GSB315" s="94"/>
      <c r="GSC315" s="94"/>
      <c r="GSD315" s="94"/>
      <c r="GSE315" s="94"/>
      <c r="GSF315" s="94"/>
      <c r="GSG315" s="94"/>
      <c r="GSH315" s="94"/>
      <c r="GSI315" s="94"/>
      <c r="GSJ315" s="94"/>
      <c r="GSK315" s="94"/>
      <c r="GSL315" s="94"/>
      <c r="GSM315" s="94"/>
      <c r="GSN315" s="94"/>
      <c r="GSO315" s="94"/>
      <c r="GSP315" s="94"/>
      <c r="GSQ315" s="94"/>
      <c r="GSR315" s="94"/>
      <c r="GSS315" s="94"/>
      <c r="GST315" s="94"/>
      <c r="GSU315" s="94"/>
      <c r="GSV315" s="94"/>
      <c r="GSW315" s="94"/>
      <c r="GSX315" s="94"/>
      <c r="GSY315" s="94"/>
      <c r="GSZ315" s="94"/>
      <c r="GTA315" s="94"/>
      <c r="GTB315" s="94"/>
      <c r="GTC315" s="94"/>
      <c r="GTD315" s="94"/>
      <c r="GTE315" s="94"/>
      <c r="GTF315" s="94"/>
      <c r="GTG315" s="94"/>
      <c r="GTH315" s="94"/>
      <c r="GTI315" s="94"/>
      <c r="GTJ315" s="94"/>
      <c r="GTK315" s="94"/>
      <c r="GTL315" s="94"/>
      <c r="GTM315" s="94"/>
      <c r="GTN315" s="94"/>
      <c r="GTO315" s="94"/>
      <c r="GTP315" s="94"/>
      <c r="GTQ315" s="94"/>
      <c r="GTR315" s="94"/>
      <c r="GTS315" s="94"/>
      <c r="GTT315" s="94"/>
      <c r="GTU315" s="94"/>
      <c r="GTV315" s="94"/>
      <c r="GTW315" s="94"/>
      <c r="GTX315" s="94"/>
      <c r="GTY315" s="94"/>
      <c r="GTZ315" s="94"/>
      <c r="GUA315" s="94"/>
      <c r="GUB315" s="94"/>
      <c r="GUC315" s="94"/>
      <c r="GUD315" s="94"/>
      <c r="GUE315" s="94"/>
      <c r="GUF315" s="94"/>
      <c r="GUG315" s="94"/>
      <c r="GUH315" s="94"/>
      <c r="GUI315" s="94"/>
      <c r="GUJ315" s="94"/>
      <c r="GUK315" s="94"/>
      <c r="GUL315" s="94"/>
      <c r="GUM315" s="94"/>
      <c r="GUN315" s="94"/>
      <c r="GUO315" s="94"/>
      <c r="GUP315" s="94"/>
      <c r="GUQ315" s="94"/>
      <c r="GUR315" s="94"/>
      <c r="GUS315" s="94"/>
      <c r="GUT315" s="94"/>
      <c r="GUU315" s="94"/>
      <c r="GUV315" s="94"/>
      <c r="GUW315" s="94"/>
      <c r="GUX315" s="94"/>
      <c r="GUY315" s="94"/>
      <c r="GUZ315" s="94"/>
      <c r="GVA315" s="94"/>
      <c r="GVB315" s="94"/>
      <c r="GVC315" s="94"/>
      <c r="GVD315" s="94"/>
      <c r="GVE315" s="94"/>
      <c r="GVF315" s="94"/>
      <c r="GVG315" s="94"/>
      <c r="GVH315" s="94"/>
      <c r="GVI315" s="94"/>
      <c r="GVJ315" s="94"/>
      <c r="GVK315" s="94"/>
      <c r="GVL315" s="94"/>
      <c r="GVM315" s="94"/>
      <c r="GVN315" s="94"/>
      <c r="GVO315" s="94"/>
      <c r="GVP315" s="94"/>
      <c r="GVQ315" s="94"/>
      <c r="GVR315" s="94"/>
      <c r="GVS315" s="94"/>
      <c r="GVT315" s="94"/>
      <c r="GVU315" s="94"/>
      <c r="GVV315" s="94"/>
      <c r="GVW315" s="94"/>
      <c r="GVX315" s="94"/>
      <c r="GVY315" s="94"/>
      <c r="GVZ315" s="94"/>
      <c r="GWA315" s="94"/>
      <c r="GWB315" s="94"/>
      <c r="GWC315" s="94"/>
      <c r="GWD315" s="94"/>
      <c r="GWE315" s="94"/>
      <c r="GWF315" s="94"/>
      <c r="GWG315" s="94"/>
      <c r="GWH315" s="94"/>
      <c r="GWI315" s="94"/>
      <c r="GWJ315" s="94"/>
      <c r="GWK315" s="94"/>
      <c r="GWL315" s="94"/>
      <c r="GWM315" s="94"/>
      <c r="GWN315" s="94"/>
      <c r="GWO315" s="94"/>
      <c r="GWP315" s="94"/>
      <c r="GWQ315" s="94"/>
      <c r="GWR315" s="94"/>
      <c r="GWS315" s="94"/>
      <c r="GWT315" s="94"/>
      <c r="GWU315" s="94"/>
      <c r="GWV315" s="94"/>
      <c r="GWW315" s="94"/>
      <c r="GWX315" s="94"/>
      <c r="GWY315" s="94"/>
      <c r="GWZ315" s="94"/>
      <c r="GXA315" s="94"/>
      <c r="GXB315" s="94"/>
      <c r="GXC315" s="94"/>
      <c r="GXD315" s="94"/>
      <c r="GXE315" s="94"/>
      <c r="GXF315" s="94"/>
      <c r="GXG315" s="94"/>
      <c r="GXH315" s="94"/>
      <c r="GXI315" s="94"/>
      <c r="GXJ315" s="94"/>
      <c r="GXK315" s="94"/>
      <c r="GXL315" s="94"/>
      <c r="GXM315" s="94"/>
      <c r="GXN315" s="94"/>
      <c r="GXO315" s="94"/>
      <c r="GXP315" s="94"/>
      <c r="GXQ315" s="94"/>
      <c r="GXR315" s="94"/>
      <c r="GXS315" s="94"/>
      <c r="GXT315" s="94"/>
      <c r="GXU315" s="94"/>
      <c r="GXV315" s="94"/>
      <c r="GXW315" s="94"/>
      <c r="GXX315" s="94"/>
      <c r="GXY315" s="94"/>
      <c r="GXZ315" s="94"/>
      <c r="GYA315" s="94"/>
      <c r="GYB315" s="94"/>
      <c r="GYC315" s="94"/>
      <c r="GYD315" s="94"/>
      <c r="GYE315" s="94"/>
      <c r="GYF315" s="94"/>
      <c r="GYG315" s="94"/>
      <c r="GYH315" s="94"/>
      <c r="GYI315" s="94"/>
      <c r="GYJ315" s="94"/>
      <c r="GYK315" s="94"/>
      <c r="GYL315" s="94"/>
      <c r="GYM315" s="94"/>
      <c r="GYN315" s="94"/>
      <c r="GYO315" s="94"/>
      <c r="GYP315" s="94"/>
      <c r="GYQ315" s="94"/>
      <c r="GYR315" s="94"/>
      <c r="GYS315" s="94"/>
      <c r="GYT315" s="94"/>
      <c r="GYU315" s="94"/>
      <c r="GYV315" s="94"/>
      <c r="GYW315" s="94"/>
      <c r="GYX315" s="94"/>
      <c r="GYY315" s="94"/>
      <c r="GYZ315" s="94"/>
      <c r="GZA315" s="94"/>
      <c r="GZB315" s="94"/>
      <c r="GZC315" s="94"/>
      <c r="GZD315" s="94"/>
      <c r="GZE315" s="94"/>
      <c r="GZF315" s="94"/>
      <c r="GZG315" s="94"/>
      <c r="GZH315" s="94"/>
      <c r="GZI315" s="94"/>
      <c r="GZJ315" s="94"/>
      <c r="GZK315" s="94"/>
      <c r="GZL315" s="94"/>
      <c r="GZM315" s="94"/>
      <c r="GZN315" s="94"/>
      <c r="GZO315" s="94"/>
      <c r="GZP315" s="94"/>
      <c r="GZQ315" s="94"/>
      <c r="GZR315" s="94"/>
      <c r="GZS315" s="94"/>
      <c r="GZT315" s="94"/>
      <c r="GZU315" s="94"/>
      <c r="GZV315" s="94"/>
      <c r="GZW315" s="94"/>
      <c r="GZX315" s="94"/>
      <c r="GZY315" s="94"/>
      <c r="GZZ315" s="94"/>
      <c r="HAA315" s="94"/>
      <c r="HAB315" s="94"/>
      <c r="HAC315" s="94"/>
      <c r="HAD315" s="94"/>
      <c r="HAE315" s="94"/>
      <c r="HAF315" s="94"/>
      <c r="HAG315" s="94"/>
      <c r="HAH315" s="94"/>
      <c r="HAI315" s="94"/>
      <c r="HAJ315" s="94"/>
      <c r="HAK315" s="94"/>
      <c r="HAL315" s="94"/>
      <c r="HAM315" s="94"/>
      <c r="HAN315" s="94"/>
      <c r="HAO315" s="94"/>
      <c r="HAP315" s="94"/>
      <c r="HAQ315" s="94"/>
      <c r="HAR315" s="94"/>
      <c r="HAS315" s="94"/>
      <c r="HAT315" s="94"/>
      <c r="HAU315" s="94"/>
      <c r="HAV315" s="94"/>
      <c r="HAW315" s="94"/>
      <c r="HAX315" s="94"/>
      <c r="HAY315" s="94"/>
      <c r="HAZ315" s="94"/>
      <c r="HBA315" s="94"/>
      <c r="HBB315" s="94"/>
      <c r="HBC315" s="94"/>
      <c r="HBD315" s="94"/>
      <c r="HBE315" s="94"/>
      <c r="HBF315" s="94"/>
      <c r="HBG315" s="94"/>
      <c r="HBH315" s="94"/>
      <c r="HBI315" s="94"/>
      <c r="HBJ315" s="94"/>
      <c r="HBK315" s="94"/>
      <c r="HBL315" s="94"/>
      <c r="HBM315" s="94"/>
      <c r="HBN315" s="94"/>
      <c r="HBO315" s="94"/>
      <c r="HBP315" s="94"/>
      <c r="HBQ315" s="94"/>
      <c r="HBR315" s="94"/>
      <c r="HBS315" s="94"/>
      <c r="HBT315" s="94"/>
      <c r="HBU315" s="94"/>
      <c r="HBV315" s="94"/>
      <c r="HBW315" s="94"/>
      <c r="HBX315" s="94"/>
      <c r="HBY315" s="94"/>
      <c r="HBZ315" s="94"/>
      <c r="HCA315" s="94"/>
      <c r="HCB315" s="94"/>
      <c r="HCC315" s="94"/>
      <c r="HCD315" s="94"/>
      <c r="HCE315" s="94"/>
      <c r="HCF315" s="94"/>
      <c r="HCG315" s="94"/>
      <c r="HCH315" s="94"/>
      <c r="HCI315" s="94"/>
      <c r="HCJ315" s="94"/>
      <c r="HCK315" s="94"/>
      <c r="HCL315" s="94"/>
      <c r="HCM315" s="94"/>
      <c r="HCN315" s="94"/>
      <c r="HCO315" s="94"/>
      <c r="HCP315" s="94"/>
      <c r="HCQ315" s="94"/>
      <c r="HCR315" s="94"/>
      <c r="HCS315" s="94"/>
      <c r="HCT315" s="94"/>
      <c r="HCU315" s="94"/>
      <c r="HCV315" s="94"/>
      <c r="HCW315" s="94"/>
      <c r="HCX315" s="94"/>
      <c r="HCY315" s="94"/>
      <c r="HCZ315" s="94"/>
      <c r="HDA315" s="94"/>
      <c r="HDB315" s="94"/>
      <c r="HDC315" s="94"/>
      <c r="HDD315" s="94"/>
      <c r="HDE315" s="94"/>
      <c r="HDF315" s="94"/>
      <c r="HDG315" s="94"/>
      <c r="HDH315" s="94"/>
      <c r="HDI315" s="94"/>
      <c r="HDJ315" s="94"/>
      <c r="HDK315" s="94"/>
      <c r="HDL315" s="94"/>
      <c r="HDM315" s="94"/>
      <c r="HDN315" s="94"/>
      <c r="HDO315" s="94"/>
      <c r="HDP315" s="94"/>
      <c r="HDQ315" s="94"/>
      <c r="HDR315" s="94"/>
      <c r="HDS315" s="94"/>
      <c r="HDT315" s="94"/>
      <c r="HDU315" s="94"/>
      <c r="HDV315" s="94"/>
      <c r="HDW315" s="94"/>
      <c r="HDX315" s="94"/>
      <c r="HDY315" s="94"/>
      <c r="HDZ315" s="94"/>
      <c r="HEA315" s="94"/>
      <c r="HEB315" s="94"/>
      <c r="HEC315" s="94"/>
      <c r="HED315" s="94"/>
      <c r="HEE315" s="94"/>
      <c r="HEF315" s="94"/>
      <c r="HEG315" s="94"/>
      <c r="HEH315" s="94"/>
      <c r="HEI315" s="94"/>
      <c r="HEJ315" s="94"/>
      <c r="HEK315" s="94"/>
      <c r="HEL315" s="94"/>
      <c r="HEM315" s="94"/>
      <c r="HEN315" s="94"/>
      <c r="HEO315" s="94"/>
      <c r="HEP315" s="94"/>
      <c r="HEQ315" s="94"/>
      <c r="HER315" s="94"/>
      <c r="HES315" s="94"/>
      <c r="HET315" s="94"/>
      <c r="HEU315" s="94"/>
      <c r="HEV315" s="94"/>
      <c r="HEW315" s="94"/>
      <c r="HEX315" s="94"/>
      <c r="HEY315" s="94"/>
      <c r="HEZ315" s="94"/>
      <c r="HFA315" s="94"/>
      <c r="HFB315" s="94"/>
      <c r="HFC315" s="94"/>
      <c r="HFD315" s="94"/>
      <c r="HFE315" s="94"/>
      <c r="HFF315" s="94"/>
      <c r="HFG315" s="94"/>
      <c r="HFH315" s="94"/>
      <c r="HFI315" s="94"/>
      <c r="HFJ315" s="94"/>
      <c r="HFK315" s="94"/>
      <c r="HFL315" s="94"/>
      <c r="HFM315" s="94"/>
      <c r="HFN315" s="94"/>
      <c r="HFO315" s="94"/>
      <c r="HFP315" s="94"/>
      <c r="HFQ315" s="94"/>
      <c r="HFR315" s="94"/>
      <c r="HFS315" s="94"/>
      <c r="HFT315" s="94"/>
      <c r="HFU315" s="94"/>
      <c r="HFV315" s="94"/>
      <c r="HFW315" s="94"/>
      <c r="HFX315" s="94"/>
      <c r="HFY315" s="94"/>
      <c r="HFZ315" s="94"/>
      <c r="HGA315" s="94"/>
      <c r="HGB315" s="94"/>
      <c r="HGC315" s="94"/>
      <c r="HGD315" s="94"/>
      <c r="HGE315" s="94"/>
      <c r="HGF315" s="94"/>
      <c r="HGG315" s="94"/>
      <c r="HGH315" s="94"/>
      <c r="HGI315" s="94"/>
      <c r="HGJ315" s="94"/>
      <c r="HGK315" s="94"/>
      <c r="HGL315" s="94"/>
      <c r="HGM315" s="94"/>
      <c r="HGN315" s="94"/>
      <c r="HGO315" s="94"/>
      <c r="HGP315" s="94"/>
      <c r="HGQ315" s="94"/>
      <c r="HGR315" s="94"/>
      <c r="HGS315" s="94"/>
      <c r="HGT315" s="94"/>
      <c r="HGU315" s="94"/>
      <c r="HGV315" s="94"/>
      <c r="HGW315" s="94"/>
      <c r="HGX315" s="94"/>
      <c r="HGY315" s="94"/>
      <c r="HGZ315" s="94"/>
      <c r="HHA315" s="94"/>
      <c r="HHB315" s="94"/>
      <c r="HHC315" s="94"/>
      <c r="HHD315" s="94"/>
      <c r="HHE315" s="94"/>
      <c r="HHF315" s="94"/>
      <c r="HHG315" s="94"/>
      <c r="HHH315" s="94"/>
      <c r="HHI315" s="94"/>
      <c r="HHJ315" s="94"/>
      <c r="HHK315" s="94"/>
      <c r="HHL315" s="94"/>
      <c r="HHM315" s="94"/>
      <c r="HHN315" s="94"/>
      <c r="HHO315" s="94"/>
      <c r="HHP315" s="94"/>
      <c r="HHQ315" s="94"/>
      <c r="HHR315" s="94"/>
      <c r="HHS315" s="94"/>
      <c r="HHT315" s="94"/>
      <c r="HHU315" s="94"/>
      <c r="HHV315" s="94"/>
      <c r="HHW315" s="94"/>
      <c r="HHX315" s="94"/>
      <c r="HHY315" s="94"/>
      <c r="HHZ315" s="94"/>
      <c r="HIA315" s="94"/>
      <c r="HIB315" s="94"/>
      <c r="HIC315" s="94"/>
      <c r="HID315" s="94"/>
      <c r="HIE315" s="94"/>
      <c r="HIF315" s="94"/>
      <c r="HIG315" s="94"/>
      <c r="HIH315" s="94"/>
      <c r="HII315" s="94"/>
      <c r="HIJ315" s="94"/>
      <c r="HIK315" s="94"/>
      <c r="HIL315" s="94"/>
      <c r="HIM315" s="94"/>
      <c r="HIN315" s="94"/>
      <c r="HIO315" s="94"/>
      <c r="HIP315" s="94"/>
      <c r="HIQ315" s="94"/>
      <c r="HIR315" s="94"/>
      <c r="HIS315" s="94"/>
      <c r="HIT315" s="94"/>
      <c r="HIU315" s="94"/>
      <c r="HIV315" s="94"/>
      <c r="HIW315" s="94"/>
      <c r="HIX315" s="94"/>
      <c r="HIY315" s="94"/>
      <c r="HIZ315" s="94"/>
      <c r="HJA315" s="94"/>
      <c r="HJB315" s="94"/>
      <c r="HJC315" s="94"/>
      <c r="HJD315" s="94"/>
      <c r="HJE315" s="94"/>
      <c r="HJF315" s="94"/>
      <c r="HJG315" s="94"/>
      <c r="HJH315" s="94"/>
      <c r="HJI315" s="94"/>
      <c r="HJJ315" s="94"/>
      <c r="HJK315" s="94"/>
      <c r="HJL315" s="94"/>
      <c r="HJM315" s="94"/>
      <c r="HJN315" s="94"/>
      <c r="HJO315" s="94"/>
      <c r="HJP315" s="94"/>
      <c r="HJQ315" s="94"/>
      <c r="HJR315" s="94"/>
      <c r="HJS315" s="94"/>
      <c r="HJT315" s="94"/>
      <c r="HJU315" s="94"/>
      <c r="HJV315" s="94"/>
      <c r="HJW315" s="94"/>
      <c r="HJX315" s="94"/>
      <c r="HJY315" s="94"/>
      <c r="HJZ315" s="94"/>
      <c r="HKA315" s="94"/>
      <c r="HKB315" s="94"/>
      <c r="HKC315" s="94"/>
      <c r="HKD315" s="94"/>
      <c r="HKE315" s="94"/>
      <c r="HKF315" s="94"/>
      <c r="HKG315" s="94"/>
      <c r="HKH315" s="94"/>
      <c r="HKI315" s="94"/>
      <c r="HKJ315" s="94"/>
      <c r="HKK315" s="94"/>
      <c r="HKL315" s="94"/>
      <c r="HKM315" s="94"/>
      <c r="HKN315" s="94"/>
      <c r="HKO315" s="94"/>
      <c r="HKP315" s="94"/>
      <c r="HKQ315" s="94"/>
      <c r="HKR315" s="94"/>
      <c r="HKS315" s="94"/>
      <c r="HKT315" s="94"/>
      <c r="HKU315" s="94"/>
      <c r="HKV315" s="94"/>
      <c r="HKW315" s="94"/>
      <c r="HKX315" s="94"/>
      <c r="HKY315" s="94"/>
      <c r="HKZ315" s="94"/>
      <c r="HLA315" s="94"/>
      <c r="HLB315" s="94"/>
      <c r="HLC315" s="94"/>
      <c r="HLD315" s="94"/>
      <c r="HLE315" s="94"/>
      <c r="HLF315" s="94"/>
      <c r="HLG315" s="94"/>
      <c r="HLH315" s="94"/>
      <c r="HLI315" s="94"/>
      <c r="HLJ315" s="94"/>
      <c r="HLK315" s="94"/>
      <c r="HLL315" s="94"/>
      <c r="HLM315" s="94"/>
      <c r="HLN315" s="94"/>
      <c r="HLO315" s="94"/>
      <c r="HLP315" s="94"/>
      <c r="HLQ315" s="94"/>
      <c r="HLR315" s="94"/>
      <c r="HLS315" s="94"/>
      <c r="HLT315" s="94"/>
      <c r="HLU315" s="94"/>
      <c r="HLV315" s="94"/>
      <c r="HLW315" s="94"/>
      <c r="HLX315" s="94"/>
      <c r="HLY315" s="94"/>
      <c r="HLZ315" s="94"/>
      <c r="HMA315" s="94"/>
      <c r="HMB315" s="94"/>
      <c r="HMC315" s="94"/>
      <c r="HMD315" s="94"/>
      <c r="HME315" s="94"/>
      <c r="HMF315" s="94"/>
      <c r="HMG315" s="94"/>
      <c r="HMH315" s="94"/>
      <c r="HMI315" s="94"/>
      <c r="HMJ315" s="94"/>
      <c r="HMK315" s="94"/>
      <c r="HML315" s="94"/>
      <c r="HMM315" s="94"/>
      <c r="HMN315" s="94"/>
      <c r="HMO315" s="94"/>
      <c r="HMP315" s="94"/>
      <c r="HMQ315" s="94"/>
      <c r="HMR315" s="94"/>
      <c r="HMS315" s="94"/>
      <c r="HMT315" s="94"/>
      <c r="HMU315" s="94"/>
      <c r="HMV315" s="94"/>
      <c r="HMW315" s="94"/>
      <c r="HMX315" s="94"/>
      <c r="HMY315" s="94"/>
      <c r="HMZ315" s="94"/>
      <c r="HNA315" s="94"/>
      <c r="HNB315" s="94"/>
      <c r="HNC315" s="94"/>
      <c r="HND315" s="94"/>
      <c r="HNE315" s="94"/>
      <c r="HNF315" s="94"/>
      <c r="HNG315" s="94"/>
      <c r="HNH315" s="94"/>
      <c r="HNI315" s="94"/>
      <c r="HNJ315" s="94"/>
      <c r="HNK315" s="94"/>
      <c r="HNL315" s="94"/>
      <c r="HNM315" s="94"/>
      <c r="HNN315" s="94"/>
      <c r="HNO315" s="94"/>
      <c r="HNP315" s="94"/>
      <c r="HNQ315" s="94"/>
      <c r="HNR315" s="94"/>
      <c r="HNS315" s="94"/>
      <c r="HNT315" s="94"/>
      <c r="HNU315" s="94"/>
      <c r="HNV315" s="94"/>
      <c r="HNW315" s="94"/>
      <c r="HNX315" s="94"/>
      <c r="HNY315" s="94"/>
      <c r="HNZ315" s="94"/>
      <c r="HOA315" s="94"/>
      <c r="HOB315" s="94"/>
      <c r="HOC315" s="94"/>
      <c r="HOD315" s="94"/>
      <c r="HOE315" s="94"/>
      <c r="HOF315" s="94"/>
      <c r="HOG315" s="94"/>
      <c r="HOH315" s="94"/>
      <c r="HOI315" s="94"/>
      <c r="HOJ315" s="94"/>
      <c r="HOK315" s="94"/>
      <c r="HOL315" s="94"/>
      <c r="HOM315" s="94"/>
      <c r="HON315" s="94"/>
      <c r="HOO315" s="94"/>
      <c r="HOP315" s="94"/>
      <c r="HOQ315" s="94"/>
      <c r="HOR315" s="94"/>
      <c r="HOS315" s="94"/>
      <c r="HOT315" s="94"/>
      <c r="HOU315" s="94"/>
      <c r="HOV315" s="94"/>
      <c r="HOW315" s="94"/>
      <c r="HOX315" s="94"/>
      <c r="HOY315" s="94"/>
      <c r="HOZ315" s="94"/>
      <c r="HPA315" s="94"/>
      <c r="HPB315" s="94"/>
      <c r="HPC315" s="94"/>
      <c r="HPD315" s="94"/>
      <c r="HPE315" s="94"/>
      <c r="HPF315" s="94"/>
      <c r="HPG315" s="94"/>
      <c r="HPH315" s="94"/>
      <c r="HPI315" s="94"/>
      <c r="HPJ315" s="94"/>
      <c r="HPK315" s="94"/>
      <c r="HPL315" s="94"/>
      <c r="HPM315" s="94"/>
      <c r="HPN315" s="94"/>
      <c r="HPO315" s="94"/>
      <c r="HPP315" s="94"/>
      <c r="HPQ315" s="94"/>
      <c r="HPR315" s="94"/>
      <c r="HPS315" s="94"/>
      <c r="HPT315" s="94"/>
      <c r="HPU315" s="94"/>
      <c r="HPV315" s="94"/>
      <c r="HPW315" s="94"/>
      <c r="HPX315" s="94"/>
      <c r="HPY315" s="94"/>
      <c r="HPZ315" s="94"/>
      <c r="HQA315" s="94"/>
      <c r="HQB315" s="94"/>
      <c r="HQC315" s="94"/>
      <c r="HQD315" s="94"/>
      <c r="HQE315" s="94"/>
      <c r="HQF315" s="94"/>
      <c r="HQG315" s="94"/>
      <c r="HQH315" s="94"/>
      <c r="HQI315" s="94"/>
      <c r="HQJ315" s="94"/>
      <c r="HQK315" s="94"/>
      <c r="HQL315" s="94"/>
      <c r="HQM315" s="94"/>
      <c r="HQN315" s="94"/>
      <c r="HQO315" s="94"/>
      <c r="HQP315" s="94"/>
      <c r="HQQ315" s="94"/>
      <c r="HQR315" s="94"/>
      <c r="HQS315" s="94"/>
      <c r="HQT315" s="94"/>
      <c r="HQU315" s="94"/>
      <c r="HQV315" s="94"/>
      <c r="HQW315" s="94"/>
      <c r="HQX315" s="94"/>
      <c r="HQY315" s="94"/>
      <c r="HQZ315" s="94"/>
      <c r="HRA315" s="94"/>
      <c r="HRB315" s="94"/>
      <c r="HRC315" s="94"/>
      <c r="HRD315" s="94"/>
      <c r="HRE315" s="94"/>
      <c r="HRF315" s="94"/>
      <c r="HRG315" s="94"/>
      <c r="HRH315" s="94"/>
      <c r="HRI315" s="94"/>
      <c r="HRJ315" s="94"/>
      <c r="HRK315" s="94"/>
      <c r="HRL315" s="94"/>
      <c r="HRM315" s="94"/>
      <c r="HRN315" s="94"/>
      <c r="HRO315" s="94"/>
      <c r="HRP315" s="94"/>
      <c r="HRQ315" s="94"/>
      <c r="HRR315" s="94"/>
      <c r="HRS315" s="94"/>
      <c r="HRT315" s="94"/>
      <c r="HRU315" s="94"/>
      <c r="HRV315" s="94"/>
      <c r="HRW315" s="94"/>
      <c r="HRX315" s="94"/>
      <c r="HRY315" s="94"/>
      <c r="HRZ315" s="94"/>
      <c r="HSA315" s="94"/>
      <c r="HSB315" s="94"/>
      <c r="HSC315" s="94"/>
      <c r="HSD315" s="94"/>
      <c r="HSE315" s="94"/>
      <c r="HSF315" s="94"/>
      <c r="HSG315" s="94"/>
      <c r="HSH315" s="94"/>
      <c r="HSI315" s="94"/>
      <c r="HSJ315" s="94"/>
      <c r="HSK315" s="94"/>
      <c r="HSL315" s="94"/>
      <c r="HSM315" s="94"/>
      <c r="HSN315" s="94"/>
      <c r="HSO315" s="94"/>
      <c r="HSP315" s="94"/>
      <c r="HSQ315" s="94"/>
      <c r="HSR315" s="94"/>
      <c r="HSS315" s="94"/>
      <c r="HST315" s="94"/>
      <c r="HSU315" s="94"/>
      <c r="HSV315" s="94"/>
      <c r="HSW315" s="94"/>
      <c r="HSX315" s="94"/>
      <c r="HSY315" s="94"/>
      <c r="HSZ315" s="94"/>
      <c r="HTA315" s="94"/>
      <c r="HTB315" s="94"/>
      <c r="HTC315" s="94"/>
      <c r="HTD315" s="94"/>
      <c r="HTE315" s="94"/>
      <c r="HTF315" s="94"/>
      <c r="HTG315" s="94"/>
      <c r="HTH315" s="94"/>
      <c r="HTI315" s="94"/>
      <c r="HTJ315" s="94"/>
      <c r="HTK315" s="94"/>
      <c r="HTL315" s="94"/>
      <c r="HTM315" s="94"/>
      <c r="HTN315" s="94"/>
      <c r="HTO315" s="94"/>
      <c r="HTP315" s="94"/>
      <c r="HTQ315" s="94"/>
      <c r="HTR315" s="94"/>
      <c r="HTS315" s="94"/>
      <c r="HTT315" s="94"/>
      <c r="HTU315" s="94"/>
      <c r="HTV315" s="94"/>
      <c r="HTW315" s="94"/>
      <c r="HTX315" s="94"/>
      <c r="HTY315" s="94"/>
      <c r="HTZ315" s="94"/>
      <c r="HUA315" s="94"/>
      <c r="HUB315" s="94"/>
      <c r="HUC315" s="94"/>
      <c r="HUD315" s="94"/>
      <c r="HUE315" s="94"/>
      <c r="HUF315" s="94"/>
      <c r="HUG315" s="94"/>
      <c r="HUH315" s="94"/>
      <c r="HUI315" s="94"/>
      <c r="HUJ315" s="94"/>
      <c r="HUK315" s="94"/>
      <c r="HUL315" s="94"/>
      <c r="HUM315" s="94"/>
      <c r="HUN315" s="94"/>
      <c r="HUO315" s="94"/>
      <c r="HUP315" s="94"/>
      <c r="HUQ315" s="94"/>
      <c r="HUR315" s="94"/>
      <c r="HUS315" s="94"/>
      <c r="HUT315" s="94"/>
      <c r="HUU315" s="94"/>
      <c r="HUV315" s="94"/>
      <c r="HUW315" s="94"/>
      <c r="HUX315" s="94"/>
      <c r="HUY315" s="94"/>
      <c r="HUZ315" s="94"/>
      <c r="HVA315" s="94"/>
      <c r="HVB315" s="94"/>
      <c r="HVC315" s="94"/>
      <c r="HVD315" s="94"/>
      <c r="HVE315" s="94"/>
      <c r="HVF315" s="94"/>
      <c r="HVG315" s="94"/>
      <c r="HVH315" s="94"/>
      <c r="HVI315" s="94"/>
      <c r="HVJ315" s="94"/>
      <c r="HVK315" s="94"/>
      <c r="HVL315" s="94"/>
      <c r="HVM315" s="94"/>
      <c r="HVN315" s="94"/>
      <c r="HVO315" s="94"/>
      <c r="HVP315" s="94"/>
      <c r="HVQ315" s="94"/>
      <c r="HVR315" s="94"/>
      <c r="HVS315" s="94"/>
      <c r="HVT315" s="94"/>
      <c r="HVU315" s="94"/>
      <c r="HVV315" s="94"/>
      <c r="HVW315" s="94"/>
      <c r="HVX315" s="94"/>
      <c r="HVY315" s="94"/>
      <c r="HVZ315" s="94"/>
      <c r="HWA315" s="94"/>
      <c r="HWB315" s="94"/>
      <c r="HWC315" s="94"/>
      <c r="HWD315" s="94"/>
      <c r="HWE315" s="94"/>
      <c r="HWF315" s="94"/>
      <c r="HWG315" s="94"/>
      <c r="HWH315" s="94"/>
      <c r="HWI315" s="94"/>
      <c r="HWJ315" s="94"/>
      <c r="HWK315" s="94"/>
      <c r="HWL315" s="94"/>
      <c r="HWM315" s="94"/>
      <c r="HWN315" s="94"/>
      <c r="HWO315" s="94"/>
      <c r="HWP315" s="94"/>
      <c r="HWQ315" s="94"/>
      <c r="HWR315" s="94"/>
      <c r="HWS315" s="94"/>
      <c r="HWT315" s="94"/>
      <c r="HWU315" s="94"/>
      <c r="HWV315" s="94"/>
      <c r="HWW315" s="94"/>
      <c r="HWX315" s="94"/>
      <c r="HWY315" s="94"/>
      <c r="HWZ315" s="94"/>
      <c r="HXA315" s="94"/>
      <c r="HXB315" s="94"/>
      <c r="HXC315" s="94"/>
      <c r="HXD315" s="94"/>
      <c r="HXE315" s="94"/>
      <c r="HXF315" s="94"/>
      <c r="HXG315" s="94"/>
      <c r="HXH315" s="94"/>
      <c r="HXI315" s="94"/>
      <c r="HXJ315" s="94"/>
      <c r="HXK315" s="94"/>
      <c r="HXL315" s="94"/>
      <c r="HXM315" s="94"/>
      <c r="HXN315" s="94"/>
      <c r="HXO315" s="94"/>
      <c r="HXP315" s="94"/>
      <c r="HXQ315" s="94"/>
      <c r="HXR315" s="94"/>
      <c r="HXS315" s="94"/>
      <c r="HXT315" s="94"/>
      <c r="HXU315" s="94"/>
      <c r="HXV315" s="94"/>
      <c r="HXW315" s="94"/>
      <c r="HXX315" s="94"/>
      <c r="HXY315" s="94"/>
      <c r="HXZ315" s="94"/>
      <c r="HYA315" s="94"/>
      <c r="HYB315" s="94"/>
      <c r="HYC315" s="94"/>
      <c r="HYD315" s="94"/>
      <c r="HYE315" s="94"/>
      <c r="HYF315" s="94"/>
      <c r="HYG315" s="94"/>
      <c r="HYH315" s="94"/>
      <c r="HYI315" s="94"/>
      <c r="HYJ315" s="94"/>
      <c r="HYK315" s="94"/>
      <c r="HYL315" s="94"/>
      <c r="HYM315" s="94"/>
      <c r="HYN315" s="94"/>
      <c r="HYO315" s="94"/>
      <c r="HYP315" s="94"/>
      <c r="HYQ315" s="94"/>
      <c r="HYR315" s="94"/>
      <c r="HYS315" s="94"/>
      <c r="HYT315" s="94"/>
      <c r="HYU315" s="94"/>
      <c r="HYV315" s="94"/>
      <c r="HYW315" s="94"/>
      <c r="HYX315" s="94"/>
      <c r="HYY315" s="94"/>
      <c r="HYZ315" s="94"/>
      <c r="HZA315" s="94"/>
      <c r="HZB315" s="94"/>
      <c r="HZC315" s="94"/>
      <c r="HZD315" s="94"/>
      <c r="HZE315" s="94"/>
      <c r="HZF315" s="94"/>
      <c r="HZG315" s="94"/>
      <c r="HZH315" s="94"/>
      <c r="HZI315" s="94"/>
      <c r="HZJ315" s="94"/>
      <c r="HZK315" s="94"/>
      <c r="HZL315" s="94"/>
      <c r="HZM315" s="94"/>
      <c r="HZN315" s="94"/>
      <c r="HZO315" s="94"/>
      <c r="HZP315" s="94"/>
      <c r="HZQ315" s="94"/>
      <c r="HZR315" s="94"/>
      <c r="HZS315" s="94"/>
      <c r="HZT315" s="94"/>
      <c r="HZU315" s="94"/>
      <c r="HZV315" s="94"/>
      <c r="HZW315" s="94"/>
      <c r="HZX315" s="94"/>
      <c r="HZY315" s="94"/>
      <c r="HZZ315" s="94"/>
      <c r="IAA315" s="94"/>
      <c r="IAB315" s="94"/>
      <c r="IAC315" s="94"/>
      <c r="IAD315" s="94"/>
      <c r="IAE315" s="94"/>
      <c r="IAF315" s="94"/>
      <c r="IAG315" s="94"/>
      <c r="IAH315" s="94"/>
      <c r="IAI315" s="94"/>
      <c r="IAJ315" s="94"/>
      <c r="IAK315" s="94"/>
      <c r="IAL315" s="94"/>
      <c r="IAM315" s="94"/>
      <c r="IAN315" s="94"/>
      <c r="IAO315" s="94"/>
      <c r="IAP315" s="94"/>
      <c r="IAQ315" s="94"/>
      <c r="IAR315" s="94"/>
      <c r="IAS315" s="94"/>
      <c r="IAT315" s="94"/>
      <c r="IAU315" s="94"/>
      <c r="IAV315" s="94"/>
      <c r="IAW315" s="94"/>
      <c r="IAX315" s="94"/>
      <c r="IAY315" s="94"/>
      <c r="IAZ315" s="94"/>
      <c r="IBA315" s="94"/>
      <c r="IBB315" s="94"/>
      <c r="IBC315" s="94"/>
      <c r="IBD315" s="94"/>
      <c r="IBE315" s="94"/>
      <c r="IBF315" s="94"/>
      <c r="IBG315" s="94"/>
      <c r="IBH315" s="94"/>
      <c r="IBI315" s="94"/>
      <c r="IBJ315" s="94"/>
      <c r="IBK315" s="94"/>
      <c r="IBL315" s="94"/>
      <c r="IBM315" s="94"/>
      <c r="IBN315" s="94"/>
      <c r="IBO315" s="94"/>
      <c r="IBP315" s="94"/>
      <c r="IBQ315" s="94"/>
      <c r="IBR315" s="94"/>
      <c r="IBS315" s="94"/>
      <c r="IBT315" s="94"/>
      <c r="IBU315" s="94"/>
      <c r="IBV315" s="94"/>
      <c r="IBW315" s="94"/>
      <c r="IBX315" s="94"/>
      <c r="IBY315" s="94"/>
      <c r="IBZ315" s="94"/>
      <c r="ICA315" s="94"/>
      <c r="ICB315" s="94"/>
      <c r="ICC315" s="94"/>
      <c r="ICD315" s="94"/>
      <c r="ICE315" s="94"/>
      <c r="ICF315" s="94"/>
      <c r="ICG315" s="94"/>
      <c r="ICH315" s="94"/>
      <c r="ICI315" s="94"/>
      <c r="ICJ315" s="94"/>
      <c r="ICK315" s="94"/>
      <c r="ICL315" s="94"/>
      <c r="ICM315" s="94"/>
      <c r="ICN315" s="94"/>
      <c r="ICO315" s="94"/>
      <c r="ICP315" s="94"/>
      <c r="ICQ315" s="94"/>
      <c r="ICR315" s="94"/>
      <c r="ICS315" s="94"/>
      <c r="ICT315" s="94"/>
      <c r="ICU315" s="94"/>
      <c r="ICV315" s="94"/>
      <c r="ICW315" s="94"/>
      <c r="ICX315" s="94"/>
      <c r="ICY315" s="94"/>
      <c r="ICZ315" s="94"/>
      <c r="IDA315" s="94"/>
      <c r="IDB315" s="94"/>
      <c r="IDC315" s="94"/>
      <c r="IDD315" s="94"/>
      <c r="IDE315" s="94"/>
      <c r="IDF315" s="94"/>
      <c r="IDG315" s="94"/>
      <c r="IDH315" s="94"/>
      <c r="IDI315" s="94"/>
      <c r="IDJ315" s="94"/>
      <c r="IDK315" s="94"/>
      <c r="IDL315" s="94"/>
      <c r="IDM315" s="94"/>
      <c r="IDN315" s="94"/>
      <c r="IDO315" s="94"/>
      <c r="IDP315" s="94"/>
      <c r="IDQ315" s="94"/>
      <c r="IDR315" s="94"/>
      <c r="IDS315" s="94"/>
      <c r="IDT315" s="94"/>
      <c r="IDU315" s="94"/>
      <c r="IDV315" s="94"/>
      <c r="IDW315" s="94"/>
      <c r="IDX315" s="94"/>
      <c r="IDY315" s="94"/>
      <c r="IDZ315" s="94"/>
      <c r="IEA315" s="94"/>
      <c r="IEB315" s="94"/>
      <c r="IEC315" s="94"/>
      <c r="IED315" s="94"/>
      <c r="IEE315" s="94"/>
      <c r="IEF315" s="94"/>
      <c r="IEG315" s="94"/>
      <c r="IEH315" s="94"/>
      <c r="IEI315" s="94"/>
      <c r="IEJ315" s="94"/>
      <c r="IEK315" s="94"/>
      <c r="IEL315" s="94"/>
      <c r="IEM315" s="94"/>
      <c r="IEN315" s="94"/>
      <c r="IEO315" s="94"/>
      <c r="IEP315" s="94"/>
      <c r="IEQ315" s="94"/>
      <c r="IER315" s="94"/>
      <c r="IES315" s="94"/>
      <c r="IET315" s="94"/>
      <c r="IEU315" s="94"/>
      <c r="IEV315" s="94"/>
      <c r="IEW315" s="94"/>
      <c r="IEX315" s="94"/>
      <c r="IEY315" s="94"/>
      <c r="IEZ315" s="94"/>
      <c r="IFA315" s="94"/>
      <c r="IFB315" s="94"/>
      <c r="IFC315" s="94"/>
      <c r="IFD315" s="94"/>
      <c r="IFE315" s="94"/>
      <c r="IFF315" s="94"/>
      <c r="IFG315" s="94"/>
      <c r="IFH315" s="94"/>
      <c r="IFI315" s="94"/>
      <c r="IFJ315" s="94"/>
      <c r="IFK315" s="94"/>
      <c r="IFL315" s="94"/>
      <c r="IFM315" s="94"/>
      <c r="IFN315" s="94"/>
      <c r="IFO315" s="94"/>
      <c r="IFP315" s="94"/>
      <c r="IFQ315" s="94"/>
      <c r="IFR315" s="94"/>
      <c r="IFS315" s="94"/>
      <c r="IFT315" s="94"/>
      <c r="IFU315" s="94"/>
      <c r="IFV315" s="94"/>
      <c r="IFW315" s="94"/>
      <c r="IFX315" s="94"/>
      <c r="IFY315" s="94"/>
      <c r="IFZ315" s="94"/>
      <c r="IGA315" s="94"/>
      <c r="IGB315" s="94"/>
      <c r="IGC315" s="94"/>
      <c r="IGD315" s="94"/>
      <c r="IGE315" s="94"/>
      <c r="IGF315" s="94"/>
      <c r="IGG315" s="94"/>
      <c r="IGH315" s="94"/>
      <c r="IGI315" s="94"/>
      <c r="IGJ315" s="94"/>
      <c r="IGK315" s="94"/>
      <c r="IGL315" s="94"/>
      <c r="IGM315" s="94"/>
      <c r="IGN315" s="94"/>
      <c r="IGO315" s="94"/>
      <c r="IGP315" s="94"/>
      <c r="IGQ315" s="94"/>
      <c r="IGR315" s="94"/>
      <c r="IGS315" s="94"/>
      <c r="IGT315" s="94"/>
      <c r="IGU315" s="94"/>
      <c r="IGV315" s="94"/>
      <c r="IGW315" s="94"/>
      <c r="IGX315" s="94"/>
      <c r="IGY315" s="94"/>
      <c r="IGZ315" s="94"/>
      <c r="IHA315" s="94"/>
      <c r="IHB315" s="94"/>
      <c r="IHC315" s="94"/>
      <c r="IHD315" s="94"/>
      <c r="IHE315" s="94"/>
      <c r="IHF315" s="94"/>
      <c r="IHG315" s="94"/>
      <c r="IHH315" s="94"/>
      <c r="IHI315" s="94"/>
      <c r="IHJ315" s="94"/>
      <c r="IHK315" s="94"/>
      <c r="IHL315" s="94"/>
      <c r="IHM315" s="94"/>
      <c r="IHN315" s="94"/>
      <c r="IHO315" s="94"/>
      <c r="IHP315" s="94"/>
      <c r="IHQ315" s="94"/>
      <c r="IHR315" s="94"/>
      <c r="IHS315" s="94"/>
      <c r="IHT315" s="94"/>
      <c r="IHU315" s="94"/>
      <c r="IHV315" s="94"/>
      <c r="IHW315" s="94"/>
      <c r="IHX315" s="94"/>
      <c r="IHY315" s="94"/>
      <c r="IHZ315" s="94"/>
      <c r="IIA315" s="94"/>
      <c r="IIB315" s="94"/>
      <c r="IIC315" s="94"/>
      <c r="IID315" s="94"/>
      <c r="IIE315" s="94"/>
      <c r="IIF315" s="94"/>
      <c r="IIG315" s="94"/>
      <c r="IIH315" s="94"/>
      <c r="III315" s="94"/>
      <c r="IIJ315" s="94"/>
      <c r="IIK315" s="94"/>
      <c r="IIL315" s="94"/>
      <c r="IIM315" s="94"/>
      <c r="IIN315" s="94"/>
      <c r="IIO315" s="94"/>
      <c r="IIP315" s="94"/>
      <c r="IIQ315" s="94"/>
      <c r="IIR315" s="94"/>
      <c r="IIS315" s="94"/>
      <c r="IIT315" s="94"/>
      <c r="IIU315" s="94"/>
      <c r="IIV315" s="94"/>
      <c r="IIW315" s="94"/>
      <c r="IIX315" s="94"/>
      <c r="IIY315" s="94"/>
      <c r="IIZ315" s="94"/>
      <c r="IJA315" s="94"/>
      <c r="IJB315" s="94"/>
      <c r="IJC315" s="94"/>
      <c r="IJD315" s="94"/>
      <c r="IJE315" s="94"/>
      <c r="IJF315" s="94"/>
      <c r="IJG315" s="94"/>
      <c r="IJH315" s="94"/>
      <c r="IJI315" s="94"/>
      <c r="IJJ315" s="94"/>
      <c r="IJK315" s="94"/>
      <c r="IJL315" s="94"/>
      <c r="IJM315" s="94"/>
      <c r="IJN315" s="94"/>
      <c r="IJO315" s="94"/>
      <c r="IJP315" s="94"/>
      <c r="IJQ315" s="94"/>
      <c r="IJR315" s="94"/>
      <c r="IJS315" s="94"/>
      <c r="IJT315" s="94"/>
      <c r="IJU315" s="94"/>
      <c r="IJV315" s="94"/>
      <c r="IJW315" s="94"/>
      <c r="IJX315" s="94"/>
      <c r="IJY315" s="94"/>
      <c r="IJZ315" s="94"/>
      <c r="IKA315" s="94"/>
      <c r="IKB315" s="94"/>
      <c r="IKC315" s="94"/>
      <c r="IKD315" s="94"/>
      <c r="IKE315" s="94"/>
      <c r="IKF315" s="94"/>
      <c r="IKG315" s="94"/>
      <c r="IKH315" s="94"/>
      <c r="IKI315" s="94"/>
      <c r="IKJ315" s="94"/>
      <c r="IKK315" s="94"/>
      <c r="IKL315" s="94"/>
      <c r="IKM315" s="94"/>
      <c r="IKN315" s="94"/>
      <c r="IKO315" s="94"/>
      <c r="IKP315" s="94"/>
      <c r="IKQ315" s="94"/>
      <c r="IKR315" s="94"/>
      <c r="IKS315" s="94"/>
      <c r="IKT315" s="94"/>
      <c r="IKU315" s="94"/>
      <c r="IKV315" s="94"/>
      <c r="IKW315" s="94"/>
      <c r="IKX315" s="94"/>
      <c r="IKY315" s="94"/>
      <c r="IKZ315" s="94"/>
      <c r="ILA315" s="94"/>
      <c r="ILB315" s="94"/>
      <c r="ILC315" s="94"/>
      <c r="ILD315" s="94"/>
      <c r="ILE315" s="94"/>
      <c r="ILF315" s="94"/>
      <c r="ILG315" s="94"/>
      <c r="ILH315" s="94"/>
      <c r="ILI315" s="94"/>
      <c r="ILJ315" s="94"/>
      <c r="ILK315" s="94"/>
      <c r="ILL315" s="94"/>
      <c r="ILM315" s="94"/>
      <c r="ILN315" s="94"/>
      <c r="ILO315" s="94"/>
      <c r="ILP315" s="94"/>
      <c r="ILQ315" s="94"/>
      <c r="ILR315" s="94"/>
      <c r="ILS315" s="94"/>
      <c r="ILT315" s="94"/>
      <c r="ILU315" s="94"/>
      <c r="ILV315" s="94"/>
      <c r="ILW315" s="94"/>
      <c r="ILX315" s="94"/>
      <c r="ILY315" s="94"/>
      <c r="ILZ315" s="94"/>
      <c r="IMA315" s="94"/>
      <c r="IMB315" s="94"/>
      <c r="IMC315" s="94"/>
      <c r="IMD315" s="94"/>
      <c r="IME315" s="94"/>
      <c r="IMF315" s="94"/>
      <c r="IMG315" s="94"/>
      <c r="IMH315" s="94"/>
      <c r="IMI315" s="94"/>
      <c r="IMJ315" s="94"/>
      <c r="IMK315" s="94"/>
      <c r="IML315" s="94"/>
      <c r="IMM315" s="94"/>
      <c r="IMN315" s="94"/>
      <c r="IMO315" s="94"/>
      <c r="IMP315" s="94"/>
      <c r="IMQ315" s="94"/>
      <c r="IMR315" s="94"/>
      <c r="IMS315" s="94"/>
      <c r="IMT315" s="94"/>
      <c r="IMU315" s="94"/>
      <c r="IMV315" s="94"/>
      <c r="IMW315" s="94"/>
      <c r="IMX315" s="94"/>
      <c r="IMY315" s="94"/>
      <c r="IMZ315" s="94"/>
      <c r="INA315" s="94"/>
      <c r="INB315" s="94"/>
      <c r="INC315" s="94"/>
      <c r="IND315" s="94"/>
      <c r="INE315" s="94"/>
      <c r="INF315" s="94"/>
      <c r="ING315" s="94"/>
      <c r="INH315" s="94"/>
      <c r="INI315" s="94"/>
      <c r="INJ315" s="94"/>
      <c r="INK315" s="94"/>
      <c r="INL315" s="94"/>
      <c r="INM315" s="94"/>
      <c r="INN315" s="94"/>
      <c r="INO315" s="94"/>
      <c r="INP315" s="94"/>
      <c r="INQ315" s="94"/>
      <c r="INR315" s="94"/>
      <c r="INS315" s="94"/>
      <c r="INT315" s="94"/>
      <c r="INU315" s="94"/>
      <c r="INV315" s="94"/>
      <c r="INW315" s="94"/>
      <c r="INX315" s="94"/>
      <c r="INY315" s="94"/>
      <c r="INZ315" s="94"/>
      <c r="IOA315" s="94"/>
      <c r="IOB315" s="94"/>
      <c r="IOC315" s="94"/>
      <c r="IOD315" s="94"/>
      <c r="IOE315" s="94"/>
      <c r="IOF315" s="94"/>
      <c r="IOG315" s="94"/>
      <c r="IOH315" s="94"/>
      <c r="IOI315" s="94"/>
      <c r="IOJ315" s="94"/>
      <c r="IOK315" s="94"/>
      <c r="IOL315" s="94"/>
      <c r="IOM315" s="94"/>
      <c r="ION315" s="94"/>
      <c r="IOO315" s="94"/>
      <c r="IOP315" s="94"/>
      <c r="IOQ315" s="94"/>
      <c r="IOR315" s="94"/>
      <c r="IOS315" s="94"/>
      <c r="IOT315" s="94"/>
      <c r="IOU315" s="94"/>
      <c r="IOV315" s="94"/>
      <c r="IOW315" s="94"/>
      <c r="IOX315" s="94"/>
      <c r="IOY315" s="94"/>
      <c r="IOZ315" s="94"/>
      <c r="IPA315" s="94"/>
      <c r="IPB315" s="94"/>
      <c r="IPC315" s="94"/>
      <c r="IPD315" s="94"/>
      <c r="IPE315" s="94"/>
      <c r="IPF315" s="94"/>
      <c r="IPG315" s="94"/>
      <c r="IPH315" s="94"/>
      <c r="IPI315" s="94"/>
      <c r="IPJ315" s="94"/>
      <c r="IPK315" s="94"/>
      <c r="IPL315" s="94"/>
      <c r="IPM315" s="94"/>
      <c r="IPN315" s="94"/>
      <c r="IPO315" s="94"/>
      <c r="IPP315" s="94"/>
      <c r="IPQ315" s="94"/>
      <c r="IPR315" s="94"/>
      <c r="IPS315" s="94"/>
      <c r="IPT315" s="94"/>
      <c r="IPU315" s="94"/>
      <c r="IPV315" s="94"/>
      <c r="IPW315" s="94"/>
      <c r="IPX315" s="94"/>
      <c r="IPY315" s="94"/>
      <c r="IPZ315" s="94"/>
      <c r="IQA315" s="94"/>
      <c r="IQB315" s="94"/>
      <c r="IQC315" s="94"/>
      <c r="IQD315" s="94"/>
      <c r="IQE315" s="94"/>
      <c r="IQF315" s="94"/>
      <c r="IQG315" s="94"/>
      <c r="IQH315" s="94"/>
      <c r="IQI315" s="94"/>
      <c r="IQJ315" s="94"/>
      <c r="IQK315" s="94"/>
      <c r="IQL315" s="94"/>
      <c r="IQM315" s="94"/>
      <c r="IQN315" s="94"/>
      <c r="IQO315" s="94"/>
      <c r="IQP315" s="94"/>
      <c r="IQQ315" s="94"/>
      <c r="IQR315" s="94"/>
      <c r="IQS315" s="94"/>
      <c r="IQT315" s="94"/>
      <c r="IQU315" s="94"/>
      <c r="IQV315" s="94"/>
      <c r="IQW315" s="94"/>
      <c r="IQX315" s="94"/>
      <c r="IQY315" s="94"/>
      <c r="IQZ315" s="94"/>
      <c r="IRA315" s="94"/>
      <c r="IRB315" s="94"/>
      <c r="IRC315" s="94"/>
      <c r="IRD315" s="94"/>
      <c r="IRE315" s="94"/>
      <c r="IRF315" s="94"/>
      <c r="IRG315" s="94"/>
      <c r="IRH315" s="94"/>
      <c r="IRI315" s="94"/>
      <c r="IRJ315" s="94"/>
      <c r="IRK315" s="94"/>
      <c r="IRL315" s="94"/>
      <c r="IRM315" s="94"/>
      <c r="IRN315" s="94"/>
      <c r="IRO315" s="94"/>
      <c r="IRP315" s="94"/>
      <c r="IRQ315" s="94"/>
      <c r="IRR315" s="94"/>
      <c r="IRS315" s="94"/>
      <c r="IRT315" s="94"/>
      <c r="IRU315" s="94"/>
      <c r="IRV315" s="94"/>
      <c r="IRW315" s="94"/>
      <c r="IRX315" s="94"/>
      <c r="IRY315" s="94"/>
      <c r="IRZ315" s="94"/>
      <c r="ISA315" s="94"/>
      <c r="ISB315" s="94"/>
      <c r="ISC315" s="94"/>
      <c r="ISD315" s="94"/>
      <c r="ISE315" s="94"/>
      <c r="ISF315" s="94"/>
      <c r="ISG315" s="94"/>
      <c r="ISH315" s="94"/>
      <c r="ISI315" s="94"/>
      <c r="ISJ315" s="94"/>
      <c r="ISK315" s="94"/>
      <c r="ISL315" s="94"/>
      <c r="ISM315" s="94"/>
      <c r="ISN315" s="94"/>
      <c r="ISO315" s="94"/>
      <c r="ISP315" s="94"/>
      <c r="ISQ315" s="94"/>
      <c r="ISR315" s="94"/>
      <c r="ISS315" s="94"/>
      <c r="IST315" s="94"/>
      <c r="ISU315" s="94"/>
      <c r="ISV315" s="94"/>
      <c r="ISW315" s="94"/>
      <c r="ISX315" s="94"/>
      <c r="ISY315" s="94"/>
      <c r="ISZ315" s="94"/>
      <c r="ITA315" s="94"/>
      <c r="ITB315" s="94"/>
      <c r="ITC315" s="94"/>
      <c r="ITD315" s="94"/>
      <c r="ITE315" s="94"/>
      <c r="ITF315" s="94"/>
      <c r="ITG315" s="94"/>
      <c r="ITH315" s="94"/>
      <c r="ITI315" s="94"/>
      <c r="ITJ315" s="94"/>
      <c r="ITK315" s="94"/>
      <c r="ITL315" s="94"/>
      <c r="ITM315" s="94"/>
      <c r="ITN315" s="94"/>
      <c r="ITO315" s="94"/>
      <c r="ITP315" s="94"/>
      <c r="ITQ315" s="94"/>
      <c r="ITR315" s="94"/>
      <c r="ITS315" s="94"/>
      <c r="ITT315" s="94"/>
      <c r="ITU315" s="94"/>
      <c r="ITV315" s="94"/>
      <c r="ITW315" s="94"/>
      <c r="ITX315" s="94"/>
      <c r="ITY315" s="94"/>
      <c r="ITZ315" s="94"/>
      <c r="IUA315" s="94"/>
      <c r="IUB315" s="94"/>
      <c r="IUC315" s="94"/>
      <c r="IUD315" s="94"/>
      <c r="IUE315" s="94"/>
      <c r="IUF315" s="94"/>
      <c r="IUG315" s="94"/>
      <c r="IUH315" s="94"/>
      <c r="IUI315" s="94"/>
      <c r="IUJ315" s="94"/>
      <c r="IUK315" s="94"/>
      <c r="IUL315" s="94"/>
      <c r="IUM315" s="94"/>
      <c r="IUN315" s="94"/>
      <c r="IUO315" s="94"/>
      <c r="IUP315" s="94"/>
      <c r="IUQ315" s="94"/>
      <c r="IUR315" s="94"/>
      <c r="IUS315" s="94"/>
      <c r="IUT315" s="94"/>
      <c r="IUU315" s="94"/>
      <c r="IUV315" s="94"/>
      <c r="IUW315" s="94"/>
      <c r="IUX315" s="94"/>
      <c r="IUY315" s="94"/>
      <c r="IUZ315" s="94"/>
      <c r="IVA315" s="94"/>
      <c r="IVB315" s="94"/>
      <c r="IVC315" s="94"/>
      <c r="IVD315" s="94"/>
      <c r="IVE315" s="94"/>
      <c r="IVF315" s="94"/>
      <c r="IVG315" s="94"/>
      <c r="IVH315" s="94"/>
      <c r="IVI315" s="94"/>
      <c r="IVJ315" s="94"/>
      <c r="IVK315" s="94"/>
      <c r="IVL315" s="94"/>
      <c r="IVM315" s="94"/>
      <c r="IVN315" s="94"/>
      <c r="IVO315" s="94"/>
      <c r="IVP315" s="94"/>
      <c r="IVQ315" s="94"/>
      <c r="IVR315" s="94"/>
      <c r="IVS315" s="94"/>
      <c r="IVT315" s="94"/>
      <c r="IVU315" s="94"/>
      <c r="IVV315" s="94"/>
      <c r="IVW315" s="94"/>
      <c r="IVX315" s="94"/>
      <c r="IVY315" s="94"/>
      <c r="IVZ315" s="94"/>
      <c r="IWA315" s="94"/>
      <c r="IWB315" s="94"/>
      <c r="IWC315" s="94"/>
      <c r="IWD315" s="94"/>
      <c r="IWE315" s="94"/>
      <c r="IWF315" s="94"/>
      <c r="IWG315" s="94"/>
      <c r="IWH315" s="94"/>
      <c r="IWI315" s="94"/>
      <c r="IWJ315" s="94"/>
      <c r="IWK315" s="94"/>
      <c r="IWL315" s="94"/>
      <c r="IWM315" s="94"/>
      <c r="IWN315" s="94"/>
      <c r="IWO315" s="94"/>
      <c r="IWP315" s="94"/>
      <c r="IWQ315" s="94"/>
      <c r="IWR315" s="94"/>
      <c r="IWS315" s="94"/>
      <c r="IWT315" s="94"/>
      <c r="IWU315" s="94"/>
      <c r="IWV315" s="94"/>
      <c r="IWW315" s="94"/>
      <c r="IWX315" s="94"/>
      <c r="IWY315" s="94"/>
      <c r="IWZ315" s="94"/>
      <c r="IXA315" s="94"/>
      <c r="IXB315" s="94"/>
      <c r="IXC315" s="94"/>
      <c r="IXD315" s="94"/>
      <c r="IXE315" s="94"/>
      <c r="IXF315" s="94"/>
      <c r="IXG315" s="94"/>
      <c r="IXH315" s="94"/>
      <c r="IXI315" s="94"/>
      <c r="IXJ315" s="94"/>
      <c r="IXK315" s="94"/>
      <c r="IXL315" s="94"/>
      <c r="IXM315" s="94"/>
      <c r="IXN315" s="94"/>
      <c r="IXO315" s="94"/>
      <c r="IXP315" s="94"/>
      <c r="IXQ315" s="94"/>
      <c r="IXR315" s="94"/>
      <c r="IXS315" s="94"/>
      <c r="IXT315" s="94"/>
      <c r="IXU315" s="94"/>
      <c r="IXV315" s="94"/>
      <c r="IXW315" s="94"/>
      <c r="IXX315" s="94"/>
      <c r="IXY315" s="94"/>
      <c r="IXZ315" s="94"/>
      <c r="IYA315" s="94"/>
      <c r="IYB315" s="94"/>
      <c r="IYC315" s="94"/>
      <c r="IYD315" s="94"/>
      <c r="IYE315" s="94"/>
      <c r="IYF315" s="94"/>
      <c r="IYG315" s="94"/>
      <c r="IYH315" s="94"/>
      <c r="IYI315" s="94"/>
      <c r="IYJ315" s="94"/>
      <c r="IYK315" s="94"/>
      <c r="IYL315" s="94"/>
      <c r="IYM315" s="94"/>
      <c r="IYN315" s="94"/>
      <c r="IYO315" s="94"/>
      <c r="IYP315" s="94"/>
      <c r="IYQ315" s="94"/>
      <c r="IYR315" s="94"/>
      <c r="IYS315" s="94"/>
      <c r="IYT315" s="94"/>
      <c r="IYU315" s="94"/>
      <c r="IYV315" s="94"/>
      <c r="IYW315" s="94"/>
      <c r="IYX315" s="94"/>
      <c r="IYY315" s="94"/>
      <c r="IYZ315" s="94"/>
      <c r="IZA315" s="94"/>
      <c r="IZB315" s="94"/>
      <c r="IZC315" s="94"/>
      <c r="IZD315" s="94"/>
      <c r="IZE315" s="94"/>
      <c r="IZF315" s="94"/>
      <c r="IZG315" s="94"/>
      <c r="IZH315" s="94"/>
      <c r="IZI315" s="94"/>
      <c r="IZJ315" s="94"/>
      <c r="IZK315" s="94"/>
      <c r="IZL315" s="94"/>
      <c r="IZM315" s="94"/>
      <c r="IZN315" s="94"/>
      <c r="IZO315" s="94"/>
      <c r="IZP315" s="94"/>
      <c r="IZQ315" s="94"/>
      <c r="IZR315" s="94"/>
      <c r="IZS315" s="94"/>
      <c r="IZT315" s="94"/>
      <c r="IZU315" s="94"/>
      <c r="IZV315" s="94"/>
      <c r="IZW315" s="94"/>
      <c r="IZX315" s="94"/>
      <c r="IZY315" s="94"/>
      <c r="IZZ315" s="94"/>
      <c r="JAA315" s="94"/>
      <c r="JAB315" s="94"/>
      <c r="JAC315" s="94"/>
      <c r="JAD315" s="94"/>
      <c r="JAE315" s="94"/>
      <c r="JAF315" s="94"/>
      <c r="JAG315" s="94"/>
      <c r="JAH315" s="94"/>
      <c r="JAI315" s="94"/>
      <c r="JAJ315" s="94"/>
      <c r="JAK315" s="94"/>
      <c r="JAL315" s="94"/>
      <c r="JAM315" s="94"/>
      <c r="JAN315" s="94"/>
      <c r="JAO315" s="94"/>
      <c r="JAP315" s="94"/>
      <c r="JAQ315" s="94"/>
      <c r="JAR315" s="94"/>
      <c r="JAS315" s="94"/>
      <c r="JAT315" s="94"/>
      <c r="JAU315" s="94"/>
      <c r="JAV315" s="94"/>
      <c r="JAW315" s="94"/>
      <c r="JAX315" s="94"/>
      <c r="JAY315" s="94"/>
      <c r="JAZ315" s="94"/>
      <c r="JBA315" s="94"/>
      <c r="JBB315" s="94"/>
      <c r="JBC315" s="94"/>
      <c r="JBD315" s="94"/>
      <c r="JBE315" s="94"/>
      <c r="JBF315" s="94"/>
      <c r="JBG315" s="94"/>
      <c r="JBH315" s="94"/>
      <c r="JBI315" s="94"/>
      <c r="JBJ315" s="94"/>
      <c r="JBK315" s="94"/>
      <c r="JBL315" s="94"/>
      <c r="JBM315" s="94"/>
      <c r="JBN315" s="94"/>
      <c r="JBO315" s="94"/>
      <c r="JBP315" s="94"/>
      <c r="JBQ315" s="94"/>
      <c r="JBR315" s="94"/>
      <c r="JBS315" s="94"/>
      <c r="JBT315" s="94"/>
      <c r="JBU315" s="94"/>
      <c r="JBV315" s="94"/>
      <c r="JBW315" s="94"/>
      <c r="JBX315" s="94"/>
      <c r="JBY315" s="94"/>
      <c r="JBZ315" s="94"/>
      <c r="JCA315" s="94"/>
      <c r="JCB315" s="94"/>
      <c r="JCC315" s="94"/>
      <c r="JCD315" s="94"/>
      <c r="JCE315" s="94"/>
      <c r="JCF315" s="94"/>
      <c r="JCG315" s="94"/>
      <c r="JCH315" s="94"/>
      <c r="JCI315" s="94"/>
      <c r="JCJ315" s="94"/>
      <c r="JCK315" s="94"/>
      <c r="JCL315" s="94"/>
      <c r="JCM315" s="94"/>
      <c r="JCN315" s="94"/>
      <c r="JCO315" s="94"/>
      <c r="JCP315" s="94"/>
      <c r="JCQ315" s="94"/>
      <c r="JCR315" s="94"/>
      <c r="JCS315" s="94"/>
      <c r="JCT315" s="94"/>
      <c r="JCU315" s="94"/>
      <c r="JCV315" s="94"/>
      <c r="JCW315" s="94"/>
      <c r="JCX315" s="94"/>
      <c r="JCY315" s="94"/>
      <c r="JCZ315" s="94"/>
      <c r="JDA315" s="94"/>
      <c r="JDB315" s="94"/>
      <c r="JDC315" s="94"/>
      <c r="JDD315" s="94"/>
      <c r="JDE315" s="94"/>
      <c r="JDF315" s="94"/>
      <c r="JDG315" s="94"/>
      <c r="JDH315" s="94"/>
      <c r="JDI315" s="94"/>
      <c r="JDJ315" s="94"/>
      <c r="JDK315" s="94"/>
      <c r="JDL315" s="94"/>
      <c r="JDM315" s="94"/>
      <c r="JDN315" s="94"/>
      <c r="JDO315" s="94"/>
      <c r="JDP315" s="94"/>
      <c r="JDQ315" s="94"/>
      <c r="JDR315" s="94"/>
      <c r="JDS315" s="94"/>
      <c r="JDT315" s="94"/>
      <c r="JDU315" s="94"/>
      <c r="JDV315" s="94"/>
      <c r="JDW315" s="94"/>
      <c r="JDX315" s="94"/>
      <c r="JDY315" s="94"/>
      <c r="JDZ315" s="94"/>
      <c r="JEA315" s="94"/>
      <c r="JEB315" s="94"/>
      <c r="JEC315" s="94"/>
      <c r="JED315" s="94"/>
      <c r="JEE315" s="94"/>
      <c r="JEF315" s="94"/>
      <c r="JEG315" s="94"/>
      <c r="JEH315" s="94"/>
      <c r="JEI315" s="94"/>
      <c r="JEJ315" s="94"/>
      <c r="JEK315" s="94"/>
      <c r="JEL315" s="94"/>
      <c r="JEM315" s="94"/>
      <c r="JEN315" s="94"/>
      <c r="JEO315" s="94"/>
      <c r="JEP315" s="94"/>
      <c r="JEQ315" s="94"/>
      <c r="JER315" s="94"/>
      <c r="JES315" s="94"/>
      <c r="JET315" s="94"/>
      <c r="JEU315" s="94"/>
      <c r="JEV315" s="94"/>
      <c r="JEW315" s="94"/>
      <c r="JEX315" s="94"/>
      <c r="JEY315" s="94"/>
      <c r="JEZ315" s="94"/>
      <c r="JFA315" s="94"/>
      <c r="JFB315" s="94"/>
      <c r="JFC315" s="94"/>
      <c r="JFD315" s="94"/>
      <c r="JFE315" s="94"/>
      <c r="JFF315" s="94"/>
      <c r="JFG315" s="94"/>
      <c r="JFH315" s="94"/>
      <c r="JFI315" s="94"/>
      <c r="JFJ315" s="94"/>
      <c r="JFK315" s="94"/>
      <c r="JFL315" s="94"/>
      <c r="JFM315" s="94"/>
      <c r="JFN315" s="94"/>
      <c r="JFO315" s="94"/>
      <c r="JFP315" s="94"/>
      <c r="JFQ315" s="94"/>
      <c r="JFR315" s="94"/>
      <c r="JFS315" s="94"/>
      <c r="JFT315" s="94"/>
      <c r="JFU315" s="94"/>
      <c r="JFV315" s="94"/>
      <c r="JFW315" s="94"/>
      <c r="JFX315" s="94"/>
      <c r="JFY315" s="94"/>
      <c r="JFZ315" s="94"/>
      <c r="JGA315" s="94"/>
      <c r="JGB315" s="94"/>
      <c r="JGC315" s="94"/>
      <c r="JGD315" s="94"/>
      <c r="JGE315" s="94"/>
      <c r="JGF315" s="94"/>
      <c r="JGG315" s="94"/>
      <c r="JGH315" s="94"/>
      <c r="JGI315" s="94"/>
      <c r="JGJ315" s="94"/>
      <c r="JGK315" s="94"/>
      <c r="JGL315" s="94"/>
      <c r="JGM315" s="94"/>
      <c r="JGN315" s="94"/>
      <c r="JGO315" s="94"/>
      <c r="JGP315" s="94"/>
      <c r="JGQ315" s="94"/>
      <c r="JGR315" s="94"/>
      <c r="JGS315" s="94"/>
      <c r="JGT315" s="94"/>
      <c r="JGU315" s="94"/>
      <c r="JGV315" s="94"/>
      <c r="JGW315" s="94"/>
      <c r="JGX315" s="94"/>
      <c r="JGY315" s="94"/>
      <c r="JGZ315" s="94"/>
      <c r="JHA315" s="94"/>
      <c r="JHB315" s="94"/>
      <c r="JHC315" s="94"/>
      <c r="JHD315" s="94"/>
      <c r="JHE315" s="94"/>
      <c r="JHF315" s="94"/>
      <c r="JHG315" s="94"/>
      <c r="JHH315" s="94"/>
      <c r="JHI315" s="94"/>
      <c r="JHJ315" s="94"/>
      <c r="JHK315" s="94"/>
      <c r="JHL315" s="94"/>
      <c r="JHM315" s="94"/>
      <c r="JHN315" s="94"/>
      <c r="JHO315" s="94"/>
      <c r="JHP315" s="94"/>
      <c r="JHQ315" s="94"/>
      <c r="JHR315" s="94"/>
      <c r="JHS315" s="94"/>
      <c r="JHT315" s="94"/>
      <c r="JHU315" s="94"/>
      <c r="JHV315" s="94"/>
      <c r="JHW315" s="94"/>
      <c r="JHX315" s="94"/>
      <c r="JHY315" s="94"/>
      <c r="JHZ315" s="94"/>
      <c r="JIA315" s="94"/>
      <c r="JIB315" s="94"/>
      <c r="JIC315" s="94"/>
      <c r="JID315" s="94"/>
      <c r="JIE315" s="94"/>
      <c r="JIF315" s="94"/>
      <c r="JIG315" s="94"/>
      <c r="JIH315" s="94"/>
      <c r="JII315" s="94"/>
      <c r="JIJ315" s="94"/>
      <c r="JIK315" s="94"/>
      <c r="JIL315" s="94"/>
      <c r="JIM315" s="94"/>
      <c r="JIN315" s="94"/>
      <c r="JIO315" s="94"/>
      <c r="JIP315" s="94"/>
      <c r="JIQ315" s="94"/>
      <c r="JIR315" s="94"/>
      <c r="JIS315" s="94"/>
      <c r="JIT315" s="94"/>
      <c r="JIU315" s="94"/>
      <c r="JIV315" s="94"/>
      <c r="JIW315" s="94"/>
      <c r="JIX315" s="94"/>
      <c r="JIY315" s="94"/>
      <c r="JIZ315" s="94"/>
      <c r="JJA315" s="94"/>
      <c r="JJB315" s="94"/>
      <c r="JJC315" s="94"/>
      <c r="JJD315" s="94"/>
      <c r="JJE315" s="94"/>
      <c r="JJF315" s="94"/>
      <c r="JJG315" s="94"/>
      <c r="JJH315" s="94"/>
      <c r="JJI315" s="94"/>
      <c r="JJJ315" s="94"/>
      <c r="JJK315" s="94"/>
      <c r="JJL315" s="94"/>
      <c r="JJM315" s="94"/>
      <c r="JJN315" s="94"/>
      <c r="JJO315" s="94"/>
      <c r="JJP315" s="94"/>
      <c r="JJQ315" s="94"/>
      <c r="JJR315" s="94"/>
      <c r="JJS315" s="94"/>
      <c r="JJT315" s="94"/>
      <c r="JJU315" s="94"/>
      <c r="JJV315" s="94"/>
      <c r="JJW315" s="94"/>
      <c r="JJX315" s="94"/>
      <c r="JJY315" s="94"/>
      <c r="JJZ315" s="94"/>
      <c r="JKA315" s="94"/>
      <c r="JKB315" s="94"/>
      <c r="JKC315" s="94"/>
      <c r="JKD315" s="94"/>
      <c r="JKE315" s="94"/>
      <c r="JKF315" s="94"/>
      <c r="JKG315" s="94"/>
      <c r="JKH315" s="94"/>
      <c r="JKI315" s="94"/>
      <c r="JKJ315" s="94"/>
      <c r="JKK315" s="94"/>
      <c r="JKL315" s="94"/>
      <c r="JKM315" s="94"/>
      <c r="JKN315" s="94"/>
      <c r="JKO315" s="94"/>
      <c r="JKP315" s="94"/>
      <c r="JKQ315" s="94"/>
      <c r="JKR315" s="94"/>
      <c r="JKS315" s="94"/>
      <c r="JKT315" s="94"/>
      <c r="JKU315" s="94"/>
      <c r="JKV315" s="94"/>
      <c r="JKW315" s="94"/>
      <c r="JKX315" s="94"/>
      <c r="JKY315" s="94"/>
      <c r="JKZ315" s="94"/>
      <c r="JLA315" s="94"/>
      <c r="JLB315" s="94"/>
      <c r="JLC315" s="94"/>
      <c r="JLD315" s="94"/>
      <c r="JLE315" s="94"/>
      <c r="JLF315" s="94"/>
      <c r="JLG315" s="94"/>
      <c r="JLH315" s="94"/>
      <c r="JLI315" s="94"/>
      <c r="JLJ315" s="94"/>
      <c r="JLK315" s="94"/>
      <c r="JLL315" s="94"/>
      <c r="JLM315" s="94"/>
      <c r="JLN315" s="94"/>
      <c r="JLO315" s="94"/>
      <c r="JLP315" s="94"/>
      <c r="JLQ315" s="94"/>
      <c r="JLR315" s="94"/>
      <c r="JLS315" s="94"/>
      <c r="JLT315" s="94"/>
      <c r="JLU315" s="94"/>
      <c r="JLV315" s="94"/>
      <c r="JLW315" s="94"/>
      <c r="JLX315" s="94"/>
      <c r="JLY315" s="94"/>
      <c r="JLZ315" s="94"/>
      <c r="JMA315" s="94"/>
      <c r="JMB315" s="94"/>
      <c r="JMC315" s="94"/>
      <c r="JMD315" s="94"/>
      <c r="JME315" s="94"/>
      <c r="JMF315" s="94"/>
      <c r="JMG315" s="94"/>
      <c r="JMH315" s="94"/>
      <c r="JMI315" s="94"/>
      <c r="JMJ315" s="94"/>
      <c r="JMK315" s="94"/>
      <c r="JML315" s="94"/>
      <c r="JMM315" s="94"/>
      <c r="JMN315" s="94"/>
      <c r="JMO315" s="94"/>
      <c r="JMP315" s="94"/>
      <c r="JMQ315" s="94"/>
      <c r="JMR315" s="94"/>
      <c r="JMS315" s="94"/>
      <c r="JMT315" s="94"/>
      <c r="JMU315" s="94"/>
      <c r="JMV315" s="94"/>
      <c r="JMW315" s="94"/>
      <c r="JMX315" s="94"/>
      <c r="JMY315" s="94"/>
      <c r="JMZ315" s="94"/>
      <c r="JNA315" s="94"/>
      <c r="JNB315" s="94"/>
      <c r="JNC315" s="94"/>
      <c r="JND315" s="94"/>
      <c r="JNE315" s="94"/>
      <c r="JNF315" s="94"/>
      <c r="JNG315" s="94"/>
      <c r="JNH315" s="94"/>
      <c r="JNI315" s="94"/>
      <c r="JNJ315" s="94"/>
      <c r="JNK315" s="94"/>
      <c r="JNL315" s="94"/>
      <c r="JNM315" s="94"/>
      <c r="JNN315" s="94"/>
      <c r="JNO315" s="94"/>
      <c r="JNP315" s="94"/>
      <c r="JNQ315" s="94"/>
      <c r="JNR315" s="94"/>
      <c r="JNS315" s="94"/>
      <c r="JNT315" s="94"/>
      <c r="JNU315" s="94"/>
      <c r="JNV315" s="94"/>
      <c r="JNW315" s="94"/>
      <c r="JNX315" s="94"/>
      <c r="JNY315" s="94"/>
      <c r="JNZ315" s="94"/>
      <c r="JOA315" s="94"/>
      <c r="JOB315" s="94"/>
      <c r="JOC315" s="94"/>
      <c r="JOD315" s="94"/>
      <c r="JOE315" s="94"/>
      <c r="JOF315" s="94"/>
      <c r="JOG315" s="94"/>
      <c r="JOH315" s="94"/>
      <c r="JOI315" s="94"/>
      <c r="JOJ315" s="94"/>
      <c r="JOK315" s="94"/>
      <c r="JOL315" s="94"/>
      <c r="JOM315" s="94"/>
      <c r="JON315" s="94"/>
      <c r="JOO315" s="94"/>
      <c r="JOP315" s="94"/>
      <c r="JOQ315" s="94"/>
      <c r="JOR315" s="94"/>
      <c r="JOS315" s="94"/>
      <c r="JOT315" s="94"/>
      <c r="JOU315" s="94"/>
      <c r="JOV315" s="94"/>
      <c r="JOW315" s="94"/>
      <c r="JOX315" s="94"/>
      <c r="JOY315" s="94"/>
      <c r="JOZ315" s="94"/>
      <c r="JPA315" s="94"/>
      <c r="JPB315" s="94"/>
      <c r="JPC315" s="94"/>
      <c r="JPD315" s="94"/>
      <c r="JPE315" s="94"/>
      <c r="JPF315" s="94"/>
      <c r="JPG315" s="94"/>
      <c r="JPH315" s="94"/>
      <c r="JPI315" s="94"/>
      <c r="JPJ315" s="94"/>
      <c r="JPK315" s="94"/>
      <c r="JPL315" s="94"/>
      <c r="JPM315" s="94"/>
      <c r="JPN315" s="94"/>
      <c r="JPO315" s="94"/>
      <c r="JPP315" s="94"/>
      <c r="JPQ315" s="94"/>
      <c r="JPR315" s="94"/>
      <c r="JPS315" s="94"/>
      <c r="JPT315" s="94"/>
      <c r="JPU315" s="94"/>
      <c r="JPV315" s="94"/>
      <c r="JPW315" s="94"/>
      <c r="JPX315" s="94"/>
      <c r="JPY315" s="94"/>
      <c r="JPZ315" s="94"/>
      <c r="JQA315" s="94"/>
      <c r="JQB315" s="94"/>
      <c r="JQC315" s="94"/>
      <c r="JQD315" s="94"/>
      <c r="JQE315" s="94"/>
      <c r="JQF315" s="94"/>
      <c r="JQG315" s="94"/>
      <c r="JQH315" s="94"/>
      <c r="JQI315" s="94"/>
      <c r="JQJ315" s="94"/>
      <c r="JQK315" s="94"/>
      <c r="JQL315" s="94"/>
      <c r="JQM315" s="94"/>
      <c r="JQN315" s="94"/>
      <c r="JQO315" s="94"/>
      <c r="JQP315" s="94"/>
      <c r="JQQ315" s="94"/>
      <c r="JQR315" s="94"/>
      <c r="JQS315" s="94"/>
      <c r="JQT315" s="94"/>
      <c r="JQU315" s="94"/>
      <c r="JQV315" s="94"/>
      <c r="JQW315" s="94"/>
      <c r="JQX315" s="94"/>
      <c r="JQY315" s="94"/>
      <c r="JQZ315" s="94"/>
      <c r="JRA315" s="94"/>
      <c r="JRB315" s="94"/>
      <c r="JRC315" s="94"/>
      <c r="JRD315" s="94"/>
      <c r="JRE315" s="94"/>
      <c r="JRF315" s="94"/>
      <c r="JRG315" s="94"/>
      <c r="JRH315" s="94"/>
      <c r="JRI315" s="94"/>
      <c r="JRJ315" s="94"/>
      <c r="JRK315" s="94"/>
      <c r="JRL315" s="94"/>
      <c r="JRM315" s="94"/>
      <c r="JRN315" s="94"/>
      <c r="JRO315" s="94"/>
      <c r="JRP315" s="94"/>
      <c r="JRQ315" s="94"/>
      <c r="JRR315" s="94"/>
      <c r="JRS315" s="94"/>
      <c r="JRT315" s="94"/>
      <c r="JRU315" s="94"/>
      <c r="JRV315" s="94"/>
      <c r="JRW315" s="94"/>
      <c r="JRX315" s="94"/>
      <c r="JRY315" s="94"/>
      <c r="JRZ315" s="94"/>
      <c r="JSA315" s="94"/>
      <c r="JSB315" s="94"/>
      <c r="JSC315" s="94"/>
      <c r="JSD315" s="94"/>
      <c r="JSE315" s="94"/>
      <c r="JSF315" s="94"/>
      <c r="JSG315" s="94"/>
      <c r="JSH315" s="94"/>
      <c r="JSI315" s="94"/>
      <c r="JSJ315" s="94"/>
      <c r="JSK315" s="94"/>
      <c r="JSL315" s="94"/>
      <c r="JSM315" s="94"/>
      <c r="JSN315" s="94"/>
      <c r="JSO315" s="94"/>
      <c r="JSP315" s="94"/>
      <c r="JSQ315" s="94"/>
      <c r="JSR315" s="94"/>
      <c r="JSS315" s="94"/>
      <c r="JST315" s="94"/>
      <c r="JSU315" s="94"/>
      <c r="JSV315" s="94"/>
      <c r="JSW315" s="94"/>
      <c r="JSX315" s="94"/>
      <c r="JSY315" s="94"/>
      <c r="JSZ315" s="94"/>
      <c r="JTA315" s="94"/>
      <c r="JTB315" s="94"/>
      <c r="JTC315" s="94"/>
      <c r="JTD315" s="94"/>
      <c r="JTE315" s="94"/>
      <c r="JTF315" s="94"/>
      <c r="JTG315" s="94"/>
      <c r="JTH315" s="94"/>
      <c r="JTI315" s="94"/>
      <c r="JTJ315" s="94"/>
      <c r="JTK315" s="94"/>
      <c r="JTL315" s="94"/>
      <c r="JTM315" s="94"/>
      <c r="JTN315" s="94"/>
      <c r="JTO315" s="94"/>
      <c r="JTP315" s="94"/>
      <c r="JTQ315" s="94"/>
      <c r="JTR315" s="94"/>
      <c r="JTS315" s="94"/>
      <c r="JTT315" s="94"/>
      <c r="JTU315" s="94"/>
      <c r="JTV315" s="94"/>
      <c r="JTW315" s="94"/>
      <c r="JTX315" s="94"/>
      <c r="JTY315" s="94"/>
      <c r="JTZ315" s="94"/>
      <c r="JUA315" s="94"/>
      <c r="JUB315" s="94"/>
      <c r="JUC315" s="94"/>
      <c r="JUD315" s="94"/>
      <c r="JUE315" s="94"/>
      <c r="JUF315" s="94"/>
      <c r="JUG315" s="94"/>
      <c r="JUH315" s="94"/>
      <c r="JUI315" s="94"/>
      <c r="JUJ315" s="94"/>
      <c r="JUK315" s="94"/>
      <c r="JUL315" s="94"/>
      <c r="JUM315" s="94"/>
      <c r="JUN315" s="94"/>
      <c r="JUO315" s="94"/>
      <c r="JUP315" s="94"/>
      <c r="JUQ315" s="94"/>
      <c r="JUR315" s="94"/>
      <c r="JUS315" s="94"/>
      <c r="JUT315" s="94"/>
      <c r="JUU315" s="94"/>
      <c r="JUV315" s="94"/>
      <c r="JUW315" s="94"/>
      <c r="JUX315" s="94"/>
      <c r="JUY315" s="94"/>
      <c r="JUZ315" s="94"/>
      <c r="JVA315" s="94"/>
      <c r="JVB315" s="94"/>
      <c r="JVC315" s="94"/>
      <c r="JVD315" s="94"/>
      <c r="JVE315" s="94"/>
      <c r="JVF315" s="94"/>
      <c r="JVG315" s="94"/>
      <c r="JVH315" s="94"/>
      <c r="JVI315" s="94"/>
      <c r="JVJ315" s="94"/>
      <c r="JVK315" s="94"/>
      <c r="JVL315" s="94"/>
      <c r="JVM315" s="94"/>
      <c r="JVN315" s="94"/>
      <c r="JVO315" s="94"/>
      <c r="JVP315" s="94"/>
      <c r="JVQ315" s="94"/>
      <c r="JVR315" s="94"/>
      <c r="JVS315" s="94"/>
      <c r="JVT315" s="94"/>
      <c r="JVU315" s="94"/>
      <c r="JVV315" s="94"/>
      <c r="JVW315" s="94"/>
      <c r="JVX315" s="94"/>
      <c r="JVY315" s="94"/>
      <c r="JVZ315" s="94"/>
      <c r="JWA315" s="94"/>
      <c r="JWB315" s="94"/>
      <c r="JWC315" s="94"/>
      <c r="JWD315" s="94"/>
      <c r="JWE315" s="94"/>
      <c r="JWF315" s="94"/>
      <c r="JWG315" s="94"/>
      <c r="JWH315" s="94"/>
      <c r="JWI315" s="94"/>
      <c r="JWJ315" s="94"/>
      <c r="JWK315" s="94"/>
      <c r="JWL315" s="94"/>
      <c r="JWM315" s="94"/>
      <c r="JWN315" s="94"/>
      <c r="JWO315" s="94"/>
      <c r="JWP315" s="94"/>
      <c r="JWQ315" s="94"/>
      <c r="JWR315" s="94"/>
      <c r="JWS315" s="94"/>
      <c r="JWT315" s="94"/>
      <c r="JWU315" s="94"/>
      <c r="JWV315" s="94"/>
      <c r="JWW315" s="94"/>
      <c r="JWX315" s="94"/>
      <c r="JWY315" s="94"/>
      <c r="JWZ315" s="94"/>
      <c r="JXA315" s="94"/>
      <c r="JXB315" s="94"/>
      <c r="JXC315" s="94"/>
      <c r="JXD315" s="94"/>
      <c r="JXE315" s="94"/>
      <c r="JXF315" s="94"/>
      <c r="JXG315" s="94"/>
      <c r="JXH315" s="94"/>
      <c r="JXI315" s="94"/>
      <c r="JXJ315" s="94"/>
      <c r="JXK315" s="94"/>
      <c r="JXL315" s="94"/>
      <c r="JXM315" s="94"/>
      <c r="JXN315" s="94"/>
      <c r="JXO315" s="94"/>
      <c r="JXP315" s="94"/>
      <c r="JXQ315" s="94"/>
      <c r="JXR315" s="94"/>
      <c r="JXS315" s="94"/>
      <c r="JXT315" s="94"/>
      <c r="JXU315" s="94"/>
      <c r="JXV315" s="94"/>
      <c r="JXW315" s="94"/>
      <c r="JXX315" s="94"/>
      <c r="JXY315" s="94"/>
      <c r="JXZ315" s="94"/>
      <c r="JYA315" s="94"/>
      <c r="JYB315" s="94"/>
      <c r="JYC315" s="94"/>
      <c r="JYD315" s="94"/>
      <c r="JYE315" s="94"/>
      <c r="JYF315" s="94"/>
      <c r="JYG315" s="94"/>
      <c r="JYH315" s="94"/>
      <c r="JYI315" s="94"/>
      <c r="JYJ315" s="94"/>
      <c r="JYK315" s="94"/>
      <c r="JYL315" s="94"/>
      <c r="JYM315" s="94"/>
      <c r="JYN315" s="94"/>
      <c r="JYO315" s="94"/>
      <c r="JYP315" s="94"/>
      <c r="JYQ315" s="94"/>
      <c r="JYR315" s="94"/>
      <c r="JYS315" s="94"/>
      <c r="JYT315" s="94"/>
      <c r="JYU315" s="94"/>
      <c r="JYV315" s="94"/>
      <c r="JYW315" s="94"/>
      <c r="JYX315" s="94"/>
      <c r="JYY315" s="94"/>
      <c r="JYZ315" s="94"/>
      <c r="JZA315" s="94"/>
      <c r="JZB315" s="94"/>
      <c r="JZC315" s="94"/>
      <c r="JZD315" s="94"/>
      <c r="JZE315" s="94"/>
      <c r="JZF315" s="94"/>
      <c r="JZG315" s="94"/>
      <c r="JZH315" s="94"/>
      <c r="JZI315" s="94"/>
      <c r="JZJ315" s="94"/>
      <c r="JZK315" s="94"/>
      <c r="JZL315" s="94"/>
      <c r="JZM315" s="94"/>
      <c r="JZN315" s="94"/>
      <c r="JZO315" s="94"/>
      <c r="JZP315" s="94"/>
      <c r="JZQ315" s="94"/>
      <c r="JZR315" s="94"/>
      <c r="JZS315" s="94"/>
      <c r="JZT315" s="94"/>
      <c r="JZU315" s="94"/>
      <c r="JZV315" s="94"/>
      <c r="JZW315" s="94"/>
      <c r="JZX315" s="94"/>
      <c r="JZY315" s="94"/>
      <c r="JZZ315" s="94"/>
      <c r="KAA315" s="94"/>
      <c r="KAB315" s="94"/>
      <c r="KAC315" s="94"/>
      <c r="KAD315" s="94"/>
      <c r="KAE315" s="94"/>
      <c r="KAF315" s="94"/>
      <c r="KAG315" s="94"/>
      <c r="KAH315" s="94"/>
      <c r="KAI315" s="94"/>
      <c r="KAJ315" s="94"/>
      <c r="KAK315" s="94"/>
      <c r="KAL315" s="94"/>
      <c r="KAM315" s="94"/>
      <c r="KAN315" s="94"/>
      <c r="KAO315" s="94"/>
      <c r="KAP315" s="94"/>
      <c r="KAQ315" s="94"/>
      <c r="KAR315" s="94"/>
      <c r="KAS315" s="94"/>
      <c r="KAT315" s="94"/>
      <c r="KAU315" s="94"/>
      <c r="KAV315" s="94"/>
      <c r="KAW315" s="94"/>
      <c r="KAX315" s="94"/>
      <c r="KAY315" s="94"/>
      <c r="KAZ315" s="94"/>
      <c r="KBA315" s="94"/>
      <c r="KBB315" s="94"/>
      <c r="KBC315" s="94"/>
      <c r="KBD315" s="94"/>
      <c r="KBE315" s="94"/>
      <c r="KBF315" s="94"/>
      <c r="KBG315" s="94"/>
      <c r="KBH315" s="94"/>
      <c r="KBI315" s="94"/>
      <c r="KBJ315" s="94"/>
      <c r="KBK315" s="94"/>
      <c r="KBL315" s="94"/>
      <c r="KBM315" s="94"/>
      <c r="KBN315" s="94"/>
      <c r="KBO315" s="94"/>
      <c r="KBP315" s="94"/>
      <c r="KBQ315" s="94"/>
      <c r="KBR315" s="94"/>
      <c r="KBS315" s="94"/>
      <c r="KBT315" s="94"/>
      <c r="KBU315" s="94"/>
      <c r="KBV315" s="94"/>
      <c r="KBW315" s="94"/>
      <c r="KBX315" s="94"/>
      <c r="KBY315" s="94"/>
      <c r="KBZ315" s="94"/>
      <c r="KCA315" s="94"/>
      <c r="KCB315" s="94"/>
      <c r="KCC315" s="94"/>
      <c r="KCD315" s="94"/>
      <c r="KCE315" s="94"/>
      <c r="KCF315" s="94"/>
      <c r="KCG315" s="94"/>
      <c r="KCH315" s="94"/>
      <c r="KCI315" s="94"/>
      <c r="KCJ315" s="94"/>
      <c r="KCK315" s="94"/>
      <c r="KCL315" s="94"/>
      <c r="KCM315" s="94"/>
      <c r="KCN315" s="94"/>
      <c r="KCO315" s="94"/>
      <c r="KCP315" s="94"/>
      <c r="KCQ315" s="94"/>
      <c r="KCR315" s="94"/>
      <c r="KCS315" s="94"/>
      <c r="KCT315" s="94"/>
      <c r="KCU315" s="94"/>
      <c r="KCV315" s="94"/>
      <c r="KCW315" s="94"/>
      <c r="KCX315" s="94"/>
      <c r="KCY315" s="94"/>
      <c r="KCZ315" s="94"/>
      <c r="KDA315" s="94"/>
      <c r="KDB315" s="94"/>
      <c r="KDC315" s="94"/>
      <c r="KDD315" s="94"/>
      <c r="KDE315" s="94"/>
      <c r="KDF315" s="94"/>
      <c r="KDG315" s="94"/>
      <c r="KDH315" s="94"/>
      <c r="KDI315" s="94"/>
      <c r="KDJ315" s="94"/>
      <c r="KDK315" s="94"/>
      <c r="KDL315" s="94"/>
      <c r="KDM315" s="94"/>
      <c r="KDN315" s="94"/>
      <c r="KDO315" s="94"/>
      <c r="KDP315" s="94"/>
      <c r="KDQ315" s="94"/>
      <c r="KDR315" s="94"/>
      <c r="KDS315" s="94"/>
      <c r="KDT315" s="94"/>
      <c r="KDU315" s="94"/>
      <c r="KDV315" s="94"/>
      <c r="KDW315" s="94"/>
      <c r="KDX315" s="94"/>
      <c r="KDY315" s="94"/>
      <c r="KDZ315" s="94"/>
      <c r="KEA315" s="94"/>
      <c r="KEB315" s="94"/>
      <c r="KEC315" s="94"/>
      <c r="KED315" s="94"/>
      <c r="KEE315" s="94"/>
      <c r="KEF315" s="94"/>
      <c r="KEG315" s="94"/>
      <c r="KEH315" s="94"/>
      <c r="KEI315" s="94"/>
      <c r="KEJ315" s="94"/>
      <c r="KEK315" s="94"/>
      <c r="KEL315" s="94"/>
      <c r="KEM315" s="94"/>
      <c r="KEN315" s="94"/>
      <c r="KEO315" s="94"/>
      <c r="KEP315" s="94"/>
      <c r="KEQ315" s="94"/>
      <c r="KER315" s="94"/>
      <c r="KES315" s="94"/>
      <c r="KET315" s="94"/>
      <c r="KEU315" s="94"/>
      <c r="KEV315" s="94"/>
      <c r="KEW315" s="94"/>
      <c r="KEX315" s="94"/>
      <c r="KEY315" s="94"/>
      <c r="KEZ315" s="94"/>
      <c r="KFA315" s="94"/>
      <c r="KFB315" s="94"/>
      <c r="KFC315" s="94"/>
      <c r="KFD315" s="94"/>
      <c r="KFE315" s="94"/>
      <c r="KFF315" s="94"/>
      <c r="KFG315" s="94"/>
      <c r="KFH315" s="94"/>
      <c r="KFI315" s="94"/>
      <c r="KFJ315" s="94"/>
      <c r="KFK315" s="94"/>
      <c r="KFL315" s="94"/>
      <c r="KFM315" s="94"/>
      <c r="KFN315" s="94"/>
      <c r="KFO315" s="94"/>
      <c r="KFP315" s="94"/>
      <c r="KFQ315" s="94"/>
      <c r="KFR315" s="94"/>
      <c r="KFS315" s="94"/>
      <c r="KFT315" s="94"/>
      <c r="KFU315" s="94"/>
      <c r="KFV315" s="94"/>
      <c r="KFW315" s="94"/>
      <c r="KFX315" s="94"/>
      <c r="KFY315" s="94"/>
      <c r="KFZ315" s="94"/>
      <c r="KGA315" s="94"/>
      <c r="KGB315" s="94"/>
      <c r="KGC315" s="94"/>
      <c r="KGD315" s="94"/>
      <c r="KGE315" s="94"/>
      <c r="KGF315" s="94"/>
      <c r="KGG315" s="94"/>
      <c r="KGH315" s="94"/>
      <c r="KGI315" s="94"/>
      <c r="KGJ315" s="94"/>
      <c r="KGK315" s="94"/>
      <c r="KGL315" s="94"/>
      <c r="KGM315" s="94"/>
      <c r="KGN315" s="94"/>
      <c r="KGO315" s="94"/>
      <c r="KGP315" s="94"/>
      <c r="KGQ315" s="94"/>
      <c r="KGR315" s="94"/>
      <c r="KGS315" s="94"/>
      <c r="KGT315" s="94"/>
      <c r="KGU315" s="94"/>
      <c r="KGV315" s="94"/>
      <c r="KGW315" s="94"/>
      <c r="KGX315" s="94"/>
      <c r="KGY315" s="94"/>
      <c r="KGZ315" s="94"/>
      <c r="KHA315" s="94"/>
      <c r="KHB315" s="94"/>
      <c r="KHC315" s="94"/>
      <c r="KHD315" s="94"/>
      <c r="KHE315" s="94"/>
      <c r="KHF315" s="94"/>
      <c r="KHG315" s="94"/>
      <c r="KHH315" s="94"/>
      <c r="KHI315" s="94"/>
      <c r="KHJ315" s="94"/>
      <c r="KHK315" s="94"/>
      <c r="KHL315" s="94"/>
      <c r="KHM315" s="94"/>
      <c r="KHN315" s="94"/>
      <c r="KHO315" s="94"/>
      <c r="KHP315" s="94"/>
      <c r="KHQ315" s="94"/>
      <c r="KHR315" s="94"/>
      <c r="KHS315" s="94"/>
      <c r="KHT315" s="94"/>
      <c r="KHU315" s="94"/>
      <c r="KHV315" s="94"/>
      <c r="KHW315" s="94"/>
      <c r="KHX315" s="94"/>
      <c r="KHY315" s="94"/>
      <c r="KHZ315" s="94"/>
      <c r="KIA315" s="94"/>
      <c r="KIB315" s="94"/>
      <c r="KIC315" s="94"/>
      <c r="KID315" s="94"/>
      <c r="KIE315" s="94"/>
      <c r="KIF315" s="94"/>
      <c r="KIG315" s="94"/>
      <c r="KIH315" s="94"/>
      <c r="KII315" s="94"/>
      <c r="KIJ315" s="94"/>
      <c r="KIK315" s="94"/>
      <c r="KIL315" s="94"/>
      <c r="KIM315" s="94"/>
      <c r="KIN315" s="94"/>
      <c r="KIO315" s="94"/>
      <c r="KIP315" s="94"/>
      <c r="KIQ315" s="94"/>
      <c r="KIR315" s="94"/>
      <c r="KIS315" s="94"/>
      <c r="KIT315" s="94"/>
      <c r="KIU315" s="94"/>
      <c r="KIV315" s="94"/>
      <c r="KIW315" s="94"/>
      <c r="KIX315" s="94"/>
      <c r="KIY315" s="94"/>
      <c r="KIZ315" s="94"/>
      <c r="KJA315" s="94"/>
      <c r="KJB315" s="94"/>
      <c r="KJC315" s="94"/>
      <c r="KJD315" s="94"/>
      <c r="KJE315" s="94"/>
      <c r="KJF315" s="94"/>
      <c r="KJG315" s="94"/>
      <c r="KJH315" s="94"/>
      <c r="KJI315" s="94"/>
      <c r="KJJ315" s="94"/>
      <c r="KJK315" s="94"/>
      <c r="KJL315" s="94"/>
      <c r="KJM315" s="94"/>
      <c r="KJN315" s="94"/>
      <c r="KJO315" s="94"/>
      <c r="KJP315" s="94"/>
      <c r="KJQ315" s="94"/>
      <c r="KJR315" s="94"/>
      <c r="KJS315" s="94"/>
      <c r="KJT315" s="94"/>
      <c r="KJU315" s="94"/>
      <c r="KJV315" s="94"/>
      <c r="KJW315" s="94"/>
      <c r="KJX315" s="94"/>
      <c r="KJY315" s="94"/>
      <c r="KJZ315" s="94"/>
      <c r="KKA315" s="94"/>
      <c r="KKB315" s="94"/>
      <c r="KKC315" s="94"/>
      <c r="KKD315" s="94"/>
      <c r="KKE315" s="94"/>
      <c r="KKF315" s="94"/>
      <c r="KKG315" s="94"/>
      <c r="KKH315" s="94"/>
      <c r="KKI315" s="94"/>
      <c r="KKJ315" s="94"/>
      <c r="KKK315" s="94"/>
      <c r="KKL315" s="94"/>
      <c r="KKM315" s="94"/>
      <c r="KKN315" s="94"/>
      <c r="KKO315" s="94"/>
      <c r="KKP315" s="94"/>
      <c r="KKQ315" s="94"/>
      <c r="KKR315" s="94"/>
      <c r="KKS315" s="94"/>
      <c r="KKT315" s="94"/>
      <c r="KKU315" s="94"/>
      <c r="KKV315" s="94"/>
      <c r="KKW315" s="94"/>
      <c r="KKX315" s="94"/>
      <c r="KKY315" s="94"/>
      <c r="KKZ315" s="94"/>
      <c r="KLA315" s="94"/>
      <c r="KLB315" s="94"/>
      <c r="KLC315" s="94"/>
      <c r="KLD315" s="94"/>
      <c r="KLE315" s="94"/>
      <c r="KLF315" s="94"/>
      <c r="KLG315" s="94"/>
      <c r="KLH315" s="94"/>
      <c r="KLI315" s="94"/>
      <c r="KLJ315" s="94"/>
      <c r="KLK315" s="94"/>
      <c r="KLL315" s="94"/>
      <c r="KLM315" s="94"/>
      <c r="KLN315" s="94"/>
      <c r="KLO315" s="94"/>
      <c r="KLP315" s="94"/>
      <c r="KLQ315" s="94"/>
      <c r="KLR315" s="94"/>
      <c r="KLS315" s="94"/>
      <c r="KLT315" s="94"/>
      <c r="KLU315" s="94"/>
      <c r="KLV315" s="94"/>
      <c r="KLW315" s="94"/>
      <c r="KLX315" s="94"/>
      <c r="KLY315" s="94"/>
      <c r="KLZ315" s="94"/>
      <c r="KMA315" s="94"/>
      <c r="KMB315" s="94"/>
      <c r="KMC315" s="94"/>
      <c r="KMD315" s="94"/>
      <c r="KME315" s="94"/>
      <c r="KMF315" s="94"/>
      <c r="KMG315" s="94"/>
      <c r="KMH315" s="94"/>
      <c r="KMI315" s="94"/>
      <c r="KMJ315" s="94"/>
      <c r="KMK315" s="94"/>
      <c r="KML315" s="94"/>
      <c r="KMM315" s="94"/>
      <c r="KMN315" s="94"/>
      <c r="KMO315" s="94"/>
      <c r="KMP315" s="94"/>
      <c r="KMQ315" s="94"/>
      <c r="KMR315" s="94"/>
      <c r="KMS315" s="94"/>
      <c r="KMT315" s="94"/>
      <c r="KMU315" s="94"/>
      <c r="KMV315" s="94"/>
      <c r="KMW315" s="94"/>
      <c r="KMX315" s="94"/>
      <c r="KMY315" s="94"/>
      <c r="KMZ315" s="94"/>
      <c r="KNA315" s="94"/>
      <c r="KNB315" s="94"/>
      <c r="KNC315" s="94"/>
      <c r="KND315" s="94"/>
      <c r="KNE315" s="94"/>
      <c r="KNF315" s="94"/>
      <c r="KNG315" s="94"/>
      <c r="KNH315" s="94"/>
      <c r="KNI315" s="94"/>
      <c r="KNJ315" s="94"/>
      <c r="KNK315" s="94"/>
      <c r="KNL315" s="94"/>
      <c r="KNM315" s="94"/>
      <c r="KNN315" s="94"/>
      <c r="KNO315" s="94"/>
      <c r="KNP315" s="94"/>
      <c r="KNQ315" s="94"/>
      <c r="KNR315" s="94"/>
      <c r="KNS315" s="94"/>
      <c r="KNT315" s="94"/>
      <c r="KNU315" s="94"/>
      <c r="KNV315" s="94"/>
      <c r="KNW315" s="94"/>
      <c r="KNX315" s="94"/>
      <c r="KNY315" s="94"/>
      <c r="KNZ315" s="94"/>
      <c r="KOA315" s="94"/>
      <c r="KOB315" s="94"/>
      <c r="KOC315" s="94"/>
      <c r="KOD315" s="94"/>
      <c r="KOE315" s="94"/>
      <c r="KOF315" s="94"/>
      <c r="KOG315" s="94"/>
      <c r="KOH315" s="94"/>
      <c r="KOI315" s="94"/>
      <c r="KOJ315" s="94"/>
      <c r="KOK315" s="94"/>
      <c r="KOL315" s="94"/>
      <c r="KOM315" s="94"/>
      <c r="KON315" s="94"/>
      <c r="KOO315" s="94"/>
      <c r="KOP315" s="94"/>
      <c r="KOQ315" s="94"/>
      <c r="KOR315" s="94"/>
      <c r="KOS315" s="94"/>
      <c r="KOT315" s="94"/>
      <c r="KOU315" s="94"/>
      <c r="KOV315" s="94"/>
      <c r="KOW315" s="94"/>
      <c r="KOX315" s="94"/>
      <c r="KOY315" s="94"/>
      <c r="KOZ315" s="94"/>
      <c r="KPA315" s="94"/>
      <c r="KPB315" s="94"/>
      <c r="KPC315" s="94"/>
      <c r="KPD315" s="94"/>
      <c r="KPE315" s="94"/>
      <c r="KPF315" s="94"/>
      <c r="KPG315" s="94"/>
      <c r="KPH315" s="94"/>
      <c r="KPI315" s="94"/>
      <c r="KPJ315" s="94"/>
      <c r="KPK315" s="94"/>
      <c r="KPL315" s="94"/>
      <c r="KPM315" s="94"/>
      <c r="KPN315" s="94"/>
      <c r="KPO315" s="94"/>
      <c r="KPP315" s="94"/>
      <c r="KPQ315" s="94"/>
      <c r="KPR315" s="94"/>
      <c r="KPS315" s="94"/>
      <c r="KPT315" s="94"/>
      <c r="KPU315" s="94"/>
      <c r="KPV315" s="94"/>
      <c r="KPW315" s="94"/>
      <c r="KPX315" s="94"/>
      <c r="KPY315" s="94"/>
      <c r="KPZ315" s="94"/>
      <c r="KQA315" s="94"/>
      <c r="KQB315" s="94"/>
      <c r="KQC315" s="94"/>
      <c r="KQD315" s="94"/>
      <c r="KQE315" s="94"/>
      <c r="KQF315" s="94"/>
      <c r="KQG315" s="94"/>
      <c r="KQH315" s="94"/>
      <c r="KQI315" s="94"/>
      <c r="KQJ315" s="94"/>
      <c r="KQK315" s="94"/>
      <c r="KQL315" s="94"/>
      <c r="KQM315" s="94"/>
      <c r="KQN315" s="94"/>
      <c r="KQO315" s="94"/>
      <c r="KQP315" s="94"/>
      <c r="KQQ315" s="94"/>
      <c r="KQR315" s="94"/>
      <c r="KQS315" s="94"/>
      <c r="KQT315" s="94"/>
      <c r="KQU315" s="94"/>
      <c r="KQV315" s="94"/>
      <c r="KQW315" s="94"/>
      <c r="KQX315" s="94"/>
      <c r="KQY315" s="94"/>
      <c r="KQZ315" s="94"/>
      <c r="KRA315" s="94"/>
      <c r="KRB315" s="94"/>
      <c r="KRC315" s="94"/>
      <c r="KRD315" s="94"/>
      <c r="KRE315" s="94"/>
      <c r="KRF315" s="94"/>
      <c r="KRG315" s="94"/>
      <c r="KRH315" s="94"/>
      <c r="KRI315" s="94"/>
      <c r="KRJ315" s="94"/>
      <c r="KRK315" s="94"/>
      <c r="KRL315" s="94"/>
      <c r="KRM315" s="94"/>
      <c r="KRN315" s="94"/>
      <c r="KRO315" s="94"/>
      <c r="KRP315" s="94"/>
      <c r="KRQ315" s="94"/>
      <c r="KRR315" s="94"/>
      <c r="KRS315" s="94"/>
      <c r="KRT315" s="94"/>
      <c r="KRU315" s="94"/>
      <c r="KRV315" s="94"/>
      <c r="KRW315" s="94"/>
      <c r="KRX315" s="94"/>
      <c r="KRY315" s="94"/>
      <c r="KRZ315" s="94"/>
      <c r="KSA315" s="94"/>
      <c r="KSB315" s="94"/>
      <c r="KSC315" s="94"/>
      <c r="KSD315" s="94"/>
      <c r="KSE315" s="94"/>
      <c r="KSF315" s="94"/>
      <c r="KSG315" s="94"/>
      <c r="KSH315" s="94"/>
      <c r="KSI315" s="94"/>
      <c r="KSJ315" s="94"/>
      <c r="KSK315" s="94"/>
      <c r="KSL315" s="94"/>
      <c r="KSM315" s="94"/>
      <c r="KSN315" s="94"/>
      <c r="KSO315" s="94"/>
      <c r="KSP315" s="94"/>
      <c r="KSQ315" s="94"/>
      <c r="KSR315" s="94"/>
      <c r="KSS315" s="94"/>
      <c r="KST315" s="94"/>
      <c r="KSU315" s="94"/>
      <c r="KSV315" s="94"/>
      <c r="KSW315" s="94"/>
      <c r="KSX315" s="94"/>
      <c r="KSY315" s="94"/>
      <c r="KSZ315" s="94"/>
      <c r="KTA315" s="94"/>
      <c r="KTB315" s="94"/>
      <c r="KTC315" s="94"/>
      <c r="KTD315" s="94"/>
      <c r="KTE315" s="94"/>
      <c r="KTF315" s="94"/>
      <c r="KTG315" s="94"/>
      <c r="KTH315" s="94"/>
      <c r="KTI315" s="94"/>
      <c r="KTJ315" s="94"/>
      <c r="KTK315" s="94"/>
      <c r="KTL315" s="94"/>
      <c r="KTM315" s="94"/>
      <c r="KTN315" s="94"/>
      <c r="KTO315" s="94"/>
      <c r="KTP315" s="94"/>
      <c r="KTQ315" s="94"/>
      <c r="KTR315" s="94"/>
      <c r="KTS315" s="94"/>
      <c r="KTT315" s="94"/>
      <c r="KTU315" s="94"/>
      <c r="KTV315" s="94"/>
      <c r="KTW315" s="94"/>
      <c r="KTX315" s="94"/>
      <c r="KTY315" s="94"/>
      <c r="KTZ315" s="94"/>
      <c r="KUA315" s="94"/>
      <c r="KUB315" s="94"/>
      <c r="KUC315" s="94"/>
      <c r="KUD315" s="94"/>
      <c r="KUE315" s="94"/>
      <c r="KUF315" s="94"/>
      <c r="KUG315" s="94"/>
      <c r="KUH315" s="94"/>
      <c r="KUI315" s="94"/>
      <c r="KUJ315" s="94"/>
      <c r="KUK315" s="94"/>
      <c r="KUL315" s="94"/>
      <c r="KUM315" s="94"/>
      <c r="KUN315" s="94"/>
      <c r="KUO315" s="94"/>
      <c r="KUP315" s="94"/>
      <c r="KUQ315" s="94"/>
      <c r="KUR315" s="94"/>
      <c r="KUS315" s="94"/>
      <c r="KUT315" s="94"/>
      <c r="KUU315" s="94"/>
      <c r="KUV315" s="94"/>
      <c r="KUW315" s="94"/>
      <c r="KUX315" s="94"/>
      <c r="KUY315" s="94"/>
      <c r="KUZ315" s="94"/>
      <c r="KVA315" s="94"/>
      <c r="KVB315" s="94"/>
      <c r="KVC315" s="94"/>
      <c r="KVD315" s="94"/>
      <c r="KVE315" s="94"/>
      <c r="KVF315" s="94"/>
      <c r="KVG315" s="94"/>
      <c r="KVH315" s="94"/>
      <c r="KVI315" s="94"/>
      <c r="KVJ315" s="94"/>
      <c r="KVK315" s="94"/>
      <c r="KVL315" s="94"/>
      <c r="KVM315" s="94"/>
      <c r="KVN315" s="94"/>
      <c r="KVO315" s="94"/>
      <c r="KVP315" s="94"/>
      <c r="KVQ315" s="94"/>
      <c r="KVR315" s="94"/>
      <c r="KVS315" s="94"/>
      <c r="KVT315" s="94"/>
      <c r="KVU315" s="94"/>
      <c r="KVV315" s="94"/>
      <c r="KVW315" s="94"/>
      <c r="KVX315" s="94"/>
      <c r="KVY315" s="94"/>
      <c r="KVZ315" s="94"/>
      <c r="KWA315" s="94"/>
      <c r="KWB315" s="94"/>
      <c r="KWC315" s="94"/>
      <c r="KWD315" s="94"/>
      <c r="KWE315" s="94"/>
      <c r="KWF315" s="94"/>
      <c r="KWG315" s="94"/>
      <c r="KWH315" s="94"/>
      <c r="KWI315" s="94"/>
      <c r="KWJ315" s="94"/>
      <c r="KWK315" s="94"/>
      <c r="KWL315" s="94"/>
      <c r="KWM315" s="94"/>
      <c r="KWN315" s="94"/>
      <c r="KWO315" s="94"/>
      <c r="KWP315" s="94"/>
      <c r="KWQ315" s="94"/>
      <c r="KWR315" s="94"/>
      <c r="KWS315" s="94"/>
      <c r="KWT315" s="94"/>
      <c r="KWU315" s="94"/>
      <c r="KWV315" s="94"/>
      <c r="KWW315" s="94"/>
      <c r="KWX315" s="94"/>
      <c r="KWY315" s="94"/>
      <c r="KWZ315" s="94"/>
      <c r="KXA315" s="94"/>
      <c r="KXB315" s="94"/>
      <c r="KXC315" s="94"/>
      <c r="KXD315" s="94"/>
      <c r="KXE315" s="94"/>
      <c r="KXF315" s="94"/>
      <c r="KXG315" s="94"/>
      <c r="KXH315" s="94"/>
      <c r="KXI315" s="94"/>
      <c r="KXJ315" s="94"/>
      <c r="KXK315" s="94"/>
      <c r="KXL315" s="94"/>
      <c r="KXM315" s="94"/>
      <c r="KXN315" s="94"/>
      <c r="KXO315" s="94"/>
      <c r="KXP315" s="94"/>
      <c r="KXQ315" s="94"/>
      <c r="KXR315" s="94"/>
      <c r="KXS315" s="94"/>
      <c r="KXT315" s="94"/>
      <c r="KXU315" s="94"/>
      <c r="KXV315" s="94"/>
      <c r="KXW315" s="94"/>
      <c r="KXX315" s="94"/>
      <c r="KXY315" s="94"/>
      <c r="KXZ315" s="94"/>
      <c r="KYA315" s="94"/>
      <c r="KYB315" s="94"/>
      <c r="KYC315" s="94"/>
      <c r="KYD315" s="94"/>
      <c r="KYE315" s="94"/>
      <c r="KYF315" s="94"/>
      <c r="KYG315" s="94"/>
      <c r="KYH315" s="94"/>
      <c r="KYI315" s="94"/>
      <c r="KYJ315" s="94"/>
      <c r="KYK315" s="94"/>
      <c r="KYL315" s="94"/>
      <c r="KYM315" s="94"/>
      <c r="KYN315" s="94"/>
      <c r="KYO315" s="94"/>
      <c r="KYP315" s="94"/>
      <c r="KYQ315" s="94"/>
      <c r="KYR315" s="94"/>
      <c r="KYS315" s="94"/>
      <c r="KYT315" s="94"/>
      <c r="KYU315" s="94"/>
      <c r="KYV315" s="94"/>
      <c r="KYW315" s="94"/>
      <c r="KYX315" s="94"/>
      <c r="KYY315" s="94"/>
      <c r="KYZ315" s="94"/>
      <c r="KZA315" s="94"/>
      <c r="KZB315" s="94"/>
      <c r="KZC315" s="94"/>
      <c r="KZD315" s="94"/>
      <c r="KZE315" s="94"/>
      <c r="KZF315" s="94"/>
      <c r="KZG315" s="94"/>
      <c r="KZH315" s="94"/>
      <c r="KZI315" s="94"/>
      <c r="KZJ315" s="94"/>
      <c r="KZK315" s="94"/>
      <c r="KZL315" s="94"/>
      <c r="KZM315" s="94"/>
      <c r="KZN315" s="94"/>
      <c r="KZO315" s="94"/>
      <c r="KZP315" s="94"/>
      <c r="KZQ315" s="94"/>
      <c r="KZR315" s="94"/>
      <c r="KZS315" s="94"/>
      <c r="KZT315" s="94"/>
      <c r="KZU315" s="94"/>
      <c r="KZV315" s="94"/>
      <c r="KZW315" s="94"/>
      <c r="KZX315" s="94"/>
      <c r="KZY315" s="94"/>
      <c r="KZZ315" s="94"/>
      <c r="LAA315" s="94"/>
      <c r="LAB315" s="94"/>
      <c r="LAC315" s="94"/>
      <c r="LAD315" s="94"/>
      <c r="LAE315" s="94"/>
      <c r="LAF315" s="94"/>
      <c r="LAG315" s="94"/>
      <c r="LAH315" s="94"/>
      <c r="LAI315" s="94"/>
      <c r="LAJ315" s="94"/>
      <c r="LAK315" s="94"/>
      <c r="LAL315" s="94"/>
      <c r="LAM315" s="94"/>
      <c r="LAN315" s="94"/>
      <c r="LAO315" s="94"/>
      <c r="LAP315" s="94"/>
      <c r="LAQ315" s="94"/>
      <c r="LAR315" s="94"/>
      <c r="LAS315" s="94"/>
      <c r="LAT315" s="94"/>
      <c r="LAU315" s="94"/>
      <c r="LAV315" s="94"/>
      <c r="LAW315" s="94"/>
      <c r="LAX315" s="94"/>
      <c r="LAY315" s="94"/>
      <c r="LAZ315" s="94"/>
      <c r="LBA315" s="94"/>
      <c r="LBB315" s="94"/>
      <c r="LBC315" s="94"/>
      <c r="LBD315" s="94"/>
      <c r="LBE315" s="94"/>
      <c r="LBF315" s="94"/>
      <c r="LBG315" s="94"/>
      <c r="LBH315" s="94"/>
      <c r="LBI315" s="94"/>
      <c r="LBJ315" s="94"/>
      <c r="LBK315" s="94"/>
      <c r="LBL315" s="94"/>
      <c r="LBM315" s="94"/>
      <c r="LBN315" s="94"/>
      <c r="LBO315" s="94"/>
      <c r="LBP315" s="94"/>
      <c r="LBQ315" s="94"/>
      <c r="LBR315" s="94"/>
      <c r="LBS315" s="94"/>
      <c r="LBT315" s="94"/>
      <c r="LBU315" s="94"/>
      <c r="LBV315" s="94"/>
      <c r="LBW315" s="94"/>
      <c r="LBX315" s="94"/>
      <c r="LBY315" s="94"/>
      <c r="LBZ315" s="94"/>
      <c r="LCA315" s="94"/>
      <c r="LCB315" s="94"/>
      <c r="LCC315" s="94"/>
      <c r="LCD315" s="94"/>
      <c r="LCE315" s="94"/>
      <c r="LCF315" s="94"/>
      <c r="LCG315" s="94"/>
      <c r="LCH315" s="94"/>
      <c r="LCI315" s="94"/>
      <c r="LCJ315" s="94"/>
      <c r="LCK315" s="94"/>
      <c r="LCL315" s="94"/>
      <c r="LCM315" s="94"/>
      <c r="LCN315" s="94"/>
      <c r="LCO315" s="94"/>
      <c r="LCP315" s="94"/>
      <c r="LCQ315" s="94"/>
      <c r="LCR315" s="94"/>
      <c r="LCS315" s="94"/>
      <c r="LCT315" s="94"/>
      <c r="LCU315" s="94"/>
      <c r="LCV315" s="94"/>
      <c r="LCW315" s="94"/>
      <c r="LCX315" s="94"/>
      <c r="LCY315" s="94"/>
      <c r="LCZ315" s="94"/>
      <c r="LDA315" s="94"/>
      <c r="LDB315" s="94"/>
      <c r="LDC315" s="94"/>
      <c r="LDD315" s="94"/>
      <c r="LDE315" s="94"/>
      <c r="LDF315" s="94"/>
      <c r="LDG315" s="94"/>
      <c r="LDH315" s="94"/>
      <c r="LDI315" s="94"/>
      <c r="LDJ315" s="94"/>
      <c r="LDK315" s="94"/>
      <c r="LDL315" s="94"/>
      <c r="LDM315" s="94"/>
      <c r="LDN315" s="94"/>
      <c r="LDO315" s="94"/>
      <c r="LDP315" s="94"/>
      <c r="LDQ315" s="94"/>
      <c r="LDR315" s="94"/>
      <c r="LDS315" s="94"/>
      <c r="LDT315" s="94"/>
      <c r="LDU315" s="94"/>
      <c r="LDV315" s="94"/>
      <c r="LDW315" s="94"/>
      <c r="LDX315" s="94"/>
      <c r="LDY315" s="94"/>
      <c r="LDZ315" s="94"/>
      <c r="LEA315" s="94"/>
      <c r="LEB315" s="94"/>
      <c r="LEC315" s="94"/>
      <c r="LED315" s="94"/>
      <c r="LEE315" s="94"/>
      <c r="LEF315" s="94"/>
      <c r="LEG315" s="94"/>
      <c r="LEH315" s="94"/>
      <c r="LEI315" s="94"/>
      <c r="LEJ315" s="94"/>
      <c r="LEK315" s="94"/>
      <c r="LEL315" s="94"/>
      <c r="LEM315" s="94"/>
      <c r="LEN315" s="94"/>
      <c r="LEO315" s="94"/>
      <c r="LEP315" s="94"/>
      <c r="LEQ315" s="94"/>
      <c r="LER315" s="94"/>
      <c r="LES315" s="94"/>
      <c r="LET315" s="94"/>
      <c r="LEU315" s="94"/>
      <c r="LEV315" s="94"/>
      <c r="LEW315" s="94"/>
      <c r="LEX315" s="94"/>
      <c r="LEY315" s="94"/>
      <c r="LEZ315" s="94"/>
      <c r="LFA315" s="94"/>
      <c r="LFB315" s="94"/>
      <c r="LFC315" s="94"/>
      <c r="LFD315" s="94"/>
      <c r="LFE315" s="94"/>
      <c r="LFF315" s="94"/>
      <c r="LFG315" s="94"/>
      <c r="LFH315" s="94"/>
      <c r="LFI315" s="94"/>
      <c r="LFJ315" s="94"/>
      <c r="LFK315" s="94"/>
      <c r="LFL315" s="94"/>
      <c r="LFM315" s="94"/>
      <c r="LFN315" s="94"/>
      <c r="LFO315" s="94"/>
      <c r="LFP315" s="94"/>
      <c r="LFQ315" s="94"/>
      <c r="LFR315" s="94"/>
      <c r="LFS315" s="94"/>
      <c r="LFT315" s="94"/>
      <c r="LFU315" s="94"/>
      <c r="LFV315" s="94"/>
      <c r="LFW315" s="94"/>
      <c r="LFX315" s="94"/>
      <c r="LFY315" s="94"/>
      <c r="LFZ315" s="94"/>
      <c r="LGA315" s="94"/>
      <c r="LGB315" s="94"/>
      <c r="LGC315" s="94"/>
      <c r="LGD315" s="94"/>
      <c r="LGE315" s="94"/>
      <c r="LGF315" s="94"/>
      <c r="LGG315" s="94"/>
      <c r="LGH315" s="94"/>
      <c r="LGI315" s="94"/>
      <c r="LGJ315" s="94"/>
      <c r="LGK315" s="94"/>
      <c r="LGL315" s="94"/>
      <c r="LGM315" s="94"/>
      <c r="LGN315" s="94"/>
      <c r="LGO315" s="94"/>
      <c r="LGP315" s="94"/>
      <c r="LGQ315" s="94"/>
      <c r="LGR315" s="94"/>
      <c r="LGS315" s="94"/>
      <c r="LGT315" s="94"/>
      <c r="LGU315" s="94"/>
      <c r="LGV315" s="94"/>
      <c r="LGW315" s="94"/>
      <c r="LGX315" s="94"/>
      <c r="LGY315" s="94"/>
      <c r="LGZ315" s="94"/>
      <c r="LHA315" s="94"/>
      <c r="LHB315" s="94"/>
      <c r="LHC315" s="94"/>
      <c r="LHD315" s="94"/>
      <c r="LHE315" s="94"/>
      <c r="LHF315" s="94"/>
      <c r="LHG315" s="94"/>
      <c r="LHH315" s="94"/>
      <c r="LHI315" s="94"/>
      <c r="LHJ315" s="94"/>
      <c r="LHK315" s="94"/>
      <c r="LHL315" s="94"/>
      <c r="LHM315" s="94"/>
      <c r="LHN315" s="94"/>
      <c r="LHO315" s="94"/>
      <c r="LHP315" s="94"/>
      <c r="LHQ315" s="94"/>
      <c r="LHR315" s="94"/>
      <c r="LHS315" s="94"/>
      <c r="LHT315" s="94"/>
      <c r="LHU315" s="94"/>
      <c r="LHV315" s="94"/>
      <c r="LHW315" s="94"/>
      <c r="LHX315" s="94"/>
      <c r="LHY315" s="94"/>
      <c r="LHZ315" s="94"/>
      <c r="LIA315" s="94"/>
      <c r="LIB315" s="94"/>
      <c r="LIC315" s="94"/>
      <c r="LID315" s="94"/>
      <c r="LIE315" s="94"/>
      <c r="LIF315" s="94"/>
      <c r="LIG315" s="94"/>
      <c r="LIH315" s="94"/>
      <c r="LII315" s="94"/>
      <c r="LIJ315" s="94"/>
      <c r="LIK315" s="94"/>
      <c r="LIL315" s="94"/>
      <c r="LIM315" s="94"/>
      <c r="LIN315" s="94"/>
      <c r="LIO315" s="94"/>
      <c r="LIP315" s="94"/>
      <c r="LIQ315" s="94"/>
      <c r="LIR315" s="94"/>
      <c r="LIS315" s="94"/>
      <c r="LIT315" s="94"/>
      <c r="LIU315" s="94"/>
      <c r="LIV315" s="94"/>
      <c r="LIW315" s="94"/>
      <c r="LIX315" s="94"/>
      <c r="LIY315" s="94"/>
      <c r="LIZ315" s="94"/>
      <c r="LJA315" s="94"/>
      <c r="LJB315" s="94"/>
      <c r="LJC315" s="94"/>
      <c r="LJD315" s="94"/>
      <c r="LJE315" s="94"/>
      <c r="LJF315" s="94"/>
      <c r="LJG315" s="94"/>
      <c r="LJH315" s="94"/>
      <c r="LJI315" s="94"/>
      <c r="LJJ315" s="94"/>
      <c r="LJK315" s="94"/>
      <c r="LJL315" s="94"/>
      <c r="LJM315" s="94"/>
      <c r="LJN315" s="94"/>
      <c r="LJO315" s="94"/>
      <c r="LJP315" s="94"/>
      <c r="LJQ315" s="94"/>
      <c r="LJR315" s="94"/>
      <c r="LJS315" s="94"/>
      <c r="LJT315" s="94"/>
      <c r="LJU315" s="94"/>
      <c r="LJV315" s="94"/>
      <c r="LJW315" s="94"/>
      <c r="LJX315" s="94"/>
      <c r="LJY315" s="94"/>
      <c r="LJZ315" s="94"/>
      <c r="LKA315" s="94"/>
      <c r="LKB315" s="94"/>
      <c r="LKC315" s="94"/>
      <c r="LKD315" s="94"/>
      <c r="LKE315" s="94"/>
      <c r="LKF315" s="94"/>
      <c r="LKG315" s="94"/>
      <c r="LKH315" s="94"/>
      <c r="LKI315" s="94"/>
      <c r="LKJ315" s="94"/>
      <c r="LKK315" s="94"/>
      <c r="LKL315" s="94"/>
      <c r="LKM315" s="94"/>
      <c r="LKN315" s="94"/>
      <c r="LKO315" s="94"/>
      <c r="LKP315" s="94"/>
      <c r="LKQ315" s="94"/>
      <c r="LKR315" s="94"/>
      <c r="LKS315" s="94"/>
      <c r="LKT315" s="94"/>
      <c r="LKU315" s="94"/>
      <c r="LKV315" s="94"/>
      <c r="LKW315" s="94"/>
      <c r="LKX315" s="94"/>
      <c r="LKY315" s="94"/>
      <c r="LKZ315" s="94"/>
      <c r="LLA315" s="94"/>
      <c r="LLB315" s="94"/>
      <c r="LLC315" s="94"/>
      <c r="LLD315" s="94"/>
      <c r="LLE315" s="94"/>
      <c r="LLF315" s="94"/>
      <c r="LLG315" s="94"/>
      <c r="LLH315" s="94"/>
      <c r="LLI315" s="94"/>
      <c r="LLJ315" s="94"/>
      <c r="LLK315" s="94"/>
      <c r="LLL315" s="94"/>
      <c r="LLM315" s="94"/>
      <c r="LLN315" s="94"/>
      <c r="LLO315" s="94"/>
      <c r="LLP315" s="94"/>
      <c r="LLQ315" s="94"/>
      <c r="LLR315" s="94"/>
      <c r="LLS315" s="94"/>
      <c r="LLT315" s="94"/>
      <c r="LLU315" s="94"/>
      <c r="LLV315" s="94"/>
      <c r="LLW315" s="94"/>
      <c r="LLX315" s="94"/>
      <c r="LLY315" s="94"/>
      <c r="LLZ315" s="94"/>
      <c r="LMA315" s="94"/>
      <c r="LMB315" s="94"/>
      <c r="LMC315" s="94"/>
      <c r="LMD315" s="94"/>
      <c r="LME315" s="94"/>
      <c r="LMF315" s="94"/>
      <c r="LMG315" s="94"/>
      <c r="LMH315" s="94"/>
      <c r="LMI315" s="94"/>
      <c r="LMJ315" s="94"/>
      <c r="LMK315" s="94"/>
      <c r="LML315" s="94"/>
      <c r="LMM315" s="94"/>
      <c r="LMN315" s="94"/>
      <c r="LMO315" s="94"/>
      <c r="LMP315" s="94"/>
      <c r="LMQ315" s="94"/>
      <c r="LMR315" s="94"/>
      <c r="LMS315" s="94"/>
      <c r="LMT315" s="94"/>
      <c r="LMU315" s="94"/>
      <c r="LMV315" s="94"/>
      <c r="LMW315" s="94"/>
      <c r="LMX315" s="94"/>
      <c r="LMY315" s="94"/>
      <c r="LMZ315" s="94"/>
      <c r="LNA315" s="94"/>
      <c r="LNB315" s="94"/>
      <c r="LNC315" s="94"/>
      <c r="LND315" s="94"/>
      <c r="LNE315" s="94"/>
      <c r="LNF315" s="94"/>
      <c r="LNG315" s="94"/>
      <c r="LNH315" s="94"/>
      <c r="LNI315" s="94"/>
      <c r="LNJ315" s="94"/>
      <c r="LNK315" s="94"/>
      <c r="LNL315" s="94"/>
      <c r="LNM315" s="94"/>
      <c r="LNN315" s="94"/>
      <c r="LNO315" s="94"/>
      <c r="LNP315" s="94"/>
      <c r="LNQ315" s="94"/>
      <c r="LNR315" s="94"/>
      <c r="LNS315" s="94"/>
      <c r="LNT315" s="94"/>
      <c r="LNU315" s="94"/>
      <c r="LNV315" s="94"/>
      <c r="LNW315" s="94"/>
      <c r="LNX315" s="94"/>
      <c r="LNY315" s="94"/>
      <c r="LNZ315" s="94"/>
      <c r="LOA315" s="94"/>
      <c r="LOB315" s="94"/>
      <c r="LOC315" s="94"/>
      <c r="LOD315" s="94"/>
      <c r="LOE315" s="94"/>
      <c r="LOF315" s="94"/>
      <c r="LOG315" s="94"/>
      <c r="LOH315" s="94"/>
      <c r="LOI315" s="94"/>
      <c r="LOJ315" s="94"/>
      <c r="LOK315" s="94"/>
      <c r="LOL315" s="94"/>
      <c r="LOM315" s="94"/>
      <c r="LON315" s="94"/>
      <c r="LOO315" s="94"/>
      <c r="LOP315" s="94"/>
      <c r="LOQ315" s="94"/>
      <c r="LOR315" s="94"/>
      <c r="LOS315" s="94"/>
      <c r="LOT315" s="94"/>
      <c r="LOU315" s="94"/>
      <c r="LOV315" s="94"/>
      <c r="LOW315" s="94"/>
      <c r="LOX315" s="94"/>
      <c r="LOY315" s="94"/>
      <c r="LOZ315" s="94"/>
      <c r="LPA315" s="94"/>
      <c r="LPB315" s="94"/>
      <c r="LPC315" s="94"/>
      <c r="LPD315" s="94"/>
      <c r="LPE315" s="94"/>
      <c r="LPF315" s="94"/>
      <c r="LPG315" s="94"/>
      <c r="LPH315" s="94"/>
      <c r="LPI315" s="94"/>
      <c r="LPJ315" s="94"/>
      <c r="LPK315" s="94"/>
      <c r="LPL315" s="94"/>
      <c r="LPM315" s="94"/>
      <c r="LPN315" s="94"/>
      <c r="LPO315" s="94"/>
      <c r="LPP315" s="94"/>
      <c r="LPQ315" s="94"/>
      <c r="LPR315" s="94"/>
      <c r="LPS315" s="94"/>
      <c r="LPT315" s="94"/>
      <c r="LPU315" s="94"/>
      <c r="LPV315" s="94"/>
      <c r="LPW315" s="94"/>
      <c r="LPX315" s="94"/>
      <c r="LPY315" s="94"/>
      <c r="LPZ315" s="94"/>
      <c r="LQA315" s="94"/>
      <c r="LQB315" s="94"/>
      <c r="LQC315" s="94"/>
      <c r="LQD315" s="94"/>
      <c r="LQE315" s="94"/>
      <c r="LQF315" s="94"/>
      <c r="LQG315" s="94"/>
      <c r="LQH315" s="94"/>
      <c r="LQI315" s="94"/>
      <c r="LQJ315" s="94"/>
      <c r="LQK315" s="94"/>
      <c r="LQL315" s="94"/>
      <c r="LQM315" s="94"/>
      <c r="LQN315" s="94"/>
      <c r="LQO315" s="94"/>
      <c r="LQP315" s="94"/>
      <c r="LQQ315" s="94"/>
      <c r="LQR315" s="94"/>
      <c r="LQS315" s="94"/>
      <c r="LQT315" s="94"/>
      <c r="LQU315" s="94"/>
      <c r="LQV315" s="94"/>
      <c r="LQW315" s="94"/>
      <c r="LQX315" s="94"/>
      <c r="LQY315" s="94"/>
      <c r="LQZ315" s="94"/>
      <c r="LRA315" s="94"/>
      <c r="LRB315" s="94"/>
      <c r="LRC315" s="94"/>
      <c r="LRD315" s="94"/>
      <c r="LRE315" s="94"/>
      <c r="LRF315" s="94"/>
      <c r="LRG315" s="94"/>
      <c r="LRH315" s="94"/>
      <c r="LRI315" s="94"/>
      <c r="LRJ315" s="94"/>
      <c r="LRK315" s="94"/>
      <c r="LRL315" s="94"/>
      <c r="LRM315" s="94"/>
      <c r="LRN315" s="94"/>
      <c r="LRO315" s="94"/>
      <c r="LRP315" s="94"/>
      <c r="LRQ315" s="94"/>
      <c r="LRR315" s="94"/>
      <c r="LRS315" s="94"/>
      <c r="LRT315" s="94"/>
      <c r="LRU315" s="94"/>
      <c r="LRV315" s="94"/>
      <c r="LRW315" s="94"/>
      <c r="LRX315" s="94"/>
      <c r="LRY315" s="94"/>
      <c r="LRZ315" s="94"/>
      <c r="LSA315" s="94"/>
      <c r="LSB315" s="94"/>
      <c r="LSC315" s="94"/>
      <c r="LSD315" s="94"/>
      <c r="LSE315" s="94"/>
      <c r="LSF315" s="94"/>
      <c r="LSG315" s="94"/>
      <c r="LSH315" s="94"/>
      <c r="LSI315" s="94"/>
      <c r="LSJ315" s="94"/>
      <c r="LSK315" s="94"/>
      <c r="LSL315" s="94"/>
      <c r="LSM315" s="94"/>
      <c r="LSN315" s="94"/>
      <c r="LSO315" s="94"/>
      <c r="LSP315" s="94"/>
      <c r="LSQ315" s="94"/>
      <c r="LSR315" s="94"/>
      <c r="LSS315" s="94"/>
      <c r="LST315" s="94"/>
      <c r="LSU315" s="94"/>
      <c r="LSV315" s="94"/>
      <c r="LSW315" s="94"/>
      <c r="LSX315" s="94"/>
      <c r="LSY315" s="94"/>
      <c r="LSZ315" s="94"/>
      <c r="LTA315" s="94"/>
      <c r="LTB315" s="94"/>
      <c r="LTC315" s="94"/>
      <c r="LTD315" s="94"/>
      <c r="LTE315" s="94"/>
      <c r="LTF315" s="94"/>
      <c r="LTG315" s="94"/>
      <c r="LTH315" s="94"/>
      <c r="LTI315" s="94"/>
      <c r="LTJ315" s="94"/>
      <c r="LTK315" s="94"/>
      <c r="LTL315" s="94"/>
      <c r="LTM315" s="94"/>
      <c r="LTN315" s="94"/>
      <c r="LTO315" s="94"/>
      <c r="LTP315" s="94"/>
      <c r="LTQ315" s="94"/>
      <c r="LTR315" s="94"/>
      <c r="LTS315" s="94"/>
      <c r="LTT315" s="94"/>
      <c r="LTU315" s="94"/>
      <c r="LTV315" s="94"/>
      <c r="LTW315" s="94"/>
      <c r="LTX315" s="94"/>
      <c r="LTY315" s="94"/>
      <c r="LTZ315" s="94"/>
      <c r="LUA315" s="94"/>
      <c r="LUB315" s="94"/>
      <c r="LUC315" s="94"/>
      <c r="LUD315" s="94"/>
      <c r="LUE315" s="94"/>
      <c r="LUF315" s="94"/>
      <c r="LUG315" s="94"/>
      <c r="LUH315" s="94"/>
      <c r="LUI315" s="94"/>
      <c r="LUJ315" s="94"/>
      <c r="LUK315" s="94"/>
      <c r="LUL315" s="94"/>
      <c r="LUM315" s="94"/>
      <c r="LUN315" s="94"/>
      <c r="LUO315" s="94"/>
      <c r="LUP315" s="94"/>
      <c r="LUQ315" s="94"/>
      <c r="LUR315" s="94"/>
      <c r="LUS315" s="94"/>
      <c r="LUT315" s="94"/>
      <c r="LUU315" s="94"/>
      <c r="LUV315" s="94"/>
      <c r="LUW315" s="94"/>
      <c r="LUX315" s="94"/>
      <c r="LUY315" s="94"/>
      <c r="LUZ315" s="94"/>
      <c r="LVA315" s="94"/>
      <c r="LVB315" s="94"/>
      <c r="LVC315" s="94"/>
      <c r="LVD315" s="94"/>
      <c r="LVE315" s="94"/>
      <c r="LVF315" s="94"/>
      <c r="LVG315" s="94"/>
      <c r="LVH315" s="94"/>
      <c r="LVI315" s="94"/>
      <c r="LVJ315" s="94"/>
      <c r="LVK315" s="94"/>
      <c r="LVL315" s="94"/>
      <c r="LVM315" s="94"/>
      <c r="LVN315" s="94"/>
      <c r="LVO315" s="94"/>
      <c r="LVP315" s="94"/>
      <c r="LVQ315" s="94"/>
      <c r="LVR315" s="94"/>
      <c r="LVS315" s="94"/>
      <c r="LVT315" s="94"/>
      <c r="LVU315" s="94"/>
      <c r="LVV315" s="94"/>
      <c r="LVW315" s="94"/>
      <c r="LVX315" s="94"/>
      <c r="LVY315" s="94"/>
      <c r="LVZ315" s="94"/>
      <c r="LWA315" s="94"/>
      <c r="LWB315" s="94"/>
      <c r="LWC315" s="94"/>
      <c r="LWD315" s="94"/>
      <c r="LWE315" s="94"/>
      <c r="LWF315" s="94"/>
      <c r="LWG315" s="94"/>
      <c r="LWH315" s="94"/>
      <c r="LWI315" s="94"/>
      <c r="LWJ315" s="94"/>
      <c r="LWK315" s="94"/>
      <c r="LWL315" s="94"/>
      <c r="LWM315" s="94"/>
      <c r="LWN315" s="94"/>
      <c r="LWO315" s="94"/>
      <c r="LWP315" s="94"/>
      <c r="LWQ315" s="94"/>
      <c r="LWR315" s="94"/>
      <c r="LWS315" s="94"/>
      <c r="LWT315" s="94"/>
      <c r="LWU315" s="94"/>
      <c r="LWV315" s="94"/>
      <c r="LWW315" s="94"/>
      <c r="LWX315" s="94"/>
      <c r="LWY315" s="94"/>
      <c r="LWZ315" s="94"/>
      <c r="LXA315" s="94"/>
      <c r="LXB315" s="94"/>
      <c r="LXC315" s="94"/>
      <c r="LXD315" s="94"/>
      <c r="LXE315" s="94"/>
      <c r="LXF315" s="94"/>
      <c r="LXG315" s="94"/>
      <c r="LXH315" s="94"/>
      <c r="LXI315" s="94"/>
      <c r="LXJ315" s="94"/>
      <c r="LXK315" s="94"/>
      <c r="LXL315" s="94"/>
      <c r="LXM315" s="94"/>
      <c r="LXN315" s="94"/>
      <c r="LXO315" s="94"/>
      <c r="LXP315" s="94"/>
      <c r="LXQ315" s="94"/>
      <c r="LXR315" s="94"/>
      <c r="LXS315" s="94"/>
      <c r="LXT315" s="94"/>
      <c r="LXU315" s="94"/>
      <c r="LXV315" s="94"/>
      <c r="LXW315" s="94"/>
      <c r="LXX315" s="94"/>
      <c r="LXY315" s="94"/>
      <c r="LXZ315" s="94"/>
      <c r="LYA315" s="94"/>
      <c r="LYB315" s="94"/>
      <c r="LYC315" s="94"/>
      <c r="LYD315" s="94"/>
      <c r="LYE315" s="94"/>
      <c r="LYF315" s="94"/>
      <c r="LYG315" s="94"/>
      <c r="LYH315" s="94"/>
      <c r="LYI315" s="94"/>
      <c r="LYJ315" s="94"/>
      <c r="LYK315" s="94"/>
      <c r="LYL315" s="94"/>
      <c r="LYM315" s="94"/>
      <c r="LYN315" s="94"/>
      <c r="LYO315" s="94"/>
      <c r="LYP315" s="94"/>
      <c r="LYQ315" s="94"/>
      <c r="LYR315" s="94"/>
      <c r="LYS315" s="94"/>
      <c r="LYT315" s="94"/>
      <c r="LYU315" s="94"/>
      <c r="LYV315" s="94"/>
      <c r="LYW315" s="94"/>
      <c r="LYX315" s="94"/>
      <c r="LYY315" s="94"/>
      <c r="LYZ315" s="94"/>
      <c r="LZA315" s="94"/>
      <c r="LZB315" s="94"/>
      <c r="LZC315" s="94"/>
      <c r="LZD315" s="94"/>
      <c r="LZE315" s="94"/>
      <c r="LZF315" s="94"/>
      <c r="LZG315" s="94"/>
      <c r="LZH315" s="94"/>
      <c r="LZI315" s="94"/>
      <c r="LZJ315" s="94"/>
      <c r="LZK315" s="94"/>
      <c r="LZL315" s="94"/>
      <c r="LZM315" s="94"/>
      <c r="LZN315" s="94"/>
      <c r="LZO315" s="94"/>
      <c r="LZP315" s="94"/>
      <c r="LZQ315" s="94"/>
      <c r="LZR315" s="94"/>
      <c r="LZS315" s="94"/>
      <c r="LZT315" s="94"/>
      <c r="LZU315" s="94"/>
      <c r="LZV315" s="94"/>
      <c r="LZW315" s="94"/>
      <c r="LZX315" s="94"/>
      <c r="LZY315" s="94"/>
      <c r="LZZ315" s="94"/>
      <c r="MAA315" s="94"/>
      <c r="MAB315" s="94"/>
      <c r="MAC315" s="94"/>
      <c r="MAD315" s="94"/>
      <c r="MAE315" s="94"/>
      <c r="MAF315" s="94"/>
      <c r="MAG315" s="94"/>
      <c r="MAH315" s="94"/>
      <c r="MAI315" s="94"/>
      <c r="MAJ315" s="94"/>
      <c r="MAK315" s="94"/>
      <c r="MAL315" s="94"/>
      <c r="MAM315" s="94"/>
      <c r="MAN315" s="94"/>
      <c r="MAO315" s="94"/>
      <c r="MAP315" s="94"/>
      <c r="MAQ315" s="94"/>
      <c r="MAR315" s="94"/>
      <c r="MAS315" s="94"/>
      <c r="MAT315" s="94"/>
      <c r="MAU315" s="94"/>
      <c r="MAV315" s="94"/>
      <c r="MAW315" s="94"/>
      <c r="MAX315" s="94"/>
      <c r="MAY315" s="94"/>
      <c r="MAZ315" s="94"/>
      <c r="MBA315" s="94"/>
      <c r="MBB315" s="94"/>
      <c r="MBC315" s="94"/>
      <c r="MBD315" s="94"/>
      <c r="MBE315" s="94"/>
      <c r="MBF315" s="94"/>
      <c r="MBG315" s="94"/>
      <c r="MBH315" s="94"/>
      <c r="MBI315" s="94"/>
      <c r="MBJ315" s="94"/>
      <c r="MBK315" s="94"/>
      <c r="MBL315" s="94"/>
      <c r="MBM315" s="94"/>
      <c r="MBN315" s="94"/>
      <c r="MBO315" s="94"/>
      <c r="MBP315" s="94"/>
      <c r="MBQ315" s="94"/>
      <c r="MBR315" s="94"/>
      <c r="MBS315" s="94"/>
      <c r="MBT315" s="94"/>
      <c r="MBU315" s="94"/>
      <c r="MBV315" s="94"/>
      <c r="MBW315" s="94"/>
      <c r="MBX315" s="94"/>
      <c r="MBY315" s="94"/>
      <c r="MBZ315" s="94"/>
      <c r="MCA315" s="94"/>
      <c r="MCB315" s="94"/>
      <c r="MCC315" s="94"/>
      <c r="MCD315" s="94"/>
      <c r="MCE315" s="94"/>
      <c r="MCF315" s="94"/>
      <c r="MCG315" s="94"/>
      <c r="MCH315" s="94"/>
      <c r="MCI315" s="94"/>
      <c r="MCJ315" s="94"/>
      <c r="MCK315" s="94"/>
      <c r="MCL315" s="94"/>
      <c r="MCM315" s="94"/>
      <c r="MCN315" s="94"/>
      <c r="MCO315" s="94"/>
      <c r="MCP315" s="94"/>
      <c r="MCQ315" s="94"/>
      <c r="MCR315" s="94"/>
      <c r="MCS315" s="94"/>
      <c r="MCT315" s="94"/>
      <c r="MCU315" s="94"/>
      <c r="MCV315" s="94"/>
      <c r="MCW315" s="94"/>
      <c r="MCX315" s="94"/>
      <c r="MCY315" s="94"/>
      <c r="MCZ315" s="94"/>
      <c r="MDA315" s="94"/>
      <c r="MDB315" s="94"/>
      <c r="MDC315" s="94"/>
      <c r="MDD315" s="94"/>
      <c r="MDE315" s="94"/>
      <c r="MDF315" s="94"/>
      <c r="MDG315" s="94"/>
      <c r="MDH315" s="94"/>
      <c r="MDI315" s="94"/>
      <c r="MDJ315" s="94"/>
      <c r="MDK315" s="94"/>
      <c r="MDL315" s="94"/>
      <c r="MDM315" s="94"/>
      <c r="MDN315" s="94"/>
      <c r="MDO315" s="94"/>
      <c r="MDP315" s="94"/>
      <c r="MDQ315" s="94"/>
      <c r="MDR315" s="94"/>
      <c r="MDS315" s="94"/>
      <c r="MDT315" s="94"/>
      <c r="MDU315" s="94"/>
      <c r="MDV315" s="94"/>
      <c r="MDW315" s="94"/>
      <c r="MDX315" s="94"/>
      <c r="MDY315" s="94"/>
      <c r="MDZ315" s="94"/>
      <c r="MEA315" s="94"/>
      <c r="MEB315" s="94"/>
      <c r="MEC315" s="94"/>
      <c r="MED315" s="94"/>
      <c r="MEE315" s="94"/>
      <c r="MEF315" s="94"/>
      <c r="MEG315" s="94"/>
      <c r="MEH315" s="94"/>
      <c r="MEI315" s="94"/>
      <c r="MEJ315" s="94"/>
      <c r="MEK315" s="94"/>
      <c r="MEL315" s="94"/>
      <c r="MEM315" s="94"/>
      <c r="MEN315" s="94"/>
      <c r="MEO315" s="94"/>
      <c r="MEP315" s="94"/>
      <c r="MEQ315" s="94"/>
      <c r="MER315" s="94"/>
      <c r="MES315" s="94"/>
      <c r="MET315" s="94"/>
      <c r="MEU315" s="94"/>
      <c r="MEV315" s="94"/>
      <c r="MEW315" s="94"/>
      <c r="MEX315" s="94"/>
      <c r="MEY315" s="94"/>
      <c r="MEZ315" s="94"/>
      <c r="MFA315" s="94"/>
      <c r="MFB315" s="94"/>
      <c r="MFC315" s="94"/>
      <c r="MFD315" s="94"/>
      <c r="MFE315" s="94"/>
      <c r="MFF315" s="94"/>
      <c r="MFG315" s="94"/>
      <c r="MFH315" s="94"/>
      <c r="MFI315" s="94"/>
      <c r="MFJ315" s="94"/>
      <c r="MFK315" s="94"/>
      <c r="MFL315" s="94"/>
      <c r="MFM315" s="94"/>
      <c r="MFN315" s="94"/>
      <c r="MFO315" s="94"/>
      <c r="MFP315" s="94"/>
      <c r="MFQ315" s="94"/>
      <c r="MFR315" s="94"/>
      <c r="MFS315" s="94"/>
      <c r="MFT315" s="94"/>
      <c r="MFU315" s="94"/>
      <c r="MFV315" s="94"/>
      <c r="MFW315" s="94"/>
      <c r="MFX315" s="94"/>
      <c r="MFY315" s="94"/>
      <c r="MFZ315" s="94"/>
      <c r="MGA315" s="94"/>
      <c r="MGB315" s="94"/>
      <c r="MGC315" s="94"/>
      <c r="MGD315" s="94"/>
      <c r="MGE315" s="94"/>
      <c r="MGF315" s="94"/>
      <c r="MGG315" s="94"/>
      <c r="MGH315" s="94"/>
      <c r="MGI315" s="94"/>
      <c r="MGJ315" s="94"/>
      <c r="MGK315" s="94"/>
      <c r="MGL315" s="94"/>
      <c r="MGM315" s="94"/>
      <c r="MGN315" s="94"/>
      <c r="MGO315" s="94"/>
      <c r="MGP315" s="94"/>
      <c r="MGQ315" s="94"/>
      <c r="MGR315" s="94"/>
      <c r="MGS315" s="94"/>
      <c r="MGT315" s="94"/>
      <c r="MGU315" s="94"/>
      <c r="MGV315" s="94"/>
      <c r="MGW315" s="94"/>
      <c r="MGX315" s="94"/>
      <c r="MGY315" s="94"/>
      <c r="MGZ315" s="94"/>
      <c r="MHA315" s="94"/>
      <c r="MHB315" s="94"/>
      <c r="MHC315" s="94"/>
      <c r="MHD315" s="94"/>
      <c r="MHE315" s="94"/>
      <c r="MHF315" s="94"/>
      <c r="MHG315" s="94"/>
      <c r="MHH315" s="94"/>
      <c r="MHI315" s="94"/>
      <c r="MHJ315" s="94"/>
      <c r="MHK315" s="94"/>
      <c r="MHL315" s="94"/>
      <c r="MHM315" s="94"/>
      <c r="MHN315" s="94"/>
      <c r="MHO315" s="94"/>
      <c r="MHP315" s="94"/>
      <c r="MHQ315" s="94"/>
      <c r="MHR315" s="94"/>
      <c r="MHS315" s="94"/>
      <c r="MHT315" s="94"/>
      <c r="MHU315" s="94"/>
      <c r="MHV315" s="94"/>
      <c r="MHW315" s="94"/>
      <c r="MHX315" s="94"/>
      <c r="MHY315" s="94"/>
      <c r="MHZ315" s="94"/>
      <c r="MIA315" s="94"/>
      <c r="MIB315" s="94"/>
      <c r="MIC315" s="94"/>
      <c r="MID315" s="94"/>
      <c r="MIE315" s="94"/>
      <c r="MIF315" s="94"/>
      <c r="MIG315" s="94"/>
      <c r="MIH315" s="94"/>
      <c r="MII315" s="94"/>
      <c r="MIJ315" s="94"/>
      <c r="MIK315" s="94"/>
      <c r="MIL315" s="94"/>
      <c r="MIM315" s="94"/>
      <c r="MIN315" s="94"/>
      <c r="MIO315" s="94"/>
      <c r="MIP315" s="94"/>
      <c r="MIQ315" s="94"/>
      <c r="MIR315" s="94"/>
      <c r="MIS315" s="94"/>
      <c r="MIT315" s="94"/>
      <c r="MIU315" s="94"/>
      <c r="MIV315" s="94"/>
      <c r="MIW315" s="94"/>
      <c r="MIX315" s="94"/>
      <c r="MIY315" s="94"/>
      <c r="MIZ315" s="94"/>
      <c r="MJA315" s="94"/>
      <c r="MJB315" s="94"/>
      <c r="MJC315" s="94"/>
      <c r="MJD315" s="94"/>
      <c r="MJE315" s="94"/>
      <c r="MJF315" s="94"/>
      <c r="MJG315" s="94"/>
      <c r="MJH315" s="94"/>
      <c r="MJI315" s="94"/>
      <c r="MJJ315" s="94"/>
      <c r="MJK315" s="94"/>
      <c r="MJL315" s="94"/>
      <c r="MJM315" s="94"/>
      <c r="MJN315" s="94"/>
      <c r="MJO315" s="94"/>
      <c r="MJP315" s="94"/>
      <c r="MJQ315" s="94"/>
      <c r="MJR315" s="94"/>
      <c r="MJS315" s="94"/>
      <c r="MJT315" s="94"/>
      <c r="MJU315" s="94"/>
      <c r="MJV315" s="94"/>
      <c r="MJW315" s="94"/>
      <c r="MJX315" s="94"/>
      <c r="MJY315" s="94"/>
      <c r="MJZ315" s="94"/>
      <c r="MKA315" s="94"/>
      <c r="MKB315" s="94"/>
      <c r="MKC315" s="94"/>
      <c r="MKD315" s="94"/>
      <c r="MKE315" s="94"/>
      <c r="MKF315" s="94"/>
      <c r="MKG315" s="94"/>
      <c r="MKH315" s="94"/>
      <c r="MKI315" s="94"/>
      <c r="MKJ315" s="94"/>
      <c r="MKK315" s="94"/>
      <c r="MKL315" s="94"/>
      <c r="MKM315" s="94"/>
      <c r="MKN315" s="94"/>
      <c r="MKO315" s="94"/>
      <c r="MKP315" s="94"/>
      <c r="MKQ315" s="94"/>
      <c r="MKR315" s="94"/>
      <c r="MKS315" s="94"/>
      <c r="MKT315" s="94"/>
      <c r="MKU315" s="94"/>
      <c r="MKV315" s="94"/>
      <c r="MKW315" s="94"/>
      <c r="MKX315" s="94"/>
      <c r="MKY315" s="94"/>
      <c r="MKZ315" s="94"/>
      <c r="MLA315" s="94"/>
      <c r="MLB315" s="94"/>
      <c r="MLC315" s="94"/>
      <c r="MLD315" s="94"/>
      <c r="MLE315" s="94"/>
      <c r="MLF315" s="94"/>
      <c r="MLG315" s="94"/>
      <c r="MLH315" s="94"/>
      <c r="MLI315" s="94"/>
      <c r="MLJ315" s="94"/>
      <c r="MLK315" s="94"/>
      <c r="MLL315" s="94"/>
      <c r="MLM315" s="94"/>
      <c r="MLN315" s="94"/>
      <c r="MLO315" s="94"/>
      <c r="MLP315" s="94"/>
      <c r="MLQ315" s="94"/>
      <c r="MLR315" s="94"/>
      <c r="MLS315" s="94"/>
      <c r="MLT315" s="94"/>
      <c r="MLU315" s="94"/>
      <c r="MLV315" s="94"/>
      <c r="MLW315" s="94"/>
      <c r="MLX315" s="94"/>
      <c r="MLY315" s="94"/>
      <c r="MLZ315" s="94"/>
      <c r="MMA315" s="94"/>
      <c r="MMB315" s="94"/>
      <c r="MMC315" s="94"/>
      <c r="MMD315" s="94"/>
      <c r="MME315" s="94"/>
      <c r="MMF315" s="94"/>
      <c r="MMG315" s="94"/>
      <c r="MMH315" s="94"/>
      <c r="MMI315" s="94"/>
      <c r="MMJ315" s="94"/>
      <c r="MMK315" s="94"/>
      <c r="MML315" s="94"/>
      <c r="MMM315" s="94"/>
      <c r="MMN315" s="94"/>
      <c r="MMO315" s="94"/>
      <c r="MMP315" s="94"/>
      <c r="MMQ315" s="94"/>
      <c r="MMR315" s="94"/>
      <c r="MMS315" s="94"/>
      <c r="MMT315" s="94"/>
      <c r="MMU315" s="94"/>
      <c r="MMV315" s="94"/>
      <c r="MMW315" s="94"/>
      <c r="MMX315" s="94"/>
      <c r="MMY315" s="94"/>
      <c r="MMZ315" s="94"/>
      <c r="MNA315" s="94"/>
      <c r="MNB315" s="94"/>
      <c r="MNC315" s="94"/>
      <c r="MND315" s="94"/>
      <c r="MNE315" s="94"/>
      <c r="MNF315" s="94"/>
      <c r="MNG315" s="94"/>
      <c r="MNH315" s="94"/>
      <c r="MNI315" s="94"/>
      <c r="MNJ315" s="94"/>
      <c r="MNK315" s="94"/>
      <c r="MNL315" s="94"/>
      <c r="MNM315" s="94"/>
      <c r="MNN315" s="94"/>
      <c r="MNO315" s="94"/>
      <c r="MNP315" s="94"/>
      <c r="MNQ315" s="94"/>
      <c r="MNR315" s="94"/>
      <c r="MNS315" s="94"/>
      <c r="MNT315" s="94"/>
      <c r="MNU315" s="94"/>
      <c r="MNV315" s="94"/>
      <c r="MNW315" s="94"/>
      <c r="MNX315" s="94"/>
      <c r="MNY315" s="94"/>
      <c r="MNZ315" s="94"/>
      <c r="MOA315" s="94"/>
      <c r="MOB315" s="94"/>
      <c r="MOC315" s="94"/>
      <c r="MOD315" s="94"/>
      <c r="MOE315" s="94"/>
      <c r="MOF315" s="94"/>
      <c r="MOG315" s="94"/>
      <c r="MOH315" s="94"/>
      <c r="MOI315" s="94"/>
      <c r="MOJ315" s="94"/>
      <c r="MOK315" s="94"/>
      <c r="MOL315" s="94"/>
      <c r="MOM315" s="94"/>
      <c r="MON315" s="94"/>
      <c r="MOO315" s="94"/>
      <c r="MOP315" s="94"/>
      <c r="MOQ315" s="94"/>
      <c r="MOR315" s="94"/>
      <c r="MOS315" s="94"/>
      <c r="MOT315" s="94"/>
      <c r="MOU315" s="94"/>
      <c r="MOV315" s="94"/>
      <c r="MOW315" s="94"/>
      <c r="MOX315" s="94"/>
      <c r="MOY315" s="94"/>
      <c r="MOZ315" s="94"/>
      <c r="MPA315" s="94"/>
      <c r="MPB315" s="94"/>
      <c r="MPC315" s="94"/>
      <c r="MPD315" s="94"/>
      <c r="MPE315" s="94"/>
      <c r="MPF315" s="94"/>
      <c r="MPG315" s="94"/>
      <c r="MPH315" s="94"/>
      <c r="MPI315" s="94"/>
      <c r="MPJ315" s="94"/>
      <c r="MPK315" s="94"/>
      <c r="MPL315" s="94"/>
      <c r="MPM315" s="94"/>
      <c r="MPN315" s="94"/>
      <c r="MPO315" s="94"/>
      <c r="MPP315" s="94"/>
      <c r="MPQ315" s="94"/>
      <c r="MPR315" s="94"/>
      <c r="MPS315" s="94"/>
      <c r="MPT315" s="94"/>
      <c r="MPU315" s="94"/>
      <c r="MPV315" s="94"/>
      <c r="MPW315" s="94"/>
      <c r="MPX315" s="94"/>
      <c r="MPY315" s="94"/>
      <c r="MPZ315" s="94"/>
      <c r="MQA315" s="94"/>
      <c r="MQB315" s="94"/>
      <c r="MQC315" s="94"/>
      <c r="MQD315" s="94"/>
      <c r="MQE315" s="94"/>
      <c r="MQF315" s="94"/>
      <c r="MQG315" s="94"/>
      <c r="MQH315" s="94"/>
      <c r="MQI315" s="94"/>
      <c r="MQJ315" s="94"/>
      <c r="MQK315" s="94"/>
      <c r="MQL315" s="94"/>
      <c r="MQM315" s="94"/>
      <c r="MQN315" s="94"/>
      <c r="MQO315" s="94"/>
      <c r="MQP315" s="94"/>
      <c r="MQQ315" s="94"/>
      <c r="MQR315" s="94"/>
      <c r="MQS315" s="94"/>
      <c r="MQT315" s="94"/>
      <c r="MQU315" s="94"/>
      <c r="MQV315" s="94"/>
      <c r="MQW315" s="94"/>
      <c r="MQX315" s="94"/>
      <c r="MQY315" s="94"/>
      <c r="MQZ315" s="94"/>
      <c r="MRA315" s="94"/>
      <c r="MRB315" s="94"/>
      <c r="MRC315" s="94"/>
      <c r="MRD315" s="94"/>
      <c r="MRE315" s="94"/>
      <c r="MRF315" s="94"/>
      <c r="MRG315" s="94"/>
      <c r="MRH315" s="94"/>
      <c r="MRI315" s="94"/>
      <c r="MRJ315" s="94"/>
      <c r="MRK315" s="94"/>
      <c r="MRL315" s="94"/>
      <c r="MRM315" s="94"/>
      <c r="MRN315" s="94"/>
      <c r="MRO315" s="94"/>
      <c r="MRP315" s="94"/>
      <c r="MRQ315" s="94"/>
      <c r="MRR315" s="94"/>
      <c r="MRS315" s="94"/>
      <c r="MRT315" s="94"/>
      <c r="MRU315" s="94"/>
      <c r="MRV315" s="94"/>
      <c r="MRW315" s="94"/>
      <c r="MRX315" s="94"/>
      <c r="MRY315" s="94"/>
      <c r="MRZ315" s="94"/>
      <c r="MSA315" s="94"/>
      <c r="MSB315" s="94"/>
      <c r="MSC315" s="94"/>
      <c r="MSD315" s="94"/>
      <c r="MSE315" s="94"/>
      <c r="MSF315" s="94"/>
      <c r="MSG315" s="94"/>
      <c r="MSH315" s="94"/>
      <c r="MSI315" s="94"/>
      <c r="MSJ315" s="94"/>
      <c r="MSK315" s="94"/>
      <c r="MSL315" s="94"/>
      <c r="MSM315" s="94"/>
      <c r="MSN315" s="94"/>
      <c r="MSO315" s="94"/>
      <c r="MSP315" s="94"/>
      <c r="MSQ315" s="94"/>
      <c r="MSR315" s="94"/>
      <c r="MSS315" s="94"/>
      <c r="MST315" s="94"/>
      <c r="MSU315" s="94"/>
      <c r="MSV315" s="94"/>
      <c r="MSW315" s="94"/>
      <c r="MSX315" s="94"/>
      <c r="MSY315" s="94"/>
      <c r="MSZ315" s="94"/>
      <c r="MTA315" s="94"/>
      <c r="MTB315" s="94"/>
      <c r="MTC315" s="94"/>
      <c r="MTD315" s="94"/>
      <c r="MTE315" s="94"/>
      <c r="MTF315" s="94"/>
      <c r="MTG315" s="94"/>
      <c r="MTH315" s="94"/>
      <c r="MTI315" s="94"/>
      <c r="MTJ315" s="94"/>
      <c r="MTK315" s="94"/>
      <c r="MTL315" s="94"/>
      <c r="MTM315" s="94"/>
      <c r="MTN315" s="94"/>
      <c r="MTO315" s="94"/>
      <c r="MTP315" s="94"/>
      <c r="MTQ315" s="94"/>
      <c r="MTR315" s="94"/>
      <c r="MTS315" s="94"/>
      <c r="MTT315" s="94"/>
      <c r="MTU315" s="94"/>
      <c r="MTV315" s="94"/>
      <c r="MTW315" s="94"/>
      <c r="MTX315" s="94"/>
      <c r="MTY315" s="94"/>
      <c r="MTZ315" s="94"/>
      <c r="MUA315" s="94"/>
      <c r="MUB315" s="94"/>
      <c r="MUC315" s="94"/>
      <c r="MUD315" s="94"/>
      <c r="MUE315" s="94"/>
      <c r="MUF315" s="94"/>
      <c r="MUG315" s="94"/>
      <c r="MUH315" s="94"/>
      <c r="MUI315" s="94"/>
      <c r="MUJ315" s="94"/>
      <c r="MUK315" s="94"/>
      <c r="MUL315" s="94"/>
      <c r="MUM315" s="94"/>
      <c r="MUN315" s="94"/>
      <c r="MUO315" s="94"/>
      <c r="MUP315" s="94"/>
      <c r="MUQ315" s="94"/>
      <c r="MUR315" s="94"/>
      <c r="MUS315" s="94"/>
      <c r="MUT315" s="94"/>
      <c r="MUU315" s="94"/>
      <c r="MUV315" s="94"/>
      <c r="MUW315" s="94"/>
      <c r="MUX315" s="94"/>
      <c r="MUY315" s="94"/>
      <c r="MUZ315" s="94"/>
      <c r="MVA315" s="94"/>
      <c r="MVB315" s="94"/>
      <c r="MVC315" s="94"/>
      <c r="MVD315" s="94"/>
      <c r="MVE315" s="94"/>
      <c r="MVF315" s="94"/>
      <c r="MVG315" s="94"/>
      <c r="MVH315" s="94"/>
      <c r="MVI315" s="94"/>
      <c r="MVJ315" s="94"/>
      <c r="MVK315" s="94"/>
      <c r="MVL315" s="94"/>
      <c r="MVM315" s="94"/>
      <c r="MVN315" s="94"/>
      <c r="MVO315" s="94"/>
      <c r="MVP315" s="94"/>
      <c r="MVQ315" s="94"/>
      <c r="MVR315" s="94"/>
      <c r="MVS315" s="94"/>
      <c r="MVT315" s="94"/>
      <c r="MVU315" s="94"/>
      <c r="MVV315" s="94"/>
      <c r="MVW315" s="94"/>
      <c r="MVX315" s="94"/>
      <c r="MVY315" s="94"/>
      <c r="MVZ315" s="94"/>
      <c r="MWA315" s="94"/>
      <c r="MWB315" s="94"/>
      <c r="MWC315" s="94"/>
      <c r="MWD315" s="94"/>
      <c r="MWE315" s="94"/>
      <c r="MWF315" s="94"/>
      <c r="MWG315" s="94"/>
      <c r="MWH315" s="94"/>
      <c r="MWI315" s="94"/>
      <c r="MWJ315" s="94"/>
      <c r="MWK315" s="94"/>
      <c r="MWL315" s="94"/>
      <c r="MWM315" s="94"/>
      <c r="MWN315" s="94"/>
      <c r="MWO315" s="94"/>
      <c r="MWP315" s="94"/>
      <c r="MWQ315" s="94"/>
      <c r="MWR315" s="94"/>
      <c r="MWS315" s="94"/>
      <c r="MWT315" s="94"/>
      <c r="MWU315" s="94"/>
      <c r="MWV315" s="94"/>
      <c r="MWW315" s="94"/>
      <c r="MWX315" s="94"/>
      <c r="MWY315" s="94"/>
      <c r="MWZ315" s="94"/>
      <c r="MXA315" s="94"/>
      <c r="MXB315" s="94"/>
      <c r="MXC315" s="94"/>
      <c r="MXD315" s="94"/>
      <c r="MXE315" s="94"/>
      <c r="MXF315" s="94"/>
      <c r="MXG315" s="94"/>
      <c r="MXH315" s="94"/>
      <c r="MXI315" s="94"/>
      <c r="MXJ315" s="94"/>
      <c r="MXK315" s="94"/>
      <c r="MXL315" s="94"/>
      <c r="MXM315" s="94"/>
      <c r="MXN315" s="94"/>
      <c r="MXO315" s="94"/>
      <c r="MXP315" s="94"/>
      <c r="MXQ315" s="94"/>
      <c r="MXR315" s="94"/>
      <c r="MXS315" s="94"/>
      <c r="MXT315" s="94"/>
      <c r="MXU315" s="94"/>
      <c r="MXV315" s="94"/>
      <c r="MXW315" s="94"/>
      <c r="MXX315" s="94"/>
      <c r="MXY315" s="94"/>
      <c r="MXZ315" s="94"/>
      <c r="MYA315" s="94"/>
      <c r="MYB315" s="94"/>
      <c r="MYC315" s="94"/>
      <c r="MYD315" s="94"/>
      <c r="MYE315" s="94"/>
      <c r="MYF315" s="94"/>
      <c r="MYG315" s="94"/>
      <c r="MYH315" s="94"/>
      <c r="MYI315" s="94"/>
      <c r="MYJ315" s="94"/>
      <c r="MYK315" s="94"/>
      <c r="MYL315" s="94"/>
      <c r="MYM315" s="94"/>
      <c r="MYN315" s="94"/>
      <c r="MYO315" s="94"/>
      <c r="MYP315" s="94"/>
      <c r="MYQ315" s="94"/>
      <c r="MYR315" s="94"/>
      <c r="MYS315" s="94"/>
      <c r="MYT315" s="94"/>
      <c r="MYU315" s="94"/>
      <c r="MYV315" s="94"/>
      <c r="MYW315" s="94"/>
      <c r="MYX315" s="94"/>
      <c r="MYY315" s="94"/>
      <c r="MYZ315" s="94"/>
      <c r="MZA315" s="94"/>
      <c r="MZB315" s="94"/>
      <c r="MZC315" s="94"/>
      <c r="MZD315" s="94"/>
      <c r="MZE315" s="94"/>
      <c r="MZF315" s="94"/>
      <c r="MZG315" s="94"/>
      <c r="MZH315" s="94"/>
      <c r="MZI315" s="94"/>
      <c r="MZJ315" s="94"/>
      <c r="MZK315" s="94"/>
      <c r="MZL315" s="94"/>
      <c r="MZM315" s="94"/>
      <c r="MZN315" s="94"/>
      <c r="MZO315" s="94"/>
      <c r="MZP315" s="94"/>
      <c r="MZQ315" s="94"/>
      <c r="MZR315" s="94"/>
      <c r="MZS315" s="94"/>
      <c r="MZT315" s="94"/>
      <c r="MZU315" s="94"/>
      <c r="MZV315" s="94"/>
      <c r="MZW315" s="94"/>
      <c r="MZX315" s="94"/>
      <c r="MZY315" s="94"/>
      <c r="MZZ315" s="94"/>
      <c r="NAA315" s="94"/>
      <c r="NAB315" s="94"/>
      <c r="NAC315" s="94"/>
      <c r="NAD315" s="94"/>
      <c r="NAE315" s="94"/>
      <c r="NAF315" s="94"/>
      <c r="NAG315" s="94"/>
      <c r="NAH315" s="94"/>
      <c r="NAI315" s="94"/>
      <c r="NAJ315" s="94"/>
      <c r="NAK315" s="94"/>
      <c r="NAL315" s="94"/>
      <c r="NAM315" s="94"/>
      <c r="NAN315" s="94"/>
      <c r="NAO315" s="94"/>
      <c r="NAP315" s="94"/>
      <c r="NAQ315" s="94"/>
      <c r="NAR315" s="94"/>
      <c r="NAS315" s="94"/>
      <c r="NAT315" s="94"/>
      <c r="NAU315" s="94"/>
      <c r="NAV315" s="94"/>
      <c r="NAW315" s="94"/>
      <c r="NAX315" s="94"/>
      <c r="NAY315" s="94"/>
      <c r="NAZ315" s="94"/>
      <c r="NBA315" s="94"/>
      <c r="NBB315" s="94"/>
      <c r="NBC315" s="94"/>
      <c r="NBD315" s="94"/>
      <c r="NBE315" s="94"/>
      <c r="NBF315" s="94"/>
      <c r="NBG315" s="94"/>
      <c r="NBH315" s="94"/>
      <c r="NBI315" s="94"/>
      <c r="NBJ315" s="94"/>
      <c r="NBK315" s="94"/>
      <c r="NBL315" s="94"/>
      <c r="NBM315" s="94"/>
      <c r="NBN315" s="94"/>
      <c r="NBO315" s="94"/>
      <c r="NBP315" s="94"/>
      <c r="NBQ315" s="94"/>
      <c r="NBR315" s="94"/>
      <c r="NBS315" s="94"/>
      <c r="NBT315" s="94"/>
      <c r="NBU315" s="94"/>
      <c r="NBV315" s="94"/>
      <c r="NBW315" s="94"/>
      <c r="NBX315" s="94"/>
      <c r="NBY315" s="94"/>
      <c r="NBZ315" s="94"/>
      <c r="NCA315" s="94"/>
      <c r="NCB315" s="94"/>
      <c r="NCC315" s="94"/>
      <c r="NCD315" s="94"/>
      <c r="NCE315" s="94"/>
      <c r="NCF315" s="94"/>
      <c r="NCG315" s="94"/>
      <c r="NCH315" s="94"/>
      <c r="NCI315" s="94"/>
      <c r="NCJ315" s="94"/>
      <c r="NCK315" s="94"/>
      <c r="NCL315" s="94"/>
      <c r="NCM315" s="94"/>
      <c r="NCN315" s="94"/>
      <c r="NCO315" s="94"/>
      <c r="NCP315" s="94"/>
      <c r="NCQ315" s="94"/>
      <c r="NCR315" s="94"/>
      <c r="NCS315" s="94"/>
      <c r="NCT315" s="94"/>
      <c r="NCU315" s="94"/>
      <c r="NCV315" s="94"/>
      <c r="NCW315" s="94"/>
      <c r="NCX315" s="94"/>
      <c r="NCY315" s="94"/>
      <c r="NCZ315" s="94"/>
      <c r="NDA315" s="94"/>
      <c r="NDB315" s="94"/>
      <c r="NDC315" s="94"/>
      <c r="NDD315" s="94"/>
      <c r="NDE315" s="94"/>
      <c r="NDF315" s="94"/>
      <c r="NDG315" s="94"/>
      <c r="NDH315" s="94"/>
      <c r="NDI315" s="94"/>
      <c r="NDJ315" s="94"/>
      <c r="NDK315" s="94"/>
      <c r="NDL315" s="94"/>
      <c r="NDM315" s="94"/>
      <c r="NDN315" s="94"/>
      <c r="NDO315" s="94"/>
      <c r="NDP315" s="94"/>
      <c r="NDQ315" s="94"/>
      <c r="NDR315" s="94"/>
      <c r="NDS315" s="94"/>
      <c r="NDT315" s="94"/>
      <c r="NDU315" s="94"/>
      <c r="NDV315" s="94"/>
      <c r="NDW315" s="94"/>
      <c r="NDX315" s="94"/>
      <c r="NDY315" s="94"/>
      <c r="NDZ315" s="94"/>
      <c r="NEA315" s="94"/>
      <c r="NEB315" s="94"/>
      <c r="NEC315" s="94"/>
      <c r="NED315" s="94"/>
      <c r="NEE315" s="94"/>
      <c r="NEF315" s="94"/>
      <c r="NEG315" s="94"/>
      <c r="NEH315" s="94"/>
      <c r="NEI315" s="94"/>
      <c r="NEJ315" s="94"/>
      <c r="NEK315" s="94"/>
      <c r="NEL315" s="94"/>
      <c r="NEM315" s="94"/>
      <c r="NEN315" s="94"/>
      <c r="NEO315" s="94"/>
      <c r="NEP315" s="94"/>
      <c r="NEQ315" s="94"/>
      <c r="NER315" s="94"/>
      <c r="NES315" s="94"/>
      <c r="NET315" s="94"/>
      <c r="NEU315" s="94"/>
      <c r="NEV315" s="94"/>
      <c r="NEW315" s="94"/>
      <c r="NEX315" s="94"/>
      <c r="NEY315" s="94"/>
      <c r="NEZ315" s="94"/>
      <c r="NFA315" s="94"/>
      <c r="NFB315" s="94"/>
      <c r="NFC315" s="94"/>
      <c r="NFD315" s="94"/>
      <c r="NFE315" s="94"/>
      <c r="NFF315" s="94"/>
      <c r="NFG315" s="94"/>
      <c r="NFH315" s="94"/>
      <c r="NFI315" s="94"/>
      <c r="NFJ315" s="94"/>
      <c r="NFK315" s="94"/>
      <c r="NFL315" s="94"/>
      <c r="NFM315" s="94"/>
      <c r="NFN315" s="94"/>
      <c r="NFO315" s="94"/>
      <c r="NFP315" s="94"/>
      <c r="NFQ315" s="94"/>
      <c r="NFR315" s="94"/>
      <c r="NFS315" s="94"/>
      <c r="NFT315" s="94"/>
      <c r="NFU315" s="94"/>
      <c r="NFV315" s="94"/>
      <c r="NFW315" s="94"/>
      <c r="NFX315" s="94"/>
      <c r="NFY315" s="94"/>
      <c r="NFZ315" s="94"/>
      <c r="NGA315" s="94"/>
      <c r="NGB315" s="94"/>
      <c r="NGC315" s="94"/>
      <c r="NGD315" s="94"/>
      <c r="NGE315" s="94"/>
      <c r="NGF315" s="94"/>
      <c r="NGG315" s="94"/>
      <c r="NGH315" s="94"/>
      <c r="NGI315" s="94"/>
      <c r="NGJ315" s="94"/>
      <c r="NGK315" s="94"/>
      <c r="NGL315" s="94"/>
      <c r="NGM315" s="94"/>
      <c r="NGN315" s="94"/>
      <c r="NGO315" s="94"/>
      <c r="NGP315" s="94"/>
      <c r="NGQ315" s="94"/>
      <c r="NGR315" s="94"/>
      <c r="NGS315" s="94"/>
      <c r="NGT315" s="94"/>
      <c r="NGU315" s="94"/>
      <c r="NGV315" s="94"/>
      <c r="NGW315" s="94"/>
      <c r="NGX315" s="94"/>
      <c r="NGY315" s="94"/>
      <c r="NGZ315" s="94"/>
      <c r="NHA315" s="94"/>
      <c r="NHB315" s="94"/>
      <c r="NHC315" s="94"/>
      <c r="NHD315" s="94"/>
      <c r="NHE315" s="94"/>
      <c r="NHF315" s="94"/>
      <c r="NHG315" s="94"/>
      <c r="NHH315" s="94"/>
      <c r="NHI315" s="94"/>
      <c r="NHJ315" s="94"/>
      <c r="NHK315" s="94"/>
      <c r="NHL315" s="94"/>
      <c r="NHM315" s="94"/>
      <c r="NHN315" s="94"/>
      <c r="NHO315" s="94"/>
      <c r="NHP315" s="94"/>
      <c r="NHQ315" s="94"/>
      <c r="NHR315" s="94"/>
      <c r="NHS315" s="94"/>
      <c r="NHT315" s="94"/>
      <c r="NHU315" s="94"/>
      <c r="NHV315" s="94"/>
      <c r="NHW315" s="94"/>
      <c r="NHX315" s="94"/>
      <c r="NHY315" s="94"/>
      <c r="NHZ315" s="94"/>
      <c r="NIA315" s="94"/>
      <c r="NIB315" s="94"/>
      <c r="NIC315" s="94"/>
      <c r="NID315" s="94"/>
      <c r="NIE315" s="94"/>
      <c r="NIF315" s="94"/>
      <c r="NIG315" s="94"/>
      <c r="NIH315" s="94"/>
      <c r="NII315" s="94"/>
      <c r="NIJ315" s="94"/>
      <c r="NIK315" s="94"/>
      <c r="NIL315" s="94"/>
      <c r="NIM315" s="94"/>
      <c r="NIN315" s="94"/>
      <c r="NIO315" s="94"/>
      <c r="NIP315" s="94"/>
      <c r="NIQ315" s="94"/>
      <c r="NIR315" s="94"/>
      <c r="NIS315" s="94"/>
      <c r="NIT315" s="94"/>
      <c r="NIU315" s="94"/>
      <c r="NIV315" s="94"/>
      <c r="NIW315" s="94"/>
      <c r="NIX315" s="94"/>
      <c r="NIY315" s="94"/>
      <c r="NIZ315" s="94"/>
      <c r="NJA315" s="94"/>
      <c r="NJB315" s="94"/>
      <c r="NJC315" s="94"/>
      <c r="NJD315" s="94"/>
      <c r="NJE315" s="94"/>
      <c r="NJF315" s="94"/>
      <c r="NJG315" s="94"/>
      <c r="NJH315" s="94"/>
      <c r="NJI315" s="94"/>
      <c r="NJJ315" s="94"/>
      <c r="NJK315" s="94"/>
      <c r="NJL315" s="94"/>
      <c r="NJM315" s="94"/>
      <c r="NJN315" s="94"/>
      <c r="NJO315" s="94"/>
      <c r="NJP315" s="94"/>
      <c r="NJQ315" s="94"/>
      <c r="NJR315" s="94"/>
      <c r="NJS315" s="94"/>
      <c r="NJT315" s="94"/>
      <c r="NJU315" s="94"/>
      <c r="NJV315" s="94"/>
      <c r="NJW315" s="94"/>
      <c r="NJX315" s="94"/>
      <c r="NJY315" s="94"/>
      <c r="NJZ315" s="94"/>
      <c r="NKA315" s="94"/>
      <c r="NKB315" s="94"/>
      <c r="NKC315" s="94"/>
      <c r="NKD315" s="94"/>
      <c r="NKE315" s="94"/>
      <c r="NKF315" s="94"/>
      <c r="NKG315" s="94"/>
      <c r="NKH315" s="94"/>
      <c r="NKI315" s="94"/>
      <c r="NKJ315" s="94"/>
      <c r="NKK315" s="94"/>
      <c r="NKL315" s="94"/>
      <c r="NKM315" s="94"/>
      <c r="NKN315" s="94"/>
      <c r="NKO315" s="94"/>
      <c r="NKP315" s="94"/>
      <c r="NKQ315" s="94"/>
      <c r="NKR315" s="94"/>
      <c r="NKS315" s="94"/>
      <c r="NKT315" s="94"/>
      <c r="NKU315" s="94"/>
      <c r="NKV315" s="94"/>
      <c r="NKW315" s="94"/>
      <c r="NKX315" s="94"/>
      <c r="NKY315" s="94"/>
      <c r="NKZ315" s="94"/>
      <c r="NLA315" s="94"/>
      <c r="NLB315" s="94"/>
      <c r="NLC315" s="94"/>
      <c r="NLD315" s="94"/>
      <c r="NLE315" s="94"/>
      <c r="NLF315" s="94"/>
      <c r="NLG315" s="94"/>
      <c r="NLH315" s="94"/>
      <c r="NLI315" s="94"/>
      <c r="NLJ315" s="94"/>
      <c r="NLK315" s="94"/>
      <c r="NLL315" s="94"/>
      <c r="NLM315" s="94"/>
      <c r="NLN315" s="94"/>
      <c r="NLO315" s="94"/>
      <c r="NLP315" s="94"/>
      <c r="NLQ315" s="94"/>
      <c r="NLR315" s="94"/>
      <c r="NLS315" s="94"/>
      <c r="NLT315" s="94"/>
      <c r="NLU315" s="94"/>
      <c r="NLV315" s="94"/>
      <c r="NLW315" s="94"/>
      <c r="NLX315" s="94"/>
      <c r="NLY315" s="94"/>
      <c r="NLZ315" s="94"/>
      <c r="NMA315" s="94"/>
      <c r="NMB315" s="94"/>
      <c r="NMC315" s="94"/>
      <c r="NMD315" s="94"/>
      <c r="NME315" s="94"/>
      <c r="NMF315" s="94"/>
      <c r="NMG315" s="94"/>
      <c r="NMH315" s="94"/>
      <c r="NMI315" s="94"/>
      <c r="NMJ315" s="94"/>
      <c r="NMK315" s="94"/>
      <c r="NML315" s="94"/>
      <c r="NMM315" s="94"/>
      <c r="NMN315" s="94"/>
      <c r="NMO315" s="94"/>
      <c r="NMP315" s="94"/>
      <c r="NMQ315" s="94"/>
      <c r="NMR315" s="94"/>
      <c r="NMS315" s="94"/>
      <c r="NMT315" s="94"/>
      <c r="NMU315" s="94"/>
      <c r="NMV315" s="94"/>
      <c r="NMW315" s="94"/>
      <c r="NMX315" s="94"/>
      <c r="NMY315" s="94"/>
      <c r="NMZ315" s="94"/>
      <c r="NNA315" s="94"/>
      <c r="NNB315" s="94"/>
      <c r="NNC315" s="94"/>
      <c r="NND315" s="94"/>
      <c r="NNE315" s="94"/>
      <c r="NNF315" s="94"/>
      <c r="NNG315" s="94"/>
      <c r="NNH315" s="94"/>
      <c r="NNI315" s="94"/>
      <c r="NNJ315" s="94"/>
      <c r="NNK315" s="94"/>
      <c r="NNL315" s="94"/>
      <c r="NNM315" s="94"/>
      <c r="NNN315" s="94"/>
      <c r="NNO315" s="94"/>
      <c r="NNP315" s="94"/>
      <c r="NNQ315" s="94"/>
      <c r="NNR315" s="94"/>
      <c r="NNS315" s="94"/>
      <c r="NNT315" s="94"/>
      <c r="NNU315" s="94"/>
      <c r="NNV315" s="94"/>
      <c r="NNW315" s="94"/>
      <c r="NNX315" s="94"/>
      <c r="NNY315" s="94"/>
      <c r="NNZ315" s="94"/>
      <c r="NOA315" s="94"/>
      <c r="NOB315" s="94"/>
      <c r="NOC315" s="94"/>
      <c r="NOD315" s="94"/>
      <c r="NOE315" s="94"/>
      <c r="NOF315" s="94"/>
      <c r="NOG315" s="94"/>
      <c r="NOH315" s="94"/>
      <c r="NOI315" s="94"/>
      <c r="NOJ315" s="94"/>
      <c r="NOK315" s="94"/>
      <c r="NOL315" s="94"/>
      <c r="NOM315" s="94"/>
      <c r="NON315" s="94"/>
      <c r="NOO315" s="94"/>
      <c r="NOP315" s="94"/>
      <c r="NOQ315" s="94"/>
      <c r="NOR315" s="94"/>
      <c r="NOS315" s="94"/>
      <c r="NOT315" s="94"/>
      <c r="NOU315" s="94"/>
      <c r="NOV315" s="94"/>
      <c r="NOW315" s="94"/>
      <c r="NOX315" s="94"/>
      <c r="NOY315" s="94"/>
      <c r="NOZ315" s="94"/>
      <c r="NPA315" s="94"/>
      <c r="NPB315" s="94"/>
      <c r="NPC315" s="94"/>
      <c r="NPD315" s="94"/>
      <c r="NPE315" s="94"/>
      <c r="NPF315" s="94"/>
      <c r="NPG315" s="94"/>
      <c r="NPH315" s="94"/>
      <c r="NPI315" s="94"/>
      <c r="NPJ315" s="94"/>
      <c r="NPK315" s="94"/>
      <c r="NPL315" s="94"/>
      <c r="NPM315" s="94"/>
      <c r="NPN315" s="94"/>
      <c r="NPO315" s="94"/>
      <c r="NPP315" s="94"/>
      <c r="NPQ315" s="94"/>
      <c r="NPR315" s="94"/>
      <c r="NPS315" s="94"/>
      <c r="NPT315" s="94"/>
      <c r="NPU315" s="94"/>
      <c r="NPV315" s="94"/>
      <c r="NPW315" s="94"/>
      <c r="NPX315" s="94"/>
      <c r="NPY315" s="94"/>
      <c r="NPZ315" s="94"/>
      <c r="NQA315" s="94"/>
      <c r="NQB315" s="94"/>
      <c r="NQC315" s="94"/>
      <c r="NQD315" s="94"/>
      <c r="NQE315" s="94"/>
      <c r="NQF315" s="94"/>
      <c r="NQG315" s="94"/>
      <c r="NQH315" s="94"/>
      <c r="NQI315" s="94"/>
      <c r="NQJ315" s="94"/>
      <c r="NQK315" s="94"/>
      <c r="NQL315" s="94"/>
      <c r="NQM315" s="94"/>
      <c r="NQN315" s="94"/>
      <c r="NQO315" s="94"/>
      <c r="NQP315" s="94"/>
      <c r="NQQ315" s="94"/>
      <c r="NQR315" s="94"/>
      <c r="NQS315" s="94"/>
      <c r="NQT315" s="94"/>
      <c r="NQU315" s="94"/>
      <c r="NQV315" s="94"/>
      <c r="NQW315" s="94"/>
      <c r="NQX315" s="94"/>
      <c r="NQY315" s="94"/>
      <c r="NQZ315" s="94"/>
      <c r="NRA315" s="94"/>
      <c r="NRB315" s="94"/>
      <c r="NRC315" s="94"/>
      <c r="NRD315" s="94"/>
      <c r="NRE315" s="94"/>
      <c r="NRF315" s="94"/>
      <c r="NRG315" s="94"/>
      <c r="NRH315" s="94"/>
      <c r="NRI315" s="94"/>
      <c r="NRJ315" s="94"/>
      <c r="NRK315" s="94"/>
      <c r="NRL315" s="94"/>
      <c r="NRM315" s="94"/>
      <c r="NRN315" s="94"/>
      <c r="NRO315" s="94"/>
      <c r="NRP315" s="94"/>
      <c r="NRQ315" s="94"/>
      <c r="NRR315" s="94"/>
      <c r="NRS315" s="94"/>
      <c r="NRT315" s="94"/>
      <c r="NRU315" s="94"/>
      <c r="NRV315" s="94"/>
      <c r="NRW315" s="94"/>
      <c r="NRX315" s="94"/>
      <c r="NRY315" s="94"/>
      <c r="NRZ315" s="94"/>
      <c r="NSA315" s="94"/>
      <c r="NSB315" s="94"/>
      <c r="NSC315" s="94"/>
      <c r="NSD315" s="94"/>
      <c r="NSE315" s="94"/>
      <c r="NSF315" s="94"/>
      <c r="NSG315" s="94"/>
      <c r="NSH315" s="94"/>
      <c r="NSI315" s="94"/>
      <c r="NSJ315" s="94"/>
      <c r="NSK315" s="94"/>
      <c r="NSL315" s="94"/>
      <c r="NSM315" s="94"/>
      <c r="NSN315" s="94"/>
      <c r="NSO315" s="94"/>
      <c r="NSP315" s="94"/>
      <c r="NSQ315" s="94"/>
      <c r="NSR315" s="94"/>
      <c r="NSS315" s="94"/>
      <c r="NST315" s="94"/>
      <c r="NSU315" s="94"/>
      <c r="NSV315" s="94"/>
      <c r="NSW315" s="94"/>
      <c r="NSX315" s="94"/>
      <c r="NSY315" s="94"/>
      <c r="NSZ315" s="94"/>
      <c r="NTA315" s="94"/>
      <c r="NTB315" s="94"/>
      <c r="NTC315" s="94"/>
      <c r="NTD315" s="94"/>
      <c r="NTE315" s="94"/>
      <c r="NTF315" s="94"/>
      <c r="NTG315" s="94"/>
      <c r="NTH315" s="94"/>
      <c r="NTI315" s="94"/>
      <c r="NTJ315" s="94"/>
      <c r="NTK315" s="94"/>
      <c r="NTL315" s="94"/>
      <c r="NTM315" s="94"/>
      <c r="NTN315" s="94"/>
      <c r="NTO315" s="94"/>
      <c r="NTP315" s="94"/>
      <c r="NTQ315" s="94"/>
      <c r="NTR315" s="94"/>
      <c r="NTS315" s="94"/>
      <c r="NTT315" s="94"/>
      <c r="NTU315" s="94"/>
      <c r="NTV315" s="94"/>
      <c r="NTW315" s="94"/>
      <c r="NTX315" s="94"/>
      <c r="NTY315" s="94"/>
      <c r="NTZ315" s="94"/>
      <c r="NUA315" s="94"/>
      <c r="NUB315" s="94"/>
      <c r="NUC315" s="94"/>
      <c r="NUD315" s="94"/>
      <c r="NUE315" s="94"/>
      <c r="NUF315" s="94"/>
      <c r="NUG315" s="94"/>
      <c r="NUH315" s="94"/>
      <c r="NUI315" s="94"/>
      <c r="NUJ315" s="94"/>
      <c r="NUK315" s="94"/>
      <c r="NUL315" s="94"/>
      <c r="NUM315" s="94"/>
      <c r="NUN315" s="94"/>
      <c r="NUO315" s="94"/>
      <c r="NUP315" s="94"/>
      <c r="NUQ315" s="94"/>
      <c r="NUR315" s="94"/>
      <c r="NUS315" s="94"/>
      <c r="NUT315" s="94"/>
      <c r="NUU315" s="94"/>
      <c r="NUV315" s="94"/>
      <c r="NUW315" s="94"/>
      <c r="NUX315" s="94"/>
      <c r="NUY315" s="94"/>
      <c r="NUZ315" s="94"/>
      <c r="NVA315" s="94"/>
      <c r="NVB315" s="94"/>
      <c r="NVC315" s="94"/>
      <c r="NVD315" s="94"/>
      <c r="NVE315" s="94"/>
      <c r="NVF315" s="94"/>
      <c r="NVG315" s="94"/>
      <c r="NVH315" s="94"/>
      <c r="NVI315" s="94"/>
      <c r="NVJ315" s="94"/>
      <c r="NVK315" s="94"/>
      <c r="NVL315" s="94"/>
      <c r="NVM315" s="94"/>
      <c r="NVN315" s="94"/>
      <c r="NVO315" s="94"/>
      <c r="NVP315" s="94"/>
      <c r="NVQ315" s="94"/>
      <c r="NVR315" s="94"/>
      <c r="NVS315" s="94"/>
      <c r="NVT315" s="94"/>
      <c r="NVU315" s="94"/>
      <c r="NVV315" s="94"/>
      <c r="NVW315" s="94"/>
      <c r="NVX315" s="94"/>
      <c r="NVY315" s="94"/>
      <c r="NVZ315" s="94"/>
      <c r="NWA315" s="94"/>
      <c r="NWB315" s="94"/>
      <c r="NWC315" s="94"/>
      <c r="NWD315" s="94"/>
      <c r="NWE315" s="94"/>
      <c r="NWF315" s="94"/>
      <c r="NWG315" s="94"/>
      <c r="NWH315" s="94"/>
      <c r="NWI315" s="94"/>
      <c r="NWJ315" s="94"/>
      <c r="NWK315" s="94"/>
      <c r="NWL315" s="94"/>
      <c r="NWM315" s="94"/>
      <c r="NWN315" s="94"/>
      <c r="NWO315" s="94"/>
      <c r="NWP315" s="94"/>
      <c r="NWQ315" s="94"/>
      <c r="NWR315" s="94"/>
      <c r="NWS315" s="94"/>
      <c r="NWT315" s="94"/>
      <c r="NWU315" s="94"/>
      <c r="NWV315" s="94"/>
      <c r="NWW315" s="94"/>
      <c r="NWX315" s="94"/>
      <c r="NWY315" s="94"/>
      <c r="NWZ315" s="94"/>
      <c r="NXA315" s="94"/>
      <c r="NXB315" s="94"/>
      <c r="NXC315" s="94"/>
      <c r="NXD315" s="94"/>
      <c r="NXE315" s="94"/>
      <c r="NXF315" s="94"/>
      <c r="NXG315" s="94"/>
      <c r="NXH315" s="94"/>
      <c r="NXI315" s="94"/>
      <c r="NXJ315" s="94"/>
      <c r="NXK315" s="94"/>
      <c r="NXL315" s="94"/>
      <c r="NXM315" s="94"/>
      <c r="NXN315" s="94"/>
      <c r="NXO315" s="94"/>
      <c r="NXP315" s="94"/>
      <c r="NXQ315" s="94"/>
      <c r="NXR315" s="94"/>
      <c r="NXS315" s="94"/>
      <c r="NXT315" s="94"/>
      <c r="NXU315" s="94"/>
      <c r="NXV315" s="94"/>
      <c r="NXW315" s="94"/>
      <c r="NXX315" s="94"/>
      <c r="NXY315" s="94"/>
      <c r="NXZ315" s="94"/>
      <c r="NYA315" s="94"/>
      <c r="NYB315" s="94"/>
      <c r="NYC315" s="94"/>
      <c r="NYD315" s="94"/>
      <c r="NYE315" s="94"/>
      <c r="NYF315" s="94"/>
      <c r="NYG315" s="94"/>
      <c r="NYH315" s="94"/>
      <c r="NYI315" s="94"/>
      <c r="NYJ315" s="94"/>
      <c r="NYK315" s="94"/>
      <c r="NYL315" s="94"/>
      <c r="NYM315" s="94"/>
      <c r="NYN315" s="94"/>
      <c r="NYO315" s="94"/>
      <c r="NYP315" s="94"/>
      <c r="NYQ315" s="94"/>
      <c r="NYR315" s="94"/>
      <c r="NYS315" s="94"/>
      <c r="NYT315" s="94"/>
      <c r="NYU315" s="94"/>
      <c r="NYV315" s="94"/>
      <c r="NYW315" s="94"/>
      <c r="NYX315" s="94"/>
      <c r="NYY315" s="94"/>
      <c r="NYZ315" s="94"/>
      <c r="NZA315" s="94"/>
      <c r="NZB315" s="94"/>
      <c r="NZC315" s="94"/>
      <c r="NZD315" s="94"/>
      <c r="NZE315" s="94"/>
      <c r="NZF315" s="94"/>
      <c r="NZG315" s="94"/>
      <c r="NZH315" s="94"/>
      <c r="NZI315" s="94"/>
      <c r="NZJ315" s="94"/>
      <c r="NZK315" s="94"/>
      <c r="NZL315" s="94"/>
      <c r="NZM315" s="94"/>
      <c r="NZN315" s="94"/>
      <c r="NZO315" s="94"/>
      <c r="NZP315" s="94"/>
      <c r="NZQ315" s="94"/>
      <c r="NZR315" s="94"/>
      <c r="NZS315" s="94"/>
      <c r="NZT315" s="94"/>
      <c r="NZU315" s="94"/>
      <c r="NZV315" s="94"/>
      <c r="NZW315" s="94"/>
      <c r="NZX315" s="94"/>
      <c r="NZY315" s="94"/>
      <c r="NZZ315" s="94"/>
      <c r="OAA315" s="94"/>
      <c r="OAB315" s="94"/>
      <c r="OAC315" s="94"/>
      <c r="OAD315" s="94"/>
      <c r="OAE315" s="94"/>
      <c r="OAF315" s="94"/>
      <c r="OAG315" s="94"/>
      <c r="OAH315" s="94"/>
      <c r="OAI315" s="94"/>
      <c r="OAJ315" s="94"/>
      <c r="OAK315" s="94"/>
      <c r="OAL315" s="94"/>
      <c r="OAM315" s="94"/>
      <c r="OAN315" s="94"/>
      <c r="OAO315" s="94"/>
      <c r="OAP315" s="94"/>
      <c r="OAQ315" s="94"/>
      <c r="OAR315" s="94"/>
      <c r="OAS315" s="94"/>
      <c r="OAT315" s="94"/>
      <c r="OAU315" s="94"/>
      <c r="OAV315" s="94"/>
      <c r="OAW315" s="94"/>
      <c r="OAX315" s="94"/>
      <c r="OAY315" s="94"/>
      <c r="OAZ315" s="94"/>
      <c r="OBA315" s="94"/>
      <c r="OBB315" s="94"/>
      <c r="OBC315" s="94"/>
      <c r="OBD315" s="94"/>
      <c r="OBE315" s="94"/>
      <c r="OBF315" s="94"/>
      <c r="OBG315" s="94"/>
      <c r="OBH315" s="94"/>
      <c r="OBI315" s="94"/>
      <c r="OBJ315" s="94"/>
      <c r="OBK315" s="94"/>
      <c r="OBL315" s="94"/>
      <c r="OBM315" s="94"/>
      <c r="OBN315" s="94"/>
      <c r="OBO315" s="94"/>
      <c r="OBP315" s="94"/>
      <c r="OBQ315" s="94"/>
      <c r="OBR315" s="94"/>
      <c r="OBS315" s="94"/>
      <c r="OBT315" s="94"/>
      <c r="OBU315" s="94"/>
      <c r="OBV315" s="94"/>
      <c r="OBW315" s="94"/>
      <c r="OBX315" s="94"/>
      <c r="OBY315" s="94"/>
      <c r="OBZ315" s="94"/>
      <c r="OCA315" s="94"/>
      <c r="OCB315" s="94"/>
      <c r="OCC315" s="94"/>
      <c r="OCD315" s="94"/>
      <c r="OCE315" s="94"/>
      <c r="OCF315" s="94"/>
      <c r="OCG315" s="94"/>
      <c r="OCH315" s="94"/>
      <c r="OCI315" s="94"/>
      <c r="OCJ315" s="94"/>
      <c r="OCK315" s="94"/>
      <c r="OCL315" s="94"/>
      <c r="OCM315" s="94"/>
      <c r="OCN315" s="94"/>
      <c r="OCO315" s="94"/>
      <c r="OCP315" s="94"/>
      <c r="OCQ315" s="94"/>
      <c r="OCR315" s="94"/>
      <c r="OCS315" s="94"/>
      <c r="OCT315" s="94"/>
      <c r="OCU315" s="94"/>
      <c r="OCV315" s="94"/>
      <c r="OCW315" s="94"/>
      <c r="OCX315" s="94"/>
      <c r="OCY315" s="94"/>
      <c r="OCZ315" s="94"/>
      <c r="ODA315" s="94"/>
      <c r="ODB315" s="94"/>
      <c r="ODC315" s="94"/>
      <c r="ODD315" s="94"/>
      <c r="ODE315" s="94"/>
      <c r="ODF315" s="94"/>
      <c r="ODG315" s="94"/>
      <c r="ODH315" s="94"/>
      <c r="ODI315" s="94"/>
      <c r="ODJ315" s="94"/>
      <c r="ODK315" s="94"/>
      <c r="ODL315" s="94"/>
      <c r="ODM315" s="94"/>
      <c r="ODN315" s="94"/>
      <c r="ODO315" s="94"/>
      <c r="ODP315" s="94"/>
      <c r="ODQ315" s="94"/>
      <c r="ODR315" s="94"/>
      <c r="ODS315" s="94"/>
      <c r="ODT315" s="94"/>
      <c r="ODU315" s="94"/>
      <c r="ODV315" s="94"/>
      <c r="ODW315" s="94"/>
      <c r="ODX315" s="94"/>
      <c r="ODY315" s="94"/>
      <c r="ODZ315" s="94"/>
      <c r="OEA315" s="94"/>
      <c r="OEB315" s="94"/>
      <c r="OEC315" s="94"/>
      <c r="OED315" s="94"/>
      <c r="OEE315" s="94"/>
      <c r="OEF315" s="94"/>
      <c r="OEG315" s="94"/>
      <c r="OEH315" s="94"/>
      <c r="OEI315" s="94"/>
      <c r="OEJ315" s="94"/>
      <c r="OEK315" s="94"/>
      <c r="OEL315" s="94"/>
      <c r="OEM315" s="94"/>
      <c r="OEN315" s="94"/>
      <c r="OEO315" s="94"/>
      <c r="OEP315" s="94"/>
      <c r="OEQ315" s="94"/>
      <c r="OER315" s="94"/>
      <c r="OES315" s="94"/>
      <c r="OET315" s="94"/>
      <c r="OEU315" s="94"/>
      <c r="OEV315" s="94"/>
      <c r="OEW315" s="94"/>
      <c r="OEX315" s="94"/>
      <c r="OEY315" s="94"/>
      <c r="OEZ315" s="94"/>
      <c r="OFA315" s="94"/>
      <c r="OFB315" s="94"/>
      <c r="OFC315" s="94"/>
      <c r="OFD315" s="94"/>
      <c r="OFE315" s="94"/>
      <c r="OFF315" s="94"/>
      <c r="OFG315" s="94"/>
      <c r="OFH315" s="94"/>
      <c r="OFI315" s="94"/>
      <c r="OFJ315" s="94"/>
      <c r="OFK315" s="94"/>
      <c r="OFL315" s="94"/>
      <c r="OFM315" s="94"/>
      <c r="OFN315" s="94"/>
      <c r="OFO315" s="94"/>
      <c r="OFP315" s="94"/>
      <c r="OFQ315" s="94"/>
      <c r="OFR315" s="94"/>
      <c r="OFS315" s="94"/>
      <c r="OFT315" s="94"/>
      <c r="OFU315" s="94"/>
      <c r="OFV315" s="94"/>
      <c r="OFW315" s="94"/>
      <c r="OFX315" s="94"/>
      <c r="OFY315" s="94"/>
      <c r="OFZ315" s="94"/>
      <c r="OGA315" s="94"/>
      <c r="OGB315" s="94"/>
      <c r="OGC315" s="94"/>
      <c r="OGD315" s="94"/>
      <c r="OGE315" s="94"/>
      <c r="OGF315" s="94"/>
      <c r="OGG315" s="94"/>
      <c r="OGH315" s="94"/>
      <c r="OGI315" s="94"/>
      <c r="OGJ315" s="94"/>
      <c r="OGK315" s="94"/>
      <c r="OGL315" s="94"/>
      <c r="OGM315" s="94"/>
      <c r="OGN315" s="94"/>
      <c r="OGO315" s="94"/>
      <c r="OGP315" s="94"/>
      <c r="OGQ315" s="94"/>
      <c r="OGR315" s="94"/>
      <c r="OGS315" s="94"/>
      <c r="OGT315" s="94"/>
      <c r="OGU315" s="94"/>
      <c r="OGV315" s="94"/>
      <c r="OGW315" s="94"/>
      <c r="OGX315" s="94"/>
      <c r="OGY315" s="94"/>
      <c r="OGZ315" s="94"/>
      <c r="OHA315" s="94"/>
      <c r="OHB315" s="94"/>
      <c r="OHC315" s="94"/>
      <c r="OHD315" s="94"/>
      <c r="OHE315" s="94"/>
      <c r="OHF315" s="94"/>
      <c r="OHG315" s="94"/>
      <c r="OHH315" s="94"/>
      <c r="OHI315" s="94"/>
      <c r="OHJ315" s="94"/>
      <c r="OHK315" s="94"/>
      <c r="OHL315" s="94"/>
      <c r="OHM315" s="94"/>
      <c r="OHN315" s="94"/>
      <c r="OHO315" s="94"/>
      <c r="OHP315" s="94"/>
      <c r="OHQ315" s="94"/>
      <c r="OHR315" s="94"/>
      <c r="OHS315" s="94"/>
      <c r="OHT315" s="94"/>
      <c r="OHU315" s="94"/>
      <c r="OHV315" s="94"/>
      <c r="OHW315" s="94"/>
      <c r="OHX315" s="94"/>
      <c r="OHY315" s="94"/>
      <c r="OHZ315" s="94"/>
      <c r="OIA315" s="94"/>
      <c r="OIB315" s="94"/>
      <c r="OIC315" s="94"/>
      <c r="OID315" s="94"/>
      <c r="OIE315" s="94"/>
      <c r="OIF315" s="94"/>
      <c r="OIG315" s="94"/>
      <c r="OIH315" s="94"/>
      <c r="OII315" s="94"/>
      <c r="OIJ315" s="94"/>
      <c r="OIK315" s="94"/>
      <c r="OIL315" s="94"/>
      <c r="OIM315" s="94"/>
      <c r="OIN315" s="94"/>
      <c r="OIO315" s="94"/>
      <c r="OIP315" s="94"/>
      <c r="OIQ315" s="94"/>
      <c r="OIR315" s="94"/>
      <c r="OIS315" s="94"/>
      <c r="OIT315" s="94"/>
      <c r="OIU315" s="94"/>
      <c r="OIV315" s="94"/>
      <c r="OIW315" s="94"/>
      <c r="OIX315" s="94"/>
      <c r="OIY315" s="94"/>
      <c r="OIZ315" s="94"/>
      <c r="OJA315" s="94"/>
      <c r="OJB315" s="94"/>
      <c r="OJC315" s="94"/>
      <c r="OJD315" s="94"/>
      <c r="OJE315" s="94"/>
      <c r="OJF315" s="94"/>
      <c r="OJG315" s="94"/>
      <c r="OJH315" s="94"/>
      <c r="OJI315" s="94"/>
      <c r="OJJ315" s="94"/>
      <c r="OJK315" s="94"/>
      <c r="OJL315" s="94"/>
      <c r="OJM315" s="94"/>
      <c r="OJN315" s="94"/>
      <c r="OJO315" s="94"/>
      <c r="OJP315" s="94"/>
      <c r="OJQ315" s="94"/>
      <c r="OJR315" s="94"/>
      <c r="OJS315" s="94"/>
      <c r="OJT315" s="94"/>
      <c r="OJU315" s="94"/>
      <c r="OJV315" s="94"/>
      <c r="OJW315" s="94"/>
      <c r="OJX315" s="94"/>
      <c r="OJY315" s="94"/>
      <c r="OJZ315" s="94"/>
      <c r="OKA315" s="94"/>
      <c r="OKB315" s="94"/>
      <c r="OKC315" s="94"/>
      <c r="OKD315" s="94"/>
      <c r="OKE315" s="94"/>
      <c r="OKF315" s="94"/>
      <c r="OKG315" s="94"/>
      <c r="OKH315" s="94"/>
      <c r="OKI315" s="94"/>
      <c r="OKJ315" s="94"/>
      <c r="OKK315" s="94"/>
      <c r="OKL315" s="94"/>
      <c r="OKM315" s="94"/>
      <c r="OKN315" s="94"/>
      <c r="OKO315" s="94"/>
      <c r="OKP315" s="94"/>
      <c r="OKQ315" s="94"/>
      <c r="OKR315" s="94"/>
      <c r="OKS315" s="94"/>
      <c r="OKT315" s="94"/>
      <c r="OKU315" s="94"/>
      <c r="OKV315" s="94"/>
      <c r="OKW315" s="94"/>
      <c r="OKX315" s="94"/>
      <c r="OKY315" s="94"/>
      <c r="OKZ315" s="94"/>
      <c r="OLA315" s="94"/>
      <c r="OLB315" s="94"/>
      <c r="OLC315" s="94"/>
      <c r="OLD315" s="94"/>
      <c r="OLE315" s="94"/>
      <c r="OLF315" s="94"/>
      <c r="OLG315" s="94"/>
      <c r="OLH315" s="94"/>
      <c r="OLI315" s="94"/>
      <c r="OLJ315" s="94"/>
      <c r="OLK315" s="94"/>
      <c r="OLL315" s="94"/>
      <c r="OLM315" s="94"/>
      <c r="OLN315" s="94"/>
      <c r="OLO315" s="94"/>
      <c r="OLP315" s="94"/>
      <c r="OLQ315" s="94"/>
      <c r="OLR315" s="94"/>
      <c r="OLS315" s="94"/>
      <c r="OLT315" s="94"/>
      <c r="OLU315" s="94"/>
      <c r="OLV315" s="94"/>
      <c r="OLW315" s="94"/>
      <c r="OLX315" s="94"/>
      <c r="OLY315" s="94"/>
      <c r="OLZ315" s="94"/>
      <c r="OMA315" s="94"/>
      <c r="OMB315" s="94"/>
      <c r="OMC315" s="94"/>
      <c r="OMD315" s="94"/>
      <c r="OME315" s="94"/>
      <c r="OMF315" s="94"/>
      <c r="OMG315" s="94"/>
      <c r="OMH315" s="94"/>
      <c r="OMI315" s="94"/>
      <c r="OMJ315" s="94"/>
      <c r="OMK315" s="94"/>
      <c r="OML315" s="94"/>
      <c r="OMM315" s="94"/>
      <c r="OMN315" s="94"/>
      <c r="OMO315" s="94"/>
      <c r="OMP315" s="94"/>
      <c r="OMQ315" s="94"/>
      <c r="OMR315" s="94"/>
      <c r="OMS315" s="94"/>
      <c r="OMT315" s="94"/>
      <c r="OMU315" s="94"/>
      <c r="OMV315" s="94"/>
      <c r="OMW315" s="94"/>
      <c r="OMX315" s="94"/>
      <c r="OMY315" s="94"/>
      <c r="OMZ315" s="94"/>
      <c r="ONA315" s="94"/>
      <c r="ONB315" s="94"/>
      <c r="ONC315" s="94"/>
      <c r="OND315" s="94"/>
      <c r="ONE315" s="94"/>
      <c r="ONF315" s="94"/>
      <c r="ONG315" s="94"/>
      <c r="ONH315" s="94"/>
      <c r="ONI315" s="94"/>
      <c r="ONJ315" s="94"/>
      <c r="ONK315" s="94"/>
      <c r="ONL315" s="94"/>
      <c r="ONM315" s="94"/>
      <c r="ONN315" s="94"/>
      <c r="ONO315" s="94"/>
      <c r="ONP315" s="94"/>
      <c r="ONQ315" s="94"/>
      <c r="ONR315" s="94"/>
      <c r="ONS315" s="94"/>
      <c r="ONT315" s="94"/>
      <c r="ONU315" s="94"/>
      <c r="ONV315" s="94"/>
      <c r="ONW315" s="94"/>
      <c r="ONX315" s="94"/>
      <c r="ONY315" s="94"/>
      <c r="ONZ315" s="94"/>
      <c r="OOA315" s="94"/>
      <c r="OOB315" s="94"/>
      <c r="OOC315" s="94"/>
      <c r="OOD315" s="94"/>
      <c r="OOE315" s="94"/>
      <c r="OOF315" s="94"/>
      <c r="OOG315" s="94"/>
      <c r="OOH315" s="94"/>
      <c r="OOI315" s="94"/>
      <c r="OOJ315" s="94"/>
      <c r="OOK315" s="94"/>
      <c r="OOL315" s="94"/>
      <c r="OOM315" s="94"/>
      <c r="OON315" s="94"/>
      <c r="OOO315" s="94"/>
      <c r="OOP315" s="94"/>
      <c r="OOQ315" s="94"/>
      <c r="OOR315" s="94"/>
      <c r="OOS315" s="94"/>
      <c r="OOT315" s="94"/>
      <c r="OOU315" s="94"/>
      <c r="OOV315" s="94"/>
      <c r="OOW315" s="94"/>
      <c r="OOX315" s="94"/>
      <c r="OOY315" s="94"/>
      <c r="OOZ315" s="94"/>
      <c r="OPA315" s="94"/>
      <c r="OPB315" s="94"/>
      <c r="OPC315" s="94"/>
      <c r="OPD315" s="94"/>
      <c r="OPE315" s="94"/>
      <c r="OPF315" s="94"/>
      <c r="OPG315" s="94"/>
      <c r="OPH315" s="94"/>
      <c r="OPI315" s="94"/>
      <c r="OPJ315" s="94"/>
      <c r="OPK315" s="94"/>
      <c r="OPL315" s="94"/>
      <c r="OPM315" s="94"/>
      <c r="OPN315" s="94"/>
      <c r="OPO315" s="94"/>
      <c r="OPP315" s="94"/>
      <c r="OPQ315" s="94"/>
      <c r="OPR315" s="94"/>
      <c r="OPS315" s="94"/>
      <c r="OPT315" s="94"/>
      <c r="OPU315" s="94"/>
      <c r="OPV315" s="94"/>
      <c r="OPW315" s="94"/>
      <c r="OPX315" s="94"/>
      <c r="OPY315" s="94"/>
      <c r="OPZ315" s="94"/>
      <c r="OQA315" s="94"/>
      <c r="OQB315" s="94"/>
      <c r="OQC315" s="94"/>
      <c r="OQD315" s="94"/>
      <c r="OQE315" s="94"/>
      <c r="OQF315" s="94"/>
      <c r="OQG315" s="94"/>
      <c r="OQH315" s="94"/>
      <c r="OQI315" s="94"/>
      <c r="OQJ315" s="94"/>
      <c r="OQK315" s="94"/>
      <c r="OQL315" s="94"/>
      <c r="OQM315" s="94"/>
      <c r="OQN315" s="94"/>
      <c r="OQO315" s="94"/>
      <c r="OQP315" s="94"/>
      <c r="OQQ315" s="94"/>
      <c r="OQR315" s="94"/>
      <c r="OQS315" s="94"/>
      <c r="OQT315" s="94"/>
      <c r="OQU315" s="94"/>
      <c r="OQV315" s="94"/>
      <c r="OQW315" s="94"/>
      <c r="OQX315" s="94"/>
      <c r="OQY315" s="94"/>
      <c r="OQZ315" s="94"/>
      <c r="ORA315" s="94"/>
      <c r="ORB315" s="94"/>
      <c r="ORC315" s="94"/>
      <c r="ORD315" s="94"/>
      <c r="ORE315" s="94"/>
      <c r="ORF315" s="94"/>
      <c r="ORG315" s="94"/>
      <c r="ORH315" s="94"/>
      <c r="ORI315" s="94"/>
      <c r="ORJ315" s="94"/>
      <c r="ORK315" s="94"/>
      <c r="ORL315" s="94"/>
      <c r="ORM315" s="94"/>
      <c r="ORN315" s="94"/>
      <c r="ORO315" s="94"/>
      <c r="ORP315" s="94"/>
      <c r="ORQ315" s="94"/>
      <c r="ORR315" s="94"/>
      <c r="ORS315" s="94"/>
      <c r="ORT315" s="94"/>
      <c r="ORU315" s="94"/>
      <c r="ORV315" s="94"/>
      <c r="ORW315" s="94"/>
      <c r="ORX315" s="94"/>
      <c r="ORY315" s="94"/>
      <c r="ORZ315" s="94"/>
      <c r="OSA315" s="94"/>
      <c r="OSB315" s="94"/>
      <c r="OSC315" s="94"/>
      <c r="OSD315" s="94"/>
      <c r="OSE315" s="94"/>
      <c r="OSF315" s="94"/>
      <c r="OSG315" s="94"/>
      <c r="OSH315" s="94"/>
      <c r="OSI315" s="94"/>
      <c r="OSJ315" s="94"/>
      <c r="OSK315" s="94"/>
      <c r="OSL315" s="94"/>
      <c r="OSM315" s="94"/>
      <c r="OSN315" s="94"/>
      <c r="OSO315" s="94"/>
      <c r="OSP315" s="94"/>
      <c r="OSQ315" s="94"/>
      <c r="OSR315" s="94"/>
      <c r="OSS315" s="94"/>
      <c r="OST315" s="94"/>
      <c r="OSU315" s="94"/>
      <c r="OSV315" s="94"/>
      <c r="OSW315" s="94"/>
      <c r="OSX315" s="94"/>
      <c r="OSY315" s="94"/>
      <c r="OSZ315" s="94"/>
      <c r="OTA315" s="94"/>
      <c r="OTB315" s="94"/>
      <c r="OTC315" s="94"/>
      <c r="OTD315" s="94"/>
      <c r="OTE315" s="94"/>
      <c r="OTF315" s="94"/>
      <c r="OTG315" s="94"/>
      <c r="OTH315" s="94"/>
      <c r="OTI315" s="94"/>
      <c r="OTJ315" s="94"/>
      <c r="OTK315" s="94"/>
      <c r="OTL315" s="94"/>
      <c r="OTM315" s="94"/>
      <c r="OTN315" s="94"/>
      <c r="OTO315" s="94"/>
      <c r="OTP315" s="94"/>
      <c r="OTQ315" s="94"/>
      <c r="OTR315" s="94"/>
      <c r="OTS315" s="94"/>
      <c r="OTT315" s="94"/>
      <c r="OTU315" s="94"/>
      <c r="OTV315" s="94"/>
      <c r="OTW315" s="94"/>
      <c r="OTX315" s="94"/>
      <c r="OTY315" s="94"/>
      <c r="OTZ315" s="94"/>
      <c r="OUA315" s="94"/>
      <c r="OUB315" s="94"/>
      <c r="OUC315" s="94"/>
      <c r="OUD315" s="94"/>
      <c r="OUE315" s="94"/>
      <c r="OUF315" s="94"/>
      <c r="OUG315" s="94"/>
      <c r="OUH315" s="94"/>
      <c r="OUI315" s="94"/>
      <c r="OUJ315" s="94"/>
      <c r="OUK315" s="94"/>
      <c r="OUL315" s="94"/>
      <c r="OUM315" s="94"/>
      <c r="OUN315" s="94"/>
      <c r="OUO315" s="94"/>
      <c r="OUP315" s="94"/>
      <c r="OUQ315" s="94"/>
      <c r="OUR315" s="94"/>
      <c r="OUS315" s="94"/>
      <c r="OUT315" s="94"/>
      <c r="OUU315" s="94"/>
      <c r="OUV315" s="94"/>
      <c r="OUW315" s="94"/>
      <c r="OUX315" s="94"/>
      <c r="OUY315" s="94"/>
      <c r="OUZ315" s="94"/>
      <c r="OVA315" s="94"/>
      <c r="OVB315" s="94"/>
      <c r="OVC315" s="94"/>
      <c r="OVD315" s="94"/>
      <c r="OVE315" s="94"/>
      <c r="OVF315" s="94"/>
      <c r="OVG315" s="94"/>
      <c r="OVH315" s="94"/>
      <c r="OVI315" s="94"/>
      <c r="OVJ315" s="94"/>
      <c r="OVK315" s="94"/>
      <c r="OVL315" s="94"/>
      <c r="OVM315" s="94"/>
      <c r="OVN315" s="94"/>
      <c r="OVO315" s="94"/>
      <c r="OVP315" s="94"/>
      <c r="OVQ315" s="94"/>
      <c r="OVR315" s="94"/>
      <c r="OVS315" s="94"/>
      <c r="OVT315" s="94"/>
      <c r="OVU315" s="94"/>
      <c r="OVV315" s="94"/>
      <c r="OVW315" s="94"/>
      <c r="OVX315" s="94"/>
      <c r="OVY315" s="94"/>
      <c r="OVZ315" s="94"/>
      <c r="OWA315" s="94"/>
      <c r="OWB315" s="94"/>
      <c r="OWC315" s="94"/>
      <c r="OWD315" s="94"/>
      <c r="OWE315" s="94"/>
      <c r="OWF315" s="94"/>
      <c r="OWG315" s="94"/>
      <c r="OWH315" s="94"/>
      <c r="OWI315" s="94"/>
      <c r="OWJ315" s="94"/>
      <c r="OWK315" s="94"/>
      <c r="OWL315" s="94"/>
      <c r="OWM315" s="94"/>
      <c r="OWN315" s="94"/>
      <c r="OWO315" s="94"/>
      <c r="OWP315" s="94"/>
      <c r="OWQ315" s="94"/>
      <c r="OWR315" s="94"/>
      <c r="OWS315" s="94"/>
      <c r="OWT315" s="94"/>
      <c r="OWU315" s="94"/>
      <c r="OWV315" s="94"/>
      <c r="OWW315" s="94"/>
      <c r="OWX315" s="94"/>
      <c r="OWY315" s="94"/>
      <c r="OWZ315" s="94"/>
      <c r="OXA315" s="94"/>
      <c r="OXB315" s="94"/>
      <c r="OXC315" s="94"/>
      <c r="OXD315" s="94"/>
      <c r="OXE315" s="94"/>
      <c r="OXF315" s="94"/>
      <c r="OXG315" s="94"/>
      <c r="OXH315" s="94"/>
      <c r="OXI315" s="94"/>
      <c r="OXJ315" s="94"/>
      <c r="OXK315" s="94"/>
      <c r="OXL315" s="94"/>
      <c r="OXM315" s="94"/>
      <c r="OXN315" s="94"/>
      <c r="OXO315" s="94"/>
      <c r="OXP315" s="94"/>
      <c r="OXQ315" s="94"/>
      <c r="OXR315" s="94"/>
      <c r="OXS315" s="94"/>
      <c r="OXT315" s="94"/>
      <c r="OXU315" s="94"/>
      <c r="OXV315" s="94"/>
      <c r="OXW315" s="94"/>
      <c r="OXX315" s="94"/>
      <c r="OXY315" s="94"/>
      <c r="OXZ315" s="94"/>
      <c r="OYA315" s="94"/>
      <c r="OYB315" s="94"/>
      <c r="OYC315" s="94"/>
      <c r="OYD315" s="94"/>
      <c r="OYE315" s="94"/>
      <c r="OYF315" s="94"/>
      <c r="OYG315" s="94"/>
      <c r="OYH315" s="94"/>
      <c r="OYI315" s="94"/>
      <c r="OYJ315" s="94"/>
      <c r="OYK315" s="94"/>
      <c r="OYL315" s="94"/>
      <c r="OYM315" s="94"/>
      <c r="OYN315" s="94"/>
      <c r="OYO315" s="94"/>
      <c r="OYP315" s="94"/>
      <c r="OYQ315" s="94"/>
      <c r="OYR315" s="94"/>
      <c r="OYS315" s="94"/>
      <c r="OYT315" s="94"/>
      <c r="OYU315" s="94"/>
      <c r="OYV315" s="94"/>
      <c r="OYW315" s="94"/>
      <c r="OYX315" s="94"/>
      <c r="OYY315" s="94"/>
      <c r="OYZ315" s="94"/>
      <c r="OZA315" s="94"/>
      <c r="OZB315" s="94"/>
      <c r="OZC315" s="94"/>
      <c r="OZD315" s="94"/>
      <c r="OZE315" s="94"/>
      <c r="OZF315" s="94"/>
      <c r="OZG315" s="94"/>
      <c r="OZH315" s="94"/>
      <c r="OZI315" s="94"/>
      <c r="OZJ315" s="94"/>
      <c r="OZK315" s="94"/>
      <c r="OZL315" s="94"/>
      <c r="OZM315" s="94"/>
      <c r="OZN315" s="94"/>
      <c r="OZO315" s="94"/>
      <c r="OZP315" s="94"/>
      <c r="OZQ315" s="94"/>
      <c r="OZR315" s="94"/>
      <c r="OZS315" s="94"/>
      <c r="OZT315" s="94"/>
      <c r="OZU315" s="94"/>
      <c r="OZV315" s="94"/>
      <c r="OZW315" s="94"/>
      <c r="OZX315" s="94"/>
      <c r="OZY315" s="94"/>
      <c r="OZZ315" s="94"/>
      <c r="PAA315" s="94"/>
      <c r="PAB315" s="94"/>
      <c r="PAC315" s="94"/>
      <c r="PAD315" s="94"/>
      <c r="PAE315" s="94"/>
      <c r="PAF315" s="94"/>
      <c r="PAG315" s="94"/>
      <c r="PAH315" s="94"/>
      <c r="PAI315" s="94"/>
      <c r="PAJ315" s="94"/>
      <c r="PAK315" s="94"/>
      <c r="PAL315" s="94"/>
      <c r="PAM315" s="94"/>
      <c r="PAN315" s="94"/>
      <c r="PAO315" s="94"/>
      <c r="PAP315" s="94"/>
      <c r="PAQ315" s="94"/>
      <c r="PAR315" s="94"/>
      <c r="PAS315" s="94"/>
      <c r="PAT315" s="94"/>
      <c r="PAU315" s="94"/>
      <c r="PAV315" s="94"/>
      <c r="PAW315" s="94"/>
      <c r="PAX315" s="94"/>
      <c r="PAY315" s="94"/>
      <c r="PAZ315" s="94"/>
      <c r="PBA315" s="94"/>
      <c r="PBB315" s="94"/>
      <c r="PBC315" s="94"/>
      <c r="PBD315" s="94"/>
      <c r="PBE315" s="94"/>
      <c r="PBF315" s="94"/>
      <c r="PBG315" s="94"/>
      <c r="PBH315" s="94"/>
      <c r="PBI315" s="94"/>
      <c r="PBJ315" s="94"/>
      <c r="PBK315" s="94"/>
      <c r="PBL315" s="94"/>
      <c r="PBM315" s="94"/>
      <c r="PBN315" s="94"/>
      <c r="PBO315" s="94"/>
      <c r="PBP315" s="94"/>
      <c r="PBQ315" s="94"/>
      <c r="PBR315" s="94"/>
      <c r="PBS315" s="94"/>
      <c r="PBT315" s="94"/>
      <c r="PBU315" s="94"/>
      <c r="PBV315" s="94"/>
      <c r="PBW315" s="94"/>
      <c r="PBX315" s="94"/>
      <c r="PBY315" s="94"/>
      <c r="PBZ315" s="94"/>
      <c r="PCA315" s="94"/>
      <c r="PCB315" s="94"/>
      <c r="PCC315" s="94"/>
      <c r="PCD315" s="94"/>
      <c r="PCE315" s="94"/>
      <c r="PCF315" s="94"/>
      <c r="PCG315" s="94"/>
      <c r="PCH315" s="94"/>
      <c r="PCI315" s="94"/>
      <c r="PCJ315" s="94"/>
      <c r="PCK315" s="94"/>
      <c r="PCL315" s="94"/>
      <c r="PCM315" s="94"/>
      <c r="PCN315" s="94"/>
      <c r="PCO315" s="94"/>
      <c r="PCP315" s="94"/>
      <c r="PCQ315" s="94"/>
      <c r="PCR315" s="94"/>
      <c r="PCS315" s="94"/>
      <c r="PCT315" s="94"/>
      <c r="PCU315" s="94"/>
      <c r="PCV315" s="94"/>
      <c r="PCW315" s="94"/>
      <c r="PCX315" s="94"/>
      <c r="PCY315" s="94"/>
      <c r="PCZ315" s="94"/>
      <c r="PDA315" s="94"/>
      <c r="PDB315" s="94"/>
      <c r="PDC315" s="94"/>
      <c r="PDD315" s="94"/>
      <c r="PDE315" s="94"/>
      <c r="PDF315" s="94"/>
      <c r="PDG315" s="94"/>
      <c r="PDH315" s="94"/>
      <c r="PDI315" s="94"/>
      <c r="PDJ315" s="94"/>
      <c r="PDK315" s="94"/>
      <c r="PDL315" s="94"/>
      <c r="PDM315" s="94"/>
      <c r="PDN315" s="94"/>
      <c r="PDO315" s="94"/>
      <c r="PDP315" s="94"/>
      <c r="PDQ315" s="94"/>
      <c r="PDR315" s="94"/>
      <c r="PDS315" s="94"/>
      <c r="PDT315" s="94"/>
      <c r="PDU315" s="94"/>
      <c r="PDV315" s="94"/>
      <c r="PDW315" s="94"/>
      <c r="PDX315" s="94"/>
      <c r="PDY315" s="94"/>
      <c r="PDZ315" s="94"/>
      <c r="PEA315" s="94"/>
      <c r="PEB315" s="94"/>
      <c r="PEC315" s="94"/>
      <c r="PED315" s="94"/>
      <c r="PEE315" s="94"/>
      <c r="PEF315" s="94"/>
      <c r="PEG315" s="94"/>
      <c r="PEH315" s="94"/>
      <c r="PEI315" s="94"/>
      <c r="PEJ315" s="94"/>
      <c r="PEK315" s="94"/>
      <c r="PEL315" s="94"/>
      <c r="PEM315" s="94"/>
      <c r="PEN315" s="94"/>
      <c r="PEO315" s="94"/>
      <c r="PEP315" s="94"/>
      <c r="PEQ315" s="94"/>
      <c r="PER315" s="94"/>
      <c r="PES315" s="94"/>
      <c r="PET315" s="94"/>
      <c r="PEU315" s="94"/>
      <c r="PEV315" s="94"/>
      <c r="PEW315" s="94"/>
      <c r="PEX315" s="94"/>
      <c r="PEY315" s="94"/>
      <c r="PEZ315" s="94"/>
      <c r="PFA315" s="94"/>
      <c r="PFB315" s="94"/>
      <c r="PFC315" s="94"/>
      <c r="PFD315" s="94"/>
      <c r="PFE315" s="94"/>
      <c r="PFF315" s="94"/>
      <c r="PFG315" s="94"/>
      <c r="PFH315" s="94"/>
      <c r="PFI315" s="94"/>
      <c r="PFJ315" s="94"/>
      <c r="PFK315" s="94"/>
      <c r="PFL315" s="94"/>
      <c r="PFM315" s="94"/>
      <c r="PFN315" s="94"/>
      <c r="PFO315" s="94"/>
      <c r="PFP315" s="94"/>
      <c r="PFQ315" s="94"/>
      <c r="PFR315" s="94"/>
      <c r="PFS315" s="94"/>
      <c r="PFT315" s="94"/>
      <c r="PFU315" s="94"/>
      <c r="PFV315" s="94"/>
      <c r="PFW315" s="94"/>
      <c r="PFX315" s="94"/>
      <c r="PFY315" s="94"/>
      <c r="PFZ315" s="94"/>
      <c r="PGA315" s="94"/>
      <c r="PGB315" s="94"/>
      <c r="PGC315" s="94"/>
      <c r="PGD315" s="94"/>
      <c r="PGE315" s="94"/>
      <c r="PGF315" s="94"/>
      <c r="PGG315" s="94"/>
      <c r="PGH315" s="94"/>
      <c r="PGI315" s="94"/>
      <c r="PGJ315" s="94"/>
      <c r="PGK315" s="94"/>
      <c r="PGL315" s="94"/>
      <c r="PGM315" s="94"/>
      <c r="PGN315" s="94"/>
      <c r="PGO315" s="94"/>
      <c r="PGP315" s="94"/>
      <c r="PGQ315" s="94"/>
      <c r="PGR315" s="94"/>
      <c r="PGS315" s="94"/>
      <c r="PGT315" s="94"/>
      <c r="PGU315" s="94"/>
      <c r="PGV315" s="94"/>
      <c r="PGW315" s="94"/>
      <c r="PGX315" s="94"/>
      <c r="PGY315" s="94"/>
      <c r="PGZ315" s="94"/>
      <c r="PHA315" s="94"/>
      <c r="PHB315" s="94"/>
      <c r="PHC315" s="94"/>
      <c r="PHD315" s="94"/>
      <c r="PHE315" s="94"/>
      <c r="PHF315" s="94"/>
      <c r="PHG315" s="94"/>
      <c r="PHH315" s="94"/>
      <c r="PHI315" s="94"/>
      <c r="PHJ315" s="94"/>
      <c r="PHK315" s="94"/>
      <c r="PHL315" s="94"/>
      <c r="PHM315" s="94"/>
      <c r="PHN315" s="94"/>
      <c r="PHO315" s="94"/>
      <c r="PHP315" s="94"/>
      <c r="PHQ315" s="94"/>
      <c r="PHR315" s="94"/>
      <c r="PHS315" s="94"/>
      <c r="PHT315" s="94"/>
      <c r="PHU315" s="94"/>
      <c r="PHV315" s="94"/>
      <c r="PHW315" s="94"/>
      <c r="PHX315" s="94"/>
      <c r="PHY315" s="94"/>
      <c r="PHZ315" s="94"/>
      <c r="PIA315" s="94"/>
      <c r="PIB315" s="94"/>
      <c r="PIC315" s="94"/>
      <c r="PID315" s="94"/>
      <c r="PIE315" s="94"/>
      <c r="PIF315" s="94"/>
      <c r="PIG315" s="94"/>
      <c r="PIH315" s="94"/>
      <c r="PII315" s="94"/>
      <c r="PIJ315" s="94"/>
      <c r="PIK315" s="94"/>
      <c r="PIL315" s="94"/>
      <c r="PIM315" s="94"/>
      <c r="PIN315" s="94"/>
      <c r="PIO315" s="94"/>
      <c r="PIP315" s="94"/>
      <c r="PIQ315" s="94"/>
      <c r="PIR315" s="94"/>
      <c r="PIS315" s="94"/>
      <c r="PIT315" s="94"/>
      <c r="PIU315" s="94"/>
      <c r="PIV315" s="94"/>
      <c r="PIW315" s="94"/>
      <c r="PIX315" s="94"/>
      <c r="PIY315" s="94"/>
      <c r="PIZ315" s="94"/>
      <c r="PJA315" s="94"/>
      <c r="PJB315" s="94"/>
      <c r="PJC315" s="94"/>
      <c r="PJD315" s="94"/>
      <c r="PJE315" s="94"/>
      <c r="PJF315" s="94"/>
      <c r="PJG315" s="94"/>
      <c r="PJH315" s="94"/>
      <c r="PJI315" s="94"/>
      <c r="PJJ315" s="94"/>
      <c r="PJK315" s="94"/>
      <c r="PJL315" s="94"/>
      <c r="PJM315" s="94"/>
      <c r="PJN315" s="94"/>
      <c r="PJO315" s="94"/>
      <c r="PJP315" s="94"/>
      <c r="PJQ315" s="94"/>
      <c r="PJR315" s="94"/>
      <c r="PJS315" s="94"/>
      <c r="PJT315" s="94"/>
      <c r="PJU315" s="94"/>
      <c r="PJV315" s="94"/>
      <c r="PJW315" s="94"/>
      <c r="PJX315" s="94"/>
      <c r="PJY315" s="94"/>
      <c r="PJZ315" s="94"/>
      <c r="PKA315" s="94"/>
      <c r="PKB315" s="94"/>
      <c r="PKC315" s="94"/>
      <c r="PKD315" s="94"/>
      <c r="PKE315" s="94"/>
      <c r="PKF315" s="94"/>
      <c r="PKG315" s="94"/>
      <c r="PKH315" s="94"/>
      <c r="PKI315" s="94"/>
      <c r="PKJ315" s="94"/>
      <c r="PKK315" s="94"/>
      <c r="PKL315" s="94"/>
      <c r="PKM315" s="94"/>
      <c r="PKN315" s="94"/>
      <c r="PKO315" s="94"/>
      <c r="PKP315" s="94"/>
      <c r="PKQ315" s="94"/>
      <c r="PKR315" s="94"/>
      <c r="PKS315" s="94"/>
      <c r="PKT315" s="94"/>
      <c r="PKU315" s="94"/>
      <c r="PKV315" s="94"/>
      <c r="PKW315" s="94"/>
      <c r="PKX315" s="94"/>
      <c r="PKY315" s="94"/>
      <c r="PKZ315" s="94"/>
      <c r="PLA315" s="94"/>
      <c r="PLB315" s="94"/>
      <c r="PLC315" s="94"/>
      <c r="PLD315" s="94"/>
      <c r="PLE315" s="94"/>
      <c r="PLF315" s="94"/>
      <c r="PLG315" s="94"/>
      <c r="PLH315" s="94"/>
      <c r="PLI315" s="94"/>
      <c r="PLJ315" s="94"/>
      <c r="PLK315" s="94"/>
      <c r="PLL315" s="94"/>
      <c r="PLM315" s="94"/>
      <c r="PLN315" s="94"/>
      <c r="PLO315" s="94"/>
      <c r="PLP315" s="94"/>
      <c r="PLQ315" s="94"/>
      <c r="PLR315" s="94"/>
      <c r="PLS315" s="94"/>
      <c r="PLT315" s="94"/>
      <c r="PLU315" s="94"/>
      <c r="PLV315" s="94"/>
      <c r="PLW315" s="94"/>
      <c r="PLX315" s="94"/>
      <c r="PLY315" s="94"/>
      <c r="PLZ315" s="94"/>
      <c r="PMA315" s="94"/>
      <c r="PMB315" s="94"/>
      <c r="PMC315" s="94"/>
      <c r="PMD315" s="94"/>
      <c r="PME315" s="94"/>
      <c r="PMF315" s="94"/>
      <c r="PMG315" s="94"/>
      <c r="PMH315" s="94"/>
      <c r="PMI315" s="94"/>
      <c r="PMJ315" s="94"/>
      <c r="PMK315" s="94"/>
      <c r="PML315" s="94"/>
      <c r="PMM315" s="94"/>
      <c r="PMN315" s="94"/>
      <c r="PMO315" s="94"/>
      <c r="PMP315" s="94"/>
      <c r="PMQ315" s="94"/>
      <c r="PMR315" s="94"/>
      <c r="PMS315" s="94"/>
      <c r="PMT315" s="94"/>
      <c r="PMU315" s="94"/>
      <c r="PMV315" s="94"/>
      <c r="PMW315" s="94"/>
      <c r="PMX315" s="94"/>
      <c r="PMY315" s="94"/>
      <c r="PMZ315" s="94"/>
      <c r="PNA315" s="94"/>
      <c r="PNB315" s="94"/>
      <c r="PNC315" s="94"/>
      <c r="PND315" s="94"/>
      <c r="PNE315" s="94"/>
      <c r="PNF315" s="94"/>
      <c r="PNG315" s="94"/>
      <c r="PNH315" s="94"/>
      <c r="PNI315" s="94"/>
      <c r="PNJ315" s="94"/>
      <c r="PNK315" s="94"/>
      <c r="PNL315" s="94"/>
      <c r="PNM315" s="94"/>
      <c r="PNN315" s="94"/>
      <c r="PNO315" s="94"/>
      <c r="PNP315" s="94"/>
      <c r="PNQ315" s="94"/>
      <c r="PNR315" s="94"/>
      <c r="PNS315" s="94"/>
      <c r="PNT315" s="94"/>
      <c r="PNU315" s="94"/>
      <c r="PNV315" s="94"/>
      <c r="PNW315" s="94"/>
      <c r="PNX315" s="94"/>
      <c r="PNY315" s="94"/>
      <c r="PNZ315" s="94"/>
      <c r="POA315" s="94"/>
      <c r="POB315" s="94"/>
      <c r="POC315" s="94"/>
      <c r="POD315" s="94"/>
      <c r="POE315" s="94"/>
      <c r="POF315" s="94"/>
      <c r="POG315" s="94"/>
      <c r="POH315" s="94"/>
      <c r="POI315" s="94"/>
      <c r="POJ315" s="94"/>
      <c r="POK315" s="94"/>
      <c r="POL315" s="94"/>
      <c r="POM315" s="94"/>
      <c r="PON315" s="94"/>
      <c r="POO315" s="94"/>
      <c r="POP315" s="94"/>
      <c r="POQ315" s="94"/>
      <c r="POR315" s="94"/>
      <c r="POS315" s="94"/>
      <c r="POT315" s="94"/>
      <c r="POU315" s="94"/>
      <c r="POV315" s="94"/>
      <c r="POW315" s="94"/>
      <c r="POX315" s="94"/>
      <c r="POY315" s="94"/>
      <c r="POZ315" s="94"/>
      <c r="PPA315" s="94"/>
      <c r="PPB315" s="94"/>
      <c r="PPC315" s="94"/>
      <c r="PPD315" s="94"/>
      <c r="PPE315" s="94"/>
      <c r="PPF315" s="94"/>
      <c r="PPG315" s="94"/>
      <c r="PPH315" s="94"/>
      <c r="PPI315" s="94"/>
      <c r="PPJ315" s="94"/>
      <c r="PPK315" s="94"/>
      <c r="PPL315" s="94"/>
      <c r="PPM315" s="94"/>
      <c r="PPN315" s="94"/>
      <c r="PPO315" s="94"/>
      <c r="PPP315" s="94"/>
      <c r="PPQ315" s="94"/>
      <c r="PPR315" s="94"/>
      <c r="PPS315" s="94"/>
      <c r="PPT315" s="94"/>
      <c r="PPU315" s="94"/>
      <c r="PPV315" s="94"/>
      <c r="PPW315" s="94"/>
      <c r="PPX315" s="94"/>
      <c r="PPY315" s="94"/>
      <c r="PPZ315" s="94"/>
      <c r="PQA315" s="94"/>
      <c r="PQB315" s="94"/>
      <c r="PQC315" s="94"/>
      <c r="PQD315" s="94"/>
      <c r="PQE315" s="94"/>
      <c r="PQF315" s="94"/>
      <c r="PQG315" s="94"/>
      <c r="PQH315" s="94"/>
      <c r="PQI315" s="94"/>
      <c r="PQJ315" s="94"/>
      <c r="PQK315" s="94"/>
      <c r="PQL315" s="94"/>
      <c r="PQM315" s="94"/>
      <c r="PQN315" s="94"/>
      <c r="PQO315" s="94"/>
      <c r="PQP315" s="94"/>
      <c r="PQQ315" s="94"/>
      <c r="PQR315" s="94"/>
      <c r="PQS315" s="94"/>
      <c r="PQT315" s="94"/>
      <c r="PQU315" s="94"/>
      <c r="PQV315" s="94"/>
      <c r="PQW315" s="94"/>
      <c r="PQX315" s="94"/>
      <c r="PQY315" s="94"/>
      <c r="PQZ315" s="94"/>
      <c r="PRA315" s="94"/>
      <c r="PRB315" s="94"/>
      <c r="PRC315" s="94"/>
      <c r="PRD315" s="94"/>
      <c r="PRE315" s="94"/>
      <c r="PRF315" s="94"/>
      <c r="PRG315" s="94"/>
      <c r="PRH315" s="94"/>
      <c r="PRI315" s="94"/>
      <c r="PRJ315" s="94"/>
      <c r="PRK315" s="94"/>
      <c r="PRL315" s="94"/>
      <c r="PRM315" s="94"/>
      <c r="PRN315" s="94"/>
      <c r="PRO315" s="94"/>
      <c r="PRP315" s="94"/>
      <c r="PRQ315" s="94"/>
      <c r="PRR315" s="94"/>
      <c r="PRS315" s="94"/>
      <c r="PRT315" s="94"/>
      <c r="PRU315" s="94"/>
      <c r="PRV315" s="94"/>
      <c r="PRW315" s="94"/>
      <c r="PRX315" s="94"/>
      <c r="PRY315" s="94"/>
      <c r="PRZ315" s="94"/>
      <c r="PSA315" s="94"/>
      <c r="PSB315" s="94"/>
      <c r="PSC315" s="94"/>
      <c r="PSD315" s="94"/>
      <c r="PSE315" s="94"/>
      <c r="PSF315" s="94"/>
      <c r="PSG315" s="94"/>
      <c r="PSH315" s="94"/>
      <c r="PSI315" s="94"/>
      <c r="PSJ315" s="94"/>
      <c r="PSK315" s="94"/>
      <c r="PSL315" s="94"/>
      <c r="PSM315" s="94"/>
      <c r="PSN315" s="94"/>
      <c r="PSO315" s="94"/>
      <c r="PSP315" s="94"/>
      <c r="PSQ315" s="94"/>
      <c r="PSR315" s="94"/>
      <c r="PSS315" s="94"/>
      <c r="PST315" s="94"/>
      <c r="PSU315" s="94"/>
      <c r="PSV315" s="94"/>
      <c r="PSW315" s="94"/>
      <c r="PSX315" s="94"/>
      <c r="PSY315" s="94"/>
      <c r="PSZ315" s="94"/>
      <c r="PTA315" s="94"/>
      <c r="PTB315" s="94"/>
      <c r="PTC315" s="94"/>
      <c r="PTD315" s="94"/>
      <c r="PTE315" s="94"/>
      <c r="PTF315" s="94"/>
      <c r="PTG315" s="94"/>
      <c r="PTH315" s="94"/>
      <c r="PTI315" s="94"/>
      <c r="PTJ315" s="94"/>
      <c r="PTK315" s="94"/>
      <c r="PTL315" s="94"/>
      <c r="PTM315" s="94"/>
      <c r="PTN315" s="94"/>
      <c r="PTO315" s="94"/>
      <c r="PTP315" s="94"/>
      <c r="PTQ315" s="94"/>
      <c r="PTR315" s="94"/>
      <c r="PTS315" s="94"/>
      <c r="PTT315" s="94"/>
      <c r="PTU315" s="94"/>
      <c r="PTV315" s="94"/>
      <c r="PTW315" s="94"/>
      <c r="PTX315" s="94"/>
      <c r="PTY315" s="94"/>
      <c r="PTZ315" s="94"/>
      <c r="PUA315" s="94"/>
      <c r="PUB315" s="94"/>
      <c r="PUC315" s="94"/>
      <c r="PUD315" s="94"/>
      <c r="PUE315" s="94"/>
      <c r="PUF315" s="94"/>
      <c r="PUG315" s="94"/>
      <c r="PUH315" s="94"/>
      <c r="PUI315" s="94"/>
      <c r="PUJ315" s="94"/>
      <c r="PUK315" s="94"/>
      <c r="PUL315" s="94"/>
      <c r="PUM315" s="94"/>
      <c r="PUN315" s="94"/>
      <c r="PUO315" s="94"/>
      <c r="PUP315" s="94"/>
      <c r="PUQ315" s="94"/>
      <c r="PUR315" s="94"/>
      <c r="PUS315" s="94"/>
      <c r="PUT315" s="94"/>
      <c r="PUU315" s="94"/>
      <c r="PUV315" s="94"/>
      <c r="PUW315" s="94"/>
      <c r="PUX315" s="94"/>
      <c r="PUY315" s="94"/>
      <c r="PUZ315" s="94"/>
      <c r="PVA315" s="94"/>
      <c r="PVB315" s="94"/>
      <c r="PVC315" s="94"/>
      <c r="PVD315" s="94"/>
      <c r="PVE315" s="94"/>
      <c r="PVF315" s="94"/>
      <c r="PVG315" s="94"/>
      <c r="PVH315" s="94"/>
      <c r="PVI315" s="94"/>
      <c r="PVJ315" s="94"/>
      <c r="PVK315" s="94"/>
      <c r="PVL315" s="94"/>
      <c r="PVM315" s="94"/>
      <c r="PVN315" s="94"/>
      <c r="PVO315" s="94"/>
      <c r="PVP315" s="94"/>
      <c r="PVQ315" s="94"/>
      <c r="PVR315" s="94"/>
      <c r="PVS315" s="94"/>
      <c r="PVT315" s="94"/>
      <c r="PVU315" s="94"/>
      <c r="PVV315" s="94"/>
      <c r="PVW315" s="94"/>
      <c r="PVX315" s="94"/>
      <c r="PVY315" s="94"/>
      <c r="PVZ315" s="94"/>
      <c r="PWA315" s="94"/>
      <c r="PWB315" s="94"/>
      <c r="PWC315" s="94"/>
      <c r="PWD315" s="94"/>
      <c r="PWE315" s="94"/>
      <c r="PWF315" s="94"/>
      <c r="PWG315" s="94"/>
      <c r="PWH315" s="94"/>
      <c r="PWI315" s="94"/>
      <c r="PWJ315" s="94"/>
      <c r="PWK315" s="94"/>
      <c r="PWL315" s="94"/>
      <c r="PWM315" s="94"/>
      <c r="PWN315" s="94"/>
      <c r="PWO315" s="94"/>
      <c r="PWP315" s="94"/>
      <c r="PWQ315" s="94"/>
      <c r="PWR315" s="94"/>
      <c r="PWS315" s="94"/>
      <c r="PWT315" s="94"/>
      <c r="PWU315" s="94"/>
      <c r="PWV315" s="94"/>
      <c r="PWW315" s="94"/>
      <c r="PWX315" s="94"/>
      <c r="PWY315" s="94"/>
      <c r="PWZ315" s="94"/>
      <c r="PXA315" s="94"/>
      <c r="PXB315" s="94"/>
      <c r="PXC315" s="94"/>
      <c r="PXD315" s="94"/>
      <c r="PXE315" s="94"/>
      <c r="PXF315" s="94"/>
      <c r="PXG315" s="94"/>
      <c r="PXH315" s="94"/>
      <c r="PXI315" s="94"/>
      <c r="PXJ315" s="94"/>
      <c r="PXK315" s="94"/>
      <c r="PXL315" s="94"/>
      <c r="PXM315" s="94"/>
      <c r="PXN315" s="94"/>
      <c r="PXO315" s="94"/>
      <c r="PXP315" s="94"/>
      <c r="PXQ315" s="94"/>
      <c r="PXR315" s="94"/>
      <c r="PXS315" s="94"/>
      <c r="PXT315" s="94"/>
      <c r="PXU315" s="94"/>
      <c r="PXV315" s="94"/>
      <c r="PXW315" s="94"/>
      <c r="PXX315" s="94"/>
      <c r="PXY315" s="94"/>
      <c r="PXZ315" s="94"/>
      <c r="PYA315" s="94"/>
      <c r="PYB315" s="94"/>
      <c r="PYC315" s="94"/>
      <c r="PYD315" s="94"/>
      <c r="PYE315" s="94"/>
      <c r="PYF315" s="94"/>
      <c r="PYG315" s="94"/>
      <c r="PYH315" s="94"/>
      <c r="PYI315" s="94"/>
      <c r="PYJ315" s="94"/>
      <c r="PYK315" s="94"/>
      <c r="PYL315" s="94"/>
      <c r="PYM315" s="94"/>
      <c r="PYN315" s="94"/>
      <c r="PYO315" s="94"/>
      <c r="PYP315" s="94"/>
      <c r="PYQ315" s="94"/>
      <c r="PYR315" s="94"/>
      <c r="PYS315" s="94"/>
      <c r="PYT315" s="94"/>
      <c r="PYU315" s="94"/>
      <c r="PYV315" s="94"/>
      <c r="PYW315" s="94"/>
      <c r="PYX315" s="94"/>
      <c r="PYY315" s="94"/>
      <c r="PYZ315" s="94"/>
      <c r="PZA315" s="94"/>
      <c r="PZB315" s="94"/>
      <c r="PZC315" s="94"/>
      <c r="PZD315" s="94"/>
      <c r="PZE315" s="94"/>
      <c r="PZF315" s="94"/>
      <c r="PZG315" s="94"/>
      <c r="PZH315" s="94"/>
      <c r="PZI315" s="94"/>
      <c r="PZJ315" s="94"/>
      <c r="PZK315" s="94"/>
      <c r="PZL315" s="94"/>
      <c r="PZM315" s="94"/>
      <c r="PZN315" s="94"/>
      <c r="PZO315" s="94"/>
      <c r="PZP315" s="94"/>
      <c r="PZQ315" s="94"/>
      <c r="PZR315" s="94"/>
      <c r="PZS315" s="94"/>
      <c r="PZT315" s="94"/>
      <c r="PZU315" s="94"/>
      <c r="PZV315" s="94"/>
      <c r="PZW315" s="94"/>
      <c r="PZX315" s="94"/>
      <c r="PZY315" s="94"/>
      <c r="PZZ315" s="94"/>
      <c r="QAA315" s="94"/>
      <c r="QAB315" s="94"/>
      <c r="QAC315" s="94"/>
      <c r="QAD315" s="94"/>
      <c r="QAE315" s="94"/>
      <c r="QAF315" s="94"/>
      <c r="QAG315" s="94"/>
      <c r="QAH315" s="94"/>
      <c r="QAI315" s="94"/>
      <c r="QAJ315" s="94"/>
      <c r="QAK315" s="94"/>
      <c r="QAL315" s="94"/>
      <c r="QAM315" s="94"/>
      <c r="QAN315" s="94"/>
      <c r="QAO315" s="94"/>
      <c r="QAP315" s="94"/>
      <c r="QAQ315" s="94"/>
      <c r="QAR315" s="94"/>
      <c r="QAS315" s="94"/>
      <c r="QAT315" s="94"/>
      <c r="QAU315" s="94"/>
      <c r="QAV315" s="94"/>
      <c r="QAW315" s="94"/>
      <c r="QAX315" s="94"/>
      <c r="QAY315" s="94"/>
      <c r="QAZ315" s="94"/>
      <c r="QBA315" s="94"/>
      <c r="QBB315" s="94"/>
      <c r="QBC315" s="94"/>
      <c r="QBD315" s="94"/>
      <c r="QBE315" s="94"/>
      <c r="QBF315" s="94"/>
      <c r="QBG315" s="94"/>
      <c r="QBH315" s="94"/>
      <c r="QBI315" s="94"/>
      <c r="QBJ315" s="94"/>
      <c r="QBK315" s="94"/>
      <c r="QBL315" s="94"/>
      <c r="QBM315" s="94"/>
      <c r="QBN315" s="94"/>
      <c r="QBO315" s="94"/>
      <c r="QBP315" s="94"/>
      <c r="QBQ315" s="94"/>
      <c r="QBR315" s="94"/>
      <c r="QBS315" s="94"/>
      <c r="QBT315" s="94"/>
      <c r="QBU315" s="94"/>
      <c r="QBV315" s="94"/>
      <c r="QBW315" s="94"/>
      <c r="QBX315" s="94"/>
      <c r="QBY315" s="94"/>
      <c r="QBZ315" s="94"/>
      <c r="QCA315" s="94"/>
      <c r="QCB315" s="94"/>
      <c r="QCC315" s="94"/>
      <c r="QCD315" s="94"/>
      <c r="QCE315" s="94"/>
      <c r="QCF315" s="94"/>
      <c r="QCG315" s="94"/>
      <c r="QCH315" s="94"/>
      <c r="QCI315" s="94"/>
      <c r="QCJ315" s="94"/>
      <c r="QCK315" s="94"/>
      <c r="QCL315" s="94"/>
      <c r="QCM315" s="94"/>
      <c r="QCN315" s="94"/>
      <c r="QCO315" s="94"/>
      <c r="QCP315" s="94"/>
      <c r="QCQ315" s="94"/>
      <c r="QCR315" s="94"/>
      <c r="QCS315" s="94"/>
      <c r="QCT315" s="94"/>
      <c r="QCU315" s="94"/>
      <c r="QCV315" s="94"/>
      <c r="QCW315" s="94"/>
      <c r="QCX315" s="94"/>
      <c r="QCY315" s="94"/>
      <c r="QCZ315" s="94"/>
      <c r="QDA315" s="94"/>
      <c r="QDB315" s="94"/>
      <c r="QDC315" s="94"/>
      <c r="QDD315" s="94"/>
      <c r="QDE315" s="94"/>
      <c r="QDF315" s="94"/>
      <c r="QDG315" s="94"/>
      <c r="QDH315" s="94"/>
      <c r="QDI315" s="94"/>
      <c r="QDJ315" s="94"/>
      <c r="QDK315" s="94"/>
      <c r="QDL315" s="94"/>
      <c r="QDM315" s="94"/>
      <c r="QDN315" s="94"/>
      <c r="QDO315" s="94"/>
      <c r="QDP315" s="94"/>
      <c r="QDQ315" s="94"/>
      <c r="QDR315" s="94"/>
      <c r="QDS315" s="94"/>
      <c r="QDT315" s="94"/>
      <c r="QDU315" s="94"/>
      <c r="QDV315" s="94"/>
      <c r="QDW315" s="94"/>
      <c r="QDX315" s="94"/>
      <c r="QDY315" s="94"/>
      <c r="QDZ315" s="94"/>
      <c r="QEA315" s="94"/>
      <c r="QEB315" s="94"/>
      <c r="QEC315" s="94"/>
      <c r="QED315" s="94"/>
      <c r="QEE315" s="94"/>
      <c r="QEF315" s="94"/>
      <c r="QEG315" s="94"/>
      <c r="QEH315" s="94"/>
      <c r="QEI315" s="94"/>
      <c r="QEJ315" s="94"/>
      <c r="QEK315" s="94"/>
      <c r="QEL315" s="94"/>
      <c r="QEM315" s="94"/>
      <c r="QEN315" s="94"/>
      <c r="QEO315" s="94"/>
      <c r="QEP315" s="94"/>
      <c r="QEQ315" s="94"/>
      <c r="QER315" s="94"/>
      <c r="QES315" s="94"/>
      <c r="QET315" s="94"/>
      <c r="QEU315" s="94"/>
      <c r="QEV315" s="94"/>
      <c r="QEW315" s="94"/>
      <c r="QEX315" s="94"/>
      <c r="QEY315" s="94"/>
      <c r="QEZ315" s="94"/>
      <c r="QFA315" s="94"/>
      <c r="QFB315" s="94"/>
      <c r="QFC315" s="94"/>
      <c r="QFD315" s="94"/>
      <c r="QFE315" s="94"/>
      <c r="QFF315" s="94"/>
      <c r="QFG315" s="94"/>
      <c r="QFH315" s="94"/>
      <c r="QFI315" s="94"/>
      <c r="QFJ315" s="94"/>
      <c r="QFK315" s="94"/>
      <c r="QFL315" s="94"/>
      <c r="QFM315" s="94"/>
      <c r="QFN315" s="94"/>
      <c r="QFO315" s="94"/>
      <c r="QFP315" s="94"/>
      <c r="QFQ315" s="94"/>
      <c r="QFR315" s="94"/>
      <c r="QFS315" s="94"/>
      <c r="QFT315" s="94"/>
      <c r="QFU315" s="94"/>
      <c r="QFV315" s="94"/>
      <c r="QFW315" s="94"/>
      <c r="QFX315" s="94"/>
      <c r="QFY315" s="94"/>
      <c r="QFZ315" s="94"/>
      <c r="QGA315" s="94"/>
      <c r="QGB315" s="94"/>
      <c r="QGC315" s="94"/>
      <c r="QGD315" s="94"/>
      <c r="QGE315" s="94"/>
      <c r="QGF315" s="94"/>
      <c r="QGG315" s="94"/>
      <c r="QGH315" s="94"/>
      <c r="QGI315" s="94"/>
      <c r="QGJ315" s="94"/>
      <c r="QGK315" s="94"/>
      <c r="QGL315" s="94"/>
      <c r="QGM315" s="94"/>
      <c r="QGN315" s="94"/>
      <c r="QGO315" s="94"/>
      <c r="QGP315" s="94"/>
      <c r="QGQ315" s="94"/>
      <c r="QGR315" s="94"/>
      <c r="QGS315" s="94"/>
      <c r="QGT315" s="94"/>
      <c r="QGU315" s="94"/>
      <c r="QGV315" s="94"/>
      <c r="QGW315" s="94"/>
      <c r="QGX315" s="94"/>
      <c r="QGY315" s="94"/>
      <c r="QGZ315" s="94"/>
      <c r="QHA315" s="94"/>
      <c r="QHB315" s="94"/>
      <c r="QHC315" s="94"/>
      <c r="QHD315" s="94"/>
      <c r="QHE315" s="94"/>
      <c r="QHF315" s="94"/>
      <c r="QHG315" s="94"/>
      <c r="QHH315" s="94"/>
      <c r="QHI315" s="94"/>
      <c r="QHJ315" s="94"/>
      <c r="QHK315" s="94"/>
      <c r="QHL315" s="94"/>
      <c r="QHM315" s="94"/>
      <c r="QHN315" s="94"/>
      <c r="QHO315" s="94"/>
      <c r="QHP315" s="94"/>
      <c r="QHQ315" s="94"/>
      <c r="QHR315" s="94"/>
      <c r="QHS315" s="94"/>
      <c r="QHT315" s="94"/>
      <c r="QHU315" s="94"/>
      <c r="QHV315" s="94"/>
      <c r="QHW315" s="94"/>
      <c r="QHX315" s="94"/>
      <c r="QHY315" s="94"/>
      <c r="QHZ315" s="94"/>
      <c r="QIA315" s="94"/>
      <c r="QIB315" s="94"/>
      <c r="QIC315" s="94"/>
      <c r="QID315" s="94"/>
      <c r="QIE315" s="94"/>
      <c r="QIF315" s="94"/>
      <c r="QIG315" s="94"/>
      <c r="QIH315" s="94"/>
      <c r="QII315" s="94"/>
      <c r="QIJ315" s="94"/>
      <c r="QIK315" s="94"/>
      <c r="QIL315" s="94"/>
      <c r="QIM315" s="94"/>
      <c r="QIN315" s="94"/>
      <c r="QIO315" s="94"/>
      <c r="QIP315" s="94"/>
      <c r="QIQ315" s="94"/>
      <c r="QIR315" s="94"/>
      <c r="QIS315" s="94"/>
      <c r="QIT315" s="94"/>
      <c r="QIU315" s="94"/>
      <c r="QIV315" s="94"/>
      <c r="QIW315" s="94"/>
      <c r="QIX315" s="94"/>
      <c r="QIY315" s="94"/>
      <c r="QIZ315" s="94"/>
      <c r="QJA315" s="94"/>
      <c r="QJB315" s="94"/>
      <c r="QJC315" s="94"/>
      <c r="QJD315" s="94"/>
      <c r="QJE315" s="94"/>
      <c r="QJF315" s="94"/>
      <c r="QJG315" s="94"/>
      <c r="QJH315" s="94"/>
      <c r="QJI315" s="94"/>
      <c r="QJJ315" s="94"/>
      <c r="QJK315" s="94"/>
      <c r="QJL315" s="94"/>
      <c r="QJM315" s="94"/>
      <c r="QJN315" s="94"/>
      <c r="QJO315" s="94"/>
      <c r="QJP315" s="94"/>
      <c r="QJQ315" s="94"/>
      <c r="QJR315" s="94"/>
      <c r="QJS315" s="94"/>
      <c r="QJT315" s="94"/>
      <c r="QJU315" s="94"/>
      <c r="QJV315" s="94"/>
      <c r="QJW315" s="94"/>
      <c r="QJX315" s="94"/>
      <c r="QJY315" s="94"/>
      <c r="QJZ315" s="94"/>
      <c r="QKA315" s="94"/>
      <c r="QKB315" s="94"/>
      <c r="QKC315" s="94"/>
      <c r="QKD315" s="94"/>
      <c r="QKE315" s="94"/>
      <c r="QKF315" s="94"/>
      <c r="QKG315" s="94"/>
      <c r="QKH315" s="94"/>
      <c r="QKI315" s="94"/>
      <c r="QKJ315" s="94"/>
      <c r="QKK315" s="94"/>
      <c r="QKL315" s="94"/>
      <c r="QKM315" s="94"/>
      <c r="QKN315" s="94"/>
      <c r="QKO315" s="94"/>
      <c r="QKP315" s="94"/>
      <c r="QKQ315" s="94"/>
      <c r="QKR315" s="94"/>
      <c r="QKS315" s="94"/>
      <c r="QKT315" s="94"/>
      <c r="QKU315" s="94"/>
      <c r="QKV315" s="94"/>
      <c r="QKW315" s="94"/>
      <c r="QKX315" s="94"/>
      <c r="QKY315" s="94"/>
      <c r="QKZ315" s="94"/>
      <c r="QLA315" s="94"/>
      <c r="QLB315" s="94"/>
      <c r="QLC315" s="94"/>
      <c r="QLD315" s="94"/>
      <c r="QLE315" s="94"/>
      <c r="QLF315" s="94"/>
      <c r="QLG315" s="94"/>
      <c r="QLH315" s="94"/>
      <c r="QLI315" s="94"/>
      <c r="QLJ315" s="94"/>
      <c r="QLK315" s="94"/>
      <c r="QLL315" s="94"/>
      <c r="QLM315" s="94"/>
      <c r="QLN315" s="94"/>
      <c r="QLO315" s="94"/>
      <c r="QLP315" s="94"/>
      <c r="QLQ315" s="94"/>
      <c r="QLR315" s="94"/>
      <c r="QLS315" s="94"/>
      <c r="QLT315" s="94"/>
      <c r="QLU315" s="94"/>
      <c r="QLV315" s="94"/>
      <c r="QLW315" s="94"/>
      <c r="QLX315" s="94"/>
      <c r="QLY315" s="94"/>
      <c r="QLZ315" s="94"/>
      <c r="QMA315" s="94"/>
      <c r="QMB315" s="94"/>
      <c r="QMC315" s="94"/>
      <c r="QMD315" s="94"/>
      <c r="QME315" s="94"/>
      <c r="QMF315" s="94"/>
      <c r="QMG315" s="94"/>
      <c r="QMH315" s="94"/>
      <c r="QMI315" s="94"/>
      <c r="QMJ315" s="94"/>
      <c r="QMK315" s="94"/>
      <c r="QML315" s="94"/>
      <c r="QMM315" s="94"/>
      <c r="QMN315" s="94"/>
      <c r="QMO315" s="94"/>
      <c r="QMP315" s="94"/>
      <c r="QMQ315" s="94"/>
      <c r="QMR315" s="94"/>
      <c r="QMS315" s="94"/>
      <c r="QMT315" s="94"/>
      <c r="QMU315" s="94"/>
      <c r="QMV315" s="94"/>
      <c r="QMW315" s="94"/>
      <c r="QMX315" s="94"/>
      <c r="QMY315" s="94"/>
      <c r="QMZ315" s="94"/>
      <c r="QNA315" s="94"/>
      <c r="QNB315" s="94"/>
      <c r="QNC315" s="94"/>
      <c r="QND315" s="94"/>
      <c r="QNE315" s="94"/>
      <c r="QNF315" s="94"/>
      <c r="QNG315" s="94"/>
      <c r="QNH315" s="94"/>
      <c r="QNI315" s="94"/>
      <c r="QNJ315" s="94"/>
      <c r="QNK315" s="94"/>
      <c r="QNL315" s="94"/>
      <c r="QNM315" s="94"/>
      <c r="QNN315" s="94"/>
      <c r="QNO315" s="94"/>
      <c r="QNP315" s="94"/>
      <c r="QNQ315" s="94"/>
      <c r="QNR315" s="94"/>
      <c r="QNS315" s="94"/>
      <c r="QNT315" s="94"/>
      <c r="QNU315" s="94"/>
      <c r="QNV315" s="94"/>
      <c r="QNW315" s="94"/>
      <c r="QNX315" s="94"/>
      <c r="QNY315" s="94"/>
      <c r="QNZ315" s="94"/>
      <c r="QOA315" s="94"/>
      <c r="QOB315" s="94"/>
      <c r="QOC315" s="94"/>
      <c r="QOD315" s="94"/>
      <c r="QOE315" s="94"/>
      <c r="QOF315" s="94"/>
      <c r="QOG315" s="94"/>
      <c r="QOH315" s="94"/>
      <c r="QOI315" s="94"/>
      <c r="QOJ315" s="94"/>
      <c r="QOK315" s="94"/>
      <c r="QOL315" s="94"/>
      <c r="QOM315" s="94"/>
      <c r="QON315" s="94"/>
      <c r="QOO315" s="94"/>
      <c r="QOP315" s="94"/>
      <c r="QOQ315" s="94"/>
      <c r="QOR315" s="94"/>
      <c r="QOS315" s="94"/>
      <c r="QOT315" s="94"/>
      <c r="QOU315" s="94"/>
      <c r="QOV315" s="94"/>
      <c r="QOW315" s="94"/>
      <c r="QOX315" s="94"/>
      <c r="QOY315" s="94"/>
      <c r="QOZ315" s="94"/>
      <c r="QPA315" s="94"/>
      <c r="QPB315" s="94"/>
      <c r="QPC315" s="94"/>
      <c r="QPD315" s="94"/>
      <c r="QPE315" s="94"/>
      <c r="QPF315" s="94"/>
      <c r="QPG315" s="94"/>
      <c r="QPH315" s="94"/>
      <c r="QPI315" s="94"/>
      <c r="QPJ315" s="94"/>
      <c r="QPK315" s="94"/>
      <c r="QPL315" s="94"/>
      <c r="QPM315" s="94"/>
      <c r="QPN315" s="94"/>
      <c r="QPO315" s="94"/>
      <c r="QPP315" s="94"/>
      <c r="QPQ315" s="94"/>
      <c r="QPR315" s="94"/>
      <c r="QPS315" s="94"/>
      <c r="QPT315" s="94"/>
      <c r="QPU315" s="94"/>
      <c r="QPV315" s="94"/>
      <c r="QPW315" s="94"/>
      <c r="QPX315" s="94"/>
      <c r="QPY315" s="94"/>
      <c r="QPZ315" s="94"/>
      <c r="QQA315" s="94"/>
      <c r="QQB315" s="94"/>
      <c r="QQC315" s="94"/>
      <c r="QQD315" s="94"/>
      <c r="QQE315" s="94"/>
      <c r="QQF315" s="94"/>
      <c r="QQG315" s="94"/>
      <c r="QQH315" s="94"/>
      <c r="QQI315" s="94"/>
      <c r="QQJ315" s="94"/>
      <c r="QQK315" s="94"/>
      <c r="QQL315" s="94"/>
      <c r="QQM315" s="94"/>
      <c r="QQN315" s="94"/>
      <c r="QQO315" s="94"/>
      <c r="QQP315" s="94"/>
      <c r="QQQ315" s="94"/>
      <c r="QQR315" s="94"/>
      <c r="QQS315" s="94"/>
      <c r="QQT315" s="94"/>
      <c r="QQU315" s="94"/>
      <c r="QQV315" s="94"/>
      <c r="QQW315" s="94"/>
      <c r="QQX315" s="94"/>
      <c r="QQY315" s="94"/>
      <c r="QQZ315" s="94"/>
      <c r="QRA315" s="94"/>
      <c r="QRB315" s="94"/>
      <c r="QRC315" s="94"/>
      <c r="QRD315" s="94"/>
      <c r="QRE315" s="94"/>
      <c r="QRF315" s="94"/>
      <c r="QRG315" s="94"/>
      <c r="QRH315" s="94"/>
      <c r="QRI315" s="94"/>
      <c r="QRJ315" s="94"/>
      <c r="QRK315" s="94"/>
      <c r="QRL315" s="94"/>
      <c r="QRM315" s="94"/>
      <c r="QRN315" s="94"/>
      <c r="QRO315" s="94"/>
      <c r="QRP315" s="94"/>
      <c r="QRQ315" s="94"/>
      <c r="QRR315" s="94"/>
      <c r="QRS315" s="94"/>
      <c r="QRT315" s="94"/>
      <c r="QRU315" s="94"/>
      <c r="QRV315" s="94"/>
      <c r="QRW315" s="94"/>
      <c r="QRX315" s="94"/>
      <c r="QRY315" s="94"/>
      <c r="QRZ315" s="94"/>
      <c r="QSA315" s="94"/>
      <c r="QSB315" s="94"/>
      <c r="QSC315" s="94"/>
      <c r="QSD315" s="94"/>
      <c r="QSE315" s="94"/>
      <c r="QSF315" s="94"/>
      <c r="QSG315" s="94"/>
      <c r="QSH315" s="94"/>
      <c r="QSI315" s="94"/>
      <c r="QSJ315" s="94"/>
      <c r="QSK315" s="94"/>
      <c r="QSL315" s="94"/>
      <c r="QSM315" s="94"/>
      <c r="QSN315" s="94"/>
      <c r="QSO315" s="94"/>
      <c r="QSP315" s="94"/>
      <c r="QSQ315" s="94"/>
      <c r="QSR315" s="94"/>
      <c r="QSS315" s="94"/>
      <c r="QST315" s="94"/>
      <c r="QSU315" s="94"/>
      <c r="QSV315" s="94"/>
      <c r="QSW315" s="94"/>
      <c r="QSX315" s="94"/>
      <c r="QSY315" s="94"/>
      <c r="QSZ315" s="94"/>
      <c r="QTA315" s="94"/>
      <c r="QTB315" s="94"/>
      <c r="QTC315" s="94"/>
      <c r="QTD315" s="94"/>
      <c r="QTE315" s="94"/>
      <c r="QTF315" s="94"/>
      <c r="QTG315" s="94"/>
      <c r="QTH315" s="94"/>
      <c r="QTI315" s="94"/>
      <c r="QTJ315" s="94"/>
      <c r="QTK315" s="94"/>
      <c r="QTL315" s="94"/>
      <c r="QTM315" s="94"/>
      <c r="QTN315" s="94"/>
      <c r="QTO315" s="94"/>
      <c r="QTP315" s="94"/>
      <c r="QTQ315" s="94"/>
      <c r="QTR315" s="94"/>
      <c r="QTS315" s="94"/>
      <c r="QTT315" s="94"/>
      <c r="QTU315" s="94"/>
      <c r="QTV315" s="94"/>
      <c r="QTW315" s="94"/>
      <c r="QTX315" s="94"/>
      <c r="QTY315" s="94"/>
      <c r="QTZ315" s="94"/>
      <c r="QUA315" s="94"/>
      <c r="QUB315" s="94"/>
      <c r="QUC315" s="94"/>
      <c r="QUD315" s="94"/>
      <c r="QUE315" s="94"/>
      <c r="QUF315" s="94"/>
      <c r="QUG315" s="94"/>
      <c r="QUH315" s="94"/>
      <c r="QUI315" s="94"/>
      <c r="QUJ315" s="94"/>
      <c r="QUK315" s="94"/>
      <c r="QUL315" s="94"/>
      <c r="QUM315" s="94"/>
      <c r="QUN315" s="94"/>
      <c r="QUO315" s="94"/>
      <c r="QUP315" s="94"/>
      <c r="QUQ315" s="94"/>
      <c r="QUR315" s="94"/>
      <c r="QUS315" s="94"/>
      <c r="QUT315" s="94"/>
      <c r="QUU315" s="94"/>
      <c r="QUV315" s="94"/>
      <c r="QUW315" s="94"/>
      <c r="QUX315" s="94"/>
      <c r="QUY315" s="94"/>
      <c r="QUZ315" s="94"/>
      <c r="QVA315" s="94"/>
      <c r="QVB315" s="94"/>
      <c r="QVC315" s="94"/>
      <c r="QVD315" s="94"/>
      <c r="QVE315" s="94"/>
      <c r="QVF315" s="94"/>
      <c r="QVG315" s="94"/>
      <c r="QVH315" s="94"/>
      <c r="QVI315" s="94"/>
      <c r="QVJ315" s="94"/>
      <c r="QVK315" s="94"/>
      <c r="QVL315" s="94"/>
      <c r="QVM315" s="94"/>
      <c r="QVN315" s="94"/>
      <c r="QVO315" s="94"/>
      <c r="QVP315" s="94"/>
      <c r="QVQ315" s="94"/>
      <c r="QVR315" s="94"/>
      <c r="QVS315" s="94"/>
      <c r="QVT315" s="94"/>
      <c r="QVU315" s="94"/>
      <c r="QVV315" s="94"/>
      <c r="QVW315" s="94"/>
      <c r="QVX315" s="94"/>
      <c r="QVY315" s="94"/>
      <c r="QVZ315" s="94"/>
      <c r="QWA315" s="94"/>
      <c r="QWB315" s="94"/>
      <c r="QWC315" s="94"/>
      <c r="QWD315" s="94"/>
      <c r="QWE315" s="94"/>
      <c r="QWF315" s="94"/>
      <c r="QWG315" s="94"/>
      <c r="QWH315" s="94"/>
      <c r="QWI315" s="94"/>
      <c r="QWJ315" s="94"/>
      <c r="QWK315" s="94"/>
      <c r="QWL315" s="94"/>
      <c r="QWM315" s="94"/>
      <c r="QWN315" s="94"/>
      <c r="QWO315" s="94"/>
      <c r="QWP315" s="94"/>
      <c r="QWQ315" s="94"/>
      <c r="QWR315" s="94"/>
      <c r="QWS315" s="94"/>
      <c r="QWT315" s="94"/>
      <c r="QWU315" s="94"/>
      <c r="QWV315" s="94"/>
      <c r="QWW315" s="94"/>
      <c r="QWX315" s="94"/>
      <c r="QWY315" s="94"/>
      <c r="QWZ315" s="94"/>
      <c r="QXA315" s="94"/>
      <c r="QXB315" s="94"/>
      <c r="QXC315" s="94"/>
      <c r="QXD315" s="94"/>
      <c r="QXE315" s="94"/>
      <c r="QXF315" s="94"/>
      <c r="QXG315" s="94"/>
      <c r="QXH315" s="94"/>
      <c r="QXI315" s="94"/>
      <c r="QXJ315" s="94"/>
      <c r="QXK315" s="94"/>
      <c r="QXL315" s="94"/>
      <c r="QXM315" s="94"/>
      <c r="QXN315" s="94"/>
      <c r="QXO315" s="94"/>
      <c r="QXP315" s="94"/>
      <c r="QXQ315" s="94"/>
      <c r="QXR315" s="94"/>
      <c r="QXS315" s="94"/>
      <c r="QXT315" s="94"/>
      <c r="QXU315" s="94"/>
      <c r="QXV315" s="94"/>
      <c r="QXW315" s="94"/>
      <c r="QXX315" s="94"/>
      <c r="QXY315" s="94"/>
      <c r="QXZ315" s="94"/>
      <c r="QYA315" s="94"/>
      <c r="QYB315" s="94"/>
      <c r="QYC315" s="94"/>
      <c r="QYD315" s="94"/>
      <c r="QYE315" s="94"/>
      <c r="QYF315" s="94"/>
      <c r="QYG315" s="94"/>
      <c r="QYH315" s="94"/>
      <c r="QYI315" s="94"/>
      <c r="QYJ315" s="94"/>
      <c r="QYK315" s="94"/>
      <c r="QYL315" s="94"/>
      <c r="QYM315" s="94"/>
      <c r="QYN315" s="94"/>
      <c r="QYO315" s="94"/>
      <c r="QYP315" s="94"/>
      <c r="QYQ315" s="94"/>
      <c r="QYR315" s="94"/>
      <c r="QYS315" s="94"/>
      <c r="QYT315" s="94"/>
      <c r="QYU315" s="94"/>
      <c r="QYV315" s="94"/>
      <c r="QYW315" s="94"/>
      <c r="QYX315" s="94"/>
      <c r="QYY315" s="94"/>
      <c r="QYZ315" s="94"/>
      <c r="QZA315" s="94"/>
      <c r="QZB315" s="94"/>
      <c r="QZC315" s="94"/>
      <c r="QZD315" s="94"/>
      <c r="QZE315" s="94"/>
      <c r="QZF315" s="94"/>
      <c r="QZG315" s="94"/>
      <c r="QZH315" s="94"/>
      <c r="QZI315" s="94"/>
      <c r="QZJ315" s="94"/>
      <c r="QZK315" s="94"/>
      <c r="QZL315" s="94"/>
      <c r="QZM315" s="94"/>
      <c r="QZN315" s="94"/>
      <c r="QZO315" s="94"/>
      <c r="QZP315" s="94"/>
      <c r="QZQ315" s="94"/>
      <c r="QZR315" s="94"/>
      <c r="QZS315" s="94"/>
      <c r="QZT315" s="94"/>
      <c r="QZU315" s="94"/>
      <c r="QZV315" s="94"/>
      <c r="QZW315" s="94"/>
      <c r="QZX315" s="94"/>
      <c r="QZY315" s="94"/>
      <c r="QZZ315" s="94"/>
      <c r="RAA315" s="94"/>
      <c r="RAB315" s="94"/>
      <c r="RAC315" s="94"/>
      <c r="RAD315" s="94"/>
      <c r="RAE315" s="94"/>
      <c r="RAF315" s="94"/>
      <c r="RAG315" s="94"/>
      <c r="RAH315" s="94"/>
      <c r="RAI315" s="94"/>
      <c r="RAJ315" s="94"/>
      <c r="RAK315" s="94"/>
      <c r="RAL315" s="94"/>
      <c r="RAM315" s="94"/>
      <c r="RAN315" s="94"/>
      <c r="RAO315" s="94"/>
      <c r="RAP315" s="94"/>
      <c r="RAQ315" s="94"/>
      <c r="RAR315" s="94"/>
      <c r="RAS315" s="94"/>
      <c r="RAT315" s="94"/>
      <c r="RAU315" s="94"/>
      <c r="RAV315" s="94"/>
      <c r="RAW315" s="94"/>
      <c r="RAX315" s="94"/>
      <c r="RAY315" s="94"/>
      <c r="RAZ315" s="94"/>
      <c r="RBA315" s="94"/>
      <c r="RBB315" s="94"/>
      <c r="RBC315" s="94"/>
      <c r="RBD315" s="94"/>
      <c r="RBE315" s="94"/>
      <c r="RBF315" s="94"/>
      <c r="RBG315" s="94"/>
      <c r="RBH315" s="94"/>
      <c r="RBI315" s="94"/>
      <c r="RBJ315" s="94"/>
      <c r="RBK315" s="94"/>
      <c r="RBL315" s="94"/>
      <c r="RBM315" s="94"/>
      <c r="RBN315" s="94"/>
      <c r="RBO315" s="94"/>
      <c r="RBP315" s="94"/>
      <c r="RBQ315" s="94"/>
      <c r="RBR315" s="94"/>
      <c r="RBS315" s="94"/>
      <c r="RBT315" s="94"/>
      <c r="RBU315" s="94"/>
      <c r="RBV315" s="94"/>
      <c r="RBW315" s="94"/>
      <c r="RBX315" s="94"/>
      <c r="RBY315" s="94"/>
      <c r="RBZ315" s="94"/>
      <c r="RCA315" s="94"/>
      <c r="RCB315" s="94"/>
      <c r="RCC315" s="94"/>
      <c r="RCD315" s="94"/>
      <c r="RCE315" s="94"/>
      <c r="RCF315" s="94"/>
      <c r="RCG315" s="94"/>
      <c r="RCH315" s="94"/>
      <c r="RCI315" s="94"/>
      <c r="RCJ315" s="94"/>
      <c r="RCK315" s="94"/>
      <c r="RCL315" s="94"/>
      <c r="RCM315" s="94"/>
      <c r="RCN315" s="94"/>
      <c r="RCO315" s="94"/>
      <c r="RCP315" s="94"/>
      <c r="RCQ315" s="94"/>
      <c r="RCR315" s="94"/>
      <c r="RCS315" s="94"/>
      <c r="RCT315" s="94"/>
      <c r="RCU315" s="94"/>
      <c r="RCV315" s="94"/>
      <c r="RCW315" s="94"/>
      <c r="RCX315" s="94"/>
      <c r="RCY315" s="94"/>
      <c r="RCZ315" s="94"/>
      <c r="RDA315" s="94"/>
      <c r="RDB315" s="94"/>
      <c r="RDC315" s="94"/>
      <c r="RDD315" s="94"/>
      <c r="RDE315" s="94"/>
      <c r="RDF315" s="94"/>
      <c r="RDG315" s="94"/>
      <c r="RDH315" s="94"/>
      <c r="RDI315" s="94"/>
      <c r="RDJ315" s="94"/>
      <c r="RDK315" s="94"/>
      <c r="RDL315" s="94"/>
      <c r="RDM315" s="94"/>
      <c r="RDN315" s="94"/>
      <c r="RDO315" s="94"/>
      <c r="RDP315" s="94"/>
      <c r="RDQ315" s="94"/>
      <c r="RDR315" s="94"/>
      <c r="RDS315" s="94"/>
      <c r="RDT315" s="94"/>
      <c r="RDU315" s="94"/>
      <c r="RDV315" s="94"/>
      <c r="RDW315" s="94"/>
      <c r="RDX315" s="94"/>
      <c r="RDY315" s="94"/>
      <c r="RDZ315" s="94"/>
      <c r="REA315" s="94"/>
      <c r="REB315" s="94"/>
      <c r="REC315" s="94"/>
      <c r="RED315" s="94"/>
      <c r="REE315" s="94"/>
      <c r="REF315" s="94"/>
      <c r="REG315" s="94"/>
      <c r="REH315" s="94"/>
      <c r="REI315" s="94"/>
      <c r="REJ315" s="94"/>
      <c r="REK315" s="94"/>
      <c r="REL315" s="94"/>
      <c r="REM315" s="94"/>
      <c r="REN315" s="94"/>
      <c r="REO315" s="94"/>
      <c r="REP315" s="94"/>
      <c r="REQ315" s="94"/>
      <c r="RER315" s="94"/>
      <c r="RES315" s="94"/>
      <c r="RET315" s="94"/>
      <c r="REU315" s="94"/>
      <c r="REV315" s="94"/>
      <c r="REW315" s="94"/>
      <c r="REX315" s="94"/>
      <c r="REY315" s="94"/>
      <c r="REZ315" s="94"/>
      <c r="RFA315" s="94"/>
      <c r="RFB315" s="94"/>
      <c r="RFC315" s="94"/>
      <c r="RFD315" s="94"/>
      <c r="RFE315" s="94"/>
      <c r="RFF315" s="94"/>
      <c r="RFG315" s="94"/>
      <c r="RFH315" s="94"/>
      <c r="RFI315" s="94"/>
      <c r="RFJ315" s="94"/>
      <c r="RFK315" s="94"/>
      <c r="RFL315" s="94"/>
      <c r="RFM315" s="94"/>
      <c r="RFN315" s="94"/>
      <c r="RFO315" s="94"/>
      <c r="RFP315" s="94"/>
      <c r="RFQ315" s="94"/>
      <c r="RFR315" s="94"/>
      <c r="RFS315" s="94"/>
      <c r="RFT315" s="94"/>
      <c r="RFU315" s="94"/>
      <c r="RFV315" s="94"/>
      <c r="RFW315" s="94"/>
      <c r="RFX315" s="94"/>
      <c r="RFY315" s="94"/>
      <c r="RFZ315" s="94"/>
      <c r="RGA315" s="94"/>
      <c r="RGB315" s="94"/>
      <c r="RGC315" s="94"/>
      <c r="RGD315" s="94"/>
      <c r="RGE315" s="94"/>
      <c r="RGF315" s="94"/>
      <c r="RGG315" s="94"/>
      <c r="RGH315" s="94"/>
      <c r="RGI315" s="94"/>
      <c r="RGJ315" s="94"/>
      <c r="RGK315" s="94"/>
      <c r="RGL315" s="94"/>
      <c r="RGM315" s="94"/>
      <c r="RGN315" s="94"/>
      <c r="RGO315" s="94"/>
      <c r="RGP315" s="94"/>
      <c r="RGQ315" s="94"/>
      <c r="RGR315" s="94"/>
      <c r="RGS315" s="94"/>
      <c r="RGT315" s="94"/>
      <c r="RGU315" s="94"/>
      <c r="RGV315" s="94"/>
      <c r="RGW315" s="94"/>
      <c r="RGX315" s="94"/>
      <c r="RGY315" s="94"/>
      <c r="RGZ315" s="94"/>
      <c r="RHA315" s="94"/>
      <c r="RHB315" s="94"/>
      <c r="RHC315" s="94"/>
      <c r="RHD315" s="94"/>
      <c r="RHE315" s="94"/>
      <c r="RHF315" s="94"/>
      <c r="RHG315" s="94"/>
      <c r="RHH315" s="94"/>
      <c r="RHI315" s="94"/>
      <c r="RHJ315" s="94"/>
      <c r="RHK315" s="94"/>
      <c r="RHL315" s="94"/>
      <c r="RHM315" s="94"/>
      <c r="RHN315" s="94"/>
      <c r="RHO315" s="94"/>
      <c r="RHP315" s="94"/>
      <c r="RHQ315" s="94"/>
      <c r="RHR315" s="94"/>
      <c r="RHS315" s="94"/>
      <c r="RHT315" s="94"/>
      <c r="RHU315" s="94"/>
      <c r="RHV315" s="94"/>
      <c r="RHW315" s="94"/>
      <c r="RHX315" s="94"/>
      <c r="RHY315" s="94"/>
      <c r="RHZ315" s="94"/>
      <c r="RIA315" s="94"/>
      <c r="RIB315" s="94"/>
      <c r="RIC315" s="94"/>
      <c r="RID315" s="94"/>
      <c r="RIE315" s="94"/>
      <c r="RIF315" s="94"/>
      <c r="RIG315" s="94"/>
      <c r="RIH315" s="94"/>
      <c r="RII315" s="94"/>
      <c r="RIJ315" s="94"/>
      <c r="RIK315" s="94"/>
      <c r="RIL315" s="94"/>
      <c r="RIM315" s="94"/>
      <c r="RIN315" s="94"/>
      <c r="RIO315" s="94"/>
      <c r="RIP315" s="94"/>
      <c r="RIQ315" s="94"/>
      <c r="RIR315" s="94"/>
      <c r="RIS315" s="94"/>
      <c r="RIT315" s="94"/>
      <c r="RIU315" s="94"/>
      <c r="RIV315" s="94"/>
      <c r="RIW315" s="94"/>
      <c r="RIX315" s="94"/>
      <c r="RIY315" s="94"/>
      <c r="RIZ315" s="94"/>
      <c r="RJA315" s="94"/>
      <c r="RJB315" s="94"/>
      <c r="RJC315" s="94"/>
      <c r="RJD315" s="94"/>
      <c r="RJE315" s="94"/>
      <c r="RJF315" s="94"/>
      <c r="RJG315" s="94"/>
      <c r="RJH315" s="94"/>
      <c r="RJI315" s="94"/>
      <c r="RJJ315" s="94"/>
      <c r="RJK315" s="94"/>
      <c r="RJL315" s="94"/>
      <c r="RJM315" s="94"/>
      <c r="RJN315" s="94"/>
      <c r="RJO315" s="94"/>
      <c r="RJP315" s="94"/>
      <c r="RJQ315" s="94"/>
      <c r="RJR315" s="94"/>
      <c r="RJS315" s="94"/>
      <c r="RJT315" s="94"/>
      <c r="RJU315" s="94"/>
      <c r="RJV315" s="94"/>
      <c r="RJW315" s="94"/>
      <c r="RJX315" s="94"/>
      <c r="RJY315" s="94"/>
      <c r="RJZ315" s="94"/>
      <c r="RKA315" s="94"/>
      <c r="RKB315" s="94"/>
      <c r="RKC315" s="94"/>
      <c r="RKD315" s="94"/>
      <c r="RKE315" s="94"/>
      <c r="RKF315" s="94"/>
      <c r="RKG315" s="94"/>
      <c r="RKH315" s="94"/>
      <c r="RKI315" s="94"/>
      <c r="RKJ315" s="94"/>
      <c r="RKK315" s="94"/>
      <c r="RKL315" s="94"/>
      <c r="RKM315" s="94"/>
      <c r="RKN315" s="94"/>
      <c r="RKO315" s="94"/>
      <c r="RKP315" s="94"/>
      <c r="RKQ315" s="94"/>
      <c r="RKR315" s="94"/>
      <c r="RKS315" s="94"/>
      <c r="RKT315" s="94"/>
      <c r="RKU315" s="94"/>
      <c r="RKV315" s="94"/>
      <c r="RKW315" s="94"/>
      <c r="RKX315" s="94"/>
      <c r="RKY315" s="94"/>
      <c r="RKZ315" s="94"/>
      <c r="RLA315" s="94"/>
      <c r="RLB315" s="94"/>
      <c r="RLC315" s="94"/>
      <c r="RLD315" s="94"/>
      <c r="RLE315" s="94"/>
      <c r="RLF315" s="94"/>
      <c r="RLG315" s="94"/>
      <c r="RLH315" s="94"/>
      <c r="RLI315" s="94"/>
      <c r="RLJ315" s="94"/>
      <c r="RLK315" s="94"/>
      <c r="RLL315" s="94"/>
      <c r="RLM315" s="94"/>
      <c r="RLN315" s="94"/>
      <c r="RLO315" s="94"/>
      <c r="RLP315" s="94"/>
      <c r="RLQ315" s="94"/>
      <c r="RLR315" s="94"/>
      <c r="RLS315" s="94"/>
      <c r="RLT315" s="94"/>
      <c r="RLU315" s="94"/>
      <c r="RLV315" s="94"/>
      <c r="RLW315" s="94"/>
      <c r="RLX315" s="94"/>
      <c r="RLY315" s="94"/>
      <c r="RLZ315" s="94"/>
      <c r="RMA315" s="94"/>
      <c r="RMB315" s="94"/>
      <c r="RMC315" s="94"/>
      <c r="RMD315" s="94"/>
      <c r="RME315" s="94"/>
      <c r="RMF315" s="94"/>
      <c r="RMG315" s="94"/>
      <c r="RMH315" s="94"/>
      <c r="RMI315" s="94"/>
      <c r="RMJ315" s="94"/>
      <c r="RMK315" s="94"/>
      <c r="RML315" s="94"/>
      <c r="RMM315" s="94"/>
      <c r="RMN315" s="94"/>
      <c r="RMO315" s="94"/>
      <c r="RMP315" s="94"/>
      <c r="RMQ315" s="94"/>
      <c r="RMR315" s="94"/>
      <c r="RMS315" s="94"/>
      <c r="RMT315" s="94"/>
      <c r="RMU315" s="94"/>
      <c r="RMV315" s="94"/>
      <c r="RMW315" s="94"/>
      <c r="RMX315" s="94"/>
      <c r="RMY315" s="94"/>
      <c r="RMZ315" s="94"/>
      <c r="RNA315" s="94"/>
      <c r="RNB315" s="94"/>
      <c r="RNC315" s="94"/>
      <c r="RND315" s="94"/>
      <c r="RNE315" s="94"/>
      <c r="RNF315" s="94"/>
      <c r="RNG315" s="94"/>
      <c r="RNH315" s="94"/>
      <c r="RNI315" s="94"/>
      <c r="RNJ315" s="94"/>
      <c r="RNK315" s="94"/>
      <c r="RNL315" s="94"/>
      <c r="RNM315" s="94"/>
      <c r="RNN315" s="94"/>
      <c r="RNO315" s="94"/>
      <c r="RNP315" s="94"/>
      <c r="RNQ315" s="94"/>
      <c r="RNR315" s="94"/>
      <c r="RNS315" s="94"/>
      <c r="RNT315" s="94"/>
      <c r="RNU315" s="94"/>
      <c r="RNV315" s="94"/>
      <c r="RNW315" s="94"/>
      <c r="RNX315" s="94"/>
      <c r="RNY315" s="94"/>
      <c r="RNZ315" s="94"/>
      <c r="ROA315" s="94"/>
      <c r="ROB315" s="94"/>
      <c r="ROC315" s="94"/>
      <c r="ROD315" s="94"/>
      <c r="ROE315" s="94"/>
      <c r="ROF315" s="94"/>
      <c r="ROG315" s="94"/>
      <c r="ROH315" s="94"/>
      <c r="ROI315" s="94"/>
      <c r="ROJ315" s="94"/>
      <c r="ROK315" s="94"/>
      <c r="ROL315" s="94"/>
      <c r="ROM315" s="94"/>
      <c r="RON315" s="94"/>
      <c r="ROO315" s="94"/>
      <c r="ROP315" s="94"/>
      <c r="ROQ315" s="94"/>
      <c r="ROR315" s="94"/>
      <c r="ROS315" s="94"/>
      <c r="ROT315" s="94"/>
      <c r="ROU315" s="94"/>
      <c r="ROV315" s="94"/>
      <c r="ROW315" s="94"/>
      <c r="ROX315" s="94"/>
      <c r="ROY315" s="94"/>
      <c r="ROZ315" s="94"/>
      <c r="RPA315" s="94"/>
      <c r="RPB315" s="94"/>
      <c r="RPC315" s="94"/>
      <c r="RPD315" s="94"/>
      <c r="RPE315" s="94"/>
      <c r="RPF315" s="94"/>
      <c r="RPG315" s="94"/>
      <c r="RPH315" s="94"/>
      <c r="RPI315" s="94"/>
      <c r="RPJ315" s="94"/>
      <c r="RPK315" s="94"/>
      <c r="RPL315" s="94"/>
      <c r="RPM315" s="94"/>
      <c r="RPN315" s="94"/>
      <c r="RPO315" s="94"/>
      <c r="RPP315" s="94"/>
      <c r="RPQ315" s="94"/>
      <c r="RPR315" s="94"/>
      <c r="RPS315" s="94"/>
      <c r="RPT315" s="94"/>
      <c r="RPU315" s="94"/>
      <c r="RPV315" s="94"/>
      <c r="RPW315" s="94"/>
      <c r="RPX315" s="94"/>
      <c r="RPY315" s="94"/>
      <c r="RPZ315" s="94"/>
      <c r="RQA315" s="94"/>
      <c r="RQB315" s="94"/>
      <c r="RQC315" s="94"/>
      <c r="RQD315" s="94"/>
      <c r="RQE315" s="94"/>
      <c r="RQF315" s="94"/>
      <c r="RQG315" s="94"/>
      <c r="RQH315" s="94"/>
      <c r="RQI315" s="94"/>
      <c r="RQJ315" s="94"/>
      <c r="RQK315" s="94"/>
      <c r="RQL315" s="94"/>
      <c r="RQM315" s="94"/>
      <c r="RQN315" s="94"/>
      <c r="RQO315" s="94"/>
      <c r="RQP315" s="94"/>
      <c r="RQQ315" s="94"/>
      <c r="RQR315" s="94"/>
      <c r="RQS315" s="94"/>
      <c r="RQT315" s="94"/>
      <c r="RQU315" s="94"/>
      <c r="RQV315" s="94"/>
      <c r="RQW315" s="94"/>
      <c r="RQX315" s="94"/>
      <c r="RQY315" s="94"/>
      <c r="RQZ315" s="94"/>
      <c r="RRA315" s="94"/>
      <c r="RRB315" s="94"/>
      <c r="RRC315" s="94"/>
      <c r="RRD315" s="94"/>
      <c r="RRE315" s="94"/>
      <c r="RRF315" s="94"/>
      <c r="RRG315" s="94"/>
      <c r="RRH315" s="94"/>
      <c r="RRI315" s="94"/>
      <c r="RRJ315" s="94"/>
      <c r="RRK315" s="94"/>
      <c r="RRL315" s="94"/>
      <c r="RRM315" s="94"/>
      <c r="RRN315" s="94"/>
      <c r="RRO315" s="94"/>
      <c r="RRP315" s="94"/>
      <c r="RRQ315" s="94"/>
      <c r="RRR315" s="94"/>
      <c r="RRS315" s="94"/>
      <c r="RRT315" s="94"/>
      <c r="RRU315" s="94"/>
      <c r="RRV315" s="94"/>
      <c r="RRW315" s="94"/>
      <c r="RRX315" s="94"/>
      <c r="RRY315" s="94"/>
      <c r="RRZ315" s="94"/>
      <c r="RSA315" s="94"/>
      <c r="RSB315" s="94"/>
      <c r="RSC315" s="94"/>
      <c r="RSD315" s="94"/>
      <c r="RSE315" s="94"/>
      <c r="RSF315" s="94"/>
      <c r="RSG315" s="94"/>
      <c r="RSH315" s="94"/>
      <c r="RSI315" s="94"/>
      <c r="RSJ315" s="94"/>
      <c r="RSK315" s="94"/>
      <c r="RSL315" s="94"/>
      <c r="RSM315" s="94"/>
      <c r="RSN315" s="94"/>
      <c r="RSO315" s="94"/>
      <c r="RSP315" s="94"/>
      <c r="RSQ315" s="94"/>
      <c r="RSR315" s="94"/>
      <c r="RSS315" s="94"/>
      <c r="RST315" s="94"/>
      <c r="RSU315" s="94"/>
      <c r="RSV315" s="94"/>
      <c r="RSW315" s="94"/>
      <c r="RSX315" s="94"/>
      <c r="RSY315" s="94"/>
      <c r="RSZ315" s="94"/>
      <c r="RTA315" s="94"/>
      <c r="RTB315" s="94"/>
      <c r="RTC315" s="94"/>
      <c r="RTD315" s="94"/>
      <c r="RTE315" s="94"/>
      <c r="RTF315" s="94"/>
      <c r="RTG315" s="94"/>
      <c r="RTH315" s="94"/>
      <c r="RTI315" s="94"/>
      <c r="RTJ315" s="94"/>
      <c r="RTK315" s="94"/>
      <c r="RTL315" s="94"/>
      <c r="RTM315" s="94"/>
      <c r="RTN315" s="94"/>
      <c r="RTO315" s="94"/>
      <c r="RTP315" s="94"/>
      <c r="RTQ315" s="94"/>
      <c r="RTR315" s="94"/>
      <c r="RTS315" s="94"/>
      <c r="RTT315" s="94"/>
      <c r="RTU315" s="94"/>
      <c r="RTV315" s="94"/>
      <c r="RTW315" s="94"/>
      <c r="RTX315" s="94"/>
      <c r="RTY315" s="94"/>
      <c r="RTZ315" s="94"/>
      <c r="RUA315" s="94"/>
      <c r="RUB315" s="94"/>
      <c r="RUC315" s="94"/>
      <c r="RUD315" s="94"/>
      <c r="RUE315" s="94"/>
      <c r="RUF315" s="94"/>
      <c r="RUG315" s="94"/>
      <c r="RUH315" s="94"/>
      <c r="RUI315" s="94"/>
      <c r="RUJ315" s="94"/>
      <c r="RUK315" s="94"/>
      <c r="RUL315" s="94"/>
      <c r="RUM315" s="94"/>
      <c r="RUN315" s="94"/>
      <c r="RUO315" s="94"/>
      <c r="RUP315" s="94"/>
      <c r="RUQ315" s="94"/>
      <c r="RUR315" s="94"/>
      <c r="RUS315" s="94"/>
      <c r="RUT315" s="94"/>
      <c r="RUU315" s="94"/>
      <c r="RUV315" s="94"/>
      <c r="RUW315" s="94"/>
      <c r="RUX315" s="94"/>
      <c r="RUY315" s="94"/>
      <c r="RUZ315" s="94"/>
      <c r="RVA315" s="94"/>
      <c r="RVB315" s="94"/>
      <c r="RVC315" s="94"/>
      <c r="RVD315" s="94"/>
      <c r="RVE315" s="94"/>
      <c r="RVF315" s="94"/>
      <c r="RVG315" s="94"/>
      <c r="RVH315" s="94"/>
      <c r="RVI315" s="94"/>
      <c r="RVJ315" s="94"/>
      <c r="RVK315" s="94"/>
      <c r="RVL315" s="94"/>
      <c r="RVM315" s="94"/>
      <c r="RVN315" s="94"/>
      <c r="RVO315" s="94"/>
      <c r="RVP315" s="94"/>
      <c r="RVQ315" s="94"/>
      <c r="RVR315" s="94"/>
      <c r="RVS315" s="94"/>
      <c r="RVT315" s="94"/>
      <c r="RVU315" s="94"/>
      <c r="RVV315" s="94"/>
      <c r="RVW315" s="94"/>
      <c r="RVX315" s="94"/>
      <c r="RVY315" s="94"/>
      <c r="RVZ315" s="94"/>
      <c r="RWA315" s="94"/>
      <c r="RWB315" s="94"/>
      <c r="RWC315" s="94"/>
      <c r="RWD315" s="94"/>
      <c r="RWE315" s="94"/>
      <c r="RWF315" s="94"/>
      <c r="RWG315" s="94"/>
      <c r="RWH315" s="94"/>
      <c r="RWI315" s="94"/>
      <c r="RWJ315" s="94"/>
      <c r="RWK315" s="94"/>
      <c r="RWL315" s="94"/>
      <c r="RWM315" s="94"/>
      <c r="RWN315" s="94"/>
      <c r="RWO315" s="94"/>
      <c r="RWP315" s="94"/>
      <c r="RWQ315" s="94"/>
      <c r="RWR315" s="94"/>
      <c r="RWS315" s="94"/>
      <c r="RWT315" s="94"/>
      <c r="RWU315" s="94"/>
      <c r="RWV315" s="94"/>
      <c r="RWW315" s="94"/>
      <c r="RWX315" s="94"/>
      <c r="RWY315" s="94"/>
      <c r="RWZ315" s="94"/>
      <c r="RXA315" s="94"/>
      <c r="RXB315" s="94"/>
      <c r="RXC315" s="94"/>
      <c r="RXD315" s="94"/>
      <c r="RXE315" s="94"/>
      <c r="RXF315" s="94"/>
      <c r="RXG315" s="94"/>
      <c r="RXH315" s="94"/>
      <c r="RXI315" s="94"/>
      <c r="RXJ315" s="94"/>
      <c r="RXK315" s="94"/>
      <c r="RXL315" s="94"/>
      <c r="RXM315" s="94"/>
      <c r="RXN315" s="94"/>
      <c r="RXO315" s="94"/>
      <c r="RXP315" s="94"/>
      <c r="RXQ315" s="94"/>
      <c r="RXR315" s="94"/>
      <c r="RXS315" s="94"/>
      <c r="RXT315" s="94"/>
      <c r="RXU315" s="94"/>
      <c r="RXV315" s="94"/>
      <c r="RXW315" s="94"/>
      <c r="RXX315" s="94"/>
      <c r="RXY315" s="94"/>
      <c r="RXZ315" s="94"/>
      <c r="RYA315" s="94"/>
      <c r="RYB315" s="94"/>
      <c r="RYC315" s="94"/>
      <c r="RYD315" s="94"/>
      <c r="RYE315" s="94"/>
      <c r="RYF315" s="94"/>
      <c r="RYG315" s="94"/>
      <c r="RYH315" s="94"/>
      <c r="RYI315" s="94"/>
      <c r="RYJ315" s="94"/>
      <c r="RYK315" s="94"/>
      <c r="RYL315" s="94"/>
      <c r="RYM315" s="94"/>
      <c r="RYN315" s="94"/>
      <c r="RYO315" s="94"/>
      <c r="RYP315" s="94"/>
      <c r="RYQ315" s="94"/>
      <c r="RYR315" s="94"/>
      <c r="RYS315" s="94"/>
      <c r="RYT315" s="94"/>
      <c r="RYU315" s="94"/>
      <c r="RYV315" s="94"/>
      <c r="RYW315" s="94"/>
      <c r="RYX315" s="94"/>
      <c r="RYY315" s="94"/>
      <c r="RYZ315" s="94"/>
      <c r="RZA315" s="94"/>
      <c r="RZB315" s="94"/>
      <c r="RZC315" s="94"/>
      <c r="RZD315" s="94"/>
      <c r="RZE315" s="94"/>
      <c r="RZF315" s="94"/>
      <c r="RZG315" s="94"/>
      <c r="RZH315" s="94"/>
      <c r="RZI315" s="94"/>
      <c r="RZJ315" s="94"/>
      <c r="RZK315" s="94"/>
      <c r="RZL315" s="94"/>
      <c r="RZM315" s="94"/>
      <c r="RZN315" s="94"/>
      <c r="RZO315" s="94"/>
      <c r="RZP315" s="94"/>
      <c r="RZQ315" s="94"/>
      <c r="RZR315" s="94"/>
      <c r="RZS315" s="94"/>
      <c r="RZT315" s="94"/>
      <c r="RZU315" s="94"/>
      <c r="RZV315" s="94"/>
      <c r="RZW315" s="94"/>
      <c r="RZX315" s="94"/>
      <c r="RZY315" s="94"/>
      <c r="RZZ315" s="94"/>
      <c r="SAA315" s="94"/>
      <c r="SAB315" s="94"/>
      <c r="SAC315" s="94"/>
      <c r="SAD315" s="94"/>
      <c r="SAE315" s="94"/>
      <c r="SAF315" s="94"/>
      <c r="SAG315" s="94"/>
      <c r="SAH315" s="94"/>
      <c r="SAI315" s="94"/>
      <c r="SAJ315" s="94"/>
      <c r="SAK315" s="94"/>
      <c r="SAL315" s="94"/>
      <c r="SAM315" s="94"/>
      <c r="SAN315" s="94"/>
      <c r="SAO315" s="94"/>
      <c r="SAP315" s="94"/>
      <c r="SAQ315" s="94"/>
      <c r="SAR315" s="94"/>
      <c r="SAS315" s="94"/>
      <c r="SAT315" s="94"/>
      <c r="SAU315" s="94"/>
      <c r="SAV315" s="94"/>
      <c r="SAW315" s="94"/>
      <c r="SAX315" s="94"/>
      <c r="SAY315" s="94"/>
      <c r="SAZ315" s="94"/>
      <c r="SBA315" s="94"/>
      <c r="SBB315" s="94"/>
      <c r="SBC315" s="94"/>
      <c r="SBD315" s="94"/>
      <c r="SBE315" s="94"/>
      <c r="SBF315" s="94"/>
      <c r="SBG315" s="94"/>
      <c r="SBH315" s="94"/>
      <c r="SBI315" s="94"/>
      <c r="SBJ315" s="94"/>
      <c r="SBK315" s="94"/>
      <c r="SBL315" s="94"/>
      <c r="SBM315" s="94"/>
      <c r="SBN315" s="94"/>
      <c r="SBO315" s="94"/>
      <c r="SBP315" s="94"/>
      <c r="SBQ315" s="94"/>
      <c r="SBR315" s="94"/>
      <c r="SBS315" s="94"/>
      <c r="SBT315" s="94"/>
      <c r="SBU315" s="94"/>
      <c r="SBV315" s="94"/>
      <c r="SBW315" s="94"/>
      <c r="SBX315" s="94"/>
      <c r="SBY315" s="94"/>
      <c r="SBZ315" s="94"/>
      <c r="SCA315" s="94"/>
      <c r="SCB315" s="94"/>
      <c r="SCC315" s="94"/>
      <c r="SCD315" s="94"/>
      <c r="SCE315" s="94"/>
      <c r="SCF315" s="94"/>
      <c r="SCG315" s="94"/>
      <c r="SCH315" s="94"/>
      <c r="SCI315" s="94"/>
      <c r="SCJ315" s="94"/>
      <c r="SCK315" s="94"/>
      <c r="SCL315" s="94"/>
      <c r="SCM315" s="94"/>
      <c r="SCN315" s="94"/>
      <c r="SCO315" s="94"/>
      <c r="SCP315" s="94"/>
      <c r="SCQ315" s="94"/>
      <c r="SCR315" s="94"/>
      <c r="SCS315" s="94"/>
      <c r="SCT315" s="94"/>
      <c r="SCU315" s="94"/>
      <c r="SCV315" s="94"/>
      <c r="SCW315" s="94"/>
      <c r="SCX315" s="94"/>
      <c r="SCY315" s="94"/>
      <c r="SCZ315" s="94"/>
      <c r="SDA315" s="94"/>
      <c r="SDB315" s="94"/>
      <c r="SDC315" s="94"/>
      <c r="SDD315" s="94"/>
      <c r="SDE315" s="94"/>
      <c r="SDF315" s="94"/>
      <c r="SDG315" s="94"/>
      <c r="SDH315" s="94"/>
      <c r="SDI315" s="94"/>
      <c r="SDJ315" s="94"/>
      <c r="SDK315" s="94"/>
      <c r="SDL315" s="94"/>
      <c r="SDM315" s="94"/>
      <c r="SDN315" s="94"/>
      <c r="SDO315" s="94"/>
      <c r="SDP315" s="94"/>
      <c r="SDQ315" s="94"/>
      <c r="SDR315" s="94"/>
      <c r="SDS315" s="94"/>
      <c r="SDT315" s="94"/>
      <c r="SDU315" s="94"/>
      <c r="SDV315" s="94"/>
      <c r="SDW315" s="94"/>
      <c r="SDX315" s="94"/>
      <c r="SDY315" s="94"/>
      <c r="SDZ315" s="94"/>
      <c r="SEA315" s="94"/>
      <c r="SEB315" s="94"/>
      <c r="SEC315" s="94"/>
      <c r="SED315" s="94"/>
      <c r="SEE315" s="94"/>
      <c r="SEF315" s="94"/>
      <c r="SEG315" s="94"/>
      <c r="SEH315" s="94"/>
      <c r="SEI315" s="94"/>
      <c r="SEJ315" s="94"/>
      <c r="SEK315" s="94"/>
      <c r="SEL315" s="94"/>
      <c r="SEM315" s="94"/>
      <c r="SEN315" s="94"/>
      <c r="SEO315" s="94"/>
      <c r="SEP315" s="94"/>
      <c r="SEQ315" s="94"/>
      <c r="SER315" s="94"/>
      <c r="SES315" s="94"/>
      <c r="SET315" s="94"/>
      <c r="SEU315" s="94"/>
      <c r="SEV315" s="94"/>
      <c r="SEW315" s="94"/>
      <c r="SEX315" s="94"/>
      <c r="SEY315" s="94"/>
      <c r="SEZ315" s="94"/>
      <c r="SFA315" s="94"/>
      <c r="SFB315" s="94"/>
      <c r="SFC315" s="94"/>
      <c r="SFD315" s="94"/>
      <c r="SFE315" s="94"/>
      <c r="SFF315" s="94"/>
      <c r="SFG315" s="94"/>
      <c r="SFH315" s="94"/>
      <c r="SFI315" s="94"/>
      <c r="SFJ315" s="94"/>
      <c r="SFK315" s="94"/>
      <c r="SFL315" s="94"/>
      <c r="SFM315" s="94"/>
      <c r="SFN315" s="94"/>
      <c r="SFO315" s="94"/>
      <c r="SFP315" s="94"/>
      <c r="SFQ315" s="94"/>
      <c r="SFR315" s="94"/>
      <c r="SFS315" s="94"/>
      <c r="SFT315" s="94"/>
      <c r="SFU315" s="94"/>
      <c r="SFV315" s="94"/>
      <c r="SFW315" s="94"/>
      <c r="SFX315" s="94"/>
      <c r="SFY315" s="94"/>
      <c r="SFZ315" s="94"/>
      <c r="SGA315" s="94"/>
      <c r="SGB315" s="94"/>
      <c r="SGC315" s="94"/>
      <c r="SGD315" s="94"/>
      <c r="SGE315" s="94"/>
      <c r="SGF315" s="94"/>
      <c r="SGG315" s="94"/>
      <c r="SGH315" s="94"/>
      <c r="SGI315" s="94"/>
      <c r="SGJ315" s="94"/>
      <c r="SGK315" s="94"/>
      <c r="SGL315" s="94"/>
      <c r="SGM315" s="94"/>
      <c r="SGN315" s="94"/>
      <c r="SGO315" s="94"/>
      <c r="SGP315" s="94"/>
      <c r="SGQ315" s="94"/>
      <c r="SGR315" s="94"/>
      <c r="SGS315" s="94"/>
      <c r="SGT315" s="94"/>
      <c r="SGU315" s="94"/>
      <c r="SGV315" s="94"/>
      <c r="SGW315" s="94"/>
      <c r="SGX315" s="94"/>
      <c r="SGY315" s="94"/>
      <c r="SGZ315" s="94"/>
      <c r="SHA315" s="94"/>
      <c r="SHB315" s="94"/>
      <c r="SHC315" s="94"/>
      <c r="SHD315" s="94"/>
      <c r="SHE315" s="94"/>
      <c r="SHF315" s="94"/>
      <c r="SHG315" s="94"/>
      <c r="SHH315" s="94"/>
      <c r="SHI315" s="94"/>
      <c r="SHJ315" s="94"/>
      <c r="SHK315" s="94"/>
      <c r="SHL315" s="94"/>
      <c r="SHM315" s="94"/>
      <c r="SHN315" s="94"/>
      <c r="SHO315" s="94"/>
      <c r="SHP315" s="94"/>
      <c r="SHQ315" s="94"/>
      <c r="SHR315" s="94"/>
      <c r="SHS315" s="94"/>
      <c r="SHT315" s="94"/>
      <c r="SHU315" s="94"/>
      <c r="SHV315" s="94"/>
      <c r="SHW315" s="94"/>
      <c r="SHX315" s="94"/>
      <c r="SHY315" s="94"/>
      <c r="SHZ315" s="94"/>
      <c r="SIA315" s="94"/>
      <c r="SIB315" s="94"/>
      <c r="SIC315" s="94"/>
      <c r="SID315" s="94"/>
      <c r="SIE315" s="94"/>
      <c r="SIF315" s="94"/>
      <c r="SIG315" s="94"/>
      <c r="SIH315" s="94"/>
      <c r="SII315" s="94"/>
      <c r="SIJ315" s="94"/>
      <c r="SIK315" s="94"/>
      <c r="SIL315" s="94"/>
      <c r="SIM315" s="94"/>
      <c r="SIN315" s="94"/>
      <c r="SIO315" s="94"/>
      <c r="SIP315" s="94"/>
      <c r="SIQ315" s="94"/>
      <c r="SIR315" s="94"/>
      <c r="SIS315" s="94"/>
      <c r="SIT315" s="94"/>
      <c r="SIU315" s="94"/>
      <c r="SIV315" s="94"/>
      <c r="SIW315" s="94"/>
      <c r="SIX315" s="94"/>
      <c r="SIY315" s="94"/>
      <c r="SIZ315" s="94"/>
      <c r="SJA315" s="94"/>
      <c r="SJB315" s="94"/>
      <c r="SJC315" s="94"/>
      <c r="SJD315" s="94"/>
      <c r="SJE315" s="94"/>
      <c r="SJF315" s="94"/>
      <c r="SJG315" s="94"/>
      <c r="SJH315" s="94"/>
      <c r="SJI315" s="94"/>
      <c r="SJJ315" s="94"/>
      <c r="SJK315" s="94"/>
      <c r="SJL315" s="94"/>
      <c r="SJM315" s="94"/>
      <c r="SJN315" s="94"/>
      <c r="SJO315" s="94"/>
      <c r="SJP315" s="94"/>
      <c r="SJQ315" s="94"/>
      <c r="SJR315" s="94"/>
      <c r="SJS315" s="94"/>
      <c r="SJT315" s="94"/>
      <c r="SJU315" s="94"/>
      <c r="SJV315" s="94"/>
      <c r="SJW315" s="94"/>
      <c r="SJX315" s="94"/>
      <c r="SJY315" s="94"/>
      <c r="SJZ315" s="94"/>
      <c r="SKA315" s="94"/>
      <c r="SKB315" s="94"/>
      <c r="SKC315" s="94"/>
      <c r="SKD315" s="94"/>
      <c r="SKE315" s="94"/>
      <c r="SKF315" s="94"/>
      <c r="SKG315" s="94"/>
      <c r="SKH315" s="94"/>
      <c r="SKI315" s="94"/>
      <c r="SKJ315" s="94"/>
      <c r="SKK315" s="94"/>
      <c r="SKL315" s="94"/>
      <c r="SKM315" s="94"/>
      <c r="SKN315" s="94"/>
      <c r="SKO315" s="94"/>
      <c r="SKP315" s="94"/>
      <c r="SKQ315" s="94"/>
      <c r="SKR315" s="94"/>
      <c r="SKS315" s="94"/>
      <c r="SKT315" s="94"/>
      <c r="SKU315" s="94"/>
      <c r="SKV315" s="94"/>
      <c r="SKW315" s="94"/>
      <c r="SKX315" s="94"/>
      <c r="SKY315" s="94"/>
      <c r="SKZ315" s="94"/>
      <c r="SLA315" s="94"/>
      <c r="SLB315" s="94"/>
      <c r="SLC315" s="94"/>
      <c r="SLD315" s="94"/>
      <c r="SLE315" s="94"/>
      <c r="SLF315" s="94"/>
      <c r="SLG315" s="94"/>
      <c r="SLH315" s="94"/>
      <c r="SLI315" s="94"/>
      <c r="SLJ315" s="94"/>
      <c r="SLK315" s="94"/>
      <c r="SLL315" s="94"/>
      <c r="SLM315" s="94"/>
      <c r="SLN315" s="94"/>
      <c r="SLO315" s="94"/>
      <c r="SLP315" s="94"/>
      <c r="SLQ315" s="94"/>
      <c r="SLR315" s="94"/>
      <c r="SLS315" s="94"/>
      <c r="SLT315" s="94"/>
      <c r="SLU315" s="94"/>
      <c r="SLV315" s="94"/>
      <c r="SLW315" s="94"/>
      <c r="SLX315" s="94"/>
      <c r="SLY315" s="94"/>
      <c r="SLZ315" s="94"/>
      <c r="SMA315" s="94"/>
      <c r="SMB315" s="94"/>
      <c r="SMC315" s="94"/>
      <c r="SMD315" s="94"/>
      <c r="SME315" s="94"/>
      <c r="SMF315" s="94"/>
      <c r="SMG315" s="94"/>
      <c r="SMH315" s="94"/>
      <c r="SMI315" s="94"/>
      <c r="SMJ315" s="94"/>
      <c r="SMK315" s="94"/>
      <c r="SML315" s="94"/>
      <c r="SMM315" s="94"/>
      <c r="SMN315" s="94"/>
      <c r="SMO315" s="94"/>
      <c r="SMP315" s="94"/>
      <c r="SMQ315" s="94"/>
      <c r="SMR315" s="94"/>
      <c r="SMS315" s="94"/>
      <c r="SMT315" s="94"/>
      <c r="SMU315" s="94"/>
      <c r="SMV315" s="94"/>
      <c r="SMW315" s="94"/>
      <c r="SMX315" s="94"/>
      <c r="SMY315" s="94"/>
      <c r="SMZ315" s="94"/>
      <c r="SNA315" s="94"/>
      <c r="SNB315" s="94"/>
      <c r="SNC315" s="94"/>
      <c r="SND315" s="94"/>
      <c r="SNE315" s="94"/>
      <c r="SNF315" s="94"/>
      <c r="SNG315" s="94"/>
      <c r="SNH315" s="94"/>
      <c r="SNI315" s="94"/>
      <c r="SNJ315" s="94"/>
      <c r="SNK315" s="94"/>
      <c r="SNL315" s="94"/>
      <c r="SNM315" s="94"/>
      <c r="SNN315" s="94"/>
      <c r="SNO315" s="94"/>
      <c r="SNP315" s="94"/>
      <c r="SNQ315" s="94"/>
      <c r="SNR315" s="94"/>
      <c r="SNS315" s="94"/>
      <c r="SNT315" s="94"/>
      <c r="SNU315" s="94"/>
      <c r="SNV315" s="94"/>
      <c r="SNW315" s="94"/>
      <c r="SNX315" s="94"/>
      <c r="SNY315" s="94"/>
      <c r="SNZ315" s="94"/>
      <c r="SOA315" s="94"/>
      <c r="SOB315" s="94"/>
      <c r="SOC315" s="94"/>
      <c r="SOD315" s="94"/>
      <c r="SOE315" s="94"/>
      <c r="SOF315" s="94"/>
      <c r="SOG315" s="94"/>
      <c r="SOH315" s="94"/>
      <c r="SOI315" s="94"/>
      <c r="SOJ315" s="94"/>
      <c r="SOK315" s="94"/>
      <c r="SOL315" s="94"/>
      <c r="SOM315" s="94"/>
      <c r="SON315" s="94"/>
      <c r="SOO315" s="94"/>
      <c r="SOP315" s="94"/>
      <c r="SOQ315" s="94"/>
      <c r="SOR315" s="94"/>
      <c r="SOS315" s="94"/>
      <c r="SOT315" s="94"/>
      <c r="SOU315" s="94"/>
      <c r="SOV315" s="94"/>
      <c r="SOW315" s="94"/>
      <c r="SOX315" s="94"/>
      <c r="SOY315" s="94"/>
      <c r="SOZ315" s="94"/>
      <c r="SPA315" s="94"/>
      <c r="SPB315" s="94"/>
      <c r="SPC315" s="94"/>
      <c r="SPD315" s="94"/>
      <c r="SPE315" s="94"/>
      <c r="SPF315" s="94"/>
      <c r="SPG315" s="94"/>
      <c r="SPH315" s="94"/>
      <c r="SPI315" s="94"/>
      <c r="SPJ315" s="94"/>
      <c r="SPK315" s="94"/>
      <c r="SPL315" s="94"/>
      <c r="SPM315" s="94"/>
      <c r="SPN315" s="94"/>
      <c r="SPO315" s="94"/>
      <c r="SPP315" s="94"/>
      <c r="SPQ315" s="94"/>
      <c r="SPR315" s="94"/>
      <c r="SPS315" s="94"/>
      <c r="SPT315" s="94"/>
      <c r="SPU315" s="94"/>
      <c r="SPV315" s="94"/>
      <c r="SPW315" s="94"/>
      <c r="SPX315" s="94"/>
      <c r="SPY315" s="94"/>
      <c r="SPZ315" s="94"/>
      <c r="SQA315" s="94"/>
      <c r="SQB315" s="94"/>
      <c r="SQC315" s="94"/>
      <c r="SQD315" s="94"/>
      <c r="SQE315" s="94"/>
      <c r="SQF315" s="94"/>
      <c r="SQG315" s="94"/>
      <c r="SQH315" s="94"/>
      <c r="SQI315" s="94"/>
      <c r="SQJ315" s="94"/>
      <c r="SQK315" s="94"/>
      <c r="SQL315" s="94"/>
      <c r="SQM315" s="94"/>
      <c r="SQN315" s="94"/>
      <c r="SQO315" s="94"/>
      <c r="SQP315" s="94"/>
      <c r="SQQ315" s="94"/>
      <c r="SQR315" s="94"/>
      <c r="SQS315" s="94"/>
      <c r="SQT315" s="94"/>
      <c r="SQU315" s="94"/>
      <c r="SQV315" s="94"/>
      <c r="SQW315" s="94"/>
      <c r="SQX315" s="94"/>
      <c r="SQY315" s="94"/>
      <c r="SQZ315" s="94"/>
      <c r="SRA315" s="94"/>
      <c r="SRB315" s="94"/>
      <c r="SRC315" s="94"/>
      <c r="SRD315" s="94"/>
      <c r="SRE315" s="94"/>
      <c r="SRF315" s="94"/>
      <c r="SRG315" s="94"/>
      <c r="SRH315" s="94"/>
      <c r="SRI315" s="94"/>
      <c r="SRJ315" s="94"/>
      <c r="SRK315" s="94"/>
      <c r="SRL315" s="94"/>
      <c r="SRM315" s="94"/>
      <c r="SRN315" s="94"/>
      <c r="SRO315" s="94"/>
      <c r="SRP315" s="94"/>
      <c r="SRQ315" s="94"/>
      <c r="SRR315" s="94"/>
      <c r="SRS315" s="94"/>
      <c r="SRT315" s="94"/>
      <c r="SRU315" s="94"/>
      <c r="SRV315" s="94"/>
      <c r="SRW315" s="94"/>
      <c r="SRX315" s="94"/>
      <c r="SRY315" s="94"/>
      <c r="SRZ315" s="94"/>
      <c r="SSA315" s="94"/>
      <c r="SSB315" s="94"/>
      <c r="SSC315" s="94"/>
      <c r="SSD315" s="94"/>
      <c r="SSE315" s="94"/>
      <c r="SSF315" s="94"/>
      <c r="SSG315" s="94"/>
      <c r="SSH315" s="94"/>
      <c r="SSI315" s="94"/>
      <c r="SSJ315" s="94"/>
      <c r="SSK315" s="94"/>
      <c r="SSL315" s="94"/>
      <c r="SSM315" s="94"/>
      <c r="SSN315" s="94"/>
      <c r="SSO315" s="94"/>
      <c r="SSP315" s="94"/>
      <c r="SSQ315" s="94"/>
      <c r="SSR315" s="94"/>
      <c r="SSS315" s="94"/>
      <c r="SST315" s="94"/>
      <c r="SSU315" s="94"/>
      <c r="SSV315" s="94"/>
      <c r="SSW315" s="94"/>
      <c r="SSX315" s="94"/>
      <c r="SSY315" s="94"/>
      <c r="SSZ315" s="94"/>
      <c r="STA315" s="94"/>
      <c r="STB315" s="94"/>
      <c r="STC315" s="94"/>
      <c r="STD315" s="94"/>
      <c r="STE315" s="94"/>
      <c r="STF315" s="94"/>
      <c r="STG315" s="94"/>
      <c r="STH315" s="94"/>
      <c r="STI315" s="94"/>
      <c r="STJ315" s="94"/>
      <c r="STK315" s="94"/>
      <c r="STL315" s="94"/>
      <c r="STM315" s="94"/>
      <c r="STN315" s="94"/>
      <c r="STO315" s="94"/>
      <c r="STP315" s="94"/>
      <c r="STQ315" s="94"/>
      <c r="STR315" s="94"/>
      <c r="STS315" s="94"/>
      <c r="STT315" s="94"/>
      <c r="STU315" s="94"/>
      <c r="STV315" s="94"/>
      <c r="STW315" s="94"/>
      <c r="STX315" s="94"/>
      <c r="STY315" s="94"/>
      <c r="STZ315" s="94"/>
      <c r="SUA315" s="94"/>
      <c r="SUB315" s="94"/>
      <c r="SUC315" s="94"/>
      <c r="SUD315" s="94"/>
      <c r="SUE315" s="94"/>
      <c r="SUF315" s="94"/>
      <c r="SUG315" s="94"/>
      <c r="SUH315" s="94"/>
      <c r="SUI315" s="94"/>
      <c r="SUJ315" s="94"/>
      <c r="SUK315" s="94"/>
      <c r="SUL315" s="94"/>
      <c r="SUM315" s="94"/>
      <c r="SUN315" s="94"/>
      <c r="SUO315" s="94"/>
      <c r="SUP315" s="94"/>
      <c r="SUQ315" s="94"/>
      <c r="SUR315" s="94"/>
      <c r="SUS315" s="94"/>
      <c r="SUT315" s="94"/>
      <c r="SUU315" s="94"/>
      <c r="SUV315" s="94"/>
      <c r="SUW315" s="94"/>
      <c r="SUX315" s="94"/>
      <c r="SUY315" s="94"/>
      <c r="SUZ315" s="94"/>
      <c r="SVA315" s="94"/>
      <c r="SVB315" s="94"/>
      <c r="SVC315" s="94"/>
      <c r="SVD315" s="94"/>
      <c r="SVE315" s="94"/>
      <c r="SVF315" s="94"/>
      <c r="SVG315" s="94"/>
      <c r="SVH315" s="94"/>
      <c r="SVI315" s="94"/>
      <c r="SVJ315" s="94"/>
      <c r="SVK315" s="94"/>
      <c r="SVL315" s="94"/>
      <c r="SVM315" s="94"/>
      <c r="SVN315" s="94"/>
      <c r="SVO315" s="94"/>
      <c r="SVP315" s="94"/>
      <c r="SVQ315" s="94"/>
      <c r="SVR315" s="94"/>
      <c r="SVS315" s="94"/>
      <c r="SVT315" s="94"/>
      <c r="SVU315" s="94"/>
      <c r="SVV315" s="94"/>
      <c r="SVW315" s="94"/>
      <c r="SVX315" s="94"/>
      <c r="SVY315" s="94"/>
      <c r="SVZ315" s="94"/>
      <c r="SWA315" s="94"/>
      <c r="SWB315" s="94"/>
      <c r="SWC315" s="94"/>
      <c r="SWD315" s="94"/>
      <c r="SWE315" s="94"/>
      <c r="SWF315" s="94"/>
      <c r="SWG315" s="94"/>
      <c r="SWH315" s="94"/>
      <c r="SWI315" s="94"/>
      <c r="SWJ315" s="94"/>
      <c r="SWK315" s="94"/>
      <c r="SWL315" s="94"/>
      <c r="SWM315" s="94"/>
      <c r="SWN315" s="94"/>
      <c r="SWO315" s="94"/>
      <c r="SWP315" s="94"/>
      <c r="SWQ315" s="94"/>
      <c r="SWR315" s="94"/>
      <c r="SWS315" s="94"/>
      <c r="SWT315" s="94"/>
      <c r="SWU315" s="94"/>
      <c r="SWV315" s="94"/>
      <c r="SWW315" s="94"/>
      <c r="SWX315" s="94"/>
      <c r="SWY315" s="94"/>
      <c r="SWZ315" s="94"/>
      <c r="SXA315" s="94"/>
      <c r="SXB315" s="94"/>
      <c r="SXC315" s="94"/>
      <c r="SXD315" s="94"/>
      <c r="SXE315" s="94"/>
      <c r="SXF315" s="94"/>
      <c r="SXG315" s="94"/>
      <c r="SXH315" s="94"/>
      <c r="SXI315" s="94"/>
      <c r="SXJ315" s="94"/>
      <c r="SXK315" s="94"/>
      <c r="SXL315" s="94"/>
      <c r="SXM315" s="94"/>
      <c r="SXN315" s="94"/>
      <c r="SXO315" s="94"/>
      <c r="SXP315" s="94"/>
      <c r="SXQ315" s="94"/>
      <c r="SXR315" s="94"/>
      <c r="SXS315" s="94"/>
      <c r="SXT315" s="94"/>
      <c r="SXU315" s="94"/>
      <c r="SXV315" s="94"/>
      <c r="SXW315" s="94"/>
      <c r="SXX315" s="94"/>
      <c r="SXY315" s="94"/>
      <c r="SXZ315" s="94"/>
      <c r="SYA315" s="94"/>
      <c r="SYB315" s="94"/>
      <c r="SYC315" s="94"/>
      <c r="SYD315" s="94"/>
      <c r="SYE315" s="94"/>
      <c r="SYF315" s="94"/>
      <c r="SYG315" s="94"/>
      <c r="SYH315" s="94"/>
      <c r="SYI315" s="94"/>
      <c r="SYJ315" s="94"/>
      <c r="SYK315" s="94"/>
      <c r="SYL315" s="94"/>
      <c r="SYM315" s="94"/>
      <c r="SYN315" s="94"/>
      <c r="SYO315" s="94"/>
      <c r="SYP315" s="94"/>
      <c r="SYQ315" s="94"/>
      <c r="SYR315" s="94"/>
      <c r="SYS315" s="94"/>
      <c r="SYT315" s="94"/>
      <c r="SYU315" s="94"/>
      <c r="SYV315" s="94"/>
      <c r="SYW315" s="94"/>
      <c r="SYX315" s="94"/>
      <c r="SYY315" s="94"/>
      <c r="SYZ315" s="94"/>
      <c r="SZA315" s="94"/>
      <c r="SZB315" s="94"/>
      <c r="SZC315" s="94"/>
      <c r="SZD315" s="94"/>
      <c r="SZE315" s="94"/>
      <c r="SZF315" s="94"/>
      <c r="SZG315" s="94"/>
      <c r="SZH315" s="94"/>
      <c r="SZI315" s="94"/>
      <c r="SZJ315" s="94"/>
      <c r="SZK315" s="94"/>
      <c r="SZL315" s="94"/>
      <c r="SZM315" s="94"/>
      <c r="SZN315" s="94"/>
      <c r="SZO315" s="94"/>
      <c r="SZP315" s="94"/>
      <c r="SZQ315" s="94"/>
      <c r="SZR315" s="94"/>
      <c r="SZS315" s="94"/>
      <c r="SZT315" s="94"/>
      <c r="SZU315" s="94"/>
      <c r="SZV315" s="94"/>
      <c r="SZW315" s="94"/>
      <c r="SZX315" s="94"/>
      <c r="SZY315" s="94"/>
      <c r="SZZ315" s="94"/>
      <c r="TAA315" s="94"/>
      <c r="TAB315" s="94"/>
      <c r="TAC315" s="94"/>
      <c r="TAD315" s="94"/>
      <c r="TAE315" s="94"/>
      <c r="TAF315" s="94"/>
      <c r="TAG315" s="94"/>
      <c r="TAH315" s="94"/>
      <c r="TAI315" s="94"/>
      <c r="TAJ315" s="94"/>
      <c r="TAK315" s="94"/>
      <c r="TAL315" s="94"/>
      <c r="TAM315" s="94"/>
      <c r="TAN315" s="94"/>
      <c r="TAO315" s="94"/>
      <c r="TAP315" s="94"/>
      <c r="TAQ315" s="94"/>
      <c r="TAR315" s="94"/>
      <c r="TAS315" s="94"/>
      <c r="TAT315" s="94"/>
      <c r="TAU315" s="94"/>
      <c r="TAV315" s="94"/>
      <c r="TAW315" s="94"/>
      <c r="TAX315" s="94"/>
      <c r="TAY315" s="94"/>
      <c r="TAZ315" s="94"/>
      <c r="TBA315" s="94"/>
      <c r="TBB315" s="94"/>
      <c r="TBC315" s="94"/>
      <c r="TBD315" s="94"/>
      <c r="TBE315" s="94"/>
      <c r="TBF315" s="94"/>
      <c r="TBG315" s="94"/>
      <c r="TBH315" s="94"/>
      <c r="TBI315" s="94"/>
      <c r="TBJ315" s="94"/>
      <c r="TBK315" s="94"/>
      <c r="TBL315" s="94"/>
      <c r="TBM315" s="94"/>
      <c r="TBN315" s="94"/>
      <c r="TBO315" s="94"/>
      <c r="TBP315" s="94"/>
      <c r="TBQ315" s="94"/>
      <c r="TBR315" s="94"/>
      <c r="TBS315" s="94"/>
      <c r="TBT315" s="94"/>
      <c r="TBU315" s="94"/>
      <c r="TBV315" s="94"/>
      <c r="TBW315" s="94"/>
      <c r="TBX315" s="94"/>
      <c r="TBY315" s="94"/>
      <c r="TBZ315" s="94"/>
      <c r="TCA315" s="94"/>
      <c r="TCB315" s="94"/>
      <c r="TCC315" s="94"/>
      <c r="TCD315" s="94"/>
      <c r="TCE315" s="94"/>
      <c r="TCF315" s="94"/>
      <c r="TCG315" s="94"/>
      <c r="TCH315" s="94"/>
      <c r="TCI315" s="94"/>
      <c r="TCJ315" s="94"/>
      <c r="TCK315" s="94"/>
      <c r="TCL315" s="94"/>
      <c r="TCM315" s="94"/>
      <c r="TCN315" s="94"/>
      <c r="TCO315" s="94"/>
      <c r="TCP315" s="94"/>
      <c r="TCQ315" s="94"/>
      <c r="TCR315" s="94"/>
      <c r="TCS315" s="94"/>
      <c r="TCT315" s="94"/>
      <c r="TCU315" s="94"/>
      <c r="TCV315" s="94"/>
      <c r="TCW315" s="94"/>
      <c r="TCX315" s="94"/>
      <c r="TCY315" s="94"/>
      <c r="TCZ315" s="94"/>
      <c r="TDA315" s="94"/>
      <c r="TDB315" s="94"/>
      <c r="TDC315" s="94"/>
      <c r="TDD315" s="94"/>
      <c r="TDE315" s="94"/>
      <c r="TDF315" s="94"/>
      <c r="TDG315" s="94"/>
      <c r="TDH315" s="94"/>
      <c r="TDI315" s="94"/>
      <c r="TDJ315" s="94"/>
      <c r="TDK315" s="94"/>
      <c r="TDL315" s="94"/>
      <c r="TDM315" s="94"/>
      <c r="TDN315" s="94"/>
      <c r="TDO315" s="94"/>
      <c r="TDP315" s="94"/>
      <c r="TDQ315" s="94"/>
      <c r="TDR315" s="94"/>
      <c r="TDS315" s="94"/>
      <c r="TDT315" s="94"/>
      <c r="TDU315" s="94"/>
      <c r="TDV315" s="94"/>
      <c r="TDW315" s="94"/>
      <c r="TDX315" s="94"/>
      <c r="TDY315" s="94"/>
      <c r="TDZ315" s="94"/>
      <c r="TEA315" s="94"/>
      <c r="TEB315" s="94"/>
      <c r="TEC315" s="94"/>
      <c r="TED315" s="94"/>
      <c r="TEE315" s="94"/>
      <c r="TEF315" s="94"/>
      <c r="TEG315" s="94"/>
      <c r="TEH315" s="94"/>
      <c r="TEI315" s="94"/>
      <c r="TEJ315" s="94"/>
      <c r="TEK315" s="94"/>
      <c r="TEL315" s="94"/>
      <c r="TEM315" s="94"/>
      <c r="TEN315" s="94"/>
      <c r="TEO315" s="94"/>
      <c r="TEP315" s="94"/>
      <c r="TEQ315" s="94"/>
      <c r="TER315" s="94"/>
      <c r="TES315" s="94"/>
      <c r="TET315" s="94"/>
      <c r="TEU315" s="94"/>
      <c r="TEV315" s="94"/>
      <c r="TEW315" s="94"/>
      <c r="TEX315" s="94"/>
      <c r="TEY315" s="94"/>
      <c r="TEZ315" s="94"/>
      <c r="TFA315" s="94"/>
      <c r="TFB315" s="94"/>
      <c r="TFC315" s="94"/>
      <c r="TFD315" s="94"/>
      <c r="TFE315" s="94"/>
      <c r="TFF315" s="94"/>
      <c r="TFG315" s="94"/>
      <c r="TFH315" s="94"/>
      <c r="TFI315" s="94"/>
      <c r="TFJ315" s="94"/>
      <c r="TFK315" s="94"/>
      <c r="TFL315" s="94"/>
      <c r="TFM315" s="94"/>
      <c r="TFN315" s="94"/>
      <c r="TFO315" s="94"/>
      <c r="TFP315" s="94"/>
      <c r="TFQ315" s="94"/>
      <c r="TFR315" s="94"/>
      <c r="TFS315" s="94"/>
      <c r="TFT315" s="94"/>
      <c r="TFU315" s="94"/>
      <c r="TFV315" s="94"/>
      <c r="TFW315" s="94"/>
      <c r="TFX315" s="94"/>
      <c r="TFY315" s="94"/>
      <c r="TFZ315" s="94"/>
      <c r="TGA315" s="94"/>
      <c r="TGB315" s="94"/>
      <c r="TGC315" s="94"/>
      <c r="TGD315" s="94"/>
      <c r="TGE315" s="94"/>
      <c r="TGF315" s="94"/>
      <c r="TGG315" s="94"/>
      <c r="TGH315" s="94"/>
      <c r="TGI315" s="94"/>
      <c r="TGJ315" s="94"/>
      <c r="TGK315" s="94"/>
      <c r="TGL315" s="94"/>
      <c r="TGM315" s="94"/>
      <c r="TGN315" s="94"/>
      <c r="TGO315" s="94"/>
      <c r="TGP315" s="94"/>
      <c r="TGQ315" s="94"/>
      <c r="TGR315" s="94"/>
      <c r="TGS315" s="94"/>
      <c r="TGT315" s="94"/>
      <c r="TGU315" s="94"/>
      <c r="TGV315" s="94"/>
      <c r="TGW315" s="94"/>
      <c r="TGX315" s="94"/>
      <c r="TGY315" s="94"/>
      <c r="TGZ315" s="94"/>
      <c r="THA315" s="94"/>
      <c r="THB315" s="94"/>
      <c r="THC315" s="94"/>
      <c r="THD315" s="94"/>
      <c r="THE315" s="94"/>
      <c r="THF315" s="94"/>
      <c r="THG315" s="94"/>
      <c r="THH315" s="94"/>
      <c r="THI315" s="94"/>
      <c r="THJ315" s="94"/>
      <c r="THK315" s="94"/>
      <c r="THL315" s="94"/>
      <c r="THM315" s="94"/>
      <c r="THN315" s="94"/>
      <c r="THO315" s="94"/>
      <c r="THP315" s="94"/>
      <c r="THQ315" s="94"/>
      <c r="THR315" s="94"/>
      <c r="THS315" s="94"/>
      <c r="THT315" s="94"/>
      <c r="THU315" s="94"/>
      <c r="THV315" s="94"/>
      <c r="THW315" s="94"/>
      <c r="THX315" s="94"/>
      <c r="THY315" s="94"/>
      <c r="THZ315" s="94"/>
      <c r="TIA315" s="94"/>
      <c r="TIB315" s="94"/>
      <c r="TIC315" s="94"/>
      <c r="TID315" s="94"/>
      <c r="TIE315" s="94"/>
      <c r="TIF315" s="94"/>
      <c r="TIG315" s="94"/>
      <c r="TIH315" s="94"/>
      <c r="TII315" s="94"/>
      <c r="TIJ315" s="94"/>
      <c r="TIK315" s="94"/>
      <c r="TIL315" s="94"/>
      <c r="TIM315" s="94"/>
      <c r="TIN315" s="94"/>
      <c r="TIO315" s="94"/>
      <c r="TIP315" s="94"/>
      <c r="TIQ315" s="94"/>
      <c r="TIR315" s="94"/>
      <c r="TIS315" s="94"/>
      <c r="TIT315" s="94"/>
      <c r="TIU315" s="94"/>
      <c r="TIV315" s="94"/>
      <c r="TIW315" s="94"/>
      <c r="TIX315" s="94"/>
      <c r="TIY315" s="94"/>
      <c r="TIZ315" s="94"/>
      <c r="TJA315" s="94"/>
      <c r="TJB315" s="94"/>
      <c r="TJC315" s="94"/>
      <c r="TJD315" s="94"/>
      <c r="TJE315" s="94"/>
      <c r="TJF315" s="94"/>
      <c r="TJG315" s="94"/>
      <c r="TJH315" s="94"/>
      <c r="TJI315" s="94"/>
      <c r="TJJ315" s="94"/>
      <c r="TJK315" s="94"/>
      <c r="TJL315" s="94"/>
      <c r="TJM315" s="94"/>
      <c r="TJN315" s="94"/>
      <c r="TJO315" s="94"/>
      <c r="TJP315" s="94"/>
      <c r="TJQ315" s="94"/>
      <c r="TJR315" s="94"/>
      <c r="TJS315" s="94"/>
      <c r="TJT315" s="94"/>
      <c r="TJU315" s="94"/>
      <c r="TJV315" s="94"/>
      <c r="TJW315" s="94"/>
      <c r="TJX315" s="94"/>
      <c r="TJY315" s="94"/>
      <c r="TJZ315" s="94"/>
      <c r="TKA315" s="94"/>
      <c r="TKB315" s="94"/>
      <c r="TKC315" s="94"/>
      <c r="TKD315" s="94"/>
      <c r="TKE315" s="94"/>
      <c r="TKF315" s="94"/>
      <c r="TKG315" s="94"/>
      <c r="TKH315" s="94"/>
      <c r="TKI315" s="94"/>
      <c r="TKJ315" s="94"/>
      <c r="TKK315" s="94"/>
      <c r="TKL315" s="94"/>
      <c r="TKM315" s="94"/>
      <c r="TKN315" s="94"/>
      <c r="TKO315" s="94"/>
      <c r="TKP315" s="94"/>
      <c r="TKQ315" s="94"/>
      <c r="TKR315" s="94"/>
      <c r="TKS315" s="94"/>
      <c r="TKT315" s="94"/>
      <c r="TKU315" s="94"/>
      <c r="TKV315" s="94"/>
      <c r="TKW315" s="94"/>
      <c r="TKX315" s="94"/>
      <c r="TKY315" s="94"/>
      <c r="TKZ315" s="94"/>
      <c r="TLA315" s="94"/>
      <c r="TLB315" s="94"/>
      <c r="TLC315" s="94"/>
      <c r="TLD315" s="94"/>
      <c r="TLE315" s="94"/>
      <c r="TLF315" s="94"/>
      <c r="TLG315" s="94"/>
      <c r="TLH315" s="94"/>
      <c r="TLI315" s="94"/>
      <c r="TLJ315" s="94"/>
      <c r="TLK315" s="94"/>
      <c r="TLL315" s="94"/>
      <c r="TLM315" s="94"/>
      <c r="TLN315" s="94"/>
      <c r="TLO315" s="94"/>
      <c r="TLP315" s="94"/>
      <c r="TLQ315" s="94"/>
      <c r="TLR315" s="94"/>
      <c r="TLS315" s="94"/>
      <c r="TLT315" s="94"/>
      <c r="TLU315" s="94"/>
      <c r="TLV315" s="94"/>
      <c r="TLW315" s="94"/>
      <c r="TLX315" s="94"/>
      <c r="TLY315" s="94"/>
      <c r="TLZ315" s="94"/>
      <c r="TMA315" s="94"/>
      <c r="TMB315" s="94"/>
      <c r="TMC315" s="94"/>
      <c r="TMD315" s="94"/>
      <c r="TME315" s="94"/>
      <c r="TMF315" s="94"/>
      <c r="TMG315" s="94"/>
      <c r="TMH315" s="94"/>
      <c r="TMI315" s="94"/>
      <c r="TMJ315" s="94"/>
      <c r="TMK315" s="94"/>
      <c r="TML315" s="94"/>
      <c r="TMM315" s="94"/>
      <c r="TMN315" s="94"/>
      <c r="TMO315" s="94"/>
      <c r="TMP315" s="94"/>
      <c r="TMQ315" s="94"/>
      <c r="TMR315" s="94"/>
      <c r="TMS315" s="94"/>
      <c r="TMT315" s="94"/>
      <c r="TMU315" s="94"/>
      <c r="TMV315" s="94"/>
      <c r="TMW315" s="94"/>
      <c r="TMX315" s="94"/>
      <c r="TMY315" s="94"/>
      <c r="TMZ315" s="94"/>
      <c r="TNA315" s="94"/>
      <c r="TNB315" s="94"/>
      <c r="TNC315" s="94"/>
      <c r="TND315" s="94"/>
      <c r="TNE315" s="94"/>
      <c r="TNF315" s="94"/>
      <c r="TNG315" s="94"/>
      <c r="TNH315" s="94"/>
      <c r="TNI315" s="94"/>
      <c r="TNJ315" s="94"/>
      <c r="TNK315" s="94"/>
      <c r="TNL315" s="94"/>
      <c r="TNM315" s="94"/>
      <c r="TNN315" s="94"/>
      <c r="TNO315" s="94"/>
      <c r="TNP315" s="94"/>
      <c r="TNQ315" s="94"/>
      <c r="TNR315" s="94"/>
      <c r="TNS315" s="94"/>
      <c r="TNT315" s="94"/>
      <c r="TNU315" s="94"/>
      <c r="TNV315" s="94"/>
      <c r="TNW315" s="94"/>
      <c r="TNX315" s="94"/>
      <c r="TNY315" s="94"/>
      <c r="TNZ315" s="94"/>
      <c r="TOA315" s="94"/>
      <c r="TOB315" s="94"/>
      <c r="TOC315" s="94"/>
      <c r="TOD315" s="94"/>
      <c r="TOE315" s="94"/>
      <c r="TOF315" s="94"/>
      <c r="TOG315" s="94"/>
      <c r="TOH315" s="94"/>
      <c r="TOI315" s="94"/>
      <c r="TOJ315" s="94"/>
      <c r="TOK315" s="94"/>
      <c r="TOL315" s="94"/>
      <c r="TOM315" s="94"/>
      <c r="TON315" s="94"/>
      <c r="TOO315" s="94"/>
      <c r="TOP315" s="94"/>
      <c r="TOQ315" s="94"/>
      <c r="TOR315" s="94"/>
      <c r="TOS315" s="94"/>
      <c r="TOT315" s="94"/>
      <c r="TOU315" s="94"/>
      <c r="TOV315" s="94"/>
      <c r="TOW315" s="94"/>
      <c r="TOX315" s="94"/>
      <c r="TOY315" s="94"/>
      <c r="TOZ315" s="94"/>
      <c r="TPA315" s="94"/>
      <c r="TPB315" s="94"/>
      <c r="TPC315" s="94"/>
      <c r="TPD315" s="94"/>
      <c r="TPE315" s="94"/>
      <c r="TPF315" s="94"/>
      <c r="TPG315" s="94"/>
      <c r="TPH315" s="94"/>
      <c r="TPI315" s="94"/>
      <c r="TPJ315" s="94"/>
      <c r="TPK315" s="94"/>
      <c r="TPL315" s="94"/>
      <c r="TPM315" s="94"/>
      <c r="TPN315" s="94"/>
      <c r="TPO315" s="94"/>
      <c r="TPP315" s="94"/>
      <c r="TPQ315" s="94"/>
      <c r="TPR315" s="94"/>
      <c r="TPS315" s="94"/>
      <c r="TPT315" s="94"/>
      <c r="TPU315" s="94"/>
      <c r="TPV315" s="94"/>
      <c r="TPW315" s="94"/>
      <c r="TPX315" s="94"/>
      <c r="TPY315" s="94"/>
      <c r="TPZ315" s="94"/>
      <c r="TQA315" s="94"/>
      <c r="TQB315" s="94"/>
      <c r="TQC315" s="94"/>
      <c r="TQD315" s="94"/>
      <c r="TQE315" s="94"/>
      <c r="TQF315" s="94"/>
      <c r="TQG315" s="94"/>
      <c r="TQH315" s="94"/>
      <c r="TQI315" s="94"/>
      <c r="TQJ315" s="94"/>
      <c r="TQK315" s="94"/>
      <c r="TQL315" s="94"/>
      <c r="TQM315" s="94"/>
      <c r="TQN315" s="94"/>
      <c r="TQO315" s="94"/>
      <c r="TQP315" s="94"/>
      <c r="TQQ315" s="94"/>
      <c r="TQR315" s="94"/>
      <c r="TQS315" s="94"/>
      <c r="TQT315" s="94"/>
      <c r="TQU315" s="94"/>
      <c r="TQV315" s="94"/>
      <c r="TQW315" s="94"/>
      <c r="TQX315" s="94"/>
      <c r="TQY315" s="94"/>
      <c r="TQZ315" s="94"/>
      <c r="TRA315" s="94"/>
      <c r="TRB315" s="94"/>
      <c r="TRC315" s="94"/>
      <c r="TRD315" s="94"/>
      <c r="TRE315" s="94"/>
      <c r="TRF315" s="94"/>
      <c r="TRG315" s="94"/>
      <c r="TRH315" s="94"/>
      <c r="TRI315" s="94"/>
      <c r="TRJ315" s="94"/>
      <c r="TRK315" s="94"/>
      <c r="TRL315" s="94"/>
      <c r="TRM315" s="94"/>
      <c r="TRN315" s="94"/>
      <c r="TRO315" s="94"/>
      <c r="TRP315" s="94"/>
      <c r="TRQ315" s="94"/>
      <c r="TRR315" s="94"/>
      <c r="TRS315" s="94"/>
      <c r="TRT315" s="94"/>
      <c r="TRU315" s="94"/>
      <c r="TRV315" s="94"/>
      <c r="TRW315" s="94"/>
      <c r="TRX315" s="94"/>
      <c r="TRY315" s="94"/>
      <c r="TRZ315" s="94"/>
      <c r="TSA315" s="94"/>
      <c r="TSB315" s="94"/>
      <c r="TSC315" s="94"/>
      <c r="TSD315" s="94"/>
      <c r="TSE315" s="94"/>
      <c r="TSF315" s="94"/>
      <c r="TSG315" s="94"/>
      <c r="TSH315" s="94"/>
      <c r="TSI315" s="94"/>
      <c r="TSJ315" s="94"/>
      <c r="TSK315" s="94"/>
      <c r="TSL315" s="94"/>
      <c r="TSM315" s="94"/>
      <c r="TSN315" s="94"/>
      <c r="TSO315" s="94"/>
      <c r="TSP315" s="94"/>
      <c r="TSQ315" s="94"/>
      <c r="TSR315" s="94"/>
      <c r="TSS315" s="94"/>
      <c r="TST315" s="94"/>
      <c r="TSU315" s="94"/>
      <c r="TSV315" s="94"/>
      <c r="TSW315" s="94"/>
      <c r="TSX315" s="94"/>
      <c r="TSY315" s="94"/>
      <c r="TSZ315" s="94"/>
      <c r="TTA315" s="94"/>
      <c r="TTB315" s="94"/>
      <c r="TTC315" s="94"/>
      <c r="TTD315" s="94"/>
      <c r="TTE315" s="94"/>
      <c r="TTF315" s="94"/>
      <c r="TTG315" s="94"/>
      <c r="TTH315" s="94"/>
      <c r="TTI315" s="94"/>
      <c r="TTJ315" s="94"/>
      <c r="TTK315" s="94"/>
      <c r="TTL315" s="94"/>
      <c r="TTM315" s="94"/>
      <c r="TTN315" s="94"/>
      <c r="TTO315" s="94"/>
      <c r="TTP315" s="94"/>
      <c r="TTQ315" s="94"/>
      <c r="TTR315" s="94"/>
      <c r="TTS315" s="94"/>
      <c r="TTT315" s="94"/>
      <c r="TTU315" s="94"/>
      <c r="TTV315" s="94"/>
      <c r="TTW315" s="94"/>
      <c r="TTX315" s="94"/>
      <c r="TTY315" s="94"/>
      <c r="TTZ315" s="94"/>
      <c r="TUA315" s="94"/>
      <c r="TUB315" s="94"/>
      <c r="TUC315" s="94"/>
      <c r="TUD315" s="94"/>
      <c r="TUE315" s="94"/>
      <c r="TUF315" s="94"/>
      <c r="TUG315" s="94"/>
      <c r="TUH315" s="94"/>
      <c r="TUI315" s="94"/>
      <c r="TUJ315" s="94"/>
      <c r="TUK315" s="94"/>
      <c r="TUL315" s="94"/>
      <c r="TUM315" s="94"/>
      <c r="TUN315" s="94"/>
      <c r="TUO315" s="94"/>
      <c r="TUP315" s="94"/>
      <c r="TUQ315" s="94"/>
      <c r="TUR315" s="94"/>
      <c r="TUS315" s="94"/>
      <c r="TUT315" s="94"/>
      <c r="TUU315" s="94"/>
      <c r="TUV315" s="94"/>
      <c r="TUW315" s="94"/>
      <c r="TUX315" s="94"/>
      <c r="TUY315" s="94"/>
      <c r="TUZ315" s="94"/>
      <c r="TVA315" s="94"/>
      <c r="TVB315" s="94"/>
      <c r="TVC315" s="94"/>
      <c r="TVD315" s="94"/>
      <c r="TVE315" s="94"/>
      <c r="TVF315" s="94"/>
      <c r="TVG315" s="94"/>
      <c r="TVH315" s="94"/>
      <c r="TVI315" s="94"/>
      <c r="TVJ315" s="94"/>
      <c r="TVK315" s="94"/>
      <c r="TVL315" s="94"/>
      <c r="TVM315" s="94"/>
      <c r="TVN315" s="94"/>
      <c r="TVO315" s="94"/>
      <c r="TVP315" s="94"/>
      <c r="TVQ315" s="94"/>
      <c r="TVR315" s="94"/>
      <c r="TVS315" s="94"/>
      <c r="TVT315" s="94"/>
      <c r="TVU315" s="94"/>
      <c r="TVV315" s="94"/>
      <c r="TVW315" s="94"/>
      <c r="TVX315" s="94"/>
      <c r="TVY315" s="94"/>
      <c r="TVZ315" s="94"/>
      <c r="TWA315" s="94"/>
      <c r="TWB315" s="94"/>
      <c r="TWC315" s="94"/>
      <c r="TWD315" s="94"/>
      <c r="TWE315" s="94"/>
      <c r="TWF315" s="94"/>
      <c r="TWG315" s="94"/>
      <c r="TWH315" s="94"/>
      <c r="TWI315" s="94"/>
      <c r="TWJ315" s="94"/>
      <c r="TWK315" s="94"/>
      <c r="TWL315" s="94"/>
      <c r="TWM315" s="94"/>
      <c r="TWN315" s="94"/>
      <c r="TWO315" s="94"/>
      <c r="TWP315" s="94"/>
      <c r="TWQ315" s="94"/>
      <c r="TWR315" s="94"/>
      <c r="TWS315" s="94"/>
      <c r="TWT315" s="94"/>
      <c r="TWU315" s="94"/>
      <c r="TWV315" s="94"/>
      <c r="TWW315" s="94"/>
      <c r="TWX315" s="94"/>
      <c r="TWY315" s="94"/>
      <c r="TWZ315" s="94"/>
      <c r="TXA315" s="94"/>
      <c r="TXB315" s="94"/>
      <c r="TXC315" s="94"/>
      <c r="TXD315" s="94"/>
      <c r="TXE315" s="94"/>
      <c r="TXF315" s="94"/>
      <c r="TXG315" s="94"/>
      <c r="TXH315" s="94"/>
      <c r="TXI315" s="94"/>
      <c r="TXJ315" s="94"/>
      <c r="TXK315" s="94"/>
      <c r="TXL315" s="94"/>
      <c r="TXM315" s="94"/>
      <c r="TXN315" s="94"/>
      <c r="TXO315" s="94"/>
      <c r="TXP315" s="94"/>
      <c r="TXQ315" s="94"/>
      <c r="TXR315" s="94"/>
      <c r="TXS315" s="94"/>
      <c r="TXT315" s="94"/>
      <c r="TXU315" s="94"/>
      <c r="TXV315" s="94"/>
      <c r="TXW315" s="94"/>
      <c r="TXX315" s="94"/>
      <c r="TXY315" s="94"/>
      <c r="TXZ315" s="94"/>
      <c r="TYA315" s="94"/>
      <c r="TYB315" s="94"/>
      <c r="TYC315" s="94"/>
      <c r="TYD315" s="94"/>
      <c r="TYE315" s="94"/>
      <c r="TYF315" s="94"/>
      <c r="TYG315" s="94"/>
      <c r="TYH315" s="94"/>
      <c r="TYI315" s="94"/>
      <c r="TYJ315" s="94"/>
      <c r="TYK315" s="94"/>
      <c r="TYL315" s="94"/>
      <c r="TYM315" s="94"/>
      <c r="TYN315" s="94"/>
      <c r="TYO315" s="94"/>
      <c r="TYP315" s="94"/>
      <c r="TYQ315" s="94"/>
      <c r="TYR315" s="94"/>
      <c r="TYS315" s="94"/>
      <c r="TYT315" s="94"/>
      <c r="TYU315" s="94"/>
      <c r="TYV315" s="94"/>
      <c r="TYW315" s="94"/>
      <c r="TYX315" s="94"/>
      <c r="TYY315" s="94"/>
      <c r="TYZ315" s="94"/>
      <c r="TZA315" s="94"/>
      <c r="TZB315" s="94"/>
      <c r="TZC315" s="94"/>
      <c r="TZD315" s="94"/>
      <c r="TZE315" s="94"/>
      <c r="TZF315" s="94"/>
      <c r="TZG315" s="94"/>
      <c r="TZH315" s="94"/>
      <c r="TZI315" s="94"/>
      <c r="TZJ315" s="94"/>
      <c r="TZK315" s="94"/>
      <c r="TZL315" s="94"/>
      <c r="TZM315" s="94"/>
      <c r="TZN315" s="94"/>
      <c r="TZO315" s="94"/>
      <c r="TZP315" s="94"/>
      <c r="TZQ315" s="94"/>
      <c r="TZR315" s="94"/>
      <c r="TZS315" s="94"/>
      <c r="TZT315" s="94"/>
      <c r="TZU315" s="94"/>
      <c r="TZV315" s="94"/>
      <c r="TZW315" s="94"/>
      <c r="TZX315" s="94"/>
      <c r="TZY315" s="94"/>
      <c r="TZZ315" s="94"/>
      <c r="UAA315" s="94"/>
      <c r="UAB315" s="94"/>
      <c r="UAC315" s="94"/>
      <c r="UAD315" s="94"/>
      <c r="UAE315" s="94"/>
      <c r="UAF315" s="94"/>
      <c r="UAG315" s="94"/>
      <c r="UAH315" s="94"/>
      <c r="UAI315" s="94"/>
      <c r="UAJ315" s="94"/>
      <c r="UAK315" s="94"/>
      <c r="UAL315" s="94"/>
      <c r="UAM315" s="94"/>
      <c r="UAN315" s="94"/>
      <c r="UAO315" s="94"/>
      <c r="UAP315" s="94"/>
      <c r="UAQ315" s="94"/>
      <c r="UAR315" s="94"/>
      <c r="UAS315" s="94"/>
      <c r="UAT315" s="94"/>
      <c r="UAU315" s="94"/>
      <c r="UAV315" s="94"/>
      <c r="UAW315" s="94"/>
      <c r="UAX315" s="94"/>
      <c r="UAY315" s="94"/>
      <c r="UAZ315" s="94"/>
      <c r="UBA315" s="94"/>
      <c r="UBB315" s="94"/>
      <c r="UBC315" s="94"/>
      <c r="UBD315" s="94"/>
      <c r="UBE315" s="94"/>
      <c r="UBF315" s="94"/>
      <c r="UBG315" s="94"/>
      <c r="UBH315" s="94"/>
      <c r="UBI315" s="94"/>
      <c r="UBJ315" s="94"/>
      <c r="UBK315" s="94"/>
      <c r="UBL315" s="94"/>
      <c r="UBM315" s="94"/>
      <c r="UBN315" s="94"/>
      <c r="UBO315" s="94"/>
      <c r="UBP315" s="94"/>
      <c r="UBQ315" s="94"/>
      <c r="UBR315" s="94"/>
      <c r="UBS315" s="94"/>
      <c r="UBT315" s="94"/>
      <c r="UBU315" s="94"/>
      <c r="UBV315" s="94"/>
      <c r="UBW315" s="94"/>
      <c r="UBX315" s="94"/>
      <c r="UBY315" s="94"/>
      <c r="UBZ315" s="94"/>
      <c r="UCA315" s="94"/>
      <c r="UCB315" s="94"/>
      <c r="UCC315" s="94"/>
      <c r="UCD315" s="94"/>
      <c r="UCE315" s="94"/>
      <c r="UCF315" s="94"/>
      <c r="UCG315" s="94"/>
      <c r="UCH315" s="94"/>
      <c r="UCI315" s="94"/>
      <c r="UCJ315" s="94"/>
      <c r="UCK315" s="94"/>
      <c r="UCL315" s="94"/>
      <c r="UCM315" s="94"/>
      <c r="UCN315" s="94"/>
      <c r="UCO315" s="94"/>
      <c r="UCP315" s="94"/>
      <c r="UCQ315" s="94"/>
      <c r="UCR315" s="94"/>
      <c r="UCS315" s="94"/>
      <c r="UCT315" s="94"/>
      <c r="UCU315" s="94"/>
      <c r="UCV315" s="94"/>
      <c r="UCW315" s="94"/>
      <c r="UCX315" s="94"/>
      <c r="UCY315" s="94"/>
      <c r="UCZ315" s="94"/>
      <c r="UDA315" s="94"/>
      <c r="UDB315" s="94"/>
      <c r="UDC315" s="94"/>
      <c r="UDD315" s="94"/>
      <c r="UDE315" s="94"/>
      <c r="UDF315" s="94"/>
      <c r="UDG315" s="94"/>
      <c r="UDH315" s="94"/>
      <c r="UDI315" s="94"/>
      <c r="UDJ315" s="94"/>
      <c r="UDK315" s="94"/>
      <c r="UDL315" s="94"/>
      <c r="UDM315" s="94"/>
      <c r="UDN315" s="94"/>
      <c r="UDO315" s="94"/>
      <c r="UDP315" s="94"/>
      <c r="UDQ315" s="94"/>
      <c r="UDR315" s="94"/>
      <c r="UDS315" s="94"/>
      <c r="UDT315" s="94"/>
      <c r="UDU315" s="94"/>
      <c r="UDV315" s="94"/>
      <c r="UDW315" s="94"/>
      <c r="UDX315" s="94"/>
      <c r="UDY315" s="94"/>
      <c r="UDZ315" s="94"/>
      <c r="UEA315" s="94"/>
      <c r="UEB315" s="94"/>
      <c r="UEC315" s="94"/>
      <c r="UED315" s="94"/>
      <c r="UEE315" s="94"/>
      <c r="UEF315" s="94"/>
      <c r="UEG315" s="94"/>
      <c r="UEH315" s="94"/>
      <c r="UEI315" s="94"/>
      <c r="UEJ315" s="94"/>
      <c r="UEK315" s="94"/>
      <c r="UEL315" s="94"/>
      <c r="UEM315" s="94"/>
      <c r="UEN315" s="94"/>
      <c r="UEO315" s="94"/>
      <c r="UEP315" s="94"/>
      <c r="UEQ315" s="94"/>
      <c r="UER315" s="94"/>
      <c r="UES315" s="94"/>
      <c r="UET315" s="94"/>
      <c r="UEU315" s="94"/>
      <c r="UEV315" s="94"/>
      <c r="UEW315" s="94"/>
      <c r="UEX315" s="94"/>
      <c r="UEY315" s="94"/>
      <c r="UEZ315" s="94"/>
      <c r="UFA315" s="94"/>
      <c r="UFB315" s="94"/>
      <c r="UFC315" s="94"/>
      <c r="UFD315" s="94"/>
      <c r="UFE315" s="94"/>
      <c r="UFF315" s="94"/>
      <c r="UFG315" s="94"/>
      <c r="UFH315" s="94"/>
      <c r="UFI315" s="94"/>
      <c r="UFJ315" s="94"/>
      <c r="UFK315" s="94"/>
      <c r="UFL315" s="94"/>
      <c r="UFM315" s="94"/>
      <c r="UFN315" s="94"/>
      <c r="UFO315" s="94"/>
      <c r="UFP315" s="94"/>
      <c r="UFQ315" s="94"/>
      <c r="UFR315" s="94"/>
      <c r="UFS315" s="94"/>
      <c r="UFT315" s="94"/>
      <c r="UFU315" s="94"/>
      <c r="UFV315" s="94"/>
      <c r="UFW315" s="94"/>
      <c r="UFX315" s="94"/>
      <c r="UFY315" s="94"/>
      <c r="UFZ315" s="94"/>
      <c r="UGA315" s="94"/>
      <c r="UGB315" s="94"/>
      <c r="UGC315" s="94"/>
      <c r="UGD315" s="94"/>
      <c r="UGE315" s="94"/>
      <c r="UGF315" s="94"/>
      <c r="UGG315" s="94"/>
      <c r="UGH315" s="94"/>
      <c r="UGI315" s="94"/>
      <c r="UGJ315" s="94"/>
      <c r="UGK315" s="94"/>
      <c r="UGL315" s="94"/>
      <c r="UGM315" s="94"/>
      <c r="UGN315" s="94"/>
      <c r="UGO315" s="94"/>
      <c r="UGP315" s="94"/>
      <c r="UGQ315" s="94"/>
      <c r="UGR315" s="94"/>
      <c r="UGS315" s="94"/>
      <c r="UGT315" s="94"/>
      <c r="UGU315" s="94"/>
      <c r="UGV315" s="94"/>
      <c r="UGW315" s="94"/>
      <c r="UGX315" s="94"/>
      <c r="UGY315" s="94"/>
      <c r="UGZ315" s="94"/>
      <c r="UHA315" s="94"/>
      <c r="UHB315" s="94"/>
      <c r="UHC315" s="94"/>
      <c r="UHD315" s="94"/>
      <c r="UHE315" s="94"/>
      <c r="UHF315" s="94"/>
      <c r="UHG315" s="94"/>
      <c r="UHH315" s="94"/>
      <c r="UHI315" s="94"/>
      <c r="UHJ315" s="94"/>
      <c r="UHK315" s="94"/>
      <c r="UHL315" s="94"/>
      <c r="UHM315" s="94"/>
      <c r="UHN315" s="94"/>
      <c r="UHO315" s="94"/>
      <c r="UHP315" s="94"/>
      <c r="UHQ315" s="94"/>
      <c r="UHR315" s="94"/>
      <c r="UHS315" s="94"/>
      <c r="UHT315" s="94"/>
      <c r="UHU315" s="94"/>
      <c r="UHV315" s="94"/>
      <c r="UHW315" s="94"/>
      <c r="UHX315" s="94"/>
      <c r="UHY315" s="94"/>
      <c r="UHZ315" s="94"/>
      <c r="UIA315" s="94"/>
      <c r="UIB315" s="94"/>
      <c r="UIC315" s="94"/>
      <c r="UID315" s="94"/>
      <c r="UIE315" s="94"/>
      <c r="UIF315" s="94"/>
      <c r="UIG315" s="94"/>
      <c r="UIH315" s="94"/>
      <c r="UII315" s="94"/>
      <c r="UIJ315" s="94"/>
      <c r="UIK315" s="94"/>
      <c r="UIL315" s="94"/>
      <c r="UIM315" s="94"/>
      <c r="UIN315" s="94"/>
      <c r="UIO315" s="94"/>
      <c r="UIP315" s="94"/>
      <c r="UIQ315" s="94"/>
      <c r="UIR315" s="94"/>
      <c r="UIS315" s="94"/>
      <c r="UIT315" s="94"/>
      <c r="UIU315" s="94"/>
      <c r="UIV315" s="94"/>
      <c r="UIW315" s="94"/>
      <c r="UIX315" s="94"/>
      <c r="UIY315" s="94"/>
      <c r="UIZ315" s="94"/>
      <c r="UJA315" s="94"/>
      <c r="UJB315" s="94"/>
      <c r="UJC315" s="94"/>
      <c r="UJD315" s="94"/>
      <c r="UJE315" s="94"/>
      <c r="UJF315" s="94"/>
      <c r="UJG315" s="94"/>
      <c r="UJH315" s="94"/>
      <c r="UJI315" s="94"/>
      <c r="UJJ315" s="94"/>
      <c r="UJK315" s="94"/>
      <c r="UJL315" s="94"/>
      <c r="UJM315" s="94"/>
      <c r="UJN315" s="94"/>
      <c r="UJO315" s="94"/>
      <c r="UJP315" s="94"/>
      <c r="UJQ315" s="94"/>
      <c r="UJR315" s="94"/>
      <c r="UJS315" s="94"/>
      <c r="UJT315" s="94"/>
      <c r="UJU315" s="94"/>
      <c r="UJV315" s="94"/>
      <c r="UJW315" s="94"/>
      <c r="UJX315" s="94"/>
      <c r="UJY315" s="94"/>
      <c r="UJZ315" s="94"/>
      <c r="UKA315" s="94"/>
      <c r="UKB315" s="94"/>
      <c r="UKC315" s="94"/>
      <c r="UKD315" s="94"/>
      <c r="UKE315" s="94"/>
      <c r="UKF315" s="94"/>
      <c r="UKG315" s="94"/>
      <c r="UKH315" s="94"/>
      <c r="UKI315" s="94"/>
      <c r="UKJ315" s="94"/>
      <c r="UKK315" s="94"/>
      <c r="UKL315" s="94"/>
      <c r="UKM315" s="94"/>
      <c r="UKN315" s="94"/>
      <c r="UKO315" s="94"/>
      <c r="UKP315" s="94"/>
      <c r="UKQ315" s="94"/>
      <c r="UKR315" s="94"/>
      <c r="UKS315" s="94"/>
      <c r="UKT315" s="94"/>
      <c r="UKU315" s="94"/>
      <c r="UKV315" s="94"/>
      <c r="UKW315" s="94"/>
      <c r="UKX315" s="94"/>
      <c r="UKY315" s="94"/>
      <c r="UKZ315" s="94"/>
      <c r="ULA315" s="94"/>
      <c r="ULB315" s="94"/>
      <c r="ULC315" s="94"/>
      <c r="ULD315" s="94"/>
      <c r="ULE315" s="94"/>
      <c r="ULF315" s="94"/>
      <c r="ULG315" s="94"/>
      <c r="ULH315" s="94"/>
      <c r="ULI315" s="94"/>
      <c r="ULJ315" s="94"/>
      <c r="ULK315" s="94"/>
      <c r="ULL315" s="94"/>
      <c r="ULM315" s="94"/>
      <c r="ULN315" s="94"/>
      <c r="ULO315" s="94"/>
      <c r="ULP315" s="94"/>
      <c r="ULQ315" s="94"/>
      <c r="ULR315" s="94"/>
      <c r="ULS315" s="94"/>
      <c r="ULT315" s="94"/>
      <c r="ULU315" s="94"/>
      <c r="ULV315" s="94"/>
      <c r="ULW315" s="94"/>
      <c r="ULX315" s="94"/>
      <c r="ULY315" s="94"/>
      <c r="ULZ315" s="94"/>
      <c r="UMA315" s="94"/>
      <c r="UMB315" s="94"/>
      <c r="UMC315" s="94"/>
      <c r="UMD315" s="94"/>
      <c r="UME315" s="94"/>
      <c r="UMF315" s="94"/>
      <c r="UMG315" s="94"/>
      <c r="UMH315" s="94"/>
      <c r="UMI315" s="94"/>
      <c r="UMJ315" s="94"/>
      <c r="UMK315" s="94"/>
      <c r="UML315" s="94"/>
      <c r="UMM315" s="94"/>
      <c r="UMN315" s="94"/>
      <c r="UMO315" s="94"/>
      <c r="UMP315" s="94"/>
      <c r="UMQ315" s="94"/>
      <c r="UMR315" s="94"/>
      <c r="UMS315" s="94"/>
      <c r="UMT315" s="94"/>
      <c r="UMU315" s="94"/>
      <c r="UMV315" s="94"/>
      <c r="UMW315" s="94"/>
      <c r="UMX315" s="94"/>
      <c r="UMY315" s="94"/>
      <c r="UMZ315" s="94"/>
      <c r="UNA315" s="94"/>
      <c r="UNB315" s="94"/>
      <c r="UNC315" s="94"/>
      <c r="UND315" s="94"/>
      <c r="UNE315" s="94"/>
      <c r="UNF315" s="94"/>
      <c r="UNG315" s="94"/>
      <c r="UNH315" s="94"/>
      <c r="UNI315" s="94"/>
      <c r="UNJ315" s="94"/>
      <c r="UNK315" s="94"/>
      <c r="UNL315" s="94"/>
      <c r="UNM315" s="94"/>
      <c r="UNN315" s="94"/>
      <c r="UNO315" s="94"/>
      <c r="UNP315" s="94"/>
      <c r="UNQ315" s="94"/>
      <c r="UNR315" s="94"/>
      <c r="UNS315" s="94"/>
      <c r="UNT315" s="94"/>
      <c r="UNU315" s="94"/>
      <c r="UNV315" s="94"/>
      <c r="UNW315" s="94"/>
      <c r="UNX315" s="94"/>
      <c r="UNY315" s="94"/>
      <c r="UNZ315" s="94"/>
      <c r="UOA315" s="94"/>
      <c r="UOB315" s="94"/>
      <c r="UOC315" s="94"/>
      <c r="UOD315" s="94"/>
      <c r="UOE315" s="94"/>
      <c r="UOF315" s="94"/>
      <c r="UOG315" s="94"/>
      <c r="UOH315" s="94"/>
      <c r="UOI315" s="94"/>
      <c r="UOJ315" s="94"/>
      <c r="UOK315" s="94"/>
      <c r="UOL315" s="94"/>
      <c r="UOM315" s="94"/>
      <c r="UON315" s="94"/>
      <c r="UOO315" s="94"/>
      <c r="UOP315" s="94"/>
      <c r="UOQ315" s="94"/>
      <c r="UOR315" s="94"/>
      <c r="UOS315" s="94"/>
      <c r="UOT315" s="94"/>
      <c r="UOU315" s="94"/>
      <c r="UOV315" s="94"/>
      <c r="UOW315" s="94"/>
      <c r="UOX315" s="94"/>
      <c r="UOY315" s="94"/>
      <c r="UOZ315" s="94"/>
      <c r="UPA315" s="94"/>
      <c r="UPB315" s="94"/>
      <c r="UPC315" s="94"/>
      <c r="UPD315" s="94"/>
      <c r="UPE315" s="94"/>
      <c r="UPF315" s="94"/>
      <c r="UPG315" s="94"/>
      <c r="UPH315" s="94"/>
      <c r="UPI315" s="94"/>
      <c r="UPJ315" s="94"/>
      <c r="UPK315" s="94"/>
      <c r="UPL315" s="94"/>
      <c r="UPM315" s="94"/>
      <c r="UPN315" s="94"/>
      <c r="UPO315" s="94"/>
      <c r="UPP315" s="94"/>
      <c r="UPQ315" s="94"/>
      <c r="UPR315" s="94"/>
      <c r="UPS315" s="94"/>
      <c r="UPT315" s="94"/>
      <c r="UPU315" s="94"/>
      <c r="UPV315" s="94"/>
      <c r="UPW315" s="94"/>
      <c r="UPX315" s="94"/>
      <c r="UPY315" s="94"/>
      <c r="UPZ315" s="94"/>
      <c r="UQA315" s="94"/>
      <c r="UQB315" s="94"/>
      <c r="UQC315" s="94"/>
      <c r="UQD315" s="94"/>
      <c r="UQE315" s="94"/>
      <c r="UQF315" s="94"/>
      <c r="UQG315" s="94"/>
      <c r="UQH315" s="94"/>
      <c r="UQI315" s="94"/>
      <c r="UQJ315" s="94"/>
      <c r="UQK315" s="94"/>
      <c r="UQL315" s="94"/>
      <c r="UQM315" s="94"/>
      <c r="UQN315" s="94"/>
      <c r="UQO315" s="94"/>
      <c r="UQP315" s="94"/>
      <c r="UQQ315" s="94"/>
      <c r="UQR315" s="94"/>
      <c r="UQS315" s="94"/>
      <c r="UQT315" s="94"/>
      <c r="UQU315" s="94"/>
      <c r="UQV315" s="94"/>
      <c r="UQW315" s="94"/>
      <c r="UQX315" s="94"/>
      <c r="UQY315" s="94"/>
      <c r="UQZ315" s="94"/>
      <c r="URA315" s="94"/>
      <c r="URB315" s="94"/>
      <c r="URC315" s="94"/>
      <c r="URD315" s="94"/>
      <c r="URE315" s="94"/>
      <c r="URF315" s="94"/>
      <c r="URG315" s="94"/>
      <c r="URH315" s="94"/>
      <c r="URI315" s="94"/>
      <c r="URJ315" s="94"/>
      <c r="URK315" s="94"/>
      <c r="URL315" s="94"/>
      <c r="URM315" s="94"/>
      <c r="URN315" s="94"/>
      <c r="URO315" s="94"/>
      <c r="URP315" s="94"/>
      <c r="URQ315" s="94"/>
      <c r="URR315" s="94"/>
      <c r="URS315" s="94"/>
      <c r="URT315" s="94"/>
      <c r="URU315" s="94"/>
      <c r="URV315" s="94"/>
      <c r="URW315" s="94"/>
      <c r="URX315" s="94"/>
      <c r="URY315" s="94"/>
      <c r="URZ315" s="94"/>
      <c r="USA315" s="94"/>
      <c r="USB315" s="94"/>
      <c r="USC315" s="94"/>
      <c r="USD315" s="94"/>
      <c r="USE315" s="94"/>
      <c r="USF315" s="94"/>
      <c r="USG315" s="94"/>
      <c r="USH315" s="94"/>
      <c r="USI315" s="94"/>
      <c r="USJ315" s="94"/>
      <c r="USK315" s="94"/>
      <c r="USL315" s="94"/>
      <c r="USM315" s="94"/>
      <c r="USN315" s="94"/>
      <c r="USO315" s="94"/>
      <c r="USP315" s="94"/>
      <c r="USQ315" s="94"/>
      <c r="USR315" s="94"/>
      <c r="USS315" s="94"/>
      <c r="UST315" s="94"/>
      <c r="USU315" s="94"/>
      <c r="USV315" s="94"/>
      <c r="USW315" s="94"/>
      <c r="USX315" s="94"/>
      <c r="USY315" s="94"/>
      <c r="USZ315" s="94"/>
      <c r="UTA315" s="94"/>
      <c r="UTB315" s="94"/>
      <c r="UTC315" s="94"/>
      <c r="UTD315" s="94"/>
      <c r="UTE315" s="94"/>
      <c r="UTF315" s="94"/>
      <c r="UTG315" s="94"/>
      <c r="UTH315" s="94"/>
      <c r="UTI315" s="94"/>
      <c r="UTJ315" s="94"/>
      <c r="UTK315" s="94"/>
      <c r="UTL315" s="94"/>
      <c r="UTM315" s="94"/>
      <c r="UTN315" s="94"/>
      <c r="UTO315" s="94"/>
      <c r="UTP315" s="94"/>
      <c r="UTQ315" s="94"/>
      <c r="UTR315" s="94"/>
      <c r="UTS315" s="94"/>
      <c r="UTT315" s="94"/>
      <c r="UTU315" s="94"/>
      <c r="UTV315" s="94"/>
      <c r="UTW315" s="94"/>
      <c r="UTX315" s="94"/>
      <c r="UTY315" s="94"/>
      <c r="UTZ315" s="94"/>
      <c r="UUA315" s="94"/>
      <c r="UUB315" s="94"/>
      <c r="UUC315" s="94"/>
      <c r="UUD315" s="94"/>
      <c r="UUE315" s="94"/>
      <c r="UUF315" s="94"/>
      <c r="UUG315" s="94"/>
      <c r="UUH315" s="94"/>
      <c r="UUI315" s="94"/>
      <c r="UUJ315" s="94"/>
      <c r="UUK315" s="94"/>
      <c r="UUL315" s="94"/>
      <c r="UUM315" s="94"/>
      <c r="UUN315" s="94"/>
      <c r="UUO315" s="94"/>
      <c r="UUP315" s="94"/>
      <c r="UUQ315" s="94"/>
      <c r="UUR315" s="94"/>
      <c r="UUS315" s="94"/>
      <c r="UUT315" s="94"/>
      <c r="UUU315" s="94"/>
      <c r="UUV315" s="94"/>
      <c r="UUW315" s="94"/>
      <c r="UUX315" s="94"/>
      <c r="UUY315" s="94"/>
      <c r="UUZ315" s="94"/>
      <c r="UVA315" s="94"/>
      <c r="UVB315" s="94"/>
      <c r="UVC315" s="94"/>
      <c r="UVD315" s="94"/>
      <c r="UVE315" s="94"/>
      <c r="UVF315" s="94"/>
      <c r="UVG315" s="94"/>
      <c r="UVH315" s="94"/>
      <c r="UVI315" s="94"/>
      <c r="UVJ315" s="94"/>
      <c r="UVK315" s="94"/>
      <c r="UVL315" s="94"/>
      <c r="UVM315" s="94"/>
      <c r="UVN315" s="94"/>
      <c r="UVO315" s="94"/>
      <c r="UVP315" s="94"/>
      <c r="UVQ315" s="94"/>
      <c r="UVR315" s="94"/>
      <c r="UVS315" s="94"/>
      <c r="UVT315" s="94"/>
      <c r="UVU315" s="94"/>
      <c r="UVV315" s="94"/>
      <c r="UVW315" s="94"/>
      <c r="UVX315" s="94"/>
      <c r="UVY315" s="94"/>
      <c r="UVZ315" s="94"/>
      <c r="UWA315" s="94"/>
      <c r="UWB315" s="94"/>
      <c r="UWC315" s="94"/>
      <c r="UWD315" s="94"/>
      <c r="UWE315" s="94"/>
      <c r="UWF315" s="94"/>
      <c r="UWG315" s="94"/>
      <c r="UWH315" s="94"/>
      <c r="UWI315" s="94"/>
      <c r="UWJ315" s="94"/>
      <c r="UWK315" s="94"/>
      <c r="UWL315" s="94"/>
      <c r="UWM315" s="94"/>
      <c r="UWN315" s="94"/>
      <c r="UWO315" s="94"/>
      <c r="UWP315" s="94"/>
      <c r="UWQ315" s="94"/>
      <c r="UWR315" s="94"/>
      <c r="UWS315" s="94"/>
      <c r="UWT315" s="94"/>
      <c r="UWU315" s="94"/>
      <c r="UWV315" s="94"/>
      <c r="UWW315" s="94"/>
      <c r="UWX315" s="94"/>
      <c r="UWY315" s="94"/>
      <c r="UWZ315" s="94"/>
      <c r="UXA315" s="94"/>
      <c r="UXB315" s="94"/>
      <c r="UXC315" s="94"/>
      <c r="UXD315" s="94"/>
      <c r="UXE315" s="94"/>
      <c r="UXF315" s="94"/>
      <c r="UXG315" s="94"/>
      <c r="UXH315" s="94"/>
      <c r="UXI315" s="94"/>
      <c r="UXJ315" s="94"/>
      <c r="UXK315" s="94"/>
      <c r="UXL315" s="94"/>
      <c r="UXM315" s="94"/>
      <c r="UXN315" s="94"/>
      <c r="UXO315" s="94"/>
      <c r="UXP315" s="94"/>
      <c r="UXQ315" s="94"/>
      <c r="UXR315" s="94"/>
      <c r="UXS315" s="94"/>
      <c r="UXT315" s="94"/>
      <c r="UXU315" s="94"/>
      <c r="UXV315" s="94"/>
      <c r="UXW315" s="94"/>
      <c r="UXX315" s="94"/>
      <c r="UXY315" s="94"/>
      <c r="UXZ315" s="94"/>
      <c r="UYA315" s="94"/>
      <c r="UYB315" s="94"/>
      <c r="UYC315" s="94"/>
      <c r="UYD315" s="94"/>
      <c r="UYE315" s="94"/>
      <c r="UYF315" s="94"/>
      <c r="UYG315" s="94"/>
      <c r="UYH315" s="94"/>
      <c r="UYI315" s="94"/>
      <c r="UYJ315" s="94"/>
      <c r="UYK315" s="94"/>
      <c r="UYL315" s="94"/>
      <c r="UYM315" s="94"/>
      <c r="UYN315" s="94"/>
      <c r="UYO315" s="94"/>
      <c r="UYP315" s="94"/>
      <c r="UYQ315" s="94"/>
      <c r="UYR315" s="94"/>
      <c r="UYS315" s="94"/>
      <c r="UYT315" s="94"/>
      <c r="UYU315" s="94"/>
      <c r="UYV315" s="94"/>
      <c r="UYW315" s="94"/>
      <c r="UYX315" s="94"/>
      <c r="UYY315" s="94"/>
      <c r="UYZ315" s="94"/>
      <c r="UZA315" s="94"/>
      <c r="UZB315" s="94"/>
      <c r="UZC315" s="94"/>
      <c r="UZD315" s="94"/>
      <c r="UZE315" s="94"/>
      <c r="UZF315" s="94"/>
      <c r="UZG315" s="94"/>
      <c r="UZH315" s="94"/>
      <c r="UZI315" s="94"/>
      <c r="UZJ315" s="94"/>
      <c r="UZK315" s="94"/>
      <c r="UZL315" s="94"/>
      <c r="UZM315" s="94"/>
      <c r="UZN315" s="94"/>
      <c r="UZO315" s="94"/>
      <c r="UZP315" s="94"/>
      <c r="UZQ315" s="94"/>
      <c r="UZR315" s="94"/>
      <c r="UZS315" s="94"/>
      <c r="UZT315" s="94"/>
      <c r="UZU315" s="94"/>
      <c r="UZV315" s="94"/>
      <c r="UZW315" s="94"/>
      <c r="UZX315" s="94"/>
      <c r="UZY315" s="94"/>
      <c r="UZZ315" s="94"/>
      <c r="VAA315" s="94"/>
      <c r="VAB315" s="94"/>
      <c r="VAC315" s="94"/>
      <c r="VAD315" s="94"/>
      <c r="VAE315" s="94"/>
      <c r="VAF315" s="94"/>
      <c r="VAG315" s="94"/>
      <c r="VAH315" s="94"/>
      <c r="VAI315" s="94"/>
      <c r="VAJ315" s="94"/>
      <c r="VAK315" s="94"/>
      <c r="VAL315" s="94"/>
      <c r="VAM315" s="94"/>
      <c r="VAN315" s="94"/>
      <c r="VAO315" s="94"/>
      <c r="VAP315" s="94"/>
      <c r="VAQ315" s="94"/>
      <c r="VAR315" s="94"/>
      <c r="VAS315" s="94"/>
      <c r="VAT315" s="94"/>
      <c r="VAU315" s="94"/>
      <c r="VAV315" s="94"/>
      <c r="VAW315" s="94"/>
      <c r="VAX315" s="94"/>
      <c r="VAY315" s="94"/>
      <c r="VAZ315" s="94"/>
      <c r="VBA315" s="94"/>
      <c r="VBB315" s="94"/>
      <c r="VBC315" s="94"/>
      <c r="VBD315" s="94"/>
      <c r="VBE315" s="94"/>
      <c r="VBF315" s="94"/>
      <c r="VBG315" s="94"/>
      <c r="VBH315" s="94"/>
      <c r="VBI315" s="94"/>
      <c r="VBJ315" s="94"/>
      <c r="VBK315" s="94"/>
      <c r="VBL315" s="94"/>
      <c r="VBM315" s="94"/>
      <c r="VBN315" s="94"/>
      <c r="VBO315" s="94"/>
      <c r="VBP315" s="94"/>
      <c r="VBQ315" s="94"/>
      <c r="VBR315" s="94"/>
      <c r="VBS315" s="94"/>
      <c r="VBT315" s="94"/>
      <c r="VBU315" s="94"/>
      <c r="VBV315" s="94"/>
      <c r="VBW315" s="94"/>
      <c r="VBX315" s="94"/>
      <c r="VBY315" s="94"/>
      <c r="VBZ315" s="94"/>
      <c r="VCA315" s="94"/>
      <c r="VCB315" s="94"/>
      <c r="VCC315" s="94"/>
      <c r="VCD315" s="94"/>
      <c r="VCE315" s="94"/>
      <c r="VCF315" s="94"/>
      <c r="VCG315" s="94"/>
      <c r="VCH315" s="94"/>
      <c r="VCI315" s="94"/>
      <c r="VCJ315" s="94"/>
      <c r="VCK315" s="94"/>
      <c r="VCL315" s="94"/>
      <c r="VCM315" s="94"/>
      <c r="VCN315" s="94"/>
      <c r="VCO315" s="94"/>
      <c r="VCP315" s="94"/>
      <c r="VCQ315" s="94"/>
      <c r="VCR315" s="94"/>
      <c r="VCS315" s="94"/>
      <c r="VCT315" s="94"/>
      <c r="VCU315" s="94"/>
      <c r="VCV315" s="94"/>
      <c r="VCW315" s="94"/>
      <c r="VCX315" s="94"/>
      <c r="VCY315" s="94"/>
      <c r="VCZ315" s="94"/>
      <c r="VDA315" s="94"/>
      <c r="VDB315" s="94"/>
      <c r="VDC315" s="94"/>
      <c r="VDD315" s="94"/>
      <c r="VDE315" s="94"/>
      <c r="VDF315" s="94"/>
      <c r="VDG315" s="94"/>
      <c r="VDH315" s="94"/>
      <c r="VDI315" s="94"/>
      <c r="VDJ315" s="94"/>
      <c r="VDK315" s="94"/>
      <c r="VDL315" s="94"/>
      <c r="VDM315" s="94"/>
      <c r="VDN315" s="94"/>
      <c r="VDO315" s="94"/>
      <c r="VDP315" s="94"/>
      <c r="VDQ315" s="94"/>
      <c r="VDR315" s="94"/>
      <c r="VDS315" s="94"/>
      <c r="VDT315" s="94"/>
      <c r="VDU315" s="94"/>
      <c r="VDV315" s="94"/>
      <c r="VDW315" s="94"/>
      <c r="VDX315" s="94"/>
      <c r="VDY315" s="94"/>
      <c r="VDZ315" s="94"/>
      <c r="VEA315" s="94"/>
      <c r="VEB315" s="94"/>
      <c r="VEC315" s="94"/>
      <c r="VED315" s="94"/>
      <c r="VEE315" s="94"/>
      <c r="VEF315" s="94"/>
      <c r="VEG315" s="94"/>
      <c r="VEH315" s="94"/>
      <c r="VEI315" s="94"/>
      <c r="VEJ315" s="94"/>
      <c r="VEK315" s="94"/>
      <c r="VEL315" s="94"/>
      <c r="VEM315" s="94"/>
      <c r="VEN315" s="94"/>
      <c r="VEO315" s="94"/>
      <c r="VEP315" s="94"/>
      <c r="VEQ315" s="94"/>
      <c r="VER315" s="94"/>
      <c r="VES315" s="94"/>
      <c r="VET315" s="94"/>
      <c r="VEU315" s="94"/>
      <c r="VEV315" s="94"/>
      <c r="VEW315" s="94"/>
      <c r="VEX315" s="94"/>
      <c r="VEY315" s="94"/>
      <c r="VEZ315" s="94"/>
      <c r="VFA315" s="94"/>
      <c r="VFB315" s="94"/>
      <c r="VFC315" s="94"/>
      <c r="VFD315" s="94"/>
      <c r="VFE315" s="94"/>
      <c r="VFF315" s="94"/>
      <c r="VFG315" s="94"/>
      <c r="VFH315" s="94"/>
      <c r="VFI315" s="94"/>
      <c r="VFJ315" s="94"/>
      <c r="VFK315" s="94"/>
      <c r="VFL315" s="94"/>
      <c r="VFM315" s="94"/>
      <c r="VFN315" s="94"/>
      <c r="VFO315" s="94"/>
      <c r="VFP315" s="94"/>
      <c r="VFQ315" s="94"/>
      <c r="VFR315" s="94"/>
      <c r="VFS315" s="94"/>
      <c r="VFT315" s="94"/>
      <c r="VFU315" s="94"/>
      <c r="VFV315" s="94"/>
      <c r="VFW315" s="94"/>
      <c r="VFX315" s="94"/>
      <c r="VFY315" s="94"/>
      <c r="VFZ315" s="94"/>
      <c r="VGA315" s="94"/>
      <c r="VGB315" s="94"/>
      <c r="VGC315" s="94"/>
      <c r="VGD315" s="94"/>
      <c r="VGE315" s="94"/>
      <c r="VGF315" s="94"/>
      <c r="VGG315" s="94"/>
      <c r="VGH315" s="94"/>
      <c r="VGI315" s="94"/>
      <c r="VGJ315" s="94"/>
      <c r="VGK315" s="94"/>
      <c r="VGL315" s="94"/>
      <c r="VGM315" s="94"/>
      <c r="VGN315" s="94"/>
      <c r="VGO315" s="94"/>
      <c r="VGP315" s="94"/>
      <c r="VGQ315" s="94"/>
      <c r="VGR315" s="94"/>
      <c r="VGS315" s="94"/>
      <c r="VGT315" s="94"/>
      <c r="VGU315" s="94"/>
      <c r="VGV315" s="94"/>
      <c r="VGW315" s="94"/>
      <c r="VGX315" s="94"/>
      <c r="VGY315" s="94"/>
      <c r="VGZ315" s="94"/>
      <c r="VHA315" s="94"/>
      <c r="VHB315" s="94"/>
      <c r="VHC315" s="94"/>
      <c r="VHD315" s="94"/>
      <c r="VHE315" s="94"/>
      <c r="VHF315" s="94"/>
      <c r="VHG315" s="94"/>
      <c r="VHH315" s="94"/>
      <c r="VHI315" s="94"/>
      <c r="VHJ315" s="94"/>
      <c r="VHK315" s="94"/>
      <c r="VHL315" s="94"/>
      <c r="VHM315" s="94"/>
      <c r="VHN315" s="94"/>
      <c r="VHO315" s="94"/>
      <c r="VHP315" s="94"/>
      <c r="VHQ315" s="94"/>
      <c r="VHR315" s="94"/>
      <c r="VHS315" s="94"/>
      <c r="VHT315" s="94"/>
      <c r="VHU315" s="94"/>
      <c r="VHV315" s="94"/>
      <c r="VHW315" s="94"/>
      <c r="VHX315" s="94"/>
      <c r="VHY315" s="94"/>
      <c r="VHZ315" s="94"/>
      <c r="VIA315" s="94"/>
      <c r="VIB315" s="94"/>
      <c r="VIC315" s="94"/>
      <c r="VID315" s="94"/>
      <c r="VIE315" s="94"/>
      <c r="VIF315" s="94"/>
      <c r="VIG315" s="94"/>
      <c r="VIH315" s="94"/>
      <c r="VII315" s="94"/>
      <c r="VIJ315" s="94"/>
      <c r="VIK315" s="94"/>
      <c r="VIL315" s="94"/>
      <c r="VIM315" s="94"/>
      <c r="VIN315" s="94"/>
      <c r="VIO315" s="94"/>
      <c r="VIP315" s="94"/>
      <c r="VIQ315" s="94"/>
      <c r="VIR315" s="94"/>
      <c r="VIS315" s="94"/>
      <c r="VIT315" s="94"/>
      <c r="VIU315" s="94"/>
      <c r="VIV315" s="94"/>
      <c r="VIW315" s="94"/>
      <c r="VIX315" s="94"/>
      <c r="VIY315" s="94"/>
      <c r="VIZ315" s="94"/>
      <c r="VJA315" s="94"/>
      <c r="VJB315" s="94"/>
      <c r="VJC315" s="94"/>
      <c r="VJD315" s="94"/>
      <c r="VJE315" s="94"/>
      <c r="VJF315" s="94"/>
      <c r="VJG315" s="94"/>
      <c r="VJH315" s="94"/>
      <c r="VJI315" s="94"/>
      <c r="VJJ315" s="94"/>
      <c r="VJK315" s="94"/>
      <c r="VJL315" s="94"/>
      <c r="VJM315" s="94"/>
      <c r="VJN315" s="94"/>
      <c r="VJO315" s="94"/>
      <c r="VJP315" s="94"/>
      <c r="VJQ315" s="94"/>
      <c r="VJR315" s="94"/>
      <c r="VJS315" s="94"/>
      <c r="VJT315" s="94"/>
      <c r="VJU315" s="94"/>
      <c r="VJV315" s="94"/>
      <c r="VJW315" s="94"/>
      <c r="VJX315" s="94"/>
      <c r="VJY315" s="94"/>
      <c r="VJZ315" s="94"/>
      <c r="VKA315" s="94"/>
      <c r="VKB315" s="94"/>
      <c r="VKC315" s="94"/>
      <c r="VKD315" s="94"/>
      <c r="VKE315" s="94"/>
      <c r="VKF315" s="94"/>
      <c r="VKG315" s="94"/>
      <c r="VKH315" s="94"/>
      <c r="VKI315" s="94"/>
      <c r="VKJ315" s="94"/>
      <c r="VKK315" s="94"/>
      <c r="VKL315" s="94"/>
      <c r="VKM315" s="94"/>
      <c r="VKN315" s="94"/>
      <c r="VKO315" s="94"/>
      <c r="VKP315" s="94"/>
      <c r="VKQ315" s="94"/>
      <c r="VKR315" s="94"/>
      <c r="VKS315" s="94"/>
      <c r="VKT315" s="94"/>
      <c r="VKU315" s="94"/>
      <c r="VKV315" s="94"/>
      <c r="VKW315" s="94"/>
      <c r="VKX315" s="94"/>
      <c r="VKY315" s="94"/>
      <c r="VKZ315" s="94"/>
      <c r="VLA315" s="94"/>
      <c r="VLB315" s="94"/>
      <c r="VLC315" s="94"/>
      <c r="VLD315" s="94"/>
      <c r="VLE315" s="94"/>
      <c r="VLF315" s="94"/>
      <c r="VLG315" s="94"/>
      <c r="VLH315" s="94"/>
      <c r="VLI315" s="94"/>
      <c r="VLJ315" s="94"/>
      <c r="VLK315" s="94"/>
      <c r="VLL315" s="94"/>
      <c r="VLM315" s="94"/>
      <c r="VLN315" s="94"/>
      <c r="VLO315" s="94"/>
      <c r="VLP315" s="94"/>
      <c r="VLQ315" s="94"/>
      <c r="VLR315" s="94"/>
      <c r="VLS315" s="94"/>
      <c r="VLT315" s="94"/>
      <c r="VLU315" s="94"/>
      <c r="VLV315" s="94"/>
      <c r="VLW315" s="94"/>
      <c r="VLX315" s="94"/>
      <c r="VLY315" s="94"/>
      <c r="VLZ315" s="94"/>
      <c r="VMA315" s="94"/>
      <c r="VMB315" s="94"/>
      <c r="VMC315" s="94"/>
      <c r="VMD315" s="94"/>
      <c r="VME315" s="94"/>
      <c r="VMF315" s="94"/>
      <c r="VMG315" s="94"/>
      <c r="VMH315" s="94"/>
      <c r="VMI315" s="94"/>
      <c r="VMJ315" s="94"/>
      <c r="VMK315" s="94"/>
      <c r="VML315" s="94"/>
      <c r="VMM315" s="94"/>
      <c r="VMN315" s="94"/>
      <c r="VMO315" s="94"/>
      <c r="VMP315" s="94"/>
      <c r="VMQ315" s="94"/>
      <c r="VMR315" s="94"/>
      <c r="VMS315" s="94"/>
      <c r="VMT315" s="94"/>
      <c r="VMU315" s="94"/>
      <c r="VMV315" s="94"/>
      <c r="VMW315" s="94"/>
      <c r="VMX315" s="94"/>
      <c r="VMY315" s="94"/>
      <c r="VMZ315" s="94"/>
      <c r="VNA315" s="94"/>
      <c r="VNB315" s="94"/>
      <c r="VNC315" s="94"/>
      <c r="VND315" s="94"/>
      <c r="VNE315" s="94"/>
      <c r="VNF315" s="94"/>
      <c r="VNG315" s="94"/>
      <c r="VNH315" s="94"/>
      <c r="VNI315" s="94"/>
      <c r="VNJ315" s="94"/>
      <c r="VNK315" s="94"/>
      <c r="VNL315" s="94"/>
      <c r="VNM315" s="94"/>
      <c r="VNN315" s="94"/>
      <c r="VNO315" s="94"/>
      <c r="VNP315" s="94"/>
      <c r="VNQ315" s="94"/>
      <c r="VNR315" s="94"/>
      <c r="VNS315" s="94"/>
      <c r="VNT315" s="94"/>
      <c r="VNU315" s="94"/>
      <c r="VNV315" s="94"/>
      <c r="VNW315" s="94"/>
      <c r="VNX315" s="94"/>
      <c r="VNY315" s="94"/>
      <c r="VNZ315" s="94"/>
      <c r="VOA315" s="94"/>
      <c r="VOB315" s="94"/>
      <c r="VOC315" s="94"/>
      <c r="VOD315" s="94"/>
      <c r="VOE315" s="94"/>
      <c r="VOF315" s="94"/>
      <c r="VOG315" s="94"/>
      <c r="VOH315" s="94"/>
      <c r="VOI315" s="94"/>
      <c r="VOJ315" s="94"/>
      <c r="VOK315" s="94"/>
      <c r="VOL315" s="94"/>
      <c r="VOM315" s="94"/>
      <c r="VON315" s="94"/>
      <c r="VOO315" s="94"/>
      <c r="VOP315" s="94"/>
      <c r="VOQ315" s="94"/>
      <c r="VOR315" s="94"/>
      <c r="VOS315" s="94"/>
      <c r="VOT315" s="94"/>
      <c r="VOU315" s="94"/>
      <c r="VOV315" s="94"/>
      <c r="VOW315" s="94"/>
      <c r="VOX315" s="94"/>
      <c r="VOY315" s="94"/>
      <c r="VOZ315" s="94"/>
      <c r="VPA315" s="94"/>
      <c r="VPB315" s="94"/>
      <c r="VPC315" s="94"/>
      <c r="VPD315" s="94"/>
      <c r="VPE315" s="94"/>
      <c r="VPF315" s="94"/>
      <c r="VPG315" s="94"/>
      <c r="VPH315" s="94"/>
      <c r="VPI315" s="94"/>
      <c r="VPJ315" s="94"/>
      <c r="VPK315" s="94"/>
      <c r="VPL315" s="94"/>
      <c r="VPM315" s="94"/>
      <c r="VPN315" s="94"/>
      <c r="VPO315" s="94"/>
      <c r="VPP315" s="94"/>
      <c r="VPQ315" s="94"/>
      <c r="VPR315" s="94"/>
      <c r="VPS315" s="94"/>
      <c r="VPT315" s="94"/>
      <c r="VPU315" s="94"/>
      <c r="VPV315" s="94"/>
      <c r="VPW315" s="94"/>
      <c r="VPX315" s="94"/>
      <c r="VPY315" s="94"/>
      <c r="VPZ315" s="94"/>
      <c r="VQA315" s="94"/>
      <c r="VQB315" s="94"/>
      <c r="VQC315" s="94"/>
      <c r="VQD315" s="94"/>
      <c r="VQE315" s="94"/>
      <c r="VQF315" s="94"/>
      <c r="VQG315" s="94"/>
      <c r="VQH315" s="94"/>
      <c r="VQI315" s="94"/>
      <c r="VQJ315" s="94"/>
      <c r="VQK315" s="94"/>
      <c r="VQL315" s="94"/>
      <c r="VQM315" s="94"/>
      <c r="VQN315" s="94"/>
      <c r="VQO315" s="94"/>
      <c r="VQP315" s="94"/>
      <c r="VQQ315" s="94"/>
      <c r="VQR315" s="94"/>
      <c r="VQS315" s="94"/>
      <c r="VQT315" s="94"/>
      <c r="VQU315" s="94"/>
      <c r="VQV315" s="94"/>
      <c r="VQW315" s="94"/>
      <c r="VQX315" s="94"/>
      <c r="VQY315" s="94"/>
      <c r="VQZ315" s="94"/>
      <c r="VRA315" s="94"/>
      <c r="VRB315" s="94"/>
      <c r="VRC315" s="94"/>
      <c r="VRD315" s="94"/>
      <c r="VRE315" s="94"/>
      <c r="VRF315" s="94"/>
      <c r="VRG315" s="94"/>
      <c r="VRH315" s="94"/>
      <c r="VRI315" s="94"/>
      <c r="VRJ315" s="94"/>
      <c r="VRK315" s="94"/>
      <c r="VRL315" s="94"/>
      <c r="VRM315" s="94"/>
      <c r="VRN315" s="94"/>
      <c r="VRO315" s="94"/>
      <c r="VRP315" s="94"/>
      <c r="VRQ315" s="94"/>
      <c r="VRR315" s="94"/>
      <c r="VRS315" s="94"/>
      <c r="VRT315" s="94"/>
      <c r="VRU315" s="94"/>
      <c r="VRV315" s="94"/>
      <c r="VRW315" s="94"/>
      <c r="VRX315" s="94"/>
      <c r="VRY315" s="94"/>
      <c r="VRZ315" s="94"/>
      <c r="VSA315" s="94"/>
      <c r="VSB315" s="94"/>
      <c r="VSC315" s="94"/>
      <c r="VSD315" s="94"/>
      <c r="VSE315" s="94"/>
      <c r="VSF315" s="94"/>
      <c r="VSG315" s="94"/>
      <c r="VSH315" s="94"/>
      <c r="VSI315" s="94"/>
      <c r="VSJ315" s="94"/>
      <c r="VSK315" s="94"/>
      <c r="VSL315" s="94"/>
      <c r="VSM315" s="94"/>
      <c r="VSN315" s="94"/>
      <c r="VSO315" s="94"/>
      <c r="VSP315" s="94"/>
      <c r="VSQ315" s="94"/>
      <c r="VSR315" s="94"/>
      <c r="VSS315" s="94"/>
      <c r="VST315" s="94"/>
      <c r="VSU315" s="94"/>
      <c r="VSV315" s="94"/>
      <c r="VSW315" s="94"/>
      <c r="VSX315" s="94"/>
      <c r="VSY315" s="94"/>
      <c r="VSZ315" s="94"/>
      <c r="VTA315" s="94"/>
      <c r="VTB315" s="94"/>
      <c r="VTC315" s="94"/>
      <c r="VTD315" s="94"/>
      <c r="VTE315" s="94"/>
      <c r="VTF315" s="94"/>
      <c r="VTG315" s="94"/>
      <c r="VTH315" s="94"/>
      <c r="VTI315" s="94"/>
      <c r="VTJ315" s="94"/>
      <c r="VTK315" s="94"/>
      <c r="VTL315" s="94"/>
      <c r="VTM315" s="94"/>
      <c r="VTN315" s="94"/>
      <c r="VTO315" s="94"/>
      <c r="VTP315" s="94"/>
      <c r="VTQ315" s="94"/>
      <c r="VTR315" s="94"/>
      <c r="VTS315" s="94"/>
      <c r="VTT315" s="94"/>
      <c r="VTU315" s="94"/>
      <c r="VTV315" s="94"/>
      <c r="VTW315" s="94"/>
      <c r="VTX315" s="94"/>
      <c r="VTY315" s="94"/>
      <c r="VTZ315" s="94"/>
      <c r="VUA315" s="94"/>
      <c r="VUB315" s="94"/>
      <c r="VUC315" s="94"/>
      <c r="VUD315" s="94"/>
      <c r="VUE315" s="94"/>
      <c r="VUF315" s="94"/>
      <c r="VUG315" s="94"/>
      <c r="VUH315" s="94"/>
      <c r="VUI315" s="94"/>
      <c r="VUJ315" s="94"/>
      <c r="VUK315" s="94"/>
      <c r="VUL315" s="94"/>
      <c r="VUM315" s="94"/>
      <c r="VUN315" s="94"/>
      <c r="VUO315" s="94"/>
      <c r="VUP315" s="94"/>
      <c r="VUQ315" s="94"/>
      <c r="VUR315" s="94"/>
      <c r="VUS315" s="94"/>
      <c r="VUT315" s="94"/>
      <c r="VUU315" s="94"/>
      <c r="VUV315" s="94"/>
      <c r="VUW315" s="94"/>
      <c r="VUX315" s="94"/>
      <c r="VUY315" s="94"/>
      <c r="VUZ315" s="94"/>
      <c r="VVA315" s="94"/>
      <c r="VVB315" s="94"/>
      <c r="VVC315" s="94"/>
      <c r="VVD315" s="94"/>
      <c r="VVE315" s="94"/>
      <c r="VVF315" s="94"/>
      <c r="VVG315" s="94"/>
      <c r="VVH315" s="94"/>
      <c r="VVI315" s="94"/>
      <c r="VVJ315" s="94"/>
      <c r="VVK315" s="94"/>
      <c r="VVL315" s="94"/>
      <c r="VVM315" s="94"/>
      <c r="VVN315" s="94"/>
      <c r="VVO315" s="94"/>
      <c r="VVP315" s="94"/>
      <c r="VVQ315" s="94"/>
      <c r="VVR315" s="94"/>
      <c r="VVS315" s="94"/>
      <c r="VVT315" s="94"/>
      <c r="VVU315" s="94"/>
      <c r="VVV315" s="94"/>
      <c r="VVW315" s="94"/>
      <c r="VVX315" s="94"/>
      <c r="VVY315" s="94"/>
      <c r="VVZ315" s="94"/>
      <c r="VWA315" s="94"/>
      <c r="VWB315" s="94"/>
      <c r="VWC315" s="94"/>
      <c r="VWD315" s="94"/>
      <c r="VWE315" s="94"/>
      <c r="VWF315" s="94"/>
      <c r="VWG315" s="94"/>
      <c r="VWH315" s="94"/>
      <c r="VWI315" s="94"/>
      <c r="VWJ315" s="94"/>
      <c r="VWK315" s="94"/>
      <c r="VWL315" s="94"/>
      <c r="VWM315" s="94"/>
      <c r="VWN315" s="94"/>
      <c r="VWO315" s="94"/>
      <c r="VWP315" s="94"/>
      <c r="VWQ315" s="94"/>
      <c r="VWR315" s="94"/>
      <c r="VWS315" s="94"/>
      <c r="VWT315" s="94"/>
      <c r="VWU315" s="94"/>
      <c r="VWV315" s="94"/>
      <c r="VWW315" s="94"/>
      <c r="VWX315" s="94"/>
      <c r="VWY315" s="94"/>
      <c r="VWZ315" s="94"/>
      <c r="VXA315" s="94"/>
      <c r="VXB315" s="94"/>
      <c r="VXC315" s="94"/>
      <c r="VXD315" s="94"/>
      <c r="VXE315" s="94"/>
      <c r="VXF315" s="94"/>
      <c r="VXG315" s="94"/>
      <c r="VXH315" s="94"/>
      <c r="VXI315" s="94"/>
      <c r="VXJ315" s="94"/>
      <c r="VXK315" s="94"/>
      <c r="VXL315" s="94"/>
      <c r="VXM315" s="94"/>
      <c r="VXN315" s="94"/>
      <c r="VXO315" s="94"/>
      <c r="VXP315" s="94"/>
      <c r="VXQ315" s="94"/>
      <c r="VXR315" s="94"/>
      <c r="VXS315" s="94"/>
      <c r="VXT315" s="94"/>
      <c r="VXU315" s="94"/>
      <c r="VXV315" s="94"/>
      <c r="VXW315" s="94"/>
      <c r="VXX315" s="94"/>
      <c r="VXY315" s="94"/>
      <c r="VXZ315" s="94"/>
      <c r="VYA315" s="94"/>
      <c r="VYB315" s="94"/>
      <c r="VYC315" s="94"/>
      <c r="VYD315" s="94"/>
      <c r="VYE315" s="94"/>
      <c r="VYF315" s="94"/>
      <c r="VYG315" s="94"/>
      <c r="VYH315" s="94"/>
      <c r="VYI315" s="94"/>
      <c r="VYJ315" s="94"/>
      <c r="VYK315" s="94"/>
      <c r="VYL315" s="94"/>
      <c r="VYM315" s="94"/>
      <c r="VYN315" s="94"/>
      <c r="VYO315" s="94"/>
      <c r="VYP315" s="94"/>
      <c r="VYQ315" s="94"/>
      <c r="VYR315" s="94"/>
      <c r="VYS315" s="94"/>
      <c r="VYT315" s="94"/>
      <c r="VYU315" s="94"/>
      <c r="VYV315" s="94"/>
      <c r="VYW315" s="94"/>
      <c r="VYX315" s="94"/>
      <c r="VYY315" s="94"/>
      <c r="VYZ315" s="94"/>
      <c r="VZA315" s="94"/>
      <c r="VZB315" s="94"/>
      <c r="VZC315" s="94"/>
      <c r="VZD315" s="94"/>
      <c r="VZE315" s="94"/>
      <c r="VZF315" s="94"/>
      <c r="VZG315" s="94"/>
      <c r="VZH315" s="94"/>
      <c r="VZI315" s="94"/>
      <c r="VZJ315" s="94"/>
      <c r="VZK315" s="94"/>
      <c r="VZL315" s="94"/>
      <c r="VZM315" s="94"/>
      <c r="VZN315" s="94"/>
      <c r="VZO315" s="94"/>
      <c r="VZP315" s="94"/>
      <c r="VZQ315" s="94"/>
      <c r="VZR315" s="94"/>
      <c r="VZS315" s="94"/>
      <c r="VZT315" s="94"/>
      <c r="VZU315" s="94"/>
      <c r="VZV315" s="94"/>
      <c r="VZW315" s="94"/>
      <c r="VZX315" s="94"/>
      <c r="VZY315" s="94"/>
      <c r="VZZ315" s="94"/>
      <c r="WAA315" s="94"/>
      <c r="WAB315" s="94"/>
      <c r="WAC315" s="94"/>
      <c r="WAD315" s="94"/>
      <c r="WAE315" s="94"/>
      <c r="WAF315" s="94"/>
      <c r="WAG315" s="94"/>
      <c r="WAH315" s="94"/>
      <c r="WAI315" s="94"/>
      <c r="WAJ315" s="94"/>
      <c r="WAK315" s="94"/>
      <c r="WAL315" s="94"/>
      <c r="WAM315" s="94"/>
      <c r="WAN315" s="94"/>
      <c r="WAO315" s="94"/>
      <c r="WAP315" s="94"/>
      <c r="WAQ315" s="94"/>
      <c r="WAR315" s="94"/>
      <c r="WAS315" s="94"/>
      <c r="WAT315" s="94"/>
      <c r="WAU315" s="94"/>
      <c r="WAV315" s="94"/>
      <c r="WAW315" s="94"/>
      <c r="WAX315" s="94"/>
      <c r="WAY315" s="94"/>
      <c r="WAZ315" s="94"/>
      <c r="WBA315" s="94"/>
      <c r="WBB315" s="94"/>
      <c r="WBC315" s="94"/>
      <c r="WBD315" s="94"/>
      <c r="WBE315" s="94"/>
      <c r="WBF315" s="94"/>
      <c r="WBG315" s="94"/>
      <c r="WBH315" s="94"/>
      <c r="WBI315" s="94"/>
      <c r="WBJ315" s="94"/>
      <c r="WBK315" s="94"/>
      <c r="WBL315" s="94"/>
      <c r="WBM315" s="94"/>
      <c r="WBN315" s="94"/>
      <c r="WBO315" s="94"/>
      <c r="WBP315" s="94"/>
      <c r="WBQ315" s="94"/>
      <c r="WBR315" s="94"/>
      <c r="WBS315" s="94"/>
      <c r="WBT315" s="94"/>
      <c r="WBU315" s="94"/>
      <c r="WBV315" s="94"/>
      <c r="WBW315" s="94"/>
      <c r="WBX315" s="94"/>
      <c r="WBY315" s="94"/>
      <c r="WBZ315" s="94"/>
      <c r="WCA315" s="94"/>
      <c r="WCB315" s="94"/>
      <c r="WCC315" s="94"/>
      <c r="WCD315" s="94"/>
      <c r="WCE315" s="94"/>
      <c r="WCF315" s="94"/>
      <c r="WCG315" s="94"/>
      <c r="WCH315" s="94"/>
      <c r="WCI315" s="94"/>
      <c r="WCJ315" s="94"/>
      <c r="WCK315" s="94"/>
      <c r="WCL315" s="94"/>
      <c r="WCM315" s="94"/>
      <c r="WCN315" s="94"/>
      <c r="WCO315" s="94"/>
      <c r="WCP315" s="94"/>
      <c r="WCQ315" s="94"/>
      <c r="WCR315" s="94"/>
      <c r="WCS315" s="94"/>
      <c r="WCT315" s="94"/>
      <c r="WCU315" s="94"/>
      <c r="WCV315" s="94"/>
      <c r="WCW315" s="94"/>
      <c r="WCX315" s="94"/>
      <c r="WCY315" s="94"/>
      <c r="WCZ315" s="94"/>
      <c r="WDA315" s="94"/>
      <c r="WDB315" s="94"/>
      <c r="WDC315" s="94"/>
      <c r="WDD315" s="94"/>
      <c r="WDE315" s="94"/>
      <c r="WDF315" s="94"/>
      <c r="WDG315" s="94"/>
      <c r="WDH315" s="94"/>
      <c r="WDI315" s="94"/>
      <c r="WDJ315" s="94"/>
      <c r="WDK315" s="94"/>
      <c r="WDL315" s="94"/>
      <c r="WDM315" s="94"/>
      <c r="WDN315" s="94"/>
      <c r="WDO315" s="94"/>
      <c r="WDP315" s="94"/>
      <c r="WDQ315" s="94"/>
      <c r="WDR315" s="94"/>
      <c r="WDS315" s="94"/>
      <c r="WDT315" s="94"/>
      <c r="WDU315" s="94"/>
      <c r="WDV315" s="94"/>
      <c r="WDW315" s="94"/>
      <c r="WDX315" s="94"/>
      <c r="WDY315" s="94"/>
      <c r="WDZ315" s="94"/>
      <c r="WEA315" s="94"/>
      <c r="WEB315" s="94"/>
      <c r="WEC315" s="94"/>
      <c r="WED315" s="94"/>
      <c r="WEE315" s="94"/>
      <c r="WEF315" s="94"/>
      <c r="WEG315" s="94"/>
      <c r="WEH315" s="94"/>
      <c r="WEI315" s="94"/>
      <c r="WEJ315" s="94"/>
      <c r="WEK315" s="94"/>
      <c r="WEL315" s="94"/>
      <c r="WEM315" s="94"/>
      <c r="WEN315" s="94"/>
      <c r="WEO315" s="94"/>
      <c r="WEP315" s="94"/>
      <c r="WEQ315" s="94"/>
      <c r="WER315" s="94"/>
      <c r="WES315" s="94"/>
      <c r="WET315" s="94"/>
      <c r="WEU315" s="94"/>
      <c r="WEV315" s="94"/>
      <c r="WEW315" s="94"/>
      <c r="WEX315" s="94"/>
      <c r="WEY315" s="94"/>
      <c r="WEZ315" s="94"/>
      <c r="WFA315" s="94"/>
      <c r="WFB315" s="94"/>
      <c r="WFC315" s="94"/>
      <c r="WFD315" s="94"/>
      <c r="WFE315" s="94"/>
      <c r="WFF315" s="94"/>
      <c r="WFG315" s="94"/>
      <c r="WFH315" s="94"/>
      <c r="WFI315" s="94"/>
      <c r="WFJ315" s="94"/>
      <c r="WFK315" s="94"/>
      <c r="WFL315" s="94"/>
      <c r="WFM315" s="94"/>
      <c r="WFN315" s="94"/>
      <c r="WFO315" s="94"/>
      <c r="WFP315" s="94"/>
      <c r="WFQ315" s="94"/>
      <c r="WFR315" s="94"/>
      <c r="WFS315" s="94"/>
      <c r="WFT315" s="94"/>
      <c r="WFU315" s="94"/>
      <c r="WFV315" s="94"/>
      <c r="WFW315" s="94"/>
      <c r="WFX315" s="94"/>
      <c r="WFY315" s="94"/>
      <c r="WFZ315" s="94"/>
      <c r="WGA315" s="94"/>
      <c r="WGB315" s="94"/>
      <c r="WGC315" s="94"/>
      <c r="WGD315" s="94"/>
      <c r="WGE315" s="94"/>
      <c r="WGF315" s="94"/>
      <c r="WGG315" s="94"/>
      <c r="WGH315" s="94"/>
      <c r="WGI315" s="94"/>
      <c r="WGJ315" s="94"/>
      <c r="WGK315" s="94"/>
      <c r="WGL315" s="94"/>
      <c r="WGM315" s="94"/>
      <c r="WGN315" s="94"/>
      <c r="WGO315" s="94"/>
      <c r="WGP315" s="94"/>
      <c r="WGQ315" s="94"/>
      <c r="WGR315" s="94"/>
      <c r="WGS315" s="94"/>
      <c r="WGT315" s="94"/>
      <c r="WGU315" s="94"/>
      <c r="WGV315" s="94"/>
      <c r="WGW315" s="94"/>
      <c r="WGX315" s="94"/>
      <c r="WGY315" s="94"/>
      <c r="WGZ315" s="94"/>
      <c r="WHA315" s="94"/>
      <c r="WHB315" s="94"/>
      <c r="WHC315" s="94"/>
      <c r="WHD315" s="94"/>
      <c r="WHE315" s="94"/>
      <c r="WHF315" s="94"/>
      <c r="WHG315" s="94"/>
      <c r="WHH315" s="94"/>
      <c r="WHI315" s="94"/>
      <c r="WHJ315" s="94"/>
      <c r="WHK315" s="94"/>
      <c r="WHL315" s="94"/>
      <c r="WHM315" s="94"/>
      <c r="WHN315" s="94"/>
      <c r="WHO315" s="94"/>
      <c r="WHP315" s="94"/>
      <c r="WHQ315" s="94"/>
      <c r="WHR315" s="94"/>
      <c r="WHS315" s="94"/>
      <c r="WHT315" s="94"/>
      <c r="WHU315" s="94"/>
      <c r="WHV315" s="94"/>
      <c r="WHW315" s="94"/>
      <c r="WHX315" s="94"/>
      <c r="WHY315" s="94"/>
      <c r="WHZ315" s="94"/>
      <c r="WIA315" s="94"/>
      <c r="WIB315" s="94"/>
      <c r="WIC315" s="94"/>
      <c r="WID315" s="94"/>
      <c r="WIE315" s="94"/>
      <c r="WIF315" s="94"/>
      <c r="WIG315" s="94"/>
      <c r="WIH315" s="94"/>
      <c r="WII315" s="94"/>
      <c r="WIJ315" s="94"/>
      <c r="WIK315" s="94"/>
      <c r="WIL315" s="94"/>
      <c r="WIM315" s="94"/>
      <c r="WIN315" s="94"/>
      <c r="WIO315" s="94"/>
      <c r="WIP315" s="94"/>
      <c r="WIQ315" s="94"/>
      <c r="WIR315" s="94"/>
      <c r="WIS315" s="94"/>
      <c r="WIT315" s="94"/>
      <c r="WIU315" s="94"/>
      <c r="WIV315" s="94"/>
      <c r="WIW315" s="94"/>
      <c r="WIX315" s="94"/>
      <c r="WIY315" s="94"/>
      <c r="WIZ315" s="94"/>
      <c r="WJA315" s="94"/>
      <c r="WJB315" s="94"/>
      <c r="WJC315" s="94"/>
      <c r="WJD315" s="94"/>
      <c r="WJE315" s="94"/>
      <c r="WJF315" s="94"/>
      <c r="WJG315" s="94"/>
      <c r="WJH315" s="94"/>
      <c r="WJI315" s="94"/>
      <c r="WJJ315" s="94"/>
      <c r="WJK315" s="94"/>
      <c r="WJL315" s="94"/>
      <c r="WJM315" s="94"/>
      <c r="WJN315" s="94"/>
      <c r="WJO315" s="94"/>
      <c r="WJP315" s="94"/>
      <c r="WJQ315" s="94"/>
      <c r="WJR315" s="94"/>
      <c r="WJS315" s="94"/>
      <c r="WJT315" s="94"/>
      <c r="WJU315" s="94"/>
      <c r="WJV315" s="94"/>
      <c r="WJW315" s="94"/>
      <c r="WJX315" s="94"/>
      <c r="WJY315" s="94"/>
      <c r="WJZ315" s="94"/>
      <c r="WKA315" s="94"/>
      <c r="WKB315" s="94"/>
      <c r="WKC315" s="94"/>
      <c r="WKD315" s="94"/>
      <c r="WKE315" s="94"/>
      <c r="WKF315" s="94"/>
      <c r="WKG315" s="94"/>
      <c r="WKH315" s="94"/>
      <c r="WKI315" s="94"/>
      <c r="WKJ315" s="94"/>
      <c r="WKK315" s="94"/>
      <c r="WKL315" s="94"/>
      <c r="WKM315" s="94"/>
      <c r="WKN315" s="94"/>
      <c r="WKO315" s="94"/>
      <c r="WKP315" s="94"/>
      <c r="WKQ315" s="94"/>
      <c r="WKR315" s="94"/>
      <c r="WKS315" s="94"/>
      <c r="WKT315" s="94"/>
      <c r="WKU315" s="94"/>
      <c r="WKV315" s="94"/>
      <c r="WKW315" s="94"/>
      <c r="WKX315" s="94"/>
      <c r="WKY315" s="94"/>
      <c r="WKZ315" s="94"/>
      <c r="WLA315" s="94"/>
      <c r="WLB315" s="94"/>
      <c r="WLC315" s="94"/>
      <c r="WLD315" s="94"/>
      <c r="WLE315" s="94"/>
      <c r="WLF315" s="94"/>
      <c r="WLG315" s="94"/>
      <c r="WLH315" s="94"/>
      <c r="WLI315" s="94"/>
      <c r="WLJ315" s="94"/>
      <c r="WLK315" s="94"/>
      <c r="WLL315" s="94"/>
      <c r="WLM315" s="94"/>
      <c r="WLN315" s="94"/>
      <c r="WLO315" s="94"/>
      <c r="WLP315" s="94"/>
      <c r="WLQ315" s="94"/>
      <c r="WLR315" s="94"/>
      <c r="WLS315" s="94"/>
      <c r="WLT315" s="94"/>
      <c r="WLU315" s="94"/>
      <c r="WLV315" s="94"/>
      <c r="WLW315" s="94"/>
      <c r="WLX315" s="94"/>
      <c r="WLY315" s="94"/>
      <c r="WLZ315" s="94"/>
      <c r="WMA315" s="94"/>
      <c r="WMB315" s="94"/>
      <c r="WMC315" s="94"/>
      <c r="WMD315" s="94"/>
      <c r="WME315" s="94"/>
      <c r="WMF315" s="94"/>
      <c r="WMG315" s="94"/>
      <c r="WMH315" s="94"/>
      <c r="WMI315" s="94"/>
      <c r="WMJ315" s="94"/>
      <c r="WMK315" s="94"/>
      <c r="WML315" s="94"/>
      <c r="WMM315" s="94"/>
      <c r="WMN315" s="94"/>
      <c r="WMO315" s="94"/>
      <c r="WMP315" s="94"/>
      <c r="WMQ315" s="94"/>
      <c r="WMR315" s="94"/>
      <c r="WMS315" s="94"/>
      <c r="WMT315" s="94"/>
      <c r="WMU315" s="94"/>
      <c r="WMV315" s="94"/>
      <c r="WMW315" s="94"/>
      <c r="WMX315" s="94"/>
      <c r="WMY315" s="94"/>
      <c r="WMZ315" s="94"/>
      <c r="WNA315" s="94"/>
      <c r="WNB315" s="94"/>
      <c r="WNC315" s="94"/>
      <c r="WND315" s="94"/>
      <c r="WNE315" s="94"/>
      <c r="WNF315" s="94"/>
      <c r="WNG315" s="94"/>
      <c r="WNH315" s="94"/>
      <c r="WNI315" s="94"/>
      <c r="WNJ315" s="94"/>
      <c r="WNK315" s="94"/>
      <c r="WNL315" s="94"/>
      <c r="WNM315" s="94"/>
      <c r="WNN315" s="94"/>
      <c r="WNO315" s="94"/>
      <c r="WNP315" s="94"/>
      <c r="WNQ315" s="94"/>
      <c r="WNR315" s="94"/>
      <c r="WNS315" s="94"/>
      <c r="WNT315" s="94"/>
      <c r="WNU315" s="94"/>
      <c r="WNV315" s="94"/>
      <c r="WNW315" s="94"/>
      <c r="WNX315" s="94"/>
      <c r="WNY315" s="94"/>
      <c r="WNZ315" s="94"/>
      <c r="WOA315" s="94"/>
      <c r="WOB315" s="94"/>
      <c r="WOC315" s="94"/>
      <c r="WOD315" s="94"/>
      <c r="WOE315" s="94"/>
      <c r="WOF315" s="94"/>
      <c r="WOG315" s="94"/>
      <c r="WOH315" s="94"/>
      <c r="WOI315" s="94"/>
      <c r="WOJ315" s="94"/>
      <c r="WOK315" s="94"/>
      <c r="WOL315" s="94"/>
      <c r="WOM315" s="94"/>
      <c r="WON315" s="94"/>
      <c r="WOO315" s="94"/>
      <c r="WOP315" s="94"/>
      <c r="WOQ315" s="94"/>
      <c r="WOR315" s="94"/>
      <c r="WOS315" s="94"/>
      <c r="WOT315" s="94"/>
      <c r="WOU315" s="94"/>
      <c r="WOV315" s="94"/>
      <c r="WOW315" s="94"/>
      <c r="WOX315" s="94"/>
      <c r="WOY315" s="94"/>
      <c r="WOZ315" s="94"/>
      <c r="WPA315" s="94"/>
      <c r="WPB315" s="94"/>
      <c r="WPC315" s="94"/>
      <c r="WPD315" s="94"/>
      <c r="WPE315" s="94"/>
      <c r="WPF315" s="94"/>
      <c r="WPG315" s="94"/>
      <c r="WPH315" s="94"/>
      <c r="WPI315" s="94"/>
      <c r="WPJ315" s="94"/>
      <c r="WPK315" s="94"/>
      <c r="WPL315" s="94"/>
      <c r="WPM315" s="94"/>
      <c r="WPN315" s="94"/>
      <c r="WPO315" s="94"/>
      <c r="WPP315" s="94"/>
      <c r="WPQ315" s="94"/>
      <c r="WPR315" s="94"/>
      <c r="WPS315" s="94"/>
      <c r="WPT315" s="94"/>
      <c r="WPU315" s="94"/>
      <c r="WPV315" s="94"/>
      <c r="WPW315" s="94"/>
      <c r="WPX315" s="94"/>
      <c r="WPY315" s="94"/>
      <c r="WPZ315" s="94"/>
      <c r="WQA315" s="94"/>
      <c r="WQB315" s="94"/>
      <c r="WQC315" s="94"/>
      <c r="WQD315" s="94"/>
      <c r="WQE315" s="94"/>
      <c r="WQF315" s="94"/>
      <c r="WQG315" s="94"/>
      <c r="WQH315" s="94"/>
      <c r="WQI315" s="94"/>
      <c r="WQJ315" s="94"/>
      <c r="WQK315" s="94"/>
      <c r="WQL315" s="94"/>
      <c r="WQM315" s="94"/>
      <c r="WQN315" s="94"/>
      <c r="WQO315" s="94"/>
      <c r="WQP315" s="94"/>
      <c r="WQQ315" s="94"/>
      <c r="WQR315" s="94"/>
      <c r="WQS315" s="94"/>
      <c r="WQT315" s="94"/>
      <c r="WQU315" s="94"/>
      <c r="WQV315" s="94"/>
      <c r="WQW315" s="94"/>
      <c r="WQX315" s="94"/>
      <c r="WQY315" s="94"/>
      <c r="WQZ315" s="94"/>
      <c r="WRA315" s="94"/>
      <c r="WRB315" s="94"/>
      <c r="WRC315" s="94"/>
      <c r="WRD315" s="94"/>
      <c r="WRE315" s="94"/>
      <c r="WRF315" s="94"/>
      <c r="WRG315" s="94"/>
      <c r="WRH315" s="94"/>
      <c r="WRI315" s="94"/>
      <c r="WRJ315" s="94"/>
      <c r="WRK315" s="94"/>
      <c r="WRL315" s="94"/>
      <c r="WRM315" s="94"/>
      <c r="WRN315" s="94"/>
      <c r="WRO315" s="94"/>
      <c r="WRP315" s="94"/>
      <c r="WRQ315" s="94"/>
      <c r="WRR315" s="94"/>
      <c r="WRS315" s="94"/>
      <c r="WRT315" s="94"/>
      <c r="WRU315" s="94"/>
      <c r="WRV315" s="94"/>
      <c r="WRW315" s="94"/>
      <c r="WRX315" s="94"/>
      <c r="WRY315" s="94"/>
      <c r="WRZ315" s="94"/>
      <c r="WSA315" s="94"/>
      <c r="WSB315" s="94"/>
      <c r="WSC315" s="94"/>
      <c r="WSD315" s="94"/>
      <c r="WSE315" s="94"/>
      <c r="WSF315" s="94"/>
      <c r="WSG315" s="94"/>
      <c r="WSH315" s="94"/>
      <c r="WSI315" s="94"/>
      <c r="WSJ315" s="94"/>
      <c r="WSK315" s="94"/>
      <c r="WSL315" s="94"/>
      <c r="WSM315" s="94"/>
      <c r="WSN315" s="94"/>
      <c r="WSO315" s="94"/>
      <c r="WSP315" s="94"/>
      <c r="WSQ315" s="94"/>
      <c r="WSR315" s="94"/>
      <c r="WSS315" s="94"/>
      <c r="WST315" s="94"/>
      <c r="WSU315" s="94"/>
      <c r="WSV315" s="94"/>
      <c r="WSW315" s="94"/>
      <c r="WSX315" s="94"/>
      <c r="WSY315" s="94"/>
      <c r="WSZ315" s="94"/>
      <c r="WTA315" s="94"/>
      <c r="WTB315" s="94"/>
      <c r="WTC315" s="94"/>
      <c r="WTD315" s="94"/>
      <c r="WTE315" s="94"/>
      <c r="WTF315" s="94"/>
      <c r="WTG315" s="94"/>
      <c r="WTH315" s="94"/>
      <c r="WTI315" s="94"/>
      <c r="WTJ315" s="94"/>
      <c r="WTK315" s="94"/>
      <c r="WTL315" s="94"/>
      <c r="WTM315" s="94"/>
      <c r="WTN315" s="94"/>
      <c r="WTO315" s="94"/>
      <c r="WTP315" s="94"/>
      <c r="WTQ315" s="94"/>
      <c r="WTR315" s="94"/>
      <c r="WTS315" s="94"/>
      <c r="WTT315" s="94"/>
      <c r="WTU315" s="94"/>
      <c r="WTV315" s="94"/>
      <c r="WTW315" s="94"/>
      <c r="WTX315" s="94"/>
      <c r="WTY315" s="94"/>
      <c r="WTZ315" s="94"/>
      <c r="WUA315" s="94"/>
      <c r="WUB315" s="94"/>
      <c r="WUC315" s="94"/>
      <c r="WUD315" s="94"/>
      <c r="WUE315" s="94"/>
      <c r="WUF315" s="94"/>
      <c r="WUG315" s="94"/>
      <c r="WUH315" s="94"/>
      <c r="WUI315" s="94"/>
      <c r="WUJ315" s="94"/>
      <c r="WUK315" s="94"/>
      <c r="WUL315" s="94"/>
      <c r="WUM315" s="94"/>
      <c r="WUN315" s="94"/>
      <c r="WUO315" s="94"/>
      <c r="WUP315" s="94"/>
      <c r="WUQ315" s="94"/>
      <c r="WUR315" s="94"/>
      <c r="WUS315" s="94"/>
      <c r="WUT315" s="94"/>
      <c r="WUU315" s="94"/>
      <c r="WUV315" s="94"/>
      <c r="WUW315" s="94"/>
      <c r="WUX315" s="94"/>
      <c r="WUY315" s="94"/>
      <c r="WUZ315" s="94"/>
      <c r="WVA315" s="94"/>
      <c r="WVB315" s="94"/>
      <c r="WVC315" s="94"/>
      <c r="WVD315" s="94"/>
      <c r="WVE315" s="94"/>
      <c r="WVF315" s="94"/>
      <c r="WVG315" s="94"/>
      <c r="WVH315" s="94"/>
      <c r="WVI315" s="94"/>
      <c r="WVJ315" s="94"/>
      <c r="WVK315" s="94"/>
      <c r="WVL315" s="94"/>
      <c r="WVM315" s="94"/>
      <c r="WVN315" s="94"/>
      <c r="WVO315" s="94"/>
      <c r="WVP315" s="94"/>
      <c r="WVQ315" s="94"/>
      <c r="WVR315" s="94"/>
      <c r="WVS315" s="94"/>
      <c r="WVT315" s="94"/>
      <c r="WVU315" s="94"/>
      <c r="WVV315" s="94"/>
      <c r="WVW315" s="94"/>
      <c r="WVX315" s="94"/>
      <c r="WVY315" s="94"/>
      <c r="WVZ315" s="94"/>
      <c r="WWA315" s="94"/>
      <c r="WWB315" s="94"/>
      <c r="WWC315" s="94"/>
      <c r="WWD315" s="94"/>
      <c r="WWE315" s="94"/>
      <c r="WWF315" s="94"/>
      <c r="WWG315" s="94"/>
      <c r="WWH315" s="94"/>
      <c r="WWI315" s="94"/>
      <c r="WWJ315" s="94"/>
      <c r="WWK315" s="94"/>
      <c r="WWL315" s="94"/>
      <c r="WWM315" s="94"/>
      <c r="WWN315" s="94"/>
      <c r="WWO315" s="94"/>
      <c r="WWP315" s="94"/>
      <c r="WWQ315" s="94"/>
      <c r="WWR315" s="94"/>
      <c r="WWS315" s="94"/>
      <c r="WWT315" s="94"/>
      <c r="WWU315" s="94"/>
      <c r="WWV315" s="94"/>
      <c r="WWW315" s="94"/>
      <c r="WWX315" s="94"/>
      <c r="WWY315" s="94"/>
      <c r="WWZ315" s="94"/>
      <c r="WXA315" s="94"/>
      <c r="WXB315" s="94"/>
      <c r="WXC315" s="94"/>
      <c r="WXD315" s="94"/>
      <c r="WXE315" s="94"/>
      <c r="WXF315" s="94"/>
      <c r="WXG315" s="94"/>
      <c r="WXH315" s="94"/>
      <c r="WXI315" s="94"/>
      <c r="WXJ315" s="94"/>
      <c r="WXK315" s="94"/>
      <c r="WXL315" s="94"/>
      <c r="WXM315" s="94"/>
      <c r="WXN315" s="94"/>
      <c r="WXO315" s="94"/>
      <c r="WXP315" s="94"/>
      <c r="WXQ315" s="94"/>
      <c r="WXR315" s="94"/>
      <c r="WXS315" s="94"/>
      <c r="WXT315" s="94"/>
      <c r="WXU315" s="94"/>
      <c r="WXV315" s="94"/>
      <c r="WXW315" s="94"/>
      <c r="WXX315" s="94"/>
      <c r="WXY315" s="94"/>
      <c r="WXZ315" s="94"/>
      <c r="WYA315" s="94"/>
      <c r="WYB315" s="94"/>
      <c r="WYC315" s="94"/>
      <c r="WYD315" s="94"/>
      <c r="WYE315" s="94"/>
      <c r="WYF315" s="94"/>
      <c r="WYG315" s="94"/>
      <c r="WYH315" s="94"/>
      <c r="WYI315" s="94"/>
      <c r="WYJ315" s="94"/>
      <c r="WYK315" s="94"/>
      <c r="WYL315" s="94"/>
      <c r="WYM315" s="94"/>
      <c r="WYN315" s="94"/>
      <c r="WYO315" s="94"/>
      <c r="WYP315" s="94"/>
      <c r="WYQ315" s="94"/>
      <c r="WYR315" s="94"/>
      <c r="WYS315" s="94"/>
      <c r="WYT315" s="94"/>
      <c r="WYU315" s="94"/>
      <c r="WYV315" s="94"/>
      <c r="WYW315" s="94"/>
      <c r="WYX315" s="94"/>
      <c r="WYY315" s="94"/>
      <c r="WYZ315" s="94"/>
      <c r="WZA315" s="94"/>
      <c r="WZB315" s="94"/>
      <c r="WZC315" s="94"/>
      <c r="WZD315" s="94"/>
      <c r="WZE315" s="94"/>
      <c r="WZF315" s="94"/>
      <c r="WZG315" s="94"/>
      <c r="WZH315" s="94"/>
      <c r="WZI315" s="94"/>
      <c r="WZJ315" s="94"/>
      <c r="WZK315" s="94"/>
      <c r="WZL315" s="94"/>
      <c r="WZM315" s="94"/>
      <c r="WZN315" s="94"/>
      <c r="WZO315" s="94"/>
      <c r="WZP315" s="94"/>
      <c r="WZQ315" s="94"/>
      <c r="WZR315" s="94"/>
      <c r="WZS315" s="94"/>
      <c r="WZT315" s="94"/>
      <c r="WZU315" s="94"/>
      <c r="WZV315" s="94"/>
      <c r="WZW315" s="94"/>
      <c r="WZX315" s="94"/>
      <c r="WZY315" s="94"/>
      <c r="WZZ315" s="94"/>
      <c r="XAA315" s="94"/>
      <c r="XAB315" s="94"/>
      <c r="XAC315" s="94"/>
      <c r="XAD315" s="94"/>
      <c r="XAE315" s="94"/>
      <c r="XAF315" s="94"/>
      <c r="XAG315" s="94"/>
      <c r="XAH315" s="94"/>
      <c r="XAI315" s="94"/>
      <c r="XAJ315" s="94"/>
      <c r="XAK315" s="94"/>
      <c r="XAL315" s="94"/>
      <c r="XAM315" s="94"/>
      <c r="XAN315" s="94"/>
      <c r="XAO315" s="94"/>
      <c r="XAP315" s="94"/>
      <c r="XAQ315" s="94"/>
      <c r="XAR315" s="94"/>
      <c r="XAS315" s="94"/>
      <c r="XAT315" s="94"/>
      <c r="XAU315" s="94"/>
      <c r="XAV315" s="94"/>
      <c r="XAW315" s="94"/>
      <c r="XAX315" s="94"/>
      <c r="XAY315" s="94"/>
      <c r="XAZ315" s="94"/>
      <c r="XBA315" s="94"/>
      <c r="XBB315" s="94"/>
      <c r="XBC315" s="94"/>
      <c r="XBD315" s="94"/>
      <c r="XBE315" s="94"/>
      <c r="XBF315" s="94"/>
      <c r="XBG315" s="94"/>
      <c r="XBH315" s="94"/>
      <c r="XBI315" s="94"/>
      <c r="XBJ315" s="94"/>
      <c r="XBK315" s="94"/>
      <c r="XBL315" s="94"/>
      <c r="XBM315" s="94"/>
      <c r="XBN315" s="94"/>
      <c r="XBO315" s="94"/>
      <c r="XBP315" s="94"/>
      <c r="XBQ315" s="94"/>
      <c r="XBR315" s="94"/>
      <c r="XBS315" s="94"/>
      <c r="XBT315" s="94"/>
      <c r="XBU315" s="94"/>
      <c r="XBV315" s="94"/>
      <c r="XBW315" s="94"/>
      <c r="XBX315" s="94"/>
      <c r="XBY315" s="94"/>
      <c r="XBZ315" s="94"/>
      <c r="XCA315" s="94"/>
      <c r="XCB315" s="94"/>
      <c r="XCC315" s="94"/>
      <c r="XCD315" s="94"/>
      <c r="XCE315" s="94"/>
      <c r="XCF315" s="94"/>
      <c r="XCG315" s="94"/>
      <c r="XCH315" s="94"/>
      <c r="XCI315" s="94"/>
      <c r="XCJ315" s="94"/>
      <c r="XCK315" s="94"/>
      <c r="XCL315" s="94"/>
      <c r="XCM315" s="94"/>
      <c r="XCN315" s="94"/>
      <c r="XCO315" s="94"/>
      <c r="XCP315" s="94"/>
      <c r="XCQ315" s="94"/>
      <c r="XCR315" s="94"/>
      <c r="XCS315" s="94"/>
      <c r="XCT315" s="94"/>
      <c r="XCU315" s="94"/>
      <c r="XCV315" s="94"/>
      <c r="XCW315" s="94"/>
      <c r="XCX315" s="94"/>
      <c r="XCY315" s="94"/>
      <c r="XCZ315" s="94"/>
      <c r="XDA315" s="94"/>
      <c r="XDB315" s="94"/>
      <c r="XDC315" s="94"/>
      <c r="XDD315" s="94"/>
      <c r="XDE315" s="94"/>
      <c r="XDF315" s="94"/>
      <c r="XDG315" s="94"/>
      <c r="XDH315" s="94"/>
      <c r="XDI315" s="94"/>
      <c r="XDJ315" s="94"/>
      <c r="XDK315" s="94"/>
      <c r="XDL315" s="94"/>
      <c r="XDM315" s="94"/>
      <c r="XDN315" s="94"/>
      <c r="XDO315" s="94"/>
      <c r="XDP315" s="94"/>
      <c r="XDQ315" s="94"/>
      <c r="XDR315" s="94"/>
      <c r="XDS315" s="94"/>
      <c r="XDT315" s="94"/>
      <c r="XDU315" s="94"/>
      <c r="XDV315" s="94"/>
      <c r="XDW315" s="94"/>
      <c r="XDX315" s="94"/>
      <c r="XDY315" s="94"/>
      <c r="XDZ315" s="94"/>
      <c r="XEA315" s="94"/>
      <c r="XEB315" s="94"/>
      <c r="XEC315" s="94"/>
      <c r="XED315" s="94"/>
      <c r="XEE315" s="94"/>
      <c r="XEF315" s="94"/>
      <c r="XEG315" s="94"/>
      <c r="XEH315" s="94"/>
      <c r="XEI315" s="94"/>
      <c r="XEJ315" s="94"/>
      <c r="XEK315" s="94"/>
      <c r="XEL315" s="94"/>
      <c r="XEM315" s="94"/>
      <c r="XEN315" s="94"/>
      <c r="XEO315" s="94"/>
      <c r="XEP315" s="94"/>
      <c r="XEQ315" s="94"/>
      <c r="XER315" s="94"/>
      <c r="XES315" s="94"/>
      <c r="XET315" s="94"/>
      <c r="XEU315" s="94"/>
      <c r="XEV315" s="94"/>
      <c r="XEW315" s="94"/>
      <c r="XEX315" s="94"/>
      <c r="XEY315" s="94"/>
      <c r="XEZ315" s="94"/>
      <c r="XFA315" s="93"/>
      <c r="XFB315" s="93"/>
      <c r="XFC315" s="93"/>
      <c r="XFD315" s="93"/>
    </row>
    <row r="316" spans="1:16384" ht="15" customHeight="1">
      <c r="A316">
        <v>20</v>
      </c>
      <c r="B316" t="s">
        <v>39</v>
      </c>
      <c r="C316" s="92" t="str">
        <f>VLOOKUP(B:B,Поля!A:D,2,0)</f>
        <v>Количество активных договоров "ОМС" за отчетный месяц</v>
      </c>
      <c r="D316" t="s">
        <v>260</v>
      </c>
      <c r="F316" t="str">
        <f t="shared" si="4"/>
        <v>SBX_RETAIL_MP_DM.ft_client_aggr_mnth_epkprd_ma_active_qty</v>
      </c>
      <c r="G316" t="str">
        <f>VLOOKUP(B:B,Поля!A:D,3,0)</f>
        <v>Целочисленный показатель</v>
      </c>
      <c r="H316" t="str">
        <f>VLOOKUP(B:B,Поля!A:D,4,0)</f>
        <v>INTEGER</v>
      </c>
      <c r="I316" t="str">
        <f>VLOOKUP(B316,Свод_описание!E:J,6,0)</f>
        <v>DAILY</v>
      </c>
      <c r="J316" t="s">
        <v>19770</v>
      </c>
      <c r="K316" t="e">
        <f>VLOOKUP(B:B,'Поля ft_clnt_aggr_daily_epk'!A:A,1,0)</f>
        <v>#N/A</v>
      </c>
      <c r="M316" s="104" t="s">
        <v>4291</v>
      </c>
      <c r="N316" s="17" t="s">
        <v>19854</v>
      </c>
      <c r="O316" s="68" t="s">
        <v>19817</v>
      </c>
      <c r="P316" s="68" t="s">
        <v>4499</v>
      </c>
      <c r="S316" t="e">
        <v>#N/A</v>
      </c>
      <c r="T316" t="s">
        <v>4450</v>
      </c>
      <c r="U316" t="s">
        <v>4477</v>
      </c>
      <c r="V316" t="s">
        <v>4455</v>
      </c>
    </row>
    <row r="317" spans="1:16384" ht="15" customHeight="1">
      <c r="A317">
        <v>21</v>
      </c>
      <c r="B317" s="88" t="s">
        <v>45</v>
      </c>
      <c r="M317" t="s">
        <v>2752</v>
      </c>
      <c r="O317" s="17"/>
      <c r="P317" s="68"/>
      <c r="Q317" s="68"/>
      <c r="U317" t="s">
        <v>4477</v>
      </c>
    </row>
    <row r="318" spans="1:16384" ht="15" customHeight="1">
      <c r="A318">
        <v>21</v>
      </c>
      <c r="B318" t="s">
        <v>45</v>
      </c>
      <c r="M318" t="s">
        <v>19819</v>
      </c>
      <c r="O318" s="17"/>
      <c r="P318" s="68"/>
      <c r="Q318" s="68"/>
      <c r="U318" t="s">
        <v>4477</v>
      </c>
    </row>
    <row r="319" spans="1:16384" ht="15" customHeight="1">
      <c r="A319">
        <v>21</v>
      </c>
      <c r="B319" t="s">
        <v>45</v>
      </c>
      <c r="M319" t="s">
        <v>4137</v>
      </c>
      <c r="O319" s="17"/>
      <c r="P319" s="68"/>
      <c r="Q319" s="68"/>
      <c r="U319" t="s">
        <v>4477</v>
      </c>
    </row>
    <row r="320" spans="1:16384" ht="15" customHeight="1">
      <c r="A320">
        <v>21</v>
      </c>
      <c r="B320" t="s">
        <v>45</v>
      </c>
      <c r="M320" t="s">
        <v>4139</v>
      </c>
      <c r="O320" s="17"/>
      <c r="P320" s="68"/>
      <c r="Q320" s="68"/>
      <c r="U320" t="s">
        <v>4477</v>
      </c>
    </row>
    <row r="321" spans="1:16384" ht="15" customHeight="1">
      <c r="A321">
        <v>21</v>
      </c>
      <c r="B321" t="s">
        <v>45</v>
      </c>
      <c r="M321" t="s">
        <v>4138</v>
      </c>
      <c r="O321" s="17"/>
      <c r="P321" s="68"/>
      <c r="Q321" s="68"/>
      <c r="U321" t="s">
        <v>4477</v>
      </c>
    </row>
    <row r="322" spans="1:16384" ht="15" customHeight="1">
      <c r="A322">
        <v>21</v>
      </c>
      <c r="B322" t="s">
        <v>45</v>
      </c>
      <c r="M322" t="s">
        <v>560</v>
      </c>
      <c r="O322" s="17"/>
      <c r="P322" s="68"/>
      <c r="Q322" s="68"/>
      <c r="U322" t="s">
        <v>4477</v>
      </c>
    </row>
    <row r="323" spans="1:16384" ht="15" customHeight="1">
      <c r="A323">
        <v>21</v>
      </c>
      <c r="B323" t="s">
        <v>45</v>
      </c>
      <c r="M323" t="s">
        <v>19820</v>
      </c>
      <c r="O323" s="17"/>
      <c r="P323" s="68"/>
      <c r="Q323" s="68"/>
      <c r="U323" t="s">
        <v>4477</v>
      </c>
    </row>
    <row r="324" spans="1:16384" ht="15" customHeight="1">
      <c r="A324">
        <v>21</v>
      </c>
      <c r="B324" t="s">
        <v>45</v>
      </c>
      <c r="M324" s="104" t="s">
        <v>4324</v>
      </c>
      <c r="O324" s="17"/>
      <c r="P324" s="68"/>
      <c r="Q324" s="68"/>
      <c r="U324" t="s">
        <v>4477</v>
      </c>
    </row>
    <row r="325" spans="1:16384" ht="15" customHeight="1">
      <c r="A325">
        <v>21</v>
      </c>
      <c r="B325" t="s">
        <v>45</v>
      </c>
      <c r="M325" s="104" t="s">
        <v>4325</v>
      </c>
      <c r="O325" s="17"/>
      <c r="P325" s="68"/>
      <c r="Q325" s="68"/>
      <c r="U325" t="s">
        <v>4477</v>
      </c>
    </row>
    <row r="326" spans="1:16384" ht="15" customHeight="1">
      <c r="A326">
        <v>21</v>
      </c>
      <c r="B326" t="s">
        <v>45</v>
      </c>
      <c r="C326" s="92" t="str">
        <f>VLOOKUP(B:B,Поля!A:D,2,0)</f>
        <v>Количество карт, активных в мобильном банке за 3 мес.</v>
      </c>
      <c r="D326" t="s">
        <v>260</v>
      </c>
      <c r="F326" t="str">
        <f t="shared" si="4"/>
        <v>SBX_RETAIL_MP_DM.ft_client_aggr_mnth_epkprd_mb_active_qty</v>
      </c>
      <c r="G326" t="str">
        <f>VLOOKUP(B:B,Поля!A:D,3,0)</f>
        <v>Целочисленный показатель</v>
      </c>
      <c r="H326" t="str">
        <f>VLOOKUP(B:B,Поля!A:D,4,0)</f>
        <v>INTEGER</v>
      </c>
      <c r="I326" t="str">
        <f>VLOOKUP(B326,Свод_описание!E:J,6,0)</f>
        <v>DAILY</v>
      </c>
      <c r="J326" t="s">
        <v>19770</v>
      </c>
      <c r="K326" t="e">
        <f>VLOOKUP(B:B,'Поля ft_clnt_aggr_daily_epk'!A:A,1,0)</f>
        <v>#N/A</v>
      </c>
      <c r="M326" t="s">
        <v>19821</v>
      </c>
      <c r="N326" s="17" t="s">
        <v>19818</v>
      </c>
      <c r="O326" s="17" t="s">
        <v>4498</v>
      </c>
      <c r="P326" s="68" t="s">
        <v>4499</v>
      </c>
      <c r="Q326" s="68"/>
      <c r="S326" t="e">
        <v>#N/A</v>
      </c>
      <c r="T326" t="s">
        <v>4450</v>
      </c>
      <c r="U326" t="s">
        <v>4477</v>
      </c>
      <c r="V326" t="s">
        <v>4455</v>
      </c>
    </row>
    <row r="327" spans="1:16384" s="70" customFormat="1" ht="15" customHeight="1">
      <c r="A327" s="93" t="s">
        <v>3930</v>
      </c>
      <c r="B327" s="98" t="s">
        <v>45</v>
      </c>
      <c r="C327" s="95" t="str">
        <f>VLOOKUP(B:B,Поля!A:D,2,0)</f>
        <v>Количество карт, активных в мобильном банке за 3 мес.</v>
      </c>
      <c r="D327" s="96" t="s">
        <v>260</v>
      </c>
      <c r="E327" s="96"/>
      <c r="F327" s="96" t="str">
        <f t="shared" si="4"/>
        <v>SBX_RETAIL_MP_DM.ft_client_aggr_mnth_epkprd_mb_active_qty</v>
      </c>
      <c r="G327" s="96" t="str">
        <f>VLOOKUP(B:B,Поля!A:D,3,0)</f>
        <v>Целочисленный показатель</v>
      </c>
      <c r="H327" s="94" t="str">
        <f>VLOOKUP(B:B,Поля!A:D,4,0)</f>
        <v>INTEGER</v>
      </c>
      <c r="I327" s="94" t="str">
        <f>VLOOKUP(B327,Свод_описание!E:J,6,0)</f>
        <v>DAILY</v>
      </c>
      <c r="J327" s="94"/>
      <c r="K327" s="94" t="e">
        <f>VLOOKUP(B:B,'Поля ft_clnt_aggr_daily_epk'!A:A,1,0)</f>
        <v>#N/A</v>
      </c>
      <c r="L327" s="94"/>
      <c r="M327" s="94"/>
      <c r="N327" s="94"/>
      <c r="O327" s="94" t="s">
        <v>4498</v>
      </c>
      <c r="P327" s="94" t="s">
        <v>19781</v>
      </c>
      <c r="Q327" s="94"/>
      <c r="R327" s="94"/>
      <c r="S327" s="94"/>
      <c r="T327" s="94" t="s">
        <v>4450</v>
      </c>
      <c r="U327" s="94" t="s">
        <v>4477</v>
      </c>
      <c r="V327" s="94" t="s">
        <v>4455</v>
      </c>
      <c r="W327" s="94"/>
      <c r="X327" s="94"/>
      <c r="Y327" s="94"/>
      <c r="Z327" s="94"/>
      <c r="AA327" s="94"/>
      <c r="AB327" s="94"/>
      <c r="AC327" s="94"/>
      <c r="AD327" s="94"/>
      <c r="AE327" s="94"/>
      <c r="AF327" s="94"/>
      <c r="AG327" s="94"/>
      <c r="AH327" s="94"/>
      <c r="AI327" s="94"/>
      <c r="AJ327" s="94"/>
      <c r="AK327" s="94"/>
      <c r="AL327" s="94"/>
      <c r="AM327" s="94"/>
      <c r="AN327" s="94"/>
      <c r="AO327" s="94"/>
      <c r="AP327" s="94"/>
      <c r="AQ327" s="94"/>
      <c r="AR327" s="94"/>
      <c r="AS327" s="94"/>
      <c r="AT327" s="94"/>
      <c r="AU327" s="94"/>
      <c r="AV327" s="94"/>
      <c r="AW327" s="94"/>
      <c r="AX327" s="94"/>
      <c r="AY327" s="94"/>
      <c r="AZ327" s="94"/>
      <c r="BA327" s="94"/>
      <c r="BB327" s="94"/>
      <c r="BC327" s="94"/>
      <c r="BD327" s="94"/>
      <c r="BE327" s="94"/>
      <c r="BF327" s="94"/>
      <c r="BG327" s="94"/>
      <c r="BH327" s="94"/>
      <c r="BI327" s="94"/>
      <c r="BJ327" s="94"/>
      <c r="BK327" s="94"/>
      <c r="BL327" s="94"/>
      <c r="BM327" s="94"/>
      <c r="BN327" s="94"/>
      <c r="BO327" s="94"/>
      <c r="BP327" s="94"/>
      <c r="BQ327" s="94"/>
      <c r="BR327" s="94"/>
      <c r="BS327" s="94"/>
      <c r="BT327" s="94"/>
      <c r="BU327" s="94"/>
      <c r="BV327" s="94"/>
      <c r="BW327" s="94"/>
      <c r="BX327" s="94"/>
      <c r="BY327" s="94"/>
      <c r="BZ327" s="94"/>
      <c r="CA327" s="94"/>
      <c r="CB327" s="94"/>
      <c r="CC327" s="94"/>
      <c r="CD327" s="94"/>
      <c r="CE327" s="94"/>
      <c r="CF327" s="94"/>
      <c r="CG327" s="94"/>
      <c r="CH327" s="94"/>
      <c r="CI327" s="94"/>
      <c r="CJ327" s="94"/>
      <c r="CK327" s="94"/>
      <c r="CL327" s="94"/>
      <c r="CM327" s="94"/>
      <c r="CN327" s="94"/>
      <c r="CO327" s="94"/>
      <c r="CP327" s="94"/>
      <c r="CQ327" s="94"/>
      <c r="CR327" s="94"/>
      <c r="CS327" s="94"/>
      <c r="CT327" s="94"/>
      <c r="CU327" s="94"/>
      <c r="CV327" s="94"/>
      <c r="CW327" s="94"/>
      <c r="CX327" s="94"/>
      <c r="CY327" s="94"/>
      <c r="CZ327" s="94"/>
      <c r="DA327" s="94"/>
      <c r="DB327" s="94"/>
      <c r="DC327" s="94"/>
      <c r="DD327" s="94"/>
      <c r="DE327" s="94"/>
      <c r="DF327" s="94"/>
      <c r="DG327" s="94"/>
      <c r="DH327" s="94"/>
      <c r="DI327" s="94"/>
      <c r="DJ327" s="94"/>
      <c r="DK327" s="94"/>
      <c r="DL327" s="94"/>
      <c r="DM327" s="94"/>
      <c r="DN327" s="94"/>
      <c r="DO327" s="94"/>
      <c r="DP327" s="94"/>
      <c r="DQ327" s="94"/>
      <c r="DR327" s="94"/>
      <c r="DS327" s="94"/>
      <c r="DT327" s="94"/>
      <c r="DU327" s="94"/>
      <c r="DV327" s="94"/>
      <c r="DW327" s="94"/>
      <c r="DX327" s="94"/>
      <c r="DY327" s="94"/>
      <c r="DZ327" s="94"/>
      <c r="EA327" s="94"/>
      <c r="EB327" s="94"/>
      <c r="EC327" s="94"/>
      <c r="ED327" s="94"/>
      <c r="EE327" s="94"/>
      <c r="EF327" s="94"/>
      <c r="EG327" s="94"/>
      <c r="EH327" s="94"/>
      <c r="EI327" s="94"/>
      <c r="EJ327" s="94"/>
      <c r="EK327" s="94"/>
      <c r="EL327" s="94"/>
      <c r="EM327" s="94"/>
      <c r="EN327" s="94"/>
      <c r="EO327" s="94"/>
      <c r="EP327" s="94"/>
      <c r="EQ327" s="94"/>
      <c r="ER327" s="94"/>
      <c r="ES327" s="94"/>
      <c r="ET327" s="94"/>
      <c r="EU327" s="94"/>
      <c r="EV327" s="94"/>
      <c r="EW327" s="94"/>
      <c r="EX327" s="94"/>
      <c r="EY327" s="94"/>
      <c r="EZ327" s="94"/>
      <c r="FA327" s="94"/>
      <c r="FB327" s="94"/>
      <c r="FC327" s="94"/>
      <c r="FD327" s="94"/>
      <c r="FE327" s="94"/>
      <c r="FF327" s="94"/>
      <c r="FG327" s="94"/>
      <c r="FH327" s="94"/>
      <c r="FI327" s="94"/>
      <c r="FJ327" s="94"/>
      <c r="FK327" s="94"/>
      <c r="FL327" s="94"/>
      <c r="FM327" s="94"/>
      <c r="FN327" s="94"/>
      <c r="FO327" s="94"/>
      <c r="FP327" s="94"/>
      <c r="FQ327" s="94"/>
      <c r="FR327" s="94"/>
      <c r="FS327" s="94"/>
      <c r="FT327" s="94"/>
      <c r="FU327" s="94"/>
      <c r="FV327" s="94"/>
      <c r="FW327" s="94"/>
      <c r="FX327" s="94"/>
      <c r="FY327" s="94"/>
      <c r="FZ327" s="94"/>
      <c r="GA327" s="94"/>
      <c r="GB327" s="94"/>
      <c r="GC327" s="94"/>
      <c r="GD327" s="94"/>
      <c r="GE327" s="94"/>
      <c r="GF327" s="94"/>
      <c r="GG327" s="94"/>
      <c r="GH327" s="94"/>
      <c r="GI327" s="94"/>
      <c r="GJ327" s="94"/>
      <c r="GK327" s="94"/>
      <c r="GL327" s="94"/>
      <c r="GM327" s="94"/>
      <c r="GN327" s="94"/>
      <c r="GO327" s="94"/>
      <c r="GP327" s="94"/>
      <c r="GQ327" s="94"/>
      <c r="GR327" s="94"/>
      <c r="GS327" s="94"/>
      <c r="GT327" s="94"/>
      <c r="GU327" s="94"/>
      <c r="GV327" s="94"/>
      <c r="GW327" s="94"/>
      <c r="GX327" s="94"/>
      <c r="GY327" s="94"/>
      <c r="GZ327" s="94"/>
      <c r="HA327" s="94"/>
      <c r="HB327" s="94"/>
      <c r="HC327" s="94"/>
      <c r="HD327" s="94"/>
      <c r="HE327" s="94"/>
      <c r="HF327" s="94"/>
      <c r="HG327" s="94"/>
      <c r="HH327" s="94"/>
      <c r="HI327" s="94"/>
      <c r="HJ327" s="94"/>
      <c r="HK327" s="94"/>
      <c r="HL327" s="94"/>
      <c r="HM327" s="94"/>
      <c r="HN327" s="94"/>
      <c r="HO327" s="94"/>
      <c r="HP327" s="94"/>
      <c r="HQ327" s="94"/>
      <c r="HR327" s="94"/>
      <c r="HS327" s="94"/>
      <c r="HT327" s="94"/>
      <c r="HU327" s="94"/>
      <c r="HV327" s="94"/>
      <c r="HW327" s="94"/>
      <c r="HX327" s="94"/>
      <c r="HY327" s="94"/>
      <c r="HZ327" s="94"/>
      <c r="IA327" s="94"/>
      <c r="IB327" s="94"/>
      <c r="IC327" s="94"/>
      <c r="ID327" s="94"/>
      <c r="IE327" s="94"/>
      <c r="IF327" s="94"/>
      <c r="IG327" s="94"/>
      <c r="IH327" s="94"/>
      <c r="II327" s="94"/>
      <c r="IJ327" s="94"/>
      <c r="IK327" s="94"/>
      <c r="IL327" s="94"/>
      <c r="IM327" s="94"/>
      <c r="IN327" s="94"/>
      <c r="IO327" s="94"/>
      <c r="IP327" s="94"/>
      <c r="IQ327" s="94"/>
      <c r="IR327" s="94"/>
      <c r="IS327" s="94"/>
      <c r="IT327" s="94"/>
      <c r="IU327" s="94"/>
      <c r="IV327" s="94"/>
      <c r="IW327" s="94"/>
      <c r="IX327" s="94"/>
      <c r="IY327" s="94"/>
      <c r="IZ327" s="94"/>
      <c r="JA327" s="94"/>
      <c r="JB327" s="94"/>
      <c r="JC327" s="94"/>
      <c r="JD327" s="94"/>
      <c r="JE327" s="94"/>
      <c r="JF327" s="94"/>
      <c r="JG327" s="94"/>
      <c r="JH327" s="94"/>
      <c r="JI327" s="94"/>
      <c r="JJ327" s="94"/>
      <c r="JK327" s="94"/>
      <c r="JL327" s="94"/>
      <c r="JM327" s="94"/>
      <c r="JN327" s="94"/>
      <c r="JO327" s="94"/>
      <c r="JP327" s="94"/>
      <c r="JQ327" s="94"/>
      <c r="JR327" s="94"/>
      <c r="JS327" s="94"/>
      <c r="JT327" s="94"/>
      <c r="JU327" s="94"/>
      <c r="JV327" s="94"/>
      <c r="JW327" s="94"/>
      <c r="JX327" s="94"/>
      <c r="JY327" s="94"/>
      <c r="JZ327" s="94"/>
      <c r="KA327" s="94"/>
      <c r="KB327" s="94"/>
      <c r="KC327" s="94"/>
      <c r="KD327" s="94"/>
      <c r="KE327" s="94"/>
      <c r="KF327" s="94"/>
      <c r="KG327" s="94"/>
      <c r="KH327" s="94"/>
      <c r="KI327" s="94"/>
      <c r="KJ327" s="94"/>
      <c r="KK327" s="94"/>
      <c r="KL327" s="94"/>
      <c r="KM327" s="94"/>
      <c r="KN327" s="94"/>
      <c r="KO327" s="94"/>
      <c r="KP327" s="94"/>
      <c r="KQ327" s="94"/>
      <c r="KR327" s="94"/>
      <c r="KS327" s="94"/>
      <c r="KT327" s="94"/>
      <c r="KU327" s="94"/>
      <c r="KV327" s="94"/>
      <c r="KW327" s="94"/>
      <c r="KX327" s="94"/>
      <c r="KY327" s="94"/>
      <c r="KZ327" s="94"/>
      <c r="LA327" s="94"/>
      <c r="LB327" s="94"/>
      <c r="LC327" s="94"/>
      <c r="LD327" s="94"/>
      <c r="LE327" s="94"/>
      <c r="LF327" s="94"/>
      <c r="LG327" s="94"/>
      <c r="LH327" s="94"/>
      <c r="LI327" s="94"/>
      <c r="LJ327" s="94"/>
      <c r="LK327" s="94"/>
      <c r="LL327" s="94"/>
      <c r="LM327" s="94"/>
      <c r="LN327" s="94"/>
      <c r="LO327" s="94"/>
      <c r="LP327" s="94"/>
      <c r="LQ327" s="94"/>
      <c r="LR327" s="94"/>
      <c r="LS327" s="94"/>
      <c r="LT327" s="94"/>
      <c r="LU327" s="94"/>
      <c r="LV327" s="94"/>
      <c r="LW327" s="94"/>
      <c r="LX327" s="94"/>
      <c r="LY327" s="94"/>
      <c r="LZ327" s="94"/>
      <c r="MA327" s="94"/>
      <c r="MB327" s="94"/>
      <c r="MC327" s="94"/>
      <c r="MD327" s="94"/>
      <c r="ME327" s="94"/>
      <c r="MF327" s="94"/>
      <c r="MG327" s="94"/>
      <c r="MH327" s="94"/>
      <c r="MI327" s="94"/>
      <c r="MJ327" s="94"/>
      <c r="MK327" s="94"/>
      <c r="ML327" s="94"/>
      <c r="MM327" s="94"/>
      <c r="MN327" s="94"/>
      <c r="MO327" s="94"/>
      <c r="MP327" s="94"/>
      <c r="MQ327" s="94"/>
      <c r="MR327" s="94"/>
      <c r="MS327" s="94"/>
      <c r="MT327" s="94"/>
      <c r="MU327" s="94"/>
      <c r="MV327" s="94"/>
      <c r="MW327" s="94"/>
      <c r="MX327" s="94"/>
      <c r="MY327" s="94"/>
      <c r="MZ327" s="94"/>
      <c r="NA327" s="94"/>
      <c r="NB327" s="94"/>
      <c r="NC327" s="94"/>
      <c r="ND327" s="94"/>
      <c r="NE327" s="94"/>
      <c r="NF327" s="94"/>
      <c r="NG327" s="94"/>
      <c r="NH327" s="94"/>
      <c r="NI327" s="94"/>
      <c r="NJ327" s="94"/>
      <c r="NK327" s="94"/>
      <c r="NL327" s="94"/>
      <c r="NM327" s="94"/>
      <c r="NN327" s="94"/>
      <c r="NO327" s="94"/>
      <c r="NP327" s="94"/>
      <c r="NQ327" s="94"/>
      <c r="NR327" s="94"/>
      <c r="NS327" s="94"/>
      <c r="NT327" s="94"/>
      <c r="NU327" s="94"/>
      <c r="NV327" s="94"/>
      <c r="NW327" s="94"/>
      <c r="NX327" s="94"/>
      <c r="NY327" s="94"/>
      <c r="NZ327" s="94"/>
      <c r="OA327" s="94"/>
      <c r="OB327" s="94"/>
      <c r="OC327" s="94"/>
      <c r="OD327" s="94"/>
      <c r="OE327" s="94"/>
      <c r="OF327" s="94"/>
      <c r="OG327" s="94"/>
      <c r="OH327" s="94"/>
      <c r="OI327" s="94"/>
      <c r="OJ327" s="94"/>
      <c r="OK327" s="94"/>
      <c r="OL327" s="94"/>
      <c r="OM327" s="94"/>
      <c r="ON327" s="94"/>
      <c r="OO327" s="94"/>
      <c r="OP327" s="94"/>
      <c r="OQ327" s="94"/>
      <c r="OR327" s="94"/>
      <c r="OS327" s="94"/>
      <c r="OT327" s="94"/>
      <c r="OU327" s="94"/>
      <c r="OV327" s="94"/>
      <c r="OW327" s="94"/>
      <c r="OX327" s="94"/>
      <c r="OY327" s="94"/>
      <c r="OZ327" s="94"/>
      <c r="PA327" s="94"/>
      <c r="PB327" s="94"/>
      <c r="PC327" s="94"/>
      <c r="PD327" s="94"/>
      <c r="PE327" s="94"/>
      <c r="PF327" s="94"/>
      <c r="PG327" s="94"/>
      <c r="PH327" s="94"/>
      <c r="PI327" s="94"/>
      <c r="PJ327" s="94"/>
      <c r="PK327" s="94"/>
      <c r="PL327" s="94"/>
      <c r="PM327" s="94"/>
      <c r="PN327" s="94"/>
      <c r="PO327" s="94"/>
      <c r="PP327" s="94"/>
      <c r="PQ327" s="94"/>
      <c r="PR327" s="94"/>
      <c r="PS327" s="94"/>
      <c r="PT327" s="94"/>
      <c r="PU327" s="94"/>
      <c r="PV327" s="94"/>
      <c r="PW327" s="94"/>
      <c r="PX327" s="94"/>
      <c r="PY327" s="94"/>
      <c r="PZ327" s="94"/>
      <c r="QA327" s="94"/>
      <c r="QB327" s="94"/>
      <c r="QC327" s="94"/>
      <c r="QD327" s="94"/>
      <c r="QE327" s="94"/>
      <c r="QF327" s="94"/>
      <c r="QG327" s="94"/>
      <c r="QH327" s="94"/>
      <c r="QI327" s="94"/>
      <c r="QJ327" s="94"/>
      <c r="QK327" s="94"/>
      <c r="QL327" s="94"/>
      <c r="QM327" s="94"/>
      <c r="QN327" s="94"/>
      <c r="QO327" s="94"/>
      <c r="QP327" s="94"/>
      <c r="QQ327" s="94"/>
      <c r="QR327" s="94"/>
      <c r="QS327" s="94"/>
      <c r="QT327" s="94"/>
      <c r="QU327" s="94"/>
      <c r="QV327" s="94"/>
      <c r="QW327" s="94"/>
      <c r="QX327" s="94"/>
      <c r="QY327" s="94"/>
      <c r="QZ327" s="94"/>
      <c r="RA327" s="94"/>
      <c r="RB327" s="94"/>
      <c r="RC327" s="94"/>
      <c r="RD327" s="94"/>
      <c r="RE327" s="94"/>
      <c r="RF327" s="94"/>
      <c r="RG327" s="94"/>
      <c r="RH327" s="94"/>
      <c r="RI327" s="94"/>
      <c r="RJ327" s="94"/>
      <c r="RK327" s="94"/>
      <c r="RL327" s="94"/>
      <c r="RM327" s="94"/>
      <c r="RN327" s="94"/>
      <c r="RO327" s="94"/>
      <c r="RP327" s="94"/>
      <c r="RQ327" s="94"/>
      <c r="RR327" s="94"/>
      <c r="RS327" s="94"/>
      <c r="RT327" s="94"/>
      <c r="RU327" s="94"/>
      <c r="RV327" s="94"/>
      <c r="RW327" s="94"/>
      <c r="RX327" s="94"/>
      <c r="RY327" s="94"/>
      <c r="RZ327" s="94"/>
      <c r="SA327" s="94"/>
      <c r="SB327" s="94"/>
      <c r="SC327" s="94"/>
      <c r="SD327" s="94"/>
      <c r="SE327" s="94"/>
      <c r="SF327" s="94"/>
      <c r="SG327" s="94"/>
      <c r="SH327" s="94"/>
      <c r="SI327" s="94"/>
      <c r="SJ327" s="94"/>
      <c r="SK327" s="94"/>
      <c r="SL327" s="94"/>
      <c r="SM327" s="94"/>
      <c r="SN327" s="94"/>
      <c r="SO327" s="94"/>
      <c r="SP327" s="94"/>
      <c r="SQ327" s="94"/>
      <c r="SR327" s="94"/>
      <c r="SS327" s="94"/>
      <c r="ST327" s="94"/>
      <c r="SU327" s="94"/>
      <c r="SV327" s="94"/>
      <c r="SW327" s="94"/>
      <c r="SX327" s="94"/>
      <c r="SY327" s="94"/>
      <c r="SZ327" s="94"/>
      <c r="TA327" s="94"/>
      <c r="TB327" s="94"/>
      <c r="TC327" s="94"/>
      <c r="TD327" s="94"/>
      <c r="TE327" s="94"/>
      <c r="TF327" s="94"/>
      <c r="TG327" s="94"/>
      <c r="TH327" s="94"/>
      <c r="TI327" s="94"/>
      <c r="TJ327" s="94"/>
      <c r="TK327" s="94"/>
      <c r="TL327" s="94"/>
      <c r="TM327" s="94"/>
      <c r="TN327" s="94"/>
      <c r="TO327" s="94"/>
      <c r="TP327" s="94"/>
      <c r="TQ327" s="94"/>
      <c r="TR327" s="94"/>
      <c r="TS327" s="94"/>
      <c r="TT327" s="94"/>
      <c r="TU327" s="94"/>
      <c r="TV327" s="94"/>
      <c r="TW327" s="94"/>
      <c r="TX327" s="94"/>
      <c r="TY327" s="94"/>
      <c r="TZ327" s="94"/>
      <c r="UA327" s="94"/>
      <c r="UB327" s="94"/>
      <c r="UC327" s="94"/>
      <c r="UD327" s="94"/>
      <c r="UE327" s="94"/>
      <c r="UF327" s="94"/>
      <c r="UG327" s="94"/>
      <c r="UH327" s="94"/>
      <c r="UI327" s="94"/>
      <c r="UJ327" s="94"/>
      <c r="UK327" s="94"/>
      <c r="UL327" s="94"/>
      <c r="UM327" s="94"/>
      <c r="UN327" s="94"/>
      <c r="UO327" s="94"/>
      <c r="UP327" s="94"/>
      <c r="UQ327" s="94"/>
      <c r="UR327" s="94"/>
      <c r="US327" s="94"/>
      <c r="UT327" s="94"/>
      <c r="UU327" s="94"/>
      <c r="UV327" s="94"/>
      <c r="UW327" s="94"/>
      <c r="UX327" s="94"/>
      <c r="UY327" s="94"/>
      <c r="UZ327" s="94"/>
      <c r="VA327" s="94"/>
      <c r="VB327" s="94"/>
      <c r="VC327" s="94"/>
      <c r="VD327" s="94"/>
      <c r="VE327" s="94"/>
      <c r="VF327" s="94"/>
      <c r="VG327" s="94"/>
      <c r="VH327" s="94"/>
      <c r="VI327" s="94"/>
      <c r="VJ327" s="94"/>
      <c r="VK327" s="94"/>
      <c r="VL327" s="94"/>
      <c r="VM327" s="94"/>
      <c r="VN327" s="94"/>
      <c r="VO327" s="94"/>
      <c r="VP327" s="94"/>
      <c r="VQ327" s="94"/>
      <c r="VR327" s="94"/>
      <c r="VS327" s="94"/>
      <c r="VT327" s="94"/>
      <c r="VU327" s="94"/>
      <c r="VV327" s="94"/>
      <c r="VW327" s="94"/>
      <c r="VX327" s="94"/>
      <c r="VY327" s="94"/>
      <c r="VZ327" s="94"/>
      <c r="WA327" s="94"/>
      <c r="WB327" s="94"/>
      <c r="WC327" s="94"/>
      <c r="WD327" s="94"/>
      <c r="WE327" s="94"/>
      <c r="WF327" s="94"/>
      <c r="WG327" s="94"/>
      <c r="WH327" s="94"/>
      <c r="WI327" s="94"/>
      <c r="WJ327" s="94"/>
      <c r="WK327" s="94"/>
      <c r="WL327" s="94"/>
      <c r="WM327" s="94"/>
      <c r="WN327" s="94"/>
      <c r="WO327" s="94"/>
      <c r="WP327" s="94"/>
      <c r="WQ327" s="94"/>
      <c r="WR327" s="94"/>
      <c r="WS327" s="94"/>
      <c r="WT327" s="94"/>
      <c r="WU327" s="94"/>
      <c r="WV327" s="94"/>
      <c r="WW327" s="94"/>
      <c r="WX327" s="94"/>
      <c r="WY327" s="94"/>
      <c r="WZ327" s="94"/>
      <c r="XA327" s="94"/>
      <c r="XB327" s="94"/>
      <c r="XC327" s="94"/>
      <c r="XD327" s="94"/>
      <c r="XE327" s="94"/>
      <c r="XF327" s="94"/>
      <c r="XG327" s="94"/>
      <c r="XH327" s="94"/>
      <c r="XI327" s="94"/>
      <c r="XJ327" s="94"/>
      <c r="XK327" s="94"/>
      <c r="XL327" s="94"/>
      <c r="XM327" s="94"/>
      <c r="XN327" s="94"/>
      <c r="XO327" s="94"/>
      <c r="XP327" s="94"/>
      <c r="XQ327" s="94"/>
      <c r="XR327" s="94"/>
      <c r="XS327" s="94"/>
      <c r="XT327" s="94"/>
      <c r="XU327" s="94"/>
      <c r="XV327" s="94"/>
      <c r="XW327" s="94"/>
      <c r="XX327" s="94"/>
      <c r="XY327" s="94"/>
      <c r="XZ327" s="94"/>
      <c r="YA327" s="94"/>
      <c r="YB327" s="94"/>
      <c r="YC327" s="94"/>
      <c r="YD327" s="94"/>
      <c r="YE327" s="94"/>
      <c r="YF327" s="94"/>
      <c r="YG327" s="94"/>
      <c r="YH327" s="94"/>
      <c r="YI327" s="94"/>
      <c r="YJ327" s="94"/>
      <c r="YK327" s="94"/>
      <c r="YL327" s="94"/>
      <c r="YM327" s="94"/>
      <c r="YN327" s="94"/>
      <c r="YO327" s="94"/>
      <c r="YP327" s="94"/>
      <c r="YQ327" s="94"/>
      <c r="YR327" s="94"/>
      <c r="YS327" s="94"/>
      <c r="YT327" s="94"/>
      <c r="YU327" s="94"/>
      <c r="YV327" s="94"/>
      <c r="YW327" s="94"/>
      <c r="YX327" s="94"/>
      <c r="YY327" s="94"/>
      <c r="YZ327" s="94"/>
      <c r="ZA327" s="94"/>
      <c r="ZB327" s="94"/>
      <c r="ZC327" s="94"/>
      <c r="ZD327" s="94"/>
      <c r="ZE327" s="94"/>
      <c r="ZF327" s="94"/>
      <c r="ZG327" s="94"/>
      <c r="ZH327" s="94"/>
      <c r="ZI327" s="94"/>
      <c r="ZJ327" s="94"/>
      <c r="ZK327" s="94"/>
      <c r="ZL327" s="94"/>
      <c r="ZM327" s="94"/>
      <c r="ZN327" s="94"/>
      <c r="ZO327" s="94"/>
      <c r="ZP327" s="94"/>
      <c r="ZQ327" s="94"/>
      <c r="ZR327" s="94"/>
      <c r="ZS327" s="94"/>
      <c r="ZT327" s="94"/>
      <c r="ZU327" s="94"/>
      <c r="ZV327" s="94"/>
      <c r="ZW327" s="94"/>
      <c r="ZX327" s="94"/>
      <c r="ZY327" s="94"/>
      <c r="ZZ327" s="94"/>
      <c r="AAA327" s="94"/>
      <c r="AAB327" s="94"/>
      <c r="AAC327" s="94"/>
      <c r="AAD327" s="94"/>
      <c r="AAE327" s="94"/>
      <c r="AAF327" s="94"/>
      <c r="AAG327" s="94"/>
      <c r="AAH327" s="94"/>
      <c r="AAI327" s="94"/>
      <c r="AAJ327" s="94"/>
      <c r="AAK327" s="94"/>
      <c r="AAL327" s="94"/>
      <c r="AAM327" s="94"/>
      <c r="AAN327" s="94"/>
      <c r="AAO327" s="94"/>
      <c r="AAP327" s="94"/>
      <c r="AAQ327" s="94"/>
      <c r="AAR327" s="94"/>
      <c r="AAS327" s="94"/>
      <c r="AAT327" s="94"/>
      <c r="AAU327" s="94"/>
      <c r="AAV327" s="94"/>
      <c r="AAW327" s="94"/>
      <c r="AAX327" s="94"/>
      <c r="AAY327" s="94"/>
      <c r="AAZ327" s="94"/>
      <c r="ABA327" s="94"/>
      <c r="ABB327" s="94"/>
      <c r="ABC327" s="94"/>
      <c r="ABD327" s="94"/>
      <c r="ABE327" s="94"/>
      <c r="ABF327" s="94"/>
      <c r="ABG327" s="94"/>
      <c r="ABH327" s="94"/>
      <c r="ABI327" s="94"/>
      <c r="ABJ327" s="94"/>
      <c r="ABK327" s="94"/>
      <c r="ABL327" s="94"/>
      <c r="ABM327" s="94"/>
      <c r="ABN327" s="94"/>
      <c r="ABO327" s="94"/>
      <c r="ABP327" s="94"/>
      <c r="ABQ327" s="94"/>
      <c r="ABR327" s="94"/>
      <c r="ABS327" s="94"/>
      <c r="ABT327" s="94"/>
      <c r="ABU327" s="94"/>
      <c r="ABV327" s="94"/>
      <c r="ABW327" s="94"/>
      <c r="ABX327" s="94"/>
      <c r="ABY327" s="94"/>
      <c r="ABZ327" s="94"/>
      <c r="ACA327" s="94"/>
      <c r="ACB327" s="94"/>
      <c r="ACC327" s="94"/>
      <c r="ACD327" s="94"/>
      <c r="ACE327" s="94"/>
      <c r="ACF327" s="94"/>
      <c r="ACG327" s="94"/>
      <c r="ACH327" s="94"/>
      <c r="ACI327" s="94"/>
      <c r="ACJ327" s="94"/>
      <c r="ACK327" s="94"/>
      <c r="ACL327" s="94"/>
      <c r="ACM327" s="94"/>
      <c r="ACN327" s="94"/>
      <c r="ACO327" s="94"/>
      <c r="ACP327" s="94"/>
      <c r="ACQ327" s="94"/>
      <c r="ACR327" s="94"/>
      <c r="ACS327" s="94"/>
      <c r="ACT327" s="94"/>
      <c r="ACU327" s="94"/>
      <c r="ACV327" s="94"/>
      <c r="ACW327" s="94"/>
      <c r="ACX327" s="94"/>
      <c r="ACY327" s="94"/>
      <c r="ACZ327" s="94"/>
      <c r="ADA327" s="94"/>
      <c r="ADB327" s="94"/>
      <c r="ADC327" s="94"/>
      <c r="ADD327" s="94"/>
      <c r="ADE327" s="94"/>
      <c r="ADF327" s="94"/>
      <c r="ADG327" s="94"/>
      <c r="ADH327" s="94"/>
      <c r="ADI327" s="94"/>
      <c r="ADJ327" s="94"/>
      <c r="ADK327" s="94"/>
      <c r="ADL327" s="94"/>
      <c r="ADM327" s="94"/>
      <c r="ADN327" s="94"/>
      <c r="ADO327" s="94"/>
      <c r="ADP327" s="94"/>
      <c r="ADQ327" s="94"/>
      <c r="ADR327" s="94"/>
      <c r="ADS327" s="94"/>
      <c r="ADT327" s="94"/>
      <c r="ADU327" s="94"/>
      <c r="ADV327" s="94"/>
      <c r="ADW327" s="94"/>
      <c r="ADX327" s="94"/>
      <c r="ADY327" s="94"/>
      <c r="ADZ327" s="94"/>
      <c r="AEA327" s="94"/>
      <c r="AEB327" s="94"/>
      <c r="AEC327" s="94"/>
      <c r="AED327" s="94"/>
      <c r="AEE327" s="94"/>
      <c r="AEF327" s="94"/>
      <c r="AEG327" s="94"/>
      <c r="AEH327" s="94"/>
      <c r="AEI327" s="94"/>
      <c r="AEJ327" s="94"/>
      <c r="AEK327" s="94"/>
      <c r="AEL327" s="94"/>
      <c r="AEM327" s="94"/>
      <c r="AEN327" s="94"/>
      <c r="AEO327" s="94"/>
      <c r="AEP327" s="94"/>
      <c r="AEQ327" s="94"/>
      <c r="AER327" s="94"/>
      <c r="AES327" s="94"/>
      <c r="AET327" s="94"/>
      <c r="AEU327" s="94"/>
      <c r="AEV327" s="94"/>
      <c r="AEW327" s="94"/>
      <c r="AEX327" s="94"/>
      <c r="AEY327" s="94"/>
      <c r="AEZ327" s="94"/>
      <c r="AFA327" s="94"/>
      <c r="AFB327" s="94"/>
      <c r="AFC327" s="94"/>
      <c r="AFD327" s="94"/>
      <c r="AFE327" s="94"/>
      <c r="AFF327" s="94"/>
      <c r="AFG327" s="94"/>
      <c r="AFH327" s="94"/>
      <c r="AFI327" s="94"/>
      <c r="AFJ327" s="94"/>
      <c r="AFK327" s="94"/>
      <c r="AFL327" s="94"/>
      <c r="AFM327" s="94"/>
      <c r="AFN327" s="94"/>
      <c r="AFO327" s="94"/>
      <c r="AFP327" s="94"/>
      <c r="AFQ327" s="94"/>
      <c r="AFR327" s="94"/>
      <c r="AFS327" s="94"/>
      <c r="AFT327" s="94"/>
      <c r="AFU327" s="94"/>
      <c r="AFV327" s="94"/>
      <c r="AFW327" s="94"/>
      <c r="AFX327" s="94"/>
      <c r="AFY327" s="94"/>
      <c r="AFZ327" s="94"/>
      <c r="AGA327" s="94"/>
      <c r="AGB327" s="94"/>
      <c r="AGC327" s="94"/>
      <c r="AGD327" s="94"/>
      <c r="AGE327" s="94"/>
      <c r="AGF327" s="94"/>
      <c r="AGG327" s="94"/>
      <c r="AGH327" s="94"/>
      <c r="AGI327" s="94"/>
      <c r="AGJ327" s="94"/>
      <c r="AGK327" s="94"/>
      <c r="AGL327" s="94"/>
      <c r="AGM327" s="94"/>
      <c r="AGN327" s="94"/>
      <c r="AGO327" s="94"/>
      <c r="AGP327" s="94"/>
      <c r="AGQ327" s="94"/>
      <c r="AGR327" s="94"/>
      <c r="AGS327" s="94"/>
      <c r="AGT327" s="94"/>
      <c r="AGU327" s="94"/>
      <c r="AGV327" s="94"/>
      <c r="AGW327" s="94"/>
      <c r="AGX327" s="94"/>
      <c r="AGY327" s="94"/>
      <c r="AGZ327" s="94"/>
      <c r="AHA327" s="94"/>
      <c r="AHB327" s="94"/>
      <c r="AHC327" s="94"/>
      <c r="AHD327" s="94"/>
      <c r="AHE327" s="94"/>
      <c r="AHF327" s="94"/>
      <c r="AHG327" s="94"/>
      <c r="AHH327" s="94"/>
      <c r="AHI327" s="94"/>
      <c r="AHJ327" s="94"/>
      <c r="AHK327" s="94"/>
      <c r="AHL327" s="94"/>
      <c r="AHM327" s="94"/>
      <c r="AHN327" s="94"/>
      <c r="AHO327" s="94"/>
      <c r="AHP327" s="94"/>
      <c r="AHQ327" s="94"/>
      <c r="AHR327" s="94"/>
      <c r="AHS327" s="94"/>
      <c r="AHT327" s="94"/>
      <c r="AHU327" s="94"/>
      <c r="AHV327" s="94"/>
      <c r="AHW327" s="94"/>
      <c r="AHX327" s="94"/>
      <c r="AHY327" s="94"/>
      <c r="AHZ327" s="94"/>
      <c r="AIA327" s="94"/>
      <c r="AIB327" s="94"/>
      <c r="AIC327" s="94"/>
      <c r="AID327" s="94"/>
      <c r="AIE327" s="94"/>
      <c r="AIF327" s="94"/>
      <c r="AIG327" s="94"/>
      <c r="AIH327" s="94"/>
      <c r="AII327" s="94"/>
      <c r="AIJ327" s="94"/>
      <c r="AIK327" s="94"/>
      <c r="AIL327" s="94"/>
      <c r="AIM327" s="94"/>
      <c r="AIN327" s="94"/>
      <c r="AIO327" s="94"/>
      <c r="AIP327" s="94"/>
      <c r="AIQ327" s="94"/>
      <c r="AIR327" s="94"/>
      <c r="AIS327" s="94"/>
      <c r="AIT327" s="94"/>
      <c r="AIU327" s="94"/>
      <c r="AIV327" s="94"/>
      <c r="AIW327" s="94"/>
      <c r="AIX327" s="94"/>
      <c r="AIY327" s="94"/>
      <c r="AIZ327" s="94"/>
      <c r="AJA327" s="94"/>
      <c r="AJB327" s="94"/>
      <c r="AJC327" s="94"/>
      <c r="AJD327" s="94"/>
      <c r="AJE327" s="94"/>
      <c r="AJF327" s="94"/>
      <c r="AJG327" s="94"/>
      <c r="AJH327" s="94"/>
      <c r="AJI327" s="94"/>
      <c r="AJJ327" s="94"/>
      <c r="AJK327" s="94"/>
      <c r="AJL327" s="94"/>
      <c r="AJM327" s="94"/>
      <c r="AJN327" s="94"/>
      <c r="AJO327" s="94"/>
      <c r="AJP327" s="94"/>
      <c r="AJQ327" s="94"/>
      <c r="AJR327" s="94"/>
      <c r="AJS327" s="94"/>
      <c r="AJT327" s="94"/>
      <c r="AJU327" s="94"/>
      <c r="AJV327" s="94"/>
      <c r="AJW327" s="94"/>
      <c r="AJX327" s="94"/>
      <c r="AJY327" s="94"/>
      <c r="AJZ327" s="94"/>
      <c r="AKA327" s="94"/>
      <c r="AKB327" s="94"/>
      <c r="AKC327" s="94"/>
      <c r="AKD327" s="94"/>
      <c r="AKE327" s="94"/>
      <c r="AKF327" s="94"/>
      <c r="AKG327" s="94"/>
      <c r="AKH327" s="94"/>
      <c r="AKI327" s="94"/>
      <c r="AKJ327" s="94"/>
      <c r="AKK327" s="94"/>
      <c r="AKL327" s="94"/>
      <c r="AKM327" s="94"/>
      <c r="AKN327" s="94"/>
      <c r="AKO327" s="94"/>
      <c r="AKP327" s="94"/>
      <c r="AKQ327" s="94"/>
      <c r="AKR327" s="94"/>
      <c r="AKS327" s="94"/>
      <c r="AKT327" s="94"/>
      <c r="AKU327" s="94"/>
      <c r="AKV327" s="94"/>
      <c r="AKW327" s="94"/>
      <c r="AKX327" s="94"/>
      <c r="AKY327" s="94"/>
      <c r="AKZ327" s="94"/>
      <c r="ALA327" s="94"/>
      <c r="ALB327" s="94"/>
      <c r="ALC327" s="94"/>
      <c r="ALD327" s="94"/>
      <c r="ALE327" s="94"/>
      <c r="ALF327" s="94"/>
      <c r="ALG327" s="94"/>
      <c r="ALH327" s="94"/>
      <c r="ALI327" s="94"/>
      <c r="ALJ327" s="94"/>
      <c r="ALK327" s="94"/>
      <c r="ALL327" s="94"/>
      <c r="ALM327" s="94"/>
      <c r="ALN327" s="94"/>
      <c r="ALO327" s="94"/>
      <c r="ALP327" s="94"/>
      <c r="ALQ327" s="94"/>
      <c r="ALR327" s="94"/>
      <c r="ALS327" s="94"/>
      <c r="ALT327" s="94"/>
      <c r="ALU327" s="94"/>
      <c r="ALV327" s="94"/>
      <c r="ALW327" s="94"/>
      <c r="ALX327" s="94"/>
      <c r="ALY327" s="94"/>
      <c r="ALZ327" s="94"/>
      <c r="AMA327" s="94"/>
      <c r="AMB327" s="94"/>
      <c r="AMC327" s="94"/>
      <c r="AMD327" s="94"/>
      <c r="AME327" s="94"/>
      <c r="AMF327" s="94"/>
      <c r="AMG327" s="94"/>
      <c r="AMH327" s="94"/>
      <c r="AMI327" s="94"/>
      <c r="AMJ327" s="94"/>
      <c r="AMK327" s="94"/>
      <c r="AML327" s="94"/>
      <c r="AMM327" s="94"/>
      <c r="AMN327" s="94"/>
      <c r="AMO327" s="94"/>
      <c r="AMP327" s="94"/>
      <c r="AMQ327" s="94"/>
      <c r="AMR327" s="94"/>
      <c r="AMS327" s="94"/>
      <c r="AMT327" s="94"/>
      <c r="AMU327" s="94"/>
      <c r="AMV327" s="94"/>
      <c r="AMW327" s="94"/>
      <c r="AMX327" s="94"/>
      <c r="AMY327" s="94"/>
      <c r="AMZ327" s="94"/>
      <c r="ANA327" s="94"/>
      <c r="ANB327" s="94"/>
      <c r="ANC327" s="94"/>
      <c r="AND327" s="94"/>
      <c r="ANE327" s="94"/>
      <c r="ANF327" s="94"/>
      <c r="ANG327" s="94"/>
      <c r="ANH327" s="94"/>
      <c r="ANI327" s="94"/>
      <c r="ANJ327" s="94"/>
      <c r="ANK327" s="94"/>
      <c r="ANL327" s="94"/>
      <c r="ANM327" s="94"/>
      <c r="ANN327" s="94"/>
      <c r="ANO327" s="94"/>
      <c r="ANP327" s="94"/>
      <c r="ANQ327" s="94"/>
      <c r="ANR327" s="94"/>
      <c r="ANS327" s="94"/>
      <c r="ANT327" s="94"/>
      <c r="ANU327" s="94"/>
      <c r="ANV327" s="94"/>
      <c r="ANW327" s="94"/>
      <c r="ANX327" s="94"/>
      <c r="ANY327" s="94"/>
      <c r="ANZ327" s="94"/>
      <c r="AOA327" s="94"/>
      <c r="AOB327" s="94"/>
      <c r="AOC327" s="94"/>
      <c r="AOD327" s="94"/>
      <c r="AOE327" s="94"/>
      <c r="AOF327" s="94"/>
      <c r="AOG327" s="94"/>
      <c r="AOH327" s="94"/>
      <c r="AOI327" s="94"/>
      <c r="AOJ327" s="94"/>
      <c r="AOK327" s="94"/>
      <c r="AOL327" s="94"/>
      <c r="AOM327" s="94"/>
      <c r="AON327" s="94"/>
      <c r="AOO327" s="94"/>
      <c r="AOP327" s="94"/>
      <c r="AOQ327" s="94"/>
      <c r="AOR327" s="94"/>
      <c r="AOS327" s="94"/>
      <c r="AOT327" s="94"/>
      <c r="AOU327" s="94"/>
      <c r="AOV327" s="94"/>
      <c r="AOW327" s="94"/>
      <c r="AOX327" s="94"/>
      <c r="AOY327" s="94"/>
      <c r="AOZ327" s="94"/>
      <c r="APA327" s="94"/>
      <c r="APB327" s="94"/>
      <c r="APC327" s="94"/>
      <c r="APD327" s="94"/>
      <c r="APE327" s="94"/>
      <c r="APF327" s="94"/>
      <c r="APG327" s="94"/>
      <c r="APH327" s="94"/>
      <c r="API327" s="94"/>
      <c r="APJ327" s="94"/>
      <c r="APK327" s="94"/>
      <c r="APL327" s="94"/>
      <c r="APM327" s="94"/>
      <c r="APN327" s="94"/>
      <c r="APO327" s="94"/>
      <c r="APP327" s="94"/>
      <c r="APQ327" s="94"/>
      <c r="APR327" s="94"/>
      <c r="APS327" s="94"/>
      <c r="APT327" s="94"/>
      <c r="APU327" s="94"/>
      <c r="APV327" s="94"/>
      <c r="APW327" s="94"/>
      <c r="APX327" s="94"/>
      <c r="APY327" s="94"/>
      <c r="APZ327" s="94"/>
      <c r="AQA327" s="94"/>
      <c r="AQB327" s="94"/>
      <c r="AQC327" s="94"/>
      <c r="AQD327" s="94"/>
      <c r="AQE327" s="94"/>
      <c r="AQF327" s="94"/>
      <c r="AQG327" s="94"/>
      <c r="AQH327" s="94"/>
      <c r="AQI327" s="94"/>
      <c r="AQJ327" s="94"/>
      <c r="AQK327" s="94"/>
      <c r="AQL327" s="94"/>
      <c r="AQM327" s="94"/>
      <c r="AQN327" s="94"/>
      <c r="AQO327" s="94"/>
      <c r="AQP327" s="94"/>
      <c r="AQQ327" s="94"/>
      <c r="AQR327" s="94"/>
      <c r="AQS327" s="94"/>
      <c r="AQT327" s="94"/>
      <c r="AQU327" s="94"/>
      <c r="AQV327" s="94"/>
      <c r="AQW327" s="94"/>
      <c r="AQX327" s="94"/>
      <c r="AQY327" s="94"/>
      <c r="AQZ327" s="94"/>
      <c r="ARA327" s="94"/>
      <c r="ARB327" s="94"/>
      <c r="ARC327" s="94"/>
      <c r="ARD327" s="94"/>
      <c r="ARE327" s="94"/>
      <c r="ARF327" s="94"/>
      <c r="ARG327" s="94"/>
      <c r="ARH327" s="94"/>
      <c r="ARI327" s="94"/>
      <c r="ARJ327" s="94"/>
      <c r="ARK327" s="94"/>
      <c r="ARL327" s="94"/>
      <c r="ARM327" s="94"/>
      <c r="ARN327" s="94"/>
      <c r="ARO327" s="94"/>
      <c r="ARP327" s="94"/>
      <c r="ARQ327" s="94"/>
      <c r="ARR327" s="94"/>
      <c r="ARS327" s="94"/>
      <c r="ART327" s="94"/>
      <c r="ARU327" s="94"/>
      <c r="ARV327" s="94"/>
      <c r="ARW327" s="94"/>
      <c r="ARX327" s="94"/>
      <c r="ARY327" s="94"/>
      <c r="ARZ327" s="94"/>
      <c r="ASA327" s="94"/>
      <c r="ASB327" s="94"/>
      <c r="ASC327" s="94"/>
      <c r="ASD327" s="94"/>
      <c r="ASE327" s="94"/>
      <c r="ASF327" s="94"/>
      <c r="ASG327" s="94"/>
      <c r="ASH327" s="94"/>
      <c r="ASI327" s="94"/>
      <c r="ASJ327" s="94"/>
      <c r="ASK327" s="94"/>
      <c r="ASL327" s="94"/>
      <c r="ASM327" s="94"/>
      <c r="ASN327" s="94"/>
      <c r="ASO327" s="94"/>
      <c r="ASP327" s="94"/>
      <c r="ASQ327" s="94"/>
      <c r="ASR327" s="94"/>
      <c r="ASS327" s="94"/>
      <c r="AST327" s="94"/>
      <c r="ASU327" s="94"/>
      <c r="ASV327" s="94"/>
      <c r="ASW327" s="94"/>
      <c r="ASX327" s="94"/>
      <c r="ASY327" s="94"/>
      <c r="ASZ327" s="94"/>
      <c r="ATA327" s="94"/>
      <c r="ATB327" s="94"/>
      <c r="ATC327" s="94"/>
      <c r="ATD327" s="94"/>
      <c r="ATE327" s="94"/>
      <c r="ATF327" s="94"/>
      <c r="ATG327" s="94"/>
      <c r="ATH327" s="94"/>
      <c r="ATI327" s="94"/>
      <c r="ATJ327" s="94"/>
      <c r="ATK327" s="94"/>
      <c r="ATL327" s="94"/>
      <c r="ATM327" s="94"/>
      <c r="ATN327" s="94"/>
      <c r="ATO327" s="94"/>
      <c r="ATP327" s="94"/>
      <c r="ATQ327" s="94"/>
      <c r="ATR327" s="94"/>
      <c r="ATS327" s="94"/>
      <c r="ATT327" s="94"/>
      <c r="ATU327" s="94"/>
      <c r="ATV327" s="94"/>
      <c r="ATW327" s="94"/>
      <c r="ATX327" s="94"/>
      <c r="ATY327" s="94"/>
      <c r="ATZ327" s="94"/>
      <c r="AUA327" s="94"/>
      <c r="AUB327" s="94"/>
      <c r="AUC327" s="94"/>
      <c r="AUD327" s="94"/>
      <c r="AUE327" s="94"/>
      <c r="AUF327" s="94"/>
      <c r="AUG327" s="94"/>
      <c r="AUH327" s="94"/>
      <c r="AUI327" s="94"/>
      <c r="AUJ327" s="94"/>
      <c r="AUK327" s="94"/>
      <c r="AUL327" s="94"/>
      <c r="AUM327" s="94"/>
      <c r="AUN327" s="94"/>
      <c r="AUO327" s="94"/>
      <c r="AUP327" s="94"/>
      <c r="AUQ327" s="94"/>
      <c r="AUR327" s="94"/>
      <c r="AUS327" s="94"/>
      <c r="AUT327" s="94"/>
      <c r="AUU327" s="94"/>
      <c r="AUV327" s="94"/>
      <c r="AUW327" s="94"/>
      <c r="AUX327" s="94"/>
      <c r="AUY327" s="94"/>
      <c r="AUZ327" s="94"/>
      <c r="AVA327" s="94"/>
      <c r="AVB327" s="94"/>
      <c r="AVC327" s="94"/>
      <c r="AVD327" s="94"/>
      <c r="AVE327" s="94"/>
      <c r="AVF327" s="94"/>
      <c r="AVG327" s="94"/>
      <c r="AVH327" s="94"/>
      <c r="AVI327" s="94"/>
      <c r="AVJ327" s="94"/>
      <c r="AVK327" s="94"/>
      <c r="AVL327" s="94"/>
      <c r="AVM327" s="94"/>
      <c r="AVN327" s="94"/>
      <c r="AVO327" s="94"/>
      <c r="AVP327" s="94"/>
      <c r="AVQ327" s="94"/>
      <c r="AVR327" s="94"/>
      <c r="AVS327" s="94"/>
      <c r="AVT327" s="94"/>
      <c r="AVU327" s="94"/>
      <c r="AVV327" s="94"/>
      <c r="AVW327" s="94"/>
      <c r="AVX327" s="94"/>
      <c r="AVY327" s="94"/>
      <c r="AVZ327" s="94"/>
      <c r="AWA327" s="94"/>
      <c r="AWB327" s="94"/>
      <c r="AWC327" s="94"/>
      <c r="AWD327" s="94"/>
      <c r="AWE327" s="94"/>
      <c r="AWF327" s="94"/>
      <c r="AWG327" s="94"/>
      <c r="AWH327" s="94"/>
      <c r="AWI327" s="94"/>
      <c r="AWJ327" s="94"/>
      <c r="AWK327" s="94"/>
      <c r="AWL327" s="94"/>
      <c r="AWM327" s="94"/>
      <c r="AWN327" s="94"/>
      <c r="AWO327" s="94"/>
      <c r="AWP327" s="94"/>
      <c r="AWQ327" s="94"/>
      <c r="AWR327" s="94"/>
      <c r="AWS327" s="94"/>
      <c r="AWT327" s="94"/>
      <c r="AWU327" s="94"/>
      <c r="AWV327" s="94"/>
      <c r="AWW327" s="94"/>
      <c r="AWX327" s="94"/>
      <c r="AWY327" s="94"/>
      <c r="AWZ327" s="94"/>
      <c r="AXA327" s="94"/>
      <c r="AXB327" s="94"/>
      <c r="AXC327" s="94"/>
      <c r="AXD327" s="94"/>
      <c r="AXE327" s="94"/>
      <c r="AXF327" s="94"/>
      <c r="AXG327" s="94"/>
      <c r="AXH327" s="94"/>
      <c r="AXI327" s="94"/>
      <c r="AXJ327" s="94"/>
      <c r="AXK327" s="94"/>
      <c r="AXL327" s="94"/>
      <c r="AXM327" s="94"/>
      <c r="AXN327" s="94"/>
      <c r="AXO327" s="94"/>
      <c r="AXP327" s="94"/>
      <c r="AXQ327" s="94"/>
      <c r="AXR327" s="94"/>
      <c r="AXS327" s="94"/>
      <c r="AXT327" s="94"/>
      <c r="AXU327" s="94"/>
      <c r="AXV327" s="94"/>
      <c r="AXW327" s="94"/>
      <c r="AXX327" s="94"/>
      <c r="AXY327" s="94"/>
      <c r="AXZ327" s="94"/>
      <c r="AYA327" s="94"/>
      <c r="AYB327" s="94"/>
      <c r="AYC327" s="94"/>
      <c r="AYD327" s="94"/>
      <c r="AYE327" s="94"/>
      <c r="AYF327" s="94"/>
      <c r="AYG327" s="94"/>
      <c r="AYH327" s="94"/>
      <c r="AYI327" s="94"/>
      <c r="AYJ327" s="94"/>
      <c r="AYK327" s="94"/>
      <c r="AYL327" s="94"/>
      <c r="AYM327" s="94"/>
      <c r="AYN327" s="94"/>
      <c r="AYO327" s="94"/>
      <c r="AYP327" s="94"/>
      <c r="AYQ327" s="94"/>
      <c r="AYR327" s="94"/>
      <c r="AYS327" s="94"/>
      <c r="AYT327" s="94"/>
      <c r="AYU327" s="94"/>
      <c r="AYV327" s="94"/>
      <c r="AYW327" s="94"/>
      <c r="AYX327" s="94"/>
      <c r="AYY327" s="94"/>
      <c r="AYZ327" s="94"/>
      <c r="AZA327" s="94"/>
      <c r="AZB327" s="94"/>
      <c r="AZC327" s="94"/>
      <c r="AZD327" s="94"/>
      <c r="AZE327" s="94"/>
      <c r="AZF327" s="94"/>
      <c r="AZG327" s="94"/>
      <c r="AZH327" s="94"/>
      <c r="AZI327" s="94"/>
      <c r="AZJ327" s="94"/>
      <c r="AZK327" s="94"/>
      <c r="AZL327" s="94"/>
      <c r="AZM327" s="94"/>
      <c r="AZN327" s="94"/>
      <c r="AZO327" s="94"/>
      <c r="AZP327" s="94"/>
      <c r="AZQ327" s="94"/>
      <c r="AZR327" s="94"/>
      <c r="AZS327" s="94"/>
      <c r="AZT327" s="94"/>
      <c r="AZU327" s="94"/>
      <c r="AZV327" s="94"/>
      <c r="AZW327" s="94"/>
      <c r="AZX327" s="94"/>
      <c r="AZY327" s="94"/>
      <c r="AZZ327" s="94"/>
      <c r="BAA327" s="94"/>
      <c r="BAB327" s="94"/>
      <c r="BAC327" s="94"/>
      <c r="BAD327" s="94"/>
      <c r="BAE327" s="94"/>
      <c r="BAF327" s="94"/>
      <c r="BAG327" s="94"/>
      <c r="BAH327" s="94"/>
      <c r="BAI327" s="94"/>
      <c r="BAJ327" s="94"/>
      <c r="BAK327" s="94"/>
      <c r="BAL327" s="94"/>
      <c r="BAM327" s="94"/>
      <c r="BAN327" s="94"/>
      <c r="BAO327" s="94"/>
      <c r="BAP327" s="94"/>
      <c r="BAQ327" s="94"/>
      <c r="BAR327" s="94"/>
      <c r="BAS327" s="94"/>
      <c r="BAT327" s="94"/>
      <c r="BAU327" s="94"/>
      <c r="BAV327" s="94"/>
      <c r="BAW327" s="94"/>
      <c r="BAX327" s="94"/>
      <c r="BAY327" s="94"/>
      <c r="BAZ327" s="94"/>
      <c r="BBA327" s="94"/>
      <c r="BBB327" s="94"/>
      <c r="BBC327" s="94"/>
      <c r="BBD327" s="94"/>
      <c r="BBE327" s="94"/>
      <c r="BBF327" s="94"/>
      <c r="BBG327" s="94"/>
      <c r="BBH327" s="94"/>
      <c r="BBI327" s="94"/>
      <c r="BBJ327" s="94"/>
      <c r="BBK327" s="94"/>
      <c r="BBL327" s="94"/>
      <c r="BBM327" s="94"/>
      <c r="BBN327" s="94"/>
      <c r="BBO327" s="94"/>
      <c r="BBP327" s="94"/>
      <c r="BBQ327" s="94"/>
      <c r="BBR327" s="94"/>
      <c r="BBS327" s="94"/>
      <c r="BBT327" s="94"/>
      <c r="BBU327" s="94"/>
      <c r="BBV327" s="94"/>
      <c r="BBW327" s="94"/>
      <c r="BBX327" s="94"/>
      <c r="BBY327" s="94"/>
      <c r="BBZ327" s="94"/>
      <c r="BCA327" s="94"/>
      <c r="BCB327" s="94"/>
      <c r="BCC327" s="94"/>
      <c r="BCD327" s="94"/>
      <c r="BCE327" s="94"/>
      <c r="BCF327" s="94"/>
      <c r="BCG327" s="94"/>
      <c r="BCH327" s="94"/>
      <c r="BCI327" s="94"/>
      <c r="BCJ327" s="94"/>
      <c r="BCK327" s="94"/>
      <c r="BCL327" s="94"/>
      <c r="BCM327" s="94"/>
      <c r="BCN327" s="94"/>
      <c r="BCO327" s="94"/>
      <c r="BCP327" s="94"/>
      <c r="BCQ327" s="94"/>
      <c r="BCR327" s="94"/>
      <c r="BCS327" s="94"/>
      <c r="BCT327" s="94"/>
      <c r="BCU327" s="94"/>
      <c r="BCV327" s="94"/>
      <c r="BCW327" s="94"/>
      <c r="BCX327" s="94"/>
      <c r="BCY327" s="94"/>
      <c r="BCZ327" s="94"/>
      <c r="BDA327" s="94"/>
      <c r="BDB327" s="94"/>
      <c r="BDC327" s="94"/>
      <c r="BDD327" s="94"/>
      <c r="BDE327" s="94"/>
      <c r="BDF327" s="94"/>
      <c r="BDG327" s="94"/>
      <c r="BDH327" s="94"/>
      <c r="BDI327" s="94"/>
      <c r="BDJ327" s="94"/>
      <c r="BDK327" s="94"/>
      <c r="BDL327" s="94"/>
      <c r="BDM327" s="94"/>
      <c r="BDN327" s="94"/>
      <c r="BDO327" s="94"/>
      <c r="BDP327" s="94"/>
      <c r="BDQ327" s="94"/>
      <c r="BDR327" s="94"/>
      <c r="BDS327" s="94"/>
      <c r="BDT327" s="94"/>
      <c r="BDU327" s="94"/>
      <c r="BDV327" s="94"/>
      <c r="BDW327" s="94"/>
      <c r="BDX327" s="94"/>
      <c r="BDY327" s="94"/>
      <c r="BDZ327" s="94"/>
      <c r="BEA327" s="94"/>
      <c r="BEB327" s="94"/>
      <c r="BEC327" s="94"/>
      <c r="BED327" s="94"/>
      <c r="BEE327" s="94"/>
      <c r="BEF327" s="94"/>
      <c r="BEG327" s="94"/>
      <c r="BEH327" s="94"/>
      <c r="BEI327" s="94"/>
      <c r="BEJ327" s="94"/>
      <c r="BEK327" s="94"/>
      <c r="BEL327" s="94"/>
      <c r="BEM327" s="94"/>
      <c r="BEN327" s="94"/>
      <c r="BEO327" s="94"/>
      <c r="BEP327" s="94"/>
      <c r="BEQ327" s="94"/>
      <c r="BER327" s="94"/>
      <c r="BES327" s="94"/>
      <c r="BET327" s="94"/>
      <c r="BEU327" s="94"/>
      <c r="BEV327" s="94"/>
      <c r="BEW327" s="94"/>
      <c r="BEX327" s="94"/>
      <c r="BEY327" s="94"/>
      <c r="BEZ327" s="94"/>
      <c r="BFA327" s="94"/>
      <c r="BFB327" s="94"/>
      <c r="BFC327" s="94"/>
      <c r="BFD327" s="94"/>
      <c r="BFE327" s="94"/>
      <c r="BFF327" s="94"/>
      <c r="BFG327" s="94"/>
      <c r="BFH327" s="94"/>
      <c r="BFI327" s="94"/>
      <c r="BFJ327" s="94"/>
      <c r="BFK327" s="94"/>
      <c r="BFL327" s="94"/>
      <c r="BFM327" s="94"/>
      <c r="BFN327" s="94"/>
      <c r="BFO327" s="94"/>
      <c r="BFP327" s="94"/>
      <c r="BFQ327" s="94"/>
      <c r="BFR327" s="94"/>
      <c r="BFS327" s="94"/>
      <c r="BFT327" s="94"/>
      <c r="BFU327" s="94"/>
      <c r="BFV327" s="94"/>
      <c r="BFW327" s="94"/>
      <c r="BFX327" s="94"/>
      <c r="BFY327" s="94"/>
      <c r="BFZ327" s="94"/>
      <c r="BGA327" s="94"/>
      <c r="BGB327" s="94"/>
      <c r="BGC327" s="94"/>
      <c r="BGD327" s="94"/>
      <c r="BGE327" s="94"/>
      <c r="BGF327" s="94"/>
      <c r="BGG327" s="94"/>
      <c r="BGH327" s="94"/>
      <c r="BGI327" s="94"/>
      <c r="BGJ327" s="94"/>
      <c r="BGK327" s="94"/>
      <c r="BGL327" s="94"/>
      <c r="BGM327" s="94"/>
      <c r="BGN327" s="94"/>
      <c r="BGO327" s="94"/>
      <c r="BGP327" s="94"/>
      <c r="BGQ327" s="94"/>
      <c r="BGR327" s="94"/>
      <c r="BGS327" s="94"/>
      <c r="BGT327" s="94"/>
      <c r="BGU327" s="94"/>
      <c r="BGV327" s="94"/>
      <c r="BGW327" s="94"/>
      <c r="BGX327" s="94"/>
      <c r="BGY327" s="94"/>
      <c r="BGZ327" s="94"/>
      <c r="BHA327" s="94"/>
      <c r="BHB327" s="94"/>
      <c r="BHC327" s="94"/>
      <c r="BHD327" s="94"/>
      <c r="BHE327" s="94"/>
      <c r="BHF327" s="94"/>
      <c r="BHG327" s="94"/>
      <c r="BHH327" s="94"/>
      <c r="BHI327" s="94"/>
      <c r="BHJ327" s="94"/>
      <c r="BHK327" s="94"/>
      <c r="BHL327" s="94"/>
      <c r="BHM327" s="94"/>
      <c r="BHN327" s="94"/>
      <c r="BHO327" s="94"/>
      <c r="BHP327" s="94"/>
      <c r="BHQ327" s="94"/>
      <c r="BHR327" s="94"/>
      <c r="BHS327" s="94"/>
      <c r="BHT327" s="94"/>
      <c r="BHU327" s="94"/>
      <c r="BHV327" s="94"/>
      <c r="BHW327" s="94"/>
      <c r="BHX327" s="94"/>
      <c r="BHY327" s="94"/>
      <c r="BHZ327" s="94"/>
      <c r="BIA327" s="94"/>
      <c r="BIB327" s="94"/>
      <c r="BIC327" s="94"/>
      <c r="BID327" s="94"/>
      <c r="BIE327" s="94"/>
      <c r="BIF327" s="94"/>
      <c r="BIG327" s="94"/>
      <c r="BIH327" s="94"/>
      <c r="BII327" s="94"/>
      <c r="BIJ327" s="94"/>
      <c r="BIK327" s="94"/>
      <c r="BIL327" s="94"/>
      <c r="BIM327" s="94"/>
      <c r="BIN327" s="94"/>
      <c r="BIO327" s="94"/>
      <c r="BIP327" s="94"/>
      <c r="BIQ327" s="94"/>
      <c r="BIR327" s="94"/>
      <c r="BIS327" s="94"/>
      <c r="BIT327" s="94"/>
      <c r="BIU327" s="94"/>
      <c r="BIV327" s="94"/>
      <c r="BIW327" s="94"/>
      <c r="BIX327" s="94"/>
      <c r="BIY327" s="94"/>
      <c r="BIZ327" s="94"/>
      <c r="BJA327" s="94"/>
      <c r="BJB327" s="94"/>
      <c r="BJC327" s="94"/>
      <c r="BJD327" s="94"/>
      <c r="BJE327" s="94"/>
      <c r="BJF327" s="94"/>
      <c r="BJG327" s="94"/>
      <c r="BJH327" s="94"/>
      <c r="BJI327" s="94"/>
      <c r="BJJ327" s="94"/>
      <c r="BJK327" s="94"/>
      <c r="BJL327" s="94"/>
      <c r="BJM327" s="94"/>
      <c r="BJN327" s="94"/>
      <c r="BJO327" s="94"/>
      <c r="BJP327" s="94"/>
      <c r="BJQ327" s="94"/>
      <c r="BJR327" s="94"/>
      <c r="BJS327" s="94"/>
      <c r="BJT327" s="94"/>
      <c r="BJU327" s="94"/>
      <c r="BJV327" s="94"/>
      <c r="BJW327" s="94"/>
      <c r="BJX327" s="94"/>
      <c r="BJY327" s="94"/>
      <c r="BJZ327" s="94"/>
      <c r="BKA327" s="94"/>
      <c r="BKB327" s="94"/>
      <c r="BKC327" s="94"/>
      <c r="BKD327" s="94"/>
      <c r="BKE327" s="94"/>
      <c r="BKF327" s="94"/>
      <c r="BKG327" s="94"/>
      <c r="BKH327" s="94"/>
      <c r="BKI327" s="94"/>
      <c r="BKJ327" s="94"/>
      <c r="BKK327" s="94"/>
      <c r="BKL327" s="94"/>
      <c r="BKM327" s="94"/>
      <c r="BKN327" s="94"/>
      <c r="BKO327" s="94"/>
      <c r="BKP327" s="94"/>
      <c r="BKQ327" s="94"/>
      <c r="BKR327" s="94"/>
      <c r="BKS327" s="94"/>
      <c r="BKT327" s="94"/>
      <c r="BKU327" s="94"/>
      <c r="BKV327" s="94"/>
      <c r="BKW327" s="94"/>
      <c r="BKX327" s="94"/>
      <c r="BKY327" s="94"/>
      <c r="BKZ327" s="94"/>
      <c r="BLA327" s="94"/>
      <c r="BLB327" s="94"/>
      <c r="BLC327" s="94"/>
      <c r="BLD327" s="94"/>
      <c r="BLE327" s="94"/>
      <c r="BLF327" s="94"/>
      <c r="BLG327" s="94"/>
      <c r="BLH327" s="94"/>
      <c r="BLI327" s="94"/>
      <c r="BLJ327" s="94"/>
      <c r="BLK327" s="94"/>
      <c r="BLL327" s="94"/>
      <c r="BLM327" s="94"/>
      <c r="BLN327" s="94"/>
      <c r="BLO327" s="94"/>
      <c r="BLP327" s="94"/>
      <c r="BLQ327" s="94"/>
      <c r="BLR327" s="94"/>
      <c r="BLS327" s="94"/>
      <c r="BLT327" s="94"/>
      <c r="BLU327" s="94"/>
      <c r="BLV327" s="94"/>
      <c r="BLW327" s="94"/>
      <c r="BLX327" s="94"/>
      <c r="BLY327" s="94"/>
      <c r="BLZ327" s="94"/>
      <c r="BMA327" s="94"/>
      <c r="BMB327" s="94"/>
      <c r="BMC327" s="94"/>
      <c r="BMD327" s="94"/>
      <c r="BME327" s="94"/>
      <c r="BMF327" s="94"/>
      <c r="BMG327" s="94"/>
      <c r="BMH327" s="94"/>
      <c r="BMI327" s="94"/>
      <c r="BMJ327" s="94"/>
      <c r="BMK327" s="94"/>
      <c r="BML327" s="94"/>
      <c r="BMM327" s="94"/>
      <c r="BMN327" s="94"/>
      <c r="BMO327" s="94"/>
      <c r="BMP327" s="94"/>
      <c r="BMQ327" s="94"/>
      <c r="BMR327" s="94"/>
      <c r="BMS327" s="94"/>
      <c r="BMT327" s="94"/>
      <c r="BMU327" s="94"/>
      <c r="BMV327" s="94"/>
      <c r="BMW327" s="94"/>
      <c r="BMX327" s="94"/>
      <c r="BMY327" s="94"/>
      <c r="BMZ327" s="94"/>
      <c r="BNA327" s="94"/>
      <c r="BNB327" s="94"/>
      <c r="BNC327" s="94"/>
      <c r="BND327" s="94"/>
      <c r="BNE327" s="94"/>
      <c r="BNF327" s="94"/>
      <c r="BNG327" s="94"/>
      <c r="BNH327" s="94"/>
      <c r="BNI327" s="94"/>
      <c r="BNJ327" s="94"/>
      <c r="BNK327" s="94"/>
      <c r="BNL327" s="94"/>
      <c r="BNM327" s="94"/>
      <c r="BNN327" s="94"/>
      <c r="BNO327" s="94"/>
      <c r="BNP327" s="94"/>
      <c r="BNQ327" s="94"/>
      <c r="BNR327" s="94"/>
      <c r="BNS327" s="94"/>
      <c r="BNT327" s="94"/>
      <c r="BNU327" s="94"/>
      <c r="BNV327" s="94"/>
      <c r="BNW327" s="94"/>
      <c r="BNX327" s="94"/>
      <c r="BNY327" s="94"/>
      <c r="BNZ327" s="94"/>
      <c r="BOA327" s="94"/>
      <c r="BOB327" s="94"/>
      <c r="BOC327" s="94"/>
      <c r="BOD327" s="94"/>
      <c r="BOE327" s="94"/>
      <c r="BOF327" s="94"/>
      <c r="BOG327" s="94"/>
      <c r="BOH327" s="94"/>
      <c r="BOI327" s="94"/>
      <c r="BOJ327" s="94"/>
      <c r="BOK327" s="94"/>
      <c r="BOL327" s="94"/>
      <c r="BOM327" s="94"/>
      <c r="BON327" s="94"/>
      <c r="BOO327" s="94"/>
      <c r="BOP327" s="94"/>
      <c r="BOQ327" s="94"/>
      <c r="BOR327" s="94"/>
      <c r="BOS327" s="94"/>
      <c r="BOT327" s="94"/>
      <c r="BOU327" s="94"/>
      <c r="BOV327" s="94"/>
      <c r="BOW327" s="94"/>
      <c r="BOX327" s="94"/>
      <c r="BOY327" s="94"/>
      <c r="BOZ327" s="94"/>
      <c r="BPA327" s="94"/>
      <c r="BPB327" s="94"/>
      <c r="BPC327" s="94"/>
      <c r="BPD327" s="94"/>
      <c r="BPE327" s="94"/>
      <c r="BPF327" s="94"/>
      <c r="BPG327" s="94"/>
      <c r="BPH327" s="94"/>
      <c r="BPI327" s="94"/>
      <c r="BPJ327" s="94"/>
      <c r="BPK327" s="94"/>
      <c r="BPL327" s="94"/>
      <c r="BPM327" s="94"/>
      <c r="BPN327" s="94"/>
      <c r="BPO327" s="94"/>
      <c r="BPP327" s="94"/>
      <c r="BPQ327" s="94"/>
      <c r="BPR327" s="94"/>
      <c r="BPS327" s="94"/>
      <c r="BPT327" s="94"/>
      <c r="BPU327" s="94"/>
      <c r="BPV327" s="94"/>
      <c r="BPW327" s="94"/>
      <c r="BPX327" s="94"/>
      <c r="BPY327" s="94"/>
      <c r="BPZ327" s="94"/>
      <c r="BQA327" s="94"/>
      <c r="BQB327" s="94"/>
      <c r="BQC327" s="94"/>
      <c r="BQD327" s="94"/>
      <c r="BQE327" s="94"/>
      <c r="BQF327" s="94"/>
      <c r="BQG327" s="94"/>
      <c r="BQH327" s="94"/>
      <c r="BQI327" s="94"/>
      <c r="BQJ327" s="94"/>
      <c r="BQK327" s="94"/>
      <c r="BQL327" s="94"/>
      <c r="BQM327" s="94"/>
      <c r="BQN327" s="94"/>
      <c r="BQO327" s="94"/>
      <c r="BQP327" s="94"/>
      <c r="BQQ327" s="94"/>
      <c r="BQR327" s="94"/>
      <c r="BQS327" s="94"/>
      <c r="BQT327" s="94"/>
      <c r="BQU327" s="94"/>
      <c r="BQV327" s="94"/>
      <c r="BQW327" s="94"/>
      <c r="BQX327" s="94"/>
      <c r="BQY327" s="94"/>
      <c r="BQZ327" s="94"/>
      <c r="BRA327" s="94"/>
      <c r="BRB327" s="94"/>
      <c r="BRC327" s="94"/>
      <c r="BRD327" s="94"/>
      <c r="BRE327" s="94"/>
      <c r="BRF327" s="94"/>
      <c r="BRG327" s="94"/>
      <c r="BRH327" s="94"/>
      <c r="BRI327" s="94"/>
      <c r="BRJ327" s="94"/>
      <c r="BRK327" s="94"/>
      <c r="BRL327" s="94"/>
      <c r="BRM327" s="94"/>
      <c r="BRN327" s="94"/>
      <c r="BRO327" s="94"/>
      <c r="BRP327" s="94"/>
      <c r="BRQ327" s="94"/>
      <c r="BRR327" s="94"/>
      <c r="BRS327" s="94"/>
      <c r="BRT327" s="94"/>
      <c r="BRU327" s="94"/>
      <c r="BRV327" s="94"/>
      <c r="BRW327" s="94"/>
      <c r="BRX327" s="94"/>
      <c r="BRY327" s="94"/>
      <c r="BRZ327" s="94"/>
      <c r="BSA327" s="94"/>
      <c r="BSB327" s="94"/>
      <c r="BSC327" s="94"/>
      <c r="BSD327" s="94"/>
      <c r="BSE327" s="94"/>
      <c r="BSF327" s="94"/>
      <c r="BSG327" s="94"/>
      <c r="BSH327" s="94"/>
      <c r="BSI327" s="94"/>
      <c r="BSJ327" s="94"/>
      <c r="BSK327" s="94"/>
      <c r="BSL327" s="94"/>
      <c r="BSM327" s="94"/>
      <c r="BSN327" s="94"/>
      <c r="BSO327" s="94"/>
      <c r="BSP327" s="94"/>
      <c r="BSQ327" s="94"/>
      <c r="BSR327" s="94"/>
      <c r="BSS327" s="94"/>
      <c r="BST327" s="94"/>
      <c r="BSU327" s="94"/>
      <c r="BSV327" s="94"/>
      <c r="BSW327" s="94"/>
      <c r="BSX327" s="94"/>
      <c r="BSY327" s="94"/>
      <c r="BSZ327" s="94"/>
      <c r="BTA327" s="94"/>
      <c r="BTB327" s="94"/>
      <c r="BTC327" s="94"/>
      <c r="BTD327" s="94"/>
      <c r="BTE327" s="94"/>
      <c r="BTF327" s="94"/>
      <c r="BTG327" s="94"/>
      <c r="BTH327" s="94"/>
      <c r="BTI327" s="94"/>
      <c r="BTJ327" s="94"/>
      <c r="BTK327" s="94"/>
      <c r="BTL327" s="94"/>
      <c r="BTM327" s="94"/>
      <c r="BTN327" s="94"/>
      <c r="BTO327" s="94"/>
      <c r="BTP327" s="94"/>
      <c r="BTQ327" s="94"/>
      <c r="BTR327" s="94"/>
      <c r="BTS327" s="94"/>
      <c r="BTT327" s="94"/>
      <c r="BTU327" s="94"/>
      <c r="BTV327" s="94"/>
      <c r="BTW327" s="94"/>
      <c r="BTX327" s="94"/>
      <c r="BTY327" s="94"/>
      <c r="BTZ327" s="94"/>
      <c r="BUA327" s="94"/>
      <c r="BUB327" s="94"/>
      <c r="BUC327" s="94"/>
      <c r="BUD327" s="94"/>
      <c r="BUE327" s="94"/>
      <c r="BUF327" s="94"/>
      <c r="BUG327" s="94"/>
      <c r="BUH327" s="94"/>
      <c r="BUI327" s="94"/>
      <c r="BUJ327" s="94"/>
      <c r="BUK327" s="94"/>
      <c r="BUL327" s="94"/>
      <c r="BUM327" s="94"/>
      <c r="BUN327" s="94"/>
      <c r="BUO327" s="94"/>
      <c r="BUP327" s="94"/>
      <c r="BUQ327" s="94"/>
      <c r="BUR327" s="94"/>
      <c r="BUS327" s="94"/>
      <c r="BUT327" s="94"/>
      <c r="BUU327" s="94"/>
      <c r="BUV327" s="94"/>
      <c r="BUW327" s="94"/>
      <c r="BUX327" s="94"/>
      <c r="BUY327" s="94"/>
      <c r="BUZ327" s="94"/>
      <c r="BVA327" s="94"/>
      <c r="BVB327" s="94"/>
      <c r="BVC327" s="94"/>
      <c r="BVD327" s="94"/>
      <c r="BVE327" s="94"/>
      <c r="BVF327" s="94"/>
      <c r="BVG327" s="94"/>
      <c r="BVH327" s="94"/>
      <c r="BVI327" s="94"/>
      <c r="BVJ327" s="94"/>
      <c r="BVK327" s="94"/>
      <c r="BVL327" s="94"/>
      <c r="BVM327" s="94"/>
      <c r="BVN327" s="94"/>
      <c r="BVO327" s="94"/>
      <c r="BVP327" s="94"/>
      <c r="BVQ327" s="94"/>
      <c r="BVR327" s="94"/>
      <c r="BVS327" s="94"/>
      <c r="BVT327" s="94"/>
      <c r="BVU327" s="94"/>
      <c r="BVV327" s="94"/>
      <c r="BVW327" s="94"/>
      <c r="BVX327" s="94"/>
      <c r="BVY327" s="94"/>
      <c r="BVZ327" s="94"/>
      <c r="BWA327" s="94"/>
      <c r="BWB327" s="94"/>
      <c r="BWC327" s="94"/>
      <c r="BWD327" s="94"/>
      <c r="BWE327" s="94"/>
      <c r="BWF327" s="94"/>
      <c r="BWG327" s="94"/>
      <c r="BWH327" s="94"/>
      <c r="BWI327" s="94"/>
      <c r="BWJ327" s="94"/>
      <c r="BWK327" s="94"/>
      <c r="BWL327" s="94"/>
      <c r="BWM327" s="94"/>
      <c r="BWN327" s="94"/>
      <c r="BWO327" s="94"/>
      <c r="BWP327" s="94"/>
      <c r="BWQ327" s="94"/>
      <c r="BWR327" s="94"/>
      <c r="BWS327" s="94"/>
      <c r="BWT327" s="94"/>
      <c r="BWU327" s="94"/>
      <c r="BWV327" s="94"/>
      <c r="BWW327" s="94"/>
      <c r="BWX327" s="94"/>
      <c r="BWY327" s="94"/>
      <c r="BWZ327" s="94"/>
      <c r="BXA327" s="94"/>
      <c r="BXB327" s="94"/>
      <c r="BXC327" s="94"/>
      <c r="BXD327" s="94"/>
      <c r="BXE327" s="94"/>
      <c r="BXF327" s="94"/>
      <c r="BXG327" s="94"/>
      <c r="BXH327" s="94"/>
      <c r="BXI327" s="94"/>
      <c r="BXJ327" s="94"/>
      <c r="BXK327" s="94"/>
      <c r="BXL327" s="94"/>
      <c r="BXM327" s="94"/>
      <c r="BXN327" s="94"/>
      <c r="BXO327" s="94"/>
      <c r="BXP327" s="94"/>
      <c r="BXQ327" s="94"/>
      <c r="BXR327" s="94"/>
      <c r="BXS327" s="94"/>
      <c r="BXT327" s="94"/>
      <c r="BXU327" s="94"/>
      <c r="BXV327" s="94"/>
      <c r="BXW327" s="94"/>
      <c r="BXX327" s="94"/>
      <c r="BXY327" s="94"/>
      <c r="BXZ327" s="94"/>
      <c r="BYA327" s="94"/>
      <c r="BYB327" s="94"/>
      <c r="BYC327" s="94"/>
      <c r="BYD327" s="94"/>
      <c r="BYE327" s="94"/>
      <c r="BYF327" s="94"/>
      <c r="BYG327" s="94"/>
      <c r="BYH327" s="94"/>
      <c r="BYI327" s="94"/>
      <c r="BYJ327" s="94"/>
      <c r="BYK327" s="94"/>
      <c r="BYL327" s="94"/>
      <c r="BYM327" s="94"/>
      <c r="BYN327" s="94"/>
      <c r="BYO327" s="94"/>
      <c r="BYP327" s="94"/>
      <c r="BYQ327" s="94"/>
      <c r="BYR327" s="94"/>
      <c r="BYS327" s="94"/>
      <c r="BYT327" s="94"/>
      <c r="BYU327" s="94"/>
      <c r="BYV327" s="94"/>
      <c r="BYW327" s="94"/>
      <c r="BYX327" s="94"/>
      <c r="BYY327" s="94"/>
      <c r="BYZ327" s="94"/>
      <c r="BZA327" s="94"/>
      <c r="BZB327" s="94"/>
      <c r="BZC327" s="94"/>
      <c r="BZD327" s="94"/>
      <c r="BZE327" s="94"/>
      <c r="BZF327" s="94"/>
      <c r="BZG327" s="94"/>
      <c r="BZH327" s="94"/>
      <c r="BZI327" s="94"/>
      <c r="BZJ327" s="94"/>
      <c r="BZK327" s="94"/>
      <c r="BZL327" s="94"/>
      <c r="BZM327" s="94"/>
      <c r="BZN327" s="94"/>
      <c r="BZO327" s="94"/>
      <c r="BZP327" s="94"/>
      <c r="BZQ327" s="94"/>
      <c r="BZR327" s="94"/>
      <c r="BZS327" s="94"/>
      <c r="BZT327" s="94"/>
      <c r="BZU327" s="94"/>
      <c r="BZV327" s="94"/>
      <c r="BZW327" s="94"/>
      <c r="BZX327" s="94"/>
      <c r="BZY327" s="94"/>
      <c r="BZZ327" s="94"/>
      <c r="CAA327" s="94"/>
      <c r="CAB327" s="94"/>
      <c r="CAC327" s="94"/>
      <c r="CAD327" s="94"/>
      <c r="CAE327" s="94"/>
      <c r="CAF327" s="94"/>
      <c r="CAG327" s="94"/>
      <c r="CAH327" s="94"/>
      <c r="CAI327" s="94"/>
      <c r="CAJ327" s="94"/>
      <c r="CAK327" s="94"/>
      <c r="CAL327" s="94"/>
      <c r="CAM327" s="94"/>
      <c r="CAN327" s="94"/>
      <c r="CAO327" s="94"/>
      <c r="CAP327" s="94"/>
      <c r="CAQ327" s="94"/>
      <c r="CAR327" s="94"/>
      <c r="CAS327" s="94"/>
      <c r="CAT327" s="94"/>
      <c r="CAU327" s="94"/>
      <c r="CAV327" s="94"/>
      <c r="CAW327" s="94"/>
      <c r="CAX327" s="94"/>
      <c r="CAY327" s="94"/>
      <c r="CAZ327" s="94"/>
      <c r="CBA327" s="94"/>
      <c r="CBB327" s="94"/>
      <c r="CBC327" s="94"/>
      <c r="CBD327" s="94"/>
      <c r="CBE327" s="94"/>
      <c r="CBF327" s="94"/>
      <c r="CBG327" s="94"/>
      <c r="CBH327" s="94"/>
      <c r="CBI327" s="94"/>
      <c r="CBJ327" s="94"/>
      <c r="CBK327" s="94"/>
      <c r="CBL327" s="94"/>
      <c r="CBM327" s="94"/>
      <c r="CBN327" s="94"/>
      <c r="CBO327" s="94"/>
      <c r="CBP327" s="94"/>
      <c r="CBQ327" s="94"/>
      <c r="CBR327" s="94"/>
      <c r="CBS327" s="94"/>
      <c r="CBT327" s="94"/>
      <c r="CBU327" s="94"/>
      <c r="CBV327" s="94"/>
      <c r="CBW327" s="94"/>
      <c r="CBX327" s="94"/>
      <c r="CBY327" s="94"/>
      <c r="CBZ327" s="94"/>
      <c r="CCA327" s="94"/>
      <c r="CCB327" s="94"/>
      <c r="CCC327" s="94"/>
      <c r="CCD327" s="94"/>
      <c r="CCE327" s="94"/>
      <c r="CCF327" s="94"/>
      <c r="CCG327" s="94"/>
      <c r="CCH327" s="94"/>
      <c r="CCI327" s="94"/>
      <c r="CCJ327" s="94"/>
      <c r="CCK327" s="94"/>
      <c r="CCL327" s="94"/>
      <c r="CCM327" s="94"/>
      <c r="CCN327" s="94"/>
      <c r="CCO327" s="94"/>
      <c r="CCP327" s="94"/>
      <c r="CCQ327" s="94"/>
      <c r="CCR327" s="94"/>
      <c r="CCS327" s="94"/>
      <c r="CCT327" s="94"/>
      <c r="CCU327" s="94"/>
      <c r="CCV327" s="94"/>
      <c r="CCW327" s="94"/>
      <c r="CCX327" s="94"/>
      <c r="CCY327" s="94"/>
      <c r="CCZ327" s="94"/>
      <c r="CDA327" s="94"/>
      <c r="CDB327" s="94"/>
      <c r="CDC327" s="94"/>
      <c r="CDD327" s="94"/>
      <c r="CDE327" s="94"/>
      <c r="CDF327" s="94"/>
      <c r="CDG327" s="94"/>
      <c r="CDH327" s="94"/>
      <c r="CDI327" s="94"/>
      <c r="CDJ327" s="94"/>
      <c r="CDK327" s="94"/>
      <c r="CDL327" s="94"/>
      <c r="CDM327" s="94"/>
      <c r="CDN327" s="94"/>
      <c r="CDO327" s="94"/>
      <c r="CDP327" s="94"/>
      <c r="CDQ327" s="94"/>
      <c r="CDR327" s="94"/>
      <c r="CDS327" s="94"/>
      <c r="CDT327" s="94"/>
      <c r="CDU327" s="94"/>
      <c r="CDV327" s="94"/>
      <c r="CDW327" s="94"/>
      <c r="CDX327" s="94"/>
      <c r="CDY327" s="94"/>
      <c r="CDZ327" s="94"/>
      <c r="CEA327" s="94"/>
      <c r="CEB327" s="94"/>
      <c r="CEC327" s="94"/>
      <c r="CED327" s="94"/>
      <c r="CEE327" s="94"/>
      <c r="CEF327" s="94"/>
      <c r="CEG327" s="94"/>
      <c r="CEH327" s="94"/>
      <c r="CEI327" s="94"/>
      <c r="CEJ327" s="94"/>
      <c r="CEK327" s="94"/>
      <c r="CEL327" s="94"/>
      <c r="CEM327" s="94"/>
      <c r="CEN327" s="94"/>
      <c r="CEO327" s="94"/>
      <c r="CEP327" s="94"/>
      <c r="CEQ327" s="94"/>
      <c r="CER327" s="94"/>
      <c r="CES327" s="94"/>
      <c r="CET327" s="94"/>
      <c r="CEU327" s="94"/>
      <c r="CEV327" s="94"/>
      <c r="CEW327" s="94"/>
      <c r="CEX327" s="94"/>
      <c r="CEY327" s="94"/>
      <c r="CEZ327" s="94"/>
      <c r="CFA327" s="94"/>
      <c r="CFB327" s="94"/>
      <c r="CFC327" s="94"/>
      <c r="CFD327" s="94"/>
      <c r="CFE327" s="94"/>
      <c r="CFF327" s="94"/>
      <c r="CFG327" s="94"/>
      <c r="CFH327" s="94"/>
      <c r="CFI327" s="94"/>
      <c r="CFJ327" s="94"/>
      <c r="CFK327" s="94"/>
      <c r="CFL327" s="94"/>
      <c r="CFM327" s="94"/>
      <c r="CFN327" s="94"/>
      <c r="CFO327" s="94"/>
      <c r="CFP327" s="94"/>
      <c r="CFQ327" s="94"/>
      <c r="CFR327" s="94"/>
      <c r="CFS327" s="94"/>
      <c r="CFT327" s="94"/>
      <c r="CFU327" s="94"/>
      <c r="CFV327" s="94"/>
      <c r="CFW327" s="94"/>
      <c r="CFX327" s="94"/>
      <c r="CFY327" s="94"/>
      <c r="CFZ327" s="94"/>
      <c r="CGA327" s="94"/>
      <c r="CGB327" s="94"/>
      <c r="CGC327" s="94"/>
      <c r="CGD327" s="94"/>
      <c r="CGE327" s="94"/>
      <c r="CGF327" s="94"/>
      <c r="CGG327" s="94"/>
      <c r="CGH327" s="94"/>
      <c r="CGI327" s="94"/>
      <c r="CGJ327" s="94"/>
      <c r="CGK327" s="94"/>
      <c r="CGL327" s="94"/>
      <c r="CGM327" s="94"/>
      <c r="CGN327" s="94"/>
      <c r="CGO327" s="94"/>
      <c r="CGP327" s="94"/>
      <c r="CGQ327" s="94"/>
      <c r="CGR327" s="94"/>
      <c r="CGS327" s="94"/>
      <c r="CGT327" s="94"/>
      <c r="CGU327" s="94"/>
      <c r="CGV327" s="94"/>
      <c r="CGW327" s="94"/>
      <c r="CGX327" s="94"/>
      <c r="CGY327" s="94"/>
      <c r="CGZ327" s="94"/>
      <c r="CHA327" s="94"/>
      <c r="CHB327" s="94"/>
      <c r="CHC327" s="94"/>
      <c r="CHD327" s="94"/>
      <c r="CHE327" s="94"/>
      <c r="CHF327" s="94"/>
      <c r="CHG327" s="94"/>
      <c r="CHH327" s="94"/>
      <c r="CHI327" s="94"/>
      <c r="CHJ327" s="94"/>
      <c r="CHK327" s="94"/>
      <c r="CHL327" s="94"/>
      <c r="CHM327" s="94"/>
      <c r="CHN327" s="94"/>
      <c r="CHO327" s="94"/>
      <c r="CHP327" s="94"/>
      <c r="CHQ327" s="94"/>
      <c r="CHR327" s="94"/>
      <c r="CHS327" s="94"/>
      <c r="CHT327" s="94"/>
      <c r="CHU327" s="94"/>
      <c r="CHV327" s="94"/>
      <c r="CHW327" s="94"/>
      <c r="CHX327" s="94"/>
      <c r="CHY327" s="94"/>
      <c r="CHZ327" s="94"/>
      <c r="CIA327" s="94"/>
      <c r="CIB327" s="94"/>
      <c r="CIC327" s="94"/>
      <c r="CID327" s="94"/>
      <c r="CIE327" s="94"/>
      <c r="CIF327" s="94"/>
      <c r="CIG327" s="94"/>
      <c r="CIH327" s="94"/>
      <c r="CII327" s="94"/>
      <c r="CIJ327" s="94"/>
      <c r="CIK327" s="94"/>
      <c r="CIL327" s="94"/>
      <c r="CIM327" s="94"/>
      <c r="CIN327" s="94"/>
      <c r="CIO327" s="94"/>
      <c r="CIP327" s="94"/>
      <c r="CIQ327" s="94"/>
      <c r="CIR327" s="94"/>
      <c r="CIS327" s="94"/>
      <c r="CIT327" s="94"/>
      <c r="CIU327" s="94"/>
      <c r="CIV327" s="94"/>
      <c r="CIW327" s="94"/>
      <c r="CIX327" s="94"/>
      <c r="CIY327" s="94"/>
      <c r="CIZ327" s="94"/>
      <c r="CJA327" s="94"/>
      <c r="CJB327" s="94"/>
      <c r="CJC327" s="94"/>
      <c r="CJD327" s="94"/>
      <c r="CJE327" s="94"/>
      <c r="CJF327" s="94"/>
      <c r="CJG327" s="94"/>
      <c r="CJH327" s="94"/>
      <c r="CJI327" s="94"/>
      <c r="CJJ327" s="94"/>
      <c r="CJK327" s="94"/>
      <c r="CJL327" s="94"/>
      <c r="CJM327" s="94"/>
      <c r="CJN327" s="94"/>
      <c r="CJO327" s="94"/>
      <c r="CJP327" s="94"/>
      <c r="CJQ327" s="94"/>
      <c r="CJR327" s="94"/>
      <c r="CJS327" s="94"/>
      <c r="CJT327" s="94"/>
      <c r="CJU327" s="94"/>
      <c r="CJV327" s="94"/>
      <c r="CJW327" s="94"/>
      <c r="CJX327" s="94"/>
      <c r="CJY327" s="94"/>
      <c r="CJZ327" s="94"/>
      <c r="CKA327" s="94"/>
      <c r="CKB327" s="94"/>
      <c r="CKC327" s="94"/>
      <c r="CKD327" s="94"/>
      <c r="CKE327" s="94"/>
      <c r="CKF327" s="94"/>
      <c r="CKG327" s="94"/>
      <c r="CKH327" s="94"/>
      <c r="CKI327" s="94"/>
      <c r="CKJ327" s="94"/>
      <c r="CKK327" s="94"/>
      <c r="CKL327" s="94"/>
      <c r="CKM327" s="94"/>
      <c r="CKN327" s="94"/>
      <c r="CKO327" s="94"/>
      <c r="CKP327" s="94"/>
      <c r="CKQ327" s="94"/>
      <c r="CKR327" s="94"/>
      <c r="CKS327" s="94"/>
      <c r="CKT327" s="94"/>
      <c r="CKU327" s="94"/>
      <c r="CKV327" s="94"/>
      <c r="CKW327" s="94"/>
      <c r="CKX327" s="94"/>
      <c r="CKY327" s="94"/>
      <c r="CKZ327" s="94"/>
      <c r="CLA327" s="94"/>
      <c r="CLB327" s="94"/>
      <c r="CLC327" s="94"/>
      <c r="CLD327" s="94"/>
      <c r="CLE327" s="94"/>
      <c r="CLF327" s="94"/>
      <c r="CLG327" s="94"/>
      <c r="CLH327" s="94"/>
      <c r="CLI327" s="94"/>
      <c r="CLJ327" s="94"/>
      <c r="CLK327" s="94"/>
      <c r="CLL327" s="94"/>
      <c r="CLM327" s="94"/>
      <c r="CLN327" s="94"/>
      <c r="CLO327" s="94"/>
      <c r="CLP327" s="94"/>
      <c r="CLQ327" s="94"/>
      <c r="CLR327" s="94"/>
      <c r="CLS327" s="94"/>
      <c r="CLT327" s="94"/>
      <c r="CLU327" s="94"/>
      <c r="CLV327" s="94"/>
      <c r="CLW327" s="94"/>
      <c r="CLX327" s="94"/>
      <c r="CLY327" s="94"/>
      <c r="CLZ327" s="94"/>
      <c r="CMA327" s="94"/>
      <c r="CMB327" s="94"/>
      <c r="CMC327" s="94"/>
      <c r="CMD327" s="94"/>
      <c r="CME327" s="94"/>
      <c r="CMF327" s="94"/>
      <c r="CMG327" s="94"/>
      <c r="CMH327" s="94"/>
      <c r="CMI327" s="94"/>
      <c r="CMJ327" s="94"/>
      <c r="CMK327" s="94"/>
      <c r="CML327" s="94"/>
      <c r="CMM327" s="94"/>
      <c r="CMN327" s="94"/>
      <c r="CMO327" s="94"/>
      <c r="CMP327" s="94"/>
      <c r="CMQ327" s="94"/>
      <c r="CMR327" s="94"/>
      <c r="CMS327" s="94"/>
      <c r="CMT327" s="94"/>
      <c r="CMU327" s="94"/>
      <c r="CMV327" s="94"/>
      <c r="CMW327" s="94"/>
      <c r="CMX327" s="94"/>
      <c r="CMY327" s="94"/>
      <c r="CMZ327" s="94"/>
      <c r="CNA327" s="94"/>
      <c r="CNB327" s="94"/>
      <c r="CNC327" s="94"/>
      <c r="CND327" s="94"/>
      <c r="CNE327" s="94"/>
      <c r="CNF327" s="94"/>
      <c r="CNG327" s="94"/>
      <c r="CNH327" s="94"/>
      <c r="CNI327" s="94"/>
      <c r="CNJ327" s="94"/>
      <c r="CNK327" s="94"/>
      <c r="CNL327" s="94"/>
      <c r="CNM327" s="94"/>
      <c r="CNN327" s="94"/>
      <c r="CNO327" s="94"/>
      <c r="CNP327" s="94"/>
      <c r="CNQ327" s="94"/>
      <c r="CNR327" s="94"/>
      <c r="CNS327" s="94"/>
      <c r="CNT327" s="94"/>
      <c r="CNU327" s="94"/>
      <c r="CNV327" s="94"/>
      <c r="CNW327" s="94"/>
      <c r="CNX327" s="94"/>
      <c r="CNY327" s="94"/>
      <c r="CNZ327" s="94"/>
      <c r="COA327" s="94"/>
      <c r="COB327" s="94"/>
      <c r="COC327" s="94"/>
      <c r="COD327" s="94"/>
      <c r="COE327" s="94"/>
      <c r="COF327" s="94"/>
      <c r="COG327" s="94"/>
      <c r="COH327" s="94"/>
      <c r="COI327" s="94"/>
      <c r="COJ327" s="94"/>
      <c r="COK327" s="94"/>
      <c r="COL327" s="94"/>
      <c r="COM327" s="94"/>
      <c r="CON327" s="94"/>
      <c r="COO327" s="94"/>
      <c r="COP327" s="94"/>
      <c r="COQ327" s="94"/>
      <c r="COR327" s="94"/>
      <c r="COS327" s="94"/>
      <c r="COT327" s="94"/>
      <c r="COU327" s="94"/>
      <c r="COV327" s="94"/>
      <c r="COW327" s="94"/>
      <c r="COX327" s="94"/>
      <c r="COY327" s="94"/>
      <c r="COZ327" s="94"/>
      <c r="CPA327" s="94"/>
      <c r="CPB327" s="94"/>
      <c r="CPC327" s="94"/>
      <c r="CPD327" s="94"/>
      <c r="CPE327" s="94"/>
      <c r="CPF327" s="94"/>
      <c r="CPG327" s="94"/>
      <c r="CPH327" s="94"/>
      <c r="CPI327" s="94"/>
      <c r="CPJ327" s="94"/>
      <c r="CPK327" s="94"/>
      <c r="CPL327" s="94"/>
      <c r="CPM327" s="94"/>
      <c r="CPN327" s="94"/>
      <c r="CPO327" s="94"/>
      <c r="CPP327" s="94"/>
      <c r="CPQ327" s="94"/>
      <c r="CPR327" s="94"/>
      <c r="CPS327" s="94"/>
      <c r="CPT327" s="94"/>
      <c r="CPU327" s="94"/>
      <c r="CPV327" s="94"/>
      <c r="CPW327" s="94"/>
      <c r="CPX327" s="94"/>
      <c r="CPY327" s="94"/>
      <c r="CPZ327" s="94"/>
      <c r="CQA327" s="94"/>
      <c r="CQB327" s="94"/>
      <c r="CQC327" s="94"/>
      <c r="CQD327" s="94"/>
      <c r="CQE327" s="94"/>
      <c r="CQF327" s="94"/>
      <c r="CQG327" s="94"/>
      <c r="CQH327" s="94"/>
      <c r="CQI327" s="94"/>
      <c r="CQJ327" s="94"/>
      <c r="CQK327" s="94"/>
      <c r="CQL327" s="94"/>
      <c r="CQM327" s="94"/>
      <c r="CQN327" s="94"/>
      <c r="CQO327" s="94"/>
      <c r="CQP327" s="94"/>
      <c r="CQQ327" s="94"/>
      <c r="CQR327" s="94"/>
      <c r="CQS327" s="94"/>
      <c r="CQT327" s="94"/>
      <c r="CQU327" s="94"/>
      <c r="CQV327" s="94"/>
      <c r="CQW327" s="94"/>
      <c r="CQX327" s="94"/>
      <c r="CQY327" s="94"/>
      <c r="CQZ327" s="94"/>
      <c r="CRA327" s="94"/>
      <c r="CRB327" s="94"/>
      <c r="CRC327" s="94"/>
      <c r="CRD327" s="94"/>
      <c r="CRE327" s="94"/>
      <c r="CRF327" s="94"/>
      <c r="CRG327" s="94"/>
      <c r="CRH327" s="94"/>
      <c r="CRI327" s="94"/>
      <c r="CRJ327" s="94"/>
      <c r="CRK327" s="94"/>
      <c r="CRL327" s="94"/>
      <c r="CRM327" s="94"/>
      <c r="CRN327" s="94"/>
      <c r="CRO327" s="94"/>
      <c r="CRP327" s="94"/>
      <c r="CRQ327" s="94"/>
      <c r="CRR327" s="94"/>
      <c r="CRS327" s="94"/>
      <c r="CRT327" s="94"/>
      <c r="CRU327" s="94"/>
      <c r="CRV327" s="94"/>
      <c r="CRW327" s="94"/>
      <c r="CRX327" s="94"/>
      <c r="CRY327" s="94"/>
      <c r="CRZ327" s="94"/>
      <c r="CSA327" s="94"/>
      <c r="CSB327" s="94"/>
      <c r="CSC327" s="94"/>
      <c r="CSD327" s="94"/>
      <c r="CSE327" s="94"/>
      <c r="CSF327" s="94"/>
      <c r="CSG327" s="94"/>
      <c r="CSH327" s="94"/>
      <c r="CSI327" s="94"/>
      <c r="CSJ327" s="94"/>
      <c r="CSK327" s="94"/>
      <c r="CSL327" s="94"/>
      <c r="CSM327" s="94"/>
      <c r="CSN327" s="94"/>
      <c r="CSO327" s="94"/>
      <c r="CSP327" s="94"/>
      <c r="CSQ327" s="94"/>
      <c r="CSR327" s="94"/>
      <c r="CSS327" s="94"/>
      <c r="CST327" s="94"/>
      <c r="CSU327" s="94"/>
      <c r="CSV327" s="94"/>
      <c r="CSW327" s="94"/>
      <c r="CSX327" s="94"/>
      <c r="CSY327" s="94"/>
      <c r="CSZ327" s="94"/>
      <c r="CTA327" s="94"/>
      <c r="CTB327" s="94"/>
      <c r="CTC327" s="94"/>
      <c r="CTD327" s="94"/>
      <c r="CTE327" s="94"/>
      <c r="CTF327" s="94"/>
      <c r="CTG327" s="94"/>
      <c r="CTH327" s="94"/>
      <c r="CTI327" s="94"/>
      <c r="CTJ327" s="94"/>
      <c r="CTK327" s="94"/>
      <c r="CTL327" s="94"/>
      <c r="CTM327" s="94"/>
      <c r="CTN327" s="94"/>
      <c r="CTO327" s="94"/>
      <c r="CTP327" s="94"/>
      <c r="CTQ327" s="94"/>
      <c r="CTR327" s="94"/>
      <c r="CTS327" s="94"/>
      <c r="CTT327" s="94"/>
      <c r="CTU327" s="94"/>
      <c r="CTV327" s="94"/>
      <c r="CTW327" s="94"/>
      <c r="CTX327" s="94"/>
      <c r="CTY327" s="94"/>
      <c r="CTZ327" s="94"/>
      <c r="CUA327" s="94"/>
      <c r="CUB327" s="94"/>
      <c r="CUC327" s="94"/>
      <c r="CUD327" s="94"/>
      <c r="CUE327" s="94"/>
      <c r="CUF327" s="94"/>
      <c r="CUG327" s="94"/>
      <c r="CUH327" s="94"/>
      <c r="CUI327" s="94"/>
      <c r="CUJ327" s="94"/>
      <c r="CUK327" s="94"/>
      <c r="CUL327" s="94"/>
      <c r="CUM327" s="94"/>
      <c r="CUN327" s="94"/>
      <c r="CUO327" s="94"/>
      <c r="CUP327" s="94"/>
      <c r="CUQ327" s="94"/>
      <c r="CUR327" s="94"/>
      <c r="CUS327" s="94"/>
      <c r="CUT327" s="94"/>
      <c r="CUU327" s="94"/>
      <c r="CUV327" s="94"/>
      <c r="CUW327" s="94"/>
      <c r="CUX327" s="94"/>
      <c r="CUY327" s="94"/>
      <c r="CUZ327" s="94"/>
      <c r="CVA327" s="94"/>
      <c r="CVB327" s="94"/>
      <c r="CVC327" s="94"/>
      <c r="CVD327" s="94"/>
      <c r="CVE327" s="94"/>
      <c r="CVF327" s="94"/>
      <c r="CVG327" s="94"/>
      <c r="CVH327" s="94"/>
      <c r="CVI327" s="94"/>
      <c r="CVJ327" s="94"/>
      <c r="CVK327" s="94"/>
      <c r="CVL327" s="94"/>
      <c r="CVM327" s="94"/>
      <c r="CVN327" s="94"/>
      <c r="CVO327" s="94"/>
      <c r="CVP327" s="94"/>
      <c r="CVQ327" s="94"/>
      <c r="CVR327" s="94"/>
      <c r="CVS327" s="94"/>
      <c r="CVT327" s="94"/>
      <c r="CVU327" s="94"/>
      <c r="CVV327" s="94"/>
      <c r="CVW327" s="94"/>
      <c r="CVX327" s="94"/>
      <c r="CVY327" s="94"/>
      <c r="CVZ327" s="94"/>
      <c r="CWA327" s="94"/>
      <c r="CWB327" s="94"/>
      <c r="CWC327" s="94"/>
      <c r="CWD327" s="94"/>
      <c r="CWE327" s="94"/>
      <c r="CWF327" s="94"/>
      <c r="CWG327" s="94"/>
      <c r="CWH327" s="94"/>
      <c r="CWI327" s="94"/>
      <c r="CWJ327" s="94"/>
      <c r="CWK327" s="94"/>
      <c r="CWL327" s="94"/>
      <c r="CWM327" s="94"/>
      <c r="CWN327" s="94"/>
      <c r="CWO327" s="94"/>
      <c r="CWP327" s="94"/>
      <c r="CWQ327" s="94"/>
      <c r="CWR327" s="94"/>
      <c r="CWS327" s="94"/>
      <c r="CWT327" s="94"/>
      <c r="CWU327" s="94"/>
      <c r="CWV327" s="94"/>
      <c r="CWW327" s="94"/>
      <c r="CWX327" s="94"/>
      <c r="CWY327" s="94"/>
      <c r="CWZ327" s="94"/>
      <c r="CXA327" s="94"/>
      <c r="CXB327" s="94"/>
      <c r="CXC327" s="94"/>
      <c r="CXD327" s="94"/>
      <c r="CXE327" s="94"/>
      <c r="CXF327" s="94"/>
      <c r="CXG327" s="94"/>
      <c r="CXH327" s="94"/>
      <c r="CXI327" s="94"/>
      <c r="CXJ327" s="94"/>
      <c r="CXK327" s="94"/>
      <c r="CXL327" s="94"/>
      <c r="CXM327" s="94"/>
      <c r="CXN327" s="94"/>
      <c r="CXO327" s="94"/>
      <c r="CXP327" s="94"/>
      <c r="CXQ327" s="94"/>
      <c r="CXR327" s="94"/>
      <c r="CXS327" s="94"/>
      <c r="CXT327" s="94"/>
      <c r="CXU327" s="94"/>
      <c r="CXV327" s="94"/>
      <c r="CXW327" s="94"/>
      <c r="CXX327" s="94"/>
      <c r="CXY327" s="94"/>
      <c r="CXZ327" s="94"/>
      <c r="CYA327" s="94"/>
      <c r="CYB327" s="94"/>
      <c r="CYC327" s="94"/>
      <c r="CYD327" s="94"/>
      <c r="CYE327" s="94"/>
      <c r="CYF327" s="94"/>
      <c r="CYG327" s="94"/>
      <c r="CYH327" s="94"/>
      <c r="CYI327" s="94"/>
      <c r="CYJ327" s="94"/>
      <c r="CYK327" s="94"/>
      <c r="CYL327" s="94"/>
      <c r="CYM327" s="94"/>
      <c r="CYN327" s="94"/>
      <c r="CYO327" s="94"/>
      <c r="CYP327" s="94"/>
      <c r="CYQ327" s="94"/>
      <c r="CYR327" s="94"/>
      <c r="CYS327" s="94"/>
      <c r="CYT327" s="94"/>
      <c r="CYU327" s="94"/>
      <c r="CYV327" s="94"/>
      <c r="CYW327" s="94"/>
      <c r="CYX327" s="94"/>
      <c r="CYY327" s="94"/>
      <c r="CYZ327" s="94"/>
      <c r="CZA327" s="94"/>
      <c r="CZB327" s="94"/>
      <c r="CZC327" s="94"/>
      <c r="CZD327" s="94"/>
      <c r="CZE327" s="94"/>
      <c r="CZF327" s="94"/>
      <c r="CZG327" s="94"/>
      <c r="CZH327" s="94"/>
      <c r="CZI327" s="94"/>
      <c r="CZJ327" s="94"/>
      <c r="CZK327" s="94"/>
      <c r="CZL327" s="94"/>
      <c r="CZM327" s="94"/>
      <c r="CZN327" s="94"/>
      <c r="CZO327" s="94"/>
      <c r="CZP327" s="94"/>
      <c r="CZQ327" s="94"/>
      <c r="CZR327" s="94"/>
      <c r="CZS327" s="94"/>
      <c r="CZT327" s="94"/>
      <c r="CZU327" s="94"/>
      <c r="CZV327" s="94"/>
      <c r="CZW327" s="94"/>
      <c r="CZX327" s="94"/>
      <c r="CZY327" s="94"/>
      <c r="CZZ327" s="94"/>
      <c r="DAA327" s="94"/>
      <c r="DAB327" s="94"/>
      <c r="DAC327" s="94"/>
      <c r="DAD327" s="94"/>
      <c r="DAE327" s="94"/>
      <c r="DAF327" s="94"/>
      <c r="DAG327" s="94"/>
      <c r="DAH327" s="94"/>
      <c r="DAI327" s="94"/>
      <c r="DAJ327" s="94"/>
      <c r="DAK327" s="94"/>
      <c r="DAL327" s="94"/>
      <c r="DAM327" s="94"/>
      <c r="DAN327" s="94"/>
      <c r="DAO327" s="94"/>
      <c r="DAP327" s="94"/>
      <c r="DAQ327" s="94"/>
      <c r="DAR327" s="94"/>
      <c r="DAS327" s="94"/>
      <c r="DAT327" s="94"/>
      <c r="DAU327" s="94"/>
      <c r="DAV327" s="94"/>
      <c r="DAW327" s="94"/>
      <c r="DAX327" s="94"/>
      <c r="DAY327" s="94"/>
      <c r="DAZ327" s="94"/>
      <c r="DBA327" s="94"/>
      <c r="DBB327" s="94"/>
      <c r="DBC327" s="94"/>
      <c r="DBD327" s="94"/>
      <c r="DBE327" s="94"/>
      <c r="DBF327" s="94"/>
      <c r="DBG327" s="94"/>
      <c r="DBH327" s="94"/>
      <c r="DBI327" s="94"/>
      <c r="DBJ327" s="94"/>
      <c r="DBK327" s="94"/>
      <c r="DBL327" s="94"/>
      <c r="DBM327" s="94"/>
      <c r="DBN327" s="94"/>
      <c r="DBO327" s="94"/>
      <c r="DBP327" s="94"/>
      <c r="DBQ327" s="94"/>
      <c r="DBR327" s="94"/>
      <c r="DBS327" s="94"/>
      <c r="DBT327" s="94"/>
      <c r="DBU327" s="94"/>
      <c r="DBV327" s="94"/>
      <c r="DBW327" s="94"/>
      <c r="DBX327" s="94"/>
      <c r="DBY327" s="94"/>
      <c r="DBZ327" s="94"/>
      <c r="DCA327" s="94"/>
      <c r="DCB327" s="94"/>
      <c r="DCC327" s="94"/>
      <c r="DCD327" s="94"/>
      <c r="DCE327" s="94"/>
      <c r="DCF327" s="94"/>
      <c r="DCG327" s="94"/>
      <c r="DCH327" s="94"/>
      <c r="DCI327" s="94"/>
      <c r="DCJ327" s="94"/>
      <c r="DCK327" s="94"/>
      <c r="DCL327" s="94"/>
      <c r="DCM327" s="94"/>
      <c r="DCN327" s="94"/>
      <c r="DCO327" s="94"/>
      <c r="DCP327" s="94"/>
      <c r="DCQ327" s="94"/>
      <c r="DCR327" s="94"/>
      <c r="DCS327" s="94"/>
      <c r="DCT327" s="94"/>
      <c r="DCU327" s="94"/>
      <c r="DCV327" s="94"/>
      <c r="DCW327" s="94"/>
      <c r="DCX327" s="94"/>
      <c r="DCY327" s="94"/>
      <c r="DCZ327" s="94"/>
      <c r="DDA327" s="94"/>
      <c r="DDB327" s="94"/>
      <c r="DDC327" s="94"/>
      <c r="DDD327" s="94"/>
      <c r="DDE327" s="94"/>
      <c r="DDF327" s="94"/>
      <c r="DDG327" s="94"/>
      <c r="DDH327" s="94"/>
      <c r="DDI327" s="94"/>
      <c r="DDJ327" s="94"/>
      <c r="DDK327" s="94"/>
      <c r="DDL327" s="94"/>
      <c r="DDM327" s="94"/>
      <c r="DDN327" s="94"/>
      <c r="DDO327" s="94"/>
      <c r="DDP327" s="94"/>
      <c r="DDQ327" s="94"/>
      <c r="DDR327" s="94"/>
      <c r="DDS327" s="94"/>
      <c r="DDT327" s="94"/>
      <c r="DDU327" s="94"/>
      <c r="DDV327" s="94"/>
      <c r="DDW327" s="94"/>
      <c r="DDX327" s="94"/>
      <c r="DDY327" s="94"/>
      <c r="DDZ327" s="94"/>
      <c r="DEA327" s="94"/>
      <c r="DEB327" s="94"/>
      <c r="DEC327" s="94"/>
      <c r="DED327" s="94"/>
      <c r="DEE327" s="94"/>
      <c r="DEF327" s="94"/>
      <c r="DEG327" s="94"/>
      <c r="DEH327" s="94"/>
      <c r="DEI327" s="94"/>
      <c r="DEJ327" s="94"/>
      <c r="DEK327" s="94"/>
      <c r="DEL327" s="94"/>
      <c r="DEM327" s="94"/>
      <c r="DEN327" s="94"/>
      <c r="DEO327" s="94"/>
      <c r="DEP327" s="94"/>
      <c r="DEQ327" s="94"/>
      <c r="DER327" s="94"/>
      <c r="DES327" s="94"/>
      <c r="DET327" s="94"/>
      <c r="DEU327" s="94"/>
      <c r="DEV327" s="94"/>
      <c r="DEW327" s="94"/>
      <c r="DEX327" s="94"/>
      <c r="DEY327" s="94"/>
      <c r="DEZ327" s="94"/>
      <c r="DFA327" s="94"/>
      <c r="DFB327" s="94"/>
      <c r="DFC327" s="94"/>
      <c r="DFD327" s="94"/>
      <c r="DFE327" s="94"/>
      <c r="DFF327" s="94"/>
      <c r="DFG327" s="94"/>
      <c r="DFH327" s="94"/>
      <c r="DFI327" s="94"/>
      <c r="DFJ327" s="94"/>
      <c r="DFK327" s="94"/>
      <c r="DFL327" s="94"/>
      <c r="DFM327" s="94"/>
      <c r="DFN327" s="94"/>
      <c r="DFO327" s="94"/>
      <c r="DFP327" s="94"/>
      <c r="DFQ327" s="94"/>
      <c r="DFR327" s="94"/>
      <c r="DFS327" s="94"/>
      <c r="DFT327" s="94"/>
      <c r="DFU327" s="94"/>
      <c r="DFV327" s="94"/>
      <c r="DFW327" s="94"/>
      <c r="DFX327" s="94"/>
      <c r="DFY327" s="94"/>
      <c r="DFZ327" s="94"/>
      <c r="DGA327" s="94"/>
      <c r="DGB327" s="94"/>
      <c r="DGC327" s="94"/>
      <c r="DGD327" s="94"/>
      <c r="DGE327" s="94"/>
      <c r="DGF327" s="94"/>
      <c r="DGG327" s="94"/>
      <c r="DGH327" s="94"/>
      <c r="DGI327" s="94"/>
      <c r="DGJ327" s="94"/>
      <c r="DGK327" s="94"/>
      <c r="DGL327" s="94"/>
      <c r="DGM327" s="94"/>
      <c r="DGN327" s="94"/>
      <c r="DGO327" s="94"/>
      <c r="DGP327" s="94"/>
      <c r="DGQ327" s="94"/>
      <c r="DGR327" s="94"/>
      <c r="DGS327" s="94"/>
      <c r="DGT327" s="94"/>
      <c r="DGU327" s="94"/>
      <c r="DGV327" s="94"/>
      <c r="DGW327" s="94"/>
      <c r="DGX327" s="94"/>
      <c r="DGY327" s="94"/>
      <c r="DGZ327" s="94"/>
      <c r="DHA327" s="94"/>
      <c r="DHB327" s="94"/>
      <c r="DHC327" s="94"/>
      <c r="DHD327" s="94"/>
      <c r="DHE327" s="94"/>
      <c r="DHF327" s="94"/>
      <c r="DHG327" s="94"/>
      <c r="DHH327" s="94"/>
      <c r="DHI327" s="94"/>
      <c r="DHJ327" s="94"/>
      <c r="DHK327" s="94"/>
      <c r="DHL327" s="94"/>
      <c r="DHM327" s="94"/>
      <c r="DHN327" s="94"/>
      <c r="DHO327" s="94"/>
      <c r="DHP327" s="94"/>
      <c r="DHQ327" s="94"/>
      <c r="DHR327" s="94"/>
      <c r="DHS327" s="94"/>
      <c r="DHT327" s="94"/>
      <c r="DHU327" s="94"/>
      <c r="DHV327" s="94"/>
      <c r="DHW327" s="94"/>
      <c r="DHX327" s="94"/>
      <c r="DHY327" s="94"/>
      <c r="DHZ327" s="94"/>
      <c r="DIA327" s="94"/>
      <c r="DIB327" s="94"/>
      <c r="DIC327" s="94"/>
      <c r="DID327" s="94"/>
      <c r="DIE327" s="94"/>
      <c r="DIF327" s="94"/>
      <c r="DIG327" s="94"/>
      <c r="DIH327" s="94"/>
      <c r="DII327" s="94"/>
      <c r="DIJ327" s="94"/>
      <c r="DIK327" s="94"/>
      <c r="DIL327" s="94"/>
      <c r="DIM327" s="94"/>
      <c r="DIN327" s="94"/>
      <c r="DIO327" s="94"/>
      <c r="DIP327" s="94"/>
      <c r="DIQ327" s="94"/>
      <c r="DIR327" s="94"/>
      <c r="DIS327" s="94"/>
      <c r="DIT327" s="94"/>
      <c r="DIU327" s="94"/>
      <c r="DIV327" s="94"/>
      <c r="DIW327" s="94"/>
      <c r="DIX327" s="94"/>
      <c r="DIY327" s="94"/>
      <c r="DIZ327" s="94"/>
      <c r="DJA327" s="94"/>
      <c r="DJB327" s="94"/>
      <c r="DJC327" s="94"/>
      <c r="DJD327" s="94"/>
      <c r="DJE327" s="94"/>
      <c r="DJF327" s="94"/>
      <c r="DJG327" s="94"/>
      <c r="DJH327" s="94"/>
      <c r="DJI327" s="94"/>
      <c r="DJJ327" s="94"/>
      <c r="DJK327" s="94"/>
      <c r="DJL327" s="94"/>
      <c r="DJM327" s="94"/>
      <c r="DJN327" s="94"/>
      <c r="DJO327" s="94"/>
      <c r="DJP327" s="94"/>
      <c r="DJQ327" s="94"/>
      <c r="DJR327" s="94"/>
      <c r="DJS327" s="94"/>
      <c r="DJT327" s="94"/>
      <c r="DJU327" s="94"/>
      <c r="DJV327" s="94"/>
      <c r="DJW327" s="94"/>
      <c r="DJX327" s="94"/>
      <c r="DJY327" s="94"/>
      <c r="DJZ327" s="94"/>
      <c r="DKA327" s="94"/>
      <c r="DKB327" s="94"/>
      <c r="DKC327" s="94"/>
      <c r="DKD327" s="94"/>
      <c r="DKE327" s="94"/>
      <c r="DKF327" s="94"/>
      <c r="DKG327" s="94"/>
      <c r="DKH327" s="94"/>
      <c r="DKI327" s="94"/>
      <c r="DKJ327" s="94"/>
      <c r="DKK327" s="94"/>
      <c r="DKL327" s="94"/>
      <c r="DKM327" s="94"/>
      <c r="DKN327" s="94"/>
      <c r="DKO327" s="94"/>
      <c r="DKP327" s="94"/>
      <c r="DKQ327" s="94"/>
      <c r="DKR327" s="94"/>
      <c r="DKS327" s="94"/>
      <c r="DKT327" s="94"/>
      <c r="DKU327" s="94"/>
      <c r="DKV327" s="94"/>
      <c r="DKW327" s="94"/>
      <c r="DKX327" s="94"/>
      <c r="DKY327" s="94"/>
      <c r="DKZ327" s="94"/>
      <c r="DLA327" s="94"/>
      <c r="DLB327" s="94"/>
      <c r="DLC327" s="94"/>
      <c r="DLD327" s="94"/>
      <c r="DLE327" s="94"/>
      <c r="DLF327" s="94"/>
      <c r="DLG327" s="94"/>
      <c r="DLH327" s="94"/>
      <c r="DLI327" s="94"/>
      <c r="DLJ327" s="94"/>
      <c r="DLK327" s="94"/>
      <c r="DLL327" s="94"/>
      <c r="DLM327" s="94"/>
      <c r="DLN327" s="94"/>
      <c r="DLO327" s="94"/>
      <c r="DLP327" s="94"/>
      <c r="DLQ327" s="94"/>
      <c r="DLR327" s="94"/>
      <c r="DLS327" s="94"/>
      <c r="DLT327" s="94"/>
      <c r="DLU327" s="94"/>
      <c r="DLV327" s="94"/>
      <c r="DLW327" s="94"/>
      <c r="DLX327" s="94"/>
      <c r="DLY327" s="94"/>
      <c r="DLZ327" s="94"/>
      <c r="DMA327" s="94"/>
      <c r="DMB327" s="94"/>
      <c r="DMC327" s="94"/>
      <c r="DMD327" s="94"/>
      <c r="DME327" s="94"/>
      <c r="DMF327" s="94"/>
      <c r="DMG327" s="94"/>
      <c r="DMH327" s="94"/>
      <c r="DMI327" s="94"/>
      <c r="DMJ327" s="94"/>
      <c r="DMK327" s="94"/>
      <c r="DML327" s="94"/>
      <c r="DMM327" s="94"/>
      <c r="DMN327" s="94"/>
      <c r="DMO327" s="94"/>
      <c r="DMP327" s="94"/>
      <c r="DMQ327" s="94"/>
      <c r="DMR327" s="94"/>
      <c r="DMS327" s="94"/>
      <c r="DMT327" s="94"/>
      <c r="DMU327" s="94"/>
      <c r="DMV327" s="94"/>
      <c r="DMW327" s="94"/>
      <c r="DMX327" s="94"/>
      <c r="DMY327" s="94"/>
      <c r="DMZ327" s="94"/>
      <c r="DNA327" s="94"/>
      <c r="DNB327" s="94"/>
      <c r="DNC327" s="94"/>
      <c r="DND327" s="94"/>
      <c r="DNE327" s="94"/>
      <c r="DNF327" s="94"/>
      <c r="DNG327" s="94"/>
      <c r="DNH327" s="94"/>
      <c r="DNI327" s="94"/>
      <c r="DNJ327" s="94"/>
      <c r="DNK327" s="94"/>
      <c r="DNL327" s="94"/>
      <c r="DNM327" s="94"/>
      <c r="DNN327" s="94"/>
      <c r="DNO327" s="94"/>
      <c r="DNP327" s="94"/>
      <c r="DNQ327" s="94"/>
      <c r="DNR327" s="94"/>
      <c r="DNS327" s="94"/>
      <c r="DNT327" s="94"/>
      <c r="DNU327" s="94"/>
      <c r="DNV327" s="94"/>
      <c r="DNW327" s="94"/>
      <c r="DNX327" s="94"/>
      <c r="DNY327" s="94"/>
      <c r="DNZ327" s="94"/>
      <c r="DOA327" s="94"/>
      <c r="DOB327" s="94"/>
      <c r="DOC327" s="94"/>
      <c r="DOD327" s="94"/>
      <c r="DOE327" s="94"/>
      <c r="DOF327" s="94"/>
      <c r="DOG327" s="94"/>
      <c r="DOH327" s="94"/>
      <c r="DOI327" s="94"/>
      <c r="DOJ327" s="94"/>
      <c r="DOK327" s="94"/>
      <c r="DOL327" s="94"/>
      <c r="DOM327" s="94"/>
      <c r="DON327" s="94"/>
      <c r="DOO327" s="94"/>
      <c r="DOP327" s="94"/>
      <c r="DOQ327" s="94"/>
      <c r="DOR327" s="94"/>
      <c r="DOS327" s="94"/>
      <c r="DOT327" s="94"/>
      <c r="DOU327" s="94"/>
      <c r="DOV327" s="94"/>
      <c r="DOW327" s="94"/>
      <c r="DOX327" s="94"/>
      <c r="DOY327" s="94"/>
      <c r="DOZ327" s="94"/>
      <c r="DPA327" s="94"/>
      <c r="DPB327" s="94"/>
      <c r="DPC327" s="94"/>
      <c r="DPD327" s="94"/>
      <c r="DPE327" s="94"/>
      <c r="DPF327" s="94"/>
      <c r="DPG327" s="94"/>
      <c r="DPH327" s="94"/>
      <c r="DPI327" s="94"/>
      <c r="DPJ327" s="94"/>
      <c r="DPK327" s="94"/>
      <c r="DPL327" s="94"/>
      <c r="DPM327" s="94"/>
      <c r="DPN327" s="94"/>
      <c r="DPO327" s="94"/>
      <c r="DPP327" s="94"/>
      <c r="DPQ327" s="94"/>
      <c r="DPR327" s="94"/>
      <c r="DPS327" s="94"/>
      <c r="DPT327" s="94"/>
      <c r="DPU327" s="94"/>
      <c r="DPV327" s="94"/>
      <c r="DPW327" s="94"/>
      <c r="DPX327" s="94"/>
      <c r="DPY327" s="94"/>
      <c r="DPZ327" s="94"/>
      <c r="DQA327" s="94"/>
      <c r="DQB327" s="94"/>
      <c r="DQC327" s="94"/>
      <c r="DQD327" s="94"/>
      <c r="DQE327" s="94"/>
      <c r="DQF327" s="94"/>
      <c r="DQG327" s="94"/>
      <c r="DQH327" s="94"/>
      <c r="DQI327" s="94"/>
      <c r="DQJ327" s="94"/>
      <c r="DQK327" s="94"/>
      <c r="DQL327" s="94"/>
      <c r="DQM327" s="94"/>
      <c r="DQN327" s="94"/>
      <c r="DQO327" s="94"/>
      <c r="DQP327" s="94"/>
      <c r="DQQ327" s="94"/>
      <c r="DQR327" s="94"/>
      <c r="DQS327" s="94"/>
      <c r="DQT327" s="94"/>
      <c r="DQU327" s="94"/>
      <c r="DQV327" s="94"/>
      <c r="DQW327" s="94"/>
      <c r="DQX327" s="94"/>
      <c r="DQY327" s="94"/>
      <c r="DQZ327" s="94"/>
      <c r="DRA327" s="94"/>
      <c r="DRB327" s="94"/>
      <c r="DRC327" s="94"/>
      <c r="DRD327" s="94"/>
      <c r="DRE327" s="94"/>
      <c r="DRF327" s="94"/>
      <c r="DRG327" s="94"/>
      <c r="DRH327" s="94"/>
      <c r="DRI327" s="94"/>
      <c r="DRJ327" s="94"/>
      <c r="DRK327" s="94"/>
      <c r="DRL327" s="94"/>
      <c r="DRM327" s="94"/>
      <c r="DRN327" s="94"/>
      <c r="DRO327" s="94"/>
      <c r="DRP327" s="94"/>
      <c r="DRQ327" s="94"/>
      <c r="DRR327" s="94"/>
      <c r="DRS327" s="94"/>
      <c r="DRT327" s="94"/>
      <c r="DRU327" s="94"/>
      <c r="DRV327" s="94"/>
      <c r="DRW327" s="94"/>
      <c r="DRX327" s="94"/>
      <c r="DRY327" s="94"/>
      <c r="DRZ327" s="94"/>
      <c r="DSA327" s="94"/>
      <c r="DSB327" s="94"/>
      <c r="DSC327" s="94"/>
      <c r="DSD327" s="94"/>
      <c r="DSE327" s="94"/>
      <c r="DSF327" s="94"/>
      <c r="DSG327" s="94"/>
      <c r="DSH327" s="94"/>
      <c r="DSI327" s="94"/>
      <c r="DSJ327" s="94"/>
      <c r="DSK327" s="94"/>
      <c r="DSL327" s="94"/>
      <c r="DSM327" s="94"/>
      <c r="DSN327" s="94"/>
      <c r="DSO327" s="94"/>
      <c r="DSP327" s="94"/>
      <c r="DSQ327" s="94"/>
      <c r="DSR327" s="94"/>
      <c r="DSS327" s="94"/>
      <c r="DST327" s="94"/>
      <c r="DSU327" s="94"/>
      <c r="DSV327" s="94"/>
      <c r="DSW327" s="94"/>
      <c r="DSX327" s="94"/>
      <c r="DSY327" s="94"/>
      <c r="DSZ327" s="94"/>
      <c r="DTA327" s="94"/>
      <c r="DTB327" s="94"/>
      <c r="DTC327" s="94"/>
      <c r="DTD327" s="94"/>
      <c r="DTE327" s="94"/>
      <c r="DTF327" s="94"/>
      <c r="DTG327" s="94"/>
      <c r="DTH327" s="94"/>
      <c r="DTI327" s="94"/>
      <c r="DTJ327" s="94"/>
      <c r="DTK327" s="94"/>
      <c r="DTL327" s="94"/>
      <c r="DTM327" s="94"/>
      <c r="DTN327" s="94"/>
      <c r="DTO327" s="94"/>
      <c r="DTP327" s="94"/>
      <c r="DTQ327" s="94"/>
      <c r="DTR327" s="94"/>
      <c r="DTS327" s="94"/>
      <c r="DTT327" s="94"/>
      <c r="DTU327" s="94"/>
      <c r="DTV327" s="94"/>
      <c r="DTW327" s="94"/>
      <c r="DTX327" s="94"/>
      <c r="DTY327" s="94"/>
      <c r="DTZ327" s="94"/>
      <c r="DUA327" s="94"/>
      <c r="DUB327" s="94"/>
      <c r="DUC327" s="94"/>
      <c r="DUD327" s="94"/>
      <c r="DUE327" s="94"/>
      <c r="DUF327" s="94"/>
      <c r="DUG327" s="94"/>
      <c r="DUH327" s="94"/>
      <c r="DUI327" s="94"/>
      <c r="DUJ327" s="94"/>
      <c r="DUK327" s="94"/>
      <c r="DUL327" s="94"/>
      <c r="DUM327" s="94"/>
      <c r="DUN327" s="94"/>
      <c r="DUO327" s="94"/>
      <c r="DUP327" s="94"/>
      <c r="DUQ327" s="94"/>
      <c r="DUR327" s="94"/>
      <c r="DUS327" s="94"/>
      <c r="DUT327" s="94"/>
      <c r="DUU327" s="94"/>
      <c r="DUV327" s="94"/>
      <c r="DUW327" s="94"/>
      <c r="DUX327" s="94"/>
      <c r="DUY327" s="94"/>
      <c r="DUZ327" s="94"/>
      <c r="DVA327" s="94"/>
      <c r="DVB327" s="94"/>
      <c r="DVC327" s="94"/>
      <c r="DVD327" s="94"/>
      <c r="DVE327" s="94"/>
      <c r="DVF327" s="94"/>
      <c r="DVG327" s="94"/>
      <c r="DVH327" s="94"/>
      <c r="DVI327" s="94"/>
      <c r="DVJ327" s="94"/>
      <c r="DVK327" s="94"/>
      <c r="DVL327" s="94"/>
      <c r="DVM327" s="94"/>
      <c r="DVN327" s="94"/>
      <c r="DVO327" s="94"/>
      <c r="DVP327" s="94"/>
      <c r="DVQ327" s="94"/>
      <c r="DVR327" s="94"/>
      <c r="DVS327" s="94"/>
      <c r="DVT327" s="94"/>
      <c r="DVU327" s="94"/>
      <c r="DVV327" s="94"/>
      <c r="DVW327" s="94"/>
      <c r="DVX327" s="94"/>
      <c r="DVY327" s="94"/>
      <c r="DVZ327" s="94"/>
      <c r="DWA327" s="94"/>
      <c r="DWB327" s="94"/>
      <c r="DWC327" s="94"/>
      <c r="DWD327" s="94"/>
      <c r="DWE327" s="94"/>
      <c r="DWF327" s="94"/>
      <c r="DWG327" s="94"/>
      <c r="DWH327" s="94"/>
      <c r="DWI327" s="94"/>
      <c r="DWJ327" s="94"/>
      <c r="DWK327" s="94"/>
      <c r="DWL327" s="94"/>
      <c r="DWM327" s="94"/>
      <c r="DWN327" s="94"/>
      <c r="DWO327" s="94"/>
      <c r="DWP327" s="94"/>
      <c r="DWQ327" s="94"/>
      <c r="DWR327" s="94"/>
      <c r="DWS327" s="94"/>
      <c r="DWT327" s="94"/>
      <c r="DWU327" s="94"/>
      <c r="DWV327" s="94"/>
      <c r="DWW327" s="94"/>
      <c r="DWX327" s="94"/>
      <c r="DWY327" s="94"/>
      <c r="DWZ327" s="94"/>
      <c r="DXA327" s="94"/>
      <c r="DXB327" s="94"/>
      <c r="DXC327" s="94"/>
      <c r="DXD327" s="94"/>
      <c r="DXE327" s="94"/>
      <c r="DXF327" s="94"/>
      <c r="DXG327" s="94"/>
      <c r="DXH327" s="94"/>
      <c r="DXI327" s="94"/>
      <c r="DXJ327" s="94"/>
      <c r="DXK327" s="94"/>
      <c r="DXL327" s="94"/>
      <c r="DXM327" s="94"/>
      <c r="DXN327" s="94"/>
      <c r="DXO327" s="94"/>
      <c r="DXP327" s="94"/>
      <c r="DXQ327" s="94"/>
      <c r="DXR327" s="94"/>
      <c r="DXS327" s="94"/>
      <c r="DXT327" s="94"/>
      <c r="DXU327" s="94"/>
      <c r="DXV327" s="94"/>
      <c r="DXW327" s="94"/>
      <c r="DXX327" s="94"/>
      <c r="DXY327" s="94"/>
      <c r="DXZ327" s="94"/>
      <c r="DYA327" s="94"/>
      <c r="DYB327" s="94"/>
      <c r="DYC327" s="94"/>
      <c r="DYD327" s="94"/>
      <c r="DYE327" s="94"/>
      <c r="DYF327" s="94"/>
      <c r="DYG327" s="94"/>
      <c r="DYH327" s="94"/>
      <c r="DYI327" s="94"/>
      <c r="DYJ327" s="94"/>
      <c r="DYK327" s="94"/>
      <c r="DYL327" s="94"/>
      <c r="DYM327" s="94"/>
      <c r="DYN327" s="94"/>
      <c r="DYO327" s="94"/>
      <c r="DYP327" s="94"/>
      <c r="DYQ327" s="94"/>
      <c r="DYR327" s="94"/>
      <c r="DYS327" s="94"/>
      <c r="DYT327" s="94"/>
      <c r="DYU327" s="94"/>
      <c r="DYV327" s="94"/>
      <c r="DYW327" s="94"/>
      <c r="DYX327" s="94"/>
      <c r="DYY327" s="94"/>
      <c r="DYZ327" s="94"/>
      <c r="DZA327" s="94"/>
      <c r="DZB327" s="94"/>
      <c r="DZC327" s="94"/>
      <c r="DZD327" s="94"/>
      <c r="DZE327" s="94"/>
      <c r="DZF327" s="94"/>
      <c r="DZG327" s="94"/>
      <c r="DZH327" s="94"/>
      <c r="DZI327" s="94"/>
      <c r="DZJ327" s="94"/>
      <c r="DZK327" s="94"/>
      <c r="DZL327" s="94"/>
      <c r="DZM327" s="94"/>
      <c r="DZN327" s="94"/>
      <c r="DZO327" s="94"/>
      <c r="DZP327" s="94"/>
      <c r="DZQ327" s="94"/>
      <c r="DZR327" s="94"/>
      <c r="DZS327" s="94"/>
      <c r="DZT327" s="94"/>
      <c r="DZU327" s="94"/>
      <c r="DZV327" s="94"/>
      <c r="DZW327" s="94"/>
      <c r="DZX327" s="94"/>
      <c r="DZY327" s="94"/>
      <c r="DZZ327" s="94"/>
      <c r="EAA327" s="94"/>
      <c r="EAB327" s="94"/>
      <c r="EAC327" s="94"/>
      <c r="EAD327" s="94"/>
      <c r="EAE327" s="94"/>
      <c r="EAF327" s="94"/>
      <c r="EAG327" s="94"/>
      <c r="EAH327" s="94"/>
      <c r="EAI327" s="94"/>
      <c r="EAJ327" s="94"/>
      <c r="EAK327" s="94"/>
      <c r="EAL327" s="94"/>
      <c r="EAM327" s="94"/>
      <c r="EAN327" s="94"/>
      <c r="EAO327" s="94"/>
      <c r="EAP327" s="94"/>
      <c r="EAQ327" s="94"/>
      <c r="EAR327" s="94"/>
      <c r="EAS327" s="94"/>
      <c r="EAT327" s="94"/>
      <c r="EAU327" s="94"/>
      <c r="EAV327" s="94"/>
      <c r="EAW327" s="94"/>
      <c r="EAX327" s="94"/>
      <c r="EAY327" s="94"/>
      <c r="EAZ327" s="94"/>
      <c r="EBA327" s="94"/>
      <c r="EBB327" s="94"/>
      <c r="EBC327" s="94"/>
      <c r="EBD327" s="94"/>
      <c r="EBE327" s="94"/>
      <c r="EBF327" s="94"/>
      <c r="EBG327" s="94"/>
      <c r="EBH327" s="94"/>
      <c r="EBI327" s="94"/>
      <c r="EBJ327" s="94"/>
      <c r="EBK327" s="94"/>
      <c r="EBL327" s="94"/>
      <c r="EBM327" s="94"/>
      <c r="EBN327" s="94"/>
      <c r="EBO327" s="94"/>
      <c r="EBP327" s="94"/>
      <c r="EBQ327" s="94"/>
      <c r="EBR327" s="94"/>
      <c r="EBS327" s="94"/>
      <c r="EBT327" s="94"/>
      <c r="EBU327" s="94"/>
      <c r="EBV327" s="94"/>
      <c r="EBW327" s="94"/>
      <c r="EBX327" s="94"/>
      <c r="EBY327" s="94"/>
      <c r="EBZ327" s="94"/>
      <c r="ECA327" s="94"/>
      <c r="ECB327" s="94"/>
      <c r="ECC327" s="94"/>
      <c r="ECD327" s="94"/>
      <c r="ECE327" s="94"/>
      <c r="ECF327" s="94"/>
      <c r="ECG327" s="94"/>
      <c r="ECH327" s="94"/>
      <c r="ECI327" s="94"/>
      <c r="ECJ327" s="94"/>
      <c r="ECK327" s="94"/>
      <c r="ECL327" s="94"/>
      <c r="ECM327" s="94"/>
      <c r="ECN327" s="94"/>
      <c r="ECO327" s="94"/>
      <c r="ECP327" s="94"/>
      <c r="ECQ327" s="94"/>
      <c r="ECR327" s="94"/>
      <c r="ECS327" s="94"/>
      <c r="ECT327" s="94"/>
      <c r="ECU327" s="94"/>
      <c r="ECV327" s="94"/>
      <c r="ECW327" s="94"/>
      <c r="ECX327" s="94"/>
      <c r="ECY327" s="94"/>
      <c r="ECZ327" s="94"/>
      <c r="EDA327" s="94"/>
      <c r="EDB327" s="94"/>
      <c r="EDC327" s="94"/>
      <c r="EDD327" s="94"/>
      <c r="EDE327" s="94"/>
      <c r="EDF327" s="94"/>
      <c r="EDG327" s="94"/>
      <c r="EDH327" s="94"/>
      <c r="EDI327" s="94"/>
      <c r="EDJ327" s="94"/>
      <c r="EDK327" s="94"/>
      <c r="EDL327" s="94"/>
      <c r="EDM327" s="94"/>
      <c r="EDN327" s="94"/>
      <c r="EDO327" s="94"/>
      <c r="EDP327" s="94"/>
      <c r="EDQ327" s="94"/>
      <c r="EDR327" s="94"/>
      <c r="EDS327" s="94"/>
      <c r="EDT327" s="94"/>
      <c r="EDU327" s="94"/>
      <c r="EDV327" s="94"/>
      <c r="EDW327" s="94"/>
      <c r="EDX327" s="94"/>
      <c r="EDY327" s="94"/>
      <c r="EDZ327" s="94"/>
      <c r="EEA327" s="94"/>
      <c r="EEB327" s="94"/>
      <c r="EEC327" s="94"/>
      <c r="EED327" s="94"/>
      <c r="EEE327" s="94"/>
      <c r="EEF327" s="94"/>
      <c r="EEG327" s="94"/>
      <c r="EEH327" s="94"/>
      <c r="EEI327" s="94"/>
      <c r="EEJ327" s="94"/>
      <c r="EEK327" s="94"/>
      <c r="EEL327" s="94"/>
      <c r="EEM327" s="94"/>
      <c r="EEN327" s="94"/>
      <c r="EEO327" s="94"/>
      <c r="EEP327" s="94"/>
      <c r="EEQ327" s="94"/>
      <c r="EER327" s="94"/>
      <c r="EES327" s="94"/>
      <c r="EET327" s="94"/>
      <c r="EEU327" s="94"/>
      <c r="EEV327" s="94"/>
      <c r="EEW327" s="94"/>
      <c r="EEX327" s="94"/>
      <c r="EEY327" s="94"/>
      <c r="EEZ327" s="94"/>
      <c r="EFA327" s="94"/>
      <c r="EFB327" s="94"/>
      <c r="EFC327" s="94"/>
      <c r="EFD327" s="94"/>
      <c r="EFE327" s="94"/>
      <c r="EFF327" s="94"/>
      <c r="EFG327" s="94"/>
      <c r="EFH327" s="94"/>
      <c r="EFI327" s="94"/>
      <c r="EFJ327" s="94"/>
      <c r="EFK327" s="94"/>
      <c r="EFL327" s="94"/>
      <c r="EFM327" s="94"/>
      <c r="EFN327" s="94"/>
      <c r="EFO327" s="94"/>
      <c r="EFP327" s="94"/>
      <c r="EFQ327" s="94"/>
      <c r="EFR327" s="94"/>
      <c r="EFS327" s="94"/>
      <c r="EFT327" s="94"/>
      <c r="EFU327" s="94"/>
      <c r="EFV327" s="94"/>
      <c r="EFW327" s="94"/>
      <c r="EFX327" s="94"/>
      <c r="EFY327" s="94"/>
      <c r="EFZ327" s="94"/>
      <c r="EGA327" s="94"/>
      <c r="EGB327" s="94"/>
      <c r="EGC327" s="94"/>
      <c r="EGD327" s="94"/>
      <c r="EGE327" s="94"/>
      <c r="EGF327" s="94"/>
      <c r="EGG327" s="94"/>
      <c r="EGH327" s="94"/>
      <c r="EGI327" s="94"/>
      <c r="EGJ327" s="94"/>
      <c r="EGK327" s="94"/>
      <c r="EGL327" s="94"/>
      <c r="EGM327" s="94"/>
      <c r="EGN327" s="94"/>
      <c r="EGO327" s="94"/>
      <c r="EGP327" s="94"/>
      <c r="EGQ327" s="94"/>
      <c r="EGR327" s="94"/>
      <c r="EGS327" s="94"/>
      <c r="EGT327" s="94"/>
      <c r="EGU327" s="94"/>
      <c r="EGV327" s="94"/>
      <c r="EGW327" s="94"/>
      <c r="EGX327" s="94"/>
      <c r="EGY327" s="94"/>
      <c r="EGZ327" s="94"/>
      <c r="EHA327" s="94"/>
      <c r="EHB327" s="94"/>
      <c r="EHC327" s="94"/>
      <c r="EHD327" s="94"/>
      <c r="EHE327" s="94"/>
      <c r="EHF327" s="94"/>
      <c r="EHG327" s="94"/>
      <c r="EHH327" s="94"/>
      <c r="EHI327" s="94"/>
      <c r="EHJ327" s="94"/>
      <c r="EHK327" s="94"/>
      <c r="EHL327" s="94"/>
      <c r="EHM327" s="94"/>
      <c r="EHN327" s="94"/>
      <c r="EHO327" s="94"/>
      <c r="EHP327" s="94"/>
      <c r="EHQ327" s="94"/>
      <c r="EHR327" s="94"/>
      <c r="EHS327" s="94"/>
      <c r="EHT327" s="94"/>
      <c r="EHU327" s="94"/>
      <c r="EHV327" s="94"/>
      <c r="EHW327" s="94"/>
      <c r="EHX327" s="94"/>
      <c r="EHY327" s="94"/>
      <c r="EHZ327" s="94"/>
      <c r="EIA327" s="94"/>
      <c r="EIB327" s="94"/>
      <c r="EIC327" s="94"/>
      <c r="EID327" s="94"/>
      <c r="EIE327" s="94"/>
      <c r="EIF327" s="94"/>
      <c r="EIG327" s="94"/>
      <c r="EIH327" s="94"/>
      <c r="EII327" s="94"/>
      <c r="EIJ327" s="94"/>
      <c r="EIK327" s="94"/>
      <c r="EIL327" s="94"/>
      <c r="EIM327" s="94"/>
      <c r="EIN327" s="94"/>
      <c r="EIO327" s="94"/>
      <c r="EIP327" s="94"/>
      <c r="EIQ327" s="94"/>
      <c r="EIR327" s="94"/>
      <c r="EIS327" s="94"/>
      <c r="EIT327" s="94"/>
      <c r="EIU327" s="94"/>
      <c r="EIV327" s="94"/>
      <c r="EIW327" s="94"/>
      <c r="EIX327" s="94"/>
      <c r="EIY327" s="94"/>
      <c r="EIZ327" s="94"/>
      <c r="EJA327" s="94"/>
      <c r="EJB327" s="94"/>
      <c r="EJC327" s="94"/>
      <c r="EJD327" s="94"/>
      <c r="EJE327" s="94"/>
      <c r="EJF327" s="94"/>
      <c r="EJG327" s="94"/>
      <c r="EJH327" s="94"/>
      <c r="EJI327" s="94"/>
      <c r="EJJ327" s="94"/>
      <c r="EJK327" s="94"/>
      <c r="EJL327" s="94"/>
      <c r="EJM327" s="94"/>
      <c r="EJN327" s="94"/>
      <c r="EJO327" s="94"/>
      <c r="EJP327" s="94"/>
      <c r="EJQ327" s="94"/>
      <c r="EJR327" s="94"/>
      <c r="EJS327" s="94"/>
      <c r="EJT327" s="94"/>
      <c r="EJU327" s="94"/>
      <c r="EJV327" s="94"/>
      <c r="EJW327" s="94"/>
      <c r="EJX327" s="94"/>
      <c r="EJY327" s="94"/>
      <c r="EJZ327" s="94"/>
      <c r="EKA327" s="94"/>
      <c r="EKB327" s="94"/>
      <c r="EKC327" s="94"/>
      <c r="EKD327" s="94"/>
      <c r="EKE327" s="94"/>
      <c r="EKF327" s="94"/>
      <c r="EKG327" s="94"/>
      <c r="EKH327" s="94"/>
      <c r="EKI327" s="94"/>
      <c r="EKJ327" s="94"/>
      <c r="EKK327" s="94"/>
      <c r="EKL327" s="94"/>
      <c r="EKM327" s="94"/>
      <c r="EKN327" s="94"/>
      <c r="EKO327" s="94"/>
      <c r="EKP327" s="94"/>
      <c r="EKQ327" s="94"/>
      <c r="EKR327" s="94"/>
      <c r="EKS327" s="94"/>
      <c r="EKT327" s="94"/>
      <c r="EKU327" s="94"/>
      <c r="EKV327" s="94"/>
      <c r="EKW327" s="94"/>
      <c r="EKX327" s="94"/>
      <c r="EKY327" s="94"/>
      <c r="EKZ327" s="94"/>
      <c r="ELA327" s="94"/>
      <c r="ELB327" s="94"/>
      <c r="ELC327" s="94"/>
      <c r="ELD327" s="94"/>
      <c r="ELE327" s="94"/>
      <c r="ELF327" s="94"/>
      <c r="ELG327" s="94"/>
      <c r="ELH327" s="94"/>
      <c r="ELI327" s="94"/>
      <c r="ELJ327" s="94"/>
      <c r="ELK327" s="94"/>
      <c r="ELL327" s="94"/>
      <c r="ELM327" s="94"/>
      <c r="ELN327" s="94"/>
      <c r="ELO327" s="94"/>
      <c r="ELP327" s="94"/>
      <c r="ELQ327" s="94"/>
      <c r="ELR327" s="94"/>
      <c r="ELS327" s="94"/>
      <c r="ELT327" s="94"/>
      <c r="ELU327" s="94"/>
      <c r="ELV327" s="94"/>
      <c r="ELW327" s="94"/>
      <c r="ELX327" s="94"/>
      <c r="ELY327" s="94"/>
      <c r="ELZ327" s="94"/>
      <c r="EMA327" s="94"/>
      <c r="EMB327" s="94"/>
      <c r="EMC327" s="94"/>
      <c r="EMD327" s="94"/>
      <c r="EME327" s="94"/>
      <c r="EMF327" s="94"/>
      <c r="EMG327" s="94"/>
      <c r="EMH327" s="94"/>
      <c r="EMI327" s="94"/>
      <c r="EMJ327" s="94"/>
      <c r="EMK327" s="94"/>
      <c r="EML327" s="94"/>
      <c r="EMM327" s="94"/>
      <c r="EMN327" s="94"/>
      <c r="EMO327" s="94"/>
      <c r="EMP327" s="94"/>
      <c r="EMQ327" s="94"/>
      <c r="EMR327" s="94"/>
      <c r="EMS327" s="94"/>
      <c r="EMT327" s="94"/>
      <c r="EMU327" s="94"/>
      <c r="EMV327" s="94"/>
      <c r="EMW327" s="94"/>
      <c r="EMX327" s="94"/>
      <c r="EMY327" s="94"/>
      <c r="EMZ327" s="94"/>
      <c r="ENA327" s="94"/>
      <c r="ENB327" s="94"/>
      <c r="ENC327" s="94"/>
      <c r="END327" s="94"/>
      <c r="ENE327" s="94"/>
      <c r="ENF327" s="94"/>
      <c r="ENG327" s="94"/>
      <c r="ENH327" s="94"/>
      <c r="ENI327" s="94"/>
      <c r="ENJ327" s="94"/>
      <c r="ENK327" s="94"/>
      <c r="ENL327" s="94"/>
      <c r="ENM327" s="94"/>
      <c r="ENN327" s="94"/>
      <c r="ENO327" s="94"/>
      <c r="ENP327" s="94"/>
      <c r="ENQ327" s="94"/>
      <c r="ENR327" s="94"/>
      <c r="ENS327" s="94"/>
      <c r="ENT327" s="94"/>
      <c r="ENU327" s="94"/>
      <c r="ENV327" s="94"/>
      <c r="ENW327" s="94"/>
      <c r="ENX327" s="94"/>
      <c r="ENY327" s="94"/>
      <c r="ENZ327" s="94"/>
      <c r="EOA327" s="94"/>
      <c r="EOB327" s="94"/>
      <c r="EOC327" s="94"/>
      <c r="EOD327" s="94"/>
      <c r="EOE327" s="94"/>
      <c r="EOF327" s="94"/>
      <c r="EOG327" s="94"/>
      <c r="EOH327" s="94"/>
      <c r="EOI327" s="94"/>
      <c r="EOJ327" s="94"/>
      <c r="EOK327" s="94"/>
      <c r="EOL327" s="94"/>
      <c r="EOM327" s="94"/>
      <c r="EON327" s="94"/>
      <c r="EOO327" s="94"/>
      <c r="EOP327" s="94"/>
      <c r="EOQ327" s="94"/>
      <c r="EOR327" s="94"/>
      <c r="EOS327" s="94"/>
      <c r="EOT327" s="94"/>
      <c r="EOU327" s="94"/>
      <c r="EOV327" s="94"/>
      <c r="EOW327" s="94"/>
      <c r="EOX327" s="94"/>
      <c r="EOY327" s="94"/>
      <c r="EOZ327" s="94"/>
      <c r="EPA327" s="94"/>
      <c r="EPB327" s="94"/>
      <c r="EPC327" s="94"/>
      <c r="EPD327" s="94"/>
      <c r="EPE327" s="94"/>
      <c r="EPF327" s="94"/>
      <c r="EPG327" s="94"/>
      <c r="EPH327" s="94"/>
      <c r="EPI327" s="94"/>
      <c r="EPJ327" s="94"/>
      <c r="EPK327" s="94"/>
      <c r="EPL327" s="94"/>
      <c r="EPM327" s="94"/>
      <c r="EPN327" s="94"/>
      <c r="EPO327" s="94"/>
      <c r="EPP327" s="94"/>
      <c r="EPQ327" s="94"/>
      <c r="EPR327" s="94"/>
      <c r="EPS327" s="94"/>
      <c r="EPT327" s="94"/>
      <c r="EPU327" s="94"/>
      <c r="EPV327" s="94"/>
      <c r="EPW327" s="94"/>
      <c r="EPX327" s="94"/>
      <c r="EPY327" s="94"/>
      <c r="EPZ327" s="94"/>
      <c r="EQA327" s="94"/>
      <c r="EQB327" s="94"/>
      <c r="EQC327" s="94"/>
      <c r="EQD327" s="94"/>
      <c r="EQE327" s="94"/>
      <c r="EQF327" s="94"/>
      <c r="EQG327" s="94"/>
      <c r="EQH327" s="94"/>
      <c r="EQI327" s="94"/>
      <c r="EQJ327" s="94"/>
      <c r="EQK327" s="94"/>
      <c r="EQL327" s="94"/>
      <c r="EQM327" s="94"/>
      <c r="EQN327" s="94"/>
      <c r="EQO327" s="94"/>
      <c r="EQP327" s="94"/>
      <c r="EQQ327" s="94"/>
      <c r="EQR327" s="94"/>
      <c r="EQS327" s="94"/>
      <c r="EQT327" s="94"/>
      <c r="EQU327" s="94"/>
      <c r="EQV327" s="94"/>
      <c r="EQW327" s="94"/>
      <c r="EQX327" s="94"/>
      <c r="EQY327" s="94"/>
      <c r="EQZ327" s="94"/>
      <c r="ERA327" s="94"/>
      <c r="ERB327" s="94"/>
      <c r="ERC327" s="94"/>
      <c r="ERD327" s="94"/>
      <c r="ERE327" s="94"/>
      <c r="ERF327" s="94"/>
      <c r="ERG327" s="94"/>
      <c r="ERH327" s="94"/>
      <c r="ERI327" s="94"/>
      <c r="ERJ327" s="94"/>
      <c r="ERK327" s="94"/>
      <c r="ERL327" s="94"/>
      <c r="ERM327" s="94"/>
      <c r="ERN327" s="94"/>
      <c r="ERO327" s="94"/>
      <c r="ERP327" s="94"/>
      <c r="ERQ327" s="94"/>
      <c r="ERR327" s="94"/>
      <c r="ERS327" s="94"/>
      <c r="ERT327" s="94"/>
      <c r="ERU327" s="94"/>
      <c r="ERV327" s="94"/>
      <c r="ERW327" s="94"/>
      <c r="ERX327" s="94"/>
      <c r="ERY327" s="94"/>
      <c r="ERZ327" s="94"/>
      <c r="ESA327" s="94"/>
      <c r="ESB327" s="94"/>
      <c r="ESC327" s="94"/>
      <c r="ESD327" s="94"/>
      <c r="ESE327" s="94"/>
      <c r="ESF327" s="94"/>
      <c r="ESG327" s="94"/>
      <c r="ESH327" s="94"/>
      <c r="ESI327" s="94"/>
      <c r="ESJ327" s="94"/>
      <c r="ESK327" s="94"/>
      <c r="ESL327" s="94"/>
      <c r="ESM327" s="94"/>
      <c r="ESN327" s="94"/>
      <c r="ESO327" s="94"/>
      <c r="ESP327" s="94"/>
      <c r="ESQ327" s="94"/>
      <c r="ESR327" s="94"/>
      <c r="ESS327" s="94"/>
      <c r="EST327" s="94"/>
      <c r="ESU327" s="94"/>
      <c r="ESV327" s="94"/>
      <c r="ESW327" s="94"/>
      <c r="ESX327" s="94"/>
      <c r="ESY327" s="94"/>
      <c r="ESZ327" s="94"/>
      <c r="ETA327" s="94"/>
      <c r="ETB327" s="94"/>
      <c r="ETC327" s="94"/>
      <c r="ETD327" s="94"/>
      <c r="ETE327" s="94"/>
      <c r="ETF327" s="94"/>
      <c r="ETG327" s="94"/>
      <c r="ETH327" s="94"/>
      <c r="ETI327" s="94"/>
      <c r="ETJ327" s="94"/>
      <c r="ETK327" s="94"/>
      <c r="ETL327" s="94"/>
      <c r="ETM327" s="94"/>
      <c r="ETN327" s="94"/>
      <c r="ETO327" s="94"/>
      <c r="ETP327" s="94"/>
      <c r="ETQ327" s="94"/>
      <c r="ETR327" s="94"/>
      <c r="ETS327" s="94"/>
      <c r="ETT327" s="94"/>
      <c r="ETU327" s="94"/>
      <c r="ETV327" s="94"/>
      <c r="ETW327" s="94"/>
      <c r="ETX327" s="94"/>
      <c r="ETY327" s="94"/>
      <c r="ETZ327" s="94"/>
      <c r="EUA327" s="94"/>
      <c r="EUB327" s="94"/>
      <c r="EUC327" s="94"/>
      <c r="EUD327" s="94"/>
      <c r="EUE327" s="94"/>
      <c r="EUF327" s="94"/>
      <c r="EUG327" s="94"/>
      <c r="EUH327" s="94"/>
      <c r="EUI327" s="94"/>
      <c r="EUJ327" s="94"/>
      <c r="EUK327" s="94"/>
      <c r="EUL327" s="94"/>
      <c r="EUM327" s="94"/>
      <c r="EUN327" s="94"/>
      <c r="EUO327" s="94"/>
      <c r="EUP327" s="94"/>
      <c r="EUQ327" s="94"/>
      <c r="EUR327" s="94"/>
      <c r="EUS327" s="94"/>
      <c r="EUT327" s="94"/>
      <c r="EUU327" s="94"/>
      <c r="EUV327" s="94"/>
      <c r="EUW327" s="94"/>
      <c r="EUX327" s="94"/>
      <c r="EUY327" s="94"/>
      <c r="EUZ327" s="94"/>
      <c r="EVA327" s="94"/>
      <c r="EVB327" s="94"/>
      <c r="EVC327" s="94"/>
      <c r="EVD327" s="94"/>
      <c r="EVE327" s="94"/>
      <c r="EVF327" s="94"/>
      <c r="EVG327" s="94"/>
      <c r="EVH327" s="94"/>
      <c r="EVI327" s="94"/>
      <c r="EVJ327" s="94"/>
      <c r="EVK327" s="94"/>
      <c r="EVL327" s="94"/>
      <c r="EVM327" s="94"/>
      <c r="EVN327" s="94"/>
      <c r="EVO327" s="94"/>
      <c r="EVP327" s="94"/>
      <c r="EVQ327" s="94"/>
      <c r="EVR327" s="94"/>
      <c r="EVS327" s="94"/>
      <c r="EVT327" s="94"/>
      <c r="EVU327" s="94"/>
      <c r="EVV327" s="94"/>
      <c r="EVW327" s="94"/>
      <c r="EVX327" s="94"/>
      <c r="EVY327" s="94"/>
      <c r="EVZ327" s="94"/>
      <c r="EWA327" s="94"/>
      <c r="EWB327" s="94"/>
      <c r="EWC327" s="94"/>
      <c r="EWD327" s="94"/>
      <c r="EWE327" s="94"/>
      <c r="EWF327" s="94"/>
      <c r="EWG327" s="94"/>
      <c r="EWH327" s="94"/>
      <c r="EWI327" s="94"/>
      <c r="EWJ327" s="94"/>
      <c r="EWK327" s="94"/>
      <c r="EWL327" s="94"/>
      <c r="EWM327" s="94"/>
      <c r="EWN327" s="94"/>
      <c r="EWO327" s="94"/>
      <c r="EWP327" s="94"/>
      <c r="EWQ327" s="94"/>
      <c r="EWR327" s="94"/>
      <c r="EWS327" s="94"/>
      <c r="EWT327" s="94"/>
      <c r="EWU327" s="94"/>
      <c r="EWV327" s="94"/>
      <c r="EWW327" s="94"/>
      <c r="EWX327" s="94"/>
      <c r="EWY327" s="94"/>
      <c r="EWZ327" s="94"/>
      <c r="EXA327" s="94"/>
      <c r="EXB327" s="94"/>
      <c r="EXC327" s="94"/>
      <c r="EXD327" s="94"/>
      <c r="EXE327" s="94"/>
      <c r="EXF327" s="94"/>
      <c r="EXG327" s="94"/>
      <c r="EXH327" s="94"/>
      <c r="EXI327" s="94"/>
      <c r="EXJ327" s="94"/>
      <c r="EXK327" s="94"/>
      <c r="EXL327" s="94"/>
      <c r="EXM327" s="94"/>
      <c r="EXN327" s="94"/>
      <c r="EXO327" s="94"/>
      <c r="EXP327" s="94"/>
      <c r="EXQ327" s="94"/>
      <c r="EXR327" s="94"/>
      <c r="EXS327" s="94"/>
      <c r="EXT327" s="94"/>
      <c r="EXU327" s="94"/>
      <c r="EXV327" s="94"/>
      <c r="EXW327" s="94"/>
      <c r="EXX327" s="94"/>
      <c r="EXY327" s="94"/>
      <c r="EXZ327" s="94"/>
      <c r="EYA327" s="94"/>
      <c r="EYB327" s="94"/>
      <c r="EYC327" s="94"/>
      <c r="EYD327" s="94"/>
      <c r="EYE327" s="94"/>
      <c r="EYF327" s="94"/>
      <c r="EYG327" s="94"/>
      <c r="EYH327" s="94"/>
      <c r="EYI327" s="94"/>
      <c r="EYJ327" s="94"/>
      <c r="EYK327" s="94"/>
      <c r="EYL327" s="94"/>
      <c r="EYM327" s="94"/>
      <c r="EYN327" s="94"/>
      <c r="EYO327" s="94"/>
      <c r="EYP327" s="94"/>
      <c r="EYQ327" s="94"/>
      <c r="EYR327" s="94"/>
      <c r="EYS327" s="94"/>
      <c r="EYT327" s="94"/>
      <c r="EYU327" s="94"/>
      <c r="EYV327" s="94"/>
      <c r="EYW327" s="94"/>
      <c r="EYX327" s="94"/>
      <c r="EYY327" s="94"/>
      <c r="EYZ327" s="94"/>
      <c r="EZA327" s="94"/>
      <c r="EZB327" s="94"/>
      <c r="EZC327" s="94"/>
      <c r="EZD327" s="94"/>
      <c r="EZE327" s="94"/>
      <c r="EZF327" s="94"/>
      <c r="EZG327" s="94"/>
      <c r="EZH327" s="94"/>
      <c r="EZI327" s="94"/>
      <c r="EZJ327" s="94"/>
      <c r="EZK327" s="94"/>
      <c r="EZL327" s="94"/>
      <c r="EZM327" s="94"/>
      <c r="EZN327" s="94"/>
      <c r="EZO327" s="94"/>
      <c r="EZP327" s="94"/>
      <c r="EZQ327" s="94"/>
      <c r="EZR327" s="94"/>
      <c r="EZS327" s="94"/>
      <c r="EZT327" s="94"/>
      <c r="EZU327" s="94"/>
      <c r="EZV327" s="94"/>
      <c r="EZW327" s="94"/>
      <c r="EZX327" s="94"/>
      <c r="EZY327" s="94"/>
      <c r="EZZ327" s="94"/>
      <c r="FAA327" s="94"/>
      <c r="FAB327" s="94"/>
      <c r="FAC327" s="94"/>
      <c r="FAD327" s="94"/>
      <c r="FAE327" s="94"/>
      <c r="FAF327" s="94"/>
      <c r="FAG327" s="94"/>
      <c r="FAH327" s="94"/>
      <c r="FAI327" s="94"/>
      <c r="FAJ327" s="94"/>
      <c r="FAK327" s="94"/>
      <c r="FAL327" s="94"/>
      <c r="FAM327" s="94"/>
      <c r="FAN327" s="94"/>
      <c r="FAO327" s="94"/>
      <c r="FAP327" s="94"/>
      <c r="FAQ327" s="94"/>
      <c r="FAR327" s="94"/>
      <c r="FAS327" s="94"/>
      <c r="FAT327" s="94"/>
      <c r="FAU327" s="94"/>
      <c r="FAV327" s="94"/>
      <c r="FAW327" s="94"/>
      <c r="FAX327" s="94"/>
      <c r="FAY327" s="94"/>
      <c r="FAZ327" s="94"/>
      <c r="FBA327" s="94"/>
      <c r="FBB327" s="94"/>
      <c r="FBC327" s="94"/>
      <c r="FBD327" s="94"/>
      <c r="FBE327" s="94"/>
      <c r="FBF327" s="94"/>
      <c r="FBG327" s="94"/>
      <c r="FBH327" s="94"/>
      <c r="FBI327" s="94"/>
      <c r="FBJ327" s="94"/>
      <c r="FBK327" s="94"/>
      <c r="FBL327" s="94"/>
      <c r="FBM327" s="94"/>
      <c r="FBN327" s="94"/>
      <c r="FBO327" s="94"/>
      <c r="FBP327" s="94"/>
      <c r="FBQ327" s="94"/>
      <c r="FBR327" s="94"/>
      <c r="FBS327" s="94"/>
      <c r="FBT327" s="94"/>
      <c r="FBU327" s="94"/>
      <c r="FBV327" s="94"/>
      <c r="FBW327" s="94"/>
      <c r="FBX327" s="94"/>
      <c r="FBY327" s="94"/>
      <c r="FBZ327" s="94"/>
      <c r="FCA327" s="94"/>
      <c r="FCB327" s="94"/>
      <c r="FCC327" s="94"/>
      <c r="FCD327" s="94"/>
      <c r="FCE327" s="94"/>
      <c r="FCF327" s="94"/>
      <c r="FCG327" s="94"/>
      <c r="FCH327" s="94"/>
      <c r="FCI327" s="94"/>
      <c r="FCJ327" s="94"/>
      <c r="FCK327" s="94"/>
      <c r="FCL327" s="94"/>
      <c r="FCM327" s="94"/>
      <c r="FCN327" s="94"/>
      <c r="FCO327" s="94"/>
      <c r="FCP327" s="94"/>
      <c r="FCQ327" s="94"/>
      <c r="FCR327" s="94"/>
      <c r="FCS327" s="94"/>
      <c r="FCT327" s="94"/>
      <c r="FCU327" s="94"/>
      <c r="FCV327" s="94"/>
      <c r="FCW327" s="94"/>
      <c r="FCX327" s="94"/>
      <c r="FCY327" s="94"/>
      <c r="FCZ327" s="94"/>
      <c r="FDA327" s="94"/>
      <c r="FDB327" s="94"/>
      <c r="FDC327" s="94"/>
      <c r="FDD327" s="94"/>
      <c r="FDE327" s="94"/>
      <c r="FDF327" s="94"/>
      <c r="FDG327" s="94"/>
      <c r="FDH327" s="94"/>
      <c r="FDI327" s="94"/>
      <c r="FDJ327" s="94"/>
      <c r="FDK327" s="94"/>
      <c r="FDL327" s="94"/>
      <c r="FDM327" s="94"/>
      <c r="FDN327" s="94"/>
      <c r="FDO327" s="94"/>
      <c r="FDP327" s="94"/>
      <c r="FDQ327" s="94"/>
      <c r="FDR327" s="94"/>
      <c r="FDS327" s="94"/>
      <c r="FDT327" s="94"/>
      <c r="FDU327" s="94"/>
      <c r="FDV327" s="94"/>
      <c r="FDW327" s="94"/>
      <c r="FDX327" s="94"/>
      <c r="FDY327" s="94"/>
      <c r="FDZ327" s="94"/>
      <c r="FEA327" s="94"/>
      <c r="FEB327" s="94"/>
      <c r="FEC327" s="94"/>
      <c r="FED327" s="94"/>
      <c r="FEE327" s="94"/>
      <c r="FEF327" s="94"/>
      <c r="FEG327" s="94"/>
      <c r="FEH327" s="94"/>
      <c r="FEI327" s="94"/>
      <c r="FEJ327" s="94"/>
      <c r="FEK327" s="94"/>
      <c r="FEL327" s="94"/>
      <c r="FEM327" s="94"/>
      <c r="FEN327" s="94"/>
      <c r="FEO327" s="94"/>
      <c r="FEP327" s="94"/>
      <c r="FEQ327" s="94"/>
      <c r="FER327" s="94"/>
      <c r="FES327" s="94"/>
      <c r="FET327" s="94"/>
      <c r="FEU327" s="94"/>
      <c r="FEV327" s="94"/>
      <c r="FEW327" s="94"/>
      <c r="FEX327" s="94"/>
      <c r="FEY327" s="94"/>
      <c r="FEZ327" s="94"/>
      <c r="FFA327" s="94"/>
      <c r="FFB327" s="94"/>
      <c r="FFC327" s="94"/>
      <c r="FFD327" s="94"/>
      <c r="FFE327" s="94"/>
      <c r="FFF327" s="94"/>
      <c r="FFG327" s="94"/>
      <c r="FFH327" s="94"/>
      <c r="FFI327" s="94"/>
      <c r="FFJ327" s="94"/>
      <c r="FFK327" s="94"/>
      <c r="FFL327" s="94"/>
      <c r="FFM327" s="94"/>
      <c r="FFN327" s="94"/>
      <c r="FFO327" s="94"/>
      <c r="FFP327" s="94"/>
      <c r="FFQ327" s="94"/>
      <c r="FFR327" s="94"/>
      <c r="FFS327" s="94"/>
      <c r="FFT327" s="94"/>
      <c r="FFU327" s="94"/>
      <c r="FFV327" s="94"/>
      <c r="FFW327" s="94"/>
      <c r="FFX327" s="94"/>
      <c r="FFY327" s="94"/>
      <c r="FFZ327" s="94"/>
      <c r="FGA327" s="94"/>
      <c r="FGB327" s="94"/>
      <c r="FGC327" s="94"/>
      <c r="FGD327" s="94"/>
      <c r="FGE327" s="94"/>
      <c r="FGF327" s="94"/>
      <c r="FGG327" s="94"/>
      <c r="FGH327" s="94"/>
      <c r="FGI327" s="94"/>
      <c r="FGJ327" s="94"/>
      <c r="FGK327" s="94"/>
      <c r="FGL327" s="94"/>
      <c r="FGM327" s="94"/>
      <c r="FGN327" s="94"/>
      <c r="FGO327" s="94"/>
      <c r="FGP327" s="94"/>
      <c r="FGQ327" s="94"/>
      <c r="FGR327" s="94"/>
      <c r="FGS327" s="94"/>
      <c r="FGT327" s="94"/>
      <c r="FGU327" s="94"/>
      <c r="FGV327" s="94"/>
      <c r="FGW327" s="94"/>
      <c r="FGX327" s="94"/>
      <c r="FGY327" s="94"/>
      <c r="FGZ327" s="94"/>
      <c r="FHA327" s="94"/>
      <c r="FHB327" s="94"/>
      <c r="FHC327" s="94"/>
      <c r="FHD327" s="94"/>
      <c r="FHE327" s="94"/>
      <c r="FHF327" s="94"/>
      <c r="FHG327" s="94"/>
      <c r="FHH327" s="94"/>
      <c r="FHI327" s="94"/>
      <c r="FHJ327" s="94"/>
      <c r="FHK327" s="94"/>
      <c r="FHL327" s="94"/>
      <c r="FHM327" s="94"/>
      <c r="FHN327" s="94"/>
      <c r="FHO327" s="94"/>
      <c r="FHP327" s="94"/>
      <c r="FHQ327" s="94"/>
      <c r="FHR327" s="94"/>
      <c r="FHS327" s="94"/>
      <c r="FHT327" s="94"/>
      <c r="FHU327" s="94"/>
      <c r="FHV327" s="94"/>
      <c r="FHW327" s="94"/>
      <c r="FHX327" s="94"/>
      <c r="FHY327" s="94"/>
      <c r="FHZ327" s="94"/>
      <c r="FIA327" s="94"/>
      <c r="FIB327" s="94"/>
      <c r="FIC327" s="94"/>
      <c r="FID327" s="94"/>
      <c r="FIE327" s="94"/>
      <c r="FIF327" s="94"/>
      <c r="FIG327" s="94"/>
      <c r="FIH327" s="94"/>
      <c r="FII327" s="94"/>
      <c r="FIJ327" s="94"/>
      <c r="FIK327" s="94"/>
      <c r="FIL327" s="94"/>
      <c r="FIM327" s="94"/>
      <c r="FIN327" s="94"/>
      <c r="FIO327" s="94"/>
      <c r="FIP327" s="94"/>
      <c r="FIQ327" s="94"/>
      <c r="FIR327" s="94"/>
      <c r="FIS327" s="94"/>
      <c r="FIT327" s="94"/>
      <c r="FIU327" s="94"/>
      <c r="FIV327" s="94"/>
      <c r="FIW327" s="94"/>
      <c r="FIX327" s="94"/>
      <c r="FIY327" s="94"/>
      <c r="FIZ327" s="94"/>
      <c r="FJA327" s="94"/>
      <c r="FJB327" s="94"/>
      <c r="FJC327" s="94"/>
      <c r="FJD327" s="94"/>
      <c r="FJE327" s="94"/>
      <c r="FJF327" s="94"/>
      <c r="FJG327" s="94"/>
      <c r="FJH327" s="94"/>
      <c r="FJI327" s="94"/>
      <c r="FJJ327" s="94"/>
      <c r="FJK327" s="94"/>
      <c r="FJL327" s="94"/>
      <c r="FJM327" s="94"/>
      <c r="FJN327" s="94"/>
      <c r="FJO327" s="94"/>
      <c r="FJP327" s="94"/>
      <c r="FJQ327" s="94"/>
      <c r="FJR327" s="94"/>
      <c r="FJS327" s="94"/>
      <c r="FJT327" s="94"/>
      <c r="FJU327" s="94"/>
      <c r="FJV327" s="94"/>
      <c r="FJW327" s="94"/>
      <c r="FJX327" s="94"/>
      <c r="FJY327" s="94"/>
      <c r="FJZ327" s="94"/>
      <c r="FKA327" s="94"/>
      <c r="FKB327" s="94"/>
      <c r="FKC327" s="94"/>
      <c r="FKD327" s="94"/>
      <c r="FKE327" s="94"/>
      <c r="FKF327" s="94"/>
      <c r="FKG327" s="94"/>
      <c r="FKH327" s="94"/>
      <c r="FKI327" s="94"/>
      <c r="FKJ327" s="94"/>
      <c r="FKK327" s="94"/>
      <c r="FKL327" s="94"/>
      <c r="FKM327" s="94"/>
      <c r="FKN327" s="94"/>
      <c r="FKO327" s="94"/>
      <c r="FKP327" s="94"/>
      <c r="FKQ327" s="94"/>
      <c r="FKR327" s="94"/>
      <c r="FKS327" s="94"/>
      <c r="FKT327" s="94"/>
      <c r="FKU327" s="94"/>
      <c r="FKV327" s="94"/>
      <c r="FKW327" s="94"/>
      <c r="FKX327" s="94"/>
      <c r="FKY327" s="94"/>
      <c r="FKZ327" s="94"/>
      <c r="FLA327" s="94"/>
      <c r="FLB327" s="94"/>
      <c r="FLC327" s="94"/>
      <c r="FLD327" s="94"/>
      <c r="FLE327" s="94"/>
      <c r="FLF327" s="94"/>
      <c r="FLG327" s="94"/>
      <c r="FLH327" s="94"/>
      <c r="FLI327" s="94"/>
      <c r="FLJ327" s="94"/>
      <c r="FLK327" s="94"/>
      <c r="FLL327" s="94"/>
      <c r="FLM327" s="94"/>
      <c r="FLN327" s="94"/>
      <c r="FLO327" s="94"/>
      <c r="FLP327" s="94"/>
      <c r="FLQ327" s="94"/>
      <c r="FLR327" s="94"/>
      <c r="FLS327" s="94"/>
      <c r="FLT327" s="94"/>
      <c r="FLU327" s="94"/>
      <c r="FLV327" s="94"/>
      <c r="FLW327" s="94"/>
      <c r="FLX327" s="94"/>
      <c r="FLY327" s="94"/>
      <c r="FLZ327" s="94"/>
      <c r="FMA327" s="94"/>
      <c r="FMB327" s="94"/>
      <c r="FMC327" s="94"/>
      <c r="FMD327" s="94"/>
      <c r="FME327" s="94"/>
      <c r="FMF327" s="94"/>
      <c r="FMG327" s="94"/>
      <c r="FMH327" s="94"/>
      <c r="FMI327" s="94"/>
      <c r="FMJ327" s="94"/>
      <c r="FMK327" s="94"/>
      <c r="FML327" s="94"/>
      <c r="FMM327" s="94"/>
      <c r="FMN327" s="94"/>
      <c r="FMO327" s="94"/>
      <c r="FMP327" s="94"/>
      <c r="FMQ327" s="94"/>
      <c r="FMR327" s="94"/>
      <c r="FMS327" s="94"/>
      <c r="FMT327" s="94"/>
      <c r="FMU327" s="94"/>
      <c r="FMV327" s="94"/>
      <c r="FMW327" s="94"/>
      <c r="FMX327" s="94"/>
      <c r="FMY327" s="94"/>
      <c r="FMZ327" s="94"/>
      <c r="FNA327" s="94"/>
      <c r="FNB327" s="94"/>
      <c r="FNC327" s="94"/>
      <c r="FND327" s="94"/>
      <c r="FNE327" s="94"/>
      <c r="FNF327" s="94"/>
      <c r="FNG327" s="94"/>
      <c r="FNH327" s="94"/>
      <c r="FNI327" s="94"/>
      <c r="FNJ327" s="94"/>
      <c r="FNK327" s="94"/>
      <c r="FNL327" s="94"/>
      <c r="FNM327" s="94"/>
      <c r="FNN327" s="94"/>
      <c r="FNO327" s="94"/>
      <c r="FNP327" s="94"/>
      <c r="FNQ327" s="94"/>
      <c r="FNR327" s="94"/>
      <c r="FNS327" s="94"/>
      <c r="FNT327" s="94"/>
      <c r="FNU327" s="94"/>
      <c r="FNV327" s="94"/>
      <c r="FNW327" s="94"/>
      <c r="FNX327" s="94"/>
      <c r="FNY327" s="94"/>
      <c r="FNZ327" s="94"/>
      <c r="FOA327" s="94"/>
      <c r="FOB327" s="94"/>
      <c r="FOC327" s="94"/>
      <c r="FOD327" s="94"/>
      <c r="FOE327" s="94"/>
      <c r="FOF327" s="94"/>
      <c r="FOG327" s="94"/>
      <c r="FOH327" s="94"/>
      <c r="FOI327" s="94"/>
      <c r="FOJ327" s="94"/>
      <c r="FOK327" s="94"/>
      <c r="FOL327" s="94"/>
      <c r="FOM327" s="94"/>
      <c r="FON327" s="94"/>
      <c r="FOO327" s="94"/>
      <c r="FOP327" s="94"/>
      <c r="FOQ327" s="94"/>
      <c r="FOR327" s="94"/>
      <c r="FOS327" s="94"/>
      <c r="FOT327" s="94"/>
      <c r="FOU327" s="94"/>
      <c r="FOV327" s="94"/>
      <c r="FOW327" s="94"/>
      <c r="FOX327" s="94"/>
      <c r="FOY327" s="94"/>
      <c r="FOZ327" s="94"/>
      <c r="FPA327" s="94"/>
      <c r="FPB327" s="94"/>
      <c r="FPC327" s="94"/>
      <c r="FPD327" s="94"/>
      <c r="FPE327" s="94"/>
      <c r="FPF327" s="94"/>
      <c r="FPG327" s="94"/>
      <c r="FPH327" s="94"/>
      <c r="FPI327" s="94"/>
      <c r="FPJ327" s="94"/>
      <c r="FPK327" s="94"/>
      <c r="FPL327" s="94"/>
      <c r="FPM327" s="94"/>
      <c r="FPN327" s="94"/>
      <c r="FPO327" s="94"/>
      <c r="FPP327" s="94"/>
      <c r="FPQ327" s="94"/>
      <c r="FPR327" s="94"/>
      <c r="FPS327" s="94"/>
      <c r="FPT327" s="94"/>
      <c r="FPU327" s="94"/>
      <c r="FPV327" s="94"/>
      <c r="FPW327" s="94"/>
      <c r="FPX327" s="94"/>
      <c r="FPY327" s="94"/>
      <c r="FPZ327" s="94"/>
      <c r="FQA327" s="94"/>
      <c r="FQB327" s="94"/>
      <c r="FQC327" s="94"/>
      <c r="FQD327" s="94"/>
      <c r="FQE327" s="94"/>
      <c r="FQF327" s="94"/>
      <c r="FQG327" s="94"/>
      <c r="FQH327" s="94"/>
      <c r="FQI327" s="94"/>
      <c r="FQJ327" s="94"/>
      <c r="FQK327" s="94"/>
      <c r="FQL327" s="94"/>
      <c r="FQM327" s="94"/>
      <c r="FQN327" s="94"/>
      <c r="FQO327" s="94"/>
      <c r="FQP327" s="94"/>
      <c r="FQQ327" s="94"/>
      <c r="FQR327" s="94"/>
      <c r="FQS327" s="94"/>
      <c r="FQT327" s="94"/>
      <c r="FQU327" s="94"/>
      <c r="FQV327" s="94"/>
      <c r="FQW327" s="94"/>
      <c r="FQX327" s="94"/>
      <c r="FQY327" s="94"/>
      <c r="FQZ327" s="94"/>
      <c r="FRA327" s="94"/>
      <c r="FRB327" s="94"/>
      <c r="FRC327" s="94"/>
      <c r="FRD327" s="94"/>
      <c r="FRE327" s="94"/>
      <c r="FRF327" s="94"/>
      <c r="FRG327" s="94"/>
      <c r="FRH327" s="94"/>
      <c r="FRI327" s="94"/>
      <c r="FRJ327" s="94"/>
      <c r="FRK327" s="94"/>
      <c r="FRL327" s="94"/>
      <c r="FRM327" s="94"/>
      <c r="FRN327" s="94"/>
      <c r="FRO327" s="94"/>
      <c r="FRP327" s="94"/>
      <c r="FRQ327" s="94"/>
      <c r="FRR327" s="94"/>
      <c r="FRS327" s="94"/>
      <c r="FRT327" s="94"/>
      <c r="FRU327" s="94"/>
      <c r="FRV327" s="94"/>
      <c r="FRW327" s="94"/>
      <c r="FRX327" s="94"/>
      <c r="FRY327" s="94"/>
      <c r="FRZ327" s="94"/>
      <c r="FSA327" s="94"/>
      <c r="FSB327" s="94"/>
      <c r="FSC327" s="94"/>
      <c r="FSD327" s="94"/>
      <c r="FSE327" s="94"/>
      <c r="FSF327" s="94"/>
      <c r="FSG327" s="94"/>
      <c r="FSH327" s="94"/>
      <c r="FSI327" s="94"/>
      <c r="FSJ327" s="94"/>
      <c r="FSK327" s="94"/>
      <c r="FSL327" s="94"/>
      <c r="FSM327" s="94"/>
      <c r="FSN327" s="94"/>
      <c r="FSO327" s="94"/>
      <c r="FSP327" s="94"/>
      <c r="FSQ327" s="94"/>
      <c r="FSR327" s="94"/>
      <c r="FSS327" s="94"/>
      <c r="FST327" s="94"/>
      <c r="FSU327" s="94"/>
      <c r="FSV327" s="94"/>
      <c r="FSW327" s="94"/>
      <c r="FSX327" s="94"/>
      <c r="FSY327" s="94"/>
      <c r="FSZ327" s="94"/>
      <c r="FTA327" s="94"/>
      <c r="FTB327" s="94"/>
      <c r="FTC327" s="94"/>
      <c r="FTD327" s="94"/>
      <c r="FTE327" s="94"/>
      <c r="FTF327" s="94"/>
      <c r="FTG327" s="94"/>
      <c r="FTH327" s="94"/>
      <c r="FTI327" s="94"/>
      <c r="FTJ327" s="94"/>
      <c r="FTK327" s="94"/>
      <c r="FTL327" s="94"/>
      <c r="FTM327" s="94"/>
      <c r="FTN327" s="94"/>
      <c r="FTO327" s="94"/>
      <c r="FTP327" s="94"/>
      <c r="FTQ327" s="94"/>
      <c r="FTR327" s="94"/>
      <c r="FTS327" s="94"/>
      <c r="FTT327" s="94"/>
      <c r="FTU327" s="94"/>
      <c r="FTV327" s="94"/>
      <c r="FTW327" s="94"/>
      <c r="FTX327" s="94"/>
      <c r="FTY327" s="94"/>
      <c r="FTZ327" s="94"/>
      <c r="FUA327" s="94"/>
      <c r="FUB327" s="94"/>
      <c r="FUC327" s="94"/>
      <c r="FUD327" s="94"/>
      <c r="FUE327" s="94"/>
      <c r="FUF327" s="94"/>
      <c r="FUG327" s="94"/>
      <c r="FUH327" s="94"/>
      <c r="FUI327" s="94"/>
      <c r="FUJ327" s="94"/>
      <c r="FUK327" s="94"/>
      <c r="FUL327" s="94"/>
      <c r="FUM327" s="94"/>
      <c r="FUN327" s="94"/>
      <c r="FUO327" s="94"/>
      <c r="FUP327" s="94"/>
      <c r="FUQ327" s="94"/>
      <c r="FUR327" s="94"/>
      <c r="FUS327" s="94"/>
      <c r="FUT327" s="94"/>
      <c r="FUU327" s="94"/>
      <c r="FUV327" s="94"/>
      <c r="FUW327" s="94"/>
      <c r="FUX327" s="94"/>
      <c r="FUY327" s="94"/>
      <c r="FUZ327" s="94"/>
      <c r="FVA327" s="94"/>
      <c r="FVB327" s="94"/>
      <c r="FVC327" s="94"/>
      <c r="FVD327" s="94"/>
      <c r="FVE327" s="94"/>
      <c r="FVF327" s="94"/>
      <c r="FVG327" s="94"/>
      <c r="FVH327" s="94"/>
      <c r="FVI327" s="94"/>
      <c r="FVJ327" s="94"/>
      <c r="FVK327" s="94"/>
      <c r="FVL327" s="94"/>
      <c r="FVM327" s="94"/>
      <c r="FVN327" s="94"/>
      <c r="FVO327" s="94"/>
      <c r="FVP327" s="94"/>
      <c r="FVQ327" s="94"/>
      <c r="FVR327" s="94"/>
      <c r="FVS327" s="94"/>
      <c r="FVT327" s="94"/>
      <c r="FVU327" s="94"/>
      <c r="FVV327" s="94"/>
      <c r="FVW327" s="94"/>
      <c r="FVX327" s="94"/>
      <c r="FVY327" s="94"/>
      <c r="FVZ327" s="94"/>
      <c r="FWA327" s="94"/>
      <c r="FWB327" s="94"/>
      <c r="FWC327" s="94"/>
      <c r="FWD327" s="94"/>
      <c r="FWE327" s="94"/>
      <c r="FWF327" s="94"/>
      <c r="FWG327" s="94"/>
      <c r="FWH327" s="94"/>
      <c r="FWI327" s="94"/>
      <c r="FWJ327" s="94"/>
      <c r="FWK327" s="94"/>
      <c r="FWL327" s="94"/>
      <c r="FWM327" s="94"/>
      <c r="FWN327" s="94"/>
      <c r="FWO327" s="94"/>
      <c r="FWP327" s="94"/>
      <c r="FWQ327" s="94"/>
      <c r="FWR327" s="94"/>
      <c r="FWS327" s="94"/>
      <c r="FWT327" s="94"/>
      <c r="FWU327" s="94"/>
      <c r="FWV327" s="94"/>
      <c r="FWW327" s="94"/>
      <c r="FWX327" s="94"/>
      <c r="FWY327" s="94"/>
      <c r="FWZ327" s="94"/>
      <c r="FXA327" s="94"/>
      <c r="FXB327" s="94"/>
      <c r="FXC327" s="94"/>
      <c r="FXD327" s="94"/>
      <c r="FXE327" s="94"/>
      <c r="FXF327" s="94"/>
      <c r="FXG327" s="94"/>
      <c r="FXH327" s="94"/>
      <c r="FXI327" s="94"/>
      <c r="FXJ327" s="94"/>
      <c r="FXK327" s="94"/>
      <c r="FXL327" s="94"/>
      <c r="FXM327" s="94"/>
      <c r="FXN327" s="94"/>
      <c r="FXO327" s="94"/>
      <c r="FXP327" s="94"/>
      <c r="FXQ327" s="94"/>
      <c r="FXR327" s="94"/>
      <c r="FXS327" s="94"/>
      <c r="FXT327" s="94"/>
      <c r="FXU327" s="94"/>
      <c r="FXV327" s="94"/>
      <c r="FXW327" s="94"/>
      <c r="FXX327" s="94"/>
      <c r="FXY327" s="94"/>
      <c r="FXZ327" s="94"/>
      <c r="FYA327" s="94"/>
      <c r="FYB327" s="94"/>
      <c r="FYC327" s="94"/>
      <c r="FYD327" s="94"/>
      <c r="FYE327" s="94"/>
      <c r="FYF327" s="94"/>
      <c r="FYG327" s="94"/>
      <c r="FYH327" s="94"/>
      <c r="FYI327" s="94"/>
      <c r="FYJ327" s="94"/>
      <c r="FYK327" s="94"/>
      <c r="FYL327" s="94"/>
      <c r="FYM327" s="94"/>
      <c r="FYN327" s="94"/>
      <c r="FYO327" s="94"/>
      <c r="FYP327" s="94"/>
      <c r="FYQ327" s="94"/>
      <c r="FYR327" s="94"/>
      <c r="FYS327" s="94"/>
      <c r="FYT327" s="94"/>
      <c r="FYU327" s="94"/>
      <c r="FYV327" s="94"/>
      <c r="FYW327" s="94"/>
      <c r="FYX327" s="94"/>
      <c r="FYY327" s="94"/>
      <c r="FYZ327" s="94"/>
      <c r="FZA327" s="94"/>
      <c r="FZB327" s="94"/>
      <c r="FZC327" s="94"/>
      <c r="FZD327" s="94"/>
      <c r="FZE327" s="94"/>
      <c r="FZF327" s="94"/>
      <c r="FZG327" s="94"/>
      <c r="FZH327" s="94"/>
      <c r="FZI327" s="94"/>
      <c r="FZJ327" s="94"/>
      <c r="FZK327" s="94"/>
      <c r="FZL327" s="94"/>
      <c r="FZM327" s="94"/>
      <c r="FZN327" s="94"/>
      <c r="FZO327" s="94"/>
      <c r="FZP327" s="94"/>
      <c r="FZQ327" s="94"/>
      <c r="FZR327" s="94"/>
      <c r="FZS327" s="94"/>
      <c r="FZT327" s="94"/>
      <c r="FZU327" s="94"/>
      <c r="FZV327" s="94"/>
      <c r="FZW327" s="94"/>
      <c r="FZX327" s="94"/>
      <c r="FZY327" s="94"/>
      <c r="FZZ327" s="94"/>
      <c r="GAA327" s="94"/>
      <c r="GAB327" s="94"/>
      <c r="GAC327" s="94"/>
      <c r="GAD327" s="94"/>
      <c r="GAE327" s="94"/>
      <c r="GAF327" s="94"/>
      <c r="GAG327" s="94"/>
      <c r="GAH327" s="94"/>
      <c r="GAI327" s="94"/>
      <c r="GAJ327" s="94"/>
      <c r="GAK327" s="94"/>
      <c r="GAL327" s="94"/>
      <c r="GAM327" s="94"/>
      <c r="GAN327" s="94"/>
      <c r="GAO327" s="94"/>
      <c r="GAP327" s="94"/>
      <c r="GAQ327" s="94"/>
      <c r="GAR327" s="94"/>
      <c r="GAS327" s="94"/>
      <c r="GAT327" s="94"/>
      <c r="GAU327" s="94"/>
      <c r="GAV327" s="94"/>
      <c r="GAW327" s="94"/>
      <c r="GAX327" s="94"/>
      <c r="GAY327" s="94"/>
      <c r="GAZ327" s="94"/>
      <c r="GBA327" s="94"/>
      <c r="GBB327" s="94"/>
      <c r="GBC327" s="94"/>
      <c r="GBD327" s="94"/>
      <c r="GBE327" s="94"/>
      <c r="GBF327" s="94"/>
      <c r="GBG327" s="94"/>
      <c r="GBH327" s="94"/>
      <c r="GBI327" s="94"/>
      <c r="GBJ327" s="94"/>
      <c r="GBK327" s="94"/>
      <c r="GBL327" s="94"/>
      <c r="GBM327" s="94"/>
      <c r="GBN327" s="94"/>
      <c r="GBO327" s="94"/>
      <c r="GBP327" s="94"/>
      <c r="GBQ327" s="94"/>
      <c r="GBR327" s="94"/>
      <c r="GBS327" s="94"/>
      <c r="GBT327" s="94"/>
      <c r="GBU327" s="94"/>
      <c r="GBV327" s="94"/>
      <c r="GBW327" s="94"/>
      <c r="GBX327" s="94"/>
      <c r="GBY327" s="94"/>
      <c r="GBZ327" s="94"/>
      <c r="GCA327" s="94"/>
      <c r="GCB327" s="94"/>
      <c r="GCC327" s="94"/>
      <c r="GCD327" s="94"/>
      <c r="GCE327" s="94"/>
      <c r="GCF327" s="94"/>
      <c r="GCG327" s="94"/>
      <c r="GCH327" s="94"/>
      <c r="GCI327" s="94"/>
      <c r="GCJ327" s="94"/>
      <c r="GCK327" s="94"/>
      <c r="GCL327" s="94"/>
      <c r="GCM327" s="94"/>
      <c r="GCN327" s="94"/>
      <c r="GCO327" s="94"/>
      <c r="GCP327" s="94"/>
      <c r="GCQ327" s="94"/>
      <c r="GCR327" s="94"/>
      <c r="GCS327" s="94"/>
      <c r="GCT327" s="94"/>
      <c r="GCU327" s="94"/>
      <c r="GCV327" s="94"/>
      <c r="GCW327" s="94"/>
      <c r="GCX327" s="94"/>
      <c r="GCY327" s="94"/>
      <c r="GCZ327" s="94"/>
      <c r="GDA327" s="94"/>
      <c r="GDB327" s="94"/>
      <c r="GDC327" s="94"/>
      <c r="GDD327" s="94"/>
      <c r="GDE327" s="94"/>
      <c r="GDF327" s="94"/>
      <c r="GDG327" s="94"/>
      <c r="GDH327" s="94"/>
      <c r="GDI327" s="94"/>
      <c r="GDJ327" s="94"/>
      <c r="GDK327" s="94"/>
      <c r="GDL327" s="94"/>
      <c r="GDM327" s="94"/>
      <c r="GDN327" s="94"/>
      <c r="GDO327" s="94"/>
      <c r="GDP327" s="94"/>
      <c r="GDQ327" s="94"/>
      <c r="GDR327" s="94"/>
      <c r="GDS327" s="94"/>
      <c r="GDT327" s="94"/>
      <c r="GDU327" s="94"/>
      <c r="GDV327" s="94"/>
      <c r="GDW327" s="94"/>
      <c r="GDX327" s="94"/>
      <c r="GDY327" s="94"/>
      <c r="GDZ327" s="94"/>
      <c r="GEA327" s="94"/>
      <c r="GEB327" s="94"/>
      <c r="GEC327" s="94"/>
      <c r="GED327" s="94"/>
      <c r="GEE327" s="94"/>
      <c r="GEF327" s="94"/>
      <c r="GEG327" s="94"/>
      <c r="GEH327" s="94"/>
      <c r="GEI327" s="94"/>
      <c r="GEJ327" s="94"/>
      <c r="GEK327" s="94"/>
      <c r="GEL327" s="94"/>
      <c r="GEM327" s="94"/>
      <c r="GEN327" s="94"/>
      <c r="GEO327" s="94"/>
      <c r="GEP327" s="94"/>
      <c r="GEQ327" s="94"/>
      <c r="GER327" s="94"/>
      <c r="GES327" s="94"/>
      <c r="GET327" s="94"/>
      <c r="GEU327" s="94"/>
      <c r="GEV327" s="94"/>
      <c r="GEW327" s="94"/>
      <c r="GEX327" s="94"/>
      <c r="GEY327" s="94"/>
      <c r="GEZ327" s="94"/>
      <c r="GFA327" s="94"/>
      <c r="GFB327" s="94"/>
      <c r="GFC327" s="94"/>
      <c r="GFD327" s="94"/>
      <c r="GFE327" s="94"/>
      <c r="GFF327" s="94"/>
      <c r="GFG327" s="94"/>
      <c r="GFH327" s="94"/>
      <c r="GFI327" s="94"/>
      <c r="GFJ327" s="94"/>
      <c r="GFK327" s="94"/>
      <c r="GFL327" s="94"/>
      <c r="GFM327" s="94"/>
      <c r="GFN327" s="94"/>
      <c r="GFO327" s="94"/>
      <c r="GFP327" s="94"/>
      <c r="GFQ327" s="94"/>
      <c r="GFR327" s="94"/>
      <c r="GFS327" s="94"/>
      <c r="GFT327" s="94"/>
      <c r="GFU327" s="94"/>
      <c r="GFV327" s="94"/>
      <c r="GFW327" s="94"/>
      <c r="GFX327" s="94"/>
      <c r="GFY327" s="94"/>
      <c r="GFZ327" s="94"/>
      <c r="GGA327" s="94"/>
      <c r="GGB327" s="94"/>
      <c r="GGC327" s="94"/>
      <c r="GGD327" s="94"/>
      <c r="GGE327" s="94"/>
      <c r="GGF327" s="94"/>
      <c r="GGG327" s="94"/>
      <c r="GGH327" s="94"/>
      <c r="GGI327" s="94"/>
      <c r="GGJ327" s="94"/>
      <c r="GGK327" s="94"/>
      <c r="GGL327" s="94"/>
      <c r="GGM327" s="94"/>
      <c r="GGN327" s="94"/>
      <c r="GGO327" s="94"/>
      <c r="GGP327" s="94"/>
      <c r="GGQ327" s="94"/>
      <c r="GGR327" s="94"/>
      <c r="GGS327" s="94"/>
      <c r="GGT327" s="94"/>
      <c r="GGU327" s="94"/>
      <c r="GGV327" s="94"/>
      <c r="GGW327" s="94"/>
      <c r="GGX327" s="94"/>
      <c r="GGY327" s="94"/>
      <c r="GGZ327" s="94"/>
      <c r="GHA327" s="94"/>
      <c r="GHB327" s="94"/>
      <c r="GHC327" s="94"/>
      <c r="GHD327" s="94"/>
      <c r="GHE327" s="94"/>
      <c r="GHF327" s="94"/>
      <c r="GHG327" s="94"/>
      <c r="GHH327" s="94"/>
      <c r="GHI327" s="94"/>
      <c r="GHJ327" s="94"/>
      <c r="GHK327" s="94"/>
      <c r="GHL327" s="94"/>
      <c r="GHM327" s="94"/>
      <c r="GHN327" s="94"/>
      <c r="GHO327" s="94"/>
      <c r="GHP327" s="94"/>
      <c r="GHQ327" s="94"/>
      <c r="GHR327" s="94"/>
      <c r="GHS327" s="94"/>
      <c r="GHT327" s="94"/>
      <c r="GHU327" s="94"/>
      <c r="GHV327" s="94"/>
      <c r="GHW327" s="94"/>
      <c r="GHX327" s="94"/>
      <c r="GHY327" s="94"/>
      <c r="GHZ327" s="94"/>
      <c r="GIA327" s="94"/>
      <c r="GIB327" s="94"/>
      <c r="GIC327" s="94"/>
      <c r="GID327" s="94"/>
      <c r="GIE327" s="94"/>
      <c r="GIF327" s="94"/>
      <c r="GIG327" s="94"/>
      <c r="GIH327" s="94"/>
      <c r="GII327" s="94"/>
      <c r="GIJ327" s="94"/>
      <c r="GIK327" s="94"/>
      <c r="GIL327" s="94"/>
      <c r="GIM327" s="94"/>
      <c r="GIN327" s="94"/>
      <c r="GIO327" s="94"/>
      <c r="GIP327" s="94"/>
      <c r="GIQ327" s="94"/>
      <c r="GIR327" s="94"/>
      <c r="GIS327" s="94"/>
      <c r="GIT327" s="94"/>
      <c r="GIU327" s="94"/>
      <c r="GIV327" s="94"/>
      <c r="GIW327" s="94"/>
      <c r="GIX327" s="94"/>
      <c r="GIY327" s="94"/>
      <c r="GIZ327" s="94"/>
      <c r="GJA327" s="94"/>
      <c r="GJB327" s="94"/>
      <c r="GJC327" s="94"/>
      <c r="GJD327" s="94"/>
      <c r="GJE327" s="94"/>
      <c r="GJF327" s="94"/>
      <c r="GJG327" s="94"/>
      <c r="GJH327" s="94"/>
      <c r="GJI327" s="94"/>
      <c r="GJJ327" s="94"/>
      <c r="GJK327" s="94"/>
      <c r="GJL327" s="94"/>
      <c r="GJM327" s="94"/>
      <c r="GJN327" s="94"/>
      <c r="GJO327" s="94"/>
      <c r="GJP327" s="94"/>
      <c r="GJQ327" s="94"/>
      <c r="GJR327" s="94"/>
      <c r="GJS327" s="94"/>
      <c r="GJT327" s="94"/>
      <c r="GJU327" s="94"/>
      <c r="GJV327" s="94"/>
      <c r="GJW327" s="94"/>
      <c r="GJX327" s="94"/>
      <c r="GJY327" s="94"/>
      <c r="GJZ327" s="94"/>
      <c r="GKA327" s="94"/>
      <c r="GKB327" s="94"/>
      <c r="GKC327" s="94"/>
      <c r="GKD327" s="94"/>
      <c r="GKE327" s="94"/>
      <c r="GKF327" s="94"/>
      <c r="GKG327" s="94"/>
      <c r="GKH327" s="94"/>
      <c r="GKI327" s="94"/>
      <c r="GKJ327" s="94"/>
      <c r="GKK327" s="94"/>
      <c r="GKL327" s="94"/>
      <c r="GKM327" s="94"/>
      <c r="GKN327" s="94"/>
      <c r="GKO327" s="94"/>
      <c r="GKP327" s="94"/>
      <c r="GKQ327" s="94"/>
      <c r="GKR327" s="94"/>
      <c r="GKS327" s="94"/>
      <c r="GKT327" s="94"/>
      <c r="GKU327" s="94"/>
      <c r="GKV327" s="94"/>
      <c r="GKW327" s="94"/>
      <c r="GKX327" s="94"/>
      <c r="GKY327" s="94"/>
      <c r="GKZ327" s="94"/>
      <c r="GLA327" s="94"/>
      <c r="GLB327" s="94"/>
      <c r="GLC327" s="94"/>
      <c r="GLD327" s="94"/>
      <c r="GLE327" s="94"/>
      <c r="GLF327" s="94"/>
      <c r="GLG327" s="94"/>
      <c r="GLH327" s="94"/>
      <c r="GLI327" s="94"/>
      <c r="GLJ327" s="94"/>
      <c r="GLK327" s="94"/>
      <c r="GLL327" s="94"/>
      <c r="GLM327" s="94"/>
      <c r="GLN327" s="94"/>
      <c r="GLO327" s="94"/>
      <c r="GLP327" s="94"/>
      <c r="GLQ327" s="94"/>
      <c r="GLR327" s="94"/>
      <c r="GLS327" s="94"/>
      <c r="GLT327" s="94"/>
      <c r="GLU327" s="94"/>
      <c r="GLV327" s="94"/>
      <c r="GLW327" s="94"/>
      <c r="GLX327" s="94"/>
      <c r="GLY327" s="94"/>
      <c r="GLZ327" s="94"/>
      <c r="GMA327" s="94"/>
      <c r="GMB327" s="94"/>
      <c r="GMC327" s="94"/>
      <c r="GMD327" s="94"/>
      <c r="GME327" s="94"/>
      <c r="GMF327" s="94"/>
      <c r="GMG327" s="94"/>
      <c r="GMH327" s="94"/>
      <c r="GMI327" s="94"/>
      <c r="GMJ327" s="94"/>
      <c r="GMK327" s="94"/>
      <c r="GML327" s="94"/>
      <c r="GMM327" s="94"/>
      <c r="GMN327" s="94"/>
      <c r="GMO327" s="94"/>
      <c r="GMP327" s="94"/>
      <c r="GMQ327" s="94"/>
      <c r="GMR327" s="94"/>
      <c r="GMS327" s="94"/>
      <c r="GMT327" s="94"/>
      <c r="GMU327" s="94"/>
      <c r="GMV327" s="94"/>
      <c r="GMW327" s="94"/>
      <c r="GMX327" s="94"/>
      <c r="GMY327" s="94"/>
      <c r="GMZ327" s="94"/>
      <c r="GNA327" s="94"/>
      <c r="GNB327" s="94"/>
      <c r="GNC327" s="94"/>
      <c r="GND327" s="94"/>
      <c r="GNE327" s="94"/>
      <c r="GNF327" s="94"/>
      <c r="GNG327" s="94"/>
      <c r="GNH327" s="94"/>
      <c r="GNI327" s="94"/>
      <c r="GNJ327" s="94"/>
      <c r="GNK327" s="94"/>
      <c r="GNL327" s="94"/>
      <c r="GNM327" s="94"/>
      <c r="GNN327" s="94"/>
      <c r="GNO327" s="94"/>
      <c r="GNP327" s="94"/>
      <c r="GNQ327" s="94"/>
      <c r="GNR327" s="94"/>
      <c r="GNS327" s="94"/>
      <c r="GNT327" s="94"/>
      <c r="GNU327" s="94"/>
      <c r="GNV327" s="94"/>
      <c r="GNW327" s="94"/>
      <c r="GNX327" s="94"/>
      <c r="GNY327" s="94"/>
      <c r="GNZ327" s="94"/>
      <c r="GOA327" s="94"/>
      <c r="GOB327" s="94"/>
      <c r="GOC327" s="94"/>
      <c r="GOD327" s="94"/>
      <c r="GOE327" s="94"/>
      <c r="GOF327" s="94"/>
      <c r="GOG327" s="94"/>
      <c r="GOH327" s="94"/>
      <c r="GOI327" s="94"/>
      <c r="GOJ327" s="94"/>
      <c r="GOK327" s="94"/>
      <c r="GOL327" s="94"/>
      <c r="GOM327" s="94"/>
      <c r="GON327" s="94"/>
      <c r="GOO327" s="94"/>
      <c r="GOP327" s="94"/>
      <c r="GOQ327" s="94"/>
      <c r="GOR327" s="94"/>
      <c r="GOS327" s="94"/>
      <c r="GOT327" s="94"/>
      <c r="GOU327" s="94"/>
      <c r="GOV327" s="94"/>
      <c r="GOW327" s="94"/>
      <c r="GOX327" s="94"/>
      <c r="GOY327" s="94"/>
      <c r="GOZ327" s="94"/>
      <c r="GPA327" s="94"/>
      <c r="GPB327" s="94"/>
      <c r="GPC327" s="94"/>
      <c r="GPD327" s="94"/>
      <c r="GPE327" s="94"/>
      <c r="GPF327" s="94"/>
      <c r="GPG327" s="94"/>
      <c r="GPH327" s="94"/>
      <c r="GPI327" s="94"/>
      <c r="GPJ327" s="94"/>
      <c r="GPK327" s="94"/>
      <c r="GPL327" s="94"/>
      <c r="GPM327" s="94"/>
      <c r="GPN327" s="94"/>
      <c r="GPO327" s="94"/>
      <c r="GPP327" s="94"/>
      <c r="GPQ327" s="94"/>
      <c r="GPR327" s="94"/>
      <c r="GPS327" s="94"/>
      <c r="GPT327" s="94"/>
      <c r="GPU327" s="94"/>
      <c r="GPV327" s="94"/>
      <c r="GPW327" s="94"/>
      <c r="GPX327" s="94"/>
      <c r="GPY327" s="94"/>
      <c r="GPZ327" s="94"/>
      <c r="GQA327" s="94"/>
      <c r="GQB327" s="94"/>
      <c r="GQC327" s="94"/>
      <c r="GQD327" s="94"/>
      <c r="GQE327" s="94"/>
      <c r="GQF327" s="94"/>
      <c r="GQG327" s="94"/>
      <c r="GQH327" s="94"/>
      <c r="GQI327" s="94"/>
      <c r="GQJ327" s="94"/>
      <c r="GQK327" s="94"/>
      <c r="GQL327" s="94"/>
      <c r="GQM327" s="94"/>
      <c r="GQN327" s="94"/>
      <c r="GQO327" s="94"/>
      <c r="GQP327" s="94"/>
      <c r="GQQ327" s="94"/>
      <c r="GQR327" s="94"/>
      <c r="GQS327" s="94"/>
      <c r="GQT327" s="94"/>
      <c r="GQU327" s="94"/>
      <c r="GQV327" s="94"/>
      <c r="GQW327" s="94"/>
      <c r="GQX327" s="94"/>
      <c r="GQY327" s="94"/>
      <c r="GQZ327" s="94"/>
      <c r="GRA327" s="94"/>
      <c r="GRB327" s="94"/>
      <c r="GRC327" s="94"/>
      <c r="GRD327" s="94"/>
      <c r="GRE327" s="94"/>
      <c r="GRF327" s="94"/>
      <c r="GRG327" s="94"/>
      <c r="GRH327" s="94"/>
      <c r="GRI327" s="94"/>
      <c r="GRJ327" s="94"/>
      <c r="GRK327" s="94"/>
      <c r="GRL327" s="94"/>
      <c r="GRM327" s="94"/>
      <c r="GRN327" s="94"/>
      <c r="GRO327" s="94"/>
      <c r="GRP327" s="94"/>
      <c r="GRQ327" s="94"/>
      <c r="GRR327" s="94"/>
      <c r="GRS327" s="94"/>
      <c r="GRT327" s="94"/>
      <c r="GRU327" s="94"/>
      <c r="GRV327" s="94"/>
      <c r="GRW327" s="94"/>
      <c r="GRX327" s="94"/>
      <c r="GRY327" s="94"/>
      <c r="GRZ327" s="94"/>
      <c r="GSA327" s="94"/>
      <c r="GSB327" s="94"/>
      <c r="GSC327" s="94"/>
      <c r="GSD327" s="94"/>
      <c r="GSE327" s="94"/>
      <c r="GSF327" s="94"/>
      <c r="GSG327" s="94"/>
      <c r="GSH327" s="94"/>
      <c r="GSI327" s="94"/>
      <c r="GSJ327" s="94"/>
      <c r="GSK327" s="94"/>
      <c r="GSL327" s="94"/>
      <c r="GSM327" s="94"/>
      <c r="GSN327" s="94"/>
      <c r="GSO327" s="94"/>
      <c r="GSP327" s="94"/>
      <c r="GSQ327" s="94"/>
      <c r="GSR327" s="94"/>
      <c r="GSS327" s="94"/>
      <c r="GST327" s="94"/>
      <c r="GSU327" s="94"/>
      <c r="GSV327" s="94"/>
      <c r="GSW327" s="94"/>
      <c r="GSX327" s="94"/>
      <c r="GSY327" s="94"/>
      <c r="GSZ327" s="94"/>
      <c r="GTA327" s="94"/>
      <c r="GTB327" s="94"/>
      <c r="GTC327" s="94"/>
      <c r="GTD327" s="94"/>
      <c r="GTE327" s="94"/>
      <c r="GTF327" s="94"/>
      <c r="GTG327" s="94"/>
      <c r="GTH327" s="94"/>
      <c r="GTI327" s="94"/>
      <c r="GTJ327" s="94"/>
      <c r="GTK327" s="94"/>
      <c r="GTL327" s="94"/>
      <c r="GTM327" s="94"/>
      <c r="GTN327" s="94"/>
      <c r="GTO327" s="94"/>
      <c r="GTP327" s="94"/>
      <c r="GTQ327" s="94"/>
      <c r="GTR327" s="94"/>
      <c r="GTS327" s="94"/>
      <c r="GTT327" s="94"/>
      <c r="GTU327" s="94"/>
      <c r="GTV327" s="94"/>
      <c r="GTW327" s="94"/>
      <c r="GTX327" s="94"/>
      <c r="GTY327" s="94"/>
      <c r="GTZ327" s="94"/>
      <c r="GUA327" s="94"/>
      <c r="GUB327" s="94"/>
      <c r="GUC327" s="94"/>
      <c r="GUD327" s="94"/>
      <c r="GUE327" s="94"/>
      <c r="GUF327" s="94"/>
      <c r="GUG327" s="94"/>
      <c r="GUH327" s="94"/>
      <c r="GUI327" s="94"/>
      <c r="GUJ327" s="94"/>
      <c r="GUK327" s="94"/>
      <c r="GUL327" s="94"/>
      <c r="GUM327" s="94"/>
      <c r="GUN327" s="94"/>
      <c r="GUO327" s="94"/>
      <c r="GUP327" s="94"/>
      <c r="GUQ327" s="94"/>
      <c r="GUR327" s="94"/>
      <c r="GUS327" s="94"/>
      <c r="GUT327" s="94"/>
      <c r="GUU327" s="94"/>
      <c r="GUV327" s="94"/>
      <c r="GUW327" s="94"/>
      <c r="GUX327" s="94"/>
      <c r="GUY327" s="94"/>
      <c r="GUZ327" s="94"/>
      <c r="GVA327" s="94"/>
      <c r="GVB327" s="94"/>
      <c r="GVC327" s="94"/>
      <c r="GVD327" s="94"/>
      <c r="GVE327" s="94"/>
      <c r="GVF327" s="94"/>
      <c r="GVG327" s="94"/>
      <c r="GVH327" s="94"/>
      <c r="GVI327" s="94"/>
      <c r="GVJ327" s="94"/>
      <c r="GVK327" s="94"/>
      <c r="GVL327" s="94"/>
      <c r="GVM327" s="94"/>
      <c r="GVN327" s="94"/>
      <c r="GVO327" s="94"/>
      <c r="GVP327" s="94"/>
      <c r="GVQ327" s="94"/>
      <c r="GVR327" s="94"/>
      <c r="GVS327" s="94"/>
      <c r="GVT327" s="94"/>
      <c r="GVU327" s="94"/>
      <c r="GVV327" s="94"/>
      <c r="GVW327" s="94"/>
      <c r="GVX327" s="94"/>
      <c r="GVY327" s="94"/>
      <c r="GVZ327" s="94"/>
      <c r="GWA327" s="94"/>
      <c r="GWB327" s="94"/>
      <c r="GWC327" s="94"/>
      <c r="GWD327" s="94"/>
      <c r="GWE327" s="94"/>
      <c r="GWF327" s="94"/>
      <c r="GWG327" s="94"/>
      <c r="GWH327" s="94"/>
      <c r="GWI327" s="94"/>
      <c r="GWJ327" s="94"/>
      <c r="GWK327" s="94"/>
      <c r="GWL327" s="94"/>
      <c r="GWM327" s="94"/>
      <c r="GWN327" s="94"/>
      <c r="GWO327" s="94"/>
      <c r="GWP327" s="94"/>
      <c r="GWQ327" s="94"/>
      <c r="GWR327" s="94"/>
      <c r="GWS327" s="94"/>
      <c r="GWT327" s="94"/>
      <c r="GWU327" s="94"/>
      <c r="GWV327" s="94"/>
      <c r="GWW327" s="94"/>
      <c r="GWX327" s="94"/>
      <c r="GWY327" s="94"/>
      <c r="GWZ327" s="94"/>
      <c r="GXA327" s="94"/>
      <c r="GXB327" s="94"/>
      <c r="GXC327" s="94"/>
      <c r="GXD327" s="94"/>
      <c r="GXE327" s="94"/>
      <c r="GXF327" s="94"/>
      <c r="GXG327" s="94"/>
      <c r="GXH327" s="94"/>
      <c r="GXI327" s="94"/>
      <c r="GXJ327" s="94"/>
      <c r="GXK327" s="94"/>
      <c r="GXL327" s="94"/>
      <c r="GXM327" s="94"/>
      <c r="GXN327" s="94"/>
      <c r="GXO327" s="94"/>
      <c r="GXP327" s="94"/>
      <c r="GXQ327" s="94"/>
      <c r="GXR327" s="94"/>
      <c r="GXS327" s="94"/>
      <c r="GXT327" s="94"/>
      <c r="GXU327" s="94"/>
      <c r="GXV327" s="94"/>
      <c r="GXW327" s="94"/>
      <c r="GXX327" s="94"/>
      <c r="GXY327" s="94"/>
      <c r="GXZ327" s="94"/>
      <c r="GYA327" s="94"/>
      <c r="GYB327" s="94"/>
      <c r="GYC327" s="94"/>
      <c r="GYD327" s="94"/>
      <c r="GYE327" s="94"/>
      <c r="GYF327" s="94"/>
      <c r="GYG327" s="94"/>
      <c r="GYH327" s="94"/>
      <c r="GYI327" s="94"/>
      <c r="GYJ327" s="94"/>
      <c r="GYK327" s="94"/>
      <c r="GYL327" s="94"/>
      <c r="GYM327" s="94"/>
      <c r="GYN327" s="94"/>
      <c r="GYO327" s="94"/>
      <c r="GYP327" s="94"/>
      <c r="GYQ327" s="94"/>
      <c r="GYR327" s="94"/>
      <c r="GYS327" s="94"/>
      <c r="GYT327" s="94"/>
      <c r="GYU327" s="94"/>
      <c r="GYV327" s="94"/>
      <c r="GYW327" s="94"/>
      <c r="GYX327" s="94"/>
      <c r="GYY327" s="94"/>
      <c r="GYZ327" s="94"/>
      <c r="GZA327" s="94"/>
      <c r="GZB327" s="94"/>
      <c r="GZC327" s="94"/>
      <c r="GZD327" s="94"/>
      <c r="GZE327" s="94"/>
      <c r="GZF327" s="94"/>
      <c r="GZG327" s="94"/>
      <c r="GZH327" s="94"/>
      <c r="GZI327" s="94"/>
      <c r="GZJ327" s="94"/>
      <c r="GZK327" s="94"/>
      <c r="GZL327" s="94"/>
      <c r="GZM327" s="94"/>
      <c r="GZN327" s="94"/>
      <c r="GZO327" s="94"/>
      <c r="GZP327" s="94"/>
      <c r="GZQ327" s="94"/>
      <c r="GZR327" s="94"/>
      <c r="GZS327" s="94"/>
      <c r="GZT327" s="94"/>
      <c r="GZU327" s="94"/>
      <c r="GZV327" s="94"/>
      <c r="GZW327" s="94"/>
      <c r="GZX327" s="94"/>
      <c r="GZY327" s="94"/>
      <c r="GZZ327" s="94"/>
      <c r="HAA327" s="94"/>
      <c r="HAB327" s="94"/>
      <c r="HAC327" s="94"/>
      <c r="HAD327" s="94"/>
      <c r="HAE327" s="94"/>
      <c r="HAF327" s="94"/>
      <c r="HAG327" s="94"/>
      <c r="HAH327" s="94"/>
      <c r="HAI327" s="94"/>
      <c r="HAJ327" s="94"/>
      <c r="HAK327" s="94"/>
      <c r="HAL327" s="94"/>
      <c r="HAM327" s="94"/>
      <c r="HAN327" s="94"/>
      <c r="HAO327" s="94"/>
      <c r="HAP327" s="94"/>
      <c r="HAQ327" s="94"/>
      <c r="HAR327" s="94"/>
      <c r="HAS327" s="94"/>
      <c r="HAT327" s="94"/>
      <c r="HAU327" s="94"/>
      <c r="HAV327" s="94"/>
      <c r="HAW327" s="94"/>
      <c r="HAX327" s="94"/>
      <c r="HAY327" s="94"/>
      <c r="HAZ327" s="94"/>
      <c r="HBA327" s="94"/>
      <c r="HBB327" s="94"/>
      <c r="HBC327" s="94"/>
      <c r="HBD327" s="94"/>
      <c r="HBE327" s="94"/>
      <c r="HBF327" s="94"/>
      <c r="HBG327" s="94"/>
      <c r="HBH327" s="94"/>
      <c r="HBI327" s="94"/>
      <c r="HBJ327" s="94"/>
      <c r="HBK327" s="94"/>
      <c r="HBL327" s="94"/>
      <c r="HBM327" s="94"/>
      <c r="HBN327" s="94"/>
      <c r="HBO327" s="94"/>
      <c r="HBP327" s="94"/>
      <c r="HBQ327" s="94"/>
      <c r="HBR327" s="94"/>
      <c r="HBS327" s="94"/>
      <c r="HBT327" s="94"/>
      <c r="HBU327" s="94"/>
      <c r="HBV327" s="94"/>
      <c r="HBW327" s="94"/>
      <c r="HBX327" s="94"/>
      <c r="HBY327" s="94"/>
      <c r="HBZ327" s="94"/>
      <c r="HCA327" s="94"/>
      <c r="HCB327" s="94"/>
      <c r="HCC327" s="94"/>
      <c r="HCD327" s="94"/>
      <c r="HCE327" s="94"/>
      <c r="HCF327" s="94"/>
      <c r="HCG327" s="94"/>
      <c r="HCH327" s="94"/>
      <c r="HCI327" s="94"/>
      <c r="HCJ327" s="94"/>
      <c r="HCK327" s="94"/>
      <c r="HCL327" s="94"/>
      <c r="HCM327" s="94"/>
      <c r="HCN327" s="94"/>
      <c r="HCO327" s="94"/>
      <c r="HCP327" s="94"/>
      <c r="HCQ327" s="94"/>
      <c r="HCR327" s="94"/>
      <c r="HCS327" s="94"/>
      <c r="HCT327" s="94"/>
      <c r="HCU327" s="94"/>
      <c r="HCV327" s="94"/>
      <c r="HCW327" s="94"/>
      <c r="HCX327" s="94"/>
      <c r="HCY327" s="94"/>
      <c r="HCZ327" s="94"/>
      <c r="HDA327" s="94"/>
      <c r="HDB327" s="94"/>
      <c r="HDC327" s="94"/>
      <c r="HDD327" s="94"/>
      <c r="HDE327" s="94"/>
      <c r="HDF327" s="94"/>
      <c r="HDG327" s="94"/>
      <c r="HDH327" s="94"/>
      <c r="HDI327" s="94"/>
      <c r="HDJ327" s="94"/>
      <c r="HDK327" s="94"/>
      <c r="HDL327" s="94"/>
      <c r="HDM327" s="94"/>
      <c r="HDN327" s="94"/>
      <c r="HDO327" s="94"/>
      <c r="HDP327" s="94"/>
      <c r="HDQ327" s="94"/>
      <c r="HDR327" s="94"/>
      <c r="HDS327" s="94"/>
      <c r="HDT327" s="94"/>
      <c r="HDU327" s="94"/>
      <c r="HDV327" s="94"/>
      <c r="HDW327" s="94"/>
      <c r="HDX327" s="94"/>
      <c r="HDY327" s="94"/>
      <c r="HDZ327" s="94"/>
      <c r="HEA327" s="94"/>
      <c r="HEB327" s="94"/>
      <c r="HEC327" s="94"/>
      <c r="HED327" s="94"/>
      <c r="HEE327" s="94"/>
      <c r="HEF327" s="94"/>
      <c r="HEG327" s="94"/>
      <c r="HEH327" s="94"/>
      <c r="HEI327" s="94"/>
      <c r="HEJ327" s="94"/>
      <c r="HEK327" s="94"/>
      <c r="HEL327" s="94"/>
      <c r="HEM327" s="94"/>
      <c r="HEN327" s="94"/>
      <c r="HEO327" s="94"/>
      <c r="HEP327" s="94"/>
      <c r="HEQ327" s="94"/>
      <c r="HER327" s="94"/>
      <c r="HES327" s="94"/>
      <c r="HET327" s="94"/>
      <c r="HEU327" s="94"/>
      <c r="HEV327" s="94"/>
      <c r="HEW327" s="94"/>
      <c r="HEX327" s="94"/>
      <c r="HEY327" s="94"/>
      <c r="HEZ327" s="94"/>
      <c r="HFA327" s="94"/>
      <c r="HFB327" s="94"/>
      <c r="HFC327" s="94"/>
      <c r="HFD327" s="94"/>
      <c r="HFE327" s="94"/>
      <c r="HFF327" s="94"/>
      <c r="HFG327" s="94"/>
      <c r="HFH327" s="94"/>
      <c r="HFI327" s="94"/>
      <c r="HFJ327" s="94"/>
      <c r="HFK327" s="94"/>
      <c r="HFL327" s="94"/>
      <c r="HFM327" s="94"/>
      <c r="HFN327" s="94"/>
      <c r="HFO327" s="94"/>
      <c r="HFP327" s="94"/>
      <c r="HFQ327" s="94"/>
      <c r="HFR327" s="94"/>
      <c r="HFS327" s="94"/>
      <c r="HFT327" s="94"/>
      <c r="HFU327" s="94"/>
      <c r="HFV327" s="94"/>
      <c r="HFW327" s="94"/>
      <c r="HFX327" s="94"/>
      <c r="HFY327" s="94"/>
      <c r="HFZ327" s="94"/>
      <c r="HGA327" s="94"/>
      <c r="HGB327" s="94"/>
      <c r="HGC327" s="94"/>
      <c r="HGD327" s="94"/>
      <c r="HGE327" s="94"/>
      <c r="HGF327" s="94"/>
      <c r="HGG327" s="94"/>
      <c r="HGH327" s="94"/>
      <c r="HGI327" s="94"/>
      <c r="HGJ327" s="94"/>
      <c r="HGK327" s="94"/>
      <c r="HGL327" s="94"/>
      <c r="HGM327" s="94"/>
      <c r="HGN327" s="94"/>
      <c r="HGO327" s="94"/>
      <c r="HGP327" s="94"/>
      <c r="HGQ327" s="94"/>
      <c r="HGR327" s="94"/>
      <c r="HGS327" s="94"/>
      <c r="HGT327" s="94"/>
      <c r="HGU327" s="94"/>
      <c r="HGV327" s="94"/>
      <c r="HGW327" s="94"/>
      <c r="HGX327" s="94"/>
      <c r="HGY327" s="94"/>
      <c r="HGZ327" s="94"/>
      <c r="HHA327" s="94"/>
      <c r="HHB327" s="94"/>
      <c r="HHC327" s="94"/>
      <c r="HHD327" s="94"/>
      <c r="HHE327" s="94"/>
      <c r="HHF327" s="94"/>
      <c r="HHG327" s="94"/>
      <c r="HHH327" s="94"/>
      <c r="HHI327" s="94"/>
      <c r="HHJ327" s="94"/>
      <c r="HHK327" s="94"/>
      <c r="HHL327" s="94"/>
      <c r="HHM327" s="94"/>
      <c r="HHN327" s="94"/>
      <c r="HHO327" s="94"/>
      <c r="HHP327" s="94"/>
      <c r="HHQ327" s="94"/>
      <c r="HHR327" s="94"/>
      <c r="HHS327" s="94"/>
      <c r="HHT327" s="94"/>
      <c r="HHU327" s="94"/>
      <c r="HHV327" s="94"/>
      <c r="HHW327" s="94"/>
      <c r="HHX327" s="94"/>
      <c r="HHY327" s="94"/>
      <c r="HHZ327" s="94"/>
      <c r="HIA327" s="94"/>
      <c r="HIB327" s="94"/>
      <c r="HIC327" s="94"/>
      <c r="HID327" s="94"/>
      <c r="HIE327" s="94"/>
      <c r="HIF327" s="94"/>
      <c r="HIG327" s="94"/>
      <c r="HIH327" s="94"/>
      <c r="HII327" s="94"/>
      <c r="HIJ327" s="94"/>
      <c r="HIK327" s="94"/>
      <c r="HIL327" s="94"/>
      <c r="HIM327" s="94"/>
      <c r="HIN327" s="94"/>
      <c r="HIO327" s="94"/>
      <c r="HIP327" s="94"/>
      <c r="HIQ327" s="94"/>
      <c r="HIR327" s="94"/>
      <c r="HIS327" s="94"/>
      <c r="HIT327" s="94"/>
      <c r="HIU327" s="94"/>
      <c r="HIV327" s="94"/>
      <c r="HIW327" s="94"/>
      <c r="HIX327" s="94"/>
      <c r="HIY327" s="94"/>
      <c r="HIZ327" s="94"/>
      <c r="HJA327" s="94"/>
      <c r="HJB327" s="94"/>
      <c r="HJC327" s="94"/>
      <c r="HJD327" s="94"/>
      <c r="HJE327" s="94"/>
      <c r="HJF327" s="94"/>
      <c r="HJG327" s="94"/>
      <c r="HJH327" s="94"/>
      <c r="HJI327" s="94"/>
      <c r="HJJ327" s="94"/>
      <c r="HJK327" s="94"/>
      <c r="HJL327" s="94"/>
      <c r="HJM327" s="94"/>
      <c r="HJN327" s="94"/>
      <c r="HJO327" s="94"/>
      <c r="HJP327" s="94"/>
      <c r="HJQ327" s="94"/>
      <c r="HJR327" s="94"/>
      <c r="HJS327" s="94"/>
      <c r="HJT327" s="94"/>
      <c r="HJU327" s="94"/>
      <c r="HJV327" s="94"/>
      <c r="HJW327" s="94"/>
      <c r="HJX327" s="94"/>
      <c r="HJY327" s="94"/>
      <c r="HJZ327" s="94"/>
      <c r="HKA327" s="94"/>
      <c r="HKB327" s="94"/>
      <c r="HKC327" s="94"/>
      <c r="HKD327" s="94"/>
      <c r="HKE327" s="94"/>
      <c r="HKF327" s="94"/>
      <c r="HKG327" s="94"/>
      <c r="HKH327" s="94"/>
      <c r="HKI327" s="94"/>
      <c r="HKJ327" s="94"/>
      <c r="HKK327" s="94"/>
      <c r="HKL327" s="94"/>
      <c r="HKM327" s="94"/>
      <c r="HKN327" s="94"/>
      <c r="HKO327" s="94"/>
      <c r="HKP327" s="94"/>
      <c r="HKQ327" s="94"/>
      <c r="HKR327" s="94"/>
      <c r="HKS327" s="94"/>
      <c r="HKT327" s="94"/>
      <c r="HKU327" s="94"/>
      <c r="HKV327" s="94"/>
      <c r="HKW327" s="94"/>
      <c r="HKX327" s="94"/>
      <c r="HKY327" s="94"/>
      <c r="HKZ327" s="94"/>
      <c r="HLA327" s="94"/>
      <c r="HLB327" s="94"/>
      <c r="HLC327" s="94"/>
      <c r="HLD327" s="94"/>
      <c r="HLE327" s="94"/>
      <c r="HLF327" s="94"/>
      <c r="HLG327" s="94"/>
      <c r="HLH327" s="94"/>
      <c r="HLI327" s="94"/>
      <c r="HLJ327" s="94"/>
      <c r="HLK327" s="94"/>
      <c r="HLL327" s="94"/>
      <c r="HLM327" s="94"/>
      <c r="HLN327" s="94"/>
      <c r="HLO327" s="94"/>
      <c r="HLP327" s="94"/>
      <c r="HLQ327" s="94"/>
      <c r="HLR327" s="94"/>
      <c r="HLS327" s="94"/>
      <c r="HLT327" s="94"/>
      <c r="HLU327" s="94"/>
      <c r="HLV327" s="94"/>
      <c r="HLW327" s="94"/>
      <c r="HLX327" s="94"/>
      <c r="HLY327" s="94"/>
      <c r="HLZ327" s="94"/>
      <c r="HMA327" s="94"/>
      <c r="HMB327" s="94"/>
      <c r="HMC327" s="94"/>
      <c r="HMD327" s="94"/>
      <c r="HME327" s="94"/>
      <c r="HMF327" s="94"/>
      <c r="HMG327" s="94"/>
      <c r="HMH327" s="94"/>
      <c r="HMI327" s="94"/>
      <c r="HMJ327" s="94"/>
      <c r="HMK327" s="94"/>
      <c r="HML327" s="94"/>
      <c r="HMM327" s="94"/>
      <c r="HMN327" s="94"/>
      <c r="HMO327" s="94"/>
      <c r="HMP327" s="94"/>
      <c r="HMQ327" s="94"/>
      <c r="HMR327" s="94"/>
      <c r="HMS327" s="94"/>
      <c r="HMT327" s="94"/>
      <c r="HMU327" s="94"/>
      <c r="HMV327" s="94"/>
      <c r="HMW327" s="94"/>
      <c r="HMX327" s="94"/>
      <c r="HMY327" s="94"/>
      <c r="HMZ327" s="94"/>
      <c r="HNA327" s="94"/>
      <c r="HNB327" s="94"/>
      <c r="HNC327" s="94"/>
      <c r="HND327" s="94"/>
      <c r="HNE327" s="94"/>
      <c r="HNF327" s="94"/>
      <c r="HNG327" s="94"/>
      <c r="HNH327" s="94"/>
      <c r="HNI327" s="94"/>
      <c r="HNJ327" s="94"/>
      <c r="HNK327" s="94"/>
      <c r="HNL327" s="94"/>
      <c r="HNM327" s="94"/>
      <c r="HNN327" s="94"/>
      <c r="HNO327" s="94"/>
      <c r="HNP327" s="94"/>
      <c r="HNQ327" s="94"/>
      <c r="HNR327" s="94"/>
      <c r="HNS327" s="94"/>
      <c r="HNT327" s="94"/>
      <c r="HNU327" s="94"/>
      <c r="HNV327" s="94"/>
      <c r="HNW327" s="94"/>
      <c r="HNX327" s="94"/>
      <c r="HNY327" s="94"/>
      <c r="HNZ327" s="94"/>
      <c r="HOA327" s="94"/>
      <c r="HOB327" s="94"/>
      <c r="HOC327" s="94"/>
      <c r="HOD327" s="94"/>
      <c r="HOE327" s="94"/>
      <c r="HOF327" s="94"/>
      <c r="HOG327" s="94"/>
      <c r="HOH327" s="94"/>
      <c r="HOI327" s="94"/>
      <c r="HOJ327" s="94"/>
      <c r="HOK327" s="94"/>
      <c r="HOL327" s="94"/>
      <c r="HOM327" s="94"/>
      <c r="HON327" s="94"/>
      <c r="HOO327" s="94"/>
      <c r="HOP327" s="94"/>
      <c r="HOQ327" s="94"/>
      <c r="HOR327" s="94"/>
      <c r="HOS327" s="94"/>
      <c r="HOT327" s="94"/>
      <c r="HOU327" s="94"/>
      <c r="HOV327" s="94"/>
      <c r="HOW327" s="94"/>
      <c r="HOX327" s="94"/>
      <c r="HOY327" s="94"/>
      <c r="HOZ327" s="94"/>
      <c r="HPA327" s="94"/>
      <c r="HPB327" s="94"/>
      <c r="HPC327" s="94"/>
      <c r="HPD327" s="94"/>
      <c r="HPE327" s="94"/>
      <c r="HPF327" s="94"/>
      <c r="HPG327" s="94"/>
      <c r="HPH327" s="94"/>
      <c r="HPI327" s="94"/>
      <c r="HPJ327" s="94"/>
      <c r="HPK327" s="94"/>
      <c r="HPL327" s="94"/>
      <c r="HPM327" s="94"/>
      <c r="HPN327" s="94"/>
      <c r="HPO327" s="94"/>
      <c r="HPP327" s="94"/>
      <c r="HPQ327" s="94"/>
      <c r="HPR327" s="94"/>
      <c r="HPS327" s="94"/>
      <c r="HPT327" s="94"/>
      <c r="HPU327" s="94"/>
      <c r="HPV327" s="94"/>
      <c r="HPW327" s="94"/>
      <c r="HPX327" s="94"/>
      <c r="HPY327" s="94"/>
      <c r="HPZ327" s="94"/>
      <c r="HQA327" s="94"/>
      <c r="HQB327" s="94"/>
      <c r="HQC327" s="94"/>
      <c r="HQD327" s="94"/>
      <c r="HQE327" s="94"/>
      <c r="HQF327" s="94"/>
      <c r="HQG327" s="94"/>
      <c r="HQH327" s="94"/>
      <c r="HQI327" s="94"/>
      <c r="HQJ327" s="94"/>
      <c r="HQK327" s="94"/>
      <c r="HQL327" s="94"/>
      <c r="HQM327" s="94"/>
      <c r="HQN327" s="94"/>
      <c r="HQO327" s="94"/>
      <c r="HQP327" s="94"/>
      <c r="HQQ327" s="94"/>
      <c r="HQR327" s="94"/>
      <c r="HQS327" s="94"/>
      <c r="HQT327" s="94"/>
      <c r="HQU327" s="94"/>
      <c r="HQV327" s="94"/>
      <c r="HQW327" s="94"/>
      <c r="HQX327" s="94"/>
      <c r="HQY327" s="94"/>
      <c r="HQZ327" s="94"/>
      <c r="HRA327" s="94"/>
      <c r="HRB327" s="94"/>
      <c r="HRC327" s="94"/>
      <c r="HRD327" s="94"/>
      <c r="HRE327" s="94"/>
      <c r="HRF327" s="94"/>
      <c r="HRG327" s="94"/>
      <c r="HRH327" s="94"/>
      <c r="HRI327" s="94"/>
      <c r="HRJ327" s="94"/>
      <c r="HRK327" s="94"/>
      <c r="HRL327" s="94"/>
      <c r="HRM327" s="94"/>
      <c r="HRN327" s="94"/>
      <c r="HRO327" s="94"/>
      <c r="HRP327" s="94"/>
      <c r="HRQ327" s="94"/>
      <c r="HRR327" s="94"/>
      <c r="HRS327" s="94"/>
      <c r="HRT327" s="94"/>
      <c r="HRU327" s="94"/>
      <c r="HRV327" s="94"/>
      <c r="HRW327" s="94"/>
      <c r="HRX327" s="94"/>
      <c r="HRY327" s="94"/>
      <c r="HRZ327" s="94"/>
      <c r="HSA327" s="94"/>
      <c r="HSB327" s="94"/>
      <c r="HSC327" s="94"/>
      <c r="HSD327" s="94"/>
      <c r="HSE327" s="94"/>
      <c r="HSF327" s="94"/>
      <c r="HSG327" s="94"/>
      <c r="HSH327" s="94"/>
      <c r="HSI327" s="94"/>
      <c r="HSJ327" s="94"/>
      <c r="HSK327" s="94"/>
      <c r="HSL327" s="94"/>
      <c r="HSM327" s="94"/>
      <c r="HSN327" s="94"/>
      <c r="HSO327" s="94"/>
      <c r="HSP327" s="94"/>
      <c r="HSQ327" s="94"/>
      <c r="HSR327" s="94"/>
      <c r="HSS327" s="94"/>
      <c r="HST327" s="94"/>
      <c r="HSU327" s="94"/>
      <c r="HSV327" s="94"/>
      <c r="HSW327" s="94"/>
      <c r="HSX327" s="94"/>
      <c r="HSY327" s="94"/>
      <c r="HSZ327" s="94"/>
      <c r="HTA327" s="94"/>
      <c r="HTB327" s="94"/>
      <c r="HTC327" s="94"/>
      <c r="HTD327" s="94"/>
      <c r="HTE327" s="94"/>
      <c r="HTF327" s="94"/>
      <c r="HTG327" s="94"/>
      <c r="HTH327" s="94"/>
      <c r="HTI327" s="94"/>
      <c r="HTJ327" s="94"/>
      <c r="HTK327" s="94"/>
      <c r="HTL327" s="94"/>
      <c r="HTM327" s="94"/>
      <c r="HTN327" s="94"/>
      <c r="HTO327" s="94"/>
      <c r="HTP327" s="94"/>
      <c r="HTQ327" s="94"/>
      <c r="HTR327" s="94"/>
      <c r="HTS327" s="94"/>
      <c r="HTT327" s="94"/>
      <c r="HTU327" s="94"/>
      <c r="HTV327" s="94"/>
      <c r="HTW327" s="94"/>
      <c r="HTX327" s="94"/>
      <c r="HTY327" s="94"/>
      <c r="HTZ327" s="94"/>
      <c r="HUA327" s="94"/>
      <c r="HUB327" s="94"/>
      <c r="HUC327" s="94"/>
      <c r="HUD327" s="94"/>
      <c r="HUE327" s="94"/>
      <c r="HUF327" s="94"/>
      <c r="HUG327" s="94"/>
      <c r="HUH327" s="94"/>
      <c r="HUI327" s="94"/>
      <c r="HUJ327" s="94"/>
      <c r="HUK327" s="94"/>
      <c r="HUL327" s="94"/>
      <c r="HUM327" s="94"/>
      <c r="HUN327" s="94"/>
      <c r="HUO327" s="94"/>
      <c r="HUP327" s="94"/>
      <c r="HUQ327" s="94"/>
      <c r="HUR327" s="94"/>
      <c r="HUS327" s="94"/>
      <c r="HUT327" s="94"/>
      <c r="HUU327" s="94"/>
      <c r="HUV327" s="94"/>
      <c r="HUW327" s="94"/>
      <c r="HUX327" s="94"/>
      <c r="HUY327" s="94"/>
      <c r="HUZ327" s="94"/>
      <c r="HVA327" s="94"/>
      <c r="HVB327" s="94"/>
      <c r="HVC327" s="94"/>
      <c r="HVD327" s="94"/>
      <c r="HVE327" s="94"/>
      <c r="HVF327" s="94"/>
      <c r="HVG327" s="94"/>
      <c r="HVH327" s="94"/>
      <c r="HVI327" s="94"/>
      <c r="HVJ327" s="94"/>
      <c r="HVK327" s="94"/>
      <c r="HVL327" s="94"/>
      <c r="HVM327" s="94"/>
      <c r="HVN327" s="94"/>
      <c r="HVO327" s="94"/>
      <c r="HVP327" s="94"/>
      <c r="HVQ327" s="94"/>
      <c r="HVR327" s="94"/>
      <c r="HVS327" s="94"/>
      <c r="HVT327" s="94"/>
      <c r="HVU327" s="94"/>
      <c r="HVV327" s="94"/>
      <c r="HVW327" s="94"/>
      <c r="HVX327" s="94"/>
      <c r="HVY327" s="94"/>
      <c r="HVZ327" s="94"/>
      <c r="HWA327" s="94"/>
      <c r="HWB327" s="94"/>
      <c r="HWC327" s="94"/>
      <c r="HWD327" s="94"/>
      <c r="HWE327" s="94"/>
      <c r="HWF327" s="94"/>
      <c r="HWG327" s="94"/>
      <c r="HWH327" s="94"/>
      <c r="HWI327" s="94"/>
      <c r="HWJ327" s="94"/>
      <c r="HWK327" s="94"/>
      <c r="HWL327" s="94"/>
      <c r="HWM327" s="94"/>
      <c r="HWN327" s="94"/>
      <c r="HWO327" s="94"/>
      <c r="HWP327" s="94"/>
      <c r="HWQ327" s="94"/>
      <c r="HWR327" s="94"/>
      <c r="HWS327" s="94"/>
      <c r="HWT327" s="94"/>
      <c r="HWU327" s="94"/>
      <c r="HWV327" s="94"/>
      <c r="HWW327" s="94"/>
      <c r="HWX327" s="94"/>
      <c r="HWY327" s="94"/>
      <c r="HWZ327" s="94"/>
      <c r="HXA327" s="94"/>
      <c r="HXB327" s="94"/>
      <c r="HXC327" s="94"/>
      <c r="HXD327" s="94"/>
      <c r="HXE327" s="94"/>
      <c r="HXF327" s="94"/>
      <c r="HXG327" s="94"/>
      <c r="HXH327" s="94"/>
      <c r="HXI327" s="94"/>
      <c r="HXJ327" s="94"/>
      <c r="HXK327" s="94"/>
      <c r="HXL327" s="94"/>
      <c r="HXM327" s="94"/>
      <c r="HXN327" s="94"/>
      <c r="HXO327" s="94"/>
      <c r="HXP327" s="94"/>
      <c r="HXQ327" s="94"/>
      <c r="HXR327" s="94"/>
      <c r="HXS327" s="94"/>
      <c r="HXT327" s="94"/>
      <c r="HXU327" s="94"/>
      <c r="HXV327" s="94"/>
      <c r="HXW327" s="94"/>
      <c r="HXX327" s="94"/>
      <c r="HXY327" s="94"/>
      <c r="HXZ327" s="94"/>
      <c r="HYA327" s="94"/>
      <c r="HYB327" s="94"/>
      <c r="HYC327" s="94"/>
      <c r="HYD327" s="94"/>
      <c r="HYE327" s="94"/>
      <c r="HYF327" s="94"/>
      <c r="HYG327" s="94"/>
      <c r="HYH327" s="94"/>
      <c r="HYI327" s="94"/>
      <c r="HYJ327" s="94"/>
      <c r="HYK327" s="94"/>
      <c r="HYL327" s="94"/>
      <c r="HYM327" s="94"/>
      <c r="HYN327" s="94"/>
      <c r="HYO327" s="94"/>
      <c r="HYP327" s="94"/>
      <c r="HYQ327" s="94"/>
      <c r="HYR327" s="94"/>
      <c r="HYS327" s="94"/>
      <c r="HYT327" s="94"/>
      <c r="HYU327" s="94"/>
      <c r="HYV327" s="94"/>
      <c r="HYW327" s="94"/>
      <c r="HYX327" s="94"/>
      <c r="HYY327" s="94"/>
      <c r="HYZ327" s="94"/>
      <c r="HZA327" s="94"/>
      <c r="HZB327" s="94"/>
      <c r="HZC327" s="94"/>
      <c r="HZD327" s="94"/>
      <c r="HZE327" s="94"/>
      <c r="HZF327" s="94"/>
      <c r="HZG327" s="94"/>
      <c r="HZH327" s="94"/>
      <c r="HZI327" s="94"/>
      <c r="HZJ327" s="94"/>
      <c r="HZK327" s="94"/>
      <c r="HZL327" s="94"/>
      <c r="HZM327" s="94"/>
      <c r="HZN327" s="94"/>
      <c r="HZO327" s="94"/>
      <c r="HZP327" s="94"/>
      <c r="HZQ327" s="94"/>
      <c r="HZR327" s="94"/>
      <c r="HZS327" s="94"/>
      <c r="HZT327" s="94"/>
      <c r="HZU327" s="94"/>
      <c r="HZV327" s="94"/>
      <c r="HZW327" s="94"/>
      <c r="HZX327" s="94"/>
      <c r="HZY327" s="94"/>
      <c r="HZZ327" s="94"/>
      <c r="IAA327" s="94"/>
      <c r="IAB327" s="94"/>
      <c r="IAC327" s="94"/>
      <c r="IAD327" s="94"/>
      <c r="IAE327" s="94"/>
      <c r="IAF327" s="94"/>
      <c r="IAG327" s="94"/>
      <c r="IAH327" s="94"/>
      <c r="IAI327" s="94"/>
      <c r="IAJ327" s="94"/>
      <c r="IAK327" s="94"/>
      <c r="IAL327" s="94"/>
      <c r="IAM327" s="94"/>
      <c r="IAN327" s="94"/>
      <c r="IAO327" s="94"/>
      <c r="IAP327" s="94"/>
      <c r="IAQ327" s="94"/>
      <c r="IAR327" s="94"/>
      <c r="IAS327" s="94"/>
      <c r="IAT327" s="94"/>
      <c r="IAU327" s="94"/>
      <c r="IAV327" s="94"/>
      <c r="IAW327" s="94"/>
      <c r="IAX327" s="94"/>
      <c r="IAY327" s="94"/>
      <c r="IAZ327" s="94"/>
      <c r="IBA327" s="94"/>
      <c r="IBB327" s="94"/>
      <c r="IBC327" s="94"/>
      <c r="IBD327" s="94"/>
      <c r="IBE327" s="94"/>
      <c r="IBF327" s="94"/>
      <c r="IBG327" s="94"/>
      <c r="IBH327" s="94"/>
      <c r="IBI327" s="94"/>
      <c r="IBJ327" s="94"/>
      <c r="IBK327" s="94"/>
      <c r="IBL327" s="94"/>
      <c r="IBM327" s="94"/>
      <c r="IBN327" s="94"/>
      <c r="IBO327" s="94"/>
      <c r="IBP327" s="94"/>
      <c r="IBQ327" s="94"/>
      <c r="IBR327" s="94"/>
      <c r="IBS327" s="94"/>
      <c r="IBT327" s="94"/>
      <c r="IBU327" s="94"/>
      <c r="IBV327" s="94"/>
      <c r="IBW327" s="94"/>
      <c r="IBX327" s="94"/>
      <c r="IBY327" s="94"/>
      <c r="IBZ327" s="94"/>
      <c r="ICA327" s="94"/>
      <c r="ICB327" s="94"/>
      <c r="ICC327" s="94"/>
      <c r="ICD327" s="94"/>
      <c r="ICE327" s="94"/>
      <c r="ICF327" s="94"/>
      <c r="ICG327" s="94"/>
      <c r="ICH327" s="94"/>
      <c r="ICI327" s="94"/>
      <c r="ICJ327" s="94"/>
      <c r="ICK327" s="94"/>
      <c r="ICL327" s="94"/>
      <c r="ICM327" s="94"/>
      <c r="ICN327" s="94"/>
      <c r="ICO327" s="94"/>
      <c r="ICP327" s="94"/>
      <c r="ICQ327" s="94"/>
      <c r="ICR327" s="94"/>
      <c r="ICS327" s="94"/>
      <c r="ICT327" s="94"/>
      <c r="ICU327" s="94"/>
      <c r="ICV327" s="94"/>
      <c r="ICW327" s="94"/>
      <c r="ICX327" s="94"/>
      <c r="ICY327" s="94"/>
      <c r="ICZ327" s="94"/>
      <c r="IDA327" s="94"/>
      <c r="IDB327" s="94"/>
      <c r="IDC327" s="94"/>
      <c r="IDD327" s="94"/>
      <c r="IDE327" s="94"/>
      <c r="IDF327" s="94"/>
      <c r="IDG327" s="94"/>
      <c r="IDH327" s="94"/>
      <c r="IDI327" s="94"/>
      <c r="IDJ327" s="94"/>
      <c r="IDK327" s="94"/>
      <c r="IDL327" s="94"/>
      <c r="IDM327" s="94"/>
      <c r="IDN327" s="94"/>
      <c r="IDO327" s="94"/>
      <c r="IDP327" s="94"/>
      <c r="IDQ327" s="94"/>
      <c r="IDR327" s="94"/>
      <c r="IDS327" s="94"/>
      <c r="IDT327" s="94"/>
      <c r="IDU327" s="94"/>
      <c r="IDV327" s="94"/>
      <c r="IDW327" s="94"/>
      <c r="IDX327" s="94"/>
      <c r="IDY327" s="94"/>
      <c r="IDZ327" s="94"/>
      <c r="IEA327" s="94"/>
      <c r="IEB327" s="94"/>
      <c r="IEC327" s="94"/>
      <c r="IED327" s="94"/>
      <c r="IEE327" s="94"/>
      <c r="IEF327" s="94"/>
      <c r="IEG327" s="94"/>
      <c r="IEH327" s="94"/>
      <c r="IEI327" s="94"/>
      <c r="IEJ327" s="94"/>
      <c r="IEK327" s="94"/>
      <c r="IEL327" s="94"/>
      <c r="IEM327" s="94"/>
      <c r="IEN327" s="94"/>
      <c r="IEO327" s="94"/>
      <c r="IEP327" s="94"/>
      <c r="IEQ327" s="94"/>
      <c r="IER327" s="94"/>
      <c r="IES327" s="94"/>
      <c r="IET327" s="94"/>
      <c r="IEU327" s="94"/>
      <c r="IEV327" s="94"/>
      <c r="IEW327" s="94"/>
      <c r="IEX327" s="94"/>
      <c r="IEY327" s="94"/>
      <c r="IEZ327" s="94"/>
      <c r="IFA327" s="94"/>
      <c r="IFB327" s="94"/>
      <c r="IFC327" s="94"/>
      <c r="IFD327" s="94"/>
      <c r="IFE327" s="94"/>
      <c r="IFF327" s="94"/>
      <c r="IFG327" s="94"/>
      <c r="IFH327" s="94"/>
      <c r="IFI327" s="94"/>
      <c r="IFJ327" s="94"/>
      <c r="IFK327" s="94"/>
      <c r="IFL327" s="94"/>
      <c r="IFM327" s="94"/>
      <c r="IFN327" s="94"/>
      <c r="IFO327" s="94"/>
      <c r="IFP327" s="94"/>
      <c r="IFQ327" s="94"/>
      <c r="IFR327" s="94"/>
      <c r="IFS327" s="94"/>
      <c r="IFT327" s="94"/>
      <c r="IFU327" s="94"/>
      <c r="IFV327" s="94"/>
      <c r="IFW327" s="94"/>
      <c r="IFX327" s="94"/>
      <c r="IFY327" s="94"/>
      <c r="IFZ327" s="94"/>
      <c r="IGA327" s="94"/>
      <c r="IGB327" s="94"/>
      <c r="IGC327" s="94"/>
      <c r="IGD327" s="94"/>
      <c r="IGE327" s="94"/>
      <c r="IGF327" s="94"/>
      <c r="IGG327" s="94"/>
      <c r="IGH327" s="94"/>
      <c r="IGI327" s="94"/>
      <c r="IGJ327" s="94"/>
      <c r="IGK327" s="94"/>
      <c r="IGL327" s="94"/>
      <c r="IGM327" s="94"/>
      <c r="IGN327" s="94"/>
      <c r="IGO327" s="94"/>
      <c r="IGP327" s="94"/>
      <c r="IGQ327" s="94"/>
      <c r="IGR327" s="94"/>
      <c r="IGS327" s="94"/>
      <c r="IGT327" s="94"/>
      <c r="IGU327" s="94"/>
      <c r="IGV327" s="94"/>
      <c r="IGW327" s="94"/>
      <c r="IGX327" s="94"/>
      <c r="IGY327" s="94"/>
      <c r="IGZ327" s="94"/>
      <c r="IHA327" s="94"/>
      <c r="IHB327" s="94"/>
      <c r="IHC327" s="94"/>
      <c r="IHD327" s="94"/>
      <c r="IHE327" s="94"/>
      <c r="IHF327" s="94"/>
      <c r="IHG327" s="94"/>
      <c r="IHH327" s="94"/>
      <c r="IHI327" s="94"/>
      <c r="IHJ327" s="94"/>
      <c r="IHK327" s="94"/>
      <c r="IHL327" s="94"/>
      <c r="IHM327" s="94"/>
      <c r="IHN327" s="94"/>
      <c r="IHO327" s="94"/>
      <c r="IHP327" s="94"/>
      <c r="IHQ327" s="94"/>
      <c r="IHR327" s="94"/>
      <c r="IHS327" s="94"/>
      <c r="IHT327" s="94"/>
      <c r="IHU327" s="94"/>
      <c r="IHV327" s="94"/>
      <c r="IHW327" s="94"/>
      <c r="IHX327" s="94"/>
      <c r="IHY327" s="94"/>
      <c r="IHZ327" s="94"/>
      <c r="IIA327" s="94"/>
      <c r="IIB327" s="94"/>
      <c r="IIC327" s="94"/>
      <c r="IID327" s="94"/>
      <c r="IIE327" s="94"/>
      <c r="IIF327" s="94"/>
      <c r="IIG327" s="94"/>
      <c r="IIH327" s="94"/>
      <c r="III327" s="94"/>
      <c r="IIJ327" s="94"/>
      <c r="IIK327" s="94"/>
      <c r="IIL327" s="94"/>
      <c r="IIM327" s="94"/>
      <c r="IIN327" s="94"/>
      <c r="IIO327" s="94"/>
      <c r="IIP327" s="94"/>
      <c r="IIQ327" s="94"/>
      <c r="IIR327" s="94"/>
      <c r="IIS327" s="94"/>
      <c r="IIT327" s="94"/>
      <c r="IIU327" s="94"/>
      <c r="IIV327" s="94"/>
      <c r="IIW327" s="94"/>
      <c r="IIX327" s="94"/>
      <c r="IIY327" s="94"/>
      <c r="IIZ327" s="94"/>
      <c r="IJA327" s="94"/>
      <c r="IJB327" s="94"/>
      <c r="IJC327" s="94"/>
      <c r="IJD327" s="94"/>
      <c r="IJE327" s="94"/>
      <c r="IJF327" s="94"/>
      <c r="IJG327" s="94"/>
      <c r="IJH327" s="94"/>
      <c r="IJI327" s="94"/>
      <c r="IJJ327" s="94"/>
      <c r="IJK327" s="94"/>
      <c r="IJL327" s="94"/>
      <c r="IJM327" s="94"/>
      <c r="IJN327" s="94"/>
      <c r="IJO327" s="94"/>
      <c r="IJP327" s="94"/>
      <c r="IJQ327" s="94"/>
      <c r="IJR327" s="94"/>
      <c r="IJS327" s="94"/>
      <c r="IJT327" s="94"/>
      <c r="IJU327" s="94"/>
      <c r="IJV327" s="94"/>
      <c r="IJW327" s="94"/>
      <c r="IJX327" s="94"/>
      <c r="IJY327" s="94"/>
      <c r="IJZ327" s="94"/>
      <c r="IKA327" s="94"/>
      <c r="IKB327" s="94"/>
      <c r="IKC327" s="94"/>
      <c r="IKD327" s="94"/>
      <c r="IKE327" s="94"/>
      <c r="IKF327" s="94"/>
      <c r="IKG327" s="94"/>
      <c r="IKH327" s="94"/>
      <c r="IKI327" s="94"/>
      <c r="IKJ327" s="94"/>
      <c r="IKK327" s="94"/>
      <c r="IKL327" s="94"/>
      <c r="IKM327" s="94"/>
      <c r="IKN327" s="94"/>
      <c r="IKO327" s="94"/>
      <c r="IKP327" s="94"/>
      <c r="IKQ327" s="94"/>
      <c r="IKR327" s="94"/>
      <c r="IKS327" s="94"/>
      <c r="IKT327" s="94"/>
      <c r="IKU327" s="94"/>
      <c r="IKV327" s="94"/>
      <c r="IKW327" s="94"/>
      <c r="IKX327" s="94"/>
      <c r="IKY327" s="94"/>
      <c r="IKZ327" s="94"/>
      <c r="ILA327" s="94"/>
      <c r="ILB327" s="94"/>
      <c r="ILC327" s="94"/>
      <c r="ILD327" s="94"/>
      <c r="ILE327" s="94"/>
      <c r="ILF327" s="94"/>
      <c r="ILG327" s="94"/>
      <c r="ILH327" s="94"/>
      <c r="ILI327" s="94"/>
      <c r="ILJ327" s="94"/>
      <c r="ILK327" s="94"/>
      <c r="ILL327" s="94"/>
      <c r="ILM327" s="94"/>
      <c r="ILN327" s="94"/>
      <c r="ILO327" s="94"/>
      <c r="ILP327" s="94"/>
      <c r="ILQ327" s="94"/>
      <c r="ILR327" s="94"/>
      <c r="ILS327" s="94"/>
      <c r="ILT327" s="94"/>
      <c r="ILU327" s="94"/>
      <c r="ILV327" s="94"/>
      <c r="ILW327" s="94"/>
      <c r="ILX327" s="94"/>
      <c r="ILY327" s="94"/>
      <c r="ILZ327" s="94"/>
      <c r="IMA327" s="94"/>
      <c r="IMB327" s="94"/>
      <c r="IMC327" s="94"/>
      <c r="IMD327" s="94"/>
      <c r="IME327" s="94"/>
      <c r="IMF327" s="94"/>
      <c r="IMG327" s="94"/>
      <c r="IMH327" s="94"/>
      <c r="IMI327" s="94"/>
      <c r="IMJ327" s="94"/>
      <c r="IMK327" s="94"/>
      <c r="IML327" s="94"/>
      <c r="IMM327" s="94"/>
      <c r="IMN327" s="94"/>
      <c r="IMO327" s="94"/>
      <c r="IMP327" s="94"/>
      <c r="IMQ327" s="94"/>
      <c r="IMR327" s="94"/>
      <c r="IMS327" s="94"/>
      <c r="IMT327" s="94"/>
      <c r="IMU327" s="94"/>
      <c r="IMV327" s="94"/>
      <c r="IMW327" s="94"/>
      <c r="IMX327" s="94"/>
      <c r="IMY327" s="94"/>
      <c r="IMZ327" s="94"/>
      <c r="INA327" s="94"/>
      <c r="INB327" s="94"/>
      <c r="INC327" s="94"/>
      <c r="IND327" s="94"/>
      <c r="INE327" s="94"/>
      <c r="INF327" s="94"/>
      <c r="ING327" s="94"/>
      <c r="INH327" s="94"/>
      <c r="INI327" s="94"/>
      <c r="INJ327" s="94"/>
      <c r="INK327" s="94"/>
      <c r="INL327" s="94"/>
      <c r="INM327" s="94"/>
      <c r="INN327" s="94"/>
      <c r="INO327" s="94"/>
      <c r="INP327" s="94"/>
      <c r="INQ327" s="94"/>
      <c r="INR327" s="94"/>
      <c r="INS327" s="94"/>
      <c r="INT327" s="94"/>
      <c r="INU327" s="94"/>
      <c r="INV327" s="94"/>
      <c r="INW327" s="94"/>
      <c r="INX327" s="94"/>
      <c r="INY327" s="94"/>
      <c r="INZ327" s="94"/>
      <c r="IOA327" s="94"/>
      <c r="IOB327" s="94"/>
      <c r="IOC327" s="94"/>
      <c r="IOD327" s="94"/>
      <c r="IOE327" s="94"/>
      <c r="IOF327" s="94"/>
      <c r="IOG327" s="94"/>
      <c r="IOH327" s="94"/>
      <c r="IOI327" s="94"/>
      <c r="IOJ327" s="94"/>
      <c r="IOK327" s="94"/>
      <c r="IOL327" s="94"/>
      <c r="IOM327" s="94"/>
      <c r="ION327" s="94"/>
      <c r="IOO327" s="94"/>
      <c r="IOP327" s="94"/>
      <c r="IOQ327" s="94"/>
      <c r="IOR327" s="94"/>
      <c r="IOS327" s="94"/>
      <c r="IOT327" s="94"/>
      <c r="IOU327" s="94"/>
      <c r="IOV327" s="94"/>
      <c r="IOW327" s="94"/>
      <c r="IOX327" s="94"/>
      <c r="IOY327" s="94"/>
      <c r="IOZ327" s="94"/>
      <c r="IPA327" s="94"/>
      <c r="IPB327" s="94"/>
      <c r="IPC327" s="94"/>
      <c r="IPD327" s="94"/>
      <c r="IPE327" s="94"/>
      <c r="IPF327" s="94"/>
      <c r="IPG327" s="94"/>
      <c r="IPH327" s="94"/>
      <c r="IPI327" s="94"/>
      <c r="IPJ327" s="94"/>
      <c r="IPK327" s="94"/>
      <c r="IPL327" s="94"/>
      <c r="IPM327" s="94"/>
      <c r="IPN327" s="94"/>
      <c r="IPO327" s="94"/>
      <c r="IPP327" s="94"/>
      <c r="IPQ327" s="94"/>
      <c r="IPR327" s="94"/>
      <c r="IPS327" s="94"/>
      <c r="IPT327" s="94"/>
      <c r="IPU327" s="94"/>
      <c r="IPV327" s="94"/>
      <c r="IPW327" s="94"/>
      <c r="IPX327" s="94"/>
      <c r="IPY327" s="94"/>
      <c r="IPZ327" s="94"/>
      <c r="IQA327" s="94"/>
      <c r="IQB327" s="94"/>
      <c r="IQC327" s="94"/>
      <c r="IQD327" s="94"/>
      <c r="IQE327" s="94"/>
      <c r="IQF327" s="94"/>
      <c r="IQG327" s="94"/>
      <c r="IQH327" s="94"/>
      <c r="IQI327" s="94"/>
      <c r="IQJ327" s="94"/>
      <c r="IQK327" s="94"/>
      <c r="IQL327" s="94"/>
      <c r="IQM327" s="94"/>
      <c r="IQN327" s="94"/>
      <c r="IQO327" s="94"/>
      <c r="IQP327" s="94"/>
      <c r="IQQ327" s="94"/>
      <c r="IQR327" s="94"/>
      <c r="IQS327" s="94"/>
      <c r="IQT327" s="94"/>
      <c r="IQU327" s="94"/>
      <c r="IQV327" s="94"/>
      <c r="IQW327" s="94"/>
      <c r="IQX327" s="94"/>
      <c r="IQY327" s="94"/>
      <c r="IQZ327" s="94"/>
      <c r="IRA327" s="94"/>
      <c r="IRB327" s="94"/>
      <c r="IRC327" s="94"/>
      <c r="IRD327" s="94"/>
      <c r="IRE327" s="94"/>
      <c r="IRF327" s="94"/>
      <c r="IRG327" s="94"/>
      <c r="IRH327" s="94"/>
      <c r="IRI327" s="94"/>
      <c r="IRJ327" s="94"/>
      <c r="IRK327" s="94"/>
      <c r="IRL327" s="94"/>
      <c r="IRM327" s="94"/>
      <c r="IRN327" s="94"/>
      <c r="IRO327" s="94"/>
      <c r="IRP327" s="94"/>
      <c r="IRQ327" s="94"/>
      <c r="IRR327" s="94"/>
      <c r="IRS327" s="94"/>
      <c r="IRT327" s="94"/>
      <c r="IRU327" s="94"/>
      <c r="IRV327" s="94"/>
      <c r="IRW327" s="94"/>
      <c r="IRX327" s="94"/>
      <c r="IRY327" s="94"/>
      <c r="IRZ327" s="94"/>
      <c r="ISA327" s="94"/>
      <c r="ISB327" s="94"/>
      <c r="ISC327" s="94"/>
      <c r="ISD327" s="94"/>
      <c r="ISE327" s="94"/>
      <c r="ISF327" s="94"/>
      <c r="ISG327" s="94"/>
      <c r="ISH327" s="94"/>
      <c r="ISI327" s="94"/>
      <c r="ISJ327" s="94"/>
      <c r="ISK327" s="94"/>
      <c r="ISL327" s="94"/>
      <c r="ISM327" s="94"/>
      <c r="ISN327" s="94"/>
      <c r="ISO327" s="94"/>
      <c r="ISP327" s="94"/>
      <c r="ISQ327" s="94"/>
      <c r="ISR327" s="94"/>
      <c r="ISS327" s="94"/>
      <c r="IST327" s="94"/>
      <c r="ISU327" s="94"/>
      <c r="ISV327" s="94"/>
      <c r="ISW327" s="94"/>
      <c r="ISX327" s="94"/>
      <c r="ISY327" s="94"/>
      <c r="ISZ327" s="94"/>
      <c r="ITA327" s="94"/>
      <c r="ITB327" s="94"/>
      <c r="ITC327" s="94"/>
      <c r="ITD327" s="94"/>
      <c r="ITE327" s="94"/>
      <c r="ITF327" s="94"/>
      <c r="ITG327" s="94"/>
      <c r="ITH327" s="94"/>
      <c r="ITI327" s="94"/>
      <c r="ITJ327" s="94"/>
      <c r="ITK327" s="94"/>
      <c r="ITL327" s="94"/>
      <c r="ITM327" s="94"/>
      <c r="ITN327" s="94"/>
      <c r="ITO327" s="94"/>
      <c r="ITP327" s="94"/>
      <c r="ITQ327" s="94"/>
      <c r="ITR327" s="94"/>
      <c r="ITS327" s="94"/>
      <c r="ITT327" s="94"/>
      <c r="ITU327" s="94"/>
      <c r="ITV327" s="94"/>
      <c r="ITW327" s="94"/>
      <c r="ITX327" s="94"/>
      <c r="ITY327" s="94"/>
      <c r="ITZ327" s="94"/>
      <c r="IUA327" s="94"/>
      <c r="IUB327" s="94"/>
      <c r="IUC327" s="94"/>
      <c r="IUD327" s="94"/>
      <c r="IUE327" s="94"/>
      <c r="IUF327" s="94"/>
      <c r="IUG327" s="94"/>
      <c r="IUH327" s="94"/>
      <c r="IUI327" s="94"/>
      <c r="IUJ327" s="94"/>
      <c r="IUK327" s="94"/>
      <c r="IUL327" s="94"/>
      <c r="IUM327" s="94"/>
      <c r="IUN327" s="94"/>
      <c r="IUO327" s="94"/>
      <c r="IUP327" s="94"/>
      <c r="IUQ327" s="94"/>
      <c r="IUR327" s="94"/>
      <c r="IUS327" s="94"/>
      <c r="IUT327" s="94"/>
      <c r="IUU327" s="94"/>
      <c r="IUV327" s="94"/>
      <c r="IUW327" s="94"/>
      <c r="IUX327" s="94"/>
      <c r="IUY327" s="94"/>
      <c r="IUZ327" s="94"/>
      <c r="IVA327" s="94"/>
      <c r="IVB327" s="94"/>
      <c r="IVC327" s="94"/>
      <c r="IVD327" s="94"/>
      <c r="IVE327" s="94"/>
      <c r="IVF327" s="94"/>
      <c r="IVG327" s="94"/>
      <c r="IVH327" s="94"/>
      <c r="IVI327" s="94"/>
      <c r="IVJ327" s="94"/>
      <c r="IVK327" s="94"/>
      <c r="IVL327" s="94"/>
      <c r="IVM327" s="94"/>
      <c r="IVN327" s="94"/>
      <c r="IVO327" s="94"/>
      <c r="IVP327" s="94"/>
      <c r="IVQ327" s="94"/>
      <c r="IVR327" s="94"/>
      <c r="IVS327" s="94"/>
      <c r="IVT327" s="94"/>
      <c r="IVU327" s="94"/>
      <c r="IVV327" s="94"/>
      <c r="IVW327" s="94"/>
      <c r="IVX327" s="94"/>
      <c r="IVY327" s="94"/>
      <c r="IVZ327" s="94"/>
      <c r="IWA327" s="94"/>
      <c r="IWB327" s="94"/>
      <c r="IWC327" s="94"/>
      <c r="IWD327" s="94"/>
      <c r="IWE327" s="94"/>
      <c r="IWF327" s="94"/>
      <c r="IWG327" s="94"/>
      <c r="IWH327" s="94"/>
      <c r="IWI327" s="94"/>
      <c r="IWJ327" s="94"/>
      <c r="IWK327" s="94"/>
      <c r="IWL327" s="94"/>
      <c r="IWM327" s="94"/>
      <c r="IWN327" s="94"/>
      <c r="IWO327" s="94"/>
      <c r="IWP327" s="94"/>
      <c r="IWQ327" s="94"/>
      <c r="IWR327" s="94"/>
      <c r="IWS327" s="94"/>
      <c r="IWT327" s="94"/>
      <c r="IWU327" s="94"/>
      <c r="IWV327" s="94"/>
      <c r="IWW327" s="94"/>
      <c r="IWX327" s="94"/>
      <c r="IWY327" s="94"/>
      <c r="IWZ327" s="94"/>
      <c r="IXA327" s="94"/>
      <c r="IXB327" s="94"/>
      <c r="IXC327" s="94"/>
      <c r="IXD327" s="94"/>
      <c r="IXE327" s="94"/>
      <c r="IXF327" s="94"/>
      <c r="IXG327" s="94"/>
      <c r="IXH327" s="94"/>
      <c r="IXI327" s="94"/>
      <c r="IXJ327" s="94"/>
      <c r="IXK327" s="94"/>
      <c r="IXL327" s="94"/>
      <c r="IXM327" s="94"/>
      <c r="IXN327" s="94"/>
      <c r="IXO327" s="94"/>
      <c r="IXP327" s="94"/>
      <c r="IXQ327" s="94"/>
      <c r="IXR327" s="94"/>
      <c r="IXS327" s="94"/>
      <c r="IXT327" s="94"/>
      <c r="IXU327" s="94"/>
      <c r="IXV327" s="94"/>
      <c r="IXW327" s="94"/>
      <c r="IXX327" s="94"/>
      <c r="IXY327" s="94"/>
      <c r="IXZ327" s="94"/>
      <c r="IYA327" s="94"/>
      <c r="IYB327" s="94"/>
      <c r="IYC327" s="94"/>
      <c r="IYD327" s="94"/>
      <c r="IYE327" s="94"/>
      <c r="IYF327" s="94"/>
      <c r="IYG327" s="94"/>
      <c r="IYH327" s="94"/>
      <c r="IYI327" s="94"/>
      <c r="IYJ327" s="94"/>
      <c r="IYK327" s="94"/>
      <c r="IYL327" s="94"/>
      <c r="IYM327" s="94"/>
      <c r="IYN327" s="94"/>
      <c r="IYO327" s="94"/>
      <c r="IYP327" s="94"/>
      <c r="IYQ327" s="94"/>
      <c r="IYR327" s="94"/>
      <c r="IYS327" s="94"/>
      <c r="IYT327" s="94"/>
      <c r="IYU327" s="94"/>
      <c r="IYV327" s="94"/>
      <c r="IYW327" s="94"/>
      <c r="IYX327" s="94"/>
      <c r="IYY327" s="94"/>
      <c r="IYZ327" s="94"/>
      <c r="IZA327" s="94"/>
      <c r="IZB327" s="94"/>
      <c r="IZC327" s="94"/>
      <c r="IZD327" s="94"/>
      <c r="IZE327" s="94"/>
      <c r="IZF327" s="94"/>
      <c r="IZG327" s="94"/>
      <c r="IZH327" s="94"/>
      <c r="IZI327" s="94"/>
      <c r="IZJ327" s="94"/>
      <c r="IZK327" s="94"/>
      <c r="IZL327" s="94"/>
      <c r="IZM327" s="94"/>
      <c r="IZN327" s="94"/>
      <c r="IZO327" s="94"/>
      <c r="IZP327" s="94"/>
      <c r="IZQ327" s="94"/>
      <c r="IZR327" s="94"/>
      <c r="IZS327" s="94"/>
      <c r="IZT327" s="94"/>
      <c r="IZU327" s="94"/>
      <c r="IZV327" s="94"/>
      <c r="IZW327" s="94"/>
      <c r="IZX327" s="94"/>
      <c r="IZY327" s="94"/>
      <c r="IZZ327" s="94"/>
      <c r="JAA327" s="94"/>
      <c r="JAB327" s="94"/>
      <c r="JAC327" s="94"/>
      <c r="JAD327" s="94"/>
      <c r="JAE327" s="94"/>
      <c r="JAF327" s="94"/>
      <c r="JAG327" s="94"/>
      <c r="JAH327" s="94"/>
      <c r="JAI327" s="94"/>
      <c r="JAJ327" s="94"/>
      <c r="JAK327" s="94"/>
      <c r="JAL327" s="94"/>
      <c r="JAM327" s="94"/>
      <c r="JAN327" s="94"/>
      <c r="JAO327" s="94"/>
      <c r="JAP327" s="94"/>
      <c r="JAQ327" s="94"/>
      <c r="JAR327" s="94"/>
      <c r="JAS327" s="94"/>
      <c r="JAT327" s="94"/>
      <c r="JAU327" s="94"/>
      <c r="JAV327" s="94"/>
      <c r="JAW327" s="94"/>
      <c r="JAX327" s="94"/>
      <c r="JAY327" s="94"/>
      <c r="JAZ327" s="94"/>
      <c r="JBA327" s="94"/>
      <c r="JBB327" s="94"/>
      <c r="JBC327" s="94"/>
      <c r="JBD327" s="94"/>
      <c r="JBE327" s="94"/>
      <c r="JBF327" s="94"/>
      <c r="JBG327" s="94"/>
      <c r="JBH327" s="94"/>
      <c r="JBI327" s="94"/>
      <c r="JBJ327" s="94"/>
      <c r="JBK327" s="94"/>
      <c r="JBL327" s="94"/>
      <c r="JBM327" s="94"/>
      <c r="JBN327" s="94"/>
      <c r="JBO327" s="94"/>
      <c r="JBP327" s="94"/>
      <c r="JBQ327" s="94"/>
      <c r="JBR327" s="94"/>
      <c r="JBS327" s="94"/>
      <c r="JBT327" s="94"/>
      <c r="JBU327" s="94"/>
      <c r="JBV327" s="94"/>
      <c r="JBW327" s="94"/>
      <c r="JBX327" s="94"/>
      <c r="JBY327" s="94"/>
      <c r="JBZ327" s="94"/>
      <c r="JCA327" s="94"/>
      <c r="JCB327" s="94"/>
      <c r="JCC327" s="94"/>
      <c r="JCD327" s="94"/>
      <c r="JCE327" s="94"/>
      <c r="JCF327" s="94"/>
      <c r="JCG327" s="94"/>
      <c r="JCH327" s="94"/>
      <c r="JCI327" s="94"/>
      <c r="JCJ327" s="94"/>
      <c r="JCK327" s="94"/>
      <c r="JCL327" s="94"/>
      <c r="JCM327" s="94"/>
      <c r="JCN327" s="94"/>
      <c r="JCO327" s="94"/>
      <c r="JCP327" s="94"/>
      <c r="JCQ327" s="94"/>
      <c r="JCR327" s="94"/>
      <c r="JCS327" s="94"/>
      <c r="JCT327" s="94"/>
      <c r="JCU327" s="94"/>
      <c r="JCV327" s="94"/>
      <c r="JCW327" s="94"/>
      <c r="JCX327" s="94"/>
      <c r="JCY327" s="94"/>
      <c r="JCZ327" s="94"/>
      <c r="JDA327" s="94"/>
      <c r="JDB327" s="94"/>
      <c r="JDC327" s="94"/>
      <c r="JDD327" s="94"/>
      <c r="JDE327" s="94"/>
      <c r="JDF327" s="94"/>
      <c r="JDG327" s="94"/>
      <c r="JDH327" s="94"/>
      <c r="JDI327" s="94"/>
      <c r="JDJ327" s="94"/>
      <c r="JDK327" s="94"/>
      <c r="JDL327" s="94"/>
      <c r="JDM327" s="94"/>
      <c r="JDN327" s="94"/>
      <c r="JDO327" s="94"/>
      <c r="JDP327" s="94"/>
      <c r="JDQ327" s="94"/>
      <c r="JDR327" s="94"/>
      <c r="JDS327" s="94"/>
      <c r="JDT327" s="94"/>
      <c r="JDU327" s="94"/>
      <c r="JDV327" s="94"/>
      <c r="JDW327" s="94"/>
      <c r="JDX327" s="94"/>
      <c r="JDY327" s="94"/>
      <c r="JDZ327" s="94"/>
      <c r="JEA327" s="94"/>
      <c r="JEB327" s="94"/>
      <c r="JEC327" s="94"/>
      <c r="JED327" s="94"/>
      <c r="JEE327" s="94"/>
      <c r="JEF327" s="94"/>
      <c r="JEG327" s="94"/>
      <c r="JEH327" s="94"/>
      <c r="JEI327" s="94"/>
      <c r="JEJ327" s="94"/>
      <c r="JEK327" s="94"/>
      <c r="JEL327" s="94"/>
      <c r="JEM327" s="94"/>
      <c r="JEN327" s="94"/>
      <c r="JEO327" s="94"/>
      <c r="JEP327" s="94"/>
      <c r="JEQ327" s="94"/>
      <c r="JER327" s="94"/>
      <c r="JES327" s="94"/>
      <c r="JET327" s="94"/>
      <c r="JEU327" s="94"/>
      <c r="JEV327" s="94"/>
      <c r="JEW327" s="94"/>
      <c r="JEX327" s="94"/>
      <c r="JEY327" s="94"/>
      <c r="JEZ327" s="94"/>
      <c r="JFA327" s="94"/>
      <c r="JFB327" s="94"/>
      <c r="JFC327" s="94"/>
      <c r="JFD327" s="94"/>
      <c r="JFE327" s="94"/>
      <c r="JFF327" s="94"/>
      <c r="JFG327" s="94"/>
      <c r="JFH327" s="94"/>
      <c r="JFI327" s="94"/>
      <c r="JFJ327" s="94"/>
      <c r="JFK327" s="94"/>
      <c r="JFL327" s="94"/>
      <c r="JFM327" s="94"/>
      <c r="JFN327" s="94"/>
      <c r="JFO327" s="94"/>
      <c r="JFP327" s="94"/>
      <c r="JFQ327" s="94"/>
      <c r="JFR327" s="94"/>
      <c r="JFS327" s="94"/>
      <c r="JFT327" s="94"/>
      <c r="JFU327" s="94"/>
      <c r="JFV327" s="94"/>
      <c r="JFW327" s="94"/>
      <c r="JFX327" s="94"/>
      <c r="JFY327" s="94"/>
      <c r="JFZ327" s="94"/>
      <c r="JGA327" s="94"/>
      <c r="JGB327" s="94"/>
      <c r="JGC327" s="94"/>
      <c r="JGD327" s="94"/>
      <c r="JGE327" s="94"/>
      <c r="JGF327" s="94"/>
      <c r="JGG327" s="94"/>
      <c r="JGH327" s="94"/>
      <c r="JGI327" s="94"/>
      <c r="JGJ327" s="94"/>
      <c r="JGK327" s="94"/>
      <c r="JGL327" s="94"/>
      <c r="JGM327" s="94"/>
      <c r="JGN327" s="94"/>
      <c r="JGO327" s="94"/>
      <c r="JGP327" s="94"/>
      <c r="JGQ327" s="94"/>
      <c r="JGR327" s="94"/>
      <c r="JGS327" s="94"/>
      <c r="JGT327" s="94"/>
      <c r="JGU327" s="94"/>
      <c r="JGV327" s="94"/>
      <c r="JGW327" s="94"/>
      <c r="JGX327" s="94"/>
      <c r="JGY327" s="94"/>
      <c r="JGZ327" s="94"/>
      <c r="JHA327" s="94"/>
      <c r="JHB327" s="94"/>
      <c r="JHC327" s="94"/>
      <c r="JHD327" s="94"/>
      <c r="JHE327" s="94"/>
      <c r="JHF327" s="94"/>
      <c r="JHG327" s="94"/>
      <c r="JHH327" s="94"/>
      <c r="JHI327" s="94"/>
      <c r="JHJ327" s="94"/>
      <c r="JHK327" s="94"/>
      <c r="JHL327" s="94"/>
      <c r="JHM327" s="94"/>
      <c r="JHN327" s="94"/>
      <c r="JHO327" s="94"/>
      <c r="JHP327" s="94"/>
      <c r="JHQ327" s="94"/>
      <c r="JHR327" s="94"/>
      <c r="JHS327" s="94"/>
      <c r="JHT327" s="94"/>
      <c r="JHU327" s="94"/>
      <c r="JHV327" s="94"/>
      <c r="JHW327" s="94"/>
      <c r="JHX327" s="94"/>
      <c r="JHY327" s="94"/>
      <c r="JHZ327" s="94"/>
      <c r="JIA327" s="94"/>
      <c r="JIB327" s="94"/>
      <c r="JIC327" s="94"/>
      <c r="JID327" s="94"/>
      <c r="JIE327" s="94"/>
      <c r="JIF327" s="94"/>
      <c r="JIG327" s="94"/>
      <c r="JIH327" s="94"/>
      <c r="JII327" s="94"/>
      <c r="JIJ327" s="94"/>
      <c r="JIK327" s="94"/>
      <c r="JIL327" s="94"/>
      <c r="JIM327" s="94"/>
      <c r="JIN327" s="94"/>
      <c r="JIO327" s="94"/>
      <c r="JIP327" s="94"/>
      <c r="JIQ327" s="94"/>
      <c r="JIR327" s="94"/>
      <c r="JIS327" s="94"/>
      <c r="JIT327" s="94"/>
      <c r="JIU327" s="94"/>
      <c r="JIV327" s="94"/>
      <c r="JIW327" s="94"/>
      <c r="JIX327" s="94"/>
      <c r="JIY327" s="94"/>
      <c r="JIZ327" s="94"/>
      <c r="JJA327" s="94"/>
      <c r="JJB327" s="94"/>
      <c r="JJC327" s="94"/>
      <c r="JJD327" s="94"/>
      <c r="JJE327" s="94"/>
      <c r="JJF327" s="94"/>
      <c r="JJG327" s="94"/>
      <c r="JJH327" s="94"/>
      <c r="JJI327" s="94"/>
      <c r="JJJ327" s="94"/>
      <c r="JJK327" s="94"/>
      <c r="JJL327" s="94"/>
      <c r="JJM327" s="94"/>
      <c r="JJN327" s="94"/>
      <c r="JJO327" s="94"/>
      <c r="JJP327" s="94"/>
      <c r="JJQ327" s="94"/>
      <c r="JJR327" s="94"/>
      <c r="JJS327" s="94"/>
      <c r="JJT327" s="94"/>
      <c r="JJU327" s="94"/>
      <c r="JJV327" s="94"/>
      <c r="JJW327" s="94"/>
      <c r="JJX327" s="94"/>
      <c r="JJY327" s="94"/>
      <c r="JJZ327" s="94"/>
      <c r="JKA327" s="94"/>
      <c r="JKB327" s="94"/>
      <c r="JKC327" s="94"/>
      <c r="JKD327" s="94"/>
      <c r="JKE327" s="94"/>
      <c r="JKF327" s="94"/>
      <c r="JKG327" s="94"/>
      <c r="JKH327" s="94"/>
      <c r="JKI327" s="94"/>
      <c r="JKJ327" s="94"/>
      <c r="JKK327" s="94"/>
      <c r="JKL327" s="94"/>
      <c r="JKM327" s="94"/>
      <c r="JKN327" s="94"/>
      <c r="JKO327" s="94"/>
      <c r="JKP327" s="94"/>
      <c r="JKQ327" s="94"/>
      <c r="JKR327" s="94"/>
      <c r="JKS327" s="94"/>
      <c r="JKT327" s="94"/>
      <c r="JKU327" s="94"/>
      <c r="JKV327" s="94"/>
      <c r="JKW327" s="94"/>
      <c r="JKX327" s="94"/>
      <c r="JKY327" s="94"/>
      <c r="JKZ327" s="94"/>
      <c r="JLA327" s="94"/>
      <c r="JLB327" s="94"/>
      <c r="JLC327" s="94"/>
      <c r="JLD327" s="94"/>
      <c r="JLE327" s="94"/>
      <c r="JLF327" s="94"/>
      <c r="JLG327" s="94"/>
      <c r="JLH327" s="94"/>
      <c r="JLI327" s="94"/>
      <c r="JLJ327" s="94"/>
      <c r="JLK327" s="94"/>
      <c r="JLL327" s="94"/>
      <c r="JLM327" s="94"/>
      <c r="JLN327" s="94"/>
      <c r="JLO327" s="94"/>
      <c r="JLP327" s="94"/>
      <c r="JLQ327" s="94"/>
      <c r="JLR327" s="94"/>
      <c r="JLS327" s="94"/>
      <c r="JLT327" s="94"/>
      <c r="JLU327" s="94"/>
      <c r="JLV327" s="94"/>
      <c r="JLW327" s="94"/>
      <c r="JLX327" s="94"/>
      <c r="JLY327" s="94"/>
      <c r="JLZ327" s="94"/>
      <c r="JMA327" s="94"/>
      <c r="JMB327" s="94"/>
      <c r="JMC327" s="94"/>
      <c r="JMD327" s="94"/>
      <c r="JME327" s="94"/>
      <c r="JMF327" s="94"/>
      <c r="JMG327" s="94"/>
      <c r="JMH327" s="94"/>
      <c r="JMI327" s="94"/>
      <c r="JMJ327" s="94"/>
      <c r="JMK327" s="94"/>
      <c r="JML327" s="94"/>
      <c r="JMM327" s="94"/>
      <c r="JMN327" s="94"/>
      <c r="JMO327" s="94"/>
      <c r="JMP327" s="94"/>
      <c r="JMQ327" s="94"/>
      <c r="JMR327" s="94"/>
      <c r="JMS327" s="94"/>
      <c r="JMT327" s="94"/>
      <c r="JMU327" s="94"/>
      <c r="JMV327" s="94"/>
      <c r="JMW327" s="94"/>
      <c r="JMX327" s="94"/>
      <c r="JMY327" s="94"/>
      <c r="JMZ327" s="94"/>
      <c r="JNA327" s="94"/>
      <c r="JNB327" s="94"/>
      <c r="JNC327" s="94"/>
      <c r="JND327" s="94"/>
      <c r="JNE327" s="94"/>
      <c r="JNF327" s="94"/>
      <c r="JNG327" s="94"/>
      <c r="JNH327" s="94"/>
      <c r="JNI327" s="94"/>
      <c r="JNJ327" s="94"/>
      <c r="JNK327" s="94"/>
      <c r="JNL327" s="94"/>
      <c r="JNM327" s="94"/>
      <c r="JNN327" s="94"/>
      <c r="JNO327" s="94"/>
      <c r="JNP327" s="94"/>
      <c r="JNQ327" s="94"/>
      <c r="JNR327" s="94"/>
      <c r="JNS327" s="94"/>
      <c r="JNT327" s="94"/>
      <c r="JNU327" s="94"/>
      <c r="JNV327" s="94"/>
      <c r="JNW327" s="94"/>
      <c r="JNX327" s="94"/>
      <c r="JNY327" s="94"/>
      <c r="JNZ327" s="94"/>
      <c r="JOA327" s="94"/>
      <c r="JOB327" s="94"/>
      <c r="JOC327" s="94"/>
      <c r="JOD327" s="94"/>
      <c r="JOE327" s="94"/>
      <c r="JOF327" s="94"/>
      <c r="JOG327" s="94"/>
      <c r="JOH327" s="94"/>
      <c r="JOI327" s="94"/>
      <c r="JOJ327" s="94"/>
      <c r="JOK327" s="94"/>
      <c r="JOL327" s="94"/>
      <c r="JOM327" s="94"/>
      <c r="JON327" s="94"/>
      <c r="JOO327" s="94"/>
      <c r="JOP327" s="94"/>
      <c r="JOQ327" s="94"/>
      <c r="JOR327" s="94"/>
      <c r="JOS327" s="94"/>
      <c r="JOT327" s="94"/>
      <c r="JOU327" s="94"/>
      <c r="JOV327" s="94"/>
      <c r="JOW327" s="94"/>
      <c r="JOX327" s="94"/>
      <c r="JOY327" s="94"/>
      <c r="JOZ327" s="94"/>
      <c r="JPA327" s="94"/>
      <c r="JPB327" s="94"/>
      <c r="JPC327" s="94"/>
      <c r="JPD327" s="94"/>
      <c r="JPE327" s="94"/>
      <c r="JPF327" s="94"/>
      <c r="JPG327" s="94"/>
      <c r="JPH327" s="94"/>
      <c r="JPI327" s="94"/>
      <c r="JPJ327" s="94"/>
      <c r="JPK327" s="94"/>
      <c r="JPL327" s="94"/>
      <c r="JPM327" s="94"/>
      <c r="JPN327" s="94"/>
      <c r="JPO327" s="94"/>
      <c r="JPP327" s="94"/>
      <c r="JPQ327" s="94"/>
      <c r="JPR327" s="94"/>
      <c r="JPS327" s="94"/>
      <c r="JPT327" s="94"/>
      <c r="JPU327" s="94"/>
      <c r="JPV327" s="94"/>
      <c r="JPW327" s="94"/>
      <c r="JPX327" s="94"/>
      <c r="JPY327" s="94"/>
      <c r="JPZ327" s="94"/>
      <c r="JQA327" s="94"/>
      <c r="JQB327" s="94"/>
      <c r="JQC327" s="94"/>
      <c r="JQD327" s="94"/>
      <c r="JQE327" s="94"/>
      <c r="JQF327" s="94"/>
      <c r="JQG327" s="94"/>
      <c r="JQH327" s="94"/>
      <c r="JQI327" s="94"/>
      <c r="JQJ327" s="94"/>
      <c r="JQK327" s="94"/>
      <c r="JQL327" s="94"/>
      <c r="JQM327" s="94"/>
      <c r="JQN327" s="94"/>
      <c r="JQO327" s="94"/>
      <c r="JQP327" s="94"/>
      <c r="JQQ327" s="94"/>
      <c r="JQR327" s="94"/>
      <c r="JQS327" s="94"/>
      <c r="JQT327" s="94"/>
      <c r="JQU327" s="94"/>
      <c r="JQV327" s="94"/>
      <c r="JQW327" s="94"/>
      <c r="JQX327" s="94"/>
      <c r="JQY327" s="94"/>
      <c r="JQZ327" s="94"/>
      <c r="JRA327" s="94"/>
      <c r="JRB327" s="94"/>
      <c r="JRC327" s="94"/>
      <c r="JRD327" s="94"/>
      <c r="JRE327" s="94"/>
      <c r="JRF327" s="94"/>
      <c r="JRG327" s="94"/>
      <c r="JRH327" s="94"/>
      <c r="JRI327" s="94"/>
      <c r="JRJ327" s="94"/>
      <c r="JRK327" s="94"/>
      <c r="JRL327" s="94"/>
      <c r="JRM327" s="94"/>
      <c r="JRN327" s="94"/>
      <c r="JRO327" s="94"/>
      <c r="JRP327" s="94"/>
      <c r="JRQ327" s="94"/>
      <c r="JRR327" s="94"/>
      <c r="JRS327" s="94"/>
      <c r="JRT327" s="94"/>
      <c r="JRU327" s="94"/>
      <c r="JRV327" s="94"/>
      <c r="JRW327" s="94"/>
      <c r="JRX327" s="94"/>
      <c r="JRY327" s="94"/>
      <c r="JRZ327" s="94"/>
      <c r="JSA327" s="94"/>
      <c r="JSB327" s="94"/>
      <c r="JSC327" s="94"/>
      <c r="JSD327" s="94"/>
      <c r="JSE327" s="94"/>
      <c r="JSF327" s="94"/>
      <c r="JSG327" s="94"/>
      <c r="JSH327" s="94"/>
      <c r="JSI327" s="94"/>
      <c r="JSJ327" s="94"/>
      <c r="JSK327" s="94"/>
      <c r="JSL327" s="94"/>
      <c r="JSM327" s="94"/>
      <c r="JSN327" s="94"/>
      <c r="JSO327" s="94"/>
      <c r="JSP327" s="94"/>
      <c r="JSQ327" s="94"/>
      <c r="JSR327" s="94"/>
      <c r="JSS327" s="94"/>
      <c r="JST327" s="94"/>
      <c r="JSU327" s="94"/>
      <c r="JSV327" s="94"/>
      <c r="JSW327" s="94"/>
      <c r="JSX327" s="94"/>
      <c r="JSY327" s="94"/>
      <c r="JSZ327" s="94"/>
      <c r="JTA327" s="94"/>
      <c r="JTB327" s="94"/>
      <c r="JTC327" s="94"/>
      <c r="JTD327" s="94"/>
      <c r="JTE327" s="94"/>
      <c r="JTF327" s="94"/>
      <c r="JTG327" s="94"/>
      <c r="JTH327" s="94"/>
      <c r="JTI327" s="94"/>
      <c r="JTJ327" s="94"/>
      <c r="JTK327" s="94"/>
      <c r="JTL327" s="94"/>
      <c r="JTM327" s="94"/>
      <c r="JTN327" s="94"/>
      <c r="JTO327" s="94"/>
      <c r="JTP327" s="94"/>
      <c r="JTQ327" s="94"/>
      <c r="JTR327" s="94"/>
      <c r="JTS327" s="94"/>
      <c r="JTT327" s="94"/>
      <c r="JTU327" s="94"/>
      <c r="JTV327" s="94"/>
      <c r="JTW327" s="94"/>
      <c r="JTX327" s="94"/>
      <c r="JTY327" s="94"/>
      <c r="JTZ327" s="94"/>
      <c r="JUA327" s="94"/>
      <c r="JUB327" s="94"/>
      <c r="JUC327" s="94"/>
      <c r="JUD327" s="94"/>
      <c r="JUE327" s="94"/>
      <c r="JUF327" s="94"/>
      <c r="JUG327" s="94"/>
      <c r="JUH327" s="94"/>
      <c r="JUI327" s="94"/>
      <c r="JUJ327" s="94"/>
      <c r="JUK327" s="94"/>
      <c r="JUL327" s="94"/>
      <c r="JUM327" s="94"/>
      <c r="JUN327" s="94"/>
      <c r="JUO327" s="94"/>
      <c r="JUP327" s="94"/>
      <c r="JUQ327" s="94"/>
      <c r="JUR327" s="94"/>
      <c r="JUS327" s="94"/>
      <c r="JUT327" s="94"/>
      <c r="JUU327" s="94"/>
      <c r="JUV327" s="94"/>
      <c r="JUW327" s="94"/>
      <c r="JUX327" s="94"/>
      <c r="JUY327" s="94"/>
      <c r="JUZ327" s="94"/>
      <c r="JVA327" s="94"/>
      <c r="JVB327" s="94"/>
      <c r="JVC327" s="94"/>
      <c r="JVD327" s="94"/>
      <c r="JVE327" s="94"/>
      <c r="JVF327" s="94"/>
      <c r="JVG327" s="94"/>
      <c r="JVH327" s="94"/>
      <c r="JVI327" s="94"/>
      <c r="JVJ327" s="94"/>
      <c r="JVK327" s="94"/>
      <c r="JVL327" s="94"/>
      <c r="JVM327" s="94"/>
      <c r="JVN327" s="94"/>
      <c r="JVO327" s="94"/>
      <c r="JVP327" s="94"/>
      <c r="JVQ327" s="94"/>
      <c r="JVR327" s="94"/>
      <c r="JVS327" s="94"/>
      <c r="JVT327" s="94"/>
      <c r="JVU327" s="94"/>
      <c r="JVV327" s="94"/>
      <c r="JVW327" s="94"/>
      <c r="JVX327" s="94"/>
      <c r="JVY327" s="94"/>
      <c r="JVZ327" s="94"/>
      <c r="JWA327" s="94"/>
      <c r="JWB327" s="94"/>
      <c r="JWC327" s="94"/>
      <c r="JWD327" s="94"/>
      <c r="JWE327" s="94"/>
      <c r="JWF327" s="94"/>
      <c r="JWG327" s="94"/>
      <c r="JWH327" s="94"/>
      <c r="JWI327" s="94"/>
      <c r="JWJ327" s="94"/>
      <c r="JWK327" s="94"/>
      <c r="JWL327" s="94"/>
      <c r="JWM327" s="94"/>
      <c r="JWN327" s="94"/>
      <c r="JWO327" s="94"/>
      <c r="JWP327" s="94"/>
      <c r="JWQ327" s="94"/>
      <c r="JWR327" s="94"/>
      <c r="JWS327" s="94"/>
      <c r="JWT327" s="94"/>
      <c r="JWU327" s="94"/>
      <c r="JWV327" s="94"/>
      <c r="JWW327" s="94"/>
      <c r="JWX327" s="94"/>
      <c r="JWY327" s="94"/>
      <c r="JWZ327" s="94"/>
      <c r="JXA327" s="94"/>
      <c r="JXB327" s="94"/>
      <c r="JXC327" s="94"/>
      <c r="JXD327" s="94"/>
      <c r="JXE327" s="94"/>
      <c r="JXF327" s="94"/>
      <c r="JXG327" s="94"/>
      <c r="JXH327" s="94"/>
      <c r="JXI327" s="94"/>
      <c r="JXJ327" s="94"/>
      <c r="JXK327" s="94"/>
      <c r="JXL327" s="94"/>
      <c r="JXM327" s="94"/>
      <c r="JXN327" s="94"/>
      <c r="JXO327" s="94"/>
      <c r="JXP327" s="94"/>
      <c r="JXQ327" s="94"/>
      <c r="JXR327" s="94"/>
      <c r="JXS327" s="94"/>
      <c r="JXT327" s="94"/>
      <c r="JXU327" s="94"/>
      <c r="JXV327" s="94"/>
      <c r="JXW327" s="94"/>
      <c r="JXX327" s="94"/>
      <c r="JXY327" s="94"/>
      <c r="JXZ327" s="94"/>
      <c r="JYA327" s="94"/>
      <c r="JYB327" s="94"/>
      <c r="JYC327" s="94"/>
      <c r="JYD327" s="94"/>
      <c r="JYE327" s="94"/>
      <c r="JYF327" s="94"/>
      <c r="JYG327" s="94"/>
      <c r="JYH327" s="94"/>
      <c r="JYI327" s="94"/>
      <c r="JYJ327" s="94"/>
      <c r="JYK327" s="94"/>
      <c r="JYL327" s="94"/>
      <c r="JYM327" s="94"/>
      <c r="JYN327" s="94"/>
      <c r="JYO327" s="94"/>
      <c r="JYP327" s="94"/>
      <c r="JYQ327" s="94"/>
      <c r="JYR327" s="94"/>
      <c r="JYS327" s="94"/>
      <c r="JYT327" s="94"/>
      <c r="JYU327" s="94"/>
      <c r="JYV327" s="94"/>
      <c r="JYW327" s="94"/>
      <c r="JYX327" s="94"/>
      <c r="JYY327" s="94"/>
      <c r="JYZ327" s="94"/>
      <c r="JZA327" s="94"/>
      <c r="JZB327" s="94"/>
      <c r="JZC327" s="94"/>
      <c r="JZD327" s="94"/>
      <c r="JZE327" s="94"/>
      <c r="JZF327" s="94"/>
      <c r="JZG327" s="94"/>
      <c r="JZH327" s="94"/>
      <c r="JZI327" s="94"/>
      <c r="JZJ327" s="94"/>
      <c r="JZK327" s="94"/>
      <c r="JZL327" s="94"/>
      <c r="JZM327" s="94"/>
      <c r="JZN327" s="94"/>
      <c r="JZO327" s="94"/>
      <c r="JZP327" s="94"/>
      <c r="JZQ327" s="94"/>
      <c r="JZR327" s="94"/>
      <c r="JZS327" s="94"/>
      <c r="JZT327" s="94"/>
      <c r="JZU327" s="94"/>
      <c r="JZV327" s="94"/>
      <c r="JZW327" s="94"/>
      <c r="JZX327" s="94"/>
      <c r="JZY327" s="94"/>
      <c r="JZZ327" s="94"/>
      <c r="KAA327" s="94"/>
      <c r="KAB327" s="94"/>
      <c r="KAC327" s="94"/>
      <c r="KAD327" s="94"/>
      <c r="KAE327" s="94"/>
      <c r="KAF327" s="94"/>
      <c r="KAG327" s="94"/>
      <c r="KAH327" s="94"/>
      <c r="KAI327" s="94"/>
      <c r="KAJ327" s="94"/>
      <c r="KAK327" s="94"/>
      <c r="KAL327" s="94"/>
      <c r="KAM327" s="94"/>
      <c r="KAN327" s="94"/>
      <c r="KAO327" s="94"/>
      <c r="KAP327" s="94"/>
      <c r="KAQ327" s="94"/>
      <c r="KAR327" s="94"/>
      <c r="KAS327" s="94"/>
      <c r="KAT327" s="94"/>
      <c r="KAU327" s="94"/>
      <c r="KAV327" s="94"/>
      <c r="KAW327" s="94"/>
      <c r="KAX327" s="94"/>
      <c r="KAY327" s="94"/>
      <c r="KAZ327" s="94"/>
      <c r="KBA327" s="94"/>
      <c r="KBB327" s="94"/>
      <c r="KBC327" s="94"/>
      <c r="KBD327" s="94"/>
      <c r="KBE327" s="94"/>
      <c r="KBF327" s="94"/>
      <c r="KBG327" s="94"/>
      <c r="KBH327" s="94"/>
      <c r="KBI327" s="94"/>
      <c r="KBJ327" s="94"/>
      <c r="KBK327" s="94"/>
      <c r="KBL327" s="94"/>
      <c r="KBM327" s="94"/>
      <c r="KBN327" s="94"/>
      <c r="KBO327" s="94"/>
      <c r="KBP327" s="94"/>
      <c r="KBQ327" s="94"/>
      <c r="KBR327" s="94"/>
      <c r="KBS327" s="94"/>
      <c r="KBT327" s="94"/>
      <c r="KBU327" s="94"/>
      <c r="KBV327" s="94"/>
      <c r="KBW327" s="94"/>
      <c r="KBX327" s="94"/>
      <c r="KBY327" s="94"/>
      <c r="KBZ327" s="94"/>
      <c r="KCA327" s="94"/>
      <c r="KCB327" s="94"/>
      <c r="KCC327" s="94"/>
      <c r="KCD327" s="94"/>
      <c r="KCE327" s="94"/>
      <c r="KCF327" s="94"/>
      <c r="KCG327" s="94"/>
      <c r="KCH327" s="94"/>
      <c r="KCI327" s="94"/>
      <c r="KCJ327" s="94"/>
      <c r="KCK327" s="94"/>
      <c r="KCL327" s="94"/>
      <c r="KCM327" s="94"/>
      <c r="KCN327" s="94"/>
      <c r="KCO327" s="94"/>
      <c r="KCP327" s="94"/>
      <c r="KCQ327" s="94"/>
      <c r="KCR327" s="94"/>
      <c r="KCS327" s="94"/>
      <c r="KCT327" s="94"/>
      <c r="KCU327" s="94"/>
      <c r="KCV327" s="94"/>
      <c r="KCW327" s="94"/>
      <c r="KCX327" s="94"/>
      <c r="KCY327" s="94"/>
      <c r="KCZ327" s="94"/>
      <c r="KDA327" s="94"/>
      <c r="KDB327" s="94"/>
      <c r="KDC327" s="94"/>
      <c r="KDD327" s="94"/>
      <c r="KDE327" s="94"/>
      <c r="KDF327" s="94"/>
      <c r="KDG327" s="94"/>
      <c r="KDH327" s="94"/>
      <c r="KDI327" s="94"/>
      <c r="KDJ327" s="94"/>
      <c r="KDK327" s="94"/>
      <c r="KDL327" s="94"/>
      <c r="KDM327" s="94"/>
      <c r="KDN327" s="94"/>
      <c r="KDO327" s="94"/>
      <c r="KDP327" s="94"/>
      <c r="KDQ327" s="94"/>
      <c r="KDR327" s="94"/>
      <c r="KDS327" s="94"/>
      <c r="KDT327" s="94"/>
      <c r="KDU327" s="94"/>
      <c r="KDV327" s="94"/>
      <c r="KDW327" s="94"/>
      <c r="KDX327" s="94"/>
      <c r="KDY327" s="94"/>
      <c r="KDZ327" s="94"/>
      <c r="KEA327" s="94"/>
      <c r="KEB327" s="94"/>
      <c r="KEC327" s="94"/>
      <c r="KED327" s="94"/>
      <c r="KEE327" s="94"/>
      <c r="KEF327" s="94"/>
      <c r="KEG327" s="94"/>
      <c r="KEH327" s="94"/>
      <c r="KEI327" s="94"/>
      <c r="KEJ327" s="94"/>
      <c r="KEK327" s="94"/>
      <c r="KEL327" s="94"/>
      <c r="KEM327" s="94"/>
      <c r="KEN327" s="94"/>
      <c r="KEO327" s="94"/>
      <c r="KEP327" s="94"/>
      <c r="KEQ327" s="94"/>
      <c r="KER327" s="94"/>
      <c r="KES327" s="94"/>
      <c r="KET327" s="94"/>
      <c r="KEU327" s="94"/>
      <c r="KEV327" s="94"/>
      <c r="KEW327" s="94"/>
      <c r="KEX327" s="94"/>
      <c r="KEY327" s="94"/>
      <c r="KEZ327" s="94"/>
      <c r="KFA327" s="94"/>
      <c r="KFB327" s="94"/>
      <c r="KFC327" s="94"/>
      <c r="KFD327" s="94"/>
      <c r="KFE327" s="94"/>
      <c r="KFF327" s="94"/>
      <c r="KFG327" s="94"/>
      <c r="KFH327" s="94"/>
      <c r="KFI327" s="94"/>
      <c r="KFJ327" s="94"/>
      <c r="KFK327" s="94"/>
      <c r="KFL327" s="94"/>
      <c r="KFM327" s="94"/>
      <c r="KFN327" s="94"/>
      <c r="KFO327" s="94"/>
      <c r="KFP327" s="94"/>
      <c r="KFQ327" s="94"/>
      <c r="KFR327" s="94"/>
      <c r="KFS327" s="94"/>
      <c r="KFT327" s="94"/>
      <c r="KFU327" s="94"/>
      <c r="KFV327" s="94"/>
      <c r="KFW327" s="94"/>
      <c r="KFX327" s="94"/>
      <c r="KFY327" s="94"/>
      <c r="KFZ327" s="94"/>
      <c r="KGA327" s="94"/>
      <c r="KGB327" s="94"/>
      <c r="KGC327" s="94"/>
      <c r="KGD327" s="94"/>
      <c r="KGE327" s="94"/>
      <c r="KGF327" s="94"/>
      <c r="KGG327" s="94"/>
      <c r="KGH327" s="94"/>
      <c r="KGI327" s="94"/>
      <c r="KGJ327" s="94"/>
      <c r="KGK327" s="94"/>
      <c r="KGL327" s="94"/>
      <c r="KGM327" s="94"/>
      <c r="KGN327" s="94"/>
      <c r="KGO327" s="94"/>
      <c r="KGP327" s="94"/>
      <c r="KGQ327" s="94"/>
      <c r="KGR327" s="94"/>
      <c r="KGS327" s="94"/>
      <c r="KGT327" s="94"/>
      <c r="KGU327" s="94"/>
      <c r="KGV327" s="94"/>
      <c r="KGW327" s="94"/>
      <c r="KGX327" s="94"/>
      <c r="KGY327" s="94"/>
      <c r="KGZ327" s="94"/>
      <c r="KHA327" s="94"/>
      <c r="KHB327" s="94"/>
      <c r="KHC327" s="94"/>
      <c r="KHD327" s="94"/>
      <c r="KHE327" s="94"/>
      <c r="KHF327" s="94"/>
      <c r="KHG327" s="94"/>
      <c r="KHH327" s="94"/>
      <c r="KHI327" s="94"/>
      <c r="KHJ327" s="94"/>
      <c r="KHK327" s="94"/>
      <c r="KHL327" s="94"/>
      <c r="KHM327" s="94"/>
      <c r="KHN327" s="94"/>
      <c r="KHO327" s="94"/>
      <c r="KHP327" s="94"/>
      <c r="KHQ327" s="94"/>
      <c r="KHR327" s="94"/>
      <c r="KHS327" s="94"/>
      <c r="KHT327" s="94"/>
      <c r="KHU327" s="94"/>
      <c r="KHV327" s="94"/>
      <c r="KHW327" s="94"/>
      <c r="KHX327" s="94"/>
      <c r="KHY327" s="94"/>
      <c r="KHZ327" s="94"/>
      <c r="KIA327" s="94"/>
      <c r="KIB327" s="94"/>
      <c r="KIC327" s="94"/>
      <c r="KID327" s="94"/>
      <c r="KIE327" s="94"/>
      <c r="KIF327" s="94"/>
      <c r="KIG327" s="94"/>
      <c r="KIH327" s="94"/>
      <c r="KII327" s="94"/>
      <c r="KIJ327" s="94"/>
      <c r="KIK327" s="94"/>
      <c r="KIL327" s="94"/>
      <c r="KIM327" s="94"/>
      <c r="KIN327" s="94"/>
      <c r="KIO327" s="94"/>
      <c r="KIP327" s="94"/>
      <c r="KIQ327" s="94"/>
      <c r="KIR327" s="94"/>
      <c r="KIS327" s="94"/>
      <c r="KIT327" s="94"/>
      <c r="KIU327" s="94"/>
      <c r="KIV327" s="94"/>
      <c r="KIW327" s="94"/>
      <c r="KIX327" s="94"/>
      <c r="KIY327" s="94"/>
      <c r="KIZ327" s="94"/>
      <c r="KJA327" s="94"/>
      <c r="KJB327" s="94"/>
      <c r="KJC327" s="94"/>
      <c r="KJD327" s="94"/>
      <c r="KJE327" s="94"/>
      <c r="KJF327" s="94"/>
      <c r="KJG327" s="94"/>
      <c r="KJH327" s="94"/>
      <c r="KJI327" s="94"/>
      <c r="KJJ327" s="94"/>
      <c r="KJK327" s="94"/>
      <c r="KJL327" s="94"/>
      <c r="KJM327" s="94"/>
      <c r="KJN327" s="94"/>
      <c r="KJO327" s="94"/>
      <c r="KJP327" s="94"/>
      <c r="KJQ327" s="94"/>
      <c r="KJR327" s="94"/>
      <c r="KJS327" s="94"/>
      <c r="KJT327" s="94"/>
      <c r="KJU327" s="94"/>
      <c r="KJV327" s="94"/>
      <c r="KJW327" s="94"/>
      <c r="KJX327" s="94"/>
      <c r="KJY327" s="94"/>
      <c r="KJZ327" s="94"/>
      <c r="KKA327" s="94"/>
      <c r="KKB327" s="94"/>
      <c r="KKC327" s="94"/>
      <c r="KKD327" s="94"/>
      <c r="KKE327" s="94"/>
      <c r="KKF327" s="94"/>
      <c r="KKG327" s="94"/>
      <c r="KKH327" s="94"/>
      <c r="KKI327" s="94"/>
      <c r="KKJ327" s="94"/>
      <c r="KKK327" s="94"/>
      <c r="KKL327" s="94"/>
      <c r="KKM327" s="94"/>
      <c r="KKN327" s="94"/>
      <c r="KKO327" s="94"/>
      <c r="KKP327" s="94"/>
      <c r="KKQ327" s="94"/>
      <c r="KKR327" s="94"/>
      <c r="KKS327" s="94"/>
      <c r="KKT327" s="94"/>
      <c r="KKU327" s="94"/>
      <c r="KKV327" s="94"/>
      <c r="KKW327" s="94"/>
      <c r="KKX327" s="94"/>
      <c r="KKY327" s="94"/>
      <c r="KKZ327" s="94"/>
      <c r="KLA327" s="94"/>
      <c r="KLB327" s="94"/>
      <c r="KLC327" s="94"/>
      <c r="KLD327" s="94"/>
      <c r="KLE327" s="94"/>
      <c r="KLF327" s="94"/>
      <c r="KLG327" s="94"/>
      <c r="KLH327" s="94"/>
      <c r="KLI327" s="94"/>
      <c r="KLJ327" s="94"/>
      <c r="KLK327" s="94"/>
      <c r="KLL327" s="94"/>
      <c r="KLM327" s="94"/>
      <c r="KLN327" s="94"/>
      <c r="KLO327" s="94"/>
      <c r="KLP327" s="94"/>
      <c r="KLQ327" s="94"/>
      <c r="KLR327" s="94"/>
      <c r="KLS327" s="94"/>
      <c r="KLT327" s="94"/>
      <c r="KLU327" s="94"/>
      <c r="KLV327" s="94"/>
      <c r="KLW327" s="94"/>
      <c r="KLX327" s="94"/>
      <c r="KLY327" s="94"/>
      <c r="KLZ327" s="94"/>
      <c r="KMA327" s="94"/>
      <c r="KMB327" s="94"/>
      <c r="KMC327" s="94"/>
      <c r="KMD327" s="94"/>
      <c r="KME327" s="94"/>
      <c r="KMF327" s="94"/>
      <c r="KMG327" s="94"/>
      <c r="KMH327" s="94"/>
      <c r="KMI327" s="94"/>
      <c r="KMJ327" s="94"/>
      <c r="KMK327" s="94"/>
      <c r="KML327" s="94"/>
      <c r="KMM327" s="94"/>
      <c r="KMN327" s="94"/>
      <c r="KMO327" s="94"/>
      <c r="KMP327" s="94"/>
      <c r="KMQ327" s="94"/>
      <c r="KMR327" s="94"/>
      <c r="KMS327" s="94"/>
      <c r="KMT327" s="94"/>
      <c r="KMU327" s="94"/>
      <c r="KMV327" s="94"/>
      <c r="KMW327" s="94"/>
      <c r="KMX327" s="94"/>
      <c r="KMY327" s="94"/>
      <c r="KMZ327" s="94"/>
      <c r="KNA327" s="94"/>
      <c r="KNB327" s="94"/>
      <c r="KNC327" s="94"/>
      <c r="KND327" s="94"/>
      <c r="KNE327" s="94"/>
      <c r="KNF327" s="94"/>
      <c r="KNG327" s="94"/>
      <c r="KNH327" s="94"/>
      <c r="KNI327" s="94"/>
      <c r="KNJ327" s="94"/>
      <c r="KNK327" s="94"/>
      <c r="KNL327" s="94"/>
      <c r="KNM327" s="94"/>
      <c r="KNN327" s="94"/>
      <c r="KNO327" s="94"/>
      <c r="KNP327" s="94"/>
      <c r="KNQ327" s="94"/>
      <c r="KNR327" s="94"/>
      <c r="KNS327" s="94"/>
      <c r="KNT327" s="94"/>
      <c r="KNU327" s="94"/>
      <c r="KNV327" s="94"/>
      <c r="KNW327" s="94"/>
      <c r="KNX327" s="94"/>
      <c r="KNY327" s="94"/>
      <c r="KNZ327" s="94"/>
      <c r="KOA327" s="94"/>
      <c r="KOB327" s="94"/>
      <c r="KOC327" s="94"/>
      <c r="KOD327" s="94"/>
      <c r="KOE327" s="94"/>
      <c r="KOF327" s="94"/>
      <c r="KOG327" s="94"/>
      <c r="KOH327" s="94"/>
      <c r="KOI327" s="94"/>
      <c r="KOJ327" s="94"/>
      <c r="KOK327" s="94"/>
      <c r="KOL327" s="94"/>
      <c r="KOM327" s="94"/>
      <c r="KON327" s="94"/>
      <c r="KOO327" s="94"/>
      <c r="KOP327" s="94"/>
      <c r="KOQ327" s="94"/>
      <c r="KOR327" s="94"/>
      <c r="KOS327" s="94"/>
      <c r="KOT327" s="94"/>
      <c r="KOU327" s="94"/>
      <c r="KOV327" s="94"/>
      <c r="KOW327" s="94"/>
      <c r="KOX327" s="94"/>
      <c r="KOY327" s="94"/>
      <c r="KOZ327" s="94"/>
      <c r="KPA327" s="94"/>
      <c r="KPB327" s="94"/>
      <c r="KPC327" s="94"/>
      <c r="KPD327" s="94"/>
      <c r="KPE327" s="94"/>
      <c r="KPF327" s="94"/>
      <c r="KPG327" s="94"/>
      <c r="KPH327" s="94"/>
      <c r="KPI327" s="94"/>
      <c r="KPJ327" s="94"/>
      <c r="KPK327" s="94"/>
      <c r="KPL327" s="94"/>
      <c r="KPM327" s="94"/>
      <c r="KPN327" s="94"/>
      <c r="KPO327" s="94"/>
      <c r="KPP327" s="94"/>
      <c r="KPQ327" s="94"/>
      <c r="KPR327" s="94"/>
      <c r="KPS327" s="94"/>
      <c r="KPT327" s="94"/>
      <c r="KPU327" s="94"/>
      <c r="KPV327" s="94"/>
      <c r="KPW327" s="94"/>
      <c r="KPX327" s="94"/>
      <c r="KPY327" s="94"/>
      <c r="KPZ327" s="94"/>
      <c r="KQA327" s="94"/>
      <c r="KQB327" s="94"/>
      <c r="KQC327" s="94"/>
      <c r="KQD327" s="94"/>
      <c r="KQE327" s="94"/>
      <c r="KQF327" s="94"/>
      <c r="KQG327" s="94"/>
      <c r="KQH327" s="94"/>
      <c r="KQI327" s="94"/>
      <c r="KQJ327" s="94"/>
      <c r="KQK327" s="94"/>
      <c r="KQL327" s="94"/>
      <c r="KQM327" s="94"/>
      <c r="KQN327" s="94"/>
      <c r="KQO327" s="94"/>
      <c r="KQP327" s="94"/>
      <c r="KQQ327" s="94"/>
      <c r="KQR327" s="94"/>
      <c r="KQS327" s="94"/>
      <c r="KQT327" s="94"/>
      <c r="KQU327" s="94"/>
      <c r="KQV327" s="94"/>
      <c r="KQW327" s="94"/>
      <c r="KQX327" s="94"/>
      <c r="KQY327" s="94"/>
      <c r="KQZ327" s="94"/>
      <c r="KRA327" s="94"/>
      <c r="KRB327" s="94"/>
      <c r="KRC327" s="94"/>
      <c r="KRD327" s="94"/>
      <c r="KRE327" s="94"/>
      <c r="KRF327" s="94"/>
      <c r="KRG327" s="94"/>
      <c r="KRH327" s="94"/>
      <c r="KRI327" s="94"/>
      <c r="KRJ327" s="94"/>
      <c r="KRK327" s="94"/>
      <c r="KRL327" s="94"/>
      <c r="KRM327" s="94"/>
      <c r="KRN327" s="94"/>
      <c r="KRO327" s="94"/>
      <c r="KRP327" s="94"/>
      <c r="KRQ327" s="94"/>
      <c r="KRR327" s="94"/>
      <c r="KRS327" s="94"/>
      <c r="KRT327" s="94"/>
      <c r="KRU327" s="94"/>
      <c r="KRV327" s="94"/>
      <c r="KRW327" s="94"/>
      <c r="KRX327" s="94"/>
      <c r="KRY327" s="94"/>
      <c r="KRZ327" s="94"/>
      <c r="KSA327" s="94"/>
      <c r="KSB327" s="94"/>
      <c r="KSC327" s="94"/>
      <c r="KSD327" s="94"/>
      <c r="KSE327" s="94"/>
      <c r="KSF327" s="94"/>
      <c r="KSG327" s="94"/>
      <c r="KSH327" s="94"/>
      <c r="KSI327" s="94"/>
      <c r="KSJ327" s="94"/>
      <c r="KSK327" s="94"/>
      <c r="KSL327" s="94"/>
      <c r="KSM327" s="94"/>
      <c r="KSN327" s="94"/>
      <c r="KSO327" s="94"/>
      <c r="KSP327" s="94"/>
      <c r="KSQ327" s="94"/>
      <c r="KSR327" s="94"/>
      <c r="KSS327" s="94"/>
      <c r="KST327" s="94"/>
      <c r="KSU327" s="94"/>
      <c r="KSV327" s="94"/>
      <c r="KSW327" s="94"/>
      <c r="KSX327" s="94"/>
      <c r="KSY327" s="94"/>
      <c r="KSZ327" s="94"/>
      <c r="KTA327" s="94"/>
      <c r="KTB327" s="94"/>
      <c r="KTC327" s="94"/>
      <c r="KTD327" s="94"/>
      <c r="KTE327" s="94"/>
      <c r="KTF327" s="94"/>
      <c r="KTG327" s="94"/>
      <c r="KTH327" s="94"/>
      <c r="KTI327" s="94"/>
      <c r="KTJ327" s="94"/>
      <c r="KTK327" s="94"/>
      <c r="KTL327" s="94"/>
      <c r="KTM327" s="94"/>
      <c r="KTN327" s="94"/>
      <c r="KTO327" s="94"/>
      <c r="KTP327" s="94"/>
      <c r="KTQ327" s="94"/>
      <c r="KTR327" s="94"/>
      <c r="KTS327" s="94"/>
      <c r="KTT327" s="94"/>
      <c r="KTU327" s="94"/>
      <c r="KTV327" s="94"/>
      <c r="KTW327" s="94"/>
      <c r="KTX327" s="94"/>
      <c r="KTY327" s="94"/>
      <c r="KTZ327" s="94"/>
      <c r="KUA327" s="94"/>
      <c r="KUB327" s="94"/>
      <c r="KUC327" s="94"/>
      <c r="KUD327" s="94"/>
      <c r="KUE327" s="94"/>
      <c r="KUF327" s="94"/>
      <c r="KUG327" s="94"/>
      <c r="KUH327" s="94"/>
      <c r="KUI327" s="94"/>
      <c r="KUJ327" s="94"/>
      <c r="KUK327" s="94"/>
      <c r="KUL327" s="94"/>
      <c r="KUM327" s="94"/>
      <c r="KUN327" s="94"/>
      <c r="KUO327" s="94"/>
      <c r="KUP327" s="94"/>
      <c r="KUQ327" s="94"/>
      <c r="KUR327" s="94"/>
      <c r="KUS327" s="94"/>
      <c r="KUT327" s="94"/>
      <c r="KUU327" s="94"/>
      <c r="KUV327" s="94"/>
      <c r="KUW327" s="94"/>
      <c r="KUX327" s="94"/>
      <c r="KUY327" s="94"/>
      <c r="KUZ327" s="94"/>
      <c r="KVA327" s="94"/>
      <c r="KVB327" s="94"/>
      <c r="KVC327" s="94"/>
      <c r="KVD327" s="94"/>
      <c r="KVE327" s="94"/>
      <c r="KVF327" s="94"/>
      <c r="KVG327" s="94"/>
      <c r="KVH327" s="94"/>
      <c r="KVI327" s="94"/>
      <c r="KVJ327" s="94"/>
      <c r="KVK327" s="94"/>
      <c r="KVL327" s="94"/>
      <c r="KVM327" s="94"/>
      <c r="KVN327" s="94"/>
      <c r="KVO327" s="94"/>
      <c r="KVP327" s="94"/>
      <c r="KVQ327" s="94"/>
      <c r="KVR327" s="94"/>
      <c r="KVS327" s="94"/>
      <c r="KVT327" s="94"/>
      <c r="KVU327" s="94"/>
      <c r="KVV327" s="94"/>
      <c r="KVW327" s="94"/>
      <c r="KVX327" s="94"/>
      <c r="KVY327" s="94"/>
      <c r="KVZ327" s="94"/>
      <c r="KWA327" s="94"/>
      <c r="KWB327" s="94"/>
      <c r="KWC327" s="94"/>
      <c r="KWD327" s="94"/>
      <c r="KWE327" s="94"/>
      <c r="KWF327" s="94"/>
      <c r="KWG327" s="94"/>
      <c r="KWH327" s="94"/>
      <c r="KWI327" s="94"/>
      <c r="KWJ327" s="94"/>
      <c r="KWK327" s="94"/>
      <c r="KWL327" s="94"/>
      <c r="KWM327" s="94"/>
      <c r="KWN327" s="94"/>
      <c r="KWO327" s="94"/>
      <c r="KWP327" s="94"/>
      <c r="KWQ327" s="94"/>
      <c r="KWR327" s="94"/>
      <c r="KWS327" s="94"/>
      <c r="KWT327" s="94"/>
      <c r="KWU327" s="94"/>
      <c r="KWV327" s="94"/>
      <c r="KWW327" s="94"/>
      <c r="KWX327" s="94"/>
      <c r="KWY327" s="94"/>
      <c r="KWZ327" s="94"/>
      <c r="KXA327" s="94"/>
      <c r="KXB327" s="94"/>
      <c r="KXC327" s="94"/>
      <c r="KXD327" s="94"/>
      <c r="KXE327" s="94"/>
      <c r="KXF327" s="94"/>
      <c r="KXG327" s="94"/>
      <c r="KXH327" s="94"/>
      <c r="KXI327" s="94"/>
      <c r="KXJ327" s="94"/>
      <c r="KXK327" s="94"/>
      <c r="KXL327" s="94"/>
      <c r="KXM327" s="94"/>
      <c r="KXN327" s="94"/>
      <c r="KXO327" s="94"/>
      <c r="KXP327" s="94"/>
      <c r="KXQ327" s="94"/>
      <c r="KXR327" s="94"/>
      <c r="KXS327" s="94"/>
      <c r="KXT327" s="94"/>
      <c r="KXU327" s="94"/>
      <c r="KXV327" s="94"/>
      <c r="KXW327" s="94"/>
      <c r="KXX327" s="94"/>
      <c r="KXY327" s="94"/>
      <c r="KXZ327" s="94"/>
      <c r="KYA327" s="94"/>
      <c r="KYB327" s="94"/>
      <c r="KYC327" s="94"/>
      <c r="KYD327" s="94"/>
      <c r="KYE327" s="94"/>
      <c r="KYF327" s="94"/>
      <c r="KYG327" s="94"/>
      <c r="KYH327" s="94"/>
      <c r="KYI327" s="94"/>
      <c r="KYJ327" s="94"/>
      <c r="KYK327" s="94"/>
      <c r="KYL327" s="94"/>
      <c r="KYM327" s="94"/>
      <c r="KYN327" s="94"/>
      <c r="KYO327" s="94"/>
      <c r="KYP327" s="94"/>
      <c r="KYQ327" s="94"/>
      <c r="KYR327" s="94"/>
      <c r="KYS327" s="94"/>
      <c r="KYT327" s="94"/>
      <c r="KYU327" s="94"/>
      <c r="KYV327" s="94"/>
      <c r="KYW327" s="94"/>
      <c r="KYX327" s="94"/>
      <c r="KYY327" s="94"/>
      <c r="KYZ327" s="94"/>
      <c r="KZA327" s="94"/>
      <c r="KZB327" s="94"/>
      <c r="KZC327" s="94"/>
      <c r="KZD327" s="94"/>
      <c r="KZE327" s="94"/>
      <c r="KZF327" s="94"/>
      <c r="KZG327" s="94"/>
      <c r="KZH327" s="94"/>
      <c r="KZI327" s="94"/>
      <c r="KZJ327" s="94"/>
      <c r="KZK327" s="94"/>
      <c r="KZL327" s="94"/>
      <c r="KZM327" s="94"/>
      <c r="KZN327" s="94"/>
      <c r="KZO327" s="94"/>
      <c r="KZP327" s="94"/>
      <c r="KZQ327" s="94"/>
      <c r="KZR327" s="94"/>
      <c r="KZS327" s="94"/>
      <c r="KZT327" s="94"/>
      <c r="KZU327" s="94"/>
      <c r="KZV327" s="94"/>
      <c r="KZW327" s="94"/>
      <c r="KZX327" s="94"/>
      <c r="KZY327" s="94"/>
      <c r="KZZ327" s="94"/>
      <c r="LAA327" s="94"/>
      <c r="LAB327" s="94"/>
      <c r="LAC327" s="94"/>
      <c r="LAD327" s="94"/>
      <c r="LAE327" s="94"/>
      <c r="LAF327" s="94"/>
      <c r="LAG327" s="94"/>
      <c r="LAH327" s="94"/>
      <c r="LAI327" s="94"/>
      <c r="LAJ327" s="94"/>
      <c r="LAK327" s="94"/>
      <c r="LAL327" s="94"/>
      <c r="LAM327" s="94"/>
      <c r="LAN327" s="94"/>
      <c r="LAO327" s="94"/>
      <c r="LAP327" s="94"/>
      <c r="LAQ327" s="94"/>
      <c r="LAR327" s="94"/>
      <c r="LAS327" s="94"/>
      <c r="LAT327" s="94"/>
      <c r="LAU327" s="94"/>
      <c r="LAV327" s="94"/>
      <c r="LAW327" s="94"/>
      <c r="LAX327" s="94"/>
      <c r="LAY327" s="94"/>
      <c r="LAZ327" s="94"/>
      <c r="LBA327" s="94"/>
      <c r="LBB327" s="94"/>
      <c r="LBC327" s="94"/>
      <c r="LBD327" s="94"/>
      <c r="LBE327" s="94"/>
      <c r="LBF327" s="94"/>
      <c r="LBG327" s="94"/>
      <c r="LBH327" s="94"/>
      <c r="LBI327" s="94"/>
      <c r="LBJ327" s="94"/>
      <c r="LBK327" s="94"/>
      <c r="LBL327" s="94"/>
      <c r="LBM327" s="94"/>
      <c r="LBN327" s="94"/>
      <c r="LBO327" s="94"/>
      <c r="LBP327" s="94"/>
      <c r="LBQ327" s="94"/>
      <c r="LBR327" s="94"/>
      <c r="LBS327" s="94"/>
      <c r="LBT327" s="94"/>
      <c r="LBU327" s="94"/>
      <c r="LBV327" s="94"/>
      <c r="LBW327" s="94"/>
      <c r="LBX327" s="94"/>
      <c r="LBY327" s="94"/>
      <c r="LBZ327" s="94"/>
      <c r="LCA327" s="94"/>
      <c r="LCB327" s="94"/>
      <c r="LCC327" s="94"/>
      <c r="LCD327" s="94"/>
      <c r="LCE327" s="94"/>
      <c r="LCF327" s="94"/>
      <c r="LCG327" s="94"/>
      <c r="LCH327" s="94"/>
      <c r="LCI327" s="94"/>
      <c r="LCJ327" s="94"/>
      <c r="LCK327" s="94"/>
      <c r="LCL327" s="94"/>
      <c r="LCM327" s="94"/>
      <c r="LCN327" s="94"/>
      <c r="LCO327" s="94"/>
      <c r="LCP327" s="94"/>
      <c r="LCQ327" s="94"/>
      <c r="LCR327" s="94"/>
      <c r="LCS327" s="94"/>
      <c r="LCT327" s="94"/>
      <c r="LCU327" s="94"/>
      <c r="LCV327" s="94"/>
      <c r="LCW327" s="94"/>
      <c r="LCX327" s="94"/>
      <c r="LCY327" s="94"/>
      <c r="LCZ327" s="94"/>
      <c r="LDA327" s="94"/>
      <c r="LDB327" s="94"/>
      <c r="LDC327" s="94"/>
      <c r="LDD327" s="94"/>
      <c r="LDE327" s="94"/>
      <c r="LDF327" s="94"/>
      <c r="LDG327" s="94"/>
      <c r="LDH327" s="94"/>
      <c r="LDI327" s="94"/>
      <c r="LDJ327" s="94"/>
      <c r="LDK327" s="94"/>
      <c r="LDL327" s="94"/>
      <c r="LDM327" s="94"/>
      <c r="LDN327" s="94"/>
      <c r="LDO327" s="94"/>
      <c r="LDP327" s="94"/>
      <c r="LDQ327" s="94"/>
      <c r="LDR327" s="94"/>
      <c r="LDS327" s="94"/>
      <c r="LDT327" s="94"/>
      <c r="LDU327" s="94"/>
      <c r="LDV327" s="94"/>
      <c r="LDW327" s="94"/>
      <c r="LDX327" s="94"/>
      <c r="LDY327" s="94"/>
      <c r="LDZ327" s="94"/>
      <c r="LEA327" s="94"/>
      <c r="LEB327" s="94"/>
      <c r="LEC327" s="94"/>
      <c r="LED327" s="94"/>
      <c r="LEE327" s="94"/>
      <c r="LEF327" s="94"/>
      <c r="LEG327" s="94"/>
      <c r="LEH327" s="94"/>
      <c r="LEI327" s="94"/>
      <c r="LEJ327" s="94"/>
      <c r="LEK327" s="94"/>
      <c r="LEL327" s="94"/>
      <c r="LEM327" s="94"/>
      <c r="LEN327" s="94"/>
      <c r="LEO327" s="94"/>
      <c r="LEP327" s="94"/>
      <c r="LEQ327" s="94"/>
      <c r="LER327" s="94"/>
      <c r="LES327" s="94"/>
      <c r="LET327" s="94"/>
      <c r="LEU327" s="94"/>
      <c r="LEV327" s="94"/>
      <c r="LEW327" s="94"/>
      <c r="LEX327" s="94"/>
      <c r="LEY327" s="94"/>
      <c r="LEZ327" s="94"/>
      <c r="LFA327" s="94"/>
      <c r="LFB327" s="94"/>
      <c r="LFC327" s="94"/>
      <c r="LFD327" s="94"/>
      <c r="LFE327" s="94"/>
      <c r="LFF327" s="94"/>
      <c r="LFG327" s="94"/>
      <c r="LFH327" s="94"/>
      <c r="LFI327" s="94"/>
      <c r="LFJ327" s="94"/>
      <c r="LFK327" s="94"/>
      <c r="LFL327" s="94"/>
      <c r="LFM327" s="94"/>
      <c r="LFN327" s="94"/>
      <c r="LFO327" s="94"/>
      <c r="LFP327" s="94"/>
      <c r="LFQ327" s="94"/>
      <c r="LFR327" s="94"/>
      <c r="LFS327" s="94"/>
      <c r="LFT327" s="94"/>
      <c r="LFU327" s="94"/>
      <c r="LFV327" s="94"/>
      <c r="LFW327" s="94"/>
      <c r="LFX327" s="94"/>
      <c r="LFY327" s="94"/>
      <c r="LFZ327" s="94"/>
      <c r="LGA327" s="94"/>
      <c r="LGB327" s="94"/>
      <c r="LGC327" s="94"/>
      <c r="LGD327" s="94"/>
      <c r="LGE327" s="94"/>
      <c r="LGF327" s="94"/>
      <c r="LGG327" s="94"/>
      <c r="LGH327" s="94"/>
      <c r="LGI327" s="94"/>
      <c r="LGJ327" s="94"/>
      <c r="LGK327" s="94"/>
      <c r="LGL327" s="94"/>
      <c r="LGM327" s="94"/>
      <c r="LGN327" s="94"/>
      <c r="LGO327" s="94"/>
      <c r="LGP327" s="94"/>
      <c r="LGQ327" s="94"/>
      <c r="LGR327" s="94"/>
      <c r="LGS327" s="94"/>
      <c r="LGT327" s="94"/>
      <c r="LGU327" s="94"/>
      <c r="LGV327" s="94"/>
      <c r="LGW327" s="94"/>
      <c r="LGX327" s="94"/>
      <c r="LGY327" s="94"/>
      <c r="LGZ327" s="94"/>
      <c r="LHA327" s="94"/>
      <c r="LHB327" s="94"/>
      <c r="LHC327" s="94"/>
      <c r="LHD327" s="94"/>
      <c r="LHE327" s="94"/>
      <c r="LHF327" s="94"/>
      <c r="LHG327" s="94"/>
      <c r="LHH327" s="94"/>
      <c r="LHI327" s="94"/>
      <c r="LHJ327" s="94"/>
      <c r="LHK327" s="94"/>
      <c r="LHL327" s="94"/>
      <c r="LHM327" s="94"/>
      <c r="LHN327" s="94"/>
      <c r="LHO327" s="94"/>
      <c r="LHP327" s="94"/>
      <c r="LHQ327" s="94"/>
      <c r="LHR327" s="94"/>
      <c r="LHS327" s="94"/>
      <c r="LHT327" s="94"/>
      <c r="LHU327" s="94"/>
      <c r="LHV327" s="94"/>
      <c r="LHW327" s="94"/>
      <c r="LHX327" s="94"/>
      <c r="LHY327" s="94"/>
      <c r="LHZ327" s="94"/>
      <c r="LIA327" s="94"/>
      <c r="LIB327" s="94"/>
      <c r="LIC327" s="94"/>
      <c r="LID327" s="94"/>
      <c r="LIE327" s="94"/>
      <c r="LIF327" s="94"/>
      <c r="LIG327" s="94"/>
      <c r="LIH327" s="94"/>
      <c r="LII327" s="94"/>
      <c r="LIJ327" s="94"/>
      <c r="LIK327" s="94"/>
      <c r="LIL327" s="94"/>
      <c r="LIM327" s="94"/>
      <c r="LIN327" s="94"/>
      <c r="LIO327" s="94"/>
      <c r="LIP327" s="94"/>
      <c r="LIQ327" s="94"/>
      <c r="LIR327" s="94"/>
      <c r="LIS327" s="94"/>
      <c r="LIT327" s="94"/>
      <c r="LIU327" s="94"/>
      <c r="LIV327" s="94"/>
      <c r="LIW327" s="94"/>
      <c r="LIX327" s="94"/>
      <c r="LIY327" s="94"/>
      <c r="LIZ327" s="94"/>
      <c r="LJA327" s="94"/>
      <c r="LJB327" s="94"/>
      <c r="LJC327" s="94"/>
      <c r="LJD327" s="94"/>
      <c r="LJE327" s="94"/>
      <c r="LJF327" s="94"/>
      <c r="LJG327" s="94"/>
      <c r="LJH327" s="94"/>
      <c r="LJI327" s="94"/>
      <c r="LJJ327" s="94"/>
      <c r="LJK327" s="94"/>
      <c r="LJL327" s="94"/>
      <c r="LJM327" s="94"/>
      <c r="LJN327" s="94"/>
      <c r="LJO327" s="94"/>
      <c r="LJP327" s="94"/>
      <c r="LJQ327" s="94"/>
      <c r="LJR327" s="94"/>
      <c r="LJS327" s="94"/>
      <c r="LJT327" s="94"/>
      <c r="LJU327" s="94"/>
      <c r="LJV327" s="94"/>
      <c r="LJW327" s="94"/>
      <c r="LJX327" s="94"/>
      <c r="LJY327" s="94"/>
      <c r="LJZ327" s="94"/>
      <c r="LKA327" s="94"/>
      <c r="LKB327" s="94"/>
      <c r="LKC327" s="94"/>
      <c r="LKD327" s="94"/>
      <c r="LKE327" s="94"/>
      <c r="LKF327" s="94"/>
      <c r="LKG327" s="94"/>
      <c r="LKH327" s="94"/>
      <c r="LKI327" s="94"/>
      <c r="LKJ327" s="94"/>
      <c r="LKK327" s="94"/>
      <c r="LKL327" s="94"/>
      <c r="LKM327" s="94"/>
      <c r="LKN327" s="94"/>
      <c r="LKO327" s="94"/>
      <c r="LKP327" s="94"/>
      <c r="LKQ327" s="94"/>
      <c r="LKR327" s="94"/>
      <c r="LKS327" s="94"/>
      <c r="LKT327" s="94"/>
      <c r="LKU327" s="94"/>
      <c r="LKV327" s="94"/>
      <c r="LKW327" s="94"/>
      <c r="LKX327" s="94"/>
      <c r="LKY327" s="94"/>
      <c r="LKZ327" s="94"/>
      <c r="LLA327" s="94"/>
      <c r="LLB327" s="94"/>
      <c r="LLC327" s="94"/>
      <c r="LLD327" s="94"/>
      <c r="LLE327" s="94"/>
      <c r="LLF327" s="94"/>
      <c r="LLG327" s="94"/>
      <c r="LLH327" s="94"/>
      <c r="LLI327" s="94"/>
      <c r="LLJ327" s="94"/>
      <c r="LLK327" s="94"/>
      <c r="LLL327" s="94"/>
      <c r="LLM327" s="94"/>
      <c r="LLN327" s="94"/>
      <c r="LLO327" s="94"/>
      <c r="LLP327" s="94"/>
      <c r="LLQ327" s="94"/>
      <c r="LLR327" s="94"/>
      <c r="LLS327" s="94"/>
      <c r="LLT327" s="94"/>
      <c r="LLU327" s="94"/>
      <c r="LLV327" s="94"/>
      <c r="LLW327" s="94"/>
      <c r="LLX327" s="94"/>
      <c r="LLY327" s="94"/>
      <c r="LLZ327" s="94"/>
      <c r="LMA327" s="94"/>
      <c r="LMB327" s="94"/>
      <c r="LMC327" s="94"/>
      <c r="LMD327" s="94"/>
      <c r="LME327" s="94"/>
      <c r="LMF327" s="94"/>
      <c r="LMG327" s="94"/>
      <c r="LMH327" s="94"/>
      <c r="LMI327" s="94"/>
      <c r="LMJ327" s="94"/>
      <c r="LMK327" s="94"/>
      <c r="LML327" s="94"/>
      <c r="LMM327" s="94"/>
      <c r="LMN327" s="94"/>
      <c r="LMO327" s="94"/>
      <c r="LMP327" s="94"/>
      <c r="LMQ327" s="94"/>
      <c r="LMR327" s="94"/>
      <c r="LMS327" s="94"/>
      <c r="LMT327" s="94"/>
      <c r="LMU327" s="94"/>
      <c r="LMV327" s="94"/>
      <c r="LMW327" s="94"/>
      <c r="LMX327" s="94"/>
      <c r="LMY327" s="94"/>
      <c r="LMZ327" s="94"/>
      <c r="LNA327" s="94"/>
      <c r="LNB327" s="94"/>
      <c r="LNC327" s="94"/>
      <c r="LND327" s="94"/>
      <c r="LNE327" s="94"/>
      <c r="LNF327" s="94"/>
      <c r="LNG327" s="94"/>
      <c r="LNH327" s="94"/>
      <c r="LNI327" s="94"/>
      <c r="LNJ327" s="94"/>
      <c r="LNK327" s="94"/>
      <c r="LNL327" s="94"/>
      <c r="LNM327" s="94"/>
      <c r="LNN327" s="94"/>
      <c r="LNO327" s="94"/>
      <c r="LNP327" s="94"/>
      <c r="LNQ327" s="94"/>
      <c r="LNR327" s="94"/>
      <c r="LNS327" s="94"/>
      <c r="LNT327" s="94"/>
      <c r="LNU327" s="94"/>
      <c r="LNV327" s="94"/>
      <c r="LNW327" s="94"/>
      <c r="LNX327" s="94"/>
      <c r="LNY327" s="94"/>
      <c r="LNZ327" s="94"/>
      <c r="LOA327" s="94"/>
      <c r="LOB327" s="94"/>
      <c r="LOC327" s="94"/>
      <c r="LOD327" s="94"/>
      <c r="LOE327" s="94"/>
      <c r="LOF327" s="94"/>
      <c r="LOG327" s="94"/>
      <c r="LOH327" s="94"/>
      <c r="LOI327" s="94"/>
      <c r="LOJ327" s="94"/>
      <c r="LOK327" s="94"/>
      <c r="LOL327" s="94"/>
      <c r="LOM327" s="94"/>
      <c r="LON327" s="94"/>
      <c r="LOO327" s="94"/>
      <c r="LOP327" s="94"/>
      <c r="LOQ327" s="94"/>
      <c r="LOR327" s="94"/>
      <c r="LOS327" s="94"/>
      <c r="LOT327" s="94"/>
      <c r="LOU327" s="94"/>
      <c r="LOV327" s="94"/>
      <c r="LOW327" s="94"/>
      <c r="LOX327" s="94"/>
      <c r="LOY327" s="94"/>
      <c r="LOZ327" s="94"/>
      <c r="LPA327" s="94"/>
      <c r="LPB327" s="94"/>
      <c r="LPC327" s="94"/>
      <c r="LPD327" s="94"/>
      <c r="LPE327" s="94"/>
      <c r="LPF327" s="94"/>
      <c r="LPG327" s="94"/>
      <c r="LPH327" s="94"/>
      <c r="LPI327" s="94"/>
      <c r="LPJ327" s="94"/>
      <c r="LPK327" s="94"/>
      <c r="LPL327" s="94"/>
      <c r="LPM327" s="94"/>
      <c r="LPN327" s="94"/>
      <c r="LPO327" s="94"/>
      <c r="LPP327" s="94"/>
      <c r="LPQ327" s="94"/>
      <c r="LPR327" s="94"/>
      <c r="LPS327" s="94"/>
      <c r="LPT327" s="94"/>
      <c r="LPU327" s="94"/>
      <c r="LPV327" s="94"/>
      <c r="LPW327" s="94"/>
      <c r="LPX327" s="94"/>
      <c r="LPY327" s="94"/>
      <c r="LPZ327" s="94"/>
      <c r="LQA327" s="94"/>
      <c r="LQB327" s="94"/>
      <c r="LQC327" s="94"/>
      <c r="LQD327" s="94"/>
      <c r="LQE327" s="94"/>
      <c r="LQF327" s="94"/>
      <c r="LQG327" s="94"/>
      <c r="LQH327" s="94"/>
      <c r="LQI327" s="94"/>
      <c r="LQJ327" s="94"/>
      <c r="LQK327" s="94"/>
      <c r="LQL327" s="94"/>
      <c r="LQM327" s="94"/>
      <c r="LQN327" s="94"/>
      <c r="LQO327" s="94"/>
      <c r="LQP327" s="94"/>
      <c r="LQQ327" s="94"/>
      <c r="LQR327" s="94"/>
      <c r="LQS327" s="94"/>
      <c r="LQT327" s="94"/>
      <c r="LQU327" s="94"/>
      <c r="LQV327" s="94"/>
      <c r="LQW327" s="94"/>
      <c r="LQX327" s="94"/>
      <c r="LQY327" s="94"/>
      <c r="LQZ327" s="94"/>
      <c r="LRA327" s="94"/>
      <c r="LRB327" s="94"/>
      <c r="LRC327" s="94"/>
      <c r="LRD327" s="94"/>
      <c r="LRE327" s="94"/>
      <c r="LRF327" s="94"/>
      <c r="LRG327" s="94"/>
      <c r="LRH327" s="94"/>
      <c r="LRI327" s="94"/>
      <c r="LRJ327" s="94"/>
      <c r="LRK327" s="94"/>
      <c r="LRL327" s="94"/>
      <c r="LRM327" s="94"/>
      <c r="LRN327" s="94"/>
      <c r="LRO327" s="94"/>
      <c r="LRP327" s="94"/>
      <c r="LRQ327" s="94"/>
      <c r="LRR327" s="94"/>
      <c r="LRS327" s="94"/>
      <c r="LRT327" s="94"/>
      <c r="LRU327" s="94"/>
      <c r="LRV327" s="94"/>
      <c r="LRW327" s="94"/>
      <c r="LRX327" s="94"/>
      <c r="LRY327" s="94"/>
      <c r="LRZ327" s="94"/>
      <c r="LSA327" s="94"/>
      <c r="LSB327" s="94"/>
      <c r="LSC327" s="94"/>
      <c r="LSD327" s="94"/>
      <c r="LSE327" s="94"/>
      <c r="LSF327" s="94"/>
      <c r="LSG327" s="94"/>
      <c r="LSH327" s="94"/>
      <c r="LSI327" s="94"/>
      <c r="LSJ327" s="94"/>
      <c r="LSK327" s="94"/>
      <c r="LSL327" s="94"/>
      <c r="LSM327" s="94"/>
      <c r="LSN327" s="94"/>
      <c r="LSO327" s="94"/>
      <c r="LSP327" s="94"/>
      <c r="LSQ327" s="94"/>
      <c r="LSR327" s="94"/>
      <c r="LSS327" s="94"/>
      <c r="LST327" s="94"/>
      <c r="LSU327" s="94"/>
      <c r="LSV327" s="94"/>
      <c r="LSW327" s="94"/>
      <c r="LSX327" s="94"/>
      <c r="LSY327" s="94"/>
      <c r="LSZ327" s="94"/>
      <c r="LTA327" s="94"/>
      <c r="LTB327" s="94"/>
      <c r="LTC327" s="94"/>
      <c r="LTD327" s="94"/>
      <c r="LTE327" s="94"/>
      <c r="LTF327" s="94"/>
      <c r="LTG327" s="94"/>
      <c r="LTH327" s="94"/>
      <c r="LTI327" s="94"/>
      <c r="LTJ327" s="94"/>
      <c r="LTK327" s="94"/>
      <c r="LTL327" s="94"/>
      <c r="LTM327" s="94"/>
      <c r="LTN327" s="94"/>
      <c r="LTO327" s="94"/>
      <c r="LTP327" s="94"/>
      <c r="LTQ327" s="94"/>
      <c r="LTR327" s="94"/>
      <c r="LTS327" s="94"/>
      <c r="LTT327" s="94"/>
      <c r="LTU327" s="94"/>
      <c r="LTV327" s="94"/>
      <c r="LTW327" s="94"/>
      <c r="LTX327" s="94"/>
      <c r="LTY327" s="94"/>
      <c r="LTZ327" s="94"/>
      <c r="LUA327" s="94"/>
      <c r="LUB327" s="94"/>
      <c r="LUC327" s="94"/>
      <c r="LUD327" s="94"/>
      <c r="LUE327" s="94"/>
      <c r="LUF327" s="94"/>
      <c r="LUG327" s="94"/>
      <c r="LUH327" s="94"/>
      <c r="LUI327" s="94"/>
      <c r="LUJ327" s="94"/>
      <c r="LUK327" s="94"/>
      <c r="LUL327" s="94"/>
      <c r="LUM327" s="94"/>
      <c r="LUN327" s="94"/>
      <c r="LUO327" s="94"/>
      <c r="LUP327" s="94"/>
      <c r="LUQ327" s="94"/>
      <c r="LUR327" s="94"/>
      <c r="LUS327" s="94"/>
      <c r="LUT327" s="94"/>
      <c r="LUU327" s="94"/>
      <c r="LUV327" s="94"/>
      <c r="LUW327" s="94"/>
      <c r="LUX327" s="94"/>
      <c r="LUY327" s="94"/>
      <c r="LUZ327" s="94"/>
      <c r="LVA327" s="94"/>
      <c r="LVB327" s="94"/>
      <c r="LVC327" s="94"/>
      <c r="LVD327" s="94"/>
      <c r="LVE327" s="94"/>
      <c r="LVF327" s="94"/>
      <c r="LVG327" s="94"/>
      <c r="LVH327" s="94"/>
      <c r="LVI327" s="94"/>
      <c r="LVJ327" s="94"/>
      <c r="LVK327" s="94"/>
      <c r="LVL327" s="94"/>
      <c r="LVM327" s="94"/>
      <c r="LVN327" s="94"/>
      <c r="LVO327" s="94"/>
      <c r="LVP327" s="94"/>
      <c r="LVQ327" s="94"/>
      <c r="LVR327" s="94"/>
      <c r="LVS327" s="94"/>
      <c r="LVT327" s="94"/>
      <c r="LVU327" s="94"/>
      <c r="LVV327" s="94"/>
      <c r="LVW327" s="94"/>
      <c r="LVX327" s="94"/>
      <c r="LVY327" s="94"/>
      <c r="LVZ327" s="94"/>
      <c r="LWA327" s="94"/>
      <c r="LWB327" s="94"/>
      <c r="LWC327" s="94"/>
      <c r="LWD327" s="94"/>
      <c r="LWE327" s="94"/>
      <c r="LWF327" s="94"/>
      <c r="LWG327" s="94"/>
      <c r="LWH327" s="94"/>
      <c r="LWI327" s="94"/>
      <c r="LWJ327" s="94"/>
      <c r="LWK327" s="94"/>
      <c r="LWL327" s="94"/>
      <c r="LWM327" s="94"/>
      <c r="LWN327" s="94"/>
      <c r="LWO327" s="94"/>
      <c r="LWP327" s="94"/>
      <c r="LWQ327" s="94"/>
      <c r="LWR327" s="94"/>
      <c r="LWS327" s="94"/>
      <c r="LWT327" s="94"/>
      <c r="LWU327" s="94"/>
      <c r="LWV327" s="94"/>
      <c r="LWW327" s="94"/>
      <c r="LWX327" s="94"/>
      <c r="LWY327" s="94"/>
      <c r="LWZ327" s="94"/>
      <c r="LXA327" s="94"/>
      <c r="LXB327" s="94"/>
      <c r="LXC327" s="94"/>
      <c r="LXD327" s="94"/>
      <c r="LXE327" s="94"/>
      <c r="LXF327" s="94"/>
      <c r="LXG327" s="94"/>
      <c r="LXH327" s="94"/>
      <c r="LXI327" s="94"/>
      <c r="LXJ327" s="94"/>
      <c r="LXK327" s="94"/>
      <c r="LXL327" s="94"/>
      <c r="LXM327" s="94"/>
      <c r="LXN327" s="94"/>
      <c r="LXO327" s="94"/>
      <c r="LXP327" s="94"/>
      <c r="LXQ327" s="94"/>
      <c r="LXR327" s="94"/>
      <c r="LXS327" s="94"/>
      <c r="LXT327" s="94"/>
      <c r="LXU327" s="94"/>
      <c r="LXV327" s="94"/>
      <c r="LXW327" s="94"/>
      <c r="LXX327" s="94"/>
      <c r="LXY327" s="94"/>
      <c r="LXZ327" s="94"/>
      <c r="LYA327" s="94"/>
      <c r="LYB327" s="94"/>
      <c r="LYC327" s="94"/>
      <c r="LYD327" s="94"/>
      <c r="LYE327" s="94"/>
      <c r="LYF327" s="94"/>
      <c r="LYG327" s="94"/>
      <c r="LYH327" s="94"/>
      <c r="LYI327" s="94"/>
      <c r="LYJ327" s="94"/>
      <c r="LYK327" s="94"/>
      <c r="LYL327" s="94"/>
      <c r="LYM327" s="94"/>
      <c r="LYN327" s="94"/>
      <c r="LYO327" s="94"/>
      <c r="LYP327" s="94"/>
      <c r="LYQ327" s="94"/>
      <c r="LYR327" s="94"/>
      <c r="LYS327" s="94"/>
      <c r="LYT327" s="94"/>
      <c r="LYU327" s="94"/>
      <c r="LYV327" s="94"/>
      <c r="LYW327" s="94"/>
      <c r="LYX327" s="94"/>
      <c r="LYY327" s="94"/>
      <c r="LYZ327" s="94"/>
      <c r="LZA327" s="94"/>
      <c r="LZB327" s="94"/>
      <c r="LZC327" s="94"/>
      <c r="LZD327" s="94"/>
      <c r="LZE327" s="94"/>
      <c r="LZF327" s="94"/>
      <c r="LZG327" s="94"/>
      <c r="LZH327" s="94"/>
      <c r="LZI327" s="94"/>
      <c r="LZJ327" s="94"/>
      <c r="LZK327" s="94"/>
      <c r="LZL327" s="94"/>
      <c r="LZM327" s="94"/>
      <c r="LZN327" s="94"/>
      <c r="LZO327" s="94"/>
      <c r="LZP327" s="94"/>
      <c r="LZQ327" s="94"/>
      <c r="LZR327" s="94"/>
      <c r="LZS327" s="94"/>
      <c r="LZT327" s="94"/>
      <c r="LZU327" s="94"/>
      <c r="LZV327" s="94"/>
      <c r="LZW327" s="94"/>
      <c r="LZX327" s="94"/>
      <c r="LZY327" s="94"/>
      <c r="LZZ327" s="94"/>
      <c r="MAA327" s="94"/>
      <c r="MAB327" s="94"/>
      <c r="MAC327" s="94"/>
      <c r="MAD327" s="94"/>
      <c r="MAE327" s="94"/>
      <c r="MAF327" s="94"/>
      <c r="MAG327" s="94"/>
      <c r="MAH327" s="94"/>
      <c r="MAI327" s="94"/>
      <c r="MAJ327" s="94"/>
      <c r="MAK327" s="94"/>
      <c r="MAL327" s="94"/>
      <c r="MAM327" s="94"/>
      <c r="MAN327" s="94"/>
      <c r="MAO327" s="94"/>
      <c r="MAP327" s="94"/>
      <c r="MAQ327" s="94"/>
      <c r="MAR327" s="94"/>
      <c r="MAS327" s="94"/>
      <c r="MAT327" s="94"/>
      <c r="MAU327" s="94"/>
      <c r="MAV327" s="94"/>
      <c r="MAW327" s="94"/>
      <c r="MAX327" s="94"/>
      <c r="MAY327" s="94"/>
      <c r="MAZ327" s="94"/>
      <c r="MBA327" s="94"/>
      <c r="MBB327" s="94"/>
      <c r="MBC327" s="94"/>
      <c r="MBD327" s="94"/>
      <c r="MBE327" s="94"/>
      <c r="MBF327" s="94"/>
      <c r="MBG327" s="94"/>
      <c r="MBH327" s="94"/>
      <c r="MBI327" s="94"/>
      <c r="MBJ327" s="94"/>
      <c r="MBK327" s="94"/>
      <c r="MBL327" s="94"/>
      <c r="MBM327" s="94"/>
      <c r="MBN327" s="94"/>
      <c r="MBO327" s="94"/>
      <c r="MBP327" s="94"/>
      <c r="MBQ327" s="94"/>
      <c r="MBR327" s="94"/>
      <c r="MBS327" s="94"/>
      <c r="MBT327" s="94"/>
      <c r="MBU327" s="94"/>
      <c r="MBV327" s="94"/>
      <c r="MBW327" s="94"/>
      <c r="MBX327" s="94"/>
      <c r="MBY327" s="94"/>
      <c r="MBZ327" s="94"/>
      <c r="MCA327" s="94"/>
      <c r="MCB327" s="94"/>
      <c r="MCC327" s="94"/>
      <c r="MCD327" s="94"/>
      <c r="MCE327" s="94"/>
      <c r="MCF327" s="94"/>
      <c r="MCG327" s="94"/>
      <c r="MCH327" s="94"/>
      <c r="MCI327" s="94"/>
      <c r="MCJ327" s="94"/>
      <c r="MCK327" s="94"/>
      <c r="MCL327" s="94"/>
      <c r="MCM327" s="94"/>
      <c r="MCN327" s="94"/>
      <c r="MCO327" s="94"/>
      <c r="MCP327" s="94"/>
      <c r="MCQ327" s="94"/>
      <c r="MCR327" s="94"/>
      <c r="MCS327" s="94"/>
      <c r="MCT327" s="94"/>
      <c r="MCU327" s="94"/>
      <c r="MCV327" s="94"/>
      <c r="MCW327" s="94"/>
      <c r="MCX327" s="94"/>
      <c r="MCY327" s="94"/>
      <c r="MCZ327" s="94"/>
      <c r="MDA327" s="94"/>
      <c r="MDB327" s="94"/>
      <c r="MDC327" s="94"/>
      <c r="MDD327" s="94"/>
      <c r="MDE327" s="94"/>
      <c r="MDF327" s="94"/>
      <c r="MDG327" s="94"/>
      <c r="MDH327" s="94"/>
      <c r="MDI327" s="94"/>
      <c r="MDJ327" s="94"/>
      <c r="MDK327" s="94"/>
      <c r="MDL327" s="94"/>
      <c r="MDM327" s="94"/>
      <c r="MDN327" s="94"/>
      <c r="MDO327" s="94"/>
      <c r="MDP327" s="94"/>
      <c r="MDQ327" s="94"/>
      <c r="MDR327" s="94"/>
      <c r="MDS327" s="94"/>
      <c r="MDT327" s="94"/>
      <c r="MDU327" s="94"/>
      <c r="MDV327" s="94"/>
      <c r="MDW327" s="94"/>
      <c r="MDX327" s="94"/>
      <c r="MDY327" s="94"/>
      <c r="MDZ327" s="94"/>
      <c r="MEA327" s="94"/>
      <c r="MEB327" s="94"/>
      <c r="MEC327" s="94"/>
      <c r="MED327" s="94"/>
      <c r="MEE327" s="94"/>
      <c r="MEF327" s="94"/>
      <c r="MEG327" s="94"/>
      <c r="MEH327" s="94"/>
      <c r="MEI327" s="94"/>
      <c r="MEJ327" s="94"/>
      <c r="MEK327" s="94"/>
      <c r="MEL327" s="94"/>
      <c r="MEM327" s="94"/>
      <c r="MEN327" s="94"/>
      <c r="MEO327" s="94"/>
      <c r="MEP327" s="94"/>
      <c r="MEQ327" s="94"/>
      <c r="MER327" s="94"/>
      <c r="MES327" s="94"/>
      <c r="MET327" s="94"/>
      <c r="MEU327" s="94"/>
      <c r="MEV327" s="94"/>
      <c r="MEW327" s="94"/>
      <c r="MEX327" s="94"/>
      <c r="MEY327" s="94"/>
      <c r="MEZ327" s="94"/>
      <c r="MFA327" s="94"/>
      <c r="MFB327" s="94"/>
      <c r="MFC327" s="94"/>
      <c r="MFD327" s="94"/>
      <c r="MFE327" s="94"/>
      <c r="MFF327" s="94"/>
      <c r="MFG327" s="94"/>
      <c r="MFH327" s="94"/>
      <c r="MFI327" s="94"/>
      <c r="MFJ327" s="94"/>
      <c r="MFK327" s="94"/>
      <c r="MFL327" s="94"/>
      <c r="MFM327" s="94"/>
      <c r="MFN327" s="94"/>
      <c r="MFO327" s="94"/>
      <c r="MFP327" s="94"/>
      <c r="MFQ327" s="94"/>
      <c r="MFR327" s="94"/>
      <c r="MFS327" s="94"/>
      <c r="MFT327" s="94"/>
      <c r="MFU327" s="94"/>
      <c r="MFV327" s="94"/>
      <c r="MFW327" s="94"/>
      <c r="MFX327" s="94"/>
      <c r="MFY327" s="94"/>
      <c r="MFZ327" s="94"/>
      <c r="MGA327" s="94"/>
      <c r="MGB327" s="94"/>
      <c r="MGC327" s="94"/>
      <c r="MGD327" s="94"/>
      <c r="MGE327" s="94"/>
      <c r="MGF327" s="94"/>
      <c r="MGG327" s="94"/>
      <c r="MGH327" s="94"/>
      <c r="MGI327" s="94"/>
      <c r="MGJ327" s="94"/>
      <c r="MGK327" s="94"/>
      <c r="MGL327" s="94"/>
      <c r="MGM327" s="94"/>
      <c r="MGN327" s="94"/>
      <c r="MGO327" s="94"/>
      <c r="MGP327" s="94"/>
      <c r="MGQ327" s="94"/>
      <c r="MGR327" s="94"/>
      <c r="MGS327" s="94"/>
      <c r="MGT327" s="94"/>
      <c r="MGU327" s="94"/>
      <c r="MGV327" s="94"/>
      <c r="MGW327" s="94"/>
      <c r="MGX327" s="94"/>
      <c r="MGY327" s="94"/>
      <c r="MGZ327" s="94"/>
      <c r="MHA327" s="94"/>
      <c r="MHB327" s="94"/>
      <c r="MHC327" s="94"/>
      <c r="MHD327" s="94"/>
      <c r="MHE327" s="94"/>
      <c r="MHF327" s="94"/>
      <c r="MHG327" s="94"/>
      <c r="MHH327" s="94"/>
      <c r="MHI327" s="94"/>
      <c r="MHJ327" s="94"/>
      <c r="MHK327" s="94"/>
      <c r="MHL327" s="94"/>
      <c r="MHM327" s="94"/>
      <c r="MHN327" s="94"/>
      <c r="MHO327" s="94"/>
      <c r="MHP327" s="94"/>
      <c r="MHQ327" s="94"/>
      <c r="MHR327" s="94"/>
      <c r="MHS327" s="94"/>
      <c r="MHT327" s="94"/>
      <c r="MHU327" s="94"/>
      <c r="MHV327" s="94"/>
      <c r="MHW327" s="94"/>
      <c r="MHX327" s="94"/>
      <c r="MHY327" s="94"/>
      <c r="MHZ327" s="94"/>
      <c r="MIA327" s="94"/>
      <c r="MIB327" s="94"/>
      <c r="MIC327" s="94"/>
      <c r="MID327" s="94"/>
      <c r="MIE327" s="94"/>
      <c r="MIF327" s="94"/>
      <c r="MIG327" s="94"/>
      <c r="MIH327" s="94"/>
      <c r="MII327" s="94"/>
      <c r="MIJ327" s="94"/>
      <c r="MIK327" s="94"/>
      <c r="MIL327" s="94"/>
      <c r="MIM327" s="94"/>
      <c r="MIN327" s="94"/>
      <c r="MIO327" s="94"/>
      <c r="MIP327" s="94"/>
      <c r="MIQ327" s="94"/>
      <c r="MIR327" s="94"/>
      <c r="MIS327" s="94"/>
      <c r="MIT327" s="94"/>
      <c r="MIU327" s="94"/>
      <c r="MIV327" s="94"/>
      <c r="MIW327" s="94"/>
      <c r="MIX327" s="94"/>
      <c r="MIY327" s="94"/>
      <c r="MIZ327" s="94"/>
      <c r="MJA327" s="94"/>
      <c r="MJB327" s="94"/>
      <c r="MJC327" s="94"/>
      <c r="MJD327" s="94"/>
      <c r="MJE327" s="94"/>
      <c r="MJF327" s="94"/>
      <c r="MJG327" s="94"/>
      <c r="MJH327" s="94"/>
      <c r="MJI327" s="94"/>
      <c r="MJJ327" s="94"/>
      <c r="MJK327" s="94"/>
      <c r="MJL327" s="94"/>
      <c r="MJM327" s="94"/>
      <c r="MJN327" s="94"/>
      <c r="MJO327" s="94"/>
      <c r="MJP327" s="94"/>
      <c r="MJQ327" s="94"/>
      <c r="MJR327" s="94"/>
      <c r="MJS327" s="94"/>
      <c r="MJT327" s="94"/>
      <c r="MJU327" s="94"/>
      <c r="MJV327" s="94"/>
      <c r="MJW327" s="94"/>
      <c r="MJX327" s="94"/>
      <c r="MJY327" s="94"/>
      <c r="MJZ327" s="94"/>
      <c r="MKA327" s="94"/>
      <c r="MKB327" s="94"/>
      <c r="MKC327" s="94"/>
      <c r="MKD327" s="94"/>
      <c r="MKE327" s="94"/>
      <c r="MKF327" s="94"/>
      <c r="MKG327" s="94"/>
      <c r="MKH327" s="94"/>
      <c r="MKI327" s="94"/>
      <c r="MKJ327" s="94"/>
      <c r="MKK327" s="94"/>
      <c r="MKL327" s="94"/>
      <c r="MKM327" s="94"/>
      <c r="MKN327" s="94"/>
      <c r="MKO327" s="94"/>
      <c r="MKP327" s="94"/>
      <c r="MKQ327" s="94"/>
      <c r="MKR327" s="94"/>
      <c r="MKS327" s="94"/>
      <c r="MKT327" s="94"/>
      <c r="MKU327" s="94"/>
      <c r="MKV327" s="94"/>
      <c r="MKW327" s="94"/>
      <c r="MKX327" s="94"/>
      <c r="MKY327" s="94"/>
      <c r="MKZ327" s="94"/>
      <c r="MLA327" s="94"/>
      <c r="MLB327" s="94"/>
      <c r="MLC327" s="94"/>
      <c r="MLD327" s="94"/>
      <c r="MLE327" s="94"/>
      <c r="MLF327" s="94"/>
      <c r="MLG327" s="94"/>
      <c r="MLH327" s="94"/>
      <c r="MLI327" s="94"/>
      <c r="MLJ327" s="94"/>
      <c r="MLK327" s="94"/>
      <c r="MLL327" s="94"/>
      <c r="MLM327" s="94"/>
      <c r="MLN327" s="94"/>
      <c r="MLO327" s="94"/>
      <c r="MLP327" s="94"/>
      <c r="MLQ327" s="94"/>
      <c r="MLR327" s="94"/>
      <c r="MLS327" s="94"/>
      <c r="MLT327" s="94"/>
      <c r="MLU327" s="94"/>
      <c r="MLV327" s="94"/>
      <c r="MLW327" s="94"/>
      <c r="MLX327" s="94"/>
      <c r="MLY327" s="94"/>
      <c r="MLZ327" s="94"/>
      <c r="MMA327" s="94"/>
      <c r="MMB327" s="94"/>
      <c r="MMC327" s="94"/>
      <c r="MMD327" s="94"/>
      <c r="MME327" s="94"/>
      <c r="MMF327" s="94"/>
      <c r="MMG327" s="94"/>
      <c r="MMH327" s="94"/>
      <c r="MMI327" s="94"/>
      <c r="MMJ327" s="94"/>
      <c r="MMK327" s="94"/>
      <c r="MML327" s="94"/>
      <c r="MMM327" s="94"/>
      <c r="MMN327" s="94"/>
      <c r="MMO327" s="94"/>
      <c r="MMP327" s="94"/>
      <c r="MMQ327" s="94"/>
      <c r="MMR327" s="94"/>
      <c r="MMS327" s="94"/>
      <c r="MMT327" s="94"/>
      <c r="MMU327" s="94"/>
      <c r="MMV327" s="94"/>
      <c r="MMW327" s="94"/>
      <c r="MMX327" s="94"/>
      <c r="MMY327" s="94"/>
      <c r="MMZ327" s="94"/>
      <c r="MNA327" s="94"/>
      <c r="MNB327" s="94"/>
      <c r="MNC327" s="94"/>
      <c r="MND327" s="94"/>
      <c r="MNE327" s="94"/>
      <c r="MNF327" s="94"/>
      <c r="MNG327" s="94"/>
      <c r="MNH327" s="94"/>
      <c r="MNI327" s="94"/>
      <c r="MNJ327" s="94"/>
      <c r="MNK327" s="94"/>
      <c r="MNL327" s="94"/>
      <c r="MNM327" s="94"/>
      <c r="MNN327" s="94"/>
      <c r="MNO327" s="94"/>
      <c r="MNP327" s="94"/>
      <c r="MNQ327" s="94"/>
      <c r="MNR327" s="94"/>
      <c r="MNS327" s="94"/>
      <c r="MNT327" s="94"/>
      <c r="MNU327" s="94"/>
      <c r="MNV327" s="94"/>
      <c r="MNW327" s="94"/>
      <c r="MNX327" s="94"/>
      <c r="MNY327" s="94"/>
      <c r="MNZ327" s="94"/>
      <c r="MOA327" s="94"/>
      <c r="MOB327" s="94"/>
      <c r="MOC327" s="94"/>
      <c r="MOD327" s="94"/>
      <c r="MOE327" s="94"/>
      <c r="MOF327" s="94"/>
      <c r="MOG327" s="94"/>
      <c r="MOH327" s="94"/>
      <c r="MOI327" s="94"/>
      <c r="MOJ327" s="94"/>
      <c r="MOK327" s="94"/>
      <c r="MOL327" s="94"/>
      <c r="MOM327" s="94"/>
      <c r="MON327" s="94"/>
      <c r="MOO327" s="94"/>
      <c r="MOP327" s="94"/>
      <c r="MOQ327" s="94"/>
      <c r="MOR327" s="94"/>
      <c r="MOS327" s="94"/>
      <c r="MOT327" s="94"/>
      <c r="MOU327" s="94"/>
      <c r="MOV327" s="94"/>
      <c r="MOW327" s="94"/>
      <c r="MOX327" s="94"/>
      <c r="MOY327" s="94"/>
      <c r="MOZ327" s="94"/>
      <c r="MPA327" s="94"/>
      <c r="MPB327" s="94"/>
      <c r="MPC327" s="94"/>
      <c r="MPD327" s="94"/>
      <c r="MPE327" s="94"/>
      <c r="MPF327" s="94"/>
      <c r="MPG327" s="94"/>
      <c r="MPH327" s="94"/>
      <c r="MPI327" s="94"/>
      <c r="MPJ327" s="94"/>
      <c r="MPK327" s="94"/>
      <c r="MPL327" s="94"/>
      <c r="MPM327" s="94"/>
      <c r="MPN327" s="94"/>
      <c r="MPO327" s="94"/>
      <c r="MPP327" s="94"/>
      <c r="MPQ327" s="94"/>
      <c r="MPR327" s="94"/>
      <c r="MPS327" s="94"/>
      <c r="MPT327" s="94"/>
      <c r="MPU327" s="94"/>
      <c r="MPV327" s="94"/>
      <c r="MPW327" s="94"/>
      <c r="MPX327" s="94"/>
      <c r="MPY327" s="94"/>
      <c r="MPZ327" s="94"/>
      <c r="MQA327" s="94"/>
      <c r="MQB327" s="94"/>
      <c r="MQC327" s="94"/>
      <c r="MQD327" s="94"/>
      <c r="MQE327" s="94"/>
      <c r="MQF327" s="94"/>
      <c r="MQG327" s="94"/>
      <c r="MQH327" s="94"/>
      <c r="MQI327" s="94"/>
      <c r="MQJ327" s="94"/>
      <c r="MQK327" s="94"/>
      <c r="MQL327" s="94"/>
      <c r="MQM327" s="94"/>
      <c r="MQN327" s="94"/>
      <c r="MQO327" s="94"/>
      <c r="MQP327" s="94"/>
      <c r="MQQ327" s="94"/>
      <c r="MQR327" s="94"/>
      <c r="MQS327" s="94"/>
      <c r="MQT327" s="94"/>
      <c r="MQU327" s="94"/>
      <c r="MQV327" s="94"/>
      <c r="MQW327" s="94"/>
      <c r="MQX327" s="94"/>
      <c r="MQY327" s="94"/>
      <c r="MQZ327" s="94"/>
      <c r="MRA327" s="94"/>
      <c r="MRB327" s="94"/>
      <c r="MRC327" s="94"/>
      <c r="MRD327" s="94"/>
      <c r="MRE327" s="94"/>
      <c r="MRF327" s="94"/>
      <c r="MRG327" s="94"/>
      <c r="MRH327" s="94"/>
      <c r="MRI327" s="94"/>
      <c r="MRJ327" s="94"/>
      <c r="MRK327" s="94"/>
      <c r="MRL327" s="94"/>
      <c r="MRM327" s="94"/>
      <c r="MRN327" s="94"/>
      <c r="MRO327" s="94"/>
      <c r="MRP327" s="94"/>
      <c r="MRQ327" s="94"/>
      <c r="MRR327" s="94"/>
      <c r="MRS327" s="94"/>
      <c r="MRT327" s="94"/>
      <c r="MRU327" s="94"/>
      <c r="MRV327" s="94"/>
      <c r="MRW327" s="94"/>
      <c r="MRX327" s="94"/>
      <c r="MRY327" s="94"/>
      <c r="MRZ327" s="94"/>
      <c r="MSA327" s="94"/>
      <c r="MSB327" s="94"/>
      <c r="MSC327" s="94"/>
      <c r="MSD327" s="94"/>
      <c r="MSE327" s="94"/>
      <c r="MSF327" s="94"/>
      <c r="MSG327" s="94"/>
      <c r="MSH327" s="94"/>
      <c r="MSI327" s="94"/>
      <c r="MSJ327" s="94"/>
      <c r="MSK327" s="94"/>
      <c r="MSL327" s="94"/>
      <c r="MSM327" s="94"/>
      <c r="MSN327" s="94"/>
      <c r="MSO327" s="94"/>
      <c r="MSP327" s="94"/>
      <c r="MSQ327" s="94"/>
      <c r="MSR327" s="94"/>
      <c r="MSS327" s="94"/>
      <c r="MST327" s="94"/>
      <c r="MSU327" s="94"/>
      <c r="MSV327" s="94"/>
      <c r="MSW327" s="94"/>
      <c r="MSX327" s="94"/>
      <c r="MSY327" s="94"/>
      <c r="MSZ327" s="94"/>
      <c r="MTA327" s="94"/>
      <c r="MTB327" s="94"/>
      <c r="MTC327" s="94"/>
      <c r="MTD327" s="94"/>
      <c r="MTE327" s="94"/>
      <c r="MTF327" s="94"/>
      <c r="MTG327" s="94"/>
      <c r="MTH327" s="94"/>
      <c r="MTI327" s="94"/>
      <c r="MTJ327" s="94"/>
      <c r="MTK327" s="94"/>
      <c r="MTL327" s="94"/>
      <c r="MTM327" s="94"/>
      <c r="MTN327" s="94"/>
      <c r="MTO327" s="94"/>
      <c r="MTP327" s="94"/>
      <c r="MTQ327" s="94"/>
      <c r="MTR327" s="94"/>
      <c r="MTS327" s="94"/>
      <c r="MTT327" s="94"/>
      <c r="MTU327" s="94"/>
      <c r="MTV327" s="94"/>
      <c r="MTW327" s="94"/>
      <c r="MTX327" s="94"/>
      <c r="MTY327" s="94"/>
      <c r="MTZ327" s="94"/>
      <c r="MUA327" s="94"/>
      <c r="MUB327" s="94"/>
      <c r="MUC327" s="94"/>
      <c r="MUD327" s="94"/>
      <c r="MUE327" s="94"/>
      <c r="MUF327" s="94"/>
      <c r="MUG327" s="94"/>
      <c r="MUH327" s="94"/>
      <c r="MUI327" s="94"/>
      <c r="MUJ327" s="94"/>
      <c r="MUK327" s="94"/>
      <c r="MUL327" s="94"/>
      <c r="MUM327" s="94"/>
      <c r="MUN327" s="94"/>
      <c r="MUO327" s="94"/>
      <c r="MUP327" s="94"/>
      <c r="MUQ327" s="94"/>
      <c r="MUR327" s="94"/>
      <c r="MUS327" s="94"/>
      <c r="MUT327" s="94"/>
      <c r="MUU327" s="94"/>
      <c r="MUV327" s="94"/>
      <c r="MUW327" s="94"/>
      <c r="MUX327" s="94"/>
      <c r="MUY327" s="94"/>
      <c r="MUZ327" s="94"/>
      <c r="MVA327" s="94"/>
      <c r="MVB327" s="94"/>
      <c r="MVC327" s="94"/>
      <c r="MVD327" s="94"/>
      <c r="MVE327" s="94"/>
      <c r="MVF327" s="94"/>
      <c r="MVG327" s="94"/>
      <c r="MVH327" s="94"/>
      <c r="MVI327" s="94"/>
      <c r="MVJ327" s="94"/>
      <c r="MVK327" s="94"/>
      <c r="MVL327" s="94"/>
      <c r="MVM327" s="94"/>
      <c r="MVN327" s="94"/>
      <c r="MVO327" s="94"/>
      <c r="MVP327" s="94"/>
      <c r="MVQ327" s="94"/>
      <c r="MVR327" s="94"/>
      <c r="MVS327" s="94"/>
      <c r="MVT327" s="94"/>
      <c r="MVU327" s="94"/>
      <c r="MVV327" s="94"/>
      <c r="MVW327" s="94"/>
      <c r="MVX327" s="94"/>
      <c r="MVY327" s="94"/>
      <c r="MVZ327" s="94"/>
      <c r="MWA327" s="94"/>
      <c r="MWB327" s="94"/>
      <c r="MWC327" s="94"/>
      <c r="MWD327" s="94"/>
      <c r="MWE327" s="94"/>
      <c r="MWF327" s="94"/>
      <c r="MWG327" s="94"/>
      <c r="MWH327" s="94"/>
      <c r="MWI327" s="94"/>
      <c r="MWJ327" s="94"/>
      <c r="MWK327" s="94"/>
      <c r="MWL327" s="94"/>
      <c r="MWM327" s="94"/>
      <c r="MWN327" s="94"/>
      <c r="MWO327" s="94"/>
      <c r="MWP327" s="94"/>
      <c r="MWQ327" s="94"/>
      <c r="MWR327" s="94"/>
      <c r="MWS327" s="94"/>
      <c r="MWT327" s="94"/>
      <c r="MWU327" s="94"/>
      <c r="MWV327" s="94"/>
      <c r="MWW327" s="94"/>
      <c r="MWX327" s="94"/>
      <c r="MWY327" s="94"/>
      <c r="MWZ327" s="94"/>
      <c r="MXA327" s="94"/>
      <c r="MXB327" s="94"/>
      <c r="MXC327" s="94"/>
      <c r="MXD327" s="94"/>
      <c r="MXE327" s="94"/>
      <c r="MXF327" s="94"/>
      <c r="MXG327" s="94"/>
      <c r="MXH327" s="94"/>
      <c r="MXI327" s="94"/>
      <c r="MXJ327" s="94"/>
      <c r="MXK327" s="94"/>
      <c r="MXL327" s="94"/>
      <c r="MXM327" s="94"/>
      <c r="MXN327" s="94"/>
      <c r="MXO327" s="94"/>
      <c r="MXP327" s="94"/>
      <c r="MXQ327" s="94"/>
      <c r="MXR327" s="94"/>
      <c r="MXS327" s="94"/>
      <c r="MXT327" s="94"/>
      <c r="MXU327" s="94"/>
      <c r="MXV327" s="94"/>
      <c r="MXW327" s="94"/>
      <c r="MXX327" s="94"/>
      <c r="MXY327" s="94"/>
      <c r="MXZ327" s="94"/>
      <c r="MYA327" s="94"/>
      <c r="MYB327" s="94"/>
      <c r="MYC327" s="94"/>
      <c r="MYD327" s="94"/>
      <c r="MYE327" s="94"/>
      <c r="MYF327" s="94"/>
      <c r="MYG327" s="94"/>
      <c r="MYH327" s="94"/>
      <c r="MYI327" s="94"/>
      <c r="MYJ327" s="94"/>
      <c r="MYK327" s="94"/>
      <c r="MYL327" s="94"/>
      <c r="MYM327" s="94"/>
      <c r="MYN327" s="94"/>
      <c r="MYO327" s="94"/>
      <c r="MYP327" s="94"/>
      <c r="MYQ327" s="94"/>
      <c r="MYR327" s="94"/>
      <c r="MYS327" s="94"/>
      <c r="MYT327" s="94"/>
      <c r="MYU327" s="94"/>
      <c r="MYV327" s="94"/>
      <c r="MYW327" s="94"/>
      <c r="MYX327" s="94"/>
      <c r="MYY327" s="94"/>
      <c r="MYZ327" s="94"/>
      <c r="MZA327" s="94"/>
      <c r="MZB327" s="94"/>
      <c r="MZC327" s="94"/>
      <c r="MZD327" s="94"/>
      <c r="MZE327" s="94"/>
      <c r="MZF327" s="94"/>
      <c r="MZG327" s="94"/>
      <c r="MZH327" s="94"/>
      <c r="MZI327" s="94"/>
      <c r="MZJ327" s="94"/>
      <c r="MZK327" s="94"/>
      <c r="MZL327" s="94"/>
      <c r="MZM327" s="94"/>
      <c r="MZN327" s="94"/>
      <c r="MZO327" s="94"/>
      <c r="MZP327" s="94"/>
      <c r="MZQ327" s="94"/>
      <c r="MZR327" s="94"/>
      <c r="MZS327" s="94"/>
      <c r="MZT327" s="94"/>
      <c r="MZU327" s="94"/>
      <c r="MZV327" s="94"/>
      <c r="MZW327" s="94"/>
      <c r="MZX327" s="94"/>
      <c r="MZY327" s="94"/>
      <c r="MZZ327" s="94"/>
      <c r="NAA327" s="94"/>
      <c r="NAB327" s="94"/>
      <c r="NAC327" s="94"/>
      <c r="NAD327" s="94"/>
      <c r="NAE327" s="94"/>
      <c r="NAF327" s="94"/>
      <c r="NAG327" s="94"/>
      <c r="NAH327" s="94"/>
      <c r="NAI327" s="94"/>
      <c r="NAJ327" s="94"/>
      <c r="NAK327" s="94"/>
      <c r="NAL327" s="94"/>
      <c r="NAM327" s="94"/>
      <c r="NAN327" s="94"/>
      <c r="NAO327" s="94"/>
      <c r="NAP327" s="94"/>
      <c r="NAQ327" s="94"/>
      <c r="NAR327" s="94"/>
      <c r="NAS327" s="94"/>
      <c r="NAT327" s="94"/>
      <c r="NAU327" s="94"/>
      <c r="NAV327" s="94"/>
      <c r="NAW327" s="94"/>
      <c r="NAX327" s="94"/>
      <c r="NAY327" s="94"/>
      <c r="NAZ327" s="94"/>
      <c r="NBA327" s="94"/>
      <c r="NBB327" s="94"/>
      <c r="NBC327" s="94"/>
      <c r="NBD327" s="94"/>
      <c r="NBE327" s="94"/>
      <c r="NBF327" s="94"/>
      <c r="NBG327" s="94"/>
      <c r="NBH327" s="94"/>
      <c r="NBI327" s="94"/>
      <c r="NBJ327" s="94"/>
      <c r="NBK327" s="94"/>
      <c r="NBL327" s="94"/>
      <c r="NBM327" s="94"/>
      <c r="NBN327" s="94"/>
      <c r="NBO327" s="94"/>
      <c r="NBP327" s="94"/>
      <c r="NBQ327" s="94"/>
      <c r="NBR327" s="94"/>
      <c r="NBS327" s="94"/>
      <c r="NBT327" s="94"/>
      <c r="NBU327" s="94"/>
      <c r="NBV327" s="94"/>
      <c r="NBW327" s="94"/>
      <c r="NBX327" s="94"/>
      <c r="NBY327" s="94"/>
      <c r="NBZ327" s="94"/>
      <c r="NCA327" s="94"/>
      <c r="NCB327" s="94"/>
      <c r="NCC327" s="94"/>
      <c r="NCD327" s="94"/>
      <c r="NCE327" s="94"/>
      <c r="NCF327" s="94"/>
      <c r="NCG327" s="94"/>
      <c r="NCH327" s="94"/>
      <c r="NCI327" s="94"/>
      <c r="NCJ327" s="94"/>
      <c r="NCK327" s="94"/>
      <c r="NCL327" s="94"/>
      <c r="NCM327" s="94"/>
      <c r="NCN327" s="94"/>
      <c r="NCO327" s="94"/>
      <c r="NCP327" s="94"/>
      <c r="NCQ327" s="94"/>
      <c r="NCR327" s="94"/>
      <c r="NCS327" s="94"/>
      <c r="NCT327" s="94"/>
      <c r="NCU327" s="94"/>
      <c r="NCV327" s="94"/>
      <c r="NCW327" s="94"/>
      <c r="NCX327" s="94"/>
      <c r="NCY327" s="94"/>
      <c r="NCZ327" s="94"/>
      <c r="NDA327" s="94"/>
      <c r="NDB327" s="94"/>
      <c r="NDC327" s="94"/>
      <c r="NDD327" s="94"/>
      <c r="NDE327" s="94"/>
      <c r="NDF327" s="94"/>
      <c r="NDG327" s="94"/>
      <c r="NDH327" s="94"/>
      <c r="NDI327" s="94"/>
      <c r="NDJ327" s="94"/>
      <c r="NDK327" s="94"/>
      <c r="NDL327" s="94"/>
      <c r="NDM327" s="94"/>
      <c r="NDN327" s="94"/>
      <c r="NDO327" s="94"/>
      <c r="NDP327" s="94"/>
      <c r="NDQ327" s="94"/>
      <c r="NDR327" s="94"/>
      <c r="NDS327" s="94"/>
      <c r="NDT327" s="94"/>
      <c r="NDU327" s="94"/>
      <c r="NDV327" s="94"/>
      <c r="NDW327" s="94"/>
      <c r="NDX327" s="94"/>
      <c r="NDY327" s="94"/>
      <c r="NDZ327" s="94"/>
      <c r="NEA327" s="94"/>
      <c r="NEB327" s="94"/>
      <c r="NEC327" s="94"/>
      <c r="NED327" s="94"/>
      <c r="NEE327" s="94"/>
      <c r="NEF327" s="94"/>
      <c r="NEG327" s="94"/>
      <c r="NEH327" s="94"/>
      <c r="NEI327" s="94"/>
      <c r="NEJ327" s="94"/>
      <c r="NEK327" s="94"/>
      <c r="NEL327" s="94"/>
      <c r="NEM327" s="94"/>
      <c r="NEN327" s="94"/>
      <c r="NEO327" s="94"/>
      <c r="NEP327" s="94"/>
      <c r="NEQ327" s="94"/>
      <c r="NER327" s="94"/>
      <c r="NES327" s="94"/>
      <c r="NET327" s="94"/>
      <c r="NEU327" s="94"/>
      <c r="NEV327" s="94"/>
      <c r="NEW327" s="94"/>
      <c r="NEX327" s="94"/>
      <c r="NEY327" s="94"/>
      <c r="NEZ327" s="94"/>
      <c r="NFA327" s="94"/>
      <c r="NFB327" s="94"/>
      <c r="NFC327" s="94"/>
      <c r="NFD327" s="94"/>
      <c r="NFE327" s="94"/>
      <c r="NFF327" s="94"/>
      <c r="NFG327" s="94"/>
      <c r="NFH327" s="94"/>
      <c r="NFI327" s="94"/>
      <c r="NFJ327" s="94"/>
      <c r="NFK327" s="94"/>
      <c r="NFL327" s="94"/>
      <c r="NFM327" s="94"/>
      <c r="NFN327" s="94"/>
      <c r="NFO327" s="94"/>
      <c r="NFP327" s="94"/>
      <c r="NFQ327" s="94"/>
      <c r="NFR327" s="94"/>
      <c r="NFS327" s="94"/>
      <c r="NFT327" s="94"/>
      <c r="NFU327" s="94"/>
      <c r="NFV327" s="94"/>
      <c r="NFW327" s="94"/>
      <c r="NFX327" s="94"/>
      <c r="NFY327" s="94"/>
      <c r="NFZ327" s="94"/>
      <c r="NGA327" s="94"/>
      <c r="NGB327" s="94"/>
      <c r="NGC327" s="94"/>
      <c r="NGD327" s="94"/>
      <c r="NGE327" s="94"/>
      <c r="NGF327" s="94"/>
      <c r="NGG327" s="94"/>
      <c r="NGH327" s="94"/>
      <c r="NGI327" s="94"/>
      <c r="NGJ327" s="94"/>
      <c r="NGK327" s="94"/>
      <c r="NGL327" s="94"/>
      <c r="NGM327" s="94"/>
      <c r="NGN327" s="94"/>
      <c r="NGO327" s="94"/>
      <c r="NGP327" s="94"/>
      <c r="NGQ327" s="94"/>
      <c r="NGR327" s="94"/>
      <c r="NGS327" s="94"/>
      <c r="NGT327" s="94"/>
      <c r="NGU327" s="94"/>
      <c r="NGV327" s="94"/>
      <c r="NGW327" s="94"/>
      <c r="NGX327" s="94"/>
      <c r="NGY327" s="94"/>
      <c r="NGZ327" s="94"/>
      <c r="NHA327" s="94"/>
      <c r="NHB327" s="94"/>
      <c r="NHC327" s="94"/>
      <c r="NHD327" s="94"/>
      <c r="NHE327" s="94"/>
      <c r="NHF327" s="94"/>
      <c r="NHG327" s="94"/>
      <c r="NHH327" s="94"/>
      <c r="NHI327" s="94"/>
      <c r="NHJ327" s="94"/>
      <c r="NHK327" s="94"/>
      <c r="NHL327" s="94"/>
      <c r="NHM327" s="94"/>
      <c r="NHN327" s="94"/>
      <c r="NHO327" s="94"/>
      <c r="NHP327" s="94"/>
      <c r="NHQ327" s="94"/>
      <c r="NHR327" s="94"/>
      <c r="NHS327" s="94"/>
      <c r="NHT327" s="94"/>
      <c r="NHU327" s="94"/>
      <c r="NHV327" s="94"/>
      <c r="NHW327" s="94"/>
      <c r="NHX327" s="94"/>
      <c r="NHY327" s="94"/>
      <c r="NHZ327" s="94"/>
      <c r="NIA327" s="94"/>
      <c r="NIB327" s="94"/>
      <c r="NIC327" s="94"/>
      <c r="NID327" s="94"/>
      <c r="NIE327" s="94"/>
      <c r="NIF327" s="94"/>
      <c r="NIG327" s="94"/>
      <c r="NIH327" s="94"/>
      <c r="NII327" s="94"/>
      <c r="NIJ327" s="94"/>
      <c r="NIK327" s="94"/>
      <c r="NIL327" s="94"/>
      <c r="NIM327" s="94"/>
      <c r="NIN327" s="94"/>
      <c r="NIO327" s="94"/>
      <c r="NIP327" s="94"/>
      <c r="NIQ327" s="94"/>
      <c r="NIR327" s="94"/>
      <c r="NIS327" s="94"/>
      <c r="NIT327" s="94"/>
      <c r="NIU327" s="94"/>
      <c r="NIV327" s="94"/>
      <c r="NIW327" s="94"/>
      <c r="NIX327" s="94"/>
      <c r="NIY327" s="94"/>
      <c r="NIZ327" s="94"/>
      <c r="NJA327" s="94"/>
      <c r="NJB327" s="94"/>
      <c r="NJC327" s="94"/>
      <c r="NJD327" s="94"/>
      <c r="NJE327" s="94"/>
      <c r="NJF327" s="94"/>
      <c r="NJG327" s="94"/>
      <c r="NJH327" s="94"/>
      <c r="NJI327" s="94"/>
      <c r="NJJ327" s="94"/>
      <c r="NJK327" s="94"/>
      <c r="NJL327" s="94"/>
      <c r="NJM327" s="94"/>
      <c r="NJN327" s="94"/>
      <c r="NJO327" s="94"/>
      <c r="NJP327" s="94"/>
      <c r="NJQ327" s="94"/>
      <c r="NJR327" s="94"/>
      <c r="NJS327" s="94"/>
      <c r="NJT327" s="94"/>
      <c r="NJU327" s="94"/>
      <c r="NJV327" s="94"/>
      <c r="NJW327" s="94"/>
      <c r="NJX327" s="94"/>
      <c r="NJY327" s="94"/>
      <c r="NJZ327" s="94"/>
      <c r="NKA327" s="94"/>
      <c r="NKB327" s="94"/>
      <c r="NKC327" s="94"/>
      <c r="NKD327" s="94"/>
      <c r="NKE327" s="94"/>
      <c r="NKF327" s="94"/>
      <c r="NKG327" s="94"/>
      <c r="NKH327" s="94"/>
      <c r="NKI327" s="94"/>
      <c r="NKJ327" s="94"/>
      <c r="NKK327" s="94"/>
      <c r="NKL327" s="94"/>
      <c r="NKM327" s="94"/>
      <c r="NKN327" s="94"/>
      <c r="NKO327" s="94"/>
      <c r="NKP327" s="94"/>
      <c r="NKQ327" s="94"/>
      <c r="NKR327" s="94"/>
      <c r="NKS327" s="94"/>
      <c r="NKT327" s="94"/>
      <c r="NKU327" s="94"/>
      <c r="NKV327" s="94"/>
      <c r="NKW327" s="94"/>
      <c r="NKX327" s="94"/>
      <c r="NKY327" s="94"/>
      <c r="NKZ327" s="94"/>
      <c r="NLA327" s="94"/>
      <c r="NLB327" s="94"/>
      <c r="NLC327" s="94"/>
      <c r="NLD327" s="94"/>
      <c r="NLE327" s="94"/>
      <c r="NLF327" s="94"/>
      <c r="NLG327" s="94"/>
      <c r="NLH327" s="94"/>
      <c r="NLI327" s="94"/>
      <c r="NLJ327" s="94"/>
      <c r="NLK327" s="94"/>
      <c r="NLL327" s="94"/>
      <c r="NLM327" s="94"/>
      <c r="NLN327" s="94"/>
      <c r="NLO327" s="94"/>
      <c r="NLP327" s="94"/>
      <c r="NLQ327" s="94"/>
      <c r="NLR327" s="94"/>
      <c r="NLS327" s="94"/>
      <c r="NLT327" s="94"/>
      <c r="NLU327" s="94"/>
      <c r="NLV327" s="94"/>
      <c r="NLW327" s="94"/>
      <c r="NLX327" s="94"/>
      <c r="NLY327" s="94"/>
      <c r="NLZ327" s="94"/>
      <c r="NMA327" s="94"/>
      <c r="NMB327" s="94"/>
      <c r="NMC327" s="94"/>
      <c r="NMD327" s="94"/>
      <c r="NME327" s="94"/>
      <c r="NMF327" s="94"/>
      <c r="NMG327" s="94"/>
      <c r="NMH327" s="94"/>
      <c r="NMI327" s="94"/>
      <c r="NMJ327" s="94"/>
      <c r="NMK327" s="94"/>
      <c r="NML327" s="94"/>
      <c r="NMM327" s="94"/>
      <c r="NMN327" s="94"/>
      <c r="NMO327" s="94"/>
      <c r="NMP327" s="94"/>
      <c r="NMQ327" s="94"/>
      <c r="NMR327" s="94"/>
      <c r="NMS327" s="94"/>
      <c r="NMT327" s="94"/>
      <c r="NMU327" s="94"/>
      <c r="NMV327" s="94"/>
      <c r="NMW327" s="94"/>
      <c r="NMX327" s="94"/>
      <c r="NMY327" s="94"/>
      <c r="NMZ327" s="94"/>
      <c r="NNA327" s="94"/>
      <c r="NNB327" s="94"/>
      <c r="NNC327" s="94"/>
      <c r="NND327" s="94"/>
      <c r="NNE327" s="94"/>
      <c r="NNF327" s="94"/>
      <c r="NNG327" s="94"/>
      <c r="NNH327" s="94"/>
      <c r="NNI327" s="94"/>
      <c r="NNJ327" s="94"/>
      <c r="NNK327" s="94"/>
      <c r="NNL327" s="94"/>
      <c r="NNM327" s="94"/>
      <c r="NNN327" s="94"/>
      <c r="NNO327" s="94"/>
      <c r="NNP327" s="94"/>
      <c r="NNQ327" s="94"/>
      <c r="NNR327" s="94"/>
      <c r="NNS327" s="94"/>
      <c r="NNT327" s="94"/>
      <c r="NNU327" s="94"/>
      <c r="NNV327" s="94"/>
      <c r="NNW327" s="94"/>
      <c r="NNX327" s="94"/>
      <c r="NNY327" s="94"/>
      <c r="NNZ327" s="94"/>
      <c r="NOA327" s="94"/>
      <c r="NOB327" s="94"/>
      <c r="NOC327" s="94"/>
      <c r="NOD327" s="94"/>
      <c r="NOE327" s="94"/>
      <c r="NOF327" s="94"/>
      <c r="NOG327" s="94"/>
      <c r="NOH327" s="94"/>
      <c r="NOI327" s="94"/>
      <c r="NOJ327" s="94"/>
      <c r="NOK327" s="94"/>
      <c r="NOL327" s="94"/>
      <c r="NOM327" s="94"/>
      <c r="NON327" s="94"/>
      <c r="NOO327" s="94"/>
      <c r="NOP327" s="94"/>
      <c r="NOQ327" s="94"/>
      <c r="NOR327" s="94"/>
      <c r="NOS327" s="94"/>
      <c r="NOT327" s="94"/>
      <c r="NOU327" s="94"/>
      <c r="NOV327" s="94"/>
      <c r="NOW327" s="94"/>
      <c r="NOX327" s="94"/>
      <c r="NOY327" s="94"/>
      <c r="NOZ327" s="94"/>
      <c r="NPA327" s="94"/>
      <c r="NPB327" s="94"/>
      <c r="NPC327" s="94"/>
      <c r="NPD327" s="94"/>
      <c r="NPE327" s="94"/>
      <c r="NPF327" s="94"/>
      <c r="NPG327" s="94"/>
      <c r="NPH327" s="94"/>
      <c r="NPI327" s="94"/>
      <c r="NPJ327" s="94"/>
      <c r="NPK327" s="94"/>
      <c r="NPL327" s="94"/>
      <c r="NPM327" s="94"/>
      <c r="NPN327" s="94"/>
      <c r="NPO327" s="94"/>
      <c r="NPP327" s="94"/>
      <c r="NPQ327" s="94"/>
      <c r="NPR327" s="94"/>
      <c r="NPS327" s="94"/>
      <c r="NPT327" s="94"/>
      <c r="NPU327" s="94"/>
      <c r="NPV327" s="94"/>
      <c r="NPW327" s="94"/>
      <c r="NPX327" s="94"/>
      <c r="NPY327" s="94"/>
      <c r="NPZ327" s="94"/>
      <c r="NQA327" s="94"/>
      <c r="NQB327" s="94"/>
      <c r="NQC327" s="94"/>
      <c r="NQD327" s="94"/>
      <c r="NQE327" s="94"/>
      <c r="NQF327" s="94"/>
      <c r="NQG327" s="94"/>
      <c r="NQH327" s="94"/>
      <c r="NQI327" s="94"/>
      <c r="NQJ327" s="94"/>
      <c r="NQK327" s="94"/>
      <c r="NQL327" s="94"/>
      <c r="NQM327" s="94"/>
      <c r="NQN327" s="94"/>
      <c r="NQO327" s="94"/>
      <c r="NQP327" s="94"/>
      <c r="NQQ327" s="94"/>
      <c r="NQR327" s="94"/>
      <c r="NQS327" s="94"/>
      <c r="NQT327" s="94"/>
      <c r="NQU327" s="94"/>
      <c r="NQV327" s="94"/>
      <c r="NQW327" s="94"/>
      <c r="NQX327" s="94"/>
      <c r="NQY327" s="94"/>
      <c r="NQZ327" s="94"/>
      <c r="NRA327" s="94"/>
      <c r="NRB327" s="94"/>
      <c r="NRC327" s="94"/>
      <c r="NRD327" s="94"/>
      <c r="NRE327" s="94"/>
      <c r="NRF327" s="94"/>
      <c r="NRG327" s="94"/>
      <c r="NRH327" s="94"/>
      <c r="NRI327" s="94"/>
      <c r="NRJ327" s="94"/>
      <c r="NRK327" s="94"/>
      <c r="NRL327" s="94"/>
      <c r="NRM327" s="94"/>
      <c r="NRN327" s="94"/>
      <c r="NRO327" s="94"/>
      <c r="NRP327" s="94"/>
      <c r="NRQ327" s="94"/>
      <c r="NRR327" s="94"/>
      <c r="NRS327" s="94"/>
      <c r="NRT327" s="94"/>
      <c r="NRU327" s="94"/>
      <c r="NRV327" s="94"/>
      <c r="NRW327" s="94"/>
      <c r="NRX327" s="94"/>
      <c r="NRY327" s="94"/>
      <c r="NRZ327" s="94"/>
      <c r="NSA327" s="94"/>
      <c r="NSB327" s="94"/>
      <c r="NSC327" s="94"/>
      <c r="NSD327" s="94"/>
      <c r="NSE327" s="94"/>
      <c r="NSF327" s="94"/>
      <c r="NSG327" s="94"/>
      <c r="NSH327" s="94"/>
      <c r="NSI327" s="94"/>
      <c r="NSJ327" s="94"/>
      <c r="NSK327" s="94"/>
      <c r="NSL327" s="94"/>
      <c r="NSM327" s="94"/>
      <c r="NSN327" s="94"/>
      <c r="NSO327" s="94"/>
      <c r="NSP327" s="94"/>
      <c r="NSQ327" s="94"/>
      <c r="NSR327" s="94"/>
      <c r="NSS327" s="94"/>
      <c r="NST327" s="94"/>
      <c r="NSU327" s="94"/>
      <c r="NSV327" s="94"/>
      <c r="NSW327" s="94"/>
      <c r="NSX327" s="94"/>
      <c r="NSY327" s="94"/>
      <c r="NSZ327" s="94"/>
      <c r="NTA327" s="94"/>
      <c r="NTB327" s="94"/>
      <c r="NTC327" s="94"/>
      <c r="NTD327" s="94"/>
      <c r="NTE327" s="94"/>
      <c r="NTF327" s="94"/>
      <c r="NTG327" s="94"/>
      <c r="NTH327" s="94"/>
      <c r="NTI327" s="94"/>
      <c r="NTJ327" s="94"/>
      <c r="NTK327" s="94"/>
      <c r="NTL327" s="94"/>
      <c r="NTM327" s="94"/>
      <c r="NTN327" s="94"/>
      <c r="NTO327" s="94"/>
      <c r="NTP327" s="94"/>
      <c r="NTQ327" s="94"/>
      <c r="NTR327" s="94"/>
      <c r="NTS327" s="94"/>
      <c r="NTT327" s="94"/>
      <c r="NTU327" s="94"/>
      <c r="NTV327" s="94"/>
      <c r="NTW327" s="94"/>
      <c r="NTX327" s="94"/>
      <c r="NTY327" s="94"/>
      <c r="NTZ327" s="94"/>
      <c r="NUA327" s="94"/>
      <c r="NUB327" s="94"/>
      <c r="NUC327" s="94"/>
      <c r="NUD327" s="94"/>
      <c r="NUE327" s="94"/>
      <c r="NUF327" s="94"/>
      <c r="NUG327" s="94"/>
      <c r="NUH327" s="94"/>
      <c r="NUI327" s="94"/>
      <c r="NUJ327" s="94"/>
      <c r="NUK327" s="94"/>
      <c r="NUL327" s="94"/>
      <c r="NUM327" s="94"/>
      <c r="NUN327" s="94"/>
      <c r="NUO327" s="94"/>
      <c r="NUP327" s="94"/>
      <c r="NUQ327" s="94"/>
      <c r="NUR327" s="94"/>
      <c r="NUS327" s="94"/>
      <c r="NUT327" s="94"/>
      <c r="NUU327" s="94"/>
      <c r="NUV327" s="94"/>
      <c r="NUW327" s="94"/>
      <c r="NUX327" s="94"/>
      <c r="NUY327" s="94"/>
      <c r="NUZ327" s="94"/>
      <c r="NVA327" s="94"/>
      <c r="NVB327" s="94"/>
      <c r="NVC327" s="94"/>
      <c r="NVD327" s="94"/>
      <c r="NVE327" s="94"/>
      <c r="NVF327" s="94"/>
      <c r="NVG327" s="94"/>
      <c r="NVH327" s="94"/>
      <c r="NVI327" s="94"/>
      <c r="NVJ327" s="94"/>
      <c r="NVK327" s="94"/>
      <c r="NVL327" s="94"/>
      <c r="NVM327" s="94"/>
      <c r="NVN327" s="94"/>
      <c r="NVO327" s="94"/>
      <c r="NVP327" s="94"/>
      <c r="NVQ327" s="94"/>
      <c r="NVR327" s="94"/>
      <c r="NVS327" s="94"/>
      <c r="NVT327" s="94"/>
      <c r="NVU327" s="94"/>
      <c r="NVV327" s="94"/>
      <c r="NVW327" s="94"/>
      <c r="NVX327" s="94"/>
      <c r="NVY327" s="94"/>
      <c r="NVZ327" s="94"/>
      <c r="NWA327" s="94"/>
      <c r="NWB327" s="94"/>
      <c r="NWC327" s="94"/>
      <c r="NWD327" s="94"/>
      <c r="NWE327" s="94"/>
      <c r="NWF327" s="94"/>
      <c r="NWG327" s="94"/>
      <c r="NWH327" s="94"/>
      <c r="NWI327" s="94"/>
      <c r="NWJ327" s="94"/>
      <c r="NWK327" s="94"/>
      <c r="NWL327" s="94"/>
      <c r="NWM327" s="94"/>
      <c r="NWN327" s="94"/>
      <c r="NWO327" s="94"/>
      <c r="NWP327" s="94"/>
      <c r="NWQ327" s="94"/>
      <c r="NWR327" s="94"/>
      <c r="NWS327" s="94"/>
      <c r="NWT327" s="94"/>
      <c r="NWU327" s="94"/>
      <c r="NWV327" s="94"/>
      <c r="NWW327" s="94"/>
      <c r="NWX327" s="94"/>
      <c r="NWY327" s="94"/>
      <c r="NWZ327" s="94"/>
      <c r="NXA327" s="94"/>
      <c r="NXB327" s="94"/>
      <c r="NXC327" s="94"/>
      <c r="NXD327" s="94"/>
      <c r="NXE327" s="94"/>
      <c r="NXF327" s="94"/>
      <c r="NXG327" s="94"/>
      <c r="NXH327" s="94"/>
      <c r="NXI327" s="94"/>
      <c r="NXJ327" s="94"/>
      <c r="NXK327" s="94"/>
      <c r="NXL327" s="94"/>
      <c r="NXM327" s="94"/>
      <c r="NXN327" s="94"/>
      <c r="NXO327" s="94"/>
      <c r="NXP327" s="94"/>
      <c r="NXQ327" s="94"/>
      <c r="NXR327" s="94"/>
      <c r="NXS327" s="94"/>
      <c r="NXT327" s="94"/>
      <c r="NXU327" s="94"/>
      <c r="NXV327" s="94"/>
      <c r="NXW327" s="94"/>
      <c r="NXX327" s="94"/>
      <c r="NXY327" s="94"/>
      <c r="NXZ327" s="94"/>
      <c r="NYA327" s="94"/>
      <c r="NYB327" s="94"/>
      <c r="NYC327" s="94"/>
      <c r="NYD327" s="94"/>
      <c r="NYE327" s="94"/>
      <c r="NYF327" s="94"/>
      <c r="NYG327" s="94"/>
      <c r="NYH327" s="94"/>
      <c r="NYI327" s="94"/>
      <c r="NYJ327" s="94"/>
      <c r="NYK327" s="94"/>
      <c r="NYL327" s="94"/>
      <c r="NYM327" s="94"/>
      <c r="NYN327" s="94"/>
      <c r="NYO327" s="94"/>
      <c r="NYP327" s="94"/>
      <c r="NYQ327" s="94"/>
      <c r="NYR327" s="94"/>
      <c r="NYS327" s="94"/>
      <c r="NYT327" s="94"/>
      <c r="NYU327" s="94"/>
      <c r="NYV327" s="94"/>
      <c r="NYW327" s="94"/>
      <c r="NYX327" s="94"/>
      <c r="NYY327" s="94"/>
      <c r="NYZ327" s="94"/>
      <c r="NZA327" s="94"/>
      <c r="NZB327" s="94"/>
      <c r="NZC327" s="94"/>
      <c r="NZD327" s="94"/>
      <c r="NZE327" s="94"/>
      <c r="NZF327" s="94"/>
      <c r="NZG327" s="94"/>
      <c r="NZH327" s="94"/>
      <c r="NZI327" s="94"/>
      <c r="NZJ327" s="94"/>
      <c r="NZK327" s="94"/>
      <c r="NZL327" s="94"/>
      <c r="NZM327" s="94"/>
      <c r="NZN327" s="94"/>
      <c r="NZO327" s="94"/>
      <c r="NZP327" s="94"/>
      <c r="NZQ327" s="94"/>
      <c r="NZR327" s="94"/>
      <c r="NZS327" s="94"/>
      <c r="NZT327" s="94"/>
      <c r="NZU327" s="94"/>
      <c r="NZV327" s="94"/>
      <c r="NZW327" s="94"/>
      <c r="NZX327" s="94"/>
      <c r="NZY327" s="94"/>
      <c r="NZZ327" s="94"/>
      <c r="OAA327" s="94"/>
      <c r="OAB327" s="94"/>
      <c r="OAC327" s="94"/>
      <c r="OAD327" s="94"/>
      <c r="OAE327" s="94"/>
      <c r="OAF327" s="94"/>
      <c r="OAG327" s="94"/>
      <c r="OAH327" s="94"/>
      <c r="OAI327" s="94"/>
      <c r="OAJ327" s="94"/>
      <c r="OAK327" s="94"/>
      <c r="OAL327" s="94"/>
      <c r="OAM327" s="94"/>
      <c r="OAN327" s="94"/>
      <c r="OAO327" s="94"/>
      <c r="OAP327" s="94"/>
      <c r="OAQ327" s="94"/>
      <c r="OAR327" s="94"/>
      <c r="OAS327" s="94"/>
      <c r="OAT327" s="94"/>
      <c r="OAU327" s="94"/>
      <c r="OAV327" s="94"/>
      <c r="OAW327" s="94"/>
      <c r="OAX327" s="94"/>
      <c r="OAY327" s="94"/>
      <c r="OAZ327" s="94"/>
      <c r="OBA327" s="94"/>
      <c r="OBB327" s="94"/>
      <c r="OBC327" s="94"/>
      <c r="OBD327" s="94"/>
      <c r="OBE327" s="94"/>
      <c r="OBF327" s="94"/>
      <c r="OBG327" s="94"/>
      <c r="OBH327" s="94"/>
      <c r="OBI327" s="94"/>
      <c r="OBJ327" s="94"/>
      <c r="OBK327" s="94"/>
      <c r="OBL327" s="94"/>
      <c r="OBM327" s="94"/>
      <c r="OBN327" s="94"/>
      <c r="OBO327" s="94"/>
      <c r="OBP327" s="94"/>
      <c r="OBQ327" s="94"/>
      <c r="OBR327" s="94"/>
      <c r="OBS327" s="94"/>
      <c r="OBT327" s="94"/>
      <c r="OBU327" s="94"/>
      <c r="OBV327" s="94"/>
      <c r="OBW327" s="94"/>
      <c r="OBX327" s="94"/>
      <c r="OBY327" s="94"/>
      <c r="OBZ327" s="94"/>
      <c r="OCA327" s="94"/>
      <c r="OCB327" s="94"/>
      <c r="OCC327" s="94"/>
      <c r="OCD327" s="94"/>
      <c r="OCE327" s="94"/>
      <c r="OCF327" s="94"/>
      <c r="OCG327" s="94"/>
      <c r="OCH327" s="94"/>
      <c r="OCI327" s="94"/>
      <c r="OCJ327" s="94"/>
      <c r="OCK327" s="94"/>
      <c r="OCL327" s="94"/>
      <c r="OCM327" s="94"/>
      <c r="OCN327" s="94"/>
      <c r="OCO327" s="94"/>
      <c r="OCP327" s="94"/>
      <c r="OCQ327" s="94"/>
      <c r="OCR327" s="94"/>
      <c r="OCS327" s="94"/>
      <c r="OCT327" s="94"/>
      <c r="OCU327" s="94"/>
      <c r="OCV327" s="94"/>
      <c r="OCW327" s="94"/>
      <c r="OCX327" s="94"/>
      <c r="OCY327" s="94"/>
      <c r="OCZ327" s="94"/>
      <c r="ODA327" s="94"/>
      <c r="ODB327" s="94"/>
      <c r="ODC327" s="94"/>
      <c r="ODD327" s="94"/>
      <c r="ODE327" s="94"/>
      <c r="ODF327" s="94"/>
      <c r="ODG327" s="94"/>
      <c r="ODH327" s="94"/>
      <c r="ODI327" s="94"/>
      <c r="ODJ327" s="94"/>
      <c r="ODK327" s="94"/>
      <c r="ODL327" s="94"/>
      <c r="ODM327" s="94"/>
      <c r="ODN327" s="94"/>
      <c r="ODO327" s="94"/>
      <c r="ODP327" s="94"/>
      <c r="ODQ327" s="94"/>
      <c r="ODR327" s="94"/>
      <c r="ODS327" s="94"/>
      <c r="ODT327" s="94"/>
      <c r="ODU327" s="94"/>
      <c r="ODV327" s="94"/>
      <c r="ODW327" s="94"/>
      <c r="ODX327" s="94"/>
      <c r="ODY327" s="94"/>
      <c r="ODZ327" s="94"/>
      <c r="OEA327" s="94"/>
      <c r="OEB327" s="94"/>
      <c r="OEC327" s="94"/>
      <c r="OED327" s="94"/>
      <c r="OEE327" s="94"/>
      <c r="OEF327" s="94"/>
      <c r="OEG327" s="94"/>
      <c r="OEH327" s="94"/>
      <c r="OEI327" s="94"/>
      <c r="OEJ327" s="94"/>
      <c r="OEK327" s="94"/>
      <c r="OEL327" s="94"/>
      <c r="OEM327" s="94"/>
      <c r="OEN327" s="94"/>
      <c r="OEO327" s="94"/>
      <c r="OEP327" s="94"/>
      <c r="OEQ327" s="94"/>
      <c r="OER327" s="94"/>
      <c r="OES327" s="94"/>
      <c r="OET327" s="94"/>
      <c r="OEU327" s="94"/>
      <c r="OEV327" s="94"/>
      <c r="OEW327" s="94"/>
      <c r="OEX327" s="94"/>
      <c r="OEY327" s="94"/>
      <c r="OEZ327" s="94"/>
      <c r="OFA327" s="94"/>
      <c r="OFB327" s="94"/>
      <c r="OFC327" s="94"/>
      <c r="OFD327" s="94"/>
      <c r="OFE327" s="94"/>
      <c r="OFF327" s="94"/>
      <c r="OFG327" s="94"/>
      <c r="OFH327" s="94"/>
      <c r="OFI327" s="94"/>
      <c r="OFJ327" s="94"/>
      <c r="OFK327" s="94"/>
      <c r="OFL327" s="94"/>
      <c r="OFM327" s="94"/>
      <c r="OFN327" s="94"/>
      <c r="OFO327" s="94"/>
      <c r="OFP327" s="94"/>
      <c r="OFQ327" s="94"/>
      <c r="OFR327" s="94"/>
      <c r="OFS327" s="94"/>
      <c r="OFT327" s="94"/>
      <c r="OFU327" s="94"/>
      <c r="OFV327" s="94"/>
      <c r="OFW327" s="94"/>
      <c r="OFX327" s="94"/>
      <c r="OFY327" s="94"/>
      <c r="OFZ327" s="94"/>
      <c r="OGA327" s="94"/>
      <c r="OGB327" s="94"/>
      <c r="OGC327" s="94"/>
      <c r="OGD327" s="94"/>
      <c r="OGE327" s="94"/>
      <c r="OGF327" s="94"/>
      <c r="OGG327" s="94"/>
      <c r="OGH327" s="94"/>
      <c r="OGI327" s="94"/>
      <c r="OGJ327" s="94"/>
      <c r="OGK327" s="94"/>
      <c r="OGL327" s="94"/>
      <c r="OGM327" s="94"/>
      <c r="OGN327" s="94"/>
      <c r="OGO327" s="94"/>
      <c r="OGP327" s="94"/>
      <c r="OGQ327" s="94"/>
      <c r="OGR327" s="94"/>
      <c r="OGS327" s="94"/>
      <c r="OGT327" s="94"/>
      <c r="OGU327" s="94"/>
      <c r="OGV327" s="94"/>
      <c r="OGW327" s="94"/>
      <c r="OGX327" s="94"/>
      <c r="OGY327" s="94"/>
      <c r="OGZ327" s="94"/>
      <c r="OHA327" s="94"/>
      <c r="OHB327" s="94"/>
      <c r="OHC327" s="94"/>
      <c r="OHD327" s="94"/>
      <c r="OHE327" s="94"/>
      <c r="OHF327" s="94"/>
      <c r="OHG327" s="94"/>
      <c r="OHH327" s="94"/>
      <c r="OHI327" s="94"/>
      <c r="OHJ327" s="94"/>
      <c r="OHK327" s="94"/>
      <c r="OHL327" s="94"/>
      <c r="OHM327" s="94"/>
      <c r="OHN327" s="94"/>
      <c r="OHO327" s="94"/>
      <c r="OHP327" s="94"/>
      <c r="OHQ327" s="94"/>
      <c r="OHR327" s="94"/>
      <c r="OHS327" s="94"/>
      <c r="OHT327" s="94"/>
      <c r="OHU327" s="94"/>
      <c r="OHV327" s="94"/>
      <c r="OHW327" s="94"/>
      <c r="OHX327" s="94"/>
      <c r="OHY327" s="94"/>
      <c r="OHZ327" s="94"/>
      <c r="OIA327" s="94"/>
      <c r="OIB327" s="94"/>
      <c r="OIC327" s="94"/>
      <c r="OID327" s="94"/>
      <c r="OIE327" s="94"/>
      <c r="OIF327" s="94"/>
      <c r="OIG327" s="94"/>
      <c r="OIH327" s="94"/>
      <c r="OII327" s="94"/>
      <c r="OIJ327" s="94"/>
      <c r="OIK327" s="94"/>
      <c r="OIL327" s="94"/>
      <c r="OIM327" s="94"/>
      <c r="OIN327" s="94"/>
      <c r="OIO327" s="94"/>
      <c r="OIP327" s="94"/>
      <c r="OIQ327" s="94"/>
      <c r="OIR327" s="94"/>
      <c r="OIS327" s="94"/>
      <c r="OIT327" s="94"/>
      <c r="OIU327" s="94"/>
      <c r="OIV327" s="94"/>
      <c r="OIW327" s="94"/>
      <c r="OIX327" s="94"/>
      <c r="OIY327" s="94"/>
      <c r="OIZ327" s="94"/>
      <c r="OJA327" s="94"/>
      <c r="OJB327" s="94"/>
      <c r="OJC327" s="94"/>
      <c r="OJD327" s="94"/>
      <c r="OJE327" s="94"/>
      <c r="OJF327" s="94"/>
      <c r="OJG327" s="94"/>
      <c r="OJH327" s="94"/>
      <c r="OJI327" s="94"/>
      <c r="OJJ327" s="94"/>
      <c r="OJK327" s="94"/>
      <c r="OJL327" s="94"/>
      <c r="OJM327" s="94"/>
      <c r="OJN327" s="94"/>
      <c r="OJO327" s="94"/>
      <c r="OJP327" s="94"/>
      <c r="OJQ327" s="94"/>
      <c r="OJR327" s="94"/>
      <c r="OJS327" s="94"/>
      <c r="OJT327" s="94"/>
      <c r="OJU327" s="94"/>
      <c r="OJV327" s="94"/>
      <c r="OJW327" s="94"/>
      <c r="OJX327" s="94"/>
      <c r="OJY327" s="94"/>
      <c r="OJZ327" s="94"/>
      <c r="OKA327" s="94"/>
      <c r="OKB327" s="94"/>
      <c r="OKC327" s="94"/>
      <c r="OKD327" s="94"/>
      <c r="OKE327" s="94"/>
      <c r="OKF327" s="94"/>
      <c r="OKG327" s="94"/>
      <c r="OKH327" s="94"/>
      <c r="OKI327" s="94"/>
      <c r="OKJ327" s="94"/>
      <c r="OKK327" s="94"/>
      <c r="OKL327" s="94"/>
      <c r="OKM327" s="94"/>
      <c r="OKN327" s="94"/>
      <c r="OKO327" s="94"/>
      <c r="OKP327" s="94"/>
      <c r="OKQ327" s="94"/>
      <c r="OKR327" s="94"/>
      <c r="OKS327" s="94"/>
      <c r="OKT327" s="94"/>
      <c r="OKU327" s="94"/>
      <c r="OKV327" s="94"/>
      <c r="OKW327" s="94"/>
      <c r="OKX327" s="94"/>
      <c r="OKY327" s="94"/>
      <c r="OKZ327" s="94"/>
      <c r="OLA327" s="94"/>
      <c r="OLB327" s="94"/>
      <c r="OLC327" s="94"/>
      <c r="OLD327" s="94"/>
      <c r="OLE327" s="94"/>
      <c r="OLF327" s="94"/>
      <c r="OLG327" s="94"/>
      <c r="OLH327" s="94"/>
      <c r="OLI327" s="94"/>
      <c r="OLJ327" s="94"/>
      <c r="OLK327" s="94"/>
      <c r="OLL327" s="94"/>
      <c r="OLM327" s="94"/>
      <c r="OLN327" s="94"/>
      <c r="OLO327" s="94"/>
      <c r="OLP327" s="94"/>
      <c r="OLQ327" s="94"/>
      <c r="OLR327" s="94"/>
      <c r="OLS327" s="94"/>
      <c r="OLT327" s="94"/>
      <c r="OLU327" s="94"/>
      <c r="OLV327" s="94"/>
      <c r="OLW327" s="94"/>
      <c r="OLX327" s="94"/>
      <c r="OLY327" s="94"/>
      <c r="OLZ327" s="94"/>
      <c r="OMA327" s="94"/>
      <c r="OMB327" s="94"/>
      <c r="OMC327" s="94"/>
      <c r="OMD327" s="94"/>
      <c r="OME327" s="94"/>
      <c r="OMF327" s="94"/>
      <c r="OMG327" s="94"/>
      <c r="OMH327" s="94"/>
      <c r="OMI327" s="94"/>
      <c r="OMJ327" s="94"/>
      <c r="OMK327" s="94"/>
      <c r="OML327" s="94"/>
      <c r="OMM327" s="94"/>
      <c r="OMN327" s="94"/>
      <c r="OMO327" s="94"/>
      <c r="OMP327" s="94"/>
      <c r="OMQ327" s="94"/>
      <c r="OMR327" s="94"/>
      <c r="OMS327" s="94"/>
      <c r="OMT327" s="94"/>
      <c r="OMU327" s="94"/>
      <c r="OMV327" s="94"/>
      <c r="OMW327" s="94"/>
      <c r="OMX327" s="94"/>
      <c r="OMY327" s="94"/>
      <c r="OMZ327" s="94"/>
      <c r="ONA327" s="94"/>
      <c r="ONB327" s="94"/>
      <c r="ONC327" s="94"/>
      <c r="OND327" s="94"/>
      <c r="ONE327" s="94"/>
      <c r="ONF327" s="94"/>
      <c r="ONG327" s="94"/>
      <c r="ONH327" s="94"/>
      <c r="ONI327" s="94"/>
      <c r="ONJ327" s="94"/>
      <c r="ONK327" s="94"/>
      <c r="ONL327" s="94"/>
      <c r="ONM327" s="94"/>
      <c r="ONN327" s="94"/>
      <c r="ONO327" s="94"/>
      <c r="ONP327" s="94"/>
      <c r="ONQ327" s="94"/>
      <c r="ONR327" s="94"/>
      <c r="ONS327" s="94"/>
      <c r="ONT327" s="94"/>
      <c r="ONU327" s="94"/>
      <c r="ONV327" s="94"/>
      <c r="ONW327" s="94"/>
      <c r="ONX327" s="94"/>
      <c r="ONY327" s="94"/>
      <c r="ONZ327" s="94"/>
      <c r="OOA327" s="94"/>
      <c r="OOB327" s="94"/>
      <c r="OOC327" s="94"/>
      <c r="OOD327" s="94"/>
      <c r="OOE327" s="94"/>
      <c r="OOF327" s="94"/>
      <c r="OOG327" s="94"/>
      <c r="OOH327" s="94"/>
      <c r="OOI327" s="94"/>
      <c r="OOJ327" s="94"/>
      <c r="OOK327" s="94"/>
      <c r="OOL327" s="94"/>
      <c r="OOM327" s="94"/>
      <c r="OON327" s="94"/>
      <c r="OOO327" s="94"/>
      <c r="OOP327" s="94"/>
      <c r="OOQ327" s="94"/>
      <c r="OOR327" s="94"/>
      <c r="OOS327" s="94"/>
      <c r="OOT327" s="94"/>
      <c r="OOU327" s="94"/>
      <c r="OOV327" s="94"/>
      <c r="OOW327" s="94"/>
      <c r="OOX327" s="94"/>
      <c r="OOY327" s="94"/>
      <c r="OOZ327" s="94"/>
      <c r="OPA327" s="94"/>
      <c r="OPB327" s="94"/>
      <c r="OPC327" s="94"/>
      <c r="OPD327" s="94"/>
      <c r="OPE327" s="94"/>
      <c r="OPF327" s="94"/>
      <c r="OPG327" s="94"/>
      <c r="OPH327" s="94"/>
      <c r="OPI327" s="94"/>
      <c r="OPJ327" s="94"/>
      <c r="OPK327" s="94"/>
      <c r="OPL327" s="94"/>
      <c r="OPM327" s="94"/>
      <c r="OPN327" s="94"/>
      <c r="OPO327" s="94"/>
      <c r="OPP327" s="94"/>
      <c r="OPQ327" s="94"/>
      <c r="OPR327" s="94"/>
      <c r="OPS327" s="94"/>
      <c r="OPT327" s="94"/>
      <c r="OPU327" s="94"/>
      <c r="OPV327" s="94"/>
      <c r="OPW327" s="94"/>
      <c r="OPX327" s="94"/>
      <c r="OPY327" s="94"/>
      <c r="OPZ327" s="94"/>
      <c r="OQA327" s="94"/>
      <c r="OQB327" s="94"/>
      <c r="OQC327" s="94"/>
      <c r="OQD327" s="94"/>
      <c r="OQE327" s="94"/>
      <c r="OQF327" s="94"/>
      <c r="OQG327" s="94"/>
      <c r="OQH327" s="94"/>
      <c r="OQI327" s="94"/>
      <c r="OQJ327" s="94"/>
      <c r="OQK327" s="94"/>
      <c r="OQL327" s="94"/>
      <c r="OQM327" s="94"/>
      <c r="OQN327" s="94"/>
      <c r="OQO327" s="94"/>
      <c r="OQP327" s="94"/>
      <c r="OQQ327" s="94"/>
      <c r="OQR327" s="94"/>
      <c r="OQS327" s="94"/>
      <c r="OQT327" s="94"/>
      <c r="OQU327" s="94"/>
      <c r="OQV327" s="94"/>
      <c r="OQW327" s="94"/>
      <c r="OQX327" s="94"/>
      <c r="OQY327" s="94"/>
      <c r="OQZ327" s="94"/>
      <c r="ORA327" s="94"/>
      <c r="ORB327" s="94"/>
      <c r="ORC327" s="94"/>
      <c r="ORD327" s="94"/>
      <c r="ORE327" s="94"/>
      <c r="ORF327" s="94"/>
      <c r="ORG327" s="94"/>
      <c r="ORH327" s="94"/>
      <c r="ORI327" s="94"/>
      <c r="ORJ327" s="94"/>
      <c r="ORK327" s="94"/>
      <c r="ORL327" s="94"/>
      <c r="ORM327" s="94"/>
      <c r="ORN327" s="94"/>
      <c r="ORO327" s="94"/>
      <c r="ORP327" s="94"/>
      <c r="ORQ327" s="94"/>
      <c r="ORR327" s="94"/>
      <c r="ORS327" s="94"/>
      <c r="ORT327" s="94"/>
      <c r="ORU327" s="94"/>
      <c r="ORV327" s="94"/>
      <c r="ORW327" s="94"/>
      <c r="ORX327" s="94"/>
      <c r="ORY327" s="94"/>
      <c r="ORZ327" s="94"/>
      <c r="OSA327" s="94"/>
      <c r="OSB327" s="94"/>
      <c r="OSC327" s="94"/>
      <c r="OSD327" s="94"/>
      <c r="OSE327" s="94"/>
      <c r="OSF327" s="94"/>
      <c r="OSG327" s="94"/>
      <c r="OSH327" s="94"/>
      <c r="OSI327" s="94"/>
      <c r="OSJ327" s="94"/>
      <c r="OSK327" s="94"/>
      <c r="OSL327" s="94"/>
      <c r="OSM327" s="94"/>
      <c r="OSN327" s="94"/>
      <c r="OSO327" s="94"/>
      <c r="OSP327" s="94"/>
      <c r="OSQ327" s="94"/>
      <c r="OSR327" s="94"/>
      <c r="OSS327" s="94"/>
      <c r="OST327" s="94"/>
      <c r="OSU327" s="94"/>
      <c r="OSV327" s="94"/>
      <c r="OSW327" s="94"/>
      <c r="OSX327" s="94"/>
      <c r="OSY327" s="94"/>
      <c r="OSZ327" s="94"/>
      <c r="OTA327" s="94"/>
      <c r="OTB327" s="94"/>
      <c r="OTC327" s="94"/>
      <c r="OTD327" s="94"/>
      <c r="OTE327" s="94"/>
      <c r="OTF327" s="94"/>
      <c r="OTG327" s="94"/>
      <c r="OTH327" s="94"/>
      <c r="OTI327" s="94"/>
      <c r="OTJ327" s="94"/>
      <c r="OTK327" s="94"/>
      <c r="OTL327" s="94"/>
      <c r="OTM327" s="94"/>
      <c r="OTN327" s="94"/>
      <c r="OTO327" s="94"/>
      <c r="OTP327" s="94"/>
      <c r="OTQ327" s="94"/>
      <c r="OTR327" s="94"/>
      <c r="OTS327" s="94"/>
      <c r="OTT327" s="94"/>
      <c r="OTU327" s="94"/>
      <c r="OTV327" s="94"/>
      <c r="OTW327" s="94"/>
      <c r="OTX327" s="94"/>
      <c r="OTY327" s="94"/>
      <c r="OTZ327" s="94"/>
      <c r="OUA327" s="94"/>
      <c r="OUB327" s="94"/>
      <c r="OUC327" s="94"/>
      <c r="OUD327" s="94"/>
      <c r="OUE327" s="94"/>
      <c r="OUF327" s="94"/>
      <c r="OUG327" s="94"/>
      <c r="OUH327" s="94"/>
      <c r="OUI327" s="94"/>
      <c r="OUJ327" s="94"/>
      <c r="OUK327" s="94"/>
      <c r="OUL327" s="94"/>
      <c r="OUM327" s="94"/>
      <c r="OUN327" s="94"/>
      <c r="OUO327" s="94"/>
      <c r="OUP327" s="94"/>
      <c r="OUQ327" s="94"/>
      <c r="OUR327" s="94"/>
      <c r="OUS327" s="94"/>
      <c r="OUT327" s="94"/>
      <c r="OUU327" s="94"/>
      <c r="OUV327" s="94"/>
      <c r="OUW327" s="94"/>
      <c r="OUX327" s="94"/>
      <c r="OUY327" s="94"/>
      <c r="OUZ327" s="94"/>
      <c r="OVA327" s="94"/>
      <c r="OVB327" s="94"/>
      <c r="OVC327" s="94"/>
      <c r="OVD327" s="94"/>
      <c r="OVE327" s="94"/>
      <c r="OVF327" s="94"/>
      <c r="OVG327" s="94"/>
      <c r="OVH327" s="94"/>
      <c r="OVI327" s="94"/>
      <c r="OVJ327" s="94"/>
      <c r="OVK327" s="94"/>
      <c r="OVL327" s="94"/>
      <c r="OVM327" s="94"/>
      <c r="OVN327" s="94"/>
      <c r="OVO327" s="94"/>
      <c r="OVP327" s="94"/>
      <c r="OVQ327" s="94"/>
      <c r="OVR327" s="94"/>
      <c r="OVS327" s="94"/>
      <c r="OVT327" s="94"/>
      <c r="OVU327" s="94"/>
      <c r="OVV327" s="94"/>
      <c r="OVW327" s="94"/>
      <c r="OVX327" s="94"/>
      <c r="OVY327" s="94"/>
      <c r="OVZ327" s="94"/>
      <c r="OWA327" s="94"/>
      <c r="OWB327" s="94"/>
      <c r="OWC327" s="94"/>
      <c r="OWD327" s="94"/>
      <c r="OWE327" s="94"/>
      <c r="OWF327" s="94"/>
      <c r="OWG327" s="94"/>
      <c r="OWH327" s="94"/>
      <c r="OWI327" s="94"/>
      <c r="OWJ327" s="94"/>
      <c r="OWK327" s="94"/>
      <c r="OWL327" s="94"/>
      <c r="OWM327" s="94"/>
      <c r="OWN327" s="94"/>
      <c r="OWO327" s="94"/>
      <c r="OWP327" s="94"/>
      <c r="OWQ327" s="94"/>
      <c r="OWR327" s="94"/>
      <c r="OWS327" s="94"/>
      <c r="OWT327" s="94"/>
      <c r="OWU327" s="94"/>
      <c r="OWV327" s="94"/>
      <c r="OWW327" s="94"/>
      <c r="OWX327" s="94"/>
      <c r="OWY327" s="94"/>
      <c r="OWZ327" s="94"/>
      <c r="OXA327" s="94"/>
      <c r="OXB327" s="94"/>
      <c r="OXC327" s="94"/>
      <c r="OXD327" s="94"/>
      <c r="OXE327" s="94"/>
      <c r="OXF327" s="94"/>
      <c r="OXG327" s="94"/>
      <c r="OXH327" s="94"/>
      <c r="OXI327" s="94"/>
      <c r="OXJ327" s="94"/>
      <c r="OXK327" s="94"/>
      <c r="OXL327" s="94"/>
      <c r="OXM327" s="94"/>
      <c r="OXN327" s="94"/>
      <c r="OXO327" s="94"/>
      <c r="OXP327" s="94"/>
      <c r="OXQ327" s="94"/>
      <c r="OXR327" s="94"/>
      <c r="OXS327" s="94"/>
      <c r="OXT327" s="94"/>
      <c r="OXU327" s="94"/>
      <c r="OXV327" s="94"/>
      <c r="OXW327" s="94"/>
      <c r="OXX327" s="94"/>
      <c r="OXY327" s="94"/>
      <c r="OXZ327" s="94"/>
      <c r="OYA327" s="94"/>
      <c r="OYB327" s="94"/>
      <c r="OYC327" s="94"/>
      <c r="OYD327" s="94"/>
      <c r="OYE327" s="94"/>
      <c r="OYF327" s="94"/>
      <c r="OYG327" s="94"/>
      <c r="OYH327" s="94"/>
      <c r="OYI327" s="94"/>
      <c r="OYJ327" s="94"/>
      <c r="OYK327" s="94"/>
      <c r="OYL327" s="94"/>
      <c r="OYM327" s="94"/>
      <c r="OYN327" s="94"/>
      <c r="OYO327" s="94"/>
      <c r="OYP327" s="94"/>
      <c r="OYQ327" s="94"/>
      <c r="OYR327" s="94"/>
      <c r="OYS327" s="94"/>
      <c r="OYT327" s="94"/>
      <c r="OYU327" s="94"/>
      <c r="OYV327" s="94"/>
      <c r="OYW327" s="94"/>
      <c r="OYX327" s="94"/>
      <c r="OYY327" s="94"/>
      <c r="OYZ327" s="94"/>
      <c r="OZA327" s="94"/>
      <c r="OZB327" s="94"/>
      <c r="OZC327" s="94"/>
      <c r="OZD327" s="94"/>
      <c r="OZE327" s="94"/>
      <c r="OZF327" s="94"/>
      <c r="OZG327" s="94"/>
      <c r="OZH327" s="94"/>
      <c r="OZI327" s="94"/>
      <c r="OZJ327" s="94"/>
      <c r="OZK327" s="94"/>
      <c r="OZL327" s="94"/>
      <c r="OZM327" s="94"/>
      <c r="OZN327" s="94"/>
      <c r="OZO327" s="94"/>
      <c r="OZP327" s="94"/>
      <c r="OZQ327" s="94"/>
      <c r="OZR327" s="94"/>
      <c r="OZS327" s="94"/>
      <c r="OZT327" s="94"/>
      <c r="OZU327" s="94"/>
      <c r="OZV327" s="94"/>
      <c r="OZW327" s="94"/>
      <c r="OZX327" s="94"/>
      <c r="OZY327" s="94"/>
      <c r="OZZ327" s="94"/>
      <c r="PAA327" s="94"/>
      <c r="PAB327" s="94"/>
      <c r="PAC327" s="94"/>
      <c r="PAD327" s="94"/>
      <c r="PAE327" s="94"/>
      <c r="PAF327" s="94"/>
      <c r="PAG327" s="94"/>
      <c r="PAH327" s="94"/>
      <c r="PAI327" s="94"/>
      <c r="PAJ327" s="94"/>
      <c r="PAK327" s="94"/>
      <c r="PAL327" s="94"/>
      <c r="PAM327" s="94"/>
      <c r="PAN327" s="94"/>
      <c r="PAO327" s="94"/>
      <c r="PAP327" s="94"/>
      <c r="PAQ327" s="94"/>
      <c r="PAR327" s="94"/>
      <c r="PAS327" s="94"/>
      <c r="PAT327" s="94"/>
      <c r="PAU327" s="94"/>
      <c r="PAV327" s="94"/>
      <c r="PAW327" s="94"/>
      <c r="PAX327" s="94"/>
      <c r="PAY327" s="94"/>
      <c r="PAZ327" s="94"/>
      <c r="PBA327" s="94"/>
      <c r="PBB327" s="94"/>
      <c r="PBC327" s="94"/>
      <c r="PBD327" s="94"/>
      <c r="PBE327" s="94"/>
      <c r="PBF327" s="94"/>
      <c r="PBG327" s="94"/>
      <c r="PBH327" s="94"/>
      <c r="PBI327" s="94"/>
      <c r="PBJ327" s="94"/>
      <c r="PBK327" s="94"/>
      <c r="PBL327" s="94"/>
      <c r="PBM327" s="94"/>
      <c r="PBN327" s="94"/>
      <c r="PBO327" s="94"/>
      <c r="PBP327" s="94"/>
      <c r="PBQ327" s="94"/>
      <c r="PBR327" s="94"/>
      <c r="PBS327" s="94"/>
      <c r="PBT327" s="94"/>
      <c r="PBU327" s="94"/>
      <c r="PBV327" s="94"/>
      <c r="PBW327" s="94"/>
      <c r="PBX327" s="94"/>
      <c r="PBY327" s="94"/>
      <c r="PBZ327" s="94"/>
      <c r="PCA327" s="94"/>
      <c r="PCB327" s="94"/>
      <c r="PCC327" s="94"/>
      <c r="PCD327" s="94"/>
      <c r="PCE327" s="94"/>
      <c r="PCF327" s="94"/>
      <c r="PCG327" s="94"/>
      <c r="PCH327" s="94"/>
      <c r="PCI327" s="94"/>
      <c r="PCJ327" s="94"/>
      <c r="PCK327" s="94"/>
      <c r="PCL327" s="94"/>
      <c r="PCM327" s="94"/>
      <c r="PCN327" s="94"/>
      <c r="PCO327" s="94"/>
      <c r="PCP327" s="94"/>
      <c r="PCQ327" s="94"/>
      <c r="PCR327" s="94"/>
      <c r="PCS327" s="94"/>
      <c r="PCT327" s="94"/>
      <c r="PCU327" s="94"/>
      <c r="PCV327" s="94"/>
      <c r="PCW327" s="94"/>
      <c r="PCX327" s="94"/>
      <c r="PCY327" s="94"/>
      <c r="PCZ327" s="94"/>
      <c r="PDA327" s="94"/>
      <c r="PDB327" s="94"/>
      <c r="PDC327" s="94"/>
      <c r="PDD327" s="94"/>
      <c r="PDE327" s="94"/>
      <c r="PDF327" s="94"/>
      <c r="PDG327" s="94"/>
      <c r="PDH327" s="94"/>
      <c r="PDI327" s="94"/>
      <c r="PDJ327" s="94"/>
      <c r="PDK327" s="94"/>
      <c r="PDL327" s="94"/>
      <c r="PDM327" s="94"/>
      <c r="PDN327" s="94"/>
      <c r="PDO327" s="94"/>
      <c r="PDP327" s="94"/>
      <c r="PDQ327" s="94"/>
      <c r="PDR327" s="94"/>
      <c r="PDS327" s="94"/>
      <c r="PDT327" s="94"/>
      <c r="PDU327" s="94"/>
      <c r="PDV327" s="94"/>
      <c r="PDW327" s="94"/>
      <c r="PDX327" s="94"/>
      <c r="PDY327" s="94"/>
      <c r="PDZ327" s="94"/>
      <c r="PEA327" s="94"/>
      <c r="PEB327" s="94"/>
      <c r="PEC327" s="94"/>
      <c r="PED327" s="94"/>
      <c r="PEE327" s="94"/>
      <c r="PEF327" s="94"/>
      <c r="PEG327" s="94"/>
      <c r="PEH327" s="94"/>
      <c r="PEI327" s="94"/>
      <c r="PEJ327" s="94"/>
      <c r="PEK327" s="94"/>
      <c r="PEL327" s="94"/>
      <c r="PEM327" s="94"/>
      <c r="PEN327" s="94"/>
      <c r="PEO327" s="94"/>
      <c r="PEP327" s="94"/>
      <c r="PEQ327" s="94"/>
      <c r="PER327" s="94"/>
      <c r="PES327" s="94"/>
      <c r="PET327" s="94"/>
      <c r="PEU327" s="94"/>
      <c r="PEV327" s="94"/>
      <c r="PEW327" s="94"/>
      <c r="PEX327" s="94"/>
      <c r="PEY327" s="94"/>
      <c r="PEZ327" s="94"/>
      <c r="PFA327" s="94"/>
      <c r="PFB327" s="94"/>
      <c r="PFC327" s="94"/>
      <c r="PFD327" s="94"/>
      <c r="PFE327" s="94"/>
      <c r="PFF327" s="94"/>
      <c r="PFG327" s="94"/>
      <c r="PFH327" s="94"/>
      <c r="PFI327" s="94"/>
      <c r="PFJ327" s="94"/>
      <c r="PFK327" s="94"/>
      <c r="PFL327" s="94"/>
      <c r="PFM327" s="94"/>
      <c r="PFN327" s="94"/>
      <c r="PFO327" s="94"/>
      <c r="PFP327" s="94"/>
      <c r="PFQ327" s="94"/>
      <c r="PFR327" s="94"/>
      <c r="PFS327" s="94"/>
      <c r="PFT327" s="94"/>
      <c r="PFU327" s="94"/>
      <c r="PFV327" s="94"/>
      <c r="PFW327" s="94"/>
      <c r="PFX327" s="94"/>
      <c r="PFY327" s="94"/>
      <c r="PFZ327" s="94"/>
      <c r="PGA327" s="94"/>
      <c r="PGB327" s="94"/>
      <c r="PGC327" s="94"/>
      <c r="PGD327" s="94"/>
      <c r="PGE327" s="94"/>
      <c r="PGF327" s="94"/>
      <c r="PGG327" s="94"/>
      <c r="PGH327" s="94"/>
      <c r="PGI327" s="94"/>
      <c r="PGJ327" s="94"/>
      <c r="PGK327" s="94"/>
      <c r="PGL327" s="94"/>
      <c r="PGM327" s="94"/>
      <c r="PGN327" s="94"/>
      <c r="PGO327" s="94"/>
      <c r="PGP327" s="94"/>
      <c r="PGQ327" s="94"/>
      <c r="PGR327" s="94"/>
      <c r="PGS327" s="94"/>
      <c r="PGT327" s="94"/>
      <c r="PGU327" s="94"/>
      <c r="PGV327" s="94"/>
      <c r="PGW327" s="94"/>
      <c r="PGX327" s="94"/>
      <c r="PGY327" s="94"/>
      <c r="PGZ327" s="94"/>
      <c r="PHA327" s="94"/>
      <c r="PHB327" s="94"/>
      <c r="PHC327" s="94"/>
      <c r="PHD327" s="94"/>
      <c r="PHE327" s="94"/>
      <c r="PHF327" s="94"/>
      <c r="PHG327" s="94"/>
      <c r="PHH327" s="94"/>
      <c r="PHI327" s="94"/>
      <c r="PHJ327" s="94"/>
      <c r="PHK327" s="94"/>
      <c r="PHL327" s="94"/>
      <c r="PHM327" s="94"/>
      <c r="PHN327" s="94"/>
      <c r="PHO327" s="94"/>
      <c r="PHP327" s="94"/>
      <c r="PHQ327" s="94"/>
      <c r="PHR327" s="94"/>
      <c r="PHS327" s="94"/>
      <c r="PHT327" s="94"/>
      <c r="PHU327" s="94"/>
      <c r="PHV327" s="94"/>
      <c r="PHW327" s="94"/>
      <c r="PHX327" s="94"/>
      <c r="PHY327" s="94"/>
      <c r="PHZ327" s="94"/>
      <c r="PIA327" s="94"/>
      <c r="PIB327" s="94"/>
      <c r="PIC327" s="94"/>
      <c r="PID327" s="94"/>
      <c r="PIE327" s="94"/>
      <c r="PIF327" s="94"/>
      <c r="PIG327" s="94"/>
      <c r="PIH327" s="94"/>
      <c r="PII327" s="94"/>
      <c r="PIJ327" s="94"/>
      <c r="PIK327" s="94"/>
      <c r="PIL327" s="94"/>
      <c r="PIM327" s="94"/>
      <c r="PIN327" s="94"/>
      <c r="PIO327" s="94"/>
      <c r="PIP327" s="94"/>
      <c r="PIQ327" s="94"/>
      <c r="PIR327" s="94"/>
      <c r="PIS327" s="94"/>
      <c r="PIT327" s="94"/>
      <c r="PIU327" s="94"/>
      <c r="PIV327" s="94"/>
      <c r="PIW327" s="94"/>
      <c r="PIX327" s="94"/>
      <c r="PIY327" s="94"/>
      <c r="PIZ327" s="94"/>
      <c r="PJA327" s="94"/>
      <c r="PJB327" s="94"/>
      <c r="PJC327" s="94"/>
      <c r="PJD327" s="94"/>
      <c r="PJE327" s="94"/>
      <c r="PJF327" s="94"/>
      <c r="PJG327" s="94"/>
      <c r="PJH327" s="94"/>
      <c r="PJI327" s="94"/>
      <c r="PJJ327" s="94"/>
      <c r="PJK327" s="94"/>
      <c r="PJL327" s="94"/>
      <c r="PJM327" s="94"/>
      <c r="PJN327" s="94"/>
      <c r="PJO327" s="94"/>
      <c r="PJP327" s="94"/>
      <c r="PJQ327" s="94"/>
      <c r="PJR327" s="94"/>
      <c r="PJS327" s="94"/>
      <c r="PJT327" s="94"/>
      <c r="PJU327" s="94"/>
      <c r="PJV327" s="94"/>
      <c r="PJW327" s="94"/>
      <c r="PJX327" s="94"/>
      <c r="PJY327" s="94"/>
      <c r="PJZ327" s="94"/>
      <c r="PKA327" s="94"/>
      <c r="PKB327" s="94"/>
      <c r="PKC327" s="94"/>
      <c r="PKD327" s="94"/>
      <c r="PKE327" s="94"/>
      <c r="PKF327" s="94"/>
      <c r="PKG327" s="94"/>
      <c r="PKH327" s="94"/>
      <c r="PKI327" s="94"/>
      <c r="PKJ327" s="94"/>
      <c r="PKK327" s="94"/>
      <c r="PKL327" s="94"/>
      <c r="PKM327" s="94"/>
      <c r="PKN327" s="94"/>
      <c r="PKO327" s="94"/>
      <c r="PKP327" s="94"/>
      <c r="PKQ327" s="94"/>
      <c r="PKR327" s="94"/>
      <c r="PKS327" s="94"/>
      <c r="PKT327" s="94"/>
      <c r="PKU327" s="94"/>
      <c r="PKV327" s="94"/>
      <c r="PKW327" s="94"/>
      <c r="PKX327" s="94"/>
      <c r="PKY327" s="94"/>
      <c r="PKZ327" s="94"/>
      <c r="PLA327" s="94"/>
      <c r="PLB327" s="94"/>
      <c r="PLC327" s="94"/>
      <c r="PLD327" s="94"/>
      <c r="PLE327" s="94"/>
      <c r="PLF327" s="94"/>
      <c r="PLG327" s="94"/>
      <c r="PLH327" s="94"/>
      <c r="PLI327" s="94"/>
      <c r="PLJ327" s="94"/>
      <c r="PLK327" s="94"/>
      <c r="PLL327" s="94"/>
      <c r="PLM327" s="94"/>
      <c r="PLN327" s="94"/>
      <c r="PLO327" s="94"/>
      <c r="PLP327" s="94"/>
      <c r="PLQ327" s="94"/>
      <c r="PLR327" s="94"/>
      <c r="PLS327" s="94"/>
      <c r="PLT327" s="94"/>
      <c r="PLU327" s="94"/>
      <c r="PLV327" s="94"/>
      <c r="PLW327" s="94"/>
      <c r="PLX327" s="94"/>
      <c r="PLY327" s="94"/>
      <c r="PLZ327" s="94"/>
      <c r="PMA327" s="94"/>
      <c r="PMB327" s="94"/>
      <c r="PMC327" s="94"/>
      <c r="PMD327" s="94"/>
      <c r="PME327" s="94"/>
      <c r="PMF327" s="94"/>
      <c r="PMG327" s="94"/>
      <c r="PMH327" s="94"/>
      <c r="PMI327" s="94"/>
      <c r="PMJ327" s="94"/>
      <c r="PMK327" s="94"/>
      <c r="PML327" s="94"/>
      <c r="PMM327" s="94"/>
      <c r="PMN327" s="94"/>
      <c r="PMO327" s="94"/>
      <c r="PMP327" s="94"/>
      <c r="PMQ327" s="94"/>
      <c r="PMR327" s="94"/>
      <c r="PMS327" s="94"/>
      <c r="PMT327" s="94"/>
      <c r="PMU327" s="94"/>
      <c r="PMV327" s="94"/>
      <c r="PMW327" s="94"/>
      <c r="PMX327" s="94"/>
      <c r="PMY327" s="94"/>
      <c r="PMZ327" s="94"/>
      <c r="PNA327" s="94"/>
      <c r="PNB327" s="94"/>
      <c r="PNC327" s="94"/>
      <c r="PND327" s="94"/>
      <c r="PNE327" s="94"/>
      <c r="PNF327" s="94"/>
      <c r="PNG327" s="94"/>
      <c r="PNH327" s="94"/>
      <c r="PNI327" s="94"/>
      <c r="PNJ327" s="94"/>
      <c r="PNK327" s="94"/>
      <c r="PNL327" s="94"/>
      <c r="PNM327" s="94"/>
      <c r="PNN327" s="94"/>
      <c r="PNO327" s="94"/>
      <c r="PNP327" s="94"/>
      <c r="PNQ327" s="94"/>
      <c r="PNR327" s="94"/>
      <c r="PNS327" s="94"/>
      <c r="PNT327" s="94"/>
      <c r="PNU327" s="94"/>
      <c r="PNV327" s="94"/>
      <c r="PNW327" s="94"/>
      <c r="PNX327" s="94"/>
      <c r="PNY327" s="94"/>
      <c r="PNZ327" s="94"/>
      <c r="POA327" s="94"/>
      <c r="POB327" s="94"/>
      <c r="POC327" s="94"/>
      <c r="POD327" s="94"/>
      <c r="POE327" s="94"/>
      <c r="POF327" s="94"/>
      <c r="POG327" s="94"/>
      <c r="POH327" s="94"/>
      <c r="POI327" s="94"/>
      <c r="POJ327" s="94"/>
      <c r="POK327" s="94"/>
      <c r="POL327" s="94"/>
      <c r="POM327" s="94"/>
      <c r="PON327" s="94"/>
      <c r="POO327" s="94"/>
      <c r="POP327" s="94"/>
      <c r="POQ327" s="94"/>
      <c r="POR327" s="94"/>
      <c r="POS327" s="94"/>
      <c r="POT327" s="94"/>
      <c r="POU327" s="94"/>
      <c r="POV327" s="94"/>
      <c r="POW327" s="94"/>
      <c r="POX327" s="94"/>
      <c r="POY327" s="94"/>
      <c r="POZ327" s="94"/>
      <c r="PPA327" s="94"/>
      <c r="PPB327" s="94"/>
      <c r="PPC327" s="94"/>
      <c r="PPD327" s="94"/>
      <c r="PPE327" s="94"/>
      <c r="PPF327" s="94"/>
      <c r="PPG327" s="94"/>
      <c r="PPH327" s="94"/>
      <c r="PPI327" s="94"/>
      <c r="PPJ327" s="94"/>
      <c r="PPK327" s="94"/>
      <c r="PPL327" s="94"/>
      <c r="PPM327" s="94"/>
      <c r="PPN327" s="94"/>
      <c r="PPO327" s="94"/>
      <c r="PPP327" s="94"/>
      <c r="PPQ327" s="94"/>
      <c r="PPR327" s="94"/>
      <c r="PPS327" s="94"/>
      <c r="PPT327" s="94"/>
      <c r="PPU327" s="94"/>
      <c r="PPV327" s="94"/>
      <c r="PPW327" s="94"/>
      <c r="PPX327" s="94"/>
      <c r="PPY327" s="94"/>
      <c r="PPZ327" s="94"/>
      <c r="PQA327" s="94"/>
      <c r="PQB327" s="94"/>
      <c r="PQC327" s="94"/>
      <c r="PQD327" s="94"/>
      <c r="PQE327" s="94"/>
      <c r="PQF327" s="94"/>
      <c r="PQG327" s="94"/>
      <c r="PQH327" s="94"/>
      <c r="PQI327" s="94"/>
      <c r="PQJ327" s="94"/>
      <c r="PQK327" s="94"/>
      <c r="PQL327" s="94"/>
      <c r="PQM327" s="94"/>
      <c r="PQN327" s="94"/>
      <c r="PQO327" s="94"/>
      <c r="PQP327" s="94"/>
      <c r="PQQ327" s="94"/>
      <c r="PQR327" s="94"/>
      <c r="PQS327" s="94"/>
      <c r="PQT327" s="94"/>
      <c r="PQU327" s="94"/>
      <c r="PQV327" s="94"/>
      <c r="PQW327" s="94"/>
      <c r="PQX327" s="94"/>
      <c r="PQY327" s="94"/>
      <c r="PQZ327" s="94"/>
      <c r="PRA327" s="94"/>
      <c r="PRB327" s="94"/>
      <c r="PRC327" s="94"/>
      <c r="PRD327" s="94"/>
      <c r="PRE327" s="94"/>
      <c r="PRF327" s="94"/>
      <c r="PRG327" s="94"/>
      <c r="PRH327" s="94"/>
      <c r="PRI327" s="94"/>
      <c r="PRJ327" s="94"/>
      <c r="PRK327" s="94"/>
      <c r="PRL327" s="94"/>
      <c r="PRM327" s="94"/>
      <c r="PRN327" s="94"/>
      <c r="PRO327" s="94"/>
      <c r="PRP327" s="94"/>
      <c r="PRQ327" s="94"/>
      <c r="PRR327" s="94"/>
      <c r="PRS327" s="94"/>
      <c r="PRT327" s="94"/>
      <c r="PRU327" s="94"/>
      <c r="PRV327" s="94"/>
      <c r="PRW327" s="94"/>
      <c r="PRX327" s="94"/>
      <c r="PRY327" s="94"/>
      <c r="PRZ327" s="94"/>
      <c r="PSA327" s="94"/>
      <c r="PSB327" s="94"/>
      <c r="PSC327" s="94"/>
      <c r="PSD327" s="94"/>
      <c r="PSE327" s="94"/>
      <c r="PSF327" s="94"/>
      <c r="PSG327" s="94"/>
      <c r="PSH327" s="94"/>
      <c r="PSI327" s="94"/>
      <c r="PSJ327" s="94"/>
      <c r="PSK327" s="94"/>
      <c r="PSL327" s="94"/>
      <c r="PSM327" s="94"/>
      <c r="PSN327" s="94"/>
      <c r="PSO327" s="94"/>
      <c r="PSP327" s="94"/>
      <c r="PSQ327" s="94"/>
      <c r="PSR327" s="94"/>
      <c r="PSS327" s="94"/>
      <c r="PST327" s="94"/>
      <c r="PSU327" s="94"/>
      <c r="PSV327" s="94"/>
      <c r="PSW327" s="94"/>
      <c r="PSX327" s="94"/>
      <c r="PSY327" s="94"/>
      <c r="PSZ327" s="94"/>
      <c r="PTA327" s="94"/>
      <c r="PTB327" s="94"/>
      <c r="PTC327" s="94"/>
      <c r="PTD327" s="94"/>
      <c r="PTE327" s="94"/>
      <c r="PTF327" s="94"/>
      <c r="PTG327" s="94"/>
      <c r="PTH327" s="94"/>
      <c r="PTI327" s="94"/>
      <c r="PTJ327" s="94"/>
      <c r="PTK327" s="94"/>
      <c r="PTL327" s="94"/>
      <c r="PTM327" s="94"/>
      <c r="PTN327" s="94"/>
      <c r="PTO327" s="94"/>
      <c r="PTP327" s="94"/>
      <c r="PTQ327" s="94"/>
      <c r="PTR327" s="94"/>
      <c r="PTS327" s="94"/>
      <c r="PTT327" s="94"/>
      <c r="PTU327" s="94"/>
      <c r="PTV327" s="94"/>
      <c r="PTW327" s="94"/>
      <c r="PTX327" s="94"/>
      <c r="PTY327" s="94"/>
      <c r="PTZ327" s="94"/>
      <c r="PUA327" s="94"/>
      <c r="PUB327" s="94"/>
      <c r="PUC327" s="94"/>
      <c r="PUD327" s="94"/>
      <c r="PUE327" s="94"/>
      <c r="PUF327" s="94"/>
      <c r="PUG327" s="94"/>
      <c r="PUH327" s="94"/>
      <c r="PUI327" s="94"/>
      <c r="PUJ327" s="94"/>
      <c r="PUK327" s="94"/>
      <c r="PUL327" s="94"/>
      <c r="PUM327" s="94"/>
      <c r="PUN327" s="94"/>
      <c r="PUO327" s="94"/>
      <c r="PUP327" s="94"/>
      <c r="PUQ327" s="94"/>
      <c r="PUR327" s="94"/>
      <c r="PUS327" s="94"/>
      <c r="PUT327" s="94"/>
      <c r="PUU327" s="94"/>
      <c r="PUV327" s="94"/>
      <c r="PUW327" s="94"/>
      <c r="PUX327" s="94"/>
      <c r="PUY327" s="94"/>
      <c r="PUZ327" s="94"/>
      <c r="PVA327" s="94"/>
      <c r="PVB327" s="94"/>
      <c r="PVC327" s="94"/>
      <c r="PVD327" s="94"/>
      <c r="PVE327" s="94"/>
      <c r="PVF327" s="94"/>
      <c r="PVG327" s="94"/>
      <c r="PVH327" s="94"/>
      <c r="PVI327" s="94"/>
      <c r="PVJ327" s="94"/>
      <c r="PVK327" s="94"/>
      <c r="PVL327" s="94"/>
      <c r="PVM327" s="94"/>
      <c r="PVN327" s="94"/>
      <c r="PVO327" s="94"/>
      <c r="PVP327" s="94"/>
      <c r="PVQ327" s="94"/>
      <c r="PVR327" s="94"/>
      <c r="PVS327" s="94"/>
      <c r="PVT327" s="94"/>
      <c r="PVU327" s="94"/>
      <c r="PVV327" s="94"/>
      <c r="PVW327" s="94"/>
      <c r="PVX327" s="94"/>
      <c r="PVY327" s="94"/>
      <c r="PVZ327" s="94"/>
      <c r="PWA327" s="94"/>
      <c r="PWB327" s="94"/>
      <c r="PWC327" s="94"/>
      <c r="PWD327" s="94"/>
      <c r="PWE327" s="94"/>
      <c r="PWF327" s="94"/>
      <c r="PWG327" s="94"/>
      <c r="PWH327" s="94"/>
      <c r="PWI327" s="94"/>
      <c r="PWJ327" s="94"/>
      <c r="PWK327" s="94"/>
      <c r="PWL327" s="94"/>
      <c r="PWM327" s="94"/>
      <c r="PWN327" s="94"/>
      <c r="PWO327" s="94"/>
      <c r="PWP327" s="94"/>
      <c r="PWQ327" s="94"/>
      <c r="PWR327" s="94"/>
      <c r="PWS327" s="94"/>
      <c r="PWT327" s="94"/>
      <c r="PWU327" s="94"/>
      <c r="PWV327" s="94"/>
      <c r="PWW327" s="94"/>
      <c r="PWX327" s="94"/>
      <c r="PWY327" s="94"/>
      <c r="PWZ327" s="94"/>
      <c r="PXA327" s="94"/>
      <c r="PXB327" s="94"/>
      <c r="PXC327" s="94"/>
      <c r="PXD327" s="94"/>
      <c r="PXE327" s="94"/>
      <c r="PXF327" s="94"/>
      <c r="PXG327" s="94"/>
      <c r="PXH327" s="94"/>
      <c r="PXI327" s="94"/>
      <c r="PXJ327" s="94"/>
      <c r="PXK327" s="94"/>
      <c r="PXL327" s="94"/>
      <c r="PXM327" s="94"/>
      <c r="PXN327" s="94"/>
      <c r="PXO327" s="94"/>
      <c r="PXP327" s="94"/>
      <c r="PXQ327" s="94"/>
      <c r="PXR327" s="94"/>
      <c r="PXS327" s="94"/>
      <c r="PXT327" s="94"/>
      <c r="PXU327" s="94"/>
      <c r="PXV327" s="94"/>
      <c r="PXW327" s="94"/>
      <c r="PXX327" s="94"/>
      <c r="PXY327" s="94"/>
      <c r="PXZ327" s="94"/>
      <c r="PYA327" s="94"/>
      <c r="PYB327" s="94"/>
      <c r="PYC327" s="94"/>
      <c r="PYD327" s="94"/>
      <c r="PYE327" s="94"/>
      <c r="PYF327" s="94"/>
      <c r="PYG327" s="94"/>
      <c r="PYH327" s="94"/>
      <c r="PYI327" s="94"/>
      <c r="PYJ327" s="94"/>
      <c r="PYK327" s="94"/>
      <c r="PYL327" s="94"/>
      <c r="PYM327" s="94"/>
      <c r="PYN327" s="94"/>
      <c r="PYO327" s="94"/>
      <c r="PYP327" s="94"/>
      <c r="PYQ327" s="94"/>
      <c r="PYR327" s="94"/>
      <c r="PYS327" s="94"/>
      <c r="PYT327" s="94"/>
      <c r="PYU327" s="94"/>
      <c r="PYV327" s="94"/>
      <c r="PYW327" s="94"/>
      <c r="PYX327" s="94"/>
      <c r="PYY327" s="94"/>
      <c r="PYZ327" s="94"/>
      <c r="PZA327" s="94"/>
      <c r="PZB327" s="94"/>
      <c r="PZC327" s="94"/>
      <c r="PZD327" s="94"/>
      <c r="PZE327" s="94"/>
      <c r="PZF327" s="94"/>
      <c r="PZG327" s="94"/>
      <c r="PZH327" s="94"/>
      <c r="PZI327" s="94"/>
      <c r="PZJ327" s="94"/>
      <c r="PZK327" s="94"/>
      <c r="PZL327" s="94"/>
      <c r="PZM327" s="94"/>
      <c r="PZN327" s="94"/>
      <c r="PZO327" s="94"/>
      <c r="PZP327" s="94"/>
      <c r="PZQ327" s="94"/>
      <c r="PZR327" s="94"/>
      <c r="PZS327" s="94"/>
      <c r="PZT327" s="94"/>
      <c r="PZU327" s="94"/>
      <c r="PZV327" s="94"/>
      <c r="PZW327" s="94"/>
      <c r="PZX327" s="94"/>
      <c r="PZY327" s="94"/>
      <c r="PZZ327" s="94"/>
      <c r="QAA327" s="94"/>
      <c r="QAB327" s="94"/>
      <c r="QAC327" s="94"/>
      <c r="QAD327" s="94"/>
      <c r="QAE327" s="94"/>
      <c r="QAF327" s="94"/>
      <c r="QAG327" s="94"/>
      <c r="QAH327" s="94"/>
      <c r="QAI327" s="94"/>
      <c r="QAJ327" s="94"/>
      <c r="QAK327" s="94"/>
      <c r="QAL327" s="94"/>
      <c r="QAM327" s="94"/>
      <c r="QAN327" s="94"/>
      <c r="QAO327" s="94"/>
      <c r="QAP327" s="94"/>
      <c r="QAQ327" s="94"/>
      <c r="QAR327" s="94"/>
      <c r="QAS327" s="94"/>
      <c r="QAT327" s="94"/>
      <c r="QAU327" s="94"/>
      <c r="QAV327" s="94"/>
      <c r="QAW327" s="94"/>
      <c r="QAX327" s="94"/>
      <c r="QAY327" s="94"/>
      <c r="QAZ327" s="94"/>
      <c r="QBA327" s="94"/>
      <c r="QBB327" s="94"/>
      <c r="QBC327" s="94"/>
      <c r="QBD327" s="94"/>
      <c r="QBE327" s="94"/>
      <c r="QBF327" s="94"/>
      <c r="QBG327" s="94"/>
      <c r="QBH327" s="94"/>
      <c r="QBI327" s="94"/>
      <c r="QBJ327" s="94"/>
      <c r="QBK327" s="94"/>
      <c r="QBL327" s="94"/>
      <c r="QBM327" s="94"/>
      <c r="QBN327" s="94"/>
      <c r="QBO327" s="94"/>
      <c r="QBP327" s="94"/>
      <c r="QBQ327" s="94"/>
      <c r="QBR327" s="94"/>
      <c r="QBS327" s="94"/>
      <c r="QBT327" s="94"/>
      <c r="QBU327" s="94"/>
      <c r="QBV327" s="94"/>
      <c r="QBW327" s="94"/>
      <c r="QBX327" s="94"/>
      <c r="QBY327" s="94"/>
      <c r="QBZ327" s="94"/>
      <c r="QCA327" s="94"/>
      <c r="QCB327" s="94"/>
      <c r="QCC327" s="94"/>
      <c r="QCD327" s="94"/>
      <c r="QCE327" s="94"/>
      <c r="QCF327" s="94"/>
      <c r="QCG327" s="94"/>
      <c r="QCH327" s="94"/>
      <c r="QCI327" s="94"/>
      <c r="QCJ327" s="94"/>
      <c r="QCK327" s="94"/>
      <c r="QCL327" s="94"/>
      <c r="QCM327" s="94"/>
      <c r="QCN327" s="94"/>
      <c r="QCO327" s="94"/>
      <c r="QCP327" s="94"/>
      <c r="QCQ327" s="94"/>
      <c r="QCR327" s="94"/>
      <c r="QCS327" s="94"/>
      <c r="QCT327" s="94"/>
      <c r="QCU327" s="94"/>
      <c r="QCV327" s="94"/>
      <c r="QCW327" s="94"/>
      <c r="QCX327" s="94"/>
      <c r="QCY327" s="94"/>
      <c r="QCZ327" s="94"/>
      <c r="QDA327" s="94"/>
      <c r="QDB327" s="94"/>
      <c r="QDC327" s="94"/>
      <c r="QDD327" s="94"/>
      <c r="QDE327" s="94"/>
      <c r="QDF327" s="94"/>
      <c r="QDG327" s="94"/>
      <c r="QDH327" s="94"/>
      <c r="QDI327" s="94"/>
      <c r="QDJ327" s="94"/>
      <c r="QDK327" s="94"/>
      <c r="QDL327" s="94"/>
      <c r="QDM327" s="94"/>
      <c r="QDN327" s="94"/>
      <c r="QDO327" s="94"/>
      <c r="QDP327" s="94"/>
      <c r="QDQ327" s="94"/>
      <c r="QDR327" s="94"/>
      <c r="QDS327" s="94"/>
      <c r="QDT327" s="94"/>
      <c r="QDU327" s="94"/>
      <c r="QDV327" s="94"/>
      <c r="QDW327" s="94"/>
      <c r="QDX327" s="94"/>
      <c r="QDY327" s="94"/>
      <c r="QDZ327" s="94"/>
      <c r="QEA327" s="94"/>
      <c r="QEB327" s="94"/>
      <c r="QEC327" s="94"/>
      <c r="QED327" s="94"/>
      <c r="QEE327" s="94"/>
      <c r="QEF327" s="94"/>
      <c r="QEG327" s="94"/>
      <c r="QEH327" s="94"/>
      <c r="QEI327" s="94"/>
      <c r="QEJ327" s="94"/>
      <c r="QEK327" s="94"/>
      <c r="QEL327" s="94"/>
      <c r="QEM327" s="94"/>
      <c r="QEN327" s="94"/>
      <c r="QEO327" s="94"/>
      <c r="QEP327" s="94"/>
      <c r="QEQ327" s="94"/>
      <c r="QER327" s="94"/>
      <c r="QES327" s="94"/>
      <c r="QET327" s="94"/>
      <c r="QEU327" s="94"/>
      <c r="QEV327" s="94"/>
      <c r="QEW327" s="94"/>
      <c r="QEX327" s="94"/>
      <c r="QEY327" s="94"/>
      <c r="QEZ327" s="94"/>
      <c r="QFA327" s="94"/>
      <c r="QFB327" s="94"/>
      <c r="QFC327" s="94"/>
      <c r="QFD327" s="94"/>
      <c r="QFE327" s="94"/>
      <c r="QFF327" s="94"/>
      <c r="QFG327" s="94"/>
      <c r="QFH327" s="94"/>
      <c r="QFI327" s="94"/>
      <c r="QFJ327" s="94"/>
      <c r="QFK327" s="94"/>
      <c r="QFL327" s="94"/>
      <c r="QFM327" s="94"/>
      <c r="QFN327" s="94"/>
      <c r="QFO327" s="94"/>
      <c r="QFP327" s="94"/>
      <c r="QFQ327" s="94"/>
      <c r="QFR327" s="94"/>
      <c r="QFS327" s="94"/>
      <c r="QFT327" s="94"/>
      <c r="QFU327" s="94"/>
      <c r="QFV327" s="94"/>
      <c r="QFW327" s="94"/>
      <c r="QFX327" s="94"/>
      <c r="QFY327" s="94"/>
      <c r="QFZ327" s="94"/>
      <c r="QGA327" s="94"/>
      <c r="QGB327" s="94"/>
      <c r="QGC327" s="94"/>
      <c r="QGD327" s="94"/>
      <c r="QGE327" s="94"/>
      <c r="QGF327" s="94"/>
      <c r="QGG327" s="94"/>
      <c r="QGH327" s="94"/>
      <c r="QGI327" s="94"/>
      <c r="QGJ327" s="94"/>
      <c r="QGK327" s="94"/>
      <c r="QGL327" s="94"/>
      <c r="QGM327" s="94"/>
      <c r="QGN327" s="94"/>
      <c r="QGO327" s="94"/>
      <c r="QGP327" s="94"/>
      <c r="QGQ327" s="94"/>
      <c r="QGR327" s="94"/>
      <c r="QGS327" s="94"/>
      <c r="QGT327" s="94"/>
      <c r="QGU327" s="94"/>
      <c r="QGV327" s="94"/>
      <c r="QGW327" s="94"/>
      <c r="QGX327" s="94"/>
      <c r="QGY327" s="94"/>
      <c r="QGZ327" s="94"/>
      <c r="QHA327" s="94"/>
      <c r="QHB327" s="94"/>
      <c r="QHC327" s="94"/>
      <c r="QHD327" s="94"/>
      <c r="QHE327" s="94"/>
      <c r="QHF327" s="94"/>
      <c r="QHG327" s="94"/>
      <c r="QHH327" s="94"/>
      <c r="QHI327" s="94"/>
      <c r="QHJ327" s="94"/>
      <c r="QHK327" s="94"/>
      <c r="QHL327" s="94"/>
      <c r="QHM327" s="94"/>
      <c r="QHN327" s="94"/>
      <c r="QHO327" s="94"/>
      <c r="QHP327" s="94"/>
      <c r="QHQ327" s="94"/>
      <c r="QHR327" s="94"/>
      <c r="QHS327" s="94"/>
      <c r="QHT327" s="94"/>
      <c r="QHU327" s="94"/>
      <c r="QHV327" s="94"/>
      <c r="QHW327" s="94"/>
      <c r="QHX327" s="94"/>
      <c r="QHY327" s="94"/>
      <c r="QHZ327" s="94"/>
      <c r="QIA327" s="94"/>
      <c r="QIB327" s="94"/>
      <c r="QIC327" s="94"/>
      <c r="QID327" s="94"/>
      <c r="QIE327" s="94"/>
      <c r="QIF327" s="94"/>
      <c r="QIG327" s="94"/>
      <c r="QIH327" s="94"/>
      <c r="QII327" s="94"/>
      <c r="QIJ327" s="94"/>
      <c r="QIK327" s="94"/>
      <c r="QIL327" s="94"/>
      <c r="QIM327" s="94"/>
      <c r="QIN327" s="94"/>
      <c r="QIO327" s="94"/>
      <c r="QIP327" s="94"/>
      <c r="QIQ327" s="94"/>
      <c r="QIR327" s="94"/>
      <c r="QIS327" s="94"/>
      <c r="QIT327" s="94"/>
      <c r="QIU327" s="94"/>
      <c r="QIV327" s="94"/>
      <c r="QIW327" s="94"/>
      <c r="QIX327" s="94"/>
      <c r="QIY327" s="94"/>
      <c r="QIZ327" s="94"/>
      <c r="QJA327" s="94"/>
      <c r="QJB327" s="94"/>
      <c r="QJC327" s="94"/>
      <c r="QJD327" s="94"/>
      <c r="QJE327" s="94"/>
      <c r="QJF327" s="94"/>
      <c r="QJG327" s="94"/>
      <c r="QJH327" s="94"/>
      <c r="QJI327" s="94"/>
      <c r="QJJ327" s="94"/>
      <c r="QJK327" s="94"/>
      <c r="QJL327" s="94"/>
      <c r="QJM327" s="94"/>
      <c r="QJN327" s="94"/>
      <c r="QJO327" s="94"/>
      <c r="QJP327" s="94"/>
      <c r="QJQ327" s="94"/>
      <c r="QJR327" s="94"/>
      <c r="QJS327" s="94"/>
      <c r="QJT327" s="94"/>
      <c r="QJU327" s="94"/>
      <c r="QJV327" s="94"/>
      <c r="QJW327" s="94"/>
      <c r="QJX327" s="94"/>
      <c r="QJY327" s="94"/>
      <c r="QJZ327" s="94"/>
      <c r="QKA327" s="94"/>
      <c r="QKB327" s="94"/>
      <c r="QKC327" s="94"/>
      <c r="QKD327" s="94"/>
      <c r="QKE327" s="94"/>
      <c r="QKF327" s="94"/>
      <c r="QKG327" s="94"/>
      <c r="QKH327" s="94"/>
      <c r="QKI327" s="94"/>
      <c r="QKJ327" s="94"/>
      <c r="QKK327" s="94"/>
      <c r="QKL327" s="94"/>
      <c r="QKM327" s="94"/>
      <c r="QKN327" s="94"/>
      <c r="QKO327" s="94"/>
      <c r="QKP327" s="94"/>
      <c r="QKQ327" s="94"/>
      <c r="QKR327" s="94"/>
      <c r="QKS327" s="94"/>
      <c r="QKT327" s="94"/>
      <c r="QKU327" s="94"/>
      <c r="QKV327" s="94"/>
      <c r="QKW327" s="94"/>
      <c r="QKX327" s="94"/>
      <c r="QKY327" s="94"/>
      <c r="QKZ327" s="94"/>
      <c r="QLA327" s="94"/>
      <c r="QLB327" s="94"/>
      <c r="QLC327" s="94"/>
      <c r="QLD327" s="94"/>
      <c r="QLE327" s="94"/>
      <c r="QLF327" s="94"/>
      <c r="QLG327" s="94"/>
      <c r="QLH327" s="94"/>
      <c r="QLI327" s="94"/>
      <c r="QLJ327" s="94"/>
      <c r="QLK327" s="94"/>
      <c r="QLL327" s="94"/>
      <c r="QLM327" s="94"/>
      <c r="QLN327" s="94"/>
      <c r="QLO327" s="94"/>
      <c r="QLP327" s="94"/>
      <c r="QLQ327" s="94"/>
      <c r="QLR327" s="94"/>
      <c r="QLS327" s="94"/>
      <c r="QLT327" s="94"/>
      <c r="QLU327" s="94"/>
      <c r="QLV327" s="94"/>
      <c r="QLW327" s="94"/>
      <c r="QLX327" s="94"/>
      <c r="QLY327" s="94"/>
      <c r="QLZ327" s="94"/>
      <c r="QMA327" s="94"/>
      <c r="QMB327" s="94"/>
      <c r="QMC327" s="94"/>
      <c r="QMD327" s="94"/>
      <c r="QME327" s="94"/>
      <c r="QMF327" s="94"/>
      <c r="QMG327" s="94"/>
      <c r="QMH327" s="94"/>
      <c r="QMI327" s="94"/>
      <c r="QMJ327" s="94"/>
      <c r="QMK327" s="94"/>
      <c r="QML327" s="94"/>
      <c r="QMM327" s="94"/>
      <c r="QMN327" s="94"/>
      <c r="QMO327" s="94"/>
      <c r="QMP327" s="94"/>
      <c r="QMQ327" s="94"/>
      <c r="QMR327" s="94"/>
      <c r="QMS327" s="94"/>
      <c r="QMT327" s="94"/>
      <c r="QMU327" s="94"/>
      <c r="QMV327" s="94"/>
      <c r="QMW327" s="94"/>
      <c r="QMX327" s="94"/>
      <c r="QMY327" s="94"/>
      <c r="QMZ327" s="94"/>
      <c r="QNA327" s="94"/>
      <c r="QNB327" s="94"/>
      <c r="QNC327" s="94"/>
      <c r="QND327" s="94"/>
      <c r="QNE327" s="94"/>
      <c r="QNF327" s="94"/>
      <c r="QNG327" s="94"/>
      <c r="QNH327" s="94"/>
      <c r="QNI327" s="94"/>
      <c r="QNJ327" s="94"/>
      <c r="QNK327" s="94"/>
      <c r="QNL327" s="94"/>
      <c r="QNM327" s="94"/>
      <c r="QNN327" s="94"/>
      <c r="QNO327" s="94"/>
      <c r="QNP327" s="94"/>
      <c r="QNQ327" s="94"/>
      <c r="QNR327" s="94"/>
      <c r="QNS327" s="94"/>
      <c r="QNT327" s="94"/>
      <c r="QNU327" s="94"/>
      <c r="QNV327" s="94"/>
      <c r="QNW327" s="94"/>
      <c r="QNX327" s="94"/>
      <c r="QNY327" s="94"/>
      <c r="QNZ327" s="94"/>
      <c r="QOA327" s="94"/>
      <c r="QOB327" s="94"/>
      <c r="QOC327" s="94"/>
      <c r="QOD327" s="94"/>
      <c r="QOE327" s="94"/>
      <c r="QOF327" s="94"/>
      <c r="QOG327" s="94"/>
      <c r="QOH327" s="94"/>
      <c r="QOI327" s="94"/>
      <c r="QOJ327" s="94"/>
      <c r="QOK327" s="94"/>
      <c r="QOL327" s="94"/>
      <c r="QOM327" s="94"/>
      <c r="QON327" s="94"/>
      <c r="QOO327" s="94"/>
      <c r="QOP327" s="94"/>
      <c r="QOQ327" s="94"/>
      <c r="QOR327" s="94"/>
      <c r="QOS327" s="94"/>
      <c r="QOT327" s="94"/>
      <c r="QOU327" s="94"/>
      <c r="QOV327" s="94"/>
      <c r="QOW327" s="94"/>
      <c r="QOX327" s="94"/>
      <c r="QOY327" s="94"/>
      <c r="QOZ327" s="94"/>
      <c r="QPA327" s="94"/>
      <c r="QPB327" s="94"/>
      <c r="QPC327" s="94"/>
      <c r="QPD327" s="94"/>
      <c r="QPE327" s="94"/>
      <c r="QPF327" s="94"/>
      <c r="QPG327" s="94"/>
      <c r="QPH327" s="94"/>
      <c r="QPI327" s="94"/>
      <c r="QPJ327" s="94"/>
      <c r="QPK327" s="94"/>
      <c r="QPL327" s="94"/>
      <c r="QPM327" s="94"/>
      <c r="QPN327" s="94"/>
      <c r="QPO327" s="94"/>
      <c r="QPP327" s="94"/>
      <c r="QPQ327" s="94"/>
      <c r="QPR327" s="94"/>
      <c r="QPS327" s="94"/>
      <c r="QPT327" s="94"/>
      <c r="QPU327" s="94"/>
      <c r="QPV327" s="94"/>
      <c r="QPW327" s="94"/>
      <c r="QPX327" s="94"/>
      <c r="QPY327" s="94"/>
      <c r="QPZ327" s="94"/>
      <c r="QQA327" s="94"/>
      <c r="QQB327" s="94"/>
      <c r="QQC327" s="94"/>
      <c r="QQD327" s="94"/>
      <c r="QQE327" s="94"/>
      <c r="QQF327" s="94"/>
      <c r="QQG327" s="94"/>
      <c r="QQH327" s="94"/>
      <c r="QQI327" s="94"/>
      <c r="QQJ327" s="94"/>
      <c r="QQK327" s="94"/>
      <c r="QQL327" s="94"/>
      <c r="QQM327" s="94"/>
      <c r="QQN327" s="94"/>
      <c r="QQO327" s="94"/>
      <c r="QQP327" s="94"/>
      <c r="QQQ327" s="94"/>
      <c r="QQR327" s="94"/>
      <c r="QQS327" s="94"/>
      <c r="QQT327" s="94"/>
      <c r="QQU327" s="94"/>
      <c r="QQV327" s="94"/>
      <c r="QQW327" s="94"/>
      <c r="QQX327" s="94"/>
      <c r="QQY327" s="94"/>
      <c r="QQZ327" s="94"/>
      <c r="QRA327" s="94"/>
      <c r="QRB327" s="94"/>
      <c r="QRC327" s="94"/>
      <c r="QRD327" s="94"/>
      <c r="QRE327" s="94"/>
      <c r="QRF327" s="94"/>
      <c r="QRG327" s="94"/>
      <c r="QRH327" s="94"/>
      <c r="QRI327" s="94"/>
      <c r="QRJ327" s="94"/>
      <c r="QRK327" s="94"/>
      <c r="QRL327" s="94"/>
      <c r="QRM327" s="94"/>
      <c r="QRN327" s="94"/>
      <c r="QRO327" s="94"/>
      <c r="QRP327" s="94"/>
      <c r="QRQ327" s="94"/>
      <c r="QRR327" s="94"/>
      <c r="QRS327" s="94"/>
      <c r="QRT327" s="94"/>
      <c r="QRU327" s="94"/>
      <c r="QRV327" s="94"/>
      <c r="QRW327" s="94"/>
      <c r="QRX327" s="94"/>
      <c r="QRY327" s="94"/>
      <c r="QRZ327" s="94"/>
      <c r="QSA327" s="94"/>
      <c r="QSB327" s="94"/>
      <c r="QSC327" s="94"/>
      <c r="QSD327" s="94"/>
      <c r="QSE327" s="94"/>
      <c r="QSF327" s="94"/>
      <c r="QSG327" s="94"/>
      <c r="QSH327" s="94"/>
      <c r="QSI327" s="94"/>
      <c r="QSJ327" s="94"/>
      <c r="QSK327" s="94"/>
      <c r="QSL327" s="94"/>
      <c r="QSM327" s="94"/>
      <c r="QSN327" s="94"/>
      <c r="QSO327" s="94"/>
      <c r="QSP327" s="94"/>
      <c r="QSQ327" s="94"/>
      <c r="QSR327" s="94"/>
      <c r="QSS327" s="94"/>
      <c r="QST327" s="94"/>
      <c r="QSU327" s="94"/>
      <c r="QSV327" s="94"/>
      <c r="QSW327" s="94"/>
      <c r="QSX327" s="94"/>
      <c r="QSY327" s="94"/>
      <c r="QSZ327" s="94"/>
      <c r="QTA327" s="94"/>
      <c r="QTB327" s="94"/>
      <c r="QTC327" s="94"/>
      <c r="QTD327" s="94"/>
      <c r="QTE327" s="94"/>
      <c r="QTF327" s="94"/>
      <c r="QTG327" s="94"/>
      <c r="QTH327" s="94"/>
      <c r="QTI327" s="94"/>
      <c r="QTJ327" s="94"/>
      <c r="QTK327" s="94"/>
      <c r="QTL327" s="94"/>
      <c r="QTM327" s="94"/>
      <c r="QTN327" s="94"/>
      <c r="QTO327" s="94"/>
      <c r="QTP327" s="94"/>
      <c r="QTQ327" s="94"/>
      <c r="QTR327" s="94"/>
      <c r="QTS327" s="94"/>
      <c r="QTT327" s="94"/>
      <c r="QTU327" s="94"/>
      <c r="QTV327" s="94"/>
      <c r="QTW327" s="94"/>
      <c r="QTX327" s="94"/>
      <c r="QTY327" s="94"/>
      <c r="QTZ327" s="94"/>
      <c r="QUA327" s="94"/>
      <c r="QUB327" s="94"/>
      <c r="QUC327" s="94"/>
      <c r="QUD327" s="94"/>
      <c r="QUE327" s="94"/>
      <c r="QUF327" s="94"/>
      <c r="QUG327" s="94"/>
      <c r="QUH327" s="94"/>
      <c r="QUI327" s="94"/>
      <c r="QUJ327" s="94"/>
      <c r="QUK327" s="94"/>
      <c r="QUL327" s="94"/>
      <c r="QUM327" s="94"/>
      <c r="QUN327" s="94"/>
      <c r="QUO327" s="94"/>
      <c r="QUP327" s="94"/>
      <c r="QUQ327" s="94"/>
      <c r="QUR327" s="94"/>
      <c r="QUS327" s="94"/>
      <c r="QUT327" s="94"/>
      <c r="QUU327" s="94"/>
      <c r="QUV327" s="94"/>
      <c r="QUW327" s="94"/>
      <c r="QUX327" s="94"/>
      <c r="QUY327" s="94"/>
      <c r="QUZ327" s="94"/>
      <c r="QVA327" s="94"/>
      <c r="QVB327" s="94"/>
      <c r="QVC327" s="94"/>
      <c r="QVD327" s="94"/>
      <c r="QVE327" s="94"/>
      <c r="QVF327" s="94"/>
      <c r="QVG327" s="94"/>
      <c r="QVH327" s="94"/>
      <c r="QVI327" s="94"/>
      <c r="QVJ327" s="94"/>
      <c r="QVK327" s="94"/>
      <c r="QVL327" s="94"/>
      <c r="QVM327" s="94"/>
      <c r="QVN327" s="94"/>
      <c r="QVO327" s="94"/>
      <c r="QVP327" s="94"/>
      <c r="QVQ327" s="94"/>
      <c r="QVR327" s="94"/>
      <c r="QVS327" s="94"/>
      <c r="QVT327" s="94"/>
      <c r="QVU327" s="94"/>
      <c r="QVV327" s="94"/>
      <c r="QVW327" s="94"/>
      <c r="QVX327" s="94"/>
      <c r="QVY327" s="94"/>
      <c r="QVZ327" s="94"/>
      <c r="QWA327" s="94"/>
      <c r="QWB327" s="94"/>
      <c r="QWC327" s="94"/>
      <c r="QWD327" s="94"/>
      <c r="QWE327" s="94"/>
      <c r="QWF327" s="94"/>
      <c r="QWG327" s="94"/>
      <c r="QWH327" s="94"/>
      <c r="QWI327" s="94"/>
      <c r="QWJ327" s="94"/>
      <c r="QWK327" s="94"/>
      <c r="QWL327" s="94"/>
      <c r="QWM327" s="94"/>
      <c r="QWN327" s="94"/>
      <c r="QWO327" s="94"/>
      <c r="QWP327" s="94"/>
      <c r="QWQ327" s="94"/>
      <c r="QWR327" s="94"/>
      <c r="QWS327" s="94"/>
      <c r="QWT327" s="94"/>
      <c r="QWU327" s="94"/>
      <c r="QWV327" s="94"/>
      <c r="QWW327" s="94"/>
      <c r="QWX327" s="94"/>
      <c r="QWY327" s="94"/>
      <c r="QWZ327" s="94"/>
      <c r="QXA327" s="94"/>
      <c r="QXB327" s="94"/>
      <c r="QXC327" s="94"/>
      <c r="QXD327" s="94"/>
      <c r="QXE327" s="94"/>
      <c r="QXF327" s="94"/>
      <c r="QXG327" s="94"/>
      <c r="QXH327" s="94"/>
      <c r="QXI327" s="94"/>
      <c r="QXJ327" s="94"/>
      <c r="QXK327" s="94"/>
      <c r="QXL327" s="94"/>
      <c r="QXM327" s="94"/>
      <c r="QXN327" s="94"/>
      <c r="QXO327" s="94"/>
      <c r="QXP327" s="94"/>
      <c r="QXQ327" s="94"/>
      <c r="QXR327" s="94"/>
      <c r="QXS327" s="94"/>
      <c r="QXT327" s="94"/>
      <c r="QXU327" s="94"/>
      <c r="QXV327" s="94"/>
      <c r="QXW327" s="94"/>
      <c r="QXX327" s="94"/>
      <c r="QXY327" s="94"/>
      <c r="QXZ327" s="94"/>
      <c r="QYA327" s="94"/>
      <c r="QYB327" s="94"/>
      <c r="QYC327" s="94"/>
      <c r="QYD327" s="94"/>
      <c r="QYE327" s="94"/>
      <c r="QYF327" s="94"/>
      <c r="QYG327" s="94"/>
      <c r="QYH327" s="94"/>
      <c r="QYI327" s="94"/>
      <c r="QYJ327" s="94"/>
      <c r="QYK327" s="94"/>
      <c r="QYL327" s="94"/>
      <c r="QYM327" s="94"/>
      <c r="QYN327" s="94"/>
      <c r="QYO327" s="94"/>
      <c r="QYP327" s="94"/>
      <c r="QYQ327" s="94"/>
      <c r="QYR327" s="94"/>
      <c r="QYS327" s="94"/>
      <c r="QYT327" s="94"/>
      <c r="QYU327" s="94"/>
      <c r="QYV327" s="94"/>
      <c r="QYW327" s="94"/>
      <c r="QYX327" s="94"/>
      <c r="QYY327" s="94"/>
      <c r="QYZ327" s="94"/>
      <c r="QZA327" s="94"/>
      <c r="QZB327" s="94"/>
      <c r="QZC327" s="94"/>
      <c r="QZD327" s="94"/>
      <c r="QZE327" s="94"/>
      <c r="QZF327" s="94"/>
      <c r="QZG327" s="94"/>
      <c r="QZH327" s="94"/>
      <c r="QZI327" s="94"/>
      <c r="QZJ327" s="94"/>
      <c r="QZK327" s="94"/>
      <c r="QZL327" s="94"/>
      <c r="QZM327" s="94"/>
      <c r="QZN327" s="94"/>
      <c r="QZO327" s="94"/>
      <c r="QZP327" s="94"/>
      <c r="QZQ327" s="94"/>
      <c r="QZR327" s="94"/>
      <c r="QZS327" s="94"/>
      <c r="QZT327" s="94"/>
      <c r="QZU327" s="94"/>
      <c r="QZV327" s="94"/>
      <c r="QZW327" s="94"/>
      <c r="QZX327" s="94"/>
      <c r="QZY327" s="94"/>
      <c r="QZZ327" s="94"/>
      <c r="RAA327" s="94"/>
      <c r="RAB327" s="94"/>
      <c r="RAC327" s="94"/>
      <c r="RAD327" s="94"/>
      <c r="RAE327" s="94"/>
      <c r="RAF327" s="94"/>
      <c r="RAG327" s="94"/>
      <c r="RAH327" s="94"/>
      <c r="RAI327" s="94"/>
      <c r="RAJ327" s="94"/>
      <c r="RAK327" s="94"/>
      <c r="RAL327" s="94"/>
      <c r="RAM327" s="94"/>
      <c r="RAN327" s="94"/>
      <c r="RAO327" s="94"/>
      <c r="RAP327" s="94"/>
      <c r="RAQ327" s="94"/>
      <c r="RAR327" s="94"/>
      <c r="RAS327" s="94"/>
      <c r="RAT327" s="94"/>
      <c r="RAU327" s="94"/>
      <c r="RAV327" s="94"/>
      <c r="RAW327" s="94"/>
      <c r="RAX327" s="94"/>
      <c r="RAY327" s="94"/>
      <c r="RAZ327" s="94"/>
      <c r="RBA327" s="94"/>
      <c r="RBB327" s="94"/>
      <c r="RBC327" s="94"/>
      <c r="RBD327" s="94"/>
      <c r="RBE327" s="94"/>
      <c r="RBF327" s="94"/>
      <c r="RBG327" s="94"/>
      <c r="RBH327" s="94"/>
      <c r="RBI327" s="94"/>
      <c r="RBJ327" s="94"/>
      <c r="RBK327" s="94"/>
      <c r="RBL327" s="94"/>
      <c r="RBM327" s="94"/>
      <c r="RBN327" s="94"/>
      <c r="RBO327" s="94"/>
      <c r="RBP327" s="94"/>
      <c r="RBQ327" s="94"/>
      <c r="RBR327" s="94"/>
      <c r="RBS327" s="94"/>
      <c r="RBT327" s="94"/>
      <c r="RBU327" s="94"/>
      <c r="RBV327" s="94"/>
      <c r="RBW327" s="94"/>
      <c r="RBX327" s="94"/>
      <c r="RBY327" s="94"/>
      <c r="RBZ327" s="94"/>
      <c r="RCA327" s="94"/>
      <c r="RCB327" s="94"/>
      <c r="RCC327" s="94"/>
      <c r="RCD327" s="94"/>
      <c r="RCE327" s="94"/>
      <c r="RCF327" s="94"/>
      <c r="RCG327" s="94"/>
      <c r="RCH327" s="94"/>
      <c r="RCI327" s="94"/>
      <c r="RCJ327" s="94"/>
      <c r="RCK327" s="94"/>
      <c r="RCL327" s="94"/>
      <c r="RCM327" s="94"/>
      <c r="RCN327" s="94"/>
      <c r="RCO327" s="94"/>
      <c r="RCP327" s="94"/>
      <c r="RCQ327" s="94"/>
      <c r="RCR327" s="94"/>
      <c r="RCS327" s="94"/>
      <c r="RCT327" s="94"/>
      <c r="RCU327" s="94"/>
      <c r="RCV327" s="94"/>
      <c r="RCW327" s="94"/>
      <c r="RCX327" s="94"/>
      <c r="RCY327" s="94"/>
      <c r="RCZ327" s="94"/>
      <c r="RDA327" s="94"/>
      <c r="RDB327" s="94"/>
      <c r="RDC327" s="94"/>
      <c r="RDD327" s="94"/>
      <c r="RDE327" s="94"/>
      <c r="RDF327" s="94"/>
      <c r="RDG327" s="94"/>
      <c r="RDH327" s="94"/>
      <c r="RDI327" s="94"/>
      <c r="RDJ327" s="94"/>
      <c r="RDK327" s="94"/>
      <c r="RDL327" s="94"/>
      <c r="RDM327" s="94"/>
      <c r="RDN327" s="94"/>
      <c r="RDO327" s="94"/>
      <c r="RDP327" s="94"/>
      <c r="RDQ327" s="94"/>
      <c r="RDR327" s="94"/>
      <c r="RDS327" s="94"/>
      <c r="RDT327" s="94"/>
      <c r="RDU327" s="94"/>
      <c r="RDV327" s="94"/>
      <c r="RDW327" s="94"/>
      <c r="RDX327" s="94"/>
      <c r="RDY327" s="94"/>
      <c r="RDZ327" s="94"/>
      <c r="REA327" s="94"/>
      <c r="REB327" s="94"/>
      <c r="REC327" s="94"/>
      <c r="RED327" s="94"/>
      <c r="REE327" s="94"/>
      <c r="REF327" s="94"/>
      <c r="REG327" s="94"/>
      <c r="REH327" s="94"/>
      <c r="REI327" s="94"/>
      <c r="REJ327" s="94"/>
      <c r="REK327" s="94"/>
      <c r="REL327" s="94"/>
      <c r="REM327" s="94"/>
      <c r="REN327" s="94"/>
      <c r="REO327" s="94"/>
      <c r="REP327" s="94"/>
      <c r="REQ327" s="94"/>
      <c r="RER327" s="94"/>
      <c r="RES327" s="94"/>
      <c r="RET327" s="94"/>
      <c r="REU327" s="94"/>
      <c r="REV327" s="94"/>
      <c r="REW327" s="94"/>
      <c r="REX327" s="94"/>
      <c r="REY327" s="94"/>
      <c r="REZ327" s="94"/>
      <c r="RFA327" s="94"/>
      <c r="RFB327" s="94"/>
      <c r="RFC327" s="94"/>
      <c r="RFD327" s="94"/>
      <c r="RFE327" s="94"/>
      <c r="RFF327" s="94"/>
      <c r="RFG327" s="94"/>
      <c r="RFH327" s="94"/>
      <c r="RFI327" s="94"/>
      <c r="RFJ327" s="94"/>
      <c r="RFK327" s="94"/>
      <c r="RFL327" s="94"/>
      <c r="RFM327" s="94"/>
      <c r="RFN327" s="94"/>
      <c r="RFO327" s="94"/>
      <c r="RFP327" s="94"/>
      <c r="RFQ327" s="94"/>
      <c r="RFR327" s="94"/>
      <c r="RFS327" s="94"/>
      <c r="RFT327" s="94"/>
      <c r="RFU327" s="94"/>
      <c r="RFV327" s="94"/>
      <c r="RFW327" s="94"/>
      <c r="RFX327" s="94"/>
      <c r="RFY327" s="94"/>
      <c r="RFZ327" s="94"/>
      <c r="RGA327" s="94"/>
      <c r="RGB327" s="94"/>
      <c r="RGC327" s="94"/>
      <c r="RGD327" s="94"/>
      <c r="RGE327" s="94"/>
      <c r="RGF327" s="94"/>
      <c r="RGG327" s="94"/>
      <c r="RGH327" s="94"/>
      <c r="RGI327" s="94"/>
      <c r="RGJ327" s="94"/>
      <c r="RGK327" s="94"/>
      <c r="RGL327" s="94"/>
      <c r="RGM327" s="94"/>
      <c r="RGN327" s="94"/>
      <c r="RGO327" s="94"/>
      <c r="RGP327" s="94"/>
      <c r="RGQ327" s="94"/>
      <c r="RGR327" s="94"/>
      <c r="RGS327" s="94"/>
      <c r="RGT327" s="94"/>
      <c r="RGU327" s="94"/>
      <c r="RGV327" s="94"/>
      <c r="RGW327" s="94"/>
      <c r="RGX327" s="94"/>
      <c r="RGY327" s="94"/>
      <c r="RGZ327" s="94"/>
      <c r="RHA327" s="94"/>
      <c r="RHB327" s="94"/>
      <c r="RHC327" s="94"/>
      <c r="RHD327" s="94"/>
      <c r="RHE327" s="94"/>
      <c r="RHF327" s="94"/>
      <c r="RHG327" s="94"/>
      <c r="RHH327" s="94"/>
      <c r="RHI327" s="94"/>
      <c r="RHJ327" s="94"/>
      <c r="RHK327" s="94"/>
      <c r="RHL327" s="94"/>
      <c r="RHM327" s="94"/>
      <c r="RHN327" s="94"/>
      <c r="RHO327" s="94"/>
      <c r="RHP327" s="94"/>
      <c r="RHQ327" s="94"/>
      <c r="RHR327" s="94"/>
      <c r="RHS327" s="94"/>
      <c r="RHT327" s="94"/>
      <c r="RHU327" s="94"/>
      <c r="RHV327" s="94"/>
      <c r="RHW327" s="94"/>
      <c r="RHX327" s="94"/>
      <c r="RHY327" s="94"/>
      <c r="RHZ327" s="94"/>
      <c r="RIA327" s="94"/>
      <c r="RIB327" s="94"/>
      <c r="RIC327" s="94"/>
      <c r="RID327" s="94"/>
      <c r="RIE327" s="94"/>
      <c r="RIF327" s="94"/>
      <c r="RIG327" s="94"/>
      <c r="RIH327" s="94"/>
      <c r="RII327" s="94"/>
      <c r="RIJ327" s="94"/>
      <c r="RIK327" s="94"/>
      <c r="RIL327" s="94"/>
      <c r="RIM327" s="94"/>
      <c r="RIN327" s="94"/>
      <c r="RIO327" s="94"/>
      <c r="RIP327" s="94"/>
      <c r="RIQ327" s="94"/>
      <c r="RIR327" s="94"/>
      <c r="RIS327" s="94"/>
      <c r="RIT327" s="94"/>
      <c r="RIU327" s="94"/>
      <c r="RIV327" s="94"/>
      <c r="RIW327" s="94"/>
      <c r="RIX327" s="94"/>
      <c r="RIY327" s="94"/>
      <c r="RIZ327" s="94"/>
      <c r="RJA327" s="94"/>
      <c r="RJB327" s="94"/>
      <c r="RJC327" s="94"/>
      <c r="RJD327" s="94"/>
      <c r="RJE327" s="94"/>
      <c r="RJF327" s="94"/>
      <c r="RJG327" s="94"/>
      <c r="RJH327" s="94"/>
      <c r="RJI327" s="94"/>
      <c r="RJJ327" s="94"/>
      <c r="RJK327" s="94"/>
      <c r="RJL327" s="94"/>
      <c r="RJM327" s="94"/>
      <c r="RJN327" s="94"/>
      <c r="RJO327" s="94"/>
      <c r="RJP327" s="94"/>
      <c r="RJQ327" s="94"/>
      <c r="RJR327" s="94"/>
      <c r="RJS327" s="94"/>
      <c r="RJT327" s="94"/>
      <c r="RJU327" s="94"/>
      <c r="RJV327" s="94"/>
      <c r="RJW327" s="94"/>
      <c r="RJX327" s="94"/>
      <c r="RJY327" s="94"/>
      <c r="RJZ327" s="94"/>
      <c r="RKA327" s="94"/>
      <c r="RKB327" s="94"/>
      <c r="RKC327" s="94"/>
      <c r="RKD327" s="94"/>
      <c r="RKE327" s="94"/>
      <c r="RKF327" s="94"/>
      <c r="RKG327" s="94"/>
      <c r="RKH327" s="94"/>
      <c r="RKI327" s="94"/>
      <c r="RKJ327" s="94"/>
      <c r="RKK327" s="94"/>
      <c r="RKL327" s="94"/>
      <c r="RKM327" s="94"/>
      <c r="RKN327" s="94"/>
      <c r="RKO327" s="94"/>
      <c r="RKP327" s="94"/>
      <c r="RKQ327" s="94"/>
      <c r="RKR327" s="94"/>
      <c r="RKS327" s="94"/>
      <c r="RKT327" s="94"/>
      <c r="RKU327" s="94"/>
      <c r="RKV327" s="94"/>
      <c r="RKW327" s="94"/>
      <c r="RKX327" s="94"/>
      <c r="RKY327" s="94"/>
      <c r="RKZ327" s="94"/>
      <c r="RLA327" s="94"/>
      <c r="RLB327" s="94"/>
      <c r="RLC327" s="94"/>
      <c r="RLD327" s="94"/>
      <c r="RLE327" s="94"/>
      <c r="RLF327" s="94"/>
      <c r="RLG327" s="94"/>
      <c r="RLH327" s="94"/>
      <c r="RLI327" s="94"/>
      <c r="RLJ327" s="94"/>
      <c r="RLK327" s="94"/>
      <c r="RLL327" s="94"/>
      <c r="RLM327" s="94"/>
      <c r="RLN327" s="94"/>
      <c r="RLO327" s="94"/>
      <c r="RLP327" s="94"/>
      <c r="RLQ327" s="94"/>
      <c r="RLR327" s="94"/>
      <c r="RLS327" s="94"/>
      <c r="RLT327" s="94"/>
      <c r="RLU327" s="94"/>
      <c r="RLV327" s="94"/>
      <c r="RLW327" s="94"/>
      <c r="RLX327" s="94"/>
      <c r="RLY327" s="94"/>
      <c r="RLZ327" s="94"/>
      <c r="RMA327" s="94"/>
      <c r="RMB327" s="94"/>
      <c r="RMC327" s="94"/>
      <c r="RMD327" s="94"/>
      <c r="RME327" s="94"/>
      <c r="RMF327" s="94"/>
      <c r="RMG327" s="94"/>
      <c r="RMH327" s="94"/>
      <c r="RMI327" s="94"/>
      <c r="RMJ327" s="94"/>
      <c r="RMK327" s="94"/>
      <c r="RML327" s="94"/>
      <c r="RMM327" s="94"/>
      <c r="RMN327" s="94"/>
      <c r="RMO327" s="94"/>
      <c r="RMP327" s="94"/>
      <c r="RMQ327" s="94"/>
      <c r="RMR327" s="94"/>
      <c r="RMS327" s="94"/>
      <c r="RMT327" s="94"/>
      <c r="RMU327" s="94"/>
      <c r="RMV327" s="94"/>
      <c r="RMW327" s="94"/>
      <c r="RMX327" s="94"/>
      <c r="RMY327" s="94"/>
      <c r="RMZ327" s="94"/>
      <c r="RNA327" s="94"/>
      <c r="RNB327" s="94"/>
      <c r="RNC327" s="94"/>
      <c r="RND327" s="94"/>
      <c r="RNE327" s="94"/>
      <c r="RNF327" s="94"/>
      <c r="RNG327" s="94"/>
      <c r="RNH327" s="94"/>
      <c r="RNI327" s="94"/>
      <c r="RNJ327" s="94"/>
      <c r="RNK327" s="94"/>
      <c r="RNL327" s="94"/>
      <c r="RNM327" s="94"/>
      <c r="RNN327" s="94"/>
      <c r="RNO327" s="94"/>
      <c r="RNP327" s="94"/>
      <c r="RNQ327" s="94"/>
      <c r="RNR327" s="94"/>
      <c r="RNS327" s="94"/>
      <c r="RNT327" s="94"/>
      <c r="RNU327" s="94"/>
      <c r="RNV327" s="94"/>
      <c r="RNW327" s="94"/>
      <c r="RNX327" s="94"/>
      <c r="RNY327" s="94"/>
      <c r="RNZ327" s="94"/>
      <c r="ROA327" s="94"/>
      <c r="ROB327" s="94"/>
      <c r="ROC327" s="94"/>
      <c r="ROD327" s="94"/>
      <c r="ROE327" s="94"/>
      <c r="ROF327" s="94"/>
      <c r="ROG327" s="94"/>
      <c r="ROH327" s="94"/>
      <c r="ROI327" s="94"/>
      <c r="ROJ327" s="94"/>
      <c r="ROK327" s="94"/>
      <c r="ROL327" s="94"/>
      <c r="ROM327" s="94"/>
      <c r="RON327" s="94"/>
      <c r="ROO327" s="94"/>
      <c r="ROP327" s="94"/>
      <c r="ROQ327" s="94"/>
      <c r="ROR327" s="94"/>
      <c r="ROS327" s="94"/>
      <c r="ROT327" s="94"/>
      <c r="ROU327" s="94"/>
      <c r="ROV327" s="94"/>
      <c r="ROW327" s="94"/>
      <c r="ROX327" s="94"/>
      <c r="ROY327" s="94"/>
      <c r="ROZ327" s="94"/>
      <c r="RPA327" s="94"/>
      <c r="RPB327" s="94"/>
      <c r="RPC327" s="94"/>
      <c r="RPD327" s="94"/>
      <c r="RPE327" s="94"/>
      <c r="RPF327" s="94"/>
      <c r="RPG327" s="94"/>
      <c r="RPH327" s="94"/>
      <c r="RPI327" s="94"/>
      <c r="RPJ327" s="94"/>
      <c r="RPK327" s="94"/>
      <c r="RPL327" s="94"/>
      <c r="RPM327" s="94"/>
      <c r="RPN327" s="94"/>
      <c r="RPO327" s="94"/>
      <c r="RPP327" s="94"/>
      <c r="RPQ327" s="94"/>
      <c r="RPR327" s="94"/>
      <c r="RPS327" s="94"/>
      <c r="RPT327" s="94"/>
      <c r="RPU327" s="94"/>
      <c r="RPV327" s="94"/>
      <c r="RPW327" s="94"/>
      <c r="RPX327" s="94"/>
      <c r="RPY327" s="94"/>
      <c r="RPZ327" s="94"/>
      <c r="RQA327" s="94"/>
      <c r="RQB327" s="94"/>
      <c r="RQC327" s="94"/>
      <c r="RQD327" s="94"/>
      <c r="RQE327" s="94"/>
      <c r="RQF327" s="94"/>
      <c r="RQG327" s="94"/>
      <c r="RQH327" s="94"/>
      <c r="RQI327" s="94"/>
      <c r="RQJ327" s="94"/>
      <c r="RQK327" s="94"/>
      <c r="RQL327" s="94"/>
      <c r="RQM327" s="94"/>
      <c r="RQN327" s="94"/>
      <c r="RQO327" s="94"/>
      <c r="RQP327" s="94"/>
      <c r="RQQ327" s="94"/>
      <c r="RQR327" s="94"/>
      <c r="RQS327" s="94"/>
      <c r="RQT327" s="94"/>
      <c r="RQU327" s="94"/>
      <c r="RQV327" s="94"/>
      <c r="RQW327" s="94"/>
      <c r="RQX327" s="94"/>
      <c r="RQY327" s="94"/>
      <c r="RQZ327" s="94"/>
      <c r="RRA327" s="94"/>
      <c r="RRB327" s="94"/>
      <c r="RRC327" s="94"/>
      <c r="RRD327" s="94"/>
      <c r="RRE327" s="94"/>
      <c r="RRF327" s="94"/>
      <c r="RRG327" s="94"/>
      <c r="RRH327" s="94"/>
      <c r="RRI327" s="94"/>
      <c r="RRJ327" s="94"/>
      <c r="RRK327" s="94"/>
      <c r="RRL327" s="94"/>
      <c r="RRM327" s="94"/>
      <c r="RRN327" s="94"/>
      <c r="RRO327" s="94"/>
      <c r="RRP327" s="94"/>
      <c r="RRQ327" s="94"/>
      <c r="RRR327" s="94"/>
      <c r="RRS327" s="94"/>
      <c r="RRT327" s="94"/>
      <c r="RRU327" s="94"/>
      <c r="RRV327" s="94"/>
      <c r="RRW327" s="94"/>
      <c r="RRX327" s="94"/>
      <c r="RRY327" s="94"/>
      <c r="RRZ327" s="94"/>
      <c r="RSA327" s="94"/>
      <c r="RSB327" s="94"/>
      <c r="RSC327" s="94"/>
      <c r="RSD327" s="94"/>
      <c r="RSE327" s="94"/>
      <c r="RSF327" s="94"/>
      <c r="RSG327" s="94"/>
      <c r="RSH327" s="94"/>
      <c r="RSI327" s="94"/>
      <c r="RSJ327" s="94"/>
      <c r="RSK327" s="94"/>
      <c r="RSL327" s="94"/>
      <c r="RSM327" s="94"/>
      <c r="RSN327" s="94"/>
      <c r="RSO327" s="94"/>
      <c r="RSP327" s="94"/>
      <c r="RSQ327" s="94"/>
      <c r="RSR327" s="94"/>
      <c r="RSS327" s="94"/>
      <c r="RST327" s="94"/>
      <c r="RSU327" s="94"/>
      <c r="RSV327" s="94"/>
      <c r="RSW327" s="94"/>
      <c r="RSX327" s="94"/>
      <c r="RSY327" s="94"/>
      <c r="RSZ327" s="94"/>
      <c r="RTA327" s="94"/>
      <c r="RTB327" s="94"/>
      <c r="RTC327" s="94"/>
      <c r="RTD327" s="94"/>
      <c r="RTE327" s="94"/>
      <c r="RTF327" s="94"/>
      <c r="RTG327" s="94"/>
      <c r="RTH327" s="94"/>
      <c r="RTI327" s="94"/>
      <c r="RTJ327" s="94"/>
      <c r="RTK327" s="94"/>
      <c r="RTL327" s="94"/>
      <c r="RTM327" s="94"/>
      <c r="RTN327" s="94"/>
      <c r="RTO327" s="94"/>
      <c r="RTP327" s="94"/>
      <c r="RTQ327" s="94"/>
      <c r="RTR327" s="94"/>
      <c r="RTS327" s="94"/>
      <c r="RTT327" s="94"/>
      <c r="RTU327" s="94"/>
      <c r="RTV327" s="94"/>
      <c r="RTW327" s="94"/>
      <c r="RTX327" s="94"/>
      <c r="RTY327" s="94"/>
      <c r="RTZ327" s="94"/>
      <c r="RUA327" s="94"/>
      <c r="RUB327" s="94"/>
      <c r="RUC327" s="94"/>
      <c r="RUD327" s="94"/>
      <c r="RUE327" s="94"/>
      <c r="RUF327" s="94"/>
      <c r="RUG327" s="94"/>
      <c r="RUH327" s="94"/>
      <c r="RUI327" s="94"/>
      <c r="RUJ327" s="94"/>
      <c r="RUK327" s="94"/>
      <c r="RUL327" s="94"/>
      <c r="RUM327" s="94"/>
      <c r="RUN327" s="94"/>
      <c r="RUO327" s="94"/>
      <c r="RUP327" s="94"/>
      <c r="RUQ327" s="94"/>
      <c r="RUR327" s="94"/>
      <c r="RUS327" s="94"/>
      <c r="RUT327" s="94"/>
      <c r="RUU327" s="94"/>
      <c r="RUV327" s="94"/>
      <c r="RUW327" s="94"/>
      <c r="RUX327" s="94"/>
      <c r="RUY327" s="94"/>
      <c r="RUZ327" s="94"/>
      <c r="RVA327" s="94"/>
      <c r="RVB327" s="94"/>
      <c r="RVC327" s="94"/>
      <c r="RVD327" s="94"/>
      <c r="RVE327" s="94"/>
      <c r="RVF327" s="94"/>
      <c r="RVG327" s="94"/>
      <c r="RVH327" s="94"/>
      <c r="RVI327" s="94"/>
      <c r="RVJ327" s="94"/>
      <c r="RVK327" s="94"/>
      <c r="RVL327" s="94"/>
      <c r="RVM327" s="94"/>
      <c r="RVN327" s="94"/>
      <c r="RVO327" s="94"/>
      <c r="RVP327" s="94"/>
      <c r="RVQ327" s="94"/>
      <c r="RVR327" s="94"/>
      <c r="RVS327" s="94"/>
      <c r="RVT327" s="94"/>
      <c r="RVU327" s="94"/>
      <c r="RVV327" s="94"/>
      <c r="RVW327" s="94"/>
      <c r="RVX327" s="94"/>
      <c r="RVY327" s="94"/>
      <c r="RVZ327" s="94"/>
      <c r="RWA327" s="94"/>
      <c r="RWB327" s="94"/>
      <c r="RWC327" s="94"/>
      <c r="RWD327" s="94"/>
      <c r="RWE327" s="94"/>
      <c r="RWF327" s="94"/>
      <c r="RWG327" s="94"/>
      <c r="RWH327" s="94"/>
      <c r="RWI327" s="94"/>
      <c r="RWJ327" s="94"/>
      <c r="RWK327" s="94"/>
      <c r="RWL327" s="94"/>
      <c r="RWM327" s="94"/>
      <c r="RWN327" s="94"/>
      <c r="RWO327" s="94"/>
      <c r="RWP327" s="94"/>
      <c r="RWQ327" s="94"/>
      <c r="RWR327" s="94"/>
      <c r="RWS327" s="94"/>
      <c r="RWT327" s="94"/>
      <c r="RWU327" s="94"/>
      <c r="RWV327" s="94"/>
      <c r="RWW327" s="94"/>
      <c r="RWX327" s="94"/>
      <c r="RWY327" s="94"/>
      <c r="RWZ327" s="94"/>
      <c r="RXA327" s="94"/>
      <c r="RXB327" s="94"/>
      <c r="RXC327" s="94"/>
      <c r="RXD327" s="94"/>
      <c r="RXE327" s="94"/>
      <c r="RXF327" s="94"/>
      <c r="RXG327" s="94"/>
      <c r="RXH327" s="94"/>
      <c r="RXI327" s="94"/>
      <c r="RXJ327" s="94"/>
      <c r="RXK327" s="94"/>
      <c r="RXL327" s="94"/>
      <c r="RXM327" s="94"/>
      <c r="RXN327" s="94"/>
      <c r="RXO327" s="94"/>
      <c r="RXP327" s="94"/>
      <c r="RXQ327" s="94"/>
      <c r="RXR327" s="94"/>
      <c r="RXS327" s="94"/>
      <c r="RXT327" s="94"/>
      <c r="RXU327" s="94"/>
      <c r="RXV327" s="94"/>
      <c r="RXW327" s="94"/>
      <c r="RXX327" s="94"/>
      <c r="RXY327" s="94"/>
      <c r="RXZ327" s="94"/>
      <c r="RYA327" s="94"/>
      <c r="RYB327" s="94"/>
      <c r="RYC327" s="94"/>
      <c r="RYD327" s="94"/>
      <c r="RYE327" s="94"/>
      <c r="RYF327" s="94"/>
      <c r="RYG327" s="94"/>
      <c r="RYH327" s="94"/>
      <c r="RYI327" s="94"/>
      <c r="RYJ327" s="94"/>
      <c r="RYK327" s="94"/>
      <c r="RYL327" s="94"/>
      <c r="RYM327" s="94"/>
      <c r="RYN327" s="94"/>
      <c r="RYO327" s="94"/>
      <c r="RYP327" s="94"/>
      <c r="RYQ327" s="94"/>
      <c r="RYR327" s="94"/>
      <c r="RYS327" s="94"/>
      <c r="RYT327" s="94"/>
      <c r="RYU327" s="94"/>
      <c r="RYV327" s="94"/>
      <c r="RYW327" s="94"/>
      <c r="RYX327" s="94"/>
      <c r="RYY327" s="94"/>
      <c r="RYZ327" s="94"/>
      <c r="RZA327" s="94"/>
      <c r="RZB327" s="94"/>
      <c r="RZC327" s="94"/>
      <c r="RZD327" s="94"/>
      <c r="RZE327" s="94"/>
      <c r="RZF327" s="94"/>
      <c r="RZG327" s="94"/>
      <c r="RZH327" s="94"/>
      <c r="RZI327" s="94"/>
      <c r="RZJ327" s="94"/>
      <c r="RZK327" s="94"/>
      <c r="RZL327" s="94"/>
      <c r="RZM327" s="94"/>
      <c r="RZN327" s="94"/>
      <c r="RZO327" s="94"/>
      <c r="RZP327" s="94"/>
      <c r="RZQ327" s="94"/>
      <c r="RZR327" s="94"/>
      <c r="RZS327" s="94"/>
      <c r="RZT327" s="94"/>
      <c r="RZU327" s="94"/>
      <c r="RZV327" s="94"/>
      <c r="RZW327" s="94"/>
      <c r="RZX327" s="94"/>
      <c r="RZY327" s="94"/>
      <c r="RZZ327" s="94"/>
      <c r="SAA327" s="94"/>
      <c r="SAB327" s="94"/>
      <c r="SAC327" s="94"/>
      <c r="SAD327" s="94"/>
      <c r="SAE327" s="94"/>
      <c r="SAF327" s="94"/>
      <c r="SAG327" s="94"/>
      <c r="SAH327" s="94"/>
      <c r="SAI327" s="94"/>
      <c r="SAJ327" s="94"/>
      <c r="SAK327" s="94"/>
      <c r="SAL327" s="94"/>
      <c r="SAM327" s="94"/>
      <c r="SAN327" s="94"/>
      <c r="SAO327" s="94"/>
      <c r="SAP327" s="94"/>
      <c r="SAQ327" s="94"/>
      <c r="SAR327" s="94"/>
      <c r="SAS327" s="94"/>
      <c r="SAT327" s="94"/>
      <c r="SAU327" s="94"/>
      <c r="SAV327" s="94"/>
      <c r="SAW327" s="94"/>
      <c r="SAX327" s="94"/>
      <c r="SAY327" s="94"/>
      <c r="SAZ327" s="94"/>
      <c r="SBA327" s="94"/>
      <c r="SBB327" s="94"/>
      <c r="SBC327" s="94"/>
      <c r="SBD327" s="94"/>
      <c r="SBE327" s="94"/>
      <c r="SBF327" s="94"/>
      <c r="SBG327" s="94"/>
      <c r="SBH327" s="94"/>
      <c r="SBI327" s="94"/>
      <c r="SBJ327" s="94"/>
      <c r="SBK327" s="94"/>
      <c r="SBL327" s="94"/>
      <c r="SBM327" s="94"/>
      <c r="SBN327" s="94"/>
      <c r="SBO327" s="94"/>
      <c r="SBP327" s="94"/>
      <c r="SBQ327" s="94"/>
      <c r="SBR327" s="94"/>
      <c r="SBS327" s="94"/>
      <c r="SBT327" s="94"/>
      <c r="SBU327" s="94"/>
      <c r="SBV327" s="94"/>
      <c r="SBW327" s="94"/>
      <c r="SBX327" s="94"/>
      <c r="SBY327" s="94"/>
      <c r="SBZ327" s="94"/>
      <c r="SCA327" s="94"/>
      <c r="SCB327" s="94"/>
      <c r="SCC327" s="94"/>
      <c r="SCD327" s="94"/>
      <c r="SCE327" s="94"/>
      <c r="SCF327" s="94"/>
      <c r="SCG327" s="94"/>
      <c r="SCH327" s="94"/>
      <c r="SCI327" s="94"/>
      <c r="SCJ327" s="94"/>
      <c r="SCK327" s="94"/>
      <c r="SCL327" s="94"/>
      <c r="SCM327" s="94"/>
      <c r="SCN327" s="94"/>
      <c r="SCO327" s="94"/>
      <c r="SCP327" s="94"/>
      <c r="SCQ327" s="94"/>
      <c r="SCR327" s="94"/>
      <c r="SCS327" s="94"/>
      <c r="SCT327" s="94"/>
      <c r="SCU327" s="94"/>
      <c r="SCV327" s="94"/>
      <c r="SCW327" s="94"/>
      <c r="SCX327" s="94"/>
      <c r="SCY327" s="94"/>
      <c r="SCZ327" s="94"/>
      <c r="SDA327" s="94"/>
      <c r="SDB327" s="94"/>
      <c r="SDC327" s="94"/>
      <c r="SDD327" s="94"/>
      <c r="SDE327" s="94"/>
      <c r="SDF327" s="94"/>
      <c r="SDG327" s="94"/>
      <c r="SDH327" s="94"/>
      <c r="SDI327" s="94"/>
      <c r="SDJ327" s="94"/>
      <c r="SDK327" s="94"/>
      <c r="SDL327" s="94"/>
      <c r="SDM327" s="94"/>
      <c r="SDN327" s="94"/>
      <c r="SDO327" s="94"/>
      <c r="SDP327" s="94"/>
      <c r="SDQ327" s="94"/>
      <c r="SDR327" s="94"/>
      <c r="SDS327" s="94"/>
      <c r="SDT327" s="94"/>
      <c r="SDU327" s="94"/>
      <c r="SDV327" s="94"/>
      <c r="SDW327" s="94"/>
      <c r="SDX327" s="94"/>
      <c r="SDY327" s="94"/>
      <c r="SDZ327" s="94"/>
      <c r="SEA327" s="94"/>
      <c r="SEB327" s="94"/>
      <c r="SEC327" s="94"/>
      <c r="SED327" s="94"/>
      <c r="SEE327" s="94"/>
      <c r="SEF327" s="94"/>
      <c r="SEG327" s="94"/>
      <c r="SEH327" s="94"/>
      <c r="SEI327" s="94"/>
      <c r="SEJ327" s="94"/>
      <c r="SEK327" s="94"/>
      <c r="SEL327" s="94"/>
      <c r="SEM327" s="94"/>
      <c r="SEN327" s="94"/>
      <c r="SEO327" s="94"/>
      <c r="SEP327" s="94"/>
      <c r="SEQ327" s="94"/>
      <c r="SER327" s="94"/>
      <c r="SES327" s="94"/>
      <c r="SET327" s="94"/>
      <c r="SEU327" s="94"/>
      <c r="SEV327" s="94"/>
      <c r="SEW327" s="94"/>
      <c r="SEX327" s="94"/>
      <c r="SEY327" s="94"/>
      <c r="SEZ327" s="94"/>
      <c r="SFA327" s="94"/>
      <c r="SFB327" s="94"/>
      <c r="SFC327" s="94"/>
      <c r="SFD327" s="94"/>
      <c r="SFE327" s="94"/>
      <c r="SFF327" s="94"/>
      <c r="SFG327" s="94"/>
      <c r="SFH327" s="94"/>
      <c r="SFI327" s="94"/>
      <c r="SFJ327" s="94"/>
      <c r="SFK327" s="94"/>
      <c r="SFL327" s="94"/>
      <c r="SFM327" s="94"/>
      <c r="SFN327" s="94"/>
      <c r="SFO327" s="94"/>
      <c r="SFP327" s="94"/>
      <c r="SFQ327" s="94"/>
      <c r="SFR327" s="94"/>
      <c r="SFS327" s="94"/>
      <c r="SFT327" s="94"/>
      <c r="SFU327" s="94"/>
      <c r="SFV327" s="94"/>
      <c r="SFW327" s="94"/>
      <c r="SFX327" s="94"/>
      <c r="SFY327" s="94"/>
      <c r="SFZ327" s="94"/>
      <c r="SGA327" s="94"/>
      <c r="SGB327" s="94"/>
      <c r="SGC327" s="94"/>
      <c r="SGD327" s="94"/>
      <c r="SGE327" s="94"/>
      <c r="SGF327" s="94"/>
      <c r="SGG327" s="94"/>
      <c r="SGH327" s="94"/>
      <c r="SGI327" s="94"/>
      <c r="SGJ327" s="94"/>
      <c r="SGK327" s="94"/>
      <c r="SGL327" s="94"/>
      <c r="SGM327" s="94"/>
      <c r="SGN327" s="94"/>
      <c r="SGO327" s="94"/>
      <c r="SGP327" s="94"/>
      <c r="SGQ327" s="94"/>
      <c r="SGR327" s="94"/>
      <c r="SGS327" s="94"/>
      <c r="SGT327" s="94"/>
      <c r="SGU327" s="94"/>
      <c r="SGV327" s="94"/>
      <c r="SGW327" s="94"/>
      <c r="SGX327" s="94"/>
      <c r="SGY327" s="94"/>
      <c r="SGZ327" s="94"/>
      <c r="SHA327" s="94"/>
      <c r="SHB327" s="94"/>
      <c r="SHC327" s="94"/>
      <c r="SHD327" s="94"/>
      <c r="SHE327" s="94"/>
      <c r="SHF327" s="94"/>
      <c r="SHG327" s="94"/>
      <c r="SHH327" s="94"/>
      <c r="SHI327" s="94"/>
      <c r="SHJ327" s="94"/>
      <c r="SHK327" s="94"/>
      <c r="SHL327" s="94"/>
      <c r="SHM327" s="94"/>
      <c r="SHN327" s="94"/>
      <c r="SHO327" s="94"/>
      <c r="SHP327" s="94"/>
      <c r="SHQ327" s="94"/>
      <c r="SHR327" s="94"/>
      <c r="SHS327" s="94"/>
      <c r="SHT327" s="94"/>
      <c r="SHU327" s="94"/>
      <c r="SHV327" s="94"/>
      <c r="SHW327" s="94"/>
      <c r="SHX327" s="94"/>
      <c r="SHY327" s="94"/>
      <c r="SHZ327" s="94"/>
      <c r="SIA327" s="94"/>
      <c r="SIB327" s="94"/>
      <c r="SIC327" s="94"/>
      <c r="SID327" s="94"/>
      <c r="SIE327" s="94"/>
      <c r="SIF327" s="94"/>
      <c r="SIG327" s="94"/>
      <c r="SIH327" s="94"/>
      <c r="SII327" s="94"/>
      <c r="SIJ327" s="94"/>
      <c r="SIK327" s="94"/>
      <c r="SIL327" s="94"/>
      <c r="SIM327" s="94"/>
      <c r="SIN327" s="94"/>
      <c r="SIO327" s="94"/>
      <c r="SIP327" s="94"/>
      <c r="SIQ327" s="94"/>
      <c r="SIR327" s="94"/>
      <c r="SIS327" s="94"/>
      <c r="SIT327" s="94"/>
      <c r="SIU327" s="94"/>
      <c r="SIV327" s="94"/>
      <c r="SIW327" s="94"/>
      <c r="SIX327" s="94"/>
      <c r="SIY327" s="94"/>
      <c r="SIZ327" s="94"/>
      <c r="SJA327" s="94"/>
      <c r="SJB327" s="94"/>
      <c r="SJC327" s="94"/>
      <c r="SJD327" s="94"/>
      <c r="SJE327" s="94"/>
      <c r="SJF327" s="94"/>
      <c r="SJG327" s="94"/>
      <c r="SJH327" s="94"/>
      <c r="SJI327" s="94"/>
      <c r="SJJ327" s="94"/>
      <c r="SJK327" s="94"/>
      <c r="SJL327" s="94"/>
      <c r="SJM327" s="94"/>
      <c r="SJN327" s="94"/>
      <c r="SJO327" s="94"/>
      <c r="SJP327" s="94"/>
      <c r="SJQ327" s="94"/>
      <c r="SJR327" s="94"/>
      <c r="SJS327" s="94"/>
      <c r="SJT327" s="94"/>
      <c r="SJU327" s="94"/>
      <c r="SJV327" s="94"/>
      <c r="SJW327" s="94"/>
      <c r="SJX327" s="94"/>
      <c r="SJY327" s="94"/>
      <c r="SJZ327" s="94"/>
      <c r="SKA327" s="94"/>
      <c r="SKB327" s="94"/>
      <c r="SKC327" s="94"/>
      <c r="SKD327" s="94"/>
      <c r="SKE327" s="94"/>
      <c r="SKF327" s="94"/>
      <c r="SKG327" s="94"/>
      <c r="SKH327" s="94"/>
      <c r="SKI327" s="94"/>
      <c r="SKJ327" s="94"/>
      <c r="SKK327" s="94"/>
      <c r="SKL327" s="94"/>
      <c r="SKM327" s="94"/>
      <c r="SKN327" s="94"/>
      <c r="SKO327" s="94"/>
      <c r="SKP327" s="94"/>
      <c r="SKQ327" s="94"/>
      <c r="SKR327" s="94"/>
      <c r="SKS327" s="94"/>
      <c r="SKT327" s="94"/>
      <c r="SKU327" s="94"/>
      <c r="SKV327" s="94"/>
      <c r="SKW327" s="94"/>
      <c r="SKX327" s="94"/>
      <c r="SKY327" s="94"/>
      <c r="SKZ327" s="94"/>
      <c r="SLA327" s="94"/>
      <c r="SLB327" s="94"/>
      <c r="SLC327" s="94"/>
      <c r="SLD327" s="94"/>
      <c r="SLE327" s="94"/>
      <c r="SLF327" s="94"/>
      <c r="SLG327" s="94"/>
      <c r="SLH327" s="94"/>
      <c r="SLI327" s="94"/>
      <c r="SLJ327" s="94"/>
      <c r="SLK327" s="94"/>
      <c r="SLL327" s="94"/>
      <c r="SLM327" s="94"/>
      <c r="SLN327" s="94"/>
      <c r="SLO327" s="94"/>
      <c r="SLP327" s="94"/>
      <c r="SLQ327" s="94"/>
      <c r="SLR327" s="94"/>
      <c r="SLS327" s="94"/>
      <c r="SLT327" s="94"/>
      <c r="SLU327" s="94"/>
      <c r="SLV327" s="94"/>
      <c r="SLW327" s="94"/>
      <c r="SLX327" s="94"/>
      <c r="SLY327" s="94"/>
      <c r="SLZ327" s="94"/>
      <c r="SMA327" s="94"/>
      <c r="SMB327" s="94"/>
      <c r="SMC327" s="94"/>
      <c r="SMD327" s="94"/>
      <c r="SME327" s="94"/>
      <c r="SMF327" s="94"/>
      <c r="SMG327" s="94"/>
      <c r="SMH327" s="94"/>
      <c r="SMI327" s="94"/>
      <c r="SMJ327" s="94"/>
      <c r="SMK327" s="94"/>
      <c r="SML327" s="94"/>
      <c r="SMM327" s="94"/>
      <c r="SMN327" s="94"/>
      <c r="SMO327" s="94"/>
      <c r="SMP327" s="94"/>
      <c r="SMQ327" s="94"/>
      <c r="SMR327" s="94"/>
      <c r="SMS327" s="94"/>
      <c r="SMT327" s="94"/>
      <c r="SMU327" s="94"/>
      <c r="SMV327" s="94"/>
      <c r="SMW327" s="94"/>
      <c r="SMX327" s="94"/>
      <c r="SMY327" s="94"/>
      <c r="SMZ327" s="94"/>
      <c r="SNA327" s="94"/>
      <c r="SNB327" s="94"/>
      <c r="SNC327" s="94"/>
      <c r="SND327" s="94"/>
      <c r="SNE327" s="94"/>
      <c r="SNF327" s="94"/>
      <c r="SNG327" s="94"/>
      <c r="SNH327" s="94"/>
      <c r="SNI327" s="94"/>
      <c r="SNJ327" s="94"/>
      <c r="SNK327" s="94"/>
      <c r="SNL327" s="94"/>
      <c r="SNM327" s="94"/>
      <c r="SNN327" s="94"/>
      <c r="SNO327" s="94"/>
      <c r="SNP327" s="94"/>
      <c r="SNQ327" s="94"/>
      <c r="SNR327" s="94"/>
      <c r="SNS327" s="94"/>
      <c r="SNT327" s="94"/>
      <c r="SNU327" s="94"/>
      <c r="SNV327" s="94"/>
      <c r="SNW327" s="94"/>
      <c r="SNX327" s="94"/>
      <c r="SNY327" s="94"/>
      <c r="SNZ327" s="94"/>
      <c r="SOA327" s="94"/>
      <c r="SOB327" s="94"/>
      <c r="SOC327" s="94"/>
      <c r="SOD327" s="94"/>
      <c r="SOE327" s="94"/>
      <c r="SOF327" s="94"/>
      <c r="SOG327" s="94"/>
      <c r="SOH327" s="94"/>
      <c r="SOI327" s="94"/>
      <c r="SOJ327" s="94"/>
      <c r="SOK327" s="94"/>
      <c r="SOL327" s="94"/>
      <c r="SOM327" s="94"/>
      <c r="SON327" s="94"/>
      <c r="SOO327" s="94"/>
      <c r="SOP327" s="94"/>
      <c r="SOQ327" s="94"/>
      <c r="SOR327" s="94"/>
      <c r="SOS327" s="94"/>
      <c r="SOT327" s="94"/>
      <c r="SOU327" s="94"/>
      <c r="SOV327" s="94"/>
      <c r="SOW327" s="94"/>
      <c r="SOX327" s="94"/>
      <c r="SOY327" s="94"/>
      <c r="SOZ327" s="94"/>
      <c r="SPA327" s="94"/>
      <c r="SPB327" s="94"/>
      <c r="SPC327" s="94"/>
      <c r="SPD327" s="94"/>
      <c r="SPE327" s="94"/>
      <c r="SPF327" s="94"/>
      <c r="SPG327" s="94"/>
      <c r="SPH327" s="94"/>
      <c r="SPI327" s="94"/>
      <c r="SPJ327" s="94"/>
      <c r="SPK327" s="94"/>
      <c r="SPL327" s="94"/>
      <c r="SPM327" s="94"/>
      <c r="SPN327" s="94"/>
      <c r="SPO327" s="94"/>
      <c r="SPP327" s="94"/>
      <c r="SPQ327" s="94"/>
      <c r="SPR327" s="94"/>
      <c r="SPS327" s="94"/>
      <c r="SPT327" s="94"/>
      <c r="SPU327" s="94"/>
      <c r="SPV327" s="94"/>
      <c r="SPW327" s="94"/>
      <c r="SPX327" s="94"/>
      <c r="SPY327" s="94"/>
      <c r="SPZ327" s="94"/>
      <c r="SQA327" s="94"/>
      <c r="SQB327" s="94"/>
      <c r="SQC327" s="94"/>
      <c r="SQD327" s="94"/>
      <c r="SQE327" s="94"/>
      <c r="SQF327" s="94"/>
      <c r="SQG327" s="94"/>
      <c r="SQH327" s="94"/>
      <c r="SQI327" s="94"/>
      <c r="SQJ327" s="94"/>
      <c r="SQK327" s="94"/>
      <c r="SQL327" s="94"/>
      <c r="SQM327" s="94"/>
      <c r="SQN327" s="94"/>
      <c r="SQO327" s="94"/>
      <c r="SQP327" s="94"/>
      <c r="SQQ327" s="94"/>
      <c r="SQR327" s="94"/>
      <c r="SQS327" s="94"/>
      <c r="SQT327" s="94"/>
      <c r="SQU327" s="94"/>
      <c r="SQV327" s="94"/>
      <c r="SQW327" s="94"/>
      <c r="SQX327" s="94"/>
      <c r="SQY327" s="94"/>
      <c r="SQZ327" s="94"/>
      <c r="SRA327" s="94"/>
      <c r="SRB327" s="94"/>
      <c r="SRC327" s="94"/>
      <c r="SRD327" s="94"/>
      <c r="SRE327" s="94"/>
      <c r="SRF327" s="94"/>
      <c r="SRG327" s="94"/>
      <c r="SRH327" s="94"/>
      <c r="SRI327" s="94"/>
      <c r="SRJ327" s="94"/>
      <c r="SRK327" s="94"/>
      <c r="SRL327" s="94"/>
      <c r="SRM327" s="94"/>
      <c r="SRN327" s="94"/>
      <c r="SRO327" s="94"/>
      <c r="SRP327" s="94"/>
      <c r="SRQ327" s="94"/>
      <c r="SRR327" s="94"/>
      <c r="SRS327" s="94"/>
      <c r="SRT327" s="94"/>
      <c r="SRU327" s="94"/>
      <c r="SRV327" s="94"/>
      <c r="SRW327" s="94"/>
      <c r="SRX327" s="94"/>
      <c r="SRY327" s="94"/>
      <c r="SRZ327" s="94"/>
      <c r="SSA327" s="94"/>
      <c r="SSB327" s="94"/>
      <c r="SSC327" s="94"/>
      <c r="SSD327" s="94"/>
      <c r="SSE327" s="94"/>
      <c r="SSF327" s="94"/>
      <c r="SSG327" s="94"/>
      <c r="SSH327" s="94"/>
      <c r="SSI327" s="94"/>
      <c r="SSJ327" s="94"/>
      <c r="SSK327" s="94"/>
      <c r="SSL327" s="94"/>
      <c r="SSM327" s="94"/>
      <c r="SSN327" s="94"/>
      <c r="SSO327" s="94"/>
      <c r="SSP327" s="94"/>
      <c r="SSQ327" s="94"/>
      <c r="SSR327" s="94"/>
      <c r="SSS327" s="94"/>
      <c r="SST327" s="94"/>
      <c r="SSU327" s="94"/>
      <c r="SSV327" s="94"/>
      <c r="SSW327" s="94"/>
      <c r="SSX327" s="94"/>
      <c r="SSY327" s="94"/>
      <c r="SSZ327" s="94"/>
      <c r="STA327" s="94"/>
      <c r="STB327" s="94"/>
      <c r="STC327" s="94"/>
      <c r="STD327" s="94"/>
      <c r="STE327" s="94"/>
      <c r="STF327" s="94"/>
      <c r="STG327" s="94"/>
      <c r="STH327" s="94"/>
      <c r="STI327" s="94"/>
      <c r="STJ327" s="94"/>
      <c r="STK327" s="94"/>
      <c r="STL327" s="94"/>
      <c r="STM327" s="94"/>
      <c r="STN327" s="94"/>
      <c r="STO327" s="94"/>
      <c r="STP327" s="94"/>
      <c r="STQ327" s="94"/>
      <c r="STR327" s="94"/>
      <c r="STS327" s="94"/>
      <c r="STT327" s="94"/>
      <c r="STU327" s="94"/>
      <c r="STV327" s="94"/>
      <c r="STW327" s="94"/>
      <c r="STX327" s="94"/>
      <c r="STY327" s="94"/>
      <c r="STZ327" s="94"/>
      <c r="SUA327" s="94"/>
      <c r="SUB327" s="94"/>
      <c r="SUC327" s="94"/>
      <c r="SUD327" s="94"/>
      <c r="SUE327" s="94"/>
      <c r="SUF327" s="94"/>
      <c r="SUG327" s="94"/>
      <c r="SUH327" s="94"/>
      <c r="SUI327" s="94"/>
      <c r="SUJ327" s="94"/>
      <c r="SUK327" s="94"/>
      <c r="SUL327" s="94"/>
      <c r="SUM327" s="94"/>
      <c r="SUN327" s="94"/>
      <c r="SUO327" s="94"/>
      <c r="SUP327" s="94"/>
      <c r="SUQ327" s="94"/>
      <c r="SUR327" s="94"/>
      <c r="SUS327" s="94"/>
      <c r="SUT327" s="94"/>
      <c r="SUU327" s="94"/>
      <c r="SUV327" s="94"/>
      <c r="SUW327" s="94"/>
      <c r="SUX327" s="94"/>
      <c r="SUY327" s="94"/>
      <c r="SUZ327" s="94"/>
      <c r="SVA327" s="94"/>
      <c r="SVB327" s="94"/>
      <c r="SVC327" s="94"/>
      <c r="SVD327" s="94"/>
      <c r="SVE327" s="94"/>
      <c r="SVF327" s="94"/>
      <c r="SVG327" s="94"/>
      <c r="SVH327" s="94"/>
      <c r="SVI327" s="94"/>
      <c r="SVJ327" s="94"/>
      <c r="SVK327" s="94"/>
      <c r="SVL327" s="94"/>
      <c r="SVM327" s="94"/>
      <c r="SVN327" s="94"/>
      <c r="SVO327" s="94"/>
      <c r="SVP327" s="94"/>
      <c r="SVQ327" s="94"/>
      <c r="SVR327" s="94"/>
      <c r="SVS327" s="94"/>
      <c r="SVT327" s="94"/>
      <c r="SVU327" s="94"/>
      <c r="SVV327" s="94"/>
      <c r="SVW327" s="94"/>
      <c r="SVX327" s="94"/>
      <c r="SVY327" s="94"/>
      <c r="SVZ327" s="94"/>
      <c r="SWA327" s="94"/>
      <c r="SWB327" s="94"/>
      <c r="SWC327" s="94"/>
      <c r="SWD327" s="94"/>
      <c r="SWE327" s="94"/>
      <c r="SWF327" s="94"/>
      <c r="SWG327" s="94"/>
      <c r="SWH327" s="94"/>
      <c r="SWI327" s="94"/>
      <c r="SWJ327" s="94"/>
      <c r="SWK327" s="94"/>
      <c r="SWL327" s="94"/>
      <c r="SWM327" s="94"/>
      <c r="SWN327" s="94"/>
      <c r="SWO327" s="94"/>
      <c r="SWP327" s="94"/>
      <c r="SWQ327" s="94"/>
      <c r="SWR327" s="94"/>
      <c r="SWS327" s="94"/>
      <c r="SWT327" s="94"/>
      <c r="SWU327" s="94"/>
      <c r="SWV327" s="94"/>
      <c r="SWW327" s="94"/>
      <c r="SWX327" s="94"/>
      <c r="SWY327" s="94"/>
      <c r="SWZ327" s="94"/>
      <c r="SXA327" s="94"/>
      <c r="SXB327" s="94"/>
      <c r="SXC327" s="94"/>
      <c r="SXD327" s="94"/>
      <c r="SXE327" s="94"/>
      <c r="SXF327" s="94"/>
      <c r="SXG327" s="94"/>
      <c r="SXH327" s="94"/>
      <c r="SXI327" s="94"/>
      <c r="SXJ327" s="94"/>
      <c r="SXK327" s="94"/>
      <c r="SXL327" s="94"/>
      <c r="SXM327" s="94"/>
      <c r="SXN327" s="94"/>
      <c r="SXO327" s="94"/>
      <c r="SXP327" s="94"/>
      <c r="SXQ327" s="94"/>
      <c r="SXR327" s="94"/>
      <c r="SXS327" s="94"/>
      <c r="SXT327" s="94"/>
      <c r="SXU327" s="94"/>
      <c r="SXV327" s="94"/>
      <c r="SXW327" s="94"/>
      <c r="SXX327" s="94"/>
      <c r="SXY327" s="94"/>
      <c r="SXZ327" s="94"/>
      <c r="SYA327" s="94"/>
      <c r="SYB327" s="94"/>
      <c r="SYC327" s="94"/>
      <c r="SYD327" s="94"/>
      <c r="SYE327" s="94"/>
      <c r="SYF327" s="94"/>
      <c r="SYG327" s="94"/>
      <c r="SYH327" s="94"/>
      <c r="SYI327" s="94"/>
      <c r="SYJ327" s="94"/>
      <c r="SYK327" s="94"/>
      <c r="SYL327" s="94"/>
      <c r="SYM327" s="94"/>
      <c r="SYN327" s="94"/>
      <c r="SYO327" s="94"/>
      <c r="SYP327" s="94"/>
      <c r="SYQ327" s="94"/>
      <c r="SYR327" s="94"/>
      <c r="SYS327" s="94"/>
      <c r="SYT327" s="94"/>
      <c r="SYU327" s="94"/>
      <c r="SYV327" s="94"/>
      <c r="SYW327" s="94"/>
      <c r="SYX327" s="94"/>
      <c r="SYY327" s="94"/>
      <c r="SYZ327" s="94"/>
      <c r="SZA327" s="94"/>
      <c r="SZB327" s="94"/>
      <c r="SZC327" s="94"/>
      <c r="SZD327" s="94"/>
      <c r="SZE327" s="94"/>
      <c r="SZF327" s="94"/>
      <c r="SZG327" s="94"/>
      <c r="SZH327" s="94"/>
      <c r="SZI327" s="94"/>
      <c r="SZJ327" s="94"/>
      <c r="SZK327" s="94"/>
      <c r="SZL327" s="94"/>
      <c r="SZM327" s="94"/>
      <c r="SZN327" s="94"/>
      <c r="SZO327" s="94"/>
      <c r="SZP327" s="94"/>
      <c r="SZQ327" s="94"/>
      <c r="SZR327" s="94"/>
      <c r="SZS327" s="94"/>
      <c r="SZT327" s="94"/>
      <c r="SZU327" s="94"/>
      <c r="SZV327" s="94"/>
      <c r="SZW327" s="94"/>
      <c r="SZX327" s="94"/>
      <c r="SZY327" s="94"/>
      <c r="SZZ327" s="94"/>
      <c r="TAA327" s="94"/>
      <c r="TAB327" s="94"/>
      <c r="TAC327" s="94"/>
      <c r="TAD327" s="94"/>
      <c r="TAE327" s="94"/>
      <c r="TAF327" s="94"/>
      <c r="TAG327" s="94"/>
      <c r="TAH327" s="94"/>
      <c r="TAI327" s="94"/>
      <c r="TAJ327" s="94"/>
      <c r="TAK327" s="94"/>
      <c r="TAL327" s="94"/>
      <c r="TAM327" s="94"/>
      <c r="TAN327" s="94"/>
      <c r="TAO327" s="94"/>
      <c r="TAP327" s="94"/>
      <c r="TAQ327" s="94"/>
      <c r="TAR327" s="94"/>
      <c r="TAS327" s="94"/>
      <c r="TAT327" s="94"/>
      <c r="TAU327" s="94"/>
      <c r="TAV327" s="94"/>
      <c r="TAW327" s="94"/>
      <c r="TAX327" s="94"/>
      <c r="TAY327" s="94"/>
      <c r="TAZ327" s="94"/>
      <c r="TBA327" s="94"/>
      <c r="TBB327" s="94"/>
      <c r="TBC327" s="94"/>
      <c r="TBD327" s="94"/>
      <c r="TBE327" s="94"/>
      <c r="TBF327" s="94"/>
      <c r="TBG327" s="94"/>
      <c r="TBH327" s="94"/>
      <c r="TBI327" s="94"/>
      <c r="TBJ327" s="94"/>
      <c r="TBK327" s="94"/>
      <c r="TBL327" s="94"/>
      <c r="TBM327" s="94"/>
      <c r="TBN327" s="94"/>
      <c r="TBO327" s="94"/>
      <c r="TBP327" s="94"/>
      <c r="TBQ327" s="94"/>
      <c r="TBR327" s="94"/>
      <c r="TBS327" s="94"/>
      <c r="TBT327" s="94"/>
      <c r="TBU327" s="94"/>
      <c r="TBV327" s="94"/>
      <c r="TBW327" s="94"/>
      <c r="TBX327" s="94"/>
      <c r="TBY327" s="94"/>
      <c r="TBZ327" s="94"/>
      <c r="TCA327" s="94"/>
      <c r="TCB327" s="94"/>
      <c r="TCC327" s="94"/>
      <c r="TCD327" s="94"/>
      <c r="TCE327" s="94"/>
      <c r="TCF327" s="94"/>
      <c r="TCG327" s="94"/>
      <c r="TCH327" s="94"/>
      <c r="TCI327" s="94"/>
      <c r="TCJ327" s="94"/>
      <c r="TCK327" s="94"/>
      <c r="TCL327" s="94"/>
      <c r="TCM327" s="94"/>
      <c r="TCN327" s="94"/>
      <c r="TCO327" s="94"/>
      <c r="TCP327" s="94"/>
      <c r="TCQ327" s="94"/>
      <c r="TCR327" s="94"/>
      <c r="TCS327" s="94"/>
      <c r="TCT327" s="94"/>
      <c r="TCU327" s="94"/>
      <c r="TCV327" s="94"/>
      <c r="TCW327" s="94"/>
      <c r="TCX327" s="94"/>
      <c r="TCY327" s="94"/>
      <c r="TCZ327" s="94"/>
      <c r="TDA327" s="94"/>
      <c r="TDB327" s="94"/>
      <c r="TDC327" s="94"/>
      <c r="TDD327" s="94"/>
      <c r="TDE327" s="94"/>
      <c r="TDF327" s="94"/>
      <c r="TDG327" s="94"/>
      <c r="TDH327" s="94"/>
      <c r="TDI327" s="94"/>
      <c r="TDJ327" s="94"/>
      <c r="TDK327" s="94"/>
      <c r="TDL327" s="94"/>
      <c r="TDM327" s="94"/>
      <c r="TDN327" s="94"/>
      <c r="TDO327" s="94"/>
      <c r="TDP327" s="94"/>
      <c r="TDQ327" s="94"/>
      <c r="TDR327" s="94"/>
      <c r="TDS327" s="94"/>
      <c r="TDT327" s="94"/>
      <c r="TDU327" s="94"/>
      <c r="TDV327" s="94"/>
      <c r="TDW327" s="94"/>
      <c r="TDX327" s="94"/>
      <c r="TDY327" s="94"/>
      <c r="TDZ327" s="94"/>
      <c r="TEA327" s="94"/>
      <c r="TEB327" s="94"/>
      <c r="TEC327" s="94"/>
      <c r="TED327" s="94"/>
      <c r="TEE327" s="94"/>
      <c r="TEF327" s="94"/>
      <c r="TEG327" s="94"/>
      <c r="TEH327" s="94"/>
      <c r="TEI327" s="94"/>
      <c r="TEJ327" s="94"/>
      <c r="TEK327" s="94"/>
      <c r="TEL327" s="94"/>
      <c r="TEM327" s="94"/>
      <c r="TEN327" s="94"/>
      <c r="TEO327" s="94"/>
      <c r="TEP327" s="94"/>
      <c r="TEQ327" s="94"/>
      <c r="TER327" s="94"/>
      <c r="TES327" s="94"/>
      <c r="TET327" s="94"/>
      <c r="TEU327" s="94"/>
      <c r="TEV327" s="94"/>
      <c r="TEW327" s="94"/>
      <c r="TEX327" s="94"/>
      <c r="TEY327" s="94"/>
      <c r="TEZ327" s="94"/>
      <c r="TFA327" s="94"/>
      <c r="TFB327" s="94"/>
      <c r="TFC327" s="94"/>
      <c r="TFD327" s="94"/>
      <c r="TFE327" s="94"/>
      <c r="TFF327" s="94"/>
      <c r="TFG327" s="94"/>
      <c r="TFH327" s="94"/>
      <c r="TFI327" s="94"/>
      <c r="TFJ327" s="94"/>
      <c r="TFK327" s="94"/>
      <c r="TFL327" s="94"/>
      <c r="TFM327" s="94"/>
      <c r="TFN327" s="94"/>
      <c r="TFO327" s="94"/>
      <c r="TFP327" s="94"/>
      <c r="TFQ327" s="94"/>
      <c r="TFR327" s="94"/>
      <c r="TFS327" s="94"/>
      <c r="TFT327" s="94"/>
      <c r="TFU327" s="94"/>
      <c r="TFV327" s="94"/>
      <c r="TFW327" s="94"/>
      <c r="TFX327" s="94"/>
      <c r="TFY327" s="94"/>
      <c r="TFZ327" s="94"/>
      <c r="TGA327" s="94"/>
      <c r="TGB327" s="94"/>
      <c r="TGC327" s="94"/>
      <c r="TGD327" s="94"/>
      <c r="TGE327" s="94"/>
      <c r="TGF327" s="94"/>
      <c r="TGG327" s="94"/>
      <c r="TGH327" s="94"/>
      <c r="TGI327" s="94"/>
      <c r="TGJ327" s="94"/>
      <c r="TGK327" s="94"/>
      <c r="TGL327" s="94"/>
      <c r="TGM327" s="94"/>
      <c r="TGN327" s="94"/>
      <c r="TGO327" s="94"/>
      <c r="TGP327" s="94"/>
      <c r="TGQ327" s="94"/>
      <c r="TGR327" s="94"/>
      <c r="TGS327" s="94"/>
      <c r="TGT327" s="94"/>
      <c r="TGU327" s="94"/>
      <c r="TGV327" s="94"/>
      <c r="TGW327" s="94"/>
      <c r="TGX327" s="94"/>
      <c r="TGY327" s="94"/>
      <c r="TGZ327" s="94"/>
      <c r="THA327" s="94"/>
      <c r="THB327" s="94"/>
      <c r="THC327" s="94"/>
      <c r="THD327" s="94"/>
      <c r="THE327" s="94"/>
      <c r="THF327" s="94"/>
      <c r="THG327" s="94"/>
      <c r="THH327" s="94"/>
      <c r="THI327" s="94"/>
      <c r="THJ327" s="94"/>
      <c r="THK327" s="94"/>
      <c r="THL327" s="94"/>
      <c r="THM327" s="94"/>
      <c r="THN327" s="94"/>
      <c r="THO327" s="94"/>
      <c r="THP327" s="94"/>
      <c r="THQ327" s="94"/>
      <c r="THR327" s="94"/>
      <c r="THS327" s="94"/>
      <c r="THT327" s="94"/>
      <c r="THU327" s="94"/>
      <c r="THV327" s="94"/>
      <c r="THW327" s="94"/>
      <c r="THX327" s="94"/>
      <c r="THY327" s="94"/>
      <c r="THZ327" s="94"/>
      <c r="TIA327" s="94"/>
      <c r="TIB327" s="94"/>
      <c r="TIC327" s="94"/>
      <c r="TID327" s="94"/>
      <c r="TIE327" s="94"/>
      <c r="TIF327" s="94"/>
      <c r="TIG327" s="94"/>
      <c r="TIH327" s="94"/>
      <c r="TII327" s="94"/>
      <c r="TIJ327" s="94"/>
      <c r="TIK327" s="94"/>
      <c r="TIL327" s="94"/>
      <c r="TIM327" s="94"/>
      <c r="TIN327" s="94"/>
      <c r="TIO327" s="94"/>
      <c r="TIP327" s="94"/>
      <c r="TIQ327" s="94"/>
      <c r="TIR327" s="94"/>
      <c r="TIS327" s="94"/>
      <c r="TIT327" s="94"/>
      <c r="TIU327" s="94"/>
      <c r="TIV327" s="94"/>
      <c r="TIW327" s="94"/>
      <c r="TIX327" s="94"/>
      <c r="TIY327" s="94"/>
      <c r="TIZ327" s="94"/>
      <c r="TJA327" s="94"/>
      <c r="TJB327" s="94"/>
      <c r="TJC327" s="94"/>
      <c r="TJD327" s="94"/>
      <c r="TJE327" s="94"/>
      <c r="TJF327" s="94"/>
      <c r="TJG327" s="94"/>
      <c r="TJH327" s="94"/>
      <c r="TJI327" s="94"/>
      <c r="TJJ327" s="94"/>
      <c r="TJK327" s="94"/>
      <c r="TJL327" s="94"/>
      <c r="TJM327" s="94"/>
      <c r="TJN327" s="94"/>
      <c r="TJO327" s="94"/>
      <c r="TJP327" s="94"/>
      <c r="TJQ327" s="94"/>
      <c r="TJR327" s="94"/>
      <c r="TJS327" s="94"/>
      <c r="TJT327" s="94"/>
      <c r="TJU327" s="94"/>
      <c r="TJV327" s="94"/>
      <c r="TJW327" s="94"/>
      <c r="TJX327" s="94"/>
      <c r="TJY327" s="94"/>
      <c r="TJZ327" s="94"/>
      <c r="TKA327" s="94"/>
      <c r="TKB327" s="94"/>
      <c r="TKC327" s="94"/>
      <c r="TKD327" s="94"/>
      <c r="TKE327" s="94"/>
      <c r="TKF327" s="94"/>
      <c r="TKG327" s="94"/>
      <c r="TKH327" s="94"/>
      <c r="TKI327" s="94"/>
      <c r="TKJ327" s="94"/>
      <c r="TKK327" s="94"/>
      <c r="TKL327" s="94"/>
      <c r="TKM327" s="94"/>
      <c r="TKN327" s="94"/>
      <c r="TKO327" s="94"/>
      <c r="TKP327" s="94"/>
      <c r="TKQ327" s="94"/>
      <c r="TKR327" s="94"/>
      <c r="TKS327" s="94"/>
      <c r="TKT327" s="94"/>
      <c r="TKU327" s="94"/>
      <c r="TKV327" s="94"/>
      <c r="TKW327" s="94"/>
      <c r="TKX327" s="94"/>
      <c r="TKY327" s="94"/>
      <c r="TKZ327" s="94"/>
      <c r="TLA327" s="94"/>
      <c r="TLB327" s="94"/>
      <c r="TLC327" s="94"/>
      <c r="TLD327" s="94"/>
      <c r="TLE327" s="94"/>
      <c r="TLF327" s="94"/>
      <c r="TLG327" s="94"/>
      <c r="TLH327" s="94"/>
      <c r="TLI327" s="94"/>
      <c r="TLJ327" s="94"/>
      <c r="TLK327" s="94"/>
      <c r="TLL327" s="94"/>
      <c r="TLM327" s="94"/>
      <c r="TLN327" s="94"/>
      <c r="TLO327" s="94"/>
      <c r="TLP327" s="94"/>
      <c r="TLQ327" s="94"/>
      <c r="TLR327" s="94"/>
      <c r="TLS327" s="94"/>
      <c r="TLT327" s="94"/>
      <c r="TLU327" s="94"/>
      <c r="TLV327" s="94"/>
      <c r="TLW327" s="94"/>
      <c r="TLX327" s="94"/>
      <c r="TLY327" s="94"/>
      <c r="TLZ327" s="94"/>
      <c r="TMA327" s="94"/>
      <c r="TMB327" s="94"/>
      <c r="TMC327" s="94"/>
      <c r="TMD327" s="94"/>
      <c r="TME327" s="94"/>
      <c r="TMF327" s="94"/>
      <c r="TMG327" s="94"/>
      <c r="TMH327" s="94"/>
      <c r="TMI327" s="94"/>
      <c r="TMJ327" s="94"/>
      <c r="TMK327" s="94"/>
      <c r="TML327" s="94"/>
      <c r="TMM327" s="94"/>
      <c r="TMN327" s="94"/>
      <c r="TMO327" s="94"/>
      <c r="TMP327" s="94"/>
      <c r="TMQ327" s="94"/>
      <c r="TMR327" s="94"/>
      <c r="TMS327" s="94"/>
      <c r="TMT327" s="94"/>
      <c r="TMU327" s="94"/>
      <c r="TMV327" s="94"/>
      <c r="TMW327" s="94"/>
      <c r="TMX327" s="94"/>
      <c r="TMY327" s="94"/>
      <c r="TMZ327" s="94"/>
      <c r="TNA327" s="94"/>
      <c r="TNB327" s="94"/>
      <c r="TNC327" s="94"/>
      <c r="TND327" s="94"/>
      <c r="TNE327" s="94"/>
      <c r="TNF327" s="94"/>
      <c r="TNG327" s="94"/>
      <c r="TNH327" s="94"/>
      <c r="TNI327" s="94"/>
      <c r="TNJ327" s="94"/>
      <c r="TNK327" s="94"/>
      <c r="TNL327" s="94"/>
      <c r="TNM327" s="94"/>
      <c r="TNN327" s="94"/>
      <c r="TNO327" s="94"/>
      <c r="TNP327" s="94"/>
      <c r="TNQ327" s="94"/>
      <c r="TNR327" s="94"/>
      <c r="TNS327" s="94"/>
      <c r="TNT327" s="94"/>
      <c r="TNU327" s="94"/>
      <c r="TNV327" s="94"/>
      <c r="TNW327" s="94"/>
      <c r="TNX327" s="94"/>
      <c r="TNY327" s="94"/>
      <c r="TNZ327" s="94"/>
      <c r="TOA327" s="94"/>
      <c r="TOB327" s="94"/>
      <c r="TOC327" s="94"/>
      <c r="TOD327" s="94"/>
      <c r="TOE327" s="94"/>
      <c r="TOF327" s="94"/>
      <c r="TOG327" s="94"/>
      <c r="TOH327" s="94"/>
      <c r="TOI327" s="94"/>
      <c r="TOJ327" s="94"/>
      <c r="TOK327" s="94"/>
      <c r="TOL327" s="94"/>
      <c r="TOM327" s="94"/>
      <c r="TON327" s="94"/>
      <c r="TOO327" s="94"/>
      <c r="TOP327" s="94"/>
      <c r="TOQ327" s="94"/>
      <c r="TOR327" s="94"/>
      <c r="TOS327" s="94"/>
      <c r="TOT327" s="94"/>
      <c r="TOU327" s="94"/>
      <c r="TOV327" s="94"/>
      <c r="TOW327" s="94"/>
      <c r="TOX327" s="94"/>
      <c r="TOY327" s="94"/>
      <c r="TOZ327" s="94"/>
      <c r="TPA327" s="94"/>
      <c r="TPB327" s="94"/>
      <c r="TPC327" s="94"/>
      <c r="TPD327" s="94"/>
      <c r="TPE327" s="94"/>
      <c r="TPF327" s="94"/>
      <c r="TPG327" s="94"/>
      <c r="TPH327" s="94"/>
      <c r="TPI327" s="94"/>
      <c r="TPJ327" s="94"/>
      <c r="TPK327" s="94"/>
      <c r="TPL327" s="94"/>
      <c r="TPM327" s="94"/>
      <c r="TPN327" s="94"/>
      <c r="TPO327" s="94"/>
      <c r="TPP327" s="94"/>
      <c r="TPQ327" s="94"/>
      <c r="TPR327" s="94"/>
      <c r="TPS327" s="94"/>
      <c r="TPT327" s="94"/>
      <c r="TPU327" s="94"/>
      <c r="TPV327" s="94"/>
      <c r="TPW327" s="94"/>
      <c r="TPX327" s="94"/>
      <c r="TPY327" s="94"/>
      <c r="TPZ327" s="94"/>
      <c r="TQA327" s="94"/>
      <c r="TQB327" s="94"/>
      <c r="TQC327" s="94"/>
      <c r="TQD327" s="94"/>
      <c r="TQE327" s="94"/>
      <c r="TQF327" s="94"/>
      <c r="TQG327" s="94"/>
      <c r="TQH327" s="94"/>
      <c r="TQI327" s="94"/>
      <c r="TQJ327" s="94"/>
      <c r="TQK327" s="94"/>
      <c r="TQL327" s="94"/>
      <c r="TQM327" s="94"/>
      <c r="TQN327" s="94"/>
      <c r="TQO327" s="94"/>
      <c r="TQP327" s="94"/>
      <c r="TQQ327" s="94"/>
      <c r="TQR327" s="94"/>
      <c r="TQS327" s="94"/>
      <c r="TQT327" s="94"/>
      <c r="TQU327" s="94"/>
      <c r="TQV327" s="94"/>
      <c r="TQW327" s="94"/>
      <c r="TQX327" s="94"/>
      <c r="TQY327" s="94"/>
      <c r="TQZ327" s="94"/>
      <c r="TRA327" s="94"/>
      <c r="TRB327" s="94"/>
      <c r="TRC327" s="94"/>
      <c r="TRD327" s="94"/>
      <c r="TRE327" s="94"/>
      <c r="TRF327" s="94"/>
      <c r="TRG327" s="94"/>
      <c r="TRH327" s="94"/>
      <c r="TRI327" s="94"/>
      <c r="TRJ327" s="94"/>
      <c r="TRK327" s="94"/>
      <c r="TRL327" s="94"/>
      <c r="TRM327" s="94"/>
      <c r="TRN327" s="94"/>
      <c r="TRO327" s="94"/>
      <c r="TRP327" s="94"/>
      <c r="TRQ327" s="94"/>
      <c r="TRR327" s="94"/>
      <c r="TRS327" s="94"/>
      <c r="TRT327" s="94"/>
      <c r="TRU327" s="94"/>
      <c r="TRV327" s="94"/>
      <c r="TRW327" s="94"/>
      <c r="TRX327" s="94"/>
      <c r="TRY327" s="94"/>
      <c r="TRZ327" s="94"/>
      <c r="TSA327" s="94"/>
      <c r="TSB327" s="94"/>
      <c r="TSC327" s="94"/>
      <c r="TSD327" s="94"/>
      <c r="TSE327" s="94"/>
      <c r="TSF327" s="94"/>
      <c r="TSG327" s="94"/>
      <c r="TSH327" s="94"/>
      <c r="TSI327" s="94"/>
      <c r="TSJ327" s="94"/>
      <c r="TSK327" s="94"/>
      <c r="TSL327" s="94"/>
      <c r="TSM327" s="94"/>
      <c r="TSN327" s="94"/>
      <c r="TSO327" s="94"/>
      <c r="TSP327" s="94"/>
      <c r="TSQ327" s="94"/>
      <c r="TSR327" s="94"/>
      <c r="TSS327" s="94"/>
      <c r="TST327" s="94"/>
      <c r="TSU327" s="94"/>
      <c r="TSV327" s="94"/>
      <c r="TSW327" s="94"/>
      <c r="TSX327" s="94"/>
      <c r="TSY327" s="94"/>
      <c r="TSZ327" s="94"/>
      <c r="TTA327" s="94"/>
      <c r="TTB327" s="94"/>
      <c r="TTC327" s="94"/>
      <c r="TTD327" s="94"/>
      <c r="TTE327" s="94"/>
      <c r="TTF327" s="94"/>
      <c r="TTG327" s="94"/>
      <c r="TTH327" s="94"/>
      <c r="TTI327" s="94"/>
      <c r="TTJ327" s="94"/>
      <c r="TTK327" s="94"/>
      <c r="TTL327" s="94"/>
      <c r="TTM327" s="94"/>
      <c r="TTN327" s="94"/>
      <c r="TTO327" s="94"/>
      <c r="TTP327" s="94"/>
      <c r="TTQ327" s="94"/>
      <c r="TTR327" s="94"/>
      <c r="TTS327" s="94"/>
      <c r="TTT327" s="94"/>
      <c r="TTU327" s="94"/>
      <c r="TTV327" s="94"/>
      <c r="TTW327" s="94"/>
      <c r="TTX327" s="94"/>
      <c r="TTY327" s="94"/>
      <c r="TTZ327" s="94"/>
      <c r="TUA327" s="94"/>
      <c r="TUB327" s="94"/>
      <c r="TUC327" s="94"/>
      <c r="TUD327" s="94"/>
      <c r="TUE327" s="94"/>
      <c r="TUF327" s="94"/>
      <c r="TUG327" s="94"/>
      <c r="TUH327" s="94"/>
      <c r="TUI327" s="94"/>
      <c r="TUJ327" s="94"/>
      <c r="TUK327" s="94"/>
      <c r="TUL327" s="94"/>
      <c r="TUM327" s="94"/>
      <c r="TUN327" s="94"/>
      <c r="TUO327" s="94"/>
      <c r="TUP327" s="94"/>
      <c r="TUQ327" s="94"/>
      <c r="TUR327" s="94"/>
      <c r="TUS327" s="94"/>
      <c r="TUT327" s="94"/>
      <c r="TUU327" s="94"/>
      <c r="TUV327" s="94"/>
      <c r="TUW327" s="94"/>
      <c r="TUX327" s="94"/>
      <c r="TUY327" s="94"/>
      <c r="TUZ327" s="94"/>
      <c r="TVA327" s="94"/>
      <c r="TVB327" s="94"/>
      <c r="TVC327" s="94"/>
      <c r="TVD327" s="94"/>
      <c r="TVE327" s="94"/>
      <c r="TVF327" s="94"/>
      <c r="TVG327" s="94"/>
      <c r="TVH327" s="94"/>
      <c r="TVI327" s="94"/>
      <c r="TVJ327" s="94"/>
      <c r="TVK327" s="94"/>
      <c r="TVL327" s="94"/>
      <c r="TVM327" s="94"/>
      <c r="TVN327" s="94"/>
      <c r="TVO327" s="94"/>
      <c r="TVP327" s="94"/>
      <c r="TVQ327" s="94"/>
      <c r="TVR327" s="94"/>
      <c r="TVS327" s="94"/>
      <c r="TVT327" s="94"/>
      <c r="TVU327" s="94"/>
      <c r="TVV327" s="94"/>
      <c r="TVW327" s="94"/>
      <c r="TVX327" s="94"/>
      <c r="TVY327" s="94"/>
      <c r="TVZ327" s="94"/>
      <c r="TWA327" s="94"/>
      <c r="TWB327" s="94"/>
      <c r="TWC327" s="94"/>
      <c r="TWD327" s="94"/>
      <c r="TWE327" s="94"/>
      <c r="TWF327" s="94"/>
      <c r="TWG327" s="94"/>
      <c r="TWH327" s="94"/>
      <c r="TWI327" s="94"/>
      <c r="TWJ327" s="94"/>
      <c r="TWK327" s="94"/>
      <c r="TWL327" s="94"/>
      <c r="TWM327" s="94"/>
      <c r="TWN327" s="94"/>
      <c r="TWO327" s="94"/>
      <c r="TWP327" s="94"/>
      <c r="TWQ327" s="94"/>
      <c r="TWR327" s="94"/>
      <c r="TWS327" s="94"/>
      <c r="TWT327" s="94"/>
      <c r="TWU327" s="94"/>
      <c r="TWV327" s="94"/>
      <c r="TWW327" s="94"/>
      <c r="TWX327" s="94"/>
      <c r="TWY327" s="94"/>
      <c r="TWZ327" s="94"/>
      <c r="TXA327" s="94"/>
      <c r="TXB327" s="94"/>
      <c r="TXC327" s="94"/>
      <c r="TXD327" s="94"/>
      <c r="TXE327" s="94"/>
      <c r="TXF327" s="94"/>
      <c r="TXG327" s="94"/>
      <c r="TXH327" s="94"/>
      <c r="TXI327" s="94"/>
      <c r="TXJ327" s="94"/>
      <c r="TXK327" s="94"/>
      <c r="TXL327" s="94"/>
      <c r="TXM327" s="94"/>
      <c r="TXN327" s="94"/>
      <c r="TXO327" s="94"/>
      <c r="TXP327" s="94"/>
      <c r="TXQ327" s="94"/>
      <c r="TXR327" s="94"/>
      <c r="TXS327" s="94"/>
      <c r="TXT327" s="94"/>
      <c r="TXU327" s="94"/>
      <c r="TXV327" s="94"/>
      <c r="TXW327" s="94"/>
      <c r="TXX327" s="94"/>
      <c r="TXY327" s="94"/>
      <c r="TXZ327" s="94"/>
      <c r="TYA327" s="94"/>
      <c r="TYB327" s="94"/>
      <c r="TYC327" s="94"/>
      <c r="TYD327" s="94"/>
      <c r="TYE327" s="94"/>
      <c r="TYF327" s="94"/>
      <c r="TYG327" s="94"/>
      <c r="TYH327" s="94"/>
      <c r="TYI327" s="94"/>
      <c r="TYJ327" s="94"/>
      <c r="TYK327" s="94"/>
      <c r="TYL327" s="94"/>
      <c r="TYM327" s="94"/>
      <c r="TYN327" s="94"/>
      <c r="TYO327" s="94"/>
      <c r="TYP327" s="94"/>
      <c r="TYQ327" s="94"/>
      <c r="TYR327" s="94"/>
      <c r="TYS327" s="94"/>
      <c r="TYT327" s="94"/>
      <c r="TYU327" s="94"/>
      <c r="TYV327" s="94"/>
      <c r="TYW327" s="94"/>
      <c r="TYX327" s="94"/>
      <c r="TYY327" s="94"/>
      <c r="TYZ327" s="94"/>
      <c r="TZA327" s="94"/>
      <c r="TZB327" s="94"/>
      <c r="TZC327" s="94"/>
      <c r="TZD327" s="94"/>
      <c r="TZE327" s="94"/>
      <c r="TZF327" s="94"/>
      <c r="TZG327" s="94"/>
      <c r="TZH327" s="94"/>
      <c r="TZI327" s="94"/>
      <c r="TZJ327" s="94"/>
      <c r="TZK327" s="94"/>
      <c r="TZL327" s="94"/>
      <c r="TZM327" s="94"/>
      <c r="TZN327" s="94"/>
      <c r="TZO327" s="94"/>
      <c r="TZP327" s="94"/>
      <c r="TZQ327" s="94"/>
      <c r="TZR327" s="94"/>
      <c r="TZS327" s="94"/>
      <c r="TZT327" s="94"/>
      <c r="TZU327" s="94"/>
      <c r="TZV327" s="94"/>
      <c r="TZW327" s="94"/>
      <c r="TZX327" s="94"/>
      <c r="TZY327" s="94"/>
      <c r="TZZ327" s="94"/>
      <c r="UAA327" s="94"/>
      <c r="UAB327" s="94"/>
      <c r="UAC327" s="94"/>
      <c r="UAD327" s="94"/>
      <c r="UAE327" s="94"/>
      <c r="UAF327" s="94"/>
      <c r="UAG327" s="94"/>
      <c r="UAH327" s="94"/>
      <c r="UAI327" s="94"/>
      <c r="UAJ327" s="94"/>
      <c r="UAK327" s="94"/>
      <c r="UAL327" s="94"/>
      <c r="UAM327" s="94"/>
      <c r="UAN327" s="94"/>
      <c r="UAO327" s="94"/>
      <c r="UAP327" s="94"/>
      <c r="UAQ327" s="94"/>
      <c r="UAR327" s="94"/>
      <c r="UAS327" s="94"/>
      <c r="UAT327" s="94"/>
      <c r="UAU327" s="94"/>
      <c r="UAV327" s="94"/>
      <c r="UAW327" s="94"/>
      <c r="UAX327" s="94"/>
      <c r="UAY327" s="94"/>
      <c r="UAZ327" s="94"/>
      <c r="UBA327" s="94"/>
      <c r="UBB327" s="94"/>
      <c r="UBC327" s="94"/>
      <c r="UBD327" s="94"/>
      <c r="UBE327" s="94"/>
      <c r="UBF327" s="94"/>
      <c r="UBG327" s="94"/>
      <c r="UBH327" s="94"/>
      <c r="UBI327" s="94"/>
      <c r="UBJ327" s="94"/>
      <c r="UBK327" s="94"/>
      <c r="UBL327" s="94"/>
      <c r="UBM327" s="94"/>
      <c r="UBN327" s="94"/>
      <c r="UBO327" s="94"/>
      <c r="UBP327" s="94"/>
      <c r="UBQ327" s="94"/>
      <c r="UBR327" s="94"/>
      <c r="UBS327" s="94"/>
      <c r="UBT327" s="94"/>
      <c r="UBU327" s="94"/>
      <c r="UBV327" s="94"/>
      <c r="UBW327" s="94"/>
      <c r="UBX327" s="94"/>
      <c r="UBY327" s="94"/>
      <c r="UBZ327" s="94"/>
      <c r="UCA327" s="94"/>
      <c r="UCB327" s="94"/>
      <c r="UCC327" s="94"/>
      <c r="UCD327" s="94"/>
      <c r="UCE327" s="94"/>
      <c r="UCF327" s="94"/>
      <c r="UCG327" s="94"/>
      <c r="UCH327" s="94"/>
      <c r="UCI327" s="94"/>
      <c r="UCJ327" s="94"/>
      <c r="UCK327" s="94"/>
      <c r="UCL327" s="94"/>
      <c r="UCM327" s="94"/>
      <c r="UCN327" s="94"/>
      <c r="UCO327" s="94"/>
      <c r="UCP327" s="94"/>
      <c r="UCQ327" s="94"/>
      <c r="UCR327" s="94"/>
      <c r="UCS327" s="94"/>
      <c r="UCT327" s="94"/>
      <c r="UCU327" s="94"/>
      <c r="UCV327" s="94"/>
      <c r="UCW327" s="94"/>
      <c r="UCX327" s="94"/>
      <c r="UCY327" s="94"/>
      <c r="UCZ327" s="94"/>
      <c r="UDA327" s="94"/>
      <c r="UDB327" s="94"/>
      <c r="UDC327" s="94"/>
      <c r="UDD327" s="94"/>
      <c r="UDE327" s="94"/>
      <c r="UDF327" s="94"/>
      <c r="UDG327" s="94"/>
      <c r="UDH327" s="94"/>
      <c r="UDI327" s="94"/>
      <c r="UDJ327" s="94"/>
      <c r="UDK327" s="94"/>
      <c r="UDL327" s="94"/>
      <c r="UDM327" s="94"/>
      <c r="UDN327" s="94"/>
      <c r="UDO327" s="94"/>
      <c r="UDP327" s="94"/>
      <c r="UDQ327" s="94"/>
      <c r="UDR327" s="94"/>
      <c r="UDS327" s="94"/>
      <c r="UDT327" s="94"/>
      <c r="UDU327" s="94"/>
      <c r="UDV327" s="94"/>
      <c r="UDW327" s="94"/>
      <c r="UDX327" s="94"/>
      <c r="UDY327" s="94"/>
      <c r="UDZ327" s="94"/>
      <c r="UEA327" s="94"/>
      <c r="UEB327" s="94"/>
      <c r="UEC327" s="94"/>
      <c r="UED327" s="94"/>
      <c r="UEE327" s="94"/>
      <c r="UEF327" s="94"/>
      <c r="UEG327" s="94"/>
      <c r="UEH327" s="94"/>
      <c r="UEI327" s="94"/>
      <c r="UEJ327" s="94"/>
      <c r="UEK327" s="94"/>
      <c r="UEL327" s="94"/>
      <c r="UEM327" s="94"/>
      <c r="UEN327" s="94"/>
      <c r="UEO327" s="94"/>
      <c r="UEP327" s="94"/>
      <c r="UEQ327" s="94"/>
      <c r="UER327" s="94"/>
      <c r="UES327" s="94"/>
      <c r="UET327" s="94"/>
      <c r="UEU327" s="94"/>
      <c r="UEV327" s="94"/>
      <c r="UEW327" s="94"/>
      <c r="UEX327" s="94"/>
      <c r="UEY327" s="94"/>
      <c r="UEZ327" s="94"/>
      <c r="UFA327" s="94"/>
      <c r="UFB327" s="94"/>
      <c r="UFC327" s="94"/>
      <c r="UFD327" s="94"/>
      <c r="UFE327" s="94"/>
      <c r="UFF327" s="94"/>
      <c r="UFG327" s="94"/>
      <c r="UFH327" s="94"/>
      <c r="UFI327" s="94"/>
      <c r="UFJ327" s="94"/>
      <c r="UFK327" s="94"/>
      <c r="UFL327" s="94"/>
      <c r="UFM327" s="94"/>
      <c r="UFN327" s="94"/>
      <c r="UFO327" s="94"/>
      <c r="UFP327" s="94"/>
      <c r="UFQ327" s="94"/>
      <c r="UFR327" s="94"/>
      <c r="UFS327" s="94"/>
      <c r="UFT327" s="94"/>
      <c r="UFU327" s="94"/>
      <c r="UFV327" s="94"/>
      <c r="UFW327" s="94"/>
      <c r="UFX327" s="94"/>
      <c r="UFY327" s="94"/>
      <c r="UFZ327" s="94"/>
      <c r="UGA327" s="94"/>
      <c r="UGB327" s="94"/>
      <c r="UGC327" s="94"/>
      <c r="UGD327" s="94"/>
      <c r="UGE327" s="94"/>
      <c r="UGF327" s="94"/>
      <c r="UGG327" s="94"/>
      <c r="UGH327" s="94"/>
      <c r="UGI327" s="94"/>
      <c r="UGJ327" s="94"/>
      <c r="UGK327" s="94"/>
      <c r="UGL327" s="94"/>
      <c r="UGM327" s="94"/>
      <c r="UGN327" s="94"/>
      <c r="UGO327" s="94"/>
      <c r="UGP327" s="94"/>
      <c r="UGQ327" s="94"/>
      <c r="UGR327" s="94"/>
      <c r="UGS327" s="94"/>
      <c r="UGT327" s="94"/>
      <c r="UGU327" s="94"/>
      <c r="UGV327" s="94"/>
      <c r="UGW327" s="94"/>
      <c r="UGX327" s="94"/>
      <c r="UGY327" s="94"/>
      <c r="UGZ327" s="94"/>
      <c r="UHA327" s="94"/>
      <c r="UHB327" s="94"/>
      <c r="UHC327" s="94"/>
      <c r="UHD327" s="94"/>
      <c r="UHE327" s="94"/>
      <c r="UHF327" s="94"/>
      <c r="UHG327" s="94"/>
      <c r="UHH327" s="94"/>
      <c r="UHI327" s="94"/>
      <c r="UHJ327" s="94"/>
      <c r="UHK327" s="94"/>
      <c r="UHL327" s="94"/>
      <c r="UHM327" s="94"/>
      <c r="UHN327" s="94"/>
      <c r="UHO327" s="94"/>
      <c r="UHP327" s="94"/>
      <c r="UHQ327" s="94"/>
      <c r="UHR327" s="94"/>
      <c r="UHS327" s="94"/>
      <c r="UHT327" s="94"/>
      <c r="UHU327" s="94"/>
      <c r="UHV327" s="94"/>
      <c r="UHW327" s="94"/>
      <c r="UHX327" s="94"/>
      <c r="UHY327" s="94"/>
      <c r="UHZ327" s="94"/>
      <c r="UIA327" s="94"/>
      <c r="UIB327" s="94"/>
      <c r="UIC327" s="94"/>
      <c r="UID327" s="94"/>
      <c r="UIE327" s="94"/>
      <c r="UIF327" s="94"/>
      <c r="UIG327" s="94"/>
      <c r="UIH327" s="94"/>
      <c r="UII327" s="94"/>
      <c r="UIJ327" s="94"/>
      <c r="UIK327" s="94"/>
      <c r="UIL327" s="94"/>
      <c r="UIM327" s="94"/>
      <c r="UIN327" s="94"/>
      <c r="UIO327" s="94"/>
      <c r="UIP327" s="94"/>
      <c r="UIQ327" s="94"/>
      <c r="UIR327" s="94"/>
      <c r="UIS327" s="94"/>
      <c r="UIT327" s="94"/>
      <c r="UIU327" s="94"/>
      <c r="UIV327" s="94"/>
      <c r="UIW327" s="94"/>
      <c r="UIX327" s="94"/>
      <c r="UIY327" s="94"/>
      <c r="UIZ327" s="94"/>
      <c r="UJA327" s="94"/>
      <c r="UJB327" s="94"/>
      <c r="UJC327" s="94"/>
      <c r="UJD327" s="94"/>
      <c r="UJE327" s="94"/>
      <c r="UJF327" s="94"/>
      <c r="UJG327" s="94"/>
      <c r="UJH327" s="94"/>
      <c r="UJI327" s="94"/>
      <c r="UJJ327" s="94"/>
      <c r="UJK327" s="94"/>
      <c r="UJL327" s="94"/>
      <c r="UJM327" s="94"/>
      <c r="UJN327" s="94"/>
      <c r="UJO327" s="94"/>
      <c r="UJP327" s="94"/>
      <c r="UJQ327" s="94"/>
      <c r="UJR327" s="94"/>
      <c r="UJS327" s="94"/>
      <c r="UJT327" s="94"/>
      <c r="UJU327" s="94"/>
      <c r="UJV327" s="94"/>
      <c r="UJW327" s="94"/>
      <c r="UJX327" s="94"/>
      <c r="UJY327" s="94"/>
      <c r="UJZ327" s="94"/>
      <c r="UKA327" s="94"/>
      <c r="UKB327" s="94"/>
      <c r="UKC327" s="94"/>
      <c r="UKD327" s="94"/>
      <c r="UKE327" s="94"/>
      <c r="UKF327" s="94"/>
      <c r="UKG327" s="94"/>
      <c r="UKH327" s="94"/>
      <c r="UKI327" s="94"/>
      <c r="UKJ327" s="94"/>
      <c r="UKK327" s="94"/>
      <c r="UKL327" s="94"/>
      <c r="UKM327" s="94"/>
      <c r="UKN327" s="94"/>
      <c r="UKO327" s="94"/>
      <c r="UKP327" s="94"/>
      <c r="UKQ327" s="94"/>
      <c r="UKR327" s="94"/>
      <c r="UKS327" s="94"/>
      <c r="UKT327" s="94"/>
      <c r="UKU327" s="94"/>
      <c r="UKV327" s="94"/>
      <c r="UKW327" s="94"/>
      <c r="UKX327" s="94"/>
      <c r="UKY327" s="94"/>
      <c r="UKZ327" s="94"/>
      <c r="ULA327" s="94"/>
      <c r="ULB327" s="94"/>
      <c r="ULC327" s="94"/>
      <c r="ULD327" s="94"/>
      <c r="ULE327" s="94"/>
      <c r="ULF327" s="94"/>
      <c r="ULG327" s="94"/>
      <c r="ULH327" s="94"/>
      <c r="ULI327" s="94"/>
      <c r="ULJ327" s="94"/>
      <c r="ULK327" s="94"/>
      <c r="ULL327" s="94"/>
      <c r="ULM327" s="94"/>
      <c r="ULN327" s="94"/>
      <c r="ULO327" s="94"/>
      <c r="ULP327" s="94"/>
      <c r="ULQ327" s="94"/>
      <c r="ULR327" s="94"/>
      <c r="ULS327" s="94"/>
      <c r="ULT327" s="94"/>
      <c r="ULU327" s="94"/>
      <c r="ULV327" s="94"/>
      <c r="ULW327" s="94"/>
      <c r="ULX327" s="94"/>
      <c r="ULY327" s="94"/>
      <c r="ULZ327" s="94"/>
      <c r="UMA327" s="94"/>
      <c r="UMB327" s="94"/>
      <c r="UMC327" s="94"/>
      <c r="UMD327" s="94"/>
      <c r="UME327" s="94"/>
      <c r="UMF327" s="94"/>
      <c r="UMG327" s="94"/>
      <c r="UMH327" s="94"/>
      <c r="UMI327" s="94"/>
      <c r="UMJ327" s="94"/>
      <c r="UMK327" s="94"/>
      <c r="UML327" s="94"/>
      <c r="UMM327" s="94"/>
      <c r="UMN327" s="94"/>
      <c r="UMO327" s="94"/>
      <c r="UMP327" s="94"/>
      <c r="UMQ327" s="94"/>
      <c r="UMR327" s="94"/>
      <c r="UMS327" s="94"/>
      <c r="UMT327" s="94"/>
      <c r="UMU327" s="94"/>
      <c r="UMV327" s="94"/>
      <c r="UMW327" s="94"/>
      <c r="UMX327" s="94"/>
      <c r="UMY327" s="94"/>
      <c r="UMZ327" s="94"/>
      <c r="UNA327" s="94"/>
      <c r="UNB327" s="94"/>
      <c r="UNC327" s="94"/>
      <c r="UND327" s="94"/>
      <c r="UNE327" s="94"/>
      <c r="UNF327" s="94"/>
      <c r="UNG327" s="94"/>
      <c r="UNH327" s="94"/>
      <c r="UNI327" s="94"/>
      <c r="UNJ327" s="94"/>
      <c r="UNK327" s="94"/>
      <c r="UNL327" s="94"/>
      <c r="UNM327" s="94"/>
      <c r="UNN327" s="94"/>
      <c r="UNO327" s="94"/>
      <c r="UNP327" s="94"/>
      <c r="UNQ327" s="94"/>
      <c r="UNR327" s="94"/>
      <c r="UNS327" s="94"/>
      <c r="UNT327" s="94"/>
      <c r="UNU327" s="94"/>
      <c r="UNV327" s="94"/>
      <c r="UNW327" s="94"/>
      <c r="UNX327" s="94"/>
      <c r="UNY327" s="94"/>
      <c r="UNZ327" s="94"/>
      <c r="UOA327" s="94"/>
      <c r="UOB327" s="94"/>
      <c r="UOC327" s="94"/>
      <c r="UOD327" s="94"/>
      <c r="UOE327" s="94"/>
      <c r="UOF327" s="94"/>
      <c r="UOG327" s="94"/>
      <c r="UOH327" s="94"/>
      <c r="UOI327" s="94"/>
      <c r="UOJ327" s="94"/>
      <c r="UOK327" s="94"/>
      <c r="UOL327" s="94"/>
      <c r="UOM327" s="94"/>
      <c r="UON327" s="94"/>
      <c r="UOO327" s="94"/>
      <c r="UOP327" s="94"/>
      <c r="UOQ327" s="94"/>
      <c r="UOR327" s="94"/>
      <c r="UOS327" s="94"/>
      <c r="UOT327" s="94"/>
      <c r="UOU327" s="94"/>
      <c r="UOV327" s="94"/>
      <c r="UOW327" s="94"/>
      <c r="UOX327" s="94"/>
      <c r="UOY327" s="94"/>
      <c r="UOZ327" s="94"/>
      <c r="UPA327" s="94"/>
      <c r="UPB327" s="94"/>
      <c r="UPC327" s="94"/>
      <c r="UPD327" s="94"/>
      <c r="UPE327" s="94"/>
      <c r="UPF327" s="94"/>
      <c r="UPG327" s="94"/>
      <c r="UPH327" s="94"/>
      <c r="UPI327" s="94"/>
      <c r="UPJ327" s="94"/>
      <c r="UPK327" s="94"/>
      <c r="UPL327" s="94"/>
      <c r="UPM327" s="94"/>
      <c r="UPN327" s="94"/>
      <c r="UPO327" s="94"/>
      <c r="UPP327" s="94"/>
      <c r="UPQ327" s="94"/>
      <c r="UPR327" s="94"/>
      <c r="UPS327" s="94"/>
      <c r="UPT327" s="94"/>
      <c r="UPU327" s="94"/>
      <c r="UPV327" s="94"/>
      <c r="UPW327" s="94"/>
      <c r="UPX327" s="94"/>
      <c r="UPY327" s="94"/>
      <c r="UPZ327" s="94"/>
      <c r="UQA327" s="94"/>
      <c r="UQB327" s="94"/>
      <c r="UQC327" s="94"/>
      <c r="UQD327" s="94"/>
      <c r="UQE327" s="94"/>
      <c r="UQF327" s="94"/>
      <c r="UQG327" s="94"/>
      <c r="UQH327" s="94"/>
      <c r="UQI327" s="94"/>
      <c r="UQJ327" s="94"/>
      <c r="UQK327" s="94"/>
      <c r="UQL327" s="94"/>
      <c r="UQM327" s="94"/>
      <c r="UQN327" s="94"/>
      <c r="UQO327" s="94"/>
      <c r="UQP327" s="94"/>
      <c r="UQQ327" s="94"/>
      <c r="UQR327" s="94"/>
      <c r="UQS327" s="94"/>
      <c r="UQT327" s="94"/>
      <c r="UQU327" s="94"/>
      <c r="UQV327" s="94"/>
      <c r="UQW327" s="94"/>
      <c r="UQX327" s="94"/>
      <c r="UQY327" s="94"/>
      <c r="UQZ327" s="94"/>
      <c r="URA327" s="94"/>
      <c r="URB327" s="94"/>
      <c r="URC327" s="94"/>
      <c r="URD327" s="94"/>
      <c r="URE327" s="94"/>
      <c r="URF327" s="94"/>
      <c r="URG327" s="94"/>
      <c r="URH327" s="94"/>
      <c r="URI327" s="94"/>
      <c r="URJ327" s="94"/>
      <c r="URK327" s="94"/>
      <c r="URL327" s="94"/>
      <c r="URM327" s="94"/>
      <c r="URN327" s="94"/>
      <c r="URO327" s="94"/>
      <c r="URP327" s="94"/>
      <c r="URQ327" s="94"/>
      <c r="URR327" s="94"/>
      <c r="URS327" s="94"/>
      <c r="URT327" s="94"/>
      <c r="URU327" s="94"/>
      <c r="URV327" s="94"/>
      <c r="URW327" s="94"/>
      <c r="URX327" s="94"/>
      <c r="URY327" s="94"/>
      <c r="URZ327" s="94"/>
      <c r="USA327" s="94"/>
      <c r="USB327" s="94"/>
      <c r="USC327" s="94"/>
      <c r="USD327" s="94"/>
      <c r="USE327" s="94"/>
      <c r="USF327" s="94"/>
      <c r="USG327" s="94"/>
      <c r="USH327" s="94"/>
      <c r="USI327" s="94"/>
      <c r="USJ327" s="94"/>
      <c r="USK327" s="94"/>
      <c r="USL327" s="94"/>
      <c r="USM327" s="94"/>
      <c r="USN327" s="94"/>
      <c r="USO327" s="94"/>
      <c r="USP327" s="94"/>
      <c r="USQ327" s="94"/>
      <c r="USR327" s="94"/>
      <c r="USS327" s="94"/>
      <c r="UST327" s="94"/>
      <c r="USU327" s="94"/>
      <c r="USV327" s="94"/>
      <c r="USW327" s="94"/>
      <c r="USX327" s="94"/>
      <c r="USY327" s="94"/>
      <c r="USZ327" s="94"/>
      <c r="UTA327" s="94"/>
      <c r="UTB327" s="94"/>
      <c r="UTC327" s="94"/>
      <c r="UTD327" s="94"/>
      <c r="UTE327" s="94"/>
      <c r="UTF327" s="94"/>
      <c r="UTG327" s="94"/>
      <c r="UTH327" s="94"/>
      <c r="UTI327" s="94"/>
      <c r="UTJ327" s="94"/>
      <c r="UTK327" s="94"/>
      <c r="UTL327" s="94"/>
      <c r="UTM327" s="94"/>
      <c r="UTN327" s="94"/>
      <c r="UTO327" s="94"/>
      <c r="UTP327" s="94"/>
      <c r="UTQ327" s="94"/>
      <c r="UTR327" s="94"/>
      <c r="UTS327" s="94"/>
      <c r="UTT327" s="94"/>
      <c r="UTU327" s="94"/>
      <c r="UTV327" s="94"/>
      <c r="UTW327" s="94"/>
      <c r="UTX327" s="94"/>
      <c r="UTY327" s="94"/>
      <c r="UTZ327" s="94"/>
      <c r="UUA327" s="94"/>
      <c r="UUB327" s="94"/>
      <c r="UUC327" s="94"/>
      <c r="UUD327" s="94"/>
      <c r="UUE327" s="94"/>
      <c r="UUF327" s="94"/>
      <c r="UUG327" s="94"/>
      <c r="UUH327" s="94"/>
      <c r="UUI327" s="94"/>
      <c r="UUJ327" s="94"/>
      <c r="UUK327" s="94"/>
      <c r="UUL327" s="94"/>
      <c r="UUM327" s="94"/>
      <c r="UUN327" s="94"/>
      <c r="UUO327" s="94"/>
      <c r="UUP327" s="94"/>
      <c r="UUQ327" s="94"/>
      <c r="UUR327" s="94"/>
      <c r="UUS327" s="94"/>
      <c r="UUT327" s="94"/>
      <c r="UUU327" s="94"/>
      <c r="UUV327" s="94"/>
      <c r="UUW327" s="94"/>
      <c r="UUX327" s="94"/>
      <c r="UUY327" s="94"/>
      <c r="UUZ327" s="94"/>
      <c r="UVA327" s="94"/>
      <c r="UVB327" s="94"/>
      <c r="UVC327" s="94"/>
      <c r="UVD327" s="94"/>
      <c r="UVE327" s="94"/>
      <c r="UVF327" s="94"/>
      <c r="UVG327" s="94"/>
      <c r="UVH327" s="94"/>
      <c r="UVI327" s="94"/>
      <c r="UVJ327" s="94"/>
      <c r="UVK327" s="94"/>
      <c r="UVL327" s="94"/>
      <c r="UVM327" s="94"/>
      <c r="UVN327" s="94"/>
      <c r="UVO327" s="94"/>
      <c r="UVP327" s="94"/>
      <c r="UVQ327" s="94"/>
      <c r="UVR327" s="94"/>
      <c r="UVS327" s="94"/>
      <c r="UVT327" s="94"/>
      <c r="UVU327" s="94"/>
      <c r="UVV327" s="94"/>
      <c r="UVW327" s="94"/>
      <c r="UVX327" s="94"/>
      <c r="UVY327" s="94"/>
      <c r="UVZ327" s="94"/>
      <c r="UWA327" s="94"/>
      <c r="UWB327" s="94"/>
      <c r="UWC327" s="94"/>
      <c r="UWD327" s="94"/>
      <c r="UWE327" s="94"/>
      <c r="UWF327" s="94"/>
      <c r="UWG327" s="94"/>
      <c r="UWH327" s="94"/>
      <c r="UWI327" s="94"/>
      <c r="UWJ327" s="94"/>
      <c r="UWK327" s="94"/>
      <c r="UWL327" s="94"/>
      <c r="UWM327" s="94"/>
      <c r="UWN327" s="94"/>
      <c r="UWO327" s="94"/>
      <c r="UWP327" s="94"/>
      <c r="UWQ327" s="94"/>
      <c r="UWR327" s="94"/>
      <c r="UWS327" s="94"/>
      <c r="UWT327" s="94"/>
      <c r="UWU327" s="94"/>
      <c r="UWV327" s="94"/>
      <c r="UWW327" s="94"/>
      <c r="UWX327" s="94"/>
      <c r="UWY327" s="94"/>
      <c r="UWZ327" s="94"/>
      <c r="UXA327" s="94"/>
      <c r="UXB327" s="94"/>
      <c r="UXC327" s="94"/>
      <c r="UXD327" s="94"/>
      <c r="UXE327" s="94"/>
      <c r="UXF327" s="94"/>
      <c r="UXG327" s="94"/>
      <c r="UXH327" s="94"/>
      <c r="UXI327" s="94"/>
      <c r="UXJ327" s="94"/>
      <c r="UXK327" s="94"/>
      <c r="UXL327" s="94"/>
      <c r="UXM327" s="94"/>
      <c r="UXN327" s="94"/>
      <c r="UXO327" s="94"/>
      <c r="UXP327" s="94"/>
      <c r="UXQ327" s="94"/>
      <c r="UXR327" s="94"/>
      <c r="UXS327" s="94"/>
      <c r="UXT327" s="94"/>
      <c r="UXU327" s="94"/>
      <c r="UXV327" s="94"/>
      <c r="UXW327" s="94"/>
      <c r="UXX327" s="94"/>
      <c r="UXY327" s="94"/>
      <c r="UXZ327" s="94"/>
      <c r="UYA327" s="94"/>
      <c r="UYB327" s="94"/>
      <c r="UYC327" s="94"/>
      <c r="UYD327" s="94"/>
      <c r="UYE327" s="94"/>
      <c r="UYF327" s="94"/>
      <c r="UYG327" s="94"/>
      <c r="UYH327" s="94"/>
      <c r="UYI327" s="94"/>
      <c r="UYJ327" s="94"/>
      <c r="UYK327" s="94"/>
      <c r="UYL327" s="94"/>
      <c r="UYM327" s="94"/>
      <c r="UYN327" s="94"/>
      <c r="UYO327" s="94"/>
      <c r="UYP327" s="94"/>
      <c r="UYQ327" s="94"/>
      <c r="UYR327" s="94"/>
      <c r="UYS327" s="94"/>
      <c r="UYT327" s="94"/>
      <c r="UYU327" s="94"/>
      <c r="UYV327" s="94"/>
      <c r="UYW327" s="94"/>
      <c r="UYX327" s="94"/>
      <c r="UYY327" s="94"/>
      <c r="UYZ327" s="94"/>
      <c r="UZA327" s="94"/>
      <c r="UZB327" s="94"/>
      <c r="UZC327" s="94"/>
      <c r="UZD327" s="94"/>
      <c r="UZE327" s="94"/>
      <c r="UZF327" s="94"/>
      <c r="UZG327" s="94"/>
      <c r="UZH327" s="94"/>
      <c r="UZI327" s="94"/>
      <c r="UZJ327" s="94"/>
      <c r="UZK327" s="94"/>
      <c r="UZL327" s="94"/>
      <c r="UZM327" s="94"/>
      <c r="UZN327" s="94"/>
      <c r="UZO327" s="94"/>
      <c r="UZP327" s="94"/>
      <c r="UZQ327" s="94"/>
      <c r="UZR327" s="94"/>
      <c r="UZS327" s="94"/>
      <c r="UZT327" s="94"/>
      <c r="UZU327" s="94"/>
      <c r="UZV327" s="94"/>
      <c r="UZW327" s="94"/>
      <c r="UZX327" s="94"/>
      <c r="UZY327" s="94"/>
      <c r="UZZ327" s="94"/>
      <c r="VAA327" s="94"/>
      <c r="VAB327" s="94"/>
      <c r="VAC327" s="94"/>
      <c r="VAD327" s="94"/>
      <c r="VAE327" s="94"/>
      <c r="VAF327" s="94"/>
      <c r="VAG327" s="94"/>
      <c r="VAH327" s="94"/>
      <c r="VAI327" s="94"/>
      <c r="VAJ327" s="94"/>
      <c r="VAK327" s="94"/>
      <c r="VAL327" s="94"/>
      <c r="VAM327" s="94"/>
      <c r="VAN327" s="94"/>
      <c r="VAO327" s="94"/>
      <c r="VAP327" s="94"/>
      <c r="VAQ327" s="94"/>
      <c r="VAR327" s="94"/>
      <c r="VAS327" s="94"/>
      <c r="VAT327" s="94"/>
      <c r="VAU327" s="94"/>
      <c r="VAV327" s="94"/>
      <c r="VAW327" s="94"/>
      <c r="VAX327" s="94"/>
      <c r="VAY327" s="94"/>
      <c r="VAZ327" s="94"/>
      <c r="VBA327" s="94"/>
      <c r="VBB327" s="94"/>
      <c r="VBC327" s="94"/>
      <c r="VBD327" s="94"/>
      <c r="VBE327" s="94"/>
      <c r="VBF327" s="94"/>
      <c r="VBG327" s="94"/>
      <c r="VBH327" s="94"/>
      <c r="VBI327" s="94"/>
      <c r="VBJ327" s="94"/>
      <c r="VBK327" s="94"/>
      <c r="VBL327" s="94"/>
      <c r="VBM327" s="94"/>
      <c r="VBN327" s="94"/>
      <c r="VBO327" s="94"/>
      <c r="VBP327" s="94"/>
      <c r="VBQ327" s="94"/>
      <c r="VBR327" s="94"/>
      <c r="VBS327" s="94"/>
      <c r="VBT327" s="94"/>
      <c r="VBU327" s="94"/>
      <c r="VBV327" s="94"/>
      <c r="VBW327" s="94"/>
      <c r="VBX327" s="94"/>
      <c r="VBY327" s="94"/>
      <c r="VBZ327" s="94"/>
      <c r="VCA327" s="94"/>
      <c r="VCB327" s="94"/>
      <c r="VCC327" s="94"/>
      <c r="VCD327" s="94"/>
      <c r="VCE327" s="94"/>
      <c r="VCF327" s="94"/>
      <c r="VCG327" s="94"/>
      <c r="VCH327" s="94"/>
      <c r="VCI327" s="94"/>
      <c r="VCJ327" s="94"/>
      <c r="VCK327" s="94"/>
      <c r="VCL327" s="94"/>
      <c r="VCM327" s="94"/>
      <c r="VCN327" s="94"/>
      <c r="VCO327" s="94"/>
      <c r="VCP327" s="94"/>
      <c r="VCQ327" s="94"/>
      <c r="VCR327" s="94"/>
      <c r="VCS327" s="94"/>
      <c r="VCT327" s="94"/>
      <c r="VCU327" s="94"/>
      <c r="VCV327" s="94"/>
      <c r="VCW327" s="94"/>
      <c r="VCX327" s="94"/>
      <c r="VCY327" s="94"/>
      <c r="VCZ327" s="94"/>
      <c r="VDA327" s="94"/>
      <c r="VDB327" s="94"/>
      <c r="VDC327" s="94"/>
      <c r="VDD327" s="94"/>
      <c r="VDE327" s="94"/>
      <c r="VDF327" s="94"/>
      <c r="VDG327" s="94"/>
      <c r="VDH327" s="94"/>
      <c r="VDI327" s="94"/>
      <c r="VDJ327" s="94"/>
      <c r="VDK327" s="94"/>
      <c r="VDL327" s="94"/>
      <c r="VDM327" s="94"/>
      <c r="VDN327" s="94"/>
      <c r="VDO327" s="94"/>
      <c r="VDP327" s="94"/>
      <c r="VDQ327" s="94"/>
      <c r="VDR327" s="94"/>
      <c r="VDS327" s="94"/>
      <c r="VDT327" s="94"/>
      <c r="VDU327" s="94"/>
      <c r="VDV327" s="94"/>
      <c r="VDW327" s="94"/>
      <c r="VDX327" s="94"/>
      <c r="VDY327" s="94"/>
      <c r="VDZ327" s="94"/>
      <c r="VEA327" s="94"/>
      <c r="VEB327" s="94"/>
      <c r="VEC327" s="94"/>
      <c r="VED327" s="94"/>
      <c r="VEE327" s="94"/>
      <c r="VEF327" s="94"/>
      <c r="VEG327" s="94"/>
      <c r="VEH327" s="94"/>
      <c r="VEI327" s="94"/>
      <c r="VEJ327" s="94"/>
      <c r="VEK327" s="94"/>
      <c r="VEL327" s="94"/>
      <c r="VEM327" s="94"/>
      <c r="VEN327" s="94"/>
      <c r="VEO327" s="94"/>
      <c r="VEP327" s="94"/>
      <c r="VEQ327" s="94"/>
      <c r="VER327" s="94"/>
      <c r="VES327" s="94"/>
      <c r="VET327" s="94"/>
      <c r="VEU327" s="94"/>
      <c r="VEV327" s="94"/>
      <c r="VEW327" s="94"/>
      <c r="VEX327" s="94"/>
      <c r="VEY327" s="94"/>
      <c r="VEZ327" s="94"/>
      <c r="VFA327" s="94"/>
      <c r="VFB327" s="94"/>
      <c r="VFC327" s="94"/>
      <c r="VFD327" s="94"/>
      <c r="VFE327" s="94"/>
      <c r="VFF327" s="94"/>
      <c r="VFG327" s="94"/>
      <c r="VFH327" s="94"/>
      <c r="VFI327" s="94"/>
      <c r="VFJ327" s="94"/>
      <c r="VFK327" s="94"/>
      <c r="VFL327" s="94"/>
      <c r="VFM327" s="94"/>
      <c r="VFN327" s="94"/>
      <c r="VFO327" s="94"/>
      <c r="VFP327" s="94"/>
      <c r="VFQ327" s="94"/>
      <c r="VFR327" s="94"/>
      <c r="VFS327" s="94"/>
      <c r="VFT327" s="94"/>
      <c r="VFU327" s="94"/>
      <c r="VFV327" s="94"/>
      <c r="VFW327" s="94"/>
      <c r="VFX327" s="94"/>
      <c r="VFY327" s="94"/>
      <c r="VFZ327" s="94"/>
      <c r="VGA327" s="94"/>
      <c r="VGB327" s="94"/>
      <c r="VGC327" s="94"/>
      <c r="VGD327" s="94"/>
      <c r="VGE327" s="94"/>
      <c r="VGF327" s="94"/>
      <c r="VGG327" s="94"/>
      <c r="VGH327" s="94"/>
      <c r="VGI327" s="94"/>
      <c r="VGJ327" s="94"/>
      <c r="VGK327" s="94"/>
      <c r="VGL327" s="94"/>
      <c r="VGM327" s="94"/>
      <c r="VGN327" s="94"/>
      <c r="VGO327" s="94"/>
      <c r="VGP327" s="94"/>
      <c r="VGQ327" s="94"/>
      <c r="VGR327" s="94"/>
      <c r="VGS327" s="94"/>
      <c r="VGT327" s="94"/>
      <c r="VGU327" s="94"/>
      <c r="VGV327" s="94"/>
      <c r="VGW327" s="94"/>
      <c r="VGX327" s="94"/>
      <c r="VGY327" s="94"/>
      <c r="VGZ327" s="94"/>
      <c r="VHA327" s="94"/>
      <c r="VHB327" s="94"/>
      <c r="VHC327" s="94"/>
      <c r="VHD327" s="94"/>
      <c r="VHE327" s="94"/>
      <c r="VHF327" s="94"/>
      <c r="VHG327" s="94"/>
      <c r="VHH327" s="94"/>
      <c r="VHI327" s="94"/>
      <c r="VHJ327" s="94"/>
      <c r="VHK327" s="94"/>
      <c r="VHL327" s="94"/>
      <c r="VHM327" s="94"/>
      <c r="VHN327" s="94"/>
      <c r="VHO327" s="94"/>
      <c r="VHP327" s="94"/>
      <c r="VHQ327" s="94"/>
      <c r="VHR327" s="94"/>
      <c r="VHS327" s="94"/>
      <c r="VHT327" s="94"/>
      <c r="VHU327" s="94"/>
      <c r="VHV327" s="94"/>
      <c r="VHW327" s="94"/>
      <c r="VHX327" s="94"/>
      <c r="VHY327" s="94"/>
      <c r="VHZ327" s="94"/>
      <c r="VIA327" s="94"/>
      <c r="VIB327" s="94"/>
      <c r="VIC327" s="94"/>
      <c r="VID327" s="94"/>
      <c r="VIE327" s="94"/>
      <c r="VIF327" s="94"/>
      <c r="VIG327" s="94"/>
      <c r="VIH327" s="94"/>
      <c r="VII327" s="94"/>
      <c r="VIJ327" s="94"/>
      <c r="VIK327" s="94"/>
      <c r="VIL327" s="94"/>
      <c r="VIM327" s="94"/>
      <c r="VIN327" s="94"/>
      <c r="VIO327" s="94"/>
      <c r="VIP327" s="94"/>
      <c r="VIQ327" s="94"/>
      <c r="VIR327" s="94"/>
      <c r="VIS327" s="94"/>
      <c r="VIT327" s="94"/>
      <c r="VIU327" s="94"/>
      <c r="VIV327" s="94"/>
      <c r="VIW327" s="94"/>
      <c r="VIX327" s="94"/>
      <c r="VIY327" s="94"/>
      <c r="VIZ327" s="94"/>
      <c r="VJA327" s="94"/>
      <c r="VJB327" s="94"/>
      <c r="VJC327" s="94"/>
      <c r="VJD327" s="94"/>
      <c r="VJE327" s="94"/>
      <c r="VJF327" s="94"/>
      <c r="VJG327" s="94"/>
      <c r="VJH327" s="94"/>
      <c r="VJI327" s="94"/>
      <c r="VJJ327" s="94"/>
      <c r="VJK327" s="94"/>
      <c r="VJL327" s="94"/>
      <c r="VJM327" s="94"/>
      <c r="VJN327" s="94"/>
      <c r="VJO327" s="94"/>
      <c r="VJP327" s="94"/>
      <c r="VJQ327" s="94"/>
      <c r="VJR327" s="94"/>
      <c r="VJS327" s="94"/>
      <c r="VJT327" s="94"/>
      <c r="VJU327" s="94"/>
      <c r="VJV327" s="94"/>
      <c r="VJW327" s="94"/>
      <c r="VJX327" s="94"/>
      <c r="VJY327" s="94"/>
      <c r="VJZ327" s="94"/>
      <c r="VKA327" s="94"/>
      <c r="VKB327" s="94"/>
      <c r="VKC327" s="94"/>
      <c r="VKD327" s="94"/>
      <c r="VKE327" s="94"/>
      <c r="VKF327" s="94"/>
      <c r="VKG327" s="94"/>
      <c r="VKH327" s="94"/>
      <c r="VKI327" s="94"/>
      <c r="VKJ327" s="94"/>
      <c r="VKK327" s="94"/>
      <c r="VKL327" s="94"/>
      <c r="VKM327" s="94"/>
      <c r="VKN327" s="94"/>
      <c r="VKO327" s="94"/>
      <c r="VKP327" s="94"/>
      <c r="VKQ327" s="94"/>
      <c r="VKR327" s="94"/>
      <c r="VKS327" s="94"/>
      <c r="VKT327" s="94"/>
      <c r="VKU327" s="94"/>
      <c r="VKV327" s="94"/>
      <c r="VKW327" s="94"/>
      <c r="VKX327" s="94"/>
      <c r="VKY327" s="94"/>
      <c r="VKZ327" s="94"/>
      <c r="VLA327" s="94"/>
      <c r="VLB327" s="94"/>
      <c r="VLC327" s="94"/>
      <c r="VLD327" s="94"/>
      <c r="VLE327" s="94"/>
      <c r="VLF327" s="94"/>
      <c r="VLG327" s="94"/>
      <c r="VLH327" s="94"/>
      <c r="VLI327" s="94"/>
      <c r="VLJ327" s="94"/>
      <c r="VLK327" s="94"/>
      <c r="VLL327" s="94"/>
      <c r="VLM327" s="94"/>
      <c r="VLN327" s="94"/>
      <c r="VLO327" s="94"/>
      <c r="VLP327" s="94"/>
      <c r="VLQ327" s="94"/>
      <c r="VLR327" s="94"/>
      <c r="VLS327" s="94"/>
      <c r="VLT327" s="94"/>
      <c r="VLU327" s="94"/>
      <c r="VLV327" s="94"/>
      <c r="VLW327" s="94"/>
      <c r="VLX327" s="94"/>
      <c r="VLY327" s="94"/>
      <c r="VLZ327" s="94"/>
      <c r="VMA327" s="94"/>
      <c r="VMB327" s="94"/>
      <c r="VMC327" s="94"/>
      <c r="VMD327" s="94"/>
      <c r="VME327" s="94"/>
      <c r="VMF327" s="94"/>
      <c r="VMG327" s="94"/>
      <c r="VMH327" s="94"/>
      <c r="VMI327" s="94"/>
      <c r="VMJ327" s="94"/>
      <c r="VMK327" s="94"/>
      <c r="VML327" s="94"/>
      <c r="VMM327" s="94"/>
      <c r="VMN327" s="94"/>
      <c r="VMO327" s="94"/>
      <c r="VMP327" s="94"/>
      <c r="VMQ327" s="94"/>
      <c r="VMR327" s="94"/>
      <c r="VMS327" s="94"/>
      <c r="VMT327" s="94"/>
      <c r="VMU327" s="94"/>
      <c r="VMV327" s="94"/>
      <c r="VMW327" s="94"/>
      <c r="VMX327" s="94"/>
      <c r="VMY327" s="94"/>
      <c r="VMZ327" s="94"/>
      <c r="VNA327" s="94"/>
      <c r="VNB327" s="94"/>
      <c r="VNC327" s="94"/>
      <c r="VND327" s="94"/>
      <c r="VNE327" s="94"/>
      <c r="VNF327" s="94"/>
      <c r="VNG327" s="94"/>
      <c r="VNH327" s="94"/>
      <c r="VNI327" s="94"/>
      <c r="VNJ327" s="94"/>
      <c r="VNK327" s="94"/>
      <c r="VNL327" s="94"/>
      <c r="VNM327" s="94"/>
      <c r="VNN327" s="94"/>
      <c r="VNO327" s="94"/>
      <c r="VNP327" s="94"/>
      <c r="VNQ327" s="94"/>
      <c r="VNR327" s="94"/>
      <c r="VNS327" s="94"/>
      <c r="VNT327" s="94"/>
      <c r="VNU327" s="94"/>
      <c r="VNV327" s="94"/>
      <c r="VNW327" s="94"/>
      <c r="VNX327" s="94"/>
      <c r="VNY327" s="94"/>
      <c r="VNZ327" s="94"/>
      <c r="VOA327" s="94"/>
      <c r="VOB327" s="94"/>
      <c r="VOC327" s="94"/>
      <c r="VOD327" s="94"/>
      <c r="VOE327" s="94"/>
      <c r="VOF327" s="94"/>
      <c r="VOG327" s="94"/>
      <c r="VOH327" s="94"/>
      <c r="VOI327" s="94"/>
      <c r="VOJ327" s="94"/>
      <c r="VOK327" s="94"/>
      <c r="VOL327" s="94"/>
      <c r="VOM327" s="94"/>
      <c r="VON327" s="94"/>
      <c r="VOO327" s="94"/>
      <c r="VOP327" s="94"/>
      <c r="VOQ327" s="94"/>
      <c r="VOR327" s="94"/>
      <c r="VOS327" s="94"/>
      <c r="VOT327" s="94"/>
      <c r="VOU327" s="94"/>
      <c r="VOV327" s="94"/>
      <c r="VOW327" s="94"/>
      <c r="VOX327" s="94"/>
      <c r="VOY327" s="94"/>
      <c r="VOZ327" s="94"/>
      <c r="VPA327" s="94"/>
      <c r="VPB327" s="94"/>
      <c r="VPC327" s="94"/>
      <c r="VPD327" s="94"/>
      <c r="VPE327" s="94"/>
      <c r="VPF327" s="94"/>
      <c r="VPG327" s="94"/>
      <c r="VPH327" s="94"/>
      <c r="VPI327" s="94"/>
      <c r="VPJ327" s="94"/>
      <c r="VPK327" s="94"/>
      <c r="VPL327" s="94"/>
      <c r="VPM327" s="94"/>
      <c r="VPN327" s="94"/>
      <c r="VPO327" s="94"/>
      <c r="VPP327" s="94"/>
      <c r="VPQ327" s="94"/>
      <c r="VPR327" s="94"/>
      <c r="VPS327" s="94"/>
      <c r="VPT327" s="94"/>
      <c r="VPU327" s="94"/>
      <c r="VPV327" s="94"/>
      <c r="VPW327" s="94"/>
      <c r="VPX327" s="94"/>
      <c r="VPY327" s="94"/>
      <c r="VPZ327" s="94"/>
      <c r="VQA327" s="94"/>
      <c r="VQB327" s="94"/>
      <c r="VQC327" s="94"/>
      <c r="VQD327" s="94"/>
      <c r="VQE327" s="94"/>
      <c r="VQF327" s="94"/>
      <c r="VQG327" s="94"/>
      <c r="VQH327" s="94"/>
      <c r="VQI327" s="94"/>
      <c r="VQJ327" s="94"/>
      <c r="VQK327" s="94"/>
      <c r="VQL327" s="94"/>
      <c r="VQM327" s="94"/>
      <c r="VQN327" s="94"/>
      <c r="VQO327" s="94"/>
      <c r="VQP327" s="94"/>
      <c r="VQQ327" s="94"/>
      <c r="VQR327" s="94"/>
      <c r="VQS327" s="94"/>
      <c r="VQT327" s="94"/>
      <c r="VQU327" s="94"/>
      <c r="VQV327" s="94"/>
      <c r="VQW327" s="94"/>
      <c r="VQX327" s="94"/>
      <c r="VQY327" s="94"/>
      <c r="VQZ327" s="94"/>
      <c r="VRA327" s="94"/>
      <c r="VRB327" s="94"/>
      <c r="VRC327" s="94"/>
      <c r="VRD327" s="94"/>
      <c r="VRE327" s="94"/>
      <c r="VRF327" s="94"/>
      <c r="VRG327" s="94"/>
      <c r="VRH327" s="94"/>
      <c r="VRI327" s="94"/>
      <c r="VRJ327" s="94"/>
      <c r="VRK327" s="94"/>
      <c r="VRL327" s="94"/>
      <c r="VRM327" s="94"/>
      <c r="VRN327" s="94"/>
      <c r="VRO327" s="94"/>
      <c r="VRP327" s="94"/>
      <c r="VRQ327" s="94"/>
      <c r="VRR327" s="94"/>
      <c r="VRS327" s="94"/>
      <c r="VRT327" s="94"/>
      <c r="VRU327" s="94"/>
      <c r="VRV327" s="94"/>
      <c r="VRW327" s="94"/>
      <c r="VRX327" s="94"/>
      <c r="VRY327" s="94"/>
      <c r="VRZ327" s="94"/>
      <c r="VSA327" s="94"/>
      <c r="VSB327" s="94"/>
      <c r="VSC327" s="94"/>
      <c r="VSD327" s="94"/>
      <c r="VSE327" s="94"/>
      <c r="VSF327" s="94"/>
      <c r="VSG327" s="94"/>
      <c r="VSH327" s="94"/>
      <c r="VSI327" s="94"/>
      <c r="VSJ327" s="94"/>
      <c r="VSK327" s="94"/>
      <c r="VSL327" s="94"/>
      <c r="VSM327" s="94"/>
      <c r="VSN327" s="94"/>
      <c r="VSO327" s="94"/>
      <c r="VSP327" s="94"/>
      <c r="VSQ327" s="94"/>
      <c r="VSR327" s="94"/>
      <c r="VSS327" s="94"/>
      <c r="VST327" s="94"/>
      <c r="VSU327" s="94"/>
      <c r="VSV327" s="94"/>
      <c r="VSW327" s="94"/>
      <c r="VSX327" s="94"/>
      <c r="VSY327" s="94"/>
      <c r="VSZ327" s="94"/>
      <c r="VTA327" s="94"/>
      <c r="VTB327" s="94"/>
      <c r="VTC327" s="94"/>
      <c r="VTD327" s="94"/>
      <c r="VTE327" s="94"/>
      <c r="VTF327" s="94"/>
      <c r="VTG327" s="94"/>
      <c r="VTH327" s="94"/>
      <c r="VTI327" s="94"/>
      <c r="VTJ327" s="94"/>
      <c r="VTK327" s="94"/>
      <c r="VTL327" s="94"/>
      <c r="VTM327" s="94"/>
      <c r="VTN327" s="94"/>
      <c r="VTO327" s="94"/>
      <c r="VTP327" s="94"/>
      <c r="VTQ327" s="94"/>
      <c r="VTR327" s="94"/>
      <c r="VTS327" s="94"/>
      <c r="VTT327" s="94"/>
      <c r="VTU327" s="94"/>
      <c r="VTV327" s="94"/>
      <c r="VTW327" s="94"/>
      <c r="VTX327" s="94"/>
      <c r="VTY327" s="94"/>
      <c r="VTZ327" s="94"/>
      <c r="VUA327" s="94"/>
      <c r="VUB327" s="94"/>
      <c r="VUC327" s="94"/>
      <c r="VUD327" s="94"/>
      <c r="VUE327" s="94"/>
      <c r="VUF327" s="94"/>
      <c r="VUG327" s="94"/>
      <c r="VUH327" s="94"/>
      <c r="VUI327" s="94"/>
      <c r="VUJ327" s="94"/>
      <c r="VUK327" s="94"/>
      <c r="VUL327" s="94"/>
      <c r="VUM327" s="94"/>
      <c r="VUN327" s="94"/>
      <c r="VUO327" s="94"/>
      <c r="VUP327" s="94"/>
      <c r="VUQ327" s="94"/>
      <c r="VUR327" s="94"/>
      <c r="VUS327" s="94"/>
      <c r="VUT327" s="94"/>
      <c r="VUU327" s="94"/>
      <c r="VUV327" s="94"/>
      <c r="VUW327" s="94"/>
      <c r="VUX327" s="94"/>
      <c r="VUY327" s="94"/>
      <c r="VUZ327" s="94"/>
      <c r="VVA327" s="94"/>
      <c r="VVB327" s="94"/>
      <c r="VVC327" s="94"/>
      <c r="VVD327" s="94"/>
      <c r="VVE327" s="94"/>
      <c r="VVF327" s="94"/>
      <c r="VVG327" s="94"/>
      <c r="VVH327" s="94"/>
      <c r="VVI327" s="94"/>
      <c r="VVJ327" s="94"/>
      <c r="VVK327" s="94"/>
      <c r="VVL327" s="94"/>
      <c r="VVM327" s="94"/>
      <c r="VVN327" s="94"/>
      <c r="VVO327" s="94"/>
      <c r="VVP327" s="94"/>
      <c r="VVQ327" s="94"/>
      <c r="VVR327" s="94"/>
      <c r="VVS327" s="94"/>
      <c r="VVT327" s="94"/>
      <c r="VVU327" s="94"/>
      <c r="VVV327" s="94"/>
      <c r="VVW327" s="94"/>
      <c r="VVX327" s="94"/>
      <c r="VVY327" s="94"/>
      <c r="VVZ327" s="94"/>
      <c r="VWA327" s="94"/>
      <c r="VWB327" s="94"/>
      <c r="VWC327" s="94"/>
      <c r="VWD327" s="94"/>
      <c r="VWE327" s="94"/>
      <c r="VWF327" s="94"/>
      <c r="VWG327" s="94"/>
      <c r="VWH327" s="94"/>
      <c r="VWI327" s="94"/>
      <c r="VWJ327" s="94"/>
      <c r="VWK327" s="94"/>
      <c r="VWL327" s="94"/>
      <c r="VWM327" s="94"/>
      <c r="VWN327" s="94"/>
      <c r="VWO327" s="94"/>
      <c r="VWP327" s="94"/>
      <c r="VWQ327" s="94"/>
      <c r="VWR327" s="94"/>
      <c r="VWS327" s="94"/>
      <c r="VWT327" s="94"/>
      <c r="VWU327" s="94"/>
      <c r="VWV327" s="94"/>
      <c r="VWW327" s="94"/>
      <c r="VWX327" s="94"/>
      <c r="VWY327" s="94"/>
      <c r="VWZ327" s="94"/>
      <c r="VXA327" s="94"/>
      <c r="VXB327" s="94"/>
      <c r="VXC327" s="94"/>
      <c r="VXD327" s="94"/>
      <c r="VXE327" s="94"/>
      <c r="VXF327" s="94"/>
      <c r="VXG327" s="94"/>
      <c r="VXH327" s="94"/>
      <c r="VXI327" s="94"/>
      <c r="VXJ327" s="94"/>
      <c r="VXK327" s="94"/>
      <c r="VXL327" s="94"/>
      <c r="VXM327" s="94"/>
      <c r="VXN327" s="94"/>
      <c r="VXO327" s="94"/>
      <c r="VXP327" s="94"/>
      <c r="VXQ327" s="94"/>
      <c r="VXR327" s="94"/>
      <c r="VXS327" s="94"/>
      <c r="VXT327" s="94"/>
      <c r="VXU327" s="94"/>
      <c r="VXV327" s="94"/>
      <c r="VXW327" s="94"/>
      <c r="VXX327" s="94"/>
      <c r="VXY327" s="94"/>
      <c r="VXZ327" s="94"/>
      <c r="VYA327" s="94"/>
      <c r="VYB327" s="94"/>
      <c r="VYC327" s="94"/>
      <c r="VYD327" s="94"/>
      <c r="VYE327" s="94"/>
      <c r="VYF327" s="94"/>
      <c r="VYG327" s="94"/>
      <c r="VYH327" s="94"/>
      <c r="VYI327" s="94"/>
      <c r="VYJ327" s="94"/>
      <c r="VYK327" s="94"/>
      <c r="VYL327" s="94"/>
      <c r="VYM327" s="94"/>
      <c r="VYN327" s="94"/>
      <c r="VYO327" s="94"/>
      <c r="VYP327" s="94"/>
      <c r="VYQ327" s="94"/>
      <c r="VYR327" s="94"/>
      <c r="VYS327" s="94"/>
      <c r="VYT327" s="94"/>
      <c r="VYU327" s="94"/>
      <c r="VYV327" s="94"/>
      <c r="VYW327" s="94"/>
      <c r="VYX327" s="94"/>
      <c r="VYY327" s="94"/>
      <c r="VYZ327" s="94"/>
      <c r="VZA327" s="94"/>
      <c r="VZB327" s="94"/>
      <c r="VZC327" s="94"/>
      <c r="VZD327" s="94"/>
      <c r="VZE327" s="94"/>
      <c r="VZF327" s="94"/>
      <c r="VZG327" s="94"/>
      <c r="VZH327" s="94"/>
      <c r="VZI327" s="94"/>
      <c r="VZJ327" s="94"/>
      <c r="VZK327" s="94"/>
      <c r="VZL327" s="94"/>
      <c r="VZM327" s="94"/>
      <c r="VZN327" s="94"/>
      <c r="VZO327" s="94"/>
      <c r="VZP327" s="94"/>
      <c r="VZQ327" s="94"/>
      <c r="VZR327" s="94"/>
      <c r="VZS327" s="94"/>
      <c r="VZT327" s="94"/>
      <c r="VZU327" s="94"/>
      <c r="VZV327" s="94"/>
      <c r="VZW327" s="94"/>
      <c r="VZX327" s="94"/>
      <c r="VZY327" s="94"/>
      <c r="VZZ327" s="94"/>
      <c r="WAA327" s="94"/>
      <c r="WAB327" s="94"/>
      <c r="WAC327" s="94"/>
      <c r="WAD327" s="94"/>
      <c r="WAE327" s="94"/>
      <c r="WAF327" s="94"/>
      <c r="WAG327" s="94"/>
      <c r="WAH327" s="94"/>
      <c r="WAI327" s="94"/>
      <c r="WAJ327" s="94"/>
      <c r="WAK327" s="94"/>
      <c r="WAL327" s="94"/>
      <c r="WAM327" s="94"/>
      <c r="WAN327" s="94"/>
      <c r="WAO327" s="94"/>
      <c r="WAP327" s="94"/>
      <c r="WAQ327" s="94"/>
      <c r="WAR327" s="94"/>
      <c r="WAS327" s="94"/>
      <c r="WAT327" s="94"/>
      <c r="WAU327" s="94"/>
      <c r="WAV327" s="94"/>
      <c r="WAW327" s="94"/>
      <c r="WAX327" s="94"/>
      <c r="WAY327" s="94"/>
      <c r="WAZ327" s="94"/>
      <c r="WBA327" s="94"/>
      <c r="WBB327" s="94"/>
      <c r="WBC327" s="94"/>
      <c r="WBD327" s="94"/>
      <c r="WBE327" s="94"/>
      <c r="WBF327" s="94"/>
      <c r="WBG327" s="94"/>
      <c r="WBH327" s="94"/>
      <c r="WBI327" s="94"/>
      <c r="WBJ327" s="94"/>
      <c r="WBK327" s="94"/>
      <c r="WBL327" s="94"/>
      <c r="WBM327" s="94"/>
      <c r="WBN327" s="94"/>
      <c r="WBO327" s="94"/>
      <c r="WBP327" s="94"/>
      <c r="WBQ327" s="94"/>
      <c r="WBR327" s="94"/>
      <c r="WBS327" s="94"/>
      <c r="WBT327" s="94"/>
      <c r="WBU327" s="94"/>
      <c r="WBV327" s="94"/>
      <c r="WBW327" s="94"/>
      <c r="WBX327" s="94"/>
      <c r="WBY327" s="94"/>
      <c r="WBZ327" s="94"/>
      <c r="WCA327" s="94"/>
      <c r="WCB327" s="94"/>
      <c r="WCC327" s="94"/>
      <c r="WCD327" s="94"/>
      <c r="WCE327" s="94"/>
      <c r="WCF327" s="94"/>
      <c r="WCG327" s="94"/>
      <c r="WCH327" s="94"/>
      <c r="WCI327" s="94"/>
      <c r="WCJ327" s="94"/>
      <c r="WCK327" s="94"/>
      <c r="WCL327" s="94"/>
      <c r="WCM327" s="94"/>
      <c r="WCN327" s="94"/>
      <c r="WCO327" s="94"/>
      <c r="WCP327" s="94"/>
      <c r="WCQ327" s="94"/>
      <c r="WCR327" s="94"/>
      <c r="WCS327" s="94"/>
      <c r="WCT327" s="94"/>
      <c r="WCU327" s="94"/>
      <c r="WCV327" s="94"/>
      <c r="WCW327" s="94"/>
      <c r="WCX327" s="94"/>
      <c r="WCY327" s="94"/>
      <c r="WCZ327" s="94"/>
      <c r="WDA327" s="94"/>
      <c r="WDB327" s="94"/>
      <c r="WDC327" s="94"/>
      <c r="WDD327" s="94"/>
      <c r="WDE327" s="94"/>
      <c r="WDF327" s="94"/>
      <c r="WDG327" s="94"/>
      <c r="WDH327" s="94"/>
      <c r="WDI327" s="94"/>
      <c r="WDJ327" s="94"/>
      <c r="WDK327" s="94"/>
      <c r="WDL327" s="94"/>
      <c r="WDM327" s="94"/>
      <c r="WDN327" s="94"/>
      <c r="WDO327" s="94"/>
      <c r="WDP327" s="94"/>
      <c r="WDQ327" s="94"/>
      <c r="WDR327" s="94"/>
      <c r="WDS327" s="94"/>
      <c r="WDT327" s="94"/>
      <c r="WDU327" s="94"/>
      <c r="WDV327" s="94"/>
      <c r="WDW327" s="94"/>
      <c r="WDX327" s="94"/>
      <c r="WDY327" s="94"/>
      <c r="WDZ327" s="94"/>
      <c r="WEA327" s="94"/>
      <c r="WEB327" s="94"/>
      <c r="WEC327" s="94"/>
      <c r="WED327" s="94"/>
      <c r="WEE327" s="94"/>
      <c r="WEF327" s="94"/>
      <c r="WEG327" s="94"/>
      <c r="WEH327" s="94"/>
      <c r="WEI327" s="94"/>
      <c r="WEJ327" s="94"/>
      <c r="WEK327" s="94"/>
      <c r="WEL327" s="94"/>
      <c r="WEM327" s="94"/>
      <c r="WEN327" s="94"/>
      <c r="WEO327" s="94"/>
      <c r="WEP327" s="94"/>
      <c r="WEQ327" s="94"/>
      <c r="WER327" s="94"/>
      <c r="WES327" s="94"/>
      <c r="WET327" s="94"/>
      <c r="WEU327" s="94"/>
      <c r="WEV327" s="94"/>
      <c r="WEW327" s="94"/>
      <c r="WEX327" s="94"/>
      <c r="WEY327" s="94"/>
      <c r="WEZ327" s="94"/>
      <c r="WFA327" s="94"/>
      <c r="WFB327" s="94"/>
      <c r="WFC327" s="94"/>
      <c r="WFD327" s="94"/>
      <c r="WFE327" s="94"/>
      <c r="WFF327" s="94"/>
      <c r="WFG327" s="94"/>
      <c r="WFH327" s="94"/>
      <c r="WFI327" s="94"/>
      <c r="WFJ327" s="94"/>
      <c r="WFK327" s="94"/>
      <c r="WFL327" s="94"/>
      <c r="WFM327" s="94"/>
      <c r="WFN327" s="94"/>
      <c r="WFO327" s="94"/>
      <c r="WFP327" s="94"/>
      <c r="WFQ327" s="94"/>
      <c r="WFR327" s="94"/>
      <c r="WFS327" s="94"/>
      <c r="WFT327" s="94"/>
      <c r="WFU327" s="94"/>
      <c r="WFV327" s="94"/>
      <c r="WFW327" s="94"/>
      <c r="WFX327" s="94"/>
      <c r="WFY327" s="94"/>
      <c r="WFZ327" s="94"/>
      <c r="WGA327" s="94"/>
      <c r="WGB327" s="94"/>
      <c r="WGC327" s="94"/>
      <c r="WGD327" s="94"/>
      <c r="WGE327" s="94"/>
      <c r="WGF327" s="94"/>
      <c r="WGG327" s="94"/>
      <c r="WGH327" s="94"/>
      <c r="WGI327" s="94"/>
      <c r="WGJ327" s="94"/>
      <c r="WGK327" s="94"/>
      <c r="WGL327" s="94"/>
      <c r="WGM327" s="94"/>
      <c r="WGN327" s="94"/>
      <c r="WGO327" s="94"/>
      <c r="WGP327" s="94"/>
      <c r="WGQ327" s="94"/>
      <c r="WGR327" s="94"/>
      <c r="WGS327" s="94"/>
      <c r="WGT327" s="94"/>
      <c r="WGU327" s="94"/>
      <c r="WGV327" s="94"/>
      <c r="WGW327" s="94"/>
      <c r="WGX327" s="94"/>
      <c r="WGY327" s="94"/>
      <c r="WGZ327" s="94"/>
      <c r="WHA327" s="94"/>
      <c r="WHB327" s="94"/>
      <c r="WHC327" s="94"/>
      <c r="WHD327" s="94"/>
      <c r="WHE327" s="94"/>
      <c r="WHF327" s="94"/>
      <c r="WHG327" s="94"/>
      <c r="WHH327" s="94"/>
      <c r="WHI327" s="94"/>
      <c r="WHJ327" s="94"/>
      <c r="WHK327" s="94"/>
      <c r="WHL327" s="94"/>
      <c r="WHM327" s="94"/>
      <c r="WHN327" s="94"/>
      <c r="WHO327" s="94"/>
      <c r="WHP327" s="94"/>
      <c r="WHQ327" s="94"/>
      <c r="WHR327" s="94"/>
      <c r="WHS327" s="94"/>
      <c r="WHT327" s="94"/>
      <c r="WHU327" s="94"/>
      <c r="WHV327" s="94"/>
      <c r="WHW327" s="94"/>
      <c r="WHX327" s="94"/>
      <c r="WHY327" s="94"/>
      <c r="WHZ327" s="94"/>
      <c r="WIA327" s="94"/>
      <c r="WIB327" s="94"/>
      <c r="WIC327" s="94"/>
      <c r="WID327" s="94"/>
      <c r="WIE327" s="94"/>
      <c r="WIF327" s="94"/>
      <c r="WIG327" s="94"/>
      <c r="WIH327" s="94"/>
      <c r="WII327" s="94"/>
      <c r="WIJ327" s="94"/>
      <c r="WIK327" s="94"/>
      <c r="WIL327" s="94"/>
      <c r="WIM327" s="94"/>
      <c r="WIN327" s="94"/>
      <c r="WIO327" s="94"/>
      <c r="WIP327" s="94"/>
      <c r="WIQ327" s="94"/>
      <c r="WIR327" s="94"/>
      <c r="WIS327" s="94"/>
      <c r="WIT327" s="94"/>
      <c r="WIU327" s="94"/>
      <c r="WIV327" s="94"/>
      <c r="WIW327" s="94"/>
      <c r="WIX327" s="94"/>
      <c r="WIY327" s="94"/>
      <c r="WIZ327" s="94"/>
      <c r="WJA327" s="94"/>
      <c r="WJB327" s="94"/>
      <c r="WJC327" s="94"/>
      <c r="WJD327" s="94"/>
      <c r="WJE327" s="94"/>
      <c r="WJF327" s="94"/>
      <c r="WJG327" s="94"/>
      <c r="WJH327" s="94"/>
      <c r="WJI327" s="94"/>
      <c r="WJJ327" s="94"/>
      <c r="WJK327" s="94"/>
      <c r="WJL327" s="94"/>
      <c r="WJM327" s="94"/>
      <c r="WJN327" s="94"/>
      <c r="WJO327" s="94"/>
      <c r="WJP327" s="94"/>
      <c r="WJQ327" s="94"/>
      <c r="WJR327" s="94"/>
      <c r="WJS327" s="94"/>
      <c r="WJT327" s="94"/>
      <c r="WJU327" s="94"/>
      <c r="WJV327" s="94"/>
      <c r="WJW327" s="94"/>
      <c r="WJX327" s="94"/>
      <c r="WJY327" s="94"/>
      <c r="WJZ327" s="94"/>
      <c r="WKA327" s="94"/>
      <c r="WKB327" s="94"/>
      <c r="WKC327" s="94"/>
      <c r="WKD327" s="94"/>
      <c r="WKE327" s="94"/>
      <c r="WKF327" s="94"/>
      <c r="WKG327" s="94"/>
      <c r="WKH327" s="94"/>
      <c r="WKI327" s="94"/>
      <c r="WKJ327" s="94"/>
      <c r="WKK327" s="94"/>
      <c r="WKL327" s="94"/>
      <c r="WKM327" s="94"/>
      <c r="WKN327" s="94"/>
      <c r="WKO327" s="94"/>
      <c r="WKP327" s="94"/>
      <c r="WKQ327" s="94"/>
      <c r="WKR327" s="94"/>
      <c r="WKS327" s="94"/>
      <c r="WKT327" s="94"/>
      <c r="WKU327" s="94"/>
      <c r="WKV327" s="94"/>
      <c r="WKW327" s="94"/>
      <c r="WKX327" s="94"/>
      <c r="WKY327" s="94"/>
      <c r="WKZ327" s="94"/>
      <c r="WLA327" s="94"/>
      <c r="WLB327" s="94"/>
      <c r="WLC327" s="94"/>
      <c r="WLD327" s="94"/>
      <c r="WLE327" s="94"/>
      <c r="WLF327" s="94"/>
      <c r="WLG327" s="94"/>
      <c r="WLH327" s="94"/>
      <c r="WLI327" s="94"/>
      <c r="WLJ327" s="94"/>
      <c r="WLK327" s="94"/>
      <c r="WLL327" s="94"/>
      <c r="WLM327" s="94"/>
      <c r="WLN327" s="94"/>
      <c r="WLO327" s="94"/>
      <c r="WLP327" s="94"/>
      <c r="WLQ327" s="94"/>
      <c r="WLR327" s="94"/>
      <c r="WLS327" s="94"/>
      <c r="WLT327" s="94"/>
      <c r="WLU327" s="94"/>
      <c r="WLV327" s="94"/>
      <c r="WLW327" s="94"/>
      <c r="WLX327" s="94"/>
      <c r="WLY327" s="94"/>
      <c r="WLZ327" s="94"/>
      <c r="WMA327" s="94"/>
      <c r="WMB327" s="94"/>
      <c r="WMC327" s="94"/>
      <c r="WMD327" s="94"/>
      <c r="WME327" s="94"/>
      <c r="WMF327" s="94"/>
      <c r="WMG327" s="94"/>
      <c r="WMH327" s="94"/>
      <c r="WMI327" s="94"/>
      <c r="WMJ327" s="94"/>
      <c r="WMK327" s="94"/>
      <c r="WML327" s="94"/>
      <c r="WMM327" s="94"/>
      <c r="WMN327" s="94"/>
      <c r="WMO327" s="94"/>
      <c r="WMP327" s="94"/>
      <c r="WMQ327" s="94"/>
      <c r="WMR327" s="94"/>
      <c r="WMS327" s="94"/>
      <c r="WMT327" s="94"/>
      <c r="WMU327" s="94"/>
      <c r="WMV327" s="94"/>
      <c r="WMW327" s="94"/>
      <c r="WMX327" s="94"/>
      <c r="WMY327" s="94"/>
      <c r="WMZ327" s="94"/>
      <c r="WNA327" s="94"/>
      <c r="WNB327" s="94"/>
      <c r="WNC327" s="94"/>
      <c r="WND327" s="94"/>
      <c r="WNE327" s="94"/>
      <c r="WNF327" s="94"/>
      <c r="WNG327" s="94"/>
      <c r="WNH327" s="94"/>
      <c r="WNI327" s="94"/>
      <c r="WNJ327" s="94"/>
      <c r="WNK327" s="94"/>
      <c r="WNL327" s="94"/>
      <c r="WNM327" s="94"/>
      <c r="WNN327" s="94"/>
      <c r="WNO327" s="94"/>
      <c r="WNP327" s="94"/>
      <c r="WNQ327" s="94"/>
      <c r="WNR327" s="94"/>
      <c r="WNS327" s="94"/>
      <c r="WNT327" s="94"/>
      <c r="WNU327" s="94"/>
      <c r="WNV327" s="94"/>
      <c r="WNW327" s="94"/>
      <c r="WNX327" s="94"/>
      <c r="WNY327" s="94"/>
      <c r="WNZ327" s="94"/>
      <c r="WOA327" s="94"/>
      <c r="WOB327" s="94"/>
      <c r="WOC327" s="94"/>
      <c r="WOD327" s="94"/>
      <c r="WOE327" s="94"/>
      <c r="WOF327" s="94"/>
      <c r="WOG327" s="94"/>
      <c r="WOH327" s="94"/>
      <c r="WOI327" s="94"/>
      <c r="WOJ327" s="94"/>
      <c r="WOK327" s="94"/>
      <c r="WOL327" s="94"/>
      <c r="WOM327" s="94"/>
      <c r="WON327" s="94"/>
      <c r="WOO327" s="94"/>
      <c r="WOP327" s="94"/>
      <c r="WOQ327" s="94"/>
      <c r="WOR327" s="94"/>
      <c r="WOS327" s="94"/>
      <c r="WOT327" s="94"/>
      <c r="WOU327" s="94"/>
      <c r="WOV327" s="94"/>
      <c r="WOW327" s="94"/>
      <c r="WOX327" s="94"/>
      <c r="WOY327" s="94"/>
      <c r="WOZ327" s="94"/>
      <c r="WPA327" s="94"/>
      <c r="WPB327" s="94"/>
      <c r="WPC327" s="94"/>
      <c r="WPD327" s="94"/>
      <c r="WPE327" s="94"/>
      <c r="WPF327" s="94"/>
      <c r="WPG327" s="94"/>
      <c r="WPH327" s="94"/>
      <c r="WPI327" s="94"/>
      <c r="WPJ327" s="94"/>
      <c r="WPK327" s="94"/>
      <c r="WPL327" s="94"/>
      <c r="WPM327" s="94"/>
      <c r="WPN327" s="94"/>
      <c r="WPO327" s="94"/>
      <c r="WPP327" s="94"/>
      <c r="WPQ327" s="94"/>
      <c r="WPR327" s="94"/>
      <c r="WPS327" s="94"/>
      <c r="WPT327" s="94"/>
      <c r="WPU327" s="94"/>
      <c r="WPV327" s="94"/>
      <c r="WPW327" s="94"/>
      <c r="WPX327" s="94"/>
      <c r="WPY327" s="94"/>
      <c r="WPZ327" s="94"/>
      <c r="WQA327" s="94"/>
      <c r="WQB327" s="94"/>
      <c r="WQC327" s="94"/>
      <c r="WQD327" s="94"/>
      <c r="WQE327" s="94"/>
      <c r="WQF327" s="94"/>
      <c r="WQG327" s="94"/>
      <c r="WQH327" s="94"/>
      <c r="WQI327" s="94"/>
      <c r="WQJ327" s="94"/>
      <c r="WQK327" s="94"/>
      <c r="WQL327" s="94"/>
      <c r="WQM327" s="94"/>
      <c r="WQN327" s="94"/>
      <c r="WQO327" s="94"/>
      <c r="WQP327" s="94"/>
      <c r="WQQ327" s="94"/>
      <c r="WQR327" s="94"/>
      <c r="WQS327" s="94"/>
      <c r="WQT327" s="94"/>
      <c r="WQU327" s="94"/>
      <c r="WQV327" s="94"/>
      <c r="WQW327" s="94"/>
      <c r="WQX327" s="94"/>
      <c r="WQY327" s="94"/>
      <c r="WQZ327" s="94"/>
      <c r="WRA327" s="94"/>
      <c r="WRB327" s="94"/>
      <c r="WRC327" s="94"/>
      <c r="WRD327" s="94"/>
      <c r="WRE327" s="94"/>
      <c r="WRF327" s="94"/>
      <c r="WRG327" s="94"/>
      <c r="WRH327" s="94"/>
      <c r="WRI327" s="94"/>
      <c r="WRJ327" s="94"/>
      <c r="WRK327" s="94"/>
      <c r="WRL327" s="94"/>
      <c r="WRM327" s="94"/>
      <c r="WRN327" s="94"/>
      <c r="WRO327" s="94"/>
      <c r="WRP327" s="94"/>
      <c r="WRQ327" s="94"/>
      <c r="WRR327" s="94"/>
      <c r="WRS327" s="94"/>
      <c r="WRT327" s="94"/>
      <c r="WRU327" s="94"/>
      <c r="WRV327" s="94"/>
      <c r="WRW327" s="94"/>
      <c r="WRX327" s="94"/>
      <c r="WRY327" s="94"/>
      <c r="WRZ327" s="94"/>
      <c r="WSA327" s="94"/>
      <c r="WSB327" s="94"/>
      <c r="WSC327" s="94"/>
      <c r="WSD327" s="94"/>
      <c r="WSE327" s="94"/>
      <c r="WSF327" s="94"/>
      <c r="WSG327" s="94"/>
      <c r="WSH327" s="94"/>
      <c r="WSI327" s="94"/>
      <c r="WSJ327" s="94"/>
      <c r="WSK327" s="94"/>
      <c r="WSL327" s="94"/>
      <c r="WSM327" s="94"/>
      <c r="WSN327" s="94"/>
      <c r="WSO327" s="94"/>
      <c r="WSP327" s="94"/>
      <c r="WSQ327" s="94"/>
      <c r="WSR327" s="94"/>
      <c r="WSS327" s="94"/>
      <c r="WST327" s="94"/>
      <c r="WSU327" s="94"/>
      <c r="WSV327" s="94"/>
      <c r="WSW327" s="94"/>
      <c r="WSX327" s="94"/>
      <c r="WSY327" s="94"/>
      <c r="WSZ327" s="94"/>
      <c r="WTA327" s="94"/>
      <c r="WTB327" s="94"/>
      <c r="WTC327" s="94"/>
      <c r="WTD327" s="94"/>
      <c r="WTE327" s="94"/>
      <c r="WTF327" s="94"/>
      <c r="WTG327" s="94"/>
      <c r="WTH327" s="94"/>
      <c r="WTI327" s="94"/>
      <c r="WTJ327" s="94"/>
      <c r="WTK327" s="94"/>
      <c r="WTL327" s="94"/>
      <c r="WTM327" s="94"/>
      <c r="WTN327" s="94"/>
      <c r="WTO327" s="94"/>
      <c r="WTP327" s="94"/>
      <c r="WTQ327" s="94"/>
      <c r="WTR327" s="94"/>
      <c r="WTS327" s="94"/>
      <c r="WTT327" s="94"/>
      <c r="WTU327" s="94"/>
      <c r="WTV327" s="94"/>
      <c r="WTW327" s="94"/>
      <c r="WTX327" s="94"/>
      <c r="WTY327" s="94"/>
      <c r="WTZ327" s="94"/>
      <c r="WUA327" s="94"/>
      <c r="WUB327" s="94"/>
      <c r="WUC327" s="94"/>
      <c r="WUD327" s="94"/>
      <c r="WUE327" s="94"/>
      <c r="WUF327" s="94"/>
      <c r="WUG327" s="94"/>
      <c r="WUH327" s="94"/>
      <c r="WUI327" s="94"/>
      <c r="WUJ327" s="94"/>
      <c r="WUK327" s="94"/>
      <c r="WUL327" s="94"/>
      <c r="WUM327" s="94"/>
      <c r="WUN327" s="94"/>
      <c r="WUO327" s="94"/>
      <c r="WUP327" s="94"/>
      <c r="WUQ327" s="94"/>
      <c r="WUR327" s="94"/>
      <c r="WUS327" s="94"/>
      <c r="WUT327" s="94"/>
      <c r="WUU327" s="94"/>
      <c r="WUV327" s="94"/>
      <c r="WUW327" s="94"/>
      <c r="WUX327" s="94"/>
      <c r="WUY327" s="94"/>
      <c r="WUZ327" s="94"/>
      <c r="WVA327" s="94"/>
      <c r="WVB327" s="94"/>
      <c r="WVC327" s="94"/>
      <c r="WVD327" s="94"/>
      <c r="WVE327" s="94"/>
      <c r="WVF327" s="94"/>
      <c r="WVG327" s="94"/>
      <c r="WVH327" s="94"/>
      <c r="WVI327" s="94"/>
      <c r="WVJ327" s="94"/>
      <c r="WVK327" s="94"/>
      <c r="WVL327" s="94"/>
      <c r="WVM327" s="94"/>
      <c r="WVN327" s="94"/>
      <c r="WVO327" s="94"/>
      <c r="WVP327" s="94"/>
      <c r="WVQ327" s="94"/>
      <c r="WVR327" s="94"/>
      <c r="WVS327" s="94"/>
      <c r="WVT327" s="94"/>
      <c r="WVU327" s="94"/>
      <c r="WVV327" s="94"/>
      <c r="WVW327" s="94"/>
      <c r="WVX327" s="94"/>
      <c r="WVY327" s="94"/>
      <c r="WVZ327" s="94"/>
      <c r="WWA327" s="94"/>
      <c r="WWB327" s="94"/>
      <c r="WWC327" s="94"/>
      <c r="WWD327" s="94"/>
      <c r="WWE327" s="94"/>
      <c r="WWF327" s="94"/>
      <c r="WWG327" s="94"/>
      <c r="WWH327" s="94"/>
      <c r="WWI327" s="94"/>
      <c r="WWJ327" s="94"/>
      <c r="WWK327" s="94"/>
      <c r="WWL327" s="94"/>
      <c r="WWM327" s="94"/>
      <c r="WWN327" s="94"/>
      <c r="WWO327" s="94"/>
      <c r="WWP327" s="94"/>
      <c r="WWQ327" s="94"/>
      <c r="WWR327" s="94"/>
      <c r="WWS327" s="94"/>
      <c r="WWT327" s="94"/>
      <c r="WWU327" s="94"/>
      <c r="WWV327" s="94"/>
      <c r="WWW327" s="94"/>
      <c r="WWX327" s="94"/>
      <c r="WWY327" s="94"/>
      <c r="WWZ327" s="94"/>
      <c r="WXA327" s="94"/>
      <c r="WXB327" s="94"/>
      <c r="WXC327" s="94"/>
      <c r="WXD327" s="94"/>
      <c r="WXE327" s="94"/>
      <c r="WXF327" s="94"/>
      <c r="WXG327" s="94"/>
      <c r="WXH327" s="94"/>
      <c r="WXI327" s="94"/>
      <c r="WXJ327" s="94"/>
      <c r="WXK327" s="94"/>
      <c r="WXL327" s="94"/>
      <c r="WXM327" s="94"/>
      <c r="WXN327" s="94"/>
      <c r="WXO327" s="94"/>
      <c r="WXP327" s="94"/>
      <c r="WXQ327" s="94"/>
      <c r="WXR327" s="94"/>
      <c r="WXS327" s="94"/>
      <c r="WXT327" s="94"/>
      <c r="WXU327" s="94"/>
      <c r="WXV327" s="94"/>
      <c r="WXW327" s="94"/>
      <c r="WXX327" s="94"/>
      <c r="WXY327" s="94"/>
      <c r="WXZ327" s="94"/>
      <c r="WYA327" s="94"/>
      <c r="WYB327" s="94"/>
      <c r="WYC327" s="94"/>
      <c r="WYD327" s="94"/>
      <c r="WYE327" s="94"/>
      <c r="WYF327" s="94"/>
      <c r="WYG327" s="94"/>
      <c r="WYH327" s="94"/>
      <c r="WYI327" s="94"/>
      <c r="WYJ327" s="94"/>
      <c r="WYK327" s="94"/>
      <c r="WYL327" s="94"/>
      <c r="WYM327" s="94"/>
      <c r="WYN327" s="94"/>
      <c r="WYO327" s="94"/>
      <c r="WYP327" s="94"/>
      <c r="WYQ327" s="94"/>
      <c r="WYR327" s="94"/>
      <c r="WYS327" s="94"/>
      <c r="WYT327" s="94"/>
      <c r="WYU327" s="94"/>
      <c r="WYV327" s="94"/>
      <c r="WYW327" s="94"/>
      <c r="WYX327" s="94"/>
      <c r="WYY327" s="94"/>
      <c r="WYZ327" s="94"/>
      <c r="WZA327" s="94"/>
      <c r="WZB327" s="94"/>
      <c r="WZC327" s="94"/>
      <c r="WZD327" s="94"/>
      <c r="WZE327" s="94"/>
      <c r="WZF327" s="94"/>
      <c r="WZG327" s="94"/>
      <c r="WZH327" s="94"/>
      <c r="WZI327" s="94"/>
      <c r="WZJ327" s="94"/>
      <c r="WZK327" s="94"/>
      <c r="WZL327" s="94"/>
      <c r="WZM327" s="94"/>
      <c r="WZN327" s="94"/>
      <c r="WZO327" s="94"/>
      <c r="WZP327" s="94"/>
      <c r="WZQ327" s="94"/>
      <c r="WZR327" s="94"/>
      <c r="WZS327" s="94"/>
      <c r="WZT327" s="94"/>
      <c r="WZU327" s="94"/>
      <c r="WZV327" s="94"/>
      <c r="WZW327" s="94"/>
      <c r="WZX327" s="94"/>
      <c r="WZY327" s="94"/>
      <c r="WZZ327" s="94"/>
      <c r="XAA327" s="94"/>
      <c r="XAB327" s="94"/>
      <c r="XAC327" s="94"/>
      <c r="XAD327" s="94"/>
      <c r="XAE327" s="94"/>
      <c r="XAF327" s="94"/>
      <c r="XAG327" s="94"/>
      <c r="XAH327" s="94"/>
      <c r="XAI327" s="94"/>
      <c r="XAJ327" s="94"/>
      <c r="XAK327" s="94"/>
      <c r="XAL327" s="94"/>
      <c r="XAM327" s="94"/>
      <c r="XAN327" s="94"/>
      <c r="XAO327" s="94"/>
      <c r="XAP327" s="94"/>
      <c r="XAQ327" s="94"/>
      <c r="XAR327" s="94"/>
      <c r="XAS327" s="94"/>
      <c r="XAT327" s="94"/>
      <c r="XAU327" s="94"/>
      <c r="XAV327" s="94"/>
      <c r="XAW327" s="94"/>
      <c r="XAX327" s="94"/>
      <c r="XAY327" s="94"/>
      <c r="XAZ327" s="94"/>
      <c r="XBA327" s="94"/>
      <c r="XBB327" s="94"/>
      <c r="XBC327" s="94"/>
      <c r="XBD327" s="94"/>
      <c r="XBE327" s="94"/>
      <c r="XBF327" s="94"/>
      <c r="XBG327" s="94"/>
      <c r="XBH327" s="94"/>
      <c r="XBI327" s="94"/>
      <c r="XBJ327" s="94"/>
      <c r="XBK327" s="94"/>
      <c r="XBL327" s="94"/>
      <c r="XBM327" s="94"/>
      <c r="XBN327" s="94"/>
      <c r="XBO327" s="94"/>
      <c r="XBP327" s="94"/>
      <c r="XBQ327" s="94"/>
      <c r="XBR327" s="94"/>
      <c r="XBS327" s="94"/>
      <c r="XBT327" s="94"/>
      <c r="XBU327" s="94"/>
      <c r="XBV327" s="94"/>
      <c r="XBW327" s="94"/>
      <c r="XBX327" s="94"/>
      <c r="XBY327" s="94"/>
      <c r="XBZ327" s="94"/>
      <c r="XCA327" s="94"/>
      <c r="XCB327" s="94"/>
      <c r="XCC327" s="94"/>
      <c r="XCD327" s="94"/>
      <c r="XCE327" s="94"/>
      <c r="XCF327" s="94"/>
      <c r="XCG327" s="94"/>
      <c r="XCH327" s="94"/>
      <c r="XCI327" s="94"/>
      <c r="XCJ327" s="94"/>
      <c r="XCK327" s="94"/>
      <c r="XCL327" s="94"/>
      <c r="XCM327" s="94"/>
      <c r="XCN327" s="94"/>
      <c r="XCO327" s="94"/>
      <c r="XCP327" s="94"/>
      <c r="XCQ327" s="94"/>
      <c r="XCR327" s="94"/>
      <c r="XCS327" s="94"/>
      <c r="XCT327" s="94"/>
      <c r="XCU327" s="94"/>
      <c r="XCV327" s="94"/>
      <c r="XCW327" s="94"/>
      <c r="XCX327" s="94"/>
      <c r="XCY327" s="94"/>
      <c r="XCZ327" s="94"/>
      <c r="XDA327" s="94"/>
      <c r="XDB327" s="94"/>
      <c r="XDC327" s="94"/>
      <c r="XDD327" s="94"/>
      <c r="XDE327" s="94"/>
      <c r="XDF327" s="94"/>
      <c r="XDG327" s="94"/>
      <c r="XDH327" s="94"/>
      <c r="XDI327" s="94"/>
      <c r="XDJ327" s="94"/>
      <c r="XDK327" s="94"/>
      <c r="XDL327" s="94"/>
      <c r="XDM327" s="94"/>
      <c r="XDN327" s="94"/>
      <c r="XDO327" s="94"/>
      <c r="XDP327" s="94"/>
      <c r="XDQ327" s="94"/>
      <c r="XDR327" s="94"/>
      <c r="XDS327" s="94"/>
      <c r="XDT327" s="94"/>
      <c r="XDU327" s="94"/>
      <c r="XDV327" s="94"/>
      <c r="XDW327" s="94"/>
      <c r="XDX327" s="94"/>
      <c r="XDY327" s="94"/>
      <c r="XDZ327" s="94"/>
      <c r="XEA327" s="94"/>
      <c r="XEB327" s="94"/>
      <c r="XEC327" s="94"/>
      <c r="XED327" s="94"/>
      <c r="XEE327" s="94"/>
      <c r="XEF327" s="94"/>
      <c r="XEG327" s="94"/>
      <c r="XEH327" s="94"/>
      <c r="XEI327" s="94"/>
      <c r="XEJ327" s="94"/>
      <c r="XEK327" s="94"/>
      <c r="XEL327" s="94"/>
      <c r="XEM327" s="94"/>
      <c r="XEN327" s="94"/>
      <c r="XEO327" s="94"/>
      <c r="XEP327" s="94"/>
      <c r="XEQ327" s="94"/>
      <c r="XER327" s="94"/>
      <c r="XES327" s="94"/>
      <c r="XET327" s="94"/>
      <c r="XEU327" s="94"/>
      <c r="XEV327" s="94"/>
      <c r="XEW327" s="94"/>
      <c r="XEX327" s="94"/>
      <c r="XEY327" s="94"/>
      <c r="XEZ327" s="93"/>
      <c r="XFA327" s="93"/>
      <c r="XFB327" s="93"/>
      <c r="XFC327" s="93"/>
      <c r="XFD327"/>
    </row>
    <row r="328" spans="1:16384" s="70" customFormat="1" ht="15" customHeight="1">
      <c r="A328" s="88">
        <v>22</v>
      </c>
      <c r="B328" s="88" t="s">
        <v>43</v>
      </c>
      <c r="C328" s="95"/>
      <c r="D328" s="96"/>
      <c r="E328" s="96"/>
      <c r="F328" s="96"/>
      <c r="G328" s="96"/>
      <c r="H328" s="94"/>
      <c r="I328" s="94"/>
      <c r="J328" s="94"/>
      <c r="K328" s="94"/>
      <c r="L328" s="94"/>
      <c r="M328" s="15" t="s">
        <v>19827</v>
      </c>
      <c r="N328" s="94"/>
      <c r="O328" s="94"/>
      <c r="P328" s="94"/>
      <c r="Q328" s="94"/>
      <c r="R328" s="94"/>
      <c r="S328" s="94"/>
      <c r="T328" s="94"/>
      <c r="U328" t="s">
        <v>4477</v>
      </c>
      <c r="V328" s="94"/>
      <c r="W328" s="94"/>
      <c r="X328" s="94"/>
      <c r="Y328" s="94"/>
      <c r="Z328" s="94"/>
      <c r="AA328" s="94"/>
      <c r="AB328" s="94"/>
      <c r="AC328" s="94"/>
      <c r="AD328" s="94"/>
      <c r="AE328" s="94"/>
      <c r="AF328" s="94"/>
      <c r="AG328" s="94"/>
      <c r="AH328" s="94"/>
      <c r="AI328" s="94"/>
      <c r="AJ328" s="94"/>
      <c r="AK328" s="94"/>
      <c r="AL328" s="94"/>
      <c r="AM328" s="94"/>
      <c r="AN328" s="94"/>
      <c r="AO328" s="94"/>
      <c r="AP328" s="94"/>
      <c r="AQ328" s="94"/>
      <c r="AR328" s="94"/>
      <c r="AS328" s="94"/>
      <c r="AT328" s="94"/>
      <c r="AU328" s="94"/>
      <c r="AV328" s="94"/>
      <c r="AW328" s="94"/>
      <c r="AX328" s="94"/>
      <c r="AY328" s="94"/>
      <c r="AZ328" s="94"/>
      <c r="BA328" s="94"/>
      <c r="BB328" s="94"/>
      <c r="BC328" s="94"/>
      <c r="BD328" s="94"/>
      <c r="BE328" s="94"/>
      <c r="BF328" s="94"/>
      <c r="BG328" s="94"/>
      <c r="BH328" s="94"/>
      <c r="BI328" s="94"/>
      <c r="BJ328" s="94"/>
      <c r="BK328" s="94"/>
      <c r="BL328" s="94"/>
      <c r="BM328" s="94"/>
      <c r="BN328" s="94"/>
      <c r="BO328" s="94"/>
      <c r="BP328" s="94"/>
      <c r="BQ328" s="94"/>
      <c r="BR328" s="94"/>
      <c r="BS328" s="94"/>
      <c r="BT328" s="94"/>
      <c r="BU328" s="94"/>
      <c r="BV328" s="94"/>
      <c r="BW328" s="94"/>
      <c r="BX328" s="94"/>
      <c r="BY328" s="94"/>
      <c r="BZ328" s="94"/>
      <c r="CA328" s="94"/>
      <c r="CB328" s="94"/>
      <c r="CC328" s="94"/>
      <c r="CD328" s="94"/>
      <c r="CE328" s="94"/>
      <c r="CF328" s="94"/>
      <c r="CG328" s="94"/>
      <c r="CH328" s="94"/>
      <c r="CI328" s="94"/>
      <c r="CJ328" s="94"/>
      <c r="CK328" s="94"/>
      <c r="CL328" s="94"/>
      <c r="CM328" s="94"/>
      <c r="CN328" s="94"/>
      <c r="CO328" s="94"/>
      <c r="CP328" s="94"/>
      <c r="CQ328" s="94"/>
      <c r="CR328" s="94"/>
      <c r="CS328" s="94"/>
      <c r="CT328" s="94"/>
      <c r="CU328" s="94"/>
      <c r="CV328" s="94"/>
      <c r="CW328" s="94"/>
      <c r="CX328" s="94"/>
      <c r="CY328" s="94"/>
      <c r="CZ328" s="94"/>
      <c r="DA328" s="94"/>
      <c r="DB328" s="94"/>
      <c r="DC328" s="94"/>
      <c r="DD328" s="94"/>
      <c r="DE328" s="94"/>
      <c r="DF328" s="94"/>
      <c r="DG328" s="94"/>
      <c r="DH328" s="94"/>
      <c r="DI328" s="94"/>
      <c r="DJ328" s="94"/>
      <c r="DK328" s="94"/>
      <c r="DL328" s="94"/>
      <c r="DM328" s="94"/>
      <c r="DN328" s="94"/>
      <c r="DO328" s="94"/>
      <c r="DP328" s="94"/>
      <c r="DQ328" s="94"/>
      <c r="DR328" s="94"/>
      <c r="DS328" s="94"/>
      <c r="DT328" s="94"/>
      <c r="DU328" s="94"/>
      <c r="DV328" s="94"/>
      <c r="DW328" s="94"/>
      <c r="DX328" s="94"/>
      <c r="DY328" s="94"/>
      <c r="DZ328" s="94"/>
      <c r="EA328" s="94"/>
      <c r="EB328" s="94"/>
      <c r="EC328" s="94"/>
      <c r="ED328" s="94"/>
      <c r="EE328" s="94"/>
      <c r="EF328" s="94"/>
      <c r="EG328" s="94"/>
      <c r="EH328" s="94"/>
      <c r="EI328" s="94"/>
      <c r="EJ328" s="94"/>
      <c r="EK328" s="94"/>
      <c r="EL328" s="94"/>
      <c r="EM328" s="94"/>
      <c r="EN328" s="94"/>
      <c r="EO328" s="94"/>
      <c r="EP328" s="94"/>
      <c r="EQ328" s="94"/>
      <c r="ER328" s="94"/>
      <c r="ES328" s="94"/>
      <c r="ET328" s="94"/>
      <c r="EU328" s="94"/>
      <c r="EV328" s="94"/>
      <c r="EW328" s="94"/>
      <c r="EX328" s="94"/>
      <c r="EY328" s="94"/>
      <c r="EZ328" s="94"/>
      <c r="FA328" s="94"/>
      <c r="FB328" s="94"/>
      <c r="FC328" s="94"/>
      <c r="FD328" s="94"/>
      <c r="FE328" s="94"/>
      <c r="FF328" s="94"/>
      <c r="FG328" s="94"/>
      <c r="FH328" s="94"/>
      <c r="FI328" s="94"/>
      <c r="FJ328" s="94"/>
      <c r="FK328" s="94"/>
      <c r="FL328" s="94"/>
      <c r="FM328" s="94"/>
      <c r="FN328" s="94"/>
      <c r="FO328" s="94"/>
      <c r="FP328" s="94"/>
      <c r="FQ328" s="94"/>
      <c r="FR328" s="94"/>
      <c r="FS328" s="94"/>
      <c r="FT328" s="94"/>
      <c r="FU328" s="94"/>
      <c r="FV328" s="94"/>
      <c r="FW328" s="94"/>
      <c r="FX328" s="94"/>
      <c r="FY328" s="94"/>
      <c r="FZ328" s="94"/>
      <c r="GA328" s="94"/>
      <c r="GB328" s="94"/>
      <c r="GC328" s="94"/>
      <c r="GD328" s="94"/>
      <c r="GE328" s="94"/>
      <c r="GF328" s="94"/>
      <c r="GG328" s="94"/>
      <c r="GH328" s="94"/>
      <c r="GI328" s="94"/>
      <c r="GJ328" s="94"/>
      <c r="GK328" s="94"/>
      <c r="GL328" s="94"/>
      <c r="GM328" s="94"/>
      <c r="GN328" s="94"/>
      <c r="GO328" s="94"/>
      <c r="GP328" s="94"/>
      <c r="GQ328" s="94"/>
      <c r="GR328" s="94"/>
      <c r="GS328" s="94"/>
      <c r="GT328" s="94"/>
      <c r="GU328" s="94"/>
      <c r="GV328" s="94"/>
      <c r="GW328" s="94"/>
      <c r="GX328" s="94"/>
      <c r="GY328" s="94"/>
      <c r="GZ328" s="94"/>
      <c r="HA328" s="94"/>
      <c r="HB328" s="94"/>
      <c r="HC328" s="94"/>
      <c r="HD328" s="94"/>
      <c r="HE328" s="94"/>
      <c r="HF328" s="94"/>
      <c r="HG328" s="94"/>
      <c r="HH328" s="94"/>
      <c r="HI328" s="94"/>
      <c r="HJ328" s="94"/>
      <c r="HK328" s="94"/>
      <c r="HL328" s="94"/>
      <c r="HM328" s="94"/>
      <c r="HN328" s="94"/>
      <c r="HO328" s="94"/>
      <c r="HP328" s="94"/>
      <c r="HQ328" s="94"/>
      <c r="HR328" s="94"/>
      <c r="HS328" s="94"/>
      <c r="HT328" s="94"/>
      <c r="HU328" s="94"/>
      <c r="HV328" s="94"/>
      <c r="HW328" s="94"/>
      <c r="HX328" s="94"/>
      <c r="HY328" s="94"/>
      <c r="HZ328" s="94"/>
      <c r="IA328" s="94"/>
      <c r="IB328" s="94"/>
      <c r="IC328" s="94"/>
      <c r="ID328" s="94"/>
      <c r="IE328" s="94"/>
      <c r="IF328" s="94"/>
      <c r="IG328" s="94"/>
      <c r="IH328" s="94"/>
      <c r="II328" s="94"/>
      <c r="IJ328" s="94"/>
      <c r="IK328" s="94"/>
      <c r="IL328" s="94"/>
      <c r="IM328" s="94"/>
      <c r="IN328" s="94"/>
      <c r="IO328" s="94"/>
      <c r="IP328" s="94"/>
      <c r="IQ328" s="94"/>
      <c r="IR328" s="94"/>
      <c r="IS328" s="94"/>
      <c r="IT328" s="94"/>
      <c r="IU328" s="94"/>
      <c r="IV328" s="94"/>
      <c r="IW328" s="94"/>
      <c r="IX328" s="94"/>
      <c r="IY328" s="94"/>
      <c r="IZ328" s="94"/>
      <c r="JA328" s="94"/>
      <c r="JB328" s="94"/>
      <c r="JC328" s="94"/>
      <c r="JD328" s="94"/>
      <c r="JE328" s="94"/>
      <c r="JF328" s="94"/>
      <c r="JG328" s="94"/>
      <c r="JH328" s="94"/>
      <c r="JI328" s="94"/>
      <c r="JJ328" s="94"/>
      <c r="JK328" s="94"/>
      <c r="JL328" s="94"/>
      <c r="JM328" s="94"/>
      <c r="JN328" s="94"/>
      <c r="JO328" s="94"/>
      <c r="JP328" s="94"/>
      <c r="JQ328" s="94"/>
      <c r="JR328" s="94"/>
      <c r="JS328" s="94"/>
      <c r="JT328" s="94"/>
      <c r="JU328" s="94"/>
      <c r="JV328" s="94"/>
      <c r="JW328" s="94"/>
      <c r="JX328" s="94"/>
      <c r="JY328" s="94"/>
      <c r="JZ328" s="94"/>
      <c r="KA328" s="94"/>
      <c r="KB328" s="94"/>
      <c r="KC328" s="94"/>
      <c r="KD328" s="94"/>
      <c r="KE328" s="94"/>
      <c r="KF328" s="94"/>
      <c r="KG328" s="94"/>
      <c r="KH328" s="94"/>
      <c r="KI328" s="94"/>
      <c r="KJ328" s="94"/>
      <c r="KK328" s="94"/>
      <c r="KL328" s="94"/>
      <c r="KM328" s="94"/>
      <c r="KN328" s="94"/>
      <c r="KO328" s="94"/>
      <c r="KP328" s="94"/>
      <c r="KQ328" s="94"/>
      <c r="KR328" s="94"/>
      <c r="KS328" s="94"/>
      <c r="KT328" s="94"/>
      <c r="KU328" s="94"/>
      <c r="KV328" s="94"/>
      <c r="KW328" s="94"/>
      <c r="KX328" s="94"/>
      <c r="KY328" s="94"/>
      <c r="KZ328" s="94"/>
      <c r="LA328" s="94"/>
      <c r="LB328" s="94"/>
      <c r="LC328" s="94"/>
      <c r="LD328" s="94"/>
      <c r="LE328" s="94"/>
      <c r="LF328" s="94"/>
      <c r="LG328" s="94"/>
      <c r="LH328" s="94"/>
      <c r="LI328" s="94"/>
      <c r="LJ328" s="94"/>
      <c r="LK328" s="94"/>
      <c r="LL328" s="94"/>
      <c r="LM328" s="94"/>
      <c r="LN328" s="94"/>
      <c r="LO328" s="94"/>
      <c r="LP328" s="94"/>
      <c r="LQ328" s="94"/>
      <c r="LR328" s="94"/>
      <c r="LS328" s="94"/>
      <c r="LT328" s="94"/>
      <c r="LU328" s="94"/>
      <c r="LV328" s="94"/>
      <c r="LW328" s="94"/>
      <c r="LX328" s="94"/>
      <c r="LY328" s="94"/>
      <c r="LZ328" s="94"/>
      <c r="MA328" s="94"/>
      <c r="MB328" s="94"/>
      <c r="MC328" s="94"/>
      <c r="MD328" s="94"/>
      <c r="ME328" s="94"/>
      <c r="MF328" s="94"/>
      <c r="MG328" s="94"/>
      <c r="MH328" s="94"/>
      <c r="MI328" s="94"/>
      <c r="MJ328" s="94"/>
      <c r="MK328" s="94"/>
      <c r="ML328" s="94"/>
      <c r="MM328" s="94"/>
      <c r="MN328" s="94"/>
      <c r="MO328" s="94"/>
      <c r="MP328" s="94"/>
      <c r="MQ328" s="94"/>
      <c r="MR328" s="94"/>
      <c r="MS328" s="94"/>
      <c r="MT328" s="94"/>
      <c r="MU328" s="94"/>
      <c r="MV328" s="94"/>
      <c r="MW328" s="94"/>
      <c r="MX328" s="94"/>
      <c r="MY328" s="94"/>
      <c r="MZ328" s="94"/>
      <c r="NA328" s="94"/>
      <c r="NB328" s="94"/>
      <c r="NC328" s="94"/>
      <c r="ND328" s="94"/>
      <c r="NE328" s="94"/>
      <c r="NF328" s="94"/>
      <c r="NG328" s="94"/>
      <c r="NH328" s="94"/>
      <c r="NI328" s="94"/>
      <c r="NJ328" s="94"/>
      <c r="NK328" s="94"/>
      <c r="NL328" s="94"/>
      <c r="NM328" s="94"/>
      <c r="NN328" s="94"/>
      <c r="NO328" s="94"/>
      <c r="NP328" s="94"/>
      <c r="NQ328" s="94"/>
      <c r="NR328" s="94"/>
      <c r="NS328" s="94"/>
      <c r="NT328" s="94"/>
      <c r="NU328" s="94"/>
      <c r="NV328" s="94"/>
      <c r="NW328" s="94"/>
      <c r="NX328" s="94"/>
      <c r="NY328" s="94"/>
      <c r="NZ328" s="94"/>
      <c r="OA328" s="94"/>
      <c r="OB328" s="94"/>
      <c r="OC328" s="94"/>
      <c r="OD328" s="94"/>
      <c r="OE328" s="94"/>
      <c r="OF328" s="94"/>
      <c r="OG328" s="94"/>
      <c r="OH328" s="94"/>
      <c r="OI328" s="94"/>
      <c r="OJ328" s="94"/>
      <c r="OK328" s="94"/>
      <c r="OL328" s="94"/>
      <c r="OM328" s="94"/>
      <c r="ON328" s="94"/>
      <c r="OO328" s="94"/>
      <c r="OP328" s="94"/>
      <c r="OQ328" s="94"/>
      <c r="OR328" s="94"/>
      <c r="OS328" s="94"/>
      <c r="OT328" s="94"/>
      <c r="OU328" s="94"/>
      <c r="OV328" s="94"/>
      <c r="OW328" s="94"/>
      <c r="OX328" s="94"/>
      <c r="OY328" s="94"/>
      <c r="OZ328" s="94"/>
      <c r="PA328" s="94"/>
      <c r="PB328" s="94"/>
      <c r="PC328" s="94"/>
      <c r="PD328" s="94"/>
      <c r="PE328" s="94"/>
      <c r="PF328" s="94"/>
      <c r="PG328" s="94"/>
      <c r="PH328" s="94"/>
      <c r="PI328" s="94"/>
      <c r="PJ328" s="94"/>
      <c r="PK328" s="94"/>
      <c r="PL328" s="94"/>
      <c r="PM328" s="94"/>
      <c r="PN328" s="94"/>
      <c r="PO328" s="94"/>
      <c r="PP328" s="94"/>
      <c r="PQ328" s="94"/>
      <c r="PR328" s="94"/>
      <c r="PS328" s="94"/>
      <c r="PT328" s="94"/>
      <c r="PU328" s="94"/>
      <c r="PV328" s="94"/>
      <c r="PW328" s="94"/>
      <c r="PX328" s="94"/>
      <c r="PY328" s="94"/>
      <c r="PZ328" s="94"/>
      <c r="QA328" s="94"/>
      <c r="QB328" s="94"/>
      <c r="QC328" s="94"/>
      <c r="QD328" s="94"/>
      <c r="QE328" s="94"/>
      <c r="QF328" s="94"/>
      <c r="QG328" s="94"/>
      <c r="QH328" s="94"/>
      <c r="QI328" s="94"/>
      <c r="QJ328" s="94"/>
      <c r="QK328" s="94"/>
      <c r="QL328" s="94"/>
      <c r="QM328" s="94"/>
      <c r="QN328" s="94"/>
      <c r="QO328" s="94"/>
      <c r="QP328" s="94"/>
      <c r="QQ328" s="94"/>
      <c r="QR328" s="94"/>
      <c r="QS328" s="94"/>
      <c r="QT328" s="94"/>
      <c r="QU328" s="94"/>
      <c r="QV328" s="94"/>
      <c r="QW328" s="94"/>
      <c r="QX328" s="94"/>
      <c r="QY328" s="94"/>
      <c r="QZ328" s="94"/>
      <c r="RA328" s="94"/>
      <c r="RB328" s="94"/>
      <c r="RC328" s="94"/>
      <c r="RD328" s="94"/>
      <c r="RE328" s="94"/>
      <c r="RF328" s="94"/>
      <c r="RG328" s="94"/>
      <c r="RH328" s="94"/>
      <c r="RI328" s="94"/>
      <c r="RJ328" s="94"/>
      <c r="RK328" s="94"/>
      <c r="RL328" s="94"/>
      <c r="RM328" s="94"/>
      <c r="RN328" s="94"/>
      <c r="RO328" s="94"/>
      <c r="RP328" s="94"/>
      <c r="RQ328" s="94"/>
      <c r="RR328" s="94"/>
      <c r="RS328" s="94"/>
      <c r="RT328" s="94"/>
      <c r="RU328" s="94"/>
      <c r="RV328" s="94"/>
      <c r="RW328" s="94"/>
      <c r="RX328" s="94"/>
      <c r="RY328" s="94"/>
      <c r="RZ328" s="94"/>
      <c r="SA328" s="94"/>
      <c r="SB328" s="94"/>
      <c r="SC328" s="94"/>
      <c r="SD328" s="94"/>
      <c r="SE328" s="94"/>
      <c r="SF328" s="94"/>
      <c r="SG328" s="94"/>
      <c r="SH328" s="94"/>
      <c r="SI328" s="94"/>
      <c r="SJ328" s="94"/>
      <c r="SK328" s="94"/>
      <c r="SL328" s="94"/>
      <c r="SM328" s="94"/>
      <c r="SN328" s="94"/>
      <c r="SO328" s="94"/>
      <c r="SP328" s="94"/>
      <c r="SQ328" s="94"/>
      <c r="SR328" s="94"/>
      <c r="SS328" s="94"/>
      <c r="ST328" s="94"/>
      <c r="SU328" s="94"/>
      <c r="SV328" s="94"/>
      <c r="SW328" s="94"/>
      <c r="SX328" s="94"/>
      <c r="SY328" s="94"/>
      <c r="SZ328" s="94"/>
      <c r="TA328" s="94"/>
      <c r="TB328" s="94"/>
      <c r="TC328" s="94"/>
      <c r="TD328" s="94"/>
      <c r="TE328" s="94"/>
      <c r="TF328" s="94"/>
      <c r="TG328" s="94"/>
      <c r="TH328" s="94"/>
      <c r="TI328" s="94"/>
      <c r="TJ328" s="94"/>
      <c r="TK328" s="94"/>
      <c r="TL328" s="94"/>
      <c r="TM328" s="94"/>
      <c r="TN328" s="94"/>
      <c r="TO328" s="94"/>
      <c r="TP328" s="94"/>
      <c r="TQ328" s="94"/>
      <c r="TR328" s="94"/>
      <c r="TS328" s="94"/>
      <c r="TT328" s="94"/>
      <c r="TU328" s="94"/>
      <c r="TV328" s="94"/>
      <c r="TW328" s="94"/>
      <c r="TX328" s="94"/>
      <c r="TY328" s="94"/>
      <c r="TZ328" s="94"/>
      <c r="UA328" s="94"/>
      <c r="UB328" s="94"/>
      <c r="UC328" s="94"/>
      <c r="UD328" s="94"/>
      <c r="UE328" s="94"/>
      <c r="UF328" s="94"/>
      <c r="UG328" s="94"/>
      <c r="UH328" s="94"/>
      <c r="UI328" s="94"/>
      <c r="UJ328" s="94"/>
      <c r="UK328" s="94"/>
      <c r="UL328" s="94"/>
      <c r="UM328" s="94"/>
      <c r="UN328" s="94"/>
      <c r="UO328" s="94"/>
      <c r="UP328" s="94"/>
      <c r="UQ328" s="94"/>
      <c r="UR328" s="94"/>
      <c r="US328" s="94"/>
      <c r="UT328" s="94"/>
      <c r="UU328" s="94"/>
      <c r="UV328" s="94"/>
      <c r="UW328" s="94"/>
      <c r="UX328" s="94"/>
      <c r="UY328" s="94"/>
      <c r="UZ328" s="94"/>
      <c r="VA328" s="94"/>
      <c r="VB328" s="94"/>
      <c r="VC328" s="94"/>
      <c r="VD328" s="94"/>
      <c r="VE328" s="94"/>
      <c r="VF328" s="94"/>
      <c r="VG328" s="94"/>
      <c r="VH328" s="94"/>
      <c r="VI328" s="94"/>
      <c r="VJ328" s="94"/>
      <c r="VK328" s="94"/>
      <c r="VL328" s="94"/>
      <c r="VM328" s="94"/>
      <c r="VN328" s="94"/>
      <c r="VO328" s="94"/>
      <c r="VP328" s="94"/>
      <c r="VQ328" s="94"/>
      <c r="VR328" s="94"/>
      <c r="VS328" s="94"/>
      <c r="VT328" s="94"/>
      <c r="VU328" s="94"/>
      <c r="VV328" s="94"/>
      <c r="VW328" s="94"/>
      <c r="VX328" s="94"/>
      <c r="VY328" s="94"/>
      <c r="VZ328" s="94"/>
      <c r="WA328" s="94"/>
      <c r="WB328" s="94"/>
      <c r="WC328" s="94"/>
      <c r="WD328" s="94"/>
      <c r="WE328" s="94"/>
      <c r="WF328" s="94"/>
      <c r="WG328" s="94"/>
      <c r="WH328" s="94"/>
      <c r="WI328" s="94"/>
      <c r="WJ328" s="94"/>
      <c r="WK328" s="94"/>
      <c r="WL328" s="94"/>
      <c r="WM328" s="94"/>
      <c r="WN328" s="94"/>
      <c r="WO328" s="94"/>
      <c r="WP328" s="94"/>
      <c r="WQ328" s="94"/>
      <c r="WR328" s="94"/>
      <c r="WS328" s="94"/>
      <c r="WT328" s="94"/>
      <c r="WU328" s="94"/>
      <c r="WV328" s="94"/>
      <c r="WW328" s="94"/>
      <c r="WX328" s="94"/>
      <c r="WY328" s="94"/>
      <c r="WZ328" s="94"/>
      <c r="XA328" s="94"/>
      <c r="XB328" s="94"/>
      <c r="XC328" s="94"/>
      <c r="XD328" s="94"/>
      <c r="XE328" s="94"/>
      <c r="XF328" s="94"/>
      <c r="XG328" s="94"/>
      <c r="XH328" s="94"/>
      <c r="XI328" s="94"/>
      <c r="XJ328" s="94"/>
      <c r="XK328" s="94"/>
      <c r="XL328" s="94"/>
      <c r="XM328" s="94"/>
      <c r="XN328" s="94"/>
      <c r="XO328" s="94"/>
      <c r="XP328" s="94"/>
      <c r="XQ328" s="94"/>
      <c r="XR328" s="94"/>
      <c r="XS328" s="94"/>
      <c r="XT328" s="94"/>
      <c r="XU328" s="94"/>
      <c r="XV328" s="94"/>
      <c r="XW328" s="94"/>
      <c r="XX328" s="94"/>
      <c r="XY328" s="94"/>
      <c r="XZ328" s="94"/>
      <c r="YA328" s="94"/>
      <c r="YB328" s="94"/>
      <c r="YC328" s="94"/>
      <c r="YD328" s="94"/>
      <c r="YE328" s="94"/>
      <c r="YF328" s="94"/>
      <c r="YG328" s="94"/>
      <c r="YH328" s="94"/>
      <c r="YI328" s="94"/>
      <c r="YJ328" s="94"/>
      <c r="YK328" s="94"/>
      <c r="YL328" s="94"/>
      <c r="YM328" s="94"/>
      <c r="YN328" s="94"/>
      <c r="YO328" s="94"/>
      <c r="YP328" s="94"/>
      <c r="YQ328" s="94"/>
      <c r="YR328" s="94"/>
      <c r="YS328" s="94"/>
      <c r="YT328" s="94"/>
      <c r="YU328" s="94"/>
      <c r="YV328" s="94"/>
      <c r="YW328" s="94"/>
      <c r="YX328" s="94"/>
      <c r="YY328" s="94"/>
      <c r="YZ328" s="94"/>
      <c r="ZA328" s="94"/>
      <c r="ZB328" s="94"/>
      <c r="ZC328" s="94"/>
      <c r="ZD328" s="94"/>
      <c r="ZE328" s="94"/>
      <c r="ZF328" s="94"/>
      <c r="ZG328" s="94"/>
      <c r="ZH328" s="94"/>
      <c r="ZI328" s="94"/>
      <c r="ZJ328" s="94"/>
      <c r="ZK328" s="94"/>
      <c r="ZL328" s="94"/>
      <c r="ZM328" s="94"/>
      <c r="ZN328" s="94"/>
      <c r="ZO328" s="94"/>
      <c r="ZP328" s="94"/>
      <c r="ZQ328" s="94"/>
      <c r="ZR328" s="94"/>
      <c r="ZS328" s="94"/>
      <c r="ZT328" s="94"/>
      <c r="ZU328" s="94"/>
      <c r="ZV328" s="94"/>
      <c r="ZW328" s="94"/>
      <c r="ZX328" s="94"/>
      <c r="ZY328" s="94"/>
      <c r="ZZ328" s="94"/>
      <c r="AAA328" s="94"/>
      <c r="AAB328" s="94"/>
      <c r="AAC328" s="94"/>
      <c r="AAD328" s="94"/>
      <c r="AAE328" s="94"/>
      <c r="AAF328" s="94"/>
      <c r="AAG328" s="94"/>
      <c r="AAH328" s="94"/>
      <c r="AAI328" s="94"/>
      <c r="AAJ328" s="94"/>
      <c r="AAK328" s="94"/>
      <c r="AAL328" s="94"/>
      <c r="AAM328" s="94"/>
      <c r="AAN328" s="94"/>
      <c r="AAO328" s="94"/>
      <c r="AAP328" s="94"/>
      <c r="AAQ328" s="94"/>
      <c r="AAR328" s="94"/>
      <c r="AAS328" s="94"/>
      <c r="AAT328" s="94"/>
      <c r="AAU328" s="94"/>
      <c r="AAV328" s="94"/>
      <c r="AAW328" s="94"/>
      <c r="AAX328" s="94"/>
      <c r="AAY328" s="94"/>
      <c r="AAZ328" s="94"/>
      <c r="ABA328" s="94"/>
      <c r="ABB328" s="94"/>
      <c r="ABC328" s="94"/>
      <c r="ABD328" s="94"/>
      <c r="ABE328" s="94"/>
      <c r="ABF328" s="94"/>
      <c r="ABG328" s="94"/>
      <c r="ABH328" s="94"/>
      <c r="ABI328" s="94"/>
      <c r="ABJ328" s="94"/>
      <c r="ABK328" s="94"/>
      <c r="ABL328" s="94"/>
      <c r="ABM328" s="94"/>
      <c r="ABN328" s="94"/>
      <c r="ABO328" s="94"/>
      <c r="ABP328" s="94"/>
      <c r="ABQ328" s="94"/>
      <c r="ABR328" s="94"/>
      <c r="ABS328" s="94"/>
      <c r="ABT328" s="94"/>
      <c r="ABU328" s="94"/>
      <c r="ABV328" s="94"/>
      <c r="ABW328" s="94"/>
      <c r="ABX328" s="94"/>
      <c r="ABY328" s="94"/>
      <c r="ABZ328" s="94"/>
      <c r="ACA328" s="94"/>
      <c r="ACB328" s="94"/>
      <c r="ACC328" s="94"/>
      <c r="ACD328" s="94"/>
      <c r="ACE328" s="94"/>
      <c r="ACF328" s="94"/>
      <c r="ACG328" s="94"/>
      <c r="ACH328" s="94"/>
      <c r="ACI328" s="94"/>
      <c r="ACJ328" s="94"/>
      <c r="ACK328" s="94"/>
      <c r="ACL328" s="94"/>
      <c r="ACM328" s="94"/>
      <c r="ACN328" s="94"/>
      <c r="ACO328" s="94"/>
      <c r="ACP328" s="94"/>
      <c r="ACQ328" s="94"/>
      <c r="ACR328" s="94"/>
      <c r="ACS328" s="94"/>
      <c r="ACT328" s="94"/>
      <c r="ACU328" s="94"/>
      <c r="ACV328" s="94"/>
      <c r="ACW328" s="94"/>
      <c r="ACX328" s="94"/>
      <c r="ACY328" s="94"/>
      <c r="ACZ328" s="94"/>
      <c r="ADA328" s="94"/>
      <c r="ADB328" s="94"/>
      <c r="ADC328" s="94"/>
      <c r="ADD328" s="94"/>
      <c r="ADE328" s="94"/>
      <c r="ADF328" s="94"/>
      <c r="ADG328" s="94"/>
      <c r="ADH328" s="94"/>
      <c r="ADI328" s="94"/>
      <c r="ADJ328" s="94"/>
      <c r="ADK328" s="94"/>
      <c r="ADL328" s="94"/>
      <c r="ADM328" s="94"/>
      <c r="ADN328" s="94"/>
      <c r="ADO328" s="94"/>
      <c r="ADP328" s="94"/>
      <c r="ADQ328" s="94"/>
      <c r="ADR328" s="94"/>
      <c r="ADS328" s="94"/>
      <c r="ADT328" s="94"/>
      <c r="ADU328" s="94"/>
      <c r="ADV328" s="94"/>
      <c r="ADW328" s="94"/>
      <c r="ADX328" s="94"/>
      <c r="ADY328" s="94"/>
      <c r="ADZ328" s="94"/>
      <c r="AEA328" s="94"/>
      <c r="AEB328" s="94"/>
      <c r="AEC328" s="94"/>
      <c r="AED328" s="94"/>
      <c r="AEE328" s="94"/>
      <c r="AEF328" s="94"/>
      <c r="AEG328" s="94"/>
      <c r="AEH328" s="94"/>
      <c r="AEI328" s="94"/>
      <c r="AEJ328" s="94"/>
      <c r="AEK328" s="94"/>
      <c r="AEL328" s="94"/>
      <c r="AEM328" s="94"/>
      <c r="AEN328" s="94"/>
      <c r="AEO328" s="94"/>
      <c r="AEP328" s="94"/>
      <c r="AEQ328" s="94"/>
      <c r="AER328" s="94"/>
      <c r="AES328" s="94"/>
      <c r="AET328" s="94"/>
      <c r="AEU328" s="94"/>
      <c r="AEV328" s="94"/>
      <c r="AEW328" s="94"/>
      <c r="AEX328" s="94"/>
      <c r="AEY328" s="94"/>
      <c r="AEZ328" s="94"/>
      <c r="AFA328" s="94"/>
      <c r="AFB328" s="94"/>
      <c r="AFC328" s="94"/>
      <c r="AFD328" s="94"/>
      <c r="AFE328" s="94"/>
      <c r="AFF328" s="94"/>
      <c r="AFG328" s="94"/>
      <c r="AFH328" s="94"/>
      <c r="AFI328" s="94"/>
      <c r="AFJ328" s="94"/>
      <c r="AFK328" s="94"/>
      <c r="AFL328" s="94"/>
      <c r="AFM328" s="94"/>
      <c r="AFN328" s="94"/>
      <c r="AFO328" s="94"/>
      <c r="AFP328" s="94"/>
      <c r="AFQ328" s="94"/>
      <c r="AFR328" s="94"/>
      <c r="AFS328" s="94"/>
      <c r="AFT328" s="94"/>
      <c r="AFU328" s="94"/>
      <c r="AFV328" s="94"/>
      <c r="AFW328" s="94"/>
      <c r="AFX328" s="94"/>
      <c r="AFY328" s="94"/>
      <c r="AFZ328" s="94"/>
      <c r="AGA328" s="94"/>
      <c r="AGB328" s="94"/>
      <c r="AGC328" s="94"/>
      <c r="AGD328" s="94"/>
      <c r="AGE328" s="94"/>
      <c r="AGF328" s="94"/>
      <c r="AGG328" s="94"/>
      <c r="AGH328" s="94"/>
      <c r="AGI328" s="94"/>
      <c r="AGJ328" s="94"/>
      <c r="AGK328" s="94"/>
      <c r="AGL328" s="94"/>
      <c r="AGM328" s="94"/>
      <c r="AGN328" s="94"/>
      <c r="AGO328" s="94"/>
      <c r="AGP328" s="94"/>
      <c r="AGQ328" s="94"/>
      <c r="AGR328" s="94"/>
      <c r="AGS328" s="94"/>
      <c r="AGT328" s="94"/>
      <c r="AGU328" s="94"/>
      <c r="AGV328" s="94"/>
      <c r="AGW328" s="94"/>
      <c r="AGX328" s="94"/>
      <c r="AGY328" s="94"/>
      <c r="AGZ328" s="94"/>
      <c r="AHA328" s="94"/>
      <c r="AHB328" s="94"/>
      <c r="AHC328" s="94"/>
      <c r="AHD328" s="94"/>
      <c r="AHE328" s="94"/>
      <c r="AHF328" s="94"/>
      <c r="AHG328" s="94"/>
      <c r="AHH328" s="94"/>
      <c r="AHI328" s="94"/>
      <c r="AHJ328" s="94"/>
      <c r="AHK328" s="94"/>
      <c r="AHL328" s="94"/>
      <c r="AHM328" s="94"/>
      <c r="AHN328" s="94"/>
      <c r="AHO328" s="94"/>
      <c r="AHP328" s="94"/>
      <c r="AHQ328" s="94"/>
      <c r="AHR328" s="94"/>
      <c r="AHS328" s="94"/>
      <c r="AHT328" s="94"/>
      <c r="AHU328" s="94"/>
      <c r="AHV328" s="94"/>
      <c r="AHW328" s="94"/>
      <c r="AHX328" s="94"/>
      <c r="AHY328" s="94"/>
      <c r="AHZ328" s="94"/>
      <c r="AIA328" s="94"/>
      <c r="AIB328" s="94"/>
      <c r="AIC328" s="94"/>
      <c r="AID328" s="94"/>
      <c r="AIE328" s="94"/>
      <c r="AIF328" s="94"/>
      <c r="AIG328" s="94"/>
      <c r="AIH328" s="94"/>
      <c r="AII328" s="94"/>
      <c r="AIJ328" s="94"/>
      <c r="AIK328" s="94"/>
      <c r="AIL328" s="94"/>
      <c r="AIM328" s="94"/>
      <c r="AIN328" s="94"/>
      <c r="AIO328" s="94"/>
      <c r="AIP328" s="94"/>
      <c r="AIQ328" s="94"/>
      <c r="AIR328" s="94"/>
      <c r="AIS328" s="94"/>
      <c r="AIT328" s="94"/>
      <c r="AIU328" s="94"/>
      <c r="AIV328" s="94"/>
      <c r="AIW328" s="94"/>
      <c r="AIX328" s="94"/>
      <c r="AIY328" s="94"/>
      <c r="AIZ328" s="94"/>
      <c r="AJA328" s="94"/>
      <c r="AJB328" s="94"/>
      <c r="AJC328" s="94"/>
      <c r="AJD328" s="94"/>
      <c r="AJE328" s="94"/>
      <c r="AJF328" s="94"/>
      <c r="AJG328" s="94"/>
      <c r="AJH328" s="94"/>
      <c r="AJI328" s="94"/>
      <c r="AJJ328" s="94"/>
      <c r="AJK328" s="94"/>
      <c r="AJL328" s="94"/>
      <c r="AJM328" s="94"/>
      <c r="AJN328" s="94"/>
      <c r="AJO328" s="94"/>
      <c r="AJP328" s="94"/>
      <c r="AJQ328" s="94"/>
      <c r="AJR328" s="94"/>
      <c r="AJS328" s="94"/>
      <c r="AJT328" s="94"/>
      <c r="AJU328" s="94"/>
      <c r="AJV328" s="94"/>
      <c r="AJW328" s="94"/>
      <c r="AJX328" s="94"/>
      <c r="AJY328" s="94"/>
      <c r="AJZ328" s="94"/>
      <c r="AKA328" s="94"/>
      <c r="AKB328" s="94"/>
      <c r="AKC328" s="94"/>
      <c r="AKD328" s="94"/>
      <c r="AKE328" s="94"/>
      <c r="AKF328" s="94"/>
      <c r="AKG328" s="94"/>
      <c r="AKH328" s="94"/>
      <c r="AKI328" s="94"/>
      <c r="AKJ328" s="94"/>
      <c r="AKK328" s="94"/>
      <c r="AKL328" s="94"/>
      <c r="AKM328" s="94"/>
      <c r="AKN328" s="94"/>
      <c r="AKO328" s="94"/>
      <c r="AKP328" s="94"/>
      <c r="AKQ328" s="94"/>
      <c r="AKR328" s="94"/>
      <c r="AKS328" s="94"/>
      <c r="AKT328" s="94"/>
      <c r="AKU328" s="94"/>
      <c r="AKV328" s="94"/>
      <c r="AKW328" s="94"/>
      <c r="AKX328" s="94"/>
      <c r="AKY328" s="94"/>
      <c r="AKZ328" s="94"/>
      <c r="ALA328" s="94"/>
      <c r="ALB328" s="94"/>
      <c r="ALC328" s="94"/>
      <c r="ALD328" s="94"/>
      <c r="ALE328" s="94"/>
      <c r="ALF328" s="94"/>
      <c r="ALG328" s="94"/>
      <c r="ALH328" s="94"/>
      <c r="ALI328" s="94"/>
      <c r="ALJ328" s="94"/>
      <c r="ALK328" s="94"/>
      <c r="ALL328" s="94"/>
      <c r="ALM328" s="94"/>
      <c r="ALN328" s="94"/>
      <c r="ALO328" s="94"/>
      <c r="ALP328" s="94"/>
      <c r="ALQ328" s="94"/>
      <c r="ALR328" s="94"/>
      <c r="ALS328" s="94"/>
      <c r="ALT328" s="94"/>
      <c r="ALU328" s="94"/>
      <c r="ALV328" s="94"/>
      <c r="ALW328" s="94"/>
      <c r="ALX328" s="94"/>
      <c r="ALY328" s="94"/>
      <c r="ALZ328" s="94"/>
      <c r="AMA328" s="94"/>
      <c r="AMB328" s="94"/>
      <c r="AMC328" s="94"/>
      <c r="AMD328" s="94"/>
      <c r="AME328" s="94"/>
      <c r="AMF328" s="94"/>
      <c r="AMG328" s="94"/>
      <c r="AMH328" s="94"/>
      <c r="AMI328" s="94"/>
      <c r="AMJ328" s="94"/>
      <c r="AMK328" s="94"/>
      <c r="AML328" s="94"/>
      <c r="AMM328" s="94"/>
      <c r="AMN328" s="94"/>
      <c r="AMO328" s="94"/>
      <c r="AMP328" s="94"/>
      <c r="AMQ328" s="94"/>
      <c r="AMR328" s="94"/>
      <c r="AMS328" s="94"/>
      <c r="AMT328" s="94"/>
      <c r="AMU328" s="94"/>
      <c r="AMV328" s="94"/>
      <c r="AMW328" s="94"/>
      <c r="AMX328" s="94"/>
      <c r="AMY328" s="94"/>
      <c r="AMZ328" s="94"/>
      <c r="ANA328" s="94"/>
      <c r="ANB328" s="94"/>
      <c r="ANC328" s="94"/>
      <c r="AND328" s="94"/>
      <c r="ANE328" s="94"/>
      <c r="ANF328" s="94"/>
      <c r="ANG328" s="94"/>
      <c r="ANH328" s="94"/>
      <c r="ANI328" s="94"/>
      <c r="ANJ328" s="94"/>
      <c r="ANK328" s="94"/>
      <c r="ANL328" s="94"/>
      <c r="ANM328" s="94"/>
      <c r="ANN328" s="94"/>
      <c r="ANO328" s="94"/>
      <c r="ANP328" s="94"/>
      <c r="ANQ328" s="94"/>
      <c r="ANR328" s="94"/>
      <c r="ANS328" s="94"/>
      <c r="ANT328" s="94"/>
      <c r="ANU328" s="94"/>
      <c r="ANV328" s="94"/>
      <c r="ANW328" s="94"/>
      <c r="ANX328" s="94"/>
      <c r="ANY328" s="94"/>
      <c r="ANZ328" s="94"/>
      <c r="AOA328" s="94"/>
      <c r="AOB328" s="94"/>
      <c r="AOC328" s="94"/>
      <c r="AOD328" s="94"/>
      <c r="AOE328" s="94"/>
      <c r="AOF328" s="94"/>
      <c r="AOG328" s="94"/>
      <c r="AOH328" s="94"/>
      <c r="AOI328" s="94"/>
      <c r="AOJ328" s="94"/>
      <c r="AOK328" s="94"/>
      <c r="AOL328" s="94"/>
      <c r="AOM328" s="94"/>
      <c r="AON328" s="94"/>
      <c r="AOO328" s="94"/>
      <c r="AOP328" s="94"/>
      <c r="AOQ328" s="94"/>
      <c r="AOR328" s="94"/>
      <c r="AOS328" s="94"/>
      <c r="AOT328" s="94"/>
      <c r="AOU328" s="94"/>
      <c r="AOV328" s="94"/>
      <c r="AOW328" s="94"/>
      <c r="AOX328" s="94"/>
      <c r="AOY328" s="94"/>
      <c r="AOZ328" s="94"/>
      <c r="APA328" s="94"/>
      <c r="APB328" s="94"/>
      <c r="APC328" s="94"/>
      <c r="APD328" s="94"/>
      <c r="APE328" s="94"/>
      <c r="APF328" s="94"/>
      <c r="APG328" s="94"/>
      <c r="APH328" s="94"/>
      <c r="API328" s="94"/>
      <c r="APJ328" s="94"/>
      <c r="APK328" s="94"/>
      <c r="APL328" s="94"/>
      <c r="APM328" s="94"/>
      <c r="APN328" s="94"/>
      <c r="APO328" s="94"/>
      <c r="APP328" s="94"/>
      <c r="APQ328" s="94"/>
      <c r="APR328" s="94"/>
      <c r="APS328" s="94"/>
      <c r="APT328" s="94"/>
      <c r="APU328" s="94"/>
      <c r="APV328" s="94"/>
      <c r="APW328" s="94"/>
      <c r="APX328" s="94"/>
      <c r="APY328" s="94"/>
      <c r="APZ328" s="94"/>
      <c r="AQA328" s="94"/>
      <c r="AQB328" s="94"/>
      <c r="AQC328" s="94"/>
      <c r="AQD328" s="94"/>
      <c r="AQE328" s="94"/>
      <c r="AQF328" s="94"/>
      <c r="AQG328" s="94"/>
      <c r="AQH328" s="94"/>
      <c r="AQI328" s="94"/>
      <c r="AQJ328" s="94"/>
      <c r="AQK328" s="94"/>
      <c r="AQL328" s="94"/>
      <c r="AQM328" s="94"/>
      <c r="AQN328" s="94"/>
      <c r="AQO328" s="94"/>
      <c r="AQP328" s="94"/>
      <c r="AQQ328" s="94"/>
      <c r="AQR328" s="94"/>
      <c r="AQS328" s="94"/>
      <c r="AQT328" s="94"/>
      <c r="AQU328" s="94"/>
      <c r="AQV328" s="94"/>
      <c r="AQW328" s="94"/>
      <c r="AQX328" s="94"/>
      <c r="AQY328" s="94"/>
      <c r="AQZ328" s="94"/>
      <c r="ARA328" s="94"/>
      <c r="ARB328" s="94"/>
      <c r="ARC328" s="94"/>
      <c r="ARD328" s="94"/>
      <c r="ARE328" s="94"/>
      <c r="ARF328" s="94"/>
      <c r="ARG328" s="94"/>
      <c r="ARH328" s="94"/>
      <c r="ARI328" s="94"/>
      <c r="ARJ328" s="94"/>
      <c r="ARK328" s="94"/>
      <c r="ARL328" s="94"/>
      <c r="ARM328" s="94"/>
      <c r="ARN328" s="94"/>
      <c r="ARO328" s="94"/>
      <c r="ARP328" s="94"/>
      <c r="ARQ328" s="94"/>
      <c r="ARR328" s="94"/>
      <c r="ARS328" s="94"/>
      <c r="ART328" s="94"/>
      <c r="ARU328" s="94"/>
      <c r="ARV328" s="94"/>
      <c r="ARW328" s="94"/>
      <c r="ARX328" s="94"/>
      <c r="ARY328" s="94"/>
      <c r="ARZ328" s="94"/>
      <c r="ASA328" s="94"/>
      <c r="ASB328" s="94"/>
      <c r="ASC328" s="94"/>
      <c r="ASD328" s="94"/>
      <c r="ASE328" s="94"/>
      <c r="ASF328" s="94"/>
      <c r="ASG328" s="94"/>
      <c r="ASH328" s="94"/>
      <c r="ASI328" s="94"/>
      <c r="ASJ328" s="94"/>
      <c r="ASK328" s="94"/>
      <c r="ASL328" s="94"/>
      <c r="ASM328" s="94"/>
      <c r="ASN328" s="94"/>
      <c r="ASO328" s="94"/>
      <c r="ASP328" s="94"/>
      <c r="ASQ328" s="94"/>
      <c r="ASR328" s="94"/>
      <c r="ASS328" s="94"/>
      <c r="AST328" s="94"/>
      <c r="ASU328" s="94"/>
      <c r="ASV328" s="94"/>
      <c r="ASW328" s="94"/>
      <c r="ASX328" s="94"/>
      <c r="ASY328" s="94"/>
      <c r="ASZ328" s="94"/>
      <c r="ATA328" s="94"/>
      <c r="ATB328" s="94"/>
      <c r="ATC328" s="94"/>
      <c r="ATD328" s="94"/>
      <c r="ATE328" s="94"/>
      <c r="ATF328" s="94"/>
      <c r="ATG328" s="94"/>
      <c r="ATH328" s="94"/>
      <c r="ATI328" s="94"/>
      <c r="ATJ328" s="94"/>
      <c r="ATK328" s="94"/>
      <c r="ATL328" s="94"/>
      <c r="ATM328" s="94"/>
      <c r="ATN328" s="94"/>
      <c r="ATO328" s="94"/>
      <c r="ATP328" s="94"/>
      <c r="ATQ328" s="94"/>
      <c r="ATR328" s="94"/>
      <c r="ATS328" s="94"/>
      <c r="ATT328" s="94"/>
      <c r="ATU328" s="94"/>
      <c r="ATV328" s="94"/>
      <c r="ATW328" s="94"/>
      <c r="ATX328" s="94"/>
      <c r="ATY328" s="94"/>
      <c r="ATZ328" s="94"/>
      <c r="AUA328" s="94"/>
      <c r="AUB328" s="94"/>
      <c r="AUC328" s="94"/>
      <c r="AUD328" s="94"/>
      <c r="AUE328" s="94"/>
      <c r="AUF328" s="94"/>
      <c r="AUG328" s="94"/>
      <c r="AUH328" s="94"/>
      <c r="AUI328" s="94"/>
      <c r="AUJ328" s="94"/>
      <c r="AUK328" s="94"/>
      <c r="AUL328" s="94"/>
      <c r="AUM328" s="94"/>
      <c r="AUN328" s="94"/>
      <c r="AUO328" s="94"/>
      <c r="AUP328" s="94"/>
      <c r="AUQ328" s="94"/>
      <c r="AUR328" s="94"/>
      <c r="AUS328" s="94"/>
      <c r="AUT328" s="94"/>
      <c r="AUU328" s="94"/>
      <c r="AUV328" s="94"/>
      <c r="AUW328" s="94"/>
      <c r="AUX328" s="94"/>
      <c r="AUY328" s="94"/>
      <c r="AUZ328" s="94"/>
      <c r="AVA328" s="94"/>
      <c r="AVB328" s="94"/>
      <c r="AVC328" s="94"/>
      <c r="AVD328" s="94"/>
      <c r="AVE328" s="94"/>
      <c r="AVF328" s="94"/>
      <c r="AVG328" s="94"/>
      <c r="AVH328" s="94"/>
      <c r="AVI328" s="94"/>
      <c r="AVJ328" s="94"/>
      <c r="AVK328" s="94"/>
      <c r="AVL328" s="94"/>
      <c r="AVM328" s="94"/>
      <c r="AVN328" s="94"/>
      <c r="AVO328" s="94"/>
      <c r="AVP328" s="94"/>
      <c r="AVQ328" s="94"/>
      <c r="AVR328" s="94"/>
      <c r="AVS328" s="94"/>
      <c r="AVT328" s="94"/>
      <c r="AVU328" s="94"/>
      <c r="AVV328" s="94"/>
      <c r="AVW328" s="94"/>
      <c r="AVX328" s="94"/>
      <c r="AVY328" s="94"/>
      <c r="AVZ328" s="94"/>
      <c r="AWA328" s="94"/>
      <c r="AWB328" s="94"/>
      <c r="AWC328" s="94"/>
      <c r="AWD328" s="94"/>
      <c r="AWE328" s="94"/>
      <c r="AWF328" s="94"/>
      <c r="AWG328" s="94"/>
      <c r="AWH328" s="94"/>
      <c r="AWI328" s="94"/>
      <c r="AWJ328" s="94"/>
      <c r="AWK328" s="94"/>
      <c r="AWL328" s="94"/>
      <c r="AWM328" s="94"/>
      <c r="AWN328" s="94"/>
      <c r="AWO328" s="94"/>
      <c r="AWP328" s="94"/>
      <c r="AWQ328" s="94"/>
      <c r="AWR328" s="94"/>
      <c r="AWS328" s="94"/>
      <c r="AWT328" s="94"/>
      <c r="AWU328" s="94"/>
      <c r="AWV328" s="94"/>
      <c r="AWW328" s="94"/>
      <c r="AWX328" s="94"/>
      <c r="AWY328" s="94"/>
      <c r="AWZ328" s="94"/>
      <c r="AXA328" s="94"/>
      <c r="AXB328" s="94"/>
      <c r="AXC328" s="94"/>
      <c r="AXD328" s="94"/>
      <c r="AXE328" s="94"/>
      <c r="AXF328" s="94"/>
      <c r="AXG328" s="94"/>
      <c r="AXH328" s="94"/>
      <c r="AXI328" s="94"/>
      <c r="AXJ328" s="94"/>
      <c r="AXK328" s="94"/>
      <c r="AXL328" s="94"/>
      <c r="AXM328" s="94"/>
      <c r="AXN328" s="94"/>
      <c r="AXO328" s="94"/>
      <c r="AXP328" s="94"/>
      <c r="AXQ328" s="94"/>
      <c r="AXR328" s="94"/>
      <c r="AXS328" s="94"/>
      <c r="AXT328" s="94"/>
      <c r="AXU328" s="94"/>
      <c r="AXV328" s="94"/>
      <c r="AXW328" s="94"/>
      <c r="AXX328" s="94"/>
      <c r="AXY328" s="94"/>
      <c r="AXZ328" s="94"/>
      <c r="AYA328" s="94"/>
      <c r="AYB328" s="94"/>
      <c r="AYC328" s="94"/>
      <c r="AYD328" s="94"/>
      <c r="AYE328" s="94"/>
      <c r="AYF328" s="94"/>
      <c r="AYG328" s="94"/>
      <c r="AYH328" s="94"/>
      <c r="AYI328" s="94"/>
      <c r="AYJ328" s="94"/>
      <c r="AYK328" s="94"/>
      <c r="AYL328" s="94"/>
      <c r="AYM328" s="94"/>
      <c r="AYN328" s="94"/>
      <c r="AYO328" s="94"/>
      <c r="AYP328" s="94"/>
      <c r="AYQ328" s="94"/>
      <c r="AYR328" s="94"/>
      <c r="AYS328" s="94"/>
      <c r="AYT328" s="94"/>
      <c r="AYU328" s="94"/>
      <c r="AYV328" s="94"/>
      <c r="AYW328" s="94"/>
      <c r="AYX328" s="94"/>
      <c r="AYY328" s="94"/>
      <c r="AYZ328" s="94"/>
      <c r="AZA328" s="94"/>
      <c r="AZB328" s="94"/>
      <c r="AZC328" s="94"/>
      <c r="AZD328" s="94"/>
      <c r="AZE328" s="94"/>
      <c r="AZF328" s="94"/>
      <c r="AZG328" s="94"/>
      <c r="AZH328" s="94"/>
      <c r="AZI328" s="94"/>
      <c r="AZJ328" s="94"/>
      <c r="AZK328" s="94"/>
      <c r="AZL328" s="94"/>
      <c r="AZM328" s="94"/>
      <c r="AZN328" s="94"/>
      <c r="AZO328" s="94"/>
      <c r="AZP328" s="94"/>
      <c r="AZQ328" s="94"/>
      <c r="AZR328" s="94"/>
      <c r="AZS328" s="94"/>
      <c r="AZT328" s="94"/>
      <c r="AZU328" s="94"/>
      <c r="AZV328" s="94"/>
      <c r="AZW328" s="94"/>
      <c r="AZX328" s="94"/>
      <c r="AZY328" s="94"/>
      <c r="AZZ328" s="94"/>
      <c r="BAA328" s="94"/>
      <c r="BAB328" s="94"/>
      <c r="BAC328" s="94"/>
      <c r="BAD328" s="94"/>
      <c r="BAE328" s="94"/>
      <c r="BAF328" s="94"/>
      <c r="BAG328" s="94"/>
      <c r="BAH328" s="94"/>
      <c r="BAI328" s="94"/>
      <c r="BAJ328" s="94"/>
      <c r="BAK328" s="94"/>
      <c r="BAL328" s="94"/>
      <c r="BAM328" s="94"/>
      <c r="BAN328" s="94"/>
      <c r="BAO328" s="94"/>
      <c r="BAP328" s="94"/>
      <c r="BAQ328" s="94"/>
      <c r="BAR328" s="94"/>
      <c r="BAS328" s="94"/>
      <c r="BAT328" s="94"/>
      <c r="BAU328" s="94"/>
      <c r="BAV328" s="94"/>
      <c r="BAW328" s="94"/>
      <c r="BAX328" s="94"/>
      <c r="BAY328" s="94"/>
      <c r="BAZ328" s="94"/>
      <c r="BBA328" s="94"/>
      <c r="BBB328" s="94"/>
      <c r="BBC328" s="94"/>
      <c r="BBD328" s="94"/>
      <c r="BBE328" s="94"/>
      <c r="BBF328" s="94"/>
      <c r="BBG328" s="94"/>
      <c r="BBH328" s="94"/>
      <c r="BBI328" s="94"/>
      <c r="BBJ328" s="94"/>
      <c r="BBK328" s="94"/>
      <c r="BBL328" s="94"/>
      <c r="BBM328" s="94"/>
      <c r="BBN328" s="94"/>
      <c r="BBO328" s="94"/>
      <c r="BBP328" s="94"/>
      <c r="BBQ328" s="94"/>
      <c r="BBR328" s="94"/>
      <c r="BBS328" s="94"/>
      <c r="BBT328" s="94"/>
      <c r="BBU328" s="94"/>
      <c r="BBV328" s="94"/>
      <c r="BBW328" s="94"/>
      <c r="BBX328" s="94"/>
      <c r="BBY328" s="94"/>
      <c r="BBZ328" s="94"/>
      <c r="BCA328" s="94"/>
      <c r="BCB328" s="94"/>
      <c r="BCC328" s="94"/>
      <c r="BCD328" s="94"/>
      <c r="BCE328" s="94"/>
      <c r="BCF328" s="94"/>
      <c r="BCG328" s="94"/>
      <c r="BCH328" s="94"/>
      <c r="BCI328" s="94"/>
      <c r="BCJ328" s="94"/>
      <c r="BCK328" s="94"/>
      <c r="BCL328" s="94"/>
      <c r="BCM328" s="94"/>
      <c r="BCN328" s="94"/>
      <c r="BCO328" s="94"/>
      <c r="BCP328" s="94"/>
      <c r="BCQ328" s="94"/>
      <c r="BCR328" s="94"/>
      <c r="BCS328" s="94"/>
      <c r="BCT328" s="94"/>
      <c r="BCU328" s="94"/>
      <c r="BCV328" s="94"/>
      <c r="BCW328" s="94"/>
      <c r="BCX328" s="94"/>
      <c r="BCY328" s="94"/>
      <c r="BCZ328" s="94"/>
      <c r="BDA328" s="94"/>
      <c r="BDB328" s="94"/>
      <c r="BDC328" s="94"/>
      <c r="BDD328" s="94"/>
      <c r="BDE328" s="94"/>
      <c r="BDF328" s="94"/>
      <c r="BDG328" s="94"/>
      <c r="BDH328" s="94"/>
      <c r="BDI328" s="94"/>
      <c r="BDJ328" s="94"/>
      <c r="BDK328" s="94"/>
      <c r="BDL328" s="94"/>
      <c r="BDM328" s="94"/>
      <c r="BDN328" s="94"/>
      <c r="BDO328" s="94"/>
      <c r="BDP328" s="94"/>
      <c r="BDQ328" s="94"/>
      <c r="BDR328" s="94"/>
      <c r="BDS328" s="94"/>
      <c r="BDT328" s="94"/>
      <c r="BDU328" s="94"/>
      <c r="BDV328" s="94"/>
      <c r="BDW328" s="94"/>
      <c r="BDX328" s="94"/>
      <c r="BDY328" s="94"/>
      <c r="BDZ328" s="94"/>
      <c r="BEA328" s="94"/>
      <c r="BEB328" s="94"/>
      <c r="BEC328" s="94"/>
      <c r="BED328" s="94"/>
      <c r="BEE328" s="94"/>
      <c r="BEF328" s="94"/>
      <c r="BEG328" s="94"/>
      <c r="BEH328" s="94"/>
      <c r="BEI328" s="94"/>
      <c r="BEJ328" s="94"/>
      <c r="BEK328" s="94"/>
      <c r="BEL328" s="94"/>
      <c r="BEM328" s="94"/>
      <c r="BEN328" s="94"/>
      <c r="BEO328" s="94"/>
      <c r="BEP328" s="94"/>
      <c r="BEQ328" s="94"/>
      <c r="BER328" s="94"/>
      <c r="BES328" s="94"/>
      <c r="BET328" s="94"/>
      <c r="BEU328" s="94"/>
      <c r="BEV328" s="94"/>
      <c r="BEW328" s="94"/>
      <c r="BEX328" s="94"/>
      <c r="BEY328" s="94"/>
      <c r="BEZ328" s="94"/>
      <c r="BFA328" s="94"/>
      <c r="BFB328" s="94"/>
      <c r="BFC328" s="94"/>
      <c r="BFD328" s="94"/>
      <c r="BFE328" s="94"/>
      <c r="BFF328" s="94"/>
      <c r="BFG328" s="94"/>
      <c r="BFH328" s="94"/>
      <c r="BFI328" s="94"/>
      <c r="BFJ328" s="94"/>
      <c r="BFK328" s="94"/>
      <c r="BFL328" s="94"/>
      <c r="BFM328" s="94"/>
      <c r="BFN328" s="94"/>
      <c r="BFO328" s="94"/>
      <c r="BFP328" s="94"/>
      <c r="BFQ328" s="94"/>
      <c r="BFR328" s="94"/>
      <c r="BFS328" s="94"/>
      <c r="BFT328" s="94"/>
      <c r="BFU328" s="94"/>
      <c r="BFV328" s="94"/>
      <c r="BFW328" s="94"/>
      <c r="BFX328" s="94"/>
      <c r="BFY328" s="94"/>
      <c r="BFZ328" s="94"/>
      <c r="BGA328" s="94"/>
      <c r="BGB328" s="94"/>
      <c r="BGC328" s="94"/>
      <c r="BGD328" s="94"/>
      <c r="BGE328" s="94"/>
      <c r="BGF328" s="94"/>
      <c r="BGG328" s="94"/>
      <c r="BGH328" s="94"/>
      <c r="BGI328" s="94"/>
      <c r="BGJ328" s="94"/>
      <c r="BGK328" s="94"/>
      <c r="BGL328" s="94"/>
      <c r="BGM328" s="94"/>
      <c r="BGN328" s="94"/>
      <c r="BGO328" s="94"/>
      <c r="BGP328" s="94"/>
      <c r="BGQ328" s="94"/>
      <c r="BGR328" s="94"/>
      <c r="BGS328" s="94"/>
      <c r="BGT328" s="94"/>
      <c r="BGU328" s="94"/>
      <c r="BGV328" s="94"/>
      <c r="BGW328" s="94"/>
      <c r="BGX328" s="94"/>
      <c r="BGY328" s="94"/>
      <c r="BGZ328" s="94"/>
      <c r="BHA328" s="94"/>
      <c r="BHB328" s="94"/>
      <c r="BHC328" s="94"/>
      <c r="BHD328" s="94"/>
      <c r="BHE328" s="94"/>
      <c r="BHF328" s="94"/>
      <c r="BHG328" s="94"/>
      <c r="BHH328" s="94"/>
      <c r="BHI328" s="94"/>
      <c r="BHJ328" s="94"/>
      <c r="BHK328" s="94"/>
      <c r="BHL328" s="94"/>
      <c r="BHM328" s="94"/>
      <c r="BHN328" s="94"/>
      <c r="BHO328" s="94"/>
      <c r="BHP328" s="94"/>
      <c r="BHQ328" s="94"/>
      <c r="BHR328" s="94"/>
      <c r="BHS328" s="94"/>
      <c r="BHT328" s="94"/>
      <c r="BHU328" s="94"/>
      <c r="BHV328" s="94"/>
      <c r="BHW328" s="94"/>
      <c r="BHX328" s="94"/>
      <c r="BHY328" s="94"/>
      <c r="BHZ328" s="94"/>
      <c r="BIA328" s="94"/>
      <c r="BIB328" s="94"/>
      <c r="BIC328" s="94"/>
      <c r="BID328" s="94"/>
      <c r="BIE328" s="94"/>
      <c r="BIF328" s="94"/>
      <c r="BIG328" s="94"/>
      <c r="BIH328" s="94"/>
      <c r="BII328" s="94"/>
      <c r="BIJ328" s="94"/>
      <c r="BIK328" s="94"/>
      <c r="BIL328" s="94"/>
      <c r="BIM328" s="94"/>
      <c r="BIN328" s="94"/>
      <c r="BIO328" s="94"/>
      <c r="BIP328" s="94"/>
      <c r="BIQ328" s="94"/>
      <c r="BIR328" s="94"/>
      <c r="BIS328" s="94"/>
      <c r="BIT328" s="94"/>
      <c r="BIU328" s="94"/>
      <c r="BIV328" s="94"/>
      <c r="BIW328" s="94"/>
      <c r="BIX328" s="94"/>
      <c r="BIY328" s="94"/>
      <c r="BIZ328" s="94"/>
      <c r="BJA328" s="94"/>
      <c r="BJB328" s="94"/>
      <c r="BJC328" s="94"/>
      <c r="BJD328" s="94"/>
      <c r="BJE328" s="94"/>
      <c r="BJF328" s="94"/>
      <c r="BJG328" s="94"/>
      <c r="BJH328" s="94"/>
      <c r="BJI328" s="94"/>
      <c r="BJJ328" s="94"/>
      <c r="BJK328" s="94"/>
      <c r="BJL328" s="94"/>
      <c r="BJM328" s="94"/>
      <c r="BJN328" s="94"/>
      <c r="BJO328" s="94"/>
      <c r="BJP328" s="94"/>
      <c r="BJQ328" s="94"/>
      <c r="BJR328" s="94"/>
      <c r="BJS328" s="94"/>
      <c r="BJT328" s="94"/>
      <c r="BJU328" s="94"/>
      <c r="BJV328" s="94"/>
      <c r="BJW328" s="94"/>
      <c r="BJX328" s="94"/>
      <c r="BJY328" s="94"/>
      <c r="BJZ328" s="94"/>
      <c r="BKA328" s="94"/>
      <c r="BKB328" s="94"/>
      <c r="BKC328" s="94"/>
      <c r="BKD328" s="94"/>
      <c r="BKE328" s="94"/>
      <c r="BKF328" s="94"/>
      <c r="BKG328" s="94"/>
      <c r="BKH328" s="94"/>
      <c r="BKI328" s="94"/>
      <c r="BKJ328" s="94"/>
      <c r="BKK328" s="94"/>
      <c r="BKL328" s="94"/>
      <c r="BKM328" s="94"/>
      <c r="BKN328" s="94"/>
      <c r="BKO328" s="94"/>
      <c r="BKP328" s="94"/>
      <c r="BKQ328" s="94"/>
      <c r="BKR328" s="94"/>
      <c r="BKS328" s="94"/>
      <c r="BKT328" s="94"/>
      <c r="BKU328" s="94"/>
      <c r="BKV328" s="94"/>
      <c r="BKW328" s="94"/>
      <c r="BKX328" s="94"/>
      <c r="BKY328" s="94"/>
      <c r="BKZ328" s="94"/>
      <c r="BLA328" s="94"/>
      <c r="BLB328" s="94"/>
      <c r="BLC328" s="94"/>
      <c r="BLD328" s="94"/>
      <c r="BLE328" s="94"/>
      <c r="BLF328" s="94"/>
      <c r="BLG328" s="94"/>
      <c r="BLH328" s="94"/>
      <c r="BLI328" s="94"/>
      <c r="BLJ328" s="94"/>
      <c r="BLK328" s="94"/>
      <c r="BLL328" s="94"/>
      <c r="BLM328" s="94"/>
      <c r="BLN328" s="94"/>
      <c r="BLO328" s="94"/>
      <c r="BLP328" s="94"/>
      <c r="BLQ328" s="94"/>
      <c r="BLR328" s="94"/>
      <c r="BLS328" s="94"/>
      <c r="BLT328" s="94"/>
      <c r="BLU328" s="94"/>
      <c r="BLV328" s="94"/>
      <c r="BLW328" s="94"/>
      <c r="BLX328" s="94"/>
      <c r="BLY328" s="94"/>
      <c r="BLZ328" s="94"/>
      <c r="BMA328" s="94"/>
      <c r="BMB328" s="94"/>
      <c r="BMC328" s="94"/>
      <c r="BMD328" s="94"/>
      <c r="BME328" s="94"/>
      <c r="BMF328" s="94"/>
      <c r="BMG328" s="94"/>
      <c r="BMH328" s="94"/>
      <c r="BMI328" s="94"/>
      <c r="BMJ328" s="94"/>
      <c r="BMK328" s="94"/>
      <c r="BML328" s="94"/>
      <c r="BMM328" s="94"/>
      <c r="BMN328" s="94"/>
      <c r="BMO328" s="94"/>
      <c r="BMP328" s="94"/>
      <c r="BMQ328" s="94"/>
      <c r="BMR328" s="94"/>
      <c r="BMS328" s="94"/>
      <c r="BMT328" s="94"/>
      <c r="BMU328" s="94"/>
      <c r="BMV328" s="94"/>
      <c r="BMW328" s="94"/>
      <c r="BMX328" s="94"/>
      <c r="BMY328" s="94"/>
      <c r="BMZ328" s="94"/>
      <c r="BNA328" s="94"/>
      <c r="BNB328" s="94"/>
      <c r="BNC328" s="94"/>
      <c r="BND328" s="94"/>
      <c r="BNE328" s="94"/>
      <c r="BNF328" s="94"/>
      <c r="BNG328" s="94"/>
      <c r="BNH328" s="94"/>
      <c r="BNI328" s="94"/>
      <c r="BNJ328" s="94"/>
      <c r="BNK328" s="94"/>
      <c r="BNL328" s="94"/>
      <c r="BNM328" s="94"/>
      <c r="BNN328" s="94"/>
      <c r="BNO328" s="94"/>
      <c r="BNP328" s="94"/>
      <c r="BNQ328" s="94"/>
      <c r="BNR328" s="94"/>
      <c r="BNS328" s="94"/>
      <c r="BNT328" s="94"/>
      <c r="BNU328" s="94"/>
      <c r="BNV328" s="94"/>
      <c r="BNW328" s="94"/>
      <c r="BNX328" s="94"/>
      <c r="BNY328" s="94"/>
      <c r="BNZ328" s="94"/>
      <c r="BOA328" s="94"/>
      <c r="BOB328" s="94"/>
      <c r="BOC328" s="94"/>
      <c r="BOD328" s="94"/>
      <c r="BOE328" s="94"/>
      <c r="BOF328" s="94"/>
      <c r="BOG328" s="94"/>
      <c r="BOH328" s="94"/>
      <c r="BOI328" s="94"/>
      <c r="BOJ328" s="94"/>
      <c r="BOK328" s="94"/>
      <c r="BOL328" s="94"/>
      <c r="BOM328" s="94"/>
      <c r="BON328" s="94"/>
      <c r="BOO328" s="94"/>
      <c r="BOP328" s="94"/>
      <c r="BOQ328" s="94"/>
      <c r="BOR328" s="94"/>
      <c r="BOS328" s="94"/>
      <c r="BOT328" s="94"/>
      <c r="BOU328" s="94"/>
      <c r="BOV328" s="94"/>
      <c r="BOW328" s="94"/>
      <c r="BOX328" s="94"/>
      <c r="BOY328" s="94"/>
      <c r="BOZ328" s="94"/>
      <c r="BPA328" s="94"/>
      <c r="BPB328" s="94"/>
      <c r="BPC328" s="94"/>
      <c r="BPD328" s="94"/>
      <c r="BPE328" s="94"/>
      <c r="BPF328" s="94"/>
      <c r="BPG328" s="94"/>
      <c r="BPH328" s="94"/>
      <c r="BPI328" s="94"/>
      <c r="BPJ328" s="94"/>
      <c r="BPK328" s="94"/>
      <c r="BPL328" s="94"/>
      <c r="BPM328" s="94"/>
      <c r="BPN328" s="94"/>
      <c r="BPO328" s="94"/>
      <c r="BPP328" s="94"/>
      <c r="BPQ328" s="94"/>
      <c r="BPR328" s="94"/>
      <c r="BPS328" s="94"/>
      <c r="BPT328" s="94"/>
      <c r="BPU328" s="94"/>
      <c r="BPV328" s="94"/>
      <c r="BPW328" s="94"/>
      <c r="BPX328" s="94"/>
      <c r="BPY328" s="94"/>
      <c r="BPZ328" s="94"/>
      <c r="BQA328" s="94"/>
      <c r="BQB328" s="94"/>
      <c r="BQC328" s="94"/>
      <c r="BQD328" s="94"/>
      <c r="BQE328" s="94"/>
      <c r="BQF328" s="94"/>
      <c r="BQG328" s="94"/>
      <c r="BQH328" s="94"/>
      <c r="BQI328" s="94"/>
      <c r="BQJ328" s="94"/>
      <c r="BQK328" s="94"/>
      <c r="BQL328" s="94"/>
      <c r="BQM328" s="94"/>
      <c r="BQN328" s="94"/>
      <c r="BQO328" s="94"/>
      <c r="BQP328" s="94"/>
      <c r="BQQ328" s="94"/>
      <c r="BQR328" s="94"/>
      <c r="BQS328" s="94"/>
      <c r="BQT328" s="94"/>
      <c r="BQU328" s="94"/>
      <c r="BQV328" s="94"/>
      <c r="BQW328" s="94"/>
      <c r="BQX328" s="94"/>
      <c r="BQY328" s="94"/>
      <c r="BQZ328" s="94"/>
      <c r="BRA328" s="94"/>
      <c r="BRB328" s="94"/>
      <c r="BRC328" s="94"/>
      <c r="BRD328" s="94"/>
      <c r="BRE328" s="94"/>
      <c r="BRF328" s="94"/>
      <c r="BRG328" s="94"/>
      <c r="BRH328" s="94"/>
      <c r="BRI328" s="94"/>
      <c r="BRJ328" s="94"/>
      <c r="BRK328" s="94"/>
      <c r="BRL328" s="94"/>
      <c r="BRM328" s="94"/>
      <c r="BRN328" s="94"/>
      <c r="BRO328" s="94"/>
      <c r="BRP328" s="94"/>
      <c r="BRQ328" s="94"/>
      <c r="BRR328" s="94"/>
      <c r="BRS328" s="94"/>
      <c r="BRT328" s="94"/>
      <c r="BRU328" s="94"/>
      <c r="BRV328" s="94"/>
      <c r="BRW328" s="94"/>
      <c r="BRX328" s="94"/>
      <c r="BRY328" s="94"/>
      <c r="BRZ328" s="94"/>
      <c r="BSA328" s="94"/>
      <c r="BSB328" s="94"/>
      <c r="BSC328" s="94"/>
      <c r="BSD328" s="94"/>
      <c r="BSE328" s="94"/>
      <c r="BSF328" s="94"/>
      <c r="BSG328" s="94"/>
      <c r="BSH328" s="94"/>
      <c r="BSI328" s="94"/>
      <c r="BSJ328" s="94"/>
      <c r="BSK328" s="94"/>
      <c r="BSL328" s="94"/>
      <c r="BSM328" s="94"/>
      <c r="BSN328" s="94"/>
      <c r="BSO328" s="94"/>
      <c r="BSP328" s="94"/>
      <c r="BSQ328" s="94"/>
      <c r="BSR328" s="94"/>
      <c r="BSS328" s="94"/>
      <c r="BST328" s="94"/>
      <c r="BSU328" s="94"/>
      <c r="BSV328" s="94"/>
      <c r="BSW328" s="94"/>
      <c r="BSX328" s="94"/>
      <c r="BSY328" s="94"/>
      <c r="BSZ328" s="94"/>
      <c r="BTA328" s="94"/>
      <c r="BTB328" s="94"/>
      <c r="BTC328" s="94"/>
      <c r="BTD328" s="94"/>
      <c r="BTE328" s="94"/>
      <c r="BTF328" s="94"/>
      <c r="BTG328" s="94"/>
      <c r="BTH328" s="94"/>
      <c r="BTI328" s="94"/>
      <c r="BTJ328" s="94"/>
      <c r="BTK328" s="94"/>
      <c r="BTL328" s="94"/>
      <c r="BTM328" s="94"/>
      <c r="BTN328" s="94"/>
      <c r="BTO328" s="94"/>
      <c r="BTP328" s="94"/>
      <c r="BTQ328" s="94"/>
      <c r="BTR328" s="94"/>
      <c r="BTS328" s="94"/>
      <c r="BTT328" s="94"/>
      <c r="BTU328" s="94"/>
      <c r="BTV328" s="94"/>
      <c r="BTW328" s="94"/>
      <c r="BTX328" s="94"/>
      <c r="BTY328" s="94"/>
      <c r="BTZ328" s="94"/>
      <c r="BUA328" s="94"/>
      <c r="BUB328" s="94"/>
      <c r="BUC328" s="94"/>
      <c r="BUD328" s="94"/>
      <c r="BUE328" s="94"/>
      <c r="BUF328" s="94"/>
      <c r="BUG328" s="94"/>
      <c r="BUH328" s="94"/>
      <c r="BUI328" s="94"/>
      <c r="BUJ328" s="94"/>
      <c r="BUK328" s="94"/>
      <c r="BUL328" s="94"/>
      <c r="BUM328" s="94"/>
      <c r="BUN328" s="94"/>
      <c r="BUO328" s="94"/>
      <c r="BUP328" s="94"/>
      <c r="BUQ328" s="94"/>
      <c r="BUR328" s="94"/>
      <c r="BUS328" s="94"/>
      <c r="BUT328" s="94"/>
      <c r="BUU328" s="94"/>
      <c r="BUV328" s="94"/>
      <c r="BUW328" s="94"/>
      <c r="BUX328" s="94"/>
      <c r="BUY328" s="94"/>
      <c r="BUZ328" s="94"/>
      <c r="BVA328" s="94"/>
      <c r="BVB328" s="94"/>
      <c r="BVC328" s="94"/>
      <c r="BVD328" s="94"/>
      <c r="BVE328" s="94"/>
      <c r="BVF328" s="94"/>
      <c r="BVG328" s="94"/>
      <c r="BVH328" s="94"/>
      <c r="BVI328" s="94"/>
      <c r="BVJ328" s="94"/>
      <c r="BVK328" s="94"/>
      <c r="BVL328" s="94"/>
      <c r="BVM328" s="94"/>
      <c r="BVN328" s="94"/>
      <c r="BVO328" s="94"/>
      <c r="BVP328" s="94"/>
      <c r="BVQ328" s="94"/>
      <c r="BVR328" s="94"/>
      <c r="BVS328" s="94"/>
      <c r="BVT328" s="94"/>
      <c r="BVU328" s="94"/>
      <c r="BVV328" s="94"/>
      <c r="BVW328" s="94"/>
      <c r="BVX328" s="94"/>
      <c r="BVY328" s="94"/>
      <c r="BVZ328" s="94"/>
      <c r="BWA328" s="94"/>
      <c r="BWB328" s="94"/>
      <c r="BWC328" s="94"/>
      <c r="BWD328" s="94"/>
      <c r="BWE328" s="94"/>
      <c r="BWF328" s="94"/>
      <c r="BWG328" s="94"/>
      <c r="BWH328" s="94"/>
      <c r="BWI328" s="94"/>
      <c r="BWJ328" s="94"/>
      <c r="BWK328" s="94"/>
      <c r="BWL328" s="94"/>
      <c r="BWM328" s="94"/>
      <c r="BWN328" s="94"/>
      <c r="BWO328" s="94"/>
      <c r="BWP328" s="94"/>
      <c r="BWQ328" s="94"/>
      <c r="BWR328" s="94"/>
      <c r="BWS328" s="94"/>
      <c r="BWT328" s="94"/>
      <c r="BWU328" s="94"/>
      <c r="BWV328" s="94"/>
      <c r="BWW328" s="94"/>
      <c r="BWX328" s="94"/>
      <c r="BWY328" s="94"/>
      <c r="BWZ328" s="94"/>
      <c r="BXA328" s="94"/>
      <c r="BXB328" s="94"/>
      <c r="BXC328" s="94"/>
      <c r="BXD328" s="94"/>
      <c r="BXE328" s="94"/>
      <c r="BXF328" s="94"/>
      <c r="BXG328" s="94"/>
      <c r="BXH328" s="94"/>
      <c r="BXI328" s="94"/>
      <c r="BXJ328" s="94"/>
      <c r="BXK328" s="94"/>
      <c r="BXL328" s="94"/>
      <c r="BXM328" s="94"/>
      <c r="BXN328" s="94"/>
      <c r="BXO328" s="94"/>
      <c r="BXP328" s="94"/>
      <c r="BXQ328" s="94"/>
      <c r="BXR328" s="94"/>
      <c r="BXS328" s="94"/>
      <c r="BXT328" s="94"/>
      <c r="BXU328" s="94"/>
      <c r="BXV328" s="94"/>
      <c r="BXW328" s="94"/>
      <c r="BXX328" s="94"/>
      <c r="BXY328" s="94"/>
      <c r="BXZ328" s="94"/>
      <c r="BYA328" s="94"/>
      <c r="BYB328" s="94"/>
      <c r="BYC328" s="94"/>
      <c r="BYD328" s="94"/>
      <c r="BYE328" s="94"/>
      <c r="BYF328" s="94"/>
      <c r="BYG328" s="94"/>
      <c r="BYH328" s="94"/>
      <c r="BYI328" s="94"/>
      <c r="BYJ328" s="94"/>
      <c r="BYK328" s="94"/>
      <c r="BYL328" s="94"/>
      <c r="BYM328" s="94"/>
      <c r="BYN328" s="94"/>
      <c r="BYO328" s="94"/>
      <c r="BYP328" s="94"/>
      <c r="BYQ328" s="94"/>
      <c r="BYR328" s="94"/>
      <c r="BYS328" s="94"/>
      <c r="BYT328" s="94"/>
      <c r="BYU328" s="94"/>
      <c r="BYV328" s="94"/>
      <c r="BYW328" s="94"/>
      <c r="BYX328" s="94"/>
      <c r="BYY328" s="94"/>
      <c r="BYZ328" s="94"/>
      <c r="BZA328" s="94"/>
      <c r="BZB328" s="94"/>
      <c r="BZC328" s="94"/>
      <c r="BZD328" s="94"/>
      <c r="BZE328" s="94"/>
      <c r="BZF328" s="94"/>
      <c r="BZG328" s="94"/>
      <c r="BZH328" s="94"/>
      <c r="BZI328" s="94"/>
      <c r="BZJ328" s="94"/>
      <c r="BZK328" s="94"/>
      <c r="BZL328" s="94"/>
      <c r="BZM328" s="94"/>
      <c r="BZN328" s="94"/>
      <c r="BZO328" s="94"/>
      <c r="BZP328" s="94"/>
      <c r="BZQ328" s="94"/>
      <c r="BZR328" s="94"/>
      <c r="BZS328" s="94"/>
      <c r="BZT328" s="94"/>
      <c r="BZU328" s="94"/>
      <c r="BZV328" s="94"/>
      <c r="BZW328" s="94"/>
      <c r="BZX328" s="94"/>
      <c r="BZY328" s="94"/>
      <c r="BZZ328" s="94"/>
      <c r="CAA328" s="94"/>
      <c r="CAB328" s="94"/>
      <c r="CAC328" s="94"/>
      <c r="CAD328" s="94"/>
      <c r="CAE328" s="94"/>
      <c r="CAF328" s="94"/>
      <c r="CAG328" s="94"/>
      <c r="CAH328" s="94"/>
      <c r="CAI328" s="94"/>
      <c r="CAJ328" s="94"/>
      <c r="CAK328" s="94"/>
      <c r="CAL328" s="94"/>
      <c r="CAM328" s="94"/>
      <c r="CAN328" s="94"/>
      <c r="CAO328" s="94"/>
      <c r="CAP328" s="94"/>
      <c r="CAQ328" s="94"/>
      <c r="CAR328" s="94"/>
      <c r="CAS328" s="94"/>
      <c r="CAT328" s="94"/>
      <c r="CAU328" s="94"/>
      <c r="CAV328" s="94"/>
      <c r="CAW328" s="94"/>
      <c r="CAX328" s="94"/>
      <c r="CAY328" s="94"/>
      <c r="CAZ328" s="94"/>
      <c r="CBA328" s="94"/>
      <c r="CBB328" s="94"/>
      <c r="CBC328" s="94"/>
      <c r="CBD328" s="94"/>
      <c r="CBE328" s="94"/>
      <c r="CBF328" s="94"/>
      <c r="CBG328" s="94"/>
      <c r="CBH328" s="94"/>
      <c r="CBI328" s="94"/>
      <c r="CBJ328" s="94"/>
      <c r="CBK328" s="94"/>
      <c r="CBL328" s="94"/>
      <c r="CBM328" s="94"/>
      <c r="CBN328" s="94"/>
      <c r="CBO328" s="94"/>
      <c r="CBP328" s="94"/>
      <c r="CBQ328" s="94"/>
      <c r="CBR328" s="94"/>
      <c r="CBS328" s="94"/>
      <c r="CBT328" s="94"/>
      <c r="CBU328" s="94"/>
      <c r="CBV328" s="94"/>
      <c r="CBW328" s="94"/>
      <c r="CBX328" s="94"/>
      <c r="CBY328" s="94"/>
      <c r="CBZ328" s="94"/>
      <c r="CCA328" s="94"/>
      <c r="CCB328" s="94"/>
      <c r="CCC328" s="94"/>
      <c r="CCD328" s="94"/>
      <c r="CCE328" s="94"/>
      <c r="CCF328" s="94"/>
      <c r="CCG328" s="94"/>
      <c r="CCH328" s="94"/>
      <c r="CCI328" s="94"/>
      <c r="CCJ328" s="94"/>
      <c r="CCK328" s="94"/>
      <c r="CCL328" s="94"/>
      <c r="CCM328" s="94"/>
      <c r="CCN328" s="94"/>
      <c r="CCO328" s="94"/>
      <c r="CCP328" s="94"/>
      <c r="CCQ328" s="94"/>
      <c r="CCR328" s="94"/>
      <c r="CCS328" s="94"/>
      <c r="CCT328" s="94"/>
      <c r="CCU328" s="94"/>
      <c r="CCV328" s="94"/>
      <c r="CCW328" s="94"/>
      <c r="CCX328" s="94"/>
      <c r="CCY328" s="94"/>
      <c r="CCZ328" s="94"/>
      <c r="CDA328" s="94"/>
      <c r="CDB328" s="94"/>
      <c r="CDC328" s="94"/>
      <c r="CDD328" s="94"/>
      <c r="CDE328" s="94"/>
      <c r="CDF328" s="94"/>
      <c r="CDG328" s="94"/>
      <c r="CDH328" s="94"/>
      <c r="CDI328" s="94"/>
      <c r="CDJ328" s="94"/>
      <c r="CDK328" s="94"/>
      <c r="CDL328" s="94"/>
      <c r="CDM328" s="94"/>
      <c r="CDN328" s="94"/>
      <c r="CDO328" s="94"/>
      <c r="CDP328" s="94"/>
      <c r="CDQ328" s="94"/>
      <c r="CDR328" s="94"/>
      <c r="CDS328" s="94"/>
      <c r="CDT328" s="94"/>
      <c r="CDU328" s="94"/>
      <c r="CDV328" s="94"/>
      <c r="CDW328" s="94"/>
      <c r="CDX328" s="94"/>
      <c r="CDY328" s="94"/>
      <c r="CDZ328" s="94"/>
      <c r="CEA328" s="94"/>
      <c r="CEB328" s="94"/>
      <c r="CEC328" s="94"/>
      <c r="CED328" s="94"/>
      <c r="CEE328" s="94"/>
      <c r="CEF328" s="94"/>
      <c r="CEG328" s="94"/>
      <c r="CEH328" s="94"/>
      <c r="CEI328" s="94"/>
      <c r="CEJ328" s="94"/>
      <c r="CEK328" s="94"/>
      <c r="CEL328" s="94"/>
      <c r="CEM328" s="94"/>
      <c r="CEN328" s="94"/>
      <c r="CEO328" s="94"/>
      <c r="CEP328" s="94"/>
      <c r="CEQ328" s="94"/>
      <c r="CER328" s="94"/>
      <c r="CES328" s="94"/>
      <c r="CET328" s="94"/>
      <c r="CEU328" s="94"/>
      <c r="CEV328" s="94"/>
      <c r="CEW328" s="94"/>
      <c r="CEX328" s="94"/>
      <c r="CEY328" s="94"/>
      <c r="CEZ328" s="94"/>
      <c r="CFA328" s="94"/>
      <c r="CFB328" s="94"/>
      <c r="CFC328" s="94"/>
      <c r="CFD328" s="94"/>
      <c r="CFE328" s="94"/>
      <c r="CFF328" s="94"/>
      <c r="CFG328" s="94"/>
      <c r="CFH328" s="94"/>
      <c r="CFI328" s="94"/>
      <c r="CFJ328" s="94"/>
      <c r="CFK328" s="94"/>
      <c r="CFL328" s="94"/>
      <c r="CFM328" s="94"/>
      <c r="CFN328" s="94"/>
      <c r="CFO328" s="94"/>
      <c r="CFP328" s="94"/>
      <c r="CFQ328" s="94"/>
      <c r="CFR328" s="94"/>
      <c r="CFS328" s="94"/>
      <c r="CFT328" s="94"/>
      <c r="CFU328" s="94"/>
      <c r="CFV328" s="94"/>
      <c r="CFW328" s="94"/>
      <c r="CFX328" s="94"/>
      <c r="CFY328" s="94"/>
      <c r="CFZ328" s="94"/>
      <c r="CGA328" s="94"/>
      <c r="CGB328" s="94"/>
      <c r="CGC328" s="94"/>
      <c r="CGD328" s="94"/>
      <c r="CGE328" s="94"/>
      <c r="CGF328" s="94"/>
      <c r="CGG328" s="94"/>
      <c r="CGH328" s="94"/>
      <c r="CGI328" s="94"/>
      <c r="CGJ328" s="94"/>
      <c r="CGK328" s="94"/>
      <c r="CGL328" s="94"/>
      <c r="CGM328" s="94"/>
      <c r="CGN328" s="94"/>
      <c r="CGO328" s="94"/>
      <c r="CGP328" s="94"/>
      <c r="CGQ328" s="94"/>
      <c r="CGR328" s="94"/>
      <c r="CGS328" s="94"/>
      <c r="CGT328" s="94"/>
      <c r="CGU328" s="94"/>
      <c r="CGV328" s="94"/>
      <c r="CGW328" s="94"/>
      <c r="CGX328" s="94"/>
      <c r="CGY328" s="94"/>
      <c r="CGZ328" s="94"/>
      <c r="CHA328" s="94"/>
      <c r="CHB328" s="94"/>
      <c r="CHC328" s="94"/>
      <c r="CHD328" s="94"/>
      <c r="CHE328" s="94"/>
      <c r="CHF328" s="94"/>
      <c r="CHG328" s="94"/>
      <c r="CHH328" s="94"/>
      <c r="CHI328" s="94"/>
      <c r="CHJ328" s="94"/>
      <c r="CHK328" s="94"/>
      <c r="CHL328" s="94"/>
      <c r="CHM328" s="94"/>
      <c r="CHN328" s="94"/>
      <c r="CHO328" s="94"/>
      <c r="CHP328" s="94"/>
      <c r="CHQ328" s="94"/>
      <c r="CHR328" s="94"/>
      <c r="CHS328" s="94"/>
      <c r="CHT328" s="94"/>
      <c r="CHU328" s="94"/>
      <c r="CHV328" s="94"/>
      <c r="CHW328" s="94"/>
      <c r="CHX328" s="94"/>
      <c r="CHY328" s="94"/>
      <c r="CHZ328" s="94"/>
      <c r="CIA328" s="94"/>
      <c r="CIB328" s="94"/>
      <c r="CIC328" s="94"/>
      <c r="CID328" s="94"/>
      <c r="CIE328" s="94"/>
      <c r="CIF328" s="94"/>
      <c r="CIG328" s="94"/>
      <c r="CIH328" s="94"/>
      <c r="CII328" s="94"/>
      <c r="CIJ328" s="94"/>
      <c r="CIK328" s="94"/>
      <c r="CIL328" s="94"/>
      <c r="CIM328" s="94"/>
      <c r="CIN328" s="94"/>
      <c r="CIO328" s="94"/>
      <c r="CIP328" s="94"/>
      <c r="CIQ328" s="94"/>
      <c r="CIR328" s="94"/>
      <c r="CIS328" s="94"/>
      <c r="CIT328" s="94"/>
      <c r="CIU328" s="94"/>
      <c r="CIV328" s="94"/>
      <c r="CIW328" s="94"/>
      <c r="CIX328" s="94"/>
      <c r="CIY328" s="94"/>
      <c r="CIZ328" s="94"/>
      <c r="CJA328" s="94"/>
      <c r="CJB328" s="94"/>
      <c r="CJC328" s="94"/>
      <c r="CJD328" s="94"/>
      <c r="CJE328" s="94"/>
      <c r="CJF328" s="94"/>
      <c r="CJG328" s="94"/>
      <c r="CJH328" s="94"/>
      <c r="CJI328" s="94"/>
      <c r="CJJ328" s="94"/>
      <c r="CJK328" s="94"/>
      <c r="CJL328" s="94"/>
      <c r="CJM328" s="94"/>
      <c r="CJN328" s="94"/>
      <c r="CJO328" s="94"/>
      <c r="CJP328" s="94"/>
      <c r="CJQ328" s="94"/>
      <c r="CJR328" s="94"/>
      <c r="CJS328" s="94"/>
      <c r="CJT328" s="94"/>
      <c r="CJU328" s="94"/>
      <c r="CJV328" s="94"/>
      <c r="CJW328" s="94"/>
      <c r="CJX328" s="94"/>
      <c r="CJY328" s="94"/>
      <c r="CJZ328" s="94"/>
      <c r="CKA328" s="94"/>
      <c r="CKB328" s="94"/>
      <c r="CKC328" s="94"/>
      <c r="CKD328" s="94"/>
      <c r="CKE328" s="94"/>
      <c r="CKF328" s="94"/>
      <c r="CKG328" s="94"/>
      <c r="CKH328" s="94"/>
      <c r="CKI328" s="94"/>
      <c r="CKJ328" s="94"/>
      <c r="CKK328" s="94"/>
      <c r="CKL328" s="94"/>
      <c r="CKM328" s="94"/>
      <c r="CKN328" s="94"/>
      <c r="CKO328" s="94"/>
      <c r="CKP328" s="94"/>
      <c r="CKQ328" s="94"/>
      <c r="CKR328" s="94"/>
      <c r="CKS328" s="94"/>
      <c r="CKT328" s="94"/>
      <c r="CKU328" s="94"/>
      <c r="CKV328" s="94"/>
      <c r="CKW328" s="94"/>
      <c r="CKX328" s="94"/>
      <c r="CKY328" s="94"/>
      <c r="CKZ328" s="94"/>
      <c r="CLA328" s="94"/>
      <c r="CLB328" s="94"/>
      <c r="CLC328" s="94"/>
      <c r="CLD328" s="94"/>
      <c r="CLE328" s="94"/>
      <c r="CLF328" s="94"/>
      <c r="CLG328" s="94"/>
      <c r="CLH328" s="94"/>
      <c r="CLI328" s="94"/>
      <c r="CLJ328" s="94"/>
      <c r="CLK328" s="94"/>
      <c r="CLL328" s="94"/>
      <c r="CLM328" s="94"/>
      <c r="CLN328" s="94"/>
      <c r="CLO328" s="94"/>
      <c r="CLP328" s="94"/>
      <c r="CLQ328" s="94"/>
      <c r="CLR328" s="94"/>
      <c r="CLS328" s="94"/>
      <c r="CLT328" s="94"/>
      <c r="CLU328" s="94"/>
      <c r="CLV328" s="94"/>
      <c r="CLW328" s="94"/>
      <c r="CLX328" s="94"/>
      <c r="CLY328" s="94"/>
      <c r="CLZ328" s="94"/>
      <c r="CMA328" s="94"/>
      <c r="CMB328" s="94"/>
      <c r="CMC328" s="94"/>
      <c r="CMD328" s="94"/>
      <c r="CME328" s="94"/>
      <c r="CMF328" s="94"/>
      <c r="CMG328" s="94"/>
      <c r="CMH328" s="94"/>
      <c r="CMI328" s="94"/>
      <c r="CMJ328" s="94"/>
      <c r="CMK328" s="94"/>
      <c r="CML328" s="94"/>
      <c r="CMM328" s="94"/>
      <c r="CMN328" s="94"/>
      <c r="CMO328" s="94"/>
      <c r="CMP328" s="94"/>
      <c r="CMQ328" s="94"/>
      <c r="CMR328" s="94"/>
      <c r="CMS328" s="94"/>
      <c r="CMT328" s="94"/>
      <c r="CMU328" s="94"/>
      <c r="CMV328" s="94"/>
      <c r="CMW328" s="94"/>
      <c r="CMX328" s="94"/>
      <c r="CMY328" s="94"/>
      <c r="CMZ328" s="94"/>
      <c r="CNA328" s="94"/>
      <c r="CNB328" s="94"/>
      <c r="CNC328" s="94"/>
      <c r="CND328" s="94"/>
      <c r="CNE328" s="94"/>
      <c r="CNF328" s="94"/>
      <c r="CNG328" s="94"/>
      <c r="CNH328" s="94"/>
      <c r="CNI328" s="94"/>
      <c r="CNJ328" s="94"/>
      <c r="CNK328" s="94"/>
      <c r="CNL328" s="94"/>
      <c r="CNM328" s="94"/>
      <c r="CNN328" s="94"/>
      <c r="CNO328" s="94"/>
      <c r="CNP328" s="94"/>
      <c r="CNQ328" s="94"/>
      <c r="CNR328" s="94"/>
      <c r="CNS328" s="94"/>
      <c r="CNT328" s="94"/>
      <c r="CNU328" s="94"/>
      <c r="CNV328" s="94"/>
      <c r="CNW328" s="94"/>
      <c r="CNX328" s="94"/>
      <c r="CNY328" s="94"/>
      <c r="CNZ328" s="94"/>
      <c r="COA328" s="94"/>
      <c r="COB328" s="94"/>
      <c r="COC328" s="94"/>
      <c r="COD328" s="94"/>
      <c r="COE328" s="94"/>
      <c r="COF328" s="94"/>
      <c r="COG328" s="94"/>
      <c r="COH328" s="94"/>
      <c r="COI328" s="94"/>
      <c r="COJ328" s="94"/>
      <c r="COK328" s="94"/>
      <c r="COL328" s="94"/>
      <c r="COM328" s="94"/>
      <c r="CON328" s="94"/>
      <c r="COO328" s="94"/>
      <c r="COP328" s="94"/>
      <c r="COQ328" s="94"/>
      <c r="COR328" s="94"/>
      <c r="COS328" s="94"/>
      <c r="COT328" s="94"/>
      <c r="COU328" s="94"/>
      <c r="COV328" s="94"/>
      <c r="COW328" s="94"/>
      <c r="COX328" s="94"/>
      <c r="COY328" s="94"/>
      <c r="COZ328" s="94"/>
      <c r="CPA328" s="94"/>
      <c r="CPB328" s="94"/>
      <c r="CPC328" s="94"/>
      <c r="CPD328" s="94"/>
      <c r="CPE328" s="94"/>
      <c r="CPF328" s="94"/>
      <c r="CPG328" s="94"/>
      <c r="CPH328" s="94"/>
      <c r="CPI328" s="94"/>
      <c r="CPJ328" s="94"/>
      <c r="CPK328" s="94"/>
      <c r="CPL328" s="94"/>
      <c r="CPM328" s="94"/>
      <c r="CPN328" s="94"/>
      <c r="CPO328" s="94"/>
      <c r="CPP328" s="94"/>
      <c r="CPQ328" s="94"/>
      <c r="CPR328" s="94"/>
      <c r="CPS328" s="94"/>
      <c r="CPT328" s="94"/>
      <c r="CPU328" s="94"/>
      <c r="CPV328" s="94"/>
      <c r="CPW328" s="94"/>
      <c r="CPX328" s="94"/>
      <c r="CPY328" s="94"/>
      <c r="CPZ328" s="94"/>
      <c r="CQA328" s="94"/>
      <c r="CQB328" s="94"/>
      <c r="CQC328" s="94"/>
      <c r="CQD328" s="94"/>
      <c r="CQE328" s="94"/>
      <c r="CQF328" s="94"/>
      <c r="CQG328" s="94"/>
      <c r="CQH328" s="94"/>
      <c r="CQI328" s="94"/>
      <c r="CQJ328" s="94"/>
      <c r="CQK328" s="94"/>
      <c r="CQL328" s="94"/>
      <c r="CQM328" s="94"/>
      <c r="CQN328" s="94"/>
      <c r="CQO328" s="94"/>
      <c r="CQP328" s="94"/>
      <c r="CQQ328" s="94"/>
      <c r="CQR328" s="94"/>
      <c r="CQS328" s="94"/>
      <c r="CQT328" s="94"/>
      <c r="CQU328" s="94"/>
      <c r="CQV328" s="94"/>
      <c r="CQW328" s="94"/>
      <c r="CQX328" s="94"/>
      <c r="CQY328" s="94"/>
      <c r="CQZ328" s="94"/>
      <c r="CRA328" s="94"/>
      <c r="CRB328" s="94"/>
      <c r="CRC328" s="94"/>
      <c r="CRD328" s="94"/>
      <c r="CRE328" s="94"/>
      <c r="CRF328" s="94"/>
      <c r="CRG328" s="94"/>
      <c r="CRH328" s="94"/>
      <c r="CRI328" s="94"/>
      <c r="CRJ328" s="94"/>
      <c r="CRK328" s="94"/>
      <c r="CRL328" s="94"/>
      <c r="CRM328" s="94"/>
      <c r="CRN328" s="94"/>
      <c r="CRO328" s="94"/>
      <c r="CRP328" s="94"/>
      <c r="CRQ328" s="94"/>
      <c r="CRR328" s="94"/>
      <c r="CRS328" s="94"/>
      <c r="CRT328" s="94"/>
      <c r="CRU328" s="94"/>
      <c r="CRV328" s="94"/>
      <c r="CRW328" s="94"/>
      <c r="CRX328" s="94"/>
      <c r="CRY328" s="94"/>
      <c r="CRZ328" s="94"/>
      <c r="CSA328" s="94"/>
      <c r="CSB328" s="94"/>
      <c r="CSC328" s="94"/>
      <c r="CSD328" s="94"/>
      <c r="CSE328" s="94"/>
      <c r="CSF328" s="94"/>
      <c r="CSG328" s="94"/>
      <c r="CSH328" s="94"/>
      <c r="CSI328" s="94"/>
      <c r="CSJ328" s="94"/>
      <c r="CSK328" s="94"/>
      <c r="CSL328" s="94"/>
      <c r="CSM328" s="94"/>
      <c r="CSN328" s="94"/>
      <c r="CSO328" s="94"/>
      <c r="CSP328" s="94"/>
      <c r="CSQ328" s="94"/>
      <c r="CSR328" s="94"/>
      <c r="CSS328" s="94"/>
      <c r="CST328" s="94"/>
      <c r="CSU328" s="94"/>
      <c r="CSV328" s="94"/>
      <c r="CSW328" s="94"/>
      <c r="CSX328" s="94"/>
      <c r="CSY328" s="94"/>
      <c r="CSZ328" s="94"/>
      <c r="CTA328" s="94"/>
      <c r="CTB328" s="94"/>
      <c r="CTC328" s="94"/>
      <c r="CTD328" s="94"/>
      <c r="CTE328" s="94"/>
      <c r="CTF328" s="94"/>
      <c r="CTG328" s="94"/>
      <c r="CTH328" s="94"/>
      <c r="CTI328" s="94"/>
      <c r="CTJ328" s="94"/>
      <c r="CTK328" s="94"/>
      <c r="CTL328" s="94"/>
      <c r="CTM328" s="94"/>
      <c r="CTN328" s="94"/>
      <c r="CTO328" s="94"/>
      <c r="CTP328" s="94"/>
      <c r="CTQ328" s="94"/>
      <c r="CTR328" s="94"/>
      <c r="CTS328" s="94"/>
      <c r="CTT328" s="94"/>
      <c r="CTU328" s="94"/>
      <c r="CTV328" s="94"/>
      <c r="CTW328" s="94"/>
      <c r="CTX328" s="94"/>
      <c r="CTY328" s="94"/>
      <c r="CTZ328" s="94"/>
      <c r="CUA328" s="94"/>
      <c r="CUB328" s="94"/>
      <c r="CUC328" s="94"/>
      <c r="CUD328" s="94"/>
      <c r="CUE328" s="94"/>
      <c r="CUF328" s="94"/>
      <c r="CUG328" s="94"/>
      <c r="CUH328" s="94"/>
      <c r="CUI328" s="94"/>
      <c r="CUJ328" s="94"/>
      <c r="CUK328" s="94"/>
      <c r="CUL328" s="94"/>
      <c r="CUM328" s="94"/>
      <c r="CUN328" s="94"/>
      <c r="CUO328" s="94"/>
      <c r="CUP328" s="94"/>
      <c r="CUQ328" s="94"/>
      <c r="CUR328" s="94"/>
      <c r="CUS328" s="94"/>
      <c r="CUT328" s="94"/>
      <c r="CUU328" s="94"/>
      <c r="CUV328" s="94"/>
      <c r="CUW328" s="94"/>
      <c r="CUX328" s="94"/>
      <c r="CUY328" s="94"/>
      <c r="CUZ328" s="94"/>
      <c r="CVA328" s="94"/>
      <c r="CVB328" s="94"/>
      <c r="CVC328" s="94"/>
      <c r="CVD328" s="94"/>
      <c r="CVE328" s="94"/>
      <c r="CVF328" s="94"/>
      <c r="CVG328" s="94"/>
      <c r="CVH328" s="94"/>
      <c r="CVI328" s="94"/>
      <c r="CVJ328" s="94"/>
      <c r="CVK328" s="94"/>
      <c r="CVL328" s="94"/>
      <c r="CVM328" s="94"/>
      <c r="CVN328" s="94"/>
      <c r="CVO328" s="94"/>
      <c r="CVP328" s="94"/>
      <c r="CVQ328" s="94"/>
      <c r="CVR328" s="94"/>
      <c r="CVS328" s="94"/>
      <c r="CVT328" s="94"/>
      <c r="CVU328" s="94"/>
      <c r="CVV328" s="94"/>
      <c r="CVW328" s="94"/>
      <c r="CVX328" s="94"/>
      <c r="CVY328" s="94"/>
      <c r="CVZ328" s="94"/>
      <c r="CWA328" s="94"/>
      <c r="CWB328" s="94"/>
      <c r="CWC328" s="94"/>
      <c r="CWD328" s="94"/>
      <c r="CWE328" s="94"/>
      <c r="CWF328" s="94"/>
      <c r="CWG328" s="94"/>
      <c r="CWH328" s="94"/>
      <c r="CWI328" s="94"/>
      <c r="CWJ328" s="94"/>
      <c r="CWK328" s="94"/>
      <c r="CWL328" s="94"/>
      <c r="CWM328" s="94"/>
      <c r="CWN328" s="94"/>
      <c r="CWO328" s="94"/>
      <c r="CWP328" s="94"/>
      <c r="CWQ328" s="94"/>
      <c r="CWR328" s="94"/>
      <c r="CWS328" s="94"/>
      <c r="CWT328" s="94"/>
      <c r="CWU328" s="94"/>
      <c r="CWV328" s="94"/>
      <c r="CWW328" s="94"/>
      <c r="CWX328" s="94"/>
      <c r="CWY328" s="94"/>
      <c r="CWZ328" s="94"/>
      <c r="CXA328" s="94"/>
      <c r="CXB328" s="94"/>
      <c r="CXC328" s="94"/>
      <c r="CXD328" s="94"/>
      <c r="CXE328" s="94"/>
      <c r="CXF328" s="94"/>
      <c r="CXG328" s="94"/>
      <c r="CXH328" s="94"/>
      <c r="CXI328" s="94"/>
      <c r="CXJ328" s="94"/>
      <c r="CXK328" s="94"/>
      <c r="CXL328" s="94"/>
      <c r="CXM328" s="94"/>
      <c r="CXN328" s="94"/>
      <c r="CXO328" s="94"/>
      <c r="CXP328" s="94"/>
      <c r="CXQ328" s="94"/>
      <c r="CXR328" s="94"/>
      <c r="CXS328" s="94"/>
      <c r="CXT328" s="94"/>
      <c r="CXU328" s="94"/>
      <c r="CXV328" s="94"/>
      <c r="CXW328" s="94"/>
      <c r="CXX328" s="94"/>
      <c r="CXY328" s="94"/>
      <c r="CXZ328" s="94"/>
      <c r="CYA328" s="94"/>
      <c r="CYB328" s="94"/>
      <c r="CYC328" s="94"/>
      <c r="CYD328" s="94"/>
      <c r="CYE328" s="94"/>
      <c r="CYF328" s="94"/>
      <c r="CYG328" s="94"/>
      <c r="CYH328" s="94"/>
      <c r="CYI328" s="94"/>
      <c r="CYJ328" s="94"/>
      <c r="CYK328" s="94"/>
      <c r="CYL328" s="94"/>
      <c r="CYM328" s="94"/>
      <c r="CYN328" s="94"/>
      <c r="CYO328" s="94"/>
      <c r="CYP328" s="94"/>
      <c r="CYQ328" s="94"/>
      <c r="CYR328" s="94"/>
      <c r="CYS328" s="94"/>
      <c r="CYT328" s="94"/>
      <c r="CYU328" s="94"/>
      <c r="CYV328" s="94"/>
      <c r="CYW328" s="94"/>
      <c r="CYX328" s="94"/>
      <c r="CYY328" s="94"/>
      <c r="CYZ328" s="94"/>
      <c r="CZA328" s="94"/>
      <c r="CZB328" s="94"/>
      <c r="CZC328" s="94"/>
      <c r="CZD328" s="94"/>
      <c r="CZE328" s="94"/>
      <c r="CZF328" s="94"/>
      <c r="CZG328" s="94"/>
      <c r="CZH328" s="94"/>
      <c r="CZI328" s="94"/>
      <c r="CZJ328" s="94"/>
      <c r="CZK328" s="94"/>
      <c r="CZL328" s="94"/>
      <c r="CZM328" s="94"/>
      <c r="CZN328" s="94"/>
      <c r="CZO328" s="94"/>
      <c r="CZP328" s="94"/>
      <c r="CZQ328" s="94"/>
      <c r="CZR328" s="94"/>
      <c r="CZS328" s="94"/>
      <c r="CZT328" s="94"/>
      <c r="CZU328" s="94"/>
      <c r="CZV328" s="94"/>
      <c r="CZW328" s="94"/>
      <c r="CZX328" s="94"/>
      <c r="CZY328" s="94"/>
      <c r="CZZ328" s="94"/>
      <c r="DAA328" s="94"/>
      <c r="DAB328" s="94"/>
      <c r="DAC328" s="94"/>
      <c r="DAD328" s="94"/>
      <c r="DAE328" s="94"/>
      <c r="DAF328" s="94"/>
      <c r="DAG328" s="94"/>
      <c r="DAH328" s="94"/>
      <c r="DAI328" s="94"/>
      <c r="DAJ328" s="94"/>
      <c r="DAK328" s="94"/>
      <c r="DAL328" s="94"/>
      <c r="DAM328" s="94"/>
      <c r="DAN328" s="94"/>
      <c r="DAO328" s="94"/>
      <c r="DAP328" s="94"/>
      <c r="DAQ328" s="94"/>
      <c r="DAR328" s="94"/>
      <c r="DAS328" s="94"/>
      <c r="DAT328" s="94"/>
      <c r="DAU328" s="94"/>
      <c r="DAV328" s="94"/>
      <c r="DAW328" s="94"/>
      <c r="DAX328" s="94"/>
      <c r="DAY328" s="94"/>
      <c r="DAZ328" s="94"/>
      <c r="DBA328" s="94"/>
      <c r="DBB328" s="94"/>
      <c r="DBC328" s="94"/>
      <c r="DBD328" s="94"/>
      <c r="DBE328" s="94"/>
      <c r="DBF328" s="94"/>
      <c r="DBG328" s="94"/>
      <c r="DBH328" s="94"/>
      <c r="DBI328" s="94"/>
      <c r="DBJ328" s="94"/>
      <c r="DBK328" s="94"/>
      <c r="DBL328" s="94"/>
      <c r="DBM328" s="94"/>
      <c r="DBN328" s="94"/>
      <c r="DBO328" s="94"/>
      <c r="DBP328" s="94"/>
      <c r="DBQ328" s="94"/>
      <c r="DBR328" s="94"/>
      <c r="DBS328" s="94"/>
      <c r="DBT328" s="94"/>
      <c r="DBU328" s="94"/>
      <c r="DBV328" s="94"/>
      <c r="DBW328" s="94"/>
      <c r="DBX328" s="94"/>
      <c r="DBY328" s="94"/>
      <c r="DBZ328" s="94"/>
      <c r="DCA328" s="94"/>
      <c r="DCB328" s="94"/>
      <c r="DCC328" s="94"/>
      <c r="DCD328" s="94"/>
      <c r="DCE328" s="94"/>
      <c r="DCF328" s="94"/>
      <c r="DCG328" s="94"/>
      <c r="DCH328" s="94"/>
      <c r="DCI328" s="94"/>
      <c r="DCJ328" s="94"/>
      <c r="DCK328" s="94"/>
      <c r="DCL328" s="94"/>
      <c r="DCM328" s="94"/>
      <c r="DCN328" s="94"/>
      <c r="DCO328" s="94"/>
      <c r="DCP328" s="94"/>
      <c r="DCQ328" s="94"/>
      <c r="DCR328" s="94"/>
      <c r="DCS328" s="94"/>
      <c r="DCT328" s="94"/>
      <c r="DCU328" s="94"/>
      <c r="DCV328" s="94"/>
      <c r="DCW328" s="94"/>
      <c r="DCX328" s="94"/>
      <c r="DCY328" s="94"/>
      <c r="DCZ328" s="94"/>
      <c r="DDA328" s="94"/>
      <c r="DDB328" s="94"/>
      <c r="DDC328" s="94"/>
      <c r="DDD328" s="94"/>
      <c r="DDE328" s="94"/>
      <c r="DDF328" s="94"/>
      <c r="DDG328" s="94"/>
      <c r="DDH328" s="94"/>
      <c r="DDI328" s="94"/>
      <c r="DDJ328" s="94"/>
      <c r="DDK328" s="94"/>
      <c r="DDL328" s="94"/>
      <c r="DDM328" s="94"/>
      <c r="DDN328" s="94"/>
      <c r="DDO328" s="94"/>
      <c r="DDP328" s="94"/>
      <c r="DDQ328" s="94"/>
      <c r="DDR328" s="94"/>
      <c r="DDS328" s="94"/>
      <c r="DDT328" s="94"/>
      <c r="DDU328" s="94"/>
      <c r="DDV328" s="94"/>
      <c r="DDW328" s="94"/>
      <c r="DDX328" s="94"/>
      <c r="DDY328" s="94"/>
      <c r="DDZ328" s="94"/>
      <c r="DEA328" s="94"/>
      <c r="DEB328" s="94"/>
      <c r="DEC328" s="94"/>
      <c r="DED328" s="94"/>
      <c r="DEE328" s="94"/>
      <c r="DEF328" s="94"/>
      <c r="DEG328" s="94"/>
      <c r="DEH328" s="94"/>
      <c r="DEI328" s="94"/>
      <c r="DEJ328" s="94"/>
      <c r="DEK328" s="94"/>
      <c r="DEL328" s="94"/>
      <c r="DEM328" s="94"/>
      <c r="DEN328" s="94"/>
      <c r="DEO328" s="94"/>
      <c r="DEP328" s="94"/>
      <c r="DEQ328" s="94"/>
      <c r="DER328" s="94"/>
      <c r="DES328" s="94"/>
      <c r="DET328" s="94"/>
      <c r="DEU328" s="94"/>
      <c r="DEV328" s="94"/>
      <c r="DEW328" s="94"/>
      <c r="DEX328" s="94"/>
      <c r="DEY328" s="94"/>
      <c r="DEZ328" s="94"/>
      <c r="DFA328" s="94"/>
      <c r="DFB328" s="94"/>
      <c r="DFC328" s="94"/>
      <c r="DFD328" s="94"/>
      <c r="DFE328" s="94"/>
      <c r="DFF328" s="94"/>
      <c r="DFG328" s="94"/>
      <c r="DFH328" s="94"/>
      <c r="DFI328" s="94"/>
      <c r="DFJ328" s="94"/>
      <c r="DFK328" s="94"/>
      <c r="DFL328" s="94"/>
      <c r="DFM328" s="94"/>
      <c r="DFN328" s="94"/>
      <c r="DFO328" s="94"/>
      <c r="DFP328" s="94"/>
      <c r="DFQ328" s="94"/>
      <c r="DFR328" s="94"/>
      <c r="DFS328" s="94"/>
      <c r="DFT328" s="94"/>
      <c r="DFU328" s="94"/>
      <c r="DFV328" s="94"/>
      <c r="DFW328" s="94"/>
      <c r="DFX328" s="94"/>
      <c r="DFY328" s="94"/>
      <c r="DFZ328" s="94"/>
      <c r="DGA328" s="94"/>
      <c r="DGB328" s="94"/>
      <c r="DGC328" s="94"/>
      <c r="DGD328" s="94"/>
      <c r="DGE328" s="94"/>
      <c r="DGF328" s="94"/>
      <c r="DGG328" s="94"/>
      <c r="DGH328" s="94"/>
      <c r="DGI328" s="94"/>
      <c r="DGJ328" s="94"/>
      <c r="DGK328" s="94"/>
      <c r="DGL328" s="94"/>
      <c r="DGM328" s="94"/>
      <c r="DGN328" s="94"/>
      <c r="DGO328" s="94"/>
      <c r="DGP328" s="94"/>
      <c r="DGQ328" s="94"/>
      <c r="DGR328" s="94"/>
      <c r="DGS328" s="94"/>
      <c r="DGT328" s="94"/>
      <c r="DGU328" s="94"/>
      <c r="DGV328" s="94"/>
      <c r="DGW328" s="94"/>
      <c r="DGX328" s="94"/>
      <c r="DGY328" s="94"/>
      <c r="DGZ328" s="94"/>
      <c r="DHA328" s="94"/>
      <c r="DHB328" s="94"/>
      <c r="DHC328" s="94"/>
      <c r="DHD328" s="94"/>
      <c r="DHE328" s="94"/>
      <c r="DHF328" s="94"/>
      <c r="DHG328" s="94"/>
      <c r="DHH328" s="94"/>
      <c r="DHI328" s="94"/>
      <c r="DHJ328" s="94"/>
      <c r="DHK328" s="94"/>
      <c r="DHL328" s="94"/>
      <c r="DHM328" s="94"/>
      <c r="DHN328" s="94"/>
      <c r="DHO328" s="94"/>
      <c r="DHP328" s="94"/>
      <c r="DHQ328" s="94"/>
      <c r="DHR328" s="94"/>
      <c r="DHS328" s="94"/>
      <c r="DHT328" s="94"/>
      <c r="DHU328" s="94"/>
      <c r="DHV328" s="94"/>
      <c r="DHW328" s="94"/>
      <c r="DHX328" s="94"/>
      <c r="DHY328" s="94"/>
      <c r="DHZ328" s="94"/>
      <c r="DIA328" s="94"/>
      <c r="DIB328" s="94"/>
      <c r="DIC328" s="94"/>
      <c r="DID328" s="94"/>
      <c r="DIE328" s="94"/>
      <c r="DIF328" s="94"/>
      <c r="DIG328" s="94"/>
      <c r="DIH328" s="94"/>
      <c r="DII328" s="94"/>
      <c r="DIJ328" s="94"/>
      <c r="DIK328" s="94"/>
      <c r="DIL328" s="94"/>
      <c r="DIM328" s="94"/>
      <c r="DIN328" s="94"/>
      <c r="DIO328" s="94"/>
      <c r="DIP328" s="94"/>
      <c r="DIQ328" s="94"/>
      <c r="DIR328" s="94"/>
      <c r="DIS328" s="94"/>
      <c r="DIT328" s="94"/>
      <c r="DIU328" s="94"/>
      <c r="DIV328" s="94"/>
      <c r="DIW328" s="94"/>
      <c r="DIX328" s="94"/>
      <c r="DIY328" s="94"/>
      <c r="DIZ328" s="94"/>
      <c r="DJA328" s="94"/>
      <c r="DJB328" s="94"/>
      <c r="DJC328" s="94"/>
      <c r="DJD328" s="94"/>
      <c r="DJE328" s="94"/>
      <c r="DJF328" s="94"/>
      <c r="DJG328" s="94"/>
      <c r="DJH328" s="94"/>
      <c r="DJI328" s="94"/>
      <c r="DJJ328" s="94"/>
      <c r="DJK328" s="94"/>
      <c r="DJL328" s="94"/>
      <c r="DJM328" s="94"/>
      <c r="DJN328" s="94"/>
      <c r="DJO328" s="94"/>
      <c r="DJP328" s="94"/>
      <c r="DJQ328" s="94"/>
      <c r="DJR328" s="94"/>
      <c r="DJS328" s="94"/>
      <c r="DJT328" s="94"/>
      <c r="DJU328" s="94"/>
      <c r="DJV328" s="94"/>
      <c r="DJW328" s="94"/>
      <c r="DJX328" s="94"/>
      <c r="DJY328" s="94"/>
      <c r="DJZ328" s="94"/>
      <c r="DKA328" s="94"/>
      <c r="DKB328" s="94"/>
      <c r="DKC328" s="94"/>
      <c r="DKD328" s="94"/>
      <c r="DKE328" s="94"/>
      <c r="DKF328" s="94"/>
      <c r="DKG328" s="94"/>
      <c r="DKH328" s="94"/>
      <c r="DKI328" s="94"/>
      <c r="DKJ328" s="94"/>
      <c r="DKK328" s="94"/>
      <c r="DKL328" s="94"/>
      <c r="DKM328" s="94"/>
      <c r="DKN328" s="94"/>
      <c r="DKO328" s="94"/>
      <c r="DKP328" s="94"/>
      <c r="DKQ328" s="94"/>
      <c r="DKR328" s="94"/>
      <c r="DKS328" s="94"/>
      <c r="DKT328" s="94"/>
      <c r="DKU328" s="94"/>
      <c r="DKV328" s="94"/>
      <c r="DKW328" s="94"/>
      <c r="DKX328" s="94"/>
      <c r="DKY328" s="94"/>
      <c r="DKZ328" s="94"/>
      <c r="DLA328" s="94"/>
      <c r="DLB328" s="94"/>
      <c r="DLC328" s="94"/>
      <c r="DLD328" s="94"/>
      <c r="DLE328" s="94"/>
      <c r="DLF328" s="94"/>
      <c r="DLG328" s="94"/>
      <c r="DLH328" s="94"/>
      <c r="DLI328" s="94"/>
      <c r="DLJ328" s="94"/>
      <c r="DLK328" s="94"/>
      <c r="DLL328" s="94"/>
      <c r="DLM328" s="94"/>
      <c r="DLN328" s="94"/>
      <c r="DLO328" s="94"/>
      <c r="DLP328" s="94"/>
      <c r="DLQ328" s="94"/>
      <c r="DLR328" s="94"/>
      <c r="DLS328" s="94"/>
      <c r="DLT328" s="94"/>
      <c r="DLU328" s="94"/>
      <c r="DLV328" s="94"/>
      <c r="DLW328" s="94"/>
      <c r="DLX328" s="94"/>
      <c r="DLY328" s="94"/>
      <c r="DLZ328" s="94"/>
      <c r="DMA328" s="94"/>
      <c r="DMB328" s="94"/>
      <c r="DMC328" s="94"/>
      <c r="DMD328" s="94"/>
      <c r="DME328" s="94"/>
      <c r="DMF328" s="94"/>
      <c r="DMG328" s="94"/>
      <c r="DMH328" s="94"/>
      <c r="DMI328" s="94"/>
      <c r="DMJ328" s="94"/>
      <c r="DMK328" s="94"/>
      <c r="DML328" s="94"/>
      <c r="DMM328" s="94"/>
      <c r="DMN328" s="94"/>
      <c r="DMO328" s="94"/>
      <c r="DMP328" s="94"/>
      <c r="DMQ328" s="94"/>
      <c r="DMR328" s="94"/>
      <c r="DMS328" s="94"/>
      <c r="DMT328" s="94"/>
      <c r="DMU328" s="94"/>
      <c r="DMV328" s="94"/>
      <c r="DMW328" s="94"/>
      <c r="DMX328" s="94"/>
      <c r="DMY328" s="94"/>
      <c r="DMZ328" s="94"/>
      <c r="DNA328" s="94"/>
      <c r="DNB328" s="94"/>
      <c r="DNC328" s="94"/>
      <c r="DND328" s="94"/>
      <c r="DNE328" s="94"/>
      <c r="DNF328" s="94"/>
      <c r="DNG328" s="94"/>
      <c r="DNH328" s="94"/>
      <c r="DNI328" s="94"/>
      <c r="DNJ328" s="94"/>
      <c r="DNK328" s="94"/>
      <c r="DNL328" s="94"/>
      <c r="DNM328" s="94"/>
      <c r="DNN328" s="94"/>
      <c r="DNO328" s="94"/>
      <c r="DNP328" s="94"/>
      <c r="DNQ328" s="94"/>
      <c r="DNR328" s="94"/>
      <c r="DNS328" s="94"/>
      <c r="DNT328" s="94"/>
      <c r="DNU328" s="94"/>
      <c r="DNV328" s="94"/>
      <c r="DNW328" s="94"/>
      <c r="DNX328" s="94"/>
      <c r="DNY328" s="94"/>
      <c r="DNZ328" s="94"/>
      <c r="DOA328" s="94"/>
      <c r="DOB328" s="94"/>
      <c r="DOC328" s="94"/>
      <c r="DOD328" s="94"/>
      <c r="DOE328" s="94"/>
      <c r="DOF328" s="94"/>
      <c r="DOG328" s="94"/>
      <c r="DOH328" s="94"/>
      <c r="DOI328" s="94"/>
      <c r="DOJ328" s="94"/>
      <c r="DOK328" s="94"/>
      <c r="DOL328" s="94"/>
      <c r="DOM328" s="94"/>
      <c r="DON328" s="94"/>
      <c r="DOO328" s="94"/>
      <c r="DOP328" s="94"/>
      <c r="DOQ328" s="94"/>
      <c r="DOR328" s="94"/>
      <c r="DOS328" s="94"/>
      <c r="DOT328" s="94"/>
      <c r="DOU328" s="94"/>
      <c r="DOV328" s="94"/>
      <c r="DOW328" s="94"/>
      <c r="DOX328" s="94"/>
      <c r="DOY328" s="94"/>
      <c r="DOZ328" s="94"/>
      <c r="DPA328" s="94"/>
      <c r="DPB328" s="94"/>
      <c r="DPC328" s="94"/>
      <c r="DPD328" s="94"/>
      <c r="DPE328" s="94"/>
      <c r="DPF328" s="94"/>
      <c r="DPG328" s="94"/>
      <c r="DPH328" s="94"/>
      <c r="DPI328" s="94"/>
      <c r="DPJ328" s="94"/>
      <c r="DPK328" s="94"/>
      <c r="DPL328" s="94"/>
      <c r="DPM328" s="94"/>
      <c r="DPN328" s="94"/>
      <c r="DPO328" s="94"/>
      <c r="DPP328" s="94"/>
      <c r="DPQ328" s="94"/>
      <c r="DPR328" s="94"/>
      <c r="DPS328" s="94"/>
      <c r="DPT328" s="94"/>
      <c r="DPU328" s="94"/>
      <c r="DPV328" s="94"/>
      <c r="DPW328" s="94"/>
      <c r="DPX328" s="94"/>
      <c r="DPY328" s="94"/>
      <c r="DPZ328" s="94"/>
      <c r="DQA328" s="94"/>
      <c r="DQB328" s="94"/>
      <c r="DQC328" s="94"/>
      <c r="DQD328" s="94"/>
      <c r="DQE328" s="94"/>
      <c r="DQF328" s="94"/>
      <c r="DQG328" s="94"/>
      <c r="DQH328" s="94"/>
      <c r="DQI328" s="94"/>
      <c r="DQJ328" s="94"/>
      <c r="DQK328" s="94"/>
      <c r="DQL328" s="94"/>
      <c r="DQM328" s="94"/>
      <c r="DQN328" s="94"/>
      <c r="DQO328" s="94"/>
      <c r="DQP328" s="94"/>
      <c r="DQQ328" s="94"/>
      <c r="DQR328" s="94"/>
      <c r="DQS328" s="94"/>
      <c r="DQT328" s="94"/>
      <c r="DQU328" s="94"/>
      <c r="DQV328" s="94"/>
      <c r="DQW328" s="94"/>
      <c r="DQX328" s="94"/>
      <c r="DQY328" s="94"/>
      <c r="DQZ328" s="94"/>
      <c r="DRA328" s="94"/>
      <c r="DRB328" s="94"/>
      <c r="DRC328" s="94"/>
      <c r="DRD328" s="94"/>
      <c r="DRE328" s="94"/>
      <c r="DRF328" s="94"/>
      <c r="DRG328" s="94"/>
      <c r="DRH328" s="94"/>
      <c r="DRI328" s="94"/>
      <c r="DRJ328" s="94"/>
      <c r="DRK328" s="94"/>
      <c r="DRL328" s="94"/>
      <c r="DRM328" s="94"/>
      <c r="DRN328" s="94"/>
      <c r="DRO328" s="94"/>
      <c r="DRP328" s="94"/>
      <c r="DRQ328" s="94"/>
      <c r="DRR328" s="94"/>
      <c r="DRS328" s="94"/>
      <c r="DRT328" s="94"/>
      <c r="DRU328" s="94"/>
      <c r="DRV328" s="94"/>
      <c r="DRW328" s="94"/>
      <c r="DRX328" s="94"/>
      <c r="DRY328" s="94"/>
      <c r="DRZ328" s="94"/>
      <c r="DSA328" s="94"/>
      <c r="DSB328" s="94"/>
      <c r="DSC328" s="94"/>
      <c r="DSD328" s="94"/>
      <c r="DSE328" s="94"/>
      <c r="DSF328" s="94"/>
      <c r="DSG328" s="94"/>
      <c r="DSH328" s="94"/>
      <c r="DSI328" s="94"/>
      <c r="DSJ328" s="94"/>
      <c r="DSK328" s="94"/>
      <c r="DSL328" s="94"/>
      <c r="DSM328" s="94"/>
      <c r="DSN328" s="94"/>
      <c r="DSO328" s="94"/>
      <c r="DSP328" s="94"/>
      <c r="DSQ328" s="94"/>
      <c r="DSR328" s="94"/>
      <c r="DSS328" s="94"/>
      <c r="DST328" s="94"/>
      <c r="DSU328" s="94"/>
      <c r="DSV328" s="94"/>
      <c r="DSW328" s="94"/>
      <c r="DSX328" s="94"/>
      <c r="DSY328" s="94"/>
      <c r="DSZ328" s="94"/>
      <c r="DTA328" s="94"/>
      <c r="DTB328" s="94"/>
      <c r="DTC328" s="94"/>
      <c r="DTD328" s="94"/>
      <c r="DTE328" s="94"/>
      <c r="DTF328" s="94"/>
      <c r="DTG328" s="94"/>
      <c r="DTH328" s="94"/>
      <c r="DTI328" s="94"/>
      <c r="DTJ328" s="94"/>
      <c r="DTK328" s="94"/>
      <c r="DTL328" s="94"/>
      <c r="DTM328" s="94"/>
      <c r="DTN328" s="94"/>
      <c r="DTO328" s="94"/>
      <c r="DTP328" s="94"/>
      <c r="DTQ328" s="94"/>
      <c r="DTR328" s="94"/>
      <c r="DTS328" s="94"/>
      <c r="DTT328" s="94"/>
      <c r="DTU328" s="94"/>
      <c r="DTV328" s="94"/>
      <c r="DTW328" s="94"/>
      <c r="DTX328" s="94"/>
      <c r="DTY328" s="94"/>
      <c r="DTZ328" s="94"/>
      <c r="DUA328" s="94"/>
      <c r="DUB328" s="94"/>
      <c r="DUC328" s="94"/>
      <c r="DUD328" s="94"/>
      <c r="DUE328" s="94"/>
      <c r="DUF328" s="94"/>
      <c r="DUG328" s="94"/>
      <c r="DUH328" s="94"/>
      <c r="DUI328" s="94"/>
      <c r="DUJ328" s="94"/>
      <c r="DUK328" s="94"/>
      <c r="DUL328" s="94"/>
      <c r="DUM328" s="94"/>
      <c r="DUN328" s="94"/>
      <c r="DUO328" s="94"/>
      <c r="DUP328" s="94"/>
      <c r="DUQ328" s="94"/>
      <c r="DUR328" s="94"/>
      <c r="DUS328" s="94"/>
      <c r="DUT328" s="94"/>
      <c r="DUU328" s="94"/>
      <c r="DUV328" s="94"/>
      <c r="DUW328" s="94"/>
      <c r="DUX328" s="94"/>
      <c r="DUY328" s="94"/>
      <c r="DUZ328" s="94"/>
      <c r="DVA328" s="94"/>
      <c r="DVB328" s="94"/>
      <c r="DVC328" s="94"/>
      <c r="DVD328" s="94"/>
      <c r="DVE328" s="94"/>
      <c r="DVF328" s="94"/>
      <c r="DVG328" s="94"/>
      <c r="DVH328" s="94"/>
      <c r="DVI328" s="94"/>
      <c r="DVJ328" s="94"/>
      <c r="DVK328" s="94"/>
      <c r="DVL328" s="94"/>
      <c r="DVM328" s="94"/>
      <c r="DVN328" s="94"/>
      <c r="DVO328" s="94"/>
      <c r="DVP328" s="94"/>
      <c r="DVQ328" s="94"/>
      <c r="DVR328" s="94"/>
      <c r="DVS328" s="94"/>
      <c r="DVT328" s="94"/>
      <c r="DVU328" s="94"/>
      <c r="DVV328" s="94"/>
      <c r="DVW328" s="94"/>
      <c r="DVX328" s="94"/>
      <c r="DVY328" s="94"/>
      <c r="DVZ328" s="94"/>
      <c r="DWA328" s="94"/>
      <c r="DWB328" s="94"/>
      <c r="DWC328" s="94"/>
      <c r="DWD328" s="94"/>
      <c r="DWE328" s="94"/>
      <c r="DWF328" s="94"/>
      <c r="DWG328" s="94"/>
      <c r="DWH328" s="94"/>
      <c r="DWI328" s="94"/>
      <c r="DWJ328" s="94"/>
      <c r="DWK328" s="94"/>
      <c r="DWL328" s="94"/>
      <c r="DWM328" s="94"/>
      <c r="DWN328" s="94"/>
      <c r="DWO328" s="94"/>
      <c r="DWP328" s="94"/>
      <c r="DWQ328" s="94"/>
      <c r="DWR328" s="94"/>
      <c r="DWS328" s="94"/>
      <c r="DWT328" s="94"/>
      <c r="DWU328" s="94"/>
      <c r="DWV328" s="94"/>
      <c r="DWW328" s="94"/>
      <c r="DWX328" s="94"/>
      <c r="DWY328" s="94"/>
      <c r="DWZ328" s="94"/>
      <c r="DXA328" s="94"/>
      <c r="DXB328" s="94"/>
      <c r="DXC328" s="94"/>
      <c r="DXD328" s="94"/>
      <c r="DXE328" s="94"/>
      <c r="DXF328" s="94"/>
      <c r="DXG328" s="94"/>
      <c r="DXH328" s="94"/>
      <c r="DXI328" s="94"/>
      <c r="DXJ328" s="94"/>
      <c r="DXK328" s="94"/>
      <c r="DXL328" s="94"/>
      <c r="DXM328" s="94"/>
      <c r="DXN328" s="94"/>
      <c r="DXO328" s="94"/>
      <c r="DXP328" s="94"/>
      <c r="DXQ328" s="94"/>
      <c r="DXR328" s="94"/>
      <c r="DXS328" s="94"/>
      <c r="DXT328" s="94"/>
      <c r="DXU328" s="94"/>
      <c r="DXV328" s="94"/>
      <c r="DXW328" s="94"/>
      <c r="DXX328" s="94"/>
      <c r="DXY328" s="94"/>
      <c r="DXZ328" s="94"/>
      <c r="DYA328" s="94"/>
      <c r="DYB328" s="94"/>
      <c r="DYC328" s="94"/>
      <c r="DYD328" s="94"/>
      <c r="DYE328" s="94"/>
      <c r="DYF328" s="94"/>
      <c r="DYG328" s="94"/>
      <c r="DYH328" s="94"/>
      <c r="DYI328" s="94"/>
      <c r="DYJ328" s="94"/>
      <c r="DYK328" s="94"/>
      <c r="DYL328" s="94"/>
      <c r="DYM328" s="94"/>
      <c r="DYN328" s="94"/>
      <c r="DYO328" s="94"/>
      <c r="DYP328" s="94"/>
      <c r="DYQ328" s="94"/>
      <c r="DYR328" s="94"/>
      <c r="DYS328" s="94"/>
      <c r="DYT328" s="94"/>
      <c r="DYU328" s="94"/>
      <c r="DYV328" s="94"/>
      <c r="DYW328" s="94"/>
      <c r="DYX328" s="94"/>
      <c r="DYY328" s="94"/>
      <c r="DYZ328" s="94"/>
      <c r="DZA328" s="94"/>
      <c r="DZB328" s="94"/>
      <c r="DZC328" s="94"/>
      <c r="DZD328" s="94"/>
      <c r="DZE328" s="94"/>
      <c r="DZF328" s="94"/>
      <c r="DZG328" s="94"/>
      <c r="DZH328" s="94"/>
      <c r="DZI328" s="94"/>
      <c r="DZJ328" s="94"/>
      <c r="DZK328" s="94"/>
      <c r="DZL328" s="94"/>
      <c r="DZM328" s="94"/>
      <c r="DZN328" s="94"/>
      <c r="DZO328" s="94"/>
      <c r="DZP328" s="94"/>
      <c r="DZQ328" s="94"/>
      <c r="DZR328" s="94"/>
      <c r="DZS328" s="94"/>
      <c r="DZT328" s="94"/>
      <c r="DZU328" s="94"/>
      <c r="DZV328" s="94"/>
      <c r="DZW328" s="94"/>
      <c r="DZX328" s="94"/>
      <c r="DZY328" s="94"/>
      <c r="DZZ328" s="94"/>
      <c r="EAA328" s="94"/>
      <c r="EAB328" s="94"/>
      <c r="EAC328" s="94"/>
      <c r="EAD328" s="94"/>
      <c r="EAE328" s="94"/>
      <c r="EAF328" s="94"/>
      <c r="EAG328" s="94"/>
      <c r="EAH328" s="94"/>
      <c r="EAI328" s="94"/>
      <c r="EAJ328" s="94"/>
      <c r="EAK328" s="94"/>
      <c r="EAL328" s="94"/>
      <c r="EAM328" s="94"/>
      <c r="EAN328" s="94"/>
      <c r="EAO328" s="94"/>
      <c r="EAP328" s="94"/>
      <c r="EAQ328" s="94"/>
      <c r="EAR328" s="94"/>
      <c r="EAS328" s="94"/>
      <c r="EAT328" s="94"/>
      <c r="EAU328" s="94"/>
      <c r="EAV328" s="94"/>
      <c r="EAW328" s="94"/>
      <c r="EAX328" s="94"/>
      <c r="EAY328" s="94"/>
      <c r="EAZ328" s="94"/>
      <c r="EBA328" s="94"/>
      <c r="EBB328" s="94"/>
      <c r="EBC328" s="94"/>
      <c r="EBD328" s="94"/>
      <c r="EBE328" s="94"/>
      <c r="EBF328" s="94"/>
      <c r="EBG328" s="94"/>
      <c r="EBH328" s="94"/>
      <c r="EBI328" s="94"/>
      <c r="EBJ328" s="94"/>
      <c r="EBK328" s="94"/>
      <c r="EBL328" s="94"/>
      <c r="EBM328" s="94"/>
      <c r="EBN328" s="94"/>
      <c r="EBO328" s="94"/>
      <c r="EBP328" s="94"/>
      <c r="EBQ328" s="94"/>
      <c r="EBR328" s="94"/>
      <c r="EBS328" s="94"/>
      <c r="EBT328" s="94"/>
      <c r="EBU328" s="94"/>
      <c r="EBV328" s="94"/>
      <c r="EBW328" s="94"/>
      <c r="EBX328" s="94"/>
      <c r="EBY328" s="94"/>
      <c r="EBZ328" s="94"/>
      <c r="ECA328" s="94"/>
      <c r="ECB328" s="94"/>
      <c r="ECC328" s="94"/>
      <c r="ECD328" s="94"/>
      <c r="ECE328" s="94"/>
      <c r="ECF328" s="94"/>
      <c r="ECG328" s="94"/>
      <c r="ECH328" s="94"/>
      <c r="ECI328" s="94"/>
      <c r="ECJ328" s="94"/>
      <c r="ECK328" s="94"/>
      <c r="ECL328" s="94"/>
      <c r="ECM328" s="94"/>
      <c r="ECN328" s="94"/>
      <c r="ECO328" s="94"/>
      <c r="ECP328" s="94"/>
      <c r="ECQ328" s="94"/>
      <c r="ECR328" s="94"/>
      <c r="ECS328" s="94"/>
      <c r="ECT328" s="94"/>
      <c r="ECU328" s="94"/>
      <c r="ECV328" s="94"/>
      <c r="ECW328" s="94"/>
      <c r="ECX328" s="94"/>
      <c r="ECY328" s="94"/>
      <c r="ECZ328" s="94"/>
      <c r="EDA328" s="94"/>
      <c r="EDB328" s="94"/>
      <c r="EDC328" s="94"/>
      <c r="EDD328" s="94"/>
      <c r="EDE328" s="94"/>
      <c r="EDF328" s="94"/>
      <c r="EDG328" s="94"/>
      <c r="EDH328" s="94"/>
      <c r="EDI328" s="94"/>
      <c r="EDJ328" s="94"/>
      <c r="EDK328" s="94"/>
      <c r="EDL328" s="94"/>
      <c r="EDM328" s="94"/>
      <c r="EDN328" s="94"/>
      <c r="EDO328" s="94"/>
      <c r="EDP328" s="94"/>
      <c r="EDQ328" s="94"/>
      <c r="EDR328" s="94"/>
      <c r="EDS328" s="94"/>
      <c r="EDT328" s="94"/>
      <c r="EDU328" s="94"/>
      <c r="EDV328" s="94"/>
      <c r="EDW328" s="94"/>
      <c r="EDX328" s="94"/>
      <c r="EDY328" s="94"/>
      <c r="EDZ328" s="94"/>
      <c r="EEA328" s="94"/>
      <c r="EEB328" s="94"/>
      <c r="EEC328" s="94"/>
      <c r="EED328" s="94"/>
      <c r="EEE328" s="94"/>
      <c r="EEF328" s="94"/>
      <c r="EEG328" s="94"/>
      <c r="EEH328" s="94"/>
      <c r="EEI328" s="94"/>
      <c r="EEJ328" s="94"/>
      <c r="EEK328" s="94"/>
      <c r="EEL328" s="94"/>
      <c r="EEM328" s="94"/>
      <c r="EEN328" s="94"/>
      <c r="EEO328" s="94"/>
      <c r="EEP328" s="94"/>
      <c r="EEQ328" s="94"/>
      <c r="EER328" s="94"/>
      <c r="EES328" s="94"/>
      <c r="EET328" s="94"/>
      <c r="EEU328" s="94"/>
      <c r="EEV328" s="94"/>
      <c r="EEW328" s="94"/>
      <c r="EEX328" s="94"/>
      <c r="EEY328" s="94"/>
      <c r="EEZ328" s="94"/>
      <c r="EFA328" s="94"/>
      <c r="EFB328" s="94"/>
      <c r="EFC328" s="94"/>
      <c r="EFD328" s="94"/>
      <c r="EFE328" s="94"/>
      <c r="EFF328" s="94"/>
      <c r="EFG328" s="94"/>
      <c r="EFH328" s="94"/>
      <c r="EFI328" s="94"/>
      <c r="EFJ328" s="94"/>
      <c r="EFK328" s="94"/>
      <c r="EFL328" s="94"/>
      <c r="EFM328" s="94"/>
      <c r="EFN328" s="94"/>
      <c r="EFO328" s="94"/>
      <c r="EFP328" s="94"/>
      <c r="EFQ328" s="94"/>
      <c r="EFR328" s="94"/>
      <c r="EFS328" s="94"/>
      <c r="EFT328" s="94"/>
      <c r="EFU328" s="94"/>
      <c r="EFV328" s="94"/>
      <c r="EFW328" s="94"/>
      <c r="EFX328" s="94"/>
      <c r="EFY328" s="94"/>
      <c r="EFZ328" s="94"/>
      <c r="EGA328" s="94"/>
      <c r="EGB328" s="94"/>
      <c r="EGC328" s="94"/>
      <c r="EGD328" s="94"/>
      <c r="EGE328" s="94"/>
      <c r="EGF328" s="94"/>
      <c r="EGG328" s="94"/>
      <c r="EGH328" s="94"/>
      <c r="EGI328" s="94"/>
      <c r="EGJ328" s="94"/>
      <c r="EGK328" s="94"/>
      <c r="EGL328" s="94"/>
      <c r="EGM328" s="94"/>
      <c r="EGN328" s="94"/>
      <c r="EGO328" s="94"/>
      <c r="EGP328" s="94"/>
      <c r="EGQ328" s="94"/>
      <c r="EGR328" s="94"/>
      <c r="EGS328" s="94"/>
      <c r="EGT328" s="94"/>
      <c r="EGU328" s="94"/>
      <c r="EGV328" s="94"/>
      <c r="EGW328" s="94"/>
      <c r="EGX328" s="94"/>
      <c r="EGY328" s="94"/>
      <c r="EGZ328" s="94"/>
      <c r="EHA328" s="94"/>
      <c r="EHB328" s="94"/>
      <c r="EHC328" s="94"/>
      <c r="EHD328" s="94"/>
      <c r="EHE328" s="94"/>
      <c r="EHF328" s="94"/>
      <c r="EHG328" s="94"/>
      <c r="EHH328" s="94"/>
      <c r="EHI328" s="94"/>
      <c r="EHJ328" s="94"/>
      <c r="EHK328" s="94"/>
      <c r="EHL328" s="94"/>
      <c r="EHM328" s="94"/>
      <c r="EHN328" s="94"/>
      <c r="EHO328" s="94"/>
      <c r="EHP328" s="94"/>
      <c r="EHQ328" s="94"/>
      <c r="EHR328" s="94"/>
      <c r="EHS328" s="94"/>
      <c r="EHT328" s="94"/>
      <c r="EHU328" s="94"/>
      <c r="EHV328" s="94"/>
      <c r="EHW328" s="94"/>
      <c r="EHX328" s="94"/>
      <c r="EHY328" s="94"/>
      <c r="EHZ328" s="94"/>
      <c r="EIA328" s="94"/>
      <c r="EIB328" s="94"/>
      <c r="EIC328" s="94"/>
      <c r="EID328" s="94"/>
      <c r="EIE328" s="94"/>
      <c r="EIF328" s="94"/>
      <c r="EIG328" s="94"/>
      <c r="EIH328" s="94"/>
      <c r="EII328" s="94"/>
      <c r="EIJ328" s="94"/>
      <c r="EIK328" s="94"/>
      <c r="EIL328" s="94"/>
      <c r="EIM328" s="94"/>
      <c r="EIN328" s="94"/>
      <c r="EIO328" s="94"/>
      <c r="EIP328" s="94"/>
      <c r="EIQ328" s="94"/>
      <c r="EIR328" s="94"/>
      <c r="EIS328" s="94"/>
      <c r="EIT328" s="94"/>
      <c r="EIU328" s="94"/>
      <c r="EIV328" s="94"/>
      <c r="EIW328" s="94"/>
      <c r="EIX328" s="94"/>
      <c r="EIY328" s="94"/>
      <c r="EIZ328" s="94"/>
      <c r="EJA328" s="94"/>
      <c r="EJB328" s="94"/>
      <c r="EJC328" s="94"/>
      <c r="EJD328" s="94"/>
      <c r="EJE328" s="94"/>
      <c r="EJF328" s="94"/>
      <c r="EJG328" s="94"/>
      <c r="EJH328" s="94"/>
      <c r="EJI328" s="94"/>
      <c r="EJJ328" s="94"/>
      <c r="EJK328" s="94"/>
      <c r="EJL328" s="94"/>
      <c r="EJM328" s="94"/>
      <c r="EJN328" s="94"/>
      <c r="EJO328" s="94"/>
      <c r="EJP328" s="94"/>
      <c r="EJQ328" s="94"/>
      <c r="EJR328" s="94"/>
      <c r="EJS328" s="94"/>
      <c r="EJT328" s="94"/>
      <c r="EJU328" s="94"/>
      <c r="EJV328" s="94"/>
      <c r="EJW328" s="94"/>
      <c r="EJX328" s="94"/>
      <c r="EJY328" s="94"/>
      <c r="EJZ328" s="94"/>
      <c r="EKA328" s="94"/>
      <c r="EKB328" s="94"/>
      <c r="EKC328" s="94"/>
      <c r="EKD328" s="94"/>
      <c r="EKE328" s="94"/>
      <c r="EKF328" s="94"/>
      <c r="EKG328" s="94"/>
      <c r="EKH328" s="94"/>
      <c r="EKI328" s="94"/>
      <c r="EKJ328" s="94"/>
      <c r="EKK328" s="94"/>
      <c r="EKL328" s="94"/>
      <c r="EKM328" s="94"/>
      <c r="EKN328" s="94"/>
      <c r="EKO328" s="94"/>
      <c r="EKP328" s="94"/>
      <c r="EKQ328" s="94"/>
      <c r="EKR328" s="94"/>
      <c r="EKS328" s="94"/>
      <c r="EKT328" s="94"/>
      <c r="EKU328" s="94"/>
      <c r="EKV328" s="94"/>
      <c r="EKW328" s="94"/>
      <c r="EKX328" s="94"/>
      <c r="EKY328" s="94"/>
      <c r="EKZ328" s="94"/>
      <c r="ELA328" s="94"/>
      <c r="ELB328" s="94"/>
      <c r="ELC328" s="94"/>
      <c r="ELD328" s="94"/>
      <c r="ELE328" s="94"/>
      <c r="ELF328" s="94"/>
      <c r="ELG328" s="94"/>
      <c r="ELH328" s="94"/>
      <c r="ELI328" s="94"/>
      <c r="ELJ328" s="94"/>
      <c r="ELK328" s="94"/>
      <c r="ELL328" s="94"/>
      <c r="ELM328" s="94"/>
      <c r="ELN328" s="94"/>
      <c r="ELO328" s="94"/>
      <c r="ELP328" s="94"/>
      <c r="ELQ328" s="94"/>
      <c r="ELR328" s="94"/>
      <c r="ELS328" s="94"/>
      <c r="ELT328" s="94"/>
      <c r="ELU328" s="94"/>
      <c r="ELV328" s="94"/>
      <c r="ELW328" s="94"/>
      <c r="ELX328" s="94"/>
      <c r="ELY328" s="94"/>
      <c r="ELZ328" s="94"/>
      <c r="EMA328" s="94"/>
      <c r="EMB328" s="94"/>
      <c r="EMC328" s="94"/>
      <c r="EMD328" s="94"/>
      <c r="EME328" s="94"/>
      <c r="EMF328" s="94"/>
      <c r="EMG328" s="94"/>
      <c r="EMH328" s="94"/>
      <c r="EMI328" s="94"/>
      <c r="EMJ328" s="94"/>
      <c r="EMK328" s="94"/>
      <c r="EML328" s="94"/>
      <c r="EMM328" s="94"/>
      <c r="EMN328" s="94"/>
      <c r="EMO328" s="94"/>
      <c r="EMP328" s="94"/>
      <c r="EMQ328" s="94"/>
      <c r="EMR328" s="94"/>
      <c r="EMS328" s="94"/>
      <c r="EMT328" s="94"/>
      <c r="EMU328" s="94"/>
      <c r="EMV328" s="94"/>
      <c r="EMW328" s="94"/>
      <c r="EMX328" s="94"/>
      <c r="EMY328" s="94"/>
      <c r="EMZ328" s="94"/>
      <c r="ENA328" s="94"/>
      <c r="ENB328" s="94"/>
      <c r="ENC328" s="94"/>
      <c r="END328" s="94"/>
      <c r="ENE328" s="94"/>
      <c r="ENF328" s="94"/>
      <c r="ENG328" s="94"/>
      <c r="ENH328" s="94"/>
      <c r="ENI328" s="94"/>
      <c r="ENJ328" s="94"/>
      <c r="ENK328" s="94"/>
      <c r="ENL328" s="94"/>
      <c r="ENM328" s="94"/>
      <c r="ENN328" s="94"/>
      <c r="ENO328" s="94"/>
      <c r="ENP328" s="94"/>
      <c r="ENQ328" s="94"/>
      <c r="ENR328" s="94"/>
      <c r="ENS328" s="94"/>
      <c r="ENT328" s="94"/>
      <c r="ENU328" s="94"/>
      <c r="ENV328" s="94"/>
      <c r="ENW328" s="94"/>
      <c r="ENX328" s="94"/>
      <c r="ENY328" s="94"/>
      <c r="ENZ328" s="94"/>
      <c r="EOA328" s="94"/>
      <c r="EOB328" s="94"/>
      <c r="EOC328" s="94"/>
      <c r="EOD328" s="94"/>
      <c r="EOE328" s="94"/>
      <c r="EOF328" s="94"/>
      <c r="EOG328" s="94"/>
      <c r="EOH328" s="94"/>
      <c r="EOI328" s="94"/>
      <c r="EOJ328" s="94"/>
      <c r="EOK328" s="94"/>
      <c r="EOL328" s="94"/>
      <c r="EOM328" s="94"/>
      <c r="EON328" s="94"/>
      <c r="EOO328" s="94"/>
      <c r="EOP328" s="94"/>
      <c r="EOQ328" s="94"/>
      <c r="EOR328" s="94"/>
      <c r="EOS328" s="94"/>
      <c r="EOT328" s="94"/>
      <c r="EOU328" s="94"/>
      <c r="EOV328" s="94"/>
      <c r="EOW328" s="94"/>
      <c r="EOX328" s="94"/>
      <c r="EOY328" s="94"/>
      <c r="EOZ328" s="94"/>
      <c r="EPA328" s="94"/>
      <c r="EPB328" s="94"/>
      <c r="EPC328" s="94"/>
      <c r="EPD328" s="94"/>
      <c r="EPE328" s="94"/>
      <c r="EPF328" s="94"/>
      <c r="EPG328" s="94"/>
      <c r="EPH328" s="94"/>
      <c r="EPI328" s="94"/>
      <c r="EPJ328" s="94"/>
      <c r="EPK328" s="94"/>
      <c r="EPL328" s="94"/>
      <c r="EPM328" s="94"/>
      <c r="EPN328" s="94"/>
      <c r="EPO328" s="94"/>
      <c r="EPP328" s="94"/>
      <c r="EPQ328" s="94"/>
      <c r="EPR328" s="94"/>
      <c r="EPS328" s="94"/>
      <c r="EPT328" s="94"/>
      <c r="EPU328" s="94"/>
      <c r="EPV328" s="94"/>
      <c r="EPW328" s="94"/>
      <c r="EPX328" s="94"/>
      <c r="EPY328" s="94"/>
      <c r="EPZ328" s="94"/>
      <c r="EQA328" s="94"/>
      <c r="EQB328" s="94"/>
      <c r="EQC328" s="94"/>
      <c r="EQD328" s="94"/>
      <c r="EQE328" s="94"/>
      <c r="EQF328" s="94"/>
      <c r="EQG328" s="94"/>
      <c r="EQH328" s="94"/>
      <c r="EQI328" s="94"/>
      <c r="EQJ328" s="94"/>
      <c r="EQK328" s="94"/>
      <c r="EQL328" s="94"/>
      <c r="EQM328" s="94"/>
      <c r="EQN328" s="94"/>
      <c r="EQO328" s="94"/>
      <c r="EQP328" s="94"/>
      <c r="EQQ328" s="94"/>
      <c r="EQR328" s="94"/>
      <c r="EQS328" s="94"/>
      <c r="EQT328" s="94"/>
      <c r="EQU328" s="94"/>
      <c r="EQV328" s="94"/>
      <c r="EQW328" s="94"/>
      <c r="EQX328" s="94"/>
      <c r="EQY328" s="94"/>
      <c r="EQZ328" s="94"/>
      <c r="ERA328" s="94"/>
      <c r="ERB328" s="94"/>
      <c r="ERC328" s="94"/>
      <c r="ERD328" s="94"/>
      <c r="ERE328" s="94"/>
      <c r="ERF328" s="94"/>
      <c r="ERG328" s="94"/>
      <c r="ERH328" s="94"/>
      <c r="ERI328" s="94"/>
      <c r="ERJ328" s="94"/>
      <c r="ERK328" s="94"/>
      <c r="ERL328" s="94"/>
      <c r="ERM328" s="94"/>
      <c r="ERN328" s="94"/>
      <c r="ERO328" s="94"/>
      <c r="ERP328" s="94"/>
      <c r="ERQ328" s="94"/>
      <c r="ERR328" s="94"/>
      <c r="ERS328" s="94"/>
      <c r="ERT328" s="94"/>
      <c r="ERU328" s="94"/>
      <c r="ERV328" s="94"/>
      <c r="ERW328" s="94"/>
      <c r="ERX328" s="94"/>
      <c r="ERY328" s="94"/>
      <c r="ERZ328" s="94"/>
      <c r="ESA328" s="94"/>
      <c r="ESB328" s="94"/>
      <c r="ESC328" s="94"/>
      <c r="ESD328" s="94"/>
      <c r="ESE328" s="94"/>
      <c r="ESF328" s="94"/>
      <c r="ESG328" s="94"/>
      <c r="ESH328" s="94"/>
      <c r="ESI328" s="94"/>
      <c r="ESJ328" s="94"/>
      <c r="ESK328" s="94"/>
      <c r="ESL328" s="94"/>
      <c r="ESM328" s="94"/>
      <c r="ESN328" s="94"/>
      <c r="ESO328" s="94"/>
      <c r="ESP328" s="94"/>
      <c r="ESQ328" s="94"/>
      <c r="ESR328" s="94"/>
      <c r="ESS328" s="94"/>
      <c r="EST328" s="94"/>
      <c r="ESU328" s="94"/>
      <c r="ESV328" s="94"/>
      <c r="ESW328" s="94"/>
      <c r="ESX328" s="94"/>
      <c r="ESY328" s="94"/>
      <c r="ESZ328" s="94"/>
      <c r="ETA328" s="94"/>
      <c r="ETB328" s="94"/>
      <c r="ETC328" s="94"/>
      <c r="ETD328" s="94"/>
      <c r="ETE328" s="94"/>
      <c r="ETF328" s="94"/>
      <c r="ETG328" s="94"/>
      <c r="ETH328" s="94"/>
      <c r="ETI328" s="94"/>
      <c r="ETJ328" s="94"/>
      <c r="ETK328" s="94"/>
      <c r="ETL328" s="94"/>
      <c r="ETM328" s="94"/>
      <c r="ETN328" s="94"/>
      <c r="ETO328" s="94"/>
      <c r="ETP328" s="94"/>
      <c r="ETQ328" s="94"/>
      <c r="ETR328" s="94"/>
      <c r="ETS328" s="94"/>
      <c r="ETT328" s="94"/>
      <c r="ETU328" s="94"/>
      <c r="ETV328" s="94"/>
      <c r="ETW328" s="94"/>
      <c r="ETX328" s="94"/>
      <c r="ETY328" s="94"/>
      <c r="ETZ328" s="94"/>
      <c r="EUA328" s="94"/>
      <c r="EUB328" s="94"/>
      <c r="EUC328" s="94"/>
      <c r="EUD328" s="94"/>
      <c r="EUE328" s="94"/>
      <c r="EUF328" s="94"/>
      <c r="EUG328" s="94"/>
      <c r="EUH328" s="94"/>
      <c r="EUI328" s="94"/>
      <c r="EUJ328" s="94"/>
      <c r="EUK328" s="94"/>
      <c r="EUL328" s="94"/>
      <c r="EUM328" s="94"/>
      <c r="EUN328" s="94"/>
      <c r="EUO328" s="94"/>
      <c r="EUP328" s="94"/>
      <c r="EUQ328" s="94"/>
      <c r="EUR328" s="94"/>
      <c r="EUS328" s="94"/>
      <c r="EUT328" s="94"/>
      <c r="EUU328" s="94"/>
      <c r="EUV328" s="94"/>
      <c r="EUW328" s="94"/>
      <c r="EUX328" s="94"/>
      <c r="EUY328" s="94"/>
      <c r="EUZ328" s="94"/>
      <c r="EVA328" s="94"/>
      <c r="EVB328" s="94"/>
      <c r="EVC328" s="94"/>
      <c r="EVD328" s="94"/>
      <c r="EVE328" s="94"/>
      <c r="EVF328" s="94"/>
      <c r="EVG328" s="94"/>
      <c r="EVH328" s="94"/>
      <c r="EVI328" s="94"/>
      <c r="EVJ328" s="94"/>
      <c r="EVK328" s="94"/>
      <c r="EVL328" s="94"/>
      <c r="EVM328" s="94"/>
      <c r="EVN328" s="94"/>
      <c r="EVO328" s="94"/>
      <c r="EVP328" s="94"/>
      <c r="EVQ328" s="94"/>
      <c r="EVR328" s="94"/>
      <c r="EVS328" s="94"/>
      <c r="EVT328" s="94"/>
      <c r="EVU328" s="94"/>
      <c r="EVV328" s="94"/>
      <c r="EVW328" s="94"/>
      <c r="EVX328" s="94"/>
      <c r="EVY328" s="94"/>
      <c r="EVZ328" s="94"/>
      <c r="EWA328" s="94"/>
      <c r="EWB328" s="94"/>
      <c r="EWC328" s="94"/>
      <c r="EWD328" s="94"/>
      <c r="EWE328" s="94"/>
      <c r="EWF328" s="94"/>
      <c r="EWG328" s="94"/>
      <c r="EWH328" s="94"/>
      <c r="EWI328" s="94"/>
      <c r="EWJ328" s="94"/>
      <c r="EWK328" s="94"/>
      <c r="EWL328" s="94"/>
      <c r="EWM328" s="94"/>
      <c r="EWN328" s="94"/>
      <c r="EWO328" s="94"/>
      <c r="EWP328" s="94"/>
      <c r="EWQ328" s="94"/>
      <c r="EWR328" s="94"/>
      <c r="EWS328" s="94"/>
      <c r="EWT328" s="94"/>
      <c r="EWU328" s="94"/>
      <c r="EWV328" s="94"/>
      <c r="EWW328" s="94"/>
      <c r="EWX328" s="94"/>
      <c r="EWY328" s="94"/>
      <c r="EWZ328" s="94"/>
      <c r="EXA328" s="94"/>
      <c r="EXB328" s="94"/>
      <c r="EXC328" s="94"/>
      <c r="EXD328" s="94"/>
      <c r="EXE328" s="94"/>
      <c r="EXF328" s="94"/>
      <c r="EXG328" s="94"/>
      <c r="EXH328" s="94"/>
      <c r="EXI328" s="94"/>
      <c r="EXJ328" s="94"/>
      <c r="EXK328" s="94"/>
      <c r="EXL328" s="94"/>
      <c r="EXM328" s="94"/>
      <c r="EXN328" s="94"/>
      <c r="EXO328" s="94"/>
      <c r="EXP328" s="94"/>
      <c r="EXQ328" s="94"/>
      <c r="EXR328" s="94"/>
      <c r="EXS328" s="94"/>
      <c r="EXT328" s="94"/>
      <c r="EXU328" s="94"/>
      <c r="EXV328" s="94"/>
      <c r="EXW328" s="94"/>
      <c r="EXX328" s="94"/>
      <c r="EXY328" s="94"/>
      <c r="EXZ328" s="94"/>
      <c r="EYA328" s="94"/>
      <c r="EYB328" s="94"/>
      <c r="EYC328" s="94"/>
      <c r="EYD328" s="94"/>
      <c r="EYE328" s="94"/>
      <c r="EYF328" s="94"/>
      <c r="EYG328" s="94"/>
      <c r="EYH328" s="94"/>
      <c r="EYI328" s="94"/>
      <c r="EYJ328" s="94"/>
      <c r="EYK328" s="94"/>
      <c r="EYL328" s="94"/>
      <c r="EYM328" s="94"/>
      <c r="EYN328" s="94"/>
      <c r="EYO328" s="94"/>
      <c r="EYP328" s="94"/>
      <c r="EYQ328" s="94"/>
      <c r="EYR328" s="94"/>
      <c r="EYS328" s="94"/>
      <c r="EYT328" s="94"/>
      <c r="EYU328" s="94"/>
      <c r="EYV328" s="94"/>
      <c r="EYW328" s="94"/>
      <c r="EYX328" s="94"/>
      <c r="EYY328" s="94"/>
      <c r="EYZ328" s="94"/>
      <c r="EZA328" s="94"/>
      <c r="EZB328" s="94"/>
      <c r="EZC328" s="94"/>
      <c r="EZD328" s="94"/>
      <c r="EZE328" s="94"/>
      <c r="EZF328" s="94"/>
      <c r="EZG328" s="94"/>
      <c r="EZH328" s="94"/>
      <c r="EZI328" s="94"/>
      <c r="EZJ328" s="94"/>
      <c r="EZK328" s="94"/>
      <c r="EZL328" s="94"/>
      <c r="EZM328" s="94"/>
      <c r="EZN328" s="94"/>
      <c r="EZO328" s="94"/>
      <c r="EZP328" s="94"/>
      <c r="EZQ328" s="94"/>
      <c r="EZR328" s="94"/>
      <c r="EZS328" s="94"/>
      <c r="EZT328" s="94"/>
      <c r="EZU328" s="94"/>
      <c r="EZV328" s="94"/>
      <c r="EZW328" s="94"/>
      <c r="EZX328" s="94"/>
      <c r="EZY328" s="94"/>
      <c r="EZZ328" s="94"/>
      <c r="FAA328" s="94"/>
      <c r="FAB328" s="94"/>
      <c r="FAC328" s="94"/>
      <c r="FAD328" s="94"/>
      <c r="FAE328" s="94"/>
      <c r="FAF328" s="94"/>
      <c r="FAG328" s="94"/>
      <c r="FAH328" s="94"/>
      <c r="FAI328" s="94"/>
      <c r="FAJ328" s="94"/>
      <c r="FAK328" s="94"/>
      <c r="FAL328" s="94"/>
      <c r="FAM328" s="94"/>
      <c r="FAN328" s="94"/>
      <c r="FAO328" s="94"/>
      <c r="FAP328" s="94"/>
      <c r="FAQ328" s="94"/>
      <c r="FAR328" s="94"/>
      <c r="FAS328" s="94"/>
      <c r="FAT328" s="94"/>
      <c r="FAU328" s="94"/>
      <c r="FAV328" s="94"/>
      <c r="FAW328" s="94"/>
      <c r="FAX328" s="94"/>
      <c r="FAY328" s="94"/>
      <c r="FAZ328" s="94"/>
      <c r="FBA328" s="94"/>
      <c r="FBB328" s="94"/>
      <c r="FBC328" s="94"/>
      <c r="FBD328" s="94"/>
      <c r="FBE328" s="94"/>
      <c r="FBF328" s="94"/>
      <c r="FBG328" s="94"/>
      <c r="FBH328" s="94"/>
      <c r="FBI328" s="94"/>
      <c r="FBJ328" s="94"/>
      <c r="FBK328" s="94"/>
      <c r="FBL328" s="94"/>
      <c r="FBM328" s="94"/>
      <c r="FBN328" s="94"/>
      <c r="FBO328" s="94"/>
      <c r="FBP328" s="94"/>
      <c r="FBQ328" s="94"/>
      <c r="FBR328" s="94"/>
      <c r="FBS328" s="94"/>
      <c r="FBT328" s="94"/>
      <c r="FBU328" s="94"/>
      <c r="FBV328" s="94"/>
      <c r="FBW328" s="94"/>
      <c r="FBX328" s="94"/>
      <c r="FBY328" s="94"/>
      <c r="FBZ328" s="94"/>
      <c r="FCA328" s="94"/>
      <c r="FCB328" s="94"/>
      <c r="FCC328" s="94"/>
      <c r="FCD328" s="94"/>
      <c r="FCE328" s="94"/>
      <c r="FCF328" s="94"/>
      <c r="FCG328" s="94"/>
      <c r="FCH328" s="94"/>
      <c r="FCI328" s="94"/>
      <c r="FCJ328" s="94"/>
      <c r="FCK328" s="94"/>
      <c r="FCL328" s="94"/>
      <c r="FCM328" s="94"/>
      <c r="FCN328" s="94"/>
      <c r="FCO328" s="94"/>
      <c r="FCP328" s="94"/>
      <c r="FCQ328" s="94"/>
      <c r="FCR328" s="94"/>
      <c r="FCS328" s="94"/>
      <c r="FCT328" s="94"/>
      <c r="FCU328" s="94"/>
      <c r="FCV328" s="94"/>
      <c r="FCW328" s="94"/>
      <c r="FCX328" s="94"/>
      <c r="FCY328" s="94"/>
      <c r="FCZ328" s="94"/>
      <c r="FDA328" s="94"/>
      <c r="FDB328" s="94"/>
      <c r="FDC328" s="94"/>
      <c r="FDD328" s="94"/>
      <c r="FDE328" s="94"/>
      <c r="FDF328" s="94"/>
      <c r="FDG328" s="94"/>
      <c r="FDH328" s="94"/>
      <c r="FDI328" s="94"/>
      <c r="FDJ328" s="94"/>
      <c r="FDK328" s="94"/>
      <c r="FDL328" s="94"/>
      <c r="FDM328" s="94"/>
      <c r="FDN328" s="94"/>
      <c r="FDO328" s="94"/>
      <c r="FDP328" s="94"/>
      <c r="FDQ328" s="94"/>
      <c r="FDR328" s="94"/>
      <c r="FDS328" s="94"/>
      <c r="FDT328" s="94"/>
      <c r="FDU328" s="94"/>
      <c r="FDV328" s="94"/>
      <c r="FDW328" s="94"/>
      <c r="FDX328" s="94"/>
      <c r="FDY328" s="94"/>
      <c r="FDZ328" s="94"/>
      <c r="FEA328" s="94"/>
      <c r="FEB328" s="94"/>
      <c r="FEC328" s="94"/>
      <c r="FED328" s="94"/>
      <c r="FEE328" s="94"/>
      <c r="FEF328" s="94"/>
      <c r="FEG328" s="94"/>
      <c r="FEH328" s="94"/>
      <c r="FEI328" s="94"/>
      <c r="FEJ328" s="94"/>
      <c r="FEK328" s="94"/>
      <c r="FEL328" s="94"/>
      <c r="FEM328" s="94"/>
      <c r="FEN328" s="94"/>
      <c r="FEO328" s="94"/>
      <c r="FEP328" s="94"/>
      <c r="FEQ328" s="94"/>
      <c r="FER328" s="94"/>
      <c r="FES328" s="94"/>
      <c r="FET328" s="94"/>
      <c r="FEU328" s="94"/>
      <c r="FEV328" s="94"/>
      <c r="FEW328" s="94"/>
      <c r="FEX328" s="94"/>
      <c r="FEY328" s="94"/>
      <c r="FEZ328" s="94"/>
      <c r="FFA328" s="94"/>
      <c r="FFB328" s="94"/>
      <c r="FFC328" s="94"/>
      <c r="FFD328" s="94"/>
      <c r="FFE328" s="94"/>
      <c r="FFF328" s="94"/>
      <c r="FFG328" s="94"/>
      <c r="FFH328" s="94"/>
      <c r="FFI328" s="94"/>
      <c r="FFJ328" s="94"/>
      <c r="FFK328" s="94"/>
      <c r="FFL328" s="94"/>
      <c r="FFM328" s="94"/>
      <c r="FFN328" s="94"/>
      <c r="FFO328" s="94"/>
      <c r="FFP328" s="94"/>
      <c r="FFQ328" s="94"/>
      <c r="FFR328" s="94"/>
      <c r="FFS328" s="94"/>
      <c r="FFT328" s="94"/>
      <c r="FFU328" s="94"/>
      <c r="FFV328" s="94"/>
      <c r="FFW328" s="94"/>
      <c r="FFX328" s="94"/>
      <c r="FFY328" s="94"/>
      <c r="FFZ328" s="94"/>
      <c r="FGA328" s="94"/>
      <c r="FGB328" s="94"/>
      <c r="FGC328" s="94"/>
      <c r="FGD328" s="94"/>
      <c r="FGE328" s="94"/>
      <c r="FGF328" s="94"/>
      <c r="FGG328" s="94"/>
      <c r="FGH328" s="94"/>
      <c r="FGI328" s="94"/>
      <c r="FGJ328" s="94"/>
      <c r="FGK328" s="94"/>
      <c r="FGL328" s="94"/>
      <c r="FGM328" s="94"/>
      <c r="FGN328" s="94"/>
      <c r="FGO328" s="94"/>
      <c r="FGP328" s="94"/>
      <c r="FGQ328" s="94"/>
      <c r="FGR328" s="94"/>
      <c r="FGS328" s="94"/>
      <c r="FGT328" s="94"/>
      <c r="FGU328" s="94"/>
      <c r="FGV328" s="94"/>
      <c r="FGW328" s="94"/>
      <c r="FGX328" s="94"/>
      <c r="FGY328" s="94"/>
      <c r="FGZ328" s="94"/>
      <c r="FHA328" s="94"/>
      <c r="FHB328" s="94"/>
      <c r="FHC328" s="94"/>
      <c r="FHD328" s="94"/>
      <c r="FHE328" s="94"/>
      <c r="FHF328" s="94"/>
      <c r="FHG328" s="94"/>
      <c r="FHH328" s="94"/>
      <c r="FHI328" s="94"/>
      <c r="FHJ328" s="94"/>
      <c r="FHK328" s="94"/>
      <c r="FHL328" s="94"/>
      <c r="FHM328" s="94"/>
      <c r="FHN328" s="94"/>
      <c r="FHO328" s="94"/>
      <c r="FHP328" s="94"/>
      <c r="FHQ328" s="94"/>
      <c r="FHR328" s="94"/>
      <c r="FHS328" s="94"/>
      <c r="FHT328" s="94"/>
      <c r="FHU328" s="94"/>
      <c r="FHV328" s="94"/>
      <c r="FHW328" s="94"/>
      <c r="FHX328" s="94"/>
      <c r="FHY328" s="94"/>
      <c r="FHZ328" s="94"/>
      <c r="FIA328" s="94"/>
      <c r="FIB328" s="94"/>
      <c r="FIC328" s="94"/>
      <c r="FID328" s="94"/>
      <c r="FIE328" s="94"/>
      <c r="FIF328" s="94"/>
      <c r="FIG328" s="94"/>
      <c r="FIH328" s="94"/>
      <c r="FII328" s="94"/>
      <c r="FIJ328" s="94"/>
      <c r="FIK328" s="94"/>
      <c r="FIL328" s="94"/>
      <c r="FIM328" s="94"/>
      <c r="FIN328" s="94"/>
      <c r="FIO328" s="94"/>
      <c r="FIP328" s="94"/>
      <c r="FIQ328" s="94"/>
      <c r="FIR328" s="94"/>
      <c r="FIS328" s="94"/>
      <c r="FIT328" s="94"/>
      <c r="FIU328" s="94"/>
      <c r="FIV328" s="94"/>
      <c r="FIW328" s="94"/>
      <c r="FIX328" s="94"/>
      <c r="FIY328" s="94"/>
      <c r="FIZ328" s="94"/>
      <c r="FJA328" s="94"/>
      <c r="FJB328" s="94"/>
      <c r="FJC328" s="94"/>
      <c r="FJD328" s="94"/>
      <c r="FJE328" s="94"/>
      <c r="FJF328" s="94"/>
      <c r="FJG328" s="94"/>
      <c r="FJH328" s="94"/>
      <c r="FJI328" s="94"/>
      <c r="FJJ328" s="94"/>
      <c r="FJK328" s="94"/>
      <c r="FJL328" s="94"/>
      <c r="FJM328" s="94"/>
      <c r="FJN328" s="94"/>
      <c r="FJO328" s="94"/>
      <c r="FJP328" s="94"/>
      <c r="FJQ328" s="94"/>
      <c r="FJR328" s="94"/>
      <c r="FJS328" s="94"/>
      <c r="FJT328" s="94"/>
      <c r="FJU328" s="94"/>
      <c r="FJV328" s="94"/>
      <c r="FJW328" s="94"/>
      <c r="FJX328" s="94"/>
      <c r="FJY328" s="94"/>
      <c r="FJZ328" s="94"/>
      <c r="FKA328" s="94"/>
      <c r="FKB328" s="94"/>
      <c r="FKC328" s="94"/>
      <c r="FKD328" s="94"/>
      <c r="FKE328" s="94"/>
      <c r="FKF328" s="94"/>
      <c r="FKG328" s="94"/>
      <c r="FKH328" s="94"/>
      <c r="FKI328" s="94"/>
      <c r="FKJ328" s="94"/>
      <c r="FKK328" s="94"/>
      <c r="FKL328" s="94"/>
      <c r="FKM328" s="94"/>
      <c r="FKN328" s="94"/>
      <c r="FKO328" s="94"/>
      <c r="FKP328" s="94"/>
      <c r="FKQ328" s="94"/>
      <c r="FKR328" s="94"/>
      <c r="FKS328" s="94"/>
      <c r="FKT328" s="94"/>
      <c r="FKU328" s="94"/>
      <c r="FKV328" s="94"/>
      <c r="FKW328" s="94"/>
      <c r="FKX328" s="94"/>
      <c r="FKY328" s="94"/>
      <c r="FKZ328" s="94"/>
      <c r="FLA328" s="94"/>
      <c r="FLB328" s="94"/>
      <c r="FLC328" s="94"/>
      <c r="FLD328" s="94"/>
      <c r="FLE328" s="94"/>
      <c r="FLF328" s="94"/>
      <c r="FLG328" s="94"/>
      <c r="FLH328" s="94"/>
      <c r="FLI328" s="94"/>
      <c r="FLJ328" s="94"/>
      <c r="FLK328" s="94"/>
      <c r="FLL328" s="94"/>
      <c r="FLM328" s="94"/>
      <c r="FLN328" s="94"/>
      <c r="FLO328" s="94"/>
      <c r="FLP328" s="94"/>
      <c r="FLQ328" s="94"/>
      <c r="FLR328" s="94"/>
      <c r="FLS328" s="94"/>
      <c r="FLT328" s="94"/>
      <c r="FLU328" s="94"/>
      <c r="FLV328" s="94"/>
      <c r="FLW328" s="94"/>
      <c r="FLX328" s="94"/>
      <c r="FLY328" s="94"/>
      <c r="FLZ328" s="94"/>
      <c r="FMA328" s="94"/>
      <c r="FMB328" s="94"/>
      <c r="FMC328" s="94"/>
      <c r="FMD328" s="94"/>
      <c r="FME328" s="94"/>
      <c r="FMF328" s="94"/>
      <c r="FMG328" s="94"/>
      <c r="FMH328" s="94"/>
      <c r="FMI328" s="94"/>
      <c r="FMJ328" s="94"/>
      <c r="FMK328" s="94"/>
      <c r="FML328" s="94"/>
      <c r="FMM328" s="94"/>
      <c r="FMN328" s="94"/>
      <c r="FMO328" s="94"/>
      <c r="FMP328" s="94"/>
      <c r="FMQ328" s="94"/>
      <c r="FMR328" s="94"/>
      <c r="FMS328" s="94"/>
      <c r="FMT328" s="94"/>
      <c r="FMU328" s="94"/>
      <c r="FMV328" s="94"/>
      <c r="FMW328" s="94"/>
      <c r="FMX328" s="94"/>
      <c r="FMY328" s="94"/>
      <c r="FMZ328" s="94"/>
      <c r="FNA328" s="94"/>
      <c r="FNB328" s="94"/>
      <c r="FNC328" s="94"/>
      <c r="FND328" s="94"/>
      <c r="FNE328" s="94"/>
      <c r="FNF328" s="94"/>
      <c r="FNG328" s="94"/>
      <c r="FNH328" s="94"/>
      <c r="FNI328" s="94"/>
      <c r="FNJ328" s="94"/>
      <c r="FNK328" s="94"/>
      <c r="FNL328" s="94"/>
      <c r="FNM328" s="94"/>
      <c r="FNN328" s="94"/>
      <c r="FNO328" s="94"/>
      <c r="FNP328" s="94"/>
      <c r="FNQ328" s="94"/>
      <c r="FNR328" s="94"/>
      <c r="FNS328" s="94"/>
      <c r="FNT328" s="94"/>
      <c r="FNU328" s="94"/>
      <c r="FNV328" s="94"/>
      <c r="FNW328" s="94"/>
      <c r="FNX328" s="94"/>
      <c r="FNY328" s="94"/>
      <c r="FNZ328" s="94"/>
      <c r="FOA328" s="94"/>
      <c r="FOB328" s="94"/>
      <c r="FOC328" s="94"/>
      <c r="FOD328" s="94"/>
      <c r="FOE328" s="94"/>
      <c r="FOF328" s="94"/>
      <c r="FOG328" s="94"/>
      <c r="FOH328" s="94"/>
      <c r="FOI328" s="94"/>
      <c r="FOJ328" s="94"/>
      <c r="FOK328" s="94"/>
      <c r="FOL328" s="94"/>
      <c r="FOM328" s="94"/>
      <c r="FON328" s="94"/>
      <c r="FOO328" s="94"/>
      <c r="FOP328" s="94"/>
      <c r="FOQ328" s="94"/>
      <c r="FOR328" s="94"/>
      <c r="FOS328" s="94"/>
      <c r="FOT328" s="94"/>
      <c r="FOU328" s="94"/>
      <c r="FOV328" s="94"/>
      <c r="FOW328" s="94"/>
      <c r="FOX328" s="94"/>
      <c r="FOY328" s="94"/>
      <c r="FOZ328" s="94"/>
      <c r="FPA328" s="94"/>
      <c r="FPB328" s="94"/>
      <c r="FPC328" s="94"/>
      <c r="FPD328" s="94"/>
      <c r="FPE328" s="94"/>
      <c r="FPF328" s="94"/>
      <c r="FPG328" s="94"/>
      <c r="FPH328" s="94"/>
      <c r="FPI328" s="94"/>
      <c r="FPJ328" s="94"/>
      <c r="FPK328" s="94"/>
      <c r="FPL328" s="94"/>
      <c r="FPM328" s="94"/>
      <c r="FPN328" s="94"/>
      <c r="FPO328" s="94"/>
      <c r="FPP328" s="94"/>
      <c r="FPQ328" s="94"/>
      <c r="FPR328" s="94"/>
      <c r="FPS328" s="94"/>
      <c r="FPT328" s="94"/>
      <c r="FPU328" s="94"/>
      <c r="FPV328" s="94"/>
      <c r="FPW328" s="94"/>
      <c r="FPX328" s="94"/>
      <c r="FPY328" s="94"/>
      <c r="FPZ328" s="94"/>
      <c r="FQA328" s="94"/>
      <c r="FQB328" s="94"/>
      <c r="FQC328" s="94"/>
      <c r="FQD328" s="94"/>
      <c r="FQE328" s="94"/>
      <c r="FQF328" s="94"/>
      <c r="FQG328" s="94"/>
      <c r="FQH328" s="94"/>
      <c r="FQI328" s="94"/>
      <c r="FQJ328" s="94"/>
      <c r="FQK328" s="94"/>
      <c r="FQL328" s="94"/>
      <c r="FQM328" s="94"/>
      <c r="FQN328" s="94"/>
      <c r="FQO328" s="94"/>
      <c r="FQP328" s="94"/>
      <c r="FQQ328" s="94"/>
      <c r="FQR328" s="94"/>
      <c r="FQS328" s="94"/>
      <c r="FQT328" s="94"/>
      <c r="FQU328" s="94"/>
      <c r="FQV328" s="94"/>
      <c r="FQW328" s="94"/>
      <c r="FQX328" s="94"/>
      <c r="FQY328" s="94"/>
      <c r="FQZ328" s="94"/>
      <c r="FRA328" s="94"/>
      <c r="FRB328" s="94"/>
      <c r="FRC328" s="94"/>
      <c r="FRD328" s="94"/>
      <c r="FRE328" s="94"/>
      <c r="FRF328" s="94"/>
      <c r="FRG328" s="94"/>
      <c r="FRH328" s="94"/>
      <c r="FRI328" s="94"/>
      <c r="FRJ328" s="94"/>
      <c r="FRK328" s="94"/>
      <c r="FRL328" s="94"/>
      <c r="FRM328" s="94"/>
      <c r="FRN328" s="94"/>
      <c r="FRO328" s="94"/>
      <c r="FRP328" s="94"/>
      <c r="FRQ328" s="94"/>
      <c r="FRR328" s="94"/>
      <c r="FRS328" s="94"/>
      <c r="FRT328" s="94"/>
      <c r="FRU328" s="94"/>
      <c r="FRV328" s="94"/>
      <c r="FRW328" s="94"/>
      <c r="FRX328" s="94"/>
      <c r="FRY328" s="94"/>
      <c r="FRZ328" s="94"/>
      <c r="FSA328" s="94"/>
      <c r="FSB328" s="94"/>
      <c r="FSC328" s="94"/>
      <c r="FSD328" s="94"/>
      <c r="FSE328" s="94"/>
      <c r="FSF328" s="94"/>
      <c r="FSG328" s="94"/>
      <c r="FSH328" s="94"/>
      <c r="FSI328" s="94"/>
      <c r="FSJ328" s="94"/>
      <c r="FSK328" s="94"/>
      <c r="FSL328" s="94"/>
      <c r="FSM328" s="94"/>
      <c r="FSN328" s="94"/>
      <c r="FSO328" s="94"/>
      <c r="FSP328" s="94"/>
      <c r="FSQ328" s="94"/>
      <c r="FSR328" s="94"/>
      <c r="FSS328" s="94"/>
      <c r="FST328" s="94"/>
      <c r="FSU328" s="94"/>
      <c r="FSV328" s="94"/>
      <c r="FSW328" s="94"/>
      <c r="FSX328" s="94"/>
      <c r="FSY328" s="94"/>
      <c r="FSZ328" s="94"/>
      <c r="FTA328" s="94"/>
      <c r="FTB328" s="94"/>
      <c r="FTC328" s="94"/>
      <c r="FTD328" s="94"/>
      <c r="FTE328" s="94"/>
      <c r="FTF328" s="94"/>
      <c r="FTG328" s="94"/>
      <c r="FTH328" s="94"/>
      <c r="FTI328" s="94"/>
      <c r="FTJ328" s="94"/>
      <c r="FTK328" s="94"/>
      <c r="FTL328" s="94"/>
      <c r="FTM328" s="94"/>
      <c r="FTN328" s="94"/>
      <c r="FTO328" s="94"/>
      <c r="FTP328" s="94"/>
      <c r="FTQ328" s="94"/>
      <c r="FTR328" s="94"/>
      <c r="FTS328" s="94"/>
      <c r="FTT328" s="94"/>
      <c r="FTU328" s="94"/>
      <c r="FTV328" s="94"/>
      <c r="FTW328" s="94"/>
      <c r="FTX328" s="94"/>
      <c r="FTY328" s="94"/>
      <c r="FTZ328" s="94"/>
      <c r="FUA328" s="94"/>
      <c r="FUB328" s="94"/>
      <c r="FUC328" s="94"/>
      <c r="FUD328" s="94"/>
      <c r="FUE328" s="94"/>
      <c r="FUF328" s="94"/>
      <c r="FUG328" s="94"/>
      <c r="FUH328" s="94"/>
      <c r="FUI328" s="94"/>
      <c r="FUJ328" s="94"/>
      <c r="FUK328" s="94"/>
      <c r="FUL328" s="94"/>
      <c r="FUM328" s="94"/>
      <c r="FUN328" s="94"/>
      <c r="FUO328" s="94"/>
      <c r="FUP328" s="94"/>
      <c r="FUQ328" s="94"/>
      <c r="FUR328" s="94"/>
      <c r="FUS328" s="94"/>
      <c r="FUT328" s="94"/>
      <c r="FUU328" s="94"/>
      <c r="FUV328" s="94"/>
      <c r="FUW328" s="94"/>
      <c r="FUX328" s="94"/>
      <c r="FUY328" s="94"/>
      <c r="FUZ328" s="94"/>
      <c r="FVA328" s="94"/>
      <c r="FVB328" s="94"/>
      <c r="FVC328" s="94"/>
      <c r="FVD328" s="94"/>
      <c r="FVE328" s="94"/>
      <c r="FVF328" s="94"/>
      <c r="FVG328" s="94"/>
      <c r="FVH328" s="94"/>
      <c r="FVI328" s="94"/>
      <c r="FVJ328" s="94"/>
      <c r="FVK328" s="94"/>
      <c r="FVL328" s="94"/>
      <c r="FVM328" s="94"/>
      <c r="FVN328" s="94"/>
      <c r="FVO328" s="94"/>
      <c r="FVP328" s="94"/>
      <c r="FVQ328" s="94"/>
      <c r="FVR328" s="94"/>
      <c r="FVS328" s="94"/>
      <c r="FVT328" s="94"/>
      <c r="FVU328" s="94"/>
      <c r="FVV328" s="94"/>
      <c r="FVW328" s="94"/>
      <c r="FVX328" s="94"/>
      <c r="FVY328" s="94"/>
      <c r="FVZ328" s="94"/>
      <c r="FWA328" s="94"/>
      <c r="FWB328" s="94"/>
      <c r="FWC328" s="94"/>
      <c r="FWD328" s="94"/>
      <c r="FWE328" s="94"/>
      <c r="FWF328" s="94"/>
      <c r="FWG328" s="94"/>
      <c r="FWH328" s="94"/>
      <c r="FWI328" s="94"/>
      <c r="FWJ328" s="94"/>
      <c r="FWK328" s="94"/>
      <c r="FWL328" s="94"/>
      <c r="FWM328" s="94"/>
      <c r="FWN328" s="94"/>
      <c r="FWO328" s="94"/>
      <c r="FWP328" s="94"/>
      <c r="FWQ328" s="94"/>
      <c r="FWR328" s="94"/>
      <c r="FWS328" s="94"/>
      <c r="FWT328" s="94"/>
      <c r="FWU328" s="94"/>
      <c r="FWV328" s="94"/>
      <c r="FWW328" s="94"/>
      <c r="FWX328" s="94"/>
      <c r="FWY328" s="94"/>
      <c r="FWZ328" s="94"/>
      <c r="FXA328" s="94"/>
      <c r="FXB328" s="94"/>
      <c r="FXC328" s="94"/>
      <c r="FXD328" s="94"/>
      <c r="FXE328" s="94"/>
      <c r="FXF328" s="94"/>
      <c r="FXG328" s="94"/>
      <c r="FXH328" s="94"/>
      <c r="FXI328" s="94"/>
      <c r="FXJ328" s="94"/>
      <c r="FXK328" s="94"/>
      <c r="FXL328" s="94"/>
      <c r="FXM328" s="94"/>
      <c r="FXN328" s="94"/>
      <c r="FXO328" s="94"/>
      <c r="FXP328" s="94"/>
      <c r="FXQ328" s="94"/>
      <c r="FXR328" s="94"/>
      <c r="FXS328" s="94"/>
      <c r="FXT328" s="94"/>
      <c r="FXU328" s="94"/>
      <c r="FXV328" s="94"/>
      <c r="FXW328" s="94"/>
      <c r="FXX328" s="94"/>
      <c r="FXY328" s="94"/>
      <c r="FXZ328" s="94"/>
      <c r="FYA328" s="94"/>
      <c r="FYB328" s="94"/>
      <c r="FYC328" s="94"/>
      <c r="FYD328" s="94"/>
      <c r="FYE328" s="94"/>
      <c r="FYF328" s="94"/>
      <c r="FYG328" s="94"/>
      <c r="FYH328" s="94"/>
      <c r="FYI328" s="94"/>
      <c r="FYJ328" s="94"/>
      <c r="FYK328" s="94"/>
      <c r="FYL328" s="94"/>
      <c r="FYM328" s="94"/>
      <c r="FYN328" s="94"/>
      <c r="FYO328" s="94"/>
      <c r="FYP328" s="94"/>
      <c r="FYQ328" s="94"/>
      <c r="FYR328" s="94"/>
      <c r="FYS328" s="94"/>
      <c r="FYT328" s="94"/>
      <c r="FYU328" s="94"/>
      <c r="FYV328" s="94"/>
      <c r="FYW328" s="94"/>
      <c r="FYX328" s="94"/>
      <c r="FYY328" s="94"/>
      <c r="FYZ328" s="94"/>
      <c r="FZA328" s="94"/>
      <c r="FZB328" s="94"/>
      <c r="FZC328" s="94"/>
      <c r="FZD328" s="94"/>
      <c r="FZE328" s="94"/>
      <c r="FZF328" s="94"/>
      <c r="FZG328" s="94"/>
      <c r="FZH328" s="94"/>
      <c r="FZI328" s="94"/>
      <c r="FZJ328" s="94"/>
      <c r="FZK328" s="94"/>
      <c r="FZL328" s="94"/>
      <c r="FZM328" s="94"/>
      <c r="FZN328" s="94"/>
      <c r="FZO328" s="94"/>
      <c r="FZP328" s="94"/>
      <c r="FZQ328" s="94"/>
      <c r="FZR328" s="94"/>
      <c r="FZS328" s="94"/>
      <c r="FZT328" s="94"/>
      <c r="FZU328" s="94"/>
      <c r="FZV328" s="94"/>
      <c r="FZW328" s="94"/>
      <c r="FZX328" s="94"/>
      <c r="FZY328" s="94"/>
      <c r="FZZ328" s="94"/>
      <c r="GAA328" s="94"/>
      <c r="GAB328" s="94"/>
      <c r="GAC328" s="94"/>
      <c r="GAD328" s="94"/>
      <c r="GAE328" s="94"/>
      <c r="GAF328" s="94"/>
      <c r="GAG328" s="94"/>
      <c r="GAH328" s="94"/>
      <c r="GAI328" s="94"/>
      <c r="GAJ328" s="94"/>
      <c r="GAK328" s="94"/>
      <c r="GAL328" s="94"/>
      <c r="GAM328" s="94"/>
      <c r="GAN328" s="94"/>
      <c r="GAO328" s="94"/>
      <c r="GAP328" s="94"/>
      <c r="GAQ328" s="94"/>
      <c r="GAR328" s="94"/>
      <c r="GAS328" s="94"/>
      <c r="GAT328" s="94"/>
      <c r="GAU328" s="94"/>
      <c r="GAV328" s="94"/>
      <c r="GAW328" s="94"/>
      <c r="GAX328" s="94"/>
      <c r="GAY328" s="94"/>
      <c r="GAZ328" s="94"/>
      <c r="GBA328" s="94"/>
      <c r="GBB328" s="94"/>
      <c r="GBC328" s="94"/>
      <c r="GBD328" s="94"/>
      <c r="GBE328" s="94"/>
      <c r="GBF328" s="94"/>
      <c r="GBG328" s="94"/>
      <c r="GBH328" s="94"/>
      <c r="GBI328" s="94"/>
      <c r="GBJ328" s="94"/>
      <c r="GBK328" s="94"/>
      <c r="GBL328" s="94"/>
      <c r="GBM328" s="94"/>
      <c r="GBN328" s="94"/>
      <c r="GBO328" s="94"/>
      <c r="GBP328" s="94"/>
      <c r="GBQ328" s="94"/>
      <c r="GBR328" s="94"/>
      <c r="GBS328" s="94"/>
      <c r="GBT328" s="94"/>
      <c r="GBU328" s="94"/>
      <c r="GBV328" s="94"/>
      <c r="GBW328" s="94"/>
      <c r="GBX328" s="94"/>
      <c r="GBY328" s="94"/>
      <c r="GBZ328" s="94"/>
      <c r="GCA328" s="94"/>
      <c r="GCB328" s="94"/>
      <c r="GCC328" s="94"/>
      <c r="GCD328" s="94"/>
      <c r="GCE328" s="94"/>
      <c r="GCF328" s="94"/>
      <c r="GCG328" s="94"/>
      <c r="GCH328" s="94"/>
      <c r="GCI328" s="94"/>
      <c r="GCJ328" s="94"/>
      <c r="GCK328" s="94"/>
      <c r="GCL328" s="94"/>
      <c r="GCM328" s="94"/>
      <c r="GCN328" s="94"/>
      <c r="GCO328" s="94"/>
      <c r="GCP328" s="94"/>
      <c r="GCQ328" s="94"/>
      <c r="GCR328" s="94"/>
      <c r="GCS328" s="94"/>
      <c r="GCT328" s="94"/>
      <c r="GCU328" s="94"/>
      <c r="GCV328" s="94"/>
      <c r="GCW328" s="94"/>
      <c r="GCX328" s="94"/>
      <c r="GCY328" s="94"/>
      <c r="GCZ328" s="94"/>
      <c r="GDA328" s="94"/>
      <c r="GDB328" s="94"/>
      <c r="GDC328" s="94"/>
      <c r="GDD328" s="94"/>
      <c r="GDE328" s="94"/>
      <c r="GDF328" s="94"/>
      <c r="GDG328" s="94"/>
      <c r="GDH328" s="94"/>
      <c r="GDI328" s="94"/>
      <c r="GDJ328" s="94"/>
      <c r="GDK328" s="94"/>
      <c r="GDL328" s="94"/>
      <c r="GDM328" s="94"/>
      <c r="GDN328" s="94"/>
      <c r="GDO328" s="94"/>
      <c r="GDP328" s="94"/>
      <c r="GDQ328" s="94"/>
      <c r="GDR328" s="94"/>
      <c r="GDS328" s="94"/>
      <c r="GDT328" s="94"/>
      <c r="GDU328" s="94"/>
      <c r="GDV328" s="94"/>
      <c r="GDW328" s="94"/>
      <c r="GDX328" s="94"/>
      <c r="GDY328" s="94"/>
      <c r="GDZ328" s="94"/>
      <c r="GEA328" s="94"/>
      <c r="GEB328" s="94"/>
      <c r="GEC328" s="94"/>
      <c r="GED328" s="94"/>
      <c r="GEE328" s="94"/>
      <c r="GEF328" s="94"/>
      <c r="GEG328" s="94"/>
      <c r="GEH328" s="94"/>
      <c r="GEI328" s="94"/>
      <c r="GEJ328" s="94"/>
      <c r="GEK328" s="94"/>
      <c r="GEL328" s="94"/>
      <c r="GEM328" s="94"/>
      <c r="GEN328" s="94"/>
      <c r="GEO328" s="94"/>
      <c r="GEP328" s="94"/>
      <c r="GEQ328" s="94"/>
      <c r="GER328" s="94"/>
      <c r="GES328" s="94"/>
      <c r="GET328" s="94"/>
      <c r="GEU328" s="94"/>
      <c r="GEV328" s="94"/>
      <c r="GEW328" s="94"/>
      <c r="GEX328" s="94"/>
      <c r="GEY328" s="94"/>
      <c r="GEZ328" s="94"/>
      <c r="GFA328" s="94"/>
      <c r="GFB328" s="94"/>
      <c r="GFC328" s="94"/>
      <c r="GFD328" s="94"/>
      <c r="GFE328" s="94"/>
      <c r="GFF328" s="94"/>
      <c r="GFG328" s="94"/>
      <c r="GFH328" s="94"/>
      <c r="GFI328" s="94"/>
      <c r="GFJ328" s="94"/>
      <c r="GFK328" s="94"/>
      <c r="GFL328" s="94"/>
      <c r="GFM328" s="94"/>
      <c r="GFN328" s="94"/>
      <c r="GFO328" s="94"/>
      <c r="GFP328" s="94"/>
      <c r="GFQ328" s="94"/>
      <c r="GFR328" s="94"/>
      <c r="GFS328" s="94"/>
      <c r="GFT328" s="94"/>
      <c r="GFU328" s="94"/>
      <c r="GFV328" s="94"/>
      <c r="GFW328" s="94"/>
      <c r="GFX328" s="94"/>
      <c r="GFY328" s="94"/>
      <c r="GFZ328" s="94"/>
      <c r="GGA328" s="94"/>
      <c r="GGB328" s="94"/>
      <c r="GGC328" s="94"/>
      <c r="GGD328" s="94"/>
      <c r="GGE328" s="94"/>
      <c r="GGF328" s="94"/>
      <c r="GGG328" s="94"/>
      <c r="GGH328" s="94"/>
      <c r="GGI328" s="94"/>
      <c r="GGJ328" s="94"/>
      <c r="GGK328" s="94"/>
      <c r="GGL328" s="94"/>
      <c r="GGM328" s="94"/>
      <c r="GGN328" s="94"/>
      <c r="GGO328" s="94"/>
      <c r="GGP328" s="94"/>
      <c r="GGQ328" s="94"/>
      <c r="GGR328" s="94"/>
      <c r="GGS328" s="94"/>
      <c r="GGT328" s="94"/>
      <c r="GGU328" s="94"/>
      <c r="GGV328" s="94"/>
      <c r="GGW328" s="94"/>
      <c r="GGX328" s="94"/>
      <c r="GGY328" s="94"/>
      <c r="GGZ328" s="94"/>
      <c r="GHA328" s="94"/>
      <c r="GHB328" s="94"/>
      <c r="GHC328" s="94"/>
      <c r="GHD328" s="94"/>
      <c r="GHE328" s="94"/>
      <c r="GHF328" s="94"/>
      <c r="GHG328" s="94"/>
      <c r="GHH328" s="94"/>
      <c r="GHI328" s="94"/>
      <c r="GHJ328" s="94"/>
      <c r="GHK328" s="94"/>
      <c r="GHL328" s="94"/>
      <c r="GHM328" s="94"/>
      <c r="GHN328" s="94"/>
      <c r="GHO328" s="94"/>
      <c r="GHP328" s="94"/>
      <c r="GHQ328" s="94"/>
      <c r="GHR328" s="94"/>
      <c r="GHS328" s="94"/>
      <c r="GHT328" s="94"/>
      <c r="GHU328" s="94"/>
      <c r="GHV328" s="94"/>
      <c r="GHW328" s="94"/>
      <c r="GHX328" s="94"/>
      <c r="GHY328" s="94"/>
      <c r="GHZ328" s="94"/>
      <c r="GIA328" s="94"/>
      <c r="GIB328" s="94"/>
      <c r="GIC328" s="94"/>
      <c r="GID328" s="94"/>
      <c r="GIE328" s="94"/>
      <c r="GIF328" s="94"/>
      <c r="GIG328" s="94"/>
      <c r="GIH328" s="94"/>
      <c r="GII328" s="94"/>
      <c r="GIJ328" s="94"/>
      <c r="GIK328" s="94"/>
      <c r="GIL328" s="94"/>
      <c r="GIM328" s="94"/>
      <c r="GIN328" s="94"/>
      <c r="GIO328" s="94"/>
      <c r="GIP328" s="94"/>
      <c r="GIQ328" s="94"/>
      <c r="GIR328" s="94"/>
      <c r="GIS328" s="94"/>
      <c r="GIT328" s="94"/>
      <c r="GIU328" s="94"/>
      <c r="GIV328" s="94"/>
      <c r="GIW328" s="94"/>
      <c r="GIX328" s="94"/>
      <c r="GIY328" s="94"/>
      <c r="GIZ328" s="94"/>
      <c r="GJA328" s="94"/>
      <c r="GJB328" s="94"/>
      <c r="GJC328" s="94"/>
      <c r="GJD328" s="94"/>
      <c r="GJE328" s="94"/>
      <c r="GJF328" s="94"/>
      <c r="GJG328" s="94"/>
      <c r="GJH328" s="94"/>
      <c r="GJI328" s="94"/>
      <c r="GJJ328" s="94"/>
      <c r="GJK328" s="94"/>
      <c r="GJL328" s="94"/>
      <c r="GJM328" s="94"/>
      <c r="GJN328" s="94"/>
      <c r="GJO328" s="94"/>
      <c r="GJP328" s="94"/>
      <c r="GJQ328" s="94"/>
      <c r="GJR328" s="94"/>
      <c r="GJS328" s="94"/>
      <c r="GJT328" s="94"/>
      <c r="GJU328" s="94"/>
      <c r="GJV328" s="94"/>
      <c r="GJW328" s="94"/>
      <c r="GJX328" s="94"/>
      <c r="GJY328" s="94"/>
      <c r="GJZ328" s="94"/>
      <c r="GKA328" s="94"/>
      <c r="GKB328" s="94"/>
      <c r="GKC328" s="94"/>
      <c r="GKD328" s="94"/>
      <c r="GKE328" s="94"/>
      <c r="GKF328" s="94"/>
      <c r="GKG328" s="94"/>
      <c r="GKH328" s="94"/>
      <c r="GKI328" s="94"/>
      <c r="GKJ328" s="94"/>
      <c r="GKK328" s="94"/>
      <c r="GKL328" s="94"/>
      <c r="GKM328" s="94"/>
      <c r="GKN328" s="94"/>
      <c r="GKO328" s="94"/>
      <c r="GKP328" s="94"/>
      <c r="GKQ328" s="94"/>
      <c r="GKR328" s="94"/>
      <c r="GKS328" s="94"/>
      <c r="GKT328" s="94"/>
      <c r="GKU328" s="94"/>
      <c r="GKV328" s="94"/>
      <c r="GKW328" s="94"/>
      <c r="GKX328" s="94"/>
      <c r="GKY328" s="94"/>
      <c r="GKZ328" s="94"/>
      <c r="GLA328" s="94"/>
      <c r="GLB328" s="94"/>
      <c r="GLC328" s="94"/>
      <c r="GLD328" s="94"/>
      <c r="GLE328" s="94"/>
      <c r="GLF328" s="94"/>
      <c r="GLG328" s="94"/>
      <c r="GLH328" s="94"/>
      <c r="GLI328" s="94"/>
      <c r="GLJ328" s="94"/>
      <c r="GLK328" s="94"/>
      <c r="GLL328" s="94"/>
      <c r="GLM328" s="94"/>
      <c r="GLN328" s="94"/>
      <c r="GLO328" s="94"/>
      <c r="GLP328" s="94"/>
      <c r="GLQ328" s="94"/>
      <c r="GLR328" s="94"/>
      <c r="GLS328" s="94"/>
      <c r="GLT328" s="94"/>
      <c r="GLU328" s="94"/>
      <c r="GLV328" s="94"/>
      <c r="GLW328" s="94"/>
      <c r="GLX328" s="94"/>
      <c r="GLY328" s="94"/>
      <c r="GLZ328" s="94"/>
      <c r="GMA328" s="94"/>
      <c r="GMB328" s="94"/>
      <c r="GMC328" s="94"/>
      <c r="GMD328" s="94"/>
      <c r="GME328" s="94"/>
      <c r="GMF328" s="94"/>
      <c r="GMG328" s="94"/>
      <c r="GMH328" s="94"/>
      <c r="GMI328" s="94"/>
      <c r="GMJ328" s="94"/>
      <c r="GMK328" s="94"/>
      <c r="GML328" s="94"/>
      <c r="GMM328" s="94"/>
      <c r="GMN328" s="94"/>
      <c r="GMO328" s="94"/>
      <c r="GMP328" s="94"/>
      <c r="GMQ328" s="94"/>
      <c r="GMR328" s="94"/>
      <c r="GMS328" s="94"/>
      <c r="GMT328" s="94"/>
      <c r="GMU328" s="94"/>
      <c r="GMV328" s="94"/>
      <c r="GMW328" s="94"/>
      <c r="GMX328" s="94"/>
      <c r="GMY328" s="94"/>
      <c r="GMZ328" s="94"/>
      <c r="GNA328" s="94"/>
      <c r="GNB328" s="94"/>
      <c r="GNC328" s="94"/>
      <c r="GND328" s="94"/>
      <c r="GNE328" s="94"/>
      <c r="GNF328" s="94"/>
      <c r="GNG328" s="94"/>
      <c r="GNH328" s="94"/>
      <c r="GNI328" s="94"/>
      <c r="GNJ328" s="94"/>
      <c r="GNK328" s="94"/>
      <c r="GNL328" s="94"/>
      <c r="GNM328" s="94"/>
      <c r="GNN328" s="94"/>
      <c r="GNO328" s="94"/>
      <c r="GNP328" s="94"/>
      <c r="GNQ328" s="94"/>
      <c r="GNR328" s="94"/>
      <c r="GNS328" s="94"/>
      <c r="GNT328" s="94"/>
      <c r="GNU328" s="94"/>
      <c r="GNV328" s="94"/>
      <c r="GNW328" s="94"/>
      <c r="GNX328" s="94"/>
      <c r="GNY328" s="94"/>
      <c r="GNZ328" s="94"/>
      <c r="GOA328" s="94"/>
      <c r="GOB328" s="94"/>
      <c r="GOC328" s="94"/>
      <c r="GOD328" s="94"/>
      <c r="GOE328" s="94"/>
      <c r="GOF328" s="94"/>
      <c r="GOG328" s="94"/>
      <c r="GOH328" s="94"/>
      <c r="GOI328" s="94"/>
      <c r="GOJ328" s="94"/>
      <c r="GOK328" s="94"/>
      <c r="GOL328" s="94"/>
      <c r="GOM328" s="94"/>
      <c r="GON328" s="94"/>
      <c r="GOO328" s="94"/>
      <c r="GOP328" s="94"/>
      <c r="GOQ328" s="94"/>
      <c r="GOR328" s="94"/>
      <c r="GOS328" s="94"/>
      <c r="GOT328" s="94"/>
      <c r="GOU328" s="94"/>
      <c r="GOV328" s="94"/>
      <c r="GOW328" s="94"/>
      <c r="GOX328" s="94"/>
      <c r="GOY328" s="94"/>
      <c r="GOZ328" s="94"/>
      <c r="GPA328" s="94"/>
      <c r="GPB328" s="94"/>
      <c r="GPC328" s="94"/>
      <c r="GPD328" s="94"/>
      <c r="GPE328" s="94"/>
      <c r="GPF328" s="94"/>
      <c r="GPG328" s="94"/>
      <c r="GPH328" s="94"/>
      <c r="GPI328" s="94"/>
      <c r="GPJ328" s="94"/>
      <c r="GPK328" s="94"/>
      <c r="GPL328" s="94"/>
      <c r="GPM328" s="94"/>
      <c r="GPN328" s="94"/>
      <c r="GPO328" s="94"/>
      <c r="GPP328" s="94"/>
      <c r="GPQ328" s="94"/>
      <c r="GPR328" s="94"/>
      <c r="GPS328" s="94"/>
      <c r="GPT328" s="94"/>
      <c r="GPU328" s="94"/>
      <c r="GPV328" s="94"/>
      <c r="GPW328" s="94"/>
      <c r="GPX328" s="94"/>
      <c r="GPY328" s="94"/>
      <c r="GPZ328" s="94"/>
      <c r="GQA328" s="94"/>
      <c r="GQB328" s="94"/>
      <c r="GQC328" s="94"/>
      <c r="GQD328" s="94"/>
      <c r="GQE328" s="94"/>
      <c r="GQF328" s="94"/>
      <c r="GQG328" s="94"/>
      <c r="GQH328" s="94"/>
      <c r="GQI328" s="94"/>
      <c r="GQJ328" s="94"/>
      <c r="GQK328" s="94"/>
      <c r="GQL328" s="94"/>
      <c r="GQM328" s="94"/>
      <c r="GQN328" s="94"/>
      <c r="GQO328" s="94"/>
      <c r="GQP328" s="94"/>
      <c r="GQQ328" s="94"/>
      <c r="GQR328" s="94"/>
      <c r="GQS328" s="94"/>
      <c r="GQT328" s="94"/>
      <c r="GQU328" s="94"/>
      <c r="GQV328" s="94"/>
      <c r="GQW328" s="94"/>
      <c r="GQX328" s="94"/>
      <c r="GQY328" s="94"/>
      <c r="GQZ328" s="94"/>
      <c r="GRA328" s="94"/>
      <c r="GRB328" s="94"/>
      <c r="GRC328" s="94"/>
      <c r="GRD328" s="94"/>
      <c r="GRE328" s="94"/>
      <c r="GRF328" s="94"/>
      <c r="GRG328" s="94"/>
      <c r="GRH328" s="94"/>
      <c r="GRI328" s="94"/>
      <c r="GRJ328" s="94"/>
      <c r="GRK328" s="94"/>
      <c r="GRL328" s="94"/>
      <c r="GRM328" s="94"/>
      <c r="GRN328" s="94"/>
      <c r="GRO328" s="94"/>
      <c r="GRP328" s="94"/>
      <c r="GRQ328" s="94"/>
      <c r="GRR328" s="94"/>
      <c r="GRS328" s="94"/>
      <c r="GRT328" s="94"/>
      <c r="GRU328" s="94"/>
      <c r="GRV328" s="94"/>
      <c r="GRW328" s="94"/>
      <c r="GRX328" s="94"/>
      <c r="GRY328" s="94"/>
      <c r="GRZ328" s="94"/>
      <c r="GSA328" s="94"/>
      <c r="GSB328" s="94"/>
      <c r="GSC328" s="94"/>
      <c r="GSD328" s="94"/>
      <c r="GSE328" s="94"/>
      <c r="GSF328" s="94"/>
      <c r="GSG328" s="94"/>
      <c r="GSH328" s="94"/>
      <c r="GSI328" s="94"/>
      <c r="GSJ328" s="94"/>
      <c r="GSK328" s="94"/>
      <c r="GSL328" s="94"/>
      <c r="GSM328" s="94"/>
      <c r="GSN328" s="94"/>
      <c r="GSO328" s="94"/>
      <c r="GSP328" s="94"/>
      <c r="GSQ328" s="94"/>
      <c r="GSR328" s="94"/>
      <c r="GSS328" s="94"/>
      <c r="GST328" s="94"/>
      <c r="GSU328" s="94"/>
      <c r="GSV328" s="94"/>
      <c r="GSW328" s="94"/>
      <c r="GSX328" s="94"/>
      <c r="GSY328" s="94"/>
      <c r="GSZ328" s="94"/>
      <c r="GTA328" s="94"/>
      <c r="GTB328" s="94"/>
      <c r="GTC328" s="94"/>
      <c r="GTD328" s="94"/>
      <c r="GTE328" s="94"/>
      <c r="GTF328" s="94"/>
      <c r="GTG328" s="94"/>
      <c r="GTH328" s="94"/>
      <c r="GTI328" s="94"/>
      <c r="GTJ328" s="94"/>
      <c r="GTK328" s="94"/>
      <c r="GTL328" s="94"/>
      <c r="GTM328" s="94"/>
      <c r="GTN328" s="94"/>
      <c r="GTO328" s="94"/>
      <c r="GTP328" s="94"/>
      <c r="GTQ328" s="94"/>
      <c r="GTR328" s="94"/>
      <c r="GTS328" s="94"/>
      <c r="GTT328" s="94"/>
      <c r="GTU328" s="94"/>
      <c r="GTV328" s="94"/>
      <c r="GTW328" s="94"/>
      <c r="GTX328" s="94"/>
      <c r="GTY328" s="94"/>
      <c r="GTZ328" s="94"/>
      <c r="GUA328" s="94"/>
      <c r="GUB328" s="94"/>
      <c r="GUC328" s="94"/>
      <c r="GUD328" s="94"/>
      <c r="GUE328" s="94"/>
      <c r="GUF328" s="94"/>
      <c r="GUG328" s="94"/>
      <c r="GUH328" s="94"/>
      <c r="GUI328" s="94"/>
      <c r="GUJ328" s="94"/>
      <c r="GUK328" s="94"/>
      <c r="GUL328" s="94"/>
      <c r="GUM328" s="94"/>
      <c r="GUN328" s="94"/>
      <c r="GUO328" s="94"/>
      <c r="GUP328" s="94"/>
      <c r="GUQ328" s="94"/>
      <c r="GUR328" s="94"/>
      <c r="GUS328" s="94"/>
      <c r="GUT328" s="94"/>
      <c r="GUU328" s="94"/>
      <c r="GUV328" s="94"/>
      <c r="GUW328" s="94"/>
      <c r="GUX328" s="94"/>
      <c r="GUY328" s="94"/>
      <c r="GUZ328" s="94"/>
      <c r="GVA328" s="94"/>
      <c r="GVB328" s="94"/>
      <c r="GVC328" s="94"/>
      <c r="GVD328" s="94"/>
      <c r="GVE328" s="94"/>
      <c r="GVF328" s="94"/>
      <c r="GVG328" s="94"/>
      <c r="GVH328" s="94"/>
      <c r="GVI328" s="94"/>
      <c r="GVJ328" s="94"/>
      <c r="GVK328" s="94"/>
      <c r="GVL328" s="94"/>
      <c r="GVM328" s="94"/>
      <c r="GVN328" s="94"/>
      <c r="GVO328" s="94"/>
      <c r="GVP328" s="94"/>
      <c r="GVQ328" s="94"/>
      <c r="GVR328" s="94"/>
      <c r="GVS328" s="94"/>
      <c r="GVT328" s="94"/>
      <c r="GVU328" s="94"/>
      <c r="GVV328" s="94"/>
      <c r="GVW328" s="94"/>
      <c r="GVX328" s="94"/>
      <c r="GVY328" s="94"/>
      <c r="GVZ328" s="94"/>
      <c r="GWA328" s="94"/>
      <c r="GWB328" s="94"/>
      <c r="GWC328" s="94"/>
      <c r="GWD328" s="94"/>
      <c r="GWE328" s="94"/>
      <c r="GWF328" s="94"/>
      <c r="GWG328" s="94"/>
      <c r="GWH328" s="94"/>
      <c r="GWI328" s="94"/>
      <c r="GWJ328" s="94"/>
      <c r="GWK328" s="94"/>
      <c r="GWL328" s="94"/>
      <c r="GWM328" s="94"/>
      <c r="GWN328" s="94"/>
      <c r="GWO328" s="94"/>
      <c r="GWP328" s="94"/>
      <c r="GWQ328" s="94"/>
      <c r="GWR328" s="94"/>
      <c r="GWS328" s="94"/>
      <c r="GWT328" s="94"/>
      <c r="GWU328" s="94"/>
      <c r="GWV328" s="94"/>
      <c r="GWW328" s="94"/>
      <c r="GWX328" s="94"/>
      <c r="GWY328" s="94"/>
      <c r="GWZ328" s="94"/>
      <c r="GXA328" s="94"/>
      <c r="GXB328" s="94"/>
      <c r="GXC328" s="94"/>
      <c r="GXD328" s="94"/>
      <c r="GXE328" s="94"/>
      <c r="GXF328" s="94"/>
      <c r="GXG328" s="94"/>
      <c r="GXH328" s="94"/>
      <c r="GXI328" s="94"/>
      <c r="GXJ328" s="94"/>
      <c r="GXK328" s="94"/>
      <c r="GXL328" s="94"/>
      <c r="GXM328" s="94"/>
      <c r="GXN328" s="94"/>
      <c r="GXO328" s="94"/>
      <c r="GXP328" s="94"/>
      <c r="GXQ328" s="94"/>
      <c r="GXR328" s="94"/>
      <c r="GXS328" s="94"/>
      <c r="GXT328" s="94"/>
      <c r="GXU328" s="94"/>
      <c r="GXV328" s="94"/>
      <c r="GXW328" s="94"/>
      <c r="GXX328" s="94"/>
      <c r="GXY328" s="94"/>
      <c r="GXZ328" s="94"/>
      <c r="GYA328" s="94"/>
      <c r="GYB328" s="94"/>
      <c r="GYC328" s="94"/>
      <c r="GYD328" s="94"/>
      <c r="GYE328" s="94"/>
      <c r="GYF328" s="94"/>
      <c r="GYG328" s="94"/>
      <c r="GYH328" s="94"/>
      <c r="GYI328" s="94"/>
      <c r="GYJ328" s="94"/>
      <c r="GYK328" s="94"/>
      <c r="GYL328" s="94"/>
      <c r="GYM328" s="94"/>
      <c r="GYN328" s="94"/>
      <c r="GYO328" s="94"/>
      <c r="GYP328" s="94"/>
      <c r="GYQ328" s="94"/>
      <c r="GYR328" s="94"/>
      <c r="GYS328" s="94"/>
      <c r="GYT328" s="94"/>
      <c r="GYU328" s="94"/>
      <c r="GYV328" s="94"/>
      <c r="GYW328" s="94"/>
      <c r="GYX328" s="94"/>
      <c r="GYY328" s="94"/>
      <c r="GYZ328" s="94"/>
      <c r="GZA328" s="94"/>
      <c r="GZB328" s="94"/>
      <c r="GZC328" s="94"/>
      <c r="GZD328" s="94"/>
      <c r="GZE328" s="94"/>
      <c r="GZF328" s="94"/>
      <c r="GZG328" s="94"/>
      <c r="GZH328" s="94"/>
      <c r="GZI328" s="94"/>
      <c r="GZJ328" s="94"/>
      <c r="GZK328" s="94"/>
      <c r="GZL328" s="94"/>
      <c r="GZM328" s="94"/>
      <c r="GZN328" s="94"/>
      <c r="GZO328" s="94"/>
      <c r="GZP328" s="94"/>
      <c r="GZQ328" s="94"/>
      <c r="GZR328" s="94"/>
      <c r="GZS328" s="94"/>
      <c r="GZT328" s="94"/>
      <c r="GZU328" s="94"/>
      <c r="GZV328" s="94"/>
      <c r="GZW328" s="94"/>
      <c r="GZX328" s="94"/>
      <c r="GZY328" s="94"/>
      <c r="GZZ328" s="94"/>
      <c r="HAA328" s="94"/>
      <c r="HAB328" s="94"/>
      <c r="HAC328" s="94"/>
      <c r="HAD328" s="94"/>
      <c r="HAE328" s="94"/>
      <c r="HAF328" s="94"/>
      <c r="HAG328" s="94"/>
      <c r="HAH328" s="94"/>
      <c r="HAI328" s="94"/>
      <c r="HAJ328" s="94"/>
      <c r="HAK328" s="94"/>
      <c r="HAL328" s="94"/>
      <c r="HAM328" s="94"/>
      <c r="HAN328" s="94"/>
      <c r="HAO328" s="94"/>
      <c r="HAP328" s="94"/>
      <c r="HAQ328" s="94"/>
      <c r="HAR328" s="94"/>
      <c r="HAS328" s="94"/>
      <c r="HAT328" s="94"/>
      <c r="HAU328" s="94"/>
      <c r="HAV328" s="94"/>
      <c r="HAW328" s="94"/>
      <c r="HAX328" s="94"/>
      <c r="HAY328" s="94"/>
      <c r="HAZ328" s="94"/>
      <c r="HBA328" s="94"/>
      <c r="HBB328" s="94"/>
      <c r="HBC328" s="94"/>
      <c r="HBD328" s="94"/>
      <c r="HBE328" s="94"/>
      <c r="HBF328" s="94"/>
      <c r="HBG328" s="94"/>
      <c r="HBH328" s="94"/>
      <c r="HBI328" s="94"/>
      <c r="HBJ328" s="94"/>
      <c r="HBK328" s="94"/>
      <c r="HBL328" s="94"/>
      <c r="HBM328" s="94"/>
      <c r="HBN328" s="94"/>
      <c r="HBO328" s="94"/>
      <c r="HBP328" s="94"/>
      <c r="HBQ328" s="94"/>
      <c r="HBR328" s="94"/>
      <c r="HBS328" s="94"/>
      <c r="HBT328" s="94"/>
      <c r="HBU328" s="94"/>
      <c r="HBV328" s="94"/>
      <c r="HBW328" s="94"/>
      <c r="HBX328" s="94"/>
      <c r="HBY328" s="94"/>
      <c r="HBZ328" s="94"/>
      <c r="HCA328" s="94"/>
      <c r="HCB328" s="94"/>
      <c r="HCC328" s="94"/>
      <c r="HCD328" s="94"/>
      <c r="HCE328" s="94"/>
      <c r="HCF328" s="94"/>
      <c r="HCG328" s="94"/>
      <c r="HCH328" s="94"/>
      <c r="HCI328" s="94"/>
      <c r="HCJ328" s="94"/>
      <c r="HCK328" s="94"/>
      <c r="HCL328" s="94"/>
      <c r="HCM328" s="94"/>
      <c r="HCN328" s="94"/>
      <c r="HCO328" s="94"/>
      <c r="HCP328" s="94"/>
      <c r="HCQ328" s="94"/>
      <c r="HCR328" s="94"/>
      <c r="HCS328" s="94"/>
      <c r="HCT328" s="94"/>
      <c r="HCU328" s="94"/>
      <c r="HCV328" s="94"/>
      <c r="HCW328" s="94"/>
      <c r="HCX328" s="94"/>
      <c r="HCY328" s="94"/>
      <c r="HCZ328" s="94"/>
      <c r="HDA328" s="94"/>
      <c r="HDB328" s="94"/>
      <c r="HDC328" s="94"/>
      <c r="HDD328" s="94"/>
      <c r="HDE328" s="94"/>
      <c r="HDF328" s="94"/>
      <c r="HDG328" s="94"/>
      <c r="HDH328" s="94"/>
      <c r="HDI328" s="94"/>
      <c r="HDJ328" s="94"/>
      <c r="HDK328" s="94"/>
      <c r="HDL328" s="94"/>
      <c r="HDM328" s="94"/>
      <c r="HDN328" s="94"/>
      <c r="HDO328" s="94"/>
      <c r="HDP328" s="94"/>
      <c r="HDQ328" s="94"/>
      <c r="HDR328" s="94"/>
      <c r="HDS328" s="94"/>
      <c r="HDT328" s="94"/>
      <c r="HDU328" s="94"/>
      <c r="HDV328" s="94"/>
      <c r="HDW328" s="94"/>
      <c r="HDX328" s="94"/>
      <c r="HDY328" s="94"/>
      <c r="HDZ328" s="94"/>
      <c r="HEA328" s="94"/>
      <c r="HEB328" s="94"/>
      <c r="HEC328" s="94"/>
      <c r="HED328" s="94"/>
      <c r="HEE328" s="94"/>
      <c r="HEF328" s="94"/>
      <c r="HEG328" s="94"/>
      <c r="HEH328" s="94"/>
      <c r="HEI328" s="94"/>
      <c r="HEJ328" s="94"/>
      <c r="HEK328" s="94"/>
      <c r="HEL328" s="94"/>
      <c r="HEM328" s="94"/>
      <c r="HEN328" s="94"/>
      <c r="HEO328" s="94"/>
      <c r="HEP328" s="94"/>
      <c r="HEQ328" s="94"/>
      <c r="HER328" s="94"/>
      <c r="HES328" s="94"/>
      <c r="HET328" s="94"/>
      <c r="HEU328" s="94"/>
      <c r="HEV328" s="94"/>
      <c r="HEW328" s="94"/>
      <c r="HEX328" s="94"/>
      <c r="HEY328" s="94"/>
      <c r="HEZ328" s="94"/>
      <c r="HFA328" s="94"/>
      <c r="HFB328" s="94"/>
      <c r="HFC328" s="94"/>
      <c r="HFD328" s="94"/>
      <c r="HFE328" s="94"/>
      <c r="HFF328" s="94"/>
      <c r="HFG328" s="94"/>
      <c r="HFH328" s="94"/>
      <c r="HFI328" s="94"/>
      <c r="HFJ328" s="94"/>
      <c r="HFK328" s="94"/>
      <c r="HFL328" s="94"/>
      <c r="HFM328" s="94"/>
      <c r="HFN328" s="94"/>
      <c r="HFO328" s="94"/>
      <c r="HFP328" s="94"/>
      <c r="HFQ328" s="94"/>
      <c r="HFR328" s="94"/>
      <c r="HFS328" s="94"/>
      <c r="HFT328" s="94"/>
      <c r="HFU328" s="94"/>
      <c r="HFV328" s="94"/>
      <c r="HFW328" s="94"/>
      <c r="HFX328" s="94"/>
      <c r="HFY328" s="94"/>
      <c r="HFZ328" s="94"/>
      <c r="HGA328" s="94"/>
      <c r="HGB328" s="94"/>
      <c r="HGC328" s="94"/>
      <c r="HGD328" s="94"/>
      <c r="HGE328" s="94"/>
      <c r="HGF328" s="94"/>
      <c r="HGG328" s="94"/>
      <c r="HGH328" s="94"/>
      <c r="HGI328" s="94"/>
      <c r="HGJ328" s="94"/>
      <c r="HGK328" s="94"/>
      <c r="HGL328" s="94"/>
      <c r="HGM328" s="94"/>
      <c r="HGN328" s="94"/>
      <c r="HGO328" s="94"/>
      <c r="HGP328" s="94"/>
      <c r="HGQ328" s="94"/>
      <c r="HGR328" s="94"/>
      <c r="HGS328" s="94"/>
      <c r="HGT328" s="94"/>
      <c r="HGU328" s="94"/>
      <c r="HGV328" s="94"/>
      <c r="HGW328" s="94"/>
      <c r="HGX328" s="94"/>
      <c r="HGY328" s="94"/>
      <c r="HGZ328" s="94"/>
      <c r="HHA328" s="94"/>
      <c r="HHB328" s="94"/>
      <c r="HHC328" s="94"/>
      <c r="HHD328" s="94"/>
      <c r="HHE328" s="94"/>
      <c r="HHF328" s="94"/>
      <c r="HHG328" s="94"/>
      <c r="HHH328" s="94"/>
      <c r="HHI328" s="94"/>
      <c r="HHJ328" s="94"/>
      <c r="HHK328" s="94"/>
      <c r="HHL328" s="94"/>
      <c r="HHM328" s="94"/>
      <c r="HHN328" s="94"/>
      <c r="HHO328" s="94"/>
      <c r="HHP328" s="94"/>
      <c r="HHQ328" s="94"/>
      <c r="HHR328" s="94"/>
      <c r="HHS328" s="94"/>
      <c r="HHT328" s="94"/>
      <c r="HHU328" s="94"/>
      <c r="HHV328" s="94"/>
      <c r="HHW328" s="94"/>
      <c r="HHX328" s="94"/>
      <c r="HHY328" s="94"/>
      <c r="HHZ328" s="94"/>
      <c r="HIA328" s="94"/>
      <c r="HIB328" s="94"/>
      <c r="HIC328" s="94"/>
      <c r="HID328" s="94"/>
      <c r="HIE328" s="94"/>
      <c r="HIF328" s="94"/>
      <c r="HIG328" s="94"/>
      <c r="HIH328" s="94"/>
      <c r="HII328" s="94"/>
      <c r="HIJ328" s="94"/>
      <c r="HIK328" s="94"/>
      <c r="HIL328" s="94"/>
      <c r="HIM328" s="94"/>
      <c r="HIN328" s="94"/>
      <c r="HIO328" s="94"/>
      <c r="HIP328" s="94"/>
      <c r="HIQ328" s="94"/>
      <c r="HIR328" s="94"/>
      <c r="HIS328" s="94"/>
      <c r="HIT328" s="94"/>
      <c r="HIU328" s="94"/>
      <c r="HIV328" s="94"/>
      <c r="HIW328" s="94"/>
      <c r="HIX328" s="94"/>
      <c r="HIY328" s="94"/>
      <c r="HIZ328" s="94"/>
      <c r="HJA328" s="94"/>
      <c r="HJB328" s="94"/>
      <c r="HJC328" s="94"/>
      <c r="HJD328" s="94"/>
      <c r="HJE328" s="94"/>
      <c r="HJF328" s="94"/>
      <c r="HJG328" s="94"/>
      <c r="HJH328" s="94"/>
      <c r="HJI328" s="94"/>
      <c r="HJJ328" s="94"/>
      <c r="HJK328" s="94"/>
      <c r="HJL328" s="94"/>
      <c r="HJM328" s="94"/>
      <c r="HJN328" s="94"/>
      <c r="HJO328" s="94"/>
      <c r="HJP328" s="94"/>
      <c r="HJQ328" s="94"/>
      <c r="HJR328" s="94"/>
      <c r="HJS328" s="94"/>
      <c r="HJT328" s="94"/>
      <c r="HJU328" s="94"/>
      <c r="HJV328" s="94"/>
      <c r="HJW328" s="94"/>
      <c r="HJX328" s="94"/>
      <c r="HJY328" s="94"/>
      <c r="HJZ328" s="94"/>
      <c r="HKA328" s="94"/>
      <c r="HKB328" s="94"/>
      <c r="HKC328" s="94"/>
      <c r="HKD328" s="94"/>
      <c r="HKE328" s="94"/>
      <c r="HKF328" s="94"/>
      <c r="HKG328" s="94"/>
      <c r="HKH328" s="94"/>
      <c r="HKI328" s="94"/>
      <c r="HKJ328" s="94"/>
      <c r="HKK328" s="94"/>
      <c r="HKL328" s="94"/>
      <c r="HKM328" s="94"/>
      <c r="HKN328" s="94"/>
      <c r="HKO328" s="94"/>
      <c r="HKP328" s="94"/>
      <c r="HKQ328" s="94"/>
      <c r="HKR328" s="94"/>
      <c r="HKS328" s="94"/>
      <c r="HKT328" s="94"/>
      <c r="HKU328" s="94"/>
      <c r="HKV328" s="94"/>
      <c r="HKW328" s="94"/>
      <c r="HKX328" s="94"/>
      <c r="HKY328" s="94"/>
      <c r="HKZ328" s="94"/>
      <c r="HLA328" s="94"/>
      <c r="HLB328" s="94"/>
      <c r="HLC328" s="94"/>
      <c r="HLD328" s="94"/>
      <c r="HLE328" s="94"/>
      <c r="HLF328" s="94"/>
      <c r="HLG328" s="94"/>
      <c r="HLH328" s="94"/>
      <c r="HLI328" s="94"/>
      <c r="HLJ328" s="94"/>
      <c r="HLK328" s="94"/>
      <c r="HLL328" s="94"/>
      <c r="HLM328" s="94"/>
      <c r="HLN328" s="94"/>
      <c r="HLO328" s="94"/>
      <c r="HLP328" s="94"/>
      <c r="HLQ328" s="94"/>
      <c r="HLR328" s="94"/>
      <c r="HLS328" s="94"/>
      <c r="HLT328" s="94"/>
      <c r="HLU328" s="94"/>
      <c r="HLV328" s="94"/>
      <c r="HLW328" s="94"/>
      <c r="HLX328" s="94"/>
      <c r="HLY328" s="94"/>
      <c r="HLZ328" s="94"/>
      <c r="HMA328" s="94"/>
      <c r="HMB328" s="94"/>
      <c r="HMC328" s="94"/>
      <c r="HMD328" s="94"/>
      <c r="HME328" s="94"/>
      <c r="HMF328" s="94"/>
      <c r="HMG328" s="94"/>
      <c r="HMH328" s="94"/>
      <c r="HMI328" s="94"/>
      <c r="HMJ328" s="94"/>
      <c r="HMK328" s="94"/>
      <c r="HML328" s="94"/>
      <c r="HMM328" s="94"/>
      <c r="HMN328" s="94"/>
      <c r="HMO328" s="94"/>
      <c r="HMP328" s="94"/>
      <c r="HMQ328" s="94"/>
      <c r="HMR328" s="94"/>
      <c r="HMS328" s="94"/>
      <c r="HMT328" s="94"/>
      <c r="HMU328" s="94"/>
      <c r="HMV328" s="94"/>
      <c r="HMW328" s="94"/>
      <c r="HMX328" s="94"/>
      <c r="HMY328" s="94"/>
      <c r="HMZ328" s="94"/>
      <c r="HNA328" s="94"/>
      <c r="HNB328" s="94"/>
      <c r="HNC328" s="94"/>
      <c r="HND328" s="94"/>
      <c r="HNE328" s="94"/>
      <c r="HNF328" s="94"/>
      <c r="HNG328" s="94"/>
      <c r="HNH328" s="94"/>
      <c r="HNI328" s="94"/>
      <c r="HNJ328" s="94"/>
      <c r="HNK328" s="94"/>
      <c r="HNL328" s="94"/>
      <c r="HNM328" s="94"/>
      <c r="HNN328" s="94"/>
      <c r="HNO328" s="94"/>
      <c r="HNP328" s="94"/>
      <c r="HNQ328" s="94"/>
      <c r="HNR328" s="94"/>
      <c r="HNS328" s="94"/>
      <c r="HNT328" s="94"/>
      <c r="HNU328" s="94"/>
      <c r="HNV328" s="94"/>
      <c r="HNW328" s="94"/>
      <c r="HNX328" s="94"/>
      <c r="HNY328" s="94"/>
      <c r="HNZ328" s="94"/>
      <c r="HOA328" s="94"/>
      <c r="HOB328" s="94"/>
      <c r="HOC328" s="94"/>
      <c r="HOD328" s="94"/>
      <c r="HOE328" s="94"/>
      <c r="HOF328" s="94"/>
      <c r="HOG328" s="94"/>
      <c r="HOH328" s="94"/>
      <c r="HOI328" s="94"/>
      <c r="HOJ328" s="94"/>
      <c r="HOK328" s="94"/>
      <c r="HOL328" s="94"/>
      <c r="HOM328" s="94"/>
      <c r="HON328" s="94"/>
      <c r="HOO328" s="94"/>
      <c r="HOP328" s="94"/>
      <c r="HOQ328" s="94"/>
      <c r="HOR328" s="94"/>
      <c r="HOS328" s="94"/>
      <c r="HOT328" s="94"/>
      <c r="HOU328" s="94"/>
      <c r="HOV328" s="94"/>
      <c r="HOW328" s="94"/>
      <c r="HOX328" s="94"/>
      <c r="HOY328" s="94"/>
      <c r="HOZ328" s="94"/>
      <c r="HPA328" s="94"/>
      <c r="HPB328" s="94"/>
      <c r="HPC328" s="94"/>
      <c r="HPD328" s="94"/>
      <c r="HPE328" s="94"/>
      <c r="HPF328" s="94"/>
      <c r="HPG328" s="94"/>
      <c r="HPH328" s="94"/>
      <c r="HPI328" s="94"/>
      <c r="HPJ328" s="94"/>
      <c r="HPK328" s="94"/>
      <c r="HPL328" s="94"/>
      <c r="HPM328" s="94"/>
      <c r="HPN328" s="94"/>
      <c r="HPO328" s="94"/>
      <c r="HPP328" s="94"/>
      <c r="HPQ328" s="94"/>
      <c r="HPR328" s="94"/>
      <c r="HPS328" s="94"/>
      <c r="HPT328" s="94"/>
      <c r="HPU328" s="94"/>
      <c r="HPV328" s="94"/>
      <c r="HPW328" s="94"/>
      <c r="HPX328" s="94"/>
      <c r="HPY328" s="94"/>
      <c r="HPZ328" s="94"/>
      <c r="HQA328" s="94"/>
      <c r="HQB328" s="94"/>
      <c r="HQC328" s="94"/>
      <c r="HQD328" s="94"/>
      <c r="HQE328" s="94"/>
      <c r="HQF328" s="94"/>
      <c r="HQG328" s="94"/>
      <c r="HQH328" s="94"/>
      <c r="HQI328" s="94"/>
      <c r="HQJ328" s="94"/>
      <c r="HQK328" s="94"/>
      <c r="HQL328" s="94"/>
      <c r="HQM328" s="94"/>
      <c r="HQN328" s="94"/>
      <c r="HQO328" s="94"/>
      <c r="HQP328" s="94"/>
      <c r="HQQ328" s="94"/>
      <c r="HQR328" s="94"/>
      <c r="HQS328" s="94"/>
      <c r="HQT328" s="94"/>
      <c r="HQU328" s="94"/>
      <c r="HQV328" s="94"/>
      <c r="HQW328" s="94"/>
      <c r="HQX328" s="94"/>
      <c r="HQY328" s="94"/>
      <c r="HQZ328" s="94"/>
      <c r="HRA328" s="94"/>
      <c r="HRB328" s="94"/>
      <c r="HRC328" s="94"/>
      <c r="HRD328" s="94"/>
      <c r="HRE328" s="94"/>
      <c r="HRF328" s="94"/>
      <c r="HRG328" s="94"/>
      <c r="HRH328" s="94"/>
      <c r="HRI328" s="94"/>
      <c r="HRJ328" s="94"/>
      <c r="HRK328" s="94"/>
      <c r="HRL328" s="94"/>
      <c r="HRM328" s="94"/>
      <c r="HRN328" s="94"/>
      <c r="HRO328" s="94"/>
      <c r="HRP328" s="94"/>
      <c r="HRQ328" s="94"/>
      <c r="HRR328" s="94"/>
      <c r="HRS328" s="94"/>
      <c r="HRT328" s="94"/>
      <c r="HRU328" s="94"/>
      <c r="HRV328" s="94"/>
      <c r="HRW328" s="94"/>
      <c r="HRX328" s="94"/>
      <c r="HRY328" s="94"/>
      <c r="HRZ328" s="94"/>
      <c r="HSA328" s="94"/>
      <c r="HSB328" s="94"/>
      <c r="HSC328" s="94"/>
      <c r="HSD328" s="94"/>
      <c r="HSE328" s="94"/>
      <c r="HSF328" s="94"/>
      <c r="HSG328" s="94"/>
      <c r="HSH328" s="94"/>
      <c r="HSI328" s="94"/>
      <c r="HSJ328" s="94"/>
      <c r="HSK328" s="94"/>
      <c r="HSL328" s="94"/>
      <c r="HSM328" s="94"/>
      <c r="HSN328" s="94"/>
      <c r="HSO328" s="94"/>
      <c r="HSP328" s="94"/>
      <c r="HSQ328" s="94"/>
      <c r="HSR328" s="94"/>
      <c r="HSS328" s="94"/>
      <c r="HST328" s="94"/>
      <c r="HSU328" s="94"/>
      <c r="HSV328" s="94"/>
      <c r="HSW328" s="94"/>
      <c r="HSX328" s="94"/>
      <c r="HSY328" s="94"/>
      <c r="HSZ328" s="94"/>
      <c r="HTA328" s="94"/>
      <c r="HTB328" s="94"/>
      <c r="HTC328" s="94"/>
      <c r="HTD328" s="94"/>
      <c r="HTE328" s="94"/>
      <c r="HTF328" s="94"/>
      <c r="HTG328" s="94"/>
      <c r="HTH328" s="94"/>
      <c r="HTI328" s="94"/>
      <c r="HTJ328" s="94"/>
      <c r="HTK328" s="94"/>
      <c r="HTL328" s="94"/>
      <c r="HTM328" s="94"/>
      <c r="HTN328" s="94"/>
      <c r="HTO328" s="94"/>
      <c r="HTP328" s="94"/>
      <c r="HTQ328" s="94"/>
      <c r="HTR328" s="94"/>
      <c r="HTS328" s="94"/>
      <c r="HTT328" s="94"/>
      <c r="HTU328" s="94"/>
      <c r="HTV328" s="94"/>
      <c r="HTW328" s="94"/>
      <c r="HTX328" s="94"/>
      <c r="HTY328" s="94"/>
      <c r="HTZ328" s="94"/>
      <c r="HUA328" s="94"/>
      <c r="HUB328" s="94"/>
      <c r="HUC328" s="94"/>
      <c r="HUD328" s="94"/>
      <c r="HUE328" s="94"/>
      <c r="HUF328" s="94"/>
      <c r="HUG328" s="94"/>
      <c r="HUH328" s="94"/>
      <c r="HUI328" s="94"/>
      <c r="HUJ328" s="94"/>
      <c r="HUK328" s="94"/>
      <c r="HUL328" s="94"/>
      <c r="HUM328" s="94"/>
      <c r="HUN328" s="94"/>
      <c r="HUO328" s="94"/>
      <c r="HUP328" s="94"/>
      <c r="HUQ328" s="94"/>
      <c r="HUR328" s="94"/>
      <c r="HUS328" s="94"/>
      <c r="HUT328" s="94"/>
      <c r="HUU328" s="94"/>
      <c r="HUV328" s="94"/>
      <c r="HUW328" s="94"/>
      <c r="HUX328" s="94"/>
      <c r="HUY328" s="94"/>
      <c r="HUZ328" s="94"/>
      <c r="HVA328" s="94"/>
      <c r="HVB328" s="94"/>
      <c r="HVC328" s="94"/>
      <c r="HVD328" s="94"/>
      <c r="HVE328" s="94"/>
      <c r="HVF328" s="94"/>
      <c r="HVG328" s="94"/>
      <c r="HVH328" s="94"/>
      <c r="HVI328" s="94"/>
      <c r="HVJ328" s="94"/>
      <c r="HVK328" s="94"/>
      <c r="HVL328" s="94"/>
      <c r="HVM328" s="94"/>
      <c r="HVN328" s="94"/>
      <c r="HVO328" s="94"/>
      <c r="HVP328" s="94"/>
      <c r="HVQ328" s="94"/>
      <c r="HVR328" s="94"/>
      <c r="HVS328" s="94"/>
      <c r="HVT328" s="94"/>
      <c r="HVU328" s="94"/>
      <c r="HVV328" s="94"/>
      <c r="HVW328" s="94"/>
      <c r="HVX328" s="94"/>
      <c r="HVY328" s="94"/>
      <c r="HVZ328" s="94"/>
      <c r="HWA328" s="94"/>
      <c r="HWB328" s="94"/>
      <c r="HWC328" s="94"/>
      <c r="HWD328" s="94"/>
      <c r="HWE328" s="94"/>
      <c r="HWF328" s="94"/>
      <c r="HWG328" s="94"/>
      <c r="HWH328" s="94"/>
      <c r="HWI328" s="94"/>
      <c r="HWJ328" s="94"/>
      <c r="HWK328" s="94"/>
      <c r="HWL328" s="94"/>
      <c r="HWM328" s="94"/>
      <c r="HWN328" s="94"/>
      <c r="HWO328" s="94"/>
      <c r="HWP328" s="94"/>
      <c r="HWQ328" s="94"/>
      <c r="HWR328" s="94"/>
      <c r="HWS328" s="94"/>
      <c r="HWT328" s="94"/>
      <c r="HWU328" s="94"/>
      <c r="HWV328" s="94"/>
      <c r="HWW328" s="94"/>
      <c r="HWX328" s="94"/>
      <c r="HWY328" s="94"/>
      <c r="HWZ328" s="94"/>
      <c r="HXA328" s="94"/>
      <c r="HXB328" s="94"/>
      <c r="HXC328" s="94"/>
      <c r="HXD328" s="94"/>
      <c r="HXE328" s="94"/>
      <c r="HXF328" s="94"/>
      <c r="HXG328" s="94"/>
      <c r="HXH328" s="94"/>
      <c r="HXI328" s="94"/>
      <c r="HXJ328" s="94"/>
      <c r="HXK328" s="94"/>
      <c r="HXL328" s="94"/>
      <c r="HXM328" s="94"/>
      <c r="HXN328" s="94"/>
      <c r="HXO328" s="94"/>
      <c r="HXP328" s="94"/>
      <c r="HXQ328" s="94"/>
      <c r="HXR328" s="94"/>
      <c r="HXS328" s="94"/>
      <c r="HXT328" s="94"/>
      <c r="HXU328" s="94"/>
      <c r="HXV328" s="94"/>
      <c r="HXW328" s="94"/>
      <c r="HXX328" s="94"/>
      <c r="HXY328" s="94"/>
      <c r="HXZ328" s="94"/>
      <c r="HYA328" s="94"/>
      <c r="HYB328" s="94"/>
      <c r="HYC328" s="94"/>
      <c r="HYD328" s="94"/>
      <c r="HYE328" s="94"/>
      <c r="HYF328" s="94"/>
      <c r="HYG328" s="94"/>
      <c r="HYH328" s="94"/>
      <c r="HYI328" s="94"/>
      <c r="HYJ328" s="94"/>
      <c r="HYK328" s="94"/>
      <c r="HYL328" s="94"/>
      <c r="HYM328" s="94"/>
      <c r="HYN328" s="94"/>
      <c r="HYO328" s="94"/>
      <c r="HYP328" s="94"/>
      <c r="HYQ328" s="94"/>
      <c r="HYR328" s="94"/>
      <c r="HYS328" s="94"/>
      <c r="HYT328" s="94"/>
      <c r="HYU328" s="94"/>
      <c r="HYV328" s="94"/>
      <c r="HYW328" s="94"/>
      <c r="HYX328" s="94"/>
      <c r="HYY328" s="94"/>
      <c r="HYZ328" s="94"/>
      <c r="HZA328" s="94"/>
      <c r="HZB328" s="94"/>
      <c r="HZC328" s="94"/>
      <c r="HZD328" s="94"/>
      <c r="HZE328" s="94"/>
      <c r="HZF328" s="94"/>
      <c r="HZG328" s="94"/>
      <c r="HZH328" s="94"/>
      <c r="HZI328" s="94"/>
      <c r="HZJ328" s="94"/>
      <c r="HZK328" s="94"/>
      <c r="HZL328" s="94"/>
      <c r="HZM328" s="94"/>
      <c r="HZN328" s="94"/>
      <c r="HZO328" s="94"/>
      <c r="HZP328" s="94"/>
      <c r="HZQ328" s="94"/>
      <c r="HZR328" s="94"/>
      <c r="HZS328" s="94"/>
      <c r="HZT328" s="94"/>
      <c r="HZU328" s="94"/>
      <c r="HZV328" s="94"/>
      <c r="HZW328" s="94"/>
      <c r="HZX328" s="94"/>
      <c r="HZY328" s="94"/>
      <c r="HZZ328" s="94"/>
      <c r="IAA328" s="94"/>
      <c r="IAB328" s="94"/>
      <c r="IAC328" s="94"/>
      <c r="IAD328" s="94"/>
      <c r="IAE328" s="94"/>
      <c r="IAF328" s="94"/>
      <c r="IAG328" s="94"/>
      <c r="IAH328" s="94"/>
      <c r="IAI328" s="94"/>
      <c r="IAJ328" s="94"/>
      <c r="IAK328" s="94"/>
      <c r="IAL328" s="94"/>
      <c r="IAM328" s="94"/>
      <c r="IAN328" s="94"/>
      <c r="IAO328" s="94"/>
      <c r="IAP328" s="94"/>
      <c r="IAQ328" s="94"/>
      <c r="IAR328" s="94"/>
      <c r="IAS328" s="94"/>
      <c r="IAT328" s="94"/>
      <c r="IAU328" s="94"/>
      <c r="IAV328" s="94"/>
      <c r="IAW328" s="94"/>
      <c r="IAX328" s="94"/>
      <c r="IAY328" s="94"/>
      <c r="IAZ328" s="94"/>
      <c r="IBA328" s="94"/>
      <c r="IBB328" s="94"/>
      <c r="IBC328" s="94"/>
      <c r="IBD328" s="94"/>
      <c r="IBE328" s="94"/>
      <c r="IBF328" s="94"/>
      <c r="IBG328" s="94"/>
      <c r="IBH328" s="94"/>
      <c r="IBI328" s="94"/>
      <c r="IBJ328" s="94"/>
      <c r="IBK328" s="94"/>
      <c r="IBL328" s="94"/>
      <c r="IBM328" s="94"/>
      <c r="IBN328" s="94"/>
      <c r="IBO328" s="94"/>
      <c r="IBP328" s="94"/>
      <c r="IBQ328" s="94"/>
      <c r="IBR328" s="94"/>
      <c r="IBS328" s="94"/>
      <c r="IBT328" s="94"/>
      <c r="IBU328" s="94"/>
      <c r="IBV328" s="94"/>
      <c r="IBW328" s="94"/>
      <c r="IBX328" s="94"/>
      <c r="IBY328" s="94"/>
      <c r="IBZ328" s="94"/>
      <c r="ICA328" s="94"/>
      <c r="ICB328" s="94"/>
      <c r="ICC328" s="94"/>
      <c r="ICD328" s="94"/>
      <c r="ICE328" s="94"/>
      <c r="ICF328" s="94"/>
      <c r="ICG328" s="94"/>
      <c r="ICH328" s="94"/>
      <c r="ICI328" s="94"/>
      <c r="ICJ328" s="94"/>
      <c r="ICK328" s="94"/>
      <c r="ICL328" s="94"/>
      <c r="ICM328" s="94"/>
      <c r="ICN328" s="94"/>
      <c r="ICO328" s="94"/>
      <c r="ICP328" s="94"/>
      <c r="ICQ328" s="94"/>
      <c r="ICR328" s="94"/>
      <c r="ICS328" s="94"/>
      <c r="ICT328" s="94"/>
      <c r="ICU328" s="94"/>
      <c r="ICV328" s="94"/>
      <c r="ICW328" s="94"/>
      <c r="ICX328" s="94"/>
      <c r="ICY328" s="94"/>
      <c r="ICZ328" s="94"/>
      <c r="IDA328" s="94"/>
      <c r="IDB328" s="94"/>
      <c r="IDC328" s="94"/>
      <c r="IDD328" s="94"/>
      <c r="IDE328" s="94"/>
      <c r="IDF328" s="94"/>
      <c r="IDG328" s="94"/>
      <c r="IDH328" s="94"/>
      <c r="IDI328" s="94"/>
      <c r="IDJ328" s="94"/>
      <c r="IDK328" s="94"/>
      <c r="IDL328" s="94"/>
      <c r="IDM328" s="94"/>
      <c r="IDN328" s="94"/>
      <c r="IDO328" s="94"/>
      <c r="IDP328" s="94"/>
      <c r="IDQ328" s="94"/>
      <c r="IDR328" s="94"/>
      <c r="IDS328" s="94"/>
      <c r="IDT328" s="94"/>
      <c r="IDU328" s="94"/>
      <c r="IDV328" s="94"/>
      <c r="IDW328" s="94"/>
      <c r="IDX328" s="94"/>
      <c r="IDY328" s="94"/>
      <c r="IDZ328" s="94"/>
      <c r="IEA328" s="94"/>
      <c r="IEB328" s="94"/>
      <c r="IEC328" s="94"/>
      <c r="IED328" s="94"/>
      <c r="IEE328" s="94"/>
      <c r="IEF328" s="94"/>
      <c r="IEG328" s="94"/>
      <c r="IEH328" s="94"/>
      <c r="IEI328" s="94"/>
      <c r="IEJ328" s="94"/>
      <c r="IEK328" s="94"/>
      <c r="IEL328" s="94"/>
      <c r="IEM328" s="94"/>
      <c r="IEN328" s="94"/>
      <c r="IEO328" s="94"/>
      <c r="IEP328" s="94"/>
      <c r="IEQ328" s="94"/>
      <c r="IER328" s="94"/>
      <c r="IES328" s="94"/>
      <c r="IET328" s="94"/>
      <c r="IEU328" s="94"/>
      <c r="IEV328" s="94"/>
      <c r="IEW328" s="94"/>
      <c r="IEX328" s="94"/>
      <c r="IEY328" s="94"/>
      <c r="IEZ328" s="94"/>
      <c r="IFA328" s="94"/>
      <c r="IFB328" s="94"/>
      <c r="IFC328" s="94"/>
      <c r="IFD328" s="94"/>
      <c r="IFE328" s="94"/>
      <c r="IFF328" s="94"/>
      <c r="IFG328" s="94"/>
      <c r="IFH328" s="94"/>
      <c r="IFI328" s="94"/>
      <c r="IFJ328" s="94"/>
      <c r="IFK328" s="94"/>
      <c r="IFL328" s="94"/>
      <c r="IFM328" s="94"/>
      <c r="IFN328" s="94"/>
      <c r="IFO328" s="94"/>
      <c r="IFP328" s="94"/>
      <c r="IFQ328" s="94"/>
      <c r="IFR328" s="94"/>
      <c r="IFS328" s="94"/>
      <c r="IFT328" s="94"/>
      <c r="IFU328" s="94"/>
      <c r="IFV328" s="94"/>
      <c r="IFW328" s="94"/>
      <c r="IFX328" s="94"/>
      <c r="IFY328" s="94"/>
      <c r="IFZ328" s="94"/>
      <c r="IGA328" s="94"/>
      <c r="IGB328" s="94"/>
      <c r="IGC328" s="94"/>
      <c r="IGD328" s="94"/>
      <c r="IGE328" s="94"/>
      <c r="IGF328" s="94"/>
      <c r="IGG328" s="94"/>
      <c r="IGH328" s="94"/>
      <c r="IGI328" s="94"/>
      <c r="IGJ328" s="94"/>
      <c r="IGK328" s="94"/>
      <c r="IGL328" s="94"/>
      <c r="IGM328" s="94"/>
      <c r="IGN328" s="94"/>
      <c r="IGO328" s="94"/>
      <c r="IGP328" s="94"/>
      <c r="IGQ328" s="94"/>
      <c r="IGR328" s="94"/>
      <c r="IGS328" s="94"/>
      <c r="IGT328" s="94"/>
      <c r="IGU328" s="94"/>
      <c r="IGV328" s="94"/>
      <c r="IGW328" s="94"/>
      <c r="IGX328" s="94"/>
      <c r="IGY328" s="94"/>
      <c r="IGZ328" s="94"/>
      <c r="IHA328" s="94"/>
      <c r="IHB328" s="94"/>
      <c r="IHC328" s="94"/>
      <c r="IHD328" s="94"/>
      <c r="IHE328" s="94"/>
      <c r="IHF328" s="94"/>
      <c r="IHG328" s="94"/>
      <c r="IHH328" s="94"/>
      <c r="IHI328" s="94"/>
      <c r="IHJ328" s="94"/>
      <c r="IHK328" s="94"/>
      <c r="IHL328" s="94"/>
      <c r="IHM328" s="94"/>
      <c r="IHN328" s="94"/>
      <c r="IHO328" s="94"/>
      <c r="IHP328" s="94"/>
      <c r="IHQ328" s="94"/>
      <c r="IHR328" s="94"/>
      <c r="IHS328" s="94"/>
      <c r="IHT328" s="94"/>
      <c r="IHU328" s="94"/>
      <c r="IHV328" s="94"/>
      <c r="IHW328" s="94"/>
      <c r="IHX328" s="94"/>
      <c r="IHY328" s="94"/>
      <c r="IHZ328" s="94"/>
      <c r="IIA328" s="94"/>
      <c r="IIB328" s="94"/>
      <c r="IIC328" s="94"/>
      <c r="IID328" s="94"/>
      <c r="IIE328" s="94"/>
      <c r="IIF328" s="94"/>
      <c r="IIG328" s="94"/>
      <c r="IIH328" s="94"/>
      <c r="III328" s="94"/>
      <c r="IIJ328" s="94"/>
      <c r="IIK328" s="94"/>
      <c r="IIL328" s="94"/>
      <c r="IIM328" s="94"/>
      <c r="IIN328" s="94"/>
      <c r="IIO328" s="94"/>
      <c r="IIP328" s="94"/>
      <c r="IIQ328" s="94"/>
      <c r="IIR328" s="94"/>
      <c r="IIS328" s="94"/>
      <c r="IIT328" s="94"/>
      <c r="IIU328" s="94"/>
      <c r="IIV328" s="94"/>
      <c r="IIW328" s="94"/>
      <c r="IIX328" s="94"/>
      <c r="IIY328" s="94"/>
      <c r="IIZ328" s="94"/>
      <c r="IJA328" s="94"/>
      <c r="IJB328" s="94"/>
      <c r="IJC328" s="94"/>
      <c r="IJD328" s="94"/>
      <c r="IJE328" s="94"/>
      <c r="IJF328" s="94"/>
      <c r="IJG328" s="94"/>
      <c r="IJH328" s="94"/>
      <c r="IJI328" s="94"/>
      <c r="IJJ328" s="94"/>
      <c r="IJK328" s="94"/>
      <c r="IJL328" s="94"/>
      <c r="IJM328" s="94"/>
      <c r="IJN328" s="94"/>
      <c r="IJO328" s="94"/>
      <c r="IJP328" s="94"/>
      <c r="IJQ328" s="94"/>
      <c r="IJR328" s="94"/>
      <c r="IJS328" s="94"/>
      <c r="IJT328" s="94"/>
      <c r="IJU328" s="94"/>
      <c r="IJV328" s="94"/>
      <c r="IJW328" s="94"/>
      <c r="IJX328" s="94"/>
      <c r="IJY328" s="94"/>
      <c r="IJZ328" s="94"/>
      <c r="IKA328" s="94"/>
      <c r="IKB328" s="94"/>
      <c r="IKC328" s="94"/>
      <c r="IKD328" s="94"/>
      <c r="IKE328" s="94"/>
      <c r="IKF328" s="94"/>
      <c r="IKG328" s="94"/>
      <c r="IKH328" s="94"/>
      <c r="IKI328" s="94"/>
      <c r="IKJ328" s="94"/>
      <c r="IKK328" s="94"/>
      <c r="IKL328" s="94"/>
      <c r="IKM328" s="94"/>
      <c r="IKN328" s="94"/>
      <c r="IKO328" s="94"/>
      <c r="IKP328" s="94"/>
      <c r="IKQ328" s="94"/>
      <c r="IKR328" s="94"/>
      <c r="IKS328" s="94"/>
      <c r="IKT328" s="94"/>
      <c r="IKU328" s="94"/>
      <c r="IKV328" s="94"/>
      <c r="IKW328" s="94"/>
      <c r="IKX328" s="94"/>
      <c r="IKY328" s="94"/>
      <c r="IKZ328" s="94"/>
      <c r="ILA328" s="94"/>
      <c r="ILB328" s="94"/>
      <c r="ILC328" s="94"/>
      <c r="ILD328" s="94"/>
      <c r="ILE328" s="94"/>
      <c r="ILF328" s="94"/>
      <c r="ILG328" s="94"/>
      <c r="ILH328" s="94"/>
      <c r="ILI328" s="94"/>
      <c r="ILJ328" s="94"/>
      <c r="ILK328" s="94"/>
      <c r="ILL328" s="94"/>
      <c r="ILM328" s="94"/>
      <c r="ILN328" s="94"/>
      <c r="ILO328" s="94"/>
      <c r="ILP328" s="94"/>
      <c r="ILQ328" s="94"/>
      <c r="ILR328" s="94"/>
      <c r="ILS328" s="94"/>
      <c r="ILT328" s="94"/>
      <c r="ILU328" s="94"/>
      <c r="ILV328" s="94"/>
      <c r="ILW328" s="94"/>
      <c r="ILX328" s="94"/>
      <c r="ILY328" s="94"/>
      <c r="ILZ328" s="94"/>
      <c r="IMA328" s="94"/>
      <c r="IMB328" s="94"/>
      <c r="IMC328" s="94"/>
      <c r="IMD328" s="94"/>
      <c r="IME328" s="94"/>
      <c r="IMF328" s="94"/>
      <c r="IMG328" s="94"/>
      <c r="IMH328" s="94"/>
      <c r="IMI328" s="94"/>
      <c r="IMJ328" s="94"/>
      <c r="IMK328" s="94"/>
      <c r="IML328" s="94"/>
      <c r="IMM328" s="94"/>
      <c r="IMN328" s="94"/>
      <c r="IMO328" s="94"/>
      <c r="IMP328" s="94"/>
      <c r="IMQ328" s="94"/>
      <c r="IMR328" s="94"/>
      <c r="IMS328" s="94"/>
      <c r="IMT328" s="94"/>
      <c r="IMU328" s="94"/>
      <c r="IMV328" s="94"/>
      <c r="IMW328" s="94"/>
      <c r="IMX328" s="94"/>
      <c r="IMY328" s="94"/>
      <c r="IMZ328" s="94"/>
      <c r="INA328" s="94"/>
      <c r="INB328" s="94"/>
      <c r="INC328" s="94"/>
      <c r="IND328" s="94"/>
      <c r="INE328" s="94"/>
      <c r="INF328" s="94"/>
      <c r="ING328" s="94"/>
      <c r="INH328" s="94"/>
      <c r="INI328" s="94"/>
      <c r="INJ328" s="94"/>
      <c r="INK328" s="94"/>
      <c r="INL328" s="94"/>
      <c r="INM328" s="94"/>
      <c r="INN328" s="94"/>
      <c r="INO328" s="94"/>
      <c r="INP328" s="94"/>
      <c r="INQ328" s="94"/>
      <c r="INR328" s="94"/>
      <c r="INS328" s="94"/>
      <c r="INT328" s="94"/>
      <c r="INU328" s="94"/>
      <c r="INV328" s="94"/>
      <c r="INW328" s="94"/>
      <c r="INX328" s="94"/>
      <c r="INY328" s="94"/>
      <c r="INZ328" s="94"/>
      <c r="IOA328" s="94"/>
      <c r="IOB328" s="94"/>
      <c r="IOC328" s="94"/>
      <c r="IOD328" s="94"/>
      <c r="IOE328" s="94"/>
      <c r="IOF328" s="94"/>
      <c r="IOG328" s="94"/>
      <c r="IOH328" s="94"/>
      <c r="IOI328" s="94"/>
      <c r="IOJ328" s="94"/>
      <c r="IOK328" s="94"/>
      <c r="IOL328" s="94"/>
      <c r="IOM328" s="94"/>
      <c r="ION328" s="94"/>
      <c r="IOO328" s="94"/>
      <c r="IOP328" s="94"/>
      <c r="IOQ328" s="94"/>
      <c r="IOR328" s="94"/>
      <c r="IOS328" s="94"/>
      <c r="IOT328" s="94"/>
      <c r="IOU328" s="94"/>
      <c r="IOV328" s="94"/>
      <c r="IOW328" s="94"/>
      <c r="IOX328" s="94"/>
      <c r="IOY328" s="94"/>
      <c r="IOZ328" s="94"/>
      <c r="IPA328" s="94"/>
      <c r="IPB328" s="94"/>
      <c r="IPC328" s="94"/>
      <c r="IPD328" s="94"/>
      <c r="IPE328" s="94"/>
      <c r="IPF328" s="94"/>
      <c r="IPG328" s="94"/>
      <c r="IPH328" s="94"/>
      <c r="IPI328" s="94"/>
      <c r="IPJ328" s="94"/>
      <c r="IPK328" s="94"/>
      <c r="IPL328" s="94"/>
      <c r="IPM328" s="94"/>
      <c r="IPN328" s="94"/>
      <c r="IPO328" s="94"/>
      <c r="IPP328" s="94"/>
      <c r="IPQ328" s="94"/>
      <c r="IPR328" s="94"/>
      <c r="IPS328" s="94"/>
      <c r="IPT328" s="94"/>
      <c r="IPU328" s="94"/>
      <c r="IPV328" s="94"/>
      <c r="IPW328" s="94"/>
      <c r="IPX328" s="94"/>
      <c r="IPY328" s="94"/>
      <c r="IPZ328" s="94"/>
      <c r="IQA328" s="94"/>
      <c r="IQB328" s="94"/>
      <c r="IQC328" s="94"/>
      <c r="IQD328" s="94"/>
      <c r="IQE328" s="94"/>
      <c r="IQF328" s="94"/>
      <c r="IQG328" s="94"/>
      <c r="IQH328" s="94"/>
      <c r="IQI328" s="94"/>
      <c r="IQJ328" s="94"/>
      <c r="IQK328" s="94"/>
      <c r="IQL328" s="94"/>
      <c r="IQM328" s="94"/>
      <c r="IQN328" s="94"/>
      <c r="IQO328" s="94"/>
      <c r="IQP328" s="94"/>
      <c r="IQQ328" s="94"/>
      <c r="IQR328" s="94"/>
      <c r="IQS328" s="94"/>
      <c r="IQT328" s="94"/>
      <c r="IQU328" s="94"/>
      <c r="IQV328" s="94"/>
      <c r="IQW328" s="94"/>
      <c r="IQX328" s="94"/>
      <c r="IQY328" s="94"/>
      <c r="IQZ328" s="94"/>
      <c r="IRA328" s="94"/>
      <c r="IRB328" s="94"/>
      <c r="IRC328" s="94"/>
      <c r="IRD328" s="94"/>
      <c r="IRE328" s="94"/>
      <c r="IRF328" s="94"/>
      <c r="IRG328" s="94"/>
      <c r="IRH328" s="94"/>
      <c r="IRI328" s="94"/>
      <c r="IRJ328" s="94"/>
      <c r="IRK328" s="94"/>
      <c r="IRL328" s="94"/>
      <c r="IRM328" s="94"/>
      <c r="IRN328" s="94"/>
      <c r="IRO328" s="94"/>
      <c r="IRP328" s="94"/>
      <c r="IRQ328" s="94"/>
      <c r="IRR328" s="94"/>
      <c r="IRS328" s="94"/>
      <c r="IRT328" s="94"/>
      <c r="IRU328" s="94"/>
      <c r="IRV328" s="94"/>
      <c r="IRW328" s="94"/>
      <c r="IRX328" s="94"/>
      <c r="IRY328" s="94"/>
      <c r="IRZ328" s="94"/>
      <c r="ISA328" s="94"/>
      <c r="ISB328" s="94"/>
      <c r="ISC328" s="94"/>
      <c r="ISD328" s="94"/>
      <c r="ISE328" s="94"/>
      <c r="ISF328" s="94"/>
      <c r="ISG328" s="94"/>
      <c r="ISH328" s="94"/>
      <c r="ISI328" s="94"/>
      <c r="ISJ328" s="94"/>
      <c r="ISK328" s="94"/>
      <c r="ISL328" s="94"/>
      <c r="ISM328" s="94"/>
      <c r="ISN328" s="94"/>
      <c r="ISO328" s="94"/>
      <c r="ISP328" s="94"/>
      <c r="ISQ328" s="94"/>
      <c r="ISR328" s="94"/>
      <c r="ISS328" s="94"/>
      <c r="IST328" s="94"/>
      <c r="ISU328" s="94"/>
      <c r="ISV328" s="94"/>
      <c r="ISW328" s="94"/>
      <c r="ISX328" s="94"/>
      <c r="ISY328" s="94"/>
      <c r="ISZ328" s="94"/>
      <c r="ITA328" s="94"/>
      <c r="ITB328" s="94"/>
      <c r="ITC328" s="94"/>
      <c r="ITD328" s="94"/>
      <c r="ITE328" s="94"/>
      <c r="ITF328" s="94"/>
      <c r="ITG328" s="94"/>
      <c r="ITH328" s="94"/>
      <c r="ITI328" s="94"/>
      <c r="ITJ328" s="94"/>
      <c r="ITK328" s="94"/>
      <c r="ITL328" s="94"/>
      <c r="ITM328" s="94"/>
      <c r="ITN328" s="94"/>
      <c r="ITO328" s="94"/>
      <c r="ITP328" s="94"/>
      <c r="ITQ328" s="94"/>
      <c r="ITR328" s="94"/>
      <c r="ITS328" s="94"/>
      <c r="ITT328" s="94"/>
      <c r="ITU328" s="94"/>
      <c r="ITV328" s="94"/>
      <c r="ITW328" s="94"/>
      <c r="ITX328" s="94"/>
      <c r="ITY328" s="94"/>
      <c r="ITZ328" s="94"/>
      <c r="IUA328" s="94"/>
      <c r="IUB328" s="94"/>
      <c r="IUC328" s="94"/>
      <c r="IUD328" s="94"/>
      <c r="IUE328" s="94"/>
      <c r="IUF328" s="94"/>
      <c r="IUG328" s="94"/>
      <c r="IUH328" s="94"/>
      <c r="IUI328" s="94"/>
      <c r="IUJ328" s="94"/>
      <c r="IUK328" s="94"/>
      <c r="IUL328" s="94"/>
      <c r="IUM328" s="94"/>
      <c r="IUN328" s="94"/>
      <c r="IUO328" s="94"/>
      <c r="IUP328" s="94"/>
      <c r="IUQ328" s="94"/>
      <c r="IUR328" s="94"/>
      <c r="IUS328" s="94"/>
      <c r="IUT328" s="94"/>
      <c r="IUU328" s="94"/>
      <c r="IUV328" s="94"/>
      <c r="IUW328" s="94"/>
      <c r="IUX328" s="94"/>
      <c r="IUY328" s="94"/>
      <c r="IUZ328" s="94"/>
      <c r="IVA328" s="94"/>
      <c r="IVB328" s="94"/>
      <c r="IVC328" s="94"/>
      <c r="IVD328" s="94"/>
      <c r="IVE328" s="94"/>
      <c r="IVF328" s="94"/>
      <c r="IVG328" s="94"/>
      <c r="IVH328" s="94"/>
      <c r="IVI328" s="94"/>
      <c r="IVJ328" s="94"/>
      <c r="IVK328" s="94"/>
      <c r="IVL328" s="94"/>
      <c r="IVM328" s="94"/>
      <c r="IVN328" s="94"/>
      <c r="IVO328" s="94"/>
      <c r="IVP328" s="94"/>
      <c r="IVQ328" s="94"/>
      <c r="IVR328" s="94"/>
      <c r="IVS328" s="94"/>
      <c r="IVT328" s="94"/>
      <c r="IVU328" s="94"/>
      <c r="IVV328" s="94"/>
      <c r="IVW328" s="94"/>
      <c r="IVX328" s="94"/>
      <c r="IVY328" s="94"/>
      <c r="IVZ328" s="94"/>
      <c r="IWA328" s="94"/>
      <c r="IWB328" s="94"/>
      <c r="IWC328" s="94"/>
      <c r="IWD328" s="94"/>
      <c r="IWE328" s="94"/>
      <c r="IWF328" s="94"/>
      <c r="IWG328" s="94"/>
      <c r="IWH328" s="94"/>
      <c r="IWI328" s="94"/>
      <c r="IWJ328" s="94"/>
      <c r="IWK328" s="94"/>
      <c r="IWL328" s="94"/>
      <c r="IWM328" s="94"/>
      <c r="IWN328" s="94"/>
      <c r="IWO328" s="94"/>
      <c r="IWP328" s="94"/>
      <c r="IWQ328" s="94"/>
      <c r="IWR328" s="94"/>
      <c r="IWS328" s="94"/>
      <c r="IWT328" s="94"/>
      <c r="IWU328" s="94"/>
      <c r="IWV328" s="94"/>
      <c r="IWW328" s="94"/>
      <c r="IWX328" s="94"/>
      <c r="IWY328" s="94"/>
      <c r="IWZ328" s="94"/>
      <c r="IXA328" s="94"/>
      <c r="IXB328" s="94"/>
      <c r="IXC328" s="94"/>
      <c r="IXD328" s="94"/>
      <c r="IXE328" s="94"/>
      <c r="IXF328" s="94"/>
      <c r="IXG328" s="94"/>
      <c r="IXH328" s="94"/>
      <c r="IXI328" s="94"/>
      <c r="IXJ328" s="94"/>
      <c r="IXK328" s="94"/>
      <c r="IXL328" s="94"/>
      <c r="IXM328" s="94"/>
      <c r="IXN328" s="94"/>
      <c r="IXO328" s="94"/>
      <c r="IXP328" s="94"/>
      <c r="IXQ328" s="94"/>
      <c r="IXR328" s="94"/>
      <c r="IXS328" s="94"/>
      <c r="IXT328" s="94"/>
      <c r="IXU328" s="94"/>
      <c r="IXV328" s="94"/>
      <c r="IXW328" s="94"/>
      <c r="IXX328" s="94"/>
      <c r="IXY328" s="94"/>
      <c r="IXZ328" s="94"/>
      <c r="IYA328" s="94"/>
      <c r="IYB328" s="94"/>
      <c r="IYC328" s="94"/>
      <c r="IYD328" s="94"/>
      <c r="IYE328" s="94"/>
      <c r="IYF328" s="94"/>
      <c r="IYG328" s="94"/>
      <c r="IYH328" s="94"/>
      <c r="IYI328" s="94"/>
      <c r="IYJ328" s="94"/>
      <c r="IYK328" s="94"/>
      <c r="IYL328" s="94"/>
      <c r="IYM328" s="94"/>
      <c r="IYN328" s="94"/>
      <c r="IYO328" s="94"/>
      <c r="IYP328" s="94"/>
      <c r="IYQ328" s="94"/>
      <c r="IYR328" s="94"/>
      <c r="IYS328" s="94"/>
      <c r="IYT328" s="94"/>
      <c r="IYU328" s="94"/>
      <c r="IYV328" s="94"/>
      <c r="IYW328" s="94"/>
      <c r="IYX328" s="94"/>
      <c r="IYY328" s="94"/>
      <c r="IYZ328" s="94"/>
      <c r="IZA328" s="94"/>
      <c r="IZB328" s="94"/>
      <c r="IZC328" s="94"/>
      <c r="IZD328" s="94"/>
      <c r="IZE328" s="94"/>
      <c r="IZF328" s="94"/>
      <c r="IZG328" s="94"/>
      <c r="IZH328" s="94"/>
      <c r="IZI328" s="94"/>
      <c r="IZJ328" s="94"/>
      <c r="IZK328" s="94"/>
      <c r="IZL328" s="94"/>
      <c r="IZM328" s="94"/>
      <c r="IZN328" s="94"/>
      <c r="IZO328" s="94"/>
      <c r="IZP328" s="94"/>
      <c r="IZQ328" s="94"/>
      <c r="IZR328" s="94"/>
      <c r="IZS328" s="94"/>
      <c r="IZT328" s="94"/>
      <c r="IZU328" s="94"/>
      <c r="IZV328" s="94"/>
      <c r="IZW328" s="94"/>
      <c r="IZX328" s="94"/>
      <c r="IZY328" s="94"/>
      <c r="IZZ328" s="94"/>
      <c r="JAA328" s="94"/>
      <c r="JAB328" s="94"/>
      <c r="JAC328" s="94"/>
      <c r="JAD328" s="94"/>
      <c r="JAE328" s="94"/>
      <c r="JAF328" s="94"/>
      <c r="JAG328" s="94"/>
      <c r="JAH328" s="94"/>
      <c r="JAI328" s="94"/>
      <c r="JAJ328" s="94"/>
      <c r="JAK328" s="94"/>
      <c r="JAL328" s="94"/>
      <c r="JAM328" s="94"/>
      <c r="JAN328" s="94"/>
      <c r="JAO328" s="94"/>
      <c r="JAP328" s="94"/>
      <c r="JAQ328" s="94"/>
      <c r="JAR328" s="94"/>
      <c r="JAS328" s="94"/>
      <c r="JAT328" s="94"/>
      <c r="JAU328" s="94"/>
      <c r="JAV328" s="94"/>
      <c r="JAW328" s="94"/>
      <c r="JAX328" s="94"/>
      <c r="JAY328" s="94"/>
      <c r="JAZ328" s="94"/>
      <c r="JBA328" s="94"/>
      <c r="JBB328" s="94"/>
      <c r="JBC328" s="94"/>
      <c r="JBD328" s="94"/>
      <c r="JBE328" s="94"/>
      <c r="JBF328" s="94"/>
      <c r="JBG328" s="94"/>
      <c r="JBH328" s="94"/>
      <c r="JBI328" s="94"/>
      <c r="JBJ328" s="94"/>
      <c r="JBK328" s="94"/>
      <c r="JBL328" s="94"/>
      <c r="JBM328" s="94"/>
      <c r="JBN328" s="94"/>
      <c r="JBO328" s="94"/>
      <c r="JBP328" s="94"/>
      <c r="JBQ328" s="94"/>
      <c r="JBR328" s="94"/>
      <c r="JBS328" s="94"/>
      <c r="JBT328" s="94"/>
      <c r="JBU328" s="94"/>
      <c r="JBV328" s="94"/>
      <c r="JBW328" s="94"/>
      <c r="JBX328" s="94"/>
      <c r="JBY328" s="94"/>
      <c r="JBZ328" s="94"/>
      <c r="JCA328" s="94"/>
      <c r="JCB328" s="94"/>
      <c r="JCC328" s="94"/>
      <c r="JCD328" s="94"/>
      <c r="JCE328" s="94"/>
      <c r="JCF328" s="94"/>
      <c r="JCG328" s="94"/>
      <c r="JCH328" s="94"/>
      <c r="JCI328" s="94"/>
      <c r="JCJ328" s="94"/>
      <c r="JCK328" s="94"/>
      <c r="JCL328" s="94"/>
      <c r="JCM328" s="94"/>
      <c r="JCN328" s="94"/>
      <c r="JCO328" s="94"/>
      <c r="JCP328" s="94"/>
      <c r="JCQ328" s="94"/>
      <c r="JCR328" s="94"/>
      <c r="JCS328" s="94"/>
      <c r="JCT328" s="94"/>
      <c r="JCU328" s="94"/>
      <c r="JCV328" s="94"/>
      <c r="JCW328" s="94"/>
      <c r="JCX328" s="94"/>
      <c r="JCY328" s="94"/>
      <c r="JCZ328" s="94"/>
      <c r="JDA328" s="94"/>
      <c r="JDB328" s="94"/>
      <c r="JDC328" s="94"/>
      <c r="JDD328" s="94"/>
      <c r="JDE328" s="94"/>
      <c r="JDF328" s="94"/>
      <c r="JDG328" s="94"/>
      <c r="JDH328" s="94"/>
      <c r="JDI328" s="94"/>
      <c r="JDJ328" s="94"/>
      <c r="JDK328" s="94"/>
      <c r="JDL328" s="94"/>
      <c r="JDM328" s="94"/>
      <c r="JDN328" s="94"/>
      <c r="JDO328" s="94"/>
      <c r="JDP328" s="94"/>
      <c r="JDQ328" s="94"/>
      <c r="JDR328" s="94"/>
      <c r="JDS328" s="94"/>
      <c r="JDT328" s="94"/>
      <c r="JDU328" s="94"/>
      <c r="JDV328" s="94"/>
      <c r="JDW328" s="94"/>
      <c r="JDX328" s="94"/>
      <c r="JDY328" s="94"/>
      <c r="JDZ328" s="94"/>
      <c r="JEA328" s="94"/>
      <c r="JEB328" s="94"/>
      <c r="JEC328" s="94"/>
      <c r="JED328" s="94"/>
      <c r="JEE328" s="94"/>
      <c r="JEF328" s="94"/>
      <c r="JEG328" s="94"/>
      <c r="JEH328" s="94"/>
      <c r="JEI328" s="94"/>
      <c r="JEJ328" s="94"/>
      <c r="JEK328" s="94"/>
      <c r="JEL328" s="94"/>
      <c r="JEM328" s="94"/>
      <c r="JEN328" s="94"/>
      <c r="JEO328" s="94"/>
      <c r="JEP328" s="94"/>
      <c r="JEQ328" s="94"/>
      <c r="JER328" s="94"/>
      <c r="JES328" s="94"/>
      <c r="JET328" s="94"/>
      <c r="JEU328" s="94"/>
      <c r="JEV328" s="94"/>
      <c r="JEW328" s="94"/>
      <c r="JEX328" s="94"/>
      <c r="JEY328" s="94"/>
      <c r="JEZ328" s="94"/>
      <c r="JFA328" s="94"/>
      <c r="JFB328" s="94"/>
      <c r="JFC328" s="94"/>
      <c r="JFD328" s="94"/>
      <c r="JFE328" s="94"/>
      <c r="JFF328" s="94"/>
      <c r="JFG328" s="94"/>
      <c r="JFH328" s="94"/>
      <c r="JFI328" s="94"/>
      <c r="JFJ328" s="94"/>
      <c r="JFK328" s="94"/>
      <c r="JFL328" s="94"/>
      <c r="JFM328" s="94"/>
      <c r="JFN328" s="94"/>
      <c r="JFO328" s="94"/>
      <c r="JFP328" s="94"/>
      <c r="JFQ328" s="94"/>
      <c r="JFR328" s="94"/>
      <c r="JFS328" s="94"/>
      <c r="JFT328" s="94"/>
      <c r="JFU328" s="94"/>
      <c r="JFV328" s="94"/>
      <c r="JFW328" s="94"/>
      <c r="JFX328" s="94"/>
      <c r="JFY328" s="94"/>
      <c r="JFZ328" s="94"/>
      <c r="JGA328" s="94"/>
      <c r="JGB328" s="94"/>
      <c r="JGC328" s="94"/>
      <c r="JGD328" s="94"/>
      <c r="JGE328" s="94"/>
      <c r="JGF328" s="94"/>
      <c r="JGG328" s="94"/>
      <c r="JGH328" s="94"/>
      <c r="JGI328" s="94"/>
      <c r="JGJ328" s="94"/>
      <c r="JGK328" s="94"/>
      <c r="JGL328" s="94"/>
      <c r="JGM328" s="94"/>
      <c r="JGN328" s="94"/>
      <c r="JGO328" s="94"/>
      <c r="JGP328" s="94"/>
      <c r="JGQ328" s="94"/>
      <c r="JGR328" s="94"/>
      <c r="JGS328" s="94"/>
      <c r="JGT328" s="94"/>
      <c r="JGU328" s="94"/>
      <c r="JGV328" s="94"/>
      <c r="JGW328" s="94"/>
      <c r="JGX328" s="94"/>
      <c r="JGY328" s="94"/>
      <c r="JGZ328" s="94"/>
      <c r="JHA328" s="94"/>
      <c r="JHB328" s="94"/>
      <c r="JHC328" s="94"/>
      <c r="JHD328" s="94"/>
      <c r="JHE328" s="94"/>
      <c r="JHF328" s="94"/>
      <c r="JHG328" s="94"/>
      <c r="JHH328" s="94"/>
      <c r="JHI328" s="94"/>
      <c r="JHJ328" s="94"/>
      <c r="JHK328" s="94"/>
      <c r="JHL328" s="94"/>
      <c r="JHM328" s="94"/>
      <c r="JHN328" s="94"/>
      <c r="JHO328" s="94"/>
      <c r="JHP328" s="94"/>
      <c r="JHQ328" s="94"/>
      <c r="JHR328" s="94"/>
      <c r="JHS328" s="94"/>
      <c r="JHT328" s="94"/>
      <c r="JHU328" s="94"/>
      <c r="JHV328" s="94"/>
      <c r="JHW328" s="94"/>
      <c r="JHX328" s="94"/>
      <c r="JHY328" s="94"/>
      <c r="JHZ328" s="94"/>
      <c r="JIA328" s="94"/>
      <c r="JIB328" s="94"/>
      <c r="JIC328" s="94"/>
      <c r="JID328" s="94"/>
      <c r="JIE328" s="94"/>
      <c r="JIF328" s="94"/>
      <c r="JIG328" s="94"/>
      <c r="JIH328" s="94"/>
      <c r="JII328" s="94"/>
      <c r="JIJ328" s="94"/>
      <c r="JIK328" s="94"/>
      <c r="JIL328" s="94"/>
      <c r="JIM328" s="94"/>
      <c r="JIN328" s="94"/>
      <c r="JIO328" s="94"/>
      <c r="JIP328" s="94"/>
      <c r="JIQ328" s="94"/>
      <c r="JIR328" s="94"/>
      <c r="JIS328" s="94"/>
      <c r="JIT328" s="94"/>
      <c r="JIU328" s="94"/>
      <c r="JIV328" s="94"/>
      <c r="JIW328" s="94"/>
      <c r="JIX328" s="94"/>
      <c r="JIY328" s="94"/>
      <c r="JIZ328" s="94"/>
      <c r="JJA328" s="94"/>
      <c r="JJB328" s="94"/>
      <c r="JJC328" s="94"/>
      <c r="JJD328" s="94"/>
      <c r="JJE328" s="94"/>
      <c r="JJF328" s="94"/>
      <c r="JJG328" s="94"/>
      <c r="JJH328" s="94"/>
      <c r="JJI328" s="94"/>
      <c r="JJJ328" s="94"/>
      <c r="JJK328" s="94"/>
      <c r="JJL328" s="94"/>
      <c r="JJM328" s="94"/>
      <c r="JJN328" s="94"/>
      <c r="JJO328" s="94"/>
      <c r="JJP328" s="94"/>
      <c r="JJQ328" s="94"/>
      <c r="JJR328" s="94"/>
      <c r="JJS328" s="94"/>
      <c r="JJT328" s="94"/>
      <c r="JJU328" s="94"/>
      <c r="JJV328" s="94"/>
      <c r="JJW328" s="94"/>
      <c r="JJX328" s="94"/>
      <c r="JJY328" s="94"/>
      <c r="JJZ328" s="94"/>
      <c r="JKA328" s="94"/>
      <c r="JKB328" s="94"/>
      <c r="JKC328" s="94"/>
      <c r="JKD328" s="94"/>
      <c r="JKE328" s="94"/>
      <c r="JKF328" s="94"/>
      <c r="JKG328" s="94"/>
      <c r="JKH328" s="94"/>
      <c r="JKI328" s="94"/>
      <c r="JKJ328" s="94"/>
      <c r="JKK328" s="94"/>
      <c r="JKL328" s="94"/>
      <c r="JKM328" s="94"/>
      <c r="JKN328" s="94"/>
      <c r="JKO328" s="94"/>
      <c r="JKP328" s="94"/>
      <c r="JKQ328" s="94"/>
      <c r="JKR328" s="94"/>
      <c r="JKS328" s="94"/>
      <c r="JKT328" s="94"/>
      <c r="JKU328" s="94"/>
      <c r="JKV328" s="94"/>
      <c r="JKW328" s="94"/>
      <c r="JKX328" s="94"/>
      <c r="JKY328" s="94"/>
      <c r="JKZ328" s="94"/>
      <c r="JLA328" s="94"/>
      <c r="JLB328" s="94"/>
      <c r="JLC328" s="94"/>
      <c r="JLD328" s="94"/>
      <c r="JLE328" s="94"/>
      <c r="JLF328" s="94"/>
      <c r="JLG328" s="94"/>
      <c r="JLH328" s="94"/>
      <c r="JLI328" s="94"/>
      <c r="JLJ328" s="94"/>
      <c r="JLK328" s="94"/>
      <c r="JLL328" s="94"/>
      <c r="JLM328" s="94"/>
      <c r="JLN328" s="94"/>
      <c r="JLO328" s="94"/>
      <c r="JLP328" s="94"/>
      <c r="JLQ328" s="94"/>
      <c r="JLR328" s="94"/>
      <c r="JLS328" s="94"/>
      <c r="JLT328" s="94"/>
      <c r="JLU328" s="94"/>
      <c r="JLV328" s="94"/>
      <c r="JLW328" s="94"/>
      <c r="JLX328" s="94"/>
      <c r="JLY328" s="94"/>
      <c r="JLZ328" s="94"/>
      <c r="JMA328" s="94"/>
      <c r="JMB328" s="94"/>
      <c r="JMC328" s="94"/>
      <c r="JMD328" s="94"/>
      <c r="JME328" s="94"/>
      <c r="JMF328" s="94"/>
      <c r="JMG328" s="94"/>
      <c r="JMH328" s="94"/>
      <c r="JMI328" s="94"/>
      <c r="JMJ328" s="94"/>
      <c r="JMK328" s="94"/>
      <c r="JML328" s="94"/>
      <c r="JMM328" s="94"/>
      <c r="JMN328" s="94"/>
      <c r="JMO328" s="94"/>
      <c r="JMP328" s="94"/>
      <c r="JMQ328" s="94"/>
      <c r="JMR328" s="94"/>
      <c r="JMS328" s="94"/>
      <c r="JMT328" s="94"/>
      <c r="JMU328" s="94"/>
      <c r="JMV328" s="94"/>
      <c r="JMW328" s="94"/>
      <c r="JMX328" s="94"/>
      <c r="JMY328" s="94"/>
      <c r="JMZ328" s="94"/>
      <c r="JNA328" s="94"/>
      <c r="JNB328" s="94"/>
      <c r="JNC328" s="94"/>
      <c r="JND328" s="94"/>
      <c r="JNE328" s="94"/>
      <c r="JNF328" s="94"/>
      <c r="JNG328" s="94"/>
      <c r="JNH328" s="94"/>
      <c r="JNI328" s="94"/>
      <c r="JNJ328" s="94"/>
      <c r="JNK328" s="94"/>
      <c r="JNL328" s="94"/>
      <c r="JNM328" s="94"/>
      <c r="JNN328" s="94"/>
      <c r="JNO328" s="94"/>
      <c r="JNP328" s="94"/>
      <c r="JNQ328" s="94"/>
      <c r="JNR328" s="94"/>
      <c r="JNS328" s="94"/>
      <c r="JNT328" s="94"/>
      <c r="JNU328" s="94"/>
      <c r="JNV328" s="94"/>
      <c r="JNW328" s="94"/>
      <c r="JNX328" s="94"/>
      <c r="JNY328" s="94"/>
      <c r="JNZ328" s="94"/>
      <c r="JOA328" s="94"/>
      <c r="JOB328" s="94"/>
      <c r="JOC328" s="94"/>
      <c r="JOD328" s="94"/>
      <c r="JOE328" s="94"/>
      <c r="JOF328" s="94"/>
      <c r="JOG328" s="94"/>
      <c r="JOH328" s="94"/>
      <c r="JOI328" s="94"/>
      <c r="JOJ328" s="94"/>
      <c r="JOK328" s="94"/>
      <c r="JOL328" s="94"/>
      <c r="JOM328" s="94"/>
      <c r="JON328" s="94"/>
      <c r="JOO328" s="94"/>
      <c r="JOP328" s="94"/>
      <c r="JOQ328" s="94"/>
      <c r="JOR328" s="94"/>
      <c r="JOS328" s="94"/>
      <c r="JOT328" s="94"/>
      <c r="JOU328" s="94"/>
      <c r="JOV328" s="94"/>
      <c r="JOW328" s="94"/>
      <c r="JOX328" s="94"/>
      <c r="JOY328" s="94"/>
      <c r="JOZ328" s="94"/>
      <c r="JPA328" s="94"/>
      <c r="JPB328" s="94"/>
      <c r="JPC328" s="94"/>
      <c r="JPD328" s="94"/>
      <c r="JPE328" s="94"/>
      <c r="JPF328" s="94"/>
      <c r="JPG328" s="94"/>
      <c r="JPH328" s="94"/>
      <c r="JPI328" s="94"/>
      <c r="JPJ328" s="94"/>
      <c r="JPK328" s="94"/>
      <c r="JPL328" s="94"/>
      <c r="JPM328" s="94"/>
      <c r="JPN328" s="94"/>
      <c r="JPO328" s="94"/>
      <c r="JPP328" s="94"/>
      <c r="JPQ328" s="94"/>
      <c r="JPR328" s="94"/>
      <c r="JPS328" s="94"/>
      <c r="JPT328" s="94"/>
      <c r="JPU328" s="94"/>
      <c r="JPV328" s="94"/>
      <c r="JPW328" s="94"/>
      <c r="JPX328" s="94"/>
      <c r="JPY328" s="94"/>
      <c r="JPZ328" s="94"/>
      <c r="JQA328" s="94"/>
      <c r="JQB328" s="94"/>
      <c r="JQC328" s="94"/>
      <c r="JQD328" s="94"/>
      <c r="JQE328" s="94"/>
      <c r="JQF328" s="94"/>
      <c r="JQG328" s="94"/>
      <c r="JQH328" s="94"/>
      <c r="JQI328" s="94"/>
      <c r="JQJ328" s="94"/>
      <c r="JQK328" s="94"/>
      <c r="JQL328" s="94"/>
      <c r="JQM328" s="94"/>
      <c r="JQN328" s="94"/>
      <c r="JQO328" s="94"/>
      <c r="JQP328" s="94"/>
      <c r="JQQ328" s="94"/>
      <c r="JQR328" s="94"/>
      <c r="JQS328" s="94"/>
      <c r="JQT328" s="94"/>
      <c r="JQU328" s="94"/>
      <c r="JQV328" s="94"/>
      <c r="JQW328" s="94"/>
      <c r="JQX328" s="94"/>
      <c r="JQY328" s="94"/>
      <c r="JQZ328" s="94"/>
      <c r="JRA328" s="94"/>
      <c r="JRB328" s="94"/>
      <c r="JRC328" s="94"/>
      <c r="JRD328" s="94"/>
      <c r="JRE328" s="94"/>
      <c r="JRF328" s="94"/>
      <c r="JRG328" s="94"/>
      <c r="JRH328" s="94"/>
      <c r="JRI328" s="94"/>
      <c r="JRJ328" s="94"/>
      <c r="JRK328" s="94"/>
      <c r="JRL328" s="94"/>
      <c r="JRM328" s="94"/>
      <c r="JRN328" s="94"/>
      <c r="JRO328" s="94"/>
      <c r="JRP328" s="94"/>
      <c r="JRQ328" s="94"/>
      <c r="JRR328" s="94"/>
      <c r="JRS328" s="94"/>
      <c r="JRT328" s="94"/>
      <c r="JRU328" s="94"/>
      <c r="JRV328" s="94"/>
      <c r="JRW328" s="94"/>
      <c r="JRX328" s="94"/>
      <c r="JRY328" s="94"/>
      <c r="JRZ328" s="94"/>
      <c r="JSA328" s="94"/>
      <c r="JSB328" s="94"/>
      <c r="JSC328" s="94"/>
      <c r="JSD328" s="94"/>
      <c r="JSE328" s="94"/>
      <c r="JSF328" s="94"/>
      <c r="JSG328" s="94"/>
      <c r="JSH328" s="94"/>
      <c r="JSI328" s="94"/>
      <c r="JSJ328" s="94"/>
      <c r="JSK328" s="94"/>
      <c r="JSL328" s="94"/>
      <c r="JSM328" s="94"/>
      <c r="JSN328" s="94"/>
      <c r="JSO328" s="94"/>
      <c r="JSP328" s="94"/>
      <c r="JSQ328" s="94"/>
      <c r="JSR328" s="94"/>
      <c r="JSS328" s="94"/>
      <c r="JST328" s="94"/>
      <c r="JSU328" s="94"/>
      <c r="JSV328" s="94"/>
      <c r="JSW328" s="94"/>
      <c r="JSX328" s="94"/>
      <c r="JSY328" s="94"/>
      <c r="JSZ328" s="94"/>
      <c r="JTA328" s="94"/>
      <c r="JTB328" s="94"/>
      <c r="JTC328" s="94"/>
      <c r="JTD328" s="94"/>
      <c r="JTE328" s="94"/>
      <c r="JTF328" s="94"/>
      <c r="JTG328" s="94"/>
      <c r="JTH328" s="94"/>
      <c r="JTI328" s="94"/>
      <c r="JTJ328" s="94"/>
      <c r="JTK328" s="94"/>
      <c r="JTL328" s="94"/>
      <c r="JTM328" s="94"/>
      <c r="JTN328" s="94"/>
      <c r="JTO328" s="94"/>
      <c r="JTP328" s="94"/>
      <c r="JTQ328" s="94"/>
      <c r="JTR328" s="94"/>
      <c r="JTS328" s="94"/>
      <c r="JTT328" s="94"/>
      <c r="JTU328" s="94"/>
      <c r="JTV328" s="94"/>
      <c r="JTW328" s="94"/>
      <c r="JTX328" s="94"/>
      <c r="JTY328" s="94"/>
      <c r="JTZ328" s="94"/>
      <c r="JUA328" s="94"/>
      <c r="JUB328" s="94"/>
      <c r="JUC328" s="94"/>
      <c r="JUD328" s="94"/>
      <c r="JUE328" s="94"/>
      <c r="JUF328" s="94"/>
      <c r="JUG328" s="94"/>
      <c r="JUH328" s="94"/>
      <c r="JUI328" s="94"/>
      <c r="JUJ328" s="94"/>
      <c r="JUK328" s="94"/>
      <c r="JUL328" s="94"/>
      <c r="JUM328" s="94"/>
      <c r="JUN328" s="94"/>
      <c r="JUO328" s="94"/>
      <c r="JUP328" s="94"/>
      <c r="JUQ328" s="94"/>
      <c r="JUR328" s="94"/>
      <c r="JUS328" s="94"/>
      <c r="JUT328" s="94"/>
      <c r="JUU328" s="94"/>
      <c r="JUV328" s="94"/>
      <c r="JUW328" s="94"/>
      <c r="JUX328" s="94"/>
      <c r="JUY328" s="94"/>
      <c r="JUZ328" s="94"/>
      <c r="JVA328" s="94"/>
      <c r="JVB328" s="94"/>
      <c r="JVC328" s="94"/>
      <c r="JVD328" s="94"/>
      <c r="JVE328" s="94"/>
      <c r="JVF328" s="94"/>
      <c r="JVG328" s="94"/>
      <c r="JVH328" s="94"/>
      <c r="JVI328" s="94"/>
      <c r="JVJ328" s="94"/>
      <c r="JVK328" s="94"/>
      <c r="JVL328" s="94"/>
      <c r="JVM328" s="94"/>
      <c r="JVN328" s="94"/>
      <c r="JVO328" s="94"/>
      <c r="JVP328" s="94"/>
      <c r="JVQ328" s="94"/>
      <c r="JVR328" s="94"/>
      <c r="JVS328" s="94"/>
      <c r="JVT328" s="94"/>
      <c r="JVU328" s="94"/>
      <c r="JVV328" s="94"/>
      <c r="JVW328" s="94"/>
      <c r="JVX328" s="94"/>
      <c r="JVY328" s="94"/>
      <c r="JVZ328" s="94"/>
      <c r="JWA328" s="94"/>
      <c r="JWB328" s="94"/>
      <c r="JWC328" s="94"/>
      <c r="JWD328" s="94"/>
      <c r="JWE328" s="94"/>
      <c r="JWF328" s="94"/>
      <c r="JWG328" s="94"/>
      <c r="JWH328" s="94"/>
      <c r="JWI328" s="94"/>
      <c r="JWJ328" s="94"/>
      <c r="JWK328" s="94"/>
      <c r="JWL328" s="94"/>
      <c r="JWM328" s="94"/>
      <c r="JWN328" s="94"/>
      <c r="JWO328" s="94"/>
      <c r="JWP328" s="94"/>
      <c r="JWQ328" s="94"/>
      <c r="JWR328" s="94"/>
      <c r="JWS328" s="94"/>
      <c r="JWT328" s="94"/>
      <c r="JWU328" s="94"/>
      <c r="JWV328" s="94"/>
      <c r="JWW328" s="94"/>
      <c r="JWX328" s="94"/>
      <c r="JWY328" s="94"/>
      <c r="JWZ328" s="94"/>
      <c r="JXA328" s="94"/>
      <c r="JXB328" s="94"/>
      <c r="JXC328" s="94"/>
      <c r="JXD328" s="94"/>
      <c r="JXE328" s="94"/>
      <c r="JXF328" s="94"/>
      <c r="JXG328" s="94"/>
      <c r="JXH328" s="94"/>
      <c r="JXI328" s="94"/>
      <c r="JXJ328" s="94"/>
      <c r="JXK328" s="94"/>
      <c r="JXL328" s="94"/>
      <c r="JXM328" s="94"/>
      <c r="JXN328" s="94"/>
      <c r="JXO328" s="94"/>
      <c r="JXP328" s="94"/>
      <c r="JXQ328" s="94"/>
      <c r="JXR328" s="94"/>
      <c r="JXS328" s="94"/>
      <c r="JXT328" s="94"/>
      <c r="JXU328" s="94"/>
      <c r="JXV328" s="94"/>
      <c r="JXW328" s="94"/>
      <c r="JXX328" s="94"/>
      <c r="JXY328" s="94"/>
      <c r="JXZ328" s="94"/>
      <c r="JYA328" s="94"/>
      <c r="JYB328" s="94"/>
      <c r="JYC328" s="94"/>
      <c r="JYD328" s="94"/>
      <c r="JYE328" s="94"/>
      <c r="JYF328" s="94"/>
      <c r="JYG328" s="94"/>
      <c r="JYH328" s="94"/>
      <c r="JYI328" s="94"/>
      <c r="JYJ328" s="94"/>
      <c r="JYK328" s="94"/>
      <c r="JYL328" s="94"/>
      <c r="JYM328" s="94"/>
      <c r="JYN328" s="94"/>
      <c r="JYO328" s="94"/>
      <c r="JYP328" s="94"/>
      <c r="JYQ328" s="94"/>
      <c r="JYR328" s="94"/>
      <c r="JYS328" s="94"/>
      <c r="JYT328" s="94"/>
      <c r="JYU328" s="94"/>
      <c r="JYV328" s="94"/>
      <c r="JYW328" s="94"/>
      <c r="JYX328" s="94"/>
      <c r="JYY328" s="94"/>
      <c r="JYZ328" s="94"/>
      <c r="JZA328" s="94"/>
      <c r="JZB328" s="94"/>
      <c r="JZC328" s="94"/>
      <c r="JZD328" s="94"/>
      <c r="JZE328" s="94"/>
      <c r="JZF328" s="94"/>
      <c r="JZG328" s="94"/>
      <c r="JZH328" s="94"/>
      <c r="JZI328" s="94"/>
      <c r="JZJ328" s="94"/>
      <c r="JZK328" s="94"/>
      <c r="JZL328" s="94"/>
      <c r="JZM328" s="94"/>
      <c r="JZN328" s="94"/>
      <c r="JZO328" s="94"/>
      <c r="JZP328" s="94"/>
      <c r="JZQ328" s="94"/>
      <c r="JZR328" s="94"/>
      <c r="JZS328" s="94"/>
      <c r="JZT328" s="94"/>
      <c r="JZU328" s="94"/>
      <c r="JZV328" s="94"/>
      <c r="JZW328" s="94"/>
      <c r="JZX328" s="94"/>
      <c r="JZY328" s="94"/>
      <c r="JZZ328" s="94"/>
      <c r="KAA328" s="94"/>
      <c r="KAB328" s="94"/>
      <c r="KAC328" s="94"/>
      <c r="KAD328" s="94"/>
      <c r="KAE328" s="94"/>
      <c r="KAF328" s="94"/>
      <c r="KAG328" s="94"/>
      <c r="KAH328" s="94"/>
      <c r="KAI328" s="94"/>
      <c r="KAJ328" s="94"/>
      <c r="KAK328" s="94"/>
      <c r="KAL328" s="94"/>
      <c r="KAM328" s="94"/>
      <c r="KAN328" s="94"/>
      <c r="KAO328" s="94"/>
      <c r="KAP328" s="94"/>
      <c r="KAQ328" s="94"/>
      <c r="KAR328" s="94"/>
      <c r="KAS328" s="94"/>
      <c r="KAT328" s="94"/>
      <c r="KAU328" s="94"/>
      <c r="KAV328" s="94"/>
      <c r="KAW328" s="94"/>
      <c r="KAX328" s="94"/>
      <c r="KAY328" s="94"/>
      <c r="KAZ328" s="94"/>
      <c r="KBA328" s="94"/>
      <c r="KBB328" s="94"/>
      <c r="KBC328" s="94"/>
      <c r="KBD328" s="94"/>
      <c r="KBE328" s="94"/>
      <c r="KBF328" s="94"/>
      <c r="KBG328" s="94"/>
      <c r="KBH328" s="94"/>
      <c r="KBI328" s="94"/>
      <c r="KBJ328" s="94"/>
      <c r="KBK328" s="94"/>
      <c r="KBL328" s="94"/>
      <c r="KBM328" s="94"/>
      <c r="KBN328" s="94"/>
      <c r="KBO328" s="94"/>
      <c r="KBP328" s="94"/>
      <c r="KBQ328" s="94"/>
      <c r="KBR328" s="94"/>
      <c r="KBS328" s="94"/>
      <c r="KBT328" s="94"/>
      <c r="KBU328" s="94"/>
      <c r="KBV328" s="94"/>
      <c r="KBW328" s="94"/>
      <c r="KBX328" s="94"/>
      <c r="KBY328" s="94"/>
      <c r="KBZ328" s="94"/>
      <c r="KCA328" s="94"/>
      <c r="KCB328" s="94"/>
      <c r="KCC328" s="94"/>
      <c r="KCD328" s="94"/>
      <c r="KCE328" s="94"/>
      <c r="KCF328" s="94"/>
      <c r="KCG328" s="94"/>
      <c r="KCH328" s="94"/>
      <c r="KCI328" s="94"/>
      <c r="KCJ328" s="94"/>
      <c r="KCK328" s="94"/>
      <c r="KCL328" s="94"/>
      <c r="KCM328" s="94"/>
      <c r="KCN328" s="94"/>
      <c r="KCO328" s="94"/>
      <c r="KCP328" s="94"/>
      <c r="KCQ328" s="94"/>
      <c r="KCR328" s="94"/>
      <c r="KCS328" s="94"/>
      <c r="KCT328" s="94"/>
      <c r="KCU328" s="94"/>
      <c r="KCV328" s="94"/>
      <c r="KCW328" s="94"/>
      <c r="KCX328" s="94"/>
      <c r="KCY328" s="94"/>
      <c r="KCZ328" s="94"/>
      <c r="KDA328" s="94"/>
      <c r="KDB328" s="94"/>
      <c r="KDC328" s="94"/>
      <c r="KDD328" s="94"/>
      <c r="KDE328" s="94"/>
      <c r="KDF328" s="94"/>
      <c r="KDG328" s="94"/>
      <c r="KDH328" s="94"/>
      <c r="KDI328" s="94"/>
      <c r="KDJ328" s="94"/>
      <c r="KDK328" s="94"/>
      <c r="KDL328" s="94"/>
      <c r="KDM328" s="94"/>
      <c r="KDN328" s="94"/>
      <c r="KDO328" s="94"/>
      <c r="KDP328" s="94"/>
      <c r="KDQ328" s="94"/>
      <c r="KDR328" s="94"/>
      <c r="KDS328" s="94"/>
      <c r="KDT328" s="94"/>
      <c r="KDU328" s="94"/>
      <c r="KDV328" s="94"/>
      <c r="KDW328" s="94"/>
      <c r="KDX328" s="94"/>
      <c r="KDY328" s="94"/>
      <c r="KDZ328" s="94"/>
      <c r="KEA328" s="94"/>
      <c r="KEB328" s="94"/>
      <c r="KEC328" s="94"/>
      <c r="KED328" s="94"/>
      <c r="KEE328" s="94"/>
      <c r="KEF328" s="94"/>
      <c r="KEG328" s="94"/>
      <c r="KEH328" s="94"/>
      <c r="KEI328" s="94"/>
      <c r="KEJ328" s="94"/>
      <c r="KEK328" s="94"/>
      <c r="KEL328" s="94"/>
      <c r="KEM328" s="94"/>
      <c r="KEN328" s="94"/>
      <c r="KEO328" s="94"/>
      <c r="KEP328" s="94"/>
      <c r="KEQ328" s="94"/>
      <c r="KER328" s="94"/>
      <c r="KES328" s="94"/>
      <c r="KET328" s="94"/>
      <c r="KEU328" s="94"/>
      <c r="KEV328" s="94"/>
      <c r="KEW328" s="94"/>
      <c r="KEX328" s="94"/>
      <c r="KEY328" s="94"/>
      <c r="KEZ328" s="94"/>
      <c r="KFA328" s="94"/>
      <c r="KFB328" s="94"/>
      <c r="KFC328" s="94"/>
      <c r="KFD328" s="94"/>
      <c r="KFE328" s="94"/>
      <c r="KFF328" s="94"/>
      <c r="KFG328" s="94"/>
      <c r="KFH328" s="94"/>
      <c r="KFI328" s="94"/>
      <c r="KFJ328" s="94"/>
      <c r="KFK328" s="94"/>
      <c r="KFL328" s="94"/>
      <c r="KFM328" s="94"/>
      <c r="KFN328" s="94"/>
      <c r="KFO328" s="94"/>
      <c r="KFP328" s="94"/>
      <c r="KFQ328" s="94"/>
      <c r="KFR328" s="94"/>
      <c r="KFS328" s="94"/>
      <c r="KFT328" s="94"/>
      <c r="KFU328" s="94"/>
      <c r="KFV328" s="94"/>
      <c r="KFW328" s="94"/>
      <c r="KFX328" s="94"/>
      <c r="KFY328" s="94"/>
      <c r="KFZ328" s="94"/>
      <c r="KGA328" s="94"/>
      <c r="KGB328" s="94"/>
      <c r="KGC328" s="94"/>
      <c r="KGD328" s="94"/>
      <c r="KGE328" s="94"/>
      <c r="KGF328" s="94"/>
      <c r="KGG328" s="94"/>
      <c r="KGH328" s="94"/>
      <c r="KGI328" s="94"/>
      <c r="KGJ328" s="94"/>
      <c r="KGK328" s="94"/>
      <c r="KGL328" s="94"/>
      <c r="KGM328" s="94"/>
      <c r="KGN328" s="94"/>
      <c r="KGO328" s="94"/>
      <c r="KGP328" s="94"/>
      <c r="KGQ328" s="94"/>
      <c r="KGR328" s="94"/>
      <c r="KGS328" s="94"/>
      <c r="KGT328" s="94"/>
      <c r="KGU328" s="94"/>
      <c r="KGV328" s="94"/>
      <c r="KGW328" s="94"/>
      <c r="KGX328" s="94"/>
      <c r="KGY328" s="94"/>
      <c r="KGZ328" s="94"/>
      <c r="KHA328" s="94"/>
      <c r="KHB328" s="94"/>
      <c r="KHC328" s="94"/>
      <c r="KHD328" s="94"/>
      <c r="KHE328" s="94"/>
      <c r="KHF328" s="94"/>
      <c r="KHG328" s="94"/>
      <c r="KHH328" s="94"/>
      <c r="KHI328" s="94"/>
      <c r="KHJ328" s="94"/>
      <c r="KHK328" s="94"/>
      <c r="KHL328" s="94"/>
      <c r="KHM328" s="94"/>
      <c r="KHN328" s="94"/>
      <c r="KHO328" s="94"/>
      <c r="KHP328" s="94"/>
      <c r="KHQ328" s="94"/>
      <c r="KHR328" s="94"/>
      <c r="KHS328" s="94"/>
      <c r="KHT328" s="94"/>
      <c r="KHU328" s="94"/>
      <c r="KHV328" s="94"/>
      <c r="KHW328" s="94"/>
      <c r="KHX328" s="94"/>
      <c r="KHY328" s="94"/>
      <c r="KHZ328" s="94"/>
      <c r="KIA328" s="94"/>
      <c r="KIB328" s="94"/>
      <c r="KIC328" s="94"/>
      <c r="KID328" s="94"/>
      <c r="KIE328" s="94"/>
      <c r="KIF328" s="94"/>
      <c r="KIG328" s="94"/>
      <c r="KIH328" s="94"/>
      <c r="KII328" s="94"/>
      <c r="KIJ328" s="94"/>
      <c r="KIK328" s="94"/>
      <c r="KIL328" s="94"/>
      <c r="KIM328" s="94"/>
      <c r="KIN328" s="94"/>
      <c r="KIO328" s="94"/>
      <c r="KIP328" s="94"/>
      <c r="KIQ328" s="94"/>
      <c r="KIR328" s="94"/>
      <c r="KIS328" s="94"/>
      <c r="KIT328" s="94"/>
      <c r="KIU328" s="94"/>
      <c r="KIV328" s="94"/>
      <c r="KIW328" s="94"/>
      <c r="KIX328" s="94"/>
      <c r="KIY328" s="94"/>
      <c r="KIZ328" s="94"/>
      <c r="KJA328" s="94"/>
      <c r="KJB328" s="94"/>
      <c r="KJC328" s="94"/>
      <c r="KJD328" s="94"/>
      <c r="KJE328" s="94"/>
      <c r="KJF328" s="94"/>
      <c r="KJG328" s="94"/>
      <c r="KJH328" s="94"/>
      <c r="KJI328" s="94"/>
      <c r="KJJ328" s="94"/>
      <c r="KJK328" s="94"/>
      <c r="KJL328" s="94"/>
      <c r="KJM328" s="94"/>
      <c r="KJN328" s="94"/>
      <c r="KJO328" s="94"/>
      <c r="KJP328" s="94"/>
      <c r="KJQ328" s="94"/>
      <c r="KJR328" s="94"/>
      <c r="KJS328" s="94"/>
      <c r="KJT328" s="94"/>
      <c r="KJU328" s="94"/>
      <c r="KJV328" s="94"/>
      <c r="KJW328" s="94"/>
      <c r="KJX328" s="94"/>
      <c r="KJY328" s="94"/>
      <c r="KJZ328" s="94"/>
      <c r="KKA328" s="94"/>
      <c r="KKB328" s="94"/>
      <c r="KKC328" s="94"/>
      <c r="KKD328" s="94"/>
      <c r="KKE328" s="94"/>
      <c r="KKF328" s="94"/>
      <c r="KKG328" s="94"/>
      <c r="KKH328" s="94"/>
      <c r="KKI328" s="94"/>
      <c r="KKJ328" s="94"/>
      <c r="KKK328" s="94"/>
      <c r="KKL328" s="94"/>
      <c r="KKM328" s="94"/>
      <c r="KKN328" s="94"/>
      <c r="KKO328" s="94"/>
      <c r="KKP328" s="94"/>
      <c r="KKQ328" s="94"/>
      <c r="KKR328" s="94"/>
      <c r="KKS328" s="94"/>
      <c r="KKT328" s="94"/>
      <c r="KKU328" s="94"/>
      <c r="KKV328" s="94"/>
      <c r="KKW328" s="94"/>
      <c r="KKX328" s="94"/>
      <c r="KKY328" s="94"/>
      <c r="KKZ328" s="94"/>
      <c r="KLA328" s="94"/>
      <c r="KLB328" s="94"/>
      <c r="KLC328" s="94"/>
      <c r="KLD328" s="94"/>
      <c r="KLE328" s="94"/>
      <c r="KLF328" s="94"/>
      <c r="KLG328" s="94"/>
      <c r="KLH328" s="94"/>
      <c r="KLI328" s="94"/>
      <c r="KLJ328" s="94"/>
      <c r="KLK328" s="94"/>
      <c r="KLL328" s="94"/>
      <c r="KLM328" s="94"/>
      <c r="KLN328" s="94"/>
      <c r="KLO328" s="94"/>
      <c r="KLP328" s="94"/>
      <c r="KLQ328" s="94"/>
      <c r="KLR328" s="94"/>
      <c r="KLS328" s="94"/>
      <c r="KLT328" s="94"/>
      <c r="KLU328" s="94"/>
      <c r="KLV328" s="94"/>
      <c r="KLW328" s="94"/>
      <c r="KLX328" s="94"/>
      <c r="KLY328" s="94"/>
      <c r="KLZ328" s="94"/>
      <c r="KMA328" s="94"/>
      <c r="KMB328" s="94"/>
      <c r="KMC328" s="94"/>
      <c r="KMD328" s="94"/>
      <c r="KME328" s="94"/>
      <c r="KMF328" s="94"/>
      <c r="KMG328" s="94"/>
      <c r="KMH328" s="94"/>
      <c r="KMI328" s="94"/>
      <c r="KMJ328" s="94"/>
      <c r="KMK328" s="94"/>
      <c r="KML328" s="94"/>
      <c r="KMM328" s="94"/>
      <c r="KMN328" s="94"/>
      <c r="KMO328" s="94"/>
      <c r="KMP328" s="94"/>
      <c r="KMQ328" s="94"/>
      <c r="KMR328" s="94"/>
      <c r="KMS328" s="94"/>
      <c r="KMT328" s="94"/>
      <c r="KMU328" s="94"/>
      <c r="KMV328" s="94"/>
      <c r="KMW328" s="94"/>
      <c r="KMX328" s="94"/>
      <c r="KMY328" s="94"/>
      <c r="KMZ328" s="94"/>
      <c r="KNA328" s="94"/>
      <c r="KNB328" s="94"/>
      <c r="KNC328" s="94"/>
      <c r="KND328" s="94"/>
      <c r="KNE328" s="94"/>
      <c r="KNF328" s="94"/>
      <c r="KNG328" s="94"/>
      <c r="KNH328" s="94"/>
      <c r="KNI328" s="94"/>
      <c r="KNJ328" s="94"/>
      <c r="KNK328" s="94"/>
      <c r="KNL328" s="94"/>
      <c r="KNM328" s="94"/>
      <c r="KNN328" s="94"/>
      <c r="KNO328" s="94"/>
      <c r="KNP328" s="94"/>
      <c r="KNQ328" s="94"/>
      <c r="KNR328" s="94"/>
      <c r="KNS328" s="94"/>
      <c r="KNT328" s="94"/>
      <c r="KNU328" s="94"/>
      <c r="KNV328" s="94"/>
      <c r="KNW328" s="94"/>
      <c r="KNX328" s="94"/>
      <c r="KNY328" s="94"/>
      <c r="KNZ328" s="94"/>
      <c r="KOA328" s="94"/>
      <c r="KOB328" s="94"/>
      <c r="KOC328" s="94"/>
      <c r="KOD328" s="94"/>
      <c r="KOE328" s="94"/>
      <c r="KOF328" s="94"/>
      <c r="KOG328" s="94"/>
      <c r="KOH328" s="94"/>
      <c r="KOI328" s="94"/>
      <c r="KOJ328" s="94"/>
      <c r="KOK328" s="94"/>
      <c r="KOL328" s="94"/>
      <c r="KOM328" s="94"/>
      <c r="KON328" s="94"/>
      <c r="KOO328" s="94"/>
      <c r="KOP328" s="94"/>
      <c r="KOQ328" s="94"/>
      <c r="KOR328" s="94"/>
      <c r="KOS328" s="94"/>
      <c r="KOT328" s="94"/>
      <c r="KOU328" s="94"/>
      <c r="KOV328" s="94"/>
      <c r="KOW328" s="94"/>
      <c r="KOX328" s="94"/>
      <c r="KOY328" s="94"/>
      <c r="KOZ328" s="94"/>
      <c r="KPA328" s="94"/>
      <c r="KPB328" s="94"/>
      <c r="KPC328" s="94"/>
      <c r="KPD328" s="94"/>
      <c r="KPE328" s="94"/>
      <c r="KPF328" s="94"/>
      <c r="KPG328" s="94"/>
      <c r="KPH328" s="94"/>
      <c r="KPI328" s="94"/>
      <c r="KPJ328" s="94"/>
      <c r="KPK328" s="94"/>
      <c r="KPL328" s="94"/>
      <c r="KPM328" s="94"/>
      <c r="KPN328" s="94"/>
      <c r="KPO328" s="94"/>
      <c r="KPP328" s="94"/>
      <c r="KPQ328" s="94"/>
      <c r="KPR328" s="94"/>
      <c r="KPS328" s="94"/>
      <c r="KPT328" s="94"/>
      <c r="KPU328" s="94"/>
      <c r="KPV328" s="94"/>
      <c r="KPW328" s="94"/>
      <c r="KPX328" s="94"/>
      <c r="KPY328" s="94"/>
      <c r="KPZ328" s="94"/>
      <c r="KQA328" s="94"/>
      <c r="KQB328" s="94"/>
      <c r="KQC328" s="94"/>
      <c r="KQD328" s="94"/>
      <c r="KQE328" s="94"/>
      <c r="KQF328" s="94"/>
      <c r="KQG328" s="94"/>
      <c r="KQH328" s="94"/>
      <c r="KQI328" s="94"/>
      <c r="KQJ328" s="94"/>
      <c r="KQK328" s="94"/>
      <c r="KQL328" s="94"/>
      <c r="KQM328" s="94"/>
      <c r="KQN328" s="94"/>
      <c r="KQO328" s="94"/>
      <c r="KQP328" s="94"/>
      <c r="KQQ328" s="94"/>
      <c r="KQR328" s="94"/>
      <c r="KQS328" s="94"/>
      <c r="KQT328" s="94"/>
      <c r="KQU328" s="94"/>
      <c r="KQV328" s="94"/>
      <c r="KQW328" s="94"/>
      <c r="KQX328" s="94"/>
      <c r="KQY328" s="94"/>
      <c r="KQZ328" s="94"/>
      <c r="KRA328" s="94"/>
      <c r="KRB328" s="94"/>
      <c r="KRC328" s="94"/>
      <c r="KRD328" s="94"/>
      <c r="KRE328" s="94"/>
      <c r="KRF328" s="94"/>
      <c r="KRG328" s="94"/>
      <c r="KRH328" s="94"/>
      <c r="KRI328" s="94"/>
      <c r="KRJ328" s="94"/>
      <c r="KRK328" s="94"/>
      <c r="KRL328" s="94"/>
      <c r="KRM328" s="94"/>
      <c r="KRN328" s="94"/>
      <c r="KRO328" s="94"/>
      <c r="KRP328" s="94"/>
      <c r="KRQ328" s="94"/>
      <c r="KRR328" s="94"/>
      <c r="KRS328" s="94"/>
      <c r="KRT328" s="94"/>
      <c r="KRU328" s="94"/>
      <c r="KRV328" s="94"/>
      <c r="KRW328" s="94"/>
      <c r="KRX328" s="94"/>
      <c r="KRY328" s="94"/>
      <c r="KRZ328" s="94"/>
      <c r="KSA328" s="94"/>
      <c r="KSB328" s="94"/>
      <c r="KSC328" s="94"/>
      <c r="KSD328" s="94"/>
      <c r="KSE328" s="94"/>
      <c r="KSF328" s="94"/>
      <c r="KSG328" s="94"/>
      <c r="KSH328" s="94"/>
      <c r="KSI328" s="94"/>
      <c r="KSJ328" s="94"/>
      <c r="KSK328" s="94"/>
      <c r="KSL328" s="94"/>
      <c r="KSM328" s="94"/>
      <c r="KSN328" s="94"/>
      <c r="KSO328" s="94"/>
      <c r="KSP328" s="94"/>
      <c r="KSQ328" s="94"/>
      <c r="KSR328" s="94"/>
      <c r="KSS328" s="94"/>
      <c r="KST328" s="94"/>
      <c r="KSU328" s="94"/>
      <c r="KSV328" s="94"/>
      <c r="KSW328" s="94"/>
      <c r="KSX328" s="94"/>
      <c r="KSY328" s="94"/>
      <c r="KSZ328" s="94"/>
      <c r="KTA328" s="94"/>
      <c r="KTB328" s="94"/>
      <c r="KTC328" s="94"/>
      <c r="KTD328" s="94"/>
      <c r="KTE328" s="94"/>
      <c r="KTF328" s="94"/>
      <c r="KTG328" s="94"/>
      <c r="KTH328" s="94"/>
      <c r="KTI328" s="94"/>
      <c r="KTJ328" s="94"/>
      <c r="KTK328" s="94"/>
      <c r="KTL328" s="94"/>
      <c r="KTM328" s="94"/>
      <c r="KTN328" s="94"/>
      <c r="KTO328" s="94"/>
      <c r="KTP328" s="94"/>
      <c r="KTQ328" s="94"/>
      <c r="KTR328" s="94"/>
      <c r="KTS328" s="94"/>
      <c r="KTT328" s="94"/>
      <c r="KTU328" s="94"/>
      <c r="KTV328" s="94"/>
      <c r="KTW328" s="94"/>
      <c r="KTX328" s="94"/>
      <c r="KTY328" s="94"/>
      <c r="KTZ328" s="94"/>
      <c r="KUA328" s="94"/>
      <c r="KUB328" s="94"/>
      <c r="KUC328" s="94"/>
      <c r="KUD328" s="94"/>
      <c r="KUE328" s="94"/>
      <c r="KUF328" s="94"/>
      <c r="KUG328" s="94"/>
      <c r="KUH328" s="94"/>
      <c r="KUI328" s="94"/>
      <c r="KUJ328" s="94"/>
      <c r="KUK328" s="94"/>
      <c r="KUL328" s="94"/>
      <c r="KUM328" s="94"/>
      <c r="KUN328" s="94"/>
      <c r="KUO328" s="94"/>
      <c r="KUP328" s="94"/>
      <c r="KUQ328" s="94"/>
      <c r="KUR328" s="94"/>
      <c r="KUS328" s="94"/>
      <c r="KUT328" s="94"/>
      <c r="KUU328" s="94"/>
      <c r="KUV328" s="94"/>
      <c r="KUW328" s="94"/>
      <c r="KUX328" s="94"/>
      <c r="KUY328" s="94"/>
      <c r="KUZ328" s="94"/>
      <c r="KVA328" s="94"/>
      <c r="KVB328" s="94"/>
      <c r="KVC328" s="94"/>
      <c r="KVD328" s="94"/>
      <c r="KVE328" s="94"/>
      <c r="KVF328" s="94"/>
      <c r="KVG328" s="94"/>
      <c r="KVH328" s="94"/>
      <c r="KVI328" s="94"/>
      <c r="KVJ328" s="94"/>
      <c r="KVK328" s="94"/>
      <c r="KVL328" s="94"/>
      <c r="KVM328" s="94"/>
      <c r="KVN328" s="94"/>
      <c r="KVO328" s="94"/>
      <c r="KVP328" s="94"/>
      <c r="KVQ328" s="94"/>
      <c r="KVR328" s="94"/>
      <c r="KVS328" s="94"/>
      <c r="KVT328" s="94"/>
      <c r="KVU328" s="94"/>
      <c r="KVV328" s="94"/>
      <c r="KVW328" s="94"/>
      <c r="KVX328" s="94"/>
      <c r="KVY328" s="94"/>
      <c r="KVZ328" s="94"/>
      <c r="KWA328" s="94"/>
      <c r="KWB328" s="94"/>
      <c r="KWC328" s="94"/>
      <c r="KWD328" s="94"/>
      <c r="KWE328" s="94"/>
      <c r="KWF328" s="94"/>
      <c r="KWG328" s="94"/>
      <c r="KWH328" s="94"/>
      <c r="KWI328" s="94"/>
      <c r="KWJ328" s="94"/>
      <c r="KWK328" s="94"/>
      <c r="KWL328" s="94"/>
      <c r="KWM328" s="94"/>
      <c r="KWN328" s="94"/>
      <c r="KWO328" s="94"/>
      <c r="KWP328" s="94"/>
      <c r="KWQ328" s="94"/>
      <c r="KWR328" s="94"/>
      <c r="KWS328" s="94"/>
      <c r="KWT328" s="94"/>
      <c r="KWU328" s="94"/>
      <c r="KWV328" s="94"/>
      <c r="KWW328" s="94"/>
      <c r="KWX328" s="94"/>
      <c r="KWY328" s="94"/>
      <c r="KWZ328" s="94"/>
      <c r="KXA328" s="94"/>
      <c r="KXB328" s="94"/>
      <c r="KXC328" s="94"/>
      <c r="KXD328" s="94"/>
      <c r="KXE328" s="94"/>
      <c r="KXF328" s="94"/>
      <c r="KXG328" s="94"/>
      <c r="KXH328" s="94"/>
      <c r="KXI328" s="94"/>
      <c r="KXJ328" s="94"/>
      <c r="KXK328" s="94"/>
      <c r="KXL328" s="94"/>
      <c r="KXM328" s="94"/>
      <c r="KXN328" s="94"/>
      <c r="KXO328" s="94"/>
      <c r="KXP328" s="94"/>
      <c r="KXQ328" s="94"/>
      <c r="KXR328" s="94"/>
      <c r="KXS328" s="94"/>
      <c r="KXT328" s="94"/>
      <c r="KXU328" s="94"/>
      <c r="KXV328" s="94"/>
      <c r="KXW328" s="94"/>
      <c r="KXX328" s="94"/>
      <c r="KXY328" s="94"/>
      <c r="KXZ328" s="94"/>
      <c r="KYA328" s="94"/>
      <c r="KYB328" s="94"/>
      <c r="KYC328" s="94"/>
      <c r="KYD328" s="94"/>
      <c r="KYE328" s="94"/>
      <c r="KYF328" s="94"/>
      <c r="KYG328" s="94"/>
      <c r="KYH328" s="94"/>
      <c r="KYI328" s="94"/>
      <c r="KYJ328" s="94"/>
      <c r="KYK328" s="94"/>
      <c r="KYL328" s="94"/>
      <c r="KYM328" s="94"/>
      <c r="KYN328" s="94"/>
      <c r="KYO328" s="94"/>
      <c r="KYP328" s="94"/>
      <c r="KYQ328" s="94"/>
      <c r="KYR328" s="94"/>
      <c r="KYS328" s="94"/>
      <c r="KYT328" s="94"/>
      <c r="KYU328" s="94"/>
      <c r="KYV328" s="94"/>
      <c r="KYW328" s="94"/>
      <c r="KYX328" s="94"/>
      <c r="KYY328" s="94"/>
      <c r="KYZ328" s="94"/>
      <c r="KZA328" s="94"/>
      <c r="KZB328" s="94"/>
      <c r="KZC328" s="94"/>
      <c r="KZD328" s="94"/>
      <c r="KZE328" s="94"/>
      <c r="KZF328" s="94"/>
      <c r="KZG328" s="94"/>
      <c r="KZH328" s="94"/>
      <c r="KZI328" s="94"/>
      <c r="KZJ328" s="94"/>
      <c r="KZK328" s="94"/>
      <c r="KZL328" s="94"/>
      <c r="KZM328" s="94"/>
      <c r="KZN328" s="94"/>
      <c r="KZO328" s="94"/>
      <c r="KZP328" s="94"/>
      <c r="KZQ328" s="94"/>
      <c r="KZR328" s="94"/>
      <c r="KZS328" s="94"/>
      <c r="KZT328" s="94"/>
      <c r="KZU328" s="94"/>
      <c r="KZV328" s="94"/>
      <c r="KZW328" s="94"/>
      <c r="KZX328" s="94"/>
      <c r="KZY328" s="94"/>
      <c r="KZZ328" s="94"/>
      <c r="LAA328" s="94"/>
      <c r="LAB328" s="94"/>
      <c r="LAC328" s="94"/>
      <c r="LAD328" s="94"/>
      <c r="LAE328" s="94"/>
      <c r="LAF328" s="94"/>
      <c r="LAG328" s="94"/>
      <c r="LAH328" s="94"/>
      <c r="LAI328" s="94"/>
      <c r="LAJ328" s="94"/>
      <c r="LAK328" s="94"/>
      <c r="LAL328" s="94"/>
      <c r="LAM328" s="94"/>
      <c r="LAN328" s="94"/>
      <c r="LAO328" s="94"/>
      <c r="LAP328" s="94"/>
      <c r="LAQ328" s="94"/>
      <c r="LAR328" s="94"/>
      <c r="LAS328" s="94"/>
      <c r="LAT328" s="94"/>
      <c r="LAU328" s="94"/>
      <c r="LAV328" s="94"/>
      <c r="LAW328" s="94"/>
      <c r="LAX328" s="94"/>
      <c r="LAY328" s="94"/>
      <c r="LAZ328" s="94"/>
      <c r="LBA328" s="94"/>
      <c r="LBB328" s="94"/>
      <c r="LBC328" s="94"/>
      <c r="LBD328" s="94"/>
      <c r="LBE328" s="94"/>
      <c r="LBF328" s="94"/>
      <c r="LBG328" s="94"/>
      <c r="LBH328" s="94"/>
      <c r="LBI328" s="94"/>
      <c r="LBJ328" s="94"/>
      <c r="LBK328" s="94"/>
      <c r="LBL328" s="94"/>
      <c r="LBM328" s="94"/>
      <c r="LBN328" s="94"/>
      <c r="LBO328" s="94"/>
      <c r="LBP328" s="94"/>
      <c r="LBQ328" s="94"/>
      <c r="LBR328" s="94"/>
      <c r="LBS328" s="94"/>
      <c r="LBT328" s="94"/>
      <c r="LBU328" s="94"/>
      <c r="LBV328" s="94"/>
      <c r="LBW328" s="94"/>
      <c r="LBX328" s="94"/>
      <c r="LBY328" s="94"/>
      <c r="LBZ328" s="94"/>
      <c r="LCA328" s="94"/>
      <c r="LCB328" s="94"/>
      <c r="LCC328" s="94"/>
      <c r="LCD328" s="94"/>
      <c r="LCE328" s="94"/>
      <c r="LCF328" s="94"/>
      <c r="LCG328" s="94"/>
      <c r="LCH328" s="94"/>
      <c r="LCI328" s="94"/>
      <c r="LCJ328" s="94"/>
      <c r="LCK328" s="94"/>
      <c r="LCL328" s="94"/>
      <c r="LCM328" s="94"/>
      <c r="LCN328" s="94"/>
      <c r="LCO328" s="94"/>
      <c r="LCP328" s="94"/>
      <c r="LCQ328" s="94"/>
      <c r="LCR328" s="94"/>
      <c r="LCS328" s="94"/>
      <c r="LCT328" s="94"/>
      <c r="LCU328" s="94"/>
      <c r="LCV328" s="94"/>
      <c r="LCW328" s="94"/>
      <c r="LCX328" s="94"/>
      <c r="LCY328" s="94"/>
      <c r="LCZ328" s="94"/>
      <c r="LDA328" s="94"/>
      <c r="LDB328" s="94"/>
      <c r="LDC328" s="94"/>
      <c r="LDD328" s="94"/>
      <c r="LDE328" s="94"/>
      <c r="LDF328" s="94"/>
      <c r="LDG328" s="94"/>
      <c r="LDH328" s="94"/>
      <c r="LDI328" s="94"/>
      <c r="LDJ328" s="94"/>
      <c r="LDK328" s="94"/>
      <c r="LDL328" s="94"/>
      <c r="LDM328" s="94"/>
      <c r="LDN328" s="94"/>
      <c r="LDO328" s="94"/>
      <c r="LDP328" s="94"/>
      <c r="LDQ328" s="94"/>
      <c r="LDR328" s="94"/>
      <c r="LDS328" s="94"/>
      <c r="LDT328" s="94"/>
      <c r="LDU328" s="94"/>
      <c r="LDV328" s="94"/>
      <c r="LDW328" s="94"/>
      <c r="LDX328" s="94"/>
      <c r="LDY328" s="94"/>
      <c r="LDZ328" s="94"/>
      <c r="LEA328" s="94"/>
      <c r="LEB328" s="94"/>
      <c r="LEC328" s="94"/>
      <c r="LED328" s="94"/>
      <c r="LEE328" s="94"/>
      <c r="LEF328" s="94"/>
      <c r="LEG328" s="94"/>
      <c r="LEH328" s="94"/>
      <c r="LEI328" s="94"/>
      <c r="LEJ328" s="94"/>
      <c r="LEK328" s="94"/>
      <c r="LEL328" s="94"/>
      <c r="LEM328" s="94"/>
      <c r="LEN328" s="94"/>
      <c r="LEO328" s="94"/>
      <c r="LEP328" s="94"/>
      <c r="LEQ328" s="94"/>
      <c r="LER328" s="94"/>
      <c r="LES328" s="94"/>
      <c r="LET328" s="94"/>
      <c r="LEU328" s="94"/>
      <c r="LEV328" s="94"/>
      <c r="LEW328" s="94"/>
      <c r="LEX328" s="94"/>
      <c r="LEY328" s="94"/>
      <c r="LEZ328" s="94"/>
      <c r="LFA328" s="94"/>
      <c r="LFB328" s="94"/>
      <c r="LFC328" s="94"/>
      <c r="LFD328" s="94"/>
      <c r="LFE328" s="94"/>
      <c r="LFF328" s="94"/>
      <c r="LFG328" s="94"/>
      <c r="LFH328" s="94"/>
      <c r="LFI328" s="94"/>
      <c r="LFJ328" s="94"/>
      <c r="LFK328" s="94"/>
      <c r="LFL328" s="94"/>
      <c r="LFM328" s="94"/>
      <c r="LFN328" s="94"/>
      <c r="LFO328" s="94"/>
      <c r="LFP328" s="94"/>
      <c r="LFQ328" s="94"/>
      <c r="LFR328" s="94"/>
      <c r="LFS328" s="94"/>
      <c r="LFT328" s="94"/>
      <c r="LFU328" s="94"/>
      <c r="LFV328" s="94"/>
      <c r="LFW328" s="94"/>
      <c r="LFX328" s="94"/>
      <c r="LFY328" s="94"/>
      <c r="LFZ328" s="94"/>
      <c r="LGA328" s="94"/>
      <c r="LGB328" s="94"/>
      <c r="LGC328" s="94"/>
      <c r="LGD328" s="94"/>
      <c r="LGE328" s="94"/>
      <c r="LGF328" s="94"/>
      <c r="LGG328" s="94"/>
      <c r="LGH328" s="94"/>
      <c r="LGI328" s="94"/>
      <c r="LGJ328" s="94"/>
      <c r="LGK328" s="94"/>
      <c r="LGL328" s="94"/>
      <c r="LGM328" s="94"/>
      <c r="LGN328" s="94"/>
      <c r="LGO328" s="94"/>
      <c r="LGP328" s="94"/>
      <c r="LGQ328" s="94"/>
      <c r="LGR328" s="94"/>
      <c r="LGS328" s="94"/>
      <c r="LGT328" s="94"/>
      <c r="LGU328" s="94"/>
      <c r="LGV328" s="94"/>
      <c r="LGW328" s="94"/>
      <c r="LGX328" s="94"/>
      <c r="LGY328" s="94"/>
      <c r="LGZ328" s="94"/>
      <c r="LHA328" s="94"/>
      <c r="LHB328" s="94"/>
      <c r="LHC328" s="94"/>
      <c r="LHD328" s="94"/>
      <c r="LHE328" s="94"/>
      <c r="LHF328" s="94"/>
      <c r="LHG328" s="94"/>
      <c r="LHH328" s="94"/>
      <c r="LHI328" s="94"/>
      <c r="LHJ328" s="94"/>
      <c r="LHK328" s="94"/>
      <c r="LHL328" s="94"/>
      <c r="LHM328" s="94"/>
      <c r="LHN328" s="94"/>
      <c r="LHO328" s="94"/>
      <c r="LHP328" s="94"/>
      <c r="LHQ328" s="94"/>
      <c r="LHR328" s="94"/>
      <c r="LHS328" s="94"/>
      <c r="LHT328" s="94"/>
      <c r="LHU328" s="94"/>
      <c r="LHV328" s="94"/>
      <c r="LHW328" s="94"/>
      <c r="LHX328" s="94"/>
      <c r="LHY328" s="94"/>
      <c r="LHZ328" s="94"/>
      <c r="LIA328" s="94"/>
      <c r="LIB328" s="94"/>
      <c r="LIC328" s="94"/>
      <c r="LID328" s="94"/>
      <c r="LIE328" s="94"/>
      <c r="LIF328" s="94"/>
      <c r="LIG328" s="94"/>
      <c r="LIH328" s="94"/>
      <c r="LII328" s="94"/>
      <c r="LIJ328" s="94"/>
      <c r="LIK328" s="94"/>
      <c r="LIL328" s="94"/>
      <c r="LIM328" s="94"/>
      <c r="LIN328" s="94"/>
      <c r="LIO328" s="94"/>
      <c r="LIP328" s="94"/>
      <c r="LIQ328" s="94"/>
      <c r="LIR328" s="94"/>
      <c r="LIS328" s="94"/>
      <c r="LIT328" s="94"/>
      <c r="LIU328" s="94"/>
      <c r="LIV328" s="94"/>
      <c r="LIW328" s="94"/>
      <c r="LIX328" s="94"/>
      <c r="LIY328" s="94"/>
      <c r="LIZ328" s="94"/>
      <c r="LJA328" s="94"/>
      <c r="LJB328" s="94"/>
      <c r="LJC328" s="94"/>
      <c r="LJD328" s="94"/>
      <c r="LJE328" s="94"/>
      <c r="LJF328" s="94"/>
      <c r="LJG328" s="94"/>
      <c r="LJH328" s="94"/>
      <c r="LJI328" s="94"/>
      <c r="LJJ328" s="94"/>
      <c r="LJK328" s="94"/>
      <c r="LJL328" s="94"/>
      <c r="LJM328" s="94"/>
      <c r="LJN328" s="94"/>
      <c r="LJO328" s="94"/>
      <c r="LJP328" s="94"/>
      <c r="LJQ328" s="94"/>
      <c r="LJR328" s="94"/>
      <c r="LJS328" s="94"/>
      <c r="LJT328" s="94"/>
      <c r="LJU328" s="94"/>
      <c r="LJV328" s="94"/>
      <c r="LJW328" s="94"/>
      <c r="LJX328" s="94"/>
      <c r="LJY328" s="94"/>
      <c r="LJZ328" s="94"/>
      <c r="LKA328" s="94"/>
      <c r="LKB328" s="94"/>
      <c r="LKC328" s="94"/>
      <c r="LKD328" s="94"/>
      <c r="LKE328" s="94"/>
      <c r="LKF328" s="94"/>
      <c r="LKG328" s="94"/>
      <c r="LKH328" s="94"/>
      <c r="LKI328" s="94"/>
      <c r="LKJ328" s="94"/>
      <c r="LKK328" s="94"/>
      <c r="LKL328" s="94"/>
      <c r="LKM328" s="94"/>
      <c r="LKN328" s="94"/>
      <c r="LKO328" s="94"/>
      <c r="LKP328" s="94"/>
      <c r="LKQ328" s="94"/>
      <c r="LKR328" s="94"/>
      <c r="LKS328" s="94"/>
      <c r="LKT328" s="94"/>
      <c r="LKU328" s="94"/>
      <c r="LKV328" s="94"/>
      <c r="LKW328" s="94"/>
      <c r="LKX328" s="94"/>
      <c r="LKY328" s="94"/>
      <c r="LKZ328" s="94"/>
      <c r="LLA328" s="94"/>
      <c r="LLB328" s="94"/>
      <c r="LLC328" s="94"/>
      <c r="LLD328" s="94"/>
      <c r="LLE328" s="94"/>
      <c r="LLF328" s="94"/>
      <c r="LLG328" s="94"/>
      <c r="LLH328" s="94"/>
      <c r="LLI328" s="94"/>
      <c r="LLJ328" s="94"/>
      <c r="LLK328" s="94"/>
      <c r="LLL328" s="94"/>
      <c r="LLM328" s="94"/>
      <c r="LLN328" s="94"/>
      <c r="LLO328" s="94"/>
      <c r="LLP328" s="94"/>
      <c r="LLQ328" s="94"/>
      <c r="LLR328" s="94"/>
      <c r="LLS328" s="94"/>
      <c r="LLT328" s="94"/>
      <c r="LLU328" s="94"/>
      <c r="LLV328" s="94"/>
      <c r="LLW328" s="94"/>
      <c r="LLX328" s="94"/>
      <c r="LLY328" s="94"/>
      <c r="LLZ328" s="94"/>
      <c r="LMA328" s="94"/>
      <c r="LMB328" s="94"/>
      <c r="LMC328" s="94"/>
      <c r="LMD328" s="94"/>
      <c r="LME328" s="94"/>
      <c r="LMF328" s="94"/>
      <c r="LMG328" s="94"/>
      <c r="LMH328" s="94"/>
      <c r="LMI328" s="94"/>
      <c r="LMJ328" s="94"/>
      <c r="LMK328" s="94"/>
      <c r="LML328" s="94"/>
      <c r="LMM328" s="94"/>
      <c r="LMN328" s="94"/>
      <c r="LMO328" s="94"/>
      <c r="LMP328" s="94"/>
      <c r="LMQ328" s="94"/>
      <c r="LMR328" s="94"/>
      <c r="LMS328" s="94"/>
      <c r="LMT328" s="94"/>
      <c r="LMU328" s="94"/>
      <c r="LMV328" s="94"/>
      <c r="LMW328" s="94"/>
      <c r="LMX328" s="94"/>
      <c r="LMY328" s="94"/>
      <c r="LMZ328" s="94"/>
      <c r="LNA328" s="94"/>
      <c r="LNB328" s="94"/>
      <c r="LNC328" s="94"/>
      <c r="LND328" s="94"/>
      <c r="LNE328" s="94"/>
      <c r="LNF328" s="94"/>
      <c r="LNG328" s="94"/>
      <c r="LNH328" s="94"/>
      <c r="LNI328" s="94"/>
      <c r="LNJ328" s="94"/>
      <c r="LNK328" s="94"/>
      <c r="LNL328" s="94"/>
      <c r="LNM328" s="94"/>
      <c r="LNN328" s="94"/>
      <c r="LNO328" s="94"/>
      <c r="LNP328" s="94"/>
      <c r="LNQ328" s="94"/>
      <c r="LNR328" s="94"/>
      <c r="LNS328" s="94"/>
      <c r="LNT328" s="94"/>
      <c r="LNU328" s="94"/>
      <c r="LNV328" s="94"/>
      <c r="LNW328" s="94"/>
      <c r="LNX328" s="94"/>
      <c r="LNY328" s="94"/>
      <c r="LNZ328" s="94"/>
      <c r="LOA328" s="94"/>
      <c r="LOB328" s="94"/>
      <c r="LOC328" s="94"/>
      <c r="LOD328" s="94"/>
      <c r="LOE328" s="94"/>
      <c r="LOF328" s="94"/>
      <c r="LOG328" s="94"/>
      <c r="LOH328" s="94"/>
      <c r="LOI328" s="94"/>
      <c r="LOJ328" s="94"/>
      <c r="LOK328" s="94"/>
      <c r="LOL328" s="94"/>
      <c r="LOM328" s="94"/>
      <c r="LON328" s="94"/>
      <c r="LOO328" s="94"/>
      <c r="LOP328" s="94"/>
      <c r="LOQ328" s="94"/>
      <c r="LOR328" s="94"/>
      <c r="LOS328" s="94"/>
      <c r="LOT328" s="94"/>
      <c r="LOU328" s="94"/>
      <c r="LOV328" s="94"/>
      <c r="LOW328" s="94"/>
      <c r="LOX328" s="94"/>
      <c r="LOY328" s="94"/>
      <c r="LOZ328" s="94"/>
      <c r="LPA328" s="94"/>
      <c r="LPB328" s="94"/>
      <c r="LPC328" s="94"/>
      <c r="LPD328" s="94"/>
      <c r="LPE328" s="94"/>
      <c r="LPF328" s="94"/>
      <c r="LPG328" s="94"/>
      <c r="LPH328" s="94"/>
      <c r="LPI328" s="94"/>
      <c r="LPJ328" s="94"/>
      <c r="LPK328" s="94"/>
      <c r="LPL328" s="94"/>
      <c r="LPM328" s="94"/>
      <c r="LPN328" s="94"/>
      <c r="LPO328" s="94"/>
      <c r="LPP328" s="94"/>
      <c r="LPQ328" s="94"/>
      <c r="LPR328" s="94"/>
      <c r="LPS328" s="94"/>
      <c r="LPT328" s="94"/>
      <c r="LPU328" s="94"/>
      <c r="LPV328" s="94"/>
      <c r="LPW328" s="94"/>
      <c r="LPX328" s="94"/>
      <c r="LPY328" s="94"/>
      <c r="LPZ328" s="94"/>
      <c r="LQA328" s="94"/>
      <c r="LQB328" s="94"/>
      <c r="LQC328" s="94"/>
      <c r="LQD328" s="94"/>
      <c r="LQE328" s="94"/>
      <c r="LQF328" s="94"/>
      <c r="LQG328" s="94"/>
      <c r="LQH328" s="94"/>
      <c r="LQI328" s="94"/>
      <c r="LQJ328" s="94"/>
      <c r="LQK328" s="94"/>
      <c r="LQL328" s="94"/>
      <c r="LQM328" s="94"/>
      <c r="LQN328" s="94"/>
      <c r="LQO328" s="94"/>
      <c r="LQP328" s="94"/>
      <c r="LQQ328" s="94"/>
      <c r="LQR328" s="94"/>
      <c r="LQS328" s="94"/>
      <c r="LQT328" s="94"/>
      <c r="LQU328" s="94"/>
      <c r="LQV328" s="94"/>
      <c r="LQW328" s="94"/>
      <c r="LQX328" s="94"/>
      <c r="LQY328" s="94"/>
      <c r="LQZ328" s="94"/>
      <c r="LRA328" s="94"/>
      <c r="LRB328" s="94"/>
      <c r="LRC328" s="94"/>
      <c r="LRD328" s="94"/>
      <c r="LRE328" s="94"/>
      <c r="LRF328" s="94"/>
      <c r="LRG328" s="94"/>
      <c r="LRH328" s="94"/>
      <c r="LRI328" s="94"/>
      <c r="LRJ328" s="94"/>
      <c r="LRK328" s="94"/>
      <c r="LRL328" s="94"/>
      <c r="LRM328" s="94"/>
      <c r="LRN328" s="94"/>
      <c r="LRO328" s="94"/>
      <c r="LRP328" s="94"/>
      <c r="LRQ328" s="94"/>
      <c r="LRR328" s="94"/>
      <c r="LRS328" s="94"/>
      <c r="LRT328" s="94"/>
      <c r="LRU328" s="94"/>
      <c r="LRV328" s="94"/>
      <c r="LRW328" s="94"/>
      <c r="LRX328" s="94"/>
      <c r="LRY328" s="94"/>
      <c r="LRZ328" s="94"/>
      <c r="LSA328" s="94"/>
      <c r="LSB328" s="94"/>
      <c r="LSC328" s="94"/>
      <c r="LSD328" s="94"/>
      <c r="LSE328" s="94"/>
      <c r="LSF328" s="94"/>
      <c r="LSG328" s="94"/>
      <c r="LSH328" s="94"/>
      <c r="LSI328" s="94"/>
      <c r="LSJ328" s="94"/>
      <c r="LSK328" s="94"/>
      <c r="LSL328" s="94"/>
      <c r="LSM328" s="94"/>
      <c r="LSN328" s="94"/>
      <c r="LSO328" s="94"/>
      <c r="LSP328" s="94"/>
      <c r="LSQ328" s="94"/>
      <c r="LSR328" s="94"/>
      <c r="LSS328" s="94"/>
      <c r="LST328" s="94"/>
      <c r="LSU328" s="94"/>
      <c r="LSV328" s="94"/>
      <c r="LSW328" s="94"/>
      <c r="LSX328" s="94"/>
      <c r="LSY328" s="94"/>
      <c r="LSZ328" s="94"/>
      <c r="LTA328" s="94"/>
      <c r="LTB328" s="94"/>
      <c r="LTC328" s="94"/>
      <c r="LTD328" s="94"/>
      <c r="LTE328" s="94"/>
      <c r="LTF328" s="94"/>
      <c r="LTG328" s="94"/>
      <c r="LTH328" s="94"/>
      <c r="LTI328" s="94"/>
      <c r="LTJ328" s="94"/>
      <c r="LTK328" s="94"/>
      <c r="LTL328" s="94"/>
      <c r="LTM328" s="94"/>
      <c r="LTN328" s="94"/>
      <c r="LTO328" s="94"/>
      <c r="LTP328" s="94"/>
      <c r="LTQ328" s="94"/>
      <c r="LTR328" s="94"/>
      <c r="LTS328" s="94"/>
      <c r="LTT328" s="94"/>
      <c r="LTU328" s="94"/>
      <c r="LTV328" s="94"/>
      <c r="LTW328" s="94"/>
      <c r="LTX328" s="94"/>
      <c r="LTY328" s="94"/>
      <c r="LTZ328" s="94"/>
      <c r="LUA328" s="94"/>
      <c r="LUB328" s="94"/>
      <c r="LUC328" s="94"/>
      <c r="LUD328" s="94"/>
      <c r="LUE328" s="94"/>
      <c r="LUF328" s="94"/>
      <c r="LUG328" s="94"/>
      <c r="LUH328" s="94"/>
      <c r="LUI328" s="94"/>
      <c r="LUJ328" s="94"/>
      <c r="LUK328" s="94"/>
      <c r="LUL328" s="94"/>
      <c r="LUM328" s="94"/>
      <c r="LUN328" s="94"/>
      <c r="LUO328" s="94"/>
      <c r="LUP328" s="94"/>
      <c r="LUQ328" s="94"/>
      <c r="LUR328" s="94"/>
      <c r="LUS328" s="94"/>
      <c r="LUT328" s="94"/>
      <c r="LUU328" s="94"/>
      <c r="LUV328" s="94"/>
      <c r="LUW328" s="94"/>
      <c r="LUX328" s="94"/>
      <c r="LUY328" s="94"/>
      <c r="LUZ328" s="94"/>
      <c r="LVA328" s="94"/>
      <c r="LVB328" s="94"/>
      <c r="LVC328" s="94"/>
      <c r="LVD328" s="94"/>
      <c r="LVE328" s="94"/>
      <c r="LVF328" s="94"/>
      <c r="LVG328" s="94"/>
      <c r="LVH328" s="94"/>
      <c r="LVI328" s="94"/>
      <c r="LVJ328" s="94"/>
      <c r="LVK328" s="94"/>
      <c r="LVL328" s="94"/>
      <c r="LVM328" s="94"/>
      <c r="LVN328" s="94"/>
      <c r="LVO328" s="94"/>
      <c r="LVP328" s="94"/>
      <c r="LVQ328" s="94"/>
      <c r="LVR328" s="94"/>
      <c r="LVS328" s="94"/>
      <c r="LVT328" s="94"/>
      <c r="LVU328" s="94"/>
      <c r="LVV328" s="94"/>
      <c r="LVW328" s="94"/>
      <c r="LVX328" s="94"/>
      <c r="LVY328" s="94"/>
      <c r="LVZ328" s="94"/>
      <c r="LWA328" s="94"/>
      <c r="LWB328" s="94"/>
      <c r="LWC328" s="94"/>
      <c r="LWD328" s="94"/>
      <c r="LWE328" s="94"/>
      <c r="LWF328" s="94"/>
      <c r="LWG328" s="94"/>
      <c r="LWH328" s="94"/>
      <c r="LWI328" s="94"/>
      <c r="LWJ328" s="94"/>
      <c r="LWK328" s="94"/>
      <c r="LWL328" s="94"/>
      <c r="LWM328" s="94"/>
      <c r="LWN328" s="94"/>
      <c r="LWO328" s="94"/>
      <c r="LWP328" s="94"/>
      <c r="LWQ328" s="94"/>
      <c r="LWR328" s="94"/>
      <c r="LWS328" s="94"/>
      <c r="LWT328" s="94"/>
      <c r="LWU328" s="94"/>
      <c r="LWV328" s="94"/>
      <c r="LWW328" s="94"/>
      <c r="LWX328" s="94"/>
      <c r="LWY328" s="94"/>
      <c r="LWZ328" s="94"/>
      <c r="LXA328" s="94"/>
      <c r="LXB328" s="94"/>
      <c r="LXC328" s="94"/>
      <c r="LXD328" s="94"/>
      <c r="LXE328" s="94"/>
      <c r="LXF328" s="94"/>
      <c r="LXG328" s="94"/>
      <c r="LXH328" s="94"/>
      <c r="LXI328" s="94"/>
      <c r="LXJ328" s="94"/>
      <c r="LXK328" s="94"/>
      <c r="LXL328" s="94"/>
      <c r="LXM328" s="94"/>
      <c r="LXN328" s="94"/>
      <c r="LXO328" s="94"/>
      <c r="LXP328" s="94"/>
      <c r="LXQ328" s="94"/>
      <c r="LXR328" s="94"/>
      <c r="LXS328" s="94"/>
      <c r="LXT328" s="94"/>
      <c r="LXU328" s="94"/>
      <c r="LXV328" s="94"/>
      <c r="LXW328" s="94"/>
      <c r="LXX328" s="94"/>
      <c r="LXY328" s="94"/>
      <c r="LXZ328" s="94"/>
      <c r="LYA328" s="94"/>
      <c r="LYB328" s="94"/>
      <c r="LYC328" s="94"/>
      <c r="LYD328" s="94"/>
      <c r="LYE328" s="94"/>
      <c r="LYF328" s="94"/>
      <c r="LYG328" s="94"/>
      <c r="LYH328" s="94"/>
      <c r="LYI328" s="94"/>
      <c r="LYJ328" s="94"/>
      <c r="LYK328" s="94"/>
      <c r="LYL328" s="94"/>
      <c r="LYM328" s="94"/>
      <c r="LYN328" s="94"/>
      <c r="LYO328" s="94"/>
      <c r="LYP328" s="94"/>
      <c r="LYQ328" s="94"/>
      <c r="LYR328" s="94"/>
      <c r="LYS328" s="94"/>
      <c r="LYT328" s="94"/>
      <c r="LYU328" s="94"/>
      <c r="LYV328" s="94"/>
      <c r="LYW328" s="94"/>
      <c r="LYX328" s="94"/>
      <c r="LYY328" s="94"/>
      <c r="LYZ328" s="94"/>
      <c r="LZA328" s="94"/>
      <c r="LZB328" s="94"/>
      <c r="LZC328" s="94"/>
      <c r="LZD328" s="94"/>
      <c r="LZE328" s="94"/>
      <c r="LZF328" s="94"/>
      <c r="LZG328" s="94"/>
      <c r="LZH328" s="94"/>
      <c r="LZI328" s="94"/>
      <c r="LZJ328" s="94"/>
      <c r="LZK328" s="94"/>
      <c r="LZL328" s="94"/>
      <c r="LZM328" s="94"/>
      <c r="LZN328" s="94"/>
      <c r="LZO328" s="94"/>
      <c r="LZP328" s="94"/>
      <c r="LZQ328" s="94"/>
      <c r="LZR328" s="94"/>
      <c r="LZS328" s="94"/>
      <c r="LZT328" s="94"/>
      <c r="LZU328" s="94"/>
      <c r="LZV328" s="94"/>
      <c r="LZW328" s="94"/>
      <c r="LZX328" s="94"/>
      <c r="LZY328" s="94"/>
      <c r="LZZ328" s="94"/>
      <c r="MAA328" s="94"/>
      <c r="MAB328" s="94"/>
      <c r="MAC328" s="94"/>
      <c r="MAD328" s="94"/>
      <c r="MAE328" s="94"/>
      <c r="MAF328" s="94"/>
      <c r="MAG328" s="94"/>
      <c r="MAH328" s="94"/>
      <c r="MAI328" s="94"/>
      <c r="MAJ328" s="94"/>
      <c r="MAK328" s="94"/>
      <c r="MAL328" s="94"/>
      <c r="MAM328" s="94"/>
      <c r="MAN328" s="94"/>
      <c r="MAO328" s="94"/>
      <c r="MAP328" s="94"/>
      <c r="MAQ328" s="94"/>
      <c r="MAR328" s="94"/>
      <c r="MAS328" s="94"/>
      <c r="MAT328" s="94"/>
      <c r="MAU328" s="94"/>
      <c r="MAV328" s="94"/>
      <c r="MAW328" s="94"/>
      <c r="MAX328" s="94"/>
      <c r="MAY328" s="94"/>
      <c r="MAZ328" s="94"/>
      <c r="MBA328" s="94"/>
      <c r="MBB328" s="94"/>
      <c r="MBC328" s="94"/>
      <c r="MBD328" s="94"/>
      <c r="MBE328" s="94"/>
      <c r="MBF328" s="94"/>
      <c r="MBG328" s="94"/>
      <c r="MBH328" s="94"/>
      <c r="MBI328" s="94"/>
      <c r="MBJ328" s="94"/>
      <c r="MBK328" s="94"/>
      <c r="MBL328" s="94"/>
      <c r="MBM328" s="94"/>
      <c r="MBN328" s="94"/>
      <c r="MBO328" s="94"/>
      <c r="MBP328" s="94"/>
      <c r="MBQ328" s="94"/>
      <c r="MBR328" s="94"/>
      <c r="MBS328" s="94"/>
      <c r="MBT328" s="94"/>
      <c r="MBU328" s="94"/>
      <c r="MBV328" s="94"/>
      <c r="MBW328" s="94"/>
      <c r="MBX328" s="94"/>
      <c r="MBY328" s="94"/>
      <c r="MBZ328" s="94"/>
      <c r="MCA328" s="94"/>
      <c r="MCB328" s="94"/>
      <c r="MCC328" s="94"/>
      <c r="MCD328" s="94"/>
      <c r="MCE328" s="94"/>
      <c r="MCF328" s="94"/>
      <c r="MCG328" s="94"/>
      <c r="MCH328" s="94"/>
      <c r="MCI328" s="94"/>
      <c r="MCJ328" s="94"/>
      <c r="MCK328" s="94"/>
      <c r="MCL328" s="94"/>
      <c r="MCM328" s="94"/>
      <c r="MCN328" s="94"/>
      <c r="MCO328" s="94"/>
      <c r="MCP328" s="94"/>
      <c r="MCQ328" s="94"/>
      <c r="MCR328" s="94"/>
      <c r="MCS328" s="94"/>
      <c r="MCT328" s="94"/>
      <c r="MCU328" s="94"/>
      <c r="MCV328" s="94"/>
      <c r="MCW328" s="94"/>
      <c r="MCX328" s="94"/>
      <c r="MCY328" s="94"/>
      <c r="MCZ328" s="94"/>
      <c r="MDA328" s="94"/>
      <c r="MDB328" s="94"/>
      <c r="MDC328" s="94"/>
      <c r="MDD328" s="94"/>
      <c r="MDE328" s="94"/>
      <c r="MDF328" s="94"/>
      <c r="MDG328" s="94"/>
      <c r="MDH328" s="94"/>
      <c r="MDI328" s="94"/>
      <c r="MDJ328" s="94"/>
      <c r="MDK328" s="94"/>
      <c r="MDL328" s="94"/>
      <c r="MDM328" s="94"/>
      <c r="MDN328" s="94"/>
      <c r="MDO328" s="94"/>
      <c r="MDP328" s="94"/>
      <c r="MDQ328" s="94"/>
      <c r="MDR328" s="94"/>
      <c r="MDS328" s="94"/>
      <c r="MDT328" s="94"/>
      <c r="MDU328" s="94"/>
      <c r="MDV328" s="94"/>
      <c r="MDW328" s="94"/>
      <c r="MDX328" s="94"/>
      <c r="MDY328" s="94"/>
      <c r="MDZ328" s="94"/>
      <c r="MEA328" s="94"/>
      <c r="MEB328" s="94"/>
      <c r="MEC328" s="94"/>
      <c r="MED328" s="94"/>
      <c r="MEE328" s="94"/>
      <c r="MEF328" s="94"/>
      <c r="MEG328" s="94"/>
      <c r="MEH328" s="94"/>
      <c r="MEI328" s="94"/>
      <c r="MEJ328" s="94"/>
      <c r="MEK328" s="94"/>
      <c r="MEL328" s="94"/>
      <c r="MEM328" s="94"/>
      <c r="MEN328" s="94"/>
      <c r="MEO328" s="94"/>
      <c r="MEP328" s="94"/>
      <c r="MEQ328" s="94"/>
      <c r="MER328" s="94"/>
      <c r="MES328" s="94"/>
      <c r="MET328" s="94"/>
      <c r="MEU328" s="94"/>
      <c r="MEV328" s="94"/>
      <c r="MEW328" s="94"/>
      <c r="MEX328" s="94"/>
      <c r="MEY328" s="94"/>
      <c r="MEZ328" s="94"/>
      <c r="MFA328" s="94"/>
      <c r="MFB328" s="94"/>
      <c r="MFC328" s="94"/>
      <c r="MFD328" s="94"/>
      <c r="MFE328" s="94"/>
      <c r="MFF328" s="94"/>
      <c r="MFG328" s="94"/>
      <c r="MFH328" s="94"/>
      <c r="MFI328" s="94"/>
      <c r="MFJ328" s="94"/>
      <c r="MFK328" s="94"/>
      <c r="MFL328" s="94"/>
      <c r="MFM328" s="94"/>
      <c r="MFN328" s="94"/>
      <c r="MFO328" s="94"/>
      <c r="MFP328" s="94"/>
      <c r="MFQ328" s="94"/>
      <c r="MFR328" s="94"/>
      <c r="MFS328" s="94"/>
      <c r="MFT328" s="94"/>
      <c r="MFU328" s="94"/>
      <c r="MFV328" s="94"/>
      <c r="MFW328" s="94"/>
      <c r="MFX328" s="94"/>
      <c r="MFY328" s="94"/>
      <c r="MFZ328" s="94"/>
      <c r="MGA328" s="94"/>
      <c r="MGB328" s="94"/>
      <c r="MGC328" s="94"/>
      <c r="MGD328" s="94"/>
      <c r="MGE328" s="94"/>
      <c r="MGF328" s="94"/>
      <c r="MGG328" s="94"/>
      <c r="MGH328" s="94"/>
      <c r="MGI328" s="94"/>
      <c r="MGJ328" s="94"/>
      <c r="MGK328" s="94"/>
      <c r="MGL328" s="94"/>
      <c r="MGM328" s="94"/>
      <c r="MGN328" s="94"/>
      <c r="MGO328" s="94"/>
      <c r="MGP328" s="94"/>
      <c r="MGQ328" s="94"/>
      <c r="MGR328" s="94"/>
      <c r="MGS328" s="94"/>
      <c r="MGT328" s="94"/>
      <c r="MGU328" s="94"/>
      <c r="MGV328" s="94"/>
      <c r="MGW328" s="94"/>
      <c r="MGX328" s="94"/>
      <c r="MGY328" s="94"/>
      <c r="MGZ328" s="94"/>
      <c r="MHA328" s="94"/>
      <c r="MHB328" s="94"/>
      <c r="MHC328" s="94"/>
      <c r="MHD328" s="94"/>
      <c r="MHE328" s="94"/>
      <c r="MHF328" s="94"/>
      <c r="MHG328" s="94"/>
      <c r="MHH328" s="94"/>
      <c r="MHI328" s="94"/>
      <c r="MHJ328" s="94"/>
      <c r="MHK328" s="94"/>
      <c r="MHL328" s="94"/>
      <c r="MHM328" s="94"/>
      <c r="MHN328" s="94"/>
      <c r="MHO328" s="94"/>
      <c r="MHP328" s="94"/>
      <c r="MHQ328" s="94"/>
      <c r="MHR328" s="94"/>
      <c r="MHS328" s="94"/>
      <c r="MHT328" s="94"/>
      <c r="MHU328" s="94"/>
      <c r="MHV328" s="94"/>
      <c r="MHW328" s="94"/>
      <c r="MHX328" s="94"/>
      <c r="MHY328" s="94"/>
      <c r="MHZ328" s="94"/>
      <c r="MIA328" s="94"/>
      <c r="MIB328" s="94"/>
      <c r="MIC328" s="94"/>
      <c r="MID328" s="94"/>
      <c r="MIE328" s="94"/>
      <c r="MIF328" s="94"/>
      <c r="MIG328" s="94"/>
      <c r="MIH328" s="94"/>
      <c r="MII328" s="94"/>
      <c r="MIJ328" s="94"/>
      <c r="MIK328" s="94"/>
      <c r="MIL328" s="94"/>
      <c r="MIM328" s="94"/>
      <c r="MIN328" s="94"/>
      <c r="MIO328" s="94"/>
      <c r="MIP328" s="94"/>
      <c r="MIQ328" s="94"/>
      <c r="MIR328" s="94"/>
      <c r="MIS328" s="94"/>
      <c r="MIT328" s="94"/>
      <c r="MIU328" s="94"/>
      <c r="MIV328" s="94"/>
      <c r="MIW328" s="94"/>
      <c r="MIX328" s="94"/>
      <c r="MIY328" s="94"/>
      <c r="MIZ328" s="94"/>
      <c r="MJA328" s="94"/>
      <c r="MJB328" s="94"/>
      <c r="MJC328" s="94"/>
      <c r="MJD328" s="94"/>
      <c r="MJE328" s="94"/>
      <c r="MJF328" s="94"/>
      <c r="MJG328" s="94"/>
      <c r="MJH328" s="94"/>
      <c r="MJI328" s="94"/>
      <c r="MJJ328" s="94"/>
      <c r="MJK328" s="94"/>
      <c r="MJL328" s="94"/>
      <c r="MJM328" s="94"/>
      <c r="MJN328" s="94"/>
      <c r="MJO328" s="94"/>
      <c r="MJP328" s="94"/>
      <c r="MJQ328" s="94"/>
      <c r="MJR328" s="94"/>
      <c r="MJS328" s="94"/>
      <c r="MJT328" s="94"/>
      <c r="MJU328" s="94"/>
      <c r="MJV328" s="94"/>
      <c r="MJW328" s="94"/>
      <c r="MJX328" s="94"/>
      <c r="MJY328" s="94"/>
      <c r="MJZ328" s="94"/>
      <c r="MKA328" s="94"/>
      <c r="MKB328" s="94"/>
      <c r="MKC328" s="94"/>
      <c r="MKD328" s="94"/>
      <c r="MKE328" s="94"/>
      <c r="MKF328" s="94"/>
      <c r="MKG328" s="94"/>
      <c r="MKH328" s="94"/>
      <c r="MKI328" s="94"/>
      <c r="MKJ328" s="94"/>
      <c r="MKK328" s="94"/>
      <c r="MKL328" s="94"/>
      <c r="MKM328" s="94"/>
      <c r="MKN328" s="94"/>
      <c r="MKO328" s="94"/>
      <c r="MKP328" s="94"/>
      <c r="MKQ328" s="94"/>
      <c r="MKR328" s="94"/>
      <c r="MKS328" s="94"/>
      <c r="MKT328" s="94"/>
      <c r="MKU328" s="94"/>
      <c r="MKV328" s="94"/>
      <c r="MKW328" s="94"/>
      <c r="MKX328" s="94"/>
      <c r="MKY328" s="94"/>
      <c r="MKZ328" s="94"/>
      <c r="MLA328" s="94"/>
      <c r="MLB328" s="94"/>
      <c r="MLC328" s="94"/>
      <c r="MLD328" s="94"/>
      <c r="MLE328" s="94"/>
      <c r="MLF328" s="94"/>
      <c r="MLG328" s="94"/>
      <c r="MLH328" s="94"/>
      <c r="MLI328" s="94"/>
      <c r="MLJ328" s="94"/>
      <c r="MLK328" s="94"/>
      <c r="MLL328" s="94"/>
      <c r="MLM328" s="94"/>
      <c r="MLN328" s="94"/>
      <c r="MLO328" s="94"/>
      <c r="MLP328" s="94"/>
      <c r="MLQ328" s="94"/>
      <c r="MLR328" s="94"/>
      <c r="MLS328" s="94"/>
      <c r="MLT328" s="94"/>
      <c r="MLU328" s="94"/>
      <c r="MLV328" s="94"/>
      <c r="MLW328" s="94"/>
      <c r="MLX328" s="94"/>
      <c r="MLY328" s="94"/>
      <c r="MLZ328" s="94"/>
      <c r="MMA328" s="94"/>
      <c r="MMB328" s="94"/>
      <c r="MMC328" s="94"/>
      <c r="MMD328" s="94"/>
      <c r="MME328" s="94"/>
      <c r="MMF328" s="94"/>
      <c r="MMG328" s="94"/>
      <c r="MMH328" s="94"/>
      <c r="MMI328" s="94"/>
      <c r="MMJ328" s="94"/>
      <c r="MMK328" s="94"/>
      <c r="MML328" s="94"/>
      <c r="MMM328" s="94"/>
      <c r="MMN328" s="94"/>
      <c r="MMO328" s="94"/>
      <c r="MMP328" s="94"/>
      <c r="MMQ328" s="94"/>
      <c r="MMR328" s="94"/>
      <c r="MMS328" s="94"/>
      <c r="MMT328" s="94"/>
      <c r="MMU328" s="94"/>
      <c r="MMV328" s="94"/>
      <c r="MMW328" s="94"/>
      <c r="MMX328" s="94"/>
      <c r="MMY328" s="94"/>
      <c r="MMZ328" s="94"/>
      <c r="MNA328" s="94"/>
      <c r="MNB328" s="94"/>
      <c r="MNC328" s="94"/>
      <c r="MND328" s="94"/>
      <c r="MNE328" s="94"/>
      <c r="MNF328" s="94"/>
      <c r="MNG328" s="94"/>
      <c r="MNH328" s="94"/>
      <c r="MNI328" s="94"/>
      <c r="MNJ328" s="94"/>
      <c r="MNK328" s="94"/>
      <c r="MNL328" s="94"/>
      <c r="MNM328" s="94"/>
      <c r="MNN328" s="94"/>
      <c r="MNO328" s="94"/>
      <c r="MNP328" s="94"/>
      <c r="MNQ328" s="94"/>
      <c r="MNR328" s="94"/>
      <c r="MNS328" s="94"/>
      <c r="MNT328" s="94"/>
      <c r="MNU328" s="94"/>
      <c r="MNV328" s="94"/>
      <c r="MNW328" s="94"/>
      <c r="MNX328" s="94"/>
      <c r="MNY328" s="94"/>
      <c r="MNZ328" s="94"/>
      <c r="MOA328" s="94"/>
      <c r="MOB328" s="94"/>
      <c r="MOC328" s="94"/>
      <c r="MOD328" s="94"/>
      <c r="MOE328" s="94"/>
      <c r="MOF328" s="94"/>
      <c r="MOG328" s="94"/>
      <c r="MOH328" s="94"/>
      <c r="MOI328" s="94"/>
      <c r="MOJ328" s="94"/>
      <c r="MOK328" s="94"/>
      <c r="MOL328" s="94"/>
      <c r="MOM328" s="94"/>
      <c r="MON328" s="94"/>
      <c r="MOO328" s="94"/>
      <c r="MOP328" s="94"/>
      <c r="MOQ328" s="94"/>
      <c r="MOR328" s="94"/>
      <c r="MOS328" s="94"/>
      <c r="MOT328" s="94"/>
      <c r="MOU328" s="94"/>
      <c r="MOV328" s="94"/>
      <c r="MOW328" s="94"/>
      <c r="MOX328" s="94"/>
      <c r="MOY328" s="94"/>
      <c r="MOZ328" s="94"/>
      <c r="MPA328" s="94"/>
      <c r="MPB328" s="94"/>
      <c r="MPC328" s="94"/>
      <c r="MPD328" s="94"/>
      <c r="MPE328" s="94"/>
      <c r="MPF328" s="94"/>
      <c r="MPG328" s="94"/>
      <c r="MPH328" s="94"/>
      <c r="MPI328" s="94"/>
      <c r="MPJ328" s="94"/>
      <c r="MPK328" s="94"/>
      <c r="MPL328" s="94"/>
      <c r="MPM328" s="94"/>
      <c r="MPN328" s="94"/>
      <c r="MPO328" s="94"/>
      <c r="MPP328" s="94"/>
      <c r="MPQ328" s="94"/>
      <c r="MPR328" s="94"/>
      <c r="MPS328" s="94"/>
      <c r="MPT328" s="94"/>
      <c r="MPU328" s="94"/>
      <c r="MPV328" s="94"/>
      <c r="MPW328" s="94"/>
      <c r="MPX328" s="94"/>
      <c r="MPY328" s="94"/>
      <c r="MPZ328" s="94"/>
      <c r="MQA328" s="94"/>
      <c r="MQB328" s="94"/>
      <c r="MQC328" s="94"/>
      <c r="MQD328" s="94"/>
      <c r="MQE328" s="94"/>
      <c r="MQF328" s="94"/>
      <c r="MQG328" s="94"/>
      <c r="MQH328" s="94"/>
      <c r="MQI328" s="94"/>
      <c r="MQJ328" s="94"/>
      <c r="MQK328" s="94"/>
      <c r="MQL328" s="94"/>
      <c r="MQM328" s="94"/>
      <c r="MQN328" s="94"/>
      <c r="MQO328" s="94"/>
      <c r="MQP328" s="94"/>
      <c r="MQQ328" s="94"/>
      <c r="MQR328" s="94"/>
      <c r="MQS328" s="94"/>
      <c r="MQT328" s="94"/>
      <c r="MQU328" s="94"/>
      <c r="MQV328" s="94"/>
      <c r="MQW328" s="94"/>
      <c r="MQX328" s="94"/>
      <c r="MQY328" s="94"/>
      <c r="MQZ328" s="94"/>
      <c r="MRA328" s="94"/>
      <c r="MRB328" s="94"/>
      <c r="MRC328" s="94"/>
      <c r="MRD328" s="94"/>
      <c r="MRE328" s="94"/>
      <c r="MRF328" s="94"/>
      <c r="MRG328" s="94"/>
      <c r="MRH328" s="94"/>
      <c r="MRI328" s="94"/>
      <c r="MRJ328" s="94"/>
      <c r="MRK328" s="94"/>
      <c r="MRL328" s="94"/>
      <c r="MRM328" s="94"/>
      <c r="MRN328" s="94"/>
      <c r="MRO328" s="94"/>
      <c r="MRP328" s="94"/>
      <c r="MRQ328" s="94"/>
      <c r="MRR328" s="94"/>
      <c r="MRS328" s="94"/>
      <c r="MRT328" s="94"/>
      <c r="MRU328" s="94"/>
      <c r="MRV328" s="94"/>
      <c r="MRW328" s="94"/>
      <c r="MRX328" s="94"/>
      <c r="MRY328" s="94"/>
      <c r="MRZ328" s="94"/>
      <c r="MSA328" s="94"/>
      <c r="MSB328" s="94"/>
      <c r="MSC328" s="94"/>
      <c r="MSD328" s="94"/>
      <c r="MSE328" s="94"/>
      <c r="MSF328" s="94"/>
      <c r="MSG328" s="94"/>
      <c r="MSH328" s="94"/>
      <c r="MSI328" s="94"/>
      <c r="MSJ328" s="94"/>
      <c r="MSK328" s="94"/>
      <c r="MSL328" s="94"/>
      <c r="MSM328" s="94"/>
      <c r="MSN328" s="94"/>
      <c r="MSO328" s="94"/>
      <c r="MSP328" s="94"/>
      <c r="MSQ328" s="94"/>
      <c r="MSR328" s="94"/>
      <c r="MSS328" s="94"/>
      <c r="MST328" s="94"/>
      <c r="MSU328" s="94"/>
      <c r="MSV328" s="94"/>
      <c r="MSW328" s="94"/>
      <c r="MSX328" s="94"/>
      <c r="MSY328" s="94"/>
      <c r="MSZ328" s="94"/>
      <c r="MTA328" s="94"/>
      <c r="MTB328" s="94"/>
      <c r="MTC328" s="94"/>
      <c r="MTD328" s="94"/>
      <c r="MTE328" s="94"/>
      <c r="MTF328" s="94"/>
      <c r="MTG328" s="94"/>
      <c r="MTH328" s="94"/>
      <c r="MTI328" s="94"/>
      <c r="MTJ328" s="94"/>
      <c r="MTK328" s="94"/>
      <c r="MTL328" s="94"/>
      <c r="MTM328" s="94"/>
      <c r="MTN328" s="94"/>
      <c r="MTO328" s="94"/>
      <c r="MTP328" s="94"/>
      <c r="MTQ328" s="94"/>
      <c r="MTR328" s="94"/>
      <c r="MTS328" s="94"/>
      <c r="MTT328" s="94"/>
      <c r="MTU328" s="94"/>
      <c r="MTV328" s="94"/>
      <c r="MTW328" s="94"/>
      <c r="MTX328" s="94"/>
      <c r="MTY328" s="94"/>
      <c r="MTZ328" s="94"/>
      <c r="MUA328" s="94"/>
      <c r="MUB328" s="94"/>
      <c r="MUC328" s="94"/>
      <c r="MUD328" s="94"/>
      <c r="MUE328" s="94"/>
      <c r="MUF328" s="94"/>
      <c r="MUG328" s="94"/>
      <c r="MUH328" s="94"/>
      <c r="MUI328" s="94"/>
      <c r="MUJ328" s="94"/>
      <c r="MUK328" s="94"/>
      <c r="MUL328" s="94"/>
      <c r="MUM328" s="94"/>
      <c r="MUN328" s="94"/>
      <c r="MUO328" s="94"/>
      <c r="MUP328" s="94"/>
      <c r="MUQ328" s="94"/>
      <c r="MUR328" s="94"/>
      <c r="MUS328" s="94"/>
      <c r="MUT328" s="94"/>
      <c r="MUU328" s="94"/>
      <c r="MUV328" s="94"/>
      <c r="MUW328" s="94"/>
      <c r="MUX328" s="94"/>
      <c r="MUY328" s="94"/>
      <c r="MUZ328" s="94"/>
      <c r="MVA328" s="94"/>
      <c r="MVB328" s="94"/>
      <c r="MVC328" s="94"/>
      <c r="MVD328" s="94"/>
      <c r="MVE328" s="94"/>
      <c r="MVF328" s="94"/>
      <c r="MVG328" s="94"/>
      <c r="MVH328" s="94"/>
      <c r="MVI328" s="94"/>
      <c r="MVJ328" s="94"/>
      <c r="MVK328" s="94"/>
      <c r="MVL328" s="94"/>
      <c r="MVM328" s="94"/>
      <c r="MVN328" s="94"/>
      <c r="MVO328" s="94"/>
      <c r="MVP328" s="94"/>
      <c r="MVQ328" s="94"/>
      <c r="MVR328" s="94"/>
      <c r="MVS328" s="94"/>
      <c r="MVT328" s="94"/>
      <c r="MVU328" s="94"/>
      <c r="MVV328" s="94"/>
      <c r="MVW328" s="94"/>
      <c r="MVX328" s="94"/>
      <c r="MVY328" s="94"/>
      <c r="MVZ328" s="94"/>
      <c r="MWA328" s="94"/>
      <c r="MWB328" s="94"/>
      <c r="MWC328" s="94"/>
      <c r="MWD328" s="94"/>
      <c r="MWE328" s="94"/>
      <c r="MWF328" s="94"/>
      <c r="MWG328" s="94"/>
      <c r="MWH328" s="94"/>
      <c r="MWI328" s="94"/>
      <c r="MWJ328" s="94"/>
      <c r="MWK328" s="94"/>
      <c r="MWL328" s="94"/>
      <c r="MWM328" s="94"/>
      <c r="MWN328" s="94"/>
      <c r="MWO328" s="94"/>
      <c r="MWP328" s="94"/>
      <c r="MWQ328" s="94"/>
      <c r="MWR328" s="94"/>
      <c r="MWS328" s="94"/>
      <c r="MWT328" s="94"/>
      <c r="MWU328" s="94"/>
      <c r="MWV328" s="94"/>
      <c r="MWW328" s="94"/>
      <c r="MWX328" s="94"/>
      <c r="MWY328" s="94"/>
      <c r="MWZ328" s="94"/>
      <c r="MXA328" s="94"/>
      <c r="MXB328" s="94"/>
      <c r="MXC328" s="94"/>
      <c r="MXD328" s="94"/>
      <c r="MXE328" s="94"/>
      <c r="MXF328" s="94"/>
      <c r="MXG328" s="94"/>
      <c r="MXH328" s="94"/>
      <c r="MXI328" s="94"/>
      <c r="MXJ328" s="94"/>
      <c r="MXK328" s="94"/>
      <c r="MXL328" s="94"/>
      <c r="MXM328" s="94"/>
      <c r="MXN328" s="94"/>
      <c r="MXO328" s="94"/>
      <c r="MXP328" s="94"/>
      <c r="MXQ328" s="94"/>
      <c r="MXR328" s="94"/>
      <c r="MXS328" s="94"/>
      <c r="MXT328" s="94"/>
      <c r="MXU328" s="94"/>
      <c r="MXV328" s="94"/>
      <c r="MXW328" s="94"/>
      <c r="MXX328" s="94"/>
      <c r="MXY328" s="94"/>
      <c r="MXZ328" s="94"/>
      <c r="MYA328" s="94"/>
      <c r="MYB328" s="94"/>
      <c r="MYC328" s="94"/>
      <c r="MYD328" s="94"/>
      <c r="MYE328" s="94"/>
      <c r="MYF328" s="94"/>
      <c r="MYG328" s="94"/>
      <c r="MYH328" s="94"/>
      <c r="MYI328" s="94"/>
      <c r="MYJ328" s="94"/>
      <c r="MYK328" s="94"/>
      <c r="MYL328" s="94"/>
      <c r="MYM328" s="94"/>
      <c r="MYN328" s="94"/>
      <c r="MYO328" s="94"/>
      <c r="MYP328" s="94"/>
      <c r="MYQ328" s="94"/>
      <c r="MYR328" s="94"/>
      <c r="MYS328" s="94"/>
      <c r="MYT328" s="94"/>
      <c r="MYU328" s="94"/>
      <c r="MYV328" s="94"/>
      <c r="MYW328" s="94"/>
      <c r="MYX328" s="94"/>
      <c r="MYY328" s="94"/>
      <c r="MYZ328" s="94"/>
      <c r="MZA328" s="94"/>
      <c r="MZB328" s="94"/>
      <c r="MZC328" s="94"/>
      <c r="MZD328" s="94"/>
      <c r="MZE328" s="94"/>
      <c r="MZF328" s="94"/>
      <c r="MZG328" s="94"/>
      <c r="MZH328" s="94"/>
      <c r="MZI328" s="94"/>
      <c r="MZJ328" s="94"/>
      <c r="MZK328" s="94"/>
      <c r="MZL328" s="94"/>
      <c r="MZM328" s="94"/>
      <c r="MZN328" s="94"/>
      <c r="MZO328" s="94"/>
      <c r="MZP328" s="94"/>
      <c r="MZQ328" s="94"/>
      <c r="MZR328" s="94"/>
      <c r="MZS328" s="94"/>
      <c r="MZT328" s="94"/>
      <c r="MZU328" s="94"/>
      <c r="MZV328" s="94"/>
      <c r="MZW328" s="94"/>
      <c r="MZX328" s="94"/>
      <c r="MZY328" s="94"/>
      <c r="MZZ328" s="94"/>
      <c r="NAA328" s="94"/>
      <c r="NAB328" s="94"/>
      <c r="NAC328" s="94"/>
      <c r="NAD328" s="94"/>
      <c r="NAE328" s="94"/>
      <c r="NAF328" s="94"/>
      <c r="NAG328" s="94"/>
      <c r="NAH328" s="94"/>
      <c r="NAI328" s="94"/>
      <c r="NAJ328" s="94"/>
      <c r="NAK328" s="94"/>
      <c r="NAL328" s="94"/>
      <c r="NAM328" s="94"/>
      <c r="NAN328" s="94"/>
      <c r="NAO328" s="94"/>
      <c r="NAP328" s="94"/>
      <c r="NAQ328" s="94"/>
      <c r="NAR328" s="94"/>
      <c r="NAS328" s="94"/>
      <c r="NAT328" s="94"/>
      <c r="NAU328" s="94"/>
      <c r="NAV328" s="94"/>
      <c r="NAW328" s="94"/>
      <c r="NAX328" s="94"/>
      <c r="NAY328" s="94"/>
      <c r="NAZ328" s="94"/>
      <c r="NBA328" s="94"/>
      <c r="NBB328" s="94"/>
      <c r="NBC328" s="94"/>
      <c r="NBD328" s="94"/>
      <c r="NBE328" s="94"/>
      <c r="NBF328" s="94"/>
      <c r="NBG328" s="94"/>
      <c r="NBH328" s="94"/>
      <c r="NBI328" s="94"/>
      <c r="NBJ328" s="94"/>
      <c r="NBK328" s="94"/>
      <c r="NBL328" s="94"/>
      <c r="NBM328" s="94"/>
      <c r="NBN328" s="94"/>
      <c r="NBO328" s="94"/>
      <c r="NBP328" s="94"/>
      <c r="NBQ328" s="94"/>
      <c r="NBR328" s="94"/>
      <c r="NBS328" s="94"/>
      <c r="NBT328" s="94"/>
      <c r="NBU328" s="94"/>
      <c r="NBV328" s="94"/>
      <c r="NBW328" s="94"/>
      <c r="NBX328" s="94"/>
      <c r="NBY328" s="94"/>
      <c r="NBZ328" s="94"/>
      <c r="NCA328" s="94"/>
      <c r="NCB328" s="94"/>
      <c r="NCC328" s="94"/>
      <c r="NCD328" s="94"/>
      <c r="NCE328" s="94"/>
      <c r="NCF328" s="94"/>
      <c r="NCG328" s="94"/>
      <c r="NCH328" s="94"/>
      <c r="NCI328" s="94"/>
      <c r="NCJ328" s="94"/>
      <c r="NCK328" s="94"/>
      <c r="NCL328" s="94"/>
      <c r="NCM328" s="94"/>
      <c r="NCN328" s="94"/>
      <c r="NCO328" s="94"/>
      <c r="NCP328" s="94"/>
      <c r="NCQ328" s="94"/>
      <c r="NCR328" s="94"/>
      <c r="NCS328" s="94"/>
      <c r="NCT328" s="94"/>
      <c r="NCU328" s="94"/>
      <c r="NCV328" s="94"/>
      <c r="NCW328" s="94"/>
      <c r="NCX328" s="94"/>
      <c r="NCY328" s="94"/>
      <c r="NCZ328" s="94"/>
      <c r="NDA328" s="94"/>
      <c r="NDB328" s="94"/>
      <c r="NDC328" s="94"/>
      <c r="NDD328" s="94"/>
      <c r="NDE328" s="94"/>
      <c r="NDF328" s="94"/>
      <c r="NDG328" s="94"/>
      <c r="NDH328" s="94"/>
      <c r="NDI328" s="94"/>
      <c r="NDJ328" s="94"/>
      <c r="NDK328" s="94"/>
      <c r="NDL328" s="94"/>
      <c r="NDM328" s="94"/>
      <c r="NDN328" s="94"/>
      <c r="NDO328" s="94"/>
      <c r="NDP328" s="94"/>
      <c r="NDQ328" s="94"/>
      <c r="NDR328" s="94"/>
      <c r="NDS328" s="94"/>
      <c r="NDT328" s="94"/>
      <c r="NDU328" s="94"/>
      <c r="NDV328" s="94"/>
      <c r="NDW328" s="94"/>
      <c r="NDX328" s="94"/>
      <c r="NDY328" s="94"/>
      <c r="NDZ328" s="94"/>
      <c r="NEA328" s="94"/>
      <c r="NEB328" s="94"/>
      <c r="NEC328" s="94"/>
      <c r="NED328" s="94"/>
      <c r="NEE328" s="94"/>
      <c r="NEF328" s="94"/>
      <c r="NEG328" s="94"/>
      <c r="NEH328" s="94"/>
      <c r="NEI328" s="94"/>
      <c r="NEJ328" s="94"/>
      <c r="NEK328" s="94"/>
      <c r="NEL328" s="94"/>
      <c r="NEM328" s="94"/>
      <c r="NEN328" s="94"/>
      <c r="NEO328" s="94"/>
      <c r="NEP328" s="94"/>
      <c r="NEQ328" s="94"/>
      <c r="NER328" s="94"/>
      <c r="NES328" s="94"/>
      <c r="NET328" s="94"/>
      <c r="NEU328" s="94"/>
      <c r="NEV328" s="94"/>
      <c r="NEW328" s="94"/>
      <c r="NEX328" s="94"/>
      <c r="NEY328" s="94"/>
      <c r="NEZ328" s="94"/>
      <c r="NFA328" s="94"/>
      <c r="NFB328" s="94"/>
      <c r="NFC328" s="94"/>
      <c r="NFD328" s="94"/>
      <c r="NFE328" s="94"/>
      <c r="NFF328" s="94"/>
      <c r="NFG328" s="94"/>
      <c r="NFH328" s="94"/>
      <c r="NFI328" s="94"/>
      <c r="NFJ328" s="94"/>
      <c r="NFK328" s="94"/>
      <c r="NFL328" s="94"/>
      <c r="NFM328" s="94"/>
      <c r="NFN328" s="94"/>
      <c r="NFO328" s="94"/>
      <c r="NFP328" s="94"/>
      <c r="NFQ328" s="94"/>
      <c r="NFR328" s="94"/>
      <c r="NFS328" s="94"/>
      <c r="NFT328" s="94"/>
      <c r="NFU328" s="94"/>
      <c r="NFV328" s="94"/>
      <c r="NFW328" s="94"/>
      <c r="NFX328" s="94"/>
      <c r="NFY328" s="94"/>
      <c r="NFZ328" s="94"/>
      <c r="NGA328" s="94"/>
      <c r="NGB328" s="94"/>
      <c r="NGC328" s="94"/>
      <c r="NGD328" s="94"/>
      <c r="NGE328" s="94"/>
      <c r="NGF328" s="94"/>
      <c r="NGG328" s="94"/>
      <c r="NGH328" s="94"/>
      <c r="NGI328" s="94"/>
      <c r="NGJ328" s="94"/>
      <c r="NGK328" s="94"/>
      <c r="NGL328" s="94"/>
      <c r="NGM328" s="94"/>
      <c r="NGN328" s="94"/>
      <c r="NGO328" s="94"/>
      <c r="NGP328" s="94"/>
      <c r="NGQ328" s="94"/>
      <c r="NGR328" s="94"/>
      <c r="NGS328" s="94"/>
      <c r="NGT328" s="94"/>
      <c r="NGU328" s="94"/>
      <c r="NGV328" s="94"/>
      <c r="NGW328" s="94"/>
      <c r="NGX328" s="94"/>
      <c r="NGY328" s="94"/>
      <c r="NGZ328" s="94"/>
      <c r="NHA328" s="94"/>
      <c r="NHB328" s="94"/>
      <c r="NHC328" s="94"/>
      <c r="NHD328" s="94"/>
      <c r="NHE328" s="94"/>
      <c r="NHF328" s="94"/>
      <c r="NHG328" s="94"/>
      <c r="NHH328" s="94"/>
      <c r="NHI328" s="94"/>
      <c r="NHJ328" s="94"/>
      <c r="NHK328" s="94"/>
      <c r="NHL328" s="94"/>
      <c r="NHM328" s="94"/>
      <c r="NHN328" s="94"/>
      <c r="NHO328" s="94"/>
      <c r="NHP328" s="94"/>
      <c r="NHQ328" s="94"/>
      <c r="NHR328" s="94"/>
      <c r="NHS328" s="94"/>
      <c r="NHT328" s="94"/>
      <c r="NHU328" s="94"/>
      <c r="NHV328" s="94"/>
      <c r="NHW328" s="94"/>
      <c r="NHX328" s="94"/>
      <c r="NHY328" s="94"/>
      <c r="NHZ328" s="94"/>
      <c r="NIA328" s="94"/>
      <c r="NIB328" s="94"/>
      <c r="NIC328" s="94"/>
      <c r="NID328" s="94"/>
      <c r="NIE328" s="94"/>
      <c r="NIF328" s="94"/>
      <c r="NIG328" s="94"/>
      <c r="NIH328" s="94"/>
      <c r="NII328" s="94"/>
      <c r="NIJ328" s="94"/>
      <c r="NIK328" s="94"/>
      <c r="NIL328" s="94"/>
      <c r="NIM328" s="94"/>
      <c r="NIN328" s="94"/>
      <c r="NIO328" s="94"/>
      <c r="NIP328" s="94"/>
      <c r="NIQ328" s="94"/>
      <c r="NIR328" s="94"/>
      <c r="NIS328" s="94"/>
      <c r="NIT328" s="94"/>
      <c r="NIU328" s="94"/>
      <c r="NIV328" s="94"/>
      <c r="NIW328" s="94"/>
      <c r="NIX328" s="94"/>
      <c r="NIY328" s="94"/>
      <c r="NIZ328" s="94"/>
      <c r="NJA328" s="94"/>
      <c r="NJB328" s="94"/>
      <c r="NJC328" s="94"/>
      <c r="NJD328" s="94"/>
      <c r="NJE328" s="94"/>
      <c r="NJF328" s="94"/>
      <c r="NJG328" s="94"/>
      <c r="NJH328" s="94"/>
      <c r="NJI328" s="94"/>
      <c r="NJJ328" s="94"/>
      <c r="NJK328" s="94"/>
      <c r="NJL328" s="94"/>
      <c r="NJM328" s="94"/>
      <c r="NJN328" s="94"/>
      <c r="NJO328" s="94"/>
      <c r="NJP328" s="94"/>
      <c r="NJQ328" s="94"/>
      <c r="NJR328" s="94"/>
      <c r="NJS328" s="94"/>
      <c r="NJT328" s="94"/>
      <c r="NJU328" s="94"/>
      <c r="NJV328" s="94"/>
      <c r="NJW328" s="94"/>
      <c r="NJX328" s="94"/>
      <c r="NJY328" s="94"/>
      <c r="NJZ328" s="94"/>
      <c r="NKA328" s="94"/>
      <c r="NKB328" s="94"/>
      <c r="NKC328" s="94"/>
      <c r="NKD328" s="94"/>
      <c r="NKE328" s="94"/>
      <c r="NKF328" s="94"/>
      <c r="NKG328" s="94"/>
      <c r="NKH328" s="94"/>
      <c r="NKI328" s="94"/>
      <c r="NKJ328" s="94"/>
      <c r="NKK328" s="94"/>
      <c r="NKL328" s="94"/>
      <c r="NKM328" s="94"/>
      <c r="NKN328" s="94"/>
      <c r="NKO328" s="94"/>
      <c r="NKP328" s="94"/>
      <c r="NKQ328" s="94"/>
      <c r="NKR328" s="94"/>
      <c r="NKS328" s="94"/>
      <c r="NKT328" s="94"/>
      <c r="NKU328" s="94"/>
      <c r="NKV328" s="94"/>
      <c r="NKW328" s="94"/>
      <c r="NKX328" s="94"/>
      <c r="NKY328" s="94"/>
      <c r="NKZ328" s="94"/>
      <c r="NLA328" s="94"/>
      <c r="NLB328" s="94"/>
      <c r="NLC328" s="94"/>
      <c r="NLD328" s="94"/>
      <c r="NLE328" s="94"/>
      <c r="NLF328" s="94"/>
      <c r="NLG328" s="94"/>
      <c r="NLH328" s="94"/>
      <c r="NLI328" s="94"/>
      <c r="NLJ328" s="94"/>
      <c r="NLK328" s="94"/>
      <c r="NLL328" s="94"/>
      <c r="NLM328" s="94"/>
      <c r="NLN328" s="94"/>
      <c r="NLO328" s="94"/>
      <c r="NLP328" s="94"/>
      <c r="NLQ328" s="94"/>
      <c r="NLR328" s="94"/>
      <c r="NLS328" s="94"/>
      <c r="NLT328" s="94"/>
      <c r="NLU328" s="94"/>
      <c r="NLV328" s="94"/>
      <c r="NLW328" s="94"/>
      <c r="NLX328" s="94"/>
      <c r="NLY328" s="94"/>
      <c r="NLZ328" s="94"/>
      <c r="NMA328" s="94"/>
      <c r="NMB328" s="94"/>
      <c r="NMC328" s="94"/>
      <c r="NMD328" s="94"/>
      <c r="NME328" s="94"/>
      <c r="NMF328" s="94"/>
      <c r="NMG328" s="94"/>
      <c r="NMH328" s="94"/>
      <c r="NMI328" s="94"/>
      <c r="NMJ328" s="94"/>
      <c r="NMK328" s="94"/>
      <c r="NML328" s="94"/>
      <c r="NMM328" s="94"/>
      <c r="NMN328" s="94"/>
      <c r="NMO328" s="94"/>
      <c r="NMP328" s="94"/>
      <c r="NMQ328" s="94"/>
      <c r="NMR328" s="94"/>
      <c r="NMS328" s="94"/>
      <c r="NMT328" s="94"/>
      <c r="NMU328" s="94"/>
      <c r="NMV328" s="94"/>
      <c r="NMW328" s="94"/>
      <c r="NMX328" s="94"/>
      <c r="NMY328" s="94"/>
      <c r="NMZ328" s="94"/>
      <c r="NNA328" s="94"/>
      <c r="NNB328" s="94"/>
      <c r="NNC328" s="94"/>
      <c r="NND328" s="94"/>
      <c r="NNE328" s="94"/>
      <c r="NNF328" s="94"/>
      <c r="NNG328" s="94"/>
      <c r="NNH328" s="94"/>
      <c r="NNI328" s="94"/>
      <c r="NNJ328" s="94"/>
      <c r="NNK328" s="94"/>
      <c r="NNL328" s="94"/>
      <c r="NNM328" s="94"/>
      <c r="NNN328" s="94"/>
      <c r="NNO328" s="94"/>
      <c r="NNP328" s="94"/>
      <c r="NNQ328" s="94"/>
      <c r="NNR328" s="94"/>
      <c r="NNS328" s="94"/>
      <c r="NNT328" s="94"/>
      <c r="NNU328" s="94"/>
      <c r="NNV328" s="94"/>
      <c r="NNW328" s="94"/>
      <c r="NNX328" s="94"/>
      <c r="NNY328" s="94"/>
      <c r="NNZ328" s="94"/>
      <c r="NOA328" s="94"/>
      <c r="NOB328" s="94"/>
      <c r="NOC328" s="94"/>
      <c r="NOD328" s="94"/>
      <c r="NOE328" s="94"/>
      <c r="NOF328" s="94"/>
      <c r="NOG328" s="94"/>
      <c r="NOH328" s="94"/>
      <c r="NOI328" s="94"/>
      <c r="NOJ328" s="94"/>
      <c r="NOK328" s="94"/>
      <c r="NOL328" s="94"/>
      <c r="NOM328" s="94"/>
      <c r="NON328" s="94"/>
      <c r="NOO328" s="94"/>
      <c r="NOP328" s="94"/>
      <c r="NOQ328" s="94"/>
      <c r="NOR328" s="94"/>
      <c r="NOS328" s="94"/>
      <c r="NOT328" s="94"/>
      <c r="NOU328" s="94"/>
      <c r="NOV328" s="94"/>
      <c r="NOW328" s="94"/>
      <c r="NOX328" s="94"/>
      <c r="NOY328" s="94"/>
      <c r="NOZ328" s="94"/>
      <c r="NPA328" s="94"/>
      <c r="NPB328" s="94"/>
      <c r="NPC328" s="94"/>
      <c r="NPD328" s="94"/>
      <c r="NPE328" s="94"/>
      <c r="NPF328" s="94"/>
      <c r="NPG328" s="94"/>
      <c r="NPH328" s="94"/>
      <c r="NPI328" s="94"/>
      <c r="NPJ328" s="94"/>
      <c r="NPK328" s="94"/>
      <c r="NPL328" s="94"/>
      <c r="NPM328" s="94"/>
      <c r="NPN328" s="94"/>
      <c r="NPO328" s="94"/>
      <c r="NPP328" s="94"/>
      <c r="NPQ328" s="94"/>
      <c r="NPR328" s="94"/>
      <c r="NPS328" s="94"/>
      <c r="NPT328" s="94"/>
      <c r="NPU328" s="94"/>
      <c r="NPV328" s="94"/>
      <c r="NPW328" s="94"/>
      <c r="NPX328" s="94"/>
      <c r="NPY328" s="94"/>
      <c r="NPZ328" s="94"/>
      <c r="NQA328" s="94"/>
      <c r="NQB328" s="94"/>
      <c r="NQC328" s="94"/>
      <c r="NQD328" s="94"/>
      <c r="NQE328" s="94"/>
      <c r="NQF328" s="94"/>
      <c r="NQG328" s="94"/>
      <c r="NQH328" s="94"/>
      <c r="NQI328" s="94"/>
      <c r="NQJ328" s="94"/>
      <c r="NQK328" s="94"/>
      <c r="NQL328" s="94"/>
      <c r="NQM328" s="94"/>
      <c r="NQN328" s="94"/>
      <c r="NQO328" s="94"/>
      <c r="NQP328" s="94"/>
      <c r="NQQ328" s="94"/>
      <c r="NQR328" s="94"/>
      <c r="NQS328" s="94"/>
      <c r="NQT328" s="94"/>
      <c r="NQU328" s="94"/>
      <c r="NQV328" s="94"/>
      <c r="NQW328" s="94"/>
      <c r="NQX328" s="94"/>
      <c r="NQY328" s="94"/>
      <c r="NQZ328" s="94"/>
      <c r="NRA328" s="94"/>
      <c r="NRB328" s="94"/>
      <c r="NRC328" s="94"/>
      <c r="NRD328" s="94"/>
      <c r="NRE328" s="94"/>
      <c r="NRF328" s="94"/>
      <c r="NRG328" s="94"/>
      <c r="NRH328" s="94"/>
      <c r="NRI328" s="94"/>
      <c r="NRJ328" s="94"/>
      <c r="NRK328" s="94"/>
      <c r="NRL328" s="94"/>
      <c r="NRM328" s="94"/>
      <c r="NRN328" s="94"/>
      <c r="NRO328" s="94"/>
      <c r="NRP328" s="94"/>
      <c r="NRQ328" s="94"/>
      <c r="NRR328" s="94"/>
      <c r="NRS328" s="94"/>
      <c r="NRT328" s="94"/>
      <c r="NRU328" s="94"/>
      <c r="NRV328" s="94"/>
      <c r="NRW328" s="94"/>
      <c r="NRX328" s="94"/>
      <c r="NRY328" s="94"/>
      <c r="NRZ328" s="94"/>
      <c r="NSA328" s="94"/>
      <c r="NSB328" s="94"/>
      <c r="NSC328" s="94"/>
      <c r="NSD328" s="94"/>
      <c r="NSE328" s="94"/>
      <c r="NSF328" s="94"/>
      <c r="NSG328" s="94"/>
      <c r="NSH328" s="94"/>
      <c r="NSI328" s="94"/>
      <c r="NSJ328" s="94"/>
      <c r="NSK328" s="94"/>
      <c r="NSL328" s="94"/>
      <c r="NSM328" s="94"/>
      <c r="NSN328" s="94"/>
      <c r="NSO328" s="94"/>
      <c r="NSP328" s="94"/>
      <c r="NSQ328" s="94"/>
      <c r="NSR328" s="94"/>
      <c r="NSS328" s="94"/>
      <c r="NST328" s="94"/>
      <c r="NSU328" s="94"/>
      <c r="NSV328" s="94"/>
      <c r="NSW328" s="94"/>
      <c r="NSX328" s="94"/>
      <c r="NSY328" s="94"/>
      <c r="NSZ328" s="94"/>
      <c r="NTA328" s="94"/>
      <c r="NTB328" s="94"/>
      <c r="NTC328" s="94"/>
      <c r="NTD328" s="94"/>
      <c r="NTE328" s="94"/>
      <c r="NTF328" s="94"/>
      <c r="NTG328" s="94"/>
      <c r="NTH328" s="94"/>
      <c r="NTI328" s="94"/>
      <c r="NTJ328" s="94"/>
      <c r="NTK328" s="94"/>
      <c r="NTL328" s="94"/>
      <c r="NTM328" s="94"/>
      <c r="NTN328" s="94"/>
      <c r="NTO328" s="94"/>
      <c r="NTP328" s="94"/>
      <c r="NTQ328" s="94"/>
      <c r="NTR328" s="94"/>
      <c r="NTS328" s="94"/>
      <c r="NTT328" s="94"/>
      <c r="NTU328" s="94"/>
      <c r="NTV328" s="94"/>
      <c r="NTW328" s="94"/>
      <c r="NTX328" s="94"/>
      <c r="NTY328" s="94"/>
      <c r="NTZ328" s="94"/>
      <c r="NUA328" s="94"/>
      <c r="NUB328" s="94"/>
      <c r="NUC328" s="94"/>
      <c r="NUD328" s="94"/>
      <c r="NUE328" s="94"/>
      <c r="NUF328" s="94"/>
      <c r="NUG328" s="94"/>
      <c r="NUH328" s="94"/>
      <c r="NUI328" s="94"/>
      <c r="NUJ328" s="94"/>
      <c r="NUK328" s="94"/>
      <c r="NUL328" s="94"/>
      <c r="NUM328" s="94"/>
      <c r="NUN328" s="94"/>
      <c r="NUO328" s="94"/>
      <c r="NUP328" s="94"/>
      <c r="NUQ328" s="94"/>
      <c r="NUR328" s="94"/>
      <c r="NUS328" s="94"/>
      <c r="NUT328" s="94"/>
      <c r="NUU328" s="94"/>
      <c r="NUV328" s="94"/>
      <c r="NUW328" s="94"/>
      <c r="NUX328" s="94"/>
      <c r="NUY328" s="94"/>
      <c r="NUZ328" s="94"/>
      <c r="NVA328" s="94"/>
      <c r="NVB328" s="94"/>
      <c r="NVC328" s="94"/>
      <c r="NVD328" s="94"/>
      <c r="NVE328" s="94"/>
      <c r="NVF328" s="94"/>
      <c r="NVG328" s="94"/>
      <c r="NVH328" s="94"/>
      <c r="NVI328" s="94"/>
      <c r="NVJ328" s="94"/>
      <c r="NVK328" s="94"/>
      <c r="NVL328" s="94"/>
      <c r="NVM328" s="94"/>
      <c r="NVN328" s="94"/>
      <c r="NVO328" s="94"/>
      <c r="NVP328" s="94"/>
      <c r="NVQ328" s="94"/>
      <c r="NVR328" s="94"/>
      <c r="NVS328" s="94"/>
      <c r="NVT328" s="94"/>
      <c r="NVU328" s="94"/>
      <c r="NVV328" s="94"/>
      <c r="NVW328" s="94"/>
      <c r="NVX328" s="94"/>
      <c r="NVY328" s="94"/>
      <c r="NVZ328" s="94"/>
      <c r="NWA328" s="94"/>
      <c r="NWB328" s="94"/>
      <c r="NWC328" s="94"/>
      <c r="NWD328" s="94"/>
      <c r="NWE328" s="94"/>
      <c r="NWF328" s="94"/>
      <c r="NWG328" s="94"/>
      <c r="NWH328" s="94"/>
      <c r="NWI328" s="94"/>
      <c r="NWJ328" s="94"/>
      <c r="NWK328" s="94"/>
      <c r="NWL328" s="94"/>
      <c r="NWM328" s="94"/>
      <c r="NWN328" s="94"/>
      <c r="NWO328" s="94"/>
      <c r="NWP328" s="94"/>
      <c r="NWQ328" s="94"/>
      <c r="NWR328" s="94"/>
      <c r="NWS328" s="94"/>
      <c r="NWT328" s="94"/>
      <c r="NWU328" s="94"/>
      <c r="NWV328" s="94"/>
      <c r="NWW328" s="94"/>
      <c r="NWX328" s="94"/>
      <c r="NWY328" s="94"/>
      <c r="NWZ328" s="94"/>
      <c r="NXA328" s="94"/>
      <c r="NXB328" s="94"/>
      <c r="NXC328" s="94"/>
      <c r="NXD328" s="94"/>
      <c r="NXE328" s="94"/>
      <c r="NXF328" s="94"/>
      <c r="NXG328" s="94"/>
      <c r="NXH328" s="94"/>
      <c r="NXI328" s="94"/>
      <c r="NXJ328" s="94"/>
      <c r="NXK328" s="94"/>
      <c r="NXL328" s="94"/>
      <c r="NXM328" s="94"/>
      <c r="NXN328" s="94"/>
      <c r="NXO328" s="94"/>
      <c r="NXP328" s="94"/>
      <c r="NXQ328" s="94"/>
      <c r="NXR328" s="94"/>
      <c r="NXS328" s="94"/>
      <c r="NXT328" s="94"/>
      <c r="NXU328" s="94"/>
      <c r="NXV328" s="94"/>
      <c r="NXW328" s="94"/>
      <c r="NXX328" s="94"/>
      <c r="NXY328" s="94"/>
      <c r="NXZ328" s="94"/>
      <c r="NYA328" s="94"/>
      <c r="NYB328" s="94"/>
      <c r="NYC328" s="94"/>
      <c r="NYD328" s="94"/>
      <c r="NYE328" s="94"/>
      <c r="NYF328" s="94"/>
      <c r="NYG328" s="94"/>
      <c r="NYH328" s="94"/>
      <c r="NYI328" s="94"/>
      <c r="NYJ328" s="94"/>
      <c r="NYK328" s="94"/>
      <c r="NYL328" s="94"/>
      <c r="NYM328" s="94"/>
      <c r="NYN328" s="94"/>
      <c r="NYO328" s="94"/>
      <c r="NYP328" s="94"/>
      <c r="NYQ328" s="94"/>
      <c r="NYR328" s="94"/>
      <c r="NYS328" s="94"/>
      <c r="NYT328" s="94"/>
      <c r="NYU328" s="94"/>
      <c r="NYV328" s="94"/>
      <c r="NYW328" s="94"/>
      <c r="NYX328" s="94"/>
      <c r="NYY328" s="94"/>
      <c r="NYZ328" s="94"/>
      <c r="NZA328" s="94"/>
      <c r="NZB328" s="94"/>
      <c r="NZC328" s="94"/>
      <c r="NZD328" s="94"/>
      <c r="NZE328" s="94"/>
      <c r="NZF328" s="94"/>
      <c r="NZG328" s="94"/>
      <c r="NZH328" s="94"/>
      <c r="NZI328" s="94"/>
      <c r="NZJ328" s="94"/>
      <c r="NZK328" s="94"/>
      <c r="NZL328" s="94"/>
      <c r="NZM328" s="94"/>
      <c r="NZN328" s="94"/>
      <c r="NZO328" s="94"/>
      <c r="NZP328" s="94"/>
      <c r="NZQ328" s="94"/>
      <c r="NZR328" s="94"/>
      <c r="NZS328" s="94"/>
      <c r="NZT328" s="94"/>
      <c r="NZU328" s="94"/>
      <c r="NZV328" s="94"/>
      <c r="NZW328" s="94"/>
      <c r="NZX328" s="94"/>
      <c r="NZY328" s="94"/>
      <c r="NZZ328" s="94"/>
      <c r="OAA328" s="94"/>
      <c r="OAB328" s="94"/>
      <c r="OAC328" s="94"/>
      <c r="OAD328" s="94"/>
      <c r="OAE328" s="94"/>
      <c r="OAF328" s="94"/>
      <c r="OAG328" s="94"/>
      <c r="OAH328" s="94"/>
      <c r="OAI328" s="94"/>
      <c r="OAJ328" s="94"/>
      <c r="OAK328" s="94"/>
      <c r="OAL328" s="94"/>
      <c r="OAM328" s="94"/>
      <c r="OAN328" s="94"/>
      <c r="OAO328" s="94"/>
      <c r="OAP328" s="94"/>
      <c r="OAQ328" s="94"/>
      <c r="OAR328" s="94"/>
      <c r="OAS328" s="94"/>
      <c r="OAT328" s="94"/>
      <c r="OAU328" s="94"/>
      <c r="OAV328" s="94"/>
      <c r="OAW328" s="94"/>
      <c r="OAX328" s="94"/>
      <c r="OAY328" s="94"/>
      <c r="OAZ328" s="94"/>
      <c r="OBA328" s="94"/>
      <c r="OBB328" s="94"/>
      <c r="OBC328" s="94"/>
      <c r="OBD328" s="94"/>
      <c r="OBE328" s="94"/>
      <c r="OBF328" s="94"/>
      <c r="OBG328" s="94"/>
      <c r="OBH328" s="94"/>
      <c r="OBI328" s="94"/>
      <c r="OBJ328" s="94"/>
      <c r="OBK328" s="94"/>
      <c r="OBL328" s="94"/>
      <c r="OBM328" s="94"/>
      <c r="OBN328" s="94"/>
      <c r="OBO328" s="94"/>
      <c r="OBP328" s="94"/>
      <c r="OBQ328" s="94"/>
      <c r="OBR328" s="94"/>
      <c r="OBS328" s="94"/>
      <c r="OBT328" s="94"/>
      <c r="OBU328" s="94"/>
      <c r="OBV328" s="94"/>
      <c r="OBW328" s="94"/>
      <c r="OBX328" s="94"/>
      <c r="OBY328" s="94"/>
      <c r="OBZ328" s="94"/>
      <c r="OCA328" s="94"/>
      <c r="OCB328" s="94"/>
      <c r="OCC328" s="94"/>
      <c r="OCD328" s="94"/>
      <c r="OCE328" s="94"/>
      <c r="OCF328" s="94"/>
      <c r="OCG328" s="94"/>
      <c r="OCH328" s="94"/>
      <c r="OCI328" s="94"/>
      <c r="OCJ328" s="94"/>
      <c r="OCK328" s="94"/>
      <c r="OCL328" s="94"/>
      <c r="OCM328" s="94"/>
      <c r="OCN328" s="94"/>
      <c r="OCO328" s="94"/>
      <c r="OCP328" s="94"/>
      <c r="OCQ328" s="94"/>
      <c r="OCR328" s="94"/>
      <c r="OCS328" s="94"/>
      <c r="OCT328" s="94"/>
      <c r="OCU328" s="94"/>
      <c r="OCV328" s="94"/>
      <c r="OCW328" s="94"/>
      <c r="OCX328" s="94"/>
      <c r="OCY328" s="94"/>
      <c r="OCZ328" s="94"/>
      <c r="ODA328" s="94"/>
      <c r="ODB328" s="94"/>
      <c r="ODC328" s="94"/>
      <c r="ODD328" s="94"/>
      <c r="ODE328" s="94"/>
      <c r="ODF328" s="94"/>
      <c r="ODG328" s="94"/>
      <c r="ODH328" s="94"/>
      <c r="ODI328" s="94"/>
      <c r="ODJ328" s="94"/>
      <c r="ODK328" s="94"/>
      <c r="ODL328" s="94"/>
      <c r="ODM328" s="94"/>
      <c r="ODN328" s="94"/>
      <c r="ODO328" s="94"/>
      <c r="ODP328" s="94"/>
      <c r="ODQ328" s="94"/>
      <c r="ODR328" s="94"/>
      <c r="ODS328" s="94"/>
      <c r="ODT328" s="94"/>
      <c r="ODU328" s="94"/>
      <c r="ODV328" s="94"/>
      <c r="ODW328" s="94"/>
      <c r="ODX328" s="94"/>
      <c r="ODY328" s="94"/>
      <c r="ODZ328" s="94"/>
      <c r="OEA328" s="94"/>
      <c r="OEB328" s="94"/>
      <c r="OEC328" s="94"/>
      <c r="OED328" s="94"/>
      <c r="OEE328" s="94"/>
      <c r="OEF328" s="94"/>
      <c r="OEG328" s="94"/>
      <c r="OEH328" s="94"/>
      <c r="OEI328" s="94"/>
      <c r="OEJ328" s="94"/>
      <c r="OEK328" s="94"/>
      <c r="OEL328" s="94"/>
      <c r="OEM328" s="94"/>
      <c r="OEN328" s="94"/>
      <c r="OEO328" s="94"/>
      <c r="OEP328" s="94"/>
      <c r="OEQ328" s="94"/>
      <c r="OER328" s="94"/>
      <c r="OES328" s="94"/>
      <c r="OET328" s="94"/>
      <c r="OEU328" s="94"/>
      <c r="OEV328" s="94"/>
      <c r="OEW328" s="94"/>
      <c r="OEX328" s="94"/>
      <c r="OEY328" s="94"/>
      <c r="OEZ328" s="94"/>
      <c r="OFA328" s="94"/>
      <c r="OFB328" s="94"/>
      <c r="OFC328" s="94"/>
      <c r="OFD328" s="94"/>
      <c r="OFE328" s="94"/>
      <c r="OFF328" s="94"/>
      <c r="OFG328" s="94"/>
      <c r="OFH328" s="94"/>
      <c r="OFI328" s="94"/>
      <c r="OFJ328" s="94"/>
      <c r="OFK328" s="94"/>
      <c r="OFL328" s="94"/>
      <c r="OFM328" s="94"/>
      <c r="OFN328" s="94"/>
      <c r="OFO328" s="94"/>
      <c r="OFP328" s="94"/>
      <c r="OFQ328" s="94"/>
      <c r="OFR328" s="94"/>
      <c r="OFS328" s="94"/>
      <c r="OFT328" s="94"/>
      <c r="OFU328" s="94"/>
      <c r="OFV328" s="94"/>
      <c r="OFW328" s="94"/>
      <c r="OFX328" s="94"/>
      <c r="OFY328" s="94"/>
      <c r="OFZ328" s="94"/>
      <c r="OGA328" s="94"/>
      <c r="OGB328" s="94"/>
      <c r="OGC328" s="94"/>
      <c r="OGD328" s="94"/>
      <c r="OGE328" s="94"/>
      <c r="OGF328" s="94"/>
      <c r="OGG328" s="94"/>
      <c r="OGH328" s="94"/>
      <c r="OGI328" s="94"/>
      <c r="OGJ328" s="94"/>
      <c r="OGK328" s="94"/>
      <c r="OGL328" s="94"/>
      <c r="OGM328" s="94"/>
      <c r="OGN328" s="94"/>
      <c r="OGO328" s="94"/>
      <c r="OGP328" s="94"/>
      <c r="OGQ328" s="94"/>
      <c r="OGR328" s="94"/>
      <c r="OGS328" s="94"/>
      <c r="OGT328" s="94"/>
      <c r="OGU328" s="94"/>
      <c r="OGV328" s="94"/>
      <c r="OGW328" s="94"/>
      <c r="OGX328" s="94"/>
      <c r="OGY328" s="94"/>
      <c r="OGZ328" s="94"/>
      <c r="OHA328" s="94"/>
      <c r="OHB328" s="94"/>
      <c r="OHC328" s="94"/>
      <c r="OHD328" s="94"/>
      <c r="OHE328" s="94"/>
      <c r="OHF328" s="94"/>
      <c r="OHG328" s="94"/>
      <c r="OHH328" s="94"/>
      <c r="OHI328" s="94"/>
      <c r="OHJ328" s="94"/>
      <c r="OHK328" s="94"/>
      <c r="OHL328" s="94"/>
      <c r="OHM328" s="94"/>
      <c r="OHN328" s="94"/>
      <c r="OHO328" s="94"/>
      <c r="OHP328" s="94"/>
      <c r="OHQ328" s="94"/>
      <c r="OHR328" s="94"/>
      <c r="OHS328" s="94"/>
      <c r="OHT328" s="94"/>
      <c r="OHU328" s="94"/>
      <c r="OHV328" s="94"/>
      <c r="OHW328" s="94"/>
      <c r="OHX328" s="94"/>
      <c r="OHY328" s="94"/>
      <c r="OHZ328" s="94"/>
      <c r="OIA328" s="94"/>
      <c r="OIB328" s="94"/>
      <c r="OIC328" s="94"/>
      <c r="OID328" s="94"/>
      <c r="OIE328" s="94"/>
      <c r="OIF328" s="94"/>
      <c r="OIG328" s="94"/>
      <c r="OIH328" s="94"/>
      <c r="OII328" s="94"/>
      <c r="OIJ328" s="94"/>
      <c r="OIK328" s="94"/>
      <c r="OIL328" s="94"/>
      <c r="OIM328" s="94"/>
      <c r="OIN328" s="94"/>
      <c r="OIO328" s="94"/>
      <c r="OIP328" s="94"/>
      <c r="OIQ328" s="94"/>
      <c r="OIR328" s="94"/>
      <c r="OIS328" s="94"/>
      <c r="OIT328" s="94"/>
      <c r="OIU328" s="94"/>
      <c r="OIV328" s="94"/>
      <c r="OIW328" s="94"/>
      <c r="OIX328" s="94"/>
      <c r="OIY328" s="94"/>
      <c r="OIZ328" s="94"/>
      <c r="OJA328" s="94"/>
      <c r="OJB328" s="94"/>
      <c r="OJC328" s="94"/>
      <c r="OJD328" s="94"/>
      <c r="OJE328" s="94"/>
      <c r="OJF328" s="94"/>
      <c r="OJG328" s="94"/>
      <c r="OJH328" s="94"/>
      <c r="OJI328" s="94"/>
      <c r="OJJ328" s="94"/>
      <c r="OJK328" s="94"/>
      <c r="OJL328" s="94"/>
      <c r="OJM328" s="94"/>
      <c r="OJN328" s="94"/>
      <c r="OJO328" s="94"/>
      <c r="OJP328" s="94"/>
      <c r="OJQ328" s="94"/>
      <c r="OJR328" s="94"/>
      <c r="OJS328" s="94"/>
      <c r="OJT328" s="94"/>
      <c r="OJU328" s="94"/>
      <c r="OJV328" s="94"/>
      <c r="OJW328" s="94"/>
      <c r="OJX328" s="94"/>
      <c r="OJY328" s="94"/>
      <c r="OJZ328" s="94"/>
      <c r="OKA328" s="94"/>
      <c r="OKB328" s="94"/>
      <c r="OKC328" s="94"/>
      <c r="OKD328" s="94"/>
      <c r="OKE328" s="94"/>
      <c r="OKF328" s="94"/>
      <c r="OKG328" s="94"/>
      <c r="OKH328" s="94"/>
      <c r="OKI328" s="94"/>
      <c r="OKJ328" s="94"/>
      <c r="OKK328" s="94"/>
      <c r="OKL328" s="94"/>
      <c r="OKM328" s="94"/>
      <c r="OKN328" s="94"/>
      <c r="OKO328" s="94"/>
      <c r="OKP328" s="94"/>
      <c r="OKQ328" s="94"/>
      <c r="OKR328" s="94"/>
      <c r="OKS328" s="94"/>
      <c r="OKT328" s="94"/>
      <c r="OKU328" s="94"/>
      <c r="OKV328" s="94"/>
      <c r="OKW328" s="94"/>
      <c r="OKX328" s="94"/>
      <c r="OKY328" s="94"/>
      <c r="OKZ328" s="94"/>
      <c r="OLA328" s="94"/>
      <c r="OLB328" s="94"/>
      <c r="OLC328" s="94"/>
      <c r="OLD328" s="94"/>
      <c r="OLE328" s="94"/>
      <c r="OLF328" s="94"/>
      <c r="OLG328" s="94"/>
      <c r="OLH328" s="94"/>
      <c r="OLI328" s="94"/>
      <c r="OLJ328" s="94"/>
      <c r="OLK328" s="94"/>
      <c r="OLL328" s="94"/>
      <c r="OLM328" s="94"/>
      <c r="OLN328" s="94"/>
      <c r="OLO328" s="94"/>
      <c r="OLP328" s="94"/>
      <c r="OLQ328" s="94"/>
      <c r="OLR328" s="94"/>
      <c r="OLS328" s="94"/>
      <c r="OLT328" s="94"/>
      <c r="OLU328" s="94"/>
      <c r="OLV328" s="94"/>
      <c r="OLW328" s="94"/>
      <c r="OLX328" s="94"/>
      <c r="OLY328" s="94"/>
      <c r="OLZ328" s="94"/>
      <c r="OMA328" s="94"/>
      <c r="OMB328" s="94"/>
      <c r="OMC328" s="94"/>
      <c r="OMD328" s="94"/>
      <c r="OME328" s="94"/>
      <c r="OMF328" s="94"/>
      <c r="OMG328" s="94"/>
      <c r="OMH328" s="94"/>
      <c r="OMI328" s="94"/>
      <c r="OMJ328" s="94"/>
      <c r="OMK328" s="94"/>
      <c r="OML328" s="94"/>
      <c r="OMM328" s="94"/>
      <c r="OMN328" s="94"/>
      <c r="OMO328" s="94"/>
      <c r="OMP328" s="94"/>
      <c r="OMQ328" s="94"/>
      <c r="OMR328" s="94"/>
      <c r="OMS328" s="94"/>
      <c r="OMT328" s="94"/>
      <c r="OMU328" s="94"/>
      <c r="OMV328" s="94"/>
      <c r="OMW328" s="94"/>
      <c r="OMX328" s="94"/>
      <c r="OMY328" s="94"/>
      <c r="OMZ328" s="94"/>
      <c r="ONA328" s="94"/>
      <c r="ONB328" s="94"/>
      <c r="ONC328" s="94"/>
      <c r="OND328" s="94"/>
      <c r="ONE328" s="94"/>
      <c r="ONF328" s="94"/>
      <c r="ONG328" s="94"/>
      <c r="ONH328" s="94"/>
      <c r="ONI328" s="94"/>
      <c r="ONJ328" s="94"/>
      <c r="ONK328" s="94"/>
      <c r="ONL328" s="94"/>
      <c r="ONM328" s="94"/>
      <c r="ONN328" s="94"/>
      <c r="ONO328" s="94"/>
      <c r="ONP328" s="94"/>
      <c r="ONQ328" s="94"/>
      <c r="ONR328" s="94"/>
      <c r="ONS328" s="94"/>
      <c r="ONT328" s="94"/>
      <c r="ONU328" s="94"/>
      <c r="ONV328" s="94"/>
      <c r="ONW328" s="94"/>
      <c r="ONX328" s="94"/>
      <c r="ONY328" s="94"/>
      <c r="ONZ328" s="94"/>
      <c r="OOA328" s="94"/>
      <c r="OOB328" s="94"/>
      <c r="OOC328" s="94"/>
      <c r="OOD328" s="94"/>
      <c r="OOE328" s="94"/>
      <c r="OOF328" s="94"/>
      <c r="OOG328" s="94"/>
      <c r="OOH328" s="94"/>
      <c r="OOI328" s="94"/>
      <c r="OOJ328" s="94"/>
      <c r="OOK328" s="94"/>
      <c r="OOL328" s="94"/>
      <c r="OOM328" s="94"/>
      <c r="OON328" s="94"/>
      <c r="OOO328" s="94"/>
      <c r="OOP328" s="94"/>
      <c r="OOQ328" s="94"/>
      <c r="OOR328" s="94"/>
      <c r="OOS328" s="94"/>
      <c r="OOT328" s="94"/>
      <c r="OOU328" s="94"/>
      <c r="OOV328" s="94"/>
      <c r="OOW328" s="94"/>
      <c r="OOX328" s="94"/>
      <c r="OOY328" s="94"/>
      <c r="OOZ328" s="94"/>
      <c r="OPA328" s="94"/>
      <c r="OPB328" s="94"/>
      <c r="OPC328" s="94"/>
      <c r="OPD328" s="94"/>
      <c r="OPE328" s="94"/>
      <c r="OPF328" s="94"/>
      <c r="OPG328" s="94"/>
      <c r="OPH328" s="94"/>
      <c r="OPI328" s="94"/>
      <c r="OPJ328" s="94"/>
      <c r="OPK328" s="94"/>
      <c r="OPL328" s="94"/>
      <c r="OPM328" s="94"/>
      <c r="OPN328" s="94"/>
      <c r="OPO328" s="94"/>
      <c r="OPP328" s="94"/>
      <c r="OPQ328" s="94"/>
      <c r="OPR328" s="94"/>
      <c r="OPS328" s="94"/>
      <c r="OPT328" s="94"/>
      <c r="OPU328" s="94"/>
      <c r="OPV328" s="94"/>
      <c r="OPW328" s="94"/>
      <c r="OPX328" s="94"/>
      <c r="OPY328" s="94"/>
      <c r="OPZ328" s="94"/>
      <c r="OQA328" s="94"/>
      <c r="OQB328" s="94"/>
      <c r="OQC328" s="94"/>
      <c r="OQD328" s="94"/>
      <c r="OQE328" s="94"/>
      <c r="OQF328" s="94"/>
      <c r="OQG328" s="94"/>
      <c r="OQH328" s="94"/>
      <c r="OQI328" s="94"/>
      <c r="OQJ328" s="94"/>
      <c r="OQK328" s="94"/>
      <c r="OQL328" s="94"/>
      <c r="OQM328" s="94"/>
      <c r="OQN328" s="94"/>
      <c r="OQO328" s="94"/>
      <c r="OQP328" s="94"/>
      <c r="OQQ328" s="94"/>
      <c r="OQR328" s="94"/>
      <c r="OQS328" s="94"/>
      <c r="OQT328" s="94"/>
      <c r="OQU328" s="94"/>
      <c r="OQV328" s="94"/>
      <c r="OQW328" s="94"/>
      <c r="OQX328" s="94"/>
      <c r="OQY328" s="94"/>
      <c r="OQZ328" s="94"/>
      <c r="ORA328" s="94"/>
      <c r="ORB328" s="94"/>
      <c r="ORC328" s="94"/>
      <c r="ORD328" s="94"/>
      <c r="ORE328" s="94"/>
      <c r="ORF328" s="94"/>
      <c r="ORG328" s="94"/>
      <c r="ORH328" s="94"/>
      <c r="ORI328" s="94"/>
      <c r="ORJ328" s="94"/>
      <c r="ORK328" s="94"/>
      <c r="ORL328" s="94"/>
      <c r="ORM328" s="94"/>
      <c r="ORN328" s="94"/>
      <c r="ORO328" s="94"/>
      <c r="ORP328" s="94"/>
      <c r="ORQ328" s="94"/>
      <c r="ORR328" s="94"/>
      <c r="ORS328" s="94"/>
      <c r="ORT328" s="94"/>
      <c r="ORU328" s="94"/>
      <c r="ORV328" s="94"/>
      <c r="ORW328" s="94"/>
      <c r="ORX328" s="94"/>
      <c r="ORY328" s="94"/>
      <c r="ORZ328" s="94"/>
      <c r="OSA328" s="94"/>
      <c r="OSB328" s="94"/>
      <c r="OSC328" s="94"/>
      <c r="OSD328" s="94"/>
      <c r="OSE328" s="94"/>
      <c r="OSF328" s="94"/>
      <c r="OSG328" s="94"/>
      <c r="OSH328" s="94"/>
      <c r="OSI328" s="94"/>
      <c r="OSJ328" s="94"/>
      <c r="OSK328" s="94"/>
      <c r="OSL328" s="94"/>
      <c r="OSM328" s="94"/>
      <c r="OSN328" s="94"/>
      <c r="OSO328" s="94"/>
      <c r="OSP328" s="94"/>
      <c r="OSQ328" s="94"/>
      <c r="OSR328" s="94"/>
      <c r="OSS328" s="94"/>
      <c r="OST328" s="94"/>
      <c r="OSU328" s="94"/>
      <c r="OSV328" s="94"/>
      <c r="OSW328" s="94"/>
      <c r="OSX328" s="94"/>
      <c r="OSY328" s="94"/>
      <c r="OSZ328" s="94"/>
      <c r="OTA328" s="94"/>
      <c r="OTB328" s="94"/>
      <c r="OTC328" s="94"/>
      <c r="OTD328" s="94"/>
      <c r="OTE328" s="94"/>
      <c r="OTF328" s="94"/>
      <c r="OTG328" s="94"/>
      <c r="OTH328" s="94"/>
      <c r="OTI328" s="94"/>
      <c r="OTJ328" s="94"/>
      <c r="OTK328" s="94"/>
      <c r="OTL328" s="94"/>
      <c r="OTM328" s="94"/>
      <c r="OTN328" s="94"/>
      <c r="OTO328" s="94"/>
      <c r="OTP328" s="94"/>
      <c r="OTQ328" s="94"/>
      <c r="OTR328" s="94"/>
      <c r="OTS328" s="94"/>
      <c r="OTT328" s="94"/>
      <c r="OTU328" s="94"/>
      <c r="OTV328" s="94"/>
      <c r="OTW328" s="94"/>
      <c r="OTX328" s="94"/>
      <c r="OTY328" s="94"/>
      <c r="OTZ328" s="94"/>
      <c r="OUA328" s="94"/>
      <c r="OUB328" s="94"/>
      <c r="OUC328" s="94"/>
      <c r="OUD328" s="94"/>
      <c r="OUE328" s="94"/>
      <c r="OUF328" s="94"/>
      <c r="OUG328" s="94"/>
      <c r="OUH328" s="94"/>
      <c r="OUI328" s="94"/>
      <c r="OUJ328" s="94"/>
      <c r="OUK328" s="94"/>
      <c r="OUL328" s="94"/>
      <c r="OUM328" s="94"/>
      <c r="OUN328" s="94"/>
      <c r="OUO328" s="94"/>
      <c r="OUP328" s="94"/>
      <c r="OUQ328" s="94"/>
      <c r="OUR328" s="94"/>
      <c r="OUS328" s="94"/>
      <c r="OUT328" s="94"/>
      <c r="OUU328" s="94"/>
      <c r="OUV328" s="94"/>
      <c r="OUW328" s="94"/>
      <c r="OUX328" s="94"/>
      <c r="OUY328" s="94"/>
      <c r="OUZ328" s="94"/>
      <c r="OVA328" s="94"/>
      <c r="OVB328" s="94"/>
      <c r="OVC328" s="94"/>
      <c r="OVD328" s="94"/>
      <c r="OVE328" s="94"/>
      <c r="OVF328" s="94"/>
      <c r="OVG328" s="94"/>
      <c r="OVH328" s="94"/>
      <c r="OVI328" s="94"/>
      <c r="OVJ328" s="94"/>
      <c r="OVK328" s="94"/>
      <c r="OVL328" s="94"/>
      <c r="OVM328" s="94"/>
      <c r="OVN328" s="94"/>
      <c r="OVO328" s="94"/>
      <c r="OVP328" s="94"/>
      <c r="OVQ328" s="94"/>
      <c r="OVR328" s="94"/>
      <c r="OVS328" s="94"/>
      <c r="OVT328" s="94"/>
      <c r="OVU328" s="94"/>
      <c r="OVV328" s="94"/>
      <c r="OVW328" s="94"/>
      <c r="OVX328" s="94"/>
      <c r="OVY328" s="94"/>
      <c r="OVZ328" s="94"/>
      <c r="OWA328" s="94"/>
      <c r="OWB328" s="94"/>
      <c r="OWC328" s="94"/>
      <c r="OWD328" s="94"/>
      <c r="OWE328" s="94"/>
      <c r="OWF328" s="94"/>
      <c r="OWG328" s="94"/>
      <c r="OWH328" s="94"/>
      <c r="OWI328" s="94"/>
      <c r="OWJ328" s="94"/>
      <c r="OWK328" s="94"/>
      <c r="OWL328" s="94"/>
      <c r="OWM328" s="94"/>
      <c r="OWN328" s="94"/>
      <c r="OWO328" s="94"/>
      <c r="OWP328" s="94"/>
      <c r="OWQ328" s="94"/>
      <c r="OWR328" s="94"/>
      <c r="OWS328" s="94"/>
      <c r="OWT328" s="94"/>
      <c r="OWU328" s="94"/>
      <c r="OWV328" s="94"/>
      <c r="OWW328" s="94"/>
      <c r="OWX328" s="94"/>
      <c r="OWY328" s="94"/>
      <c r="OWZ328" s="94"/>
      <c r="OXA328" s="94"/>
      <c r="OXB328" s="94"/>
      <c r="OXC328" s="94"/>
      <c r="OXD328" s="94"/>
      <c r="OXE328" s="94"/>
      <c r="OXF328" s="94"/>
      <c r="OXG328" s="94"/>
      <c r="OXH328" s="94"/>
      <c r="OXI328" s="94"/>
      <c r="OXJ328" s="94"/>
      <c r="OXK328" s="94"/>
      <c r="OXL328" s="94"/>
      <c r="OXM328" s="94"/>
      <c r="OXN328" s="94"/>
      <c r="OXO328" s="94"/>
      <c r="OXP328" s="94"/>
      <c r="OXQ328" s="94"/>
      <c r="OXR328" s="94"/>
      <c r="OXS328" s="94"/>
      <c r="OXT328" s="94"/>
      <c r="OXU328" s="94"/>
      <c r="OXV328" s="94"/>
      <c r="OXW328" s="94"/>
      <c r="OXX328" s="94"/>
      <c r="OXY328" s="94"/>
      <c r="OXZ328" s="94"/>
      <c r="OYA328" s="94"/>
      <c r="OYB328" s="94"/>
      <c r="OYC328" s="94"/>
      <c r="OYD328" s="94"/>
      <c r="OYE328" s="94"/>
      <c r="OYF328" s="94"/>
      <c r="OYG328" s="94"/>
      <c r="OYH328" s="94"/>
      <c r="OYI328" s="94"/>
      <c r="OYJ328" s="94"/>
      <c r="OYK328" s="94"/>
      <c r="OYL328" s="94"/>
      <c r="OYM328" s="94"/>
      <c r="OYN328" s="94"/>
      <c r="OYO328" s="94"/>
      <c r="OYP328" s="94"/>
      <c r="OYQ328" s="94"/>
      <c r="OYR328" s="94"/>
      <c r="OYS328" s="94"/>
      <c r="OYT328" s="94"/>
      <c r="OYU328" s="94"/>
      <c r="OYV328" s="94"/>
      <c r="OYW328" s="94"/>
      <c r="OYX328" s="94"/>
      <c r="OYY328" s="94"/>
      <c r="OYZ328" s="94"/>
      <c r="OZA328" s="94"/>
      <c r="OZB328" s="94"/>
      <c r="OZC328" s="94"/>
      <c r="OZD328" s="94"/>
      <c r="OZE328" s="94"/>
      <c r="OZF328" s="94"/>
      <c r="OZG328" s="94"/>
      <c r="OZH328" s="94"/>
      <c r="OZI328" s="94"/>
      <c r="OZJ328" s="94"/>
      <c r="OZK328" s="94"/>
      <c r="OZL328" s="94"/>
      <c r="OZM328" s="94"/>
      <c r="OZN328" s="94"/>
      <c r="OZO328" s="94"/>
      <c r="OZP328" s="94"/>
      <c r="OZQ328" s="94"/>
      <c r="OZR328" s="94"/>
      <c r="OZS328" s="94"/>
      <c r="OZT328" s="94"/>
      <c r="OZU328" s="94"/>
      <c r="OZV328" s="94"/>
      <c r="OZW328" s="94"/>
      <c r="OZX328" s="94"/>
      <c r="OZY328" s="94"/>
      <c r="OZZ328" s="94"/>
      <c r="PAA328" s="94"/>
      <c r="PAB328" s="94"/>
      <c r="PAC328" s="94"/>
      <c r="PAD328" s="94"/>
      <c r="PAE328" s="94"/>
      <c r="PAF328" s="94"/>
      <c r="PAG328" s="94"/>
      <c r="PAH328" s="94"/>
      <c r="PAI328" s="94"/>
      <c r="PAJ328" s="94"/>
      <c r="PAK328" s="94"/>
      <c r="PAL328" s="94"/>
      <c r="PAM328" s="94"/>
      <c r="PAN328" s="94"/>
      <c r="PAO328" s="94"/>
      <c r="PAP328" s="94"/>
      <c r="PAQ328" s="94"/>
      <c r="PAR328" s="94"/>
      <c r="PAS328" s="94"/>
      <c r="PAT328" s="94"/>
      <c r="PAU328" s="94"/>
      <c r="PAV328" s="94"/>
      <c r="PAW328" s="94"/>
      <c r="PAX328" s="94"/>
      <c r="PAY328" s="94"/>
      <c r="PAZ328" s="94"/>
      <c r="PBA328" s="94"/>
      <c r="PBB328" s="94"/>
      <c r="PBC328" s="94"/>
      <c r="PBD328" s="94"/>
      <c r="PBE328" s="94"/>
      <c r="PBF328" s="94"/>
      <c r="PBG328" s="94"/>
      <c r="PBH328" s="94"/>
      <c r="PBI328" s="94"/>
      <c r="PBJ328" s="94"/>
      <c r="PBK328" s="94"/>
      <c r="PBL328" s="94"/>
      <c r="PBM328" s="94"/>
      <c r="PBN328" s="94"/>
      <c r="PBO328" s="94"/>
      <c r="PBP328" s="94"/>
      <c r="PBQ328" s="94"/>
      <c r="PBR328" s="94"/>
      <c r="PBS328" s="94"/>
      <c r="PBT328" s="94"/>
      <c r="PBU328" s="94"/>
      <c r="PBV328" s="94"/>
      <c r="PBW328" s="94"/>
      <c r="PBX328" s="94"/>
      <c r="PBY328" s="94"/>
      <c r="PBZ328" s="94"/>
      <c r="PCA328" s="94"/>
      <c r="PCB328" s="94"/>
      <c r="PCC328" s="94"/>
      <c r="PCD328" s="94"/>
      <c r="PCE328" s="94"/>
      <c r="PCF328" s="94"/>
      <c r="PCG328" s="94"/>
      <c r="PCH328" s="94"/>
      <c r="PCI328" s="94"/>
      <c r="PCJ328" s="94"/>
      <c r="PCK328" s="94"/>
      <c r="PCL328" s="94"/>
      <c r="PCM328" s="94"/>
      <c r="PCN328" s="94"/>
      <c r="PCO328" s="94"/>
      <c r="PCP328" s="94"/>
      <c r="PCQ328" s="94"/>
      <c r="PCR328" s="94"/>
      <c r="PCS328" s="94"/>
      <c r="PCT328" s="94"/>
      <c r="PCU328" s="94"/>
      <c r="PCV328" s="94"/>
      <c r="PCW328" s="94"/>
      <c r="PCX328" s="94"/>
      <c r="PCY328" s="94"/>
      <c r="PCZ328" s="94"/>
      <c r="PDA328" s="94"/>
      <c r="PDB328" s="94"/>
      <c r="PDC328" s="94"/>
      <c r="PDD328" s="94"/>
      <c r="PDE328" s="94"/>
      <c r="PDF328" s="94"/>
      <c r="PDG328" s="94"/>
      <c r="PDH328" s="94"/>
      <c r="PDI328" s="94"/>
      <c r="PDJ328" s="94"/>
      <c r="PDK328" s="94"/>
      <c r="PDL328" s="94"/>
      <c r="PDM328" s="94"/>
      <c r="PDN328" s="94"/>
      <c r="PDO328" s="94"/>
      <c r="PDP328" s="94"/>
      <c r="PDQ328" s="94"/>
      <c r="PDR328" s="94"/>
      <c r="PDS328" s="94"/>
      <c r="PDT328" s="94"/>
      <c r="PDU328" s="94"/>
      <c r="PDV328" s="94"/>
      <c r="PDW328" s="94"/>
      <c r="PDX328" s="94"/>
      <c r="PDY328" s="94"/>
      <c r="PDZ328" s="94"/>
      <c r="PEA328" s="94"/>
      <c r="PEB328" s="94"/>
      <c r="PEC328" s="94"/>
      <c r="PED328" s="94"/>
      <c r="PEE328" s="94"/>
      <c r="PEF328" s="94"/>
      <c r="PEG328" s="94"/>
      <c r="PEH328" s="94"/>
      <c r="PEI328" s="94"/>
      <c r="PEJ328" s="94"/>
      <c r="PEK328" s="94"/>
      <c r="PEL328" s="94"/>
      <c r="PEM328" s="94"/>
      <c r="PEN328" s="94"/>
      <c r="PEO328" s="94"/>
      <c r="PEP328" s="94"/>
      <c r="PEQ328" s="94"/>
      <c r="PER328" s="94"/>
      <c r="PES328" s="94"/>
      <c r="PET328" s="94"/>
      <c r="PEU328" s="94"/>
      <c r="PEV328" s="94"/>
      <c r="PEW328" s="94"/>
      <c r="PEX328" s="94"/>
      <c r="PEY328" s="94"/>
      <c r="PEZ328" s="94"/>
      <c r="PFA328" s="94"/>
      <c r="PFB328" s="94"/>
      <c r="PFC328" s="94"/>
      <c r="PFD328" s="94"/>
      <c r="PFE328" s="94"/>
      <c r="PFF328" s="94"/>
      <c r="PFG328" s="94"/>
      <c r="PFH328" s="94"/>
      <c r="PFI328" s="94"/>
      <c r="PFJ328" s="94"/>
      <c r="PFK328" s="94"/>
      <c r="PFL328" s="94"/>
      <c r="PFM328" s="94"/>
      <c r="PFN328" s="94"/>
      <c r="PFO328" s="94"/>
      <c r="PFP328" s="94"/>
      <c r="PFQ328" s="94"/>
      <c r="PFR328" s="94"/>
      <c r="PFS328" s="94"/>
      <c r="PFT328" s="94"/>
      <c r="PFU328" s="94"/>
      <c r="PFV328" s="94"/>
      <c r="PFW328" s="94"/>
      <c r="PFX328" s="94"/>
      <c r="PFY328" s="94"/>
      <c r="PFZ328" s="94"/>
      <c r="PGA328" s="94"/>
      <c r="PGB328" s="94"/>
      <c r="PGC328" s="94"/>
      <c r="PGD328" s="94"/>
      <c r="PGE328" s="94"/>
      <c r="PGF328" s="94"/>
      <c r="PGG328" s="94"/>
      <c r="PGH328" s="94"/>
      <c r="PGI328" s="94"/>
      <c r="PGJ328" s="94"/>
      <c r="PGK328" s="94"/>
      <c r="PGL328" s="94"/>
      <c r="PGM328" s="94"/>
      <c r="PGN328" s="94"/>
      <c r="PGO328" s="94"/>
      <c r="PGP328" s="94"/>
      <c r="PGQ328" s="94"/>
      <c r="PGR328" s="94"/>
      <c r="PGS328" s="94"/>
      <c r="PGT328" s="94"/>
      <c r="PGU328" s="94"/>
      <c r="PGV328" s="94"/>
      <c r="PGW328" s="94"/>
      <c r="PGX328" s="94"/>
      <c r="PGY328" s="94"/>
      <c r="PGZ328" s="94"/>
      <c r="PHA328" s="94"/>
      <c r="PHB328" s="94"/>
      <c r="PHC328" s="94"/>
      <c r="PHD328" s="94"/>
      <c r="PHE328" s="94"/>
      <c r="PHF328" s="94"/>
      <c r="PHG328" s="94"/>
      <c r="PHH328" s="94"/>
      <c r="PHI328" s="94"/>
      <c r="PHJ328" s="94"/>
      <c r="PHK328" s="94"/>
      <c r="PHL328" s="94"/>
      <c r="PHM328" s="94"/>
      <c r="PHN328" s="94"/>
      <c r="PHO328" s="94"/>
      <c r="PHP328" s="94"/>
      <c r="PHQ328" s="94"/>
      <c r="PHR328" s="94"/>
      <c r="PHS328" s="94"/>
      <c r="PHT328" s="94"/>
      <c r="PHU328" s="94"/>
      <c r="PHV328" s="94"/>
      <c r="PHW328" s="94"/>
      <c r="PHX328" s="94"/>
      <c r="PHY328" s="94"/>
      <c r="PHZ328" s="94"/>
      <c r="PIA328" s="94"/>
      <c r="PIB328" s="94"/>
      <c r="PIC328" s="94"/>
      <c r="PID328" s="94"/>
      <c r="PIE328" s="94"/>
      <c r="PIF328" s="94"/>
      <c r="PIG328" s="94"/>
      <c r="PIH328" s="94"/>
      <c r="PII328" s="94"/>
      <c r="PIJ328" s="94"/>
      <c r="PIK328" s="94"/>
      <c r="PIL328" s="94"/>
      <c r="PIM328" s="94"/>
      <c r="PIN328" s="94"/>
      <c r="PIO328" s="94"/>
      <c r="PIP328" s="94"/>
      <c r="PIQ328" s="94"/>
      <c r="PIR328" s="94"/>
      <c r="PIS328" s="94"/>
      <c r="PIT328" s="94"/>
      <c r="PIU328" s="94"/>
      <c r="PIV328" s="94"/>
      <c r="PIW328" s="94"/>
      <c r="PIX328" s="94"/>
      <c r="PIY328" s="94"/>
      <c r="PIZ328" s="94"/>
      <c r="PJA328" s="94"/>
      <c r="PJB328" s="94"/>
      <c r="PJC328" s="94"/>
      <c r="PJD328" s="94"/>
      <c r="PJE328" s="94"/>
      <c r="PJF328" s="94"/>
      <c r="PJG328" s="94"/>
      <c r="PJH328" s="94"/>
      <c r="PJI328" s="94"/>
      <c r="PJJ328" s="94"/>
      <c r="PJK328" s="94"/>
      <c r="PJL328" s="94"/>
      <c r="PJM328" s="94"/>
      <c r="PJN328" s="94"/>
      <c r="PJO328" s="94"/>
      <c r="PJP328" s="94"/>
      <c r="PJQ328" s="94"/>
      <c r="PJR328" s="94"/>
      <c r="PJS328" s="94"/>
      <c r="PJT328" s="94"/>
      <c r="PJU328" s="94"/>
      <c r="PJV328" s="94"/>
      <c r="PJW328" s="94"/>
      <c r="PJX328" s="94"/>
      <c r="PJY328" s="94"/>
      <c r="PJZ328" s="94"/>
      <c r="PKA328" s="94"/>
      <c r="PKB328" s="94"/>
      <c r="PKC328" s="94"/>
      <c r="PKD328" s="94"/>
      <c r="PKE328" s="94"/>
      <c r="PKF328" s="94"/>
      <c r="PKG328" s="94"/>
      <c r="PKH328" s="94"/>
      <c r="PKI328" s="94"/>
      <c r="PKJ328" s="94"/>
      <c r="PKK328" s="94"/>
      <c r="PKL328" s="94"/>
      <c r="PKM328" s="94"/>
      <c r="PKN328" s="94"/>
      <c r="PKO328" s="94"/>
      <c r="PKP328" s="94"/>
      <c r="PKQ328" s="94"/>
      <c r="PKR328" s="94"/>
      <c r="PKS328" s="94"/>
      <c r="PKT328" s="94"/>
      <c r="PKU328" s="94"/>
      <c r="PKV328" s="94"/>
      <c r="PKW328" s="94"/>
      <c r="PKX328" s="94"/>
      <c r="PKY328" s="94"/>
      <c r="PKZ328" s="94"/>
      <c r="PLA328" s="94"/>
      <c r="PLB328" s="94"/>
      <c r="PLC328" s="94"/>
      <c r="PLD328" s="94"/>
      <c r="PLE328" s="94"/>
      <c r="PLF328" s="94"/>
      <c r="PLG328" s="94"/>
      <c r="PLH328" s="94"/>
      <c r="PLI328" s="94"/>
      <c r="PLJ328" s="94"/>
      <c r="PLK328" s="94"/>
      <c r="PLL328" s="94"/>
      <c r="PLM328" s="94"/>
      <c r="PLN328" s="94"/>
      <c r="PLO328" s="94"/>
      <c r="PLP328" s="94"/>
      <c r="PLQ328" s="94"/>
      <c r="PLR328" s="94"/>
      <c r="PLS328" s="94"/>
      <c r="PLT328" s="94"/>
      <c r="PLU328" s="94"/>
      <c r="PLV328" s="94"/>
      <c r="PLW328" s="94"/>
      <c r="PLX328" s="94"/>
      <c r="PLY328" s="94"/>
      <c r="PLZ328" s="94"/>
      <c r="PMA328" s="94"/>
      <c r="PMB328" s="94"/>
      <c r="PMC328" s="94"/>
      <c r="PMD328" s="94"/>
      <c r="PME328" s="94"/>
      <c r="PMF328" s="94"/>
      <c r="PMG328" s="94"/>
      <c r="PMH328" s="94"/>
      <c r="PMI328" s="94"/>
      <c r="PMJ328" s="94"/>
      <c r="PMK328" s="94"/>
      <c r="PML328" s="94"/>
      <c r="PMM328" s="94"/>
      <c r="PMN328" s="94"/>
      <c r="PMO328" s="94"/>
      <c r="PMP328" s="94"/>
      <c r="PMQ328" s="94"/>
      <c r="PMR328" s="94"/>
      <c r="PMS328" s="94"/>
      <c r="PMT328" s="94"/>
      <c r="PMU328" s="94"/>
      <c r="PMV328" s="94"/>
      <c r="PMW328" s="94"/>
      <c r="PMX328" s="94"/>
      <c r="PMY328" s="94"/>
      <c r="PMZ328" s="94"/>
      <c r="PNA328" s="94"/>
      <c r="PNB328" s="94"/>
      <c r="PNC328" s="94"/>
      <c r="PND328" s="94"/>
      <c r="PNE328" s="94"/>
      <c r="PNF328" s="94"/>
      <c r="PNG328" s="94"/>
      <c r="PNH328" s="94"/>
      <c r="PNI328" s="94"/>
      <c r="PNJ328" s="94"/>
      <c r="PNK328" s="94"/>
      <c r="PNL328" s="94"/>
      <c r="PNM328" s="94"/>
      <c r="PNN328" s="94"/>
      <c r="PNO328" s="94"/>
      <c r="PNP328" s="94"/>
      <c r="PNQ328" s="94"/>
      <c r="PNR328" s="94"/>
      <c r="PNS328" s="94"/>
      <c r="PNT328" s="94"/>
      <c r="PNU328" s="94"/>
      <c r="PNV328" s="94"/>
      <c r="PNW328" s="94"/>
      <c r="PNX328" s="94"/>
      <c r="PNY328" s="94"/>
      <c r="PNZ328" s="94"/>
      <c r="POA328" s="94"/>
      <c r="POB328" s="94"/>
      <c r="POC328" s="94"/>
      <c r="POD328" s="94"/>
      <c r="POE328" s="94"/>
      <c r="POF328" s="94"/>
      <c r="POG328" s="94"/>
      <c r="POH328" s="94"/>
      <c r="POI328" s="94"/>
      <c r="POJ328" s="94"/>
      <c r="POK328" s="94"/>
      <c r="POL328" s="94"/>
      <c r="POM328" s="94"/>
      <c r="PON328" s="94"/>
      <c r="POO328" s="94"/>
      <c r="POP328" s="94"/>
      <c r="POQ328" s="94"/>
      <c r="POR328" s="94"/>
      <c r="POS328" s="94"/>
      <c r="POT328" s="94"/>
      <c r="POU328" s="94"/>
      <c r="POV328" s="94"/>
      <c r="POW328" s="94"/>
      <c r="POX328" s="94"/>
      <c r="POY328" s="94"/>
      <c r="POZ328" s="94"/>
      <c r="PPA328" s="94"/>
      <c r="PPB328" s="94"/>
      <c r="PPC328" s="94"/>
      <c r="PPD328" s="94"/>
      <c r="PPE328" s="94"/>
      <c r="PPF328" s="94"/>
      <c r="PPG328" s="94"/>
      <c r="PPH328" s="94"/>
      <c r="PPI328" s="94"/>
      <c r="PPJ328" s="94"/>
      <c r="PPK328" s="94"/>
      <c r="PPL328" s="94"/>
      <c r="PPM328" s="94"/>
      <c r="PPN328" s="94"/>
      <c r="PPO328" s="94"/>
      <c r="PPP328" s="94"/>
      <c r="PPQ328" s="94"/>
      <c r="PPR328" s="94"/>
      <c r="PPS328" s="94"/>
      <c r="PPT328" s="94"/>
      <c r="PPU328" s="94"/>
      <c r="PPV328" s="94"/>
      <c r="PPW328" s="94"/>
      <c r="PPX328" s="94"/>
      <c r="PPY328" s="94"/>
      <c r="PPZ328" s="94"/>
      <c r="PQA328" s="94"/>
      <c r="PQB328" s="94"/>
      <c r="PQC328" s="94"/>
      <c r="PQD328" s="94"/>
      <c r="PQE328" s="94"/>
      <c r="PQF328" s="94"/>
      <c r="PQG328" s="94"/>
      <c r="PQH328" s="94"/>
      <c r="PQI328" s="94"/>
      <c r="PQJ328" s="94"/>
      <c r="PQK328" s="94"/>
      <c r="PQL328" s="94"/>
      <c r="PQM328" s="94"/>
      <c r="PQN328" s="94"/>
      <c r="PQO328" s="94"/>
      <c r="PQP328" s="94"/>
      <c r="PQQ328" s="94"/>
      <c r="PQR328" s="94"/>
      <c r="PQS328" s="94"/>
      <c r="PQT328" s="94"/>
      <c r="PQU328" s="94"/>
      <c r="PQV328" s="94"/>
      <c r="PQW328" s="94"/>
      <c r="PQX328" s="94"/>
      <c r="PQY328" s="94"/>
      <c r="PQZ328" s="94"/>
      <c r="PRA328" s="94"/>
      <c r="PRB328" s="94"/>
      <c r="PRC328" s="94"/>
      <c r="PRD328" s="94"/>
      <c r="PRE328" s="94"/>
      <c r="PRF328" s="94"/>
      <c r="PRG328" s="94"/>
      <c r="PRH328" s="94"/>
      <c r="PRI328" s="94"/>
      <c r="PRJ328" s="94"/>
      <c r="PRK328" s="94"/>
      <c r="PRL328" s="94"/>
      <c r="PRM328" s="94"/>
      <c r="PRN328" s="94"/>
      <c r="PRO328" s="94"/>
      <c r="PRP328" s="94"/>
      <c r="PRQ328" s="94"/>
      <c r="PRR328" s="94"/>
      <c r="PRS328" s="94"/>
      <c r="PRT328" s="94"/>
      <c r="PRU328" s="94"/>
      <c r="PRV328" s="94"/>
      <c r="PRW328" s="94"/>
      <c r="PRX328" s="94"/>
      <c r="PRY328" s="94"/>
      <c r="PRZ328" s="94"/>
      <c r="PSA328" s="94"/>
      <c r="PSB328" s="94"/>
      <c r="PSC328" s="94"/>
      <c r="PSD328" s="94"/>
      <c r="PSE328" s="94"/>
      <c r="PSF328" s="94"/>
      <c r="PSG328" s="94"/>
      <c r="PSH328" s="94"/>
      <c r="PSI328" s="94"/>
      <c r="PSJ328" s="94"/>
      <c r="PSK328" s="94"/>
      <c r="PSL328" s="94"/>
      <c r="PSM328" s="94"/>
      <c r="PSN328" s="94"/>
      <c r="PSO328" s="94"/>
      <c r="PSP328" s="94"/>
      <c r="PSQ328" s="94"/>
      <c r="PSR328" s="94"/>
      <c r="PSS328" s="94"/>
      <c r="PST328" s="94"/>
      <c r="PSU328" s="94"/>
      <c r="PSV328" s="94"/>
      <c r="PSW328" s="94"/>
      <c r="PSX328" s="94"/>
      <c r="PSY328" s="94"/>
      <c r="PSZ328" s="94"/>
      <c r="PTA328" s="94"/>
      <c r="PTB328" s="94"/>
      <c r="PTC328" s="94"/>
      <c r="PTD328" s="94"/>
      <c r="PTE328" s="94"/>
      <c r="PTF328" s="94"/>
      <c r="PTG328" s="94"/>
      <c r="PTH328" s="94"/>
      <c r="PTI328" s="94"/>
      <c r="PTJ328" s="94"/>
      <c r="PTK328" s="94"/>
      <c r="PTL328" s="94"/>
      <c r="PTM328" s="94"/>
      <c r="PTN328" s="94"/>
      <c r="PTO328" s="94"/>
      <c r="PTP328" s="94"/>
      <c r="PTQ328" s="94"/>
      <c r="PTR328" s="94"/>
      <c r="PTS328" s="94"/>
      <c r="PTT328" s="94"/>
      <c r="PTU328" s="94"/>
      <c r="PTV328" s="94"/>
      <c r="PTW328" s="94"/>
      <c r="PTX328" s="94"/>
      <c r="PTY328" s="94"/>
      <c r="PTZ328" s="94"/>
      <c r="PUA328" s="94"/>
      <c r="PUB328" s="94"/>
      <c r="PUC328" s="94"/>
      <c r="PUD328" s="94"/>
      <c r="PUE328" s="94"/>
      <c r="PUF328" s="94"/>
      <c r="PUG328" s="94"/>
      <c r="PUH328" s="94"/>
      <c r="PUI328" s="94"/>
      <c r="PUJ328" s="94"/>
      <c r="PUK328" s="94"/>
      <c r="PUL328" s="94"/>
      <c r="PUM328" s="94"/>
      <c r="PUN328" s="94"/>
      <c r="PUO328" s="94"/>
      <c r="PUP328" s="94"/>
      <c r="PUQ328" s="94"/>
      <c r="PUR328" s="94"/>
      <c r="PUS328" s="94"/>
      <c r="PUT328" s="94"/>
      <c r="PUU328" s="94"/>
      <c r="PUV328" s="94"/>
      <c r="PUW328" s="94"/>
      <c r="PUX328" s="94"/>
      <c r="PUY328" s="94"/>
      <c r="PUZ328" s="94"/>
      <c r="PVA328" s="94"/>
      <c r="PVB328" s="94"/>
      <c r="PVC328" s="94"/>
      <c r="PVD328" s="94"/>
      <c r="PVE328" s="94"/>
      <c r="PVF328" s="94"/>
      <c r="PVG328" s="94"/>
      <c r="PVH328" s="94"/>
      <c r="PVI328" s="94"/>
      <c r="PVJ328" s="94"/>
      <c r="PVK328" s="94"/>
      <c r="PVL328" s="94"/>
      <c r="PVM328" s="94"/>
      <c r="PVN328" s="94"/>
      <c r="PVO328" s="94"/>
      <c r="PVP328" s="94"/>
      <c r="PVQ328" s="94"/>
      <c r="PVR328" s="94"/>
      <c r="PVS328" s="94"/>
      <c r="PVT328" s="94"/>
      <c r="PVU328" s="94"/>
      <c r="PVV328" s="94"/>
      <c r="PVW328" s="94"/>
      <c r="PVX328" s="94"/>
      <c r="PVY328" s="94"/>
      <c r="PVZ328" s="94"/>
      <c r="PWA328" s="94"/>
      <c r="PWB328" s="94"/>
      <c r="PWC328" s="94"/>
      <c r="PWD328" s="94"/>
      <c r="PWE328" s="94"/>
      <c r="PWF328" s="94"/>
      <c r="PWG328" s="94"/>
      <c r="PWH328" s="94"/>
      <c r="PWI328" s="94"/>
      <c r="PWJ328" s="94"/>
      <c r="PWK328" s="94"/>
      <c r="PWL328" s="94"/>
      <c r="PWM328" s="94"/>
      <c r="PWN328" s="94"/>
      <c r="PWO328" s="94"/>
      <c r="PWP328" s="94"/>
      <c r="PWQ328" s="94"/>
      <c r="PWR328" s="94"/>
      <c r="PWS328" s="94"/>
      <c r="PWT328" s="94"/>
      <c r="PWU328" s="94"/>
      <c r="PWV328" s="94"/>
      <c r="PWW328" s="94"/>
      <c r="PWX328" s="94"/>
      <c r="PWY328" s="94"/>
      <c r="PWZ328" s="94"/>
      <c r="PXA328" s="94"/>
      <c r="PXB328" s="94"/>
      <c r="PXC328" s="94"/>
      <c r="PXD328" s="94"/>
      <c r="PXE328" s="94"/>
      <c r="PXF328" s="94"/>
      <c r="PXG328" s="94"/>
      <c r="PXH328" s="94"/>
      <c r="PXI328" s="94"/>
      <c r="PXJ328" s="94"/>
      <c r="PXK328" s="94"/>
      <c r="PXL328" s="94"/>
      <c r="PXM328" s="94"/>
      <c r="PXN328" s="94"/>
      <c r="PXO328" s="94"/>
      <c r="PXP328" s="94"/>
      <c r="PXQ328" s="94"/>
      <c r="PXR328" s="94"/>
      <c r="PXS328" s="94"/>
      <c r="PXT328" s="94"/>
      <c r="PXU328" s="94"/>
      <c r="PXV328" s="94"/>
      <c r="PXW328" s="94"/>
      <c r="PXX328" s="94"/>
      <c r="PXY328" s="94"/>
      <c r="PXZ328" s="94"/>
      <c r="PYA328" s="94"/>
      <c r="PYB328" s="94"/>
      <c r="PYC328" s="94"/>
      <c r="PYD328" s="94"/>
      <c r="PYE328" s="94"/>
      <c r="PYF328" s="94"/>
      <c r="PYG328" s="94"/>
      <c r="PYH328" s="94"/>
      <c r="PYI328" s="94"/>
      <c r="PYJ328" s="94"/>
      <c r="PYK328" s="94"/>
      <c r="PYL328" s="94"/>
      <c r="PYM328" s="94"/>
      <c r="PYN328" s="94"/>
      <c r="PYO328" s="94"/>
      <c r="PYP328" s="94"/>
      <c r="PYQ328" s="94"/>
      <c r="PYR328" s="94"/>
      <c r="PYS328" s="94"/>
      <c r="PYT328" s="94"/>
      <c r="PYU328" s="94"/>
      <c r="PYV328" s="94"/>
      <c r="PYW328" s="94"/>
      <c r="PYX328" s="94"/>
      <c r="PYY328" s="94"/>
      <c r="PYZ328" s="94"/>
      <c r="PZA328" s="94"/>
      <c r="PZB328" s="94"/>
      <c r="PZC328" s="94"/>
      <c r="PZD328" s="94"/>
      <c r="PZE328" s="94"/>
      <c r="PZF328" s="94"/>
      <c r="PZG328" s="94"/>
      <c r="PZH328" s="94"/>
      <c r="PZI328" s="94"/>
      <c r="PZJ328" s="94"/>
      <c r="PZK328" s="94"/>
      <c r="PZL328" s="94"/>
      <c r="PZM328" s="94"/>
      <c r="PZN328" s="94"/>
      <c r="PZO328" s="94"/>
      <c r="PZP328" s="94"/>
      <c r="PZQ328" s="94"/>
      <c r="PZR328" s="94"/>
      <c r="PZS328" s="94"/>
      <c r="PZT328" s="94"/>
      <c r="PZU328" s="94"/>
      <c r="PZV328" s="94"/>
      <c r="PZW328" s="94"/>
      <c r="PZX328" s="94"/>
      <c r="PZY328" s="94"/>
      <c r="PZZ328" s="94"/>
      <c r="QAA328" s="94"/>
      <c r="QAB328" s="94"/>
      <c r="QAC328" s="94"/>
      <c r="QAD328" s="94"/>
      <c r="QAE328" s="94"/>
      <c r="QAF328" s="94"/>
      <c r="QAG328" s="94"/>
      <c r="QAH328" s="94"/>
      <c r="QAI328" s="94"/>
      <c r="QAJ328" s="94"/>
      <c r="QAK328" s="94"/>
      <c r="QAL328" s="94"/>
      <c r="QAM328" s="94"/>
      <c r="QAN328" s="94"/>
      <c r="QAO328" s="94"/>
      <c r="QAP328" s="94"/>
      <c r="QAQ328" s="94"/>
      <c r="QAR328" s="94"/>
      <c r="QAS328" s="94"/>
      <c r="QAT328" s="94"/>
      <c r="QAU328" s="94"/>
      <c r="QAV328" s="94"/>
      <c r="QAW328" s="94"/>
      <c r="QAX328" s="94"/>
      <c r="QAY328" s="94"/>
      <c r="QAZ328" s="94"/>
      <c r="QBA328" s="94"/>
      <c r="QBB328" s="94"/>
      <c r="QBC328" s="94"/>
      <c r="QBD328" s="94"/>
      <c r="QBE328" s="94"/>
      <c r="QBF328" s="94"/>
      <c r="QBG328" s="94"/>
      <c r="QBH328" s="94"/>
      <c r="QBI328" s="94"/>
      <c r="QBJ328" s="94"/>
      <c r="QBK328" s="94"/>
      <c r="QBL328" s="94"/>
      <c r="QBM328" s="94"/>
      <c r="QBN328" s="94"/>
      <c r="QBO328" s="94"/>
      <c r="QBP328" s="94"/>
      <c r="QBQ328" s="94"/>
      <c r="QBR328" s="94"/>
      <c r="QBS328" s="94"/>
      <c r="QBT328" s="94"/>
      <c r="QBU328" s="94"/>
      <c r="QBV328" s="94"/>
      <c r="QBW328" s="94"/>
      <c r="QBX328" s="94"/>
      <c r="QBY328" s="94"/>
      <c r="QBZ328" s="94"/>
      <c r="QCA328" s="94"/>
      <c r="QCB328" s="94"/>
      <c r="QCC328" s="94"/>
      <c r="QCD328" s="94"/>
      <c r="QCE328" s="94"/>
      <c r="QCF328" s="94"/>
      <c r="QCG328" s="94"/>
      <c r="QCH328" s="94"/>
      <c r="QCI328" s="94"/>
      <c r="QCJ328" s="94"/>
      <c r="QCK328" s="94"/>
      <c r="QCL328" s="94"/>
      <c r="QCM328" s="94"/>
      <c r="QCN328" s="94"/>
      <c r="QCO328" s="94"/>
      <c r="QCP328" s="94"/>
      <c r="QCQ328" s="94"/>
      <c r="QCR328" s="94"/>
      <c r="QCS328" s="94"/>
      <c r="QCT328" s="94"/>
      <c r="QCU328" s="94"/>
      <c r="QCV328" s="94"/>
      <c r="QCW328" s="94"/>
      <c r="QCX328" s="94"/>
      <c r="QCY328" s="94"/>
      <c r="QCZ328" s="94"/>
      <c r="QDA328" s="94"/>
      <c r="QDB328" s="94"/>
      <c r="QDC328" s="94"/>
      <c r="QDD328" s="94"/>
      <c r="QDE328" s="94"/>
      <c r="QDF328" s="94"/>
      <c r="QDG328" s="94"/>
      <c r="QDH328" s="94"/>
      <c r="QDI328" s="94"/>
      <c r="QDJ328" s="94"/>
      <c r="QDK328" s="94"/>
      <c r="QDL328" s="94"/>
      <c r="QDM328" s="94"/>
      <c r="QDN328" s="94"/>
      <c r="QDO328" s="94"/>
      <c r="QDP328" s="94"/>
      <c r="QDQ328" s="94"/>
      <c r="QDR328" s="94"/>
      <c r="QDS328" s="94"/>
      <c r="QDT328" s="94"/>
      <c r="QDU328" s="94"/>
      <c r="QDV328" s="94"/>
      <c r="QDW328" s="94"/>
      <c r="QDX328" s="94"/>
      <c r="QDY328" s="94"/>
      <c r="QDZ328" s="94"/>
      <c r="QEA328" s="94"/>
      <c r="QEB328" s="94"/>
      <c r="QEC328" s="94"/>
      <c r="QED328" s="94"/>
      <c r="QEE328" s="94"/>
      <c r="QEF328" s="94"/>
      <c r="QEG328" s="94"/>
      <c r="QEH328" s="94"/>
      <c r="QEI328" s="94"/>
      <c r="QEJ328" s="94"/>
      <c r="QEK328" s="94"/>
      <c r="QEL328" s="94"/>
      <c r="QEM328" s="94"/>
      <c r="QEN328" s="94"/>
      <c r="QEO328" s="94"/>
      <c r="QEP328" s="94"/>
      <c r="QEQ328" s="94"/>
      <c r="QER328" s="94"/>
      <c r="QES328" s="94"/>
      <c r="QET328" s="94"/>
      <c r="QEU328" s="94"/>
      <c r="QEV328" s="94"/>
      <c r="QEW328" s="94"/>
      <c r="QEX328" s="94"/>
      <c r="QEY328" s="94"/>
      <c r="QEZ328" s="94"/>
      <c r="QFA328" s="94"/>
      <c r="QFB328" s="94"/>
      <c r="QFC328" s="94"/>
      <c r="QFD328" s="94"/>
      <c r="QFE328" s="94"/>
      <c r="QFF328" s="94"/>
      <c r="QFG328" s="94"/>
      <c r="QFH328" s="94"/>
      <c r="QFI328" s="94"/>
      <c r="QFJ328" s="94"/>
      <c r="QFK328" s="94"/>
      <c r="QFL328" s="94"/>
      <c r="QFM328" s="94"/>
      <c r="QFN328" s="94"/>
      <c r="QFO328" s="94"/>
      <c r="QFP328" s="94"/>
      <c r="QFQ328" s="94"/>
      <c r="QFR328" s="94"/>
      <c r="QFS328" s="94"/>
      <c r="QFT328" s="94"/>
      <c r="QFU328" s="94"/>
      <c r="QFV328" s="94"/>
      <c r="QFW328" s="94"/>
      <c r="QFX328" s="94"/>
      <c r="QFY328" s="94"/>
      <c r="QFZ328" s="94"/>
      <c r="QGA328" s="94"/>
      <c r="QGB328" s="94"/>
      <c r="QGC328" s="94"/>
      <c r="QGD328" s="94"/>
      <c r="QGE328" s="94"/>
      <c r="QGF328" s="94"/>
      <c r="QGG328" s="94"/>
      <c r="QGH328" s="94"/>
      <c r="QGI328" s="94"/>
      <c r="QGJ328" s="94"/>
      <c r="QGK328" s="94"/>
      <c r="QGL328" s="94"/>
      <c r="QGM328" s="94"/>
      <c r="QGN328" s="94"/>
      <c r="QGO328" s="94"/>
      <c r="QGP328" s="94"/>
      <c r="QGQ328" s="94"/>
      <c r="QGR328" s="94"/>
      <c r="QGS328" s="94"/>
      <c r="QGT328" s="94"/>
      <c r="QGU328" s="94"/>
      <c r="QGV328" s="94"/>
      <c r="QGW328" s="94"/>
      <c r="QGX328" s="94"/>
      <c r="QGY328" s="94"/>
      <c r="QGZ328" s="94"/>
      <c r="QHA328" s="94"/>
      <c r="QHB328" s="94"/>
      <c r="QHC328" s="94"/>
      <c r="QHD328" s="94"/>
      <c r="QHE328" s="94"/>
      <c r="QHF328" s="94"/>
      <c r="QHG328" s="94"/>
      <c r="QHH328" s="94"/>
      <c r="QHI328" s="94"/>
      <c r="QHJ328" s="94"/>
      <c r="QHK328" s="94"/>
      <c r="QHL328" s="94"/>
      <c r="QHM328" s="94"/>
      <c r="QHN328" s="94"/>
      <c r="QHO328" s="94"/>
      <c r="QHP328" s="94"/>
      <c r="QHQ328" s="94"/>
      <c r="QHR328" s="94"/>
      <c r="QHS328" s="94"/>
      <c r="QHT328" s="94"/>
      <c r="QHU328" s="94"/>
      <c r="QHV328" s="94"/>
      <c r="QHW328" s="94"/>
      <c r="QHX328" s="94"/>
      <c r="QHY328" s="94"/>
      <c r="QHZ328" s="94"/>
      <c r="QIA328" s="94"/>
      <c r="QIB328" s="94"/>
      <c r="QIC328" s="94"/>
      <c r="QID328" s="94"/>
      <c r="QIE328" s="94"/>
      <c r="QIF328" s="94"/>
      <c r="QIG328" s="94"/>
      <c r="QIH328" s="94"/>
      <c r="QII328" s="94"/>
      <c r="QIJ328" s="94"/>
      <c r="QIK328" s="94"/>
      <c r="QIL328" s="94"/>
      <c r="QIM328" s="94"/>
      <c r="QIN328" s="94"/>
      <c r="QIO328" s="94"/>
      <c r="QIP328" s="94"/>
      <c r="QIQ328" s="94"/>
      <c r="QIR328" s="94"/>
      <c r="QIS328" s="94"/>
      <c r="QIT328" s="94"/>
      <c r="QIU328" s="94"/>
      <c r="QIV328" s="94"/>
      <c r="QIW328" s="94"/>
      <c r="QIX328" s="94"/>
      <c r="QIY328" s="94"/>
      <c r="QIZ328" s="94"/>
      <c r="QJA328" s="94"/>
      <c r="QJB328" s="94"/>
      <c r="QJC328" s="94"/>
      <c r="QJD328" s="94"/>
      <c r="QJE328" s="94"/>
      <c r="QJF328" s="94"/>
      <c r="QJG328" s="94"/>
      <c r="QJH328" s="94"/>
      <c r="QJI328" s="94"/>
      <c r="QJJ328" s="94"/>
      <c r="QJK328" s="94"/>
      <c r="QJL328" s="94"/>
      <c r="QJM328" s="94"/>
      <c r="QJN328" s="94"/>
      <c r="QJO328" s="94"/>
      <c r="QJP328" s="94"/>
      <c r="QJQ328" s="94"/>
      <c r="QJR328" s="94"/>
      <c r="QJS328" s="94"/>
      <c r="QJT328" s="94"/>
      <c r="QJU328" s="94"/>
      <c r="QJV328" s="94"/>
      <c r="QJW328" s="94"/>
      <c r="QJX328" s="94"/>
      <c r="QJY328" s="94"/>
      <c r="QJZ328" s="94"/>
      <c r="QKA328" s="94"/>
      <c r="QKB328" s="94"/>
      <c r="QKC328" s="94"/>
      <c r="QKD328" s="94"/>
      <c r="QKE328" s="94"/>
      <c r="QKF328" s="94"/>
      <c r="QKG328" s="94"/>
      <c r="QKH328" s="94"/>
      <c r="QKI328" s="94"/>
      <c r="QKJ328" s="94"/>
      <c r="QKK328" s="94"/>
      <c r="QKL328" s="94"/>
      <c r="QKM328" s="94"/>
      <c r="QKN328" s="94"/>
      <c r="QKO328" s="94"/>
      <c r="QKP328" s="94"/>
      <c r="QKQ328" s="94"/>
      <c r="QKR328" s="94"/>
      <c r="QKS328" s="94"/>
      <c r="QKT328" s="94"/>
      <c r="QKU328" s="94"/>
      <c r="QKV328" s="94"/>
      <c r="QKW328" s="94"/>
      <c r="QKX328" s="94"/>
      <c r="QKY328" s="94"/>
      <c r="QKZ328" s="94"/>
      <c r="QLA328" s="94"/>
      <c r="QLB328" s="94"/>
      <c r="QLC328" s="94"/>
      <c r="QLD328" s="94"/>
      <c r="QLE328" s="94"/>
      <c r="QLF328" s="94"/>
      <c r="QLG328" s="94"/>
      <c r="QLH328" s="94"/>
      <c r="QLI328" s="94"/>
      <c r="QLJ328" s="94"/>
      <c r="QLK328" s="94"/>
      <c r="QLL328" s="94"/>
      <c r="QLM328" s="94"/>
      <c r="QLN328" s="94"/>
      <c r="QLO328" s="94"/>
      <c r="QLP328" s="94"/>
      <c r="QLQ328" s="94"/>
      <c r="QLR328" s="94"/>
      <c r="QLS328" s="94"/>
      <c r="QLT328" s="94"/>
      <c r="QLU328" s="94"/>
      <c r="QLV328" s="94"/>
      <c r="QLW328" s="94"/>
      <c r="QLX328" s="94"/>
      <c r="QLY328" s="94"/>
      <c r="QLZ328" s="94"/>
      <c r="QMA328" s="94"/>
      <c r="QMB328" s="94"/>
      <c r="QMC328" s="94"/>
      <c r="QMD328" s="94"/>
      <c r="QME328" s="94"/>
      <c r="QMF328" s="94"/>
      <c r="QMG328" s="94"/>
      <c r="QMH328" s="94"/>
      <c r="QMI328" s="94"/>
      <c r="QMJ328" s="94"/>
      <c r="QMK328" s="94"/>
      <c r="QML328" s="94"/>
      <c r="QMM328" s="94"/>
      <c r="QMN328" s="94"/>
      <c r="QMO328" s="94"/>
      <c r="QMP328" s="94"/>
      <c r="QMQ328" s="94"/>
      <c r="QMR328" s="94"/>
      <c r="QMS328" s="94"/>
      <c r="QMT328" s="94"/>
      <c r="QMU328" s="94"/>
      <c r="QMV328" s="94"/>
      <c r="QMW328" s="94"/>
      <c r="QMX328" s="94"/>
      <c r="QMY328" s="94"/>
      <c r="QMZ328" s="94"/>
      <c r="QNA328" s="94"/>
      <c r="QNB328" s="94"/>
      <c r="QNC328" s="94"/>
      <c r="QND328" s="94"/>
      <c r="QNE328" s="94"/>
      <c r="QNF328" s="94"/>
      <c r="QNG328" s="94"/>
      <c r="QNH328" s="94"/>
      <c r="QNI328" s="94"/>
      <c r="QNJ328" s="94"/>
      <c r="QNK328" s="94"/>
      <c r="QNL328" s="94"/>
      <c r="QNM328" s="94"/>
      <c r="QNN328" s="94"/>
      <c r="QNO328" s="94"/>
      <c r="QNP328" s="94"/>
      <c r="QNQ328" s="94"/>
      <c r="QNR328" s="94"/>
      <c r="QNS328" s="94"/>
      <c r="QNT328" s="94"/>
      <c r="QNU328" s="94"/>
      <c r="QNV328" s="94"/>
      <c r="QNW328" s="94"/>
      <c r="QNX328" s="94"/>
      <c r="QNY328" s="94"/>
      <c r="QNZ328" s="94"/>
      <c r="QOA328" s="94"/>
      <c r="QOB328" s="94"/>
      <c r="QOC328" s="94"/>
      <c r="QOD328" s="94"/>
      <c r="QOE328" s="94"/>
      <c r="QOF328" s="94"/>
      <c r="QOG328" s="94"/>
      <c r="QOH328" s="94"/>
      <c r="QOI328" s="94"/>
      <c r="QOJ328" s="94"/>
      <c r="QOK328" s="94"/>
      <c r="QOL328" s="94"/>
      <c r="QOM328" s="94"/>
      <c r="QON328" s="94"/>
      <c r="QOO328" s="94"/>
      <c r="QOP328" s="94"/>
      <c r="QOQ328" s="94"/>
      <c r="QOR328" s="94"/>
      <c r="QOS328" s="94"/>
      <c r="QOT328" s="94"/>
      <c r="QOU328" s="94"/>
      <c r="QOV328" s="94"/>
      <c r="QOW328" s="94"/>
      <c r="QOX328" s="94"/>
      <c r="QOY328" s="94"/>
      <c r="QOZ328" s="94"/>
      <c r="QPA328" s="94"/>
      <c r="QPB328" s="94"/>
      <c r="QPC328" s="94"/>
      <c r="QPD328" s="94"/>
      <c r="QPE328" s="94"/>
      <c r="QPF328" s="94"/>
      <c r="QPG328" s="94"/>
      <c r="QPH328" s="94"/>
      <c r="QPI328" s="94"/>
      <c r="QPJ328" s="94"/>
      <c r="QPK328" s="94"/>
      <c r="QPL328" s="94"/>
      <c r="QPM328" s="94"/>
      <c r="QPN328" s="94"/>
      <c r="QPO328" s="94"/>
      <c r="QPP328" s="94"/>
      <c r="QPQ328" s="94"/>
      <c r="QPR328" s="94"/>
      <c r="QPS328" s="94"/>
      <c r="QPT328" s="94"/>
      <c r="QPU328" s="94"/>
      <c r="QPV328" s="94"/>
      <c r="QPW328" s="94"/>
      <c r="QPX328" s="94"/>
      <c r="QPY328" s="94"/>
      <c r="QPZ328" s="94"/>
      <c r="QQA328" s="94"/>
      <c r="QQB328" s="94"/>
      <c r="QQC328" s="94"/>
      <c r="QQD328" s="94"/>
      <c r="QQE328" s="94"/>
      <c r="QQF328" s="94"/>
      <c r="QQG328" s="94"/>
      <c r="QQH328" s="94"/>
      <c r="QQI328" s="94"/>
      <c r="QQJ328" s="94"/>
      <c r="QQK328" s="94"/>
      <c r="QQL328" s="94"/>
      <c r="QQM328" s="94"/>
      <c r="QQN328" s="94"/>
      <c r="QQO328" s="94"/>
      <c r="QQP328" s="94"/>
      <c r="QQQ328" s="94"/>
      <c r="QQR328" s="94"/>
      <c r="QQS328" s="94"/>
      <c r="QQT328" s="94"/>
      <c r="QQU328" s="94"/>
      <c r="QQV328" s="94"/>
      <c r="QQW328" s="94"/>
      <c r="QQX328" s="94"/>
      <c r="QQY328" s="94"/>
      <c r="QQZ328" s="94"/>
      <c r="QRA328" s="94"/>
      <c r="QRB328" s="94"/>
      <c r="QRC328" s="94"/>
      <c r="QRD328" s="94"/>
      <c r="QRE328" s="94"/>
      <c r="QRF328" s="94"/>
      <c r="QRG328" s="94"/>
      <c r="QRH328" s="94"/>
      <c r="QRI328" s="94"/>
      <c r="QRJ328" s="94"/>
      <c r="QRK328" s="94"/>
      <c r="QRL328" s="94"/>
      <c r="QRM328" s="94"/>
      <c r="QRN328" s="94"/>
      <c r="QRO328" s="94"/>
      <c r="QRP328" s="94"/>
      <c r="QRQ328" s="94"/>
      <c r="QRR328" s="94"/>
      <c r="QRS328" s="94"/>
      <c r="QRT328" s="94"/>
      <c r="QRU328" s="94"/>
      <c r="QRV328" s="94"/>
      <c r="QRW328" s="94"/>
      <c r="QRX328" s="94"/>
      <c r="QRY328" s="94"/>
      <c r="QRZ328" s="94"/>
      <c r="QSA328" s="94"/>
      <c r="QSB328" s="94"/>
      <c r="QSC328" s="94"/>
      <c r="QSD328" s="94"/>
      <c r="QSE328" s="94"/>
      <c r="QSF328" s="94"/>
      <c r="QSG328" s="94"/>
      <c r="QSH328" s="94"/>
      <c r="QSI328" s="94"/>
      <c r="QSJ328" s="94"/>
      <c r="QSK328" s="94"/>
      <c r="QSL328" s="94"/>
      <c r="QSM328" s="94"/>
      <c r="QSN328" s="94"/>
      <c r="QSO328" s="94"/>
      <c r="QSP328" s="94"/>
      <c r="QSQ328" s="94"/>
      <c r="QSR328" s="94"/>
      <c r="QSS328" s="94"/>
      <c r="QST328" s="94"/>
      <c r="QSU328" s="94"/>
      <c r="QSV328" s="94"/>
      <c r="QSW328" s="94"/>
      <c r="QSX328" s="94"/>
      <c r="QSY328" s="94"/>
      <c r="QSZ328" s="94"/>
      <c r="QTA328" s="94"/>
      <c r="QTB328" s="94"/>
      <c r="QTC328" s="94"/>
      <c r="QTD328" s="94"/>
      <c r="QTE328" s="94"/>
      <c r="QTF328" s="94"/>
      <c r="QTG328" s="94"/>
      <c r="QTH328" s="94"/>
      <c r="QTI328" s="94"/>
      <c r="QTJ328" s="94"/>
      <c r="QTK328" s="94"/>
      <c r="QTL328" s="94"/>
      <c r="QTM328" s="94"/>
      <c r="QTN328" s="94"/>
      <c r="QTO328" s="94"/>
      <c r="QTP328" s="94"/>
      <c r="QTQ328" s="94"/>
      <c r="QTR328" s="94"/>
      <c r="QTS328" s="94"/>
      <c r="QTT328" s="94"/>
      <c r="QTU328" s="94"/>
      <c r="QTV328" s="94"/>
      <c r="QTW328" s="94"/>
      <c r="QTX328" s="94"/>
      <c r="QTY328" s="94"/>
      <c r="QTZ328" s="94"/>
      <c r="QUA328" s="94"/>
      <c r="QUB328" s="94"/>
      <c r="QUC328" s="94"/>
      <c r="QUD328" s="94"/>
      <c r="QUE328" s="94"/>
      <c r="QUF328" s="94"/>
      <c r="QUG328" s="94"/>
      <c r="QUH328" s="94"/>
      <c r="QUI328" s="94"/>
      <c r="QUJ328" s="94"/>
      <c r="QUK328" s="94"/>
      <c r="QUL328" s="94"/>
      <c r="QUM328" s="94"/>
      <c r="QUN328" s="94"/>
      <c r="QUO328" s="94"/>
      <c r="QUP328" s="94"/>
      <c r="QUQ328" s="94"/>
      <c r="QUR328" s="94"/>
      <c r="QUS328" s="94"/>
      <c r="QUT328" s="94"/>
      <c r="QUU328" s="94"/>
      <c r="QUV328" s="94"/>
      <c r="QUW328" s="94"/>
      <c r="QUX328" s="94"/>
      <c r="QUY328" s="94"/>
      <c r="QUZ328" s="94"/>
      <c r="QVA328" s="94"/>
      <c r="QVB328" s="94"/>
      <c r="QVC328" s="94"/>
      <c r="QVD328" s="94"/>
      <c r="QVE328" s="94"/>
      <c r="QVF328" s="94"/>
      <c r="QVG328" s="94"/>
      <c r="QVH328" s="94"/>
      <c r="QVI328" s="94"/>
      <c r="QVJ328" s="94"/>
      <c r="QVK328" s="94"/>
      <c r="QVL328" s="94"/>
      <c r="QVM328" s="94"/>
      <c r="QVN328" s="94"/>
      <c r="QVO328" s="94"/>
      <c r="QVP328" s="94"/>
      <c r="QVQ328" s="94"/>
      <c r="QVR328" s="94"/>
      <c r="QVS328" s="94"/>
      <c r="QVT328" s="94"/>
      <c r="QVU328" s="94"/>
      <c r="QVV328" s="94"/>
      <c r="QVW328" s="94"/>
      <c r="QVX328" s="94"/>
      <c r="QVY328" s="94"/>
      <c r="QVZ328" s="94"/>
      <c r="QWA328" s="94"/>
      <c r="QWB328" s="94"/>
      <c r="QWC328" s="94"/>
      <c r="QWD328" s="94"/>
      <c r="QWE328" s="94"/>
      <c r="QWF328" s="94"/>
      <c r="QWG328" s="94"/>
      <c r="QWH328" s="94"/>
      <c r="QWI328" s="94"/>
      <c r="QWJ328" s="94"/>
      <c r="QWK328" s="94"/>
      <c r="QWL328" s="94"/>
      <c r="QWM328" s="94"/>
      <c r="QWN328" s="94"/>
      <c r="QWO328" s="94"/>
      <c r="QWP328" s="94"/>
      <c r="QWQ328" s="94"/>
      <c r="QWR328" s="94"/>
      <c r="QWS328" s="94"/>
      <c r="QWT328" s="94"/>
      <c r="QWU328" s="94"/>
      <c r="QWV328" s="94"/>
      <c r="QWW328" s="94"/>
      <c r="QWX328" s="94"/>
      <c r="QWY328" s="94"/>
      <c r="QWZ328" s="94"/>
      <c r="QXA328" s="94"/>
      <c r="QXB328" s="94"/>
      <c r="QXC328" s="94"/>
      <c r="QXD328" s="94"/>
      <c r="QXE328" s="94"/>
      <c r="QXF328" s="94"/>
      <c r="QXG328" s="94"/>
      <c r="QXH328" s="94"/>
      <c r="QXI328" s="94"/>
      <c r="QXJ328" s="94"/>
      <c r="QXK328" s="94"/>
      <c r="QXL328" s="94"/>
      <c r="QXM328" s="94"/>
      <c r="QXN328" s="94"/>
      <c r="QXO328" s="94"/>
      <c r="QXP328" s="94"/>
      <c r="QXQ328" s="94"/>
      <c r="QXR328" s="94"/>
      <c r="QXS328" s="94"/>
      <c r="QXT328" s="94"/>
      <c r="QXU328" s="94"/>
      <c r="QXV328" s="94"/>
      <c r="QXW328" s="94"/>
      <c r="QXX328" s="94"/>
      <c r="QXY328" s="94"/>
      <c r="QXZ328" s="94"/>
      <c r="QYA328" s="94"/>
      <c r="QYB328" s="94"/>
      <c r="QYC328" s="94"/>
      <c r="QYD328" s="94"/>
      <c r="QYE328" s="94"/>
      <c r="QYF328" s="94"/>
      <c r="QYG328" s="94"/>
      <c r="QYH328" s="94"/>
      <c r="QYI328" s="94"/>
      <c r="QYJ328" s="94"/>
      <c r="QYK328" s="94"/>
      <c r="QYL328" s="94"/>
      <c r="QYM328" s="94"/>
      <c r="QYN328" s="94"/>
      <c r="QYO328" s="94"/>
      <c r="QYP328" s="94"/>
      <c r="QYQ328" s="94"/>
      <c r="QYR328" s="94"/>
      <c r="QYS328" s="94"/>
      <c r="QYT328" s="94"/>
      <c r="QYU328" s="94"/>
      <c r="QYV328" s="94"/>
      <c r="QYW328" s="94"/>
      <c r="QYX328" s="94"/>
      <c r="QYY328" s="94"/>
      <c r="QYZ328" s="94"/>
      <c r="QZA328" s="94"/>
      <c r="QZB328" s="94"/>
      <c r="QZC328" s="94"/>
      <c r="QZD328" s="94"/>
      <c r="QZE328" s="94"/>
      <c r="QZF328" s="94"/>
      <c r="QZG328" s="94"/>
      <c r="QZH328" s="94"/>
      <c r="QZI328" s="94"/>
      <c r="QZJ328" s="94"/>
      <c r="QZK328" s="94"/>
      <c r="QZL328" s="94"/>
      <c r="QZM328" s="94"/>
      <c r="QZN328" s="94"/>
      <c r="QZO328" s="94"/>
      <c r="QZP328" s="94"/>
      <c r="QZQ328" s="94"/>
      <c r="QZR328" s="94"/>
      <c r="QZS328" s="94"/>
      <c r="QZT328" s="94"/>
      <c r="QZU328" s="94"/>
      <c r="QZV328" s="94"/>
      <c r="QZW328" s="94"/>
      <c r="QZX328" s="94"/>
      <c r="QZY328" s="94"/>
      <c r="QZZ328" s="94"/>
      <c r="RAA328" s="94"/>
      <c r="RAB328" s="94"/>
      <c r="RAC328" s="94"/>
      <c r="RAD328" s="94"/>
      <c r="RAE328" s="94"/>
      <c r="RAF328" s="94"/>
      <c r="RAG328" s="94"/>
      <c r="RAH328" s="94"/>
      <c r="RAI328" s="94"/>
      <c r="RAJ328" s="94"/>
      <c r="RAK328" s="94"/>
      <c r="RAL328" s="94"/>
      <c r="RAM328" s="94"/>
      <c r="RAN328" s="94"/>
      <c r="RAO328" s="94"/>
      <c r="RAP328" s="94"/>
      <c r="RAQ328" s="94"/>
      <c r="RAR328" s="94"/>
      <c r="RAS328" s="94"/>
      <c r="RAT328" s="94"/>
      <c r="RAU328" s="94"/>
      <c r="RAV328" s="94"/>
      <c r="RAW328" s="94"/>
      <c r="RAX328" s="94"/>
      <c r="RAY328" s="94"/>
      <c r="RAZ328" s="94"/>
      <c r="RBA328" s="94"/>
      <c r="RBB328" s="94"/>
      <c r="RBC328" s="94"/>
      <c r="RBD328" s="94"/>
      <c r="RBE328" s="94"/>
      <c r="RBF328" s="94"/>
      <c r="RBG328" s="94"/>
      <c r="RBH328" s="94"/>
      <c r="RBI328" s="94"/>
      <c r="RBJ328" s="94"/>
      <c r="RBK328" s="94"/>
      <c r="RBL328" s="94"/>
      <c r="RBM328" s="94"/>
      <c r="RBN328" s="94"/>
      <c r="RBO328" s="94"/>
      <c r="RBP328" s="94"/>
      <c r="RBQ328" s="94"/>
      <c r="RBR328" s="94"/>
      <c r="RBS328" s="94"/>
      <c r="RBT328" s="94"/>
      <c r="RBU328" s="94"/>
      <c r="RBV328" s="94"/>
      <c r="RBW328" s="94"/>
      <c r="RBX328" s="94"/>
      <c r="RBY328" s="94"/>
      <c r="RBZ328" s="94"/>
      <c r="RCA328" s="94"/>
      <c r="RCB328" s="94"/>
      <c r="RCC328" s="94"/>
      <c r="RCD328" s="94"/>
      <c r="RCE328" s="94"/>
      <c r="RCF328" s="94"/>
      <c r="RCG328" s="94"/>
      <c r="RCH328" s="94"/>
      <c r="RCI328" s="94"/>
      <c r="RCJ328" s="94"/>
      <c r="RCK328" s="94"/>
      <c r="RCL328" s="94"/>
      <c r="RCM328" s="94"/>
      <c r="RCN328" s="94"/>
      <c r="RCO328" s="94"/>
      <c r="RCP328" s="94"/>
      <c r="RCQ328" s="94"/>
      <c r="RCR328" s="94"/>
      <c r="RCS328" s="94"/>
      <c r="RCT328" s="94"/>
      <c r="RCU328" s="94"/>
      <c r="RCV328" s="94"/>
      <c r="RCW328" s="94"/>
      <c r="RCX328" s="94"/>
      <c r="RCY328" s="94"/>
      <c r="RCZ328" s="94"/>
      <c r="RDA328" s="94"/>
      <c r="RDB328" s="94"/>
      <c r="RDC328" s="94"/>
      <c r="RDD328" s="94"/>
      <c r="RDE328" s="94"/>
      <c r="RDF328" s="94"/>
      <c r="RDG328" s="94"/>
      <c r="RDH328" s="94"/>
      <c r="RDI328" s="94"/>
      <c r="RDJ328" s="94"/>
      <c r="RDK328" s="94"/>
      <c r="RDL328" s="94"/>
      <c r="RDM328" s="94"/>
      <c r="RDN328" s="94"/>
      <c r="RDO328" s="94"/>
      <c r="RDP328" s="94"/>
      <c r="RDQ328" s="94"/>
      <c r="RDR328" s="94"/>
      <c r="RDS328" s="94"/>
      <c r="RDT328" s="94"/>
      <c r="RDU328" s="94"/>
      <c r="RDV328" s="94"/>
      <c r="RDW328" s="94"/>
      <c r="RDX328" s="94"/>
      <c r="RDY328" s="94"/>
      <c r="RDZ328" s="94"/>
      <c r="REA328" s="94"/>
      <c r="REB328" s="94"/>
      <c r="REC328" s="94"/>
      <c r="RED328" s="94"/>
      <c r="REE328" s="94"/>
      <c r="REF328" s="94"/>
      <c r="REG328" s="94"/>
      <c r="REH328" s="94"/>
      <c r="REI328" s="94"/>
      <c r="REJ328" s="94"/>
      <c r="REK328" s="94"/>
      <c r="REL328" s="94"/>
      <c r="REM328" s="94"/>
      <c r="REN328" s="94"/>
      <c r="REO328" s="94"/>
      <c r="REP328" s="94"/>
      <c r="REQ328" s="94"/>
      <c r="RER328" s="94"/>
      <c r="RES328" s="94"/>
      <c r="RET328" s="94"/>
      <c r="REU328" s="94"/>
      <c r="REV328" s="94"/>
      <c r="REW328" s="94"/>
      <c r="REX328" s="94"/>
      <c r="REY328" s="94"/>
      <c r="REZ328" s="94"/>
      <c r="RFA328" s="94"/>
      <c r="RFB328" s="94"/>
      <c r="RFC328" s="94"/>
      <c r="RFD328" s="94"/>
      <c r="RFE328" s="94"/>
      <c r="RFF328" s="94"/>
      <c r="RFG328" s="94"/>
      <c r="RFH328" s="94"/>
      <c r="RFI328" s="94"/>
      <c r="RFJ328" s="94"/>
      <c r="RFK328" s="94"/>
      <c r="RFL328" s="94"/>
      <c r="RFM328" s="94"/>
      <c r="RFN328" s="94"/>
      <c r="RFO328" s="94"/>
      <c r="RFP328" s="94"/>
      <c r="RFQ328" s="94"/>
      <c r="RFR328" s="94"/>
      <c r="RFS328" s="94"/>
      <c r="RFT328" s="94"/>
      <c r="RFU328" s="94"/>
      <c r="RFV328" s="94"/>
      <c r="RFW328" s="94"/>
      <c r="RFX328" s="94"/>
      <c r="RFY328" s="94"/>
      <c r="RFZ328" s="94"/>
      <c r="RGA328" s="94"/>
      <c r="RGB328" s="94"/>
      <c r="RGC328" s="94"/>
      <c r="RGD328" s="94"/>
      <c r="RGE328" s="94"/>
      <c r="RGF328" s="94"/>
      <c r="RGG328" s="94"/>
      <c r="RGH328" s="94"/>
      <c r="RGI328" s="94"/>
      <c r="RGJ328" s="94"/>
      <c r="RGK328" s="94"/>
      <c r="RGL328" s="94"/>
      <c r="RGM328" s="94"/>
      <c r="RGN328" s="94"/>
      <c r="RGO328" s="94"/>
      <c r="RGP328" s="94"/>
      <c r="RGQ328" s="94"/>
      <c r="RGR328" s="94"/>
      <c r="RGS328" s="94"/>
      <c r="RGT328" s="94"/>
      <c r="RGU328" s="94"/>
      <c r="RGV328" s="94"/>
      <c r="RGW328" s="94"/>
      <c r="RGX328" s="94"/>
      <c r="RGY328" s="94"/>
      <c r="RGZ328" s="94"/>
      <c r="RHA328" s="94"/>
      <c r="RHB328" s="94"/>
      <c r="RHC328" s="94"/>
      <c r="RHD328" s="94"/>
      <c r="RHE328" s="94"/>
      <c r="RHF328" s="94"/>
      <c r="RHG328" s="94"/>
      <c r="RHH328" s="94"/>
      <c r="RHI328" s="94"/>
      <c r="RHJ328" s="94"/>
      <c r="RHK328" s="94"/>
      <c r="RHL328" s="94"/>
      <c r="RHM328" s="94"/>
      <c r="RHN328" s="94"/>
      <c r="RHO328" s="94"/>
      <c r="RHP328" s="94"/>
      <c r="RHQ328" s="94"/>
      <c r="RHR328" s="94"/>
      <c r="RHS328" s="94"/>
      <c r="RHT328" s="94"/>
      <c r="RHU328" s="94"/>
      <c r="RHV328" s="94"/>
      <c r="RHW328" s="94"/>
      <c r="RHX328" s="94"/>
      <c r="RHY328" s="94"/>
      <c r="RHZ328" s="94"/>
      <c r="RIA328" s="94"/>
      <c r="RIB328" s="94"/>
      <c r="RIC328" s="94"/>
      <c r="RID328" s="94"/>
      <c r="RIE328" s="94"/>
      <c r="RIF328" s="94"/>
      <c r="RIG328" s="94"/>
      <c r="RIH328" s="94"/>
      <c r="RII328" s="94"/>
      <c r="RIJ328" s="94"/>
      <c r="RIK328" s="94"/>
      <c r="RIL328" s="94"/>
      <c r="RIM328" s="94"/>
      <c r="RIN328" s="94"/>
      <c r="RIO328" s="94"/>
      <c r="RIP328" s="94"/>
      <c r="RIQ328" s="94"/>
      <c r="RIR328" s="94"/>
      <c r="RIS328" s="94"/>
      <c r="RIT328" s="94"/>
      <c r="RIU328" s="94"/>
      <c r="RIV328" s="94"/>
      <c r="RIW328" s="94"/>
      <c r="RIX328" s="94"/>
      <c r="RIY328" s="94"/>
      <c r="RIZ328" s="94"/>
      <c r="RJA328" s="94"/>
      <c r="RJB328" s="94"/>
      <c r="RJC328" s="94"/>
      <c r="RJD328" s="94"/>
      <c r="RJE328" s="94"/>
      <c r="RJF328" s="94"/>
      <c r="RJG328" s="94"/>
      <c r="RJH328" s="94"/>
      <c r="RJI328" s="94"/>
      <c r="RJJ328" s="94"/>
      <c r="RJK328" s="94"/>
      <c r="RJL328" s="94"/>
      <c r="RJM328" s="94"/>
      <c r="RJN328" s="94"/>
      <c r="RJO328" s="94"/>
      <c r="RJP328" s="94"/>
      <c r="RJQ328" s="94"/>
      <c r="RJR328" s="94"/>
      <c r="RJS328" s="94"/>
      <c r="RJT328" s="94"/>
      <c r="RJU328" s="94"/>
      <c r="RJV328" s="94"/>
      <c r="RJW328" s="94"/>
      <c r="RJX328" s="94"/>
      <c r="RJY328" s="94"/>
      <c r="RJZ328" s="94"/>
      <c r="RKA328" s="94"/>
      <c r="RKB328" s="94"/>
      <c r="RKC328" s="94"/>
      <c r="RKD328" s="94"/>
      <c r="RKE328" s="94"/>
      <c r="RKF328" s="94"/>
      <c r="RKG328" s="94"/>
      <c r="RKH328" s="94"/>
      <c r="RKI328" s="94"/>
      <c r="RKJ328" s="94"/>
      <c r="RKK328" s="94"/>
      <c r="RKL328" s="94"/>
      <c r="RKM328" s="94"/>
      <c r="RKN328" s="94"/>
      <c r="RKO328" s="94"/>
      <c r="RKP328" s="94"/>
      <c r="RKQ328" s="94"/>
      <c r="RKR328" s="94"/>
      <c r="RKS328" s="94"/>
      <c r="RKT328" s="94"/>
      <c r="RKU328" s="94"/>
      <c r="RKV328" s="94"/>
      <c r="RKW328" s="94"/>
      <c r="RKX328" s="94"/>
      <c r="RKY328" s="94"/>
      <c r="RKZ328" s="94"/>
      <c r="RLA328" s="94"/>
      <c r="RLB328" s="94"/>
      <c r="RLC328" s="94"/>
      <c r="RLD328" s="94"/>
      <c r="RLE328" s="94"/>
      <c r="RLF328" s="94"/>
      <c r="RLG328" s="94"/>
      <c r="RLH328" s="94"/>
      <c r="RLI328" s="94"/>
      <c r="RLJ328" s="94"/>
      <c r="RLK328" s="94"/>
      <c r="RLL328" s="94"/>
      <c r="RLM328" s="94"/>
      <c r="RLN328" s="94"/>
      <c r="RLO328" s="94"/>
      <c r="RLP328" s="94"/>
      <c r="RLQ328" s="94"/>
      <c r="RLR328" s="94"/>
      <c r="RLS328" s="94"/>
      <c r="RLT328" s="94"/>
      <c r="RLU328" s="94"/>
      <c r="RLV328" s="94"/>
      <c r="RLW328" s="94"/>
      <c r="RLX328" s="94"/>
      <c r="RLY328" s="94"/>
      <c r="RLZ328" s="94"/>
      <c r="RMA328" s="94"/>
      <c r="RMB328" s="94"/>
      <c r="RMC328" s="94"/>
      <c r="RMD328" s="94"/>
      <c r="RME328" s="94"/>
      <c r="RMF328" s="94"/>
      <c r="RMG328" s="94"/>
      <c r="RMH328" s="94"/>
      <c r="RMI328" s="94"/>
      <c r="RMJ328" s="94"/>
      <c r="RMK328" s="94"/>
      <c r="RML328" s="94"/>
      <c r="RMM328" s="94"/>
      <c r="RMN328" s="94"/>
      <c r="RMO328" s="94"/>
      <c r="RMP328" s="94"/>
      <c r="RMQ328" s="94"/>
      <c r="RMR328" s="94"/>
      <c r="RMS328" s="94"/>
      <c r="RMT328" s="94"/>
      <c r="RMU328" s="94"/>
      <c r="RMV328" s="94"/>
      <c r="RMW328" s="94"/>
      <c r="RMX328" s="94"/>
      <c r="RMY328" s="94"/>
      <c r="RMZ328" s="94"/>
      <c r="RNA328" s="94"/>
      <c r="RNB328" s="94"/>
      <c r="RNC328" s="94"/>
      <c r="RND328" s="94"/>
      <c r="RNE328" s="94"/>
      <c r="RNF328" s="94"/>
      <c r="RNG328" s="94"/>
      <c r="RNH328" s="94"/>
      <c r="RNI328" s="94"/>
      <c r="RNJ328" s="94"/>
      <c r="RNK328" s="94"/>
      <c r="RNL328" s="94"/>
      <c r="RNM328" s="94"/>
      <c r="RNN328" s="94"/>
      <c r="RNO328" s="94"/>
      <c r="RNP328" s="94"/>
      <c r="RNQ328" s="94"/>
      <c r="RNR328" s="94"/>
      <c r="RNS328" s="94"/>
      <c r="RNT328" s="94"/>
      <c r="RNU328" s="94"/>
      <c r="RNV328" s="94"/>
      <c r="RNW328" s="94"/>
      <c r="RNX328" s="94"/>
      <c r="RNY328" s="94"/>
      <c r="RNZ328" s="94"/>
      <c r="ROA328" s="94"/>
      <c r="ROB328" s="94"/>
      <c r="ROC328" s="94"/>
      <c r="ROD328" s="94"/>
      <c r="ROE328" s="94"/>
      <c r="ROF328" s="94"/>
      <c r="ROG328" s="94"/>
      <c r="ROH328" s="94"/>
      <c r="ROI328" s="94"/>
      <c r="ROJ328" s="94"/>
      <c r="ROK328" s="94"/>
      <c r="ROL328" s="94"/>
      <c r="ROM328" s="94"/>
      <c r="RON328" s="94"/>
      <c r="ROO328" s="94"/>
      <c r="ROP328" s="94"/>
      <c r="ROQ328" s="94"/>
      <c r="ROR328" s="94"/>
      <c r="ROS328" s="94"/>
      <c r="ROT328" s="94"/>
      <c r="ROU328" s="94"/>
      <c r="ROV328" s="94"/>
      <c r="ROW328" s="94"/>
      <c r="ROX328" s="94"/>
      <c r="ROY328" s="94"/>
      <c r="ROZ328" s="94"/>
      <c r="RPA328" s="94"/>
      <c r="RPB328" s="94"/>
      <c r="RPC328" s="94"/>
      <c r="RPD328" s="94"/>
      <c r="RPE328" s="94"/>
      <c r="RPF328" s="94"/>
      <c r="RPG328" s="94"/>
      <c r="RPH328" s="94"/>
      <c r="RPI328" s="94"/>
      <c r="RPJ328" s="94"/>
      <c r="RPK328" s="94"/>
      <c r="RPL328" s="94"/>
      <c r="RPM328" s="94"/>
      <c r="RPN328" s="94"/>
      <c r="RPO328" s="94"/>
      <c r="RPP328" s="94"/>
      <c r="RPQ328" s="94"/>
      <c r="RPR328" s="94"/>
      <c r="RPS328" s="94"/>
      <c r="RPT328" s="94"/>
      <c r="RPU328" s="94"/>
      <c r="RPV328" s="94"/>
      <c r="RPW328" s="94"/>
      <c r="RPX328" s="94"/>
      <c r="RPY328" s="94"/>
      <c r="RPZ328" s="94"/>
      <c r="RQA328" s="94"/>
      <c r="RQB328" s="94"/>
      <c r="RQC328" s="94"/>
      <c r="RQD328" s="94"/>
      <c r="RQE328" s="94"/>
      <c r="RQF328" s="94"/>
      <c r="RQG328" s="94"/>
      <c r="RQH328" s="94"/>
      <c r="RQI328" s="94"/>
      <c r="RQJ328" s="94"/>
      <c r="RQK328" s="94"/>
      <c r="RQL328" s="94"/>
      <c r="RQM328" s="94"/>
      <c r="RQN328" s="94"/>
      <c r="RQO328" s="94"/>
      <c r="RQP328" s="94"/>
      <c r="RQQ328" s="94"/>
      <c r="RQR328" s="94"/>
      <c r="RQS328" s="94"/>
      <c r="RQT328" s="94"/>
      <c r="RQU328" s="94"/>
      <c r="RQV328" s="94"/>
      <c r="RQW328" s="94"/>
      <c r="RQX328" s="94"/>
      <c r="RQY328" s="94"/>
      <c r="RQZ328" s="94"/>
      <c r="RRA328" s="94"/>
      <c r="RRB328" s="94"/>
      <c r="RRC328" s="94"/>
      <c r="RRD328" s="94"/>
      <c r="RRE328" s="94"/>
      <c r="RRF328" s="94"/>
      <c r="RRG328" s="94"/>
      <c r="RRH328" s="94"/>
      <c r="RRI328" s="94"/>
      <c r="RRJ328" s="94"/>
      <c r="RRK328" s="94"/>
      <c r="RRL328" s="94"/>
      <c r="RRM328" s="94"/>
      <c r="RRN328" s="94"/>
      <c r="RRO328" s="94"/>
      <c r="RRP328" s="94"/>
      <c r="RRQ328" s="94"/>
      <c r="RRR328" s="94"/>
      <c r="RRS328" s="94"/>
      <c r="RRT328" s="94"/>
      <c r="RRU328" s="94"/>
      <c r="RRV328" s="94"/>
      <c r="RRW328" s="94"/>
      <c r="RRX328" s="94"/>
      <c r="RRY328" s="94"/>
      <c r="RRZ328" s="94"/>
      <c r="RSA328" s="94"/>
      <c r="RSB328" s="94"/>
      <c r="RSC328" s="94"/>
      <c r="RSD328" s="94"/>
      <c r="RSE328" s="94"/>
      <c r="RSF328" s="94"/>
      <c r="RSG328" s="94"/>
      <c r="RSH328" s="94"/>
      <c r="RSI328" s="94"/>
      <c r="RSJ328" s="94"/>
      <c r="RSK328" s="94"/>
      <c r="RSL328" s="94"/>
      <c r="RSM328" s="94"/>
      <c r="RSN328" s="94"/>
      <c r="RSO328" s="94"/>
      <c r="RSP328" s="94"/>
      <c r="RSQ328" s="94"/>
      <c r="RSR328" s="94"/>
      <c r="RSS328" s="94"/>
      <c r="RST328" s="94"/>
      <c r="RSU328" s="94"/>
      <c r="RSV328" s="94"/>
      <c r="RSW328" s="94"/>
      <c r="RSX328" s="94"/>
      <c r="RSY328" s="94"/>
      <c r="RSZ328" s="94"/>
      <c r="RTA328" s="94"/>
      <c r="RTB328" s="94"/>
      <c r="RTC328" s="94"/>
      <c r="RTD328" s="94"/>
      <c r="RTE328" s="94"/>
      <c r="RTF328" s="94"/>
      <c r="RTG328" s="94"/>
      <c r="RTH328" s="94"/>
      <c r="RTI328" s="94"/>
      <c r="RTJ328" s="94"/>
      <c r="RTK328" s="94"/>
      <c r="RTL328" s="94"/>
      <c r="RTM328" s="94"/>
      <c r="RTN328" s="94"/>
      <c r="RTO328" s="94"/>
      <c r="RTP328" s="94"/>
      <c r="RTQ328" s="94"/>
      <c r="RTR328" s="94"/>
      <c r="RTS328" s="94"/>
      <c r="RTT328" s="94"/>
      <c r="RTU328" s="94"/>
      <c r="RTV328" s="94"/>
      <c r="RTW328" s="94"/>
      <c r="RTX328" s="94"/>
      <c r="RTY328" s="94"/>
      <c r="RTZ328" s="94"/>
      <c r="RUA328" s="94"/>
      <c r="RUB328" s="94"/>
      <c r="RUC328" s="94"/>
      <c r="RUD328" s="94"/>
      <c r="RUE328" s="94"/>
      <c r="RUF328" s="94"/>
      <c r="RUG328" s="94"/>
      <c r="RUH328" s="94"/>
      <c r="RUI328" s="94"/>
      <c r="RUJ328" s="94"/>
      <c r="RUK328" s="94"/>
      <c r="RUL328" s="94"/>
      <c r="RUM328" s="94"/>
      <c r="RUN328" s="94"/>
      <c r="RUO328" s="94"/>
      <c r="RUP328" s="94"/>
      <c r="RUQ328" s="94"/>
      <c r="RUR328" s="94"/>
      <c r="RUS328" s="94"/>
      <c r="RUT328" s="94"/>
      <c r="RUU328" s="94"/>
      <c r="RUV328" s="94"/>
      <c r="RUW328" s="94"/>
      <c r="RUX328" s="94"/>
      <c r="RUY328" s="94"/>
      <c r="RUZ328" s="94"/>
      <c r="RVA328" s="94"/>
      <c r="RVB328" s="94"/>
      <c r="RVC328" s="94"/>
      <c r="RVD328" s="94"/>
      <c r="RVE328" s="94"/>
      <c r="RVF328" s="94"/>
      <c r="RVG328" s="94"/>
      <c r="RVH328" s="94"/>
      <c r="RVI328" s="94"/>
      <c r="RVJ328" s="94"/>
      <c r="RVK328" s="94"/>
      <c r="RVL328" s="94"/>
      <c r="RVM328" s="94"/>
      <c r="RVN328" s="94"/>
      <c r="RVO328" s="94"/>
      <c r="RVP328" s="94"/>
      <c r="RVQ328" s="94"/>
      <c r="RVR328" s="94"/>
      <c r="RVS328" s="94"/>
      <c r="RVT328" s="94"/>
      <c r="RVU328" s="94"/>
      <c r="RVV328" s="94"/>
      <c r="RVW328" s="94"/>
      <c r="RVX328" s="94"/>
      <c r="RVY328" s="94"/>
      <c r="RVZ328" s="94"/>
      <c r="RWA328" s="94"/>
      <c r="RWB328" s="94"/>
      <c r="RWC328" s="94"/>
      <c r="RWD328" s="94"/>
      <c r="RWE328" s="94"/>
      <c r="RWF328" s="94"/>
      <c r="RWG328" s="94"/>
      <c r="RWH328" s="94"/>
      <c r="RWI328" s="94"/>
      <c r="RWJ328" s="94"/>
      <c r="RWK328" s="94"/>
      <c r="RWL328" s="94"/>
      <c r="RWM328" s="94"/>
      <c r="RWN328" s="94"/>
      <c r="RWO328" s="94"/>
      <c r="RWP328" s="94"/>
      <c r="RWQ328" s="94"/>
      <c r="RWR328" s="94"/>
      <c r="RWS328" s="94"/>
      <c r="RWT328" s="94"/>
      <c r="RWU328" s="94"/>
      <c r="RWV328" s="94"/>
      <c r="RWW328" s="94"/>
      <c r="RWX328" s="94"/>
      <c r="RWY328" s="94"/>
      <c r="RWZ328" s="94"/>
      <c r="RXA328" s="94"/>
      <c r="RXB328" s="94"/>
      <c r="RXC328" s="94"/>
      <c r="RXD328" s="94"/>
      <c r="RXE328" s="94"/>
      <c r="RXF328" s="94"/>
      <c r="RXG328" s="94"/>
      <c r="RXH328" s="94"/>
      <c r="RXI328" s="94"/>
      <c r="RXJ328" s="94"/>
      <c r="RXK328" s="94"/>
      <c r="RXL328" s="94"/>
      <c r="RXM328" s="94"/>
      <c r="RXN328" s="94"/>
      <c r="RXO328" s="94"/>
      <c r="RXP328" s="94"/>
      <c r="RXQ328" s="94"/>
      <c r="RXR328" s="94"/>
      <c r="RXS328" s="94"/>
      <c r="RXT328" s="94"/>
      <c r="RXU328" s="94"/>
      <c r="RXV328" s="94"/>
      <c r="RXW328" s="94"/>
      <c r="RXX328" s="94"/>
      <c r="RXY328" s="94"/>
      <c r="RXZ328" s="94"/>
      <c r="RYA328" s="94"/>
      <c r="RYB328" s="94"/>
      <c r="RYC328" s="94"/>
      <c r="RYD328" s="94"/>
      <c r="RYE328" s="94"/>
      <c r="RYF328" s="94"/>
      <c r="RYG328" s="94"/>
      <c r="RYH328" s="94"/>
      <c r="RYI328" s="94"/>
      <c r="RYJ328" s="94"/>
      <c r="RYK328" s="94"/>
      <c r="RYL328" s="94"/>
      <c r="RYM328" s="94"/>
      <c r="RYN328" s="94"/>
      <c r="RYO328" s="94"/>
      <c r="RYP328" s="94"/>
      <c r="RYQ328" s="94"/>
      <c r="RYR328" s="94"/>
      <c r="RYS328" s="94"/>
      <c r="RYT328" s="94"/>
      <c r="RYU328" s="94"/>
      <c r="RYV328" s="94"/>
      <c r="RYW328" s="94"/>
      <c r="RYX328" s="94"/>
      <c r="RYY328" s="94"/>
      <c r="RYZ328" s="94"/>
      <c r="RZA328" s="94"/>
      <c r="RZB328" s="94"/>
      <c r="RZC328" s="94"/>
      <c r="RZD328" s="94"/>
      <c r="RZE328" s="94"/>
      <c r="RZF328" s="94"/>
      <c r="RZG328" s="94"/>
      <c r="RZH328" s="94"/>
      <c r="RZI328" s="94"/>
      <c r="RZJ328" s="94"/>
      <c r="RZK328" s="94"/>
      <c r="RZL328" s="94"/>
      <c r="RZM328" s="94"/>
      <c r="RZN328" s="94"/>
      <c r="RZO328" s="94"/>
      <c r="RZP328" s="94"/>
      <c r="RZQ328" s="94"/>
      <c r="RZR328" s="94"/>
      <c r="RZS328" s="94"/>
      <c r="RZT328" s="94"/>
      <c r="RZU328" s="94"/>
      <c r="RZV328" s="94"/>
      <c r="RZW328" s="94"/>
      <c r="RZX328" s="94"/>
      <c r="RZY328" s="94"/>
      <c r="RZZ328" s="94"/>
      <c r="SAA328" s="94"/>
      <c r="SAB328" s="94"/>
      <c r="SAC328" s="94"/>
      <c r="SAD328" s="94"/>
      <c r="SAE328" s="94"/>
      <c r="SAF328" s="94"/>
      <c r="SAG328" s="94"/>
      <c r="SAH328" s="94"/>
      <c r="SAI328" s="94"/>
      <c r="SAJ328" s="94"/>
      <c r="SAK328" s="94"/>
      <c r="SAL328" s="94"/>
      <c r="SAM328" s="94"/>
      <c r="SAN328" s="94"/>
      <c r="SAO328" s="94"/>
      <c r="SAP328" s="94"/>
      <c r="SAQ328" s="94"/>
      <c r="SAR328" s="94"/>
      <c r="SAS328" s="94"/>
      <c r="SAT328" s="94"/>
      <c r="SAU328" s="94"/>
      <c r="SAV328" s="94"/>
      <c r="SAW328" s="94"/>
      <c r="SAX328" s="94"/>
      <c r="SAY328" s="94"/>
      <c r="SAZ328" s="94"/>
      <c r="SBA328" s="94"/>
      <c r="SBB328" s="94"/>
      <c r="SBC328" s="94"/>
      <c r="SBD328" s="94"/>
      <c r="SBE328" s="94"/>
      <c r="SBF328" s="94"/>
      <c r="SBG328" s="94"/>
      <c r="SBH328" s="94"/>
      <c r="SBI328" s="94"/>
      <c r="SBJ328" s="94"/>
      <c r="SBK328" s="94"/>
      <c r="SBL328" s="94"/>
      <c r="SBM328" s="94"/>
      <c r="SBN328" s="94"/>
      <c r="SBO328" s="94"/>
      <c r="SBP328" s="94"/>
      <c r="SBQ328" s="94"/>
      <c r="SBR328" s="94"/>
      <c r="SBS328" s="94"/>
      <c r="SBT328" s="94"/>
      <c r="SBU328" s="94"/>
      <c r="SBV328" s="94"/>
      <c r="SBW328" s="94"/>
      <c r="SBX328" s="94"/>
      <c r="SBY328" s="94"/>
      <c r="SBZ328" s="94"/>
      <c r="SCA328" s="94"/>
      <c r="SCB328" s="94"/>
      <c r="SCC328" s="94"/>
      <c r="SCD328" s="94"/>
      <c r="SCE328" s="94"/>
      <c r="SCF328" s="94"/>
      <c r="SCG328" s="94"/>
      <c r="SCH328" s="94"/>
      <c r="SCI328" s="94"/>
      <c r="SCJ328" s="94"/>
      <c r="SCK328" s="94"/>
      <c r="SCL328" s="94"/>
      <c r="SCM328" s="94"/>
      <c r="SCN328" s="94"/>
      <c r="SCO328" s="94"/>
      <c r="SCP328" s="94"/>
      <c r="SCQ328" s="94"/>
      <c r="SCR328" s="94"/>
      <c r="SCS328" s="94"/>
      <c r="SCT328" s="94"/>
      <c r="SCU328" s="94"/>
      <c r="SCV328" s="94"/>
      <c r="SCW328" s="94"/>
      <c r="SCX328" s="94"/>
      <c r="SCY328" s="94"/>
      <c r="SCZ328" s="94"/>
      <c r="SDA328" s="94"/>
      <c r="SDB328" s="94"/>
      <c r="SDC328" s="94"/>
      <c r="SDD328" s="94"/>
      <c r="SDE328" s="94"/>
      <c r="SDF328" s="94"/>
      <c r="SDG328" s="94"/>
      <c r="SDH328" s="94"/>
      <c r="SDI328" s="94"/>
      <c r="SDJ328" s="94"/>
      <c r="SDK328" s="94"/>
      <c r="SDL328" s="94"/>
      <c r="SDM328" s="94"/>
      <c r="SDN328" s="94"/>
      <c r="SDO328" s="94"/>
      <c r="SDP328" s="94"/>
      <c r="SDQ328" s="94"/>
      <c r="SDR328" s="94"/>
      <c r="SDS328" s="94"/>
      <c r="SDT328" s="94"/>
      <c r="SDU328" s="94"/>
      <c r="SDV328" s="94"/>
      <c r="SDW328" s="94"/>
      <c r="SDX328" s="94"/>
      <c r="SDY328" s="94"/>
      <c r="SDZ328" s="94"/>
      <c r="SEA328" s="94"/>
      <c r="SEB328" s="94"/>
      <c r="SEC328" s="94"/>
      <c r="SED328" s="94"/>
      <c r="SEE328" s="94"/>
      <c r="SEF328" s="94"/>
      <c r="SEG328" s="94"/>
      <c r="SEH328" s="94"/>
      <c r="SEI328" s="94"/>
      <c r="SEJ328" s="94"/>
      <c r="SEK328" s="94"/>
      <c r="SEL328" s="94"/>
      <c r="SEM328" s="94"/>
      <c r="SEN328" s="94"/>
      <c r="SEO328" s="94"/>
      <c r="SEP328" s="94"/>
      <c r="SEQ328" s="94"/>
      <c r="SER328" s="94"/>
      <c r="SES328" s="94"/>
      <c r="SET328" s="94"/>
      <c r="SEU328" s="94"/>
      <c r="SEV328" s="94"/>
      <c r="SEW328" s="94"/>
      <c r="SEX328" s="94"/>
      <c r="SEY328" s="94"/>
      <c r="SEZ328" s="94"/>
      <c r="SFA328" s="94"/>
      <c r="SFB328" s="94"/>
      <c r="SFC328" s="94"/>
      <c r="SFD328" s="94"/>
      <c r="SFE328" s="94"/>
      <c r="SFF328" s="94"/>
      <c r="SFG328" s="94"/>
      <c r="SFH328" s="94"/>
      <c r="SFI328" s="94"/>
      <c r="SFJ328" s="94"/>
      <c r="SFK328" s="94"/>
      <c r="SFL328" s="94"/>
      <c r="SFM328" s="94"/>
      <c r="SFN328" s="94"/>
      <c r="SFO328" s="94"/>
      <c r="SFP328" s="94"/>
      <c r="SFQ328" s="94"/>
      <c r="SFR328" s="94"/>
      <c r="SFS328" s="94"/>
      <c r="SFT328" s="94"/>
      <c r="SFU328" s="94"/>
      <c r="SFV328" s="94"/>
      <c r="SFW328" s="94"/>
      <c r="SFX328" s="94"/>
      <c r="SFY328" s="94"/>
      <c r="SFZ328" s="94"/>
      <c r="SGA328" s="94"/>
      <c r="SGB328" s="94"/>
      <c r="SGC328" s="94"/>
      <c r="SGD328" s="94"/>
      <c r="SGE328" s="94"/>
      <c r="SGF328" s="94"/>
      <c r="SGG328" s="94"/>
      <c r="SGH328" s="94"/>
      <c r="SGI328" s="94"/>
      <c r="SGJ328" s="94"/>
      <c r="SGK328" s="94"/>
      <c r="SGL328" s="94"/>
      <c r="SGM328" s="94"/>
      <c r="SGN328" s="94"/>
      <c r="SGO328" s="94"/>
      <c r="SGP328" s="94"/>
      <c r="SGQ328" s="94"/>
      <c r="SGR328" s="94"/>
      <c r="SGS328" s="94"/>
      <c r="SGT328" s="94"/>
      <c r="SGU328" s="94"/>
      <c r="SGV328" s="94"/>
      <c r="SGW328" s="94"/>
      <c r="SGX328" s="94"/>
      <c r="SGY328" s="94"/>
      <c r="SGZ328" s="94"/>
      <c r="SHA328" s="94"/>
      <c r="SHB328" s="94"/>
      <c r="SHC328" s="94"/>
      <c r="SHD328" s="94"/>
      <c r="SHE328" s="94"/>
      <c r="SHF328" s="94"/>
      <c r="SHG328" s="94"/>
      <c r="SHH328" s="94"/>
      <c r="SHI328" s="94"/>
      <c r="SHJ328" s="94"/>
      <c r="SHK328" s="94"/>
      <c r="SHL328" s="94"/>
      <c r="SHM328" s="94"/>
      <c r="SHN328" s="94"/>
      <c r="SHO328" s="94"/>
      <c r="SHP328" s="94"/>
      <c r="SHQ328" s="94"/>
      <c r="SHR328" s="94"/>
      <c r="SHS328" s="94"/>
      <c r="SHT328" s="94"/>
      <c r="SHU328" s="94"/>
      <c r="SHV328" s="94"/>
      <c r="SHW328" s="94"/>
      <c r="SHX328" s="94"/>
      <c r="SHY328" s="94"/>
      <c r="SHZ328" s="94"/>
      <c r="SIA328" s="94"/>
      <c r="SIB328" s="94"/>
      <c r="SIC328" s="94"/>
      <c r="SID328" s="94"/>
      <c r="SIE328" s="94"/>
      <c r="SIF328" s="94"/>
      <c r="SIG328" s="94"/>
      <c r="SIH328" s="94"/>
      <c r="SII328" s="94"/>
      <c r="SIJ328" s="94"/>
      <c r="SIK328" s="94"/>
      <c r="SIL328" s="94"/>
      <c r="SIM328" s="94"/>
      <c r="SIN328" s="94"/>
      <c r="SIO328" s="94"/>
      <c r="SIP328" s="94"/>
      <c r="SIQ328" s="94"/>
      <c r="SIR328" s="94"/>
      <c r="SIS328" s="94"/>
      <c r="SIT328" s="94"/>
      <c r="SIU328" s="94"/>
      <c r="SIV328" s="94"/>
      <c r="SIW328" s="94"/>
      <c r="SIX328" s="94"/>
      <c r="SIY328" s="94"/>
      <c r="SIZ328" s="94"/>
      <c r="SJA328" s="94"/>
      <c r="SJB328" s="94"/>
      <c r="SJC328" s="94"/>
      <c r="SJD328" s="94"/>
      <c r="SJE328" s="94"/>
      <c r="SJF328" s="94"/>
      <c r="SJG328" s="94"/>
      <c r="SJH328" s="94"/>
      <c r="SJI328" s="94"/>
      <c r="SJJ328" s="94"/>
      <c r="SJK328" s="94"/>
      <c r="SJL328" s="94"/>
      <c r="SJM328" s="94"/>
      <c r="SJN328" s="94"/>
      <c r="SJO328" s="94"/>
      <c r="SJP328" s="94"/>
      <c r="SJQ328" s="94"/>
      <c r="SJR328" s="94"/>
      <c r="SJS328" s="94"/>
      <c r="SJT328" s="94"/>
      <c r="SJU328" s="94"/>
      <c r="SJV328" s="94"/>
      <c r="SJW328" s="94"/>
      <c r="SJX328" s="94"/>
      <c r="SJY328" s="94"/>
      <c r="SJZ328" s="94"/>
      <c r="SKA328" s="94"/>
      <c r="SKB328" s="94"/>
      <c r="SKC328" s="94"/>
      <c r="SKD328" s="94"/>
      <c r="SKE328" s="94"/>
      <c r="SKF328" s="94"/>
      <c r="SKG328" s="94"/>
      <c r="SKH328" s="94"/>
      <c r="SKI328" s="94"/>
      <c r="SKJ328" s="94"/>
      <c r="SKK328" s="94"/>
      <c r="SKL328" s="94"/>
      <c r="SKM328" s="94"/>
      <c r="SKN328" s="94"/>
      <c r="SKO328" s="94"/>
      <c r="SKP328" s="94"/>
      <c r="SKQ328" s="94"/>
      <c r="SKR328" s="94"/>
      <c r="SKS328" s="94"/>
      <c r="SKT328" s="94"/>
      <c r="SKU328" s="94"/>
      <c r="SKV328" s="94"/>
      <c r="SKW328" s="94"/>
      <c r="SKX328" s="94"/>
      <c r="SKY328" s="94"/>
      <c r="SKZ328" s="94"/>
      <c r="SLA328" s="94"/>
      <c r="SLB328" s="94"/>
      <c r="SLC328" s="94"/>
      <c r="SLD328" s="94"/>
      <c r="SLE328" s="94"/>
      <c r="SLF328" s="94"/>
      <c r="SLG328" s="94"/>
      <c r="SLH328" s="94"/>
      <c r="SLI328" s="94"/>
      <c r="SLJ328" s="94"/>
      <c r="SLK328" s="94"/>
      <c r="SLL328" s="94"/>
      <c r="SLM328" s="94"/>
      <c r="SLN328" s="94"/>
      <c r="SLO328" s="94"/>
      <c r="SLP328" s="94"/>
      <c r="SLQ328" s="94"/>
      <c r="SLR328" s="94"/>
      <c r="SLS328" s="94"/>
      <c r="SLT328" s="94"/>
      <c r="SLU328" s="94"/>
      <c r="SLV328" s="94"/>
      <c r="SLW328" s="94"/>
      <c r="SLX328" s="94"/>
      <c r="SLY328" s="94"/>
      <c r="SLZ328" s="94"/>
      <c r="SMA328" s="94"/>
      <c r="SMB328" s="94"/>
      <c r="SMC328" s="94"/>
      <c r="SMD328" s="94"/>
      <c r="SME328" s="94"/>
      <c r="SMF328" s="94"/>
      <c r="SMG328" s="94"/>
      <c r="SMH328" s="94"/>
      <c r="SMI328" s="94"/>
      <c r="SMJ328" s="94"/>
      <c r="SMK328" s="94"/>
      <c r="SML328" s="94"/>
      <c r="SMM328" s="94"/>
      <c r="SMN328" s="94"/>
      <c r="SMO328" s="94"/>
      <c r="SMP328" s="94"/>
      <c r="SMQ328" s="94"/>
      <c r="SMR328" s="94"/>
      <c r="SMS328" s="94"/>
      <c r="SMT328" s="94"/>
      <c r="SMU328" s="94"/>
      <c r="SMV328" s="94"/>
      <c r="SMW328" s="94"/>
      <c r="SMX328" s="94"/>
      <c r="SMY328" s="94"/>
      <c r="SMZ328" s="94"/>
      <c r="SNA328" s="94"/>
      <c r="SNB328" s="94"/>
      <c r="SNC328" s="94"/>
      <c r="SND328" s="94"/>
      <c r="SNE328" s="94"/>
      <c r="SNF328" s="94"/>
      <c r="SNG328" s="94"/>
      <c r="SNH328" s="94"/>
      <c r="SNI328" s="94"/>
      <c r="SNJ328" s="94"/>
      <c r="SNK328" s="94"/>
      <c r="SNL328" s="94"/>
      <c r="SNM328" s="94"/>
      <c r="SNN328" s="94"/>
      <c r="SNO328" s="94"/>
      <c r="SNP328" s="94"/>
      <c r="SNQ328" s="94"/>
      <c r="SNR328" s="94"/>
      <c r="SNS328" s="94"/>
      <c r="SNT328" s="94"/>
      <c r="SNU328" s="94"/>
      <c r="SNV328" s="94"/>
      <c r="SNW328" s="94"/>
      <c r="SNX328" s="94"/>
      <c r="SNY328" s="94"/>
      <c r="SNZ328" s="94"/>
      <c r="SOA328" s="94"/>
      <c r="SOB328" s="94"/>
      <c r="SOC328" s="94"/>
      <c r="SOD328" s="94"/>
      <c r="SOE328" s="94"/>
      <c r="SOF328" s="94"/>
      <c r="SOG328" s="94"/>
      <c r="SOH328" s="94"/>
      <c r="SOI328" s="94"/>
      <c r="SOJ328" s="94"/>
      <c r="SOK328" s="94"/>
      <c r="SOL328" s="94"/>
      <c r="SOM328" s="94"/>
      <c r="SON328" s="94"/>
      <c r="SOO328" s="94"/>
      <c r="SOP328" s="94"/>
      <c r="SOQ328" s="94"/>
      <c r="SOR328" s="94"/>
      <c r="SOS328" s="94"/>
      <c r="SOT328" s="94"/>
      <c r="SOU328" s="94"/>
      <c r="SOV328" s="94"/>
      <c r="SOW328" s="94"/>
      <c r="SOX328" s="94"/>
      <c r="SOY328" s="94"/>
      <c r="SOZ328" s="94"/>
      <c r="SPA328" s="94"/>
      <c r="SPB328" s="94"/>
      <c r="SPC328" s="94"/>
      <c r="SPD328" s="94"/>
      <c r="SPE328" s="94"/>
      <c r="SPF328" s="94"/>
      <c r="SPG328" s="94"/>
      <c r="SPH328" s="94"/>
      <c r="SPI328" s="94"/>
      <c r="SPJ328" s="94"/>
      <c r="SPK328" s="94"/>
      <c r="SPL328" s="94"/>
      <c r="SPM328" s="94"/>
      <c r="SPN328" s="94"/>
      <c r="SPO328" s="94"/>
      <c r="SPP328" s="94"/>
      <c r="SPQ328" s="94"/>
      <c r="SPR328" s="94"/>
      <c r="SPS328" s="94"/>
      <c r="SPT328" s="94"/>
      <c r="SPU328" s="94"/>
      <c r="SPV328" s="94"/>
      <c r="SPW328" s="94"/>
      <c r="SPX328" s="94"/>
      <c r="SPY328" s="94"/>
      <c r="SPZ328" s="94"/>
      <c r="SQA328" s="94"/>
      <c r="SQB328" s="94"/>
      <c r="SQC328" s="94"/>
      <c r="SQD328" s="94"/>
      <c r="SQE328" s="94"/>
      <c r="SQF328" s="94"/>
      <c r="SQG328" s="94"/>
      <c r="SQH328" s="94"/>
      <c r="SQI328" s="94"/>
      <c r="SQJ328" s="94"/>
      <c r="SQK328" s="94"/>
      <c r="SQL328" s="94"/>
      <c r="SQM328" s="94"/>
      <c r="SQN328" s="94"/>
      <c r="SQO328" s="94"/>
      <c r="SQP328" s="94"/>
      <c r="SQQ328" s="94"/>
      <c r="SQR328" s="94"/>
      <c r="SQS328" s="94"/>
      <c r="SQT328" s="94"/>
      <c r="SQU328" s="94"/>
      <c r="SQV328" s="94"/>
      <c r="SQW328" s="94"/>
      <c r="SQX328" s="94"/>
      <c r="SQY328" s="94"/>
      <c r="SQZ328" s="94"/>
      <c r="SRA328" s="94"/>
      <c r="SRB328" s="94"/>
      <c r="SRC328" s="94"/>
      <c r="SRD328" s="94"/>
      <c r="SRE328" s="94"/>
      <c r="SRF328" s="94"/>
      <c r="SRG328" s="94"/>
      <c r="SRH328" s="94"/>
      <c r="SRI328" s="94"/>
      <c r="SRJ328" s="94"/>
      <c r="SRK328" s="94"/>
      <c r="SRL328" s="94"/>
      <c r="SRM328" s="94"/>
      <c r="SRN328" s="94"/>
      <c r="SRO328" s="94"/>
      <c r="SRP328" s="94"/>
      <c r="SRQ328" s="94"/>
      <c r="SRR328" s="94"/>
      <c r="SRS328" s="94"/>
      <c r="SRT328" s="94"/>
      <c r="SRU328" s="94"/>
      <c r="SRV328" s="94"/>
      <c r="SRW328" s="94"/>
      <c r="SRX328" s="94"/>
      <c r="SRY328" s="94"/>
      <c r="SRZ328" s="94"/>
      <c r="SSA328" s="94"/>
      <c r="SSB328" s="94"/>
      <c r="SSC328" s="94"/>
      <c r="SSD328" s="94"/>
      <c r="SSE328" s="94"/>
      <c r="SSF328" s="94"/>
      <c r="SSG328" s="94"/>
      <c r="SSH328" s="94"/>
      <c r="SSI328" s="94"/>
      <c r="SSJ328" s="94"/>
      <c r="SSK328" s="94"/>
      <c r="SSL328" s="94"/>
      <c r="SSM328" s="94"/>
      <c r="SSN328" s="94"/>
      <c r="SSO328" s="94"/>
      <c r="SSP328" s="94"/>
      <c r="SSQ328" s="94"/>
      <c r="SSR328" s="94"/>
      <c r="SSS328" s="94"/>
      <c r="SST328" s="94"/>
      <c r="SSU328" s="94"/>
      <c r="SSV328" s="94"/>
      <c r="SSW328" s="94"/>
      <c r="SSX328" s="94"/>
      <c r="SSY328" s="94"/>
      <c r="SSZ328" s="94"/>
      <c r="STA328" s="94"/>
      <c r="STB328" s="94"/>
      <c r="STC328" s="94"/>
      <c r="STD328" s="94"/>
      <c r="STE328" s="94"/>
      <c r="STF328" s="94"/>
      <c r="STG328" s="94"/>
      <c r="STH328" s="94"/>
      <c r="STI328" s="94"/>
      <c r="STJ328" s="94"/>
      <c r="STK328" s="94"/>
      <c r="STL328" s="94"/>
      <c r="STM328" s="94"/>
      <c r="STN328" s="94"/>
      <c r="STO328" s="94"/>
      <c r="STP328" s="94"/>
      <c r="STQ328" s="94"/>
      <c r="STR328" s="94"/>
      <c r="STS328" s="94"/>
      <c r="STT328" s="94"/>
      <c r="STU328" s="94"/>
      <c r="STV328" s="94"/>
      <c r="STW328" s="94"/>
      <c r="STX328" s="94"/>
      <c r="STY328" s="94"/>
      <c r="STZ328" s="94"/>
      <c r="SUA328" s="94"/>
      <c r="SUB328" s="94"/>
      <c r="SUC328" s="94"/>
      <c r="SUD328" s="94"/>
      <c r="SUE328" s="94"/>
      <c r="SUF328" s="94"/>
      <c r="SUG328" s="94"/>
      <c r="SUH328" s="94"/>
      <c r="SUI328" s="94"/>
      <c r="SUJ328" s="94"/>
      <c r="SUK328" s="94"/>
      <c r="SUL328" s="94"/>
      <c r="SUM328" s="94"/>
      <c r="SUN328" s="94"/>
      <c r="SUO328" s="94"/>
      <c r="SUP328" s="94"/>
      <c r="SUQ328" s="94"/>
      <c r="SUR328" s="94"/>
      <c r="SUS328" s="94"/>
      <c r="SUT328" s="94"/>
      <c r="SUU328" s="94"/>
      <c r="SUV328" s="94"/>
      <c r="SUW328" s="94"/>
      <c r="SUX328" s="94"/>
      <c r="SUY328" s="94"/>
      <c r="SUZ328" s="94"/>
      <c r="SVA328" s="94"/>
      <c r="SVB328" s="94"/>
      <c r="SVC328" s="94"/>
      <c r="SVD328" s="94"/>
      <c r="SVE328" s="94"/>
      <c r="SVF328" s="94"/>
      <c r="SVG328" s="94"/>
      <c r="SVH328" s="94"/>
      <c r="SVI328" s="94"/>
      <c r="SVJ328" s="94"/>
      <c r="SVK328" s="94"/>
      <c r="SVL328" s="94"/>
      <c r="SVM328" s="94"/>
      <c r="SVN328" s="94"/>
      <c r="SVO328" s="94"/>
      <c r="SVP328" s="94"/>
      <c r="SVQ328" s="94"/>
      <c r="SVR328" s="94"/>
      <c r="SVS328" s="94"/>
      <c r="SVT328" s="94"/>
      <c r="SVU328" s="94"/>
      <c r="SVV328" s="94"/>
      <c r="SVW328" s="94"/>
      <c r="SVX328" s="94"/>
      <c r="SVY328" s="94"/>
      <c r="SVZ328" s="94"/>
      <c r="SWA328" s="94"/>
      <c r="SWB328" s="94"/>
      <c r="SWC328" s="94"/>
      <c r="SWD328" s="94"/>
      <c r="SWE328" s="94"/>
      <c r="SWF328" s="94"/>
      <c r="SWG328" s="94"/>
      <c r="SWH328" s="94"/>
      <c r="SWI328" s="94"/>
      <c r="SWJ328" s="94"/>
      <c r="SWK328" s="94"/>
      <c r="SWL328" s="94"/>
      <c r="SWM328" s="94"/>
      <c r="SWN328" s="94"/>
      <c r="SWO328" s="94"/>
      <c r="SWP328" s="94"/>
      <c r="SWQ328" s="94"/>
      <c r="SWR328" s="94"/>
      <c r="SWS328" s="94"/>
      <c r="SWT328" s="94"/>
      <c r="SWU328" s="94"/>
      <c r="SWV328" s="94"/>
      <c r="SWW328" s="94"/>
      <c r="SWX328" s="94"/>
      <c r="SWY328" s="94"/>
      <c r="SWZ328" s="94"/>
      <c r="SXA328" s="94"/>
      <c r="SXB328" s="94"/>
      <c r="SXC328" s="94"/>
      <c r="SXD328" s="94"/>
      <c r="SXE328" s="94"/>
      <c r="SXF328" s="94"/>
      <c r="SXG328" s="94"/>
      <c r="SXH328" s="94"/>
      <c r="SXI328" s="94"/>
      <c r="SXJ328" s="94"/>
      <c r="SXK328" s="94"/>
      <c r="SXL328" s="94"/>
      <c r="SXM328" s="94"/>
      <c r="SXN328" s="94"/>
      <c r="SXO328" s="94"/>
      <c r="SXP328" s="94"/>
      <c r="SXQ328" s="94"/>
      <c r="SXR328" s="94"/>
      <c r="SXS328" s="94"/>
      <c r="SXT328" s="94"/>
      <c r="SXU328" s="94"/>
      <c r="SXV328" s="94"/>
      <c r="SXW328" s="94"/>
      <c r="SXX328" s="94"/>
      <c r="SXY328" s="94"/>
      <c r="SXZ328" s="94"/>
      <c r="SYA328" s="94"/>
      <c r="SYB328" s="94"/>
      <c r="SYC328" s="94"/>
      <c r="SYD328" s="94"/>
      <c r="SYE328" s="94"/>
      <c r="SYF328" s="94"/>
      <c r="SYG328" s="94"/>
      <c r="SYH328" s="94"/>
      <c r="SYI328" s="94"/>
      <c r="SYJ328" s="94"/>
      <c r="SYK328" s="94"/>
      <c r="SYL328" s="94"/>
      <c r="SYM328" s="94"/>
      <c r="SYN328" s="94"/>
      <c r="SYO328" s="94"/>
      <c r="SYP328" s="94"/>
      <c r="SYQ328" s="94"/>
      <c r="SYR328" s="94"/>
      <c r="SYS328" s="94"/>
      <c r="SYT328" s="94"/>
      <c r="SYU328" s="94"/>
      <c r="SYV328" s="94"/>
      <c r="SYW328" s="94"/>
      <c r="SYX328" s="94"/>
      <c r="SYY328" s="94"/>
      <c r="SYZ328" s="94"/>
      <c r="SZA328" s="94"/>
      <c r="SZB328" s="94"/>
      <c r="SZC328" s="94"/>
      <c r="SZD328" s="94"/>
      <c r="SZE328" s="94"/>
      <c r="SZF328" s="94"/>
      <c r="SZG328" s="94"/>
      <c r="SZH328" s="94"/>
      <c r="SZI328" s="94"/>
      <c r="SZJ328" s="94"/>
      <c r="SZK328" s="94"/>
      <c r="SZL328" s="94"/>
      <c r="SZM328" s="94"/>
      <c r="SZN328" s="94"/>
      <c r="SZO328" s="94"/>
      <c r="SZP328" s="94"/>
      <c r="SZQ328" s="94"/>
      <c r="SZR328" s="94"/>
      <c r="SZS328" s="94"/>
      <c r="SZT328" s="94"/>
      <c r="SZU328" s="94"/>
      <c r="SZV328" s="94"/>
      <c r="SZW328" s="94"/>
      <c r="SZX328" s="94"/>
      <c r="SZY328" s="94"/>
      <c r="SZZ328" s="94"/>
      <c r="TAA328" s="94"/>
      <c r="TAB328" s="94"/>
      <c r="TAC328" s="94"/>
      <c r="TAD328" s="94"/>
      <c r="TAE328" s="94"/>
      <c r="TAF328" s="94"/>
      <c r="TAG328" s="94"/>
      <c r="TAH328" s="94"/>
      <c r="TAI328" s="94"/>
      <c r="TAJ328" s="94"/>
      <c r="TAK328" s="94"/>
      <c r="TAL328" s="94"/>
      <c r="TAM328" s="94"/>
      <c r="TAN328" s="94"/>
      <c r="TAO328" s="94"/>
      <c r="TAP328" s="94"/>
      <c r="TAQ328" s="94"/>
      <c r="TAR328" s="94"/>
      <c r="TAS328" s="94"/>
      <c r="TAT328" s="94"/>
      <c r="TAU328" s="94"/>
      <c r="TAV328" s="94"/>
      <c r="TAW328" s="94"/>
      <c r="TAX328" s="94"/>
      <c r="TAY328" s="94"/>
      <c r="TAZ328" s="94"/>
      <c r="TBA328" s="94"/>
      <c r="TBB328" s="94"/>
      <c r="TBC328" s="94"/>
      <c r="TBD328" s="94"/>
      <c r="TBE328" s="94"/>
      <c r="TBF328" s="94"/>
      <c r="TBG328" s="94"/>
      <c r="TBH328" s="94"/>
      <c r="TBI328" s="94"/>
      <c r="TBJ328" s="94"/>
      <c r="TBK328" s="94"/>
      <c r="TBL328" s="94"/>
      <c r="TBM328" s="94"/>
      <c r="TBN328" s="94"/>
      <c r="TBO328" s="94"/>
      <c r="TBP328" s="94"/>
      <c r="TBQ328" s="94"/>
      <c r="TBR328" s="94"/>
      <c r="TBS328" s="94"/>
      <c r="TBT328" s="94"/>
      <c r="TBU328" s="94"/>
      <c r="TBV328" s="94"/>
      <c r="TBW328" s="94"/>
      <c r="TBX328" s="94"/>
      <c r="TBY328" s="94"/>
      <c r="TBZ328" s="94"/>
      <c r="TCA328" s="94"/>
      <c r="TCB328" s="94"/>
      <c r="TCC328" s="94"/>
      <c r="TCD328" s="94"/>
      <c r="TCE328" s="94"/>
      <c r="TCF328" s="94"/>
      <c r="TCG328" s="94"/>
      <c r="TCH328" s="94"/>
      <c r="TCI328" s="94"/>
      <c r="TCJ328" s="94"/>
      <c r="TCK328" s="94"/>
      <c r="TCL328" s="94"/>
      <c r="TCM328" s="94"/>
      <c r="TCN328" s="94"/>
      <c r="TCO328" s="94"/>
      <c r="TCP328" s="94"/>
      <c r="TCQ328" s="94"/>
      <c r="TCR328" s="94"/>
      <c r="TCS328" s="94"/>
      <c r="TCT328" s="94"/>
      <c r="TCU328" s="94"/>
      <c r="TCV328" s="94"/>
      <c r="TCW328" s="94"/>
      <c r="TCX328" s="94"/>
      <c r="TCY328" s="94"/>
      <c r="TCZ328" s="94"/>
      <c r="TDA328" s="94"/>
      <c r="TDB328" s="94"/>
      <c r="TDC328" s="94"/>
      <c r="TDD328" s="94"/>
      <c r="TDE328" s="94"/>
      <c r="TDF328" s="94"/>
      <c r="TDG328" s="94"/>
      <c r="TDH328" s="94"/>
      <c r="TDI328" s="94"/>
      <c r="TDJ328" s="94"/>
      <c r="TDK328" s="94"/>
      <c r="TDL328" s="94"/>
      <c r="TDM328" s="94"/>
      <c r="TDN328" s="94"/>
      <c r="TDO328" s="94"/>
      <c r="TDP328" s="94"/>
      <c r="TDQ328" s="94"/>
      <c r="TDR328" s="94"/>
      <c r="TDS328" s="94"/>
      <c r="TDT328" s="94"/>
      <c r="TDU328" s="94"/>
      <c r="TDV328" s="94"/>
      <c r="TDW328" s="94"/>
      <c r="TDX328" s="94"/>
      <c r="TDY328" s="94"/>
      <c r="TDZ328" s="94"/>
      <c r="TEA328" s="94"/>
      <c r="TEB328" s="94"/>
      <c r="TEC328" s="94"/>
      <c r="TED328" s="94"/>
      <c r="TEE328" s="94"/>
      <c r="TEF328" s="94"/>
      <c r="TEG328" s="94"/>
      <c r="TEH328" s="94"/>
      <c r="TEI328" s="94"/>
      <c r="TEJ328" s="94"/>
      <c r="TEK328" s="94"/>
      <c r="TEL328" s="94"/>
      <c r="TEM328" s="94"/>
      <c r="TEN328" s="94"/>
      <c r="TEO328" s="94"/>
      <c r="TEP328" s="94"/>
      <c r="TEQ328" s="94"/>
      <c r="TER328" s="94"/>
      <c r="TES328" s="94"/>
      <c r="TET328" s="94"/>
      <c r="TEU328" s="94"/>
      <c r="TEV328" s="94"/>
      <c r="TEW328" s="94"/>
      <c r="TEX328" s="94"/>
      <c r="TEY328" s="94"/>
      <c r="TEZ328" s="94"/>
      <c r="TFA328" s="94"/>
      <c r="TFB328" s="94"/>
      <c r="TFC328" s="94"/>
      <c r="TFD328" s="94"/>
      <c r="TFE328" s="94"/>
      <c r="TFF328" s="94"/>
      <c r="TFG328" s="94"/>
      <c r="TFH328" s="94"/>
      <c r="TFI328" s="94"/>
      <c r="TFJ328" s="94"/>
      <c r="TFK328" s="94"/>
      <c r="TFL328" s="94"/>
      <c r="TFM328" s="94"/>
      <c r="TFN328" s="94"/>
      <c r="TFO328" s="94"/>
      <c r="TFP328" s="94"/>
      <c r="TFQ328" s="94"/>
      <c r="TFR328" s="94"/>
      <c r="TFS328" s="94"/>
      <c r="TFT328" s="94"/>
      <c r="TFU328" s="94"/>
      <c r="TFV328" s="94"/>
      <c r="TFW328" s="94"/>
      <c r="TFX328" s="94"/>
      <c r="TFY328" s="94"/>
      <c r="TFZ328" s="94"/>
      <c r="TGA328" s="94"/>
      <c r="TGB328" s="94"/>
      <c r="TGC328" s="94"/>
      <c r="TGD328" s="94"/>
      <c r="TGE328" s="94"/>
      <c r="TGF328" s="94"/>
      <c r="TGG328" s="94"/>
      <c r="TGH328" s="94"/>
      <c r="TGI328" s="94"/>
      <c r="TGJ328" s="94"/>
      <c r="TGK328" s="94"/>
      <c r="TGL328" s="94"/>
      <c r="TGM328" s="94"/>
      <c r="TGN328" s="94"/>
      <c r="TGO328" s="94"/>
      <c r="TGP328" s="94"/>
      <c r="TGQ328" s="94"/>
      <c r="TGR328" s="94"/>
      <c r="TGS328" s="94"/>
      <c r="TGT328" s="94"/>
      <c r="TGU328" s="94"/>
      <c r="TGV328" s="94"/>
      <c r="TGW328" s="94"/>
      <c r="TGX328" s="94"/>
      <c r="TGY328" s="94"/>
      <c r="TGZ328" s="94"/>
      <c r="THA328" s="94"/>
      <c r="THB328" s="94"/>
      <c r="THC328" s="94"/>
      <c r="THD328" s="94"/>
      <c r="THE328" s="94"/>
      <c r="THF328" s="94"/>
      <c r="THG328" s="94"/>
      <c r="THH328" s="94"/>
      <c r="THI328" s="94"/>
      <c r="THJ328" s="94"/>
      <c r="THK328" s="94"/>
      <c r="THL328" s="94"/>
      <c r="THM328" s="94"/>
      <c r="THN328" s="94"/>
      <c r="THO328" s="94"/>
      <c r="THP328" s="94"/>
      <c r="THQ328" s="94"/>
      <c r="THR328" s="94"/>
      <c r="THS328" s="94"/>
      <c r="THT328" s="94"/>
      <c r="THU328" s="94"/>
      <c r="THV328" s="94"/>
      <c r="THW328" s="94"/>
      <c r="THX328" s="94"/>
      <c r="THY328" s="94"/>
      <c r="THZ328" s="94"/>
      <c r="TIA328" s="94"/>
      <c r="TIB328" s="94"/>
      <c r="TIC328" s="94"/>
      <c r="TID328" s="94"/>
      <c r="TIE328" s="94"/>
      <c r="TIF328" s="94"/>
      <c r="TIG328" s="94"/>
      <c r="TIH328" s="94"/>
      <c r="TII328" s="94"/>
      <c r="TIJ328" s="94"/>
      <c r="TIK328" s="94"/>
      <c r="TIL328" s="94"/>
      <c r="TIM328" s="94"/>
      <c r="TIN328" s="94"/>
      <c r="TIO328" s="94"/>
      <c r="TIP328" s="94"/>
      <c r="TIQ328" s="94"/>
      <c r="TIR328" s="94"/>
      <c r="TIS328" s="94"/>
      <c r="TIT328" s="94"/>
      <c r="TIU328" s="94"/>
      <c r="TIV328" s="94"/>
      <c r="TIW328" s="94"/>
      <c r="TIX328" s="94"/>
      <c r="TIY328" s="94"/>
      <c r="TIZ328" s="94"/>
      <c r="TJA328" s="94"/>
      <c r="TJB328" s="94"/>
      <c r="TJC328" s="94"/>
      <c r="TJD328" s="94"/>
      <c r="TJE328" s="94"/>
      <c r="TJF328" s="94"/>
      <c r="TJG328" s="94"/>
      <c r="TJH328" s="94"/>
      <c r="TJI328" s="94"/>
      <c r="TJJ328" s="94"/>
      <c r="TJK328" s="94"/>
      <c r="TJL328" s="94"/>
      <c r="TJM328" s="94"/>
      <c r="TJN328" s="94"/>
      <c r="TJO328" s="94"/>
      <c r="TJP328" s="94"/>
      <c r="TJQ328" s="94"/>
      <c r="TJR328" s="94"/>
      <c r="TJS328" s="94"/>
      <c r="TJT328" s="94"/>
      <c r="TJU328" s="94"/>
      <c r="TJV328" s="94"/>
      <c r="TJW328" s="94"/>
      <c r="TJX328" s="94"/>
      <c r="TJY328" s="94"/>
      <c r="TJZ328" s="94"/>
      <c r="TKA328" s="94"/>
      <c r="TKB328" s="94"/>
      <c r="TKC328" s="94"/>
      <c r="TKD328" s="94"/>
      <c r="TKE328" s="94"/>
      <c r="TKF328" s="94"/>
      <c r="TKG328" s="94"/>
      <c r="TKH328" s="94"/>
      <c r="TKI328" s="94"/>
      <c r="TKJ328" s="94"/>
      <c r="TKK328" s="94"/>
      <c r="TKL328" s="94"/>
      <c r="TKM328" s="94"/>
      <c r="TKN328" s="94"/>
      <c r="TKO328" s="94"/>
      <c r="TKP328" s="94"/>
      <c r="TKQ328" s="94"/>
      <c r="TKR328" s="94"/>
      <c r="TKS328" s="94"/>
      <c r="TKT328" s="94"/>
      <c r="TKU328" s="94"/>
      <c r="TKV328" s="94"/>
      <c r="TKW328" s="94"/>
      <c r="TKX328" s="94"/>
      <c r="TKY328" s="94"/>
      <c r="TKZ328" s="94"/>
      <c r="TLA328" s="94"/>
      <c r="TLB328" s="94"/>
      <c r="TLC328" s="94"/>
      <c r="TLD328" s="94"/>
      <c r="TLE328" s="94"/>
      <c r="TLF328" s="94"/>
      <c r="TLG328" s="94"/>
      <c r="TLH328" s="94"/>
      <c r="TLI328" s="94"/>
      <c r="TLJ328" s="94"/>
      <c r="TLK328" s="94"/>
      <c r="TLL328" s="94"/>
      <c r="TLM328" s="94"/>
      <c r="TLN328" s="94"/>
      <c r="TLO328" s="94"/>
      <c r="TLP328" s="94"/>
      <c r="TLQ328" s="94"/>
      <c r="TLR328" s="94"/>
      <c r="TLS328" s="94"/>
      <c r="TLT328" s="94"/>
      <c r="TLU328" s="94"/>
      <c r="TLV328" s="94"/>
      <c r="TLW328" s="94"/>
      <c r="TLX328" s="94"/>
      <c r="TLY328" s="94"/>
      <c r="TLZ328" s="94"/>
      <c r="TMA328" s="94"/>
      <c r="TMB328" s="94"/>
      <c r="TMC328" s="94"/>
      <c r="TMD328" s="94"/>
      <c r="TME328" s="94"/>
      <c r="TMF328" s="94"/>
      <c r="TMG328" s="94"/>
      <c r="TMH328" s="94"/>
      <c r="TMI328" s="94"/>
      <c r="TMJ328" s="94"/>
      <c r="TMK328" s="94"/>
      <c r="TML328" s="94"/>
      <c r="TMM328" s="94"/>
      <c r="TMN328" s="94"/>
      <c r="TMO328" s="94"/>
      <c r="TMP328" s="94"/>
      <c r="TMQ328" s="94"/>
      <c r="TMR328" s="94"/>
      <c r="TMS328" s="94"/>
      <c r="TMT328" s="94"/>
      <c r="TMU328" s="94"/>
      <c r="TMV328" s="94"/>
      <c r="TMW328" s="94"/>
      <c r="TMX328" s="94"/>
      <c r="TMY328" s="94"/>
      <c r="TMZ328" s="94"/>
      <c r="TNA328" s="94"/>
      <c r="TNB328" s="94"/>
      <c r="TNC328" s="94"/>
      <c r="TND328" s="94"/>
      <c r="TNE328" s="94"/>
      <c r="TNF328" s="94"/>
      <c r="TNG328" s="94"/>
      <c r="TNH328" s="94"/>
      <c r="TNI328" s="94"/>
      <c r="TNJ328" s="94"/>
      <c r="TNK328" s="94"/>
      <c r="TNL328" s="94"/>
      <c r="TNM328" s="94"/>
      <c r="TNN328" s="94"/>
      <c r="TNO328" s="94"/>
      <c r="TNP328" s="94"/>
      <c r="TNQ328" s="94"/>
      <c r="TNR328" s="94"/>
      <c r="TNS328" s="94"/>
      <c r="TNT328" s="94"/>
      <c r="TNU328" s="94"/>
      <c r="TNV328" s="94"/>
      <c r="TNW328" s="94"/>
      <c r="TNX328" s="94"/>
      <c r="TNY328" s="94"/>
      <c r="TNZ328" s="94"/>
      <c r="TOA328" s="94"/>
      <c r="TOB328" s="94"/>
      <c r="TOC328" s="94"/>
      <c r="TOD328" s="94"/>
      <c r="TOE328" s="94"/>
      <c r="TOF328" s="94"/>
      <c r="TOG328" s="94"/>
      <c r="TOH328" s="94"/>
      <c r="TOI328" s="94"/>
      <c r="TOJ328" s="94"/>
      <c r="TOK328" s="94"/>
      <c r="TOL328" s="94"/>
      <c r="TOM328" s="94"/>
      <c r="TON328" s="94"/>
      <c r="TOO328" s="94"/>
      <c r="TOP328" s="94"/>
      <c r="TOQ328" s="94"/>
      <c r="TOR328" s="94"/>
      <c r="TOS328" s="94"/>
      <c r="TOT328" s="94"/>
      <c r="TOU328" s="94"/>
      <c r="TOV328" s="94"/>
      <c r="TOW328" s="94"/>
      <c r="TOX328" s="94"/>
      <c r="TOY328" s="94"/>
      <c r="TOZ328" s="94"/>
      <c r="TPA328" s="94"/>
      <c r="TPB328" s="94"/>
      <c r="TPC328" s="94"/>
      <c r="TPD328" s="94"/>
      <c r="TPE328" s="94"/>
      <c r="TPF328" s="94"/>
      <c r="TPG328" s="94"/>
      <c r="TPH328" s="94"/>
      <c r="TPI328" s="94"/>
      <c r="TPJ328" s="94"/>
      <c r="TPK328" s="94"/>
      <c r="TPL328" s="94"/>
      <c r="TPM328" s="94"/>
      <c r="TPN328" s="94"/>
      <c r="TPO328" s="94"/>
      <c r="TPP328" s="94"/>
      <c r="TPQ328" s="94"/>
      <c r="TPR328" s="94"/>
      <c r="TPS328" s="94"/>
      <c r="TPT328" s="94"/>
      <c r="TPU328" s="94"/>
      <c r="TPV328" s="94"/>
      <c r="TPW328" s="94"/>
      <c r="TPX328" s="94"/>
      <c r="TPY328" s="94"/>
      <c r="TPZ328" s="94"/>
      <c r="TQA328" s="94"/>
      <c r="TQB328" s="94"/>
      <c r="TQC328" s="94"/>
      <c r="TQD328" s="94"/>
      <c r="TQE328" s="94"/>
      <c r="TQF328" s="94"/>
      <c r="TQG328" s="94"/>
      <c r="TQH328" s="94"/>
      <c r="TQI328" s="94"/>
      <c r="TQJ328" s="94"/>
      <c r="TQK328" s="94"/>
      <c r="TQL328" s="94"/>
      <c r="TQM328" s="94"/>
      <c r="TQN328" s="94"/>
      <c r="TQO328" s="94"/>
      <c r="TQP328" s="94"/>
      <c r="TQQ328" s="94"/>
      <c r="TQR328" s="94"/>
      <c r="TQS328" s="94"/>
      <c r="TQT328" s="94"/>
      <c r="TQU328" s="94"/>
      <c r="TQV328" s="94"/>
      <c r="TQW328" s="94"/>
      <c r="TQX328" s="94"/>
      <c r="TQY328" s="94"/>
      <c r="TQZ328" s="94"/>
      <c r="TRA328" s="94"/>
      <c r="TRB328" s="94"/>
      <c r="TRC328" s="94"/>
      <c r="TRD328" s="94"/>
      <c r="TRE328" s="94"/>
      <c r="TRF328" s="94"/>
      <c r="TRG328" s="94"/>
      <c r="TRH328" s="94"/>
      <c r="TRI328" s="94"/>
      <c r="TRJ328" s="94"/>
      <c r="TRK328" s="94"/>
      <c r="TRL328" s="94"/>
      <c r="TRM328" s="94"/>
      <c r="TRN328" s="94"/>
      <c r="TRO328" s="94"/>
      <c r="TRP328" s="94"/>
      <c r="TRQ328" s="94"/>
      <c r="TRR328" s="94"/>
      <c r="TRS328" s="94"/>
      <c r="TRT328" s="94"/>
      <c r="TRU328" s="94"/>
      <c r="TRV328" s="94"/>
      <c r="TRW328" s="94"/>
      <c r="TRX328" s="94"/>
      <c r="TRY328" s="94"/>
      <c r="TRZ328" s="94"/>
      <c r="TSA328" s="94"/>
      <c r="TSB328" s="94"/>
      <c r="TSC328" s="94"/>
      <c r="TSD328" s="94"/>
      <c r="TSE328" s="94"/>
      <c r="TSF328" s="94"/>
      <c r="TSG328" s="94"/>
      <c r="TSH328" s="94"/>
      <c r="TSI328" s="94"/>
      <c r="TSJ328" s="94"/>
      <c r="TSK328" s="94"/>
      <c r="TSL328" s="94"/>
      <c r="TSM328" s="94"/>
      <c r="TSN328" s="94"/>
      <c r="TSO328" s="94"/>
      <c r="TSP328" s="94"/>
      <c r="TSQ328" s="94"/>
      <c r="TSR328" s="94"/>
      <c r="TSS328" s="94"/>
      <c r="TST328" s="94"/>
      <c r="TSU328" s="94"/>
      <c r="TSV328" s="94"/>
      <c r="TSW328" s="94"/>
      <c r="TSX328" s="94"/>
      <c r="TSY328" s="94"/>
      <c r="TSZ328" s="94"/>
      <c r="TTA328" s="94"/>
      <c r="TTB328" s="94"/>
      <c r="TTC328" s="94"/>
      <c r="TTD328" s="94"/>
      <c r="TTE328" s="94"/>
      <c r="TTF328" s="94"/>
      <c r="TTG328" s="94"/>
      <c r="TTH328" s="94"/>
      <c r="TTI328" s="94"/>
      <c r="TTJ328" s="94"/>
      <c r="TTK328" s="94"/>
      <c r="TTL328" s="94"/>
      <c r="TTM328" s="94"/>
      <c r="TTN328" s="94"/>
      <c r="TTO328" s="94"/>
      <c r="TTP328" s="94"/>
      <c r="TTQ328" s="94"/>
      <c r="TTR328" s="94"/>
      <c r="TTS328" s="94"/>
      <c r="TTT328" s="94"/>
      <c r="TTU328" s="94"/>
      <c r="TTV328" s="94"/>
      <c r="TTW328" s="94"/>
      <c r="TTX328" s="94"/>
      <c r="TTY328" s="94"/>
      <c r="TTZ328" s="94"/>
      <c r="TUA328" s="94"/>
      <c r="TUB328" s="94"/>
      <c r="TUC328" s="94"/>
      <c r="TUD328" s="94"/>
      <c r="TUE328" s="94"/>
      <c r="TUF328" s="94"/>
      <c r="TUG328" s="94"/>
      <c r="TUH328" s="94"/>
      <c r="TUI328" s="94"/>
      <c r="TUJ328" s="94"/>
      <c r="TUK328" s="94"/>
      <c r="TUL328" s="94"/>
      <c r="TUM328" s="94"/>
      <c r="TUN328" s="94"/>
      <c r="TUO328" s="94"/>
      <c r="TUP328" s="94"/>
      <c r="TUQ328" s="94"/>
      <c r="TUR328" s="94"/>
      <c r="TUS328" s="94"/>
      <c r="TUT328" s="94"/>
      <c r="TUU328" s="94"/>
      <c r="TUV328" s="94"/>
      <c r="TUW328" s="94"/>
      <c r="TUX328" s="94"/>
      <c r="TUY328" s="94"/>
      <c r="TUZ328" s="94"/>
      <c r="TVA328" s="94"/>
      <c r="TVB328" s="94"/>
      <c r="TVC328" s="94"/>
      <c r="TVD328" s="94"/>
      <c r="TVE328" s="94"/>
      <c r="TVF328" s="94"/>
      <c r="TVG328" s="94"/>
      <c r="TVH328" s="94"/>
      <c r="TVI328" s="94"/>
      <c r="TVJ328" s="94"/>
      <c r="TVK328" s="94"/>
      <c r="TVL328" s="94"/>
      <c r="TVM328" s="94"/>
      <c r="TVN328" s="94"/>
      <c r="TVO328" s="94"/>
      <c r="TVP328" s="94"/>
      <c r="TVQ328" s="94"/>
      <c r="TVR328" s="94"/>
      <c r="TVS328" s="94"/>
      <c r="TVT328" s="94"/>
      <c r="TVU328" s="94"/>
      <c r="TVV328" s="94"/>
      <c r="TVW328" s="94"/>
      <c r="TVX328" s="94"/>
      <c r="TVY328" s="94"/>
      <c r="TVZ328" s="94"/>
      <c r="TWA328" s="94"/>
      <c r="TWB328" s="94"/>
      <c r="TWC328" s="94"/>
      <c r="TWD328" s="94"/>
      <c r="TWE328" s="94"/>
      <c r="TWF328" s="94"/>
      <c r="TWG328" s="94"/>
      <c r="TWH328" s="94"/>
      <c r="TWI328" s="94"/>
      <c r="TWJ328" s="94"/>
      <c r="TWK328" s="94"/>
      <c r="TWL328" s="94"/>
      <c r="TWM328" s="94"/>
      <c r="TWN328" s="94"/>
      <c r="TWO328" s="94"/>
      <c r="TWP328" s="94"/>
      <c r="TWQ328" s="94"/>
      <c r="TWR328" s="94"/>
      <c r="TWS328" s="94"/>
      <c r="TWT328" s="94"/>
      <c r="TWU328" s="94"/>
      <c r="TWV328" s="94"/>
      <c r="TWW328" s="94"/>
      <c r="TWX328" s="94"/>
      <c r="TWY328" s="94"/>
      <c r="TWZ328" s="94"/>
      <c r="TXA328" s="94"/>
      <c r="TXB328" s="94"/>
      <c r="TXC328" s="94"/>
      <c r="TXD328" s="94"/>
      <c r="TXE328" s="94"/>
      <c r="TXF328" s="94"/>
      <c r="TXG328" s="94"/>
      <c r="TXH328" s="94"/>
      <c r="TXI328" s="94"/>
      <c r="TXJ328" s="94"/>
      <c r="TXK328" s="94"/>
      <c r="TXL328" s="94"/>
      <c r="TXM328" s="94"/>
      <c r="TXN328" s="94"/>
      <c r="TXO328" s="94"/>
      <c r="TXP328" s="94"/>
      <c r="TXQ328" s="94"/>
      <c r="TXR328" s="94"/>
      <c r="TXS328" s="94"/>
      <c r="TXT328" s="94"/>
      <c r="TXU328" s="94"/>
      <c r="TXV328" s="94"/>
      <c r="TXW328" s="94"/>
      <c r="TXX328" s="94"/>
      <c r="TXY328" s="94"/>
      <c r="TXZ328" s="94"/>
      <c r="TYA328" s="94"/>
      <c r="TYB328" s="94"/>
      <c r="TYC328" s="94"/>
      <c r="TYD328" s="94"/>
      <c r="TYE328" s="94"/>
      <c r="TYF328" s="94"/>
      <c r="TYG328" s="94"/>
      <c r="TYH328" s="94"/>
      <c r="TYI328" s="94"/>
      <c r="TYJ328" s="94"/>
      <c r="TYK328" s="94"/>
      <c r="TYL328" s="94"/>
      <c r="TYM328" s="94"/>
      <c r="TYN328" s="94"/>
      <c r="TYO328" s="94"/>
      <c r="TYP328" s="94"/>
      <c r="TYQ328" s="94"/>
      <c r="TYR328" s="94"/>
      <c r="TYS328" s="94"/>
      <c r="TYT328" s="94"/>
      <c r="TYU328" s="94"/>
      <c r="TYV328" s="94"/>
      <c r="TYW328" s="94"/>
      <c r="TYX328" s="94"/>
      <c r="TYY328" s="94"/>
      <c r="TYZ328" s="94"/>
      <c r="TZA328" s="94"/>
      <c r="TZB328" s="94"/>
      <c r="TZC328" s="94"/>
      <c r="TZD328" s="94"/>
      <c r="TZE328" s="94"/>
      <c r="TZF328" s="94"/>
      <c r="TZG328" s="94"/>
      <c r="TZH328" s="94"/>
      <c r="TZI328" s="94"/>
      <c r="TZJ328" s="94"/>
      <c r="TZK328" s="94"/>
      <c r="TZL328" s="94"/>
      <c r="TZM328" s="94"/>
      <c r="TZN328" s="94"/>
      <c r="TZO328" s="94"/>
      <c r="TZP328" s="94"/>
      <c r="TZQ328" s="94"/>
      <c r="TZR328" s="94"/>
      <c r="TZS328" s="94"/>
      <c r="TZT328" s="94"/>
      <c r="TZU328" s="94"/>
      <c r="TZV328" s="94"/>
      <c r="TZW328" s="94"/>
      <c r="TZX328" s="94"/>
      <c r="TZY328" s="94"/>
      <c r="TZZ328" s="94"/>
      <c r="UAA328" s="94"/>
      <c r="UAB328" s="94"/>
      <c r="UAC328" s="94"/>
      <c r="UAD328" s="94"/>
      <c r="UAE328" s="94"/>
      <c r="UAF328" s="94"/>
      <c r="UAG328" s="94"/>
      <c r="UAH328" s="94"/>
      <c r="UAI328" s="94"/>
      <c r="UAJ328" s="94"/>
      <c r="UAK328" s="94"/>
      <c r="UAL328" s="94"/>
      <c r="UAM328" s="94"/>
      <c r="UAN328" s="94"/>
      <c r="UAO328" s="94"/>
      <c r="UAP328" s="94"/>
      <c r="UAQ328" s="94"/>
      <c r="UAR328" s="94"/>
      <c r="UAS328" s="94"/>
      <c r="UAT328" s="94"/>
      <c r="UAU328" s="94"/>
      <c r="UAV328" s="94"/>
      <c r="UAW328" s="94"/>
      <c r="UAX328" s="94"/>
      <c r="UAY328" s="94"/>
      <c r="UAZ328" s="94"/>
      <c r="UBA328" s="94"/>
      <c r="UBB328" s="94"/>
      <c r="UBC328" s="94"/>
      <c r="UBD328" s="94"/>
      <c r="UBE328" s="94"/>
      <c r="UBF328" s="94"/>
      <c r="UBG328" s="94"/>
      <c r="UBH328" s="94"/>
      <c r="UBI328" s="94"/>
      <c r="UBJ328" s="94"/>
      <c r="UBK328" s="94"/>
      <c r="UBL328" s="94"/>
      <c r="UBM328" s="94"/>
      <c r="UBN328" s="94"/>
      <c r="UBO328" s="94"/>
      <c r="UBP328" s="94"/>
      <c r="UBQ328" s="94"/>
      <c r="UBR328" s="94"/>
      <c r="UBS328" s="94"/>
      <c r="UBT328" s="94"/>
      <c r="UBU328" s="94"/>
      <c r="UBV328" s="94"/>
      <c r="UBW328" s="94"/>
      <c r="UBX328" s="94"/>
      <c r="UBY328" s="94"/>
      <c r="UBZ328" s="94"/>
      <c r="UCA328" s="94"/>
      <c r="UCB328" s="94"/>
      <c r="UCC328" s="94"/>
      <c r="UCD328" s="94"/>
      <c r="UCE328" s="94"/>
      <c r="UCF328" s="94"/>
      <c r="UCG328" s="94"/>
      <c r="UCH328" s="94"/>
      <c r="UCI328" s="94"/>
      <c r="UCJ328" s="94"/>
      <c r="UCK328" s="94"/>
      <c r="UCL328" s="94"/>
      <c r="UCM328" s="94"/>
      <c r="UCN328" s="94"/>
      <c r="UCO328" s="94"/>
      <c r="UCP328" s="94"/>
      <c r="UCQ328" s="94"/>
      <c r="UCR328" s="94"/>
      <c r="UCS328" s="94"/>
      <c r="UCT328" s="94"/>
      <c r="UCU328" s="94"/>
      <c r="UCV328" s="94"/>
      <c r="UCW328" s="94"/>
      <c r="UCX328" s="94"/>
      <c r="UCY328" s="94"/>
      <c r="UCZ328" s="94"/>
      <c r="UDA328" s="94"/>
      <c r="UDB328" s="94"/>
      <c r="UDC328" s="94"/>
      <c r="UDD328" s="94"/>
      <c r="UDE328" s="94"/>
      <c r="UDF328" s="94"/>
      <c r="UDG328" s="94"/>
      <c r="UDH328" s="94"/>
      <c r="UDI328" s="94"/>
      <c r="UDJ328" s="94"/>
      <c r="UDK328" s="94"/>
      <c r="UDL328" s="94"/>
      <c r="UDM328" s="94"/>
      <c r="UDN328" s="94"/>
      <c r="UDO328" s="94"/>
      <c r="UDP328" s="94"/>
      <c r="UDQ328" s="94"/>
      <c r="UDR328" s="94"/>
      <c r="UDS328" s="94"/>
      <c r="UDT328" s="94"/>
      <c r="UDU328" s="94"/>
      <c r="UDV328" s="94"/>
      <c r="UDW328" s="94"/>
      <c r="UDX328" s="94"/>
      <c r="UDY328" s="94"/>
      <c r="UDZ328" s="94"/>
      <c r="UEA328" s="94"/>
      <c r="UEB328" s="94"/>
      <c r="UEC328" s="94"/>
      <c r="UED328" s="94"/>
      <c r="UEE328" s="94"/>
      <c r="UEF328" s="94"/>
      <c r="UEG328" s="94"/>
      <c r="UEH328" s="94"/>
      <c r="UEI328" s="94"/>
      <c r="UEJ328" s="94"/>
      <c r="UEK328" s="94"/>
      <c r="UEL328" s="94"/>
      <c r="UEM328" s="94"/>
      <c r="UEN328" s="94"/>
      <c r="UEO328" s="94"/>
      <c r="UEP328" s="94"/>
      <c r="UEQ328" s="94"/>
      <c r="UER328" s="94"/>
      <c r="UES328" s="94"/>
      <c r="UET328" s="94"/>
      <c r="UEU328" s="94"/>
      <c r="UEV328" s="94"/>
      <c r="UEW328" s="94"/>
      <c r="UEX328" s="94"/>
      <c r="UEY328" s="94"/>
      <c r="UEZ328" s="94"/>
      <c r="UFA328" s="94"/>
      <c r="UFB328" s="94"/>
      <c r="UFC328" s="94"/>
      <c r="UFD328" s="94"/>
      <c r="UFE328" s="94"/>
      <c r="UFF328" s="94"/>
      <c r="UFG328" s="94"/>
      <c r="UFH328" s="94"/>
      <c r="UFI328" s="94"/>
      <c r="UFJ328" s="94"/>
      <c r="UFK328" s="94"/>
      <c r="UFL328" s="94"/>
      <c r="UFM328" s="94"/>
      <c r="UFN328" s="94"/>
      <c r="UFO328" s="94"/>
      <c r="UFP328" s="94"/>
      <c r="UFQ328" s="94"/>
      <c r="UFR328" s="94"/>
      <c r="UFS328" s="94"/>
      <c r="UFT328" s="94"/>
      <c r="UFU328" s="94"/>
      <c r="UFV328" s="94"/>
      <c r="UFW328" s="94"/>
      <c r="UFX328" s="94"/>
      <c r="UFY328" s="94"/>
      <c r="UFZ328" s="94"/>
      <c r="UGA328" s="94"/>
      <c r="UGB328" s="94"/>
      <c r="UGC328" s="94"/>
      <c r="UGD328" s="94"/>
      <c r="UGE328" s="94"/>
      <c r="UGF328" s="94"/>
      <c r="UGG328" s="94"/>
      <c r="UGH328" s="94"/>
      <c r="UGI328" s="94"/>
      <c r="UGJ328" s="94"/>
      <c r="UGK328" s="94"/>
      <c r="UGL328" s="94"/>
      <c r="UGM328" s="94"/>
      <c r="UGN328" s="94"/>
      <c r="UGO328" s="94"/>
      <c r="UGP328" s="94"/>
      <c r="UGQ328" s="94"/>
      <c r="UGR328" s="94"/>
      <c r="UGS328" s="94"/>
      <c r="UGT328" s="94"/>
      <c r="UGU328" s="94"/>
      <c r="UGV328" s="94"/>
      <c r="UGW328" s="94"/>
      <c r="UGX328" s="94"/>
      <c r="UGY328" s="94"/>
      <c r="UGZ328" s="94"/>
      <c r="UHA328" s="94"/>
      <c r="UHB328" s="94"/>
      <c r="UHC328" s="94"/>
      <c r="UHD328" s="94"/>
      <c r="UHE328" s="94"/>
      <c r="UHF328" s="94"/>
      <c r="UHG328" s="94"/>
      <c r="UHH328" s="94"/>
      <c r="UHI328" s="94"/>
      <c r="UHJ328" s="94"/>
      <c r="UHK328" s="94"/>
      <c r="UHL328" s="94"/>
      <c r="UHM328" s="94"/>
      <c r="UHN328" s="94"/>
      <c r="UHO328" s="94"/>
      <c r="UHP328" s="94"/>
      <c r="UHQ328" s="94"/>
      <c r="UHR328" s="94"/>
      <c r="UHS328" s="94"/>
      <c r="UHT328" s="94"/>
      <c r="UHU328" s="94"/>
      <c r="UHV328" s="94"/>
      <c r="UHW328" s="94"/>
      <c r="UHX328" s="94"/>
      <c r="UHY328" s="94"/>
      <c r="UHZ328" s="94"/>
      <c r="UIA328" s="94"/>
      <c r="UIB328" s="94"/>
      <c r="UIC328" s="94"/>
      <c r="UID328" s="94"/>
      <c r="UIE328" s="94"/>
      <c r="UIF328" s="94"/>
      <c r="UIG328" s="94"/>
      <c r="UIH328" s="94"/>
      <c r="UII328" s="94"/>
      <c r="UIJ328" s="94"/>
      <c r="UIK328" s="94"/>
      <c r="UIL328" s="94"/>
      <c r="UIM328" s="94"/>
      <c r="UIN328" s="94"/>
      <c r="UIO328" s="94"/>
      <c r="UIP328" s="94"/>
      <c r="UIQ328" s="94"/>
      <c r="UIR328" s="94"/>
      <c r="UIS328" s="94"/>
      <c r="UIT328" s="94"/>
      <c r="UIU328" s="94"/>
      <c r="UIV328" s="94"/>
      <c r="UIW328" s="94"/>
      <c r="UIX328" s="94"/>
      <c r="UIY328" s="94"/>
      <c r="UIZ328" s="94"/>
      <c r="UJA328" s="94"/>
      <c r="UJB328" s="94"/>
      <c r="UJC328" s="94"/>
      <c r="UJD328" s="94"/>
      <c r="UJE328" s="94"/>
      <c r="UJF328" s="94"/>
      <c r="UJG328" s="94"/>
      <c r="UJH328" s="94"/>
      <c r="UJI328" s="94"/>
      <c r="UJJ328" s="94"/>
      <c r="UJK328" s="94"/>
      <c r="UJL328" s="94"/>
      <c r="UJM328" s="94"/>
      <c r="UJN328" s="94"/>
      <c r="UJO328" s="94"/>
      <c r="UJP328" s="94"/>
      <c r="UJQ328" s="94"/>
      <c r="UJR328" s="94"/>
      <c r="UJS328" s="94"/>
      <c r="UJT328" s="94"/>
      <c r="UJU328" s="94"/>
      <c r="UJV328" s="94"/>
      <c r="UJW328" s="94"/>
      <c r="UJX328" s="94"/>
      <c r="UJY328" s="94"/>
      <c r="UJZ328" s="94"/>
      <c r="UKA328" s="94"/>
      <c r="UKB328" s="94"/>
      <c r="UKC328" s="94"/>
      <c r="UKD328" s="94"/>
      <c r="UKE328" s="94"/>
      <c r="UKF328" s="94"/>
      <c r="UKG328" s="94"/>
      <c r="UKH328" s="94"/>
      <c r="UKI328" s="94"/>
      <c r="UKJ328" s="94"/>
      <c r="UKK328" s="94"/>
      <c r="UKL328" s="94"/>
      <c r="UKM328" s="94"/>
      <c r="UKN328" s="94"/>
      <c r="UKO328" s="94"/>
      <c r="UKP328" s="94"/>
      <c r="UKQ328" s="94"/>
      <c r="UKR328" s="94"/>
      <c r="UKS328" s="94"/>
      <c r="UKT328" s="94"/>
      <c r="UKU328" s="94"/>
      <c r="UKV328" s="94"/>
      <c r="UKW328" s="94"/>
      <c r="UKX328" s="94"/>
      <c r="UKY328" s="94"/>
      <c r="UKZ328" s="94"/>
      <c r="ULA328" s="94"/>
      <c r="ULB328" s="94"/>
      <c r="ULC328" s="94"/>
      <c r="ULD328" s="94"/>
      <c r="ULE328" s="94"/>
      <c r="ULF328" s="94"/>
      <c r="ULG328" s="94"/>
      <c r="ULH328" s="94"/>
      <c r="ULI328" s="94"/>
      <c r="ULJ328" s="94"/>
      <c r="ULK328" s="94"/>
      <c r="ULL328" s="94"/>
      <c r="ULM328" s="94"/>
      <c r="ULN328" s="94"/>
      <c r="ULO328" s="94"/>
      <c r="ULP328" s="94"/>
      <c r="ULQ328" s="94"/>
      <c r="ULR328" s="94"/>
      <c r="ULS328" s="94"/>
      <c r="ULT328" s="94"/>
      <c r="ULU328" s="94"/>
      <c r="ULV328" s="94"/>
      <c r="ULW328" s="94"/>
      <c r="ULX328" s="94"/>
      <c r="ULY328" s="94"/>
      <c r="ULZ328" s="94"/>
      <c r="UMA328" s="94"/>
      <c r="UMB328" s="94"/>
      <c r="UMC328" s="94"/>
      <c r="UMD328" s="94"/>
      <c r="UME328" s="94"/>
      <c r="UMF328" s="94"/>
      <c r="UMG328" s="94"/>
      <c r="UMH328" s="94"/>
      <c r="UMI328" s="94"/>
      <c r="UMJ328" s="94"/>
      <c r="UMK328" s="94"/>
      <c r="UML328" s="94"/>
      <c r="UMM328" s="94"/>
      <c r="UMN328" s="94"/>
      <c r="UMO328" s="94"/>
      <c r="UMP328" s="94"/>
      <c r="UMQ328" s="94"/>
      <c r="UMR328" s="94"/>
      <c r="UMS328" s="94"/>
      <c r="UMT328" s="94"/>
      <c r="UMU328" s="94"/>
      <c r="UMV328" s="94"/>
      <c r="UMW328" s="94"/>
      <c r="UMX328" s="94"/>
      <c r="UMY328" s="94"/>
      <c r="UMZ328" s="94"/>
      <c r="UNA328" s="94"/>
      <c r="UNB328" s="94"/>
      <c r="UNC328" s="94"/>
      <c r="UND328" s="94"/>
      <c r="UNE328" s="94"/>
      <c r="UNF328" s="94"/>
      <c r="UNG328" s="94"/>
      <c r="UNH328" s="94"/>
      <c r="UNI328" s="94"/>
      <c r="UNJ328" s="94"/>
      <c r="UNK328" s="94"/>
      <c r="UNL328" s="94"/>
      <c r="UNM328" s="94"/>
      <c r="UNN328" s="94"/>
      <c r="UNO328" s="94"/>
      <c r="UNP328" s="94"/>
      <c r="UNQ328" s="94"/>
      <c r="UNR328" s="94"/>
      <c r="UNS328" s="94"/>
      <c r="UNT328" s="94"/>
      <c r="UNU328" s="94"/>
      <c r="UNV328" s="94"/>
      <c r="UNW328" s="94"/>
      <c r="UNX328" s="94"/>
      <c r="UNY328" s="94"/>
      <c r="UNZ328" s="94"/>
      <c r="UOA328" s="94"/>
      <c r="UOB328" s="94"/>
      <c r="UOC328" s="94"/>
      <c r="UOD328" s="94"/>
      <c r="UOE328" s="94"/>
      <c r="UOF328" s="94"/>
      <c r="UOG328" s="94"/>
      <c r="UOH328" s="94"/>
      <c r="UOI328" s="94"/>
      <c r="UOJ328" s="94"/>
      <c r="UOK328" s="94"/>
      <c r="UOL328" s="94"/>
      <c r="UOM328" s="94"/>
      <c r="UON328" s="94"/>
      <c r="UOO328" s="94"/>
      <c r="UOP328" s="94"/>
      <c r="UOQ328" s="94"/>
      <c r="UOR328" s="94"/>
      <c r="UOS328" s="94"/>
      <c r="UOT328" s="94"/>
      <c r="UOU328" s="94"/>
      <c r="UOV328" s="94"/>
      <c r="UOW328" s="94"/>
      <c r="UOX328" s="94"/>
      <c r="UOY328" s="94"/>
      <c r="UOZ328" s="94"/>
      <c r="UPA328" s="94"/>
      <c r="UPB328" s="94"/>
      <c r="UPC328" s="94"/>
      <c r="UPD328" s="94"/>
      <c r="UPE328" s="94"/>
      <c r="UPF328" s="94"/>
      <c r="UPG328" s="94"/>
      <c r="UPH328" s="94"/>
      <c r="UPI328" s="94"/>
      <c r="UPJ328" s="94"/>
      <c r="UPK328" s="94"/>
      <c r="UPL328" s="94"/>
      <c r="UPM328" s="94"/>
      <c r="UPN328" s="94"/>
      <c r="UPO328" s="94"/>
      <c r="UPP328" s="94"/>
      <c r="UPQ328" s="94"/>
      <c r="UPR328" s="94"/>
      <c r="UPS328" s="94"/>
      <c r="UPT328" s="94"/>
      <c r="UPU328" s="94"/>
      <c r="UPV328" s="94"/>
      <c r="UPW328" s="94"/>
      <c r="UPX328" s="94"/>
      <c r="UPY328" s="94"/>
      <c r="UPZ328" s="94"/>
      <c r="UQA328" s="94"/>
      <c r="UQB328" s="94"/>
      <c r="UQC328" s="94"/>
      <c r="UQD328" s="94"/>
      <c r="UQE328" s="94"/>
      <c r="UQF328" s="94"/>
      <c r="UQG328" s="94"/>
      <c r="UQH328" s="94"/>
      <c r="UQI328" s="94"/>
      <c r="UQJ328" s="94"/>
      <c r="UQK328" s="94"/>
      <c r="UQL328" s="94"/>
      <c r="UQM328" s="94"/>
      <c r="UQN328" s="94"/>
      <c r="UQO328" s="94"/>
      <c r="UQP328" s="94"/>
      <c r="UQQ328" s="94"/>
      <c r="UQR328" s="94"/>
      <c r="UQS328" s="94"/>
      <c r="UQT328" s="94"/>
      <c r="UQU328" s="94"/>
      <c r="UQV328" s="94"/>
      <c r="UQW328" s="94"/>
      <c r="UQX328" s="94"/>
      <c r="UQY328" s="94"/>
      <c r="UQZ328" s="94"/>
      <c r="URA328" s="94"/>
      <c r="URB328" s="94"/>
      <c r="URC328" s="94"/>
      <c r="URD328" s="94"/>
      <c r="URE328" s="94"/>
      <c r="URF328" s="94"/>
      <c r="URG328" s="94"/>
      <c r="URH328" s="94"/>
      <c r="URI328" s="94"/>
      <c r="URJ328" s="94"/>
      <c r="URK328" s="94"/>
      <c r="URL328" s="94"/>
      <c r="URM328" s="94"/>
      <c r="URN328" s="94"/>
      <c r="URO328" s="94"/>
      <c r="URP328" s="94"/>
      <c r="URQ328" s="94"/>
      <c r="URR328" s="94"/>
      <c r="URS328" s="94"/>
      <c r="URT328" s="94"/>
      <c r="URU328" s="94"/>
      <c r="URV328" s="94"/>
      <c r="URW328" s="94"/>
      <c r="URX328" s="94"/>
      <c r="URY328" s="94"/>
      <c r="URZ328" s="94"/>
      <c r="USA328" s="94"/>
      <c r="USB328" s="94"/>
      <c r="USC328" s="94"/>
      <c r="USD328" s="94"/>
      <c r="USE328" s="94"/>
      <c r="USF328" s="94"/>
      <c r="USG328" s="94"/>
      <c r="USH328" s="94"/>
      <c r="USI328" s="94"/>
      <c r="USJ328" s="94"/>
      <c r="USK328" s="94"/>
      <c r="USL328" s="94"/>
      <c r="USM328" s="94"/>
      <c r="USN328" s="94"/>
      <c r="USO328" s="94"/>
      <c r="USP328" s="94"/>
      <c r="USQ328" s="94"/>
      <c r="USR328" s="94"/>
      <c r="USS328" s="94"/>
      <c r="UST328" s="94"/>
      <c r="USU328" s="94"/>
      <c r="USV328" s="94"/>
      <c r="USW328" s="94"/>
      <c r="USX328" s="94"/>
      <c r="USY328" s="94"/>
      <c r="USZ328" s="94"/>
      <c r="UTA328" s="94"/>
      <c r="UTB328" s="94"/>
      <c r="UTC328" s="94"/>
      <c r="UTD328" s="94"/>
      <c r="UTE328" s="94"/>
      <c r="UTF328" s="94"/>
      <c r="UTG328" s="94"/>
      <c r="UTH328" s="94"/>
      <c r="UTI328" s="94"/>
      <c r="UTJ328" s="94"/>
      <c r="UTK328" s="94"/>
      <c r="UTL328" s="94"/>
      <c r="UTM328" s="94"/>
      <c r="UTN328" s="94"/>
      <c r="UTO328" s="94"/>
      <c r="UTP328" s="94"/>
      <c r="UTQ328" s="94"/>
      <c r="UTR328" s="94"/>
      <c r="UTS328" s="94"/>
      <c r="UTT328" s="94"/>
      <c r="UTU328" s="94"/>
      <c r="UTV328" s="94"/>
      <c r="UTW328" s="94"/>
      <c r="UTX328" s="94"/>
      <c r="UTY328" s="94"/>
      <c r="UTZ328" s="94"/>
      <c r="UUA328" s="94"/>
      <c r="UUB328" s="94"/>
      <c r="UUC328" s="94"/>
      <c r="UUD328" s="94"/>
      <c r="UUE328" s="94"/>
      <c r="UUF328" s="94"/>
      <c r="UUG328" s="94"/>
      <c r="UUH328" s="94"/>
      <c r="UUI328" s="94"/>
      <c r="UUJ328" s="94"/>
      <c r="UUK328" s="94"/>
      <c r="UUL328" s="94"/>
      <c r="UUM328" s="94"/>
      <c r="UUN328" s="94"/>
      <c r="UUO328" s="94"/>
      <c r="UUP328" s="94"/>
      <c r="UUQ328" s="94"/>
      <c r="UUR328" s="94"/>
      <c r="UUS328" s="94"/>
      <c r="UUT328" s="94"/>
      <c r="UUU328" s="94"/>
      <c r="UUV328" s="94"/>
      <c r="UUW328" s="94"/>
      <c r="UUX328" s="94"/>
      <c r="UUY328" s="94"/>
      <c r="UUZ328" s="94"/>
      <c r="UVA328" s="94"/>
      <c r="UVB328" s="94"/>
      <c r="UVC328" s="94"/>
      <c r="UVD328" s="94"/>
      <c r="UVE328" s="94"/>
      <c r="UVF328" s="94"/>
      <c r="UVG328" s="94"/>
      <c r="UVH328" s="94"/>
      <c r="UVI328" s="94"/>
      <c r="UVJ328" s="94"/>
      <c r="UVK328" s="94"/>
      <c r="UVL328" s="94"/>
      <c r="UVM328" s="94"/>
      <c r="UVN328" s="94"/>
      <c r="UVO328" s="94"/>
      <c r="UVP328" s="94"/>
      <c r="UVQ328" s="94"/>
      <c r="UVR328" s="94"/>
      <c r="UVS328" s="94"/>
      <c r="UVT328" s="94"/>
      <c r="UVU328" s="94"/>
      <c r="UVV328" s="94"/>
      <c r="UVW328" s="94"/>
      <c r="UVX328" s="94"/>
      <c r="UVY328" s="94"/>
      <c r="UVZ328" s="94"/>
      <c r="UWA328" s="94"/>
      <c r="UWB328" s="94"/>
      <c r="UWC328" s="94"/>
      <c r="UWD328" s="94"/>
      <c r="UWE328" s="94"/>
      <c r="UWF328" s="94"/>
      <c r="UWG328" s="94"/>
      <c r="UWH328" s="94"/>
      <c r="UWI328" s="94"/>
      <c r="UWJ328" s="94"/>
      <c r="UWK328" s="94"/>
      <c r="UWL328" s="94"/>
      <c r="UWM328" s="94"/>
      <c r="UWN328" s="94"/>
      <c r="UWO328" s="94"/>
      <c r="UWP328" s="94"/>
      <c r="UWQ328" s="94"/>
      <c r="UWR328" s="94"/>
      <c r="UWS328" s="94"/>
      <c r="UWT328" s="94"/>
      <c r="UWU328" s="94"/>
      <c r="UWV328" s="94"/>
      <c r="UWW328" s="94"/>
      <c r="UWX328" s="94"/>
      <c r="UWY328" s="94"/>
      <c r="UWZ328" s="94"/>
      <c r="UXA328" s="94"/>
      <c r="UXB328" s="94"/>
      <c r="UXC328" s="94"/>
      <c r="UXD328" s="94"/>
      <c r="UXE328" s="94"/>
      <c r="UXF328" s="94"/>
      <c r="UXG328" s="94"/>
      <c r="UXH328" s="94"/>
      <c r="UXI328" s="94"/>
      <c r="UXJ328" s="94"/>
      <c r="UXK328" s="94"/>
      <c r="UXL328" s="94"/>
      <c r="UXM328" s="94"/>
      <c r="UXN328" s="94"/>
      <c r="UXO328" s="94"/>
      <c r="UXP328" s="94"/>
      <c r="UXQ328" s="94"/>
      <c r="UXR328" s="94"/>
      <c r="UXS328" s="94"/>
      <c r="UXT328" s="94"/>
      <c r="UXU328" s="94"/>
      <c r="UXV328" s="94"/>
      <c r="UXW328" s="94"/>
      <c r="UXX328" s="94"/>
      <c r="UXY328" s="94"/>
      <c r="UXZ328" s="94"/>
      <c r="UYA328" s="94"/>
      <c r="UYB328" s="94"/>
      <c r="UYC328" s="94"/>
      <c r="UYD328" s="94"/>
      <c r="UYE328" s="94"/>
      <c r="UYF328" s="94"/>
      <c r="UYG328" s="94"/>
      <c r="UYH328" s="94"/>
      <c r="UYI328" s="94"/>
      <c r="UYJ328" s="94"/>
      <c r="UYK328" s="94"/>
      <c r="UYL328" s="94"/>
      <c r="UYM328" s="94"/>
      <c r="UYN328" s="94"/>
      <c r="UYO328" s="94"/>
      <c r="UYP328" s="94"/>
      <c r="UYQ328" s="94"/>
      <c r="UYR328" s="94"/>
      <c r="UYS328" s="94"/>
      <c r="UYT328" s="94"/>
      <c r="UYU328" s="94"/>
      <c r="UYV328" s="94"/>
      <c r="UYW328" s="94"/>
      <c r="UYX328" s="94"/>
      <c r="UYY328" s="94"/>
      <c r="UYZ328" s="94"/>
      <c r="UZA328" s="94"/>
      <c r="UZB328" s="94"/>
      <c r="UZC328" s="94"/>
      <c r="UZD328" s="94"/>
      <c r="UZE328" s="94"/>
      <c r="UZF328" s="94"/>
      <c r="UZG328" s="94"/>
      <c r="UZH328" s="94"/>
      <c r="UZI328" s="94"/>
      <c r="UZJ328" s="94"/>
      <c r="UZK328" s="94"/>
      <c r="UZL328" s="94"/>
      <c r="UZM328" s="94"/>
      <c r="UZN328" s="94"/>
      <c r="UZO328" s="94"/>
      <c r="UZP328" s="94"/>
      <c r="UZQ328" s="94"/>
      <c r="UZR328" s="94"/>
      <c r="UZS328" s="94"/>
      <c r="UZT328" s="94"/>
      <c r="UZU328" s="94"/>
      <c r="UZV328" s="94"/>
      <c r="UZW328" s="94"/>
      <c r="UZX328" s="94"/>
      <c r="UZY328" s="94"/>
      <c r="UZZ328" s="94"/>
      <c r="VAA328" s="94"/>
      <c r="VAB328" s="94"/>
      <c r="VAC328" s="94"/>
      <c r="VAD328" s="94"/>
      <c r="VAE328" s="94"/>
      <c r="VAF328" s="94"/>
      <c r="VAG328" s="94"/>
      <c r="VAH328" s="94"/>
      <c r="VAI328" s="94"/>
      <c r="VAJ328" s="94"/>
      <c r="VAK328" s="94"/>
      <c r="VAL328" s="94"/>
      <c r="VAM328" s="94"/>
      <c r="VAN328" s="94"/>
      <c r="VAO328" s="94"/>
      <c r="VAP328" s="94"/>
      <c r="VAQ328" s="94"/>
      <c r="VAR328" s="94"/>
      <c r="VAS328" s="94"/>
      <c r="VAT328" s="94"/>
      <c r="VAU328" s="94"/>
      <c r="VAV328" s="94"/>
      <c r="VAW328" s="94"/>
      <c r="VAX328" s="94"/>
      <c r="VAY328" s="94"/>
      <c r="VAZ328" s="94"/>
      <c r="VBA328" s="94"/>
      <c r="VBB328" s="94"/>
      <c r="VBC328" s="94"/>
      <c r="VBD328" s="94"/>
      <c r="VBE328" s="94"/>
      <c r="VBF328" s="94"/>
      <c r="VBG328" s="94"/>
      <c r="VBH328" s="94"/>
      <c r="VBI328" s="94"/>
      <c r="VBJ328" s="94"/>
      <c r="VBK328" s="94"/>
      <c r="VBL328" s="94"/>
      <c r="VBM328" s="94"/>
      <c r="VBN328" s="94"/>
      <c r="VBO328" s="94"/>
      <c r="VBP328" s="94"/>
      <c r="VBQ328" s="94"/>
      <c r="VBR328" s="94"/>
      <c r="VBS328" s="94"/>
      <c r="VBT328" s="94"/>
      <c r="VBU328" s="94"/>
      <c r="VBV328" s="94"/>
      <c r="VBW328" s="94"/>
      <c r="VBX328" s="94"/>
      <c r="VBY328" s="94"/>
      <c r="VBZ328" s="94"/>
      <c r="VCA328" s="94"/>
      <c r="VCB328" s="94"/>
      <c r="VCC328" s="94"/>
      <c r="VCD328" s="94"/>
      <c r="VCE328" s="94"/>
      <c r="VCF328" s="94"/>
      <c r="VCG328" s="94"/>
      <c r="VCH328" s="94"/>
      <c r="VCI328" s="94"/>
      <c r="VCJ328" s="94"/>
      <c r="VCK328" s="94"/>
      <c r="VCL328" s="94"/>
      <c r="VCM328" s="94"/>
      <c r="VCN328" s="94"/>
      <c r="VCO328" s="94"/>
      <c r="VCP328" s="94"/>
      <c r="VCQ328" s="94"/>
      <c r="VCR328" s="94"/>
      <c r="VCS328" s="94"/>
      <c r="VCT328" s="94"/>
      <c r="VCU328" s="94"/>
      <c r="VCV328" s="94"/>
      <c r="VCW328" s="94"/>
      <c r="VCX328" s="94"/>
      <c r="VCY328" s="94"/>
      <c r="VCZ328" s="94"/>
      <c r="VDA328" s="94"/>
      <c r="VDB328" s="94"/>
      <c r="VDC328" s="94"/>
      <c r="VDD328" s="94"/>
      <c r="VDE328" s="94"/>
      <c r="VDF328" s="94"/>
      <c r="VDG328" s="94"/>
      <c r="VDH328" s="94"/>
      <c r="VDI328" s="94"/>
      <c r="VDJ328" s="94"/>
      <c r="VDK328" s="94"/>
      <c r="VDL328" s="94"/>
      <c r="VDM328" s="94"/>
      <c r="VDN328" s="94"/>
      <c r="VDO328" s="94"/>
      <c r="VDP328" s="94"/>
      <c r="VDQ328" s="94"/>
      <c r="VDR328" s="94"/>
      <c r="VDS328" s="94"/>
      <c r="VDT328" s="94"/>
      <c r="VDU328" s="94"/>
      <c r="VDV328" s="94"/>
      <c r="VDW328" s="94"/>
      <c r="VDX328" s="94"/>
      <c r="VDY328" s="94"/>
      <c r="VDZ328" s="94"/>
      <c r="VEA328" s="94"/>
      <c r="VEB328" s="94"/>
      <c r="VEC328" s="94"/>
      <c r="VED328" s="94"/>
      <c r="VEE328" s="94"/>
      <c r="VEF328" s="94"/>
      <c r="VEG328" s="94"/>
      <c r="VEH328" s="94"/>
      <c r="VEI328" s="94"/>
      <c r="VEJ328" s="94"/>
      <c r="VEK328" s="94"/>
      <c r="VEL328" s="94"/>
      <c r="VEM328" s="94"/>
      <c r="VEN328" s="94"/>
      <c r="VEO328" s="94"/>
      <c r="VEP328" s="94"/>
      <c r="VEQ328" s="94"/>
      <c r="VER328" s="94"/>
      <c r="VES328" s="94"/>
      <c r="VET328" s="94"/>
      <c r="VEU328" s="94"/>
      <c r="VEV328" s="94"/>
      <c r="VEW328" s="94"/>
      <c r="VEX328" s="94"/>
      <c r="VEY328" s="94"/>
      <c r="VEZ328" s="94"/>
      <c r="VFA328" s="94"/>
      <c r="VFB328" s="94"/>
      <c r="VFC328" s="94"/>
      <c r="VFD328" s="94"/>
      <c r="VFE328" s="94"/>
      <c r="VFF328" s="94"/>
      <c r="VFG328" s="94"/>
      <c r="VFH328" s="94"/>
      <c r="VFI328" s="94"/>
      <c r="VFJ328" s="94"/>
      <c r="VFK328" s="94"/>
      <c r="VFL328" s="94"/>
      <c r="VFM328" s="94"/>
      <c r="VFN328" s="94"/>
      <c r="VFO328" s="94"/>
      <c r="VFP328" s="94"/>
      <c r="VFQ328" s="94"/>
      <c r="VFR328" s="94"/>
      <c r="VFS328" s="94"/>
      <c r="VFT328" s="94"/>
      <c r="VFU328" s="94"/>
      <c r="VFV328" s="94"/>
      <c r="VFW328" s="94"/>
      <c r="VFX328" s="94"/>
      <c r="VFY328" s="94"/>
      <c r="VFZ328" s="94"/>
      <c r="VGA328" s="94"/>
      <c r="VGB328" s="94"/>
      <c r="VGC328" s="94"/>
      <c r="VGD328" s="94"/>
      <c r="VGE328" s="94"/>
      <c r="VGF328" s="94"/>
      <c r="VGG328" s="94"/>
      <c r="VGH328" s="94"/>
      <c r="VGI328" s="94"/>
      <c r="VGJ328" s="94"/>
      <c r="VGK328" s="94"/>
      <c r="VGL328" s="94"/>
      <c r="VGM328" s="94"/>
      <c r="VGN328" s="94"/>
      <c r="VGO328" s="94"/>
      <c r="VGP328" s="94"/>
      <c r="VGQ328" s="94"/>
      <c r="VGR328" s="94"/>
      <c r="VGS328" s="94"/>
      <c r="VGT328" s="94"/>
      <c r="VGU328" s="94"/>
      <c r="VGV328" s="94"/>
      <c r="VGW328" s="94"/>
      <c r="VGX328" s="94"/>
      <c r="VGY328" s="94"/>
      <c r="VGZ328" s="94"/>
      <c r="VHA328" s="94"/>
      <c r="VHB328" s="94"/>
      <c r="VHC328" s="94"/>
      <c r="VHD328" s="94"/>
      <c r="VHE328" s="94"/>
      <c r="VHF328" s="94"/>
      <c r="VHG328" s="94"/>
      <c r="VHH328" s="94"/>
      <c r="VHI328" s="94"/>
      <c r="VHJ328" s="94"/>
      <c r="VHK328" s="94"/>
      <c r="VHL328" s="94"/>
      <c r="VHM328" s="94"/>
      <c r="VHN328" s="94"/>
      <c r="VHO328" s="94"/>
      <c r="VHP328" s="94"/>
      <c r="VHQ328" s="94"/>
      <c r="VHR328" s="94"/>
      <c r="VHS328" s="94"/>
      <c r="VHT328" s="94"/>
      <c r="VHU328" s="94"/>
      <c r="VHV328" s="94"/>
      <c r="VHW328" s="94"/>
      <c r="VHX328" s="94"/>
      <c r="VHY328" s="94"/>
      <c r="VHZ328" s="94"/>
      <c r="VIA328" s="94"/>
      <c r="VIB328" s="94"/>
      <c r="VIC328" s="94"/>
      <c r="VID328" s="94"/>
      <c r="VIE328" s="94"/>
      <c r="VIF328" s="94"/>
      <c r="VIG328" s="94"/>
      <c r="VIH328" s="94"/>
      <c r="VII328" s="94"/>
      <c r="VIJ328" s="94"/>
      <c r="VIK328" s="94"/>
      <c r="VIL328" s="94"/>
      <c r="VIM328" s="94"/>
      <c r="VIN328" s="94"/>
      <c r="VIO328" s="94"/>
      <c r="VIP328" s="94"/>
      <c r="VIQ328" s="94"/>
      <c r="VIR328" s="94"/>
      <c r="VIS328" s="94"/>
      <c r="VIT328" s="94"/>
      <c r="VIU328" s="94"/>
      <c r="VIV328" s="94"/>
      <c r="VIW328" s="94"/>
      <c r="VIX328" s="94"/>
      <c r="VIY328" s="94"/>
      <c r="VIZ328" s="94"/>
      <c r="VJA328" s="94"/>
      <c r="VJB328" s="94"/>
      <c r="VJC328" s="94"/>
      <c r="VJD328" s="94"/>
      <c r="VJE328" s="94"/>
      <c r="VJF328" s="94"/>
      <c r="VJG328" s="94"/>
      <c r="VJH328" s="94"/>
      <c r="VJI328" s="94"/>
      <c r="VJJ328" s="94"/>
      <c r="VJK328" s="94"/>
      <c r="VJL328" s="94"/>
      <c r="VJM328" s="94"/>
      <c r="VJN328" s="94"/>
      <c r="VJO328" s="94"/>
      <c r="VJP328" s="94"/>
      <c r="VJQ328" s="94"/>
      <c r="VJR328" s="94"/>
      <c r="VJS328" s="94"/>
      <c r="VJT328" s="94"/>
      <c r="VJU328" s="94"/>
      <c r="VJV328" s="94"/>
      <c r="VJW328" s="94"/>
      <c r="VJX328" s="94"/>
      <c r="VJY328" s="94"/>
      <c r="VJZ328" s="94"/>
      <c r="VKA328" s="94"/>
      <c r="VKB328" s="94"/>
      <c r="VKC328" s="94"/>
      <c r="VKD328" s="94"/>
      <c r="VKE328" s="94"/>
      <c r="VKF328" s="94"/>
      <c r="VKG328" s="94"/>
      <c r="VKH328" s="94"/>
      <c r="VKI328" s="94"/>
      <c r="VKJ328" s="94"/>
      <c r="VKK328" s="94"/>
      <c r="VKL328" s="94"/>
      <c r="VKM328" s="94"/>
      <c r="VKN328" s="94"/>
      <c r="VKO328" s="94"/>
      <c r="VKP328" s="94"/>
      <c r="VKQ328" s="94"/>
      <c r="VKR328" s="94"/>
      <c r="VKS328" s="94"/>
      <c r="VKT328" s="94"/>
      <c r="VKU328" s="94"/>
      <c r="VKV328" s="94"/>
      <c r="VKW328" s="94"/>
      <c r="VKX328" s="94"/>
      <c r="VKY328" s="94"/>
      <c r="VKZ328" s="94"/>
      <c r="VLA328" s="94"/>
      <c r="VLB328" s="94"/>
      <c r="VLC328" s="94"/>
      <c r="VLD328" s="94"/>
      <c r="VLE328" s="94"/>
      <c r="VLF328" s="94"/>
      <c r="VLG328" s="94"/>
      <c r="VLH328" s="94"/>
      <c r="VLI328" s="94"/>
      <c r="VLJ328" s="94"/>
      <c r="VLK328" s="94"/>
      <c r="VLL328" s="94"/>
      <c r="VLM328" s="94"/>
      <c r="VLN328" s="94"/>
      <c r="VLO328" s="94"/>
      <c r="VLP328" s="94"/>
      <c r="VLQ328" s="94"/>
      <c r="VLR328" s="94"/>
      <c r="VLS328" s="94"/>
      <c r="VLT328" s="94"/>
      <c r="VLU328" s="94"/>
      <c r="VLV328" s="94"/>
      <c r="VLW328" s="94"/>
      <c r="VLX328" s="94"/>
      <c r="VLY328" s="94"/>
      <c r="VLZ328" s="94"/>
      <c r="VMA328" s="94"/>
      <c r="VMB328" s="94"/>
      <c r="VMC328" s="94"/>
      <c r="VMD328" s="94"/>
      <c r="VME328" s="94"/>
      <c r="VMF328" s="94"/>
      <c r="VMG328" s="94"/>
      <c r="VMH328" s="94"/>
      <c r="VMI328" s="94"/>
      <c r="VMJ328" s="94"/>
      <c r="VMK328" s="94"/>
      <c r="VML328" s="94"/>
      <c r="VMM328" s="94"/>
      <c r="VMN328" s="94"/>
      <c r="VMO328" s="94"/>
      <c r="VMP328" s="94"/>
      <c r="VMQ328" s="94"/>
      <c r="VMR328" s="94"/>
      <c r="VMS328" s="94"/>
      <c r="VMT328" s="94"/>
      <c r="VMU328" s="94"/>
      <c r="VMV328" s="94"/>
      <c r="VMW328" s="94"/>
      <c r="VMX328" s="94"/>
      <c r="VMY328" s="94"/>
      <c r="VMZ328" s="94"/>
      <c r="VNA328" s="94"/>
      <c r="VNB328" s="94"/>
      <c r="VNC328" s="94"/>
      <c r="VND328" s="94"/>
      <c r="VNE328" s="94"/>
      <c r="VNF328" s="94"/>
      <c r="VNG328" s="94"/>
      <c r="VNH328" s="94"/>
      <c r="VNI328" s="94"/>
      <c r="VNJ328" s="94"/>
      <c r="VNK328" s="94"/>
      <c r="VNL328" s="94"/>
      <c r="VNM328" s="94"/>
      <c r="VNN328" s="94"/>
      <c r="VNO328" s="94"/>
      <c r="VNP328" s="94"/>
      <c r="VNQ328" s="94"/>
      <c r="VNR328" s="94"/>
      <c r="VNS328" s="94"/>
      <c r="VNT328" s="94"/>
      <c r="VNU328" s="94"/>
      <c r="VNV328" s="94"/>
      <c r="VNW328" s="94"/>
      <c r="VNX328" s="94"/>
      <c r="VNY328" s="94"/>
      <c r="VNZ328" s="94"/>
      <c r="VOA328" s="94"/>
      <c r="VOB328" s="94"/>
      <c r="VOC328" s="94"/>
      <c r="VOD328" s="94"/>
      <c r="VOE328" s="94"/>
      <c r="VOF328" s="94"/>
      <c r="VOG328" s="94"/>
      <c r="VOH328" s="94"/>
      <c r="VOI328" s="94"/>
      <c r="VOJ328" s="94"/>
      <c r="VOK328" s="94"/>
      <c r="VOL328" s="94"/>
      <c r="VOM328" s="94"/>
      <c r="VON328" s="94"/>
      <c r="VOO328" s="94"/>
      <c r="VOP328" s="94"/>
      <c r="VOQ328" s="94"/>
      <c r="VOR328" s="94"/>
      <c r="VOS328" s="94"/>
      <c r="VOT328" s="94"/>
      <c r="VOU328" s="94"/>
      <c r="VOV328" s="94"/>
      <c r="VOW328" s="94"/>
      <c r="VOX328" s="94"/>
      <c r="VOY328" s="94"/>
      <c r="VOZ328" s="94"/>
      <c r="VPA328" s="94"/>
      <c r="VPB328" s="94"/>
      <c r="VPC328" s="94"/>
      <c r="VPD328" s="94"/>
      <c r="VPE328" s="94"/>
      <c r="VPF328" s="94"/>
      <c r="VPG328" s="94"/>
      <c r="VPH328" s="94"/>
      <c r="VPI328" s="94"/>
      <c r="VPJ328" s="94"/>
      <c r="VPK328" s="94"/>
      <c r="VPL328" s="94"/>
      <c r="VPM328" s="94"/>
      <c r="VPN328" s="94"/>
      <c r="VPO328" s="94"/>
      <c r="VPP328" s="94"/>
      <c r="VPQ328" s="94"/>
      <c r="VPR328" s="94"/>
      <c r="VPS328" s="94"/>
      <c r="VPT328" s="94"/>
      <c r="VPU328" s="94"/>
      <c r="VPV328" s="94"/>
      <c r="VPW328" s="94"/>
      <c r="VPX328" s="94"/>
      <c r="VPY328" s="94"/>
      <c r="VPZ328" s="94"/>
      <c r="VQA328" s="94"/>
      <c r="VQB328" s="94"/>
      <c r="VQC328" s="94"/>
      <c r="VQD328" s="94"/>
      <c r="VQE328" s="94"/>
      <c r="VQF328" s="94"/>
      <c r="VQG328" s="94"/>
      <c r="VQH328" s="94"/>
      <c r="VQI328" s="94"/>
      <c r="VQJ328" s="94"/>
      <c r="VQK328" s="94"/>
      <c r="VQL328" s="94"/>
      <c r="VQM328" s="94"/>
      <c r="VQN328" s="94"/>
      <c r="VQO328" s="94"/>
      <c r="VQP328" s="94"/>
      <c r="VQQ328" s="94"/>
      <c r="VQR328" s="94"/>
      <c r="VQS328" s="94"/>
      <c r="VQT328" s="94"/>
      <c r="VQU328" s="94"/>
      <c r="VQV328" s="94"/>
      <c r="VQW328" s="94"/>
      <c r="VQX328" s="94"/>
      <c r="VQY328" s="94"/>
      <c r="VQZ328" s="94"/>
      <c r="VRA328" s="94"/>
      <c r="VRB328" s="94"/>
      <c r="VRC328" s="94"/>
      <c r="VRD328" s="94"/>
      <c r="VRE328" s="94"/>
      <c r="VRF328" s="94"/>
      <c r="VRG328" s="94"/>
      <c r="VRH328" s="94"/>
      <c r="VRI328" s="94"/>
      <c r="VRJ328" s="94"/>
      <c r="VRK328" s="94"/>
      <c r="VRL328" s="94"/>
      <c r="VRM328" s="94"/>
      <c r="VRN328" s="94"/>
      <c r="VRO328" s="94"/>
      <c r="VRP328" s="94"/>
      <c r="VRQ328" s="94"/>
      <c r="VRR328" s="94"/>
      <c r="VRS328" s="94"/>
      <c r="VRT328" s="94"/>
      <c r="VRU328" s="94"/>
      <c r="VRV328" s="94"/>
      <c r="VRW328" s="94"/>
      <c r="VRX328" s="94"/>
      <c r="VRY328" s="94"/>
      <c r="VRZ328" s="94"/>
      <c r="VSA328" s="94"/>
      <c r="VSB328" s="94"/>
      <c r="VSC328" s="94"/>
      <c r="VSD328" s="94"/>
      <c r="VSE328" s="94"/>
      <c r="VSF328" s="94"/>
      <c r="VSG328" s="94"/>
      <c r="VSH328" s="94"/>
      <c r="VSI328" s="94"/>
      <c r="VSJ328" s="94"/>
      <c r="VSK328" s="94"/>
      <c r="VSL328" s="94"/>
      <c r="VSM328" s="94"/>
      <c r="VSN328" s="94"/>
      <c r="VSO328" s="94"/>
      <c r="VSP328" s="94"/>
      <c r="VSQ328" s="94"/>
      <c r="VSR328" s="94"/>
      <c r="VSS328" s="94"/>
      <c r="VST328" s="94"/>
      <c r="VSU328" s="94"/>
      <c r="VSV328" s="94"/>
      <c r="VSW328" s="94"/>
      <c r="VSX328" s="94"/>
      <c r="VSY328" s="94"/>
      <c r="VSZ328" s="94"/>
      <c r="VTA328" s="94"/>
      <c r="VTB328" s="94"/>
      <c r="VTC328" s="94"/>
      <c r="VTD328" s="94"/>
      <c r="VTE328" s="94"/>
      <c r="VTF328" s="94"/>
      <c r="VTG328" s="94"/>
      <c r="VTH328" s="94"/>
      <c r="VTI328" s="94"/>
      <c r="VTJ328" s="94"/>
      <c r="VTK328" s="94"/>
      <c r="VTL328" s="94"/>
      <c r="VTM328" s="94"/>
      <c r="VTN328" s="94"/>
      <c r="VTO328" s="94"/>
      <c r="VTP328" s="94"/>
      <c r="VTQ328" s="94"/>
      <c r="VTR328" s="94"/>
      <c r="VTS328" s="94"/>
      <c r="VTT328" s="94"/>
      <c r="VTU328" s="94"/>
      <c r="VTV328" s="94"/>
      <c r="VTW328" s="94"/>
      <c r="VTX328" s="94"/>
      <c r="VTY328" s="94"/>
      <c r="VTZ328" s="94"/>
      <c r="VUA328" s="94"/>
      <c r="VUB328" s="94"/>
      <c r="VUC328" s="94"/>
      <c r="VUD328" s="94"/>
      <c r="VUE328" s="94"/>
      <c r="VUF328" s="94"/>
      <c r="VUG328" s="94"/>
      <c r="VUH328" s="94"/>
      <c r="VUI328" s="94"/>
      <c r="VUJ328" s="94"/>
      <c r="VUK328" s="94"/>
      <c r="VUL328" s="94"/>
      <c r="VUM328" s="94"/>
      <c r="VUN328" s="94"/>
      <c r="VUO328" s="94"/>
      <c r="VUP328" s="94"/>
      <c r="VUQ328" s="94"/>
      <c r="VUR328" s="94"/>
      <c r="VUS328" s="94"/>
      <c r="VUT328" s="94"/>
      <c r="VUU328" s="94"/>
      <c r="VUV328" s="94"/>
      <c r="VUW328" s="94"/>
      <c r="VUX328" s="94"/>
      <c r="VUY328" s="94"/>
      <c r="VUZ328" s="94"/>
      <c r="VVA328" s="94"/>
      <c r="VVB328" s="94"/>
      <c r="VVC328" s="94"/>
      <c r="VVD328" s="94"/>
      <c r="VVE328" s="94"/>
      <c r="VVF328" s="94"/>
      <c r="VVG328" s="94"/>
      <c r="VVH328" s="94"/>
      <c r="VVI328" s="94"/>
      <c r="VVJ328" s="94"/>
      <c r="VVK328" s="94"/>
      <c r="VVL328" s="94"/>
      <c r="VVM328" s="94"/>
      <c r="VVN328" s="94"/>
      <c r="VVO328" s="94"/>
      <c r="VVP328" s="94"/>
      <c r="VVQ328" s="94"/>
      <c r="VVR328" s="94"/>
      <c r="VVS328" s="94"/>
      <c r="VVT328" s="94"/>
      <c r="VVU328" s="94"/>
      <c r="VVV328" s="94"/>
      <c r="VVW328" s="94"/>
      <c r="VVX328" s="94"/>
      <c r="VVY328" s="94"/>
      <c r="VVZ328" s="94"/>
      <c r="VWA328" s="94"/>
      <c r="VWB328" s="94"/>
      <c r="VWC328" s="94"/>
      <c r="VWD328" s="94"/>
      <c r="VWE328" s="94"/>
      <c r="VWF328" s="94"/>
      <c r="VWG328" s="94"/>
      <c r="VWH328" s="94"/>
      <c r="VWI328" s="94"/>
      <c r="VWJ328" s="94"/>
      <c r="VWK328" s="94"/>
      <c r="VWL328" s="94"/>
      <c r="VWM328" s="94"/>
      <c r="VWN328" s="94"/>
      <c r="VWO328" s="94"/>
      <c r="VWP328" s="94"/>
      <c r="VWQ328" s="94"/>
      <c r="VWR328" s="94"/>
      <c r="VWS328" s="94"/>
      <c r="VWT328" s="94"/>
      <c r="VWU328" s="94"/>
      <c r="VWV328" s="94"/>
      <c r="VWW328" s="94"/>
      <c r="VWX328" s="94"/>
      <c r="VWY328" s="94"/>
      <c r="VWZ328" s="94"/>
      <c r="VXA328" s="94"/>
      <c r="VXB328" s="94"/>
      <c r="VXC328" s="94"/>
      <c r="VXD328" s="94"/>
      <c r="VXE328" s="94"/>
      <c r="VXF328" s="94"/>
      <c r="VXG328" s="94"/>
      <c r="VXH328" s="94"/>
      <c r="VXI328" s="94"/>
      <c r="VXJ328" s="94"/>
      <c r="VXK328" s="94"/>
      <c r="VXL328" s="94"/>
      <c r="VXM328" s="94"/>
      <c r="VXN328" s="94"/>
      <c r="VXO328" s="94"/>
      <c r="VXP328" s="94"/>
      <c r="VXQ328" s="94"/>
      <c r="VXR328" s="94"/>
      <c r="VXS328" s="94"/>
      <c r="VXT328" s="94"/>
      <c r="VXU328" s="94"/>
      <c r="VXV328" s="94"/>
      <c r="VXW328" s="94"/>
      <c r="VXX328" s="94"/>
      <c r="VXY328" s="94"/>
      <c r="VXZ328" s="94"/>
      <c r="VYA328" s="94"/>
      <c r="VYB328" s="94"/>
      <c r="VYC328" s="94"/>
      <c r="VYD328" s="94"/>
      <c r="VYE328" s="94"/>
      <c r="VYF328" s="94"/>
      <c r="VYG328" s="94"/>
      <c r="VYH328" s="94"/>
      <c r="VYI328" s="94"/>
      <c r="VYJ328" s="94"/>
      <c r="VYK328" s="94"/>
      <c r="VYL328" s="94"/>
      <c r="VYM328" s="94"/>
      <c r="VYN328" s="94"/>
      <c r="VYO328" s="94"/>
      <c r="VYP328" s="94"/>
      <c r="VYQ328" s="94"/>
      <c r="VYR328" s="94"/>
      <c r="VYS328" s="94"/>
      <c r="VYT328" s="94"/>
      <c r="VYU328" s="94"/>
      <c r="VYV328" s="94"/>
      <c r="VYW328" s="94"/>
      <c r="VYX328" s="94"/>
      <c r="VYY328" s="94"/>
      <c r="VYZ328" s="94"/>
      <c r="VZA328" s="94"/>
      <c r="VZB328" s="94"/>
      <c r="VZC328" s="94"/>
      <c r="VZD328" s="94"/>
      <c r="VZE328" s="94"/>
      <c r="VZF328" s="94"/>
      <c r="VZG328" s="94"/>
      <c r="VZH328" s="94"/>
      <c r="VZI328" s="94"/>
      <c r="VZJ328" s="94"/>
      <c r="VZK328" s="94"/>
      <c r="VZL328" s="94"/>
      <c r="VZM328" s="94"/>
      <c r="VZN328" s="94"/>
      <c r="VZO328" s="94"/>
      <c r="VZP328" s="94"/>
      <c r="VZQ328" s="94"/>
      <c r="VZR328" s="94"/>
      <c r="VZS328" s="94"/>
      <c r="VZT328" s="94"/>
      <c r="VZU328" s="94"/>
      <c r="VZV328" s="94"/>
      <c r="VZW328" s="94"/>
      <c r="VZX328" s="94"/>
      <c r="VZY328" s="94"/>
      <c r="VZZ328" s="94"/>
      <c r="WAA328" s="94"/>
      <c r="WAB328" s="94"/>
      <c r="WAC328" s="94"/>
      <c r="WAD328" s="94"/>
      <c r="WAE328" s="94"/>
      <c r="WAF328" s="94"/>
      <c r="WAG328" s="94"/>
      <c r="WAH328" s="94"/>
      <c r="WAI328" s="94"/>
      <c r="WAJ328" s="94"/>
      <c r="WAK328" s="94"/>
      <c r="WAL328" s="94"/>
      <c r="WAM328" s="94"/>
      <c r="WAN328" s="94"/>
      <c r="WAO328" s="94"/>
      <c r="WAP328" s="94"/>
      <c r="WAQ328" s="94"/>
      <c r="WAR328" s="94"/>
      <c r="WAS328" s="94"/>
      <c r="WAT328" s="94"/>
      <c r="WAU328" s="94"/>
      <c r="WAV328" s="94"/>
      <c r="WAW328" s="94"/>
      <c r="WAX328" s="94"/>
      <c r="WAY328" s="94"/>
      <c r="WAZ328" s="94"/>
      <c r="WBA328" s="94"/>
      <c r="WBB328" s="94"/>
      <c r="WBC328" s="94"/>
      <c r="WBD328" s="94"/>
      <c r="WBE328" s="94"/>
      <c r="WBF328" s="94"/>
      <c r="WBG328" s="94"/>
      <c r="WBH328" s="94"/>
      <c r="WBI328" s="94"/>
      <c r="WBJ328" s="94"/>
      <c r="WBK328" s="94"/>
      <c r="WBL328" s="94"/>
      <c r="WBM328" s="94"/>
      <c r="WBN328" s="94"/>
      <c r="WBO328" s="94"/>
      <c r="WBP328" s="94"/>
      <c r="WBQ328" s="94"/>
      <c r="WBR328" s="94"/>
      <c r="WBS328" s="94"/>
      <c r="WBT328" s="94"/>
      <c r="WBU328" s="94"/>
      <c r="WBV328" s="94"/>
      <c r="WBW328" s="94"/>
      <c r="WBX328" s="94"/>
      <c r="WBY328" s="94"/>
      <c r="WBZ328" s="94"/>
      <c r="WCA328" s="94"/>
      <c r="WCB328" s="94"/>
      <c r="WCC328" s="94"/>
      <c r="WCD328" s="94"/>
      <c r="WCE328" s="94"/>
      <c r="WCF328" s="94"/>
      <c r="WCG328" s="94"/>
      <c r="WCH328" s="94"/>
      <c r="WCI328" s="94"/>
      <c r="WCJ328" s="94"/>
      <c r="WCK328" s="94"/>
      <c r="WCL328" s="94"/>
      <c r="WCM328" s="94"/>
      <c r="WCN328" s="94"/>
      <c r="WCO328" s="94"/>
      <c r="WCP328" s="94"/>
      <c r="WCQ328" s="94"/>
      <c r="WCR328" s="94"/>
      <c r="WCS328" s="94"/>
      <c r="WCT328" s="94"/>
      <c r="WCU328" s="94"/>
      <c r="WCV328" s="94"/>
      <c r="WCW328" s="94"/>
      <c r="WCX328" s="94"/>
      <c r="WCY328" s="94"/>
      <c r="WCZ328" s="94"/>
      <c r="WDA328" s="94"/>
      <c r="WDB328" s="94"/>
      <c r="WDC328" s="94"/>
      <c r="WDD328" s="94"/>
      <c r="WDE328" s="94"/>
      <c r="WDF328" s="94"/>
      <c r="WDG328" s="94"/>
      <c r="WDH328" s="94"/>
      <c r="WDI328" s="94"/>
      <c r="WDJ328" s="94"/>
      <c r="WDK328" s="94"/>
      <c r="WDL328" s="94"/>
      <c r="WDM328" s="94"/>
      <c r="WDN328" s="94"/>
      <c r="WDO328" s="94"/>
      <c r="WDP328" s="94"/>
      <c r="WDQ328" s="94"/>
      <c r="WDR328" s="94"/>
      <c r="WDS328" s="94"/>
      <c r="WDT328" s="94"/>
      <c r="WDU328" s="94"/>
      <c r="WDV328" s="94"/>
      <c r="WDW328" s="94"/>
      <c r="WDX328" s="94"/>
      <c r="WDY328" s="94"/>
      <c r="WDZ328" s="94"/>
      <c r="WEA328" s="94"/>
      <c r="WEB328" s="94"/>
      <c r="WEC328" s="94"/>
      <c r="WED328" s="94"/>
      <c r="WEE328" s="94"/>
      <c r="WEF328" s="94"/>
      <c r="WEG328" s="94"/>
      <c r="WEH328" s="94"/>
      <c r="WEI328" s="94"/>
      <c r="WEJ328" s="94"/>
      <c r="WEK328" s="94"/>
      <c r="WEL328" s="94"/>
      <c r="WEM328" s="94"/>
      <c r="WEN328" s="94"/>
      <c r="WEO328" s="94"/>
      <c r="WEP328" s="94"/>
      <c r="WEQ328" s="94"/>
      <c r="WER328" s="94"/>
      <c r="WES328" s="94"/>
      <c r="WET328" s="94"/>
      <c r="WEU328" s="94"/>
      <c r="WEV328" s="94"/>
      <c r="WEW328" s="94"/>
      <c r="WEX328" s="94"/>
      <c r="WEY328" s="94"/>
      <c r="WEZ328" s="94"/>
      <c r="WFA328" s="94"/>
      <c r="WFB328" s="94"/>
      <c r="WFC328" s="94"/>
      <c r="WFD328" s="94"/>
      <c r="WFE328" s="94"/>
      <c r="WFF328" s="94"/>
      <c r="WFG328" s="94"/>
      <c r="WFH328" s="94"/>
      <c r="WFI328" s="94"/>
      <c r="WFJ328" s="94"/>
      <c r="WFK328" s="94"/>
      <c r="WFL328" s="94"/>
      <c r="WFM328" s="94"/>
      <c r="WFN328" s="94"/>
      <c r="WFO328" s="94"/>
      <c r="WFP328" s="94"/>
      <c r="WFQ328" s="94"/>
      <c r="WFR328" s="94"/>
      <c r="WFS328" s="94"/>
      <c r="WFT328" s="94"/>
      <c r="WFU328" s="94"/>
      <c r="WFV328" s="94"/>
      <c r="WFW328" s="94"/>
      <c r="WFX328" s="94"/>
      <c r="WFY328" s="94"/>
      <c r="WFZ328" s="94"/>
      <c r="WGA328" s="94"/>
      <c r="WGB328" s="94"/>
      <c r="WGC328" s="94"/>
      <c r="WGD328" s="94"/>
      <c r="WGE328" s="94"/>
      <c r="WGF328" s="94"/>
      <c r="WGG328" s="94"/>
      <c r="WGH328" s="94"/>
      <c r="WGI328" s="94"/>
      <c r="WGJ328" s="94"/>
      <c r="WGK328" s="94"/>
      <c r="WGL328" s="94"/>
      <c r="WGM328" s="94"/>
      <c r="WGN328" s="94"/>
      <c r="WGO328" s="94"/>
      <c r="WGP328" s="94"/>
      <c r="WGQ328" s="94"/>
      <c r="WGR328" s="94"/>
      <c r="WGS328" s="94"/>
      <c r="WGT328" s="94"/>
      <c r="WGU328" s="94"/>
      <c r="WGV328" s="94"/>
      <c r="WGW328" s="94"/>
      <c r="WGX328" s="94"/>
      <c r="WGY328" s="94"/>
      <c r="WGZ328" s="94"/>
      <c r="WHA328" s="94"/>
      <c r="WHB328" s="94"/>
      <c r="WHC328" s="94"/>
      <c r="WHD328" s="94"/>
      <c r="WHE328" s="94"/>
      <c r="WHF328" s="94"/>
      <c r="WHG328" s="94"/>
      <c r="WHH328" s="94"/>
      <c r="WHI328" s="94"/>
      <c r="WHJ328" s="94"/>
      <c r="WHK328" s="94"/>
      <c r="WHL328" s="94"/>
      <c r="WHM328" s="94"/>
      <c r="WHN328" s="94"/>
      <c r="WHO328" s="94"/>
      <c r="WHP328" s="94"/>
      <c r="WHQ328" s="94"/>
      <c r="WHR328" s="94"/>
      <c r="WHS328" s="94"/>
      <c r="WHT328" s="94"/>
      <c r="WHU328" s="94"/>
      <c r="WHV328" s="94"/>
      <c r="WHW328" s="94"/>
      <c r="WHX328" s="94"/>
      <c r="WHY328" s="94"/>
      <c r="WHZ328" s="94"/>
      <c r="WIA328" s="94"/>
      <c r="WIB328" s="94"/>
      <c r="WIC328" s="94"/>
      <c r="WID328" s="94"/>
      <c r="WIE328" s="94"/>
      <c r="WIF328" s="94"/>
      <c r="WIG328" s="94"/>
      <c r="WIH328" s="94"/>
      <c r="WII328" s="94"/>
      <c r="WIJ328" s="94"/>
      <c r="WIK328" s="94"/>
      <c r="WIL328" s="94"/>
      <c r="WIM328" s="94"/>
      <c r="WIN328" s="94"/>
      <c r="WIO328" s="94"/>
      <c r="WIP328" s="94"/>
      <c r="WIQ328" s="94"/>
      <c r="WIR328" s="94"/>
      <c r="WIS328" s="94"/>
      <c r="WIT328" s="94"/>
      <c r="WIU328" s="94"/>
      <c r="WIV328" s="94"/>
      <c r="WIW328" s="94"/>
      <c r="WIX328" s="94"/>
      <c r="WIY328" s="94"/>
      <c r="WIZ328" s="94"/>
      <c r="WJA328" s="94"/>
      <c r="WJB328" s="94"/>
      <c r="WJC328" s="94"/>
      <c r="WJD328" s="94"/>
      <c r="WJE328" s="94"/>
      <c r="WJF328" s="94"/>
      <c r="WJG328" s="94"/>
      <c r="WJH328" s="94"/>
      <c r="WJI328" s="94"/>
      <c r="WJJ328" s="94"/>
      <c r="WJK328" s="94"/>
      <c r="WJL328" s="94"/>
      <c r="WJM328" s="94"/>
      <c r="WJN328" s="94"/>
      <c r="WJO328" s="94"/>
      <c r="WJP328" s="94"/>
      <c r="WJQ328" s="94"/>
      <c r="WJR328" s="94"/>
      <c r="WJS328" s="94"/>
      <c r="WJT328" s="94"/>
      <c r="WJU328" s="94"/>
      <c r="WJV328" s="94"/>
      <c r="WJW328" s="94"/>
      <c r="WJX328" s="94"/>
      <c r="WJY328" s="94"/>
      <c r="WJZ328" s="94"/>
      <c r="WKA328" s="94"/>
      <c r="WKB328" s="94"/>
      <c r="WKC328" s="94"/>
      <c r="WKD328" s="94"/>
      <c r="WKE328" s="94"/>
      <c r="WKF328" s="94"/>
      <c r="WKG328" s="94"/>
      <c r="WKH328" s="94"/>
      <c r="WKI328" s="94"/>
      <c r="WKJ328" s="94"/>
      <c r="WKK328" s="94"/>
      <c r="WKL328" s="94"/>
      <c r="WKM328" s="94"/>
      <c r="WKN328" s="94"/>
      <c r="WKO328" s="94"/>
      <c r="WKP328" s="94"/>
      <c r="WKQ328" s="94"/>
      <c r="WKR328" s="94"/>
      <c r="WKS328" s="94"/>
      <c r="WKT328" s="94"/>
      <c r="WKU328" s="94"/>
      <c r="WKV328" s="94"/>
      <c r="WKW328" s="94"/>
      <c r="WKX328" s="94"/>
      <c r="WKY328" s="94"/>
      <c r="WKZ328" s="94"/>
      <c r="WLA328" s="94"/>
      <c r="WLB328" s="94"/>
      <c r="WLC328" s="94"/>
      <c r="WLD328" s="94"/>
      <c r="WLE328" s="94"/>
      <c r="WLF328" s="94"/>
      <c r="WLG328" s="94"/>
      <c r="WLH328" s="94"/>
      <c r="WLI328" s="94"/>
      <c r="WLJ328" s="94"/>
      <c r="WLK328" s="94"/>
      <c r="WLL328" s="94"/>
      <c r="WLM328" s="94"/>
      <c r="WLN328" s="94"/>
      <c r="WLO328" s="94"/>
      <c r="WLP328" s="94"/>
      <c r="WLQ328" s="94"/>
      <c r="WLR328" s="94"/>
      <c r="WLS328" s="94"/>
      <c r="WLT328" s="94"/>
      <c r="WLU328" s="94"/>
      <c r="WLV328" s="94"/>
      <c r="WLW328" s="94"/>
      <c r="WLX328" s="94"/>
      <c r="WLY328" s="94"/>
      <c r="WLZ328" s="94"/>
      <c r="WMA328" s="94"/>
      <c r="WMB328" s="94"/>
      <c r="WMC328" s="94"/>
      <c r="WMD328" s="94"/>
      <c r="WME328" s="94"/>
      <c r="WMF328" s="94"/>
      <c r="WMG328" s="94"/>
      <c r="WMH328" s="94"/>
      <c r="WMI328" s="94"/>
      <c r="WMJ328" s="94"/>
      <c r="WMK328" s="94"/>
      <c r="WML328" s="94"/>
      <c r="WMM328" s="94"/>
      <c r="WMN328" s="94"/>
      <c r="WMO328" s="94"/>
      <c r="WMP328" s="94"/>
      <c r="WMQ328" s="94"/>
      <c r="WMR328" s="94"/>
      <c r="WMS328" s="94"/>
      <c r="WMT328" s="94"/>
      <c r="WMU328" s="94"/>
      <c r="WMV328" s="94"/>
      <c r="WMW328" s="94"/>
      <c r="WMX328" s="94"/>
      <c r="WMY328" s="94"/>
      <c r="WMZ328" s="94"/>
      <c r="WNA328" s="94"/>
      <c r="WNB328" s="94"/>
      <c r="WNC328" s="94"/>
      <c r="WND328" s="94"/>
      <c r="WNE328" s="94"/>
      <c r="WNF328" s="94"/>
      <c r="WNG328" s="94"/>
      <c r="WNH328" s="94"/>
      <c r="WNI328" s="94"/>
      <c r="WNJ328" s="94"/>
      <c r="WNK328" s="94"/>
      <c r="WNL328" s="94"/>
      <c r="WNM328" s="94"/>
      <c r="WNN328" s="94"/>
      <c r="WNO328" s="94"/>
      <c r="WNP328" s="94"/>
      <c r="WNQ328" s="94"/>
      <c r="WNR328" s="94"/>
      <c r="WNS328" s="94"/>
      <c r="WNT328" s="94"/>
      <c r="WNU328" s="94"/>
      <c r="WNV328" s="94"/>
      <c r="WNW328" s="94"/>
      <c r="WNX328" s="94"/>
      <c r="WNY328" s="94"/>
      <c r="WNZ328" s="94"/>
      <c r="WOA328" s="94"/>
      <c r="WOB328" s="94"/>
      <c r="WOC328" s="94"/>
      <c r="WOD328" s="94"/>
      <c r="WOE328" s="94"/>
      <c r="WOF328" s="94"/>
      <c r="WOG328" s="94"/>
      <c r="WOH328" s="94"/>
      <c r="WOI328" s="94"/>
      <c r="WOJ328" s="94"/>
      <c r="WOK328" s="94"/>
      <c r="WOL328" s="94"/>
      <c r="WOM328" s="94"/>
      <c r="WON328" s="94"/>
      <c r="WOO328" s="94"/>
      <c r="WOP328" s="94"/>
      <c r="WOQ328" s="94"/>
      <c r="WOR328" s="94"/>
      <c r="WOS328" s="94"/>
      <c r="WOT328" s="94"/>
      <c r="WOU328" s="94"/>
      <c r="WOV328" s="94"/>
      <c r="WOW328" s="94"/>
      <c r="WOX328" s="94"/>
      <c r="WOY328" s="94"/>
      <c r="WOZ328" s="94"/>
      <c r="WPA328" s="94"/>
      <c r="WPB328" s="94"/>
      <c r="WPC328" s="94"/>
      <c r="WPD328" s="94"/>
      <c r="WPE328" s="94"/>
      <c r="WPF328" s="94"/>
      <c r="WPG328" s="94"/>
      <c r="WPH328" s="94"/>
      <c r="WPI328" s="94"/>
      <c r="WPJ328" s="94"/>
      <c r="WPK328" s="94"/>
      <c r="WPL328" s="94"/>
      <c r="WPM328" s="94"/>
      <c r="WPN328" s="94"/>
      <c r="WPO328" s="94"/>
      <c r="WPP328" s="94"/>
      <c r="WPQ328" s="94"/>
      <c r="WPR328" s="94"/>
      <c r="WPS328" s="94"/>
      <c r="WPT328" s="94"/>
      <c r="WPU328" s="94"/>
      <c r="WPV328" s="94"/>
      <c r="WPW328" s="94"/>
      <c r="WPX328" s="94"/>
      <c r="WPY328" s="94"/>
      <c r="WPZ328" s="94"/>
      <c r="WQA328" s="94"/>
      <c r="WQB328" s="94"/>
      <c r="WQC328" s="94"/>
      <c r="WQD328" s="94"/>
      <c r="WQE328" s="94"/>
      <c r="WQF328" s="94"/>
      <c r="WQG328" s="94"/>
      <c r="WQH328" s="94"/>
      <c r="WQI328" s="94"/>
      <c r="WQJ328" s="94"/>
      <c r="WQK328" s="94"/>
      <c r="WQL328" s="94"/>
      <c r="WQM328" s="94"/>
      <c r="WQN328" s="94"/>
      <c r="WQO328" s="94"/>
      <c r="WQP328" s="94"/>
      <c r="WQQ328" s="94"/>
      <c r="WQR328" s="94"/>
      <c r="WQS328" s="94"/>
      <c r="WQT328" s="94"/>
      <c r="WQU328" s="94"/>
      <c r="WQV328" s="94"/>
      <c r="WQW328" s="94"/>
      <c r="WQX328" s="94"/>
      <c r="WQY328" s="94"/>
      <c r="WQZ328" s="94"/>
      <c r="WRA328" s="94"/>
      <c r="WRB328" s="94"/>
      <c r="WRC328" s="94"/>
      <c r="WRD328" s="94"/>
      <c r="WRE328" s="94"/>
      <c r="WRF328" s="94"/>
      <c r="WRG328" s="94"/>
      <c r="WRH328" s="94"/>
      <c r="WRI328" s="94"/>
      <c r="WRJ328" s="94"/>
      <c r="WRK328" s="94"/>
      <c r="WRL328" s="94"/>
      <c r="WRM328" s="94"/>
      <c r="WRN328" s="94"/>
      <c r="WRO328" s="94"/>
      <c r="WRP328" s="94"/>
      <c r="WRQ328" s="94"/>
      <c r="WRR328" s="94"/>
      <c r="WRS328" s="94"/>
      <c r="WRT328" s="94"/>
      <c r="WRU328" s="94"/>
      <c r="WRV328" s="94"/>
      <c r="WRW328" s="94"/>
      <c r="WRX328" s="94"/>
      <c r="WRY328" s="94"/>
      <c r="WRZ328" s="94"/>
      <c r="WSA328" s="94"/>
      <c r="WSB328" s="94"/>
      <c r="WSC328" s="94"/>
      <c r="WSD328" s="94"/>
      <c r="WSE328" s="94"/>
      <c r="WSF328" s="94"/>
      <c r="WSG328" s="94"/>
      <c r="WSH328" s="94"/>
      <c r="WSI328" s="94"/>
      <c r="WSJ328" s="94"/>
      <c r="WSK328" s="94"/>
      <c r="WSL328" s="94"/>
      <c r="WSM328" s="94"/>
      <c r="WSN328" s="94"/>
      <c r="WSO328" s="94"/>
      <c r="WSP328" s="94"/>
      <c r="WSQ328" s="94"/>
      <c r="WSR328" s="94"/>
      <c r="WSS328" s="94"/>
      <c r="WST328" s="94"/>
      <c r="WSU328" s="94"/>
      <c r="WSV328" s="94"/>
      <c r="WSW328" s="94"/>
      <c r="WSX328" s="94"/>
      <c r="WSY328" s="94"/>
      <c r="WSZ328" s="94"/>
      <c r="WTA328" s="94"/>
      <c r="WTB328" s="94"/>
      <c r="WTC328" s="94"/>
      <c r="WTD328" s="94"/>
      <c r="WTE328" s="94"/>
      <c r="WTF328" s="94"/>
      <c r="WTG328" s="94"/>
      <c r="WTH328" s="94"/>
      <c r="WTI328" s="94"/>
      <c r="WTJ328" s="94"/>
      <c r="WTK328" s="94"/>
      <c r="WTL328" s="94"/>
      <c r="WTM328" s="94"/>
      <c r="WTN328" s="94"/>
      <c r="WTO328" s="94"/>
      <c r="WTP328" s="94"/>
      <c r="WTQ328" s="94"/>
      <c r="WTR328" s="94"/>
      <c r="WTS328" s="94"/>
      <c r="WTT328" s="94"/>
      <c r="WTU328" s="94"/>
      <c r="WTV328" s="94"/>
      <c r="WTW328" s="94"/>
      <c r="WTX328" s="94"/>
      <c r="WTY328" s="94"/>
      <c r="WTZ328" s="94"/>
      <c r="WUA328" s="94"/>
      <c r="WUB328" s="94"/>
      <c r="WUC328" s="94"/>
      <c r="WUD328" s="94"/>
      <c r="WUE328" s="94"/>
      <c r="WUF328" s="94"/>
      <c r="WUG328" s="94"/>
      <c r="WUH328" s="94"/>
      <c r="WUI328" s="94"/>
      <c r="WUJ328" s="94"/>
      <c r="WUK328" s="94"/>
      <c r="WUL328" s="94"/>
      <c r="WUM328" s="94"/>
      <c r="WUN328" s="94"/>
      <c r="WUO328" s="94"/>
      <c r="WUP328" s="94"/>
      <c r="WUQ328" s="94"/>
      <c r="WUR328" s="94"/>
      <c r="WUS328" s="94"/>
      <c r="WUT328" s="94"/>
      <c r="WUU328" s="94"/>
      <c r="WUV328" s="94"/>
      <c r="WUW328" s="94"/>
      <c r="WUX328" s="94"/>
      <c r="WUY328" s="94"/>
      <c r="WUZ328" s="94"/>
      <c r="WVA328" s="94"/>
      <c r="WVB328" s="94"/>
      <c r="WVC328" s="94"/>
      <c r="WVD328" s="94"/>
      <c r="WVE328" s="94"/>
      <c r="WVF328" s="94"/>
      <c r="WVG328" s="94"/>
      <c r="WVH328" s="94"/>
      <c r="WVI328" s="94"/>
      <c r="WVJ328" s="94"/>
      <c r="WVK328" s="94"/>
      <c r="WVL328" s="94"/>
      <c r="WVM328" s="94"/>
      <c r="WVN328" s="94"/>
      <c r="WVO328" s="94"/>
      <c r="WVP328" s="94"/>
      <c r="WVQ328" s="94"/>
      <c r="WVR328" s="94"/>
      <c r="WVS328" s="94"/>
      <c r="WVT328" s="94"/>
      <c r="WVU328" s="94"/>
      <c r="WVV328" s="94"/>
      <c r="WVW328" s="94"/>
      <c r="WVX328" s="94"/>
      <c r="WVY328" s="94"/>
      <c r="WVZ328" s="94"/>
      <c r="WWA328" s="94"/>
      <c r="WWB328" s="94"/>
      <c r="WWC328" s="94"/>
      <c r="WWD328" s="94"/>
      <c r="WWE328" s="94"/>
      <c r="WWF328" s="94"/>
      <c r="WWG328" s="94"/>
      <c r="WWH328" s="94"/>
      <c r="WWI328" s="94"/>
      <c r="WWJ328" s="94"/>
      <c r="WWK328" s="94"/>
      <c r="WWL328" s="94"/>
      <c r="WWM328" s="94"/>
      <c r="WWN328" s="94"/>
      <c r="WWO328" s="94"/>
      <c r="WWP328" s="94"/>
      <c r="WWQ328" s="94"/>
      <c r="WWR328" s="94"/>
      <c r="WWS328" s="94"/>
      <c r="WWT328" s="94"/>
      <c r="WWU328" s="94"/>
      <c r="WWV328" s="94"/>
      <c r="WWW328" s="94"/>
      <c r="WWX328" s="94"/>
      <c r="WWY328" s="94"/>
      <c r="WWZ328" s="94"/>
      <c r="WXA328" s="94"/>
      <c r="WXB328" s="94"/>
      <c r="WXC328" s="94"/>
      <c r="WXD328" s="94"/>
      <c r="WXE328" s="94"/>
      <c r="WXF328" s="94"/>
      <c r="WXG328" s="94"/>
      <c r="WXH328" s="94"/>
      <c r="WXI328" s="94"/>
      <c r="WXJ328" s="94"/>
      <c r="WXK328" s="94"/>
      <c r="WXL328" s="94"/>
      <c r="WXM328" s="94"/>
      <c r="WXN328" s="94"/>
      <c r="WXO328" s="94"/>
      <c r="WXP328" s="94"/>
      <c r="WXQ328" s="94"/>
      <c r="WXR328" s="94"/>
      <c r="WXS328" s="94"/>
      <c r="WXT328" s="94"/>
      <c r="WXU328" s="94"/>
      <c r="WXV328" s="94"/>
      <c r="WXW328" s="94"/>
      <c r="WXX328" s="94"/>
      <c r="WXY328" s="94"/>
      <c r="WXZ328" s="94"/>
      <c r="WYA328" s="94"/>
      <c r="WYB328" s="94"/>
      <c r="WYC328" s="94"/>
      <c r="WYD328" s="94"/>
      <c r="WYE328" s="94"/>
      <c r="WYF328" s="94"/>
      <c r="WYG328" s="94"/>
      <c r="WYH328" s="94"/>
      <c r="WYI328" s="94"/>
      <c r="WYJ328" s="94"/>
      <c r="WYK328" s="94"/>
      <c r="WYL328" s="94"/>
      <c r="WYM328" s="94"/>
      <c r="WYN328" s="94"/>
      <c r="WYO328" s="94"/>
      <c r="WYP328" s="94"/>
      <c r="WYQ328" s="94"/>
      <c r="WYR328" s="94"/>
      <c r="WYS328" s="94"/>
      <c r="WYT328" s="94"/>
      <c r="WYU328" s="94"/>
      <c r="WYV328" s="94"/>
      <c r="WYW328" s="94"/>
      <c r="WYX328" s="94"/>
      <c r="WYY328" s="94"/>
      <c r="WYZ328" s="94"/>
      <c r="WZA328" s="94"/>
      <c r="WZB328" s="94"/>
      <c r="WZC328" s="94"/>
      <c r="WZD328" s="94"/>
      <c r="WZE328" s="94"/>
      <c r="WZF328" s="94"/>
      <c r="WZG328" s="94"/>
      <c r="WZH328" s="94"/>
      <c r="WZI328" s="94"/>
      <c r="WZJ328" s="94"/>
      <c r="WZK328" s="94"/>
      <c r="WZL328" s="94"/>
      <c r="WZM328" s="94"/>
      <c r="WZN328" s="94"/>
      <c r="WZO328" s="94"/>
      <c r="WZP328" s="94"/>
      <c r="WZQ328" s="94"/>
      <c r="WZR328" s="94"/>
      <c r="WZS328" s="94"/>
      <c r="WZT328" s="94"/>
      <c r="WZU328" s="94"/>
      <c r="WZV328" s="94"/>
      <c r="WZW328" s="94"/>
      <c r="WZX328" s="94"/>
      <c r="WZY328" s="94"/>
      <c r="WZZ328" s="94"/>
      <c r="XAA328" s="94"/>
      <c r="XAB328" s="94"/>
      <c r="XAC328" s="94"/>
      <c r="XAD328" s="94"/>
      <c r="XAE328" s="94"/>
      <c r="XAF328" s="94"/>
      <c r="XAG328" s="94"/>
      <c r="XAH328" s="94"/>
      <c r="XAI328" s="94"/>
      <c r="XAJ328" s="94"/>
      <c r="XAK328" s="94"/>
      <c r="XAL328" s="94"/>
      <c r="XAM328" s="94"/>
      <c r="XAN328" s="94"/>
      <c r="XAO328" s="94"/>
      <c r="XAP328" s="94"/>
      <c r="XAQ328" s="94"/>
      <c r="XAR328" s="94"/>
      <c r="XAS328" s="94"/>
      <c r="XAT328" s="94"/>
      <c r="XAU328" s="94"/>
      <c r="XAV328" s="94"/>
      <c r="XAW328" s="94"/>
      <c r="XAX328" s="94"/>
      <c r="XAY328" s="94"/>
      <c r="XAZ328" s="94"/>
      <c r="XBA328" s="94"/>
      <c r="XBB328" s="94"/>
      <c r="XBC328" s="94"/>
      <c r="XBD328" s="94"/>
      <c r="XBE328" s="94"/>
      <c r="XBF328" s="94"/>
      <c r="XBG328" s="94"/>
      <c r="XBH328" s="94"/>
      <c r="XBI328" s="94"/>
      <c r="XBJ328" s="94"/>
      <c r="XBK328" s="94"/>
      <c r="XBL328" s="94"/>
      <c r="XBM328" s="94"/>
      <c r="XBN328" s="94"/>
      <c r="XBO328" s="94"/>
      <c r="XBP328" s="94"/>
      <c r="XBQ328" s="94"/>
      <c r="XBR328" s="94"/>
      <c r="XBS328" s="94"/>
      <c r="XBT328" s="94"/>
      <c r="XBU328" s="94"/>
      <c r="XBV328" s="94"/>
      <c r="XBW328" s="94"/>
      <c r="XBX328" s="94"/>
      <c r="XBY328" s="94"/>
      <c r="XBZ328" s="94"/>
      <c r="XCA328" s="94"/>
      <c r="XCB328" s="94"/>
      <c r="XCC328" s="94"/>
      <c r="XCD328" s="94"/>
      <c r="XCE328" s="94"/>
      <c r="XCF328" s="94"/>
      <c r="XCG328" s="94"/>
      <c r="XCH328" s="94"/>
      <c r="XCI328" s="94"/>
      <c r="XCJ328" s="94"/>
      <c r="XCK328" s="94"/>
      <c r="XCL328" s="94"/>
      <c r="XCM328" s="94"/>
      <c r="XCN328" s="94"/>
      <c r="XCO328" s="94"/>
      <c r="XCP328" s="94"/>
      <c r="XCQ328" s="94"/>
      <c r="XCR328" s="94"/>
      <c r="XCS328" s="94"/>
      <c r="XCT328" s="94"/>
      <c r="XCU328" s="94"/>
      <c r="XCV328" s="94"/>
      <c r="XCW328" s="94"/>
      <c r="XCX328" s="94"/>
      <c r="XCY328" s="94"/>
      <c r="XCZ328" s="94"/>
      <c r="XDA328" s="94"/>
      <c r="XDB328" s="94"/>
      <c r="XDC328" s="94"/>
      <c r="XDD328" s="94"/>
      <c r="XDE328" s="94"/>
      <c r="XDF328" s="94"/>
      <c r="XDG328" s="94"/>
      <c r="XDH328" s="94"/>
      <c r="XDI328" s="94"/>
      <c r="XDJ328" s="94"/>
      <c r="XDK328" s="94"/>
      <c r="XDL328" s="94"/>
      <c r="XDM328" s="94"/>
      <c r="XDN328" s="94"/>
      <c r="XDO328" s="94"/>
      <c r="XDP328" s="94"/>
      <c r="XDQ328" s="94"/>
      <c r="XDR328" s="94"/>
      <c r="XDS328" s="94"/>
      <c r="XDT328" s="94"/>
      <c r="XDU328" s="94"/>
      <c r="XDV328" s="94"/>
      <c r="XDW328" s="94"/>
      <c r="XDX328" s="94"/>
      <c r="XDY328" s="94"/>
      <c r="XDZ328" s="94"/>
      <c r="XEA328" s="94"/>
      <c r="XEB328" s="94"/>
      <c r="XEC328" s="94"/>
      <c r="XED328" s="94"/>
      <c r="XEE328" s="94"/>
      <c r="XEF328" s="94"/>
      <c r="XEG328" s="94"/>
      <c r="XEH328" s="94"/>
      <c r="XEI328" s="94"/>
      <c r="XEJ328" s="94"/>
      <c r="XEK328" s="94"/>
      <c r="XEL328" s="94"/>
      <c r="XEM328" s="94"/>
      <c r="XEN328" s="94"/>
      <c r="XEO328" s="94"/>
      <c r="XEP328" s="94"/>
      <c r="XEQ328" s="94"/>
      <c r="XER328" s="94"/>
      <c r="XES328" s="94"/>
      <c r="XET328" s="94"/>
      <c r="XEU328" s="94"/>
      <c r="XEV328" s="94"/>
      <c r="XEW328" s="94"/>
      <c r="XEX328" s="94"/>
      <c r="XEY328" s="94"/>
      <c r="XEZ328" s="93"/>
      <c r="XFA328" s="93"/>
      <c r="XFB328" s="93"/>
      <c r="XFC328" s="93"/>
      <c r="XFD328"/>
    </row>
    <row r="329" spans="1:16384" s="70" customFormat="1" ht="15" customHeight="1">
      <c r="A329">
        <v>22</v>
      </c>
      <c r="B329" t="s">
        <v>43</v>
      </c>
      <c r="C329" s="95"/>
      <c r="D329" s="96"/>
      <c r="E329" s="96"/>
      <c r="F329" s="96"/>
      <c r="G329" s="96"/>
      <c r="H329" s="94"/>
      <c r="I329" s="94"/>
      <c r="J329" s="94"/>
      <c r="K329" s="94"/>
      <c r="L329" s="94"/>
      <c r="M329" t="s">
        <v>4145</v>
      </c>
      <c r="N329" s="94"/>
      <c r="O329" s="94"/>
      <c r="P329" s="94"/>
      <c r="Q329" s="94"/>
      <c r="R329" s="94"/>
      <c r="S329" s="94"/>
      <c r="T329" s="94"/>
      <c r="U329" t="s">
        <v>4477</v>
      </c>
      <c r="V329" s="94"/>
      <c r="W329" s="94"/>
      <c r="X329" s="94"/>
      <c r="Y329" s="94"/>
      <c r="Z329" s="94"/>
      <c r="AA329" s="94"/>
      <c r="AB329" s="94"/>
      <c r="AC329" s="94"/>
      <c r="AD329" s="94"/>
      <c r="AE329" s="94"/>
      <c r="AF329" s="94"/>
      <c r="AG329" s="94"/>
      <c r="AH329" s="94"/>
      <c r="AI329" s="94"/>
      <c r="AJ329" s="94"/>
      <c r="AK329" s="94"/>
      <c r="AL329" s="94"/>
      <c r="AM329" s="94"/>
      <c r="AN329" s="94"/>
      <c r="AO329" s="94"/>
      <c r="AP329" s="94"/>
      <c r="AQ329" s="94"/>
      <c r="AR329" s="94"/>
      <c r="AS329" s="94"/>
      <c r="AT329" s="94"/>
      <c r="AU329" s="94"/>
      <c r="AV329" s="94"/>
      <c r="AW329" s="94"/>
      <c r="AX329" s="94"/>
      <c r="AY329" s="94"/>
      <c r="AZ329" s="94"/>
      <c r="BA329" s="94"/>
      <c r="BB329" s="94"/>
      <c r="BC329" s="94"/>
      <c r="BD329" s="94"/>
      <c r="BE329" s="94"/>
      <c r="BF329" s="94"/>
      <c r="BG329" s="94"/>
      <c r="BH329" s="94"/>
      <c r="BI329" s="94"/>
      <c r="BJ329" s="94"/>
      <c r="BK329" s="94"/>
      <c r="BL329" s="94"/>
      <c r="BM329" s="94"/>
      <c r="BN329" s="94"/>
      <c r="BO329" s="94"/>
      <c r="BP329" s="94"/>
      <c r="BQ329" s="94"/>
      <c r="BR329" s="94"/>
      <c r="BS329" s="94"/>
      <c r="BT329" s="94"/>
      <c r="BU329" s="94"/>
      <c r="BV329" s="94"/>
      <c r="BW329" s="94"/>
      <c r="BX329" s="94"/>
      <c r="BY329" s="94"/>
      <c r="BZ329" s="94"/>
      <c r="CA329" s="94"/>
      <c r="CB329" s="94"/>
      <c r="CC329" s="94"/>
      <c r="CD329" s="94"/>
      <c r="CE329" s="94"/>
      <c r="CF329" s="94"/>
      <c r="CG329" s="94"/>
      <c r="CH329" s="94"/>
      <c r="CI329" s="94"/>
      <c r="CJ329" s="94"/>
      <c r="CK329" s="94"/>
      <c r="CL329" s="94"/>
      <c r="CM329" s="94"/>
      <c r="CN329" s="94"/>
      <c r="CO329" s="94"/>
      <c r="CP329" s="94"/>
      <c r="CQ329" s="94"/>
      <c r="CR329" s="94"/>
      <c r="CS329" s="94"/>
      <c r="CT329" s="94"/>
      <c r="CU329" s="94"/>
      <c r="CV329" s="94"/>
      <c r="CW329" s="94"/>
      <c r="CX329" s="94"/>
      <c r="CY329" s="94"/>
      <c r="CZ329" s="94"/>
      <c r="DA329" s="94"/>
      <c r="DB329" s="94"/>
      <c r="DC329" s="94"/>
      <c r="DD329" s="94"/>
      <c r="DE329" s="94"/>
      <c r="DF329" s="94"/>
      <c r="DG329" s="94"/>
      <c r="DH329" s="94"/>
      <c r="DI329" s="94"/>
      <c r="DJ329" s="94"/>
      <c r="DK329" s="94"/>
      <c r="DL329" s="94"/>
      <c r="DM329" s="94"/>
      <c r="DN329" s="94"/>
      <c r="DO329" s="94"/>
      <c r="DP329" s="94"/>
      <c r="DQ329" s="94"/>
      <c r="DR329" s="94"/>
      <c r="DS329" s="94"/>
      <c r="DT329" s="94"/>
      <c r="DU329" s="94"/>
      <c r="DV329" s="94"/>
      <c r="DW329" s="94"/>
      <c r="DX329" s="94"/>
      <c r="DY329" s="94"/>
      <c r="DZ329" s="94"/>
      <c r="EA329" s="94"/>
      <c r="EB329" s="94"/>
      <c r="EC329" s="94"/>
      <c r="ED329" s="94"/>
      <c r="EE329" s="94"/>
      <c r="EF329" s="94"/>
      <c r="EG329" s="94"/>
      <c r="EH329" s="94"/>
      <c r="EI329" s="94"/>
      <c r="EJ329" s="94"/>
      <c r="EK329" s="94"/>
      <c r="EL329" s="94"/>
      <c r="EM329" s="94"/>
      <c r="EN329" s="94"/>
      <c r="EO329" s="94"/>
      <c r="EP329" s="94"/>
      <c r="EQ329" s="94"/>
      <c r="ER329" s="94"/>
      <c r="ES329" s="94"/>
      <c r="ET329" s="94"/>
      <c r="EU329" s="94"/>
      <c r="EV329" s="94"/>
      <c r="EW329" s="94"/>
      <c r="EX329" s="94"/>
      <c r="EY329" s="94"/>
      <c r="EZ329" s="94"/>
      <c r="FA329" s="94"/>
      <c r="FB329" s="94"/>
      <c r="FC329" s="94"/>
      <c r="FD329" s="94"/>
      <c r="FE329" s="94"/>
      <c r="FF329" s="94"/>
      <c r="FG329" s="94"/>
      <c r="FH329" s="94"/>
      <c r="FI329" s="94"/>
      <c r="FJ329" s="94"/>
      <c r="FK329" s="94"/>
      <c r="FL329" s="94"/>
      <c r="FM329" s="94"/>
      <c r="FN329" s="94"/>
      <c r="FO329" s="94"/>
      <c r="FP329" s="94"/>
      <c r="FQ329" s="94"/>
      <c r="FR329" s="94"/>
      <c r="FS329" s="94"/>
      <c r="FT329" s="94"/>
      <c r="FU329" s="94"/>
      <c r="FV329" s="94"/>
      <c r="FW329" s="94"/>
      <c r="FX329" s="94"/>
      <c r="FY329" s="94"/>
      <c r="FZ329" s="94"/>
      <c r="GA329" s="94"/>
      <c r="GB329" s="94"/>
      <c r="GC329" s="94"/>
      <c r="GD329" s="94"/>
      <c r="GE329" s="94"/>
      <c r="GF329" s="94"/>
      <c r="GG329" s="94"/>
      <c r="GH329" s="94"/>
      <c r="GI329" s="94"/>
      <c r="GJ329" s="94"/>
      <c r="GK329" s="94"/>
      <c r="GL329" s="94"/>
      <c r="GM329" s="94"/>
      <c r="GN329" s="94"/>
      <c r="GO329" s="94"/>
      <c r="GP329" s="94"/>
      <c r="GQ329" s="94"/>
      <c r="GR329" s="94"/>
      <c r="GS329" s="94"/>
      <c r="GT329" s="94"/>
      <c r="GU329" s="94"/>
      <c r="GV329" s="94"/>
      <c r="GW329" s="94"/>
      <c r="GX329" s="94"/>
      <c r="GY329" s="94"/>
      <c r="GZ329" s="94"/>
      <c r="HA329" s="94"/>
      <c r="HB329" s="94"/>
      <c r="HC329" s="94"/>
      <c r="HD329" s="94"/>
      <c r="HE329" s="94"/>
      <c r="HF329" s="94"/>
      <c r="HG329" s="94"/>
      <c r="HH329" s="94"/>
      <c r="HI329" s="94"/>
      <c r="HJ329" s="94"/>
      <c r="HK329" s="94"/>
      <c r="HL329" s="94"/>
      <c r="HM329" s="94"/>
      <c r="HN329" s="94"/>
      <c r="HO329" s="94"/>
      <c r="HP329" s="94"/>
      <c r="HQ329" s="94"/>
      <c r="HR329" s="94"/>
      <c r="HS329" s="94"/>
      <c r="HT329" s="94"/>
      <c r="HU329" s="94"/>
      <c r="HV329" s="94"/>
      <c r="HW329" s="94"/>
      <c r="HX329" s="94"/>
      <c r="HY329" s="94"/>
      <c r="HZ329" s="94"/>
      <c r="IA329" s="94"/>
      <c r="IB329" s="94"/>
      <c r="IC329" s="94"/>
      <c r="ID329" s="94"/>
      <c r="IE329" s="94"/>
      <c r="IF329" s="94"/>
      <c r="IG329" s="94"/>
      <c r="IH329" s="94"/>
      <c r="II329" s="94"/>
      <c r="IJ329" s="94"/>
      <c r="IK329" s="94"/>
      <c r="IL329" s="94"/>
      <c r="IM329" s="94"/>
      <c r="IN329" s="94"/>
      <c r="IO329" s="94"/>
      <c r="IP329" s="94"/>
      <c r="IQ329" s="94"/>
      <c r="IR329" s="94"/>
      <c r="IS329" s="94"/>
      <c r="IT329" s="94"/>
      <c r="IU329" s="94"/>
      <c r="IV329" s="94"/>
      <c r="IW329" s="94"/>
      <c r="IX329" s="94"/>
      <c r="IY329" s="94"/>
      <c r="IZ329" s="94"/>
      <c r="JA329" s="94"/>
      <c r="JB329" s="94"/>
      <c r="JC329" s="94"/>
      <c r="JD329" s="94"/>
      <c r="JE329" s="94"/>
      <c r="JF329" s="94"/>
      <c r="JG329" s="94"/>
      <c r="JH329" s="94"/>
      <c r="JI329" s="94"/>
      <c r="JJ329" s="94"/>
      <c r="JK329" s="94"/>
      <c r="JL329" s="94"/>
      <c r="JM329" s="94"/>
      <c r="JN329" s="94"/>
      <c r="JO329" s="94"/>
      <c r="JP329" s="94"/>
      <c r="JQ329" s="94"/>
      <c r="JR329" s="94"/>
      <c r="JS329" s="94"/>
      <c r="JT329" s="94"/>
      <c r="JU329" s="94"/>
      <c r="JV329" s="94"/>
      <c r="JW329" s="94"/>
      <c r="JX329" s="94"/>
      <c r="JY329" s="94"/>
      <c r="JZ329" s="94"/>
      <c r="KA329" s="94"/>
      <c r="KB329" s="94"/>
      <c r="KC329" s="94"/>
      <c r="KD329" s="94"/>
      <c r="KE329" s="94"/>
      <c r="KF329" s="94"/>
      <c r="KG329" s="94"/>
      <c r="KH329" s="94"/>
      <c r="KI329" s="94"/>
      <c r="KJ329" s="94"/>
      <c r="KK329" s="94"/>
      <c r="KL329" s="94"/>
      <c r="KM329" s="94"/>
      <c r="KN329" s="94"/>
      <c r="KO329" s="94"/>
      <c r="KP329" s="94"/>
      <c r="KQ329" s="94"/>
      <c r="KR329" s="94"/>
      <c r="KS329" s="94"/>
      <c r="KT329" s="94"/>
      <c r="KU329" s="94"/>
      <c r="KV329" s="94"/>
      <c r="KW329" s="94"/>
      <c r="KX329" s="94"/>
      <c r="KY329" s="94"/>
      <c r="KZ329" s="94"/>
      <c r="LA329" s="94"/>
      <c r="LB329" s="94"/>
      <c r="LC329" s="94"/>
      <c r="LD329" s="94"/>
      <c r="LE329" s="94"/>
      <c r="LF329" s="94"/>
      <c r="LG329" s="94"/>
      <c r="LH329" s="94"/>
      <c r="LI329" s="94"/>
      <c r="LJ329" s="94"/>
      <c r="LK329" s="94"/>
      <c r="LL329" s="94"/>
      <c r="LM329" s="94"/>
      <c r="LN329" s="94"/>
      <c r="LO329" s="94"/>
      <c r="LP329" s="94"/>
      <c r="LQ329" s="94"/>
      <c r="LR329" s="94"/>
      <c r="LS329" s="94"/>
      <c r="LT329" s="94"/>
      <c r="LU329" s="94"/>
      <c r="LV329" s="94"/>
      <c r="LW329" s="94"/>
      <c r="LX329" s="94"/>
      <c r="LY329" s="94"/>
      <c r="LZ329" s="94"/>
      <c r="MA329" s="94"/>
      <c r="MB329" s="94"/>
      <c r="MC329" s="94"/>
      <c r="MD329" s="94"/>
      <c r="ME329" s="94"/>
      <c r="MF329" s="94"/>
      <c r="MG329" s="94"/>
      <c r="MH329" s="94"/>
      <c r="MI329" s="94"/>
      <c r="MJ329" s="94"/>
      <c r="MK329" s="94"/>
      <c r="ML329" s="94"/>
      <c r="MM329" s="94"/>
      <c r="MN329" s="94"/>
      <c r="MO329" s="94"/>
      <c r="MP329" s="94"/>
      <c r="MQ329" s="94"/>
      <c r="MR329" s="94"/>
      <c r="MS329" s="94"/>
      <c r="MT329" s="94"/>
      <c r="MU329" s="94"/>
      <c r="MV329" s="94"/>
      <c r="MW329" s="94"/>
      <c r="MX329" s="94"/>
      <c r="MY329" s="94"/>
      <c r="MZ329" s="94"/>
      <c r="NA329" s="94"/>
      <c r="NB329" s="94"/>
      <c r="NC329" s="94"/>
      <c r="ND329" s="94"/>
      <c r="NE329" s="94"/>
      <c r="NF329" s="94"/>
      <c r="NG329" s="94"/>
      <c r="NH329" s="94"/>
      <c r="NI329" s="94"/>
      <c r="NJ329" s="94"/>
      <c r="NK329" s="94"/>
      <c r="NL329" s="94"/>
      <c r="NM329" s="94"/>
      <c r="NN329" s="94"/>
      <c r="NO329" s="94"/>
      <c r="NP329" s="94"/>
      <c r="NQ329" s="94"/>
      <c r="NR329" s="94"/>
      <c r="NS329" s="94"/>
      <c r="NT329" s="94"/>
      <c r="NU329" s="94"/>
      <c r="NV329" s="94"/>
      <c r="NW329" s="94"/>
      <c r="NX329" s="94"/>
      <c r="NY329" s="94"/>
      <c r="NZ329" s="94"/>
      <c r="OA329" s="94"/>
      <c r="OB329" s="94"/>
      <c r="OC329" s="94"/>
      <c r="OD329" s="94"/>
      <c r="OE329" s="94"/>
      <c r="OF329" s="94"/>
      <c r="OG329" s="94"/>
      <c r="OH329" s="94"/>
      <c r="OI329" s="94"/>
      <c r="OJ329" s="94"/>
      <c r="OK329" s="94"/>
      <c r="OL329" s="94"/>
      <c r="OM329" s="94"/>
      <c r="ON329" s="94"/>
      <c r="OO329" s="94"/>
      <c r="OP329" s="94"/>
      <c r="OQ329" s="94"/>
      <c r="OR329" s="94"/>
      <c r="OS329" s="94"/>
      <c r="OT329" s="94"/>
      <c r="OU329" s="94"/>
      <c r="OV329" s="94"/>
      <c r="OW329" s="94"/>
      <c r="OX329" s="94"/>
      <c r="OY329" s="94"/>
      <c r="OZ329" s="94"/>
      <c r="PA329" s="94"/>
      <c r="PB329" s="94"/>
      <c r="PC329" s="94"/>
      <c r="PD329" s="94"/>
      <c r="PE329" s="94"/>
      <c r="PF329" s="94"/>
      <c r="PG329" s="94"/>
      <c r="PH329" s="94"/>
      <c r="PI329" s="94"/>
      <c r="PJ329" s="94"/>
      <c r="PK329" s="94"/>
      <c r="PL329" s="94"/>
      <c r="PM329" s="94"/>
      <c r="PN329" s="94"/>
      <c r="PO329" s="94"/>
      <c r="PP329" s="94"/>
      <c r="PQ329" s="94"/>
      <c r="PR329" s="94"/>
      <c r="PS329" s="94"/>
      <c r="PT329" s="94"/>
      <c r="PU329" s="94"/>
      <c r="PV329" s="94"/>
      <c r="PW329" s="94"/>
      <c r="PX329" s="94"/>
      <c r="PY329" s="94"/>
      <c r="PZ329" s="94"/>
      <c r="QA329" s="94"/>
      <c r="QB329" s="94"/>
      <c r="QC329" s="94"/>
      <c r="QD329" s="94"/>
      <c r="QE329" s="94"/>
      <c r="QF329" s="94"/>
      <c r="QG329" s="94"/>
      <c r="QH329" s="94"/>
      <c r="QI329" s="94"/>
      <c r="QJ329" s="94"/>
      <c r="QK329" s="94"/>
      <c r="QL329" s="94"/>
      <c r="QM329" s="94"/>
      <c r="QN329" s="94"/>
      <c r="QO329" s="94"/>
      <c r="QP329" s="94"/>
      <c r="QQ329" s="94"/>
      <c r="QR329" s="94"/>
      <c r="QS329" s="94"/>
      <c r="QT329" s="94"/>
      <c r="QU329" s="94"/>
      <c r="QV329" s="94"/>
      <c r="QW329" s="94"/>
      <c r="QX329" s="94"/>
      <c r="QY329" s="94"/>
      <c r="QZ329" s="94"/>
      <c r="RA329" s="94"/>
      <c r="RB329" s="94"/>
      <c r="RC329" s="94"/>
      <c r="RD329" s="94"/>
      <c r="RE329" s="94"/>
      <c r="RF329" s="94"/>
      <c r="RG329" s="94"/>
      <c r="RH329" s="94"/>
      <c r="RI329" s="94"/>
      <c r="RJ329" s="94"/>
      <c r="RK329" s="94"/>
      <c r="RL329" s="94"/>
      <c r="RM329" s="94"/>
      <c r="RN329" s="94"/>
      <c r="RO329" s="94"/>
      <c r="RP329" s="94"/>
      <c r="RQ329" s="94"/>
      <c r="RR329" s="94"/>
      <c r="RS329" s="94"/>
      <c r="RT329" s="94"/>
      <c r="RU329" s="94"/>
      <c r="RV329" s="94"/>
      <c r="RW329" s="94"/>
      <c r="RX329" s="94"/>
      <c r="RY329" s="94"/>
      <c r="RZ329" s="94"/>
      <c r="SA329" s="94"/>
      <c r="SB329" s="94"/>
      <c r="SC329" s="94"/>
      <c r="SD329" s="94"/>
      <c r="SE329" s="94"/>
      <c r="SF329" s="94"/>
      <c r="SG329" s="94"/>
      <c r="SH329" s="94"/>
      <c r="SI329" s="94"/>
      <c r="SJ329" s="94"/>
      <c r="SK329" s="94"/>
      <c r="SL329" s="94"/>
      <c r="SM329" s="94"/>
      <c r="SN329" s="94"/>
      <c r="SO329" s="94"/>
      <c r="SP329" s="94"/>
      <c r="SQ329" s="94"/>
      <c r="SR329" s="94"/>
      <c r="SS329" s="94"/>
      <c r="ST329" s="94"/>
      <c r="SU329" s="94"/>
      <c r="SV329" s="94"/>
      <c r="SW329" s="94"/>
      <c r="SX329" s="94"/>
      <c r="SY329" s="94"/>
      <c r="SZ329" s="94"/>
      <c r="TA329" s="94"/>
      <c r="TB329" s="94"/>
      <c r="TC329" s="94"/>
      <c r="TD329" s="94"/>
      <c r="TE329" s="94"/>
      <c r="TF329" s="94"/>
      <c r="TG329" s="94"/>
      <c r="TH329" s="94"/>
      <c r="TI329" s="94"/>
      <c r="TJ329" s="94"/>
      <c r="TK329" s="94"/>
      <c r="TL329" s="94"/>
      <c r="TM329" s="94"/>
      <c r="TN329" s="94"/>
      <c r="TO329" s="94"/>
      <c r="TP329" s="94"/>
      <c r="TQ329" s="94"/>
      <c r="TR329" s="94"/>
      <c r="TS329" s="94"/>
      <c r="TT329" s="94"/>
      <c r="TU329" s="94"/>
      <c r="TV329" s="94"/>
      <c r="TW329" s="94"/>
      <c r="TX329" s="94"/>
      <c r="TY329" s="94"/>
      <c r="TZ329" s="94"/>
      <c r="UA329" s="94"/>
      <c r="UB329" s="94"/>
      <c r="UC329" s="94"/>
      <c r="UD329" s="94"/>
      <c r="UE329" s="94"/>
      <c r="UF329" s="94"/>
      <c r="UG329" s="94"/>
      <c r="UH329" s="94"/>
      <c r="UI329" s="94"/>
      <c r="UJ329" s="94"/>
      <c r="UK329" s="94"/>
      <c r="UL329" s="94"/>
      <c r="UM329" s="94"/>
      <c r="UN329" s="94"/>
      <c r="UO329" s="94"/>
      <c r="UP329" s="94"/>
      <c r="UQ329" s="94"/>
      <c r="UR329" s="94"/>
      <c r="US329" s="94"/>
      <c r="UT329" s="94"/>
      <c r="UU329" s="94"/>
      <c r="UV329" s="94"/>
      <c r="UW329" s="94"/>
      <c r="UX329" s="94"/>
      <c r="UY329" s="94"/>
      <c r="UZ329" s="94"/>
      <c r="VA329" s="94"/>
      <c r="VB329" s="94"/>
      <c r="VC329" s="94"/>
      <c r="VD329" s="94"/>
      <c r="VE329" s="94"/>
      <c r="VF329" s="94"/>
      <c r="VG329" s="94"/>
      <c r="VH329" s="94"/>
      <c r="VI329" s="94"/>
      <c r="VJ329" s="94"/>
      <c r="VK329" s="94"/>
      <c r="VL329" s="94"/>
      <c r="VM329" s="94"/>
      <c r="VN329" s="94"/>
      <c r="VO329" s="94"/>
      <c r="VP329" s="94"/>
      <c r="VQ329" s="94"/>
      <c r="VR329" s="94"/>
      <c r="VS329" s="94"/>
      <c r="VT329" s="94"/>
      <c r="VU329" s="94"/>
      <c r="VV329" s="94"/>
      <c r="VW329" s="94"/>
      <c r="VX329" s="94"/>
      <c r="VY329" s="94"/>
      <c r="VZ329" s="94"/>
      <c r="WA329" s="94"/>
      <c r="WB329" s="94"/>
      <c r="WC329" s="94"/>
      <c r="WD329" s="94"/>
      <c r="WE329" s="94"/>
      <c r="WF329" s="94"/>
      <c r="WG329" s="94"/>
      <c r="WH329" s="94"/>
      <c r="WI329" s="94"/>
      <c r="WJ329" s="94"/>
      <c r="WK329" s="94"/>
      <c r="WL329" s="94"/>
      <c r="WM329" s="94"/>
      <c r="WN329" s="94"/>
      <c r="WO329" s="94"/>
      <c r="WP329" s="94"/>
      <c r="WQ329" s="94"/>
      <c r="WR329" s="94"/>
      <c r="WS329" s="94"/>
      <c r="WT329" s="94"/>
      <c r="WU329" s="94"/>
      <c r="WV329" s="94"/>
      <c r="WW329" s="94"/>
      <c r="WX329" s="94"/>
      <c r="WY329" s="94"/>
      <c r="WZ329" s="94"/>
      <c r="XA329" s="94"/>
      <c r="XB329" s="94"/>
      <c r="XC329" s="94"/>
      <c r="XD329" s="94"/>
      <c r="XE329" s="94"/>
      <c r="XF329" s="94"/>
      <c r="XG329" s="94"/>
      <c r="XH329" s="94"/>
      <c r="XI329" s="94"/>
      <c r="XJ329" s="94"/>
      <c r="XK329" s="94"/>
      <c r="XL329" s="94"/>
      <c r="XM329" s="94"/>
      <c r="XN329" s="94"/>
      <c r="XO329" s="94"/>
      <c r="XP329" s="94"/>
      <c r="XQ329" s="94"/>
      <c r="XR329" s="94"/>
      <c r="XS329" s="94"/>
      <c r="XT329" s="94"/>
      <c r="XU329" s="94"/>
      <c r="XV329" s="94"/>
      <c r="XW329" s="94"/>
      <c r="XX329" s="94"/>
      <c r="XY329" s="94"/>
      <c r="XZ329" s="94"/>
      <c r="YA329" s="94"/>
      <c r="YB329" s="94"/>
      <c r="YC329" s="94"/>
      <c r="YD329" s="94"/>
      <c r="YE329" s="94"/>
      <c r="YF329" s="94"/>
      <c r="YG329" s="94"/>
      <c r="YH329" s="94"/>
      <c r="YI329" s="94"/>
      <c r="YJ329" s="94"/>
      <c r="YK329" s="94"/>
      <c r="YL329" s="94"/>
      <c r="YM329" s="94"/>
      <c r="YN329" s="94"/>
      <c r="YO329" s="94"/>
      <c r="YP329" s="94"/>
      <c r="YQ329" s="94"/>
      <c r="YR329" s="94"/>
      <c r="YS329" s="94"/>
      <c r="YT329" s="94"/>
      <c r="YU329" s="94"/>
      <c r="YV329" s="94"/>
      <c r="YW329" s="94"/>
      <c r="YX329" s="94"/>
      <c r="YY329" s="94"/>
      <c r="YZ329" s="94"/>
      <c r="ZA329" s="94"/>
      <c r="ZB329" s="94"/>
      <c r="ZC329" s="94"/>
      <c r="ZD329" s="94"/>
      <c r="ZE329" s="94"/>
      <c r="ZF329" s="94"/>
      <c r="ZG329" s="94"/>
      <c r="ZH329" s="94"/>
      <c r="ZI329" s="94"/>
      <c r="ZJ329" s="94"/>
      <c r="ZK329" s="94"/>
      <c r="ZL329" s="94"/>
      <c r="ZM329" s="94"/>
      <c r="ZN329" s="94"/>
      <c r="ZO329" s="94"/>
      <c r="ZP329" s="94"/>
      <c r="ZQ329" s="94"/>
      <c r="ZR329" s="94"/>
      <c r="ZS329" s="94"/>
      <c r="ZT329" s="94"/>
      <c r="ZU329" s="94"/>
      <c r="ZV329" s="94"/>
      <c r="ZW329" s="94"/>
      <c r="ZX329" s="94"/>
      <c r="ZY329" s="94"/>
      <c r="ZZ329" s="94"/>
      <c r="AAA329" s="94"/>
      <c r="AAB329" s="94"/>
      <c r="AAC329" s="94"/>
      <c r="AAD329" s="94"/>
      <c r="AAE329" s="94"/>
      <c r="AAF329" s="94"/>
      <c r="AAG329" s="94"/>
      <c r="AAH329" s="94"/>
      <c r="AAI329" s="94"/>
      <c r="AAJ329" s="94"/>
      <c r="AAK329" s="94"/>
      <c r="AAL329" s="94"/>
      <c r="AAM329" s="94"/>
      <c r="AAN329" s="94"/>
      <c r="AAO329" s="94"/>
      <c r="AAP329" s="94"/>
      <c r="AAQ329" s="94"/>
      <c r="AAR329" s="94"/>
      <c r="AAS329" s="94"/>
      <c r="AAT329" s="94"/>
      <c r="AAU329" s="94"/>
      <c r="AAV329" s="94"/>
      <c r="AAW329" s="94"/>
      <c r="AAX329" s="94"/>
      <c r="AAY329" s="94"/>
      <c r="AAZ329" s="94"/>
      <c r="ABA329" s="94"/>
      <c r="ABB329" s="94"/>
      <c r="ABC329" s="94"/>
      <c r="ABD329" s="94"/>
      <c r="ABE329" s="94"/>
      <c r="ABF329" s="94"/>
      <c r="ABG329" s="94"/>
      <c r="ABH329" s="94"/>
      <c r="ABI329" s="94"/>
      <c r="ABJ329" s="94"/>
      <c r="ABK329" s="94"/>
      <c r="ABL329" s="94"/>
      <c r="ABM329" s="94"/>
      <c r="ABN329" s="94"/>
      <c r="ABO329" s="94"/>
      <c r="ABP329" s="94"/>
      <c r="ABQ329" s="94"/>
      <c r="ABR329" s="94"/>
      <c r="ABS329" s="94"/>
      <c r="ABT329" s="94"/>
      <c r="ABU329" s="94"/>
      <c r="ABV329" s="94"/>
      <c r="ABW329" s="94"/>
      <c r="ABX329" s="94"/>
      <c r="ABY329" s="94"/>
      <c r="ABZ329" s="94"/>
      <c r="ACA329" s="94"/>
      <c r="ACB329" s="94"/>
      <c r="ACC329" s="94"/>
      <c r="ACD329" s="94"/>
      <c r="ACE329" s="94"/>
      <c r="ACF329" s="94"/>
      <c r="ACG329" s="94"/>
      <c r="ACH329" s="94"/>
      <c r="ACI329" s="94"/>
      <c r="ACJ329" s="94"/>
      <c r="ACK329" s="94"/>
      <c r="ACL329" s="94"/>
      <c r="ACM329" s="94"/>
      <c r="ACN329" s="94"/>
      <c r="ACO329" s="94"/>
      <c r="ACP329" s="94"/>
      <c r="ACQ329" s="94"/>
      <c r="ACR329" s="94"/>
      <c r="ACS329" s="94"/>
      <c r="ACT329" s="94"/>
      <c r="ACU329" s="94"/>
      <c r="ACV329" s="94"/>
      <c r="ACW329" s="94"/>
      <c r="ACX329" s="94"/>
      <c r="ACY329" s="94"/>
      <c r="ACZ329" s="94"/>
      <c r="ADA329" s="94"/>
      <c r="ADB329" s="94"/>
      <c r="ADC329" s="94"/>
      <c r="ADD329" s="94"/>
      <c r="ADE329" s="94"/>
      <c r="ADF329" s="94"/>
      <c r="ADG329" s="94"/>
      <c r="ADH329" s="94"/>
      <c r="ADI329" s="94"/>
      <c r="ADJ329" s="94"/>
      <c r="ADK329" s="94"/>
      <c r="ADL329" s="94"/>
      <c r="ADM329" s="94"/>
      <c r="ADN329" s="94"/>
      <c r="ADO329" s="94"/>
      <c r="ADP329" s="94"/>
      <c r="ADQ329" s="94"/>
      <c r="ADR329" s="94"/>
      <c r="ADS329" s="94"/>
      <c r="ADT329" s="94"/>
      <c r="ADU329" s="94"/>
      <c r="ADV329" s="94"/>
      <c r="ADW329" s="94"/>
      <c r="ADX329" s="94"/>
      <c r="ADY329" s="94"/>
      <c r="ADZ329" s="94"/>
      <c r="AEA329" s="94"/>
      <c r="AEB329" s="94"/>
      <c r="AEC329" s="94"/>
      <c r="AED329" s="94"/>
      <c r="AEE329" s="94"/>
      <c r="AEF329" s="94"/>
      <c r="AEG329" s="94"/>
      <c r="AEH329" s="94"/>
      <c r="AEI329" s="94"/>
      <c r="AEJ329" s="94"/>
      <c r="AEK329" s="94"/>
      <c r="AEL329" s="94"/>
      <c r="AEM329" s="94"/>
      <c r="AEN329" s="94"/>
      <c r="AEO329" s="94"/>
      <c r="AEP329" s="94"/>
      <c r="AEQ329" s="94"/>
      <c r="AER329" s="94"/>
      <c r="AES329" s="94"/>
      <c r="AET329" s="94"/>
      <c r="AEU329" s="94"/>
      <c r="AEV329" s="94"/>
      <c r="AEW329" s="94"/>
      <c r="AEX329" s="94"/>
      <c r="AEY329" s="94"/>
      <c r="AEZ329" s="94"/>
      <c r="AFA329" s="94"/>
      <c r="AFB329" s="94"/>
      <c r="AFC329" s="94"/>
      <c r="AFD329" s="94"/>
      <c r="AFE329" s="94"/>
      <c r="AFF329" s="94"/>
      <c r="AFG329" s="94"/>
      <c r="AFH329" s="94"/>
      <c r="AFI329" s="94"/>
      <c r="AFJ329" s="94"/>
      <c r="AFK329" s="94"/>
      <c r="AFL329" s="94"/>
      <c r="AFM329" s="94"/>
      <c r="AFN329" s="94"/>
      <c r="AFO329" s="94"/>
      <c r="AFP329" s="94"/>
      <c r="AFQ329" s="94"/>
      <c r="AFR329" s="94"/>
      <c r="AFS329" s="94"/>
      <c r="AFT329" s="94"/>
      <c r="AFU329" s="94"/>
      <c r="AFV329" s="94"/>
      <c r="AFW329" s="94"/>
      <c r="AFX329" s="94"/>
      <c r="AFY329" s="94"/>
      <c r="AFZ329" s="94"/>
      <c r="AGA329" s="94"/>
      <c r="AGB329" s="94"/>
      <c r="AGC329" s="94"/>
      <c r="AGD329" s="94"/>
      <c r="AGE329" s="94"/>
      <c r="AGF329" s="94"/>
      <c r="AGG329" s="94"/>
      <c r="AGH329" s="94"/>
      <c r="AGI329" s="94"/>
      <c r="AGJ329" s="94"/>
      <c r="AGK329" s="94"/>
      <c r="AGL329" s="94"/>
      <c r="AGM329" s="94"/>
      <c r="AGN329" s="94"/>
      <c r="AGO329" s="94"/>
      <c r="AGP329" s="94"/>
      <c r="AGQ329" s="94"/>
      <c r="AGR329" s="94"/>
      <c r="AGS329" s="94"/>
      <c r="AGT329" s="94"/>
      <c r="AGU329" s="94"/>
      <c r="AGV329" s="94"/>
      <c r="AGW329" s="94"/>
      <c r="AGX329" s="94"/>
      <c r="AGY329" s="94"/>
      <c r="AGZ329" s="94"/>
      <c r="AHA329" s="94"/>
      <c r="AHB329" s="94"/>
      <c r="AHC329" s="94"/>
      <c r="AHD329" s="94"/>
      <c r="AHE329" s="94"/>
      <c r="AHF329" s="94"/>
      <c r="AHG329" s="94"/>
      <c r="AHH329" s="94"/>
      <c r="AHI329" s="94"/>
      <c r="AHJ329" s="94"/>
      <c r="AHK329" s="94"/>
      <c r="AHL329" s="94"/>
      <c r="AHM329" s="94"/>
      <c r="AHN329" s="94"/>
      <c r="AHO329" s="94"/>
      <c r="AHP329" s="94"/>
      <c r="AHQ329" s="94"/>
      <c r="AHR329" s="94"/>
      <c r="AHS329" s="94"/>
      <c r="AHT329" s="94"/>
      <c r="AHU329" s="94"/>
      <c r="AHV329" s="94"/>
      <c r="AHW329" s="94"/>
      <c r="AHX329" s="94"/>
      <c r="AHY329" s="94"/>
      <c r="AHZ329" s="94"/>
      <c r="AIA329" s="94"/>
      <c r="AIB329" s="94"/>
      <c r="AIC329" s="94"/>
      <c r="AID329" s="94"/>
      <c r="AIE329" s="94"/>
      <c r="AIF329" s="94"/>
      <c r="AIG329" s="94"/>
      <c r="AIH329" s="94"/>
      <c r="AII329" s="94"/>
      <c r="AIJ329" s="94"/>
      <c r="AIK329" s="94"/>
      <c r="AIL329" s="94"/>
      <c r="AIM329" s="94"/>
      <c r="AIN329" s="94"/>
      <c r="AIO329" s="94"/>
      <c r="AIP329" s="94"/>
      <c r="AIQ329" s="94"/>
      <c r="AIR329" s="94"/>
      <c r="AIS329" s="94"/>
      <c r="AIT329" s="94"/>
      <c r="AIU329" s="94"/>
      <c r="AIV329" s="94"/>
      <c r="AIW329" s="94"/>
      <c r="AIX329" s="94"/>
      <c r="AIY329" s="94"/>
      <c r="AIZ329" s="94"/>
      <c r="AJA329" s="94"/>
      <c r="AJB329" s="94"/>
      <c r="AJC329" s="94"/>
      <c r="AJD329" s="94"/>
      <c r="AJE329" s="94"/>
      <c r="AJF329" s="94"/>
      <c r="AJG329" s="94"/>
      <c r="AJH329" s="94"/>
      <c r="AJI329" s="94"/>
      <c r="AJJ329" s="94"/>
      <c r="AJK329" s="94"/>
      <c r="AJL329" s="94"/>
      <c r="AJM329" s="94"/>
      <c r="AJN329" s="94"/>
      <c r="AJO329" s="94"/>
      <c r="AJP329" s="94"/>
      <c r="AJQ329" s="94"/>
      <c r="AJR329" s="94"/>
      <c r="AJS329" s="94"/>
      <c r="AJT329" s="94"/>
      <c r="AJU329" s="94"/>
      <c r="AJV329" s="94"/>
      <c r="AJW329" s="94"/>
      <c r="AJX329" s="94"/>
      <c r="AJY329" s="94"/>
      <c r="AJZ329" s="94"/>
      <c r="AKA329" s="94"/>
      <c r="AKB329" s="94"/>
      <c r="AKC329" s="94"/>
      <c r="AKD329" s="94"/>
      <c r="AKE329" s="94"/>
      <c r="AKF329" s="94"/>
      <c r="AKG329" s="94"/>
      <c r="AKH329" s="94"/>
      <c r="AKI329" s="94"/>
      <c r="AKJ329" s="94"/>
      <c r="AKK329" s="94"/>
      <c r="AKL329" s="94"/>
      <c r="AKM329" s="94"/>
      <c r="AKN329" s="94"/>
      <c r="AKO329" s="94"/>
      <c r="AKP329" s="94"/>
      <c r="AKQ329" s="94"/>
      <c r="AKR329" s="94"/>
      <c r="AKS329" s="94"/>
      <c r="AKT329" s="94"/>
      <c r="AKU329" s="94"/>
      <c r="AKV329" s="94"/>
      <c r="AKW329" s="94"/>
      <c r="AKX329" s="94"/>
      <c r="AKY329" s="94"/>
      <c r="AKZ329" s="94"/>
      <c r="ALA329" s="94"/>
      <c r="ALB329" s="94"/>
      <c r="ALC329" s="94"/>
      <c r="ALD329" s="94"/>
      <c r="ALE329" s="94"/>
      <c r="ALF329" s="94"/>
      <c r="ALG329" s="94"/>
      <c r="ALH329" s="94"/>
      <c r="ALI329" s="94"/>
      <c r="ALJ329" s="94"/>
      <c r="ALK329" s="94"/>
      <c r="ALL329" s="94"/>
      <c r="ALM329" s="94"/>
      <c r="ALN329" s="94"/>
      <c r="ALO329" s="94"/>
      <c r="ALP329" s="94"/>
      <c r="ALQ329" s="94"/>
      <c r="ALR329" s="94"/>
      <c r="ALS329" s="94"/>
      <c r="ALT329" s="94"/>
      <c r="ALU329" s="94"/>
      <c r="ALV329" s="94"/>
      <c r="ALW329" s="94"/>
      <c r="ALX329" s="94"/>
      <c r="ALY329" s="94"/>
      <c r="ALZ329" s="94"/>
      <c r="AMA329" s="94"/>
      <c r="AMB329" s="94"/>
      <c r="AMC329" s="94"/>
      <c r="AMD329" s="94"/>
      <c r="AME329" s="94"/>
      <c r="AMF329" s="94"/>
      <c r="AMG329" s="94"/>
      <c r="AMH329" s="94"/>
      <c r="AMI329" s="94"/>
      <c r="AMJ329" s="94"/>
      <c r="AMK329" s="94"/>
      <c r="AML329" s="94"/>
      <c r="AMM329" s="94"/>
      <c r="AMN329" s="94"/>
      <c r="AMO329" s="94"/>
      <c r="AMP329" s="94"/>
      <c r="AMQ329" s="94"/>
      <c r="AMR329" s="94"/>
      <c r="AMS329" s="94"/>
      <c r="AMT329" s="94"/>
      <c r="AMU329" s="94"/>
      <c r="AMV329" s="94"/>
      <c r="AMW329" s="94"/>
      <c r="AMX329" s="94"/>
      <c r="AMY329" s="94"/>
      <c r="AMZ329" s="94"/>
      <c r="ANA329" s="94"/>
      <c r="ANB329" s="94"/>
      <c r="ANC329" s="94"/>
      <c r="AND329" s="94"/>
      <c r="ANE329" s="94"/>
      <c r="ANF329" s="94"/>
      <c r="ANG329" s="94"/>
      <c r="ANH329" s="94"/>
      <c r="ANI329" s="94"/>
      <c r="ANJ329" s="94"/>
      <c r="ANK329" s="94"/>
      <c r="ANL329" s="94"/>
      <c r="ANM329" s="94"/>
      <c r="ANN329" s="94"/>
      <c r="ANO329" s="94"/>
      <c r="ANP329" s="94"/>
      <c r="ANQ329" s="94"/>
      <c r="ANR329" s="94"/>
      <c r="ANS329" s="94"/>
      <c r="ANT329" s="94"/>
      <c r="ANU329" s="94"/>
      <c r="ANV329" s="94"/>
      <c r="ANW329" s="94"/>
      <c r="ANX329" s="94"/>
      <c r="ANY329" s="94"/>
      <c r="ANZ329" s="94"/>
      <c r="AOA329" s="94"/>
      <c r="AOB329" s="94"/>
      <c r="AOC329" s="94"/>
      <c r="AOD329" s="94"/>
      <c r="AOE329" s="94"/>
      <c r="AOF329" s="94"/>
      <c r="AOG329" s="94"/>
      <c r="AOH329" s="94"/>
      <c r="AOI329" s="94"/>
      <c r="AOJ329" s="94"/>
      <c r="AOK329" s="94"/>
      <c r="AOL329" s="94"/>
      <c r="AOM329" s="94"/>
      <c r="AON329" s="94"/>
      <c r="AOO329" s="94"/>
      <c r="AOP329" s="94"/>
      <c r="AOQ329" s="94"/>
      <c r="AOR329" s="94"/>
      <c r="AOS329" s="94"/>
      <c r="AOT329" s="94"/>
      <c r="AOU329" s="94"/>
      <c r="AOV329" s="94"/>
      <c r="AOW329" s="94"/>
      <c r="AOX329" s="94"/>
      <c r="AOY329" s="94"/>
      <c r="AOZ329" s="94"/>
      <c r="APA329" s="94"/>
      <c r="APB329" s="94"/>
      <c r="APC329" s="94"/>
      <c r="APD329" s="94"/>
      <c r="APE329" s="94"/>
      <c r="APF329" s="94"/>
      <c r="APG329" s="94"/>
      <c r="APH329" s="94"/>
      <c r="API329" s="94"/>
      <c r="APJ329" s="94"/>
      <c r="APK329" s="94"/>
      <c r="APL329" s="94"/>
      <c r="APM329" s="94"/>
      <c r="APN329" s="94"/>
      <c r="APO329" s="94"/>
      <c r="APP329" s="94"/>
      <c r="APQ329" s="94"/>
      <c r="APR329" s="94"/>
      <c r="APS329" s="94"/>
      <c r="APT329" s="94"/>
      <c r="APU329" s="94"/>
      <c r="APV329" s="94"/>
      <c r="APW329" s="94"/>
      <c r="APX329" s="94"/>
      <c r="APY329" s="94"/>
      <c r="APZ329" s="94"/>
      <c r="AQA329" s="94"/>
      <c r="AQB329" s="94"/>
      <c r="AQC329" s="94"/>
      <c r="AQD329" s="94"/>
      <c r="AQE329" s="94"/>
      <c r="AQF329" s="94"/>
      <c r="AQG329" s="94"/>
      <c r="AQH329" s="94"/>
      <c r="AQI329" s="94"/>
      <c r="AQJ329" s="94"/>
      <c r="AQK329" s="94"/>
      <c r="AQL329" s="94"/>
      <c r="AQM329" s="94"/>
      <c r="AQN329" s="94"/>
      <c r="AQO329" s="94"/>
      <c r="AQP329" s="94"/>
      <c r="AQQ329" s="94"/>
      <c r="AQR329" s="94"/>
      <c r="AQS329" s="94"/>
      <c r="AQT329" s="94"/>
      <c r="AQU329" s="94"/>
      <c r="AQV329" s="94"/>
      <c r="AQW329" s="94"/>
      <c r="AQX329" s="94"/>
      <c r="AQY329" s="94"/>
      <c r="AQZ329" s="94"/>
      <c r="ARA329" s="94"/>
      <c r="ARB329" s="94"/>
      <c r="ARC329" s="94"/>
      <c r="ARD329" s="94"/>
      <c r="ARE329" s="94"/>
      <c r="ARF329" s="94"/>
      <c r="ARG329" s="94"/>
      <c r="ARH329" s="94"/>
      <c r="ARI329" s="94"/>
      <c r="ARJ329" s="94"/>
      <c r="ARK329" s="94"/>
      <c r="ARL329" s="94"/>
      <c r="ARM329" s="94"/>
      <c r="ARN329" s="94"/>
      <c r="ARO329" s="94"/>
      <c r="ARP329" s="94"/>
      <c r="ARQ329" s="94"/>
      <c r="ARR329" s="94"/>
      <c r="ARS329" s="94"/>
      <c r="ART329" s="94"/>
      <c r="ARU329" s="94"/>
      <c r="ARV329" s="94"/>
      <c r="ARW329" s="94"/>
      <c r="ARX329" s="94"/>
      <c r="ARY329" s="94"/>
      <c r="ARZ329" s="94"/>
      <c r="ASA329" s="94"/>
      <c r="ASB329" s="94"/>
      <c r="ASC329" s="94"/>
      <c r="ASD329" s="94"/>
      <c r="ASE329" s="94"/>
      <c r="ASF329" s="94"/>
      <c r="ASG329" s="94"/>
      <c r="ASH329" s="94"/>
      <c r="ASI329" s="94"/>
      <c r="ASJ329" s="94"/>
      <c r="ASK329" s="94"/>
      <c r="ASL329" s="94"/>
      <c r="ASM329" s="94"/>
      <c r="ASN329" s="94"/>
      <c r="ASO329" s="94"/>
      <c r="ASP329" s="94"/>
      <c r="ASQ329" s="94"/>
      <c r="ASR329" s="94"/>
      <c r="ASS329" s="94"/>
      <c r="AST329" s="94"/>
      <c r="ASU329" s="94"/>
      <c r="ASV329" s="94"/>
      <c r="ASW329" s="94"/>
      <c r="ASX329" s="94"/>
      <c r="ASY329" s="94"/>
      <c r="ASZ329" s="94"/>
      <c r="ATA329" s="94"/>
      <c r="ATB329" s="94"/>
      <c r="ATC329" s="94"/>
      <c r="ATD329" s="94"/>
      <c r="ATE329" s="94"/>
      <c r="ATF329" s="94"/>
      <c r="ATG329" s="94"/>
      <c r="ATH329" s="94"/>
      <c r="ATI329" s="94"/>
      <c r="ATJ329" s="94"/>
      <c r="ATK329" s="94"/>
      <c r="ATL329" s="94"/>
      <c r="ATM329" s="94"/>
      <c r="ATN329" s="94"/>
      <c r="ATO329" s="94"/>
      <c r="ATP329" s="94"/>
      <c r="ATQ329" s="94"/>
      <c r="ATR329" s="94"/>
      <c r="ATS329" s="94"/>
      <c r="ATT329" s="94"/>
      <c r="ATU329" s="94"/>
      <c r="ATV329" s="94"/>
      <c r="ATW329" s="94"/>
      <c r="ATX329" s="94"/>
      <c r="ATY329" s="94"/>
      <c r="ATZ329" s="94"/>
      <c r="AUA329" s="94"/>
      <c r="AUB329" s="94"/>
      <c r="AUC329" s="94"/>
      <c r="AUD329" s="94"/>
      <c r="AUE329" s="94"/>
      <c r="AUF329" s="94"/>
      <c r="AUG329" s="94"/>
      <c r="AUH329" s="94"/>
      <c r="AUI329" s="94"/>
      <c r="AUJ329" s="94"/>
      <c r="AUK329" s="94"/>
      <c r="AUL329" s="94"/>
      <c r="AUM329" s="94"/>
      <c r="AUN329" s="94"/>
      <c r="AUO329" s="94"/>
      <c r="AUP329" s="94"/>
      <c r="AUQ329" s="94"/>
      <c r="AUR329" s="94"/>
      <c r="AUS329" s="94"/>
      <c r="AUT329" s="94"/>
      <c r="AUU329" s="94"/>
      <c r="AUV329" s="94"/>
      <c r="AUW329" s="94"/>
      <c r="AUX329" s="94"/>
      <c r="AUY329" s="94"/>
      <c r="AUZ329" s="94"/>
      <c r="AVA329" s="94"/>
      <c r="AVB329" s="94"/>
      <c r="AVC329" s="94"/>
      <c r="AVD329" s="94"/>
      <c r="AVE329" s="94"/>
      <c r="AVF329" s="94"/>
      <c r="AVG329" s="94"/>
      <c r="AVH329" s="94"/>
      <c r="AVI329" s="94"/>
      <c r="AVJ329" s="94"/>
      <c r="AVK329" s="94"/>
      <c r="AVL329" s="94"/>
      <c r="AVM329" s="94"/>
      <c r="AVN329" s="94"/>
      <c r="AVO329" s="94"/>
      <c r="AVP329" s="94"/>
      <c r="AVQ329" s="94"/>
      <c r="AVR329" s="94"/>
      <c r="AVS329" s="94"/>
      <c r="AVT329" s="94"/>
      <c r="AVU329" s="94"/>
      <c r="AVV329" s="94"/>
      <c r="AVW329" s="94"/>
      <c r="AVX329" s="94"/>
      <c r="AVY329" s="94"/>
      <c r="AVZ329" s="94"/>
      <c r="AWA329" s="94"/>
      <c r="AWB329" s="94"/>
      <c r="AWC329" s="94"/>
      <c r="AWD329" s="94"/>
      <c r="AWE329" s="94"/>
      <c r="AWF329" s="94"/>
      <c r="AWG329" s="94"/>
      <c r="AWH329" s="94"/>
      <c r="AWI329" s="94"/>
      <c r="AWJ329" s="94"/>
      <c r="AWK329" s="94"/>
      <c r="AWL329" s="94"/>
      <c r="AWM329" s="94"/>
      <c r="AWN329" s="94"/>
      <c r="AWO329" s="94"/>
      <c r="AWP329" s="94"/>
      <c r="AWQ329" s="94"/>
      <c r="AWR329" s="94"/>
      <c r="AWS329" s="94"/>
      <c r="AWT329" s="94"/>
      <c r="AWU329" s="94"/>
      <c r="AWV329" s="94"/>
      <c r="AWW329" s="94"/>
      <c r="AWX329" s="94"/>
      <c r="AWY329" s="94"/>
      <c r="AWZ329" s="94"/>
      <c r="AXA329" s="94"/>
      <c r="AXB329" s="94"/>
      <c r="AXC329" s="94"/>
      <c r="AXD329" s="94"/>
      <c r="AXE329" s="94"/>
      <c r="AXF329" s="94"/>
      <c r="AXG329" s="94"/>
      <c r="AXH329" s="94"/>
      <c r="AXI329" s="94"/>
      <c r="AXJ329" s="94"/>
      <c r="AXK329" s="94"/>
      <c r="AXL329" s="94"/>
      <c r="AXM329" s="94"/>
      <c r="AXN329" s="94"/>
      <c r="AXO329" s="94"/>
      <c r="AXP329" s="94"/>
      <c r="AXQ329" s="94"/>
      <c r="AXR329" s="94"/>
      <c r="AXS329" s="94"/>
      <c r="AXT329" s="94"/>
      <c r="AXU329" s="94"/>
      <c r="AXV329" s="94"/>
      <c r="AXW329" s="94"/>
      <c r="AXX329" s="94"/>
      <c r="AXY329" s="94"/>
      <c r="AXZ329" s="94"/>
      <c r="AYA329" s="94"/>
      <c r="AYB329" s="94"/>
      <c r="AYC329" s="94"/>
      <c r="AYD329" s="94"/>
      <c r="AYE329" s="94"/>
      <c r="AYF329" s="94"/>
      <c r="AYG329" s="94"/>
      <c r="AYH329" s="94"/>
      <c r="AYI329" s="94"/>
      <c r="AYJ329" s="94"/>
      <c r="AYK329" s="94"/>
      <c r="AYL329" s="94"/>
      <c r="AYM329" s="94"/>
      <c r="AYN329" s="94"/>
      <c r="AYO329" s="94"/>
      <c r="AYP329" s="94"/>
      <c r="AYQ329" s="94"/>
      <c r="AYR329" s="94"/>
      <c r="AYS329" s="94"/>
      <c r="AYT329" s="94"/>
      <c r="AYU329" s="94"/>
      <c r="AYV329" s="94"/>
      <c r="AYW329" s="94"/>
      <c r="AYX329" s="94"/>
      <c r="AYY329" s="94"/>
      <c r="AYZ329" s="94"/>
      <c r="AZA329" s="94"/>
      <c r="AZB329" s="94"/>
      <c r="AZC329" s="94"/>
      <c r="AZD329" s="94"/>
      <c r="AZE329" s="94"/>
      <c r="AZF329" s="94"/>
      <c r="AZG329" s="94"/>
      <c r="AZH329" s="94"/>
      <c r="AZI329" s="94"/>
      <c r="AZJ329" s="94"/>
      <c r="AZK329" s="94"/>
      <c r="AZL329" s="94"/>
      <c r="AZM329" s="94"/>
      <c r="AZN329" s="94"/>
      <c r="AZO329" s="94"/>
      <c r="AZP329" s="94"/>
      <c r="AZQ329" s="94"/>
      <c r="AZR329" s="94"/>
      <c r="AZS329" s="94"/>
      <c r="AZT329" s="94"/>
      <c r="AZU329" s="94"/>
      <c r="AZV329" s="94"/>
      <c r="AZW329" s="94"/>
      <c r="AZX329" s="94"/>
      <c r="AZY329" s="94"/>
      <c r="AZZ329" s="94"/>
      <c r="BAA329" s="94"/>
      <c r="BAB329" s="94"/>
      <c r="BAC329" s="94"/>
      <c r="BAD329" s="94"/>
      <c r="BAE329" s="94"/>
      <c r="BAF329" s="94"/>
      <c r="BAG329" s="94"/>
      <c r="BAH329" s="94"/>
      <c r="BAI329" s="94"/>
      <c r="BAJ329" s="94"/>
      <c r="BAK329" s="94"/>
      <c r="BAL329" s="94"/>
      <c r="BAM329" s="94"/>
      <c r="BAN329" s="94"/>
      <c r="BAO329" s="94"/>
      <c r="BAP329" s="94"/>
      <c r="BAQ329" s="94"/>
      <c r="BAR329" s="94"/>
      <c r="BAS329" s="94"/>
      <c r="BAT329" s="94"/>
      <c r="BAU329" s="94"/>
      <c r="BAV329" s="94"/>
      <c r="BAW329" s="94"/>
      <c r="BAX329" s="94"/>
      <c r="BAY329" s="94"/>
      <c r="BAZ329" s="94"/>
      <c r="BBA329" s="94"/>
      <c r="BBB329" s="94"/>
      <c r="BBC329" s="94"/>
      <c r="BBD329" s="94"/>
      <c r="BBE329" s="94"/>
      <c r="BBF329" s="94"/>
      <c r="BBG329" s="94"/>
      <c r="BBH329" s="94"/>
      <c r="BBI329" s="94"/>
      <c r="BBJ329" s="94"/>
      <c r="BBK329" s="94"/>
      <c r="BBL329" s="94"/>
      <c r="BBM329" s="94"/>
      <c r="BBN329" s="94"/>
      <c r="BBO329" s="94"/>
      <c r="BBP329" s="94"/>
      <c r="BBQ329" s="94"/>
      <c r="BBR329" s="94"/>
      <c r="BBS329" s="94"/>
      <c r="BBT329" s="94"/>
      <c r="BBU329" s="94"/>
      <c r="BBV329" s="94"/>
      <c r="BBW329" s="94"/>
      <c r="BBX329" s="94"/>
      <c r="BBY329" s="94"/>
      <c r="BBZ329" s="94"/>
      <c r="BCA329" s="94"/>
      <c r="BCB329" s="94"/>
      <c r="BCC329" s="94"/>
      <c r="BCD329" s="94"/>
      <c r="BCE329" s="94"/>
      <c r="BCF329" s="94"/>
      <c r="BCG329" s="94"/>
      <c r="BCH329" s="94"/>
      <c r="BCI329" s="94"/>
      <c r="BCJ329" s="94"/>
      <c r="BCK329" s="94"/>
      <c r="BCL329" s="94"/>
      <c r="BCM329" s="94"/>
      <c r="BCN329" s="94"/>
      <c r="BCO329" s="94"/>
      <c r="BCP329" s="94"/>
      <c r="BCQ329" s="94"/>
      <c r="BCR329" s="94"/>
      <c r="BCS329" s="94"/>
      <c r="BCT329" s="94"/>
      <c r="BCU329" s="94"/>
      <c r="BCV329" s="94"/>
      <c r="BCW329" s="94"/>
      <c r="BCX329" s="94"/>
      <c r="BCY329" s="94"/>
      <c r="BCZ329" s="94"/>
      <c r="BDA329" s="94"/>
      <c r="BDB329" s="94"/>
      <c r="BDC329" s="94"/>
      <c r="BDD329" s="94"/>
      <c r="BDE329" s="94"/>
      <c r="BDF329" s="94"/>
      <c r="BDG329" s="94"/>
      <c r="BDH329" s="94"/>
      <c r="BDI329" s="94"/>
      <c r="BDJ329" s="94"/>
      <c r="BDK329" s="94"/>
      <c r="BDL329" s="94"/>
      <c r="BDM329" s="94"/>
      <c r="BDN329" s="94"/>
      <c r="BDO329" s="94"/>
      <c r="BDP329" s="94"/>
      <c r="BDQ329" s="94"/>
      <c r="BDR329" s="94"/>
      <c r="BDS329" s="94"/>
      <c r="BDT329" s="94"/>
      <c r="BDU329" s="94"/>
      <c r="BDV329" s="94"/>
      <c r="BDW329" s="94"/>
      <c r="BDX329" s="94"/>
      <c r="BDY329" s="94"/>
      <c r="BDZ329" s="94"/>
      <c r="BEA329" s="94"/>
      <c r="BEB329" s="94"/>
      <c r="BEC329" s="94"/>
      <c r="BED329" s="94"/>
      <c r="BEE329" s="94"/>
      <c r="BEF329" s="94"/>
      <c r="BEG329" s="94"/>
      <c r="BEH329" s="94"/>
      <c r="BEI329" s="94"/>
      <c r="BEJ329" s="94"/>
      <c r="BEK329" s="94"/>
      <c r="BEL329" s="94"/>
      <c r="BEM329" s="94"/>
      <c r="BEN329" s="94"/>
      <c r="BEO329" s="94"/>
      <c r="BEP329" s="94"/>
      <c r="BEQ329" s="94"/>
      <c r="BER329" s="94"/>
      <c r="BES329" s="94"/>
      <c r="BET329" s="94"/>
      <c r="BEU329" s="94"/>
      <c r="BEV329" s="94"/>
      <c r="BEW329" s="94"/>
      <c r="BEX329" s="94"/>
      <c r="BEY329" s="94"/>
      <c r="BEZ329" s="94"/>
      <c r="BFA329" s="94"/>
      <c r="BFB329" s="94"/>
      <c r="BFC329" s="94"/>
      <c r="BFD329" s="94"/>
      <c r="BFE329" s="94"/>
      <c r="BFF329" s="94"/>
      <c r="BFG329" s="94"/>
      <c r="BFH329" s="94"/>
      <c r="BFI329" s="94"/>
      <c r="BFJ329" s="94"/>
      <c r="BFK329" s="94"/>
      <c r="BFL329" s="94"/>
      <c r="BFM329" s="94"/>
      <c r="BFN329" s="94"/>
      <c r="BFO329" s="94"/>
      <c r="BFP329" s="94"/>
      <c r="BFQ329" s="94"/>
      <c r="BFR329" s="94"/>
      <c r="BFS329" s="94"/>
      <c r="BFT329" s="94"/>
      <c r="BFU329" s="94"/>
      <c r="BFV329" s="94"/>
      <c r="BFW329" s="94"/>
      <c r="BFX329" s="94"/>
      <c r="BFY329" s="94"/>
      <c r="BFZ329" s="94"/>
      <c r="BGA329" s="94"/>
      <c r="BGB329" s="94"/>
      <c r="BGC329" s="94"/>
      <c r="BGD329" s="94"/>
      <c r="BGE329" s="94"/>
      <c r="BGF329" s="94"/>
      <c r="BGG329" s="94"/>
      <c r="BGH329" s="94"/>
      <c r="BGI329" s="94"/>
      <c r="BGJ329" s="94"/>
      <c r="BGK329" s="94"/>
      <c r="BGL329" s="94"/>
      <c r="BGM329" s="94"/>
      <c r="BGN329" s="94"/>
      <c r="BGO329" s="94"/>
      <c r="BGP329" s="94"/>
      <c r="BGQ329" s="94"/>
      <c r="BGR329" s="94"/>
      <c r="BGS329" s="94"/>
      <c r="BGT329" s="94"/>
      <c r="BGU329" s="94"/>
      <c r="BGV329" s="94"/>
      <c r="BGW329" s="94"/>
      <c r="BGX329" s="94"/>
      <c r="BGY329" s="94"/>
      <c r="BGZ329" s="94"/>
      <c r="BHA329" s="94"/>
      <c r="BHB329" s="94"/>
      <c r="BHC329" s="94"/>
      <c r="BHD329" s="94"/>
      <c r="BHE329" s="94"/>
      <c r="BHF329" s="94"/>
      <c r="BHG329" s="94"/>
      <c r="BHH329" s="94"/>
      <c r="BHI329" s="94"/>
      <c r="BHJ329" s="94"/>
      <c r="BHK329" s="94"/>
      <c r="BHL329" s="94"/>
      <c r="BHM329" s="94"/>
      <c r="BHN329" s="94"/>
      <c r="BHO329" s="94"/>
      <c r="BHP329" s="94"/>
      <c r="BHQ329" s="94"/>
      <c r="BHR329" s="94"/>
      <c r="BHS329" s="94"/>
      <c r="BHT329" s="94"/>
      <c r="BHU329" s="94"/>
      <c r="BHV329" s="94"/>
      <c r="BHW329" s="94"/>
      <c r="BHX329" s="94"/>
      <c r="BHY329" s="94"/>
      <c r="BHZ329" s="94"/>
      <c r="BIA329" s="94"/>
      <c r="BIB329" s="94"/>
      <c r="BIC329" s="94"/>
      <c r="BID329" s="94"/>
      <c r="BIE329" s="94"/>
      <c r="BIF329" s="94"/>
      <c r="BIG329" s="94"/>
      <c r="BIH329" s="94"/>
      <c r="BII329" s="94"/>
      <c r="BIJ329" s="94"/>
      <c r="BIK329" s="94"/>
      <c r="BIL329" s="94"/>
      <c r="BIM329" s="94"/>
      <c r="BIN329" s="94"/>
      <c r="BIO329" s="94"/>
      <c r="BIP329" s="94"/>
      <c r="BIQ329" s="94"/>
      <c r="BIR329" s="94"/>
      <c r="BIS329" s="94"/>
      <c r="BIT329" s="94"/>
      <c r="BIU329" s="94"/>
      <c r="BIV329" s="94"/>
      <c r="BIW329" s="94"/>
      <c r="BIX329" s="94"/>
      <c r="BIY329" s="94"/>
      <c r="BIZ329" s="94"/>
      <c r="BJA329" s="94"/>
      <c r="BJB329" s="94"/>
      <c r="BJC329" s="94"/>
      <c r="BJD329" s="94"/>
      <c r="BJE329" s="94"/>
      <c r="BJF329" s="94"/>
      <c r="BJG329" s="94"/>
      <c r="BJH329" s="94"/>
      <c r="BJI329" s="94"/>
      <c r="BJJ329" s="94"/>
      <c r="BJK329" s="94"/>
      <c r="BJL329" s="94"/>
      <c r="BJM329" s="94"/>
      <c r="BJN329" s="94"/>
      <c r="BJO329" s="94"/>
      <c r="BJP329" s="94"/>
      <c r="BJQ329" s="94"/>
      <c r="BJR329" s="94"/>
      <c r="BJS329" s="94"/>
      <c r="BJT329" s="94"/>
      <c r="BJU329" s="94"/>
      <c r="BJV329" s="94"/>
      <c r="BJW329" s="94"/>
      <c r="BJX329" s="94"/>
      <c r="BJY329" s="94"/>
      <c r="BJZ329" s="94"/>
      <c r="BKA329" s="94"/>
      <c r="BKB329" s="94"/>
      <c r="BKC329" s="94"/>
      <c r="BKD329" s="94"/>
      <c r="BKE329" s="94"/>
      <c r="BKF329" s="94"/>
      <c r="BKG329" s="94"/>
      <c r="BKH329" s="94"/>
      <c r="BKI329" s="94"/>
      <c r="BKJ329" s="94"/>
      <c r="BKK329" s="94"/>
      <c r="BKL329" s="94"/>
      <c r="BKM329" s="94"/>
      <c r="BKN329" s="94"/>
      <c r="BKO329" s="94"/>
      <c r="BKP329" s="94"/>
      <c r="BKQ329" s="94"/>
      <c r="BKR329" s="94"/>
      <c r="BKS329" s="94"/>
      <c r="BKT329" s="94"/>
      <c r="BKU329" s="94"/>
      <c r="BKV329" s="94"/>
      <c r="BKW329" s="94"/>
      <c r="BKX329" s="94"/>
      <c r="BKY329" s="94"/>
      <c r="BKZ329" s="94"/>
      <c r="BLA329" s="94"/>
      <c r="BLB329" s="94"/>
      <c r="BLC329" s="94"/>
      <c r="BLD329" s="94"/>
      <c r="BLE329" s="94"/>
      <c r="BLF329" s="94"/>
      <c r="BLG329" s="94"/>
      <c r="BLH329" s="94"/>
      <c r="BLI329" s="94"/>
      <c r="BLJ329" s="94"/>
      <c r="BLK329" s="94"/>
      <c r="BLL329" s="94"/>
      <c r="BLM329" s="94"/>
      <c r="BLN329" s="94"/>
      <c r="BLO329" s="94"/>
      <c r="BLP329" s="94"/>
      <c r="BLQ329" s="94"/>
      <c r="BLR329" s="94"/>
      <c r="BLS329" s="94"/>
      <c r="BLT329" s="94"/>
      <c r="BLU329" s="94"/>
      <c r="BLV329" s="94"/>
      <c r="BLW329" s="94"/>
      <c r="BLX329" s="94"/>
      <c r="BLY329" s="94"/>
      <c r="BLZ329" s="94"/>
      <c r="BMA329" s="94"/>
      <c r="BMB329" s="94"/>
      <c r="BMC329" s="94"/>
      <c r="BMD329" s="94"/>
      <c r="BME329" s="94"/>
      <c r="BMF329" s="94"/>
      <c r="BMG329" s="94"/>
      <c r="BMH329" s="94"/>
      <c r="BMI329" s="94"/>
      <c r="BMJ329" s="94"/>
      <c r="BMK329" s="94"/>
      <c r="BML329" s="94"/>
      <c r="BMM329" s="94"/>
      <c r="BMN329" s="94"/>
      <c r="BMO329" s="94"/>
      <c r="BMP329" s="94"/>
      <c r="BMQ329" s="94"/>
      <c r="BMR329" s="94"/>
      <c r="BMS329" s="94"/>
      <c r="BMT329" s="94"/>
      <c r="BMU329" s="94"/>
      <c r="BMV329" s="94"/>
      <c r="BMW329" s="94"/>
      <c r="BMX329" s="94"/>
      <c r="BMY329" s="94"/>
      <c r="BMZ329" s="94"/>
      <c r="BNA329" s="94"/>
      <c r="BNB329" s="94"/>
      <c r="BNC329" s="94"/>
      <c r="BND329" s="94"/>
      <c r="BNE329" s="94"/>
      <c r="BNF329" s="94"/>
      <c r="BNG329" s="94"/>
      <c r="BNH329" s="94"/>
      <c r="BNI329" s="94"/>
      <c r="BNJ329" s="94"/>
      <c r="BNK329" s="94"/>
      <c r="BNL329" s="94"/>
      <c r="BNM329" s="94"/>
      <c r="BNN329" s="94"/>
      <c r="BNO329" s="94"/>
      <c r="BNP329" s="94"/>
      <c r="BNQ329" s="94"/>
      <c r="BNR329" s="94"/>
      <c r="BNS329" s="94"/>
      <c r="BNT329" s="94"/>
      <c r="BNU329" s="94"/>
      <c r="BNV329" s="94"/>
      <c r="BNW329" s="94"/>
      <c r="BNX329" s="94"/>
      <c r="BNY329" s="94"/>
      <c r="BNZ329" s="94"/>
      <c r="BOA329" s="94"/>
      <c r="BOB329" s="94"/>
      <c r="BOC329" s="94"/>
      <c r="BOD329" s="94"/>
      <c r="BOE329" s="94"/>
      <c r="BOF329" s="94"/>
      <c r="BOG329" s="94"/>
      <c r="BOH329" s="94"/>
      <c r="BOI329" s="94"/>
      <c r="BOJ329" s="94"/>
      <c r="BOK329" s="94"/>
      <c r="BOL329" s="94"/>
      <c r="BOM329" s="94"/>
      <c r="BON329" s="94"/>
      <c r="BOO329" s="94"/>
      <c r="BOP329" s="94"/>
      <c r="BOQ329" s="94"/>
      <c r="BOR329" s="94"/>
      <c r="BOS329" s="94"/>
      <c r="BOT329" s="94"/>
      <c r="BOU329" s="94"/>
      <c r="BOV329" s="94"/>
      <c r="BOW329" s="94"/>
      <c r="BOX329" s="94"/>
      <c r="BOY329" s="94"/>
      <c r="BOZ329" s="94"/>
      <c r="BPA329" s="94"/>
      <c r="BPB329" s="94"/>
      <c r="BPC329" s="94"/>
      <c r="BPD329" s="94"/>
      <c r="BPE329" s="94"/>
      <c r="BPF329" s="94"/>
      <c r="BPG329" s="94"/>
      <c r="BPH329" s="94"/>
      <c r="BPI329" s="94"/>
      <c r="BPJ329" s="94"/>
      <c r="BPK329" s="94"/>
      <c r="BPL329" s="94"/>
      <c r="BPM329" s="94"/>
      <c r="BPN329" s="94"/>
      <c r="BPO329" s="94"/>
      <c r="BPP329" s="94"/>
      <c r="BPQ329" s="94"/>
      <c r="BPR329" s="94"/>
      <c r="BPS329" s="94"/>
      <c r="BPT329" s="94"/>
      <c r="BPU329" s="94"/>
      <c r="BPV329" s="94"/>
      <c r="BPW329" s="94"/>
      <c r="BPX329" s="94"/>
      <c r="BPY329" s="94"/>
      <c r="BPZ329" s="94"/>
      <c r="BQA329" s="94"/>
      <c r="BQB329" s="94"/>
      <c r="BQC329" s="94"/>
      <c r="BQD329" s="94"/>
      <c r="BQE329" s="94"/>
      <c r="BQF329" s="94"/>
      <c r="BQG329" s="94"/>
      <c r="BQH329" s="94"/>
      <c r="BQI329" s="94"/>
      <c r="BQJ329" s="94"/>
      <c r="BQK329" s="94"/>
      <c r="BQL329" s="94"/>
      <c r="BQM329" s="94"/>
      <c r="BQN329" s="94"/>
      <c r="BQO329" s="94"/>
      <c r="BQP329" s="94"/>
      <c r="BQQ329" s="94"/>
      <c r="BQR329" s="94"/>
      <c r="BQS329" s="94"/>
      <c r="BQT329" s="94"/>
      <c r="BQU329" s="94"/>
      <c r="BQV329" s="94"/>
      <c r="BQW329" s="94"/>
      <c r="BQX329" s="94"/>
      <c r="BQY329" s="94"/>
      <c r="BQZ329" s="94"/>
      <c r="BRA329" s="94"/>
      <c r="BRB329" s="94"/>
      <c r="BRC329" s="94"/>
      <c r="BRD329" s="94"/>
      <c r="BRE329" s="94"/>
      <c r="BRF329" s="94"/>
      <c r="BRG329" s="94"/>
      <c r="BRH329" s="94"/>
      <c r="BRI329" s="94"/>
      <c r="BRJ329" s="94"/>
      <c r="BRK329" s="94"/>
      <c r="BRL329" s="94"/>
      <c r="BRM329" s="94"/>
      <c r="BRN329" s="94"/>
      <c r="BRO329" s="94"/>
      <c r="BRP329" s="94"/>
      <c r="BRQ329" s="94"/>
      <c r="BRR329" s="94"/>
      <c r="BRS329" s="94"/>
      <c r="BRT329" s="94"/>
      <c r="BRU329" s="94"/>
      <c r="BRV329" s="94"/>
      <c r="BRW329" s="94"/>
      <c r="BRX329" s="94"/>
      <c r="BRY329" s="94"/>
      <c r="BRZ329" s="94"/>
      <c r="BSA329" s="94"/>
      <c r="BSB329" s="94"/>
      <c r="BSC329" s="94"/>
      <c r="BSD329" s="94"/>
      <c r="BSE329" s="94"/>
      <c r="BSF329" s="94"/>
      <c r="BSG329" s="94"/>
      <c r="BSH329" s="94"/>
      <c r="BSI329" s="94"/>
      <c r="BSJ329" s="94"/>
      <c r="BSK329" s="94"/>
      <c r="BSL329" s="94"/>
      <c r="BSM329" s="94"/>
      <c r="BSN329" s="94"/>
      <c r="BSO329" s="94"/>
      <c r="BSP329" s="94"/>
      <c r="BSQ329" s="94"/>
      <c r="BSR329" s="94"/>
      <c r="BSS329" s="94"/>
      <c r="BST329" s="94"/>
      <c r="BSU329" s="94"/>
      <c r="BSV329" s="94"/>
      <c r="BSW329" s="94"/>
      <c r="BSX329" s="94"/>
      <c r="BSY329" s="94"/>
      <c r="BSZ329" s="94"/>
      <c r="BTA329" s="94"/>
      <c r="BTB329" s="94"/>
      <c r="BTC329" s="94"/>
      <c r="BTD329" s="94"/>
      <c r="BTE329" s="94"/>
      <c r="BTF329" s="94"/>
      <c r="BTG329" s="94"/>
      <c r="BTH329" s="94"/>
      <c r="BTI329" s="94"/>
      <c r="BTJ329" s="94"/>
      <c r="BTK329" s="94"/>
      <c r="BTL329" s="94"/>
      <c r="BTM329" s="94"/>
      <c r="BTN329" s="94"/>
      <c r="BTO329" s="94"/>
      <c r="BTP329" s="94"/>
      <c r="BTQ329" s="94"/>
      <c r="BTR329" s="94"/>
      <c r="BTS329" s="94"/>
      <c r="BTT329" s="94"/>
      <c r="BTU329" s="94"/>
      <c r="BTV329" s="94"/>
      <c r="BTW329" s="94"/>
      <c r="BTX329" s="94"/>
      <c r="BTY329" s="94"/>
      <c r="BTZ329" s="94"/>
      <c r="BUA329" s="94"/>
      <c r="BUB329" s="94"/>
      <c r="BUC329" s="94"/>
      <c r="BUD329" s="94"/>
      <c r="BUE329" s="94"/>
      <c r="BUF329" s="94"/>
      <c r="BUG329" s="94"/>
      <c r="BUH329" s="94"/>
      <c r="BUI329" s="94"/>
      <c r="BUJ329" s="94"/>
      <c r="BUK329" s="94"/>
      <c r="BUL329" s="94"/>
      <c r="BUM329" s="94"/>
      <c r="BUN329" s="94"/>
      <c r="BUO329" s="94"/>
      <c r="BUP329" s="94"/>
      <c r="BUQ329" s="94"/>
      <c r="BUR329" s="94"/>
      <c r="BUS329" s="94"/>
      <c r="BUT329" s="94"/>
      <c r="BUU329" s="94"/>
      <c r="BUV329" s="94"/>
      <c r="BUW329" s="94"/>
      <c r="BUX329" s="94"/>
      <c r="BUY329" s="94"/>
      <c r="BUZ329" s="94"/>
      <c r="BVA329" s="94"/>
      <c r="BVB329" s="94"/>
      <c r="BVC329" s="94"/>
      <c r="BVD329" s="94"/>
      <c r="BVE329" s="94"/>
      <c r="BVF329" s="94"/>
      <c r="BVG329" s="94"/>
      <c r="BVH329" s="94"/>
      <c r="BVI329" s="94"/>
      <c r="BVJ329" s="94"/>
      <c r="BVK329" s="94"/>
      <c r="BVL329" s="94"/>
      <c r="BVM329" s="94"/>
      <c r="BVN329" s="94"/>
      <c r="BVO329" s="94"/>
      <c r="BVP329" s="94"/>
      <c r="BVQ329" s="94"/>
      <c r="BVR329" s="94"/>
      <c r="BVS329" s="94"/>
      <c r="BVT329" s="94"/>
      <c r="BVU329" s="94"/>
      <c r="BVV329" s="94"/>
      <c r="BVW329" s="94"/>
      <c r="BVX329" s="94"/>
      <c r="BVY329" s="94"/>
      <c r="BVZ329" s="94"/>
      <c r="BWA329" s="94"/>
      <c r="BWB329" s="94"/>
      <c r="BWC329" s="94"/>
      <c r="BWD329" s="94"/>
      <c r="BWE329" s="94"/>
      <c r="BWF329" s="94"/>
      <c r="BWG329" s="94"/>
      <c r="BWH329" s="94"/>
      <c r="BWI329" s="94"/>
      <c r="BWJ329" s="94"/>
      <c r="BWK329" s="94"/>
      <c r="BWL329" s="94"/>
      <c r="BWM329" s="94"/>
      <c r="BWN329" s="94"/>
      <c r="BWO329" s="94"/>
      <c r="BWP329" s="94"/>
      <c r="BWQ329" s="94"/>
      <c r="BWR329" s="94"/>
      <c r="BWS329" s="94"/>
      <c r="BWT329" s="94"/>
      <c r="BWU329" s="94"/>
      <c r="BWV329" s="94"/>
      <c r="BWW329" s="94"/>
      <c r="BWX329" s="94"/>
      <c r="BWY329" s="94"/>
      <c r="BWZ329" s="94"/>
      <c r="BXA329" s="94"/>
      <c r="BXB329" s="94"/>
      <c r="BXC329" s="94"/>
      <c r="BXD329" s="94"/>
      <c r="BXE329" s="94"/>
      <c r="BXF329" s="94"/>
      <c r="BXG329" s="94"/>
      <c r="BXH329" s="94"/>
      <c r="BXI329" s="94"/>
      <c r="BXJ329" s="94"/>
      <c r="BXK329" s="94"/>
      <c r="BXL329" s="94"/>
      <c r="BXM329" s="94"/>
      <c r="BXN329" s="94"/>
      <c r="BXO329" s="94"/>
      <c r="BXP329" s="94"/>
      <c r="BXQ329" s="94"/>
      <c r="BXR329" s="94"/>
      <c r="BXS329" s="94"/>
      <c r="BXT329" s="94"/>
      <c r="BXU329" s="94"/>
      <c r="BXV329" s="94"/>
      <c r="BXW329" s="94"/>
      <c r="BXX329" s="94"/>
      <c r="BXY329" s="94"/>
      <c r="BXZ329" s="94"/>
      <c r="BYA329" s="94"/>
      <c r="BYB329" s="94"/>
      <c r="BYC329" s="94"/>
      <c r="BYD329" s="94"/>
      <c r="BYE329" s="94"/>
      <c r="BYF329" s="94"/>
      <c r="BYG329" s="94"/>
      <c r="BYH329" s="94"/>
      <c r="BYI329" s="94"/>
      <c r="BYJ329" s="94"/>
      <c r="BYK329" s="94"/>
      <c r="BYL329" s="94"/>
      <c r="BYM329" s="94"/>
      <c r="BYN329" s="94"/>
      <c r="BYO329" s="94"/>
      <c r="BYP329" s="94"/>
      <c r="BYQ329" s="94"/>
      <c r="BYR329" s="94"/>
      <c r="BYS329" s="94"/>
      <c r="BYT329" s="94"/>
      <c r="BYU329" s="94"/>
      <c r="BYV329" s="94"/>
      <c r="BYW329" s="94"/>
      <c r="BYX329" s="94"/>
      <c r="BYY329" s="94"/>
      <c r="BYZ329" s="94"/>
      <c r="BZA329" s="94"/>
      <c r="BZB329" s="94"/>
      <c r="BZC329" s="94"/>
      <c r="BZD329" s="94"/>
      <c r="BZE329" s="94"/>
      <c r="BZF329" s="94"/>
      <c r="BZG329" s="94"/>
      <c r="BZH329" s="94"/>
      <c r="BZI329" s="94"/>
      <c r="BZJ329" s="94"/>
      <c r="BZK329" s="94"/>
      <c r="BZL329" s="94"/>
      <c r="BZM329" s="94"/>
      <c r="BZN329" s="94"/>
      <c r="BZO329" s="94"/>
      <c r="BZP329" s="94"/>
      <c r="BZQ329" s="94"/>
      <c r="BZR329" s="94"/>
      <c r="BZS329" s="94"/>
      <c r="BZT329" s="94"/>
      <c r="BZU329" s="94"/>
      <c r="BZV329" s="94"/>
      <c r="BZW329" s="94"/>
      <c r="BZX329" s="94"/>
      <c r="BZY329" s="94"/>
      <c r="BZZ329" s="94"/>
      <c r="CAA329" s="94"/>
      <c r="CAB329" s="94"/>
      <c r="CAC329" s="94"/>
      <c r="CAD329" s="94"/>
      <c r="CAE329" s="94"/>
      <c r="CAF329" s="94"/>
      <c r="CAG329" s="94"/>
      <c r="CAH329" s="94"/>
      <c r="CAI329" s="94"/>
      <c r="CAJ329" s="94"/>
      <c r="CAK329" s="94"/>
      <c r="CAL329" s="94"/>
      <c r="CAM329" s="94"/>
      <c r="CAN329" s="94"/>
      <c r="CAO329" s="94"/>
      <c r="CAP329" s="94"/>
      <c r="CAQ329" s="94"/>
      <c r="CAR329" s="94"/>
      <c r="CAS329" s="94"/>
      <c r="CAT329" s="94"/>
      <c r="CAU329" s="94"/>
      <c r="CAV329" s="94"/>
      <c r="CAW329" s="94"/>
      <c r="CAX329" s="94"/>
      <c r="CAY329" s="94"/>
      <c r="CAZ329" s="94"/>
      <c r="CBA329" s="94"/>
      <c r="CBB329" s="94"/>
      <c r="CBC329" s="94"/>
      <c r="CBD329" s="94"/>
      <c r="CBE329" s="94"/>
      <c r="CBF329" s="94"/>
      <c r="CBG329" s="94"/>
      <c r="CBH329" s="94"/>
      <c r="CBI329" s="94"/>
      <c r="CBJ329" s="94"/>
      <c r="CBK329" s="94"/>
      <c r="CBL329" s="94"/>
      <c r="CBM329" s="94"/>
      <c r="CBN329" s="94"/>
      <c r="CBO329" s="94"/>
      <c r="CBP329" s="94"/>
      <c r="CBQ329" s="94"/>
      <c r="CBR329" s="94"/>
      <c r="CBS329" s="94"/>
      <c r="CBT329" s="94"/>
      <c r="CBU329" s="94"/>
      <c r="CBV329" s="94"/>
      <c r="CBW329" s="94"/>
      <c r="CBX329" s="94"/>
      <c r="CBY329" s="94"/>
      <c r="CBZ329" s="94"/>
      <c r="CCA329" s="94"/>
      <c r="CCB329" s="94"/>
      <c r="CCC329" s="94"/>
      <c r="CCD329" s="94"/>
      <c r="CCE329" s="94"/>
      <c r="CCF329" s="94"/>
      <c r="CCG329" s="94"/>
      <c r="CCH329" s="94"/>
      <c r="CCI329" s="94"/>
      <c r="CCJ329" s="94"/>
      <c r="CCK329" s="94"/>
      <c r="CCL329" s="94"/>
      <c r="CCM329" s="94"/>
      <c r="CCN329" s="94"/>
      <c r="CCO329" s="94"/>
      <c r="CCP329" s="94"/>
      <c r="CCQ329" s="94"/>
      <c r="CCR329" s="94"/>
      <c r="CCS329" s="94"/>
      <c r="CCT329" s="94"/>
      <c r="CCU329" s="94"/>
      <c r="CCV329" s="94"/>
      <c r="CCW329" s="94"/>
      <c r="CCX329" s="94"/>
      <c r="CCY329" s="94"/>
      <c r="CCZ329" s="94"/>
      <c r="CDA329" s="94"/>
      <c r="CDB329" s="94"/>
      <c r="CDC329" s="94"/>
      <c r="CDD329" s="94"/>
      <c r="CDE329" s="94"/>
      <c r="CDF329" s="94"/>
      <c r="CDG329" s="94"/>
      <c r="CDH329" s="94"/>
      <c r="CDI329" s="94"/>
      <c r="CDJ329" s="94"/>
      <c r="CDK329" s="94"/>
      <c r="CDL329" s="94"/>
      <c r="CDM329" s="94"/>
      <c r="CDN329" s="94"/>
      <c r="CDO329" s="94"/>
      <c r="CDP329" s="94"/>
      <c r="CDQ329" s="94"/>
      <c r="CDR329" s="94"/>
      <c r="CDS329" s="94"/>
      <c r="CDT329" s="94"/>
      <c r="CDU329" s="94"/>
      <c r="CDV329" s="94"/>
      <c r="CDW329" s="94"/>
      <c r="CDX329" s="94"/>
      <c r="CDY329" s="94"/>
      <c r="CDZ329" s="94"/>
      <c r="CEA329" s="94"/>
      <c r="CEB329" s="94"/>
      <c r="CEC329" s="94"/>
      <c r="CED329" s="94"/>
      <c r="CEE329" s="94"/>
      <c r="CEF329" s="94"/>
      <c r="CEG329" s="94"/>
      <c r="CEH329" s="94"/>
      <c r="CEI329" s="94"/>
      <c r="CEJ329" s="94"/>
      <c r="CEK329" s="94"/>
      <c r="CEL329" s="94"/>
      <c r="CEM329" s="94"/>
      <c r="CEN329" s="94"/>
      <c r="CEO329" s="94"/>
      <c r="CEP329" s="94"/>
      <c r="CEQ329" s="94"/>
      <c r="CER329" s="94"/>
      <c r="CES329" s="94"/>
      <c r="CET329" s="94"/>
      <c r="CEU329" s="94"/>
      <c r="CEV329" s="94"/>
      <c r="CEW329" s="94"/>
      <c r="CEX329" s="94"/>
      <c r="CEY329" s="94"/>
      <c r="CEZ329" s="94"/>
      <c r="CFA329" s="94"/>
      <c r="CFB329" s="94"/>
      <c r="CFC329" s="94"/>
      <c r="CFD329" s="94"/>
      <c r="CFE329" s="94"/>
      <c r="CFF329" s="94"/>
      <c r="CFG329" s="94"/>
      <c r="CFH329" s="94"/>
      <c r="CFI329" s="94"/>
      <c r="CFJ329" s="94"/>
      <c r="CFK329" s="94"/>
      <c r="CFL329" s="94"/>
      <c r="CFM329" s="94"/>
      <c r="CFN329" s="94"/>
      <c r="CFO329" s="94"/>
      <c r="CFP329" s="94"/>
      <c r="CFQ329" s="94"/>
      <c r="CFR329" s="94"/>
      <c r="CFS329" s="94"/>
      <c r="CFT329" s="94"/>
      <c r="CFU329" s="94"/>
      <c r="CFV329" s="94"/>
      <c r="CFW329" s="94"/>
      <c r="CFX329" s="94"/>
      <c r="CFY329" s="94"/>
      <c r="CFZ329" s="94"/>
      <c r="CGA329" s="94"/>
      <c r="CGB329" s="94"/>
      <c r="CGC329" s="94"/>
      <c r="CGD329" s="94"/>
      <c r="CGE329" s="94"/>
      <c r="CGF329" s="94"/>
      <c r="CGG329" s="94"/>
      <c r="CGH329" s="94"/>
      <c r="CGI329" s="94"/>
      <c r="CGJ329" s="94"/>
      <c r="CGK329" s="94"/>
      <c r="CGL329" s="94"/>
      <c r="CGM329" s="94"/>
      <c r="CGN329" s="94"/>
      <c r="CGO329" s="94"/>
      <c r="CGP329" s="94"/>
      <c r="CGQ329" s="94"/>
      <c r="CGR329" s="94"/>
      <c r="CGS329" s="94"/>
      <c r="CGT329" s="94"/>
      <c r="CGU329" s="94"/>
      <c r="CGV329" s="94"/>
      <c r="CGW329" s="94"/>
      <c r="CGX329" s="94"/>
      <c r="CGY329" s="94"/>
      <c r="CGZ329" s="94"/>
      <c r="CHA329" s="94"/>
      <c r="CHB329" s="94"/>
      <c r="CHC329" s="94"/>
      <c r="CHD329" s="94"/>
      <c r="CHE329" s="94"/>
      <c r="CHF329" s="94"/>
      <c r="CHG329" s="94"/>
      <c r="CHH329" s="94"/>
      <c r="CHI329" s="94"/>
      <c r="CHJ329" s="94"/>
      <c r="CHK329" s="94"/>
      <c r="CHL329" s="94"/>
      <c r="CHM329" s="94"/>
      <c r="CHN329" s="94"/>
      <c r="CHO329" s="94"/>
      <c r="CHP329" s="94"/>
      <c r="CHQ329" s="94"/>
      <c r="CHR329" s="94"/>
      <c r="CHS329" s="94"/>
      <c r="CHT329" s="94"/>
      <c r="CHU329" s="94"/>
      <c r="CHV329" s="94"/>
      <c r="CHW329" s="94"/>
      <c r="CHX329" s="94"/>
      <c r="CHY329" s="94"/>
      <c r="CHZ329" s="94"/>
      <c r="CIA329" s="94"/>
      <c r="CIB329" s="94"/>
      <c r="CIC329" s="94"/>
      <c r="CID329" s="94"/>
      <c r="CIE329" s="94"/>
      <c r="CIF329" s="94"/>
      <c r="CIG329" s="94"/>
      <c r="CIH329" s="94"/>
      <c r="CII329" s="94"/>
      <c r="CIJ329" s="94"/>
      <c r="CIK329" s="94"/>
      <c r="CIL329" s="94"/>
      <c r="CIM329" s="94"/>
      <c r="CIN329" s="94"/>
      <c r="CIO329" s="94"/>
      <c r="CIP329" s="94"/>
      <c r="CIQ329" s="94"/>
      <c r="CIR329" s="94"/>
      <c r="CIS329" s="94"/>
      <c r="CIT329" s="94"/>
      <c r="CIU329" s="94"/>
      <c r="CIV329" s="94"/>
      <c r="CIW329" s="94"/>
      <c r="CIX329" s="94"/>
      <c r="CIY329" s="94"/>
      <c r="CIZ329" s="94"/>
      <c r="CJA329" s="94"/>
      <c r="CJB329" s="94"/>
      <c r="CJC329" s="94"/>
      <c r="CJD329" s="94"/>
      <c r="CJE329" s="94"/>
      <c r="CJF329" s="94"/>
      <c r="CJG329" s="94"/>
      <c r="CJH329" s="94"/>
      <c r="CJI329" s="94"/>
      <c r="CJJ329" s="94"/>
      <c r="CJK329" s="94"/>
      <c r="CJL329" s="94"/>
      <c r="CJM329" s="94"/>
      <c r="CJN329" s="94"/>
      <c r="CJO329" s="94"/>
      <c r="CJP329" s="94"/>
      <c r="CJQ329" s="94"/>
      <c r="CJR329" s="94"/>
      <c r="CJS329" s="94"/>
      <c r="CJT329" s="94"/>
      <c r="CJU329" s="94"/>
      <c r="CJV329" s="94"/>
      <c r="CJW329" s="94"/>
      <c r="CJX329" s="94"/>
      <c r="CJY329" s="94"/>
      <c r="CJZ329" s="94"/>
      <c r="CKA329" s="94"/>
      <c r="CKB329" s="94"/>
      <c r="CKC329" s="94"/>
      <c r="CKD329" s="94"/>
      <c r="CKE329" s="94"/>
      <c r="CKF329" s="94"/>
      <c r="CKG329" s="94"/>
      <c r="CKH329" s="94"/>
      <c r="CKI329" s="94"/>
      <c r="CKJ329" s="94"/>
      <c r="CKK329" s="94"/>
      <c r="CKL329" s="94"/>
      <c r="CKM329" s="94"/>
      <c r="CKN329" s="94"/>
      <c r="CKO329" s="94"/>
      <c r="CKP329" s="94"/>
      <c r="CKQ329" s="94"/>
      <c r="CKR329" s="94"/>
      <c r="CKS329" s="94"/>
      <c r="CKT329" s="94"/>
      <c r="CKU329" s="94"/>
      <c r="CKV329" s="94"/>
      <c r="CKW329" s="94"/>
      <c r="CKX329" s="94"/>
      <c r="CKY329" s="94"/>
      <c r="CKZ329" s="94"/>
      <c r="CLA329" s="94"/>
      <c r="CLB329" s="94"/>
      <c r="CLC329" s="94"/>
      <c r="CLD329" s="94"/>
      <c r="CLE329" s="94"/>
      <c r="CLF329" s="94"/>
      <c r="CLG329" s="94"/>
      <c r="CLH329" s="94"/>
      <c r="CLI329" s="94"/>
      <c r="CLJ329" s="94"/>
      <c r="CLK329" s="94"/>
      <c r="CLL329" s="94"/>
      <c r="CLM329" s="94"/>
      <c r="CLN329" s="94"/>
      <c r="CLO329" s="94"/>
      <c r="CLP329" s="94"/>
      <c r="CLQ329" s="94"/>
      <c r="CLR329" s="94"/>
      <c r="CLS329" s="94"/>
      <c r="CLT329" s="94"/>
      <c r="CLU329" s="94"/>
      <c r="CLV329" s="94"/>
      <c r="CLW329" s="94"/>
      <c r="CLX329" s="94"/>
      <c r="CLY329" s="94"/>
      <c r="CLZ329" s="94"/>
      <c r="CMA329" s="94"/>
      <c r="CMB329" s="94"/>
      <c r="CMC329" s="94"/>
      <c r="CMD329" s="94"/>
      <c r="CME329" s="94"/>
      <c r="CMF329" s="94"/>
      <c r="CMG329" s="94"/>
      <c r="CMH329" s="94"/>
      <c r="CMI329" s="94"/>
      <c r="CMJ329" s="94"/>
      <c r="CMK329" s="94"/>
      <c r="CML329" s="94"/>
      <c r="CMM329" s="94"/>
      <c r="CMN329" s="94"/>
      <c r="CMO329" s="94"/>
      <c r="CMP329" s="94"/>
      <c r="CMQ329" s="94"/>
      <c r="CMR329" s="94"/>
      <c r="CMS329" s="94"/>
      <c r="CMT329" s="94"/>
      <c r="CMU329" s="94"/>
      <c r="CMV329" s="94"/>
      <c r="CMW329" s="94"/>
      <c r="CMX329" s="94"/>
      <c r="CMY329" s="94"/>
      <c r="CMZ329" s="94"/>
      <c r="CNA329" s="94"/>
      <c r="CNB329" s="94"/>
      <c r="CNC329" s="94"/>
      <c r="CND329" s="94"/>
      <c r="CNE329" s="94"/>
      <c r="CNF329" s="94"/>
      <c r="CNG329" s="94"/>
      <c r="CNH329" s="94"/>
      <c r="CNI329" s="94"/>
      <c r="CNJ329" s="94"/>
      <c r="CNK329" s="94"/>
      <c r="CNL329" s="94"/>
      <c r="CNM329" s="94"/>
      <c r="CNN329" s="94"/>
      <c r="CNO329" s="94"/>
      <c r="CNP329" s="94"/>
      <c r="CNQ329" s="94"/>
      <c r="CNR329" s="94"/>
      <c r="CNS329" s="94"/>
      <c r="CNT329" s="94"/>
      <c r="CNU329" s="94"/>
      <c r="CNV329" s="94"/>
      <c r="CNW329" s="94"/>
      <c r="CNX329" s="94"/>
      <c r="CNY329" s="94"/>
      <c r="CNZ329" s="94"/>
      <c r="COA329" s="94"/>
      <c r="COB329" s="94"/>
      <c r="COC329" s="94"/>
      <c r="COD329" s="94"/>
      <c r="COE329" s="94"/>
      <c r="COF329" s="94"/>
      <c r="COG329" s="94"/>
      <c r="COH329" s="94"/>
      <c r="COI329" s="94"/>
      <c r="COJ329" s="94"/>
      <c r="COK329" s="94"/>
      <c r="COL329" s="94"/>
      <c r="COM329" s="94"/>
      <c r="CON329" s="94"/>
      <c r="COO329" s="94"/>
      <c r="COP329" s="94"/>
      <c r="COQ329" s="94"/>
      <c r="COR329" s="94"/>
      <c r="COS329" s="94"/>
      <c r="COT329" s="94"/>
      <c r="COU329" s="94"/>
      <c r="COV329" s="94"/>
      <c r="COW329" s="94"/>
      <c r="COX329" s="94"/>
      <c r="COY329" s="94"/>
      <c r="COZ329" s="94"/>
      <c r="CPA329" s="94"/>
      <c r="CPB329" s="94"/>
      <c r="CPC329" s="94"/>
      <c r="CPD329" s="94"/>
      <c r="CPE329" s="94"/>
      <c r="CPF329" s="94"/>
      <c r="CPG329" s="94"/>
      <c r="CPH329" s="94"/>
      <c r="CPI329" s="94"/>
      <c r="CPJ329" s="94"/>
      <c r="CPK329" s="94"/>
      <c r="CPL329" s="94"/>
      <c r="CPM329" s="94"/>
      <c r="CPN329" s="94"/>
      <c r="CPO329" s="94"/>
      <c r="CPP329" s="94"/>
      <c r="CPQ329" s="94"/>
      <c r="CPR329" s="94"/>
      <c r="CPS329" s="94"/>
      <c r="CPT329" s="94"/>
      <c r="CPU329" s="94"/>
      <c r="CPV329" s="94"/>
      <c r="CPW329" s="94"/>
      <c r="CPX329" s="94"/>
      <c r="CPY329" s="94"/>
      <c r="CPZ329" s="94"/>
      <c r="CQA329" s="94"/>
      <c r="CQB329" s="94"/>
      <c r="CQC329" s="94"/>
      <c r="CQD329" s="94"/>
      <c r="CQE329" s="94"/>
      <c r="CQF329" s="94"/>
      <c r="CQG329" s="94"/>
      <c r="CQH329" s="94"/>
      <c r="CQI329" s="94"/>
      <c r="CQJ329" s="94"/>
      <c r="CQK329" s="94"/>
      <c r="CQL329" s="94"/>
      <c r="CQM329" s="94"/>
      <c r="CQN329" s="94"/>
      <c r="CQO329" s="94"/>
      <c r="CQP329" s="94"/>
      <c r="CQQ329" s="94"/>
      <c r="CQR329" s="94"/>
      <c r="CQS329" s="94"/>
      <c r="CQT329" s="94"/>
      <c r="CQU329" s="94"/>
      <c r="CQV329" s="94"/>
      <c r="CQW329" s="94"/>
      <c r="CQX329" s="94"/>
      <c r="CQY329" s="94"/>
      <c r="CQZ329" s="94"/>
      <c r="CRA329" s="94"/>
      <c r="CRB329" s="94"/>
      <c r="CRC329" s="94"/>
      <c r="CRD329" s="94"/>
      <c r="CRE329" s="94"/>
      <c r="CRF329" s="94"/>
      <c r="CRG329" s="94"/>
      <c r="CRH329" s="94"/>
      <c r="CRI329" s="94"/>
      <c r="CRJ329" s="94"/>
      <c r="CRK329" s="94"/>
      <c r="CRL329" s="94"/>
      <c r="CRM329" s="94"/>
      <c r="CRN329" s="94"/>
      <c r="CRO329" s="94"/>
      <c r="CRP329" s="94"/>
      <c r="CRQ329" s="94"/>
      <c r="CRR329" s="94"/>
      <c r="CRS329" s="94"/>
      <c r="CRT329" s="94"/>
      <c r="CRU329" s="94"/>
      <c r="CRV329" s="94"/>
      <c r="CRW329" s="94"/>
      <c r="CRX329" s="94"/>
      <c r="CRY329" s="94"/>
      <c r="CRZ329" s="94"/>
      <c r="CSA329" s="94"/>
      <c r="CSB329" s="94"/>
      <c r="CSC329" s="94"/>
      <c r="CSD329" s="94"/>
      <c r="CSE329" s="94"/>
      <c r="CSF329" s="94"/>
      <c r="CSG329" s="94"/>
      <c r="CSH329" s="94"/>
      <c r="CSI329" s="94"/>
      <c r="CSJ329" s="94"/>
      <c r="CSK329" s="94"/>
      <c r="CSL329" s="94"/>
      <c r="CSM329" s="94"/>
      <c r="CSN329" s="94"/>
      <c r="CSO329" s="94"/>
      <c r="CSP329" s="94"/>
      <c r="CSQ329" s="94"/>
      <c r="CSR329" s="94"/>
      <c r="CSS329" s="94"/>
      <c r="CST329" s="94"/>
      <c r="CSU329" s="94"/>
      <c r="CSV329" s="94"/>
      <c r="CSW329" s="94"/>
      <c r="CSX329" s="94"/>
      <c r="CSY329" s="94"/>
      <c r="CSZ329" s="94"/>
      <c r="CTA329" s="94"/>
      <c r="CTB329" s="94"/>
      <c r="CTC329" s="94"/>
      <c r="CTD329" s="94"/>
      <c r="CTE329" s="94"/>
      <c r="CTF329" s="94"/>
      <c r="CTG329" s="94"/>
      <c r="CTH329" s="94"/>
      <c r="CTI329" s="94"/>
      <c r="CTJ329" s="94"/>
      <c r="CTK329" s="94"/>
      <c r="CTL329" s="94"/>
      <c r="CTM329" s="94"/>
      <c r="CTN329" s="94"/>
      <c r="CTO329" s="94"/>
      <c r="CTP329" s="94"/>
      <c r="CTQ329" s="94"/>
      <c r="CTR329" s="94"/>
      <c r="CTS329" s="94"/>
      <c r="CTT329" s="94"/>
      <c r="CTU329" s="94"/>
      <c r="CTV329" s="94"/>
      <c r="CTW329" s="94"/>
      <c r="CTX329" s="94"/>
      <c r="CTY329" s="94"/>
      <c r="CTZ329" s="94"/>
      <c r="CUA329" s="94"/>
      <c r="CUB329" s="94"/>
      <c r="CUC329" s="94"/>
      <c r="CUD329" s="94"/>
      <c r="CUE329" s="94"/>
      <c r="CUF329" s="94"/>
      <c r="CUG329" s="94"/>
      <c r="CUH329" s="94"/>
      <c r="CUI329" s="94"/>
      <c r="CUJ329" s="94"/>
      <c r="CUK329" s="94"/>
      <c r="CUL329" s="94"/>
      <c r="CUM329" s="94"/>
      <c r="CUN329" s="94"/>
      <c r="CUO329" s="94"/>
      <c r="CUP329" s="94"/>
      <c r="CUQ329" s="94"/>
      <c r="CUR329" s="94"/>
      <c r="CUS329" s="94"/>
      <c r="CUT329" s="94"/>
      <c r="CUU329" s="94"/>
      <c r="CUV329" s="94"/>
      <c r="CUW329" s="94"/>
      <c r="CUX329" s="94"/>
      <c r="CUY329" s="94"/>
      <c r="CUZ329" s="94"/>
      <c r="CVA329" s="94"/>
      <c r="CVB329" s="94"/>
      <c r="CVC329" s="94"/>
      <c r="CVD329" s="94"/>
      <c r="CVE329" s="94"/>
      <c r="CVF329" s="94"/>
      <c r="CVG329" s="94"/>
      <c r="CVH329" s="94"/>
      <c r="CVI329" s="94"/>
      <c r="CVJ329" s="94"/>
      <c r="CVK329" s="94"/>
      <c r="CVL329" s="94"/>
      <c r="CVM329" s="94"/>
      <c r="CVN329" s="94"/>
      <c r="CVO329" s="94"/>
      <c r="CVP329" s="94"/>
      <c r="CVQ329" s="94"/>
      <c r="CVR329" s="94"/>
      <c r="CVS329" s="94"/>
      <c r="CVT329" s="94"/>
      <c r="CVU329" s="94"/>
      <c r="CVV329" s="94"/>
      <c r="CVW329" s="94"/>
      <c r="CVX329" s="94"/>
      <c r="CVY329" s="94"/>
      <c r="CVZ329" s="94"/>
      <c r="CWA329" s="94"/>
      <c r="CWB329" s="94"/>
      <c r="CWC329" s="94"/>
      <c r="CWD329" s="94"/>
      <c r="CWE329" s="94"/>
      <c r="CWF329" s="94"/>
      <c r="CWG329" s="94"/>
      <c r="CWH329" s="94"/>
      <c r="CWI329" s="94"/>
      <c r="CWJ329" s="94"/>
      <c r="CWK329" s="94"/>
      <c r="CWL329" s="94"/>
      <c r="CWM329" s="94"/>
      <c r="CWN329" s="94"/>
      <c r="CWO329" s="94"/>
      <c r="CWP329" s="94"/>
      <c r="CWQ329" s="94"/>
      <c r="CWR329" s="94"/>
      <c r="CWS329" s="94"/>
      <c r="CWT329" s="94"/>
      <c r="CWU329" s="94"/>
      <c r="CWV329" s="94"/>
      <c r="CWW329" s="94"/>
      <c r="CWX329" s="94"/>
      <c r="CWY329" s="94"/>
      <c r="CWZ329" s="94"/>
      <c r="CXA329" s="94"/>
      <c r="CXB329" s="94"/>
      <c r="CXC329" s="94"/>
      <c r="CXD329" s="94"/>
      <c r="CXE329" s="94"/>
      <c r="CXF329" s="94"/>
      <c r="CXG329" s="94"/>
      <c r="CXH329" s="94"/>
      <c r="CXI329" s="94"/>
      <c r="CXJ329" s="94"/>
      <c r="CXK329" s="94"/>
      <c r="CXL329" s="94"/>
      <c r="CXM329" s="94"/>
      <c r="CXN329" s="94"/>
      <c r="CXO329" s="94"/>
      <c r="CXP329" s="94"/>
      <c r="CXQ329" s="94"/>
      <c r="CXR329" s="94"/>
      <c r="CXS329" s="94"/>
      <c r="CXT329" s="94"/>
      <c r="CXU329" s="94"/>
      <c r="CXV329" s="94"/>
      <c r="CXW329" s="94"/>
      <c r="CXX329" s="94"/>
      <c r="CXY329" s="94"/>
      <c r="CXZ329" s="94"/>
      <c r="CYA329" s="94"/>
      <c r="CYB329" s="94"/>
      <c r="CYC329" s="94"/>
      <c r="CYD329" s="94"/>
      <c r="CYE329" s="94"/>
      <c r="CYF329" s="94"/>
      <c r="CYG329" s="94"/>
      <c r="CYH329" s="94"/>
      <c r="CYI329" s="94"/>
      <c r="CYJ329" s="94"/>
      <c r="CYK329" s="94"/>
      <c r="CYL329" s="94"/>
      <c r="CYM329" s="94"/>
      <c r="CYN329" s="94"/>
      <c r="CYO329" s="94"/>
      <c r="CYP329" s="94"/>
      <c r="CYQ329" s="94"/>
      <c r="CYR329" s="94"/>
      <c r="CYS329" s="94"/>
      <c r="CYT329" s="94"/>
      <c r="CYU329" s="94"/>
      <c r="CYV329" s="94"/>
      <c r="CYW329" s="94"/>
      <c r="CYX329" s="94"/>
      <c r="CYY329" s="94"/>
      <c r="CYZ329" s="94"/>
      <c r="CZA329" s="94"/>
      <c r="CZB329" s="94"/>
      <c r="CZC329" s="94"/>
      <c r="CZD329" s="94"/>
      <c r="CZE329" s="94"/>
      <c r="CZF329" s="94"/>
      <c r="CZG329" s="94"/>
      <c r="CZH329" s="94"/>
      <c r="CZI329" s="94"/>
      <c r="CZJ329" s="94"/>
      <c r="CZK329" s="94"/>
      <c r="CZL329" s="94"/>
      <c r="CZM329" s="94"/>
      <c r="CZN329" s="94"/>
      <c r="CZO329" s="94"/>
      <c r="CZP329" s="94"/>
      <c r="CZQ329" s="94"/>
      <c r="CZR329" s="94"/>
      <c r="CZS329" s="94"/>
      <c r="CZT329" s="94"/>
      <c r="CZU329" s="94"/>
      <c r="CZV329" s="94"/>
      <c r="CZW329" s="94"/>
      <c r="CZX329" s="94"/>
      <c r="CZY329" s="94"/>
      <c r="CZZ329" s="94"/>
      <c r="DAA329" s="94"/>
      <c r="DAB329" s="94"/>
      <c r="DAC329" s="94"/>
      <c r="DAD329" s="94"/>
      <c r="DAE329" s="94"/>
      <c r="DAF329" s="94"/>
      <c r="DAG329" s="94"/>
      <c r="DAH329" s="94"/>
      <c r="DAI329" s="94"/>
      <c r="DAJ329" s="94"/>
      <c r="DAK329" s="94"/>
      <c r="DAL329" s="94"/>
      <c r="DAM329" s="94"/>
      <c r="DAN329" s="94"/>
      <c r="DAO329" s="94"/>
      <c r="DAP329" s="94"/>
      <c r="DAQ329" s="94"/>
      <c r="DAR329" s="94"/>
      <c r="DAS329" s="94"/>
      <c r="DAT329" s="94"/>
      <c r="DAU329" s="94"/>
      <c r="DAV329" s="94"/>
      <c r="DAW329" s="94"/>
      <c r="DAX329" s="94"/>
      <c r="DAY329" s="94"/>
      <c r="DAZ329" s="94"/>
      <c r="DBA329" s="94"/>
      <c r="DBB329" s="94"/>
      <c r="DBC329" s="94"/>
      <c r="DBD329" s="94"/>
      <c r="DBE329" s="94"/>
      <c r="DBF329" s="94"/>
      <c r="DBG329" s="94"/>
      <c r="DBH329" s="94"/>
      <c r="DBI329" s="94"/>
      <c r="DBJ329" s="94"/>
      <c r="DBK329" s="94"/>
      <c r="DBL329" s="94"/>
      <c r="DBM329" s="94"/>
      <c r="DBN329" s="94"/>
      <c r="DBO329" s="94"/>
      <c r="DBP329" s="94"/>
      <c r="DBQ329" s="94"/>
      <c r="DBR329" s="94"/>
      <c r="DBS329" s="94"/>
      <c r="DBT329" s="94"/>
      <c r="DBU329" s="94"/>
      <c r="DBV329" s="94"/>
      <c r="DBW329" s="94"/>
      <c r="DBX329" s="94"/>
      <c r="DBY329" s="94"/>
      <c r="DBZ329" s="94"/>
      <c r="DCA329" s="94"/>
      <c r="DCB329" s="94"/>
      <c r="DCC329" s="94"/>
      <c r="DCD329" s="94"/>
      <c r="DCE329" s="94"/>
      <c r="DCF329" s="94"/>
      <c r="DCG329" s="94"/>
      <c r="DCH329" s="94"/>
      <c r="DCI329" s="94"/>
      <c r="DCJ329" s="94"/>
      <c r="DCK329" s="94"/>
      <c r="DCL329" s="94"/>
      <c r="DCM329" s="94"/>
      <c r="DCN329" s="94"/>
      <c r="DCO329" s="94"/>
      <c r="DCP329" s="94"/>
      <c r="DCQ329" s="94"/>
      <c r="DCR329" s="94"/>
      <c r="DCS329" s="94"/>
      <c r="DCT329" s="94"/>
      <c r="DCU329" s="94"/>
      <c r="DCV329" s="94"/>
      <c r="DCW329" s="94"/>
      <c r="DCX329" s="94"/>
      <c r="DCY329" s="94"/>
      <c r="DCZ329" s="94"/>
      <c r="DDA329" s="94"/>
      <c r="DDB329" s="94"/>
      <c r="DDC329" s="94"/>
      <c r="DDD329" s="94"/>
      <c r="DDE329" s="94"/>
      <c r="DDF329" s="94"/>
      <c r="DDG329" s="94"/>
      <c r="DDH329" s="94"/>
      <c r="DDI329" s="94"/>
      <c r="DDJ329" s="94"/>
      <c r="DDK329" s="94"/>
      <c r="DDL329" s="94"/>
      <c r="DDM329" s="94"/>
      <c r="DDN329" s="94"/>
      <c r="DDO329" s="94"/>
      <c r="DDP329" s="94"/>
      <c r="DDQ329" s="94"/>
      <c r="DDR329" s="94"/>
      <c r="DDS329" s="94"/>
      <c r="DDT329" s="94"/>
      <c r="DDU329" s="94"/>
      <c r="DDV329" s="94"/>
      <c r="DDW329" s="94"/>
      <c r="DDX329" s="94"/>
      <c r="DDY329" s="94"/>
      <c r="DDZ329" s="94"/>
      <c r="DEA329" s="94"/>
      <c r="DEB329" s="94"/>
      <c r="DEC329" s="94"/>
      <c r="DED329" s="94"/>
      <c r="DEE329" s="94"/>
      <c r="DEF329" s="94"/>
      <c r="DEG329" s="94"/>
      <c r="DEH329" s="94"/>
      <c r="DEI329" s="94"/>
      <c r="DEJ329" s="94"/>
      <c r="DEK329" s="94"/>
      <c r="DEL329" s="94"/>
      <c r="DEM329" s="94"/>
      <c r="DEN329" s="94"/>
      <c r="DEO329" s="94"/>
      <c r="DEP329" s="94"/>
      <c r="DEQ329" s="94"/>
      <c r="DER329" s="94"/>
      <c r="DES329" s="94"/>
      <c r="DET329" s="94"/>
      <c r="DEU329" s="94"/>
      <c r="DEV329" s="94"/>
      <c r="DEW329" s="94"/>
      <c r="DEX329" s="94"/>
      <c r="DEY329" s="94"/>
      <c r="DEZ329" s="94"/>
      <c r="DFA329" s="94"/>
      <c r="DFB329" s="94"/>
      <c r="DFC329" s="94"/>
      <c r="DFD329" s="94"/>
      <c r="DFE329" s="94"/>
      <c r="DFF329" s="94"/>
      <c r="DFG329" s="94"/>
      <c r="DFH329" s="94"/>
      <c r="DFI329" s="94"/>
      <c r="DFJ329" s="94"/>
      <c r="DFK329" s="94"/>
      <c r="DFL329" s="94"/>
      <c r="DFM329" s="94"/>
      <c r="DFN329" s="94"/>
      <c r="DFO329" s="94"/>
      <c r="DFP329" s="94"/>
      <c r="DFQ329" s="94"/>
      <c r="DFR329" s="94"/>
      <c r="DFS329" s="94"/>
      <c r="DFT329" s="94"/>
      <c r="DFU329" s="94"/>
      <c r="DFV329" s="94"/>
      <c r="DFW329" s="94"/>
      <c r="DFX329" s="94"/>
      <c r="DFY329" s="94"/>
      <c r="DFZ329" s="94"/>
      <c r="DGA329" s="94"/>
      <c r="DGB329" s="94"/>
      <c r="DGC329" s="94"/>
      <c r="DGD329" s="94"/>
      <c r="DGE329" s="94"/>
      <c r="DGF329" s="94"/>
      <c r="DGG329" s="94"/>
      <c r="DGH329" s="94"/>
      <c r="DGI329" s="94"/>
      <c r="DGJ329" s="94"/>
      <c r="DGK329" s="94"/>
      <c r="DGL329" s="94"/>
      <c r="DGM329" s="94"/>
      <c r="DGN329" s="94"/>
      <c r="DGO329" s="94"/>
      <c r="DGP329" s="94"/>
      <c r="DGQ329" s="94"/>
      <c r="DGR329" s="94"/>
      <c r="DGS329" s="94"/>
      <c r="DGT329" s="94"/>
      <c r="DGU329" s="94"/>
      <c r="DGV329" s="94"/>
      <c r="DGW329" s="94"/>
      <c r="DGX329" s="94"/>
      <c r="DGY329" s="94"/>
      <c r="DGZ329" s="94"/>
      <c r="DHA329" s="94"/>
      <c r="DHB329" s="94"/>
      <c r="DHC329" s="94"/>
      <c r="DHD329" s="94"/>
      <c r="DHE329" s="94"/>
      <c r="DHF329" s="94"/>
      <c r="DHG329" s="94"/>
      <c r="DHH329" s="94"/>
      <c r="DHI329" s="94"/>
      <c r="DHJ329" s="94"/>
      <c r="DHK329" s="94"/>
      <c r="DHL329" s="94"/>
      <c r="DHM329" s="94"/>
      <c r="DHN329" s="94"/>
      <c r="DHO329" s="94"/>
      <c r="DHP329" s="94"/>
      <c r="DHQ329" s="94"/>
      <c r="DHR329" s="94"/>
      <c r="DHS329" s="94"/>
      <c r="DHT329" s="94"/>
      <c r="DHU329" s="94"/>
      <c r="DHV329" s="94"/>
      <c r="DHW329" s="94"/>
      <c r="DHX329" s="94"/>
      <c r="DHY329" s="94"/>
      <c r="DHZ329" s="94"/>
      <c r="DIA329" s="94"/>
      <c r="DIB329" s="94"/>
      <c r="DIC329" s="94"/>
      <c r="DID329" s="94"/>
      <c r="DIE329" s="94"/>
      <c r="DIF329" s="94"/>
      <c r="DIG329" s="94"/>
      <c r="DIH329" s="94"/>
      <c r="DII329" s="94"/>
      <c r="DIJ329" s="94"/>
      <c r="DIK329" s="94"/>
      <c r="DIL329" s="94"/>
      <c r="DIM329" s="94"/>
      <c r="DIN329" s="94"/>
      <c r="DIO329" s="94"/>
      <c r="DIP329" s="94"/>
      <c r="DIQ329" s="94"/>
      <c r="DIR329" s="94"/>
      <c r="DIS329" s="94"/>
      <c r="DIT329" s="94"/>
      <c r="DIU329" s="94"/>
      <c r="DIV329" s="94"/>
      <c r="DIW329" s="94"/>
      <c r="DIX329" s="94"/>
      <c r="DIY329" s="94"/>
      <c r="DIZ329" s="94"/>
      <c r="DJA329" s="94"/>
      <c r="DJB329" s="94"/>
      <c r="DJC329" s="94"/>
      <c r="DJD329" s="94"/>
      <c r="DJE329" s="94"/>
      <c r="DJF329" s="94"/>
      <c r="DJG329" s="94"/>
      <c r="DJH329" s="94"/>
      <c r="DJI329" s="94"/>
      <c r="DJJ329" s="94"/>
      <c r="DJK329" s="94"/>
      <c r="DJL329" s="94"/>
      <c r="DJM329" s="94"/>
      <c r="DJN329" s="94"/>
      <c r="DJO329" s="94"/>
      <c r="DJP329" s="94"/>
      <c r="DJQ329" s="94"/>
      <c r="DJR329" s="94"/>
      <c r="DJS329" s="94"/>
      <c r="DJT329" s="94"/>
      <c r="DJU329" s="94"/>
      <c r="DJV329" s="94"/>
      <c r="DJW329" s="94"/>
      <c r="DJX329" s="94"/>
      <c r="DJY329" s="94"/>
      <c r="DJZ329" s="94"/>
      <c r="DKA329" s="94"/>
      <c r="DKB329" s="94"/>
      <c r="DKC329" s="94"/>
      <c r="DKD329" s="94"/>
      <c r="DKE329" s="94"/>
      <c r="DKF329" s="94"/>
      <c r="DKG329" s="94"/>
      <c r="DKH329" s="94"/>
      <c r="DKI329" s="94"/>
      <c r="DKJ329" s="94"/>
      <c r="DKK329" s="94"/>
      <c r="DKL329" s="94"/>
      <c r="DKM329" s="94"/>
      <c r="DKN329" s="94"/>
      <c r="DKO329" s="94"/>
      <c r="DKP329" s="94"/>
      <c r="DKQ329" s="94"/>
      <c r="DKR329" s="94"/>
      <c r="DKS329" s="94"/>
      <c r="DKT329" s="94"/>
      <c r="DKU329" s="94"/>
      <c r="DKV329" s="94"/>
      <c r="DKW329" s="94"/>
      <c r="DKX329" s="94"/>
      <c r="DKY329" s="94"/>
      <c r="DKZ329" s="94"/>
      <c r="DLA329" s="94"/>
      <c r="DLB329" s="94"/>
      <c r="DLC329" s="94"/>
      <c r="DLD329" s="94"/>
      <c r="DLE329" s="94"/>
      <c r="DLF329" s="94"/>
      <c r="DLG329" s="94"/>
      <c r="DLH329" s="94"/>
      <c r="DLI329" s="94"/>
      <c r="DLJ329" s="94"/>
      <c r="DLK329" s="94"/>
      <c r="DLL329" s="94"/>
      <c r="DLM329" s="94"/>
      <c r="DLN329" s="94"/>
      <c r="DLO329" s="94"/>
      <c r="DLP329" s="94"/>
      <c r="DLQ329" s="94"/>
      <c r="DLR329" s="94"/>
      <c r="DLS329" s="94"/>
      <c r="DLT329" s="94"/>
      <c r="DLU329" s="94"/>
      <c r="DLV329" s="94"/>
      <c r="DLW329" s="94"/>
      <c r="DLX329" s="94"/>
      <c r="DLY329" s="94"/>
      <c r="DLZ329" s="94"/>
      <c r="DMA329" s="94"/>
      <c r="DMB329" s="94"/>
      <c r="DMC329" s="94"/>
      <c r="DMD329" s="94"/>
      <c r="DME329" s="94"/>
      <c r="DMF329" s="94"/>
      <c r="DMG329" s="94"/>
      <c r="DMH329" s="94"/>
      <c r="DMI329" s="94"/>
      <c r="DMJ329" s="94"/>
      <c r="DMK329" s="94"/>
      <c r="DML329" s="94"/>
      <c r="DMM329" s="94"/>
      <c r="DMN329" s="94"/>
      <c r="DMO329" s="94"/>
      <c r="DMP329" s="94"/>
      <c r="DMQ329" s="94"/>
      <c r="DMR329" s="94"/>
      <c r="DMS329" s="94"/>
      <c r="DMT329" s="94"/>
      <c r="DMU329" s="94"/>
      <c r="DMV329" s="94"/>
      <c r="DMW329" s="94"/>
      <c r="DMX329" s="94"/>
      <c r="DMY329" s="94"/>
      <c r="DMZ329" s="94"/>
      <c r="DNA329" s="94"/>
      <c r="DNB329" s="94"/>
      <c r="DNC329" s="94"/>
      <c r="DND329" s="94"/>
      <c r="DNE329" s="94"/>
      <c r="DNF329" s="94"/>
      <c r="DNG329" s="94"/>
      <c r="DNH329" s="94"/>
      <c r="DNI329" s="94"/>
      <c r="DNJ329" s="94"/>
      <c r="DNK329" s="94"/>
      <c r="DNL329" s="94"/>
      <c r="DNM329" s="94"/>
      <c r="DNN329" s="94"/>
      <c r="DNO329" s="94"/>
      <c r="DNP329" s="94"/>
      <c r="DNQ329" s="94"/>
      <c r="DNR329" s="94"/>
      <c r="DNS329" s="94"/>
      <c r="DNT329" s="94"/>
      <c r="DNU329" s="94"/>
      <c r="DNV329" s="94"/>
      <c r="DNW329" s="94"/>
      <c r="DNX329" s="94"/>
      <c r="DNY329" s="94"/>
      <c r="DNZ329" s="94"/>
      <c r="DOA329" s="94"/>
      <c r="DOB329" s="94"/>
      <c r="DOC329" s="94"/>
      <c r="DOD329" s="94"/>
      <c r="DOE329" s="94"/>
      <c r="DOF329" s="94"/>
      <c r="DOG329" s="94"/>
      <c r="DOH329" s="94"/>
      <c r="DOI329" s="94"/>
      <c r="DOJ329" s="94"/>
      <c r="DOK329" s="94"/>
      <c r="DOL329" s="94"/>
      <c r="DOM329" s="94"/>
      <c r="DON329" s="94"/>
      <c r="DOO329" s="94"/>
      <c r="DOP329" s="94"/>
      <c r="DOQ329" s="94"/>
      <c r="DOR329" s="94"/>
      <c r="DOS329" s="94"/>
      <c r="DOT329" s="94"/>
      <c r="DOU329" s="94"/>
      <c r="DOV329" s="94"/>
      <c r="DOW329" s="94"/>
      <c r="DOX329" s="94"/>
      <c r="DOY329" s="94"/>
      <c r="DOZ329" s="94"/>
      <c r="DPA329" s="94"/>
      <c r="DPB329" s="94"/>
      <c r="DPC329" s="94"/>
      <c r="DPD329" s="94"/>
      <c r="DPE329" s="94"/>
      <c r="DPF329" s="94"/>
      <c r="DPG329" s="94"/>
      <c r="DPH329" s="94"/>
      <c r="DPI329" s="94"/>
      <c r="DPJ329" s="94"/>
      <c r="DPK329" s="94"/>
      <c r="DPL329" s="94"/>
      <c r="DPM329" s="94"/>
      <c r="DPN329" s="94"/>
      <c r="DPO329" s="94"/>
      <c r="DPP329" s="94"/>
      <c r="DPQ329" s="94"/>
      <c r="DPR329" s="94"/>
      <c r="DPS329" s="94"/>
      <c r="DPT329" s="94"/>
      <c r="DPU329" s="94"/>
      <c r="DPV329" s="94"/>
      <c r="DPW329" s="94"/>
      <c r="DPX329" s="94"/>
      <c r="DPY329" s="94"/>
      <c r="DPZ329" s="94"/>
      <c r="DQA329" s="94"/>
      <c r="DQB329" s="94"/>
      <c r="DQC329" s="94"/>
      <c r="DQD329" s="94"/>
      <c r="DQE329" s="94"/>
      <c r="DQF329" s="94"/>
      <c r="DQG329" s="94"/>
      <c r="DQH329" s="94"/>
      <c r="DQI329" s="94"/>
      <c r="DQJ329" s="94"/>
      <c r="DQK329" s="94"/>
      <c r="DQL329" s="94"/>
      <c r="DQM329" s="94"/>
      <c r="DQN329" s="94"/>
      <c r="DQO329" s="94"/>
      <c r="DQP329" s="94"/>
      <c r="DQQ329" s="94"/>
      <c r="DQR329" s="94"/>
      <c r="DQS329" s="94"/>
      <c r="DQT329" s="94"/>
      <c r="DQU329" s="94"/>
      <c r="DQV329" s="94"/>
      <c r="DQW329" s="94"/>
      <c r="DQX329" s="94"/>
      <c r="DQY329" s="94"/>
      <c r="DQZ329" s="94"/>
      <c r="DRA329" s="94"/>
      <c r="DRB329" s="94"/>
      <c r="DRC329" s="94"/>
      <c r="DRD329" s="94"/>
      <c r="DRE329" s="94"/>
      <c r="DRF329" s="94"/>
      <c r="DRG329" s="94"/>
      <c r="DRH329" s="94"/>
      <c r="DRI329" s="94"/>
      <c r="DRJ329" s="94"/>
      <c r="DRK329" s="94"/>
      <c r="DRL329" s="94"/>
      <c r="DRM329" s="94"/>
      <c r="DRN329" s="94"/>
      <c r="DRO329" s="94"/>
      <c r="DRP329" s="94"/>
      <c r="DRQ329" s="94"/>
      <c r="DRR329" s="94"/>
      <c r="DRS329" s="94"/>
      <c r="DRT329" s="94"/>
      <c r="DRU329" s="94"/>
      <c r="DRV329" s="94"/>
      <c r="DRW329" s="94"/>
      <c r="DRX329" s="94"/>
      <c r="DRY329" s="94"/>
      <c r="DRZ329" s="94"/>
      <c r="DSA329" s="94"/>
      <c r="DSB329" s="94"/>
      <c r="DSC329" s="94"/>
      <c r="DSD329" s="94"/>
      <c r="DSE329" s="94"/>
      <c r="DSF329" s="94"/>
      <c r="DSG329" s="94"/>
      <c r="DSH329" s="94"/>
      <c r="DSI329" s="94"/>
      <c r="DSJ329" s="94"/>
      <c r="DSK329" s="94"/>
      <c r="DSL329" s="94"/>
      <c r="DSM329" s="94"/>
      <c r="DSN329" s="94"/>
      <c r="DSO329" s="94"/>
      <c r="DSP329" s="94"/>
      <c r="DSQ329" s="94"/>
      <c r="DSR329" s="94"/>
      <c r="DSS329" s="94"/>
      <c r="DST329" s="94"/>
      <c r="DSU329" s="94"/>
      <c r="DSV329" s="94"/>
      <c r="DSW329" s="94"/>
      <c r="DSX329" s="94"/>
      <c r="DSY329" s="94"/>
      <c r="DSZ329" s="94"/>
      <c r="DTA329" s="94"/>
      <c r="DTB329" s="94"/>
      <c r="DTC329" s="94"/>
      <c r="DTD329" s="94"/>
      <c r="DTE329" s="94"/>
      <c r="DTF329" s="94"/>
      <c r="DTG329" s="94"/>
      <c r="DTH329" s="94"/>
      <c r="DTI329" s="94"/>
      <c r="DTJ329" s="94"/>
      <c r="DTK329" s="94"/>
      <c r="DTL329" s="94"/>
      <c r="DTM329" s="94"/>
      <c r="DTN329" s="94"/>
      <c r="DTO329" s="94"/>
      <c r="DTP329" s="94"/>
      <c r="DTQ329" s="94"/>
      <c r="DTR329" s="94"/>
      <c r="DTS329" s="94"/>
      <c r="DTT329" s="94"/>
      <c r="DTU329" s="94"/>
      <c r="DTV329" s="94"/>
      <c r="DTW329" s="94"/>
      <c r="DTX329" s="94"/>
      <c r="DTY329" s="94"/>
      <c r="DTZ329" s="94"/>
      <c r="DUA329" s="94"/>
      <c r="DUB329" s="94"/>
      <c r="DUC329" s="94"/>
      <c r="DUD329" s="94"/>
      <c r="DUE329" s="94"/>
      <c r="DUF329" s="94"/>
      <c r="DUG329" s="94"/>
      <c r="DUH329" s="94"/>
      <c r="DUI329" s="94"/>
      <c r="DUJ329" s="94"/>
      <c r="DUK329" s="94"/>
      <c r="DUL329" s="94"/>
      <c r="DUM329" s="94"/>
      <c r="DUN329" s="94"/>
      <c r="DUO329" s="94"/>
      <c r="DUP329" s="94"/>
      <c r="DUQ329" s="94"/>
      <c r="DUR329" s="94"/>
      <c r="DUS329" s="94"/>
      <c r="DUT329" s="94"/>
      <c r="DUU329" s="94"/>
      <c r="DUV329" s="94"/>
      <c r="DUW329" s="94"/>
      <c r="DUX329" s="94"/>
      <c r="DUY329" s="94"/>
      <c r="DUZ329" s="94"/>
      <c r="DVA329" s="94"/>
      <c r="DVB329" s="94"/>
      <c r="DVC329" s="94"/>
      <c r="DVD329" s="94"/>
      <c r="DVE329" s="94"/>
      <c r="DVF329" s="94"/>
      <c r="DVG329" s="94"/>
      <c r="DVH329" s="94"/>
      <c r="DVI329" s="94"/>
      <c r="DVJ329" s="94"/>
      <c r="DVK329" s="94"/>
      <c r="DVL329" s="94"/>
      <c r="DVM329" s="94"/>
      <c r="DVN329" s="94"/>
      <c r="DVO329" s="94"/>
      <c r="DVP329" s="94"/>
      <c r="DVQ329" s="94"/>
      <c r="DVR329" s="94"/>
      <c r="DVS329" s="94"/>
      <c r="DVT329" s="94"/>
      <c r="DVU329" s="94"/>
      <c r="DVV329" s="94"/>
      <c r="DVW329" s="94"/>
      <c r="DVX329" s="94"/>
      <c r="DVY329" s="94"/>
      <c r="DVZ329" s="94"/>
      <c r="DWA329" s="94"/>
      <c r="DWB329" s="94"/>
      <c r="DWC329" s="94"/>
      <c r="DWD329" s="94"/>
      <c r="DWE329" s="94"/>
      <c r="DWF329" s="94"/>
      <c r="DWG329" s="94"/>
      <c r="DWH329" s="94"/>
      <c r="DWI329" s="94"/>
      <c r="DWJ329" s="94"/>
      <c r="DWK329" s="94"/>
      <c r="DWL329" s="94"/>
      <c r="DWM329" s="94"/>
      <c r="DWN329" s="94"/>
      <c r="DWO329" s="94"/>
      <c r="DWP329" s="94"/>
      <c r="DWQ329" s="94"/>
      <c r="DWR329" s="94"/>
      <c r="DWS329" s="94"/>
      <c r="DWT329" s="94"/>
      <c r="DWU329" s="94"/>
      <c r="DWV329" s="94"/>
      <c r="DWW329" s="94"/>
      <c r="DWX329" s="94"/>
      <c r="DWY329" s="94"/>
      <c r="DWZ329" s="94"/>
      <c r="DXA329" s="94"/>
      <c r="DXB329" s="94"/>
      <c r="DXC329" s="94"/>
      <c r="DXD329" s="94"/>
      <c r="DXE329" s="94"/>
      <c r="DXF329" s="94"/>
      <c r="DXG329" s="94"/>
      <c r="DXH329" s="94"/>
      <c r="DXI329" s="94"/>
      <c r="DXJ329" s="94"/>
      <c r="DXK329" s="94"/>
      <c r="DXL329" s="94"/>
      <c r="DXM329" s="94"/>
      <c r="DXN329" s="94"/>
      <c r="DXO329" s="94"/>
      <c r="DXP329" s="94"/>
      <c r="DXQ329" s="94"/>
      <c r="DXR329" s="94"/>
      <c r="DXS329" s="94"/>
      <c r="DXT329" s="94"/>
      <c r="DXU329" s="94"/>
      <c r="DXV329" s="94"/>
      <c r="DXW329" s="94"/>
      <c r="DXX329" s="94"/>
      <c r="DXY329" s="94"/>
      <c r="DXZ329" s="94"/>
      <c r="DYA329" s="94"/>
      <c r="DYB329" s="94"/>
      <c r="DYC329" s="94"/>
      <c r="DYD329" s="94"/>
      <c r="DYE329" s="94"/>
      <c r="DYF329" s="94"/>
      <c r="DYG329" s="94"/>
      <c r="DYH329" s="94"/>
      <c r="DYI329" s="94"/>
      <c r="DYJ329" s="94"/>
      <c r="DYK329" s="94"/>
      <c r="DYL329" s="94"/>
      <c r="DYM329" s="94"/>
      <c r="DYN329" s="94"/>
      <c r="DYO329" s="94"/>
      <c r="DYP329" s="94"/>
      <c r="DYQ329" s="94"/>
      <c r="DYR329" s="94"/>
      <c r="DYS329" s="94"/>
      <c r="DYT329" s="94"/>
      <c r="DYU329" s="94"/>
      <c r="DYV329" s="94"/>
      <c r="DYW329" s="94"/>
      <c r="DYX329" s="94"/>
      <c r="DYY329" s="94"/>
      <c r="DYZ329" s="94"/>
      <c r="DZA329" s="94"/>
      <c r="DZB329" s="94"/>
      <c r="DZC329" s="94"/>
      <c r="DZD329" s="94"/>
      <c r="DZE329" s="94"/>
      <c r="DZF329" s="94"/>
      <c r="DZG329" s="94"/>
      <c r="DZH329" s="94"/>
      <c r="DZI329" s="94"/>
      <c r="DZJ329" s="94"/>
      <c r="DZK329" s="94"/>
      <c r="DZL329" s="94"/>
      <c r="DZM329" s="94"/>
      <c r="DZN329" s="94"/>
      <c r="DZO329" s="94"/>
      <c r="DZP329" s="94"/>
      <c r="DZQ329" s="94"/>
      <c r="DZR329" s="94"/>
      <c r="DZS329" s="94"/>
      <c r="DZT329" s="94"/>
      <c r="DZU329" s="94"/>
      <c r="DZV329" s="94"/>
      <c r="DZW329" s="94"/>
      <c r="DZX329" s="94"/>
      <c r="DZY329" s="94"/>
      <c r="DZZ329" s="94"/>
      <c r="EAA329" s="94"/>
      <c r="EAB329" s="94"/>
      <c r="EAC329" s="94"/>
      <c r="EAD329" s="94"/>
      <c r="EAE329" s="94"/>
      <c r="EAF329" s="94"/>
      <c r="EAG329" s="94"/>
      <c r="EAH329" s="94"/>
      <c r="EAI329" s="94"/>
      <c r="EAJ329" s="94"/>
      <c r="EAK329" s="94"/>
      <c r="EAL329" s="94"/>
      <c r="EAM329" s="94"/>
      <c r="EAN329" s="94"/>
      <c r="EAO329" s="94"/>
      <c r="EAP329" s="94"/>
      <c r="EAQ329" s="94"/>
      <c r="EAR329" s="94"/>
      <c r="EAS329" s="94"/>
      <c r="EAT329" s="94"/>
      <c r="EAU329" s="94"/>
      <c r="EAV329" s="94"/>
      <c r="EAW329" s="94"/>
      <c r="EAX329" s="94"/>
      <c r="EAY329" s="94"/>
      <c r="EAZ329" s="94"/>
      <c r="EBA329" s="94"/>
      <c r="EBB329" s="94"/>
      <c r="EBC329" s="94"/>
      <c r="EBD329" s="94"/>
      <c r="EBE329" s="94"/>
      <c r="EBF329" s="94"/>
      <c r="EBG329" s="94"/>
      <c r="EBH329" s="94"/>
      <c r="EBI329" s="94"/>
      <c r="EBJ329" s="94"/>
      <c r="EBK329" s="94"/>
      <c r="EBL329" s="94"/>
      <c r="EBM329" s="94"/>
      <c r="EBN329" s="94"/>
      <c r="EBO329" s="94"/>
      <c r="EBP329" s="94"/>
      <c r="EBQ329" s="94"/>
      <c r="EBR329" s="94"/>
      <c r="EBS329" s="94"/>
      <c r="EBT329" s="94"/>
      <c r="EBU329" s="94"/>
      <c r="EBV329" s="94"/>
      <c r="EBW329" s="94"/>
      <c r="EBX329" s="94"/>
      <c r="EBY329" s="94"/>
      <c r="EBZ329" s="94"/>
      <c r="ECA329" s="94"/>
      <c r="ECB329" s="94"/>
      <c r="ECC329" s="94"/>
      <c r="ECD329" s="94"/>
      <c r="ECE329" s="94"/>
      <c r="ECF329" s="94"/>
      <c r="ECG329" s="94"/>
      <c r="ECH329" s="94"/>
      <c r="ECI329" s="94"/>
      <c r="ECJ329" s="94"/>
      <c r="ECK329" s="94"/>
      <c r="ECL329" s="94"/>
      <c r="ECM329" s="94"/>
      <c r="ECN329" s="94"/>
      <c r="ECO329" s="94"/>
      <c r="ECP329" s="94"/>
      <c r="ECQ329" s="94"/>
      <c r="ECR329" s="94"/>
      <c r="ECS329" s="94"/>
      <c r="ECT329" s="94"/>
      <c r="ECU329" s="94"/>
      <c r="ECV329" s="94"/>
      <c r="ECW329" s="94"/>
      <c r="ECX329" s="94"/>
      <c r="ECY329" s="94"/>
      <c r="ECZ329" s="94"/>
      <c r="EDA329" s="94"/>
      <c r="EDB329" s="94"/>
      <c r="EDC329" s="94"/>
      <c r="EDD329" s="94"/>
      <c r="EDE329" s="94"/>
      <c r="EDF329" s="94"/>
      <c r="EDG329" s="94"/>
      <c r="EDH329" s="94"/>
      <c r="EDI329" s="94"/>
      <c r="EDJ329" s="94"/>
      <c r="EDK329" s="94"/>
      <c r="EDL329" s="94"/>
      <c r="EDM329" s="94"/>
      <c r="EDN329" s="94"/>
      <c r="EDO329" s="94"/>
      <c r="EDP329" s="94"/>
      <c r="EDQ329" s="94"/>
      <c r="EDR329" s="94"/>
      <c r="EDS329" s="94"/>
      <c r="EDT329" s="94"/>
      <c r="EDU329" s="94"/>
      <c r="EDV329" s="94"/>
      <c r="EDW329" s="94"/>
      <c r="EDX329" s="94"/>
      <c r="EDY329" s="94"/>
      <c r="EDZ329" s="94"/>
      <c r="EEA329" s="94"/>
      <c r="EEB329" s="94"/>
      <c r="EEC329" s="94"/>
      <c r="EED329" s="94"/>
      <c r="EEE329" s="94"/>
      <c r="EEF329" s="94"/>
      <c r="EEG329" s="94"/>
      <c r="EEH329" s="94"/>
      <c r="EEI329" s="94"/>
      <c r="EEJ329" s="94"/>
      <c r="EEK329" s="94"/>
      <c r="EEL329" s="94"/>
      <c r="EEM329" s="94"/>
      <c r="EEN329" s="94"/>
      <c r="EEO329" s="94"/>
      <c r="EEP329" s="94"/>
      <c r="EEQ329" s="94"/>
      <c r="EER329" s="94"/>
      <c r="EES329" s="94"/>
      <c r="EET329" s="94"/>
      <c r="EEU329" s="94"/>
      <c r="EEV329" s="94"/>
      <c r="EEW329" s="94"/>
      <c r="EEX329" s="94"/>
      <c r="EEY329" s="94"/>
      <c r="EEZ329" s="94"/>
      <c r="EFA329" s="94"/>
      <c r="EFB329" s="94"/>
      <c r="EFC329" s="94"/>
      <c r="EFD329" s="94"/>
      <c r="EFE329" s="94"/>
      <c r="EFF329" s="94"/>
      <c r="EFG329" s="94"/>
      <c r="EFH329" s="94"/>
      <c r="EFI329" s="94"/>
      <c r="EFJ329" s="94"/>
      <c r="EFK329" s="94"/>
      <c r="EFL329" s="94"/>
      <c r="EFM329" s="94"/>
      <c r="EFN329" s="94"/>
      <c r="EFO329" s="94"/>
      <c r="EFP329" s="94"/>
      <c r="EFQ329" s="94"/>
      <c r="EFR329" s="94"/>
      <c r="EFS329" s="94"/>
      <c r="EFT329" s="94"/>
      <c r="EFU329" s="94"/>
      <c r="EFV329" s="94"/>
      <c r="EFW329" s="94"/>
      <c r="EFX329" s="94"/>
      <c r="EFY329" s="94"/>
      <c r="EFZ329" s="94"/>
      <c r="EGA329" s="94"/>
      <c r="EGB329" s="94"/>
      <c r="EGC329" s="94"/>
      <c r="EGD329" s="94"/>
      <c r="EGE329" s="94"/>
      <c r="EGF329" s="94"/>
      <c r="EGG329" s="94"/>
      <c r="EGH329" s="94"/>
      <c r="EGI329" s="94"/>
      <c r="EGJ329" s="94"/>
      <c r="EGK329" s="94"/>
      <c r="EGL329" s="94"/>
      <c r="EGM329" s="94"/>
      <c r="EGN329" s="94"/>
      <c r="EGO329" s="94"/>
      <c r="EGP329" s="94"/>
      <c r="EGQ329" s="94"/>
      <c r="EGR329" s="94"/>
      <c r="EGS329" s="94"/>
      <c r="EGT329" s="94"/>
      <c r="EGU329" s="94"/>
      <c r="EGV329" s="94"/>
      <c r="EGW329" s="94"/>
      <c r="EGX329" s="94"/>
      <c r="EGY329" s="94"/>
      <c r="EGZ329" s="94"/>
      <c r="EHA329" s="94"/>
      <c r="EHB329" s="94"/>
      <c r="EHC329" s="94"/>
      <c r="EHD329" s="94"/>
      <c r="EHE329" s="94"/>
      <c r="EHF329" s="94"/>
      <c r="EHG329" s="94"/>
      <c r="EHH329" s="94"/>
      <c r="EHI329" s="94"/>
      <c r="EHJ329" s="94"/>
      <c r="EHK329" s="94"/>
      <c r="EHL329" s="94"/>
      <c r="EHM329" s="94"/>
      <c r="EHN329" s="94"/>
      <c r="EHO329" s="94"/>
      <c r="EHP329" s="94"/>
      <c r="EHQ329" s="94"/>
      <c r="EHR329" s="94"/>
      <c r="EHS329" s="94"/>
      <c r="EHT329" s="94"/>
      <c r="EHU329" s="94"/>
      <c r="EHV329" s="94"/>
      <c r="EHW329" s="94"/>
      <c r="EHX329" s="94"/>
      <c r="EHY329" s="94"/>
      <c r="EHZ329" s="94"/>
      <c r="EIA329" s="94"/>
      <c r="EIB329" s="94"/>
      <c r="EIC329" s="94"/>
      <c r="EID329" s="94"/>
      <c r="EIE329" s="94"/>
      <c r="EIF329" s="94"/>
      <c r="EIG329" s="94"/>
      <c r="EIH329" s="94"/>
      <c r="EII329" s="94"/>
      <c r="EIJ329" s="94"/>
      <c r="EIK329" s="94"/>
      <c r="EIL329" s="94"/>
      <c r="EIM329" s="94"/>
      <c r="EIN329" s="94"/>
      <c r="EIO329" s="94"/>
      <c r="EIP329" s="94"/>
      <c r="EIQ329" s="94"/>
      <c r="EIR329" s="94"/>
      <c r="EIS329" s="94"/>
      <c r="EIT329" s="94"/>
      <c r="EIU329" s="94"/>
      <c r="EIV329" s="94"/>
      <c r="EIW329" s="94"/>
      <c r="EIX329" s="94"/>
      <c r="EIY329" s="94"/>
      <c r="EIZ329" s="94"/>
      <c r="EJA329" s="94"/>
      <c r="EJB329" s="94"/>
      <c r="EJC329" s="94"/>
      <c r="EJD329" s="94"/>
      <c r="EJE329" s="94"/>
      <c r="EJF329" s="94"/>
      <c r="EJG329" s="94"/>
      <c r="EJH329" s="94"/>
      <c r="EJI329" s="94"/>
      <c r="EJJ329" s="94"/>
      <c r="EJK329" s="94"/>
      <c r="EJL329" s="94"/>
      <c r="EJM329" s="94"/>
      <c r="EJN329" s="94"/>
      <c r="EJO329" s="94"/>
      <c r="EJP329" s="94"/>
      <c r="EJQ329" s="94"/>
      <c r="EJR329" s="94"/>
      <c r="EJS329" s="94"/>
      <c r="EJT329" s="94"/>
      <c r="EJU329" s="94"/>
      <c r="EJV329" s="94"/>
      <c r="EJW329" s="94"/>
      <c r="EJX329" s="94"/>
      <c r="EJY329" s="94"/>
      <c r="EJZ329" s="94"/>
      <c r="EKA329" s="94"/>
      <c r="EKB329" s="94"/>
      <c r="EKC329" s="94"/>
      <c r="EKD329" s="94"/>
      <c r="EKE329" s="94"/>
      <c r="EKF329" s="94"/>
      <c r="EKG329" s="94"/>
      <c r="EKH329" s="94"/>
      <c r="EKI329" s="94"/>
      <c r="EKJ329" s="94"/>
      <c r="EKK329" s="94"/>
      <c r="EKL329" s="94"/>
      <c r="EKM329" s="94"/>
      <c r="EKN329" s="94"/>
      <c r="EKO329" s="94"/>
      <c r="EKP329" s="94"/>
      <c r="EKQ329" s="94"/>
      <c r="EKR329" s="94"/>
      <c r="EKS329" s="94"/>
      <c r="EKT329" s="94"/>
      <c r="EKU329" s="94"/>
      <c r="EKV329" s="94"/>
      <c r="EKW329" s="94"/>
      <c r="EKX329" s="94"/>
      <c r="EKY329" s="94"/>
      <c r="EKZ329" s="94"/>
      <c r="ELA329" s="94"/>
      <c r="ELB329" s="94"/>
      <c r="ELC329" s="94"/>
      <c r="ELD329" s="94"/>
      <c r="ELE329" s="94"/>
      <c r="ELF329" s="94"/>
      <c r="ELG329" s="94"/>
      <c r="ELH329" s="94"/>
      <c r="ELI329" s="94"/>
      <c r="ELJ329" s="94"/>
      <c r="ELK329" s="94"/>
      <c r="ELL329" s="94"/>
      <c r="ELM329" s="94"/>
      <c r="ELN329" s="94"/>
      <c r="ELO329" s="94"/>
      <c r="ELP329" s="94"/>
      <c r="ELQ329" s="94"/>
      <c r="ELR329" s="94"/>
      <c r="ELS329" s="94"/>
      <c r="ELT329" s="94"/>
      <c r="ELU329" s="94"/>
      <c r="ELV329" s="94"/>
      <c r="ELW329" s="94"/>
      <c r="ELX329" s="94"/>
      <c r="ELY329" s="94"/>
      <c r="ELZ329" s="94"/>
      <c r="EMA329" s="94"/>
      <c r="EMB329" s="94"/>
      <c r="EMC329" s="94"/>
      <c r="EMD329" s="94"/>
      <c r="EME329" s="94"/>
      <c r="EMF329" s="94"/>
      <c r="EMG329" s="94"/>
      <c r="EMH329" s="94"/>
      <c r="EMI329" s="94"/>
      <c r="EMJ329" s="94"/>
      <c r="EMK329" s="94"/>
      <c r="EML329" s="94"/>
      <c r="EMM329" s="94"/>
      <c r="EMN329" s="94"/>
      <c r="EMO329" s="94"/>
      <c r="EMP329" s="94"/>
      <c r="EMQ329" s="94"/>
      <c r="EMR329" s="94"/>
      <c r="EMS329" s="94"/>
      <c r="EMT329" s="94"/>
      <c r="EMU329" s="94"/>
      <c r="EMV329" s="94"/>
      <c r="EMW329" s="94"/>
      <c r="EMX329" s="94"/>
      <c r="EMY329" s="94"/>
      <c r="EMZ329" s="94"/>
      <c r="ENA329" s="94"/>
      <c r="ENB329" s="94"/>
      <c r="ENC329" s="94"/>
      <c r="END329" s="94"/>
      <c r="ENE329" s="94"/>
      <c r="ENF329" s="94"/>
      <c r="ENG329" s="94"/>
      <c r="ENH329" s="94"/>
      <c r="ENI329" s="94"/>
      <c r="ENJ329" s="94"/>
      <c r="ENK329" s="94"/>
      <c r="ENL329" s="94"/>
      <c r="ENM329" s="94"/>
      <c r="ENN329" s="94"/>
      <c r="ENO329" s="94"/>
      <c r="ENP329" s="94"/>
      <c r="ENQ329" s="94"/>
      <c r="ENR329" s="94"/>
      <c r="ENS329" s="94"/>
      <c r="ENT329" s="94"/>
      <c r="ENU329" s="94"/>
      <c r="ENV329" s="94"/>
      <c r="ENW329" s="94"/>
      <c r="ENX329" s="94"/>
      <c r="ENY329" s="94"/>
      <c r="ENZ329" s="94"/>
      <c r="EOA329" s="94"/>
      <c r="EOB329" s="94"/>
      <c r="EOC329" s="94"/>
      <c r="EOD329" s="94"/>
      <c r="EOE329" s="94"/>
      <c r="EOF329" s="94"/>
      <c r="EOG329" s="94"/>
      <c r="EOH329" s="94"/>
      <c r="EOI329" s="94"/>
      <c r="EOJ329" s="94"/>
      <c r="EOK329" s="94"/>
      <c r="EOL329" s="94"/>
      <c r="EOM329" s="94"/>
      <c r="EON329" s="94"/>
      <c r="EOO329" s="94"/>
      <c r="EOP329" s="94"/>
      <c r="EOQ329" s="94"/>
      <c r="EOR329" s="94"/>
      <c r="EOS329" s="94"/>
      <c r="EOT329" s="94"/>
      <c r="EOU329" s="94"/>
      <c r="EOV329" s="94"/>
      <c r="EOW329" s="94"/>
      <c r="EOX329" s="94"/>
      <c r="EOY329" s="94"/>
      <c r="EOZ329" s="94"/>
      <c r="EPA329" s="94"/>
      <c r="EPB329" s="94"/>
      <c r="EPC329" s="94"/>
      <c r="EPD329" s="94"/>
      <c r="EPE329" s="94"/>
      <c r="EPF329" s="94"/>
      <c r="EPG329" s="94"/>
      <c r="EPH329" s="94"/>
      <c r="EPI329" s="94"/>
      <c r="EPJ329" s="94"/>
      <c r="EPK329" s="94"/>
      <c r="EPL329" s="94"/>
      <c r="EPM329" s="94"/>
      <c r="EPN329" s="94"/>
      <c r="EPO329" s="94"/>
      <c r="EPP329" s="94"/>
      <c r="EPQ329" s="94"/>
      <c r="EPR329" s="94"/>
      <c r="EPS329" s="94"/>
      <c r="EPT329" s="94"/>
      <c r="EPU329" s="94"/>
      <c r="EPV329" s="94"/>
      <c r="EPW329" s="94"/>
      <c r="EPX329" s="94"/>
      <c r="EPY329" s="94"/>
      <c r="EPZ329" s="94"/>
      <c r="EQA329" s="94"/>
      <c r="EQB329" s="94"/>
      <c r="EQC329" s="94"/>
      <c r="EQD329" s="94"/>
      <c r="EQE329" s="94"/>
      <c r="EQF329" s="94"/>
      <c r="EQG329" s="94"/>
      <c r="EQH329" s="94"/>
      <c r="EQI329" s="94"/>
      <c r="EQJ329" s="94"/>
      <c r="EQK329" s="94"/>
      <c r="EQL329" s="94"/>
      <c r="EQM329" s="94"/>
      <c r="EQN329" s="94"/>
      <c r="EQO329" s="94"/>
      <c r="EQP329" s="94"/>
      <c r="EQQ329" s="94"/>
      <c r="EQR329" s="94"/>
      <c r="EQS329" s="94"/>
      <c r="EQT329" s="94"/>
      <c r="EQU329" s="94"/>
      <c r="EQV329" s="94"/>
      <c r="EQW329" s="94"/>
      <c r="EQX329" s="94"/>
      <c r="EQY329" s="94"/>
      <c r="EQZ329" s="94"/>
      <c r="ERA329" s="94"/>
      <c r="ERB329" s="94"/>
      <c r="ERC329" s="94"/>
      <c r="ERD329" s="94"/>
      <c r="ERE329" s="94"/>
      <c r="ERF329" s="94"/>
      <c r="ERG329" s="94"/>
      <c r="ERH329" s="94"/>
      <c r="ERI329" s="94"/>
      <c r="ERJ329" s="94"/>
      <c r="ERK329" s="94"/>
      <c r="ERL329" s="94"/>
      <c r="ERM329" s="94"/>
      <c r="ERN329" s="94"/>
      <c r="ERO329" s="94"/>
      <c r="ERP329" s="94"/>
      <c r="ERQ329" s="94"/>
      <c r="ERR329" s="94"/>
      <c r="ERS329" s="94"/>
      <c r="ERT329" s="94"/>
      <c r="ERU329" s="94"/>
      <c r="ERV329" s="94"/>
      <c r="ERW329" s="94"/>
      <c r="ERX329" s="94"/>
      <c r="ERY329" s="94"/>
      <c r="ERZ329" s="94"/>
      <c r="ESA329" s="94"/>
      <c r="ESB329" s="94"/>
      <c r="ESC329" s="94"/>
      <c r="ESD329" s="94"/>
      <c r="ESE329" s="94"/>
      <c r="ESF329" s="94"/>
      <c r="ESG329" s="94"/>
      <c r="ESH329" s="94"/>
      <c r="ESI329" s="94"/>
      <c r="ESJ329" s="94"/>
      <c r="ESK329" s="94"/>
      <c r="ESL329" s="94"/>
      <c r="ESM329" s="94"/>
      <c r="ESN329" s="94"/>
      <c r="ESO329" s="94"/>
      <c r="ESP329" s="94"/>
      <c r="ESQ329" s="94"/>
      <c r="ESR329" s="94"/>
      <c r="ESS329" s="94"/>
      <c r="EST329" s="94"/>
      <c r="ESU329" s="94"/>
      <c r="ESV329" s="94"/>
      <c r="ESW329" s="94"/>
      <c r="ESX329" s="94"/>
      <c r="ESY329" s="94"/>
      <c r="ESZ329" s="94"/>
      <c r="ETA329" s="94"/>
      <c r="ETB329" s="94"/>
      <c r="ETC329" s="94"/>
      <c r="ETD329" s="94"/>
      <c r="ETE329" s="94"/>
      <c r="ETF329" s="94"/>
      <c r="ETG329" s="94"/>
      <c r="ETH329" s="94"/>
      <c r="ETI329" s="94"/>
      <c r="ETJ329" s="94"/>
      <c r="ETK329" s="94"/>
      <c r="ETL329" s="94"/>
      <c r="ETM329" s="94"/>
      <c r="ETN329" s="94"/>
      <c r="ETO329" s="94"/>
      <c r="ETP329" s="94"/>
      <c r="ETQ329" s="94"/>
      <c r="ETR329" s="94"/>
      <c r="ETS329" s="94"/>
      <c r="ETT329" s="94"/>
      <c r="ETU329" s="94"/>
      <c r="ETV329" s="94"/>
      <c r="ETW329" s="94"/>
      <c r="ETX329" s="94"/>
      <c r="ETY329" s="94"/>
      <c r="ETZ329" s="94"/>
      <c r="EUA329" s="94"/>
      <c r="EUB329" s="94"/>
      <c r="EUC329" s="94"/>
      <c r="EUD329" s="94"/>
      <c r="EUE329" s="94"/>
      <c r="EUF329" s="94"/>
      <c r="EUG329" s="94"/>
      <c r="EUH329" s="94"/>
      <c r="EUI329" s="94"/>
      <c r="EUJ329" s="94"/>
      <c r="EUK329" s="94"/>
      <c r="EUL329" s="94"/>
      <c r="EUM329" s="94"/>
      <c r="EUN329" s="94"/>
      <c r="EUO329" s="94"/>
      <c r="EUP329" s="94"/>
      <c r="EUQ329" s="94"/>
      <c r="EUR329" s="94"/>
      <c r="EUS329" s="94"/>
      <c r="EUT329" s="94"/>
      <c r="EUU329" s="94"/>
      <c r="EUV329" s="94"/>
      <c r="EUW329" s="94"/>
      <c r="EUX329" s="94"/>
      <c r="EUY329" s="94"/>
      <c r="EUZ329" s="94"/>
      <c r="EVA329" s="94"/>
      <c r="EVB329" s="94"/>
      <c r="EVC329" s="94"/>
      <c r="EVD329" s="94"/>
      <c r="EVE329" s="94"/>
      <c r="EVF329" s="94"/>
      <c r="EVG329" s="94"/>
      <c r="EVH329" s="94"/>
      <c r="EVI329" s="94"/>
      <c r="EVJ329" s="94"/>
      <c r="EVK329" s="94"/>
      <c r="EVL329" s="94"/>
      <c r="EVM329" s="94"/>
      <c r="EVN329" s="94"/>
      <c r="EVO329" s="94"/>
      <c r="EVP329" s="94"/>
      <c r="EVQ329" s="94"/>
      <c r="EVR329" s="94"/>
      <c r="EVS329" s="94"/>
      <c r="EVT329" s="94"/>
      <c r="EVU329" s="94"/>
      <c r="EVV329" s="94"/>
      <c r="EVW329" s="94"/>
      <c r="EVX329" s="94"/>
      <c r="EVY329" s="94"/>
      <c r="EVZ329" s="94"/>
      <c r="EWA329" s="94"/>
      <c r="EWB329" s="94"/>
      <c r="EWC329" s="94"/>
      <c r="EWD329" s="94"/>
      <c r="EWE329" s="94"/>
      <c r="EWF329" s="94"/>
      <c r="EWG329" s="94"/>
      <c r="EWH329" s="94"/>
      <c r="EWI329" s="94"/>
      <c r="EWJ329" s="94"/>
      <c r="EWK329" s="94"/>
      <c r="EWL329" s="94"/>
      <c r="EWM329" s="94"/>
      <c r="EWN329" s="94"/>
      <c r="EWO329" s="94"/>
      <c r="EWP329" s="94"/>
      <c r="EWQ329" s="94"/>
      <c r="EWR329" s="94"/>
      <c r="EWS329" s="94"/>
      <c r="EWT329" s="94"/>
      <c r="EWU329" s="94"/>
      <c r="EWV329" s="94"/>
      <c r="EWW329" s="94"/>
      <c r="EWX329" s="94"/>
      <c r="EWY329" s="94"/>
      <c r="EWZ329" s="94"/>
      <c r="EXA329" s="94"/>
      <c r="EXB329" s="94"/>
      <c r="EXC329" s="94"/>
      <c r="EXD329" s="94"/>
      <c r="EXE329" s="94"/>
      <c r="EXF329" s="94"/>
      <c r="EXG329" s="94"/>
      <c r="EXH329" s="94"/>
      <c r="EXI329" s="94"/>
      <c r="EXJ329" s="94"/>
      <c r="EXK329" s="94"/>
      <c r="EXL329" s="94"/>
      <c r="EXM329" s="94"/>
      <c r="EXN329" s="94"/>
      <c r="EXO329" s="94"/>
      <c r="EXP329" s="94"/>
      <c r="EXQ329" s="94"/>
      <c r="EXR329" s="94"/>
      <c r="EXS329" s="94"/>
      <c r="EXT329" s="94"/>
      <c r="EXU329" s="94"/>
      <c r="EXV329" s="94"/>
      <c r="EXW329" s="94"/>
      <c r="EXX329" s="94"/>
      <c r="EXY329" s="94"/>
      <c r="EXZ329" s="94"/>
      <c r="EYA329" s="94"/>
      <c r="EYB329" s="94"/>
      <c r="EYC329" s="94"/>
      <c r="EYD329" s="94"/>
      <c r="EYE329" s="94"/>
      <c r="EYF329" s="94"/>
      <c r="EYG329" s="94"/>
      <c r="EYH329" s="94"/>
      <c r="EYI329" s="94"/>
      <c r="EYJ329" s="94"/>
      <c r="EYK329" s="94"/>
      <c r="EYL329" s="94"/>
      <c r="EYM329" s="94"/>
      <c r="EYN329" s="94"/>
      <c r="EYO329" s="94"/>
      <c r="EYP329" s="94"/>
      <c r="EYQ329" s="94"/>
      <c r="EYR329" s="94"/>
      <c r="EYS329" s="94"/>
      <c r="EYT329" s="94"/>
      <c r="EYU329" s="94"/>
      <c r="EYV329" s="94"/>
      <c r="EYW329" s="94"/>
      <c r="EYX329" s="94"/>
      <c r="EYY329" s="94"/>
      <c r="EYZ329" s="94"/>
      <c r="EZA329" s="94"/>
      <c r="EZB329" s="94"/>
      <c r="EZC329" s="94"/>
      <c r="EZD329" s="94"/>
      <c r="EZE329" s="94"/>
      <c r="EZF329" s="94"/>
      <c r="EZG329" s="94"/>
      <c r="EZH329" s="94"/>
      <c r="EZI329" s="94"/>
      <c r="EZJ329" s="94"/>
      <c r="EZK329" s="94"/>
      <c r="EZL329" s="94"/>
      <c r="EZM329" s="94"/>
      <c r="EZN329" s="94"/>
      <c r="EZO329" s="94"/>
      <c r="EZP329" s="94"/>
      <c r="EZQ329" s="94"/>
      <c r="EZR329" s="94"/>
      <c r="EZS329" s="94"/>
      <c r="EZT329" s="94"/>
      <c r="EZU329" s="94"/>
      <c r="EZV329" s="94"/>
      <c r="EZW329" s="94"/>
      <c r="EZX329" s="94"/>
      <c r="EZY329" s="94"/>
      <c r="EZZ329" s="94"/>
      <c r="FAA329" s="94"/>
      <c r="FAB329" s="94"/>
      <c r="FAC329" s="94"/>
      <c r="FAD329" s="94"/>
      <c r="FAE329" s="94"/>
      <c r="FAF329" s="94"/>
      <c r="FAG329" s="94"/>
      <c r="FAH329" s="94"/>
      <c r="FAI329" s="94"/>
      <c r="FAJ329" s="94"/>
      <c r="FAK329" s="94"/>
      <c r="FAL329" s="94"/>
      <c r="FAM329" s="94"/>
      <c r="FAN329" s="94"/>
      <c r="FAO329" s="94"/>
      <c r="FAP329" s="94"/>
      <c r="FAQ329" s="94"/>
      <c r="FAR329" s="94"/>
      <c r="FAS329" s="94"/>
      <c r="FAT329" s="94"/>
      <c r="FAU329" s="94"/>
      <c r="FAV329" s="94"/>
      <c r="FAW329" s="94"/>
      <c r="FAX329" s="94"/>
      <c r="FAY329" s="94"/>
      <c r="FAZ329" s="94"/>
      <c r="FBA329" s="94"/>
      <c r="FBB329" s="94"/>
      <c r="FBC329" s="94"/>
      <c r="FBD329" s="94"/>
      <c r="FBE329" s="94"/>
      <c r="FBF329" s="94"/>
      <c r="FBG329" s="94"/>
      <c r="FBH329" s="94"/>
      <c r="FBI329" s="94"/>
      <c r="FBJ329" s="94"/>
      <c r="FBK329" s="94"/>
      <c r="FBL329" s="94"/>
      <c r="FBM329" s="94"/>
      <c r="FBN329" s="94"/>
      <c r="FBO329" s="94"/>
      <c r="FBP329" s="94"/>
      <c r="FBQ329" s="94"/>
      <c r="FBR329" s="94"/>
      <c r="FBS329" s="94"/>
      <c r="FBT329" s="94"/>
      <c r="FBU329" s="94"/>
      <c r="FBV329" s="94"/>
      <c r="FBW329" s="94"/>
      <c r="FBX329" s="94"/>
      <c r="FBY329" s="94"/>
      <c r="FBZ329" s="94"/>
      <c r="FCA329" s="94"/>
      <c r="FCB329" s="94"/>
      <c r="FCC329" s="94"/>
      <c r="FCD329" s="94"/>
      <c r="FCE329" s="94"/>
      <c r="FCF329" s="94"/>
      <c r="FCG329" s="94"/>
      <c r="FCH329" s="94"/>
      <c r="FCI329" s="94"/>
      <c r="FCJ329" s="94"/>
      <c r="FCK329" s="94"/>
      <c r="FCL329" s="94"/>
      <c r="FCM329" s="94"/>
      <c r="FCN329" s="94"/>
      <c r="FCO329" s="94"/>
      <c r="FCP329" s="94"/>
      <c r="FCQ329" s="94"/>
      <c r="FCR329" s="94"/>
      <c r="FCS329" s="94"/>
      <c r="FCT329" s="94"/>
      <c r="FCU329" s="94"/>
      <c r="FCV329" s="94"/>
      <c r="FCW329" s="94"/>
      <c r="FCX329" s="94"/>
      <c r="FCY329" s="94"/>
      <c r="FCZ329" s="94"/>
      <c r="FDA329" s="94"/>
      <c r="FDB329" s="94"/>
      <c r="FDC329" s="94"/>
      <c r="FDD329" s="94"/>
      <c r="FDE329" s="94"/>
      <c r="FDF329" s="94"/>
      <c r="FDG329" s="94"/>
      <c r="FDH329" s="94"/>
      <c r="FDI329" s="94"/>
      <c r="FDJ329" s="94"/>
      <c r="FDK329" s="94"/>
      <c r="FDL329" s="94"/>
      <c r="FDM329" s="94"/>
      <c r="FDN329" s="94"/>
      <c r="FDO329" s="94"/>
      <c r="FDP329" s="94"/>
      <c r="FDQ329" s="94"/>
      <c r="FDR329" s="94"/>
      <c r="FDS329" s="94"/>
      <c r="FDT329" s="94"/>
      <c r="FDU329" s="94"/>
      <c r="FDV329" s="94"/>
      <c r="FDW329" s="94"/>
      <c r="FDX329" s="94"/>
      <c r="FDY329" s="94"/>
      <c r="FDZ329" s="94"/>
      <c r="FEA329" s="94"/>
      <c r="FEB329" s="94"/>
      <c r="FEC329" s="94"/>
      <c r="FED329" s="94"/>
      <c r="FEE329" s="94"/>
      <c r="FEF329" s="94"/>
      <c r="FEG329" s="94"/>
      <c r="FEH329" s="94"/>
      <c r="FEI329" s="94"/>
      <c r="FEJ329" s="94"/>
      <c r="FEK329" s="94"/>
      <c r="FEL329" s="94"/>
      <c r="FEM329" s="94"/>
      <c r="FEN329" s="94"/>
      <c r="FEO329" s="94"/>
      <c r="FEP329" s="94"/>
      <c r="FEQ329" s="94"/>
      <c r="FER329" s="94"/>
      <c r="FES329" s="94"/>
      <c r="FET329" s="94"/>
      <c r="FEU329" s="94"/>
      <c r="FEV329" s="94"/>
      <c r="FEW329" s="94"/>
      <c r="FEX329" s="94"/>
      <c r="FEY329" s="94"/>
      <c r="FEZ329" s="94"/>
      <c r="FFA329" s="94"/>
      <c r="FFB329" s="94"/>
      <c r="FFC329" s="94"/>
      <c r="FFD329" s="94"/>
      <c r="FFE329" s="94"/>
      <c r="FFF329" s="94"/>
      <c r="FFG329" s="94"/>
      <c r="FFH329" s="94"/>
      <c r="FFI329" s="94"/>
      <c r="FFJ329" s="94"/>
      <c r="FFK329" s="94"/>
      <c r="FFL329" s="94"/>
      <c r="FFM329" s="94"/>
      <c r="FFN329" s="94"/>
      <c r="FFO329" s="94"/>
      <c r="FFP329" s="94"/>
      <c r="FFQ329" s="94"/>
      <c r="FFR329" s="94"/>
      <c r="FFS329" s="94"/>
      <c r="FFT329" s="94"/>
      <c r="FFU329" s="94"/>
      <c r="FFV329" s="94"/>
      <c r="FFW329" s="94"/>
      <c r="FFX329" s="94"/>
      <c r="FFY329" s="94"/>
      <c r="FFZ329" s="94"/>
      <c r="FGA329" s="94"/>
      <c r="FGB329" s="94"/>
      <c r="FGC329" s="94"/>
      <c r="FGD329" s="94"/>
      <c r="FGE329" s="94"/>
      <c r="FGF329" s="94"/>
      <c r="FGG329" s="94"/>
      <c r="FGH329" s="94"/>
      <c r="FGI329" s="94"/>
      <c r="FGJ329" s="94"/>
      <c r="FGK329" s="94"/>
      <c r="FGL329" s="94"/>
      <c r="FGM329" s="94"/>
      <c r="FGN329" s="94"/>
      <c r="FGO329" s="94"/>
      <c r="FGP329" s="94"/>
      <c r="FGQ329" s="94"/>
      <c r="FGR329" s="94"/>
      <c r="FGS329" s="94"/>
      <c r="FGT329" s="94"/>
      <c r="FGU329" s="94"/>
      <c r="FGV329" s="94"/>
      <c r="FGW329" s="94"/>
      <c r="FGX329" s="94"/>
      <c r="FGY329" s="94"/>
      <c r="FGZ329" s="94"/>
      <c r="FHA329" s="94"/>
      <c r="FHB329" s="94"/>
      <c r="FHC329" s="94"/>
      <c r="FHD329" s="94"/>
      <c r="FHE329" s="94"/>
      <c r="FHF329" s="94"/>
      <c r="FHG329" s="94"/>
      <c r="FHH329" s="94"/>
      <c r="FHI329" s="94"/>
      <c r="FHJ329" s="94"/>
      <c r="FHK329" s="94"/>
      <c r="FHL329" s="94"/>
      <c r="FHM329" s="94"/>
      <c r="FHN329" s="94"/>
      <c r="FHO329" s="94"/>
      <c r="FHP329" s="94"/>
      <c r="FHQ329" s="94"/>
      <c r="FHR329" s="94"/>
      <c r="FHS329" s="94"/>
      <c r="FHT329" s="94"/>
      <c r="FHU329" s="94"/>
      <c r="FHV329" s="94"/>
      <c r="FHW329" s="94"/>
      <c r="FHX329" s="94"/>
      <c r="FHY329" s="94"/>
      <c r="FHZ329" s="94"/>
      <c r="FIA329" s="94"/>
      <c r="FIB329" s="94"/>
      <c r="FIC329" s="94"/>
      <c r="FID329" s="94"/>
      <c r="FIE329" s="94"/>
      <c r="FIF329" s="94"/>
      <c r="FIG329" s="94"/>
      <c r="FIH329" s="94"/>
      <c r="FII329" s="94"/>
      <c r="FIJ329" s="94"/>
      <c r="FIK329" s="94"/>
      <c r="FIL329" s="94"/>
      <c r="FIM329" s="94"/>
      <c r="FIN329" s="94"/>
      <c r="FIO329" s="94"/>
      <c r="FIP329" s="94"/>
      <c r="FIQ329" s="94"/>
      <c r="FIR329" s="94"/>
      <c r="FIS329" s="94"/>
      <c r="FIT329" s="94"/>
      <c r="FIU329" s="94"/>
      <c r="FIV329" s="94"/>
      <c r="FIW329" s="94"/>
      <c r="FIX329" s="94"/>
      <c r="FIY329" s="94"/>
      <c r="FIZ329" s="94"/>
      <c r="FJA329" s="94"/>
      <c r="FJB329" s="94"/>
      <c r="FJC329" s="94"/>
      <c r="FJD329" s="94"/>
      <c r="FJE329" s="94"/>
      <c r="FJF329" s="94"/>
      <c r="FJG329" s="94"/>
      <c r="FJH329" s="94"/>
      <c r="FJI329" s="94"/>
      <c r="FJJ329" s="94"/>
      <c r="FJK329" s="94"/>
      <c r="FJL329" s="94"/>
      <c r="FJM329" s="94"/>
      <c r="FJN329" s="94"/>
      <c r="FJO329" s="94"/>
      <c r="FJP329" s="94"/>
      <c r="FJQ329" s="94"/>
      <c r="FJR329" s="94"/>
      <c r="FJS329" s="94"/>
      <c r="FJT329" s="94"/>
      <c r="FJU329" s="94"/>
      <c r="FJV329" s="94"/>
      <c r="FJW329" s="94"/>
      <c r="FJX329" s="94"/>
      <c r="FJY329" s="94"/>
      <c r="FJZ329" s="94"/>
      <c r="FKA329" s="94"/>
      <c r="FKB329" s="94"/>
      <c r="FKC329" s="94"/>
      <c r="FKD329" s="94"/>
      <c r="FKE329" s="94"/>
      <c r="FKF329" s="94"/>
      <c r="FKG329" s="94"/>
      <c r="FKH329" s="94"/>
      <c r="FKI329" s="94"/>
      <c r="FKJ329" s="94"/>
      <c r="FKK329" s="94"/>
      <c r="FKL329" s="94"/>
      <c r="FKM329" s="94"/>
      <c r="FKN329" s="94"/>
      <c r="FKO329" s="94"/>
      <c r="FKP329" s="94"/>
      <c r="FKQ329" s="94"/>
      <c r="FKR329" s="94"/>
      <c r="FKS329" s="94"/>
      <c r="FKT329" s="94"/>
      <c r="FKU329" s="94"/>
      <c r="FKV329" s="94"/>
      <c r="FKW329" s="94"/>
      <c r="FKX329" s="94"/>
      <c r="FKY329" s="94"/>
      <c r="FKZ329" s="94"/>
      <c r="FLA329" s="94"/>
      <c r="FLB329" s="94"/>
      <c r="FLC329" s="94"/>
      <c r="FLD329" s="94"/>
      <c r="FLE329" s="94"/>
      <c r="FLF329" s="94"/>
      <c r="FLG329" s="94"/>
      <c r="FLH329" s="94"/>
      <c r="FLI329" s="94"/>
      <c r="FLJ329" s="94"/>
      <c r="FLK329" s="94"/>
      <c r="FLL329" s="94"/>
      <c r="FLM329" s="94"/>
      <c r="FLN329" s="94"/>
      <c r="FLO329" s="94"/>
      <c r="FLP329" s="94"/>
      <c r="FLQ329" s="94"/>
      <c r="FLR329" s="94"/>
      <c r="FLS329" s="94"/>
      <c r="FLT329" s="94"/>
      <c r="FLU329" s="94"/>
      <c r="FLV329" s="94"/>
      <c r="FLW329" s="94"/>
      <c r="FLX329" s="94"/>
      <c r="FLY329" s="94"/>
      <c r="FLZ329" s="94"/>
      <c r="FMA329" s="94"/>
      <c r="FMB329" s="94"/>
      <c r="FMC329" s="94"/>
      <c r="FMD329" s="94"/>
      <c r="FME329" s="94"/>
      <c r="FMF329" s="94"/>
      <c r="FMG329" s="94"/>
      <c r="FMH329" s="94"/>
      <c r="FMI329" s="94"/>
      <c r="FMJ329" s="94"/>
      <c r="FMK329" s="94"/>
      <c r="FML329" s="94"/>
      <c r="FMM329" s="94"/>
      <c r="FMN329" s="94"/>
      <c r="FMO329" s="94"/>
      <c r="FMP329" s="94"/>
      <c r="FMQ329" s="94"/>
      <c r="FMR329" s="94"/>
      <c r="FMS329" s="94"/>
      <c r="FMT329" s="94"/>
      <c r="FMU329" s="94"/>
      <c r="FMV329" s="94"/>
      <c r="FMW329" s="94"/>
      <c r="FMX329" s="94"/>
      <c r="FMY329" s="94"/>
      <c r="FMZ329" s="94"/>
      <c r="FNA329" s="94"/>
      <c r="FNB329" s="94"/>
      <c r="FNC329" s="94"/>
      <c r="FND329" s="94"/>
      <c r="FNE329" s="94"/>
      <c r="FNF329" s="94"/>
      <c r="FNG329" s="94"/>
      <c r="FNH329" s="94"/>
      <c r="FNI329" s="94"/>
      <c r="FNJ329" s="94"/>
      <c r="FNK329" s="94"/>
      <c r="FNL329" s="94"/>
      <c r="FNM329" s="94"/>
      <c r="FNN329" s="94"/>
      <c r="FNO329" s="94"/>
      <c r="FNP329" s="94"/>
      <c r="FNQ329" s="94"/>
      <c r="FNR329" s="94"/>
      <c r="FNS329" s="94"/>
      <c r="FNT329" s="94"/>
      <c r="FNU329" s="94"/>
      <c r="FNV329" s="94"/>
      <c r="FNW329" s="94"/>
      <c r="FNX329" s="94"/>
      <c r="FNY329" s="94"/>
      <c r="FNZ329" s="94"/>
      <c r="FOA329" s="94"/>
      <c r="FOB329" s="94"/>
      <c r="FOC329" s="94"/>
      <c r="FOD329" s="94"/>
      <c r="FOE329" s="94"/>
      <c r="FOF329" s="94"/>
      <c r="FOG329" s="94"/>
      <c r="FOH329" s="94"/>
      <c r="FOI329" s="94"/>
      <c r="FOJ329" s="94"/>
      <c r="FOK329" s="94"/>
      <c r="FOL329" s="94"/>
      <c r="FOM329" s="94"/>
      <c r="FON329" s="94"/>
      <c r="FOO329" s="94"/>
      <c r="FOP329" s="94"/>
      <c r="FOQ329" s="94"/>
      <c r="FOR329" s="94"/>
      <c r="FOS329" s="94"/>
      <c r="FOT329" s="94"/>
      <c r="FOU329" s="94"/>
      <c r="FOV329" s="94"/>
      <c r="FOW329" s="94"/>
      <c r="FOX329" s="94"/>
      <c r="FOY329" s="94"/>
      <c r="FOZ329" s="94"/>
      <c r="FPA329" s="94"/>
      <c r="FPB329" s="94"/>
      <c r="FPC329" s="94"/>
      <c r="FPD329" s="94"/>
      <c r="FPE329" s="94"/>
      <c r="FPF329" s="94"/>
      <c r="FPG329" s="94"/>
      <c r="FPH329" s="94"/>
      <c r="FPI329" s="94"/>
      <c r="FPJ329" s="94"/>
      <c r="FPK329" s="94"/>
      <c r="FPL329" s="94"/>
      <c r="FPM329" s="94"/>
      <c r="FPN329" s="94"/>
      <c r="FPO329" s="94"/>
      <c r="FPP329" s="94"/>
      <c r="FPQ329" s="94"/>
      <c r="FPR329" s="94"/>
      <c r="FPS329" s="94"/>
      <c r="FPT329" s="94"/>
      <c r="FPU329" s="94"/>
      <c r="FPV329" s="94"/>
      <c r="FPW329" s="94"/>
      <c r="FPX329" s="94"/>
      <c r="FPY329" s="94"/>
      <c r="FPZ329" s="94"/>
      <c r="FQA329" s="94"/>
      <c r="FQB329" s="94"/>
      <c r="FQC329" s="94"/>
      <c r="FQD329" s="94"/>
      <c r="FQE329" s="94"/>
      <c r="FQF329" s="94"/>
      <c r="FQG329" s="94"/>
      <c r="FQH329" s="94"/>
      <c r="FQI329" s="94"/>
      <c r="FQJ329" s="94"/>
      <c r="FQK329" s="94"/>
      <c r="FQL329" s="94"/>
      <c r="FQM329" s="94"/>
      <c r="FQN329" s="94"/>
      <c r="FQO329" s="94"/>
      <c r="FQP329" s="94"/>
      <c r="FQQ329" s="94"/>
      <c r="FQR329" s="94"/>
      <c r="FQS329" s="94"/>
      <c r="FQT329" s="94"/>
      <c r="FQU329" s="94"/>
      <c r="FQV329" s="94"/>
      <c r="FQW329" s="94"/>
      <c r="FQX329" s="94"/>
      <c r="FQY329" s="94"/>
      <c r="FQZ329" s="94"/>
      <c r="FRA329" s="94"/>
      <c r="FRB329" s="94"/>
      <c r="FRC329" s="94"/>
      <c r="FRD329" s="94"/>
      <c r="FRE329" s="94"/>
      <c r="FRF329" s="94"/>
      <c r="FRG329" s="94"/>
      <c r="FRH329" s="94"/>
      <c r="FRI329" s="94"/>
      <c r="FRJ329" s="94"/>
      <c r="FRK329" s="94"/>
      <c r="FRL329" s="94"/>
      <c r="FRM329" s="94"/>
      <c r="FRN329" s="94"/>
      <c r="FRO329" s="94"/>
      <c r="FRP329" s="94"/>
      <c r="FRQ329" s="94"/>
      <c r="FRR329" s="94"/>
      <c r="FRS329" s="94"/>
      <c r="FRT329" s="94"/>
      <c r="FRU329" s="94"/>
      <c r="FRV329" s="94"/>
      <c r="FRW329" s="94"/>
      <c r="FRX329" s="94"/>
      <c r="FRY329" s="94"/>
      <c r="FRZ329" s="94"/>
      <c r="FSA329" s="94"/>
      <c r="FSB329" s="94"/>
      <c r="FSC329" s="94"/>
      <c r="FSD329" s="94"/>
      <c r="FSE329" s="94"/>
      <c r="FSF329" s="94"/>
      <c r="FSG329" s="94"/>
      <c r="FSH329" s="94"/>
      <c r="FSI329" s="94"/>
      <c r="FSJ329" s="94"/>
      <c r="FSK329" s="94"/>
      <c r="FSL329" s="94"/>
      <c r="FSM329" s="94"/>
      <c r="FSN329" s="94"/>
      <c r="FSO329" s="94"/>
      <c r="FSP329" s="94"/>
      <c r="FSQ329" s="94"/>
      <c r="FSR329" s="94"/>
      <c r="FSS329" s="94"/>
      <c r="FST329" s="94"/>
      <c r="FSU329" s="94"/>
      <c r="FSV329" s="94"/>
      <c r="FSW329" s="94"/>
      <c r="FSX329" s="94"/>
      <c r="FSY329" s="94"/>
      <c r="FSZ329" s="94"/>
      <c r="FTA329" s="94"/>
      <c r="FTB329" s="94"/>
      <c r="FTC329" s="94"/>
      <c r="FTD329" s="94"/>
      <c r="FTE329" s="94"/>
      <c r="FTF329" s="94"/>
      <c r="FTG329" s="94"/>
      <c r="FTH329" s="94"/>
      <c r="FTI329" s="94"/>
      <c r="FTJ329" s="94"/>
      <c r="FTK329" s="94"/>
      <c r="FTL329" s="94"/>
      <c r="FTM329" s="94"/>
      <c r="FTN329" s="94"/>
      <c r="FTO329" s="94"/>
      <c r="FTP329" s="94"/>
      <c r="FTQ329" s="94"/>
      <c r="FTR329" s="94"/>
      <c r="FTS329" s="94"/>
      <c r="FTT329" s="94"/>
      <c r="FTU329" s="94"/>
      <c r="FTV329" s="94"/>
      <c r="FTW329" s="94"/>
      <c r="FTX329" s="94"/>
      <c r="FTY329" s="94"/>
      <c r="FTZ329" s="94"/>
      <c r="FUA329" s="94"/>
      <c r="FUB329" s="94"/>
      <c r="FUC329" s="94"/>
      <c r="FUD329" s="94"/>
      <c r="FUE329" s="94"/>
      <c r="FUF329" s="94"/>
      <c r="FUG329" s="94"/>
      <c r="FUH329" s="94"/>
      <c r="FUI329" s="94"/>
      <c r="FUJ329" s="94"/>
      <c r="FUK329" s="94"/>
      <c r="FUL329" s="94"/>
      <c r="FUM329" s="94"/>
      <c r="FUN329" s="94"/>
      <c r="FUO329" s="94"/>
      <c r="FUP329" s="94"/>
      <c r="FUQ329" s="94"/>
      <c r="FUR329" s="94"/>
      <c r="FUS329" s="94"/>
      <c r="FUT329" s="94"/>
      <c r="FUU329" s="94"/>
      <c r="FUV329" s="94"/>
      <c r="FUW329" s="94"/>
      <c r="FUX329" s="94"/>
      <c r="FUY329" s="94"/>
      <c r="FUZ329" s="94"/>
      <c r="FVA329" s="94"/>
      <c r="FVB329" s="94"/>
      <c r="FVC329" s="94"/>
      <c r="FVD329" s="94"/>
      <c r="FVE329" s="94"/>
      <c r="FVF329" s="94"/>
      <c r="FVG329" s="94"/>
      <c r="FVH329" s="94"/>
      <c r="FVI329" s="94"/>
      <c r="FVJ329" s="94"/>
      <c r="FVK329" s="94"/>
      <c r="FVL329" s="94"/>
      <c r="FVM329" s="94"/>
      <c r="FVN329" s="94"/>
      <c r="FVO329" s="94"/>
      <c r="FVP329" s="94"/>
      <c r="FVQ329" s="94"/>
      <c r="FVR329" s="94"/>
      <c r="FVS329" s="94"/>
      <c r="FVT329" s="94"/>
      <c r="FVU329" s="94"/>
      <c r="FVV329" s="94"/>
      <c r="FVW329" s="94"/>
      <c r="FVX329" s="94"/>
      <c r="FVY329" s="94"/>
      <c r="FVZ329" s="94"/>
      <c r="FWA329" s="94"/>
      <c r="FWB329" s="94"/>
      <c r="FWC329" s="94"/>
      <c r="FWD329" s="94"/>
      <c r="FWE329" s="94"/>
      <c r="FWF329" s="94"/>
      <c r="FWG329" s="94"/>
      <c r="FWH329" s="94"/>
      <c r="FWI329" s="94"/>
      <c r="FWJ329" s="94"/>
      <c r="FWK329" s="94"/>
      <c r="FWL329" s="94"/>
      <c r="FWM329" s="94"/>
      <c r="FWN329" s="94"/>
      <c r="FWO329" s="94"/>
      <c r="FWP329" s="94"/>
      <c r="FWQ329" s="94"/>
      <c r="FWR329" s="94"/>
      <c r="FWS329" s="94"/>
      <c r="FWT329" s="94"/>
      <c r="FWU329" s="94"/>
      <c r="FWV329" s="94"/>
      <c r="FWW329" s="94"/>
      <c r="FWX329" s="94"/>
      <c r="FWY329" s="94"/>
      <c r="FWZ329" s="94"/>
      <c r="FXA329" s="94"/>
      <c r="FXB329" s="94"/>
      <c r="FXC329" s="94"/>
      <c r="FXD329" s="94"/>
      <c r="FXE329" s="94"/>
      <c r="FXF329" s="94"/>
      <c r="FXG329" s="94"/>
      <c r="FXH329" s="94"/>
      <c r="FXI329" s="94"/>
      <c r="FXJ329" s="94"/>
      <c r="FXK329" s="94"/>
      <c r="FXL329" s="94"/>
      <c r="FXM329" s="94"/>
      <c r="FXN329" s="94"/>
      <c r="FXO329" s="94"/>
      <c r="FXP329" s="94"/>
      <c r="FXQ329" s="94"/>
      <c r="FXR329" s="94"/>
      <c r="FXS329" s="94"/>
      <c r="FXT329" s="94"/>
      <c r="FXU329" s="94"/>
      <c r="FXV329" s="94"/>
      <c r="FXW329" s="94"/>
      <c r="FXX329" s="94"/>
      <c r="FXY329" s="94"/>
      <c r="FXZ329" s="94"/>
      <c r="FYA329" s="94"/>
      <c r="FYB329" s="94"/>
      <c r="FYC329" s="94"/>
      <c r="FYD329" s="94"/>
      <c r="FYE329" s="94"/>
      <c r="FYF329" s="94"/>
      <c r="FYG329" s="94"/>
      <c r="FYH329" s="94"/>
      <c r="FYI329" s="94"/>
      <c r="FYJ329" s="94"/>
      <c r="FYK329" s="94"/>
      <c r="FYL329" s="94"/>
      <c r="FYM329" s="94"/>
      <c r="FYN329" s="94"/>
      <c r="FYO329" s="94"/>
      <c r="FYP329" s="94"/>
      <c r="FYQ329" s="94"/>
      <c r="FYR329" s="94"/>
      <c r="FYS329" s="94"/>
      <c r="FYT329" s="94"/>
      <c r="FYU329" s="94"/>
      <c r="FYV329" s="94"/>
      <c r="FYW329" s="94"/>
      <c r="FYX329" s="94"/>
      <c r="FYY329" s="94"/>
      <c r="FYZ329" s="94"/>
      <c r="FZA329" s="94"/>
      <c r="FZB329" s="94"/>
      <c r="FZC329" s="94"/>
      <c r="FZD329" s="94"/>
      <c r="FZE329" s="94"/>
      <c r="FZF329" s="94"/>
      <c r="FZG329" s="94"/>
      <c r="FZH329" s="94"/>
      <c r="FZI329" s="94"/>
      <c r="FZJ329" s="94"/>
      <c r="FZK329" s="94"/>
      <c r="FZL329" s="94"/>
      <c r="FZM329" s="94"/>
      <c r="FZN329" s="94"/>
      <c r="FZO329" s="94"/>
      <c r="FZP329" s="94"/>
      <c r="FZQ329" s="94"/>
      <c r="FZR329" s="94"/>
      <c r="FZS329" s="94"/>
      <c r="FZT329" s="94"/>
      <c r="FZU329" s="94"/>
      <c r="FZV329" s="94"/>
      <c r="FZW329" s="94"/>
      <c r="FZX329" s="94"/>
      <c r="FZY329" s="94"/>
      <c r="FZZ329" s="94"/>
      <c r="GAA329" s="94"/>
      <c r="GAB329" s="94"/>
      <c r="GAC329" s="94"/>
      <c r="GAD329" s="94"/>
      <c r="GAE329" s="94"/>
      <c r="GAF329" s="94"/>
      <c r="GAG329" s="94"/>
      <c r="GAH329" s="94"/>
      <c r="GAI329" s="94"/>
      <c r="GAJ329" s="94"/>
      <c r="GAK329" s="94"/>
      <c r="GAL329" s="94"/>
      <c r="GAM329" s="94"/>
      <c r="GAN329" s="94"/>
      <c r="GAO329" s="94"/>
      <c r="GAP329" s="94"/>
      <c r="GAQ329" s="94"/>
      <c r="GAR329" s="94"/>
      <c r="GAS329" s="94"/>
      <c r="GAT329" s="94"/>
      <c r="GAU329" s="94"/>
      <c r="GAV329" s="94"/>
      <c r="GAW329" s="94"/>
      <c r="GAX329" s="94"/>
      <c r="GAY329" s="94"/>
      <c r="GAZ329" s="94"/>
      <c r="GBA329" s="94"/>
      <c r="GBB329" s="94"/>
      <c r="GBC329" s="94"/>
      <c r="GBD329" s="94"/>
      <c r="GBE329" s="94"/>
      <c r="GBF329" s="94"/>
      <c r="GBG329" s="94"/>
      <c r="GBH329" s="94"/>
      <c r="GBI329" s="94"/>
      <c r="GBJ329" s="94"/>
      <c r="GBK329" s="94"/>
      <c r="GBL329" s="94"/>
      <c r="GBM329" s="94"/>
      <c r="GBN329" s="94"/>
      <c r="GBO329" s="94"/>
      <c r="GBP329" s="94"/>
      <c r="GBQ329" s="94"/>
      <c r="GBR329" s="94"/>
      <c r="GBS329" s="94"/>
      <c r="GBT329" s="94"/>
      <c r="GBU329" s="94"/>
      <c r="GBV329" s="94"/>
      <c r="GBW329" s="94"/>
      <c r="GBX329" s="94"/>
      <c r="GBY329" s="94"/>
      <c r="GBZ329" s="94"/>
      <c r="GCA329" s="94"/>
      <c r="GCB329" s="94"/>
      <c r="GCC329" s="94"/>
      <c r="GCD329" s="94"/>
      <c r="GCE329" s="94"/>
      <c r="GCF329" s="94"/>
      <c r="GCG329" s="94"/>
      <c r="GCH329" s="94"/>
      <c r="GCI329" s="94"/>
      <c r="GCJ329" s="94"/>
      <c r="GCK329" s="94"/>
      <c r="GCL329" s="94"/>
      <c r="GCM329" s="94"/>
      <c r="GCN329" s="94"/>
      <c r="GCO329" s="94"/>
      <c r="GCP329" s="94"/>
      <c r="GCQ329" s="94"/>
      <c r="GCR329" s="94"/>
      <c r="GCS329" s="94"/>
      <c r="GCT329" s="94"/>
      <c r="GCU329" s="94"/>
      <c r="GCV329" s="94"/>
      <c r="GCW329" s="94"/>
      <c r="GCX329" s="94"/>
      <c r="GCY329" s="94"/>
      <c r="GCZ329" s="94"/>
      <c r="GDA329" s="94"/>
      <c r="GDB329" s="94"/>
      <c r="GDC329" s="94"/>
      <c r="GDD329" s="94"/>
      <c r="GDE329" s="94"/>
      <c r="GDF329" s="94"/>
      <c r="GDG329" s="94"/>
      <c r="GDH329" s="94"/>
      <c r="GDI329" s="94"/>
      <c r="GDJ329" s="94"/>
      <c r="GDK329" s="94"/>
      <c r="GDL329" s="94"/>
      <c r="GDM329" s="94"/>
      <c r="GDN329" s="94"/>
      <c r="GDO329" s="94"/>
      <c r="GDP329" s="94"/>
      <c r="GDQ329" s="94"/>
      <c r="GDR329" s="94"/>
      <c r="GDS329" s="94"/>
      <c r="GDT329" s="94"/>
      <c r="GDU329" s="94"/>
      <c r="GDV329" s="94"/>
      <c r="GDW329" s="94"/>
      <c r="GDX329" s="94"/>
      <c r="GDY329" s="94"/>
      <c r="GDZ329" s="94"/>
      <c r="GEA329" s="94"/>
      <c r="GEB329" s="94"/>
      <c r="GEC329" s="94"/>
      <c r="GED329" s="94"/>
      <c r="GEE329" s="94"/>
      <c r="GEF329" s="94"/>
      <c r="GEG329" s="94"/>
      <c r="GEH329" s="94"/>
      <c r="GEI329" s="94"/>
      <c r="GEJ329" s="94"/>
      <c r="GEK329" s="94"/>
      <c r="GEL329" s="94"/>
      <c r="GEM329" s="94"/>
      <c r="GEN329" s="94"/>
      <c r="GEO329" s="94"/>
      <c r="GEP329" s="94"/>
      <c r="GEQ329" s="94"/>
      <c r="GER329" s="94"/>
      <c r="GES329" s="94"/>
      <c r="GET329" s="94"/>
      <c r="GEU329" s="94"/>
      <c r="GEV329" s="94"/>
      <c r="GEW329" s="94"/>
      <c r="GEX329" s="94"/>
      <c r="GEY329" s="94"/>
      <c r="GEZ329" s="94"/>
      <c r="GFA329" s="94"/>
      <c r="GFB329" s="94"/>
      <c r="GFC329" s="94"/>
      <c r="GFD329" s="94"/>
      <c r="GFE329" s="94"/>
      <c r="GFF329" s="94"/>
      <c r="GFG329" s="94"/>
      <c r="GFH329" s="94"/>
      <c r="GFI329" s="94"/>
      <c r="GFJ329" s="94"/>
      <c r="GFK329" s="94"/>
      <c r="GFL329" s="94"/>
      <c r="GFM329" s="94"/>
      <c r="GFN329" s="94"/>
      <c r="GFO329" s="94"/>
      <c r="GFP329" s="94"/>
      <c r="GFQ329" s="94"/>
      <c r="GFR329" s="94"/>
      <c r="GFS329" s="94"/>
      <c r="GFT329" s="94"/>
      <c r="GFU329" s="94"/>
      <c r="GFV329" s="94"/>
      <c r="GFW329" s="94"/>
      <c r="GFX329" s="94"/>
      <c r="GFY329" s="94"/>
      <c r="GFZ329" s="94"/>
      <c r="GGA329" s="94"/>
      <c r="GGB329" s="94"/>
      <c r="GGC329" s="94"/>
      <c r="GGD329" s="94"/>
      <c r="GGE329" s="94"/>
      <c r="GGF329" s="94"/>
      <c r="GGG329" s="94"/>
      <c r="GGH329" s="94"/>
      <c r="GGI329" s="94"/>
      <c r="GGJ329" s="94"/>
      <c r="GGK329" s="94"/>
      <c r="GGL329" s="94"/>
      <c r="GGM329" s="94"/>
      <c r="GGN329" s="94"/>
      <c r="GGO329" s="94"/>
      <c r="GGP329" s="94"/>
      <c r="GGQ329" s="94"/>
      <c r="GGR329" s="94"/>
      <c r="GGS329" s="94"/>
      <c r="GGT329" s="94"/>
      <c r="GGU329" s="94"/>
      <c r="GGV329" s="94"/>
      <c r="GGW329" s="94"/>
      <c r="GGX329" s="94"/>
      <c r="GGY329" s="94"/>
      <c r="GGZ329" s="94"/>
      <c r="GHA329" s="94"/>
      <c r="GHB329" s="94"/>
      <c r="GHC329" s="94"/>
      <c r="GHD329" s="94"/>
      <c r="GHE329" s="94"/>
      <c r="GHF329" s="94"/>
      <c r="GHG329" s="94"/>
      <c r="GHH329" s="94"/>
      <c r="GHI329" s="94"/>
      <c r="GHJ329" s="94"/>
      <c r="GHK329" s="94"/>
      <c r="GHL329" s="94"/>
      <c r="GHM329" s="94"/>
      <c r="GHN329" s="94"/>
      <c r="GHO329" s="94"/>
      <c r="GHP329" s="94"/>
      <c r="GHQ329" s="94"/>
      <c r="GHR329" s="94"/>
      <c r="GHS329" s="94"/>
      <c r="GHT329" s="94"/>
      <c r="GHU329" s="94"/>
      <c r="GHV329" s="94"/>
      <c r="GHW329" s="94"/>
      <c r="GHX329" s="94"/>
      <c r="GHY329" s="94"/>
      <c r="GHZ329" s="94"/>
      <c r="GIA329" s="94"/>
      <c r="GIB329" s="94"/>
      <c r="GIC329" s="94"/>
      <c r="GID329" s="94"/>
      <c r="GIE329" s="94"/>
      <c r="GIF329" s="94"/>
      <c r="GIG329" s="94"/>
      <c r="GIH329" s="94"/>
      <c r="GII329" s="94"/>
      <c r="GIJ329" s="94"/>
      <c r="GIK329" s="94"/>
      <c r="GIL329" s="94"/>
      <c r="GIM329" s="94"/>
      <c r="GIN329" s="94"/>
      <c r="GIO329" s="94"/>
      <c r="GIP329" s="94"/>
      <c r="GIQ329" s="94"/>
      <c r="GIR329" s="94"/>
      <c r="GIS329" s="94"/>
      <c r="GIT329" s="94"/>
      <c r="GIU329" s="94"/>
      <c r="GIV329" s="94"/>
      <c r="GIW329" s="94"/>
      <c r="GIX329" s="94"/>
      <c r="GIY329" s="94"/>
      <c r="GIZ329" s="94"/>
      <c r="GJA329" s="94"/>
      <c r="GJB329" s="94"/>
      <c r="GJC329" s="94"/>
      <c r="GJD329" s="94"/>
      <c r="GJE329" s="94"/>
      <c r="GJF329" s="94"/>
      <c r="GJG329" s="94"/>
      <c r="GJH329" s="94"/>
      <c r="GJI329" s="94"/>
      <c r="GJJ329" s="94"/>
      <c r="GJK329" s="94"/>
      <c r="GJL329" s="94"/>
      <c r="GJM329" s="94"/>
      <c r="GJN329" s="94"/>
      <c r="GJO329" s="94"/>
      <c r="GJP329" s="94"/>
      <c r="GJQ329" s="94"/>
      <c r="GJR329" s="94"/>
      <c r="GJS329" s="94"/>
      <c r="GJT329" s="94"/>
      <c r="GJU329" s="94"/>
      <c r="GJV329" s="94"/>
      <c r="GJW329" s="94"/>
      <c r="GJX329" s="94"/>
      <c r="GJY329" s="94"/>
      <c r="GJZ329" s="94"/>
      <c r="GKA329" s="94"/>
      <c r="GKB329" s="94"/>
      <c r="GKC329" s="94"/>
      <c r="GKD329" s="94"/>
      <c r="GKE329" s="94"/>
      <c r="GKF329" s="94"/>
      <c r="GKG329" s="94"/>
      <c r="GKH329" s="94"/>
      <c r="GKI329" s="94"/>
      <c r="GKJ329" s="94"/>
      <c r="GKK329" s="94"/>
      <c r="GKL329" s="94"/>
      <c r="GKM329" s="94"/>
      <c r="GKN329" s="94"/>
      <c r="GKO329" s="94"/>
      <c r="GKP329" s="94"/>
      <c r="GKQ329" s="94"/>
      <c r="GKR329" s="94"/>
      <c r="GKS329" s="94"/>
      <c r="GKT329" s="94"/>
      <c r="GKU329" s="94"/>
      <c r="GKV329" s="94"/>
      <c r="GKW329" s="94"/>
      <c r="GKX329" s="94"/>
      <c r="GKY329" s="94"/>
      <c r="GKZ329" s="94"/>
      <c r="GLA329" s="94"/>
      <c r="GLB329" s="94"/>
      <c r="GLC329" s="94"/>
      <c r="GLD329" s="94"/>
      <c r="GLE329" s="94"/>
      <c r="GLF329" s="94"/>
      <c r="GLG329" s="94"/>
      <c r="GLH329" s="94"/>
      <c r="GLI329" s="94"/>
      <c r="GLJ329" s="94"/>
      <c r="GLK329" s="94"/>
      <c r="GLL329" s="94"/>
      <c r="GLM329" s="94"/>
      <c r="GLN329" s="94"/>
      <c r="GLO329" s="94"/>
      <c r="GLP329" s="94"/>
      <c r="GLQ329" s="94"/>
      <c r="GLR329" s="94"/>
      <c r="GLS329" s="94"/>
      <c r="GLT329" s="94"/>
      <c r="GLU329" s="94"/>
      <c r="GLV329" s="94"/>
      <c r="GLW329" s="94"/>
      <c r="GLX329" s="94"/>
      <c r="GLY329" s="94"/>
      <c r="GLZ329" s="94"/>
      <c r="GMA329" s="94"/>
      <c r="GMB329" s="94"/>
      <c r="GMC329" s="94"/>
      <c r="GMD329" s="94"/>
      <c r="GME329" s="94"/>
      <c r="GMF329" s="94"/>
      <c r="GMG329" s="94"/>
      <c r="GMH329" s="94"/>
      <c r="GMI329" s="94"/>
      <c r="GMJ329" s="94"/>
      <c r="GMK329" s="94"/>
      <c r="GML329" s="94"/>
      <c r="GMM329" s="94"/>
      <c r="GMN329" s="94"/>
      <c r="GMO329" s="94"/>
      <c r="GMP329" s="94"/>
      <c r="GMQ329" s="94"/>
      <c r="GMR329" s="94"/>
      <c r="GMS329" s="94"/>
      <c r="GMT329" s="94"/>
      <c r="GMU329" s="94"/>
      <c r="GMV329" s="94"/>
      <c r="GMW329" s="94"/>
      <c r="GMX329" s="94"/>
      <c r="GMY329" s="94"/>
      <c r="GMZ329" s="94"/>
      <c r="GNA329" s="94"/>
      <c r="GNB329" s="94"/>
      <c r="GNC329" s="94"/>
      <c r="GND329" s="94"/>
      <c r="GNE329" s="94"/>
      <c r="GNF329" s="94"/>
      <c r="GNG329" s="94"/>
      <c r="GNH329" s="94"/>
      <c r="GNI329" s="94"/>
      <c r="GNJ329" s="94"/>
      <c r="GNK329" s="94"/>
      <c r="GNL329" s="94"/>
      <c r="GNM329" s="94"/>
      <c r="GNN329" s="94"/>
      <c r="GNO329" s="94"/>
      <c r="GNP329" s="94"/>
      <c r="GNQ329" s="94"/>
      <c r="GNR329" s="94"/>
      <c r="GNS329" s="94"/>
      <c r="GNT329" s="94"/>
      <c r="GNU329" s="94"/>
      <c r="GNV329" s="94"/>
      <c r="GNW329" s="94"/>
      <c r="GNX329" s="94"/>
      <c r="GNY329" s="94"/>
      <c r="GNZ329" s="94"/>
      <c r="GOA329" s="94"/>
      <c r="GOB329" s="94"/>
      <c r="GOC329" s="94"/>
      <c r="GOD329" s="94"/>
      <c r="GOE329" s="94"/>
      <c r="GOF329" s="94"/>
      <c r="GOG329" s="94"/>
      <c r="GOH329" s="94"/>
      <c r="GOI329" s="94"/>
      <c r="GOJ329" s="94"/>
      <c r="GOK329" s="94"/>
      <c r="GOL329" s="94"/>
      <c r="GOM329" s="94"/>
      <c r="GON329" s="94"/>
      <c r="GOO329" s="94"/>
      <c r="GOP329" s="94"/>
      <c r="GOQ329" s="94"/>
      <c r="GOR329" s="94"/>
      <c r="GOS329" s="94"/>
      <c r="GOT329" s="94"/>
      <c r="GOU329" s="94"/>
      <c r="GOV329" s="94"/>
      <c r="GOW329" s="94"/>
      <c r="GOX329" s="94"/>
      <c r="GOY329" s="94"/>
      <c r="GOZ329" s="94"/>
      <c r="GPA329" s="94"/>
      <c r="GPB329" s="94"/>
      <c r="GPC329" s="94"/>
      <c r="GPD329" s="94"/>
      <c r="GPE329" s="94"/>
      <c r="GPF329" s="94"/>
      <c r="GPG329" s="94"/>
      <c r="GPH329" s="94"/>
      <c r="GPI329" s="94"/>
      <c r="GPJ329" s="94"/>
      <c r="GPK329" s="94"/>
      <c r="GPL329" s="94"/>
      <c r="GPM329" s="94"/>
      <c r="GPN329" s="94"/>
      <c r="GPO329" s="94"/>
      <c r="GPP329" s="94"/>
      <c r="GPQ329" s="94"/>
      <c r="GPR329" s="94"/>
      <c r="GPS329" s="94"/>
      <c r="GPT329" s="94"/>
      <c r="GPU329" s="94"/>
      <c r="GPV329" s="94"/>
      <c r="GPW329" s="94"/>
      <c r="GPX329" s="94"/>
      <c r="GPY329" s="94"/>
      <c r="GPZ329" s="94"/>
      <c r="GQA329" s="94"/>
      <c r="GQB329" s="94"/>
      <c r="GQC329" s="94"/>
      <c r="GQD329" s="94"/>
      <c r="GQE329" s="94"/>
      <c r="GQF329" s="94"/>
      <c r="GQG329" s="94"/>
      <c r="GQH329" s="94"/>
      <c r="GQI329" s="94"/>
      <c r="GQJ329" s="94"/>
      <c r="GQK329" s="94"/>
      <c r="GQL329" s="94"/>
      <c r="GQM329" s="94"/>
      <c r="GQN329" s="94"/>
      <c r="GQO329" s="94"/>
      <c r="GQP329" s="94"/>
      <c r="GQQ329" s="94"/>
      <c r="GQR329" s="94"/>
      <c r="GQS329" s="94"/>
      <c r="GQT329" s="94"/>
      <c r="GQU329" s="94"/>
      <c r="GQV329" s="94"/>
      <c r="GQW329" s="94"/>
      <c r="GQX329" s="94"/>
      <c r="GQY329" s="94"/>
      <c r="GQZ329" s="94"/>
      <c r="GRA329" s="94"/>
      <c r="GRB329" s="94"/>
      <c r="GRC329" s="94"/>
      <c r="GRD329" s="94"/>
      <c r="GRE329" s="94"/>
      <c r="GRF329" s="94"/>
      <c r="GRG329" s="94"/>
      <c r="GRH329" s="94"/>
      <c r="GRI329" s="94"/>
      <c r="GRJ329" s="94"/>
      <c r="GRK329" s="94"/>
      <c r="GRL329" s="94"/>
      <c r="GRM329" s="94"/>
      <c r="GRN329" s="94"/>
      <c r="GRO329" s="94"/>
      <c r="GRP329" s="94"/>
      <c r="GRQ329" s="94"/>
      <c r="GRR329" s="94"/>
      <c r="GRS329" s="94"/>
      <c r="GRT329" s="94"/>
      <c r="GRU329" s="94"/>
      <c r="GRV329" s="94"/>
      <c r="GRW329" s="94"/>
      <c r="GRX329" s="94"/>
      <c r="GRY329" s="94"/>
      <c r="GRZ329" s="94"/>
      <c r="GSA329" s="94"/>
      <c r="GSB329" s="94"/>
      <c r="GSC329" s="94"/>
      <c r="GSD329" s="94"/>
      <c r="GSE329" s="94"/>
      <c r="GSF329" s="94"/>
      <c r="GSG329" s="94"/>
      <c r="GSH329" s="94"/>
      <c r="GSI329" s="94"/>
      <c r="GSJ329" s="94"/>
      <c r="GSK329" s="94"/>
      <c r="GSL329" s="94"/>
      <c r="GSM329" s="94"/>
      <c r="GSN329" s="94"/>
      <c r="GSO329" s="94"/>
      <c r="GSP329" s="94"/>
      <c r="GSQ329" s="94"/>
      <c r="GSR329" s="94"/>
      <c r="GSS329" s="94"/>
      <c r="GST329" s="94"/>
      <c r="GSU329" s="94"/>
      <c r="GSV329" s="94"/>
      <c r="GSW329" s="94"/>
      <c r="GSX329" s="94"/>
      <c r="GSY329" s="94"/>
      <c r="GSZ329" s="94"/>
      <c r="GTA329" s="94"/>
      <c r="GTB329" s="94"/>
      <c r="GTC329" s="94"/>
      <c r="GTD329" s="94"/>
      <c r="GTE329" s="94"/>
      <c r="GTF329" s="94"/>
      <c r="GTG329" s="94"/>
      <c r="GTH329" s="94"/>
      <c r="GTI329" s="94"/>
      <c r="GTJ329" s="94"/>
      <c r="GTK329" s="94"/>
      <c r="GTL329" s="94"/>
      <c r="GTM329" s="94"/>
      <c r="GTN329" s="94"/>
      <c r="GTO329" s="94"/>
      <c r="GTP329" s="94"/>
      <c r="GTQ329" s="94"/>
      <c r="GTR329" s="94"/>
      <c r="GTS329" s="94"/>
      <c r="GTT329" s="94"/>
      <c r="GTU329" s="94"/>
      <c r="GTV329" s="94"/>
      <c r="GTW329" s="94"/>
      <c r="GTX329" s="94"/>
      <c r="GTY329" s="94"/>
      <c r="GTZ329" s="94"/>
      <c r="GUA329" s="94"/>
      <c r="GUB329" s="94"/>
      <c r="GUC329" s="94"/>
      <c r="GUD329" s="94"/>
      <c r="GUE329" s="94"/>
      <c r="GUF329" s="94"/>
      <c r="GUG329" s="94"/>
      <c r="GUH329" s="94"/>
      <c r="GUI329" s="94"/>
      <c r="GUJ329" s="94"/>
      <c r="GUK329" s="94"/>
      <c r="GUL329" s="94"/>
      <c r="GUM329" s="94"/>
      <c r="GUN329" s="94"/>
      <c r="GUO329" s="94"/>
      <c r="GUP329" s="94"/>
      <c r="GUQ329" s="94"/>
      <c r="GUR329" s="94"/>
      <c r="GUS329" s="94"/>
      <c r="GUT329" s="94"/>
      <c r="GUU329" s="94"/>
      <c r="GUV329" s="94"/>
      <c r="GUW329" s="94"/>
      <c r="GUX329" s="94"/>
      <c r="GUY329" s="94"/>
      <c r="GUZ329" s="94"/>
      <c r="GVA329" s="94"/>
      <c r="GVB329" s="94"/>
      <c r="GVC329" s="94"/>
      <c r="GVD329" s="94"/>
      <c r="GVE329" s="94"/>
      <c r="GVF329" s="94"/>
      <c r="GVG329" s="94"/>
      <c r="GVH329" s="94"/>
      <c r="GVI329" s="94"/>
      <c r="GVJ329" s="94"/>
      <c r="GVK329" s="94"/>
      <c r="GVL329" s="94"/>
      <c r="GVM329" s="94"/>
      <c r="GVN329" s="94"/>
      <c r="GVO329" s="94"/>
      <c r="GVP329" s="94"/>
      <c r="GVQ329" s="94"/>
      <c r="GVR329" s="94"/>
      <c r="GVS329" s="94"/>
      <c r="GVT329" s="94"/>
      <c r="GVU329" s="94"/>
      <c r="GVV329" s="94"/>
      <c r="GVW329" s="94"/>
      <c r="GVX329" s="94"/>
      <c r="GVY329" s="94"/>
      <c r="GVZ329" s="94"/>
      <c r="GWA329" s="94"/>
      <c r="GWB329" s="94"/>
      <c r="GWC329" s="94"/>
      <c r="GWD329" s="94"/>
      <c r="GWE329" s="94"/>
      <c r="GWF329" s="94"/>
      <c r="GWG329" s="94"/>
      <c r="GWH329" s="94"/>
      <c r="GWI329" s="94"/>
      <c r="GWJ329" s="94"/>
      <c r="GWK329" s="94"/>
      <c r="GWL329" s="94"/>
      <c r="GWM329" s="94"/>
      <c r="GWN329" s="94"/>
      <c r="GWO329" s="94"/>
      <c r="GWP329" s="94"/>
      <c r="GWQ329" s="94"/>
      <c r="GWR329" s="94"/>
      <c r="GWS329" s="94"/>
      <c r="GWT329" s="94"/>
      <c r="GWU329" s="94"/>
      <c r="GWV329" s="94"/>
      <c r="GWW329" s="94"/>
      <c r="GWX329" s="94"/>
      <c r="GWY329" s="94"/>
      <c r="GWZ329" s="94"/>
      <c r="GXA329" s="94"/>
      <c r="GXB329" s="94"/>
      <c r="GXC329" s="94"/>
      <c r="GXD329" s="94"/>
      <c r="GXE329" s="94"/>
      <c r="GXF329" s="94"/>
      <c r="GXG329" s="94"/>
      <c r="GXH329" s="94"/>
      <c r="GXI329" s="94"/>
      <c r="GXJ329" s="94"/>
      <c r="GXK329" s="94"/>
      <c r="GXL329" s="94"/>
      <c r="GXM329" s="94"/>
      <c r="GXN329" s="94"/>
      <c r="GXO329" s="94"/>
      <c r="GXP329" s="94"/>
      <c r="GXQ329" s="94"/>
      <c r="GXR329" s="94"/>
      <c r="GXS329" s="94"/>
      <c r="GXT329" s="94"/>
      <c r="GXU329" s="94"/>
      <c r="GXV329" s="94"/>
      <c r="GXW329" s="94"/>
      <c r="GXX329" s="94"/>
      <c r="GXY329" s="94"/>
      <c r="GXZ329" s="94"/>
      <c r="GYA329" s="94"/>
      <c r="GYB329" s="94"/>
      <c r="GYC329" s="94"/>
      <c r="GYD329" s="94"/>
      <c r="GYE329" s="94"/>
      <c r="GYF329" s="94"/>
      <c r="GYG329" s="94"/>
      <c r="GYH329" s="94"/>
      <c r="GYI329" s="94"/>
      <c r="GYJ329" s="94"/>
      <c r="GYK329" s="94"/>
      <c r="GYL329" s="94"/>
      <c r="GYM329" s="94"/>
      <c r="GYN329" s="94"/>
      <c r="GYO329" s="94"/>
      <c r="GYP329" s="94"/>
      <c r="GYQ329" s="94"/>
      <c r="GYR329" s="94"/>
      <c r="GYS329" s="94"/>
      <c r="GYT329" s="94"/>
      <c r="GYU329" s="94"/>
      <c r="GYV329" s="94"/>
      <c r="GYW329" s="94"/>
      <c r="GYX329" s="94"/>
      <c r="GYY329" s="94"/>
      <c r="GYZ329" s="94"/>
      <c r="GZA329" s="94"/>
      <c r="GZB329" s="94"/>
      <c r="GZC329" s="94"/>
      <c r="GZD329" s="94"/>
      <c r="GZE329" s="94"/>
      <c r="GZF329" s="94"/>
      <c r="GZG329" s="94"/>
      <c r="GZH329" s="94"/>
      <c r="GZI329" s="94"/>
      <c r="GZJ329" s="94"/>
      <c r="GZK329" s="94"/>
      <c r="GZL329" s="94"/>
      <c r="GZM329" s="94"/>
      <c r="GZN329" s="94"/>
      <c r="GZO329" s="94"/>
      <c r="GZP329" s="94"/>
      <c r="GZQ329" s="94"/>
      <c r="GZR329" s="94"/>
      <c r="GZS329" s="94"/>
      <c r="GZT329" s="94"/>
      <c r="GZU329" s="94"/>
      <c r="GZV329" s="94"/>
      <c r="GZW329" s="94"/>
      <c r="GZX329" s="94"/>
      <c r="GZY329" s="94"/>
      <c r="GZZ329" s="94"/>
      <c r="HAA329" s="94"/>
      <c r="HAB329" s="94"/>
      <c r="HAC329" s="94"/>
      <c r="HAD329" s="94"/>
      <c r="HAE329" s="94"/>
      <c r="HAF329" s="94"/>
      <c r="HAG329" s="94"/>
      <c r="HAH329" s="94"/>
      <c r="HAI329" s="94"/>
      <c r="HAJ329" s="94"/>
      <c r="HAK329" s="94"/>
      <c r="HAL329" s="94"/>
      <c r="HAM329" s="94"/>
      <c r="HAN329" s="94"/>
      <c r="HAO329" s="94"/>
      <c r="HAP329" s="94"/>
      <c r="HAQ329" s="94"/>
      <c r="HAR329" s="94"/>
      <c r="HAS329" s="94"/>
      <c r="HAT329" s="94"/>
      <c r="HAU329" s="94"/>
      <c r="HAV329" s="94"/>
      <c r="HAW329" s="94"/>
      <c r="HAX329" s="94"/>
      <c r="HAY329" s="94"/>
      <c r="HAZ329" s="94"/>
      <c r="HBA329" s="94"/>
      <c r="HBB329" s="94"/>
      <c r="HBC329" s="94"/>
      <c r="HBD329" s="94"/>
      <c r="HBE329" s="94"/>
      <c r="HBF329" s="94"/>
      <c r="HBG329" s="94"/>
      <c r="HBH329" s="94"/>
      <c r="HBI329" s="94"/>
      <c r="HBJ329" s="94"/>
      <c r="HBK329" s="94"/>
      <c r="HBL329" s="94"/>
      <c r="HBM329" s="94"/>
      <c r="HBN329" s="94"/>
      <c r="HBO329" s="94"/>
      <c r="HBP329" s="94"/>
      <c r="HBQ329" s="94"/>
      <c r="HBR329" s="94"/>
      <c r="HBS329" s="94"/>
      <c r="HBT329" s="94"/>
      <c r="HBU329" s="94"/>
      <c r="HBV329" s="94"/>
      <c r="HBW329" s="94"/>
      <c r="HBX329" s="94"/>
      <c r="HBY329" s="94"/>
      <c r="HBZ329" s="94"/>
      <c r="HCA329" s="94"/>
      <c r="HCB329" s="94"/>
      <c r="HCC329" s="94"/>
      <c r="HCD329" s="94"/>
      <c r="HCE329" s="94"/>
      <c r="HCF329" s="94"/>
      <c r="HCG329" s="94"/>
      <c r="HCH329" s="94"/>
      <c r="HCI329" s="94"/>
      <c r="HCJ329" s="94"/>
      <c r="HCK329" s="94"/>
      <c r="HCL329" s="94"/>
      <c r="HCM329" s="94"/>
      <c r="HCN329" s="94"/>
      <c r="HCO329" s="94"/>
      <c r="HCP329" s="94"/>
      <c r="HCQ329" s="94"/>
      <c r="HCR329" s="94"/>
      <c r="HCS329" s="94"/>
      <c r="HCT329" s="94"/>
      <c r="HCU329" s="94"/>
      <c r="HCV329" s="94"/>
      <c r="HCW329" s="94"/>
      <c r="HCX329" s="94"/>
      <c r="HCY329" s="94"/>
      <c r="HCZ329" s="94"/>
      <c r="HDA329" s="94"/>
      <c r="HDB329" s="94"/>
      <c r="HDC329" s="94"/>
      <c r="HDD329" s="94"/>
      <c r="HDE329" s="94"/>
      <c r="HDF329" s="94"/>
      <c r="HDG329" s="94"/>
      <c r="HDH329" s="94"/>
      <c r="HDI329" s="94"/>
      <c r="HDJ329" s="94"/>
      <c r="HDK329" s="94"/>
      <c r="HDL329" s="94"/>
      <c r="HDM329" s="94"/>
      <c r="HDN329" s="94"/>
      <c r="HDO329" s="94"/>
      <c r="HDP329" s="94"/>
      <c r="HDQ329" s="94"/>
      <c r="HDR329" s="94"/>
      <c r="HDS329" s="94"/>
      <c r="HDT329" s="94"/>
      <c r="HDU329" s="94"/>
      <c r="HDV329" s="94"/>
      <c r="HDW329" s="94"/>
      <c r="HDX329" s="94"/>
      <c r="HDY329" s="94"/>
      <c r="HDZ329" s="94"/>
      <c r="HEA329" s="94"/>
      <c r="HEB329" s="94"/>
      <c r="HEC329" s="94"/>
      <c r="HED329" s="94"/>
      <c r="HEE329" s="94"/>
      <c r="HEF329" s="94"/>
      <c r="HEG329" s="94"/>
      <c r="HEH329" s="94"/>
      <c r="HEI329" s="94"/>
      <c r="HEJ329" s="94"/>
      <c r="HEK329" s="94"/>
      <c r="HEL329" s="94"/>
      <c r="HEM329" s="94"/>
      <c r="HEN329" s="94"/>
      <c r="HEO329" s="94"/>
      <c r="HEP329" s="94"/>
      <c r="HEQ329" s="94"/>
      <c r="HER329" s="94"/>
      <c r="HES329" s="94"/>
      <c r="HET329" s="94"/>
      <c r="HEU329" s="94"/>
      <c r="HEV329" s="94"/>
      <c r="HEW329" s="94"/>
      <c r="HEX329" s="94"/>
      <c r="HEY329" s="94"/>
      <c r="HEZ329" s="94"/>
      <c r="HFA329" s="94"/>
      <c r="HFB329" s="94"/>
      <c r="HFC329" s="94"/>
      <c r="HFD329" s="94"/>
      <c r="HFE329" s="94"/>
      <c r="HFF329" s="94"/>
      <c r="HFG329" s="94"/>
      <c r="HFH329" s="94"/>
      <c r="HFI329" s="94"/>
      <c r="HFJ329" s="94"/>
      <c r="HFK329" s="94"/>
      <c r="HFL329" s="94"/>
      <c r="HFM329" s="94"/>
      <c r="HFN329" s="94"/>
      <c r="HFO329" s="94"/>
      <c r="HFP329" s="94"/>
      <c r="HFQ329" s="94"/>
      <c r="HFR329" s="94"/>
      <c r="HFS329" s="94"/>
      <c r="HFT329" s="94"/>
      <c r="HFU329" s="94"/>
      <c r="HFV329" s="94"/>
      <c r="HFW329" s="94"/>
      <c r="HFX329" s="94"/>
      <c r="HFY329" s="94"/>
      <c r="HFZ329" s="94"/>
      <c r="HGA329" s="94"/>
      <c r="HGB329" s="94"/>
      <c r="HGC329" s="94"/>
      <c r="HGD329" s="94"/>
      <c r="HGE329" s="94"/>
      <c r="HGF329" s="94"/>
      <c r="HGG329" s="94"/>
      <c r="HGH329" s="94"/>
      <c r="HGI329" s="94"/>
      <c r="HGJ329" s="94"/>
      <c r="HGK329" s="94"/>
      <c r="HGL329" s="94"/>
      <c r="HGM329" s="94"/>
      <c r="HGN329" s="94"/>
      <c r="HGO329" s="94"/>
      <c r="HGP329" s="94"/>
      <c r="HGQ329" s="94"/>
      <c r="HGR329" s="94"/>
      <c r="HGS329" s="94"/>
      <c r="HGT329" s="94"/>
      <c r="HGU329" s="94"/>
      <c r="HGV329" s="94"/>
      <c r="HGW329" s="94"/>
      <c r="HGX329" s="94"/>
      <c r="HGY329" s="94"/>
      <c r="HGZ329" s="94"/>
      <c r="HHA329" s="94"/>
      <c r="HHB329" s="94"/>
      <c r="HHC329" s="94"/>
      <c r="HHD329" s="94"/>
      <c r="HHE329" s="94"/>
      <c r="HHF329" s="94"/>
      <c r="HHG329" s="94"/>
      <c r="HHH329" s="94"/>
      <c r="HHI329" s="94"/>
      <c r="HHJ329" s="94"/>
      <c r="HHK329" s="94"/>
      <c r="HHL329" s="94"/>
      <c r="HHM329" s="94"/>
      <c r="HHN329" s="94"/>
      <c r="HHO329" s="94"/>
      <c r="HHP329" s="94"/>
      <c r="HHQ329" s="94"/>
      <c r="HHR329" s="94"/>
      <c r="HHS329" s="94"/>
      <c r="HHT329" s="94"/>
      <c r="HHU329" s="94"/>
      <c r="HHV329" s="94"/>
      <c r="HHW329" s="94"/>
      <c r="HHX329" s="94"/>
      <c r="HHY329" s="94"/>
      <c r="HHZ329" s="94"/>
      <c r="HIA329" s="94"/>
      <c r="HIB329" s="94"/>
      <c r="HIC329" s="94"/>
      <c r="HID329" s="94"/>
      <c r="HIE329" s="94"/>
      <c r="HIF329" s="94"/>
      <c r="HIG329" s="94"/>
      <c r="HIH329" s="94"/>
      <c r="HII329" s="94"/>
      <c r="HIJ329" s="94"/>
      <c r="HIK329" s="94"/>
      <c r="HIL329" s="94"/>
      <c r="HIM329" s="94"/>
      <c r="HIN329" s="94"/>
      <c r="HIO329" s="94"/>
      <c r="HIP329" s="94"/>
      <c r="HIQ329" s="94"/>
      <c r="HIR329" s="94"/>
      <c r="HIS329" s="94"/>
      <c r="HIT329" s="94"/>
      <c r="HIU329" s="94"/>
      <c r="HIV329" s="94"/>
      <c r="HIW329" s="94"/>
      <c r="HIX329" s="94"/>
      <c r="HIY329" s="94"/>
      <c r="HIZ329" s="94"/>
      <c r="HJA329" s="94"/>
      <c r="HJB329" s="94"/>
      <c r="HJC329" s="94"/>
      <c r="HJD329" s="94"/>
      <c r="HJE329" s="94"/>
      <c r="HJF329" s="94"/>
      <c r="HJG329" s="94"/>
      <c r="HJH329" s="94"/>
      <c r="HJI329" s="94"/>
      <c r="HJJ329" s="94"/>
      <c r="HJK329" s="94"/>
      <c r="HJL329" s="94"/>
      <c r="HJM329" s="94"/>
      <c r="HJN329" s="94"/>
      <c r="HJO329" s="94"/>
      <c r="HJP329" s="94"/>
      <c r="HJQ329" s="94"/>
      <c r="HJR329" s="94"/>
      <c r="HJS329" s="94"/>
      <c r="HJT329" s="94"/>
      <c r="HJU329" s="94"/>
      <c r="HJV329" s="94"/>
      <c r="HJW329" s="94"/>
      <c r="HJX329" s="94"/>
      <c r="HJY329" s="94"/>
      <c r="HJZ329" s="94"/>
      <c r="HKA329" s="94"/>
      <c r="HKB329" s="94"/>
      <c r="HKC329" s="94"/>
      <c r="HKD329" s="94"/>
      <c r="HKE329" s="94"/>
      <c r="HKF329" s="94"/>
      <c r="HKG329" s="94"/>
      <c r="HKH329" s="94"/>
      <c r="HKI329" s="94"/>
      <c r="HKJ329" s="94"/>
      <c r="HKK329" s="94"/>
      <c r="HKL329" s="94"/>
      <c r="HKM329" s="94"/>
      <c r="HKN329" s="94"/>
      <c r="HKO329" s="94"/>
      <c r="HKP329" s="94"/>
      <c r="HKQ329" s="94"/>
      <c r="HKR329" s="94"/>
      <c r="HKS329" s="94"/>
      <c r="HKT329" s="94"/>
      <c r="HKU329" s="94"/>
      <c r="HKV329" s="94"/>
      <c r="HKW329" s="94"/>
      <c r="HKX329" s="94"/>
      <c r="HKY329" s="94"/>
      <c r="HKZ329" s="94"/>
      <c r="HLA329" s="94"/>
      <c r="HLB329" s="94"/>
      <c r="HLC329" s="94"/>
      <c r="HLD329" s="94"/>
      <c r="HLE329" s="94"/>
      <c r="HLF329" s="94"/>
      <c r="HLG329" s="94"/>
      <c r="HLH329" s="94"/>
      <c r="HLI329" s="94"/>
      <c r="HLJ329" s="94"/>
      <c r="HLK329" s="94"/>
      <c r="HLL329" s="94"/>
      <c r="HLM329" s="94"/>
      <c r="HLN329" s="94"/>
      <c r="HLO329" s="94"/>
      <c r="HLP329" s="94"/>
      <c r="HLQ329" s="94"/>
      <c r="HLR329" s="94"/>
      <c r="HLS329" s="94"/>
      <c r="HLT329" s="94"/>
      <c r="HLU329" s="94"/>
      <c r="HLV329" s="94"/>
      <c r="HLW329" s="94"/>
      <c r="HLX329" s="94"/>
      <c r="HLY329" s="94"/>
      <c r="HLZ329" s="94"/>
      <c r="HMA329" s="94"/>
      <c r="HMB329" s="94"/>
      <c r="HMC329" s="94"/>
      <c r="HMD329" s="94"/>
      <c r="HME329" s="94"/>
      <c r="HMF329" s="94"/>
      <c r="HMG329" s="94"/>
      <c r="HMH329" s="94"/>
      <c r="HMI329" s="94"/>
      <c r="HMJ329" s="94"/>
      <c r="HMK329" s="94"/>
      <c r="HML329" s="94"/>
      <c r="HMM329" s="94"/>
      <c r="HMN329" s="94"/>
      <c r="HMO329" s="94"/>
      <c r="HMP329" s="94"/>
      <c r="HMQ329" s="94"/>
      <c r="HMR329" s="94"/>
      <c r="HMS329" s="94"/>
      <c r="HMT329" s="94"/>
      <c r="HMU329" s="94"/>
      <c r="HMV329" s="94"/>
      <c r="HMW329" s="94"/>
      <c r="HMX329" s="94"/>
      <c r="HMY329" s="94"/>
      <c r="HMZ329" s="94"/>
      <c r="HNA329" s="94"/>
      <c r="HNB329" s="94"/>
      <c r="HNC329" s="94"/>
      <c r="HND329" s="94"/>
      <c r="HNE329" s="94"/>
      <c r="HNF329" s="94"/>
      <c r="HNG329" s="94"/>
      <c r="HNH329" s="94"/>
      <c r="HNI329" s="94"/>
      <c r="HNJ329" s="94"/>
      <c r="HNK329" s="94"/>
      <c r="HNL329" s="94"/>
      <c r="HNM329" s="94"/>
      <c r="HNN329" s="94"/>
      <c r="HNO329" s="94"/>
      <c r="HNP329" s="94"/>
      <c r="HNQ329" s="94"/>
      <c r="HNR329" s="94"/>
      <c r="HNS329" s="94"/>
      <c r="HNT329" s="94"/>
      <c r="HNU329" s="94"/>
      <c r="HNV329" s="94"/>
      <c r="HNW329" s="94"/>
      <c r="HNX329" s="94"/>
      <c r="HNY329" s="94"/>
      <c r="HNZ329" s="94"/>
      <c r="HOA329" s="94"/>
      <c r="HOB329" s="94"/>
      <c r="HOC329" s="94"/>
      <c r="HOD329" s="94"/>
      <c r="HOE329" s="94"/>
      <c r="HOF329" s="94"/>
      <c r="HOG329" s="94"/>
      <c r="HOH329" s="94"/>
      <c r="HOI329" s="94"/>
      <c r="HOJ329" s="94"/>
      <c r="HOK329" s="94"/>
      <c r="HOL329" s="94"/>
      <c r="HOM329" s="94"/>
      <c r="HON329" s="94"/>
      <c r="HOO329" s="94"/>
      <c r="HOP329" s="94"/>
      <c r="HOQ329" s="94"/>
      <c r="HOR329" s="94"/>
      <c r="HOS329" s="94"/>
      <c r="HOT329" s="94"/>
      <c r="HOU329" s="94"/>
      <c r="HOV329" s="94"/>
      <c r="HOW329" s="94"/>
      <c r="HOX329" s="94"/>
      <c r="HOY329" s="94"/>
      <c r="HOZ329" s="94"/>
      <c r="HPA329" s="94"/>
      <c r="HPB329" s="94"/>
      <c r="HPC329" s="94"/>
      <c r="HPD329" s="94"/>
      <c r="HPE329" s="94"/>
      <c r="HPF329" s="94"/>
      <c r="HPG329" s="94"/>
      <c r="HPH329" s="94"/>
      <c r="HPI329" s="94"/>
      <c r="HPJ329" s="94"/>
      <c r="HPK329" s="94"/>
      <c r="HPL329" s="94"/>
      <c r="HPM329" s="94"/>
      <c r="HPN329" s="94"/>
      <c r="HPO329" s="94"/>
      <c r="HPP329" s="94"/>
      <c r="HPQ329" s="94"/>
      <c r="HPR329" s="94"/>
      <c r="HPS329" s="94"/>
      <c r="HPT329" s="94"/>
      <c r="HPU329" s="94"/>
      <c r="HPV329" s="94"/>
      <c r="HPW329" s="94"/>
      <c r="HPX329" s="94"/>
      <c r="HPY329" s="94"/>
      <c r="HPZ329" s="94"/>
      <c r="HQA329" s="94"/>
      <c r="HQB329" s="94"/>
      <c r="HQC329" s="94"/>
      <c r="HQD329" s="94"/>
      <c r="HQE329" s="94"/>
      <c r="HQF329" s="94"/>
      <c r="HQG329" s="94"/>
      <c r="HQH329" s="94"/>
      <c r="HQI329" s="94"/>
      <c r="HQJ329" s="94"/>
      <c r="HQK329" s="94"/>
      <c r="HQL329" s="94"/>
      <c r="HQM329" s="94"/>
      <c r="HQN329" s="94"/>
      <c r="HQO329" s="94"/>
      <c r="HQP329" s="94"/>
      <c r="HQQ329" s="94"/>
      <c r="HQR329" s="94"/>
      <c r="HQS329" s="94"/>
      <c r="HQT329" s="94"/>
      <c r="HQU329" s="94"/>
      <c r="HQV329" s="94"/>
      <c r="HQW329" s="94"/>
      <c r="HQX329" s="94"/>
      <c r="HQY329" s="94"/>
      <c r="HQZ329" s="94"/>
      <c r="HRA329" s="94"/>
      <c r="HRB329" s="94"/>
      <c r="HRC329" s="94"/>
      <c r="HRD329" s="94"/>
      <c r="HRE329" s="94"/>
      <c r="HRF329" s="94"/>
      <c r="HRG329" s="94"/>
      <c r="HRH329" s="94"/>
      <c r="HRI329" s="94"/>
      <c r="HRJ329" s="94"/>
      <c r="HRK329" s="94"/>
      <c r="HRL329" s="94"/>
      <c r="HRM329" s="94"/>
      <c r="HRN329" s="94"/>
      <c r="HRO329" s="94"/>
      <c r="HRP329" s="94"/>
      <c r="HRQ329" s="94"/>
      <c r="HRR329" s="94"/>
      <c r="HRS329" s="94"/>
      <c r="HRT329" s="94"/>
      <c r="HRU329" s="94"/>
      <c r="HRV329" s="94"/>
      <c r="HRW329" s="94"/>
      <c r="HRX329" s="94"/>
      <c r="HRY329" s="94"/>
      <c r="HRZ329" s="94"/>
      <c r="HSA329" s="94"/>
      <c r="HSB329" s="94"/>
      <c r="HSC329" s="94"/>
      <c r="HSD329" s="94"/>
      <c r="HSE329" s="94"/>
      <c r="HSF329" s="94"/>
      <c r="HSG329" s="94"/>
      <c r="HSH329" s="94"/>
      <c r="HSI329" s="94"/>
      <c r="HSJ329" s="94"/>
      <c r="HSK329" s="94"/>
      <c r="HSL329" s="94"/>
      <c r="HSM329" s="94"/>
      <c r="HSN329" s="94"/>
      <c r="HSO329" s="94"/>
      <c r="HSP329" s="94"/>
      <c r="HSQ329" s="94"/>
      <c r="HSR329" s="94"/>
      <c r="HSS329" s="94"/>
      <c r="HST329" s="94"/>
      <c r="HSU329" s="94"/>
      <c r="HSV329" s="94"/>
      <c r="HSW329" s="94"/>
      <c r="HSX329" s="94"/>
      <c r="HSY329" s="94"/>
      <c r="HSZ329" s="94"/>
      <c r="HTA329" s="94"/>
      <c r="HTB329" s="94"/>
      <c r="HTC329" s="94"/>
      <c r="HTD329" s="94"/>
      <c r="HTE329" s="94"/>
      <c r="HTF329" s="94"/>
      <c r="HTG329" s="94"/>
      <c r="HTH329" s="94"/>
      <c r="HTI329" s="94"/>
      <c r="HTJ329" s="94"/>
      <c r="HTK329" s="94"/>
      <c r="HTL329" s="94"/>
      <c r="HTM329" s="94"/>
      <c r="HTN329" s="94"/>
      <c r="HTO329" s="94"/>
      <c r="HTP329" s="94"/>
      <c r="HTQ329" s="94"/>
      <c r="HTR329" s="94"/>
      <c r="HTS329" s="94"/>
      <c r="HTT329" s="94"/>
      <c r="HTU329" s="94"/>
      <c r="HTV329" s="94"/>
      <c r="HTW329" s="94"/>
      <c r="HTX329" s="94"/>
      <c r="HTY329" s="94"/>
      <c r="HTZ329" s="94"/>
      <c r="HUA329" s="94"/>
      <c r="HUB329" s="94"/>
      <c r="HUC329" s="94"/>
      <c r="HUD329" s="94"/>
      <c r="HUE329" s="94"/>
      <c r="HUF329" s="94"/>
      <c r="HUG329" s="94"/>
      <c r="HUH329" s="94"/>
      <c r="HUI329" s="94"/>
      <c r="HUJ329" s="94"/>
      <c r="HUK329" s="94"/>
      <c r="HUL329" s="94"/>
      <c r="HUM329" s="94"/>
      <c r="HUN329" s="94"/>
      <c r="HUO329" s="94"/>
      <c r="HUP329" s="94"/>
      <c r="HUQ329" s="94"/>
      <c r="HUR329" s="94"/>
      <c r="HUS329" s="94"/>
      <c r="HUT329" s="94"/>
      <c r="HUU329" s="94"/>
      <c r="HUV329" s="94"/>
      <c r="HUW329" s="94"/>
      <c r="HUX329" s="94"/>
      <c r="HUY329" s="94"/>
      <c r="HUZ329" s="94"/>
      <c r="HVA329" s="94"/>
      <c r="HVB329" s="94"/>
      <c r="HVC329" s="94"/>
      <c r="HVD329" s="94"/>
      <c r="HVE329" s="94"/>
      <c r="HVF329" s="94"/>
      <c r="HVG329" s="94"/>
      <c r="HVH329" s="94"/>
      <c r="HVI329" s="94"/>
      <c r="HVJ329" s="94"/>
      <c r="HVK329" s="94"/>
      <c r="HVL329" s="94"/>
      <c r="HVM329" s="94"/>
      <c r="HVN329" s="94"/>
      <c r="HVO329" s="94"/>
      <c r="HVP329" s="94"/>
      <c r="HVQ329" s="94"/>
      <c r="HVR329" s="94"/>
      <c r="HVS329" s="94"/>
      <c r="HVT329" s="94"/>
      <c r="HVU329" s="94"/>
      <c r="HVV329" s="94"/>
      <c r="HVW329" s="94"/>
      <c r="HVX329" s="94"/>
      <c r="HVY329" s="94"/>
      <c r="HVZ329" s="94"/>
      <c r="HWA329" s="94"/>
      <c r="HWB329" s="94"/>
      <c r="HWC329" s="94"/>
      <c r="HWD329" s="94"/>
      <c r="HWE329" s="94"/>
      <c r="HWF329" s="94"/>
      <c r="HWG329" s="94"/>
      <c r="HWH329" s="94"/>
      <c r="HWI329" s="94"/>
      <c r="HWJ329" s="94"/>
      <c r="HWK329" s="94"/>
      <c r="HWL329" s="94"/>
      <c r="HWM329" s="94"/>
      <c r="HWN329" s="94"/>
      <c r="HWO329" s="94"/>
      <c r="HWP329" s="94"/>
      <c r="HWQ329" s="94"/>
      <c r="HWR329" s="94"/>
      <c r="HWS329" s="94"/>
      <c r="HWT329" s="94"/>
      <c r="HWU329" s="94"/>
      <c r="HWV329" s="94"/>
      <c r="HWW329" s="94"/>
      <c r="HWX329" s="94"/>
      <c r="HWY329" s="94"/>
      <c r="HWZ329" s="94"/>
      <c r="HXA329" s="94"/>
      <c r="HXB329" s="94"/>
      <c r="HXC329" s="94"/>
      <c r="HXD329" s="94"/>
      <c r="HXE329" s="94"/>
      <c r="HXF329" s="94"/>
      <c r="HXG329" s="94"/>
      <c r="HXH329" s="94"/>
      <c r="HXI329" s="94"/>
      <c r="HXJ329" s="94"/>
      <c r="HXK329" s="94"/>
      <c r="HXL329" s="94"/>
      <c r="HXM329" s="94"/>
      <c r="HXN329" s="94"/>
      <c r="HXO329" s="94"/>
      <c r="HXP329" s="94"/>
      <c r="HXQ329" s="94"/>
      <c r="HXR329" s="94"/>
      <c r="HXS329" s="94"/>
      <c r="HXT329" s="94"/>
      <c r="HXU329" s="94"/>
      <c r="HXV329" s="94"/>
      <c r="HXW329" s="94"/>
      <c r="HXX329" s="94"/>
      <c r="HXY329" s="94"/>
      <c r="HXZ329" s="94"/>
      <c r="HYA329" s="94"/>
      <c r="HYB329" s="94"/>
      <c r="HYC329" s="94"/>
      <c r="HYD329" s="94"/>
      <c r="HYE329" s="94"/>
      <c r="HYF329" s="94"/>
      <c r="HYG329" s="94"/>
      <c r="HYH329" s="94"/>
      <c r="HYI329" s="94"/>
      <c r="HYJ329" s="94"/>
      <c r="HYK329" s="94"/>
      <c r="HYL329" s="94"/>
      <c r="HYM329" s="94"/>
      <c r="HYN329" s="94"/>
      <c r="HYO329" s="94"/>
      <c r="HYP329" s="94"/>
      <c r="HYQ329" s="94"/>
      <c r="HYR329" s="94"/>
      <c r="HYS329" s="94"/>
      <c r="HYT329" s="94"/>
      <c r="HYU329" s="94"/>
      <c r="HYV329" s="94"/>
      <c r="HYW329" s="94"/>
      <c r="HYX329" s="94"/>
      <c r="HYY329" s="94"/>
      <c r="HYZ329" s="94"/>
      <c r="HZA329" s="94"/>
      <c r="HZB329" s="94"/>
      <c r="HZC329" s="94"/>
      <c r="HZD329" s="94"/>
      <c r="HZE329" s="94"/>
      <c r="HZF329" s="94"/>
      <c r="HZG329" s="94"/>
      <c r="HZH329" s="94"/>
      <c r="HZI329" s="94"/>
      <c r="HZJ329" s="94"/>
      <c r="HZK329" s="94"/>
      <c r="HZL329" s="94"/>
      <c r="HZM329" s="94"/>
      <c r="HZN329" s="94"/>
      <c r="HZO329" s="94"/>
      <c r="HZP329" s="94"/>
      <c r="HZQ329" s="94"/>
      <c r="HZR329" s="94"/>
      <c r="HZS329" s="94"/>
      <c r="HZT329" s="94"/>
      <c r="HZU329" s="94"/>
      <c r="HZV329" s="94"/>
      <c r="HZW329" s="94"/>
      <c r="HZX329" s="94"/>
      <c r="HZY329" s="94"/>
      <c r="HZZ329" s="94"/>
      <c r="IAA329" s="94"/>
      <c r="IAB329" s="94"/>
      <c r="IAC329" s="94"/>
      <c r="IAD329" s="94"/>
      <c r="IAE329" s="94"/>
      <c r="IAF329" s="94"/>
      <c r="IAG329" s="94"/>
      <c r="IAH329" s="94"/>
      <c r="IAI329" s="94"/>
      <c r="IAJ329" s="94"/>
      <c r="IAK329" s="94"/>
      <c r="IAL329" s="94"/>
      <c r="IAM329" s="94"/>
      <c r="IAN329" s="94"/>
      <c r="IAO329" s="94"/>
      <c r="IAP329" s="94"/>
      <c r="IAQ329" s="94"/>
      <c r="IAR329" s="94"/>
      <c r="IAS329" s="94"/>
      <c r="IAT329" s="94"/>
      <c r="IAU329" s="94"/>
      <c r="IAV329" s="94"/>
      <c r="IAW329" s="94"/>
      <c r="IAX329" s="94"/>
      <c r="IAY329" s="94"/>
      <c r="IAZ329" s="94"/>
      <c r="IBA329" s="94"/>
      <c r="IBB329" s="94"/>
      <c r="IBC329" s="94"/>
      <c r="IBD329" s="94"/>
      <c r="IBE329" s="94"/>
      <c r="IBF329" s="94"/>
      <c r="IBG329" s="94"/>
      <c r="IBH329" s="94"/>
      <c r="IBI329" s="94"/>
      <c r="IBJ329" s="94"/>
      <c r="IBK329" s="94"/>
      <c r="IBL329" s="94"/>
      <c r="IBM329" s="94"/>
      <c r="IBN329" s="94"/>
      <c r="IBO329" s="94"/>
      <c r="IBP329" s="94"/>
      <c r="IBQ329" s="94"/>
      <c r="IBR329" s="94"/>
      <c r="IBS329" s="94"/>
      <c r="IBT329" s="94"/>
      <c r="IBU329" s="94"/>
      <c r="IBV329" s="94"/>
      <c r="IBW329" s="94"/>
      <c r="IBX329" s="94"/>
      <c r="IBY329" s="94"/>
      <c r="IBZ329" s="94"/>
      <c r="ICA329" s="94"/>
      <c r="ICB329" s="94"/>
      <c r="ICC329" s="94"/>
      <c r="ICD329" s="94"/>
      <c r="ICE329" s="94"/>
      <c r="ICF329" s="94"/>
      <c r="ICG329" s="94"/>
      <c r="ICH329" s="94"/>
      <c r="ICI329" s="94"/>
      <c r="ICJ329" s="94"/>
      <c r="ICK329" s="94"/>
      <c r="ICL329" s="94"/>
      <c r="ICM329" s="94"/>
      <c r="ICN329" s="94"/>
      <c r="ICO329" s="94"/>
      <c r="ICP329" s="94"/>
      <c r="ICQ329" s="94"/>
      <c r="ICR329" s="94"/>
      <c r="ICS329" s="94"/>
      <c r="ICT329" s="94"/>
      <c r="ICU329" s="94"/>
      <c r="ICV329" s="94"/>
      <c r="ICW329" s="94"/>
      <c r="ICX329" s="94"/>
      <c r="ICY329" s="94"/>
      <c r="ICZ329" s="94"/>
      <c r="IDA329" s="94"/>
      <c r="IDB329" s="94"/>
      <c r="IDC329" s="94"/>
      <c r="IDD329" s="94"/>
      <c r="IDE329" s="94"/>
      <c r="IDF329" s="94"/>
      <c r="IDG329" s="94"/>
      <c r="IDH329" s="94"/>
      <c r="IDI329" s="94"/>
      <c r="IDJ329" s="94"/>
      <c r="IDK329" s="94"/>
      <c r="IDL329" s="94"/>
      <c r="IDM329" s="94"/>
      <c r="IDN329" s="94"/>
      <c r="IDO329" s="94"/>
      <c r="IDP329" s="94"/>
      <c r="IDQ329" s="94"/>
      <c r="IDR329" s="94"/>
      <c r="IDS329" s="94"/>
      <c r="IDT329" s="94"/>
      <c r="IDU329" s="94"/>
      <c r="IDV329" s="94"/>
      <c r="IDW329" s="94"/>
      <c r="IDX329" s="94"/>
      <c r="IDY329" s="94"/>
      <c r="IDZ329" s="94"/>
      <c r="IEA329" s="94"/>
      <c r="IEB329" s="94"/>
      <c r="IEC329" s="94"/>
      <c r="IED329" s="94"/>
      <c r="IEE329" s="94"/>
      <c r="IEF329" s="94"/>
      <c r="IEG329" s="94"/>
      <c r="IEH329" s="94"/>
      <c r="IEI329" s="94"/>
      <c r="IEJ329" s="94"/>
      <c r="IEK329" s="94"/>
      <c r="IEL329" s="94"/>
      <c r="IEM329" s="94"/>
      <c r="IEN329" s="94"/>
      <c r="IEO329" s="94"/>
      <c r="IEP329" s="94"/>
      <c r="IEQ329" s="94"/>
      <c r="IER329" s="94"/>
      <c r="IES329" s="94"/>
      <c r="IET329" s="94"/>
      <c r="IEU329" s="94"/>
      <c r="IEV329" s="94"/>
      <c r="IEW329" s="94"/>
      <c r="IEX329" s="94"/>
      <c r="IEY329" s="94"/>
      <c r="IEZ329" s="94"/>
      <c r="IFA329" s="94"/>
      <c r="IFB329" s="94"/>
      <c r="IFC329" s="94"/>
      <c r="IFD329" s="94"/>
      <c r="IFE329" s="94"/>
      <c r="IFF329" s="94"/>
      <c r="IFG329" s="94"/>
      <c r="IFH329" s="94"/>
      <c r="IFI329" s="94"/>
      <c r="IFJ329" s="94"/>
      <c r="IFK329" s="94"/>
      <c r="IFL329" s="94"/>
      <c r="IFM329" s="94"/>
      <c r="IFN329" s="94"/>
      <c r="IFO329" s="94"/>
      <c r="IFP329" s="94"/>
      <c r="IFQ329" s="94"/>
      <c r="IFR329" s="94"/>
      <c r="IFS329" s="94"/>
      <c r="IFT329" s="94"/>
      <c r="IFU329" s="94"/>
      <c r="IFV329" s="94"/>
      <c r="IFW329" s="94"/>
      <c r="IFX329" s="94"/>
      <c r="IFY329" s="94"/>
      <c r="IFZ329" s="94"/>
      <c r="IGA329" s="94"/>
      <c r="IGB329" s="94"/>
      <c r="IGC329" s="94"/>
      <c r="IGD329" s="94"/>
      <c r="IGE329" s="94"/>
      <c r="IGF329" s="94"/>
      <c r="IGG329" s="94"/>
      <c r="IGH329" s="94"/>
      <c r="IGI329" s="94"/>
      <c r="IGJ329" s="94"/>
      <c r="IGK329" s="94"/>
      <c r="IGL329" s="94"/>
      <c r="IGM329" s="94"/>
      <c r="IGN329" s="94"/>
      <c r="IGO329" s="94"/>
      <c r="IGP329" s="94"/>
      <c r="IGQ329" s="94"/>
      <c r="IGR329" s="94"/>
      <c r="IGS329" s="94"/>
      <c r="IGT329" s="94"/>
      <c r="IGU329" s="94"/>
      <c r="IGV329" s="94"/>
      <c r="IGW329" s="94"/>
      <c r="IGX329" s="94"/>
      <c r="IGY329" s="94"/>
      <c r="IGZ329" s="94"/>
      <c r="IHA329" s="94"/>
      <c r="IHB329" s="94"/>
      <c r="IHC329" s="94"/>
      <c r="IHD329" s="94"/>
      <c r="IHE329" s="94"/>
      <c r="IHF329" s="94"/>
      <c r="IHG329" s="94"/>
      <c r="IHH329" s="94"/>
      <c r="IHI329" s="94"/>
      <c r="IHJ329" s="94"/>
      <c r="IHK329" s="94"/>
      <c r="IHL329" s="94"/>
      <c r="IHM329" s="94"/>
      <c r="IHN329" s="94"/>
      <c r="IHO329" s="94"/>
      <c r="IHP329" s="94"/>
      <c r="IHQ329" s="94"/>
      <c r="IHR329" s="94"/>
      <c r="IHS329" s="94"/>
      <c r="IHT329" s="94"/>
      <c r="IHU329" s="94"/>
      <c r="IHV329" s="94"/>
      <c r="IHW329" s="94"/>
      <c r="IHX329" s="94"/>
      <c r="IHY329" s="94"/>
      <c r="IHZ329" s="94"/>
      <c r="IIA329" s="94"/>
      <c r="IIB329" s="94"/>
      <c r="IIC329" s="94"/>
      <c r="IID329" s="94"/>
      <c r="IIE329" s="94"/>
      <c r="IIF329" s="94"/>
      <c r="IIG329" s="94"/>
      <c r="IIH329" s="94"/>
      <c r="III329" s="94"/>
      <c r="IIJ329" s="94"/>
      <c r="IIK329" s="94"/>
      <c r="IIL329" s="94"/>
      <c r="IIM329" s="94"/>
      <c r="IIN329" s="94"/>
      <c r="IIO329" s="94"/>
      <c r="IIP329" s="94"/>
      <c r="IIQ329" s="94"/>
      <c r="IIR329" s="94"/>
      <c r="IIS329" s="94"/>
      <c r="IIT329" s="94"/>
      <c r="IIU329" s="94"/>
      <c r="IIV329" s="94"/>
      <c r="IIW329" s="94"/>
      <c r="IIX329" s="94"/>
      <c r="IIY329" s="94"/>
      <c r="IIZ329" s="94"/>
      <c r="IJA329" s="94"/>
      <c r="IJB329" s="94"/>
      <c r="IJC329" s="94"/>
      <c r="IJD329" s="94"/>
      <c r="IJE329" s="94"/>
      <c r="IJF329" s="94"/>
      <c r="IJG329" s="94"/>
      <c r="IJH329" s="94"/>
      <c r="IJI329" s="94"/>
      <c r="IJJ329" s="94"/>
      <c r="IJK329" s="94"/>
      <c r="IJL329" s="94"/>
      <c r="IJM329" s="94"/>
      <c r="IJN329" s="94"/>
      <c r="IJO329" s="94"/>
      <c r="IJP329" s="94"/>
      <c r="IJQ329" s="94"/>
      <c r="IJR329" s="94"/>
      <c r="IJS329" s="94"/>
      <c r="IJT329" s="94"/>
      <c r="IJU329" s="94"/>
      <c r="IJV329" s="94"/>
      <c r="IJW329" s="94"/>
      <c r="IJX329" s="94"/>
      <c r="IJY329" s="94"/>
      <c r="IJZ329" s="94"/>
      <c r="IKA329" s="94"/>
      <c r="IKB329" s="94"/>
      <c r="IKC329" s="94"/>
      <c r="IKD329" s="94"/>
      <c r="IKE329" s="94"/>
      <c r="IKF329" s="94"/>
      <c r="IKG329" s="94"/>
      <c r="IKH329" s="94"/>
      <c r="IKI329" s="94"/>
      <c r="IKJ329" s="94"/>
      <c r="IKK329" s="94"/>
      <c r="IKL329" s="94"/>
      <c r="IKM329" s="94"/>
      <c r="IKN329" s="94"/>
      <c r="IKO329" s="94"/>
      <c r="IKP329" s="94"/>
      <c r="IKQ329" s="94"/>
      <c r="IKR329" s="94"/>
      <c r="IKS329" s="94"/>
      <c r="IKT329" s="94"/>
      <c r="IKU329" s="94"/>
      <c r="IKV329" s="94"/>
      <c r="IKW329" s="94"/>
      <c r="IKX329" s="94"/>
      <c r="IKY329" s="94"/>
      <c r="IKZ329" s="94"/>
      <c r="ILA329" s="94"/>
      <c r="ILB329" s="94"/>
      <c r="ILC329" s="94"/>
      <c r="ILD329" s="94"/>
      <c r="ILE329" s="94"/>
      <c r="ILF329" s="94"/>
      <c r="ILG329" s="94"/>
      <c r="ILH329" s="94"/>
      <c r="ILI329" s="94"/>
      <c r="ILJ329" s="94"/>
      <c r="ILK329" s="94"/>
      <c r="ILL329" s="94"/>
      <c r="ILM329" s="94"/>
      <c r="ILN329" s="94"/>
      <c r="ILO329" s="94"/>
      <c r="ILP329" s="94"/>
      <c r="ILQ329" s="94"/>
      <c r="ILR329" s="94"/>
      <c r="ILS329" s="94"/>
      <c r="ILT329" s="94"/>
      <c r="ILU329" s="94"/>
      <c r="ILV329" s="94"/>
      <c r="ILW329" s="94"/>
      <c r="ILX329" s="94"/>
      <c r="ILY329" s="94"/>
      <c r="ILZ329" s="94"/>
      <c r="IMA329" s="94"/>
      <c r="IMB329" s="94"/>
      <c r="IMC329" s="94"/>
      <c r="IMD329" s="94"/>
      <c r="IME329" s="94"/>
      <c r="IMF329" s="94"/>
      <c r="IMG329" s="94"/>
      <c r="IMH329" s="94"/>
      <c r="IMI329" s="94"/>
      <c r="IMJ329" s="94"/>
      <c r="IMK329" s="94"/>
      <c r="IML329" s="94"/>
      <c r="IMM329" s="94"/>
      <c r="IMN329" s="94"/>
      <c r="IMO329" s="94"/>
      <c r="IMP329" s="94"/>
      <c r="IMQ329" s="94"/>
      <c r="IMR329" s="94"/>
      <c r="IMS329" s="94"/>
      <c r="IMT329" s="94"/>
      <c r="IMU329" s="94"/>
      <c r="IMV329" s="94"/>
      <c r="IMW329" s="94"/>
      <c r="IMX329" s="94"/>
      <c r="IMY329" s="94"/>
      <c r="IMZ329" s="94"/>
      <c r="INA329" s="94"/>
      <c r="INB329" s="94"/>
      <c r="INC329" s="94"/>
      <c r="IND329" s="94"/>
      <c r="INE329" s="94"/>
      <c r="INF329" s="94"/>
      <c r="ING329" s="94"/>
      <c r="INH329" s="94"/>
      <c r="INI329" s="94"/>
      <c r="INJ329" s="94"/>
      <c r="INK329" s="94"/>
      <c r="INL329" s="94"/>
      <c r="INM329" s="94"/>
      <c r="INN329" s="94"/>
      <c r="INO329" s="94"/>
      <c r="INP329" s="94"/>
      <c r="INQ329" s="94"/>
      <c r="INR329" s="94"/>
      <c r="INS329" s="94"/>
      <c r="INT329" s="94"/>
      <c r="INU329" s="94"/>
      <c r="INV329" s="94"/>
      <c r="INW329" s="94"/>
      <c r="INX329" s="94"/>
      <c r="INY329" s="94"/>
      <c r="INZ329" s="94"/>
      <c r="IOA329" s="94"/>
      <c r="IOB329" s="94"/>
      <c r="IOC329" s="94"/>
      <c r="IOD329" s="94"/>
      <c r="IOE329" s="94"/>
      <c r="IOF329" s="94"/>
      <c r="IOG329" s="94"/>
      <c r="IOH329" s="94"/>
      <c r="IOI329" s="94"/>
      <c r="IOJ329" s="94"/>
      <c r="IOK329" s="94"/>
      <c r="IOL329" s="94"/>
      <c r="IOM329" s="94"/>
      <c r="ION329" s="94"/>
      <c r="IOO329" s="94"/>
      <c r="IOP329" s="94"/>
      <c r="IOQ329" s="94"/>
      <c r="IOR329" s="94"/>
      <c r="IOS329" s="94"/>
      <c r="IOT329" s="94"/>
      <c r="IOU329" s="94"/>
      <c r="IOV329" s="94"/>
      <c r="IOW329" s="94"/>
      <c r="IOX329" s="94"/>
      <c r="IOY329" s="94"/>
      <c r="IOZ329" s="94"/>
      <c r="IPA329" s="94"/>
      <c r="IPB329" s="94"/>
      <c r="IPC329" s="94"/>
      <c r="IPD329" s="94"/>
      <c r="IPE329" s="94"/>
      <c r="IPF329" s="94"/>
      <c r="IPG329" s="94"/>
      <c r="IPH329" s="94"/>
      <c r="IPI329" s="94"/>
      <c r="IPJ329" s="94"/>
      <c r="IPK329" s="94"/>
      <c r="IPL329" s="94"/>
      <c r="IPM329" s="94"/>
      <c r="IPN329" s="94"/>
      <c r="IPO329" s="94"/>
      <c r="IPP329" s="94"/>
      <c r="IPQ329" s="94"/>
      <c r="IPR329" s="94"/>
      <c r="IPS329" s="94"/>
      <c r="IPT329" s="94"/>
      <c r="IPU329" s="94"/>
      <c r="IPV329" s="94"/>
      <c r="IPW329" s="94"/>
      <c r="IPX329" s="94"/>
      <c r="IPY329" s="94"/>
      <c r="IPZ329" s="94"/>
      <c r="IQA329" s="94"/>
      <c r="IQB329" s="94"/>
      <c r="IQC329" s="94"/>
      <c r="IQD329" s="94"/>
      <c r="IQE329" s="94"/>
      <c r="IQF329" s="94"/>
      <c r="IQG329" s="94"/>
      <c r="IQH329" s="94"/>
      <c r="IQI329" s="94"/>
      <c r="IQJ329" s="94"/>
      <c r="IQK329" s="94"/>
      <c r="IQL329" s="94"/>
      <c r="IQM329" s="94"/>
      <c r="IQN329" s="94"/>
      <c r="IQO329" s="94"/>
      <c r="IQP329" s="94"/>
      <c r="IQQ329" s="94"/>
      <c r="IQR329" s="94"/>
      <c r="IQS329" s="94"/>
      <c r="IQT329" s="94"/>
      <c r="IQU329" s="94"/>
      <c r="IQV329" s="94"/>
      <c r="IQW329" s="94"/>
      <c r="IQX329" s="94"/>
      <c r="IQY329" s="94"/>
      <c r="IQZ329" s="94"/>
      <c r="IRA329" s="94"/>
      <c r="IRB329" s="94"/>
      <c r="IRC329" s="94"/>
      <c r="IRD329" s="94"/>
      <c r="IRE329" s="94"/>
      <c r="IRF329" s="94"/>
      <c r="IRG329" s="94"/>
      <c r="IRH329" s="94"/>
      <c r="IRI329" s="94"/>
      <c r="IRJ329" s="94"/>
      <c r="IRK329" s="94"/>
      <c r="IRL329" s="94"/>
      <c r="IRM329" s="94"/>
      <c r="IRN329" s="94"/>
      <c r="IRO329" s="94"/>
      <c r="IRP329" s="94"/>
      <c r="IRQ329" s="94"/>
      <c r="IRR329" s="94"/>
      <c r="IRS329" s="94"/>
      <c r="IRT329" s="94"/>
      <c r="IRU329" s="94"/>
      <c r="IRV329" s="94"/>
      <c r="IRW329" s="94"/>
      <c r="IRX329" s="94"/>
      <c r="IRY329" s="94"/>
      <c r="IRZ329" s="94"/>
      <c r="ISA329" s="94"/>
      <c r="ISB329" s="94"/>
      <c r="ISC329" s="94"/>
      <c r="ISD329" s="94"/>
      <c r="ISE329" s="94"/>
      <c r="ISF329" s="94"/>
      <c r="ISG329" s="94"/>
      <c r="ISH329" s="94"/>
      <c r="ISI329" s="94"/>
      <c r="ISJ329" s="94"/>
      <c r="ISK329" s="94"/>
      <c r="ISL329" s="94"/>
      <c r="ISM329" s="94"/>
      <c r="ISN329" s="94"/>
      <c r="ISO329" s="94"/>
      <c r="ISP329" s="94"/>
      <c r="ISQ329" s="94"/>
      <c r="ISR329" s="94"/>
      <c r="ISS329" s="94"/>
      <c r="IST329" s="94"/>
      <c r="ISU329" s="94"/>
      <c r="ISV329" s="94"/>
      <c r="ISW329" s="94"/>
      <c r="ISX329" s="94"/>
      <c r="ISY329" s="94"/>
      <c r="ISZ329" s="94"/>
      <c r="ITA329" s="94"/>
      <c r="ITB329" s="94"/>
      <c r="ITC329" s="94"/>
      <c r="ITD329" s="94"/>
      <c r="ITE329" s="94"/>
      <c r="ITF329" s="94"/>
      <c r="ITG329" s="94"/>
      <c r="ITH329" s="94"/>
      <c r="ITI329" s="94"/>
      <c r="ITJ329" s="94"/>
      <c r="ITK329" s="94"/>
      <c r="ITL329" s="94"/>
      <c r="ITM329" s="94"/>
      <c r="ITN329" s="94"/>
      <c r="ITO329" s="94"/>
      <c r="ITP329" s="94"/>
      <c r="ITQ329" s="94"/>
      <c r="ITR329" s="94"/>
      <c r="ITS329" s="94"/>
      <c r="ITT329" s="94"/>
      <c r="ITU329" s="94"/>
      <c r="ITV329" s="94"/>
      <c r="ITW329" s="94"/>
      <c r="ITX329" s="94"/>
      <c r="ITY329" s="94"/>
      <c r="ITZ329" s="94"/>
      <c r="IUA329" s="94"/>
      <c r="IUB329" s="94"/>
      <c r="IUC329" s="94"/>
      <c r="IUD329" s="94"/>
      <c r="IUE329" s="94"/>
      <c r="IUF329" s="94"/>
      <c r="IUG329" s="94"/>
      <c r="IUH329" s="94"/>
      <c r="IUI329" s="94"/>
      <c r="IUJ329" s="94"/>
      <c r="IUK329" s="94"/>
      <c r="IUL329" s="94"/>
      <c r="IUM329" s="94"/>
      <c r="IUN329" s="94"/>
      <c r="IUO329" s="94"/>
      <c r="IUP329" s="94"/>
      <c r="IUQ329" s="94"/>
      <c r="IUR329" s="94"/>
      <c r="IUS329" s="94"/>
      <c r="IUT329" s="94"/>
      <c r="IUU329" s="94"/>
      <c r="IUV329" s="94"/>
      <c r="IUW329" s="94"/>
      <c r="IUX329" s="94"/>
      <c r="IUY329" s="94"/>
      <c r="IUZ329" s="94"/>
      <c r="IVA329" s="94"/>
      <c r="IVB329" s="94"/>
      <c r="IVC329" s="94"/>
      <c r="IVD329" s="94"/>
      <c r="IVE329" s="94"/>
      <c r="IVF329" s="94"/>
      <c r="IVG329" s="94"/>
      <c r="IVH329" s="94"/>
      <c r="IVI329" s="94"/>
      <c r="IVJ329" s="94"/>
      <c r="IVK329" s="94"/>
      <c r="IVL329" s="94"/>
      <c r="IVM329" s="94"/>
      <c r="IVN329" s="94"/>
      <c r="IVO329" s="94"/>
      <c r="IVP329" s="94"/>
      <c r="IVQ329" s="94"/>
      <c r="IVR329" s="94"/>
      <c r="IVS329" s="94"/>
      <c r="IVT329" s="94"/>
      <c r="IVU329" s="94"/>
      <c r="IVV329" s="94"/>
      <c r="IVW329" s="94"/>
      <c r="IVX329" s="94"/>
      <c r="IVY329" s="94"/>
      <c r="IVZ329" s="94"/>
      <c r="IWA329" s="94"/>
      <c r="IWB329" s="94"/>
      <c r="IWC329" s="94"/>
      <c r="IWD329" s="94"/>
      <c r="IWE329" s="94"/>
      <c r="IWF329" s="94"/>
      <c r="IWG329" s="94"/>
      <c r="IWH329" s="94"/>
      <c r="IWI329" s="94"/>
      <c r="IWJ329" s="94"/>
      <c r="IWK329" s="94"/>
      <c r="IWL329" s="94"/>
      <c r="IWM329" s="94"/>
      <c r="IWN329" s="94"/>
      <c r="IWO329" s="94"/>
      <c r="IWP329" s="94"/>
      <c r="IWQ329" s="94"/>
      <c r="IWR329" s="94"/>
      <c r="IWS329" s="94"/>
      <c r="IWT329" s="94"/>
      <c r="IWU329" s="94"/>
      <c r="IWV329" s="94"/>
      <c r="IWW329" s="94"/>
      <c r="IWX329" s="94"/>
      <c r="IWY329" s="94"/>
      <c r="IWZ329" s="94"/>
      <c r="IXA329" s="94"/>
      <c r="IXB329" s="94"/>
      <c r="IXC329" s="94"/>
      <c r="IXD329" s="94"/>
      <c r="IXE329" s="94"/>
      <c r="IXF329" s="94"/>
      <c r="IXG329" s="94"/>
      <c r="IXH329" s="94"/>
      <c r="IXI329" s="94"/>
      <c r="IXJ329" s="94"/>
      <c r="IXK329" s="94"/>
      <c r="IXL329" s="94"/>
      <c r="IXM329" s="94"/>
      <c r="IXN329" s="94"/>
      <c r="IXO329" s="94"/>
      <c r="IXP329" s="94"/>
      <c r="IXQ329" s="94"/>
      <c r="IXR329" s="94"/>
      <c r="IXS329" s="94"/>
      <c r="IXT329" s="94"/>
      <c r="IXU329" s="94"/>
      <c r="IXV329" s="94"/>
      <c r="IXW329" s="94"/>
      <c r="IXX329" s="94"/>
      <c r="IXY329" s="94"/>
      <c r="IXZ329" s="94"/>
      <c r="IYA329" s="94"/>
      <c r="IYB329" s="94"/>
      <c r="IYC329" s="94"/>
      <c r="IYD329" s="94"/>
      <c r="IYE329" s="94"/>
      <c r="IYF329" s="94"/>
      <c r="IYG329" s="94"/>
      <c r="IYH329" s="94"/>
      <c r="IYI329" s="94"/>
      <c r="IYJ329" s="94"/>
      <c r="IYK329" s="94"/>
      <c r="IYL329" s="94"/>
      <c r="IYM329" s="94"/>
      <c r="IYN329" s="94"/>
      <c r="IYO329" s="94"/>
      <c r="IYP329" s="94"/>
      <c r="IYQ329" s="94"/>
      <c r="IYR329" s="94"/>
      <c r="IYS329" s="94"/>
      <c r="IYT329" s="94"/>
      <c r="IYU329" s="94"/>
      <c r="IYV329" s="94"/>
      <c r="IYW329" s="94"/>
      <c r="IYX329" s="94"/>
      <c r="IYY329" s="94"/>
      <c r="IYZ329" s="94"/>
      <c r="IZA329" s="94"/>
      <c r="IZB329" s="94"/>
      <c r="IZC329" s="94"/>
      <c r="IZD329" s="94"/>
      <c r="IZE329" s="94"/>
      <c r="IZF329" s="94"/>
      <c r="IZG329" s="94"/>
      <c r="IZH329" s="94"/>
      <c r="IZI329" s="94"/>
      <c r="IZJ329" s="94"/>
      <c r="IZK329" s="94"/>
      <c r="IZL329" s="94"/>
      <c r="IZM329" s="94"/>
      <c r="IZN329" s="94"/>
      <c r="IZO329" s="94"/>
      <c r="IZP329" s="94"/>
      <c r="IZQ329" s="94"/>
      <c r="IZR329" s="94"/>
      <c r="IZS329" s="94"/>
      <c r="IZT329" s="94"/>
      <c r="IZU329" s="94"/>
      <c r="IZV329" s="94"/>
      <c r="IZW329" s="94"/>
      <c r="IZX329" s="94"/>
      <c r="IZY329" s="94"/>
      <c r="IZZ329" s="94"/>
      <c r="JAA329" s="94"/>
      <c r="JAB329" s="94"/>
      <c r="JAC329" s="94"/>
      <c r="JAD329" s="94"/>
      <c r="JAE329" s="94"/>
      <c r="JAF329" s="94"/>
      <c r="JAG329" s="94"/>
      <c r="JAH329" s="94"/>
      <c r="JAI329" s="94"/>
      <c r="JAJ329" s="94"/>
      <c r="JAK329" s="94"/>
      <c r="JAL329" s="94"/>
      <c r="JAM329" s="94"/>
      <c r="JAN329" s="94"/>
      <c r="JAO329" s="94"/>
      <c r="JAP329" s="94"/>
      <c r="JAQ329" s="94"/>
      <c r="JAR329" s="94"/>
      <c r="JAS329" s="94"/>
      <c r="JAT329" s="94"/>
      <c r="JAU329" s="94"/>
      <c r="JAV329" s="94"/>
      <c r="JAW329" s="94"/>
      <c r="JAX329" s="94"/>
      <c r="JAY329" s="94"/>
      <c r="JAZ329" s="94"/>
      <c r="JBA329" s="94"/>
      <c r="JBB329" s="94"/>
      <c r="JBC329" s="94"/>
      <c r="JBD329" s="94"/>
      <c r="JBE329" s="94"/>
      <c r="JBF329" s="94"/>
      <c r="JBG329" s="94"/>
      <c r="JBH329" s="94"/>
      <c r="JBI329" s="94"/>
      <c r="JBJ329" s="94"/>
      <c r="JBK329" s="94"/>
      <c r="JBL329" s="94"/>
      <c r="JBM329" s="94"/>
      <c r="JBN329" s="94"/>
      <c r="JBO329" s="94"/>
      <c r="JBP329" s="94"/>
      <c r="JBQ329" s="94"/>
      <c r="JBR329" s="94"/>
      <c r="JBS329" s="94"/>
      <c r="JBT329" s="94"/>
      <c r="JBU329" s="94"/>
      <c r="JBV329" s="94"/>
      <c r="JBW329" s="94"/>
      <c r="JBX329" s="94"/>
      <c r="JBY329" s="94"/>
      <c r="JBZ329" s="94"/>
      <c r="JCA329" s="94"/>
      <c r="JCB329" s="94"/>
      <c r="JCC329" s="94"/>
      <c r="JCD329" s="94"/>
      <c r="JCE329" s="94"/>
      <c r="JCF329" s="94"/>
      <c r="JCG329" s="94"/>
      <c r="JCH329" s="94"/>
      <c r="JCI329" s="94"/>
      <c r="JCJ329" s="94"/>
      <c r="JCK329" s="94"/>
      <c r="JCL329" s="94"/>
      <c r="JCM329" s="94"/>
      <c r="JCN329" s="94"/>
      <c r="JCO329" s="94"/>
      <c r="JCP329" s="94"/>
      <c r="JCQ329" s="94"/>
      <c r="JCR329" s="94"/>
      <c r="JCS329" s="94"/>
      <c r="JCT329" s="94"/>
      <c r="JCU329" s="94"/>
      <c r="JCV329" s="94"/>
      <c r="JCW329" s="94"/>
      <c r="JCX329" s="94"/>
      <c r="JCY329" s="94"/>
      <c r="JCZ329" s="94"/>
      <c r="JDA329" s="94"/>
      <c r="JDB329" s="94"/>
      <c r="JDC329" s="94"/>
      <c r="JDD329" s="94"/>
      <c r="JDE329" s="94"/>
      <c r="JDF329" s="94"/>
      <c r="JDG329" s="94"/>
      <c r="JDH329" s="94"/>
      <c r="JDI329" s="94"/>
      <c r="JDJ329" s="94"/>
      <c r="JDK329" s="94"/>
      <c r="JDL329" s="94"/>
      <c r="JDM329" s="94"/>
      <c r="JDN329" s="94"/>
      <c r="JDO329" s="94"/>
      <c r="JDP329" s="94"/>
      <c r="JDQ329" s="94"/>
      <c r="JDR329" s="94"/>
      <c r="JDS329" s="94"/>
      <c r="JDT329" s="94"/>
      <c r="JDU329" s="94"/>
      <c r="JDV329" s="94"/>
      <c r="JDW329" s="94"/>
      <c r="JDX329" s="94"/>
      <c r="JDY329" s="94"/>
      <c r="JDZ329" s="94"/>
      <c r="JEA329" s="94"/>
      <c r="JEB329" s="94"/>
      <c r="JEC329" s="94"/>
      <c r="JED329" s="94"/>
      <c r="JEE329" s="94"/>
      <c r="JEF329" s="94"/>
      <c r="JEG329" s="94"/>
      <c r="JEH329" s="94"/>
      <c r="JEI329" s="94"/>
      <c r="JEJ329" s="94"/>
      <c r="JEK329" s="94"/>
      <c r="JEL329" s="94"/>
      <c r="JEM329" s="94"/>
      <c r="JEN329" s="94"/>
      <c r="JEO329" s="94"/>
      <c r="JEP329" s="94"/>
      <c r="JEQ329" s="94"/>
      <c r="JER329" s="94"/>
      <c r="JES329" s="94"/>
      <c r="JET329" s="94"/>
      <c r="JEU329" s="94"/>
      <c r="JEV329" s="94"/>
      <c r="JEW329" s="94"/>
      <c r="JEX329" s="94"/>
      <c r="JEY329" s="94"/>
      <c r="JEZ329" s="94"/>
      <c r="JFA329" s="94"/>
      <c r="JFB329" s="94"/>
      <c r="JFC329" s="94"/>
      <c r="JFD329" s="94"/>
      <c r="JFE329" s="94"/>
      <c r="JFF329" s="94"/>
      <c r="JFG329" s="94"/>
      <c r="JFH329" s="94"/>
      <c r="JFI329" s="94"/>
      <c r="JFJ329" s="94"/>
      <c r="JFK329" s="94"/>
      <c r="JFL329" s="94"/>
      <c r="JFM329" s="94"/>
      <c r="JFN329" s="94"/>
      <c r="JFO329" s="94"/>
      <c r="JFP329" s="94"/>
      <c r="JFQ329" s="94"/>
      <c r="JFR329" s="94"/>
      <c r="JFS329" s="94"/>
      <c r="JFT329" s="94"/>
      <c r="JFU329" s="94"/>
      <c r="JFV329" s="94"/>
      <c r="JFW329" s="94"/>
      <c r="JFX329" s="94"/>
      <c r="JFY329" s="94"/>
      <c r="JFZ329" s="94"/>
      <c r="JGA329" s="94"/>
      <c r="JGB329" s="94"/>
      <c r="JGC329" s="94"/>
      <c r="JGD329" s="94"/>
      <c r="JGE329" s="94"/>
      <c r="JGF329" s="94"/>
      <c r="JGG329" s="94"/>
      <c r="JGH329" s="94"/>
      <c r="JGI329" s="94"/>
      <c r="JGJ329" s="94"/>
      <c r="JGK329" s="94"/>
      <c r="JGL329" s="94"/>
      <c r="JGM329" s="94"/>
      <c r="JGN329" s="94"/>
      <c r="JGO329" s="94"/>
      <c r="JGP329" s="94"/>
      <c r="JGQ329" s="94"/>
      <c r="JGR329" s="94"/>
      <c r="JGS329" s="94"/>
      <c r="JGT329" s="94"/>
      <c r="JGU329" s="94"/>
      <c r="JGV329" s="94"/>
      <c r="JGW329" s="94"/>
      <c r="JGX329" s="94"/>
      <c r="JGY329" s="94"/>
      <c r="JGZ329" s="94"/>
      <c r="JHA329" s="94"/>
      <c r="JHB329" s="94"/>
      <c r="JHC329" s="94"/>
      <c r="JHD329" s="94"/>
      <c r="JHE329" s="94"/>
      <c r="JHF329" s="94"/>
      <c r="JHG329" s="94"/>
      <c r="JHH329" s="94"/>
      <c r="JHI329" s="94"/>
      <c r="JHJ329" s="94"/>
      <c r="JHK329" s="94"/>
      <c r="JHL329" s="94"/>
      <c r="JHM329" s="94"/>
      <c r="JHN329" s="94"/>
      <c r="JHO329" s="94"/>
      <c r="JHP329" s="94"/>
      <c r="JHQ329" s="94"/>
      <c r="JHR329" s="94"/>
      <c r="JHS329" s="94"/>
      <c r="JHT329" s="94"/>
      <c r="JHU329" s="94"/>
      <c r="JHV329" s="94"/>
      <c r="JHW329" s="94"/>
      <c r="JHX329" s="94"/>
      <c r="JHY329" s="94"/>
      <c r="JHZ329" s="94"/>
      <c r="JIA329" s="94"/>
      <c r="JIB329" s="94"/>
      <c r="JIC329" s="94"/>
      <c r="JID329" s="94"/>
      <c r="JIE329" s="94"/>
      <c r="JIF329" s="94"/>
      <c r="JIG329" s="94"/>
      <c r="JIH329" s="94"/>
      <c r="JII329" s="94"/>
      <c r="JIJ329" s="94"/>
      <c r="JIK329" s="94"/>
      <c r="JIL329" s="94"/>
      <c r="JIM329" s="94"/>
      <c r="JIN329" s="94"/>
      <c r="JIO329" s="94"/>
      <c r="JIP329" s="94"/>
      <c r="JIQ329" s="94"/>
      <c r="JIR329" s="94"/>
      <c r="JIS329" s="94"/>
      <c r="JIT329" s="94"/>
      <c r="JIU329" s="94"/>
      <c r="JIV329" s="94"/>
      <c r="JIW329" s="94"/>
      <c r="JIX329" s="94"/>
      <c r="JIY329" s="94"/>
      <c r="JIZ329" s="94"/>
      <c r="JJA329" s="94"/>
      <c r="JJB329" s="94"/>
      <c r="JJC329" s="94"/>
      <c r="JJD329" s="94"/>
      <c r="JJE329" s="94"/>
      <c r="JJF329" s="94"/>
      <c r="JJG329" s="94"/>
      <c r="JJH329" s="94"/>
      <c r="JJI329" s="94"/>
      <c r="JJJ329" s="94"/>
      <c r="JJK329" s="94"/>
      <c r="JJL329" s="94"/>
      <c r="JJM329" s="94"/>
      <c r="JJN329" s="94"/>
      <c r="JJO329" s="94"/>
      <c r="JJP329" s="94"/>
      <c r="JJQ329" s="94"/>
      <c r="JJR329" s="94"/>
      <c r="JJS329" s="94"/>
      <c r="JJT329" s="94"/>
      <c r="JJU329" s="94"/>
      <c r="JJV329" s="94"/>
      <c r="JJW329" s="94"/>
      <c r="JJX329" s="94"/>
      <c r="JJY329" s="94"/>
      <c r="JJZ329" s="94"/>
      <c r="JKA329" s="94"/>
      <c r="JKB329" s="94"/>
      <c r="JKC329" s="94"/>
      <c r="JKD329" s="94"/>
      <c r="JKE329" s="94"/>
      <c r="JKF329" s="94"/>
      <c r="JKG329" s="94"/>
      <c r="JKH329" s="94"/>
      <c r="JKI329" s="94"/>
      <c r="JKJ329" s="94"/>
      <c r="JKK329" s="94"/>
      <c r="JKL329" s="94"/>
      <c r="JKM329" s="94"/>
      <c r="JKN329" s="94"/>
      <c r="JKO329" s="94"/>
      <c r="JKP329" s="94"/>
      <c r="JKQ329" s="94"/>
      <c r="JKR329" s="94"/>
      <c r="JKS329" s="94"/>
      <c r="JKT329" s="94"/>
      <c r="JKU329" s="94"/>
      <c r="JKV329" s="94"/>
      <c r="JKW329" s="94"/>
      <c r="JKX329" s="94"/>
      <c r="JKY329" s="94"/>
      <c r="JKZ329" s="94"/>
      <c r="JLA329" s="94"/>
      <c r="JLB329" s="94"/>
      <c r="JLC329" s="94"/>
      <c r="JLD329" s="94"/>
      <c r="JLE329" s="94"/>
      <c r="JLF329" s="94"/>
      <c r="JLG329" s="94"/>
      <c r="JLH329" s="94"/>
      <c r="JLI329" s="94"/>
      <c r="JLJ329" s="94"/>
      <c r="JLK329" s="94"/>
      <c r="JLL329" s="94"/>
      <c r="JLM329" s="94"/>
      <c r="JLN329" s="94"/>
      <c r="JLO329" s="94"/>
      <c r="JLP329" s="94"/>
      <c r="JLQ329" s="94"/>
      <c r="JLR329" s="94"/>
      <c r="JLS329" s="94"/>
      <c r="JLT329" s="94"/>
      <c r="JLU329" s="94"/>
      <c r="JLV329" s="94"/>
      <c r="JLW329" s="94"/>
      <c r="JLX329" s="94"/>
      <c r="JLY329" s="94"/>
      <c r="JLZ329" s="94"/>
      <c r="JMA329" s="94"/>
      <c r="JMB329" s="94"/>
      <c r="JMC329" s="94"/>
      <c r="JMD329" s="94"/>
      <c r="JME329" s="94"/>
      <c r="JMF329" s="94"/>
      <c r="JMG329" s="94"/>
      <c r="JMH329" s="94"/>
      <c r="JMI329" s="94"/>
      <c r="JMJ329" s="94"/>
      <c r="JMK329" s="94"/>
      <c r="JML329" s="94"/>
      <c r="JMM329" s="94"/>
      <c r="JMN329" s="94"/>
      <c r="JMO329" s="94"/>
      <c r="JMP329" s="94"/>
      <c r="JMQ329" s="94"/>
      <c r="JMR329" s="94"/>
      <c r="JMS329" s="94"/>
      <c r="JMT329" s="94"/>
      <c r="JMU329" s="94"/>
      <c r="JMV329" s="94"/>
      <c r="JMW329" s="94"/>
      <c r="JMX329" s="94"/>
      <c r="JMY329" s="94"/>
      <c r="JMZ329" s="94"/>
      <c r="JNA329" s="94"/>
      <c r="JNB329" s="94"/>
      <c r="JNC329" s="94"/>
      <c r="JND329" s="94"/>
      <c r="JNE329" s="94"/>
      <c r="JNF329" s="94"/>
      <c r="JNG329" s="94"/>
      <c r="JNH329" s="94"/>
      <c r="JNI329" s="94"/>
      <c r="JNJ329" s="94"/>
      <c r="JNK329" s="94"/>
      <c r="JNL329" s="94"/>
      <c r="JNM329" s="94"/>
      <c r="JNN329" s="94"/>
      <c r="JNO329" s="94"/>
      <c r="JNP329" s="94"/>
      <c r="JNQ329" s="94"/>
      <c r="JNR329" s="94"/>
      <c r="JNS329" s="94"/>
      <c r="JNT329" s="94"/>
      <c r="JNU329" s="94"/>
      <c r="JNV329" s="94"/>
      <c r="JNW329" s="94"/>
      <c r="JNX329" s="94"/>
      <c r="JNY329" s="94"/>
      <c r="JNZ329" s="94"/>
      <c r="JOA329" s="94"/>
      <c r="JOB329" s="94"/>
      <c r="JOC329" s="94"/>
      <c r="JOD329" s="94"/>
      <c r="JOE329" s="94"/>
      <c r="JOF329" s="94"/>
      <c r="JOG329" s="94"/>
      <c r="JOH329" s="94"/>
      <c r="JOI329" s="94"/>
      <c r="JOJ329" s="94"/>
      <c r="JOK329" s="94"/>
      <c r="JOL329" s="94"/>
      <c r="JOM329" s="94"/>
      <c r="JON329" s="94"/>
      <c r="JOO329" s="94"/>
      <c r="JOP329" s="94"/>
      <c r="JOQ329" s="94"/>
      <c r="JOR329" s="94"/>
      <c r="JOS329" s="94"/>
      <c r="JOT329" s="94"/>
      <c r="JOU329" s="94"/>
      <c r="JOV329" s="94"/>
      <c r="JOW329" s="94"/>
      <c r="JOX329" s="94"/>
      <c r="JOY329" s="94"/>
      <c r="JOZ329" s="94"/>
      <c r="JPA329" s="94"/>
      <c r="JPB329" s="94"/>
      <c r="JPC329" s="94"/>
      <c r="JPD329" s="94"/>
      <c r="JPE329" s="94"/>
      <c r="JPF329" s="94"/>
      <c r="JPG329" s="94"/>
      <c r="JPH329" s="94"/>
      <c r="JPI329" s="94"/>
      <c r="JPJ329" s="94"/>
      <c r="JPK329" s="94"/>
      <c r="JPL329" s="94"/>
      <c r="JPM329" s="94"/>
      <c r="JPN329" s="94"/>
      <c r="JPO329" s="94"/>
      <c r="JPP329" s="94"/>
      <c r="JPQ329" s="94"/>
      <c r="JPR329" s="94"/>
      <c r="JPS329" s="94"/>
      <c r="JPT329" s="94"/>
      <c r="JPU329" s="94"/>
      <c r="JPV329" s="94"/>
      <c r="JPW329" s="94"/>
      <c r="JPX329" s="94"/>
      <c r="JPY329" s="94"/>
      <c r="JPZ329" s="94"/>
      <c r="JQA329" s="94"/>
      <c r="JQB329" s="94"/>
      <c r="JQC329" s="94"/>
      <c r="JQD329" s="94"/>
      <c r="JQE329" s="94"/>
      <c r="JQF329" s="94"/>
      <c r="JQG329" s="94"/>
      <c r="JQH329" s="94"/>
      <c r="JQI329" s="94"/>
      <c r="JQJ329" s="94"/>
      <c r="JQK329" s="94"/>
      <c r="JQL329" s="94"/>
      <c r="JQM329" s="94"/>
      <c r="JQN329" s="94"/>
      <c r="JQO329" s="94"/>
      <c r="JQP329" s="94"/>
      <c r="JQQ329" s="94"/>
      <c r="JQR329" s="94"/>
      <c r="JQS329" s="94"/>
      <c r="JQT329" s="94"/>
      <c r="JQU329" s="94"/>
      <c r="JQV329" s="94"/>
      <c r="JQW329" s="94"/>
      <c r="JQX329" s="94"/>
      <c r="JQY329" s="94"/>
      <c r="JQZ329" s="94"/>
      <c r="JRA329" s="94"/>
      <c r="JRB329" s="94"/>
      <c r="JRC329" s="94"/>
      <c r="JRD329" s="94"/>
      <c r="JRE329" s="94"/>
      <c r="JRF329" s="94"/>
      <c r="JRG329" s="94"/>
      <c r="JRH329" s="94"/>
      <c r="JRI329" s="94"/>
      <c r="JRJ329" s="94"/>
      <c r="JRK329" s="94"/>
      <c r="JRL329" s="94"/>
      <c r="JRM329" s="94"/>
      <c r="JRN329" s="94"/>
      <c r="JRO329" s="94"/>
      <c r="JRP329" s="94"/>
      <c r="JRQ329" s="94"/>
      <c r="JRR329" s="94"/>
      <c r="JRS329" s="94"/>
      <c r="JRT329" s="94"/>
      <c r="JRU329" s="94"/>
      <c r="JRV329" s="94"/>
      <c r="JRW329" s="94"/>
      <c r="JRX329" s="94"/>
      <c r="JRY329" s="94"/>
      <c r="JRZ329" s="94"/>
      <c r="JSA329" s="94"/>
      <c r="JSB329" s="94"/>
      <c r="JSC329" s="94"/>
      <c r="JSD329" s="94"/>
      <c r="JSE329" s="94"/>
      <c r="JSF329" s="94"/>
      <c r="JSG329" s="94"/>
      <c r="JSH329" s="94"/>
      <c r="JSI329" s="94"/>
      <c r="JSJ329" s="94"/>
      <c r="JSK329" s="94"/>
      <c r="JSL329" s="94"/>
      <c r="JSM329" s="94"/>
      <c r="JSN329" s="94"/>
      <c r="JSO329" s="94"/>
      <c r="JSP329" s="94"/>
      <c r="JSQ329" s="94"/>
      <c r="JSR329" s="94"/>
      <c r="JSS329" s="94"/>
      <c r="JST329" s="94"/>
      <c r="JSU329" s="94"/>
      <c r="JSV329" s="94"/>
      <c r="JSW329" s="94"/>
      <c r="JSX329" s="94"/>
      <c r="JSY329" s="94"/>
      <c r="JSZ329" s="94"/>
      <c r="JTA329" s="94"/>
      <c r="JTB329" s="94"/>
      <c r="JTC329" s="94"/>
      <c r="JTD329" s="94"/>
      <c r="JTE329" s="94"/>
      <c r="JTF329" s="94"/>
      <c r="JTG329" s="94"/>
      <c r="JTH329" s="94"/>
      <c r="JTI329" s="94"/>
      <c r="JTJ329" s="94"/>
      <c r="JTK329" s="94"/>
      <c r="JTL329" s="94"/>
      <c r="JTM329" s="94"/>
      <c r="JTN329" s="94"/>
      <c r="JTO329" s="94"/>
      <c r="JTP329" s="94"/>
      <c r="JTQ329" s="94"/>
      <c r="JTR329" s="94"/>
      <c r="JTS329" s="94"/>
      <c r="JTT329" s="94"/>
      <c r="JTU329" s="94"/>
      <c r="JTV329" s="94"/>
      <c r="JTW329" s="94"/>
      <c r="JTX329" s="94"/>
      <c r="JTY329" s="94"/>
      <c r="JTZ329" s="94"/>
      <c r="JUA329" s="94"/>
      <c r="JUB329" s="94"/>
      <c r="JUC329" s="94"/>
      <c r="JUD329" s="94"/>
      <c r="JUE329" s="94"/>
      <c r="JUF329" s="94"/>
      <c r="JUG329" s="94"/>
      <c r="JUH329" s="94"/>
      <c r="JUI329" s="94"/>
      <c r="JUJ329" s="94"/>
      <c r="JUK329" s="94"/>
      <c r="JUL329" s="94"/>
      <c r="JUM329" s="94"/>
      <c r="JUN329" s="94"/>
      <c r="JUO329" s="94"/>
      <c r="JUP329" s="94"/>
      <c r="JUQ329" s="94"/>
      <c r="JUR329" s="94"/>
      <c r="JUS329" s="94"/>
      <c r="JUT329" s="94"/>
      <c r="JUU329" s="94"/>
      <c r="JUV329" s="94"/>
      <c r="JUW329" s="94"/>
      <c r="JUX329" s="94"/>
      <c r="JUY329" s="94"/>
      <c r="JUZ329" s="94"/>
      <c r="JVA329" s="94"/>
      <c r="JVB329" s="94"/>
      <c r="JVC329" s="94"/>
      <c r="JVD329" s="94"/>
      <c r="JVE329" s="94"/>
      <c r="JVF329" s="94"/>
      <c r="JVG329" s="94"/>
      <c r="JVH329" s="94"/>
      <c r="JVI329" s="94"/>
      <c r="JVJ329" s="94"/>
      <c r="JVK329" s="94"/>
      <c r="JVL329" s="94"/>
      <c r="JVM329" s="94"/>
      <c r="JVN329" s="94"/>
      <c r="JVO329" s="94"/>
      <c r="JVP329" s="94"/>
      <c r="JVQ329" s="94"/>
      <c r="JVR329" s="94"/>
      <c r="JVS329" s="94"/>
      <c r="JVT329" s="94"/>
      <c r="JVU329" s="94"/>
      <c r="JVV329" s="94"/>
      <c r="JVW329" s="94"/>
      <c r="JVX329" s="94"/>
      <c r="JVY329" s="94"/>
      <c r="JVZ329" s="94"/>
      <c r="JWA329" s="94"/>
      <c r="JWB329" s="94"/>
      <c r="JWC329" s="94"/>
      <c r="JWD329" s="94"/>
      <c r="JWE329" s="94"/>
      <c r="JWF329" s="94"/>
      <c r="JWG329" s="94"/>
      <c r="JWH329" s="94"/>
      <c r="JWI329" s="94"/>
      <c r="JWJ329" s="94"/>
      <c r="JWK329" s="94"/>
      <c r="JWL329" s="94"/>
      <c r="JWM329" s="94"/>
      <c r="JWN329" s="94"/>
      <c r="JWO329" s="94"/>
      <c r="JWP329" s="94"/>
      <c r="JWQ329" s="94"/>
      <c r="JWR329" s="94"/>
      <c r="JWS329" s="94"/>
      <c r="JWT329" s="94"/>
      <c r="JWU329" s="94"/>
      <c r="JWV329" s="94"/>
      <c r="JWW329" s="94"/>
      <c r="JWX329" s="94"/>
      <c r="JWY329" s="94"/>
      <c r="JWZ329" s="94"/>
      <c r="JXA329" s="94"/>
      <c r="JXB329" s="94"/>
      <c r="JXC329" s="94"/>
      <c r="JXD329" s="94"/>
      <c r="JXE329" s="94"/>
      <c r="JXF329" s="94"/>
      <c r="JXG329" s="94"/>
      <c r="JXH329" s="94"/>
      <c r="JXI329" s="94"/>
      <c r="JXJ329" s="94"/>
      <c r="JXK329" s="94"/>
      <c r="JXL329" s="94"/>
      <c r="JXM329" s="94"/>
      <c r="JXN329" s="94"/>
      <c r="JXO329" s="94"/>
      <c r="JXP329" s="94"/>
      <c r="JXQ329" s="94"/>
      <c r="JXR329" s="94"/>
      <c r="JXS329" s="94"/>
      <c r="JXT329" s="94"/>
      <c r="JXU329" s="94"/>
      <c r="JXV329" s="94"/>
      <c r="JXW329" s="94"/>
      <c r="JXX329" s="94"/>
      <c r="JXY329" s="94"/>
      <c r="JXZ329" s="94"/>
      <c r="JYA329" s="94"/>
      <c r="JYB329" s="94"/>
      <c r="JYC329" s="94"/>
      <c r="JYD329" s="94"/>
      <c r="JYE329" s="94"/>
      <c r="JYF329" s="94"/>
      <c r="JYG329" s="94"/>
      <c r="JYH329" s="94"/>
      <c r="JYI329" s="94"/>
      <c r="JYJ329" s="94"/>
      <c r="JYK329" s="94"/>
      <c r="JYL329" s="94"/>
      <c r="JYM329" s="94"/>
      <c r="JYN329" s="94"/>
      <c r="JYO329" s="94"/>
      <c r="JYP329" s="94"/>
      <c r="JYQ329" s="94"/>
      <c r="JYR329" s="94"/>
      <c r="JYS329" s="94"/>
      <c r="JYT329" s="94"/>
      <c r="JYU329" s="94"/>
      <c r="JYV329" s="94"/>
      <c r="JYW329" s="94"/>
      <c r="JYX329" s="94"/>
      <c r="JYY329" s="94"/>
      <c r="JYZ329" s="94"/>
      <c r="JZA329" s="94"/>
      <c r="JZB329" s="94"/>
      <c r="JZC329" s="94"/>
      <c r="JZD329" s="94"/>
      <c r="JZE329" s="94"/>
      <c r="JZF329" s="94"/>
      <c r="JZG329" s="94"/>
      <c r="JZH329" s="94"/>
      <c r="JZI329" s="94"/>
      <c r="JZJ329" s="94"/>
      <c r="JZK329" s="94"/>
      <c r="JZL329" s="94"/>
      <c r="JZM329" s="94"/>
      <c r="JZN329" s="94"/>
      <c r="JZO329" s="94"/>
      <c r="JZP329" s="94"/>
      <c r="JZQ329" s="94"/>
      <c r="JZR329" s="94"/>
      <c r="JZS329" s="94"/>
      <c r="JZT329" s="94"/>
      <c r="JZU329" s="94"/>
      <c r="JZV329" s="94"/>
      <c r="JZW329" s="94"/>
      <c r="JZX329" s="94"/>
      <c r="JZY329" s="94"/>
      <c r="JZZ329" s="94"/>
      <c r="KAA329" s="94"/>
      <c r="KAB329" s="94"/>
      <c r="KAC329" s="94"/>
      <c r="KAD329" s="94"/>
      <c r="KAE329" s="94"/>
      <c r="KAF329" s="94"/>
      <c r="KAG329" s="94"/>
      <c r="KAH329" s="94"/>
      <c r="KAI329" s="94"/>
      <c r="KAJ329" s="94"/>
      <c r="KAK329" s="94"/>
      <c r="KAL329" s="94"/>
      <c r="KAM329" s="94"/>
      <c r="KAN329" s="94"/>
      <c r="KAO329" s="94"/>
      <c r="KAP329" s="94"/>
      <c r="KAQ329" s="94"/>
      <c r="KAR329" s="94"/>
      <c r="KAS329" s="94"/>
      <c r="KAT329" s="94"/>
      <c r="KAU329" s="94"/>
      <c r="KAV329" s="94"/>
      <c r="KAW329" s="94"/>
      <c r="KAX329" s="94"/>
      <c r="KAY329" s="94"/>
      <c r="KAZ329" s="94"/>
      <c r="KBA329" s="94"/>
      <c r="KBB329" s="94"/>
      <c r="KBC329" s="94"/>
      <c r="KBD329" s="94"/>
      <c r="KBE329" s="94"/>
      <c r="KBF329" s="94"/>
      <c r="KBG329" s="94"/>
      <c r="KBH329" s="94"/>
      <c r="KBI329" s="94"/>
      <c r="KBJ329" s="94"/>
      <c r="KBK329" s="94"/>
      <c r="KBL329" s="94"/>
      <c r="KBM329" s="94"/>
      <c r="KBN329" s="94"/>
      <c r="KBO329" s="94"/>
      <c r="KBP329" s="94"/>
      <c r="KBQ329" s="94"/>
      <c r="KBR329" s="94"/>
      <c r="KBS329" s="94"/>
      <c r="KBT329" s="94"/>
      <c r="KBU329" s="94"/>
      <c r="KBV329" s="94"/>
      <c r="KBW329" s="94"/>
      <c r="KBX329" s="94"/>
      <c r="KBY329" s="94"/>
      <c r="KBZ329" s="94"/>
      <c r="KCA329" s="94"/>
      <c r="KCB329" s="94"/>
      <c r="KCC329" s="94"/>
      <c r="KCD329" s="94"/>
      <c r="KCE329" s="94"/>
      <c r="KCF329" s="94"/>
      <c r="KCG329" s="94"/>
      <c r="KCH329" s="94"/>
      <c r="KCI329" s="94"/>
      <c r="KCJ329" s="94"/>
      <c r="KCK329" s="94"/>
      <c r="KCL329" s="94"/>
      <c r="KCM329" s="94"/>
      <c r="KCN329" s="94"/>
      <c r="KCO329" s="94"/>
      <c r="KCP329" s="94"/>
      <c r="KCQ329" s="94"/>
      <c r="KCR329" s="94"/>
      <c r="KCS329" s="94"/>
      <c r="KCT329" s="94"/>
      <c r="KCU329" s="94"/>
      <c r="KCV329" s="94"/>
      <c r="KCW329" s="94"/>
      <c r="KCX329" s="94"/>
      <c r="KCY329" s="94"/>
      <c r="KCZ329" s="94"/>
      <c r="KDA329" s="94"/>
      <c r="KDB329" s="94"/>
      <c r="KDC329" s="94"/>
      <c r="KDD329" s="94"/>
      <c r="KDE329" s="94"/>
      <c r="KDF329" s="94"/>
      <c r="KDG329" s="94"/>
      <c r="KDH329" s="94"/>
      <c r="KDI329" s="94"/>
      <c r="KDJ329" s="94"/>
      <c r="KDK329" s="94"/>
      <c r="KDL329" s="94"/>
      <c r="KDM329" s="94"/>
      <c r="KDN329" s="94"/>
      <c r="KDO329" s="94"/>
      <c r="KDP329" s="94"/>
      <c r="KDQ329" s="94"/>
      <c r="KDR329" s="94"/>
      <c r="KDS329" s="94"/>
      <c r="KDT329" s="94"/>
      <c r="KDU329" s="94"/>
      <c r="KDV329" s="94"/>
      <c r="KDW329" s="94"/>
      <c r="KDX329" s="94"/>
      <c r="KDY329" s="94"/>
      <c r="KDZ329" s="94"/>
      <c r="KEA329" s="94"/>
      <c r="KEB329" s="94"/>
      <c r="KEC329" s="94"/>
      <c r="KED329" s="94"/>
      <c r="KEE329" s="94"/>
      <c r="KEF329" s="94"/>
      <c r="KEG329" s="94"/>
      <c r="KEH329" s="94"/>
      <c r="KEI329" s="94"/>
      <c r="KEJ329" s="94"/>
      <c r="KEK329" s="94"/>
      <c r="KEL329" s="94"/>
      <c r="KEM329" s="94"/>
      <c r="KEN329" s="94"/>
      <c r="KEO329" s="94"/>
      <c r="KEP329" s="94"/>
      <c r="KEQ329" s="94"/>
      <c r="KER329" s="94"/>
      <c r="KES329" s="94"/>
      <c r="KET329" s="94"/>
      <c r="KEU329" s="94"/>
      <c r="KEV329" s="94"/>
      <c r="KEW329" s="94"/>
      <c r="KEX329" s="94"/>
      <c r="KEY329" s="94"/>
      <c r="KEZ329" s="94"/>
      <c r="KFA329" s="94"/>
      <c r="KFB329" s="94"/>
      <c r="KFC329" s="94"/>
      <c r="KFD329" s="94"/>
      <c r="KFE329" s="94"/>
      <c r="KFF329" s="94"/>
      <c r="KFG329" s="94"/>
      <c r="KFH329" s="94"/>
      <c r="KFI329" s="94"/>
      <c r="KFJ329" s="94"/>
      <c r="KFK329" s="94"/>
      <c r="KFL329" s="94"/>
      <c r="KFM329" s="94"/>
      <c r="KFN329" s="94"/>
      <c r="KFO329" s="94"/>
      <c r="KFP329" s="94"/>
      <c r="KFQ329" s="94"/>
      <c r="KFR329" s="94"/>
      <c r="KFS329" s="94"/>
      <c r="KFT329" s="94"/>
      <c r="KFU329" s="94"/>
      <c r="KFV329" s="94"/>
      <c r="KFW329" s="94"/>
      <c r="KFX329" s="94"/>
      <c r="KFY329" s="94"/>
      <c r="KFZ329" s="94"/>
      <c r="KGA329" s="94"/>
      <c r="KGB329" s="94"/>
      <c r="KGC329" s="94"/>
      <c r="KGD329" s="94"/>
      <c r="KGE329" s="94"/>
      <c r="KGF329" s="94"/>
      <c r="KGG329" s="94"/>
      <c r="KGH329" s="94"/>
      <c r="KGI329" s="94"/>
      <c r="KGJ329" s="94"/>
      <c r="KGK329" s="94"/>
      <c r="KGL329" s="94"/>
      <c r="KGM329" s="94"/>
      <c r="KGN329" s="94"/>
      <c r="KGO329" s="94"/>
      <c r="KGP329" s="94"/>
      <c r="KGQ329" s="94"/>
      <c r="KGR329" s="94"/>
      <c r="KGS329" s="94"/>
      <c r="KGT329" s="94"/>
      <c r="KGU329" s="94"/>
      <c r="KGV329" s="94"/>
      <c r="KGW329" s="94"/>
      <c r="KGX329" s="94"/>
      <c r="KGY329" s="94"/>
      <c r="KGZ329" s="94"/>
      <c r="KHA329" s="94"/>
      <c r="KHB329" s="94"/>
      <c r="KHC329" s="94"/>
      <c r="KHD329" s="94"/>
      <c r="KHE329" s="94"/>
      <c r="KHF329" s="94"/>
      <c r="KHG329" s="94"/>
      <c r="KHH329" s="94"/>
      <c r="KHI329" s="94"/>
      <c r="KHJ329" s="94"/>
      <c r="KHK329" s="94"/>
      <c r="KHL329" s="94"/>
      <c r="KHM329" s="94"/>
      <c r="KHN329" s="94"/>
      <c r="KHO329" s="94"/>
      <c r="KHP329" s="94"/>
      <c r="KHQ329" s="94"/>
      <c r="KHR329" s="94"/>
      <c r="KHS329" s="94"/>
      <c r="KHT329" s="94"/>
      <c r="KHU329" s="94"/>
      <c r="KHV329" s="94"/>
      <c r="KHW329" s="94"/>
      <c r="KHX329" s="94"/>
      <c r="KHY329" s="94"/>
      <c r="KHZ329" s="94"/>
      <c r="KIA329" s="94"/>
      <c r="KIB329" s="94"/>
      <c r="KIC329" s="94"/>
      <c r="KID329" s="94"/>
      <c r="KIE329" s="94"/>
      <c r="KIF329" s="94"/>
      <c r="KIG329" s="94"/>
      <c r="KIH329" s="94"/>
      <c r="KII329" s="94"/>
      <c r="KIJ329" s="94"/>
      <c r="KIK329" s="94"/>
      <c r="KIL329" s="94"/>
      <c r="KIM329" s="94"/>
      <c r="KIN329" s="94"/>
      <c r="KIO329" s="94"/>
      <c r="KIP329" s="94"/>
      <c r="KIQ329" s="94"/>
      <c r="KIR329" s="94"/>
      <c r="KIS329" s="94"/>
      <c r="KIT329" s="94"/>
      <c r="KIU329" s="94"/>
      <c r="KIV329" s="94"/>
      <c r="KIW329" s="94"/>
      <c r="KIX329" s="94"/>
      <c r="KIY329" s="94"/>
      <c r="KIZ329" s="94"/>
      <c r="KJA329" s="94"/>
      <c r="KJB329" s="94"/>
      <c r="KJC329" s="94"/>
      <c r="KJD329" s="94"/>
      <c r="KJE329" s="94"/>
      <c r="KJF329" s="94"/>
      <c r="KJG329" s="94"/>
      <c r="KJH329" s="94"/>
      <c r="KJI329" s="94"/>
      <c r="KJJ329" s="94"/>
      <c r="KJK329" s="94"/>
      <c r="KJL329" s="94"/>
      <c r="KJM329" s="94"/>
      <c r="KJN329" s="94"/>
      <c r="KJO329" s="94"/>
      <c r="KJP329" s="94"/>
      <c r="KJQ329" s="94"/>
      <c r="KJR329" s="94"/>
      <c r="KJS329" s="94"/>
      <c r="KJT329" s="94"/>
      <c r="KJU329" s="94"/>
      <c r="KJV329" s="94"/>
      <c r="KJW329" s="94"/>
      <c r="KJX329" s="94"/>
      <c r="KJY329" s="94"/>
      <c r="KJZ329" s="94"/>
      <c r="KKA329" s="94"/>
      <c r="KKB329" s="94"/>
      <c r="KKC329" s="94"/>
      <c r="KKD329" s="94"/>
      <c r="KKE329" s="94"/>
      <c r="KKF329" s="94"/>
      <c r="KKG329" s="94"/>
      <c r="KKH329" s="94"/>
      <c r="KKI329" s="94"/>
      <c r="KKJ329" s="94"/>
      <c r="KKK329" s="94"/>
      <c r="KKL329" s="94"/>
      <c r="KKM329" s="94"/>
      <c r="KKN329" s="94"/>
      <c r="KKO329" s="94"/>
      <c r="KKP329" s="94"/>
      <c r="KKQ329" s="94"/>
      <c r="KKR329" s="94"/>
      <c r="KKS329" s="94"/>
      <c r="KKT329" s="94"/>
      <c r="KKU329" s="94"/>
      <c r="KKV329" s="94"/>
      <c r="KKW329" s="94"/>
      <c r="KKX329" s="94"/>
      <c r="KKY329" s="94"/>
      <c r="KKZ329" s="94"/>
      <c r="KLA329" s="94"/>
      <c r="KLB329" s="94"/>
      <c r="KLC329" s="94"/>
      <c r="KLD329" s="94"/>
      <c r="KLE329" s="94"/>
      <c r="KLF329" s="94"/>
      <c r="KLG329" s="94"/>
      <c r="KLH329" s="94"/>
      <c r="KLI329" s="94"/>
      <c r="KLJ329" s="94"/>
      <c r="KLK329" s="94"/>
      <c r="KLL329" s="94"/>
      <c r="KLM329" s="94"/>
      <c r="KLN329" s="94"/>
      <c r="KLO329" s="94"/>
      <c r="KLP329" s="94"/>
      <c r="KLQ329" s="94"/>
      <c r="KLR329" s="94"/>
      <c r="KLS329" s="94"/>
      <c r="KLT329" s="94"/>
      <c r="KLU329" s="94"/>
      <c r="KLV329" s="94"/>
      <c r="KLW329" s="94"/>
      <c r="KLX329" s="94"/>
      <c r="KLY329" s="94"/>
      <c r="KLZ329" s="94"/>
      <c r="KMA329" s="94"/>
      <c r="KMB329" s="94"/>
      <c r="KMC329" s="94"/>
      <c r="KMD329" s="94"/>
      <c r="KME329" s="94"/>
      <c r="KMF329" s="94"/>
      <c r="KMG329" s="94"/>
      <c r="KMH329" s="94"/>
      <c r="KMI329" s="94"/>
      <c r="KMJ329" s="94"/>
      <c r="KMK329" s="94"/>
      <c r="KML329" s="94"/>
      <c r="KMM329" s="94"/>
      <c r="KMN329" s="94"/>
      <c r="KMO329" s="94"/>
      <c r="KMP329" s="94"/>
      <c r="KMQ329" s="94"/>
      <c r="KMR329" s="94"/>
      <c r="KMS329" s="94"/>
      <c r="KMT329" s="94"/>
      <c r="KMU329" s="94"/>
      <c r="KMV329" s="94"/>
      <c r="KMW329" s="94"/>
      <c r="KMX329" s="94"/>
      <c r="KMY329" s="94"/>
      <c r="KMZ329" s="94"/>
      <c r="KNA329" s="94"/>
      <c r="KNB329" s="94"/>
      <c r="KNC329" s="94"/>
      <c r="KND329" s="94"/>
      <c r="KNE329" s="94"/>
      <c r="KNF329" s="94"/>
      <c r="KNG329" s="94"/>
      <c r="KNH329" s="94"/>
      <c r="KNI329" s="94"/>
      <c r="KNJ329" s="94"/>
      <c r="KNK329" s="94"/>
      <c r="KNL329" s="94"/>
      <c r="KNM329" s="94"/>
      <c r="KNN329" s="94"/>
      <c r="KNO329" s="94"/>
      <c r="KNP329" s="94"/>
      <c r="KNQ329" s="94"/>
      <c r="KNR329" s="94"/>
      <c r="KNS329" s="94"/>
      <c r="KNT329" s="94"/>
      <c r="KNU329" s="94"/>
      <c r="KNV329" s="94"/>
      <c r="KNW329" s="94"/>
      <c r="KNX329" s="94"/>
      <c r="KNY329" s="94"/>
      <c r="KNZ329" s="94"/>
      <c r="KOA329" s="94"/>
      <c r="KOB329" s="94"/>
      <c r="KOC329" s="94"/>
      <c r="KOD329" s="94"/>
      <c r="KOE329" s="94"/>
      <c r="KOF329" s="94"/>
      <c r="KOG329" s="94"/>
      <c r="KOH329" s="94"/>
      <c r="KOI329" s="94"/>
      <c r="KOJ329" s="94"/>
      <c r="KOK329" s="94"/>
      <c r="KOL329" s="94"/>
      <c r="KOM329" s="94"/>
      <c r="KON329" s="94"/>
      <c r="KOO329" s="94"/>
      <c r="KOP329" s="94"/>
      <c r="KOQ329" s="94"/>
      <c r="KOR329" s="94"/>
      <c r="KOS329" s="94"/>
      <c r="KOT329" s="94"/>
      <c r="KOU329" s="94"/>
      <c r="KOV329" s="94"/>
      <c r="KOW329" s="94"/>
      <c r="KOX329" s="94"/>
      <c r="KOY329" s="94"/>
      <c r="KOZ329" s="94"/>
      <c r="KPA329" s="94"/>
      <c r="KPB329" s="94"/>
      <c r="KPC329" s="94"/>
      <c r="KPD329" s="94"/>
      <c r="KPE329" s="94"/>
      <c r="KPF329" s="94"/>
      <c r="KPG329" s="94"/>
      <c r="KPH329" s="94"/>
      <c r="KPI329" s="94"/>
      <c r="KPJ329" s="94"/>
      <c r="KPK329" s="94"/>
      <c r="KPL329" s="94"/>
      <c r="KPM329" s="94"/>
      <c r="KPN329" s="94"/>
      <c r="KPO329" s="94"/>
      <c r="KPP329" s="94"/>
      <c r="KPQ329" s="94"/>
      <c r="KPR329" s="94"/>
      <c r="KPS329" s="94"/>
      <c r="KPT329" s="94"/>
      <c r="KPU329" s="94"/>
      <c r="KPV329" s="94"/>
      <c r="KPW329" s="94"/>
      <c r="KPX329" s="94"/>
      <c r="KPY329" s="94"/>
      <c r="KPZ329" s="94"/>
      <c r="KQA329" s="94"/>
      <c r="KQB329" s="94"/>
      <c r="KQC329" s="94"/>
      <c r="KQD329" s="94"/>
      <c r="KQE329" s="94"/>
      <c r="KQF329" s="94"/>
      <c r="KQG329" s="94"/>
      <c r="KQH329" s="94"/>
      <c r="KQI329" s="94"/>
      <c r="KQJ329" s="94"/>
      <c r="KQK329" s="94"/>
      <c r="KQL329" s="94"/>
      <c r="KQM329" s="94"/>
      <c r="KQN329" s="94"/>
      <c r="KQO329" s="94"/>
      <c r="KQP329" s="94"/>
      <c r="KQQ329" s="94"/>
      <c r="KQR329" s="94"/>
      <c r="KQS329" s="94"/>
      <c r="KQT329" s="94"/>
      <c r="KQU329" s="94"/>
      <c r="KQV329" s="94"/>
      <c r="KQW329" s="94"/>
      <c r="KQX329" s="94"/>
      <c r="KQY329" s="94"/>
      <c r="KQZ329" s="94"/>
      <c r="KRA329" s="94"/>
      <c r="KRB329" s="94"/>
      <c r="KRC329" s="94"/>
      <c r="KRD329" s="94"/>
      <c r="KRE329" s="94"/>
      <c r="KRF329" s="94"/>
      <c r="KRG329" s="94"/>
      <c r="KRH329" s="94"/>
      <c r="KRI329" s="94"/>
      <c r="KRJ329" s="94"/>
      <c r="KRK329" s="94"/>
      <c r="KRL329" s="94"/>
      <c r="KRM329" s="94"/>
      <c r="KRN329" s="94"/>
      <c r="KRO329" s="94"/>
      <c r="KRP329" s="94"/>
      <c r="KRQ329" s="94"/>
      <c r="KRR329" s="94"/>
      <c r="KRS329" s="94"/>
      <c r="KRT329" s="94"/>
      <c r="KRU329" s="94"/>
      <c r="KRV329" s="94"/>
      <c r="KRW329" s="94"/>
      <c r="KRX329" s="94"/>
      <c r="KRY329" s="94"/>
      <c r="KRZ329" s="94"/>
      <c r="KSA329" s="94"/>
      <c r="KSB329" s="94"/>
      <c r="KSC329" s="94"/>
      <c r="KSD329" s="94"/>
      <c r="KSE329" s="94"/>
      <c r="KSF329" s="94"/>
      <c r="KSG329" s="94"/>
      <c r="KSH329" s="94"/>
      <c r="KSI329" s="94"/>
      <c r="KSJ329" s="94"/>
      <c r="KSK329" s="94"/>
      <c r="KSL329" s="94"/>
      <c r="KSM329" s="94"/>
      <c r="KSN329" s="94"/>
      <c r="KSO329" s="94"/>
      <c r="KSP329" s="94"/>
      <c r="KSQ329" s="94"/>
      <c r="KSR329" s="94"/>
      <c r="KSS329" s="94"/>
      <c r="KST329" s="94"/>
      <c r="KSU329" s="94"/>
      <c r="KSV329" s="94"/>
      <c r="KSW329" s="94"/>
      <c r="KSX329" s="94"/>
      <c r="KSY329" s="94"/>
      <c r="KSZ329" s="94"/>
      <c r="KTA329" s="94"/>
      <c r="KTB329" s="94"/>
      <c r="KTC329" s="94"/>
      <c r="KTD329" s="94"/>
      <c r="KTE329" s="94"/>
      <c r="KTF329" s="94"/>
      <c r="KTG329" s="94"/>
      <c r="KTH329" s="94"/>
      <c r="KTI329" s="94"/>
      <c r="KTJ329" s="94"/>
      <c r="KTK329" s="94"/>
      <c r="KTL329" s="94"/>
      <c r="KTM329" s="94"/>
      <c r="KTN329" s="94"/>
      <c r="KTO329" s="94"/>
      <c r="KTP329" s="94"/>
      <c r="KTQ329" s="94"/>
      <c r="KTR329" s="94"/>
      <c r="KTS329" s="94"/>
      <c r="KTT329" s="94"/>
      <c r="KTU329" s="94"/>
      <c r="KTV329" s="94"/>
      <c r="KTW329" s="94"/>
      <c r="KTX329" s="94"/>
      <c r="KTY329" s="94"/>
      <c r="KTZ329" s="94"/>
      <c r="KUA329" s="94"/>
      <c r="KUB329" s="94"/>
      <c r="KUC329" s="94"/>
      <c r="KUD329" s="94"/>
      <c r="KUE329" s="94"/>
      <c r="KUF329" s="94"/>
      <c r="KUG329" s="94"/>
      <c r="KUH329" s="94"/>
      <c r="KUI329" s="94"/>
      <c r="KUJ329" s="94"/>
      <c r="KUK329" s="94"/>
      <c r="KUL329" s="94"/>
      <c r="KUM329" s="94"/>
      <c r="KUN329" s="94"/>
      <c r="KUO329" s="94"/>
      <c r="KUP329" s="94"/>
      <c r="KUQ329" s="94"/>
      <c r="KUR329" s="94"/>
      <c r="KUS329" s="94"/>
      <c r="KUT329" s="94"/>
      <c r="KUU329" s="94"/>
      <c r="KUV329" s="94"/>
      <c r="KUW329" s="94"/>
      <c r="KUX329" s="94"/>
      <c r="KUY329" s="94"/>
      <c r="KUZ329" s="94"/>
      <c r="KVA329" s="94"/>
      <c r="KVB329" s="94"/>
      <c r="KVC329" s="94"/>
      <c r="KVD329" s="94"/>
      <c r="KVE329" s="94"/>
      <c r="KVF329" s="94"/>
      <c r="KVG329" s="94"/>
      <c r="KVH329" s="94"/>
      <c r="KVI329" s="94"/>
      <c r="KVJ329" s="94"/>
      <c r="KVK329" s="94"/>
      <c r="KVL329" s="94"/>
      <c r="KVM329" s="94"/>
      <c r="KVN329" s="94"/>
      <c r="KVO329" s="94"/>
      <c r="KVP329" s="94"/>
      <c r="KVQ329" s="94"/>
      <c r="KVR329" s="94"/>
      <c r="KVS329" s="94"/>
      <c r="KVT329" s="94"/>
      <c r="KVU329" s="94"/>
      <c r="KVV329" s="94"/>
      <c r="KVW329" s="94"/>
      <c r="KVX329" s="94"/>
      <c r="KVY329" s="94"/>
      <c r="KVZ329" s="94"/>
      <c r="KWA329" s="94"/>
      <c r="KWB329" s="94"/>
      <c r="KWC329" s="94"/>
      <c r="KWD329" s="94"/>
      <c r="KWE329" s="94"/>
      <c r="KWF329" s="94"/>
      <c r="KWG329" s="94"/>
      <c r="KWH329" s="94"/>
      <c r="KWI329" s="94"/>
      <c r="KWJ329" s="94"/>
      <c r="KWK329" s="94"/>
      <c r="KWL329" s="94"/>
      <c r="KWM329" s="94"/>
      <c r="KWN329" s="94"/>
      <c r="KWO329" s="94"/>
      <c r="KWP329" s="94"/>
      <c r="KWQ329" s="94"/>
      <c r="KWR329" s="94"/>
      <c r="KWS329" s="94"/>
      <c r="KWT329" s="94"/>
      <c r="KWU329" s="94"/>
      <c r="KWV329" s="94"/>
      <c r="KWW329" s="94"/>
      <c r="KWX329" s="94"/>
      <c r="KWY329" s="94"/>
      <c r="KWZ329" s="94"/>
      <c r="KXA329" s="94"/>
      <c r="KXB329" s="94"/>
      <c r="KXC329" s="94"/>
      <c r="KXD329" s="94"/>
      <c r="KXE329" s="94"/>
      <c r="KXF329" s="94"/>
      <c r="KXG329" s="94"/>
      <c r="KXH329" s="94"/>
      <c r="KXI329" s="94"/>
      <c r="KXJ329" s="94"/>
      <c r="KXK329" s="94"/>
      <c r="KXL329" s="94"/>
      <c r="KXM329" s="94"/>
      <c r="KXN329" s="94"/>
      <c r="KXO329" s="94"/>
      <c r="KXP329" s="94"/>
      <c r="KXQ329" s="94"/>
      <c r="KXR329" s="94"/>
      <c r="KXS329" s="94"/>
      <c r="KXT329" s="94"/>
      <c r="KXU329" s="94"/>
      <c r="KXV329" s="94"/>
      <c r="KXW329" s="94"/>
      <c r="KXX329" s="94"/>
      <c r="KXY329" s="94"/>
      <c r="KXZ329" s="94"/>
      <c r="KYA329" s="94"/>
      <c r="KYB329" s="94"/>
      <c r="KYC329" s="94"/>
      <c r="KYD329" s="94"/>
      <c r="KYE329" s="94"/>
      <c r="KYF329" s="94"/>
      <c r="KYG329" s="94"/>
      <c r="KYH329" s="94"/>
      <c r="KYI329" s="94"/>
      <c r="KYJ329" s="94"/>
      <c r="KYK329" s="94"/>
      <c r="KYL329" s="94"/>
      <c r="KYM329" s="94"/>
      <c r="KYN329" s="94"/>
      <c r="KYO329" s="94"/>
      <c r="KYP329" s="94"/>
      <c r="KYQ329" s="94"/>
      <c r="KYR329" s="94"/>
      <c r="KYS329" s="94"/>
      <c r="KYT329" s="94"/>
      <c r="KYU329" s="94"/>
      <c r="KYV329" s="94"/>
      <c r="KYW329" s="94"/>
      <c r="KYX329" s="94"/>
      <c r="KYY329" s="94"/>
      <c r="KYZ329" s="94"/>
      <c r="KZA329" s="94"/>
      <c r="KZB329" s="94"/>
      <c r="KZC329" s="94"/>
      <c r="KZD329" s="94"/>
      <c r="KZE329" s="94"/>
      <c r="KZF329" s="94"/>
      <c r="KZG329" s="94"/>
      <c r="KZH329" s="94"/>
      <c r="KZI329" s="94"/>
      <c r="KZJ329" s="94"/>
      <c r="KZK329" s="94"/>
      <c r="KZL329" s="94"/>
      <c r="KZM329" s="94"/>
      <c r="KZN329" s="94"/>
      <c r="KZO329" s="94"/>
      <c r="KZP329" s="94"/>
      <c r="KZQ329" s="94"/>
      <c r="KZR329" s="94"/>
      <c r="KZS329" s="94"/>
      <c r="KZT329" s="94"/>
      <c r="KZU329" s="94"/>
      <c r="KZV329" s="94"/>
      <c r="KZW329" s="94"/>
      <c r="KZX329" s="94"/>
      <c r="KZY329" s="94"/>
      <c r="KZZ329" s="94"/>
      <c r="LAA329" s="94"/>
      <c r="LAB329" s="94"/>
      <c r="LAC329" s="94"/>
      <c r="LAD329" s="94"/>
      <c r="LAE329" s="94"/>
      <c r="LAF329" s="94"/>
      <c r="LAG329" s="94"/>
      <c r="LAH329" s="94"/>
      <c r="LAI329" s="94"/>
      <c r="LAJ329" s="94"/>
      <c r="LAK329" s="94"/>
      <c r="LAL329" s="94"/>
      <c r="LAM329" s="94"/>
      <c r="LAN329" s="94"/>
      <c r="LAO329" s="94"/>
      <c r="LAP329" s="94"/>
      <c r="LAQ329" s="94"/>
      <c r="LAR329" s="94"/>
      <c r="LAS329" s="94"/>
      <c r="LAT329" s="94"/>
      <c r="LAU329" s="94"/>
      <c r="LAV329" s="94"/>
      <c r="LAW329" s="94"/>
      <c r="LAX329" s="94"/>
      <c r="LAY329" s="94"/>
      <c r="LAZ329" s="94"/>
      <c r="LBA329" s="94"/>
      <c r="LBB329" s="94"/>
      <c r="LBC329" s="94"/>
      <c r="LBD329" s="94"/>
      <c r="LBE329" s="94"/>
      <c r="LBF329" s="94"/>
      <c r="LBG329" s="94"/>
      <c r="LBH329" s="94"/>
      <c r="LBI329" s="94"/>
      <c r="LBJ329" s="94"/>
      <c r="LBK329" s="94"/>
      <c r="LBL329" s="94"/>
      <c r="LBM329" s="94"/>
      <c r="LBN329" s="94"/>
      <c r="LBO329" s="94"/>
      <c r="LBP329" s="94"/>
      <c r="LBQ329" s="94"/>
      <c r="LBR329" s="94"/>
      <c r="LBS329" s="94"/>
      <c r="LBT329" s="94"/>
      <c r="LBU329" s="94"/>
      <c r="LBV329" s="94"/>
      <c r="LBW329" s="94"/>
      <c r="LBX329" s="94"/>
      <c r="LBY329" s="94"/>
      <c r="LBZ329" s="94"/>
      <c r="LCA329" s="94"/>
      <c r="LCB329" s="94"/>
      <c r="LCC329" s="94"/>
      <c r="LCD329" s="94"/>
      <c r="LCE329" s="94"/>
      <c r="LCF329" s="94"/>
      <c r="LCG329" s="94"/>
      <c r="LCH329" s="94"/>
      <c r="LCI329" s="94"/>
      <c r="LCJ329" s="94"/>
      <c r="LCK329" s="94"/>
      <c r="LCL329" s="94"/>
      <c r="LCM329" s="94"/>
      <c r="LCN329" s="94"/>
      <c r="LCO329" s="94"/>
      <c r="LCP329" s="94"/>
      <c r="LCQ329" s="94"/>
      <c r="LCR329" s="94"/>
      <c r="LCS329" s="94"/>
      <c r="LCT329" s="94"/>
      <c r="LCU329" s="94"/>
      <c r="LCV329" s="94"/>
      <c r="LCW329" s="94"/>
      <c r="LCX329" s="94"/>
      <c r="LCY329" s="94"/>
      <c r="LCZ329" s="94"/>
      <c r="LDA329" s="94"/>
      <c r="LDB329" s="94"/>
      <c r="LDC329" s="94"/>
      <c r="LDD329" s="94"/>
      <c r="LDE329" s="94"/>
      <c r="LDF329" s="94"/>
      <c r="LDG329" s="94"/>
      <c r="LDH329" s="94"/>
      <c r="LDI329" s="94"/>
      <c r="LDJ329" s="94"/>
      <c r="LDK329" s="94"/>
      <c r="LDL329" s="94"/>
      <c r="LDM329" s="94"/>
      <c r="LDN329" s="94"/>
      <c r="LDO329" s="94"/>
      <c r="LDP329" s="94"/>
      <c r="LDQ329" s="94"/>
      <c r="LDR329" s="94"/>
      <c r="LDS329" s="94"/>
      <c r="LDT329" s="94"/>
      <c r="LDU329" s="94"/>
      <c r="LDV329" s="94"/>
      <c r="LDW329" s="94"/>
      <c r="LDX329" s="94"/>
      <c r="LDY329" s="94"/>
      <c r="LDZ329" s="94"/>
      <c r="LEA329" s="94"/>
      <c r="LEB329" s="94"/>
      <c r="LEC329" s="94"/>
      <c r="LED329" s="94"/>
      <c r="LEE329" s="94"/>
      <c r="LEF329" s="94"/>
      <c r="LEG329" s="94"/>
      <c r="LEH329" s="94"/>
      <c r="LEI329" s="94"/>
      <c r="LEJ329" s="94"/>
      <c r="LEK329" s="94"/>
      <c r="LEL329" s="94"/>
      <c r="LEM329" s="94"/>
      <c r="LEN329" s="94"/>
      <c r="LEO329" s="94"/>
      <c r="LEP329" s="94"/>
      <c r="LEQ329" s="94"/>
      <c r="LER329" s="94"/>
      <c r="LES329" s="94"/>
      <c r="LET329" s="94"/>
      <c r="LEU329" s="94"/>
      <c r="LEV329" s="94"/>
      <c r="LEW329" s="94"/>
      <c r="LEX329" s="94"/>
      <c r="LEY329" s="94"/>
      <c r="LEZ329" s="94"/>
      <c r="LFA329" s="94"/>
      <c r="LFB329" s="94"/>
      <c r="LFC329" s="94"/>
      <c r="LFD329" s="94"/>
      <c r="LFE329" s="94"/>
      <c r="LFF329" s="94"/>
      <c r="LFG329" s="94"/>
      <c r="LFH329" s="94"/>
      <c r="LFI329" s="94"/>
      <c r="LFJ329" s="94"/>
      <c r="LFK329" s="94"/>
      <c r="LFL329" s="94"/>
      <c r="LFM329" s="94"/>
      <c r="LFN329" s="94"/>
      <c r="LFO329" s="94"/>
      <c r="LFP329" s="94"/>
      <c r="LFQ329" s="94"/>
      <c r="LFR329" s="94"/>
      <c r="LFS329" s="94"/>
      <c r="LFT329" s="94"/>
      <c r="LFU329" s="94"/>
      <c r="LFV329" s="94"/>
      <c r="LFW329" s="94"/>
      <c r="LFX329" s="94"/>
      <c r="LFY329" s="94"/>
      <c r="LFZ329" s="94"/>
      <c r="LGA329" s="94"/>
      <c r="LGB329" s="94"/>
      <c r="LGC329" s="94"/>
      <c r="LGD329" s="94"/>
      <c r="LGE329" s="94"/>
      <c r="LGF329" s="94"/>
      <c r="LGG329" s="94"/>
      <c r="LGH329" s="94"/>
      <c r="LGI329" s="94"/>
      <c r="LGJ329" s="94"/>
      <c r="LGK329" s="94"/>
      <c r="LGL329" s="94"/>
      <c r="LGM329" s="94"/>
      <c r="LGN329" s="94"/>
      <c r="LGO329" s="94"/>
      <c r="LGP329" s="94"/>
      <c r="LGQ329" s="94"/>
      <c r="LGR329" s="94"/>
      <c r="LGS329" s="94"/>
      <c r="LGT329" s="94"/>
      <c r="LGU329" s="94"/>
      <c r="LGV329" s="94"/>
      <c r="LGW329" s="94"/>
      <c r="LGX329" s="94"/>
      <c r="LGY329" s="94"/>
      <c r="LGZ329" s="94"/>
      <c r="LHA329" s="94"/>
      <c r="LHB329" s="94"/>
      <c r="LHC329" s="94"/>
      <c r="LHD329" s="94"/>
      <c r="LHE329" s="94"/>
      <c r="LHF329" s="94"/>
      <c r="LHG329" s="94"/>
      <c r="LHH329" s="94"/>
      <c r="LHI329" s="94"/>
      <c r="LHJ329" s="94"/>
      <c r="LHK329" s="94"/>
      <c r="LHL329" s="94"/>
      <c r="LHM329" s="94"/>
      <c r="LHN329" s="94"/>
      <c r="LHO329" s="94"/>
      <c r="LHP329" s="94"/>
      <c r="LHQ329" s="94"/>
      <c r="LHR329" s="94"/>
      <c r="LHS329" s="94"/>
      <c r="LHT329" s="94"/>
      <c r="LHU329" s="94"/>
      <c r="LHV329" s="94"/>
      <c r="LHW329" s="94"/>
      <c r="LHX329" s="94"/>
      <c r="LHY329" s="94"/>
      <c r="LHZ329" s="94"/>
      <c r="LIA329" s="94"/>
      <c r="LIB329" s="94"/>
      <c r="LIC329" s="94"/>
      <c r="LID329" s="94"/>
      <c r="LIE329" s="94"/>
      <c r="LIF329" s="94"/>
      <c r="LIG329" s="94"/>
      <c r="LIH329" s="94"/>
      <c r="LII329" s="94"/>
      <c r="LIJ329" s="94"/>
      <c r="LIK329" s="94"/>
      <c r="LIL329" s="94"/>
      <c r="LIM329" s="94"/>
      <c r="LIN329" s="94"/>
      <c r="LIO329" s="94"/>
      <c r="LIP329" s="94"/>
      <c r="LIQ329" s="94"/>
      <c r="LIR329" s="94"/>
      <c r="LIS329" s="94"/>
      <c r="LIT329" s="94"/>
      <c r="LIU329" s="94"/>
      <c r="LIV329" s="94"/>
      <c r="LIW329" s="94"/>
      <c r="LIX329" s="94"/>
      <c r="LIY329" s="94"/>
      <c r="LIZ329" s="94"/>
      <c r="LJA329" s="94"/>
      <c r="LJB329" s="94"/>
      <c r="LJC329" s="94"/>
      <c r="LJD329" s="94"/>
      <c r="LJE329" s="94"/>
      <c r="LJF329" s="94"/>
      <c r="LJG329" s="94"/>
      <c r="LJH329" s="94"/>
      <c r="LJI329" s="94"/>
      <c r="LJJ329" s="94"/>
      <c r="LJK329" s="94"/>
      <c r="LJL329" s="94"/>
      <c r="LJM329" s="94"/>
      <c r="LJN329" s="94"/>
      <c r="LJO329" s="94"/>
      <c r="LJP329" s="94"/>
      <c r="LJQ329" s="94"/>
      <c r="LJR329" s="94"/>
      <c r="LJS329" s="94"/>
      <c r="LJT329" s="94"/>
      <c r="LJU329" s="94"/>
      <c r="LJV329" s="94"/>
      <c r="LJW329" s="94"/>
      <c r="LJX329" s="94"/>
      <c r="LJY329" s="94"/>
      <c r="LJZ329" s="94"/>
      <c r="LKA329" s="94"/>
      <c r="LKB329" s="94"/>
      <c r="LKC329" s="94"/>
      <c r="LKD329" s="94"/>
      <c r="LKE329" s="94"/>
      <c r="LKF329" s="94"/>
      <c r="LKG329" s="94"/>
      <c r="LKH329" s="94"/>
      <c r="LKI329" s="94"/>
      <c r="LKJ329" s="94"/>
      <c r="LKK329" s="94"/>
      <c r="LKL329" s="94"/>
      <c r="LKM329" s="94"/>
      <c r="LKN329" s="94"/>
      <c r="LKO329" s="94"/>
      <c r="LKP329" s="94"/>
      <c r="LKQ329" s="94"/>
      <c r="LKR329" s="94"/>
      <c r="LKS329" s="94"/>
      <c r="LKT329" s="94"/>
      <c r="LKU329" s="94"/>
      <c r="LKV329" s="94"/>
      <c r="LKW329" s="94"/>
      <c r="LKX329" s="94"/>
      <c r="LKY329" s="94"/>
      <c r="LKZ329" s="94"/>
      <c r="LLA329" s="94"/>
      <c r="LLB329" s="94"/>
      <c r="LLC329" s="94"/>
      <c r="LLD329" s="94"/>
      <c r="LLE329" s="94"/>
      <c r="LLF329" s="94"/>
      <c r="LLG329" s="94"/>
      <c r="LLH329" s="94"/>
      <c r="LLI329" s="94"/>
      <c r="LLJ329" s="94"/>
      <c r="LLK329" s="94"/>
      <c r="LLL329" s="94"/>
      <c r="LLM329" s="94"/>
      <c r="LLN329" s="94"/>
      <c r="LLO329" s="94"/>
      <c r="LLP329" s="94"/>
      <c r="LLQ329" s="94"/>
      <c r="LLR329" s="94"/>
      <c r="LLS329" s="94"/>
      <c r="LLT329" s="94"/>
      <c r="LLU329" s="94"/>
      <c r="LLV329" s="94"/>
      <c r="LLW329" s="94"/>
      <c r="LLX329" s="94"/>
      <c r="LLY329" s="94"/>
      <c r="LLZ329" s="94"/>
      <c r="LMA329" s="94"/>
      <c r="LMB329" s="94"/>
      <c r="LMC329" s="94"/>
      <c r="LMD329" s="94"/>
      <c r="LME329" s="94"/>
      <c r="LMF329" s="94"/>
      <c r="LMG329" s="94"/>
      <c r="LMH329" s="94"/>
      <c r="LMI329" s="94"/>
      <c r="LMJ329" s="94"/>
      <c r="LMK329" s="94"/>
      <c r="LML329" s="94"/>
      <c r="LMM329" s="94"/>
      <c r="LMN329" s="94"/>
      <c r="LMO329" s="94"/>
      <c r="LMP329" s="94"/>
      <c r="LMQ329" s="94"/>
      <c r="LMR329" s="94"/>
      <c r="LMS329" s="94"/>
      <c r="LMT329" s="94"/>
      <c r="LMU329" s="94"/>
      <c r="LMV329" s="94"/>
      <c r="LMW329" s="94"/>
      <c r="LMX329" s="94"/>
      <c r="LMY329" s="94"/>
      <c r="LMZ329" s="94"/>
      <c r="LNA329" s="94"/>
      <c r="LNB329" s="94"/>
      <c r="LNC329" s="94"/>
      <c r="LND329" s="94"/>
      <c r="LNE329" s="94"/>
      <c r="LNF329" s="94"/>
      <c r="LNG329" s="94"/>
      <c r="LNH329" s="94"/>
      <c r="LNI329" s="94"/>
      <c r="LNJ329" s="94"/>
      <c r="LNK329" s="94"/>
      <c r="LNL329" s="94"/>
      <c r="LNM329" s="94"/>
      <c r="LNN329" s="94"/>
      <c r="LNO329" s="94"/>
      <c r="LNP329" s="94"/>
      <c r="LNQ329" s="94"/>
      <c r="LNR329" s="94"/>
      <c r="LNS329" s="94"/>
      <c r="LNT329" s="94"/>
      <c r="LNU329" s="94"/>
      <c r="LNV329" s="94"/>
      <c r="LNW329" s="94"/>
      <c r="LNX329" s="94"/>
      <c r="LNY329" s="94"/>
      <c r="LNZ329" s="94"/>
      <c r="LOA329" s="94"/>
      <c r="LOB329" s="94"/>
      <c r="LOC329" s="94"/>
      <c r="LOD329" s="94"/>
      <c r="LOE329" s="94"/>
      <c r="LOF329" s="94"/>
      <c r="LOG329" s="94"/>
      <c r="LOH329" s="94"/>
      <c r="LOI329" s="94"/>
      <c r="LOJ329" s="94"/>
      <c r="LOK329" s="94"/>
      <c r="LOL329" s="94"/>
      <c r="LOM329" s="94"/>
      <c r="LON329" s="94"/>
      <c r="LOO329" s="94"/>
      <c r="LOP329" s="94"/>
      <c r="LOQ329" s="94"/>
      <c r="LOR329" s="94"/>
      <c r="LOS329" s="94"/>
      <c r="LOT329" s="94"/>
      <c r="LOU329" s="94"/>
      <c r="LOV329" s="94"/>
      <c r="LOW329" s="94"/>
      <c r="LOX329" s="94"/>
      <c r="LOY329" s="94"/>
      <c r="LOZ329" s="94"/>
      <c r="LPA329" s="94"/>
      <c r="LPB329" s="94"/>
      <c r="LPC329" s="94"/>
      <c r="LPD329" s="94"/>
      <c r="LPE329" s="94"/>
      <c r="LPF329" s="94"/>
      <c r="LPG329" s="94"/>
      <c r="LPH329" s="94"/>
      <c r="LPI329" s="94"/>
      <c r="LPJ329" s="94"/>
      <c r="LPK329" s="94"/>
      <c r="LPL329" s="94"/>
      <c r="LPM329" s="94"/>
      <c r="LPN329" s="94"/>
      <c r="LPO329" s="94"/>
      <c r="LPP329" s="94"/>
      <c r="LPQ329" s="94"/>
      <c r="LPR329" s="94"/>
      <c r="LPS329" s="94"/>
      <c r="LPT329" s="94"/>
      <c r="LPU329" s="94"/>
      <c r="LPV329" s="94"/>
      <c r="LPW329" s="94"/>
      <c r="LPX329" s="94"/>
      <c r="LPY329" s="94"/>
      <c r="LPZ329" s="94"/>
      <c r="LQA329" s="94"/>
      <c r="LQB329" s="94"/>
      <c r="LQC329" s="94"/>
      <c r="LQD329" s="94"/>
      <c r="LQE329" s="94"/>
      <c r="LQF329" s="94"/>
      <c r="LQG329" s="94"/>
      <c r="LQH329" s="94"/>
      <c r="LQI329" s="94"/>
      <c r="LQJ329" s="94"/>
      <c r="LQK329" s="94"/>
      <c r="LQL329" s="94"/>
      <c r="LQM329" s="94"/>
      <c r="LQN329" s="94"/>
      <c r="LQO329" s="94"/>
      <c r="LQP329" s="94"/>
      <c r="LQQ329" s="94"/>
      <c r="LQR329" s="94"/>
      <c r="LQS329" s="94"/>
      <c r="LQT329" s="94"/>
      <c r="LQU329" s="94"/>
      <c r="LQV329" s="94"/>
      <c r="LQW329" s="94"/>
      <c r="LQX329" s="94"/>
      <c r="LQY329" s="94"/>
      <c r="LQZ329" s="94"/>
      <c r="LRA329" s="94"/>
      <c r="LRB329" s="94"/>
      <c r="LRC329" s="94"/>
      <c r="LRD329" s="94"/>
      <c r="LRE329" s="94"/>
      <c r="LRF329" s="94"/>
      <c r="LRG329" s="94"/>
      <c r="LRH329" s="94"/>
      <c r="LRI329" s="94"/>
      <c r="LRJ329" s="94"/>
      <c r="LRK329" s="94"/>
      <c r="LRL329" s="94"/>
      <c r="LRM329" s="94"/>
      <c r="LRN329" s="94"/>
      <c r="LRO329" s="94"/>
      <c r="LRP329" s="94"/>
      <c r="LRQ329" s="94"/>
      <c r="LRR329" s="94"/>
      <c r="LRS329" s="94"/>
      <c r="LRT329" s="94"/>
      <c r="LRU329" s="94"/>
      <c r="LRV329" s="94"/>
      <c r="LRW329" s="94"/>
      <c r="LRX329" s="94"/>
      <c r="LRY329" s="94"/>
      <c r="LRZ329" s="94"/>
      <c r="LSA329" s="94"/>
      <c r="LSB329" s="94"/>
      <c r="LSC329" s="94"/>
      <c r="LSD329" s="94"/>
      <c r="LSE329" s="94"/>
      <c r="LSF329" s="94"/>
      <c r="LSG329" s="94"/>
      <c r="LSH329" s="94"/>
      <c r="LSI329" s="94"/>
      <c r="LSJ329" s="94"/>
      <c r="LSK329" s="94"/>
      <c r="LSL329" s="94"/>
      <c r="LSM329" s="94"/>
      <c r="LSN329" s="94"/>
      <c r="LSO329" s="94"/>
      <c r="LSP329" s="94"/>
      <c r="LSQ329" s="94"/>
      <c r="LSR329" s="94"/>
      <c r="LSS329" s="94"/>
      <c r="LST329" s="94"/>
      <c r="LSU329" s="94"/>
      <c r="LSV329" s="94"/>
      <c r="LSW329" s="94"/>
      <c r="LSX329" s="94"/>
      <c r="LSY329" s="94"/>
      <c r="LSZ329" s="94"/>
      <c r="LTA329" s="94"/>
      <c r="LTB329" s="94"/>
      <c r="LTC329" s="94"/>
      <c r="LTD329" s="94"/>
      <c r="LTE329" s="94"/>
      <c r="LTF329" s="94"/>
      <c r="LTG329" s="94"/>
      <c r="LTH329" s="94"/>
      <c r="LTI329" s="94"/>
      <c r="LTJ329" s="94"/>
      <c r="LTK329" s="94"/>
      <c r="LTL329" s="94"/>
      <c r="LTM329" s="94"/>
      <c r="LTN329" s="94"/>
      <c r="LTO329" s="94"/>
      <c r="LTP329" s="94"/>
      <c r="LTQ329" s="94"/>
      <c r="LTR329" s="94"/>
      <c r="LTS329" s="94"/>
      <c r="LTT329" s="94"/>
      <c r="LTU329" s="94"/>
      <c r="LTV329" s="94"/>
      <c r="LTW329" s="94"/>
      <c r="LTX329" s="94"/>
      <c r="LTY329" s="94"/>
      <c r="LTZ329" s="94"/>
      <c r="LUA329" s="94"/>
      <c r="LUB329" s="94"/>
      <c r="LUC329" s="94"/>
      <c r="LUD329" s="94"/>
      <c r="LUE329" s="94"/>
      <c r="LUF329" s="94"/>
      <c r="LUG329" s="94"/>
      <c r="LUH329" s="94"/>
      <c r="LUI329" s="94"/>
      <c r="LUJ329" s="94"/>
      <c r="LUK329" s="94"/>
      <c r="LUL329" s="94"/>
      <c r="LUM329" s="94"/>
      <c r="LUN329" s="94"/>
      <c r="LUO329" s="94"/>
      <c r="LUP329" s="94"/>
      <c r="LUQ329" s="94"/>
      <c r="LUR329" s="94"/>
      <c r="LUS329" s="94"/>
      <c r="LUT329" s="94"/>
      <c r="LUU329" s="94"/>
      <c r="LUV329" s="94"/>
      <c r="LUW329" s="94"/>
      <c r="LUX329" s="94"/>
      <c r="LUY329" s="94"/>
      <c r="LUZ329" s="94"/>
      <c r="LVA329" s="94"/>
      <c r="LVB329" s="94"/>
      <c r="LVC329" s="94"/>
      <c r="LVD329" s="94"/>
      <c r="LVE329" s="94"/>
      <c r="LVF329" s="94"/>
      <c r="LVG329" s="94"/>
      <c r="LVH329" s="94"/>
      <c r="LVI329" s="94"/>
      <c r="LVJ329" s="94"/>
      <c r="LVK329" s="94"/>
      <c r="LVL329" s="94"/>
      <c r="LVM329" s="94"/>
      <c r="LVN329" s="94"/>
      <c r="LVO329" s="94"/>
      <c r="LVP329" s="94"/>
      <c r="LVQ329" s="94"/>
      <c r="LVR329" s="94"/>
      <c r="LVS329" s="94"/>
      <c r="LVT329" s="94"/>
      <c r="LVU329" s="94"/>
      <c r="LVV329" s="94"/>
      <c r="LVW329" s="94"/>
      <c r="LVX329" s="94"/>
      <c r="LVY329" s="94"/>
      <c r="LVZ329" s="94"/>
      <c r="LWA329" s="94"/>
      <c r="LWB329" s="94"/>
      <c r="LWC329" s="94"/>
      <c r="LWD329" s="94"/>
      <c r="LWE329" s="94"/>
      <c r="LWF329" s="94"/>
      <c r="LWG329" s="94"/>
      <c r="LWH329" s="94"/>
      <c r="LWI329" s="94"/>
      <c r="LWJ329" s="94"/>
      <c r="LWK329" s="94"/>
      <c r="LWL329" s="94"/>
      <c r="LWM329" s="94"/>
      <c r="LWN329" s="94"/>
      <c r="LWO329" s="94"/>
      <c r="LWP329" s="94"/>
      <c r="LWQ329" s="94"/>
      <c r="LWR329" s="94"/>
      <c r="LWS329" s="94"/>
      <c r="LWT329" s="94"/>
      <c r="LWU329" s="94"/>
      <c r="LWV329" s="94"/>
      <c r="LWW329" s="94"/>
      <c r="LWX329" s="94"/>
      <c r="LWY329" s="94"/>
      <c r="LWZ329" s="94"/>
      <c r="LXA329" s="94"/>
      <c r="LXB329" s="94"/>
      <c r="LXC329" s="94"/>
      <c r="LXD329" s="94"/>
      <c r="LXE329" s="94"/>
      <c r="LXF329" s="94"/>
      <c r="LXG329" s="94"/>
      <c r="LXH329" s="94"/>
      <c r="LXI329" s="94"/>
      <c r="LXJ329" s="94"/>
      <c r="LXK329" s="94"/>
      <c r="LXL329" s="94"/>
      <c r="LXM329" s="94"/>
      <c r="LXN329" s="94"/>
      <c r="LXO329" s="94"/>
      <c r="LXP329" s="94"/>
      <c r="LXQ329" s="94"/>
      <c r="LXR329" s="94"/>
      <c r="LXS329" s="94"/>
      <c r="LXT329" s="94"/>
      <c r="LXU329" s="94"/>
      <c r="LXV329" s="94"/>
      <c r="LXW329" s="94"/>
      <c r="LXX329" s="94"/>
      <c r="LXY329" s="94"/>
      <c r="LXZ329" s="94"/>
      <c r="LYA329" s="94"/>
      <c r="LYB329" s="94"/>
      <c r="LYC329" s="94"/>
      <c r="LYD329" s="94"/>
      <c r="LYE329" s="94"/>
      <c r="LYF329" s="94"/>
      <c r="LYG329" s="94"/>
      <c r="LYH329" s="94"/>
      <c r="LYI329" s="94"/>
      <c r="LYJ329" s="94"/>
      <c r="LYK329" s="94"/>
      <c r="LYL329" s="94"/>
      <c r="LYM329" s="94"/>
      <c r="LYN329" s="94"/>
      <c r="LYO329" s="94"/>
      <c r="LYP329" s="94"/>
      <c r="LYQ329" s="94"/>
      <c r="LYR329" s="94"/>
      <c r="LYS329" s="94"/>
      <c r="LYT329" s="94"/>
      <c r="LYU329" s="94"/>
      <c r="LYV329" s="94"/>
      <c r="LYW329" s="94"/>
      <c r="LYX329" s="94"/>
      <c r="LYY329" s="94"/>
      <c r="LYZ329" s="94"/>
      <c r="LZA329" s="94"/>
      <c r="LZB329" s="94"/>
      <c r="LZC329" s="94"/>
      <c r="LZD329" s="94"/>
      <c r="LZE329" s="94"/>
      <c r="LZF329" s="94"/>
      <c r="LZG329" s="94"/>
      <c r="LZH329" s="94"/>
      <c r="LZI329" s="94"/>
      <c r="LZJ329" s="94"/>
      <c r="LZK329" s="94"/>
      <c r="LZL329" s="94"/>
      <c r="LZM329" s="94"/>
      <c r="LZN329" s="94"/>
      <c r="LZO329" s="94"/>
      <c r="LZP329" s="94"/>
      <c r="LZQ329" s="94"/>
      <c r="LZR329" s="94"/>
      <c r="LZS329" s="94"/>
      <c r="LZT329" s="94"/>
      <c r="LZU329" s="94"/>
      <c r="LZV329" s="94"/>
      <c r="LZW329" s="94"/>
      <c r="LZX329" s="94"/>
      <c r="LZY329" s="94"/>
      <c r="LZZ329" s="94"/>
      <c r="MAA329" s="94"/>
      <c r="MAB329" s="94"/>
      <c r="MAC329" s="94"/>
      <c r="MAD329" s="94"/>
      <c r="MAE329" s="94"/>
      <c r="MAF329" s="94"/>
      <c r="MAG329" s="94"/>
      <c r="MAH329" s="94"/>
      <c r="MAI329" s="94"/>
      <c r="MAJ329" s="94"/>
      <c r="MAK329" s="94"/>
      <c r="MAL329" s="94"/>
      <c r="MAM329" s="94"/>
      <c r="MAN329" s="94"/>
      <c r="MAO329" s="94"/>
      <c r="MAP329" s="94"/>
      <c r="MAQ329" s="94"/>
      <c r="MAR329" s="94"/>
      <c r="MAS329" s="94"/>
      <c r="MAT329" s="94"/>
      <c r="MAU329" s="94"/>
      <c r="MAV329" s="94"/>
      <c r="MAW329" s="94"/>
      <c r="MAX329" s="94"/>
      <c r="MAY329" s="94"/>
      <c r="MAZ329" s="94"/>
      <c r="MBA329" s="94"/>
      <c r="MBB329" s="94"/>
      <c r="MBC329" s="94"/>
      <c r="MBD329" s="94"/>
      <c r="MBE329" s="94"/>
      <c r="MBF329" s="94"/>
      <c r="MBG329" s="94"/>
      <c r="MBH329" s="94"/>
      <c r="MBI329" s="94"/>
      <c r="MBJ329" s="94"/>
      <c r="MBK329" s="94"/>
      <c r="MBL329" s="94"/>
      <c r="MBM329" s="94"/>
      <c r="MBN329" s="94"/>
      <c r="MBO329" s="94"/>
      <c r="MBP329" s="94"/>
      <c r="MBQ329" s="94"/>
      <c r="MBR329" s="94"/>
      <c r="MBS329" s="94"/>
      <c r="MBT329" s="94"/>
      <c r="MBU329" s="94"/>
      <c r="MBV329" s="94"/>
      <c r="MBW329" s="94"/>
      <c r="MBX329" s="94"/>
      <c r="MBY329" s="94"/>
      <c r="MBZ329" s="94"/>
      <c r="MCA329" s="94"/>
      <c r="MCB329" s="94"/>
      <c r="MCC329" s="94"/>
      <c r="MCD329" s="94"/>
      <c r="MCE329" s="94"/>
      <c r="MCF329" s="94"/>
      <c r="MCG329" s="94"/>
      <c r="MCH329" s="94"/>
      <c r="MCI329" s="94"/>
      <c r="MCJ329" s="94"/>
      <c r="MCK329" s="94"/>
      <c r="MCL329" s="94"/>
      <c r="MCM329" s="94"/>
      <c r="MCN329" s="94"/>
      <c r="MCO329" s="94"/>
      <c r="MCP329" s="94"/>
      <c r="MCQ329" s="94"/>
      <c r="MCR329" s="94"/>
      <c r="MCS329" s="94"/>
      <c r="MCT329" s="94"/>
      <c r="MCU329" s="94"/>
      <c r="MCV329" s="94"/>
      <c r="MCW329" s="94"/>
      <c r="MCX329" s="94"/>
      <c r="MCY329" s="94"/>
      <c r="MCZ329" s="94"/>
      <c r="MDA329" s="94"/>
      <c r="MDB329" s="94"/>
      <c r="MDC329" s="94"/>
      <c r="MDD329" s="94"/>
      <c r="MDE329" s="94"/>
      <c r="MDF329" s="94"/>
      <c r="MDG329" s="94"/>
      <c r="MDH329" s="94"/>
      <c r="MDI329" s="94"/>
      <c r="MDJ329" s="94"/>
      <c r="MDK329" s="94"/>
      <c r="MDL329" s="94"/>
      <c r="MDM329" s="94"/>
      <c r="MDN329" s="94"/>
      <c r="MDO329" s="94"/>
      <c r="MDP329" s="94"/>
      <c r="MDQ329" s="94"/>
      <c r="MDR329" s="94"/>
      <c r="MDS329" s="94"/>
      <c r="MDT329" s="94"/>
      <c r="MDU329" s="94"/>
      <c r="MDV329" s="94"/>
      <c r="MDW329" s="94"/>
      <c r="MDX329" s="94"/>
      <c r="MDY329" s="94"/>
      <c r="MDZ329" s="94"/>
      <c r="MEA329" s="94"/>
      <c r="MEB329" s="94"/>
      <c r="MEC329" s="94"/>
      <c r="MED329" s="94"/>
      <c r="MEE329" s="94"/>
      <c r="MEF329" s="94"/>
      <c r="MEG329" s="94"/>
      <c r="MEH329" s="94"/>
      <c r="MEI329" s="94"/>
      <c r="MEJ329" s="94"/>
      <c r="MEK329" s="94"/>
      <c r="MEL329" s="94"/>
      <c r="MEM329" s="94"/>
      <c r="MEN329" s="94"/>
      <c r="MEO329" s="94"/>
      <c r="MEP329" s="94"/>
      <c r="MEQ329" s="94"/>
      <c r="MER329" s="94"/>
      <c r="MES329" s="94"/>
      <c r="MET329" s="94"/>
      <c r="MEU329" s="94"/>
      <c r="MEV329" s="94"/>
      <c r="MEW329" s="94"/>
      <c r="MEX329" s="94"/>
      <c r="MEY329" s="94"/>
      <c r="MEZ329" s="94"/>
      <c r="MFA329" s="94"/>
      <c r="MFB329" s="94"/>
      <c r="MFC329" s="94"/>
      <c r="MFD329" s="94"/>
      <c r="MFE329" s="94"/>
      <c r="MFF329" s="94"/>
      <c r="MFG329" s="94"/>
      <c r="MFH329" s="94"/>
      <c r="MFI329" s="94"/>
      <c r="MFJ329" s="94"/>
      <c r="MFK329" s="94"/>
      <c r="MFL329" s="94"/>
      <c r="MFM329" s="94"/>
      <c r="MFN329" s="94"/>
      <c r="MFO329" s="94"/>
      <c r="MFP329" s="94"/>
      <c r="MFQ329" s="94"/>
      <c r="MFR329" s="94"/>
      <c r="MFS329" s="94"/>
      <c r="MFT329" s="94"/>
      <c r="MFU329" s="94"/>
      <c r="MFV329" s="94"/>
      <c r="MFW329" s="94"/>
      <c r="MFX329" s="94"/>
      <c r="MFY329" s="94"/>
      <c r="MFZ329" s="94"/>
      <c r="MGA329" s="94"/>
      <c r="MGB329" s="94"/>
      <c r="MGC329" s="94"/>
      <c r="MGD329" s="94"/>
      <c r="MGE329" s="94"/>
      <c r="MGF329" s="94"/>
      <c r="MGG329" s="94"/>
      <c r="MGH329" s="94"/>
      <c r="MGI329" s="94"/>
      <c r="MGJ329" s="94"/>
      <c r="MGK329" s="94"/>
      <c r="MGL329" s="94"/>
      <c r="MGM329" s="94"/>
      <c r="MGN329" s="94"/>
      <c r="MGO329" s="94"/>
      <c r="MGP329" s="94"/>
      <c r="MGQ329" s="94"/>
      <c r="MGR329" s="94"/>
      <c r="MGS329" s="94"/>
      <c r="MGT329" s="94"/>
      <c r="MGU329" s="94"/>
      <c r="MGV329" s="94"/>
      <c r="MGW329" s="94"/>
      <c r="MGX329" s="94"/>
      <c r="MGY329" s="94"/>
      <c r="MGZ329" s="94"/>
      <c r="MHA329" s="94"/>
      <c r="MHB329" s="94"/>
      <c r="MHC329" s="94"/>
      <c r="MHD329" s="94"/>
      <c r="MHE329" s="94"/>
      <c r="MHF329" s="94"/>
      <c r="MHG329" s="94"/>
      <c r="MHH329" s="94"/>
      <c r="MHI329" s="94"/>
      <c r="MHJ329" s="94"/>
      <c r="MHK329" s="94"/>
      <c r="MHL329" s="94"/>
      <c r="MHM329" s="94"/>
      <c r="MHN329" s="94"/>
      <c r="MHO329" s="94"/>
      <c r="MHP329" s="94"/>
      <c r="MHQ329" s="94"/>
      <c r="MHR329" s="94"/>
      <c r="MHS329" s="94"/>
      <c r="MHT329" s="94"/>
      <c r="MHU329" s="94"/>
      <c r="MHV329" s="94"/>
      <c r="MHW329" s="94"/>
      <c r="MHX329" s="94"/>
      <c r="MHY329" s="94"/>
      <c r="MHZ329" s="94"/>
      <c r="MIA329" s="94"/>
      <c r="MIB329" s="94"/>
      <c r="MIC329" s="94"/>
      <c r="MID329" s="94"/>
      <c r="MIE329" s="94"/>
      <c r="MIF329" s="94"/>
      <c r="MIG329" s="94"/>
      <c r="MIH329" s="94"/>
      <c r="MII329" s="94"/>
      <c r="MIJ329" s="94"/>
      <c r="MIK329" s="94"/>
      <c r="MIL329" s="94"/>
      <c r="MIM329" s="94"/>
      <c r="MIN329" s="94"/>
      <c r="MIO329" s="94"/>
      <c r="MIP329" s="94"/>
      <c r="MIQ329" s="94"/>
      <c r="MIR329" s="94"/>
      <c r="MIS329" s="94"/>
      <c r="MIT329" s="94"/>
      <c r="MIU329" s="94"/>
      <c r="MIV329" s="94"/>
      <c r="MIW329" s="94"/>
      <c r="MIX329" s="94"/>
      <c r="MIY329" s="94"/>
      <c r="MIZ329" s="94"/>
      <c r="MJA329" s="94"/>
      <c r="MJB329" s="94"/>
      <c r="MJC329" s="94"/>
      <c r="MJD329" s="94"/>
      <c r="MJE329" s="94"/>
      <c r="MJF329" s="94"/>
      <c r="MJG329" s="94"/>
      <c r="MJH329" s="94"/>
      <c r="MJI329" s="94"/>
      <c r="MJJ329" s="94"/>
      <c r="MJK329" s="94"/>
      <c r="MJL329" s="94"/>
      <c r="MJM329" s="94"/>
      <c r="MJN329" s="94"/>
      <c r="MJO329" s="94"/>
      <c r="MJP329" s="94"/>
      <c r="MJQ329" s="94"/>
      <c r="MJR329" s="94"/>
      <c r="MJS329" s="94"/>
      <c r="MJT329" s="94"/>
      <c r="MJU329" s="94"/>
      <c r="MJV329" s="94"/>
      <c r="MJW329" s="94"/>
      <c r="MJX329" s="94"/>
      <c r="MJY329" s="94"/>
      <c r="MJZ329" s="94"/>
      <c r="MKA329" s="94"/>
      <c r="MKB329" s="94"/>
      <c r="MKC329" s="94"/>
      <c r="MKD329" s="94"/>
      <c r="MKE329" s="94"/>
      <c r="MKF329" s="94"/>
      <c r="MKG329" s="94"/>
      <c r="MKH329" s="94"/>
      <c r="MKI329" s="94"/>
      <c r="MKJ329" s="94"/>
      <c r="MKK329" s="94"/>
      <c r="MKL329" s="94"/>
      <c r="MKM329" s="94"/>
      <c r="MKN329" s="94"/>
      <c r="MKO329" s="94"/>
      <c r="MKP329" s="94"/>
      <c r="MKQ329" s="94"/>
      <c r="MKR329" s="94"/>
      <c r="MKS329" s="94"/>
      <c r="MKT329" s="94"/>
      <c r="MKU329" s="94"/>
      <c r="MKV329" s="94"/>
      <c r="MKW329" s="94"/>
      <c r="MKX329" s="94"/>
      <c r="MKY329" s="94"/>
      <c r="MKZ329" s="94"/>
      <c r="MLA329" s="94"/>
      <c r="MLB329" s="94"/>
      <c r="MLC329" s="94"/>
      <c r="MLD329" s="94"/>
      <c r="MLE329" s="94"/>
      <c r="MLF329" s="94"/>
      <c r="MLG329" s="94"/>
      <c r="MLH329" s="94"/>
      <c r="MLI329" s="94"/>
      <c r="MLJ329" s="94"/>
      <c r="MLK329" s="94"/>
      <c r="MLL329" s="94"/>
      <c r="MLM329" s="94"/>
      <c r="MLN329" s="94"/>
      <c r="MLO329" s="94"/>
      <c r="MLP329" s="94"/>
      <c r="MLQ329" s="94"/>
      <c r="MLR329" s="94"/>
      <c r="MLS329" s="94"/>
      <c r="MLT329" s="94"/>
      <c r="MLU329" s="94"/>
      <c r="MLV329" s="94"/>
      <c r="MLW329" s="94"/>
      <c r="MLX329" s="94"/>
      <c r="MLY329" s="94"/>
      <c r="MLZ329" s="94"/>
      <c r="MMA329" s="94"/>
      <c r="MMB329" s="94"/>
      <c r="MMC329" s="94"/>
      <c r="MMD329" s="94"/>
      <c r="MME329" s="94"/>
      <c r="MMF329" s="94"/>
      <c r="MMG329" s="94"/>
      <c r="MMH329" s="94"/>
      <c r="MMI329" s="94"/>
      <c r="MMJ329" s="94"/>
      <c r="MMK329" s="94"/>
      <c r="MML329" s="94"/>
      <c r="MMM329" s="94"/>
      <c r="MMN329" s="94"/>
      <c r="MMO329" s="94"/>
      <c r="MMP329" s="94"/>
      <c r="MMQ329" s="94"/>
      <c r="MMR329" s="94"/>
      <c r="MMS329" s="94"/>
      <c r="MMT329" s="94"/>
      <c r="MMU329" s="94"/>
      <c r="MMV329" s="94"/>
      <c r="MMW329" s="94"/>
      <c r="MMX329" s="94"/>
      <c r="MMY329" s="94"/>
      <c r="MMZ329" s="94"/>
      <c r="MNA329" s="94"/>
      <c r="MNB329" s="94"/>
      <c r="MNC329" s="94"/>
      <c r="MND329" s="94"/>
      <c r="MNE329" s="94"/>
      <c r="MNF329" s="94"/>
      <c r="MNG329" s="94"/>
      <c r="MNH329" s="94"/>
      <c r="MNI329" s="94"/>
      <c r="MNJ329" s="94"/>
      <c r="MNK329" s="94"/>
      <c r="MNL329" s="94"/>
      <c r="MNM329" s="94"/>
      <c r="MNN329" s="94"/>
      <c r="MNO329" s="94"/>
      <c r="MNP329" s="94"/>
      <c r="MNQ329" s="94"/>
      <c r="MNR329" s="94"/>
      <c r="MNS329" s="94"/>
      <c r="MNT329" s="94"/>
      <c r="MNU329" s="94"/>
      <c r="MNV329" s="94"/>
      <c r="MNW329" s="94"/>
      <c r="MNX329" s="94"/>
      <c r="MNY329" s="94"/>
      <c r="MNZ329" s="94"/>
      <c r="MOA329" s="94"/>
      <c r="MOB329" s="94"/>
      <c r="MOC329" s="94"/>
      <c r="MOD329" s="94"/>
      <c r="MOE329" s="94"/>
      <c r="MOF329" s="94"/>
      <c r="MOG329" s="94"/>
      <c r="MOH329" s="94"/>
      <c r="MOI329" s="94"/>
      <c r="MOJ329" s="94"/>
      <c r="MOK329" s="94"/>
      <c r="MOL329" s="94"/>
      <c r="MOM329" s="94"/>
      <c r="MON329" s="94"/>
      <c r="MOO329" s="94"/>
      <c r="MOP329" s="94"/>
      <c r="MOQ329" s="94"/>
      <c r="MOR329" s="94"/>
      <c r="MOS329" s="94"/>
      <c r="MOT329" s="94"/>
      <c r="MOU329" s="94"/>
      <c r="MOV329" s="94"/>
      <c r="MOW329" s="94"/>
      <c r="MOX329" s="94"/>
      <c r="MOY329" s="94"/>
      <c r="MOZ329" s="94"/>
      <c r="MPA329" s="94"/>
      <c r="MPB329" s="94"/>
      <c r="MPC329" s="94"/>
      <c r="MPD329" s="94"/>
      <c r="MPE329" s="94"/>
      <c r="MPF329" s="94"/>
      <c r="MPG329" s="94"/>
      <c r="MPH329" s="94"/>
      <c r="MPI329" s="94"/>
      <c r="MPJ329" s="94"/>
      <c r="MPK329" s="94"/>
      <c r="MPL329" s="94"/>
      <c r="MPM329" s="94"/>
      <c r="MPN329" s="94"/>
      <c r="MPO329" s="94"/>
      <c r="MPP329" s="94"/>
      <c r="MPQ329" s="94"/>
      <c r="MPR329" s="94"/>
      <c r="MPS329" s="94"/>
      <c r="MPT329" s="94"/>
      <c r="MPU329" s="94"/>
      <c r="MPV329" s="94"/>
      <c r="MPW329" s="94"/>
      <c r="MPX329" s="94"/>
      <c r="MPY329" s="94"/>
      <c r="MPZ329" s="94"/>
      <c r="MQA329" s="94"/>
      <c r="MQB329" s="94"/>
      <c r="MQC329" s="94"/>
      <c r="MQD329" s="94"/>
      <c r="MQE329" s="94"/>
      <c r="MQF329" s="94"/>
      <c r="MQG329" s="94"/>
      <c r="MQH329" s="94"/>
      <c r="MQI329" s="94"/>
      <c r="MQJ329" s="94"/>
      <c r="MQK329" s="94"/>
      <c r="MQL329" s="94"/>
      <c r="MQM329" s="94"/>
      <c r="MQN329" s="94"/>
      <c r="MQO329" s="94"/>
      <c r="MQP329" s="94"/>
      <c r="MQQ329" s="94"/>
      <c r="MQR329" s="94"/>
      <c r="MQS329" s="94"/>
      <c r="MQT329" s="94"/>
      <c r="MQU329" s="94"/>
      <c r="MQV329" s="94"/>
      <c r="MQW329" s="94"/>
      <c r="MQX329" s="94"/>
      <c r="MQY329" s="94"/>
      <c r="MQZ329" s="94"/>
      <c r="MRA329" s="94"/>
      <c r="MRB329" s="94"/>
      <c r="MRC329" s="94"/>
      <c r="MRD329" s="94"/>
      <c r="MRE329" s="94"/>
      <c r="MRF329" s="94"/>
      <c r="MRG329" s="94"/>
      <c r="MRH329" s="94"/>
      <c r="MRI329" s="94"/>
      <c r="MRJ329" s="94"/>
      <c r="MRK329" s="94"/>
      <c r="MRL329" s="94"/>
      <c r="MRM329" s="94"/>
      <c r="MRN329" s="94"/>
      <c r="MRO329" s="94"/>
      <c r="MRP329" s="94"/>
      <c r="MRQ329" s="94"/>
      <c r="MRR329" s="94"/>
      <c r="MRS329" s="94"/>
      <c r="MRT329" s="94"/>
      <c r="MRU329" s="94"/>
      <c r="MRV329" s="94"/>
      <c r="MRW329" s="94"/>
      <c r="MRX329" s="94"/>
      <c r="MRY329" s="94"/>
      <c r="MRZ329" s="94"/>
      <c r="MSA329" s="94"/>
      <c r="MSB329" s="94"/>
      <c r="MSC329" s="94"/>
      <c r="MSD329" s="94"/>
      <c r="MSE329" s="94"/>
      <c r="MSF329" s="94"/>
      <c r="MSG329" s="94"/>
      <c r="MSH329" s="94"/>
      <c r="MSI329" s="94"/>
      <c r="MSJ329" s="94"/>
      <c r="MSK329" s="94"/>
      <c r="MSL329" s="94"/>
      <c r="MSM329" s="94"/>
      <c r="MSN329" s="94"/>
      <c r="MSO329" s="94"/>
      <c r="MSP329" s="94"/>
      <c r="MSQ329" s="94"/>
      <c r="MSR329" s="94"/>
      <c r="MSS329" s="94"/>
      <c r="MST329" s="94"/>
      <c r="MSU329" s="94"/>
      <c r="MSV329" s="94"/>
      <c r="MSW329" s="94"/>
      <c r="MSX329" s="94"/>
      <c r="MSY329" s="94"/>
      <c r="MSZ329" s="94"/>
      <c r="MTA329" s="94"/>
      <c r="MTB329" s="94"/>
      <c r="MTC329" s="94"/>
      <c r="MTD329" s="94"/>
      <c r="MTE329" s="94"/>
      <c r="MTF329" s="94"/>
      <c r="MTG329" s="94"/>
      <c r="MTH329" s="94"/>
      <c r="MTI329" s="94"/>
      <c r="MTJ329" s="94"/>
      <c r="MTK329" s="94"/>
      <c r="MTL329" s="94"/>
      <c r="MTM329" s="94"/>
      <c r="MTN329" s="94"/>
      <c r="MTO329" s="94"/>
      <c r="MTP329" s="94"/>
      <c r="MTQ329" s="94"/>
      <c r="MTR329" s="94"/>
      <c r="MTS329" s="94"/>
      <c r="MTT329" s="94"/>
      <c r="MTU329" s="94"/>
      <c r="MTV329" s="94"/>
      <c r="MTW329" s="94"/>
      <c r="MTX329" s="94"/>
      <c r="MTY329" s="94"/>
      <c r="MTZ329" s="94"/>
      <c r="MUA329" s="94"/>
      <c r="MUB329" s="94"/>
      <c r="MUC329" s="94"/>
      <c r="MUD329" s="94"/>
      <c r="MUE329" s="94"/>
      <c r="MUF329" s="94"/>
      <c r="MUG329" s="94"/>
      <c r="MUH329" s="94"/>
      <c r="MUI329" s="94"/>
      <c r="MUJ329" s="94"/>
      <c r="MUK329" s="94"/>
      <c r="MUL329" s="94"/>
      <c r="MUM329" s="94"/>
      <c r="MUN329" s="94"/>
      <c r="MUO329" s="94"/>
      <c r="MUP329" s="94"/>
      <c r="MUQ329" s="94"/>
      <c r="MUR329" s="94"/>
      <c r="MUS329" s="94"/>
      <c r="MUT329" s="94"/>
      <c r="MUU329" s="94"/>
      <c r="MUV329" s="94"/>
      <c r="MUW329" s="94"/>
      <c r="MUX329" s="94"/>
      <c r="MUY329" s="94"/>
      <c r="MUZ329" s="94"/>
      <c r="MVA329" s="94"/>
      <c r="MVB329" s="94"/>
      <c r="MVC329" s="94"/>
      <c r="MVD329" s="94"/>
      <c r="MVE329" s="94"/>
      <c r="MVF329" s="94"/>
      <c r="MVG329" s="94"/>
      <c r="MVH329" s="94"/>
      <c r="MVI329" s="94"/>
      <c r="MVJ329" s="94"/>
      <c r="MVK329" s="94"/>
      <c r="MVL329" s="94"/>
      <c r="MVM329" s="94"/>
      <c r="MVN329" s="94"/>
      <c r="MVO329" s="94"/>
      <c r="MVP329" s="94"/>
      <c r="MVQ329" s="94"/>
      <c r="MVR329" s="94"/>
      <c r="MVS329" s="94"/>
      <c r="MVT329" s="94"/>
      <c r="MVU329" s="94"/>
      <c r="MVV329" s="94"/>
      <c r="MVW329" s="94"/>
      <c r="MVX329" s="94"/>
      <c r="MVY329" s="94"/>
      <c r="MVZ329" s="94"/>
      <c r="MWA329" s="94"/>
      <c r="MWB329" s="94"/>
      <c r="MWC329" s="94"/>
      <c r="MWD329" s="94"/>
      <c r="MWE329" s="94"/>
      <c r="MWF329" s="94"/>
      <c r="MWG329" s="94"/>
      <c r="MWH329" s="94"/>
      <c r="MWI329" s="94"/>
      <c r="MWJ329" s="94"/>
      <c r="MWK329" s="94"/>
      <c r="MWL329" s="94"/>
      <c r="MWM329" s="94"/>
      <c r="MWN329" s="94"/>
      <c r="MWO329" s="94"/>
      <c r="MWP329" s="94"/>
      <c r="MWQ329" s="94"/>
      <c r="MWR329" s="94"/>
      <c r="MWS329" s="94"/>
      <c r="MWT329" s="94"/>
      <c r="MWU329" s="94"/>
      <c r="MWV329" s="94"/>
      <c r="MWW329" s="94"/>
      <c r="MWX329" s="94"/>
      <c r="MWY329" s="94"/>
      <c r="MWZ329" s="94"/>
      <c r="MXA329" s="94"/>
      <c r="MXB329" s="94"/>
      <c r="MXC329" s="94"/>
      <c r="MXD329" s="94"/>
      <c r="MXE329" s="94"/>
      <c r="MXF329" s="94"/>
      <c r="MXG329" s="94"/>
      <c r="MXH329" s="94"/>
      <c r="MXI329" s="94"/>
      <c r="MXJ329" s="94"/>
      <c r="MXK329" s="94"/>
      <c r="MXL329" s="94"/>
      <c r="MXM329" s="94"/>
      <c r="MXN329" s="94"/>
      <c r="MXO329" s="94"/>
      <c r="MXP329" s="94"/>
      <c r="MXQ329" s="94"/>
      <c r="MXR329" s="94"/>
      <c r="MXS329" s="94"/>
      <c r="MXT329" s="94"/>
      <c r="MXU329" s="94"/>
      <c r="MXV329" s="94"/>
      <c r="MXW329" s="94"/>
      <c r="MXX329" s="94"/>
      <c r="MXY329" s="94"/>
      <c r="MXZ329" s="94"/>
      <c r="MYA329" s="94"/>
      <c r="MYB329" s="94"/>
      <c r="MYC329" s="94"/>
      <c r="MYD329" s="94"/>
      <c r="MYE329" s="94"/>
      <c r="MYF329" s="94"/>
      <c r="MYG329" s="94"/>
      <c r="MYH329" s="94"/>
      <c r="MYI329" s="94"/>
      <c r="MYJ329" s="94"/>
      <c r="MYK329" s="94"/>
      <c r="MYL329" s="94"/>
      <c r="MYM329" s="94"/>
      <c r="MYN329" s="94"/>
      <c r="MYO329" s="94"/>
      <c r="MYP329" s="94"/>
      <c r="MYQ329" s="94"/>
      <c r="MYR329" s="94"/>
      <c r="MYS329" s="94"/>
      <c r="MYT329" s="94"/>
      <c r="MYU329" s="94"/>
      <c r="MYV329" s="94"/>
      <c r="MYW329" s="94"/>
      <c r="MYX329" s="94"/>
      <c r="MYY329" s="94"/>
      <c r="MYZ329" s="94"/>
      <c r="MZA329" s="94"/>
      <c r="MZB329" s="94"/>
      <c r="MZC329" s="94"/>
      <c r="MZD329" s="94"/>
      <c r="MZE329" s="94"/>
      <c r="MZF329" s="94"/>
      <c r="MZG329" s="94"/>
      <c r="MZH329" s="94"/>
      <c r="MZI329" s="94"/>
      <c r="MZJ329" s="94"/>
      <c r="MZK329" s="94"/>
      <c r="MZL329" s="94"/>
      <c r="MZM329" s="94"/>
      <c r="MZN329" s="94"/>
      <c r="MZO329" s="94"/>
      <c r="MZP329" s="94"/>
      <c r="MZQ329" s="94"/>
      <c r="MZR329" s="94"/>
      <c r="MZS329" s="94"/>
      <c r="MZT329" s="94"/>
      <c r="MZU329" s="94"/>
      <c r="MZV329" s="94"/>
      <c r="MZW329" s="94"/>
      <c r="MZX329" s="94"/>
      <c r="MZY329" s="94"/>
      <c r="MZZ329" s="94"/>
      <c r="NAA329" s="94"/>
      <c r="NAB329" s="94"/>
      <c r="NAC329" s="94"/>
      <c r="NAD329" s="94"/>
      <c r="NAE329" s="94"/>
      <c r="NAF329" s="94"/>
      <c r="NAG329" s="94"/>
      <c r="NAH329" s="94"/>
      <c r="NAI329" s="94"/>
      <c r="NAJ329" s="94"/>
      <c r="NAK329" s="94"/>
      <c r="NAL329" s="94"/>
      <c r="NAM329" s="94"/>
      <c r="NAN329" s="94"/>
      <c r="NAO329" s="94"/>
      <c r="NAP329" s="94"/>
      <c r="NAQ329" s="94"/>
      <c r="NAR329" s="94"/>
      <c r="NAS329" s="94"/>
      <c r="NAT329" s="94"/>
      <c r="NAU329" s="94"/>
      <c r="NAV329" s="94"/>
      <c r="NAW329" s="94"/>
      <c r="NAX329" s="94"/>
      <c r="NAY329" s="94"/>
      <c r="NAZ329" s="94"/>
      <c r="NBA329" s="94"/>
      <c r="NBB329" s="94"/>
      <c r="NBC329" s="94"/>
      <c r="NBD329" s="94"/>
      <c r="NBE329" s="94"/>
      <c r="NBF329" s="94"/>
      <c r="NBG329" s="94"/>
      <c r="NBH329" s="94"/>
      <c r="NBI329" s="94"/>
      <c r="NBJ329" s="94"/>
      <c r="NBK329" s="94"/>
      <c r="NBL329" s="94"/>
      <c r="NBM329" s="94"/>
      <c r="NBN329" s="94"/>
      <c r="NBO329" s="94"/>
      <c r="NBP329" s="94"/>
      <c r="NBQ329" s="94"/>
      <c r="NBR329" s="94"/>
      <c r="NBS329" s="94"/>
      <c r="NBT329" s="94"/>
      <c r="NBU329" s="94"/>
      <c r="NBV329" s="94"/>
      <c r="NBW329" s="94"/>
      <c r="NBX329" s="94"/>
      <c r="NBY329" s="94"/>
      <c r="NBZ329" s="94"/>
      <c r="NCA329" s="94"/>
      <c r="NCB329" s="94"/>
      <c r="NCC329" s="94"/>
      <c r="NCD329" s="94"/>
      <c r="NCE329" s="94"/>
      <c r="NCF329" s="94"/>
      <c r="NCG329" s="94"/>
      <c r="NCH329" s="94"/>
      <c r="NCI329" s="94"/>
      <c r="NCJ329" s="94"/>
      <c r="NCK329" s="94"/>
      <c r="NCL329" s="94"/>
      <c r="NCM329" s="94"/>
      <c r="NCN329" s="94"/>
      <c r="NCO329" s="94"/>
      <c r="NCP329" s="94"/>
      <c r="NCQ329" s="94"/>
      <c r="NCR329" s="94"/>
      <c r="NCS329" s="94"/>
      <c r="NCT329" s="94"/>
      <c r="NCU329" s="94"/>
      <c r="NCV329" s="94"/>
      <c r="NCW329" s="94"/>
      <c r="NCX329" s="94"/>
      <c r="NCY329" s="94"/>
      <c r="NCZ329" s="94"/>
      <c r="NDA329" s="94"/>
      <c r="NDB329" s="94"/>
      <c r="NDC329" s="94"/>
      <c r="NDD329" s="94"/>
      <c r="NDE329" s="94"/>
      <c r="NDF329" s="94"/>
      <c r="NDG329" s="94"/>
      <c r="NDH329" s="94"/>
      <c r="NDI329" s="94"/>
      <c r="NDJ329" s="94"/>
      <c r="NDK329" s="94"/>
      <c r="NDL329" s="94"/>
      <c r="NDM329" s="94"/>
      <c r="NDN329" s="94"/>
      <c r="NDO329" s="94"/>
      <c r="NDP329" s="94"/>
      <c r="NDQ329" s="94"/>
      <c r="NDR329" s="94"/>
      <c r="NDS329" s="94"/>
      <c r="NDT329" s="94"/>
      <c r="NDU329" s="94"/>
      <c r="NDV329" s="94"/>
      <c r="NDW329" s="94"/>
      <c r="NDX329" s="94"/>
      <c r="NDY329" s="94"/>
      <c r="NDZ329" s="94"/>
      <c r="NEA329" s="94"/>
      <c r="NEB329" s="94"/>
      <c r="NEC329" s="94"/>
      <c r="NED329" s="94"/>
      <c r="NEE329" s="94"/>
      <c r="NEF329" s="94"/>
      <c r="NEG329" s="94"/>
      <c r="NEH329" s="94"/>
      <c r="NEI329" s="94"/>
      <c r="NEJ329" s="94"/>
      <c r="NEK329" s="94"/>
      <c r="NEL329" s="94"/>
      <c r="NEM329" s="94"/>
      <c r="NEN329" s="94"/>
      <c r="NEO329" s="94"/>
      <c r="NEP329" s="94"/>
      <c r="NEQ329" s="94"/>
      <c r="NER329" s="94"/>
      <c r="NES329" s="94"/>
      <c r="NET329" s="94"/>
      <c r="NEU329" s="94"/>
      <c r="NEV329" s="94"/>
      <c r="NEW329" s="94"/>
      <c r="NEX329" s="94"/>
      <c r="NEY329" s="94"/>
      <c r="NEZ329" s="94"/>
      <c r="NFA329" s="94"/>
      <c r="NFB329" s="94"/>
      <c r="NFC329" s="94"/>
      <c r="NFD329" s="94"/>
      <c r="NFE329" s="94"/>
      <c r="NFF329" s="94"/>
      <c r="NFG329" s="94"/>
      <c r="NFH329" s="94"/>
      <c r="NFI329" s="94"/>
      <c r="NFJ329" s="94"/>
      <c r="NFK329" s="94"/>
      <c r="NFL329" s="94"/>
      <c r="NFM329" s="94"/>
      <c r="NFN329" s="94"/>
      <c r="NFO329" s="94"/>
      <c r="NFP329" s="94"/>
      <c r="NFQ329" s="94"/>
      <c r="NFR329" s="94"/>
      <c r="NFS329" s="94"/>
      <c r="NFT329" s="94"/>
      <c r="NFU329" s="94"/>
      <c r="NFV329" s="94"/>
      <c r="NFW329" s="94"/>
      <c r="NFX329" s="94"/>
      <c r="NFY329" s="94"/>
      <c r="NFZ329" s="94"/>
      <c r="NGA329" s="94"/>
      <c r="NGB329" s="94"/>
      <c r="NGC329" s="94"/>
      <c r="NGD329" s="94"/>
      <c r="NGE329" s="94"/>
      <c r="NGF329" s="94"/>
      <c r="NGG329" s="94"/>
      <c r="NGH329" s="94"/>
      <c r="NGI329" s="94"/>
      <c r="NGJ329" s="94"/>
      <c r="NGK329" s="94"/>
      <c r="NGL329" s="94"/>
      <c r="NGM329" s="94"/>
      <c r="NGN329" s="94"/>
      <c r="NGO329" s="94"/>
      <c r="NGP329" s="94"/>
      <c r="NGQ329" s="94"/>
      <c r="NGR329" s="94"/>
      <c r="NGS329" s="94"/>
      <c r="NGT329" s="94"/>
      <c r="NGU329" s="94"/>
      <c r="NGV329" s="94"/>
      <c r="NGW329" s="94"/>
      <c r="NGX329" s="94"/>
      <c r="NGY329" s="94"/>
      <c r="NGZ329" s="94"/>
      <c r="NHA329" s="94"/>
      <c r="NHB329" s="94"/>
      <c r="NHC329" s="94"/>
      <c r="NHD329" s="94"/>
      <c r="NHE329" s="94"/>
      <c r="NHF329" s="94"/>
      <c r="NHG329" s="94"/>
      <c r="NHH329" s="94"/>
      <c r="NHI329" s="94"/>
      <c r="NHJ329" s="94"/>
      <c r="NHK329" s="94"/>
      <c r="NHL329" s="94"/>
      <c r="NHM329" s="94"/>
      <c r="NHN329" s="94"/>
      <c r="NHO329" s="94"/>
      <c r="NHP329" s="94"/>
      <c r="NHQ329" s="94"/>
      <c r="NHR329" s="94"/>
      <c r="NHS329" s="94"/>
      <c r="NHT329" s="94"/>
      <c r="NHU329" s="94"/>
      <c r="NHV329" s="94"/>
      <c r="NHW329" s="94"/>
      <c r="NHX329" s="94"/>
      <c r="NHY329" s="94"/>
      <c r="NHZ329" s="94"/>
      <c r="NIA329" s="94"/>
      <c r="NIB329" s="94"/>
      <c r="NIC329" s="94"/>
      <c r="NID329" s="94"/>
      <c r="NIE329" s="94"/>
      <c r="NIF329" s="94"/>
      <c r="NIG329" s="94"/>
      <c r="NIH329" s="94"/>
      <c r="NII329" s="94"/>
      <c r="NIJ329" s="94"/>
      <c r="NIK329" s="94"/>
      <c r="NIL329" s="94"/>
      <c r="NIM329" s="94"/>
      <c r="NIN329" s="94"/>
      <c r="NIO329" s="94"/>
      <c r="NIP329" s="94"/>
      <c r="NIQ329" s="94"/>
      <c r="NIR329" s="94"/>
      <c r="NIS329" s="94"/>
      <c r="NIT329" s="94"/>
      <c r="NIU329" s="94"/>
      <c r="NIV329" s="94"/>
      <c r="NIW329" s="94"/>
      <c r="NIX329" s="94"/>
      <c r="NIY329" s="94"/>
      <c r="NIZ329" s="94"/>
      <c r="NJA329" s="94"/>
      <c r="NJB329" s="94"/>
      <c r="NJC329" s="94"/>
      <c r="NJD329" s="94"/>
      <c r="NJE329" s="94"/>
      <c r="NJF329" s="94"/>
      <c r="NJG329" s="94"/>
      <c r="NJH329" s="94"/>
      <c r="NJI329" s="94"/>
      <c r="NJJ329" s="94"/>
      <c r="NJK329" s="94"/>
      <c r="NJL329" s="94"/>
      <c r="NJM329" s="94"/>
      <c r="NJN329" s="94"/>
      <c r="NJO329" s="94"/>
      <c r="NJP329" s="94"/>
      <c r="NJQ329" s="94"/>
      <c r="NJR329" s="94"/>
      <c r="NJS329" s="94"/>
      <c r="NJT329" s="94"/>
      <c r="NJU329" s="94"/>
      <c r="NJV329" s="94"/>
      <c r="NJW329" s="94"/>
      <c r="NJX329" s="94"/>
      <c r="NJY329" s="94"/>
      <c r="NJZ329" s="94"/>
      <c r="NKA329" s="94"/>
      <c r="NKB329" s="94"/>
      <c r="NKC329" s="94"/>
      <c r="NKD329" s="94"/>
      <c r="NKE329" s="94"/>
      <c r="NKF329" s="94"/>
      <c r="NKG329" s="94"/>
      <c r="NKH329" s="94"/>
      <c r="NKI329" s="94"/>
      <c r="NKJ329" s="94"/>
      <c r="NKK329" s="94"/>
      <c r="NKL329" s="94"/>
      <c r="NKM329" s="94"/>
      <c r="NKN329" s="94"/>
      <c r="NKO329" s="94"/>
      <c r="NKP329" s="94"/>
      <c r="NKQ329" s="94"/>
      <c r="NKR329" s="94"/>
      <c r="NKS329" s="94"/>
      <c r="NKT329" s="94"/>
      <c r="NKU329" s="94"/>
      <c r="NKV329" s="94"/>
      <c r="NKW329" s="94"/>
      <c r="NKX329" s="94"/>
      <c r="NKY329" s="94"/>
      <c r="NKZ329" s="94"/>
      <c r="NLA329" s="94"/>
      <c r="NLB329" s="94"/>
      <c r="NLC329" s="94"/>
      <c r="NLD329" s="94"/>
      <c r="NLE329" s="94"/>
      <c r="NLF329" s="94"/>
      <c r="NLG329" s="94"/>
      <c r="NLH329" s="94"/>
      <c r="NLI329" s="94"/>
      <c r="NLJ329" s="94"/>
      <c r="NLK329" s="94"/>
      <c r="NLL329" s="94"/>
      <c r="NLM329" s="94"/>
      <c r="NLN329" s="94"/>
      <c r="NLO329" s="94"/>
      <c r="NLP329" s="94"/>
      <c r="NLQ329" s="94"/>
      <c r="NLR329" s="94"/>
      <c r="NLS329" s="94"/>
      <c r="NLT329" s="94"/>
      <c r="NLU329" s="94"/>
      <c r="NLV329" s="94"/>
      <c r="NLW329" s="94"/>
      <c r="NLX329" s="94"/>
      <c r="NLY329" s="94"/>
      <c r="NLZ329" s="94"/>
      <c r="NMA329" s="94"/>
      <c r="NMB329" s="94"/>
      <c r="NMC329" s="94"/>
      <c r="NMD329" s="94"/>
      <c r="NME329" s="94"/>
      <c r="NMF329" s="94"/>
      <c r="NMG329" s="94"/>
      <c r="NMH329" s="94"/>
      <c r="NMI329" s="94"/>
      <c r="NMJ329" s="94"/>
      <c r="NMK329" s="94"/>
      <c r="NML329" s="94"/>
      <c r="NMM329" s="94"/>
      <c r="NMN329" s="94"/>
      <c r="NMO329" s="94"/>
      <c r="NMP329" s="94"/>
      <c r="NMQ329" s="94"/>
      <c r="NMR329" s="94"/>
      <c r="NMS329" s="94"/>
      <c r="NMT329" s="94"/>
      <c r="NMU329" s="94"/>
      <c r="NMV329" s="94"/>
      <c r="NMW329" s="94"/>
      <c r="NMX329" s="94"/>
      <c r="NMY329" s="94"/>
      <c r="NMZ329" s="94"/>
      <c r="NNA329" s="94"/>
      <c r="NNB329" s="94"/>
      <c r="NNC329" s="94"/>
      <c r="NND329" s="94"/>
      <c r="NNE329" s="94"/>
      <c r="NNF329" s="94"/>
      <c r="NNG329" s="94"/>
      <c r="NNH329" s="94"/>
      <c r="NNI329" s="94"/>
      <c r="NNJ329" s="94"/>
      <c r="NNK329" s="94"/>
      <c r="NNL329" s="94"/>
      <c r="NNM329" s="94"/>
      <c r="NNN329" s="94"/>
      <c r="NNO329" s="94"/>
      <c r="NNP329" s="94"/>
      <c r="NNQ329" s="94"/>
      <c r="NNR329" s="94"/>
      <c r="NNS329" s="94"/>
      <c r="NNT329" s="94"/>
      <c r="NNU329" s="94"/>
      <c r="NNV329" s="94"/>
      <c r="NNW329" s="94"/>
      <c r="NNX329" s="94"/>
      <c r="NNY329" s="94"/>
      <c r="NNZ329" s="94"/>
      <c r="NOA329" s="94"/>
      <c r="NOB329" s="94"/>
      <c r="NOC329" s="94"/>
      <c r="NOD329" s="94"/>
      <c r="NOE329" s="94"/>
      <c r="NOF329" s="94"/>
      <c r="NOG329" s="94"/>
      <c r="NOH329" s="94"/>
      <c r="NOI329" s="94"/>
      <c r="NOJ329" s="94"/>
      <c r="NOK329" s="94"/>
      <c r="NOL329" s="94"/>
      <c r="NOM329" s="94"/>
      <c r="NON329" s="94"/>
      <c r="NOO329" s="94"/>
      <c r="NOP329" s="94"/>
      <c r="NOQ329" s="94"/>
      <c r="NOR329" s="94"/>
      <c r="NOS329" s="94"/>
      <c r="NOT329" s="94"/>
      <c r="NOU329" s="94"/>
      <c r="NOV329" s="94"/>
      <c r="NOW329" s="94"/>
      <c r="NOX329" s="94"/>
      <c r="NOY329" s="94"/>
      <c r="NOZ329" s="94"/>
      <c r="NPA329" s="94"/>
      <c r="NPB329" s="94"/>
      <c r="NPC329" s="94"/>
      <c r="NPD329" s="94"/>
      <c r="NPE329" s="94"/>
      <c r="NPF329" s="94"/>
      <c r="NPG329" s="94"/>
      <c r="NPH329" s="94"/>
      <c r="NPI329" s="94"/>
      <c r="NPJ329" s="94"/>
      <c r="NPK329" s="94"/>
      <c r="NPL329" s="94"/>
      <c r="NPM329" s="94"/>
      <c r="NPN329" s="94"/>
      <c r="NPO329" s="94"/>
      <c r="NPP329" s="94"/>
      <c r="NPQ329" s="94"/>
      <c r="NPR329" s="94"/>
      <c r="NPS329" s="94"/>
      <c r="NPT329" s="94"/>
      <c r="NPU329" s="94"/>
      <c r="NPV329" s="94"/>
      <c r="NPW329" s="94"/>
      <c r="NPX329" s="94"/>
      <c r="NPY329" s="94"/>
      <c r="NPZ329" s="94"/>
      <c r="NQA329" s="94"/>
      <c r="NQB329" s="94"/>
      <c r="NQC329" s="94"/>
      <c r="NQD329" s="94"/>
      <c r="NQE329" s="94"/>
      <c r="NQF329" s="94"/>
      <c r="NQG329" s="94"/>
      <c r="NQH329" s="94"/>
      <c r="NQI329" s="94"/>
      <c r="NQJ329" s="94"/>
      <c r="NQK329" s="94"/>
      <c r="NQL329" s="94"/>
      <c r="NQM329" s="94"/>
      <c r="NQN329" s="94"/>
      <c r="NQO329" s="94"/>
      <c r="NQP329" s="94"/>
      <c r="NQQ329" s="94"/>
      <c r="NQR329" s="94"/>
      <c r="NQS329" s="94"/>
      <c r="NQT329" s="94"/>
      <c r="NQU329" s="94"/>
      <c r="NQV329" s="94"/>
      <c r="NQW329" s="94"/>
      <c r="NQX329" s="94"/>
      <c r="NQY329" s="94"/>
      <c r="NQZ329" s="94"/>
      <c r="NRA329" s="94"/>
      <c r="NRB329" s="94"/>
      <c r="NRC329" s="94"/>
      <c r="NRD329" s="94"/>
      <c r="NRE329" s="94"/>
      <c r="NRF329" s="94"/>
      <c r="NRG329" s="94"/>
      <c r="NRH329" s="94"/>
      <c r="NRI329" s="94"/>
      <c r="NRJ329" s="94"/>
      <c r="NRK329" s="94"/>
      <c r="NRL329" s="94"/>
      <c r="NRM329" s="94"/>
      <c r="NRN329" s="94"/>
      <c r="NRO329" s="94"/>
      <c r="NRP329" s="94"/>
      <c r="NRQ329" s="94"/>
      <c r="NRR329" s="94"/>
      <c r="NRS329" s="94"/>
      <c r="NRT329" s="94"/>
      <c r="NRU329" s="94"/>
      <c r="NRV329" s="94"/>
      <c r="NRW329" s="94"/>
      <c r="NRX329" s="94"/>
      <c r="NRY329" s="94"/>
      <c r="NRZ329" s="94"/>
      <c r="NSA329" s="94"/>
      <c r="NSB329" s="94"/>
      <c r="NSC329" s="94"/>
      <c r="NSD329" s="94"/>
      <c r="NSE329" s="94"/>
      <c r="NSF329" s="94"/>
      <c r="NSG329" s="94"/>
      <c r="NSH329" s="94"/>
      <c r="NSI329" s="94"/>
      <c r="NSJ329" s="94"/>
      <c r="NSK329" s="94"/>
      <c r="NSL329" s="94"/>
      <c r="NSM329" s="94"/>
      <c r="NSN329" s="94"/>
      <c r="NSO329" s="94"/>
      <c r="NSP329" s="94"/>
      <c r="NSQ329" s="94"/>
      <c r="NSR329" s="94"/>
      <c r="NSS329" s="94"/>
      <c r="NST329" s="94"/>
      <c r="NSU329" s="94"/>
      <c r="NSV329" s="94"/>
      <c r="NSW329" s="94"/>
      <c r="NSX329" s="94"/>
      <c r="NSY329" s="94"/>
      <c r="NSZ329" s="94"/>
      <c r="NTA329" s="94"/>
      <c r="NTB329" s="94"/>
      <c r="NTC329" s="94"/>
      <c r="NTD329" s="94"/>
      <c r="NTE329" s="94"/>
      <c r="NTF329" s="94"/>
      <c r="NTG329" s="94"/>
      <c r="NTH329" s="94"/>
      <c r="NTI329" s="94"/>
      <c r="NTJ329" s="94"/>
      <c r="NTK329" s="94"/>
      <c r="NTL329" s="94"/>
      <c r="NTM329" s="94"/>
      <c r="NTN329" s="94"/>
      <c r="NTO329" s="94"/>
      <c r="NTP329" s="94"/>
      <c r="NTQ329" s="94"/>
      <c r="NTR329" s="94"/>
      <c r="NTS329" s="94"/>
      <c r="NTT329" s="94"/>
      <c r="NTU329" s="94"/>
      <c r="NTV329" s="94"/>
      <c r="NTW329" s="94"/>
      <c r="NTX329" s="94"/>
      <c r="NTY329" s="94"/>
      <c r="NTZ329" s="94"/>
      <c r="NUA329" s="94"/>
      <c r="NUB329" s="94"/>
      <c r="NUC329" s="94"/>
      <c r="NUD329" s="94"/>
      <c r="NUE329" s="94"/>
      <c r="NUF329" s="94"/>
      <c r="NUG329" s="94"/>
      <c r="NUH329" s="94"/>
      <c r="NUI329" s="94"/>
      <c r="NUJ329" s="94"/>
      <c r="NUK329" s="94"/>
      <c r="NUL329" s="94"/>
      <c r="NUM329" s="94"/>
      <c r="NUN329" s="94"/>
      <c r="NUO329" s="94"/>
      <c r="NUP329" s="94"/>
      <c r="NUQ329" s="94"/>
      <c r="NUR329" s="94"/>
      <c r="NUS329" s="94"/>
      <c r="NUT329" s="94"/>
      <c r="NUU329" s="94"/>
      <c r="NUV329" s="94"/>
      <c r="NUW329" s="94"/>
      <c r="NUX329" s="94"/>
      <c r="NUY329" s="94"/>
      <c r="NUZ329" s="94"/>
      <c r="NVA329" s="94"/>
      <c r="NVB329" s="94"/>
      <c r="NVC329" s="94"/>
      <c r="NVD329" s="94"/>
      <c r="NVE329" s="94"/>
      <c r="NVF329" s="94"/>
      <c r="NVG329" s="94"/>
      <c r="NVH329" s="94"/>
      <c r="NVI329" s="94"/>
      <c r="NVJ329" s="94"/>
      <c r="NVK329" s="94"/>
      <c r="NVL329" s="94"/>
      <c r="NVM329" s="94"/>
      <c r="NVN329" s="94"/>
      <c r="NVO329" s="94"/>
      <c r="NVP329" s="94"/>
      <c r="NVQ329" s="94"/>
      <c r="NVR329" s="94"/>
      <c r="NVS329" s="94"/>
      <c r="NVT329" s="94"/>
      <c r="NVU329" s="94"/>
      <c r="NVV329" s="94"/>
      <c r="NVW329" s="94"/>
      <c r="NVX329" s="94"/>
      <c r="NVY329" s="94"/>
      <c r="NVZ329" s="94"/>
      <c r="NWA329" s="94"/>
      <c r="NWB329" s="94"/>
      <c r="NWC329" s="94"/>
      <c r="NWD329" s="94"/>
      <c r="NWE329" s="94"/>
      <c r="NWF329" s="94"/>
      <c r="NWG329" s="94"/>
      <c r="NWH329" s="94"/>
      <c r="NWI329" s="94"/>
      <c r="NWJ329" s="94"/>
      <c r="NWK329" s="94"/>
      <c r="NWL329" s="94"/>
      <c r="NWM329" s="94"/>
      <c r="NWN329" s="94"/>
      <c r="NWO329" s="94"/>
      <c r="NWP329" s="94"/>
      <c r="NWQ329" s="94"/>
      <c r="NWR329" s="94"/>
      <c r="NWS329" s="94"/>
      <c r="NWT329" s="94"/>
      <c r="NWU329" s="94"/>
      <c r="NWV329" s="94"/>
      <c r="NWW329" s="94"/>
      <c r="NWX329" s="94"/>
      <c r="NWY329" s="94"/>
      <c r="NWZ329" s="94"/>
      <c r="NXA329" s="94"/>
      <c r="NXB329" s="94"/>
      <c r="NXC329" s="94"/>
      <c r="NXD329" s="94"/>
      <c r="NXE329" s="94"/>
      <c r="NXF329" s="94"/>
      <c r="NXG329" s="94"/>
      <c r="NXH329" s="94"/>
      <c r="NXI329" s="94"/>
      <c r="NXJ329" s="94"/>
      <c r="NXK329" s="94"/>
      <c r="NXL329" s="94"/>
      <c r="NXM329" s="94"/>
      <c r="NXN329" s="94"/>
      <c r="NXO329" s="94"/>
      <c r="NXP329" s="94"/>
      <c r="NXQ329" s="94"/>
      <c r="NXR329" s="94"/>
      <c r="NXS329" s="94"/>
      <c r="NXT329" s="94"/>
      <c r="NXU329" s="94"/>
      <c r="NXV329" s="94"/>
      <c r="NXW329" s="94"/>
      <c r="NXX329" s="94"/>
      <c r="NXY329" s="94"/>
      <c r="NXZ329" s="94"/>
      <c r="NYA329" s="94"/>
      <c r="NYB329" s="94"/>
      <c r="NYC329" s="94"/>
      <c r="NYD329" s="94"/>
      <c r="NYE329" s="94"/>
      <c r="NYF329" s="94"/>
      <c r="NYG329" s="94"/>
      <c r="NYH329" s="94"/>
      <c r="NYI329" s="94"/>
      <c r="NYJ329" s="94"/>
      <c r="NYK329" s="94"/>
      <c r="NYL329" s="94"/>
      <c r="NYM329" s="94"/>
      <c r="NYN329" s="94"/>
      <c r="NYO329" s="94"/>
      <c r="NYP329" s="94"/>
      <c r="NYQ329" s="94"/>
      <c r="NYR329" s="94"/>
      <c r="NYS329" s="94"/>
      <c r="NYT329" s="94"/>
      <c r="NYU329" s="94"/>
      <c r="NYV329" s="94"/>
      <c r="NYW329" s="94"/>
      <c r="NYX329" s="94"/>
      <c r="NYY329" s="94"/>
      <c r="NYZ329" s="94"/>
      <c r="NZA329" s="94"/>
      <c r="NZB329" s="94"/>
      <c r="NZC329" s="94"/>
      <c r="NZD329" s="94"/>
      <c r="NZE329" s="94"/>
      <c r="NZF329" s="94"/>
      <c r="NZG329" s="94"/>
      <c r="NZH329" s="94"/>
      <c r="NZI329" s="94"/>
      <c r="NZJ329" s="94"/>
      <c r="NZK329" s="94"/>
      <c r="NZL329" s="94"/>
      <c r="NZM329" s="94"/>
      <c r="NZN329" s="94"/>
      <c r="NZO329" s="94"/>
      <c r="NZP329" s="94"/>
      <c r="NZQ329" s="94"/>
      <c r="NZR329" s="94"/>
      <c r="NZS329" s="94"/>
      <c r="NZT329" s="94"/>
      <c r="NZU329" s="94"/>
      <c r="NZV329" s="94"/>
      <c r="NZW329" s="94"/>
      <c r="NZX329" s="94"/>
      <c r="NZY329" s="94"/>
      <c r="NZZ329" s="94"/>
      <c r="OAA329" s="94"/>
      <c r="OAB329" s="94"/>
      <c r="OAC329" s="94"/>
      <c r="OAD329" s="94"/>
      <c r="OAE329" s="94"/>
      <c r="OAF329" s="94"/>
      <c r="OAG329" s="94"/>
      <c r="OAH329" s="94"/>
      <c r="OAI329" s="94"/>
      <c r="OAJ329" s="94"/>
      <c r="OAK329" s="94"/>
      <c r="OAL329" s="94"/>
      <c r="OAM329" s="94"/>
      <c r="OAN329" s="94"/>
      <c r="OAO329" s="94"/>
      <c r="OAP329" s="94"/>
      <c r="OAQ329" s="94"/>
      <c r="OAR329" s="94"/>
      <c r="OAS329" s="94"/>
      <c r="OAT329" s="94"/>
      <c r="OAU329" s="94"/>
      <c r="OAV329" s="94"/>
      <c r="OAW329" s="94"/>
      <c r="OAX329" s="94"/>
      <c r="OAY329" s="94"/>
      <c r="OAZ329" s="94"/>
      <c r="OBA329" s="94"/>
      <c r="OBB329" s="94"/>
      <c r="OBC329" s="94"/>
      <c r="OBD329" s="94"/>
      <c r="OBE329" s="94"/>
      <c r="OBF329" s="94"/>
      <c r="OBG329" s="94"/>
      <c r="OBH329" s="94"/>
      <c r="OBI329" s="94"/>
      <c r="OBJ329" s="94"/>
      <c r="OBK329" s="94"/>
      <c r="OBL329" s="94"/>
      <c r="OBM329" s="94"/>
      <c r="OBN329" s="94"/>
      <c r="OBO329" s="94"/>
      <c r="OBP329" s="94"/>
      <c r="OBQ329" s="94"/>
      <c r="OBR329" s="94"/>
      <c r="OBS329" s="94"/>
      <c r="OBT329" s="94"/>
      <c r="OBU329" s="94"/>
      <c r="OBV329" s="94"/>
      <c r="OBW329" s="94"/>
      <c r="OBX329" s="94"/>
      <c r="OBY329" s="94"/>
      <c r="OBZ329" s="94"/>
      <c r="OCA329" s="94"/>
      <c r="OCB329" s="94"/>
      <c r="OCC329" s="94"/>
      <c r="OCD329" s="94"/>
      <c r="OCE329" s="94"/>
      <c r="OCF329" s="94"/>
      <c r="OCG329" s="94"/>
      <c r="OCH329" s="94"/>
      <c r="OCI329" s="94"/>
      <c r="OCJ329" s="94"/>
      <c r="OCK329" s="94"/>
      <c r="OCL329" s="94"/>
      <c r="OCM329" s="94"/>
      <c r="OCN329" s="94"/>
      <c r="OCO329" s="94"/>
      <c r="OCP329" s="94"/>
      <c r="OCQ329" s="94"/>
      <c r="OCR329" s="94"/>
      <c r="OCS329" s="94"/>
      <c r="OCT329" s="94"/>
      <c r="OCU329" s="94"/>
      <c r="OCV329" s="94"/>
      <c r="OCW329" s="94"/>
      <c r="OCX329" s="94"/>
      <c r="OCY329" s="94"/>
      <c r="OCZ329" s="94"/>
      <c r="ODA329" s="94"/>
      <c r="ODB329" s="94"/>
      <c r="ODC329" s="94"/>
      <c r="ODD329" s="94"/>
      <c r="ODE329" s="94"/>
      <c r="ODF329" s="94"/>
      <c r="ODG329" s="94"/>
      <c r="ODH329" s="94"/>
      <c r="ODI329" s="94"/>
      <c r="ODJ329" s="94"/>
      <c r="ODK329" s="94"/>
      <c r="ODL329" s="94"/>
      <c r="ODM329" s="94"/>
      <c r="ODN329" s="94"/>
      <c r="ODO329" s="94"/>
      <c r="ODP329" s="94"/>
      <c r="ODQ329" s="94"/>
      <c r="ODR329" s="94"/>
      <c r="ODS329" s="94"/>
      <c r="ODT329" s="94"/>
      <c r="ODU329" s="94"/>
      <c r="ODV329" s="94"/>
      <c r="ODW329" s="94"/>
      <c r="ODX329" s="94"/>
      <c r="ODY329" s="94"/>
      <c r="ODZ329" s="94"/>
      <c r="OEA329" s="94"/>
      <c r="OEB329" s="94"/>
      <c r="OEC329" s="94"/>
      <c r="OED329" s="94"/>
      <c r="OEE329" s="94"/>
      <c r="OEF329" s="94"/>
      <c r="OEG329" s="94"/>
      <c r="OEH329" s="94"/>
      <c r="OEI329" s="94"/>
      <c r="OEJ329" s="94"/>
      <c r="OEK329" s="94"/>
      <c r="OEL329" s="94"/>
      <c r="OEM329" s="94"/>
      <c r="OEN329" s="94"/>
      <c r="OEO329" s="94"/>
      <c r="OEP329" s="94"/>
      <c r="OEQ329" s="94"/>
      <c r="OER329" s="94"/>
      <c r="OES329" s="94"/>
      <c r="OET329" s="94"/>
      <c r="OEU329" s="94"/>
      <c r="OEV329" s="94"/>
      <c r="OEW329" s="94"/>
      <c r="OEX329" s="94"/>
      <c r="OEY329" s="94"/>
      <c r="OEZ329" s="94"/>
      <c r="OFA329" s="94"/>
      <c r="OFB329" s="94"/>
      <c r="OFC329" s="94"/>
      <c r="OFD329" s="94"/>
      <c r="OFE329" s="94"/>
      <c r="OFF329" s="94"/>
      <c r="OFG329" s="94"/>
      <c r="OFH329" s="94"/>
      <c r="OFI329" s="94"/>
      <c r="OFJ329" s="94"/>
      <c r="OFK329" s="94"/>
      <c r="OFL329" s="94"/>
      <c r="OFM329" s="94"/>
      <c r="OFN329" s="94"/>
      <c r="OFO329" s="94"/>
      <c r="OFP329" s="94"/>
      <c r="OFQ329" s="94"/>
      <c r="OFR329" s="94"/>
      <c r="OFS329" s="94"/>
      <c r="OFT329" s="94"/>
      <c r="OFU329" s="94"/>
      <c r="OFV329" s="94"/>
      <c r="OFW329" s="94"/>
      <c r="OFX329" s="94"/>
      <c r="OFY329" s="94"/>
      <c r="OFZ329" s="94"/>
      <c r="OGA329" s="94"/>
      <c r="OGB329" s="94"/>
      <c r="OGC329" s="94"/>
      <c r="OGD329" s="94"/>
      <c r="OGE329" s="94"/>
      <c r="OGF329" s="94"/>
      <c r="OGG329" s="94"/>
      <c r="OGH329" s="94"/>
      <c r="OGI329" s="94"/>
      <c r="OGJ329" s="94"/>
      <c r="OGK329" s="94"/>
      <c r="OGL329" s="94"/>
      <c r="OGM329" s="94"/>
      <c r="OGN329" s="94"/>
      <c r="OGO329" s="94"/>
      <c r="OGP329" s="94"/>
      <c r="OGQ329" s="94"/>
      <c r="OGR329" s="94"/>
      <c r="OGS329" s="94"/>
      <c r="OGT329" s="94"/>
      <c r="OGU329" s="94"/>
      <c r="OGV329" s="94"/>
      <c r="OGW329" s="94"/>
      <c r="OGX329" s="94"/>
      <c r="OGY329" s="94"/>
      <c r="OGZ329" s="94"/>
      <c r="OHA329" s="94"/>
      <c r="OHB329" s="94"/>
      <c r="OHC329" s="94"/>
      <c r="OHD329" s="94"/>
      <c r="OHE329" s="94"/>
      <c r="OHF329" s="94"/>
      <c r="OHG329" s="94"/>
      <c r="OHH329" s="94"/>
      <c r="OHI329" s="94"/>
      <c r="OHJ329" s="94"/>
      <c r="OHK329" s="94"/>
      <c r="OHL329" s="94"/>
      <c r="OHM329" s="94"/>
      <c r="OHN329" s="94"/>
      <c r="OHO329" s="94"/>
      <c r="OHP329" s="94"/>
      <c r="OHQ329" s="94"/>
      <c r="OHR329" s="94"/>
      <c r="OHS329" s="94"/>
      <c r="OHT329" s="94"/>
      <c r="OHU329" s="94"/>
      <c r="OHV329" s="94"/>
      <c r="OHW329" s="94"/>
      <c r="OHX329" s="94"/>
      <c r="OHY329" s="94"/>
      <c r="OHZ329" s="94"/>
      <c r="OIA329" s="94"/>
      <c r="OIB329" s="94"/>
      <c r="OIC329" s="94"/>
      <c r="OID329" s="94"/>
      <c r="OIE329" s="94"/>
      <c r="OIF329" s="94"/>
      <c r="OIG329" s="94"/>
      <c r="OIH329" s="94"/>
      <c r="OII329" s="94"/>
      <c r="OIJ329" s="94"/>
      <c r="OIK329" s="94"/>
      <c r="OIL329" s="94"/>
      <c r="OIM329" s="94"/>
      <c r="OIN329" s="94"/>
      <c r="OIO329" s="94"/>
      <c r="OIP329" s="94"/>
      <c r="OIQ329" s="94"/>
      <c r="OIR329" s="94"/>
      <c r="OIS329" s="94"/>
      <c r="OIT329" s="94"/>
      <c r="OIU329" s="94"/>
      <c r="OIV329" s="94"/>
      <c r="OIW329" s="94"/>
      <c r="OIX329" s="94"/>
      <c r="OIY329" s="94"/>
      <c r="OIZ329" s="94"/>
      <c r="OJA329" s="94"/>
      <c r="OJB329" s="94"/>
      <c r="OJC329" s="94"/>
      <c r="OJD329" s="94"/>
      <c r="OJE329" s="94"/>
      <c r="OJF329" s="94"/>
      <c r="OJG329" s="94"/>
      <c r="OJH329" s="94"/>
      <c r="OJI329" s="94"/>
      <c r="OJJ329" s="94"/>
      <c r="OJK329" s="94"/>
      <c r="OJL329" s="94"/>
      <c r="OJM329" s="94"/>
      <c r="OJN329" s="94"/>
      <c r="OJO329" s="94"/>
      <c r="OJP329" s="94"/>
      <c r="OJQ329" s="94"/>
      <c r="OJR329" s="94"/>
      <c r="OJS329" s="94"/>
      <c r="OJT329" s="94"/>
      <c r="OJU329" s="94"/>
      <c r="OJV329" s="94"/>
      <c r="OJW329" s="94"/>
      <c r="OJX329" s="94"/>
      <c r="OJY329" s="94"/>
      <c r="OJZ329" s="94"/>
      <c r="OKA329" s="94"/>
      <c r="OKB329" s="94"/>
      <c r="OKC329" s="94"/>
      <c r="OKD329" s="94"/>
      <c r="OKE329" s="94"/>
      <c r="OKF329" s="94"/>
      <c r="OKG329" s="94"/>
      <c r="OKH329" s="94"/>
      <c r="OKI329" s="94"/>
      <c r="OKJ329" s="94"/>
      <c r="OKK329" s="94"/>
      <c r="OKL329" s="94"/>
      <c r="OKM329" s="94"/>
      <c r="OKN329" s="94"/>
      <c r="OKO329" s="94"/>
      <c r="OKP329" s="94"/>
      <c r="OKQ329" s="94"/>
      <c r="OKR329" s="94"/>
      <c r="OKS329" s="94"/>
      <c r="OKT329" s="94"/>
      <c r="OKU329" s="94"/>
      <c r="OKV329" s="94"/>
      <c r="OKW329" s="94"/>
      <c r="OKX329" s="94"/>
      <c r="OKY329" s="94"/>
      <c r="OKZ329" s="94"/>
      <c r="OLA329" s="94"/>
      <c r="OLB329" s="94"/>
      <c r="OLC329" s="94"/>
      <c r="OLD329" s="94"/>
      <c r="OLE329" s="94"/>
      <c r="OLF329" s="94"/>
      <c r="OLG329" s="94"/>
      <c r="OLH329" s="94"/>
      <c r="OLI329" s="94"/>
      <c r="OLJ329" s="94"/>
      <c r="OLK329" s="94"/>
      <c r="OLL329" s="94"/>
      <c r="OLM329" s="94"/>
      <c r="OLN329" s="94"/>
      <c r="OLO329" s="94"/>
      <c r="OLP329" s="94"/>
      <c r="OLQ329" s="94"/>
      <c r="OLR329" s="94"/>
      <c r="OLS329" s="94"/>
      <c r="OLT329" s="94"/>
      <c r="OLU329" s="94"/>
      <c r="OLV329" s="94"/>
      <c r="OLW329" s="94"/>
      <c r="OLX329" s="94"/>
      <c r="OLY329" s="94"/>
      <c r="OLZ329" s="94"/>
      <c r="OMA329" s="94"/>
      <c r="OMB329" s="94"/>
      <c r="OMC329" s="94"/>
      <c r="OMD329" s="94"/>
      <c r="OME329" s="94"/>
      <c r="OMF329" s="94"/>
      <c r="OMG329" s="94"/>
      <c r="OMH329" s="94"/>
      <c r="OMI329" s="94"/>
      <c r="OMJ329" s="94"/>
      <c r="OMK329" s="94"/>
      <c r="OML329" s="94"/>
      <c r="OMM329" s="94"/>
      <c r="OMN329" s="94"/>
      <c r="OMO329" s="94"/>
      <c r="OMP329" s="94"/>
      <c r="OMQ329" s="94"/>
      <c r="OMR329" s="94"/>
      <c r="OMS329" s="94"/>
      <c r="OMT329" s="94"/>
      <c r="OMU329" s="94"/>
      <c r="OMV329" s="94"/>
      <c r="OMW329" s="94"/>
      <c r="OMX329" s="94"/>
      <c r="OMY329" s="94"/>
      <c r="OMZ329" s="94"/>
      <c r="ONA329" s="94"/>
      <c r="ONB329" s="94"/>
      <c r="ONC329" s="94"/>
      <c r="OND329" s="94"/>
      <c r="ONE329" s="94"/>
      <c r="ONF329" s="94"/>
      <c r="ONG329" s="94"/>
      <c r="ONH329" s="94"/>
      <c r="ONI329" s="94"/>
      <c r="ONJ329" s="94"/>
      <c r="ONK329" s="94"/>
      <c r="ONL329" s="94"/>
      <c r="ONM329" s="94"/>
      <c r="ONN329" s="94"/>
      <c r="ONO329" s="94"/>
      <c r="ONP329" s="94"/>
      <c r="ONQ329" s="94"/>
      <c r="ONR329" s="94"/>
      <c r="ONS329" s="94"/>
      <c r="ONT329" s="94"/>
      <c r="ONU329" s="94"/>
      <c r="ONV329" s="94"/>
      <c r="ONW329" s="94"/>
      <c r="ONX329" s="94"/>
      <c r="ONY329" s="94"/>
      <c r="ONZ329" s="94"/>
      <c r="OOA329" s="94"/>
      <c r="OOB329" s="94"/>
      <c r="OOC329" s="94"/>
      <c r="OOD329" s="94"/>
      <c r="OOE329" s="94"/>
      <c r="OOF329" s="94"/>
      <c r="OOG329" s="94"/>
      <c r="OOH329" s="94"/>
      <c r="OOI329" s="94"/>
      <c r="OOJ329" s="94"/>
      <c r="OOK329" s="94"/>
      <c r="OOL329" s="94"/>
      <c r="OOM329" s="94"/>
      <c r="OON329" s="94"/>
      <c r="OOO329" s="94"/>
      <c r="OOP329" s="94"/>
      <c r="OOQ329" s="94"/>
      <c r="OOR329" s="94"/>
      <c r="OOS329" s="94"/>
      <c r="OOT329" s="94"/>
      <c r="OOU329" s="94"/>
      <c r="OOV329" s="94"/>
      <c r="OOW329" s="94"/>
      <c r="OOX329" s="94"/>
      <c r="OOY329" s="94"/>
      <c r="OOZ329" s="94"/>
      <c r="OPA329" s="94"/>
      <c r="OPB329" s="94"/>
      <c r="OPC329" s="94"/>
      <c r="OPD329" s="94"/>
      <c r="OPE329" s="94"/>
      <c r="OPF329" s="94"/>
      <c r="OPG329" s="94"/>
      <c r="OPH329" s="94"/>
      <c r="OPI329" s="94"/>
      <c r="OPJ329" s="94"/>
      <c r="OPK329" s="94"/>
      <c r="OPL329" s="94"/>
      <c r="OPM329" s="94"/>
      <c r="OPN329" s="94"/>
      <c r="OPO329" s="94"/>
      <c r="OPP329" s="94"/>
      <c r="OPQ329" s="94"/>
      <c r="OPR329" s="94"/>
      <c r="OPS329" s="94"/>
      <c r="OPT329" s="94"/>
      <c r="OPU329" s="94"/>
      <c r="OPV329" s="94"/>
      <c r="OPW329" s="94"/>
      <c r="OPX329" s="94"/>
      <c r="OPY329" s="94"/>
      <c r="OPZ329" s="94"/>
      <c r="OQA329" s="94"/>
      <c r="OQB329" s="94"/>
      <c r="OQC329" s="94"/>
      <c r="OQD329" s="94"/>
      <c r="OQE329" s="94"/>
      <c r="OQF329" s="94"/>
      <c r="OQG329" s="94"/>
      <c r="OQH329" s="94"/>
      <c r="OQI329" s="94"/>
      <c r="OQJ329" s="94"/>
      <c r="OQK329" s="94"/>
      <c r="OQL329" s="94"/>
      <c r="OQM329" s="94"/>
      <c r="OQN329" s="94"/>
      <c r="OQO329" s="94"/>
      <c r="OQP329" s="94"/>
      <c r="OQQ329" s="94"/>
      <c r="OQR329" s="94"/>
      <c r="OQS329" s="94"/>
      <c r="OQT329" s="94"/>
      <c r="OQU329" s="94"/>
      <c r="OQV329" s="94"/>
      <c r="OQW329" s="94"/>
      <c r="OQX329" s="94"/>
      <c r="OQY329" s="94"/>
      <c r="OQZ329" s="94"/>
      <c r="ORA329" s="94"/>
      <c r="ORB329" s="94"/>
      <c r="ORC329" s="94"/>
      <c r="ORD329" s="94"/>
      <c r="ORE329" s="94"/>
      <c r="ORF329" s="94"/>
      <c r="ORG329" s="94"/>
      <c r="ORH329" s="94"/>
      <c r="ORI329" s="94"/>
      <c r="ORJ329" s="94"/>
      <c r="ORK329" s="94"/>
      <c r="ORL329" s="94"/>
      <c r="ORM329" s="94"/>
      <c r="ORN329" s="94"/>
      <c r="ORO329" s="94"/>
      <c r="ORP329" s="94"/>
      <c r="ORQ329" s="94"/>
      <c r="ORR329" s="94"/>
      <c r="ORS329" s="94"/>
      <c r="ORT329" s="94"/>
      <c r="ORU329" s="94"/>
      <c r="ORV329" s="94"/>
      <c r="ORW329" s="94"/>
      <c r="ORX329" s="94"/>
      <c r="ORY329" s="94"/>
      <c r="ORZ329" s="94"/>
      <c r="OSA329" s="94"/>
      <c r="OSB329" s="94"/>
      <c r="OSC329" s="94"/>
      <c r="OSD329" s="94"/>
      <c r="OSE329" s="94"/>
      <c r="OSF329" s="94"/>
      <c r="OSG329" s="94"/>
      <c r="OSH329" s="94"/>
      <c r="OSI329" s="94"/>
      <c r="OSJ329" s="94"/>
      <c r="OSK329" s="94"/>
      <c r="OSL329" s="94"/>
      <c r="OSM329" s="94"/>
      <c r="OSN329" s="94"/>
      <c r="OSO329" s="94"/>
      <c r="OSP329" s="94"/>
      <c r="OSQ329" s="94"/>
      <c r="OSR329" s="94"/>
      <c r="OSS329" s="94"/>
      <c r="OST329" s="94"/>
      <c r="OSU329" s="94"/>
      <c r="OSV329" s="94"/>
      <c r="OSW329" s="94"/>
      <c r="OSX329" s="94"/>
      <c r="OSY329" s="94"/>
      <c r="OSZ329" s="94"/>
      <c r="OTA329" s="94"/>
      <c r="OTB329" s="94"/>
      <c r="OTC329" s="94"/>
      <c r="OTD329" s="94"/>
      <c r="OTE329" s="94"/>
      <c r="OTF329" s="94"/>
      <c r="OTG329" s="94"/>
      <c r="OTH329" s="94"/>
      <c r="OTI329" s="94"/>
      <c r="OTJ329" s="94"/>
      <c r="OTK329" s="94"/>
      <c r="OTL329" s="94"/>
      <c r="OTM329" s="94"/>
      <c r="OTN329" s="94"/>
      <c r="OTO329" s="94"/>
      <c r="OTP329" s="94"/>
      <c r="OTQ329" s="94"/>
      <c r="OTR329" s="94"/>
      <c r="OTS329" s="94"/>
      <c r="OTT329" s="94"/>
      <c r="OTU329" s="94"/>
      <c r="OTV329" s="94"/>
      <c r="OTW329" s="94"/>
      <c r="OTX329" s="94"/>
      <c r="OTY329" s="94"/>
      <c r="OTZ329" s="94"/>
      <c r="OUA329" s="94"/>
      <c r="OUB329" s="94"/>
      <c r="OUC329" s="94"/>
      <c r="OUD329" s="94"/>
      <c r="OUE329" s="94"/>
      <c r="OUF329" s="94"/>
      <c r="OUG329" s="94"/>
      <c r="OUH329" s="94"/>
      <c r="OUI329" s="94"/>
      <c r="OUJ329" s="94"/>
      <c r="OUK329" s="94"/>
      <c r="OUL329" s="94"/>
      <c r="OUM329" s="94"/>
      <c r="OUN329" s="94"/>
      <c r="OUO329" s="94"/>
      <c r="OUP329" s="94"/>
      <c r="OUQ329" s="94"/>
      <c r="OUR329" s="94"/>
      <c r="OUS329" s="94"/>
      <c r="OUT329" s="94"/>
      <c r="OUU329" s="94"/>
      <c r="OUV329" s="94"/>
      <c r="OUW329" s="94"/>
      <c r="OUX329" s="94"/>
      <c r="OUY329" s="94"/>
      <c r="OUZ329" s="94"/>
      <c r="OVA329" s="94"/>
      <c r="OVB329" s="94"/>
      <c r="OVC329" s="94"/>
      <c r="OVD329" s="94"/>
      <c r="OVE329" s="94"/>
      <c r="OVF329" s="94"/>
      <c r="OVG329" s="94"/>
      <c r="OVH329" s="94"/>
      <c r="OVI329" s="94"/>
      <c r="OVJ329" s="94"/>
      <c r="OVK329" s="94"/>
      <c r="OVL329" s="94"/>
      <c r="OVM329" s="94"/>
      <c r="OVN329" s="94"/>
      <c r="OVO329" s="94"/>
      <c r="OVP329" s="94"/>
      <c r="OVQ329" s="94"/>
      <c r="OVR329" s="94"/>
      <c r="OVS329" s="94"/>
      <c r="OVT329" s="94"/>
      <c r="OVU329" s="94"/>
      <c r="OVV329" s="94"/>
      <c r="OVW329" s="94"/>
      <c r="OVX329" s="94"/>
      <c r="OVY329" s="94"/>
      <c r="OVZ329" s="94"/>
      <c r="OWA329" s="94"/>
      <c r="OWB329" s="94"/>
      <c r="OWC329" s="94"/>
      <c r="OWD329" s="94"/>
      <c r="OWE329" s="94"/>
      <c r="OWF329" s="94"/>
      <c r="OWG329" s="94"/>
      <c r="OWH329" s="94"/>
      <c r="OWI329" s="94"/>
      <c r="OWJ329" s="94"/>
      <c r="OWK329" s="94"/>
      <c r="OWL329" s="94"/>
      <c r="OWM329" s="94"/>
      <c r="OWN329" s="94"/>
      <c r="OWO329" s="94"/>
      <c r="OWP329" s="94"/>
      <c r="OWQ329" s="94"/>
      <c r="OWR329" s="94"/>
      <c r="OWS329" s="94"/>
      <c r="OWT329" s="94"/>
      <c r="OWU329" s="94"/>
      <c r="OWV329" s="94"/>
      <c r="OWW329" s="94"/>
      <c r="OWX329" s="94"/>
      <c r="OWY329" s="94"/>
      <c r="OWZ329" s="94"/>
      <c r="OXA329" s="94"/>
      <c r="OXB329" s="94"/>
      <c r="OXC329" s="94"/>
      <c r="OXD329" s="94"/>
      <c r="OXE329" s="94"/>
      <c r="OXF329" s="94"/>
      <c r="OXG329" s="94"/>
      <c r="OXH329" s="94"/>
      <c r="OXI329" s="94"/>
      <c r="OXJ329" s="94"/>
      <c r="OXK329" s="94"/>
      <c r="OXL329" s="94"/>
      <c r="OXM329" s="94"/>
      <c r="OXN329" s="94"/>
      <c r="OXO329" s="94"/>
      <c r="OXP329" s="94"/>
      <c r="OXQ329" s="94"/>
      <c r="OXR329" s="94"/>
      <c r="OXS329" s="94"/>
      <c r="OXT329" s="94"/>
      <c r="OXU329" s="94"/>
      <c r="OXV329" s="94"/>
      <c r="OXW329" s="94"/>
      <c r="OXX329" s="94"/>
      <c r="OXY329" s="94"/>
      <c r="OXZ329" s="94"/>
      <c r="OYA329" s="94"/>
      <c r="OYB329" s="94"/>
      <c r="OYC329" s="94"/>
      <c r="OYD329" s="94"/>
      <c r="OYE329" s="94"/>
      <c r="OYF329" s="94"/>
      <c r="OYG329" s="94"/>
      <c r="OYH329" s="94"/>
      <c r="OYI329" s="94"/>
      <c r="OYJ329" s="94"/>
      <c r="OYK329" s="94"/>
      <c r="OYL329" s="94"/>
      <c r="OYM329" s="94"/>
      <c r="OYN329" s="94"/>
      <c r="OYO329" s="94"/>
      <c r="OYP329" s="94"/>
      <c r="OYQ329" s="94"/>
      <c r="OYR329" s="94"/>
      <c r="OYS329" s="94"/>
      <c r="OYT329" s="94"/>
      <c r="OYU329" s="94"/>
      <c r="OYV329" s="94"/>
      <c r="OYW329" s="94"/>
      <c r="OYX329" s="94"/>
      <c r="OYY329" s="94"/>
      <c r="OYZ329" s="94"/>
      <c r="OZA329" s="94"/>
      <c r="OZB329" s="94"/>
      <c r="OZC329" s="94"/>
      <c r="OZD329" s="94"/>
      <c r="OZE329" s="94"/>
      <c r="OZF329" s="94"/>
      <c r="OZG329" s="94"/>
      <c r="OZH329" s="94"/>
      <c r="OZI329" s="94"/>
      <c r="OZJ329" s="94"/>
      <c r="OZK329" s="94"/>
      <c r="OZL329" s="94"/>
      <c r="OZM329" s="94"/>
      <c r="OZN329" s="94"/>
      <c r="OZO329" s="94"/>
      <c r="OZP329" s="94"/>
      <c r="OZQ329" s="94"/>
      <c r="OZR329" s="94"/>
      <c r="OZS329" s="94"/>
      <c r="OZT329" s="94"/>
      <c r="OZU329" s="94"/>
      <c r="OZV329" s="94"/>
      <c r="OZW329" s="94"/>
      <c r="OZX329" s="94"/>
      <c r="OZY329" s="94"/>
      <c r="OZZ329" s="94"/>
      <c r="PAA329" s="94"/>
      <c r="PAB329" s="94"/>
      <c r="PAC329" s="94"/>
      <c r="PAD329" s="94"/>
      <c r="PAE329" s="94"/>
      <c r="PAF329" s="94"/>
      <c r="PAG329" s="94"/>
      <c r="PAH329" s="94"/>
      <c r="PAI329" s="94"/>
      <c r="PAJ329" s="94"/>
      <c r="PAK329" s="94"/>
      <c r="PAL329" s="94"/>
      <c r="PAM329" s="94"/>
      <c r="PAN329" s="94"/>
      <c r="PAO329" s="94"/>
      <c r="PAP329" s="94"/>
      <c r="PAQ329" s="94"/>
      <c r="PAR329" s="94"/>
      <c r="PAS329" s="94"/>
      <c r="PAT329" s="94"/>
      <c r="PAU329" s="94"/>
      <c r="PAV329" s="94"/>
      <c r="PAW329" s="94"/>
      <c r="PAX329" s="94"/>
      <c r="PAY329" s="94"/>
      <c r="PAZ329" s="94"/>
      <c r="PBA329" s="94"/>
      <c r="PBB329" s="94"/>
      <c r="PBC329" s="94"/>
      <c r="PBD329" s="94"/>
      <c r="PBE329" s="94"/>
      <c r="PBF329" s="94"/>
      <c r="PBG329" s="94"/>
      <c r="PBH329" s="94"/>
      <c r="PBI329" s="94"/>
      <c r="PBJ329" s="94"/>
      <c r="PBK329" s="94"/>
      <c r="PBL329" s="94"/>
      <c r="PBM329" s="94"/>
      <c r="PBN329" s="94"/>
      <c r="PBO329" s="94"/>
      <c r="PBP329" s="94"/>
      <c r="PBQ329" s="94"/>
      <c r="PBR329" s="94"/>
      <c r="PBS329" s="94"/>
      <c r="PBT329" s="94"/>
      <c r="PBU329" s="94"/>
      <c r="PBV329" s="94"/>
      <c r="PBW329" s="94"/>
      <c r="PBX329" s="94"/>
      <c r="PBY329" s="94"/>
      <c r="PBZ329" s="94"/>
      <c r="PCA329" s="94"/>
      <c r="PCB329" s="94"/>
      <c r="PCC329" s="94"/>
      <c r="PCD329" s="94"/>
      <c r="PCE329" s="94"/>
      <c r="PCF329" s="94"/>
      <c r="PCG329" s="94"/>
      <c r="PCH329" s="94"/>
      <c r="PCI329" s="94"/>
      <c r="PCJ329" s="94"/>
      <c r="PCK329" s="94"/>
      <c r="PCL329" s="94"/>
      <c r="PCM329" s="94"/>
      <c r="PCN329" s="94"/>
      <c r="PCO329" s="94"/>
      <c r="PCP329" s="94"/>
      <c r="PCQ329" s="94"/>
      <c r="PCR329" s="94"/>
      <c r="PCS329" s="94"/>
      <c r="PCT329" s="94"/>
      <c r="PCU329" s="94"/>
      <c r="PCV329" s="94"/>
      <c r="PCW329" s="94"/>
      <c r="PCX329" s="94"/>
      <c r="PCY329" s="94"/>
      <c r="PCZ329" s="94"/>
      <c r="PDA329" s="94"/>
      <c r="PDB329" s="94"/>
      <c r="PDC329" s="94"/>
      <c r="PDD329" s="94"/>
      <c r="PDE329" s="94"/>
      <c r="PDF329" s="94"/>
      <c r="PDG329" s="94"/>
      <c r="PDH329" s="94"/>
      <c r="PDI329" s="94"/>
      <c r="PDJ329" s="94"/>
      <c r="PDK329" s="94"/>
      <c r="PDL329" s="94"/>
      <c r="PDM329" s="94"/>
      <c r="PDN329" s="94"/>
      <c r="PDO329" s="94"/>
      <c r="PDP329" s="94"/>
      <c r="PDQ329" s="94"/>
      <c r="PDR329" s="94"/>
      <c r="PDS329" s="94"/>
      <c r="PDT329" s="94"/>
      <c r="PDU329" s="94"/>
      <c r="PDV329" s="94"/>
      <c r="PDW329" s="94"/>
      <c r="PDX329" s="94"/>
      <c r="PDY329" s="94"/>
      <c r="PDZ329" s="94"/>
      <c r="PEA329" s="94"/>
      <c r="PEB329" s="94"/>
      <c r="PEC329" s="94"/>
      <c r="PED329" s="94"/>
      <c r="PEE329" s="94"/>
      <c r="PEF329" s="94"/>
      <c r="PEG329" s="94"/>
      <c r="PEH329" s="94"/>
      <c r="PEI329" s="94"/>
      <c r="PEJ329" s="94"/>
      <c r="PEK329" s="94"/>
      <c r="PEL329" s="94"/>
      <c r="PEM329" s="94"/>
      <c r="PEN329" s="94"/>
      <c r="PEO329" s="94"/>
      <c r="PEP329" s="94"/>
      <c r="PEQ329" s="94"/>
      <c r="PER329" s="94"/>
      <c r="PES329" s="94"/>
      <c r="PET329" s="94"/>
      <c r="PEU329" s="94"/>
      <c r="PEV329" s="94"/>
      <c r="PEW329" s="94"/>
      <c r="PEX329" s="94"/>
      <c r="PEY329" s="94"/>
      <c r="PEZ329" s="94"/>
      <c r="PFA329" s="94"/>
      <c r="PFB329" s="94"/>
      <c r="PFC329" s="94"/>
      <c r="PFD329" s="94"/>
      <c r="PFE329" s="94"/>
      <c r="PFF329" s="94"/>
      <c r="PFG329" s="94"/>
      <c r="PFH329" s="94"/>
      <c r="PFI329" s="94"/>
      <c r="PFJ329" s="94"/>
      <c r="PFK329" s="94"/>
      <c r="PFL329" s="94"/>
      <c r="PFM329" s="94"/>
      <c r="PFN329" s="94"/>
      <c r="PFO329" s="94"/>
      <c r="PFP329" s="94"/>
      <c r="PFQ329" s="94"/>
      <c r="PFR329" s="94"/>
      <c r="PFS329" s="94"/>
      <c r="PFT329" s="94"/>
      <c r="PFU329" s="94"/>
      <c r="PFV329" s="94"/>
      <c r="PFW329" s="94"/>
      <c r="PFX329" s="94"/>
      <c r="PFY329" s="94"/>
      <c r="PFZ329" s="94"/>
      <c r="PGA329" s="94"/>
      <c r="PGB329" s="94"/>
      <c r="PGC329" s="94"/>
      <c r="PGD329" s="94"/>
      <c r="PGE329" s="94"/>
      <c r="PGF329" s="94"/>
      <c r="PGG329" s="94"/>
      <c r="PGH329" s="94"/>
      <c r="PGI329" s="94"/>
      <c r="PGJ329" s="94"/>
      <c r="PGK329" s="94"/>
      <c r="PGL329" s="94"/>
      <c r="PGM329" s="94"/>
      <c r="PGN329" s="94"/>
      <c r="PGO329" s="94"/>
      <c r="PGP329" s="94"/>
      <c r="PGQ329" s="94"/>
      <c r="PGR329" s="94"/>
      <c r="PGS329" s="94"/>
      <c r="PGT329" s="94"/>
      <c r="PGU329" s="94"/>
      <c r="PGV329" s="94"/>
      <c r="PGW329" s="94"/>
      <c r="PGX329" s="94"/>
      <c r="PGY329" s="94"/>
      <c r="PGZ329" s="94"/>
      <c r="PHA329" s="94"/>
      <c r="PHB329" s="94"/>
      <c r="PHC329" s="94"/>
      <c r="PHD329" s="94"/>
      <c r="PHE329" s="94"/>
      <c r="PHF329" s="94"/>
      <c r="PHG329" s="94"/>
      <c r="PHH329" s="94"/>
      <c r="PHI329" s="94"/>
      <c r="PHJ329" s="94"/>
      <c r="PHK329" s="94"/>
      <c r="PHL329" s="94"/>
      <c r="PHM329" s="94"/>
      <c r="PHN329" s="94"/>
      <c r="PHO329" s="94"/>
      <c r="PHP329" s="94"/>
      <c r="PHQ329" s="94"/>
      <c r="PHR329" s="94"/>
      <c r="PHS329" s="94"/>
      <c r="PHT329" s="94"/>
      <c r="PHU329" s="94"/>
      <c r="PHV329" s="94"/>
      <c r="PHW329" s="94"/>
      <c r="PHX329" s="94"/>
      <c r="PHY329" s="94"/>
      <c r="PHZ329" s="94"/>
      <c r="PIA329" s="94"/>
      <c r="PIB329" s="94"/>
      <c r="PIC329" s="94"/>
      <c r="PID329" s="94"/>
      <c r="PIE329" s="94"/>
      <c r="PIF329" s="94"/>
      <c r="PIG329" s="94"/>
      <c r="PIH329" s="94"/>
      <c r="PII329" s="94"/>
      <c r="PIJ329" s="94"/>
      <c r="PIK329" s="94"/>
      <c r="PIL329" s="94"/>
      <c r="PIM329" s="94"/>
      <c r="PIN329" s="94"/>
      <c r="PIO329" s="94"/>
      <c r="PIP329" s="94"/>
      <c r="PIQ329" s="94"/>
      <c r="PIR329" s="94"/>
      <c r="PIS329" s="94"/>
      <c r="PIT329" s="94"/>
      <c r="PIU329" s="94"/>
      <c r="PIV329" s="94"/>
      <c r="PIW329" s="94"/>
      <c r="PIX329" s="94"/>
      <c r="PIY329" s="94"/>
      <c r="PIZ329" s="94"/>
      <c r="PJA329" s="94"/>
      <c r="PJB329" s="94"/>
      <c r="PJC329" s="94"/>
      <c r="PJD329" s="94"/>
      <c r="PJE329" s="94"/>
      <c r="PJF329" s="94"/>
      <c r="PJG329" s="94"/>
      <c r="PJH329" s="94"/>
      <c r="PJI329" s="94"/>
      <c r="PJJ329" s="94"/>
      <c r="PJK329" s="94"/>
      <c r="PJL329" s="94"/>
      <c r="PJM329" s="94"/>
      <c r="PJN329" s="94"/>
      <c r="PJO329" s="94"/>
      <c r="PJP329" s="94"/>
      <c r="PJQ329" s="94"/>
      <c r="PJR329" s="94"/>
      <c r="PJS329" s="94"/>
      <c r="PJT329" s="94"/>
      <c r="PJU329" s="94"/>
      <c r="PJV329" s="94"/>
      <c r="PJW329" s="94"/>
      <c r="PJX329" s="94"/>
      <c r="PJY329" s="94"/>
      <c r="PJZ329" s="94"/>
      <c r="PKA329" s="94"/>
      <c r="PKB329" s="94"/>
      <c r="PKC329" s="94"/>
      <c r="PKD329" s="94"/>
      <c r="PKE329" s="94"/>
      <c r="PKF329" s="94"/>
      <c r="PKG329" s="94"/>
      <c r="PKH329" s="94"/>
      <c r="PKI329" s="94"/>
      <c r="PKJ329" s="94"/>
      <c r="PKK329" s="94"/>
      <c r="PKL329" s="94"/>
      <c r="PKM329" s="94"/>
      <c r="PKN329" s="94"/>
      <c r="PKO329" s="94"/>
      <c r="PKP329" s="94"/>
      <c r="PKQ329" s="94"/>
      <c r="PKR329" s="94"/>
      <c r="PKS329" s="94"/>
      <c r="PKT329" s="94"/>
      <c r="PKU329" s="94"/>
      <c r="PKV329" s="94"/>
      <c r="PKW329" s="94"/>
      <c r="PKX329" s="94"/>
      <c r="PKY329" s="94"/>
      <c r="PKZ329" s="94"/>
      <c r="PLA329" s="94"/>
      <c r="PLB329" s="94"/>
      <c r="PLC329" s="94"/>
      <c r="PLD329" s="94"/>
      <c r="PLE329" s="94"/>
      <c r="PLF329" s="94"/>
      <c r="PLG329" s="94"/>
      <c r="PLH329" s="94"/>
      <c r="PLI329" s="94"/>
      <c r="PLJ329" s="94"/>
      <c r="PLK329" s="94"/>
      <c r="PLL329" s="94"/>
      <c r="PLM329" s="94"/>
      <c r="PLN329" s="94"/>
      <c r="PLO329" s="94"/>
      <c r="PLP329" s="94"/>
      <c r="PLQ329" s="94"/>
      <c r="PLR329" s="94"/>
      <c r="PLS329" s="94"/>
      <c r="PLT329" s="94"/>
      <c r="PLU329" s="94"/>
      <c r="PLV329" s="94"/>
      <c r="PLW329" s="94"/>
      <c r="PLX329" s="94"/>
      <c r="PLY329" s="94"/>
      <c r="PLZ329" s="94"/>
      <c r="PMA329" s="94"/>
      <c r="PMB329" s="94"/>
      <c r="PMC329" s="94"/>
      <c r="PMD329" s="94"/>
      <c r="PME329" s="94"/>
      <c r="PMF329" s="94"/>
      <c r="PMG329" s="94"/>
      <c r="PMH329" s="94"/>
      <c r="PMI329" s="94"/>
      <c r="PMJ329" s="94"/>
      <c r="PMK329" s="94"/>
      <c r="PML329" s="94"/>
      <c r="PMM329" s="94"/>
      <c r="PMN329" s="94"/>
      <c r="PMO329" s="94"/>
      <c r="PMP329" s="94"/>
      <c r="PMQ329" s="94"/>
      <c r="PMR329" s="94"/>
      <c r="PMS329" s="94"/>
      <c r="PMT329" s="94"/>
      <c r="PMU329" s="94"/>
      <c r="PMV329" s="94"/>
      <c r="PMW329" s="94"/>
      <c r="PMX329" s="94"/>
      <c r="PMY329" s="94"/>
      <c r="PMZ329" s="94"/>
      <c r="PNA329" s="94"/>
      <c r="PNB329" s="94"/>
      <c r="PNC329" s="94"/>
      <c r="PND329" s="94"/>
      <c r="PNE329" s="94"/>
      <c r="PNF329" s="94"/>
      <c r="PNG329" s="94"/>
      <c r="PNH329" s="94"/>
      <c r="PNI329" s="94"/>
      <c r="PNJ329" s="94"/>
      <c r="PNK329" s="94"/>
      <c r="PNL329" s="94"/>
      <c r="PNM329" s="94"/>
      <c r="PNN329" s="94"/>
      <c r="PNO329" s="94"/>
      <c r="PNP329" s="94"/>
      <c r="PNQ329" s="94"/>
      <c r="PNR329" s="94"/>
      <c r="PNS329" s="94"/>
      <c r="PNT329" s="94"/>
      <c r="PNU329" s="94"/>
      <c r="PNV329" s="94"/>
      <c r="PNW329" s="94"/>
      <c r="PNX329" s="94"/>
      <c r="PNY329" s="94"/>
      <c r="PNZ329" s="94"/>
      <c r="POA329" s="94"/>
      <c r="POB329" s="94"/>
      <c r="POC329" s="94"/>
      <c r="POD329" s="94"/>
      <c r="POE329" s="94"/>
      <c r="POF329" s="94"/>
      <c r="POG329" s="94"/>
      <c r="POH329" s="94"/>
      <c r="POI329" s="94"/>
      <c r="POJ329" s="94"/>
      <c r="POK329" s="94"/>
      <c r="POL329" s="94"/>
      <c r="POM329" s="94"/>
      <c r="PON329" s="94"/>
      <c r="POO329" s="94"/>
      <c r="POP329" s="94"/>
      <c r="POQ329" s="94"/>
      <c r="POR329" s="94"/>
      <c r="POS329" s="94"/>
      <c r="POT329" s="94"/>
      <c r="POU329" s="94"/>
      <c r="POV329" s="94"/>
      <c r="POW329" s="94"/>
      <c r="POX329" s="94"/>
      <c r="POY329" s="94"/>
      <c r="POZ329" s="94"/>
      <c r="PPA329" s="94"/>
      <c r="PPB329" s="94"/>
      <c r="PPC329" s="94"/>
      <c r="PPD329" s="94"/>
      <c r="PPE329" s="94"/>
      <c r="PPF329" s="94"/>
      <c r="PPG329" s="94"/>
      <c r="PPH329" s="94"/>
      <c r="PPI329" s="94"/>
      <c r="PPJ329" s="94"/>
      <c r="PPK329" s="94"/>
      <c r="PPL329" s="94"/>
      <c r="PPM329" s="94"/>
      <c r="PPN329" s="94"/>
      <c r="PPO329" s="94"/>
      <c r="PPP329" s="94"/>
      <c r="PPQ329" s="94"/>
      <c r="PPR329" s="94"/>
      <c r="PPS329" s="94"/>
      <c r="PPT329" s="94"/>
      <c r="PPU329" s="94"/>
      <c r="PPV329" s="94"/>
      <c r="PPW329" s="94"/>
      <c r="PPX329" s="94"/>
      <c r="PPY329" s="94"/>
      <c r="PPZ329" s="94"/>
      <c r="PQA329" s="94"/>
      <c r="PQB329" s="94"/>
      <c r="PQC329" s="94"/>
      <c r="PQD329" s="94"/>
      <c r="PQE329" s="94"/>
      <c r="PQF329" s="94"/>
      <c r="PQG329" s="94"/>
      <c r="PQH329" s="94"/>
      <c r="PQI329" s="94"/>
      <c r="PQJ329" s="94"/>
      <c r="PQK329" s="94"/>
      <c r="PQL329" s="94"/>
      <c r="PQM329" s="94"/>
      <c r="PQN329" s="94"/>
      <c r="PQO329" s="94"/>
      <c r="PQP329" s="94"/>
      <c r="PQQ329" s="94"/>
      <c r="PQR329" s="94"/>
      <c r="PQS329" s="94"/>
      <c r="PQT329" s="94"/>
      <c r="PQU329" s="94"/>
      <c r="PQV329" s="94"/>
      <c r="PQW329" s="94"/>
      <c r="PQX329" s="94"/>
      <c r="PQY329" s="94"/>
      <c r="PQZ329" s="94"/>
      <c r="PRA329" s="94"/>
      <c r="PRB329" s="94"/>
      <c r="PRC329" s="94"/>
      <c r="PRD329" s="94"/>
      <c r="PRE329" s="94"/>
      <c r="PRF329" s="94"/>
      <c r="PRG329" s="94"/>
      <c r="PRH329" s="94"/>
      <c r="PRI329" s="94"/>
      <c r="PRJ329" s="94"/>
      <c r="PRK329" s="94"/>
      <c r="PRL329" s="94"/>
      <c r="PRM329" s="94"/>
      <c r="PRN329" s="94"/>
      <c r="PRO329" s="94"/>
      <c r="PRP329" s="94"/>
      <c r="PRQ329" s="94"/>
      <c r="PRR329" s="94"/>
      <c r="PRS329" s="94"/>
      <c r="PRT329" s="94"/>
      <c r="PRU329" s="94"/>
      <c r="PRV329" s="94"/>
      <c r="PRW329" s="94"/>
      <c r="PRX329" s="94"/>
      <c r="PRY329" s="94"/>
      <c r="PRZ329" s="94"/>
      <c r="PSA329" s="94"/>
      <c r="PSB329" s="94"/>
      <c r="PSC329" s="94"/>
      <c r="PSD329" s="94"/>
      <c r="PSE329" s="94"/>
      <c r="PSF329" s="94"/>
      <c r="PSG329" s="94"/>
      <c r="PSH329" s="94"/>
      <c r="PSI329" s="94"/>
      <c r="PSJ329" s="94"/>
      <c r="PSK329" s="94"/>
      <c r="PSL329" s="94"/>
      <c r="PSM329" s="94"/>
      <c r="PSN329" s="94"/>
      <c r="PSO329" s="94"/>
      <c r="PSP329" s="94"/>
      <c r="PSQ329" s="94"/>
      <c r="PSR329" s="94"/>
      <c r="PSS329" s="94"/>
      <c r="PST329" s="94"/>
      <c r="PSU329" s="94"/>
      <c r="PSV329" s="94"/>
      <c r="PSW329" s="94"/>
      <c r="PSX329" s="94"/>
      <c r="PSY329" s="94"/>
      <c r="PSZ329" s="94"/>
      <c r="PTA329" s="94"/>
      <c r="PTB329" s="94"/>
      <c r="PTC329" s="94"/>
      <c r="PTD329" s="94"/>
      <c r="PTE329" s="94"/>
      <c r="PTF329" s="94"/>
      <c r="PTG329" s="94"/>
      <c r="PTH329" s="94"/>
      <c r="PTI329" s="94"/>
      <c r="PTJ329" s="94"/>
      <c r="PTK329" s="94"/>
      <c r="PTL329" s="94"/>
      <c r="PTM329" s="94"/>
      <c r="PTN329" s="94"/>
      <c r="PTO329" s="94"/>
      <c r="PTP329" s="94"/>
      <c r="PTQ329" s="94"/>
      <c r="PTR329" s="94"/>
      <c r="PTS329" s="94"/>
      <c r="PTT329" s="94"/>
      <c r="PTU329" s="94"/>
      <c r="PTV329" s="94"/>
      <c r="PTW329" s="94"/>
      <c r="PTX329" s="94"/>
      <c r="PTY329" s="94"/>
      <c r="PTZ329" s="94"/>
      <c r="PUA329" s="94"/>
      <c r="PUB329" s="94"/>
      <c r="PUC329" s="94"/>
      <c r="PUD329" s="94"/>
      <c r="PUE329" s="94"/>
      <c r="PUF329" s="94"/>
      <c r="PUG329" s="94"/>
      <c r="PUH329" s="94"/>
      <c r="PUI329" s="94"/>
      <c r="PUJ329" s="94"/>
      <c r="PUK329" s="94"/>
      <c r="PUL329" s="94"/>
      <c r="PUM329" s="94"/>
      <c r="PUN329" s="94"/>
      <c r="PUO329" s="94"/>
      <c r="PUP329" s="94"/>
      <c r="PUQ329" s="94"/>
      <c r="PUR329" s="94"/>
      <c r="PUS329" s="94"/>
      <c r="PUT329" s="94"/>
      <c r="PUU329" s="94"/>
      <c r="PUV329" s="94"/>
      <c r="PUW329" s="94"/>
      <c r="PUX329" s="94"/>
      <c r="PUY329" s="94"/>
      <c r="PUZ329" s="94"/>
      <c r="PVA329" s="94"/>
      <c r="PVB329" s="94"/>
      <c r="PVC329" s="94"/>
      <c r="PVD329" s="94"/>
      <c r="PVE329" s="94"/>
      <c r="PVF329" s="94"/>
      <c r="PVG329" s="94"/>
      <c r="PVH329" s="94"/>
      <c r="PVI329" s="94"/>
      <c r="PVJ329" s="94"/>
      <c r="PVK329" s="94"/>
      <c r="PVL329" s="94"/>
      <c r="PVM329" s="94"/>
      <c r="PVN329" s="94"/>
      <c r="PVO329" s="94"/>
      <c r="PVP329" s="94"/>
      <c r="PVQ329" s="94"/>
      <c r="PVR329" s="94"/>
      <c r="PVS329" s="94"/>
      <c r="PVT329" s="94"/>
      <c r="PVU329" s="94"/>
      <c r="PVV329" s="94"/>
      <c r="PVW329" s="94"/>
      <c r="PVX329" s="94"/>
      <c r="PVY329" s="94"/>
      <c r="PVZ329" s="94"/>
      <c r="PWA329" s="94"/>
      <c r="PWB329" s="94"/>
      <c r="PWC329" s="94"/>
      <c r="PWD329" s="94"/>
      <c r="PWE329" s="94"/>
      <c r="PWF329" s="94"/>
      <c r="PWG329" s="94"/>
      <c r="PWH329" s="94"/>
      <c r="PWI329" s="94"/>
      <c r="PWJ329" s="94"/>
      <c r="PWK329" s="94"/>
      <c r="PWL329" s="94"/>
      <c r="PWM329" s="94"/>
      <c r="PWN329" s="94"/>
      <c r="PWO329" s="94"/>
      <c r="PWP329" s="94"/>
      <c r="PWQ329" s="94"/>
      <c r="PWR329" s="94"/>
      <c r="PWS329" s="94"/>
      <c r="PWT329" s="94"/>
      <c r="PWU329" s="94"/>
      <c r="PWV329" s="94"/>
      <c r="PWW329" s="94"/>
      <c r="PWX329" s="94"/>
      <c r="PWY329" s="94"/>
      <c r="PWZ329" s="94"/>
      <c r="PXA329" s="94"/>
      <c r="PXB329" s="94"/>
      <c r="PXC329" s="94"/>
      <c r="PXD329" s="94"/>
      <c r="PXE329" s="94"/>
      <c r="PXF329" s="94"/>
      <c r="PXG329" s="94"/>
      <c r="PXH329" s="94"/>
      <c r="PXI329" s="94"/>
      <c r="PXJ329" s="94"/>
      <c r="PXK329" s="94"/>
      <c r="PXL329" s="94"/>
      <c r="PXM329" s="94"/>
      <c r="PXN329" s="94"/>
      <c r="PXO329" s="94"/>
      <c r="PXP329" s="94"/>
      <c r="PXQ329" s="94"/>
      <c r="PXR329" s="94"/>
      <c r="PXS329" s="94"/>
      <c r="PXT329" s="94"/>
      <c r="PXU329" s="94"/>
      <c r="PXV329" s="94"/>
      <c r="PXW329" s="94"/>
      <c r="PXX329" s="94"/>
      <c r="PXY329" s="94"/>
      <c r="PXZ329" s="94"/>
      <c r="PYA329" s="94"/>
      <c r="PYB329" s="94"/>
      <c r="PYC329" s="94"/>
      <c r="PYD329" s="94"/>
      <c r="PYE329" s="94"/>
      <c r="PYF329" s="94"/>
      <c r="PYG329" s="94"/>
      <c r="PYH329" s="94"/>
      <c r="PYI329" s="94"/>
      <c r="PYJ329" s="94"/>
      <c r="PYK329" s="94"/>
      <c r="PYL329" s="94"/>
      <c r="PYM329" s="94"/>
      <c r="PYN329" s="94"/>
      <c r="PYO329" s="94"/>
      <c r="PYP329" s="94"/>
      <c r="PYQ329" s="94"/>
      <c r="PYR329" s="94"/>
      <c r="PYS329" s="94"/>
      <c r="PYT329" s="94"/>
      <c r="PYU329" s="94"/>
      <c r="PYV329" s="94"/>
      <c r="PYW329" s="94"/>
      <c r="PYX329" s="94"/>
      <c r="PYY329" s="94"/>
      <c r="PYZ329" s="94"/>
      <c r="PZA329" s="94"/>
      <c r="PZB329" s="94"/>
      <c r="PZC329" s="94"/>
      <c r="PZD329" s="94"/>
      <c r="PZE329" s="94"/>
      <c r="PZF329" s="94"/>
      <c r="PZG329" s="94"/>
      <c r="PZH329" s="94"/>
      <c r="PZI329" s="94"/>
      <c r="PZJ329" s="94"/>
      <c r="PZK329" s="94"/>
      <c r="PZL329" s="94"/>
      <c r="PZM329" s="94"/>
      <c r="PZN329" s="94"/>
      <c r="PZO329" s="94"/>
      <c r="PZP329" s="94"/>
      <c r="PZQ329" s="94"/>
      <c r="PZR329" s="94"/>
      <c r="PZS329" s="94"/>
      <c r="PZT329" s="94"/>
      <c r="PZU329" s="94"/>
      <c r="PZV329" s="94"/>
      <c r="PZW329" s="94"/>
      <c r="PZX329" s="94"/>
      <c r="PZY329" s="94"/>
      <c r="PZZ329" s="94"/>
      <c r="QAA329" s="94"/>
      <c r="QAB329" s="94"/>
      <c r="QAC329" s="94"/>
      <c r="QAD329" s="94"/>
      <c r="QAE329" s="94"/>
      <c r="QAF329" s="94"/>
      <c r="QAG329" s="94"/>
      <c r="QAH329" s="94"/>
      <c r="QAI329" s="94"/>
      <c r="QAJ329" s="94"/>
      <c r="QAK329" s="94"/>
      <c r="QAL329" s="94"/>
      <c r="QAM329" s="94"/>
      <c r="QAN329" s="94"/>
      <c r="QAO329" s="94"/>
      <c r="QAP329" s="94"/>
      <c r="QAQ329" s="94"/>
      <c r="QAR329" s="94"/>
      <c r="QAS329" s="94"/>
      <c r="QAT329" s="94"/>
      <c r="QAU329" s="94"/>
      <c r="QAV329" s="94"/>
      <c r="QAW329" s="94"/>
      <c r="QAX329" s="94"/>
      <c r="QAY329" s="94"/>
      <c r="QAZ329" s="94"/>
      <c r="QBA329" s="94"/>
      <c r="QBB329" s="94"/>
      <c r="QBC329" s="94"/>
      <c r="QBD329" s="94"/>
      <c r="QBE329" s="94"/>
      <c r="QBF329" s="94"/>
      <c r="QBG329" s="94"/>
      <c r="QBH329" s="94"/>
      <c r="QBI329" s="94"/>
      <c r="QBJ329" s="94"/>
      <c r="QBK329" s="94"/>
      <c r="QBL329" s="94"/>
      <c r="QBM329" s="94"/>
      <c r="QBN329" s="94"/>
      <c r="QBO329" s="94"/>
      <c r="QBP329" s="94"/>
      <c r="QBQ329" s="94"/>
      <c r="QBR329" s="94"/>
      <c r="QBS329" s="94"/>
      <c r="QBT329" s="94"/>
      <c r="QBU329" s="94"/>
      <c r="QBV329" s="94"/>
      <c r="QBW329" s="94"/>
      <c r="QBX329" s="94"/>
      <c r="QBY329" s="94"/>
      <c r="QBZ329" s="94"/>
      <c r="QCA329" s="94"/>
      <c r="QCB329" s="94"/>
      <c r="QCC329" s="94"/>
      <c r="QCD329" s="94"/>
      <c r="QCE329" s="94"/>
      <c r="QCF329" s="94"/>
      <c r="QCG329" s="94"/>
      <c r="QCH329" s="94"/>
      <c r="QCI329" s="94"/>
      <c r="QCJ329" s="94"/>
      <c r="QCK329" s="94"/>
      <c r="QCL329" s="94"/>
      <c r="QCM329" s="94"/>
      <c r="QCN329" s="94"/>
      <c r="QCO329" s="94"/>
      <c r="QCP329" s="94"/>
      <c r="QCQ329" s="94"/>
      <c r="QCR329" s="94"/>
      <c r="QCS329" s="94"/>
      <c r="QCT329" s="94"/>
      <c r="QCU329" s="94"/>
      <c r="QCV329" s="94"/>
      <c r="QCW329" s="94"/>
      <c r="QCX329" s="94"/>
      <c r="QCY329" s="94"/>
      <c r="QCZ329" s="94"/>
      <c r="QDA329" s="94"/>
      <c r="QDB329" s="94"/>
      <c r="QDC329" s="94"/>
      <c r="QDD329" s="94"/>
      <c r="QDE329" s="94"/>
      <c r="QDF329" s="94"/>
      <c r="QDG329" s="94"/>
      <c r="QDH329" s="94"/>
      <c r="QDI329" s="94"/>
      <c r="QDJ329" s="94"/>
      <c r="QDK329" s="94"/>
      <c r="QDL329" s="94"/>
      <c r="QDM329" s="94"/>
      <c r="QDN329" s="94"/>
      <c r="QDO329" s="94"/>
      <c r="QDP329" s="94"/>
      <c r="QDQ329" s="94"/>
      <c r="QDR329" s="94"/>
      <c r="QDS329" s="94"/>
      <c r="QDT329" s="94"/>
      <c r="QDU329" s="94"/>
      <c r="QDV329" s="94"/>
      <c r="QDW329" s="94"/>
      <c r="QDX329" s="94"/>
      <c r="QDY329" s="94"/>
      <c r="QDZ329" s="94"/>
      <c r="QEA329" s="94"/>
      <c r="QEB329" s="94"/>
      <c r="QEC329" s="94"/>
      <c r="QED329" s="94"/>
      <c r="QEE329" s="94"/>
      <c r="QEF329" s="94"/>
      <c r="QEG329" s="94"/>
      <c r="QEH329" s="94"/>
      <c r="QEI329" s="94"/>
      <c r="QEJ329" s="94"/>
      <c r="QEK329" s="94"/>
      <c r="QEL329" s="94"/>
      <c r="QEM329" s="94"/>
      <c r="QEN329" s="94"/>
      <c r="QEO329" s="94"/>
      <c r="QEP329" s="94"/>
      <c r="QEQ329" s="94"/>
      <c r="QER329" s="94"/>
      <c r="QES329" s="94"/>
      <c r="QET329" s="94"/>
      <c r="QEU329" s="94"/>
      <c r="QEV329" s="94"/>
      <c r="QEW329" s="94"/>
      <c r="QEX329" s="94"/>
      <c r="QEY329" s="94"/>
      <c r="QEZ329" s="94"/>
      <c r="QFA329" s="94"/>
      <c r="QFB329" s="94"/>
      <c r="QFC329" s="94"/>
      <c r="QFD329" s="94"/>
      <c r="QFE329" s="94"/>
      <c r="QFF329" s="94"/>
      <c r="QFG329" s="94"/>
      <c r="QFH329" s="94"/>
      <c r="QFI329" s="94"/>
      <c r="QFJ329" s="94"/>
      <c r="QFK329" s="94"/>
      <c r="QFL329" s="94"/>
      <c r="QFM329" s="94"/>
      <c r="QFN329" s="94"/>
      <c r="QFO329" s="94"/>
      <c r="QFP329" s="94"/>
      <c r="QFQ329" s="94"/>
      <c r="QFR329" s="94"/>
      <c r="QFS329" s="94"/>
      <c r="QFT329" s="94"/>
      <c r="QFU329" s="94"/>
      <c r="QFV329" s="94"/>
      <c r="QFW329" s="94"/>
      <c r="QFX329" s="94"/>
      <c r="QFY329" s="94"/>
      <c r="QFZ329" s="94"/>
      <c r="QGA329" s="94"/>
      <c r="QGB329" s="94"/>
      <c r="QGC329" s="94"/>
      <c r="QGD329" s="94"/>
      <c r="QGE329" s="94"/>
      <c r="QGF329" s="94"/>
      <c r="QGG329" s="94"/>
      <c r="QGH329" s="94"/>
      <c r="QGI329" s="94"/>
      <c r="QGJ329" s="94"/>
      <c r="QGK329" s="94"/>
      <c r="QGL329" s="94"/>
      <c r="QGM329" s="94"/>
      <c r="QGN329" s="94"/>
      <c r="QGO329" s="94"/>
      <c r="QGP329" s="94"/>
      <c r="QGQ329" s="94"/>
      <c r="QGR329" s="94"/>
      <c r="QGS329" s="94"/>
      <c r="QGT329" s="94"/>
      <c r="QGU329" s="94"/>
      <c r="QGV329" s="94"/>
      <c r="QGW329" s="94"/>
      <c r="QGX329" s="94"/>
      <c r="QGY329" s="94"/>
      <c r="QGZ329" s="94"/>
      <c r="QHA329" s="94"/>
      <c r="QHB329" s="94"/>
      <c r="QHC329" s="94"/>
      <c r="QHD329" s="94"/>
      <c r="QHE329" s="94"/>
      <c r="QHF329" s="94"/>
      <c r="QHG329" s="94"/>
      <c r="QHH329" s="94"/>
      <c r="QHI329" s="94"/>
      <c r="QHJ329" s="94"/>
      <c r="QHK329" s="94"/>
      <c r="QHL329" s="94"/>
      <c r="QHM329" s="94"/>
      <c r="QHN329" s="94"/>
      <c r="QHO329" s="94"/>
      <c r="QHP329" s="94"/>
      <c r="QHQ329" s="94"/>
      <c r="QHR329" s="94"/>
      <c r="QHS329" s="94"/>
      <c r="QHT329" s="94"/>
      <c r="QHU329" s="94"/>
      <c r="QHV329" s="94"/>
      <c r="QHW329" s="94"/>
      <c r="QHX329" s="94"/>
      <c r="QHY329" s="94"/>
      <c r="QHZ329" s="94"/>
      <c r="QIA329" s="94"/>
      <c r="QIB329" s="94"/>
      <c r="QIC329" s="94"/>
      <c r="QID329" s="94"/>
      <c r="QIE329" s="94"/>
      <c r="QIF329" s="94"/>
      <c r="QIG329" s="94"/>
      <c r="QIH329" s="94"/>
      <c r="QII329" s="94"/>
      <c r="QIJ329" s="94"/>
      <c r="QIK329" s="94"/>
      <c r="QIL329" s="94"/>
      <c r="QIM329" s="94"/>
      <c r="QIN329" s="94"/>
      <c r="QIO329" s="94"/>
      <c r="QIP329" s="94"/>
      <c r="QIQ329" s="94"/>
      <c r="QIR329" s="94"/>
      <c r="QIS329" s="94"/>
      <c r="QIT329" s="94"/>
      <c r="QIU329" s="94"/>
      <c r="QIV329" s="94"/>
      <c r="QIW329" s="94"/>
      <c r="QIX329" s="94"/>
      <c r="QIY329" s="94"/>
      <c r="QIZ329" s="94"/>
      <c r="QJA329" s="94"/>
      <c r="QJB329" s="94"/>
      <c r="QJC329" s="94"/>
      <c r="QJD329" s="94"/>
      <c r="QJE329" s="94"/>
      <c r="QJF329" s="94"/>
      <c r="QJG329" s="94"/>
      <c r="QJH329" s="94"/>
      <c r="QJI329" s="94"/>
      <c r="QJJ329" s="94"/>
      <c r="QJK329" s="94"/>
      <c r="QJL329" s="94"/>
      <c r="QJM329" s="94"/>
      <c r="QJN329" s="94"/>
      <c r="QJO329" s="94"/>
      <c r="QJP329" s="94"/>
      <c r="QJQ329" s="94"/>
      <c r="QJR329" s="94"/>
      <c r="QJS329" s="94"/>
      <c r="QJT329" s="94"/>
      <c r="QJU329" s="94"/>
      <c r="QJV329" s="94"/>
      <c r="QJW329" s="94"/>
      <c r="QJX329" s="94"/>
      <c r="QJY329" s="94"/>
      <c r="QJZ329" s="94"/>
      <c r="QKA329" s="94"/>
      <c r="QKB329" s="94"/>
      <c r="QKC329" s="94"/>
      <c r="QKD329" s="94"/>
      <c r="QKE329" s="94"/>
      <c r="QKF329" s="94"/>
      <c r="QKG329" s="94"/>
      <c r="QKH329" s="94"/>
      <c r="QKI329" s="94"/>
      <c r="QKJ329" s="94"/>
      <c r="QKK329" s="94"/>
      <c r="QKL329" s="94"/>
      <c r="QKM329" s="94"/>
      <c r="QKN329" s="94"/>
      <c r="QKO329" s="94"/>
      <c r="QKP329" s="94"/>
      <c r="QKQ329" s="94"/>
      <c r="QKR329" s="94"/>
      <c r="QKS329" s="94"/>
      <c r="QKT329" s="94"/>
      <c r="QKU329" s="94"/>
      <c r="QKV329" s="94"/>
      <c r="QKW329" s="94"/>
      <c r="QKX329" s="94"/>
      <c r="QKY329" s="94"/>
      <c r="QKZ329" s="94"/>
      <c r="QLA329" s="94"/>
      <c r="QLB329" s="94"/>
      <c r="QLC329" s="94"/>
      <c r="QLD329" s="94"/>
      <c r="QLE329" s="94"/>
      <c r="QLF329" s="94"/>
      <c r="QLG329" s="94"/>
      <c r="QLH329" s="94"/>
      <c r="QLI329" s="94"/>
      <c r="QLJ329" s="94"/>
      <c r="QLK329" s="94"/>
      <c r="QLL329" s="94"/>
      <c r="QLM329" s="94"/>
      <c r="QLN329" s="94"/>
      <c r="QLO329" s="94"/>
      <c r="QLP329" s="94"/>
      <c r="QLQ329" s="94"/>
      <c r="QLR329" s="94"/>
      <c r="QLS329" s="94"/>
      <c r="QLT329" s="94"/>
      <c r="QLU329" s="94"/>
      <c r="QLV329" s="94"/>
      <c r="QLW329" s="94"/>
      <c r="QLX329" s="94"/>
      <c r="QLY329" s="94"/>
      <c r="QLZ329" s="94"/>
      <c r="QMA329" s="94"/>
      <c r="QMB329" s="94"/>
      <c r="QMC329" s="94"/>
      <c r="QMD329" s="94"/>
      <c r="QME329" s="94"/>
      <c r="QMF329" s="94"/>
      <c r="QMG329" s="94"/>
      <c r="QMH329" s="94"/>
      <c r="QMI329" s="94"/>
      <c r="QMJ329" s="94"/>
      <c r="QMK329" s="94"/>
      <c r="QML329" s="94"/>
      <c r="QMM329" s="94"/>
      <c r="QMN329" s="94"/>
      <c r="QMO329" s="94"/>
      <c r="QMP329" s="94"/>
      <c r="QMQ329" s="94"/>
      <c r="QMR329" s="94"/>
      <c r="QMS329" s="94"/>
      <c r="QMT329" s="94"/>
      <c r="QMU329" s="94"/>
      <c r="QMV329" s="94"/>
      <c r="QMW329" s="94"/>
      <c r="QMX329" s="94"/>
      <c r="QMY329" s="94"/>
      <c r="QMZ329" s="94"/>
      <c r="QNA329" s="94"/>
      <c r="QNB329" s="94"/>
      <c r="QNC329" s="94"/>
      <c r="QND329" s="94"/>
      <c r="QNE329" s="94"/>
      <c r="QNF329" s="94"/>
      <c r="QNG329" s="94"/>
      <c r="QNH329" s="94"/>
      <c r="QNI329" s="94"/>
      <c r="QNJ329" s="94"/>
      <c r="QNK329" s="94"/>
      <c r="QNL329" s="94"/>
      <c r="QNM329" s="94"/>
      <c r="QNN329" s="94"/>
      <c r="QNO329" s="94"/>
      <c r="QNP329" s="94"/>
      <c r="QNQ329" s="94"/>
      <c r="QNR329" s="94"/>
      <c r="QNS329" s="94"/>
      <c r="QNT329" s="94"/>
      <c r="QNU329" s="94"/>
      <c r="QNV329" s="94"/>
      <c r="QNW329" s="94"/>
      <c r="QNX329" s="94"/>
      <c r="QNY329" s="94"/>
      <c r="QNZ329" s="94"/>
      <c r="QOA329" s="94"/>
      <c r="QOB329" s="94"/>
      <c r="QOC329" s="94"/>
      <c r="QOD329" s="94"/>
      <c r="QOE329" s="94"/>
      <c r="QOF329" s="94"/>
      <c r="QOG329" s="94"/>
      <c r="QOH329" s="94"/>
      <c r="QOI329" s="94"/>
      <c r="QOJ329" s="94"/>
      <c r="QOK329" s="94"/>
      <c r="QOL329" s="94"/>
      <c r="QOM329" s="94"/>
      <c r="QON329" s="94"/>
      <c r="QOO329" s="94"/>
      <c r="QOP329" s="94"/>
      <c r="QOQ329" s="94"/>
      <c r="QOR329" s="94"/>
      <c r="QOS329" s="94"/>
      <c r="QOT329" s="94"/>
      <c r="QOU329" s="94"/>
      <c r="QOV329" s="94"/>
      <c r="QOW329" s="94"/>
      <c r="QOX329" s="94"/>
      <c r="QOY329" s="94"/>
      <c r="QOZ329" s="94"/>
      <c r="QPA329" s="94"/>
      <c r="QPB329" s="94"/>
      <c r="QPC329" s="94"/>
      <c r="QPD329" s="94"/>
      <c r="QPE329" s="94"/>
      <c r="QPF329" s="94"/>
      <c r="QPG329" s="94"/>
      <c r="QPH329" s="94"/>
      <c r="QPI329" s="94"/>
      <c r="QPJ329" s="94"/>
      <c r="QPK329" s="94"/>
      <c r="QPL329" s="94"/>
      <c r="QPM329" s="94"/>
      <c r="QPN329" s="94"/>
      <c r="QPO329" s="94"/>
      <c r="QPP329" s="94"/>
      <c r="QPQ329" s="94"/>
      <c r="QPR329" s="94"/>
      <c r="QPS329" s="94"/>
      <c r="QPT329" s="94"/>
      <c r="QPU329" s="94"/>
      <c r="QPV329" s="94"/>
      <c r="QPW329" s="94"/>
      <c r="QPX329" s="94"/>
      <c r="QPY329" s="94"/>
      <c r="QPZ329" s="94"/>
      <c r="QQA329" s="94"/>
      <c r="QQB329" s="94"/>
      <c r="QQC329" s="94"/>
      <c r="QQD329" s="94"/>
      <c r="QQE329" s="94"/>
      <c r="QQF329" s="94"/>
      <c r="QQG329" s="94"/>
      <c r="QQH329" s="94"/>
      <c r="QQI329" s="94"/>
      <c r="QQJ329" s="94"/>
      <c r="QQK329" s="94"/>
      <c r="QQL329" s="94"/>
      <c r="QQM329" s="94"/>
      <c r="QQN329" s="94"/>
      <c r="QQO329" s="94"/>
      <c r="QQP329" s="94"/>
      <c r="QQQ329" s="94"/>
      <c r="QQR329" s="94"/>
      <c r="QQS329" s="94"/>
      <c r="QQT329" s="94"/>
      <c r="QQU329" s="94"/>
      <c r="QQV329" s="94"/>
      <c r="QQW329" s="94"/>
      <c r="QQX329" s="94"/>
      <c r="QQY329" s="94"/>
      <c r="QQZ329" s="94"/>
      <c r="QRA329" s="94"/>
      <c r="QRB329" s="94"/>
      <c r="QRC329" s="94"/>
      <c r="QRD329" s="94"/>
      <c r="QRE329" s="94"/>
      <c r="QRF329" s="94"/>
      <c r="QRG329" s="94"/>
      <c r="QRH329" s="94"/>
      <c r="QRI329" s="94"/>
      <c r="QRJ329" s="94"/>
      <c r="QRK329" s="94"/>
      <c r="QRL329" s="94"/>
      <c r="QRM329" s="94"/>
      <c r="QRN329" s="94"/>
      <c r="QRO329" s="94"/>
      <c r="QRP329" s="94"/>
      <c r="QRQ329" s="94"/>
      <c r="QRR329" s="94"/>
      <c r="QRS329" s="94"/>
      <c r="QRT329" s="94"/>
      <c r="QRU329" s="94"/>
      <c r="QRV329" s="94"/>
      <c r="QRW329" s="94"/>
      <c r="QRX329" s="94"/>
      <c r="QRY329" s="94"/>
      <c r="QRZ329" s="94"/>
      <c r="QSA329" s="94"/>
      <c r="QSB329" s="94"/>
      <c r="QSC329" s="94"/>
      <c r="QSD329" s="94"/>
      <c r="QSE329" s="94"/>
      <c r="QSF329" s="94"/>
      <c r="QSG329" s="94"/>
      <c r="QSH329" s="94"/>
      <c r="QSI329" s="94"/>
      <c r="QSJ329" s="94"/>
      <c r="QSK329" s="94"/>
      <c r="QSL329" s="94"/>
      <c r="QSM329" s="94"/>
      <c r="QSN329" s="94"/>
      <c r="QSO329" s="94"/>
      <c r="QSP329" s="94"/>
      <c r="QSQ329" s="94"/>
      <c r="QSR329" s="94"/>
      <c r="QSS329" s="94"/>
      <c r="QST329" s="94"/>
      <c r="QSU329" s="94"/>
      <c r="QSV329" s="94"/>
      <c r="QSW329" s="94"/>
      <c r="QSX329" s="94"/>
      <c r="QSY329" s="94"/>
      <c r="QSZ329" s="94"/>
      <c r="QTA329" s="94"/>
      <c r="QTB329" s="94"/>
      <c r="QTC329" s="94"/>
      <c r="QTD329" s="94"/>
      <c r="QTE329" s="94"/>
      <c r="QTF329" s="94"/>
      <c r="QTG329" s="94"/>
      <c r="QTH329" s="94"/>
      <c r="QTI329" s="94"/>
      <c r="QTJ329" s="94"/>
      <c r="QTK329" s="94"/>
      <c r="QTL329" s="94"/>
      <c r="QTM329" s="94"/>
      <c r="QTN329" s="94"/>
      <c r="QTO329" s="94"/>
      <c r="QTP329" s="94"/>
      <c r="QTQ329" s="94"/>
      <c r="QTR329" s="94"/>
      <c r="QTS329" s="94"/>
      <c r="QTT329" s="94"/>
      <c r="QTU329" s="94"/>
      <c r="QTV329" s="94"/>
      <c r="QTW329" s="94"/>
      <c r="QTX329" s="94"/>
      <c r="QTY329" s="94"/>
      <c r="QTZ329" s="94"/>
      <c r="QUA329" s="94"/>
      <c r="QUB329" s="94"/>
      <c r="QUC329" s="94"/>
      <c r="QUD329" s="94"/>
      <c r="QUE329" s="94"/>
      <c r="QUF329" s="94"/>
      <c r="QUG329" s="94"/>
      <c r="QUH329" s="94"/>
      <c r="QUI329" s="94"/>
      <c r="QUJ329" s="94"/>
      <c r="QUK329" s="94"/>
      <c r="QUL329" s="94"/>
      <c r="QUM329" s="94"/>
      <c r="QUN329" s="94"/>
      <c r="QUO329" s="94"/>
      <c r="QUP329" s="94"/>
      <c r="QUQ329" s="94"/>
      <c r="QUR329" s="94"/>
      <c r="QUS329" s="94"/>
      <c r="QUT329" s="94"/>
      <c r="QUU329" s="94"/>
      <c r="QUV329" s="94"/>
      <c r="QUW329" s="94"/>
      <c r="QUX329" s="94"/>
      <c r="QUY329" s="94"/>
      <c r="QUZ329" s="94"/>
      <c r="QVA329" s="94"/>
      <c r="QVB329" s="94"/>
      <c r="QVC329" s="94"/>
      <c r="QVD329" s="94"/>
      <c r="QVE329" s="94"/>
      <c r="QVF329" s="94"/>
      <c r="QVG329" s="94"/>
      <c r="QVH329" s="94"/>
      <c r="QVI329" s="94"/>
      <c r="QVJ329" s="94"/>
      <c r="QVK329" s="94"/>
      <c r="QVL329" s="94"/>
      <c r="QVM329" s="94"/>
      <c r="QVN329" s="94"/>
      <c r="QVO329" s="94"/>
      <c r="QVP329" s="94"/>
      <c r="QVQ329" s="94"/>
      <c r="QVR329" s="94"/>
      <c r="QVS329" s="94"/>
      <c r="QVT329" s="94"/>
      <c r="QVU329" s="94"/>
      <c r="QVV329" s="94"/>
      <c r="QVW329" s="94"/>
      <c r="QVX329" s="94"/>
      <c r="QVY329" s="94"/>
      <c r="QVZ329" s="94"/>
      <c r="QWA329" s="94"/>
      <c r="QWB329" s="94"/>
      <c r="QWC329" s="94"/>
      <c r="QWD329" s="94"/>
      <c r="QWE329" s="94"/>
      <c r="QWF329" s="94"/>
      <c r="QWG329" s="94"/>
      <c r="QWH329" s="94"/>
      <c r="QWI329" s="94"/>
      <c r="QWJ329" s="94"/>
      <c r="QWK329" s="94"/>
      <c r="QWL329" s="94"/>
      <c r="QWM329" s="94"/>
      <c r="QWN329" s="94"/>
      <c r="QWO329" s="94"/>
      <c r="QWP329" s="94"/>
      <c r="QWQ329" s="94"/>
      <c r="QWR329" s="94"/>
      <c r="QWS329" s="94"/>
      <c r="QWT329" s="94"/>
      <c r="QWU329" s="94"/>
      <c r="QWV329" s="94"/>
      <c r="QWW329" s="94"/>
      <c r="QWX329" s="94"/>
      <c r="QWY329" s="94"/>
      <c r="QWZ329" s="94"/>
      <c r="QXA329" s="94"/>
      <c r="QXB329" s="94"/>
      <c r="QXC329" s="94"/>
      <c r="QXD329" s="94"/>
      <c r="QXE329" s="94"/>
      <c r="QXF329" s="94"/>
      <c r="QXG329" s="94"/>
      <c r="QXH329" s="94"/>
      <c r="QXI329" s="94"/>
      <c r="QXJ329" s="94"/>
      <c r="QXK329" s="94"/>
      <c r="QXL329" s="94"/>
      <c r="QXM329" s="94"/>
      <c r="QXN329" s="94"/>
      <c r="QXO329" s="94"/>
      <c r="QXP329" s="94"/>
      <c r="QXQ329" s="94"/>
      <c r="QXR329" s="94"/>
      <c r="QXS329" s="94"/>
      <c r="QXT329" s="94"/>
      <c r="QXU329" s="94"/>
      <c r="QXV329" s="94"/>
      <c r="QXW329" s="94"/>
      <c r="QXX329" s="94"/>
      <c r="QXY329" s="94"/>
      <c r="QXZ329" s="94"/>
      <c r="QYA329" s="94"/>
      <c r="QYB329" s="94"/>
      <c r="QYC329" s="94"/>
      <c r="QYD329" s="94"/>
      <c r="QYE329" s="94"/>
      <c r="QYF329" s="94"/>
      <c r="QYG329" s="94"/>
      <c r="QYH329" s="94"/>
      <c r="QYI329" s="94"/>
      <c r="QYJ329" s="94"/>
      <c r="QYK329" s="94"/>
      <c r="QYL329" s="94"/>
      <c r="QYM329" s="94"/>
      <c r="QYN329" s="94"/>
      <c r="QYO329" s="94"/>
      <c r="QYP329" s="94"/>
      <c r="QYQ329" s="94"/>
      <c r="QYR329" s="94"/>
      <c r="QYS329" s="94"/>
      <c r="QYT329" s="94"/>
      <c r="QYU329" s="94"/>
      <c r="QYV329" s="94"/>
      <c r="QYW329" s="94"/>
      <c r="QYX329" s="94"/>
      <c r="QYY329" s="94"/>
      <c r="QYZ329" s="94"/>
      <c r="QZA329" s="94"/>
      <c r="QZB329" s="94"/>
      <c r="QZC329" s="94"/>
      <c r="QZD329" s="94"/>
      <c r="QZE329" s="94"/>
      <c r="QZF329" s="94"/>
      <c r="QZG329" s="94"/>
      <c r="QZH329" s="94"/>
      <c r="QZI329" s="94"/>
      <c r="QZJ329" s="94"/>
      <c r="QZK329" s="94"/>
      <c r="QZL329" s="94"/>
      <c r="QZM329" s="94"/>
      <c r="QZN329" s="94"/>
      <c r="QZO329" s="94"/>
      <c r="QZP329" s="94"/>
      <c r="QZQ329" s="94"/>
      <c r="QZR329" s="94"/>
      <c r="QZS329" s="94"/>
      <c r="QZT329" s="94"/>
      <c r="QZU329" s="94"/>
      <c r="QZV329" s="94"/>
      <c r="QZW329" s="94"/>
      <c r="QZX329" s="94"/>
      <c r="QZY329" s="94"/>
      <c r="QZZ329" s="94"/>
      <c r="RAA329" s="94"/>
      <c r="RAB329" s="94"/>
      <c r="RAC329" s="94"/>
      <c r="RAD329" s="94"/>
      <c r="RAE329" s="94"/>
      <c r="RAF329" s="94"/>
      <c r="RAG329" s="94"/>
      <c r="RAH329" s="94"/>
      <c r="RAI329" s="94"/>
      <c r="RAJ329" s="94"/>
      <c r="RAK329" s="94"/>
      <c r="RAL329" s="94"/>
      <c r="RAM329" s="94"/>
      <c r="RAN329" s="94"/>
      <c r="RAO329" s="94"/>
      <c r="RAP329" s="94"/>
      <c r="RAQ329" s="94"/>
      <c r="RAR329" s="94"/>
      <c r="RAS329" s="94"/>
      <c r="RAT329" s="94"/>
      <c r="RAU329" s="94"/>
      <c r="RAV329" s="94"/>
      <c r="RAW329" s="94"/>
      <c r="RAX329" s="94"/>
      <c r="RAY329" s="94"/>
      <c r="RAZ329" s="94"/>
      <c r="RBA329" s="94"/>
      <c r="RBB329" s="94"/>
      <c r="RBC329" s="94"/>
      <c r="RBD329" s="94"/>
      <c r="RBE329" s="94"/>
      <c r="RBF329" s="94"/>
      <c r="RBG329" s="94"/>
      <c r="RBH329" s="94"/>
      <c r="RBI329" s="94"/>
      <c r="RBJ329" s="94"/>
      <c r="RBK329" s="94"/>
      <c r="RBL329" s="94"/>
      <c r="RBM329" s="94"/>
      <c r="RBN329" s="94"/>
      <c r="RBO329" s="94"/>
      <c r="RBP329" s="94"/>
      <c r="RBQ329" s="94"/>
      <c r="RBR329" s="94"/>
      <c r="RBS329" s="94"/>
      <c r="RBT329" s="94"/>
      <c r="RBU329" s="94"/>
      <c r="RBV329" s="94"/>
      <c r="RBW329" s="94"/>
      <c r="RBX329" s="94"/>
      <c r="RBY329" s="94"/>
      <c r="RBZ329" s="94"/>
      <c r="RCA329" s="94"/>
      <c r="RCB329" s="94"/>
      <c r="RCC329" s="94"/>
      <c r="RCD329" s="94"/>
      <c r="RCE329" s="94"/>
      <c r="RCF329" s="94"/>
      <c r="RCG329" s="94"/>
      <c r="RCH329" s="94"/>
      <c r="RCI329" s="94"/>
      <c r="RCJ329" s="94"/>
      <c r="RCK329" s="94"/>
      <c r="RCL329" s="94"/>
      <c r="RCM329" s="94"/>
      <c r="RCN329" s="94"/>
      <c r="RCO329" s="94"/>
      <c r="RCP329" s="94"/>
      <c r="RCQ329" s="94"/>
      <c r="RCR329" s="94"/>
      <c r="RCS329" s="94"/>
      <c r="RCT329" s="94"/>
      <c r="RCU329" s="94"/>
      <c r="RCV329" s="94"/>
      <c r="RCW329" s="94"/>
      <c r="RCX329" s="94"/>
      <c r="RCY329" s="94"/>
      <c r="RCZ329" s="94"/>
      <c r="RDA329" s="94"/>
      <c r="RDB329" s="94"/>
      <c r="RDC329" s="94"/>
      <c r="RDD329" s="94"/>
      <c r="RDE329" s="94"/>
      <c r="RDF329" s="94"/>
      <c r="RDG329" s="94"/>
      <c r="RDH329" s="94"/>
      <c r="RDI329" s="94"/>
      <c r="RDJ329" s="94"/>
      <c r="RDK329" s="94"/>
      <c r="RDL329" s="94"/>
      <c r="RDM329" s="94"/>
      <c r="RDN329" s="94"/>
      <c r="RDO329" s="94"/>
      <c r="RDP329" s="94"/>
      <c r="RDQ329" s="94"/>
      <c r="RDR329" s="94"/>
      <c r="RDS329" s="94"/>
      <c r="RDT329" s="94"/>
      <c r="RDU329" s="94"/>
      <c r="RDV329" s="94"/>
      <c r="RDW329" s="94"/>
      <c r="RDX329" s="94"/>
      <c r="RDY329" s="94"/>
      <c r="RDZ329" s="94"/>
      <c r="REA329" s="94"/>
      <c r="REB329" s="94"/>
      <c r="REC329" s="94"/>
      <c r="RED329" s="94"/>
      <c r="REE329" s="94"/>
      <c r="REF329" s="94"/>
      <c r="REG329" s="94"/>
      <c r="REH329" s="94"/>
      <c r="REI329" s="94"/>
      <c r="REJ329" s="94"/>
      <c r="REK329" s="94"/>
      <c r="REL329" s="94"/>
      <c r="REM329" s="94"/>
      <c r="REN329" s="94"/>
      <c r="REO329" s="94"/>
      <c r="REP329" s="94"/>
      <c r="REQ329" s="94"/>
      <c r="RER329" s="94"/>
      <c r="RES329" s="94"/>
      <c r="RET329" s="94"/>
      <c r="REU329" s="94"/>
      <c r="REV329" s="94"/>
      <c r="REW329" s="94"/>
      <c r="REX329" s="94"/>
      <c r="REY329" s="94"/>
      <c r="REZ329" s="94"/>
      <c r="RFA329" s="94"/>
      <c r="RFB329" s="94"/>
      <c r="RFC329" s="94"/>
      <c r="RFD329" s="94"/>
      <c r="RFE329" s="94"/>
      <c r="RFF329" s="94"/>
      <c r="RFG329" s="94"/>
      <c r="RFH329" s="94"/>
      <c r="RFI329" s="94"/>
      <c r="RFJ329" s="94"/>
      <c r="RFK329" s="94"/>
      <c r="RFL329" s="94"/>
      <c r="RFM329" s="94"/>
      <c r="RFN329" s="94"/>
      <c r="RFO329" s="94"/>
      <c r="RFP329" s="94"/>
      <c r="RFQ329" s="94"/>
      <c r="RFR329" s="94"/>
      <c r="RFS329" s="94"/>
      <c r="RFT329" s="94"/>
      <c r="RFU329" s="94"/>
      <c r="RFV329" s="94"/>
      <c r="RFW329" s="94"/>
      <c r="RFX329" s="94"/>
      <c r="RFY329" s="94"/>
      <c r="RFZ329" s="94"/>
      <c r="RGA329" s="94"/>
      <c r="RGB329" s="94"/>
      <c r="RGC329" s="94"/>
      <c r="RGD329" s="94"/>
      <c r="RGE329" s="94"/>
      <c r="RGF329" s="94"/>
      <c r="RGG329" s="94"/>
      <c r="RGH329" s="94"/>
      <c r="RGI329" s="94"/>
      <c r="RGJ329" s="94"/>
      <c r="RGK329" s="94"/>
      <c r="RGL329" s="94"/>
      <c r="RGM329" s="94"/>
      <c r="RGN329" s="94"/>
      <c r="RGO329" s="94"/>
      <c r="RGP329" s="94"/>
      <c r="RGQ329" s="94"/>
      <c r="RGR329" s="94"/>
      <c r="RGS329" s="94"/>
      <c r="RGT329" s="94"/>
      <c r="RGU329" s="94"/>
      <c r="RGV329" s="94"/>
      <c r="RGW329" s="94"/>
      <c r="RGX329" s="94"/>
      <c r="RGY329" s="94"/>
      <c r="RGZ329" s="94"/>
      <c r="RHA329" s="94"/>
      <c r="RHB329" s="94"/>
      <c r="RHC329" s="94"/>
      <c r="RHD329" s="94"/>
      <c r="RHE329" s="94"/>
      <c r="RHF329" s="94"/>
      <c r="RHG329" s="94"/>
      <c r="RHH329" s="94"/>
      <c r="RHI329" s="94"/>
      <c r="RHJ329" s="94"/>
      <c r="RHK329" s="94"/>
      <c r="RHL329" s="94"/>
      <c r="RHM329" s="94"/>
      <c r="RHN329" s="94"/>
      <c r="RHO329" s="94"/>
      <c r="RHP329" s="94"/>
      <c r="RHQ329" s="94"/>
      <c r="RHR329" s="94"/>
      <c r="RHS329" s="94"/>
      <c r="RHT329" s="94"/>
      <c r="RHU329" s="94"/>
      <c r="RHV329" s="94"/>
      <c r="RHW329" s="94"/>
      <c r="RHX329" s="94"/>
      <c r="RHY329" s="94"/>
      <c r="RHZ329" s="94"/>
      <c r="RIA329" s="94"/>
      <c r="RIB329" s="94"/>
      <c r="RIC329" s="94"/>
      <c r="RID329" s="94"/>
      <c r="RIE329" s="94"/>
      <c r="RIF329" s="94"/>
      <c r="RIG329" s="94"/>
      <c r="RIH329" s="94"/>
      <c r="RII329" s="94"/>
      <c r="RIJ329" s="94"/>
      <c r="RIK329" s="94"/>
      <c r="RIL329" s="94"/>
      <c r="RIM329" s="94"/>
      <c r="RIN329" s="94"/>
      <c r="RIO329" s="94"/>
      <c r="RIP329" s="94"/>
      <c r="RIQ329" s="94"/>
      <c r="RIR329" s="94"/>
      <c r="RIS329" s="94"/>
      <c r="RIT329" s="94"/>
      <c r="RIU329" s="94"/>
      <c r="RIV329" s="94"/>
      <c r="RIW329" s="94"/>
      <c r="RIX329" s="94"/>
      <c r="RIY329" s="94"/>
      <c r="RIZ329" s="94"/>
      <c r="RJA329" s="94"/>
      <c r="RJB329" s="94"/>
      <c r="RJC329" s="94"/>
      <c r="RJD329" s="94"/>
      <c r="RJE329" s="94"/>
      <c r="RJF329" s="94"/>
      <c r="RJG329" s="94"/>
      <c r="RJH329" s="94"/>
      <c r="RJI329" s="94"/>
      <c r="RJJ329" s="94"/>
      <c r="RJK329" s="94"/>
      <c r="RJL329" s="94"/>
      <c r="RJM329" s="94"/>
      <c r="RJN329" s="94"/>
      <c r="RJO329" s="94"/>
      <c r="RJP329" s="94"/>
      <c r="RJQ329" s="94"/>
      <c r="RJR329" s="94"/>
      <c r="RJS329" s="94"/>
      <c r="RJT329" s="94"/>
      <c r="RJU329" s="94"/>
      <c r="RJV329" s="94"/>
      <c r="RJW329" s="94"/>
      <c r="RJX329" s="94"/>
      <c r="RJY329" s="94"/>
      <c r="RJZ329" s="94"/>
      <c r="RKA329" s="94"/>
      <c r="RKB329" s="94"/>
      <c r="RKC329" s="94"/>
      <c r="RKD329" s="94"/>
      <c r="RKE329" s="94"/>
      <c r="RKF329" s="94"/>
      <c r="RKG329" s="94"/>
      <c r="RKH329" s="94"/>
      <c r="RKI329" s="94"/>
      <c r="RKJ329" s="94"/>
      <c r="RKK329" s="94"/>
      <c r="RKL329" s="94"/>
      <c r="RKM329" s="94"/>
      <c r="RKN329" s="94"/>
      <c r="RKO329" s="94"/>
      <c r="RKP329" s="94"/>
      <c r="RKQ329" s="94"/>
      <c r="RKR329" s="94"/>
      <c r="RKS329" s="94"/>
      <c r="RKT329" s="94"/>
      <c r="RKU329" s="94"/>
      <c r="RKV329" s="94"/>
      <c r="RKW329" s="94"/>
      <c r="RKX329" s="94"/>
      <c r="RKY329" s="94"/>
      <c r="RKZ329" s="94"/>
      <c r="RLA329" s="94"/>
      <c r="RLB329" s="94"/>
      <c r="RLC329" s="94"/>
      <c r="RLD329" s="94"/>
      <c r="RLE329" s="94"/>
      <c r="RLF329" s="94"/>
      <c r="RLG329" s="94"/>
      <c r="RLH329" s="94"/>
      <c r="RLI329" s="94"/>
      <c r="RLJ329" s="94"/>
      <c r="RLK329" s="94"/>
      <c r="RLL329" s="94"/>
      <c r="RLM329" s="94"/>
      <c r="RLN329" s="94"/>
      <c r="RLO329" s="94"/>
      <c r="RLP329" s="94"/>
      <c r="RLQ329" s="94"/>
      <c r="RLR329" s="94"/>
      <c r="RLS329" s="94"/>
      <c r="RLT329" s="94"/>
      <c r="RLU329" s="94"/>
      <c r="RLV329" s="94"/>
      <c r="RLW329" s="94"/>
      <c r="RLX329" s="94"/>
      <c r="RLY329" s="94"/>
      <c r="RLZ329" s="94"/>
      <c r="RMA329" s="94"/>
      <c r="RMB329" s="94"/>
      <c r="RMC329" s="94"/>
      <c r="RMD329" s="94"/>
      <c r="RME329" s="94"/>
      <c r="RMF329" s="94"/>
      <c r="RMG329" s="94"/>
      <c r="RMH329" s="94"/>
      <c r="RMI329" s="94"/>
      <c r="RMJ329" s="94"/>
      <c r="RMK329" s="94"/>
      <c r="RML329" s="94"/>
      <c r="RMM329" s="94"/>
      <c r="RMN329" s="94"/>
      <c r="RMO329" s="94"/>
      <c r="RMP329" s="94"/>
      <c r="RMQ329" s="94"/>
      <c r="RMR329" s="94"/>
      <c r="RMS329" s="94"/>
      <c r="RMT329" s="94"/>
      <c r="RMU329" s="94"/>
      <c r="RMV329" s="94"/>
      <c r="RMW329" s="94"/>
      <c r="RMX329" s="94"/>
      <c r="RMY329" s="94"/>
      <c r="RMZ329" s="94"/>
      <c r="RNA329" s="94"/>
      <c r="RNB329" s="94"/>
      <c r="RNC329" s="94"/>
      <c r="RND329" s="94"/>
      <c r="RNE329" s="94"/>
      <c r="RNF329" s="94"/>
      <c r="RNG329" s="94"/>
      <c r="RNH329" s="94"/>
      <c r="RNI329" s="94"/>
      <c r="RNJ329" s="94"/>
      <c r="RNK329" s="94"/>
      <c r="RNL329" s="94"/>
      <c r="RNM329" s="94"/>
      <c r="RNN329" s="94"/>
      <c r="RNO329" s="94"/>
      <c r="RNP329" s="94"/>
      <c r="RNQ329" s="94"/>
      <c r="RNR329" s="94"/>
      <c r="RNS329" s="94"/>
      <c r="RNT329" s="94"/>
      <c r="RNU329" s="94"/>
      <c r="RNV329" s="94"/>
      <c r="RNW329" s="94"/>
      <c r="RNX329" s="94"/>
      <c r="RNY329" s="94"/>
      <c r="RNZ329" s="94"/>
      <c r="ROA329" s="94"/>
      <c r="ROB329" s="94"/>
      <c r="ROC329" s="94"/>
      <c r="ROD329" s="94"/>
      <c r="ROE329" s="94"/>
      <c r="ROF329" s="94"/>
      <c r="ROG329" s="94"/>
      <c r="ROH329" s="94"/>
      <c r="ROI329" s="94"/>
      <c r="ROJ329" s="94"/>
      <c r="ROK329" s="94"/>
      <c r="ROL329" s="94"/>
      <c r="ROM329" s="94"/>
      <c r="RON329" s="94"/>
      <c r="ROO329" s="94"/>
      <c r="ROP329" s="94"/>
      <c r="ROQ329" s="94"/>
      <c r="ROR329" s="94"/>
      <c r="ROS329" s="94"/>
      <c r="ROT329" s="94"/>
      <c r="ROU329" s="94"/>
      <c r="ROV329" s="94"/>
      <c r="ROW329" s="94"/>
      <c r="ROX329" s="94"/>
      <c r="ROY329" s="94"/>
      <c r="ROZ329" s="94"/>
      <c r="RPA329" s="94"/>
      <c r="RPB329" s="94"/>
      <c r="RPC329" s="94"/>
      <c r="RPD329" s="94"/>
      <c r="RPE329" s="94"/>
      <c r="RPF329" s="94"/>
      <c r="RPG329" s="94"/>
      <c r="RPH329" s="94"/>
      <c r="RPI329" s="94"/>
      <c r="RPJ329" s="94"/>
      <c r="RPK329" s="94"/>
      <c r="RPL329" s="94"/>
      <c r="RPM329" s="94"/>
      <c r="RPN329" s="94"/>
      <c r="RPO329" s="94"/>
      <c r="RPP329" s="94"/>
      <c r="RPQ329" s="94"/>
      <c r="RPR329" s="94"/>
      <c r="RPS329" s="94"/>
      <c r="RPT329" s="94"/>
      <c r="RPU329" s="94"/>
      <c r="RPV329" s="94"/>
      <c r="RPW329" s="94"/>
      <c r="RPX329" s="94"/>
      <c r="RPY329" s="94"/>
      <c r="RPZ329" s="94"/>
      <c r="RQA329" s="94"/>
      <c r="RQB329" s="94"/>
      <c r="RQC329" s="94"/>
      <c r="RQD329" s="94"/>
      <c r="RQE329" s="94"/>
      <c r="RQF329" s="94"/>
      <c r="RQG329" s="94"/>
      <c r="RQH329" s="94"/>
      <c r="RQI329" s="94"/>
      <c r="RQJ329" s="94"/>
      <c r="RQK329" s="94"/>
      <c r="RQL329" s="94"/>
      <c r="RQM329" s="94"/>
      <c r="RQN329" s="94"/>
      <c r="RQO329" s="94"/>
      <c r="RQP329" s="94"/>
      <c r="RQQ329" s="94"/>
      <c r="RQR329" s="94"/>
      <c r="RQS329" s="94"/>
      <c r="RQT329" s="94"/>
      <c r="RQU329" s="94"/>
      <c r="RQV329" s="94"/>
      <c r="RQW329" s="94"/>
      <c r="RQX329" s="94"/>
      <c r="RQY329" s="94"/>
      <c r="RQZ329" s="94"/>
      <c r="RRA329" s="94"/>
      <c r="RRB329" s="94"/>
      <c r="RRC329" s="94"/>
      <c r="RRD329" s="94"/>
      <c r="RRE329" s="94"/>
      <c r="RRF329" s="94"/>
      <c r="RRG329" s="94"/>
      <c r="RRH329" s="94"/>
      <c r="RRI329" s="94"/>
      <c r="RRJ329" s="94"/>
      <c r="RRK329" s="94"/>
      <c r="RRL329" s="94"/>
      <c r="RRM329" s="94"/>
      <c r="RRN329" s="94"/>
      <c r="RRO329" s="94"/>
      <c r="RRP329" s="94"/>
      <c r="RRQ329" s="94"/>
      <c r="RRR329" s="94"/>
      <c r="RRS329" s="94"/>
      <c r="RRT329" s="94"/>
      <c r="RRU329" s="94"/>
      <c r="RRV329" s="94"/>
      <c r="RRW329" s="94"/>
      <c r="RRX329" s="94"/>
      <c r="RRY329" s="94"/>
      <c r="RRZ329" s="94"/>
      <c r="RSA329" s="94"/>
      <c r="RSB329" s="94"/>
      <c r="RSC329" s="94"/>
      <c r="RSD329" s="94"/>
      <c r="RSE329" s="94"/>
      <c r="RSF329" s="94"/>
      <c r="RSG329" s="94"/>
      <c r="RSH329" s="94"/>
      <c r="RSI329" s="94"/>
      <c r="RSJ329" s="94"/>
      <c r="RSK329" s="94"/>
      <c r="RSL329" s="94"/>
      <c r="RSM329" s="94"/>
      <c r="RSN329" s="94"/>
      <c r="RSO329" s="94"/>
      <c r="RSP329" s="94"/>
      <c r="RSQ329" s="94"/>
      <c r="RSR329" s="94"/>
      <c r="RSS329" s="94"/>
      <c r="RST329" s="94"/>
      <c r="RSU329" s="94"/>
      <c r="RSV329" s="94"/>
      <c r="RSW329" s="94"/>
      <c r="RSX329" s="94"/>
      <c r="RSY329" s="94"/>
      <c r="RSZ329" s="94"/>
      <c r="RTA329" s="94"/>
      <c r="RTB329" s="94"/>
      <c r="RTC329" s="94"/>
      <c r="RTD329" s="94"/>
      <c r="RTE329" s="94"/>
      <c r="RTF329" s="94"/>
      <c r="RTG329" s="94"/>
      <c r="RTH329" s="94"/>
      <c r="RTI329" s="94"/>
      <c r="RTJ329" s="94"/>
      <c r="RTK329" s="94"/>
      <c r="RTL329" s="94"/>
      <c r="RTM329" s="94"/>
      <c r="RTN329" s="94"/>
      <c r="RTO329" s="94"/>
      <c r="RTP329" s="94"/>
      <c r="RTQ329" s="94"/>
      <c r="RTR329" s="94"/>
      <c r="RTS329" s="94"/>
      <c r="RTT329" s="94"/>
      <c r="RTU329" s="94"/>
      <c r="RTV329" s="94"/>
      <c r="RTW329" s="94"/>
      <c r="RTX329" s="94"/>
      <c r="RTY329" s="94"/>
      <c r="RTZ329" s="94"/>
      <c r="RUA329" s="94"/>
      <c r="RUB329" s="94"/>
      <c r="RUC329" s="94"/>
      <c r="RUD329" s="94"/>
      <c r="RUE329" s="94"/>
      <c r="RUF329" s="94"/>
      <c r="RUG329" s="94"/>
      <c r="RUH329" s="94"/>
      <c r="RUI329" s="94"/>
      <c r="RUJ329" s="94"/>
      <c r="RUK329" s="94"/>
      <c r="RUL329" s="94"/>
      <c r="RUM329" s="94"/>
      <c r="RUN329" s="94"/>
      <c r="RUO329" s="94"/>
      <c r="RUP329" s="94"/>
      <c r="RUQ329" s="94"/>
      <c r="RUR329" s="94"/>
      <c r="RUS329" s="94"/>
      <c r="RUT329" s="94"/>
      <c r="RUU329" s="94"/>
      <c r="RUV329" s="94"/>
      <c r="RUW329" s="94"/>
      <c r="RUX329" s="94"/>
      <c r="RUY329" s="94"/>
      <c r="RUZ329" s="94"/>
      <c r="RVA329" s="94"/>
      <c r="RVB329" s="94"/>
      <c r="RVC329" s="94"/>
      <c r="RVD329" s="94"/>
      <c r="RVE329" s="94"/>
      <c r="RVF329" s="94"/>
      <c r="RVG329" s="94"/>
      <c r="RVH329" s="94"/>
      <c r="RVI329" s="94"/>
      <c r="RVJ329" s="94"/>
      <c r="RVK329" s="94"/>
      <c r="RVL329" s="94"/>
      <c r="RVM329" s="94"/>
      <c r="RVN329" s="94"/>
      <c r="RVO329" s="94"/>
      <c r="RVP329" s="94"/>
      <c r="RVQ329" s="94"/>
      <c r="RVR329" s="94"/>
      <c r="RVS329" s="94"/>
      <c r="RVT329" s="94"/>
      <c r="RVU329" s="94"/>
      <c r="RVV329" s="94"/>
      <c r="RVW329" s="94"/>
      <c r="RVX329" s="94"/>
      <c r="RVY329" s="94"/>
      <c r="RVZ329" s="94"/>
      <c r="RWA329" s="94"/>
      <c r="RWB329" s="94"/>
      <c r="RWC329" s="94"/>
      <c r="RWD329" s="94"/>
      <c r="RWE329" s="94"/>
      <c r="RWF329" s="94"/>
      <c r="RWG329" s="94"/>
      <c r="RWH329" s="94"/>
      <c r="RWI329" s="94"/>
      <c r="RWJ329" s="94"/>
      <c r="RWK329" s="94"/>
      <c r="RWL329" s="94"/>
      <c r="RWM329" s="94"/>
      <c r="RWN329" s="94"/>
      <c r="RWO329" s="94"/>
      <c r="RWP329" s="94"/>
      <c r="RWQ329" s="94"/>
      <c r="RWR329" s="94"/>
      <c r="RWS329" s="94"/>
      <c r="RWT329" s="94"/>
      <c r="RWU329" s="94"/>
      <c r="RWV329" s="94"/>
      <c r="RWW329" s="94"/>
      <c r="RWX329" s="94"/>
      <c r="RWY329" s="94"/>
      <c r="RWZ329" s="94"/>
      <c r="RXA329" s="94"/>
      <c r="RXB329" s="94"/>
      <c r="RXC329" s="94"/>
      <c r="RXD329" s="94"/>
      <c r="RXE329" s="94"/>
      <c r="RXF329" s="94"/>
      <c r="RXG329" s="94"/>
      <c r="RXH329" s="94"/>
      <c r="RXI329" s="94"/>
      <c r="RXJ329" s="94"/>
      <c r="RXK329" s="94"/>
      <c r="RXL329" s="94"/>
      <c r="RXM329" s="94"/>
      <c r="RXN329" s="94"/>
      <c r="RXO329" s="94"/>
      <c r="RXP329" s="94"/>
      <c r="RXQ329" s="94"/>
      <c r="RXR329" s="94"/>
      <c r="RXS329" s="94"/>
      <c r="RXT329" s="94"/>
      <c r="RXU329" s="94"/>
      <c r="RXV329" s="94"/>
      <c r="RXW329" s="94"/>
      <c r="RXX329" s="94"/>
      <c r="RXY329" s="94"/>
      <c r="RXZ329" s="94"/>
      <c r="RYA329" s="94"/>
      <c r="RYB329" s="94"/>
      <c r="RYC329" s="94"/>
      <c r="RYD329" s="94"/>
      <c r="RYE329" s="94"/>
      <c r="RYF329" s="94"/>
      <c r="RYG329" s="94"/>
      <c r="RYH329" s="94"/>
      <c r="RYI329" s="94"/>
      <c r="RYJ329" s="94"/>
      <c r="RYK329" s="94"/>
      <c r="RYL329" s="94"/>
      <c r="RYM329" s="94"/>
      <c r="RYN329" s="94"/>
      <c r="RYO329" s="94"/>
      <c r="RYP329" s="94"/>
      <c r="RYQ329" s="94"/>
      <c r="RYR329" s="94"/>
      <c r="RYS329" s="94"/>
      <c r="RYT329" s="94"/>
      <c r="RYU329" s="94"/>
      <c r="RYV329" s="94"/>
      <c r="RYW329" s="94"/>
      <c r="RYX329" s="94"/>
      <c r="RYY329" s="94"/>
      <c r="RYZ329" s="94"/>
      <c r="RZA329" s="94"/>
      <c r="RZB329" s="94"/>
      <c r="RZC329" s="94"/>
      <c r="RZD329" s="94"/>
      <c r="RZE329" s="94"/>
      <c r="RZF329" s="94"/>
      <c r="RZG329" s="94"/>
      <c r="RZH329" s="94"/>
      <c r="RZI329" s="94"/>
      <c r="RZJ329" s="94"/>
      <c r="RZK329" s="94"/>
      <c r="RZL329" s="94"/>
      <c r="RZM329" s="94"/>
      <c r="RZN329" s="94"/>
      <c r="RZO329" s="94"/>
      <c r="RZP329" s="94"/>
      <c r="RZQ329" s="94"/>
      <c r="RZR329" s="94"/>
      <c r="RZS329" s="94"/>
      <c r="RZT329" s="94"/>
      <c r="RZU329" s="94"/>
      <c r="RZV329" s="94"/>
      <c r="RZW329" s="94"/>
      <c r="RZX329" s="94"/>
      <c r="RZY329" s="94"/>
      <c r="RZZ329" s="94"/>
      <c r="SAA329" s="94"/>
      <c r="SAB329" s="94"/>
      <c r="SAC329" s="94"/>
      <c r="SAD329" s="94"/>
      <c r="SAE329" s="94"/>
      <c r="SAF329" s="94"/>
      <c r="SAG329" s="94"/>
      <c r="SAH329" s="94"/>
      <c r="SAI329" s="94"/>
      <c r="SAJ329" s="94"/>
      <c r="SAK329" s="94"/>
      <c r="SAL329" s="94"/>
      <c r="SAM329" s="94"/>
      <c r="SAN329" s="94"/>
      <c r="SAO329" s="94"/>
      <c r="SAP329" s="94"/>
      <c r="SAQ329" s="94"/>
      <c r="SAR329" s="94"/>
      <c r="SAS329" s="94"/>
      <c r="SAT329" s="94"/>
      <c r="SAU329" s="94"/>
      <c r="SAV329" s="94"/>
      <c r="SAW329" s="94"/>
      <c r="SAX329" s="94"/>
      <c r="SAY329" s="94"/>
      <c r="SAZ329" s="94"/>
      <c r="SBA329" s="94"/>
      <c r="SBB329" s="94"/>
      <c r="SBC329" s="94"/>
      <c r="SBD329" s="94"/>
      <c r="SBE329" s="94"/>
      <c r="SBF329" s="94"/>
      <c r="SBG329" s="94"/>
      <c r="SBH329" s="94"/>
      <c r="SBI329" s="94"/>
      <c r="SBJ329" s="94"/>
      <c r="SBK329" s="94"/>
      <c r="SBL329" s="94"/>
      <c r="SBM329" s="94"/>
      <c r="SBN329" s="94"/>
      <c r="SBO329" s="94"/>
      <c r="SBP329" s="94"/>
      <c r="SBQ329" s="94"/>
      <c r="SBR329" s="94"/>
      <c r="SBS329" s="94"/>
      <c r="SBT329" s="94"/>
      <c r="SBU329" s="94"/>
      <c r="SBV329" s="94"/>
      <c r="SBW329" s="94"/>
      <c r="SBX329" s="94"/>
      <c r="SBY329" s="94"/>
      <c r="SBZ329" s="94"/>
      <c r="SCA329" s="94"/>
      <c r="SCB329" s="94"/>
      <c r="SCC329" s="94"/>
      <c r="SCD329" s="94"/>
      <c r="SCE329" s="94"/>
      <c r="SCF329" s="94"/>
      <c r="SCG329" s="94"/>
      <c r="SCH329" s="94"/>
      <c r="SCI329" s="94"/>
      <c r="SCJ329" s="94"/>
      <c r="SCK329" s="94"/>
      <c r="SCL329" s="94"/>
      <c r="SCM329" s="94"/>
      <c r="SCN329" s="94"/>
      <c r="SCO329" s="94"/>
      <c r="SCP329" s="94"/>
      <c r="SCQ329" s="94"/>
      <c r="SCR329" s="94"/>
      <c r="SCS329" s="94"/>
      <c r="SCT329" s="94"/>
      <c r="SCU329" s="94"/>
      <c r="SCV329" s="94"/>
      <c r="SCW329" s="94"/>
      <c r="SCX329" s="94"/>
      <c r="SCY329" s="94"/>
      <c r="SCZ329" s="94"/>
      <c r="SDA329" s="94"/>
      <c r="SDB329" s="94"/>
      <c r="SDC329" s="94"/>
      <c r="SDD329" s="94"/>
      <c r="SDE329" s="94"/>
      <c r="SDF329" s="94"/>
      <c r="SDG329" s="94"/>
      <c r="SDH329" s="94"/>
      <c r="SDI329" s="94"/>
      <c r="SDJ329" s="94"/>
      <c r="SDK329" s="94"/>
      <c r="SDL329" s="94"/>
      <c r="SDM329" s="94"/>
      <c r="SDN329" s="94"/>
      <c r="SDO329" s="94"/>
      <c r="SDP329" s="94"/>
      <c r="SDQ329" s="94"/>
      <c r="SDR329" s="94"/>
      <c r="SDS329" s="94"/>
      <c r="SDT329" s="94"/>
      <c r="SDU329" s="94"/>
      <c r="SDV329" s="94"/>
      <c r="SDW329" s="94"/>
      <c r="SDX329" s="94"/>
      <c r="SDY329" s="94"/>
      <c r="SDZ329" s="94"/>
      <c r="SEA329" s="94"/>
      <c r="SEB329" s="94"/>
      <c r="SEC329" s="94"/>
      <c r="SED329" s="94"/>
      <c r="SEE329" s="94"/>
      <c r="SEF329" s="94"/>
      <c r="SEG329" s="94"/>
      <c r="SEH329" s="94"/>
      <c r="SEI329" s="94"/>
      <c r="SEJ329" s="94"/>
      <c r="SEK329" s="94"/>
      <c r="SEL329" s="94"/>
      <c r="SEM329" s="94"/>
      <c r="SEN329" s="94"/>
      <c r="SEO329" s="94"/>
      <c r="SEP329" s="94"/>
      <c r="SEQ329" s="94"/>
      <c r="SER329" s="94"/>
      <c r="SES329" s="94"/>
      <c r="SET329" s="94"/>
      <c r="SEU329" s="94"/>
      <c r="SEV329" s="94"/>
      <c r="SEW329" s="94"/>
      <c r="SEX329" s="94"/>
      <c r="SEY329" s="94"/>
      <c r="SEZ329" s="94"/>
      <c r="SFA329" s="94"/>
      <c r="SFB329" s="94"/>
      <c r="SFC329" s="94"/>
      <c r="SFD329" s="94"/>
      <c r="SFE329" s="94"/>
      <c r="SFF329" s="94"/>
      <c r="SFG329" s="94"/>
      <c r="SFH329" s="94"/>
      <c r="SFI329" s="94"/>
      <c r="SFJ329" s="94"/>
      <c r="SFK329" s="94"/>
      <c r="SFL329" s="94"/>
      <c r="SFM329" s="94"/>
      <c r="SFN329" s="94"/>
      <c r="SFO329" s="94"/>
      <c r="SFP329" s="94"/>
      <c r="SFQ329" s="94"/>
      <c r="SFR329" s="94"/>
      <c r="SFS329" s="94"/>
      <c r="SFT329" s="94"/>
      <c r="SFU329" s="94"/>
      <c r="SFV329" s="94"/>
      <c r="SFW329" s="94"/>
      <c r="SFX329" s="94"/>
      <c r="SFY329" s="94"/>
      <c r="SFZ329" s="94"/>
      <c r="SGA329" s="94"/>
      <c r="SGB329" s="94"/>
      <c r="SGC329" s="94"/>
      <c r="SGD329" s="94"/>
      <c r="SGE329" s="94"/>
      <c r="SGF329" s="94"/>
      <c r="SGG329" s="94"/>
      <c r="SGH329" s="94"/>
      <c r="SGI329" s="94"/>
      <c r="SGJ329" s="94"/>
      <c r="SGK329" s="94"/>
      <c r="SGL329" s="94"/>
      <c r="SGM329" s="94"/>
      <c r="SGN329" s="94"/>
      <c r="SGO329" s="94"/>
      <c r="SGP329" s="94"/>
      <c r="SGQ329" s="94"/>
      <c r="SGR329" s="94"/>
      <c r="SGS329" s="94"/>
      <c r="SGT329" s="94"/>
      <c r="SGU329" s="94"/>
      <c r="SGV329" s="94"/>
      <c r="SGW329" s="94"/>
      <c r="SGX329" s="94"/>
      <c r="SGY329" s="94"/>
      <c r="SGZ329" s="94"/>
      <c r="SHA329" s="94"/>
      <c r="SHB329" s="94"/>
      <c r="SHC329" s="94"/>
      <c r="SHD329" s="94"/>
      <c r="SHE329" s="94"/>
      <c r="SHF329" s="94"/>
      <c r="SHG329" s="94"/>
      <c r="SHH329" s="94"/>
      <c r="SHI329" s="94"/>
      <c r="SHJ329" s="94"/>
      <c r="SHK329" s="94"/>
      <c r="SHL329" s="94"/>
      <c r="SHM329" s="94"/>
      <c r="SHN329" s="94"/>
      <c r="SHO329" s="94"/>
      <c r="SHP329" s="94"/>
      <c r="SHQ329" s="94"/>
      <c r="SHR329" s="94"/>
      <c r="SHS329" s="94"/>
      <c r="SHT329" s="94"/>
      <c r="SHU329" s="94"/>
      <c r="SHV329" s="94"/>
      <c r="SHW329" s="94"/>
      <c r="SHX329" s="94"/>
      <c r="SHY329" s="94"/>
      <c r="SHZ329" s="94"/>
      <c r="SIA329" s="94"/>
      <c r="SIB329" s="94"/>
      <c r="SIC329" s="94"/>
      <c r="SID329" s="94"/>
      <c r="SIE329" s="94"/>
      <c r="SIF329" s="94"/>
      <c r="SIG329" s="94"/>
      <c r="SIH329" s="94"/>
      <c r="SII329" s="94"/>
      <c r="SIJ329" s="94"/>
      <c r="SIK329" s="94"/>
      <c r="SIL329" s="94"/>
      <c r="SIM329" s="94"/>
      <c r="SIN329" s="94"/>
      <c r="SIO329" s="94"/>
      <c r="SIP329" s="94"/>
      <c r="SIQ329" s="94"/>
      <c r="SIR329" s="94"/>
      <c r="SIS329" s="94"/>
      <c r="SIT329" s="94"/>
      <c r="SIU329" s="94"/>
      <c r="SIV329" s="94"/>
      <c r="SIW329" s="94"/>
      <c r="SIX329" s="94"/>
      <c r="SIY329" s="94"/>
      <c r="SIZ329" s="94"/>
      <c r="SJA329" s="94"/>
      <c r="SJB329" s="94"/>
      <c r="SJC329" s="94"/>
      <c r="SJD329" s="94"/>
      <c r="SJE329" s="94"/>
      <c r="SJF329" s="94"/>
      <c r="SJG329" s="94"/>
      <c r="SJH329" s="94"/>
      <c r="SJI329" s="94"/>
      <c r="SJJ329" s="94"/>
      <c r="SJK329" s="94"/>
      <c r="SJL329" s="94"/>
      <c r="SJM329" s="94"/>
      <c r="SJN329" s="94"/>
      <c r="SJO329" s="94"/>
      <c r="SJP329" s="94"/>
      <c r="SJQ329" s="94"/>
      <c r="SJR329" s="94"/>
      <c r="SJS329" s="94"/>
      <c r="SJT329" s="94"/>
      <c r="SJU329" s="94"/>
      <c r="SJV329" s="94"/>
      <c r="SJW329" s="94"/>
      <c r="SJX329" s="94"/>
      <c r="SJY329" s="94"/>
      <c r="SJZ329" s="94"/>
      <c r="SKA329" s="94"/>
      <c r="SKB329" s="94"/>
      <c r="SKC329" s="94"/>
      <c r="SKD329" s="94"/>
      <c r="SKE329" s="94"/>
      <c r="SKF329" s="94"/>
      <c r="SKG329" s="94"/>
      <c r="SKH329" s="94"/>
      <c r="SKI329" s="94"/>
      <c r="SKJ329" s="94"/>
      <c r="SKK329" s="94"/>
      <c r="SKL329" s="94"/>
      <c r="SKM329" s="94"/>
      <c r="SKN329" s="94"/>
      <c r="SKO329" s="94"/>
      <c r="SKP329" s="94"/>
      <c r="SKQ329" s="94"/>
      <c r="SKR329" s="94"/>
      <c r="SKS329" s="94"/>
      <c r="SKT329" s="94"/>
      <c r="SKU329" s="94"/>
      <c r="SKV329" s="94"/>
      <c r="SKW329" s="94"/>
      <c r="SKX329" s="94"/>
      <c r="SKY329" s="94"/>
      <c r="SKZ329" s="94"/>
      <c r="SLA329" s="94"/>
      <c r="SLB329" s="94"/>
      <c r="SLC329" s="94"/>
      <c r="SLD329" s="94"/>
      <c r="SLE329" s="94"/>
      <c r="SLF329" s="94"/>
      <c r="SLG329" s="94"/>
      <c r="SLH329" s="94"/>
      <c r="SLI329" s="94"/>
      <c r="SLJ329" s="94"/>
      <c r="SLK329" s="94"/>
      <c r="SLL329" s="94"/>
      <c r="SLM329" s="94"/>
      <c r="SLN329" s="94"/>
      <c r="SLO329" s="94"/>
      <c r="SLP329" s="94"/>
      <c r="SLQ329" s="94"/>
      <c r="SLR329" s="94"/>
      <c r="SLS329" s="94"/>
      <c r="SLT329" s="94"/>
      <c r="SLU329" s="94"/>
      <c r="SLV329" s="94"/>
      <c r="SLW329" s="94"/>
      <c r="SLX329" s="94"/>
      <c r="SLY329" s="94"/>
      <c r="SLZ329" s="94"/>
      <c r="SMA329" s="94"/>
      <c r="SMB329" s="94"/>
      <c r="SMC329" s="94"/>
      <c r="SMD329" s="94"/>
      <c r="SME329" s="94"/>
      <c r="SMF329" s="94"/>
      <c r="SMG329" s="94"/>
      <c r="SMH329" s="94"/>
      <c r="SMI329" s="94"/>
      <c r="SMJ329" s="94"/>
      <c r="SMK329" s="94"/>
      <c r="SML329" s="94"/>
      <c r="SMM329" s="94"/>
      <c r="SMN329" s="94"/>
      <c r="SMO329" s="94"/>
      <c r="SMP329" s="94"/>
      <c r="SMQ329" s="94"/>
      <c r="SMR329" s="94"/>
      <c r="SMS329" s="94"/>
      <c r="SMT329" s="94"/>
      <c r="SMU329" s="94"/>
      <c r="SMV329" s="94"/>
      <c r="SMW329" s="94"/>
      <c r="SMX329" s="94"/>
      <c r="SMY329" s="94"/>
      <c r="SMZ329" s="94"/>
      <c r="SNA329" s="94"/>
      <c r="SNB329" s="94"/>
      <c r="SNC329" s="94"/>
      <c r="SND329" s="94"/>
      <c r="SNE329" s="94"/>
      <c r="SNF329" s="94"/>
      <c r="SNG329" s="94"/>
      <c r="SNH329" s="94"/>
      <c r="SNI329" s="94"/>
      <c r="SNJ329" s="94"/>
      <c r="SNK329" s="94"/>
      <c r="SNL329" s="94"/>
      <c r="SNM329" s="94"/>
      <c r="SNN329" s="94"/>
      <c r="SNO329" s="94"/>
      <c r="SNP329" s="94"/>
      <c r="SNQ329" s="94"/>
      <c r="SNR329" s="94"/>
      <c r="SNS329" s="94"/>
      <c r="SNT329" s="94"/>
      <c r="SNU329" s="94"/>
      <c r="SNV329" s="94"/>
      <c r="SNW329" s="94"/>
      <c r="SNX329" s="94"/>
      <c r="SNY329" s="94"/>
      <c r="SNZ329" s="94"/>
      <c r="SOA329" s="94"/>
      <c r="SOB329" s="94"/>
      <c r="SOC329" s="94"/>
      <c r="SOD329" s="94"/>
      <c r="SOE329" s="94"/>
      <c r="SOF329" s="94"/>
      <c r="SOG329" s="94"/>
      <c r="SOH329" s="94"/>
      <c r="SOI329" s="94"/>
      <c r="SOJ329" s="94"/>
      <c r="SOK329" s="94"/>
      <c r="SOL329" s="94"/>
      <c r="SOM329" s="94"/>
      <c r="SON329" s="94"/>
      <c r="SOO329" s="94"/>
      <c r="SOP329" s="94"/>
      <c r="SOQ329" s="94"/>
      <c r="SOR329" s="94"/>
      <c r="SOS329" s="94"/>
      <c r="SOT329" s="94"/>
      <c r="SOU329" s="94"/>
      <c r="SOV329" s="94"/>
      <c r="SOW329" s="94"/>
      <c r="SOX329" s="94"/>
      <c r="SOY329" s="94"/>
      <c r="SOZ329" s="94"/>
      <c r="SPA329" s="94"/>
      <c r="SPB329" s="94"/>
      <c r="SPC329" s="94"/>
      <c r="SPD329" s="94"/>
      <c r="SPE329" s="94"/>
      <c r="SPF329" s="94"/>
      <c r="SPG329" s="94"/>
      <c r="SPH329" s="94"/>
      <c r="SPI329" s="94"/>
      <c r="SPJ329" s="94"/>
      <c r="SPK329" s="94"/>
      <c r="SPL329" s="94"/>
      <c r="SPM329" s="94"/>
      <c r="SPN329" s="94"/>
      <c r="SPO329" s="94"/>
      <c r="SPP329" s="94"/>
      <c r="SPQ329" s="94"/>
      <c r="SPR329" s="94"/>
      <c r="SPS329" s="94"/>
      <c r="SPT329" s="94"/>
      <c r="SPU329" s="94"/>
      <c r="SPV329" s="94"/>
      <c r="SPW329" s="94"/>
      <c r="SPX329" s="94"/>
      <c r="SPY329" s="94"/>
      <c r="SPZ329" s="94"/>
      <c r="SQA329" s="94"/>
      <c r="SQB329" s="94"/>
      <c r="SQC329" s="94"/>
      <c r="SQD329" s="94"/>
      <c r="SQE329" s="94"/>
      <c r="SQF329" s="94"/>
      <c r="SQG329" s="94"/>
      <c r="SQH329" s="94"/>
      <c r="SQI329" s="94"/>
      <c r="SQJ329" s="94"/>
      <c r="SQK329" s="94"/>
      <c r="SQL329" s="94"/>
      <c r="SQM329" s="94"/>
      <c r="SQN329" s="94"/>
      <c r="SQO329" s="94"/>
      <c r="SQP329" s="94"/>
      <c r="SQQ329" s="94"/>
      <c r="SQR329" s="94"/>
      <c r="SQS329" s="94"/>
      <c r="SQT329" s="94"/>
      <c r="SQU329" s="94"/>
      <c r="SQV329" s="94"/>
      <c r="SQW329" s="94"/>
      <c r="SQX329" s="94"/>
      <c r="SQY329" s="94"/>
      <c r="SQZ329" s="94"/>
      <c r="SRA329" s="94"/>
      <c r="SRB329" s="94"/>
      <c r="SRC329" s="94"/>
      <c r="SRD329" s="94"/>
      <c r="SRE329" s="94"/>
      <c r="SRF329" s="94"/>
      <c r="SRG329" s="94"/>
      <c r="SRH329" s="94"/>
      <c r="SRI329" s="94"/>
      <c r="SRJ329" s="94"/>
      <c r="SRK329" s="94"/>
      <c r="SRL329" s="94"/>
      <c r="SRM329" s="94"/>
      <c r="SRN329" s="94"/>
      <c r="SRO329" s="94"/>
      <c r="SRP329" s="94"/>
      <c r="SRQ329" s="94"/>
      <c r="SRR329" s="94"/>
      <c r="SRS329" s="94"/>
      <c r="SRT329" s="94"/>
      <c r="SRU329" s="94"/>
      <c r="SRV329" s="94"/>
      <c r="SRW329" s="94"/>
      <c r="SRX329" s="94"/>
      <c r="SRY329" s="94"/>
      <c r="SRZ329" s="94"/>
      <c r="SSA329" s="94"/>
      <c r="SSB329" s="94"/>
      <c r="SSC329" s="94"/>
      <c r="SSD329" s="94"/>
      <c r="SSE329" s="94"/>
      <c r="SSF329" s="94"/>
      <c r="SSG329" s="94"/>
      <c r="SSH329" s="94"/>
      <c r="SSI329" s="94"/>
      <c r="SSJ329" s="94"/>
      <c r="SSK329" s="94"/>
      <c r="SSL329" s="94"/>
      <c r="SSM329" s="94"/>
      <c r="SSN329" s="94"/>
      <c r="SSO329" s="94"/>
      <c r="SSP329" s="94"/>
      <c r="SSQ329" s="94"/>
      <c r="SSR329" s="94"/>
      <c r="SSS329" s="94"/>
      <c r="SST329" s="94"/>
      <c r="SSU329" s="94"/>
      <c r="SSV329" s="94"/>
      <c r="SSW329" s="94"/>
      <c r="SSX329" s="94"/>
      <c r="SSY329" s="94"/>
      <c r="SSZ329" s="94"/>
      <c r="STA329" s="94"/>
      <c r="STB329" s="94"/>
      <c r="STC329" s="94"/>
      <c r="STD329" s="94"/>
      <c r="STE329" s="94"/>
      <c r="STF329" s="94"/>
      <c r="STG329" s="94"/>
      <c r="STH329" s="94"/>
      <c r="STI329" s="94"/>
      <c r="STJ329" s="94"/>
      <c r="STK329" s="94"/>
      <c r="STL329" s="94"/>
      <c r="STM329" s="94"/>
      <c r="STN329" s="94"/>
      <c r="STO329" s="94"/>
      <c r="STP329" s="94"/>
      <c r="STQ329" s="94"/>
      <c r="STR329" s="94"/>
      <c r="STS329" s="94"/>
      <c r="STT329" s="94"/>
      <c r="STU329" s="94"/>
      <c r="STV329" s="94"/>
      <c r="STW329" s="94"/>
      <c r="STX329" s="94"/>
      <c r="STY329" s="94"/>
      <c r="STZ329" s="94"/>
      <c r="SUA329" s="94"/>
      <c r="SUB329" s="94"/>
      <c r="SUC329" s="94"/>
      <c r="SUD329" s="94"/>
      <c r="SUE329" s="94"/>
      <c r="SUF329" s="94"/>
      <c r="SUG329" s="94"/>
      <c r="SUH329" s="94"/>
      <c r="SUI329" s="94"/>
      <c r="SUJ329" s="94"/>
      <c r="SUK329" s="94"/>
      <c r="SUL329" s="94"/>
      <c r="SUM329" s="94"/>
      <c r="SUN329" s="94"/>
      <c r="SUO329" s="94"/>
      <c r="SUP329" s="94"/>
      <c r="SUQ329" s="94"/>
      <c r="SUR329" s="94"/>
      <c r="SUS329" s="94"/>
      <c r="SUT329" s="94"/>
      <c r="SUU329" s="94"/>
      <c r="SUV329" s="94"/>
      <c r="SUW329" s="94"/>
      <c r="SUX329" s="94"/>
      <c r="SUY329" s="94"/>
      <c r="SUZ329" s="94"/>
      <c r="SVA329" s="94"/>
      <c r="SVB329" s="94"/>
      <c r="SVC329" s="94"/>
      <c r="SVD329" s="94"/>
      <c r="SVE329" s="94"/>
      <c r="SVF329" s="94"/>
      <c r="SVG329" s="94"/>
      <c r="SVH329" s="94"/>
      <c r="SVI329" s="94"/>
      <c r="SVJ329" s="94"/>
      <c r="SVK329" s="94"/>
      <c r="SVL329" s="94"/>
      <c r="SVM329" s="94"/>
      <c r="SVN329" s="94"/>
      <c r="SVO329" s="94"/>
      <c r="SVP329" s="94"/>
      <c r="SVQ329" s="94"/>
      <c r="SVR329" s="94"/>
      <c r="SVS329" s="94"/>
      <c r="SVT329" s="94"/>
      <c r="SVU329" s="94"/>
      <c r="SVV329" s="94"/>
      <c r="SVW329" s="94"/>
      <c r="SVX329" s="94"/>
      <c r="SVY329" s="94"/>
      <c r="SVZ329" s="94"/>
      <c r="SWA329" s="94"/>
      <c r="SWB329" s="94"/>
      <c r="SWC329" s="94"/>
      <c r="SWD329" s="94"/>
      <c r="SWE329" s="94"/>
      <c r="SWF329" s="94"/>
      <c r="SWG329" s="94"/>
      <c r="SWH329" s="94"/>
      <c r="SWI329" s="94"/>
      <c r="SWJ329" s="94"/>
      <c r="SWK329" s="94"/>
      <c r="SWL329" s="94"/>
      <c r="SWM329" s="94"/>
      <c r="SWN329" s="94"/>
      <c r="SWO329" s="94"/>
      <c r="SWP329" s="94"/>
      <c r="SWQ329" s="94"/>
      <c r="SWR329" s="94"/>
      <c r="SWS329" s="94"/>
      <c r="SWT329" s="94"/>
      <c r="SWU329" s="94"/>
      <c r="SWV329" s="94"/>
      <c r="SWW329" s="94"/>
      <c r="SWX329" s="94"/>
      <c r="SWY329" s="94"/>
      <c r="SWZ329" s="94"/>
      <c r="SXA329" s="94"/>
      <c r="SXB329" s="94"/>
      <c r="SXC329" s="94"/>
      <c r="SXD329" s="94"/>
      <c r="SXE329" s="94"/>
      <c r="SXF329" s="94"/>
      <c r="SXG329" s="94"/>
      <c r="SXH329" s="94"/>
      <c r="SXI329" s="94"/>
      <c r="SXJ329" s="94"/>
      <c r="SXK329" s="94"/>
      <c r="SXL329" s="94"/>
      <c r="SXM329" s="94"/>
      <c r="SXN329" s="94"/>
      <c r="SXO329" s="94"/>
      <c r="SXP329" s="94"/>
      <c r="SXQ329" s="94"/>
      <c r="SXR329" s="94"/>
      <c r="SXS329" s="94"/>
      <c r="SXT329" s="94"/>
      <c r="SXU329" s="94"/>
      <c r="SXV329" s="94"/>
      <c r="SXW329" s="94"/>
      <c r="SXX329" s="94"/>
      <c r="SXY329" s="94"/>
      <c r="SXZ329" s="94"/>
      <c r="SYA329" s="94"/>
      <c r="SYB329" s="94"/>
      <c r="SYC329" s="94"/>
      <c r="SYD329" s="94"/>
      <c r="SYE329" s="94"/>
      <c r="SYF329" s="94"/>
      <c r="SYG329" s="94"/>
      <c r="SYH329" s="94"/>
      <c r="SYI329" s="94"/>
      <c r="SYJ329" s="94"/>
      <c r="SYK329" s="94"/>
      <c r="SYL329" s="94"/>
      <c r="SYM329" s="94"/>
      <c r="SYN329" s="94"/>
      <c r="SYO329" s="94"/>
      <c r="SYP329" s="94"/>
      <c r="SYQ329" s="94"/>
      <c r="SYR329" s="94"/>
      <c r="SYS329" s="94"/>
      <c r="SYT329" s="94"/>
      <c r="SYU329" s="94"/>
      <c r="SYV329" s="94"/>
      <c r="SYW329" s="94"/>
      <c r="SYX329" s="94"/>
      <c r="SYY329" s="94"/>
      <c r="SYZ329" s="94"/>
      <c r="SZA329" s="94"/>
      <c r="SZB329" s="94"/>
      <c r="SZC329" s="94"/>
      <c r="SZD329" s="94"/>
      <c r="SZE329" s="94"/>
      <c r="SZF329" s="94"/>
      <c r="SZG329" s="94"/>
      <c r="SZH329" s="94"/>
      <c r="SZI329" s="94"/>
      <c r="SZJ329" s="94"/>
      <c r="SZK329" s="94"/>
      <c r="SZL329" s="94"/>
      <c r="SZM329" s="94"/>
      <c r="SZN329" s="94"/>
      <c r="SZO329" s="94"/>
      <c r="SZP329" s="94"/>
      <c r="SZQ329" s="94"/>
      <c r="SZR329" s="94"/>
      <c r="SZS329" s="94"/>
      <c r="SZT329" s="94"/>
      <c r="SZU329" s="94"/>
      <c r="SZV329" s="94"/>
      <c r="SZW329" s="94"/>
      <c r="SZX329" s="94"/>
      <c r="SZY329" s="94"/>
      <c r="SZZ329" s="94"/>
      <c r="TAA329" s="94"/>
      <c r="TAB329" s="94"/>
      <c r="TAC329" s="94"/>
      <c r="TAD329" s="94"/>
      <c r="TAE329" s="94"/>
      <c r="TAF329" s="94"/>
      <c r="TAG329" s="94"/>
      <c r="TAH329" s="94"/>
      <c r="TAI329" s="94"/>
      <c r="TAJ329" s="94"/>
      <c r="TAK329" s="94"/>
      <c r="TAL329" s="94"/>
      <c r="TAM329" s="94"/>
      <c r="TAN329" s="94"/>
      <c r="TAO329" s="94"/>
      <c r="TAP329" s="94"/>
      <c r="TAQ329" s="94"/>
      <c r="TAR329" s="94"/>
      <c r="TAS329" s="94"/>
      <c r="TAT329" s="94"/>
      <c r="TAU329" s="94"/>
      <c r="TAV329" s="94"/>
      <c r="TAW329" s="94"/>
      <c r="TAX329" s="94"/>
      <c r="TAY329" s="94"/>
      <c r="TAZ329" s="94"/>
      <c r="TBA329" s="94"/>
      <c r="TBB329" s="94"/>
      <c r="TBC329" s="94"/>
      <c r="TBD329" s="94"/>
      <c r="TBE329" s="94"/>
      <c r="TBF329" s="94"/>
      <c r="TBG329" s="94"/>
      <c r="TBH329" s="94"/>
      <c r="TBI329" s="94"/>
      <c r="TBJ329" s="94"/>
      <c r="TBK329" s="94"/>
      <c r="TBL329" s="94"/>
      <c r="TBM329" s="94"/>
      <c r="TBN329" s="94"/>
      <c r="TBO329" s="94"/>
      <c r="TBP329" s="94"/>
      <c r="TBQ329" s="94"/>
      <c r="TBR329" s="94"/>
      <c r="TBS329" s="94"/>
      <c r="TBT329" s="94"/>
      <c r="TBU329" s="94"/>
      <c r="TBV329" s="94"/>
      <c r="TBW329" s="94"/>
      <c r="TBX329" s="94"/>
      <c r="TBY329" s="94"/>
      <c r="TBZ329" s="94"/>
      <c r="TCA329" s="94"/>
      <c r="TCB329" s="94"/>
      <c r="TCC329" s="94"/>
      <c r="TCD329" s="94"/>
      <c r="TCE329" s="94"/>
      <c r="TCF329" s="94"/>
      <c r="TCG329" s="94"/>
      <c r="TCH329" s="94"/>
      <c r="TCI329" s="94"/>
      <c r="TCJ329" s="94"/>
      <c r="TCK329" s="94"/>
      <c r="TCL329" s="94"/>
      <c r="TCM329" s="94"/>
      <c r="TCN329" s="94"/>
      <c r="TCO329" s="94"/>
      <c r="TCP329" s="94"/>
      <c r="TCQ329" s="94"/>
      <c r="TCR329" s="94"/>
      <c r="TCS329" s="94"/>
      <c r="TCT329" s="94"/>
      <c r="TCU329" s="94"/>
      <c r="TCV329" s="94"/>
      <c r="TCW329" s="94"/>
      <c r="TCX329" s="94"/>
      <c r="TCY329" s="94"/>
      <c r="TCZ329" s="94"/>
      <c r="TDA329" s="94"/>
      <c r="TDB329" s="94"/>
      <c r="TDC329" s="94"/>
      <c r="TDD329" s="94"/>
      <c r="TDE329" s="94"/>
      <c r="TDF329" s="94"/>
      <c r="TDG329" s="94"/>
      <c r="TDH329" s="94"/>
      <c r="TDI329" s="94"/>
      <c r="TDJ329" s="94"/>
      <c r="TDK329" s="94"/>
      <c r="TDL329" s="94"/>
      <c r="TDM329" s="94"/>
      <c r="TDN329" s="94"/>
      <c r="TDO329" s="94"/>
      <c r="TDP329" s="94"/>
      <c r="TDQ329" s="94"/>
      <c r="TDR329" s="94"/>
      <c r="TDS329" s="94"/>
      <c r="TDT329" s="94"/>
      <c r="TDU329" s="94"/>
      <c r="TDV329" s="94"/>
      <c r="TDW329" s="94"/>
      <c r="TDX329" s="94"/>
      <c r="TDY329" s="94"/>
      <c r="TDZ329" s="94"/>
      <c r="TEA329" s="94"/>
      <c r="TEB329" s="94"/>
      <c r="TEC329" s="94"/>
      <c r="TED329" s="94"/>
      <c r="TEE329" s="94"/>
      <c r="TEF329" s="94"/>
      <c r="TEG329" s="94"/>
      <c r="TEH329" s="94"/>
      <c r="TEI329" s="94"/>
      <c r="TEJ329" s="94"/>
      <c r="TEK329" s="94"/>
      <c r="TEL329" s="94"/>
      <c r="TEM329" s="94"/>
      <c r="TEN329" s="94"/>
      <c r="TEO329" s="94"/>
      <c r="TEP329" s="94"/>
      <c r="TEQ329" s="94"/>
      <c r="TER329" s="94"/>
      <c r="TES329" s="94"/>
      <c r="TET329" s="94"/>
      <c r="TEU329" s="94"/>
      <c r="TEV329" s="94"/>
      <c r="TEW329" s="94"/>
      <c r="TEX329" s="94"/>
      <c r="TEY329" s="94"/>
      <c r="TEZ329" s="94"/>
      <c r="TFA329" s="94"/>
      <c r="TFB329" s="94"/>
      <c r="TFC329" s="94"/>
      <c r="TFD329" s="94"/>
      <c r="TFE329" s="94"/>
      <c r="TFF329" s="94"/>
      <c r="TFG329" s="94"/>
      <c r="TFH329" s="94"/>
      <c r="TFI329" s="94"/>
      <c r="TFJ329" s="94"/>
      <c r="TFK329" s="94"/>
      <c r="TFL329" s="94"/>
      <c r="TFM329" s="94"/>
      <c r="TFN329" s="94"/>
      <c r="TFO329" s="94"/>
      <c r="TFP329" s="94"/>
      <c r="TFQ329" s="94"/>
      <c r="TFR329" s="94"/>
      <c r="TFS329" s="94"/>
      <c r="TFT329" s="94"/>
      <c r="TFU329" s="94"/>
      <c r="TFV329" s="94"/>
      <c r="TFW329" s="94"/>
      <c r="TFX329" s="94"/>
      <c r="TFY329" s="94"/>
      <c r="TFZ329" s="94"/>
      <c r="TGA329" s="94"/>
      <c r="TGB329" s="94"/>
      <c r="TGC329" s="94"/>
      <c r="TGD329" s="94"/>
      <c r="TGE329" s="94"/>
      <c r="TGF329" s="94"/>
      <c r="TGG329" s="94"/>
      <c r="TGH329" s="94"/>
      <c r="TGI329" s="94"/>
      <c r="TGJ329" s="94"/>
      <c r="TGK329" s="94"/>
      <c r="TGL329" s="94"/>
      <c r="TGM329" s="94"/>
      <c r="TGN329" s="94"/>
      <c r="TGO329" s="94"/>
      <c r="TGP329" s="94"/>
      <c r="TGQ329" s="94"/>
      <c r="TGR329" s="94"/>
      <c r="TGS329" s="94"/>
      <c r="TGT329" s="94"/>
      <c r="TGU329" s="94"/>
      <c r="TGV329" s="94"/>
      <c r="TGW329" s="94"/>
      <c r="TGX329" s="94"/>
      <c r="TGY329" s="94"/>
      <c r="TGZ329" s="94"/>
      <c r="THA329" s="94"/>
      <c r="THB329" s="94"/>
      <c r="THC329" s="94"/>
      <c r="THD329" s="94"/>
      <c r="THE329" s="94"/>
      <c r="THF329" s="94"/>
      <c r="THG329" s="94"/>
      <c r="THH329" s="94"/>
      <c r="THI329" s="94"/>
      <c r="THJ329" s="94"/>
      <c r="THK329" s="94"/>
      <c r="THL329" s="94"/>
      <c r="THM329" s="94"/>
      <c r="THN329" s="94"/>
      <c r="THO329" s="94"/>
      <c r="THP329" s="94"/>
      <c r="THQ329" s="94"/>
      <c r="THR329" s="94"/>
      <c r="THS329" s="94"/>
      <c r="THT329" s="94"/>
      <c r="THU329" s="94"/>
      <c r="THV329" s="94"/>
      <c r="THW329" s="94"/>
      <c r="THX329" s="94"/>
      <c r="THY329" s="94"/>
      <c r="THZ329" s="94"/>
      <c r="TIA329" s="94"/>
      <c r="TIB329" s="94"/>
      <c r="TIC329" s="94"/>
      <c r="TID329" s="94"/>
      <c r="TIE329" s="94"/>
      <c r="TIF329" s="94"/>
      <c r="TIG329" s="94"/>
      <c r="TIH329" s="94"/>
      <c r="TII329" s="94"/>
      <c r="TIJ329" s="94"/>
      <c r="TIK329" s="94"/>
      <c r="TIL329" s="94"/>
      <c r="TIM329" s="94"/>
      <c r="TIN329" s="94"/>
      <c r="TIO329" s="94"/>
      <c r="TIP329" s="94"/>
      <c r="TIQ329" s="94"/>
      <c r="TIR329" s="94"/>
      <c r="TIS329" s="94"/>
      <c r="TIT329" s="94"/>
      <c r="TIU329" s="94"/>
      <c r="TIV329" s="94"/>
      <c r="TIW329" s="94"/>
      <c r="TIX329" s="94"/>
      <c r="TIY329" s="94"/>
      <c r="TIZ329" s="94"/>
      <c r="TJA329" s="94"/>
      <c r="TJB329" s="94"/>
      <c r="TJC329" s="94"/>
      <c r="TJD329" s="94"/>
      <c r="TJE329" s="94"/>
      <c r="TJF329" s="94"/>
      <c r="TJG329" s="94"/>
      <c r="TJH329" s="94"/>
      <c r="TJI329" s="94"/>
      <c r="TJJ329" s="94"/>
      <c r="TJK329" s="94"/>
      <c r="TJL329" s="94"/>
      <c r="TJM329" s="94"/>
      <c r="TJN329" s="94"/>
      <c r="TJO329" s="94"/>
      <c r="TJP329" s="94"/>
      <c r="TJQ329" s="94"/>
      <c r="TJR329" s="94"/>
      <c r="TJS329" s="94"/>
      <c r="TJT329" s="94"/>
      <c r="TJU329" s="94"/>
      <c r="TJV329" s="94"/>
      <c r="TJW329" s="94"/>
      <c r="TJX329" s="94"/>
      <c r="TJY329" s="94"/>
      <c r="TJZ329" s="94"/>
      <c r="TKA329" s="94"/>
      <c r="TKB329" s="94"/>
      <c r="TKC329" s="94"/>
      <c r="TKD329" s="94"/>
      <c r="TKE329" s="94"/>
      <c r="TKF329" s="94"/>
      <c r="TKG329" s="94"/>
      <c r="TKH329" s="94"/>
      <c r="TKI329" s="94"/>
      <c r="TKJ329" s="94"/>
      <c r="TKK329" s="94"/>
      <c r="TKL329" s="94"/>
      <c r="TKM329" s="94"/>
      <c r="TKN329" s="94"/>
      <c r="TKO329" s="94"/>
      <c r="TKP329" s="94"/>
      <c r="TKQ329" s="94"/>
      <c r="TKR329" s="94"/>
      <c r="TKS329" s="94"/>
      <c r="TKT329" s="94"/>
      <c r="TKU329" s="94"/>
      <c r="TKV329" s="94"/>
      <c r="TKW329" s="94"/>
      <c r="TKX329" s="94"/>
      <c r="TKY329" s="94"/>
      <c r="TKZ329" s="94"/>
      <c r="TLA329" s="94"/>
      <c r="TLB329" s="94"/>
      <c r="TLC329" s="94"/>
      <c r="TLD329" s="94"/>
      <c r="TLE329" s="94"/>
      <c r="TLF329" s="94"/>
      <c r="TLG329" s="94"/>
      <c r="TLH329" s="94"/>
      <c r="TLI329" s="94"/>
      <c r="TLJ329" s="94"/>
      <c r="TLK329" s="94"/>
      <c r="TLL329" s="94"/>
      <c r="TLM329" s="94"/>
      <c r="TLN329" s="94"/>
      <c r="TLO329" s="94"/>
      <c r="TLP329" s="94"/>
      <c r="TLQ329" s="94"/>
      <c r="TLR329" s="94"/>
      <c r="TLS329" s="94"/>
      <c r="TLT329" s="94"/>
      <c r="TLU329" s="94"/>
      <c r="TLV329" s="94"/>
      <c r="TLW329" s="94"/>
      <c r="TLX329" s="94"/>
      <c r="TLY329" s="94"/>
      <c r="TLZ329" s="94"/>
      <c r="TMA329" s="94"/>
      <c r="TMB329" s="94"/>
      <c r="TMC329" s="94"/>
      <c r="TMD329" s="94"/>
      <c r="TME329" s="94"/>
      <c r="TMF329" s="94"/>
      <c r="TMG329" s="94"/>
      <c r="TMH329" s="94"/>
      <c r="TMI329" s="94"/>
      <c r="TMJ329" s="94"/>
      <c r="TMK329" s="94"/>
      <c r="TML329" s="94"/>
      <c r="TMM329" s="94"/>
      <c r="TMN329" s="94"/>
      <c r="TMO329" s="94"/>
      <c r="TMP329" s="94"/>
      <c r="TMQ329" s="94"/>
      <c r="TMR329" s="94"/>
      <c r="TMS329" s="94"/>
      <c r="TMT329" s="94"/>
      <c r="TMU329" s="94"/>
      <c r="TMV329" s="94"/>
      <c r="TMW329" s="94"/>
      <c r="TMX329" s="94"/>
      <c r="TMY329" s="94"/>
      <c r="TMZ329" s="94"/>
      <c r="TNA329" s="94"/>
      <c r="TNB329" s="94"/>
      <c r="TNC329" s="94"/>
      <c r="TND329" s="94"/>
      <c r="TNE329" s="94"/>
      <c r="TNF329" s="94"/>
      <c r="TNG329" s="94"/>
      <c r="TNH329" s="94"/>
      <c r="TNI329" s="94"/>
      <c r="TNJ329" s="94"/>
      <c r="TNK329" s="94"/>
      <c r="TNL329" s="94"/>
      <c r="TNM329" s="94"/>
      <c r="TNN329" s="94"/>
      <c r="TNO329" s="94"/>
      <c r="TNP329" s="94"/>
      <c r="TNQ329" s="94"/>
      <c r="TNR329" s="94"/>
      <c r="TNS329" s="94"/>
      <c r="TNT329" s="94"/>
      <c r="TNU329" s="94"/>
      <c r="TNV329" s="94"/>
      <c r="TNW329" s="94"/>
      <c r="TNX329" s="94"/>
      <c r="TNY329" s="94"/>
      <c r="TNZ329" s="94"/>
      <c r="TOA329" s="94"/>
      <c r="TOB329" s="94"/>
      <c r="TOC329" s="94"/>
      <c r="TOD329" s="94"/>
      <c r="TOE329" s="94"/>
      <c r="TOF329" s="94"/>
      <c r="TOG329" s="94"/>
      <c r="TOH329" s="94"/>
      <c r="TOI329" s="94"/>
      <c r="TOJ329" s="94"/>
      <c r="TOK329" s="94"/>
      <c r="TOL329" s="94"/>
      <c r="TOM329" s="94"/>
      <c r="TON329" s="94"/>
      <c r="TOO329" s="94"/>
      <c r="TOP329" s="94"/>
      <c r="TOQ329" s="94"/>
      <c r="TOR329" s="94"/>
      <c r="TOS329" s="94"/>
      <c r="TOT329" s="94"/>
      <c r="TOU329" s="94"/>
      <c r="TOV329" s="94"/>
      <c r="TOW329" s="94"/>
      <c r="TOX329" s="94"/>
      <c r="TOY329" s="94"/>
      <c r="TOZ329" s="94"/>
      <c r="TPA329" s="94"/>
      <c r="TPB329" s="94"/>
      <c r="TPC329" s="94"/>
      <c r="TPD329" s="94"/>
      <c r="TPE329" s="94"/>
      <c r="TPF329" s="94"/>
      <c r="TPG329" s="94"/>
      <c r="TPH329" s="94"/>
      <c r="TPI329" s="94"/>
      <c r="TPJ329" s="94"/>
      <c r="TPK329" s="94"/>
      <c r="TPL329" s="94"/>
      <c r="TPM329" s="94"/>
      <c r="TPN329" s="94"/>
      <c r="TPO329" s="94"/>
      <c r="TPP329" s="94"/>
      <c r="TPQ329" s="94"/>
      <c r="TPR329" s="94"/>
      <c r="TPS329" s="94"/>
      <c r="TPT329" s="94"/>
      <c r="TPU329" s="94"/>
      <c r="TPV329" s="94"/>
      <c r="TPW329" s="94"/>
      <c r="TPX329" s="94"/>
      <c r="TPY329" s="94"/>
      <c r="TPZ329" s="94"/>
      <c r="TQA329" s="94"/>
      <c r="TQB329" s="94"/>
      <c r="TQC329" s="94"/>
      <c r="TQD329" s="94"/>
      <c r="TQE329" s="94"/>
      <c r="TQF329" s="94"/>
      <c r="TQG329" s="94"/>
      <c r="TQH329" s="94"/>
      <c r="TQI329" s="94"/>
      <c r="TQJ329" s="94"/>
      <c r="TQK329" s="94"/>
      <c r="TQL329" s="94"/>
      <c r="TQM329" s="94"/>
      <c r="TQN329" s="94"/>
      <c r="TQO329" s="94"/>
      <c r="TQP329" s="94"/>
      <c r="TQQ329" s="94"/>
      <c r="TQR329" s="94"/>
      <c r="TQS329" s="94"/>
      <c r="TQT329" s="94"/>
      <c r="TQU329" s="94"/>
      <c r="TQV329" s="94"/>
      <c r="TQW329" s="94"/>
      <c r="TQX329" s="94"/>
      <c r="TQY329" s="94"/>
      <c r="TQZ329" s="94"/>
      <c r="TRA329" s="94"/>
      <c r="TRB329" s="94"/>
      <c r="TRC329" s="94"/>
      <c r="TRD329" s="94"/>
      <c r="TRE329" s="94"/>
      <c r="TRF329" s="94"/>
      <c r="TRG329" s="94"/>
      <c r="TRH329" s="94"/>
      <c r="TRI329" s="94"/>
      <c r="TRJ329" s="94"/>
      <c r="TRK329" s="94"/>
      <c r="TRL329" s="94"/>
      <c r="TRM329" s="94"/>
      <c r="TRN329" s="94"/>
      <c r="TRO329" s="94"/>
      <c r="TRP329" s="94"/>
      <c r="TRQ329" s="94"/>
      <c r="TRR329" s="94"/>
      <c r="TRS329" s="94"/>
      <c r="TRT329" s="94"/>
      <c r="TRU329" s="94"/>
      <c r="TRV329" s="94"/>
      <c r="TRW329" s="94"/>
      <c r="TRX329" s="94"/>
      <c r="TRY329" s="94"/>
      <c r="TRZ329" s="94"/>
      <c r="TSA329" s="94"/>
      <c r="TSB329" s="94"/>
      <c r="TSC329" s="94"/>
      <c r="TSD329" s="94"/>
      <c r="TSE329" s="94"/>
      <c r="TSF329" s="94"/>
      <c r="TSG329" s="94"/>
      <c r="TSH329" s="94"/>
      <c r="TSI329" s="94"/>
      <c r="TSJ329" s="94"/>
      <c r="TSK329" s="94"/>
      <c r="TSL329" s="94"/>
      <c r="TSM329" s="94"/>
      <c r="TSN329" s="94"/>
      <c r="TSO329" s="94"/>
      <c r="TSP329" s="94"/>
      <c r="TSQ329" s="94"/>
      <c r="TSR329" s="94"/>
      <c r="TSS329" s="94"/>
      <c r="TST329" s="94"/>
      <c r="TSU329" s="94"/>
      <c r="TSV329" s="94"/>
      <c r="TSW329" s="94"/>
      <c r="TSX329" s="94"/>
      <c r="TSY329" s="94"/>
      <c r="TSZ329" s="94"/>
      <c r="TTA329" s="94"/>
      <c r="TTB329" s="94"/>
      <c r="TTC329" s="94"/>
      <c r="TTD329" s="94"/>
      <c r="TTE329" s="94"/>
      <c r="TTF329" s="94"/>
      <c r="TTG329" s="94"/>
      <c r="TTH329" s="94"/>
      <c r="TTI329" s="94"/>
      <c r="TTJ329" s="94"/>
      <c r="TTK329" s="94"/>
      <c r="TTL329" s="94"/>
      <c r="TTM329" s="94"/>
      <c r="TTN329" s="94"/>
      <c r="TTO329" s="94"/>
      <c r="TTP329" s="94"/>
      <c r="TTQ329" s="94"/>
      <c r="TTR329" s="94"/>
      <c r="TTS329" s="94"/>
      <c r="TTT329" s="94"/>
      <c r="TTU329" s="94"/>
      <c r="TTV329" s="94"/>
      <c r="TTW329" s="94"/>
      <c r="TTX329" s="94"/>
      <c r="TTY329" s="94"/>
      <c r="TTZ329" s="94"/>
      <c r="TUA329" s="94"/>
      <c r="TUB329" s="94"/>
      <c r="TUC329" s="94"/>
      <c r="TUD329" s="94"/>
      <c r="TUE329" s="94"/>
      <c r="TUF329" s="94"/>
      <c r="TUG329" s="94"/>
      <c r="TUH329" s="94"/>
      <c r="TUI329" s="94"/>
      <c r="TUJ329" s="94"/>
      <c r="TUK329" s="94"/>
      <c r="TUL329" s="94"/>
      <c r="TUM329" s="94"/>
      <c r="TUN329" s="94"/>
      <c r="TUO329" s="94"/>
      <c r="TUP329" s="94"/>
      <c r="TUQ329" s="94"/>
      <c r="TUR329" s="94"/>
      <c r="TUS329" s="94"/>
      <c r="TUT329" s="94"/>
      <c r="TUU329" s="94"/>
      <c r="TUV329" s="94"/>
      <c r="TUW329" s="94"/>
      <c r="TUX329" s="94"/>
      <c r="TUY329" s="94"/>
      <c r="TUZ329" s="94"/>
      <c r="TVA329" s="94"/>
      <c r="TVB329" s="94"/>
      <c r="TVC329" s="94"/>
      <c r="TVD329" s="94"/>
      <c r="TVE329" s="94"/>
      <c r="TVF329" s="94"/>
      <c r="TVG329" s="94"/>
      <c r="TVH329" s="94"/>
      <c r="TVI329" s="94"/>
      <c r="TVJ329" s="94"/>
      <c r="TVK329" s="94"/>
      <c r="TVL329" s="94"/>
      <c r="TVM329" s="94"/>
      <c r="TVN329" s="94"/>
      <c r="TVO329" s="94"/>
      <c r="TVP329" s="94"/>
      <c r="TVQ329" s="94"/>
      <c r="TVR329" s="94"/>
      <c r="TVS329" s="94"/>
      <c r="TVT329" s="94"/>
      <c r="TVU329" s="94"/>
      <c r="TVV329" s="94"/>
      <c r="TVW329" s="94"/>
      <c r="TVX329" s="94"/>
      <c r="TVY329" s="94"/>
      <c r="TVZ329" s="94"/>
      <c r="TWA329" s="94"/>
      <c r="TWB329" s="94"/>
      <c r="TWC329" s="94"/>
      <c r="TWD329" s="94"/>
      <c r="TWE329" s="94"/>
      <c r="TWF329" s="94"/>
      <c r="TWG329" s="94"/>
      <c r="TWH329" s="94"/>
      <c r="TWI329" s="94"/>
      <c r="TWJ329" s="94"/>
      <c r="TWK329" s="94"/>
      <c r="TWL329" s="94"/>
      <c r="TWM329" s="94"/>
      <c r="TWN329" s="94"/>
      <c r="TWO329" s="94"/>
      <c r="TWP329" s="94"/>
      <c r="TWQ329" s="94"/>
      <c r="TWR329" s="94"/>
      <c r="TWS329" s="94"/>
      <c r="TWT329" s="94"/>
      <c r="TWU329" s="94"/>
      <c r="TWV329" s="94"/>
      <c r="TWW329" s="94"/>
      <c r="TWX329" s="94"/>
      <c r="TWY329" s="94"/>
      <c r="TWZ329" s="94"/>
      <c r="TXA329" s="94"/>
      <c r="TXB329" s="94"/>
      <c r="TXC329" s="94"/>
      <c r="TXD329" s="94"/>
      <c r="TXE329" s="94"/>
      <c r="TXF329" s="94"/>
      <c r="TXG329" s="94"/>
      <c r="TXH329" s="94"/>
      <c r="TXI329" s="94"/>
      <c r="TXJ329" s="94"/>
      <c r="TXK329" s="94"/>
      <c r="TXL329" s="94"/>
      <c r="TXM329" s="94"/>
      <c r="TXN329" s="94"/>
      <c r="TXO329" s="94"/>
      <c r="TXP329" s="94"/>
      <c r="TXQ329" s="94"/>
      <c r="TXR329" s="94"/>
      <c r="TXS329" s="94"/>
      <c r="TXT329" s="94"/>
      <c r="TXU329" s="94"/>
      <c r="TXV329" s="94"/>
      <c r="TXW329" s="94"/>
      <c r="TXX329" s="94"/>
      <c r="TXY329" s="94"/>
      <c r="TXZ329" s="94"/>
      <c r="TYA329" s="94"/>
      <c r="TYB329" s="94"/>
      <c r="TYC329" s="94"/>
      <c r="TYD329" s="94"/>
      <c r="TYE329" s="94"/>
      <c r="TYF329" s="94"/>
      <c r="TYG329" s="94"/>
      <c r="TYH329" s="94"/>
      <c r="TYI329" s="94"/>
      <c r="TYJ329" s="94"/>
      <c r="TYK329" s="94"/>
      <c r="TYL329" s="94"/>
      <c r="TYM329" s="94"/>
      <c r="TYN329" s="94"/>
      <c r="TYO329" s="94"/>
      <c r="TYP329" s="94"/>
      <c r="TYQ329" s="94"/>
      <c r="TYR329" s="94"/>
      <c r="TYS329" s="94"/>
      <c r="TYT329" s="94"/>
      <c r="TYU329" s="94"/>
      <c r="TYV329" s="94"/>
      <c r="TYW329" s="94"/>
      <c r="TYX329" s="94"/>
      <c r="TYY329" s="94"/>
      <c r="TYZ329" s="94"/>
      <c r="TZA329" s="94"/>
      <c r="TZB329" s="94"/>
      <c r="TZC329" s="94"/>
      <c r="TZD329" s="94"/>
      <c r="TZE329" s="94"/>
      <c r="TZF329" s="94"/>
      <c r="TZG329" s="94"/>
      <c r="TZH329" s="94"/>
      <c r="TZI329" s="94"/>
      <c r="TZJ329" s="94"/>
      <c r="TZK329" s="94"/>
      <c r="TZL329" s="94"/>
      <c r="TZM329" s="94"/>
      <c r="TZN329" s="94"/>
      <c r="TZO329" s="94"/>
      <c r="TZP329" s="94"/>
      <c r="TZQ329" s="94"/>
      <c r="TZR329" s="94"/>
      <c r="TZS329" s="94"/>
      <c r="TZT329" s="94"/>
      <c r="TZU329" s="94"/>
      <c r="TZV329" s="94"/>
      <c r="TZW329" s="94"/>
      <c r="TZX329" s="94"/>
      <c r="TZY329" s="94"/>
      <c r="TZZ329" s="94"/>
      <c r="UAA329" s="94"/>
      <c r="UAB329" s="94"/>
      <c r="UAC329" s="94"/>
      <c r="UAD329" s="94"/>
      <c r="UAE329" s="94"/>
      <c r="UAF329" s="94"/>
      <c r="UAG329" s="94"/>
      <c r="UAH329" s="94"/>
      <c r="UAI329" s="94"/>
      <c r="UAJ329" s="94"/>
      <c r="UAK329" s="94"/>
      <c r="UAL329" s="94"/>
      <c r="UAM329" s="94"/>
      <c r="UAN329" s="94"/>
      <c r="UAO329" s="94"/>
      <c r="UAP329" s="94"/>
      <c r="UAQ329" s="94"/>
      <c r="UAR329" s="94"/>
      <c r="UAS329" s="94"/>
      <c r="UAT329" s="94"/>
      <c r="UAU329" s="94"/>
      <c r="UAV329" s="94"/>
      <c r="UAW329" s="94"/>
      <c r="UAX329" s="94"/>
      <c r="UAY329" s="94"/>
      <c r="UAZ329" s="94"/>
      <c r="UBA329" s="94"/>
      <c r="UBB329" s="94"/>
      <c r="UBC329" s="94"/>
      <c r="UBD329" s="94"/>
      <c r="UBE329" s="94"/>
      <c r="UBF329" s="94"/>
      <c r="UBG329" s="94"/>
      <c r="UBH329" s="94"/>
      <c r="UBI329" s="94"/>
      <c r="UBJ329" s="94"/>
      <c r="UBK329" s="94"/>
      <c r="UBL329" s="94"/>
      <c r="UBM329" s="94"/>
      <c r="UBN329" s="94"/>
      <c r="UBO329" s="94"/>
      <c r="UBP329" s="94"/>
      <c r="UBQ329" s="94"/>
      <c r="UBR329" s="94"/>
      <c r="UBS329" s="94"/>
      <c r="UBT329" s="94"/>
      <c r="UBU329" s="94"/>
      <c r="UBV329" s="94"/>
      <c r="UBW329" s="94"/>
      <c r="UBX329" s="94"/>
      <c r="UBY329" s="94"/>
      <c r="UBZ329" s="94"/>
      <c r="UCA329" s="94"/>
      <c r="UCB329" s="94"/>
      <c r="UCC329" s="94"/>
      <c r="UCD329" s="94"/>
      <c r="UCE329" s="94"/>
      <c r="UCF329" s="94"/>
      <c r="UCG329" s="94"/>
      <c r="UCH329" s="94"/>
      <c r="UCI329" s="94"/>
      <c r="UCJ329" s="94"/>
      <c r="UCK329" s="94"/>
      <c r="UCL329" s="94"/>
      <c r="UCM329" s="94"/>
      <c r="UCN329" s="94"/>
      <c r="UCO329" s="94"/>
      <c r="UCP329" s="94"/>
      <c r="UCQ329" s="94"/>
      <c r="UCR329" s="94"/>
      <c r="UCS329" s="94"/>
      <c r="UCT329" s="94"/>
      <c r="UCU329" s="94"/>
      <c r="UCV329" s="94"/>
      <c r="UCW329" s="94"/>
      <c r="UCX329" s="94"/>
      <c r="UCY329" s="94"/>
      <c r="UCZ329" s="94"/>
      <c r="UDA329" s="94"/>
      <c r="UDB329" s="94"/>
      <c r="UDC329" s="94"/>
      <c r="UDD329" s="94"/>
      <c r="UDE329" s="94"/>
      <c r="UDF329" s="94"/>
      <c r="UDG329" s="94"/>
      <c r="UDH329" s="94"/>
      <c r="UDI329" s="94"/>
      <c r="UDJ329" s="94"/>
      <c r="UDK329" s="94"/>
      <c r="UDL329" s="94"/>
      <c r="UDM329" s="94"/>
      <c r="UDN329" s="94"/>
      <c r="UDO329" s="94"/>
      <c r="UDP329" s="94"/>
      <c r="UDQ329" s="94"/>
      <c r="UDR329" s="94"/>
      <c r="UDS329" s="94"/>
      <c r="UDT329" s="94"/>
      <c r="UDU329" s="94"/>
      <c r="UDV329" s="94"/>
      <c r="UDW329" s="94"/>
      <c r="UDX329" s="94"/>
      <c r="UDY329" s="94"/>
      <c r="UDZ329" s="94"/>
      <c r="UEA329" s="94"/>
      <c r="UEB329" s="94"/>
      <c r="UEC329" s="94"/>
      <c r="UED329" s="94"/>
      <c r="UEE329" s="94"/>
      <c r="UEF329" s="94"/>
      <c r="UEG329" s="94"/>
      <c r="UEH329" s="94"/>
      <c r="UEI329" s="94"/>
      <c r="UEJ329" s="94"/>
      <c r="UEK329" s="94"/>
      <c r="UEL329" s="94"/>
      <c r="UEM329" s="94"/>
      <c r="UEN329" s="94"/>
      <c r="UEO329" s="94"/>
      <c r="UEP329" s="94"/>
      <c r="UEQ329" s="94"/>
      <c r="UER329" s="94"/>
      <c r="UES329" s="94"/>
      <c r="UET329" s="94"/>
      <c r="UEU329" s="94"/>
      <c r="UEV329" s="94"/>
      <c r="UEW329" s="94"/>
      <c r="UEX329" s="94"/>
      <c r="UEY329" s="94"/>
      <c r="UEZ329" s="94"/>
      <c r="UFA329" s="94"/>
      <c r="UFB329" s="94"/>
      <c r="UFC329" s="94"/>
      <c r="UFD329" s="94"/>
      <c r="UFE329" s="94"/>
      <c r="UFF329" s="94"/>
      <c r="UFG329" s="94"/>
      <c r="UFH329" s="94"/>
      <c r="UFI329" s="94"/>
      <c r="UFJ329" s="94"/>
      <c r="UFK329" s="94"/>
      <c r="UFL329" s="94"/>
      <c r="UFM329" s="94"/>
      <c r="UFN329" s="94"/>
      <c r="UFO329" s="94"/>
      <c r="UFP329" s="94"/>
      <c r="UFQ329" s="94"/>
      <c r="UFR329" s="94"/>
      <c r="UFS329" s="94"/>
      <c r="UFT329" s="94"/>
      <c r="UFU329" s="94"/>
      <c r="UFV329" s="94"/>
      <c r="UFW329" s="94"/>
      <c r="UFX329" s="94"/>
      <c r="UFY329" s="94"/>
      <c r="UFZ329" s="94"/>
      <c r="UGA329" s="94"/>
      <c r="UGB329" s="94"/>
      <c r="UGC329" s="94"/>
      <c r="UGD329" s="94"/>
      <c r="UGE329" s="94"/>
      <c r="UGF329" s="94"/>
      <c r="UGG329" s="94"/>
      <c r="UGH329" s="94"/>
      <c r="UGI329" s="94"/>
      <c r="UGJ329" s="94"/>
      <c r="UGK329" s="94"/>
      <c r="UGL329" s="94"/>
      <c r="UGM329" s="94"/>
      <c r="UGN329" s="94"/>
      <c r="UGO329" s="94"/>
      <c r="UGP329" s="94"/>
      <c r="UGQ329" s="94"/>
      <c r="UGR329" s="94"/>
      <c r="UGS329" s="94"/>
      <c r="UGT329" s="94"/>
      <c r="UGU329" s="94"/>
      <c r="UGV329" s="94"/>
      <c r="UGW329" s="94"/>
      <c r="UGX329" s="94"/>
      <c r="UGY329" s="94"/>
      <c r="UGZ329" s="94"/>
      <c r="UHA329" s="94"/>
      <c r="UHB329" s="94"/>
      <c r="UHC329" s="94"/>
      <c r="UHD329" s="94"/>
      <c r="UHE329" s="94"/>
      <c r="UHF329" s="94"/>
      <c r="UHG329" s="94"/>
      <c r="UHH329" s="94"/>
      <c r="UHI329" s="94"/>
      <c r="UHJ329" s="94"/>
      <c r="UHK329" s="94"/>
      <c r="UHL329" s="94"/>
      <c r="UHM329" s="94"/>
      <c r="UHN329" s="94"/>
      <c r="UHO329" s="94"/>
      <c r="UHP329" s="94"/>
      <c r="UHQ329" s="94"/>
      <c r="UHR329" s="94"/>
      <c r="UHS329" s="94"/>
      <c r="UHT329" s="94"/>
      <c r="UHU329" s="94"/>
      <c r="UHV329" s="94"/>
      <c r="UHW329" s="94"/>
      <c r="UHX329" s="94"/>
      <c r="UHY329" s="94"/>
      <c r="UHZ329" s="94"/>
      <c r="UIA329" s="94"/>
      <c r="UIB329" s="94"/>
      <c r="UIC329" s="94"/>
      <c r="UID329" s="94"/>
      <c r="UIE329" s="94"/>
      <c r="UIF329" s="94"/>
      <c r="UIG329" s="94"/>
      <c r="UIH329" s="94"/>
      <c r="UII329" s="94"/>
      <c r="UIJ329" s="94"/>
      <c r="UIK329" s="94"/>
      <c r="UIL329" s="94"/>
      <c r="UIM329" s="94"/>
      <c r="UIN329" s="94"/>
      <c r="UIO329" s="94"/>
      <c r="UIP329" s="94"/>
      <c r="UIQ329" s="94"/>
      <c r="UIR329" s="94"/>
      <c r="UIS329" s="94"/>
      <c r="UIT329" s="94"/>
      <c r="UIU329" s="94"/>
      <c r="UIV329" s="94"/>
      <c r="UIW329" s="94"/>
      <c r="UIX329" s="94"/>
      <c r="UIY329" s="94"/>
      <c r="UIZ329" s="94"/>
      <c r="UJA329" s="94"/>
      <c r="UJB329" s="94"/>
      <c r="UJC329" s="94"/>
      <c r="UJD329" s="94"/>
      <c r="UJE329" s="94"/>
      <c r="UJF329" s="94"/>
      <c r="UJG329" s="94"/>
      <c r="UJH329" s="94"/>
      <c r="UJI329" s="94"/>
      <c r="UJJ329" s="94"/>
      <c r="UJK329" s="94"/>
      <c r="UJL329" s="94"/>
      <c r="UJM329" s="94"/>
      <c r="UJN329" s="94"/>
      <c r="UJO329" s="94"/>
      <c r="UJP329" s="94"/>
      <c r="UJQ329" s="94"/>
      <c r="UJR329" s="94"/>
      <c r="UJS329" s="94"/>
      <c r="UJT329" s="94"/>
      <c r="UJU329" s="94"/>
      <c r="UJV329" s="94"/>
      <c r="UJW329" s="94"/>
      <c r="UJX329" s="94"/>
      <c r="UJY329" s="94"/>
      <c r="UJZ329" s="94"/>
      <c r="UKA329" s="94"/>
      <c r="UKB329" s="94"/>
      <c r="UKC329" s="94"/>
      <c r="UKD329" s="94"/>
      <c r="UKE329" s="94"/>
      <c r="UKF329" s="94"/>
      <c r="UKG329" s="94"/>
      <c r="UKH329" s="94"/>
      <c r="UKI329" s="94"/>
      <c r="UKJ329" s="94"/>
      <c r="UKK329" s="94"/>
      <c r="UKL329" s="94"/>
      <c r="UKM329" s="94"/>
      <c r="UKN329" s="94"/>
      <c r="UKO329" s="94"/>
      <c r="UKP329" s="94"/>
      <c r="UKQ329" s="94"/>
      <c r="UKR329" s="94"/>
      <c r="UKS329" s="94"/>
      <c r="UKT329" s="94"/>
      <c r="UKU329" s="94"/>
      <c r="UKV329" s="94"/>
      <c r="UKW329" s="94"/>
      <c r="UKX329" s="94"/>
      <c r="UKY329" s="94"/>
      <c r="UKZ329" s="94"/>
      <c r="ULA329" s="94"/>
      <c r="ULB329" s="94"/>
      <c r="ULC329" s="94"/>
      <c r="ULD329" s="94"/>
      <c r="ULE329" s="94"/>
      <c r="ULF329" s="94"/>
      <c r="ULG329" s="94"/>
      <c r="ULH329" s="94"/>
      <c r="ULI329" s="94"/>
      <c r="ULJ329" s="94"/>
      <c r="ULK329" s="94"/>
      <c r="ULL329" s="94"/>
      <c r="ULM329" s="94"/>
      <c r="ULN329" s="94"/>
      <c r="ULO329" s="94"/>
      <c r="ULP329" s="94"/>
      <c r="ULQ329" s="94"/>
      <c r="ULR329" s="94"/>
      <c r="ULS329" s="94"/>
      <c r="ULT329" s="94"/>
      <c r="ULU329" s="94"/>
      <c r="ULV329" s="94"/>
      <c r="ULW329" s="94"/>
      <c r="ULX329" s="94"/>
      <c r="ULY329" s="94"/>
      <c r="ULZ329" s="94"/>
      <c r="UMA329" s="94"/>
      <c r="UMB329" s="94"/>
      <c r="UMC329" s="94"/>
      <c r="UMD329" s="94"/>
      <c r="UME329" s="94"/>
      <c r="UMF329" s="94"/>
      <c r="UMG329" s="94"/>
      <c r="UMH329" s="94"/>
      <c r="UMI329" s="94"/>
      <c r="UMJ329" s="94"/>
      <c r="UMK329" s="94"/>
      <c r="UML329" s="94"/>
      <c r="UMM329" s="94"/>
      <c r="UMN329" s="94"/>
      <c r="UMO329" s="94"/>
      <c r="UMP329" s="94"/>
      <c r="UMQ329" s="94"/>
      <c r="UMR329" s="94"/>
      <c r="UMS329" s="94"/>
      <c r="UMT329" s="94"/>
      <c r="UMU329" s="94"/>
      <c r="UMV329" s="94"/>
      <c r="UMW329" s="94"/>
      <c r="UMX329" s="94"/>
      <c r="UMY329" s="94"/>
      <c r="UMZ329" s="94"/>
      <c r="UNA329" s="94"/>
      <c r="UNB329" s="94"/>
      <c r="UNC329" s="94"/>
      <c r="UND329" s="94"/>
      <c r="UNE329" s="94"/>
      <c r="UNF329" s="94"/>
      <c r="UNG329" s="94"/>
      <c r="UNH329" s="94"/>
      <c r="UNI329" s="94"/>
      <c r="UNJ329" s="94"/>
      <c r="UNK329" s="94"/>
      <c r="UNL329" s="94"/>
      <c r="UNM329" s="94"/>
      <c r="UNN329" s="94"/>
      <c r="UNO329" s="94"/>
      <c r="UNP329" s="94"/>
      <c r="UNQ329" s="94"/>
      <c r="UNR329" s="94"/>
      <c r="UNS329" s="94"/>
      <c r="UNT329" s="94"/>
      <c r="UNU329" s="94"/>
      <c r="UNV329" s="94"/>
      <c r="UNW329" s="94"/>
      <c r="UNX329" s="94"/>
      <c r="UNY329" s="94"/>
      <c r="UNZ329" s="94"/>
      <c r="UOA329" s="94"/>
      <c r="UOB329" s="94"/>
      <c r="UOC329" s="94"/>
      <c r="UOD329" s="94"/>
      <c r="UOE329" s="94"/>
      <c r="UOF329" s="94"/>
      <c r="UOG329" s="94"/>
      <c r="UOH329" s="94"/>
      <c r="UOI329" s="94"/>
      <c r="UOJ329" s="94"/>
      <c r="UOK329" s="94"/>
      <c r="UOL329" s="94"/>
      <c r="UOM329" s="94"/>
      <c r="UON329" s="94"/>
      <c r="UOO329" s="94"/>
      <c r="UOP329" s="94"/>
      <c r="UOQ329" s="94"/>
      <c r="UOR329" s="94"/>
      <c r="UOS329" s="94"/>
      <c r="UOT329" s="94"/>
      <c r="UOU329" s="94"/>
      <c r="UOV329" s="94"/>
      <c r="UOW329" s="94"/>
      <c r="UOX329" s="94"/>
      <c r="UOY329" s="94"/>
      <c r="UOZ329" s="94"/>
      <c r="UPA329" s="94"/>
      <c r="UPB329" s="94"/>
      <c r="UPC329" s="94"/>
      <c r="UPD329" s="94"/>
      <c r="UPE329" s="94"/>
      <c r="UPF329" s="94"/>
      <c r="UPG329" s="94"/>
      <c r="UPH329" s="94"/>
      <c r="UPI329" s="94"/>
      <c r="UPJ329" s="94"/>
      <c r="UPK329" s="94"/>
      <c r="UPL329" s="94"/>
      <c r="UPM329" s="94"/>
      <c r="UPN329" s="94"/>
      <c r="UPO329" s="94"/>
      <c r="UPP329" s="94"/>
      <c r="UPQ329" s="94"/>
      <c r="UPR329" s="94"/>
      <c r="UPS329" s="94"/>
      <c r="UPT329" s="94"/>
      <c r="UPU329" s="94"/>
      <c r="UPV329" s="94"/>
      <c r="UPW329" s="94"/>
      <c r="UPX329" s="94"/>
      <c r="UPY329" s="94"/>
      <c r="UPZ329" s="94"/>
      <c r="UQA329" s="94"/>
      <c r="UQB329" s="94"/>
      <c r="UQC329" s="94"/>
      <c r="UQD329" s="94"/>
      <c r="UQE329" s="94"/>
      <c r="UQF329" s="94"/>
      <c r="UQG329" s="94"/>
      <c r="UQH329" s="94"/>
      <c r="UQI329" s="94"/>
      <c r="UQJ329" s="94"/>
      <c r="UQK329" s="94"/>
      <c r="UQL329" s="94"/>
      <c r="UQM329" s="94"/>
      <c r="UQN329" s="94"/>
      <c r="UQO329" s="94"/>
      <c r="UQP329" s="94"/>
      <c r="UQQ329" s="94"/>
      <c r="UQR329" s="94"/>
      <c r="UQS329" s="94"/>
      <c r="UQT329" s="94"/>
      <c r="UQU329" s="94"/>
      <c r="UQV329" s="94"/>
      <c r="UQW329" s="94"/>
      <c r="UQX329" s="94"/>
      <c r="UQY329" s="94"/>
      <c r="UQZ329" s="94"/>
      <c r="URA329" s="94"/>
      <c r="URB329" s="94"/>
      <c r="URC329" s="94"/>
      <c r="URD329" s="94"/>
      <c r="URE329" s="94"/>
      <c r="URF329" s="94"/>
      <c r="URG329" s="94"/>
      <c r="URH329" s="94"/>
      <c r="URI329" s="94"/>
      <c r="URJ329" s="94"/>
      <c r="URK329" s="94"/>
      <c r="URL329" s="94"/>
      <c r="URM329" s="94"/>
      <c r="URN329" s="94"/>
      <c r="URO329" s="94"/>
      <c r="URP329" s="94"/>
      <c r="URQ329" s="94"/>
      <c r="URR329" s="94"/>
      <c r="URS329" s="94"/>
      <c r="URT329" s="94"/>
      <c r="URU329" s="94"/>
      <c r="URV329" s="94"/>
      <c r="URW329" s="94"/>
      <c r="URX329" s="94"/>
      <c r="URY329" s="94"/>
      <c r="URZ329" s="94"/>
      <c r="USA329" s="94"/>
      <c r="USB329" s="94"/>
      <c r="USC329" s="94"/>
      <c r="USD329" s="94"/>
      <c r="USE329" s="94"/>
      <c r="USF329" s="94"/>
      <c r="USG329" s="94"/>
      <c r="USH329" s="94"/>
      <c r="USI329" s="94"/>
      <c r="USJ329" s="94"/>
      <c r="USK329" s="94"/>
      <c r="USL329" s="94"/>
      <c r="USM329" s="94"/>
      <c r="USN329" s="94"/>
      <c r="USO329" s="94"/>
      <c r="USP329" s="94"/>
      <c r="USQ329" s="94"/>
      <c r="USR329" s="94"/>
      <c r="USS329" s="94"/>
      <c r="UST329" s="94"/>
      <c r="USU329" s="94"/>
      <c r="USV329" s="94"/>
      <c r="USW329" s="94"/>
      <c r="USX329" s="94"/>
      <c r="USY329" s="94"/>
      <c r="USZ329" s="94"/>
      <c r="UTA329" s="94"/>
      <c r="UTB329" s="94"/>
      <c r="UTC329" s="94"/>
      <c r="UTD329" s="94"/>
      <c r="UTE329" s="94"/>
      <c r="UTF329" s="94"/>
      <c r="UTG329" s="94"/>
      <c r="UTH329" s="94"/>
      <c r="UTI329" s="94"/>
      <c r="UTJ329" s="94"/>
      <c r="UTK329" s="94"/>
      <c r="UTL329" s="94"/>
      <c r="UTM329" s="94"/>
      <c r="UTN329" s="94"/>
      <c r="UTO329" s="94"/>
      <c r="UTP329" s="94"/>
      <c r="UTQ329" s="94"/>
      <c r="UTR329" s="94"/>
      <c r="UTS329" s="94"/>
      <c r="UTT329" s="94"/>
      <c r="UTU329" s="94"/>
      <c r="UTV329" s="94"/>
      <c r="UTW329" s="94"/>
      <c r="UTX329" s="94"/>
      <c r="UTY329" s="94"/>
      <c r="UTZ329" s="94"/>
      <c r="UUA329" s="94"/>
      <c r="UUB329" s="94"/>
      <c r="UUC329" s="94"/>
      <c r="UUD329" s="94"/>
      <c r="UUE329" s="94"/>
      <c r="UUF329" s="94"/>
      <c r="UUG329" s="94"/>
      <c r="UUH329" s="94"/>
      <c r="UUI329" s="94"/>
      <c r="UUJ329" s="94"/>
      <c r="UUK329" s="94"/>
      <c r="UUL329" s="94"/>
      <c r="UUM329" s="94"/>
      <c r="UUN329" s="94"/>
      <c r="UUO329" s="94"/>
      <c r="UUP329" s="94"/>
      <c r="UUQ329" s="94"/>
      <c r="UUR329" s="94"/>
      <c r="UUS329" s="94"/>
      <c r="UUT329" s="94"/>
      <c r="UUU329" s="94"/>
      <c r="UUV329" s="94"/>
      <c r="UUW329" s="94"/>
      <c r="UUX329" s="94"/>
      <c r="UUY329" s="94"/>
      <c r="UUZ329" s="94"/>
      <c r="UVA329" s="94"/>
      <c r="UVB329" s="94"/>
      <c r="UVC329" s="94"/>
      <c r="UVD329" s="94"/>
      <c r="UVE329" s="94"/>
      <c r="UVF329" s="94"/>
      <c r="UVG329" s="94"/>
      <c r="UVH329" s="94"/>
      <c r="UVI329" s="94"/>
      <c r="UVJ329" s="94"/>
      <c r="UVK329" s="94"/>
      <c r="UVL329" s="94"/>
      <c r="UVM329" s="94"/>
      <c r="UVN329" s="94"/>
      <c r="UVO329" s="94"/>
      <c r="UVP329" s="94"/>
      <c r="UVQ329" s="94"/>
      <c r="UVR329" s="94"/>
      <c r="UVS329" s="94"/>
      <c r="UVT329" s="94"/>
      <c r="UVU329" s="94"/>
      <c r="UVV329" s="94"/>
      <c r="UVW329" s="94"/>
      <c r="UVX329" s="94"/>
      <c r="UVY329" s="94"/>
      <c r="UVZ329" s="94"/>
      <c r="UWA329" s="94"/>
      <c r="UWB329" s="94"/>
      <c r="UWC329" s="94"/>
      <c r="UWD329" s="94"/>
      <c r="UWE329" s="94"/>
      <c r="UWF329" s="94"/>
      <c r="UWG329" s="94"/>
      <c r="UWH329" s="94"/>
      <c r="UWI329" s="94"/>
      <c r="UWJ329" s="94"/>
      <c r="UWK329" s="94"/>
      <c r="UWL329" s="94"/>
      <c r="UWM329" s="94"/>
      <c r="UWN329" s="94"/>
      <c r="UWO329" s="94"/>
      <c r="UWP329" s="94"/>
      <c r="UWQ329" s="94"/>
      <c r="UWR329" s="94"/>
      <c r="UWS329" s="94"/>
      <c r="UWT329" s="94"/>
      <c r="UWU329" s="94"/>
      <c r="UWV329" s="94"/>
      <c r="UWW329" s="94"/>
      <c r="UWX329" s="94"/>
      <c r="UWY329" s="94"/>
      <c r="UWZ329" s="94"/>
      <c r="UXA329" s="94"/>
      <c r="UXB329" s="94"/>
      <c r="UXC329" s="94"/>
      <c r="UXD329" s="94"/>
      <c r="UXE329" s="94"/>
      <c r="UXF329" s="94"/>
      <c r="UXG329" s="94"/>
      <c r="UXH329" s="94"/>
      <c r="UXI329" s="94"/>
      <c r="UXJ329" s="94"/>
      <c r="UXK329" s="94"/>
      <c r="UXL329" s="94"/>
      <c r="UXM329" s="94"/>
      <c r="UXN329" s="94"/>
      <c r="UXO329" s="94"/>
      <c r="UXP329" s="94"/>
      <c r="UXQ329" s="94"/>
      <c r="UXR329" s="94"/>
      <c r="UXS329" s="94"/>
      <c r="UXT329" s="94"/>
      <c r="UXU329" s="94"/>
      <c r="UXV329" s="94"/>
      <c r="UXW329" s="94"/>
      <c r="UXX329" s="94"/>
      <c r="UXY329" s="94"/>
      <c r="UXZ329" s="94"/>
      <c r="UYA329" s="94"/>
      <c r="UYB329" s="94"/>
      <c r="UYC329" s="94"/>
      <c r="UYD329" s="94"/>
      <c r="UYE329" s="94"/>
      <c r="UYF329" s="94"/>
      <c r="UYG329" s="94"/>
      <c r="UYH329" s="94"/>
      <c r="UYI329" s="94"/>
      <c r="UYJ329" s="94"/>
      <c r="UYK329" s="94"/>
      <c r="UYL329" s="94"/>
      <c r="UYM329" s="94"/>
      <c r="UYN329" s="94"/>
      <c r="UYO329" s="94"/>
      <c r="UYP329" s="94"/>
      <c r="UYQ329" s="94"/>
      <c r="UYR329" s="94"/>
      <c r="UYS329" s="94"/>
      <c r="UYT329" s="94"/>
      <c r="UYU329" s="94"/>
      <c r="UYV329" s="94"/>
      <c r="UYW329" s="94"/>
      <c r="UYX329" s="94"/>
      <c r="UYY329" s="94"/>
      <c r="UYZ329" s="94"/>
      <c r="UZA329" s="94"/>
      <c r="UZB329" s="94"/>
      <c r="UZC329" s="94"/>
      <c r="UZD329" s="94"/>
      <c r="UZE329" s="94"/>
      <c r="UZF329" s="94"/>
      <c r="UZG329" s="94"/>
      <c r="UZH329" s="94"/>
      <c r="UZI329" s="94"/>
      <c r="UZJ329" s="94"/>
      <c r="UZK329" s="94"/>
      <c r="UZL329" s="94"/>
      <c r="UZM329" s="94"/>
      <c r="UZN329" s="94"/>
      <c r="UZO329" s="94"/>
      <c r="UZP329" s="94"/>
      <c r="UZQ329" s="94"/>
      <c r="UZR329" s="94"/>
      <c r="UZS329" s="94"/>
      <c r="UZT329" s="94"/>
      <c r="UZU329" s="94"/>
      <c r="UZV329" s="94"/>
      <c r="UZW329" s="94"/>
      <c r="UZX329" s="94"/>
      <c r="UZY329" s="94"/>
      <c r="UZZ329" s="94"/>
      <c r="VAA329" s="94"/>
      <c r="VAB329" s="94"/>
      <c r="VAC329" s="94"/>
      <c r="VAD329" s="94"/>
      <c r="VAE329" s="94"/>
      <c r="VAF329" s="94"/>
      <c r="VAG329" s="94"/>
      <c r="VAH329" s="94"/>
      <c r="VAI329" s="94"/>
      <c r="VAJ329" s="94"/>
      <c r="VAK329" s="94"/>
      <c r="VAL329" s="94"/>
      <c r="VAM329" s="94"/>
      <c r="VAN329" s="94"/>
      <c r="VAO329" s="94"/>
      <c r="VAP329" s="94"/>
      <c r="VAQ329" s="94"/>
      <c r="VAR329" s="94"/>
      <c r="VAS329" s="94"/>
      <c r="VAT329" s="94"/>
      <c r="VAU329" s="94"/>
      <c r="VAV329" s="94"/>
      <c r="VAW329" s="94"/>
      <c r="VAX329" s="94"/>
      <c r="VAY329" s="94"/>
      <c r="VAZ329" s="94"/>
      <c r="VBA329" s="94"/>
      <c r="VBB329" s="94"/>
      <c r="VBC329" s="94"/>
      <c r="VBD329" s="94"/>
      <c r="VBE329" s="94"/>
      <c r="VBF329" s="94"/>
      <c r="VBG329" s="94"/>
      <c r="VBH329" s="94"/>
      <c r="VBI329" s="94"/>
      <c r="VBJ329" s="94"/>
      <c r="VBK329" s="94"/>
      <c r="VBL329" s="94"/>
      <c r="VBM329" s="94"/>
      <c r="VBN329" s="94"/>
      <c r="VBO329" s="94"/>
      <c r="VBP329" s="94"/>
      <c r="VBQ329" s="94"/>
      <c r="VBR329" s="94"/>
      <c r="VBS329" s="94"/>
      <c r="VBT329" s="94"/>
      <c r="VBU329" s="94"/>
      <c r="VBV329" s="94"/>
      <c r="VBW329" s="94"/>
      <c r="VBX329" s="94"/>
      <c r="VBY329" s="94"/>
      <c r="VBZ329" s="94"/>
      <c r="VCA329" s="94"/>
      <c r="VCB329" s="94"/>
      <c r="VCC329" s="94"/>
      <c r="VCD329" s="94"/>
      <c r="VCE329" s="94"/>
      <c r="VCF329" s="94"/>
      <c r="VCG329" s="94"/>
      <c r="VCH329" s="94"/>
      <c r="VCI329" s="94"/>
      <c r="VCJ329" s="94"/>
      <c r="VCK329" s="94"/>
      <c r="VCL329" s="94"/>
      <c r="VCM329" s="94"/>
      <c r="VCN329" s="94"/>
      <c r="VCO329" s="94"/>
      <c r="VCP329" s="94"/>
      <c r="VCQ329" s="94"/>
      <c r="VCR329" s="94"/>
      <c r="VCS329" s="94"/>
      <c r="VCT329" s="94"/>
      <c r="VCU329" s="94"/>
      <c r="VCV329" s="94"/>
      <c r="VCW329" s="94"/>
      <c r="VCX329" s="94"/>
      <c r="VCY329" s="94"/>
      <c r="VCZ329" s="94"/>
      <c r="VDA329" s="94"/>
      <c r="VDB329" s="94"/>
      <c r="VDC329" s="94"/>
      <c r="VDD329" s="94"/>
      <c r="VDE329" s="94"/>
      <c r="VDF329" s="94"/>
      <c r="VDG329" s="94"/>
      <c r="VDH329" s="94"/>
      <c r="VDI329" s="94"/>
      <c r="VDJ329" s="94"/>
      <c r="VDK329" s="94"/>
      <c r="VDL329" s="94"/>
      <c r="VDM329" s="94"/>
      <c r="VDN329" s="94"/>
      <c r="VDO329" s="94"/>
      <c r="VDP329" s="94"/>
      <c r="VDQ329" s="94"/>
      <c r="VDR329" s="94"/>
      <c r="VDS329" s="94"/>
      <c r="VDT329" s="94"/>
      <c r="VDU329" s="94"/>
      <c r="VDV329" s="94"/>
      <c r="VDW329" s="94"/>
      <c r="VDX329" s="94"/>
      <c r="VDY329" s="94"/>
      <c r="VDZ329" s="94"/>
      <c r="VEA329" s="94"/>
      <c r="VEB329" s="94"/>
      <c r="VEC329" s="94"/>
      <c r="VED329" s="94"/>
      <c r="VEE329" s="94"/>
      <c r="VEF329" s="94"/>
      <c r="VEG329" s="94"/>
      <c r="VEH329" s="94"/>
      <c r="VEI329" s="94"/>
      <c r="VEJ329" s="94"/>
      <c r="VEK329" s="94"/>
      <c r="VEL329" s="94"/>
      <c r="VEM329" s="94"/>
      <c r="VEN329" s="94"/>
      <c r="VEO329" s="94"/>
      <c r="VEP329" s="94"/>
      <c r="VEQ329" s="94"/>
      <c r="VER329" s="94"/>
      <c r="VES329" s="94"/>
      <c r="VET329" s="94"/>
      <c r="VEU329" s="94"/>
      <c r="VEV329" s="94"/>
      <c r="VEW329" s="94"/>
      <c r="VEX329" s="94"/>
      <c r="VEY329" s="94"/>
      <c r="VEZ329" s="94"/>
      <c r="VFA329" s="94"/>
      <c r="VFB329" s="94"/>
      <c r="VFC329" s="94"/>
      <c r="VFD329" s="94"/>
      <c r="VFE329" s="94"/>
      <c r="VFF329" s="94"/>
      <c r="VFG329" s="94"/>
      <c r="VFH329" s="94"/>
      <c r="VFI329" s="94"/>
      <c r="VFJ329" s="94"/>
      <c r="VFK329" s="94"/>
      <c r="VFL329" s="94"/>
      <c r="VFM329" s="94"/>
      <c r="VFN329" s="94"/>
      <c r="VFO329" s="94"/>
      <c r="VFP329" s="94"/>
      <c r="VFQ329" s="94"/>
      <c r="VFR329" s="94"/>
      <c r="VFS329" s="94"/>
      <c r="VFT329" s="94"/>
      <c r="VFU329" s="94"/>
      <c r="VFV329" s="94"/>
      <c r="VFW329" s="94"/>
      <c r="VFX329" s="94"/>
      <c r="VFY329" s="94"/>
      <c r="VFZ329" s="94"/>
      <c r="VGA329" s="94"/>
      <c r="VGB329" s="94"/>
      <c r="VGC329" s="94"/>
      <c r="VGD329" s="94"/>
      <c r="VGE329" s="94"/>
      <c r="VGF329" s="94"/>
      <c r="VGG329" s="94"/>
      <c r="VGH329" s="94"/>
      <c r="VGI329" s="94"/>
      <c r="VGJ329" s="94"/>
      <c r="VGK329" s="94"/>
      <c r="VGL329" s="94"/>
      <c r="VGM329" s="94"/>
      <c r="VGN329" s="94"/>
      <c r="VGO329" s="94"/>
      <c r="VGP329" s="94"/>
      <c r="VGQ329" s="94"/>
      <c r="VGR329" s="94"/>
      <c r="VGS329" s="94"/>
      <c r="VGT329" s="94"/>
      <c r="VGU329" s="94"/>
      <c r="VGV329" s="94"/>
      <c r="VGW329" s="94"/>
      <c r="VGX329" s="94"/>
      <c r="VGY329" s="94"/>
      <c r="VGZ329" s="94"/>
      <c r="VHA329" s="94"/>
      <c r="VHB329" s="94"/>
      <c r="VHC329" s="94"/>
      <c r="VHD329" s="94"/>
      <c r="VHE329" s="94"/>
      <c r="VHF329" s="94"/>
      <c r="VHG329" s="94"/>
      <c r="VHH329" s="94"/>
      <c r="VHI329" s="94"/>
      <c r="VHJ329" s="94"/>
      <c r="VHK329" s="94"/>
      <c r="VHL329" s="94"/>
      <c r="VHM329" s="94"/>
      <c r="VHN329" s="94"/>
      <c r="VHO329" s="94"/>
      <c r="VHP329" s="94"/>
      <c r="VHQ329" s="94"/>
      <c r="VHR329" s="94"/>
      <c r="VHS329" s="94"/>
      <c r="VHT329" s="94"/>
      <c r="VHU329" s="94"/>
      <c r="VHV329" s="94"/>
      <c r="VHW329" s="94"/>
      <c r="VHX329" s="94"/>
      <c r="VHY329" s="94"/>
      <c r="VHZ329" s="94"/>
      <c r="VIA329" s="94"/>
      <c r="VIB329" s="94"/>
      <c r="VIC329" s="94"/>
      <c r="VID329" s="94"/>
      <c r="VIE329" s="94"/>
      <c r="VIF329" s="94"/>
      <c r="VIG329" s="94"/>
      <c r="VIH329" s="94"/>
      <c r="VII329" s="94"/>
      <c r="VIJ329" s="94"/>
      <c r="VIK329" s="94"/>
      <c r="VIL329" s="94"/>
      <c r="VIM329" s="94"/>
      <c r="VIN329" s="94"/>
      <c r="VIO329" s="94"/>
      <c r="VIP329" s="94"/>
      <c r="VIQ329" s="94"/>
      <c r="VIR329" s="94"/>
      <c r="VIS329" s="94"/>
      <c r="VIT329" s="94"/>
      <c r="VIU329" s="94"/>
      <c r="VIV329" s="94"/>
      <c r="VIW329" s="94"/>
      <c r="VIX329" s="94"/>
      <c r="VIY329" s="94"/>
      <c r="VIZ329" s="94"/>
      <c r="VJA329" s="94"/>
      <c r="VJB329" s="94"/>
      <c r="VJC329" s="94"/>
      <c r="VJD329" s="94"/>
      <c r="VJE329" s="94"/>
      <c r="VJF329" s="94"/>
      <c r="VJG329" s="94"/>
      <c r="VJH329" s="94"/>
      <c r="VJI329" s="94"/>
      <c r="VJJ329" s="94"/>
      <c r="VJK329" s="94"/>
      <c r="VJL329" s="94"/>
      <c r="VJM329" s="94"/>
      <c r="VJN329" s="94"/>
      <c r="VJO329" s="94"/>
      <c r="VJP329" s="94"/>
      <c r="VJQ329" s="94"/>
      <c r="VJR329" s="94"/>
      <c r="VJS329" s="94"/>
      <c r="VJT329" s="94"/>
      <c r="VJU329" s="94"/>
      <c r="VJV329" s="94"/>
      <c r="VJW329" s="94"/>
      <c r="VJX329" s="94"/>
      <c r="VJY329" s="94"/>
      <c r="VJZ329" s="94"/>
      <c r="VKA329" s="94"/>
      <c r="VKB329" s="94"/>
      <c r="VKC329" s="94"/>
      <c r="VKD329" s="94"/>
      <c r="VKE329" s="94"/>
      <c r="VKF329" s="94"/>
      <c r="VKG329" s="94"/>
      <c r="VKH329" s="94"/>
      <c r="VKI329" s="94"/>
      <c r="VKJ329" s="94"/>
      <c r="VKK329" s="94"/>
      <c r="VKL329" s="94"/>
      <c r="VKM329" s="94"/>
      <c r="VKN329" s="94"/>
      <c r="VKO329" s="94"/>
      <c r="VKP329" s="94"/>
      <c r="VKQ329" s="94"/>
      <c r="VKR329" s="94"/>
      <c r="VKS329" s="94"/>
      <c r="VKT329" s="94"/>
      <c r="VKU329" s="94"/>
      <c r="VKV329" s="94"/>
      <c r="VKW329" s="94"/>
      <c r="VKX329" s="94"/>
      <c r="VKY329" s="94"/>
      <c r="VKZ329" s="94"/>
      <c r="VLA329" s="94"/>
      <c r="VLB329" s="94"/>
      <c r="VLC329" s="94"/>
      <c r="VLD329" s="94"/>
      <c r="VLE329" s="94"/>
      <c r="VLF329" s="94"/>
      <c r="VLG329" s="94"/>
      <c r="VLH329" s="94"/>
      <c r="VLI329" s="94"/>
      <c r="VLJ329" s="94"/>
      <c r="VLK329" s="94"/>
      <c r="VLL329" s="94"/>
      <c r="VLM329" s="94"/>
      <c r="VLN329" s="94"/>
      <c r="VLO329" s="94"/>
      <c r="VLP329" s="94"/>
      <c r="VLQ329" s="94"/>
      <c r="VLR329" s="94"/>
      <c r="VLS329" s="94"/>
      <c r="VLT329" s="94"/>
      <c r="VLU329" s="94"/>
      <c r="VLV329" s="94"/>
      <c r="VLW329" s="94"/>
      <c r="VLX329" s="94"/>
      <c r="VLY329" s="94"/>
      <c r="VLZ329" s="94"/>
      <c r="VMA329" s="94"/>
      <c r="VMB329" s="94"/>
      <c r="VMC329" s="94"/>
      <c r="VMD329" s="94"/>
      <c r="VME329" s="94"/>
      <c r="VMF329" s="94"/>
      <c r="VMG329" s="94"/>
      <c r="VMH329" s="94"/>
      <c r="VMI329" s="94"/>
      <c r="VMJ329" s="94"/>
      <c r="VMK329" s="94"/>
      <c r="VML329" s="94"/>
      <c r="VMM329" s="94"/>
      <c r="VMN329" s="94"/>
      <c r="VMO329" s="94"/>
      <c r="VMP329" s="94"/>
      <c r="VMQ329" s="94"/>
      <c r="VMR329" s="94"/>
      <c r="VMS329" s="94"/>
      <c r="VMT329" s="94"/>
      <c r="VMU329" s="94"/>
      <c r="VMV329" s="94"/>
      <c r="VMW329" s="94"/>
      <c r="VMX329" s="94"/>
      <c r="VMY329" s="94"/>
      <c r="VMZ329" s="94"/>
      <c r="VNA329" s="94"/>
      <c r="VNB329" s="94"/>
      <c r="VNC329" s="94"/>
      <c r="VND329" s="94"/>
      <c r="VNE329" s="94"/>
      <c r="VNF329" s="94"/>
      <c r="VNG329" s="94"/>
      <c r="VNH329" s="94"/>
      <c r="VNI329" s="94"/>
      <c r="VNJ329" s="94"/>
      <c r="VNK329" s="94"/>
      <c r="VNL329" s="94"/>
      <c r="VNM329" s="94"/>
      <c r="VNN329" s="94"/>
      <c r="VNO329" s="94"/>
      <c r="VNP329" s="94"/>
      <c r="VNQ329" s="94"/>
      <c r="VNR329" s="94"/>
      <c r="VNS329" s="94"/>
      <c r="VNT329" s="94"/>
      <c r="VNU329" s="94"/>
      <c r="VNV329" s="94"/>
      <c r="VNW329" s="94"/>
      <c r="VNX329" s="94"/>
      <c r="VNY329" s="94"/>
      <c r="VNZ329" s="94"/>
      <c r="VOA329" s="94"/>
      <c r="VOB329" s="94"/>
      <c r="VOC329" s="94"/>
      <c r="VOD329" s="94"/>
      <c r="VOE329" s="94"/>
      <c r="VOF329" s="94"/>
      <c r="VOG329" s="94"/>
      <c r="VOH329" s="94"/>
      <c r="VOI329" s="94"/>
      <c r="VOJ329" s="94"/>
      <c r="VOK329" s="94"/>
      <c r="VOL329" s="94"/>
      <c r="VOM329" s="94"/>
      <c r="VON329" s="94"/>
      <c r="VOO329" s="94"/>
      <c r="VOP329" s="94"/>
      <c r="VOQ329" s="94"/>
      <c r="VOR329" s="94"/>
      <c r="VOS329" s="94"/>
      <c r="VOT329" s="94"/>
      <c r="VOU329" s="94"/>
      <c r="VOV329" s="94"/>
      <c r="VOW329" s="94"/>
      <c r="VOX329" s="94"/>
      <c r="VOY329" s="94"/>
      <c r="VOZ329" s="94"/>
      <c r="VPA329" s="94"/>
      <c r="VPB329" s="94"/>
      <c r="VPC329" s="94"/>
      <c r="VPD329" s="94"/>
      <c r="VPE329" s="94"/>
      <c r="VPF329" s="94"/>
      <c r="VPG329" s="94"/>
      <c r="VPH329" s="94"/>
      <c r="VPI329" s="94"/>
      <c r="VPJ329" s="94"/>
      <c r="VPK329" s="94"/>
      <c r="VPL329" s="94"/>
      <c r="VPM329" s="94"/>
      <c r="VPN329" s="94"/>
      <c r="VPO329" s="94"/>
      <c r="VPP329" s="94"/>
      <c r="VPQ329" s="94"/>
      <c r="VPR329" s="94"/>
      <c r="VPS329" s="94"/>
      <c r="VPT329" s="94"/>
      <c r="VPU329" s="94"/>
      <c r="VPV329" s="94"/>
      <c r="VPW329" s="94"/>
      <c r="VPX329" s="94"/>
      <c r="VPY329" s="94"/>
      <c r="VPZ329" s="94"/>
      <c r="VQA329" s="94"/>
      <c r="VQB329" s="94"/>
      <c r="VQC329" s="94"/>
      <c r="VQD329" s="94"/>
      <c r="VQE329" s="94"/>
      <c r="VQF329" s="94"/>
      <c r="VQG329" s="94"/>
      <c r="VQH329" s="94"/>
      <c r="VQI329" s="94"/>
      <c r="VQJ329" s="94"/>
      <c r="VQK329" s="94"/>
      <c r="VQL329" s="94"/>
      <c r="VQM329" s="94"/>
      <c r="VQN329" s="94"/>
      <c r="VQO329" s="94"/>
      <c r="VQP329" s="94"/>
      <c r="VQQ329" s="94"/>
      <c r="VQR329" s="94"/>
      <c r="VQS329" s="94"/>
      <c r="VQT329" s="94"/>
      <c r="VQU329" s="94"/>
      <c r="VQV329" s="94"/>
      <c r="VQW329" s="94"/>
      <c r="VQX329" s="94"/>
      <c r="VQY329" s="94"/>
      <c r="VQZ329" s="94"/>
      <c r="VRA329" s="94"/>
      <c r="VRB329" s="94"/>
      <c r="VRC329" s="94"/>
      <c r="VRD329" s="94"/>
      <c r="VRE329" s="94"/>
      <c r="VRF329" s="94"/>
      <c r="VRG329" s="94"/>
      <c r="VRH329" s="94"/>
      <c r="VRI329" s="94"/>
      <c r="VRJ329" s="94"/>
      <c r="VRK329" s="94"/>
      <c r="VRL329" s="94"/>
      <c r="VRM329" s="94"/>
      <c r="VRN329" s="94"/>
      <c r="VRO329" s="94"/>
      <c r="VRP329" s="94"/>
      <c r="VRQ329" s="94"/>
      <c r="VRR329" s="94"/>
      <c r="VRS329" s="94"/>
      <c r="VRT329" s="94"/>
      <c r="VRU329" s="94"/>
      <c r="VRV329" s="94"/>
      <c r="VRW329" s="94"/>
      <c r="VRX329" s="94"/>
      <c r="VRY329" s="94"/>
      <c r="VRZ329" s="94"/>
      <c r="VSA329" s="94"/>
      <c r="VSB329" s="94"/>
      <c r="VSC329" s="94"/>
      <c r="VSD329" s="94"/>
      <c r="VSE329" s="94"/>
      <c r="VSF329" s="94"/>
      <c r="VSG329" s="94"/>
      <c r="VSH329" s="94"/>
      <c r="VSI329" s="94"/>
      <c r="VSJ329" s="94"/>
      <c r="VSK329" s="94"/>
      <c r="VSL329" s="94"/>
      <c r="VSM329" s="94"/>
      <c r="VSN329" s="94"/>
      <c r="VSO329" s="94"/>
      <c r="VSP329" s="94"/>
      <c r="VSQ329" s="94"/>
      <c r="VSR329" s="94"/>
      <c r="VSS329" s="94"/>
      <c r="VST329" s="94"/>
      <c r="VSU329" s="94"/>
      <c r="VSV329" s="94"/>
      <c r="VSW329" s="94"/>
      <c r="VSX329" s="94"/>
      <c r="VSY329" s="94"/>
      <c r="VSZ329" s="94"/>
      <c r="VTA329" s="94"/>
      <c r="VTB329" s="94"/>
      <c r="VTC329" s="94"/>
      <c r="VTD329" s="94"/>
      <c r="VTE329" s="94"/>
      <c r="VTF329" s="94"/>
      <c r="VTG329" s="94"/>
      <c r="VTH329" s="94"/>
      <c r="VTI329" s="94"/>
      <c r="VTJ329" s="94"/>
      <c r="VTK329" s="94"/>
      <c r="VTL329" s="94"/>
      <c r="VTM329" s="94"/>
      <c r="VTN329" s="94"/>
      <c r="VTO329" s="94"/>
      <c r="VTP329" s="94"/>
      <c r="VTQ329" s="94"/>
      <c r="VTR329" s="94"/>
      <c r="VTS329" s="94"/>
      <c r="VTT329" s="94"/>
      <c r="VTU329" s="94"/>
      <c r="VTV329" s="94"/>
      <c r="VTW329" s="94"/>
      <c r="VTX329" s="94"/>
      <c r="VTY329" s="94"/>
      <c r="VTZ329" s="94"/>
      <c r="VUA329" s="94"/>
      <c r="VUB329" s="94"/>
      <c r="VUC329" s="94"/>
      <c r="VUD329" s="94"/>
      <c r="VUE329" s="94"/>
      <c r="VUF329" s="94"/>
      <c r="VUG329" s="94"/>
      <c r="VUH329" s="94"/>
      <c r="VUI329" s="94"/>
      <c r="VUJ329" s="94"/>
      <c r="VUK329" s="94"/>
      <c r="VUL329" s="94"/>
      <c r="VUM329" s="94"/>
      <c r="VUN329" s="94"/>
      <c r="VUO329" s="94"/>
      <c r="VUP329" s="94"/>
      <c r="VUQ329" s="94"/>
      <c r="VUR329" s="94"/>
      <c r="VUS329" s="94"/>
      <c r="VUT329" s="94"/>
      <c r="VUU329" s="94"/>
      <c r="VUV329" s="94"/>
      <c r="VUW329" s="94"/>
      <c r="VUX329" s="94"/>
      <c r="VUY329" s="94"/>
      <c r="VUZ329" s="94"/>
      <c r="VVA329" s="94"/>
      <c r="VVB329" s="94"/>
      <c r="VVC329" s="94"/>
      <c r="VVD329" s="94"/>
      <c r="VVE329" s="94"/>
      <c r="VVF329" s="94"/>
      <c r="VVG329" s="94"/>
      <c r="VVH329" s="94"/>
      <c r="VVI329" s="94"/>
      <c r="VVJ329" s="94"/>
      <c r="VVK329" s="94"/>
      <c r="VVL329" s="94"/>
      <c r="VVM329" s="94"/>
      <c r="VVN329" s="94"/>
      <c r="VVO329" s="94"/>
      <c r="VVP329" s="94"/>
      <c r="VVQ329" s="94"/>
      <c r="VVR329" s="94"/>
      <c r="VVS329" s="94"/>
      <c r="VVT329" s="94"/>
      <c r="VVU329" s="94"/>
      <c r="VVV329" s="94"/>
      <c r="VVW329" s="94"/>
      <c r="VVX329" s="94"/>
      <c r="VVY329" s="94"/>
      <c r="VVZ329" s="94"/>
      <c r="VWA329" s="94"/>
      <c r="VWB329" s="94"/>
      <c r="VWC329" s="94"/>
      <c r="VWD329" s="94"/>
      <c r="VWE329" s="94"/>
      <c r="VWF329" s="94"/>
      <c r="VWG329" s="94"/>
      <c r="VWH329" s="94"/>
      <c r="VWI329" s="94"/>
      <c r="VWJ329" s="94"/>
      <c r="VWK329" s="94"/>
      <c r="VWL329" s="94"/>
      <c r="VWM329" s="94"/>
      <c r="VWN329" s="94"/>
      <c r="VWO329" s="94"/>
      <c r="VWP329" s="94"/>
      <c r="VWQ329" s="94"/>
      <c r="VWR329" s="94"/>
      <c r="VWS329" s="94"/>
      <c r="VWT329" s="94"/>
      <c r="VWU329" s="94"/>
      <c r="VWV329" s="94"/>
      <c r="VWW329" s="94"/>
      <c r="VWX329" s="94"/>
      <c r="VWY329" s="94"/>
      <c r="VWZ329" s="94"/>
      <c r="VXA329" s="94"/>
      <c r="VXB329" s="94"/>
      <c r="VXC329" s="94"/>
      <c r="VXD329" s="94"/>
      <c r="VXE329" s="94"/>
      <c r="VXF329" s="94"/>
      <c r="VXG329" s="94"/>
      <c r="VXH329" s="94"/>
      <c r="VXI329" s="94"/>
      <c r="VXJ329" s="94"/>
      <c r="VXK329" s="94"/>
      <c r="VXL329" s="94"/>
      <c r="VXM329" s="94"/>
      <c r="VXN329" s="94"/>
      <c r="VXO329" s="94"/>
      <c r="VXP329" s="94"/>
      <c r="VXQ329" s="94"/>
      <c r="VXR329" s="94"/>
      <c r="VXS329" s="94"/>
      <c r="VXT329" s="94"/>
      <c r="VXU329" s="94"/>
      <c r="VXV329" s="94"/>
      <c r="VXW329" s="94"/>
      <c r="VXX329" s="94"/>
      <c r="VXY329" s="94"/>
      <c r="VXZ329" s="94"/>
      <c r="VYA329" s="94"/>
      <c r="VYB329" s="94"/>
      <c r="VYC329" s="94"/>
      <c r="VYD329" s="94"/>
      <c r="VYE329" s="94"/>
      <c r="VYF329" s="94"/>
      <c r="VYG329" s="94"/>
      <c r="VYH329" s="94"/>
      <c r="VYI329" s="94"/>
      <c r="VYJ329" s="94"/>
      <c r="VYK329" s="94"/>
      <c r="VYL329" s="94"/>
      <c r="VYM329" s="94"/>
      <c r="VYN329" s="94"/>
      <c r="VYO329" s="94"/>
      <c r="VYP329" s="94"/>
      <c r="VYQ329" s="94"/>
      <c r="VYR329" s="94"/>
      <c r="VYS329" s="94"/>
      <c r="VYT329" s="94"/>
      <c r="VYU329" s="94"/>
      <c r="VYV329" s="94"/>
      <c r="VYW329" s="94"/>
      <c r="VYX329" s="94"/>
      <c r="VYY329" s="94"/>
      <c r="VYZ329" s="94"/>
      <c r="VZA329" s="94"/>
      <c r="VZB329" s="94"/>
      <c r="VZC329" s="94"/>
      <c r="VZD329" s="94"/>
      <c r="VZE329" s="94"/>
      <c r="VZF329" s="94"/>
      <c r="VZG329" s="94"/>
      <c r="VZH329" s="94"/>
      <c r="VZI329" s="94"/>
      <c r="VZJ329" s="94"/>
      <c r="VZK329" s="94"/>
      <c r="VZL329" s="94"/>
      <c r="VZM329" s="94"/>
      <c r="VZN329" s="94"/>
      <c r="VZO329" s="94"/>
      <c r="VZP329" s="94"/>
      <c r="VZQ329" s="94"/>
      <c r="VZR329" s="94"/>
      <c r="VZS329" s="94"/>
      <c r="VZT329" s="94"/>
      <c r="VZU329" s="94"/>
      <c r="VZV329" s="94"/>
      <c r="VZW329" s="94"/>
      <c r="VZX329" s="94"/>
      <c r="VZY329" s="94"/>
      <c r="VZZ329" s="94"/>
      <c r="WAA329" s="94"/>
      <c r="WAB329" s="94"/>
      <c r="WAC329" s="94"/>
      <c r="WAD329" s="94"/>
      <c r="WAE329" s="94"/>
      <c r="WAF329" s="94"/>
      <c r="WAG329" s="94"/>
      <c r="WAH329" s="94"/>
      <c r="WAI329" s="94"/>
      <c r="WAJ329" s="94"/>
      <c r="WAK329" s="94"/>
      <c r="WAL329" s="94"/>
      <c r="WAM329" s="94"/>
      <c r="WAN329" s="94"/>
      <c r="WAO329" s="94"/>
      <c r="WAP329" s="94"/>
      <c r="WAQ329" s="94"/>
      <c r="WAR329" s="94"/>
      <c r="WAS329" s="94"/>
      <c r="WAT329" s="94"/>
      <c r="WAU329" s="94"/>
      <c r="WAV329" s="94"/>
      <c r="WAW329" s="94"/>
      <c r="WAX329" s="94"/>
      <c r="WAY329" s="94"/>
      <c r="WAZ329" s="94"/>
      <c r="WBA329" s="94"/>
      <c r="WBB329" s="94"/>
      <c r="WBC329" s="94"/>
      <c r="WBD329" s="94"/>
      <c r="WBE329" s="94"/>
      <c r="WBF329" s="94"/>
      <c r="WBG329" s="94"/>
      <c r="WBH329" s="94"/>
      <c r="WBI329" s="94"/>
      <c r="WBJ329" s="94"/>
      <c r="WBK329" s="94"/>
      <c r="WBL329" s="94"/>
      <c r="WBM329" s="94"/>
      <c r="WBN329" s="94"/>
      <c r="WBO329" s="94"/>
      <c r="WBP329" s="94"/>
      <c r="WBQ329" s="94"/>
      <c r="WBR329" s="94"/>
      <c r="WBS329" s="94"/>
      <c r="WBT329" s="94"/>
      <c r="WBU329" s="94"/>
      <c r="WBV329" s="94"/>
      <c r="WBW329" s="94"/>
      <c r="WBX329" s="94"/>
      <c r="WBY329" s="94"/>
      <c r="WBZ329" s="94"/>
      <c r="WCA329" s="94"/>
      <c r="WCB329" s="94"/>
      <c r="WCC329" s="94"/>
      <c r="WCD329" s="94"/>
      <c r="WCE329" s="94"/>
      <c r="WCF329" s="94"/>
      <c r="WCG329" s="94"/>
      <c r="WCH329" s="94"/>
      <c r="WCI329" s="94"/>
      <c r="WCJ329" s="94"/>
      <c r="WCK329" s="94"/>
      <c r="WCL329" s="94"/>
      <c r="WCM329" s="94"/>
      <c r="WCN329" s="94"/>
      <c r="WCO329" s="94"/>
      <c r="WCP329" s="94"/>
      <c r="WCQ329" s="94"/>
      <c r="WCR329" s="94"/>
      <c r="WCS329" s="94"/>
      <c r="WCT329" s="94"/>
      <c r="WCU329" s="94"/>
      <c r="WCV329" s="94"/>
      <c r="WCW329" s="94"/>
      <c r="WCX329" s="94"/>
      <c r="WCY329" s="94"/>
      <c r="WCZ329" s="94"/>
      <c r="WDA329" s="94"/>
      <c r="WDB329" s="94"/>
      <c r="WDC329" s="94"/>
      <c r="WDD329" s="94"/>
      <c r="WDE329" s="94"/>
      <c r="WDF329" s="94"/>
      <c r="WDG329" s="94"/>
      <c r="WDH329" s="94"/>
      <c r="WDI329" s="94"/>
      <c r="WDJ329" s="94"/>
      <c r="WDK329" s="94"/>
      <c r="WDL329" s="94"/>
      <c r="WDM329" s="94"/>
      <c r="WDN329" s="94"/>
      <c r="WDO329" s="94"/>
      <c r="WDP329" s="94"/>
      <c r="WDQ329" s="94"/>
      <c r="WDR329" s="94"/>
      <c r="WDS329" s="94"/>
      <c r="WDT329" s="94"/>
      <c r="WDU329" s="94"/>
      <c r="WDV329" s="94"/>
      <c r="WDW329" s="94"/>
      <c r="WDX329" s="94"/>
      <c r="WDY329" s="94"/>
      <c r="WDZ329" s="94"/>
      <c r="WEA329" s="94"/>
      <c r="WEB329" s="94"/>
      <c r="WEC329" s="94"/>
      <c r="WED329" s="94"/>
      <c r="WEE329" s="94"/>
      <c r="WEF329" s="94"/>
      <c r="WEG329" s="94"/>
      <c r="WEH329" s="94"/>
      <c r="WEI329" s="94"/>
      <c r="WEJ329" s="94"/>
      <c r="WEK329" s="94"/>
      <c r="WEL329" s="94"/>
      <c r="WEM329" s="94"/>
      <c r="WEN329" s="94"/>
      <c r="WEO329" s="94"/>
      <c r="WEP329" s="94"/>
      <c r="WEQ329" s="94"/>
      <c r="WER329" s="94"/>
      <c r="WES329" s="94"/>
      <c r="WET329" s="94"/>
      <c r="WEU329" s="94"/>
      <c r="WEV329" s="94"/>
      <c r="WEW329" s="94"/>
      <c r="WEX329" s="94"/>
      <c r="WEY329" s="94"/>
      <c r="WEZ329" s="94"/>
      <c r="WFA329" s="94"/>
      <c r="WFB329" s="94"/>
      <c r="WFC329" s="94"/>
      <c r="WFD329" s="94"/>
      <c r="WFE329" s="94"/>
      <c r="WFF329" s="94"/>
      <c r="WFG329" s="94"/>
      <c r="WFH329" s="94"/>
      <c r="WFI329" s="94"/>
      <c r="WFJ329" s="94"/>
      <c r="WFK329" s="94"/>
      <c r="WFL329" s="94"/>
      <c r="WFM329" s="94"/>
      <c r="WFN329" s="94"/>
      <c r="WFO329" s="94"/>
      <c r="WFP329" s="94"/>
      <c r="WFQ329" s="94"/>
      <c r="WFR329" s="94"/>
      <c r="WFS329" s="94"/>
      <c r="WFT329" s="94"/>
      <c r="WFU329" s="94"/>
      <c r="WFV329" s="94"/>
      <c r="WFW329" s="94"/>
      <c r="WFX329" s="94"/>
      <c r="WFY329" s="94"/>
      <c r="WFZ329" s="94"/>
      <c r="WGA329" s="94"/>
      <c r="WGB329" s="94"/>
      <c r="WGC329" s="94"/>
      <c r="WGD329" s="94"/>
      <c r="WGE329" s="94"/>
      <c r="WGF329" s="94"/>
      <c r="WGG329" s="94"/>
      <c r="WGH329" s="94"/>
      <c r="WGI329" s="94"/>
      <c r="WGJ329" s="94"/>
      <c r="WGK329" s="94"/>
      <c r="WGL329" s="94"/>
      <c r="WGM329" s="94"/>
      <c r="WGN329" s="94"/>
      <c r="WGO329" s="94"/>
      <c r="WGP329" s="94"/>
      <c r="WGQ329" s="94"/>
      <c r="WGR329" s="94"/>
      <c r="WGS329" s="94"/>
      <c r="WGT329" s="94"/>
      <c r="WGU329" s="94"/>
      <c r="WGV329" s="94"/>
      <c r="WGW329" s="94"/>
      <c r="WGX329" s="94"/>
      <c r="WGY329" s="94"/>
      <c r="WGZ329" s="94"/>
      <c r="WHA329" s="94"/>
      <c r="WHB329" s="94"/>
      <c r="WHC329" s="94"/>
      <c r="WHD329" s="94"/>
      <c r="WHE329" s="94"/>
      <c r="WHF329" s="94"/>
      <c r="WHG329" s="94"/>
      <c r="WHH329" s="94"/>
      <c r="WHI329" s="94"/>
      <c r="WHJ329" s="94"/>
      <c r="WHK329" s="94"/>
      <c r="WHL329" s="94"/>
      <c r="WHM329" s="94"/>
      <c r="WHN329" s="94"/>
      <c r="WHO329" s="94"/>
      <c r="WHP329" s="94"/>
      <c r="WHQ329" s="94"/>
      <c r="WHR329" s="94"/>
      <c r="WHS329" s="94"/>
      <c r="WHT329" s="94"/>
      <c r="WHU329" s="94"/>
      <c r="WHV329" s="94"/>
      <c r="WHW329" s="94"/>
      <c r="WHX329" s="94"/>
      <c r="WHY329" s="94"/>
      <c r="WHZ329" s="94"/>
      <c r="WIA329" s="94"/>
      <c r="WIB329" s="94"/>
      <c r="WIC329" s="94"/>
      <c r="WID329" s="94"/>
      <c r="WIE329" s="94"/>
      <c r="WIF329" s="94"/>
      <c r="WIG329" s="94"/>
      <c r="WIH329" s="94"/>
      <c r="WII329" s="94"/>
      <c r="WIJ329" s="94"/>
      <c r="WIK329" s="94"/>
      <c r="WIL329" s="94"/>
      <c r="WIM329" s="94"/>
      <c r="WIN329" s="94"/>
      <c r="WIO329" s="94"/>
      <c r="WIP329" s="94"/>
      <c r="WIQ329" s="94"/>
      <c r="WIR329" s="94"/>
      <c r="WIS329" s="94"/>
      <c r="WIT329" s="94"/>
      <c r="WIU329" s="94"/>
      <c r="WIV329" s="94"/>
      <c r="WIW329" s="94"/>
      <c r="WIX329" s="94"/>
      <c r="WIY329" s="94"/>
      <c r="WIZ329" s="94"/>
      <c r="WJA329" s="94"/>
      <c r="WJB329" s="94"/>
      <c r="WJC329" s="94"/>
      <c r="WJD329" s="94"/>
      <c r="WJE329" s="94"/>
      <c r="WJF329" s="94"/>
      <c r="WJG329" s="94"/>
      <c r="WJH329" s="94"/>
      <c r="WJI329" s="94"/>
      <c r="WJJ329" s="94"/>
      <c r="WJK329" s="94"/>
      <c r="WJL329" s="94"/>
      <c r="WJM329" s="94"/>
      <c r="WJN329" s="94"/>
      <c r="WJO329" s="94"/>
      <c r="WJP329" s="94"/>
      <c r="WJQ329" s="94"/>
      <c r="WJR329" s="94"/>
      <c r="WJS329" s="94"/>
      <c r="WJT329" s="94"/>
      <c r="WJU329" s="94"/>
      <c r="WJV329" s="94"/>
      <c r="WJW329" s="94"/>
      <c r="WJX329" s="94"/>
      <c r="WJY329" s="94"/>
      <c r="WJZ329" s="94"/>
      <c r="WKA329" s="94"/>
      <c r="WKB329" s="94"/>
      <c r="WKC329" s="94"/>
      <c r="WKD329" s="94"/>
      <c r="WKE329" s="94"/>
      <c r="WKF329" s="94"/>
      <c r="WKG329" s="94"/>
      <c r="WKH329" s="94"/>
      <c r="WKI329" s="94"/>
      <c r="WKJ329" s="94"/>
      <c r="WKK329" s="94"/>
      <c r="WKL329" s="94"/>
      <c r="WKM329" s="94"/>
      <c r="WKN329" s="94"/>
      <c r="WKO329" s="94"/>
      <c r="WKP329" s="94"/>
      <c r="WKQ329" s="94"/>
      <c r="WKR329" s="94"/>
      <c r="WKS329" s="94"/>
      <c r="WKT329" s="94"/>
      <c r="WKU329" s="94"/>
      <c r="WKV329" s="94"/>
      <c r="WKW329" s="94"/>
      <c r="WKX329" s="94"/>
      <c r="WKY329" s="94"/>
      <c r="WKZ329" s="94"/>
      <c r="WLA329" s="94"/>
      <c r="WLB329" s="94"/>
      <c r="WLC329" s="94"/>
      <c r="WLD329" s="94"/>
      <c r="WLE329" s="94"/>
      <c r="WLF329" s="94"/>
      <c r="WLG329" s="94"/>
      <c r="WLH329" s="94"/>
      <c r="WLI329" s="94"/>
      <c r="WLJ329" s="94"/>
      <c r="WLK329" s="94"/>
      <c r="WLL329" s="94"/>
      <c r="WLM329" s="94"/>
      <c r="WLN329" s="94"/>
      <c r="WLO329" s="94"/>
      <c r="WLP329" s="94"/>
      <c r="WLQ329" s="94"/>
      <c r="WLR329" s="94"/>
      <c r="WLS329" s="94"/>
      <c r="WLT329" s="94"/>
      <c r="WLU329" s="94"/>
      <c r="WLV329" s="94"/>
      <c r="WLW329" s="94"/>
      <c r="WLX329" s="94"/>
      <c r="WLY329" s="94"/>
      <c r="WLZ329" s="94"/>
      <c r="WMA329" s="94"/>
      <c r="WMB329" s="94"/>
      <c r="WMC329" s="94"/>
      <c r="WMD329" s="94"/>
      <c r="WME329" s="94"/>
      <c r="WMF329" s="94"/>
      <c r="WMG329" s="94"/>
      <c r="WMH329" s="94"/>
      <c r="WMI329" s="94"/>
      <c r="WMJ329" s="94"/>
      <c r="WMK329" s="94"/>
      <c r="WML329" s="94"/>
      <c r="WMM329" s="94"/>
      <c r="WMN329" s="94"/>
      <c r="WMO329" s="94"/>
      <c r="WMP329" s="94"/>
      <c r="WMQ329" s="94"/>
      <c r="WMR329" s="94"/>
      <c r="WMS329" s="94"/>
      <c r="WMT329" s="94"/>
      <c r="WMU329" s="94"/>
      <c r="WMV329" s="94"/>
      <c r="WMW329" s="94"/>
      <c r="WMX329" s="94"/>
      <c r="WMY329" s="94"/>
      <c r="WMZ329" s="94"/>
      <c r="WNA329" s="94"/>
      <c r="WNB329" s="94"/>
      <c r="WNC329" s="94"/>
      <c r="WND329" s="94"/>
      <c r="WNE329" s="94"/>
      <c r="WNF329" s="94"/>
      <c r="WNG329" s="94"/>
      <c r="WNH329" s="94"/>
      <c r="WNI329" s="94"/>
      <c r="WNJ329" s="94"/>
      <c r="WNK329" s="94"/>
      <c r="WNL329" s="94"/>
      <c r="WNM329" s="94"/>
      <c r="WNN329" s="94"/>
      <c r="WNO329" s="94"/>
      <c r="WNP329" s="94"/>
      <c r="WNQ329" s="94"/>
      <c r="WNR329" s="94"/>
      <c r="WNS329" s="94"/>
      <c r="WNT329" s="94"/>
      <c r="WNU329" s="94"/>
      <c r="WNV329" s="94"/>
      <c r="WNW329" s="94"/>
      <c r="WNX329" s="94"/>
      <c r="WNY329" s="94"/>
      <c r="WNZ329" s="94"/>
      <c r="WOA329" s="94"/>
      <c r="WOB329" s="94"/>
      <c r="WOC329" s="94"/>
      <c r="WOD329" s="94"/>
      <c r="WOE329" s="94"/>
      <c r="WOF329" s="94"/>
      <c r="WOG329" s="94"/>
      <c r="WOH329" s="94"/>
      <c r="WOI329" s="94"/>
      <c r="WOJ329" s="94"/>
      <c r="WOK329" s="94"/>
      <c r="WOL329" s="94"/>
      <c r="WOM329" s="94"/>
      <c r="WON329" s="94"/>
      <c r="WOO329" s="94"/>
      <c r="WOP329" s="94"/>
      <c r="WOQ329" s="94"/>
      <c r="WOR329" s="94"/>
      <c r="WOS329" s="94"/>
      <c r="WOT329" s="94"/>
      <c r="WOU329" s="94"/>
      <c r="WOV329" s="94"/>
      <c r="WOW329" s="94"/>
      <c r="WOX329" s="94"/>
      <c r="WOY329" s="94"/>
      <c r="WOZ329" s="94"/>
      <c r="WPA329" s="94"/>
      <c r="WPB329" s="94"/>
      <c r="WPC329" s="94"/>
      <c r="WPD329" s="94"/>
      <c r="WPE329" s="94"/>
      <c r="WPF329" s="94"/>
      <c r="WPG329" s="94"/>
      <c r="WPH329" s="94"/>
      <c r="WPI329" s="94"/>
      <c r="WPJ329" s="94"/>
      <c r="WPK329" s="94"/>
      <c r="WPL329" s="94"/>
      <c r="WPM329" s="94"/>
      <c r="WPN329" s="94"/>
      <c r="WPO329" s="94"/>
      <c r="WPP329" s="94"/>
      <c r="WPQ329" s="94"/>
      <c r="WPR329" s="94"/>
      <c r="WPS329" s="94"/>
      <c r="WPT329" s="94"/>
      <c r="WPU329" s="94"/>
      <c r="WPV329" s="94"/>
      <c r="WPW329" s="94"/>
      <c r="WPX329" s="94"/>
      <c r="WPY329" s="94"/>
      <c r="WPZ329" s="94"/>
      <c r="WQA329" s="94"/>
      <c r="WQB329" s="94"/>
      <c r="WQC329" s="94"/>
      <c r="WQD329" s="94"/>
      <c r="WQE329" s="94"/>
      <c r="WQF329" s="94"/>
      <c r="WQG329" s="94"/>
      <c r="WQH329" s="94"/>
      <c r="WQI329" s="94"/>
      <c r="WQJ329" s="94"/>
      <c r="WQK329" s="94"/>
      <c r="WQL329" s="94"/>
      <c r="WQM329" s="94"/>
      <c r="WQN329" s="94"/>
      <c r="WQO329" s="94"/>
      <c r="WQP329" s="94"/>
      <c r="WQQ329" s="94"/>
      <c r="WQR329" s="94"/>
      <c r="WQS329" s="94"/>
      <c r="WQT329" s="94"/>
      <c r="WQU329" s="94"/>
      <c r="WQV329" s="94"/>
      <c r="WQW329" s="94"/>
      <c r="WQX329" s="94"/>
      <c r="WQY329" s="94"/>
      <c r="WQZ329" s="94"/>
      <c r="WRA329" s="94"/>
      <c r="WRB329" s="94"/>
      <c r="WRC329" s="94"/>
      <c r="WRD329" s="94"/>
      <c r="WRE329" s="94"/>
      <c r="WRF329" s="94"/>
      <c r="WRG329" s="94"/>
      <c r="WRH329" s="94"/>
      <c r="WRI329" s="94"/>
      <c r="WRJ329" s="94"/>
      <c r="WRK329" s="94"/>
      <c r="WRL329" s="94"/>
      <c r="WRM329" s="94"/>
      <c r="WRN329" s="94"/>
      <c r="WRO329" s="94"/>
      <c r="WRP329" s="94"/>
      <c r="WRQ329" s="94"/>
      <c r="WRR329" s="94"/>
      <c r="WRS329" s="94"/>
      <c r="WRT329" s="94"/>
      <c r="WRU329" s="94"/>
      <c r="WRV329" s="94"/>
      <c r="WRW329" s="94"/>
      <c r="WRX329" s="94"/>
      <c r="WRY329" s="94"/>
      <c r="WRZ329" s="94"/>
      <c r="WSA329" s="94"/>
      <c r="WSB329" s="94"/>
      <c r="WSC329" s="94"/>
      <c r="WSD329" s="94"/>
      <c r="WSE329" s="94"/>
      <c r="WSF329" s="94"/>
      <c r="WSG329" s="94"/>
      <c r="WSH329" s="94"/>
      <c r="WSI329" s="94"/>
      <c r="WSJ329" s="94"/>
      <c r="WSK329" s="94"/>
      <c r="WSL329" s="94"/>
      <c r="WSM329" s="94"/>
      <c r="WSN329" s="94"/>
      <c r="WSO329" s="94"/>
      <c r="WSP329" s="94"/>
      <c r="WSQ329" s="94"/>
      <c r="WSR329" s="94"/>
      <c r="WSS329" s="94"/>
      <c r="WST329" s="94"/>
      <c r="WSU329" s="94"/>
      <c r="WSV329" s="94"/>
      <c r="WSW329" s="94"/>
      <c r="WSX329" s="94"/>
      <c r="WSY329" s="94"/>
      <c r="WSZ329" s="94"/>
      <c r="WTA329" s="94"/>
      <c r="WTB329" s="94"/>
      <c r="WTC329" s="94"/>
      <c r="WTD329" s="94"/>
      <c r="WTE329" s="94"/>
      <c r="WTF329" s="94"/>
      <c r="WTG329" s="94"/>
      <c r="WTH329" s="94"/>
      <c r="WTI329" s="94"/>
      <c r="WTJ329" s="94"/>
      <c r="WTK329" s="94"/>
      <c r="WTL329" s="94"/>
      <c r="WTM329" s="94"/>
      <c r="WTN329" s="94"/>
      <c r="WTO329" s="94"/>
      <c r="WTP329" s="94"/>
      <c r="WTQ329" s="94"/>
      <c r="WTR329" s="94"/>
      <c r="WTS329" s="94"/>
      <c r="WTT329" s="94"/>
      <c r="WTU329" s="94"/>
      <c r="WTV329" s="94"/>
      <c r="WTW329" s="94"/>
      <c r="WTX329" s="94"/>
      <c r="WTY329" s="94"/>
      <c r="WTZ329" s="94"/>
      <c r="WUA329" s="94"/>
      <c r="WUB329" s="94"/>
      <c r="WUC329" s="94"/>
      <c r="WUD329" s="94"/>
      <c r="WUE329" s="94"/>
      <c r="WUF329" s="94"/>
      <c r="WUG329" s="94"/>
      <c r="WUH329" s="94"/>
      <c r="WUI329" s="94"/>
      <c r="WUJ329" s="94"/>
      <c r="WUK329" s="94"/>
      <c r="WUL329" s="94"/>
      <c r="WUM329" s="94"/>
      <c r="WUN329" s="94"/>
      <c r="WUO329" s="94"/>
      <c r="WUP329" s="94"/>
      <c r="WUQ329" s="94"/>
      <c r="WUR329" s="94"/>
      <c r="WUS329" s="94"/>
      <c r="WUT329" s="94"/>
      <c r="WUU329" s="94"/>
      <c r="WUV329" s="94"/>
      <c r="WUW329" s="94"/>
      <c r="WUX329" s="94"/>
      <c r="WUY329" s="94"/>
      <c r="WUZ329" s="94"/>
      <c r="WVA329" s="94"/>
      <c r="WVB329" s="94"/>
      <c r="WVC329" s="94"/>
      <c r="WVD329" s="94"/>
      <c r="WVE329" s="94"/>
      <c r="WVF329" s="94"/>
      <c r="WVG329" s="94"/>
      <c r="WVH329" s="94"/>
      <c r="WVI329" s="94"/>
      <c r="WVJ329" s="94"/>
      <c r="WVK329" s="94"/>
      <c r="WVL329" s="94"/>
      <c r="WVM329" s="94"/>
      <c r="WVN329" s="94"/>
      <c r="WVO329" s="94"/>
      <c r="WVP329" s="94"/>
      <c r="WVQ329" s="94"/>
      <c r="WVR329" s="94"/>
      <c r="WVS329" s="94"/>
      <c r="WVT329" s="94"/>
      <c r="WVU329" s="94"/>
      <c r="WVV329" s="94"/>
      <c r="WVW329" s="94"/>
      <c r="WVX329" s="94"/>
      <c r="WVY329" s="94"/>
      <c r="WVZ329" s="94"/>
      <c r="WWA329" s="94"/>
      <c r="WWB329" s="94"/>
      <c r="WWC329" s="94"/>
      <c r="WWD329" s="94"/>
      <c r="WWE329" s="94"/>
      <c r="WWF329" s="94"/>
      <c r="WWG329" s="94"/>
      <c r="WWH329" s="94"/>
      <c r="WWI329" s="94"/>
      <c r="WWJ329" s="94"/>
      <c r="WWK329" s="94"/>
      <c r="WWL329" s="94"/>
      <c r="WWM329" s="94"/>
      <c r="WWN329" s="94"/>
      <c r="WWO329" s="94"/>
      <c r="WWP329" s="94"/>
      <c r="WWQ329" s="94"/>
      <c r="WWR329" s="94"/>
      <c r="WWS329" s="94"/>
      <c r="WWT329" s="94"/>
      <c r="WWU329" s="94"/>
      <c r="WWV329" s="94"/>
      <c r="WWW329" s="94"/>
      <c r="WWX329" s="94"/>
      <c r="WWY329" s="94"/>
      <c r="WWZ329" s="94"/>
      <c r="WXA329" s="94"/>
      <c r="WXB329" s="94"/>
      <c r="WXC329" s="94"/>
      <c r="WXD329" s="94"/>
      <c r="WXE329" s="94"/>
      <c r="WXF329" s="94"/>
      <c r="WXG329" s="94"/>
      <c r="WXH329" s="94"/>
      <c r="WXI329" s="94"/>
      <c r="WXJ329" s="94"/>
      <c r="WXK329" s="94"/>
      <c r="WXL329" s="94"/>
      <c r="WXM329" s="94"/>
      <c r="WXN329" s="94"/>
      <c r="WXO329" s="94"/>
      <c r="WXP329" s="94"/>
      <c r="WXQ329" s="94"/>
      <c r="WXR329" s="94"/>
      <c r="WXS329" s="94"/>
      <c r="WXT329" s="94"/>
      <c r="WXU329" s="94"/>
      <c r="WXV329" s="94"/>
      <c r="WXW329" s="94"/>
      <c r="WXX329" s="94"/>
      <c r="WXY329" s="94"/>
      <c r="WXZ329" s="94"/>
      <c r="WYA329" s="94"/>
      <c r="WYB329" s="94"/>
      <c r="WYC329" s="94"/>
      <c r="WYD329" s="94"/>
      <c r="WYE329" s="94"/>
      <c r="WYF329" s="94"/>
      <c r="WYG329" s="94"/>
      <c r="WYH329" s="94"/>
      <c r="WYI329" s="94"/>
      <c r="WYJ329" s="94"/>
      <c r="WYK329" s="94"/>
      <c r="WYL329" s="94"/>
      <c r="WYM329" s="94"/>
      <c r="WYN329" s="94"/>
      <c r="WYO329" s="94"/>
      <c r="WYP329" s="94"/>
      <c r="WYQ329" s="94"/>
      <c r="WYR329" s="94"/>
      <c r="WYS329" s="94"/>
      <c r="WYT329" s="94"/>
      <c r="WYU329" s="94"/>
      <c r="WYV329" s="94"/>
      <c r="WYW329" s="94"/>
      <c r="WYX329" s="94"/>
      <c r="WYY329" s="94"/>
      <c r="WYZ329" s="94"/>
      <c r="WZA329" s="94"/>
      <c r="WZB329" s="94"/>
      <c r="WZC329" s="94"/>
      <c r="WZD329" s="94"/>
      <c r="WZE329" s="94"/>
      <c r="WZF329" s="94"/>
      <c r="WZG329" s="94"/>
      <c r="WZH329" s="94"/>
      <c r="WZI329" s="94"/>
      <c r="WZJ329" s="94"/>
      <c r="WZK329" s="94"/>
      <c r="WZL329" s="94"/>
      <c r="WZM329" s="94"/>
      <c r="WZN329" s="94"/>
      <c r="WZO329" s="94"/>
      <c r="WZP329" s="94"/>
      <c r="WZQ329" s="94"/>
      <c r="WZR329" s="94"/>
      <c r="WZS329" s="94"/>
      <c r="WZT329" s="94"/>
      <c r="WZU329" s="94"/>
      <c r="WZV329" s="94"/>
      <c r="WZW329" s="94"/>
      <c r="WZX329" s="94"/>
      <c r="WZY329" s="94"/>
      <c r="WZZ329" s="94"/>
      <c r="XAA329" s="94"/>
      <c r="XAB329" s="94"/>
      <c r="XAC329" s="94"/>
      <c r="XAD329" s="94"/>
      <c r="XAE329" s="94"/>
      <c r="XAF329" s="94"/>
      <c r="XAG329" s="94"/>
      <c r="XAH329" s="94"/>
      <c r="XAI329" s="94"/>
      <c r="XAJ329" s="94"/>
      <c r="XAK329" s="94"/>
      <c r="XAL329" s="94"/>
      <c r="XAM329" s="94"/>
      <c r="XAN329" s="94"/>
      <c r="XAO329" s="94"/>
      <c r="XAP329" s="94"/>
      <c r="XAQ329" s="94"/>
      <c r="XAR329" s="94"/>
      <c r="XAS329" s="94"/>
      <c r="XAT329" s="94"/>
      <c r="XAU329" s="94"/>
      <c r="XAV329" s="94"/>
      <c r="XAW329" s="94"/>
      <c r="XAX329" s="94"/>
      <c r="XAY329" s="94"/>
      <c r="XAZ329" s="94"/>
      <c r="XBA329" s="94"/>
      <c r="XBB329" s="94"/>
      <c r="XBC329" s="94"/>
      <c r="XBD329" s="94"/>
      <c r="XBE329" s="94"/>
      <c r="XBF329" s="94"/>
      <c r="XBG329" s="94"/>
      <c r="XBH329" s="94"/>
      <c r="XBI329" s="94"/>
      <c r="XBJ329" s="94"/>
      <c r="XBK329" s="94"/>
      <c r="XBL329" s="94"/>
      <c r="XBM329" s="94"/>
      <c r="XBN329" s="94"/>
      <c r="XBO329" s="94"/>
      <c r="XBP329" s="94"/>
      <c r="XBQ329" s="94"/>
      <c r="XBR329" s="94"/>
      <c r="XBS329" s="94"/>
      <c r="XBT329" s="94"/>
      <c r="XBU329" s="94"/>
      <c r="XBV329" s="94"/>
      <c r="XBW329" s="94"/>
      <c r="XBX329" s="94"/>
      <c r="XBY329" s="94"/>
      <c r="XBZ329" s="94"/>
      <c r="XCA329" s="94"/>
      <c r="XCB329" s="94"/>
      <c r="XCC329" s="94"/>
      <c r="XCD329" s="94"/>
      <c r="XCE329" s="94"/>
      <c r="XCF329" s="94"/>
      <c r="XCG329" s="94"/>
      <c r="XCH329" s="94"/>
      <c r="XCI329" s="94"/>
      <c r="XCJ329" s="94"/>
      <c r="XCK329" s="94"/>
      <c r="XCL329" s="94"/>
      <c r="XCM329" s="94"/>
      <c r="XCN329" s="94"/>
      <c r="XCO329" s="94"/>
      <c r="XCP329" s="94"/>
      <c r="XCQ329" s="94"/>
      <c r="XCR329" s="94"/>
      <c r="XCS329" s="94"/>
      <c r="XCT329" s="94"/>
      <c r="XCU329" s="94"/>
      <c r="XCV329" s="94"/>
      <c r="XCW329" s="94"/>
      <c r="XCX329" s="94"/>
      <c r="XCY329" s="94"/>
      <c r="XCZ329" s="94"/>
      <c r="XDA329" s="94"/>
      <c r="XDB329" s="94"/>
      <c r="XDC329" s="94"/>
      <c r="XDD329" s="94"/>
      <c r="XDE329" s="94"/>
      <c r="XDF329" s="94"/>
      <c r="XDG329" s="94"/>
      <c r="XDH329" s="94"/>
      <c r="XDI329" s="94"/>
      <c r="XDJ329" s="94"/>
      <c r="XDK329" s="94"/>
      <c r="XDL329" s="94"/>
      <c r="XDM329" s="94"/>
      <c r="XDN329" s="94"/>
      <c r="XDO329" s="94"/>
      <c r="XDP329" s="94"/>
      <c r="XDQ329" s="94"/>
      <c r="XDR329" s="94"/>
      <c r="XDS329" s="94"/>
      <c r="XDT329" s="94"/>
      <c r="XDU329" s="94"/>
      <c r="XDV329" s="94"/>
      <c r="XDW329" s="94"/>
      <c r="XDX329" s="94"/>
      <c r="XDY329" s="94"/>
      <c r="XDZ329" s="94"/>
      <c r="XEA329" s="94"/>
      <c r="XEB329" s="94"/>
      <c r="XEC329" s="94"/>
      <c r="XED329" s="94"/>
      <c r="XEE329" s="94"/>
      <c r="XEF329" s="94"/>
      <c r="XEG329" s="94"/>
      <c r="XEH329" s="94"/>
      <c r="XEI329" s="94"/>
      <c r="XEJ329" s="94"/>
      <c r="XEK329" s="94"/>
      <c r="XEL329" s="94"/>
      <c r="XEM329" s="94"/>
      <c r="XEN329" s="94"/>
      <c r="XEO329" s="94"/>
      <c r="XEP329" s="94"/>
      <c r="XEQ329" s="94"/>
      <c r="XER329" s="94"/>
      <c r="XES329" s="94"/>
      <c r="XET329" s="94"/>
      <c r="XEU329" s="94"/>
      <c r="XEV329" s="94"/>
      <c r="XEW329" s="94"/>
      <c r="XEX329" s="94"/>
      <c r="XEY329" s="94"/>
      <c r="XEZ329" s="93"/>
      <c r="XFA329" s="93"/>
      <c r="XFB329" s="93"/>
      <c r="XFC329" s="93"/>
      <c r="XFD329"/>
    </row>
    <row r="330" spans="1:16384" ht="15" customHeight="1">
      <c r="A330">
        <v>22</v>
      </c>
      <c r="B330" t="s">
        <v>43</v>
      </c>
      <c r="C330" s="92" t="str">
        <f>VLOOKUP(B:B,Поля!A:D,2,0)</f>
        <v>Количество активных договоров ипотечного кредита за отчетный месяц</v>
      </c>
      <c r="D330" t="s">
        <v>260</v>
      </c>
      <c r="F330" t="str">
        <f t="shared" si="4"/>
        <v>SBX_RETAIL_MP_DM.ft_client_aggr_mnth_epkprd_mg_active_qty</v>
      </c>
      <c r="G330" t="str">
        <f>VLOOKUP(B:B,Поля!A:D,3,0)</f>
        <v>Целочисленный показатель</v>
      </c>
      <c r="H330" t="str">
        <f>VLOOKUP(B:B,Поля!A:D,4,0)</f>
        <v>INTEGER</v>
      </c>
      <c r="I330" t="str">
        <f>VLOOKUP(B330,Свод_описание!E:J,6,0)</f>
        <v>DAILY</v>
      </c>
      <c r="J330" t="s">
        <v>19770</v>
      </c>
      <c r="K330" t="e">
        <f>VLOOKUP(B:B,'Поля ft_clnt_aggr_daily_epk'!A:A,1,0)</f>
        <v>#N/A</v>
      </c>
      <c r="M330" s="104" t="s">
        <v>4284</v>
      </c>
      <c r="N330" s="17" t="s">
        <v>19822</v>
      </c>
      <c r="O330" s="68" t="s">
        <v>4498</v>
      </c>
      <c r="P330" s="68" t="s">
        <v>4499</v>
      </c>
      <c r="S330" t="e">
        <v>#N/A</v>
      </c>
      <c r="T330" t="s">
        <v>4450</v>
      </c>
      <c r="U330" t="s">
        <v>4477</v>
      </c>
      <c r="V330" t="s">
        <v>4455</v>
      </c>
    </row>
    <row r="331" spans="1:16384" ht="15.75" hidden="1">
      <c r="B331" t="s">
        <v>17</v>
      </c>
      <c r="C331"/>
      <c r="D331" t="s">
        <v>260</v>
      </c>
      <c r="F331" t="str">
        <f t="shared" si="4"/>
        <v>SBX_RETAIL_MP_DM.ft_client_aggr_mnth_epkprd_mnth_1st_prod_open_qty</v>
      </c>
      <c r="I331" t="str">
        <f>VLOOKUP(B331,Свод_описание!E:J,6,0)</f>
        <v>DAILY</v>
      </c>
      <c r="K331" t="e">
        <f>VLOOKUP(B:B,'Поля ft_clnt_aggr_daily_epk'!A:A,1,0)</f>
        <v>#N/A</v>
      </c>
      <c r="O331" t="s">
        <v>4450</v>
      </c>
      <c r="P331" t="s">
        <v>3395</v>
      </c>
      <c r="S331" t="s">
        <v>3928</v>
      </c>
      <c r="T331" t="s">
        <v>4450</v>
      </c>
      <c r="U331" t="s">
        <v>4478</v>
      </c>
      <c r="V331" t="s">
        <v>4455</v>
      </c>
    </row>
    <row r="332" spans="1:16384" ht="15" customHeight="1">
      <c r="A332">
        <v>23</v>
      </c>
      <c r="B332" t="s">
        <v>17</v>
      </c>
      <c r="C332" s="92" t="str">
        <f>VLOOKUP(B:B,Поля!A:D,2,0)</f>
        <v>Кол-во месяцев с даты открытия первого продукта клиента</v>
      </c>
      <c r="D332" t="s">
        <v>260</v>
      </c>
      <c r="F332" t="str">
        <f t="shared" si="4"/>
        <v>SBX_RETAIL_MP_DM.ft_client_aggr_mnth_epkprd_mnth_1st_prod_open_qty</v>
      </c>
      <c r="G332" t="str">
        <f>VLOOKUP(B:B,Поля!A:D,3,0)</f>
        <v>-</v>
      </c>
      <c r="H332" t="str">
        <f>VLOOKUP(B:B,Поля!A:D,4,0)</f>
        <v>INTEGER</v>
      </c>
      <c r="I332" t="str">
        <f>VLOOKUP(B332,Свод_описание!E:J,6,0)</f>
        <v>DAILY</v>
      </c>
      <c r="J332" t="s">
        <v>19784</v>
      </c>
      <c r="K332" t="e">
        <f>VLOOKUP(B:B,'Поля ft_clnt_aggr_daily_epk'!A:A,1,0)</f>
        <v>#N/A</v>
      </c>
      <c r="M332" t="s">
        <v>19808</v>
      </c>
      <c r="N332" t="s">
        <v>19823</v>
      </c>
      <c r="O332" s="17" t="s">
        <v>4498</v>
      </c>
      <c r="P332" s="68" t="s">
        <v>4499</v>
      </c>
      <c r="Q332" s="68"/>
      <c r="S332" t="e">
        <v>#N/A</v>
      </c>
      <c r="T332" t="s">
        <v>4450</v>
      </c>
      <c r="U332" t="s">
        <v>4477</v>
      </c>
      <c r="V332" t="s">
        <v>4455</v>
      </c>
    </row>
    <row r="333" spans="1:16384" ht="15.75" hidden="1">
      <c r="B333" t="s">
        <v>16</v>
      </c>
      <c r="C333"/>
      <c r="D333" t="s">
        <v>260</v>
      </c>
      <c r="F333" t="str">
        <f t="shared" si="4"/>
        <v>SBX_RETAIL_MP_DM.ft_client_aggr_mnth_epkprd_mnth_lst_prod_close_qty</v>
      </c>
      <c r="I333" t="str">
        <f>VLOOKUP(B333,Свод_описание!E:J,6,0)</f>
        <v>REAL-TIME</v>
      </c>
      <c r="K333" t="e">
        <f>VLOOKUP(B:B,'Поля ft_clnt_aggr_daily_epk'!A:A,1,0)</f>
        <v>#N/A</v>
      </c>
      <c r="O333" t="s">
        <v>4450</v>
      </c>
      <c r="P333" t="s">
        <v>3395</v>
      </c>
      <c r="S333" t="s">
        <v>3928</v>
      </c>
      <c r="T333" t="s">
        <v>4450</v>
      </c>
      <c r="U333" t="s">
        <v>4478</v>
      </c>
      <c r="V333" t="s">
        <v>4463</v>
      </c>
    </row>
    <row r="334" spans="1:16384" ht="15" customHeight="1">
      <c r="A334">
        <v>24</v>
      </c>
      <c r="B334" t="s">
        <v>16</v>
      </c>
      <c r="C334" s="92" t="str">
        <f>VLOOKUP(B:B,Поля!A:D,2,0)</f>
        <v>Кол-во месяцев с даты последнего закрытия продукта (если нет открытых продуктов)</v>
      </c>
      <c r="D334" t="s">
        <v>260</v>
      </c>
      <c r="F334" t="str">
        <f t="shared" si="4"/>
        <v>SBX_RETAIL_MP_DM.ft_client_aggr_mnth_epkprd_mnth_lst_prod_close_qty</v>
      </c>
      <c r="G334" t="str">
        <f>VLOOKUP(B:B,Поля!A:D,3,0)</f>
        <v>-</v>
      </c>
      <c r="H334" t="str">
        <f>VLOOKUP(B:B,Поля!A:D,4,0)</f>
        <v>INTEGER</v>
      </c>
      <c r="I334" t="str">
        <f>VLOOKUP(B334,Свод_описание!E:J,6,0)</f>
        <v>REAL-TIME</v>
      </c>
      <c r="J334" t="s">
        <v>19785</v>
      </c>
      <c r="K334" t="e">
        <f>VLOOKUP(B:B,'Поля ft_clnt_aggr_daily_epk'!A:A,1,0)</f>
        <v>#N/A</v>
      </c>
      <c r="M334" t="s">
        <v>19808</v>
      </c>
      <c r="N334" t="s">
        <v>19824</v>
      </c>
      <c r="O334" s="17" t="s">
        <v>4498</v>
      </c>
      <c r="P334" s="68" t="s">
        <v>4499</v>
      </c>
      <c r="Q334" s="68"/>
      <c r="S334" t="e">
        <v>#N/A</v>
      </c>
      <c r="T334" t="s">
        <v>4450</v>
      </c>
      <c r="U334" t="s">
        <v>4477</v>
      </c>
      <c r="V334" t="s">
        <v>4463</v>
      </c>
    </row>
    <row r="335" spans="1:16384" ht="15.75" hidden="1">
      <c r="B335" t="s">
        <v>15</v>
      </c>
      <c r="C335"/>
      <c r="D335" t="s">
        <v>260</v>
      </c>
      <c r="F335" t="str">
        <f t="shared" si="4"/>
        <v>SBX_RETAIL_MP_DM.ft_client_aggr_mnth_epkprd_mnth_lst_prod_open_qty</v>
      </c>
      <c r="I335" t="str">
        <f>VLOOKUP(B335,Свод_описание!E:J,6,0)</f>
        <v>REAL-TIME</v>
      </c>
      <c r="K335" t="str">
        <f>VLOOKUP(B:B,'Поля ft_clnt_aggr_daily_epk'!A:A,1,0)</f>
        <v>prd_mnth_lst_prod_open_qty</v>
      </c>
      <c r="O335" t="s">
        <v>4450</v>
      </c>
      <c r="P335" t="s">
        <v>3395</v>
      </c>
      <c r="S335" t="s">
        <v>3928</v>
      </c>
      <c r="T335" t="s">
        <v>4450</v>
      </c>
      <c r="U335" t="s">
        <v>4478</v>
      </c>
      <c r="V335" t="s">
        <v>4463</v>
      </c>
    </row>
    <row r="336" spans="1:16384" ht="15" customHeight="1">
      <c r="A336">
        <v>25</v>
      </c>
      <c r="B336" t="s">
        <v>15</v>
      </c>
      <c r="C336" s="92" t="str">
        <f>VLOOKUP(B:B,Поля!A:D,2,0)</f>
        <v>Кол-во месяцев с даты открытия последнего продукта клиента</v>
      </c>
      <c r="D336" t="s">
        <v>260</v>
      </c>
      <c r="F336" t="str">
        <f t="shared" si="4"/>
        <v>SBX_RETAIL_MP_DM.ft_client_aggr_mnth_epkprd_mnth_lst_prod_open_qty</v>
      </c>
      <c r="G336" t="str">
        <f>VLOOKUP(B:B,Поля!A:D,3,0)</f>
        <v>-</v>
      </c>
      <c r="H336" t="str">
        <f>VLOOKUP(B:B,Поля!A:D,4,0)</f>
        <v>INTEGER</v>
      </c>
      <c r="I336" t="str">
        <f>VLOOKUP(B336,Свод_описание!E:J,6,0)</f>
        <v>REAL-TIME</v>
      </c>
      <c r="J336" t="s">
        <v>19786</v>
      </c>
      <c r="K336" t="str">
        <f>VLOOKUP(B:B,'Поля ft_clnt_aggr_daily_epk'!A:A,1,0)</f>
        <v>prd_mnth_lst_prod_open_qty</v>
      </c>
      <c r="L336" s="64" t="s">
        <v>19780</v>
      </c>
      <c r="M336" t="s">
        <v>19808</v>
      </c>
      <c r="N336" t="s">
        <v>19825</v>
      </c>
      <c r="O336" s="17" t="s">
        <v>4498</v>
      </c>
      <c r="P336" s="68" t="s">
        <v>4499</v>
      </c>
      <c r="Q336" s="68"/>
      <c r="S336" t="e">
        <v>#N/A</v>
      </c>
      <c r="T336" t="s">
        <v>4450</v>
      </c>
      <c r="U336" t="s">
        <v>4477</v>
      </c>
      <c r="V336" t="s">
        <v>4463</v>
      </c>
    </row>
    <row r="337" spans="1:23" ht="15" customHeight="1">
      <c r="A337" s="88">
        <v>26</v>
      </c>
      <c r="B337" s="88" t="s">
        <v>42</v>
      </c>
      <c r="L337" s="64"/>
      <c r="M337" t="s">
        <v>4284</v>
      </c>
      <c r="O337" s="17"/>
      <c r="P337" s="68"/>
      <c r="Q337" s="68"/>
      <c r="U337" t="s">
        <v>4477</v>
      </c>
    </row>
    <row r="338" spans="1:23" ht="15" customHeight="1">
      <c r="A338">
        <v>26</v>
      </c>
      <c r="B338" t="s">
        <v>42</v>
      </c>
      <c r="L338" s="64"/>
      <c r="M338" t="s">
        <v>19827</v>
      </c>
      <c r="O338" s="17"/>
      <c r="P338" s="68"/>
      <c r="Q338" s="68"/>
      <c r="U338" t="s">
        <v>4477</v>
      </c>
    </row>
    <row r="339" spans="1:23" ht="15" customHeight="1">
      <c r="A339">
        <v>26</v>
      </c>
      <c r="B339" t="s">
        <v>42</v>
      </c>
      <c r="C339" s="92" t="str">
        <f>VLOOKUP(B:B,Поля!A:D,2,0)</f>
        <v>Количество активных  договоров потребительского кредита за отчетный месяц</v>
      </c>
      <c r="D339" t="s">
        <v>260</v>
      </c>
      <c r="F339" t="str">
        <f t="shared" si="4"/>
        <v>SBX_RETAIL_MP_DM.ft_client_aggr_mnth_epkprd_pl_active_qty</v>
      </c>
      <c r="G339" t="str">
        <f>VLOOKUP(B:B,Поля!A:D,3,0)</f>
        <v>Целочисленный показатель</v>
      </c>
      <c r="H339" t="str">
        <f>VLOOKUP(B:B,Поля!A:D,4,0)</f>
        <v>INTEGER</v>
      </c>
      <c r="I339" t="str">
        <f>VLOOKUP(B339,Свод_описание!E:J,6,0)</f>
        <v>DAILY</v>
      </c>
      <c r="J339" t="s">
        <v>19770</v>
      </c>
      <c r="K339" t="e">
        <f>VLOOKUP(B:B,'Поля ft_clnt_aggr_daily_epk'!A:A,1,0)</f>
        <v>#N/A</v>
      </c>
      <c r="M339" t="s">
        <v>4145</v>
      </c>
      <c r="N339" s="17" t="s">
        <v>19826</v>
      </c>
      <c r="O339" s="17" t="s">
        <v>4498</v>
      </c>
      <c r="P339" s="68" t="s">
        <v>4499</v>
      </c>
      <c r="Q339" s="68"/>
      <c r="S339" t="e">
        <v>#N/A</v>
      </c>
      <c r="T339" t="s">
        <v>4450</v>
      </c>
      <c r="U339" t="s">
        <v>4477</v>
      </c>
      <c r="V339" t="s">
        <v>4455</v>
      </c>
    </row>
    <row r="340" spans="1:23" ht="15" customHeight="1">
      <c r="A340">
        <v>27</v>
      </c>
      <c r="B340" t="s">
        <v>41</v>
      </c>
      <c r="C340" s="92" t="str">
        <f>VLOOKUP(B:B,Поля!A:D,2,0)</f>
        <v>Количество активных сберегательных сертификатов на отчетный месяц</v>
      </c>
      <c r="D340" t="s">
        <v>260</v>
      </c>
      <c r="F340" t="str">
        <f t="shared" si="4"/>
        <v>SBX_RETAIL_MP_DM.ft_client_aggr_mnth_epkprd_sc_active_qty</v>
      </c>
      <c r="G340" t="str">
        <f>VLOOKUP(B:B,Поля!A:D,3,0)</f>
        <v>Целочисленный показатель</v>
      </c>
      <c r="H340" t="str">
        <f>VLOOKUP(B:B,Поля!A:D,4,0)</f>
        <v>INTEGER</v>
      </c>
      <c r="I340" t="str">
        <f>VLOOKUP(B340,Свод_описание!E:J,6,0)</f>
        <v>DAILY</v>
      </c>
      <c r="J340" t="s">
        <v>19771</v>
      </c>
      <c r="K340" t="e">
        <f>VLOOKUP(B:B,'Поля ft_clnt_aggr_daily_epk'!A:A,1,0)</f>
        <v>#N/A</v>
      </c>
      <c r="L340" s="97" t="s">
        <v>19788</v>
      </c>
      <c r="M340" s="97"/>
      <c r="N340" s="97" t="s">
        <v>63</v>
      </c>
      <c r="O340" s="17" t="s">
        <v>4498</v>
      </c>
      <c r="P340" s="68" t="s">
        <v>4499</v>
      </c>
      <c r="Q340" s="68"/>
      <c r="S340" t="e">
        <v>#N/A</v>
      </c>
      <c r="T340" t="s">
        <v>4450</v>
      </c>
      <c r="U340" t="s">
        <v>4477</v>
      </c>
      <c r="V340" t="s">
        <v>4455</v>
      </c>
    </row>
    <row r="341" spans="1:23" ht="15.75" hidden="1">
      <c r="B341" t="s">
        <v>599</v>
      </c>
      <c r="C341"/>
      <c r="D341" t="s">
        <v>260</v>
      </c>
      <c r="F341" t="str">
        <f t="shared" si="4"/>
        <v>SBX_RETAIL_MP_DM.ft_client_aggr_mnth_epkreport_dt</v>
      </c>
      <c r="I341" t="str">
        <f>VLOOKUP(B341,Свод_описание!E:J,6,0)</f>
        <v>MONTHLY</v>
      </c>
      <c r="K341" t="str">
        <f>VLOOKUP(B:B,'Поля ft_clnt_aggr_daily_epk'!A:A,1,0)</f>
        <v>report_dt</v>
      </c>
      <c r="O341" t="s">
        <v>4450</v>
      </c>
      <c r="S341" t="e">
        <v>#N/A</v>
      </c>
      <c r="T341" t="s">
        <v>4450</v>
      </c>
      <c r="U341" t="s">
        <v>2770</v>
      </c>
      <c r="V341" t="s">
        <v>4465</v>
      </c>
    </row>
    <row r="342" spans="1:23" ht="141.75" hidden="1">
      <c r="B342" t="s">
        <v>603</v>
      </c>
      <c r="C342" t="str">
        <f>VLOOKUP(B342,'Мегавитрина на 21.09'!$C:$E,3,0)</f>
        <v>Возраст клиента, полное  число лет</v>
      </c>
      <c r="D342" t="s">
        <v>260</v>
      </c>
      <c r="F342" t="str">
        <f t="shared" ref="F342:F370" si="5">D342&amp;B342</f>
        <v>SBX_RETAIL_MP_DM.ft_client_aggr_mnth_epksd_age_yrs_comp_nv</v>
      </c>
      <c r="I342" t="str">
        <f>VLOOKUP(B342,Свод_описание!E:J,6,0)</f>
        <v>MONTHLY</v>
      </c>
      <c r="K342" t="e">
        <f>VLOOKUP(B:B,'Поля ft_clnt_aggr_daily_epk'!A:A,1,0)</f>
        <v>#N/A</v>
      </c>
      <c r="O342" s="71" t="s">
        <v>4489</v>
      </c>
      <c r="P342" s="72" t="s">
        <v>4488</v>
      </c>
      <c r="Q342" s="72"/>
      <c r="R342" s="72"/>
      <c r="S342" t="s">
        <v>4470</v>
      </c>
      <c r="T342" s="73" t="s">
        <v>4490</v>
      </c>
      <c r="U342" t="s">
        <v>4471</v>
      </c>
      <c r="V342" t="s">
        <v>4491</v>
      </c>
      <c r="W342" s="74" t="s">
        <v>4492</v>
      </c>
    </row>
    <row r="343" spans="1:23" ht="141.75" hidden="1">
      <c r="B343" t="s">
        <v>0</v>
      </c>
      <c r="C343" t="str">
        <f>VLOOKUP(B343,'Мегавитрина на 21.09'!$C:$E,3,0)</f>
        <v>Возраст клиента, дробное число лет</v>
      </c>
      <c r="D343" t="s">
        <v>260</v>
      </c>
      <c r="F343" t="str">
        <f t="shared" si="5"/>
        <v>SBX_RETAIL_MP_DM.ft_client_aggr_mnth_epksd_age_yrs_frac_nv</v>
      </c>
      <c r="I343" t="str">
        <f>VLOOKUP(B343,Свод_описание!E:J,6,0)</f>
        <v>MONTHLY</v>
      </c>
      <c r="K343" t="str">
        <f>VLOOKUP(B:B,'Поля ft_clnt_aggr_daily_epk'!A:A,1,0)</f>
        <v>sd_age_yrs_frac_nv</v>
      </c>
      <c r="O343" s="71" t="s">
        <v>4489</v>
      </c>
      <c r="P343" s="72" t="s">
        <v>4488</v>
      </c>
      <c r="Q343" s="72"/>
      <c r="R343" s="72"/>
      <c r="S343" t="s">
        <v>4470</v>
      </c>
      <c r="T343" s="73" t="s">
        <v>4490</v>
      </c>
      <c r="U343" t="s">
        <v>4471</v>
      </c>
      <c r="V343" t="s">
        <v>4491</v>
      </c>
      <c r="W343" s="74" t="s">
        <v>4492</v>
      </c>
    </row>
    <row r="344" spans="1:23" ht="141.75" hidden="1">
      <c r="B344" t="s">
        <v>34</v>
      </c>
      <c r="C344" t="str">
        <f>VLOOKUP(B344,'Мегавитрина на 21.09'!$C:$E,3,0)</f>
        <v>Пол клиента</v>
      </c>
      <c r="D344" t="s">
        <v>260</v>
      </c>
      <c r="F344" t="str">
        <f t="shared" si="5"/>
        <v>SBX_RETAIL_MP_DM.ft_client_aggr_mnth_epksd_gender_cd</v>
      </c>
      <c r="I344" t="str">
        <f>VLOOKUP(B344,Свод_описание!E:J,6,0)</f>
        <v>MONTHLY</v>
      </c>
      <c r="K344" t="str">
        <f>VLOOKUP(B:B,'Поля ft_clnt_aggr_daily_epk'!A:A,1,0)</f>
        <v>sd_gender_cd</v>
      </c>
      <c r="O344" s="71" t="s">
        <v>4489</v>
      </c>
      <c r="P344" s="72" t="s">
        <v>4488</v>
      </c>
      <c r="Q344" s="72"/>
      <c r="R344" s="72"/>
      <c r="S344" t="s">
        <v>4470</v>
      </c>
      <c r="T344" s="73" t="s">
        <v>4490</v>
      </c>
      <c r="U344" t="s">
        <v>4471</v>
      </c>
      <c r="V344" t="s">
        <v>4491</v>
      </c>
      <c r="W344" s="74" t="s">
        <v>4492</v>
      </c>
    </row>
    <row r="345" spans="1:23" ht="141.75" hidden="1">
      <c r="B345" t="s">
        <v>36</v>
      </c>
      <c r="C345" t="str">
        <f>VLOOKUP(B345,'Мегавитрина на 21.09'!$C:$E,3,0)</f>
        <v>Флаг сотрудника Сбербанка</v>
      </c>
      <c r="D345" t="s">
        <v>260</v>
      </c>
      <c r="F345" t="str">
        <f t="shared" si="5"/>
        <v>SBX_RETAIL_MP_DM.ft_client_aggr_mnth_epksd_sbrf_employee_nflag</v>
      </c>
      <c r="I345" t="str">
        <f>VLOOKUP(B345,Свод_описание!E:J,6,0)</f>
        <v>MONTHLY</v>
      </c>
      <c r="K345" t="e">
        <f>VLOOKUP(B:B,'Поля ft_clnt_aggr_daily_epk'!A:A,1,0)</f>
        <v>#N/A</v>
      </c>
      <c r="O345" s="71" t="s">
        <v>4489</v>
      </c>
      <c r="P345" s="72" t="s">
        <v>4488</v>
      </c>
      <c r="Q345" s="72"/>
      <c r="R345" s="72"/>
      <c r="S345" t="s">
        <v>4470</v>
      </c>
      <c r="T345" s="73" t="s">
        <v>4490</v>
      </c>
      <c r="U345" t="s">
        <v>4471</v>
      </c>
      <c r="V345" t="s">
        <v>4491</v>
      </c>
      <c r="W345" s="74" t="s">
        <v>4492</v>
      </c>
    </row>
    <row r="346" spans="1:23" ht="141.75" hidden="1">
      <c r="B346" t="s">
        <v>1</v>
      </c>
      <c r="C346" t="str">
        <f>VLOOKUP(B346,'Мегавитрина на 21.09'!$C:$E,3,0)</f>
        <v>Тип населенного пункта проживания клиента (по финальному адресу) - альтернативный алгоритм</v>
      </c>
      <c r="D346" t="s">
        <v>260</v>
      </c>
      <c r="F346" t="str">
        <f t="shared" si="5"/>
        <v>SBX_RETAIL_MP_DM.ft_client_aggr_mnth_epksd_stlmnt_type_cd</v>
      </c>
      <c r="I346" t="str">
        <f>VLOOKUP(B346,Свод_описание!E:J,6,0)</f>
        <v>MONTHLY</v>
      </c>
      <c r="K346" t="e">
        <f>VLOOKUP(B:B,'Поля ft_clnt_aggr_daily_epk'!A:A,1,0)</f>
        <v>#N/A</v>
      </c>
      <c r="O346" s="71" t="s">
        <v>4489</v>
      </c>
      <c r="P346" s="72" t="s">
        <v>4488</v>
      </c>
      <c r="Q346" s="72"/>
      <c r="R346" s="72"/>
      <c r="S346" t="s">
        <v>4470</v>
      </c>
      <c r="T346" s="73" t="s">
        <v>4490</v>
      </c>
      <c r="U346" t="s">
        <v>4471</v>
      </c>
      <c r="V346" t="s">
        <v>4491</v>
      </c>
      <c r="W346" s="74" t="s">
        <v>4492</v>
      </c>
    </row>
    <row r="347" spans="1:23" ht="15.75" hidden="1">
      <c r="B347" t="s">
        <v>1101</v>
      </c>
      <c r="C347"/>
      <c r="D347" t="s">
        <v>260</v>
      </c>
      <c r="F347" t="str">
        <f t="shared" si="5"/>
        <v>SBX_RETAIL_MP_DM.ft_client_aggr_mnth_epkseg_client_mp_segment_cd</v>
      </c>
      <c r="I347" t="str">
        <f>VLOOKUP(B347,Свод_описание!E:J,6,0)</f>
        <v>MONTHLY</v>
      </c>
      <c r="K347" t="e">
        <f>VLOOKUP(B:B,'Поля ft_clnt_aggr_daily_epk'!A:A,1,0)</f>
        <v>#N/A</v>
      </c>
      <c r="O347" t="s">
        <v>4450</v>
      </c>
      <c r="S347" t="e">
        <v>#N/A</v>
      </c>
      <c r="T347" t="s">
        <v>4450</v>
      </c>
      <c r="U347" t="s">
        <v>4479</v>
      </c>
      <c r="V347" t="s">
        <v>4465</v>
      </c>
    </row>
    <row r="348" spans="1:23" ht="15.75" hidden="1">
      <c r="B348" t="s">
        <v>2</v>
      </c>
      <c r="C348"/>
      <c r="D348" t="s">
        <v>260</v>
      </c>
      <c r="F348" t="str">
        <f t="shared" si="5"/>
        <v>SBX_RETAIL_MP_DM.ft_client_aggr_mnth_epkseg_client_segment_cd</v>
      </c>
      <c r="I348" t="str">
        <f>VLOOKUP(B348,Свод_описание!E:J,6,0)</f>
        <v>MONTHLY</v>
      </c>
      <c r="K348" t="e">
        <f>VLOOKUP(B:B,'Поля ft_clnt_aggr_daily_epk'!A:A,1,0)</f>
        <v>#N/A</v>
      </c>
      <c r="O348" t="s">
        <v>4450</v>
      </c>
      <c r="S348" t="e">
        <v>#N/A</v>
      </c>
      <c r="T348" t="s">
        <v>4450</v>
      </c>
      <c r="U348" t="s">
        <v>4479</v>
      </c>
      <c r="V348" t="s">
        <v>4465</v>
      </c>
    </row>
    <row r="349" spans="1:23" ht="15.75" hidden="1">
      <c r="B349" t="s">
        <v>3</v>
      </c>
      <c r="C349"/>
      <c r="D349" t="s">
        <v>260</v>
      </c>
      <c r="F349" t="str">
        <f t="shared" si="5"/>
        <v>SBX_RETAIL_MP_DM.ft_client_aggr_mnth_epkseg_crd_txn_mcc_cluster_id</v>
      </c>
      <c r="I349" t="str">
        <f>VLOOKUP(B349,Свод_описание!E:J,6,0)</f>
        <v>MONTHLY</v>
      </c>
      <c r="K349" t="e">
        <f>VLOOKUP(B:B,'Поля ft_clnt_aggr_daily_epk'!A:A,1,0)</f>
        <v>#N/A</v>
      </c>
      <c r="O349" t="s">
        <v>4450</v>
      </c>
      <c r="S349" t="e">
        <v>#N/A</v>
      </c>
      <c r="T349" t="s">
        <v>4450</v>
      </c>
      <c r="U349" t="s">
        <v>4479</v>
      </c>
      <c r="V349" t="s">
        <v>4465</v>
      </c>
    </row>
    <row r="350" spans="1:23" ht="15.75" hidden="1">
      <c r="B350" t="s">
        <v>1656</v>
      </c>
      <c r="C350"/>
      <c r="D350" t="s">
        <v>1683</v>
      </c>
      <c r="F350" t="str">
        <f t="shared" si="5"/>
        <v>SBX_RETAIL_MP_DM.ft_clnt_aggr_dailyseg_client_ret_segment_cd</v>
      </c>
      <c r="I350" t="str">
        <f>VLOOKUP(B350,Свод_описание!E:J,6,0)</f>
        <v>DAILY</v>
      </c>
      <c r="K350" t="str">
        <f>VLOOKUP(B:B,'Поля ft_clnt_aggr_daily_epk'!A:A,1,0)</f>
        <v>seg_client_ret_segment_cd</v>
      </c>
      <c r="O350" t="s">
        <v>4450</v>
      </c>
      <c r="S350" t="e">
        <v>#N/A</v>
      </c>
      <c r="T350" t="s">
        <v>4450</v>
      </c>
      <c r="U350" t="s">
        <v>4479</v>
      </c>
      <c r="V350" t="s">
        <v>4455</v>
      </c>
    </row>
    <row r="351" spans="1:23" ht="15.75" hidden="1">
      <c r="B351" t="s">
        <v>31</v>
      </c>
      <c r="C351"/>
      <c r="D351" t="s">
        <v>260</v>
      </c>
      <c r="F351" t="str">
        <f t="shared" si="5"/>
        <v>SBX_RETAIL_MP_DM.ft_client_aggr_mnth_epksrv_ap_cell_mnth_lst_txn_qty</v>
      </c>
      <c r="I351" t="str">
        <f>VLOOKUP(B351,Свод_описание!E:J,6,0)</f>
        <v>MONTHLY</v>
      </c>
      <c r="K351" t="e">
        <f>VLOOKUP(B:B,'Поля ft_clnt_aggr_daily_epk'!A:A,1,0)</f>
        <v>#N/A</v>
      </c>
      <c r="O351" t="s">
        <v>4450</v>
      </c>
      <c r="S351" t="e">
        <v>#N/A</v>
      </c>
      <c r="T351" t="s">
        <v>4450</v>
      </c>
      <c r="U351" t="s">
        <v>4478</v>
      </c>
      <c r="V351" t="s">
        <v>4465</v>
      </c>
    </row>
    <row r="352" spans="1:23" ht="15.75" hidden="1">
      <c r="B352" t="s">
        <v>156</v>
      </c>
      <c r="C352"/>
      <c r="D352" t="s">
        <v>260</v>
      </c>
      <c r="F352" t="str">
        <f t="shared" si="5"/>
        <v>SBX_RETAIL_MP_DM.ft_client_aggr_mnth_epksrv_ap_cell_nflag</v>
      </c>
      <c r="I352" t="str">
        <f>VLOOKUP(B352,Свод_описание!E:J,6,0)</f>
        <v>MONTHLY</v>
      </c>
      <c r="K352" t="e">
        <f>VLOOKUP(B:B,'Поля ft_clnt_aggr_daily_epk'!A:A,1,0)</f>
        <v>#N/A</v>
      </c>
      <c r="O352" t="s">
        <v>4450</v>
      </c>
      <c r="S352" t="e">
        <v>#N/A</v>
      </c>
      <c r="T352" t="s">
        <v>4450</v>
      </c>
      <c r="U352" t="s">
        <v>4478</v>
      </c>
      <c r="V352" t="s">
        <v>4465</v>
      </c>
    </row>
    <row r="353" spans="2:22" ht="15.75" hidden="1">
      <c r="B353" t="s">
        <v>157</v>
      </c>
      <c r="C353"/>
      <c r="D353" t="s">
        <v>260</v>
      </c>
      <c r="F353" t="str">
        <f t="shared" si="5"/>
        <v>SBX_RETAIL_MP_DM.ft_client_aggr_mnth_epksrv_ap_cell_qty</v>
      </c>
      <c r="I353" t="str">
        <f>VLOOKUP(B353,Свод_описание!E:J,6,0)</f>
        <v>MONTHLY</v>
      </c>
      <c r="K353" t="e">
        <f>VLOOKUP(B:B,'Поля ft_clnt_aggr_daily_epk'!A:A,1,0)</f>
        <v>#N/A</v>
      </c>
      <c r="O353" t="s">
        <v>4450</v>
      </c>
      <c r="S353" t="e">
        <v>#N/A</v>
      </c>
      <c r="T353" t="s">
        <v>4450</v>
      </c>
      <c r="U353" t="s">
        <v>4478</v>
      </c>
      <c r="V353" t="s">
        <v>4465</v>
      </c>
    </row>
    <row r="354" spans="2:22" ht="15.75" hidden="1">
      <c r="B354" t="s">
        <v>158</v>
      </c>
      <c r="C354"/>
      <c r="D354" t="s">
        <v>260</v>
      </c>
      <c r="F354" t="str">
        <f t="shared" si="5"/>
        <v>SBX_RETAIL_MP_DM.ft_client_aggr_mnth_epksrv_ap_cell_txn_amt</v>
      </c>
      <c r="I354" t="str">
        <f>VLOOKUP(B354,Свод_описание!E:J,6,0)</f>
        <v>MONTHLY</v>
      </c>
      <c r="K354" t="e">
        <f>VLOOKUP(B:B,'Поля ft_clnt_aggr_daily_epk'!A:A,1,0)</f>
        <v>#N/A</v>
      </c>
      <c r="O354" t="s">
        <v>4450</v>
      </c>
      <c r="S354" t="e">
        <v>#N/A</v>
      </c>
      <c r="T354" t="s">
        <v>4450</v>
      </c>
      <c r="U354" t="s">
        <v>4478</v>
      </c>
      <c r="V354" t="s">
        <v>4465</v>
      </c>
    </row>
    <row r="355" spans="2:22" ht="15.75" hidden="1">
      <c r="B355" t="s">
        <v>159</v>
      </c>
      <c r="C355"/>
      <c r="D355" t="s">
        <v>260</v>
      </c>
      <c r="F355" t="str">
        <f t="shared" si="5"/>
        <v>SBX_RETAIL_MP_DM.ft_client_aggr_mnth_epksrv_ap_cell_txn_qty</v>
      </c>
      <c r="I355" t="str">
        <f>VLOOKUP(B355,Свод_описание!E:J,6,0)</f>
        <v>MONTHLY</v>
      </c>
      <c r="K355" t="e">
        <f>VLOOKUP(B:B,'Поля ft_clnt_aggr_daily_epk'!A:A,1,0)</f>
        <v>#N/A</v>
      </c>
      <c r="O355" t="s">
        <v>4450</v>
      </c>
      <c r="S355" t="e">
        <v>#N/A</v>
      </c>
      <c r="T355" t="s">
        <v>4450</v>
      </c>
      <c r="U355" t="s">
        <v>4478</v>
      </c>
      <c r="V355" t="s">
        <v>4465</v>
      </c>
    </row>
    <row r="356" spans="2:22" ht="15.75" hidden="1">
      <c r="B356" t="s">
        <v>1167</v>
      </c>
      <c r="C356"/>
      <c r="D356" t="s">
        <v>260</v>
      </c>
      <c r="F356" t="str">
        <f t="shared" si="5"/>
        <v>SBX_RETAIL_MP_DM.ft_client_aggr_mnth_epksrv_ap_utl_1st_txn_ever_dt</v>
      </c>
      <c r="I356" t="str">
        <f>VLOOKUP(B356,Свод_описание!E:J,6,0)</f>
        <v>MONTHLY</v>
      </c>
      <c r="K356" t="e">
        <f>VLOOKUP(B:B,'Поля ft_clnt_aggr_daily_epk'!A:A,1,0)</f>
        <v>#N/A</v>
      </c>
      <c r="O356" t="s">
        <v>4450</v>
      </c>
      <c r="S356" t="e">
        <v>#N/A</v>
      </c>
      <c r="T356" t="s">
        <v>4450</v>
      </c>
      <c r="U356" t="s">
        <v>4478</v>
      </c>
      <c r="V356" t="s">
        <v>4465</v>
      </c>
    </row>
    <row r="357" spans="2:22" ht="15.75" hidden="1">
      <c r="B357" t="s">
        <v>1169</v>
      </c>
      <c r="C357"/>
      <c r="D357" t="s">
        <v>260</v>
      </c>
      <c r="F357" t="str">
        <f t="shared" si="5"/>
        <v>SBX_RETAIL_MP_DM.ft_client_aggr_mnth_epksrv_ap_utl_lst_txn_ever_dt</v>
      </c>
      <c r="I357" t="str">
        <f>VLOOKUP(B357,Свод_описание!E:J,6,0)</f>
        <v>MONTHLY</v>
      </c>
      <c r="K357" t="e">
        <f>VLOOKUP(B:B,'Поля ft_clnt_aggr_daily_epk'!A:A,1,0)</f>
        <v>#N/A</v>
      </c>
      <c r="O357" t="s">
        <v>4450</v>
      </c>
      <c r="S357" t="e">
        <v>#N/A</v>
      </c>
      <c r="T357" t="s">
        <v>4450</v>
      </c>
      <c r="U357" t="s">
        <v>4478</v>
      </c>
      <c r="V357" t="s">
        <v>4465</v>
      </c>
    </row>
    <row r="358" spans="2:22" ht="15.75" hidden="1">
      <c r="B358" t="s">
        <v>153</v>
      </c>
      <c r="C358"/>
      <c r="D358" t="s">
        <v>260</v>
      </c>
      <c r="F358" t="str">
        <f t="shared" si="5"/>
        <v>SBX_RETAIL_MP_DM.ft_client_aggr_mnth_epksrv_mb_nflag</v>
      </c>
      <c r="I358" t="str">
        <f>VLOOKUP(B358,Свод_описание!E:J,6,0)</f>
        <v>MONTHLY</v>
      </c>
      <c r="K358" t="str">
        <f>VLOOKUP(B:B,'Поля ft_clnt_aggr_daily_epk'!A:A,1,0)</f>
        <v>srv_mb_nflag</v>
      </c>
      <c r="O358" t="s">
        <v>4450</v>
      </c>
      <c r="S358" t="e">
        <v>#N/A</v>
      </c>
      <c r="T358" t="s">
        <v>4450</v>
      </c>
      <c r="U358" t="s">
        <v>4478</v>
      </c>
      <c r="V358" t="s">
        <v>4465</v>
      </c>
    </row>
    <row r="359" spans="2:22" ht="15.75" hidden="1">
      <c r="B359" t="s">
        <v>155</v>
      </c>
      <c r="C359"/>
      <c r="D359" t="s">
        <v>260</v>
      </c>
      <c r="F359" t="str">
        <f t="shared" si="5"/>
        <v>SBX_RETAIL_MP_DM.ft_client_aggr_mnth_epksrv_mb_tot_act_qty</v>
      </c>
      <c r="I359" t="str">
        <f>VLOOKUP(B359,Свод_описание!E:J,6,0)</f>
        <v>MONTHLY</v>
      </c>
      <c r="K359" t="e">
        <f>VLOOKUP(B:B,'Поля ft_clnt_aggr_daily_epk'!A:A,1,0)</f>
        <v>#N/A</v>
      </c>
      <c r="O359" t="s">
        <v>4450</v>
      </c>
      <c r="S359" t="e">
        <v>#N/A</v>
      </c>
      <c r="T359" t="s">
        <v>4450</v>
      </c>
      <c r="U359" t="s">
        <v>4478</v>
      </c>
      <c r="V359" t="s">
        <v>4465</v>
      </c>
    </row>
    <row r="360" spans="2:22" ht="15.75" hidden="1">
      <c r="B360" t="s">
        <v>154</v>
      </c>
      <c r="C360"/>
      <c r="D360" t="s">
        <v>260</v>
      </c>
      <c r="F360" t="str">
        <f t="shared" si="5"/>
        <v>SBX_RETAIL_MP_DM.ft_client_aggr_mnth_epksrv_mb_tot_qty</v>
      </c>
      <c r="I360" t="s">
        <v>264</v>
      </c>
      <c r="K360" t="str">
        <f>VLOOKUP(B:B,'Поля ft_clnt_aggr_daily_epk'!A:A,1,0)</f>
        <v>srv_mb_tot_qty</v>
      </c>
      <c r="O360" t="s">
        <v>4450</v>
      </c>
      <c r="S360" t="e">
        <v>#N/A</v>
      </c>
      <c r="T360" t="s">
        <v>4450</v>
      </c>
      <c r="U360" t="s">
        <v>4478</v>
      </c>
      <c r="V360" t="s">
        <v>4455</v>
      </c>
    </row>
    <row r="361" spans="2:22" ht="15.75" hidden="1">
      <c r="B361" t="s">
        <v>30</v>
      </c>
      <c r="C361"/>
      <c r="D361" t="s">
        <v>260</v>
      </c>
      <c r="F361" t="str">
        <f t="shared" si="5"/>
        <v>SBX_RETAIL_MP_DM.ft_client_aggr_mnth_epksrv_thanks_mnth_qty</v>
      </c>
      <c r="I361" t="str">
        <f>VLOOKUP(B361,Свод_описание!E:J,6,0)</f>
        <v>MONTHLY</v>
      </c>
      <c r="K361" t="str">
        <f>VLOOKUP(B:B,'Поля ft_clnt_aggr_daily_epk'!A:A,1,0)</f>
        <v>srv_thanks_mnth_qty</v>
      </c>
      <c r="O361" t="s">
        <v>4450</v>
      </c>
      <c r="S361" t="e">
        <v>#N/A</v>
      </c>
      <c r="T361" t="s">
        <v>4450</v>
      </c>
      <c r="U361" t="s">
        <v>4478</v>
      </c>
      <c r="V361" t="s">
        <v>4465</v>
      </c>
    </row>
    <row r="362" spans="2:22" ht="15.75" hidden="1">
      <c r="B362" t="s">
        <v>32</v>
      </c>
      <c r="C362"/>
      <c r="D362" t="s">
        <v>260</v>
      </c>
      <c r="F362" t="str">
        <f t="shared" si="5"/>
        <v>SBX_RETAIL_MP_DM.ft_client_aggr_mnth_epksrv_udbo_mnth_open_qty</v>
      </c>
      <c r="I362" t="str">
        <f>VLOOKUP(B362,Свод_описание!E:J,6,0)</f>
        <v>MONTHLY</v>
      </c>
      <c r="K362" t="str">
        <f>VLOOKUP(B:B,'Поля ft_clnt_aggr_daily_epk'!A:A,1,0)</f>
        <v>srv_udbo_mnth_open_qty</v>
      </c>
      <c r="O362" t="s">
        <v>4450</v>
      </c>
      <c r="S362" t="e">
        <v>#N/A</v>
      </c>
      <c r="T362" t="s">
        <v>4450</v>
      </c>
      <c r="U362" t="s">
        <v>4478</v>
      </c>
      <c r="V362" t="s">
        <v>4465</v>
      </c>
    </row>
    <row r="363" spans="2:22" ht="15.75" hidden="1">
      <c r="B363" t="s">
        <v>160</v>
      </c>
      <c r="C363"/>
      <c r="D363" t="s">
        <v>260</v>
      </c>
      <c r="F363" t="str">
        <f t="shared" si="5"/>
        <v>SBX_RETAIL_MP_DM.ft_client_aggr_mnth_epksrv_udbo_nflag</v>
      </c>
      <c r="I363" t="str">
        <f>VLOOKUP(B363,Свод_описание!E:J,6,0)</f>
        <v>MONTHLY</v>
      </c>
      <c r="K363" t="str">
        <f>VLOOKUP(B:B,'Поля ft_clnt_aggr_daily_epk'!A:A,1,0)</f>
        <v>srv_udbo_nflag</v>
      </c>
      <c r="O363" t="s">
        <v>4450</v>
      </c>
      <c r="S363" t="e">
        <v>#N/A</v>
      </c>
      <c r="T363" t="s">
        <v>4450</v>
      </c>
      <c r="U363" t="s">
        <v>4478</v>
      </c>
      <c r="V363" t="s">
        <v>4465</v>
      </c>
    </row>
    <row r="364" spans="2:22" ht="15.75" hidden="1">
      <c r="B364" t="s">
        <v>152</v>
      </c>
      <c r="C364"/>
      <c r="D364" t="s">
        <v>260</v>
      </c>
      <c r="F364" t="str">
        <f t="shared" si="5"/>
        <v>SBX_RETAIL_MP_DM.ft_client_aggr_mnth_epksrv_thanks_nflag</v>
      </c>
      <c r="I364" t="str">
        <f>VLOOKUP(B364,Свод_описание!E:J,6,0)</f>
        <v>DAILY</v>
      </c>
      <c r="K364" t="str">
        <f>VLOOKUP(B:B,'Поля ft_clnt_aggr_daily_epk'!A:A,1,0)</f>
        <v>srv_thanks_nflag</v>
      </c>
      <c r="O364" t="s">
        <v>4450</v>
      </c>
      <c r="S364" t="e">
        <v>#N/A</v>
      </c>
      <c r="T364" t="s">
        <v>4450</v>
      </c>
      <c r="U364" t="s">
        <v>4478</v>
      </c>
      <c r="V364" t="s">
        <v>4455</v>
      </c>
    </row>
    <row r="365" spans="2:22" ht="15.75" hidden="1">
      <c r="B365" t="s">
        <v>162</v>
      </c>
      <c r="C365"/>
      <c r="D365" t="s">
        <v>260</v>
      </c>
      <c r="F365" t="str">
        <f t="shared" si="5"/>
        <v>SBX_RETAIL_MP_DM.ft_client_aggr_mnth_epktp_active_nflag</v>
      </c>
      <c r="I365" t="str">
        <f>VLOOKUP(B365,Свод_описание!E:J,6,0)</f>
        <v>MONTHLY</v>
      </c>
      <c r="K365" t="e">
        <f>VLOOKUP(B:B,'Поля ft_clnt_aggr_daily_epk'!A:A,1,0)</f>
        <v>#N/A</v>
      </c>
      <c r="O365" t="s">
        <v>4450</v>
      </c>
      <c r="S365" t="e">
        <v>#N/A</v>
      </c>
      <c r="T365" t="s">
        <v>4450</v>
      </c>
      <c r="U365" t="s">
        <v>4479</v>
      </c>
      <c r="V365" t="s">
        <v>4465</v>
      </c>
    </row>
    <row r="366" spans="2:22" ht="15.75" hidden="1">
      <c r="B366" t="s">
        <v>163</v>
      </c>
      <c r="C366"/>
      <c r="D366" t="s">
        <v>260</v>
      </c>
      <c r="F366" t="str">
        <f t="shared" si="5"/>
        <v>SBX_RETAIL_MP_DM.ft_client_aggr_mnth_epktp_ever_nflag</v>
      </c>
      <c r="I366" t="str">
        <f>VLOOKUP(B366,Свод_описание!E:J,6,0)</f>
        <v>MONTHLY</v>
      </c>
      <c r="K366" t="e">
        <f>VLOOKUP(B:B,'Поля ft_clnt_aggr_daily_epk'!A:A,1,0)</f>
        <v>#N/A</v>
      </c>
      <c r="O366" t="s">
        <v>4450</v>
      </c>
      <c r="S366" t="e">
        <v>#N/A</v>
      </c>
      <c r="T366" t="s">
        <v>4450</v>
      </c>
      <c r="U366" t="s">
        <v>4479</v>
      </c>
      <c r="V366" t="s">
        <v>4465</v>
      </c>
    </row>
    <row r="367" spans="2:22" ht="15.75" hidden="1">
      <c r="B367" t="s">
        <v>2763</v>
      </c>
      <c r="C367"/>
      <c r="D367" t="s">
        <v>260</v>
      </c>
      <c r="F367" t="str">
        <f t="shared" si="5"/>
        <v>SBX_RETAIL_MP_DM.ft_client_aggr_mnth_epkext_stop_list_reason_rk</v>
      </c>
      <c r="I367" t="str">
        <f>VLOOKUP(B367,Свод_описание!E:J,6,0)</f>
        <v>MONTHLY</v>
      </c>
      <c r="K367" t="e">
        <f>VLOOKUP(B:B,'Поля ft_clnt_aggr_daily_epk'!A:A,1,0)</f>
        <v>#N/A</v>
      </c>
      <c r="O367" t="s">
        <v>4450</v>
      </c>
      <c r="P367" t="s">
        <v>3395</v>
      </c>
      <c r="T367" t="s">
        <v>4450</v>
      </c>
      <c r="U367" t="s">
        <v>4478</v>
      </c>
      <c r="V367" t="s">
        <v>4465</v>
      </c>
    </row>
    <row r="368" spans="2:22" ht="15.75" hidden="1">
      <c r="B368" t="s">
        <v>1101</v>
      </c>
      <c r="C368"/>
      <c r="D368" t="s">
        <v>260</v>
      </c>
      <c r="F368" t="str">
        <f t="shared" si="5"/>
        <v>SBX_RETAIL_MP_DM.ft_client_aggr_mnth_epkseg_client_mp_segment_cd</v>
      </c>
      <c r="I368" t="str">
        <f>VLOOKUP(B368,Свод_описание!E:J,6,0)</f>
        <v>MONTHLY</v>
      </c>
      <c r="K368" t="e">
        <f>VLOOKUP(B:B,'Поля ft_clnt_aggr_daily_epk'!A:A,1,0)</f>
        <v>#N/A</v>
      </c>
      <c r="O368" t="s">
        <v>4450</v>
      </c>
      <c r="T368" t="s">
        <v>4450</v>
      </c>
      <c r="U368" t="s">
        <v>4479</v>
      </c>
      <c r="V368" t="s">
        <v>4465</v>
      </c>
    </row>
    <row r="369" spans="1:22" ht="15.75" hidden="1">
      <c r="B369" t="s">
        <v>33</v>
      </c>
      <c r="C369"/>
      <c r="D369" t="s">
        <v>260</v>
      </c>
      <c r="F369" t="str">
        <f t="shared" si="5"/>
        <v>SBX_RETAIL_MP_DM.ft_client_aggr_mnth_epktp_mnth_lst_open_qty</v>
      </c>
      <c r="I369" t="str">
        <f>VLOOKUP(B369,Свод_описание!E:J,6,0)</f>
        <v>REAL-TIME</v>
      </c>
      <c r="K369" t="e">
        <f>VLOOKUP(B:B,'Поля ft_clnt_aggr_daily_epk'!A:A,1,0)</f>
        <v>#N/A</v>
      </c>
      <c r="O369" t="s">
        <v>4450</v>
      </c>
      <c r="S369" t="e">
        <v>#N/A</v>
      </c>
      <c r="T369" t="s">
        <v>4450</v>
      </c>
      <c r="U369" t="s">
        <v>4479</v>
      </c>
      <c r="V369" t="s">
        <v>4463</v>
      </c>
    </row>
    <row r="370" spans="1:22" ht="94.5" hidden="1">
      <c r="B370" t="s">
        <v>4462</v>
      </c>
      <c r="C370"/>
      <c r="D370" s="17" t="s">
        <v>4461</v>
      </c>
      <c r="E370" s="17"/>
      <c r="F370" t="str">
        <f t="shared" si="5"/>
        <v>SBX_RETAIL_MP_DM.dm_insurance_agrmnt
SBX_RETAIL_MP_DM.dw_dm_fvs_RD_univ_ins
SBX_RETAIL_DATA.dm_universal_insuranceАтрибуты страховок</v>
      </c>
      <c r="I370" t="s">
        <v>264</v>
      </c>
      <c r="K370" t="e">
        <f>VLOOKUP(B:B,'Поля ft_clnt_aggr_daily_epk'!A:A,1,0)</f>
        <v>#N/A</v>
      </c>
      <c r="U370" t="s">
        <v>4454</v>
      </c>
      <c r="V370" t="s">
        <v>4464</v>
      </c>
    </row>
    <row r="371" spans="1:22" ht="15" customHeight="1">
      <c r="A371">
        <v>29</v>
      </c>
      <c r="B371" t="s">
        <v>1018</v>
      </c>
      <c r="C371" s="92" t="s">
        <v>19789</v>
      </c>
      <c r="J371" t="s">
        <v>19770</v>
      </c>
      <c r="U371" t="s">
        <v>4477</v>
      </c>
    </row>
    <row r="372" spans="1:22" ht="15" hidden="1" customHeight="1"/>
    <row r="373" spans="1:22" ht="15" hidden="1" customHeight="1"/>
    <row r="374" spans="1:22" ht="15" customHeight="1">
      <c r="A374">
        <v>28</v>
      </c>
      <c r="B374" t="s">
        <v>3024</v>
      </c>
      <c r="C374" s="92" t="s">
        <v>19801</v>
      </c>
      <c r="J374" t="s">
        <v>19770</v>
      </c>
      <c r="L374" s="64" t="s">
        <v>19849</v>
      </c>
      <c r="U374" t="s">
        <v>4477</v>
      </c>
    </row>
    <row r="375" spans="1:22" ht="15" customHeight="1">
      <c r="A375">
        <v>29</v>
      </c>
      <c r="B375" t="s">
        <v>1377</v>
      </c>
      <c r="C375" s="92" t="s">
        <v>19801</v>
      </c>
      <c r="J375" t="s">
        <v>19771</v>
      </c>
      <c r="M375" t="s">
        <v>19808</v>
      </c>
      <c r="N375" s="17" t="s">
        <v>19829</v>
      </c>
      <c r="U375" t="s">
        <v>4477</v>
      </c>
    </row>
    <row r="376" spans="1:22" ht="15" customHeight="1">
      <c r="A376">
        <v>30</v>
      </c>
      <c r="B376" t="s">
        <v>2749</v>
      </c>
      <c r="C376" s="92" t="s">
        <v>19801</v>
      </c>
      <c r="J376" t="s">
        <v>19771</v>
      </c>
      <c r="M376" t="s">
        <v>19808</v>
      </c>
      <c r="N376" s="17" t="s">
        <v>19830</v>
      </c>
      <c r="U376" t="s">
        <v>4477</v>
      </c>
    </row>
    <row r="377" spans="1:22" ht="15" customHeight="1">
      <c r="A377">
        <v>31</v>
      </c>
      <c r="B377" t="s">
        <v>5832</v>
      </c>
      <c r="C377" s="92" t="s">
        <v>19804</v>
      </c>
      <c r="J377" t="s">
        <v>19771</v>
      </c>
      <c r="M377" t="s">
        <v>4226</v>
      </c>
      <c r="N377" t="s">
        <v>19831</v>
      </c>
      <c r="U377" t="s">
        <v>4477</v>
      </c>
    </row>
    <row r="378" spans="1:22" ht="15" customHeight="1">
      <c r="A378">
        <v>32</v>
      </c>
      <c r="B378" t="s">
        <v>5863</v>
      </c>
      <c r="C378" s="92" t="s">
        <v>19804</v>
      </c>
      <c r="J378" t="s">
        <v>19771</v>
      </c>
      <c r="M378" t="s">
        <v>4226</v>
      </c>
      <c r="N378" t="s">
        <v>19832</v>
      </c>
      <c r="U378" t="s">
        <v>4477</v>
      </c>
    </row>
    <row r="379" spans="1:22" ht="15" customHeight="1">
      <c r="A379" s="106">
        <v>33</v>
      </c>
      <c r="B379" s="106" t="s">
        <v>1058</v>
      </c>
      <c r="C379" s="107" t="s">
        <v>19804</v>
      </c>
      <c r="E379" s="106"/>
      <c r="F379" s="106"/>
      <c r="G379" s="106"/>
      <c r="H379" s="106"/>
      <c r="I379" s="106"/>
      <c r="J379" s="106" t="s">
        <v>19770</v>
      </c>
      <c r="K379" s="106"/>
      <c r="L379" s="106"/>
      <c r="M379" s="106" t="s">
        <v>4291</v>
      </c>
      <c r="N379" s="106" t="s">
        <v>19833</v>
      </c>
      <c r="O379" t="s">
        <v>19817</v>
      </c>
      <c r="U379" t="s">
        <v>4477</v>
      </c>
    </row>
    <row r="380" spans="1:22" ht="15" customHeight="1">
      <c r="A380">
        <v>34</v>
      </c>
      <c r="B380" t="s">
        <v>1399</v>
      </c>
      <c r="C380" s="92" t="s">
        <v>19804</v>
      </c>
      <c r="J380" t="s">
        <v>19771</v>
      </c>
      <c r="M380" t="s">
        <v>19808</v>
      </c>
      <c r="N380" t="s">
        <v>19834</v>
      </c>
      <c r="U380" t="s">
        <v>4477</v>
      </c>
    </row>
    <row r="381" spans="1:22" ht="15" customHeight="1">
      <c r="A381">
        <v>35</v>
      </c>
      <c r="B381" s="88" t="s">
        <v>1078</v>
      </c>
      <c r="M381" t="s">
        <v>4284</v>
      </c>
      <c r="U381" t="s">
        <v>4477</v>
      </c>
    </row>
    <row r="382" spans="1:22" ht="15" customHeight="1">
      <c r="A382">
        <v>35</v>
      </c>
      <c r="B382" t="s">
        <v>1078</v>
      </c>
      <c r="M382" t="s">
        <v>19827</v>
      </c>
      <c r="U382" t="s">
        <v>4477</v>
      </c>
    </row>
    <row r="383" spans="1:22" ht="15" customHeight="1">
      <c r="A383">
        <v>35</v>
      </c>
      <c r="B383" t="s">
        <v>1078</v>
      </c>
      <c r="C383" s="92" t="s">
        <v>19804</v>
      </c>
      <c r="J383" t="s">
        <v>19770</v>
      </c>
      <c r="M383" t="s">
        <v>4145</v>
      </c>
      <c r="N383" s="17" t="s">
        <v>19835</v>
      </c>
      <c r="U383" t="s">
        <v>4477</v>
      </c>
    </row>
    <row r="384" spans="1:22" ht="15" customHeight="1">
      <c r="A384" s="88">
        <v>36</v>
      </c>
      <c r="B384" s="88" t="s">
        <v>1062</v>
      </c>
      <c r="M384" t="s">
        <v>4284</v>
      </c>
      <c r="N384" s="17"/>
      <c r="U384" t="s">
        <v>4477</v>
      </c>
    </row>
    <row r="385" spans="1:21" ht="15" customHeight="1">
      <c r="A385">
        <v>36</v>
      </c>
      <c r="B385" t="s">
        <v>1062</v>
      </c>
      <c r="M385" t="s">
        <v>19827</v>
      </c>
      <c r="N385" s="17"/>
      <c r="U385" t="s">
        <v>4477</v>
      </c>
    </row>
    <row r="386" spans="1:21" ht="15" customHeight="1">
      <c r="A386">
        <v>36</v>
      </c>
      <c r="B386" t="s">
        <v>1062</v>
      </c>
      <c r="C386" s="92" t="s">
        <v>19804</v>
      </c>
      <c r="J386" t="s">
        <v>19770</v>
      </c>
      <c r="M386" t="s">
        <v>4145</v>
      </c>
      <c r="N386" s="17" t="s">
        <v>19836</v>
      </c>
      <c r="U386" t="s">
        <v>4477</v>
      </c>
    </row>
    <row r="387" spans="1:21" ht="15" customHeight="1">
      <c r="A387">
        <v>37</v>
      </c>
      <c r="B387" t="s">
        <v>1396</v>
      </c>
      <c r="C387" s="92" t="s">
        <v>19804</v>
      </c>
      <c r="J387" t="s">
        <v>19770</v>
      </c>
      <c r="M387" t="s">
        <v>4226</v>
      </c>
      <c r="N387" t="s">
        <v>19837</v>
      </c>
      <c r="U387" t="s">
        <v>4477</v>
      </c>
    </row>
    <row r="388" spans="1:21" ht="15" customHeight="1">
      <c r="A388">
        <v>38</v>
      </c>
      <c r="B388" t="s">
        <v>1060</v>
      </c>
      <c r="C388" s="92" t="s">
        <v>19804</v>
      </c>
      <c r="J388" t="s">
        <v>19770</v>
      </c>
      <c r="M388" t="s">
        <v>19808</v>
      </c>
      <c r="N388" t="s">
        <v>19838</v>
      </c>
      <c r="U388" t="s">
        <v>4477</v>
      </c>
    </row>
    <row r="389" spans="1:21" ht="15" customHeight="1">
      <c r="A389">
        <v>39</v>
      </c>
      <c r="B389" t="s">
        <v>1379</v>
      </c>
      <c r="C389" s="92" t="s">
        <v>19804</v>
      </c>
      <c r="J389" t="s">
        <v>19771</v>
      </c>
      <c r="M389" t="s">
        <v>4226</v>
      </c>
      <c r="N389" t="s">
        <v>19839</v>
      </c>
      <c r="U389" t="s">
        <v>4477</v>
      </c>
    </row>
    <row r="390" spans="1:21" ht="15" customHeight="1">
      <c r="A390">
        <v>40</v>
      </c>
      <c r="B390" t="s">
        <v>1381</v>
      </c>
      <c r="C390" s="92" t="s">
        <v>19804</v>
      </c>
      <c r="J390" t="s">
        <v>19771</v>
      </c>
      <c r="M390" t="s">
        <v>4226</v>
      </c>
      <c r="N390" t="s">
        <v>19840</v>
      </c>
      <c r="U390" t="s">
        <v>4477</v>
      </c>
    </row>
    <row r="391" spans="1:21" ht="15" customHeight="1">
      <c r="A391">
        <v>41</v>
      </c>
      <c r="B391" t="s">
        <v>1382</v>
      </c>
      <c r="C391" s="92" t="s">
        <v>19804</v>
      </c>
      <c r="J391" t="s">
        <v>19771</v>
      </c>
      <c r="M391" t="s">
        <v>4226</v>
      </c>
      <c r="N391" t="s">
        <v>19841</v>
      </c>
      <c r="U391" t="s">
        <v>4477</v>
      </c>
    </row>
    <row r="392" spans="1:21" ht="15" customHeight="1">
      <c r="A392">
        <v>42</v>
      </c>
      <c r="B392" t="s">
        <v>1383</v>
      </c>
      <c r="C392" s="92" t="s">
        <v>19804</v>
      </c>
      <c r="J392" t="s">
        <v>19771</v>
      </c>
      <c r="M392" t="s">
        <v>4226</v>
      </c>
      <c r="N392" t="s">
        <v>19842</v>
      </c>
      <c r="U392" t="s">
        <v>4477</v>
      </c>
    </row>
    <row r="393" spans="1:21" ht="15" customHeight="1">
      <c r="A393">
        <v>43</v>
      </c>
      <c r="B393" t="s">
        <v>1384</v>
      </c>
      <c r="C393" s="92" t="s">
        <v>19804</v>
      </c>
      <c r="J393" t="s">
        <v>19771</v>
      </c>
      <c r="M393" t="s">
        <v>4226</v>
      </c>
      <c r="N393" t="s">
        <v>19843</v>
      </c>
      <c r="U393" t="s">
        <v>4477</v>
      </c>
    </row>
    <row r="394" spans="1:21" ht="15" customHeight="1">
      <c r="A394">
        <v>44</v>
      </c>
      <c r="B394" t="s">
        <v>1385</v>
      </c>
      <c r="C394" s="92" t="s">
        <v>19804</v>
      </c>
      <c r="J394" t="s">
        <v>19771</v>
      </c>
      <c r="M394" t="s">
        <v>4226</v>
      </c>
      <c r="N394" t="s">
        <v>19844</v>
      </c>
      <c r="U394" t="s">
        <v>4477</v>
      </c>
    </row>
    <row r="395" spans="1:21" ht="15" customHeight="1">
      <c r="A395">
        <v>45</v>
      </c>
      <c r="B395" t="s">
        <v>1386</v>
      </c>
      <c r="C395" s="92" t="s">
        <v>19804</v>
      </c>
      <c r="J395" t="s">
        <v>19771</v>
      </c>
      <c r="M395" t="s">
        <v>4226</v>
      </c>
      <c r="N395" t="s">
        <v>19845</v>
      </c>
      <c r="U395" t="s">
        <v>4477</v>
      </c>
    </row>
    <row r="396" spans="1:21" ht="15" customHeight="1">
      <c r="A396">
        <v>46</v>
      </c>
      <c r="B396" s="88" t="s">
        <v>1378</v>
      </c>
      <c r="M396" t="s">
        <v>4283</v>
      </c>
      <c r="U396" t="s">
        <v>4477</v>
      </c>
    </row>
    <row r="397" spans="1:21" ht="15" customHeight="1">
      <c r="A397">
        <v>46</v>
      </c>
      <c r="B397" t="s">
        <v>1378</v>
      </c>
      <c r="C397" s="92" t="s">
        <v>19804</v>
      </c>
      <c r="J397" t="s">
        <v>19771</v>
      </c>
      <c r="M397" t="s">
        <v>4281</v>
      </c>
      <c r="N397" s="17" t="s">
        <v>19846</v>
      </c>
      <c r="U397" t="s">
        <v>4477</v>
      </c>
    </row>
    <row r="398" spans="1:21" ht="15" hidden="1" customHeight="1">
      <c r="A398">
        <v>47</v>
      </c>
      <c r="B398" t="s">
        <v>63</v>
      </c>
      <c r="C398" s="92" t="s">
        <v>19828</v>
      </c>
      <c r="J398" t="s">
        <v>19847</v>
      </c>
      <c r="M398" t="s">
        <v>4494</v>
      </c>
      <c r="N398" t="s">
        <v>19848</v>
      </c>
    </row>
    <row r="402" spans="13:14" ht="15" customHeight="1">
      <c r="M402" s="103" t="s">
        <v>19851</v>
      </c>
      <c r="N402" s="103" t="s">
        <v>19852</v>
      </c>
    </row>
    <row r="403" spans="13:14" ht="15" customHeight="1">
      <c r="M403" s="102" t="s">
        <v>4325</v>
      </c>
      <c r="N403" s="32" t="s">
        <v>3929</v>
      </c>
    </row>
    <row r="404" spans="13:14" ht="15" customHeight="1">
      <c r="M404" s="102" t="s">
        <v>4324</v>
      </c>
      <c r="N404" s="32" t="s">
        <v>3929</v>
      </c>
    </row>
    <row r="405" spans="13:14" ht="15" customHeight="1">
      <c r="M405" s="102" t="s">
        <v>4291</v>
      </c>
      <c r="N405" s="32" t="s">
        <v>3929</v>
      </c>
    </row>
    <row r="406" spans="13:14" ht="15" customHeight="1">
      <c r="M406" s="102" t="s">
        <v>4284</v>
      </c>
      <c r="N406" s="32" t="s">
        <v>3929</v>
      </c>
    </row>
    <row r="407" spans="13:14" ht="15" customHeight="1">
      <c r="M407" s="15" t="s">
        <v>4283</v>
      </c>
    </row>
    <row r="408" spans="13:14" ht="15" customHeight="1">
      <c r="M408" s="15" t="s">
        <v>4281</v>
      </c>
    </row>
    <row r="409" spans="13:14" ht="15" customHeight="1">
      <c r="M409" s="15" t="s">
        <v>4494</v>
      </c>
      <c r="N409" s="32" t="s">
        <v>3931</v>
      </c>
    </row>
    <row r="410" spans="13:14" ht="15" customHeight="1">
      <c r="M410" s="15" t="s">
        <v>4226</v>
      </c>
      <c r="N410" s="32" t="s">
        <v>3928</v>
      </c>
    </row>
    <row r="411" spans="13:14" ht="15" customHeight="1">
      <c r="M411" s="15" t="s">
        <v>2752</v>
      </c>
    </row>
    <row r="412" spans="13:14" ht="15" customHeight="1">
      <c r="M412" s="15" t="s">
        <v>4172</v>
      </c>
      <c r="N412" s="32" t="s">
        <v>3928</v>
      </c>
    </row>
    <row r="413" spans="13:14" ht="15" customHeight="1">
      <c r="M413" s="15" t="s">
        <v>4145</v>
      </c>
      <c r="N413" s="32" t="s">
        <v>3931</v>
      </c>
    </row>
    <row r="414" spans="13:14" ht="15" customHeight="1">
      <c r="M414" s="15" t="s">
        <v>4139</v>
      </c>
    </row>
    <row r="415" spans="13:14" ht="15" customHeight="1">
      <c r="M415" s="15" t="s">
        <v>4138</v>
      </c>
    </row>
    <row r="416" spans="13:14" ht="15" customHeight="1">
      <c r="M416" s="15" t="s">
        <v>4137</v>
      </c>
    </row>
    <row r="417" spans="13:14" ht="15" customHeight="1">
      <c r="M417" s="102" t="s">
        <v>560</v>
      </c>
      <c r="N417" s="32" t="s">
        <v>3929</v>
      </c>
    </row>
    <row r="418" spans="13:14" ht="15" customHeight="1">
      <c r="M418" s="15" t="s">
        <v>19827</v>
      </c>
    </row>
    <row r="419" spans="13:14" ht="15" customHeight="1">
      <c r="M419" s="15" t="s">
        <v>19821</v>
      </c>
    </row>
    <row r="420" spans="13:14" ht="15" customHeight="1">
      <c r="M420" s="15" t="s">
        <v>19820</v>
      </c>
    </row>
    <row r="421" spans="13:14" ht="15" customHeight="1">
      <c r="M421" s="15" t="s">
        <v>19799</v>
      </c>
    </row>
    <row r="422" spans="13:14" ht="15" customHeight="1">
      <c r="M422" s="15" t="s">
        <v>19819</v>
      </c>
    </row>
    <row r="423" spans="13:14" ht="15" customHeight="1">
      <c r="M423" s="15"/>
    </row>
    <row r="425" spans="13:14" ht="15" customHeight="1">
      <c r="M425" s="15" t="s">
        <v>4226</v>
      </c>
    </row>
  </sheetData>
  <autoFilter ref="B1:V398">
    <filterColumn colId="19">
      <filters>
        <filter val="Чельдиева"/>
      </filters>
    </filterColumn>
  </autoFilter>
  <pageMargins left="0.7" right="0.7" top="0.75" bottom="0.75" header="0.3" footer="0.3"/>
  <pageSetup paperSize="9" orientation="portrait" r:id="rId1"/>
  <drawing r:id="rId2"/>
  <legacyDrawing r:id="rId3"/>
  <oleObjects>
    <mc:AlternateContent xmlns:mc="http://schemas.openxmlformats.org/markup-compatibility/2006">
      <mc:Choice Requires="x14">
        <oleObject progId="Объект упаковщика для оболочки" shapeId="4098" r:id="rId4">
          <objectPr defaultSize="0" r:id="rId5">
            <anchor moveWithCells="1">
              <from>
                <xdr:col>4</xdr:col>
                <xdr:colOff>0</xdr:colOff>
                <xdr:row>49</xdr:row>
                <xdr:rowOff>0</xdr:rowOff>
              </from>
              <to>
                <xdr:col>4</xdr:col>
                <xdr:colOff>2781300</xdr:colOff>
                <xdr:row>49</xdr:row>
                <xdr:rowOff>504825</xdr:rowOff>
              </to>
            </anchor>
          </objectPr>
        </oleObject>
      </mc:Choice>
      <mc:Fallback>
        <oleObject progId="Объект упаковщика для оболочки" shapeId="4098" r:id="rId4"/>
      </mc:Fallback>
    </mc:AlternateContent>
    <mc:AlternateContent xmlns:mc="http://schemas.openxmlformats.org/markup-compatibility/2006">
      <mc:Choice Requires="x14">
        <oleObject progId="Объект упаковщика для оболочки" shapeId="4099" r:id="rId6">
          <objectPr defaultSize="0" r:id="rId7">
            <anchor moveWithCells="1">
              <from>
                <xdr:col>4</xdr:col>
                <xdr:colOff>0</xdr:colOff>
                <xdr:row>50</xdr:row>
                <xdr:rowOff>0</xdr:rowOff>
              </from>
              <to>
                <xdr:col>4</xdr:col>
                <xdr:colOff>2647950</xdr:colOff>
                <xdr:row>50</xdr:row>
                <xdr:rowOff>504825</xdr:rowOff>
              </to>
            </anchor>
          </objectPr>
        </oleObject>
      </mc:Choice>
      <mc:Fallback>
        <oleObject progId="Объект упаковщика для оболочки" shapeId="4099" r:id="rId6"/>
      </mc:Fallback>
    </mc:AlternateContent>
    <mc:AlternateContent xmlns:mc="http://schemas.openxmlformats.org/markup-compatibility/2006">
      <mc:Choice Requires="x14">
        <oleObject progId="Объект упаковщика для оболочки" shapeId="4100" r:id="rId8">
          <objectPr defaultSize="0" r:id="rId9">
            <anchor moveWithCells="1">
              <from>
                <xdr:col>4</xdr:col>
                <xdr:colOff>0</xdr:colOff>
                <xdr:row>51</xdr:row>
                <xdr:rowOff>0</xdr:rowOff>
              </from>
              <to>
                <xdr:col>4</xdr:col>
                <xdr:colOff>3457575</xdr:colOff>
                <xdr:row>52</xdr:row>
                <xdr:rowOff>28575</xdr:rowOff>
              </to>
            </anchor>
          </objectPr>
        </oleObject>
      </mc:Choice>
      <mc:Fallback>
        <oleObject progId="Объект упаковщика для оболочки" shapeId="4100" r:id="rId8"/>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248"/>
  <sheetViews>
    <sheetView workbookViewId="0">
      <selection activeCell="E6" sqref="E6"/>
    </sheetView>
  </sheetViews>
  <sheetFormatPr defaultRowHeight="15.75"/>
  <cols>
    <col min="1" max="1" width="31.75" customWidth="1"/>
    <col min="2" max="2" width="17.375" customWidth="1"/>
    <col min="3" max="3" width="26.375" customWidth="1"/>
    <col min="4" max="4" width="14.5" customWidth="1"/>
    <col min="5" max="5" width="50.875" customWidth="1"/>
    <col min="7" max="7" width="18.375" customWidth="1"/>
  </cols>
  <sheetData>
    <row r="1" spans="1:7">
      <c r="A1" t="s">
        <v>19855</v>
      </c>
    </row>
    <row r="2" spans="1:7">
      <c r="A2" s="103" t="s">
        <v>4507</v>
      </c>
      <c r="B2" s="103" t="s">
        <v>277</v>
      </c>
      <c r="C2" s="103" t="s">
        <v>4508</v>
      </c>
      <c r="D2" s="103" t="s">
        <v>4509</v>
      </c>
      <c r="E2" s="103" t="s">
        <v>19856</v>
      </c>
      <c r="F2" s="103" t="s">
        <v>19857</v>
      </c>
      <c r="G2" s="103" t="s">
        <v>19858</v>
      </c>
    </row>
    <row r="3" spans="1:7" ht="45.75" customHeight="1">
      <c r="A3" t="s">
        <v>6728</v>
      </c>
      <c r="B3" t="s">
        <v>6729</v>
      </c>
      <c r="C3" t="s">
        <v>4533</v>
      </c>
      <c r="D3" t="s">
        <v>4551</v>
      </c>
      <c r="G3" t="s">
        <v>19859</v>
      </c>
    </row>
    <row r="4" spans="1:7">
      <c r="A4" t="s">
        <v>6730</v>
      </c>
      <c r="B4" t="s">
        <v>6731</v>
      </c>
      <c r="C4" t="s">
        <v>4573</v>
      </c>
      <c r="D4" t="s">
        <v>5012</v>
      </c>
    </row>
    <row r="5" spans="1:7">
      <c r="A5" t="s">
        <v>6732</v>
      </c>
      <c r="B5" t="s">
        <v>6733</v>
      </c>
      <c r="C5" t="s">
        <v>2770</v>
      </c>
      <c r="D5" t="s">
        <v>2770</v>
      </c>
    </row>
    <row r="6" spans="1:7">
      <c r="A6" t="s">
        <v>6734</v>
      </c>
      <c r="B6" t="s">
        <v>6735</v>
      </c>
      <c r="C6" t="s">
        <v>4573</v>
      </c>
      <c r="D6" t="s">
        <v>5012</v>
      </c>
    </row>
    <row r="7" spans="1:7">
      <c r="A7" t="s">
        <v>6736</v>
      </c>
      <c r="B7" t="s">
        <v>6737</v>
      </c>
      <c r="C7" t="s">
        <v>4533</v>
      </c>
      <c r="D7" t="s">
        <v>4551</v>
      </c>
    </row>
    <row r="8" spans="1:7">
      <c r="A8" t="s">
        <v>6738</v>
      </c>
      <c r="B8" t="s">
        <v>6739</v>
      </c>
      <c r="C8" t="s">
        <v>4589</v>
      </c>
      <c r="D8" t="s">
        <v>4770</v>
      </c>
    </row>
    <row r="9" spans="1:7">
      <c r="A9" t="s">
        <v>6740</v>
      </c>
      <c r="B9" t="s">
        <v>6741</v>
      </c>
      <c r="C9" t="s">
        <v>4533</v>
      </c>
      <c r="D9" t="s">
        <v>4551</v>
      </c>
    </row>
    <row r="10" spans="1:7">
      <c r="A10" t="s">
        <v>6742</v>
      </c>
      <c r="B10" t="s">
        <v>2770</v>
      </c>
      <c r="C10" t="s">
        <v>4573</v>
      </c>
      <c r="D10" t="s">
        <v>5012</v>
      </c>
    </row>
    <row r="11" spans="1:7">
      <c r="A11" t="s">
        <v>6743</v>
      </c>
      <c r="B11" t="s">
        <v>6744</v>
      </c>
      <c r="C11" t="s">
        <v>4533</v>
      </c>
      <c r="D11" t="s">
        <v>4551</v>
      </c>
    </row>
    <row r="12" spans="1:7">
      <c r="A12" t="s">
        <v>6745</v>
      </c>
      <c r="B12" t="s">
        <v>6746</v>
      </c>
      <c r="C12" t="s">
        <v>4573</v>
      </c>
      <c r="D12" t="s">
        <v>5012</v>
      </c>
    </row>
    <row r="13" spans="1:7">
      <c r="A13" t="s">
        <v>6747</v>
      </c>
      <c r="B13" t="s">
        <v>6748</v>
      </c>
      <c r="C13" t="s">
        <v>4573</v>
      </c>
      <c r="D13" t="s">
        <v>5012</v>
      </c>
    </row>
    <row r="14" spans="1:7">
      <c r="A14" t="s">
        <v>6749</v>
      </c>
      <c r="B14" t="s">
        <v>6750</v>
      </c>
      <c r="C14" t="s">
        <v>4533</v>
      </c>
      <c r="D14" t="s">
        <v>4551</v>
      </c>
    </row>
    <row r="15" spans="1:7">
      <c r="A15" t="s">
        <v>6751</v>
      </c>
      <c r="B15" t="s">
        <v>6752</v>
      </c>
      <c r="C15" t="s">
        <v>4533</v>
      </c>
      <c r="D15" t="s">
        <v>4551</v>
      </c>
    </row>
    <row r="16" spans="1:7">
      <c r="A16" t="s">
        <v>6753</v>
      </c>
      <c r="B16" t="s">
        <v>6754</v>
      </c>
      <c r="C16" t="s">
        <v>4573</v>
      </c>
      <c r="D16" t="s">
        <v>5012</v>
      </c>
    </row>
    <row r="17" spans="1:4">
      <c r="A17" t="s">
        <v>6755</v>
      </c>
      <c r="B17" t="s">
        <v>6756</v>
      </c>
      <c r="C17" t="s">
        <v>4533</v>
      </c>
      <c r="D17" t="s">
        <v>4551</v>
      </c>
    </row>
    <row r="18" spans="1:4">
      <c r="A18" t="s">
        <v>6757</v>
      </c>
      <c r="B18" t="s">
        <v>6758</v>
      </c>
      <c r="C18" t="s">
        <v>4573</v>
      </c>
      <c r="D18" t="s">
        <v>5012</v>
      </c>
    </row>
    <row r="19" spans="1:4">
      <c r="A19" t="s">
        <v>6759</v>
      </c>
      <c r="B19" t="s">
        <v>6760</v>
      </c>
      <c r="C19" t="s">
        <v>4533</v>
      </c>
      <c r="D19" t="s">
        <v>4551</v>
      </c>
    </row>
    <row r="20" spans="1:4">
      <c r="A20" t="s">
        <v>6761</v>
      </c>
      <c r="B20" t="s">
        <v>6762</v>
      </c>
      <c r="C20" t="s">
        <v>4573</v>
      </c>
      <c r="D20" t="s">
        <v>5012</v>
      </c>
    </row>
    <row r="21" spans="1:4">
      <c r="A21" t="s">
        <v>6763</v>
      </c>
      <c r="B21" t="s">
        <v>6764</v>
      </c>
      <c r="C21" t="s">
        <v>4533</v>
      </c>
      <c r="D21" t="s">
        <v>4551</v>
      </c>
    </row>
    <row r="22" spans="1:4">
      <c r="A22" t="s">
        <v>6765</v>
      </c>
      <c r="B22" t="s">
        <v>6766</v>
      </c>
      <c r="C22" t="s">
        <v>4573</v>
      </c>
      <c r="D22" t="s">
        <v>5012</v>
      </c>
    </row>
    <row r="23" spans="1:4">
      <c r="A23" t="s">
        <v>6767</v>
      </c>
      <c r="B23" t="s">
        <v>6768</v>
      </c>
      <c r="C23" t="s">
        <v>4533</v>
      </c>
      <c r="D23" t="s">
        <v>4551</v>
      </c>
    </row>
    <row r="24" spans="1:4">
      <c r="A24" t="s">
        <v>6769</v>
      </c>
      <c r="B24" t="s">
        <v>6770</v>
      </c>
      <c r="C24" t="s">
        <v>4573</v>
      </c>
      <c r="D24" t="s">
        <v>5012</v>
      </c>
    </row>
    <row r="25" spans="1:4">
      <c r="A25" t="s">
        <v>5582</v>
      </c>
      <c r="B25" t="s">
        <v>6771</v>
      </c>
      <c r="C25" t="s">
        <v>4533</v>
      </c>
      <c r="D25" t="s">
        <v>4551</v>
      </c>
    </row>
    <row r="26" spans="1:4">
      <c r="A26" t="s">
        <v>6772</v>
      </c>
      <c r="B26" t="s">
        <v>2770</v>
      </c>
      <c r="C26" t="s">
        <v>4589</v>
      </c>
      <c r="D26" t="s">
        <v>4770</v>
      </c>
    </row>
    <row r="27" spans="1:4">
      <c r="A27" t="s">
        <v>6773</v>
      </c>
      <c r="B27" t="s">
        <v>2770</v>
      </c>
      <c r="C27" t="s">
        <v>4589</v>
      </c>
      <c r="D27" t="s">
        <v>4770</v>
      </c>
    </row>
    <row r="28" spans="1:4">
      <c r="A28" t="s">
        <v>6774</v>
      </c>
      <c r="B28" t="s">
        <v>2770</v>
      </c>
      <c r="C28" t="s">
        <v>4589</v>
      </c>
      <c r="D28" t="s">
        <v>4770</v>
      </c>
    </row>
    <row r="29" spans="1:4">
      <c r="A29" t="s">
        <v>6775</v>
      </c>
      <c r="B29" t="s">
        <v>2770</v>
      </c>
      <c r="C29" t="s">
        <v>4589</v>
      </c>
      <c r="D29" t="s">
        <v>4770</v>
      </c>
    </row>
    <row r="30" spans="1:4">
      <c r="A30" t="s">
        <v>6776</v>
      </c>
      <c r="B30" t="s">
        <v>2770</v>
      </c>
      <c r="C30" t="s">
        <v>4589</v>
      </c>
      <c r="D30" t="s">
        <v>4770</v>
      </c>
    </row>
    <row r="31" spans="1:4">
      <c r="A31" t="s">
        <v>6777</v>
      </c>
      <c r="B31" t="s">
        <v>2770</v>
      </c>
      <c r="C31" t="s">
        <v>4589</v>
      </c>
      <c r="D31" t="s">
        <v>4770</v>
      </c>
    </row>
    <row r="32" spans="1:4">
      <c r="A32" t="s">
        <v>6778</v>
      </c>
      <c r="B32" t="s">
        <v>2770</v>
      </c>
      <c r="C32" t="s">
        <v>4589</v>
      </c>
      <c r="D32" t="s">
        <v>4770</v>
      </c>
    </row>
    <row r="33" spans="1:4">
      <c r="A33" t="s">
        <v>6779</v>
      </c>
      <c r="B33" t="s">
        <v>2770</v>
      </c>
      <c r="C33" t="s">
        <v>4589</v>
      </c>
      <c r="D33" t="s">
        <v>4770</v>
      </c>
    </row>
    <row r="34" spans="1:4">
      <c r="A34" t="s">
        <v>6780</v>
      </c>
      <c r="B34" t="s">
        <v>6781</v>
      </c>
      <c r="C34" t="s">
        <v>4533</v>
      </c>
      <c r="D34" t="s">
        <v>4551</v>
      </c>
    </row>
    <row r="35" spans="1:4">
      <c r="A35" t="s">
        <v>5972</v>
      </c>
      <c r="B35" t="s">
        <v>5973</v>
      </c>
      <c r="C35" t="s">
        <v>2770</v>
      </c>
      <c r="D35" t="s">
        <v>2770</v>
      </c>
    </row>
    <row r="36" spans="1:4">
      <c r="A36" t="s">
        <v>5990</v>
      </c>
      <c r="B36" t="s">
        <v>5991</v>
      </c>
      <c r="C36" t="s">
        <v>2770</v>
      </c>
      <c r="D36" t="s">
        <v>2770</v>
      </c>
    </row>
    <row r="37" spans="1:4">
      <c r="A37" t="s">
        <v>6782</v>
      </c>
      <c r="B37" t="s">
        <v>6783</v>
      </c>
      <c r="C37" t="s">
        <v>4589</v>
      </c>
      <c r="D37" t="s">
        <v>4770</v>
      </c>
    </row>
    <row r="38" spans="1:4">
      <c r="A38" t="s">
        <v>6784</v>
      </c>
      <c r="B38" t="s">
        <v>2065</v>
      </c>
      <c r="C38" t="s">
        <v>4533</v>
      </c>
      <c r="D38" t="s">
        <v>4551</v>
      </c>
    </row>
    <row r="39" spans="1:4">
      <c r="A39" t="s">
        <v>6785</v>
      </c>
      <c r="B39" t="s">
        <v>2770</v>
      </c>
      <c r="C39" t="s">
        <v>4513</v>
      </c>
      <c r="D39" t="s">
        <v>4514</v>
      </c>
    </row>
    <row r="40" spans="1:4">
      <c r="A40" t="s">
        <v>6786</v>
      </c>
      <c r="B40" t="s">
        <v>6787</v>
      </c>
      <c r="C40" t="s">
        <v>4573</v>
      </c>
      <c r="D40" t="s">
        <v>5012</v>
      </c>
    </row>
    <row r="41" spans="1:4">
      <c r="A41" t="s">
        <v>6788</v>
      </c>
      <c r="B41" t="s">
        <v>2014</v>
      </c>
      <c r="C41" t="s">
        <v>4573</v>
      </c>
      <c r="D41" t="s">
        <v>5012</v>
      </c>
    </row>
    <row r="42" spans="1:4">
      <c r="A42" t="s">
        <v>6789</v>
      </c>
      <c r="B42" t="s">
        <v>6790</v>
      </c>
      <c r="C42" t="s">
        <v>2770</v>
      </c>
      <c r="D42" t="s">
        <v>5012</v>
      </c>
    </row>
    <row r="43" spans="1:4">
      <c r="A43" t="s">
        <v>5569</v>
      </c>
      <c r="B43" t="s">
        <v>6791</v>
      </c>
      <c r="C43" t="s">
        <v>4533</v>
      </c>
      <c r="D43" t="s">
        <v>4551</v>
      </c>
    </row>
    <row r="44" spans="1:4">
      <c r="A44" t="s">
        <v>6792</v>
      </c>
      <c r="B44" t="s">
        <v>6793</v>
      </c>
      <c r="C44" t="s">
        <v>4533</v>
      </c>
      <c r="D44" t="s">
        <v>4551</v>
      </c>
    </row>
    <row r="45" spans="1:4">
      <c r="A45" t="s">
        <v>6794</v>
      </c>
      <c r="B45" t="s">
        <v>6795</v>
      </c>
      <c r="C45" t="s">
        <v>4573</v>
      </c>
      <c r="D45" t="s">
        <v>5012</v>
      </c>
    </row>
    <row r="46" spans="1:4">
      <c r="A46" t="s">
        <v>6796</v>
      </c>
      <c r="B46" t="s">
        <v>6797</v>
      </c>
      <c r="C46" t="s">
        <v>4533</v>
      </c>
      <c r="D46" t="s">
        <v>4551</v>
      </c>
    </row>
    <row r="47" spans="1:4">
      <c r="A47" t="s">
        <v>5580</v>
      </c>
      <c r="B47" t="s">
        <v>6798</v>
      </c>
      <c r="C47" t="s">
        <v>4573</v>
      </c>
      <c r="D47" t="s">
        <v>5012</v>
      </c>
    </row>
    <row r="48" spans="1:4">
      <c r="A48" t="s">
        <v>1355</v>
      </c>
      <c r="B48" t="s">
        <v>6799</v>
      </c>
      <c r="C48" t="s">
        <v>4589</v>
      </c>
      <c r="D48" t="s">
        <v>4770</v>
      </c>
    </row>
    <row r="49" spans="1:4">
      <c r="A49" t="s">
        <v>6800</v>
      </c>
      <c r="B49" t="s">
        <v>6801</v>
      </c>
      <c r="C49" t="s">
        <v>4589</v>
      </c>
      <c r="D49" t="s">
        <v>4770</v>
      </c>
    </row>
    <row r="50" spans="1:4">
      <c r="A50" t="s">
        <v>5981</v>
      </c>
      <c r="B50" t="s">
        <v>5251</v>
      </c>
      <c r="C50" t="s">
        <v>2770</v>
      </c>
      <c r="D50" t="s">
        <v>2770</v>
      </c>
    </row>
    <row r="51" spans="1:4">
      <c r="A51" t="s">
        <v>6802</v>
      </c>
      <c r="B51" t="s">
        <v>6803</v>
      </c>
      <c r="C51" t="s">
        <v>4589</v>
      </c>
      <c r="D51" t="s">
        <v>4770</v>
      </c>
    </row>
    <row r="52" spans="1:4">
      <c r="A52" t="s">
        <v>6804</v>
      </c>
      <c r="B52" t="s">
        <v>6805</v>
      </c>
      <c r="C52" t="s">
        <v>4573</v>
      </c>
      <c r="D52" t="s">
        <v>5012</v>
      </c>
    </row>
    <row r="53" spans="1:4">
      <c r="A53" t="s">
        <v>4822</v>
      </c>
      <c r="B53" t="s">
        <v>5392</v>
      </c>
      <c r="C53" t="s">
        <v>4517</v>
      </c>
      <c r="D53" t="s">
        <v>4518</v>
      </c>
    </row>
    <row r="54" spans="1:4">
      <c r="A54" t="s">
        <v>6806</v>
      </c>
      <c r="B54" t="s">
        <v>6807</v>
      </c>
      <c r="C54" t="s">
        <v>4513</v>
      </c>
      <c r="D54" t="s">
        <v>4514</v>
      </c>
    </row>
    <row r="55" spans="1:4">
      <c r="A55" t="s">
        <v>6808</v>
      </c>
      <c r="B55" t="s">
        <v>6809</v>
      </c>
      <c r="C55" t="s">
        <v>4513</v>
      </c>
      <c r="D55" t="s">
        <v>4514</v>
      </c>
    </row>
    <row r="56" spans="1:4">
      <c r="A56" t="s">
        <v>600</v>
      </c>
      <c r="B56" t="s">
        <v>2770</v>
      </c>
      <c r="C56" t="s">
        <v>2770</v>
      </c>
      <c r="D56" t="s">
        <v>4514</v>
      </c>
    </row>
    <row r="57" spans="1:4">
      <c r="A57" t="s">
        <v>601</v>
      </c>
      <c r="B57" t="s">
        <v>5710</v>
      </c>
      <c r="C57" t="s">
        <v>4513</v>
      </c>
      <c r="D57" t="s">
        <v>4514</v>
      </c>
    </row>
    <row r="58" spans="1:4">
      <c r="A58" t="s">
        <v>6810</v>
      </c>
      <c r="B58" t="s">
        <v>6811</v>
      </c>
      <c r="C58" t="s">
        <v>4573</v>
      </c>
      <c r="D58" t="s">
        <v>5012</v>
      </c>
    </row>
    <row r="59" spans="1:4">
      <c r="A59" t="s">
        <v>6812</v>
      </c>
      <c r="B59" t="s">
        <v>6813</v>
      </c>
      <c r="C59" t="s">
        <v>4589</v>
      </c>
      <c r="D59" t="s">
        <v>4770</v>
      </c>
    </row>
    <row r="60" spans="1:4">
      <c r="A60" t="s">
        <v>6814</v>
      </c>
      <c r="B60" t="s">
        <v>6815</v>
      </c>
      <c r="C60" t="s">
        <v>4573</v>
      </c>
      <c r="D60" t="s">
        <v>5012</v>
      </c>
    </row>
    <row r="61" spans="1:4">
      <c r="A61" t="s">
        <v>6816</v>
      </c>
      <c r="B61" t="s">
        <v>6817</v>
      </c>
      <c r="C61" t="s">
        <v>4533</v>
      </c>
      <c r="D61" t="s">
        <v>4551</v>
      </c>
    </row>
    <row r="62" spans="1:4">
      <c r="A62" t="s">
        <v>6818</v>
      </c>
      <c r="B62" t="s">
        <v>6819</v>
      </c>
      <c r="C62" t="s">
        <v>4573</v>
      </c>
      <c r="D62" t="s">
        <v>5012</v>
      </c>
    </row>
    <row r="63" spans="1:4">
      <c r="A63" t="s">
        <v>6820</v>
      </c>
      <c r="B63" t="s">
        <v>6821</v>
      </c>
      <c r="C63" t="s">
        <v>4589</v>
      </c>
      <c r="D63" t="s">
        <v>4770</v>
      </c>
    </row>
    <row r="64" spans="1:4">
      <c r="A64" t="s">
        <v>6822</v>
      </c>
      <c r="B64" t="s">
        <v>6823</v>
      </c>
      <c r="C64" t="s">
        <v>4589</v>
      </c>
      <c r="D64" t="s">
        <v>4770</v>
      </c>
    </row>
    <row r="65" spans="1:4">
      <c r="A65" t="s">
        <v>6824</v>
      </c>
      <c r="B65" t="s">
        <v>6825</v>
      </c>
      <c r="C65" t="s">
        <v>4533</v>
      </c>
      <c r="D65" t="s">
        <v>4551</v>
      </c>
    </row>
    <row r="66" spans="1:4">
      <c r="A66" t="s">
        <v>6826</v>
      </c>
      <c r="B66" t="s">
        <v>2770</v>
      </c>
      <c r="C66" t="s">
        <v>4589</v>
      </c>
      <c r="D66" t="s">
        <v>4770</v>
      </c>
    </row>
    <row r="67" spans="1:4">
      <c r="A67" t="s">
        <v>6827</v>
      </c>
      <c r="B67" t="s">
        <v>6828</v>
      </c>
      <c r="C67" t="s">
        <v>4573</v>
      </c>
      <c r="D67" t="s">
        <v>5012</v>
      </c>
    </row>
    <row r="68" spans="1:4">
      <c r="A68" t="s">
        <v>6829</v>
      </c>
      <c r="B68" t="s">
        <v>6830</v>
      </c>
      <c r="C68" t="s">
        <v>4533</v>
      </c>
      <c r="D68" t="s">
        <v>4551</v>
      </c>
    </row>
    <row r="69" spans="1:4">
      <c r="A69" t="s">
        <v>6831</v>
      </c>
      <c r="B69" t="s">
        <v>6832</v>
      </c>
      <c r="C69" t="s">
        <v>4573</v>
      </c>
      <c r="D69" t="s">
        <v>5012</v>
      </c>
    </row>
    <row r="70" spans="1:4">
      <c r="A70" t="s">
        <v>6833</v>
      </c>
      <c r="B70" t="s">
        <v>6834</v>
      </c>
      <c r="C70" t="s">
        <v>4533</v>
      </c>
      <c r="D70" t="s">
        <v>4551</v>
      </c>
    </row>
    <row r="71" spans="1:4">
      <c r="A71" t="s">
        <v>6835</v>
      </c>
      <c r="B71" t="s">
        <v>6836</v>
      </c>
      <c r="C71" t="s">
        <v>4533</v>
      </c>
      <c r="D71" t="s">
        <v>4551</v>
      </c>
    </row>
    <row r="72" spans="1:4">
      <c r="A72" t="s">
        <v>6837</v>
      </c>
      <c r="B72" t="s">
        <v>2095</v>
      </c>
      <c r="C72" t="s">
        <v>4573</v>
      </c>
      <c r="D72" t="s">
        <v>5012</v>
      </c>
    </row>
    <row r="73" spans="1:4">
      <c r="A73" t="s">
        <v>6838</v>
      </c>
      <c r="B73" t="s">
        <v>6839</v>
      </c>
      <c r="C73" t="s">
        <v>4573</v>
      </c>
      <c r="D73" t="s">
        <v>5012</v>
      </c>
    </row>
    <row r="74" spans="1:4">
      <c r="A74" t="s">
        <v>6840</v>
      </c>
      <c r="B74" t="s">
        <v>6841</v>
      </c>
      <c r="C74" t="s">
        <v>4533</v>
      </c>
      <c r="D74" t="s">
        <v>4551</v>
      </c>
    </row>
    <row r="75" spans="1:4">
      <c r="A75" t="s">
        <v>6842</v>
      </c>
      <c r="B75" t="s">
        <v>6843</v>
      </c>
      <c r="C75" t="s">
        <v>4665</v>
      </c>
      <c r="D75" t="s">
        <v>5224</v>
      </c>
    </row>
    <row r="76" spans="1:4">
      <c r="A76" t="s">
        <v>6844</v>
      </c>
      <c r="B76" t="s">
        <v>6845</v>
      </c>
      <c r="C76" t="s">
        <v>4665</v>
      </c>
      <c r="D76" t="s">
        <v>5224</v>
      </c>
    </row>
    <row r="77" spans="1:4">
      <c r="A77" t="s">
        <v>5567</v>
      </c>
      <c r="B77" t="s">
        <v>6846</v>
      </c>
      <c r="C77" t="s">
        <v>4573</v>
      </c>
      <c r="D77" t="s">
        <v>5012</v>
      </c>
    </row>
    <row r="78" spans="1:4">
      <c r="A78" t="s">
        <v>6847</v>
      </c>
      <c r="B78" t="s">
        <v>6848</v>
      </c>
      <c r="C78" t="s">
        <v>4573</v>
      </c>
      <c r="D78" t="s">
        <v>5012</v>
      </c>
    </row>
    <row r="79" spans="1:4">
      <c r="A79" t="s">
        <v>6849</v>
      </c>
      <c r="B79" t="s">
        <v>6850</v>
      </c>
      <c r="C79" t="s">
        <v>4533</v>
      </c>
      <c r="D79" t="s">
        <v>4551</v>
      </c>
    </row>
    <row r="80" spans="1:4">
      <c r="A80" t="s">
        <v>6851</v>
      </c>
      <c r="B80" t="s">
        <v>6852</v>
      </c>
      <c r="C80" t="s">
        <v>2770</v>
      </c>
      <c r="D80" t="s">
        <v>2770</v>
      </c>
    </row>
    <row r="81" spans="1:4">
      <c r="A81" t="s">
        <v>6853</v>
      </c>
      <c r="B81" t="s">
        <v>6854</v>
      </c>
      <c r="C81" t="s">
        <v>2770</v>
      </c>
      <c r="D81" t="s">
        <v>2770</v>
      </c>
    </row>
    <row r="82" spans="1:4">
      <c r="A82" t="s">
        <v>6855</v>
      </c>
      <c r="B82" t="s">
        <v>6856</v>
      </c>
      <c r="C82" t="s">
        <v>2770</v>
      </c>
      <c r="D82" t="s">
        <v>2770</v>
      </c>
    </row>
    <row r="83" spans="1:4">
      <c r="A83" t="s">
        <v>6857</v>
      </c>
      <c r="B83" t="s">
        <v>6858</v>
      </c>
      <c r="C83" t="s">
        <v>4513</v>
      </c>
      <c r="D83" t="s">
        <v>4514</v>
      </c>
    </row>
    <row r="84" spans="1:4">
      <c r="A84" t="s">
        <v>6859</v>
      </c>
      <c r="B84" t="s">
        <v>6860</v>
      </c>
      <c r="C84" t="s">
        <v>4573</v>
      </c>
      <c r="D84" t="s">
        <v>5012</v>
      </c>
    </row>
    <row r="85" spans="1:4">
      <c r="A85" t="s">
        <v>6861</v>
      </c>
      <c r="B85" t="s">
        <v>6862</v>
      </c>
      <c r="C85" t="s">
        <v>4533</v>
      </c>
      <c r="D85" t="s">
        <v>4551</v>
      </c>
    </row>
    <row r="86" spans="1:4">
      <c r="A86" t="s">
        <v>6863</v>
      </c>
      <c r="B86" t="s">
        <v>6864</v>
      </c>
      <c r="C86" t="s">
        <v>4589</v>
      </c>
      <c r="D86" t="s">
        <v>4770</v>
      </c>
    </row>
    <row r="87" spans="1:4">
      <c r="A87" t="s">
        <v>6865</v>
      </c>
      <c r="B87" t="s">
        <v>6866</v>
      </c>
      <c r="C87" t="s">
        <v>4589</v>
      </c>
      <c r="D87" t="s">
        <v>4770</v>
      </c>
    </row>
    <row r="88" spans="1:4">
      <c r="A88" t="s">
        <v>6867</v>
      </c>
      <c r="B88" t="s">
        <v>6868</v>
      </c>
      <c r="C88" t="s">
        <v>4589</v>
      </c>
      <c r="D88" t="s">
        <v>4770</v>
      </c>
    </row>
    <row r="89" spans="1:4">
      <c r="A89" t="s">
        <v>3109</v>
      </c>
      <c r="B89" t="s">
        <v>6869</v>
      </c>
      <c r="C89" t="s">
        <v>4533</v>
      </c>
      <c r="D89" t="s">
        <v>4551</v>
      </c>
    </row>
    <row r="90" spans="1:4">
      <c r="A90" t="s">
        <v>6870</v>
      </c>
      <c r="B90" t="s">
        <v>6871</v>
      </c>
      <c r="C90" t="s">
        <v>4589</v>
      </c>
      <c r="D90" t="s">
        <v>4770</v>
      </c>
    </row>
    <row r="91" spans="1:4">
      <c r="A91" t="s">
        <v>6872</v>
      </c>
      <c r="B91" t="s">
        <v>6873</v>
      </c>
      <c r="C91" t="s">
        <v>4533</v>
      </c>
      <c r="D91" t="s">
        <v>4551</v>
      </c>
    </row>
    <row r="92" spans="1:4">
      <c r="A92" t="s">
        <v>6874</v>
      </c>
      <c r="B92" t="s">
        <v>6875</v>
      </c>
      <c r="C92" t="s">
        <v>4589</v>
      </c>
      <c r="D92" t="s">
        <v>4770</v>
      </c>
    </row>
    <row r="93" spans="1:4">
      <c r="A93" t="s">
        <v>6876</v>
      </c>
      <c r="B93" t="s">
        <v>6877</v>
      </c>
      <c r="C93" t="s">
        <v>4589</v>
      </c>
      <c r="D93" t="s">
        <v>4770</v>
      </c>
    </row>
    <row r="94" spans="1:4">
      <c r="A94" t="s">
        <v>6878</v>
      </c>
      <c r="B94" t="s">
        <v>6879</v>
      </c>
      <c r="C94" t="s">
        <v>4589</v>
      </c>
      <c r="D94" t="s">
        <v>4770</v>
      </c>
    </row>
    <row r="95" spans="1:4">
      <c r="A95" t="s">
        <v>6880</v>
      </c>
      <c r="B95" t="s">
        <v>6881</v>
      </c>
      <c r="C95" t="s">
        <v>4589</v>
      </c>
      <c r="D95" t="s">
        <v>4770</v>
      </c>
    </row>
    <row r="96" spans="1:4">
      <c r="A96" t="s">
        <v>6882</v>
      </c>
      <c r="B96" t="s">
        <v>6883</v>
      </c>
      <c r="C96" t="s">
        <v>4589</v>
      </c>
      <c r="D96" t="s">
        <v>4770</v>
      </c>
    </row>
    <row r="97" spans="1:4">
      <c r="A97" t="s">
        <v>6884</v>
      </c>
      <c r="B97" t="s">
        <v>6885</v>
      </c>
      <c r="C97" t="s">
        <v>4589</v>
      </c>
      <c r="D97" t="s">
        <v>4770</v>
      </c>
    </row>
    <row r="98" spans="1:4">
      <c r="A98" t="s">
        <v>6886</v>
      </c>
      <c r="B98" t="s">
        <v>6887</v>
      </c>
      <c r="C98" t="s">
        <v>2770</v>
      </c>
      <c r="D98" t="s">
        <v>4899</v>
      </c>
    </row>
    <row r="99" spans="1:4">
      <c r="A99" t="s">
        <v>3116</v>
      </c>
      <c r="B99" t="s">
        <v>2770</v>
      </c>
      <c r="C99" t="s">
        <v>4589</v>
      </c>
      <c r="D99" t="s">
        <v>4770</v>
      </c>
    </row>
    <row r="100" spans="1:4">
      <c r="A100" t="s">
        <v>6888</v>
      </c>
      <c r="B100" t="s">
        <v>2770</v>
      </c>
      <c r="C100" t="s">
        <v>2770</v>
      </c>
      <c r="D100" t="s">
        <v>4899</v>
      </c>
    </row>
    <row r="101" spans="1:4">
      <c r="A101" t="s">
        <v>6889</v>
      </c>
      <c r="B101" t="s">
        <v>2770</v>
      </c>
      <c r="C101" t="s">
        <v>2770</v>
      </c>
      <c r="D101" t="s">
        <v>4899</v>
      </c>
    </row>
    <row r="102" spans="1:4">
      <c r="A102" t="s">
        <v>6890</v>
      </c>
      <c r="B102" t="s">
        <v>2770</v>
      </c>
      <c r="C102" t="s">
        <v>2770</v>
      </c>
      <c r="D102" t="s">
        <v>4899</v>
      </c>
    </row>
    <row r="103" spans="1:4">
      <c r="A103" t="s">
        <v>6891</v>
      </c>
      <c r="B103" t="s">
        <v>2770</v>
      </c>
      <c r="C103" t="s">
        <v>2770</v>
      </c>
      <c r="D103" t="s">
        <v>4899</v>
      </c>
    </row>
    <row r="104" spans="1:4">
      <c r="A104" t="s">
        <v>6892</v>
      </c>
      <c r="B104" t="s">
        <v>2770</v>
      </c>
      <c r="C104" t="s">
        <v>2770</v>
      </c>
      <c r="D104" t="s">
        <v>4899</v>
      </c>
    </row>
    <row r="105" spans="1:4">
      <c r="A105" t="s">
        <v>6893</v>
      </c>
      <c r="B105" t="s">
        <v>2770</v>
      </c>
      <c r="C105" t="s">
        <v>2770</v>
      </c>
      <c r="D105" t="s">
        <v>4899</v>
      </c>
    </row>
    <row r="106" spans="1:4">
      <c r="A106" t="s">
        <v>6894</v>
      </c>
      <c r="B106" t="s">
        <v>2770</v>
      </c>
      <c r="C106" t="s">
        <v>2770</v>
      </c>
      <c r="D106" t="s">
        <v>4899</v>
      </c>
    </row>
    <row r="107" spans="1:4">
      <c r="A107" t="s">
        <v>6895</v>
      </c>
      <c r="B107" t="s">
        <v>2770</v>
      </c>
      <c r="C107" t="s">
        <v>2770</v>
      </c>
      <c r="D107" t="s">
        <v>4899</v>
      </c>
    </row>
    <row r="108" spans="1:4">
      <c r="A108" t="s">
        <v>6896</v>
      </c>
      <c r="B108" t="s">
        <v>2770</v>
      </c>
      <c r="C108" t="s">
        <v>2770</v>
      </c>
      <c r="D108" t="s">
        <v>4899</v>
      </c>
    </row>
    <row r="109" spans="1:4">
      <c r="A109" t="s">
        <v>6897</v>
      </c>
      <c r="B109" t="s">
        <v>2770</v>
      </c>
      <c r="C109" t="s">
        <v>2770</v>
      </c>
      <c r="D109" t="s">
        <v>4899</v>
      </c>
    </row>
    <row r="110" spans="1:4">
      <c r="A110" t="s">
        <v>6898</v>
      </c>
      <c r="B110" t="s">
        <v>6899</v>
      </c>
      <c r="C110" t="s">
        <v>4589</v>
      </c>
      <c r="D110" t="s">
        <v>4770</v>
      </c>
    </row>
    <row r="111" spans="1:4">
      <c r="A111" t="s">
        <v>6900</v>
      </c>
      <c r="B111" t="s">
        <v>6901</v>
      </c>
      <c r="C111" t="s">
        <v>4533</v>
      </c>
      <c r="D111" t="s">
        <v>4551</v>
      </c>
    </row>
    <row r="112" spans="1:4">
      <c r="A112" t="s">
        <v>6902</v>
      </c>
      <c r="B112" t="s">
        <v>6903</v>
      </c>
      <c r="C112" t="s">
        <v>4573</v>
      </c>
      <c r="D112" t="s">
        <v>5012</v>
      </c>
    </row>
    <row r="113" spans="1:4">
      <c r="A113" t="s">
        <v>6904</v>
      </c>
      <c r="B113" t="s">
        <v>6905</v>
      </c>
      <c r="C113" t="s">
        <v>4533</v>
      </c>
      <c r="D113" t="s">
        <v>4551</v>
      </c>
    </row>
    <row r="114" spans="1:4">
      <c r="A114" t="s">
        <v>6906</v>
      </c>
      <c r="B114" t="s">
        <v>6907</v>
      </c>
      <c r="C114" t="s">
        <v>4517</v>
      </c>
      <c r="D114" t="s">
        <v>4518</v>
      </c>
    </row>
    <row r="115" spans="1:4">
      <c r="A115" t="s">
        <v>6908</v>
      </c>
      <c r="B115" t="s">
        <v>6909</v>
      </c>
      <c r="C115" t="s">
        <v>4573</v>
      </c>
      <c r="D115" t="s">
        <v>5012</v>
      </c>
    </row>
    <row r="116" spans="1:4">
      <c r="A116" t="s">
        <v>5983</v>
      </c>
      <c r="B116" t="s">
        <v>5984</v>
      </c>
      <c r="C116" t="s">
        <v>2770</v>
      </c>
      <c r="D116" t="s">
        <v>2770</v>
      </c>
    </row>
    <row r="117" spans="1:4">
      <c r="A117" t="s">
        <v>5671</v>
      </c>
      <c r="B117" t="s">
        <v>5971</v>
      </c>
      <c r="C117" t="s">
        <v>2770</v>
      </c>
      <c r="D117" t="s">
        <v>2770</v>
      </c>
    </row>
    <row r="118" spans="1:4">
      <c r="A118" t="s">
        <v>5974</v>
      </c>
      <c r="B118" t="s">
        <v>5975</v>
      </c>
      <c r="C118" t="s">
        <v>2770</v>
      </c>
      <c r="D118" t="s">
        <v>2770</v>
      </c>
    </row>
    <row r="119" spans="1:4">
      <c r="A119" t="s">
        <v>5976</v>
      </c>
      <c r="B119" t="s">
        <v>4613</v>
      </c>
      <c r="C119" t="s">
        <v>2770</v>
      </c>
      <c r="D119" t="s">
        <v>2770</v>
      </c>
    </row>
    <row r="120" spans="1:4">
      <c r="A120" t="s">
        <v>6910</v>
      </c>
      <c r="B120" t="s">
        <v>6911</v>
      </c>
      <c r="C120" t="s">
        <v>2770</v>
      </c>
      <c r="D120" t="s">
        <v>5718</v>
      </c>
    </row>
    <row r="121" spans="1:4">
      <c r="A121" t="s">
        <v>6912</v>
      </c>
      <c r="B121" t="s">
        <v>6913</v>
      </c>
      <c r="C121" t="s">
        <v>4517</v>
      </c>
      <c r="D121" t="s">
        <v>4518</v>
      </c>
    </row>
    <row r="122" spans="1:4">
      <c r="A122" t="s">
        <v>6914</v>
      </c>
      <c r="B122" t="s">
        <v>6915</v>
      </c>
      <c r="C122" t="s">
        <v>4533</v>
      </c>
      <c r="D122" t="s">
        <v>4551</v>
      </c>
    </row>
    <row r="123" spans="1:4">
      <c r="A123" t="s">
        <v>6916</v>
      </c>
      <c r="B123" t="s">
        <v>6917</v>
      </c>
      <c r="C123" t="s">
        <v>4533</v>
      </c>
      <c r="D123" t="s">
        <v>4551</v>
      </c>
    </row>
    <row r="124" spans="1:4">
      <c r="A124" t="s">
        <v>6918</v>
      </c>
      <c r="B124" t="s">
        <v>6919</v>
      </c>
      <c r="C124" t="s">
        <v>4533</v>
      </c>
      <c r="D124" t="s">
        <v>4551</v>
      </c>
    </row>
    <row r="125" spans="1:4">
      <c r="A125" t="s">
        <v>6920</v>
      </c>
      <c r="B125" t="s">
        <v>6921</v>
      </c>
      <c r="C125" t="s">
        <v>4533</v>
      </c>
      <c r="D125" t="s">
        <v>4551</v>
      </c>
    </row>
    <row r="126" spans="1:4">
      <c r="A126" t="s">
        <v>6922</v>
      </c>
      <c r="B126" t="s">
        <v>6923</v>
      </c>
      <c r="C126" t="s">
        <v>4533</v>
      </c>
      <c r="D126" t="s">
        <v>4551</v>
      </c>
    </row>
    <row r="127" spans="1:4">
      <c r="A127" t="s">
        <v>599</v>
      </c>
      <c r="B127" t="s">
        <v>1974</v>
      </c>
      <c r="C127" t="s">
        <v>4517</v>
      </c>
      <c r="D127" t="s">
        <v>4518</v>
      </c>
    </row>
    <row r="128" spans="1:4">
      <c r="A128" t="s">
        <v>6924</v>
      </c>
      <c r="B128" t="s">
        <v>6925</v>
      </c>
      <c r="C128" t="s">
        <v>4665</v>
      </c>
      <c r="D128" t="s">
        <v>5224</v>
      </c>
    </row>
    <row r="129" spans="1:4">
      <c r="A129" t="s">
        <v>6926</v>
      </c>
      <c r="B129" t="s">
        <v>6927</v>
      </c>
      <c r="C129" t="s">
        <v>4589</v>
      </c>
      <c r="D129" t="s">
        <v>4770</v>
      </c>
    </row>
    <row r="130" spans="1:4">
      <c r="A130" t="s">
        <v>5817</v>
      </c>
      <c r="B130" t="s">
        <v>2770</v>
      </c>
      <c r="C130" t="s">
        <v>4513</v>
      </c>
      <c r="D130" t="s">
        <v>4514</v>
      </c>
    </row>
    <row r="131" spans="1:4">
      <c r="A131" t="s">
        <v>3113</v>
      </c>
      <c r="B131" t="s">
        <v>6928</v>
      </c>
      <c r="C131" t="s">
        <v>4589</v>
      </c>
      <c r="D131" t="s">
        <v>4770</v>
      </c>
    </row>
    <row r="132" spans="1:4">
      <c r="A132" t="s">
        <v>6929</v>
      </c>
      <c r="B132" t="s">
        <v>2770</v>
      </c>
      <c r="C132" t="s">
        <v>4513</v>
      </c>
      <c r="D132" t="s">
        <v>4514</v>
      </c>
    </row>
    <row r="133" spans="1:4">
      <c r="A133" t="s">
        <v>6930</v>
      </c>
      <c r="B133" t="s">
        <v>6931</v>
      </c>
      <c r="C133" t="s">
        <v>4533</v>
      </c>
      <c r="D133" t="s">
        <v>4551</v>
      </c>
    </row>
    <row r="134" spans="1:4">
      <c r="A134" t="s">
        <v>6932</v>
      </c>
      <c r="B134" t="s">
        <v>6933</v>
      </c>
      <c r="C134" t="s">
        <v>4533</v>
      </c>
      <c r="D134" t="s">
        <v>4551</v>
      </c>
    </row>
    <row r="135" spans="1:4">
      <c r="A135" t="s">
        <v>6934</v>
      </c>
      <c r="B135" t="s">
        <v>6935</v>
      </c>
      <c r="C135" t="s">
        <v>4573</v>
      </c>
      <c r="D135" t="s">
        <v>5012</v>
      </c>
    </row>
    <row r="136" spans="1:4">
      <c r="A136" t="s">
        <v>6936</v>
      </c>
      <c r="B136" t="s">
        <v>6937</v>
      </c>
      <c r="C136" t="s">
        <v>4533</v>
      </c>
      <c r="D136" t="s">
        <v>4551</v>
      </c>
    </row>
    <row r="137" spans="1:4">
      <c r="A137" t="s">
        <v>6938</v>
      </c>
      <c r="B137" t="s">
        <v>6939</v>
      </c>
      <c r="C137" t="s">
        <v>4573</v>
      </c>
      <c r="D137" t="s">
        <v>5012</v>
      </c>
    </row>
    <row r="138" spans="1:4">
      <c r="A138" t="s">
        <v>6940</v>
      </c>
      <c r="B138" t="s">
        <v>6941</v>
      </c>
      <c r="C138" t="s">
        <v>4573</v>
      </c>
      <c r="D138" t="s">
        <v>5012</v>
      </c>
    </row>
    <row r="139" spans="1:4">
      <c r="A139" t="s">
        <v>6942</v>
      </c>
      <c r="B139" t="s">
        <v>6943</v>
      </c>
      <c r="C139" t="s">
        <v>4573</v>
      </c>
      <c r="D139" t="s">
        <v>5012</v>
      </c>
    </row>
    <row r="140" spans="1:4">
      <c r="A140" t="s">
        <v>6944</v>
      </c>
      <c r="B140" t="s">
        <v>6945</v>
      </c>
      <c r="C140" t="s">
        <v>4573</v>
      </c>
      <c r="D140" t="s">
        <v>5012</v>
      </c>
    </row>
    <row r="141" spans="1:4">
      <c r="A141" t="s">
        <v>6946</v>
      </c>
      <c r="B141" t="s">
        <v>6947</v>
      </c>
      <c r="C141" t="s">
        <v>4533</v>
      </c>
      <c r="D141" t="s">
        <v>4551</v>
      </c>
    </row>
    <row r="142" spans="1:4">
      <c r="A142" t="s">
        <v>1925</v>
      </c>
      <c r="B142" t="s">
        <v>2627</v>
      </c>
      <c r="C142" t="s">
        <v>4513</v>
      </c>
      <c r="D142" t="s">
        <v>4514</v>
      </c>
    </row>
    <row r="143" spans="1:4">
      <c r="A143" t="s">
        <v>6948</v>
      </c>
      <c r="B143" t="s">
        <v>6949</v>
      </c>
      <c r="C143" t="s">
        <v>4513</v>
      </c>
      <c r="D143" t="s">
        <v>4514</v>
      </c>
    </row>
    <row r="144" spans="1:4">
      <c r="A144" t="s">
        <v>6950</v>
      </c>
      <c r="B144" t="s">
        <v>6951</v>
      </c>
      <c r="C144" t="s">
        <v>4513</v>
      </c>
      <c r="D144" t="s">
        <v>4899</v>
      </c>
    </row>
    <row r="145" spans="1:4">
      <c r="A145" t="s">
        <v>6952</v>
      </c>
      <c r="B145" t="s">
        <v>6953</v>
      </c>
      <c r="C145" t="s">
        <v>4513</v>
      </c>
      <c r="D145" t="s">
        <v>4899</v>
      </c>
    </row>
    <row r="146" spans="1:4">
      <c r="A146" t="s">
        <v>6954</v>
      </c>
      <c r="B146" t="s">
        <v>6955</v>
      </c>
      <c r="C146" t="s">
        <v>4517</v>
      </c>
      <c r="D146" t="s">
        <v>4518</v>
      </c>
    </row>
    <row r="147" spans="1:4">
      <c r="A147" t="s">
        <v>6956</v>
      </c>
      <c r="B147" t="s">
        <v>6957</v>
      </c>
      <c r="C147" t="s">
        <v>4517</v>
      </c>
      <c r="D147" t="s">
        <v>4518</v>
      </c>
    </row>
    <row r="148" spans="1:4">
      <c r="A148" t="s">
        <v>6958</v>
      </c>
      <c r="B148" t="s">
        <v>6959</v>
      </c>
      <c r="C148" t="s">
        <v>4533</v>
      </c>
      <c r="D148" t="s">
        <v>4551</v>
      </c>
    </row>
    <row r="149" spans="1:4">
      <c r="A149" t="s">
        <v>6960</v>
      </c>
      <c r="B149" t="s">
        <v>6961</v>
      </c>
      <c r="C149" t="s">
        <v>4533</v>
      </c>
      <c r="D149" t="s">
        <v>4551</v>
      </c>
    </row>
    <row r="150" spans="1:4">
      <c r="A150" t="s">
        <v>6962</v>
      </c>
      <c r="B150" t="s">
        <v>6963</v>
      </c>
      <c r="C150" t="s">
        <v>4573</v>
      </c>
      <c r="D150" t="s">
        <v>5012</v>
      </c>
    </row>
    <row r="151" spans="1:4">
      <c r="A151" t="s">
        <v>5615</v>
      </c>
      <c r="B151" t="s">
        <v>6964</v>
      </c>
      <c r="C151" t="s">
        <v>4573</v>
      </c>
      <c r="D151" t="s">
        <v>5012</v>
      </c>
    </row>
    <row r="152" spans="1:4">
      <c r="A152" t="s">
        <v>5633</v>
      </c>
      <c r="B152" t="s">
        <v>6965</v>
      </c>
      <c r="C152" t="s">
        <v>4533</v>
      </c>
      <c r="D152" t="s">
        <v>4551</v>
      </c>
    </row>
    <row r="153" spans="1:4">
      <c r="A153" t="s">
        <v>6966</v>
      </c>
      <c r="B153" t="s">
        <v>6967</v>
      </c>
      <c r="C153" t="s">
        <v>4573</v>
      </c>
      <c r="D153" t="s">
        <v>5012</v>
      </c>
    </row>
    <row r="154" spans="1:4">
      <c r="A154" t="s">
        <v>6968</v>
      </c>
      <c r="B154" t="s">
        <v>6969</v>
      </c>
      <c r="C154" t="s">
        <v>4533</v>
      </c>
      <c r="D154" t="s">
        <v>4551</v>
      </c>
    </row>
    <row r="155" spans="1:4">
      <c r="A155" t="s">
        <v>6970</v>
      </c>
      <c r="B155" t="s">
        <v>6971</v>
      </c>
      <c r="C155" t="s">
        <v>4533</v>
      </c>
      <c r="D155" t="s">
        <v>4551</v>
      </c>
    </row>
    <row r="156" spans="1:4">
      <c r="A156" t="s">
        <v>6972</v>
      </c>
      <c r="B156" t="s">
        <v>6973</v>
      </c>
      <c r="C156" t="s">
        <v>4573</v>
      </c>
      <c r="D156" t="s">
        <v>5012</v>
      </c>
    </row>
    <row r="157" spans="1:4">
      <c r="A157" t="s">
        <v>6974</v>
      </c>
      <c r="B157" t="s">
        <v>6975</v>
      </c>
      <c r="C157" t="s">
        <v>4573</v>
      </c>
      <c r="D157" t="s">
        <v>5012</v>
      </c>
    </row>
    <row r="158" spans="1:4">
      <c r="A158" t="s">
        <v>6976</v>
      </c>
      <c r="B158" t="s">
        <v>6977</v>
      </c>
      <c r="C158" t="s">
        <v>4533</v>
      </c>
      <c r="D158" t="s">
        <v>4551</v>
      </c>
    </row>
    <row r="159" spans="1:4">
      <c r="A159" t="s">
        <v>6978</v>
      </c>
      <c r="B159" t="s">
        <v>6979</v>
      </c>
      <c r="C159" t="s">
        <v>4573</v>
      </c>
      <c r="D159" t="s">
        <v>5012</v>
      </c>
    </row>
    <row r="160" spans="1:4">
      <c r="A160" t="s">
        <v>6980</v>
      </c>
      <c r="B160" t="s">
        <v>6981</v>
      </c>
      <c r="C160" t="s">
        <v>4533</v>
      </c>
      <c r="D160" t="s">
        <v>4551</v>
      </c>
    </row>
    <row r="161" spans="1:4">
      <c r="A161" t="s">
        <v>6982</v>
      </c>
      <c r="B161" t="s">
        <v>6983</v>
      </c>
      <c r="C161" t="s">
        <v>4573</v>
      </c>
      <c r="D161" t="s">
        <v>5012</v>
      </c>
    </row>
    <row r="162" spans="1:4">
      <c r="A162" t="s">
        <v>6984</v>
      </c>
      <c r="B162" t="s">
        <v>6985</v>
      </c>
      <c r="C162" t="s">
        <v>4573</v>
      </c>
      <c r="D162" t="s">
        <v>5012</v>
      </c>
    </row>
    <row r="163" spans="1:4">
      <c r="A163" t="s">
        <v>6986</v>
      </c>
      <c r="B163" t="s">
        <v>6987</v>
      </c>
      <c r="C163" t="s">
        <v>4533</v>
      </c>
      <c r="D163" t="s">
        <v>4551</v>
      </c>
    </row>
    <row r="164" spans="1:4">
      <c r="A164" t="s">
        <v>6988</v>
      </c>
      <c r="B164" t="s">
        <v>6989</v>
      </c>
      <c r="C164" t="s">
        <v>4573</v>
      </c>
      <c r="D164" t="s">
        <v>5012</v>
      </c>
    </row>
    <row r="165" spans="1:4">
      <c r="A165" t="s">
        <v>6990</v>
      </c>
      <c r="B165" t="s">
        <v>6991</v>
      </c>
      <c r="C165" t="s">
        <v>4533</v>
      </c>
      <c r="D165" t="s">
        <v>4551</v>
      </c>
    </row>
    <row r="166" spans="1:4">
      <c r="A166" t="s">
        <v>6992</v>
      </c>
      <c r="B166" t="s">
        <v>6993</v>
      </c>
      <c r="C166" t="s">
        <v>4573</v>
      </c>
      <c r="D166" t="s">
        <v>5012</v>
      </c>
    </row>
    <row r="167" spans="1:4">
      <c r="A167" t="s">
        <v>6994</v>
      </c>
      <c r="B167" t="s">
        <v>6995</v>
      </c>
      <c r="C167" t="s">
        <v>4573</v>
      </c>
      <c r="D167" t="s">
        <v>5012</v>
      </c>
    </row>
    <row r="168" spans="1:4">
      <c r="A168" t="s">
        <v>6996</v>
      </c>
      <c r="B168" t="s">
        <v>6997</v>
      </c>
      <c r="C168" t="s">
        <v>4573</v>
      </c>
      <c r="D168" t="s">
        <v>5012</v>
      </c>
    </row>
    <row r="169" spans="1:4">
      <c r="A169" t="s">
        <v>5602</v>
      </c>
      <c r="B169" t="s">
        <v>6998</v>
      </c>
      <c r="C169" t="s">
        <v>4573</v>
      </c>
      <c r="D169" t="s">
        <v>5012</v>
      </c>
    </row>
    <row r="170" spans="1:4">
      <c r="A170" t="s">
        <v>5621</v>
      </c>
      <c r="B170" t="s">
        <v>6999</v>
      </c>
      <c r="C170" t="s">
        <v>4533</v>
      </c>
      <c r="D170" t="s">
        <v>4551</v>
      </c>
    </row>
    <row r="171" spans="1:4">
      <c r="A171" t="s">
        <v>7000</v>
      </c>
      <c r="B171" t="s">
        <v>7001</v>
      </c>
      <c r="C171" t="s">
        <v>4533</v>
      </c>
      <c r="D171" t="s">
        <v>4551</v>
      </c>
    </row>
    <row r="172" spans="1:4">
      <c r="A172" t="s">
        <v>7002</v>
      </c>
      <c r="B172" t="s">
        <v>7003</v>
      </c>
      <c r="C172" t="s">
        <v>4573</v>
      </c>
      <c r="D172" t="s">
        <v>5012</v>
      </c>
    </row>
    <row r="173" spans="1:4">
      <c r="A173" t="s">
        <v>7004</v>
      </c>
      <c r="B173" t="s">
        <v>7005</v>
      </c>
      <c r="C173" t="s">
        <v>4573</v>
      </c>
      <c r="D173" t="s">
        <v>5012</v>
      </c>
    </row>
    <row r="174" spans="1:4">
      <c r="A174" t="s">
        <v>7006</v>
      </c>
      <c r="B174" t="s">
        <v>7007</v>
      </c>
      <c r="C174" t="s">
        <v>4533</v>
      </c>
      <c r="D174" t="s">
        <v>4551</v>
      </c>
    </row>
    <row r="175" spans="1:4">
      <c r="A175" t="s">
        <v>7008</v>
      </c>
      <c r="B175" t="s">
        <v>7009</v>
      </c>
      <c r="C175" t="s">
        <v>4665</v>
      </c>
      <c r="D175" t="s">
        <v>5224</v>
      </c>
    </row>
    <row r="176" spans="1:4">
      <c r="A176" t="s">
        <v>7010</v>
      </c>
      <c r="B176" t="s">
        <v>7011</v>
      </c>
      <c r="C176" t="s">
        <v>4573</v>
      </c>
      <c r="D176" t="s">
        <v>5012</v>
      </c>
    </row>
    <row r="177" spans="1:4">
      <c r="A177" t="s">
        <v>7012</v>
      </c>
      <c r="B177" t="s">
        <v>7013</v>
      </c>
      <c r="C177" t="s">
        <v>4573</v>
      </c>
      <c r="D177" t="s">
        <v>5012</v>
      </c>
    </row>
    <row r="178" spans="1:4">
      <c r="A178" t="s">
        <v>7014</v>
      </c>
      <c r="B178" t="s">
        <v>7015</v>
      </c>
      <c r="C178" t="s">
        <v>4573</v>
      </c>
      <c r="D178" t="s">
        <v>5012</v>
      </c>
    </row>
    <row r="179" spans="1:4">
      <c r="A179" t="s">
        <v>7016</v>
      </c>
      <c r="B179" t="s">
        <v>7017</v>
      </c>
      <c r="C179" t="s">
        <v>4589</v>
      </c>
      <c r="D179" t="s">
        <v>4770</v>
      </c>
    </row>
    <row r="180" spans="1:4">
      <c r="A180" t="s">
        <v>7018</v>
      </c>
      <c r="B180" t="s">
        <v>2066</v>
      </c>
      <c r="C180" t="s">
        <v>4573</v>
      </c>
      <c r="D180" t="s">
        <v>5012</v>
      </c>
    </row>
    <row r="181" spans="1:4">
      <c r="A181" t="s">
        <v>7019</v>
      </c>
      <c r="B181" t="s">
        <v>7020</v>
      </c>
      <c r="C181" t="s">
        <v>4533</v>
      </c>
      <c r="D181" t="s">
        <v>4551</v>
      </c>
    </row>
    <row r="182" spans="1:4">
      <c r="A182" t="s">
        <v>7021</v>
      </c>
      <c r="B182" t="s">
        <v>7022</v>
      </c>
      <c r="C182" t="s">
        <v>4589</v>
      </c>
      <c r="D182" t="s">
        <v>4770</v>
      </c>
    </row>
    <row r="183" spans="1:4">
      <c r="A183" t="s">
        <v>7023</v>
      </c>
      <c r="B183" t="s">
        <v>7024</v>
      </c>
      <c r="C183" t="s">
        <v>4533</v>
      </c>
      <c r="D183" t="s">
        <v>4551</v>
      </c>
    </row>
    <row r="184" spans="1:4">
      <c r="A184" t="s">
        <v>7025</v>
      </c>
      <c r="B184" t="s">
        <v>7026</v>
      </c>
      <c r="C184" t="s">
        <v>4589</v>
      </c>
      <c r="D184" t="s">
        <v>4770</v>
      </c>
    </row>
    <row r="185" spans="1:4">
      <c r="A185" t="s">
        <v>7027</v>
      </c>
      <c r="B185" t="s">
        <v>7028</v>
      </c>
      <c r="C185" t="s">
        <v>4533</v>
      </c>
      <c r="D185" t="s">
        <v>4551</v>
      </c>
    </row>
    <row r="186" spans="1:4">
      <c r="A186" t="s">
        <v>7029</v>
      </c>
      <c r="B186" t="s">
        <v>7030</v>
      </c>
      <c r="C186" t="s">
        <v>4589</v>
      </c>
      <c r="D186" t="s">
        <v>4770</v>
      </c>
    </row>
    <row r="187" spans="1:4">
      <c r="A187" t="s">
        <v>7031</v>
      </c>
      <c r="B187" t="s">
        <v>7032</v>
      </c>
      <c r="C187" t="s">
        <v>4533</v>
      </c>
      <c r="D187" t="s">
        <v>4551</v>
      </c>
    </row>
    <row r="188" spans="1:4">
      <c r="A188" t="s">
        <v>7033</v>
      </c>
      <c r="B188" t="s">
        <v>7034</v>
      </c>
      <c r="C188" t="s">
        <v>4589</v>
      </c>
      <c r="D188" t="s">
        <v>4770</v>
      </c>
    </row>
    <row r="189" spans="1:4">
      <c r="A189" t="s">
        <v>7035</v>
      </c>
      <c r="B189" t="s">
        <v>7036</v>
      </c>
      <c r="C189" t="s">
        <v>4589</v>
      </c>
      <c r="D189" t="s">
        <v>4770</v>
      </c>
    </row>
    <row r="190" spans="1:4">
      <c r="A190" t="s">
        <v>7037</v>
      </c>
      <c r="B190" t="s">
        <v>7038</v>
      </c>
      <c r="C190" t="s">
        <v>4533</v>
      </c>
      <c r="D190" t="s">
        <v>4551</v>
      </c>
    </row>
    <row r="191" spans="1:4">
      <c r="A191" t="s">
        <v>7039</v>
      </c>
      <c r="B191" t="s">
        <v>7040</v>
      </c>
      <c r="C191" t="s">
        <v>4589</v>
      </c>
      <c r="D191" t="s">
        <v>4770</v>
      </c>
    </row>
    <row r="192" spans="1:4">
      <c r="A192" t="s">
        <v>7041</v>
      </c>
      <c r="B192" t="s">
        <v>7042</v>
      </c>
      <c r="C192" t="s">
        <v>4533</v>
      </c>
      <c r="D192" t="s">
        <v>4551</v>
      </c>
    </row>
    <row r="193" spans="1:4">
      <c r="A193" t="s">
        <v>7043</v>
      </c>
      <c r="B193" t="s">
        <v>7044</v>
      </c>
      <c r="C193" t="s">
        <v>4589</v>
      </c>
      <c r="D193" t="s">
        <v>4770</v>
      </c>
    </row>
    <row r="194" spans="1:4">
      <c r="A194" t="s">
        <v>7045</v>
      </c>
      <c r="B194" t="s">
        <v>7046</v>
      </c>
      <c r="C194" t="s">
        <v>4533</v>
      </c>
      <c r="D194" t="s">
        <v>4551</v>
      </c>
    </row>
    <row r="195" spans="1:4">
      <c r="A195" t="s">
        <v>7047</v>
      </c>
      <c r="B195" t="s">
        <v>7048</v>
      </c>
      <c r="C195" t="s">
        <v>4533</v>
      </c>
      <c r="D195" t="s">
        <v>4551</v>
      </c>
    </row>
    <row r="196" spans="1:4">
      <c r="A196" t="s">
        <v>7049</v>
      </c>
      <c r="B196" t="s">
        <v>7050</v>
      </c>
      <c r="C196" t="s">
        <v>4533</v>
      </c>
      <c r="D196" t="s">
        <v>4551</v>
      </c>
    </row>
    <row r="197" spans="1:4">
      <c r="A197" t="s">
        <v>7051</v>
      </c>
      <c r="B197" t="s">
        <v>7052</v>
      </c>
      <c r="C197" t="s">
        <v>4517</v>
      </c>
      <c r="D197" t="s">
        <v>4518</v>
      </c>
    </row>
    <row r="198" spans="1:4">
      <c r="A198" t="s">
        <v>7053</v>
      </c>
      <c r="B198" t="s">
        <v>2011</v>
      </c>
      <c r="C198" t="s">
        <v>4573</v>
      </c>
      <c r="D198" t="s">
        <v>5012</v>
      </c>
    </row>
    <row r="199" spans="1:4">
      <c r="A199" t="s">
        <v>7054</v>
      </c>
      <c r="B199" t="s">
        <v>2013</v>
      </c>
      <c r="C199" t="s">
        <v>4573</v>
      </c>
      <c r="D199" t="s">
        <v>5012</v>
      </c>
    </row>
    <row r="200" spans="1:4">
      <c r="A200" t="s">
        <v>7055</v>
      </c>
      <c r="B200" t="s">
        <v>7056</v>
      </c>
      <c r="C200" t="s">
        <v>4573</v>
      </c>
      <c r="D200" t="s">
        <v>5012</v>
      </c>
    </row>
    <row r="201" spans="1:4">
      <c r="A201" t="s">
        <v>7057</v>
      </c>
      <c r="B201" t="s">
        <v>313</v>
      </c>
      <c r="C201" t="s">
        <v>4573</v>
      </c>
      <c r="D201" t="s">
        <v>5012</v>
      </c>
    </row>
    <row r="202" spans="1:4">
      <c r="A202" t="s">
        <v>7058</v>
      </c>
      <c r="B202" t="s">
        <v>7059</v>
      </c>
      <c r="C202" t="s">
        <v>4665</v>
      </c>
      <c r="D202" t="s">
        <v>5224</v>
      </c>
    </row>
    <row r="203" spans="1:4">
      <c r="A203" t="s">
        <v>6684</v>
      </c>
      <c r="B203" t="s">
        <v>2770</v>
      </c>
      <c r="C203" t="s">
        <v>2770</v>
      </c>
      <c r="D203" t="s">
        <v>4518</v>
      </c>
    </row>
    <row r="204" spans="1:4">
      <c r="A204" t="s">
        <v>6622</v>
      </c>
      <c r="B204" t="s">
        <v>6623</v>
      </c>
      <c r="C204" t="s">
        <v>2770</v>
      </c>
      <c r="D204" t="s">
        <v>4978</v>
      </c>
    </row>
    <row r="205" spans="1:4">
      <c r="A205" t="s">
        <v>6641</v>
      </c>
      <c r="B205" t="s">
        <v>6642</v>
      </c>
      <c r="C205" t="s">
        <v>2770</v>
      </c>
      <c r="D205" t="s">
        <v>4967</v>
      </c>
    </row>
    <row r="206" spans="1:4">
      <c r="A206" t="s">
        <v>6649</v>
      </c>
      <c r="B206" t="s">
        <v>2770</v>
      </c>
      <c r="C206" t="s">
        <v>2770</v>
      </c>
      <c r="D206" t="s">
        <v>4910</v>
      </c>
    </row>
    <row r="207" spans="1:4">
      <c r="A207" t="s">
        <v>6631</v>
      </c>
      <c r="B207" t="s">
        <v>6632</v>
      </c>
      <c r="C207" t="s">
        <v>2770</v>
      </c>
      <c r="D207" t="s">
        <v>5718</v>
      </c>
    </row>
    <row r="208" spans="1:4">
      <c r="A208" t="s">
        <v>6639</v>
      </c>
      <c r="B208" t="s">
        <v>6640</v>
      </c>
      <c r="C208" t="s">
        <v>2770</v>
      </c>
      <c r="D208" t="s">
        <v>4967</v>
      </c>
    </row>
    <row r="209" spans="1:4">
      <c r="A209" t="s">
        <v>6643</v>
      </c>
      <c r="B209" t="s">
        <v>6644</v>
      </c>
      <c r="C209" t="s">
        <v>2770</v>
      </c>
      <c r="D209" t="s">
        <v>4967</v>
      </c>
    </row>
    <row r="210" spans="1:4">
      <c r="A210" t="s">
        <v>6674</v>
      </c>
      <c r="B210" t="s">
        <v>2770</v>
      </c>
      <c r="C210" t="s">
        <v>2770</v>
      </c>
      <c r="D210" t="s">
        <v>4910</v>
      </c>
    </row>
    <row r="211" spans="1:4">
      <c r="A211" t="s">
        <v>6670</v>
      </c>
      <c r="B211" t="s">
        <v>2770</v>
      </c>
      <c r="C211" t="s">
        <v>2770</v>
      </c>
      <c r="D211" t="s">
        <v>4910</v>
      </c>
    </row>
    <row r="212" spans="1:4">
      <c r="A212" t="s">
        <v>6668</v>
      </c>
      <c r="B212" t="s">
        <v>2770</v>
      </c>
      <c r="C212" t="s">
        <v>2770</v>
      </c>
      <c r="D212" t="s">
        <v>4910</v>
      </c>
    </row>
    <row r="213" spans="1:4">
      <c r="A213" t="s">
        <v>6662</v>
      </c>
      <c r="B213" t="s">
        <v>6663</v>
      </c>
      <c r="C213" t="s">
        <v>2770</v>
      </c>
      <c r="D213" t="s">
        <v>4965</v>
      </c>
    </row>
    <row r="214" spans="1:4">
      <c r="A214" t="s">
        <v>6635</v>
      </c>
      <c r="B214" t="s">
        <v>6636</v>
      </c>
      <c r="C214" t="s">
        <v>2770</v>
      </c>
      <c r="D214" t="s">
        <v>4965</v>
      </c>
    </row>
    <row r="215" spans="1:4">
      <c r="A215" t="s">
        <v>6669</v>
      </c>
      <c r="B215" t="s">
        <v>2770</v>
      </c>
      <c r="C215" t="s">
        <v>2770</v>
      </c>
      <c r="D215" t="s">
        <v>4910</v>
      </c>
    </row>
    <row r="216" spans="1:4">
      <c r="A216" t="s">
        <v>6650</v>
      </c>
      <c r="B216" t="s">
        <v>2770</v>
      </c>
      <c r="C216" t="s">
        <v>2770</v>
      </c>
      <c r="D216" t="s">
        <v>4910</v>
      </c>
    </row>
    <row r="217" spans="1:4">
      <c r="A217" t="s">
        <v>6619</v>
      </c>
      <c r="B217" t="s">
        <v>6620</v>
      </c>
      <c r="C217" t="s">
        <v>2770</v>
      </c>
      <c r="D217" t="s">
        <v>4770</v>
      </c>
    </row>
    <row r="218" spans="1:4">
      <c r="A218" t="s">
        <v>6664</v>
      </c>
      <c r="B218" t="s">
        <v>6665</v>
      </c>
      <c r="C218" t="s">
        <v>2770</v>
      </c>
      <c r="D218" t="s">
        <v>4967</v>
      </c>
    </row>
    <row r="219" spans="1:4">
      <c r="A219" t="s">
        <v>6653</v>
      </c>
      <c r="B219" t="s">
        <v>6654</v>
      </c>
      <c r="C219" t="s">
        <v>2770</v>
      </c>
      <c r="D219" t="s">
        <v>4978</v>
      </c>
    </row>
    <row r="220" spans="1:4">
      <c r="A220" t="s">
        <v>5450</v>
      </c>
      <c r="B220" t="s">
        <v>6627</v>
      </c>
      <c r="C220" t="s">
        <v>2770</v>
      </c>
      <c r="D220" t="s">
        <v>4899</v>
      </c>
    </row>
    <row r="221" spans="1:4">
      <c r="A221" t="s">
        <v>6637</v>
      </c>
      <c r="B221" t="s">
        <v>6638</v>
      </c>
      <c r="C221" t="s">
        <v>2770</v>
      </c>
      <c r="D221" t="s">
        <v>4514</v>
      </c>
    </row>
    <row r="222" spans="1:4">
      <c r="A222" t="s">
        <v>6655</v>
      </c>
      <c r="B222" t="s">
        <v>6656</v>
      </c>
      <c r="C222" t="s">
        <v>2770</v>
      </c>
      <c r="D222" t="s">
        <v>4978</v>
      </c>
    </row>
    <row r="223" spans="1:4">
      <c r="A223" t="s">
        <v>6671</v>
      </c>
      <c r="B223" t="s">
        <v>2770</v>
      </c>
      <c r="C223" t="s">
        <v>2770</v>
      </c>
      <c r="D223" t="s">
        <v>4905</v>
      </c>
    </row>
    <row r="224" spans="1:4">
      <c r="A224" t="s">
        <v>6629</v>
      </c>
      <c r="B224" t="s">
        <v>6630</v>
      </c>
      <c r="C224" t="s">
        <v>2770</v>
      </c>
      <c r="D224" t="s">
        <v>4518</v>
      </c>
    </row>
    <row r="225" spans="1:4">
      <c r="A225" t="s">
        <v>5452</v>
      </c>
      <c r="B225" t="s">
        <v>6626</v>
      </c>
      <c r="C225" t="s">
        <v>2770</v>
      </c>
      <c r="D225" t="s">
        <v>4912</v>
      </c>
    </row>
    <row r="226" spans="1:4">
      <c r="A226" t="s">
        <v>6666</v>
      </c>
      <c r="B226" t="s">
        <v>6667</v>
      </c>
      <c r="C226" t="s">
        <v>2770</v>
      </c>
      <c r="D226" t="s">
        <v>4518</v>
      </c>
    </row>
    <row r="227" spans="1:4">
      <c r="A227" t="s">
        <v>6624</v>
      </c>
      <c r="B227" t="s">
        <v>6625</v>
      </c>
      <c r="C227" t="s">
        <v>2770</v>
      </c>
      <c r="D227" t="s">
        <v>4978</v>
      </c>
    </row>
    <row r="228" spans="1:4">
      <c r="A228" t="s">
        <v>6658</v>
      </c>
      <c r="B228" t="s">
        <v>6659</v>
      </c>
      <c r="C228" t="s">
        <v>2770</v>
      </c>
      <c r="D228" t="s">
        <v>5012</v>
      </c>
    </row>
    <row r="229" spans="1:4">
      <c r="A229" t="s">
        <v>6633</v>
      </c>
      <c r="B229" t="s">
        <v>6634</v>
      </c>
      <c r="C229" t="s">
        <v>2770</v>
      </c>
      <c r="D229" t="s">
        <v>4514</v>
      </c>
    </row>
    <row r="230" spans="1:4">
      <c r="A230" t="s">
        <v>6681</v>
      </c>
      <c r="B230" t="s">
        <v>6682</v>
      </c>
      <c r="C230" t="s">
        <v>2770</v>
      </c>
      <c r="D230" t="s">
        <v>4899</v>
      </c>
    </row>
    <row r="231" spans="1:4">
      <c r="A231" t="s">
        <v>6677</v>
      </c>
      <c r="B231" t="s">
        <v>6678</v>
      </c>
      <c r="C231" t="s">
        <v>2770</v>
      </c>
      <c r="D231" t="s">
        <v>4514</v>
      </c>
    </row>
    <row r="232" spans="1:4">
      <c r="A232" t="s">
        <v>4734</v>
      </c>
      <c r="B232" t="s">
        <v>6657</v>
      </c>
      <c r="C232" t="s">
        <v>2770</v>
      </c>
      <c r="D232" t="s">
        <v>4514</v>
      </c>
    </row>
    <row r="233" spans="1:4">
      <c r="A233" t="s">
        <v>6647</v>
      </c>
      <c r="B233" t="s">
        <v>6648</v>
      </c>
      <c r="C233" t="s">
        <v>2770</v>
      </c>
      <c r="D233" t="s">
        <v>4899</v>
      </c>
    </row>
    <row r="234" spans="1:4">
      <c r="A234" t="s">
        <v>6676</v>
      </c>
      <c r="B234" t="s">
        <v>2770</v>
      </c>
      <c r="C234" t="s">
        <v>2770</v>
      </c>
      <c r="D234" t="s">
        <v>4518</v>
      </c>
    </row>
    <row r="235" spans="1:4">
      <c r="A235" t="s">
        <v>6672</v>
      </c>
      <c r="B235" t="s">
        <v>2770</v>
      </c>
      <c r="C235" t="s">
        <v>2770</v>
      </c>
      <c r="D235" t="s">
        <v>4518</v>
      </c>
    </row>
    <row r="236" spans="1:4">
      <c r="A236" t="s">
        <v>6685</v>
      </c>
      <c r="B236" t="s">
        <v>2770</v>
      </c>
      <c r="C236" t="s">
        <v>2770</v>
      </c>
      <c r="D236" t="s">
        <v>4910</v>
      </c>
    </row>
    <row r="237" spans="1:4">
      <c r="A237" t="s">
        <v>6645</v>
      </c>
      <c r="B237" t="s">
        <v>6646</v>
      </c>
      <c r="C237" t="s">
        <v>2770</v>
      </c>
      <c r="D237" t="s">
        <v>4518</v>
      </c>
    </row>
    <row r="238" spans="1:4">
      <c r="A238" t="s">
        <v>600</v>
      </c>
      <c r="B238" t="s">
        <v>2770</v>
      </c>
      <c r="C238" t="s">
        <v>2770</v>
      </c>
      <c r="D238" t="s">
        <v>4514</v>
      </c>
    </row>
    <row r="239" spans="1:4">
      <c r="A239" t="s">
        <v>6621</v>
      </c>
      <c r="B239" t="s">
        <v>2770</v>
      </c>
      <c r="C239" t="s">
        <v>2770</v>
      </c>
      <c r="D239" t="s">
        <v>4514</v>
      </c>
    </row>
    <row r="240" spans="1:4">
      <c r="A240" t="s">
        <v>6679</v>
      </c>
      <c r="B240" t="s">
        <v>6680</v>
      </c>
      <c r="C240" t="s">
        <v>2770</v>
      </c>
      <c r="D240" t="s">
        <v>4967</v>
      </c>
    </row>
    <row r="241" spans="1:4">
      <c r="A241" t="s">
        <v>6675</v>
      </c>
      <c r="B241" t="s">
        <v>2770</v>
      </c>
      <c r="C241" t="s">
        <v>2770</v>
      </c>
      <c r="D241" t="s">
        <v>4967</v>
      </c>
    </row>
    <row r="242" spans="1:4">
      <c r="A242" t="s">
        <v>6660</v>
      </c>
      <c r="B242" t="s">
        <v>6661</v>
      </c>
      <c r="C242" t="s">
        <v>2770</v>
      </c>
      <c r="D242" t="s">
        <v>4965</v>
      </c>
    </row>
    <row r="243" spans="1:4">
      <c r="A243" t="s">
        <v>6673</v>
      </c>
      <c r="B243" t="s">
        <v>2770</v>
      </c>
      <c r="C243" t="s">
        <v>2770</v>
      </c>
      <c r="D243" t="s">
        <v>4899</v>
      </c>
    </row>
    <row r="244" spans="1:4">
      <c r="A244" t="s">
        <v>601</v>
      </c>
      <c r="B244" t="s">
        <v>6628</v>
      </c>
      <c r="C244" t="s">
        <v>2770</v>
      </c>
      <c r="D244" t="s">
        <v>4514</v>
      </c>
    </row>
    <row r="245" spans="1:4">
      <c r="A245" t="s">
        <v>6651</v>
      </c>
      <c r="B245" t="s">
        <v>6652</v>
      </c>
      <c r="C245" t="s">
        <v>2770</v>
      </c>
      <c r="D245" t="s">
        <v>4514</v>
      </c>
    </row>
    <row r="246" spans="1:4">
      <c r="A246" t="s">
        <v>1968</v>
      </c>
      <c r="B246" t="s">
        <v>2652</v>
      </c>
      <c r="C246" t="s">
        <v>2770</v>
      </c>
      <c r="D246" t="s">
        <v>4518</v>
      </c>
    </row>
    <row r="247" spans="1:4">
      <c r="A247" t="s">
        <v>6686</v>
      </c>
      <c r="B247" t="s">
        <v>6687</v>
      </c>
      <c r="C247" t="s">
        <v>2770</v>
      </c>
      <c r="D247" t="s">
        <v>4978</v>
      </c>
    </row>
    <row r="248" spans="1:4">
      <c r="A248" t="s">
        <v>6683</v>
      </c>
      <c r="B248" t="s">
        <v>2770</v>
      </c>
      <c r="C248" t="s">
        <v>2770</v>
      </c>
      <c r="D248" t="s">
        <v>4518</v>
      </c>
    </row>
  </sheetData>
  <pageMargins left="0.7" right="0.7" top="0.75" bottom="0.75" header="0.3" footer="0.3"/>
  <pageSetup paperSize="9" orientation="portrait" r:id="rId1"/>
  <drawing r:id="rId2"/>
  <legacyDrawing r:id="rId3"/>
  <oleObjects>
    <mc:AlternateContent xmlns:mc="http://schemas.openxmlformats.org/markup-compatibility/2006">
      <mc:Choice Requires="x14">
        <oleObject progId="Объект упаковщика для оболочки" shapeId="20481" r:id="rId4">
          <objectPr defaultSize="0" r:id="rId5">
            <anchor moveWithCells="1">
              <from>
                <xdr:col>4</xdr:col>
                <xdr:colOff>0</xdr:colOff>
                <xdr:row>2</xdr:row>
                <xdr:rowOff>0</xdr:rowOff>
              </from>
              <to>
                <xdr:col>4</xdr:col>
                <xdr:colOff>3381375</xdr:colOff>
                <xdr:row>2</xdr:row>
                <xdr:rowOff>514350</xdr:rowOff>
              </to>
            </anchor>
          </objectPr>
        </oleObject>
      </mc:Choice>
      <mc:Fallback>
        <oleObject progId="Объект упаковщика для оболочки" shapeId="20481" r:id="rId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79998168889431442"/>
  </sheetPr>
  <dimension ref="A1:A399"/>
  <sheetViews>
    <sheetView topLeftCell="A92" workbookViewId="0">
      <selection activeCell="A109" sqref="A109"/>
    </sheetView>
  </sheetViews>
  <sheetFormatPr defaultRowHeight="15.75"/>
  <cols>
    <col min="1" max="1" width="43.625" customWidth="1"/>
  </cols>
  <sheetData>
    <row r="1" spans="1:1">
      <c r="A1" s="88" t="s">
        <v>19777</v>
      </c>
    </row>
    <row r="2" spans="1:1">
      <c r="A2" t="s">
        <v>599</v>
      </c>
    </row>
    <row r="3" spans="1:1">
      <c r="A3" t="s">
        <v>600</v>
      </c>
    </row>
    <row r="4" spans="1:1">
      <c r="A4" t="s">
        <v>1410</v>
      </c>
    </row>
    <row r="5" spans="1:1">
      <c r="A5" t="s">
        <v>1411</v>
      </c>
    </row>
    <row r="6" spans="1:1">
      <c r="A6" t="s">
        <v>1412</v>
      </c>
    </row>
    <row r="7" spans="1:1">
      <c r="A7" t="s">
        <v>1414</v>
      </c>
    </row>
    <row r="8" spans="1:1">
      <c r="A8" t="s">
        <v>1415</v>
      </c>
    </row>
    <row r="9" spans="1:1">
      <c r="A9" t="s">
        <v>1416</v>
      </c>
    </row>
    <row r="10" spans="1:1">
      <c r="A10" t="s">
        <v>1418</v>
      </c>
    </row>
    <row r="11" spans="1:1">
      <c r="A11" t="s">
        <v>1609</v>
      </c>
    </row>
    <row r="12" spans="1:1">
      <c r="A12" t="s">
        <v>19772</v>
      </c>
    </row>
    <row r="13" spans="1:1">
      <c r="A13" t="s">
        <v>625</v>
      </c>
    </row>
    <row r="14" spans="1:1">
      <c r="A14" t="s">
        <v>132</v>
      </c>
    </row>
    <row r="15" spans="1:1">
      <c r="A15" t="s">
        <v>1311</v>
      </c>
    </row>
    <row r="16" spans="1:1">
      <c r="A16" t="s">
        <v>23</v>
      </c>
    </row>
    <row r="17" spans="1:1">
      <c r="A17" t="s">
        <v>648</v>
      </c>
    </row>
    <row r="18" spans="1:1">
      <c r="A18" t="s">
        <v>655</v>
      </c>
    </row>
    <row r="19" spans="1:1">
      <c r="A19" t="s">
        <v>99</v>
      </c>
    </row>
    <row r="20" spans="1:1">
      <c r="A20" t="s">
        <v>667</v>
      </c>
    </row>
    <row r="21" spans="1:1">
      <c r="A21" t="s">
        <v>8</v>
      </c>
    </row>
    <row r="22" spans="1:1">
      <c r="A22" t="s">
        <v>95</v>
      </c>
    </row>
    <row r="23" spans="1:1">
      <c r="A23" t="s">
        <v>20</v>
      </c>
    </row>
    <row r="24" spans="1:1">
      <c r="A24" t="s">
        <v>710</v>
      </c>
    </row>
    <row r="25" spans="1:1">
      <c r="A25" t="s">
        <v>105</v>
      </c>
    </row>
    <row r="26" spans="1:1">
      <c r="A26" t="s">
        <v>19773</v>
      </c>
    </row>
    <row r="27" spans="1:1">
      <c r="A27" t="s">
        <v>103</v>
      </c>
    </row>
    <row r="28" spans="1:1">
      <c r="A28" t="s">
        <v>109</v>
      </c>
    </row>
    <row r="29" spans="1:1">
      <c r="A29" t="s">
        <v>111</v>
      </c>
    </row>
    <row r="30" spans="1:1">
      <c r="A30" t="s">
        <v>102</v>
      </c>
    </row>
    <row r="31" spans="1:1">
      <c r="A31" t="s">
        <v>101</v>
      </c>
    </row>
    <row r="32" spans="1:1">
      <c r="A32" t="s">
        <v>108</v>
      </c>
    </row>
    <row r="33" spans="1:1">
      <c r="A33" t="s">
        <v>107</v>
      </c>
    </row>
    <row r="34" spans="1:1">
      <c r="A34" t="s">
        <v>122</v>
      </c>
    </row>
    <row r="35" spans="1:1">
      <c r="A35" t="s">
        <v>121</v>
      </c>
    </row>
    <row r="36" spans="1:1">
      <c r="A36" t="s">
        <v>119</v>
      </c>
    </row>
    <row r="37" spans="1:1">
      <c r="A37" t="s">
        <v>124</v>
      </c>
    </row>
    <row r="38" spans="1:1">
      <c r="A38" t="s">
        <v>123</v>
      </c>
    </row>
    <row r="39" spans="1:1">
      <c r="A39" t="s">
        <v>118</v>
      </c>
    </row>
    <row r="40" spans="1:1">
      <c r="A40" t="s">
        <v>117</v>
      </c>
    </row>
    <row r="41" spans="1:1">
      <c r="A41" t="s">
        <v>116</v>
      </c>
    </row>
    <row r="42" spans="1:1">
      <c r="A42" t="s">
        <v>115</v>
      </c>
    </row>
    <row r="43" spans="1:1">
      <c r="A43" t="s">
        <v>126</v>
      </c>
    </row>
    <row r="44" spans="1:1">
      <c r="A44" t="s">
        <v>125</v>
      </c>
    </row>
    <row r="45" spans="1:1">
      <c r="A45" t="s">
        <v>128</v>
      </c>
    </row>
    <row r="46" spans="1:1">
      <c r="A46" t="s">
        <v>127</v>
      </c>
    </row>
    <row r="47" spans="1:1">
      <c r="A47" t="s">
        <v>98</v>
      </c>
    </row>
    <row r="48" spans="1:1">
      <c r="A48" t="s">
        <v>141</v>
      </c>
    </row>
    <row r="49" spans="1:1">
      <c r="A49" t="s">
        <v>146</v>
      </c>
    </row>
    <row r="50" spans="1:1">
      <c r="A50" t="s">
        <v>150</v>
      </c>
    </row>
    <row r="51" spans="1:1">
      <c r="A51" t="s">
        <v>140</v>
      </c>
    </row>
    <row r="52" spans="1:1">
      <c r="A52" t="s">
        <v>145</v>
      </c>
    </row>
    <row r="53" spans="1:1">
      <c r="A53" t="s">
        <v>149</v>
      </c>
    </row>
    <row r="54" spans="1:1">
      <c r="A54" t="s">
        <v>25</v>
      </c>
    </row>
    <row r="55" spans="1:1">
      <c r="A55" t="s">
        <v>24</v>
      </c>
    </row>
    <row r="56" spans="1:1">
      <c r="A56" t="s">
        <v>151</v>
      </c>
    </row>
    <row r="57" spans="1:1">
      <c r="A57" t="s">
        <v>139</v>
      </c>
    </row>
    <row r="58" spans="1:1">
      <c r="A58" t="s">
        <v>144</v>
      </c>
    </row>
    <row r="59" spans="1:1">
      <c r="A59" t="s">
        <v>148</v>
      </c>
    </row>
    <row r="60" spans="1:1">
      <c r="A60" t="s">
        <v>138</v>
      </c>
    </row>
    <row r="61" spans="1:1">
      <c r="A61" t="s">
        <v>142</v>
      </c>
    </row>
    <row r="62" spans="1:1">
      <c r="A62" t="s">
        <v>137</v>
      </c>
    </row>
    <row r="63" spans="1:1">
      <c r="A63" t="s">
        <v>161</v>
      </c>
    </row>
    <row r="64" spans="1:1">
      <c r="A64" t="s">
        <v>53</v>
      </c>
    </row>
    <row r="65" spans="1:1">
      <c r="A65" t="s">
        <v>19</v>
      </c>
    </row>
    <row r="66" spans="1:1">
      <c r="A66" t="s">
        <v>18</v>
      </c>
    </row>
    <row r="67" spans="1:1">
      <c r="A67" t="s">
        <v>49</v>
      </c>
    </row>
    <row r="68" spans="1:1">
      <c r="A68" t="s">
        <v>58</v>
      </c>
    </row>
    <row r="69" spans="1:1">
      <c r="A69" t="s">
        <v>56</v>
      </c>
    </row>
    <row r="70" spans="1:1">
      <c r="A70" t="s">
        <v>52</v>
      </c>
    </row>
    <row r="71" spans="1:1">
      <c r="A71" t="s">
        <v>48</v>
      </c>
    </row>
    <row r="72" spans="1:1">
      <c r="A72" t="s">
        <v>1659</v>
      </c>
    </row>
    <row r="73" spans="1:1">
      <c r="A73" t="s">
        <v>55</v>
      </c>
    </row>
    <row r="74" spans="1:1">
      <c r="A74" t="s">
        <v>91</v>
      </c>
    </row>
    <row r="75" spans="1:1">
      <c r="A75" t="s">
        <v>77</v>
      </c>
    </row>
    <row r="76" spans="1:1">
      <c r="A76" t="s">
        <v>75</v>
      </c>
    </row>
    <row r="77" spans="1:1">
      <c r="A77" t="s">
        <v>69</v>
      </c>
    </row>
    <row r="78" spans="1:1">
      <c r="A78" t="s">
        <v>71</v>
      </c>
    </row>
    <row r="79" spans="1:1">
      <c r="A79" t="s">
        <v>74</v>
      </c>
    </row>
    <row r="80" spans="1:1">
      <c r="A80" t="s">
        <v>73</v>
      </c>
    </row>
    <row r="81" spans="1:1">
      <c r="A81" t="s">
        <v>68</v>
      </c>
    </row>
    <row r="82" spans="1:1">
      <c r="A82" t="s">
        <v>67</v>
      </c>
    </row>
    <row r="83" spans="1:1">
      <c r="A83" t="s">
        <v>27</v>
      </c>
    </row>
    <row r="84" spans="1:1">
      <c r="A84" t="s">
        <v>29</v>
      </c>
    </row>
    <row r="85" spans="1:1">
      <c r="A85" t="s">
        <v>28</v>
      </c>
    </row>
    <row r="86" spans="1:1">
      <c r="A86" t="s">
        <v>85</v>
      </c>
    </row>
    <row r="87" spans="1:1">
      <c r="A87" t="s">
        <v>82</v>
      </c>
    </row>
    <row r="88" spans="1:1">
      <c r="A88" t="s">
        <v>81</v>
      </c>
    </row>
    <row r="89" spans="1:1">
      <c r="A89" t="s">
        <v>84</v>
      </c>
    </row>
    <row r="90" spans="1:1">
      <c r="A90" t="s">
        <v>83</v>
      </c>
    </row>
    <row r="91" spans="1:1">
      <c r="A91" t="s">
        <v>1660</v>
      </c>
    </row>
    <row r="92" spans="1:1">
      <c r="A92" t="s">
        <v>1661</v>
      </c>
    </row>
    <row r="93" spans="1:1">
      <c r="A93" t="s">
        <v>1662</v>
      </c>
    </row>
    <row r="94" spans="1:1">
      <c r="A94" t="s">
        <v>54</v>
      </c>
    </row>
    <row r="95" spans="1:1">
      <c r="A95" t="s">
        <v>1663</v>
      </c>
    </row>
    <row r="96" spans="1:1">
      <c r="A96" t="s">
        <v>1664</v>
      </c>
    </row>
    <row r="97" spans="1:1">
      <c r="A97" t="s">
        <v>966</v>
      </c>
    </row>
    <row r="98" spans="1:1">
      <c r="A98" t="s">
        <v>189</v>
      </c>
    </row>
    <row r="99" spans="1:1">
      <c r="A99" t="s">
        <v>989</v>
      </c>
    </row>
    <row r="100" spans="1:1">
      <c r="A100" t="s">
        <v>184</v>
      </c>
    </row>
    <row r="101" spans="1:1">
      <c r="A101" t="s">
        <v>172</v>
      </c>
    </row>
    <row r="102" spans="1:1">
      <c r="A102" t="s">
        <v>176</v>
      </c>
    </row>
    <row r="103" spans="1:1">
      <c r="A103" t="s">
        <v>1665</v>
      </c>
    </row>
    <row r="104" spans="1:1">
      <c r="A104" t="s">
        <v>1666</v>
      </c>
    </row>
    <row r="105" spans="1:1">
      <c r="A105" t="s">
        <v>1667</v>
      </c>
    </row>
    <row r="106" spans="1:1">
      <c r="A106" t="s">
        <v>1668</v>
      </c>
    </row>
    <row r="107" spans="1:1">
      <c r="A107" t="s">
        <v>1669</v>
      </c>
    </row>
    <row r="108" spans="1:1">
      <c r="A108" t="s">
        <v>1670</v>
      </c>
    </row>
    <row r="109" spans="1:1">
      <c r="A109" t="s">
        <v>1671</v>
      </c>
    </row>
    <row r="110" spans="1:1">
      <c r="A110" t="s">
        <v>1672</v>
      </c>
    </row>
    <row r="111" spans="1:1">
      <c r="A111" t="s">
        <v>15</v>
      </c>
    </row>
    <row r="112" spans="1:1">
      <c r="A112" t="s">
        <v>1673</v>
      </c>
    </row>
    <row r="113" spans="1:1">
      <c r="A113" t="s">
        <v>1674</v>
      </c>
    </row>
    <row r="114" spans="1:1">
      <c r="A114" t="s">
        <v>1321</v>
      </c>
    </row>
    <row r="115" spans="1:1">
      <c r="A115" t="s">
        <v>0</v>
      </c>
    </row>
    <row r="116" spans="1:1">
      <c r="A116" t="s">
        <v>1195</v>
      </c>
    </row>
    <row r="117" spans="1:1">
      <c r="A117" t="s">
        <v>1322</v>
      </c>
    </row>
    <row r="118" spans="1:1">
      <c r="A118" t="s">
        <v>1323</v>
      </c>
    </row>
    <row r="119" spans="1:1">
      <c r="A119" t="s">
        <v>153</v>
      </c>
    </row>
    <row r="120" spans="1:1">
      <c r="A120" t="s">
        <v>154</v>
      </c>
    </row>
    <row r="121" spans="1:1">
      <c r="A121" t="s">
        <v>1206</v>
      </c>
    </row>
    <row r="122" spans="1:1">
      <c r="A122" t="s">
        <v>1207</v>
      </c>
    </row>
    <row r="123" spans="1:1">
      <c r="A123" t="s">
        <v>1343</v>
      </c>
    </row>
    <row r="124" spans="1:1">
      <c r="A124" t="s">
        <v>1335</v>
      </c>
    </row>
    <row r="125" spans="1:1">
      <c r="A125" t="s">
        <v>1337</v>
      </c>
    </row>
    <row r="126" spans="1:1">
      <c r="A126" t="s">
        <v>1336</v>
      </c>
    </row>
    <row r="127" spans="1:1">
      <c r="A127" t="s">
        <v>1338</v>
      </c>
    </row>
    <row r="128" spans="1:1">
      <c r="A128" t="s">
        <v>1271</v>
      </c>
    </row>
    <row r="129" spans="1:1">
      <c r="A129" t="s">
        <v>1272</v>
      </c>
    </row>
    <row r="130" spans="1:1">
      <c r="A130" t="s">
        <v>30</v>
      </c>
    </row>
    <row r="131" spans="1:1">
      <c r="A131" t="s">
        <v>152</v>
      </c>
    </row>
    <row r="132" spans="1:1">
      <c r="A132" t="s">
        <v>32</v>
      </c>
    </row>
    <row r="133" spans="1:1">
      <c r="A133" t="s">
        <v>160</v>
      </c>
    </row>
    <row r="134" spans="1:1">
      <c r="A134" t="s">
        <v>1676</v>
      </c>
    </row>
    <row r="135" spans="1:1">
      <c r="A135" t="s">
        <v>1680</v>
      </c>
    </row>
    <row r="136" spans="1:1">
      <c r="A136" t="s">
        <v>1681</v>
      </c>
    </row>
    <row r="137" spans="1:1">
      <c r="A137" t="s">
        <v>1682</v>
      </c>
    </row>
    <row r="138" spans="1:1">
      <c r="A138" t="s">
        <v>1432</v>
      </c>
    </row>
    <row r="139" spans="1:1">
      <c r="A139" t="s">
        <v>1467</v>
      </c>
    </row>
    <row r="140" spans="1:1">
      <c r="A140" t="s">
        <v>1445</v>
      </c>
    </row>
    <row r="141" spans="1:1">
      <c r="A141" t="s">
        <v>1444</v>
      </c>
    </row>
    <row r="142" spans="1:1">
      <c r="A142" t="s">
        <v>1433</v>
      </c>
    </row>
    <row r="143" spans="1:1">
      <c r="A143" t="s">
        <v>1466</v>
      </c>
    </row>
    <row r="144" spans="1:1">
      <c r="A144" t="s">
        <v>1446</v>
      </c>
    </row>
    <row r="145" spans="1:1">
      <c r="A145" t="s">
        <v>1612</v>
      </c>
    </row>
    <row r="146" spans="1:1">
      <c r="A146" t="s">
        <v>1677</v>
      </c>
    </row>
    <row r="147" spans="1:1">
      <c r="A147" t="s">
        <v>1468</v>
      </c>
    </row>
    <row r="148" spans="1:1">
      <c r="A148" t="s">
        <v>1448</v>
      </c>
    </row>
    <row r="149" spans="1:1">
      <c r="A149" t="s">
        <v>1447</v>
      </c>
    </row>
    <row r="150" spans="1:1">
      <c r="A150" t="s">
        <v>1434</v>
      </c>
    </row>
    <row r="151" spans="1:1">
      <c r="A151" t="s">
        <v>1469</v>
      </c>
    </row>
    <row r="152" spans="1:1">
      <c r="A152" t="s">
        <v>1449</v>
      </c>
    </row>
    <row r="153" spans="1:1">
      <c r="A153" t="s">
        <v>1613</v>
      </c>
    </row>
    <row r="154" spans="1:1">
      <c r="A154" t="s">
        <v>1435</v>
      </c>
    </row>
    <row r="155" spans="1:1">
      <c r="A155" t="s">
        <v>1470</v>
      </c>
    </row>
    <row r="156" spans="1:1">
      <c r="A156" t="s">
        <v>1451</v>
      </c>
    </row>
    <row r="157" spans="1:1">
      <c r="A157" t="s">
        <v>1450</v>
      </c>
    </row>
    <row r="158" spans="1:1">
      <c r="A158" t="s">
        <v>1436</v>
      </c>
    </row>
    <row r="159" spans="1:1">
      <c r="A159" t="s">
        <v>1614</v>
      </c>
    </row>
    <row r="160" spans="1:1">
      <c r="A160" t="s">
        <v>1452</v>
      </c>
    </row>
    <row r="161" spans="1:1">
      <c r="A161" t="s">
        <v>1615</v>
      </c>
    </row>
    <row r="162" spans="1:1">
      <c r="A162" t="s">
        <v>1678</v>
      </c>
    </row>
    <row r="163" spans="1:1">
      <c r="A163" t="s">
        <v>1471</v>
      </c>
    </row>
    <row r="164" spans="1:1">
      <c r="A164" t="s">
        <v>1454</v>
      </c>
    </row>
    <row r="165" spans="1:1">
      <c r="A165" t="s">
        <v>1453</v>
      </c>
    </row>
    <row r="166" spans="1:1">
      <c r="A166" t="s">
        <v>1437</v>
      </c>
    </row>
    <row r="167" spans="1:1">
      <c r="A167" t="s">
        <v>1472</v>
      </c>
    </row>
    <row r="168" spans="1:1">
      <c r="A168" t="s">
        <v>1455</v>
      </c>
    </row>
    <row r="169" spans="1:1">
      <c r="A169" t="s">
        <v>1616</v>
      </c>
    </row>
    <row r="170" spans="1:1">
      <c r="A170" t="s">
        <v>1438</v>
      </c>
    </row>
    <row r="171" spans="1:1">
      <c r="A171" t="s">
        <v>1473</v>
      </c>
    </row>
    <row r="172" spans="1:1">
      <c r="A172" t="s">
        <v>1457</v>
      </c>
    </row>
    <row r="173" spans="1:1">
      <c r="A173" t="s">
        <v>1456</v>
      </c>
    </row>
    <row r="174" spans="1:1">
      <c r="A174" t="s">
        <v>1679</v>
      </c>
    </row>
    <row r="175" spans="1:1">
      <c r="A175" t="s">
        <v>1617</v>
      </c>
    </row>
    <row r="176" spans="1:1">
      <c r="A176" t="s">
        <v>1618</v>
      </c>
    </row>
    <row r="177" spans="1:1">
      <c r="A177" t="s">
        <v>1619</v>
      </c>
    </row>
    <row r="178" spans="1:1">
      <c r="A178" t="s">
        <v>1439</v>
      </c>
    </row>
    <row r="179" spans="1:1">
      <c r="A179" t="s">
        <v>1474</v>
      </c>
    </row>
    <row r="180" spans="1:1">
      <c r="A180" t="s">
        <v>1459</v>
      </c>
    </row>
    <row r="181" spans="1:1">
      <c r="A181" t="s">
        <v>1458</v>
      </c>
    </row>
    <row r="182" spans="1:1">
      <c r="A182" t="s">
        <v>1440</v>
      </c>
    </row>
    <row r="183" spans="1:1">
      <c r="A183" t="s">
        <v>1475</v>
      </c>
    </row>
    <row r="184" spans="1:1">
      <c r="A184" t="s">
        <v>1460</v>
      </c>
    </row>
    <row r="185" spans="1:1">
      <c r="A185" t="s">
        <v>1620</v>
      </c>
    </row>
    <row r="186" spans="1:1">
      <c r="A186" t="s">
        <v>1441</v>
      </c>
    </row>
    <row r="187" spans="1:1">
      <c r="A187" t="s">
        <v>1476</v>
      </c>
    </row>
    <row r="188" spans="1:1">
      <c r="A188" t="s">
        <v>1461</v>
      </c>
    </row>
    <row r="189" spans="1:1">
      <c r="A189" t="s">
        <v>1621</v>
      </c>
    </row>
    <row r="190" spans="1:1">
      <c r="A190" t="s">
        <v>1442</v>
      </c>
    </row>
    <row r="191" spans="1:1">
      <c r="A191" t="s">
        <v>1477</v>
      </c>
    </row>
    <row r="192" spans="1:1">
      <c r="A192" t="s">
        <v>1463</v>
      </c>
    </row>
    <row r="193" spans="1:1">
      <c r="A193" t="s">
        <v>1462</v>
      </c>
    </row>
    <row r="194" spans="1:1">
      <c r="A194" t="s">
        <v>1443</v>
      </c>
    </row>
    <row r="195" spans="1:1">
      <c r="A195" t="s">
        <v>1478</v>
      </c>
    </row>
    <row r="196" spans="1:1">
      <c r="A196" t="s">
        <v>1465</v>
      </c>
    </row>
    <row r="197" spans="1:1">
      <c r="A197" t="s">
        <v>1464</v>
      </c>
    </row>
    <row r="198" spans="1:1">
      <c r="A198" t="s">
        <v>1607</v>
      </c>
    </row>
    <row r="199" spans="1:1">
      <c r="A199" t="s">
        <v>1419</v>
      </c>
    </row>
    <row r="200" spans="1:1">
      <c r="A200" t="s">
        <v>1420</v>
      </c>
    </row>
    <row r="201" spans="1:1">
      <c r="A201" t="s">
        <v>1622</v>
      </c>
    </row>
    <row r="202" spans="1:1">
      <c r="A202" t="s">
        <v>1623</v>
      </c>
    </row>
    <row r="203" spans="1:1">
      <c r="A203" t="s">
        <v>1421</v>
      </c>
    </row>
    <row r="204" spans="1:1">
      <c r="A204" t="s">
        <v>1422</v>
      </c>
    </row>
    <row r="205" spans="1:1">
      <c r="A205" t="s">
        <v>1423</v>
      </c>
    </row>
    <row r="206" spans="1:1">
      <c r="A206" t="s">
        <v>1431</v>
      </c>
    </row>
    <row r="207" spans="1:1">
      <c r="A207" t="s">
        <v>1424</v>
      </c>
    </row>
    <row r="208" spans="1:1">
      <c r="A208" t="s">
        <v>1425</v>
      </c>
    </row>
    <row r="209" spans="1:1">
      <c r="A209" t="s">
        <v>1426</v>
      </c>
    </row>
    <row r="210" spans="1:1">
      <c r="A210" t="s">
        <v>1624</v>
      </c>
    </row>
    <row r="211" spans="1:1">
      <c r="A211" t="s">
        <v>1427</v>
      </c>
    </row>
    <row r="212" spans="1:1">
      <c r="A212" t="s">
        <v>1428</v>
      </c>
    </row>
    <row r="213" spans="1:1">
      <c r="A213" t="s">
        <v>1625</v>
      </c>
    </row>
    <row r="214" spans="1:1">
      <c r="A214" t="s">
        <v>1626</v>
      </c>
    </row>
    <row r="215" spans="1:1">
      <c r="A215" t="s">
        <v>1430</v>
      </c>
    </row>
    <row r="216" spans="1:1">
      <c r="A216" t="s">
        <v>1429</v>
      </c>
    </row>
    <row r="217" spans="1:1">
      <c r="A217" t="s">
        <v>1627</v>
      </c>
    </row>
    <row r="218" spans="1:1">
      <c r="A218" t="s">
        <v>1628</v>
      </c>
    </row>
    <row r="219" spans="1:1">
      <c r="A219" t="s">
        <v>1629</v>
      </c>
    </row>
    <row r="220" spans="1:1">
      <c r="A220" t="s">
        <v>1630</v>
      </c>
    </row>
    <row r="221" spans="1:1">
      <c r="A221" t="s">
        <v>1631</v>
      </c>
    </row>
    <row r="222" spans="1:1">
      <c r="A222" t="s">
        <v>1632</v>
      </c>
    </row>
    <row r="223" spans="1:1">
      <c r="A223" t="s">
        <v>1479</v>
      </c>
    </row>
    <row r="224" spans="1:1">
      <c r="A224" t="s">
        <v>1480</v>
      </c>
    </row>
    <row r="225" spans="1:1">
      <c r="A225" t="s">
        <v>1481</v>
      </c>
    </row>
    <row r="226" spans="1:1">
      <c r="A226" t="s">
        <v>1482</v>
      </c>
    </row>
    <row r="227" spans="1:1">
      <c r="A227" t="s">
        <v>1483</v>
      </c>
    </row>
    <row r="228" spans="1:1">
      <c r="A228" t="s">
        <v>1484</v>
      </c>
    </row>
    <row r="229" spans="1:1">
      <c r="A229" t="s">
        <v>1485</v>
      </c>
    </row>
    <row r="230" spans="1:1">
      <c r="A230" t="s">
        <v>1486</v>
      </c>
    </row>
    <row r="231" spans="1:1">
      <c r="A231" t="s">
        <v>1487</v>
      </c>
    </row>
    <row r="232" spans="1:1">
      <c r="A232" t="s">
        <v>1488</v>
      </c>
    </row>
    <row r="233" spans="1:1">
      <c r="A233" t="s">
        <v>1489</v>
      </c>
    </row>
    <row r="234" spans="1:1">
      <c r="A234" t="s">
        <v>1490</v>
      </c>
    </row>
    <row r="235" spans="1:1">
      <c r="A235" t="s">
        <v>1491</v>
      </c>
    </row>
    <row r="236" spans="1:1">
      <c r="A236" t="s">
        <v>1492</v>
      </c>
    </row>
    <row r="237" spans="1:1">
      <c r="A237" t="s">
        <v>1493</v>
      </c>
    </row>
    <row r="238" spans="1:1">
      <c r="A238" t="s">
        <v>1494</v>
      </c>
    </row>
    <row r="239" spans="1:1">
      <c r="A239" t="s">
        <v>1495</v>
      </c>
    </row>
    <row r="240" spans="1:1">
      <c r="A240" t="s">
        <v>1496</v>
      </c>
    </row>
    <row r="241" spans="1:1">
      <c r="A241" t="s">
        <v>1497</v>
      </c>
    </row>
    <row r="242" spans="1:1">
      <c r="A242" t="s">
        <v>1498</v>
      </c>
    </row>
    <row r="243" spans="1:1">
      <c r="A243" t="s">
        <v>1499</v>
      </c>
    </row>
    <row r="244" spans="1:1">
      <c r="A244" t="s">
        <v>1500</v>
      </c>
    </row>
    <row r="245" spans="1:1">
      <c r="A245" t="s">
        <v>1501</v>
      </c>
    </row>
    <row r="246" spans="1:1">
      <c r="A246" t="s">
        <v>1502</v>
      </c>
    </row>
    <row r="247" spans="1:1">
      <c r="A247" t="s">
        <v>1503</v>
      </c>
    </row>
    <row r="248" spans="1:1">
      <c r="A248" t="s">
        <v>1504</v>
      </c>
    </row>
    <row r="249" spans="1:1">
      <c r="A249" t="s">
        <v>1505</v>
      </c>
    </row>
    <row r="250" spans="1:1">
      <c r="A250" t="s">
        <v>1506</v>
      </c>
    </row>
    <row r="251" spans="1:1">
      <c r="A251" t="s">
        <v>1507</v>
      </c>
    </row>
    <row r="252" spans="1:1">
      <c r="A252" t="s">
        <v>1508</v>
      </c>
    </row>
    <row r="253" spans="1:1">
      <c r="A253" t="s">
        <v>1509</v>
      </c>
    </row>
    <row r="254" spans="1:1">
      <c r="A254" t="s">
        <v>1510</v>
      </c>
    </row>
    <row r="255" spans="1:1">
      <c r="A255" t="s">
        <v>1511</v>
      </c>
    </row>
    <row r="256" spans="1:1">
      <c r="A256" t="s">
        <v>1512</v>
      </c>
    </row>
    <row r="257" spans="1:1">
      <c r="A257" t="s">
        <v>1513</v>
      </c>
    </row>
    <row r="258" spans="1:1">
      <c r="A258" t="s">
        <v>1514</v>
      </c>
    </row>
    <row r="259" spans="1:1">
      <c r="A259" t="s">
        <v>1515</v>
      </c>
    </row>
    <row r="260" spans="1:1">
      <c r="A260" t="s">
        <v>1516</v>
      </c>
    </row>
    <row r="261" spans="1:1">
      <c r="A261" t="s">
        <v>1517</v>
      </c>
    </row>
    <row r="262" spans="1:1">
      <c r="A262" t="s">
        <v>1518</v>
      </c>
    </row>
    <row r="263" spans="1:1">
      <c r="A263" t="s">
        <v>1519</v>
      </c>
    </row>
    <row r="264" spans="1:1">
      <c r="A264" t="s">
        <v>1520</v>
      </c>
    </row>
    <row r="265" spans="1:1">
      <c r="A265" t="s">
        <v>1521</v>
      </c>
    </row>
    <row r="266" spans="1:1">
      <c r="A266" t="s">
        <v>1522</v>
      </c>
    </row>
    <row r="267" spans="1:1">
      <c r="A267" t="s">
        <v>1523</v>
      </c>
    </row>
    <row r="268" spans="1:1">
      <c r="A268" t="s">
        <v>1524</v>
      </c>
    </row>
    <row r="269" spans="1:1">
      <c r="A269" t="s">
        <v>1525</v>
      </c>
    </row>
    <row r="270" spans="1:1">
      <c r="A270" t="s">
        <v>1526</v>
      </c>
    </row>
    <row r="271" spans="1:1">
      <c r="A271" t="s">
        <v>1527</v>
      </c>
    </row>
    <row r="272" spans="1:1">
      <c r="A272" t="s">
        <v>1528</v>
      </c>
    </row>
    <row r="273" spans="1:1">
      <c r="A273" t="s">
        <v>1529</v>
      </c>
    </row>
    <row r="274" spans="1:1">
      <c r="A274" t="s">
        <v>1530</v>
      </c>
    </row>
    <row r="275" spans="1:1">
      <c r="A275" t="s">
        <v>1531</v>
      </c>
    </row>
    <row r="276" spans="1:1">
      <c r="A276" t="s">
        <v>1532</v>
      </c>
    </row>
    <row r="277" spans="1:1">
      <c r="A277" t="s">
        <v>1533</v>
      </c>
    </row>
    <row r="278" spans="1:1">
      <c r="A278" t="s">
        <v>1534</v>
      </c>
    </row>
    <row r="279" spans="1:1">
      <c r="A279" t="s">
        <v>1535</v>
      </c>
    </row>
    <row r="280" spans="1:1">
      <c r="A280" t="s">
        <v>1536</v>
      </c>
    </row>
    <row r="281" spans="1:1">
      <c r="A281" t="s">
        <v>1537</v>
      </c>
    </row>
    <row r="282" spans="1:1">
      <c r="A282" t="s">
        <v>1538</v>
      </c>
    </row>
    <row r="283" spans="1:1">
      <c r="A283" t="s">
        <v>1539</v>
      </c>
    </row>
    <row r="284" spans="1:1">
      <c r="A284" t="s">
        <v>1540</v>
      </c>
    </row>
    <row r="285" spans="1:1">
      <c r="A285" t="s">
        <v>1541</v>
      </c>
    </row>
    <row r="286" spans="1:1">
      <c r="A286" t="s">
        <v>1542</v>
      </c>
    </row>
    <row r="287" spans="1:1">
      <c r="A287" t="s">
        <v>1543</v>
      </c>
    </row>
    <row r="288" spans="1:1">
      <c r="A288" t="s">
        <v>1544</v>
      </c>
    </row>
    <row r="289" spans="1:1">
      <c r="A289" t="s">
        <v>1545</v>
      </c>
    </row>
    <row r="290" spans="1:1">
      <c r="A290" t="s">
        <v>1546</v>
      </c>
    </row>
    <row r="291" spans="1:1">
      <c r="A291" t="s">
        <v>1547</v>
      </c>
    </row>
    <row r="292" spans="1:1">
      <c r="A292" t="s">
        <v>1548</v>
      </c>
    </row>
    <row r="293" spans="1:1">
      <c r="A293" t="s">
        <v>1549</v>
      </c>
    </row>
    <row r="294" spans="1:1">
      <c r="A294" t="s">
        <v>1550</v>
      </c>
    </row>
    <row r="295" spans="1:1">
      <c r="A295" t="s">
        <v>1551</v>
      </c>
    </row>
    <row r="296" spans="1:1">
      <c r="A296" t="s">
        <v>1552</v>
      </c>
    </row>
    <row r="297" spans="1:1">
      <c r="A297" t="s">
        <v>1553</v>
      </c>
    </row>
    <row r="298" spans="1:1">
      <c r="A298" t="s">
        <v>1554</v>
      </c>
    </row>
    <row r="299" spans="1:1">
      <c r="A299" t="s">
        <v>1555</v>
      </c>
    </row>
    <row r="300" spans="1:1">
      <c r="A300" t="s">
        <v>1556</v>
      </c>
    </row>
    <row r="301" spans="1:1">
      <c r="A301" t="s">
        <v>1557</v>
      </c>
    </row>
    <row r="302" spans="1:1">
      <c r="A302" t="s">
        <v>1558</v>
      </c>
    </row>
    <row r="303" spans="1:1">
      <c r="A303" t="s">
        <v>1559</v>
      </c>
    </row>
    <row r="304" spans="1:1">
      <c r="A304" t="s">
        <v>1560</v>
      </c>
    </row>
    <row r="305" spans="1:1">
      <c r="A305" t="s">
        <v>1561</v>
      </c>
    </row>
    <row r="306" spans="1:1">
      <c r="A306" t="s">
        <v>1562</v>
      </c>
    </row>
    <row r="307" spans="1:1">
      <c r="A307" t="s">
        <v>1563</v>
      </c>
    </row>
    <row r="308" spans="1:1">
      <c r="A308" t="s">
        <v>1564</v>
      </c>
    </row>
    <row r="309" spans="1:1">
      <c r="A309" t="s">
        <v>1565</v>
      </c>
    </row>
    <row r="310" spans="1:1">
      <c r="A310" t="s">
        <v>1566</v>
      </c>
    </row>
    <row r="311" spans="1:1">
      <c r="A311" t="s">
        <v>1567</v>
      </c>
    </row>
    <row r="312" spans="1:1">
      <c r="A312" t="s">
        <v>1568</v>
      </c>
    </row>
    <row r="313" spans="1:1">
      <c r="A313" t="s">
        <v>1569</v>
      </c>
    </row>
    <row r="314" spans="1:1">
      <c r="A314" t="s">
        <v>1570</v>
      </c>
    </row>
    <row r="315" spans="1:1">
      <c r="A315" t="s">
        <v>1571</v>
      </c>
    </row>
    <row r="316" spans="1:1">
      <c r="A316" t="s">
        <v>1572</v>
      </c>
    </row>
    <row r="317" spans="1:1">
      <c r="A317" t="s">
        <v>1573</v>
      </c>
    </row>
    <row r="318" spans="1:1">
      <c r="A318" t="s">
        <v>1574</v>
      </c>
    </row>
    <row r="319" spans="1:1">
      <c r="A319" t="s">
        <v>1575</v>
      </c>
    </row>
    <row r="320" spans="1:1">
      <c r="A320" t="s">
        <v>1576</v>
      </c>
    </row>
    <row r="321" spans="1:1">
      <c r="A321" t="s">
        <v>1577</v>
      </c>
    </row>
    <row r="322" spans="1:1">
      <c r="A322" t="s">
        <v>1578</v>
      </c>
    </row>
    <row r="323" spans="1:1">
      <c r="A323" t="s">
        <v>1579</v>
      </c>
    </row>
    <row r="324" spans="1:1">
      <c r="A324" t="s">
        <v>1580</v>
      </c>
    </row>
    <row r="325" spans="1:1">
      <c r="A325" t="s">
        <v>1581</v>
      </c>
    </row>
    <row r="326" spans="1:1">
      <c r="A326" t="s">
        <v>1582</v>
      </c>
    </row>
    <row r="327" spans="1:1">
      <c r="A327" t="s">
        <v>1583</v>
      </c>
    </row>
    <row r="328" spans="1:1">
      <c r="A328" t="s">
        <v>1584</v>
      </c>
    </row>
    <row r="329" spans="1:1">
      <c r="A329" t="s">
        <v>1585</v>
      </c>
    </row>
    <row r="330" spans="1:1">
      <c r="A330" t="s">
        <v>1586</v>
      </c>
    </row>
    <row r="331" spans="1:1">
      <c r="A331" t="s">
        <v>1587</v>
      </c>
    </row>
    <row r="332" spans="1:1">
      <c r="A332" t="s">
        <v>1588</v>
      </c>
    </row>
    <row r="333" spans="1:1">
      <c r="A333" t="s">
        <v>1589</v>
      </c>
    </row>
    <row r="334" spans="1:1">
      <c r="A334" t="s">
        <v>1590</v>
      </c>
    </row>
    <row r="335" spans="1:1">
      <c r="A335" t="s">
        <v>1591</v>
      </c>
    </row>
    <row r="336" spans="1:1">
      <c r="A336" t="s">
        <v>1592</v>
      </c>
    </row>
    <row r="337" spans="1:1">
      <c r="A337" t="s">
        <v>1593</v>
      </c>
    </row>
    <row r="338" spans="1:1">
      <c r="A338" t="s">
        <v>1594</v>
      </c>
    </row>
    <row r="339" spans="1:1">
      <c r="A339" t="s">
        <v>1595</v>
      </c>
    </row>
    <row r="340" spans="1:1">
      <c r="A340" t="s">
        <v>1596</v>
      </c>
    </row>
    <row r="341" spans="1:1">
      <c r="A341" t="s">
        <v>1597</v>
      </c>
    </row>
    <row r="342" spans="1:1">
      <c r="A342" t="s">
        <v>1598</v>
      </c>
    </row>
    <row r="343" spans="1:1">
      <c r="A343" t="s">
        <v>1599</v>
      </c>
    </row>
    <row r="344" spans="1:1">
      <c r="A344" t="s">
        <v>1600</v>
      </c>
    </row>
    <row r="345" spans="1:1">
      <c r="A345" t="s">
        <v>1601</v>
      </c>
    </row>
    <row r="346" spans="1:1">
      <c r="A346" t="s">
        <v>1602</v>
      </c>
    </row>
    <row r="347" spans="1:1">
      <c r="A347" t="s">
        <v>1603</v>
      </c>
    </row>
    <row r="348" spans="1:1">
      <c r="A348" t="s">
        <v>1604</v>
      </c>
    </row>
    <row r="349" spans="1:1">
      <c r="A349" t="s">
        <v>1605</v>
      </c>
    </row>
    <row r="350" spans="1:1">
      <c r="A350" t="s">
        <v>1606</v>
      </c>
    </row>
    <row r="351" spans="1:1">
      <c r="A351" t="s">
        <v>1608</v>
      </c>
    </row>
    <row r="352" spans="1:1">
      <c r="A352" t="s">
        <v>10881</v>
      </c>
    </row>
    <row r="353" spans="1:1">
      <c r="A353" t="s">
        <v>10871</v>
      </c>
    </row>
    <row r="354" spans="1:1">
      <c r="A354" t="s">
        <v>1635</v>
      </c>
    </row>
    <row r="355" spans="1:1">
      <c r="A355" t="s">
        <v>1636</v>
      </c>
    </row>
    <row r="356" spans="1:1">
      <c r="A356" t="s">
        <v>1637</v>
      </c>
    </row>
    <row r="357" spans="1:1">
      <c r="A357" t="s">
        <v>1634</v>
      </c>
    </row>
    <row r="358" spans="1:1">
      <c r="A358" t="s">
        <v>1645</v>
      </c>
    </row>
    <row r="359" spans="1:1">
      <c r="A359" t="s">
        <v>1638</v>
      </c>
    </row>
    <row r="360" spans="1:1">
      <c r="A360" t="s">
        <v>1639</v>
      </c>
    </row>
    <row r="361" spans="1:1">
      <c r="A361" t="s">
        <v>1640</v>
      </c>
    </row>
    <row r="362" spans="1:1">
      <c r="A362" t="s">
        <v>1641</v>
      </c>
    </row>
    <row r="363" spans="1:1">
      <c r="A363" t="s">
        <v>1642</v>
      </c>
    </row>
    <row r="364" spans="1:1">
      <c r="A364" t="s">
        <v>1643</v>
      </c>
    </row>
    <row r="365" spans="1:1">
      <c r="A365" t="s">
        <v>19774</v>
      </c>
    </row>
    <row r="366" spans="1:1">
      <c r="A366" t="s">
        <v>94</v>
      </c>
    </row>
    <row r="367" spans="1:1">
      <c r="A367" t="s">
        <v>65</v>
      </c>
    </row>
    <row r="368" spans="1:1">
      <c r="A368" t="s">
        <v>1646</v>
      </c>
    </row>
    <row r="369" spans="1:1">
      <c r="A369" t="s">
        <v>19775</v>
      </c>
    </row>
    <row r="370" spans="1:1">
      <c r="A370" t="s">
        <v>1647</v>
      </c>
    </row>
    <row r="371" spans="1:1">
      <c r="A371" t="s">
        <v>1648</v>
      </c>
    </row>
    <row r="372" spans="1:1">
      <c r="A372" t="s">
        <v>1649</v>
      </c>
    </row>
    <row r="373" spans="1:1">
      <c r="A373" t="s">
        <v>1651</v>
      </c>
    </row>
    <row r="374" spans="1:1">
      <c r="A374" t="s">
        <v>1652</v>
      </c>
    </row>
    <row r="375" spans="1:1">
      <c r="A375" t="s">
        <v>1633</v>
      </c>
    </row>
    <row r="376" spans="1:1">
      <c r="A376" t="s">
        <v>1653</v>
      </c>
    </row>
    <row r="377" spans="1:1">
      <c r="A377" t="s">
        <v>1654</v>
      </c>
    </row>
    <row r="378" spans="1:1">
      <c r="A378" t="s">
        <v>1346</v>
      </c>
    </row>
    <row r="379" spans="1:1">
      <c r="A379" t="s">
        <v>1345</v>
      </c>
    </row>
    <row r="380" spans="1:1">
      <c r="A380" t="s">
        <v>19776</v>
      </c>
    </row>
    <row r="381" spans="1:1">
      <c r="A381" t="s">
        <v>1656</v>
      </c>
    </row>
    <row r="382" spans="1:1">
      <c r="A382" t="s">
        <v>1010</v>
      </c>
    </row>
    <row r="383" spans="1:1">
      <c r="A383" t="s">
        <v>1650</v>
      </c>
    </row>
    <row r="384" spans="1:1">
      <c r="A384" t="s">
        <v>1655</v>
      </c>
    </row>
    <row r="385" spans="1:1">
      <c r="A385" t="s">
        <v>34</v>
      </c>
    </row>
    <row r="386" spans="1:1">
      <c r="A386" t="s">
        <v>1644</v>
      </c>
    </row>
    <row r="387" spans="1:1">
      <c r="A387" t="s">
        <v>1018</v>
      </c>
    </row>
    <row r="388" spans="1:1">
      <c r="A388" t="s">
        <v>685</v>
      </c>
    </row>
    <row r="389" spans="1:1">
      <c r="A389" t="s">
        <v>3449</v>
      </c>
    </row>
    <row r="390" spans="1:1">
      <c r="A390" t="s">
        <v>768</v>
      </c>
    </row>
    <row r="391" spans="1:1">
      <c r="A391" t="s">
        <v>236</v>
      </c>
    </row>
    <row r="392" spans="1:1">
      <c r="A392" t="s">
        <v>1675</v>
      </c>
    </row>
    <row r="393" spans="1:1">
      <c r="A393" t="s">
        <v>1611</v>
      </c>
    </row>
    <row r="394" spans="1:1">
      <c r="A394" t="s">
        <v>1309</v>
      </c>
    </row>
    <row r="395" spans="1:1">
      <c r="A395" t="s">
        <v>1310</v>
      </c>
    </row>
    <row r="396" spans="1:1">
      <c r="A396" t="s">
        <v>4</v>
      </c>
    </row>
    <row r="397" spans="1:1">
      <c r="A397" t="s">
        <v>1204</v>
      </c>
    </row>
    <row r="398" spans="1:1">
      <c r="A398" t="s">
        <v>1657</v>
      </c>
    </row>
    <row r="399" spans="1:1">
      <c r="A399" t="s">
        <v>1658</v>
      </c>
    </row>
  </sheetData>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561"/>
  <sheetViews>
    <sheetView workbookViewId="0">
      <selection activeCell="C1" sqref="C1:D1"/>
    </sheetView>
  </sheetViews>
  <sheetFormatPr defaultRowHeight="15.75"/>
  <cols>
    <col min="1" max="1" width="14.75" customWidth="1"/>
    <col min="2" max="2" width="15.25" customWidth="1"/>
    <col min="3" max="3" width="15.125" customWidth="1"/>
  </cols>
  <sheetData>
    <row r="1" spans="1:4">
      <c r="A1" t="s">
        <v>4507</v>
      </c>
      <c r="B1" t="s">
        <v>277</v>
      </c>
      <c r="C1" t="s">
        <v>4508</v>
      </c>
      <c r="D1" t="s">
        <v>4510</v>
      </c>
    </row>
    <row r="2" spans="1:4">
      <c r="A2" t="s">
        <v>4511</v>
      </c>
      <c r="B2" t="s">
        <v>4512</v>
      </c>
      <c r="C2" t="s">
        <v>4513</v>
      </c>
      <c r="D2" t="s">
        <v>4514</v>
      </c>
    </row>
    <row r="3" spans="1:4">
      <c r="A3" t="s">
        <v>4515</v>
      </c>
      <c r="B3" t="s">
        <v>4516</v>
      </c>
      <c r="C3" t="s">
        <v>4517</v>
      </c>
      <c r="D3" t="s">
        <v>4518</v>
      </c>
    </row>
    <row r="4" spans="1:4">
      <c r="A4" t="s">
        <v>4519</v>
      </c>
      <c r="B4" t="s">
        <v>4520</v>
      </c>
      <c r="C4" t="s">
        <v>4521</v>
      </c>
      <c r="D4" t="s">
        <v>4522</v>
      </c>
    </row>
    <row r="5" spans="1:4">
      <c r="A5" t="s">
        <v>4523</v>
      </c>
      <c r="B5" t="s">
        <v>4524</v>
      </c>
      <c r="C5" t="s">
        <v>4517</v>
      </c>
      <c r="D5" t="s">
        <v>4518</v>
      </c>
    </row>
    <row r="6" spans="1:4">
      <c r="A6" t="s">
        <v>4525</v>
      </c>
      <c r="B6" t="s">
        <v>4526</v>
      </c>
      <c r="C6" t="s">
        <v>4517</v>
      </c>
      <c r="D6" t="s">
        <v>4518</v>
      </c>
    </row>
    <row r="7" spans="1:4">
      <c r="A7" t="s">
        <v>4527</v>
      </c>
      <c r="B7" t="s">
        <v>4528</v>
      </c>
      <c r="C7" t="s">
        <v>4513</v>
      </c>
      <c r="D7" t="s">
        <v>4514</v>
      </c>
    </row>
    <row r="8" spans="1:4">
      <c r="A8" t="s">
        <v>4529</v>
      </c>
      <c r="B8" t="s">
        <v>4530</v>
      </c>
      <c r="C8" t="s">
        <v>4517</v>
      </c>
      <c r="D8" t="s">
        <v>4518</v>
      </c>
    </row>
    <row r="9" spans="1:4">
      <c r="A9" t="s">
        <v>4531</v>
      </c>
      <c r="B9" t="s">
        <v>4532</v>
      </c>
      <c r="C9" t="s">
        <v>4533</v>
      </c>
      <c r="D9" t="s">
        <v>4534</v>
      </c>
    </row>
    <row r="10" spans="1:4">
      <c r="A10" t="s">
        <v>4535</v>
      </c>
      <c r="B10" t="s">
        <v>4536</v>
      </c>
      <c r="C10" t="s">
        <v>4517</v>
      </c>
      <c r="D10" t="s">
        <v>4518</v>
      </c>
    </row>
    <row r="11" spans="1:4">
      <c r="A11" t="s">
        <v>4537</v>
      </c>
      <c r="B11" t="s">
        <v>4538</v>
      </c>
      <c r="C11" t="s">
        <v>4521</v>
      </c>
      <c r="D11" t="s">
        <v>4522</v>
      </c>
    </row>
    <row r="12" spans="1:4">
      <c r="A12" t="s">
        <v>4539</v>
      </c>
      <c r="B12" t="s">
        <v>4538</v>
      </c>
      <c r="C12" t="s">
        <v>4521</v>
      </c>
      <c r="D12" t="s">
        <v>4522</v>
      </c>
    </row>
    <row r="13" spans="1:4">
      <c r="A13" t="s">
        <v>4540</v>
      </c>
      <c r="B13" t="s">
        <v>4541</v>
      </c>
      <c r="C13" t="s">
        <v>4542</v>
      </c>
      <c r="D13" t="s">
        <v>4543</v>
      </c>
    </row>
    <row r="14" spans="1:4">
      <c r="A14" t="s">
        <v>4544</v>
      </c>
      <c r="B14" t="s">
        <v>4545</v>
      </c>
      <c r="C14" t="s">
        <v>4546</v>
      </c>
      <c r="D14" t="s">
        <v>4522</v>
      </c>
    </row>
    <row r="15" spans="1:4">
      <c r="A15" t="s">
        <v>599</v>
      </c>
      <c r="B15" t="s">
        <v>4547</v>
      </c>
      <c r="C15" t="s">
        <v>4517</v>
      </c>
      <c r="D15" t="s">
        <v>4518</v>
      </c>
    </row>
    <row r="16" spans="1:4">
      <c r="A16" t="s">
        <v>600</v>
      </c>
      <c r="B16" t="s">
        <v>2670</v>
      </c>
      <c r="C16" t="s">
        <v>4513</v>
      </c>
      <c r="D16" t="s">
        <v>4514</v>
      </c>
    </row>
    <row r="17" spans="1:4">
      <c r="A17" t="s">
        <v>599</v>
      </c>
      <c r="B17" t="s">
        <v>4547</v>
      </c>
      <c r="C17" t="s">
        <v>4517</v>
      </c>
      <c r="D17" t="s">
        <v>4518</v>
      </c>
    </row>
    <row r="18" spans="1:4">
      <c r="A18" t="s">
        <v>601</v>
      </c>
      <c r="B18" t="s">
        <v>4548</v>
      </c>
      <c r="C18" t="s">
        <v>4513</v>
      </c>
      <c r="D18" t="s">
        <v>4514</v>
      </c>
    </row>
    <row r="19" spans="1:4">
      <c r="A19" t="s">
        <v>4549</v>
      </c>
      <c r="B19" t="s">
        <v>4550</v>
      </c>
      <c r="C19" t="s">
        <v>4513</v>
      </c>
      <c r="D19" t="s">
        <v>4551</v>
      </c>
    </row>
    <row r="20" spans="1:4">
      <c r="A20" t="s">
        <v>4552</v>
      </c>
      <c r="B20" t="s">
        <v>4553</v>
      </c>
      <c r="C20" t="s">
        <v>4554</v>
      </c>
      <c r="D20" t="s">
        <v>4555</v>
      </c>
    </row>
    <row r="21" spans="1:4">
      <c r="A21" t="s">
        <v>4556</v>
      </c>
      <c r="B21" t="s">
        <v>4557</v>
      </c>
      <c r="C21" t="s">
        <v>4513</v>
      </c>
      <c r="D21" t="s">
        <v>4551</v>
      </c>
    </row>
    <row r="22" spans="1:4">
      <c r="A22" t="s">
        <v>4556</v>
      </c>
      <c r="B22" t="s">
        <v>4557</v>
      </c>
      <c r="C22" t="s">
        <v>4513</v>
      </c>
      <c r="D22" t="s">
        <v>4514</v>
      </c>
    </row>
    <row r="23" spans="1:4">
      <c r="A23" t="s">
        <v>4549</v>
      </c>
      <c r="B23" t="s">
        <v>4550</v>
      </c>
      <c r="C23" t="s">
        <v>4513</v>
      </c>
      <c r="D23" t="s">
        <v>4551</v>
      </c>
    </row>
    <row r="24" spans="1:4">
      <c r="A24" t="s">
        <v>4558</v>
      </c>
      <c r="B24" t="s">
        <v>4559</v>
      </c>
      <c r="C24" t="s">
        <v>4517</v>
      </c>
      <c r="D24" t="s">
        <v>4518</v>
      </c>
    </row>
    <row r="25" spans="1:4">
      <c r="A25" t="s">
        <v>4560</v>
      </c>
      <c r="B25" t="s">
        <v>4561</v>
      </c>
      <c r="C25" t="s">
        <v>4517</v>
      </c>
      <c r="D25" t="s">
        <v>4518</v>
      </c>
    </row>
    <row r="26" spans="1:4">
      <c r="A26" t="s">
        <v>4562</v>
      </c>
      <c r="B26" t="s">
        <v>4547</v>
      </c>
      <c r="C26" t="s">
        <v>4517</v>
      </c>
      <c r="D26" t="s">
        <v>4518</v>
      </c>
    </row>
    <row r="27" spans="1:4">
      <c r="A27" t="s">
        <v>4563</v>
      </c>
      <c r="B27" t="s">
        <v>4564</v>
      </c>
      <c r="C27" t="s">
        <v>4542</v>
      </c>
      <c r="D27" t="s">
        <v>4543</v>
      </c>
    </row>
    <row r="28" spans="1:4">
      <c r="A28" t="s">
        <v>4565</v>
      </c>
      <c r="B28" t="s">
        <v>4566</v>
      </c>
      <c r="C28" t="s">
        <v>4513</v>
      </c>
      <c r="D28" t="s">
        <v>4514</v>
      </c>
    </row>
    <row r="29" spans="1:4">
      <c r="A29" t="s">
        <v>4567</v>
      </c>
      <c r="B29" t="s">
        <v>4568</v>
      </c>
      <c r="C29" t="s">
        <v>4513</v>
      </c>
      <c r="D29" t="s">
        <v>4514</v>
      </c>
    </row>
    <row r="30" spans="1:4">
      <c r="A30" t="s">
        <v>4569</v>
      </c>
      <c r="B30" t="s">
        <v>4570</v>
      </c>
      <c r="C30" t="s">
        <v>4517</v>
      </c>
      <c r="D30" t="s">
        <v>4518</v>
      </c>
    </row>
    <row r="31" spans="1:4">
      <c r="A31" t="s">
        <v>4571</v>
      </c>
      <c r="B31" t="s">
        <v>4572</v>
      </c>
      <c r="C31" t="s">
        <v>4573</v>
      </c>
      <c r="D31" t="s">
        <v>4574</v>
      </c>
    </row>
    <row r="32" spans="1:4">
      <c r="A32" t="s">
        <v>4575</v>
      </c>
      <c r="B32" t="s">
        <v>4576</v>
      </c>
      <c r="C32" t="s">
        <v>4573</v>
      </c>
      <c r="D32" t="s">
        <v>4574</v>
      </c>
    </row>
    <row r="33" spans="1:4">
      <c r="A33" t="s">
        <v>4511</v>
      </c>
      <c r="B33" t="s">
        <v>4577</v>
      </c>
      <c r="C33" t="s">
        <v>4513</v>
      </c>
      <c r="D33" t="s">
        <v>4514</v>
      </c>
    </row>
    <row r="34" spans="1:4">
      <c r="A34" t="s">
        <v>4578</v>
      </c>
      <c r="B34" t="s">
        <v>4579</v>
      </c>
      <c r="C34" t="s">
        <v>277</v>
      </c>
      <c r="D34" t="s">
        <v>4522</v>
      </c>
    </row>
    <row r="35" spans="1:4">
      <c r="A35" t="s">
        <v>4580</v>
      </c>
      <c r="B35" t="s">
        <v>4581</v>
      </c>
      <c r="C35" t="s">
        <v>277</v>
      </c>
      <c r="D35" t="s">
        <v>4522</v>
      </c>
    </row>
    <row r="36" spans="1:4">
      <c r="A36" t="s">
        <v>4582</v>
      </c>
      <c r="B36" t="s">
        <v>4583</v>
      </c>
      <c r="C36" t="s">
        <v>277</v>
      </c>
      <c r="D36" t="s">
        <v>4522</v>
      </c>
    </row>
    <row r="37" spans="1:4">
      <c r="A37" t="s">
        <v>4584</v>
      </c>
      <c r="B37" t="s">
        <v>4585</v>
      </c>
      <c r="C37" t="s">
        <v>4586</v>
      </c>
      <c r="D37" t="s">
        <v>4522</v>
      </c>
    </row>
    <row r="38" spans="1:4">
      <c r="A38" t="s">
        <v>4587</v>
      </c>
      <c r="B38" t="s">
        <v>4588</v>
      </c>
      <c r="C38" t="s">
        <v>4589</v>
      </c>
      <c r="D38" t="s">
        <v>4534</v>
      </c>
    </row>
    <row r="39" spans="1:4">
      <c r="A39" t="s">
        <v>4590</v>
      </c>
      <c r="B39" t="s">
        <v>4591</v>
      </c>
      <c r="C39" t="s">
        <v>4517</v>
      </c>
      <c r="D39" t="s">
        <v>4518</v>
      </c>
    </row>
    <row r="40" spans="1:4">
      <c r="A40" t="s">
        <v>4592</v>
      </c>
      <c r="B40" t="s">
        <v>4593</v>
      </c>
      <c r="C40" t="s">
        <v>4513</v>
      </c>
      <c r="D40" t="s">
        <v>4522</v>
      </c>
    </row>
    <row r="41" spans="1:4">
      <c r="A41" t="s">
        <v>601</v>
      </c>
      <c r="B41" t="s">
        <v>4594</v>
      </c>
      <c r="C41" t="s">
        <v>4513</v>
      </c>
      <c r="D41" t="s">
        <v>4514</v>
      </c>
    </row>
    <row r="42" spans="1:4">
      <c r="A42" t="s">
        <v>4595</v>
      </c>
      <c r="B42" t="s">
        <v>4596</v>
      </c>
      <c r="C42" t="s">
        <v>4517</v>
      </c>
      <c r="D42" t="s">
        <v>4518</v>
      </c>
    </row>
    <row r="43" spans="1:4">
      <c r="A43" t="s">
        <v>4597</v>
      </c>
      <c r="B43" t="s">
        <v>4598</v>
      </c>
      <c r="C43" t="s">
        <v>4586</v>
      </c>
      <c r="D43" t="s">
        <v>4522</v>
      </c>
    </row>
    <row r="44" spans="1:4">
      <c r="A44" t="s">
        <v>600</v>
      </c>
      <c r="B44" t="s">
        <v>4599</v>
      </c>
      <c r="C44" t="s">
        <v>4513</v>
      </c>
      <c r="D44" t="s">
        <v>4514</v>
      </c>
    </row>
    <row r="45" spans="1:4">
      <c r="A45" t="s">
        <v>4600</v>
      </c>
      <c r="B45" t="s">
        <v>4601</v>
      </c>
      <c r="C45" t="s">
        <v>4586</v>
      </c>
      <c r="D45" t="s">
        <v>4522</v>
      </c>
    </row>
    <row r="46" spans="1:4">
      <c r="A46" t="s">
        <v>4602</v>
      </c>
      <c r="B46" t="s">
        <v>4603</v>
      </c>
      <c r="C46" t="s">
        <v>277</v>
      </c>
      <c r="D46" t="s">
        <v>4522</v>
      </c>
    </row>
    <row r="47" spans="1:4">
      <c r="A47" t="s">
        <v>4604</v>
      </c>
      <c r="B47" t="s">
        <v>4605</v>
      </c>
      <c r="C47" t="s">
        <v>277</v>
      </c>
      <c r="D47" t="s">
        <v>4522</v>
      </c>
    </row>
    <row r="48" spans="1:4">
      <c r="A48" t="s">
        <v>4606</v>
      </c>
      <c r="B48" t="s">
        <v>4607</v>
      </c>
      <c r="C48" t="s">
        <v>4554</v>
      </c>
      <c r="D48" t="s">
        <v>4555</v>
      </c>
    </row>
    <row r="49" spans="1:4">
      <c r="A49" t="s">
        <v>4608</v>
      </c>
      <c r="B49" t="s">
        <v>4609</v>
      </c>
      <c r="C49" t="s">
        <v>4517</v>
      </c>
      <c r="D49" t="s">
        <v>4518</v>
      </c>
    </row>
    <row r="50" spans="1:4">
      <c r="A50" t="s">
        <v>4610</v>
      </c>
      <c r="B50" t="s">
        <v>4611</v>
      </c>
      <c r="C50" t="s">
        <v>4517</v>
      </c>
      <c r="D50" t="s">
        <v>4518</v>
      </c>
    </row>
    <row r="51" spans="1:4">
      <c r="A51" t="s">
        <v>4612</v>
      </c>
      <c r="B51" t="s">
        <v>4613</v>
      </c>
      <c r="C51" t="s">
        <v>4586</v>
      </c>
      <c r="D51" t="s">
        <v>4522</v>
      </c>
    </row>
    <row r="52" spans="1:4">
      <c r="A52" t="s">
        <v>4614</v>
      </c>
      <c r="B52" t="s">
        <v>4615</v>
      </c>
      <c r="C52" t="s">
        <v>4586</v>
      </c>
      <c r="D52" t="s">
        <v>4522</v>
      </c>
    </row>
    <row r="53" spans="1:4">
      <c r="A53" t="s">
        <v>4616</v>
      </c>
      <c r="B53" t="s">
        <v>4617</v>
      </c>
      <c r="C53" t="s">
        <v>4513</v>
      </c>
      <c r="D53" t="s">
        <v>4514</v>
      </c>
    </row>
    <row r="54" spans="1:4">
      <c r="A54" t="s">
        <v>4618</v>
      </c>
      <c r="B54" t="s">
        <v>4619</v>
      </c>
      <c r="C54" t="s">
        <v>4517</v>
      </c>
      <c r="D54" t="s">
        <v>4518</v>
      </c>
    </row>
    <row r="55" spans="1:4">
      <c r="A55" t="s">
        <v>4620</v>
      </c>
      <c r="B55" t="s">
        <v>4621</v>
      </c>
      <c r="C55" t="s">
        <v>4517</v>
      </c>
      <c r="D55" t="s">
        <v>4518</v>
      </c>
    </row>
    <row r="56" spans="1:4">
      <c r="A56" t="s">
        <v>4622</v>
      </c>
      <c r="B56" t="s">
        <v>4623</v>
      </c>
      <c r="C56" t="s">
        <v>4573</v>
      </c>
      <c r="D56" t="s">
        <v>4574</v>
      </c>
    </row>
    <row r="57" spans="1:4">
      <c r="A57" t="s">
        <v>4565</v>
      </c>
      <c r="B57" t="s">
        <v>4624</v>
      </c>
      <c r="C57" t="s">
        <v>4513</v>
      </c>
      <c r="D57" t="s">
        <v>4514</v>
      </c>
    </row>
    <row r="58" spans="1:4">
      <c r="A58" t="s">
        <v>4511</v>
      </c>
      <c r="B58" t="s">
        <v>4625</v>
      </c>
      <c r="C58" t="s">
        <v>4513</v>
      </c>
      <c r="D58" t="s">
        <v>4514</v>
      </c>
    </row>
    <row r="59" spans="1:4">
      <c r="A59" t="s">
        <v>4626</v>
      </c>
      <c r="B59" t="s">
        <v>2613</v>
      </c>
      <c r="C59" t="s">
        <v>4517</v>
      </c>
      <c r="D59" t="s">
        <v>4518</v>
      </c>
    </row>
    <row r="60" spans="1:4">
      <c r="A60" t="s">
        <v>4511</v>
      </c>
      <c r="B60" t="s">
        <v>4627</v>
      </c>
      <c r="C60" t="s">
        <v>4513</v>
      </c>
      <c r="D60" t="s">
        <v>4514</v>
      </c>
    </row>
    <row r="61" spans="1:4">
      <c r="A61" t="s">
        <v>4565</v>
      </c>
      <c r="B61" t="s">
        <v>4628</v>
      </c>
      <c r="C61" t="s">
        <v>4513</v>
      </c>
      <c r="D61" t="s">
        <v>4514</v>
      </c>
    </row>
    <row r="62" spans="1:4">
      <c r="A62" t="s">
        <v>4618</v>
      </c>
      <c r="B62" t="s">
        <v>4619</v>
      </c>
      <c r="C62" t="s">
        <v>4517</v>
      </c>
      <c r="D62" t="s">
        <v>4518</v>
      </c>
    </row>
    <row r="63" spans="1:4">
      <c r="A63" t="s">
        <v>4620</v>
      </c>
      <c r="B63" t="s">
        <v>4621</v>
      </c>
      <c r="C63" t="s">
        <v>4517</v>
      </c>
      <c r="D63" t="s">
        <v>4518</v>
      </c>
    </row>
    <row r="64" spans="1:4">
      <c r="A64" t="s">
        <v>4629</v>
      </c>
      <c r="B64" t="s">
        <v>4630</v>
      </c>
      <c r="C64" t="s">
        <v>4513</v>
      </c>
      <c r="D64" t="s">
        <v>4514</v>
      </c>
    </row>
    <row r="65" spans="1:4">
      <c r="A65" t="s">
        <v>4631</v>
      </c>
      <c r="B65" t="s">
        <v>4632</v>
      </c>
      <c r="C65" t="s">
        <v>4513</v>
      </c>
      <c r="D65" t="s">
        <v>4514</v>
      </c>
    </row>
    <row r="66" spans="1:4">
      <c r="A66" t="s">
        <v>4633</v>
      </c>
      <c r="B66" t="s">
        <v>4634</v>
      </c>
      <c r="C66" t="s">
        <v>4517</v>
      </c>
      <c r="D66" t="s">
        <v>4518</v>
      </c>
    </row>
    <row r="67" spans="1:4">
      <c r="A67" t="s">
        <v>4635</v>
      </c>
      <c r="B67" t="s">
        <v>2566</v>
      </c>
      <c r="C67" t="s">
        <v>4573</v>
      </c>
      <c r="D67" t="s">
        <v>4574</v>
      </c>
    </row>
    <row r="68" spans="1:4">
      <c r="A68" t="s">
        <v>4636</v>
      </c>
      <c r="B68" t="s">
        <v>4637</v>
      </c>
      <c r="C68" t="s">
        <v>4573</v>
      </c>
      <c r="D68" t="s">
        <v>4574</v>
      </c>
    </row>
    <row r="69" spans="1:4">
      <c r="A69" t="s">
        <v>4638</v>
      </c>
      <c r="B69" t="s">
        <v>4639</v>
      </c>
      <c r="C69" t="s">
        <v>4533</v>
      </c>
      <c r="D69" t="s">
        <v>4534</v>
      </c>
    </row>
    <row r="70" spans="1:4">
      <c r="A70" t="s">
        <v>4511</v>
      </c>
      <c r="B70" t="s">
        <v>4512</v>
      </c>
      <c r="C70" t="s">
        <v>4513</v>
      </c>
      <c r="D70" t="s">
        <v>4514</v>
      </c>
    </row>
    <row r="71" spans="1:4">
      <c r="A71" t="s">
        <v>4640</v>
      </c>
      <c r="B71" t="s">
        <v>4641</v>
      </c>
      <c r="C71" t="s">
        <v>4513</v>
      </c>
      <c r="D71" t="s">
        <v>4514</v>
      </c>
    </row>
    <row r="72" spans="1:4">
      <c r="A72" t="s">
        <v>4642</v>
      </c>
      <c r="B72" t="s">
        <v>4643</v>
      </c>
      <c r="C72" t="s">
        <v>4517</v>
      </c>
      <c r="D72" t="s">
        <v>4518</v>
      </c>
    </row>
    <row r="73" spans="1:4">
      <c r="A73" t="s">
        <v>4644</v>
      </c>
      <c r="B73" t="s">
        <v>4645</v>
      </c>
      <c r="C73" t="s">
        <v>4517</v>
      </c>
      <c r="D73" t="s">
        <v>4518</v>
      </c>
    </row>
    <row r="74" spans="1:4">
      <c r="A74" t="s">
        <v>4646</v>
      </c>
      <c r="B74" t="s">
        <v>4647</v>
      </c>
      <c r="C74" t="s">
        <v>4513</v>
      </c>
      <c r="D74" t="s">
        <v>4514</v>
      </c>
    </row>
    <row r="75" spans="1:4">
      <c r="A75" t="s">
        <v>4648</v>
      </c>
      <c r="B75" t="s">
        <v>3948</v>
      </c>
      <c r="C75" t="s">
        <v>4513</v>
      </c>
      <c r="D75" t="s">
        <v>4514</v>
      </c>
    </row>
    <row r="76" spans="1:4">
      <c r="A76" t="s">
        <v>4649</v>
      </c>
      <c r="B76" t="s">
        <v>4650</v>
      </c>
      <c r="C76" t="s">
        <v>4513</v>
      </c>
      <c r="D76" t="s">
        <v>4514</v>
      </c>
    </row>
    <row r="77" spans="1:4">
      <c r="A77" t="s">
        <v>4651</v>
      </c>
      <c r="B77" t="s">
        <v>4063</v>
      </c>
      <c r="C77" t="s">
        <v>4513</v>
      </c>
      <c r="D77" t="s">
        <v>4514</v>
      </c>
    </row>
    <row r="78" spans="1:4">
      <c r="A78" t="s">
        <v>4652</v>
      </c>
      <c r="B78" t="s">
        <v>4653</v>
      </c>
      <c r="C78" t="s">
        <v>4517</v>
      </c>
      <c r="D78" t="s">
        <v>4518</v>
      </c>
    </row>
    <row r="79" spans="1:4">
      <c r="A79" t="s">
        <v>4654</v>
      </c>
      <c r="B79" t="s">
        <v>4647</v>
      </c>
      <c r="C79" t="s">
        <v>4513</v>
      </c>
      <c r="D79" t="s">
        <v>4514</v>
      </c>
    </row>
    <row r="80" spans="1:4">
      <c r="A80" t="s">
        <v>4655</v>
      </c>
      <c r="B80" t="s">
        <v>4656</v>
      </c>
      <c r="C80" t="s">
        <v>4517</v>
      </c>
      <c r="D80" t="s">
        <v>4518</v>
      </c>
    </row>
    <row r="81" spans="1:4">
      <c r="A81" t="s">
        <v>4657</v>
      </c>
      <c r="B81" t="s">
        <v>4658</v>
      </c>
      <c r="C81" t="s">
        <v>4586</v>
      </c>
      <c r="D81" t="s">
        <v>4522</v>
      </c>
    </row>
    <row r="82" spans="1:4">
      <c r="A82" t="s">
        <v>4659</v>
      </c>
      <c r="B82" t="s">
        <v>4660</v>
      </c>
      <c r="C82" t="s">
        <v>4517</v>
      </c>
      <c r="D82" t="s">
        <v>4518</v>
      </c>
    </row>
    <row r="83" spans="1:4">
      <c r="A83" t="s">
        <v>4661</v>
      </c>
      <c r="B83" t="s">
        <v>4662</v>
      </c>
      <c r="C83" t="s">
        <v>4513</v>
      </c>
      <c r="D83" t="s">
        <v>4514</v>
      </c>
    </row>
    <row r="84" spans="1:4">
      <c r="A84" t="s">
        <v>4663</v>
      </c>
      <c r="B84" t="s">
        <v>4664</v>
      </c>
      <c r="C84" t="s">
        <v>4665</v>
      </c>
      <c r="D84" t="s">
        <v>4522</v>
      </c>
    </row>
    <row r="85" spans="1:4">
      <c r="A85" t="s">
        <v>4666</v>
      </c>
      <c r="B85" t="s">
        <v>4667</v>
      </c>
      <c r="C85" t="s">
        <v>4517</v>
      </c>
      <c r="D85" t="s">
        <v>4518</v>
      </c>
    </row>
    <row r="86" spans="1:4">
      <c r="A86" t="s">
        <v>4668</v>
      </c>
      <c r="B86" t="s">
        <v>4669</v>
      </c>
      <c r="C86" t="s">
        <v>4517</v>
      </c>
      <c r="D86" t="s">
        <v>4518</v>
      </c>
    </row>
    <row r="87" spans="1:4">
      <c r="A87" t="s">
        <v>4670</v>
      </c>
      <c r="B87" t="s">
        <v>4671</v>
      </c>
      <c r="C87" t="s">
        <v>4573</v>
      </c>
      <c r="D87" t="s">
        <v>4574</v>
      </c>
    </row>
    <row r="88" spans="1:4">
      <c r="A88" t="s">
        <v>4672</v>
      </c>
      <c r="B88" t="s">
        <v>4673</v>
      </c>
      <c r="C88" t="s">
        <v>4573</v>
      </c>
      <c r="D88" t="s">
        <v>4574</v>
      </c>
    </row>
    <row r="89" spans="1:4">
      <c r="A89" t="s">
        <v>4674</v>
      </c>
      <c r="B89" t="s">
        <v>4675</v>
      </c>
      <c r="C89" t="s">
        <v>4573</v>
      </c>
      <c r="D89" t="s">
        <v>4574</v>
      </c>
    </row>
    <row r="90" spans="1:4">
      <c r="A90" t="s">
        <v>4676</v>
      </c>
      <c r="B90" t="s">
        <v>4677</v>
      </c>
      <c r="C90" t="s">
        <v>4573</v>
      </c>
      <c r="D90" t="s">
        <v>4574</v>
      </c>
    </row>
    <row r="91" spans="1:4">
      <c r="A91" t="s">
        <v>4678</v>
      </c>
      <c r="B91" t="s">
        <v>4679</v>
      </c>
      <c r="C91" t="s">
        <v>4513</v>
      </c>
      <c r="D91" t="s">
        <v>4514</v>
      </c>
    </row>
    <row r="92" spans="1:4">
      <c r="A92" t="s">
        <v>4680</v>
      </c>
      <c r="B92" t="s">
        <v>4681</v>
      </c>
      <c r="C92" t="s">
        <v>4586</v>
      </c>
      <c r="D92" t="s">
        <v>4522</v>
      </c>
    </row>
    <row r="93" spans="1:4">
      <c r="A93" t="s">
        <v>4682</v>
      </c>
      <c r="B93" t="s">
        <v>4683</v>
      </c>
      <c r="C93" t="s">
        <v>4586</v>
      </c>
      <c r="D93" t="s">
        <v>4522</v>
      </c>
    </row>
    <row r="94" spans="1:4">
      <c r="A94" t="s">
        <v>4684</v>
      </c>
      <c r="B94" t="s">
        <v>4685</v>
      </c>
      <c r="C94" t="s">
        <v>4586</v>
      </c>
      <c r="D94" t="s">
        <v>4522</v>
      </c>
    </row>
    <row r="95" spans="1:4">
      <c r="A95" t="s">
        <v>4686</v>
      </c>
      <c r="B95" t="s">
        <v>4687</v>
      </c>
      <c r="C95" t="s">
        <v>4586</v>
      </c>
      <c r="D95" t="s">
        <v>4522</v>
      </c>
    </row>
    <row r="96" spans="1:4">
      <c r="A96" t="s">
        <v>4688</v>
      </c>
      <c r="B96" t="s">
        <v>4689</v>
      </c>
      <c r="C96" t="s">
        <v>4517</v>
      </c>
      <c r="D96" t="s">
        <v>4518</v>
      </c>
    </row>
    <row r="97" spans="1:4">
      <c r="A97" t="s">
        <v>4690</v>
      </c>
      <c r="B97" t="s">
        <v>4691</v>
      </c>
      <c r="C97" t="s">
        <v>4665</v>
      </c>
      <c r="D97" t="s">
        <v>4522</v>
      </c>
    </row>
    <row r="98" spans="1:4">
      <c r="A98" t="s">
        <v>4692</v>
      </c>
      <c r="B98" t="s">
        <v>4693</v>
      </c>
      <c r="C98" t="s">
        <v>4517</v>
      </c>
      <c r="D98" t="s">
        <v>4518</v>
      </c>
    </row>
    <row r="99" spans="1:4">
      <c r="A99" t="s">
        <v>4694</v>
      </c>
      <c r="B99" t="s">
        <v>4695</v>
      </c>
      <c r="C99" t="s">
        <v>4521</v>
      </c>
      <c r="D99" t="s">
        <v>4522</v>
      </c>
    </row>
    <row r="100" spans="1:4">
      <c r="A100" t="s">
        <v>4696</v>
      </c>
      <c r="B100" t="s">
        <v>4697</v>
      </c>
      <c r="C100" t="s">
        <v>4521</v>
      </c>
      <c r="D100" t="s">
        <v>4522</v>
      </c>
    </row>
    <row r="101" spans="1:4">
      <c r="A101" t="s">
        <v>4698</v>
      </c>
      <c r="B101" t="s">
        <v>4699</v>
      </c>
      <c r="C101" t="s">
        <v>4554</v>
      </c>
      <c r="D101" t="s">
        <v>4574</v>
      </c>
    </row>
    <row r="102" spans="1:4">
      <c r="A102" t="s">
        <v>4700</v>
      </c>
      <c r="B102" t="s">
        <v>4701</v>
      </c>
      <c r="C102" t="s">
        <v>4554</v>
      </c>
      <c r="D102" t="s">
        <v>4574</v>
      </c>
    </row>
    <row r="103" spans="1:4">
      <c r="A103" t="s">
        <v>4702</v>
      </c>
      <c r="B103" t="s">
        <v>4703</v>
      </c>
      <c r="C103" t="s">
        <v>4554</v>
      </c>
      <c r="D103" t="s">
        <v>4574</v>
      </c>
    </row>
    <row r="104" spans="1:4">
      <c r="A104" t="s">
        <v>4704</v>
      </c>
      <c r="B104" t="s">
        <v>4705</v>
      </c>
      <c r="C104" t="s">
        <v>4554</v>
      </c>
      <c r="D104" t="s">
        <v>4574</v>
      </c>
    </row>
    <row r="105" spans="1:4">
      <c r="A105" t="s">
        <v>4706</v>
      </c>
      <c r="B105" t="s">
        <v>4707</v>
      </c>
      <c r="C105" t="s">
        <v>4521</v>
      </c>
      <c r="D105" t="s">
        <v>4522</v>
      </c>
    </row>
    <row r="106" spans="1:4">
      <c r="A106" t="s">
        <v>4708</v>
      </c>
      <c r="B106" t="s">
        <v>4709</v>
      </c>
      <c r="C106" t="s">
        <v>4586</v>
      </c>
      <c r="D106" t="s">
        <v>4522</v>
      </c>
    </row>
    <row r="107" spans="1:4">
      <c r="A107" t="s">
        <v>4710</v>
      </c>
      <c r="B107" t="s">
        <v>2675</v>
      </c>
      <c r="C107" t="s">
        <v>4665</v>
      </c>
      <c r="D107" t="s">
        <v>4522</v>
      </c>
    </row>
    <row r="108" spans="1:4">
      <c r="A108" t="s">
        <v>4711</v>
      </c>
      <c r="B108" t="s">
        <v>4712</v>
      </c>
      <c r="C108" t="s">
        <v>4513</v>
      </c>
      <c r="D108" t="s">
        <v>4514</v>
      </c>
    </row>
    <row r="109" spans="1:4">
      <c r="A109" t="s">
        <v>4713</v>
      </c>
      <c r="B109" t="s">
        <v>4714</v>
      </c>
      <c r="C109" t="s">
        <v>4513</v>
      </c>
      <c r="D109" t="s">
        <v>4514</v>
      </c>
    </row>
    <row r="110" spans="1:4">
      <c r="A110" t="s">
        <v>4715</v>
      </c>
      <c r="B110" t="s">
        <v>4716</v>
      </c>
      <c r="C110" t="s">
        <v>4513</v>
      </c>
      <c r="D110" t="s">
        <v>4514</v>
      </c>
    </row>
    <row r="111" spans="1:4">
      <c r="A111" t="s">
        <v>4717</v>
      </c>
      <c r="B111" t="s">
        <v>4718</v>
      </c>
      <c r="C111" t="s">
        <v>4573</v>
      </c>
      <c r="D111" t="s">
        <v>4574</v>
      </c>
    </row>
    <row r="112" spans="1:4">
      <c r="A112" t="s">
        <v>4719</v>
      </c>
      <c r="B112" t="s">
        <v>4720</v>
      </c>
      <c r="C112" t="s">
        <v>4665</v>
      </c>
      <c r="D112" t="s">
        <v>4522</v>
      </c>
    </row>
    <row r="113" spans="1:4">
      <c r="A113" t="s">
        <v>4721</v>
      </c>
      <c r="B113" t="s">
        <v>4722</v>
      </c>
      <c r="C113" t="s">
        <v>4517</v>
      </c>
      <c r="D113" t="s">
        <v>4518</v>
      </c>
    </row>
    <row r="114" spans="1:4">
      <c r="A114" t="s">
        <v>4723</v>
      </c>
      <c r="B114" t="s">
        <v>4724</v>
      </c>
      <c r="C114" t="s">
        <v>4517</v>
      </c>
      <c r="D114" t="s">
        <v>4518</v>
      </c>
    </row>
    <row r="115" spans="1:4">
      <c r="A115" t="s">
        <v>4725</v>
      </c>
      <c r="B115" t="s">
        <v>4726</v>
      </c>
      <c r="C115" t="s">
        <v>4517</v>
      </c>
      <c r="D115" t="s">
        <v>4518</v>
      </c>
    </row>
    <row r="116" spans="1:4">
      <c r="A116" t="s">
        <v>4727</v>
      </c>
      <c r="B116" t="s">
        <v>4728</v>
      </c>
      <c r="C116" t="s">
        <v>4513</v>
      </c>
      <c r="D116" t="s">
        <v>4514</v>
      </c>
    </row>
    <row r="117" spans="1:4">
      <c r="A117" t="s">
        <v>4729</v>
      </c>
      <c r="B117" t="s">
        <v>4730</v>
      </c>
      <c r="C117" t="s">
        <v>4533</v>
      </c>
      <c r="D117" t="s">
        <v>4514</v>
      </c>
    </row>
    <row r="118" spans="1:4">
      <c r="A118" t="s">
        <v>600</v>
      </c>
      <c r="B118" t="s">
        <v>4731</v>
      </c>
      <c r="C118" t="s">
        <v>4513</v>
      </c>
      <c r="D118" t="s">
        <v>4514</v>
      </c>
    </row>
    <row r="119" spans="1:4">
      <c r="A119" t="s">
        <v>1690</v>
      </c>
      <c r="B119" t="s">
        <v>1690</v>
      </c>
      <c r="C119" t="s">
        <v>4542</v>
      </c>
      <c r="D119" t="s">
        <v>4543</v>
      </c>
    </row>
    <row r="120" spans="1:4">
      <c r="A120" t="s">
        <v>1688</v>
      </c>
      <c r="B120" t="s">
        <v>2450</v>
      </c>
      <c r="C120" t="s">
        <v>4517</v>
      </c>
      <c r="D120" t="s">
        <v>4518</v>
      </c>
    </row>
    <row r="121" spans="1:4">
      <c r="A121" t="s">
        <v>1689</v>
      </c>
      <c r="B121" t="s">
        <v>2451</v>
      </c>
      <c r="C121" t="s">
        <v>4517</v>
      </c>
      <c r="D121" t="s">
        <v>4518</v>
      </c>
    </row>
    <row r="122" spans="1:4">
      <c r="A122" t="s">
        <v>1687</v>
      </c>
      <c r="B122" t="s">
        <v>4732</v>
      </c>
      <c r="C122" t="s">
        <v>4521</v>
      </c>
      <c r="D122" t="s">
        <v>4522</v>
      </c>
    </row>
    <row r="123" spans="1:4">
      <c r="A123" t="s">
        <v>601</v>
      </c>
      <c r="B123" t="s">
        <v>4733</v>
      </c>
      <c r="C123" t="s">
        <v>4513</v>
      </c>
      <c r="D123" t="s">
        <v>4514</v>
      </c>
    </row>
    <row r="124" spans="1:4">
      <c r="A124" t="s">
        <v>4734</v>
      </c>
      <c r="B124" t="s">
        <v>4735</v>
      </c>
      <c r="C124" t="s">
        <v>4513</v>
      </c>
      <c r="D124" t="s">
        <v>4514</v>
      </c>
    </row>
    <row r="125" spans="1:4">
      <c r="A125" t="s">
        <v>4511</v>
      </c>
      <c r="B125" t="s">
        <v>4736</v>
      </c>
      <c r="C125" t="s">
        <v>4513</v>
      </c>
      <c r="D125" t="s">
        <v>4514</v>
      </c>
    </row>
    <row r="126" spans="1:4">
      <c r="A126" t="s">
        <v>4737</v>
      </c>
      <c r="B126" t="s">
        <v>4738</v>
      </c>
      <c r="C126" t="s">
        <v>4513</v>
      </c>
      <c r="D126" t="s">
        <v>4514</v>
      </c>
    </row>
    <row r="127" spans="1:4">
      <c r="A127" t="s">
        <v>4739</v>
      </c>
      <c r="B127" t="s">
        <v>4740</v>
      </c>
      <c r="C127" t="s">
        <v>4665</v>
      </c>
      <c r="D127" t="s">
        <v>4522</v>
      </c>
    </row>
    <row r="128" spans="1:4">
      <c r="A128" t="s">
        <v>4741</v>
      </c>
      <c r="B128" t="s">
        <v>4742</v>
      </c>
      <c r="C128" t="s">
        <v>4517</v>
      </c>
      <c r="D128" t="s">
        <v>4518</v>
      </c>
    </row>
    <row r="129" spans="1:4">
      <c r="A129" t="s">
        <v>4743</v>
      </c>
      <c r="B129" t="s">
        <v>4744</v>
      </c>
      <c r="C129" t="s">
        <v>4517</v>
      </c>
      <c r="D129" t="s">
        <v>4518</v>
      </c>
    </row>
    <row r="130" spans="1:4">
      <c r="A130" t="s">
        <v>4745</v>
      </c>
      <c r="B130" t="s">
        <v>4746</v>
      </c>
      <c r="C130" t="s">
        <v>4513</v>
      </c>
      <c r="D130" t="s">
        <v>4514</v>
      </c>
    </row>
    <row r="131" spans="1:4">
      <c r="A131" t="s">
        <v>4747</v>
      </c>
      <c r="B131" t="s">
        <v>4748</v>
      </c>
      <c r="C131" t="s">
        <v>4586</v>
      </c>
      <c r="D131" t="s">
        <v>4522</v>
      </c>
    </row>
    <row r="132" spans="1:4">
      <c r="A132" t="s">
        <v>4614</v>
      </c>
      <c r="B132" t="s">
        <v>4749</v>
      </c>
      <c r="C132" t="s">
        <v>4586</v>
      </c>
      <c r="D132" t="s">
        <v>4522</v>
      </c>
    </row>
    <row r="133" spans="1:4">
      <c r="A133" t="s">
        <v>4750</v>
      </c>
      <c r="B133" t="s">
        <v>4751</v>
      </c>
      <c r="C133" t="s">
        <v>4665</v>
      </c>
      <c r="D133" t="s">
        <v>4522</v>
      </c>
    </row>
    <row r="134" spans="1:4">
      <c r="A134" t="s">
        <v>4752</v>
      </c>
      <c r="B134" t="s">
        <v>4753</v>
      </c>
      <c r="C134" t="s">
        <v>4665</v>
      </c>
      <c r="D134" t="s">
        <v>4522</v>
      </c>
    </row>
    <row r="135" spans="1:4">
      <c r="A135" t="s">
        <v>4754</v>
      </c>
      <c r="B135" t="s">
        <v>4755</v>
      </c>
      <c r="C135" t="s">
        <v>4573</v>
      </c>
      <c r="D135" t="s">
        <v>4574</v>
      </c>
    </row>
    <row r="136" spans="1:4">
      <c r="A136" t="s">
        <v>4756</v>
      </c>
      <c r="B136" t="s">
        <v>4757</v>
      </c>
      <c r="C136" t="s">
        <v>4513</v>
      </c>
      <c r="D136" t="s">
        <v>4514</v>
      </c>
    </row>
    <row r="137" spans="1:4">
      <c r="A137" t="s">
        <v>4758</v>
      </c>
      <c r="B137" t="s">
        <v>4759</v>
      </c>
      <c r="C137" t="s">
        <v>4517</v>
      </c>
      <c r="D137" t="s">
        <v>4518</v>
      </c>
    </row>
    <row r="138" spans="1:4">
      <c r="A138" t="s">
        <v>4760</v>
      </c>
      <c r="B138" t="s">
        <v>4761</v>
      </c>
      <c r="C138" t="s">
        <v>4521</v>
      </c>
      <c r="D138" t="s">
        <v>4522</v>
      </c>
    </row>
    <row r="139" spans="1:4">
      <c r="A139" t="s">
        <v>4762</v>
      </c>
      <c r="B139" t="s">
        <v>4763</v>
      </c>
      <c r="C139" t="s">
        <v>4513</v>
      </c>
      <c r="D139" t="s">
        <v>4514</v>
      </c>
    </row>
    <row r="140" spans="1:4">
      <c r="A140" t="s">
        <v>4764</v>
      </c>
      <c r="B140" t="s">
        <v>4765</v>
      </c>
      <c r="C140" t="s">
        <v>4665</v>
      </c>
      <c r="D140" t="s">
        <v>4522</v>
      </c>
    </row>
    <row r="141" spans="1:4">
      <c r="A141" t="s">
        <v>4766</v>
      </c>
      <c r="B141" t="s">
        <v>4767</v>
      </c>
      <c r="C141" t="s">
        <v>4517</v>
      </c>
      <c r="D141" t="s">
        <v>4518</v>
      </c>
    </row>
    <row r="142" spans="1:4">
      <c r="A142" t="s">
        <v>4768</v>
      </c>
      <c r="B142" t="s">
        <v>4769</v>
      </c>
      <c r="C142" t="s">
        <v>4589</v>
      </c>
      <c r="D142" t="s">
        <v>4770</v>
      </c>
    </row>
    <row r="143" spans="1:4">
      <c r="A143" t="s">
        <v>4771</v>
      </c>
      <c r="B143" t="s">
        <v>4772</v>
      </c>
      <c r="C143" t="s">
        <v>4589</v>
      </c>
      <c r="D143" t="s">
        <v>4770</v>
      </c>
    </row>
    <row r="144" spans="1:4">
      <c r="A144" t="s">
        <v>4773</v>
      </c>
      <c r="B144" t="s">
        <v>4774</v>
      </c>
      <c r="C144" t="s">
        <v>4586</v>
      </c>
      <c r="D144" t="s">
        <v>4522</v>
      </c>
    </row>
    <row r="145" spans="1:4">
      <c r="A145" t="s">
        <v>4775</v>
      </c>
      <c r="B145" t="s">
        <v>4776</v>
      </c>
      <c r="C145" t="s">
        <v>4589</v>
      </c>
      <c r="D145" t="s">
        <v>4534</v>
      </c>
    </row>
    <row r="146" spans="1:4">
      <c r="A146" t="s">
        <v>4777</v>
      </c>
      <c r="B146" t="s">
        <v>4778</v>
      </c>
      <c r="C146" t="s">
        <v>4665</v>
      </c>
      <c r="D146" t="s">
        <v>4522</v>
      </c>
    </row>
    <row r="147" spans="1:4">
      <c r="A147" t="s">
        <v>4779</v>
      </c>
      <c r="B147" t="s">
        <v>4780</v>
      </c>
      <c r="C147" t="s">
        <v>4586</v>
      </c>
      <c r="D147" t="s">
        <v>4522</v>
      </c>
    </row>
    <row r="148" spans="1:4">
      <c r="A148" t="s">
        <v>4781</v>
      </c>
      <c r="B148" t="s">
        <v>4782</v>
      </c>
      <c r="C148" t="s">
        <v>4533</v>
      </c>
      <c r="D148" t="s">
        <v>4534</v>
      </c>
    </row>
    <row r="149" spans="1:4">
      <c r="A149" t="s">
        <v>4783</v>
      </c>
      <c r="B149" t="s">
        <v>4784</v>
      </c>
      <c r="C149" t="s">
        <v>4533</v>
      </c>
      <c r="D149" t="s">
        <v>4534</v>
      </c>
    </row>
    <row r="150" spans="1:4">
      <c r="A150" t="s">
        <v>4715</v>
      </c>
      <c r="B150" t="s">
        <v>4716</v>
      </c>
      <c r="C150" t="s">
        <v>4513</v>
      </c>
      <c r="D150" t="s">
        <v>4514</v>
      </c>
    </row>
    <row r="151" spans="1:4">
      <c r="A151" t="s">
        <v>4717</v>
      </c>
      <c r="B151" t="s">
        <v>4718</v>
      </c>
      <c r="C151" t="s">
        <v>4573</v>
      </c>
      <c r="D151" t="s">
        <v>4574</v>
      </c>
    </row>
    <row r="152" spans="1:4">
      <c r="A152" t="s">
        <v>4719</v>
      </c>
      <c r="B152" t="s">
        <v>4720</v>
      </c>
      <c r="C152" t="s">
        <v>4665</v>
      </c>
      <c r="D152" t="s">
        <v>4522</v>
      </c>
    </row>
    <row r="153" spans="1:4">
      <c r="A153" t="s">
        <v>4721</v>
      </c>
      <c r="B153" t="s">
        <v>4722</v>
      </c>
      <c r="C153" t="s">
        <v>4517</v>
      </c>
      <c r="D153" t="s">
        <v>4518</v>
      </c>
    </row>
    <row r="154" spans="1:4">
      <c r="A154" t="s">
        <v>4723</v>
      </c>
      <c r="B154" t="s">
        <v>4724</v>
      </c>
      <c r="C154" t="s">
        <v>4517</v>
      </c>
      <c r="D154" t="s">
        <v>4518</v>
      </c>
    </row>
    <row r="155" spans="1:4">
      <c r="A155" t="s">
        <v>4725</v>
      </c>
      <c r="B155" t="s">
        <v>4726</v>
      </c>
      <c r="C155" t="s">
        <v>4517</v>
      </c>
      <c r="D155" t="s">
        <v>4518</v>
      </c>
    </row>
    <row r="156" spans="1:4">
      <c r="A156" t="s">
        <v>4729</v>
      </c>
      <c r="B156" t="s">
        <v>4730</v>
      </c>
      <c r="C156" t="s">
        <v>4533</v>
      </c>
      <c r="D156" t="s">
        <v>4514</v>
      </c>
    </row>
    <row r="157" spans="1:4">
      <c r="A157" t="s">
        <v>4727</v>
      </c>
      <c r="B157" t="s">
        <v>4728</v>
      </c>
      <c r="C157" t="s">
        <v>4513</v>
      </c>
      <c r="D157" t="s">
        <v>4514</v>
      </c>
    </row>
    <row r="158" spans="1:4">
      <c r="A158" t="s">
        <v>600</v>
      </c>
      <c r="B158" t="s">
        <v>4785</v>
      </c>
      <c r="C158" t="s">
        <v>4513</v>
      </c>
      <c r="D158" t="s">
        <v>4514</v>
      </c>
    </row>
    <row r="159" spans="1:4">
      <c r="A159" t="s">
        <v>601</v>
      </c>
      <c r="B159" t="s">
        <v>4733</v>
      </c>
      <c r="C159" t="s">
        <v>4513</v>
      </c>
      <c r="D159" t="s">
        <v>4514</v>
      </c>
    </row>
    <row r="160" spans="1:4">
      <c r="A160" t="s">
        <v>4786</v>
      </c>
      <c r="B160" t="s">
        <v>4735</v>
      </c>
      <c r="C160" t="s">
        <v>4513</v>
      </c>
      <c r="D160" t="s">
        <v>4514</v>
      </c>
    </row>
    <row r="161" spans="1:4">
      <c r="A161" t="s">
        <v>4511</v>
      </c>
      <c r="B161" t="s">
        <v>4736</v>
      </c>
      <c r="C161" t="s">
        <v>4513</v>
      </c>
      <c r="D161" t="s">
        <v>4514</v>
      </c>
    </row>
    <row r="162" spans="1:4">
      <c r="A162" t="s">
        <v>4787</v>
      </c>
      <c r="B162" t="s">
        <v>4662</v>
      </c>
      <c r="C162" t="s">
        <v>4513</v>
      </c>
      <c r="D162" t="s">
        <v>4514</v>
      </c>
    </row>
    <row r="163" spans="1:4">
      <c r="A163" t="s">
        <v>4788</v>
      </c>
      <c r="B163" t="s">
        <v>4664</v>
      </c>
      <c r="C163" t="s">
        <v>4665</v>
      </c>
      <c r="D163" t="s">
        <v>4522</v>
      </c>
    </row>
    <row r="164" spans="1:4">
      <c r="A164" t="s">
        <v>4789</v>
      </c>
      <c r="B164" t="s">
        <v>4667</v>
      </c>
      <c r="C164" t="s">
        <v>4517</v>
      </c>
      <c r="D164" t="s">
        <v>4518</v>
      </c>
    </row>
    <row r="165" spans="1:4">
      <c r="A165" t="s">
        <v>4790</v>
      </c>
      <c r="B165" t="s">
        <v>4669</v>
      </c>
      <c r="C165" t="s">
        <v>4517</v>
      </c>
      <c r="D165" t="s">
        <v>4518</v>
      </c>
    </row>
    <row r="166" spans="1:4">
      <c r="A166" t="s">
        <v>4791</v>
      </c>
      <c r="B166" t="s">
        <v>4709</v>
      </c>
      <c r="C166" t="s">
        <v>4586</v>
      </c>
      <c r="D166" t="s">
        <v>4522</v>
      </c>
    </row>
    <row r="167" spans="1:4">
      <c r="A167" t="s">
        <v>4792</v>
      </c>
      <c r="B167" t="s">
        <v>4671</v>
      </c>
      <c r="C167" t="s">
        <v>4573</v>
      </c>
      <c r="D167" t="s">
        <v>4574</v>
      </c>
    </row>
    <row r="168" spans="1:4">
      <c r="A168" t="s">
        <v>4793</v>
      </c>
      <c r="B168" t="s">
        <v>4673</v>
      </c>
      <c r="C168" t="s">
        <v>4573</v>
      </c>
      <c r="D168" t="s">
        <v>4574</v>
      </c>
    </row>
    <row r="169" spans="1:4">
      <c r="A169" t="s">
        <v>4794</v>
      </c>
      <c r="B169" t="s">
        <v>4795</v>
      </c>
      <c r="C169" t="s">
        <v>4517</v>
      </c>
      <c r="D169" t="s">
        <v>4518</v>
      </c>
    </row>
    <row r="170" spans="1:4">
      <c r="A170" t="s">
        <v>4796</v>
      </c>
      <c r="B170" t="s">
        <v>4683</v>
      </c>
      <c r="C170" t="s">
        <v>4586</v>
      </c>
      <c r="D170" t="s">
        <v>4522</v>
      </c>
    </row>
    <row r="171" spans="1:4">
      <c r="A171" t="s">
        <v>4797</v>
      </c>
      <c r="B171" t="s">
        <v>4798</v>
      </c>
      <c r="C171" t="s">
        <v>4586</v>
      </c>
      <c r="D171" t="s">
        <v>4522</v>
      </c>
    </row>
    <row r="172" spans="1:4">
      <c r="A172" t="s">
        <v>4799</v>
      </c>
      <c r="B172" t="s">
        <v>4685</v>
      </c>
      <c r="C172" t="s">
        <v>4586</v>
      </c>
      <c r="D172" t="s">
        <v>4522</v>
      </c>
    </row>
    <row r="173" spans="1:4">
      <c r="A173" t="s">
        <v>1693</v>
      </c>
      <c r="B173" t="s">
        <v>4751</v>
      </c>
      <c r="C173" t="s">
        <v>4665</v>
      </c>
      <c r="D173" t="s">
        <v>4522</v>
      </c>
    </row>
    <row r="174" spans="1:4">
      <c r="A174" t="s">
        <v>4800</v>
      </c>
      <c r="B174" t="s">
        <v>4687</v>
      </c>
      <c r="C174" t="s">
        <v>4665</v>
      </c>
      <c r="D174" t="s">
        <v>4522</v>
      </c>
    </row>
    <row r="175" spans="1:4">
      <c r="A175" t="s">
        <v>4710</v>
      </c>
      <c r="B175" t="s">
        <v>2675</v>
      </c>
      <c r="C175" t="s">
        <v>4665</v>
      </c>
      <c r="D175" t="s">
        <v>4522</v>
      </c>
    </row>
    <row r="176" spans="1:4">
      <c r="A176" t="s">
        <v>4801</v>
      </c>
      <c r="B176" t="s">
        <v>4802</v>
      </c>
      <c r="C176" t="s">
        <v>4517</v>
      </c>
      <c r="D176" t="s">
        <v>4518</v>
      </c>
    </row>
    <row r="177" spans="1:4">
      <c r="A177" t="s">
        <v>4803</v>
      </c>
      <c r="B177" t="s">
        <v>4804</v>
      </c>
      <c r="C177" t="s">
        <v>4517</v>
      </c>
      <c r="D177" t="s">
        <v>4518</v>
      </c>
    </row>
    <row r="178" spans="1:4">
      <c r="A178" t="s">
        <v>4805</v>
      </c>
      <c r="B178" t="s">
        <v>4806</v>
      </c>
      <c r="C178" t="s">
        <v>4517</v>
      </c>
      <c r="D178" t="s">
        <v>4518</v>
      </c>
    </row>
    <row r="179" spans="1:4">
      <c r="A179" t="s">
        <v>4807</v>
      </c>
      <c r="B179" t="s">
        <v>4808</v>
      </c>
      <c r="C179" t="s">
        <v>4573</v>
      </c>
      <c r="D179" t="s">
        <v>4574</v>
      </c>
    </row>
    <row r="180" spans="1:4">
      <c r="A180" t="s">
        <v>4809</v>
      </c>
      <c r="B180" t="s">
        <v>4675</v>
      </c>
      <c r="C180" t="s">
        <v>4573</v>
      </c>
      <c r="D180" t="s">
        <v>4574</v>
      </c>
    </row>
    <row r="181" spans="1:4">
      <c r="A181" t="s">
        <v>4810</v>
      </c>
      <c r="B181" t="s">
        <v>4677</v>
      </c>
      <c r="C181" t="s">
        <v>4573</v>
      </c>
      <c r="D181" t="s">
        <v>4574</v>
      </c>
    </row>
    <row r="182" spans="1:4">
      <c r="A182" t="s">
        <v>4811</v>
      </c>
      <c r="B182" t="s">
        <v>4679</v>
      </c>
      <c r="C182" t="s">
        <v>4513</v>
      </c>
      <c r="D182" t="s">
        <v>4514</v>
      </c>
    </row>
    <row r="183" spans="1:4">
      <c r="A183" t="s">
        <v>4812</v>
      </c>
      <c r="B183" t="s">
        <v>4681</v>
      </c>
      <c r="C183" t="s">
        <v>4586</v>
      </c>
      <c r="D183" t="s">
        <v>4522</v>
      </c>
    </row>
    <row r="184" spans="1:4">
      <c r="A184" t="s">
        <v>4657</v>
      </c>
      <c r="B184" t="s">
        <v>4658</v>
      </c>
      <c r="C184" t="s">
        <v>4586</v>
      </c>
      <c r="D184" t="s">
        <v>4522</v>
      </c>
    </row>
    <row r="185" spans="1:4">
      <c r="A185" t="s">
        <v>4813</v>
      </c>
      <c r="B185" t="s">
        <v>4814</v>
      </c>
      <c r="C185" t="s">
        <v>4554</v>
      </c>
      <c r="D185" t="s">
        <v>4574</v>
      </c>
    </row>
    <row r="186" spans="1:4">
      <c r="A186" t="s">
        <v>4815</v>
      </c>
      <c r="B186" t="s">
        <v>4757</v>
      </c>
      <c r="C186" t="s">
        <v>4513</v>
      </c>
      <c r="D186" t="s">
        <v>4514</v>
      </c>
    </row>
    <row r="187" spans="1:4">
      <c r="A187" t="s">
        <v>4758</v>
      </c>
      <c r="B187" t="s">
        <v>4759</v>
      </c>
      <c r="C187" t="s">
        <v>4517</v>
      </c>
      <c r="D187" t="s">
        <v>4518</v>
      </c>
    </row>
    <row r="188" spans="1:4">
      <c r="A188" t="s">
        <v>4688</v>
      </c>
      <c r="B188" t="s">
        <v>4689</v>
      </c>
      <c r="C188" t="s">
        <v>4517</v>
      </c>
      <c r="D188" t="s">
        <v>4518</v>
      </c>
    </row>
    <row r="189" spans="1:4">
      <c r="A189" t="s">
        <v>4690</v>
      </c>
      <c r="B189" t="s">
        <v>4691</v>
      </c>
      <c r="C189" t="s">
        <v>4665</v>
      </c>
      <c r="D189" t="s">
        <v>4522</v>
      </c>
    </row>
    <row r="190" spans="1:4">
      <c r="A190" t="s">
        <v>4692</v>
      </c>
      <c r="B190" t="s">
        <v>4693</v>
      </c>
      <c r="C190" t="s">
        <v>4517</v>
      </c>
      <c r="D190" t="s">
        <v>4518</v>
      </c>
    </row>
    <row r="191" spans="1:4">
      <c r="A191" t="s">
        <v>4694</v>
      </c>
      <c r="B191" t="s">
        <v>4695</v>
      </c>
      <c r="C191" t="s">
        <v>4521</v>
      </c>
      <c r="D191" t="s">
        <v>4522</v>
      </c>
    </row>
    <row r="192" spans="1:4">
      <c r="A192" t="s">
        <v>4696</v>
      </c>
      <c r="B192" t="s">
        <v>4697</v>
      </c>
      <c r="C192" t="s">
        <v>4521</v>
      </c>
      <c r="D192" t="s">
        <v>4522</v>
      </c>
    </row>
    <row r="193" spans="1:4">
      <c r="A193" t="s">
        <v>4698</v>
      </c>
      <c r="B193" t="s">
        <v>4699</v>
      </c>
      <c r="C193" t="s">
        <v>4554</v>
      </c>
      <c r="D193" t="s">
        <v>4574</v>
      </c>
    </row>
    <row r="194" spans="1:4">
      <c r="A194" t="s">
        <v>4700</v>
      </c>
      <c r="B194" t="s">
        <v>4701</v>
      </c>
      <c r="C194" t="s">
        <v>4554</v>
      </c>
      <c r="D194" t="s">
        <v>4574</v>
      </c>
    </row>
    <row r="195" spans="1:4">
      <c r="A195" t="s">
        <v>4702</v>
      </c>
      <c r="B195" t="s">
        <v>4703</v>
      </c>
      <c r="C195" t="s">
        <v>4554</v>
      </c>
      <c r="D195" t="s">
        <v>4574</v>
      </c>
    </row>
    <row r="196" spans="1:4">
      <c r="A196" t="s">
        <v>4704</v>
      </c>
      <c r="B196" t="s">
        <v>4705</v>
      </c>
      <c r="C196" t="s">
        <v>4554</v>
      </c>
      <c r="D196" t="s">
        <v>4574</v>
      </c>
    </row>
    <row r="197" spans="1:4">
      <c r="A197" t="s">
        <v>4706</v>
      </c>
      <c r="B197" t="s">
        <v>4707</v>
      </c>
      <c r="C197" t="s">
        <v>4521</v>
      </c>
      <c r="D197" t="s">
        <v>4522</v>
      </c>
    </row>
    <row r="198" spans="1:4">
      <c r="A198" t="s">
        <v>4711</v>
      </c>
      <c r="B198" t="s">
        <v>4712</v>
      </c>
      <c r="C198" t="s">
        <v>4513</v>
      </c>
      <c r="D198" t="s">
        <v>4514</v>
      </c>
    </row>
    <row r="199" spans="1:4">
      <c r="A199" t="s">
        <v>4713</v>
      </c>
      <c r="B199" t="s">
        <v>4714</v>
      </c>
      <c r="C199" t="s">
        <v>4513</v>
      </c>
      <c r="D199" t="s">
        <v>4514</v>
      </c>
    </row>
    <row r="200" spans="1:4">
      <c r="A200" t="s">
        <v>4816</v>
      </c>
      <c r="B200" t="s">
        <v>4817</v>
      </c>
      <c r="C200" t="s">
        <v>4513</v>
      </c>
      <c r="D200" t="s">
        <v>4514</v>
      </c>
    </row>
    <row r="201" spans="1:4">
      <c r="A201" t="s">
        <v>4818</v>
      </c>
      <c r="B201" t="s">
        <v>4819</v>
      </c>
      <c r="C201" t="s">
        <v>4586</v>
      </c>
      <c r="D201" t="s">
        <v>4522</v>
      </c>
    </row>
    <row r="202" spans="1:4">
      <c r="A202" t="s">
        <v>4820</v>
      </c>
      <c r="B202" t="s">
        <v>4738</v>
      </c>
      <c r="C202" t="s">
        <v>4513</v>
      </c>
      <c r="D202" t="s">
        <v>4514</v>
      </c>
    </row>
    <row r="203" spans="1:4">
      <c r="A203" t="s">
        <v>4821</v>
      </c>
      <c r="B203" t="s">
        <v>4740</v>
      </c>
      <c r="C203" t="s">
        <v>4665</v>
      </c>
      <c r="D203" t="s">
        <v>4522</v>
      </c>
    </row>
    <row r="204" spans="1:4">
      <c r="A204" t="s">
        <v>4822</v>
      </c>
      <c r="B204" t="s">
        <v>4742</v>
      </c>
      <c r="C204" t="s">
        <v>4517</v>
      </c>
      <c r="D204" t="s">
        <v>4518</v>
      </c>
    </row>
    <row r="205" spans="1:4">
      <c r="A205" t="s">
        <v>4823</v>
      </c>
      <c r="B205" t="s">
        <v>4744</v>
      </c>
      <c r="C205" t="s">
        <v>4517</v>
      </c>
      <c r="D205" t="s">
        <v>4518</v>
      </c>
    </row>
    <row r="206" spans="1:4">
      <c r="A206" t="s">
        <v>4824</v>
      </c>
      <c r="B206" t="s">
        <v>4746</v>
      </c>
      <c r="C206" t="s">
        <v>4513</v>
      </c>
      <c r="D206" t="s">
        <v>4514</v>
      </c>
    </row>
    <row r="207" spans="1:4">
      <c r="A207" t="s">
        <v>4747</v>
      </c>
      <c r="B207" t="s">
        <v>4748</v>
      </c>
      <c r="C207" t="s">
        <v>4586</v>
      </c>
      <c r="D207" t="s">
        <v>4522</v>
      </c>
    </row>
    <row r="208" spans="1:4">
      <c r="A208" t="s">
        <v>4825</v>
      </c>
      <c r="B208" t="s">
        <v>4749</v>
      </c>
      <c r="C208" t="s">
        <v>4586</v>
      </c>
      <c r="D208" t="s">
        <v>4522</v>
      </c>
    </row>
    <row r="209" spans="1:4">
      <c r="A209" t="s">
        <v>4826</v>
      </c>
      <c r="B209" t="s">
        <v>4753</v>
      </c>
      <c r="C209" t="s">
        <v>4665</v>
      </c>
      <c r="D209" t="s">
        <v>4522</v>
      </c>
    </row>
    <row r="210" spans="1:4">
      <c r="A210" t="s">
        <v>4827</v>
      </c>
      <c r="B210" t="s">
        <v>4755</v>
      </c>
      <c r="C210" t="s">
        <v>4573</v>
      </c>
      <c r="D210" t="s">
        <v>4574</v>
      </c>
    </row>
    <row r="211" spans="1:4">
      <c r="A211" t="s">
        <v>4828</v>
      </c>
      <c r="B211" t="s">
        <v>4829</v>
      </c>
      <c r="C211" t="s">
        <v>4573</v>
      </c>
      <c r="D211" t="s">
        <v>4574</v>
      </c>
    </row>
    <row r="212" spans="1:4">
      <c r="A212" t="s">
        <v>4830</v>
      </c>
      <c r="B212" t="s">
        <v>4831</v>
      </c>
      <c r="C212" t="s">
        <v>4573</v>
      </c>
      <c r="D212" t="s">
        <v>4574</v>
      </c>
    </row>
    <row r="213" spans="1:4">
      <c r="A213" t="s">
        <v>4832</v>
      </c>
      <c r="B213" t="s">
        <v>4833</v>
      </c>
      <c r="C213" t="s">
        <v>4573</v>
      </c>
      <c r="D213" t="s">
        <v>4574</v>
      </c>
    </row>
    <row r="214" spans="1:4">
      <c r="A214" t="s">
        <v>4834</v>
      </c>
      <c r="B214" t="s">
        <v>4835</v>
      </c>
      <c r="C214" t="s">
        <v>4573</v>
      </c>
      <c r="D214" t="s">
        <v>4574</v>
      </c>
    </row>
    <row r="215" spans="1:4">
      <c r="A215" t="s">
        <v>4836</v>
      </c>
      <c r="B215" t="s">
        <v>4837</v>
      </c>
      <c r="C215" t="s">
        <v>4533</v>
      </c>
      <c r="D215" t="s">
        <v>4534</v>
      </c>
    </row>
    <row r="216" spans="1:4">
      <c r="A216" t="s">
        <v>4838</v>
      </c>
      <c r="B216" t="s">
        <v>4839</v>
      </c>
      <c r="C216" t="s">
        <v>4589</v>
      </c>
      <c r="D216" t="s">
        <v>4770</v>
      </c>
    </row>
    <row r="217" spans="1:4">
      <c r="A217" t="s">
        <v>4840</v>
      </c>
      <c r="B217" t="s">
        <v>4841</v>
      </c>
      <c r="C217" t="s">
        <v>4589</v>
      </c>
      <c r="D217" t="s">
        <v>4770</v>
      </c>
    </row>
    <row r="218" spans="1:4">
      <c r="A218" t="s">
        <v>4842</v>
      </c>
      <c r="B218" t="s">
        <v>4843</v>
      </c>
      <c r="C218" t="s">
        <v>4665</v>
      </c>
      <c r="D218" t="s">
        <v>4522</v>
      </c>
    </row>
    <row r="219" spans="1:4">
      <c r="A219" t="s">
        <v>4844</v>
      </c>
      <c r="B219" t="s">
        <v>4845</v>
      </c>
      <c r="C219" t="s">
        <v>4589</v>
      </c>
      <c r="D219" t="s">
        <v>4770</v>
      </c>
    </row>
    <row r="220" spans="1:4">
      <c r="A220" t="s">
        <v>4762</v>
      </c>
      <c r="B220" t="s">
        <v>4763</v>
      </c>
      <c r="C220" t="s">
        <v>4513</v>
      </c>
      <c r="D220" t="s">
        <v>4514</v>
      </c>
    </row>
    <row r="221" spans="1:4">
      <c r="A221" t="s">
        <v>4846</v>
      </c>
      <c r="B221" t="s">
        <v>4765</v>
      </c>
      <c r="C221" t="s">
        <v>4665</v>
      </c>
      <c r="D221" t="s">
        <v>4522</v>
      </c>
    </row>
    <row r="222" spans="1:4">
      <c r="A222" t="s">
        <v>4847</v>
      </c>
      <c r="B222" t="s">
        <v>4767</v>
      </c>
      <c r="C222" t="s">
        <v>4517</v>
      </c>
      <c r="D222" t="s">
        <v>4518</v>
      </c>
    </row>
    <row r="223" spans="1:4">
      <c r="A223" t="s">
        <v>4848</v>
      </c>
      <c r="B223" t="s">
        <v>4660</v>
      </c>
      <c r="C223" t="s">
        <v>4517</v>
      </c>
      <c r="D223" t="s">
        <v>4518</v>
      </c>
    </row>
    <row r="224" spans="1:4">
      <c r="A224" t="s">
        <v>4849</v>
      </c>
      <c r="B224" t="s">
        <v>4769</v>
      </c>
      <c r="C224" t="s">
        <v>4589</v>
      </c>
      <c r="D224" t="s">
        <v>4770</v>
      </c>
    </row>
    <row r="225" spans="1:4">
      <c r="A225" t="s">
        <v>4850</v>
      </c>
      <c r="B225" t="s">
        <v>4851</v>
      </c>
      <c r="C225" t="s">
        <v>4586</v>
      </c>
      <c r="D225" t="s">
        <v>4522</v>
      </c>
    </row>
    <row r="226" spans="1:4">
      <c r="A226" t="s">
        <v>4852</v>
      </c>
      <c r="B226" t="s">
        <v>4853</v>
      </c>
      <c r="C226" t="s">
        <v>4586</v>
      </c>
      <c r="D226" t="s">
        <v>4522</v>
      </c>
    </row>
    <row r="227" spans="1:4">
      <c r="A227" t="s">
        <v>4801</v>
      </c>
      <c r="B227" t="s">
        <v>4802</v>
      </c>
      <c r="C227" t="s">
        <v>4517</v>
      </c>
      <c r="D227" t="s">
        <v>4518</v>
      </c>
    </row>
    <row r="228" spans="1:4">
      <c r="A228" t="s">
        <v>4803</v>
      </c>
      <c r="B228" t="s">
        <v>4804</v>
      </c>
      <c r="C228" t="s">
        <v>4517</v>
      </c>
      <c r="D228" t="s">
        <v>4518</v>
      </c>
    </row>
    <row r="229" spans="1:4">
      <c r="A229" t="s">
        <v>4805</v>
      </c>
      <c r="B229" t="s">
        <v>4806</v>
      </c>
      <c r="C229" t="s">
        <v>4517</v>
      </c>
      <c r="D229" t="s">
        <v>4518</v>
      </c>
    </row>
    <row r="230" spans="1:4">
      <c r="A230" t="s">
        <v>4807</v>
      </c>
      <c r="B230" t="s">
        <v>4808</v>
      </c>
      <c r="C230" t="s">
        <v>4573</v>
      </c>
      <c r="D230" t="s">
        <v>4574</v>
      </c>
    </row>
    <row r="231" spans="1:4">
      <c r="A231" t="s">
        <v>4809</v>
      </c>
      <c r="B231" t="s">
        <v>4675</v>
      </c>
      <c r="C231" t="s">
        <v>4573</v>
      </c>
      <c r="D231" t="s">
        <v>4574</v>
      </c>
    </row>
    <row r="232" spans="1:4">
      <c r="A232" t="s">
        <v>601</v>
      </c>
      <c r="B232" t="s">
        <v>4733</v>
      </c>
      <c r="C232" t="s">
        <v>4513</v>
      </c>
      <c r="D232" t="s">
        <v>4514</v>
      </c>
    </row>
    <row r="233" spans="1:4">
      <c r="A233" t="s">
        <v>4786</v>
      </c>
      <c r="B233" t="s">
        <v>4735</v>
      </c>
      <c r="C233" t="s">
        <v>4513</v>
      </c>
      <c r="D233" t="s">
        <v>4514</v>
      </c>
    </row>
    <row r="234" spans="1:4">
      <c r="A234" t="s">
        <v>4810</v>
      </c>
      <c r="B234" t="s">
        <v>4677</v>
      </c>
      <c r="C234" t="s">
        <v>4573</v>
      </c>
      <c r="D234" t="s">
        <v>4574</v>
      </c>
    </row>
    <row r="235" spans="1:4">
      <c r="A235" t="s">
        <v>4811</v>
      </c>
      <c r="B235" t="s">
        <v>4679</v>
      </c>
      <c r="C235" t="s">
        <v>4513</v>
      </c>
      <c r="D235" t="s">
        <v>4514</v>
      </c>
    </row>
    <row r="236" spans="1:4">
      <c r="A236" t="s">
        <v>4812</v>
      </c>
      <c r="B236" t="s">
        <v>4681</v>
      </c>
      <c r="C236" t="s">
        <v>4586</v>
      </c>
      <c r="D236" t="s">
        <v>4522</v>
      </c>
    </row>
    <row r="237" spans="1:4">
      <c r="A237" t="s">
        <v>4657</v>
      </c>
      <c r="B237" t="s">
        <v>4658</v>
      </c>
      <c r="C237" t="s">
        <v>4586</v>
      </c>
      <c r="D237" t="s">
        <v>4522</v>
      </c>
    </row>
    <row r="238" spans="1:4">
      <c r="A238" t="s">
        <v>4854</v>
      </c>
      <c r="B238" t="s">
        <v>4855</v>
      </c>
      <c r="C238" t="s">
        <v>4517</v>
      </c>
      <c r="D238" t="s">
        <v>4518</v>
      </c>
    </row>
    <row r="239" spans="1:4">
      <c r="A239" t="s">
        <v>4813</v>
      </c>
      <c r="B239" t="s">
        <v>4814</v>
      </c>
      <c r="C239" t="s">
        <v>4554</v>
      </c>
      <c r="D239" t="s">
        <v>4574</v>
      </c>
    </row>
    <row r="240" spans="1:4">
      <c r="A240" t="s">
        <v>4815</v>
      </c>
      <c r="B240" t="s">
        <v>4757</v>
      </c>
      <c r="C240" t="s">
        <v>4513</v>
      </c>
      <c r="D240" t="s">
        <v>4514</v>
      </c>
    </row>
    <row r="241" spans="1:4">
      <c r="A241" t="s">
        <v>4820</v>
      </c>
      <c r="B241" t="s">
        <v>4738</v>
      </c>
      <c r="C241" t="s">
        <v>4513</v>
      </c>
      <c r="D241" t="s">
        <v>4514</v>
      </c>
    </row>
    <row r="242" spans="1:4">
      <c r="A242" t="s">
        <v>4821</v>
      </c>
      <c r="B242" t="s">
        <v>4740</v>
      </c>
      <c r="C242" t="s">
        <v>4665</v>
      </c>
      <c r="D242" t="s">
        <v>4522</v>
      </c>
    </row>
    <row r="243" spans="1:4">
      <c r="A243" t="s">
        <v>4822</v>
      </c>
      <c r="B243" t="s">
        <v>4742</v>
      </c>
      <c r="C243" t="s">
        <v>4517</v>
      </c>
      <c r="D243" t="s">
        <v>4518</v>
      </c>
    </row>
    <row r="244" spans="1:4">
      <c r="A244" t="s">
        <v>4823</v>
      </c>
      <c r="B244" t="s">
        <v>4744</v>
      </c>
      <c r="C244" t="s">
        <v>4517</v>
      </c>
      <c r="D244" t="s">
        <v>4518</v>
      </c>
    </row>
    <row r="245" spans="1:4">
      <c r="A245" t="s">
        <v>4856</v>
      </c>
      <c r="B245" t="s">
        <v>4857</v>
      </c>
      <c r="C245" t="s">
        <v>4665</v>
      </c>
      <c r="D245" t="s">
        <v>4522</v>
      </c>
    </row>
    <row r="246" spans="1:4">
      <c r="A246" t="s">
        <v>4858</v>
      </c>
      <c r="B246" t="s">
        <v>4859</v>
      </c>
      <c r="C246" t="s">
        <v>4665</v>
      </c>
      <c r="D246" t="s">
        <v>4522</v>
      </c>
    </row>
    <row r="247" spans="1:4">
      <c r="A247" t="s">
        <v>4860</v>
      </c>
      <c r="B247" t="s">
        <v>4861</v>
      </c>
      <c r="C247" t="s">
        <v>4665</v>
      </c>
      <c r="D247" t="s">
        <v>4522</v>
      </c>
    </row>
    <row r="248" spans="1:4">
      <c r="A248" t="s">
        <v>4862</v>
      </c>
      <c r="B248" t="s">
        <v>4863</v>
      </c>
      <c r="C248" t="s">
        <v>4586</v>
      </c>
      <c r="D248" t="s">
        <v>4522</v>
      </c>
    </row>
    <row r="249" spans="1:4">
      <c r="A249" t="s">
        <v>4864</v>
      </c>
      <c r="B249" t="s">
        <v>4865</v>
      </c>
      <c r="C249" t="s">
        <v>4586</v>
      </c>
      <c r="D249" t="s">
        <v>4522</v>
      </c>
    </row>
    <row r="250" spans="1:4">
      <c r="A250" t="s">
        <v>4824</v>
      </c>
      <c r="B250" t="s">
        <v>4746</v>
      </c>
      <c r="C250" t="s">
        <v>4513</v>
      </c>
      <c r="D250" t="s">
        <v>4514</v>
      </c>
    </row>
    <row r="251" spans="1:4">
      <c r="A251" t="s">
        <v>4747</v>
      </c>
      <c r="B251" t="s">
        <v>4748</v>
      </c>
      <c r="C251" t="s">
        <v>4586</v>
      </c>
      <c r="D251" t="s">
        <v>4522</v>
      </c>
    </row>
    <row r="252" spans="1:4">
      <c r="A252" t="s">
        <v>4866</v>
      </c>
      <c r="B252" t="s">
        <v>4867</v>
      </c>
      <c r="C252" t="s">
        <v>4665</v>
      </c>
      <c r="D252" t="s">
        <v>4522</v>
      </c>
    </row>
    <row r="253" spans="1:4">
      <c r="A253" t="s">
        <v>4825</v>
      </c>
      <c r="B253" t="s">
        <v>4749</v>
      </c>
      <c r="C253" t="s">
        <v>4586</v>
      </c>
      <c r="D253" t="s">
        <v>4522</v>
      </c>
    </row>
    <row r="254" spans="1:4">
      <c r="A254" t="s">
        <v>4826</v>
      </c>
      <c r="B254" t="s">
        <v>4753</v>
      </c>
      <c r="C254" t="s">
        <v>4665</v>
      </c>
      <c r="D254" t="s">
        <v>4522</v>
      </c>
    </row>
    <row r="255" spans="1:4">
      <c r="A255" t="s">
        <v>4827</v>
      </c>
      <c r="B255" t="s">
        <v>4755</v>
      </c>
      <c r="C255" t="s">
        <v>4573</v>
      </c>
      <c r="D255" t="s">
        <v>4574</v>
      </c>
    </row>
    <row r="256" spans="1:4">
      <c r="A256" t="s">
        <v>4828</v>
      </c>
      <c r="B256" t="s">
        <v>4829</v>
      </c>
      <c r="C256" t="s">
        <v>4573</v>
      </c>
      <c r="D256" t="s">
        <v>4574</v>
      </c>
    </row>
    <row r="257" spans="1:4">
      <c r="A257" t="s">
        <v>4830</v>
      </c>
      <c r="B257" t="s">
        <v>4831</v>
      </c>
      <c r="C257" t="s">
        <v>4573</v>
      </c>
      <c r="D257" t="s">
        <v>4574</v>
      </c>
    </row>
    <row r="258" spans="1:4">
      <c r="A258" t="s">
        <v>4832</v>
      </c>
      <c r="B258" t="s">
        <v>4833</v>
      </c>
      <c r="C258" t="s">
        <v>4573</v>
      </c>
      <c r="D258" t="s">
        <v>4574</v>
      </c>
    </row>
    <row r="259" spans="1:4">
      <c r="A259" t="s">
        <v>4834</v>
      </c>
      <c r="B259" t="s">
        <v>4835</v>
      </c>
      <c r="C259" t="s">
        <v>4573</v>
      </c>
      <c r="D259" t="s">
        <v>4574</v>
      </c>
    </row>
    <row r="260" spans="1:4">
      <c r="A260" t="s">
        <v>4836</v>
      </c>
      <c r="B260" t="s">
        <v>4837</v>
      </c>
      <c r="C260" t="s">
        <v>4533</v>
      </c>
      <c r="D260" t="s">
        <v>4534</v>
      </c>
    </row>
    <row r="261" spans="1:4">
      <c r="A261" t="s">
        <v>4838</v>
      </c>
      <c r="B261" t="s">
        <v>4839</v>
      </c>
      <c r="C261" t="s">
        <v>4589</v>
      </c>
      <c r="D261" t="s">
        <v>4770</v>
      </c>
    </row>
    <row r="262" spans="1:4">
      <c r="A262" t="s">
        <v>4840</v>
      </c>
      <c r="B262" t="s">
        <v>4841</v>
      </c>
      <c r="C262" t="s">
        <v>4589</v>
      </c>
      <c r="D262" t="s">
        <v>4770</v>
      </c>
    </row>
    <row r="263" spans="1:4">
      <c r="A263" t="s">
        <v>4842</v>
      </c>
      <c r="B263" t="s">
        <v>4843</v>
      </c>
      <c r="C263" t="s">
        <v>4665</v>
      </c>
      <c r="D263" t="s">
        <v>4522</v>
      </c>
    </row>
    <row r="264" spans="1:4">
      <c r="A264" t="s">
        <v>4844</v>
      </c>
      <c r="B264" t="s">
        <v>4845</v>
      </c>
      <c r="C264" t="s">
        <v>4589</v>
      </c>
      <c r="D264" t="s">
        <v>4770</v>
      </c>
    </row>
    <row r="265" spans="1:4">
      <c r="A265" t="s">
        <v>4762</v>
      </c>
      <c r="B265" t="s">
        <v>4763</v>
      </c>
      <c r="C265" t="s">
        <v>4513</v>
      </c>
      <c r="D265" t="s">
        <v>4514</v>
      </c>
    </row>
    <row r="266" spans="1:4">
      <c r="A266" t="s">
        <v>4846</v>
      </c>
      <c r="B266" t="s">
        <v>4765</v>
      </c>
      <c r="C266" t="s">
        <v>4665</v>
      </c>
      <c r="D266" t="s">
        <v>4522</v>
      </c>
    </row>
    <row r="267" spans="1:4">
      <c r="A267" t="s">
        <v>4847</v>
      </c>
      <c r="B267" t="s">
        <v>4767</v>
      </c>
      <c r="C267" t="s">
        <v>4517</v>
      </c>
      <c r="D267" t="s">
        <v>4518</v>
      </c>
    </row>
    <row r="268" spans="1:4">
      <c r="A268" t="s">
        <v>4848</v>
      </c>
      <c r="B268" t="s">
        <v>4660</v>
      </c>
      <c r="C268" t="s">
        <v>4517</v>
      </c>
      <c r="D268" t="s">
        <v>4518</v>
      </c>
    </row>
    <row r="269" spans="1:4">
      <c r="A269" t="s">
        <v>4849</v>
      </c>
      <c r="B269" t="s">
        <v>4769</v>
      </c>
      <c r="C269" t="s">
        <v>4589</v>
      </c>
      <c r="D269" t="s">
        <v>4770</v>
      </c>
    </row>
    <row r="270" spans="1:4">
      <c r="A270" t="s">
        <v>4787</v>
      </c>
      <c r="B270" t="s">
        <v>4662</v>
      </c>
      <c r="C270" t="s">
        <v>4513</v>
      </c>
      <c r="D270" t="s">
        <v>4514</v>
      </c>
    </row>
    <row r="271" spans="1:4">
      <c r="A271" t="s">
        <v>4788</v>
      </c>
      <c r="B271" t="s">
        <v>4664</v>
      </c>
      <c r="C271" t="s">
        <v>4665</v>
      </c>
      <c r="D271" t="s">
        <v>4522</v>
      </c>
    </row>
    <row r="272" spans="1:4">
      <c r="A272" t="s">
        <v>4789</v>
      </c>
      <c r="B272" t="s">
        <v>4667</v>
      </c>
      <c r="C272" t="s">
        <v>4517</v>
      </c>
      <c r="D272" t="s">
        <v>4518</v>
      </c>
    </row>
    <row r="273" spans="1:4">
      <c r="A273" t="s">
        <v>4790</v>
      </c>
      <c r="B273" t="s">
        <v>4669</v>
      </c>
      <c r="C273" t="s">
        <v>4517</v>
      </c>
      <c r="D273" t="s">
        <v>4518</v>
      </c>
    </row>
    <row r="274" spans="1:4">
      <c r="A274" t="s">
        <v>4868</v>
      </c>
      <c r="B274" t="s">
        <v>4798</v>
      </c>
      <c r="C274" t="s">
        <v>4513</v>
      </c>
      <c r="D274" t="s">
        <v>4514</v>
      </c>
    </row>
    <row r="275" spans="1:4">
      <c r="A275" t="s">
        <v>4791</v>
      </c>
      <c r="B275" t="s">
        <v>4709</v>
      </c>
      <c r="C275" t="s">
        <v>4586</v>
      </c>
      <c r="D275" t="s">
        <v>4522</v>
      </c>
    </row>
    <row r="276" spans="1:4">
      <c r="A276" t="s">
        <v>4792</v>
      </c>
      <c r="B276" t="s">
        <v>4671</v>
      </c>
      <c r="C276" t="s">
        <v>4573</v>
      </c>
      <c r="D276" t="s">
        <v>4574</v>
      </c>
    </row>
    <row r="277" spans="1:4">
      <c r="A277" t="s">
        <v>4793</v>
      </c>
      <c r="B277" t="s">
        <v>4673</v>
      </c>
      <c r="C277" t="s">
        <v>4573</v>
      </c>
      <c r="D277" t="s">
        <v>4574</v>
      </c>
    </row>
    <row r="278" spans="1:4">
      <c r="A278" t="s">
        <v>4869</v>
      </c>
      <c r="B278" t="s">
        <v>4870</v>
      </c>
      <c r="C278" t="s">
        <v>4586</v>
      </c>
      <c r="D278" t="s">
        <v>4522</v>
      </c>
    </row>
    <row r="279" spans="1:4">
      <c r="A279" t="s">
        <v>4871</v>
      </c>
      <c r="B279" t="s">
        <v>4872</v>
      </c>
      <c r="C279" t="s">
        <v>4665</v>
      </c>
      <c r="D279" t="s">
        <v>4522</v>
      </c>
    </row>
    <row r="280" spans="1:4">
      <c r="A280" t="s">
        <v>4873</v>
      </c>
      <c r="B280" t="s">
        <v>4874</v>
      </c>
      <c r="C280" t="s">
        <v>4665</v>
      </c>
      <c r="D280" t="s">
        <v>4522</v>
      </c>
    </row>
    <row r="281" spans="1:4">
      <c r="A281" t="s">
        <v>4794</v>
      </c>
      <c r="B281" t="s">
        <v>4795</v>
      </c>
      <c r="C281" t="s">
        <v>4517</v>
      </c>
      <c r="D281" t="s">
        <v>4518</v>
      </c>
    </row>
    <row r="282" spans="1:4">
      <c r="A282" t="s">
        <v>4796</v>
      </c>
      <c r="B282" t="s">
        <v>4683</v>
      </c>
      <c r="C282" t="s">
        <v>4586</v>
      </c>
      <c r="D282" t="s">
        <v>4522</v>
      </c>
    </row>
    <row r="283" spans="1:4">
      <c r="A283" t="s">
        <v>4797</v>
      </c>
      <c r="B283" t="s">
        <v>4798</v>
      </c>
      <c r="C283" t="s">
        <v>4586</v>
      </c>
      <c r="D283" t="s">
        <v>4522</v>
      </c>
    </row>
    <row r="284" spans="1:4">
      <c r="A284" t="s">
        <v>4799</v>
      </c>
      <c r="B284" t="s">
        <v>4685</v>
      </c>
      <c r="C284" t="s">
        <v>4586</v>
      </c>
      <c r="D284" t="s">
        <v>4522</v>
      </c>
    </row>
    <row r="285" spans="1:4">
      <c r="A285" t="s">
        <v>1693</v>
      </c>
      <c r="B285" t="s">
        <v>4751</v>
      </c>
      <c r="C285" t="s">
        <v>4665</v>
      </c>
      <c r="D285" t="s">
        <v>4522</v>
      </c>
    </row>
    <row r="286" spans="1:4">
      <c r="A286" t="s">
        <v>4800</v>
      </c>
      <c r="B286" t="s">
        <v>4687</v>
      </c>
      <c r="C286" t="s">
        <v>4665</v>
      </c>
      <c r="D286" t="s">
        <v>4522</v>
      </c>
    </row>
    <row r="287" spans="1:4">
      <c r="A287" t="s">
        <v>4710</v>
      </c>
      <c r="B287" t="s">
        <v>2675</v>
      </c>
      <c r="C287" t="s">
        <v>4665</v>
      </c>
      <c r="D287" t="s">
        <v>4522</v>
      </c>
    </row>
    <row r="288" spans="1:4">
      <c r="A288" t="s">
        <v>4875</v>
      </c>
      <c r="B288" t="s">
        <v>4876</v>
      </c>
      <c r="C288" t="s">
        <v>4665</v>
      </c>
      <c r="D288" t="s">
        <v>4522</v>
      </c>
    </row>
    <row r="289" spans="1:4">
      <c r="A289" t="s">
        <v>4877</v>
      </c>
      <c r="B289" t="s">
        <v>4878</v>
      </c>
      <c r="C289" t="s">
        <v>4586</v>
      </c>
      <c r="D289" t="s">
        <v>4522</v>
      </c>
    </row>
    <row r="290" spans="1:4">
      <c r="A290" t="s">
        <v>4879</v>
      </c>
      <c r="B290" t="s">
        <v>4880</v>
      </c>
      <c r="C290" t="s">
        <v>4586</v>
      </c>
      <c r="D290" t="s">
        <v>4522</v>
      </c>
    </row>
    <row r="291" spans="1:4">
      <c r="A291" t="s">
        <v>4881</v>
      </c>
      <c r="B291" t="s">
        <v>4882</v>
      </c>
      <c r="C291" t="s">
        <v>4586</v>
      </c>
      <c r="D291" t="s">
        <v>4522</v>
      </c>
    </row>
    <row r="292" spans="1:4">
      <c r="A292" t="s">
        <v>4883</v>
      </c>
      <c r="B292" t="s">
        <v>4884</v>
      </c>
      <c r="C292" t="s">
        <v>4586</v>
      </c>
      <c r="D292" t="s">
        <v>4522</v>
      </c>
    </row>
    <row r="293" spans="1:4">
      <c r="A293" t="s">
        <v>4885</v>
      </c>
      <c r="B293" t="s">
        <v>4886</v>
      </c>
      <c r="C293" t="s">
        <v>4586</v>
      </c>
      <c r="D293" t="s">
        <v>4522</v>
      </c>
    </row>
    <row r="294" spans="1:4">
      <c r="A294" t="s">
        <v>4887</v>
      </c>
      <c r="B294" t="s">
        <v>4888</v>
      </c>
      <c r="C294" t="s">
        <v>4586</v>
      </c>
      <c r="D294" t="s">
        <v>4522</v>
      </c>
    </row>
    <row r="295" spans="1:4">
      <c r="A295" t="s">
        <v>4889</v>
      </c>
      <c r="B295" t="s">
        <v>4890</v>
      </c>
      <c r="C295" t="s">
        <v>4586</v>
      </c>
      <c r="D295" t="s">
        <v>4522</v>
      </c>
    </row>
    <row r="296" spans="1:4">
      <c r="A296" t="s">
        <v>4891</v>
      </c>
      <c r="B296" t="s">
        <v>4892</v>
      </c>
      <c r="C296" t="s">
        <v>4521</v>
      </c>
      <c r="D296" t="s">
        <v>4522</v>
      </c>
    </row>
    <row r="297" spans="1:4">
      <c r="A297" t="s">
        <v>4893</v>
      </c>
      <c r="B297" t="s">
        <v>4894</v>
      </c>
      <c r="C297" t="s">
        <v>4513</v>
      </c>
      <c r="D297" t="s">
        <v>4514</v>
      </c>
    </row>
    <row r="298" spans="1:4">
      <c r="A298" t="s">
        <v>4895</v>
      </c>
      <c r="B298" t="s">
        <v>4896</v>
      </c>
      <c r="C298" t="s">
        <v>2770</v>
      </c>
      <c r="D298" t="s">
        <v>4522</v>
      </c>
    </row>
    <row r="299" spans="1:4">
      <c r="A299" t="s">
        <v>4897</v>
      </c>
      <c r="B299" t="s">
        <v>4898</v>
      </c>
      <c r="C299" t="s">
        <v>4513</v>
      </c>
      <c r="D299" t="s">
        <v>4899</v>
      </c>
    </row>
    <row r="300" spans="1:4">
      <c r="A300" t="s">
        <v>1925</v>
      </c>
      <c r="B300" t="s">
        <v>4900</v>
      </c>
      <c r="C300" t="s">
        <v>4513</v>
      </c>
      <c r="D300" t="s">
        <v>4514</v>
      </c>
    </row>
    <row r="301" spans="1:4">
      <c r="A301" t="s">
        <v>601</v>
      </c>
      <c r="B301" t="s">
        <v>4901</v>
      </c>
      <c r="C301" t="s">
        <v>4513</v>
      </c>
      <c r="D301" t="s">
        <v>4514</v>
      </c>
    </row>
    <row r="302" spans="1:4">
      <c r="A302" t="s">
        <v>1689</v>
      </c>
      <c r="B302" t="s">
        <v>4902</v>
      </c>
      <c r="C302" t="s">
        <v>4517</v>
      </c>
      <c r="D302" t="s">
        <v>4518</v>
      </c>
    </row>
    <row r="303" spans="1:4">
      <c r="A303" t="s">
        <v>4903</v>
      </c>
      <c r="B303" t="s">
        <v>4904</v>
      </c>
      <c r="C303" t="s">
        <v>4542</v>
      </c>
      <c r="D303" t="s">
        <v>4543</v>
      </c>
    </row>
    <row r="304" spans="1:4">
      <c r="A304" t="s">
        <v>4906</v>
      </c>
      <c r="B304" t="s">
        <v>4907</v>
      </c>
      <c r="C304" t="s">
        <v>4589</v>
      </c>
      <c r="D304" t="s">
        <v>4770</v>
      </c>
    </row>
    <row r="305" spans="1:4">
      <c r="A305" t="s">
        <v>1687</v>
      </c>
      <c r="B305" t="s">
        <v>4732</v>
      </c>
      <c r="C305" t="s">
        <v>4521</v>
      </c>
      <c r="D305" t="s">
        <v>4522</v>
      </c>
    </row>
    <row r="306" spans="1:4">
      <c r="A306" t="s">
        <v>4908</v>
      </c>
      <c r="B306" t="s">
        <v>4909</v>
      </c>
      <c r="C306" t="s">
        <v>2770</v>
      </c>
      <c r="D306" t="s">
        <v>4522</v>
      </c>
    </row>
    <row r="307" spans="1:4">
      <c r="A307" t="s">
        <v>4911</v>
      </c>
      <c r="B307" t="s">
        <v>2770</v>
      </c>
      <c r="C307" t="s">
        <v>2770</v>
      </c>
      <c r="D307" t="s">
        <v>4522</v>
      </c>
    </row>
    <row r="308" spans="1:4">
      <c r="A308" t="s">
        <v>4913</v>
      </c>
      <c r="B308" t="s">
        <v>2770</v>
      </c>
      <c r="C308" t="s">
        <v>2770</v>
      </c>
      <c r="D308" t="s">
        <v>4514</v>
      </c>
    </row>
    <row r="309" spans="1:4">
      <c r="A309" t="s">
        <v>4914</v>
      </c>
      <c r="B309" t="s">
        <v>2770</v>
      </c>
      <c r="C309" t="s">
        <v>2770</v>
      </c>
      <c r="D309" t="s">
        <v>4514</v>
      </c>
    </row>
    <row r="310" spans="1:4">
      <c r="A310" t="s">
        <v>4915</v>
      </c>
      <c r="B310" t="s">
        <v>2770</v>
      </c>
      <c r="C310" t="s">
        <v>2770</v>
      </c>
      <c r="D310" t="s">
        <v>4514</v>
      </c>
    </row>
    <row r="311" spans="1:4">
      <c r="A311" t="s">
        <v>4916</v>
      </c>
      <c r="B311" t="s">
        <v>4917</v>
      </c>
      <c r="C311" t="s">
        <v>2770</v>
      </c>
      <c r="D311" t="s">
        <v>4522</v>
      </c>
    </row>
    <row r="312" spans="1:4">
      <c r="A312" t="s">
        <v>1688</v>
      </c>
      <c r="B312" t="s">
        <v>4918</v>
      </c>
      <c r="C312" t="s">
        <v>4517</v>
      </c>
      <c r="D312" t="s">
        <v>4518</v>
      </c>
    </row>
    <row r="313" spans="1:4">
      <c r="A313" t="s">
        <v>4919</v>
      </c>
      <c r="B313" t="s">
        <v>4920</v>
      </c>
      <c r="C313" t="s">
        <v>4665</v>
      </c>
      <c r="D313" t="s">
        <v>4921</v>
      </c>
    </row>
    <row r="314" spans="1:4">
      <c r="A314" t="s">
        <v>4922</v>
      </c>
      <c r="B314" t="s">
        <v>2770</v>
      </c>
      <c r="C314" t="s">
        <v>2770</v>
      </c>
      <c r="D314" t="s">
        <v>2770</v>
      </c>
    </row>
    <row r="315" spans="1:4">
      <c r="A315" t="s">
        <v>4923</v>
      </c>
      <c r="B315" t="s">
        <v>2770</v>
      </c>
      <c r="C315" t="s">
        <v>2770</v>
      </c>
      <c r="D315" t="s">
        <v>2770</v>
      </c>
    </row>
    <row r="316" spans="1:4">
      <c r="A316" t="s">
        <v>4924</v>
      </c>
      <c r="B316" t="s">
        <v>2770</v>
      </c>
      <c r="C316" t="s">
        <v>2770</v>
      </c>
      <c r="D316" t="s">
        <v>4514</v>
      </c>
    </row>
    <row r="317" spans="1:4">
      <c r="A317" t="s">
        <v>4925</v>
      </c>
      <c r="B317" t="s">
        <v>4926</v>
      </c>
      <c r="C317" t="s">
        <v>2770</v>
      </c>
      <c r="D317" t="s">
        <v>4770</v>
      </c>
    </row>
    <row r="318" spans="1:4">
      <c r="A318" t="s">
        <v>600</v>
      </c>
      <c r="B318" t="s">
        <v>4901</v>
      </c>
      <c r="C318" t="s">
        <v>4513</v>
      </c>
      <c r="D318" t="s">
        <v>4514</v>
      </c>
    </row>
    <row r="319" spans="1:4">
      <c r="A319" t="s">
        <v>1893</v>
      </c>
      <c r="B319" t="s">
        <v>2599</v>
      </c>
      <c r="C319" t="s">
        <v>4513</v>
      </c>
      <c r="D319" t="s">
        <v>4514</v>
      </c>
    </row>
    <row r="320" spans="1:4">
      <c r="A320" t="s">
        <v>4927</v>
      </c>
      <c r="B320" t="s">
        <v>4928</v>
      </c>
      <c r="C320" t="s">
        <v>2770</v>
      </c>
      <c r="D320" t="s">
        <v>4929</v>
      </c>
    </row>
    <row r="321" spans="1:4">
      <c r="A321" t="s">
        <v>4930</v>
      </c>
      <c r="B321" t="s">
        <v>4931</v>
      </c>
      <c r="C321" t="s">
        <v>4589</v>
      </c>
      <c r="D321" t="s">
        <v>4770</v>
      </c>
    </row>
    <row r="322" spans="1:4">
      <c r="A322" t="s">
        <v>4932</v>
      </c>
      <c r="B322" t="s">
        <v>4933</v>
      </c>
      <c r="C322" t="s">
        <v>4513</v>
      </c>
      <c r="D322" t="s">
        <v>4514</v>
      </c>
    </row>
    <row r="323" spans="1:4">
      <c r="A323" t="s">
        <v>4934</v>
      </c>
      <c r="B323" t="s">
        <v>2631</v>
      </c>
      <c r="C323" t="s">
        <v>4513</v>
      </c>
      <c r="D323" t="s">
        <v>4514</v>
      </c>
    </row>
    <row r="324" spans="1:4">
      <c r="A324" t="s">
        <v>4935</v>
      </c>
      <c r="B324" t="s">
        <v>2616</v>
      </c>
      <c r="C324" t="s">
        <v>4542</v>
      </c>
      <c r="D324" t="s">
        <v>4543</v>
      </c>
    </row>
    <row r="325" spans="1:4">
      <c r="A325" t="s">
        <v>4592</v>
      </c>
      <c r="B325" t="s">
        <v>4936</v>
      </c>
      <c r="C325" t="s">
        <v>2770</v>
      </c>
      <c r="D325" t="s">
        <v>4522</v>
      </c>
    </row>
    <row r="326" spans="1:4">
      <c r="A326" t="s">
        <v>4937</v>
      </c>
      <c r="B326" t="s">
        <v>2609</v>
      </c>
      <c r="C326" t="s">
        <v>2770</v>
      </c>
      <c r="D326" t="s">
        <v>4555</v>
      </c>
    </row>
    <row r="327" spans="1:4">
      <c r="A327" t="s">
        <v>4938</v>
      </c>
      <c r="B327" t="s">
        <v>4939</v>
      </c>
      <c r="C327" t="s">
        <v>2770</v>
      </c>
      <c r="D327" t="s">
        <v>4770</v>
      </c>
    </row>
    <row r="328" spans="1:4">
      <c r="A328" t="s">
        <v>4940</v>
      </c>
      <c r="B328" t="s">
        <v>2770</v>
      </c>
      <c r="C328" t="s">
        <v>2770</v>
      </c>
      <c r="D328" t="s">
        <v>4514</v>
      </c>
    </row>
    <row r="329" spans="1:4">
      <c r="A329" t="s">
        <v>4941</v>
      </c>
      <c r="B329" t="s">
        <v>4942</v>
      </c>
      <c r="C329" t="s">
        <v>2770</v>
      </c>
      <c r="D329" t="s">
        <v>4551</v>
      </c>
    </row>
    <row r="330" spans="1:4">
      <c r="A330" t="s">
        <v>600</v>
      </c>
      <c r="B330" t="s">
        <v>2770</v>
      </c>
      <c r="C330" t="s">
        <v>2770</v>
      </c>
      <c r="D330" t="s">
        <v>4514</v>
      </c>
    </row>
    <row r="331" spans="1:4">
      <c r="A331" t="s">
        <v>601</v>
      </c>
      <c r="B331" t="s">
        <v>4943</v>
      </c>
      <c r="C331" t="s">
        <v>4513</v>
      </c>
      <c r="D331" t="s">
        <v>4514</v>
      </c>
    </row>
    <row r="332" spans="1:4">
      <c r="A332" t="s">
        <v>4944</v>
      </c>
      <c r="B332" t="s">
        <v>2770</v>
      </c>
      <c r="C332" t="s">
        <v>2770</v>
      </c>
      <c r="D332" t="s">
        <v>4543</v>
      </c>
    </row>
    <row r="333" spans="1:4">
      <c r="A333" t="s">
        <v>4945</v>
      </c>
      <c r="B333" t="s">
        <v>4946</v>
      </c>
      <c r="C333" t="s">
        <v>4513</v>
      </c>
      <c r="D333" t="s">
        <v>4514</v>
      </c>
    </row>
    <row r="334" spans="1:4">
      <c r="A334" t="s">
        <v>4895</v>
      </c>
      <c r="B334" t="s">
        <v>4947</v>
      </c>
      <c r="C334" t="s">
        <v>2770</v>
      </c>
      <c r="D334" t="s">
        <v>4522</v>
      </c>
    </row>
    <row r="335" spans="1:4">
      <c r="A335" t="s">
        <v>4948</v>
      </c>
      <c r="B335" t="s">
        <v>4949</v>
      </c>
      <c r="C335" t="s">
        <v>2770</v>
      </c>
      <c r="D335" t="s">
        <v>4522</v>
      </c>
    </row>
    <row r="336" spans="1:4">
      <c r="A336" t="s">
        <v>4950</v>
      </c>
      <c r="B336" t="s">
        <v>2770</v>
      </c>
      <c r="C336" t="s">
        <v>2770</v>
      </c>
      <c r="D336" t="s">
        <v>4770</v>
      </c>
    </row>
    <row r="337" spans="1:4">
      <c r="A337" t="s">
        <v>4948</v>
      </c>
      <c r="B337" t="s">
        <v>4949</v>
      </c>
      <c r="C337" t="s">
        <v>2770</v>
      </c>
      <c r="D337" t="s">
        <v>4522</v>
      </c>
    </row>
    <row r="338" spans="1:4">
      <c r="A338" t="s">
        <v>1893</v>
      </c>
      <c r="B338" t="s">
        <v>4951</v>
      </c>
      <c r="C338" t="s">
        <v>4513</v>
      </c>
      <c r="D338" t="s">
        <v>4514</v>
      </c>
    </row>
    <row r="339" spans="1:4">
      <c r="A339" t="s">
        <v>1919</v>
      </c>
      <c r="B339" t="s">
        <v>2770</v>
      </c>
      <c r="C339" t="s">
        <v>2770</v>
      </c>
      <c r="D339" t="s">
        <v>4522</v>
      </c>
    </row>
    <row r="340" spans="1:4">
      <c r="A340" t="s">
        <v>4952</v>
      </c>
      <c r="B340" t="s">
        <v>4953</v>
      </c>
      <c r="C340" t="s">
        <v>4513</v>
      </c>
      <c r="D340" t="s">
        <v>4514</v>
      </c>
    </row>
    <row r="341" spans="1:4">
      <c r="A341" t="s">
        <v>4592</v>
      </c>
      <c r="B341" t="s">
        <v>4954</v>
      </c>
      <c r="C341" t="s">
        <v>2770</v>
      </c>
      <c r="D341" t="s">
        <v>4522</v>
      </c>
    </row>
    <row r="342" spans="1:4">
      <c r="A342" t="s">
        <v>4895</v>
      </c>
      <c r="B342" t="s">
        <v>4955</v>
      </c>
      <c r="C342" t="s">
        <v>2770</v>
      </c>
      <c r="D342" t="s">
        <v>4522</v>
      </c>
    </row>
    <row r="343" spans="1:4">
      <c r="A343" t="s">
        <v>4938</v>
      </c>
      <c r="B343" t="s">
        <v>4939</v>
      </c>
      <c r="C343" t="s">
        <v>2770</v>
      </c>
      <c r="D343" t="s">
        <v>4770</v>
      </c>
    </row>
    <row r="344" spans="1:4">
      <c r="A344" t="s">
        <v>4956</v>
      </c>
      <c r="B344" t="s">
        <v>4957</v>
      </c>
      <c r="C344" t="s">
        <v>4513</v>
      </c>
      <c r="D344" t="s">
        <v>4514</v>
      </c>
    </row>
    <row r="345" spans="1:4">
      <c r="A345" t="s">
        <v>4941</v>
      </c>
      <c r="B345" t="s">
        <v>4942</v>
      </c>
      <c r="C345" t="s">
        <v>2770</v>
      </c>
      <c r="D345" t="s">
        <v>4551</v>
      </c>
    </row>
    <row r="346" spans="1:4">
      <c r="A346" t="s">
        <v>4950</v>
      </c>
      <c r="B346" t="s">
        <v>2770</v>
      </c>
      <c r="C346" t="s">
        <v>2770</v>
      </c>
      <c r="D346" t="s">
        <v>4770</v>
      </c>
    </row>
    <row r="347" spans="1:4">
      <c r="A347" t="s">
        <v>4958</v>
      </c>
      <c r="B347" t="s">
        <v>4959</v>
      </c>
      <c r="C347" t="s">
        <v>4513</v>
      </c>
      <c r="D347" t="s">
        <v>4514</v>
      </c>
    </row>
    <row r="348" spans="1:4">
      <c r="A348" t="s">
        <v>4960</v>
      </c>
      <c r="B348" t="s">
        <v>2770</v>
      </c>
      <c r="C348" t="s">
        <v>2770</v>
      </c>
      <c r="D348" t="s">
        <v>4522</v>
      </c>
    </row>
    <row r="349" spans="1:4">
      <c r="A349" t="s">
        <v>4961</v>
      </c>
      <c r="B349" t="s">
        <v>2770</v>
      </c>
      <c r="C349" t="s">
        <v>2770</v>
      </c>
      <c r="D349" t="s">
        <v>4518</v>
      </c>
    </row>
    <row r="350" spans="1:4">
      <c r="A350" t="s">
        <v>4940</v>
      </c>
      <c r="B350" t="s">
        <v>2770</v>
      </c>
      <c r="C350" t="s">
        <v>2770</v>
      </c>
      <c r="D350" t="s">
        <v>4514</v>
      </c>
    </row>
    <row r="351" spans="1:4">
      <c r="A351" t="s">
        <v>600</v>
      </c>
      <c r="B351" t="s">
        <v>2770</v>
      </c>
      <c r="C351" t="s">
        <v>2770</v>
      </c>
      <c r="D351" t="s">
        <v>4514</v>
      </c>
    </row>
    <row r="352" spans="1:4">
      <c r="A352" t="s">
        <v>4935</v>
      </c>
      <c r="B352" t="s">
        <v>2616</v>
      </c>
      <c r="C352" t="s">
        <v>4542</v>
      </c>
      <c r="D352" t="s">
        <v>4543</v>
      </c>
    </row>
    <row r="353" spans="1:4">
      <c r="A353" t="s">
        <v>4937</v>
      </c>
      <c r="B353" t="s">
        <v>4962</v>
      </c>
      <c r="C353" t="s">
        <v>2770</v>
      </c>
      <c r="D353" t="s">
        <v>4555</v>
      </c>
    </row>
    <row r="354" spans="1:4">
      <c r="A354" t="s">
        <v>601</v>
      </c>
      <c r="B354" t="s">
        <v>4963</v>
      </c>
      <c r="C354" t="s">
        <v>4513</v>
      </c>
      <c r="D354" t="s">
        <v>4514</v>
      </c>
    </row>
    <row r="355" spans="1:4">
      <c r="A355" t="s">
        <v>1972</v>
      </c>
      <c r="B355" t="s">
        <v>2770</v>
      </c>
      <c r="C355" t="s">
        <v>2770</v>
      </c>
      <c r="D355" t="s">
        <v>4555</v>
      </c>
    </row>
    <row r="356" spans="1:4">
      <c r="A356" t="s">
        <v>4935</v>
      </c>
      <c r="B356" t="s">
        <v>4964</v>
      </c>
      <c r="C356" t="s">
        <v>4542</v>
      </c>
      <c r="D356" t="s">
        <v>4543</v>
      </c>
    </row>
    <row r="357" spans="1:4">
      <c r="A357" t="s">
        <v>4592</v>
      </c>
      <c r="B357" t="s">
        <v>4917</v>
      </c>
      <c r="C357" t="s">
        <v>2770</v>
      </c>
      <c r="D357" t="s">
        <v>4522</v>
      </c>
    </row>
    <row r="358" spans="1:4">
      <c r="A358" t="s">
        <v>4941</v>
      </c>
      <c r="B358" t="s">
        <v>4942</v>
      </c>
      <c r="C358" t="s">
        <v>2770</v>
      </c>
      <c r="D358" t="s">
        <v>4899</v>
      </c>
    </row>
    <row r="359" spans="1:4">
      <c r="A359" t="s">
        <v>4895</v>
      </c>
      <c r="B359" t="s">
        <v>4896</v>
      </c>
      <c r="C359" t="s">
        <v>2770</v>
      </c>
      <c r="D359" t="s">
        <v>4522</v>
      </c>
    </row>
    <row r="360" spans="1:4">
      <c r="A360" t="s">
        <v>4618</v>
      </c>
      <c r="B360" t="s">
        <v>2770</v>
      </c>
      <c r="C360" t="s">
        <v>2770</v>
      </c>
      <c r="D360" t="s">
        <v>4518</v>
      </c>
    </row>
    <row r="361" spans="1:4">
      <c r="A361" t="s">
        <v>600</v>
      </c>
      <c r="B361" t="s">
        <v>2770</v>
      </c>
      <c r="C361" t="s">
        <v>2770</v>
      </c>
      <c r="D361" t="s">
        <v>4514</v>
      </c>
    </row>
    <row r="362" spans="1:4">
      <c r="A362" t="s">
        <v>4945</v>
      </c>
      <c r="B362" t="s">
        <v>4946</v>
      </c>
      <c r="C362" t="s">
        <v>4513</v>
      </c>
      <c r="D362" t="s">
        <v>4514</v>
      </c>
    </row>
    <row r="363" spans="1:4">
      <c r="A363" t="s">
        <v>601</v>
      </c>
      <c r="B363" t="s">
        <v>2670</v>
      </c>
      <c r="C363" t="s">
        <v>4513</v>
      </c>
      <c r="D363" t="s">
        <v>4514</v>
      </c>
    </row>
    <row r="364" spans="1:4">
      <c r="A364" t="s">
        <v>1905</v>
      </c>
      <c r="B364" t="s">
        <v>2608</v>
      </c>
      <c r="C364" t="s">
        <v>2770</v>
      </c>
      <c r="D364" t="s">
        <v>4522</v>
      </c>
    </row>
    <row r="365" spans="1:4">
      <c r="A365" t="s">
        <v>4966</v>
      </c>
      <c r="B365" t="s">
        <v>2629</v>
      </c>
      <c r="C365" t="s">
        <v>2770</v>
      </c>
      <c r="D365" t="s">
        <v>4770</v>
      </c>
    </row>
    <row r="366" spans="1:4">
      <c r="A366" t="s">
        <v>1908</v>
      </c>
      <c r="B366" t="s">
        <v>2611</v>
      </c>
      <c r="C366" t="s">
        <v>2770</v>
      </c>
      <c r="D366" t="s">
        <v>4522</v>
      </c>
    </row>
    <row r="367" spans="1:4">
      <c r="A367" t="s">
        <v>1910</v>
      </c>
      <c r="B367" t="s">
        <v>2613</v>
      </c>
      <c r="C367" t="s">
        <v>4517</v>
      </c>
      <c r="D367" t="s">
        <v>4518</v>
      </c>
    </row>
    <row r="368" spans="1:4">
      <c r="A368" t="s">
        <v>1911</v>
      </c>
      <c r="B368" t="s">
        <v>2614</v>
      </c>
      <c r="C368" t="s">
        <v>4513</v>
      </c>
      <c r="D368" t="s">
        <v>4551</v>
      </c>
    </row>
    <row r="369" spans="1:4">
      <c r="A369" t="s">
        <v>1913</v>
      </c>
      <c r="B369" t="s">
        <v>2616</v>
      </c>
      <c r="C369" t="s">
        <v>4542</v>
      </c>
      <c r="D369" t="s">
        <v>4543</v>
      </c>
    </row>
    <row r="370" spans="1:4">
      <c r="A370" t="s">
        <v>1915</v>
      </c>
      <c r="B370" t="s">
        <v>2618</v>
      </c>
      <c r="C370" t="s">
        <v>2770</v>
      </c>
      <c r="D370" t="s">
        <v>4968</v>
      </c>
    </row>
    <row r="371" spans="1:4">
      <c r="A371" t="s">
        <v>1916</v>
      </c>
      <c r="B371" t="s">
        <v>2619</v>
      </c>
      <c r="C371" t="s">
        <v>4513</v>
      </c>
      <c r="D371" t="s">
        <v>4514</v>
      </c>
    </row>
    <row r="372" spans="1:4">
      <c r="A372" t="s">
        <v>1918</v>
      </c>
      <c r="B372" t="s">
        <v>2621</v>
      </c>
      <c r="C372" t="s">
        <v>4513</v>
      </c>
      <c r="D372" t="s">
        <v>4514</v>
      </c>
    </row>
    <row r="373" spans="1:4">
      <c r="A373" t="s">
        <v>1919</v>
      </c>
      <c r="B373" t="s">
        <v>4969</v>
      </c>
      <c r="C373" t="s">
        <v>2770</v>
      </c>
      <c r="D373" t="s">
        <v>4522</v>
      </c>
    </row>
    <row r="374" spans="1:4">
      <c r="A374" t="s">
        <v>1921</v>
      </c>
      <c r="B374" t="s">
        <v>2623</v>
      </c>
      <c r="C374" t="s">
        <v>4513</v>
      </c>
      <c r="D374" t="s">
        <v>4514</v>
      </c>
    </row>
    <row r="375" spans="1:4">
      <c r="A375" t="s">
        <v>1922</v>
      </c>
      <c r="B375" t="s">
        <v>2624</v>
      </c>
      <c r="C375" t="s">
        <v>2770</v>
      </c>
      <c r="D375" t="s">
        <v>4770</v>
      </c>
    </row>
    <row r="376" spans="1:4">
      <c r="A376" t="s">
        <v>1924</v>
      </c>
      <c r="B376" t="s">
        <v>2626</v>
      </c>
      <c r="C376" t="s">
        <v>4513</v>
      </c>
      <c r="D376" t="s">
        <v>4514</v>
      </c>
    </row>
    <row r="377" spans="1:4">
      <c r="A377" t="s">
        <v>1925</v>
      </c>
      <c r="B377" t="s">
        <v>4970</v>
      </c>
      <c r="C377" t="s">
        <v>4513</v>
      </c>
      <c r="D377" t="s">
        <v>4514</v>
      </c>
    </row>
    <row r="378" spans="1:4">
      <c r="A378" t="s">
        <v>4971</v>
      </c>
      <c r="B378" t="s">
        <v>2602</v>
      </c>
      <c r="C378" t="s">
        <v>2770</v>
      </c>
      <c r="D378" t="s">
        <v>4770</v>
      </c>
    </row>
    <row r="379" spans="1:4">
      <c r="A379" t="s">
        <v>4972</v>
      </c>
      <c r="B379" t="s">
        <v>2630</v>
      </c>
      <c r="C379" t="s">
        <v>2770</v>
      </c>
      <c r="D379" t="s">
        <v>4522</v>
      </c>
    </row>
    <row r="380" spans="1:4">
      <c r="A380" t="s">
        <v>1907</v>
      </c>
      <c r="B380" t="s">
        <v>2610</v>
      </c>
      <c r="C380" t="s">
        <v>2770</v>
      </c>
      <c r="D380" t="s">
        <v>4770</v>
      </c>
    </row>
    <row r="381" spans="1:4">
      <c r="A381" t="s">
        <v>1909</v>
      </c>
      <c r="B381" t="s">
        <v>2612</v>
      </c>
      <c r="C381" t="s">
        <v>2770</v>
      </c>
      <c r="D381" t="s">
        <v>4968</v>
      </c>
    </row>
    <row r="382" spans="1:4">
      <c r="A382" t="s">
        <v>1912</v>
      </c>
      <c r="B382" t="s">
        <v>2615</v>
      </c>
      <c r="C382" t="s">
        <v>2770</v>
      </c>
      <c r="D382" t="s">
        <v>4770</v>
      </c>
    </row>
    <row r="383" spans="1:4">
      <c r="A383" t="s">
        <v>1930</v>
      </c>
      <c r="B383" t="s">
        <v>4973</v>
      </c>
      <c r="C383" t="s">
        <v>2770</v>
      </c>
      <c r="D383" t="s">
        <v>4522</v>
      </c>
    </row>
    <row r="384" spans="1:4">
      <c r="A384" t="s">
        <v>1932</v>
      </c>
      <c r="B384" t="s">
        <v>4974</v>
      </c>
      <c r="C384" t="s">
        <v>4546</v>
      </c>
      <c r="D384" t="s">
        <v>4522</v>
      </c>
    </row>
    <row r="385" spans="1:4">
      <c r="A385" t="s">
        <v>1893</v>
      </c>
      <c r="B385" t="s">
        <v>4975</v>
      </c>
      <c r="C385" t="s">
        <v>4513</v>
      </c>
      <c r="D385" t="s">
        <v>4514</v>
      </c>
    </row>
    <row r="386" spans="1:4">
      <c r="A386" t="s">
        <v>1929</v>
      </c>
      <c r="B386" t="s">
        <v>2631</v>
      </c>
      <c r="C386" t="s">
        <v>4513</v>
      </c>
      <c r="D386" t="s">
        <v>4514</v>
      </c>
    </row>
    <row r="387" spans="1:4">
      <c r="A387" t="s">
        <v>601</v>
      </c>
      <c r="B387" t="s">
        <v>2670</v>
      </c>
      <c r="C387" t="s">
        <v>4513</v>
      </c>
      <c r="D387" t="s">
        <v>4514</v>
      </c>
    </row>
    <row r="388" spans="1:4">
      <c r="A388" t="s">
        <v>1903</v>
      </c>
      <c r="B388" t="s">
        <v>4976</v>
      </c>
      <c r="C388" t="s">
        <v>2770</v>
      </c>
      <c r="D388" t="s">
        <v>4522</v>
      </c>
    </row>
    <row r="389" spans="1:4">
      <c r="A389" t="s">
        <v>4977</v>
      </c>
      <c r="B389" t="s">
        <v>2770</v>
      </c>
      <c r="C389" t="s">
        <v>2770</v>
      </c>
      <c r="D389" t="s">
        <v>2770</v>
      </c>
    </row>
    <row r="390" spans="1:4">
      <c r="A390" t="s">
        <v>1884</v>
      </c>
      <c r="B390" t="s">
        <v>2770</v>
      </c>
      <c r="C390" t="s">
        <v>2770</v>
      </c>
      <c r="D390" t="s">
        <v>2770</v>
      </c>
    </row>
    <row r="391" spans="1:4">
      <c r="A391" t="s">
        <v>4979</v>
      </c>
      <c r="B391" t="s">
        <v>2770</v>
      </c>
      <c r="C391" t="s">
        <v>2770</v>
      </c>
      <c r="D391" t="s">
        <v>2770</v>
      </c>
    </row>
    <row r="392" spans="1:4">
      <c r="A392" t="s">
        <v>4980</v>
      </c>
      <c r="B392" t="s">
        <v>2770</v>
      </c>
      <c r="C392" t="s">
        <v>2770</v>
      </c>
      <c r="D392" t="s">
        <v>2770</v>
      </c>
    </row>
    <row r="393" spans="1:4">
      <c r="A393" t="s">
        <v>4981</v>
      </c>
      <c r="B393" t="s">
        <v>2770</v>
      </c>
      <c r="C393" t="s">
        <v>2770</v>
      </c>
      <c r="D393" t="s">
        <v>2770</v>
      </c>
    </row>
    <row r="394" spans="1:4">
      <c r="A394" t="s">
        <v>4982</v>
      </c>
      <c r="B394" t="s">
        <v>2770</v>
      </c>
      <c r="C394" t="s">
        <v>2770</v>
      </c>
      <c r="D394" t="s">
        <v>2770</v>
      </c>
    </row>
    <row r="395" spans="1:4">
      <c r="A395" t="s">
        <v>4983</v>
      </c>
      <c r="B395" t="s">
        <v>2770</v>
      </c>
      <c r="C395" t="s">
        <v>2770</v>
      </c>
      <c r="D395" t="s">
        <v>2770</v>
      </c>
    </row>
    <row r="396" spans="1:4">
      <c r="A396" t="s">
        <v>4984</v>
      </c>
      <c r="B396" t="s">
        <v>2770</v>
      </c>
      <c r="C396" t="s">
        <v>2770</v>
      </c>
      <c r="D396" t="s">
        <v>2770</v>
      </c>
    </row>
    <row r="397" spans="1:4">
      <c r="A397" t="s">
        <v>1941</v>
      </c>
      <c r="B397" t="s">
        <v>2770</v>
      </c>
      <c r="C397" t="s">
        <v>2770</v>
      </c>
      <c r="D397" t="s">
        <v>2770</v>
      </c>
    </row>
    <row r="398" spans="1:4">
      <c r="A398" t="s">
        <v>4985</v>
      </c>
      <c r="B398" t="s">
        <v>2770</v>
      </c>
      <c r="C398" t="s">
        <v>2770</v>
      </c>
      <c r="D398" t="s">
        <v>2770</v>
      </c>
    </row>
    <row r="399" spans="1:4">
      <c r="A399" t="s">
        <v>1931</v>
      </c>
      <c r="B399" t="s">
        <v>4986</v>
      </c>
      <c r="C399" t="s">
        <v>4513</v>
      </c>
      <c r="D399" t="s">
        <v>4514</v>
      </c>
    </row>
    <row r="400" spans="1:4">
      <c r="A400" t="s">
        <v>1933</v>
      </c>
      <c r="B400" t="s">
        <v>2770</v>
      </c>
      <c r="C400" t="s">
        <v>2770</v>
      </c>
      <c r="D400" t="s">
        <v>4514</v>
      </c>
    </row>
    <row r="401" spans="1:4">
      <c r="A401" t="s">
        <v>600</v>
      </c>
      <c r="B401" t="s">
        <v>2770</v>
      </c>
      <c r="C401" t="s">
        <v>2770</v>
      </c>
      <c r="D401" t="s">
        <v>4514</v>
      </c>
    </row>
    <row r="402" spans="1:4">
      <c r="A402" t="s">
        <v>1902</v>
      </c>
      <c r="B402" t="s">
        <v>2592</v>
      </c>
      <c r="C402" t="s">
        <v>2770</v>
      </c>
      <c r="D402" t="s">
        <v>4514</v>
      </c>
    </row>
    <row r="403" spans="1:4">
      <c r="A403" t="s">
        <v>1904</v>
      </c>
      <c r="B403" t="s">
        <v>4987</v>
      </c>
      <c r="C403" t="s">
        <v>2770</v>
      </c>
      <c r="D403" t="s">
        <v>4522</v>
      </c>
    </row>
    <row r="404" spans="1:4">
      <c r="A404" t="s">
        <v>1914</v>
      </c>
      <c r="B404" t="s">
        <v>2617</v>
      </c>
      <c r="C404" t="s">
        <v>2770</v>
      </c>
      <c r="D404" t="s">
        <v>4968</v>
      </c>
    </row>
    <row r="405" spans="1:4">
      <c r="A405" t="s">
        <v>1917</v>
      </c>
      <c r="B405" t="s">
        <v>2620</v>
      </c>
      <c r="C405" t="s">
        <v>4513</v>
      </c>
      <c r="D405" t="s">
        <v>4514</v>
      </c>
    </row>
    <row r="406" spans="1:4">
      <c r="A406" t="s">
        <v>1920</v>
      </c>
      <c r="B406" t="s">
        <v>2622</v>
      </c>
      <c r="C406" t="s">
        <v>2770</v>
      </c>
      <c r="D406" t="s">
        <v>4522</v>
      </c>
    </row>
    <row r="407" spans="1:4">
      <c r="A407" t="s">
        <v>1923</v>
      </c>
      <c r="B407" t="s">
        <v>2625</v>
      </c>
      <c r="C407" t="s">
        <v>4665</v>
      </c>
      <c r="D407" t="s">
        <v>4522</v>
      </c>
    </row>
    <row r="408" spans="1:4">
      <c r="A408" t="s">
        <v>1926</v>
      </c>
      <c r="B408" t="s">
        <v>2628</v>
      </c>
      <c r="C408" t="s">
        <v>4513</v>
      </c>
      <c r="D408" t="s">
        <v>4514</v>
      </c>
    </row>
    <row r="409" spans="1:4">
      <c r="A409" t="s">
        <v>1906</v>
      </c>
      <c r="B409" t="s">
        <v>2609</v>
      </c>
      <c r="C409" t="s">
        <v>2770</v>
      </c>
      <c r="D409" t="s">
        <v>4968</v>
      </c>
    </row>
    <row r="410" spans="1:4">
      <c r="A410" t="s">
        <v>1884</v>
      </c>
      <c r="B410" t="s">
        <v>2592</v>
      </c>
      <c r="C410" t="s">
        <v>4513</v>
      </c>
      <c r="D410" t="s">
        <v>4514</v>
      </c>
    </row>
    <row r="411" spans="1:4">
      <c r="A411" t="s">
        <v>1899</v>
      </c>
      <c r="B411" t="s">
        <v>2604</v>
      </c>
      <c r="C411" t="s">
        <v>4517</v>
      </c>
      <c r="D411" t="s">
        <v>4518</v>
      </c>
    </row>
    <row r="412" spans="1:4">
      <c r="A412" t="s">
        <v>1900</v>
      </c>
      <c r="B412" t="s">
        <v>2605</v>
      </c>
      <c r="C412" t="s">
        <v>2770</v>
      </c>
      <c r="D412" t="s">
        <v>4522</v>
      </c>
    </row>
    <row r="413" spans="1:4">
      <c r="A413" t="s">
        <v>601</v>
      </c>
      <c r="B413" t="s">
        <v>2670</v>
      </c>
      <c r="C413" t="s">
        <v>4513</v>
      </c>
      <c r="D413" t="s">
        <v>4514</v>
      </c>
    </row>
    <row r="414" spans="1:4">
      <c r="A414" t="s">
        <v>1898</v>
      </c>
      <c r="B414" t="s">
        <v>2603</v>
      </c>
      <c r="C414" t="s">
        <v>2770</v>
      </c>
      <c r="D414" t="s">
        <v>4522</v>
      </c>
    </row>
    <row r="415" spans="1:4">
      <c r="A415" t="s">
        <v>4988</v>
      </c>
      <c r="B415" t="s">
        <v>2643</v>
      </c>
      <c r="C415" t="s">
        <v>2770</v>
      </c>
      <c r="D415" t="s">
        <v>4968</v>
      </c>
    </row>
    <row r="416" spans="1:4">
      <c r="A416" t="s">
        <v>4971</v>
      </c>
      <c r="B416" t="s">
        <v>2602</v>
      </c>
      <c r="C416" t="s">
        <v>2770</v>
      </c>
      <c r="D416" t="s">
        <v>4770</v>
      </c>
    </row>
    <row r="417" spans="1:4">
      <c r="A417" t="s">
        <v>600</v>
      </c>
      <c r="B417" t="s">
        <v>2770</v>
      </c>
      <c r="C417" t="s">
        <v>2770</v>
      </c>
      <c r="D417" t="s">
        <v>4514</v>
      </c>
    </row>
    <row r="418" spans="1:4">
      <c r="A418" t="s">
        <v>4989</v>
      </c>
      <c r="B418" t="s">
        <v>4990</v>
      </c>
      <c r="C418" t="s">
        <v>2770</v>
      </c>
      <c r="D418" t="s">
        <v>4522</v>
      </c>
    </row>
    <row r="419" spans="1:4">
      <c r="A419" t="s">
        <v>4991</v>
      </c>
      <c r="B419" t="s">
        <v>4992</v>
      </c>
      <c r="C419" t="s">
        <v>2770</v>
      </c>
      <c r="D419" t="s">
        <v>4522</v>
      </c>
    </row>
    <row r="420" spans="1:4">
      <c r="A420" t="s">
        <v>1688</v>
      </c>
      <c r="B420" t="s">
        <v>4993</v>
      </c>
      <c r="C420" t="s">
        <v>4517</v>
      </c>
      <c r="D420" t="s">
        <v>4518</v>
      </c>
    </row>
    <row r="421" spans="1:4">
      <c r="A421" t="s">
        <v>1687</v>
      </c>
      <c r="B421" t="s">
        <v>4994</v>
      </c>
      <c r="C421" t="s">
        <v>4521</v>
      </c>
      <c r="D421" t="s">
        <v>4522</v>
      </c>
    </row>
    <row r="422" spans="1:4">
      <c r="A422" t="s">
        <v>4995</v>
      </c>
      <c r="B422" t="s">
        <v>4996</v>
      </c>
      <c r="C422" t="s">
        <v>2770</v>
      </c>
      <c r="D422" t="s">
        <v>4551</v>
      </c>
    </row>
    <row r="423" spans="1:4">
      <c r="A423" t="s">
        <v>4997</v>
      </c>
      <c r="B423" t="s">
        <v>4998</v>
      </c>
      <c r="C423" t="s">
        <v>2770</v>
      </c>
      <c r="D423" t="s">
        <v>4522</v>
      </c>
    </row>
    <row r="424" spans="1:4">
      <c r="A424" t="s">
        <v>4903</v>
      </c>
      <c r="B424" t="s">
        <v>4999</v>
      </c>
      <c r="C424" t="s">
        <v>4542</v>
      </c>
      <c r="D424" t="s">
        <v>4543</v>
      </c>
    </row>
    <row r="425" spans="1:4">
      <c r="A425" t="s">
        <v>600</v>
      </c>
      <c r="B425" t="s">
        <v>2770</v>
      </c>
      <c r="C425" t="s">
        <v>2770</v>
      </c>
      <c r="D425" t="s">
        <v>4514</v>
      </c>
    </row>
    <row r="426" spans="1:4">
      <c r="A426" t="s">
        <v>601</v>
      </c>
      <c r="B426" t="s">
        <v>5000</v>
      </c>
      <c r="C426" t="s">
        <v>4513</v>
      </c>
      <c r="D426" t="s">
        <v>4514</v>
      </c>
    </row>
    <row r="427" spans="1:4">
      <c r="A427" t="s">
        <v>4592</v>
      </c>
      <c r="B427" t="s">
        <v>2770</v>
      </c>
      <c r="C427" t="s">
        <v>2770</v>
      </c>
      <c r="D427" t="s">
        <v>4522</v>
      </c>
    </row>
    <row r="428" spans="1:4">
      <c r="A428" t="s">
        <v>5001</v>
      </c>
      <c r="B428" t="s">
        <v>2770</v>
      </c>
      <c r="C428" t="s">
        <v>2770</v>
      </c>
      <c r="D428" t="s">
        <v>4522</v>
      </c>
    </row>
    <row r="429" spans="1:4">
      <c r="A429" t="s">
        <v>5002</v>
      </c>
      <c r="B429" t="s">
        <v>5003</v>
      </c>
      <c r="C429" t="s">
        <v>2770</v>
      </c>
      <c r="D429" t="s">
        <v>4968</v>
      </c>
    </row>
    <row r="430" spans="1:4">
      <c r="A430" t="s">
        <v>5004</v>
      </c>
      <c r="B430" t="s">
        <v>5005</v>
      </c>
      <c r="C430" t="s">
        <v>2770</v>
      </c>
      <c r="D430" t="s">
        <v>4522</v>
      </c>
    </row>
    <row r="431" spans="1:4">
      <c r="A431" t="s">
        <v>1689</v>
      </c>
      <c r="B431" t="s">
        <v>5006</v>
      </c>
      <c r="C431" t="s">
        <v>4517</v>
      </c>
      <c r="D431" t="s">
        <v>4518</v>
      </c>
    </row>
    <row r="432" spans="1:4">
      <c r="A432" t="s">
        <v>5007</v>
      </c>
      <c r="B432" t="s">
        <v>5008</v>
      </c>
      <c r="C432" t="s">
        <v>2770</v>
      </c>
      <c r="D432" t="s">
        <v>4551</v>
      </c>
    </row>
    <row r="433" spans="1:4">
      <c r="A433" t="s">
        <v>5009</v>
      </c>
      <c r="B433" t="s">
        <v>5010</v>
      </c>
      <c r="C433" t="s">
        <v>2770</v>
      </c>
      <c r="D433" t="s">
        <v>4522</v>
      </c>
    </row>
    <row r="434" spans="1:4">
      <c r="A434" t="s">
        <v>5011</v>
      </c>
      <c r="B434" t="s">
        <v>2770</v>
      </c>
      <c r="C434" t="s">
        <v>4573</v>
      </c>
      <c r="D434" t="s">
        <v>4574</v>
      </c>
    </row>
    <row r="435" spans="1:4">
      <c r="A435" t="s">
        <v>5013</v>
      </c>
      <c r="B435" t="s">
        <v>5014</v>
      </c>
      <c r="C435" t="s">
        <v>2770</v>
      </c>
      <c r="D435" t="s">
        <v>4574</v>
      </c>
    </row>
    <row r="436" spans="1:4">
      <c r="A436" t="s">
        <v>5015</v>
      </c>
      <c r="B436" t="s">
        <v>5016</v>
      </c>
      <c r="C436" t="s">
        <v>2770</v>
      </c>
      <c r="D436" t="s">
        <v>4574</v>
      </c>
    </row>
    <row r="437" spans="1:4">
      <c r="A437" t="s">
        <v>5017</v>
      </c>
      <c r="B437" t="s">
        <v>5018</v>
      </c>
      <c r="C437" t="s">
        <v>2770</v>
      </c>
      <c r="D437" t="s">
        <v>4574</v>
      </c>
    </row>
    <row r="438" spans="1:4">
      <c r="A438" t="s">
        <v>5019</v>
      </c>
      <c r="B438" t="s">
        <v>5020</v>
      </c>
      <c r="C438" t="s">
        <v>2770</v>
      </c>
      <c r="D438" t="s">
        <v>4574</v>
      </c>
    </row>
    <row r="439" spans="1:4">
      <c r="A439" t="s">
        <v>5021</v>
      </c>
      <c r="B439" t="s">
        <v>5022</v>
      </c>
      <c r="C439" t="s">
        <v>2770</v>
      </c>
      <c r="D439" t="s">
        <v>4574</v>
      </c>
    </row>
    <row r="440" spans="1:4">
      <c r="A440" t="s">
        <v>5023</v>
      </c>
      <c r="B440" t="s">
        <v>5024</v>
      </c>
      <c r="C440" t="s">
        <v>2770</v>
      </c>
      <c r="D440" t="s">
        <v>4574</v>
      </c>
    </row>
    <row r="441" spans="1:4">
      <c r="A441" t="s">
        <v>5025</v>
      </c>
      <c r="B441" t="s">
        <v>5026</v>
      </c>
      <c r="C441" t="s">
        <v>2770</v>
      </c>
      <c r="D441" t="s">
        <v>4574</v>
      </c>
    </row>
    <row r="442" spans="1:4">
      <c r="A442" t="s">
        <v>5027</v>
      </c>
      <c r="B442" t="s">
        <v>5028</v>
      </c>
      <c r="C442" t="s">
        <v>2770</v>
      </c>
      <c r="D442" t="s">
        <v>4574</v>
      </c>
    </row>
    <row r="443" spans="1:4">
      <c r="A443" t="s">
        <v>5029</v>
      </c>
      <c r="B443" t="s">
        <v>5030</v>
      </c>
      <c r="C443" t="s">
        <v>2770</v>
      </c>
      <c r="D443" t="s">
        <v>4574</v>
      </c>
    </row>
    <row r="444" spans="1:4">
      <c r="A444" t="s">
        <v>5031</v>
      </c>
      <c r="B444" t="s">
        <v>5032</v>
      </c>
      <c r="C444" t="s">
        <v>2770</v>
      </c>
      <c r="D444" t="s">
        <v>4574</v>
      </c>
    </row>
    <row r="445" spans="1:4">
      <c r="A445" t="s">
        <v>600</v>
      </c>
      <c r="B445" t="s">
        <v>2770</v>
      </c>
      <c r="C445" t="s">
        <v>2770</v>
      </c>
      <c r="D445" t="s">
        <v>4514</v>
      </c>
    </row>
    <row r="446" spans="1:4">
      <c r="A446" t="s">
        <v>5033</v>
      </c>
      <c r="B446" t="s">
        <v>5034</v>
      </c>
      <c r="C446" t="s">
        <v>2770</v>
      </c>
      <c r="D446" t="s">
        <v>4574</v>
      </c>
    </row>
    <row r="447" spans="1:4">
      <c r="A447" t="s">
        <v>5035</v>
      </c>
      <c r="B447" t="s">
        <v>5036</v>
      </c>
      <c r="C447" t="s">
        <v>2770</v>
      </c>
      <c r="D447" t="s">
        <v>4574</v>
      </c>
    </row>
    <row r="448" spans="1:4">
      <c r="A448" t="s">
        <v>5037</v>
      </c>
      <c r="B448" t="s">
        <v>5038</v>
      </c>
      <c r="C448" t="s">
        <v>2770</v>
      </c>
      <c r="D448" t="s">
        <v>4574</v>
      </c>
    </row>
    <row r="449" spans="1:4">
      <c r="A449" t="s">
        <v>5039</v>
      </c>
      <c r="B449" t="s">
        <v>5040</v>
      </c>
      <c r="C449" t="s">
        <v>2770</v>
      </c>
      <c r="D449" t="s">
        <v>4574</v>
      </c>
    </row>
    <row r="450" spans="1:4">
      <c r="A450" t="s">
        <v>5041</v>
      </c>
      <c r="B450" t="s">
        <v>5042</v>
      </c>
      <c r="C450" t="s">
        <v>2770</v>
      </c>
      <c r="D450" t="s">
        <v>4574</v>
      </c>
    </row>
    <row r="451" spans="1:4">
      <c r="A451" t="s">
        <v>5043</v>
      </c>
      <c r="B451" t="s">
        <v>5044</v>
      </c>
      <c r="C451" t="s">
        <v>2770</v>
      </c>
      <c r="D451" t="s">
        <v>4574</v>
      </c>
    </row>
    <row r="452" spans="1:4">
      <c r="A452" t="s">
        <v>5045</v>
      </c>
      <c r="B452" t="s">
        <v>5046</v>
      </c>
      <c r="C452" t="s">
        <v>2770</v>
      </c>
      <c r="D452" t="s">
        <v>4574</v>
      </c>
    </row>
    <row r="453" spans="1:4">
      <c r="A453" t="s">
        <v>5047</v>
      </c>
      <c r="B453" t="s">
        <v>5048</v>
      </c>
      <c r="C453" t="s">
        <v>2770</v>
      </c>
      <c r="D453" t="s">
        <v>4574</v>
      </c>
    </row>
    <row r="454" spans="1:4">
      <c r="A454" t="s">
        <v>5049</v>
      </c>
      <c r="B454" t="s">
        <v>5050</v>
      </c>
      <c r="C454" t="s">
        <v>2770</v>
      </c>
      <c r="D454" t="s">
        <v>4574</v>
      </c>
    </row>
    <row r="455" spans="1:4">
      <c r="A455" t="s">
        <v>5051</v>
      </c>
      <c r="B455" t="s">
        <v>5052</v>
      </c>
      <c r="C455" t="s">
        <v>2770</v>
      </c>
      <c r="D455" t="s">
        <v>4574</v>
      </c>
    </row>
    <row r="456" spans="1:4">
      <c r="A456" t="s">
        <v>5053</v>
      </c>
      <c r="B456" t="s">
        <v>5054</v>
      </c>
      <c r="C456" t="s">
        <v>2770</v>
      </c>
      <c r="D456" t="s">
        <v>4574</v>
      </c>
    </row>
    <row r="457" spans="1:4">
      <c r="A457" t="s">
        <v>5055</v>
      </c>
      <c r="B457" t="s">
        <v>5056</v>
      </c>
      <c r="C457" t="s">
        <v>2770</v>
      </c>
      <c r="D457" t="s">
        <v>4574</v>
      </c>
    </row>
    <row r="458" spans="1:4">
      <c r="A458" t="s">
        <v>601</v>
      </c>
      <c r="B458" t="s">
        <v>5057</v>
      </c>
      <c r="C458" t="s">
        <v>4513</v>
      </c>
      <c r="D458" t="s">
        <v>4514</v>
      </c>
    </row>
    <row r="459" spans="1:4">
      <c r="A459" t="s">
        <v>5058</v>
      </c>
      <c r="B459" t="s">
        <v>5059</v>
      </c>
      <c r="C459" t="s">
        <v>4517</v>
      </c>
      <c r="D459" t="s">
        <v>4518</v>
      </c>
    </row>
    <row r="460" spans="1:4">
      <c r="A460" t="s">
        <v>5060</v>
      </c>
      <c r="B460" t="s">
        <v>5061</v>
      </c>
      <c r="C460" t="s">
        <v>2770</v>
      </c>
      <c r="D460" t="s">
        <v>4574</v>
      </c>
    </row>
    <row r="461" spans="1:4">
      <c r="A461" t="s">
        <v>5062</v>
      </c>
      <c r="B461" t="s">
        <v>5063</v>
      </c>
      <c r="C461" t="s">
        <v>2770</v>
      </c>
      <c r="D461" t="s">
        <v>4574</v>
      </c>
    </row>
    <row r="462" spans="1:4">
      <c r="A462" t="s">
        <v>5064</v>
      </c>
      <c r="B462" t="s">
        <v>5065</v>
      </c>
      <c r="C462" t="s">
        <v>2770</v>
      </c>
      <c r="D462" t="s">
        <v>4574</v>
      </c>
    </row>
    <row r="463" spans="1:4">
      <c r="A463" t="s">
        <v>5066</v>
      </c>
      <c r="B463" t="s">
        <v>5067</v>
      </c>
      <c r="C463" t="s">
        <v>2770</v>
      </c>
      <c r="D463" t="s">
        <v>4574</v>
      </c>
    </row>
    <row r="464" spans="1:4">
      <c r="A464" t="s">
        <v>5068</v>
      </c>
      <c r="B464" t="s">
        <v>5069</v>
      </c>
      <c r="C464" t="s">
        <v>2770</v>
      </c>
      <c r="D464" t="s">
        <v>4574</v>
      </c>
    </row>
    <row r="465" spans="1:4">
      <c r="A465" t="s">
        <v>5070</v>
      </c>
      <c r="B465" t="s">
        <v>5071</v>
      </c>
      <c r="C465" t="s">
        <v>2770</v>
      </c>
      <c r="D465" t="s">
        <v>4574</v>
      </c>
    </row>
    <row r="466" spans="1:4">
      <c r="A466" t="s">
        <v>5072</v>
      </c>
      <c r="B466" t="s">
        <v>5073</v>
      </c>
      <c r="C466" t="s">
        <v>2770</v>
      </c>
      <c r="D466" t="s">
        <v>4574</v>
      </c>
    </row>
    <row r="467" spans="1:4">
      <c r="A467" t="s">
        <v>5074</v>
      </c>
      <c r="B467" t="s">
        <v>5075</v>
      </c>
      <c r="C467" t="s">
        <v>2770</v>
      </c>
      <c r="D467" t="s">
        <v>4574</v>
      </c>
    </row>
    <row r="468" spans="1:4">
      <c r="A468" t="s">
        <v>5076</v>
      </c>
      <c r="B468" t="s">
        <v>5077</v>
      </c>
      <c r="C468" t="s">
        <v>2770</v>
      </c>
      <c r="D468" t="s">
        <v>4574</v>
      </c>
    </row>
    <row r="469" spans="1:4">
      <c r="A469" t="s">
        <v>5078</v>
      </c>
      <c r="B469" t="s">
        <v>5079</v>
      </c>
      <c r="C469" t="s">
        <v>2770</v>
      </c>
      <c r="D469" t="s">
        <v>4574</v>
      </c>
    </row>
    <row r="470" spans="1:4">
      <c r="A470" t="s">
        <v>5080</v>
      </c>
      <c r="B470" t="s">
        <v>5081</v>
      </c>
      <c r="C470" t="s">
        <v>2770</v>
      </c>
      <c r="D470" t="s">
        <v>4574</v>
      </c>
    </row>
    <row r="471" spans="1:4">
      <c r="A471" t="s">
        <v>5082</v>
      </c>
      <c r="B471" t="s">
        <v>5083</v>
      </c>
      <c r="C471" t="s">
        <v>2770</v>
      </c>
      <c r="D471" t="s">
        <v>4574</v>
      </c>
    </row>
    <row r="472" spans="1:4">
      <c r="A472" t="s">
        <v>5084</v>
      </c>
      <c r="B472" t="s">
        <v>5085</v>
      </c>
      <c r="C472" t="s">
        <v>2770</v>
      </c>
      <c r="D472" t="s">
        <v>4574</v>
      </c>
    </row>
    <row r="473" spans="1:4">
      <c r="A473" t="s">
        <v>5086</v>
      </c>
      <c r="B473" t="s">
        <v>5087</v>
      </c>
      <c r="C473" t="s">
        <v>2770</v>
      </c>
      <c r="D473" t="s">
        <v>4574</v>
      </c>
    </row>
    <row r="474" spans="1:4">
      <c r="A474" t="s">
        <v>5088</v>
      </c>
      <c r="B474" t="s">
        <v>5089</v>
      </c>
      <c r="C474" t="s">
        <v>2770</v>
      </c>
      <c r="D474" t="s">
        <v>4574</v>
      </c>
    </row>
    <row r="475" spans="1:4">
      <c r="A475" t="s">
        <v>5090</v>
      </c>
      <c r="B475" t="s">
        <v>5091</v>
      </c>
      <c r="C475" t="s">
        <v>2770</v>
      </c>
      <c r="D475" t="s">
        <v>4574</v>
      </c>
    </row>
    <row r="476" spans="1:4">
      <c r="A476" t="s">
        <v>5092</v>
      </c>
      <c r="B476" t="s">
        <v>5093</v>
      </c>
      <c r="C476" t="s">
        <v>2770</v>
      </c>
      <c r="D476" t="s">
        <v>4574</v>
      </c>
    </row>
    <row r="477" spans="1:4">
      <c r="A477" t="s">
        <v>5094</v>
      </c>
      <c r="B477" t="s">
        <v>5095</v>
      </c>
      <c r="C477" t="s">
        <v>2770</v>
      </c>
      <c r="D477" t="s">
        <v>4574</v>
      </c>
    </row>
    <row r="478" spans="1:4">
      <c r="A478" t="s">
        <v>5096</v>
      </c>
      <c r="B478" t="s">
        <v>5097</v>
      </c>
      <c r="C478" t="s">
        <v>2770</v>
      </c>
      <c r="D478" t="s">
        <v>4574</v>
      </c>
    </row>
    <row r="479" spans="1:4">
      <c r="A479" t="s">
        <v>5098</v>
      </c>
      <c r="B479" t="s">
        <v>5099</v>
      </c>
      <c r="C479" t="s">
        <v>2770</v>
      </c>
      <c r="D479" t="s">
        <v>4574</v>
      </c>
    </row>
    <row r="480" spans="1:4">
      <c r="A480" t="s">
        <v>5100</v>
      </c>
      <c r="B480" t="s">
        <v>5101</v>
      </c>
      <c r="C480" t="s">
        <v>2770</v>
      </c>
      <c r="D480" t="s">
        <v>4574</v>
      </c>
    </row>
    <row r="481" spans="1:4">
      <c r="A481" t="s">
        <v>5102</v>
      </c>
      <c r="B481" t="s">
        <v>5103</v>
      </c>
      <c r="C481" t="s">
        <v>2770</v>
      </c>
      <c r="D481" t="s">
        <v>4574</v>
      </c>
    </row>
    <row r="482" spans="1:4">
      <c r="A482" t="s">
        <v>5104</v>
      </c>
      <c r="B482" t="s">
        <v>5105</v>
      </c>
      <c r="C482" t="s">
        <v>2770</v>
      </c>
      <c r="D482" t="s">
        <v>4574</v>
      </c>
    </row>
    <row r="483" spans="1:4">
      <c r="A483" t="s">
        <v>5106</v>
      </c>
      <c r="B483" t="s">
        <v>5107</v>
      </c>
      <c r="C483" t="s">
        <v>2770</v>
      </c>
      <c r="D483" t="s">
        <v>4574</v>
      </c>
    </row>
    <row r="484" spans="1:4">
      <c r="A484" t="s">
        <v>5108</v>
      </c>
      <c r="B484" t="s">
        <v>2770</v>
      </c>
      <c r="C484" t="s">
        <v>4573</v>
      </c>
      <c r="D484" t="s">
        <v>4574</v>
      </c>
    </row>
    <row r="485" spans="1:4">
      <c r="A485" t="s">
        <v>5109</v>
      </c>
      <c r="B485" t="s">
        <v>2770</v>
      </c>
      <c r="C485" t="s">
        <v>2770</v>
      </c>
      <c r="D485" t="s">
        <v>4770</v>
      </c>
    </row>
    <row r="486" spans="1:4">
      <c r="A486" t="s">
        <v>5110</v>
      </c>
      <c r="B486" t="s">
        <v>2770</v>
      </c>
      <c r="C486" t="s">
        <v>4517</v>
      </c>
      <c r="D486" t="s">
        <v>4518</v>
      </c>
    </row>
    <row r="487" spans="1:4">
      <c r="A487" t="s">
        <v>5111</v>
      </c>
      <c r="B487" t="s">
        <v>5112</v>
      </c>
      <c r="C487" t="s">
        <v>2770</v>
      </c>
      <c r="D487" t="s">
        <v>4574</v>
      </c>
    </row>
    <row r="488" spans="1:4">
      <c r="A488" t="s">
        <v>5113</v>
      </c>
      <c r="B488" t="s">
        <v>5114</v>
      </c>
      <c r="C488" t="s">
        <v>2770</v>
      </c>
      <c r="D488" t="s">
        <v>4574</v>
      </c>
    </row>
    <row r="489" spans="1:4">
      <c r="A489" t="s">
        <v>5115</v>
      </c>
      <c r="B489" t="s">
        <v>5116</v>
      </c>
      <c r="C489" t="s">
        <v>2770</v>
      </c>
      <c r="D489" t="s">
        <v>4574</v>
      </c>
    </row>
    <row r="490" spans="1:4">
      <c r="A490" t="s">
        <v>5117</v>
      </c>
      <c r="B490" t="s">
        <v>5118</v>
      </c>
      <c r="C490" t="s">
        <v>2770</v>
      </c>
      <c r="D490" t="s">
        <v>4574</v>
      </c>
    </row>
    <row r="491" spans="1:4">
      <c r="A491" t="s">
        <v>5119</v>
      </c>
      <c r="B491" t="s">
        <v>5120</v>
      </c>
      <c r="C491" t="s">
        <v>2770</v>
      </c>
      <c r="D491" t="s">
        <v>4574</v>
      </c>
    </row>
    <row r="492" spans="1:4">
      <c r="A492" t="s">
        <v>5121</v>
      </c>
      <c r="B492" t="s">
        <v>5122</v>
      </c>
      <c r="C492" t="s">
        <v>2770</v>
      </c>
      <c r="D492" t="s">
        <v>4574</v>
      </c>
    </row>
    <row r="493" spans="1:4">
      <c r="A493" t="s">
        <v>5123</v>
      </c>
      <c r="B493" t="s">
        <v>5124</v>
      </c>
      <c r="C493" t="s">
        <v>2770</v>
      </c>
      <c r="D493" t="s">
        <v>4574</v>
      </c>
    </row>
    <row r="494" spans="1:4">
      <c r="A494" t="s">
        <v>5125</v>
      </c>
      <c r="B494" t="s">
        <v>5126</v>
      </c>
      <c r="C494" t="s">
        <v>2770</v>
      </c>
      <c r="D494" t="s">
        <v>4574</v>
      </c>
    </row>
    <row r="495" spans="1:4">
      <c r="A495" t="s">
        <v>5127</v>
      </c>
      <c r="B495" t="s">
        <v>5128</v>
      </c>
      <c r="C495" t="s">
        <v>2770</v>
      </c>
      <c r="D495" t="s">
        <v>4574</v>
      </c>
    </row>
    <row r="496" spans="1:4">
      <c r="A496" t="s">
        <v>5129</v>
      </c>
      <c r="B496" t="s">
        <v>5130</v>
      </c>
      <c r="C496" t="s">
        <v>2770</v>
      </c>
      <c r="D496" t="s">
        <v>4574</v>
      </c>
    </row>
    <row r="497" spans="1:4">
      <c r="A497" t="s">
        <v>5131</v>
      </c>
      <c r="B497" t="s">
        <v>5132</v>
      </c>
      <c r="C497" t="s">
        <v>2770</v>
      </c>
      <c r="D497" t="s">
        <v>4574</v>
      </c>
    </row>
    <row r="498" spans="1:4">
      <c r="A498" t="s">
        <v>5133</v>
      </c>
      <c r="B498" t="s">
        <v>5134</v>
      </c>
      <c r="C498" t="s">
        <v>2770</v>
      </c>
      <c r="D498" t="s">
        <v>4574</v>
      </c>
    </row>
    <row r="499" spans="1:4">
      <c r="A499" t="s">
        <v>5135</v>
      </c>
      <c r="B499" t="s">
        <v>5136</v>
      </c>
      <c r="C499" t="s">
        <v>2770</v>
      </c>
      <c r="D499" t="s">
        <v>4574</v>
      </c>
    </row>
    <row r="500" spans="1:4">
      <c r="A500" t="s">
        <v>5137</v>
      </c>
      <c r="B500" t="s">
        <v>5138</v>
      </c>
      <c r="C500" t="s">
        <v>2770</v>
      </c>
      <c r="D500" t="s">
        <v>4574</v>
      </c>
    </row>
    <row r="501" spans="1:4">
      <c r="A501" t="s">
        <v>5139</v>
      </c>
      <c r="B501" t="s">
        <v>5140</v>
      </c>
      <c r="C501" t="s">
        <v>2770</v>
      </c>
      <c r="D501" t="s">
        <v>4574</v>
      </c>
    </row>
    <row r="502" spans="1:4">
      <c r="A502" t="s">
        <v>5141</v>
      </c>
      <c r="B502" t="s">
        <v>5142</v>
      </c>
      <c r="C502" t="s">
        <v>2770</v>
      </c>
      <c r="D502" t="s">
        <v>4574</v>
      </c>
    </row>
    <row r="503" spans="1:4">
      <c r="A503" t="s">
        <v>5143</v>
      </c>
      <c r="B503" t="s">
        <v>5144</v>
      </c>
      <c r="C503" t="s">
        <v>2770</v>
      </c>
      <c r="D503" t="s">
        <v>4574</v>
      </c>
    </row>
    <row r="504" spans="1:4">
      <c r="A504" t="s">
        <v>5145</v>
      </c>
      <c r="B504" t="s">
        <v>5146</v>
      </c>
      <c r="C504" t="s">
        <v>2770</v>
      </c>
      <c r="D504" t="s">
        <v>4574</v>
      </c>
    </row>
    <row r="505" spans="1:4">
      <c r="A505" t="s">
        <v>5147</v>
      </c>
      <c r="B505" t="s">
        <v>5148</v>
      </c>
      <c r="C505" t="s">
        <v>2770</v>
      </c>
      <c r="D505" t="s">
        <v>4574</v>
      </c>
    </row>
    <row r="506" spans="1:4">
      <c r="A506" t="s">
        <v>5149</v>
      </c>
      <c r="B506" t="s">
        <v>5150</v>
      </c>
      <c r="C506" t="s">
        <v>2770</v>
      </c>
      <c r="D506" t="s">
        <v>4574</v>
      </c>
    </row>
    <row r="507" spans="1:4">
      <c r="A507" t="s">
        <v>5151</v>
      </c>
      <c r="B507" t="s">
        <v>5152</v>
      </c>
      <c r="C507" t="s">
        <v>2770</v>
      </c>
      <c r="D507" t="s">
        <v>4574</v>
      </c>
    </row>
    <row r="508" spans="1:4">
      <c r="A508" t="s">
        <v>5153</v>
      </c>
      <c r="B508" t="s">
        <v>5154</v>
      </c>
      <c r="C508" t="s">
        <v>2770</v>
      </c>
      <c r="D508" t="s">
        <v>4574</v>
      </c>
    </row>
    <row r="509" spans="1:4">
      <c r="A509" t="s">
        <v>5155</v>
      </c>
      <c r="B509" t="s">
        <v>5156</v>
      </c>
      <c r="C509" t="s">
        <v>4573</v>
      </c>
      <c r="D509" t="s">
        <v>4574</v>
      </c>
    </row>
    <row r="510" spans="1:4">
      <c r="A510" t="s">
        <v>5157</v>
      </c>
      <c r="B510" t="s">
        <v>5158</v>
      </c>
      <c r="C510" t="s">
        <v>2770</v>
      </c>
      <c r="D510" t="s">
        <v>4574</v>
      </c>
    </row>
    <row r="511" spans="1:4">
      <c r="A511" t="s">
        <v>5159</v>
      </c>
      <c r="B511" t="s">
        <v>5160</v>
      </c>
      <c r="C511" t="s">
        <v>2770</v>
      </c>
      <c r="D511" t="s">
        <v>4574</v>
      </c>
    </row>
    <row r="512" spans="1:4">
      <c r="A512" t="s">
        <v>5161</v>
      </c>
      <c r="B512" t="s">
        <v>5162</v>
      </c>
      <c r="C512" t="s">
        <v>2770</v>
      </c>
      <c r="D512" t="s">
        <v>4574</v>
      </c>
    </row>
    <row r="513" spans="1:4">
      <c r="A513" t="s">
        <v>5163</v>
      </c>
      <c r="B513" t="s">
        <v>5164</v>
      </c>
      <c r="C513" t="s">
        <v>2770</v>
      </c>
      <c r="D513" t="s">
        <v>4574</v>
      </c>
    </row>
    <row r="514" spans="1:4">
      <c r="A514" t="s">
        <v>1925</v>
      </c>
      <c r="B514" t="s">
        <v>5165</v>
      </c>
      <c r="C514" t="s">
        <v>4513</v>
      </c>
      <c r="D514" t="s">
        <v>4514</v>
      </c>
    </row>
    <row r="515" spans="1:4">
      <c r="A515" t="s">
        <v>5166</v>
      </c>
      <c r="B515" t="s">
        <v>5167</v>
      </c>
      <c r="C515" t="s">
        <v>2770</v>
      </c>
      <c r="D515" t="s">
        <v>4574</v>
      </c>
    </row>
    <row r="516" spans="1:4">
      <c r="A516" t="s">
        <v>5168</v>
      </c>
      <c r="B516" t="s">
        <v>5169</v>
      </c>
      <c r="C516" t="s">
        <v>2770</v>
      </c>
      <c r="D516" t="s">
        <v>4574</v>
      </c>
    </row>
    <row r="517" spans="1:4">
      <c r="A517" t="s">
        <v>5170</v>
      </c>
      <c r="B517" t="s">
        <v>5171</v>
      </c>
      <c r="C517" t="s">
        <v>2770</v>
      </c>
      <c r="D517" t="s">
        <v>4574</v>
      </c>
    </row>
    <row r="518" spans="1:4">
      <c r="A518" t="s">
        <v>5172</v>
      </c>
      <c r="B518" t="s">
        <v>5173</v>
      </c>
      <c r="C518" t="s">
        <v>2770</v>
      </c>
      <c r="D518" t="s">
        <v>4574</v>
      </c>
    </row>
    <row r="519" spans="1:4">
      <c r="A519" t="s">
        <v>5174</v>
      </c>
      <c r="B519" t="s">
        <v>5175</v>
      </c>
      <c r="C519" t="s">
        <v>2770</v>
      </c>
      <c r="D519" t="s">
        <v>4574</v>
      </c>
    </row>
    <row r="520" spans="1:4">
      <c r="A520" t="s">
        <v>5176</v>
      </c>
      <c r="B520" t="s">
        <v>5177</v>
      </c>
      <c r="C520" t="s">
        <v>2770</v>
      </c>
      <c r="D520" t="s">
        <v>4574</v>
      </c>
    </row>
    <row r="521" spans="1:4">
      <c r="A521" t="s">
        <v>5178</v>
      </c>
      <c r="B521" t="s">
        <v>2770</v>
      </c>
      <c r="C521" t="s">
        <v>4517</v>
      </c>
      <c r="D521" t="s">
        <v>4518</v>
      </c>
    </row>
    <row r="522" spans="1:4">
      <c r="A522" t="s">
        <v>5179</v>
      </c>
      <c r="B522" t="s">
        <v>2770</v>
      </c>
      <c r="C522" t="s">
        <v>2770</v>
      </c>
      <c r="D522" t="s">
        <v>4543</v>
      </c>
    </row>
    <row r="523" spans="1:4">
      <c r="A523" t="s">
        <v>601</v>
      </c>
      <c r="B523" t="s">
        <v>2770</v>
      </c>
      <c r="C523" t="s">
        <v>2770</v>
      </c>
      <c r="D523" t="s">
        <v>4514</v>
      </c>
    </row>
    <row r="524" spans="1:4">
      <c r="A524" t="s">
        <v>5180</v>
      </c>
      <c r="B524" t="s">
        <v>2770</v>
      </c>
      <c r="C524" t="s">
        <v>2770</v>
      </c>
      <c r="D524" t="s">
        <v>4522</v>
      </c>
    </row>
    <row r="525" spans="1:4">
      <c r="A525" t="s">
        <v>4988</v>
      </c>
      <c r="B525" t="s">
        <v>2770</v>
      </c>
      <c r="C525" t="s">
        <v>2770</v>
      </c>
      <c r="D525" t="s">
        <v>4522</v>
      </c>
    </row>
    <row r="526" spans="1:4">
      <c r="A526" t="s">
        <v>601</v>
      </c>
      <c r="B526" t="s">
        <v>2770</v>
      </c>
      <c r="C526" t="s">
        <v>2770</v>
      </c>
      <c r="D526" t="s">
        <v>4514</v>
      </c>
    </row>
    <row r="527" spans="1:4">
      <c r="A527" t="s">
        <v>5179</v>
      </c>
      <c r="B527" t="s">
        <v>2770</v>
      </c>
      <c r="C527" t="s">
        <v>2770</v>
      </c>
      <c r="D527" t="s">
        <v>4543</v>
      </c>
    </row>
    <row r="528" spans="1:4">
      <c r="A528" t="s">
        <v>5181</v>
      </c>
      <c r="B528" t="s">
        <v>5182</v>
      </c>
      <c r="C528" t="s">
        <v>2770</v>
      </c>
      <c r="D528" t="s">
        <v>4522</v>
      </c>
    </row>
    <row r="529" spans="1:4">
      <c r="A529" t="s">
        <v>5183</v>
      </c>
      <c r="B529" t="s">
        <v>5184</v>
      </c>
      <c r="C529" t="s">
        <v>2770</v>
      </c>
      <c r="D529" t="s">
        <v>4522</v>
      </c>
    </row>
    <row r="530" spans="1:4">
      <c r="A530" t="s">
        <v>5185</v>
      </c>
      <c r="B530" t="s">
        <v>5186</v>
      </c>
      <c r="C530" t="s">
        <v>2770</v>
      </c>
      <c r="D530" t="s">
        <v>4518</v>
      </c>
    </row>
    <row r="531" spans="1:4">
      <c r="A531" t="s">
        <v>5187</v>
      </c>
      <c r="B531" t="s">
        <v>5188</v>
      </c>
      <c r="C531" t="s">
        <v>2770</v>
      </c>
      <c r="D531" t="s">
        <v>4522</v>
      </c>
    </row>
    <row r="532" spans="1:4">
      <c r="A532" t="s">
        <v>5189</v>
      </c>
      <c r="B532" t="s">
        <v>5190</v>
      </c>
      <c r="C532" t="s">
        <v>2770</v>
      </c>
      <c r="D532" t="s">
        <v>4522</v>
      </c>
    </row>
    <row r="533" spans="1:4">
      <c r="A533" t="s">
        <v>5191</v>
      </c>
      <c r="B533" t="s">
        <v>5192</v>
      </c>
      <c r="C533" t="s">
        <v>2770</v>
      </c>
      <c r="D533" t="s">
        <v>4518</v>
      </c>
    </row>
    <row r="534" spans="1:4">
      <c r="A534" t="s">
        <v>5193</v>
      </c>
      <c r="B534" t="s">
        <v>5194</v>
      </c>
      <c r="C534" t="s">
        <v>2770</v>
      </c>
      <c r="D534" t="s">
        <v>4522</v>
      </c>
    </row>
    <row r="535" spans="1:4">
      <c r="A535" t="s">
        <v>5195</v>
      </c>
      <c r="B535" t="s">
        <v>5196</v>
      </c>
      <c r="C535" t="s">
        <v>2770</v>
      </c>
      <c r="D535" t="s">
        <v>4522</v>
      </c>
    </row>
    <row r="536" spans="1:4">
      <c r="A536" t="s">
        <v>5197</v>
      </c>
      <c r="B536" t="s">
        <v>5198</v>
      </c>
      <c r="C536" t="s">
        <v>2770</v>
      </c>
      <c r="D536" t="s">
        <v>4522</v>
      </c>
    </row>
    <row r="537" spans="1:4">
      <c r="A537" t="s">
        <v>5199</v>
      </c>
      <c r="B537" t="s">
        <v>5200</v>
      </c>
      <c r="C537" t="s">
        <v>2770</v>
      </c>
      <c r="D537" t="s">
        <v>4522</v>
      </c>
    </row>
    <row r="538" spans="1:4">
      <c r="A538" t="s">
        <v>5201</v>
      </c>
      <c r="B538" t="s">
        <v>5202</v>
      </c>
      <c r="C538" t="s">
        <v>2770</v>
      </c>
      <c r="D538" t="s">
        <v>4522</v>
      </c>
    </row>
    <row r="539" spans="1:4">
      <c r="A539" t="s">
        <v>5187</v>
      </c>
      <c r="B539" t="s">
        <v>5188</v>
      </c>
      <c r="C539" t="s">
        <v>2770</v>
      </c>
      <c r="D539" t="s">
        <v>4522</v>
      </c>
    </row>
    <row r="540" spans="1:4">
      <c r="A540" t="s">
        <v>5203</v>
      </c>
      <c r="B540" t="s">
        <v>5204</v>
      </c>
      <c r="C540" t="s">
        <v>2770</v>
      </c>
      <c r="D540" t="s">
        <v>4968</v>
      </c>
    </row>
    <row r="541" spans="1:4">
      <c r="A541" t="s">
        <v>5205</v>
      </c>
      <c r="B541" t="s">
        <v>5206</v>
      </c>
      <c r="C541" t="s">
        <v>2770</v>
      </c>
      <c r="D541" t="s">
        <v>4522</v>
      </c>
    </row>
    <row r="542" spans="1:4">
      <c r="A542" t="s">
        <v>5207</v>
      </c>
      <c r="B542" t="s">
        <v>5208</v>
      </c>
      <c r="C542" t="s">
        <v>2770</v>
      </c>
      <c r="D542" t="s">
        <v>4968</v>
      </c>
    </row>
    <row r="543" spans="1:4">
      <c r="A543" t="s">
        <v>5209</v>
      </c>
      <c r="B543" t="s">
        <v>5210</v>
      </c>
      <c r="C543" t="s">
        <v>2770</v>
      </c>
      <c r="D543" t="s">
        <v>4968</v>
      </c>
    </row>
    <row r="544" spans="1:4">
      <c r="A544" t="s">
        <v>5211</v>
      </c>
      <c r="B544" t="s">
        <v>5212</v>
      </c>
      <c r="C544" t="s">
        <v>2770</v>
      </c>
      <c r="D544" t="s">
        <v>4518</v>
      </c>
    </row>
    <row r="545" spans="1:4">
      <c r="A545" t="s">
        <v>5213</v>
      </c>
      <c r="B545" t="s">
        <v>5214</v>
      </c>
      <c r="C545" t="s">
        <v>2770</v>
      </c>
      <c r="D545" t="s">
        <v>4518</v>
      </c>
    </row>
    <row r="546" spans="1:4">
      <c r="A546" t="s">
        <v>5215</v>
      </c>
      <c r="B546" t="s">
        <v>5216</v>
      </c>
      <c r="C546" t="s">
        <v>2770</v>
      </c>
      <c r="D546" t="s">
        <v>4968</v>
      </c>
    </row>
    <row r="547" spans="1:4">
      <c r="A547" t="s">
        <v>5217</v>
      </c>
      <c r="B547" t="s">
        <v>5218</v>
      </c>
      <c r="C547" t="s">
        <v>2770</v>
      </c>
      <c r="D547" t="s">
        <v>4522</v>
      </c>
    </row>
    <row r="548" spans="1:4">
      <c r="A548" t="s">
        <v>5219</v>
      </c>
      <c r="B548" t="s">
        <v>5220</v>
      </c>
      <c r="C548" t="s">
        <v>2770</v>
      </c>
      <c r="D548" t="s">
        <v>4770</v>
      </c>
    </row>
    <row r="549" spans="1:4">
      <c r="A549" t="s">
        <v>5221</v>
      </c>
      <c r="B549" t="s">
        <v>5222</v>
      </c>
      <c r="C549" t="s">
        <v>4521</v>
      </c>
      <c r="D549" t="s">
        <v>4921</v>
      </c>
    </row>
    <row r="550" spans="1:4">
      <c r="A550" t="s">
        <v>5223</v>
      </c>
      <c r="B550" t="s">
        <v>2770</v>
      </c>
      <c r="C550" t="s">
        <v>4665</v>
      </c>
      <c r="D550" t="s">
        <v>4522</v>
      </c>
    </row>
    <row r="551" spans="1:4">
      <c r="A551" t="s">
        <v>5225</v>
      </c>
      <c r="B551" t="s">
        <v>5226</v>
      </c>
      <c r="C551" t="s">
        <v>4533</v>
      </c>
      <c r="D551" t="s">
        <v>4899</v>
      </c>
    </row>
    <row r="552" spans="1:4">
      <c r="A552" t="s">
        <v>5227</v>
      </c>
      <c r="B552" t="s">
        <v>5228</v>
      </c>
      <c r="C552" t="s">
        <v>4586</v>
      </c>
      <c r="D552" t="s">
        <v>4522</v>
      </c>
    </row>
    <row r="553" spans="1:4">
      <c r="A553" t="s">
        <v>5229</v>
      </c>
      <c r="B553" t="s">
        <v>5230</v>
      </c>
      <c r="C553" t="s">
        <v>4586</v>
      </c>
      <c r="D553" t="s">
        <v>4522</v>
      </c>
    </row>
    <row r="554" spans="1:4">
      <c r="A554" t="s">
        <v>5231</v>
      </c>
      <c r="B554" t="s">
        <v>5232</v>
      </c>
      <c r="C554" t="s">
        <v>4586</v>
      </c>
      <c r="D554" t="s">
        <v>4522</v>
      </c>
    </row>
    <row r="555" spans="1:4">
      <c r="A555" t="s">
        <v>1689</v>
      </c>
      <c r="B555" t="s">
        <v>2451</v>
      </c>
      <c r="C555" t="s">
        <v>4517</v>
      </c>
      <c r="D555" t="s">
        <v>4518</v>
      </c>
    </row>
    <row r="556" spans="1:4">
      <c r="A556" t="s">
        <v>1687</v>
      </c>
      <c r="B556" t="s">
        <v>4732</v>
      </c>
      <c r="C556" t="s">
        <v>4521</v>
      </c>
      <c r="D556" t="s">
        <v>4921</v>
      </c>
    </row>
    <row r="557" spans="1:4">
      <c r="A557" t="s">
        <v>4614</v>
      </c>
      <c r="B557" t="s">
        <v>5233</v>
      </c>
      <c r="C557" t="s">
        <v>4586</v>
      </c>
      <c r="D557" t="s">
        <v>4522</v>
      </c>
    </row>
    <row r="558" spans="1:4">
      <c r="A558" t="s">
        <v>5234</v>
      </c>
      <c r="B558" t="s">
        <v>5235</v>
      </c>
      <c r="C558" t="s">
        <v>4513</v>
      </c>
      <c r="D558" t="s">
        <v>4514</v>
      </c>
    </row>
    <row r="559" spans="1:4">
      <c r="A559" t="s">
        <v>5236</v>
      </c>
      <c r="B559" t="s">
        <v>5237</v>
      </c>
      <c r="C559" t="s">
        <v>4586</v>
      </c>
      <c r="D559" t="s">
        <v>4522</v>
      </c>
    </row>
    <row r="560" spans="1:4">
      <c r="A560" t="s">
        <v>5238</v>
      </c>
      <c r="B560" t="s">
        <v>5239</v>
      </c>
      <c r="C560" t="s">
        <v>4513</v>
      </c>
      <c r="D560" t="s">
        <v>4514</v>
      </c>
    </row>
    <row r="561" spans="1:4">
      <c r="A561" t="s">
        <v>5240</v>
      </c>
      <c r="B561" t="s">
        <v>5241</v>
      </c>
      <c r="C561" t="s">
        <v>4586</v>
      </c>
      <c r="D561" t="s">
        <v>4522</v>
      </c>
    </row>
    <row r="562" spans="1:4">
      <c r="A562" t="s">
        <v>5242</v>
      </c>
      <c r="B562" t="s">
        <v>5243</v>
      </c>
      <c r="C562" t="s">
        <v>4513</v>
      </c>
      <c r="D562" t="s">
        <v>4514</v>
      </c>
    </row>
    <row r="563" spans="1:4">
      <c r="A563" t="s">
        <v>5244</v>
      </c>
      <c r="B563" t="s">
        <v>5245</v>
      </c>
      <c r="C563" t="s">
        <v>4586</v>
      </c>
      <c r="D563" t="s">
        <v>4522</v>
      </c>
    </row>
    <row r="564" spans="1:4">
      <c r="A564" t="s">
        <v>5246</v>
      </c>
      <c r="B564" t="s">
        <v>5247</v>
      </c>
      <c r="C564" t="s">
        <v>2770</v>
      </c>
      <c r="D564" t="s">
        <v>4522</v>
      </c>
    </row>
    <row r="565" spans="1:4">
      <c r="A565" t="s">
        <v>5248</v>
      </c>
      <c r="B565" t="s">
        <v>5249</v>
      </c>
      <c r="C565" t="s">
        <v>2770</v>
      </c>
      <c r="D565" t="s">
        <v>4921</v>
      </c>
    </row>
    <row r="566" spans="1:4">
      <c r="A566" t="s">
        <v>5250</v>
      </c>
      <c r="B566" t="s">
        <v>5251</v>
      </c>
      <c r="C566" t="s">
        <v>2770</v>
      </c>
      <c r="D566" t="s">
        <v>4522</v>
      </c>
    </row>
    <row r="567" spans="1:4">
      <c r="A567" t="s">
        <v>5252</v>
      </c>
      <c r="B567" t="s">
        <v>5253</v>
      </c>
      <c r="C567" t="s">
        <v>4513</v>
      </c>
      <c r="D567" t="s">
        <v>4514</v>
      </c>
    </row>
    <row r="568" spans="1:4">
      <c r="A568" t="s">
        <v>5254</v>
      </c>
      <c r="B568" t="s">
        <v>5255</v>
      </c>
      <c r="C568" t="s">
        <v>4586</v>
      </c>
      <c r="D568" t="s">
        <v>4522</v>
      </c>
    </row>
    <row r="569" spans="1:4">
      <c r="A569" t="s">
        <v>5256</v>
      </c>
      <c r="B569" t="s">
        <v>5257</v>
      </c>
      <c r="C569" t="s">
        <v>4533</v>
      </c>
      <c r="D569" t="s">
        <v>4899</v>
      </c>
    </row>
    <row r="570" spans="1:4">
      <c r="A570" t="s">
        <v>1688</v>
      </c>
      <c r="B570" t="s">
        <v>2450</v>
      </c>
      <c r="C570" t="s">
        <v>4517</v>
      </c>
      <c r="D570" t="s">
        <v>4518</v>
      </c>
    </row>
    <row r="571" spans="1:4">
      <c r="A571" t="s">
        <v>5258</v>
      </c>
      <c r="B571" t="s">
        <v>5259</v>
      </c>
      <c r="C571" t="s">
        <v>4513</v>
      </c>
      <c r="D571" t="s">
        <v>4899</v>
      </c>
    </row>
    <row r="572" spans="1:4">
      <c r="A572" t="s">
        <v>5260</v>
      </c>
      <c r="B572" t="s">
        <v>5261</v>
      </c>
      <c r="C572" t="s">
        <v>277</v>
      </c>
      <c r="D572" t="s">
        <v>4522</v>
      </c>
    </row>
    <row r="573" spans="1:4">
      <c r="A573" t="s">
        <v>5262</v>
      </c>
      <c r="B573" t="s">
        <v>5263</v>
      </c>
      <c r="C573" t="s">
        <v>4586</v>
      </c>
      <c r="D573" t="s">
        <v>4522</v>
      </c>
    </row>
    <row r="574" spans="1:4">
      <c r="A574" t="s">
        <v>5264</v>
      </c>
      <c r="B574" t="s">
        <v>5265</v>
      </c>
      <c r="C574" t="s">
        <v>4513</v>
      </c>
      <c r="D574" t="s">
        <v>4514</v>
      </c>
    </row>
    <row r="575" spans="1:4">
      <c r="A575" t="s">
        <v>5266</v>
      </c>
      <c r="B575" t="s">
        <v>5267</v>
      </c>
      <c r="C575" t="s">
        <v>4586</v>
      </c>
      <c r="D575" t="s">
        <v>4522</v>
      </c>
    </row>
    <row r="576" spans="1:4">
      <c r="A576" t="s">
        <v>5268</v>
      </c>
      <c r="B576" t="s">
        <v>5269</v>
      </c>
      <c r="C576" t="s">
        <v>2770</v>
      </c>
      <c r="D576" t="s">
        <v>4522</v>
      </c>
    </row>
    <row r="577" spans="1:4">
      <c r="A577" t="s">
        <v>5270</v>
      </c>
      <c r="B577" t="s">
        <v>5271</v>
      </c>
      <c r="C577" t="s">
        <v>2770</v>
      </c>
      <c r="D577" t="s">
        <v>4522</v>
      </c>
    </row>
    <row r="578" spans="1:4">
      <c r="A578" t="s">
        <v>5272</v>
      </c>
      <c r="B578" t="s">
        <v>5273</v>
      </c>
      <c r="C578" t="s">
        <v>4586</v>
      </c>
      <c r="D578" t="s">
        <v>4522</v>
      </c>
    </row>
    <row r="579" spans="1:4">
      <c r="A579" t="s">
        <v>5274</v>
      </c>
      <c r="B579" t="s">
        <v>5275</v>
      </c>
      <c r="C579" t="s">
        <v>4521</v>
      </c>
      <c r="D579" t="s">
        <v>4921</v>
      </c>
    </row>
    <row r="580" spans="1:4">
      <c r="A580" t="s">
        <v>5276</v>
      </c>
      <c r="B580" t="s">
        <v>2770</v>
      </c>
      <c r="C580" t="s">
        <v>4517</v>
      </c>
      <c r="D580" t="s">
        <v>4518</v>
      </c>
    </row>
    <row r="581" spans="1:4">
      <c r="A581" t="s">
        <v>1689</v>
      </c>
      <c r="B581" t="s">
        <v>2451</v>
      </c>
      <c r="C581" t="s">
        <v>4517</v>
      </c>
      <c r="D581" t="s">
        <v>4518</v>
      </c>
    </row>
    <row r="582" spans="1:4">
      <c r="A582" t="s">
        <v>1687</v>
      </c>
      <c r="B582" t="s">
        <v>4732</v>
      </c>
      <c r="C582" t="s">
        <v>4521</v>
      </c>
      <c r="D582" t="s">
        <v>4921</v>
      </c>
    </row>
    <row r="583" spans="1:4">
      <c r="A583" t="s">
        <v>5277</v>
      </c>
      <c r="B583" t="s">
        <v>5278</v>
      </c>
      <c r="C583" t="s">
        <v>4513</v>
      </c>
      <c r="D583" t="s">
        <v>4514</v>
      </c>
    </row>
    <row r="584" spans="1:4">
      <c r="A584" t="s">
        <v>5279</v>
      </c>
      <c r="B584" t="s">
        <v>5280</v>
      </c>
      <c r="C584" t="s">
        <v>4665</v>
      </c>
      <c r="D584" t="s">
        <v>4522</v>
      </c>
    </row>
    <row r="585" spans="1:4">
      <c r="A585" t="s">
        <v>5281</v>
      </c>
      <c r="B585" t="s">
        <v>5282</v>
      </c>
      <c r="C585" t="s">
        <v>2770</v>
      </c>
      <c r="D585" t="s">
        <v>4522</v>
      </c>
    </row>
    <row r="586" spans="1:4">
      <c r="A586" t="s">
        <v>5283</v>
      </c>
      <c r="B586" t="s">
        <v>5284</v>
      </c>
      <c r="C586" t="s">
        <v>4665</v>
      </c>
      <c r="D586" t="s">
        <v>4522</v>
      </c>
    </row>
    <row r="587" spans="1:4">
      <c r="A587" t="s">
        <v>5285</v>
      </c>
      <c r="B587" t="s">
        <v>5286</v>
      </c>
      <c r="C587" t="s">
        <v>4586</v>
      </c>
      <c r="D587" t="s">
        <v>4522</v>
      </c>
    </row>
    <row r="588" spans="1:4">
      <c r="A588" t="s">
        <v>5287</v>
      </c>
      <c r="B588" t="s">
        <v>5288</v>
      </c>
      <c r="C588" t="s">
        <v>4665</v>
      </c>
      <c r="D588" t="s">
        <v>4522</v>
      </c>
    </row>
    <row r="589" spans="1:4">
      <c r="A589" t="s">
        <v>5289</v>
      </c>
      <c r="B589" t="s">
        <v>2574</v>
      </c>
      <c r="C589" t="s">
        <v>4665</v>
      </c>
      <c r="D589" t="s">
        <v>4522</v>
      </c>
    </row>
    <row r="590" spans="1:4">
      <c r="A590" t="s">
        <v>5290</v>
      </c>
      <c r="B590" t="s">
        <v>5291</v>
      </c>
      <c r="C590" t="s">
        <v>2770</v>
      </c>
      <c r="D590" t="s">
        <v>4522</v>
      </c>
    </row>
    <row r="591" spans="1:4">
      <c r="A591" t="s">
        <v>5292</v>
      </c>
      <c r="B591" t="s">
        <v>5293</v>
      </c>
      <c r="C591" t="s">
        <v>4665</v>
      </c>
      <c r="D591" t="s">
        <v>4522</v>
      </c>
    </row>
    <row r="592" spans="1:4">
      <c r="A592" t="s">
        <v>5294</v>
      </c>
      <c r="B592" t="s">
        <v>5295</v>
      </c>
      <c r="C592" t="s">
        <v>2770</v>
      </c>
      <c r="D592" t="s">
        <v>4522</v>
      </c>
    </row>
    <row r="593" spans="1:4">
      <c r="A593" t="s">
        <v>5296</v>
      </c>
      <c r="B593" t="s">
        <v>5297</v>
      </c>
      <c r="C593" t="s">
        <v>4513</v>
      </c>
      <c r="D593" t="s">
        <v>4514</v>
      </c>
    </row>
    <row r="594" spans="1:4">
      <c r="A594" t="s">
        <v>5298</v>
      </c>
      <c r="B594" t="s">
        <v>5299</v>
      </c>
      <c r="C594" t="s">
        <v>4521</v>
      </c>
      <c r="D594" t="s">
        <v>4921</v>
      </c>
    </row>
    <row r="595" spans="1:4">
      <c r="A595" t="s">
        <v>5300</v>
      </c>
      <c r="B595" t="s">
        <v>5301</v>
      </c>
      <c r="C595" t="s">
        <v>2770</v>
      </c>
      <c r="D595" t="s">
        <v>4921</v>
      </c>
    </row>
    <row r="596" spans="1:4">
      <c r="A596" t="s">
        <v>5302</v>
      </c>
      <c r="B596" t="s">
        <v>5303</v>
      </c>
      <c r="C596" t="s">
        <v>2770</v>
      </c>
      <c r="D596" t="s">
        <v>4921</v>
      </c>
    </row>
    <row r="597" spans="1:4">
      <c r="A597" t="s">
        <v>5304</v>
      </c>
      <c r="B597" t="s">
        <v>5305</v>
      </c>
      <c r="C597" t="s">
        <v>2770</v>
      </c>
      <c r="D597" t="s">
        <v>4921</v>
      </c>
    </row>
    <row r="598" spans="1:4">
      <c r="A598" t="s">
        <v>5306</v>
      </c>
      <c r="B598" t="s">
        <v>5307</v>
      </c>
      <c r="C598" t="s">
        <v>2770</v>
      </c>
      <c r="D598" t="s">
        <v>4522</v>
      </c>
    </row>
    <row r="599" spans="1:4">
      <c r="A599" t="s">
        <v>5308</v>
      </c>
      <c r="B599" t="s">
        <v>5309</v>
      </c>
      <c r="C599" t="s">
        <v>2770</v>
      </c>
      <c r="D599" t="s">
        <v>4522</v>
      </c>
    </row>
    <row r="600" spans="1:4">
      <c r="A600" t="s">
        <v>5310</v>
      </c>
      <c r="B600" t="s">
        <v>5311</v>
      </c>
      <c r="C600" t="s">
        <v>4665</v>
      </c>
      <c r="D600" t="s">
        <v>4522</v>
      </c>
    </row>
    <row r="601" spans="1:4">
      <c r="A601" t="s">
        <v>5312</v>
      </c>
      <c r="B601" t="s">
        <v>5313</v>
      </c>
      <c r="C601" t="s">
        <v>4586</v>
      </c>
      <c r="D601" t="s">
        <v>4522</v>
      </c>
    </row>
    <row r="602" spans="1:4">
      <c r="A602" t="s">
        <v>1876</v>
      </c>
      <c r="B602" t="s">
        <v>5314</v>
      </c>
      <c r="C602" t="s">
        <v>4513</v>
      </c>
      <c r="D602" t="s">
        <v>4514</v>
      </c>
    </row>
    <row r="603" spans="1:4">
      <c r="A603" t="s">
        <v>5315</v>
      </c>
      <c r="B603" t="s">
        <v>5316</v>
      </c>
      <c r="C603" t="s">
        <v>4586</v>
      </c>
      <c r="D603" t="s">
        <v>4522</v>
      </c>
    </row>
    <row r="604" spans="1:4">
      <c r="A604" t="s">
        <v>1688</v>
      </c>
      <c r="B604" t="s">
        <v>2450</v>
      </c>
      <c r="C604" t="s">
        <v>4517</v>
      </c>
      <c r="D604" t="s">
        <v>4518</v>
      </c>
    </row>
    <row r="605" spans="1:4">
      <c r="A605" t="s">
        <v>5317</v>
      </c>
      <c r="B605" t="s">
        <v>5318</v>
      </c>
      <c r="C605" t="s">
        <v>2770</v>
      </c>
      <c r="D605" t="s">
        <v>4770</v>
      </c>
    </row>
    <row r="606" spans="1:4">
      <c r="A606" t="s">
        <v>5319</v>
      </c>
      <c r="B606" t="s">
        <v>5320</v>
      </c>
      <c r="C606" t="s">
        <v>4586</v>
      </c>
      <c r="D606" t="s">
        <v>4522</v>
      </c>
    </row>
    <row r="607" spans="1:4">
      <c r="A607" t="s">
        <v>5321</v>
      </c>
      <c r="B607" t="s">
        <v>5322</v>
      </c>
      <c r="C607" t="s">
        <v>4665</v>
      </c>
      <c r="D607" t="s">
        <v>4522</v>
      </c>
    </row>
    <row r="608" spans="1:4">
      <c r="A608" t="s">
        <v>5323</v>
      </c>
      <c r="B608" t="s">
        <v>5324</v>
      </c>
      <c r="C608" t="s">
        <v>2770</v>
      </c>
      <c r="D608" t="s">
        <v>4522</v>
      </c>
    </row>
    <row r="609" spans="1:4">
      <c r="A609" t="s">
        <v>5325</v>
      </c>
      <c r="B609" t="s">
        <v>5326</v>
      </c>
      <c r="C609" t="s">
        <v>4513</v>
      </c>
      <c r="D609" t="s">
        <v>4514</v>
      </c>
    </row>
    <row r="610" spans="1:4">
      <c r="A610" t="s">
        <v>5327</v>
      </c>
      <c r="B610" t="s">
        <v>5328</v>
      </c>
      <c r="C610" t="s">
        <v>4665</v>
      </c>
      <c r="D610" t="s">
        <v>4522</v>
      </c>
    </row>
    <row r="611" spans="1:4">
      <c r="A611" t="s">
        <v>5329</v>
      </c>
      <c r="B611" t="s">
        <v>5330</v>
      </c>
      <c r="C611" t="s">
        <v>4586</v>
      </c>
      <c r="D611" t="s">
        <v>4522</v>
      </c>
    </row>
    <row r="612" spans="1:4">
      <c r="A612" t="s">
        <v>5331</v>
      </c>
      <c r="B612" t="s">
        <v>5332</v>
      </c>
      <c r="C612" t="s">
        <v>4513</v>
      </c>
      <c r="D612" t="s">
        <v>4514</v>
      </c>
    </row>
    <row r="613" spans="1:4">
      <c r="A613" t="s">
        <v>5333</v>
      </c>
      <c r="B613" t="s">
        <v>5334</v>
      </c>
      <c r="C613" t="s">
        <v>2770</v>
      </c>
      <c r="D613" t="s">
        <v>4522</v>
      </c>
    </row>
    <row r="614" spans="1:4">
      <c r="A614" t="s">
        <v>5335</v>
      </c>
      <c r="B614" t="s">
        <v>2770</v>
      </c>
      <c r="C614" t="s">
        <v>4517</v>
      </c>
      <c r="D614" t="s">
        <v>4518</v>
      </c>
    </row>
    <row r="615" spans="1:4">
      <c r="A615" t="s">
        <v>5336</v>
      </c>
      <c r="B615" t="s">
        <v>5337</v>
      </c>
      <c r="C615" t="s">
        <v>4513</v>
      </c>
      <c r="D615" t="s">
        <v>4514</v>
      </c>
    </row>
    <row r="616" spans="1:4">
      <c r="A616" t="s">
        <v>5338</v>
      </c>
      <c r="B616" t="s">
        <v>5339</v>
      </c>
      <c r="C616" t="s">
        <v>4586</v>
      </c>
      <c r="D616" t="s">
        <v>4522</v>
      </c>
    </row>
    <row r="617" spans="1:4">
      <c r="A617" t="s">
        <v>5340</v>
      </c>
      <c r="B617" t="s">
        <v>5341</v>
      </c>
      <c r="C617" t="s">
        <v>4665</v>
      </c>
      <c r="D617" t="s">
        <v>4522</v>
      </c>
    </row>
    <row r="618" spans="1:4">
      <c r="A618" t="s">
        <v>5342</v>
      </c>
      <c r="B618" t="s">
        <v>5343</v>
      </c>
      <c r="C618" t="s">
        <v>2770</v>
      </c>
      <c r="D618" t="s">
        <v>4921</v>
      </c>
    </row>
    <row r="619" spans="1:4">
      <c r="A619" t="s">
        <v>5344</v>
      </c>
      <c r="B619" t="s">
        <v>5345</v>
      </c>
      <c r="C619" t="s">
        <v>4533</v>
      </c>
      <c r="D619" t="s">
        <v>4899</v>
      </c>
    </row>
    <row r="620" spans="1:4">
      <c r="A620" t="s">
        <v>5346</v>
      </c>
      <c r="B620" t="s">
        <v>5347</v>
      </c>
      <c r="C620" t="s">
        <v>4665</v>
      </c>
      <c r="D620" t="s">
        <v>4522</v>
      </c>
    </row>
    <row r="621" spans="1:4">
      <c r="A621" t="s">
        <v>5348</v>
      </c>
      <c r="B621" t="s">
        <v>5349</v>
      </c>
      <c r="C621" t="s">
        <v>2770</v>
      </c>
      <c r="D621" t="s">
        <v>4522</v>
      </c>
    </row>
    <row r="622" spans="1:4">
      <c r="A622" t="s">
        <v>5350</v>
      </c>
      <c r="B622" t="s">
        <v>5351</v>
      </c>
      <c r="C622" t="s">
        <v>2770</v>
      </c>
      <c r="D622" t="s">
        <v>4968</v>
      </c>
    </row>
    <row r="623" spans="1:4">
      <c r="A623" t="s">
        <v>5352</v>
      </c>
      <c r="B623" t="s">
        <v>5353</v>
      </c>
      <c r="C623" t="s">
        <v>2770</v>
      </c>
      <c r="D623" t="s">
        <v>4968</v>
      </c>
    </row>
    <row r="624" spans="1:4">
      <c r="A624" t="s">
        <v>5354</v>
      </c>
      <c r="B624" t="s">
        <v>5355</v>
      </c>
      <c r="C624" t="s">
        <v>4586</v>
      </c>
      <c r="D624" t="s">
        <v>4522</v>
      </c>
    </row>
    <row r="625" spans="1:4">
      <c r="A625" t="s">
        <v>5356</v>
      </c>
      <c r="B625" t="s">
        <v>5357</v>
      </c>
      <c r="C625" t="s">
        <v>4513</v>
      </c>
      <c r="D625" t="s">
        <v>4551</v>
      </c>
    </row>
    <row r="626" spans="1:4">
      <c r="A626" t="s">
        <v>1688</v>
      </c>
      <c r="B626" t="s">
        <v>2450</v>
      </c>
      <c r="C626" t="s">
        <v>4517</v>
      </c>
      <c r="D626" t="s">
        <v>4518</v>
      </c>
    </row>
    <row r="627" spans="1:4">
      <c r="A627" t="s">
        <v>1689</v>
      </c>
      <c r="B627" t="s">
        <v>2451</v>
      </c>
      <c r="C627" t="s">
        <v>4517</v>
      </c>
      <c r="D627" t="s">
        <v>4518</v>
      </c>
    </row>
    <row r="628" spans="1:4">
      <c r="A628" t="s">
        <v>5358</v>
      </c>
      <c r="B628" t="s">
        <v>5359</v>
      </c>
      <c r="C628" t="s">
        <v>4542</v>
      </c>
      <c r="D628" t="s">
        <v>4543</v>
      </c>
    </row>
    <row r="629" spans="1:4">
      <c r="A629" t="s">
        <v>4927</v>
      </c>
      <c r="B629" t="s">
        <v>5360</v>
      </c>
      <c r="C629" t="s">
        <v>2770</v>
      </c>
      <c r="D629" t="s">
        <v>4929</v>
      </c>
    </row>
    <row r="630" spans="1:4">
      <c r="A630" t="s">
        <v>1925</v>
      </c>
      <c r="B630" t="s">
        <v>2627</v>
      </c>
      <c r="C630" t="s">
        <v>4513</v>
      </c>
      <c r="D630" t="s">
        <v>4514</v>
      </c>
    </row>
    <row r="631" spans="1:4">
      <c r="A631" t="s">
        <v>5361</v>
      </c>
      <c r="B631" t="s">
        <v>5362</v>
      </c>
      <c r="C631" t="s">
        <v>4513</v>
      </c>
      <c r="D631" t="s">
        <v>4514</v>
      </c>
    </row>
    <row r="632" spans="1:4">
      <c r="A632" t="s">
        <v>5258</v>
      </c>
      <c r="B632" t="s">
        <v>5363</v>
      </c>
      <c r="C632" t="s">
        <v>4513</v>
      </c>
      <c r="D632" t="s">
        <v>4899</v>
      </c>
    </row>
    <row r="633" spans="1:4">
      <c r="A633" t="s">
        <v>601</v>
      </c>
      <c r="B633" t="s">
        <v>5364</v>
      </c>
      <c r="C633" t="s">
        <v>4513</v>
      </c>
      <c r="D633" t="s">
        <v>4514</v>
      </c>
    </row>
    <row r="634" spans="1:4">
      <c r="A634" t="s">
        <v>5365</v>
      </c>
      <c r="B634" t="s">
        <v>5366</v>
      </c>
      <c r="C634" t="s">
        <v>4517</v>
      </c>
      <c r="D634" t="s">
        <v>4518</v>
      </c>
    </row>
    <row r="635" spans="1:4">
      <c r="A635" t="s">
        <v>5367</v>
      </c>
      <c r="B635" t="s">
        <v>5368</v>
      </c>
      <c r="C635" t="s">
        <v>4517</v>
      </c>
      <c r="D635" t="s">
        <v>4518</v>
      </c>
    </row>
    <row r="636" spans="1:4">
      <c r="A636" t="s">
        <v>5369</v>
      </c>
      <c r="B636" t="s">
        <v>5370</v>
      </c>
      <c r="C636" t="s">
        <v>4533</v>
      </c>
      <c r="D636" t="s">
        <v>4551</v>
      </c>
    </row>
    <row r="637" spans="1:4">
      <c r="A637" t="s">
        <v>5371</v>
      </c>
      <c r="B637" t="s">
        <v>5372</v>
      </c>
      <c r="C637" t="s">
        <v>2770</v>
      </c>
      <c r="D637" t="s">
        <v>4551</v>
      </c>
    </row>
    <row r="638" spans="1:4">
      <c r="A638" t="s">
        <v>5373</v>
      </c>
      <c r="B638" t="s">
        <v>5374</v>
      </c>
      <c r="C638" t="s">
        <v>4665</v>
      </c>
      <c r="D638" t="s">
        <v>4522</v>
      </c>
    </row>
    <row r="639" spans="1:4">
      <c r="A639" t="s">
        <v>5375</v>
      </c>
      <c r="B639" t="s">
        <v>5376</v>
      </c>
      <c r="C639" t="s">
        <v>4513</v>
      </c>
      <c r="D639" t="s">
        <v>4514</v>
      </c>
    </row>
    <row r="640" spans="1:4">
      <c r="A640" t="s">
        <v>5377</v>
      </c>
      <c r="B640" t="s">
        <v>5378</v>
      </c>
      <c r="C640" t="s">
        <v>4573</v>
      </c>
      <c r="D640" t="s">
        <v>4574</v>
      </c>
    </row>
    <row r="641" spans="1:4">
      <c r="A641" t="s">
        <v>5379</v>
      </c>
      <c r="B641" t="s">
        <v>5380</v>
      </c>
      <c r="C641" t="s">
        <v>4513</v>
      </c>
      <c r="D641" t="s">
        <v>4899</v>
      </c>
    </row>
    <row r="642" spans="1:4">
      <c r="A642" t="s">
        <v>5381</v>
      </c>
      <c r="B642" t="s">
        <v>5382</v>
      </c>
      <c r="C642" t="s">
        <v>4665</v>
      </c>
      <c r="D642" t="s">
        <v>4522</v>
      </c>
    </row>
    <row r="643" spans="1:4">
      <c r="A643" t="s">
        <v>5383</v>
      </c>
      <c r="B643" t="s">
        <v>5384</v>
      </c>
      <c r="C643" t="s">
        <v>2770</v>
      </c>
      <c r="D643" t="s">
        <v>4770</v>
      </c>
    </row>
    <row r="644" spans="1:4">
      <c r="A644" t="s">
        <v>5385</v>
      </c>
      <c r="B644" t="s">
        <v>5386</v>
      </c>
      <c r="C644" t="s">
        <v>4665</v>
      </c>
      <c r="D644" t="s">
        <v>4921</v>
      </c>
    </row>
    <row r="645" spans="1:4">
      <c r="A645" t="s">
        <v>600</v>
      </c>
      <c r="B645" t="s">
        <v>2770</v>
      </c>
      <c r="C645" t="s">
        <v>2770</v>
      </c>
      <c r="D645" t="s">
        <v>4514</v>
      </c>
    </row>
    <row r="646" spans="1:4">
      <c r="A646" t="s">
        <v>5387</v>
      </c>
      <c r="B646" t="s">
        <v>5388</v>
      </c>
      <c r="C646" t="s">
        <v>4513</v>
      </c>
      <c r="D646" t="s">
        <v>4514</v>
      </c>
    </row>
    <row r="647" spans="1:4">
      <c r="A647" t="s">
        <v>1690</v>
      </c>
      <c r="B647" t="s">
        <v>2452</v>
      </c>
      <c r="C647" t="s">
        <v>4542</v>
      </c>
      <c r="D647" t="s">
        <v>4543</v>
      </c>
    </row>
    <row r="648" spans="1:4">
      <c r="A648" t="s">
        <v>1687</v>
      </c>
      <c r="B648" t="s">
        <v>2449</v>
      </c>
      <c r="C648" t="s">
        <v>4521</v>
      </c>
      <c r="D648" t="s">
        <v>4921</v>
      </c>
    </row>
    <row r="649" spans="1:4">
      <c r="A649" t="s">
        <v>5389</v>
      </c>
      <c r="B649" t="s">
        <v>5390</v>
      </c>
      <c r="C649" t="s">
        <v>4513</v>
      </c>
      <c r="D649" t="s">
        <v>4514</v>
      </c>
    </row>
    <row r="650" spans="1:4">
      <c r="A650" t="s">
        <v>1881</v>
      </c>
      <c r="B650" t="s">
        <v>2591</v>
      </c>
      <c r="C650" t="s">
        <v>5391</v>
      </c>
      <c r="D650" t="s">
        <v>4522</v>
      </c>
    </row>
    <row r="651" spans="1:4">
      <c r="A651" t="s">
        <v>4822</v>
      </c>
      <c r="B651" t="s">
        <v>5392</v>
      </c>
      <c r="C651" t="s">
        <v>4517</v>
      </c>
      <c r="D651" t="s">
        <v>4518</v>
      </c>
    </row>
    <row r="652" spans="1:4">
      <c r="A652" t="s">
        <v>5393</v>
      </c>
      <c r="B652" t="s">
        <v>5394</v>
      </c>
      <c r="C652" t="s">
        <v>4517</v>
      </c>
      <c r="D652" t="s">
        <v>4518</v>
      </c>
    </row>
    <row r="653" spans="1:4">
      <c r="A653" t="s">
        <v>5395</v>
      </c>
      <c r="B653" t="s">
        <v>5396</v>
      </c>
      <c r="C653" t="s">
        <v>2770</v>
      </c>
      <c r="D653" t="s">
        <v>4551</v>
      </c>
    </row>
    <row r="654" spans="1:4">
      <c r="A654" t="s">
        <v>5397</v>
      </c>
      <c r="B654" t="s">
        <v>5398</v>
      </c>
      <c r="C654" t="s">
        <v>4573</v>
      </c>
      <c r="D654" t="s">
        <v>4574</v>
      </c>
    </row>
    <row r="655" spans="1:4">
      <c r="A655" t="s">
        <v>5399</v>
      </c>
      <c r="B655" t="s">
        <v>5400</v>
      </c>
      <c r="C655" t="s">
        <v>2770</v>
      </c>
      <c r="D655" t="s">
        <v>4574</v>
      </c>
    </row>
    <row r="656" spans="1:4">
      <c r="A656" t="s">
        <v>5401</v>
      </c>
      <c r="B656" t="s">
        <v>5402</v>
      </c>
      <c r="C656" t="s">
        <v>2770</v>
      </c>
      <c r="D656" t="s">
        <v>4522</v>
      </c>
    </row>
    <row r="657" spans="1:4">
      <c r="A657" t="s">
        <v>5403</v>
      </c>
      <c r="B657" t="s">
        <v>5404</v>
      </c>
      <c r="C657" t="s">
        <v>4513</v>
      </c>
      <c r="D657" t="s">
        <v>4551</v>
      </c>
    </row>
    <row r="658" spans="1:4">
      <c r="A658" t="s">
        <v>5405</v>
      </c>
      <c r="B658" t="s">
        <v>5406</v>
      </c>
      <c r="C658" t="s">
        <v>2770</v>
      </c>
      <c r="D658" t="s">
        <v>4968</v>
      </c>
    </row>
    <row r="659" spans="1:4">
      <c r="A659" t="s">
        <v>5407</v>
      </c>
      <c r="B659" t="s">
        <v>5408</v>
      </c>
      <c r="C659" t="s">
        <v>2770</v>
      </c>
      <c r="D659" t="s">
        <v>4770</v>
      </c>
    </row>
    <row r="660" spans="1:4">
      <c r="A660" t="s">
        <v>5409</v>
      </c>
      <c r="B660" t="s">
        <v>2770</v>
      </c>
      <c r="C660" t="s">
        <v>4513</v>
      </c>
      <c r="D660" t="s">
        <v>4514</v>
      </c>
    </row>
    <row r="661" spans="1:4">
      <c r="A661" t="s">
        <v>5410</v>
      </c>
      <c r="B661" t="s">
        <v>5411</v>
      </c>
      <c r="C661" t="s">
        <v>4513</v>
      </c>
      <c r="D661" t="s">
        <v>4514</v>
      </c>
    </row>
    <row r="662" spans="1:4">
      <c r="A662" t="s">
        <v>4592</v>
      </c>
      <c r="B662" t="s">
        <v>2638</v>
      </c>
      <c r="C662" t="s">
        <v>2770</v>
      </c>
      <c r="D662" t="s">
        <v>4522</v>
      </c>
    </row>
    <row r="663" spans="1:4">
      <c r="A663" t="s">
        <v>5412</v>
      </c>
      <c r="B663" t="s">
        <v>5413</v>
      </c>
      <c r="C663" t="s">
        <v>2770</v>
      </c>
      <c r="D663" t="s">
        <v>4522</v>
      </c>
    </row>
    <row r="664" spans="1:4">
      <c r="A664" t="s">
        <v>5414</v>
      </c>
      <c r="B664" t="s">
        <v>5415</v>
      </c>
      <c r="C664" t="s">
        <v>2770</v>
      </c>
      <c r="D664" t="s">
        <v>4522</v>
      </c>
    </row>
    <row r="665" spans="1:4">
      <c r="A665" t="s">
        <v>5315</v>
      </c>
      <c r="B665" t="s">
        <v>2770</v>
      </c>
      <c r="C665" t="s">
        <v>4586</v>
      </c>
      <c r="D665" t="s">
        <v>4522</v>
      </c>
    </row>
    <row r="666" spans="1:4">
      <c r="A666" t="s">
        <v>5416</v>
      </c>
      <c r="B666" t="s">
        <v>2770</v>
      </c>
      <c r="C666" t="s">
        <v>2770</v>
      </c>
      <c r="D666" t="s">
        <v>4522</v>
      </c>
    </row>
    <row r="667" spans="1:4">
      <c r="A667" t="s">
        <v>5417</v>
      </c>
      <c r="B667" t="s">
        <v>2770</v>
      </c>
      <c r="C667" t="s">
        <v>4586</v>
      </c>
      <c r="D667" t="s">
        <v>4522</v>
      </c>
    </row>
    <row r="668" spans="1:4">
      <c r="A668" t="s">
        <v>5418</v>
      </c>
      <c r="B668" t="s">
        <v>2770</v>
      </c>
      <c r="C668" t="s">
        <v>2770</v>
      </c>
      <c r="D668" t="s">
        <v>4770</v>
      </c>
    </row>
    <row r="669" spans="1:4">
      <c r="A669" t="s">
        <v>5419</v>
      </c>
      <c r="B669" t="s">
        <v>2770</v>
      </c>
      <c r="C669" t="s">
        <v>2770</v>
      </c>
      <c r="D669" t="s">
        <v>4522</v>
      </c>
    </row>
    <row r="670" spans="1:4">
      <c r="A670" t="s">
        <v>5420</v>
      </c>
      <c r="B670" t="s">
        <v>2770</v>
      </c>
      <c r="C670" t="s">
        <v>4586</v>
      </c>
      <c r="D670" t="s">
        <v>4522</v>
      </c>
    </row>
    <row r="671" spans="1:4">
      <c r="A671" t="s">
        <v>5421</v>
      </c>
      <c r="B671" t="s">
        <v>2770</v>
      </c>
      <c r="C671" t="s">
        <v>2770</v>
      </c>
      <c r="D671" t="s">
        <v>4514</v>
      </c>
    </row>
    <row r="672" spans="1:4">
      <c r="A672" t="s">
        <v>5422</v>
      </c>
      <c r="B672" t="s">
        <v>2770</v>
      </c>
      <c r="C672" t="s">
        <v>2770</v>
      </c>
      <c r="D672" t="s">
        <v>4522</v>
      </c>
    </row>
    <row r="673" spans="1:4">
      <c r="A673" t="s">
        <v>5423</v>
      </c>
      <c r="B673" t="s">
        <v>2770</v>
      </c>
      <c r="C673" t="s">
        <v>4586</v>
      </c>
      <c r="D673" t="s">
        <v>4522</v>
      </c>
    </row>
    <row r="674" spans="1:4">
      <c r="A674" t="s">
        <v>5424</v>
      </c>
      <c r="B674" t="s">
        <v>5425</v>
      </c>
      <c r="C674" t="s">
        <v>2770</v>
      </c>
      <c r="D674" t="s">
        <v>4921</v>
      </c>
    </row>
    <row r="675" spans="1:4">
      <c r="A675" t="s">
        <v>5426</v>
      </c>
      <c r="B675" t="s">
        <v>2770</v>
      </c>
      <c r="C675" t="s">
        <v>2770</v>
      </c>
      <c r="D675" t="s">
        <v>4522</v>
      </c>
    </row>
    <row r="676" spans="1:4">
      <c r="A676" t="s">
        <v>5427</v>
      </c>
      <c r="B676" t="s">
        <v>5428</v>
      </c>
      <c r="C676" t="s">
        <v>2770</v>
      </c>
      <c r="D676" t="s">
        <v>4522</v>
      </c>
    </row>
    <row r="677" spans="1:4">
      <c r="A677" t="s">
        <v>5379</v>
      </c>
      <c r="B677" t="s">
        <v>5429</v>
      </c>
      <c r="C677" t="s">
        <v>4513</v>
      </c>
      <c r="D677" t="s">
        <v>4899</v>
      </c>
    </row>
    <row r="678" spans="1:4">
      <c r="A678" t="s">
        <v>5430</v>
      </c>
      <c r="B678" t="s">
        <v>5431</v>
      </c>
      <c r="C678" t="s">
        <v>277</v>
      </c>
      <c r="D678" t="s">
        <v>4522</v>
      </c>
    </row>
    <row r="679" spans="1:4">
      <c r="A679" t="s">
        <v>5432</v>
      </c>
      <c r="B679" t="s">
        <v>5433</v>
      </c>
      <c r="C679" t="s">
        <v>4665</v>
      </c>
      <c r="D679" t="s">
        <v>4522</v>
      </c>
    </row>
    <row r="680" spans="1:4">
      <c r="A680" t="s">
        <v>5434</v>
      </c>
      <c r="B680" t="s">
        <v>5435</v>
      </c>
      <c r="C680" t="s">
        <v>4586</v>
      </c>
      <c r="D680" t="s">
        <v>4522</v>
      </c>
    </row>
    <row r="681" spans="1:4">
      <c r="A681" t="s">
        <v>5436</v>
      </c>
      <c r="B681" t="s">
        <v>5437</v>
      </c>
      <c r="C681" t="s">
        <v>4665</v>
      </c>
      <c r="D681" t="s">
        <v>4522</v>
      </c>
    </row>
    <row r="682" spans="1:4">
      <c r="A682" t="s">
        <v>5438</v>
      </c>
      <c r="B682" t="s">
        <v>5439</v>
      </c>
      <c r="C682" t="s">
        <v>4513</v>
      </c>
      <c r="D682" t="s">
        <v>4899</v>
      </c>
    </row>
    <row r="683" spans="1:4">
      <c r="A683" t="s">
        <v>5440</v>
      </c>
      <c r="B683" t="s">
        <v>5441</v>
      </c>
      <c r="C683" t="s">
        <v>277</v>
      </c>
      <c r="D683" t="s">
        <v>4522</v>
      </c>
    </row>
    <row r="684" spans="1:4">
      <c r="A684" t="s">
        <v>5442</v>
      </c>
      <c r="B684" t="s">
        <v>5443</v>
      </c>
      <c r="C684" t="s">
        <v>4586</v>
      </c>
      <c r="D684" t="s">
        <v>4522</v>
      </c>
    </row>
    <row r="685" spans="1:4">
      <c r="A685" t="s">
        <v>5444</v>
      </c>
      <c r="B685" t="s">
        <v>5445</v>
      </c>
      <c r="C685" t="s">
        <v>4665</v>
      </c>
      <c r="D685" t="s">
        <v>4522</v>
      </c>
    </row>
    <row r="686" spans="1:4">
      <c r="A686" t="s">
        <v>5258</v>
      </c>
      <c r="B686" t="s">
        <v>5259</v>
      </c>
      <c r="C686" t="s">
        <v>4513</v>
      </c>
      <c r="D686" t="s">
        <v>4899</v>
      </c>
    </row>
    <row r="687" spans="1:4">
      <c r="A687" t="s">
        <v>5446</v>
      </c>
      <c r="B687" t="s">
        <v>5447</v>
      </c>
      <c r="C687" t="s">
        <v>4665</v>
      </c>
      <c r="D687" t="s">
        <v>4522</v>
      </c>
    </row>
    <row r="688" spans="1:4">
      <c r="A688" t="s">
        <v>5448</v>
      </c>
      <c r="B688" t="s">
        <v>5449</v>
      </c>
      <c r="C688" t="s">
        <v>4513</v>
      </c>
      <c r="D688" t="s">
        <v>4899</v>
      </c>
    </row>
    <row r="689" spans="1:4">
      <c r="A689" t="s">
        <v>5450</v>
      </c>
      <c r="B689" t="s">
        <v>5451</v>
      </c>
      <c r="C689" t="s">
        <v>4513</v>
      </c>
      <c r="D689" t="s">
        <v>4899</v>
      </c>
    </row>
    <row r="690" spans="1:4">
      <c r="A690" t="s">
        <v>5452</v>
      </c>
      <c r="B690" t="s">
        <v>5453</v>
      </c>
      <c r="C690" t="s">
        <v>4665</v>
      </c>
      <c r="D690" t="s">
        <v>4522</v>
      </c>
    </row>
    <row r="691" spans="1:4">
      <c r="A691" t="s">
        <v>5454</v>
      </c>
      <c r="B691" t="s">
        <v>5455</v>
      </c>
      <c r="C691" t="s">
        <v>277</v>
      </c>
      <c r="D691" t="s">
        <v>4522</v>
      </c>
    </row>
    <row r="692" spans="1:4">
      <c r="A692" t="s">
        <v>5456</v>
      </c>
      <c r="B692" t="s">
        <v>5457</v>
      </c>
      <c r="C692" t="s">
        <v>4586</v>
      </c>
      <c r="D692" t="s">
        <v>4522</v>
      </c>
    </row>
    <row r="693" spans="1:4">
      <c r="A693" t="s">
        <v>5458</v>
      </c>
      <c r="B693" t="s">
        <v>5459</v>
      </c>
      <c r="C693" t="s">
        <v>277</v>
      </c>
      <c r="D693" t="s">
        <v>4522</v>
      </c>
    </row>
    <row r="694" spans="1:4">
      <c r="A694" t="s">
        <v>5460</v>
      </c>
      <c r="B694" t="s">
        <v>5461</v>
      </c>
      <c r="C694" t="s">
        <v>4665</v>
      </c>
      <c r="D694" t="s">
        <v>4522</v>
      </c>
    </row>
    <row r="695" spans="1:4">
      <c r="A695" t="s">
        <v>5462</v>
      </c>
      <c r="B695" t="s">
        <v>5463</v>
      </c>
      <c r="C695" t="s">
        <v>4586</v>
      </c>
      <c r="D695" t="s">
        <v>4522</v>
      </c>
    </row>
    <row r="696" spans="1:4">
      <c r="A696" t="s">
        <v>5464</v>
      </c>
      <c r="B696" t="s">
        <v>5465</v>
      </c>
      <c r="C696" t="s">
        <v>4513</v>
      </c>
      <c r="D696" t="s">
        <v>4899</v>
      </c>
    </row>
    <row r="697" spans="1:4">
      <c r="A697" t="s">
        <v>5466</v>
      </c>
      <c r="B697" t="s">
        <v>5467</v>
      </c>
      <c r="C697" t="s">
        <v>4665</v>
      </c>
      <c r="D697" t="s">
        <v>4522</v>
      </c>
    </row>
    <row r="698" spans="1:4">
      <c r="A698" t="s">
        <v>5468</v>
      </c>
      <c r="B698" t="s">
        <v>5469</v>
      </c>
      <c r="C698" t="s">
        <v>277</v>
      </c>
      <c r="D698" t="s">
        <v>4522</v>
      </c>
    </row>
    <row r="699" spans="1:4">
      <c r="A699" t="s">
        <v>5470</v>
      </c>
      <c r="B699" t="s">
        <v>5471</v>
      </c>
      <c r="C699" t="s">
        <v>4513</v>
      </c>
      <c r="D699" t="s">
        <v>4899</v>
      </c>
    </row>
    <row r="700" spans="1:4">
      <c r="A700" t="s">
        <v>5472</v>
      </c>
      <c r="B700" t="s">
        <v>5473</v>
      </c>
      <c r="C700" t="s">
        <v>4586</v>
      </c>
      <c r="D700" t="s">
        <v>4522</v>
      </c>
    </row>
    <row r="701" spans="1:4">
      <c r="A701" t="s">
        <v>5474</v>
      </c>
      <c r="B701" t="s">
        <v>5475</v>
      </c>
      <c r="C701" t="s">
        <v>277</v>
      </c>
      <c r="D701" t="s">
        <v>4522</v>
      </c>
    </row>
    <row r="702" spans="1:4">
      <c r="A702" t="s">
        <v>5476</v>
      </c>
      <c r="B702" t="s">
        <v>5477</v>
      </c>
      <c r="C702" t="s">
        <v>4586</v>
      </c>
      <c r="D702" t="s">
        <v>4522</v>
      </c>
    </row>
    <row r="703" spans="1:4">
      <c r="A703" t="s">
        <v>5478</v>
      </c>
      <c r="B703" t="s">
        <v>5479</v>
      </c>
      <c r="C703" t="s">
        <v>4665</v>
      </c>
      <c r="D703" t="s">
        <v>4522</v>
      </c>
    </row>
    <row r="704" spans="1:4">
      <c r="A704" t="s">
        <v>5480</v>
      </c>
      <c r="B704" t="s">
        <v>5481</v>
      </c>
      <c r="C704" t="s">
        <v>4513</v>
      </c>
      <c r="D704" t="s">
        <v>4899</v>
      </c>
    </row>
    <row r="705" spans="1:4">
      <c r="A705" t="s">
        <v>5482</v>
      </c>
      <c r="B705" t="s">
        <v>5483</v>
      </c>
      <c r="C705" t="s">
        <v>4513</v>
      </c>
      <c r="D705" t="s">
        <v>4899</v>
      </c>
    </row>
    <row r="706" spans="1:4">
      <c r="A706" t="s">
        <v>5484</v>
      </c>
      <c r="B706" t="s">
        <v>5485</v>
      </c>
      <c r="C706" t="s">
        <v>4665</v>
      </c>
      <c r="D706" t="s">
        <v>4522</v>
      </c>
    </row>
    <row r="707" spans="1:4">
      <c r="A707" t="s">
        <v>5486</v>
      </c>
      <c r="B707" t="s">
        <v>5487</v>
      </c>
      <c r="C707" t="s">
        <v>4586</v>
      </c>
      <c r="D707" t="s">
        <v>4522</v>
      </c>
    </row>
    <row r="708" spans="1:4">
      <c r="A708" t="s">
        <v>5488</v>
      </c>
      <c r="B708" t="s">
        <v>5489</v>
      </c>
      <c r="C708" t="s">
        <v>277</v>
      </c>
      <c r="D708" t="s">
        <v>4522</v>
      </c>
    </row>
    <row r="709" spans="1:4">
      <c r="A709" t="s">
        <v>5490</v>
      </c>
      <c r="B709" t="s">
        <v>5491</v>
      </c>
      <c r="C709" t="s">
        <v>4573</v>
      </c>
      <c r="D709" t="s">
        <v>4574</v>
      </c>
    </row>
    <row r="710" spans="1:4">
      <c r="A710" t="s">
        <v>600</v>
      </c>
      <c r="B710" t="s">
        <v>2770</v>
      </c>
      <c r="C710" t="s">
        <v>2770</v>
      </c>
      <c r="D710" t="s">
        <v>4514</v>
      </c>
    </row>
    <row r="711" spans="1:4">
      <c r="A711" t="s">
        <v>5492</v>
      </c>
      <c r="B711" t="s">
        <v>5493</v>
      </c>
      <c r="C711" t="s">
        <v>4573</v>
      </c>
      <c r="D711" t="s">
        <v>4574</v>
      </c>
    </row>
    <row r="712" spans="1:4">
      <c r="A712" t="s">
        <v>601</v>
      </c>
      <c r="B712" t="s">
        <v>4733</v>
      </c>
      <c r="C712" t="s">
        <v>4513</v>
      </c>
      <c r="D712" t="s">
        <v>4514</v>
      </c>
    </row>
    <row r="713" spans="1:4">
      <c r="A713" t="s">
        <v>599</v>
      </c>
      <c r="B713" t="s">
        <v>1974</v>
      </c>
      <c r="C713" t="s">
        <v>4517</v>
      </c>
      <c r="D713" t="s">
        <v>4518</v>
      </c>
    </row>
    <row r="714" spans="1:4">
      <c r="A714" t="s">
        <v>5387</v>
      </c>
      <c r="B714" t="s">
        <v>5494</v>
      </c>
      <c r="C714" t="s">
        <v>4513</v>
      </c>
      <c r="D714" t="s">
        <v>4514</v>
      </c>
    </row>
    <row r="715" spans="1:4">
      <c r="A715" t="s">
        <v>5495</v>
      </c>
      <c r="B715" t="s">
        <v>5496</v>
      </c>
      <c r="C715" t="s">
        <v>4573</v>
      </c>
      <c r="D715" t="s">
        <v>4574</v>
      </c>
    </row>
    <row r="716" spans="1:4">
      <c r="A716" t="s">
        <v>5497</v>
      </c>
      <c r="B716" t="s">
        <v>5498</v>
      </c>
      <c r="C716" t="s">
        <v>4573</v>
      </c>
      <c r="D716" t="s">
        <v>4574</v>
      </c>
    </row>
    <row r="717" spans="1:4">
      <c r="A717" t="s">
        <v>5499</v>
      </c>
      <c r="B717" t="s">
        <v>5500</v>
      </c>
      <c r="C717" t="s">
        <v>4573</v>
      </c>
      <c r="D717" t="s">
        <v>4574</v>
      </c>
    </row>
    <row r="718" spans="1:4">
      <c r="A718" t="s">
        <v>5501</v>
      </c>
      <c r="B718" t="s">
        <v>5502</v>
      </c>
      <c r="C718" t="s">
        <v>4573</v>
      </c>
      <c r="D718" t="s">
        <v>4574</v>
      </c>
    </row>
    <row r="719" spans="1:4">
      <c r="A719" t="s">
        <v>5503</v>
      </c>
      <c r="B719" t="s">
        <v>5504</v>
      </c>
      <c r="C719" t="s">
        <v>4573</v>
      </c>
      <c r="D719" t="s">
        <v>4574</v>
      </c>
    </row>
    <row r="720" spans="1:4">
      <c r="A720" t="s">
        <v>5505</v>
      </c>
      <c r="B720" t="s">
        <v>5506</v>
      </c>
      <c r="C720" t="s">
        <v>4573</v>
      </c>
      <c r="D720" t="s">
        <v>4574</v>
      </c>
    </row>
    <row r="721" spans="1:4">
      <c r="A721" t="s">
        <v>1690</v>
      </c>
      <c r="B721" t="s">
        <v>2452</v>
      </c>
      <c r="C721" t="s">
        <v>4542</v>
      </c>
      <c r="D721" t="s">
        <v>4543</v>
      </c>
    </row>
    <row r="722" spans="1:4">
      <c r="A722" t="s">
        <v>5507</v>
      </c>
      <c r="B722" t="s">
        <v>5508</v>
      </c>
      <c r="C722" t="s">
        <v>4517</v>
      </c>
      <c r="D722" t="s">
        <v>4518</v>
      </c>
    </row>
    <row r="723" spans="1:4">
      <c r="A723" t="s">
        <v>1690</v>
      </c>
      <c r="B723" t="s">
        <v>2452</v>
      </c>
      <c r="C723" t="s">
        <v>4542</v>
      </c>
      <c r="D723" t="s">
        <v>4543</v>
      </c>
    </row>
    <row r="724" spans="1:4">
      <c r="A724" t="s">
        <v>601</v>
      </c>
      <c r="B724" t="s">
        <v>3388</v>
      </c>
      <c r="C724" t="s">
        <v>4513</v>
      </c>
      <c r="D724" t="s">
        <v>4514</v>
      </c>
    </row>
    <row r="725" spans="1:4">
      <c r="A725" t="s">
        <v>1876</v>
      </c>
      <c r="B725" t="s">
        <v>2586</v>
      </c>
      <c r="C725" t="s">
        <v>4513</v>
      </c>
      <c r="D725" t="s">
        <v>4514</v>
      </c>
    </row>
    <row r="726" spans="1:4">
      <c r="A726" t="s">
        <v>5509</v>
      </c>
      <c r="B726" t="s">
        <v>5510</v>
      </c>
      <c r="C726" t="s">
        <v>4513</v>
      </c>
      <c r="D726" t="s">
        <v>4514</v>
      </c>
    </row>
    <row r="727" spans="1:4">
      <c r="A727" t="s">
        <v>5480</v>
      </c>
      <c r="B727" t="s">
        <v>5511</v>
      </c>
      <c r="C727" t="s">
        <v>4513</v>
      </c>
      <c r="D727" t="s">
        <v>4899</v>
      </c>
    </row>
    <row r="728" spans="1:4">
      <c r="A728" t="s">
        <v>5470</v>
      </c>
      <c r="B728" t="s">
        <v>5471</v>
      </c>
      <c r="C728" t="s">
        <v>4513</v>
      </c>
      <c r="D728" t="s">
        <v>4899</v>
      </c>
    </row>
    <row r="729" spans="1:4">
      <c r="A729" t="s">
        <v>5512</v>
      </c>
      <c r="B729" t="s">
        <v>5513</v>
      </c>
      <c r="C729" t="s">
        <v>4665</v>
      </c>
      <c r="D729" t="s">
        <v>4522</v>
      </c>
    </row>
    <row r="730" spans="1:4">
      <c r="A730" t="s">
        <v>5514</v>
      </c>
      <c r="B730" t="s">
        <v>5515</v>
      </c>
      <c r="C730" t="s">
        <v>2770</v>
      </c>
      <c r="D730" t="s">
        <v>4522</v>
      </c>
    </row>
    <row r="731" spans="1:4">
      <c r="A731" t="s">
        <v>5516</v>
      </c>
      <c r="B731" t="s">
        <v>5517</v>
      </c>
      <c r="C731" t="s">
        <v>2770</v>
      </c>
      <c r="D731" t="s">
        <v>4921</v>
      </c>
    </row>
    <row r="732" spans="1:4">
      <c r="A732" t="s">
        <v>5518</v>
      </c>
      <c r="B732" t="s">
        <v>5519</v>
      </c>
      <c r="C732" t="s">
        <v>4573</v>
      </c>
      <c r="D732" t="s">
        <v>4574</v>
      </c>
    </row>
    <row r="733" spans="1:4">
      <c r="A733" t="s">
        <v>5520</v>
      </c>
      <c r="B733" t="s">
        <v>5521</v>
      </c>
      <c r="C733" t="s">
        <v>2770</v>
      </c>
      <c r="D733" t="s">
        <v>4522</v>
      </c>
    </row>
    <row r="734" spans="1:4">
      <c r="A734" t="s">
        <v>5522</v>
      </c>
      <c r="B734" t="s">
        <v>5523</v>
      </c>
      <c r="C734" t="s">
        <v>2770</v>
      </c>
      <c r="D734" t="s">
        <v>4522</v>
      </c>
    </row>
    <row r="735" spans="1:4">
      <c r="A735" t="s">
        <v>5524</v>
      </c>
      <c r="B735" t="s">
        <v>268</v>
      </c>
      <c r="C735" t="s">
        <v>2770</v>
      </c>
      <c r="D735" t="s">
        <v>4522</v>
      </c>
    </row>
    <row r="736" spans="1:4">
      <c r="A736" t="s">
        <v>5525</v>
      </c>
      <c r="B736" t="s">
        <v>5526</v>
      </c>
      <c r="C736" t="s">
        <v>2770</v>
      </c>
      <c r="D736" t="s">
        <v>4522</v>
      </c>
    </row>
    <row r="737" spans="1:4">
      <c r="A737" t="s">
        <v>5527</v>
      </c>
      <c r="B737" t="s">
        <v>5528</v>
      </c>
      <c r="C737" t="s">
        <v>2770</v>
      </c>
      <c r="D737" t="s">
        <v>4522</v>
      </c>
    </row>
    <row r="738" spans="1:4">
      <c r="A738" t="s">
        <v>5529</v>
      </c>
      <c r="B738" t="s">
        <v>5530</v>
      </c>
      <c r="C738" t="s">
        <v>4573</v>
      </c>
      <c r="D738" t="s">
        <v>4574</v>
      </c>
    </row>
    <row r="739" spans="1:4">
      <c r="A739" t="s">
        <v>5531</v>
      </c>
      <c r="B739" t="s">
        <v>5532</v>
      </c>
      <c r="C739" t="s">
        <v>2770</v>
      </c>
      <c r="D739" t="s">
        <v>4574</v>
      </c>
    </row>
    <row r="740" spans="1:4">
      <c r="A740" t="s">
        <v>5533</v>
      </c>
      <c r="B740" t="s">
        <v>5534</v>
      </c>
      <c r="C740" t="s">
        <v>4573</v>
      </c>
      <c r="D740" t="s">
        <v>4574</v>
      </c>
    </row>
    <row r="741" spans="1:4">
      <c r="A741" t="s">
        <v>5535</v>
      </c>
      <c r="B741" t="s">
        <v>5536</v>
      </c>
      <c r="C741" t="s">
        <v>4665</v>
      </c>
      <c r="D741" t="s">
        <v>4522</v>
      </c>
    </row>
    <row r="742" spans="1:4">
      <c r="A742" t="s">
        <v>5537</v>
      </c>
      <c r="B742" t="s">
        <v>5538</v>
      </c>
      <c r="C742" t="s">
        <v>4665</v>
      </c>
      <c r="D742" t="s">
        <v>4921</v>
      </c>
    </row>
    <row r="743" spans="1:4">
      <c r="A743" t="s">
        <v>5539</v>
      </c>
      <c r="B743" t="s">
        <v>5540</v>
      </c>
      <c r="C743" t="s">
        <v>4586</v>
      </c>
      <c r="D743" t="s">
        <v>4522</v>
      </c>
    </row>
    <row r="744" spans="1:4">
      <c r="A744" t="s">
        <v>5541</v>
      </c>
      <c r="B744" t="s">
        <v>5542</v>
      </c>
      <c r="C744" t="s">
        <v>4573</v>
      </c>
      <c r="D744" t="s">
        <v>4574</v>
      </c>
    </row>
    <row r="745" spans="1:4">
      <c r="A745" t="s">
        <v>5543</v>
      </c>
      <c r="B745" t="s">
        <v>5544</v>
      </c>
      <c r="C745" t="s">
        <v>4573</v>
      </c>
      <c r="D745" t="s">
        <v>4574</v>
      </c>
    </row>
    <row r="746" spans="1:4">
      <c r="A746" t="s">
        <v>5545</v>
      </c>
      <c r="B746" t="s">
        <v>5546</v>
      </c>
      <c r="C746" t="s">
        <v>4513</v>
      </c>
      <c r="D746" t="s">
        <v>4899</v>
      </c>
    </row>
    <row r="747" spans="1:4">
      <c r="A747" t="s">
        <v>5547</v>
      </c>
      <c r="B747" t="s">
        <v>5548</v>
      </c>
      <c r="C747" t="s">
        <v>2770</v>
      </c>
      <c r="D747" t="s">
        <v>4522</v>
      </c>
    </row>
    <row r="748" spans="1:4">
      <c r="A748" t="s">
        <v>5549</v>
      </c>
      <c r="B748" t="s">
        <v>5550</v>
      </c>
      <c r="C748" t="s">
        <v>2770</v>
      </c>
      <c r="D748" t="s">
        <v>4522</v>
      </c>
    </row>
    <row r="749" spans="1:4">
      <c r="A749" t="s">
        <v>5387</v>
      </c>
      <c r="B749" t="s">
        <v>5494</v>
      </c>
      <c r="C749" t="s">
        <v>4513</v>
      </c>
      <c r="D749" t="s">
        <v>4514</v>
      </c>
    </row>
    <row r="750" spans="1:4">
      <c r="A750" t="s">
        <v>5482</v>
      </c>
      <c r="B750" t="s">
        <v>5483</v>
      </c>
      <c r="C750" t="s">
        <v>4513</v>
      </c>
      <c r="D750" t="s">
        <v>4899</v>
      </c>
    </row>
    <row r="751" spans="1:4">
      <c r="A751" t="s">
        <v>5551</v>
      </c>
      <c r="B751" t="s">
        <v>5552</v>
      </c>
      <c r="C751" t="s">
        <v>2770</v>
      </c>
      <c r="D751" t="s">
        <v>4921</v>
      </c>
    </row>
    <row r="752" spans="1:4">
      <c r="A752" t="s">
        <v>5553</v>
      </c>
      <c r="B752" t="s">
        <v>5554</v>
      </c>
      <c r="C752" t="s">
        <v>4573</v>
      </c>
      <c r="D752" t="s">
        <v>4574</v>
      </c>
    </row>
    <row r="753" spans="1:4">
      <c r="A753" t="s">
        <v>5555</v>
      </c>
      <c r="B753" t="s">
        <v>5556</v>
      </c>
      <c r="C753" t="s">
        <v>2770</v>
      </c>
      <c r="D753" t="s">
        <v>4921</v>
      </c>
    </row>
    <row r="754" spans="1:4">
      <c r="A754" t="s">
        <v>5557</v>
      </c>
      <c r="B754" t="s">
        <v>5558</v>
      </c>
      <c r="C754" t="s">
        <v>4513</v>
      </c>
      <c r="D754" t="s">
        <v>4514</v>
      </c>
    </row>
    <row r="755" spans="1:4">
      <c r="A755" t="s">
        <v>5559</v>
      </c>
      <c r="B755" t="s">
        <v>5560</v>
      </c>
      <c r="C755" t="s">
        <v>4573</v>
      </c>
      <c r="D755" t="s">
        <v>4574</v>
      </c>
    </row>
    <row r="756" spans="1:4">
      <c r="A756" t="s">
        <v>600</v>
      </c>
      <c r="B756" t="s">
        <v>2770</v>
      </c>
      <c r="C756" t="s">
        <v>2770</v>
      </c>
      <c r="D756" t="s">
        <v>4514</v>
      </c>
    </row>
    <row r="757" spans="1:4">
      <c r="A757" t="s">
        <v>5561</v>
      </c>
      <c r="B757" t="s">
        <v>5562</v>
      </c>
      <c r="C757" t="s">
        <v>4513</v>
      </c>
      <c r="D757" t="s">
        <v>4899</v>
      </c>
    </row>
    <row r="758" spans="1:4">
      <c r="A758" t="s">
        <v>5389</v>
      </c>
      <c r="B758" t="s">
        <v>5563</v>
      </c>
      <c r="C758" t="s">
        <v>4513</v>
      </c>
      <c r="D758" t="s">
        <v>4514</v>
      </c>
    </row>
    <row r="759" spans="1:4">
      <c r="A759" t="s">
        <v>599</v>
      </c>
      <c r="B759" t="s">
        <v>3036</v>
      </c>
      <c r="C759" t="s">
        <v>4517</v>
      </c>
      <c r="D759" t="s">
        <v>4518</v>
      </c>
    </row>
    <row r="760" spans="1:4">
      <c r="A760" t="s">
        <v>600</v>
      </c>
      <c r="B760" t="s">
        <v>2770</v>
      </c>
      <c r="C760" t="s">
        <v>2770</v>
      </c>
      <c r="D760" t="s">
        <v>4514</v>
      </c>
    </row>
    <row r="761" spans="1:4">
      <c r="A761" t="s">
        <v>5492</v>
      </c>
      <c r="B761" t="s">
        <v>5493</v>
      </c>
      <c r="C761" t="s">
        <v>4573</v>
      </c>
      <c r="D761" t="s">
        <v>4574</v>
      </c>
    </row>
    <row r="762" spans="1:4">
      <c r="A762" t="s">
        <v>5501</v>
      </c>
      <c r="B762" t="s">
        <v>5564</v>
      </c>
      <c r="C762" t="s">
        <v>4573</v>
      </c>
      <c r="D762" t="s">
        <v>4574</v>
      </c>
    </row>
    <row r="763" spans="1:4">
      <c r="A763" t="s">
        <v>5503</v>
      </c>
      <c r="B763" t="s">
        <v>5504</v>
      </c>
      <c r="C763" t="s">
        <v>4573</v>
      </c>
      <c r="D763" t="s">
        <v>4574</v>
      </c>
    </row>
    <row r="764" spans="1:4">
      <c r="A764" t="s">
        <v>5497</v>
      </c>
      <c r="B764" t="s">
        <v>5565</v>
      </c>
      <c r="C764" t="s">
        <v>4573</v>
      </c>
      <c r="D764" t="s">
        <v>4574</v>
      </c>
    </row>
    <row r="765" spans="1:4">
      <c r="A765" t="s">
        <v>5505</v>
      </c>
      <c r="B765" t="s">
        <v>5566</v>
      </c>
      <c r="C765" t="s">
        <v>4573</v>
      </c>
      <c r="D765" t="s">
        <v>4574</v>
      </c>
    </row>
    <row r="766" spans="1:4">
      <c r="A766" t="s">
        <v>5567</v>
      </c>
      <c r="B766" t="s">
        <v>5568</v>
      </c>
      <c r="C766" t="s">
        <v>4573</v>
      </c>
      <c r="D766" t="s">
        <v>4574</v>
      </c>
    </row>
    <row r="767" spans="1:4">
      <c r="A767" t="s">
        <v>5569</v>
      </c>
      <c r="B767" t="s">
        <v>5570</v>
      </c>
      <c r="C767" t="s">
        <v>4533</v>
      </c>
      <c r="D767" t="s">
        <v>4551</v>
      </c>
    </row>
    <row r="768" spans="1:4">
      <c r="A768" t="s">
        <v>5571</v>
      </c>
      <c r="B768" t="s">
        <v>5572</v>
      </c>
      <c r="C768" t="s">
        <v>4533</v>
      </c>
      <c r="D768" t="s">
        <v>4551</v>
      </c>
    </row>
    <row r="769" spans="1:4">
      <c r="A769" t="s">
        <v>5573</v>
      </c>
      <c r="B769" t="s">
        <v>5574</v>
      </c>
      <c r="C769" t="s">
        <v>4533</v>
      </c>
      <c r="D769" t="s">
        <v>4551</v>
      </c>
    </row>
    <row r="770" spans="1:4">
      <c r="A770" t="s">
        <v>5575</v>
      </c>
      <c r="B770" t="s">
        <v>3499</v>
      </c>
      <c r="C770" t="s">
        <v>4573</v>
      </c>
      <c r="D770" t="s">
        <v>4574</v>
      </c>
    </row>
    <row r="771" spans="1:4">
      <c r="A771" t="s">
        <v>5576</v>
      </c>
      <c r="B771" t="s">
        <v>5577</v>
      </c>
      <c r="C771" t="s">
        <v>4573</v>
      </c>
      <c r="D771" t="s">
        <v>4574</v>
      </c>
    </row>
    <row r="772" spans="1:4">
      <c r="A772" t="s">
        <v>5578</v>
      </c>
      <c r="B772" t="s">
        <v>5579</v>
      </c>
      <c r="C772" t="s">
        <v>4533</v>
      </c>
      <c r="D772" t="s">
        <v>4551</v>
      </c>
    </row>
    <row r="773" spans="1:4">
      <c r="A773" t="s">
        <v>5580</v>
      </c>
      <c r="B773" t="s">
        <v>5581</v>
      </c>
      <c r="C773" t="s">
        <v>4573</v>
      </c>
      <c r="D773" t="s">
        <v>4574</v>
      </c>
    </row>
    <row r="774" spans="1:4">
      <c r="A774" t="s">
        <v>5582</v>
      </c>
      <c r="B774" t="s">
        <v>5583</v>
      </c>
      <c r="C774" t="s">
        <v>4533</v>
      </c>
      <c r="D774" t="s">
        <v>4551</v>
      </c>
    </row>
    <row r="775" spans="1:4">
      <c r="A775" t="s">
        <v>5584</v>
      </c>
      <c r="B775" t="s">
        <v>5585</v>
      </c>
      <c r="C775" t="s">
        <v>4573</v>
      </c>
      <c r="D775" t="s">
        <v>4574</v>
      </c>
    </row>
    <row r="776" spans="1:4">
      <c r="A776" t="s">
        <v>5586</v>
      </c>
      <c r="B776" t="s">
        <v>5587</v>
      </c>
      <c r="C776" t="s">
        <v>4573</v>
      </c>
      <c r="D776" t="s">
        <v>4574</v>
      </c>
    </row>
    <row r="777" spans="1:4">
      <c r="A777" t="s">
        <v>5588</v>
      </c>
      <c r="B777" t="s">
        <v>5589</v>
      </c>
      <c r="C777" t="s">
        <v>4533</v>
      </c>
      <c r="D777" t="s">
        <v>4551</v>
      </c>
    </row>
    <row r="778" spans="1:4">
      <c r="A778" t="s">
        <v>5590</v>
      </c>
      <c r="B778" t="s">
        <v>5591</v>
      </c>
      <c r="C778" t="s">
        <v>4573</v>
      </c>
      <c r="D778" t="s">
        <v>4574</v>
      </c>
    </row>
    <row r="779" spans="1:4">
      <c r="A779" t="s">
        <v>5592</v>
      </c>
      <c r="B779" t="s">
        <v>3448</v>
      </c>
      <c r="C779" t="s">
        <v>4517</v>
      </c>
      <c r="D779" t="s">
        <v>4518</v>
      </c>
    </row>
    <row r="780" spans="1:4">
      <c r="A780" t="s">
        <v>5593</v>
      </c>
      <c r="B780" t="s">
        <v>3451</v>
      </c>
      <c r="C780" t="s">
        <v>4517</v>
      </c>
      <c r="D780" t="s">
        <v>4518</v>
      </c>
    </row>
    <row r="781" spans="1:4">
      <c r="A781" t="s">
        <v>5594</v>
      </c>
      <c r="B781" t="s">
        <v>5595</v>
      </c>
      <c r="C781" t="s">
        <v>2770</v>
      </c>
      <c r="D781" t="s">
        <v>4899</v>
      </c>
    </row>
    <row r="782" spans="1:4">
      <c r="A782" t="s">
        <v>5596</v>
      </c>
      <c r="B782" t="s">
        <v>2433</v>
      </c>
      <c r="C782" t="s">
        <v>4573</v>
      </c>
      <c r="D782" t="s">
        <v>4574</v>
      </c>
    </row>
    <row r="783" spans="1:4">
      <c r="A783" t="s">
        <v>5597</v>
      </c>
      <c r="B783" t="s">
        <v>3409</v>
      </c>
      <c r="C783" t="s">
        <v>4517</v>
      </c>
      <c r="D783" t="s">
        <v>4518</v>
      </c>
    </row>
    <row r="784" spans="1:4">
      <c r="A784" t="s">
        <v>5598</v>
      </c>
      <c r="B784" t="s">
        <v>5599</v>
      </c>
      <c r="C784" t="s">
        <v>4573</v>
      </c>
      <c r="D784" t="s">
        <v>4574</v>
      </c>
    </row>
    <row r="785" spans="1:4">
      <c r="A785" t="s">
        <v>5403</v>
      </c>
      <c r="B785" t="s">
        <v>5404</v>
      </c>
      <c r="C785" t="s">
        <v>4513</v>
      </c>
      <c r="D785" t="s">
        <v>4551</v>
      </c>
    </row>
    <row r="786" spans="1:4">
      <c r="A786" t="s">
        <v>5600</v>
      </c>
      <c r="B786" t="s">
        <v>5601</v>
      </c>
      <c r="C786" t="s">
        <v>4533</v>
      </c>
      <c r="D786" t="s">
        <v>4551</v>
      </c>
    </row>
    <row r="787" spans="1:4">
      <c r="A787" t="s">
        <v>5602</v>
      </c>
      <c r="B787" t="s">
        <v>5603</v>
      </c>
      <c r="C787" t="s">
        <v>4573</v>
      </c>
      <c r="D787" t="s">
        <v>4574</v>
      </c>
    </row>
    <row r="788" spans="1:4">
      <c r="A788" t="s">
        <v>5604</v>
      </c>
      <c r="B788" t="s">
        <v>5605</v>
      </c>
      <c r="C788" t="s">
        <v>2770</v>
      </c>
      <c r="D788" t="s">
        <v>4899</v>
      </c>
    </row>
    <row r="789" spans="1:4">
      <c r="A789" t="s">
        <v>5606</v>
      </c>
      <c r="B789" t="s">
        <v>5607</v>
      </c>
      <c r="C789" t="s">
        <v>2770</v>
      </c>
      <c r="D789" t="s">
        <v>4921</v>
      </c>
    </row>
    <row r="790" spans="1:4">
      <c r="A790" t="s">
        <v>5608</v>
      </c>
      <c r="B790" t="s">
        <v>5609</v>
      </c>
      <c r="C790" t="s">
        <v>4573</v>
      </c>
      <c r="D790" t="s">
        <v>4574</v>
      </c>
    </row>
    <row r="791" spans="1:4">
      <c r="A791" t="s">
        <v>5610</v>
      </c>
      <c r="B791" t="s">
        <v>5611</v>
      </c>
      <c r="C791" t="s">
        <v>2770</v>
      </c>
      <c r="D791" t="s">
        <v>4921</v>
      </c>
    </row>
    <row r="792" spans="1:4">
      <c r="A792" t="s">
        <v>5495</v>
      </c>
      <c r="B792" t="s">
        <v>5496</v>
      </c>
      <c r="C792" t="s">
        <v>4573</v>
      </c>
      <c r="D792" t="s">
        <v>4574</v>
      </c>
    </row>
    <row r="793" spans="1:4">
      <c r="A793" t="s">
        <v>5490</v>
      </c>
      <c r="B793" t="s">
        <v>5491</v>
      </c>
      <c r="C793" t="s">
        <v>4573</v>
      </c>
      <c r="D793" t="s">
        <v>4574</v>
      </c>
    </row>
    <row r="794" spans="1:4">
      <c r="A794" t="s">
        <v>5612</v>
      </c>
      <c r="B794" t="s">
        <v>5613</v>
      </c>
      <c r="C794" t="s">
        <v>4573</v>
      </c>
      <c r="D794" t="s">
        <v>4574</v>
      </c>
    </row>
    <row r="795" spans="1:4">
      <c r="A795" t="s">
        <v>5614</v>
      </c>
      <c r="B795" t="s">
        <v>424</v>
      </c>
      <c r="C795" t="s">
        <v>4533</v>
      </c>
      <c r="D795" t="s">
        <v>4551</v>
      </c>
    </row>
    <row r="796" spans="1:4">
      <c r="A796" t="s">
        <v>5615</v>
      </c>
      <c r="B796" t="s">
        <v>5616</v>
      </c>
      <c r="C796" t="s">
        <v>4573</v>
      </c>
      <c r="D796" t="s">
        <v>4574</v>
      </c>
    </row>
    <row r="797" spans="1:4">
      <c r="A797" t="s">
        <v>5617</v>
      </c>
      <c r="B797" t="s">
        <v>5618</v>
      </c>
      <c r="C797" t="s">
        <v>4533</v>
      </c>
      <c r="D797" t="s">
        <v>4551</v>
      </c>
    </row>
    <row r="798" spans="1:4">
      <c r="A798" t="s">
        <v>5619</v>
      </c>
      <c r="B798" t="s">
        <v>5620</v>
      </c>
      <c r="C798" t="s">
        <v>4573</v>
      </c>
      <c r="D798" t="s">
        <v>4574</v>
      </c>
    </row>
    <row r="799" spans="1:4">
      <c r="A799" t="s">
        <v>5621</v>
      </c>
      <c r="B799" t="s">
        <v>5622</v>
      </c>
      <c r="C799" t="s">
        <v>4533</v>
      </c>
      <c r="D799" t="s">
        <v>4551</v>
      </c>
    </row>
    <row r="800" spans="1:4">
      <c r="A800" t="s">
        <v>5623</v>
      </c>
      <c r="B800" t="s">
        <v>3406</v>
      </c>
      <c r="C800" t="s">
        <v>4517</v>
      </c>
      <c r="D800" t="s">
        <v>4518</v>
      </c>
    </row>
    <row r="801" spans="1:4">
      <c r="A801" t="s">
        <v>5624</v>
      </c>
      <c r="B801" t="s">
        <v>5625</v>
      </c>
      <c r="C801" t="s">
        <v>4533</v>
      </c>
      <c r="D801" t="s">
        <v>4551</v>
      </c>
    </row>
    <row r="802" spans="1:4">
      <c r="A802" t="s">
        <v>1690</v>
      </c>
      <c r="B802" t="s">
        <v>2452</v>
      </c>
      <c r="C802" t="s">
        <v>2770</v>
      </c>
      <c r="D802" t="s">
        <v>4543</v>
      </c>
    </row>
    <row r="803" spans="1:4">
      <c r="A803" t="s">
        <v>5499</v>
      </c>
      <c r="B803" t="s">
        <v>5626</v>
      </c>
      <c r="C803" t="s">
        <v>4573</v>
      </c>
      <c r="D803" t="s">
        <v>4574</v>
      </c>
    </row>
    <row r="804" spans="1:4">
      <c r="A804" t="s">
        <v>5627</v>
      </c>
      <c r="B804" t="s">
        <v>5628</v>
      </c>
      <c r="C804" t="s">
        <v>4573</v>
      </c>
      <c r="D804" t="s">
        <v>4574</v>
      </c>
    </row>
    <row r="805" spans="1:4">
      <c r="A805" t="s">
        <v>5387</v>
      </c>
      <c r="B805" t="s">
        <v>5494</v>
      </c>
      <c r="C805" t="s">
        <v>4513</v>
      </c>
      <c r="D805" t="s">
        <v>4514</v>
      </c>
    </row>
    <row r="806" spans="1:4">
      <c r="A806" t="s">
        <v>5629</v>
      </c>
      <c r="B806" t="s">
        <v>5630</v>
      </c>
      <c r="C806" t="s">
        <v>4573</v>
      </c>
      <c r="D806" t="s">
        <v>4574</v>
      </c>
    </row>
    <row r="807" spans="1:4">
      <c r="A807" t="s">
        <v>5631</v>
      </c>
      <c r="B807" t="s">
        <v>5632</v>
      </c>
      <c r="C807" t="s">
        <v>4573</v>
      </c>
      <c r="D807" t="s">
        <v>4574</v>
      </c>
    </row>
    <row r="808" spans="1:4">
      <c r="A808" t="s">
        <v>5633</v>
      </c>
      <c r="B808" t="s">
        <v>5634</v>
      </c>
      <c r="C808" t="s">
        <v>4533</v>
      </c>
      <c r="D808" t="s">
        <v>4551</v>
      </c>
    </row>
    <row r="809" spans="1:4">
      <c r="A809" t="s">
        <v>601</v>
      </c>
      <c r="B809" t="s">
        <v>3388</v>
      </c>
      <c r="C809" t="s">
        <v>4513</v>
      </c>
      <c r="D809" t="s">
        <v>4514</v>
      </c>
    </row>
    <row r="810" spans="1:4">
      <c r="A810" t="s">
        <v>5635</v>
      </c>
      <c r="B810" t="s">
        <v>5636</v>
      </c>
      <c r="C810" t="s">
        <v>4513</v>
      </c>
      <c r="D810" t="s">
        <v>4899</v>
      </c>
    </row>
    <row r="811" spans="1:4">
      <c r="A811" t="s">
        <v>5637</v>
      </c>
      <c r="B811" t="s">
        <v>5638</v>
      </c>
      <c r="C811" t="s">
        <v>4521</v>
      </c>
      <c r="D811" t="s">
        <v>4921</v>
      </c>
    </row>
    <row r="812" spans="1:4">
      <c r="A812" t="s">
        <v>5639</v>
      </c>
      <c r="B812" t="s">
        <v>5640</v>
      </c>
      <c r="C812" t="s">
        <v>4586</v>
      </c>
      <c r="D812" t="s">
        <v>4522</v>
      </c>
    </row>
    <row r="813" spans="1:4">
      <c r="A813" t="s">
        <v>5641</v>
      </c>
      <c r="B813" t="s">
        <v>5642</v>
      </c>
      <c r="C813" t="s">
        <v>4665</v>
      </c>
      <c r="D813" t="s">
        <v>4522</v>
      </c>
    </row>
    <row r="814" spans="1:4">
      <c r="A814" t="s">
        <v>5643</v>
      </c>
      <c r="B814" t="s">
        <v>5644</v>
      </c>
      <c r="C814" t="s">
        <v>4665</v>
      </c>
      <c r="D814" t="s">
        <v>4522</v>
      </c>
    </row>
    <row r="815" spans="1:4">
      <c r="A815" t="s">
        <v>5645</v>
      </c>
      <c r="B815" t="s">
        <v>5646</v>
      </c>
      <c r="C815" t="s">
        <v>4665</v>
      </c>
      <c r="D815" t="s">
        <v>4522</v>
      </c>
    </row>
    <row r="816" spans="1:4">
      <c r="A816" t="s">
        <v>5647</v>
      </c>
      <c r="B816" t="s">
        <v>5648</v>
      </c>
      <c r="C816" t="s">
        <v>4586</v>
      </c>
      <c r="D816" t="s">
        <v>4522</v>
      </c>
    </row>
    <row r="817" spans="1:4">
      <c r="A817" t="s">
        <v>5649</v>
      </c>
      <c r="B817" t="s">
        <v>5650</v>
      </c>
      <c r="C817" t="s">
        <v>4521</v>
      </c>
      <c r="D817" t="s">
        <v>4921</v>
      </c>
    </row>
    <row r="818" spans="1:4">
      <c r="A818" t="s">
        <v>5651</v>
      </c>
      <c r="B818" t="s">
        <v>5652</v>
      </c>
      <c r="C818" t="s">
        <v>4665</v>
      </c>
      <c r="D818" t="s">
        <v>4522</v>
      </c>
    </row>
    <row r="819" spans="1:4">
      <c r="A819" t="s">
        <v>5653</v>
      </c>
      <c r="B819" t="s">
        <v>5654</v>
      </c>
      <c r="C819" t="s">
        <v>4665</v>
      </c>
      <c r="D819" t="s">
        <v>4522</v>
      </c>
    </row>
    <row r="820" spans="1:4">
      <c r="A820" t="s">
        <v>5655</v>
      </c>
      <c r="B820" t="s">
        <v>5656</v>
      </c>
      <c r="C820" t="s">
        <v>4586</v>
      </c>
      <c r="D820" t="s">
        <v>4522</v>
      </c>
    </row>
    <row r="821" spans="1:4">
      <c r="A821" t="s">
        <v>5657</v>
      </c>
      <c r="B821" t="s">
        <v>5658</v>
      </c>
      <c r="C821" t="s">
        <v>4665</v>
      </c>
      <c r="D821" t="s">
        <v>4522</v>
      </c>
    </row>
    <row r="822" spans="1:4">
      <c r="A822" t="s">
        <v>5659</v>
      </c>
      <c r="B822" t="s">
        <v>2770</v>
      </c>
      <c r="C822" t="s">
        <v>2770</v>
      </c>
      <c r="D822" t="s">
        <v>4921</v>
      </c>
    </row>
    <row r="823" spans="1:4">
      <c r="A823" t="s">
        <v>5660</v>
      </c>
      <c r="B823" t="s">
        <v>5661</v>
      </c>
      <c r="C823" t="s">
        <v>4586</v>
      </c>
      <c r="D823" t="s">
        <v>4522</v>
      </c>
    </row>
    <row r="824" spans="1:4">
      <c r="A824" t="s">
        <v>5662</v>
      </c>
      <c r="B824" t="s">
        <v>5663</v>
      </c>
      <c r="C824" t="s">
        <v>4521</v>
      </c>
      <c r="D824" t="s">
        <v>4921</v>
      </c>
    </row>
    <row r="825" spans="1:4">
      <c r="A825" t="s">
        <v>5664</v>
      </c>
      <c r="B825" t="s">
        <v>5665</v>
      </c>
      <c r="C825" t="s">
        <v>4521</v>
      </c>
      <c r="D825" t="s">
        <v>4921</v>
      </c>
    </row>
    <row r="826" spans="1:4">
      <c r="A826" t="s">
        <v>5666</v>
      </c>
      <c r="B826" t="s">
        <v>5667</v>
      </c>
      <c r="C826" t="s">
        <v>4665</v>
      </c>
      <c r="D826" t="s">
        <v>4522</v>
      </c>
    </row>
    <row r="827" spans="1:4">
      <c r="A827" t="s">
        <v>5668</v>
      </c>
      <c r="B827" t="s">
        <v>2770</v>
      </c>
      <c r="C827" t="s">
        <v>2770</v>
      </c>
      <c r="D827" t="s">
        <v>4921</v>
      </c>
    </row>
    <row r="828" spans="1:4">
      <c r="A828" t="s">
        <v>5669</v>
      </c>
      <c r="B828" t="s">
        <v>5670</v>
      </c>
      <c r="C828" t="s">
        <v>4586</v>
      </c>
      <c r="D828" t="s">
        <v>4522</v>
      </c>
    </row>
    <row r="829" spans="1:4">
      <c r="A829" t="s">
        <v>5671</v>
      </c>
      <c r="B829" t="s">
        <v>5672</v>
      </c>
      <c r="C829" t="s">
        <v>4665</v>
      </c>
      <c r="D829" t="s">
        <v>4921</v>
      </c>
    </row>
    <row r="830" spans="1:4">
      <c r="A830" t="s">
        <v>5673</v>
      </c>
      <c r="B830" t="s">
        <v>5674</v>
      </c>
      <c r="C830" t="s">
        <v>4665</v>
      </c>
      <c r="D830" t="s">
        <v>4921</v>
      </c>
    </row>
    <row r="831" spans="1:4">
      <c r="A831" t="s">
        <v>5675</v>
      </c>
      <c r="B831" t="s">
        <v>5676</v>
      </c>
      <c r="C831" t="s">
        <v>4586</v>
      </c>
      <c r="D831" t="s">
        <v>4522</v>
      </c>
    </row>
    <row r="832" spans="1:4">
      <c r="A832" t="s">
        <v>5677</v>
      </c>
      <c r="B832" t="s">
        <v>2770</v>
      </c>
      <c r="C832" t="s">
        <v>4586</v>
      </c>
      <c r="D832" t="s">
        <v>4522</v>
      </c>
    </row>
    <row r="833" spans="1:4">
      <c r="A833" t="s">
        <v>5678</v>
      </c>
      <c r="B833" t="s">
        <v>2770</v>
      </c>
      <c r="C833" t="s">
        <v>4586</v>
      </c>
      <c r="D833" t="s">
        <v>4522</v>
      </c>
    </row>
    <row r="834" spans="1:4">
      <c r="A834" t="s">
        <v>5679</v>
      </c>
      <c r="B834" t="s">
        <v>5680</v>
      </c>
      <c r="C834" t="s">
        <v>4665</v>
      </c>
      <c r="D834" t="s">
        <v>4522</v>
      </c>
    </row>
    <row r="835" spans="1:4">
      <c r="A835" t="s">
        <v>5681</v>
      </c>
      <c r="B835" t="s">
        <v>5682</v>
      </c>
      <c r="C835" t="s">
        <v>4665</v>
      </c>
      <c r="D835" t="s">
        <v>4522</v>
      </c>
    </row>
    <row r="836" spans="1:4">
      <c r="A836" t="s">
        <v>5683</v>
      </c>
      <c r="B836" t="s">
        <v>2770</v>
      </c>
      <c r="C836" t="s">
        <v>2770</v>
      </c>
      <c r="D836" t="s">
        <v>4522</v>
      </c>
    </row>
    <row r="837" spans="1:4">
      <c r="A837" t="s">
        <v>5684</v>
      </c>
      <c r="B837" t="s">
        <v>5685</v>
      </c>
      <c r="C837" t="s">
        <v>4586</v>
      </c>
      <c r="D837" t="s">
        <v>4522</v>
      </c>
    </row>
    <row r="838" spans="1:4">
      <c r="A838" t="s">
        <v>5686</v>
      </c>
      <c r="B838" t="s">
        <v>2770</v>
      </c>
      <c r="C838" t="s">
        <v>2770</v>
      </c>
      <c r="D838" t="s">
        <v>4522</v>
      </c>
    </row>
    <row r="839" spans="1:4">
      <c r="A839" t="s">
        <v>5687</v>
      </c>
      <c r="B839" t="s">
        <v>5688</v>
      </c>
      <c r="C839" t="s">
        <v>4586</v>
      </c>
      <c r="D839" t="s">
        <v>4522</v>
      </c>
    </row>
    <row r="840" spans="1:4">
      <c r="A840" t="s">
        <v>5689</v>
      </c>
      <c r="B840" t="s">
        <v>2770</v>
      </c>
      <c r="C840" t="s">
        <v>2770</v>
      </c>
      <c r="D840" t="s">
        <v>4514</v>
      </c>
    </row>
    <row r="841" spans="1:4">
      <c r="A841" t="s">
        <v>1689</v>
      </c>
      <c r="B841" t="s">
        <v>2451</v>
      </c>
      <c r="C841" t="s">
        <v>4517</v>
      </c>
      <c r="D841" t="s">
        <v>4518</v>
      </c>
    </row>
    <row r="842" spans="1:4">
      <c r="A842" t="s">
        <v>5358</v>
      </c>
      <c r="B842" t="s">
        <v>5359</v>
      </c>
      <c r="C842" t="s">
        <v>4542</v>
      </c>
      <c r="D842" t="s">
        <v>4543</v>
      </c>
    </row>
    <row r="843" spans="1:4">
      <c r="A843" t="s">
        <v>601</v>
      </c>
      <c r="B843" t="s">
        <v>5690</v>
      </c>
      <c r="C843" t="s">
        <v>4513</v>
      </c>
      <c r="D843" t="s">
        <v>4514</v>
      </c>
    </row>
    <row r="844" spans="1:4">
      <c r="A844" t="s">
        <v>5691</v>
      </c>
      <c r="B844" t="s">
        <v>5692</v>
      </c>
      <c r="C844" t="s">
        <v>4513</v>
      </c>
      <c r="D844" t="s">
        <v>4514</v>
      </c>
    </row>
    <row r="845" spans="1:4">
      <c r="A845" t="s">
        <v>5693</v>
      </c>
      <c r="B845" t="s">
        <v>5694</v>
      </c>
      <c r="C845" t="s">
        <v>4513</v>
      </c>
      <c r="D845" t="s">
        <v>4514</v>
      </c>
    </row>
    <row r="846" spans="1:4">
      <c r="A846" t="s">
        <v>5450</v>
      </c>
      <c r="B846" t="s">
        <v>5695</v>
      </c>
      <c r="C846" t="s">
        <v>2770</v>
      </c>
      <c r="D846" t="s">
        <v>4968</v>
      </c>
    </row>
    <row r="847" spans="1:4">
      <c r="A847" t="s">
        <v>5696</v>
      </c>
      <c r="B847" t="s">
        <v>5697</v>
      </c>
      <c r="C847" t="s">
        <v>4665</v>
      </c>
      <c r="D847" t="s">
        <v>4522</v>
      </c>
    </row>
    <row r="848" spans="1:4">
      <c r="A848" t="s">
        <v>5698</v>
      </c>
      <c r="B848" t="s">
        <v>5699</v>
      </c>
      <c r="C848" t="s">
        <v>4513</v>
      </c>
      <c r="D848" t="s">
        <v>4514</v>
      </c>
    </row>
    <row r="849" spans="1:4">
      <c r="A849" t="s">
        <v>5700</v>
      </c>
      <c r="B849" t="s">
        <v>5701</v>
      </c>
      <c r="C849" t="s">
        <v>2770</v>
      </c>
      <c r="D849" t="s">
        <v>4921</v>
      </c>
    </row>
    <row r="850" spans="1:4">
      <c r="A850" t="s">
        <v>5702</v>
      </c>
      <c r="B850" t="s">
        <v>5703</v>
      </c>
      <c r="C850" t="s">
        <v>4521</v>
      </c>
      <c r="D850" t="s">
        <v>4921</v>
      </c>
    </row>
    <row r="851" spans="1:4">
      <c r="A851" t="s">
        <v>5704</v>
      </c>
      <c r="B851" t="s">
        <v>5705</v>
      </c>
      <c r="C851" t="s">
        <v>4517</v>
      </c>
      <c r="D851" t="s">
        <v>4518</v>
      </c>
    </row>
    <row r="852" spans="1:4">
      <c r="A852" t="s">
        <v>5706</v>
      </c>
      <c r="B852" t="s">
        <v>5707</v>
      </c>
      <c r="C852" t="s">
        <v>2770</v>
      </c>
      <c r="D852" t="s">
        <v>4899</v>
      </c>
    </row>
    <row r="853" spans="1:4">
      <c r="A853" t="s">
        <v>5361</v>
      </c>
      <c r="B853" t="s">
        <v>5708</v>
      </c>
      <c r="C853" t="s">
        <v>4513</v>
      </c>
      <c r="D853" t="s">
        <v>4514</v>
      </c>
    </row>
    <row r="854" spans="1:4">
      <c r="A854" t="s">
        <v>1690</v>
      </c>
      <c r="B854" t="s">
        <v>2452</v>
      </c>
      <c r="C854" t="s">
        <v>4542</v>
      </c>
      <c r="D854" t="s">
        <v>4543</v>
      </c>
    </row>
    <row r="855" spans="1:4">
      <c r="A855" t="s">
        <v>1687</v>
      </c>
      <c r="B855" t="s">
        <v>2449</v>
      </c>
      <c r="C855" t="s">
        <v>4521</v>
      </c>
      <c r="D855" t="s">
        <v>4921</v>
      </c>
    </row>
    <row r="856" spans="1:4">
      <c r="A856" t="s">
        <v>5709</v>
      </c>
      <c r="B856" t="s">
        <v>5710</v>
      </c>
      <c r="C856" t="s">
        <v>4513</v>
      </c>
      <c r="D856" t="s">
        <v>4514</v>
      </c>
    </row>
    <row r="857" spans="1:4">
      <c r="A857" t="s">
        <v>5258</v>
      </c>
      <c r="B857" t="s">
        <v>5711</v>
      </c>
      <c r="C857" t="s">
        <v>4513</v>
      </c>
      <c r="D857" t="s">
        <v>4899</v>
      </c>
    </row>
    <row r="858" spans="1:4">
      <c r="A858" t="s">
        <v>5712</v>
      </c>
      <c r="B858" t="s">
        <v>5713</v>
      </c>
      <c r="C858" t="s">
        <v>2770</v>
      </c>
      <c r="D858" t="s">
        <v>4921</v>
      </c>
    </row>
    <row r="859" spans="1:4">
      <c r="A859" t="s">
        <v>5714</v>
      </c>
      <c r="B859" t="s">
        <v>5715</v>
      </c>
      <c r="C859" t="s">
        <v>4513</v>
      </c>
      <c r="D859" t="s">
        <v>4514</v>
      </c>
    </row>
    <row r="860" spans="1:4">
      <c r="A860" t="s">
        <v>5716</v>
      </c>
      <c r="B860" t="s">
        <v>5717</v>
      </c>
      <c r="C860" t="s">
        <v>4513</v>
      </c>
      <c r="D860" t="s">
        <v>4551</v>
      </c>
    </row>
    <row r="861" spans="1:4">
      <c r="A861" t="s">
        <v>600</v>
      </c>
      <c r="B861" t="s">
        <v>2770</v>
      </c>
      <c r="C861" t="s">
        <v>2770</v>
      </c>
      <c r="D861" t="s">
        <v>4514</v>
      </c>
    </row>
    <row r="862" spans="1:4">
      <c r="A862" t="s">
        <v>1688</v>
      </c>
      <c r="B862" t="s">
        <v>2450</v>
      </c>
      <c r="C862" t="s">
        <v>4517</v>
      </c>
      <c r="D862" t="s">
        <v>4518</v>
      </c>
    </row>
    <row r="863" spans="1:4">
      <c r="A863" t="s">
        <v>183</v>
      </c>
      <c r="B863" t="s">
        <v>466</v>
      </c>
      <c r="C863" t="s">
        <v>4573</v>
      </c>
      <c r="D863" t="s">
        <v>4574</v>
      </c>
    </row>
    <row r="864" spans="1:4">
      <c r="A864" t="s">
        <v>184</v>
      </c>
      <c r="B864" t="s">
        <v>465</v>
      </c>
      <c r="C864" t="s">
        <v>4573</v>
      </c>
      <c r="D864" t="s">
        <v>4574</v>
      </c>
    </row>
    <row r="865" spans="1:4">
      <c r="A865" t="s">
        <v>1000</v>
      </c>
      <c r="B865" t="s">
        <v>2188</v>
      </c>
      <c r="C865" t="s">
        <v>2770</v>
      </c>
      <c r="D865" t="s">
        <v>4551</v>
      </c>
    </row>
    <row r="866" spans="1:4">
      <c r="A866" t="s">
        <v>998</v>
      </c>
      <c r="B866" t="s">
        <v>2186</v>
      </c>
      <c r="C866" t="s">
        <v>2770</v>
      </c>
      <c r="D866" t="s">
        <v>4551</v>
      </c>
    </row>
    <row r="867" spans="1:4">
      <c r="A867" t="s">
        <v>1001</v>
      </c>
      <c r="B867" t="s">
        <v>2189</v>
      </c>
      <c r="C867" t="s">
        <v>4573</v>
      </c>
      <c r="D867" t="s">
        <v>4574</v>
      </c>
    </row>
    <row r="868" spans="1:4">
      <c r="A868" t="s">
        <v>999</v>
      </c>
      <c r="B868" t="s">
        <v>2187</v>
      </c>
      <c r="C868" t="s">
        <v>4573</v>
      </c>
      <c r="D868" t="s">
        <v>4574</v>
      </c>
    </row>
    <row r="869" spans="1:4">
      <c r="A869" t="s">
        <v>1002</v>
      </c>
      <c r="B869" t="s">
        <v>482</v>
      </c>
      <c r="C869" t="s">
        <v>4517</v>
      </c>
      <c r="D869" t="s">
        <v>4518</v>
      </c>
    </row>
    <row r="870" spans="1:4">
      <c r="A870" t="s">
        <v>997</v>
      </c>
      <c r="B870" t="s">
        <v>477</v>
      </c>
      <c r="C870" t="s">
        <v>4517</v>
      </c>
      <c r="D870" t="s">
        <v>4518</v>
      </c>
    </row>
    <row r="871" spans="1:4">
      <c r="A871" t="s">
        <v>995</v>
      </c>
      <c r="B871" t="s">
        <v>475</v>
      </c>
      <c r="C871" t="s">
        <v>4517</v>
      </c>
      <c r="D871" t="s">
        <v>4518</v>
      </c>
    </row>
    <row r="872" spans="1:4">
      <c r="A872" t="s">
        <v>967</v>
      </c>
      <c r="B872" t="s">
        <v>2172</v>
      </c>
      <c r="C872" t="s">
        <v>4533</v>
      </c>
      <c r="D872" t="s">
        <v>4551</v>
      </c>
    </row>
    <row r="873" spans="1:4">
      <c r="A873" t="s">
        <v>1294</v>
      </c>
      <c r="B873" t="s">
        <v>2347</v>
      </c>
      <c r="C873" t="s">
        <v>4517</v>
      </c>
      <c r="D873" t="s">
        <v>4518</v>
      </c>
    </row>
    <row r="874" spans="1:4">
      <c r="A874" t="s">
        <v>1295</v>
      </c>
      <c r="B874" t="s">
        <v>2348</v>
      </c>
      <c r="C874" t="s">
        <v>4513</v>
      </c>
      <c r="D874" t="s">
        <v>4514</v>
      </c>
    </row>
    <row r="875" spans="1:4">
      <c r="A875" t="s">
        <v>1352</v>
      </c>
      <c r="B875" t="s">
        <v>2389</v>
      </c>
      <c r="C875" t="s">
        <v>2770</v>
      </c>
      <c r="D875" t="s">
        <v>4551</v>
      </c>
    </row>
    <row r="876" spans="1:4">
      <c r="A876" t="s">
        <v>1351</v>
      </c>
      <c r="B876" t="s">
        <v>2388</v>
      </c>
      <c r="C876" t="s">
        <v>2770</v>
      </c>
      <c r="D876" t="s">
        <v>4551</v>
      </c>
    </row>
    <row r="877" spans="1:4">
      <c r="A877" t="s">
        <v>1010</v>
      </c>
      <c r="B877" t="s">
        <v>2196</v>
      </c>
      <c r="C877" t="s">
        <v>4573</v>
      </c>
      <c r="D877" t="s">
        <v>4574</v>
      </c>
    </row>
    <row r="878" spans="1:4">
      <c r="A878" t="s">
        <v>1009</v>
      </c>
      <c r="B878" t="s">
        <v>2195</v>
      </c>
      <c r="C878" t="s">
        <v>4573</v>
      </c>
      <c r="D878" t="s">
        <v>4574</v>
      </c>
    </row>
    <row r="879" spans="1:4">
      <c r="A879" t="s">
        <v>1011</v>
      </c>
      <c r="B879" t="s">
        <v>2197</v>
      </c>
      <c r="C879" t="s">
        <v>4573</v>
      </c>
      <c r="D879" t="s">
        <v>4574</v>
      </c>
    </row>
    <row r="880" spans="1:4">
      <c r="A880" t="s">
        <v>1014</v>
      </c>
      <c r="B880" t="s">
        <v>2200</v>
      </c>
      <c r="C880" t="s">
        <v>4573</v>
      </c>
      <c r="D880" t="s">
        <v>4574</v>
      </c>
    </row>
    <row r="881" spans="1:4">
      <c r="A881" t="s">
        <v>1012</v>
      </c>
      <c r="B881" t="s">
        <v>2198</v>
      </c>
      <c r="C881" t="s">
        <v>4573</v>
      </c>
      <c r="D881" t="s">
        <v>4574</v>
      </c>
    </row>
    <row r="882" spans="1:4">
      <c r="A882" t="s">
        <v>1003</v>
      </c>
      <c r="B882" t="s">
        <v>2190</v>
      </c>
      <c r="C882" t="s">
        <v>4533</v>
      </c>
      <c r="D882" t="s">
        <v>4551</v>
      </c>
    </row>
    <row r="883" spans="1:4">
      <c r="A883" t="s">
        <v>170</v>
      </c>
      <c r="B883" t="s">
        <v>470</v>
      </c>
      <c r="C883" t="s">
        <v>4533</v>
      </c>
      <c r="D883" t="s">
        <v>4551</v>
      </c>
    </row>
    <row r="884" spans="1:4">
      <c r="A884" t="s">
        <v>171</v>
      </c>
      <c r="B884" t="s">
        <v>469</v>
      </c>
      <c r="C884" t="s">
        <v>4533</v>
      </c>
      <c r="D884" t="s">
        <v>4551</v>
      </c>
    </row>
    <row r="885" spans="1:4">
      <c r="A885" t="s">
        <v>173</v>
      </c>
      <c r="B885" t="s">
        <v>467</v>
      </c>
      <c r="C885" t="s">
        <v>4533</v>
      </c>
      <c r="D885" t="s">
        <v>4551</v>
      </c>
    </row>
    <row r="886" spans="1:4">
      <c r="A886" t="s">
        <v>1004</v>
      </c>
      <c r="B886" t="s">
        <v>2191</v>
      </c>
      <c r="C886" t="s">
        <v>4573</v>
      </c>
      <c r="D886" t="s">
        <v>4574</v>
      </c>
    </row>
    <row r="887" spans="1:4">
      <c r="A887" t="s">
        <v>1005</v>
      </c>
      <c r="B887" t="s">
        <v>2192</v>
      </c>
      <c r="C887" t="s">
        <v>4573</v>
      </c>
      <c r="D887" t="s">
        <v>4574</v>
      </c>
    </row>
    <row r="888" spans="1:4">
      <c r="A888" t="s">
        <v>175</v>
      </c>
      <c r="B888" t="s">
        <v>474</v>
      </c>
      <c r="C888" t="s">
        <v>4573</v>
      </c>
      <c r="D888" t="s">
        <v>4574</v>
      </c>
    </row>
    <row r="889" spans="1:4">
      <c r="A889" t="s">
        <v>13</v>
      </c>
      <c r="B889" t="s">
        <v>480</v>
      </c>
      <c r="C889" t="s">
        <v>2770</v>
      </c>
      <c r="D889" t="s">
        <v>4551</v>
      </c>
    </row>
    <row r="890" spans="1:4">
      <c r="A890" t="s">
        <v>14</v>
      </c>
      <c r="B890" t="s">
        <v>478</v>
      </c>
      <c r="C890" t="s">
        <v>2770</v>
      </c>
      <c r="D890" t="s">
        <v>4551</v>
      </c>
    </row>
    <row r="891" spans="1:4">
      <c r="A891" t="s">
        <v>177</v>
      </c>
      <c r="B891" t="s">
        <v>481</v>
      </c>
      <c r="C891" t="s">
        <v>4573</v>
      </c>
      <c r="D891" t="s">
        <v>4574</v>
      </c>
    </row>
    <row r="892" spans="1:4">
      <c r="A892" t="s">
        <v>178</v>
      </c>
      <c r="B892" t="s">
        <v>479</v>
      </c>
      <c r="C892" t="s">
        <v>4573</v>
      </c>
      <c r="D892" t="s">
        <v>4574</v>
      </c>
    </row>
    <row r="893" spans="1:4">
      <c r="A893" t="s">
        <v>192</v>
      </c>
      <c r="B893" t="s">
        <v>475</v>
      </c>
      <c r="C893" t="s">
        <v>4517</v>
      </c>
      <c r="D893" t="s">
        <v>4518</v>
      </c>
    </row>
    <row r="894" spans="1:4">
      <c r="A894" t="s">
        <v>35</v>
      </c>
      <c r="B894" t="s">
        <v>476</v>
      </c>
      <c r="C894" t="s">
        <v>4517</v>
      </c>
      <c r="D894" t="s">
        <v>4518</v>
      </c>
    </row>
    <row r="895" spans="1:4">
      <c r="A895" t="s">
        <v>10</v>
      </c>
      <c r="B895" t="s">
        <v>483</v>
      </c>
      <c r="C895" t="s">
        <v>2770</v>
      </c>
      <c r="D895" t="s">
        <v>4574</v>
      </c>
    </row>
    <row r="896" spans="1:4">
      <c r="A896" t="s">
        <v>989</v>
      </c>
      <c r="B896" t="s">
        <v>2181</v>
      </c>
      <c r="C896" t="s">
        <v>4533</v>
      </c>
      <c r="D896" t="s">
        <v>4551</v>
      </c>
    </row>
    <row r="897" spans="1:4">
      <c r="A897" t="s">
        <v>988</v>
      </c>
      <c r="B897" t="s">
        <v>2180</v>
      </c>
      <c r="C897" t="s">
        <v>4533</v>
      </c>
      <c r="D897" t="s">
        <v>4551</v>
      </c>
    </row>
    <row r="898" spans="1:4">
      <c r="A898" t="s">
        <v>992</v>
      </c>
      <c r="B898" t="s">
        <v>2183</v>
      </c>
      <c r="C898" t="s">
        <v>4573</v>
      </c>
      <c r="D898" t="s">
        <v>4574</v>
      </c>
    </row>
    <row r="899" spans="1:4">
      <c r="A899" t="s">
        <v>182</v>
      </c>
      <c r="B899" t="s">
        <v>464</v>
      </c>
      <c r="C899" t="s">
        <v>4573</v>
      </c>
      <c r="D899" t="s">
        <v>4574</v>
      </c>
    </row>
    <row r="900" spans="1:4">
      <c r="A900" t="s">
        <v>973</v>
      </c>
      <c r="B900" t="s">
        <v>476</v>
      </c>
      <c r="C900" t="s">
        <v>4517</v>
      </c>
      <c r="D900" t="s">
        <v>4518</v>
      </c>
    </row>
    <row r="901" spans="1:4">
      <c r="A901" t="s">
        <v>971</v>
      </c>
      <c r="B901" t="s">
        <v>2175</v>
      </c>
      <c r="C901" t="s">
        <v>4533</v>
      </c>
      <c r="D901" t="s">
        <v>4551</v>
      </c>
    </row>
    <row r="902" spans="1:4">
      <c r="A902" t="s">
        <v>670</v>
      </c>
      <c r="B902" t="s">
        <v>2016</v>
      </c>
      <c r="C902" t="s">
        <v>4533</v>
      </c>
      <c r="D902" t="s">
        <v>4551</v>
      </c>
    </row>
    <row r="903" spans="1:4">
      <c r="A903" t="s">
        <v>921</v>
      </c>
      <c r="B903" t="s">
        <v>2165</v>
      </c>
      <c r="C903" t="s">
        <v>4533</v>
      </c>
      <c r="D903" t="s">
        <v>4551</v>
      </c>
    </row>
    <row r="904" spans="1:4">
      <c r="A904" t="s">
        <v>924</v>
      </c>
      <c r="B904" t="s">
        <v>2168</v>
      </c>
      <c r="C904" t="s">
        <v>4533</v>
      </c>
      <c r="D904" t="s">
        <v>4551</v>
      </c>
    </row>
    <row r="905" spans="1:4">
      <c r="A905" t="s">
        <v>922</v>
      </c>
      <c r="B905" t="s">
        <v>2166</v>
      </c>
      <c r="C905" t="s">
        <v>4533</v>
      </c>
      <c r="D905" t="s">
        <v>4551</v>
      </c>
    </row>
    <row r="906" spans="1:4">
      <c r="A906" t="s">
        <v>923</v>
      </c>
      <c r="B906" t="s">
        <v>2167</v>
      </c>
      <c r="C906" t="s">
        <v>4573</v>
      </c>
      <c r="D906" t="s">
        <v>4574</v>
      </c>
    </row>
    <row r="907" spans="1:4">
      <c r="A907" t="s">
        <v>915</v>
      </c>
      <c r="B907" t="s">
        <v>2159</v>
      </c>
      <c r="C907" t="s">
        <v>4533</v>
      </c>
      <c r="D907" t="s">
        <v>4551</v>
      </c>
    </row>
    <row r="908" spans="1:4">
      <c r="A908" t="s">
        <v>185</v>
      </c>
      <c r="B908" t="s">
        <v>457</v>
      </c>
      <c r="C908" t="s">
        <v>4533</v>
      </c>
      <c r="D908" t="s">
        <v>4551</v>
      </c>
    </row>
    <row r="909" spans="1:4">
      <c r="A909" t="s">
        <v>3116</v>
      </c>
      <c r="B909" t="s">
        <v>3115</v>
      </c>
      <c r="C909" t="s">
        <v>4589</v>
      </c>
      <c r="D909" t="s">
        <v>4770</v>
      </c>
    </row>
    <row r="910" spans="1:4">
      <c r="A910" t="s">
        <v>3092</v>
      </c>
      <c r="B910" t="s">
        <v>3091</v>
      </c>
      <c r="C910" t="s">
        <v>4589</v>
      </c>
      <c r="D910" t="s">
        <v>4770</v>
      </c>
    </row>
    <row r="911" spans="1:4">
      <c r="A911" t="s">
        <v>3083</v>
      </c>
      <c r="B911" t="s">
        <v>3082</v>
      </c>
      <c r="C911" t="s">
        <v>4589</v>
      </c>
      <c r="D911" t="s">
        <v>4770</v>
      </c>
    </row>
    <row r="912" spans="1:4">
      <c r="A912" t="s">
        <v>610</v>
      </c>
      <c r="B912" t="s">
        <v>1983</v>
      </c>
      <c r="C912" t="s">
        <v>4517</v>
      </c>
      <c r="D912" t="s">
        <v>4518</v>
      </c>
    </row>
    <row r="913" spans="1:4">
      <c r="A913" t="s">
        <v>609</v>
      </c>
      <c r="B913" t="s">
        <v>1982</v>
      </c>
      <c r="C913" t="s">
        <v>4517</v>
      </c>
      <c r="D913" t="s">
        <v>4518</v>
      </c>
    </row>
    <row r="914" spans="1:4">
      <c r="A914" t="s">
        <v>620</v>
      </c>
      <c r="B914" t="s">
        <v>1991</v>
      </c>
      <c r="C914" t="s">
        <v>4517</v>
      </c>
      <c r="D914" t="s">
        <v>4518</v>
      </c>
    </row>
    <row r="915" spans="1:4">
      <c r="A915" t="s">
        <v>623</v>
      </c>
      <c r="B915" t="s">
        <v>1994</v>
      </c>
      <c r="C915" t="s">
        <v>4517</v>
      </c>
      <c r="D915" t="s">
        <v>4518</v>
      </c>
    </row>
    <row r="916" spans="1:4">
      <c r="A916" t="s">
        <v>617</v>
      </c>
      <c r="B916" t="s">
        <v>1988</v>
      </c>
      <c r="C916" t="s">
        <v>4517</v>
      </c>
      <c r="D916" t="s">
        <v>4518</v>
      </c>
    </row>
    <row r="917" spans="1:4">
      <c r="A917" t="s">
        <v>619</v>
      </c>
      <c r="B917" t="s">
        <v>1990</v>
      </c>
      <c r="C917" t="s">
        <v>4517</v>
      </c>
      <c r="D917" t="s">
        <v>4518</v>
      </c>
    </row>
    <row r="918" spans="1:4">
      <c r="A918" t="s">
        <v>616</v>
      </c>
      <c r="B918" t="s">
        <v>1987</v>
      </c>
      <c r="C918" t="s">
        <v>4517</v>
      </c>
      <c r="D918" t="s">
        <v>4518</v>
      </c>
    </row>
    <row r="919" spans="1:4">
      <c r="A919" t="s">
        <v>614</v>
      </c>
      <c r="B919" t="s">
        <v>1985</v>
      </c>
      <c r="C919" t="s">
        <v>4517</v>
      </c>
      <c r="D919" t="s">
        <v>4518</v>
      </c>
    </row>
    <row r="920" spans="1:4">
      <c r="A920" t="s">
        <v>960</v>
      </c>
      <c r="B920" t="s">
        <v>2169</v>
      </c>
      <c r="C920" t="s">
        <v>4573</v>
      </c>
      <c r="D920" t="s">
        <v>4574</v>
      </c>
    </row>
    <row r="921" spans="1:4">
      <c r="A921" t="s">
        <v>5719</v>
      </c>
      <c r="B921" t="s">
        <v>5720</v>
      </c>
      <c r="C921" t="s">
        <v>2770</v>
      </c>
      <c r="D921" t="s">
        <v>4770</v>
      </c>
    </row>
    <row r="922" spans="1:4">
      <c r="A922" t="s">
        <v>1359</v>
      </c>
      <c r="B922" t="s">
        <v>2395</v>
      </c>
      <c r="C922" t="s">
        <v>2770</v>
      </c>
      <c r="D922" t="s">
        <v>4770</v>
      </c>
    </row>
    <row r="923" spans="1:4">
      <c r="A923" t="s">
        <v>3057</v>
      </c>
      <c r="B923" t="s">
        <v>5721</v>
      </c>
      <c r="C923" t="s">
        <v>2770</v>
      </c>
      <c r="D923" t="s">
        <v>4770</v>
      </c>
    </row>
    <row r="924" spans="1:4">
      <c r="A924" t="s">
        <v>1659</v>
      </c>
      <c r="B924" t="s">
        <v>2429</v>
      </c>
      <c r="C924" t="s">
        <v>4573</v>
      </c>
      <c r="D924" t="s">
        <v>4574</v>
      </c>
    </row>
    <row r="925" spans="1:4">
      <c r="A925" t="s">
        <v>3524</v>
      </c>
      <c r="B925" t="s">
        <v>3523</v>
      </c>
      <c r="C925" t="s">
        <v>4513</v>
      </c>
      <c r="D925" t="s">
        <v>4514</v>
      </c>
    </row>
    <row r="926" spans="1:4">
      <c r="A926" t="s">
        <v>5722</v>
      </c>
      <c r="B926" t="s">
        <v>5723</v>
      </c>
      <c r="C926" t="s">
        <v>4665</v>
      </c>
      <c r="D926" t="s">
        <v>4522</v>
      </c>
    </row>
    <row r="927" spans="1:4">
      <c r="A927" t="s">
        <v>5724</v>
      </c>
      <c r="B927" t="s">
        <v>5725</v>
      </c>
      <c r="C927" t="s">
        <v>4665</v>
      </c>
      <c r="D927" t="s">
        <v>4522</v>
      </c>
    </row>
    <row r="928" spans="1:4">
      <c r="A928" t="s">
        <v>1286</v>
      </c>
      <c r="B928" t="s">
        <v>2340</v>
      </c>
      <c r="C928" t="s">
        <v>4517</v>
      </c>
      <c r="D928" t="s">
        <v>4518</v>
      </c>
    </row>
    <row r="929" spans="1:4">
      <c r="A929" t="s">
        <v>916</v>
      </c>
      <c r="B929" t="s">
        <v>2160</v>
      </c>
      <c r="C929" t="s">
        <v>4573</v>
      </c>
      <c r="D929" t="s">
        <v>4574</v>
      </c>
    </row>
    <row r="930" spans="1:4">
      <c r="A930" t="s">
        <v>914</v>
      </c>
      <c r="B930" t="s">
        <v>2158</v>
      </c>
      <c r="C930" t="s">
        <v>4573</v>
      </c>
      <c r="D930" t="s">
        <v>4574</v>
      </c>
    </row>
    <row r="931" spans="1:4">
      <c r="A931" t="s">
        <v>3063</v>
      </c>
      <c r="B931" t="s">
        <v>3062</v>
      </c>
      <c r="C931" t="s">
        <v>2770</v>
      </c>
      <c r="D931" t="s">
        <v>4522</v>
      </c>
    </row>
    <row r="932" spans="1:4">
      <c r="A932" t="s">
        <v>3155</v>
      </c>
      <c r="B932" t="s">
        <v>3154</v>
      </c>
      <c r="C932" t="s">
        <v>4589</v>
      </c>
      <c r="D932" t="s">
        <v>4770</v>
      </c>
    </row>
    <row r="933" spans="1:4">
      <c r="A933" t="s">
        <v>3152</v>
      </c>
      <c r="B933" t="s">
        <v>3151</v>
      </c>
      <c r="C933" t="s">
        <v>4533</v>
      </c>
      <c r="D933" t="s">
        <v>4551</v>
      </c>
    </row>
    <row r="934" spans="1:4">
      <c r="A934" t="s">
        <v>3146</v>
      </c>
      <c r="B934" t="s">
        <v>3145</v>
      </c>
      <c r="C934" t="s">
        <v>4589</v>
      </c>
      <c r="D934" t="s">
        <v>4770</v>
      </c>
    </row>
    <row r="935" spans="1:4">
      <c r="A935" t="s">
        <v>3113</v>
      </c>
      <c r="B935" t="s">
        <v>3112</v>
      </c>
      <c r="C935" t="s">
        <v>4589</v>
      </c>
      <c r="D935" t="s">
        <v>4770</v>
      </c>
    </row>
    <row r="936" spans="1:4">
      <c r="A936" t="s">
        <v>3089</v>
      </c>
      <c r="B936" t="s">
        <v>3088</v>
      </c>
      <c r="C936" t="s">
        <v>4589</v>
      </c>
      <c r="D936" t="s">
        <v>4770</v>
      </c>
    </row>
    <row r="937" spans="1:4">
      <c r="A937" t="s">
        <v>3076</v>
      </c>
      <c r="B937" t="s">
        <v>3075</v>
      </c>
      <c r="C937" t="s">
        <v>4533</v>
      </c>
      <c r="D937" t="s">
        <v>4551</v>
      </c>
    </row>
    <row r="938" spans="1:4">
      <c r="A938" t="s">
        <v>37</v>
      </c>
      <c r="B938" t="s">
        <v>490</v>
      </c>
      <c r="C938" t="s">
        <v>4533</v>
      </c>
      <c r="D938" t="s">
        <v>4551</v>
      </c>
    </row>
    <row r="939" spans="1:4">
      <c r="A939" t="s">
        <v>5726</v>
      </c>
      <c r="B939" t="s">
        <v>5727</v>
      </c>
      <c r="C939" t="s">
        <v>4589</v>
      </c>
      <c r="D939" t="s">
        <v>4770</v>
      </c>
    </row>
    <row r="940" spans="1:4">
      <c r="A940" t="s">
        <v>5728</v>
      </c>
      <c r="B940" t="s">
        <v>5729</v>
      </c>
      <c r="C940" t="s">
        <v>2770</v>
      </c>
      <c r="D940" t="s">
        <v>4899</v>
      </c>
    </row>
    <row r="941" spans="1:4">
      <c r="A941" t="s">
        <v>38</v>
      </c>
      <c r="B941" t="s">
        <v>486</v>
      </c>
      <c r="C941" t="s">
        <v>4533</v>
      </c>
      <c r="D941" t="s">
        <v>4551</v>
      </c>
    </row>
    <row r="942" spans="1:4">
      <c r="A942" t="s">
        <v>1665</v>
      </c>
      <c r="B942" t="s">
        <v>2435</v>
      </c>
      <c r="C942" t="s">
        <v>2770</v>
      </c>
      <c r="D942" t="s">
        <v>4899</v>
      </c>
    </row>
    <row r="943" spans="1:4">
      <c r="A943" t="s">
        <v>39</v>
      </c>
      <c r="B943" t="s">
        <v>494</v>
      </c>
      <c r="C943" t="s">
        <v>4533</v>
      </c>
      <c r="D943" t="s">
        <v>4551</v>
      </c>
    </row>
    <row r="944" spans="1:4">
      <c r="A944" t="s">
        <v>5730</v>
      </c>
      <c r="B944" t="s">
        <v>5731</v>
      </c>
      <c r="C944" t="s">
        <v>4589</v>
      </c>
      <c r="D944" t="s">
        <v>4770</v>
      </c>
    </row>
    <row r="945" spans="1:4">
      <c r="A945" t="s">
        <v>1670</v>
      </c>
      <c r="B945" t="s">
        <v>2440</v>
      </c>
      <c r="C945" t="s">
        <v>2770</v>
      </c>
      <c r="D945" t="s">
        <v>4899</v>
      </c>
    </row>
    <row r="946" spans="1:4">
      <c r="A946" t="s">
        <v>1040</v>
      </c>
      <c r="B946" t="s">
        <v>2213</v>
      </c>
      <c r="C946" t="s">
        <v>4589</v>
      </c>
      <c r="D946" t="s">
        <v>4770</v>
      </c>
    </row>
    <row r="947" spans="1:4">
      <c r="A947" t="s">
        <v>40</v>
      </c>
      <c r="B947" t="s">
        <v>3133</v>
      </c>
      <c r="C947" t="s">
        <v>4533</v>
      </c>
      <c r="D947" t="s">
        <v>4551</v>
      </c>
    </row>
    <row r="948" spans="1:4">
      <c r="A948" t="s">
        <v>5732</v>
      </c>
      <c r="B948" t="s">
        <v>5733</v>
      </c>
      <c r="C948" t="s">
        <v>4589</v>
      </c>
      <c r="D948" t="s">
        <v>4770</v>
      </c>
    </row>
    <row r="949" spans="1:4">
      <c r="A949" t="s">
        <v>1667</v>
      </c>
      <c r="B949" t="s">
        <v>2437</v>
      </c>
      <c r="C949" t="s">
        <v>2770</v>
      </c>
      <c r="D949" t="s">
        <v>4899</v>
      </c>
    </row>
    <row r="950" spans="1:4">
      <c r="A950" t="s">
        <v>1399</v>
      </c>
      <c r="B950" t="s">
        <v>2420</v>
      </c>
      <c r="C950" t="s">
        <v>4589</v>
      </c>
      <c r="D950" t="s">
        <v>4770</v>
      </c>
    </row>
    <row r="951" spans="1:4">
      <c r="A951" t="s">
        <v>41</v>
      </c>
      <c r="B951" t="s">
        <v>501</v>
      </c>
      <c r="C951" t="s">
        <v>4533</v>
      </c>
      <c r="D951" t="s">
        <v>4551</v>
      </c>
    </row>
    <row r="952" spans="1:4">
      <c r="A952" t="s">
        <v>5734</v>
      </c>
      <c r="B952" t="s">
        <v>5735</v>
      </c>
      <c r="C952" t="s">
        <v>4589</v>
      </c>
      <c r="D952" t="s">
        <v>4770</v>
      </c>
    </row>
    <row r="953" spans="1:4">
      <c r="A953" t="s">
        <v>1078</v>
      </c>
      <c r="B953" t="s">
        <v>2222</v>
      </c>
      <c r="C953" t="s">
        <v>4589</v>
      </c>
      <c r="D953" t="s">
        <v>4770</v>
      </c>
    </row>
    <row r="954" spans="1:4">
      <c r="A954" t="s">
        <v>1673</v>
      </c>
      <c r="B954" t="s">
        <v>2443</v>
      </c>
      <c r="C954" t="s">
        <v>2770</v>
      </c>
      <c r="D954" t="s">
        <v>4899</v>
      </c>
    </row>
    <row r="955" spans="1:4">
      <c r="A955" t="s">
        <v>1062</v>
      </c>
      <c r="B955" t="s">
        <v>2221</v>
      </c>
      <c r="C955" t="s">
        <v>4589</v>
      </c>
      <c r="D955" t="s">
        <v>4770</v>
      </c>
    </row>
    <row r="956" spans="1:4">
      <c r="A956" t="s">
        <v>43</v>
      </c>
      <c r="B956" t="s">
        <v>496</v>
      </c>
      <c r="C956" t="s">
        <v>4533</v>
      </c>
      <c r="D956" t="s">
        <v>4551</v>
      </c>
    </row>
    <row r="957" spans="1:4">
      <c r="A957" t="s">
        <v>5736</v>
      </c>
      <c r="B957" t="s">
        <v>5737</v>
      </c>
      <c r="C957" t="s">
        <v>4589</v>
      </c>
      <c r="D957" t="s">
        <v>4770</v>
      </c>
    </row>
    <row r="958" spans="1:4">
      <c r="A958" t="s">
        <v>1396</v>
      </c>
      <c r="B958" t="s">
        <v>2417</v>
      </c>
      <c r="C958" t="s">
        <v>4589</v>
      </c>
      <c r="D958" t="s">
        <v>4770</v>
      </c>
    </row>
    <row r="959" spans="1:4">
      <c r="A959" t="s">
        <v>44</v>
      </c>
      <c r="B959" t="s">
        <v>491</v>
      </c>
      <c r="C959" t="s">
        <v>4533</v>
      </c>
      <c r="D959" t="s">
        <v>4551</v>
      </c>
    </row>
    <row r="960" spans="1:4">
      <c r="A960" t="s">
        <v>5738</v>
      </c>
      <c r="B960" t="s">
        <v>5739</v>
      </c>
      <c r="C960" t="s">
        <v>4589</v>
      </c>
      <c r="D960" t="s">
        <v>4770</v>
      </c>
    </row>
    <row r="961" spans="1:4">
      <c r="A961" t="s">
        <v>5740</v>
      </c>
      <c r="B961" t="s">
        <v>5741</v>
      </c>
      <c r="C961" t="s">
        <v>4589</v>
      </c>
      <c r="D961" t="s">
        <v>4770</v>
      </c>
    </row>
    <row r="962" spans="1:4">
      <c r="A962" t="s">
        <v>5742</v>
      </c>
      <c r="B962" t="s">
        <v>5743</v>
      </c>
      <c r="C962" t="s">
        <v>2770</v>
      </c>
      <c r="D962" t="s">
        <v>4899</v>
      </c>
    </row>
    <row r="963" spans="1:4">
      <c r="A963" t="s">
        <v>46</v>
      </c>
      <c r="B963" t="s">
        <v>485</v>
      </c>
      <c r="C963" t="s">
        <v>4533</v>
      </c>
      <c r="D963" t="s">
        <v>4551</v>
      </c>
    </row>
    <row r="964" spans="1:4">
      <c r="A964" t="s">
        <v>5744</v>
      </c>
      <c r="B964" t="s">
        <v>5745</v>
      </c>
      <c r="C964" t="s">
        <v>4589</v>
      </c>
      <c r="D964" t="s">
        <v>4770</v>
      </c>
    </row>
    <row r="965" spans="1:4">
      <c r="A965" t="s">
        <v>1139</v>
      </c>
      <c r="B965" t="s">
        <v>2256</v>
      </c>
      <c r="C965" t="s">
        <v>4533</v>
      </c>
      <c r="D965" t="s">
        <v>4551</v>
      </c>
    </row>
    <row r="966" spans="1:4">
      <c r="A966" t="s">
        <v>1135</v>
      </c>
      <c r="B966" t="s">
        <v>2252</v>
      </c>
      <c r="C966" t="s">
        <v>4517</v>
      </c>
      <c r="D966" t="s">
        <v>4518</v>
      </c>
    </row>
    <row r="967" spans="1:4">
      <c r="A967" t="s">
        <v>1137</v>
      </c>
      <c r="B967" t="s">
        <v>2254</v>
      </c>
      <c r="C967" t="s">
        <v>4517</v>
      </c>
      <c r="D967" t="s">
        <v>4518</v>
      </c>
    </row>
    <row r="968" spans="1:4">
      <c r="A968" t="s">
        <v>1256</v>
      </c>
      <c r="B968" t="s">
        <v>2311</v>
      </c>
      <c r="C968" t="s">
        <v>4517</v>
      </c>
      <c r="D968" t="s">
        <v>4518</v>
      </c>
    </row>
    <row r="969" spans="1:4">
      <c r="A969" t="s">
        <v>1264</v>
      </c>
      <c r="B969" t="s">
        <v>2319</v>
      </c>
      <c r="C969" t="s">
        <v>4517</v>
      </c>
      <c r="D969" t="s">
        <v>4518</v>
      </c>
    </row>
    <row r="970" spans="1:4">
      <c r="A970" t="s">
        <v>1258</v>
      </c>
      <c r="B970" t="s">
        <v>2313</v>
      </c>
      <c r="C970" t="s">
        <v>4517</v>
      </c>
      <c r="D970" t="s">
        <v>4518</v>
      </c>
    </row>
    <row r="971" spans="1:4">
      <c r="A971" t="s">
        <v>1265</v>
      </c>
      <c r="B971" t="s">
        <v>2320</v>
      </c>
      <c r="C971" t="s">
        <v>4517</v>
      </c>
      <c r="D971" t="s">
        <v>4518</v>
      </c>
    </row>
    <row r="972" spans="1:4">
      <c r="A972" t="s">
        <v>1271</v>
      </c>
      <c r="B972" t="s">
        <v>2326</v>
      </c>
      <c r="C972" t="s">
        <v>4573</v>
      </c>
      <c r="D972" t="s">
        <v>4574</v>
      </c>
    </row>
    <row r="973" spans="1:4">
      <c r="A973" t="s">
        <v>1272</v>
      </c>
      <c r="B973" t="s">
        <v>2327</v>
      </c>
      <c r="C973" t="s">
        <v>4533</v>
      </c>
      <c r="D973" t="s">
        <v>4551</v>
      </c>
    </row>
    <row r="974" spans="1:4">
      <c r="A974" t="s">
        <v>1281</v>
      </c>
      <c r="B974" t="s">
        <v>2335</v>
      </c>
      <c r="C974" t="s">
        <v>4573</v>
      </c>
      <c r="D974" t="s">
        <v>4574</v>
      </c>
    </row>
    <row r="975" spans="1:4">
      <c r="A975" t="s">
        <v>1277</v>
      </c>
      <c r="B975" t="s">
        <v>2332</v>
      </c>
      <c r="C975" t="s">
        <v>4573</v>
      </c>
      <c r="D975" t="s">
        <v>4574</v>
      </c>
    </row>
    <row r="976" spans="1:4">
      <c r="A976" t="s">
        <v>1278</v>
      </c>
      <c r="B976" t="s">
        <v>2333</v>
      </c>
      <c r="C976" t="s">
        <v>4533</v>
      </c>
      <c r="D976" t="s">
        <v>4551</v>
      </c>
    </row>
    <row r="977" spans="1:4">
      <c r="A977" t="s">
        <v>1280</v>
      </c>
      <c r="B977" t="s">
        <v>2334</v>
      </c>
      <c r="C977" t="s">
        <v>4533</v>
      </c>
      <c r="D977" t="s">
        <v>4551</v>
      </c>
    </row>
    <row r="978" spans="1:4">
      <c r="A978" t="s">
        <v>1276</v>
      </c>
      <c r="B978" t="s">
        <v>2331</v>
      </c>
      <c r="C978" t="s">
        <v>4533</v>
      </c>
      <c r="D978" t="s">
        <v>4551</v>
      </c>
    </row>
    <row r="979" spans="1:4">
      <c r="A979" t="s">
        <v>966</v>
      </c>
      <c r="B979" t="s">
        <v>2171</v>
      </c>
      <c r="C979" t="s">
        <v>4533</v>
      </c>
      <c r="D979" t="s">
        <v>4551</v>
      </c>
    </row>
    <row r="980" spans="1:4">
      <c r="A980" t="s">
        <v>969</v>
      </c>
      <c r="B980" t="s">
        <v>2173</v>
      </c>
      <c r="C980" t="s">
        <v>4573</v>
      </c>
      <c r="D980" t="s">
        <v>4574</v>
      </c>
    </row>
    <row r="981" spans="1:4">
      <c r="A981" t="s">
        <v>187</v>
      </c>
      <c r="B981" t="s">
        <v>458</v>
      </c>
      <c r="C981" t="s">
        <v>4573</v>
      </c>
      <c r="D981" t="s">
        <v>4574</v>
      </c>
    </row>
    <row r="982" spans="1:4">
      <c r="A982" t="s">
        <v>189</v>
      </c>
      <c r="B982" t="s">
        <v>459</v>
      </c>
      <c r="C982" t="s">
        <v>4573</v>
      </c>
      <c r="D982" t="s">
        <v>4574</v>
      </c>
    </row>
    <row r="983" spans="1:4">
      <c r="A983" t="s">
        <v>977</v>
      </c>
      <c r="B983" t="s">
        <v>2178</v>
      </c>
      <c r="C983" t="s">
        <v>2770</v>
      </c>
      <c r="D983" t="s">
        <v>4551</v>
      </c>
    </row>
    <row r="984" spans="1:4">
      <c r="A984" t="s">
        <v>978</v>
      </c>
      <c r="B984" t="s">
        <v>2179</v>
      </c>
      <c r="C984" t="s">
        <v>4573</v>
      </c>
      <c r="D984" t="s">
        <v>4574</v>
      </c>
    </row>
    <row r="985" spans="1:4">
      <c r="A985" t="s">
        <v>976</v>
      </c>
      <c r="B985" t="s">
        <v>2177</v>
      </c>
      <c r="C985" t="s">
        <v>4573</v>
      </c>
      <c r="D985" t="s">
        <v>4574</v>
      </c>
    </row>
    <row r="986" spans="1:4">
      <c r="A986" t="s">
        <v>972</v>
      </c>
      <c r="B986" t="s">
        <v>475</v>
      </c>
      <c r="C986" t="s">
        <v>4517</v>
      </c>
      <c r="D986" t="s">
        <v>4518</v>
      </c>
    </row>
    <row r="987" spans="1:4">
      <c r="A987" t="s">
        <v>71</v>
      </c>
      <c r="B987" t="s">
        <v>431</v>
      </c>
      <c r="C987" t="s">
        <v>4573</v>
      </c>
      <c r="D987" t="s">
        <v>4574</v>
      </c>
    </row>
    <row r="988" spans="1:4">
      <c r="A988" t="s">
        <v>73</v>
      </c>
      <c r="B988" t="s">
        <v>433</v>
      </c>
      <c r="C988" t="s">
        <v>4573</v>
      </c>
      <c r="D988" t="s">
        <v>4574</v>
      </c>
    </row>
    <row r="989" spans="1:4">
      <c r="A989" t="s">
        <v>74</v>
      </c>
      <c r="B989" t="s">
        <v>432</v>
      </c>
      <c r="C989" t="s">
        <v>4533</v>
      </c>
      <c r="D989" t="s">
        <v>4551</v>
      </c>
    </row>
    <row r="990" spans="1:4">
      <c r="A990" t="s">
        <v>76</v>
      </c>
      <c r="B990" t="s">
        <v>424</v>
      </c>
      <c r="C990" t="s">
        <v>4533</v>
      </c>
      <c r="D990" t="s">
        <v>4551</v>
      </c>
    </row>
    <row r="991" spans="1:4">
      <c r="A991" t="s">
        <v>77</v>
      </c>
      <c r="B991" t="s">
        <v>423</v>
      </c>
      <c r="C991" t="s">
        <v>4573</v>
      </c>
      <c r="D991" t="s">
        <v>4574</v>
      </c>
    </row>
    <row r="992" spans="1:4">
      <c r="A992" t="s">
        <v>80</v>
      </c>
      <c r="B992" t="s">
        <v>426</v>
      </c>
      <c r="C992" t="s">
        <v>4533</v>
      </c>
      <c r="D992" t="s">
        <v>4551</v>
      </c>
    </row>
    <row r="993" spans="1:4">
      <c r="A993" t="s">
        <v>81</v>
      </c>
      <c r="B993" t="s">
        <v>446</v>
      </c>
      <c r="C993" t="s">
        <v>4573</v>
      </c>
      <c r="D993" t="s">
        <v>4574</v>
      </c>
    </row>
    <row r="994" spans="1:4">
      <c r="A994" t="s">
        <v>82</v>
      </c>
      <c r="B994" t="s">
        <v>445</v>
      </c>
      <c r="C994" t="s">
        <v>4533</v>
      </c>
      <c r="D994" t="s">
        <v>4551</v>
      </c>
    </row>
    <row r="995" spans="1:4">
      <c r="A995" t="s">
        <v>84</v>
      </c>
      <c r="B995" t="s">
        <v>447</v>
      </c>
      <c r="C995" t="s">
        <v>4533</v>
      </c>
      <c r="D995" t="s">
        <v>4551</v>
      </c>
    </row>
    <row r="996" spans="1:4">
      <c r="A996" t="s">
        <v>85</v>
      </c>
      <c r="B996" t="s">
        <v>440</v>
      </c>
      <c r="C996" t="s">
        <v>4573</v>
      </c>
      <c r="D996" t="s">
        <v>4574</v>
      </c>
    </row>
    <row r="997" spans="1:4">
      <c r="A997" t="s">
        <v>86</v>
      </c>
      <c r="B997" t="s">
        <v>439</v>
      </c>
      <c r="C997" t="s">
        <v>4533</v>
      </c>
      <c r="D997" t="s">
        <v>4551</v>
      </c>
    </row>
    <row r="998" spans="1:4">
      <c r="A998" t="s">
        <v>87</v>
      </c>
      <c r="B998" t="s">
        <v>442</v>
      </c>
      <c r="C998" t="s">
        <v>4573</v>
      </c>
      <c r="D998" t="s">
        <v>4574</v>
      </c>
    </row>
    <row r="999" spans="1:4">
      <c r="A999" t="s">
        <v>88</v>
      </c>
      <c r="B999" t="s">
        <v>441</v>
      </c>
      <c r="C999" t="s">
        <v>4533</v>
      </c>
      <c r="D999" t="s">
        <v>4551</v>
      </c>
    </row>
    <row r="1000" spans="1:4">
      <c r="A1000" t="s">
        <v>89</v>
      </c>
      <c r="B1000" t="s">
        <v>444</v>
      </c>
      <c r="C1000" t="s">
        <v>4573</v>
      </c>
      <c r="D1000" t="s">
        <v>4574</v>
      </c>
    </row>
    <row r="1001" spans="1:4">
      <c r="A1001" t="s">
        <v>5746</v>
      </c>
      <c r="B1001" t="s">
        <v>5747</v>
      </c>
      <c r="C1001" t="s">
        <v>2770</v>
      </c>
      <c r="D1001" t="s">
        <v>4899</v>
      </c>
    </row>
    <row r="1002" spans="1:4">
      <c r="A1002" t="s">
        <v>1140</v>
      </c>
      <c r="B1002" t="s">
        <v>2257</v>
      </c>
      <c r="C1002" t="s">
        <v>4573</v>
      </c>
      <c r="D1002" t="s">
        <v>4574</v>
      </c>
    </row>
    <row r="1003" spans="1:4">
      <c r="A1003" t="s">
        <v>1141</v>
      </c>
      <c r="B1003" t="s">
        <v>2258</v>
      </c>
      <c r="C1003" t="s">
        <v>4533</v>
      </c>
      <c r="D1003" t="s">
        <v>4551</v>
      </c>
    </row>
    <row r="1004" spans="1:4">
      <c r="A1004" t="s">
        <v>1118</v>
      </c>
      <c r="B1004" t="s">
        <v>2235</v>
      </c>
      <c r="C1004" t="s">
        <v>4589</v>
      </c>
      <c r="D1004" t="s">
        <v>4770</v>
      </c>
    </row>
    <row r="1005" spans="1:4">
      <c r="A1005" t="s">
        <v>1119</v>
      </c>
      <c r="B1005" t="s">
        <v>2236</v>
      </c>
      <c r="C1005" t="s">
        <v>4533</v>
      </c>
      <c r="D1005" t="s">
        <v>4551</v>
      </c>
    </row>
    <row r="1006" spans="1:4">
      <c r="A1006" t="s">
        <v>1115</v>
      </c>
      <c r="B1006" t="s">
        <v>2232</v>
      </c>
      <c r="C1006" t="s">
        <v>4517</v>
      </c>
      <c r="D1006" t="s">
        <v>4518</v>
      </c>
    </row>
    <row r="1007" spans="1:4">
      <c r="A1007" t="s">
        <v>1117</v>
      </c>
      <c r="B1007" t="s">
        <v>2234</v>
      </c>
      <c r="C1007" t="s">
        <v>4517</v>
      </c>
      <c r="D1007" t="s">
        <v>4518</v>
      </c>
    </row>
    <row r="1008" spans="1:4">
      <c r="A1008" t="s">
        <v>1142</v>
      </c>
      <c r="B1008" t="s">
        <v>2259</v>
      </c>
      <c r="C1008" t="s">
        <v>4517</v>
      </c>
      <c r="D1008" t="s">
        <v>4518</v>
      </c>
    </row>
    <row r="1009" spans="1:4">
      <c r="A1009" t="s">
        <v>1148</v>
      </c>
      <c r="B1009" t="s">
        <v>2265</v>
      </c>
      <c r="C1009" t="s">
        <v>4573</v>
      </c>
      <c r="D1009" t="s">
        <v>4574</v>
      </c>
    </row>
    <row r="1010" spans="1:4">
      <c r="A1010" t="s">
        <v>1149</v>
      </c>
      <c r="B1010" t="s">
        <v>2266</v>
      </c>
      <c r="C1010" t="s">
        <v>4533</v>
      </c>
      <c r="D1010" t="s">
        <v>4551</v>
      </c>
    </row>
    <row r="1011" spans="1:4">
      <c r="A1011" t="s">
        <v>1129</v>
      </c>
      <c r="B1011" t="s">
        <v>2246</v>
      </c>
      <c r="C1011" t="s">
        <v>4517</v>
      </c>
      <c r="D1011" t="s">
        <v>4518</v>
      </c>
    </row>
    <row r="1012" spans="1:4">
      <c r="A1012" t="s">
        <v>1126</v>
      </c>
      <c r="B1012" t="s">
        <v>2243</v>
      </c>
      <c r="C1012" t="s">
        <v>4517</v>
      </c>
      <c r="D1012" t="s">
        <v>4518</v>
      </c>
    </row>
    <row r="1013" spans="1:4">
      <c r="A1013" t="s">
        <v>1128</v>
      </c>
      <c r="B1013" t="s">
        <v>2245</v>
      </c>
      <c r="C1013" t="s">
        <v>4517</v>
      </c>
      <c r="D1013" t="s">
        <v>4518</v>
      </c>
    </row>
    <row r="1014" spans="1:4">
      <c r="A1014" t="s">
        <v>1154</v>
      </c>
      <c r="B1014" t="s">
        <v>2271</v>
      </c>
      <c r="C1014" t="s">
        <v>4589</v>
      </c>
      <c r="D1014" t="s">
        <v>4770</v>
      </c>
    </row>
    <row r="1015" spans="1:4">
      <c r="A1015" t="s">
        <v>1155</v>
      </c>
      <c r="B1015" t="s">
        <v>2272</v>
      </c>
      <c r="C1015" t="s">
        <v>4533</v>
      </c>
      <c r="D1015" t="s">
        <v>4551</v>
      </c>
    </row>
    <row r="1016" spans="1:4">
      <c r="A1016" t="s">
        <v>1150</v>
      </c>
      <c r="B1016" t="s">
        <v>2267</v>
      </c>
      <c r="C1016" t="s">
        <v>4517</v>
      </c>
      <c r="D1016" t="s">
        <v>4518</v>
      </c>
    </row>
    <row r="1017" spans="1:4">
      <c r="A1017" t="s">
        <v>1153</v>
      </c>
      <c r="B1017" t="s">
        <v>2270</v>
      </c>
      <c r="C1017" t="s">
        <v>4517</v>
      </c>
      <c r="D1017" t="s">
        <v>4518</v>
      </c>
    </row>
    <row r="1018" spans="1:4">
      <c r="A1018" t="s">
        <v>1156</v>
      </c>
      <c r="B1018" t="s">
        <v>2273</v>
      </c>
      <c r="C1018" t="s">
        <v>4573</v>
      </c>
      <c r="D1018" t="s">
        <v>4574</v>
      </c>
    </row>
    <row r="1019" spans="1:4">
      <c r="A1019" t="s">
        <v>1331</v>
      </c>
      <c r="B1019" t="s">
        <v>2368</v>
      </c>
      <c r="C1019" t="s">
        <v>2770</v>
      </c>
      <c r="D1019" t="s">
        <v>4551</v>
      </c>
    </row>
    <row r="1020" spans="1:4">
      <c r="A1020" t="s">
        <v>1324</v>
      </c>
      <c r="B1020" t="s">
        <v>2361</v>
      </c>
      <c r="C1020" t="s">
        <v>2770</v>
      </c>
      <c r="D1020" t="s">
        <v>4551</v>
      </c>
    </row>
    <row r="1021" spans="1:4">
      <c r="A1021" t="s">
        <v>31</v>
      </c>
      <c r="B1021" t="s">
        <v>508</v>
      </c>
      <c r="C1021" t="s">
        <v>2770</v>
      </c>
      <c r="D1021" t="s">
        <v>4551</v>
      </c>
    </row>
    <row r="1022" spans="1:4">
      <c r="A1022" t="s">
        <v>1329</v>
      </c>
      <c r="B1022" t="s">
        <v>2366</v>
      </c>
      <c r="C1022" t="s">
        <v>2770</v>
      </c>
      <c r="D1022" t="s">
        <v>4551</v>
      </c>
    </row>
    <row r="1023" spans="1:4">
      <c r="A1023" t="s">
        <v>1334</v>
      </c>
      <c r="B1023" t="s">
        <v>2371</v>
      </c>
      <c r="C1023" t="s">
        <v>2770</v>
      </c>
      <c r="D1023" t="s">
        <v>4551</v>
      </c>
    </row>
    <row r="1024" spans="1:4">
      <c r="A1024" t="s">
        <v>1327</v>
      </c>
      <c r="B1024" t="s">
        <v>2364</v>
      </c>
      <c r="C1024" t="s">
        <v>2770</v>
      </c>
      <c r="D1024" t="s">
        <v>4551</v>
      </c>
    </row>
    <row r="1025" spans="1:4">
      <c r="A1025" t="s">
        <v>1328</v>
      </c>
      <c r="B1025" t="s">
        <v>2365</v>
      </c>
      <c r="C1025" t="s">
        <v>2770</v>
      </c>
      <c r="D1025" t="s">
        <v>4551</v>
      </c>
    </row>
    <row r="1026" spans="1:4">
      <c r="A1026" t="s">
        <v>1326</v>
      </c>
      <c r="B1026" t="s">
        <v>2363</v>
      </c>
      <c r="C1026" t="s">
        <v>2770</v>
      </c>
      <c r="D1026" t="s">
        <v>4551</v>
      </c>
    </row>
    <row r="1027" spans="1:4">
      <c r="A1027" t="s">
        <v>1255</v>
      </c>
      <c r="B1027" t="s">
        <v>2310</v>
      </c>
      <c r="C1027" t="s">
        <v>4517</v>
      </c>
      <c r="D1027" t="s">
        <v>4518</v>
      </c>
    </row>
    <row r="1028" spans="1:4">
      <c r="A1028" t="s">
        <v>1262</v>
      </c>
      <c r="B1028" t="s">
        <v>2317</v>
      </c>
      <c r="C1028" t="s">
        <v>4517</v>
      </c>
      <c r="D1028" t="s">
        <v>4518</v>
      </c>
    </row>
    <row r="1029" spans="1:4">
      <c r="A1029" t="s">
        <v>1378</v>
      </c>
      <c r="B1029" t="s">
        <v>2399</v>
      </c>
      <c r="C1029" t="s">
        <v>4589</v>
      </c>
      <c r="D1029" t="s">
        <v>4770</v>
      </c>
    </row>
    <row r="1030" spans="1:4">
      <c r="A1030" t="s">
        <v>5748</v>
      </c>
      <c r="B1030" t="s">
        <v>5749</v>
      </c>
      <c r="C1030" t="s">
        <v>4589</v>
      </c>
      <c r="D1030" t="s">
        <v>4770</v>
      </c>
    </row>
    <row r="1031" spans="1:4">
      <c r="A1031" t="s">
        <v>5750</v>
      </c>
      <c r="B1031" t="s">
        <v>5751</v>
      </c>
      <c r="C1031" t="s">
        <v>2770</v>
      </c>
      <c r="D1031" t="s">
        <v>4899</v>
      </c>
    </row>
    <row r="1032" spans="1:4">
      <c r="A1032" t="s">
        <v>1321</v>
      </c>
      <c r="B1032" t="s">
        <v>2358</v>
      </c>
      <c r="C1032" t="s">
        <v>2770</v>
      </c>
      <c r="D1032" t="s">
        <v>4551</v>
      </c>
    </row>
    <row r="1033" spans="1:4">
      <c r="A1033" t="s">
        <v>50</v>
      </c>
      <c r="B1033" t="s">
        <v>406</v>
      </c>
      <c r="C1033" t="s">
        <v>4573</v>
      </c>
      <c r="D1033" t="s">
        <v>4574</v>
      </c>
    </row>
    <row r="1034" spans="1:4">
      <c r="A1034" t="s">
        <v>51</v>
      </c>
      <c r="B1034" t="s">
        <v>410</v>
      </c>
      <c r="C1034" t="s">
        <v>4573</v>
      </c>
      <c r="D1034" t="s">
        <v>4574</v>
      </c>
    </row>
    <row r="1035" spans="1:4">
      <c r="A1035" t="s">
        <v>52</v>
      </c>
      <c r="B1035" t="s">
        <v>416</v>
      </c>
      <c r="C1035" t="s">
        <v>4573</v>
      </c>
      <c r="D1035" t="s">
        <v>4574</v>
      </c>
    </row>
    <row r="1036" spans="1:4">
      <c r="A1036" t="s">
        <v>53</v>
      </c>
      <c r="B1036" t="s">
        <v>404</v>
      </c>
      <c r="C1036" t="s">
        <v>4573</v>
      </c>
      <c r="D1036" t="s">
        <v>4574</v>
      </c>
    </row>
    <row r="1037" spans="1:4">
      <c r="A1037" t="s">
        <v>54</v>
      </c>
      <c r="B1037" t="s">
        <v>450</v>
      </c>
      <c r="C1037" t="s">
        <v>4573</v>
      </c>
      <c r="D1037" t="s">
        <v>4574</v>
      </c>
    </row>
    <row r="1038" spans="1:4">
      <c r="A1038" t="s">
        <v>65</v>
      </c>
      <c r="B1038" t="s">
        <v>454</v>
      </c>
      <c r="C1038" t="s">
        <v>2770</v>
      </c>
      <c r="D1038" t="s">
        <v>4574</v>
      </c>
    </row>
    <row r="1039" spans="1:4">
      <c r="A1039" t="s">
        <v>57</v>
      </c>
      <c r="B1039" t="s">
        <v>412</v>
      </c>
      <c r="C1039" t="s">
        <v>4533</v>
      </c>
      <c r="D1039" t="s">
        <v>4551</v>
      </c>
    </row>
    <row r="1040" spans="1:4">
      <c r="A1040" t="s">
        <v>58</v>
      </c>
      <c r="B1040" t="s">
        <v>414</v>
      </c>
      <c r="C1040" t="s">
        <v>4533</v>
      </c>
      <c r="D1040" t="s">
        <v>4551</v>
      </c>
    </row>
    <row r="1041" spans="1:4">
      <c r="A1041" t="s">
        <v>59</v>
      </c>
      <c r="B1041" t="s">
        <v>407</v>
      </c>
      <c r="C1041" t="s">
        <v>4533</v>
      </c>
      <c r="D1041" t="s">
        <v>4551</v>
      </c>
    </row>
    <row r="1042" spans="1:4">
      <c r="A1042" t="s">
        <v>61</v>
      </c>
      <c r="B1042" t="s">
        <v>417</v>
      </c>
      <c r="C1042" t="s">
        <v>4533</v>
      </c>
      <c r="D1042" t="s">
        <v>4551</v>
      </c>
    </row>
    <row r="1043" spans="1:4">
      <c r="A1043" t="s">
        <v>3440</v>
      </c>
      <c r="B1043" t="s">
        <v>3439</v>
      </c>
      <c r="C1043" t="s">
        <v>4533</v>
      </c>
      <c r="D1043" t="s">
        <v>4551</v>
      </c>
    </row>
    <row r="1044" spans="1:4">
      <c r="A1044" t="s">
        <v>3437</v>
      </c>
      <c r="B1044" t="s">
        <v>3436</v>
      </c>
      <c r="C1044" t="s">
        <v>4533</v>
      </c>
      <c r="D1044" t="s">
        <v>4551</v>
      </c>
    </row>
    <row r="1045" spans="1:4">
      <c r="A1045" t="s">
        <v>3444</v>
      </c>
      <c r="B1045" t="s">
        <v>3443</v>
      </c>
      <c r="C1045" t="s">
        <v>4533</v>
      </c>
      <c r="D1045" t="s">
        <v>4551</v>
      </c>
    </row>
    <row r="1046" spans="1:4">
      <c r="A1046" t="s">
        <v>63</v>
      </c>
      <c r="B1046" t="s">
        <v>452</v>
      </c>
      <c r="C1046" t="s">
        <v>4533</v>
      </c>
      <c r="D1046" t="s">
        <v>4551</v>
      </c>
    </row>
    <row r="1047" spans="1:4">
      <c r="A1047" t="s">
        <v>66</v>
      </c>
      <c r="B1047" t="s">
        <v>455</v>
      </c>
      <c r="C1047" t="s">
        <v>2770</v>
      </c>
      <c r="D1047" t="s">
        <v>4551</v>
      </c>
    </row>
    <row r="1048" spans="1:4">
      <c r="A1048" t="s">
        <v>3542</v>
      </c>
      <c r="B1048" t="s">
        <v>3541</v>
      </c>
      <c r="C1048" t="s">
        <v>4517</v>
      </c>
      <c r="D1048" t="s">
        <v>4518</v>
      </c>
    </row>
    <row r="1049" spans="1:4">
      <c r="A1049" t="s">
        <v>18</v>
      </c>
      <c r="B1049" t="s">
        <v>3535</v>
      </c>
      <c r="C1049" t="s">
        <v>2770</v>
      </c>
      <c r="D1049" t="s">
        <v>4551</v>
      </c>
    </row>
    <row r="1050" spans="1:4">
      <c r="A1050" t="s">
        <v>64</v>
      </c>
      <c r="B1050" t="s">
        <v>419</v>
      </c>
      <c r="C1050" t="s">
        <v>4573</v>
      </c>
      <c r="D1050" t="s">
        <v>4574</v>
      </c>
    </row>
    <row r="1051" spans="1:4">
      <c r="A1051" t="s">
        <v>728</v>
      </c>
      <c r="B1051" t="s">
        <v>2055</v>
      </c>
      <c r="C1051" t="s">
        <v>4533</v>
      </c>
      <c r="D1051" t="s">
        <v>4551</v>
      </c>
    </row>
    <row r="1052" spans="1:4">
      <c r="A1052" t="s">
        <v>120</v>
      </c>
      <c r="B1052" t="s">
        <v>366</v>
      </c>
      <c r="C1052" t="s">
        <v>4533</v>
      </c>
      <c r="D1052" t="s">
        <v>4551</v>
      </c>
    </row>
    <row r="1053" spans="1:4">
      <c r="A1053" t="s">
        <v>121</v>
      </c>
      <c r="B1053" t="s">
        <v>365</v>
      </c>
      <c r="C1053" t="s">
        <v>4573</v>
      </c>
      <c r="D1053" t="s">
        <v>4574</v>
      </c>
    </row>
    <row r="1054" spans="1:4">
      <c r="A1054" t="s">
        <v>733</v>
      </c>
      <c r="B1054" t="s">
        <v>2060</v>
      </c>
      <c r="C1054" t="s">
        <v>4573</v>
      </c>
      <c r="D1054" t="s">
        <v>4574</v>
      </c>
    </row>
    <row r="1055" spans="1:4">
      <c r="A1055" t="s">
        <v>725</v>
      </c>
      <c r="B1055" t="s">
        <v>2052</v>
      </c>
      <c r="C1055" t="s">
        <v>4573</v>
      </c>
      <c r="D1055" t="s">
        <v>4574</v>
      </c>
    </row>
    <row r="1056" spans="1:4">
      <c r="A1056" t="s">
        <v>724</v>
      </c>
      <c r="B1056" t="s">
        <v>2051</v>
      </c>
      <c r="C1056" t="s">
        <v>4533</v>
      </c>
      <c r="D1056" t="s">
        <v>4551</v>
      </c>
    </row>
    <row r="1057" spans="1:4">
      <c r="A1057" t="s">
        <v>723</v>
      </c>
      <c r="B1057" t="s">
        <v>2050</v>
      </c>
      <c r="C1057" t="s">
        <v>4573</v>
      </c>
      <c r="D1057" t="s">
        <v>4574</v>
      </c>
    </row>
    <row r="1058" spans="1:4">
      <c r="A1058" t="s">
        <v>123</v>
      </c>
      <c r="B1058" t="s">
        <v>369</v>
      </c>
      <c r="C1058" t="s">
        <v>4573</v>
      </c>
      <c r="D1058" t="s">
        <v>4574</v>
      </c>
    </row>
    <row r="1059" spans="1:4">
      <c r="A1059" t="s">
        <v>124</v>
      </c>
      <c r="B1059" t="s">
        <v>368</v>
      </c>
      <c r="C1059" t="s">
        <v>4533</v>
      </c>
      <c r="D1059" t="s">
        <v>4551</v>
      </c>
    </row>
    <row r="1060" spans="1:4">
      <c r="A1060" t="s">
        <v>125</v>
      </c>
      <c r="B1060" t="s">
        <v>377</v>
      </c>
      <c r="C1060" t="s">
        <v>4573</v>
      </c>
      <c r="D1060" t="s">
        <v>4574</v>
      </c>
    </row>
    <row r="1061" spans="1:4">
      <c r="A1061" t="s">
        <v>126</v>
      </c>
      <c r="B1061" t="s">
        <v>3644</v>
      </c>
      <c r="C1061" t="s">
        <v>4533</v>
      </c>
      <c r="D1061" t="s">
        <v>4551</v>
      </c>
    </row>
    <row r="1062" spans="1:4">
      <c r="A1062" t="s">
        <v>128</v>
      </c>
      <c r="B1062" t="s">
        <v>3632</v>
      </c>
      <c r="C1062" t="s">
        <v>4533</v>
      </c>
      <c r="D1062" t="s">
        <v>4551</v>
      </c>
    </row>
    <row r="1063" spans="1:4">
      <c r="A1063" t="s">
        <v>704</v>
      </c>
      <c r="B1063" t="s">
        <v>2034</v>
      </c>
      <c r="C1063" t="s">
        <v>4589</v>
      </c>
      <c r="D1063" t="s">
        <v>4770</v>
      </c>
    </row>
    <row r="1064" spans="1:4">
      <c r="A1064" t="s">
        <v>711</v>
      </c>
      <c r="B1064" t="s">
        <v>2039</v>
      </c>
      <c r="C1064" t="s">
        <v>4589</v>
      </c>
      <c r="D1064" t="s">
        <v>4770</v>
      </c>
    </row>
    <row r="1065" spans="1:4">
      <c r="A1065" t="s">
        <v>1344</v>
      </c>
      <c r="B1065" t="s">
        <v>2381</v>
      </c>
      <c r="C1065" t="s">
        <v>2770</v>
      </c>
      <c r="D1065" t="s">
        <v>4770</v>
      </c>
    </row>
    <row r="1066" spans="1:4">
      <c r="A1066" t="s">
        <v>1345</v>
      </c>
      <c r="B1066" t="s">
        <v>2382</v>
      </c>
      <c r="C1066" t="s">
        <v>2770</v>
      </c>
      <c r="D1066" t="s">
        <v>4770</v>
      </c>
    </row>
    <row r="1067" spans="1:4">
      <c r="A1067" t="s">
        <v>1287</v>
      </c>
      <c r="B1067" t="s">
        <v>2341</v>
      </c>
      <c r="C1067" t="s">
        <v>4517</v>
      </c>
      <c r="D1067" t="s">
        <v>4518</v>
      </c>
    </row>
    <row r="1068" spans="1:4">
      <c r="A1068" t="s">
        <v>1268</v>
      </c>
      <c r="B1068" t="s">
        <v>2323</v>
      </c>
      <c r="C1068" t="s">
        <v>4517</v>
      </c>
      <c r="D1068" t="s">
        <v>4518</v>
      </c>
    </row>
    <row r="1069" spans="1:4">
      <c r="A1069" t="s">
        <v>1343</v>
      </c>
      <c r="B1069" t="s">
        <v>2380</v>
      </c>
      <c r="C1069" t="s">
        <v>2770</v>
      </c>
      <c r="D1069" t="s">
        <v>4770</v>
      </c>
    </row>
    <row r="1070" spans="1:4">
      <c r="A1070" t="s">
        <v>1259</v>
      </c>
      <c r="B1070" t="s">
        <v>2314</v>
      </c>
      <c r="C1070" t="s">
        <v>4517</v>
      </c>
      <c r="D1070" t="s">
        <v>4518</v>
      </c>
    </row>
    <row r="1071" spans="1:4">
      <c r="A1071" t="s">
        <v>1335</v>
      </c>
      <c r="B1071" t="s">
        <v>2372</v>
      </c>
      <c r="C1071" t="s">
        <v>2770</v>
      </c>
      <c r="D1071" t="s">
        <v>4551</v>
      </c>
    </row>
    <row r="1072" spans="1:4">
      <c r="A1072" t="s">
        <v>1337</v>
      </c>
      <c r="B1072" t="s">
        <v>2374</v>
      </c>
      <c r="C1072" t="s">
        <v>2770</v>
      </c>
      <c r="D1072" t="s">
        <v>4551</v>
      </c>
    </row>
    <row r="1073" spans="1:4">
      <c r="A1073" t="s">
        <v>1338</v>
      </c>
      <c r="B1073" t="s">
        <v>2375</v>
      </c>
      <c r="C1073" t="s">
        <v>2770</v>
      </c>
      <c r="D1073" t="s">
        <v>4551</v>
      </c>
    </row>
    <row r="1074" spans="1:4">
      <c r="A1074" t="s">
        <v>1340</v>
      </c>
      <c r="B1074" t="s">
        <v>2377</v>
      </c>
      <c r="C1074" t="s">
        <v>2770</v>
      </c>
      <c r="D1074" t="s">
        <v>4551</v>
      </c>
    </row>
    <row r="1075" spans="1:4">
      <c r="A1075" t="s">
        <v>601</v>
      </c>
      <c r="B1075" t="s">
        <v>3879</v>
      </c>
      <c r="C1075" t="s">
        <v>4513</v>
      </c>
      <c r="D1075" t="s">
        <v>4514</v>
      </c>
    </row>
    <row r="1076" spans="1:4">
      <c r="A1076" t="s">
        <v>5752</v>
      </c>
      <c r="B1076" t="s">
        <v>5753</v>
      </c>
      <c r="C1076" t="s">
        <v>4513</v>
      </c>
      <c r="D1076" t="s">
        <v>4514</v>
      </c>
    </row>
    <row r="1077" spans="1:4">
      <c r="A1077" t="s">
        <v>602</v>
      </c>
      <c r="B1077" t="s">
        <v>1976</v>
      </c>
      <c r="C1077" t="s">
        <v>4589</v>
      </c>
      <c r="D1077" t="s">
        <v>4770</v>
      </c>
    </row>
    <row r="1078" spans="1:4">
      <c r="A1078" t="s">
        <v>0</v>
      </c>
      <c r="B1078" t="s">
        <v>502</v>
      </c>
      <c r="C1078" t="s">
        <v>2770</v>
      </c>
      <c r="D1078" t="s">
        <v>4574</v>
      </c>
    </row>
    <row r="1079" spans="1:4">
      <c r="A1079" t="s">
        <v>1</v>
      </c>
      <c r="B1079" t="s">
        <v>505</v>
      </c>
      <c r="C1079" t="s">
        <v>4665</v>
      </c>
      <c r="D1079" t="s">
        <v>4522</v>
      </c>
    </row>
    <row r="1080" spans="1:4">
      <c r="A1080" t="s">
        <v>1413</v>
      </c>
      <c r="B1080" t="s">
        <v>2422</v>
      </c>
      <c r="C1080" t="s">
        <v>4665</v>
      </c>
      <c r="D1080" t="s">
        <v>4522</v>
      </c>
    </row>
    <row r="1081" spans="1:4">
      <c r="A1081" t="s">
        <v>604</v>
      </c>
      <c r="B1081" t="s">
        <v>1978</v>
      </c>
      <c r="C1081" t="s">
        <v>4589</v>
      </c>
      <c r="D1081" t="s">
        <v>4770</v>
      </c>
    </row>
    <row r="1082" spans="1:4">
      <c r="A1082" t="s">
        <v>5754</v>
      </c>
      <c r="B1082" t="s">
        <v>5755</v>
      </c>
      <c r="C1082" t="s">
        <v>2770</v>
      </c>
      <c r="D1082" t="s">
        <v>4522</v>
      </c>
    </row>
    <row r="1083" spans="1:4">
      <c r="A1083" t="s">
        <v>606</v>
      </c>
      <c r="B1083" t="s">
        <v>1980</v>
      </c>
      <c r="C1083" t="s">
        <v>4589</v>
      </c>
      <c r="D1083" t="s">
        <v>4770</v>
      </c>
    </row>
    <row r="1084" spans="1:4">
      <c r="A1084" t="s">
        <v>5756</v>
      </c>
      <c r="B1084" t="s">
        <v>5757</v>
      </c>
      <c r="C1084" t="s">
        <v>2770</v>
      </c>
      <c r="D1084" t="s">
        <v>4921</v>
      </c>
    </row>
    <row r="1085" spans="1:4">
      <c r="A1085" t="s">
        <v>1109</v>
      </c>
      <c r="B1085" t="s">
        <v>2227</v>
      </c>
      <c r="C1085" t="s">
        <v>4665</v>
      </c>
      <c r="D1085" t="s">
        <v>4522</v>
      </c>
    </row>
    <row r="1086" spans="1:4">
      <c r="A1086" t="s">
        <v>5758</v>
      </c>
      <c r="B1086" t="s">
        <v>5759</v>
      </c>
      <c r="C1086" t="s">
        <v>4586</v>
      </c>
      <c r="D1086" t="s">
        <v>4522</v>
      </c>
    </row>
    <row r="1087" spans="1:4">
      <c r="A1087" t="s">
        <v>5760</v>
      </c>
      <c r="B1087" t="s">
        <v>5761</v>
      </c>
      <c r="C1087" t="s">
        <v>4665</v>
      </c>
      <c r="D1087" t="s">
        <v>4522</v>
      </c>
    </row>
    <row r="1088" spans="1:4">
      <c r="A1088" t="s">
        <v>2</v>
      </c>
      <c r="B1088" t="s">
        <v>506</v>
      </c>
      <c r="C1088" t="s">
        <v>4665</v>
      </c>
      <c r="D1088" t="s">
        <v>4522</v>
      </c>
    </row>
    <row r="1089" spans="1:4">
      <c r="A1089" t="s">
        <v>1656</v>
      </c>
      <c r="B1089" t="s">
        <v>2428</v>
      </c>
      <c r="C1089" t="s">
        <v>4665</v>
      </c>
      <c r="D1089" t="s">
        <v>4522</v>
      </c>
    </row>
    <row r="1090" spans="1:4">
      <c r="A1090" t="s">
        <v>5762</v>
      </c>
      <c r="B1090" t="s">
        <v>5763</v>
      </c>
      <c r="C1090" t="s">
        <v>4665</v>
      </c>
      <c r="D1090" t="s">
        <v>4522</v>
      </c>
    </row>
    <row r="1091" spans="1:4">
      <c r="A1091" t="s">
        <v>5764</v>
      </c>
      <c r="B1091" t="s">
        <v>5765</v>
      </c>
      <c r="C1091" t="s">
        <v>4665</v>
      </c>
      <c r="D1091" t="s">
        <v>4522</v>
      </c>
    </row>
    <row r="1092" spans="1:4">
      <c r="A1092" t="s">
        <v>4</v>
      </c>
      <c r="B1092" t="s">
        <v>493</v>
      </c>
      <c r="C1092" t="s">
        <v>4665</v>
      </c>
      <c r="D1092" t="s">
        <v>4522</v>
      </c>
    </row>
    <row r="1093" spans="1:4">
      <c r="A1093" t="s">
        <v>5766</v>
      </c>
      <c r="B1093" t="s">
        <v>5767</v>
      </c>
      <c r="C1093" t="s">
        <v>4665</v>
      </c>
      <c r="D1093" t="s">
        <v>4522</v>
      </c>
    </row>
    <row r="1094" spans="1:4">
      <c r="A1094" t="s">
        <v>5768</v>
      </c>
      <c r="B1094" t="s">
        <v>5769</v>
      </c>
      <c r="C1094" t="s">
        <v>2770</v>
      </c>
      <c r="D1094" t="s">
        <v>4522</v>
      </c>
    </row>
    <row r="1095" spans="1:4">
      <c r="A1095" t="s">
        <v>1057</v>
      </c>
      <c r="B1095" t="s">
        <v>2217</v>
      </c>
      <c r="C1095" t="s">
        <v>4517</v>
      </c>
      <c r="D1095" t="s">
        <v>4518</v>
      </c>
    </row>
    <row r="1096" spans="1:4">
      <c r="A1096" t="s">
        <v>1055</v>
      </c>
      <c r="B1096" t="s">
        <v>2215</v>
      </c>
      <c r="C1096" t="s">
        <v>4517</v>
      </c>
      <c r="D1096" t="s">
        <v>4518</v>
      </c>
    </row>
    <row r="1097" spans="1:4">
      <c r="A1097" t="s">
        <v>15</v>
      </c>
      <c r="B1097" t="s">
        <v>499</v>
      </c>
      <c r="C1097" t="s">
        <v>2770</v>
      </c>
      <c r="D1097" t="s">
        <v>4551</v>
      </c>
    </row>
    <row r="1098" spans="1:4">
      <c r="A1098" t="s">
        <v>5</v>
      </c>
      <c r="B1098" t="s">
        <v>492</v>
      </c>
      <c r="C1098" t="s">
        <v>4665</v>
      </c>
      <c r="D1098" t="s">
        <v>4522</v>
      </c>
    </row>
    <row r="1099" spans="1:4">
      <c r="A1099" t="s">
        <v>1019</v>
      </c>
      <c r="B1099" t="s">
        <v>2205</v>
      </c>
      <c r="C1099" t="s">
        <v>4665</v>
      </c>
      <c r="D1099" t="s">
        <v>4522</v>
      </c>
    </row>
    <row r="1100" spans="1:4">
      <c r="A1100" t="s">
        <v>5770</v>
      </c>
      <c r="B1100" t="s">
        <v>5771</v>
      </c>
      <c r="C1100" t="s">
        <v>4665</v>
      </c>
      <c r="D1100" t="s">
        <v>4522</v>
      </c>
    </row>
    <row r="1101" spans="1:4">
      <c r="A1101" t="s">
        <v>1017</v>
      </c>
      <c r="B1101" t="s">
        <v>2203</v>
      </c>
      <c r="C1101" t="s">
        <v>4513</v>
      </c>
      <c r="D1101" t="s">
        <v>4514</v>
      </c>
    </row>
    <row r="1102" spans="1:4">
      <c r="A1102" t="s">
        <v>5772</v>
      </c>
      <c r="B1102" t="s">
        <v>5745</v>
      </c>
      <c r="C1102" t="s">
        <v>4589</v>
      </c>
      <c r="D1102" t="s">
        <v>4770</v>
      </c>
    </row>
    <row r="1103" spans="1:4">
      <c r="A1103" t="s">
        <v>5773</v>
      </c>
      <c r="B1103" t="s">
        <v>5774</v>
      </c>
      <c r="C1103" t="s">
        <v>2770</v>
      </c>
      <c r="D1103" t="s">
        <v>4899</v>
      </c>
    </row>
    <row r="1104" spans="1:4">
      <c r="A1104" t="s">
        <v>1026</v>
      </c>
      <c r="B1104" t="s">
        <v>2211</v>
      </c>
      <c r="C1104" t="s">
        <v>4533</v>
      </c>
      <c r="D1104" t="s">
        <v>4551</v>
      </c>
    </row>
    <row r="1105" spans="1:4">
      <c r="A1105" t="s">
        <v>5775</v>
      </c>
      <c r="B1105" t="s">
        <v>5776</v>
      </c>
      <c r="C1105" t="s">
        <v>4589</v>
      </c>
      <c r="D1105" t="s">
        <v>4770</v>
      </c>
    </row>
    <row r="1106" spans="1:4">
      <c r="A1106" t="s">
        <v>5777</v>
      </c>
      <c r="B1106" t="s">
        <v>5778</v>
      </c>
      <c r="C1106" t="s">
        <v>2770</v>
      </c>
      <c r="D1106" t="s">
        <v>4899</v>
      </c>
    </row>
    <row r="1107" spans="1:4">
      <c r="A1107" t="s">
        <v>1382</v>
      </c>
      <c r="B1107" t="s">
        <v>2403</v>
      </c>
      <c r="C1107" t="s">
        <v>4589</v>
      </c>
      <c r="D1107" t="s">
        <v>4770</v>
      </c>
    </row>
    <row r="1108" spans="1:4">
      <c r="A1108" t="s">
        <v>5779</v>
      </c>
      <c r="B1108" t="s">
        <v>5780</v>
      </c>
      <c r="C1108" t="s">
        <v>2770</v>
      </c>
      <c r="D1108" t="s">
        <v>4899</v>
      </c>
    </row>
    <row r="1109" spans="1:4">
      <c r="A1109" t="s">
        <v>1383</v>
      </c>
      <c r="B1109" t="s">
        <v>2404</v>
      </c>
      <c r="C1109" t="s">
        <v>4589</v>
      </c>
      <c r="D1109" t="s">
        <v>4770</v>
      </c>
    </row>
    <row r="1110" spans="1:4">
      <c r="A1110" t="s">
        <v>1021</v>
      </c>
      <c r="B1110" t="s">
        <v>2206</v>
      </c>
      <c r="C1110" t="s">
        <v>4533</v>
      </c>
      <c r="D1110" t="s">
        <v>4551</v>
      </c>
    </row>
    <row r="1111" spans="1:4">
      <c r="A1111" t="s">
        <v>1384</v>
      </c>
      <c r="B1111" t="s">
        <v>2405</v>
      </c>
      <c r="C1111" t="s">
        <v>4589</v>
      </c>
      <c r="D1111" t="s">
        <v>4770</v>
      </c>
    </row>
    <row r="1112" spans="1:4">
      <c r="A1112" t="s">
        <v>5781</v>
      </c>
      <c r="B1112" t="s">
        <v>5782</v>
      </c>
      <c r="C1112" t="s">
        <v>4589</v>
      </c>
      <c r="D1112" t="s">
        <v>4770</v>
      </c>
    </row>
    <row r="1113" spans="1:4">
      <c r="A1113" t="s">
        <v>68</v>
      </c>
      <c r="B1113" t="s">
        <v>434</v>
      </c>
      <c r="C1113" t="s">
        <v>4533</v>
      </c>
      <c r="D1113" t="s">
        <v>4551</v>
      </c>
    </row>
    <row r="1114" spans="1:4">
      <c r="A1114" t="s">
        <v>70</v>
      </c>
      <c r="B1114" t="s">
        <v>428</v>
      </c>
      <c r="C1114" t="s">
        <v>4533</v>
      </c>
      <c r="D1114" t="s">
        <v>4551</v>
      </c>
    </row>
    <row r="1115" spans="1:4">
      <c r="A1115" t="s">
        <v>211</v>
      </c>
      <c r="B1115" t="s">
        <v>297</v>
      </c>
      <c r="C1115" t="s">
        <v>4573</v>
      </c>
      <c r="D1115" t="s">
        <v>4574</v>
      </c>
    </row>
    <row r="1116" spans="1:4">
      <c r="A1116" t="s">
        <v>212</v>
      </c>
      <c r="B1116" t="s">
        <v>290</v>
      </c>
      <c r="C1116" t="s">
        <v>4533</v>
      </c>
      <c r="D1116" t="s">
        <v>4551</v>
      </c>
    </row>
    <row r="1117" spans="1:4">
      <c r="A1117" t="s">
        <v>214</v>
      </c>
      <c r="B1117" t="s">
        <v>304</v>
      </c>
      <c r="C1117" t="s">
        <v>4533</v>
      </c>
      <c r="D1117" t="s">
        <v>4551</v>
      </c>
    </row>
    <row r="1118" spans="1:4">
      <c r="A1118" t="s">
        <v>215</v>
      </c>
      <c r="B1118" t="s">
        <v>305</v>
      </c>
      <c r="C1118" t="s">
        <v>4573</v>
      </c>
      <c r="D1118" t="s">
        <v>4574</v>
      </c>
    </row>
    <row r="1119" spans="1:4">
      <c r="A1119" t="s">
        <v>216</v>
      </c>
      <c r="B1119" t="s">
        <v>306</v>
      </c>
      <c r="C1119" t="s">
        <v>4533</v>
      </c>
      <c r="D1119" t="s">
        <v>4551</v>
      </c>
    </row>
    <row r="1120" spans="1:4">
      <c r="A1120" t="s">
        <v>218</v>
      </c>
      <c r="B1120" t="s">
        <v>294</v>
      </c>
      <c r="C1120" t="s">
        <v>4533</v>
      </c>
      <c r="D1120" t="s">
        <v>4551</v>
      </c>
    </row>
    <row r="1121" spans="1:4">
      <c r="A1121" t="s">
        <v>221</v>
      </c>
      <c r="B1121" t="s">
        <v>309</v>
      </c>
      <c r="C1121" t="s">
        <v>4573</v>
      </c>
      <c r="D1121" t="s">
        <v>4574</v>
      </c>
    </row>
    <row r="1122" spans="1:4">
      <c r="A1122" t="s">
        <v>222</v>
      </c>
      <c r="B1122" t="s">
        <v>286</v>
      </c>
      <c r="C1122" t="s">
        <v>4533</v>
      </c>
      <c r="D1122" t="s">
        <v>4551</v>
      </c>
    </row>
    <row r="1123" spans="1:4">
      <c r="A1123" t="s">
        <v>223</v>
      </c>
      <c r="B1123" t="s">
        <v>287</v>
      </c>
      <c r="C1123" t="s">
        <v>4573</v>
      </c>
      <c r="D1123" t="s">
        <v>4574</v>
      </c>
    </row>
    <row r="1124" spans="1:4">
      <c r="A1124" t="s">
        <v>224</v>
      </c>
      <c r="B1124" t="s">
        <v>300</v>
      </c>
      <c r="C1124" t="s">
        <v>4533</v>
      </c>
      <c r="D1124" t="s">
        <v>4551</v>
      </c>
    </row>
    <row r="1125" spans="1:4">
      <c r="A1125" t="s">
        <v>721</v>
      </c>
      <c r="B1125" t="s">
        <v>2048</v>
      </c>
      <c r="C1125" t="s">
        <v>4665</v>
      </c>
      <c r="D1125" t="s">
        <v>4522</v>
      </c>
    </row>
    <row r="1126" spans="1:4">
      <c r="A1126" t="s">
        <v>131</v>
      </c>
      <c r="B1126" t="s">
        <v>316</v>
      </c>
      <c r="C1126" t="s">
        <v>4589</v>
      </c>
      <c r="D1126" t="s">
        <v>4770</v>
      </c>
    </row>
    <row r="1127" spans="1:4">
      <c r="A1127" t="s">
        <v>132</v>
      </c>
      <c r="B1127" t="s">
        <v>279</v>
      </c>
      <c r="C1127" t="s">
        <v>4589</v>
      </c>
      <c r="D1127" t="s">
        <v>4770</v>
      </c>
    </row>
    <row r="1128" spans="1:4">
      <c r="A1128" t="s">
        <v>90</v>
      </c>
      <c r="B1128" t="s">
        <v>443</v>
      </c>
      <c r="C1128" t="s">
        <v>4533</v>
      </c>
      <c r="D1128" t="s">
        <v>4551</v>
      </c>
    </row>
    <row r="1129" spans="1:4">
      <c r="A1129" t="s">
        <v>3455</v>
      </c>
      <c r="B1129" t="s">
        <v>3454</v>
      </c>
      <c r="C1129" t="s">
        <v>4573</v>
      </c>
      <c r="D1129" t="s">
        <v>4574</v>
      </c>
    </row>
    <row r="1130" spans="1:4">
      <c r="A1130" t="s">
        <v>1661</v>
      </c>
      <c r="B1130" t="s">
        <v>2431</v>
      </c>
      <c r="C1130" t="s">
        <v>4573</v>
      </c>
      <c r="D1130" t="s">
        <v>4574</v>
      </c>
    </row>
    <row r="1131" spans="1:4">
      <c r="A1131" t="s">
        <v>1660</v>
      </c>
      <c r="B1131" t="s">
        <v>2430</v>
      </c>
      <c r="C1131" t="s">
        <v>4573</v>
      </c>
      <c r="D1131" t="s">
        <v>4574</v>
      </c>
    </row>
    <row r="1132" spans="1:4">
      <c r="A1132" t="s">
        <v>3466</v>
      </c>
      <c r="B1132" t="s">
        <v>3465</v>
      </c>
      <c r="C1132" t="s">
        <v>4665</v>
      </c>
      <c r="D1132" t="s">
        <v>4522</v>
      </c>
    </row>
    <row r="1133" spans="1:4">
      <c r="A1133" t="s">
        <v>3452</v>
      </c>
      <c r="B1133" t="s">
        <v>3451</v>
      </c>
      <c r="C1133" t="s">
        <v>4517</v>
      </c>
      <c r="D1133" t="s">
        <v>4518</v>
      </c>
    </row>
    <row r="1134" spans="1:4">
      <c r="A1134" t="s">
        <v>3417</v>
      </c>
      <c r="B1134" t="s">
        <v>3416</v>
      </c>
      <c r="C1134" t="s">
        <v>4573</v>
      </c>
      <c r="D1134" t="s">
        <v>4574</v>
      </c>
    </row>
    <row r="1135" spans="1:4">
      <c r="A1135" t="s">
        <v>3413</v>
      </c>
      <c r="B1135" t="s">
        <v>3412</v>
      </c>
      <c r="C1135" t="s">
        <v>4573</v>
      </c>
      <c r="D1135" t="s">
        <v>4574</v>
      </c>
    </row>
    <row r="1136" spans="1:4">
      <c r="A1136" t="s">
        <v>1663</v>
      </c>
      <c r="B1136" t="s">
        <v>2433</v>
      </c>
      <c r="C1136" t="s">
        <v>4573</v>
      </c>
      <c r="D1136" t="s">
        <v>4574</v>
      </c>
    </row>
    <row r="1137" spans="1:4">
      <c r="A1137" t="s">
        <v>3407</v>
      </c>
      <c r="B1137" t="s">
        <v>3406</v>
      </c>
      <c r="C1137" t="s">
        <v>4517</v>
      </c>
      <c r="D1137" t="s">
        <v>4518</v>
      </c>
    </row>
    <row r="1138" spans="1:4">
      <c r="A1138" t="s">
        <v>3410</v>
      </c>
      <c r="B1138" t="s">
        <v>3409</v>
      </c>
      <c r="C1138" t="s">
        <v>4517</v>
      </c>
      <c r="D1138" t="s">
        <v>4518</v>
      </c>
    </row>
    <row r="1139" spans="1:4">
      <c r="A1139" t="s">
        <v>3050</v>
      </c>
      <c r="B1139" t="s">
        <v>3049</v>
      </c>
      <c r="C1139" t="s">
        <v>2770</v>
      </c>
      <c r="D1139" t="s">
        <v>4770</v>
      </c>
    </row>
    <row r="1140" spans="1:4">
      <c r="A1140" t="s">
        <v>3558</v>
      </c>
      <c r="B1140" t="s">
        <v>3557</v>
      </c>
      <c r="C1140" t="s">
        <v>4517</v>
      </c>
      <c r="D1140" t="s">
        <v>4518</v>
      </c>
    </row>
    <row r="1141" spans="1:4">
      <c r="A1141" t="s">
        <v>1206</v>
      </c>
      <c r="B1141" t="s">
        <v>2305</v>
      </c>
      <c r="C1141" t="s">
        <v>4573</v>
      </c>
      <c r="D1141" t="s">
        <v>4574</v>
      </c>
    </row>
    <row r="1142" spans="1:4">
      <c r="A1142" t="s">
        <v>1322</v>
      </c>
      <c r="B1142" t="s">
        <v>2359</v>
      </c>
      <c r="C1142" t="s">
        <v>2770</v>
      </c>
      <c r="D1142" t="s">
        <v>4551</v>
      </c>
    </row>
    <row r="1143" spans="1:4">
      <c r="A1143" t="s">
        <v>156</v>
      </c>
      <c r="B1143" t="s">
        <v>509</v>
      </c>
      <c r="C1143" t="s">
        <v>4589</v>
      </c>
      <c r="D1143" t="s">
        <v>4770</v>
      </c>
    </row>
    <row r="1144" spans="1:4">
      <c r="A1144" t="s">
        <v>1122</v>
      </c>
      <c r="B1144" t="s">
        <v>2239</v>
      </c>
      <c r="C1144" t="s">
        <v>4517</v>
      </c>
      <c r="D1144" t="s">
        <v>4518</v>
      </c>
    </row>
    <row r="1145" spans="1:4">
      <c r="A1145" t="s">
        <v>1125</v>
      </c>
      <c r="B1145" t="s">
        <v>2242</v>
      </c>
      <c r="C1145" t="s">
        <v>4517</v>
      </c>
      <c r="D1145" t="s">
        <v>4518</v>
      </c>
    </row>
    <row r="1146" spans="1:4">
      <c r="A1146" t="s">
        <v>158</v>
      </c>
      <c r="B1146" t="s">
        <v>511</v>
      </c>
      <c r="C1146" t="s">
        <v>4573</v>
      </c>
      <c r="D1146" t="s">
        <v>4574</v>
      </c>
    </row>
    <row r="1147" spans="1:4">
      <c r="A1147" t="s">
        <v>159</v>
      </c>
      <c r="B1147" t="s">
        <v>512</v>
      </c>
      <c r="C1147" t="s">
        <v>4533</v>
      </c>
      <c r="D1147" t="s">
        <v>4551</v>
      </c>
    </row>
    <row r="1148" spans="1:4">
      <c r="A1148" t="s">
        <v>1171</v>
      </c>
      <c r="B1148" t="s">
        <v>2288</v>
      </c>
      <c r="C1148" t="s">
        <v>4533</v>
      </c>
      <c r="D1148" t="s">
        <v>4551</v>
      </c>
    </row>
    <row r="1149" spans="1:4">
      <c r="A1149" t="s">
        <v>1168</v>
      </c>
      <c r="B1149" t="s">
        <v>2285</v>
      </c>
      <c r="C1149" t="s">
        <v>4517</v>
      </c>
      <c r="D1149" t="s">
        <v>4518</v>
      </c>
    </row>
    <row r="1150" spans="1:4">
      <c r="A1150" t="s">
        <v>1169</v>
      </c>
      <c r="B1150" t="s">
        <v>2286</v>
      </c>
      <c r="C1150" t="s">
        <v>4517</v>
      </c>
      <c r="D1150" t="s">
        <v>4518</v>
      </c>
    </row>
    <row r="1151" spans="1:4">
      <c r="A1151" t="s">
        <v>1173</v>
      </c>
      <c r="B1151" t="s">
        <v>2290</v>
      </c>
      <c r="C1151" t="s">
        <v>4533</v>
      </c>
      <c r="D1151" t="s">
        <v>4551</v>
      </c>
    </row>
    <row r="1152" spans="1:4">
      <c r="A1152" t="s">
        <v>1162</v>
      </c>
      <c r="B1152" t="s">
        <v>2279</v>
      </c>
      <c r="C1152" t="s">
        <v>4589</v>
      </c>
      <c r="D1152" t="s">
        <v>4770</v>
      </c>
    </row>
    <row r="1153" spans="1:4">
      <c r="A1153" t="s">
        <v>1158</v>
      </c>
      <c r="B1153" t="s">
        <v>2275</v>
      </c>
      <c r="C1153" t="s">
        <v>4517</v>
      </c>
      <c r="D1153" t="s">
        <v>4518</v>
      </c>
    </row>
    <row r="1154" spans="1:4">
      <c r="A1154" t="s">
        <v>1160</v>
      </c>
      <c r="B1154" t="s">
        <v>2277</v>
      </c>
      <c r="C1154" t="s">
        <v>4517</v>
      </c>
      <c r="D1154" t="s">
        <v>4518</v>
      </c>
    </row>
    <row r="1155" spans="1:4">
      <c r="A1155" t="s">
        <v>1159</v>
      </c>
      <c r="B1155" t="s">
        <v>2276</v>
      </c>
      <c r="C1155" t="s">
        <v>4517</v>
      </c>
      <c r="D1155" t="s">
        <v>4518</v>
      </c>
    </row>
    <row r="1156" spans="1:4">
      <c r="A1156" t="s">
        <v>1138</v>
      </c>
      <c r="B1156" t="s">
        <v>2255</v>
      </c>
      <c r="C1156" t="s">
        <v>4589</v>
      </c>
      <c r="D1156" t="s">
        <v>4770</v>
      </c>
    </row>
    <row r="1157" spans="1:4">
      <c r="A1157" t="s">
        <v>1393</v>
      </c>
      <c r="B1157" t="s">
        <v>2414</v>
      </c>
      <c r="C1157" t="s">
        <v>4589</v>
      </c>
      <c r="D1157" t="s">
        <v>4770</v>
      </c>
    </row>
    <row r="1158" spans="1:4">
      <c r="A1158" t="s">
        <v>5783</v>
      </c>
      <c r="B1158" t="s">
        <v>5784</v>
      </c>
      <c r="C1158" t="s">
        <v>2770</v>
      </c>
      <c r="D1158" t="s">
        <v>4899</v>
      </c>
    </row>
    <row r="1159" spans="1:4">
      <c r="A1159" t="s">
        <v>1394</v>
      </c>
      <c r="B1159" t="s">
        <v>2415</v>
      </c>
      <c r="C1159" t="s">
        <v>4589</v>
      </c>
      <c r="D1159" t="s">
        <v>4770</v>
      </c>
    </row>
    <row r="1160" spans="1:4">
      <c r="A1160" t="s">
        <v>5785</v>
      </c>
      <c r="B1160" t="s">
        <v>5786</v>
      </c>
      <c r="C1160" t="s">
        <v>2770</v>
      </c>
      <c r="D1160" t="s">
        <v>4899</v>
      </c>
    </row>
    <row r="1161" spans="1:4">
      <c r="A1161" t="s">
        <v>1395</v>
      </c>
      <c r="B1161" t="s">
        <v>2416</v>
      </c>
      <c r="C1161" t="s">
        <v>4589</v>
      </c>
      <c r="D1161" t="s">
        <v>4770</v>
      </c>
    </row>
    <row r="1162" spans="1:4">
      <c r="A1162" t="s">
        <v>5787</v>
      </c>
      <c r="B1162" t="s">
        <v>5788</v>
      </c>
      <c r="C1162" t="s">
        <v>2770</v>
      </c>
      <c r="D1162" t="s">
        <v>4899</v>
      </c>
    </row>
    <row r="1163" spans="1:4">
      <c r="A1163" t="s">
        <v>1666</v>
      </c>
      <c r="B1163" t="s">
        <v>2436</v>
      </c>
      <c r="C1163" t="s">
        <v>2770</v>
      </c>
      <c r="D1163" t="s">
        <v>4899</v>
      </c>
    </row>
    <row r="1164" spans="1:4">
      <c r="A1164" t="s">
        <v>5789</v>
      </c>
      <c r="B1164" t="s">
        <v>5790</v>
      </c>
      <c r="C1164" t="s">
        <v>4665</v>
      </c>
      <c r="D1164" t="s">
        <v>4522</v>
      </c>
    </row>
    <row r="1165" spans="1:4">
      <c r="A1165" t="s">
        <v>1397</v>
      </c>
      <c r="B1165" t="s">
        <v>2418</v>
      </c>
      <c r="C1165" t="s">
        <v>4533</v>
      </c>
      <c r="D1165" t="s">
        <v>4551</v>
      </c>
    </row>
    <row r="1166" spans="1:4">
      <c r="A1166" t="s">
        <v>109</v>
      </c>
      <c r="B1166" t="s">
        <v>355</v>
      </c>
      <c r="C1166" t="s">
        <v>4573</v>
      </c>
      <c r="D1166" t="s">
        <v>4574</v>
      </c>
    </row>
    <row r="1167" spans="1:4">
      <c r="A1167" t="s">
        <v>112</v>
      </c>
      <c r="B1167" t="s">
        <v>358</v>
      </c>
      <c r="C1167" t="s">
        <v>4533</v>
      </c>
      <c r="D1167" t="s">
        <v>4551</v>
      </c>
    </row>
    <row r="1168" spans="1:4">
      <c r="A1168" t="s">
        <v>113</v>
      </c>
      <c r="B1168" t="s">
        <v>357</v>
      </c>
      <c r="C1168" t="s">
        <v>4573</v>
      </c>
      <c r="D1168" t="s">
        <v>4574</v>
      </c>
    </row>
    <row r="1169" spans="1:4">
      <c r="A1169" t="s">
        <v>114</v>
      </c>
      <c r="B1169" t="s">
        <v>356</v>
      </c>
      <c r="C1169" t="s">
        <v>4533</v>
      </c>
      <c r="D1169" t="s">
        <v>4551</v>
      </c>
    </row>
    <row r="1170" spans="1:4">
      <c r="A1170" t="s">
        <v>115</v>
      </c>
      <c r="B1170" t="s">
        <v>375</v>
      </c>
      <c r="C1170" t="s">
        <v>4573</v>
      </c>
      <c r="D1170" t="s">
        <v>4574</v>
      </c>
    </row>
    <row r="1171" spans="1:4">
      <c r="A1171" t="s">
        <v>737</v>
      </c>
      <c r="B1171" t="s">
        <v>2064</v>
      </c>
      <c r="C1171" t="s">
        <v>4573</v>
      </c>
      <c r="D1171" t="s">
        <v>4574</v>
      </c>
    </row>
    <row r="1172" spans="1:4">
      <c r="A1172" t="s">
        <v>731</v>
      </c>
      <c r="B1172" t="s">
        <v>2058</v>
      </c>
      <c r="C1172" t="s">
        <v>4573</v>
      </c>
      <c r="D1172" t="s">
        <v>4574</v>
      </c>
    </row>
    <row r="1173" spans="1:4">
      <c r="A1173" t="s">
        <v>116</v>
      </c>
      <c r="B1173" t="s">
        <v>3647</v>
      </c>
      <c r="C1173" t="s">
        <v>4533</v>
      </c>
      <c r="D1173" t="s">
        <v>4551</v>
      </c>
    </row>
    <row r="1174" spans="1:4">
      <c r="A1174" t="s">
        <v>736</v>
      </c>
      <c r="B1174" t="s">
        <v>3660</v>
      </c>
      <c r="C1174" t="s">
        <v>4533</v>
      </c>
      <c r="D1174" t="s">
        <v>4551</v>
      </c>
    </row>
    <row r="1175" spans="1:4">
      <c r="A1175" t="s">
        <v>730</v>
      </c>
      <c r="B1175" t="s">
        <v>3667</v>
      </c>
      <c r="C1175" t="s">
        <v>4533</v>
      </c>
      <c r="D1175" t="s">
        <v>4551</v>
      </c>
    </row>
    <row r="1176" spans="1:4">
      <c r="A1176" t="s">
        <v>117</v>
      </c>
      <c r="B1176" t="s">
        <v>373</v>
      </c>
      <c r="C1176" t="s">
        <v>4573</v>
      </c>
      <c r="D1176" t="s">
        <v>4574</v>
      </c>
    </row>
    <row r="1177" spans="1:4">
      <c r="A1177" t="s">
        <v>735</v>
      </c>
      <c r="B1177" t="s">
        <v>2062</v>
      </c>
      <c r="C1177" t="s">
        <v>4573</v>
      </c>
      <c r="D1177" t="s">
        <v>4574</v>
      </c>
    </row>
    <row r="1178" spans="1:4">
      <c r="A1178" t="s">
        <v>729</v>
      </c>
      <c r="B1178" t="s">
        <v>2056</v>
      </c>
      <c r="C1178" t="s">
        <v>4573</v>
      </c>
      <c r="D1178" t="s">
        <v>4574</v>
      </c>
    </row>
    <row r="1179" spans="1:4">
      <c r="A1179" t="s">
        <v>645</v>
      </c>
      <c r="B1179" t="s">
        <v>2005</v>
      </c>
      <c r="C1179" t="s">
        <v>4517</v>
      </c>
      <c r="D1179" t="s">
        <v>4518</v>
      </c>
    </row>
    <row r="1180" spans="1:4">
      <c r="A1180" t="s">
        <v>644</v>
      </c>
      <c r="B1180" t="s">
        <v>2004</v>
      </c>
      <c r="C1180" t="s">
        <v>4517</v>
      </c>
      <c r="D1180" t="s">
        <v>4518</v>
      </c>
    </row>
    <row r="1181" spans="1:4">
      <c r="A1181" t="s">
        <v>1390</v>
      </c>
      <c r="B1181" t="s">
        <v>2411</v>
      </c>
      <c r="C1181" t="s">
        <v>4589</v>
      </c>
      <c r="D1181" t="s">
        <v>4770</v>
      </c>
    </row>
    <row r="1182" spans="1:4">
      <c r="A1182" t="s">
        <v>1391</v>
      </c>
      <c r="B1182" t="s">
        <v>2412</v>
      </c>
      <c r="C1182" t="s">
        <v>4589</v>
      </c>
      <c r="D1182" t="s">
        <v>4770</v>
      </c>
    </row>
    <row r="1183" spans="1:4">
      <c r="A1183" t="s">
        <v>5791</v>
      </c>
      <c r="B1183" t="s">
        <v>5792</v>
      </c>
      <c r="C1183" t="s">
        <v>2770</v>
      </c>
      <c r="D1183" t="s">
        <v>4899</v>
      </c>
    </row>
    <row r="1184" spans="1:4">
      <c r="A1184" t="s">
        <v>1392</v>
      </c>
      <c r="B1184" t="s">
        <v>2413</v>
      </c>
      <c r="C1184" t="s">
        <v>4589</v>
      </c>
      <c r="D1184" t="s">
        <v>4770</v>
      </c>
    </row>
    <row r="1185" spans="1:4">
      <c r="A1185" t="s">
        <v>236</v>
      </c>
      <c r="B1185" t="s">
        <v>320</v>
      </c>
      <c r="C1185" t="s">
        <v>4533</v>
      </c>
      <c r="D1185" t="s">
        <v>4551</v>
      </c>
    </row>
    <row r="1186" spans="1:4">
      <c r="A1186" t="s">
        <v>237</v>
      </c>
      <c r="B1186" t="s">
        <v>321</v>
      </c>
      <c r="C1186" t="s">
        <v>4573</v>
      </c>
      <c r="D1186" t="s">
        <v>4574</v>
      </c>
    </row>
    <row r="1187" spans="1:4">
      <c r="A1187" t="s">
        <v>239</v>
      </c>
      <c r="B1187" t="s">
        <v>331</v>
      </c>
      <c r="C1187" t="s">
        <v>4573</v>
      </c>
      <c r="D1187" t="s">
        <v>4574</v>
      </c>
    </row>
    <row r="1188" spans="1:4">
      <c r="A1188" t="s">
        <v>241</v>
      </c>
      <c r="B1188" t="s">
        <v>334</v>
      </c>
      <c r="C1188" t="s">
        <v>4533</v>
      </c>
      <c r="D1188" t="s">
        <v>4551</v>
      </c>
    </row>
    <row r="1189" spans="1:4">
      <c r="A1189" t="s">
        <v>242</v>
      </c>
      <c r="B1189" t="s">
        <v>335</v>
      </c>
      <c r="C1189" t="s">
        <v>4573</v>
      </c>
      <c r="D1189" t="s">
        <v>4574</v>
      </c>
    </row>
    <row r="1190" spans="1:4">
      <c r="A1190" t="s">
        <v>243</v>
      </c>
      <c r="B1190" t="s">
        <v>328</v>
      </c>
      <c r="C1190" t="s">
        <v>4533</v>
      </c>
      <c r="D1190" t="s">
        <v>4551</v>
      </c>
    </row>
    <row r="1191" spans="1:4">
      <c r="A1191" t="s">
        <v>244</v>
      </c>
      <c r="B1191" t="s">
        <v>329</v>
      </c>
      <c r="C1191" t="s">
        <v>4573</v>
      </c>
      <c r="D1191" t="s">
        <v>4574</v>
      </c>
    </row>
    <row r="1192" spans="1:4">
      <c r="A1192" t="s">
        <v>245</v>
      </c>
      <c r="B1192" t="s">
        <v>342</v>
      </c>
      <c r="C1192" t="s">
        <v>4533</v>
      </c>
      <c r="D1192" t="s">
        <v>4551</v>
      </c>
    </row>
    <row r="1193" spans="1:4">
      <c r="A1193" t="s">
        <v>247</v>
      </c>
      <c r="B1193" t="s">
        <v>344</v>
      </c>
      <c r="C1193" t="s">
        <v>4533</v>
      </c>
      <c r="D1193" t="s">
        <v>4551</v>
      </c>
    </row>
    <row r="1194" spans="1:4">
      <c r="A1194" t="s">
        <v>248</v>
      </c>
      <c r="B1194" t="s">
        <v>345</v>
      </c>
      <c r="C1194" t="s">
        <v>4573</v>
      </c>
      <c r="D1194" t="s">
        <v>4574</v>
      </c>
    </row>
    <row r="1195" spans="1:4">
      <c r="A1195" t="s">
        <v>249</v>
      </c>
      <c r="B1195" t="s">
        <v>332</v>
      </c>
      <c r="C1195" t="s">
        <v>4533</v>
      </c>
      <c r="D1195" t="s">
        <v>4551</v>
      </c>
    </row>
    <row r="1196" spans="1:4">
      <c r="A1196" t="s">
        <v>250</v>
      </c>
      <c r="B1196" t="s">
        <v>333</v>
      </c>
      <c r="C1196" t="s">
        <v>4573</v>
      </c>
      <c r="D1196" t="s">
        <v>4574</v>
      </c>
    </row>
    <row r="1197" spans="1:4">
      <c r="A1197" t="s">
        <v>252</v>
      </c>
      <c r="B1197" t="s">
        <v>347</v>
      </c>
      <c r="C1197" t="s">
        <v>4573</v>
      </c>
      <c r="D1197" t="s">
        <v>4574</v>
      </c>
    </row>
    <row r="1198" spans="1:4">
      <c r="A1198" t="s">
        <v>253</v>
      </c>
      <c r="B1198" t="s">
        <v>324</v>
      </c>
      <c r="C1198" t="s">
        <v>4533</v>
      </c>
      <c r="D1198" t="s">
        <v>4551</v>
      </c>
    </row>
    <row r="1199" spans="1:4">
      <c r="A1199" t="s">
        <v>256</v>
      </c>
      <c r="B1199" t="s">
        <v>339</v>
      </c>
      <c r="C1199" t="s">
        <v>4573</v>
      </c>
      <c r="D1199" t="s">
        <v>4574</v>
      </c>
    </row>
    <row r="1200" spans="1:4">
      <c r="A1200" t="s">
        <v>194</v>
      </c>
      <c r="B1200" t="s">
        <v>281</v>
      </c>
      <c r="C1200" t="s">
        <v>4533</v>
      </c>
      <c r="D1200" t="s">
        <v>4551</v>
      </c>
    </row>
    <row r="1201" spans="1:4">
      <c r="A1201" t="s">
        <v>197</v>
      </c>
      <c r="B1201" t="s">
        <v>299</v>
      </c>
      <c r="C1201" t="s">
        <v>4573</v>
      </c>
      <c r="D1201" t="s">
        <v>4574</v>
      </c>
    </row>
    <row r="1202" spans="1:4">
      <c r="A1202" t="s">
        <v>1309</v>
      </c>
      <c r="B1202" t="s">
        <v>2353</v>
      </c>
      <c r="C1202" t="s">
        <v>2770</v>
      </c>
      <c r="D1202" t="s">
        <v>4551</v>
      </c>
    </row>
    <row r="1203" spans="1:4">
      <c r="A1203" t="s">
        <v>1310</v>
      </c>
      <c r="B1203" t="s">
        <v>2354</v>
      </c>
      <c r="C1203" t="s">
        <v>2770</v>
      </c>
      <c r="D1203" t="s">
        <v>4551</v>
      </c>
    </row>
    <row r="1204" spans="1:4">
      <c r="A1204" t="s">
        <v>1356</v>
      </c>
      <c r="B1204" t="s">
        <v>2392</v>
      </c>
      <c r="C1204" t="s">
        <v>2770</v>
      </c>
      <c r="D1204" t="s">
        <v>4770</v>
      </c>
    </row>
    <row r="1205" spans="1:4">
      <c r="A1205" t="s">
        <v>1339</v>
      </c>
      <c r="B1205" t="s">
        <v>2376</v>
      </c>
      <c r="C1205" t="s">
        <v>2770</v>
      </c>
      <c r="D1205" t="s">
        <v>4551</v>
      </c>
    </row>
    <row r="1206" spans="1:4">
      <c r="A1206" t="s">
        <v>1285</v>
      </c>
      <c r="B1206" t="s">
        <v>2339</v>
      </c>
      <c r="C1206" t="s">
        <v>4517</v>
      </c>
      <c r="D1206" t="s">
        <v>4518</v>
      </c>
    </row>
    <row r="1207" spans="1:4">
      <c r="A1207" t="s">
        <v>160</v>
      </c>
      <c r="B1207" t="s">
        <v>519</v>
      </c>
      <c r="C1207" t="s">
        <v>4589</v>
      </c>
      <c r="D1207" t="s">
        <v>4770</v>
      </c>
    </row>
    <row r="1208" spans="1:4">
      <c r="A1208" t="s">
        <v>32</v>
      </c>
      <c r="B1208" t="s">
        <v>518</v>
      </c>
      <c r="C1208" t="s">
        <v>2770</v>
      </c>
      <c r="D1208" t="s">
        <v>4551</v>
      </c>
    </row>
    <row r="1209" spans="1:4">
      <c r="A1209" t="s">
        <v>161</v>
      </c>
      <c r="B1209" t="s">
        <v>403</v>
      </c>
      <c r="C1209" t="s">
        <v>4573</v>
      </c>
      <c r="D1209" t="s">
        <v>4574</v>
      </c>
    </row>
    <row r="1210" spans="1:4">
      <c r="A1210" t="s">
        <v>5793</v>
      </c>
      <c r="B1210" t="s">
        <v>5794</v>
      </c>
      <c r="C1210" t="s">
        <v>4589</v>
      </c>
      <c r="D1210" t="s">
        <v>4770</v>
      </c>
    </row>
    <row r="1211" spans="1:4">
      <c r="A1211" t="s">
        <v>5795</v>
      </c>
      <c r="B1211" t="s">
        <v>5796</v>
      </c>
      <c r="C1211" t="s">
        <v>4517</v>
      </c>
      <c r="D1211" t="s">
        <v>4518</v>
      </c>
    </row>
    <row r="1212" spans="1:4">
      <c r="A1212" t="s">
        <v>2763</v>
      </c>
      <c r="B1212" t="s">
        <v>2764</v>
      </c>
      <c r="C1212" t="s">
        <v>4513</v>
      </c>
      <c r="D1212" t="s">
        <v>4899</v>
      </c>
    </row>
    <row r="1213" spans="1:4">
      <c r="A1213" t="s">
        <v>3024</v>
      </c>
      <c r="B1213" t="s">
        <v>3023</v>
      </c>
      <c r="C1213" t="s">
        <v>4589</v>
      </c>
      <c r="D1213" t="s">
        <v>4770</v>
      </c>
    </row>
    <row r="1214" spans="1:4">
      <c r="A1214" t="s">
        <v>5797</v>
      </c>
      <c r="B1214" t="s">
        <v>5798</v>
      </c>
      <c r="C1214" t="s">
        <v>2770</v>
      </c>
      <c r="D1214" t="s">
        <v>4522</v>
      </c>
    </row>
    <row r="1215" spans="1:4">
      <c r="A1215" t="s">
        <v>1292</v>
      </c>
      <c r="B1215" t="s">
        <v>2345</v>
      </c>
      <c r="C1215" t="s">
        <v>4665</v>
      </c>
      <c r="D1215" t="s">
        <v>4522</v>
      </c>
    </row>
    <row r="1216" spans="1:4">
      <c r="A1216" t="s">
        <v>1293</v>
      </c>
      <c r="B1216" t="s">
        <v>2346</v>
      </c>
      <c r="C1216" t="s">
        <v>4665</v>
      </c>
      <c r="D1216" t="s">
        <v>4522</v>
      </c>
    </row>
    <row r="1217" spans="1:4">
      <c r="A1217" t="s">
        <v>1291</v>
      </c>
      <c r="B1217" t="s">
        <v>2344</v>
      </c>
      <c r="C1217" t="s">
        <v>4517</v>
      </c>
      <c r="D1217" t="s">
        <v>4518</v>
      </c>
    </row>
    <row r="1218" spans="1:4">
      <c r="A1218" t="s">
        <v>742</v>
      </c>
      <c r="B1218" t="s">
        <v>3638</v>
      </c>
      <c r="C1218" t="s">
        <v>4533</v>
      </c>
      <c r="D1218" t="s">
        <v>4551</v>
      </c>
    </row>
    <row r="1219" spans="1:4">
      <c r="A1219" t="s">
        <v>745</v>
      </c>
      <c r="B1219" t="s">
        <v>2072</v>
      </c>
      <c r="C1219" t="s">
        <v>4573</v>
      </c>
      <c r="D1219" t="s">
        <v>4574</v>
      </c>
    </row>
    <row r="1220" spans="1:4">
      <c r="A1220" t="s">
        <v>741</v>
      </c>
      <c r="B1220" t="s">
        <v>2068</v>
      </c>
      <c r="C1220" t="s">
        <v>4573</v>
      </c>
      <c r="D1220" t="s">
        <v>4574</v>
      </c>
    </row>
    <row r="1221" spans="1:4">
      <c r="A1221" t="s">
        <v>129</v>
      </c>
      <c r="B1221" t="s">
        <v>371</v>
      </c>
      <c r="C1221" t="s">
        <v>4573</v>
      </c>
      <c r="D1221" t="s">
        <v>4574</v>
      </c>
    </row>
    <row r="1222" spans="1:4">
      <c r="A1222" t="s">
        <v>130</v>
      </c>
      <c r="B1222" t="s">
        <v>370</v>
      </c>
      <c r="C1222" t="s">
        <v>4533</v>
      </c>
      <c r="D1222" t="s">
        <v>4551</v>
      </c>
    </row>
    <row r="1223" spans="1:4">
      <c r="A1223" t="s">
        <v>811</v>
      </c>
      <c r="B1223" t="s">
        <v>2138</v>
      </c>
      <c r="C1223" t="s">
        <v>4533</v>
      </c>
      <c r="D1223" t="s">
        <v>4551</v>
      </c>
    </row>
    <row r="1224" spans="1:4">
      <c r="A1224" t="s">
        <v>226</v>
      </c>
      <c r="B1224" t="s">
        <v>318</v>
      </c>
      <c r="C1224" t="s">
        <v>4533</v>
      </c>
      <c r="D1224" t="s">
        <v>4551</v>
      </c>
    </row>
    <row r="1225" spans="1:4">
      <c r="A1225" t="s">
        <v>227</v>
      </c>
      <c r="B1225" t="s">
        <v>319</v>
      </c>
      <c r="C1225" t="s">
        <v>4573</v>
      </c>
      <c r="D1225" t="s">
        <v>4574</v>
      </c>
    </row>
    <row r="1226" spans="1:4">
      <c r="A1226" t="s">
        <v>228</v>
      </c>
      <c r="B1226" t="s">
        <v>336</v>
      </c>
      <c r="C1226" t="s">
        <v>4533</v>
      </c>
      <c r="D1226" t="s">
        <v>4551</v>
      </c>
    </row>
    <row r="1227" spans="1:4">
      <c r="A1227" t="s">
        <v>232</v>
      </c>
      <c r="B1227" t="s">
        <v>348</v>
      </c>
      <c r="C1227" t="s">
        <v>4533</v>
      </c>
      <c r="D1227" t="s">
        <v>4551</v>
      </c>
    </row>
    <row r="1228" spans="1:4">
      <c r="A1228" t="s">
        <v>233</v>
      </c>
      <c r="B1228" t="s">
        <v>349</v>
      </c>
      <c r="C1228" t="s">
        <v>4573</v>
      </c>
      <c r="D1228" t="s">
        <v>4574</v>
      </c>
    </row>
    <row r="1229" spans="1:4">
      <c r="A1229" t="s">
        <v>235</v>
      </c>
      <c r="B1229" t="s">
        <v>341</v>
      </c>
      <c r="C1229" t="s">
        <v>4573</v>
      </c>
      <c r="D1229" t="s">
        <v>4574</v>
      </c>
    </row>
    <row r="1230" spans="1:4">
      <c r="A1230" t="s">
        <v>1380</v>
      </c>
      <c r="B1230" t="s">
        <v>2401</v>
      </c>
      <c r="C1230" t="s">
        <v>4589</v>
      </c>
      <c r="D1230" t="s">
        <v>4770</v>
      </c>
    </row>
    <row r="1231" spans="1:4">
      <c r="A1231" t="s">
        <v>1027</v>
      </c>
      <c r="B1231" t="s">
        <v>2212</v>
      </c>
      <c r="C1231" t="s">
        <v>4533</v>
      </c>
      <c r="D1231" t="s">
        <v>4551</v>
      </c>
    </row>
    <row r="1232" spans="1:4">
      <c r="A1232" t="s">
        <v>198</v>
      </c>
      <c r="B1232" t="s">
        <v>288</v>
      </c>
      <c r="C1232" t="s">
        <v>4533</v>
      </c>
      <c r="D1232" t="s">
        <v>4551</v>
      </c>
    </row>
    <row r="1233" spans="1:4">
      <c r="A1233" t="s">
        <v>199</v>
      </c>
      <c r="B1233" t="s">
        <v>289</v>
      </c>
      <c r="C1233" t="s">
        <v>4573</v>
      </c>
      <c r="D1233" t="s">
        <v>4574</v>
      </c>
    </row>
    <row r="1234" spans="1:4">
      <c r="A1234" t="s">
        <v>200</v>
      </c>
      <c r="B1234" t="s">
        <v>310</v>
      </c>
      <c r="C1234" t="s">
        <v>4533</v>
      </c>
      <c r="D1234" t="s">
        <v>4551</v>
      </c>
    </row>
    <row r="1235" spans="1:4">
      <c r="A1235" t="s">
        <v>201</v>
      </c>
      <c r="B1235" t="s">
        <v>311</v>
      </c>
      <c r="C1235" t="s">
        <v>4573</v>
      </c>
      <c r="D1235" t="s">
        <v>4574</v>
      </c>
    </row>
    <row r="1236" spans="1:4">
      <c r="A1236" t="s">
        <v>203</v>
      </c>
      <c r="B1236" t="s">
        <v>303</v>
      </c>
      <c r="C1236" t="s">
        <v>4573</v>
      </c>
      <c r="D1236" t="s">
        <v>4574</v>
      </c>
    </row>
    <row r="1237" spans="1:4">
      <c r="A1237" t="s">
        <v>204</v>
      </c>
      <c r="B1237" t="s">
        <v>283</v>
      </c>
      <c r="C1237" t="s">
        <v>4533</v>
      </c>
      <c r="D1237" t="s">
        <v>4551</v>
      </c>
    </row>
    <row r="1238" spans="1:4">
      <c r="A1238" t="s">
        <v>205</v>
      </c>
      <c r="B1238" t="s">
        <v>284</v>
      </c>
      <c r="C1238" t="s">
        <v>4573</v>
      </c>
      <c r="D1238" t="s">
        <v>4574</v>
      </c>
    </row>
    <row r="1239" spans="1:4">
      <c r="A1239" t="s">
        <v>206</v>
      </c>
      <c r="B1239" t="s">
        <v>292</v>
      </c>
      <c r="C1239" t="s">
        <v>4533</v>
      </c>
      <c r="D1239" t="s">
        <v>4551</v>
      </c>
    </row>
    <row r="1240" spans="1:4">
      <c r="A1240" t="s">
        <v>207</v>
      </c>
      <c r="B1240" t="s">
        <v>293</v>
      </c>
      <c r="C1240" t="s">
        <v>4573</v>
      </c>
      <c r="D1240" t="s">
        <v>4574</v>
      </c>
    </row>
    <row r="1241" spans="1:4">
      <c r="A1241" t="s">
        <v>209</v>
      </c>
      <c r="B1241" t="s">
        <v>285</v>
      </c>
      <c r="C1241" t="s">
        <v>4573</v>
      </c>
      <c r="D1241" t="s">
        <v>4574</v>
      </c>
    </row>
    <row r="1242" spans="1:4">
      <c r="A1242" t="s">
        <v>210</v>
      </c>
      <c r="B1242" t="s">
        <v>296</v>
      </c>
      <c r="C1242" t="s">
        <v>4533</v>
      </c>
      <c r="D1242" t="s">
        <v>4551</v>
      </c>
    </row>
    <row r="1243" spans="1:4">
      <c r="A1243" t="s">
        <v>5799</v>
      </c>
      <c r="B1243" t="s">
        <v>5800</v>
      </c>
      <c r="C1243" t="s">
        <v>4589</v>
      </c>
      <c r="D1243" t="s">
        <v>4770</v>
      </c>
    </row>
    <row r="1244" spans="1:4">
      <c r="A1244" t="s">
        <v>1377</v>
      </c>
      <c r="B1244" t="s">
        <v>2398</v>
      </c>
      <c r="C1244" t="s">
        <v>4589</v>
      </c>
      <c r="D1244" t="s">
        <v>4770</v>
      </c>
    </row>
    <row r="1245" spans="1:4">
      <c r="A1245" t="s">
        <v>1355</v>
      </c>
      <c r="B1245" t="s">
        <v>2391</v>
      </c>
      <c r="C1245" t="s">
        <v>2770</v>
      </c>
      <c r="D1245" t="s">
        <v>4770</v>
      </c>
    </row>
    <row r="1246" spans="1:4">
      <c r="A1246" t="s">
        <v>135</v>
      </c>
      <c r="B1246" t="s">
        <v>5801</v>
      </c>
      <c r="C1246" t="s">
        <v>4573</v>
      </c>
      <c r="D1246" t="s">
        <v>4574</v>
      </c>
    </row>
    <row r="1247" spans="1:4">
      <c r="A1247" t="s">
        <v>136</v>
      </c>
      <c r="B1247" t="s">
        <v>384</v>
      </c>
      <c r="C1247" t="s">
        <v>4573</v>
      </c>
      <c r="D1247" t="s">
        <v>4574</v>
      </c>
    </row>
    <row r="1248" spans="1:4">
      <c r="A1248" t="s">
        <v>137</v>
      </c>
      <c r="B1248" t="s">
        <v>401</v>
      </c>
      <c r="C1248" t="s">
        <v>4573</v>
      </c>
      <c r="D1248" t="s">
        <v>4574</v>
      </c>
    </row>
    <row r="1249" spans="1:4">
      <c r="A1249" t="s">
        <v>138</v>
      </c>
      <c r="B1249" t="s">
        <v>397</v>
      </c>
      <c r="C1249" t="s">
        <v>4573</v>
      </c>
      <c r="D1249" t="s">
        <v>4574</v>
      </c>
    </row>
    <row r="1250" spans="1:4">
      <c r="A1250" t="s">
        <v>139</v>
      </c>
      <c r="B1250" t="s">
        <v>393</v>
      </c>
      <c r="C1250" t="s">
        <v>4573</v>
      </c>
      <c r="D1250" t="s">
        <v>4574</v>
      </c>
    </row>
    <row r="1251" spans="1:4">
      <c r="A1251" t="s">
        <v>140</v>
      </c>
      <c r="B1251" t="s">
        <v>386</v>
      </c>
      <c r="C1251" t="s">
        <v>4573</v>
      </c>
      <c r="D1251" t="s">
        <v>4574</v>
      </c>
    </row>
    <row r="1252" spans="1:4">
      <c r="A1252" t="s">
        <v>142</v>
      </c>
      <c r="B1252" t="s">
        <v>400</v>
      </c>
      <c r="C1252" t="s">
        <v>4573</v>
      </c>
      <c r="D1252" t="s">
        <v>4574</v>
      </c>
    </row>
    <row r="1253" spans="1:4">
      <c r="A1253" t="s">
        <v>144</v>
      </c>
      <c r="B1253" t="s">
        <v>394</v>
      </c>
      <c r="C1253" t="s">
        <v>4533</v>
      </c>
      <c r="D1253" t="s">
        <v>4551</v>
      </c>
    </row>
    <row r="1254" spans="1:4">
      <c r="A1254" t="s">
        <v>146</v>
      </c>
      <c r="B1254" t="s">
        <v>5802</v>
      </c>
      <c r="C1254" t="s">
        <v>4533</v>
      </c>
      <c r="D1254" t="s">
        <v>4551</v>
      </c>
    </row>
    <row r="1255" spans="1:4">
      <c r="A1255" t="s">
        <v>147</v>
      </c>
      <c r="B1255" t="s">
        <v>399</v>
      </c>
      <c r="C1255" t="s">
        <v>4533</v>
      </c>
      <c r="D1255" t="s">
        <v>4551</v>
      </c>
    </row>
    <row r="1256" spans="1:4">
      <c r="A1256" t="s">
        <v>3306</v>
      </c>
      <c r="B1256" t="s">
        <v>5803</v>
      </c>
      <c r="C1256" t="s">
        <v>4589</v>
      </c>
      <c r="D1256" t="s">
        <v>4770</v>
      </c>
    </row>
    <row r="1257" spans="1:4">
      <c r="A1257" t="s">
        <v>3192</v>
      </c>
      <c r="B1257" t="s">
        <v>5804</v>
      </c>
      <c r="C1257" t="s">
        <v>4517</v>
      </c>
      <c r="D1257" t="s">
        <v>4518</v>
      </c>
    </row>
    <row r="1258" spans="1:4">
      <c r="A1258" t="s">
        <v>3195</v>
      </c>
      <c r="B1258" t="s">
        <v>5805</v>
      </c>
      <c r="C1258" t="s">
        <v>4517</v>
      </c>
      <c r="D1258" t="s">
        <v>4518</v>
      </c>
    </row>
    <row r="1259" spans="1:4">
      <c r="A1259" t="s">
        <v>9</v>
      </c>
      <c r="B1259" t="s">
        <v>385</v>
      </c>
      <c r="C1259" t="s">
        <v>4665</v>
      </c>
      <c r="D1259" t="s">
        <v>4522</v>
      </c>
    </row>
    <row r="1260" spans="1:4">
      <c r="A1260" t="s">
        <v>5806</v>
      </c>
      <c r="B1260" t="s">
        <v>5807</v>
      </c>
      <c r="C1260" t="s">
        <v>2770</v>
      </c>
      <c r="D1260" t="s">
        <v>4551</v>
      </c>
    </row>
    <row r="1261" spans="1:4">
      <c r="A1261" t="s">
        <v>152</v>
      </c>
      <c r="B1261" t="s">
        <v>517</v>
      </c>
      <c r="C1261" t="s">
        <v>4589</v>
      </c>
      <c r="D1261" t="s">
        <v>4770</v>
      </c>
    </row>
    <row r="1262" spans="1:4">
      <c r="A1262" t="s">
        <v>1288</v>
      </c>
      <c r="B1262" t="s">
        <v>2342</v>
      </c>
      <c r="C1262" t="s">
        <v>4517</v>
      </c>
      <c r="D1262" t="s">
        <v>4518</v>
      </c>
    </row>
    <row r="1263" spans="1:4">
      <c r="A1263" t="s">
        <v>154</v>
      </c>
      <c r="B1263" t="s">
        <v>515</v>
      </c>
      <c r="C1263" t="s">
        <v>4533</v>
      </c>
      <c r="D1263" t="s">
        <v>4551</v>
      </c>
    </row>
    <row r="1264" spans="1:4">
      <c r="A1264" t="s">
        <v>1195</v>
      </c>
      <c r="B1264" t="s">
        <v>2294</v>
      </c>
      <c r="C1264" t="s">
        <v>4533</v>
      </c>
      <c r="D1264" t="s">
        <v>4551</v>
      </c>
    </row>
    <row r="1265" spans="1:4">
      <c r="A1265" t="s">
        <v>1192</v>
      </c>
      <c r="B1265" t="s">
        <v>2291</v>
      </c>
      <c r="C1265" t="s">
        <v>4517</v>
      </c>
      <c r="D1265" t="s">
        <v>4518</v>
      </c>
    </row>
    <row r="1266" spans="1:4">
      <c r="A1266" t="s">
        <v>1196</v>
      </c>
      <c r="B1266" t="s">
        <v>2295</v>
      </c>
      <c r="C1266" t="s">
        <v>4517</v>
      </c>
      <c r="D1266" t="s">
        <v>4518</v>
      </c>
    </row>
    <row r="1267" spans="1:4">
      <c r="A1267" t="s">
        <v>1204</v>
      </c>
      <c r="B1267" t="s">
        <v>2303</v>
      </c>
      <c r="C1267" t="s">
        <v>4573</v>
      </c>
      <c r="D1267" t="s">
        <v>4574</v>
      </c>
    </row>
    <row r="1268" spans="1:4">
      <c r="A1268" t="s">
        <v>1205</v>
      </c>
      <c r="B1268" t="s">
        <v>2304</v>
      </c>
      <c r="C1268" t="s">
        <v>4533</v>
      </c>
      <c r="D1268" t="s">
        <v>4551</v>
      </c>
    </row>
    <row r="1269" spans="1:4">
      <c r="A1269" t="s">
        <v>3552</v>
      </c>
      <c r="B1269" t="s">
        <v>3551</v>
      </c>
      <c r="C1269" t="s">
        <v>4517</v>
      </c>
      <c r="D1269" t="s">
        <v>4518</v>
      </c>
    </row>
    <row r="1270" spans="1:4">
      <c r="A1270" t="s">
        <v>3487</v>
      </c>
      <c r="B1270" t="s">
        <v>3486</v>
      </c>
      <c r="C1270" t="s">
        <v>4513</v>
      </c>
      <c r="D1270" t="s">
        <v>4514</v>
      </c>
    </row>
    <row r="1271" spans="1:4">
      <c r="A1271" t="s">
        <v>3549</v>
      </c>
      <c r="B1271" t="s">
        <v>3548</v>
      </c>
      <c r="C1271" t="s">
        <v>4513</v>
      </c>
      <c r="D1271" t="s">
        <v>4514</v>
      </c>
    </row>
    <row r="1272" spans="1:4">
      <c r="A1272" t="s">
        <v>3521</v>
      </c>
      <c r="B1272" t="s">
        <v>3520</v>
      </c>
      <c r="C1272" t="s">
        <v>4573</v>
      </c>
      <c r="D1272" t="s">
        <v>4574</v>
      </c>
    </row>
    <row r="1273" spans="1:4">
      <c r="A1273" t="s">
        <v>26</v>
      </c>
      <c r="B1273" t="s">
        <v>437</v>
      </c>
      <c r="C1273" t="s">
        <v>2770</v>
      </c>
      <c r="D1273" t="s">
        <v>4551</v>
      </c>
    </row>
    <row r="1274" spans="1:4">
      <c r="A1274" t="s">
        <v>29</v>
      </c>
      <c r="B1274" t="s">
        <v>438</v>
      </c>
      <c r="C1274" t="s">
        <v>2770</v>
      </c>
      <c r="D1274" t="s">
        <v>4551</v>
      </c>
    </row>
    <row r="1275" spans="1:4">
      <c r="A1275" t="s">
        <v>28</v>
      </c>
      <c r="B1275" t="s">
        <v>438</v>
      </c>
      <c r="C1275" t="s">
        <v>2770</v>
      </c>
      <c r="D1275" t="s">
        <v>4551</v>
      </c>
    </row>
    <row r="1276" spans="1:4">
      <c r="A1276" t="s">
        <v>3043</v>
      </c>
      <c r="B1276" t="s">
        <v>5808</v>
      </c>
      <c r="C1276" t="s">
        <v>4665</v>
      </c>
      <c r="D1276" t="s">
        <v>4522</v>
      </c>
    </row>
    <row r="1277" spans="1:4">
      <c r="A1277" t="s">
        <v>703</v>
      </c>
      <c r="B1277" t="s">
        <v>2033</v>
      </c>
      <c r="C1277" t="s">
        <v>4589</v>
      </c>
      <c r="D1277" t="s">
        <v>4770</v>
      </c>
    </row>
    <row r="1278" spans="1:4">
      <c r="A1278" t="s">
        <v>700</v>
      </c>
      <c r="B1278" t="s">
        <v>2030</v>
      </c>
      <c r="C1278" t="s">
        <v>4589</v>
      </c>
      <c r="D1278" t="s">
        <v>4770</v>
      </c>
    </row>
    <row r="1279" spans="1:4">
      <c r="A1279" t="s">
        <v>21</v>
      </c>
      <c r="B1279" t="s">
        <v>5809</v>
      </c>
      <c r="C1279" t="s">
        <v>2770</v>
      </c>
      <c r="D1279" t="s">
        <v>4551</v>
      </c>
    </row>
    <row r="1280" spans="1:4">
      <c r="A1280" t="s">
        <v>22</v>
      </c>
      <c r="B1280" t="s">
        <v>2425</v>
      </c>
      <c r="C1280" t="s">
        <v>2770</v>
      </c>
      <c r="D1280" t="s">
        <v>4551</v>
      </c>
    </row>
    <row r="1281" spans="1:4">
      <c r="A1281" t="s">
        <v>1311</v>
      </c>
      <c r="B1281" t="s">
        <v>2355</v>
      </c>
      <c r="C1281" t="s">
        <v>2770</v>
      </c>
      <c r="D1281" t="s">
        <v>4551</v>
      </c>
    </row>
    <row r="1282" spans="1:4">
      <c r="A1282" t="s">
        <v>1675</v>
      </c>
      <c r="B1282" t="s">
        <v>2445</v>
      </c>
      <c r="C1282" t="s">
        <v>4573</v>
      </c>
      <c r="D1282" t="s">
        <v>4574</v>
      </c>
    </row>
    <row r="1283" spans="1:4">
      <c r="A1283" t="s">
        <v>656</v>
      </c>
      <c r="B1283" t="s">
        <v>2011</v>
      </c>
      <c r="C1283" t="s">
        <v>4573</v>
      </c>
      <c r="D1283" t="s">
        <v>4574</v>
      </c>
    </row>
    <row r="1284" spans="1:4">
      <c r="A1284" t="s">
        <v>667</v>
      </c>
      <c r="B1284" t="s">
        <v>2014</v>
      </c>
      <c r="C1284" t="s">
        <v>4573</v>
      </c>
      <c r="D1284" t="s">
        <v>4574</v>
      </c>
    </row>
    <row r="1285" spans="1:4">
      <c r="A1285" t="s">
        <v>8</v>
      </c>
      <c r="B1285" t="s">
        <v>314</v>
      </c>
      <c r="C1285" t="s">
        <v>2770</v>
      </c>
      <c r="D1285" t="s">
        <v>4574</v>
      </c>
    </row>
    <row r="1286" spans="1:4">
      <c r="A1286" t="s">
        <v>718</v>
      </c>
      <c r="B1286" t="s">
        <v>2045</v>
      </c>
      <c r="C1286" t="s">
        <v>4573</v>
      </c>
      <c r="D1286" t="s">
        <v>4574</v>
      </c>
    </row>
    <row r="1287" spans="1:4">
      <c r="A1287" t="s">
        <v>717</v>
      </c>
      <c r="B1287" t="s">
        <v>3701</v>
      </c>
      <c r="C1287" t="s">
        <v>4533</v>
      </c>
      <c r="D1287" t="s">
        <v>4551</v>
      </c>
    </row>
    <row r="1288" spans="1:4">
      <c r="A1288" t="s">
        <v>715</v>
      </c>
      <c r="B1288" t="s">
        <v>3704</v>
      </c>
      <c r="C1288" t="s">
        <v>4533</v>
      </c>
      <c r="D1288" t="s">
        <v>4551</v>
      </c>
    </row>
    <row r="1289" spans="1:4">
      <c r="A1289" t="s">
        <v>103</v>
      </c>
      <c r="B1289" t="s">
        <v>353</v>
      </c>
      <c r="C1289" t="s">
        <v>4573</v>
      </c>
      <c r="D1289" t="s">
        <v>4574</v>
      </c>
    </row>
    <row r="1290" spans="1:4">
      <c r="A1290" t="s">
        <v>106</v>
      </c>
      <c r="B1290" t="s">
        <v>350</v>
      </c>
      <c r="C1290" t="s">
        <v>4533</v>
      </c>
      <c r="D1290" t="s">
        <v>4551</v>
      </c>
    </row>
    <row r="1291" spans="1:4">
      <c r="A1291" t="s">
        <v>107</v>
      </c>
      <c r="B1291" t="s">
        <v>363</v>
      </c>
      <c r="C1291" t="s">
        <v>4573</v>
      </c>
      <c r="D1291" t="s">
        <v>4574</v>
      </c>
    </row>
    <row r="1292" spans="1:4">
      <c r="A1292" t="s">
        <v>108</v>
      </c>
      <c r="B1292" t="s">
        <v>362</v>
      </c>
      <c r="C1292" t="s">
        <v>4533</v>
      </c>
      <c r="D1292" t="s">
        <v>4551</v>
      </c>
    </row>
    <row r="1293" spans="1:4">
      <c r="A1293" t="s">
        <v>708</v>
      </c>
      <c r="B1293" t="s">
        <v>2036</v>
      </c>
      <c r="C1293" t="s">
        <v>4589</v>
      </c>
      <c r="D1293" t="s">
        <v>4770</v>
      </c>
    </row>
    <row r="1294" spans="1:4">
      <c r="A1294" t="s">
        <v>94</v>
      </c>
      <c r="B1294" t="s">
        <v>317</v>
      </c>
      <c r="C1294" t="s">
        <v>4533</v>
      </c>
      <c r="D1294" t="s">
        <v>4551</v>
      </c>
    </row>
    <row r="1295" spans="1:4">
      <c r="A1295" t="s">
        <v>714</v>
      </c>
      <c r="B1295" t="s">
        <v>2041</v>
      </c>
      <c r="C1295" t="s">
        <v>4533</v>
      </c>
      <c r="D1295" t="s">
        <v>4551</v>
      </c>
    </row>
    <row r="1296" spans="1:4">
      <c r="A1296" t="s">
        <v>95</v>
      </c>
      <c r="B1296" t="s">
        <v>315</v>
      </c>
      <c r="C1296" t="s">
        <v>4533</v>
      </c>
      <c r="D1296" t="s">
        <v>4551</v>
      </c>
    </row>
    <row r="1297" spans="1:4">
      <c r="A1297" t="s">
        <v>672</v>
      </c>
      <c r="B1297" t="s">
        <v>2018</v>
      </c>
      <c r="C1297" t="s">
        <v>4533</v>
      </c>
      <c r="D1297" t="s">
        <v>4551</v>
      </c>
    </row>
    <row r="1298" spans="1:4">
      <c r="A1298" t="s">
        <v>669</v>
      </c>
      <c r="B1298" t="s">
        <v>2015</v>
      </c>
      <c r="C1298" t="s">
        <v>4533</v>
      </c>
      <c r="D1298" t="s">
        <v>4551</v>
      </c>
    </row>
    <row r="1299" spans="1:4">
      <c r="A1299" t="s">
        <v>96</v>
      </c>
      <c r="B1299" t="s">
        <v>280</v>
      </c>
      <c r="C1299" t="s">
        <v>4533</v>
      </c>
      <c r="D1299" t="s">
        <v>4551</v>
      </c>
    </row>
    <row r="1300" spans="1:4">
      <c r="A1300" t="s">
        <v>625</v>
      </c>
      <c r="B1300" t="s">
        <v>1995</v>
      </c>
      <c r="C1300" t="s">
        <v>4533</v>
      </c>
      <c r="D1300" t="s">
        <v>4551</v>
      </c>
    </row>
    <row r="1301" spans="1:4">
      <c r="A1301" t="s">
        <v>97</v>
      </c>
      <c r="B1301" t="s">
        <v>2448</v>
      </c>
      <c r="C1301" t="s">
        <v>4533</v>
      </c>
      <c r="D1301" t="s">
        <v>4551</v>
      </c>
    </row>
    <row r="1302" spans="1:4">
      <c r="A1302" t="s">
        <v>98</v>
      </c>
      <c r="B1302" t="s">
        <v>380</v>
      </c>
      <c r="C1302" t="s">
        <v>4533</v>
      </c>
      <c r="D1302" t="s">
        <v>4551</v>
      </c>
    </row>
    <row r="1303" spans="1:4">
      <c r="A1303" t="s">
        <v>1357</v>
      </c>
      <c r="B1303" t="s">
        <v>2393</v>
      </c>
      <c r="C1303" t="s">
        <v>4533</v>
      </c>
      <c r="D1303" t="s">
        <v>4551</v>
      </c>
    </row>
    <row r="1304" spans="1:4">
      <c r="A1304" t="s">
        <v>709</v>
      </c>
      <c r="B1304" t="s">
        <v>2037</v>
      </c>
      <c r="C1304" t="s">
        <v>4517</v>
      </c>
      <c r="D1304" t="s">
        <v>4518</v>
      </c>
    </row>
    <row r="1305" spans="1:4">
      <c r="A1305" t="s">
        <v>707</v>
      </c>
      <c r="B1305" t="s">
        <v>2035</v>
      </c>
      <c r="C1305" t="s">
        <v>4517</v>
      </c>
      <c r="D1305" t="s">
        <v>4518</v>
      </c>
    </row>
    <row r="1306" spans="1:4">
      <c r="A1306" t="s">
        <v>685</v>
      </c>
      <c r="B1306" t="s">
        <v>2025</v>
      </c>
      <c r="C1306" t="s">
        <v>4517</v>
      </c>
      <c r="D1306" t="s">
        <v>4518</v>
      </c>
    </row>
    <row r="1307" spans="1:4">
      <c r="A1307" t="s">
        <v>1041</v>
      </c>
      <c r="B1307" t="s">
        <v>2770</v>
      </c>
      <c r="C1307" t="s">
        <v>2770</v>
      </c>
      <c r="D1307" t="s">
        <v>4551</v>
      </c>
    </row>
    <row r="1308" spans="1:4">
      <c r="A1308" t="s">
        <v>5810</v>
      </c>
      <c r="B1308" t="s">
        <v>5811</v>
      </c>
      <c r="C1308" t="s">
        <v>4665</v>
      </c>
      <c r="D1308" t="s">
        <v>4522</v>
      </c>
    </row>
    <row r="1309" spans="1:4">
      <c r="A1309" t="s">
        <v>5812</v>
      </c>
      <c r="B1309" t="s">
        <v>5813</v>
      </c>
      <c r="C1309" t="s">
        <v>4665</v>
      </c>
      <c r="D1309" t="s">
        <v>4522</v>
      </c>
    </row>
    <row r="1310" spans="1:4">
      <c r="A1310" t="s">
        <v>1008</v>
      </c>
      <c r="B1310" t="s">
        <v>2194</v>
      </c>
      <c r="C1310" t="s">
        <v>4573</v>
      </c>
      <c r="D1310" t="s">
        <v>4574</v>
      </c>
    </row>
    <row r="1311" spans="1:4">
      <c r="A1311" t="s">
        <v>1120</v>
      </c>
      <c r="B1311" t="s">
        <v>2237</v>
      </c>
      <c r="C1311" t="s">
        <v>4573</v>
      </c>
      <c r="D1311" t="s">
        <v>4574</v>
      </c>
    </row>
    <row r="1312" spans="1:4">
      <c r="A1312" t="s">
        <v>1132</v>
      </c>
      <c r="B1312" t="s">
        <v>2249</v>
      </c>
      <c r="C1312" t="s">
        <v>4573</v>
      </c>
      <c r="D1312" t="s">
        <v>4574</v>
      </c>
    </row>
    <row r="1313" spans="1:4">
      <c r="A1313" t="s">
        <v>1172</v>
      </c>
      <c r="B1313" t="s">
        <v>2289</v>
      </c>
      <c r="C1313" t="s">
        <v>4573</v>
      </c>
      <c r="D1313" t="s">
        <v>4574</v>
      </c>
    </row>
    <row r="1314" spans="1:4">
      <c r="A1314" t="s">
        <v>1275</v>
      </c>
      <c r="B1314" t="s">
        <v>2330</v>
      </c>
      <c r="C1314" t="s">
        <v>4573</v>
      </c>
      <c r="D1314" t="s">
        <v>4574</v>
      </c>
    </row>
    <row r="1315" spans="1:4">
      <c r="A1315" t="s">
        <v>3149</v>
      </c>
      <c r="B1315" t="s">
        <v>3148</v>
      </c>
      <c r="C1315" t="s">
        <v>4589</v>
      </c>
      <c r="D1315" t="s">
        <v>4770</v>
      </c>
    </row>
    <row r="1316" spans="1:4">
      <c r="A1316" t="s">
        <v>3428</v>
      </c>
      <c r="B1316" t="s">
        <v>3427</v>
      </c>
      <c r="C1316" t="s">
        <v>4573</v>
      </c>
      <c r="D1316" t="s">
        <v>4574</v>
      </c>
    </row>
    <row r="1317" spans="1:4">
      <c r="A1317" t="s">
        <v>56</v>
      </c>
      <c r="B1317" t="s">
        <v>415</v>
      </c>
      <c r="C1317" t="s">
        <v>4533</v>
      </c>
      <c r="D1317" t="s">
        <v>4551</v>
      </c>
    </row>
    <row r="1318" spans="1:4">
      <c r="A1318" t="s">
        <v>746</v>
      </c>
      <c r="B1318" t="s">
        <v>3629</v>
      </c>
      <c r="C1318" t="s">
        <v>4533</v>
      </c>
      <c r="D1318" t="s">
        <v>4551</v>
      </c>
    </row>
    <row r="1319" spans="1:4">
      <c r="A1319" t="s">
        <v>1353</v>
      </c>
      <c r="B1319" t="s">
        <v>2390</v>
      </c>
      <c r="C1319" t="s">
        <v>2770</v>
      </c>
      <c r="D1319" t="s">
        <v>4522</v>
      </c>
    </row>
    <row r="1320" spans="1:4">
      <c r="A1320" t="s">
        <v>1152</v>
      </c>
      <c r="B1320" t="s">
        <v>2269</v>
      </c>
      <c r="C1320" t="s">
        <v>4517</v>
      </c>
      <c r="D1320" t="s">
        <v>4518</v>
      </c>
    </row>
    <row r="1321" spans="1:4">
      <c r="A1321" t="s">
        <v>1193</v>
      </c>
      <c r="B1321" t="s">
        <v>2292</v>
      </c>
      <c r="C1321" t="s">
        <v>4517</v>
      </c>
      <c r="D1321" t="s">
        <v>4518</v>
      </c>
    </row>
    <row r="1322" spans="1:4">
      <c r="A1322" t="s">
        <v>1257</v>
      </c>
      <c r="B1322" t="s">
        <v>2312</v>
      </c>
      <c r="C1322" t="s">
        <v>4517</v>
      </c>
      <c r="D1322" t="s">
        <v>4518</v>
      </c>
    </row>
    <row r="1323" spans="1:4">
      <c r="A1323" t="s">
        <v>118</v>
      </c>
      <c r="B1323" t="s">
        <v>372</v>
      </c>
      <c r="C1323" t="s">
        <v>4533</v>
      </c>
      <c r="D1323" t="s">
        <v>4551</v>
      </c>
    </row>
    <row r="1324" spans="1:4">
      <c r="A1324" t="s">
        <v>918</v>
      </c>
      <c r="B1324" t="s">
        <v>2162</v>
      </c>
      <c r="C1324" t="s">
        <v>4533</v>
      </c>
      <c r="D1324" t="s">
        <v>4551</v>
      </c>
    </row>
    <row r="1325" spans="1:4">
      <c r="A1325" t="s">
        <v>62</v>
      </c>
      <c r="B1325" t="s">
        <v>405</v>
      </c>
      <c r="C1325" t="s">
        <v>4533</v>
      </c>
      <c r="D1325" t="s">
        <v>4551</v>
      </c>
    </row>
    <row r="1326" spans="1:4">
      <c r="A1326" t="s">
        <v>55</v>
      </c>
      <c r="B1326" t="s">
        <v>420</v>
      </c>
      <c r="C1326" t="s">
        <v>4533</v>
      </c>
      <c r="D1326" t="s">
        <v>4551</v>
      </c>
    </row>
    <row r="1327" spans="1:4">
      <c r="A1327" t="s">
        <v>965</v>
      </c>
      <c r="B1327" t="s">
        <v>2170</v>
      </c>
      <c r="C1327" t="s">
        <v>4533</v>
      </c>
      <c r="D1327" t="s">
        <v>4551</v>
      </c>
    </row>
    <row r="1328" spans="1:4">
      <c r="A1328" t="s">
        <v>186</v>
      </c>
      <c r="B1328" t="s">
        <v>456</v>
      </c>
      <c r="C1328" t="s">
        <v>4533</v>
      </c>
      <c r="D1328" t="s">
        <v>4551</v>
      </c>
    </row>
    <row r="1329" spans="1:4">
      <c r="A1329" t="s">
        <v>180</v>
      </c>
      <c r="B1329" t="s">
        <v>463</v>
      </c>
      <c r="C1329" t="s">
        <v>4533</v>
      </c>
      <c r="D1329" t="s">
        <v>4551</v>
      </c>
    </row>
    <row r="1330" spans="1:4">
      <c r="A1330" t="s">
        <v>3109</v>
      </c>
      <c r="B1330" t="s">
        <v>495</v>
      </c>
      <c r="C1330" t="s">
        <v>4533</v>
      </c>
      <c r="D1330" t="s">
        <v>4551</v>
      </c>
    </row>
    <row r="1331" spans="1:4">
      <c r="A1331" t="s">
        <v>1267</v>
      </c>
      <c r="B1331" t="s">
        <v>2322</v>
      </c>
      <c r="C1331" t="s">
        <v>4517</v>
      </c>
      <c r="D1331" t="s">
        <v>4518</v>
      </c>
    </row>
    <row r="1332" spans="1:4">
      <c r="A1332" t="s">
        <v>1296</v>
      </c>
      <c r="B1332" t="s">
        <v>2349</v>
      </c>
      <c r="C1332" t="s">
        <v>4517</v>
      </c>
      <c r="D1332" t="s">
        <v>4518</v>
      </c>
    </row>
    <row r="1333" spans="1:4">
      <c r="A1333" t="s">
        <v>195</v>
      </c>
      <c r="B1333" t="s">
        <v>282</v>
      </c>
      <c r="C1333" t="s">
        <v>4573</v>
      </c>
      <c r="D1333" t="s">
        <v>4574</v>
      </c>
    </row>
    <row r="1334" spans="1:4">
      <c r="A1334" t="s">
        <v>5709</v>
      </c>
      <c r="B1334" t="s">
        <v>5814</v>
      </c>
      <c r="C1334" t="s">
        <v>4513</v>
      </c>
      <c r="D1334" t="s">
        <v>4514</v>
      </c>
    </row>
    <row r="1335" spans="1:4">
      <c r="A1335" t="s">
        <v>3</v>
      </c>
      <c r="B1335" t="s">
        <v>507</v>
      </c>
      <c r="C1335" t="s">
        <v>4513</v>
      </c>
      <c r="D1335" t="s">
        <v>4514</v>
      </c>
    </row>
    <row r="1336" spans="1:4">
      <c r="A1336" t="s">
        <v>5815</v>
      </c>
      <c r="B1336" t="s">
        <v>5816</v>
      </c>
      <c r="C1336" t="s">
        <v>4589</v>
      </c>
      <c r="D1336" t="s">
        <v>4770</v>
      </c>
    </row>
    <row r="1337" spans="1:4">
      <c r="A1337" t="s">
        <v>1388</v>
      </c>
      <c r="B1337" t="s">
        <v>2409</v>
      </c>
      <c r="C1337" t="s">
        <v>4589</v>
      </c>
      <c r="D1337" t="s">
        <v>4770</v>
      </c>
    </row>
    <row r="1338" spans="1:4">
      <c r="A1338" t="s">
        <v>1385</v>
      </c>
      <c r="B1338" t="s">
        <v>2406</v>
      </c>
      <c r="C1338" t="s">
        <v>4589</v>
      </c>
      <c r="D1338" t="s">
        <v>4770</v>
      </c>
    </row>
    <row r="1339" spans="1:4">
      <c r="A1339" t="s">
        <v>1381</v>
      </c>
      <c r="B1339" t="s">
        <v>2402</v>
      </c>
      <c r="C1339" t="s">
        <v>4589</v>
      </c>
      <c r="D1339" t="s">
        <v>4770</v>
      </c>
    </row>
    <row r="1340" spans="1:4">
      <c r="A1340" t="s">
        <v>1402</v>
      </c>
      <c r="B1340" t="s">
        <v>2421</v>
      </c>
      <c r="C1340" t="s">
        <v>4589</v>
      </c>
      <c r="D1340" t="s">
        <v>4770</v>
      </c>
    </row>
    <row r="1341" spans="1:4">
      <c r="A1341" t="s">
        <v>5817</v>
      </c>
      <c r="B1341" t="s">
        <v>2770</v>
      </c>
      <c r="C1341" t="s">
        <v>4513</v>
      </c>
      <c r="D1341" t="s">
        <v>4514</v>
      </c>
    </row>
    <row r="1342" spans="1:4">
      <c r="A1342" t="s">
        <v>2749</v>
      </c>
      <c r="B1342" t="s">
        <v>5818</v>
      </c>
      <c r="C1342" t="s">
        <v>2770</v>
      </c>
      <c r="D1342" t="s">
        <v>4899</v>
      </c>
    </row>
    <row r="1343" spans="1:4">
      <c r="A1343" t="s">
        <v>47</v>
      </c>
      <c r="B1343" t="s">
        <v>487</v>
      </c>
      <c r="C1343" t="s">
        <v>4533</v>
      </c>
      <c r="D1343" t="s">
        <v>4551</v>
      </c>
    </row>
    <row r="1344" spans="1:4">
      <c r="A1344" t="s">
        <v>6</v>
      </c>
      <c r="B1344" t="s">
        <v>5819</v>
      </c>
      <c r="C1344" t="s">
        <v>4665</v>
      </c>
      <c r="D1344" t="s">
        <v>4522</v>
      </c>
    </row>
    <row r="1345" spans="1:4">
      <c r="A1345" t="s">
        <v>5820</v>
      </c>
      <c r="B1345" t="s">
        <v>5821</v>
      </c>
      <c r="C1345" t="s">
        <v>4665</v>
      </c>
      <c r="D1345" t="s">
        <v>4522</v>
      </c>
    </row>
    <row r="1346" spans="1:4">
      <c r="A1346" t="s">
        <v>1668</v>
      </c>
      <c r="B1346" t="s">
        <v>2438</v>
      </c>
      <c r="C1346" t="s">
        <v>2770</v>
      </c>
      <c r="D1346" t="s">
        <v>4899</v>
      </c>
    </row>
    <row r="1347" spans="1:4">
      <c r="A1347" t="s">
        <v>5822</v>
      </c>
      <c r="B1347" t="s">
        <v>5823</v>
      </c>
      <c r="C1347" t="s">
        <v>4589</v>
      </c>
      <c r="D1347" t="s">
        <v>4770</v>
      </c>
    </row>
    <row r="1348" spans="1:4">
      <c r="A1348" t="s">
        <v>5824</v>
      </c>
      <c r="B1348" t="s">
        <v>5825</v>
      </c>
      <c r="C1348" t="s">
        <v>2770</v>
      </c>
      <c r="D1348" t="s">
        <v>4899</v>
      </c>
    </row>
    <row r="1349" spans="1:4">
      <c r="A1349" t="s">
        <v>1059</v>
      </c>
      <c r="B1349" t="s">
        <v>2219</v>
      </c>
      <c r="C1349" t="s">
        <v>4589</v>
      </c>
      <c r="D1349" t="s">
        <v>4770</v>
      </c>
    </row>
    <row r="1350" spans="1:4">
      <c r="A1350" t="s">
        <v>5826</v>
      </c>
      <c r="B1350" t="s">
        <v>5827</v>
      </c>
      <c r="C1350" t="s">
        <v>2770</v>
      </c>
      <c r="D1350" t="s">
        <v>4899</v>
      </c>
    </row>
    <row r="1351" spans="1:4">
      <c r="A1351" t="s">
        <v>1389</v>
      </c>
      <c r="B1351" t="s">
        <v>2410</v>
      </c>
      <c r="C1351" t="s">
        <v>4589</v>
      </c>
      <c r="D1351" t="s">
        <v>4770</v>
      </c>
    </row>
    <row r="1352" spans="1:4">
      <c r="A1352" t="s">
        <v>5828</v>
      </c>
      <c r="B1352" t="s">
        <v>5829</v>
      </c>
      <c r="C1352" t="s">
        <v>2770</v>
      </c>
      <c r="D1352" t="s">
        <v>4899</v>
      </c>
    </row>
    <row r="1353" spans="1:4">
      <c r="A1353" t="s">
        <v>1022</v>
      </c>
      <c r="B1353" t="s">
        <v>2207</v>
      </c>
      <c r="C1353" t="s">
        <v>4533</v>
      </c>
      <c r="D1353" t="s">
        <v>4551</v>
      </c>
    </row>
    <row r="1354" spans="1:4">
      <c r="A1354" t="s">
        <v>5830</v>
      </c>
      <c r="B1354" t="s">
        <v>5831</v>
      </c>
      <c r="C1354" t="s">
        <v>2770</v>
      </c>
      <c r="D1354" t="s">
        <v>4899</v>
      </c>
    </row>
    <row r="1355" spans="1:4">
      <c r="A1355" t="s">
        <v>1386</v>
      </c>
      <c r="B1355" t="s">
        <v>2407</v>
      </c>
      <c r="C1355" t="s">
        <v>4589</v>
      </c>
      <c r="D1355" t="s">
        <v>4770</v>
      </c>
    </row>
    <row r="1356" spans="1:4">
      <c r="A1356" t="s">
        <v>1025</v>
      </c>
      <c r="B1356" t="s">
        <v>2210</v>
      </c>
      <c r="C1356" t="s">
        <v>4533</v>
      </c>
      <c r="D1356" t="s">
        <v>4551</v>
      </c>
    </row>
    <row r="1357" spans="1:4">
      <c r="A1357" t="s">
        <v>1674</v>
      </c>
      <c r="B1357" t="s">
        <v>2444</v>
      </c>
      <c r="C1357" t="s">
        <v>2770</v>
      </c>
      <c r="D1357" t="s">
        <v>4899</v>
      </c>
    </row>
    <row r="1358" spans="1:4">
      <c r="A1358" t="s">
        <v>1023</v>
      </c>
      <c r="B1358" t="s">
        <v>2208</v>
      </c>
      <c r="C1358" t="s">
        <v>4533</v>
      </c>
      <c r="D1358" t="s">
        <v>4551</v>
      </c>
    </row>
    <row r="1359" spans="1:4">
      <c r="A1359" t="s">
        <v>45</v>
      </c>
      <c r="B1359" t="s">
        <v>495</v>
      </c>
      <c r="C1359" t="s">
        <v>4533</v>
      </c>
      <c r="D1359" t="s">
        <v>4551</v>
      </c>
    </row>
    <row r="1360" spans="1:4">
      <c r="A1360" t="s">
        <v>157</v>
      </c>
      <c r="B1360" t="s">
        <v>510</v>
      </c>
      <c r="C1360" t="s">
        <v>4533</v>
      </c>
      <c r="D1360" t="s">
        <v>4551</v>
      </c>
    </row>
    <row r="1361" spans="1:4">
      <c r="A1361" t="s">
        <v>1165</v>
      </c>
      <c r="B1361" t="s">
        <v>2282</v>
      </c>
      <c r="C1361" t="s">
        <v>4533</v>
      </c>
      <c r="D1361" t="s">
        <v>4551</v>
      </c>
    </row>
    <row r="1362" spans="1:4">
      <c r="A1362" t="s">
        <v>1282</v>
      </c>
      <c r="B1362" t="s">
        <v>2336</v>
      </c>
      <c r="C1362" t="s">
        <v>4533</v>
      </c>
      <c r="D1362" t="s">
        <v>4551</v>
      </c>
    </row>
    <row r="1363" spans="1:4">
      <c r="A1363" t="s">
        <v>739</v>
      </c>
      <c r="B1363" t="s">
        <v>2066</v>
      </c>
      <c r="C1363" t="s">
        <v>4573</v>
      </c>
      <c r="D1363" t="s">
        <v>4574</v>
      </c>
    </row>
    <row r="1364" spans="1:4">
      <c r="A1364" t="s">
        <v>3086</v>
      </c>
      <c r="B1364" t="s">
        <v>3085</v>
      </c>
      <c r="C1364" t="s">
        <v>4533</v>
      </c>
      <c r="D1364" t="s">
        <v>4551</v>
      </c>
    </row>
    <row r="1365" spans="1:4">
      <c r="A1365" t="s">
        <v>605</v>
      </c>
      <c r="B1365" t="s">
        <v>1979</v>
      </c>
      <c r="C1365" t="s">
        <v>4589</v>
      </c>
      <c r="D1365" t="s">
        <v>4770</v>
      </c>
    </row>
    <row r="1366" spans="1:4">
      <c r="A1366" t="s">
        <v>1387</v>
      </c>
      <c r="B1366" t="s">
        <v>2408</v>
      </c>
      <c r="C1366" t="s">
        <v>4589</v>
      </c>
      <c r="D1366" t="s">
        <v>4770</v>
      </c>
    </row>
    <row r="1367" spans="1:4">
      <c r="A1367" t="s">
        <v>1018</v>
      </c>
      <c r="B1367" t="s">
        <v>2204</v>
      </c>
      <c r="C1367" t="s">
        <v>4517</v>
      </c>
      <c r="D1367" t="s">
        <v>4518</v>
      </c>
    </row>
    <row r="1368" spans="1:4">
      <c r="A1368" t="s">
        <v>75</v>
      </c>
      <c r="B1368" t="s">
        <v>3499</v>
      </c>
      <c r="C1368" t="s">
        <v>4573</v>
      </c>
      <c r="D1368" t="s">
        <v>4574</v>
      </c>
    </row>
    <row r="1369" spans="1:4">
      <c r="A1369" t="s">
        <v>3529</v>
      </c>
      <c r="B1369" t="s">
        <v>3528</v>
      </c>
      <c r="C1369" t="s">
        <v>4513</v>
      </c>
      <c r="D1369" t="s">
        <v>4514</v>
      </c>
    </row>
    <row r="1370" spans="1:4">
      <c r="A1370" t="s">
        <v>111</v>
      </c>
      <c r="B1370" t="s">
        <v>359</v>
      </c>
      <c r="C1370" t="s">
        <v>4573</v>
      </c>
      <c r="D1370" t="s">
        <v>4574</v>
      </c>
    </row>
    <row r="1371" spans="1:4">
      <c r="A1371" t="s">
        <v>163</v>
      </c>
      <c r="B1371" t="s">
        <v>521</v>
      </c>
      <c r="C1371" t="s">
        <v>4589</v>
      </c>
      <c r="D1371" t="s">
        <v>4770</v>
      </c>
    </row>
    <row r="1372" spans="1:4">
      <c r="A1372" t="s">
        <v>217</v>
      </c>
      <c r="B1372" t="s">
        <v>307</v>
      </c>
      <c r="C1372" t="s">
        <v>4573</v>
      </c>
      <c r="D1372" t="s">
        <v>4574</v>
      </c>
    </row>
    <row r="1373" spans="1:4">
      <c r="A1373" t="s">
        <v>143</v>
      </c>
      <c r="B1373" t="s">
        <v>398</v>
      </c>
      <c r="C1373" t="s">
        <v>4533</v>
      </c>
      <c r="D1373" t="s">
        <v>4551</v>
      </c>
    </row>
    <row r="1374" spans="1:4">
      <c r="A1374" t="s">
        <v>153</v>
      </c>
      <c r="B1374" t="s">
        <v>513</v>
      </c>
      <c r="C1374" t="s">
        <v>4589</v>
      </c>
      <c r="D1374" t="s">
        <v>4770</v>
      </c>
    </row>
    <row r="1375" spans="1:4">
      <c r="A1375" t="s">
        <v>1197</v>
      </c>
      <c r="B1375" t="s">
        <v>2296</v>
      </c>
      <c r="C1375" t="s">
        <v>4517</v>
      </c>
      <c r="D1375" t="s">
        <v>4518</v>
      </c>
    </row>
    <row r="1376" spans="1:4">
      <c r="A1376" t="s">
        <v>1121</v>
      </c>
      <c r="B1376" t="s">
        <v>2238</v>
      </c>
      <c r="C1376" t="s">
        <v>4533</v>
      </c>
      <c r="D1376" t="s">
        <v>4551</v>
      </c>
    </row>
    <row r="1377" spans="1:4">
      <c r="A1377" t="s">
        <v>1263</v>
      </c>
      <c r="B1377" t="s">
        <v>2318</v>
      </c>
      <c r="C1377" t="s">
        <v>4517</v>
      </c>
      <c r="D1377" t="s">
        <v>4518</v>
      </c>
    </row>
    <row r="1378" spans="1:4">
      <c r="A1378" t="s">
        <v>5832</v>
      </c>
      <c r="B1378" t="s">
        <v>5833</v>
      </c>
      <c r="C1378" t="s">
        <v>4589</v>
      </c>
      <c r="D1378" t="s">
        <v>4770</v>
      </c>
    </row>
    <row r="1379" spans="1:4">
      <c r="A1379" t="s">
        <v>1058</v>
      </c>
      <c r="B1379" t="s">
        <v>2218</v>
      </c>
      <c r="C1379" t="s">
        <v>4589</v>
      </c>
      <c r="D1379" t="s">
        <v>4770</v>
      </c>
    </row>
    <row r="1380" spans="1:4">
      <c r="A1380" t="s">
        <v>1060</v>
      </c>
      <c r="B1380" t="s">
        <v>2220</v>
      </c>
      <c r="C1380" t="s">
        <v>4589</v>
      </c>
      <c r="D1380" t="s">
        <v>4770</v>
      </c>
    </row>
    <row r="1381" spans="1:4">
      <c r="A1381" t="s">
        <v>612</v>
      </c>
      <c r="B1381" t="s">
        <v>1984</v>
      </c>
      <c r="C1381" t="s">
        <v>4517</v>
      </c>
      <c r="D1381" t="s">
        <v>4518</v>
      </c>
    </row>
    <row r="1382" spans="1:4">
      <c r="A1382" t="s">
        <v>622</v>
      </c>
      <c r="B1382" t="s">
        <v>1993</v>
      </c>
      <c r="C1382" t="s">
        <v>4517</v>
      </c>
      <c r="D1382" t="s">
        <v>4518</v>
      </c>
    </row>
    <row r="1383" spans="1:4">
      <c r="A1383" t="s">
        <v>193</v>
      </c>
      <c r="B1383" t="s">
        <v>451</v>
      </c>
      <c r="C1383" t="s">
        <v>4517</v>
      </c>
      <c r="D1383" t="s">
        <v>4518</v>
      </c>
    </row>
    <row r="1384" spans="1:4">
      <c r="A1384" t="s">
        <v>979</v>
      </c>
      <c r="B1384" t="s">
        <v>482</v>
      </c>
      <c r="C1384" t="s">
        <v>4517</v>
      </c>
      <c r="D1384" t="s">
        <v>4518</v>
      </c>
    </row>
    <row r="1385" spans="1:4">
      <c r="A1385" t="s">
        <v>3053</v>
      </c>
      <c r="B1385" t="s">
        <v>2770</v>
      </c>
      <c r="C1385" t="s">
        <v>2770</v>
      </c>
      <c r="D1385" t="s">
        <v>4551</v>
      </c>
    </row>
    <row r="1386" spans="1:4">
      <c r="A1386" t="s">
        <v>3040</v>
      </c>
      <c r="B1386" t="s">
        <v>2770</v>
      </c>
      <c r="C1386" t="s">
        <v>2770</v>
      </c>
      <c r="D1386" t="s">
        <v>4522</v>
      </c>
    </row>
    <row r="1387" spans="1:4">
      <c r="A1387" t="s">
        <v>3080</v>
      </c>
      <c r="B1387" t="s">
        <v>3079</v>
      </c>
      <c r="C1387" t="s">
        <v>4589</v>
      </c>
      <c r="D1387" t="s">
        <v>4770</v>
      </c>
    </row>
    <row r="1388" spans="1:4">
      <c r="A1388" t="s">
        <v>36</v>
      </c>
      <c r="B1388" t="s">
        <v>504</v>
      </c>
      <c r="C1388" t="s">
        <v>4589</v>
      </c>
      <c r="D1388" t="s">
        <v>4770</v>
      </c>
    </row>
    <row r="1389" spans="1:4">
      <c r="A1389" t="s">
        <v>1130</v>
      </c>
      <c r="B1389" t="s">
        <v>2247</v>
      </c>
      <c r="C1389" t="s">
        <v>4589</v>
      </c>
      <c r="D1389" t="s">
        <v>4770</v>
      </c>
    </row>
    <row r="1390" spans="1:4">
      <c r="A1390" t="s">
        <v>1146</v>
      </c>
      <c r="B1390" t="s">
        <v>2263</v>
      </c>
      <c r="C1390" t="s">
        <v>4589</v>
      </c>
      <c r="D1390" t="s">
        <v>4770</v>
      </c>
    </row>
    <row r="1391" spans="1:4">
      <c r="A1391" t="s">
        <v>720</v>
      </c>
      <c r="B1391" t="s">
        <v>2047</v>
      </c>
      <c r="C1391" t="s">
        <v>4665</v>
      </c>
      <c r="D1391" t="s">
        <v>4522</v>
      </c>
    </row>
    <row r="1392" spans="1:4">
      <c r="A1392" t="s">
        <v>3424</v>
      </c>
      <c r="B1392" t="s">
        <v>3423</v>
      </c>
      <c r="C1392" t="s">
        <v>4665</v>
      </c>
      <c r="D1392" t="s">
        <v>4522</v>
      </c>
    </row>
    <row r="1393" spans="1:4">
      <c r="A1393" t="s">
        <v>1016</v>
      </c>
      <c r="B1393" t="s">
        <v>2202</v>
      </c>
      <c r="C1393" t="s">
        <v>4665</v>
      </c>
      <c r="D1393" t="s">
        <v>4522</v>
      </c>
    </row>
    <row r="1394" spans="1:4">
      <c r="A1394" t="s">
        <v>5834</v>
      </c>
      <c r="B1394" t="s">
        <v>5835</v>
      </c>
      <c r="C1394" t="s">
        <v>4665</v>
      </c>
      <c r="D1394" t="s">
        <v>4522</v>
      </c>
    </row>
    <row r="1395" spans="1:4">
      <c r="A1395" t="s">
        <v>5836</v>
      </c>
      <c r="B1395" t="s">
        <v>2770</v>
      </c>
      <c r="C1395" t="s">
        <v>2770</v>
      </c>
      <c r="D1395" t="s">
        <v>4518</v>
      </c>
    </row>
    <row r="1396" spans="1:4">
      <c r="A1396" t="s">
        <v>5837</v>
      </c>
      <c r="B1396" t="s">
        <v>2770</v>
      </c>
      <c r="C1396" t="s">
        <v>2770</v>
      </c>
      <c r="D1396" t="s">
        <v>4518</v>
      </c>
    </row>
    <row r="1397" spans="1:4">
      <c r="A1397" t="s">
        <v>5838</v>
      </c>
      <c r="B1397" t="s">
        <v>2770</v>
      </c>
      <c r="C1397" t="s">
        <v>2770</v>
      </c>
      <c r="D1397" t="s">
        <v>4770</v>
      </c>
    </row>
    <row r="1398" spans="1:4">
      <c r="A1398" t="s">
        <v>3103</v>
      </c>
      <c r="B1398" t="s">
        <v>2770</v>
      </c>
      <c r="C1398" t="s">
        <v>2770</v>
      </c>
      <c r="D1398" t="s">
        <v>4551</v>
      </c>
    </row>
    <row r="1399" spans="1:4">
      <c r="A1399" t="s">
        <v>3072</v>
      </c>
      <c r="B1399" t="s">
        <v>2770</v>
      </c>
      <c r="C1399" t="s">
        <v>2770</v>
      </c>
      <c r="D1399" t="s">
        <v>4770</v>
      </c>
    </row>
    <row r="1400" spans="1:4">
      <c r="A1400" t="s">
        <v>3069</v>
      </c>
      <c r="B1400" t="s">
        <v>2770</v>
      </c>
      <c r="C1400" t="s">
        <v>2770</v>
      </c>
      <c r="D1400" t="s">
        <v>4551</v>
      </c>
    </row>
    <row r="1401" spans="1:4">
      <c r="A1401" t="s">
        <v>648</v>
      </c>
      <c r="B1401" t="s">
        <v>2008</v>
      </c>
      <c r="C1401" t="s">
        <v>4533</v>
      </c>
      <c r="D1401" t="s">
        <v>4551</v>
      </c>
    </row>
    <row r="1402" spans="1:4">
      <c r="A1402" t="s">
        <v>202</v>
      </c>
      <c r="B1402" t="s">
        <v>302</v>
      </c>
      <c r="C1402" t="s">
        <v>4533</v>
      </c>
      <c r="D1402" t="s">
        <v>4551</v>
      </c>
    </row>
    <row r="1403" spans="1:4">
      <c r="A1403" t="s">
        <v>208</v>
      </c>
      <c r="B1403" t="s">
        <v>322</v>
      </c>
      <c r="C1403" t="s">
        <v>4533</v>
      </c>
      <c r="D1403" t="s">
        <v>4551</v>
      </c>
    </row>
    <row r="1404" spans="1:4">
      <c r="A1404" t="s">
        <v>255</v>
      </c>
      <c r="B1404" t="s">
        <v>338</v>
      </c>
      <c r="C1404" t="s">
        <v>4533</v>
      </c>
      <c r="D1404" t="s">
        <v>4551</v>
      </c>
    </row>
    <row r="1405" spans="1:4">
      <c r="A1405" t="s">
        <v>191</v>
      </c>
      <c r="B1405" t="s">
        <v>477</v>
      </c>
      <c r="C1405" t="s">
        <v>4517</v>
      </c>
      <c r="D1405" t="s">
        <v>4518</v>
      </c>
    </row>
    <row r="1406" spans="1:4">
      <c r="A1406" t="s">
        <v>599</v>
      </c>
      <c r="B1406" t="s">
        <v>3036</v>
      </c>
      <c r="C1406" t="s">
        <v>4517</v>
      </c>
      <c r="D1406" t="s">
        <v>4518</v>
      </c>
    </row>
    <row r="1407" spans="1:4">
      <c r="A1407" t="s">
        <v>122</v>
      </c>
      <c r="B1407" t="s">
        <v>364</v>
      </c>
      <c r="C1407" t="s">
        <v>4533</v>
      </c>
      <c r="D1407" t="s">
        <v>4551</v>
      </c>
    </row>
    <row r="1408" spans="1:4">
      <c r="A1408" t="s">
        <v>732</v>
      </c>
      <c r="B1408" t="s">
        <v>2059</v>
      </c>
      <c r="C1408" t="s">
        <v>4533</v>
      </c>
      <c r="D1408" t="s">
        <v>4551</v>
      </c>
    </row>
    <row r="1409" spans="1:4">
      <c r="A1409" t="s">
        <v>1114</v>
      </c>
      <c r="B1409" t="s">
        <v>2231</v>
      </c>
      <c r="C1409" t="s">
        <v>4517</v>
      </c>
      <c r="D1409" t="s">
        <v>4518</v>
      </c>
    </row>
    <row r="1410" spans="1:4">
      <c r="A1410" t="s">
        <v>1123</v>
      </c>
      <c r="B1410" t="s">
        <v>2240</v>
      </c>
      <c r="C1410" t="s">
        <v>4517</v>
      </c>
      <c r="D1410" t="s">
        <v>4518</v>
      </c>
    </row>
    <row r="1411" spans="1:4">
      <c r="A1411" t="s">
        <v>1136</v>
      </c>
      <c r="B1411" t="s">
        <v>2253</v>
      </c>
      <c r="C1411" t="s">
        <v>4517</v>
      </c>
      <c r="D1411" t="s">
        <v>4518</v>
      </c>
    </row>
    <row r="1412" spans="1:4">
      <c r="A1412" t="s">
        <v>1145</v>
      </c>
      <c r="B1412" t="s">
        <v>2262</v>
      </c>
      <c r="C1412" t="s">
        <v>4517</v>
      </c>
      <c r="D1412" t="s">
        <v>4518</v>
      </c>
    </row>
    <row r="1413" spans="1:4">
      <c r="A1413" t="s">
        <v>5839</v>
      </c>
      <c r="B1413" t="s">
        <v>5840</v>
      </c>
      <c r="C1413" t="s">
        <v>2770</v>
      </c>
      <c r="D1413" t="s">
        <v>4522</v>
      </c>
    </row>
    <row r="1414" spans="1:4">
      <c r="A1414" t="s">
        <v>5841</v>
      </c>
      <c r="B1414" t="s">
        <v>5842</v>
      </c>
      <c r="C1414" t="s">
        <v>2770</v>
      </c>
      <c r="D1414" t="s">
        <v>4899</v>
      </c>
    </row>
    <row r="1415" spans="1:4">
      <c r="A1415" t="s">
        <v>5843</v>
      </c>
      <c r="B1415" t="s">
        <v>5844</v>
      </c>
      <c r="C1415" t="s">
        <v>2770</v>
      </c>
      <c r="D1415" t="s">
        <v>4899</v>
      </c>
    </row>
    <row r="1416" spans="1:4">
      <c r="A1416" t="s">
        <v>5845</v>
      </c>
      <c r="B1416" t="s">
        <v>5846</v>
      </c>
      <c r="C1416" t="s">
        <v>2770</v>
      </c>
      <c r="D1416" t="s">
        <v>4899</v>
      </c>
    </row>
    <row r="1417" spans="1:4">
      <c r="A1417" t="s">
        <v>7</v>
      </c>
      <c r="B1417" t="s">
        <v>484</v>
      </c>
      <c r="C1417" t="s">
        <v>4665</v>
      </c>
      <c r="D1417" t="s">
        <v>4522</v>
      </c>
    </row>
    <row r="1418" spans="1:4">
      <c r="A1418" t="s">
        <v>611</v>
      </c>
      <c r="B1418" t="s">
        <v>2770</v>
      </c>
      <c r="C1418" t="s">
        <v>2770</v>
      </c>
      <c r="D1418" t="s">
        <v>4518</v>
      </c>
    </row>
    <row r="1419" spans="1:4">
      <c r="A1419" t="s">
        <v>181</v>
      </c>
      <c r="B1419" t="s">
        <v>462</v>
      </c>
      <c r="C1419" t="s">
        <v>4533</v>
      </c>
      <c r="D1419" t="s">
        <v>4551</v>
      </c>
    </row>
    <row r="1420" spans="1:4">
      <c r="A1420" t="s">
        <v>994</v>
      </c>
      <c r="B1420" t="s">
        <v>2185</v>
      </c>
      <c r="C1420" t="s">
        <v>4533</v>
      </c>
      <c r="D1420" t="s">
        <v>4551</v>
      </c>
    </row>
    <row r="1421" spans="1:4">
      <c r="A1421" t="s">
        <v>174</v>
      </c>
      <c r="B1421" t="s">
        <v>471</v>
      </c>
      <c r="C1421" t="s">
        <v>4573</v>
      </c>
      <c r="D1421" t="s">
        <v>4574</v>
      </c>
    </row>
    <row r="1422" spans="1:4">
      <c r="A1422" t="s">
        <v>1161</v>
      </c>
      <c r="B1422" t="s">
        <v>2278</v>
      </c>
      <c r="C1422" t="s">
        <v>4517</v>
      </c>
      <c r="D1422" t="s">
        <v>4518</v>
      </c>
    </row>
    <row r="1423" spans="1:4">
      <c r="A1423" t="s">
        <v>1024</v>
      </c>
      <c r="B1423" t="s">
        <v>2209</v>
      </c>
      <c r="C1423" t="s">
        <v>4533</v>
      </c>
      <c r="D1423" t="s">
        <v>4551</v>
      </c>
    </row>
    <row r="1424" spans="1:4">
      <c r="A1424" t="s">
        <v>225</v>
      </c>
      <c r="B1424" t="s">
        <v>301</v>
      </c>
      <c r="C1424" t="s">
        <v>4573</v>
      </c>
      <c r="D1424" t="s">
        <v>4574</v>
      </c>
    </row>
    <row r="1425" spans="1:4">
      <c r="A1425" t="s">
        <v>240</v>
      </c>
      <c r="B1425" t="s">
        <v>323</v>
      </c>
      <c r="C1425" t="s">
        <v>4573</v>
      </c>
      <c r="D1425" t="s">
        <v>4574</v>
      </c>
    </row>
    <row r="1426" spans="1:4">
      <c r="A1426" t="s">
        <v>254</v>
      </c>
      <c r="B1426" t="s">
        <v>325</v>
      </c>
      <c r="C1426" t="s">
        <v>4573</v>
      </c>
      <c r="D1426" t="s">
        <v>4574</v>
      </c>
    </row>
    <row r="1427" spans="1:4">
      <c r="A1427" t="s">
        <v>229</v>
      </c>
      <c r="B1427" t="s">
        <v>337</v>
      </c>
      <c r="C1427" t="s">
        <v>4573</v>
      </c>
      <c r="D1427" t="s">
        <v>4574</v>
      </c>
    </row>
    <row r="1428" spans="1:4">
      <c r="A1428" t="s">
        <v>716</v>
      </c>
      <c r="B1428" t="s">
        <v>2043</v>
      </c>
      <c r="C1428" t="s">
        <v>4573</v>
      </c>
      <c r="D1428" t="s">
        <v>4574</v>
      </c>
    </row>
    <row r="1429" spans="1:4">
      <c r="A1429" t="s">
        <v>1405</v>
      </c>
      <c r="B1429" t="s">
        <v>3679</v>
      </c>
      <c r="C1429" t="s">
        <v>4573</v>
      </c>
      <c r="D1429" t="s">
        <v>4574</v>
      </c>
    </row>
    <row r="1430" spans="1:4">
      <c r="A1430" t="s">
        <v>727</v>
      </c>
      <c r="B1430" t="s">
        <v>2054</v>
      </c>
      <c r="C1430" t="s">
        <v>4573</v>
      </c>
      <c r="D1430" t="s">
        <v>4574</v>
      </c>
    </row>
    <row r="1431" spans="1:4">
      <c r="A1431" t="s">
        <v>119</v>
      </c>
      <c r="B1431" t="s">
        <v>367</v>
      </c>
      <c r="C1431" t="s">
        <v>4573</v>
      </c>
      <c r="D1431" t="s">
        <v>4574</v>
      </c>
    </row>
    <row r="1432" spans="1:4">
      <c r="A1432" t="s">
        <v>743</v>
      </c>
      <c r="B1432" t="s">
        <v>2070</v>
      </c>
      <c r="C1432" t="s">
        <v>4573</v>
      </c>
      <c r="D1432" t="s">
        <v>4574</v>
      </c>
    </row>
    <row r="1433" spans="1:4">
      <c r="A1433" t="s">
        <v>768</v>
      </c>
      <c r="B1433" t="s">
        <v>2095</v>
      </c>
      <c r="C1433" t="s">
        <v>4573</v>
      </c>
      <c r="D1433" t="s">
        <v>4574</v>
      </c>
    </row>
    <row r="1434" spans="1:4">
      <c r="A1434" t="s">
        <v>920</v>
      </c>
      <c r="B1434" t="s">
        <v>2164</v>
      </c>
      <c r="C1434" t="s">
        <v>4573</v>
      </c>
      <c r="D1434" t="s">
        <v>4574</v>
      </c>
    </row>
    <row r="1435" spans="1:4">
      <c r="A1435" t="s">
        <v>48</v>
      </c>
      <c r="B1435" t="s">
        <v>418</v>
      </c>
      <c r="C1435" t="s">
        <v>4573</v>
      </c>
      <c r="D1435" t="s">
        <v>4574</v>
      </c>
    </row>
    <row r="1436" spans="1:4">
      <c r="A1436" t="s">
        <v>91</v>
      </c>
      <c r="B1436" t="s">
        <v>421</v>
      </c>
      <c r="C1436" t="s">
        <v>4573</v>
      </c>
      <c r="D1436" t="s">
        <v>4574</v>
      </c>
    </row>
    <row r="1437" spans="1:4">
      <c r="A1437" t="s">
        <v>69</v>
      </c>
      <c r="B1437" t="s">
        <v>429</v>
      </c>
      <c r="C1437" t="s">
        <v>4573</v>
      </c>
      <c r="D1437" t="s">
        <v>4574</v>
      </c>
    </row>
    <row r="1438" spans="1:4">
      <c r="A1438" t="s">
        <v>3420</v>
      </c>
      <c r="B1438" t="s">
        <v>3419</v>
      </c>
      <c r="C1438" t="s">
        <v>4573</v>
      </c>
      <c r="D1438" t="s">
        <v>4574</v>
      </c>
    </row>
    <row r="1439" spans="1:4">
      <c r="A1439" t="s">
        <v>970</v>
      </c>
      <c r="B1439" t="s">
        <v>2174</v>
      </c>
      <c r="C1439" t="s">
        <v>4573</v>
      </c>
      <c r="D1439" t="s">
        <v>4574</v>
      </c>
    </row>
    <row r="1440" spans="1:4">
      <c r="A1440" t="s">
        <v>993</v>
      </c>
      <c r="B1440" t="s">
        <v>2184</v>
      </c>
      <c r="C1440" t="s">
        <v>4573</v>
      </c>
      <c r="D1440" t="s">
        <v>4574</v>
      </c>
    </row>
    <row r="1441" spans="1:4">
      <c r="A1441" t="s">
        <v>1406</v>
      </c>
      <c r="B1441" t="s">
        <v>3681</v>
      </c>
      <c r="C1441" t="s">
        <v>4533</v>
      </c>
      <c r="D1441" t="s">
        <v>4551</v>
      </c>
    </row>
    <row r="1442" spans="1:4">
      <c r="A1442" t="s">
        <v>919</v>
      </c>
      <c r="B1442" t="s">
        <v>2163</v>
      </c>
      <c r="C1442" t="s">
        <v>4533</v>
      </c>
      <c r="D1442" t="s">
        <v>4551</v>
      </c>
    </row>
    <row r="1443" spans="1:4">
      <c r="A1443" t="s">
        <v>603</v>
      </c>
      <c r="B1443" t="s">
        <v>1977</v>
      </c>
      <c r="C1443" t="s">
        <v>2770</v>
      </c>
      <c r="D1443" t="s">
        <v>4574</v>
      </c>
    </row>
    <row r="1444" spans="1:4">
      <c r="A1444" t="s">
        <v>93</v>
      </c>
      <c r="B1444" t="s">
        <v>453</v>
      </c>
      <c r="C1444" t="s">
        <v>4589</v>
      </c>
      <c r="D1444" t="s">
        <v>4770</v>
      </c>
    </row>
    <row r="1445" spans="1:4">
      <c r="A1445" t="s">
        <v>655</v>
      </c>
      <c r="B1445" t="s">
        <v>2010</v>
      </c>
      <c r="C1445" t="s">
        <v>4589</v>
      </c>
      <c r="D1445" t="s">
        <v>4770</v>
      </c>
    </row>
    <row r="1446" spans="1:4">
      <c r="A1446" t="s">
        <v>5847</v>
      </c>
      <c r="B1446" t="s">
        <v>5848</v>
      </c>
      <c r="C1446" t="s">
        <v>2770</v>
      </c>
      <c r="D1446" t="s">
        <v>4899</v>
      </c>
    </row>
    <row r="1447" spans="1:4">
      <c r="A1447" t="s">
        <v>12</v>
      </c>
      <c r="B1447" t="s">
        <v>461</v>
      </c>
      <c r="C1447" t="s">
        <v>2770</v>
      </c>
      <c r="D1447" t="s">
        <v>4574</v>
      </c>
    </row>
    <row r="1448" spans="1:4">
      <c r="A1448" t="s">
        <v>11</v>
      </c>
      <c r="B1448" t="s">
        <v>461</v>
      </c>
      <c r="C1448" t="s">
        <v>2770</v>
      </c>
      <c r="D1448" t="s">
        <v>4574</v>
      </c>
    </row>
    <row r="1449" spans="1:4">
      <c r="A1449" t="s">
        <v>5849</v>
      </c>
      <c r="B1449" t="s">
        <v>5850</v>
      </c>
      <c r="C1449" t="s">
        <v>2770</v>
      </c>
      <c r="D1449" t="s">
        <v>4522</v>
      </c>
    </row>
    <row r="1450" spans="1:4">
      <c r="A1450" t="s">
        <v>1015</v>
      </c>
      <c r="B1450" t="s">
        <v>2201</v>
      </c>
      <c r="C1450" t="s">
        <v>4573</v>
      </c>
      <c r="D1450" t="s">
        <v>4574</v>
      </c>
    </row>
    <row r="1451" spans="1:4">
      <c r="A1451" t="s">
        <v>990</v>
      </c>
      <c r="B1451" t="s">
        <v>2182</v>
      </c>
      <c r="C1451" t="s">
        <v>4533</v>
      </c>
      <c r="D1451" t="s">
        <v>4551</v>
      </c>
    </row>
    <row r="1452" spans="1:4">
      <c r="A1452" t="s">
        <v>1134</v>
      </c>
      <c r="B1452" t="s">
        <v>2251</v>
      </c>
      <c r="C1452" t="s">
        <v>4517</v>
      </c>
      <c r="D1452" t="s">
        <v>4518</v>
      </c>
    </row>
    <row r="1453" spans="1:4">
      <c r="A1453" t="s">
        <v>155</v>
      </c>
      <c r="B1453" t="s">
        <v>514</v>
      </c>
      <c r="C1453" t="s">
        <v>4533</v>
      </c>
      <c r="D1453" t="s">
        <v>4551</v>
      </c>
    </row>
    <row r="1454" spans="1:4">
      <c r="A1454" t="s">
        <v>1270</v>
      </c>
      <c r="B1454" t="s">
        <v>2325</v>
      </c>
      <c r="C1454" t="s">
        <v>4533</v>
      </c>
      <c r="D1454" t="s">
        <v>4551</v>
      </c>
    </row>
    <row r="1455" spans="1:4">
      <c r="A1455" t="s">
        <v>1284</v>
      </c>
      <c r="B1455" t="s">
        <v>2338</v>
      </c>
      <c r="C1455" t="s">
        <v>4533</v>
      </c>
      <c r="D1455" t="s">
        <v>4551</v>
      </c>
    </row>
    <row r="1456" spans="1:4">
      <c r="A1456" t="s">
        <v>1325</v>
      </c>
      <c r="B1456" t="s">
        <v>2362</v>
      </c>
      <c r="C1456" t="s">
        <v>2770</v>
      </c>
      <c r="D1456" t="s">
        <v>4551</v>
      </c>
    </row>
    <row r="1457" spans="1:4">
      <c r="A1457" t="s">
        <v>1323</v>
      </c>
      <c r="B1457" t="s">
        <v>2360</v>
      </c>
      <c r="C1457" t="s">
        <v>2770</v>
      </c>
      <c r="D1457" t="s">
        <v>4551</v>
      </c>
    </row>
    <row r="1458" spans="1:4">
      <c r="A1458" t="s">
        <v>1349</v>
      </c>
      <c r="B1458" t="s">
        <v>2386</v>
      </c>
      <c r="C1458" t="s">
        <v>2770</v>
      </c>
      <c r="D1458" t="s">
        <v>4770</v>
      </c>
    </row>
    <row r="1459" spans="1:4">
      <c r="A1459" t="s">
        <v>1347</v>
      </c>
      <c r="B1459" t="s">
        <v>2384</v>
      </c>
      <c r="C1459" t="s">
        <v>2770</v>
      </c>
      <c r="D1459" t="s">
        <v>4770</v>
      </c>
    </row>
    <row r="1460" spans="1:4">
      <c r="A1460" t="s">
        <v>1350</v>
      </c>
      <c r="B1460" t="s">
        <v>2387</v>
      </c>
      <c r="C1460" t="s">
        <v>2770</v>
      </c>
      <c r="D1460" t="s">
        <v>4551</v>
      </c>
    </row>
    <row r="1461" spans="1:4">
      <c r="A1461" t="s">
        <v>141</v>
      </c>
      <c r="B1461" t="s">
        <v>381</v>
      </c>
      <c r="C1461" t="s">
        <v>4573</v>
      </c>
      <c r="D1461" t="s">
        <v>4574</v>
      </c>
    </row>
    <row r="1462" spans="1:4">
      <c r="A1462" t="s">
        <v>133</v>
      </c>
      <c r="B1462" t="s">
        <v>402</v>
      </c>
      <c r="C1462" t="s">
        <v>4573</v>
      </c>
      <c r="D1462" t="s">
        <v>4574</v>
      </c>
    </row>
    <row r="1463" spans="1:4">
      <c r="A1463" t="s">
        <v>151</v>
      </c>
      <c r="B1463" t="s">
        <v>5851</v>
      </c>
      <c r="C1463" t="s">
        <v>4589</v>
      </c>
      <c r="D1463" t="s">
        <v>4770</v>
      </c>
    </row>
    <row r="1464" spans="1:4">
      <c r="A1464" t="s">
        <v>150</v>
      </c>
      <c r="B1464" t="s">
        <v>5852</v>
      </c>
      <c r="C1464" t="s">
        <v>4533</v>
      </c>
      <c r="D1464" t="s">
        <v>4551</v>
      </c>
    </row>
    <row r="1465" spans="1:4">
      <c r="A1465" t="s">
        <v>24</v>
      </c>
      <c r="B1465" t="s">
        <v>391</v>
      </c>
      <c r="C1465" t="s">
        <v>2770</v>
      </c>
      <c r="D1465" t="s">
        <v>4551</v>
      </c>
    </row>
    <row r="1466" spans="1:4">
      <c r="A1466" t="s">
        <v>1315</v>
      </c>
      <c r="B1466" t="s">
        <v>2357</v>
      </c>
      <c r="C1466" t="s">
        <v>2770</v>
      </c>
      <c r="D1466" t="s">
        <v>4551</v>
      </c>
    </row>
    <row r="1467" spans="1:4">
      <c r="A1467" t="s">
        <v>19</v>
      </c>
      <c r="B1467" t="s">
        <v>408</v>
      </c>
      <c r="C1467" t="s">
        <v>2770</v>
      </c>
      <c r="D1467" t="s">
        <v>4551</v>
      </c>
    </row>
    <row r="1468" spans="1:4">
      <c r="A1468" t="s">
        <v>3033</v>
      </c>
      <c r="B1468" t="s">
        <v>5853</v>
      </c>
      <c r="C1468" t="s">
        <v>2770</v>
      </c>
      <c r="D1468" t="s">
        <v>4551</v>
      </c>
    </row>
    <row r="1469" spans="1:4">
      <c r="A1469" t="s">
        <v>1358</v>
      </c>
      <c r="B1469" t="s">
        <v>2394</v>
      </c>
      <c r="C1469" t="s">
        <v>2770</v>
      </c>
      <c r="D1469" t="s">
        <v>4574</v>
      </c>
    </row>
    <row r="1470" spans="1:4">
      <c r="A1470" t="s">
        <v>3143</v>
      </c>
      <c r="B1470" t="s">
        <v>3142</v>
      </c>
      <c r="C1470" t="s">
        <v>4533</v>
      </c>
      <c r="D1470" t="s">
        <v>4551</v>
      </c>
    </row>
    <row r="1471" spans="1:4">
      <c r="A1471" t="s">
        <v>3158</v>
      </c>
      <c r="B1471" t="s">
        <v>3157</v>
      </c>
      <c r="C1471" t="s">
        <v>4589</v>
      </c>
      <c r="D1471" t="s">
        <v>4770</v>
      </c>
    </row>
    <row r="1472" spans="1:4">
      <c r="A1472" t="s">
        <v>1124</v>
      </c>
      <c r="B1472" t="s">
        <v>2241</v>
      </c>
      <c r="C1472" t="s">
        <v>4517</v>
      </c>
      <c r="D1472" t="s">
        <v>4518</v>
      </c>
    </row>
    <row r="1473" spans="1:4">
      <c r="A1473" t="s">
        <v>79</v>
      </c>
      <c r="B1473" t="s">
        <v>427</v>
      </c>
      <c r="C1473" t="s">
        <v>4573</v>
      </c>
      <c r="D1473" t="s">
        <v>4574</v>
      </c>
    </row>
    <row r="1474" spans="1:4">
      <c r="A1474" t="s">
        <v>83</v>
      </c>
      <c r="B1474" t="s">
        <v>448</v>
      </c>
      <c r="C1474" t="s">
        <v>4573</v>
      </c>
      <c r="D1474" t="s">
        <v>4574</v>
      </c>
    </row>
    <row r="1475" spans="1:4">
      <c r="A1475" t="s">
        <v>3459</v>
      </c>
      <c r="B1475" t="s">
        <v>3458</v>
      </c>
      <c r="C1475" t="s">
        <v>4573</v>
      </c>
      <c r="D1475" t="s">
        <v>4574</v>
      </c>
    </row>
    <row r="1476" spans="1:4">
      <c r="A1476" t="s">
        <v>3449</v>
      </c>
      <c r="B1476" t="s">
        <v>3448</v>
      </c>
      <c r="C1476" t="s">
        <v>4517</v>
      </c>
      <c r="D1476" t="s">
        <v>4518</v>
      </c>
    </row>
    <row r="1477" spans="1:4">
      <c r="A1477" t="s">
        <v>1664</v>
      </c>
      <c r="B1477" t="s">
        <v>2434</v>
      </c>
      <c r="C1477" t="s">
        <v>4573</v>
      </c>
      <c r="D1477" t="s">
        <v>4574</v>
      </c>
    </row>
    <row r="1478" spans="1:4">
      <c r="A1478" t="s">
        <v>92</v>
      </c>
      <c r="B1478" t="s">
        <v>449</v>
      </c>
      <c r="C1478" t="s">
        <v>4589</v>
      </c>
      <c r="D1478" t="s">
        <v>4770</v>
      </c>
    </row>
    <row r="1479" spans="1:4">
      <c r="A1479" t="s">
        <v>5854</v>
      </c>
      <c r="B1479" t="s">
        <v>5855</v>
      </c>
      <c r="C1479" t="s">
        <v>4573</v>
      </c>
      <c r="D1479" t="s">
        <v>4574</v>
      </c>
    </row>
    <row r="1480" spans="1:4">
      <c r="A1480" t="s">
        <v>20</v>
      </c>
      <c r="B1480" t="s">
        <v>2446</v>
      </c>
      <c r="C1480" t="s">
        <v>2770</v>
      </c>
      <c r="D1480" t="s">
        <v>4551</v>
      </c>
    </row>
    <row r="1481" spans="1:4">
      <c r="A1481" t="s">
        <v>99</v>
      </c>
      <c r="B1481" t="s">
        <v>312</v>
      </c>
      <c r="C1481" t="s">
        <v>4573</v>
      </c>
      <c r="D1481" t="s">
        <v>4574</v>
      </c>
    </row>
    <row r="1482" spans="1:4">
      <c r="A1482" t="s">
        <v>100</v>
      </c>
      <c r="B1482" t="s">
        <v>313</v>
      </c>
      <c r="C1482" t="s">
        <v>4573</v>
      </c>
      <c r="D1482" t="s">
        <v>4574</v>
      </c>
    </row>
    <row r="1483" spans="1:4">
      <c r="A1483" t="s">
        <v>102</v>
      </c>
      <c r="B1483" t="s">
        <v>3690</v>
      </c>
      <c r="C1483" t="s">
        <v>4533</v>
      </c>
      <c r="D1483" t="s">
        <v>4551</v>
      </c>
    </row>
    <row r="1484" spans="1:4">
      <c r="A1484" t="s">
        <v>105</v>
      </c>
      <c r="B1484" t="s">
        <v>351</v>
      </c>
      <c r="C1484" t="s">
        <v>4573</v>
      </c>
      <c r="D1484" t="s">
        <v>4574</v>
      </c>
    </row>
    <row r="1485" spans="1:4">
      <c r="A1485" t="s">
        <v>110</v>
      </c>
      <c r="B1485" t="s">
        <v>354</v>
      </c>
      <c r="C1485" t="s">
        <v>4533</v>
      </c>
      <c r="D1485" t="s">
        <v>4551</v>
      </c>
    </row>
    <row r="1486" spans="1:4">
      <c r="A1486" t="s">
        <v>734</v>
      </c>
      <c r="B1486" t="s">
        <v>2061</v>
      </c>
      <c r="C1486" t="s">
        <v>4533</v>
      </c>
      <c r="D1486" t="s">
        <v>4551</v>
      </c>
    </row>
    <row r="1487" spans="1:4">
      <c r="A1487" t="s">
        <v>726</v>
      </c>
      <c r="B1487" t="s">
        <v>2053</v>
      </c>
      <c r="C1487" t="s">
        <v>4533</v>
      </c>
      <c r="D1487" t="s">
        <v>4551</v>
      </c>
    </row>
    <row r="1488" spans="1:4">
      <c r="A1488" t="s">
        <v>722</v>
      </c>
      <c r="B1488" t="s">
        <v>2049</v>
      </c>
      <c r="C1488" t="s">
        <v>4533</v>
      </c>
      <c r="D1488" t="s">
        <v>4551</v>
      </c>
    </row>
    <row r="1489" spans="1:4">
      <c r="A1489" t="s">
        <v>127</v>
      </c>
      <c r="B1489" t="s">
        <v>379</v>
      </c>
      <c r="C1489" t="s">
        <v>4573</v>
      </c>
      <c r="D1489" t="s">
        <v>4574</v>
      </c>
    </row>
    <row r="1490" spans="1:4">
      <c r="A1490" t="s">
        <v>626</v>
      </c>
      <c r="B1490" t="s">
        <v>1996</v>
      </c>
      <c r="C1490" t="s">
        <v>4533</v>
      </c>
      <c r="D1490" t="s">
        <v>4551</v>
      </c>
    </row>
    <row r="1491" spans="1:4">
      <c r="A1491" t="s">
        <v>699</v>
      </c>
      <c r="B1491" t="s">
        <v>2029</v>
      </c>
      <c r="C1491" t="s">
        <v>4517</v>
      </c>
      <c r="D1491" t="s">
        <v>4518</v>
      </c>
    </row>
    <row r="1492" spans="1:4">
      <c r="A1492" t="s">
        <v>246</v>
      </c>
      <c r="B1492" t="s">
        <v>343</v>
      </c>
      <c r="C1492" t="s">
        <v>4573</v>
      </c>
      <c r="D1492" t="s">
        <v>4574</v>
      </c>
    </row>
    <row r="1493" spans="1:4">
      <c r="A1493" t="s">
        <v>251</v>
      </c>
      <c r="B1493" t="s">
        <v>346</v>
      </c>
      <c r="C1493" t="s">
        <v>4533</v>
      </c>
      <c r="D1493" t="s">
        <v>4551</v>
      </c>
    </row>
    <row r="1494" spans="1:4">
      <c r="A1494" t="s">
        <v>196</v>
      </c>
      <c r="B1494" t="s">
        <v>298</v>
      </c>
      <c r="C1494" t="s">
        <v>4533</v>
      </c>
      <c r="D1494" t="s">
        <v>4551</v>
      </c>
    </row>
    <row r="1495" spans="1:4">
      <c r="A1495" t="s">
        <v>213</v>
      </c>
      <c r="B1495" t="s">
        <v>291</v>
      </c>
      <c r="C1495" t="s">
        <v>4573</v>
      </c>
      <c r="D1495" t="s">
        <v>4574</v>
      </c>
    </row>
    <row r="1496" spans="1:4">
      <c r="A1496" t="s">
        <v>220</v>
      </c>
      <c r="B1496" t="s">
        <v>308</v>
      </c>
      <c r="C1496" t="s">
        <v>4533</v>
      </c>
      <c r="D1496" t="s">
        <v>4551</v>
      </c>
    </row>
    <row r="1497" spans="1:4">
      <c r="A1497" t="s">
        <v>719</v>
      </c>
      <c r="B1497" t="s">
        <v>2046</v>
      </c>
      <c r="C1497" t="s">
        <v>4665</v>
      </c>
      <c r="D1497" t="s">
        <v>4522</v>
      </c>
    </row>
    <row r="1498" spans="1:4">
      <c r="A1498" t="s">
        <v>1170</v>
      </c>
      <c r="B1498" t="s">
        <v>2287</v>
      </c>
      <c r="C1498" t="s">
        <v>4589</v>
      </c>
      <c r="D1498" t="s">
        <v>4770</v>
      </c>
    </row>
    <row r="1499" spans="1:4">
      <c r="A1499" t="s">
        <v>5856</v>
      </c>
      <c r="B1499" t="s">
        <v>5857</v>
      </c>
      <c r="C1499" t="s">
        <v>2770</v>
      </c>
      <c r="D1499" t="s">
        <v>4899</v>
      </c>
    </row>
    <row r="1500" spans="1:4">
      <c r="A1500" t="s">
        <v>149</v>
      </c>
      <c r="B1500" t="s">
        <v>5858</v>
      </c>
      <c r="C1500" t="s">
        <v>4533</v>
      </c>
      <c r="D1500" t="s">
        <v>4551</v>
      </c>
    </row>
    <row r="1501" spans="1:4">
      <c r="A1501" t="s">
        <v>25</v>
      </c>
      <c r="B1501" t="s">
        <v>390</v>
      </c>
      <c r="C1501" t="s">
        <v>2770</v>
      </c>
      <c r="D1501" t="s">
        <v>4551</v>
      </c>
    </row>
    <row r="1502" spans="1:4">
      <c r="A1502" t="s">
        <v>30</v>
      </c>
      <c r="B1502" t="s">
        <v>516</v>
      </c>
      <c r="C1502" t="s">
        <v>2770</v>
      </c>
      <c r="D1502" t="s">
        <v>4551</v>
      </c>
    </row>
    <row r="1503" spans="1:4">
      <c r="A1503" t="s">
        <v>1194</v>
      </c>
      <c r="B1503" t="s">
        <v>2293</v>
      </c>
      <c r="C1503" t="s">
        <v>4533</v>
      </c>
      <c r="D1503" t="s">
        <v>4551</v>
      </c>
    </row>
    <row r="1504" spans="1:4">
      <c r="A1504" t="s">
        <v>3555</v>
      </c>
      <c r="B1504" t="s">
        <v>3554</v>
      </c>
      <c r="C1504" t="s">
        <v>4517</v>
      </c>
      <c r="D1504" t="s">
        <v>4518</v>
      </c>
    </row>
    <row r="1505" spans="1:4">
      <c r="A1505" t="s">
        <v>3539</v>
      </c>
      <c r="B1505" t="s">
        <v>3538</v>
      </c>
      <c r="C1505" t="s">
        <v>4517</v>
      </c>
      <c r="D1505" t="s">
        <v>4518</v>
      </c>
    </row>
    <row r="1506" spans="1:4">
      <c r="A1506" t="s">
        <v>34</v>
      </c>
      <c r="B1506" t="s">
        <v>503</v>
      </c>
      <c r="C1506" t="s">
        <v>4665</v>
      </c>
      <c r="D1506" t="s">
        <v>4921</v>
      </c>
    </row>
    <row r="1507" spans="1:4">
      <c r="A1507" t="s">
        <v>1314</v>
      </c>
      <c r="B1507" t="s">
        <v>2356</v>
      </c>
      <c r="C1507" t="s">
        <v>4665</v>
      </c>
      <c r="D1507" t="s">
        <v>4522</v>
      </c>
    </row>
    <row r="1508" spans="1:4">
      <c r="A1508" t="s">
        <v>5859</v>
      </c>
      <c r="B1508" t="s">
        <v>5860</v>
      </c>
      <c r="C1508" t="s">
        <v>4513</v>
      </c>
      <c r="D1508" t="s">
        <v>4514</v>
      </c>
    </row>
    <row r="1509" spans="1:4">
      <c r="A1509" t="s">
        <v>5861</v>
      </c>
      <c r="B1509" t="s">
        <v>5862</v>
      </c>
      <c r="C1509" t="s">
        <v>2770</v>
      </c>
      <c r="D1509" t="s">
        <v>4770</v>
      </c>
    </row>
    <row r="1510" spans="1:4">
      <c r="A1510" t="s">
        <v>1056</v>
      </c>
      <c r="B1510" t="s">
        <v>2216</v>
      </c>
      <c r="C1510" t="s">
        <v>4513</v>
      </c>
      <c r="D1510" t="s">
        <v>4514</v>
      </c>
    </row>
    <row r="1511" spans="1:4">
      <c r="A1511" t="s">
        <v>16</v>
      </c>
      <c r="B1511" t="s">
        <v>498</v>
      </c>
      <c r="C1511" t="s">
        <v>2770</v>
      </c>
      <c r="D1511" t="s">
        <v>4551</v>
      </c>
    </row>
    <row r="1512" spans="1:4">
      <c r="A1512" t="s">
        <v>17</v>
      </c>
      <c r="B1512" t="s">
        <v>497</v>
      </c>
      <c r="C1512" t="s">
        <v>2770</v>
      </c>
      <c r="D1512" t="s">
        <v>4551</v>
      </c>
    </row>
    <row r="1513" spans="1:4">
      <c r="A1513" t="s">
        <v>5863</v>
      </c>
      <c r="B1513" t="s">
        <v>5864</v>
      </c>
      <c r="C1513" t="s">
        <v>4589</v>
      </c>
      <c r="D1513" t="s">
        <v>4770</v>
      </c>
    </row>
    <row r="1514" spans="1:4">
      <c r="A1514" t="s">
        <v>5865</v>
      </c>
      <c r="B1514" t="s">
        <v>5866</v>
      </c>
      <c r="C1514" t="s">
        <v>4589</v>
      </c>
      <c r="D1514" t="s">
        <v>4770</v>
      </c>
    </row>
    <row r="1515" spans="1:4">
      <c r="A1515" t="s">
        <v>1672</v>
      </c>
      <c r="B1515" t="s">
        <v>2442</v>
      </c>
      <c r="C1515" t="s">
        <v>2770</v>
      </c>
      <c r="D1515" t="s">
        <v>4899</v>
      </c>
    </row>
    <row r="1516" spans="1:4">
      <c r="A1516" t="s">
        <v>1379</v>
      </c>
      <c r="B1516" t="s">
        <v>2400</v>
      </c>
      <c r="C1516" t="s">
        <v>4589</v>
      </c>
      <c r="D1516" t="s">
        <v>4770</v>
      </c>
    </row>
    <row r="1517" spans="1:4">
      <c r="A1517" t="s">
        <v>1207</v>
      </c>
      <c r="B1517" t="s">
        <v>2306</v>
      </c>
      <c r="C1517" t="s">
        <v>4533</v>
      </c>
      <c r="D1517" t="s">
        <v>4551</v>
      </c>
    </row>
    <row r="1518" spans="1:4">
      <c r="A1518" t="s">
        <v>1101</v>
      </c>
      <c r="B1518" t="s">
        <v>2770</v>
      </c>
      <c r="C1518" t="s">
        <v>2770</v>
      </c>
      <c r="D1518" t="s">
        <v>4522</v>
      </c>
    </row>
    <row r="1519" spans="1:4">
      <c r="A1519" t="s">
        <v>2761</v>
      </c>
      <c r="B1519" t="s">
        <v>5867</v>
      </c>
      <c r="C1519" t="s">
        <v>2770</v>
      </c>
      <c r="D1519" t="s">
        <v>4522</v>
      </c>
    </row>
    <row r="1520" spans="1:4">
      <c r="A1520" t="s">
        <v>1297</v>
      </c>
      <c r="B1520" t="s">
        <v>2350</v>
      </c>
      <c r="C1520" t="s">
        <v>4665</v>
      </c>
      <c r="D1520" t="s">
        <v>4522</v>
      </c>
    </row>
    <row r="1521" spans="1:4">
      <c r="A1521" t="s">
        <v>33</v>
      </c>
      <c r="B1521" t="s">
        <v>522</v>
      </c>
      <c r="C1521" t="s">
        <v>2770</v>
      </c>
      <c r="D1521" t="s">
        <v>4551</v>
      </c>
    </row>
    <row r="1522" spans="1:4">
      <c r="A1522" t="s">
        <v>172</v>
      </c>
      <c r="B1522" t="s">
        <v>468</v>
      </c>
      <c r="C1522" t="s">
        <v>4533</v>
      </c>
      <c r="D1522" t="s">
        <v>4551</v>
      </c>
    </row>
    <row r="1523" spans="1:4">
      <c r="A1523" t="s">
        <v>176</v>
      </c>
      <c r="B1523" t="s">
        <v>473</v>
      </c>
      <c r="C1523" t="s">
        <v>4573</v>
      </c>
      <c r="D1523" t="s">
        <v>4574</v>
      </c>
    </row>
    <row r="1524" spans="1:4">
      <c r="A1524" t="s">
        <v>190</v>
      </c>
      <c r="B1524" t="s">
        <v>482</v>
      </c>
      <c r="C1524" t="s">
        <v>4517</v>
      </c>
      <c r="D1524" t="s">
        <v>4518</v>
      </c>
    </row>
    <row r="1525" spans="1:4">
      <c r="A1525" t="s">
        <v>996</v>
      </c>
      <c r="B1525" t="s">
        <v>476</v>
      </c>
      <c r="C1525" t="s">
        <v>4517</v>
      </c>
      <c r="D1525" t="s">
        <v>4518</v>
      </c>
    </row>
    <row r="1526" spans="1:4">
      <c r="A1526" t="s">
        <v>104</v>
      </c>
      <c r="B1526" t="s">
        <v>352</v>
      </c>
      <c r="C1526" t="s">
        <v>4533</v>
      </c>
      <c r="D1526" t="s">
        <v>4551</v>
      </c>
    </row>
    <row r="1527" spans="1:4">
      <c r="A1527" t="s">
        <v>1127</v>
      </c>
      <c r="B1527" t="s">
        <v>2244</v>
      </c>
      <c r="C1527" t="s">
        <v>4517</v>
      </c>
      <c r="D1527" t="s">
        <v>4518</v>
      </c>
    </row>
    <row r="1528" spans="1:4">
      <c r="A1528" t="s">
        <v>1166</v>
      </c>
      <c r="B1528" t="s">
        <v>2283</v>
      </c>
      <c r="C1528" t="s">
        <v>4517</v>
      </c>
      <c r="D1528" t="s">
        <v>4518</v>
      </c>
    </row>
    <row r="1529" spans="1:4">
      <c r="A1529" t="s">
        <v>809</v>
      </c>
      <c r="B1529" t="s">
        <v>2136</v>
      </c>
      <c r="C1529" t="s">
        <v>4533</v>
      </c>
      <c r="D1529" t="s">
        <v>4551</v>
      </c>
    </row>
    <row r="1530" spans="1:4">
      <c r="A1530" t="s">
        <v>78</v>
      </c>
      <c r="B1530" t="s">
        <v>422</v>
      </c>
      <c r="C1530" t="s">
        <v>4533</v>
      </c>
      <c r="D1530" t="s">
        <v>4551</v>
      </c>
    </row>
    <row r="1531" spans="1:4">
      <c r="A1531" t="s">
        <v>179</v>
      </c>
      <c r="B1531" t="s">
        <v>472</v>
      </c>
      <c r="C1531" t="s">
        <v>4533</v>
      </c>
      <c r="D1531" t="s">
        <v>4551</v>
      </c>
    </row>
    <row r="1532" spans="1:4">
      <c r="A1532" t="s">
        <v>148</v>
      </c>
      <c r="B1532" t="s">
        <v>395</v>
      </c>
      <c r="C1532" t="s">
        <v>4533</v>
      </c>
      <c r="D1532" t="s">
        <v>4551</v>
      </c>
    </row>
    <row r="1533" spans="1:4">
      <c r="A1533" t="s">
        <v>27</v>
      </c>
      <c r="B1533" t="s">
        <v>436</v>
      </c>
      <c r="C1533" t="s">
        <v>2770</v>
      </c>
      <c r="D1533" t="s">
        <v>4551</v>
      </c>
    </row>
    <row r="1534" spans="1:4">
      <c r="A1534" t="s">
        <v>1299</v>
      </c>
      <c r="B1534" t="s">
        <v>2352</v>
      </c>
      <c r="C1534" t="s">
        <v>4665</v>
      </c>
      <c r="D1534" t="s">
        <v>4522</v>
      </c>
    </row>
    <row r="1535" spans="1:4">
      <c r="A1535" t="s">
        <v>608</v>
      </c>
      <c r="B1535" t="s">
        <v>1981</v>
      </c>
      <c r="C1535" t="s">
        <v>4517</v>
      </c>
      <c r="D1535" t="s">
        <v>4518</v>
      </c>
    </row>
    <row r="1536" spans="1:4">
      <c r="A1536" t="s">
        <v>621</v>
      </c>
      <c r="B1536" t="s">
        <v>1992</v>
      </c>
      <c r="C1536" t="s">
        <v>4517</v>
      </c>
      <c r="D1536" t="s">
        <v>4518</v>
      </c>
    </row>
    <row r="1537" spans="1:4">
      <c r="A1537" t="s">
        <v>615</v>
      </c>
      <c r="B1537" t="s">
        <v>1986</v>
      </c>
      <c r="C1537" t="s">
        <v>4517</v>
      </c>
      <c r="D1537" t="s">
        <v>4518</v>
      </c>
    </row>
    <row r="1538" spans="1:4">
      <c r="A1538" t="s">
        <v>3232</v>
      </c>
      <c r="B1538" t="s">
        <v>3231</v>
      </c>
      <c r="C1538" t="s">
        <v>4589</v>
      </c>
      <c r="D1538" t="s">
        <v>4770</v>
      </c>
    </row>
    <row r="1539" spans="1:4">
      <c r="A1539" t="s">
        <v>1116</v>
      </c>
      <c r="B1539" t="s">
        <v>2233</v>
      </c>
      <c r="C1539" t="s">
        <v>4517</v>
      </c>
      <c r="D1539" t="s">
        <v>4518</v>
      </c>
    </row>
    <row r="1540" spans="1:4">
      <c r="A1540" t="s">
        <v>1144</v>
      </c>
      <c r="B1540" t="s">
        <v>2261</v>
      </c>
      <c r="C1540" t="s">
        <v>4517</v>
      </c>
      <c r="D1540" t="s">
        <v>4518</v>
      </c>
    </row>
    <row r="1541" spans="1:4">
      <c r="A1541" t="s">
        <v>1131</v>
      </c>
      <c r="B1541" t="s">
        <v>2248</v>
      </c>
      <c r="C1541" t="s">
        <v>4533</v>
      </c>
      <c r="D1541" t="s">
        <v>4551</v>
      </c>
    </row>
    <row r="1542" spans="1:4">
      <c r="A1542" t="s">
        <v>1133</v>
      </c>
      <c r="B1542" t="s">
        <v>2250</v>
      </c>
      <c r="C1542" t="s">
        <v>4533</v>
      </c>
      <c r="D1542" t="s">
        <v>4551</v>
      </c>
    </row>
    <row r="1543" spans="1:4">
      <c r="A1543" t="s">
        <v>1151</v>
      </c>
      <c r="B1543" t="s">
        <v>2268</v>
      </c>
      <c r="C1543" t="s">
        <v>4517</v>
      </c>
      <c r="D1543" t="s">
        <v>4518</v>
      </c>
    </row>
    <row r="1544" spans="1:4">
      <c r="A1544" t="s">
        <v>1332</v>
      </c>
      <c r="B1544" t="s">
        <v>2369</v>
      </c>
      <c r="C1544" t="s">
        <v>2770</v>
      </c>
      <c r="D1544" t="s">
        <v>4551</v>
      </c>
    </row>
    <row r="1545" spans="1:4">
      <c r="A1545" t="s">
        <v>1333</v>
      </c>
      <c r="B1545" t="s">
        <v>2370</v>
      </c>
      <c r="C1545" t="s">
        <v>2770</v>
      </c>
      <c r="D1545" t="s">
        <v>4551</v>
      </c>
    </row>
    <row r="1546" spans="1:4">
      <c r="A1546" t="s">
        <v>1269</v>
      </c>
      <c r="B1546" t="s">
        <v>2324</v>
      </c>
      <c r="C1546" t="s">
        <v>4573</v>
      </c>
      <c r="D1546" t="s">
        <v>4574</v>
      </c>
    </row>
    <row r="1547" spans="1:4">
      <c r="A1547" t="s">
        <v>1283</v>
      </c>
      <c r="B1547" t="s">
        <v>2337</v>
      </c>
      <c r="C1547" t="s">
        <v>4573</v>
      </c>
      <c r="D1547" t="s">
        <v>4574</v>
      </c>
    </row>
    <row r="1548" spans="1:4">
      <c r="A1548" t="s">
        <v>1167</v>
      </c>
      <c r="B1548" t="s">
        <v>2284</v>
      </c>
      <c r="C1548" t="s">
        <v>4517</v>
      </c>
      <c r="D1548" t="s">
        <v>4518</v>
      </c>
    </row>
    <row r="1549" spans="1:4">
      <c r="A1549" t="s">
        <v>1163</v>
      </c>
      <c r="B1549" t="s">
        <v>2280</v>
      </c>
      <c r="C1549" t="s">
        <v>4533</v>
      </c>
      <c r="D1549" t="s">
        <v>4551</v>
      </c>
    </row>
    <row r="1550" spans="1:4">
      <c r="A1550" t="s">
        <v>1164</v>
      </c>
      <c r="B1550" t="s">
        <v>2281</v>
      </c>
      <c r="C1550" t="s">
        <v>4573</v>
      </c>
      <c r="D1550" t="s">
        <v>4574</v>
      </c>
    </row>
    <row r="1551" spans="1:4">
      <c r="A1551" t="s">
        <v>5868</v>
      </c>
      <c r="B1551" t="s">
        <v>5869</v>
      </c>
      <c r="C1551" t="s">
        <v>4533</v>
      </c>
      <c r="D1551" t="s">
        <v>4551</v>
      </c>
    </row>
    <row r="1552" spans="1:4">
      <c r="A1552" t="s">
        <v>49</v>
      </c>
      <c r="B1552" t="s">
        <v>413</v>
      </c>
      <c r="C1552" t="s">
        <v>4573</v>
      </c>
      <c r="D1552" t="s">
        <v>4574</v>
      </c>
    </row>
    <row r="1553" spans="1:4">
      <c r="A1553" t="s">
        <v>1662</v>
      </c>
      <c r="B1553" t="s">
        <v>2432</v>
      </c>
      <c r="C1553" t="s">
        <v>4573</v>
      </c>
      <c r="D1553" t="s">
        <v>4574</v>
      </c>
    </row>
    <row r="1554" spans="1:4">
      <c r="A1554" t="s">
        <v>60</v>
      </c>
      <c r="B1554" t="s">
        <v>411</v>
      </c>
      <c r="C1554" t="s">
        <v>4533</v>
      </c>
      <c r="D1554" t="s">
        <v>4551</v>
      </c>
    </row>
    <row r="1555" spans="1:4">
      <c r="A1555" t="s">
        <v>3516</v>
      </c>
      <c r="B1555" t="s">
        <v>3515</v>
      </c>
      <c r="C1555" t="s">
        <v>4573</v>
      </c>
      <c r="D1555" t="s">
        <v>4574</v>
      </c>
    </row>
    <row r="1556" spans="1:4">
      <c r="A1556" t="s">
        <v>1260</v>
      </c>
      <c r="B1556" t="s">
        <v>2315</v>
      </c>
      <c r="C1556" t="s">
        <v>4517</v>
      </c>
      <c r="D1556" t="s">
        <v>4518</v>
      </c>
    </row>
    <row r="1557" spans="1:4">
      <c r="A1557" t="s">
        <v>1346</v>
      </c>
      <c r="B1557" t="s">
        <v>2383</v>
      </c>
      <c r="C1557" t="s">
        <v>2770</v>
      </c>
      <c r="D1557" t="s">
        <v>4770</v>
      </c>
    </row>
    <row r="1558" spans="1:4">
      <c r="A1558" t="s">
        <v>1348</v>
      </c>
      <c r="B1558" t="s">
        <v>2385</v>
      </c>
      <c r="C1558" t="s">
        <v>2770</v>
      </c>
      <c r="D1558" t="s">
        <v>4770</v>
      </c>
    </row>
    <row r="1559" spans="1:4">
      <c r="A1559" t="s">
        <v>1341</v>
      </c>
      <c r="B1559" t="s">
        <v>2378</v>
      </c>
      <c r="C1559" t="s">
        <v>2770</v>
      </c>
      <c r="D1559" t="s">
        <v>4551</v>
      </c>
    </row>
    <row r="1560" spans="1:4">
      <c r="A1560" t="s">
        <v>1266</v>
      </c>
      <c r="B1560" t="s">
        <v>2321</v>
      </c>
      <c r="C1560" t="s">
        <v>4517</v>
      </c>
      <c r="D1560" t="s">
        <v>4518</v>
      </c>
    </row>
    <row r="1561" spans="1:4">
      <c r="A1561" t="s">
        <v>162</v>
      </c>
      <c r="B1561" t="s">
        <v>520</v>
      </c>
      <c r="C1561" t="s">
        <v>4589</v>
      </c>
      <c r="D1561" t="s">
        <v>4770</v>
      </c>
    </row>
    <row r="1562" spans="1:4">
      <c r="A1562" t="s">
        <v>1298</v>
      </c>
      <c r="B1562" t="s">
        <v>2351</v>
      </c>
      <c r="C1562" t="s">
        <v>4517</v>
      </c>
      <c r="D1562" t="s">
        <v>4518</v>
      </c>
    </row>
    <row r="1563" spans="1:4">
      <c r="A1563" t="s">
        <v>5870</v>
      </c>
      <c r="B1563" t="s">
        <v>5871</v>
      </c>
      <c r="C1563" t="s">
        <v>4589</v>
      </c>
      <c r="D1563" t="s">
        <v>4770</v>
      </c>
    </row>
    <row r="1564" spans="1:4">
      <c r="A1564" t="s">
        <v>5872</v>
      </c>
      <c r="B1564" t="s">
        <v>5873</v>
      </c>
      <c r="C1564" t="s">
        <v>4589</v>
      </c>
      <c r="D1564" t="s">
        <v>4770</v>
      </c>
    </row>
    <row r="1565" spans="1:4">
      <c r="A1565" t="s">
        <v>1047</v>
      </c>
      <c r="B1565" t="s">
        <v>2214</v>
      </c>
      <c r="C1565" t="s">
        <v>4589</v>
      </c>
      <c r="D1565" t="s">
        <v>4770</v>
      </c>
    </row>
    <row r="1566" spans="1:4">
      <c r="A1566" t="s">
        <v>5874</v>
      </c>
      <c r="B1566" t="s">
        <v>5875</v>
      </c>
      <c r="C1566" t="s">
        <v>2770</v>
      </c>
      <c r="D1566" t="s">
        <v>4899</v>
      </c>
    </row>
    <row r="1567" spans="1:4">
      <c r="A1567" t="s">
        <v>145</v>
      </c>
      <c r="B1567" t="s">
        <v>5876</v>
      </c>
      <c r="C1567" t="s">
        <v>4533</v>
      </c>
      <c r="D1567" t="s">
        <v>4551</v>
      </c>
    </row>
    <row r="1568" spans="1:4">
      <c r="A1568" t="s">
        <v>1274</v>
      </c>
      <c r="B1568" t="s">
        <v>2329</v>
      </c>
      <c r="C1568" t="s">
        <v>4533</v>
      </c>
      <c r="D1568" t="s">
        <v>4551</v>
      </c>
    </row>
    <row r="1569" spans="1:4">
      <c r="A1569" t="s">
        <v>188</v>
      </c>
      <c r="B1569" t="s">
        <v>460</v>
      </c>
      <c r="C1569" t="s">
        <v>4573</v>
      </c>
      <c r="D1569" t="s">
        <v>4574</v>
      </c>
    </row>
    <row r="1570" spans="1:4">
      <c r="A1570" t="s">
        <v>974</v>
      </c>
      <c r="B1570" t="s">
        <v>477</v>
      </c>
      <c r="C1570" t="s">
        <v>4517</v>
      </c>
      <c r="D1570" t="s">
        <v>4518</v>
      </c>
    </row>
    <row r="1571" spans="1:4">
      <c r="A1571" t="s">
        <v>917</v>
      </c>
      <c r="B1571" t="s">
        <v>2161</v>
      </c>
      <c r="C1571" t="s">
        <v>4573</v>
      </c>
      <c r="D1571" t="s">
        <v>4574</v>
      </c>
    </row>
    <row r="1572" spans="1:4">
      <c r="A1572" t="s">
        <v>5877</v>
      </c>
      <c r="B1572" t="s">
        <v>5878</v>
      </c>
      <c r="C1572" t="s">
        <v>4589</v>
      </c>
      <c r="D1572" t="s">
        <v>4770</v>
      </c>
    </row>
    <row r="1573" spans="1:4">
      <c r="A1573" t="s">
        <v>1013</v>
      </c>
      <c r="B1573" t="s">
        <v>2199</v>
      </c>
      <c r="C1573" t="s">
        <v>4573</v>
      </c>
      <c r="D1573" t="s">
        <v>4574</v>
      </c>
    </row>
    <row r="1574" spans="1:4">
      <c r="A1574" t="s">
        <v>1330</v>
      </c>
      <c r="B1574" t="s">
        <v>2367</v>
      </c>
      <c r="C1574" t="s">
        <v>2770</v>
      </c>
      <c r="D1574" t="s">
        <v>4551</v>
      </c>
    </row>
    <row r="1575" spans="1:4">
      <c r="A1575" t="s">
        <v>1261</v>
      </c>
      <c r="B1575" t="s">
        <v>2316</v>
      </c>
      <c r="C1575" t="s">
        <v>4517</v>
      </c>
      <c r="D1575" t="s">
        <v>4518</v>
      </c>
    </row>
    <row r="1576" spans="1:4">
      <c r="A1576" t="s">
        <v>219</v>
      </c>
      <c r="B1576" t="s">
        <v>295</v>
      </c>
      <c r="C1576" t="s">
        <v>4573</v>
      </c>
      <c r="D1576" t="s">
        <v>4574</v>
      </c>
    </row>
    <row r="1577" spans="1:4">
      <c r="A1577" t="s">
        <v>234</v>
      </c>
      <c r="B1577" t="s">
        <v>340</v>
      </c>
      <c r="C1577" t="s">
        <v>4533</v>
      </c>
      <c r="D1577" t="s">
        <v>4551</v>
      </c>
    </row>
    <row r="1578" spans="1:4">
      <c r="A1578" t="s">
        <v>1006</v>
      </c>
      <c r="B1578" t="s">
        <v>2193</v>
      </c>
      <c r="C1578" t="s">
        <v>4573</v>
      </c>
      <c r="D1578" t="s">
        <v>4574</v>
      </c>
    </row>
    <row r="1579" spans="1:4">
      <c r="A1579" t="s">
        <v>1273</v>
      </c>
      <c r="B1579" t="s">
        <v>2328</v>
      </c>
      <c r="C1579" t="s">
        <v>4573</v>
      </c>
      <c r="D1579" t="s">
        <v>4574</v>
      </c>
    </row>
    <row r="1580" spans="1:4">
      <c r="A1580" t="s">
        <v>3470</v>
      </c>
      <c r="B1580" t="s">
        <v>3469</v>
      </c>
      <c r="C1580" t="s">
        <v>4573</v>
      </c>
      <c r="D1580" t="s">
        <v>4574</v>
      </c>
    </row>
    <row r="1581" spans="1:4">
      <c r="A1581" t="s">
        <v>238</v>
      </c>
      <c r="B1581" t="s">
        <v>330</v>
      </c>
      <c r="C1581" t="s">
        <v>4533</v>
      </c>
      <c r="D1581" t="s">
        <v>4551</v>
      </c>
    </row>
    <row r="1582" spans="1:4">
      <c r="A1582" t="s">
        <v>702</v>
      </c>
      <c r="B1582" t="s">
        <v>2032</v>
      </c>
      <c r="C1582" t="s">
        <v>4589</v>
      </c>
      <c r="D1582" t="s">
        <v>4770</v>
      </c>
    </row>
    <row r="1583" spans="1:4">
      <c r="A1583" t="s">
        <v>600</v>
      </c>
      <c r="B1583" t="s">
        <v>2770</v>
      </c>
      <c r="C1583" t="s">
        <v>2770</v>
      </c>
      <c r="D1583" t="s">
        <v>4514</v>
      </c>
    </row>
    <row r="1584" spans="1:4">
      <c r="A1584" t="s">
        <v>1143</v>
      </c>
      <c r="B1584" t="s">
        <v>2260</v>
      </c>
      <c r="C1584" t="s">
        <v>4517</v>
      </c>
      <c r="D1584" t="s">
        <v>4518</v>
      </c>
    </row>
    <row r="1585" spans="1:4">
      <c r="A1585" t="s">
        <v>1279</v>
      </c>
      <c r="B1585" t="s">
        <v>2334</v>
      </c>
      <c r="C1585" t="s">
        <v>4573</v>
      </c>
      <c r="D1585" t="s">
        <v>4574</v>
      </c>
    </row>
    <row r="1586" spans="1:4">
      <c r="A1586" t="s">
        <v>738</v>
      </c>
      <c r="B1586" t="s">
        <v>2065</v>
      </c>
      <c r="C1586" t="s">
        <v>4533</v>
      </c>
      <c r="D1586" t="s">
        <v>4551</v>
      </c>
    </row>
    <row r="1587" spans="1:4">
      <c r="A1587" t="s">
        <v>1398</v>
      </c>
      <c r="B1587" t="s">
        <v>2419</v>
      </c>
      <c r="C1587" t="s">
        <v>4665</v>
      </c>
      <c r="D1587" t="s">
        <v>4522</v>
      </c>
    </row>
    <row r="1588" spans="1:4">
      <c r="A1588" t="s">
        <v>42</v>
      </c>
      <c r="B1588" t="s">
        <v>500</v>
      </c>
      <c r="C1588" t="s">
        <v>4533</v>
      </c>
      <c r="D1588" t="s">
        <v>4551</v>
      </c>
    </row>
    <row r="1589" spans="1:4">
      <c r="A1589" t="s">
        <v>740</v>
      </c>
      <c r="B1589" t="s">
        <v>3641</v>
      </c>
      <c r="C1589" t="s">
        <v>4533</v>
      </c>
      <c r="D1589" t="s">
        <v>4551</v>
      </c>
    </row>
    <row r="1590" spans="1:4">
      <c r="A1590" t="s">
        <v>23</v>
      </c>
      <c r="B1590" t="s">
        <v>2447</v>
      </c>
      <c r="C1590" t="s">
        <v>2770</v>
      </c>
      <c r="D1590" t="s">
        <v>4551</v>
      </c>
    </row>
    <row r="1591" spans="1:4">
      <c r="A1591" t="s">
        <v>710</v>
      </c>
      <c r="B1591" t="s">
        <v>2038</v>
      </c>
      <c r="C1591" t="s">
        <v>4589</v>
      </c>
      <c r="D1591" t="s">
        <v>4770</v>
      </c>
    </row>
    <row r="1592" spans="1:4">
      <c r="A1592" t="s">
        <v>1157</v>
      </c>
      <c r="B1592" t="s">
        <v>2274</v>
      </c>
      <c r="C1592" t="s">
        <v>4533</v>
      </c>
      <c r="D1592" t="s">
        <v>4551</v>
      </c>
    </row>
    <row r="1593" spans="1:4">
      <c r="A1593" t="s">
        <v>1342</v>
      </c>
      <c r="B1593" t="s">
        <v>2379</v>
      </c>
      <c r="C1593" t="s">
        <v>2770</v>
      </c>
      <c r="D1593" t="s">
        <v>4770</v>
      </c>
    </row>
    <row r="1594" spans="1:4">
      <c r="A1594" t="s">
        <v>1336</v>
      </c>
      <c r="B1594" t="s">
        <v>2373</v>
      </c>
      <c r="C1594" t="s">
        <v>2770</v>
      </c>
      <c r="D1594" t="s">
        <v>4551</v>
      </c>
    </row>
    <row r="1595" spans="1:4">
      <c r="A1595" t="s">
        <v>134</v>
      </c>
      <c r="B1595" t="s">
        <v>396</v>
      </c>
      <c r="C1595" t="s">
        <v>4573</v>
      </c>
      <c r="D1595" t="s">
        <v>4574</v>
      </c>
    </row>
    <row r="1596" spans="1:4">
      <c r="A1596" t="s">
        <v>613</v>
      </c>
      <c r="B1596" t="s">
        <v>2770</v>
      </c>
      <c r="C1596" t="s">
        <v>2770</v>
      </c>
      <c r="D1596" t="s">
        <v>4518</v>
      </c>
    </row>
    <row r="1597" spans="1:4">
      <c r="A1597" t="s">
        <v>3511</v>
      </c>
      <c r="B1597" t="s">
        <v>2770</v>
      </c>
      <c r="C1597" t="s">
        <v>2770</v>
      </c>
      <c r="D1597" t="s">
        <v>4770</v>
      </c>
    </row>
    <row r="1598" spans="1:4">
      <c r="A1598" t="s">
        <v>3106</v>
      </c>
      <c r="B1598" t="s">
        <v>5879</v>
      </c>
      <c r="C1598" t="s">
        <v>2770</v>
      </c>
      <c r="D1598" t="s">
        <v>4770</v>
      </c>
    </row>
    <row r="1599" spans="1:4">
      <c r="A1599" t="s">
        <v>5880</v>
      </c>
      <c r="B1599" t="s">
        <v>5881</v>
      </c>
      <c r="C1599" t="s">
        <v>4665</v>
      </c>
      <c r="D1599" t="s">
        <v>4522</v>
      </c>
    </row>
    <row r="1600" spans="1:4">
      <c r="A1600" t="s">
        <v>671</v>
      </c>
      <c r="B1600" t="s">
        <v>2017</v>
      </c>
      <c r="C1600" t="s">
        <v>4533</v>
      </c>
      <c r="D1600" t="s">
        <v>4551</v>
      </c>
    </row>
    <row r="1601" spans="1:4">
      <c r="A1601" t="s">
        <v>1669</v>
      </c>
      <c r="B1601" t="s">
        <v>2439</v>
      </c>
      <c r="C1601" t="s">
        <v>2770</v>
      </c>
      <c r="D1601" t="s">
        <v>4899</v>
      </c>
    </row>
    <row r="1602" spans="1:4">
      <c r="A1602" t="s">
        <v>1147</v>
      </c>
      <c r="B1602" t="s">
        <v>2264</v>
      </c>
      <c r="C1602" t="s">
        <v>4533</v>
      </c>
      <c r="D1602" t="s">
        <v>4551</v>
      </c>
    </row>
    <row r="1603" spans="1:4">
      <c r="A1603" t="s">
        <v>701</v>
      </c>
      <c r="B1603" t="s">
        <v>2031</v>
      </c>
      <c r="C1603" t="s">
        <v>4517</v>
      </c>
      <c r="D1603" t="s">
        <v>4518</v>
      </c>
    </row>
    <row r="1604" spans="1:4">
      <c r="A1604" t="s">
        <v>1671</v>
      </c>
      <c r="B1604" t="s">
        <v>2441</v>
      </c>
      <c r="C1604" t="s">
        <v>2770</v>
      </c>
      <c r="D1604" t="s">
        <v>4899</v>
      </c>
    </row>
    <row r="1605" spans="1:4">
      <c r="A1605" t="s">
        <v>230</v>
      </c>
      <c r="B1605" t="s">
        <v>326</v>
      </c>
      <c r="C1605" t="s">
        <v>4533</v>
      </c>
      <c r="D1605" t="s">
        <v>4551</v>
      </c>
    </row>
    <row r="1606" spans="1:4">
      <c r="A1606" t="s">
        <v>666</v>
      </c>
      <c r="B1606" t="s">
        <v>2013</v>
      </c>
      <c r="C1606" t="s">
        <v>4573</v>
      </c>
      <c r="D1606" t="s">
        <v>4574</v>
      </c>
    </row>
    <row r="1607" spans="1:4">
      <c r="A1607" t="s">
        <v>101</v>
      </c>
      <c r="B1607" t="s">
        <v>361</v>
      </c>
      <c r="C1607" t="s">
        <v>4573</v>
      </c>
      <c r="D1607" t="s">
        <v>4574</v>
      </c>
    </row>
    <row r="1608" spans="1:4">
      <c r="A1608" t="s">
        <v>747</v>
      </c>
      <c r="B1608" t="s">
        <v>2074</v>
      </c>
      <c r="C1608" t="s">
        <v>4573</v>
      </c>
      <c r="D1608" t="s">
        <v>4574</v>
      </c>
    </row>
    <row r="1609" spans="1:4">
      <c r="A1609" t="s">
        <v>3462</v>
      </c>
      <c r="B1609" t="s">
        <v>3461</v>
      </c>
      <c r="C1609" t="s">
        <v>4573</v>
      </c>
      <c r="D1609" t="s">
        <v>4574</v>
      </c>
    </row>
    <row r="1610" spans="1:4">
      <c r="A1610" t="s">
        <v>3046</v>
      </c>
      <c r="B1610" t="s">
        <v>2770</v>
      </c>
      <c r="C1610" t="s">
        <v>2770</v>
      </c>
      <c r="D1610" t="s">
        <v>4551</v>
      </c>
    </row>
    <row r="1611" spans="1:4">
      <c r="A1611" t="s">
        <v>5882</v>
      </c>
      <c r="B1611" t="s">
        <v>2770</v>
      </c>
      <c r="C1611" t="s">
        <v>2770</v>
      </c>
      <c r="D1611" t="s">
        <v>4518</v>
      </c>
    </row>
    <row r="1612" spans="1:4">
      <c r="A1612" t="s">
        <v>3137</v>
      </c>
      <c r="B1612" t="s">
        <v>2770</v>
      </c>
      <c r="C1612" t="s">
        <v>2770</v>
      </c>
      <c r="D1612" t="s">
        <v>4770</v>
      </c>
    </row>
    <row r="1613" spans="1:4">
      <c r="A1613" t="s">
        <v>1038</v>
      </c>
      <c r="B1613" t="s">
        <v>2770</v>
      </c>
      <c r="C1613" t="s">
        <v>2770</v>
      </c>
      <c r="D1613" t="s">
        <v>4551</v>
      </c>
    </row>
    <row r="1614" spans="1:4">
      <c r="A1614" t="s">
        <v>1417</v>
      </c>
      <c r="B1614" t="s">
        <v>2423</v>
      </c>
      <c r="C1614" t="s">
        <v>4665</v>
      </c>
      <c r="D1614" t="s">
        <v>4522</v>
      </c>
    </row>
    <row r="1615" spans="1:4">
      <c r="A1615" t="s">
        <v>5883</v>
      </c>
      <c r="B1615" t="s">
        <v>5884</v>
      </c>
      <c r="C1615" t="s">
        <v>4665</v>
      </c>
      <c r="D1615" t="s">
        <v>4522</v>
      </c>
    </row>
    <row r="1616" spans="1:4">
      <c r="A1616" t="s">
        <v>975</v>
      </c>
      <c r="B1616" t="s">
        <v>2176</v>
      </c>
      <c r="C1616" t="s">
        <v>2770</v>
      </c>
      <c r="D1616" t="s">
        <v>4551</v>
      </c>
    </row>
    <row r="1617" spans="1:4">
      <c r="A1617" t="s">
        <v>744</v>
      </c>
      <c r="B1617" t="s">
        <v>3635</v>
      </c>
      <c r="C1617" t="s">
        <v>4533</v>
      </c>
      <c r="D1617" t="s">
        <v>4551</v>
      </c>
    </row>
    <row r="1618" spans="1:4">
      <c r="A1618" t="s">
        <v>810</v>
      </c>
      <c r="B1618" t="s">
        <v>2137</v>
      </c>
      <c r="C1618" t="s">
        <v>4573</v>
      </c>
      <c r="D1618" t="s">
        <v>4574</v>
      </c>
    </row>
    <row r="1619" spans="1:4">
      <c r="A1619" t="s">
        <v>231</v>
      </c>
      <c r="B1619" t="s">
        <v>327</v>
      </c>
      <c r="C1619" t="s">
        <v>4573</v>
      </c>
      <c r="D1619" t="s">
        <v>4574</v>
      </c>
    </row>
    <row r="1620" spans="1:4">
      <c r="A1620" t="s">
        <v>5885</v>
      </c>
      <c r="B1620" t="s">
        <v>5886</v>
      </c>
      <c r="C1620" t="s">
        <v>4589</v>
      </c>
      <c r="D1620" t="s">
        <v>4770</v>
      </c>
    </row>
    <row r="1621" spans="1:4">
      <c r="A1621" t="s">
        <v>67</v>
      </c>
      <c r="B1621" t="s">
        <v>435</v>
      </c>
      <c r="C1621" t="s">
        <v>4573</v>
      </c>
      <c r="D1621" t="s">
        <v>4574</v>
      </c>
    </row>
    <row r="1622" spans="1:4">
      <c r="A1622" t="s">
        <v>72</v>
      </c>
      <c r="B1622" t="s">
        <v>430</v>
      </c>
      <c r="C1622" t="s">
        <v>4533</v>
      </c>
      <c r="D1622" t="s">
        <v>4551</v>
      </c>
    </row>
    <row r="1623" spans="1:4">
      <c r="A1623" t="s">
        <v>665</v>
      </c>
      <c r="B1623" t="s">
        <v>2012</v>
      </c>
      <c r="C1623" t="s">
        <v>4533</v>
      </c>
      <c r="D1623" t="s">
        <v>4551</v>
      </c>
    </row>
    <row r="1624" spans="1:4">
      <c r="A1624" t="s">
        <v>1290</v>
      </c>
      <c r="B1624" t="s">
        <v>2343</v>
      </c>
      <c r="C1624" t="s">
        <v>4517</v>
      </c>
      <c r="D1624" t="s">
        <v>4518</v>
      </c>
    </row>
    <row r="1625" spans="1:4">
      <c r="A1625" t="s">
        <v>5887</v>
      </c>
      <c r="B1625" t="s">
        <v>5888</v>
      </c>
      <c r="C1625" t="s">
        <v>4589</v>
      </c>
      <c r="D1625" t="s">
        <v>4770</v>
      </c>
    </row>
    <row r="1626" spans="1:4">
      <c r="A1626" t="s">
        <v>618</v>
      </c>
      <c r="B1626" t="s">
        <v>1989</v>
      </c>
      <c r="C1626" t="s">
        <v>4517</v>
      </c>
      <c r="D1626" t="s">
        <v>4518</v>
      </c>
    </row>
    <row r="1627" spans="1:4">
      <c r="A1627" t="s">
        <v>5889</v>
      </c>
      <c r="B1627" t="s">
        <v>5890</v>
      </c>
      <c r="C1627" t="s">
        <v>4517</v>
      </c>
      <c r="D1627" t="s">
        <v>4518</v>
      </c>
    </row>
    <row r="1628" spans="1:4">
      <c r="A1628" t="s">
        <v>5891</v>
      </c>
      <c r="B1628" t="s">
        <v>5892</v>
      </c>
      <c r="C1628" t="s">
        <v>2770</v>
      </c>
      <c r="D1628" t="s">
        <v>4522</v>
      </c>
    </row>
    <row r="1629" spans="1:4">
      <c r="A1629" t="s">
        <v>5893</v>
      </c>
      <c r="B1629" t="s">
        <v>5894</v>
      </c>
      <c r="C1629" t="s">
        <v>4665</v>
      </c>
      <c r="D1629" t="s">
        <v>4522</v>
      </c>
    </row>
    <row r="1630" spans="1:4">
      <c r="A1630" t="s">
        <v>5895</v>
      </c>
      <c r="B1630" t="s">
        <v>5896</v>
      </c>
      <c r="C1630" t="s">
        <v>4665</v>
      </c>
      <c r="D1630" t="s">
        <v>4522</v>
      </c>
    </row>
    <row r="1631" spans="1:4">
      <c r="A1631" t="s">
        <v>5897</v>
      </c>
      <c r="B1631" t="s">
        <v>5898</v>
      </c>
      <c r="C1631" t="s">
        <v>4665</v>
      </c>
      <c r="D1631" t="s">
        <v>4522</v>
      </c>
    </row>
    <row r="1632" spans="1:4">
      <c r="A1632" t="s">
        <v>5899</v>
      </c>
      <c r="B1632" t="s">
        <v>5900</v>
      </c>
      <c r="C1632" t="s">
        <v>4517</v>
      </c>
      <c r="D1632" t="s">
        <v>4518</v>
      </c>
    </row>
    <row r="1633" spans="1:4">
      <c r="A1633" t="s">
        <v>5901</v>
      </c>
      <c r="B1633" t="s">
        <v>5902</v>
      </c>
      <c r="C1633" t="s">
        <v>4517</v>
      </c>
      <c r="D1633" t="s">
        <v>4518</v>
      </c>
    </row>
    <row r="1634" spans="1:4">
      <c r="A1634" t="s">
        <v>5903</v>
      </c>
      <c r="B1634" t="s">
        <v>5904</v>
      </c>
      <c r="C1634" t="s">
        <v>4573</v>
      </c>
      <c r="D1634" t="s">
        <v>4574</v>
      </c>
    </row>
    <row r="1635" spans="1:4">
      <c r="A1635" t="s">
        <v>5905</v>
      </c>
      <c r="B1635" t="s">
        <v>5906</v>
      </c>
      <c r="C1635" t="s">
        <v>4517</v>
      </c>
      <c r="D1635" t="s">
        <v>4518</v>
      </c>
    </row>
    <row r="1636" spans="1:4">
      <c r="A1636" t="s">
        <v>5907</v>
      </c>
      <c r="B1636" t="s">
        <v>5908</v>
      </c>
      <c r="C1636" t="s">
        <v>4665</v>
      </c>
      <c r="D1636" t="s">
        <v>4522</v>
      </c>
    </row>
    <row r="1637" spans="1:4">
      <c r="A1637" t="s">
        <v>5909</v>
      </c>
      <c r="B1637" t="s">
        <v>2770</v>
      </c>
      <c r="C1637" t="s">
        <v>4665</v>
      </c>
      <c r="D1637" t="s">
        <v>4522</v>
      </c>
    </row>
    <row r="1638" spans="1:4">
      <c r="A1638" t="s">
        <v>5910</v>
      </c>
      <c r="B1638" t="s">
        <v>5911</v>
      </c>
      <c r="C1638" t="s">
        <v>4513</v>
      </c>
      <c r="D1638" t="s">
        <v>4514</v>
      </c>
    </row>
    <row r="1639" spans="1:4">
      <c r="A1639" t="s">
        <v>5912</v>
      </c>
      <c r="B1639" t="s">
        <v>5913</v>
      </c>
      <c r="C1639" t="s">
        <v>4665</v>
      </c>
      <c r="D1639" t="s">
        <v>4522</v>
      </c>
    </row>
    <row r="1640" spans="1:4">
      <c r="A1640" t="s">
        <v>4592</v>
      </c>
      <c r="B1640" t="s">
        <v>5914</v>
      </c>
      <c r="C1640" t="s">
        <v>2770</v>
      </c>
      <c r="D1640" t="s">
        <v>4522</v>
      </c>
    </row>
    <row r="1641" spans="1:4">
      <c r="A1641" t="s">
        <v>1893</v>
      </c>
      <c r="B1641" t="s">
        <v>2599</v>
      </c>
      <c r="C1641" t="s">
        <v>4513</v>
      </c>
      <c r="D1641" t="s">
        <v>4514</v>
      </c>
    </row>
    <row r="1642" spans="1:4">
      <c r="A1642" t="s">
        <v>5915</v>
      </c>
      <c r="B1642" t="s">
        <v>5916</v>
      </c>
      <c r="C1642" t="s">
        <v>4665</v>
      </c>
      <c r="D1642" t="s">
        <v>4522</v>
      </c>
    </row>
    <row r="1643" spans="1:4">
      <c r="A1643" t="s">
        <v>5917</v>
      </c>
      <c r="B1643" t="s">
        <v>5918</v>
      </c>
      <c r="C1643" t="s">
        <v>4521</v>
      </c>
      <c r="D1643" t="s">
        <v>4921</v>
      </c>
    </row>
    <row r="1644" spans="1:4">
      <c r="A1644" t="s">
        <v>5919</v>
      </c>
      <c r="B1644" t="s">
        <v>5920</v>
      </c>
      <c r="C1644" t="s">
        <v>4665</v>
      </c>
      <c r="D1644" t="s">
        <v>4522</v>
      </c>
    </row>
    <row r="1645" spans="1:4">
      <c r="A1645" t="s">
        <v>5921</v>
      </c>
      <c r="B1645" t="s">
        <v>5922</v>
      </c>
      <c r="C1645" t="s">
        <v>4513</v>
      </c>
      <c r="D1645" t="s">
        <v>4514</v>
      </c>
    </row>
    <row r="1646" spans="1:4">
      <c r="A1646" t="s">
        <v>1689</v>
      </c>
      <c r="B1646" t="s">
        <v>5923</v>
      </c>
      <c r="C1646" t="s">
        <v>4517</v>
      </c>
      <c r="D1646" t="s">
        <v>4518</v>
      </c>
    </row>
    <row r="1647" spans="1:4">
      <c r="A1647" t="s">
        <v>600</v>
      </c>
      <c r="B1647" t="s">
        <v>2770</v>
      </c>
      <c r="C1647" t="s">
        <v>2770</v>
      </c>
      <c r="D1647" t="s">
        <v>4514</v>
      </c>
    </row>
    <row r="1648" spans="1:4">
      <c r="A1648" t="s">
        <v>5924</v>
      </c>
      <c r="B1648" t="s">
        <v>5925</v>
      </c>
      <c r="C1648" t="s">
        <v>4513</v>
      </c>
      <c r="D1648" t="s">
        <v>4514</v>
      </c>
    </row>
    <row r="1649" spans="1:4">
      <c r="A1649" t="s">
        <v>1690</v>
      </c>
      <c r="B1649" t="s">
        <v>2452</v>
      </c>
      <c r="C1649" t="s">
        <v>4542</v>
      </c>
      <c r="D1649" t="s">
        <v>4543</v>
      </c>
    </row>
    <row r="1650" spans="1:4">
      <c r="A1650" t="s">
        <v>1688</v>
      </c>
      <c r="B1650" t="s">
        <v>5926</v>
      </c>
      <c r="C1650" t="s">
        <v>4517</v>
      </c>
      <c r="D1650" t="s">
        <v>4518</v>
      </c>
    </row>
    <row r="1651" spans="1:4">
      <c r="A1651" t="s">
        <v>5927</v>
      </c>
      <c r="B1651" t="s">
        <v>5928</v>
      </c>
      <c r="C1651" t="s">
        <v>2770</v>
      </c>
      <c r="D1651" t="s">
        <v>4574</v>
      </c>
    </row>
    <row r="1652" spans="1:4">
      <c r="A1652" t="s">
        <v>5929</v>
      </c>
      <c r="B1652" t="s">
        <v>5930</v>
      </c>
      <c r="C1652" t="s">
        <v>4665</v>
      </c>
      <c r="D1652" t="s">
        <v>4522</v>
      </c>
    </row>
    <row r="1653" spans="1:4">
      <c r="A1653" t="s">
        <v>5302</v>
      </c>
      <c r="B1653" t="s">
        <v>5931</v>
      </c>
      <c r="C1653" t="s">
        <v>4665</v>
      </c>
      <c r="D1653" t="s">
        <v>4522</v>
      </c>
    </row>
    <row r="1654" spans="1:4">
      <c r="A1654" t="s">
        <v>5932</v>
      </c>
      <c r="B1654" t="s">
        <v>5933</v>
      </c>
      <c r="C1654" t="s">
        <v>4513</v>
      </c>
      <c r="D1654" t="s">
        <v>4514</v>
      </c>
    </row>
    <row r="1655" spans="1:4">
      <c r="A1655" t="s">
        <v>5934</v>
      </c>
      <c r="B1655" t="s">
        <v>5935</v>
      </c>
      <c r="C1655" t="s">
        <v>4586</v>
      </c>
      <c r="D1655" t="s">
        <v>4522</v>
      </c>
    </row>
    <row r="1656" spans="1:4">
      <c r="A1656" t="s">
        <v>601</v>
      </c>
      <c r="B1656" t="s">
        <v>5936</v>
      </c>
      <c r="C1656" t="s">
        <v>4513</v>
      </c>
      <c r="D1656" t="s">
        <v>4514</v>
      </c>
    </row>
    <row r="1657" spans="1:4">
      <c r="A1657" t="s">
        <v>5937</v>
      </c>
      <c r="B1657" t="s">
        <v>5938</v>
      </c>
      <c r="C1657" t="s">
        <v>4665</v>
      </c>
      <c r="D1657" t="s">
        <v>4522</v>
      </c>
    </row>
    <row r="1658" spans="1:4">
      <c r="A1658" t="s">
        <v>5939</v>
      </c>
      <c r="B1658" t="s">
        <v>5940</v>
      </c>
      <c r="C1658" t="s">
        <v>4513</v>
      </c>
      <c r="D1658" t="s">
        <v>4514</v>
      </c>
    </row>
    <row r="1659" spans="1:4">
      <c r="A1659" t="s">
        <v>5941</v>
      </c>
      <c r="B1659" t="s">
        <v>5942</v>
      </c>
      <c r="C1659" t="s">
        <v>4517</v>
      </c>
      <c r="D1659" t="s">
        <v>4518</v>
      </c>
    </row>
    <row r="1660" spans="1:4">
      <c r="A1660" t="s">
        <v>5358</v>
      </c>
      <c r="B1660" t="s">
        <v>5359</v>
      </c>
      <c r="C1660" t="s">
        <v>4542</v>
      </c>
      <c r="D1660" t="s">
        <v>4543</v>
      </c>
    </row>
    <row r="1661" spans="1:4">
      <c r="A1661" t="s">
        <v>5921</v>
      </c>
      <c r="B1661" t="s">
        <v>5943</v>
      </c>
      <c r="C1661" t="s">
        <v>4513</v>
      </c>
      <c r="D1661" t="s">
        <v>4514</v>
      </c>
    </row>
    <row r="1662" spans="1:4">
      <c r="A1662" t="s">
        <v>5944</v>
      </c>
      <c r="B1662" t="s">
        <v>2770</v>
      </c>
      <c r="C1662" t="s">
        <v>2770</v>
      </c>
      <c r="D1662" t="s">
        <v>4551</v>
      </c>
    </row>
    <row r="1663" spans="1:4">
      <c r="A1663" t="s">
        <v>5945</v>
      </c>
      <c r="B1663" t="s">
        <v>5946</v>
      </c>
      <c r="C1663" t="s">
        <v>4517</v>
      </c>
      <c r="D1663" t="s">
        <v>4518</v>
      </c>
    </row>
    <row r="1664" spans="1:4">
      <c r="A1664" t="s">
        <v>5947</v>
      </c>
      <c r="B1664" t="s">
        <v>5948</v>
      </c>
      <c r="C1664" t="s">
        <v>4586</v>
      </c>
      <c r="D1664" t="s">
        <v>4522</v>
      </c>
    </row>
    <row r="1665" spans="1:4">
      <c r="A1665" t="s">
        <v>5912</v>
      </c>
      <c r="B1665" t="s">
        <v>5913</v>
      </c>
      <c r="C1665" t="s">
        <v>4665</v>
      </c>
      <c r="D1665" t="s">
        <v>4522</v>
      </c>
    </row>
    <row r="1666" spans="1:4">
      <c r="A1666" t="s">
        <v>5932</v>
      </c>
      <c r="B1666" t="s">
        <v>5933</v>
      </c>
      <c r="C1666" t="s">
        <v>4513</v>
      </c>
      <c r="D1666" t="s">
        <v>4514</v>
      </c>
    </row>
    <row r="1667" spans="1:4">
      <c r="A1667" t="s">
        <v>601</v>
      </c>
      <c r="B1667" t="s">
        <v>5936</v>
      </c>
      <c r="C1667" t="s">
        <v>4513</v>
      </c>
      <c r="D1667" t="s">
        <v>4514</v>
      </c>
    </row>
    <row r="1668" spans="1:4">
      <c r="A1668" t="s">
        <v>5949</v>
      </c>
      <c r="B1668" t="s">
        <v>5950</v>
      </c>
      <c r="C1668" t="s">
        <v>2770</v>
      </c>
      <c r="D1668" t="s">
        <v>4522</v>
      </c>
    </row>
    <row r="1669" spans="1:4">
      <c r="A1669" t="s">
        <v>600</v>
      </c>
      <c r="B1669" t="s">
        <v>2770</v>
      </c>
      <c r="C1669" t="s">
        <v>2770</v>
      </c>
      <c r="D1669" t="s">
        <v>4514</v>
      </c>
    </row>
    <row r="1670" spans="1:4">
      <c r="A1670" t="s">
        <v>5951</v>
      </c>
      <c r="B1670" t="s">
        <v>5952</v>
      </c>
      <c r="C1670" t="s">
        <v>4513</v>
      </c>
      <c r="D1670" t="s">
        <v>4514</v>
      </c>
    </row>
    <row r="1671" spans="1:4">
      <c r="A1671" t="s">
        <v>1849</v>
      </c>
      <c r="B1671" t="s">
        <v>2560</v>
      </c>
      <c r="C1671" t="s">
        <v>4573</v>
      </c>
      <c r="D1671" t="s">
        <v>4574</v>
      </c>
    </row>
    <row r="1672" spans="1:4">
      <c r="A1672" t="s">
        <v>5910</v>
      </c>
      <c r="B1672" t="s">
        <v>5953</v>
      </c>
      <c r="C1672" t="s">
        <v>4513</v>
      </c>
      <c r="D1672" t="s">
        <v>4514</v>
      </c>
    </row>
    <row r="1673" spans="1:4">
      <c r="A1673" t="s">
        <v>4592</v>
      </c>
      <c r="B1673" t="s">
        <v>5914</v>
      </c>
      <c r="C1673" t="s">
        <v>2770</v>
      </c>
      <c r="D1673" t="s">
        <v>4522</v>
      </c>
    </row>
    <row r="1674" spans="1:4">
      <c r="A1674" t="s">
        <v>2681</v>
      </c>
      <c r="B1674" t="s">
        <v>2682</v>
      </c>
      <c r="C1674" t="s">
        <v>2770</v>
      </c>
      <c r="D1674" t="s">
        <v>4522</v>
      </c>
    </row>
    <row r="1675" spans="1:4">
      <c r="A1675" t="s">
        <v>1893</v>
      </c>
      <c r="B1675" t="s">
        <v>2599</v>
      </c>
      <c r="C1675" t="s">
        <v>4513</v>
      </c>
      <c r="D1675" t="s">
        <v>4514</v>
      </c>
    </row>
    <row r="1676" spans="1:4">
      <c r="A1676" t="s">
        <v>1969</v>
      </c>
      <c r="B1676" t="s">
        <v>2566</v>
      </c>
      <c r="C1676" t="s">
        <v>4573</v>
      </c>
      <c r="D1676" t="s">
        <v>4574</v>
      </c>
    </row>
    <row r="1677" spans="1:4">
      <c r="A1677" t="s">
        <v>5910</v>
      </c>
      <c r="B1677" t="s">
        <v>5953</v>
      </c>
      <c r="C1677" t="s">
        <v>4513</v>
      </c>
      <c r="D1677" t="s">
        <v>4514</v>
      </c>
    </row>
    <row r="1678" spans="1:4">
      <c r="A1678" t="s">
        <v>5954</v>
      </c>
      <c r="B1678" t="s">
        <v>5955</v>
      </c>
      <c r="C1678" t="s">
        <v>2770</v>
      </c>
      <c r="D1678" t="s">
        <v>4522</v>
      </c>
    </row>
    <row r="1679" spans="1:4">
      <c r="A1679" t="s">
        <v>5956</v>
      </c>
      <c r="B1679" t="s">
        <v>5957</v>
      </c>
      <c r="C1679" t="s">
        <v>2770</v>
      </c>
      <c r="D1679" t="s">
        <v>4522</v>
      </c>
    </row>
    <row r="1680" spans="1:4">
      <c r="A1680" t="s">
        <v>5937</v>
      </c>
      <c r="B1680" t="s">
        <v>5938</v>
      </c>
      <c r="C1680" t="s">
        <v>4665</v>
      </c>
      <c r="D1680" t="s">
        <v>4522</v>
      </c>
    </row>
    <row r="1681" spans="1:4">
      <c r="A1681" t="s">
        <v>5958</v>
      </c>
      <c r="B1681" t="s">
        <v>5959</v>
      </c>
      <c r="C1681" t="s">
        <v>4665</v>
      </c>
      <c r="D1681" t="s">
        <v>4522</v>
      </c>
    </row>
    <row r="1682" spans="1:4">
      <c r="A1682" t="s">
        <v>5960</v>
      </c>
      <c r="B1682" t="s">
        <v>5961</v>
      </c>
      <c r="C1682" t="s">
        <v>2770</v>
      </c>
      <c r="D1682" t="s">
        <v>4522</v>
      </c>
    </row>
    <row r="1683" spans="1:4">
      <c r="A1683" t="s">
        <v>5962</v>
      </c>
      <c r="B1683" t="s">
        <v>5963</v>
      </c>
      <c r="C1683" t="s">
        <v>2770</v>
      </c>
      <c r="D1683" t="s">
        <v>4921</v>
      </c>
    </row>
    <row r="1684" spans="1:4">
      <c r="A1684" t="s">
        <v>1881</v>
      </c>
      <c r="B1684" t="s">
        <v>5964</v>
      </c>
      <c r="C1684" t="s">
        <v>2770</v>
      </c>
      <c r="D1684" t="s">
        <v>4522</v>
      </c>
    </row>
    <row r="1685" spans="1:4">
      <c r="A1685" t="s">
        <v>5965</v>
      </c>
      <c r="B1685" t="s">
        <v>5966</v>
      </c>
      <c r="C1685" t="s">
        <v>4586</v>
      </c>
      <c r="D1685" t="s">
        <v>4522</v>
      </c>
    </row>
    <row r="1686" spans="1:4">
      <c r="A1686" t="s">
        <v>5302</v>
      </c>
      <c r="B1686" t="s">
        <v>5967</v>
      </c>
      <c r="C1686" t="s">
        <v>4665</v>
      </c>
      <c r="D1686" t="s">
        <v>4522</v>
      </c>
    </row>
    <row r="1687" spans="1:4">
      <c r="A1687" t="s">
        <v>5968</v>
      </c>
      <c r="B1687" t="s">
        <v>5969</v>
      </c>
      <c r="C1687" t="s">
        <v>4586</v>
      </c>
      <c r="D1687" t="s">
        <v>4522</v>
      </c>
    </row>
    <row r="1688" spans="1:4">
      <c r="A1688" t="s">
        <v>5970</v>
      </c>
      <c r="B1688" t="s">
        <v>2770</v>
      </c>
      <c r="C1688" t="s">
        <v>4665</v>
      </c>
      <c r="D1688" t="s">
        <v>4522</v>
      </c>
    </row>
    <row r="1689" spans="1:4">
      <c r="A1689" t="s">
        <v>5671</v>
      </c>
      <c r="B1689" t="s">
        <v>5971</v>
      </c>
      <c r="C1689" t="s">
        <v>4665</v>
      </c>
      <c r="D1689" t="s">
        <v>4522</v>
      </c>
    </row>
    <row r="1690" spans="1:4">
      <c r="A1690" t="s">
        <v>5972</v>
      </c>
      <c r="B1690" t="s">
        <v>5973</v>
      </c>
      <c r="C1690" t="s">
        <v>4586</v>
      </c>
      <c r="D1690" t="s">
        <v>4522</v>
      </c>
    </row>
    <row r="1691" spans="1:4">
      <c r="A1691" t="s">
        <v>5974</v>
      </c>
      <c r="B1691" t="s">
        <v>5975</v>
      </c>
      <c r="C1691" t="s">
        <v>4586</v>
      </c>
      <c r="D1691" t="s">
        <v>4522</v>
      </c>
    </row>
    <row r="1692" spans="1:4">
      <c r="A1692" t="s">
        <v>5976</v>
      </c>
      <c r="B1692" t="s">
        <v>4613</v>
      </c>
      <c r="C1692" t="s">
        <v>4586</v>
      </c>
      <c r="D1692" t="s">
        <v>4522</v>
      </c>
    </row>
    <row r="1693" spans="1:4">
      <c r="A1693" t="s">
        <v>5977</v>
      </c>
      <c r="B1693" t="s">
        <v>5978</v>
      </c>
      <c r="C1693" t="s">
        <v>2770</v>
      </c>
      <c r="D1693" t="s">
        <v>4522</v>
      </c>
    </row>
    <row r="1694" spans="1:4">
      <c r="A1694" t="s">
        <v>5979</v>
      </c>
      <c r="B1694" t="s">
        <v>5980</v>
      </c>
      <c r="C1694" t="s">
        <v>4586</v>
      </c>
      <c r="D1694" t="s">
        <v>4522</v>
      </c>
    </row>
    <row r="1695" spans="1:4">
      <c r="A1695" t="s">
        <v>5981</v>
      </c>
      <c r="B1695" t="s">
        <v>5982</v>
      </c>
      <c r="C1695" t="s">
        <v>4586</v>
      </c>
      <c r="D1695" t="s">
        <v>4522</v>
      </c>
    </row>
    <row r="1696" spans="1:4">
      <c r="A1696" t="s">
        <v>5983</v>
      </c>
      <c r="B1696" t="s">
        <v>5984</v>
      </c>
      <c r="C1696" t="s">
        <v>4586</v>
      </c>
      <c r="D1696" t="s">
        <v>4522</v>
      </c>
    </row>
    <row r="1697" spans="1:4">
      <c r="A1697" t="s">
        <v>5985</v>
      </c>
      <c r="B1697" t="s">
        <v>5986</v>
      </c>
      <c r="C1697" t="s">
        <v>4513</v>
      </c>
      <c r="D1697" t="s">
        <v>4899</v>
      </c>
    </row>
    <row r="1698" spans="1:4">
      <c r="A1698" t="s">
        <v>5673</v>
      </c>
      <c r="B1698" t="s">
        <v>5987</v>
      </c>
      <c r="C1698" t="s">
        <v>4665</v>
      </c>
      <c r="D1698" t="s">
        <v>4522</v>
      </c>
    </row>
    <row r="1699" spans="1:4">
      <c r="A1699" t="s">
        <v>5988</v>
      </c>
      <c r="B1699" t="s">
        <v>5989</v>
      </c>
      <c r="C1699" t="s">
        <v>4665</v>
      </c>
      <c r="D1699" t="s">
        <v>4522</v>
      </c>
    </row>
    <row r="1700" spans="1:4">
      <c r="A1700" t="s">
        <v>5990</v>
      </c>
      <c r="B1700" t="s">
        <v>5991</v>
      </c>
      <c r="C1700" t="s">
        <v>4586</v>
      </c>
      <c r="D1700" t="s">
        <v>4522</v>
      </c>
    </row>
    <row r="1701" spans="1:4">
      <c r="A1701" t="s">
        <v>5992</v>
      </c>
      <c r="B1701" t="s">
        <v>5993</v>
      </c>
      <c r="C1701" t="s">
        <v>4665</v>
      </c>
      <c r="D1701" t="s">
        <v>4522</v>
      </c>
    </row>
    <row r="1702" spans="1:4">
      <c r="A1702" t="s">
        <v>5994</v>
      </c>
      <c r="B1702" t="s">
        <v>5995</v>
      </c>
      <c r="C1702" t="s">
        <v>4665</v>
      </c>
      <c r="D1702" t="s">
        <v>4522</v>
      </c>
    </row>
    <row r="1703" spans="1:4">
      <c r="A1703" t="s">
        <v>5996</v>
      </c>
      <c r="B1703" t="s">
        <v>5997</v>
      </c>
      <c r="C1703" t="s">
        <v>2770</v>
      </c>
      <c r="D1703" t="s">
        <v>4522</v>
      </c>
    </row>
    <row r="1704" spans="1:4">
      <c r="A1704" t="s">
        <v>5675</v>
      </c>
      <c r="B1704" t="s">
        <v>5998</v>
      </c>
      <c r="C1704" t="s">
        <v>4586</v>
      </c>
      <c r="D1704" t="s">
        <v>4522</v>
      </c>
    </row>
    <row r="1705" spans="1:4">
      <c r="A1705" t="s">
        <v>1713</v>
      </c>
      <c r="B1705" t="s">
        <v>2456</v>
      </c>
      <c r="C1705" t="s">
        <v>4586</v>
      </c>
      <c r="D1705" t="s">
        <v>4522</v>
      </c>
    </row>
    <row r="1706" spans="1:4">
      <c r="A1706" t="s">
        <v>5302</v>
      </c>
      <c r="B1706" t="s">
        <v>2573</v>
      </c>
      <c r="C1706" t="s">
        <v>4665</v>
      </c>
      <c r="D1706" t="s">
        <v>4522</v>
      </c>
    </row>
    <row r="1707" spans="1:4">
      <c r="A1707" t="s">
        <v>5999</v>
      </c>
      <c r="B1707" t="s">
        <v>6000</v>
      </c>
      <c r="C1707" t="s">
        <v>4665</v>
      </c>
      <c r="D1707" t="s">
        <v>4522</v>
      </c>
    </row>
    <row r="1708" spans="1:4">
      <c r="A1708" t="s">
        <v>6001</v>
      </c>
      <c r="B1708" t="s">
        <v>6002</v>
      </c>
      <c r="C1708" t="s">
        <v>4517</v>
      </c>
      <c r="D1708" t="s">
        <v>4518</v>
      </c>
    </row>
    <row r="1709" spans="1:4">
      <c r="A1709" t="s">
        <v>6003</v>
      </c>
      <c r="B1709" t="s">
        <v>3062</v>
      </c>
      <c r="C1709" t="s">
        <v>2770</v>
      </c>
      <c r="D1709" t="s">
        <v>4522</v>
      </c>
    </row>
    <row r="1710" spans="1:4">
      <c r="A1710" t="s">
        <v>6004</v>
      </c>
      <c r="B1710" t="s">
        <v>6005</v>
      </c>
      <c r="C1710" t="s">
        <v>4513</v>
      </c>
      <c r="D1710" t="s">
        <v>4514</v>
      </c>
    </row>
    <row r="1711" spans="1:4">
      <c r="A1711" t="s">
        <v>6006</v>
      </c>
      <c r="B1711" t="s">
        <v>6007</v>
      </c>
      <c r="C1711" t="s">
        <v>2770</v>
      </c>
      <c r="D1711" t="s">
        <v>4522</v>
      </c>
    </row>
    <row r="1712" spans="1:4">
      <c r="A1712" t="s">
        <v>5410</v>
      </c>
      <c r="B1712" t="s">
        <v>6008</v>
      </c>
      <c r="C1712" t="s">
        <v>4513</v>
      </c>
      <c r="D1712" t="s">
        <v>4514</v>
      </c>
    </row>
    <row r="1713" spans="1:4">
      <c r="A1713" t="s">
        <v>6009</v>
      </c>
      <c r="B1713" t="s">
        <v>6010</v>
      </c>
      <c r="C1713" t="s">
        <v>4586</v>
      </c>
      <c r="D1713" t="s">
        <v>4522</v>
      </c>
    </row>
    <row r="1714" spans="1:4">
      <c r="A1714" t="s">
        <v>6011</v>
      </c>
      <c r="B1714" t="s">
        <v>6012</v>
      </c>
      <c r="C1714" t="s">
        <v>2770</v>
      </c>
      <c r="D1714" t="s">
        <v>4574</v>
      </c>
    </row>
    <row r="1715" spans="1:4">
      <c r="A1715" t="s">
        <v>6013</v>
      </c>
      <c r="B1715" t="s">
        <v>6014</v>
      </c>
      <c r="C1715" t="s">
        <v>2770</v>
      </c>
      <c r="D1715" t="s">
        <v>4899</v>
      </c>
    </row>
    <row r="1716" spans="1:4">
      <c r="A1716" t="s">
        <v>6015</v>
      </c>
      <c r="B1716" t="s">
        <v>6016</v>
      </c>
      <c r="C1716" t="s">
        <v>4533</v>
      </c>
      <c r="D1716" t="s">
        <v>4551</v>
      </c>
    </row>
    <row r="1717" spans="1:4">
      <c r="A1717" t="s">
        <v>6017</v>
      </c>
      <c r="B1717" t="s">
        <v>6018</v>
      </c>
      <c r="C1717" t="s">
        <v>4589</v>
      </c>
      <c r="D1717" t="s">
        <v>4770</v>
      </c>
    </row>
    <row r="1718" spans="1:4">
      <c r="A1718" t="s">
        <v>6019</v>
      </c>
      <c r="B1718" t="s">
        <v>6020</v>
      </c>
      <c r="C1718" t="s">
        <v>4573</v>
      </c>
      <c r="D1718" t="s">
        <v>4574</v>
      </c>
    </row>
    <row r="1719" spans="1:4">
      <c r="A1719" t="s">
        <v>6021</v>
      </c>
      <c r="B1719" t="s">
        <v>6022</v>
      </c>
      <c r="C1719" t="s">
        <v>4589</v>
      </c>
      <c r="D1719" t="s">
        <v>4770</v>
      </c>
    </row>
    <row r="1720" spans="1:4">
      <c r="A1720" t="s">
        <v>6023</v>
      </c>
      <c r="B1720" t="s">
        <v>6024</v>
      </c>
      <c r="C1720" t="s">
        <v>4533</v>
      </c>
      <c r="D1720" t="s">
        <v>4551</v>
      </c>
    </row>
    <row r="1721" spans="1:4">
      <c r="A1721" t="s">
        <v>6025</v>
      </c>
      <c r="B1721" t="s">
        <v>6014</v>
      </c>
      <c r="C1721" t="s">
        <v>2770</v>
      </c>
      <c r="D1721" t="s">
        <v>4899</v>
      </c>
    </row>
    <row r="1722" spans="1:4">
      <c r="A1722" t="s">
        <v>6026</v>
      </c>
      <c r="B1722" t="s">
        <v>6027</v>
      </c>
      <c r="C1722" t="s">
        <v>2770</v>
      </c>
      <c r="D1722" t="s">
        <v>4574</v>
      </c>
    </row>
    <row r="1723" spans="1:4">
      <c r="A1723" t="s">
        <v>885</v>
      </c>
      <c r="B1723" t="s">
        <v>2139</v>
      </c>
      <c r="C1723" t="s">
        <v>4589</v>
      </c>
      <c r="D1723" t="s">
        <v>4770</v>
      </c>
    </row>
    <row r="1724" spans="1:4">
      <c r="A1724" t="s">
        <v>6028</v>
      </c>
      <c r="B1724" t="s">
        <v>6029</v>
      </c>
      <c r="C1724" t="s">
        <v>4589</v>
      </c>
      <c r="D1724" t="s">
        <v>4770</v>
      </c>
    </row>
    <row r="1725" spans="1:4">
      <c r="A1725" t="s">
        <v>6030</v>
      </c>
      <c r="B1725" t="s">
        <v>6031</v>
      </c>
      <c r="C1725" t="s">
        <v>4589</v>
      </c>
      <c r="D1725" t="s">
        <v>4770</v>
      </c>
    </row>
    <row r="1726" spans="1:4">
      <c r="A1726" t="s">
        <v>6032</v>
      </c>
      <c r="B1726" t="s">
        <v>6033</v>
      </c>
      <c r="C1726" t="s">
        <v>4589</v>
      </c>
      <c r="D1726" t="s">
        <v>4770</v>
      </c>
    </row>
    <row r="1727" spans="1:4">
      <c r="A1727" t="s">
        <v>6034</v>
      </c>
      <c r="B1727" t="s">
        <v>6035</v>
      </c>
      <c r="C1727" t="s">
        <v>4589</v>
      </c>
      <c r="D1727" t="s">
        <v>4770</v>
      </c>
    </row>
    <row r="1728" spans="1:4">
      <c r="A1728" t="s">
        <v>6036</v>
      </c>
      <c r="B1728" t="s">
        <v>6037</v>
      </c>
      <c r="C1728" t="s">
        <v>4589</v>
      </c>
      <c r="D1728" t="s">
        <v>4770</v>
      </c>
    </row>
    <row r="1729" spans="1:4">
      <c r="A1729" t="s">
        <v>6038</v>
      </c>
      <c r="B1729" t="s">
        <v>6039</v>
      </c>
      <c r="C1729" t="s">
        <v>4589</v>
      </c>
      <c r="D1729" t="s">
        <v>4770</v>
      </c>
    </row>
    <row r="1730" spans="1:4">
      <c r="A1730" t="s">
        <v>6040</v>
      </c>
      <c r="B1730" t="s">
        <v>2770</v>
      </c>
      <c r="C1730" t="s">
        <v>2770</v>
      </c>
      <c r="D1730" t="s">
        <v>4522</v>
      </c>
    </row>
    <row r="1731" spans="1:4">
      <c r="A1731" t="s">
        <v>6041</v>
      </c>
      <c r="B1731" t="s">
        <v>2770</v>
      </c>
      <c r="C1731" t="s">
        <v>2770</v>
      </c>
      <c r="D1731" t="s">
        <v>4522</v>
      </c>
    </row>
    <row r="1732" spans="1:4" ht="330.75">
      <c r="A1732" t="s">
        <v>902</v>
      </c>
      <c r="B1732" s="17" t="s">
        <v>2146</v>
      </c>
      <c r="C1732" t="s">
        <v>4589</v>
      </c>
      <c r="D1732" t="s">
        <v>4770</v>
      </c>
    </row>
    <row r="1733" spans="1:4">
      <c r="A1733" t="s">
        <v>6042</v>
      </c>
      <c r="B1733" t="s">
        <v>2770</v>
      </c>
      <c r="C1733" t="s">
        <v>2770</v>
      </c>
      <c r="D1733" t="s">
        <v>4770</v>
      </c>
    </row>
    <row r="1734" spans="1:4">
      <c r="A1734" t="s">
        <v>6043</v>
      </c>
      <c r="B1734" t="s">
        <v>2770</v>
      </c>
      <c r="C1734" t="s">
        <v>2770</v>
      </c>
      <c r="D1734" t="s">
        <v>4770</v>
      </c>
    </row>
    <row r="1735" spans="1:4">
      <c r="A1735" t="s">
        <v>6044</v>
      </c>
      <c r="B1735" t="s">
        <v>2770</v>
      </c>
      <c r="C1735" t="s">
        <v>2770</v>
      </c>
      <c r="D1735" t="s">
        <v>4770</v>
      </c>
    </row>
    <row r="1736" spans="1:4">
      <c r="A1736" t="s">
        <v>6045</v>
      </c>
      <c r="B1736" t="s">
        <v>2770</v>
      </c>
      <c r="C1736" t="s">
        <v>2770</v>
      </c>
      <c r="D1736" t="s">
        <v>4770</v>
      </c>
    </row>
    <row r="1737" spans="1:4">
      <c r="A1737" t="s">
        <v>6046</v>
      </c>
      <c r="B1737" t="s">
        <v>6014</v>
      </c>
      <c r="C1737" t="s">
        <v>2770</v>
      </c>
      <c r="D1737" t="s">
        <v>4899</v>
      </c>
    </row>
    <row r="1738" spans="1:4">
      <c r="A1738" t="s">
        <v>6047</v>
      </c>
      <c r="B1738" t="s">
        <v>6014</v>
      </c>
      <c r="C1738" t="s">
        <v>2770</v>
      </c>
      <c r="D1738" t="s">
        <v>4899</v>
      </c>
    </row>
    <row r="1739" spans="1:4">
      <c r="A1739" t="s">
        <v>6048</v>
      </c>
      <c r="B1739" t="s">
        <v>6049</v>
      </c>
      <c r="C1739" t="s">
        <v>4573</v>
      </c>
      <c r="D1739" t="s">
        <v>4574</v>
      </c>
    </row>
    <row r="1740" spans="1:4">
      <c r="A1740" t="s">
        <v>6050</v>
      </c>
      <c r="B1740" t="s">
        <v>6051</v>
      </c>
      <c r="C1740" t="s">
        <v>4573</v>
      </c>
      <c r="D1740" t="s">
        <v>4574</v>
      </c>
    </row>
    <row r="1741" spans="1:4">
      <c r="A1741" t="s">
        <v>6052</v>
      </c>
      <c r="B1741" t="s">
        <v>6053</v>
      </c>
      <c r="C1741" t="s">
        <v>4573</v>
      </c>
      <c r="D1741" t="s">
        <v>4574</v>
      </c>
    </row>
    <row r="1742" spans="1:4">
      <c r="A1742" t="s">
        <v>6054</v>
      </c>
      <c r="B1742" t="s">
        <v>6055</v>
      </c>
      <c r="C1742" t="s">
        <v>4573</v>
      </c>
      <c r="D1742" t="s">
        <v>4574</v>
      </c>
    </row>
    <row r="1743" spans="1:4">
      <c r="A1743" t="s">
        <v>6056</v>
      </c>
      <c r="B1743" t="s">
        <v>6057</v>
      </c>
      <c r="C1743" t="s">
        <v>4533</v>
      </c>
      <c r="D1743" t="s">
        <v>4551</v>
      </c>
    </row>
    <row r="1744" spans="1:4">
      <c r="A1744" t="s">
        <v>6058</v>
      </c>
      <c r="B1744" t="s">
        <v>6059</v>
      </c>
      <c r="C1744" t="s">
        <v>4533</v>
      </c>
      <c r="D1744" t="s">
        <v>4551</v>
      </c>
    </row>
    <row r="1745" spans="1:4">
      <c r="A1745" t="s">
        <v>6060</v>
      </c>
      <c r="B1745" t="s">
        <v>6061</v>
      </c>
      <c r="C1745" t="s">
        <v>4533</v>
      </c>
      <c r="D1745" t="s">
        <v>4551</v>
      </c>
    </row>
    <row r="1746" spans="1:4">
      <c r="A1746" t="s">
        <v>6062</v>
      </c>
      <c r="B1746" t="s">
        <v>6063</v>
      </c>
      <c r="C1746" t="s">
        <v>4533</v>
      </c>
      <c r="D1746" t="s">
        <v>4551</v>
      </c>
    </row>
    <row r="1747" spans="1:4">
      <c r="A1747" t="s">
        <v>6064</v>
      </c>
      <c r="B1747" t="s">
        <v>6065</v>
      </c>
      <c r="C1747" t="s">
        <v>4533</v>
      </c>
      <c r="D1747" t="s">
        <v>4551</v>
      </c>
    </row>
    <row r="1748" spans="1:4">
      <c r="A1748" t="s">
        <v>6066</v>
      </c>
      <c r="B1748" t="s">
        <v>6067</v>
      </c>
      <c r="C1748" t="s">
        <v>4533</v>
      </c>
      <c r="D1748" t="s">
        <v>4551</v>
      </c>
    </row>
    <row r="1749" spans="1:4">
      <c r="A1749" t="s">
        <v>6068</v>
      </c>
      <c r="B1749" t="s">
        <v>6069</v>
      </c>
      <c r="C1749" t="s">
        <v>4589</v>
      </c>
      <c r="D1749" t="s">
        <v>4770</v>
      </c>
    </row>
    <row r="1750" spans="1:4">
      <c r="A1750" t="s">
        <v>767</v>
      </c>
      <c r="B1750" t="s">
        <v>2094</v>
      </c>
      <c r="C1750" t="s">
        <v>4573</v>
      </c>
      <c r="D1750" t="s">
        <v>4574</v>
      </c>
    </row>
    <row r="1751" spans="1:4" ht="299.25">
      <c r="A1751" t="s">
        <v>886</v>
      </c>
      <c r="B1751" s="17" t="s">
        <v>2140</v>
      </c>
      <c r="C1751" t="s">
        <v>4573</v>
      </c>
      <c r="D1751" t="s">
        <v>4574</v>
      </c>
    </row>
    <row r="1752" spans="1:4">
      <c r="A1752" t="s">
        <v>806</v>
      </c>
      <c r="B1752" t="s">
        <v>2133</v>
      </c>
      <c r="C1752" t="s">
        <v>4533</v>
      </c>
      <c r="D1752" t="s">
        <v>4551</v>
      </c>
    </row>
    <row r="1753" spans="1:4">
      <c r="A1753" t="s">
        <v>805</v>
      </c>
      <c r="B1753" t="s">
        <v>2132</v>
      </c>
      <c r="C1753" t="s">
        <v>4573</v>
      </c>
      <c r="D1753" t="s">
        <v>4574</v>
      </c>
    </row>
    <row r="1754" spans="1:4">
      <c r="A1754" t="s">
        <v>787</v>
      </c>
      <c r="B1754" t="s">
        <v>2114</v>
      </c>
      <c r="C1754" t="s">
        <v>4573</v>
      </c>
      <c r="D1754" t="s">
        <v>4574</v>
      </c>
    </row>
    <row r="1755" spans="1:4">
      <c r="A1755" t="s">
        <v>773</v>
      </c>
      <c r="B1755" t="s">
        <v>2100</v>
      </c>
      <c r="C1755" t="s">
        <v>4533</v>
      </c>
      <c r="D1755" t="s">
        <v>4551</v>
      </c>
    </row>
    <row r="1756" spans="1:4">
      <c r="A1756" t="s">
        <v>763</v>
      </c>
      <c r="B1756" t="s">
        <v>2090</v>
      </c>
      <c r="C1756" t="s">
        <v>4573</v>
      </c>
      <c r="D1756" t="s">
        <v>4574</v>
      </c>
    </row>
    <row r="1757" spans="1:4">
      <c r="A1757" t="s">
        <v>770</v>
      </c>
      <c r="B1757" t="s">
        <v>2097</v>
      </c>
      <c r="C1757" t="s">
        <v>4533</v>
      </c>
      <c r="D1757" t="s">
        <v>4551</v>
      </c>
    </row>
    <row r="1758" spans="1:4">
      <c r="A1758" t="s">
        <v>1209</v>
      </c>
      <c r="B1758" t="s">
        <v>2308</v>
      </c>
      <c r="C1758" t="s">
        <v>4533</v>
      </c>
      <c r="D1758" t="s">
        <v>4551</v>
      </c>
    </row>
    <row r="1759" spans="1:4">
      <c r="A1759" t="s">
        <v>1200</v>
      </c>
      <c r="B1759" t="s">
        <v>2299</v>
      </c>
      <c r="C1759" t="s">
        <v>4517</v>
      </c>
      <c r="D1759" t="s">
        <v>4518</v>
      </c>
    </row>
    <row r="1760" spans="1:4">
      <c r="A1760" t="s">
        <v>6070</v>
      </c>
      <c r="B1760" t="s">
        <v>6071</v>
      </c>
      <c r="C1760" t="s">
        <v>4589</v>
      </c>
      <c r="D1760" t="s">
        <v>4770</v>
      </c>
    </row>
    <row r="1761" spans="1:4">
      <c r="A1761" t="s">
        <v>6072</v>
      </c>
      <c r="B1761" t="s">
        <v>6073</v>
      </c>
      <c r="C1761" t="s">
        <v>4517</v>
      </c>
      <c r="D1761" t="s">
        <v>4518</v>
      </c>
    </row>
    <row r="1762" spans="1:4">
      <c r="A1762" t="s">
        <v>6074</v>
      </c>
      <c r="B1762" t="s">
        <v>6075</v>
      </c>
      <c r="C1762" t="s">
        <v>4533</v>
      </c>
      <c r="D1762" t="s">
        <v>4551</v>
      </c>
    </row>
    <row r="1763" spans="1:4">
      <c r="A1763" t="s">
        <v>6076</v>
      </c>
      <c r="B1763" t="s">
        <v>3318</v>
      </c>
      <c r="C1763" t="s">
        <v>4573</v>
      </c>
      <c r="D1763" t="s">
        <v>4574</v>
      </c>
    </row>
    <row r="1764" spans="1:4">
      <c r="A1764" t="s">
        <v>6077</v>
      </c>
      <c r="B1764" t="s">
        <v>6078</v>
      </c>
      <c r="C1764" t="s">
        <v>4573</v>
      </c>
      <c r="D1764" t="s">
        <v>4574</v>
      </c>
    </row>
    <row r="1765" spans="1:4">
      <c r="A1765" t="s">
        <v>6079</v>
      </c>
      <c r="B1765" t="s">
        <v>6014</v>
      </c>
      <c r="C1765" t="s">
        <v>4533</v>
      </c>
      <c r="D1765" t="s">
        <v>4551</v>
      </c>
    </row>
    <row r="1766" spans="1:4">
      <c r="A1766" t="s">
        <v>6080</v>
      </c>
      <c r="B1766" t="s">
        <v>6081</v>
      </c>
      <c r="C1766" t="s">
        <v>2770</v>
      </c>
      <c r="D1766" t="s">
        <v>4574</v>
      </c>
    </row>
    <row r="1767" spans="1:4">
      <c r="A1767" t="s">
        <v>6082</v>
      </c>
      <c r="B1767" t="s">
        <v>3299</v>
      </c>
      <c r="C1767" t="s">
        <v>2770</v>
      </c>
      <c r="D1767" t="s">
        <v>4574</v>
      </c>
    </row>
    <row r="1768" spans="1:4">
      <c r="A1768" t="s">
        <v>6083</v>
      </c>
      <c r="B1768" t="s">
        <v>6084</v>
      </c>
      <c r="C1768" t="s">
        <v>2770</v>
      </c>
      <c r="D1768" t="s">
        <v>4574</v>
      </c>
    </row>
    <row r="1769" spans="1:4">
      <c r="A1769" t="s">
        <v>6085</v>
      </c>
      <c r="B1769" t="s">
        <v>3370</v>
      </c>
      <c r="C1769" t="s">
        <v>2770</v>
      </c>
      <c r="D1769" t="s">
        <v>4574</v>
      </c>
    </row>
    <row r="1770" spans="1:4">
      <c r="A1770" t="s">
        <v>6086</v>
      </c>
      <c r="B1770" t="s">
        <v>3264</v>
      </c>
      <c r="C1770" t="s">
        <v>4517</v>
      </c>
      <c r="D1770" t="s">
        <v>4518</v>
      </c>
    </row>
    <row r="1771" spans="1:4">
      <c r="A1771" t="s">
        <v>6087</v>
      </c>
      <c r="B1771" t="s">
        <v>6088</v>
      </c>
      <c r="C1771" t="s">
        <v>4517</v>
      </c>
      <c r="D1771" t="s">
        <v>4518</v>
      </c>
    </row>
    <row r="1772" spans="1:4">
      <c r="A1772" t="s">
        <v>6089</v>
      </c>
      <c r="B1772" t="s">
        <v>6090</v>
      </c>
      <c r="C1772" t="s">
        <v>4589</v>
      </c>
      <c r="D1772" t="s">
        <v>4770</v>
      </c>
    </row>
    <row r="1773" spans="1:4">
      <c r="A1773" t="s">
        <v>6091</v>
      </c>
      <c r="B1773" t="s">
        <v>6092</v>
      </c>
      <c r="C1773" t="s">
        <v>4546</v>
      </c>
      <c r="D1773" t="s">
        <v>4522</v>
      </c>
    </row>
    <row r="1774" spans="1:4">
      <c r="A1774" t="s">
        <v>6093</v>
      </c>
      <c r="B1774" t="s">
        <v>6094</v>
      </c>
      <c r="C1774" t="s">
        <v>4546</v>
      </c>
      <c r="D1774" t="s">
        <v>4522</v>
      </c>
    </row>
    <row r="1775" spans="1:4">
      <c r="A1775" t="s">
        <v>6095</v>
      </c>
      <c r="B1775" t="s">
        <v>2770</v>
      </c>
      <c r="C1775" t="s">
        <v>4533</v>
      </c>
      <c r="D1775" t="s">
        <v>4551</v>
      </c>
    </row>
    <row r="1776" spans="1:4">
      <c r="A1776" t="s">
        <v>6096</v>
      </c>
      <c r="B1776" t="s">
        <v>6097</v>
      </c>
      <c r="C1776" t="s">
        <v>4589</v>
      </c>
      <c r="D1776" t="s">
        <v>4770</v>
      </c>
    </row>
    <row r="1777" spans="1:4">
      <c r="A1777" t="s">
        <v>6098</v>
      </c>
      <c r="B1777" t="s">
        <v>6099</v>
      </c>
      <c r="C1777" t="s">
        <v>4546</v>
      </c>
      <c r="D1777" t="s">
        <v>4522</v>
      </c>
    </row>
    <row r="1778" spans="1:4">
      <c r="A1778" t="s">
        <v>6100</v>
      </c>
      <c r="B1778" t="s">
        <v>6101</v>
      </c>
      <c r="C1778" t="s">
        <v>4517</v>
      </c>
      <c r="D1778" t="s">
        <v>4518</v>
      </c>
    </row>
    <row r="1779" spans="1:4">
      <c r="A1779" t="s">
        <v>6102</v>
      </c>
      <c r="B1779" t="s">
        <v>6103</v>
      </c>
      <c r="C1779" t="s">
        <v>4589</v>
      </c>
      <c r="D1779" t="s">
        <v>4770</v>
      </c>
    </row>
    <row r="1780" spans="1:4">
      <c r="A1780" t="s">
        <v>6104</v>
      </c>
      <c r="B1780" t="s">
        <v>2998</v>
      </c>
      <c r="C1780" t="s">
        <v>4546</v>
      </c>
      <c r="D1780" t="s">
        <v>4522</v>
      </c>
    </row>
    <row r="1781" spans="1:4">
      <c r="A1781" t="s">
        <v>6105</v>
      </c>
      <c r="B1781" t="s">
        <v>6106</v>
      </c>
      <c r="C1781" t="s">
        <v>4589</v>
      </c>
      <c r="D1781" t="s">
        <v>4770</v>
      </c>
    </row>
    <row r="1782" spans="1:4">
      <c r="A1782" t="s">
        <v>6107</v>
      </c>
      <c r="B1782" t="s">
        <v>2428</v>
      </c>
      <c r="C1782" t="s">
        <v>4665</v>
      </c>
      <c r="D1782" t="s">
        <v>4522</v>
      </c>
    </row>
    <row r="1783" spans="1:4">
      <c r="A1783" t="s">
        <v>6108</v>
      </c>
      <c r="B1783" t="s">
        <v>6109</v>
      </c>
      <c r="C1783" t="s">
        <v>4546</v>
      </c>
      <c r="D1783" t="s">
        <v>4522</v>
      </c>
    </row>
    <row r="1784" spans="1:4">
      <c r="A1784" t="s">
        <v>6110</v>
      </c>
      <c r="B1784" t="s">
        <v>6111</v>
      </c>
      <c r="C1784" t="s">
        <v>4533</v>
      </c>
      <c r="D1784" t="s">
        <v>4899</v>
      </c>
    </row>
    <row r="1785" spans="1:4">
      <c r="A1785" t="s">
        <v>6112</v>
      </c>
      <c r="B1785" t="s">
        <v>6113</v>
      </c>
      <c r="C1785" t="s">
        <v>4589</v>
      </c>
      <c r="D1785" t="s">
        <v>4770</v>
      </c>
    </row>
    <row r="1786" spans="1:4">
      <c r="A1786" t="s">
        <v>1108</v>
      </c>
      <c r="B1786" t="s">
        <v>2226</v>
      </c>
      <c r="C1786" t="s">
        <v>4533</v>
      </c>
      <c r="D1786" t="s">
        <v>4551</v>
      </c>
    </row>
    <row r="1787" spans="1:4">
      <c r="A1787" t="s">
        <v>686</v>
      </c>
      <c r="B1787" t="s">
        <v>2026</v>
      </c>
      <c r="C1787" t="s">
        <v>4589</v>
      </c>
      <c r="D1787" t="s">
        <v>4770</v>
      </c>
    </row>
    <row r="1788" spans="1:4">
      <c r="A1788" t="s">
        <v>682</v>
      </c>
      <c r="B1788" t="s">
        <v>2024</v>
      </c>
      <c r="C1788" t="s">
        <v>4513</v>
      </c>
      <c r="D1788" t="s">
        <v>4514</v>
      </c>
    </row>
    <row r="1789" spans="1:4">
      <c r="A1789" t="s">
        <v>678</v>
      </c>
      <c r="B1789" t="s">
        <v>2020</v>
      </c>
      <c r="C1789" t="s">
        <v>4517</v>
      </c>
      <c r="D1789" t="s">
        <v>4518</v>
      </c>
    </row>
    <row r="1790" spans="1:4">
      <c r="A1790" t="s">
        <v>808</v>
      </c>
      <c r="B1790" t="s">
        <v>2135</v>
      </c>
      <c r="C1790" t="s">
        <v>4573</v>
      </c>
      <c r="D1790" t="s">
        <v>4574</v>
      </c>
    </row>
    <row r="1791" spans="1:4">
      <c r="A1791" t="s">
        <v>6114</v>
      </c>
      <c r="B1791" t="s">
        <v>6115</v>
      </c>
      <c r="C1791" t="s">
        <v>4589</v>
      </c>
      <c r="D1791" t="s">
        <v>4770</v>
      </c>
    </row>
    <row r="1792" spans="1:4">
      <c r="A1792" t="s">
        <v>6116</v>
      </c>
      <c r="B1792" t="s">
        <v>6117</v>
      </c>
      <c r="C1792" t="s">
        <v>4589</v>
      </c>
      <c r="D1792" t="s">
        <v>4770</v>
      </c>
    </row>
    <row r="1793" spans="1:4">
      <c r="A1793" t="s">
        <v>807</v>
      </c>
      <c r="B1793" t="s">
        <v>2134</v>
      </c>
      <c r="C1793" t="s">
        <v>4573</v>
      </c>
      <c r="D1793" t="s">
        <v>4574</v>
      </c>
    </row>
    <row r="1794" spans="1:4">
      <c r="A1794" t="s">
        <v>781</v>
      </c>
      <c r="B1794" t="s">
        <v>2108</v>
      </c>
      <c r="C1794" t="s">
        <v>4573</v>
      </c>
      <c r="D1794" t="s">
        <v>4574</v>
      </c>
    </row>
    <row r="1795" spans="1:4">
      <c r="A1795" t="s">
        <v>794</v>
      </c>
      <c r="B1795" t="s">
        <v>2121</v>
      </c>
      <c r="C1795" t="s">
        <v>4533</v>
      </c>
      <c r="D1795" t="s">
        <v>4551</v>
      </c>
    </row>
    <row r="1796" spans="1:4">
      <c r="A1796" t="s">
        <v>771</v>
      </c>
      <c r="B1796" t="s">
        <v>2098</v>
      </c>
      <c r="C1796" t="s">
        <v>4533</v>
      </c>
      <c r="D1796" t="s">
        <v>4551</v>
      </c>
    </row>
    <row r="1797" spans="1:4">
      <c r="A1797" t="s">
        <v>6118</v>
      </c>
      <c r="B1797" t="s">
        <v>2770</v>
      </c>
      <c r="C1797" t="s">
        <v>4589</v>
      </c>
      <c r="D1797" t="s">
        <v>4770</v>
      </c>
    </row>
    <row r="1798" spans="1:4" ht="330.75">
      <c r="A1798" t="s">
        <v>912</v>
      </c>
      <c r="B1798" s="17" t="s">
        <v>2156</v>
      </c>
      <c r="C1798" t="s">
        <v>4589</v>
      </c>
      <c r="D1798" t="s">
        <v>4770</v>
      </c>
    </row>
    <row r="1799" spans="1:4">
      <c r="A1799" t="s">
        <v>6119</v>
      </c>
      <c r="B1799" t="s">
        <v>6120</v>
      </c>
      <c r="C1799" t="s">
        <v>4573</v>
      </c>
      <c r="D1799" t="s">
        <v>4574</v>
      </c>
    </row>
    <row r="1800" spans="1:4">
      <c r="A1800" t="s">
        <v>599</v>
      </c>
      <c r="B1800" t="s">
        <v>3036</v>
      </c>
      <c r="C1800" t="s">
        <v>4517</v>
      </c>
      <c r="D1800" t="s">
        <v>4518</v>
      </c>
    </row>
    <row r="1801" spans="1:4">
      <c r="A1801" t="s">
        <v>1690</v>
      </c>
      <c r="B1801" t="s">
        <v>6121</v>
      </c>
      <c r="C1801" t="s">
        <v>4542</v>
      </c>
      <c r="D1801" t="s">
        <v>4543</v>
      </c>
    </row>
    <row r="1802" spans="1:4">
      <c r="A1802" t="s">
        <v>6122</v>
      </c>
      <c r="B1802" t="s">
        <v>6123</v>
      </c>
      <c r="C1802" t="s">
        <v>4589</v>
      </c>
      <c r="D1802" t="s">
        <v>4770</v>
      </c>
    </row>
    <row r="1803" spans="1:4">
      <c r="A1803" t="s">
        <v>6124</v>
      </c>
      <c r="B1803" t="s">
        <v>6125</v>
      </c>
      <c r="C1803" t="s">
        <v>4589</v>
      </c>
      <c r="D1803" t="s">
        <v>4770</v>
      </c>
    </row>
    <row r="1804" spans="1:4">
      <c r="A1804" t="s">
        <v>6126</v>
      </c>
      <c r="B1804" t="s">
        <v>6127</v>
      </c>
      <c r="C1804" t="s">
        <v>4665</v>
      </c>
      <c r="D1804" t="s">
        <v>4522</v>
      </c>
    </row>
    <row r="1805" spans="1:4">
      <c r="A1805" t="s">
        <v>638</v>
      </c>
      <c r="B1805" t="s">
        <v>2001</v>
      </c>
      <c r="C1805" t="s">
        <v>4517</v>
      </c>
      <c r="D1805" t="s">
        <v>4518</v>
      </c>
    </row>
    <row r="1806" spans="1:4">
      <c r="A1806" t="s">
        <v>6128</v>
      </c>
      <c r="B1806" t="s">
        <v>6129</v>
      </c>
      <c r="C1806" t="s">
        <v>4533</v>
      </c>
      <c r="D1806" t="s">
        <v>4551</v>
      </c>
    </row>
    <row r="1807" spans="1:4">
      <c r="A1807" t="s">
        <v>636</v>
      </c>
      <c r="B1807" t="s">
        <v>1999</v>
      </c>
      <c r="C1807" t="s">
        <v>4573</v>
      </c>
      <c r="D1807" t="s">
        <v>4574</v>
      </c>
    </row>
    <row r="1808" spans="1:4">
      <c r="A1808" t="s">
        <v>649</v>
      </c>
      <c r="B1808" t="s">
        <v>2009</v>
      </c>
      <c r="C1808" t="s">
        <v>4589</v>
      </c>
      <c r="D1808" t="s">
        <v>4770</v>
      </c>
    </row>
    <row r="1809" spans="1:4">
      <c r="A1809" t="s">
        <v>6130</v>
      </c>
      <c r="B1809" t="s">
        <v>6131</v>
      </c>
      <c r="C1809" t="s">
        <v>2770</v>
      </c>
      <c r="D1809" t="s">
        <v>4522</v>
      </c>
    </row>
    <row r="1810" spans="1:4">
      <c r="A1810" t="s">
        <v>6132</v>
      </c>
      <c r="B1810" t="s">
        <v>6133</v>
      </c>
      <c r="C1810" t="s">
        <v>4589</v>
      </c>
      <c r="D1810" t="s">
        <v>4770</v>
      </c>
    </row>
    <row r="1811" spans="1:4">
      <c r="A1811" t="s">
        <v>6134</v>
      </c>
      <c r="B1811" t="s">
        <v>6135</v>
      </c>
      <c r="C1811" t="s">
        <v>4589</v>
      </c>
      <c r="D1811" t="s">
        <v>4770</v>
      </c>
    </row>
    <row r="1812" spans="1:4">
      <c r="A1812" t="s">
        <v>600</v>
      </c>
      <c r="B1812" t="s">
        <v>2770</v>
      </c>
      <c r="C1812" t="s">
        <v>2770</v>
      </c>
      <c r="D1812" t="s">
        <v>4514</v>
      </c>
    </row>
    <row r="1813" spans="1:4">
      <c r="A1813" t="s">
        <v>712</v>
      </c>
      <c r="B1813" t="s">
        <v>2040</v>
      </c>
      <c r="C1813" t="s">
        <v>4573</v>
      </c>
      <c r="D1813" t="s">
        <v>4574</v>
      </c>
    </row>
    <row r="1814" spans="1:4">
      <c r="A1814" t="s">
        <v>6136</v>
      </c>
      <c r="B1814" t="s">
        <v>6137</v>
      </c>
      <c r="C1814" t="s">
        <v>4573</v>
      </c>
      <c r="D1814" t="s">
        <v>4574</v>
      </c>
    </row>
    <row r="1815" spans="1:4">
      <c r="A1815" t="s">
        <v>757</v>
      </c>
      <c r="B1815" t="s">
        <v>2084</v>
      </c>
      <c r="C1815" t="s">
        <v>4573</v>
      </c>
      <c r="D1815" t="s">
        <v>4574</v>
      </c>
    </row>
    <row r="1816" spans="1:4">
      <c r="A1816" t="s">
        <v>6138</v>
      </c>
      <c r="B1816" t="s">
        <v>6139</v>
      </c>
      <c r="C1816" t="s">
        <v>4573</v>
      </c>
      <c r="D1816" t="s">
        <v>4574</v>
      </c>
    </row>
    <row r="1817" spans="1:4">
      <c r="A1817" t="s">
        <v>6140</v>
      </c>
      <c r="B1817" t="s">
        <v>6141</v>
      </c>
      <c r="C1817" t="s">
        <v>4533</v>
      </c>
      <c r="D1817" t="s">
        <v>4551</v>
      </c>
    </row>
    <row r="1818" spans="1:4">
      <c r="A1818" t="s">
        <v>6142</v>
      </c>
      <c r="B1818" t="s">
        <v>6143</v>
      </c>
      <c r="C1818" t="s">
        <v>4589</v>
      </c>
      <c r="D1818" t="s">
        <v>4770</v>
      </c>
    </row>
    <row r="1819" spans="1:4" ht="299.25">
      <c r="A1819" t="s">
        <v>901</v>
      </c>
      <c r="B1819" s="17" t="s">
        <v>2145</v>
      </c>
      <c r="C1819" t="s">
        <v>4573</v>
      </c>
      <c r="D1819" t="s">
        <v>4574</v>
      </c>
    </row>
    <row r="1820" spans="1:4">
      <c r="A1820" t="s">
        <v>6144</v>
      </c>
      <c r="B1820" t="s">
        <v>2770</v>
      </c>
      <c r="C1820" t="s">
        <v>2770</v>
      </c>
      <c r="D1820" t="s">
        <v>4770</v>
      </c>
    </row>
    <row r="1821" spans="1:4">
      <c r="A1821" t="s">
        <v>6145</v>
      </c>
      <c r="B1821" t="s">
        <v>2770</v>
      </c>
      <c r="C1821" t="s">
        <v>2770</v>
      </c>
      <c r="D1821" t="s">
        <v>4770</v>
      </c>
    </row>
    <row r="1822" spans="1:4">
      <c r="A1822" t="s">
        <v>6146</v>
      </c>
      <c r="B1822" t="s">
        <v>2770</v>
      </c>
      <c r="C1822" t="s">
        <v>2770</v>
      </c>
      <c r="D1822" t="s">
        <v>4770</v>
      </c>
    </row>
    <row r="1823" spans="1:4">
      <c r="A1823" t="s">
        <v>6147</v>
      </c>
      <c r="B1823" t="s">
        <v>6148</v>
      </c>
      <c r="C1823" t="s">
        <v>4589</v>
      </c>
      <c r="D1823" t="s">
        <v>4770</v>
      </c>
    </row>
    <row r="1824" spans="1:4">
      <c r="A1824" t="s">
        <v>6149</v>
      </c>
      <c r="B1824" t="s">
        <v>6150</v>
      </c>
      <c r="C1824" t="s">
        <v>4573</v>
      </c>
      <c r="D1824" t="s">
        <v>4574</v>
      </c>
    </row>
    <row r="1825" spans="1:4">
      <c r="A1825" t="s">
        <v>6151</v>
      </c>
      <c r="B1825" t="s">
        <v>6152</v>
      </c>
      <c r="C1825" t="s">
        <v>4589</v>
      </c>
      <c r="D1825" t="s">
        <v>4770</v>
      </c>
    </row>
    <row r="1826" spans="1:4">
      <c r="A1826" t="s">
        <v>6153</v>
      </c>
      <c r="B1826" t="s">
        <v>6154</v>
      </c>
      <c r="C1826" t="s">
        <v>4589</v>
      </c>
      <c r="D1826" t="s">
        <v>4770</v>
      </c>
    </row>
    <row r="1827" spans="1:4">
      <c r="A1827" t="s">
        <v>6155</v>
      </c>
      <c r="B1827" t="s">
        <v>6156</v>
      </c>
      <c r="C1827" t="s">
        <v>4589</v>
      </c>
      <c r="D1827" t="s">
        <v>4770</v>
      </c>
    </row>
    <row r="1828" spans="1:4">
      <c r="A1828" t="s">
        <v>6157</v>
      </c>
      <c r="B1828" t="s">
        <v>6158</v>
      </c>
      <c r="C1828" t="s">
        <v>4589</v>
      </c>
      <c r="D1828" t="s">
        <v>4770</v>
      </c>
    </row>
    <row r="1829" spans="1:4">
      <c r="A1829" t="s">
        <v>6159</v>
      </c>
      <c r="B1829" t="s">
        <v>6160</v>
      </c>
      <c r="C1829" t="s">
        <v>4589</v>
      </c>
      <c r="D1829" t="s">
        <v>4770</v>
      </c>
    </row>
    <row r="1830" spans="1:4">
      <c r="A1830" t="s">
        <v>6161</v>
      </c>
      <c r="B1830" t="s">
        <v>6162</v>
      </c>
      <c r="C1830" t="s">
        <v>4589</v>
      </c>
      <c r="D1830" t="s">
        <v>4770</v>
      </c>
    </row>
    <row r="1831" spans="1:4">
      <c r="A1831" t="s">
        <v>6163</v>
      </c>
      <c r="B1831" t="s">
        <v>6164</v>
      </c>
      <c r="C1831" t="s">
        <v>4589</v>
      </c>
      <c r="D1831" t="s">
        <v>4770</v>
      </c>
    </row>
    <row r="1832" spans="1:4">
      <c r="A1832" t="s">
        <v>6165</v>
      </c>
      <c r="B1832" t="s">
        <v>6166</v>
      </c>
      <c r="C1832" t="s">
        <v>4589</v>
      </c>
      <c r="D1832" t="s">
        <v>4770</v>
      </c>
    </row>
    <row r="1833" spans="1:4">
      <c r="A1833" t="s">
        <v>6167</v>
      </c>
      <c r="B1833" t="s">
        <v>2770</v>
      </c>
      <c r="C1833" t="s">
        <v>2770</v>
      </c>
      <c r="D1833" t="s">
        <v>4770</v>
      </c>
    </row>
    <row r="1834" spans="1:4">
      <c r="A1834" t="s">
        <v>6168</v>
      </c>
      <c r="B1834" t="s">
        <v>6169</v>
      </c>
      <c r="C1834" t="s">
        <v>4513</v>
      </c>
      <c r="D1834" t="s">
        <v>4514</v>
      </c>
    </row>
    <row r="1835" spans="1:4">
      <c r="A1835" t="s">
        <v>1111</v>
      </c>
      <c r="B1835" t="s">
        <v>2229</v>
      </c>
      <c r="C1835" t="s">
        <v>4533</v>
      </c>
      <c r="D1835" t="s">
        <v>4551</v>
      </c>
    </row>
    <row r="1836" spans="1:4">
      <c r="A1836" t="s">
        <v>6170</v>
      </c>
      <c r="B1836" t="s">
        <v>6171</v>
      </c>
      <c r="C1836" t="s">
        <v>4589</v>
      </c>
      <c r="D1836" t="s">
        <v>4770</v>
      </c>
    </row>
    <row r="1837" spans="1:4">
      <c r="A1837" t="s">
        <v>6172</v>
      </c>
      <c r="B1837" t="s">
        <v>6173</v>
      </c>
      <c r="C1837" t="s">
        <v>4589</v>
      </c>
      <c r="D1837" t="s">
        <v>4770</v>
      </c>
    </row>
    <row r="1838" spans="1:4">
      <c r="A1838" t="s">
        <v>6174</v>
      </c>
      <c r="B1838" t="s">
        <v>6175</v>
      </c>
      <c r="C1838" t="s">
        <v>4513</v>
      </c>
      <c r="D1838" t="s">
        <v>4514</v>
      </c>
    </row>
    <row r="1839" spans="1:4">
      <c r="A1839" t="s">
        <v>647</v>
      </c>
      <c r="B1839" t="s">
        <v>2007</v>
      </c>
      <c r="C1839" t="s">
        <v>4589</v>
      </c>
      <c r="D1839" t="s">
        <v>4770</v>
      </c>
    </row>
    <row r="1840" spans="1:4">
      <c r="A1840" t="s">
        <v>687</v>
      </c>
      <c r="B1840" t="s">
        <v>2027</v>
      </c>
      <c r="C1840" t="s">
        <v>4589</v>
      </c>
      <c r="D1840" t="s">
        <v>4770</v>
      </c>
    </row>
    <row r="1841" spans="1:4">
      <c r="A1841" t="s">
        <v>6176</v>
      </c>
      <c r="B1841" t="s">
        <v>6177</v>
      </c>
      <c r="C1841" t="s">
        <v>4546</v>
      </c>
      <c r="D1841" t="s">
        <v>4522</v>
      </c>
    </row>
    <row r="1842" spans="1:4">
      <c r="A1842" t="s">
        <v>6178</v>
      </c>
      <c r="B1842" t="s">
        <v>6179</v>
      </c>
      <c r="C1842" t="s">
        <v>4533</v>
      </c>
      <c r="D1842" t="s">
        <v>4899</v>
      </c>
    </row>
    <row r="1843" spans="1:4">
      <c r="A1843" t="s">
        <v>6180</v>
      </c>
      <c r="B1843" t="s">
        <v>6181</v>
      </c>
      <c r="C1843" t="s">
        <v>4533</v>
      </c>
      <c r="D1843" t="s">
        <v>4899</v>
      </c>
    </row>
    <row r="1844" spans="1:4">
      <c r="A1844" t="s">
        <v>6182</v>
      </c>
      <c r="B1844" t="s">
        <v>6183</v>
      </c>
      <c r="C1844" t="s">
        <v>4533</v>
      </c>
      <c r="D1844" t="s">
        <v>4899</v>
      </c>
    </row>
    <row r="1845" spans="1:4">
      <c r="A1845" t="s">
        <v>6184</v>
      </c>
      <c r="B1845" t="s">
        <v>6185</v>
      </c>
      <c r="C1845" t="s">
        <v>4589</v>
      </c>
      <c r="D1845" t="s">
        <v>4770</v>
      </c>
    </row>
    <row r="1846" spans="1:4">
      <c r="A1846" t="s">
        <v>1105</v>
      </c>
      <c r="B1846" t="s">
        <v>2225</v>
      </c>
      <c r="C1846" t="s">
        <v>4517</v>
      </c>
      <c r="D1846" t="s">
        <v>4518</v>
      </c>
    </row>
    <row r="1847" spans="1:4">
      <c r="A1847" t="s">
        <v>6186</v>
      </c>
      <c r="B1847" t="s">
        <v>6187</v>
      </c>
      <c r="C1847" t="s">
        <v>4589</v>
      </c>
      <c r="D1847" t="s">
        <v>4770</v>
      </c>
    </row>
    <row r="1848" spans="1:4">
      <c r="A1848" t="s">
        <v>1109</v>
      </c>
      <c r="B1848" t="s">
        <v>2227</v>
      </c>
      <c r="C1848" t="s">
        <v>4665</v>
      </c>
      <c r="D1848" t="s">
        <v>4522</v>
      </c>
    </row>
    <row r="1849" spans="1:4">
      <c r="A1849" t="s">
        <v>1110</v>
      </c>
      <c r="B1849" t="s">
        <v>2228</v>
      </c>
      <c r="C1849" t="s">
        <v>4533</v>
      </c>
      <c r="D1849" t="s">
        <v>4551</v>
      </c>
    </row>
    <row r="1850" spans="1:4">
      <c r="A1850" t="s">
        <v>6188</v>
      </c>
      <c r="B1850" t="s">
        <v>6189</v>
      </c>
      <c r="C1850" t="s">
        <v>4589</v>
      </c>
      <c r="D1850" t="s">
        <v>4770</v>
      </c>
    </row>
    <row r="1851" spans="1:4">
      <c r="A1851" t="s">
        <v>6190</v>
      </c>
      <c r="B1851" t="s">
        <v>6191</v>
      </c>
      <c r="C1851" t="s">
        <v>4589</v>
      </c>
      <c r="D1851" t="s">
        <v>4770</v>
      </c>
    </row>
    <row r="1852" spans="1:4">
      <c r="A1852" t="s">
        <v>6192</v>
      </c>
      <c r="B1852" t="s">
        <v>6193</v>
      </c>
      <c r="C1852" t="s">
        <v>4589</v>
      </c>
      <c r="D1852" t="s">
        <v>4770</v>
      </c>
    </row>
    <row r="1853" spans="1:4">
      <c r="A1853" t="s">
        <v>6194</v>
      </c>
      <c r="B1853" t="s">
        <v>6195</v>
      </c>
      <c r="C1853" t="s">
        <v>4517</v>
      </c>
      <c r="D1853" t="s">
        <v>4518</v>
      </c>
    </row>
    <row r="1854" spans="1:4">
      <c r="A1854" t="s">
        <v>6196</v>
      </c>
      <c r="B1854" t="s">
        <v>6197</v>
      </c>
      <c r="C1854" t="s">
        <v>4517</v>
      </c>
      <c r="D1854" t="s">
        <v>4518</v>
      </c>
    </row>
    <row r="1855" spans="1:4">
      <c r="A1855" t="s">
        <v>6198</v>
      </c>
      <c r="B1855" t="s">
        <v>6199</v>
      </c>
      <c r="C1855" t="s">
        <v>4589</v>
      </c>
      <c r="D1855" t="s">
        <v>4770</v>
      </c>
    </row>
    <row r="1856" spans="1:4">
      <c r="A1856" t="s">
        <v>6200</v>
      </c>
      <c r="B1856" t="s">
        <v>6201</v>
      </c>
      <c r="C1856" t="s">
        <v>4589</v>
      </c>
      <c r="D1856" t="s">
        <v>4770</v>
      </c>
    </row>
    <row r="1857" spans="1:4">
      <c r="A1857" t="s">
        <v>6202</v>
      </c>
      <c r="B1857" t="s">
        <v>6203</v>
      </c>
      <c r="C1857" t="s">
        <v>4589</v>
      </c>
      <c r="D1857" t="s">
        <v>4770</v>
      </c>
    </row>
    <row r="1858" spans="1:4">
      <c r="A1858" t="s">
        <v>6204</v>
      </c>
      <c r="B1858" t="s">
        <v>3002</v>
      </c>
      <c r="C1858" t="s">
        <v>4546</v>
      </c>
      <c r="D1858" t="s">
        <v>4522</v>
      </c>
    </row>
    <row r="1859" spans="1:4">
      <c r="A1859" t="s">
        <v>6205</v>
      </c>
      <c r="B1859" t="s">
        <v>2995</v>
      </c>
      <c r="C1859" t="s">
        <v>4546</v>
      </c>
      <c r="D1859" t="s">
        <v>4522</v>
      </c>
    </row>
    <row r="1860" spans="1:4">
      <c r="A1860" t="s">
        <v>750</v>
      </c>
      <c r="B1860" t="s">
        <v>2077</v>
      </c>
      <c r="C1860" t="s">
        <v>4533</v>
      </c>
      <c r="D1860" t="s">
        <v>4551</v>
      </c>
    </row>
    <row r="1861" spans="1:4">
      <c r="A1861" t="s">
        <v>751</v>
      </c>
      <c r="B1861" t="s">
        <v>2078</v>
      </c>
      <c r="C1861" t="s">
        <v>4573</v>
      </c>
      <c r="D1861" t="s">
        <v>4574</v>
      </c>
    </row>
    <row r="1862" spans="1:4">
      <c r="A1862" t="s">
        <v>6206</v>
      </c>
      <c r="B1862" t="s">
        <v>6207</v>
      </c>
      <c r="C1862" t="s">
        <v>2770</v>
      </c>
      <c r="D1862" t="s">
        <v>4770</v>
      </c>
    </row>
    <row r="1863" spans="1:4">
      <c r="A1863" t="s">
        <v>6208</v>
      </c>
      <c r="B1863" t="s">
        <v>6209</v>
      </c>
      <c r="C1863" t="s">
        <v>2770</v>
      </c>
      <c r="D1863" t="s">
        <v>4770</v>
      </c>
    </row>
    <row r="1864" spans="1:4">
      <c r="A1864" t="s">
        <v>748</v>
      </c>
      <c r="B1864" t="s">
        <v>2075</v>
      </c>
      <c r="C1864" t="s">
        <v>4533</v>
      </c>
      <c r="D1864" t="s">
        <v>4551</v>
      </c>
    </row>
    <row r="1865" spans="1:4">
      <c r="A1865" t="s">
        <v>749</v>
      </c>
      <c r="B1865" t="s">
        <v>2076</v>
      </c>
      <c r="C1865" t="s">
        <v>4573</v>
      </c>
      <c r="D1865" t="s">
        <v>4574</v>
      </c>
    </row>
    <row r="1866" spans="1:4">
      <c r="A1866" t="s">
        <v>766</v>
      </c>
      <c r="B1866" t="s">
        <v>2093</v>
      </c>
      <c r="C1866" t="s">
        <v>4533</v>
      </c>
      <c r="D1866" t="s">
        <v>4551</v>
      </c>
    </row>
    <row r="1867" spans="1:4">
      <c r="A1867" t="s">
        <v>756</v>
      </c>
      <c r="B1867" t="s">
        <v>2083</v>
      </c>
      <c r="C1867" t="s">
        <v>4533</v>
      </c>
      <c r="D1867" t="s">
        <v>4551</v>
      </c>
    </row>
    <row r="1868" spans="1:4">
      <c r="A1868" t="s">
        <v>779</v>
      </c>
      <c r="B1868" t="s">
        <v>2106</v>
      </c>
      <c r="C1868" t="s">
        <v>4533</v>
      </c>
      <c r="D1868" t="s">
        <v>4551</v>
      </c>
    </row>
    <row r="1869" spans="1:4">
      <c r="A1869" t="s">
        <v>780</v>
      </c>
      <c r="B1869" t="s">
        <v>2107</v>
      </c>
      <c r="C1869" t="s">
        <v>4573</v>
      </c>
      <c r="D1869" t="s">
        <v>4574</v>
      </c>
    </row>
    <row r="1870" spans="1:4">
      <c r="A1870" t="s">
        <v>772</v>
      </c>
      <c r="B1870" t="s">
        <v>2099</v>
      </c>
      <c r="C1870" t="s">
        <v>4573</v>
      </c>
      <c r="D1870" t="s">
        <v>4574</v>
      </c>
    </row>
    <row r="1871" spans="1:4">
      <c r="A1871" t="s">
        <v>6210</v>
      </c>
      <c r="B1871" t="s">
        <v>6211</v>
      </c>
      <c r="C1871" t="s">
        <v>4589</v>
      </c>
      <c r="D1871" t="s">
        <v>4770</v>
      </c>
    </row>
    <row r="1872" spans="1:4">
      <c r="A1872" t="s">
        <v>6212</v>
      </c>
      <c r="B1872" t="s">
        <v>6213</v>
      </c>
      <c r="C1872" t="s">
        <v>4546</v>
      </c>
      <c r="D1872" t="s">
        <v>4522</v>
      </c>
    </row>
    <row r="1873" spans="1:4">
      <c r="A1873" t="s">
        <v>6214</v>
      </c>
      <c r="B1873" t="s">
        <v>6215</v>
      </c>
      <c r="C1873" t="s">
        <v>4586</v>
      </c>
      <c r="D1873" t="s">
        <v>4522</v>
      </c>
    </row>
    <row r="1874" spans="1:4">
      <c r="A1874" t="s">
        <v>6216</v>
      </c>
      <c r="B1874" t="s">
        <v>6217</v>
      </c>
      <c r="C1874" t="s">
        <v>4586</v>
      </c>
      <c r="D1874" t="s">
        <v>4522</v>
      </c>
    </row>
    <row r="1875" spans="1:4">
      <c r="A1875" t="s">
        <v>6218</v>
      </c>
      <c r="B1875" t="s">
        <v>6219</v>
      </c>
      <c r="C1875" t="s">
        <v>4589</v>
      </c>
      <c r="D1875" t="s">
        <v>4770</v>
      </c>
    </row>
    <row r="1876" spans="1:4">
      <c r="A1876" t="s">
        <v>6220</v>
      </c>
      <c r="B1876" t="s">
        <v>6221</v>
      </c>
      <c r="C1876" t="s">
        <v>4589</v>
      </c>
      <c r="D1876" t="s">
        <v>4770</v>
      </c>
    </row>
    <row r="1877" spans="1:4">
      <c r="A1877" t="s">
        <v>6222</v>
      </c>
      <c r="B1877" t="s">
        <v>6223</v>
      </c>
      <c r="C1877" t="s">
        <v>4533</v>
      </c>
      <c r="D1877" t="s">
        <v>4899</v>
      </c>
    </row>
    <row r="1878" spans="1:4">
      <c r="A1878" t="s">
        <v>6224</v>
      </c>
      <c r="B1878" t="s">
        <v>6225</v>
      </c>
      <c r="C1878" t="s">
        <v>4586</v>
      </c>
      <c r="D1878" t="s">
        <v>4522</v>
      </c>
    </row>
    <row r="1879" spans="1:4">
      <c r="A1879" t="s">
        <v>681</v>
      </c>
      <c r="B1879" t="s">
        <v>2023</v>
      </c>
      <c r="C1879" t="s">
        <v>4517</v>
      </c>
      <c r="D1879" t="s">
        <v>4518</v>
      </c>
    </row>
    <row r="1880" spans="1:4">
      <c r="A1880" t="s">
        <v>637</v>
      </c>
      <c r="B1880" t="s">
        <v>2000</v>
      </c>
      <c r="C1880" t="s">
        <v>4665</v>
      </c>
      <c r="D1880" t="s">
        <v>4522</v>
      </c>
    </row>
    <row r="1881" spans="1:4">
      <c r="A1881" t="s">
        <v>680</v>
      </c>
      <c r="B1881" t="s">
        <v>2022</v>
      </c>
      <c r="C1881" t="s">
        <v>4665</v>
      </c>
      <c r="D1881" t="s">
        <v>4522</v>
      </c>
    </row>
    <row r="1882" spans="1:4">
      <c r="A1882" t="s">
        <v>6226</v>
      </c>
      <c r="B1882" t="s">
        <v>6227</v>
      </c>
      <c r="C1882" t="s">
        <v>4533</v>
      </c>
      <c r="D1882" t="s">
        <v>4551</v>
      </c>
    </row>
    <row r="1883" spans="1:4">
      <c r="A1883" t="s">
        <v>6228</v>
      </c>
      <c r="B1883" t="s">
        <v>6229</v>
      </c>
      <c r="C1883" t="s">
        <v>4533</v>
      </c>
      <c r="D1883" t="s">
        <v>4551</v>
      </c>
    </row>
    <row r="1884" spans="1:4">
      <c r="A1884" t="s">
        <v>6230</v>
      </c>
      <c r="B1884" t="s">
        <v>6231</v>
      </c>
      <c r="C1884" t="s">
        <v>4533</v>
      </c>
      <c r="D1884" t="s">
        <v>4551</v>
      </c>
    </row>
    <row r="1885" spans="1:4">
      <c r="A1885" t="s">
        <v>6232</v>
      </c>
      <c r="B1885" t="s">
        <v>6233</v>
      </c>
      <c r="C1885" t="s">
        <v>4573</v>
      </c>
      <c r="D1885" t="s">
        <v>4574</v>
      </c>
    </row>
    <row r="1886" spans="1:4">
      <c r="A1886" t="s">
        <v>640</v>
      </c>
      <c r="B1886" t="s">
        <v>2002</v>
      </c>
      <c r="C1886" t="s">
        <v>4573</v>
      </c>
      <c r="D1886" t="s">
        <v>4574</v>
      </c>
    </row>
    <row r="1887" spans="1:4">
      <c r="A1887" t="s">
        <v>6234</v>
      </c>
      <c r="B1887" t="s">
        <v>6235</v>
      </c>
      <c r="C1887" t="s">
        <v>4573</v>
      </c>
      <c r="D1887" t="s">
        <v>4574</v>
      </c>
    </row>
    <row r="1888" spans="1:4">
      <c r="A1888" t="s">
        <v>646</v>
      </c>
      <c r="B1888" t="s">
        <v>2006</v>
      </c>
      <c r="C1888" t="s">
        <v>4589</v>
      </c>
      <c r="D1888" t="s">
        <v>4770</v>
      </c>
    </row>
    <row r="1889" spans="1:4">
      <c r="A1889" t="s">
        <v>688</v>
      </c>
      <c r="B1889" t="s">
        <v>2028</v>
      </c>
      <c r="C1889" t="s">
        <v>4589</v>
      </c>
      <c r="D1889" t="s">
        <v>4770</v>
      </c>
    </row>
    <row r="1890" spans="1:4">
      <c r="A1890" t="s">
        <v>677</v>
      </c>
      <c r="B1890" t="s">
        <v>2019</v>
      </c>
      <c r="C1890" t="s">
        <v>4573</v>
      </c>
      <c r="D1890" t="s">
        <v>4574</v>
      </c>
    </row>
    <row r="1891" spans="1:4">
      <c r="A1891" t="s">
        <v>1363</v>
      </c>
      <c r="B1891" t="s">
        <v>2396</v>
      </c>
      <c r="C1891" t="s">
        <v>2770</v>
      </c>
      <c r="D1891" t="s">
        <v>4551</v>
      </c>
    </row>
    <row r="1892" spans="1:4">
      <c r="A1892" t="s">
        <v>1364</v>
      </c>
      <c r="B1892" t="s">
        <v>2397</v>
      </c>
      <c r="C1892" t="s">
        <v>2770</v>
      </c>
      <c r="D1892" t="s">
        <v>4551</v>
      </c>
    </row>
    <row r="1893" spans="1:4">
      <c r="A1893" t="s">
        <v>6236</v>
      </c>
      <c r="B1893" t="s">
        <v>6237</v>
      </c>
      <c r="C1893" t="s">
        <v>2770</v>
      </c>
      <c r="D1893" t="s">
        <v>4522</v>
      </c>
    </row>
    <row r="1894" spans="1:4">
      <c r="A1894" t="s">
        <v>641</v>
      </c>
      <c r="B1894" t="s">
        <v>2003</v>
      </c>
      <c r="C1894" t="s">
        <v>4513</v>
      </c>
      <c r="D1894" t="s">
        <v>4514</v>
      </c>
    </row>
    <row r="1895" spans="1:4">
      <c r="A1895" t="s">
        <v>634</v>
      </c>
      <c r="B1895" t="s">
        <v>1997</v>
      </c>
      <c r="C1895" t="s">
        <v>4517</v>
      </c>
      <c r="D1895" t="s">
        <v>4518</v>
      </c>
    </row>
    <row r="1896" spans="1:4">
      <c r="A1896" t="s">
        <v>635</v>
      </c>
      <c r="B1896" t="s">
        <v>1998</v>
      </c>
      <c r="C1896" t="s">
        <v>4517</v>
      </c>
      <c r="D1896" t="s">
        <v>4518</v>
      </c>
    </row>
    <row r="1897" spans="1:4">
      <c r="A1897" t="s">
        <v>679</v>
      </c>
      <c r="B1897" t="s">
        <v>2021</v>
      </c>
      <c r="C1897" t="s">
        <v>4517</v>
      </c>
      <c r="D1897" t="s">
        <v>4518</v>
      </c>
    </row>
    <row r="1898" spans="1:4">
      <c r="A1898" t="s">
        <v>788</v>
      </c>
      <c r="B1898" t="s">
        <v>2115</v>
      </c>
      <c r="C1898" t="s">
        <v>4533</v>
      </c>
      <c r="D1898" t="s">
        <v>4551</v>
      </c>
    </row>
    <row r="1899" spans="1:4">
      <c r="A1899" t="s">
        <v>785</v>
      </c>
      <c r="B1899" t="s">
        <v>2112</v>
      </c>
      <c r="C1899" t="s">
        <v>4573</v>
      </c>
      <c r="D1899" t="s">
        <v>4574</v>
      </c>
    </row>
    <row r="1900" spans="1:4">
      <c r="A1900" t="s">
        <v>800</v>
      </c>
      <c r="B1900" t="s">
        <v>2127</v>
      </c>
      <c r="C1900" t="s">
        <v>4533</v>
      </c>
      <c r="D1900" t="s">
        <v>4551</v>
      </c>
    </row>
    <row r="1901" spans="1:4">
      <c r="A1901" t="s">
        <v>802</v>
      </c>
      <c r="B1901" t="s">
        <v>2129</v>
      </c>
      <c r="C1901" t="s">
        <v>4533</v>
      </c>
      <c r="D1901" t="s">
        <v>4551</v>
      </c>
    </row>
    <row r="1902" spans="1:4">
      <c r="A1902" t="s">
        <v>799</v>
      </c>
      <c r="B1902" t="s">
        <v>2126</v>
      </c>
      <c r="C1902" t="s">
        <v>4573</v>
      </c>
      <c r="D1902" t="s">
        <v>4574</v>
      </c>
    </row>
    <row r="1903" spans="1:4">
      <c r="A1903" t="s">
        <v>797</v>
      </c>
      <c r="B1903" t="s">
        <v>2124</v>
      </c>
      <c r="C1903" t="s">
        <v>4573</v>
      </c>
      <c r="D1903" t="s">
        <v>4574</v>
      </c>
    </row>
    <row r="1904" spans="1:4">
      <c r="A1904" t="s">
        <v>798</v>
      </c>
      <c r="B1904" t="s">
        <v>2125</v>
      </c>
      <c r="C1904" t="s">
        <v>4533</v>
      </c>
      <c r="D1904" t="s">
        <v>4551</v>
      </c>
    </row>
    <row r="1905" spans="1:4">
      <c r="A1905" t="s">
        <v>601</v>
      </c>
      <c r="B1905" t="s">
        <v>4733</v>
      </c>
      <c r="C1905" t="s">
        <v>4513</v>
      </c>
      <c r="D1905" t="s">
        <v>4514</v>
      </c>
    </row>
    <row r="1906" spans="1:4">
      <c r="A1906" t="s">
        <v>5709</v>
      </c>
      <c r="B1906" t="s">
        <v>5814</v>
      </c>
      <c r="C1906" t="s">
        <v>4513</v>
      </c>
      <c r="D1906" t="s">
        <v>4514</v>
      </c>
    </row>
    <row r="1907" spans="1:4">
      <c r="A1907" t="s">
        <v>5752</v>
      </c>
      <c r="B1907" t="s">
        <v>6238</v>
      </c>
      <c r="C1907" t="s">
        <v>4513</v>
      </c>
      <c r="D1907" t="s">
        <v>4514</v>
      </c>
    </row>
    <row r="1908" spans="1:4">
      <c r="A1908" t="s">
        <v>6239</v>
      </c>
      <c r="B1908" t="s">
        <v>6240</v>
      </c>
      <c r="C1908" t="s">
        <v>4589</v>
      </c>
      <c r="D1908" t="s">
        <v>4770</v>
      </c>
    </row>
    <row r="1909" spans="1:4">
      <c r="A1909" t="s">
        <v>6241</v>
      </c>
      <c r="B1909" t="s">
        <v>6242</v>
      </c>
      <c r="C1909" t="s">
        <v>4589</v>
      </c>
      <c r="D1909" t="s">
        <v>4770</v>
      </c>
    </row>
    <row r="1910" spans="1:4">
      <c r="A1910" t="s">
        <v>6243</v>
      </c>
      <c r="B1910" t="s">
        <v>6244</v>
      </c>
      <c r="C1910" t="s">
        <v>4589</v>
      </c>
      <c r="D1910" t="s">
        <v>4770</v>
      </c>
    </row>
    <row r="1911" spans="1:4" ht="330.75">
      <c r="A1911" t="s">
        <v>904</v>
      </c>
      <c r="B1911" s="17" t="s">
        <v>2148</v>
      </c>
      <c r="C1911" t="s">
        <v>4589</v>
      </c>
      <c r="D1911" t="s">
        <v>4770</v>
      </c>
    </row>
    <row r="1912" spans="1:4" ht="330.75">
      <c r="A1912" t="s">
        <v>889</v>
      </c>
      <c r="B1912" s="17" t="s">
        <v>2143</v>
      </c>
      <c r="C1912" t="s">
        <v>4589</v>
      </c>
      <c r="D1912" t="s">
        <v>4770</v>
      </c>
    </row>
    <row r="1913" spans="1:4" ht="267.75">
      <c r="A1913" t="s">
        <v>903</v>
      </c>
      <c r="B1913" s="17" t="s">
        <v>2147</v>
      </c>
      <c r="C1913" t="s">
        <v>4573</v>
      </c>
      <c r="D1913" t="s">
        <v>4574</v>
      </c>
    </row>
    <row r="1914" spans="1:4" ht="299.25">
      <c r="A1914" t="s">
        <v>888</v>
      </c>
      <c r="B1914" s="17" t="s">
        <v>2142</v>
      </c>
      <c r="C1914" t="s">
        <v>4573</v>
      </c>
      <c r="D1914" t="s">
        <v>4574</v>
      </c>
    </row>
    <row r="1915" spans="1:4">
      <c r="A1915" t="s">
        <v>890</v>
      </c>
      <c r="B1915" t="s">
        <v>2144</v>
      </c>
      <c r="C1915" t="s">
        <v>4573</v>
      </c>
      <c r="D1915" t="s">
        <v>4574</v>
      </c>
    </row>
    <row r="1916" spans="1:4" ht="252">
      <c r="A1916" t="s">
        <v>907</v>
      </c>
      <c r="B1916" s="17" t="s">
        <v>2151</v>
      </c>
      <c r="C1916" t="s">
        <v>4573</v>
      </c>
      <c r="D1916" t="s">
        <v>4574</v>
      </c>
    </row>
    <row r="1917" spans="1:4" ht="252">
      <c r="A1917" t="s">
        <v>908</v>
      </c>
      <c r="B1917" s="17" t="s">
        <v>2152</v>
      </c>
      <c r="C1917" t="s">
        <v>4573</v>
      </c>
      <c r="D1917" t="s">
        <v>4574</v>
      </c>
    </row>
    <row r="1918" spans="1:4">
      <c r="A1918" t="s">
        <v>913</v>
      </c>
      <c r="B1918" t="s">
        <v>2157</v>
      </c>
      <c r="C1918" t="s">
        <v>4573</v>
      </c>
      <c r="D1918" t="s">
        <v>4574</v>
      </c>
    </row>
    <row r="1919" spans="1:4">
      <c r="A1919" t="s">
        <v>6245</v>
      </c>
      <c r="B1919" t="s">
        <v>6246</v>
      </c>
      <c r="C1919" t="s">
        <v>4533</v>
      </c>
      <c r="D1919" t="s">
        <v>4551</v>
      </c>
    </row>
    <row r="1920" spans="1:4">
      <c r="A1920" t="s">
        <v>6247</v>
      </c>
      <c r="B1920" t="s">
        <v>6248</v>
      </c>
      <c r="C1920" t="s">
        <v>4533</v>
      </c>
      <c r="D1920" t="s">
        <v>4551</v>
      </c>
    </row>
    <row r="1921" spans="1:4">
      <c r="A1921" t="s">
        <v>6249</v>
      </c>
      <c r="B1921" t="s">
        <v>6250</v>
      </c>
      <c r="C1921" t="s">
        <v>4573</v>
      </c>
      <c r="D1921" t="s">
        <v>4574</v>
      </c>
    </row>
    <row r="1922" spans="1:4">
      <c r="A1922" t="s">
        <v>1113</v>
      </c>
      <c r="B1922" t="s">
        <v>2230</v>
      </c>
      <c r="C1922" t="s">
        <v>4665</v>
      </c>
      <c r="D1922" t="s">
        <v>4522</v>
      </c>
    </row>
    <row r="1923" spans="1:4">
      <c r="A1923" t="s">
        <v>6251</v>
      </c>
      <c r="B1923" t="s">
        <v>6252</v>
      </c>
      <c r="C1923" t="s">
        <v>4589</v>
      </c>
      <c r="D1923" t="s">
        <v>4770</v>
      </c>
    </row>
    <row r="1924" spans="1:4">
      <c r="A1924" t="s">
        <v>6253</v>
      </c>
      <c r="B1924" t="s">
        <v>6254</v>
      </c>
      <c r="C1924" t="s">
        <v>4589</v>
      </c>
      <c r="D1924" t="s">
        <v>4770</v>
      </c>
    </row>
    <row r="1925" spans="1:4">
      <c r="A1925" t="s">
        <v>6255</v>
      </c>
      <c r="B1925" t="s">
        <v>6256</v>
      </c>
      <c r="C1925" t="s">
        <v>4589</v>
      </c>
      <c r="D1925" t="s">
        <v>4770</v>
      </c>
    </row>
    <row r="1926" spans="1:4">
      <c r="A1926" t="s">
        <v>6257</v>
      </c>
      <c r="B1926" t="s">
        <v>6258</v>
      </c>
      <c r="C1926" t="s">
        <v>4589</v>
      </c>
      <c r="D1926" t="s">
        <v>4770</v>
      </c>
    </row>
    <row r="1927" spans="1:4">
      <c r="A1927" t="s">
        <v>6259</v>
      </c>
      <c r="B1927" t="s">
        <v>6260</v>
      </c>
      <c r="C1927" t="s">
        <v>4589</v>
      </c>
      <c r="D1927" t="s">
        <v>4770</v>
      </c>
    </row>
    <row r="1928" spans="1:4">
      <c r="A1928" t="s">
        <v>1103</v>
      </c>
      <c r="B1928" t="s">
        <v>2223</v>
      </c>
      <c r="C1928" t="s">
        <v>4665</v>
      </c>
      <c r="D1928" t="s">
        <v>4522</v>
      </c>
    </row>
    <row r="1929" spans="1:4">
      <c r="A1929" t="s">
        <v>1104</v>
      </c>
      <c r="B1929" t="s">
        <v>2224</v>
      </c>
      <c r="C1929" t="s">
        <v>4665</v>
      </c>
      <c r="D1929" t="s">
        <v>4522</v>
      </c>
    </row>
    <row r="1930" spans="1:4">
      <c r="A1930" t="s">
        <v>6261</v>
      </c>
      <c r="B1930" t="s">
        <v>6262</v>
      </c>
      <c r="C1930" t="s">
        <v>4589</v>
      </c>
      <c r="D1930" t="s">
        <v>4770</v>
      </c>
    </row>
    <row r="1931" spans="1:4">
      <c r="A1931" t="s">
        <v>782</v>
      </c>
      <c r="B1931" t="s">
        <v>2109</v>
      </c>
      <c r="C1931" t="s">
        <v>4533</v>
      </c>
      <c r="D1931" t="s">
        <v>4551</v>
      </c>
    </row>
    <row r="1932" spans="1:4">
      <c r="A1932" t="s">
        <v>790</v>
      </c>
      <c r="B1932" t="s">
        <v>2117</v>
      </c>
      <c r="C1932" t="s">
        <v>4533</v>
      </c>
      <c r="D1932" t="s">
        <v>4551</v>
      </c>
    </row>
    <row r="1933" spans="1:4">
      <c r="A1933" t="s">
        <v>784</v>
      </c>
      <c r="B1933" t="s">
        <v>2111</v>
      </c>
      <c r="C1933" t="s">
        <v>4533</v>
      </c>
      <c r="D1933" t="s">
        <v>4551</v>
      </c>
    </row>
    <row r="1934" spans="1:4">
      <c r="A1934" t="s">
        <v>792</v>
      </c>
      <c r="B1934" t="s">
        <v>2119</v>
      </c>
      <c r="C1934" t="s">
        <v>4533</v>
      </c>
      <c r="D1934" t="s">
        <v>4551</v>
      </c>
    </row>
    <row r="1935" spans="1:4">
      <c r="A1935" t="s">
        <v>789</v>
      </c>
      <c r="B1935" t="s">
        <v>2116</v>
      </c>
      <c r="C1935" t="s">
        <v>4573</v>
      </c>
      <c r="D1935" t="s">
        <v>4574</v>
      </c>
    </row>
    <row r="1936" spans="1:4">
      <c r="A1936" t="s">
        <v>783</v>
      </c>
      <c r="B1936" t="s">
        <v>2110</v>
      </c>
      <c r="C1936" t="s">
        <v>4573</v>
      </c>
      <c r="D1936" t="s">
        <v>4574</v>
      </c>
    </row>
    <row r="1937" spans="1:4">
      <c r="A1937" t="s">
        <v>791</v>
      </c>
      <c r="B1937" t="s">
        <v>2118</v>
      </c>
      <c r="C1937" t="s">
        <v>4573</v>
      </c>
      <c r="D1937" t="s">
        <v>4574</v>
      </c>
    </row>
    <row r="1938" spans="1:4">
      <c r="A1938" t="s">
        <v>804</v>
      </c>
      <c r="B1938" t="s">
        <v>2131</v>
      </c>
      <c r="C1938" t="s">
        <v>4533</v>
      </c>
      <c r="D1938" t="s">
        <v>4551</v>
      </c>
    </row>
    <row r="1939" spans="1:4">
      <c r="A1939" t="s">
        <v>796</v>
      </c>
      <c r="B1939" t="s">
        <v>2123</v>
      </c>
      <c r="C1939" t="s">
        <v>4533</v>
      </c>
      <c r="D1939" t="s">
        <v>4551</v>
      </c>
    </row>
    <row r="1940" spans="1:4">
      <c r="A1940" t="s">
        <v>793</v>
      </c>
      <c r="B1940" t="s">
        <v>2120</v>
      </c>
      <c r="C1940" t="s">
        <v>4573</v>
      </c>
      <c r="D1940" t="s">
        <v>4574</v>
      </c>
    </row>
    <row r="1941" spans="1:4">
      <c r="A1941" t="s">
        <v>803</v>
      </c>
      <c r="B1941" t="s">
        <v>2130</v>
      </c>
      <c r="C1941" t="s">
        <v>4573</v>
      </c>
      <c r="D1941" t="s">
        <v>4574</v>
      </c>
    </row>
    <row r="1942" spans="1:4">
      <c r="A1942" t="s">
        <v>795</v>
      </c>
      <c r="B1942" t="s">
        <v>2122</v>
      </c>
      <c r="C1942" t="s">
        <v>4573</v>
      </c>
      <c r="D1942" t="s">
        <v>4574</v>
      </c>
    </row>
    <row r="1943" spans="1:4">
      <c r="A1943" t="s">
        <v>786</v>
      </c>
      <c r="B1943" t="s">
        <v>2113</v>
      </c>
      <c r="C1943" t="s">
        <v>4533</v>
      </c>
      <c r="D1943" t="s">
        <v>4551</v>
      </c>
    </row>
    <row r="1944" spans="1:4" ht="283.5">
      <c r="A1944" t="s">
        <v>910</v>
      </c>
      <c r="B1944" s="17" t="s">
        <v>2154</v>
      </c>
      <c r="C1944" t="s">
        <v>4573</v>
      </c>
      <c r="D1944" t="s">
        <v>4574</v>
      </c>
    </row>
    <row r="1945" spans="1:4" ht="299.25">
      <c r="A1945" t="s">
        <v>909</v>
      </c>
      <c r="B1945" s="17" t="s">
        <v>2153</v>
      </c>
      <c r="C1945" t="s">
        <v>4573</v>
      </c>
      <c r="D1945" t="s">
        <v>4574</v>
      </c>
    </row>
    <row r="1946" spans="1:4">
      <c r="A1946" t="s">
        <v>6263</v>
      </c>
      <c r="B1946" t="s">
        <v>6264</v>
      </c>
      <c r="C1946" t="s">
        <v>4533</v>
      </c>
      <c r="D1946" t="s">
        <v>4770</v>
      </c>
    </row>
    <row r="1947" spans="1:4">
      <c r="A1947" t="s">
        <v>6265</v>
      </c>
      <c r="B1947" t="s">
        <v>6266</v>
      </c>
      <c r="C1947" t="s">
        <v>4665</v>
      </c>
      <c r="D1947" t="s">
        <v>4522</v>
      </c>
    </row>
    <row r="1948" spans="1:4">
      <c r="A1948" t="s">
        <v>6267</v>
      </c>
      <c r="B1948" t="s">
        <v>6268</v>
      </c>
      <c r="C1948" t="s">
        <v>4665</v>
      </c>
      <c r="D1948" t="s">
        <v>4522</v>
      </c>
    </row>
    <row r="1949" spans="1:4">
      <c r="A1949" t="s">
        <v>6269</v>
      </c>
      <c r="B1949" t="s">
        <v>6270</v>
      </c>
      <c r="C1949" t="s">
        <v>4589</v>
      </c>
      <c r="D1949" t="s">
        <v>4770</v>
      </c>
    </row>
    <row r="1950" spans="1:4">
      <c r="A1950" t="s">
        <v>6271</v>
      </c>
      <c r="B1950" t="s">
        <v>6272</v>
      </c>
      <c r="C1950" t="s">
        <v>4589</v>
      </c>
      <c r="D1950" t="s">
        <v>4770</v>
      </c>
    </row>
    <row r="1951" spans="1:4">
      <c r="A1951" t="s">
        <v>6273</v>
      </c>
      <c r="B1951" t="s">
        <v>6274</v>
      </c>
      <c r="C1951" t="s">
        <v>4589</v>
      </c>
      <c r="D1951" t="s">
        <v>4770</v>
      </c>
    </row>
    <row r="1952" spans="1:4">
      <c r="A1952" t="s">
        <v>6275</v>
      </c>
      <c r="B1952" t="s">
        <v>6276</v>
      </c>
      <c r="C1952" t="s">
        <v>4546</v>
      </c>
      <c r="D1952" t="s">
        <v>4522</v>
      </c>
    </row>
    <row r="1953" spans="1:4">
      <c r="A1953" t="s">
        <v>6277</v>
      </c>
      <c r="B1953" t="s">
        <v>6278</v>
      </c>
      <c r="C1953" t="s">
        <v>4546</v>
      </c>
      <c r="D1953" t="s">
        <v>4522</v>
      </c>
    </row>
    <row r="1954" spans="1:4">
      <c r="A1954" t="s">
        <v>6279</v>
      </c>
      <c r="B1954" t="s">
        <v>6280</v>
      </c>
      <c r="C1954" t="s">
        <v>4546</v>
      </c>
      <c r="D1954" t="s">
        <v>4522</v>
      </c>
    </row>
    <row r="1955" spans="1:4">
      <c r="A1955" t="s">
        <v>6281</v>
      </c>
      <c r="B1955" t="s">
        <v>6282</v>
      </c>
      <c r="C1955" t="s">
        <v>4546</v>
      </c>
      <c r="D1955" t="s">
        <v>4522</v>
      </c>
    </row>
    <row r="1956" spans="1:4" ht="330.75">
      <c r="A1956" t="s">
        <v>887</v>
      </c>
      <c r="B1956" s="17" t="s">
        <v>2141</v>
      </c>
      <c r="C1956" t="s">
        <v>4589</v>
      </c>
      <c r="D1956" t="s">
        <v>4770</v>
      </c>
    </row>
    <row r="1957" spans="1:4" ht="330.75">
      <c r="A1957" t="s">
        <v>911</v>
      </c>
      <c r="B1957" s="17" t="s">
        <v>2155</v>
      </c>
      <c r="C1957" t="s">
        <v>4589</v>
      </c>
      <c r="D1957" t="s">
        <v>4770</v>
      </c>
    </row>
    <row r="1958" spans="1:4">
      <c r="A1958" t="s">
        <v>6283</v>
      </c>
      <c r="B1958" t="s">
        <v>6284</v>
      </c>
      <c r="C1958" t="s">
        <v>4533</v>
      </c>
      <c r="D1958" t="s">
        <v>4551</v>
      </c>
    </row>
    <row r="1959" spans="1:4">
      <c r="A1959" t="s">
        <v>6285</v>
      </c>
      <c r="B1959" t="s">
        <v>6286</v>
      </c>
      <c r="C1959" t="s">
        <v>4533</v>
      </c>
      <c r="D1959" t="s">
        <v>4551</v>
      </c>
    </row>
    <row r="1960" spans="1:4">
      <c r="A1960" t="s">
        <v>6287</v>
      </c>
      <c r="B1960" t="s">
        <v>6288</v>
      </c>
      <c r="C1960" t="s">
        <v>4533</v>
      </c>
      <c r="D1960" t="s">
        <v>4551</v>
      </c>
    </row>
    <row r="1961" spans="1:4">
      <c r="A1961" t="s">
        <v>6289</v>
      </c>
      <c r="B1961" t="s">
        <v>6290</v>
      </c>
      <c r="C1961" t="s">
        <v>4533</v>
      </c>
      <c r="D1961" t="s">
        <v>4551</v>
      </c>
    </row>
    <row r="1962" spans="1:4">
      <c r="A1962" t="s">
        <v>6291</v>
      </c>
      <c r="B1962" t="s">
        <v>6292</v>
      </c>
      <c r="C1962" t="s">
        <v>4533</v>
      </c>
      <c r="D1962" t="s">
        <v>4551</v>
      </c>
    </row>
    <row r="1963" spans="1:4">
      <c r="A1963" t="s">
        <v>6293</v>
      </c>
      <c r="B1963" t="s">
        <v>6294</v>
      </c>
      <c r="C1963" t="s">
        <v>4533</v>
      </c>
      <c r="D1963" t="s">
        <v>4551</v>
      </c>
    </row>
    <row r="1964" spans="1:4">
      <c r="A1964" t="s">
        <v>6295</v>
      </c>
      <c r="B1964" t="s">
        <v>6296</v>
      </c>
      <c r="C1964" t="s">
        <v>4533</v>
      </c>
      <c r="D1964" t="s">
        <v>4551</v>
      </c>
    </row>
    <row r="1965" spans="1:4">
      <c r="A1965" t="s">
        <v>6297</v>
      </c>
      <c r="B1965" t="s">
        <v>6298</v>
      </c>
      <c r="C1965" t="s">
        <v>4533</v>
      </c>
      <c r="D1965" t="s">
        <v>4551</v>
      </c>
    </row>
    <row r="1966" spans="1:4">
      <c r="A1966" t="s">
        <v>6299</v>
      </c>
      <c r="B1966" t="s">
        <v>6300</v>
      </c>
      <c r="C1966" t="s">
        <v>4533</v>
      </c>
      <c r="D1966" t="s">
        <v>4551</v>
      </c>
    </row>
    <row r="1967" spans="1:4">
      <c r="A1967" t="s">
        <v>776</v>
      </c>
      <c r="B1967" t="s">
        <v>2103</v>
      </c>
      <c r="C1967" t="s">
        <v>4573</v>
      </c>
      <c r="D1967" t="s">
        <v>4574</v>
      </c>
    </row>
    <row r="1968" spans="1:4">
      <c r="A1968" t="s">
        <v>762</v>
      </c>
      <c r="B1968" t="s">
        <v>2089</v>
      </c>
      <c r="C1968" t="s">
        <v>4533</v>
      </c>
      <c r="D1968" t="s">
        <v>4551</v>
      </c>
    </row>
    <row r="1969" spans="1:4">
      <c r="A1969" t="s">
        <v>777</v>
      </c>
      <c r="B1969" t="s">
        <v>2104</v>
      </c>
      <c r="C1969" t="s">
        <v>4533</v>
      </c>
      <c r="D1969" t="s">
        <v>4551</v>
      </c>
    </row>
    <row r="1970" spans="1:4">
      <c r="A1970" t="s">
        <v>778</v>
      </c>
      <c r="B1970" t="s">
        <v>2105</v>
      </c>
      <c r="C1970" t="s">
        <v>4573</v>
      </c>
      <c r="D1970" t="s">
        <v>4574</v>
      </c>
    </row>
    <row r="1971" spans="1:4">
      <c r="A1971" t="s">
        <v>754</v>
      </c>
      <c r="B1971" t="s">
        <v>2081</v>
      </c>
      <c r="C1971" t="s">
        <v>4533</v>
      </c>
      <c r="D1971" t="s">
        <v>4551</v>
      </c>
    </row>
    <row r="1972" spans="1:4">
      <c r="A1972" t="s">
        <v>755</v>
      </c>
      <c r="B1972" t="s">
        <v>2082</v>
      </c>
      <c r="C1972" t="s">
        <v>4573</v>
      </c>
      <c r="D1972" t="s">
        <v>4574</v>
      </c>
    </row>
    <row r="1973" spans="1:4">
      <c r="A1973" t="s">
        <v>769</v>
      </c>
      <c r="B1973" t="s">
        <v>2096</v>
      </c>
      <c r="C1973" t="s">
        <v>4573</v>
      </c>
      <c r="D1973" t="s">
        <v>4574</v>
      </c>
    </row>
    <row r="1974" spans="1:4">
      <c r="A1974" t="s">
        <v>1198</v>
      </c>
      <c r="B1974" t="s">
        <v>2297</v>
      </c>
      <c r="C1974" t="s">
        <v>4589</v>
      </c>
      <c r="D1974" t="s">
        <v>4770</v>
      </c>
    </row>
    <row r="1975" spans="1:4">
      <c r="A1975" t="s">
        <v>1208</v>
      </c>
      <c r="B1975" t="s">
        <v>2307</v>
      </c>
      <c r="C1975" t="s">
        <v>4533</v>
      </c>
      <c r="D1975" t="s">
        <v>4551</v>
      </c>
    </row>
    <row r="1976" spans="1:4">
      <c r="A1976" t="s">
        <v>1203</v>
      </c>
      <c r="B1976" t="s">
        <v>2302</v>
      </c>
      <c r="C1976" t="s">
        <v>4517</v>
      </c>
      <c r="D1976" t="s">
        <v>4518</v>
      </c>
    </row>
    <row r="1977" spans="1:4" ht="126">
      <c r="A1977" t="s">
        <v>1202</v>
      </c>
      <c r="B1977" s="17" t="s">
        <v>2301</v>
      </c>
      <c r="C1977" t="s">
        <v>4517</v>
      </c>
      <c r="D1977" t="s">
        <v>4518</v>
      </c>
    </row>
    <row r="1978" spans="1:4" ht="252">
      <c r="A1978" t="s">
        <v>1210</v>
      </c>
      <c r="B1978" s="17" t="s">
        <v>2844</v>
      </c>
      <c r="C1978" t="s">
        <v>4517</v>
      </c>
      <c r="D1978" t="s">
        <v>4518</v>
      </c>
    </row>
    <row r="1979" spans="1:4">
      <c r="A1979" t="s">
        <v>1201</v>
      </c>
      <c r="B1979" t="s">
        <v>2861</v>
      </c>
      <c r="C1979" t="s">
        <v>4517</v>
      </c>
      <c r="D1979" t="s">
        <v>4518</v>
      </c>
    </row>
    <row r="1980" spans="1:4" ht="141.75">
      <c r="A1980" t="s">
        <v>6301</v>
      </c>
      <c r="B1980" s="17" t="s">
        <v>6302</v>
      </c>
      <c r="C1980" t="s">
        <v>4517</v>
      </c>
      <c r="D1980" t="s">
        <v>4518</v>
      </c>
    </row>
    <row r="1981" spans="1:4">
      <c r="A1981" t="s">
        <v>1199</v>
      </c>
      <c r="B1981" t="s">
        <v>2298</v>
      </c>
      <c r="C1981" t="s">
        <v>4517</v>
      </c>
      <c r="D1981" t="s">
        <v>4518</v>
      </c>
    </row>
    <row r="1982" spans="1:4">
      <c r="A1982" t="s">
        <v>6303</v>
      </c>
      <c r="B1982" t="s">
        <v>6304</v>
      </c>
      <c r="C1982" t="s">
        <v>4517</v>
      </c>
      <c r="D1982" t="s">
        <v>4518</v>
      </c>
    </row>
    <row r="1983" spans="1:4">
      <c r="A1983" t="s">
        <v>6305</v>
      </c>
      <c r="B1983" t="s">
        <v>6306</v>
      </c>
      <c r="C1983" t="s">
        <v>4589</v>
      </c>
      <c r="D1983" t="s">
        <v>4770</v>
      </c>
    </row>
    <row r="1984" spans="1:4">
      <c r="A1984" t="s">
        <v>6307</v>
      </c>
      <c r="B1984" t="s">
        <v>6308</v>
      </c>
      <c r="C1984" t="s">
        <v>4533</v>
      </c>
      <c r="D1984" t="s">
        <v>4551</v>
      </c>
    </row>
    <row r="1985" spans="1:4">
      <c r="A1985" t="s">
        <v>6309</v>
      </c>
      <c r="B1985" t="s">
        <v>6310</v>
      </c>
      <c r="C1985" t="s">
        <v>4589</v>
      </c>
      <c r="D1985" t="s">
        <v>4551</v>
      </c>
    </row>
    <row r="1986" spans="1:4">
      <c r="A1986" t="s">
        <v>801</v>
      </c>
      <c r="B1986" t="s">
        <v>2128</v>
      </c>
      <c r="C1986" t="s">
        <v>4573</v>
      </c>
      <c r="D1986" t="s">
        <v>4574</v>
      </c>
    </row>
    <row r="1987" spans="1:4">
      <c r="A1987" t="s">
        <v>6311</v>
      </c>
      <c r="B1987" t="s">
        <v>6312</v>
      </c>
      <c r="C1987" t="s">
        <v>4513</v>
      </c>
      <c r="D1987" t="s">
        <v>4514</v>
      </c>
    </row>
    <row r="1988" spans="1:4">
      <c r="A1988" t="s">
        <v>6313</v>
      </c>
      <c r="B1988" t="s">
        <v>6314</v>
      </c>
      <c r="C1988" t="s">
        <v>4589</v>
      </c>
      <c r="D1988" t="s">
        <v>4770</v>
      </c>
    </row>
    <row r="1989" spans="1:4">
      <c r="A1989" t="s">
        <v>6315</v>
      </c>
      <c r="B1989" t="s">
        <v>6316</v>
      </c>
      <c r="C1989" t="s">
        <v>4589</v>
      </c>
      <c r="D1989" t="s">
        <v>4770</v>
      </c>
    </row>
    <row r="1990" spans="1:4">
      <c r="A1990" t="s">
        <v>6317</v>
      </c>
      <c r="B1990" t="s">
        <v>6318</v>
      </c>
      <c r="C1990" t="s">
        <v>4533</v>
      </c>
      <c r="D1990" t="s">
        <v>4551</v>
      </c>
    </row>
    <row r="1991" spans="1:4">
      <c r="A1991" t="s">
        <v>6319</v>
      </c>
      <c r="B1991" t="s">
        <v>6320</v>
      </c>
      <c r="C1991" t="s">
        <v>4517</v>
      </c>
      <c r="D1991" t="s">
        <v>4518</v>
      </c>
    </row>
    <row r="1992" spans="1:4">
      <c r="A1992" t="s">
        <v>6321</v>
      </c>
      <c r="B1992" t="s">
        <v>3310</v>
      </c>
      <c r="C1992" t="s">
        <v>4573</v>
      </c>
      <c r="D1992" t="s">
        <v>4574</v>
      </c>
    </row>
    <row r="1993" spans="1:4">
      <c r="A1993" t="s">
        <v>6322</v>
      </c>
      <c r="B1993" t="s">
        <v>3312</v>
      </c>
      <c r="C1993" t="s">
        <v>4573</v>
      </c>
      <c r="D1993" t="s">
        <v>4574</v>
      </c>
    </row>
    <row r="1994" spans="1:4">
      <c r="A1994" t="s">
        <v>6323</v>
      </c>
      <c r="B1994" t="s">
        <v>3272</v>
      </c>
      <c r="C1994" t="s">
        <v>4517</v>
      </c>
      <c r="D1994" t="s">
        <v>4518</v>
      </c>
    </row>
    <row r="1995" spans="1:4">
      <c r="A1995" t="s">
        <v>6324</v>
      </c>
      <c r="B1995" t="s">
        <v>3270</v>
      </c>
      <c r="C1995" t="s">
        <v>4517</v>
      </c>
      <c r="D1995" t="s">
        <v>4518</v>
      </c>
    </row>
    <row r="1996" spans="1:4">
      <c r="A1996" t="s">
        <v>6325</v>
      </c>
      <c r="B1996" t="s">
        <v>3268</v>
      </c>
      <c r="C1996" t="s">
        <v>4517</v>
      </c>
      <c r="D1996" t="s">
        <v>4518</v>
      </c>
    </row>
    <row r="1997" spans="1:4">
      <c r="A1997" t="s">
        <v>6326</v>
      </c>
      <c r="B1997" t="s">
        <v>6327</v>
      </c>
      <c r="C1997" t="s">
        <v>4517</v>
      </c>
      <c r="D1997" t="s">
        <v>4518</v>
      </c>
    </row>
    <row r="1998" spans="1:4">
      <c r="A1998" t="s">
        <v>905</v>
      </c>
      <c r="B1998" t="s">
        <v>2149</v>
      </c>
      <c r="C1998" t="s">
        <v>4573</v>
      </c>
      <c r="D1998" t="s">
        <v>4574</v>
      </c>
    </row>
    <row r="1999" spans="1:4">
      <c r="A1999" t="s">
        <v>906</v>
      </c>
      <c r="B1999" t="s">
        <v>2150</v>
      </c>
      <c r="C1999" t="s">
        <v>4533</v>
      </c>
      <c r="D1999" t="s">
        <v>4551</v>
      </c>
    </row>
    <row r="2000" spans="1:4">
      <c r="A2000" t="s">
        <v>6328</v>
      </c>
      <c r="B2000" t="s">
        <v>6329</v>
      </c>
      <c r="C2000" t="s">
        <v>4533</v>
      </c>
      <c r="D2000" t="s">
        <v>4770</v>
      </c>
    </row>
    <row r="2001" spans="1:4">
      <c r="A2001" t="s">
        <v>6330</v>
      </c>
      <c r="B2001" t="s">
        <v>6331</v>
      </c>
      <c r="C2001" t="s">
        <v>4513</v>
      </c>
      <c r="D2001" t="s">
        <v>4899</v>
      </c>
    </row>
    <row r="2002" spans="1:4">
      <c r="A2002" t="s">
        <v>6332</v>
      </c>
      <c r="B2002" t="s">
        <v>6333</v>
      </c>
      <c r="C2002" t="s">
        <v>4586</v>
      </c>
      <c r="D2002" t="s">
        <v>4522</v>
      </c>
    </row>
    <row r="2003" spans="1:4">
      <c r="A2003" t="s">
        <v>6334</v>
      </c>
      <c r="B2003" t="s">
        <v>6335</v>
      </c>
      <c r="C2003" t="s">
        <v>4533</v>
      </c>
      <c r="D2003" t="s">
        <v>4770</v>
      </c>
    </row>
    <row r="2004" spans="1:4">
      <c r="A2004" t="s">
        <v>6336</v>
      </c>
      <c r="B2004" t="s">
        <v>3316</v>
      </c>
      <c r="C2004" t="s">
        <v>4573</v>
      </c>
      <c r="D2004" t="s">
        <v>4574</v>
      </c>
    </row>
    <row r="2005" spans="1:4">
      <c r="A2005" t="s">
        <v>6337</v>
      </c>
      <c r="B2005" t="s">
        <v>3314</v>
      </c>
      <c r="C2005" t="s">
        <v>4573</v>
      </c>
      <c r="D2005" t="s">
        <v>4574</v>
      </c>
    </row>
    <row r="2006" spans="1:4">
      <c r="A2006" t="s">
        <v>6338</v>
      </c>
      <c r="B2006" t="s">
        <v>6339</v>
      </c>
      <c r="C2006" t="s">
        <v>4573</v>
      </c>
      <c r="D2006" t="s">
        <v>4574</v>
      </c>
    </row>
    <row r="2007" spans="1:4">
      <c r="A2007" t="s">
        <v>6340</v>
      </c>
      <c r="B2007" t="s">
        <v>3322</v>
      </c>
      <c r="C2007" t="s">
        <v>4573</v>
      </c>
      <c r="D2007" t="s">
        <v>4574</v>
      </c>
    </row>
    <row r="2008" spans="1:4">
      <c r="A2008" t="s">
        <v>6341</v>
      </c>
      <c r="B2008" t="s">
        <v>3320</v>
      </c>
      <c r="C2008" t="s">
        <v>4573</v>
      </c>
      <c r="D2008" t="s">
        <v>4574</v>
      </c>
    </row>
    <row r="2009" spans="1:4">
      <c r="A2009" t="s">
        <v>6342</v>
      </c>
      <c r="B2009" t="s">
        <v>6343</v>
      </c>
      <c r="C2009" t="s">
        <v>4573</v>
      </c>
      <c r="D2009" t="s">
        <v>4574</v>
      </c>
    </row>
    <row r="2010" spans="1:4">
      <c r="A2010" t="s">
        <v>6344</v>
      </c>
      <c r="B2010" t="s">
        <v>6345</v>
      </c>
      <c r="C2010" t="s">
        <v>4573</v>
      </c>
      <c r="D2010" t="s">
        <v>4574</v>
      </c>
    </row>
    <row r="2011" spans="1:4">
      <c r="A2011" t="s">
        <v>6346</v>
      </c>
      <c r="B2011" t="s">
        <v>6347</v>
      </c>
      <c r="C2011" t="s">
        <v>4573</v>
      </c>
      <c r="D2011" t="s">
        <v>4574</v>
      </c>
    </row>
    <row r="2012" spans="1:4">
      <c r="A2012" t="s">
        <v>6348</v>
      </c>
      <c r="B2012" t="s">
        <v>6349</v>
      </c>
      <c r="C2012" t="s">
        <v>4589</v>
      </c>
      <c r="D2012" t="s">
        <v>4770</v>
      </c>
    </row>
    <row r="2013" spans="1:4">
      <c r="A2013" t="s">
        <v>6350</v>
      </c>
      <c r="B2013" t="s">
        <v>6351</v>
      </c>
      <c r="C2013" t="s">
        <v>4589</v>
      </c>
      <c r="D2013" t="s">
        <v>4770</v>
      </c>
    </row>
    <row r="2014" spans="1:4">
      <c r="A2014" t="s">
        <v>6352</v>
      </c>
      <c r="B2014" t="s">
        <v>6353</v>
      </c>
      <c r="C2014" t="s">
        <v>4589</v>
      </c>
      <c r="D2014" t="s">
        <v>4770</v>
      </c>
    </row>
    <row r="2015" spans="1:4">
      <c r="A2015" t="s">
        <v>6354</v>
      </c>
      <c r="B2015" t="s">
        <v>6355</v>
      </c>
      <c r="C2015" t="s">
        <v>2770</v>
      </c>
      <c r="D2015" t="s">
        <v>4574</v>
      </c>
    </row>
    <row r="2016" spans="1:4">
      <c r="A2016" t="s">
        <v>6356</v>
      </c>
      <c r="B2016" t="s">
        <v>6357</v>
      </c>
      <c r="C2016" t="s">
        <v>2770</v>
      </c>
      <c r="D2016" t="s">
        <v>4574</v>
      </c>
    </row>
    <row r="2017" spans="1:4">
      <c r="A2017" t="s">
        <v>6358</v>
      </c>
      <c r="B2017" t="s">
        <v>6359</v>
      </c>
      <c r="C2017" t="s">
        <v>2770</v>
      </c>
      <c r="D2017" t="s">
        <v>4574</v>
      </c>
    </row>
    <row r="2018" spans="1:4">
      <c r="A2018" t="s">
        <v>6360</v>
      </c>
      <c r="B2018" t="s">
        <v>6361</v>
      </c>
      <c r="C2018" t="s">
        <v>2770</v>
      </c>
      <c r="D2018" t="s">
        <v>4574</v>
      </c>
    </row>
    <row r="2019" spans="1:4">
      <c r="A2019" t="s">
        <v>6362</v>
      </c>
      <c r="B2019" t="s">
        <v>3224</v>
      </c>
      <c r="C2019" t="s">
        <v>2770</v>
      </c>
      <c r="D2019" t="s">
        <v>4574</v>
      </c>
    </row>
    <row r="2020" spans="1:4">
      <c r="A2020" t="s">
        <v>6363</v>
      </c>
      <c r="B2020" t="s">
        <v>3841</v>
      </c>
      <c r="C2020" t="s">
        <v>2770</v>
      </c>
      <c r="D2020" t="s">
        <v>4574</v>
      </c>
    </row>
    <row r="2021" spans="1:4">
      <c r="A2021" t="s">
        <v>6364</v>
      </c>
      <c r="B2021" t="s">
        <v>3352</v>
      </c>
      <c r="C2021" t="s">
        <v>2770</v>
      </c>
      <c r="D2021" t="s">
        <v>4574</v>
      </c>
    </row>
    <row r="2022" spans="1:4">
      <c r="A2022" t="s">
        <v>6365</v>
      </c>
      <c r="B2022" t="s">
        <v>6366</v>
      </c>
      <c r="C2022" t="s">
        <v>2770</v>
      </c>
      <c r="D2022" t="s">
        <v>4574</v>
      </c>
    </row>
    <row r="2023" spans="1:4">
      <c r="A2023" t="s">
        <v>6367</v>
      </c>
      <c r="B2023" t="s">
        <v>3859</v>
      </c>
      <c r="C2023" t="s">
        <v>2770</v>
      </c>
      <c r="D2023" t="s">
        <v>4574</v>
      </c>
    </row>
    <row r="2024" spans="1:4">
      <c r="A2024" t="s">
        <v>6368</v>
      </c>
      <c r="B2024" t="s">
        <v>3303</v>
      </c>
      <c r="C2024" t="s">
        <v>2770</v>
      </c>
      <c r="D2024" t="s">
        <v>4574</v>
      </c>
    </row>
    <row r="2025" spans="1:4">
      <c r="A2025" t="s">
        <v>6369</v>
      </c>
      <c r="B2025" t="s">
        <v>3301</v>
      </c>
      <c r="C2025" t="s">
        <v>2770</v>
      </c>
      <c r="D2025" t="s">
        <v>4574</v>
      </c>
    </row>
    <row r="2026" spans="1:4">
      <c r="A2026" t="s">
        <v>6370</v>
      </c>
      <c r="B2026" t="s">
        <v>3873</v>
      </c>
      <c r="C2026" t="s">
        <v>2770</v>
      </c>
      <c r="D2026" t="s">
        <v>4574</v>
      </c>
    </row>
    <row r="2027" spans="1:4">
      <c r="A2027" t="s">
        <v>6371</v>
      </c>
      <c r="B2027" t="s">
        <v>3372</v>
      </c>
      <c r="C2027" t="s">
        <v>2770</v>
      </c>
      <c r="D2027" t="s">
        <v>4574</v>
      </c>
    </row>
    <row r="2028" spans="1:4">
      <c r="A2028" t="s">
        <v>6372</v>
      </c>
      <c r="B2028" t="s">
        <v>6373</v>
      </c>
      <c r="C2028" t="s">
        <v>2770</v>
      </c>
      <c r="D2028" t="s">
        <v>4574</v>
      </c>
    </row>
    <row r="2029" spans="1:4">
      <c r="A2029" t="s">
        <v>6374</v>
      </c>
      <c r="B2029" t="s">
        <v>3266</v>
      </c>
      <c r="C2029" t="s">
        <v>4517</v>
      </c>
      <c r="D2029" t="s">
        <v>4518</v>
      </c>
    </row>
    <row r="2030" spans="1:4">
      <c r="A2030" t="s">
        <v>6375</v>
      </c>
      <c r="B2030" t="s">
        <v>3274</v>
      </c>
      <c r="C2030" t="s">
        <v>4517</v>
      </c>
      <c r="D2030" t="s">
        <v>4518</v>
      </c>
    </row>
    <row r="2031" spans="1:4">
      <c r="A2031" t="s">
        <v>6376</v>
      </c>
      <c r="B2031" t="s">
        <v>6014</v>
      </c>
      <c r="C2031" t="s">
        <v>2770</v>
      </c>
      <c r="D2031" t="s">
        <v>4899</v>
      </c>
    </row>
    <row r="2032" spans="1:4">
      <c r="A2032" t="s">
        <v>6377</v>
      </c>
      <c r="B2032" t="s">
        <v>6014</v>
      </c>
      <c r="C2032" t="s">
        <v>2770</v>
      </c>
      <c r="D2032" t="s">
        <v>4899</v>
      </c>
    </row>
    <row r="2033" spans="1:4">
      <c r="A2033" t="s">
        <v>6378</v>
      </c>
      <c r="B2033" t="s">
        <v>6014</v>
      </c>
      <c r="C2033" t="s">
        <v>2770</v>
      </c>
      <c r="D2033" t="s">
        <v>4899</v>
      </c>
    </row>
    <row r="2034" spans="1:4">
      <c r="A2034" t="s">
        <v>6379</v>
      </c>
      <c r="B2034" t="s">
        <v>6014</v>
      </c>
      <c r="C2034" t="s">
        <v>2770</v>
      </c>
      <c r="D2034" t="s">
        <v>4899</v>
      </c>
    </row>
    <row r="2035" spans="1:4">
      <c r="A2035" t="s">
        <v>6380</v>
      </c>
      <c r="B2035" t="s">
        <v>6014</v>
      </c>
      <c r="C2035" t="s">
        <v>2770</v>
      </c>
      <c r="D2035" t="s">
        <v>4899</v>
      </c>
    </row>
    <row r="2036" spans="1:4">
      <c r="A2036" t="s">
        <v>6381</v>
      </c>
      <c r="B2036" t="s">
        <v>6014</v>
      </c>
      <c r="C2036" t="s">
        <v>2770</v>
      </c>
      <c r="D2036" t="s">
        <v>4899</v>
      </c>
    </row>
    <row r="2037" spans="1:4">
      <c r="A2037" t="s">
        <v>6382</v>
      </c>
      <c r="B2037" t="s">
        <v>6014</v>
      </c>
      <c r="C2037" t="s">
        <v>2770</v>
      </c>
      <c r="D2037" t="s">
        <v>4899</v>
      </c>
    </row>
    <row r="2038" spans="1:4">
      <c r="A2038" t="s">
        <v>6383</v>
      </c>
      <c r="B2038" t="s">
        <v>6014</v>
      </c>
      <c r="C2038" t="s">
        <v>2770</v>
      </c>
      <c r="D2038" t="s">
        <v>4899</v>
      </c>
    </row>
    <row r="2039" spans="1:4">
      <c r="A2039" t="s">
        <v>6384</v>
      </c>
      <c r="B2039" t="s">
        <v>6385</v>
      </c>
      <c r="C2039" t="s">
        <v>4573</v>
      </c>
      <c r="D2039" t="s">
        <v>4574</v>
      </c>
    </row>
    <row r="2040" spans="1:4">
      <c r="A2040" t="s">
        <v>6386</v>
      </c>
      <c r="B2040" t="s">
        <v>6387</v>
      </c>
      <c r="C2040" t="s">
        <v>4573</v>
      </c>
      <c r="D2040" t="s">
        <v>4574</v>
      </c>
    </row>
    <row r="2041" spans="1:4">
      <c r="A2041" t="s">
        <v>6388</v>
      </c>
      <c r="B2041" t="s">
        <v>6389</v>
      </c>
      <c r="C2041" t="s">
        <v>4573</v>
      </c>
      <c r="D2041" t="s">
        <v>4574</v>
      </c>
    </row>
    <row r="2042" spans="1:4">
      <c r="A2042" t="s">
        <v>6390</v>
      </c>
      <c r="B2042" t="s">
        <v>6391</v>
      </c>
      <c r="C2042" t="s">
        <v>4573</v>
      </c>
      <c r="D2042" t="s">
        <v>4574</v>
      </c>
    </row>
    <row r="2043" spans="1:4">
      <c r="A2043" t="s">
        <v>6392</v>
      </c>
      <c r="B2043" t="s">
        <v>6393</v>
      </c>
      <c r="C2043" t="s">
        <v>4573</v>
      </c>
      <c r="D2043" t="s">
        <v>4574</v>
      </c>
    </row>
    <row r="2044" spans="1:4">
      <c r="A2044" t="s">
        <v>6394</v>
      </c>
      <c r="B2044" t="s">
        <v>6395</v>
      </c>
      <c r="C2044" t="s">
        <v>4573</v>
      </c>
      <c r="D2044" t="s">
        <v>4574</v>
      </c>
    </row>
    <row r="2045" spans="1:4">
      <c r="A2045" t="s">
        <v>6396</v>
      </c>
      <c r="B2045" t="s">
        <v>6397</v>
      </c>
      <c r="C2045" t="s">
        <v>4573</v>
      </c>
      <c r="D2045" t="s">
        <v>4574</v>
      </c>
    </row>
    <row r="2046" spans="1:4">
      <c r="A2046" t="s">
        <v>6398</v>
      </c>
      <c r="B2046" t="s">
        <v>6399</v>
      </c>
      <c r="C2046" t="s">
        <v>4533</v>
      </c>
      <c r="D2046" t="s">
        <v>4551</v>
      </c>
    </row>
    <row r="2047" spans="1:4">
      <c r="A2047" t="s">
        <v>6400</v>
      </c>
      <c r="B2047" t="s">
        <v>6401</v>
      </c>
      <c r="C2047" t="s">
        <v>4533</v>
      </c>
      <c r="D2047" t="s">
        <v>4551</v>
      </c>
    </row>
    <row r="2048" spans="1:4">
      <c r="A2048" t="s">
        <v>6402</v>
      </c>
      <c r="B2048" t="s">
        <v>6403</v>
      </c>
      <c r="C2048" t="s">
        <v>4533</v>
      </c>
      <c r="D2048" t="s">
        <v>4551</v>
      </c>
    </row>
    <row r="2049" spans="1:4">
      <c r="A2049" t="s">
        <v>6404</v>
      </c>
      <c r="B2049" t="s">
        <v>6405</v>
      </c>
      <c r="C2049" t="s">
        <v>4533</v>
      </c>
      <c r="D2049" t="s">
        <v>4551</v>
      </c>
    </row>
    <row r="2050" spans="1:4">
      <c r="A2050" t="s">
        <v>6406</v>
      </c>
      <c r="B2050" t="s">
        <v>6407</v>
      </c>
      <c r="C2050" t="s">
        <v>4533</v>
      </c>
      <c r="D2050" t="s">
        <v>4551</v>
      </c>
    </row>
    <row r="2051" spans="1:4">
      <c r="A2051" t="s">
        <v>6408</v>
      </c>
      <c r="B2051" t="s">
        <v>6409</v>
      </c>
      <c r="C2051" t="s">
        <v>4533</v>
      </c>
      <c r="D2051" t="s">
        <v>4551</v>
      </c>
    </row>
    <row r="2052" spans="1:4">
      <c r="A2052" t="s">
        <v>6410</v>
      </c>
      <c r="B2052" t="s">
        <v>6411</v>
      </c>
      <c r="C2052" t="s">
        <v>4533</v>
      </c>
      <c r="D2052" t="s">
        <v>4551</v>
      </c>
    </row>
    <row r="2053" spans="1:4">
      <c r="A2053" t="s">
        <v>760</v>
      </c>
      <c r="B2053" t="s">
        <v>2087</v>
      </c>
      <c r="C2053" t="s">
        <v>4533</v>
      </c>
      <c r="D2053" t="s">
        <v>4551</v>
      </c>
    </row>
    <row r="2054" spans="1:4">
      <c r="A2054" t="s">
        <v>761</v>
      </c>
      <c r="B2054" t="s">
        <v>2088</v>
      </c>
      <c r="C2054" t="s">
        <v>4573</v>
      </c>
      <c r="D2054" t="s">
        <v>4574</v>
      </c>
    </row>
    <row r="2055" spans="1:4">
      <c r="A2055" t="s">
        <v>752</v>
      </c>
      <c r="B2055" t="s">
        <v>2079</v>
      </c>
      <c r="C2055" t="s">
        <v>4533</v>
      </c>
      <c r="D2055" t="s">
        <v>4551</v>
      </c>
    </row>
    <row r="2056" spans="1:4">
      <c r="A2056" t="s">
        <v>753</v>
      </c>
      <c r="B2056" t="s">
        <v>2080</v>
      </c>
      <c r="C2056" t="s">
        <v>4573</v>
      </c>
      <c r="D2056" t="s">
        <v>4574</v>
      </c>
    </row>
    <row r="2057" spans="1:4">
      <c r="A2057" t="s">
        <v>764</v>
      </c>
      <c r="B2057" t="s">
        <v>2091</v>
      </c>
      <c r="C2057" t="s">
        <v>4533</v>
      </c>
      <c r="D2057" t="s">
        <v>4551</v>
      </c>
    </row>
    <row r="2058" spans="1:4">
      <c r="A2058" t="s">
        <v>765</v>
      </c>
      <c r="B2058" t="s">
        <v>2092</v>
      </c>
      <c r="C2058" t="s">
        <v>4573</v>
      </c>
      <c r="D2058" t="s">
        <v>4574</v>
      </c>
    </row>
    <row r="2059" spans="1:4">
      <c r="A2059" t="s">
        <v>758</v>
      </c>
      <c r="B2059" t="s">
        <v>2085</v>
      </c>
      <c r="C2059" t="s">
        <v>4533</v>
      </c>
      <c r="D2059" t="s">
        <v>4551</v>
      </c>
    </row>
    <row r="2060" spans="1:4">
      <c r="A2060" t="s">
        <v>759</v>
      </c>
      <c r="B2060" t="s">
        <v>2086</v>
      </c>
      <c r="C2060" t="s">
        <v>4573</v>
      </c>
      <c r="D2060" t="s">
        <v>4574</v>
      </c>
    </row>
    <row r="2061" spans="1:4">
      <c r="A2061" t="s">
        <v>774</v>
      </c>
      <c r="B2061" t="s">
        <v>2101</v>
      </c>
      <c r="C2061" t="s">
        <v>4573</v>
      </c>
      <c r="D2061" t="s">
        <v>4574</v>
      </c>
    </row>
    <row r="2062" spans="1:4">
      <c r="A2062" t="s">
        <v>775</v>
      </c>
      <c r="B2062" t="s">
        <v>2102</v>
      </c>
      <c r="C2062" t="s">
        <v>4533</v>
      </c>
      <c r="D2062" t="s">
        <v>4551</v>
      </c>
    </row>
    <row r="2063" spans="1:4">
      <c r="A2063" t="s">
        <v>5358</v>
      </c>
      <c r="B2063" t="s">
        <v>5359</v>
      </c>
      <c r="C2063" t="s">
        <v>4542</v>
      </c>
      <c r="D2063" t="s">
        <v>4543</v>
      </c>
    </row>
    <row r="2064" spans="1:4">
      <c r="A2064" t="s">
        <v>1687</v>
      </c>
      <c r="B2064" t="s">
        <v>2449</v>
      </c>
      <c r="C2064" t="s">
        <v>4521</v>
      </c>
      <c r="D2064" t="s">
        <v>4921</v>
      </c>
    </row>
    <row r="2065" spans="1:4">
      <c r="A2065" t="s">
        <v>4927</v>
      </c>
      <c r="B2065" t="s">
        <v>5360</v>
      </c>
      <c r="C2065" t="s">
        <v>2770</v>
      </c>
      <c r="D2065" t="s">
        <v>4929</v>
      </c>
    </row>
    <row r="2066" spans="1:4">
      <c r="A2066" t="s">
        <v>5752</v>
      </c>
      <c r="B2066" t="s">
        <v>6412</v>
      </c>
      <c r="C2066" t="s">
        <v>4513</v>
      </c>
      <c r="D2066" t="s">
        <v>4514</v>
      </c>
    </row>
    <row r="2067" spans="1:4">
      <c r="A2067" t="s">
        <v>6413</v>
      </c>
      <c r="B2067" t="s">
        <v>6414</v>
      </c>
      <c r="C2067" t="s">
        <v>4586</v>
      </c>
      <c r="D2067" t="s">
        <v>4522</v>
      </c>
    </row>
    <row r="2068" spans="1:4">
      <c r="A2068" t="s">
        <v>6415</v>
      </c>
      <c r="B2068" t="s">
        <v>6416</v>
      </c>
      <c r="C2068" t="s">
        <v>4665</v>
      </c>
      <c r="D2068" t="s">
        <v>4522</v>
      </c>
    </row>
    <row r="2069" spans="1:4">
      <c r="A2069" t="s">
        <v>6417</v>
      </c>
      <c r="B2069" t="s">
        <v>6418</v>
      </c>
      <c r="C2069" t="s">
        <v>4521</v>
      </c>
      <c r="D2069" t="s">
        <v>4921</v>
      </c>
    </row>
    <row r="2070" spans="1:4">
      <c r="A2070" t="s">
        <v>6419</v>
      </c>
      <c r="B2070" t="s">
        <v>6420</v>
      </c>
      <c r="C2070" t="s">
        <v>2770</v>
      </c>
      <c r="D2070" t="s">
        <v>4522</v>
      </c>
    </row>
    <row r="2071" spans="1:4">
      <c r="A2071" t="s">
        <v>6421</v>
      </c>
      <c r="B2071" t="s">
        <v>6422</v>
      </c>
      <c r="C2071" t="s">
        <v>4665</v>
      </c>
      <c r="D2071" t="s">
        <v>4522</v>
      </c>
    </row>
    <row r="2072" spans="1:4">
      <c r="A2072" t="s">
        <v>6423</v>
      </c>
      <c r="B2072" t="s">
        <v>6424</v>
      </c>
      <c r="C2072" t="s">
        <v>4586</v>
      </c>
      <c r="D2072" t="s">
        <v>4522</v>
      </c>
    </row>
    <row r="2073" spans="1:4">
      <c r="A2073" t="s">
        <v>6425</v>
      </c>
      <c r="B2073" t="s">
        <v>6426</v>
      </c>
      <c r="C2073" t="s">
        <v>4586</v>
      </c>
      <c r="D2073" t="s">
        <v>4522</v>
      </c>
    </row>
    <row r="2074" spans="1:4">
      <c r="A2074" t="s">
        <v>6427</v>
      </c>
      <c r="B2074" t="s">
        <v>6428</v>
      </c>
      <c r="C2074" t="s">
        <v>4586</v>
      </c>
      <c r="D2074" t="s">
        <v>4522</v>
      </c>
    </row>
    <row r="2075" spans="1:4">
      <c r="A2075" t="s">
        <v>6429</v>
      </c>
      <c r="B2075" t="s">
        <v>6430</v>
      </c>
      <c r="C2075" t="s">
        <v>4586</v>
      </c>
      <c r="D2075" t="s">
        <v>4522</v>
      </c>
    </row>
    <row r="2076" spans="1:4">
      <c r="A2076" t="s">
        <v>6431</v>
      </c>
      <c r="B2076" t="s">
        <v>6432</v>
      </c>
      <c r="C2076" t="s">
        <v>4517</v>
      </c>
      <c r="D2076" t="s">
        <v>4518</v>
      </c>
    </row>
    <row r="2077" spans="1:4">
      <c r="A2077" t="s">
        <v>6433</v>
      </c>
      <c r="B2077" t="s">
        <v>6434</v>
      </c>
      <c r="C2077" t="s">
        <v>4517</v>
      </c>
      <c r="D2077" t="s">
        <v>4518</v>
      </c>
    </row>
    <row r="2078" spans="1:4">
      <c r="A2078" t="s">
        <v>6435</v>
      </c>
      <c r="B2078" t="s">
        <v>6436</v>
      </c>
      <c r="C2078" t="s">
        <v>2770</v>
      </c>
      <c r="D2078" t="s">
        <v>4770</v>
      </c>
    </row>
    <row r="2079" spans="1:4">
      <c r="A2079" t="s">
        <v>6437</v>
      </c>
      <c r="B2079" t="s">
        <v>6438</v>
      </c>
      <c r="C2079" t="s">
        <v>4517</v>
      </c>
      <c r="D2079" t="s">
        <v>4518</v>
      </c>
    </row>
    <row r="2080" spans="1:4">
      <c r="A2080" t="s">
        <v>6439</v>
      </c>
      <c r="B2080" t="s">
        <v>6440</v>
      </c>
      <c r="C2080" t="s">
        <v>4517</v>
      </c>
      <c r="D2080" t="s">
        <v>4518</v>
      </c>
    </row>
    <row r="2081" spans="1:4">
      <c r="A2081" t="s">
        <v>6441</v>
      </c>
      <c r="B2081" t="s">
        <v>6442</v>
      </c>
      <c r="C2081" t="s">
        <v>2770</v>
      </c>
      <c r="D2081" t="s">
        <v>4522</v>
      </c>
    </row>
    <row r="2082" spans="1:4">
      <c r="A2082" t="s">
        <v>6443</v>
      </c>
      <c r="B2082" t="s">
        <v>6444</v>
      </c>
      <c r="C2082" t="s">
        <v>4517</v>
      </c>
      <c r="D2082" t="s">
        <v>4518</v>
      </c>
    </row>
    <row r="2083" spans="1:4">
      <c r="A2083" t="s">
        <v>6445</v>
      </c>
      <c r="B2083" t="s">
        <v>6446</v>
      </c>
      <c r="C2083" t="s">
        <v>4521</v>
      </c>
      <c r="D2083" t="s">
        <v>4921</v>
      </c>
    </row>
    <row r="2084" spans="1:4">
      <c r="A2084" t="s">
        <v>6447</v>
      </c>
      <c r="B2084" t="s">
        <v>6448</v>
      </c>
      <c r="C2084" t="s">
        <v>4517</v>
      </c>
      <c r="D2084" t="s">
        <v>4518</v>
      </c>
    </row>
    <row r="2085" spans="1:4">
      <c r="A2085" t="s">
        <v>6449</v>
      </c>
      <c r="B2085" t="s">
        <v>6450</v>
      </c>
      <c r="C2085" t="s">
        <v>2770</v>
      </c>
      <c r="D2085" t="s">
        <v>4522</v>
      </c>
    </row>
    <row r="2086" spans="1:4">
      <c r="A2086" t="s">
        <v>6451</v>
      </c>
      <c r="B2086" t="s">
        <v>6452</v>
      </c>
      <c r="C2086" t="s">
        <v>4521</v>
      </c>
      <c r="D2086" t="s">
        <v>4921</v>
      </c>
    </row>
    <row r="2087" spans="1:4">
      <c r="A2087" t="s">
        <v>6453</v>
      </c>
      <c r="B2087" t="s">
        <v>6454</v>
      </c>
      <c r="C2087" t="s">
        <v>4521</v>
      </c>
      <c r="D2087" t="s">
        <v>4921</v>
      </c>
    </row>
    <row r="2088" spans="1:4">
      <c r="A2088" t="s">
        <v>6455</v>
      </c>
      <c r="B2088" t="s">
        <v>6456</v>
      </c>
      <c r="C2088" t="s">
        <v>4521</v>
      </c>
      <c r="D2088" t="s">
        <v>4921</v>
      </c>
    </row>
    <row r="2089" spans="1:4">
      <c r="A2089" t="s">
        <v>6457</v>
      </c>
      <c r="B2089" t="s">
        <v>6458</v>
      </c>
      <c r="C2089" t="s">
        <v>4521</v>
      </c>
      <c r="D2089" t="s">
        <v>4921</v>
      </c>
    </row>
    <row r="2090" spans="1:4">
      <c r="A2090" t="s">
        <v>6459</v>
      </c>
      <c r="B2090" t="s">
        <v>6460</v>
      </c>
      <c r="C2090" t="s">
        <v>4665</v>
      </c>
      <c r="D2090" t="s">
        <v>4522</v>
      </c>
    </row>
    <row r="2091" spans="1:4">
      <c r="A2091" t="s">
        <v>6461</v>
      </c>
      <c r="B2091" t="s">
        <v>6462</v>
      </c>
      <c r="C2091" t="s">
        <v>4586</v>
      </c>
      <c r="D2091" t="s">
        <v>4522</v>
      </c>
    </row>
    <row r="2092" spans="1:4">
      <c r="A2092" t="s">
        <v>6463</v>
      </c>
      <c r="B2092" t="s">
        <v>6464</v>
      </c>
      <c r="C2092" t="s">
        <v>4586</v>
      </c>
      <c r="D2092" t="s">
        <v>4522</v>
      </c>
    </row>
    <row r="2093" spans="1:4">
      <c r="A2093" t="s">
        <v>6465</v>
      </c>
      <c r="B2093" t="s">
        <v>6466</v>
      </c>
      <c r="C2093" t="s">
        <v>4586</v>
      </c>
      <c r="D2093" t="s">
        <v>4522</v>
      </c>
    </row>
    <row r="2094" spans="1:4">
      <c r="A2094" t="s">
        <v>6467</v>
      </c>
      <c r="B2094" t="s">
        <v>6468</v>
      </c>
      <c r="C2094" t="s">
        <v>4586</v>
      </c>
      <c r="D2094" t="s">
        <v>4522</v>
      </c>
    </row>
    <row r="2095" spans="1:4">
      <c r="A2095" t="s">
        <v>6469</v>
      </c>
      <c r="B2095" t="s">
        <v>6470</v>
      </c>
      <c r="C2095" t="s">
        <v>4586</v>
      </c>
      <c r="D2095" t="s">
        <v>4522</v>
      </c>
    </row>
    <row r="2096" spans="1:4">
      <c r="A2096" t="s">
        <v>6471</v>
      </c>
      <c r="B2096" t="s">
        <v>6472</v>
      </c>
      <c r="C2096" t="s">
        <v>4586</v>
      </c>
      <c r="D2096" t="s">
        <v>4522</v>
      </c>
    </row>
    <row r="2097" spans="1:4">
      <c r="A2097" t="s">
        <v>6473</v>
      </c>
      <c r="B2097" t="s">
        <v>6474</v>
      </c>
      <c r="C2097" t="s">
        <v>4586</v>
      </c>
      <c r="D2097" t="s">
        <v>4522</v>
      </c>
    </row>
    <row r="2098" spans="1:4">
      <c r="A2098" t="s">
        <v>6475</v>
      </c>
      <c r="B2098" t="s">
        <v>6476</v>
      </c>
      <c r="C2098" t="s">
        <v>4665</v>
      </c>
      <c r="D2098" t="s">
        <v>4522</v>
      </c>
    </row>
    <row r="2099" spans="1:4">
      <c r="A2099" t="s">
        <v>6477</v>
      </c>
      <c r="B2099" t="s">
        <v>6478</v>
      </c>
      <c r="C2099" t="s">
        <v>4521</v>
      </c>
      <c r="D2099" t="s">
        <v>4921</v>
      </c>
    </row>
    <row r="2100" spans="1:4">
      <c r="A2100" t="s">
        <v>6479</v>
      </c>
      <c r="B2100" t="s">
        <v>6480</v>
      </c>
      <c r="C2100" t="s">
        <v>2770</v>
      </c>
      <c r="D2100" t="s">
        <v>4522</v>
      </c>
    </row>
    <row r="2101" spans="1:4">
      <c r="A2101" t="s">
        <v>6481</v>
      </c>
      <c r="B2101" t="s">
        <v>6482</v>
      </c>
      <c r="C2101" t="s">
        <v>2770</v>
      </c>
      <c r="D2101" t="s">
        <v>4522</v>
      </c>
    </row>
    <row r="2102" spans="1:4">
      <c r="A2102" t="s">
        <v>6483</v>
      </c>
      <c r="B2102" t="s">
        <v>6484</v>
      </c>
      <c r="C2102" t="s">
        <v>2770</v>
      </c>
      <c r="D2102" t="s">
        <v>4921</v>
      </c>
    </row>
    <row r="2103" spans="1:4">
      <c r="A2103" t="s">
        <v>6485</v>
      </c>
      <c r="B2103" t="s">
        <v>6486</v>
      </c>
      <c r="C2103" t="s">
        <v>2770</v>
      </c>
      <c r="D2103" t="s">
        <v>4522</v>
      </c>
    </row>
    <row r="2104" spans="1:4">
      <c r="A2104" t="s">
        <v>6487</v>
      </c>
      <c r="B2104" t="s">
        <v>6488</v>
      </c>
      <c r="C2104" t="s">
        <v>2770</v>
      </c>
      <c r="D2104" t="s">
        <v>4522</v>
      </c>
    </row>
    <row r="2105" spans="1:4">
      <c r="A2105" t="s">
        <v>6489</v>
      </c>
      <c r="B2105" t="s">
        <v>6490</v>
      </c>
      <c r="C2105" t="s">
        <v>2770</v>
      </c>
      <c r="D2105" t="s">
        <v>4522</v>
      </c>
    </row>
    <row r="2106" spans="1:4">
      <c r="A2106" t="s">
        <v>6491</v>
      </c>
      <c r="B2106" t="s">
        <v>6492</v>
      </c>
      <c r="C2106" t="s">
        <v>2770</v>
      </c>
      <c r="D2106" t="s">
        <v>4522</v>
      </c>
    </row>
    <row r="2107" spans="1:4">
      <c r="A2107" t="s">
        <v>6493</v>
      </c>
      <c r="B2107" t="s">
        <v>6494</v>
      </c>
      <c r="C2107" t="s">
        <v>2770</v>
      </c>
      <c r="D2107" t="s">
        <v>4522</v>
      </c>
    </row>
    <row r="2108" spans="1:4">
      <c r="A2108" t="s">
        <v>6495</v>
      </c>
      <c r="B2108" t="s">
        <v>6496</v>
      </c>
      <c r="C2108" t="s">
        <v>2770</v>
      </c>
      <c r="D2108" t="s">
        <v>4522</v>
      </c>
    </row>
    <row r="2109" spans="1:4">
      <c r="A2109" t="s">
        <v>6497</v>
      </c>
      <c r="B2109" t="s">
        <v>6498</v>
      </c>
      <c r="C2109" t="s">
        <v>2770</v>
      </c>
      <c r="D2109" t="s">
        <v>4522</v>
      </c>
    </row>
    <row r="2110" spans="1:4">
      <c r="A2110" t="s">
        <v>6499</v>
      </c>
      <c r="B2110" t="s">
        <v>6500</v>
      </c>
      <c r="C2110" t="s">
        <v>2770</v>
      </c>
      <c r="D2110" t="s">
        <v>4921</v>
      </c>
    </row>
    <row r="2111" spans="1:4">
      <c r="A2111" t="s">
        <v>6501</v>
      </c>
      <c r="B2111" t="s">
        <v>6502</v>
      </c>
      <c r="C2111" t="s">
        <v>2770</v>
      </c>
      <c r="D2111" t="s">
        <v>4522</v>
      </c>
    </row>
    <row r="2112" spans="1:4">
      <c r="A2112" t="s">
        <v>6503</v>
      </c>
      <c r="B2112" t="s">
        <v>6504</v>
      </c>
      <c r="C2112" t="s">
        <v>2770</v>
      </c>
      <c r="D2112" t="s">
        <v>4770</v>
      </c>
    </row>
    <row r="2113" spans="1:4">
      <c r="A2113" t="s">
        <v>6505</v>
      </c>
      <c r="B2113" t="s">
        <v>1979</v>
      </c>
      <c r="C2113" t="s">
        <v>2770</v>
      </c>
      <c r="D2113" t="s">
        <v>4770</v>
      </c>
    </row>
    <row r="2114" spans="1:4">
      <c r="A2114" t="s">
        <v>6506</v>
      </c>
      <c r="B2114" t="s">
        <v>6507</v>
      </c>
      <c r="C2114" t="s">
        <v>4521</v>
      </c>
      <c r="D2114" t="s">
        <v>4921</v>
      </c>
    </row>
    <row r="2115" spans="1:4">
      <c r="A2115" t="s">
        <v>5438</v>
      </c>
      <c r="B2115" t="s">
        <v>6508</v>
      </c>
      <c r="C2115" t="s">
        <v>4513</v>
      </c>
      <c r="D2115" t="s">
        <v>4899</v>
      </c>
    </row>
    <row r="2116" spans="1:4">
      <c r="A2116" t="s">
        <v>6509</v>
      </c>
      <c r="B2116" t="s">
        <v>6510</v>
      </c>
      <c r="C2116" t="s">
        <v>4521</v>
      </c>
      <c r="D2116" t="s">
        <v>4921</v>
      </c>
    </row>
    <row r="2117" spans="1:4">
      <c r="A2117" t="s">
        <v>6511</v>
      </c>
      <c r="B2117" t="s">
        <v>6512</v>
      </c>
      <c r="C2117" t="s">
        <v>4521</v>
      </c>
      <c r="D2117" t="s">
        <v>4921</v>
      </c>
    </row>
    <row r="2118" spans="1:4">
      <c r="A2118" t="s">
        <v>6513</v>
      </c>
      <c r="B2118" t="s">
        <v>6514</v>
      </c>
      <c r="C2118" t="s">
        <v>2770</v>
      </c>
      <c r="D2118" t="s">
        <v>4522</v>
      </c>
    </row>
    <row r="2119" spans="1:4">
      <c r="A2119" t="s">
        <v>6515</v>
      </c>
      <c r="B2119" t="s">
        <v>6516</v>
      </c>
      <c r="C2119" t="s">
        <v>2770</v>
      </c>
      <c r="D2119" t="s">
        <v>4921</v>
      </c>
    </row>
    <row r="2120" spans="1:4">
      <c r="A2120" t="s">
        <v>6517</v>
      </c>
      <c r="B2120" t="s">
        <v>6518</v>
      </c>
      <c r="C2120" t="s">
        <v>2770</v>
      </c>
      <c r="D2120" t="s">
        <v>4921</v>
      </c>
    </row>
    <row r="2121" spans="1:4">
      <c r="A2121" t="s">
        <v>6519</v>
      </c>
      <c r="B2121" t="s">
        <v>6520</v>
      </c>
      <c r="C2121" t="s">
        <v>4517</v>
      </c>
      <c r="D2121" t="s">
        <v>4518</v>
      </c>
    </row>
    <row r="2122" spans="1:4">
      <c r="A2122" t="s">
        <v>6521</v>
      </c>
      <c r="B2122" t="s">
        <v>6522</v>
      </c>
      <c r="C2122" t="s">
        <v>4586</v>
      </c>
      <c r="D2122" t="s">
        <v>4522</v>
      </c>
    </row>
    <row r="2123" spans="1:4">
      <c r="A2123" t="s">
        <v>6523</v>
      </c>
      <c r="B2123" t="s">
        <v>6524</v>
      </c>
      <c r="C2123" t="s">
        <v>4586</v>
      </c>
      <c r="D2123" t="s">
        <v>4522</v>
      </c>
    </row>
    <row r="2124" spans="1:4">
      <c r="A2124" t="s">
        <v>6525</v>
      </c>
      <c r="B2124" t="s">
        <v>6526</v>
      </c>
      <c r="C2124" t="s">
        <v>4586</v>
      </c>
      <c r="D2124" t="s">
        <v>4522</v>
      </c>
    </row>
    <row r="2125" spans="1:4">
      <c r="A2125" t="s">
        <v>6527</v>
      </c>
      <c r="B2125" t="s">
        <v>6160</v>
      </c>
      <c r="C2125" t="s">
        <v>4521</v>
      </c>
      <c r="D2125" t="s">
        <v>4921</v>
      </c>
    </row>
    <row r="2126" spans="1:4">
      <c r="A2126" t="s">
        <v>6528</v>
      </c>
      <c r="B2126" t="s">
        <v>6529</v>
      </c>
      <c r="C2126" t="s">
        <v>4521</v>
      </c>
      <c r="D2126" t="s">
        <v>4921</v>
      </c>
    </row>
    <row r="2127" spans="1:4">
      <c r="A2127" t="s">
        <v>6530</v>
      </c>
      <c r="B2127" t="s">
        <v>2770</v>
      </c>
      <c r="C2127" t="s">
        <v>2770</v>
      </c>
      <c r="D2127" t="s">
        <v>4522</v>
      </c>
    </row>
    <row r="2128" spans="1:4">
      <c r="A2128" t="s">
        <v>6531</v>
      </c>
      <c r="B2128" t="s">
        <v>2770</v>
      </c>
      <c r="C2128" t="s">
        <v>2770</v>
      </c>
      <c r="D2128" t="s">
        <v>4522</v>
      </c>
    </row>
    <row r="2129" spans="1:4">
      <c r="A2129" t="s">
        <v>6532</v>
      </c>
      <c r="B2129" t="s">
        <v>5813</v>
      </c>
      <c r="C2129" t="s">
        <v>4665</v>
      </c>
      <c r="D2129" t="s">
        <v>4522</v>
      </c>
    </row>
    <row r="2130" spans="1:4">
      <c r="A2130" t="s">
        <v>1689</v>
      </c>
      <c r="B2130" t="s">
        <v>2451</v>
      </c>
      <c r="C2130" t="s">
        <v>4517</v>
      </c>
      <c r="D2130" t="s">
        <v>4518</v>
      </c>
    </row>
    <row r="2131" spans="1:4">
      <c r="A2131" t="s">
        <v>6533</v>
      </c>
      <c r="B2131" t="s">
        <v>6029</v>
      </c>
      <c r="C2131" t="s">
        <v>4521</v>
      </c>
      <c r="D2131" t="s">
        <v>4921</v>
      </c>
    </row>
    <row r="2132" spans="1:4">
      <c r="A2132" t="s">
        <v>6534</v>
      </c>
      <c r="B2132" t="s">
        <v>6535</v>
      </c>
      <c r="C2132" t="s">
        <v>2770</v>
      </c>
      <c r="D2132" t="s">
        <v>4522</v>
      </c>
    </row>
    <row r="2133" spans="1:4">
      <c r="A2133" t="s">
        <v>6536</v>
      </c>
      <c r="B2133" t="s">
        <v>6333</v>
      </c>
      <c r="C2133" t="s">
        <v>4586</v>
      </c>
      <c r="D2133" t="s">
        <v>4522</v>
      </c>
    </row>
    <row r="2134" spans="1:4">
      <c r="A2134" t="s">
        <v>6537</v>
      </c>
      <c r="B2134" t="s">
        <v>6538</v>
      </c>
      <c r="C2134" t="s">
        <v>4586</v>
      </c>
      <c r="D2134" t="s">
        <v>4522</v>
      </c>
    </row>
    <row r="2135" spans="1:4">
      <c r="A2135" t="s">
        <v>6539</v>
      </c>
      <c r="B2135" t="s">
        <v>6540</v>
      </c>
      <c r="C2135" t="s">
        <v>4586</v>
      </c>
      <c r="D2135" t="s">
        <v>4522</v>
      </c>
    </row>
    <row r="2136" spans="1:4">
      <c r="A2136" t="s">
        <v>6541</v>
      </c>
      <c r="B2136" t="s">
        <v>6542</v>
      </c>
      <c r="C2136" t="s">
        <v>2770</v>
      </c>
      <c r="D2136" t="s">
        <v>4522</v>
      </c>
    </row>
    <row r="2137" spans="1:4">
      <c r="A2137" t="s">
        <v>6543</v>
      </c>
      <c r="B2137" t="s">
        <v>6544</v>
      </c>
      <c r="C2137" t="s">
        <v>2770</v>
      </c>
      <c r="D2137" t="s">
        <v>4522</v>
      </c>
    </row>
    <row r="2138" spans="1:4">
      <c r="A2138" t="s">
        <v>6545</v>
      </c>
      <c r="B2138" t="s">
        <v>6546</v>
      </c>
      <c r="C2138" t="s">
        <v>2770</v>
      </c>
      <c r="D2138" t="s">
        <v>4522</v>
      </c>
    </row>
    <row r="2139" spans="1:4">
      <c r="A2139" t="s">
        <v>6547</v>
      </c>
      <c r="B2139" t="s">
        <v>6548</v>
      </c>
      <c r="C2139" t="s">
        <v>2770</v>
      </c>
      <c r="D2139" t="s">
        <v>4522</v>
      </c>
    </row>
    <row r="2140" spans="1:4">
      <c r="A2140" t="s">
        <v>6549</v>
      </c>
      <c r="B2140" t="s">
        <v>6125</v>
      </c>
      <c r="C2140" t="s">
        <v>4521</v>
      </c>
      <c r="D2140" t="s">
        <v>4921</v>
      </c>
    </row>
    <row r="2141" spans="1:4">
      <c r="A2141" t="s">
        <v>6550</v>
      </c>
      <c r="B2141" t="s">
        <v>6551</v>
      </c>
      <c r="C2141" t="s">
        <v>2770</v>
      </c>
      <c r="D2141" t="s">
        <v>4921</v>
      </c>
    </row>
    <row r="2142" spans="1:4">
      <c r="A2142" t="s">
        <v>6552</v>
      </c>
      <c r="B2142" t="s">
        <v>6553</v>
      </c>
      <c r="C2142" t="s">
        <v>4665</v>
      </c>
      <c r="D2142" t="s">
        <v>4522</v>
      </c>
    </row>
    <row r="2143" spans="1:4">
      <c r="A2143" t="s">
        <v>6554</v>
      </c>
      <c r="B2143" t="s">
        <v>6555</v>
      </c>
      <c r="C2143" t="s">
        <v>4586</v>
      </c>
      <c r="D2143" t="s">
        <v>4522</v>
      </c>
    </row>
    <row r="2144" spans="1:4">
      <c r="A2144" t="s">
        <v>6556</v>
      </c>
      <c r="B2144" t="s">
        <v>6557</v>
      </c>
      <c r="C2144" t="s">
        <v>4665</v>
      </c>
      <c r="D2144" t="s">
        <v>4522</v>
      </c>
    </row>
    <row r="2145" spans="1:4">
      <c r="A2145" t="s">
        <v>6558</v>
      </c>
      <c r="B2145" t="s">
        <v>6559</v>
      </c>
      <c r="C2145" t="s">
        <v>4521</v>
      </c>
      <c r="D2145" t="s">
        <v>4921</v>
      </c>
    </row>
    <row r="2146" spans="1:4">
      <c r="A2146" t="s">
        <v>6560</v>
      </c>
      <c r="B2146" t="s">
        <v>6561</v>
      </c>
      <c r="C2146" t="s">
        <v>2770</v>
      </c>
      <c r="D2146" t="s">
        <v>4522</v>
      </c>
    </row>
    <row r="2147" spans="1:4">
      <c r="A2147" t="s">
        <v>6562</v>
      </c>
      <c r="B2147" t="s">
        <v>2770</v>
      </c>
      <c r="C2147" t="s">
        <v>2770</v>
      </c>
      <c r="D2147" t="s">
        <v>4522</v>
      </c>
    </row>
    <row r="2148" spans="1:4">
      <c r="A2148" t="s">
        <v>6563</v>
      </c>
      <c r="B2148" t="s">
        <v>2770</v>
      </c>
      <c r="C2148" t="s">
        <v>2770</v>
      </c>
      <c r="D2148" t="s">
        <v>4522</v>
      </c>
    </row>
    <row r="2149" spans="1:4">
      <c r="A2149" t="s">
        <v>6564</v>
      </c>
      <c r="B2149" t="s">
        <v>2770</v>
      </c>
      <c r="C2149" t="s">
        <v>2770</v>
      </c>
      <c r="D2149" t="s">
        <v>4522</v>
      </c>
    </row>
    <row r="2150" spans="1:4">
      <c r="A2150" t="s">
        <v>6565</v>
      </c>
      <c r="B2150" t="s">
        <v>2770</v>
      </c>
      <c r="C2150" t="s">
        <v>2770</v>
      </c>
      <c r="D2150" t="s">
        <v>4522</v>
      </c>
    </row>
    <row r="2151" spans="1:4">
      <c r="A2151" t="s">
        <v>6566</v>
      </c>
      <c r="B2151" t="s">
        <v>6567</v>
      </c>
      <c r="C2151" t="s">
        <v>2770</v>
      </c>
      <c r="D2151" t="s">
        <v>4522</v>
      </c>
    </row>
    <row r="2152" spans="1:4">
      <c r="A2152" t="s">
        <v>6568</v>
      </c>
      <c r="B2152" t="s">
        <v>6569</v>
      </c>
      <c r="C2152" t="s">
        <v>4586</v>
      </c>
      <c r="D2152" t="s">
        <v>4522</v>
      </c>
    </row>
    <row r="2153" spans="1:4">
      <c r="A2153" t="s">
        <v>6570</v>
      </c>
      <c r="B2153" t="s">
        <v>6571</v>
      </c>
      <c r="C2153" t="s">
        <v>4586</v>
      </c>
      <c r="D2153" t="s">
        <v>4522</v>
      </c>
    </row>
    <row r="2154" spans="1:4">
      <c r="A2154" t="s">
        <v>6572</v>
      </c>
      <c r="B2154" t="s">
        <v>6573</v>
      </c>
      <c r="C2154" t="s">
        <v>4586</v>
      </c>
      <c r="D2154" t="s">
        <v>4522</v>
      </c>
    </row>
    <row r="2155" spans="1:4">
      <c r="A2155" t="s">
        <v>6574</v>
      </c>
      <c r="B2155" t="s">
        <v>6575</v>
      </c>
      <c r="C2155" t="s">
        <v>4586</v>
      </c>
      <c r="D2155" t="s">
        <v>4522</v>
      </c>
    </row>
    <row r="2156" spans="1:4">
      <c r="A2156" t="s">
        <v>6576</v>
      </c>
      <c r="B2156" t="s">
        <v>6577</v>
      </c>
      <c r="C2156" t="s">
        <v>4586</v>
      </c>
      <c r="D2156" t="s">
        <v>4522</v>
      </c>
    </row>
    <row r="2157" spans="1:4">
      <c r="A2157" t="s">
        <v>6578</v>
      </c>
      <c r="B2157" t="s">
        <v>6579</v>
      </c>
      <c r="C2157" t="s">
        <v>2770</v>
      </c>
      <c r="D2157" t="s">
        <v>4522</v>
      </c>
    </row>
    <row r="2158" spans="1:4">
      <c r="A2158" t="s">
        <v>601</v>
      </c>
      <c r="B2158" t="s">
        <v>6580</v>
      </c>
      <c r="C2158" t="s">
        <v>4513</v>
      </c>
      <c r="D2158" t="s">
        <v>4514</v>
      </c>
    </row>
    <row r="2159" spans="1:4">
      <c r="A2159" t="s">
        <v>5709</v>
      </c>
      <c r="B2159" t="s">
        <v>4594</v>
      </c>
      <c r="C2159" t="s">
        <v>4513</v>
      </c>
      <c r="D2159" t="s">
        <v>4514</v>
      </c>
    </row>
    <row r="2160" spans="1:4">
      <c r="A2160" t="s">
        <v>6581</v>
      </c>
      <c r="B2160" t="s">
        <v>6582</v>
      </c>
      <c r="C2160" t="s">
        <v>4586</v>
      </c>
      <c r="D2160" t="s">
        <v>4522</v>
      </c>
    </row>
    <row r="2161" spans="1:4">
      <c r="A2161" t="s">
        <v>6583</v>
      </c>
      <c r="B2161" t="s">
        <v>6584</v>
      </c>
      <c r="C2161" t="s">
        <v>4521</v>
      </c>
      <c r="D2161" t="s">
        <v>4921</v>
      </c>
    </row>
    <row r="2162" spans="1:4">
      <c r="A2162" t="s">
        <v>6585</v>
      </c>
      <c r="B2162" t="s">
        <v>503</v>
      </c>
      <c r="C2162" t="s">
        <v>4665</v>
      </c>
      <c r="D2162" t="s">
        <v>4921</v>
      </c>
    </row>
    <row r="2163" spans="1:4">
      <c r="A2163" t="s">
        <v>6586</v>
      </c>
      <c r="B2163" t="s">
        <v>6587</v>
      </c>
      <c r="C2163" t="s">
        <v>2770</v>
      </c>
      <c r="D2163" t="s">
        <v>4770</v>
      </c>
    </row>
    <row r="2164" spans="1:4">
      <c r="A2164" t="s">
        <v>6588</v>
      </c>
      <c r="B2164" t="s">
        <v>6589</v>
      </c>
      <c r="C2164" t="s">
        <v>4513</v>
      </c>
      <c r="D2164" t="s">
        <v>4899</v>
      </c>
    </row>
    <row r="2165" spans="1:4">
      <c r="A2165" t="s">
        <v>5442</v>
      </c>
      <c r="B2165" t="s">
        <v>6590</v>
      </c>
      <c r="C2165" t="s">
        <v>2770</v>
      </c>
      <c r="D2165" t="s">
        <v>4522</v>
      </c>
    </row>
    <row r="2166" spans="1:4">
      <c r="A2166" t="s">
        <v>6591</v>
      </c>
      <c r="B2166" t="s">
        <v>2770</v>
      </c>
      <c r="C2166" t="s">
        <v>2770</v>
      </c>
      <c r="D2166" t="s">
        <v>4522</v>
      </c>
    </row>
    <row r="2167" spans="1:4">
      <c r="A2167" t="s">
        <v>6592</v>
      </c>
      <c r="B2167" t="s">
        <v>2770</v>
      </c>
      <c r="C2167" t="s">
        <v>2770</v>
      </c>
      <c r="D2167" t="s">
        <v>4522</v>
      </c>
    </row>
    <row r="2168" spans="1:4">
      <c r="A2168" t="s">
        <v>6593</v>
      </c>
      <c r="B2168" t="s">
        <v>2770</v>
      </c>
      <c r="C2168" t="s">
        <v>2770</v>
      </c>
      <c r="D2168" t="s">
        <v>4522</v>
      </c>
    </row>
    <row r="2169" spans="1:4">
      <c r="A2169" t="s">
        <v>6594</v>
      </c>
      <c r="B2169" t="s">
        <v>2770</v>
      </c>
      <c r="C2169" t="s">
        <v>2770</v>
      </c>
      <c r="D2169" t="s">
        <v>4522</v>
      </c>
    </row>
    <row r="2170" spans="1:4">
      <c r="A2170" t="s">
        <v>6595</v>
      </c>
      <c r="B2170" t="s">
        <v>2770</v>
      </c>
      <c r="C2170" t="s">
        <v>2770</v>
      </c>
      <c r="D2170" t="s">
        <v>4522</v>
      </c>
    </row>
    <row r="2171" spans="1:4">
      <c r="A2171" t="s">
        <v>6596</v>
      </c>
      <c r="B2171" t="s">
        <v>6597</v>
      </c>
      <c r="C2171" t="s">
        <v>4586</v>
      </c>
      <c r="D2171" t="s">
        <v>4522</v>
      </c>
    </row>
    <row r="2172" spans="1:4">
      <c r="A2172" t="s">
        <v>6598</v>
      </c>
      <c r="B2172" t="s">
        <v>5755</v>
      </c>
      <c r="C2172" t="s">
        <v>2770</v>
      </c>
      <c r="D2172" t="s">
        <v>4522</v>
      </c>
    </row>
    <row r="2173" spans="1:4">
      <c r="A2173" t="s">
        <v>6599</v>
      </c>
      <c r="B2173" t="s">
        <v>6600</v>
      </c>
      <c r="C2173" t="s">
        <v>4521</v>
      </c>
      <c r="D2173" t="s">
        <v>4921</v>
      </c>
    </row>
    <row r="2174" spans="1:4">
      <c r="A2174" t="s">
        <v>6601</v>
      </c>
      <c r="B2174" t="s">
        <v>6602</v>
      </c>
      <c r="C2174" t="s">
        <v>4586</v>
      </c>
      <c r="D2174" t="s">
        <v>4522</v>
      </c>
    </row>
    <row r="2175" spans="1:4">
      <c r="A2175" t="s">
        <v>6603</v>
      </c>
      <c r="B2175" t="s">
        <v>6604</v>
      </c>
      <c r="C2175" t="s">
        <v>4586</v>
      </c>
      <c r="D2175" t="s">
        <v>4522</v>
      </c>
    </row>
    <row r="2176" spans="1:4">
      <c r="A2176" t="s">
        <v>6605</v>
      </c>
      <c r="B2176" t="s">
        <v>6606</v>
      </c>
      <c r="C2176" t="s">
        <v>2770</v>
      </c>
      <c r="D2176" t="s">
        <v>4522</v>
      </c>
    </row>
    <row r="2177" spans="1:4">
      <c r="A2177" t="s">
        <v>6607</v>
      </c>
      <c r="B2177" t="s">
        <v>2770</v>
      </c>
      <c r="C2177" t="s">
        <v>2770</v>
      </c>
      <c r="D2177" t="s">
        <v>4522</v>
      </c>
    </row>
    <row r="2178" spans="1:4">
      <c r="A2178" t="s">
        <v>6608</v>
      </c>
      <c r="B2178" t="s">
        <v>2770</v>
      </c>
      <c r="C2178" t="s">
        <v>2770</v>
      </c>
      <c r="D2178" t="s">
        <v>4522</v>
      </c>
    </row>
    <row r="2179" spans="1:4">
      <c r="A2179" t="s">
        <v>6609</v>
      </c>
      <c r="B2179" t="s">
        <v>2770</v>
      </c>
      <c r="C2179" t="s">
        <v>2770</v>
      </c>
      <c r="D2179" t="s">
        <v>4522</v>
      </c>
    </row>
    <row r="2180" spans="1:4">
      <c r="A2180" t="s">
        <v>6610</v>
      </c>
      <c r="B2180" t="s">
        <v>6611</v>
      </c>
      <c r="C2180" t="s">
        <v>2770</v>
      </c>
      <c r="D2180" t="s">
        <v>4522</v>
      </c>
    </row>
    <row r="2181" spans="1:4">
      <c r="A2181" t="s">
        <v>6612</v>
      </c>
      <c r="B2181" t="s">
        <v>2770</v>
      </c>
      <c r="C2181" t="s">
        <v>2770</v>
      </c>
      <c r="D2181" t="s">
        <v>4522</v>
      </c>
    </row>
    <row r="2182" spans="1:4">
      <c r="A2182" t="s">
        <v>6613</v>
      </c>
      <c r="B2182" t="s">
        <v>2770</v>
      </c>
      <c r="C2182" t="s">
        <v>2770</v>
      </c>
      <c r="D2182" t="s">
        <v>4522</v>
      </c>
    </row>
    <row r="2183" spans="1:4">
      <c r="A2183" t="s">
        <v>6614</v>
      </c>
      <c r="B2183" t="s">
        <v>2770</v>
      </c>
      <c r="C2183" t="s">
        <v>2770</v>
      </c>
      <c r="D2183" t="s">
        <v>4522</v>
      </c>
    </row>
    <row r="2184" spans="1:4">
      <c r="A2184" t="s">
        <v>6615</v>
      </c>
      <c r="B2184" t="s">
        <v>2770</v>
      </c>
      <c r="C2184" t="s">
        <v>2770</v>
      </c>
      <c r="D2184" t="s">
        <v>4522</v>
      </c>
    </row>
    <row r="2185" spans="1:4">
      <c r="A2185" t="s">
        <v>6616</v>
      </c>
      <c r="B2185" t="s">
        <v>2770</v>
      </c>
      <c r="C2185" t="s">
        <v>2770</v>
      </c>
      <c r="D2185" t="s">
        <v>4522</v>
      </c>
    </row>
    <row r="2186" spans="1:4">
      <c r="A2186" t="s">
        <v>6617</v>
      </c>
      <c r="B2186" t="s">
        <v>2770</v>
      </c>
      <c r="C2186" t="s">
        <v>2770</v>
      </c>
      <c r="D2186" t="s">
        <v>4522</v>
      </c>
    </row>
    <row r="2187" spans="1:4">
      <c r="A2187" t="s">
        <v>6618</v>
      </c>
      <c r="B2187" t="s">
        <v>2770</v>
      </c>
      <c r="C2187" t="s">
        <v>2770</v>
      </c>
      <c r="D2187" t="s">
        <v>4522</v>
      </c>
    </row>
    <row r="2188" spans="1:4">
      <c r="A2188" t="s">
        <v>1688</v>
      </c>
      <c r="B2188" t="s">
        <v>2450</v>
      </c>
      <c r="C2188" t="s">
        <v>4517</v>
      </c>
      <c r="D2188" t="s">
        <v>4518</v>
      </c>
    </row>
    <row r="2189" spans="1:4">
      <c r="A2189" t="s">
        <v>1690</v>
      </c>
      <c r="B2189" t="s">
        <v>2452</v>
      </c>
      <c r="C2189" t="s">
        <v>4542</v>
      </c>
      <c r="D2189" t="s">
        <v>4543</v>
      </c>
    </row>
    <row r="2190" spans="1:4">
      <c r="A2190" t="s">
        <v>6619</v>
      </c>
      <c r="B2190" t="s">
        <v>6620</v>
      </c>
      <c r="C2190" t="s">
        <v>2770</v>
      </c>
      <c r="D2190" t="s">
        <v>4770</v>
      </c>
    </row>
    <row r="2191" spans="1:4">
      <c r="A2191" t="s">
        <v>6621</v>
      </c>
      <c r="B2191" t="s">
        <v>2770</v>
      </c>
      <c r="C2191" t="s">
        <v>2770</v>
      </c>
      <c r="D2191" t="s">
        <v>4514</v>
      </c>
    </row>
    <row r="2192" spans="1:4">
      <c r="A2192" t="s">
        <v>6622</v>
      </c>
      <c r="B2192" t="s">
        <v>6623</v>
      </c>
      <c r="C2192" t="s">
        <v>4586</v>
      </c>
      <c r="D2192" t="s">
        <v>4522</v>
      </c>
    </row>
    <row r="2193" spans="1:4">
      <c r="A2193" t="s">
        <v>1968</v>
      </c>
      <c r="B2193" t="s">
        <v>2652</v>
      </c>
      <c r="C2193" t="s">
        <v>4517</v>
      </c>
      <c r="D2193" t="s">
        <v>4518</v>
      </c>
    </row>
    <row r="2194" spans="1:4">
      <c r="A2194" t="s">
        <v>6624</v>
      </c>
      <c r="B2194" t="s">
        <v>6625</v>
      </c>
      <c r="C2194" t="s">
        <v>4586</v>
      </c>
      <c r="D2194" t="s">
        <v>4522</v>
      </c>
    </row>
    <row r="2195" spans="1:4">
      <c r="A2195" t="s">
        <v>5452</v>
      </c>
      <c r="B2195" t="s">
        <v>6626</v>
      </c>
      <c r="C2195" t="s">
        <v>4665</v>
      </c>
      <c r="D2195" t="s">
        <v>4522</v>
      </c>
    </row>
    <row r="2196" spans="1:4">
      <c r="A2196" t="s">
        <v>5450</v>
      </c>
      <c r="B2196" t="s">
        <v>6627</v>
      </c>
      <c r="C2196" t="s">
        <v>4513</v>
      </c>
      <c r="D2196" t="s">
        <v>4899</v>
      </c>
    </row>
    <row r="2197" spans="1:4">
      <c r="A2197" t="s">
        <v>601</v>
      </c>
      <c r="B2197" t="s">
        <v>6628</v>
      </c>
      <c r="C2197" t="s">
        <v>4513</v>
      </c>
      <c r="D2197" t="s">
        <v>4514</v>
      </c>
    </row>
    <row r="2198" spans="1:4">
      <c r="A2198" t="s">
        <v>6629</v>
      </c>
      <c r="B2198" t="s">
        <v>6630</v>
      </c>
      <c r="C2198" t="s">
        <v>4517</v>
      </c>
      <c r="D2198" t="s">
        <v>4518</v>
      </c>
    </row>
    <row r="2199" spans="1:4">
      <c r="A2199" t="s">
        <v>6631</v>
      </c>
      <c r="B2199" t="s">
        <v>6632</v>
      </c>
      <c r="C2199" t="s">
        <v>2770</v>
      </c>
      <c r="D2199" t="s">
        <v>4574</v>
      </c>
    </row>
    <row r="2200" spans="1:4">
      <c r="A2200" t="s">
        <v>6633</v>
      </c>
      <c r="B2200" t="s">
        <v>6634</v>
      </c>
      <c r="C2200" t="s">
        <v>4513</v>
      </c>
      <c r="D2200" t="s">
        <v>4514</v>
      </c>
    </row>
    <row r="2201" spans="1:4">
      <c r="A2201" t="s">
        <v>6635</v>
      </c>
      <c r="B2201" t="s">
        <v>6636</v>
      </c>
      <c r="C2201" t="s">
        <v>4665</v>
      </c>
      <c r="D2201" t="s">
        <v>4522</v>
      </c>
    </row>
    <row r="2202" spans="1:4">
      <c r="A2202" t="s">
        <v>6637</v>
      </c>
      <c r="B2202" t="s">
        <v>6638</v>
      </c>
      <c r="C2202" t="s">
        <v>4513</v>
      </c>
      <c r="D2202" t="s">
        <v>4514</v>
      </c>
    </row>
    <row r="2203" spans="1:4">
      <c r="A2203" t="s">
        <v>6639</v>
      </c>
      <c r="B2203" t="s">
        <v>6640</v>
      </c>
      <c r="C2203" t="s">
        <v>2770</v>
      </c>
      <c r="D2203" t="s">
        <v>4968</v>
      </c>
    </row>
    <row r="2204" spans="1:4">
      <c r="A2204" t="s">
        <v>6641</v>
      </c>
      <c r="B2204" t="s">
        <v>6642</v>
      </c>
      <c r="C2204" t="s">
        <v>2770</v>
      </c>
      <c r="D2204" t="s">
        <v>4968</v>
      </c>
    </row>
    <row r="2205" spans="1:4">
      <c r="A2205" t="s">
        <v>6643</v>
      </c>
      <c r="B2205" t="s">
        <v>6644</v>
      </c>
      <c r="C2205" t="s">
        <v>2770</v>
      </c>
      <c r="D2205" t="s">
        <v>4968</v>
      </c>
    </row>
    <row r="2206" spans="1:4">
      <c r="A2206" t="s">
        <v>6645</v>
      </c>
      <c r="B2206" t="s">
        <v>6646</v>
      </c>
      <c r="C2206" t="s">
        <v>4517</v>
      </c>
      <c r="D2206" t="s">
        <v>4518</v>
      </c>
    </row>
    <row r="2207" spans="1:4">
      <c r="A2207" t="s">
        <v>6647</v>
      </c>
      <c r="B2207" t="s">
        <v>6648</v>
      </c>
      <c r="C2207" t="s">
        <v>4513</v>
      </c>
      <c r="D2207" t="s">
        <v>4899</v>
      </c>
    </row>
    <row r="2208" spans="1:4">
      <c r="A2208" t="s">
        <v>600</v>
      </c>
      <c r="B2208" t="s">
        <v>2770</v>
      </c>
      <c r="C2208" t="s">
        <v>2770</v>
      </c>
      <c r="D2208" t="s">
        <v>4514</v>
      </c>
    </row>
    <row r="2209" spans="1:4">
      <c r="A2209" t="s">
        <v>6649</v>
      </c>
      <c r="B2209" t="s">
        <v>2770</v>
      </c>
      <c r="C2209" t="s">
        <v>2770</v>
      </c>
      <c r="D2209" t="s">
        <v>4522</v>
      </c>
    </row>
    <row r="2210" spans="1:4">
      <c r="A2210" t="s">
        <v>6650</v>
      </c>
      <c r="B2210" t="s">
        <v>2770</v>
      </c>
      <c r="C2210" t="s">
        <v>2770</v>
      </c>
      <c r="D2210" t="s">
        <v>4522</v>
      </c>
    </row>
    <row r="2211" spans="1:4">
      <c r="A2211" t="s">
        <v>6651</v>
      </c>
      <c r="B2211" t="s">
        <v>6652</v>
      </c>
      <c r="C2211" t="s">
        <v>4513</v>
      </c>
      <c r="D2211" t="s">
        <v>4514</v>
      </c>
    </row>
    <row r="2212" spans="1:4">
      <c r="A2212" t="s">
        <v>6653</v>
      </c>
      <c r="B2212" t="s">
        <v>6654</v>
      </c>
      <c r="C2212" t="s">
        <v>4586</v>
      </c>
      <c r="D2212" t="s">
        <v>4522</v>
      </c>
    </row>
    <row r="2213" spans="1:4">
      <c r="A2213" t="s">
        <v>6655</v>
      </c>
      <c r="B2213" t="s">
        <v>6656</v>
      </c>
      <c r="C2213" t="s">
        <v>4586</v>
      </c>
      <c r="D2213" t="s">
        <v>4522</v>
      </c>
    </row>
    <row r="2214" spans="1:4">
      <c r="A2214" t="s">
        <v>4734</v>
      </c>
      <c r="B2214" t="s">
        <v>6657</v>
      </c>
      <c r="C2214" t="s">
        <v>4513</v>
      </c>
      <c r="D2214" t="s">
        <v>4514</v>
      </c>
    </row>
    <row r="2215" spans="1:4">
      <c r="A2215" t="s">
        <v>6658</v>
      </c>
      <c r="B2215" t="s">
        <v>6659</v>
      </c>
      <c r="C2215" t="s">
        <v>4573</v>
      </c>
      <c r="D2215" t="s">
        <v>4574</v>
      </c>
    </row>
    <row r="2216" spans="1:4">
      <c r="A2216" t="s">
        <v>6660</v>
      </c>
      <c r="B2216" t="s">
        <v>6661</v>
      </c>
      <c r="C2216" t="s">
        <v>4665</v>
      </c>
      <c r="D2216" t="s">
        <v>4522</v>
      </c>
    </row>
    <row r="2217" spans="1:4">
      <c r="A2217" t="s">
        <v>6662</v>
      </c>
      <c r="B2217" t="s">
        <v>6663</v>
      </c>
      <c r="C2217" t="s">
        <v>4665</v>
      </c>
      <c r="D2217" t="s">
        <v>4522</v>
      </c>
    </row>
    <row r="2218" spans="1:4">
      <c r="A2218" t="s">
        <v>6664</v>
      </c>
      <c r="B2218" t="s">
        <v>6665</v>
      </c>
      <c r="C2218" t="s">
        <v>2770</v>
      </c>
      <c r="D2218" t="s">
        <v>4968</v>
      </c>
    </row>
    <row r="2219" spans="1:4">
      <c r="A2219" t="s">
        <v>6666</v>
      </c>
      <c r="B2219" t="s">
        <v>6667</v>
      </c>
      <c r="C2219" t="s">
        <v>4517</v>
      </c>
      <c r="D2219" t="s">
        <v>4518</v>
      </c>
    </row>
    <row r="2220" spans="1:4">
      <c r="A2220" t="s">
        <v>6668</v>
      </c>
      <c r="B2220" t="s">
        <v>2770</v>
      </c>
      <c r="C2220" t="s">
        <v>2770</v>
      </c>
      <c r="D2220" t="s">
        <v>4522</v>
      </c>
    </row>
    <row r="2221" spans="1:4">
      <c r="A2221" t="s">
        <v>6669</v>
      </c>
      <c r="B2221" t="s">
        <v>2770</v>
      </c>
      <c r="C2221" t="s">
        <v>2770</v>
      </c>
      <c r="D2221" t="s">
        <v>4522</v>
      </c>
    </row>
    <row r="2222" spans="1:4">
      <c r="A2222" t="s">
        <v>6670</v>
      </c>
      <c r="B2222" t="s">
        <v>2770</v>
      </c>
      <c r="C2222" t="s">
        <v>2770</v>
      </c>
      <c r="D2222" t="s">
        <v>4522</v>
      </c>
    </row>
    <row r="2223" spans="1:4">
      <c r="A2223" t="s">
        <v>6671</v>
      </c>
      <c r="B2223" t="s">
        <v>2770</v>
      </c>
      <c r="C2223" t="s">
        <v>4542</v>
      </c>
      <c r="D2223" t="s">
        <v>4543</v>
      </c>
    </row>
    <row r="2224" spans="1:4">
      <c r="A2224" t="s">
        <v>6672</v>
      </c>
      <c r="B2224" t="s">
        <v>2770</v>
      </c>
      <c r="C2224" t="s">
        <v>2770</v>
      </c>
      <c r="D2224" t="s">
        <v>2770</v>
      </c>
    </row>
    <row r="2225" spans="1:4">
      <c r="A2225" t="s">
        <v>6673</v>
      </c>
      <c r="B2225" t="s">
        <v>2770</v>
      </c>
      <c r="C2225" t="s">
        <v>2770</v>
      </c>
      <c r="D2225" t="s">
        <v>2770</v>
      </c>
    </row>
    <row r="2226" spans="1:4">
      <c r="A2226" t="s">
        <v>6674</v>
      </c>
      <c r="B2226" t="s">
        <v>2770</v>
      </c>
      <c r="C2226" t="s">
        <v>2770</v>
      </c>
      <c r="D2226" t="s">
        <v>4522</v>
      </c>
    </row>
    <row r="2227" spans="1:4">
      <c r="A2227" t="s">
        <v>6675</v>
      </c>
      <c r="B2227" t="s">
        <v>2770</v>
      </c>
      <c r="C2227" t="s">
        <v>2770</v>
      </c>
      <c r="D2227" t="s">
        <v>4968</v>
      </c>
    </row>
    <row r="2228" spans="1:4">
      <c r="A2228" t="s">
        <v>6676</v>
      </c>
      <c r="B2228" t="s">
        <v>2770</v>
      </c>
      <c r="C2228" t="s">
        <v>2770</v>
      </c>
      <c r="D2228" t="s">
        <v>4518</v>
      </c>
    </row>
    <row r="2229" spans="1:4">
      <c r="A2229" t="s">
        <v>6677</v>
      </c>
      <c r="B2229" t="s">
        <v>6678</v>
      </c>
      <c r="C2229" t="s">
        <v>4513</v>
      </c>
      <c r="D2229" t="s">
        <v>4514</v>
      </c>
    </row>
    <row r="2230" spans="1:4">
      <c r="A2230" t="s">
        <v>6679</v>
      </c>
      <c r="B2230" t="s">
        <v>6680</v>
      </c>
      <c r="C2230" t="s">
        <v>2770</v>
      </c>
      <c r="D2230" t="s">
        <v>4968</v>
      </c>
    </row>
    <row r="2231" spans="1:4">
      <c r="A2231" t="s">
        <v>6681</v>
      </c>
      <c r="B2231" t="s">
        <v>6682</v>
      </c>
      <c r="C2231" t="s">
        <v>4513</v>
      </c>
      <c r="D2231" t="s">
        <v>4899</v>
      </c>
    </row>
    <row r="2232" spans="1:4">
      <c r="A2232" t="s">
        <v>6683</v>
      </c>
      <c r="B2232" t="s">
        <v>2770</v>
      </c>
      <c r="C2232" t="s">
        <v>2770</v>
      </c>
      <c r="D2232" t="s">
        <v>4518</v>
      </c>
    </row>
    <row r="2233" spans="1:4">
      <c r="A2233" t="s">
        <v>6684</v>
      </c>
      <c r="B2233" t="s">
        <v>2770</v>
      </c>
      <c r="C2233" t="s">
        <v>2770</v>
      </c>
      <c r="D2233" t="s">
        <v>4518</v>
      </c>
    </row>
    <row r="2234" spans="1:4">
      <c r="A2234" t="s">
        <v>6685</v>
      </c>
      <c r="B2234" t="s">
        <v>2770</v>
      </c>
      <c r="C2234" t="s">
        <v>2770</v>
      </c>
      <c r="D2234" t="s">
        <v>4522</v>
      </c>
    </row>
    <row r="2235" spans="1:4">
      <c r="A2235" t="s">
        <v>6686</v>
      </c>
      <c r="B2235" t="s">
        <v>6687</v>
      </c>
      <c r="C2235" t="s">
        <v>4586</v>
      </c>
      <c r="D2235" t="s">
        <v>4522</v>
      </c>
    </row>
    <row r="2236" spans="1:4">
      <c r="A2236" t="s">
        <v>6688</v>
      </c>
      <c r="B2236" t="s">
        <v>6689</v>
      </c>
      <c r="C2236" t="s">
        <v>4665</v>
      </c>
      <c r="D2236" t="s">
        <v>4522</v>
      </c>
    </row>
    <row r="2237" spans="1:4">
      <c r="A2237" t="s">
        <v>6690</v>
      </c>
      <c r="B2237" t="s">
        <v>6691</v>
      </c>
      <c r="C2237" t="s">
        <v>4665</v>
      </c>
      <c r="D2237" t="s">
        <v>4522</v>
      </c>
    </row>
    <row r="2238" spans="1:4">
      <c r="A2238" t="s">
        <v>6692</v>
      </c>
      <c r="B2238" t="s">
        <v>6693</v>
      </c>
      <c r="C2238" t="s">
        <v>2770</v>
      </c>
      <c r="D2238" t="s">
        <v>4574</v>
      </c>
    </row>
    <row r="2239" spans="1:4">
      <c r="A2239" t="s">
        <v>6694</v>
      </c>
      <c r="B2239" t="s">
        <v>6695</v>
      </c>
      <c r="C2239" t="s">
        <v>2770</v>
      </c>
      <c r="D2239" t="s">
        <v>4899</v>
      </c>
    </row>
    <row r="2240" spans="1:4">
      <c r="A2240" t="s">
        <v>6696</v>
      </c>
      <c r="B2240" t="s">
        <v>6697</v>
      </c>
      <c r="C2240" t="s">
        <v>4573</v>
      </c>
      <c r="D2240" t="s">
        <v>4574</v>
      </c>
    </row>
    <row r="2241" spans="1:4">
      <c r="A2241" t="s">
        <v>6698</v>
      </c>
      <c r="B2241" t="s">
        <v>6699</v>
      </c>
      <c r="C2241" t="s">
        <v>4517</v>
      </c>
      <c r="D2241" t="s">
        <v>4518</v>
      </c>
    </row>
    <row r="2242" spans="1:4">
      <c r="A2242" t="s">
        <v>6700</v>
      </c>
      <c r="B2242" t="s">
        <v>6701</v>
      </c>
      <c r="C2242" t="s">
        <v>4573</v>
      </c>
      <c r="D2242" t="s">
        <v>4574</v>
      </c>
    </row>
    <row r="2243" spans="1:4">
      <c r="A2243" t="s">
        <v>6702</v>
      </c>
      <c r="B2243" t="s">
        <v>6703</v>
      </c>
      <c r="C2243" t="s">
        <v>4665</v>
      </c>
      <c r="D2243" t="s">
        <v>4522</v>
      </c>
    </row>
    <row r="2244" spans="1:4">
      <c r="A2244" t="s">
        <v>6704</v>
      </c>
      <c r="B2244" t="s">
        <v>6705</v>
      </c>
      <c r="C2244" t="s">
        <v>4513</v>
      </c>
      <c r="D2244" t="s">
        <v>4514</v>
      </c>
    </row>
    <row r="2245" spans="1:4">
      <c r="A2245" t="s">
        <v>1925</v>
      </c>
      <c r="B2245" t="s">
        <v>6706</v>
      </c>
      <c r="C2245" t="s">
        <v>4513</v>
      </c>
      <c r="D2245" t="s">
        <v>4514</v>
      </c>
    </row>
    <row r="2246" spans="1:4">
      <c r="A2246" t="s">
        <v>1689</v>
      </c>
      <c r="B2246" t="s">
        <v>2451</v>
      </c>
      <c r="C2246" t="s">
        <v>4517</v>
      </c>
      <c r="D2246" t="s">
        <v>4518</v>
      </c>
    </row>
    <row r="2247" spans="1:4">
      <c r="A2247" t="s">
        <v>5358</v>
      </c>
      <c r="B2247" t="s">
        <v>5359</v>
      </c>
      <c r="C2247" t="s">
        <v>4542</v>
      </c>
      <c r="D2247" t="s">
        <v>4543</v>
      </c>
    </row>
    <row r="2248" spans="1:4">
      <c r="A2248" t="s">
        <v>1687</v>
      </c>
      <c r="B2248" t="s">
        <v>2449</v>
      </c>
      <c r="C2248" t="s">
        <v>4521</v>
      </c>
      <c r="D2248" t="s">
        <v>4921</v>
      </c>
    </row>
    <row r="2249" spans="1:4">
      <c r="A2249" t="s">
        <v>4927</v>
      </c>
      <c r="B2249" t="s">
        <v>5360</v>
      </c>
      <c r="C2249" t="s">
        <v>2770</v>
      </c>
      <c r="D2249" t="s">
        <v>4929</v>
      </c>
    </row>
    <row r="2250" spans="1:4">
      <c r="A2250" t="s">
        <v>6707</v>
      </c>
      <c r="B2250" t="s">
        <v>6708</v>
      </c>
      <c r="C2250" t="s">
        <v>4665</v>
      </c>
      <c r="D2250" t="s">
        <v>4522</v>
      </c>
    </row>
    <row r="2251" spans="1:4">
      <c r="A2251" t="s">
        <v>4734</v>
      </c>
      <c r="B2251" t="s">
        <v>6709</v>
      </c>
      <c r="C2251" t="s">
        <v>4513</v>
      </c>
      <c r="D2251" t="s">
        <v>4514</v>
      </c>
    </row>
    <row r="2252" spans="1:4">
      <c r="A2252" t="s">
        <v>601</v>
      </c>
      <c r="B2252" t="s">
        <v>5710</v>
      </c>
      <c r="C2252" t="s">
        <v>4513</v>
      </c>
      <c r="D2252" t="s">
        <v>4514</v>
      </c>
    </row>
    <row r="2253" spans="1:4">
      <c r="A2253" t="s">
        <v>6710</v>
      </c>
      <c r="B2253" t="s">
        <v>6711</v>
      </c>
      <c r="C2253" t="s">
        <v>4517</v>
      </c>
      <c r="D2253" t="s">
        <v>4518</v>
      </c>
    </row>
    <row r="2254" spans="1:4">
      <c r="A2254" t="s">
        <v>5673</v>
      </c>
      <c r="B2254" t="s">
        <v>6712</v>
      </c>
      <c r="C2254" t="s">
        <v>4665</v>
      </c>
      <c r="D2254" t="s">
        <v>4921</v>
      </c>
    </row>
    <row r="2255" spans="1:4">
      <c r="A2255" t="s">
        <v>6713</v>
      </c>
      <c r="B2255" t="s">
        <v>6714</v>
      </c>
      <c r="C2255" t="s">
        <v>4665</v>
      </c>
      <c r="D2255" t="s">
        <v>4522</v>
      </c>
    </row>
    <row r="2256" spans="1:4">
      <c r="A2256" t="s">
        <v>6715</v>
      </c>
      <c r="B2256" t="s">
        <v>6716</v>
      </c>
      <c r="C2256" t="s">
        <v>4513</v>
      </c>
      <c r="D2256" t="s">
        <v>4514</v>
      </c>
    </row>
    <row r="2257" spans="1:4">
      <c r="A2257" t="s">
        <v>600</v>
      </c>
      <c r="B2257" t="s">
        <v>2770</v>
      </c>
      <c r="C2257" t="s">
        <v>2770</v>
      </c>
      <c r="D2257" t="s">
        <v>4514</v>
      </c>
    </row>
    <row r="2258" spans="1:4">
      <c r="A2258" t="s">
        <v>1688</v>
      </c>
      <c r="B2258" t="s">
        <v>2450</v>
      </c>
      <c r="C2258" t="s">
        <v>4517</v>
      </c>
      <c r="D2258" t="s">
        <v>4518</v>
      </c>
    </row>
    <row r="2259" spans="1:4">
      <c r="A2259" t="s">
        <v>1690</v>
      </c>
      <c r="B2259" t="s">
        <v>2452</v>
      </c>
      <c r="C2259" t="s">
        <v>4542</v>
      </c>
      <c r="D2259" t="s">
        <v>4543</v>
      </c>
    </row>
    <row r="2260" spans="1:4">
      <c r="A2260" t="s">
        <v>4822</v>
      </c>
      <c r="B2260" t="s">
        <v>6717</v>
      </c>
      <c r="C2260" t="s">
        <v>4517</v>
      </c>
      <c r="D2260" t="s">
        <v>4518</v>
      </c>
    </row>
    <row r="2261" spans="1:4">
      <c r="A2261" t="s">
        <v>6718</v>
      </c>
      <c r="B2261" t="s">
        <v>6719</v>
      </c>
      <c r="C2261" t="s">
        <v>4665</v>
      </c>
      <c r="D2261" t="s">
        <v>4522</v>
      </c>
    </row>
    <row r="2262" spans="1:4">
      <c r="A2262" t="s">
        <v>6720</v>
      </c>
      <c r="B2262" t="s">
        <v>6721</v>
      </c>
      <c r="C2262" t="s">
        <v>4573</v>
      </c>
      <c r="D2262" t="s">
        <v>4574</v>
      </c>
    </row>
    <row r="2263" spans="1:4">
      <c r="A2263" t="s">
        <v>6722</v>
      </c>
      <c r="B2263" t="s">
        <v>6723</v>
      </c>
      <c r="C2263" t="s">
        <v>4573</v>
      </c>
      <c r="D2263" t="s">
        <v>4574</v>
      </c>
    </row>
    <row r="2264" spans="1:4">
      <c r="A2264" t="s">
        <v>6724</v>
      </c>
      <c r="B2264" t="s">
        <v>6725</v>
      </c>
      <c r="C2264" t="s">
        <v>4665</v>
      </c>
      <c r="D2264" t="s">
        <v>4522</v>
      </c>
    </row>
    <row r="2265" spans="1:4">
      <c r="A2265" t="s">
        <v>6726</v>
      </c>
      <c r="B2265" t="s">
        <v>6727</v>
      </c>
      <c r="C2265" t="s">
        <v>4513</v>
      </c>
      <c r="D2265" t="s">
        <v>4514</v>
      </c>
    </row>
    <row r="2266" spans="1:4">
      <c r="A2266" t="s">
        <v>6728</v>
      </c>
      <c r="B2266" t="s">
        <v>6729</v>
      </c>
      <c r="C2266" t="s">
        <v>4533</v>
      </c>
      <c r="D2266" t="s">
        <v>4551</v>
      </c>
    </row>
    <row r="2267" spans="1:4">
      <c r="A2267" t="s">
        <v>6730</v>
      </c>
      <c r="B2267" t="s">
        <v>6731</v>
      </c>
      <c r="C2267" t="s">
        <v>4573</v>
      </c>
      <c r="D2267" t="s">
        <v>4574</v>
      </c>
    </row>
    <row r="2268" spans="1:4">
      <c r="A2268" t="s">
        <v>6732</v>
      </c>
      <c r="B2268" t="s">
        <v>6733</v>
      </c>
      <c r="C2268" t="s">
        <v>2770</v>
      </c>
      <c r="D2268" t="s">
        <v>4770</v>
      </c>
    </row>
    <row r="2269" spans="1:4">
      <c r="A2269" t="s">
        <v>6734</v>
      </c>
      <c r="B2269" t="s">
        <v>6735</v>
      </c>
      <c r="C2269" t="s">
        <v>4573</v>
      </c>
      <c r="D2269" t="s">
        <v>4574</v>
      </c>
    </row>
    <row r="2270" spans="1:4">
      <c r="A2270" t="s">
        <v>6736</v>
      </c>
      <c r="B2270" t="s">
        <v>6737</v>
      </c>
      <c r="C2270" t="s">
        <v>4533</v>
      </c>
      <c r="D2270" t="s">
        <v>4551</v>
      </c>
    </row>
    <row r="2271" spans="1:4">
      <c r="A2271" t="s">
        <v>6738</v>
      </c>
      <c r="B2271" t="s">
        <v>6739</v>
      </c>
      <c r="C2271" t="s">
        <v>4589</v>
      </c>
      <c r="D2271" t="s">
        <v>4770</v>
      </c>
    </row>
    <row r="2272" spans="1:4">
      <c r="A2272" t="s">
        <v>6740</v>
      </c>
      <c r="B2272" t="s">
        <v>6741</v>
      </c>
      <c r="C2272" t="s">
        <v>4533</v>
      </c>
      <c r="D2272" t="s">
        <v>4551</v>
      </c>
    </row>
    <row r="2273" spans="1:4">
      <c r="A2273" t="s">
        <v>6742</v>
      </c>
      <c r="B2273" t="s">
        <v>2770</v>
      </c>
      <c r="C2273" t="s">
        <v>4573</v>
      </c>
      <c r="D2273" t="s">
        <v>4574</v>
      </c>
    </row>
    <row r="2274" spans="1:4">
      <c r="A2274" t="s">
        <v>6743</v>
      </c>
      <c r="B2274" t="s">
        <v>6744</v>
      </c>
      <c r="C2274" t="s">
        <v>4533</v>
      </c>
      <c r="D2274" t="s">
        <v>4551</v>
      </c>
    </row>
    <row r="2275" spans="1:4">
      <c r="A2275" t="s">
        <v>6745</v>
      </c>
      <c r="B2275" t="s">
        <v>6746</v>
      </c>
      <c r="C2275" t="s">
        <v>4573</v>
      </c>
      <c r="D2275" t="s">
        <v>4574</v>
      </c>
    </row>
    <row r="2276" spans="1:4">
      <c r="A2276" t="s">
        <v>6747</v>
      </c>
      <c r="B2276" t="s">
        <v>6748</v>
      </c>
      <c r="C2276" t="s">
        <v>4573</v>
      </c>
      <c r="D2276" t="s">
        <v>4574</v>
      </c>
    </row>
    <row r="2277" spans="1:4">
      <c r="A2277" t="s">
        <v>6749</v>
      </c>
      <c r="B2277" t="s">
        <v>6750</v>
      </c>
      <c r="C2277" t="s">
        <v>4533</v>
      </c>
      <c r="D2277" t="s">
        <v>4551</v>
      </c>
    </row>
    <row r="2278" spans="1:4">
      <c r="A2278" t="s">
        <v>6751</v>
      </c>
      <c r="B2278" t="s">
        <v>6752</v>
      </c>
      <c r="C2278" t="s">
        <v>4533</v>
      </c>
      <c r="D2278" t="s">
        <v>4551</v>
      </c>
    </row>
    <row r="2279" spans="1:4">
      <c r="A2279" t="s">
        <v>6753</v>
      </c>
      <c r="B2279" t="s">
        <v>6754</v>
      </c>
      <c r="C2279" t="s">
        <v>4573</v>
      </c>
      <c r="D2279" t="s">
        <v>4574</v>
      </c>
    </row>
    <row r="2280" spans="1:4">
      <c r="A2280" t="s">
        <v>6755</v>
      </c>
      <c r="B2280" t="s">
        <v>6756</v>
      </c>
      <c r="C2280" t="s">
        <v>4533</v>
      </c>
      <c r="D2280" t="s">
        <v>4551</v>
      </c>
    </row>
    <row r="2281" spans="1:4">
      <c r="A2281" t="s">
        <v>6757</v>
      </c>
      <c r="B2281" t="s">
        <v>6758</v>
      </c>
      <c r="C2281" t="s">
        <v>4573</v>
      </c>
      <c r="D2281" t="s">
        <v>4574</v>
      </c>
    </row>
    <row r="2282" spans="1:4">
      <c r="A2282" t="s">
        <v>6759</v>
      </c>
      <c r="B2282" t="s">
        <v>6760</v>
      </c>
      <c r="C2282" t="s">
        <v>4533</v>
      </c>
      <c r="D2282" t="s">
        <v>4551</v>
      </c>
    </row>
    <row r="2283" spans="1:4">
      <c r="A2283" t="s">
        <v>6761</v>
      </c>
      <c r="B2283" t="s">
        <v>6762</v>
      </c>
      <c r="C2283" t="s">
        <v>4573</v>
      </c>
      <c r="D2283" t="s">
        <v>4574</v>
      </c>
    </row>
    <row r="2284" spans="1:4">
      <c r="A2284" t="s">
        <v>6763</v>
      </c>
      <c r="B2284" t="s">
        <v>6764</v>
      </c>
      <c r="C2284" t="s">
        <v>4533</v>
      </c>
      <c r="D2284" t="s">
        <v>4551</v>
      </c>
    </row>
    <row r="2285" spans="1:4">
      <c r="A2285" t="s">
        <v>6765</v>
      </c>
      <c r="B2285" t="s">
        <v>6766</v>
      </c>
      <c r="C2285" t="s">
        <v>4573</v>
      </c>
      <c r="D2285" t="s">
        <v>4574</v>
      </c>
    </row>
    <row r="2286" spans="1:4">
      <c r="A2286" t="s">
        <v>6767</v>
      </c>
      <c r="B2286" t="s">
        <v>6768</v>
      </c>
      <c r="C2286" t="s">
        <v>4533</v>
      </c>
      <c r="D2286" t="s">
        <v>4551</v>
      </c>
    </row>
    <row r="2287" spans="1:4">
      <c r="A2287" t="s">
        <v>6769</v>
      </c>
      <c r="B2287" t="s">
        <v>6770</v>
      </c>
      <c r="C2287" t="s">
        <v>4573</v>
      </c>
      <c r="D2287" t="s">
        <v>4574</v>
      </c>
    </row>
    <row r="2288" spans="1:4">
      <c r="A2288" t="s">
        <v>5582</v>
      </c>
      <c r="B2288" t="s">
        <v>6771</v>
      </c>
      <c r="C2288" t="s">
        <v>4533</v>
      </c>
      <c r="D2288" t="s">
        <v>4551</v>
      </c>
    </row>
    <row r="2289" spans="1:4">
      <c r="A2289" t="s">
        <v>6772</v>
      </c>
      <c r="B2289" t="s">
        <v>2770</v>
      </c>
      <c r="C2289" t="s">
        <v>4589</v>
      </c>
      <c r="D2289" t="s">
        <v>4770</v>
      </c>
    </row>
    <row r="2290" spans="1:4">
      <c r="A2290" t="s">
        <v>6773</v>
      </c>
      <c r="B2290" t="s">
        <v>2770</v>
      </c>
      <c r="C2290" t="s">
        <v>4589</v>
      </c>
      <c r="D2290" t="s">
        <v>4770</v>
      </c>
    </row>
    <row r="2291" spans="1:4">
      <c r="A2291" t="s">
        <v>6774</v>
      </c>
      <c r="B2291" t="s">
        <v>2770</v>
      </c>
      <c r="C2291" t="s">
        <v>4589</v>
      </c>
      <c r="D2291" t="s">
        <v>4770</v>
      </c>
    </row>
    <row r="2292" spans="1:4">
      <c r="A2292" t="s">
        <v>6775</v>
      </c>
      <c r="B2292" t="s">
        <v>2770</v>
      </c>
      <c r="C2292" t="s">
        <v>4589</v>
      </c>
      <c r="D2292" t="s">
        <v>4770</v>
      </c>
    </row>
    <row r="2293" spans="1:4">
      <c r="A2293" t="s">
        <v>6776</v>
      </c>
      <c r="B2293" t="s">
        <v>2770</v>
      </c>
      <c r="C2293" t="s">
        <v>4589</v>
      </c>
      <c r="D2293" t="s">
        <v>4770</v>
      </c>
    </row>
    <row r="2294" spans="1:4">
      <c r="A2294" t="s">
        <v>6777</v>
      </c>
      <c r="B2294" t="s">
        <v>2770</v>
      </c>
      <c r="C2294" t="s">
        <v>4589</v>
      </c>
      <c r="D2294" t="s">
        <v>4770</v>
      </c>
    </row>
    <row r="2295" spans="1:4">
      <c r="A2295" t="s">
        <v>6778</v>
      </c>
      <c r="B2295" t="s">
        <v>2770</v>
      </c>
      <c r="C2295" t="s">
        <v>4589</v>
      </c>
      <c r="D2295" t="s">
        <v>4770</v>
      </c>
    </row>
    <row r="2296" spans="1:4">
      <c r="A2296" t="s">
        <v>6779</v>
      </c>
      <c r="B2296" t="s">
        <v>2770</v>
      </c>
      <c r="C2296" t="s">
        <v>4589</v>
      </c>
      <c r="D2296" t="s">
        <v>4770</v>
      </c>
    </row>
    <row r="2297" spans="1:4">
      <c r="A2297" t="s">
        <v>6780</v>
      </c>
      <c r="B2297" t="s">
        <v>6781</v>
      </c>
      <c r="C2297" t="s">
        <v>4533</v>
      </c>
      <c r="D2297" t="s">
        <v>4551</v>
      </c>
    </row>
    <row r="2298" spans="1:4">
      <c r="A2298" t="s">
        <v>5972</v>
      </c>
      <c r="B2298" t="s">
        <v>5973</v>
      </c>
      <c r="C2298" t="s">
        <v>2770</v>
      </c>
      <c r="D2298" t="s">
        <v>4522</v>
      </c>
    </row>
    <row r="2299" spans="1:4">
      <c r="A2299" t="s">
        <v>5990</v>
      </c>
      <c r="B2299" t="s">
        <v>5991</v>
      </c>
      <c r="C2299" t="s">
        <v>2770</v>
      </c>
      <c r="D2299" t="s">
        <v>4522</v>
      </c>
    </row>
    <row r="2300" spans="1:4">
      <c r="A2300" t="s">
        <v>6782</v>
      </c>
      <c r="B2300" t="s">
        <v>6783</v>
      </c>
      <c r="C2300" t="s">
        <v>4589</v>
      </c>
      <c r="D2300" t="s">
        <v>4770</v>
      </c>
    </row>
    <row r="2301" spans="1:4">
      <c r="A2301" t="s">
        <v>6784</v>
      </c>
      <c r="B2301" t="s">
        <v>2065</v>
      </c>
      <c r="C2301" t="s">
        <v>4533</v>
      </c>
      <c r="D2301" t="s">
        <v>4551</v>
      </c>
    </row>
    <row r="2302" spans="1:4">
      <c r="A2302" t="s">
        <v>6785</v>
      </c>
      <c r="B2302" t="s">
        <v>2770</v>
      </c>
      <c r="C2302" t="s">
        <v>4513</v>
      </c>
      <c r="D2302" t="s">
        <v>4514</v>
      </c>
    </row>
    <row r="2303" spans="1:4">
      <c r="A2303" t="s">
        <v>6786</v>
      </c>
      <c r="B2303" t="s">
        <v>6787</v>
      </c>
      <c r="C2303" t="s">
        <v>4573</v>
      </c>
      <c r="D2303" t="s">
        <v>4574</v>
      </c>
    </row>
    <row r="2304" spans="1:4">
      <c r="A2304" t="s">
        <v>6788</v>
      </c>
      <c r="B2304" t="s">
        <v>2014</v>
      </c>
      <c r="C2304" t="s">
        <v>4573</v>
      </c>
      <c r="D2304" t="s">
        <v>4574</v>
      </c>
    </row>
    <row r="2305" spans="1:4">
      <c r="A2305" t="s">
        <v>6789</v>
      </c>
      <c r="B2305" t="s">
        <v>6790</v>
      </c>
      <c r="C2305" t="s">
        <v>2770</v>
      </c>
      <c r="D2305" t="s">
        <v>4574</v>
      </c>
    </row>
    <row r="2306" spans="1:4">
      <c r="A2306" t="s">
        <v>5569</v>
      </c>
      <c r="B2306" t="s">
        <v>6791</v>
      </c>
      <c r="C2306" t="s">
        <v>4533</v>
      </c>
      <c r="D2306" t="s">
        <v>4551</v>
      </c>
    </row>
    <row r="2307" spans="1:4">
      <c r="A2307" t="s">
        <v>6792</v>
      </c>
      <c r="B2307" t="s">
        <v>6793</v>
      </c>
      <c r="C2307" t="s">
        <v>4533</v>
      </c>
      <c r="D2307" t="s">
        <v>4551</v>
      </c>
    </row>
    <row r="2308" spans="1:4">
      <c r="A2308" t="s">
        <v>6794</v>
      </c>
      <c r="B2308" t="s">
        <v>6795</v>
      </c>
      <c r="C2308" t="s">
        <v>4573</v>
      </c>
      <c r="D2308" t="s">
        <v>4574</v>
      </c>
    </row>
    <row r="2309" spans="1:4">
      <c r="A2309" t="s">
        <v>6796</v>
      </c>
      <c r="B2309" t="s">
        <v>6797</v>
      </c>
      <c r="C2309" t="s">
        <v>4533</v>
      </c>
      <c r="D2309" t="s">
        <v>4551</v>
      </c>
    </row>
    <row r="2310" spans="1:4">
      <c r="A2310" t="s">
        <v>5580</v>
      </c>
      <c r="B2310" t="s">
        <v>6798</v>
      </c>
      <c r="C2310" t="s">
        <v>4573</v>
      </c>
      <c r="D2310" t="s">
        <v>4574</v>
      </c>
    </row>
    <row r="2311" spans="1:4">
      <c r="A2311" t="s">
        <v>1355</v>
      </c>
      <c r="B2311" t="s">
        <v>6799</v>
      </c>
      <c r="C2311" t="s">
        <v>4589</v>
      </c>
      <c r="D2311" t="s">
        <v>4770</v>
      </c>
    </row>
    <row r="2312" spans="1:4">
      <c r="A2312" t="s">
        <v>6800</v>
      </c>
      <c r="B2312" t="s">
        <v>6801</v>
      </c>
      <c r="C2312" t="s">
        <v>4589</v>
      </c>
      <c r="D2312" t="s">
        <v>4770</v>
      </c>
    </row>
    <row r="2313" spans="1:4">
      <c r="A2313" t="s">
        <v>5981</v>
      </c>
      <c r="B2313" t="s">
        <v>5251</v>
      </c>
      <c r="C2313" t="s">
        <v>2770</v>
      </c>
      <c r="D2313" t="s">
        <v>4522</v>
      </c>
    </row>
    <row r="2314" spans="1:4">
      <c r="A2314" t="s">
        <v>6802</v>
      </c>
      <c r="B2314" t="s">
        <v>6803</v>
      </c>
      <c r="C2314" t="s">
        <v>4589</v>
      </c>
      <c r="D2314" t="s">
        <v>4770</v>
      </c>
    </row>
    <row r="2315" spans="1:4">
      <c r="A2315" t="s">
        <v>6804</v>
      </c>
      <c r="B2315" t="s">
        <v>6805</v>
      </c>
      <c r="C2315" t="s">
        <v>4573</v>
      </c>
      <c r="D2315" t="s">
        <v>4574</v>
      </c>
    </row>
    <row r="2316" spans="1:4">
      <c r="A2316" t="s">
        <v>4822</v>
      </c>
      <c r="B2316" t="s">
        <v>5392</v>
      </c>
      <c r="C2316" t="s">
        <v>4517</v>
      </c>
      <c r="D2316" t="s">
        <v>4518</v>
      </c>
    </row>
    <row r="2317" spans="1:4">
      <c r="A2317" t="s">
        <v>6806</v>
      </c>
      <c r="B2317" t="s">
        <v>6807</v>
      </c>
      <c r="C2317" t="s">
        <v>4513</v>
      </c>
      <c r="D2317" t="s">
        <v>4514</v>
      </c>
    </row>
    <row r="2318" spans="1:4">
      <c r="A2318" t="s">
        <v>6808</v>
      </c>
      <c r="B2318" t="s">
        <v>6809</v>
      </c>
      <c r="C2318" t="s">
        <v>4513</v>
      </c>
      <c r="D2318" t="s">
        <v>4514</v>
      </c>
    </row>
    <row r="2319" spans="1:4">
      <c r="A2319" t="s">
        <v>600</v>
      </c>
      <c r="B2319" t="s">
        <v>2770</v>
      </c>
      <c r="C2319" t="s">
        <v>2770</v>
      </c>
      <c r="D2319" t="s">
        <v>4514</v>
      </c>
    </row>
    <row r="2320" spans="1:4">
      <c r="A2320" t="s">
        <v>601</v>
      </c>
      <c r="B2320" t="s">
        <v>5710</v>
      </c>
      <c r="C2320" t="s">
        <v>4513</v>
      </c>
      <c r="D2320" t="s">
        <v>4514</v>
      </c>
    </row>
    <row r="2321" spans="1:4">
      <c r="A2321" t="s">
        <v>6810</v>
      </c>
      <c r="B2321" t="s">
        <v>6811</v>
      </c>
      <c r="C2321" t="s">
        <v>4573</v>
      </c>
      <c r="D2321" t="s">
        <v>4574</v>
      </c>
    </row>
    <row r="2322" spans="1:4">
      <c r="A2322" t="s">
        <v>6812</v>
      </c>
      <c r="B2322" t="s">
        <v>6813</v>
      </c>
      <c r="C2322" t="s">
        <v>4589</v>
      </c>
      <c r="D2322" t="s">
        <v>4770</v>
      </c>
    </row>
    <row r="2323" spans="1:4">
      <c r="A2323" t="s">
        <v>6814</v>
      </c>
      <c r="B2323" t="s">
        <v>6815</v>
      </c>
      <c r="C2323" t="s">
        <v>4573</v>
      </c>
      <c r="D2323" t="s">
        <v>4574</v>
      </c>
    </row>
    <row r="2324" spans="1:4">
      <c r="A2324" t="s">
        <v>6816</v>
      </c>
      <c r="B2324" t="s">
        <v>6817</v>
      </c>
      <c r="C2324" t="s">
        <v>4533</v>
      </c>
      <c r="D2324" t="s">
        <v>4551</v>
      </c>
    </row>
    <row r="2325" spans="1:4">
      <c r="A2325" t="s">
        <v>6818</v>
      </c>
      <c r="B2325" t="s">
        <v>6819</v>
      </c>
      <c r="C2325" t="s">
        <v>4573</v>
      </c>
      <c r="D2325" t="s">
        <v>4574</v>
      </c>
    </row>
    <row r="2326" spans="1:4">
      <c r="A2326" t="s">
        <v>6820</v>
      </c>
      <c r="B2326" t="s">
        <v>6821</v>
      </c>
      <c r="C2326" t="s">
        <v>4589</v>
      </c>
      <c r="D2326" t="s">
        <v>4770</v>
      </c>
    </row>
    <row r="2327" spans="1:4">
      <c r="A2327" t="s">
        <v>6822</v>
      </c>
      <c r="B2327" t="s">
        <v>6823</v>
      </c>
      <c r="C2327" t="s">
        <v>4589</v>
      </c>
      <c r="D2327" t="s">
        <v>4770</v>
      </c>
    </row>
    <row r="2328" spans="1:4">
      <c r="A2328" t="s">
        <v>6824</v>
      </c>
      <c r="B2328" t="s">
        <v>6825</v>
      </c>
      <c r="C2328" t="s">
        <v>4533</v>
      </c>
      <c r="D2328" t="s">
        <v>4551</v>
      </c>
    </row>
    <row r="2329" spans="1:4">
      <c r="A2329" t="s">
        <v>6826</v>
      </c>
      <c r="B2329" t="s">
        <v>2770</v>
      </c>
      <c r="C2329" t="s">
        <v>4589</v>
      </c>
      <c r="D2329" t="s">
        <v>4770</v>
      </c>
    </row>
    <row r="2330" spans="1:4">
      <c r="A2330" t="s">
        <v>6827</v>
      </c>
      <c r="B2330" t="s">
        <v>6828</v>
      </c>
      <c r="C2330" t="s">
        <v>4573</v>
      </c>
      <c r="D2330" t="s">
        <v>4574</v>
      </c>
    </row>
    <row r="2331" spans="1:4">
      <c r="A2331" t="s">
        <v>6829</v>
      </c>
      <c r="B2331" t="s">
        <v>6830</v>
      </c>
      <c r="C2331" t="s">
        <v>4533</v>
      </c>
      <c r="D2331" t="s">
        <v>4551</v>
      </c>
    </row>
    <row r="2332" spans="1:4">
      <c r="A2332" t="s">
        <v>6831</v>
      </c>
      <c r="B2332" t="s">
        <v>6832</v>
      </c>
      <c r="C2332" t="s">
        <v>4573</v>
      </c>
      <c r="D2332" t="s">
        <v>4574</v>
      </c>
    </row>
    <row r="2333" spans="1:4">
      <c r="A2333" t="s">
        <v>6833</v>
      </c>
      <c r="B2333" t="s">
        <v>6834</v>
      </c>
      <c r="C2333" t="s">
        <v>4533</v>
      </c>
      <c r="D2333" t="s">
        <v>4551</v>
      </c>
    </row>
    <row r="2334" spans="1:4">
      <c r="A2334" t="s">
        <v>6835</v>
      </c>
      <c r="B2334" t="s">
        <v>6836</v>
      </c>
      <c r="C2334" t="s">
        <v>4533</v>
      </c>
      <c r="D2334" t="s">
        <v>4551</v>
      </c>
    </row>
    <row r="2335" spans="1:4">
      <c r="A2335" t="s">
        <v>6837</v>
      </c>
      <c r="B2335" t="s">
        <v>2095</v>
      </c>
      <c r="C2335" t="s">
        <v>4573</v>
      </c>
      <c r="D2335" t="s">
        <v>4574</v>
      </c>
    </row>
    <row r="2336" spans="1:4">
      <c r="A2336" t="s">
        <v>6838</v>
      </c>
      <c r="B2336" t="s">
        <v>6839</v>
      </c>
      <c r="C2336" t="s">
        <v>4573</v>
      </c>
      <c r="D2336" t="s">
        <v>4574</v>
      </c>
    </row>
    <row r="2337" spans="1:4">
      <c r="A2337" t="s">
        <v>6840</v>
      </c>
      <c r="B2337" t="s">
        <v>6841</v>
      </c>
      <c r="C2337" t="s">
        <v>4533</v>
      </c>
      <c r="D2337" t="s">
        <v>4551</v>
      </c>
    </row>
    <row r="2338" spans="1:4">
      <c r="A2338" t="s">
        <v>6842</v>
      </c>
      <c r="B2338" t="s">
        <v>6843</v>
      </c>
      <c r="C2338" t="s">
        <v>4665</v>
      </c>
      <c r="D2338" t="s">
        <v>4522</v>
      </c>
    </row>
    <row r="2339" spans="1:4">
      <c r="A2339" t="s">
        <v>6844</v>
      </c>
      <c r="B2339" t="s">
        <v>6845</v>
      </c>
      <c r="C2339" t="s">
        <v>4665</v>
      </c>
      <c r="D2339" t="s">
        <v>4522</v>
      </c>
    </row>
    <row r="2340" spans="1:4">
      <c r="A2340" t="s">
        <v>5567</v>
      </c>
      <c r="B2340" t="s">
        <v>6846</v>
      </c>
      <c r="C2340" t="s">
        <v>4573</v>
      </c>
      <c r="D2340" t="s">
        <v>4574</v>
      </c>
    </row>
    <row r="2341" spans="1:4">
      <c r="A2341" t="s">
        <v>6847</v>
      </c>
      <c r="B2341" t="s">
        <v>6848</v>
      </c>
      <c r="C2341" t="s">
        <v>4573</v>
      </c>
      <c r="D2341" t="s">
        <v>4574</v>
      </c>
    </row>
    <row r="2342" spans="1:4">
      <c r="A2342" t="s">
        <v>6849</v>
      </c>
      <c r="B2342" t="s">
        <v>6850</v>
      </c>
      <c r="C2342" t="s">
        <v>4533</v>
      </c>
      <c r="D2342" t="s">
        <v>4551</v>
      </c>
    </row>
    <row r="2343" spans="1:4">
      <c r="A2343" t="s">
        <v>6851</v>
      </c>
      <c r="B2343" t="s">
        <v>6852</v>
      </c>
      <c r="C2343" t="s">
        <v>2770</v>
      </c>
      <c r="D2343" t="s">
        <v>4770</v>
      </c>
    </row>
    <row r="2344" spans="1:4">
      <c r="A2344" t="s">
        <v>6853</v>
      </c>
      <c r="B2344" t="s">
        <v>6854</v>
      </c>
      <c r="C2344" t="s">
        <v>2770</v>
      </c>
      <c r="D2344" t="s">
        <v>4770</v>
      </c>
    </row>
    <row r="2345" spans="1:4">
      <c r="A2345" t="s">
        <v>6855</v>
      </c>
      <c r="B2345" t="s">
        <v>6856</v>
      </c>
      <c r="C2345" t="s">
        <v>2770</v>
      </c>
      <c r="D2345" t="s">
        <v>4770</v>
      </c>
    </row>
    <row r="2346" spans="1:4">
      <c r="A2346" t="s">
        <v>6857</v>
      </c>
      <c r="B2346" t="s">
        <v>6858</v>
      </c>
      <c r="C2346" t="s">
        <v>4513</v>
      </c>
      <c r="D2346" t="s">
        <v>4514</v>
      </c>
    </row>
    <row r="2347" spans="1:4">
      <c r="A2347" t="s">
        <v>6859</v>
      </c>
      <c r="B2347" t="s">
        <v>6860</v>
      </c>
      <c r="C2347" t="s">
        <v>4573</v>
      </c>
      <c r="D2347" t="s">
        <v>4574</v>
      </c>
    </row>
    <row r="2348" spans="1:4">
      <c r="A2348" t="s">
        <v>6861</v>
      </c>
      <c r="B2348" t="s">
        <v>6862</v>
      </c>
      <c r="C2348" t="s">
        <v>4533</v>
      </c>
      <c r="D2348" t="s">
        <v>4551</v>
      </c>
    </row>
    <row r="2349" spans="1:4">
      <c r="A2349" t="s">
        <v>6863</v>
      </c>
      <c r="B2349" t="s">
        <v>6864</v>
      </c>
      <c r="C2349" t="s">
        <v>4589</v>
      </c>
      <c r="D2349" t="s">
        <v>4770</v>
      </c>
    </row>
    <row r="2350" spans="1:4">
      <c r="A2350" t="s">
        <v>6865</v>
      </c>
      <c r="B2350" t="s">
        <v>6866</v>
      </c>
      <c r="C2350" t="s">
        <v>4589</v>
      </c>
      <c r="D2350" t="s">
        <v>4770</v>
      </c>
    </row>
    <row r="2351" spans="1:4">
      <c r="A2351" t="s">
        <v>6867</v>
      </c>
      <c r="B2351" t="s">
        <v>6868</v>
      </c>
      <c r="C2351" t="s">
        <v>4589</v>
      </c>
      <c r="D2351" t="s">
        <v>4770</v>
      </c>
    </row>
    <row r="2352" spans="1:4">
      <c r="A2352" t="s">
        <v>3109</v>
      </c>
      <c r="B2352" t="s">
        <v>6869</v>
      </c>
      <c r="C2352" t="s">
        <v>4533</v>
      </c>
      <c r="D2352" t="s">
        <v>4551</v>
      </c>
    </row>
    <row r="2353" spans="1:4">
      <c r="A2353" t="s">
        <v>6870</v>
      </c>
      <c r="B2353" t="s">
        <v>6871</v>
      </c>
      <c r="C2353" t="s">
        <v>4589</v>
      </c>
      <c r="D2353" t="s">
        <v>4770</v>
      </c>
    </row>
    <row r="2354" spans="1:4">
      <c r="A2354" t="s">
        <v>6872</v>
      </c>
      <c r="B2354" t="s">
        <v>6873</v>
      </c>
      <c r="C2354" t="s">
        <v>4533</v>
      </c>
      <c r="D2354" t="s">
        <v>4551</v>
      </c>
    </row>
    <row r="2355" spans="1:4">
      <c r="A2355" t="s">
        <v>6874</v>
      </c>
      <c r="B2355" t="s">
        <v>6875</v>
      </c>
      <c r="C2355" t="s">
        <v>4589</v>
      </c>
      <c r="D2355" t="s">
        <v>4770</v>
      </c>
    </row>
    <row r="2356" spans="1:4">
      <c r="A2356" t="s">
        <v>6876</v>
      </c>
      <c r="B2356" t="s">
        <v>6877</v>
      </c>
      <c r="C2356" t="s">
        <v>4589</v>
      </c>
      <c r="D2356" t="s">
        <v>4770</v>
      </c>
    </row>
    <row r="2357" spans="1:4">
      <c r="A2357" t="s">
        <v>6878</v>
      </c>
      <c r="B2357" t="s">
        <v>6879</v>
      </c>
      <c r="C2357" t="s">
        <v>4589</v>
      </c>
      <c r="D2357" t="s">
        <v>4770</v>
      </c>
    </row>
    <row r="2358" spans="1:4">
      <c r="A2358" t="s">
        <v>6880</v>
      </c>
      <c r="B2358" t="s">
        <v>6881</v>
      </c>
      <c r="C2358" t="s">
        <v>4589</v>
      </c>
      <c r="D2358" t="s">
        <v>4770</v>
      </c>
    </row>
    <row r="2359" spans="1:4">
      <c r="A2359" t="s">
        <v>6882</v>
      </c>
      <c r="B2359" t="s">
        <v>6883</v>
      </c>
      <c r="C2359" t="s">
        <v>4589</v>
      </c>
      <c r="D2359" t="s">
        <v>4770</v>
      </c>
    </row>
    <row r="2360" spans="1:4">
      <c r="A2360" t="s">
        <v>6884</v>
      </c>
      <c r="B2360" t="s">
        <v>6885</v>
      </c>
      <c r="C2360" t="s">
        <v>4589</v>
      </c>
      <c r="D2360" t="s">
        <v>4770</v>
      </c>
    </row>
    <row r="2361" spans="1:4">
      <c r="A2361" t="s">
        <v>6886</v>
      </c>
      <c r="B2361" t="s">
        <v>6887</v>
      </c>
      <c r="C2361" t="s">
        <v>2770</v>
      </c>
      <c r="D2361" t="s">
        <v>4899</v>
      </c>
    </row>
    <row r="2362" spans="1:4">
      <c r="A2362" t="s">
        <v>3116</v>
      </c>
      <c r="B2362" t="s">
        <v>2770</v>
      </c>
      <c r="C2362" t="s">
        <v>4589</v>
      </c>
      <c r="D2362" t="s">
        <v>4770</v>
      </c>
    </row>
    <row r="2363" spans="1:4">
      <c r="A2363" t="s">
        <v>6888</v>
      </c>
      <c r="B2363" t="s">
        <v>2770</v>
      </c>
      <c r="C2363" t="s">
        <v>2770</v>
      </c>
      <c r="D2363" t="s">
        <v>4899</v>
      </c>
    </row>
    <row r="2364" spans="1:4">
      <c r="A2364" t="s">
        <v>6889</v>
      </c>
      <c r="B2364" t="s">
        <v>2770</v>
      </c>
      <c r="C2364" t="s">
        <v>2770</v>
      </c>
      <c r="D2364" t="s">
        <v>4899</v>
      </c>
    </row>
    <row r="2365" spans="1:4">
      <c r="A2365" t="s">
        <v>6890</v>
      </c>
      <c r="B2365" t="s">
        <v>2770</v>
      </c>
      <c r="C2365" t="s">
        <v>2770</v>
      </c>
      <c r="D2365" t="s">
        <v>4899</v>
      </c>
    </row>
    <row r="2366" spans="1:4">
      <c r="A2366" t="s">
        <v>6891</v>
      </c>
      <c r="B2366" t="s">
        <v>2770</v>
      </c>
      <c r="C2366" t="s">
        <v>2770</v>
      </c>
      <c r="D2366" t="s">
        <v>4899</v>
      </c>
    </row>
    <row r="2367" spans="1:4">
      <c r="A2367" t="s">
        <v>6892</v>
      </c>
      <c r="B2367" t="s">
        <v>2770</v>
      </c>
      <c r="C2367" t="s">
        <v>2770</v>
      </c>
      <c r="D2367" t="s">
        <v>4899</v>
      </c>
    </row>
    <row r="2368" spans="1:4">
      <c r="A2368" t="s">
        <v>6893</v>
      </c>
      <c r="B2368" t="s">
        <v>2770</v>
      </c>
      <c r="C2368" t="s">
        <v>2770</v>
      </c>
      <c r="D2368" t="s">
        <v>4899</v>
      </c>
    </row>
    <row r="2369" spans="1:4">
      <c r="A2369" t="s">
        <v>6894</v>
      </c>
      <c r="B2369" t="s">
        <v>2770</v>
      </c>
      <c r="C2369" t="s">
        <v>2770</v>
      </c>
      <c r="D2369" t="s">
        <v>4899</v>
      </c>
    </row>
    <row r="2370" spans="1:4">
      <c r="A2370" t="s">
        <v>6895</v>
      </c>
      <c r="B2370" t="s">
        <v>2770</v>
      </c>
      <c r="C2370" t="s">
        <v>2770</v>
      </c>
      <c r="D2370" t="s">
        <v>4899</v>
      </c>
    </row>
    <row r="2371" spans="1:4">
      <c r="A2371" t="s">
        <v>6896</v>
      </c>
      <c r="B2371" t="s">
        <v>2770</v>
      </c>
      <c r="C2371" t="s">
        <v>2770</v>
      </c>
      <c r="D2371" t="s">
        <v>4899</v>
      </c>
    </row>
    <row r="2372" spans="1:4">
      <c r="A2372" t="s">
        <v>6897</v>
      </c>
      <c r="B2372" t="s">
        <v>2770</v>
      </c>
      <c r="C2372" t="s">
        <v>2770</v>
      </c>
      <c r="D2372" t="s">
        <v>4899</v>
      </c>
    </row>
    <row r="2373" spans="1:4">
      <c r="A2373" t="s">
        <v>6898</v>
      </c>
      <c r="B2373" t="s">
        <v>6899</v>
      </c>
      <c r="C2373" t="s">
        <v>4589</v>
      </c>
      <c r="D2373" t="s">
        <v>4770</v>
      </c>
    </row>
    <row r="2374" spans="1:4">
      <c r="A2374" t="s">
        <v>6900</v>
      </c>
      <c r="B2374" t="s">
        <v>6901</v>
      </c>
      <c r="C2374" t="s">
        <v>4533</v>
      </c>
      <c r="D2374" t="s">
        <v>4551</v>
      </c>
    </row>
    <row r="2375" spans="1:4">
      <c r="A2375" t="s">
        <v>6902</v>
      </c>
      <c r="B2375" t="s">
        <v>6903</v>
      </c>
      <c r="C2375" t="s">
        <v>4573</v>
      </c>
      <c r="D2375" t="s">
        <v>4574</v>
      </c>
    </row>
    <row r="2376" spans="1:4">
      <c r="A2376" t="s">
        <v>6904</v>
      </c>
      <c r="B2376" t="s">
        <v>6905</v>
      </c>
      <c r="C2376" t="s">
        <v>4533</v>
      </c>
      <c r="D2376" t="s">
        <v>4551</v>
      </c>
    </row>
    <row r="2377" spans="1:4">
      <c r="A2377" t="s">
        <v>6906</v>
      </c>
      <c r="B2377" t="s">
        <v>6907</v>
      </c>
      <c r="C2377" t="s">
        <v>4517</v>
      </c>
      <c r="D2377" t="s">
        <v>4518</v>
      </c>
    </row>
    <row r="2378" spans="1:4">
      <c r="A2378" t="s">
        <v>6908</v>
      </c>
      <c r="B2378" t="s">
        <v>6909</v>
      </c>
      <c r="C2378" t="s">
        <v>4573</v>
      </c>
      <c r="D2378" t="s">
        <v>4574</v>
      </c>
    </row>
    <row r="2379" spans="1:4">
      <c r="A2379" t="s">
        <v>5983</v>
      </c>
      <c r="B2379" t="s">
        <v>5984</v>
      </c>
      <c r="C2379" t="s">
        <v>2770</v>
      </c>
      <c r="D2379" t="s">
        <v>4522</v>
      </c>
    </row>
    <row r="2380" spans="1:4">
      <c r="A2380" t="s">
        <v>5671</v>
      </c>
      <c r="B2380" t="s">
        <v>5971</v>
      </c>
      <c r="C2380" t="s">
        <v>2770</v>
      </c>
      <c r="D2380" t="s">
        <v>4921</v>
      </c>
    </row>
    <row r="2381" spans="1:4">
      <c r="A2381" t="s">
        <v>5974</v>
      </c>
      <c r="B2381" t="s">
        <v>5975</v>
      </c>
      <c r="C2381" t="s">
        <v>2770</v>
      </c>
      <c r="D2381" t="s">
        <v>4522</v>
      </c>
    </row>
    <row r="2382" spans="1:4">
      <c r="A2382" t="s">
        <v>5976</v>
      </c>
      <c r="B2382" t="s">
        <v>4613</v>
      </c>
      <c r="C2382" t="s">
        <v>2770</v>
      </c>
      <c r="D2382" t="s">
        <v>4522</v>
      </c>
    </row>
    <row r="2383" spans="1:4">
      <c r="A2383" t="s">
        <v>6910</v>
      </c>
      <c r="B2383" t="s">
        <v>6911</v>
      </c>
      <c r="C2383" t="s">
        <v>2770</v>
      </c>
      <c r="D2383" t="s">
        <v>4574</v>
      </c>
    </row>
    <row r="2384" spans="1:4">
      <c r="A2384" t="s">
        <v>6912</v>
      </c>
      <c r="B2384" t="s">
        <v>6913</v>
      </c>
      <c r="C2384" t="s">
        <v>4517</v>
      </c>
      <c r="D2384" t="s">
        <v>4518</v>
      </c>
    </row>
    <row r="2385" spans="1:4">
      <c r="A2385" t="s">
        <v>6914</v>
      </c>
      <c r="B2385" t="s">
        <v>6915</v>
      </c>
      <c r="C2385" t="s">
        <v>4533</v>
      </c>
      <c r="D2385" t="s">
        <v>4551</v>
      </c>
    </row>
    <row r="2386" spans="1:4">
      <c r="A2386" t="s">
        <v>6916</v>
      </c>
      <c r="B2386" t="s">
        <v>6917</v>
      </c>
      <c r="C2386" t="s">
        <v>4533</v>
      </c>
      <c r="D2386" t="s">
        <v>4551</v>
      </c>
    </row>
    <row r="2387" spans="1:4">
      <c r="A2387" t="s">
        <v>6918</v>
      </c>
      <c r="B2387" t="s">
        <v>6919</v>
      </c>
      <c r="C2387" t="s">
        <v>4533</v>
      </c>
      <c r="D2387" t="s">
        <v>4551</v>
      </c>
    </row>
    <row r="2388" spans="1:4">
      <c r="A2388" t="s">
        <v>6920</v>
      </c>
      <c r="B2388" t="s">
        <v>6921</v>
      </c>
      <c r="C2388" t="s">
        <v>4533</v>
      </c>
      <c r="D2388" t="s">
        <v>4551</v>
      </c>
    </row>
    <row r="2389" spans="1:4">
      <c r="A2389" t="s">
        <v>6922</v>
      </c>
      <c r="B2389" t="s">
        <v>6923</v>
      </c>
      <c r="C2389" t="s">
        <v>4533</v>
      </c>
      <c r="D2389" t="s">
        <v>4551</v>
      </c>
    </row>
    <row r="2390" spans="1:4">
      <c r="A2390" t="s">
        <v>599</v>
      </c>
      <c r="B2390" t="s">
        <v>1974</v>
      </c>
      <c r="C2390" t="s">
        <v>4517</v>
      </c>
      <c r="D2390" t="s">
        <v>4518</v>
      </c>
    </row>
    <row r="2391" spans="1:4">
      <c r="A2391" t="s">
        <v>6924</v>
      </c>
      <c r="B2391" t="s">
        <v>6925</v>
      </c>
      <c r="C2391" t="s">
        <v>4665</v>
      </c>
      <c r="D2391" t="s">
        <v>4522</v>
      </c>
    </row>
    <row r="2392" spans="1:4">
      <c r="A2392" t="s">
        <v>6926</v>
      </c>
      <c r="B2392" t="s">
        <v>6927</v>
      </c>
      <c r="C2392" t="s">
        <v>4589</v>
      </c>
      <c r="D2392" t="s">
        <v>4770</v>
      </c>
    </row>
    <row r="2393" spans="1:4">
      <c r="A2393" t="s">
        <v>5817</v>
      </c>
      <c r="B2393" t="s">
        <v>2770</v>
      </c>
      <c r="C2393" t="s">
        <v>4513</v>
      </c>
      <c r="D2393" t="s">
        <v>4514</v>
      </c>
    </row>
    <row r="2394" spans="1:4">
      <c r="A2394" t="s">
        <v>3113</v>
      </c>
      <c r="B2394" t="s">
        <v>6928</v>
      </c>
      <c r="C2394" t="s">
        <v>4589</v>
      </c>
      <c r="D2394" t="s">
        <v>4770</v>
      </c>
    </row>
    <row r="2395" spans="1:4">
      <c r="A2395" t="s">
        <v>6929</v>
      </c>
      <c r="B2395" t="s">
        <v>2770</v>
      </c>
      <c r="C2395" t="s">
        <v>4513</v>
      </c>
      <c r="D2395" t="s">
        <v>4514</v>
      </c>
    </row>
    <row r="2396" spans="1:4">
      <c r="A2396" t="s">
        <v>6930</v>
      </c>
      <c r="B2396" t="s">
        <v>6931</v>
      </c>
      <c r="C2396" t="s">
        <v>4533</v>
      </c>
      <c r="D2396" t="s">
        <v>4551</v>
      </c>
    </row>
    <row r="2397" spans="1:4">
      <c r="A2397" t="s">
        <v>6932</v>
      </c>
      <c r="B2397" t="s">
        <v>6933</v>
      </c>
      <c r="C2397" t="s">
        <v>4533</v>
      </c>
      <c r="D2397" t="s">
        <v>4551</v>
      </c>
    </row>
    <row r="2398" spans="1:4">
      <c r="A2398" t="s">
        <v>6934</v>
      </c>
      <c r="B2398" t="s">
        <v>6935</v>
      </c>
      <c r="C2398" t="s">
        <v>4573</v>
      </c>
      <c r="D2398" t="s">
        <v>4574</v>
      </c>
    </row>
    <row r="2399" spans="1:4">
      <c r="A2399" t="s">
        <v>6936</v>
      </c>
      <c r="B2399" t="s">
        <v>6937</v>
      </c>
      <c r="C2399" t="s">
        <v>4533</v>
      </c>
      <c r="D2399" t="s">
        <v>4551</v>
      </c>
    </row>
    <row r="2400" spans="1:4">
      <c r="A2400" t="s">
        <v>6938</v>
      </c>
      <c r="B2400" t="s">
        <v>6939</v>
      </c>
      <c r="C2400" t="s">
        <v>4573</v>
      </c>
      <c r="D2400" t="s">
        <v>4574</v>
      </c>
    </row>
    <row r="2401" spans="1:4">
      <c r="A2401" t="s">
        <v>6940</v>
      </c>
      <c r="B2401" t="s">
        <v>6941</v>
      </c>
      <c r="C2401" t="s">
        <v>4573</v>
      </c>
      <c r="D2401" t="s">
        <v>4574</v>
      </c>
    </row>
    <row r="2402" spans="1:4">
      <c r="A2402" t="s">
        <v>6942</v>
      </c>
      <c r="B2402" t="s">
        <v>6943</v>
      </c>
      <c r="C2402" t="s">
        <v>4573</v>
      </c>
      <c r="D2402" t="s">
        <v>4574</v>
      </c>
    </row>
    <row r="2403" spans="1:4">
      <c r="A2403" t="s">
        <v>6944</v>
      </c>
      <c r="B2403" t="s">
        <v>6945</v>
      </c>
      <c r="C2403" t="s">
        <v>4573</v>
      </c>
      <c r="D2403" t="s">
        <v>4574</v>
      </c>
    </row>
    <row r="2404" spans="1:4">
      <c r="A2404" t="s">
        <v>6946</v>
      </c>
      <c r="B2404" t="s">
        <v>6947</v>
      </c>
      <c r="C2404" t="s">
        <v>4533</v>
      </c>
      <c r="D2404" t="s">
        <v>4551</v>
      </c>
    </row>
    <row r="2405" spans="1:4">
      <c r="A2405" t="s">
        <v>1925</v>
      </c>
      <c r="B2405" t="s">
        <v>2627</v>
      </c>
      <c r="C2405" t="s">
        <v>4513</v>
      </c>
      <c r="D2405" t="s">
        <v>4514</v>
      </c>
    </row>
    <row r="2406" spans="1:4">
      <c r="A2406" t="s">
        <v>6948</v>
      </c>
      <c r="B2406" t="s">
        <v>6949</v>
      </c>
      <c r="C2406" t="s">
        <v>4513</v>
      </c>
      <c r="D2406" t="s">
        <v>4514</v>
      </c>
    </row>
    <row r="2407" spans="1:4">
      <c r="A2407" t="s">
        <v>6950</v>
      </c>
      <c r="B2407" t="s">
        <v>6951</v>
      </c>
      <c r="C2407" t="s">
        <v>4513</v>
      </c>
      <c r="D2407" t="s">
        <v>4899</v>
      </c>
    </row>
    <row r="2408" spans="1:4">
      <c r="A2408" t="s">
        <v>6952</v>
      </c>
      <c r="B2408" t="s">
        <v>6953</v>
      </c>
      <c r="C2408" t="s">
        <v>4513</v>
      </c>
      <c r="D2408" t="s">
        <v>4899</v>
      </c>
    </row>
    <row r="2409" spans="1:4">
      <c r="A2409" t="s">
        <v>6954</v>
      </c>
      <c r="B2409" t="s">
        <v>6955</v>
      </c>
      <c r="C2409" t="s">
        <v>4517</v>
      </c>
      <c r="D2409" t="s">
        <v>4518</v>
      </c>
    </row>
    <row r="2410" spans="1:4">
      <c r="A2410" t="s">
        <v>6956</v>
      </c>
      <c r="B2410" t="s">
        <v>6957</v>
      </c>
      <c r="C2410" t="s">
        <v>4517</v>
      </c>
      <c r="D2410" t="s">
        <v>4518</v>
      </c>
    </row>
    <row r="2411" spans="1:4">
      <c r="A2411" t="s">
        <v>6958</v>
      </c>
      <c r="B2411" t="s">
        <v>6959</v>
      </c>
      <c r="C2411" t="s">
        <v>4533</v>
      </c>
      <c r="D2411" t="s">
        <v>4551</v>
      </c>
    </row>
    <row r="2412" spans="1:4">
      <c r="A2412" t="s">
        <v>6960</v>
      </c>
      <c r="B2412" t="s">
        <v>6961</v>
      </c>
      <c r="C2412" t="s">
        <v>4533</v>
      </c>
      <c r="D2412" t="s">
        <v>4551</v>
      </c>
    </row>
    <row r="2413" spans="1:4">
      <c r="A2413" t="s">
        <v>6962</v>
      </c>
      <c r="B2413" t="s">
        <v>6963</v>
      </c>
      <c r="C2413" t="s">
        <v>4573</v>
      </c>
      <c r="D2413" t="s">
        <v>4574</v>
      </c>
    </row>
    <row r="2414" spans="1:4">
      <c r="A2414" t="s">
        <v>5615</v>
      </c>
      <c r="B2414" t="s">
        <v>6964</v>
      </c>
      <c r="C2414" t="s">
        <v>4573</v>
      </c>
      <c r="D2414" t="s">
        <v>4574</v>
      </c>
    </row>
    <row r="2415" spans="1:4">
      <c r="A2415" t="s">
        <v>5633</v>
      </c>
      <c r="B2415" t="s">
        <v>6965</v>
      </c>
      <c r="C2415" t="s">
        <v>4533</v>
      </c>
      <c r="D2415" t="s">
        <v>4551</v>
      </c>
    </row>
    <row r="2416" spans="1:4">
      <c r="A2416" t="s">
        <v>6966</v>
      </c>
      <c r="B2416" t="s">
        <v>6967</v>
      </c>
      <c r="C2416" t="s">
        <v>4573</v>
      </c>
      <c r="D2416" t="s">
        <v>4574</v>
      </c>
    </row>
    <row r="2417" spans="1:4">
      <c r="A2417" t="s">
        <v>6968</v>
      </c>
      <c r="B2417" t="s">
        <v>6969</v>
      </c>
      <c r="C2417" t="s">
        <v>4533</v>
      </c>
      <c r="D2417" t="s">
        <v>4551</v>
      </c>
    </row>
    <row r="2418" spans="1:4">
      <c r="A2418" t="s">
        <v>6970</v>
      </c>
      <c r="B2418" t="s">
        <v>6971</v>
      </c>
      <c r="C2418" t="s">
        <v>4533</v>
      </c>
      <c r="D2418" t="s">
        <v>4551</v>
      </c>
    </row>
    <row r="2419" spans="1:4">
      <c r="A2419" t="s">
        <v>6972</v>
      </c>
      <c r="B2419" t="s">
        <v>6973</v>
      </c>
      <c r="C2419" t="s">
        <v>4573</v>
      </c>
      <c r="D2419" t="s">
        <v>4574</v>
      </c>
    </row>
    <row r="2420" spans="1:4">
      <c r="A2420" t="s">
        <v>6974</v>
      </c>
      <c r="B2420" t="s">
        <v>6975</v>
      </c>
      <c r="C2420" t="s">
        <v>4573</v>
      </c>
      <c r="D2420" t="s">
        <v>4574</v>
      </c>
    </row>
    <row r="2421" spans="1:4">
      <c r="A2421" t="s">
        <v>6976</v>
      </c>
      <c r="B2421" t="s">
        <v>6977</v>
      </c>
      <c r="C2421" t="s">
        <v>4533</v>
      </c>
      <c r="D2421" t="s">
        <v>4551</v>
      </c>
    </row>
    <row r="2422" spans="1:4">
      <c r="A2422" t="s">
        <v>6978</v>
      </c>
      <c r="B2422" t="s">
        <v>6979</v>
      </c>
      <c r="C2422" t="s">
        <v>4573</v>
      </c>
      <c r="D2422" t="s">
        <v>4574</v>
      </c>
    </row>
    <row r="2423" spans="1:4">
      <c r="A2423" t="s">
        <v>6980</v>
      </c>
      <c r="B2423" t="s">
        <v>6981</v>
      </c>
      <c r="C2423" t="s">
        <v>4533</v>
      </c>
      <c r="D2423" t="s">
        <v>4551</v>
      </c>
    </row>
    <row r="2424" spans="1:4">
      <c r="A2424" t="s">
        <v>6982</v>
      </c>
      <c r="B2424" t="s">
        <v>6983</v>
      </c>
      <c r="C2424" t="s">
        <v>4573</v>
      </c>
      <c r="D2424" t="s">
        <v>4574</v>
      </c>
    </row>
    <row r="2425" spans="1:4">
      <c r="A2425" t="s">
        <v>6984</v>
      </c>
      <c r="B2425" t="s">
        <v>6985</v>
      </c>
      <c r="C2425" t="s">
        <v>4573</v>
      </c>
      <c r="D2425" t="s">
        <v>4574</v>
      </c>
    </row>
    <row r="2426" spans="1:4">
      <c r="A2426" t="s">
        <v>6986</v>
      </c>
      <c r="B2426" t="s">
        <v>6987</v>
      </c>
      <c r="C2426" t="s">
        <v>4533</v>
      </c>
      <c r="D2426" t="s">
        <v>4551</v>
      </c>
    </row>
    <row r="2427" spans="1:4">
      <c r="A2427" t="s">
        <v>6988</v>
      </c>
      <c r="B2427" t="s">
        <v>6989</v>
      </c>
      <c r="C2427" t="s">
        <v>4573</v>
      </c>
      <c r="D2427" t="s">
        <v>4574</v>
      </c>
    </row>
    <row r="2428" spans="1:4">
      <c r="A2428" t="s">
        <v>6990</v>
      </c>
      <c r="B2428" t="s">
        <v>6991</v>
      </c>
      <c r="C2428" t="s">
        <v>4533</v>
      </c>
      <c r="D2428" t="s">
        <v>4551</v>
      </c>
    </row>
    <row r="2429" spans="1:4">
      <c r="A2429" t="s">
        <v>6992</v>
      </c>
      <c r="B2429" t="s">
        <v>6993</v>
      </c>
      <c r="C2429" t="s">
        <v>4573</v>
      </c>
      <c r="D2429" t="s">
        <v>4574</v>
      </c>
    </row>
    <row r="2430" spans="1:4">
      <c r="A2430" t="s">
        <v>6994</v>
      </c>
      <c r="B2430" t="s">
        <v>6995</v>
      </c>
      <c r="C2430" t="s">
        <v>4573</v>
      </c>
      <c r="D2430" t="s">
        <v>4574</v>
      </c>
    </row>
    <row r="2431" spans="1:4">
      <c r="A2431" t="s">
        <v>6996</v>
      </c>
      <c r="B2431" t="s">
        <v>6997</v>
      </c>
      <c r="C2431" t="s">
        <v>4573</v>
      </c>
      <c r="D2431" t="s">
        <v>4574</v>
      </c>
    </row>
    <row r="2432" spans="1:4">
      <c r="A2432" t="s">
        <v>5602</v>
      </c>
      <c r="B2432" t="s">
        <v>6998</v>
      </c>
      <c r="C2432" t="s">
        <v>4573</v>
      </c>
      <c r="D2432" t="s">
        <v>4574</v>
      </c>
    </row>
    <row r="2433" spans="1:4">
      <c r="A2433" t="s">
        <v>5621</v>
      </c>
      <c r="B2433" t="s">
        <v>6999</v>
      </c>
      <c r="C2433" t="s">
        <v>4533</v>
      </c>
      <c r="D2433" t="s">
        <v>4551</v>
      </c>
    </row>
    <row r="2434" spans="1:4">
      <c r="A2434" t="s">
        <v>7000</v>
      </c>
      <c r="B2434" t="s">
        <v>7001</v>
      </c>
      <c r="C2434" t="s">
        <v>4533</v>
      </c>
      <c r="D2434" t="s">
        <v>4551</v>
      </c>
    </row>
    <row r="2435" spans="1:4">
      <c r="A2435" t="s">
        <v>7002</v>
      </c>
      <c r="B2435" t="s">
        <v>7003</v>
      </c>
      <c r="C2435" t="s">
        <v>4573</v>
      </c>
      <c r="D2435" t="s">
        <v>4574</v>
      </c>
    </row>
    <row r="2436" spans="1:4">
      <c r="A2436" t="s">
        <v>7004</v>
      </c>
      <c r="B2436" t="s">
        <v>7005</v>
      </c>
      <c r="C2436" t="s">
        <v>4573</v>
      </c>
      <c r="D2436" t="s">
        <v>4574</v>
      </c>
    </row>
    <row r="2437" spans="1:4">
      <c r="A2437" t="s">
        <v>7006</v>
      </c>
      <c r="B2437" t="s">
        <v>7007</v>
      </c>
      <c r="C2437" t="s">
        <v>4533</v>
      </c>
      <c r="D2437" t="s">
        <v>4551</v>
      </c>
    </row>
    <row r="2438" spans="1:4">
      <c r="A2438" t="s">
        <v>7008</v>
      </c>
      <c r="B2438" t="s">
        <v>7009</v>
      </c>
      <c r="C2438" t="s">
        <v>4665</v>
      </c>
      <c r="D2438" t="s">
        <v>4522</v>
      </c>
    </row>
    <row r="2439" spans="1:4">
      <c r="A2439" t="s">
        <v>7010</v>
      </c>
      <c r="B2439" t="s">
        <v>7011</v>
      </c>
      <c r="C2439" t="s">
        <v>4573</v>
      </c>
      <c r="D2439" t="s">
        <v>4574</v>
      </c>
    </row>
    <row r="2440" spans="1:4">
      <c r="A2440" t="s">
        <v>7012</v>
      </c>
      <c r="B2440" t="s">
        <v>7013</v>
      </c>
      <c r="C2440" t="s">
        <v>4573</v>
      </c>
      <c r="D2440" t="s">
        <v>4574</v>
      </c>
    </row>
    <row r="2441" spans="1:4">
      <c r="A2441" t="s">
        <v>7014</v>
      </c>
      <c r="B2441" t="s">
        <v>7015</v>
      </c>
      <c r="C2441" t="s">
        <v>4573</v>
      </c>
      <c r="D2441" t="s">
        <v>4574</v>
      </c>
    </row>
    <row r="2442" spans="1:4">
      <c r="A2442" t="s">
        <v>7016</v>
      </c>
      <c r="B2442" t="s">
        <v>7017</v>
      </c>
      <c r="C2442" t="s">
        <v>4589</v>
      </c>
      <c r="D2442" t="s">
        <v>4770</v>
      </c>
    </row>
    <row r="2443" spans="1:4">
      <c r="A2443" t="s">
        <v>7018</v>
      </c>
      <c r="B2443" t="s">
        <v>2066</v>
      </c>
      <c r="C2443" t="s">
        <v>4573</v>
      </c>
      <c r="D2443" t="s">
        <v>4574</v>
      </c>
    </row>
    <row r="2444" spans="1:4">
      <c r="A2444" t="s">
        <v>7019</v>
      </c>
      <c r="B2444" t="s">
        <v>7020</v>
      </c>
      <c r="C2444" t="s">
        <v>4533</v>
      </c>
      <c r="D2444" t="s">
        <v>4551</v>
      </c>
    </row>
    <row r="2445" spans="1:4">
      <c r="A2445" t="s">
        <v>7021</v>
      </c>
      <c r="B2445" t="s">
        <v>7022</v>
      </c>
      <c r="C2445" t="s">
        <v>4589</v>
      </c>
      <c r="D2445" t="s">
        <v>4770</v>
      </c>
    </row>
    <row r="2446" spans="1:4">
      <c r="A2446" t="s">
        <v>7023</v>
      </c>
      <c r="B2446" t="s">
        <v>7024</v>
      </c>
      <c r="C2446" t="s">
        <v>4533</v>
      </c>
      <c r="D2446" t="s">
        <v>4551</v>
      </c>
    </row>
    <row r="2447" spans="1:4">
      <c r="A2447" t="s">
        <v>7025</v>
      </c>
      <c r="B2447" t="s">
        <v>7026</v>
      </c>
      <c r="C2447" t="s">
        <v>4589</v>
      </c>
      <c r="D2447" t="s">
        <v>4770</v>
      </c>
    </row>
    <row r="2448" spans="1:4">
      <c r="A2448" t="s">
        <v>7027</v>
      </c>
      <c r="B2448" t="s">
        <v>7028</v>
      </c>
      <c r="C2448" t="s">
        <v>4533</v>
      </c>
      <c r="D2448" t="s">
        <v>4551</v>
      </c>
    </row>
    <row r="2449" spans="1:4">
      <c r="A2449" t="s">
        <v>7029</v>
      </c>
      <c r="B2449" t="s">
        <v>7030</v>
      </c>
      <c r="C2449" t="s">
        <v>4589</v>
      </c>
      <c r="D2449" t="s">
        <v>4770</v>
      </c>
    </row>
    <row r="2450" spans="1:4">
      <c r="A2450" t="s">
        <v>7031</v>
      </c>
      <c r="B2450" t="s">
        <v>7032</v>
      </c>
      <c r="C2450" t="s">
        <v>4533</v>
      </c>
      <c r="D2450" t="s">
        <v>4551</v>
      </c>
    </row>
    <row r="2451" spans="1:4">
      <c r="A2451" t="s">
        <v>7033</v>
      </c>
      <c r="B2451" t="s">
        <v>7034</v>
      </c>
      <c r="C2451" t="s">
        <v>4589</v>
      </c>
      <c r="D2451" t="s">
        <v>4770</v>
      </c>
    </row>
    <row r="2452" spans="1:4">
      <c r="A2452" t="s">
        <v>7035</v>
      </c>
      <c r="B2452" t="s">
        <v>7036</v>
      </c>
      <c r="C2452" t="s">
        <v>4589</v>
      </c>
      <c r="D2452" t="s">
        <v>4770</v>
      </c>
    </row>
    <row r="2453" spans="1:4">
      <c r="A2453" t="s">
        <v>7037</v>
      </c>
      <c r="B2453" t="s">
        <v>7038</v>
      </c>
      <c r="C2453" t="s">
        <v>4533</v>
      </c>
      <c r="D2453" t="s">
        <v>4551</v>
      </c>
    </row>
    <row r="2454" spans="1:4">
      <c r="A2454" t="s">
        <v>7039</v>
      </c>
      <c r="B2454" t="s">
        <v>7040</v>
      </c>
      <c r="C2454" t="s">
        <v>4589</v>
      </c>
      <c r="D2454" t="s">
        <v>4770</v>
      </c>
    </row>
    <row r="2455" spans="1:4">
      <c r="A2455" t="s">
        <v>7041</v>
      </c>
      <c r="B2455" t="s">
        <v>7042</v>
      </c>
      <c r="C2455" t="s">
        <v>4533</v>
      </c>
      <c r="D2455" t="s">
        <v>4551</v>
      </c>
    </row>
    <row r="2456" spans="1:4">
      <c r="A2456" t="s">
        <v>7043</v>
      </c>
      <c r="B2456" t="s">
        <v>7044</v>
      </c>
      <c r="C2456" t="s">
        <v>4589</v>
      </c>
      <c r="D2456" t="s">
        <v>4770</v>
      </c>
    </row>
    <row r="2457" spans="1:4">
      <c r="A2457" t="s">
        <v>7045</v>
      </c>
      <c r="B2457" t="s">
        <v>7046</v>
      </c>
      <c r="C2457" t="s">
        <v>4533</v>
      </c>
      <c r="D2457" t="s">
        <v>4551</v>
      </c>
    </row>
    <row r="2458" spans="1:4">
      <c r="A2458" t="s">
        <v>7047</v>
      </c>
      <c r="B2458" t="s">
        <v>7048</v>
      </c>
      <c r="C2458" t="s">
        <v>4533</v>
      </c>
      <c r="D2458" t="s">
        <v>4551</v>
      </c>
    </row>
    <row r="2459" spans="1:4">
      <c r="A2459" t="s">
        <v>7049</v>
      </c>
      <c r="B2459" t="s">
        <v>7050</v>
      </c>
      <c r="C2459" t="s">
        <v>4533</v>
      </c>
      <c r="D2459" t="s">
        <v>4551</v>
      </c>
    </row>
    <row r="2460" spans="1:4">
      <c r="A2460" t="s">
        <v>7051</v>
      </c>
      <c r="B2460" t="s">
        <v>7052</v>
      </c>
      <c r="C2460" t="s">
        <v>4517</v>
      </c>
      <c r="D2460" t="s">
        <v>4518</v>
      </c>
    </row>
    <row r="2461" spans="1:4">
      <c r="A2461" t="s">
        <v>7053</v>
      </c>
      <c r="B2461" t="s">
        <v>2011</v>
      </c>
      <c r="C2461" t="s">
        <v>4573</v>
      </c>
      <c r="D2461" t="s">
        <v>4574</v>
      </c>
    </row>
    <row r="2462" spans="1:4">
      <c r="A2462" t="s">
        <v>7054</v>
      </c>
      <c r="B2462" t="s">
        <v>2013</v>
      </c>
      <c r="C2462" t="s">
        <v>4573</v>
      </c>
      <c r="D2462" t="s">
        <v>4574</v>
      </c>
    </row>
    <row r="2463" spans="1:4">
      <c r="A2463" t="s">
        <v>7055</v>
      </c>
      <c r="B2463" t="s">
        <v>7056</v>
      </c>
      <c r="C2463" t="s">
        <v>4573</v>
      </c>
      <c r="D2463" t="s">
        <v>4574</v>
      </c>
    </row>
    <row r="2464" spans="1:4">
      <c r="A2464" t="s">
        <v>7057</v>
      </c>
      <c r="B2464" t="s">
        <v>313</v>
      </c>
      <c r="C2464" t="s">
        <v>4573</v>
      </c>
      <c r="D2464" t="s">
        <v>4574</v>
      </c>
    </row>
    <row r="2465" spans="1:4">
      <c r="A2465" t="s">
        <v>7058</v>
      </c>
      <c r="B2465" t="s">
        <v>7059</v>
      </c>
      <c r="C2465" t="s">
        <v>4665</v>
      </c>
      <c r="D2465" t="s">
        <v>4522</v>
      </c>
    </row>
    <row r="2466" spans="1:4">
      <c r="A2466" t="s">
        <v>601</v>
      </c>
      <c r="B2466" t="s">
        <v>6628</v>
      </c>
      <c r="C2466" t="s">
        <v>4513</v>
      </c>
      <c r="D2466" t="s">
        <v>4514</v>
      </c>
    </row>
    <row r="2467" spans="1:4">
      <c r="A2467" t="s">
        <v>1688</v>
      </c>
      <c r="B2467" t="s">
        <v>2450</v>
      </c>
      <c r="C2467" t="s">
        <v>4517</v>
      </c>
      <c r="D2467" t="s">
        <v>4518</v>
      </c>
    </row>
    <row r="2468" spans="1:4">
      <c r="A2468" t="s">
        <v>1690</v>
      </c>
      <c r="B2468" t="s">
        <v>7060</v>
      </c>
      <c r="C2468" t="s">
        <v>4542</v>
      </c>
      <c r="D2468" t="s">
        <v>4543</v>
      </c>
    </row>
    <row r="2469" spans="1:4">
      <c r="A2469" t="s">
        <v>7061</v>
      </c>
      <c r="B2469" t="s">
        <v>7062</v>
      </c>
      <c r="C2469" t="s">
        <v>4513</v>
      </c>
      <c r="D2469" t="s">
        <v>4514</v>
      </c>
    </row>
    <row r="2470" spans="1:4">
      <c r="A2470" t="s">
        <v>7063</v>
      </c>
      <c r="B2470" t="s">
        <v>7064</v>
      </c>
      <c r="C2470" t="s">
        <v>4586</v>
      </c>
      <c r="D2470" t="s">
        <v>4522</v>
      </c>
    </row>
    <row r="2471" spans="1:4">
      <c r="A2471" t="s">
        <v>7065</v>
      </c>
      <c r="B2471" t="s">
        <v>7066</v>
      </c>
      <c r="C2471" t="s">
        <v>4517</v>
      </c>
      <c r="D2471" t="s">
        <v>4518</v>
      </c>
    </row>
    <row r="2472" spans="1:4">
      <c r="A2472" t="s">
        <v>7067</v>
      </c>
      <c r="B2472" t="s">
        <v>7068</v>
      </c>
      <c r="C2472" t="s">
        <v>4513</v>
      </c>
      <c r="D2472" t="s">
        <v>4514</v>
      </c>
    </row>
    <row r="2473" spans="1:4">
      <c r="A2473" t="s">
        <v>7069</v>
      </c>
      <c r="B2473" t="s">
        <v>7070</v>
      </c>
      <c r="C2473" t="s">
        <v>4521</v>
      </c>
      <c r="D2473" t="s">
        <v>4921</v>
      </c>
    </row>
    <row r="2474" spans="1:4">
      <c r="A2474" t="s">
        <v>7071</v>
      </c>
      <c r="B2474" t="s">
        <v>7072</v>
      </c>
      <c r="C2474" t="s">
        <v>4517</v>
      </c>
      <c r="D2474" t="s">
        <v>4518</v>
      </c>
    </row>
    <row r="2475" spans="1:4">
      <c r="A2475" t="s">
        <v>7073</v>
      </c>
      <c r="B2475" t="s">
        <v>7074</v>
      </c>
      <c r="C2475" t="s">
        <v>4517</v>
      </c>
      <c r="D2475" t="s">
        <v>4518</v>
      </c>
    </row>
    <row r="2476" spans="1:4">
      <c r="A2476" t="s">
        <v>7075</v>
      </c>
      <c r="B2476" t="s">
        <v>7076</v>
      </c>
      <c r="C2476" t="s">
        <v>4665</v>
      </c>
      <c r="D2476" t="s">
        <v>4522</v>
      </c>
    </row>
    <row r="2477" spans="1:4">
      <c r="A2477" t="s">
        <v>7077</v>
      </c>
      <c r="B2477" t="s">
        <v>7078</v>
      </c>
      <c r="C2477" t="s">
        <v>4517</v>
      </c>
      <c r="D2477" t="s">
        <v>4518</v>
      </c>
    </row>
    <row r="2478" spans="1:4">
      <c r="A2478" t="s">
        <v>7079</v>
      </c>
      <c r="B2478" t="s">
        <v>7080</v>
      </c>
      <c r="C2478" t="s">
        <v>4517</v>
      </c>
      <c r="D2478" t="s">
        <v>4518</v>
      </c>
    </row>
    <row r="2479" spans="1:4">
      <c r="A2479" t="s">
        <v>1689</v>
      </c>
      <c r="B2479" t="s">
        <v>2451</v>
      </c>
      <c r="C2479" t="s">
        <v>4517</v>
      </c>
      <c r="D2479" t="s">
        <v>4518</v>
      </c>
    </row>
    <row r="2480" spans="1:4">
      <c r="A2480" t="s">
        <v>7081</v>
      </c>
      <c r="B2480" t="s">
        <v>7082</v>
      </c>
      <c r="C2480" t="s">
        <v>4513</v>
      </c>
      <c r="D2480" t="s">
        <v>4522</v>
      </c>
    </row>
    <row r="2481" spans="1:4">
      <c r="A2481" t="s">
        <v>5358</v>
      </c>
      <c r="B2481" t="s">
        <v>7083</v>
      </c>
      <c r="C2481" t="s">
        <v>4542</v>
      </c>
      <c r="D2481" t="s">
        <v>4543</v>
      </c>
    </row>
    <row r="2482" spans="1:4">
      <c r="A2482" t="s">
        <v>600</v>
      </c>
      <c r="B2482" t="s">
        <v>7084</v>
      </c>
      <c r="C2482" t="s">
        <v>4513</v>
      </c>
      <c r="D2482" t="s">
        <v>4514</v>
      </c>
    </row>
    <row r="2483" spans="1:4">
      <c r="A2483" t="s">
        <v>601</v>
      </c>
      <c r="B2483" t="s">
        <v>3388</v>
      </c>
      <c r="C2483" t="s">
        <v>4513</v>
      </c>
      <c r="D2483" t="s">
        <v>4514</v>
      </c>
    </row>
    <row r="2484" spans="1:4">
      <c r="A2484" t="s">
        <v>600</v>
      </c>
      <c r="B2484" t="s">
        <v>3388</v>
      </c>
      <c r="C2484" t="s">
        <v>4513</v>
      </c>
      <c r="D2484" t="s">
        <v>4514</v>
      </c>
    </row>
    <row r="2485" spans="1:4">
      <c r="A2485" t="s">
        <v>7085</v>
      </c>
      <c r="B2485" t="s">
        <v>7086</v>
      </c>
      <c r="C2485" t="s">
        <v>4513</v>
      </c>
      <c r="D2485" t="s">
        <v>4899</v>
      </c>
    </row>
    <row r="2486" spans="1:4">
      <c r="A2486" t="s">
        <v>7087</v>
      </c>
      <c r="B2486" t="s">
        <v>7088</v>
      </c>
      <c r="C2486" t="s">
        <v>4517</v>
      </c>
      <c r="D2486" t="s">
        <v>4518</v>
      </c>
    </row>
    <row r="2487" spans="1:4">
      <c r="A2487" t="s">
        <v>5358</v>
      </c>
      <c r="B2487" t="s">
        <v>7089</v>
      </c>
      <c r="C2487" t="s">
        <v>4542</v>
      </c>
      <c r="D2487" t="s">
        <v>4543</v>
      </c>
    </row>
    <row r="2488" spans="1:4">
      <c r="A2488" t="s">
        <v>7090</v>
      </c>
      <c r="B2488" t="s">
        <v>2770</v>
      </c>
      <c r="C2488" t="s">
        <v>2770</v>
      </c>
      <c r="D2488" t="s">
        <v>4518</v>
      </c>
    </row>
    <row r="2489" spans="1:4">
      <c r="A2489" t="s">
        <v>7091</v>
      </c>
      <c r="B2489" t="s">
        <v>7088</v>
      </c>
      <c r="C2489" t="s">
        <v>4517</v>
      </c>
      <c r="D2489" t="s">
        <v>4518</v>
      </c>
    </row>
    <row r="2490" spans="1:4">
      <c r="A2490" t="s">
        <v>1689</v>
      </c>
      <c r="B2490" t="s">
        <v>7092</v>
      </c>
      <c r="C2490" t="s">
        <v>4517</v>
      </c>
      <c r="D2490" t="s">
        <v>4518</v>
      </c>
    </row>
    <row r="2491" spans="1:4">
      <c r="A2491" t="s">
        <v>7093</v>
      </c>
      <c r="B2491" t="s">
        <v>7094</v>
      </c>
      <c r="C2491" t="s">
        <v>4517</v>
      </c>
      <c r="D2491" t="s">
        <v>4518</v>
      </c>
    </row>
    <row r="2492" spans="1:4">
      <c r="A2492" t="s">
        <v>5709</v>
      </c>
      <c r="B2492" t="s">
        <v>3388</v>
      </c>
      <c r="C2492" t="s">
        <v>4513</v>
      </c>
      <c r="D2492" t="s">
        <v>4514</v>
      </c>
    </row>
    <row r="2493" spans="1:4">
      <c r="A2493" t="s">
        <v>7095</v>
      </c>
      <c r="B2493" t="s">
        <v>7096</v>
      </c>
      <c r="C2493" t="s">
        <v>4517</v>
      </c>
      <c r="D2493" t="s">
        <v>4518</v>
      </c>
    </row>
    <row r="2494" spans="1:4">
      <c r="A2494" t="s">
        <v>7097</v>
      </c>
      <c r="B2494" t="s">
        <v>7098</v>
      </c>
      <c r="C2494" t="s">
        <v>4513</v>
      </c>
      <c r="D2494" t="s">
        <v>4899</v>
      </c>
    </row>
    <row r="2495" spans="1:4">
      <c r="A2495" t="s">
        <v>7099</v>
      </c>
      <c r="B2495" t="s">
        <v>7100</v>
      </c>
      <c r="C2495" t="s">
        <v>2770</v>
      </c>
      <c r="D2495" t="s">
        <v>4518</v>
      </c>
    </row>
    <row r="2496" spans="1:4">
      <c r="A2496" t="s">
        <v>7101</v>
      </c>
      <c r="B2496" t="s">
        <v>7102</v>
      </c>
      <c r="C2496" t="s">
        <v>2770</v>
      </c>
      <c r="D2496" t="s">
        <v>4543</v>
      </c>
    </row>
    <row r="2497" spans="1:4">
      <c r="A2497" t="s">
        <v>1688</v>
      </c>
      <c r="B2497" t="s">
        <v>7103</v>
      </c>
      <c r="C2497" t="s">
        <v>4517</v>
      </c>
      <c r="D2497" t="s">
        <v>4518</v>
      </c>
    </row>
    <row r="2498" spans="1:4">
      <c r="A2498" t="s">
        <v>601</v>
      </c>
      <c r="B2498" t="s">
        <v>3388</v>
      </c>
      <c r="C2498" t="s">
        <v>4513</v>
      </c>
      <c r="D2498" t="s">
        <v>4514</v>
      </c>
    </row>
    <row r="2499" spans="1:4">
      <c r="A2499" t="s">
        <v>7104</v>
      </c>
      <c r="B2499" t="s">
        <v>7105</v>
      </c>
      <c r="C2499" t="s">
        <v>4517</v>
      </c>
      <c r="D2499" t="s">
        <v>4518</v>
      </c>
    </row>
    <row r="2500" spans="1:4">
      <c r="A2500" t="s">
        <v>5480</v>
      </c>
      <c r="B2500" t="s">
        <v>5481</v>
      </c>
      <c r="C2500" t="s">
        <v>4513</v>
      </c>
      <c r="D2500" t="s">
        <v>4899</v>
      </c>
    </row>
    <row r="2501" spans="1:4">
      <c r="A2501" t="s">
        <v>7106</v>
      </c>
      <c r="B2501" t="s">
        <v>7107</v>
      </c>
      <c r="C2501" t="s">
        <v>4665</v>
      </c>
      <c r="D2501" t="s">
        <v>4921</v>
      </c>
    </row>
    <row r="2502" spans="1:4">
      <c r="A2502" t="s">
        <v>7108</v>
      </c>
      <c r="B2502" t="s">
        <v>7109</v>
      </c>
      <c r="C2502" t="s">
        <v>4513</v>
      </c>
      <c r="D2502" t="s">
        <v>4514</v>
      </c>
    </row>
    <row r="2503" spans="1:4">
      <c r="A2503" t="s">
        <v>5561</v>
      </c>
      <c r="B2503" t="s">
        <v>7110</v>
      </c>
      <c r="C2503" t="s">
        <v>4513</v>
      </c>
      <c r="D2503" t="s">
        <v>4899</v>
      </c>
    </row>
    <row r="2504" spans="1:4">
      <c r="A2504" t="s">
        <v>5553</v>
      </c>
      <c r="B2504" t="s">
        <v>7111</v>
      </c>
      <c r="C2504" t="s">
        <v>4573</v>
      </c>
      <c r="D2504" t="s">
        <v>4574</v>
      </c>
    </row>
    <row r="2505" spans="1:4">
      <c r="A2505" t="s">
        <v>7112</v>
      </c>
      <c r="B2505" t="s">
        <v>7113</v>
      </c>
      <c r="C2505" t="s">
        <v>4533</v>
      </c>
      <c r="D2505" t="s">
        <v>4551</v>
      </c>
    </row>
    <row r="2506" spans="1:4">
      <c r="A2506" t="s">
        <v>7114</v>
      </c>
      <c r="B2506" t="s">
        <v>7115</v>
      </c>
      <c r="C2506" t="s">
        <v>4573</v>
      </c>
      <c r="D2506" t="s">
        <v>4574</v>
      </c>
    </row>
    <row r="2507" spans="1:4">
      <c r="A2507" t="s">
        <v>7116</v>
      </c>
      <c r="B2507" t="s">
        <v>7117</v>
      </c>
      <c r="C2507" t="s">
        <v>4573</v>
      </c>
      <c r="D2507" t="s">
        <v>4574</v>
      </c>
    </row>
    <row r="2508" spans="1:4">
      <c r="A2508" t="s">
        <v>7118</v>
      </c>
      <c r="B2508" t="s">
        <v>7119</v>
      </c>
      <c r="C2508" t="s">
        <v>4665</v>
      </c>
      <c r="D2508" t="s">
        <v>4921</v>
      </c>
    </row>
    <row r="2509" spans="1:4">
      <c r="A2509" t="s">
        <v>600</v>
      </c>
      <c r="B2509" t="s">
        <v>2770</v>
      </c>
      <c r="C2509" t="s">
        <v>2770</v>
      </c>
      <c r="D2509" t="s">
        <v>4514</v>
      </c>
    </row>
    <row r="2510" spans="1:4">
      <c r="A2510" t="s">
        <v>5387</v>
      </c>
      <c r="B2510" t="s">
        <v>7120</v>
      </c>
      <c r="C2510" t="s">
        <v>4513</v>
      </c>
      <c r="D2510" t="s">
        <v>4514</v>
      </c>
    </row>
    <row r="2511" spans="1:4">
      <c r="A2511" t="s">
        <v>5470</v>
      </c>
      <c r="B2511" t="s">
        <v>7121</v>
      </c>
      <c r="C2511" t="s">
        <v>4513</v>
      </c>
      <c r="D2511" t="s">
        <v>4899</v>
      </c>
    </row>
    <row r="2512" spans="1:4">
      <c r="A2512" t="s">
        <v>5518</v>
      </c>
      <c r="B2512" t="s">
        <v>7122</v>
      </c>
      <c r="C2512" t="s">
        <v>4573</v>
      </c>
      <c r="D2512" t="s">
        <v>4574</v>
      </c>
    </row>
    <row r="2513" spans="1:4">
      <c r="A2513" t="s">
        <v>7123</v>
      </c>
      <c r="B2513" t="s">
        <v>7124</v>
      </c>
      <c r="C2513" t="s">
        <v>4517</v>
      </c>
      <c r="D2513" t="s">
        <v>4518</v>
      </c>
    </row>
    <row r="2514" spans="1:4">
      <c r="A2514" t="s">
        <v>7125</v>
      </c>
      <c r="B2514" t="s">
        <v>7126</v>
      </c>
      <c r="C2514" t="s">
        <v>4513</v>
      </c>
      <c r="D2514" t="s">
        <v>4514</v>
      </c>
    </row>
    <row r="2515" spans="1:4">
      <c r="A2515" t="s">
        <v>599</v>
      </c>
      <c r="B2515" t="s">
        <v>7127</v>
      </c>
      <c r="C2515" t="s">
        <v>4517</v>
      </c>
      <c r="D2515" t="s">
        <v>4518</v>
      </c>
    </row>
    <row r="2516" spans="1:4">
      <c r="A2516" t="s">
        <v>1687</v>
      </c>
      <c r="B2516" t="s">
        <v>7128</v>
      </c>
      <c r="C2516" t="s">
        <v>4521</v>
      </c>
      <c r="D2516" t="s">
        <v>4921</v>
      </c>
    </row>
    <row r="2517" spans="1:4">
      <c r="A2517" t="s">
        <v>7129</v>
      </c>
      <c r="B2517" t="s">
        <v>2770</v>
      </c>
      <c r="C2517" t="s">
        <v>4513</v>
      </c>
      <c r="D2517" t="s">
        <v>4514</v>
      </c>
    </row>
    <row r="2518" spans="1:4">
      <c r="A2518" t="s">
        <v>601</v>
      </c>
      <c r="B2518" t="s">
        <v>7130</v>
      </c>
      <c r="C2518" t="s">
        <v>4513</v>
      </c>
      <c r="D2518" t="s">
        <v>4514</v>
      </c>
    </row>
    <row r="2519" spans="1:4">
      <c r="A2519" t="s">
        <v>4821</v>
      </c>
      <c r="B2519" t="s">
        <v>4740</v>
      </c>
      <c r="C2519" t="s">
        <v>2770</v>
      </c>
      <c r="D2519" t="s">
        <v>4522</v>
      </c>
    </row>
    <row r="2520" spans="1:4">
      <c r="A2520" t="s">
        <v>7131</v>
      </c>
      <c r="B2520" t="s">
        <v>7132</v>
      </c>
      <c r="C2520" t="s">
        <v>2770</v>
      </c>
      <c r="D2520" t="s">
        <v>4522</v>
      </c>
    </row>
    <row r="2521" spans="1:4">
      <c r="A2521" t="s">
        <v>4822</v>
      </c>
      <c r="B2521" t="s">
        <v>4742</v>
      </c>
      <c r="C2521" t="s">
        <v>4517</v>
      </c>
      <c r="D2521" t="s">
        <v>4518</v>
      </c>
    </row>
    <row r="2522" spans="1:4">
      <c r="A2522" t="s">
        <v>7133</v>
      </c>
      <c r="B2522" t="s">
        <v>7134</v>
      </c>
      <c r="C2522" t="s">
        <v>2770</v>
      </c>
      <c r="D2522" t="s">
        <v>4551</v>
      </c>
    </row>
    <row r="2523" spans="1:4">
      <c r="A2523" t="s">
        <v>4823</v>
      </c>
      <c r="B2523" t="s">
        <v>7135</v>
      </c>
      <c r="C2523" t="s">
        <v>4517</v>
      </c>
      <c r="D2523" t="s">
        <v>4518</v>
      </c>
    </row>
    <row r="2524" spans="1:4">
      <c r="A2524" t="s">
        <v>7136</v>
      </c>
      <c r="B2524" t="s">
        <v>4751</v>
      </c>
      <c r="C2524" t="s">
        <v>4586</v>
      </c>
      <c r="D2524" t="s">
        <v>4522</v>
      </c>
    </row>
    <row r="2525" spans="1:4">
      <c r="A2525" t="s">
        <v>1690</v>
      </c>
      <c r="B2525" t="s">
        <v>4591</v>
      </c>
      <c r="C2525" t="s">
        <v>4542</v>
      </c>
      <c r="D2525" t="s">
        <v>4543</v>
      </c>
    </row>
    <row r="2526" spans="1:4">
      <c r="A2526" t="s">
        <v>7137</v>
      </c>
      <c r="B2526" t="s">
        <v>7138</v>
      </c>
      <c r="C2526" t="s">
        <v>4513</v>
      </c>
      <c r="D2526" t="s">
        <v>4514</v>
      </c>
    </row>
    <row r="2527" spans="1:4">
      <c r="A2527" t="s">
        <v>4734</v>
      </c>
      <c r="B2527" t="s">
        <v>7139</v>
      </c>
      <c r="C2527" t="s">
        <v>4513</v>
      </c>
      <c r="D2527" t="s">
        <v>4514</v>
      </c>
    </row>
    <row r="2528" spans="1:4">
      <c r="A2528" t="s">
        <v>7140</v>
      </c>
      <c r="B2528" t="s">
        <v>7141</v>
      </c>
      <c r="C2528" t="s">
        <v>4513</v>
      </c>
      <c r="D2528" t="s">
        <v>4514</v>
      </c>
    </row>
    <row r="2529" spans="1:4">
      <c r="A2529" t="s">
        <v>7142</v>
      </c>
      <c r="B2529" t="s">
        <v>7143</v>
      </c>
      <c r="C2529" t="s">
        <v>4665</v>
      </c>
      <c r="D2529" t="s">
        <v>4522</v>
      </c>
    </row>
    <row r="2530" spans="1:4">
      <c r="A2530" t="s">
        <v>7144</v>
      </c>
      <c r="B2530" t="s">
        <v>7145</v>
      </c>
      <c r="C2530" t="s">
        <v>2770</v>
      </c>
      <c r="D2530" t="s">
        <v>4968</v>
      </c>
    </row>
    <row r="2531" spans="1:4">
      <c r="A2531" t="s">
        <v>7146</v>
      </c>
      <c r="B2531" t="s">
        <v>2770</v>
      </c>
      <c r="C2531" t="s">
        <v>4521</v>
      </c>
      <c r="D2531" t="s">
        <v>4921</v>
      </c>
    </row>
    <row r="2532" spans="1:4">
      <c r="A2532" t="s">
        <v>7147</v>
      </c>
      <c r="B2532" t="s">
        <v>7148</v>
      </c>
      <c r="C2532" t="s">
        <v>4586</v>
      </c>
      <c r="D2532" t="s">
        <v>4522</v>
      </c>
    </row>
    <row r="2533" spans="1:4">
      <c r="A2533" t="s">
        <v>7149</v>
      </c>
      <c r="B2533" t="s">
        <v>7150</v>
      </c>
      <c r="C2533" t="s">
        <v>4521</v>
      </c>
      <c r="D2533" t="s">
        <v>4921</v>
      </c>
    </row>
    <row r="2534" spans="1:4">
      <c r="A2534" t="s">
        <v>7151</v>
      </c>
      <c r="B2534" t="s">
        <v>7152</v>
      </c>
      <c r="C2534" t="s">
        <v>4665</v>
      </c>
      <c r="D2534" t="s">
        <v>4522</v>
      </c>
    </row>
    <row r="2535" spans="1:4">
      <c r="A2535" t="s">
        <v>7153</v>
      </c>
      <c r="B2535" t="s">
        <v>7154</v>
      </c>
      <c r="C2535" t="s">
        <v>4517</v>
      </c>
      <c r="D2535" t="s">
        <v>4518</v>
      </c>
    </row>
    <row r="2536" spans="1:4">
      <c r="A2536" t="s">
        <v>4754</v>
      </c>
      <c r="B2536" t="s">
        <v>4755</v>
      </c>
      <c r="C2536" t="s">
        <v>4573</v>
      </c>
      <c r="D2536" t="s">
        <v>4574</v>
      </c>
    </row>
    <row r="2537" spans="1:4">
      <c r="A2537" t="s">
        <v>7155</v>
      </c>
      <c r="B2537" t="s">
        <v>7156</v>
      </c>
      <c r="C2537" t="s">
        <v>4521</v>
      </c>
      <c r="D2537" t="s">
        <v>4921</v>
      </c>
    </row>
    <row r="2538" spans="1:4">
      <c r="A2538" t="s">
        <v>5302</v>
      </c>
      <c r="B2538" t="s">
        <v>7059</v>
      </c>
      <c r="C2538" t="s">
        <v>4665</v>
      </c>
      <c r="D2538" t="s">
        <v>4522</v>
      </c>
    </row>
    <row r="2539" spans="1:4">
      <c r="A2539" t="s">
        <v>5304</v>
      </c>
      <c r="B2539" t="s">
        <v>6843</v>
      </c>
      <c r="C2539" t="s">
        <v>4665</v>
      </c>
      <c r="D2539" t="s">
        <v>4522</v>
      </c>
    </row>
    <row r="2540" spans="1:4">
      <c r="A2540" t="s">
        <v>1876</v>
      </c>
      <c r="B2540" t="s">
        <v>7157</v>
      </c>
      <c r="C2540" t="s">
        <v>4513</v>
      </c>
      <c r="D2540" t="s">
        <v>4514</v>
      </c>
    </row>
    <row r="2541" spans="1:4">
      <c r="A2541" t="s">
        <v>7158</v>
      </c>
      <c r="B2541" t="s">
        <v>7159</v>
      </c>
      <c r="C2541" t="s">
        <v>4665</v>
      </c>
      <c r="D2541" t="s">
        <v>4921</v>
      </c>
    </row>
    <row r="2542" spans="1:4">
      <c r="A2542" t="s">
        <v>1688</v>
      </c>
      <c r="B2542" t="s">
        <v>7103</v>
      </c>
      <c r="C2542" t="s">
        <v>4517</v>
      </c>
      <c r="D2542" t="s">
        <v>4518</v>
      </c>
    </row>
    <row r="2543" spans="1:4">
      <c r="A2543" t="s">
        <v>5358</v>
      </c>
      <c r="B2543" t="s">
        <v>2706</v>
      </c>
      <c r="C2543" t="s">
        <v>4542</v>
      </c>
      <c r="D2543" t="s">
        <v>4543</v>
      </c>
    </row>
    <row r="2544" spans="1:4">
      <c r="A2544" t="s">
        <v>4927</v>
      </c>
      <c r="B2544" t="s">
        <v>7160</v>
      </c>
      <c r="C2544" t="s">
        <v>2770</v>
      </c>
      <c r="D2544" t="s">
        <v>4929</v>
      </c>
    </row>
    <row r="2545" spans="1:4">
      <c r="A2545" t="s">
        <v>7161</v>
      </c>
      <c r="B2545" t="s">
        <v>7162</v>
      </c>
      <c r="C2545" t="s">
        <v>4513</v>
      </c>
      <c r="D2545" t="s">
        <v>4514</v>
      </c>
    </row>
    <row r="2546" spans="1:4">
      <c r="A2546" t="s">
        <v>7163</v>
      </c>
      <c r="B2546" t="s">
        <v>4753</v>
      </c>
      <c r="C2546" t="s">
        <v>4665</v>
      </c>
      <c r="D2546" t="s">
        <v>4921</v>
      </c>
    </row>
    <row r="2547" spans="1:4">
      <c r="A2547" t="s">
        <v>7164</v>
      </c>
      <c r="B2547" t="s">
        <v>7165</v>
      </c>
      <c r="C2547" t="s">
        <v>2770</v>
      </c>
      <c r="D2547" t="s">
        <v>4551</v>
      </c>
    </row>
    <row r="2548" spans="1:4">
      <c r="A2548" t="s">
        <v>6692</v>
      </c>
      <c r="B2548" t="s">
        <v>7166</v>
      </c>
      <c r="C2548" t="s">
        <v>2770</v>
      </c>
      <c r="D2548" t="s">
        <v>4968</v>
      </c>
    </row>
    <row r="2549" spans="1:4">
      <c r="A2549" t="s">
        <v>7167</v>
      </c>
      <c r="B2549" t="s">
        <v>7168</v>
      </c>
      <c r="C2549" t="s">
        <v>2770</v>
      </c>
      <c r="D2549" t="s">
        <v>4770</v>
      </c>
    </row>
    <row r="2550" spans="1:4">
      <c r="A2550" t="s">
        <v>7169</v>
      </c>
      <c r="B2550" t="s">
        <v>7170</v>
      </c>
      <c r="C2550" t="s">
        <v>4586</v>
      </c>
      <c r="D2550" t="s">
        <v>4522</v>
      </c>
    </row>
    <row r="2551" spans="1:4">
      <c r="A2551" t="s">
        <v>7171</v>
      </c>
      <c r="B2551" t="s">
        <v>7172</v>
      </c>
      <c r="C2551" t="s">
        <v>4573</v>
      </c>
      <c r="D2551" t="s">
        <v>4574</v>
      </c>
    </row>
    <row r="2552" spans="1:4">
      <c r="A2552" t="s">
        <v>7173</v>
      </c>
      <c r="B2552" t="s">
        <v>7174</v>
      </c>
      <c r="C2552" t="s">
        <v>4665</v>
      </c>
      <c r="D2552" t="s">
        <v>4522</v>
      </c>
    </row>
    <row r="2553" spans="1:4">
      <c r="A2553" t="s">
        <v>5342</v>
      </c>
      <c r="B2553" t="s">
        <v>6845</v>
      </c>
      <c r="C2553" t="s">
        <v>4665</v>
      </c>
      <c r="D2553" t="s">
        <v>4522</v>
      </c>
    </row>
    <row r="2554" spans="1:4">
      <c r="A2554" t="s">
        <v>7175</v>
      </c>
      <c r="B2554" t="s">
        <v>4744</v>
      </c>
      <c r="C2554" t="s">
        <v>4517</v>
      </c>
      <c r="D2554" t="s">
        <v>4518</v>
      </c>
    </row>
    <row r="2555" spans="1:4">
      <c r="A2555" t="s">
        <v>7176</v>
      </c>
      <c r="B2555" t="s">
        <v>7177</v>
      </c>
      <c r="C2555" t="s">
        <v>2770</v>
      </c>
      <c r="D2555" t="s">
        <v>4968</v>
      </c>
    </row>
    <row r="2556" spans="1:4">
      <c r="A2556" t="s">
        <v>1689</v>
      </c>
      <c r="B2556" t="s">
        <v>7092</v>
      </c>
      <c r="C2556" t="s">
        <v>4517</v>
      </c>
      <c r="D2556" t="s">
        <v>4518</v>
      </c>
    </row>
    <row r="2557" spans="1:4">
      <c r="A2557" t="s">
        <v>6677</v>
      </c>
      <c r="B2557" t="s">
        <v>7178</v>
      </c>
      <c r="C2557" t="s">
        <v>4513</v>
      </c>
      <c r="D2557" t="s">
        <v>4514</v>
      </c>
    </row>
    <row r="2558" spans="1:4">
      <c r="A2558" t="s">
        <v>7179</v>
      </c>
      <c r="B2558" t="s">
        <v>7180</v>
      </c>
      <c r="C2558" t="s">
        <v>4513</v>
      </c>
      <c r="D2558" t="s">
        <v>4899</v>
      </c>
    </row>
    <row r="2559" spans="1:4">
      <c r="A2559" t="s">
        <v>7161</v>
      </c>
      <c r="B2559" t="s">
        <v>7162</v>
      </c>
      <c r="C2559" t="s">
        <v>4513</v>
      </c>
      <c r="D2559" t="s">
        <v>4514</v>
      </c>
    </row>
    <row r="2560" spans="1:4">
      <c r="A2560" t="s">
        <v>4614</v>
      </c>
      <c r="B2560" t="s">
        <v>4749</v>
      </c>
      <c r="C2560" t="s">
        <v>4586</v>
      </c>
      <c r="D2560" t="s">
        <v>4522</v>
      </c>
    </row>
    <row r="2561" spans="1:4">
      <c r="A2561" t="s">
        <v>7181</v>
      </c>
      <c r="B2561" t="s">
        <v>7182</v>
      </c>
      <c r="C2561" t="s">
        <v>4586</v>
      </c>
      <c r="D2561" t="s">
        <v>4522</v>
      </c>
    </row>
    <row r="2562" spans="1:4">
      <c r="A2562" t="s">
        <v>7142</v>
      </c>
      <c r="B2562" t="s">
        <v>7143</v>
      </c>
      <c r="C2562" t="s">
        <v>4665</v>
      </c>
      <c r="D2562" t="s">
        <v>4522</v>
      </c>
    </row>
    <row r="2563" spans="1:4">
      <c r="A2563" t="s">
        <v>4747</v>
      </c>
      <c r="B2563" t="s">
        <v>4748</v>
      </c>
      <c r="C2563" t="s">
        <v>4586</v>
      </c>
      <c r="D2563" t="s">
        <v>4522</v>
      </c>
    </row>
    <row r="2564" spans="1:4">
      <c r="A2564" t="s">
        <v>7183</v>
      </c>
      <c r="B2564" t="s">
        <v>7184</v>
      </c>
      <c r="C2564" t="s">
        <v>4573</v>
      </c>
      <c r="D2564" t="s">
        <v>4574</v>
      </c>
    </row>
    <row r="2565" spans="1:4">
      <c r="A2565" t="s">
        <v>7185</v>
      </c>
      <c r="B2565" t="s">
        <v>4837</v>
      </c>
      <c r="C2565" t="s">
        <v>2770</v>
      </c>
      <c r="D2565" t="s">
        <v>4551</v>
      </c>
    </row>
    <row r="2566" spans="1:4">
      <c r="A2566" t="s">
        <v>7142</v>
      </c>
      <c r="B2566" t="s">
        <v>7143</v>
      </c>
      <c r="C2566" t="s">
        <v>4665</v>
      </c>
      <c r="D2566" t="s">
        <v>4522</v>
      </c>
    </row>
    <row r="2567" spans="1:4">
      <c r="A2567" t="s">
        <v>7186</v>
      </c>
      <c r="B2567" t="s">
        <v>4829</v>
      </c>
      <c r="C2567" t="s">
        <v>4573</v>
      </c>
      <c r="D2567" t="s">
        <v>4574</v>
      </c>
    </row>
    <row r="2568" spans="1:4">
      <c r="A2568" t="s">
        <v>7187</v>
      </c>
      <c r="B2568" t="s">
        <v>4835</v>
      </c>
      <c r="C2568" t="s">
        <v>4573</v>
      </c>
      <c r="D2568" t="s">
        <v>4574</v>
      </c>
    </row>
    <row r="2569" spans="1:4">
      <c r="A2569" t="s">
        <v>7137</v>
      </c>
      <c r="B2569" t="s">
        <v>4746</v>
      </c>
      <c r="C2569" t="s">
        <v>4513</v>
      </c>
      <c r="D2569" t="s">
        <v>4514</v>
      </c>
    </row>
    <row r="2570" spans="1:4">
      <c r="A2570" t="s">
        <v>7188</v>
      </c>
      <c r="B2570" t="s">
        <v>7189</v>
      </c>
      <c r="C2570" t="s">
        <v>2770</v>
      </c>
      <c r="D2570" t="s">
        <v>4551</v>
      </c>
    </row>
    <row r="2571" spans="1:4">
      <c r="A2571" t="s">
        <v>7190</v>
      </c>
      <c r="B2571" t="s">
        <v>7191</v>
      </c>
      <c r="C2571" t="s">
        <v>2770</v>
      </c>
      <c r="D2571" t="s">
        <v>4551</v>
      </c>
    </row>
    <row r="2572" spans="1:4">
      <c r="A2572" t="s">
        <v>7192</v>
      </c>
      <c r="B2572" t="s">
        <v>7193</v>
      </c>
      <c r="C2572" t="s">
        <v>4533</v>
      </c>
      <c r="D2572" t="s">
        <v>4551</v>
      </c>
    </row>
    <row r="2573" spans="1:4">
      <c r="A2573" t="s">
        <v>7194</v>
      </c>
      <c r="B2573" t="s">
        <v>7195</v>
      </c>
      <c r="C2573" t="s">
        <v>2770</v>
      </c>
      <c r="D2573" t="s">
        <v>4522</v>
      </c>
    </row>
    <row r="2574" spans="1:4">
      <c r="A2574" t="s">
        <v>7196</v>
      </c>
      <c r="B2574" t="s">
        <v>7197</v>
      </c>
      <c r="C2574" t="s">
        <v>2770</v>
      </c>
      <c r="D2574" t="s">
        <v>4770</v>
      </c>
    </row>
    <row r="2575" spans="1:4">
      <c r="A2575" t="s">
        <v>7198</v>
      </c>
      <c r="B2575" t="s">
        <v>7199</v>
      </c>
      <c r="C2575" t="s">
        <v>4573</v>
      </c>
      <c r="D2575" t="s">
        <v>4574</v>
      </c>
    </row>
    <row r="2576" spans="1:4">
      <c r="A2576" t="s">
        <v>7200</v>
      </c>
      <c r="B2576" t="s">
        <v>7201</v>
      </c>
      <c r="C2576" t="s">
        <v>4573</v>
      </c>
      <c r="D2576" t="s">
        <v>4574</v>
      </c>
    </row>
    <row r="2577" spans="1:4">
      <c r="A2577" t="s">
        <v>599</v>
      </c>
      <c r="B2577" t="s">
        <v>1974</v>
      </c>
      <c r="C2577" t="s">
        <v>4517</v>
      </c>
      <c r="D2577" t="s">
        <v>4518</v>
      </c>
    </row>
    <row r="2578" spans="1:4">
      <c r="A2578" t="s">
        <v>601</v>
      </c>
      <c r="B2578" t="s">
        <v>7130</v>
      </c>
      <c r="C2578" t="s">
        <v>4513</v>
      </c>
      <c r="D2578" t="s">
        <v>4514</v>
      </c>
    </row>
    <row r="2579" spans="1:4">
      <c r="A2579" t="s">
        <v>7202</v>
      </c>
      <c r="B2579" t="s">
        <v>7203</v>
      </c>
      <c r="C2579" t="s">
        <v>4573</v>
      </c>
      <c r="D2579" t="s">
        <v>4574</v>
      </c>
    </row>
    <row r="2580" spans="1:4">
      <c r="A2580" t="s">
        <v>7204</v>
      </c>
      <c r="B2580" t="s">
        <v>7205</v>
      </c>
      <c r="C2580" t="s">
        <v>4573</v>
      </c>
      <c r="D2580" t="s">
        <v>4574</v>
      </c>
    </row>
    <row r="2581" spans="1:4">
      <c r="A2581" t="s">
        <v>7206</v>
      </c>
      <c r="B2581" t="s">
        <v>4833</v>
      </c>
      <c r="C2581" t="s">
        <v>4573</v>
      </c>
      <c r="D2581" t="s">
        <v>4574</v>
      </c>
    </row>
    <row r="2582" spans="1:4">
      <c r="A2582" t="s">
        <v>7207</v>
      </c>
      <c r="B2582" t="s">
        <v>7208</v>
      </c>
      <c r="C2582" t="s">
        <v>4573</v>
      </c>
      <c r="D2582" t="s">
        <v>4574</v>
      </c>
    </row>
    <row r="2583" spans="1:4">
      <c r="A2583" t="s">
        <v>7209</v>
      </c>
      <c r="B2583" t="s">
        <v>7210</v>
      </c>
      <c r="C2583" t="s">
        <v>2770</v>
      </c>
      <c r="D2583" t="s">
        <v>4968</v>
      </c>
    </row>
    <row r="2584" spans="1:4">
      <c r="A2584" t="s">
        <v>7211</v>
      </c>
      <c r="B2584" t="s">
        <v>7212</v>
      </c>
      <c r="C2584" t="s">
        <v>4517</v>
      </c>
      <c r="D2584" t="s">
        <v>4518</v>
      </c>
    </row>
    <row r="2585" spans="1:4">
      <c r="A2585" t="s">
        <v>7213</v>
      </c>
      <c r="B2585" t="s">
        <v>7214</v>
      </c>
      <c r="C2585" t="s">
        <v>4517</v>
      </c>
      <c r="D2585" t="s">
        <v>4518</v>
      </c>
    </row>
    <row r="2586" spans="1:4">
      <c r="A2586" t="s">
        <v>7215</v>
      </c>
      <c r="B2586" t="s">
        <v>7216</v>
      </c>
      <c r="C2586" t="s">
        <v>4517</v>
      </c>
      <c r="D2586" t="s">
        <v>4518</v>
      </c>
    </row>
    <row r="2587" spans="1:4">
      <c r="A2587" t="s">
        <v>7217</v>
      </c>
      <c r="B2587" t="s">
        <v>7218</v>
      </c>
      <c r="C2587" t="s">
        <v>4517</v>
      </c>
      <c r="D2587" t="s">
        <v>4518</v>
      </c>
    </row>
    <row r="2588" spans="1:4">
      <c r="A2588" t="s">
        <v>7219</v>
      </c>
      <c r="B2588" t="s">
        <v>7220</v>
      </c>
      <c r="C2588" t="s">
        <v>4517</v>
      </c>
      <c r="D2588" t="s">
        <v>4518</v>
      </c>
    </row>
    <row r="2589" spans="1:4">
      <c r="A2589" t="s">
        <v>7221</v>
      </c>
      <c r="B2589" t="s">
        <v>7222</v>
      </c>
      <c r="C2589" t="s">
        <v>4517</v>
      </c>
      <c r="D2589" t="s">
        <v>4518</v>
      </c>
    </row>
    <row r="2590" spans="1:4">
      <c r="A2590" t="s">
        <v>7223</v>
      </c>
      <c r="B2590" t="s">
        <v>7224</v>
      </c>
      <c r="C2590" t="s">
        <v>4517</v>
      </c>
      <c r="D2590" t="s">
        <v>4518</v>
      </c>
    </row>
    <row r="2591" spans="1:4">
      <c r="A2591" t="s">
        <v>7225</v>
      </c>
      <c r="B2591" t="s">
        <v>7226</v>
      </c>
      <c r="C2591" t="s">
        <v>4517</v>
      </c>
      <c r="D2591" t="s">
        <v>4518</v>
      </c>
    </row>
    <row r="2592" spans="1:4">
      <c r="A2592" t="s">
        <v>7227</v>
      </c>
      <c r="B2592" t="s">
        <v>7228</v>
      </c>
      <c r="C2592" t="s">
        <v>4517</v>
      </c>
      <c r="D2592" t="s">
        <v>4518</v>
      </c>
    </row>
    <row r="2593" spans="1:4">
      <c r="A2593" t="s">
        <v>7229</v>
      </c>
      <c r="B2593" t="s">
        <v>7230</v>
      </c>
      <c r="C2593" t="s">
        <v>4517</v>
      </c>
      <c r="D2593" t="s">
        <v>4518</v>
      </c>
    </row>
    <row r="2594" spans="1:4">
      <c r="A2594" t="s">
        <v>7231</v>
      </c>
      <c r="B2594" t="s">
        <v>7232</v>
      </c>
      <c r="C2594" t="s">
        <v>4517</v>
      </c>
      <c r="D2594" t="s">
        <v>4518</v>
      </c>
    </row>
    <row r="2595" spans="1:4">
      <c r="A2595" t="s">
        <v>7233</v>
      </c>
      <c r="B2595" t="s">
        <v>7234</v>
      </c>
      <c r="C2595" t="s">
        <v>4517</v>
      </c>
      <c r="D2595" t="s">
        <v>4518</v>
      </c>
    </row>
    <row r="2596" spans="1:4">
      <c r="A2596" t="s">
        <v>7235</v>
      </c>
      <c r="B2596" t="s">
        <v>7236</v>
      </c>
      <c r="C2596" t="s">
        <v>4517</v>
      </c>
      <c r="D2596" t="s">
        <v>4518</v>
      </c>
    </row>
    <row r="2597" spans="1:4">
      <c r="A2597" t="s">
        <v>7237</v>
      </c>
      <c r="B2597" t="s">
        <v>7238</v>
      </c>
      <c r="C2597" t="s">
        <v>4517</v>
      </c>
      <c r="D2597" t="s">
        <v>4518</v>
      </c>
    </row>
    <row r="2598" spans="1:4">
      <c r="A2598" t="s">
        <v>7239</v>
      </c>
      <c r="B2598" t="s">
        <v>7240</v>
      </c>
      <c r="C2598" t="s">
        <v>4517</v>
      </c>
      <c r="D2598" t="s">
        <v>4518</v>
      </c>
    </row>
    <row r="2599" spans="1:4">
      <c r="A2599" t="s">
        <v>7241</v>
      </c>
      <c r="B2599" t="s">
        <v>7242</v>
      </c>
      <c r="C2599" t="s">
        <v>4517</v>
      </c>
      <c r="D2599" t="s">
        <v>4518</v>
      </c>
    </row>
    <row r="2600" spans="1:4">
      <c r="A2600" t="s">
        <v>7243</v>
      </c>
      <c r="B2600" t="s">
        <v>7244</v>
      </c>
      <c r="C2600" t="s">
        <v>4517</v>
      </c>
      <c r="D2600" t="s">
        <v>4518</v>
      </c>
    </row>
    <row r="2601" spans="1:4">
      <c r="A2601" t="s">
        <v>7245</v>
      </c>
      <c r="B2601" t="s">
        <v>7246</v>
      </c>
      <c r="C2601" t="s">
        <v>4517</v>
      </c>
      <c r="D2601" t="s">
        <v>4518</v>
      </c>
    </row>
    <row r="2602" spans="1:4">
      <c r="A2602" t="s">
        <v>7247</v>
      </c>
      <c r="B2602" t="s">
        <v>7248</v>
      </c>
      <c r="C2602" t="s">
        <v>4517</v>
      </c>
      <c r="D2602" t="s">
        <v>4518</v>
      </c>
    </row>
    <row r="2603" spans="1:4">
      <c r="A2603" t="s">
        <v>7249</v>
      </c>
      <c r="B2603" t="s">
        <v>7250</v>
      </c>
      <c r="C2603" t="s">
        <v>4517</v>
      </c>
      <c r="D2603" t="s">
        <v>4518</v>
      </c>
    </row>
    <row r="2604" spans="1:4">
      <c r="A2604" t="s">
        <v>7251</v>
      </c>
      <c r="B2604" t="s">
        <v>7252</v>
      </c>
      <c r="C2604" t="s">
        <v>4517</v>
      </c>
      <c r="D2604" t="s">
        <v>4518</v>
      </c>
    </row>
    <row r="2605" spans="1:4">
      <c r="A2605" t="s">
        <v>7253</v>
      </c>
      <c r="B2605" t="s">
        <v>7254</v>
      </c>
      <c r="C2605" t="s">
        <v>4517</v>
      </c>
      <c r="D2605" t="s">
        <v>4518</v>
      </c>
    </row>
    <row r="2606" spans="1:4">
      <c r="A2606" t="s">
        <v>7255</v>
      </c>
      <c r="B2606" t="s">
        <v>7256</v>
      </c>
      <c r="C2606" t="s">
        <v>4517</v>
      </c>
      <c r="D2606" t="s">
        <v>4518</v>
      </c>
    </row>
    <row r="2607" spans="1:4">
      <c r="A2607" t="s">
        <v>7257</v>
      </c>
      <c r="B2607" t="s">
        <v>7258</v>
      </c>
      <c r="C2607" t="s">
        <v>4517</v>
      </c>
      <c r="D2607" t="s">
        <v>4518</v>
      </c>
    </row>
    <row r="2608" spans="1:4">
      <c r="A2608" t="s">
        <v>7259</v>
      </c>
      <c r="B2608" t="s">
        <v>7260</v>
      </c>
      <c r="C2608" t="s">
        <v>4517</v>
      </c>
      <c r="D2608" t="s">
        <v>4518</v>
      </c>
    </row>
    <row r="2609" spans="1:4">
      <c r="A2609" t="s">
        <v>7261</v>
      </c>
      <c r="B2609" t="s">
        <v>7262</v>
      </c>
      <c r="C2609" t="s">
        <v>4517</v>
      </c>
      <c r="D2609" t="s">
        <v>4518</v>
      </c>
    </row>
    <row r="2610" spans="1:4">
      <c r="A2610" t="s">
        <v>7263</v>
      </c>
      <c r="B2610" t="s">
        <v>7264</v>
      </c>
      <c r="C2610" t="s">
        <v>4517</v>
      </c>
      <c r="D2610" t="s">
        <v>4518</v>
      </c>
    </row>
    <row r="2611" spans="1:4">
      <c r="A2611" t="s">
        <v>7265</v>
      </c>
      <c r="B2611" t="s">
        <v>7266</v>
      </c>
      <c r="C2611" t="s">
        <v>4517</v>
      </c>
      <c r="D2611" t="s">
        <v>4518</v>
      </c>
    </row>
    <row r="2612" spans="1:4">
      <c r="A2612" t="s">
        <v>7267</v>
      </c>
      <c r="B2612" t="s">
        <v>7268</v>
      </c>
      <c r="C2612" t="s">
        <v>4517</v>
      </c>
      <c r="D2612" t="s">
        <v>4518</v>
      </c>
    </row>
    <row r="2613" spans="1:4">
      <c r="A2613" t="s">
        <v>7269</v>
      </c>
      <c r="B2613" t="s">
        <v>7270</v>
      </c>
      <c r="C2613" t="s">
        <v>4517</v>
      </c>
      <c r="D2613" t="s">
        <v>4518</v>
      </c>
    </row>
    <row r="2614" spans="1:4">
      <c r="A2614" t="s">
        <v>7271</v>
      </c>
      <c r="B2614" t="s">
        <v>7272</v>
      </c>
      <c r="C2614" t="s">
        <v>4517</v>
      </c>
      <c r="D2614" t="s">
        <v>4518</v>
      </c>
    </row>
    <row r="2615" spans="1:4">
      <c r="A2615" t="s">
        <v>7273</v>
      </c>
      <c r="B2615" t="s">
        <v>7274</v>
      </c>
      <c r="C2615" t="s">
        <v>4517</v>
      </c>
      <c r="D2615" t="s">
        <v>4518</v>
      </c>
    </row>
    <row r="2616" spans="1:4">
      <c r="A2616" t="s">
        <v>5709</v>
      </c>
      <c r="B2616" t="s">
        <v>7275</v>
      </c>
      <c r="C2616" t="s">
        <v>4513</v>
      </c>
      <c r="D2616" t="s">
        <v>4514</v>
      </c>
    </row>
    <row r="2617" spans="1:4">
      <c r="A2617" t="s">
        <v>7276</v>
      </c>
      <c r="B2617" t="s">
        <v>7277</v>
      </c>
      <c r="C2617" t="s">
        <v>4517</v>
      </c>
      <c r="D2617" t="s">
        <v>4518</v>
      </c>
    </row>
    <row r="2618" spans="1:4">
      <c r="A2618" t="s">
        <v>7278</v>
      </c>
      <c r="B2618" t="s">
        <v>7279</v>
      </c>
      <c r="C2618" t="s">
        <v>4517</v>
      </c>
      <c r="D2618" t="s">
        <v>4518</v>
      </c>
    </row>
    <row r="2619" spans="1:4">
      <c r="A2619" t="s">
        <v>7280</v>
      </c>
      <c r="B2619" t="s">
        <v>7281</v>
      </c>
      <c r="C2619" t="s">
        <v>4517</v>
      </c>
      <c r="D2619" t="s">
        <v>4518</v>
      </c>
    </row>
    <row r="2620" spans="1:4">
      <c r="A2620" t="s">
        <v>7282</v>
      </c>
      <c r="B2620" t="s">
        <v>7283</v>
      </c>
      <c r="C2620" t="s">
        <v>4517</v>
      </c>
      <c r="D2620" t="s">
        <v>4518</v>
      </c>
    </row>
    <row r="2621" spans="1:4">
      <c r="A2621" t="s">
        <v>7284</v>
      </c>
      <c r="B2621" t="s">
        <v>7285</v>
      </c>
      <c r="C2621" t="s">
        <v>4517</v>
      </c>
      <c r="D2621" t="s">
        <v>4518</v>
      </c>
    </row>
    <row r="2622" spans="1:4">
      <c r="A2622" t="s">
        <v>601</v>
      </c>
      <c r="B2622" t="s">
        <v>7286</v>
      </c>
      <c r="C2622" t="s">
        <v>4513</v>
      </c>
      <c r="D2622" t="s">
        <v>4514</v>
      </c>
    </row>
    <row r="2623" spans="1:4">
      <c r="A2623" t="s">
        <v>599</v>
      </c>
      <c r="B2623" t="s">
        <v>1974</v>
      </c>
      <c r="C2623" t="s">
        <v>4517</v>
      </c>
      <c r="D2623" t="s">
        <v>4518</v>
      </c>
    </row>
    <row r="2624" spans="1:4">
      <c r="A2624" t="s">
        <v>7287</v>
      </c>
      <c r="B2624" t="s">
        <v>7288</v>
      </c>
      <c r="C2624" t="s">
        <v>4517</v>
      </c>
      <c r="D2624" t="s">
        <v>4518</v>
      </c>
    </row>
    <row r="2625" spans="1:4">
      <c r="A2625" t="s">
        <v>7289</v>
      </c>
      <c r="B2625" t="s">
        <v>7290</v>
      </c>
      <c r="C2625" t="s">
        <v>4517</v>
      </c>
      <c r="D2625" t="s">
        <v>4518</v>
      </c>
    </row>
    <row r="2626" spans="1:4">
      <c r="A2626" t="s">
        <v>7291</v>
      </c>
      <c r="B2626" t="s">
        <v>7292</v>
      </c>
      <c r="C2626" t="s">
        <v>4517</v>
      </c>
      <c r="D2626" t="s">
        <v>4518</v>
      </c>
    </row>
    <row r="2627" spans="1:4">
      <c r="A2627" t="s">
        <v>7293</v>
      </c>
      <c r="B2627" t="s">
        <v>7294</v>
      </c>
      <c r="C2627" t="s">
        <v>4517</v>
      </c>
      <c r="D2627" t="s">
        <v>4518</v>
      </c>
    </row>
    <row r="2628" spans="1:4">
      <c r="A2628" t="s">
        <v>7295</v>
      </c>
      <c r="B2628" t="s">
        <v>7296</v>
      </c>
      <c r="C2628" t="s">
        <v>4517</v>
      </c>
      <c r="D2628" t="s">
        <v>4518</v>
      </c>
    </row>
    <row r="2629" spans="1:4">
      <c r="A2629" t="s">
        <v>7297</v>
      </c>
      <c r="B2629" t="s">
        <v>7298</v>
      </c>
      <c r="C2629" t="s">
        <v>4517</v>
      </c>
      <c r="D2629" t="s">
        <v>4518</v>
      </c>
    </row>
    <row r="2630" spans="1:4">
      <c r="A2630" t="s">
        <v>7299</v>
      </c>
      <c r="B2630" t="s">
        <v>7300</v>
      </c>
      <c r="C2630" t="s">
        <v>4517</v>
      </c>
      <c r="D2630" t="s">
        <v>4518</v>
      </c>
    </row>
    <row r="2631" spans="1:4">
      <c r="A2631" t="s">
        <v>7301</v>
      </c>
      <c r="B2631" t="s">
        <v>7302</v>
      </c>
      <c r="C2631" t="s">
        <v>4517</v>
      </c>
      <c r="D2631" t="s">
        <v>4518</v>
      </c>
    </row>
    <row r="2632" spans="1:4">
      <c r="A2632" t="s">
        <v>7303</v>
      </c>
      <c r="B2632" t="s">
        <v>7304</v>
      </c>
      <c r="C2632" t="s">
        <v>4517</v>
      </c>
      <c r="D2632" t="s">
        <v>4518</v>
      </c>
    </row>
    <row r="2633" spans="1:4">
      <c r="A2633" t="s">
        <v>7305</v>
      </c>
      <c r="B2633" t="s">
        <v>7306</v>
      </c>
      <c r="C2633" t="s">
        <v>4517</v>
      </c>
      <c r="D2633" t="s">
        <v>4518</v>
      </c>
    </row>
    <row r="2634" spans="1:4">
      <c r="A2634" t="s">
        <v>7307</v>
      </c>
      <c r="B2634" t="s">
        <v>7308</v>
      </c>
      <c r="C2634" t="s">
        <v>4517</v>
      </c>
      <c r="D2634" t="s">
        <v>4518</v>
      </c>
    </row>
    <row r="2635" spans="1:4">
      <c r="A2635" t="s">
        <v>7309</v>
      </c>
      <c r="B2635" t="s">
        <v>7310</v>
      </c>
      <c r="C2635" t="s">
        <v>4517</v>
      </c>
      <c r="D2635" t="s">
        <v>4518</v>
      </c>
    </row>
    <row r="2636" spans="1:4">
      <c r="A2636" t="s">
        <v>7311</v>
      </c>
      <c r="B2636" t="s">
        <v>7312</v>
      </c>
      <c r="C2636" t="s">
        <v>4513</v>
      </c>
      <c r="D2636" t="s">
        <v>4514</v>
      </c>
    </row>
    <row r="2637" spans="1:4">
      <c r="A2637" t="s">
        <v>7313</v>
      </c>
      <c r="B2637" t="s">
        <v>7314</v>
      </c>
      <c r="C2637" t="s">
        <v>277</v>
      </c>
      <c r="D2637" t="s">
        <v>4522</v>
      </c>
    </row>
    <row r="2638" spans="1:4">
      <c r="A2638" t="s">
        <v>7315</v>
      </c>
      <c r="B2638" t="s">
        <v>7316</v>
      </c>
      <c r="C2638" t="s">
        <v>4665</v>
      </c>
      <c r="D2638" t="s">
        <v>4522</v>
      </c>
    </row>
    <row r="2639" spans="1:4">
      <c r="A2639" t="s">
        <v>7317</v>
      </c>
      <c r="B2639" t="s">
        <v>7318</v>
      </c>
      <c r="C2639" t="s">
        <v>4513</v>
      </c>
      <c r="D2639" t="s">
        <v>4899</v>
      </c>
    </row>
    <row r="2640" spans="1:4">
      <c r="A2640" t="s">
        <v>7137</v>
      </c>
      <c r="B2640" t="s">
        <v>7319</v>
      </c>
      <c r="C2640" t="s">
        <v>4513</v>
      </c>
      <c r="D2640" t="s">
        <v>4514</v>
      </c>
    </row>
    <row r="2641" spans="1:4">
      <c r="A2641" t="s">
        <v>7311</v>
      </c>
      <c r="B2641" t="s">
        <v>7312</v>
      </c>
      <c r="C2641" t="s">
        <v>4513</v>
      </c>
      <c r="D2641" t="s">
        <v>4514</v>
      </c>
    </row>
    <row r="2642" spans="1:4">
      <c r="A2642" t="s">
        <v>7320</v>
      </c>
      <c r="B2642" t="s">
        <v>7321</v>
      </c>
      <c r="C2642" t="s">
        <v>4573</v>
      </c>
      <c r="D2642" t="s">
        <v>4574</v>
      </c>
    </row>
    <row r="2643" spans="1:4">
      <c r="A2643" t="s">
        <v>7322</v>
      </c>
      <c r="B2643" t="s">
        <v>7323</v>
      </c>
      <c r="C2643" t="s">
        <v>4513</v>
      </c>
      <c r="D2643" t="s">
        <v>4514</v>
      </c>
    </row>
    <row r="2644" spans="1:4">
      <c r="A2644" t="s">
        <v>1690</v>
      </c>
      <c r="B2644" t="s">
        <v>4591</v>
      </c>
      <c r="C2644" t="s">
        <v>4542</v>
      </c>
      <c r="D2644" t="s">
        <v>4543</v>
      </c>
    </row>
    <row r="2645" spans="1:4">
      <c r="A2645" t="s">
        <v>7324</v>
      </c>
      <c r="B2645" t="s">
        <v>2609</v>
      </c>
      <c r="C2645" t="s">
        <v>4573</v>
      </c>
      <c r="D2645" t="s">
        <v>4574</v>
      </c>
    </row>
    <row r="2646" spans="1:4">
      <c r="A2646" t="s">
        <v>7325</v>
      </c>
      <c r="B2646" t="s">
        <v>7326</v>
      </c>
      <c r="C2646" t="s">
        <v>4513</v>
      </c>
      <c r="D2646" t="s">
        <v>4514</v>
      </c>
    </row>
    <row r="2647" spans="1:4">
      <c r="A2647" t="s">
        <v>7327</v>
      </c>
      <c r="B2647" t="s">
        <v>7328</v>
      </c>
      <c r="C2647" t="s">
        <v>4665</v>
      </c>
      <c r="D2647" t="s">
        <v>4921</v>
      </c>
    </row>
    <row r="2648" spans="1:4">
      <c r="A2648" t="s">
        <v>7329</v>
      </c>
      <c r="B2648" t="s">
        <v>7330</v>
      </c>
      <c r="C2648" t="s">
        <v>4665</v>
      </c>
      <c r="D2648" t="s">
        <v>4522</v>
      </c>
    </row>
    <row r="2649" spans="1:4">
      <c r="A2649" t="s">
        <v>7331</v>
      </c>
      <c r="B2649" t="s">
        <v>2613</v>
      </c>
      <c r="C2649" t="s">
        <v>4517</v>
      </c>
      <c r="D2649" t="s">
        <v>4518</v>
      </c>
    </row>
    <row r="2650" spans="1:4">
      <c r="A2650" t="s">
        <v>5817</v>
      </c>
      <c r="B2650" t="s">
        <v>7332</v>
      </c>
      <c r="C2650" t="s">
        <v>4513</v>
      </c>
      <c r="D2650" t="s">
        <v>4514</v>
      </c>
    </row>
    <row r="2651" spans="1:4">
      <c r="A2651" t="s">
        <v>7333</v>
      </c>
      <c r="B2651" t="s">
        <v>7334</v>
      </c>
      <c r="C2651" t="s">
        <v>4573</v>
      </c>
      <c r="D2651" t="s">
        <v>4574</v>
      </c>
    </row>
    <row r="2652" spans="1:4">
      <c r="A2652" t="s">
        <v>7335</v>
      </c>
      <c r="B2652" t="s">
        <v>7336</v>
      </c>
      <c r="C2652" t="s">
        <v>2770</v>
      </c>
      <c r="D2652" t="s">
        <v>4921</v>
      </c>
    </row>
    <row r="2653" spans="1:4">
      <c r="A2653" t="s">
        <v>7337</v>
      </c>
      <c r="B2653" t="s">
        <v>7338</v>
      </c>
      <c r="C2653" t="s">
        <v>4573</v>
      </c>
      <c r="D2653" t="s">
        <v>4574</v>
      </c>
    </row>
    <row r="2654" spans="1:4">
      <c r="A2654" t="s">
        <v>7339</v>
      </c>
      <c r="B2654" t="s">
        <v>7340</v>
      </c>
      <c r="C2654" t="s">
        <v>4513</v>
      </c>
      <c r="D2654" t="s">
        <v>4968</v>
      </c>
    </row>
    <row r="2655" spans="1:4">
      <c r="A2655" t="s">
        <v>7341</v>
      </c>
      <c r="B2655" t="s">
        <v>7342</v>
      </c>
      <c r="C2655" t="s">
        <v>4665</v>
      </c>
      <c r="D2655" t="s">
        <v>4522</v>
      </c>
    </row>
    <row r="2656" spans="1:4">
      <c r="A2656" t="s">
        <v>7343</v>
      </c>
      <c r="B2656" t="s">
        <v>7344</v>
      </c>
      <c r="C2656" t="s">
        <v>2770</v>
      </c>
      <c r="D2656" t="s">
        <v>4551</v>
      </c>
    </row>
    <row r="2657" spans="1:4">
      <c r="A2657" t="s">
        <v>7345</v>
      </c>
      <c r="B2657" t="s">
        <v>7346</v>
      </c>
      <c r="C2657" t="s">
        <v>4517</v>
      </c>
      <c r="D2657" t="s">
        <v>4518</v>
      </c>
    </row>
    <row r="2658" spans="1:4">
      <c r="A2658" t="s">
        <v>7347</v>
      </c>
      <c r="B2658" t="s">
        <v>7348</v>
      </c>
      <c r="C2658" t="s">
        <v>4513</v>
      </c>
      <c r="D2658" t="s">
        <v>4514</v>
      </c>
    </row>
    <row r="2659" spans="1:4">
      <c r="A2659" t="s">
        <v>7349</v>
      </c>
      <c r="B2659" t="s">
        <v>7350</v>
      </c>
      <c r="C2659" t="s">
        <v>4542</v>
      </c>
      <c r="D2659" t="s">
        <v>4543</v>
      </c>
    </row>
    <row r="2660" spans="1:4">
      <c r="A2660" t="s">
        <v>7351</v>
      </c>
      <c r="B2660" t="s">
        <v>7352</v>
      </c>
      <c r="C2660" t="s">
        <v>4517</v>
      </c>
      <c r="D2660" t="s">
        <v>4518</v>
      </c>
    </row>
    <row r="2661" spans="1:4">
      <c r="A2661" t="s">
        <v>600</v>
      </c>
      <c r="B2661" t="s">
        <v>7353</v>
      </c>
      <c r="C2661" t="s">
        <v>2770</v>
      </c>
      <c r="D2661" t="s">
        <v>4514</v>
      </c>
    </row>
    <row r="2662" spans="1:4">
      <c r="A2662" t="s">
        <v>7354</v>
      </c>
      <c r="B2662" t="s">
        <v>7355</v>
      </c>
      <c r="C2662" t="s">
        <v>2770</v>
      </c>
      <c r="D2662" t="s">
        <v>4770</v>
      </c>
    </row>
    <row r="2663" spans="1:4">
      <c r="A2663" t="s">
        <v>601</v>
      </c>
      <c r="B2663" t="s">
        <v>7286</v>
      </c>
      <c r="C2663" t="s">
        <v>4513</v>
      </c>
      <c r="D2663" t="s">
        <v>4514</v>
      </c>
    </row>
    <row r="2664" spans="1:4">
      <c r="A2664" t="s">
        <v>7356</v>
      </c>
      <c r="B2664" t="s">
        <v>2770</v>
      </c>
      <c r="C2664" t="s">
        <v>2770</v>
      </c>
      <c r="D2664" t="s">
        <v>4522</v>
      </c>
    </row>
    <row r="2665" spans="1:4">
      <c r="A2665" t="s">
        <v>1893</v>
      </c>
      <c r="B2665" t="s">
        <v>2599</v>
      </c>
      <c r="C2665" t="s">
        <v>4513</v>
      </c>
      <c r="D2665" t="s">
        <v>4514</v>
      </c>
    </row>
    <row r="2666" spans="1:4">
      <c r="A2666" t="s">
        <v>7357</v>
      </c>
      <c r="B2666" t="s">
        <v>7358</v>
      </c>
      <c r="C2666" t="s">
        <v>4513</v>
      </c>
      <c r="D2666" t="s">
        <v>4514</v>
      </c>
    </row>
    <row r="2667" spans="1:4">
      <c r="A2667" t="s">
        <v>7359</v>
      </c>
      <c r="B2667" t="s">
        <v>7360</v>
      </c>
      <c r="C2667" t="s">
        <v>2770</v>
      </c>
      <c r="D2667" t="s">
        <v>4522</v>
      </c>
    </row>
    <row r="2668" spans="1:4">
      <c r="A2668" t="s">
        <v>6806</v>
      </c>
      <c r="B2668" t="s">
        <v>6807</v>
      </c>
      <c r="C2668" t="s">
        <v>4513</v>
      </c>
      <c r="D2668" t="s">
        <v>4968</v>
      </c>
    </row>
    <row r="2669" spans="1:4">
      <c r="A2669" t="s">
        <v>1925</v>
      </c>
      <c r="B2669" t="s">
        <v>2627</v>
      </c>
      <c r="C2669" t="s">
        <v>4513</v>
      </c>
      <c r="D2669" t="s">
        <v>4968</v>
      </c>
    </row>
    <row r="2670" spans="1:4">
      <c r="A2670" t="s">
        <v>7361</v>
      </c>
      <c r="B2670" t="s">
        <v>7119</v>
      </c>
      <c r="C2670" t="s">
        <v>2770</v>
      </c>
      <c r="D2670" t="s">
        <v>4921</v>
      </c>
    </row>
    <row r="2671" spans="1:4">
      <c r="A2671" t="s">
        <v>7362</v>
      </c>
      <c r="B2671" t="s">
        <v>7363</v>
      </c>
      <c r="C2671" t="s">
        <v>2770</v>
      </c>
      <c r="D2671" t="s">
        <v>4968</v>
      </c>
    </row>
    <row r="2672" spans="1:4">
      <c r="A2672" t="s">
        <v>7364</v>
      </c>
      <c r="B2672" t="s">
        <v>7365</v>
      </c>
      <c r="C2672" t="s">
        <v>2770</v>
      </c>
      <c r="D2672" t="s">
        <v>4522</v>
      </c>
    </row>
    <row r="2673" spans="1:4">
      <c r="A2673" t="s">
        <v>7366</v>
      </c>
      <c r="B2673" t="s">
        <v>7367</v>
      </c>
      <c r="C2673" t="s">
        <v>2770</v>
      </c>
      <c r="D2673" t="s">
        <v>4968</v>
      </c>
    </row>
    <row r="2674" spans="1:4">
      <c r="A2674" t="s">
        <v>7368</v>
      </c>
      <c r="B2674" t="s">
        <v>7369</v>
      </c>
      <c r="C2674" t="s">
        <v>4513</v>
      </c>
      <c r="D2674" t="s">
        <v>4514</v>
      </c>
    </row>
    <row r="2675" spans="1:4">
      <c r="A2675" t="s">
        <v>5189</v>
      </c>
      <c r="B2675" t="s">
        <v>2770</v>
      </c>
      <c r="C2675" t="s">
        <v>2770</v>
      </c>
      <c r="D2675" t="s">
        <v>4921</v>
      </c>
    </row>
    <row r="2676" spans="1:4">
      <c r="A2676" t="s">
        <v>7370</v>
      </c>
      <c r="B2676" t="s">
        <v>7371</v>
      </c>
      <c r="C2676" t="s">
        <v>4517</v>
      </c>
      <c r="D2676" t="s">
        <v>4518</v>
      </c>
    </row>
    <row r="2677" spans="1:4">
      <c r="A2677" t="s">
        <v>7372</v>
      </c>
      <c r="B2677" t="s">
        <v>7373</v>
      </c>
      <c r="C2677" t="s">
        <v>4517</v>
      </c>
      <c r="D2677" t="s">
        <v>4518</v>
      </c>
    </row>
    <row r="2678" spans="1:4">
      <c r="A2678" t="s">
        <v>1884</v>
      </c>
      <c r="B2678" t="s">
        <v>7374</v>
      </c>
      <c r="C2678" t="s">
        <v>4513</v>
      </c>
      <c r="D2678" t="s">
        <v>4514</v>
      </c>
    </row>
    <row r="2679" spans="1:4">
      <c r="A2679" t="s">
        <v>4971</v>
      </c>
      <c r="B2679" t="s">
        <v>2770</v>
      </c>
      <c r="C2679" t="s">
        <v>2770</v>
      </c>
      <c r="D2679" t="s">
        <v>4770</v>
      </c>
    </row>
    <row r="2680" spans="1:4">
      <c r="A2680" t="s">
        <v>601</v>
      </c>
      <c r="B2680" t="s">
        <v>5710</v>
      </c>
      <c r="C2680" t="s">
        <v>4513</v>
      </c>
      <c r="D2680" t="s">
        <v>4514</v>
      </c>
    </row>
    <row r="2681" spans="1:4">
      <c r="A2681" t="s">
        <v>1885</v>
      </c>
      <c r="B2681" t="s">
        <v>2593</v>
      </c>
      <c r="C2681" t="s">
        <v>4517</v>
      </c>
      <c r="D2681" t="s">
        <v>4518</v>
      </c>
    </row>
    <row r="2682" spans="1:4">
      <c r="A2682" t="s">
        <v>7375</v>
      </c>
      <c r="B2682" t="s">
        <v>7376</v>
      </c>
      <c r="C2682" t="s">
        <v>4533</v>
      </c>
      <c r="D2682" t="s">
        <v>4551</v>
      </c>
    </row>
    <row r="2683" spans="1:4">
      <c r="A2683" t="s">
        <v>1890</v>
      </c>
      <c r="B2683" t="s">
        <v>2596</v>
      </c>
      <c r="C2683" t="s">
        <v>4517</v>
      </c>
      <c r="D2683" t="s">
        <v>4518</v>
      </c>
    </row>
    <row r="2684" spans="1:4">
      <c r="A2684" t="s">
        <v>7377</v>
      </c>
      <c r="B2684" t="s">
        <v>7378</v>
      </c>
      <c r="C2684" t="s">
        <v>4517</v>
      </c>
      <c r="D2684" t="s">
        <v>4518</v>
      </c>
    </row>
    <row r="2685" spans="1:4">
      <c r="A2685" t="s">
        <v>600</v>
      </c>
      <c r="B2685" t="s">
        <v>2770</v>
      </c>
      <c r="C2685" t="s">
        <v>2770</v>
      </c>
      <c r="D2685" t="s">
        <v>4514</v>
      </c>
    </row>
    <row r="2686" spans="1:4">
      <c r="A2686" t="s">
        <v>599</v>
      </c>
      <c r="B2686" t="s">
        <v>3036</v>
      </c>
      <c r="C2686" t="s">
        <v>4517</v>
      </c>
      <c r="D2686" t="s">
        <v>4518</v>
      </c>
    </row>
    <row r="2687" spans="1:4">
      <c r="A2687" t="s">
        <v>1886</v>
      </c>
      <c r="B2687" t="s">
        <v>2594</v>
      </c>
      <c r="C2687" t="s">
        <v>4517</v>
      </c>
      <c r="D2687" t="s">
        <v>4518</v>
      </c>
    </row>
    <row r="2688" spans="1:4">
      <c r="A2688" t="s">
        <v>7379</v>
      </c>
      <c r="B2688" t="s">
        <v>7380</v>
      </c>
      <c r="C2688" t="s">
        <v>4533</v>
      </c>
      <c r="D2688" t="s">
        <v>4551</v>
      </c>
    </row>
    <row r="2689" spans="1:4">
      <c r="A2689" t="s">
        <v>7381</v>
      </c>
      <c r="B2689" t="s">
        <v>7382</v>
      </c>
      <c r="C2689" t="s">
        <v>4533</v>
      </c>
      <c r="D2689" t="s">
        <v>4551</v>
      </c>
    </row>
    <row r="2690" spans="1:4">
      <c r="A2690" t="s">
        <v>7383</v>
      </c>
      <c r="B2690" t="s">
        <v>7384</v>
      </c>
      <c r="C2690" t="s">
        <v>4533</v>
      </c>
      <c r="D2690" t="s">
        <v>4551</v>
      </c>
    </row>
    <row r="2691" spans="1:4">
      <c r="A2691" t="s">
        <v>7385</v>
      </c>
      <c r="B2691" t="s">
        <v>7386</v>
      </c>
      <c r="C2691" t="s">
        <v>4517</v>
      </c>
      <c r="D2691" t="s">
        <v>4518</v>
      </c>
    </row>
    <row r="2692" spans="1:4">
      <c r="A2692" t="s">
        <v>7387</v>
      </c>
      <c r="B2692" t="s">
        <v>7388</v>
      </c>
      <c r="C2692" t="s">
        <v>4517</v>
      </c>
      <c r="D2692" t="s">
        <v>4518</v>
      </c>
    </row>
    <row r="2693" spans="1:4">
      <c r="A2693" t="s">
        <v>7389</v>
      </c>
      <c r="B2693" t="s">
        <v>7390</v>
      </c>
      <c r="C2693" t="s">
        <v>4517</v>
      </c>
      <c r="D2693" t="s">
        <v>4518</v>
      </c>
    </row>
    <row r="2694" spans="1:4">
      <c r="A2694" t="s">
        <v>1892</v>
      </c>
      <c r="B2694" t="s">
        <v>2598</v>
      </c>
      <c r="C2694" t="s">
        <v>4517</v>
      </c>
      <c r="D2694" t="s">
        <v>4518</v>
      </c>
    </row>
    <row r="2695" spans="1:4">
      <c r="A2695" t="s">
        <v>1891</v>
      </c>
      <c r="B2695" t="s">
        <v>2597</v>
      </c>
      <c r="C2695" t="s">
        <v>4517</v>
      </c>
      <c r="D2695" t="s">
        <v>4518</v>
      </c>
    </row>
    <row r="2696" spans="1:4">
      <c r="A2696" t="s">
        <v>1889</v>
      </c>
      <c r="B2696" t="s">
        <v>2595</v>
      </c>
      <c r="C2696" t="s">
        <v>4517</v>
      </c>
      <c r="D2696" t="s">
        <v>4518</v>
      </c>
    </row>
    <row r="2697" spans="1:4">
      <c r="A2697" t="s">
        <v>1688</v>
      </c>
      <c r="B2697" t="s">
        <v>7103</v>
      </c>
      <c r="C2697" t="s">
        <v>4517</v>
      </c>
      <c r="D2697" t="s">
        <v>4518</v>
      </c>
    </row>
    <row r="2698" spans="1:4">
      <c r="A2698" t="s">
        <v>6509</v>
      </c>
      <c r="B2698" t="s">
        <v>7391</v>
      </c>
      <c r="C2698" t="s">
        <v>4521</v>
      </c>
      <c r="D2698" t="s">
        <v>4921</v>
      </c>
    </row>
    <row r="2699" spans="1:4">
      <c r="A2699" t="s">
        <v>1884</v>
      </c>
      <c r="B2699" t="s">
        <v>7392</v>
      </c>
      <c r="C2699" t="s">
        <v>4513</v>
      </c>
      <c r="D2699" t="s">
        <v>4514</v>
      </c>
    </row>
    <row r="2700" spans="1:4">
      <c r="A2700" t="s">
        <v>7393</v>
      </c>
      <c r="B2700" t="s">
        <v>7394</v>
      </c>
      <c r="C2700" t="s">
        <v>2770</v>
      </c>
      <c r="D2700" t="s">
        <v>4522</v>
      </c>
    </row>
    <row r="2701" spans="1:4">
      <c r="A2701" t="s">
        <v>7395</v>
      </c>
      <c r="B2701" t="s">
        <v>7396</v>
      </c>
      <c r="C2701" t="s">
        <v>4517</v>
      </c>
      <c r="D2701" t="s">
        <v>4518</v>
      </c>
    </row>
    <row r="2702" spans="1:4">
      <c r="A2702" t="s">
        <v>7397</v>
      </c>
      <c r="B2702" t="s">
        <v>7398</v>
      </c>
      <c r="C2702" t="s">
        <v>4517</v>
      </c>
      <c r="D2702" t="s">
        <v>4518</v>
      </c>
    </row>
    <row r="2703" spans="1:4">
      <c r="A2703" t="s">
        <v>7399</v>
      </c>
      <c r="B2703" t="s">
        <v>7400</v>
      </c>
      <c r="C2703" t="s">
        <v>2770</v>
      </c>
      <c r="D2703" t="s">
        <v>4522</v>
      </c>
    </row>
    <row r="2704" spans="1:4">
      <c r="A2704" t="s">
        <v>7401</v>
      </c>
      <c r="B2704" t="s">
        <v>7402</v>
      </c>
      <c r="C2704" t="s">
        <v>4513</v>
      </c>
      <c r="D2704" t="s">
        <v>4514</v>
      </c>
    </row>
    <row r="2705" spans="1:4">
      <c r="A2705" t="s">
        <v>7403</v>
      </c>
      <c r="B2705" t="s">
        <v>7404</v>
      </c>
      <c r="C2705" t="s">
        <v>4513</v>
      </c>
      <c r="D2705" t="s">
        <v>4514</v>
      </c>
    </row>
    <row r="2706" spans="1:4">
      <c r="A2706" t="s">
        <v>600</v>
      </c>
      <c r="B2706" t="s">
        <v>2770</v>
      </c>
      <c r="C2706" t="s">
        <v>2770</v>
      </c>
      <c r="D2706" t="s">
        <v>4514</v>
      </c>
    </row>
    <row r="2707" spans="1:4">
      <c r="A2707" t="s">
        <v>7405</v>
      </c>
      <c r="B2707" t="s">
        <v>7406</v>
      </c>
      <c r="C2707" t="s">
        <v>4542</v>
      </c>
      <c r="D2707" t="s">
        <v>4543</v>
      </c>
    </row>
    <row r="2708" spans="1:4">
      <c r="A2708" t="s">
        <v>7407</v>
      </c>
      <c r="B2708" t="s">
        <v>7404</v>
      </c>
      <c r="C2708" t="s">
        <v>4513</v>
      </c>
      <c r="D2708" t="s">
        <v>4514</v>
      </c>
    </row>
    <row r="2709" spans="1:4">
      <c r="A2709" t="s">
        <v>7408</v>
      </c>
      <c r="B2709" t="s">
        <v>7409</v>
      </c>
      <c r="C2709" t="s">
        <v>4513</v>
      </c>
      <c r="D2709" t="s">
        <v>4514</v>
      </c>
    </row>
    <row r="2710" spans="1:4">
      <c r="A2710" t="s">
        <v>1689</v>
      </c>
      <c r="B2710" t="s">
        <v>7092</v>
      </c>
      <c r="C2710" t="s">
        <v>4517</v>
      </c>
      <c r="D2710" t="s">
        <v>4518</v>
      </c>
    </row>
    <row r="2711" spans="1:4">
      <c r="A2711" t="s">
        <v>601</v>
      </c>
      <c r="B2711" t="s">
        <v>7410</v>
      </c>
      <c r="C2711" t="s">
        <v>4513</v>
      </c>
      <c r="D2711" t="s">
        <v>4514</v>
      </c>
    </row>
    <row r="2712" spans="1:4">
      <c r="A2712" t="s">
        <v>7411</v>
      </c>
      <c r="B2712" t="s">
        <v>7412</v>
      </c>
      <c r="C2712" t="s">
        <v>4517</v>
      </c>
      <c r="D2712" t="s">
        <v>4518</v>
      </c>
    </row>
    <row r="2713" spans="1:4">
      <c r="A2713" t="s">
        <v>7413</v>
      </c>
      <c r="B2713" t="s">
        <v>7414</v>
      </c>
      <c r="C2713" t="s">
        <v>2770</v>
      </c>
      <c r="D2713" t="s">
        <v>4968</v>
      </c>
    </row>
    <row r="2714" spans="1:4">
      <c r="A2714" t="s">
        <v>7415</v>
      </c>
      <c r="B2714" t="s">
        <v>7416</v>
      </c>
      <c r="C2714" t="s">
        <v>4665</v>
      </c>
      <c r="D2714" t="s">
        <v>4522</v>
      </c>
    </row>
    <row r="2715" spans="1:4">
      <c r="A2715" t="s">
        <v>7417</v>
      </c>
      <c r="B2715" t="s">
        <v>7418</v>
      </c>
      <c r="C2715" t="s">
        <v>4586</v>
      </c>
      <c r="D2715" t="s">
        <v>4522</v>
      </c>
    </row>
    <row r="2716" spans="1:4">
      <c r="A2716" t="s">
        <v>7419</v>
      </c>
      <c r="B2716" t="s">
        <v>7420</v>
      </c>
      <c r="C2716" t="s">
        <v>4665</v>
      </c>
      <c r="D2716" t="s">
        <v>4921</v>
      </c>
    </row>
    <row r="2717" spans="1:4">
      <c r="A2717" t="s">
        <v>7421</v>
      </c>
      <c r="B2717" t="s">
        <v>7422</v>
      </c>
      <c r="C2717" t="s">
        <v>4573</v>
      </c>
      <c r="D2717" t="s">
        <v>4574</v>
      </c>
    </row>
    <row r="2718" spans="1:4">
      <c r="A2718" t="s">
        <v>7423</v>
      </c>
      <c r="B2718" t="s">
        <v>7424</v>
      </c>
      <c r="C2718" t="s">
        <v>2770</v>
      </c>
      <c r="D2718" t="s">
        <v>4574</v>
      </c>
    </row>
    <row r="2719" spans="1:4">
      <c r="A2719" t="s">
        <v>601</v>
      </c>
      <c r="B2719" t="s">
        <v>7425</v>
      </c>
      <c r="C2719" t="s">
        <v>4513</v>
      </c>
      <c r="D2719" t="s">
        <v>4514</v>
      </c>
    </row>
    <row r="2720" spans="1:4">
      <c r="A2720" t="s">
        <v>7426</v>
      </c>
      <c r="B2720" t="s">
        <v>7427</v>
      </c>
      <c r="C2720" t="s">
        <v>2770</v>
      </c>
      <c r="D2720" t="s">
        <v>4574</v>
      </c>
    </row>
    <row r="2721" spans="1:4">
      <c r="A2721" t="s">
        <v>7428</v>
      </c>
      <c r="B2721" t="s">
        <v>7429</v>
      </c>
      <c r="C2721" t="s">
        <v>4573</v>
      </c>
      <c r="D2721" t="s">
        <v>4574</v>
      </c>
    </row>
    <row r="2722" spans="1:4">
      <c r="A2722" t="s">
        <v>599</v>
      </c>
      <c r="B2722" t="s">
        <v>3036</v>
      </c>
      <c r="C2722" t="s">
        <v>4517</v>
      </c>
      <c r="D2722" t="s">
        <v>4518</v>
      </c>
    </row>
    <row r="2723" spans="1:4">
      <c r="A2723" t="s">
        <v>7430</v>
      </c>
      <c r="B2723" t="s">
        <v>7431</v>
      </c>
      <c r="C2723" t="s">
        <v>4573</v>
      </c>
      <c r="D2723" t="s">
        <v>4574</v>
      </c>
    </row>
    <row r="2724" spans="1:4">
      <c r="A2724" t="s">
        <v>7432</v>
      </c>
      <c r="B2724" t="s">
        <v>7433</v>
      </c>
      <c r="C2724" t="s">
        <v>2770</v>
      </c>
      <c r="D2724" t="s">
        <v>4574</v>
      </c>
    </row>
    <row r="2725" spans="1:4">
      <c r="A2725" t="s">
        <v>7434</v>
      </c>
      <c r="B2725" t="s">
        <v>7435</v>
      </c>
      <c r="C2725" t="s">
        <v>4573</v>
      </c>
      <c r="D2725" t="s">
        <v>4574</v>
      </c>
    </row>
    <row r="2726" spans="1:4">
      <c r="A2726" t="s">
        <v>7436</v>
      </c>
      <c r="B2726" t="s">
        <v>7437</v>
      </c>
      <c r="C2726" t="s">
        <v>4513</v>
      </c>
      <c r="D2726" t="s">
        <v>4514</v>
      </c>
    </row>
    <row r="2727" spans="1:4">
      <c r="A2727" t="s">
        <v>7438</v>
      </c>
      <c r="B2727" t="s">
        <v>7439</v>
      </c>
      <c r="C2727" t="s">
        <v>4573</v>
      </c>
      <c r="D2727" t="s">
        <v>4574</v>
      </c>
    </row>
    <row r="2728" spans="1:4">
      <c r="A2728" t="s">
        <v>600</v>
      </c>
      <c r="B2728" t="s">
        <v>2770</v>
      </c>
      <c r="C2728" t="s">
        <v>2770</v>
      </c>
      <c r="D2728" t="s">
        <v>2770</v>
      </c>
    </row>
    <row r="2729" spans="1:4">
      <c r="A2729" t="s">
        <v>7440</v>
      </c>
      <c r="B2729" t="s">
        <v>7441</v>
      </c>
      <c r="C2729" t="s">
        <v>2770</v>
      </c>
      <c r="D2729" t="s">
        <v>4574</v>
      </c>
    </row>
    <row r="2730" spans="1:4">
      <c r="A2730" t="s">
        <v>7442</v>
      </c>
      <c r="B2730" t="s">
        <v>7443</v>
      </c>
      <c r="C2730" t="s">
        <v>4586</v>
      </c>
      <c r="D2730" t="s">
        <v>4522</v>
      </c>
    </row>
    <row r="2731" spans="1:4">
      <c r="A2731" t="s">
        <v>7444</v>
      </c>
      <c r="B2731" t="s">
        <v>7445</v>
      </c>
      <c r="C2731" t="s">
        <v>4586</v>
      </c>
      <c r="D2731" t="s">
        <v>4522</v>
      </c>
    </row>
    <row r="2732" spans="1:4">
      <c r="A2732" t="s">
        <v>7446</v>
      </c>
      <c r="B2732" t="s">
        <v>7447</v>
      </c>
      <c r="C2732" t="s">
        <v>4513</v>
      </c>
      <c r="D2732" t="s">
        <v>4551</v>
      </c>
    </row>
    <row r="2733" spans="1:4">
      <c r="A2733" t="s">
        <v>7448</v>
      </c>
      <c r="B2733" t="s">
        <v>7449</v>
      </c>
      <c r="C2733" t="s">
        <v>4586</v>
      </c>
      <c r="D2733" t="s">
        <v>4522</v>
      </c>
    </row>
    <row r="2734" spans="1:4">
      <c r="A2734" t="s">
        <v>7450</v>
      </c>
      <c r="B2734" t="s">
        <v>7451</v>
      </c>
      <c r="C2734" t="s">
        <v>4513</v>
      </c>
      <c r="D2734" t="s">
        <v>4551</v>
      </c>
    </row>
    <row r="2735" spans="1:4">
      <c r="A2735" t="s">
        <v>7452</v>
      </c>
      <c r="B2735" t="s">
        <v>7453</v>
      </c>
      <c r="C2735" t="s">
        <v>4513</v>
      </c>
      <c r="D2735" t="s">
        <v>4551</v>
      </c>
    </row>
    <row r="2736" spans="1:4">
      <c r="A2736" t="s">
        <v>7454</v>
      </c>
      <c r="B2736" t="s">
        <v>4749</v>
      </c>
      <c r="C2736" t="s">
        <v>4586</v>
      </c>
      <c r="D2736" t="s">
        <v>4522</v>
      </c>
    </row>
    <row r="2737" spans="1:4">
      <c r="A2737" t="s">
        <v>7455</v>
      </c>
      <c r="B2737" t="s">
        <v>7456</v>
      </c>
      <c r="C2737" t="s">
        <v>4586</v>
      </c>
      <c r="D2737" t="s">
        <v>4522</v>
      </c>
    </row>
    <row r="2738" spans="1:4">
      <c r="A2738" t="s">
        <v>7457</v>
      </c>
      <c r="B2738" t="s">
        <v>7458</v>
      </c>
      <c r="C2738" t="s">
        <v>4513</v>
      </c>
      <c r="D2738" t="s">
        <v>4551</v>
      </c>
    </row>
    <row r="2739" spans="1:4">
      <c r="A2739" t="s">
        <v>7459</v>
      </c>
      <c r="B2739" t="s">
        <v>7460</v>
      </c>
      <c r="C2739" t="s">
        <v>4586</v>
      </c>
      <c r="D2739" t="s">
        <v>4522</v>
      </c>
    </row>
    <row r="2740" spans="1:4">
      <c r="A2740" t="s">
        <v>7461</v>
      </c>
      <c r="B2740" t="s">
        <v>7462</v>
      </c>
      <c r="C2740" t="s">
        <v>4513</v>
      </c>
      <c r="D2740" t="s">
        <v>4551</v>
      </c>
    </row>
    <row r="2741" spans="1:4">
      <c r="A2741" t="s">
        <v>7463</v>
      </c>
      <c r="B2741" t="s">
        <v>7464</v>
      </c>
      <c r="C2741" t="s">
        <v>4586</v>
      </c>
      <c r="D2741" t="s">
        <v>4522</v>
      </c>
    </row>
    <row r="2742" spans="1:4">
      <c r="A2742" t="s">
        <v>7465</v>
      </c>
      <c r="B2742" t="s">
        <v>7466</v>
      </c>
      <c r="C2742" t="s">
        <v>4586</v>
      </c>
      <c r="D2742" t="s">
        <v>4522</v>
      </c>
    </row>
    <row r="2743" spans="1:4">
      <c r="A2743" t="s">
        <v>7467</v>
      </c>
      <c r="B2743" t="s">
        <v>7468</v>
      </c>
      <c r="C2743" t="s">
        <v>4586</v>
      </c>
      <c r="D2743" t="s">
        <v>4522</v>
      </c>
    </row>
    <row r="2744" spans="1:4">
      <c r="A2744" t="s">
        <v>7469</v>
      </c>
      <c r="B2744" t="s">
        <v>7470</v>
      </c>
      <c r="C2744" t="s">
        <v>4513</v>
      </c>
      <c r="D2744" t="s">
        <v>4551</v>
      </c>
    </row>
    <row r="2745" spans="1:4">
      <c r="A2745" t="s">
        <v>7471</v>
      </c>
      <c r="B2745" t="s">
        <v>7472</v>
      </c>
      <c r="C2745" t="s">
        <v>4586</v>
      </c>
      <c r="D2745" t="s">
        <v>4522</v>
      </c>
    </row>
    <row r="2746" spans="1:4">
      <c r="A2746" t="s">
        <v>7473</v>
      </c>
      <c r="B2746" t="s">
        <v>7474</v>
      </c>
      <c r="C2746" t="s">
        <v>4513</v>
      </c>
      <c r="D2746" t="s">
        <v>4551</v>
      </c>
    </row>
    <row r="2747" spans="1:4">
      <c r="A2747" t="s">
        <v>7475</v>
      </c>
      <c r="B2747" t="s">
        <v>7476</v>
      </c>
      <c r="C2747" t="s">
        <v>2770</v>
      </c>
      <c r="D2747" t="s">
        <v>4770</v>
      </c>
    </row>
    <row r="2748" spans="1:4">
      <c r="A2748" t="s">
        <v>7477</v>
      </c>
      <c r="B2748" t="s">
        <v>7478</v>
      </c>
      <c r="C2748" t="s">
        <v>4586</v>
      </c>
      <c r="D2748" t="s">
        <v>4522</v>
      </c>
    </row>
    <row r="2749" spans="1:4">
      <c r="A2749" t="s">
        <v>7479</v>
      </c>
      <c r="B2749" t="s">
        <v>7480</v>
      </c>
      <c r="C2749" t="s">
        <v>4586</v>
      </c>
      <c r="D2749" t="s">
        <v>4522</v>
      </c>
    </row>
    <row r="2750" spans="1:4">
      <c r="A2750" t="s">
        <v>7481</v>
      </c>
      <c r="B2750" t="s">
        <v>2770</v>
      </c>
      <c r="C2750" t="s">
        <v>4586</v>
      </c>
      <c r="D2750" t="s">
        <v>4522</v>
      </c>
    </row>
    <row r="2751" spans="1:4">
      <c r="A2751" t="s">
        <v>7482</v>
      </c>
      <c r="B2751" t="s">
        <v>2770</v>
      </c>
      <c r="C2751" t="s">
        <v>4586</v>
      </c>
      <c r="D2751" t="s">
        <v>4522</v>
      </c>
    </row>
    <row r="2752" spans="1:4">
      <c r="A2752" t="s">
        <v>7483</v>
      </c>
      <c r="B2752" t="s">
        <v>2770</v>
      </c>
      <c r="C2752" t="s">
        <v>4513</v>
      </c>
      <c r="D2752" t="s">
        <v>4551</v>
      </c>
    </row>
    <row r="2753" spans="1:4">
      <c r="A2753" t="s">
        <v>7484</v>
      </c>
      <c r="B2753" t="s">
        <v>2770</v>
      </c>
      <c r="C2753" t="s">
        <v>4513</v>
      </c>
      <c r="D2753" t="s">
        <v>4551</v>
      </c>
    </row>
    <row r="2754" spans="1:4">
      <c r="A2754" t="s">
        <v>7485</v>
      </c>
      <c r="B2754" t="s">
        <v>2770</v>
      </c>
      <c r="C2754" t="s">
        <v>4586</v>
      </c>
      <c r="D2754" t="s">
        <v>4522</v>
      </c>
    </row>
    <row r="2755" spans="1:4">
      <c r="A2755" t="s">
        <v>7486</v>
      </c>
      <c r="B2755" t="s">
        <v>2770</v>
      </c>
      <c r="C2755" t="s">
        <v>4586</v>
      </c>
      <c r="D2755" t="s">
        <v>4522</v>
      </c>
    </row>
    <row r="2756" spans="1:4">
      <c r="A2756" t="s">
        <v>7487</v>
      </c>
      <c r="B2756" t="s">
        <v>2770</v>
      </c>
      <c r="C2756" t="s">
        <v>4586</v>
      </c>
      <c r="D2756" t="s">
        <v>4522</v>
      </c>
    </row>
    <row r="2757" spans="1:4">
      <c r="A2757" t="s">
        <v>7488</v>
      </c>
      <c r="B2757" t="s">
        <v>7489</v>
      </c>
      <c r="C2757" t="s">
        <v>4513</v>
      </c>
      <c r="D2757" t="s">
        <v>4551</v>
      </c>
    </row>
    <row r="2758" spans="1:4">
      <c r="A2758" t="s">
        <v>7490</v>
      </c>
      <c r="B2758" t="s">
        <v>7491</v>
      </c>
      <c r="C2758" t="s">
        <v>4586</v>
      </c>
      <c r="D2758" t="s">
        <v>4522</v>
      </c>
    </row>
    <row r="2759" spans="1:4">
      <c r="A2759" t="s">
        <v>7492</v>
      </c>
      <c r="B2759" t="s">
        <v>7493</v>
      </c>
      <c r="C2759" t="s">
        <v>4513</v>
      </c>
      <c r="D2759" t="s">
        <v>4551</v>
      </c>
    </row>
    <row r="2760" spans="1:4">
      <c r="A2760" t="s">
        <v>7494</v>
      </c>
      <c r="B2760" t="s">
        <v>7495</v>
      </c>
      <c r="C2760" t="s">
        <v>4586</v>
      </c>
      <c r="D2760" t="s">
        <v>4522</v>
      </c>
    </row>
    <row r="2761" spans="1:4">
      <c r="A2761" t="s">
        <v>7496</v>
      </c>
      <c r="B2761" t="s">
        <v>7497</v>
      </c>
      <c r="C2761" t="s">
        <v>4586</v>
      </c>
      <c r="D2761" t="s">
        <v>4522</v>
      </c>
    </row>
    <row r="2762" spans="1:4">
      <c r="A2762" t="s">
        <v>7498</v>
      </c>
      <c r="B2762" t="s">
        <v>7499</v>
      </c>
      <c r="C2762" t="s">
        <v>4586</v>
      </c>
      <c r="D2762" t="s">
        <v>4522</v>
      </c>
    </row>
    <row r="2763" spans="1:4">
      <c r="A2763" t="s">
        <v>7500</v>
      </c>
      <c r="B2763" t="s">
        <v>7501</v>
      </c>
      <c r="C2763" t="s">
        <v>4586</v>
      </c>
      <c r="D2763" t="s">
        <v>4522</v>
      </c>
    </row>
    <row r="2764" spans="1:4">
      <c r="A2764" t="s">
        <v>7475</v>
      </c>
      <c r="B2764" t="s">
        <v>7476</v>
      </c>
      <c r="C2764" t="s">
        <v>2770</v>
      </c>
      <c r="D2764" t="s">
        <v>4770</v>
      </c>
    </row>
    <row r="2765" spans="1:4">
      <c r="A2765" t="s">
        <v>7502</v>
      </c>
      <c r="B2765" t="s">
        <v>7503</v>
      </c>
      <c r="C2765" t="s">
        <v>4513</v>
      </c>
      <c r="D2765" t="s">
        <v>4551</v>
      </c>
    </row>
    <row r="2766" spans="1:4">
      <c r="A2766" t="s">
        <v>7504</v>
      </c>
      <c r="B2766" t="s">
        <v>7505</v>
      </c>
      <c r="C2766" t="s">
        <v>4586</v>
      </c>
      <c r="D2766" t="s">
        <v>4522</v>
      </c>
    </row>
    <row r="2767" spans="1:4">
      <c r="A2767" t="s">
        <v>7506</v>
      </c>
      <c r="B2767" t="s">
        <v>7507</v>
      </c>
      <c r="C2767" t="s">
        <v>4513</v>
      </c>
      <c r="D2767" t="s">
        <v>4551</v>
      </c>
    </row>
    <row r="2768" spans="1:4">
      <c r="A2768" t="s">
        <v>7508</v>
      </c>
      <c r="B2768" t="s">
        <v>7509</v>
      </c>
      <c r="C2768" t="s">
        <v>4586</v>
      </c>
      <c r="D2768" t="s">
        <v>4522</v>
      </c>
    </row>
    <row r="2769" spans="1:4">
      <c r="A2769" t="s">
        <v>7510</v>
      </c>
      <c r="B2769" t="s">
        <v>7511</v>
      </c>
      <c r="C2769" t="s">
        <v>4513</v>
      </c>
      <c r="D2769" t="s">
        <v>4551</v>
      </c>
    </row>
    <row r="2770" spans="1:4">
      <c r="A2770" t="s">
        <v>7512</v>
      </c>
      <c r="B2770" t="s">
        <v>2770</v>
      </c>
      <c r="C2770" t="s">
        <v>4513</v>
      </c>
      <c r="D2770" t="s">
        <v>4551</v>
      </c>
    </row>
    <row r="2771" spans="1:4">
      <c r="A2771" t="s">
        <v>7513</v>
      </c>
      <c r="B2771" t="s">
        <v>2770</v>
      </c>
      <c r="C2771" t="s">
        <v>4586</v>
      </c>
      <c r="D2771" t="s">
        <v>4522</v>
      </c>
    </row>
    <row r="2772" spans="1:4">
      <c r="A2772" t="s">
        <v>7514</v>
      </c>
      <c r="B2772" t="s">
        <v>2770</v>
      </c>
      <c r="C2772" t="s">
        <v>4513</v>
      </c>
      <c r="D2772" t="s">
        <v>4551</v>
      </c>
    </row>
    <row r="2773" spans="1:4">
      <c r="A2773" t="s">
        <v>7515</v>
      </c>
      <c r="B2773" t="s">
        <v>7516</v>
      </c>
      <c r="C2773" t="s">
        <v>4513</v>
      </c>
      <c r="D2773" t="s">
        <v>4551</v>
      </c>
    </row>
    <row r="2774" spans="1:4">
      <c r="A2774" t="s">
        <v>7517</v>
      </c>
      <c r="B2774" t="s">
        <v>2770</v>
      </c>
      <c r="C2774" t="s">
        <v>4586</v>
      </c>
      <c r="D2774" t="s">
        <v>4522</v>
      </c>
    </row>
    <row r="2775" spans="1:4">
      <c r="A2775" t="s">
        <v>7518</v>
      </c>
      <c r="B2775" t="s">
        <v>2770</v>
      </c>
      <c r="C2775" t="s">
        <v>4586</v>
      </c>
      <c r="D2775" t="s">
        <v>4522</v>
      </c>
    </row>
    <row r="2776" spans="1:4">
      <c r="A2776" t="s">
        <v>7519</v>
      </c>
      <c r="B2776" t="s">
        <v>2770</v>
      </c>
      <c r="C2776" t="s">
        <v>4586</v>
      </c>
      <c r="D2776" t="s">
        <v>4522</v>
      </c>
    </row>
    <row r="2777" spans="1:4">
      <c r="A2777" t="s">
        <v>7520</v>
      </c>
      <c r="B2777" t="s">
        <v>2770</v>
      </c>
      <c r="C2777" t="s">
        <v>4586</v>
      </c>
      <c r="D2777" t="s">
        <v>4522</v>
      </c>
    </row>
    <row r="2778" spans="1:4">
      <c r="A2778" t="s">
        <v>7521</v>
      </c>
      <c r="B2778" t="s">
        <v>2770</v>
      </c>
      <c r="C2778" t="s">
        <v>4513</v>
      </c>
      <c r="D2778" t="s">
        <v>4551</v>
      </c>
    </row>
    <row r="2779" spans="1:4">
      <c r="A2779" t="s">
        <v>7522</v>
      </c>
      <c r="B2779" t="s">
        <v>2770</v>
      </c>
      <c r="C2779" t="s">
        <v>4513</v>
      </c>
      <c r="D2779" t="s">
        <v>4551</v>
      </c>
    </row>
    <row r="2780" spans="1:4">
      <c r="A2780" t="s">
        <v>7523</v>
      </c>
      <c r="B2780" t="s">
        <v>2770</v>
      </c>
      <c r="C2780" t="s">
        <v>4586</v>
      </c>
      <c r="D2780" t="s">
        <v>4522</v>
      </c>
    </row>
    <row r="2781" spans="1:4">
      <c r="A2781" t="s">
        <v>7524</v>
      </c>
      <c r="B2781" t="s">
        <v>7525</v>
      </c>
      <c r="C2781" t="s">
        <v>4586</v>
      </c>
      <c r="D2781" t="s">
        <v>4522</v>
      </c>
    </row>
    <row r="2782" spans="1:4">
      <c r="A2782" t="s">
        <v>7526</v>
      </c>
      <c r="B2782" t="s">
        <v>7527</v>
      </c>
      <c r="C2782" t="s">
        <v>4586</v>
      </c>
      <c r="D2782" t="s">
        <v>4522</v>
      </c>
    </row>
    <row r="2783" spans="1:4">
      <c r="A2783" t="s">
        <v>7528</v>
      </c>
      <c r="B2783" t="s">
        <v>7529</v>
      </c>
      <c r="C2783" t="s">
        <v>4586</v>
      </c>
      <c r="D2783" t="s">
        <v>4522</v>
      </c>
    </row>
    <row r="2784" spans="1:4">
      <c r="A2784" t="s">
        <v>7530</v>
      </c>
      <c r="B2784" t="s">
        <v>7531</v>
      </c>
      <c r="C2784" t="s">
        <v>4586</v>
      </c>
      <c r="D2784" t="s">
        <v>4522</v>
      </c>
    </row>
    <row r="2785" spans="1:4">
      <c r="A2785" t="s">
        <v>7532</v>
      </c>
      <c r="B2785" t="s">
        <v>2770</v>
      </c>
      <c r="C2785" t="s">
        <v>4586</v>
      </c>
      <c r="D2785" t="s">
        <v>4522</v>
      </c>
    </row>
    <row r="2786" spans="1:4">
      <c r="A2786" t="s">
        <v>599</v>
      </c>
      <c r="B2786" t="s">
        <v>3036</v>
      </c>
      <c r="C2786" t="s">
        <v>4517</v>
      </c>
      <c r="D2786" t="s">
        <v>4518</v>
      </c>
    </row>
    <row r="2787" spans="1:4">
      <c r="A2787" t="s">
        <v>7488</v>
      </c>
      <c r="B2787" t="s">
        <v>7533</v>
      </c>
      <c r="C2787" t="s">
        <v>4513</v>
      </c>
      <c r="D2787" t="s">
        <v>4551</v>
      </c>
    </row>
    <row r="2788" spans="1:4">
      <c r="A2788" t="s">
        <v>600</v>
      </c>
      <c r="B2788" t="s">
        <v>2770</v>
      </c>
      <c r="C2788" t="s">
        <v>2770</v>
      </c>
      <c r="D2788" t="s">
        <v>4514</v>
      </c>
    </row>
    <row r="2789" spans="1:4">
      <c r="A2789" t="s">
        <v>7534</v>
      </c>
      <c r="B2789" t="s">
        <v>7535</v>
      </c>
      <c r="C2789" t="s">
        <v>2770</v>
      </c>
      <c r="D2789" t="s">
        <v>4968</v>
      </c>
    </row>
    <row r="2790" spans="1:4">
      <c r="A2790" t="s">
        <v>601</v>
      </c>
      <c r="B2790" t="s">
        <v>7410</v>
      </c>
      <c r="C2790" t="s">
        <v>4513</v>
      </c>
      <c r="D2790" t="s">
        <v>4514</v>
      </c>
    </row>
    <row r="2791" spans="1:4">
      <c r="A2791" t="s">
        <v>7450</v>
      </c>
      <c r="B2791" t="s">
        <v>7536</v>
      </c>
      <c r="C2791" t="s">
        <v>4513</v>
      </c>
      <c r="D2791" t="s">
        <v>4551</v>
      </c>
    </row>
    <row r="2792" spans="1:4">
      <c r="A2792" t="s">
        <v>7537</v>
      </c>
      <c r="B2792" t="s">
        <v>2770</v>
      </c>
      <c r="C2792" t="s">
        <v>2770</v>
      </c>
      <c r="D2792" t="s">
        <v>4522</v>
      </c>
    </row>
    <row r="2793" spans="1:4">
      <c r="A2793" t="s">
        <v>7538</v>
      </c>
      <c r="B2793" t="s">
        <v>7539</v>
      </c>
      <c r="C2793" t="s">
        <v>4513</v>
      </c>
      <c r="D2793" t="s">
        <v>4514</v>
      </c>
    </row>
    <row r="2794" spans="1:4">
      <c r="A2794" t="s">
        <v>7540</v>
      </c>
      <c r="B2794" t="s">
        <v>7541</v>
      </c>
      <c r="C2794" t="s">
        <v>2770</v>
      </c>
      <c r="D2794" t="s">
        <v>4522</v>
      </c>
    </row>
    <row r="2795" spans="1:4">
      <c r="A2795" t="s">
        <v>1688</v>
      </c>
      <c r="B2795" t="s">
        <v>7542</v>
      </c>
      <c r="C2795" t="s">
        <v>2770</v>
      </c>
      <c r="D2795" t="s">
        <v>4518</v>
      </c>
    </row>
    <row r="2796" spans="1:4">
      <c r="A2796" t="s">
        <v>600</v>
      </c>
      <c r="B2796" t="s">
        <v>2770</v>
      </c>
      <c r="C2796" t="s">
        <v>2770</v>
      </c>
      <c r="D2796" t="s">
        <v>4514</v>
      </c>
    </row>
    <row r="2797" spans="1:4">
      <c r="A2797" t="s">
        <v>601</v>
      </c>
      <c r="B2797" t="s">
        <v>6628</v>
      </c>
      <c r="C2797" t="s">
        <v>4513</v>
      </c>
      <c r="D2797" t="s">
        <v>4514</v>
      </c>
    </row>
    <row r="2798" spans="1:4">
      <c r="A2798" t="s">
        <v>4820</v>
      </c>
      <c r="B2798" t="s">
        <v>2770</v>
      </c>
      <c r="C2798" t="s">
        <v>4513</v>
      </c>
      <c r="D2798" t="s">
        <v>4514</v>
      </c>
    </row>
    <row r="2799" spans="1:4">
      <c r="A2799" t="s">
        <v>7543</v>
      </c>
      <c r="B2799" t="s">
        <v>7544</v>
      </c>
      <c r="C2799" t="s">
        <v>2770</v>
      </c>
      <c r="D2799" t="s">
        <v>4522</v>
      </c>
    </row>
    <row r="2800" spans="1:4">
      <c r="A2800" t="s">
        <v>7545</v>
      </c>
      <c r="B2800" t="s">
        <v>7546</v>
      </c>
      <c r="C2800" t="s">
        <v>4517</v>
      </c>
      <c r="D2800" t="s">
        <v>4518</v>
      </c>
    </row>
    <row r="2801" spans="1:4">
      <c r="A2801" t="s">
        <v>1689</v>
      </c>
      <c r="B2801" t="s">
        <v>7547</v>
      </c>
      <c r="C2801" t="s">
        <v>2770</v>
      </c>
      <c r="D2801" t="s">
        <v>4518</v>
      </c>
    </row>
    <row r="2802" spans="1:4">
      <c r="A2802" t="s">
        <v>5509</v>
      </c>
      <c r="B2802" t="s">
        <v>5510</v>
      </c>
      <c r="C2802" t="s">
        <v>4513</v>
      </c>
      <c r="D2802" t="s">
        <v>4514</v>
      </c>
    </row>
    <row r="2803" spans="1:4">
      <c r="A2803" t="s">
        <v>600</v>
      </c>
      <c r="B2803" t="s">
        <v>2770</v>
      </c>
      <c r="C2803" t="s">
        <v>2770</v>
      </c>
      <c r="D2803" t="s">
        <v>4514</v>
      </c>
    </row>
    <row r="2804" spans="1:4">
      <c r="A2804" t="s">
        <v>1876</v>
      </c>
      <c r="B2804" t="s">
        <v>2586</v>
      </c>
      <c r="C2804" t="s">
        <v>4513</v>
      </c>
      <c r="D2804" t="s">
        <v>4514</v>
      </c>
    </row>
    <row r="2805" spans="1:4">
      <c r="A2805" t="s">
        <v>5482</v>
      </c>
      <c r="B2805" t="s">
        <v>5483</v>
      </c>
      <c r="C2805" t="s">
        <v>4513</v>
      </c>
      <c r="D2805" t="s">
        <v>4899</v>
      </c>
    </row>
    <row r="2806" spans="1:4">
      <c r="A2806" t="s">
        <v>5470</v>
      </c>
      <c r="B2806" t="s">
        <v>5471</v>
      </c>
      <c r="C2806" t="s">
        <v>4513</v>
      </c>
      <c r="D2806" t="s">
        <v>4899</v>
      </c>
    </row>
    <row r="2807" spans="1:4">
      <c r="A2807" t="s">
        <v>5516</v>
      </c>
      <c r="B2807" t="s">
        <v>5517</v>
      </c>
      <c r="C2807" t="s">
        <v>2770</v>
      </c>
      <c r="D2807" t="s">
        <v>4921</v>
      </c>
    </row>
    <row r="2808" spans="1:4">
      <c r="A2808" t="s">
        <v>5555</v>
      </c>
      <c r="B2808" t="s">
        <v>5556</v>
      </c>
      <c r="C2808" t="s">
        <v>2770</v>
      </c>
      <c r="D2808" t="s">
        <v>4921</v>
      </c>
    </row>
    <row r="2809" spans="1:4">
      <c r="A2809" t="s">
        <v>5553</v>
      </c>
      <c r="B2809" t="s">
        <v>5554</v>
      </c>
      <c r="C2809" t="s">
        <v>4573</v>
      </c>
      <c r="D2809" t="s">
        <v>4574</v>
      </c>
    </row>
    <row r="2810" spans="1:4">
      <c r="A2810" t="s">
        <v>5561</v>
      </c>
      <c r="B2810" t="s">
        <v>5562</v>
      </c>
      <c r="C2810" t="s">
        <v>4513</v>
      </c>
      <c r="D2810" t="s">
        <v>4899</v>
      </c>
    </row>
    <row r="2811" spans="1:4">
      <c r="A2811" t="s">
        <v>7548</v>
      </c>
      <c r="B2811" t="s">
        <v>7549</v>
      </c>
      <c r="C2811" t="s">
        <v>4513</v>
      </c>
      <c r="D2811" t="s">
        <v>4514</v>
      </c>
    </row>
    <row r="2812" spans="1:4">
      <c r="A2812" t="s">
        <v>7550</v>
      </c>
      <c r="B2812" t="s">
        <v>7551</v>
      </c>
      <c r="C2812" t="s">
        <v>4665</v>
      </c>
      <c r="D2812" t="s">
        <v>4522</v>
      </c>
    </row>
    <row r="2813" spans="1:4">
      <c r="A2813" t="s">
        <v>7552</v>
      </c>
      <c r="B2813" t="s">
        <v>7553</v>
      </c>
      <c r="C2813" t="s">
        <v>2770</v>
      </c>
      <c r="D2813" t="s">
        <v>4522</v>
      </c>
    </row>
    <row r="2814" spans="1:4">
      <c r="A2814" t="s">
        <v>7554</v>
      </c>
      <c r="B2814" t="s">
        <v>7555</v>
      </c>
      <c r="C2814" t="s">
        <v>4573</v>
      </c>
      <c r="D2814" t="s">
        <v>4574</v>
      </c>
    </row>
    <row r="2815" spans="1:4">
      <c r="A2815" t="s">
        <v>7556</v>
      </c>
      <c r="B2815" t="s">
        <v>7557</v>
      </c>
      <c r="C2815" t="s">
        <v>4665</v>
      </c>
      <c r="D2815" t="s">
        <v>4522</v>
      </c>
    </row>
    <row r="2816" spans="1:4">
      <c r="A2816" t="s">
        <v>7558</v>
      </c>
      <c r="B2816" t="s">
        <v>7559</v>
      </c>
      <c r="C2816" t="s">
        <v>4665</v>
      </c>
      <c r="D2816" t="s">
        <v>4522</v>
      </c>
    </row>
    <row r="2817" spans="1:4">
      <c r="A2817" t="s">
        <v>7560</v>
      </c>
      <c r="B2817" t="s">
        <v>2770</v>
      </c>
      <c r="C2817" t="s">
        <v>2770</v>
      </c>
      <c r="D2817" t="s">
        <v>4514</v>
      </c>
    </row>
    <row r="2818" spans="1:4">
      <c r="A2818" t="s">
        <v>7561</v>
      </c>
      <c r="B2818" t="s">
        <v>7562</v>
      </c>
      <c r="C2818" t="s">
        <v>2770</v>
      </c>
      <c r="D2818" t="s">
        <v>4522</v>
      </c>
    </row>
    <row r="2819" spans="1:4">
      <c r="A2819" t="s">
        <v>7563</v>
      </c>
      <c r="B2819" t="s">
        <v>7564</v>
      </c>
      <c r="C2819" t="s">
        <v>4586</v>
      </c>
      <c r="D2819" t="s">
        <v>4522</v>
      </c>
    </row>
    <row r="2820" spans="1:4">
      <c r="A2820" t="s">
        <v>5507</v>
      </c>
      <c r="B2820" t="s">
        <v>5508</v>
      </c>
      <c r="C2820" t="s">
        <v>4517</v>
      </c>
      <c r="D2820" t="s">
        <v>4518</v>
      </c>
    </row>
    <row r="2821" spans="1:4">
      <c r="A2821" t="s">
        <v>5387</v>
      </c>
      <c r="B2821" t="s">
        <v>5494</v>
      </c>
      <c r="C2821" t="s">
        <v>4513</v>
      </c>
      <c r="D2821" t="s">
        <v>4514</v>
      </c>
    </row>
    <row r="2822" spans="1:4">
      <c r="A2822" t="s">
        <v>5480</v>
      </c>
      <c r="B2822" t="s">
        <v>5511</v>
      </c>
      <c r="C2822" t="s">
        <v>4513</v>
      </c>
      <c r="D2822" t="s">
        <v>4899</v>
      </c>
    </row>
    <row r="2823" spans="1:4">
      <c r="A2823" t="s">
        <v>5518</v>
      </c>
      <c r="B2823" t="s">
        <v>5519</v>
      </c>
      <c r="C2823" t="s">
        <v>4573</v>
      </c>
      <c r="D2823" t="s">
        <v>4574</v>
      </c>
    </row>
    <row r="2824" spans="1:4">
      <c r="A2824" t="s">
        <v>5537</v>
      </c>
      <c r="B2824" t="s">
        <v>5538</v>
      </c>
      <c r="C2824" t="s">
        <v>4665</v>
      </c>
      <c r="D2824" t="s">
        <v>4921</v>
      </c>
    </row>
    <row r="2825" spans="1:4">
      <c r="A2825" t="s">
        <v>7565</v>
      </c>
      <c r="B2825" t="s">
        <v>7566</v>
      </c>
      <c r="C2825" t="s">
        <v>4586</v>
      </c>
      <c r="D2825" t="s">
        <v>4522</v>
      </c>
    </row>
    <row r="2826" spans="1:4">
      <c r="A2826" t="s">
        <v>7567</v>
      </c>
      <c r="B2826" t="s">
        <v>7568</v>
      </c>
      <c r="C2826" t="s">
        <v>4665</v>
      </c>
      <c r="D2826" t="s">
        <v>4522</v>
      </c>
    </row>
    <row r="2827" spans="1:4">
      <c r="A2827" t="s">
        <v>7569</v>
      </c>
      <c r="B2827" t="s">
        <v>7570</v>
      </c>
      <c r="C2827" t="s">
        <v>2770</v>
      </c>
      <c r="D2827" t="s">
        <v>4522</v>
      </c>
    </row>
    <row r="2828" spans="1:4">
      <c r="A2828" t="s">
        <v>5551</v>
      </c>
      <c r="B2828" t="s">
        <v>5552</v>
      </c>
      <c r="C2828" t="s">
        <v>2770</v>
      </c>
      <c r="D2828" t="s">
        <v>4921</v>
      </c>
    </row>
    <row r="2829" spans="1:4">
      <c r="A2829" t="s">
        <v>601</v>
      </c>
      <c r="B2829" t="s">
        <v>3388</v>
      </c>
      <c r="C2829" t="s">
        <v>4513</v>
      </c>
      <c r="D2829" t="s">
        <v>4514</v>
      </c>
    </row>
    <row r="2830" spans="1:4">
      <c r="A2830" t="s">
        <v>4823</v>
      </c>
      <c r="B2830" t="s">
        <v>7571</v>
      </c>
      <c r="C2830" t="s">
        <v>4517</v>
      </c>
      <c r="D2830" t="s">
        <v>4518</v>
      </c>
    </row>
    <row r="2831" spans="1:4">
      <c r="A2831" t="s">
        <v>7572</v>
      </c>
      <c r="B2831" t="s">
        <v>7573</v>
      </c>
      <c r="C2831" t="s">
        <v>4513</v>
      </c>
      <c r="D2831" t="s">
        <v>4514</v>
      </c>
    </row>
    <row r="2832" spans="1:4">
      <c r="A2832" t="s">
        <v>1688</v>
      </c>
      <c r="B2832" t="s">
        <v>7103</v>
      </c>
      <c r="C2832" t="s">
        <v>4517</v>
      </c>
      <c r="D2832" t="s">
        <v>4518</v>
      </c>
    </row>
    <row r="2833" spans="1:4">
      <c r="A2833" t="s">
        <v>1689</v>
      </c>
      <c r="B2833" t="s">
        <v>7092</v>
      </c>
      <c r="C2833" t="s">
        <v>4517</v>
      </c>
      <c r="D2833" t="s">
        <v>4518</v>
      </c>
    </row>
    <row r="2834" spans="1:4">
      <c r="A2834" t="s">
        <v>4734</v>
      </c>
      <c r="B2834" t="s">
        <v>7574</v>
      </c>
      <c r="C2834" t="s">
        <v>4513</v>
      </c>
      <c r="D2834" t="s">
        <v>4514</v>
      </c>
    </row>
    <row r="2835" spans="1:4">
      <c r="A2835" t="s">
        <v>601</v>
      </c>
      <c r="B2835" t="s">
        <v>7575</v>
      </c>
      <c r="C2835" t="s">
        <v>4513</v>
      </c>
      <c r="D2835" t="s">
        <v>4514</v>
      </c>
    </row>
    <row r="2836" spans="1:4">
      <c r="A2836" t="s">
        <v>7576</v>
      </c>
      <c r="B2836" t="s">
        <v>7577</v>
      </c>
      <c r="C2836" t="s">
        <v>4665</v>
      </c>
      <c r="D2836" t="s">
        <v>4522</v>
      </c>
    </row>
    <row r="2837" spans="1:4">
      <c r="A2837" t="s">
        <v>4821</v>
      </c>
      <c r="B2837" t="s">
        <v>7578</v>
      </c>
      <c r="C2837" t="s">
        <v>2770</v>
      </c>
      <c r="D2837" t="s">
        <v>4522</v>
      </c>
    </row>
    <row r="2838" spans="1:4">
      <c r="A2838" t="s">
        <v>7579</v>
      </c>
      <c r="B2838" t="s">
        <v>2770</v>
      </c>
      <c r="C2838" t="s">
        <v>2770</v>
      </c>
      <c r="D2838" t="s">
        <v>2770</v>
      </c>
    </row>
    <row r="2839" spans="1:4">
      <c r="A2839" t="s">
        <v>7580</v>
      </c>
      <c r="B2839" t="s">
        <v>7581</v>
      </c>
      <c r="C2839" t="s">
        <v>4513</v>
      </c>
      <c r="D2839" t="s">
        <v>4899</v>
      </c>
    </row>
    <row r="2840" spans="1:4">
      <c r="A2840" t="s">
        <v>7582</v>
      </c>
      <c r="B2840" t="s">
        <v>7583</v>
      </c>
      <c r="C2840" t="s">
        <v>4517</v>
      </c>
      <c r="D2840" t="s">
        <v>4518</v>
      </c>
    </row>
    <row r="2841" spans="1:4">
      <c r="A2841" t="s">
        <v>7058</v>
      </c>
      <c r="B2841" t="s">
        <v>7584</v>
      </c>
      <c r="C2841" t="s">
        <v>4665</v>
      </c>
      <c r="D2841" t="s">
        <v>4522</v>
      </c>
    </row>
    <row r="2842" spans="1:4">
      <c r="A2842" t="s">
        <v>7585</v>
      </c>
      <c r="B2842" t="s">
        <v>7586</v>
      </c>
      <c r="C2842" t="s">
        <v>4513</v>
      </c>
      <c r="D2842" t="s">
        <v>4514</v>
      </c>
    </row>
    <row r="2843" spans="1:4">
      <c r="A2843" t="s">
        <v>6677</v>
      </c>
      <c r="B2843" t="s">
        <v>7587</v>
      </c>
      <c r="C2843" t="s">
        <v>4513</v>
      </c>
      <c r="D2843" t="s">
        <v>4514</v>
      </c>
    </row>
    <row r="2844" spans="1:4">
      <c r="A2844" t="s">
        <v>1687</v>
      </c>
      <c r="B2844" t="s">
        <v>7128</v>
      </c>
      <c r="C2844" t="s">
        <v>4521</v>
      </c>
      <c r="D2844" t="s">
        <v>4921</v>
      </c>
    </row>
    <row r="2845" spans="1:4">
      <c r="A2845" t="s">
        <v>4822</v>
      </c>
      <c r="B2845" t="s">
        <v>5392</v>
      </c>
      <c r="C2845" t="s">
        <v>4517</v>
      </c>
      <c r="D2845" t="s">
        <v>4518</v>
      </c>
    </row>
    <row r="2846" spans="1:4">
      <c r="A2846" t="s">
        <v>600</v>
      </c>
      <c r="B2846" t="s">
        <v>7588</v>
      </c>
      <c r="C2846" t="s">
        <v>4513</v>
      </c>
      <c r="D2846" t="s">
        <v>4514</v>
      </c>
    </row>
    <row r="2847" spans="1:4">
      <c r="A2847" t="s">
        <v>601</v>
      </c>
      <c r="B2847" t="s">
        <v>7575</v>
      </c>
      <c r="C2847" t="s">
        <v>4513</v>
      </c>
      <c r="D2847" t="s">
        <v>4514</v>
      </c>
    </row>
    <row r="2848" spans="1:4">
      <c r="A2848" t="s">
        <v>7585</v>
      </c>
      <c r="B2848" t="s">
        <v>7586</v>
      </c>
      <c r="C2848" t="s">
        <v>4513</v>
      </c>
      <c r="D2848" t="s">
        <v>4514</v>
      </c>
    </row>
    <row r="2849" spans="1:4">
      <c r="A2849" t="s">
        <v>7589</v>
      </c>
      <c r="B2849" t="s">
        <v>7590</v>
      </c>
      <c r="C2849" t="s">
        <v>2770</v>
      </c>
      <c r="D2849" t="s">
        <v>4574</v>
      </c>
    </row>
    <row r="2850" spans="1:4">
      <c r="A2850" t="s">
        <v>600</v>
      </c>
      <c r="B2850" t="s">
        <v>7591</v>
      </c>
      <c r="C2850" t="s">
        <v>4513</v>
      </c>
      <c r="D2850" t="s">
        <v>4514</v>
      </c>
    </row>
    <row r="2851" spans="1:4">
      <c r="A2851" t="s">
        <v>599</v>
      </c>
      <c r="B2851" t="s">
        <v>1974</v>
      </c>
      <c r="C2851" t="s">
        <v>4517</v>
      </c>
      <c r="D2851" t="s">
        <v>4518</v>
      </c>
    </row>
    <row r="2852" spans="1:4">
      <c r="A2852" t="s">
        <v>7592</v>
      </c>
      <c r="B2852" t="s">
        <v>7581</v>
      </c>
      <c r="C2852" t="s">
        <v>4513</v>
      </c>
      <c r="D2852" t="s">
        <v>4899</v>
      </c>
    </row>
    <row r="2853" spans="1:4">
      <c r="A2853" t="s">
        <v>7593</v>
      </c>
      <c r="B2853" t="s">
        <v>7594</v>
      </c>
      <c r="C2853" t="s">
        <v>4513</v>
      </c>
      <c r="D2853" t="s">
        <v>4514</v>
      </c>
    </row>
    <row r="2854" spans="1:4">
      <c r="A2854" t="s">
        <v>7592</v>
      </c>
      <c r="B2854" t="s">
        <v>7595</v>
      </c>
      <c r="C2854" t="s">
        <v>4513</v>
      </c>
      <c r="D2854" t="s">
        <v>4899</v>
      </c>
    </row>
    <row r="2855" spans="1:4">
      <c r="A2855" t="s">
        <v>7596</v>
      </c>
      <c r="B2855" t="s">
        <v>7597</v>
      </c>
      <c r="C2855" t="s">
        <v>4586</v>
      </c>
      <c r="D2855" t="s">
        <v>4522</v>
      </c>
    </row>
    <row r="2856" spans="1:4">
      <c r="A2856" t="s">
        <v>7598</v>
      </c>
      <c r="B2856" t="s">
        <v>7599</v>
      </c>
      <c r="C2856" t="s">
        <v>4586</v>
      </c>
      <c r="D2856" t="s">
        <v>4522</v>
      </c>
    </row>
    <row r="2857" spans="1:4">
      <c r="A2857" t="s">
        <v>7592</v>
      </c>
      <c r="B2857" t="s">
        <v>7595</v>
      </c>
      <c r="C2857" t="s">
        <v>4513</v>
      </c>
      <c r="D2857" t="s">
        <v>4899</v>
      </c>
    </row>
    <row r="2858" spans="1:4">
      <c r="A2858" t="s">
        <v>7600</v>
      </c>
      <c r="B2858" t="s">
        <v>7601</v>
      </c>
      <c r="C2858" t="s">
        <v>4586</v>
      </c>
      <c r="D2858" t="s">
        <v>4522</v>
      </c>
    </row>
    <row r="2859" spans="1:4">
      <c r="A2859" t="s">
        <v>7602</v>
      </c>
      <c r="B2859" t="s">
        <v>2770</v>
      </c>
      <c r="C2859" t="s">
        <v>2770</v>
      </c>
      <c r="D2859" t="s">
        <v>4522</v>
      </c>
    </row>
    <row r="2860" spans="1:4">
      <c r="A2860" t="s">
        <v>600</v>
      </c>
      <c r="B2860" t="s">
        <v>2770</v>
      </c>
      <c r="C2860" t="s">
        <v>4513</v>
      </c>
      <c r="D2860" t="s">
        <v>4514</v>
      </c>
    </row>
    <row r="2861" spans="1:4">
      <c r="A2861" t="s">
        <v>7603</v>
      </c>
      <c r="B2861" t="s">
        <v>2770</v>
      </c>
      <c r="C2861" t="s">
        <v>2770</v>
      </c>
      <c r="D2861" t="s">
        <v>4522</v>
      </c>
    </row>
    <row r="2862" spans="1:4">
      <c r="A2862" t="s">
        <v>7604</v>
      </c>
      <c r="B2862" t="s">
        <v>7605</v>
      </c>
      <c r="C2862" t="s">
        <v>4513</v>
      </c>
      <c r="D2862" t="s">
        <v>4551</v>
      </c>
    </row>
    <row r="2863" spans="1:4">
      <c r="A2863" t="s">
        <v>4822</v>
      </c>
      <c r="B2863" t="s">
        <v>5392</v>
      </c>
      <c r="C2863" t="s">
        <v>4517</v>
      </c>
      <c r="D2863" t="s">
        <v>4518</v>
      </c>
    </row>
    <row r="2864" spans="1:4">
      <c r="A2864" t="s">
        <v>601</v>
      </c>
      <c r="B2864" t="s">
        <v>7606</v>
      </c>
      <c r="C2864" t="s">
        <v>4513</v>
      </c>
      <c r="D2864" t="s">
        <v>4514</v>
      </c>
    </row>
    <row r="2865" spans="1:4">
      <c r="A2865" t="s">
        <v>1689</v>
      </c>
      <c r="B2865" t="s">
        <v>7607</v>
      </c>
      <c r="C2865" t="s">
        <v>4517</v>
      </c>
      <c r="D2865" t="s">
        <v>4518</v>
      </c>
    </row>
    <row r="2866" spans="1:4">
      <c r="A2866" t="s">
        <v>7608</v>
      </c>
      <c r="B2866" t="s">
        <v>7609</v>
      </c>
      <c r="C2866" t="s">
        <v>2770</v>
      </c>
      <c r="D2866" t="s">
        <v>4968</v>
      </c>
    </row>
    <row r="2867" spans="1:4">
      <c r="A2867" t="s">
        <v>7610</v>
      </c>
      <c r="B2867" t="s">
        <v>7611</v>
      </c>
      <c r="C2867" t="s">
        <v>2770</v>
      </c>
      <c r="D2867" t="s">
        <v>4770</v>
      </c>
    </row>
    <row r="2868" spans="1:4">
      <c r="A2868" t="s">
        <v>7612</v>
      </c>
      <c r="B2868" t="s">
        <v>7613</v>
      </c>
      <c r="C2868" t="s">
        <v>2770</v>
      </c>
      <c r="D2868" t="s">
        <v>4522</v>
      </c>
    </row>
    <row r="2869" spans="1:4">
      <c r="A2869" t="s">
        <v>1688</v>
      </c>
      <c r="B2869" t="s">
        <v>7614</v>
      </c>
      <c r="C2869" t="s">
        <v>4517</v>
      </c>
      <c r="D2869" t="s">
        <v>4518</v>
      </c>
    </row>
    <row r="2870" spans="1:4">
      <c r="A2870" t="s">
        <v>1687</v>
      </c>
      <c r="B2870" t="s">
        <v>7128</v>
      </c>
      <c r="C2870" t="s">
        <v>4521</v>
      </c>
      <c r="D2870" t="s">
        <v>4921</v>
      </c>
    </row>
    <row r="2871" spans="1:4">
      <c r="A2871" t="s">
        <v>4823</v>
      </c>
      <c r="B2871" t="s">
        <v>7571</v>
      </c>
      <c r="C2871" t="s">
        <v>4517</v>
      </c>
      <c r="D2871" t="s">
        <v>4518</v>
      </c>
    </row>
    <row r="2872" spans="1:4">
      <c r="A2872" t="s">
        <v>4734</v>
      </c>
      <c r="B2872" t="s">
        <v>7615</v>
      </c>
      <c r="C2872" t="s">
        <v>4513</v>
      </c>
      <c r="D2872" t="s">
        <v>4514</v>
      </c>
    </row>
    <row r="2873" spans="1:4">
      <c r="A2873" t="s">
        <v>7616</v>
      </c>
      <c r="B2873" t="s">
        <v>7617</v>
      </c>
      <c r="C2873" t="s">
        <v>4573</v>
      </c>
      <c r="D2873" t="s">
        <v>4574</v>
      </c>
    </row>
    <row r="2874" spans="1:4">
      <c r="A2874" t="s">
        <v>7618</v>
      </c>
      <c r="B2874" t="s">
        <v>7619</v>
      </c>
      <c r="C2874" t="s">
        <v>4573</v>
      </c>
      <c r="D2874" t="s">
        <v>4574</v>
      </c>
    </row>
    <row r="2875" spans="1:4">
      <c r="A2875" t="s">
        <v>7620</v>
      </c>
      <c r="B2875" t="s">
        <v>7621</v>
      </c>
      <c r="C2875" t="s">
        <v>4573</v>
      </c>
      <c r="D2875" t="s">
        <v>4574</v>
      </c>
    </row>
    <row r="2876" spans="1:4">
      <c r="A2876" t="s">
        <v>7608</v>
      </c>
      <c r="B2876" t="s">
        <v>7622</v>
      </c>
      <c r="C2876" t="s">
        <v>2770</v>
      </c>
      <c r="D2876" t="s">
        <v>4968</v>
      </c>
    </row>
    <row r="2877" spans="1:4">
      <c r="A2877" t="s">
        <v>600</v>
      </c>
      <c r="B2877" t="s">
        <v>2770</v>
      </c>
      <c r="C2877" t="s">
        <v>2770</v>
      </c>
      <c r="D2877" t="s">
        <v>4514</v>
      </c>
    </row>
    <row r="2878" spans="1:4">
      <c r="A2878" t="s">
        <v>7623</v>
      </c>
      <c r="B2878" t="s">
        <v>7624</v>
      </c>
      <c r="C2878" t="s">
        <v>4573</v>
      </c>
      <c r="D2878" t="s">
        <v>4574</v>
      </c>
    </row>
    <row r="2879" spans="1:4">
      <c r="A2879" t="s">
        <v>7625</v>
      </c>
      <c r="B2879" t="s">
        <v>7626</v>
      </c>
      <c r="C2879" t="s">
        <v>4573</v>
      </c>
      <c r="D2879" t="s">
        <v>4574</v>
      </c>
    </row>
    <row r="2880" spans="1:4">
      <c r="A2880" t="s">
        <v>7627</v>
      </c>
      <c r="B2880" t="s">
        <v>7628</v>
      </c>
      <c r="C2880" t="s">
        <v>4573</v>
      </c>
      <c r="D2880" t="s">
        <v>4574</v>
      </c>
    </row>
    <row r="2881" spans="1:4">
      <c r="A2881" t="s">
        <v>601</v>
      </c>
      <c r="B2881" t="s">
        <v>7606</v>
      </c>
      <c r="C2881" t="s">
        <v>4513</v>
      </c>
      <c r="D2881" t="s">
        <v>4514</v>
      </c>
    </row>
    <row r="2882" spans="1:4">
      <c r="A2882" t="s">
        <v>599</v>
      </c>
      <c r="B2882" t="s">
        <v>3036</v>
      </c>
      <c r="C2882" t="s">
        <v>4517</v>
      </c>
      <c r="D2882" t="s">
        <v>4518</v>
      </c>
    </row>
    <row r="2883" spans="1:4">
      <c r="A2883" t="s">
        <v>7629</v>
      </c>
      <c r="B2883" t="s">
        <v>7630</v>
      </c>
      <c r="C2883" t="s">
        <v>4573</v>
      </c>
      <c r="D2883" t="s">
        <v>4574</v>
      </c>
    </row>
    <row r="2884" spans="1:4">
      <c r="A2884" t="s">
        <v>1688</v>
      </c>
      <c r="B2884" t="s">
        <v>7631</v>
      </c>
      <c r="C2884" t="s">
        <v>2770</v>
      </c>
      <c r="D2884" t="s">
        <v>4518</v>
      </c>
    </row>
    <row r="2885" spans="1:4">
      <c r="A2885" t="s">
        <v>1689</v>
      </c>
      <c r="B2885" t="s">
        <v>7632</v>
      </c>
      <c r="C2885" t="s">
        <v>2770</v>
      </c>
      <c r="D2885" t="s">
        <v>4518</v>
      </c>
    </row>
    <row r="2886" spans="1:4">
      <c r="A2886" t="s">
        <v>601</v>
      </c>
      <c r="B2886" t="s">
        <v>7410</v>
      </c>
      <c r="C2886" t="s">
        <v>2770</v>
      </c>
      <c r="D2886" t="s">
        <v>4968</v>
      </c>
    </row>
    <row r="2887" spans="1:4">
      <c r="A2887" t="s">
        <v>7633</v>
      </c>
      <c r="B2887" t="s">
        <v>7634</v>
      </c>
      <c r="C2887" t="s">
        <v>4513</v>
      </c>
      <c r="D2887" t="s">
        <v>4551</v>
      </c>
    </row>
    <row r="2888" spans="1:4">
      <c r="A2888" t="s">
        <v>7635</v>
      </c>
      <c r="B2888" t="s">
        <v>7636</v>
      </c>
      <c r="C2888" t="s">
        <v>4517</v>
      </c>
      <c r="D2888" t="s">
        <v>4518</v>
      </c>
    </row>
    <row r="2889" spans="1:4">
      <c r="A2889" t="s">
        <v>7637</v>
      </c>
      <c r="B2889" t="s">
        <v>7638</v>
      </c>
      <c r="C2889" t="s">
        <v>4517</v>
      </c>
      <c r="D2889" t="s">
        <v>4518</v>
      </c>
    </row>
    <row r="2890" spans="1:4">
      <c r="A2890" t="s">
        <v>7639</v>
      </c>
      <c r="B2890" t="s">
        <v>7640</v>
      </c>
      <c r="C2890" t="s">
        <v>4542</v>
      </c>
      <c r="D2890" t="s">
        <v>4522</v>
      </c>
    </row>
    <row r="2891" spans="1:4">
      <c r="A2891" t="s">
        <v>599</v>
      </c>
      <c r="B2891" t="s">
        <v>7641</v>
      </c>
      <c r="C2891" t="s">
        <v>4517</v>
      </c>
      <c r="D2891" t="s">
        <v>4518</v>
      </c>
    </row>
    <row r="2892" spans="1:4">
      <c r="A2892" t="s">
        <v>7642</v>
      </c>
      <c r="B2892" t="s">
        <v>7643</v>
      </c>
      <c r="C2892" t="s">
        <v>4533</v>
      </c>
      <c r="D2892" t="s">
        <v>4514</v>
      </c>
    </row>
    <row r="2893" spans="1:4">
      <c r="A2893" t="s">
        <v>7644</v>
      </c>
      <c r="B2893" t="s">
        <v>7645</v>
      </c>
      <c r="C2893" t="s">
        <v>4586</v>
      </c>
      <c r="D2893" t="s">
        <v>4522</v>
      </c>
    </row>
    <row r="2894" spans="1:4">
      <c r="A2894" t="s">
        <v>601</v>
      </c>
      <c r="B2894" t="s">
        <v>2670</v>
      </c>
      <c r="C2894" t="s">
        <v>4513</v>
      </c>
      <c r="D2894" t="s">
        <v>4551</v>
      </c>
    </row>
    <row r="2895" spans="1:4">
      <c r="A2895" t="s">
        <v>7646</v>
      </c>
      <c r="B2895" t="s">
        <v>7647</v>
      </c>
      <c r="C2895" t="s">
        <v>4542</v>
      </c>
      <c r="D2895" t="s">
        <v>4522</v>
      </c>
    </row>
    <row r="2896" spans="1:4">
      <c r="A2896" t="s">
        <v>7648</v>
      </c>
      <c r="B2896" t="s">
        <v>7649</v>
      </c>
      <c r="C2896" t="s">
        <v>2770</v>
      </c>
      <c r="D2896" t="s">
        <v>4968</v>
      </c>
    </row>
    <row r="2897" spans="1:4">
      <c r="A2897" t="s">
        <v>7650</v>
      </c>
      <c r="B2897" t="s">
        <v>7651</v>
      </c>
      <c r="C2897" t="s">
        <v>2770</v>
      </c>
      <c r="D2897" t="s">
        <v>4968</v>
      </c>
    </row>
    <row r="2898" spans="1:4">
      <c r="A2898" t="s">
        <v>7652</v>
      </c>
      <c r="B2898" t="s">
        <v>7653</v>
      </c>
      <c r="C2898" t="s">
        <v>2770</v>
      </c>
      <c r="D2898" t="s">
        <v>4968</v>
      </c>
    </row>
    <row r="2899" spans="1:4">
      <c r="A2899" t="s">
        <v>7654</v>
      </c>
      <c r="B2899" t="s">
        <v>7655</v>
      </c>
      <c r="C2899" t="s">
        <v>2770</v>
      </c>
      <c r="D2899" t="s">
        <v>4968</v>
      </c>
    </row>
    <row r="2900" spans="1:4">
      <c r="A2900" t="s">
        <v>7656</v>
      </c>
      <c r="B2900" t="s">
        <v>7657</v>
      </c>
      <c r="C2900" t="s">
        <v>2770</v>
      </c>
      <c r="D2900" t="s">
        <v>4968</v>
      </c>
    </row>
    <row r="2901" spans="1:4">
      <c r="A2901" t="s">
        <v>7658</v>
      </c>
      <c r="B2901" t="s">
        <v>7659</v>
      </c>
      <c r="C2901" t="s">
        <v>2770</v>
      </c>
      <c r="D2901" t="s">
        <v>4968</v>
      </c>
    </row>
    <row r="2902" spans="1:4">
      <c r="A2902" t="s">
        <v>7660</v>
      </c>
      <c r="B2902" t="s">
        <v>7661</v>
      </c>
      <c r="C2902" t="s">
        <v>2770</v>
      </c>
      <c r="D2902" t="s">
        <v>4968</v>
      </c>
    </row>
    <row r="2903" spans="1:4">
      <c r="A2903" t="s">
        <v>7662</v>
      </c>
      <c r="B2903" t="s">
        <v>7663</v>
      </c>
      <c r="C2903" t="s">
        <v>2770</v>
      </c>
      <c r="D2903" t="s">
        <v>4968</v>
      </c>
    </row>
    <row r="2904" spans="1:4">
      <c r="A2904" t="s">
        <v>7664</v>
      </c>
      <c r="B2904" t="s">
        <v>7665</v>
      </c>
      <c r="C2904" t="s">
        <v>2770</v>
      </c>
      <c r="D2904" t="s">
        <v>4968</v>
      </c>
    </row>
    <row r="2905" spans="1:4">
      <c r="A2905" t="s">
        <v>7666</v>
      </c>
      <c r="B2905" t="s">
        <v>7667</v>
      </c>
      <c r="C2905" t="s">
        <v>2770</v>
      </c>
      <c r="D2905" t="s">
        <v>4968</v>
      </c>
    </row>
    <row r="2906" spans="1:4">
      <c r="A2906" t="s">
        <v>7668</v>
      </c>
      <c r="B2906" t="s">
        <v>7669</v>
      </c>
      <c r="C2906" t="s">
        <v>2770</v>
      </c>
      <c r="D2906" t="s">
        <v>4968</v>
      </c>
    </row>
    <row r="2907" spans="1:4">
      <c r="A2907" t="s">
        <v>7670</v>
      </c>
      <c r="B2907" t="s">
        <v>7671</v>
      </c>
      <c r="C2907" t="s">
        <v>2770</v>
      </c>
      <c r="D2907" t="s">
        <v>4968</v>
      </c>
    </row>
    <row r="2908" spans="1:4">
      <c r="A2908" t="s">
        <v>7672</v>
      </c>
      <c r="B2908" t="s">
        <v>7673</v>
      </c>
      <c r="C2908" t="s">
        <v>2770</v>
      </c>
      <c r="D2908" t="s">
        <v>4968</v>
      </c>
    </row>
    <row r="2909" spans="1:4">
      <c r="A2909" t="s">
        <v>7674</v>
      </c>
      <c r="B2909" t="s">
        <v>7675</v>
      </c>
      <c r="C2909" t="s">
        <v>2770</v>
      </c>
      <c r="D2909" t="s">
        <v>4968</v>
      </c>
    </row>
    <row r="2910" spans="1:4">
      <c r="A2910" t="s">
        <v>7676</v>
      </c>
      <c r="B2910" t="s">
        <v>7677</v>
      </c>
      <c r="C2910" t="s">
        <v>2770</v>
      </c>
      <c r="D2910" t="s">
        <v>4968</v>
      </c>
    </row>
    <row r="2911" spans="1:4">
      <c r="A2911" t="s">
        <v>7678</v>
      </c>
      <c r="B2911" t="s">
        <v>7679</v>
      </c>
      <c r="C2911" t="s">
        <v>2770</v>
      </c>
      <c r="D2911" t="s">
        <v>4968</v>
      </c>
    </row>
    <row r="2912" spans="1:4">
      <c r="A2912" t="s">
        <v>7680</v>
      </c>
      <c r="B2912" t="s">
        <v>7681</v>
      </c>
      <c r="C2912" t="s">
        <v>2770</v>
      </c>
      <c r="D2912" t="s">
        <v>4968</v>
      </c>
    </row>
    <row r="2913" spans="1:4">
      <c r="A2913" t="s">
        <v>7682</v>
      </c>
      <c r="B2913" t="s">
        <v>7683</v>
      </c>
      <c r="C2913" t="s">
        <v>2770</v>
      </c>
      <c r="D2913" t="s">
        <v>4968</v>
      </c>
    </row>
    <row r="2914" spans="1:4">
      <c r="A2914" t="s">
        <v>7684</v>
      </c>
      <c r="B2914" t="s">
        <v>7685</v>
      </c>
      <c r="C2914" t="s">
        <v>2770</v>
      </c>
      <c r="D2914" t="s">
        <v>4968</v>
      </c>
    </row>
    <row r="2915" spans="1:4">
      <c r="A2915" t="s">
        <v>7686</v>
      </c>
      <c r="B2915" t="s">
        <v>7687</v>
      </c>
      <c r="C2915" t="s">
        <v>2770</v>
      </c>
      <c r="D2915" t="s">
        <v>4968</v>
      </c>
    </row>
    <row r="2916" spans="1:4">
      <c r="A2916" t="s">
        <v>7688</v>
      </c>
      <c r="B2916" t="s">
        <v>7689</v>
      </c>
      <c r="C2916" t="s">
        <v>2770</v>
      </c>
      <c r="D2916" t="s">
        <v>4968</v>
      </c>
    </row>
    <row r="2917" spans="1:4">
      <c r="A2917" t="s">
        <v>7690</v>
      </c>
      <c r="B2917" t="s">
        <v>7691</v>
      </c>
      <c r="C2917" t="s">
        <v>2770</v>
      </c>
      <c r="D2917" t="s">
        <v>4968</v>
      </c>
    </row>
    <row r="2918" spans="1:4">
      <c r="A2918" t="s">
        <v>7692</v>
      </c>
      <c r="B2918" t="s">
        <v>7693</v>
      </c>
      <c r="C2918" t="s">
        <v>2770</v>
      </c>
      <c r="D2918" t="s">
        <v>4968</v>
      </c>
    </row>
    <row r="2919" spans="1:4">
      <c r="A2919" t="s">
        <v>7694</v>
      </c>
      <c r="B2919" t="s">
        <v>7695</v>
      </c>
      <c r="C2919" t="s">
        <v>2770</v>
      </c>
      <c r="D2919" t="s">
        <v>4968</v>
      </c>
    </row>
    <row r="2920" spans="1:4">
      <c r="A2920" t="s">
        <v>7696</v>
      </c>
      <c r="B2920" t="s">
        <v>7697</v>
      </c>
      <c r="C2920" t="s">
        <v>2770</v>
      </c>
      <c r="D2920" t="s">
        <v>4968</v>
      </c>
    </row>
    <row r="2921" spans="1:4">
      <c r="A2921" t="s">
        <v>7698</v>
      </c>
      <c r="B2921" t="s">
        <v>7699</v>
      </c>
      <c r="C2921" t="s">
        <v>2770</v>
      </c>
      <c r="D2921" t="s">
        <v>4968</v>
      </c>
    </row>
    <row r="2922" spans="1:4">
      <c r="A2922" t="s">
        <v>7700</v>
      </c>
      <c r="B2922" t="s">
        <v>7701</v>
      </c>
      <c r="C2922" t="s">
        <v>2770</v>
      </c>
      <c r="D2922" t="s">
        <v>4968</v>
      </c>
    </row>
    <row r="2923" spans="1:4">
      <c r="A2923" t="s">
        <v>7702</v>
      </c>
      <c r="B2923" t="s">
        <v>7703</v>
      </c>
      <c r="C2923" t="s">
        <v>2770</v>
      </c>
      <c r="D2923" t="s">
        <v>4968</v>
      </c>
    </row>
    <row r="2924" spans="1:4">
      <c r="A2924" t="s">
        <v>601</v>
      </c>
      <c r="B2924" t="s">
        <v>7575</v>
      </c>
      <c r="C2924" t="s">
        <v>4513</v>
      </c>
      <c r="D2924" t="s">
        <v>4514</v>
      </c>
    </row>
    <row r="2925" spans="1:4">
      <c r="A2925" t="s">
        <v>7704</v>
      </c>
      <c r="B2925" t="s">
        <v>7705</v>
      </c>
      <c r="C2925" t="s">
        <v>2770</v>
      </c>
      <c r="D2925" t="s">
        <v>4968</v>
      </c>
    </row>
    <row r="2926" spans="1:4">
      <c r="A2926" t="s">
        <v>7706</v>
      </c>
      <c r="B2926" t="s">
        <v>7707</v>
      </c>
      <c r="C2926" t="s">
        <v>2770</v>
      </c>
      <c r="D2926" t="s">
        <v>4522</v>
      </c>
    </row>
    <row r="2927" spans="1:4">
      <c r="A2927" t="s">
        <v>7708</v>
      </c>
      <c r="B2927" t="s">
        <v>7709</v>
      </c>
      <c r="C2927" t="s">
        <v>2770</v>
      </c>
      <c r="D2927" t="s">
        <v>4968</v>
      </c>
    </row>
    <row r="2928" spans="1:4">
      <c r="A2928" t="s">
        <v>7710</v>
      </c>
      <c r="B2928" t="s">
        <v>7711</v>
      </c>
      <c r="C2928" t="s">
        <v>4517</v>
      </c>
      <c r="D2928" t="s">
        <v>4518</v>
      </c>
    </row>
    <row r="2929" spans="1:4">
      <c r="A2929" t="s">
        <v>7712</v>
      </c>
      <c r="B2929" t="s">
        <v>7713</v>
      </c>
      <c r="C2929" t="s">
        <v>2770</v>
      </c>
      <c r="D2929" t="s">
        <v>4968</v>
      </c>
    </row>
    <row r="2930" spans="1:4">
      <c r="A2930" t="s">
        <v>7714</v>
      </c>
      <c r="B2930" t="s">
        <v>7715</v>
      </c>
      <c r="C2930" t="s">
        <v>2770</v>
      </c>
      <c r="D2930" t="s">
        <v>4968</v>
      </c>
    </row>
    <row r="2931" spans="1:4">
      <c r="A2931" t="s">
        <v>7716</v>
      </c>
      <c r="B2931" t="s">
        <v>7717</v>
      </c>
      <c r="C2931" t="s">
        <v>2770</v>
      </c>
      <c r="D2931" t="s">
        <v>4968</v>
      </c>
    </row>
    <row r="2932" spans="1:4">
      <c r="A2932" t="s">
        <v>7718</v>
      </c>
      <c r="B2932" t="s">
        <v>7719</v>
      </c>
      <c r="C2932" t="s">
        <v>2770</v>
      </c>
      <c r="D2932" t="s">
        <v>4968</v>
      </c>
    </row>
    <row r="2933" spans="1:4">
      <c r="A2933" t="s">
        <v>7720</v>
      </c>
      <c r="B2933" t="s">
        <v>7721</v>
      </c>
      <c r="C2933" t="s">
        <v>2770</v>
      </c>
      <c r="D2933" t="s">
        <v>4968</v>
      </c>
    </row>
    <row r="2934" spans="1:4">
      <c r="A2934" t="s">
        <v>7722</v>
      </c>
      <c r="B2934" t="s">
        <v>7723</v>
      </c>
      <c r="C2934" t="s">
        <v>2770</v>
      </c>
      <c r="D2934" t="s">
        <v>4968</v>
      </c>
    </row>
    <row r="2935" spans="1:4">
      <c r="A2935" t="s">
        <v>7724</v>
      </c>
      <c r="B2935" t="s">
        <v>7725</v>
      </c>
      <c r="C2935" t="s">
        <v>2770</v>
      </c>
      <c r="D2935" t="s">
        <v>4968</v>
      </c>
    </row>
    <row r="2936" spans="1:4">
      <c r="A2936" t="s">
        <v>7726</v>
      </c>
      <c r="B2936" t="s">
        <v>7727</v>
      </c>
      <c r="C2936" t="s">
        <v>2770</v>
      </c>
      <c r="D2936" t="s">
        <v>4968</v>
      </c>
    </row>
    <row r="2937" spans="1:4">
      <c r="A2937" t="s">
        <v>7728</v>
      </c>
      <c r="B2937" t="s">
        <v>7729</v>
      </c>
      <c r="C2937" t="s">
        <v>2770</v>
      </c>
      <c r="D2937" t="s">
        <v>4968</v>
      </c>
    </row>
    <row r="2938" spans="1:4">
      <c r="A2938" t="s">
        <v>7730</v>
      </c>
      <c r="B2938" t="s">
        <v>7731</v>
      </c>
      <c r="C2938" t="s">
        <v>2770</v>
      </c>
      <c r="D2938" t="s">
        <v>4968</v>
      </c>
    </row>
    <row r="2939" spans="1:4">
      <c r="A2939" t="s">
        <v>7732</v>
      </c>
      <c r="B2939" t="s">
        <v>7733</v>
      </c>
      <c r="C2939" t="s">
        <v>2770</v>
      </c>
      <c r="D2939" t="s">
        <v>4968</v>
      </c>
    </row>
    <row r="2940" spans="1:4">
      <c r="A2940" t="s">
        <v>7734</v>
      </c>
      <c r="B2940" t="s">
        <v>7735</v>
      </c>
      <c r="C2940" t="s">
        <v>2770</v>
      </c>
      <c r="D2940" t="s">
        <v>4968</v>
      </c>
    </row>
    <row r="2941" spans="1:4">
      <c r="A2941" t="s">
        <v>7736</v>
      </c>
      <c r="B2941" t="s">
        <v>7737</v>
      </c>
      <c r="C2941" t="s">
        <v>2770</v>
      </c>
      <c r="D2941" t="s">
        <v>4968</v>
      </c>
    </row>
    <row r="2942" spans="1:4">
      <c r="A2942" t="s">
        <v>7738</v>
      </c>
      <c r="B2942" t="s">
        <v>7739</v>
      </c>
      <c r="C2942" t="s">
        <v>2770</v>
      </c>
      <c r="D2942" t="s">
        <v>4968</v>
      </c>
    </row>
    <row r="2943" spans="1:4">
      <c r="A2943" t="s">
        <v>7740</v>
      </c>
      <c r="B2943" t="s">
        <v>7741</v>
      </c>
      <c r="C2943" t="s">
        <v>2770</v>
      </c>
      <c r="D2943" t="s">
        <v>4968</v>
      </c>
    </row>
    <row r="2944" spans="1:4">
      <c r="A2944" t="s">
        <v>7742</v>
      </c>
      <c r="B2944" t="s">
        <v>7743</v>
      </c>
      <c r="C2944" t="s">
        <v>2770</v>
      </c>
      <c r="D2944" t="s">
        <v>4968</v>
      </c>
    </row>
    <row r="2945" spans="1:4">
      <c r="A2945" t="s">
        <v>7744</v>
      </c>
      <c r="B2945" t="s">
        <v>7745</v>
      </c>
      <c r="C2945" t="s">
        <v>2770</v>
      </c>
      <c r="D2945" t="s">
        <v>4968</v>
      </c>
    </row>
    <row r="2946" spans="1:4">
      <c r="A2946" t="s">
        <v>7746</v>
      </c>
      <c r="B2946" t="s">
        <v>7747</v>
      </c>
      <c r="C2946" t="s">
        <v>2770</v>
      </c>
      <c r="D2946" t="s">
        <v>4968</v>
      </c>
    </row>
    <row r="2947" spans="1:4">
      <c r="A2947" t="s">
        <v>7748</v>
      </c>
      <c r="B2947" t="s">
        <v>7749</v>
      </c>
      <c r="C2947" t="s">
        <v>2770</v>
      </c>
      <c r="D2947" t="s">
        <v>4968</v>
      </c>
    </row>
    <row r="2948" spans="1:4">
      <c r="A2948" t="s">
        <v>7750</v>
      </c>
      <c r="B2948" t="s">
        <v>7751</v>
      </c>
      <c r="C2948" t="s">
        <v>2770</v>
      </c>
      <c r="D2948" t="s">
        <v>4968</v>
      </c>
    </row>
    <row r="2949" spans="1:4">
      <c r="A2949" t="s">
        <v>7752</v>
      </c>
      <c r="B2949" t="s">
        <v>7753</v>
      </c>
      <c r="C2949" t="s">
        <v>2770</v>
      </c>
      <c r="D2949" t="s">
        <v>4968</v>
      </c>
    </row>
    <row r="2950" spans="1:4">
      <c r="A2950" t="s">
        <v>7754</v>
      </c>
      <c r="B2950" t="s">
        <v>7755</v>
      </c>
      <c r="C2950" t="s">
        <v>2770</v>
      </c>
      <c r="D2950" t="s">
        <v>4968</v>
      </c>
    </row>
    <row r="2951" spans="1:4">
      <c r="A2951" t="s">
        <v>7756</v>
      </c>
      <c r="B2951" t="s">
        <v>7757</v>
      </c>
      <c r="C2951" t="s">
        <v>2770</v>
      </c>
      <c r="D2951" t="s">
        <v>4968</v>
      </c>
    </row>
    <row r="2952" spans="1:4">
      <c r="A2952" t="s">
        <v>7758</v>
      </c>
      <c r="B2952" t="s">
        <v>7759</v>
      </c>
      <c r="C2952" t="s">
        <v>2770</v>
      </c>
      <c r="D2952" t="s">
        <v>4968</v>
      </c>
    </row>
    <row r="2953" spans="1:4">
      <c r="A2953" t="s">
        <v>7760</v>
      </c>
      <c r="B2953" t="s">
        <v>7761</v>
      </c>
      <c r="C2953" t="s">
        <v>2770</v>
      </c>
      <c r="D2953" t="s">
        <v>4968</v>
      </c>
    </row>
    <row r="2954" spans="1:4">
      <c r="A2954" t="s">
        <v>7762</v>
      </c>
      <c r="B2954" t="s">
        <v>7763</v>
      </c>
      <c r="C2954" t="s">
        <v>2770</v>
      </c>
      <c r="D2954" t="s">
        <v>4968</v>
      </c>
    </row>
    <row r="2955" spans="1:4">
      <c r="A2955" t="s">
        <v>7764</v>
      </c>
      <c r="B2955" t="s">
        <v>7765</v>
      </c>
      <c r="C2955" t="s">
        <v>2770</v>
      </c>
      <c r="D2955" t="s">
        <v>4968</v>
      </c>
    </row>
    <row r="2956" spans="1:4">
      <c r="A2956" t="s">
        <v>7766</v>
      </c>
      <c r="B2956" t="s">
        <v>7767</v>
      </c>
      <c r="C2956" t="s">
        <v>2770</v>
      </c>
      <c r="D2956" t="s">
        <v>4968</v>
      </c>
    </row>
    <row r="2957" spans="1:4">
      <c r="A2957" t="s">
        <v>7768</v>
      </c>
      <c r="B2957" t="s">
        <v>7769</v>
      </c>
      <c r="C2957" t="s">
        <v>2770</v>
      </c>
      <c r="D2957" t="s">
        <v>4968</v>
      </c>
    </row>
    <row r="2958" spans="1:4">
      <c r="A2958" t="s">
        <v>7770</v>
      </c>
      <c r="B2958" t="s">
        <v>7771</v>
      </c>
      <c r="C2958" t="s">
        <v>2770</v>
      </c>
      <c r="D2958" t="s">
        <v>4968</v>
      </c>
    </row>
    <row r="2959" spans="1:4">
      <c r="A2959" t="s">
        <v>7772</v>
      </c>
      <c r="B2959" t="s">
        <v>7773</v>
      </c>
      <c r="C2959" t="s">
        <v>2770</v>
      </c>
      <c r="D2959" t="s">
        <v>4968</v>
      </c>
    </row>
    <row r="2960" spans="1:4">
      <c r="A2960" t="s">
        <v>7774</v>
      </c>
      <c r="B2960" t="s">
        <v>7775</v>
      </c>
      <c r="C2960" t="s">
        <v>2770</v>
      </c>
      <c r="D2960" t="s">
        <v>4968</v>
      </c>
    </row>
    <row r="2961" spans="1:4">
      <c r="A2961" t="s">
        <v>7776</v>
      </c>
      <c r="B2961" t="s">
        <v>7777</v>
      </c>
      <c r="C2961" t="s">
        <v>2770</v>
      </c>
      <c r="D2961" t="s">
        <v>4968</v>
      </c>
    </row>
    <row r="2962" spans="1:4">
      <c r="A2962" t="s">
        <v>7778</v>
      </c>
      <c r="B2962" t="s">
        <v>7779</v>
      </c>
      <c r="C2962" t="s">
        <v>2770</v>
      </c>
      <c r="D2962" t="s">
        <v>4968</v>
      </c>
    </row>
    <row r="2963" spans="1:4">
      <c r="A2963" t="s">
        <v>7780</v>
      </c>
      <c r="B2963" t="s">
        <v>7781</v>
      </c>
      <c r="C2963" t="s">
        <v>2770</v>
      </c>
      <c r="D2963" t="s">
        <v>4968</v>
      </c>
    </row>
    <row r="2964" spans="1:4">
      <c r="A2964" t="s">
        <v>7782</v>
      </c>
      <c r="B2964" t="s">
        <v>7783</v>
      </c>
      <c r="C2964" t="s">
        <v>2770</v>
      </c>
      <c r="D2964" t="s">
        <v>4968</v>
      </c>
    </row>
    <row r="2965" spans="1:4">
      <c r="A2965" t="s">
        <v>7784</v>
      </c>
      <c r="B2965" t="s">
        <v>7785</v>
      </c>
      <c r="C2965" t="s">
        <v>2770</v>
      </c>
      <c r="D2965" t="s">
        <v>4968</v>
      </c>
    </row>
    <row r="2966" spans="1:4">
      <c r="A2966" t="s">
        <v>7786</v>
      </c>
      <c r="B2966" t="s">
        <v>7787</v>
      </c>
      <c r="C2966" t="s">
        <v>2770</v>
      </c>
      <c r="D2966" t="s">
        <v>4968</v>
      </c>
    </row>
    <row r="2967" spans="1:4">
      <c r="A2967" t="s">
        <v>7788</v>
      </c>
      <c r="B2967" t="s">
        <v>7789</v>
      </c>
      <c r="C2967" t="s">
        <v>2770</v>
      </c>
      <c r="D2967" t="s">
        <v>4968</v>
      </c>
    </row>
    <row r="2968" spans="1:4">
      <c r="A2968" t="s">
        <v>7790</v>
      </c>
      <c r="B2968" t="s">
        <v>7791</v>
      </c>
      <c r="C2968" t="s">
        <v>2770</v>
      </c>
      <c r="D2968" t="s">
        <v>4968</v>
      </c>
    </row>
    <row r="2969" spans="1:4">
      <c r="A2969" t="s">
        <v>7792</v>
      </c>
      <c r="B2969" t="s">
        <v>7793</v>
      </c>
      <c r="C2969" t="s">
        <v>2770</v>
      </c>
      <c r="D2969" t="s">
        <v>4968</v>
      </c>
    </row>
    <row r="2970" spans="1:4">
      <c r="A2970" t="s">
        <v>7794</v>
      </c>
      <c r="B2970" t="s">
        <v>7795</v>
      </c>
      <c r="C2970" t="s">
        <v>2770</v>
      </c>
      <c r="D2970" t="s">
        <v>4968</v>
      </c>
    </row>
    <row r="2971" spans="1:4">
      <c r="A2971" t="s">
        <v>7796</v>
      </c>
      <c r="B2971" t="s">
        <v>7797</v>
      </c>
      <c r="C2971" t="s">
        <v>2770</v>
      </c>
      <c r="D2971" t="s">
        <v>4968</v>
      </c>
    </row>
    <row r="2972" spans="1:4">
      <c r="A2972" t="s">
        <v>7798</v>
      </c>
      <c r="B2972" t="s">
        <v>7799</v>
      </c>
      <c r="C2972" t="s">
        <v>2770</v>
      </c>
      <c r="D2972" t="s">
        <v>4968</v>
      </c>
    </row>
    <row r="2973" spans="1:4">
      <c r="A2973" t="s">
        <v>7800</v>
      </c>
      <c r="B2973" t="s">
        <v>7801</v>
      </c>
      <c r="C2973" t="s">
        <v>2770</v>
      </c>
      <c r="D2973" t="s">
        <v>4968</v>
      </c>
    </row>
    <row r="2974" spans="1:4">
      <c r="A2974" t="s">
        <v>7802</v>
      </c>
      <c r="B2974" t="s">
        <v>7803</v>
      </c>
      <c r="C2974" t="s">
        <v>2770</v>
      </c>
      <c r="D2974" t="s">
        <v>4968</v>
      </c>
    </row>
    <row r="2975" spans="1:4">
      <c r="A2975" t="s">
        <v>7804</v>
      </c>
      <c r="B2975" t="s">
        <v>7805</v>
      </c>
      <c r="C2975" t="s">
        <v>2770</v>
      </c>
      <c r="D2975" t="s">
        <v>4968</v>
      </c>
    </row>
    <row r="2976" spans="1:4">
      <c r="A2976" t="s">
        <v>7806</v>
      </c>
      <c r="B2976" t="s">
        <v>7807</v>
      </c>
      <c r="C2976" t="s">
        <v>2770</v>
      </c>
      <c r="D2976" t="s">
        <v>4968</v>
      </c>
    </row>
    <row r="2977" spans="1:4">
      <c r="A2977" t="s">
        <v>7808</v>
      </c>
      <c r="B2977" t="s">
        <v>7809</v>
      </c>
      <c r="C2977" t="s">
        <v>2770</v>
      </c>
      <c r="D2977" t="s">
        <v>4968</v>
      </c>
    </row>
    <row r="2978" spans="1:4">
      <c r="A2978" t="s">
        <v>7810</v>
      </c>
      <c r="B2978" t="s">
        <v>7811</v>
      </c>
      <c r="C2978" t="s">
        <v>2770</v>
      </c>
      <c r="D2978" t="s">
        <v>4968</v>
      </c>
    </row>
    <row r="2979" spans="1:4">
      <c r="A2979" t="s">
        <v>7812</v>
      </c>
      <c r="B2979" t="s">
        <v>7813</v>
      </c>
      <c r="C2979" t="s">
        <v>2770</v>
      </c>
      <c r="D2979" t="s">
        <v>4968</v>
      </c>
    </row>
    <row r="2980" spans="1:4">
      <c r="A2980" t="s">
        <v>7814</v>
      </c>
      <c r="B2980" t="s">
        <v>7815</v>
      </c>
      <c r="C2980" t="s">
        <v>2770</v>
      </c>
      <c r="D2980" t="s">
        <v>4968</v>
      </c>
    </row>
    <row r="2981" spans="1:4">
      <c r="A2981" t="s">
        <v>7816</v>
      </c>
      <c r="B2981" t="s">
        <v>7817</v>
      </c>
      <c r="C2981" t="s">
        <v>2770</v>
      </c>
      <c r="D2981" t="s">
        <v>4968</v>
      </c>
    </row>
    <row r="2982" spans="1:4">
      <c r="A2982" t="s">
        <v>7818</v>
      </c>
      <c r="B2982" t="s">
        <v>7819</v>
      </c>
      <c r="C2982" t="s">
        <v>2770</v>
      </c>
      <c r="D2982" t="s">
        <v>4968</v>
      </c>
    </row>
    <row r="2983" spans="1:4">
      <c r="A2983" t="s">
        <v>7820</v>
      </c>
      <c r="B2983" t="s">
        <v>7821</v>
      </c>
      <c r="C2983" t="s">
        <v>2770</v>
      </c>
      <c r="D2983" t="s">
        <v>4968</v>
      </c>
    </row>
    <row r="2984" spans="1:4">
      <c r="A2984" t="s">
        <v>7822</v>
      </c>
      <c r="B2984" t="s">
        <v>7823</v>
      </c>
      <c r="C2984" t="s">
        <v>2770</v>
      </c>
      <c r="D2984" t="s">
        <v>4968</v>
      </c>
    </row>
    <row r="2985" spans="1:4">
      <c r="A2985" t="s">
        <v>7824</v>
      </c>
      <c r="B2985" t="s">
        <v>7825</v>
      </c>
      <c r="C2985" t="s">
        <v>2770</v>
      </c>
      <c r="D2985" t="s">
        <v>4968</v>
      </c>
    </row>
    <row r="2986" spans="1:4">
      <c r="A2986" t="s">
        <v>7826</v>
      </c>
      <c r="B2986" t="s">
        <v>7827</v>
      </c>
      <c r="C2986" t="s">
        <v>2770</v>
      </c>
      <c r="D2986" t="s">
        <v>4968</v>
      </c>
    </row>
    <row r="2987" spans="1:4">
      <c r="A2987" t="s">
        <v>7828</v>
      </c>
      <c r="B2987" t="s">
        <v>7829</v>
      </c>
      <c r="C2987" t="s">
        <v>2770</v>
      </c>
      <c r="D2987" t="s">
        <v>4968</v>
      </c>
    </row>
    <row r="2988" spans="1:4">
      <c r="A2988" t="s">
        <v>7830</v>
      </c>
      <c r="B2988" t="s">
        <v>7831</v>
      </c>
      <c r="C2988" t="s">
        <v>2770</v>
      </c>
      <c r="D2988" t="s">
        <v>4968</v>
      </c>
    </row>
    <row r="2989" spans="1:4">
      <c r="A2989" t="s">
        <v>7832</v>
      </c>
      <c r="B2989" t="s">
        <v>7833</v>
      </c>
      <c r="C2989" t="s">
        <v>2770</v>
      </c>
      <c r="D2989" t="s">
        <v>4968</v>
      </c>
    </row>
    <row r="2990" spans="1:4">
      <c r="A2990" t="s">
        <v>7834</v>
      </c>
      <c r="B2990" t="s">
        <v>7835</v>
      </c>
      <c r="C2990" t="s">
        <v>2770</v>
      </c>
      <c r="D2990" t="s">
        <v>4968</v>
      </c>
    </row>
    <row r="2991" spans="1:4">
      <c r="A2991" t="s">
        <v>7836</v>
      </c>
      <c r="B2991" t="s">
        <v>7837</v>
      </c>
      <c r="C2991" t="s">
        <v>2770</v>
      </c>
      <c r="D2991" t="s">
        <v>4968</v>
      </c>
    </row>
    <row r="2992" spans="1:4">
      <c r="A2992" t="s">
        <v>7838</v>
      </c>
      <c r="B2992" t="s">
        <v>7839</v>
      </c>
      <c r="C2992" t="s">
        <v>2770</v>
      </c>
      <c r="D2992" t="s">
        <v>4968</v>
      </c>
    </row>
    <row r="2993" spans="1:4">
      <c r="A2993" t="s">
        <v>7840</v>
      </c>
      <c r="B2993" t="s">
        <v>7841</v>
      </c>
      <c r="C2993" t="s">
        <v>2770</v>
      </c>
      <c r="D2993" t="s">
        <v>4968</v>
      </c>
    </row>
    <row r="2994" spans="1:4">
      <c r="A2994" t="s">
        <v>7842</v>
      </c>
      <c r="B2994" t="s">
        <v>7843</v>
      </c>
      <c r="C2994" t="s">
        <v>2770</v>
      </c>
      <c r="D2994" t="s">
        <v>4968</v>
      </c>
    </row>
    <row r="2995" spans="1:4">
      <c r="A2995" t="s">
        <v>7844</v>
      </c>
      <c r="B2995" t="s">
        <v>7845</v>
      </c>
      <c r="C2995" t="s">
        <v>2770</v>
      </c>
      <c r="D2995" t="s">
        <v>4968</v>
      </c>
    </row>
    <row r="2996" spans="1:4">
      <c r="A2996" t="s">
        <v>7846</v>
      </c>
      <c r="B2996" t="s">
        <v>7847</v>
      </c>
      <c r="C2996" t="s">
        <v>2770</v>
      </c>
      <c r="D2996" t="s">
        <v>4968</v>
      </c>
    </row>
    <row r="2997" spans="1:4">
      <c r="A2997" t="s">
        <v>7848</v>
      </c>
      <c r="B2997" t="s">
        <v>7849</v>
      </c>
      <c r="C2997" t="s">
        <v>2770</v>
      </c>
      <c r="D2997" t="s">
        <v>4968</v>
      </c>
    </row>
    <row r="2998" spans="1:4">
      <c r="A2998" t="s">
        <v>7850</v>
      </c>
      <c r="B2998" t="s">
        <v>7851</v>
      </c>
      <c r="C2998" t="s">
        <v>2770</v>
      </c>
      <c r="D2998" t="s">
        <v>4968</v>
      </c>
    </row>
    <row r="2999" spans="1:4">
      <c r="A2999" t="s">
        <v>7852</v>
      </c>
      <c r="B2999" t="s">
        <v>7853</v>
      </c>
      <c r="C2999" t="s">
        <v>2770</v>
      </c>
      <c r="D2999" t="s">
        <v>4968</v>
      </c>
    </row>
    <row r="3000" spans="1:4">
      <c r="A3000" t="s">
        <v>7854</v>
      </c>
      <c r="B3000" t="s">
        <v>7855</v>
      </c>
      <c r="C3000" t="s">
        <v>2770</v>
      </c>
      <c r="D3000" t="s">
        <v>4968</v>
      </c>
    </row>
    <row r="3001" spans="1:4">
      <c r="A3001" t="s">
        <v>7856</v>
      </c>
      <c r="B3001" t="s">
        <v>7857</v>
      </c>
      <c r="C3001" t="s">
        <v>2770</v>
      </c>
      <c r="D3001" t="s">
        <v>4968</v>
      </c>
    </row>
    <row r="3002" spans="1:4">
      <c r="A3002" t="s">
        <v>7858</v>
      </c>
      <c r="B3002" t="s">
        <v>7859</v>
      </c>
      <c r="C3002" t="s">
        <v>2770</v>
      </c>
      <c r="D3002" t="s">
        <v>4968</v>
      </c>
    </row>
    <row r="3003" spans="1:4">
      <c r="A3003" t="s">
        <v>7860</v>
      </c>
      <c r="B3003" t="s">
        <v>7861</v>
      </c>
      <c r="C3003" t="s">
        <v>2770</v>
      </c>
      <c r="D3003" t="s">
        <v>4968</v>
      </c>
    </row>
    <row r="3004" spans="1:4">
      <c r="A3004" t="s">
        <v>7862</v>
      </c>
      <c r="B3004" t="s">
        <v>7863</v>
      </c>
      <c r="C3004" t="s">
        <v>2770</v>
      </c>
      <c r="D3004" t="s">
        <v>4968</v>
      </c>
    </row>
    <row r="3005" spans="1:4">
      <c r="A3005" t="s">
        <v>7864</v>
      </c>
      <c r="B3005" t="s">
        <v>7865</v>
      </c>
      <c r="C3005" t="s">
        <v>2770</v>
      </c>
      <c r="D3005" t="s">
        <v>4968</v>
      </c>
    </row>
    <row r="3006" spans="1:4">
      <c r="A3006" t="s">
        <v>7866</v>
      </c>
      <c r="B3006" t="s">
        <v>7867</v>
      </c>
      <c r="C3006" t="s">
        <v>2770</v>
      </c>
      <c r="D3006" t="s">
        <v>4968</v>
      </c>
    </row>
    <row r="3007" spans="1:4">
      <c r="A3007" t="s">
        <v>7868</v>
      </c>
      <c r="B3007" t="s">
        <v>7869</v>
      </c>
      <c r="C3007" t="s">
        <v>2770</v>
      </c>
      <c r="D3007" t="s">
        <v>4968</v>
      </c>
    </row>
    <row r="3008" spans="1:4">
      <c r="A3008" t="s">
        <v>7870</v>
      </c>
      <c r="B3008" t="s">
        <v>7729</v>
      </c>
      <c r="C3008" t="s">
        <v>2770</v>
      </c>
      <c r="D3008" t="s">
        <v>4968</v>
      </c>
    </row>
    <row r="3009" spans="1:4">
      <c r="A3009" t="s">
        <v>7871</v>
      </c>
      <c r="B3009" t="s">
        <v>7872</v>
      </c>
      <c r="C3009" t="s">
        <v>2770</v>
      </c>
      <c r="D3009" t="s">
        <v>4968</v>
      </c>
    </row>
    <row r="3010" spans="1:4">
      <c r="A3010" t="s">
        <v>7873</v>
      </c>
      <c r="B3010" t="s">
        <v>7874</v>
      </c>
      <c r="C3010" t="s">
        <v>2770</v>
      </c>
      <c r="D3010" t="s">
        <v>4968</v>
      </c>
    </row>
    <row r="3011" spans="1:4">
      <c r="A3011" t="s">
        <v>7875</v>
      </c>
      <c r="B3011" t="s">
        <v>7876</v>
      </c>
      <c r="C3011" t="s">
        <v>2770</v>
      </c>
      <c r="D3011" t="s">
        <v>4968</v>
      </c>
    </row>
    <row r="3012" spans="1:4">
      <c r="A3012" t="s">
        <v>7877</v>
      </c>
      <c r="B3012" t="s">
        <v>7878</v>
      </c>
      <c r="C3012" t="s">
        <v>2770</v>
      </c>
      <c r="D3012" t="s">
        <v>4968</v>
      </c>
    </row>
    <row r="3013" spans="1:4">
      <c r="A3013" t="s">
        <v>7879</v>
      </c>
      <c r="B3013" t="s">
        <v>7880</v>
      </c>
      <c r="C3013" t="s">
        <v>2770</v>
      </c>
      <c r="D3013" t="s">
        <v>4968</v>
      </c>
    </row>
    <row r="3014" spans="1:4">
      <c r="A3014" t="s">
        <v>7881</v>
      </c>
      <c r="B3014" t="s">
        <v>7882</v>
      </c>
      <c r="C3014" t="s">
        <v>2770</v>
      </c>
      <c r="D3014" t="s">
        <v>4968</v>
      </c>
    </row>
    <row r="3015" spans="1:4">
      <c r="A3015" t="s">
        <v>7883</v>
      </c>
      <c r="B3015" t="s">
        <v>7884</v>
      </c>
      <c r="C3015" t="s">
        <v>2770</v>
      </c>
      <c r="D3015" t="s">
        <v>4968</v>
      </c>
    </row>
    <row r="3016" spans="1:4">
      <c r="A3016" t="s">
        <v>7885</v>
      </c>
      <c r="B3016" t="s">
        <v>7886</v>
      </c>
      <c r="C3016" t="s">
        <v>2770</v>
      </c>
      <c r="D3016" t="s">
        <v>4968</v>
      </c>
    </row>
    <row r="3017" spans="1:4">
      <c r="A3017" t="s">
        <v>7887</v>
      </c>
      <c r="B3017" t="s">
        <v>7888</v>
      </c>
      <c r="C3017" t="s">
        <v>2770</v>
      </c>
      <c r="D3017" t="s">
        <v>4968</v>
      </c>
    </row>
    <row r="3018" spans="1:4">
      <c r="A3018" t="s">
        <v>7889</v>
      </c>
      <c r="B3018" t="s">
        <v>7890</v>
      </c>
      <c r="C3018" t="s">
        <v>2770</v>
      </c>
      <c r="D3018" t="s">
        <v>4968</v>
      </c>
    </row>
    <row r="3019" spans="1:4">
      <c r="A3019" t="s">
        <v>7891</v>
      </c>
      <c r="B3019" t="s">
        <v>7892</v>
      </c>
      <c r="C3019" t="s">
        <v>2770</v>
      </c>
      <c r="D3019" t="s">
        <v>4968</v>
      </c>
    </row>
    <row r="3020" spans="1:4">
      <c r="A3020" t="s">
        <v>7893</v>
      </c>
      <c r="B3020" t="s">
        <v>7894</v>
      </c>
      <c r="C3020" t="s">
        <v>2770</v>
      </c>
      <c r="D3020" t="s">
        <v>4968</v>
      </c>
    </row>
    <row r="3021" spans="1:4">
      <c r="A3021" t="s">
        <v>7895</v>
      </c>
      <c r="B3021" t="s">
        <v>7896</v>
      </c>
      <c r="C3021" t="s">
        <v>2770</v>
      </c>
      <c r="D3021" t="s">
        <v>4968</v>
      </c>
    </row>
    <row r="3022" spans="1:4">
      <c r="A3022" t="s">
        <v>7897</v>
      </c>
      <c r="B3022" t="s">
        <v>7898</v>
      </c>
      <c r="C3022" t="s">
        <v>2770</v>
      </c>
      <c r="D3022" t="s">
        <v>4968</v>
      </c>
    </row>
    <row r="3023" spans="1:4">
      <c r="A3023" t="s">
        <v>7899</v>
      </c>
      <c r="B3023" t="s">
        <v>7900</v>
      </c>
      <c r="C3023" t="s">
        <v>2770</v>
      </c>
      <c r="D3023" t="s">
        <v>4968</v>
      </c>
    </row>
    <row r="3024" spans="1:4">
      <c r="A3024" t="s">
        <v>7901</v>
      </c>
      <c r="B3024" t="s">
        <v>7902</v>
      </c>
      <c r="C3024" t="s">
        <v>2770</v>
      </c>
      <c r="D3024" t="s">
        <v>4968</v>
      </c>
    </row>
    <row r="3025" spans="1:4">
      <c r="A3025" t="s">
        <v>7903</v>
      </c>
      <c r="B3025" t="s">
        <v>7904</v>
      </c>
      <c r="C3025" t="s">
        <v>2770</v>
      </c>
      <c r="D3025" t="s">
        <v>4968</v>
      </c>
    </row>
    <row r="3026" spans="1:4">
      <c r="A3026" t="s">
        <v>7905</v>
      </c>
      <c r="B3026" t="s">
        <v>7906</v>
      </c>
      <c r="C3026" t="s">
        <v>2770</v>
      </c>
      <c r="D3026" t="s">
        <v>4968</v>
      </c>
    </row>
    <row r="3027" spans="1:4">
      <c r="A3027" t="s">
        <v>7907</v>
      </c>
      <c r="B3027" t="s">
        <v>7908</v>
      </c>
      <c r="C3027" t="s">
        <v>2770</v>
      </c>
      <c r="D3027" t="s">
        <v>4968</v>
      </c>
    </row>
    <row r="3028" spans="1:4">
      <c r="A3028" t="s">
        <v>7909</v>
      </c>
      <c r="B3028" t="s">
        <v>7910</v>
      </c>
      <c r="C3028" t="s">
        <v>2770</v>
      </c>
      <c r="D3028" t="s">
        <v>4968</v>
      </c>
    </row>
    <row r="3029" spans="1:4">
      <c r="A3029" t="s">
        <v>7911</v>
      </c>
      <c r="B3029" t="s">
        <v>7912</v>
      </c>
      <c r="C3029" t="s">
        <v>2770</v>
      </c>
      <c r="D3029" t="s">
        <v>4968</v>
      </c>
    </row>
    <row r="3030" spans="1:4">
      <c r="A3030" t="s">
        <v>7913</v>
      </c>
      <c r="B3030" t="s">
        <v>7914</v>
      </c>
      <c r="C3030" t="s">
        <v>2770</v>
      </c>
      <c r="D3030" t="s">
        <v>4968</v>
      </c>
    </row>
    <row r="3031" spans="1:4">
      <c r="A3031" t="s">
        <v>7915</v>
      </c>
      <c r="B3031" t="s">
        <v>7916</v>
      </c>
      <c r="C3031" t="s">
        <v>2770</v>
      </c>
      <c r="D3031" t="s">
        <v>4968</v>
      </c>
    </row>
    <row r="3032" spans="1:4">
      <c r="A3032" t="s">
        <v>600</v>
      </c>
      <c r="B3032" t="s">
        <v>2770</v>
      </c>
      <c r="C3032" t="s">
        <v>2770</v>
      </c>
      <c r="D3032" t="s">
        <v>4514</v>
      </c>
    </row>
    <row r="3033" spans="1:4">
      <c r="A3033" t="s">
        <v>7917</v>
      </c>
      <c r="B3033" t="s">
        <v>7918</v>
      </c>
      <c r="C3033" t="s">
        <v>2770</v>
      </c>
      <c r="D3033" t="s">
        <v>4968</v>
      </c>
    </row>
    <row r="3034" spans="1:4">
      <c r="A3034" t="s">
        <v>7919</v>
      </c>
      <c r="B3034" t="s">
        <v>7920</v>
      </c>
      <c r="C3034" t="s">
        <v>2770</v>
      </c>
      <c r="D3034" t="s">
        <v>4968</v>
      </c>
    </row>
    <row r="3035" spans="1:4">
      <c r="A3035" t="s">
        <v>7921</v>
      </c>
      <c r="B3035" t="s">
        <v>7922</v>
      </c>
      <c r="C3035" t="s">
        <v>2770</v>
      </c>
      <c r="D3035" t="s">
        <v>4968</v>
      </c>
    </row>
    <row r="3036" spans="1:4">
      <c r="A3036" t="s">
        <v>7923</v>
      </c>
      <c r="B3036" t="s">
        <v>7924</v>
      </c>
      <c r="C3036" t="s">
        <v>2770</v>
      </c>
      <c r="D3036" t="s">
        <v>4968</v>
      </c>
    </row>
    <row r="3037" spans="1:4">
      <c r="A3037" t="s">
        <v>7925</v>
      </c>
      <c r="B3037" t="s">
        <v>7926</v>
      </c>
      <c r="C3037" t="s">
        <v>2770</v>
      </c>
      <c r="D3037" t="s">
        <v>4968</v>
      </c>
    </row>
    <row r="3038" spans="1:4">
      <c r="A3038" t="s">
        <v>7927</v>
      </c>
      <c r="B3038" t="s">
        <v>7928</v>
      </c>
      <c r="C3038" t="s">
        <v>2770</v>
      </c>
      <c r="D3038" t="s">
        <v>4968</v>
      </c>
    </row>
    <row r="3039" spans="1:4">
      <c r="A3039" t="s">
        <v>7929</v>
      </c>
      <c r="B3039" t="s">
        <v>7930</v>
      </c>
      <c r="C3039" t="s">
        <v>2770</v>
      </c>
      <c r="D3039" t="s">
        <v>4968</v>
      </c>
    </row>
    <row r="3040" spans="1:4">
      <c r="A3040" t="s">
        <v>7931</v>
      </c>
      <c r="B3040" t="s">
        <v>7932</v>
      </c>
      <c r="C3040" t="s">
        <v>2770</v>
      </c>
      <c r="D3040" t="s">
        <v>4968</v>
      </c>
    </row>
    <row r="3041" spans="1:4">
      <c r="A3041" t="s">
        <v>7933</v>
      </c>
      <c r="B3041" t="s">
        <v>7934</v>
      </c>
      <c r="C3041" t="s">
        <v>2770</v>
      </c>
      <c r="D3041" t="s">
        <v>4968</v>
      </c>
    </row>
    <row r="3042" spans="1:4">
      <c r="A3042" t="s">
        <v>7935</v>
      </c>
      <c r="B3042" t="s">
        <v>7936</v>
      </c>
      <c r="C3042" t="s">
        <v>2770</v>
      </c>
      <c r="D3042" t="s">
        <v>4968</v>
      </c>
    </row>
    <row r="3043" spans="1:4">
      <c r="A3043" t="s">
        <v>7937</v>
      </c>
      <c r="B3043" t="s">
        <v>7938</v>
      </c>
      <c r="C3043" t="s">
        <v>2770</v>
      </c>
      <c r="D3043" t="s">
        <v>4968</v>
      </c>
    </row>
    <row r="3044" spans="1:4">
      <c r="A3044" t="s">
        <v>7939</v>
      </c>
      <c r="B3044" t="s">
        <v>7940</v>
      </c>
      <c r="C3044" t="s">
        <v>2770</v>
      </c>
      <c r="D3044" t="s">
        <v>4968</v>
      </c>
    </row>
    <row r="3045" spans="1:4">
      <c r="A3045" t="s">
        <v>7941</v>
      </c>
      <c r="B3045" t="s">
        <v>7942</v>
      </c>
      <c r="C3045" t="s">
        <v>2770</v>
      </c>
      <c r="D3045" t="s">
        <v>4968</v>
      </c>
    </row>
    <row r="3046" spans="1:4">
      <c r="A3046" t="s">
        <v>7943</v>
      </c>
      <c r="B3046" t="s">
        <v>7944</v>
      </c>
      <c r="C3046" t="s">
        <v>2770</v>
      </c>
      <c r="D3046" t="s">
        <v>4968</v>
      </c>
    </row>
    <row r="3047" spans="1:4">
      <c r="A3047" t="s">
        <v>7945</v>
      </c>
      <c r="B3047" t="s">
        <v>7946</v>
      </c>
      <c r="C3047" t="s">
        <v>2770</v>
      </c>
      <c r="D3047" t="s">
        <v>4968</v>
      </c>
    </row>
    <row r="3048" spans="1:4">
      <c r="A3048" t="s">
        <v>7947</v>
      </c>
      <c r="B3048" t="s">
        <v>7948</v>
      </c>
      <c r="C3048" t="s">
        <v>2770</v>
      </c>
      <c r="D3048" t="s">
        <v>4968</v>
      </c>
    </row>
    <row r="3049" spans="1:4">
      <c r="A3049" t="s">
        <v>7949</v>
      </c>
      <c r="B3049" t="s">
        <v>7950</v>
      </c>
      <c r="C3049" t="s">
        <v>2770</v>
      </c>
      <c r="D3049" t="s">
        <v>4968</v>
      </c>
    </row>
    <row r="3050" spans="1:4">
      <c r="A3050" t="s">
        <v>7951</v>
      </c>
      <c r="B3050" t="s">
        <v>7952</v>
      </c>
      <c r="C3050" t="s">
        <v>2770</v>
      </c>
      <c r="D3050" t="s">
        <v>4968</v>
      </c>
    </row>
    <row r="3051" spans="1:4">
      <c r="A3051" t="s">
        <v>7953</v>
      </c>
      <c r="B3051" t="s">
        <v>7954</v>
      </c>
      <c r="C3051" t="s">
        <v>2770</v>
      </c>
      <c r="D3051" t="s">
        <v>4968</v>
      </c>
    </row>
    <row r="3052" spans="1:4">
      <c r="A3052" t="s">
        <v>7955</v>
      </c>
      <c r="B3052" t="s">
        <v>7956</v>
      </c>
      <c r="C3052" t="s">
        <v>2770</v>
      </c>
      <c r="D3052" t="s">
        <v>4968</v>
      </c>
    </row>
    <row r="3053" spans="1:4">
      <c r="A3053" t="s">
        <v>7957</v>
      </c>
      <c r="B3053" t="s">
        <v>7958</v>
      </c>
      <c r="C3053" t="s">
        <v>2770</v>
      </c>
      <c r="D3053" t="s">
        <v>4968</v>
      </c>
    </row>
    <row r="3054" spans="1:4">
      <c r="A3054" t="s">
        <v>7959</v>
      </c>
      <c r="B3054" t="s">
        <v>7960</v>
      </c>
      <c r="C3054" t="s">
        <v>2770</v>
      </c>
      <c r="D3054" t="s">
        <v>4968</v>
      </c>
    </row>
    <row r="3055" spans="1:4">
      <c r="A3055" t="s">
        <v>7961</v>
      </c>
      <c r="B3055" t="s">
        <v>7962</v>
      </c>
      <c r="C3055" t="s">
        <v>2770</v>
      </c>
      <c r="D3055" t="s">
        <v>4968</v>
      </c>
    </row>
    <row r="3056" spans="1:4">
      <c r="A3056" t="s">
        <v>7963</v>
      </c>
      <c r="B3056" t="s">
        <v>7964</v>
      </c>
      <c r="C3056" t="s">
        <v>2770</v>
      </c>
      <c r="D3056" t="s">
        <v>4968</v>
      </c>
    </row>
    <row r="3057" spans="1:4">
      <c r="A3057" t="s">
        <v>7965</v>
      </c>
      <c r="B3057" t="s">
        <v>7966</v>
      </c>
      <c r="C3057" t="s">
        <v>2770</v>
      </c>
      <c r="D3057" t="s">
        <v>4968</v>
      </c>
    </row>
    <row r="3058" spans="1:4">
      <c r="A3058" t="s">
        <v>7967</v>
      </c>
      <c r="B3058" t="s">
        <v>7968</v>
      </c>
      <c r="C3058" t="s">
        <v>2770</v>
      </c>
      <c r="D3058" t="s">
        <v>4968</v>
      </c>
    </row>
    <row r="3059" spans="1:4">
      <c r="A3059" t="s">
        <v>7969</v>
      </c>
      <c r="B3059" t="s">
        <v>7970</v>
      </c>
      <c r="C3059" t="s">
        <v>2770</v>
      </c>
      <c r="D3059" t="s">
        <v>4968</v>
      </c>
    </row>
    <row r="3060" spans="1:4">
      <c r="A3060" t="s">
        <v>7971</v>
      </c>
      <c r="B3060" t="s">
        <v>7972</v>
      </c>
      <c r="C3060" t="s">
        <v>2770</v>
      </c>
      <c r="D3060" t="s">
        <v>4968</v>
      </c>
    </row>
    <row r="3061" spans="1:4">
      <c r="A3061" t="s">
        <v>7973</v>
      </c>
      <c r="B3061" t="s">
        <v>7974</v>
      </c>
      <c r="C3061" t="s">
        <v>2770</v>
      </c>
      <c r="D3061" t="s">
        <v>4968</v>
      </c>
    </row>
    <row r="3062" spans="1:4">
      <c r="A3062" t="s">
        <v>7975</v>
      </c>
      <c r="B3062" t="s">
        <v>7976</v>
      </c>
      <c r="C3062" t="s">
        <v>2770</v>
      </c>
      <c r="D3062" t="s">
        <v>4968</v>
      </c>
    </row>
    <row r="3063" spans="1:4">
      <c r="A3063" t="s">
        <v>7977</v>
      </c>
      <c r="B3063" t="s">
        <v>7978</v>
      </c>
      <c r="C3063" t="s">
        <v>2770</v>
      </c>
      <c r="D3063" t="s">
        <v>4968</v>
      </c>
    </row>
    <row r="3064" spans="1:4">
      <c r="A3064" t="s">
        <v>7979</v>
      </c>
      <c r="B3064" t="s">
        <v>7980</v>
      </c>
      <c r="C3064" t="s">
        <v>2770</v>
      </c>
      <c r="D3064" t="s">
        <v>4968</v>
      </c>
    </row>
    <row r="3065" spans="1:4">
      <c r="A3065" t="s">
        <v>7981</v>
      </c>
      <c r="B3065" t="s">
        <v>7982</v>
      </c>
      <c r="C3065" t="s">
        <v>2770</v>
      </c>
      <c r="D3065" t="s">
        <v>4968</v>
      </c>
    </row>
    <row r="3066" spans="1:4">
      <c r="A3066" t="s">
        <v>7983</v>
      </c>
      <c r="B3066" t="s">
        <v>7984</v>
      </c>
      <c r="C3066" t="s">
        <v>2770</v>
      </c>
      <c r="D3066" t="s">
        <v>4968</v>
      </c>
    </row>
    <row r="3067" spans="1:4">
      <c r="A3067" t="s">
        <v>7985</v>
      </c>
      <c r="B3067" t="s">
        <v>7986</v>
      </c>
      <c r="C3067" t="s">
        <v>2770</v>
      </c>
      <c r="D3067" t="s">
        <v>4968</v>
      </c>
    </row>
    <row r="3068" spans="1:4">
      <c r="A3068" t="s">
        <v>7987</v>
      </c>
      <c r="B3068" t="s">
        <v>7988</v>
      </c>
      <c r="C3068" t="s">
        <v>2770</v>
      </c>
      <c r="D3068" t="s">
        <v>4968</v>
      </c>
    </row>
    <row r="3069" spans="1:4">
      <c r="A3069" t="s">
        <v>7989</v>
      </c>
      <c r="B3069" t="s">
        <v>4547</v>
      </c>
      <c r="C3069" t="s">
        <v>4517</v>
      </c>
      <c r="D3069" t="s">
        <v>4518</v>
      </c>
    </row>
    <row r="3070" spans="1:4">
      <c r="A3070" t="s">
        <v>7990</v>
      </c>
      <c r="B3070" t="s">
        <v>7991</v>
      </c>
      <c r="C3070" t="s">
        <v>2770</v>
      </c>
      <c r="D3070" t="s">
        <v>4968</v>
      </c>
    </row>
    <row r="3071" spans="1:4">
      <c r="A3071" t="s">
        <v>7992</v>
      </c>
      <c r="B3071" t="s">
        <v>7993</v>
      </c>
      <c r="C3071" t="s">
        <v>2770</v>
      </c>
      <c r="D3071" t="s">
        <v>4968</v>
      </c>
    </row>
    <row r="3072" spans="1:4">
      <c r="A3072" t="s">
        <v>7994</v>
      </c>
      <c r="B3072" t="s">
        <v>7995</v>
      </c>
      <c r="C3072" t="s">
        <v>2770</v>
      </c>
      <c r="D3072" t="s">
        <v>4968</v>
      </c>
    </row>
    <row r="3073" spans="1:4">
      <c r="A3073" t="s">
        <v>7996</v>
      </c>
      <c r="B3073" t="s">
        <v>7997</v>
      </c>
      <c r="C3073" t="s">
        <v>2770</v>
      </c>
      <c r="D3073" t="s">
        <v>4968</v>
      </c>
    </row>
    <row r="3074" spans="1:4">
      <c r="A3074" t="s">
        <v>7998</v>
      </c>
      <c r="B3074" t="s">
        <v>7999</v>
      </c>
      <c r="C3074" t="s">
        <v>2770</v>
      </c>
      <c r="D3074" t="s">
        <v>4968</v>
      </c>
    </row>
    <row r="3075" spans="1:4">
      <c r="A3075" t="s">
        <v>8000</v>
      </c>
      <c r="B3075" t="s">
        <v>8001</v>
      </c>
      <c r="C3075" t="s">
        <v>2770</v>
      </c>
      <c r="D3075" t="s">
        <v>4968</v>
      </c>
    </row>
    <row r="3076" spans="1:4">
      <c r="A3076" t="s">
        <v>8002</v>
      </c>
      <c r="B3076" t="s">
        <v>8003</v>
      </c>
      <c r="C3076" t="s">
        <v>2770</v>
      </c>
      <c r="D3076" t="s">
        <v>4968</v>
      </c>
    </row>
    <row r="3077" spans="1:4">
      <c r="A3077" t="s">
        <v>8004</v>
      </c>
      <c r="B3077" t="s">
        <v>8005</v>
      </c>
      <c r="C3077" t="s">
        <v>2770</v>
      </c>
      <c r="D3077" t="s">
        <v>4968</v>
      </c>
    </row>
    <row r="3078" spans="1:4">
      <c r="A3078" t="s">
        <v>8006</v>
      </c>
      <c r="B3078" t="s">
        <v>8007</v>
      </c>
      <c r="C3078" t="s">
        <v>2770</v>
      </c>
      <c r="D3078" t="s">
        <v>4968</v>
      </c>
    </row>
    <row r="3079" spans="1:4">
      <c r="A3079" t="s">
        <v>8008</v>
      </c>
      <c r="B3079" t="s">
        <v>8009</v>
      </c>
      <c r="C3079" t="s">
        <v>2770</v>
      </c>
      <c r="D3079" t="s">
        <v>4968</v>
      </c>
    </row>
    <row r="3080" spans="1:4">
      <c r="A3080" t="s">
        <v>8010</v>
      </c>
      <c r="B3080" t="s">
        <v>8011</v>
      </c>
      <c r="C3080" t="s">
        <v>2770</v>
      </c>
      <c r="D3080" t="s">
        <v>4968</v>
      </c>
    </row>
    <row r="3081" spans="1:4">
      <c r="A3081" t="s">
        <v>8012</v>
      </c>
      <c r="B3081" t="s">
        <v>8013</v>
      </c>
      <c r="C3081" t="s">
        <v>2770</v>
      </c>
      <c r="D3081" t="s">
        <v>4968</v>
      </c>
    </row>
    <row r="3082" spans="1:4">
      <c r="A3082" t="s">
        <v>8014</v>
      </c>
      <c r="B3082" t="s">
        <v>8015</v>
      </c>
      <c r="C3082" t="s">
        <v>2770</v>
      </c>
      <c r="D3082" t="s">
        <v>4968</v>
      </c>
    </row>
    <row r="3083" spans="1:4">
      <c r="A3083" t="s">
        <v>8016</v>
      </c>
      <c r="B3083" t="s">
        <v>8017</v>
      </c>
      <c r="C3083" t="s">
        <v>2770</v>
      </c>
      <c r="D3083" t="s">
        <v>4968</v>
      </c>
    </row>
    <row r="3084" spans="1:4">
      <c r="A3084" t="s">
        <v>8018</v>
      </c>
      <c r="B3084" t="s">
        <v>8019</v>
      </c>
      <c r="C3084" t="s">
        <v>2770</v>
      </c>
      <c r="D3084" t="s">
        <v>4968</v>
      </c>
    </row>
    <row r="3085" spans="1:4">
      <c r="A3085" t="s">
        <v>8020</v>
      </c>
      <c r="B3085" t="s">
        <v>8021</v>
      </c>
      <c r="C3085" t="s">
        <v>2770</v>
      </c>
      <c r="D3085" t="s">
        <v>4968</v>
      </c>
    </row>
    <row r="3086" spans="1:4">
      <c r="A3086" t="s">
        <v>8022</v>
      </c>
      <c r="B3086" t="s">
        <v>8023</v>
      </c>
      <c r="C3086" t="s">
        <v>2770</v>
      </c>
      <c r="D3086" t="s">
        <v>4968</v>
      </c>
    </row>
    <row r="3087" spans="1:4">
      <c r="A3087" t="s">
        <v>8024</v>
      </c>
      <c r="B3087" t="s">
        <v>8025</v>
      </c>
      <c r="C3087" t="s">
        <v>2770</v>
      </c>
      <c r="D3087" t="s">
        <v>4968</v>
      </c>
    </row>
    <row r="3088" spans="1:4">
      <c r="A3088" t="s">
        <v>8026</v>
      </c>
      <c r="B3088" t="s">
        <v>8027</v>
      </c>
      <c r="C3088" t="s">
        <v>2770</v>
      </c>
      <c r="D3088" t="s">
        <v>4968</v>
      </c>
    </row>
    <row r="3089" spans="1:4">
      <c r="A3089" t="s">
        <v>8028</v>
      </c>
      <c r="B3089" t="s">
        <v>8029</v>
      </c>
      <c r="C3089" t="s">
        <v>2770</v>
      </c>
      <c r="D3089" t="s">
        <v>4968</v>
      </c>
    </row>
    <row r="3090" spans="1:4">
      <c r="A3090" t="s">
        <v>8030</v>
      </c>
      <c r="B3090" t="s">
        <v>8031</v>
      </c>
      <c r="C3090" t="s">
        <v>2770</v>
      </c>
      <c r="D3090" t="s">
        <v>4968</v>
      </c>
    </row>
    <row r="3091" spans="1:4">
      <c r="A3091" t="s">
        <v>8032</v>
      </c>
      <c r="B3091" t="s">
        <v>8033</v>
      </c>
      <c r="C3091" t="s">
        <v>2770</v>
      </c>
      <c r="D3091" t="s">
        <v>4968</v>
      </c>
    </row>
    <row r="3092" spans="1:4">
      <c r="A3092" t="s">
        <v>8034</v>
      </c>
      <c r="B3092" t="s">
        <v>8035</v>
      </c>
      <c r="C3092" t="s">
        <v>2770</v>
      </c>
      <c r="D3092" t="s">
        <v>4968</v>
      </c>
    </row>
    <row r="3093" spans="1:4">
      <c r="A3093" t="s">
        <v>8036</v>
      </c>
      <c r="B3093" t="s">
        <v>8037</v>
      </c>
      <c r="C3093" t="s">
        <v>2770</v>
      </c>
      <c r="D3093" t="s">
        <v>4968</v>
      </c>
    </row>
    <row r="3094" spans="1:4">
      <c r="A3094" t="s">
        <v>8038</v>
      </c>
      <c r="B3094" t="s">
        <v>8039</v>
      </c>
      <c r="C3094" t="s">
        <v>2770</v>
      </c>
      <c r="D3094" t="s">
        <v>4968</v>
      </c>
    </row>
    <row r="3095" spans="1:4">
      <c r="A3095" t="s">
        <v>8040</v>
      </c>
      <c r="B3095" t="s">
        <v>8041</v>
      </c>
      <c r="C3095" t="s">
        <v>2770</v>
      </c>
      <c r="D3095" t="s">
        <v>4968</v>
      </c>
    </row>
    <row r="3096" spans="1:4">
      <c r="A3096" t="s">
        <v>8042</v>
      </c>
      <c r="B3096" t="s">
        <v>8043</v>
      </c>
      <c r="C3096" t="s">
        <v>2770</v>
      </c>
      <c r="D3096" t="s">
        <v>4968</v>
      </c>
    </row>
    <row r="3097" spans="1:4">
      <c r="A3097" t="s">
        <v>8044</v>
      </c>
      <c r="B3097" t="s">
        <v>8045</v>
      </c>
      <c r="C3097" t="s">
        <v>2770</v>
      </c>
      <c r="D3097" t="s">
        <v>4968</v>
      </c>
    </row>
    <row r="3098" spans="1:4">
      <c r="A3098" t="s">
        <v>8046</v>
      </c>
      <c r="B3098" t="s">
        <v>8047</v>
      </c>
      <c r="C3098" t="s">
        <v>2770</v>
      </c>
      <c r="D3098" t="s">
        <v>4968</v>
      </c>
    </row>
    <row r="3099" spans="1:4">
      <c r="A3099" t="s">
        <v>8048</v>
      </c>
      <c r="B3099" t="s">
        <v>8049</v>
      </c>
      <c r="C3099" t="s">
        <v>2770</v>
      </c>
      <c r="D3099" t="s">
        <v>4968</v>
      </c>
    </row>
    <row r="3100" spans="1:4">
      <c r="A3100" t="s">
        <v>8050</v>
      </c>
      <c r="B3100" t="s">
        <v>8051</v>
      </c>
      <c r="C3100" t="s">
        <v>2770</v>
      </c>
      <c r="D3100" t="s">
        <v>4968</v>
      </c>
    </row>
    <row r="3101" spans="1:4">
      <c r="A3101" t="s">
        <v>8052</v>
      </c>
      <c r="B3101" t="s">
        <v>8053</v>
      </c>
      <c r="C3101" t="s">
        <v>2770</v>
      </c>
      <c r="D3101" t="s">
        <v>4968</v>
      </c>
    </row>
    <row r="3102" spans="1:4">
      <c r="A3102" t="s">
        <v>8054</v>
      </c>
      <c r="B3102" t="s">
        <v>8055</v>
      </c>
      <c r="C3102" t="s">
        <v>2770</v>
      </c>
      <c r="D3102" t="s">
        <v>4968</v>
      </c>
    </row>
    <row r="3103" spans="1:4">
      <c r="A3103" t="s">
        <v>8056</v>
      </c>
      <c r="B3103" t="s">
        <v>8057</v>
      </c>
      <c r="C3103" t="s">
        <v>2770</v>
      </c>
      <c r="D3103" t="s">
        <v>4968</v>
      </c>
    </row>
    <row r="3104" spans="1:4">
      <c r="A3104" t="s">
        <v>8058</v>
      </c>
      <c r="B3104" t="s">
        <v>8059</v>
      </c>
      <c r="C3104" t="s">
        <v>2770</v>
      </c>
      <c r="D3104" t="s">
        <v>4968</v>
      </c>
    </row>
    <row r="3105" spans="1:4">
      <c r="A3105" t="s">
        <v>8060</v>
      </c>
      <c r="B3105" t="s">
        <v>8061</v>
      </c>
      <c r="C3105" t="s">
        <v>2770</v>
      </c>
      <c r="D3105" t="s">
        <v>4968</v>
      </c>
    </row>
    <row r="3106" spans="1:4">
      <c r="A3106" t="s">
        <v>8062</v>
      </c>
      <c r="B3106" t="s">
        <v>8063</v>
      </c>
      <c r="C3106" t="s">
        <v>2770</v>
      </c>
      <c r="D3106" t="s">
        <v>4968</v>
      </c>
    </row>
    <row r="3107" spans="1:4">
      <c r="A3107" t="s">
        <v>8064</v>
      </c>
      <c r="B3107" t="s">
        <v>8065</v>
      </c>
      <c r="C3107" t="s">
        <v>2770</v>
      </c>
      <c r="D3107" t="s">
        <v>4968</v>
      </c>
    </row>
    <row r="3108" spans="1:4">
      <c r="A3108" t="s">
        <v>8066</v>
      </c>
      <c r="B3108" t="s">
        <v>8067</v>
      </c>
      <c r="C3108" t="s">
        <v>2770</v>
      </c>
      <c r="D3108" t="s">
        <v>4968</v>
      </c>
    </row>
    <row r="3109" spans="1:4">
      <c r="A3109" t="s">
        <v>8068</v>
      </c>
      <c r="B3109" t="s">
        <v>8069</v>
      </c>
      <c r="C3109" t="s">
        <v>2770</v>
      </c>
      <c r="D3109" t="s">
        <v>4968</v>
      </c>
    </row>
    <row r="3110" spans="1:4">
      <c r="A3110" t="s">
        <v>8070</v>
      </c>
      <c r="B3110" t="s">
        <v>8071</v>
      </c>
      <c r="C3110" t="s">
        <v>2770</v>
      </c>
      <c r="D3110" t="s">
        <v>4968</v>
      </c>
    </row>
    <row r="3111" spans="1:4">
      <c r="A3111" t="s">
        <v>8072</v>
      </c>
      <c r="B3111" t="s">
        <v>8073</v>
      </c>
      <c r="C3111" t="s">
        <v>2770</v>
      </c>
      <c r="D3111" t="s">
        <v>4968</v>
      </c>
    </row>
    <row r="3112" spans="1:4">
      <c r="A3112" t="s">
        <v>8074</v>
      </c>
      <c r="B3112" t="s">
        <v>8075</v>
      </c>
      <c r="C3112" t="s">
        <v>2770</v>
      </c>
      <c r="D3112" t="s">
        <v>4968</v>
      </c>
    </row>
    <row r="3113" spans="1:4">
      <c r="A3113" t="s">
        <v>8076</v>
      </c>
      <c r="B3113" t="s">
        <v>8077</v>
      </c>
      <c r="C3113" t="s">
        <v>2770</v>
      </c>
      <c r="D3113" t="s">
        <v>4968</v>
      </c>
    </row>
    <row r="3114" spans="1:4">
      <c r="A3114" t="s">
        <v>8078</v>
      </c>
      <c r="B3114" t="s">
        <v>8079</v>
      </c>
      <c r="C3114" t="s">
        <v>2770</v>
      </c>
      <c r="D3114" t="s">
        <v>4968</v>
      </c>
    </row>
    <row r="3115" spans="1:4">
      <c r="A3115" t="s">
        <v>8080</v>
      </c>
      <c r="B3115" t="s">
        <v>8081</v>
      </c>
      <c r="C3115" t="s">
        <v>2770</v>
      </c>
      <c r="D3115" t="s">
        <v>4968</v>
      </c>
    </row>
    <row r="3116" spans="1:4">
      <c r="A3116" t="s">
        <v>8082</v>
      </c>
      <c r="B3116" t="s">
        <v>8083</v>
      </c>
      <c r="C3116" t="s">
        <v>2770</v>
      </c>
      <c r="D3116" t="s">
        <v>4968</v>
      </c>
    </row>
    <row r="3117" spans="1:4">
      <c r="A3117" t="s">
        <v>8084</v>
      </c>
      <c r="B3117" t="s">
        <v>8085</v>
      </c>
      <c r="C3117" t="s">
        <v>2770</v>
      </c>
      <c r="D3117" t="s">
        <v>4968</v>
      </c>
    </row>
    <row r="3118" spans="1:4">
      <c r="A3118" t="s">
        <v>8086</v>
      </c>
      <c r="B3118" t="s">
        <v>8087</v>
      </c>
      <c r="C3118" t="s">
        <v>2770</v>
      </c>
      <c r="D3118" t="s">
        <v>4968</v>
      </c>
    </row>
    <row r="3119" spans="1:4">
      <c r="A3119" t="s">
        <v>8088</v>
      </c>
      <c r="B3119" t="s">
        <v>8089</v>
      </c>
      <c r="C3119" t="s">
        <v>2770</v>
      </c>
      <c r="D3119" t="s">
        <v>4968</v>
      </c>
    </row>
    <row r="3120" spans="1:4">
      <c r="A3120" t="s">
        <v>8090</v>
      </c>
      <c r="B3120" t="s">
        <v>8091</v>
      </c>
      <c r="C3120" t="s">
        <v>2770</v>
      </c>
      <c r="D3120" t="s">
        <v>4968</v>
      </c>
    </row>
    <row r="3121" spans="1:4">
      <c r="A3121" t="s">
        <v>8092</v>
      </c>
      <c r="B3121" t="s">
        <v>8093</v>
      </c>
      <c r="C3121" t="s">
        <v>2770</v>
      </c>
      <c r="D3121" t="s">
        <v>4968</v>
      </c>
    </row>
    <row r="3122" spans="1:4">
      <c r="A3122" t="s">
        <v>8094</v>
      </c>
      <c r="B3122" t="s">
        <v>8095</v>
      </c>
      <c r="C3122" t="s">
        <v>2770</v>
      </c>
      <c r="D3122" t="s">
        <v>4968</v>
      </c>
    </row>
    <row r="3123" spans="1:4">
      <c r="A3123" t="s">
        <v>8096</v>
      </c>
      <c r="B3123" t="s">
        <v>8097</v>
      </c>
      <c r="C3123" t="s">
        <v>2770</v>
      </c>
      <c r="D3123" t="s">
        <v>4968</v>
      </c>
    </row>
    <row r="3124" spans="1:4">
      <c r="A3124" t="s">
        <v>8098</v>
      </c>
      <c r="B3124" t="s">
        <v>8099</v>
      </c>
      <c r="C3124" t="s">
        <v>2770</v>
      </c>
      <c r="D3124" t="s">
        <v>4968</v>
      </c>
    </row>
    <row r="3125" spans="1:4">
      <c r="A3125" t="s">
        <v>8100</v>
      </c>
      <c r="B3125" t="s">
        <v>8101</v>
      </c>
      <c r="C3125" t="s">
        <v>2770</v>
      </c>
      <c r="D3125" t="s">
        <v>4968</v>
      </c>
    </row>
    <row r="3126" spans="1:4">
      <c r="A3126" t="s">
        <v>8102</v>
      </c>
      <c r="B3126" t="s">
        <v>8103</v>
      </c>
      <c r="C3126" t="s">
        <v>2770</v>
      </c>
      <c r="D3126" t="s">
        <v>4968</v>
      </c>
    </row>
    <row r="3127" spans="1:4">
      <c r="A3127" t="s">
        <v>8104</v>
      </c>
      <c r="B3127" t="s">
        <v>8105</v>
      </c>
      <c r="C3127" t="s">
        <v>2770</v>
      </c>
      <c r="D3127" t="s">
        <v>4968</v>
      </c>
    </row>
    <row r="3128" spans="1:4">
      <c r="A3128" t="s">
        <v>8106</v>
      </c>
      <c r="B3128" t="s">
        <v>8107</v>
      </c>
      <c r="C3128" t="s">
        <v>2770</v>
      </c>
      <c r="D3128" t="s">
        <v>4968</v>
      </c>
    </row>
    <row r="3129" spans="1:4">
      <c r="A3129" t="s">
        <v>8108</v>
      </c>
      <c r="B3129" t="s">
        <v>8109</v>
      </c>
      <c r="C3129" t="s">
        <v>2770</v>
      </c>
      <c r="D3129" t="s">
        <v>4968</v>
      </c>
    </row>
    <row r="3130" spans="1:4">
      <c r="A3130" t="s">
        <v>8110</v>
      </c>
      <c r="B3130" t="s">
        <v>8111</v>
      </c>
      <c r="C3130" t="s">
        <v>2770</v>
      </c>
      <c r="D3130" t="s">
        <v>4968</v>
      </c>
    </row>
    <row r="3131" spans="1:4">
      <c r="A3131" t="s">
        <v>8112</v>
      </c>
      <c r="B3131" t="s">
        <v>8113</v>
      </c>
      <c r="C3131" t="s">
        <v>2770</v>
      </c>
      <c r="D3131" t="s">
        <v>4968</v>
      </c>
    </row>
    <row r="3132" spans="1:4">
      <c r="A3132" t="s">
        <v>8114</v>
      </c>
      <c r="B3132" t="s">
        <v>8115</v>
      </c>
      <c r="C3132" t="s">
        <v>2770</v>
      </c>
      <c r="D3132" t="s">
        <v>4968</v>
      </c>
    </row>
    <row r="3133" spans="1:4">
      <c r="A3133" t="s">
        <v>8116</v>
      </c>
      <c r="B3133" t="s">
        <v>8117</v>
      </c>
      <c r="C3133" t="s">
        <v>2770</v>
      </c>
      <c r="D3133" t="s">
        <v>4968</v>
      </c>
    </row>
    <row r="3134" spans="1:4">
      <c r="A3134" t="s">
        <v>8118</v>
      </c>
      <c r="B3134" t="s">
        <v>8119</v>
      </c>
      <c r="C3134" t="s">
        <v>2770</v>
      </c>
      <c r="D3134" t="s">
        <v>4968</v>
      </c>
    </row>
    <row r="3135" spans="1:4">
      <c r="A3135" t="s">
        <v>8120</v>
      </c>
      <c r="B3135" t="s">
        <v>8121</v>
      </c>
      <c r="C3135" t="s">
        <v>2770</v>
      </c>
      <c r="D3135" t="s">
        <v>4968</v>
      </c>
    </row>
    <row r="3136" spans="1:4">
      <c r="A3136" t="s">
        <v>8122</v>
      </c>
      <c r="B3136" t="s">
        <v>8123</v>
      </c>
      <c r="C3136" t="s">
        <v>2770</v>
      </c>
      <c r="D3136" t="s">
        <v>4968</v>
      </c>
    </row>
    <row r="3137" spans="1:4">
      <c r="A3137" t="s">
        <v>8124</v>
      </c>
      <c r="B3137" t="s">
        <v>8125</v>
      </c>
      <c r="C3137" t="s">
        <v>2770</v>
      </c>
      <c r="D3137" t="s">
        <v>4968</v>
      </c>
    </row>
    <row r="3138" spans="1:4">
      <c r="A3138" t="s">
        <v>8126</v>
      </c>
      <c r="B3138" t="s">
        <v>8127</v>
      </c>
      <c r="C3138" t="s">
        <v>2770</v>
      </c>
      <c r="D3138" t="s">
        <v>4968</v>
      </c>
    </row>
    <row r="3139" spans="1:4">
      <c r="A3139" t="s">
        <v>8128</v>
      </c>
      <c r="B3139" t="s">
        <v>8129</v>
      </c>
      <c r="C3139" t="s">
        <v>2770</v>
      </c>
      <c r="D3139" t="s">
        <v>4968</v>
      </c>
    </row>
    <row r="3140" spans="1:4">
      <c r="A3140" t="s">
        <v>8130</v>
      </c>
      <c r="B3140" t="s">
        <v>8131</v>
      </c>
      <c r="C3140" t="s">
        <v>2770</v>
      </c>
      <c r="D3140" t="s">
        <v>4968</v>
      </c>
    </row>
    <row r="3141" spans="1:4">
      <c r="A3141" t="s">
        <v>8132</v>
      </c>
      <c r="B3141" t="s">
        <v>8133</v>
      </c>
      <c r="C3141" t="s">
        <v>2770</v>
      </c>
      <c r="D3141" t="s">
        <v>4968</v>
      </c>
    </row>
    <row r="3142" spans="1:4">
      <c r="A3142" t="s">
        <v>8134</v>
      </c>
      <c r="B3142" t="s">
        <v>8135</v>
      </c>
      <c r="C3142" t="s">
        <v>2770</v>
      </c>
      <c r="D3142" t="s">
        <v>4968</v>
      </c>
    </row>
    <row r="3143" spans="1:4">
      <c r="A3143" t="s">
        <v>8136</v>
      </c>
      <c r="B3143" t="s">
        <v>8137</v>
      </c>
      <c r="C3143" t="s">
        <v>2770</v>
      </c>
      <c r="D3143" t="s">
        <v>4968</v>
      </c>
    </row>
    <row r="3144" spans="1:4">
      <c r="A3144" t="s">
        <v>8138</v>
      </c>
      <c r="B3144" t="s">
        <v>8139</v>
      </c>
      <c r="C3144" t="s">
        <v>2770</v>
      </c>
      <c r="D3144" t="s">
        <v>4968</v>
      </c>
    </row>
    <row r="3145" spans="1:4">
      <c r="A3145" t="s">
        <v>8140</v>
      </c>
      <c r="B3145" t="s">
        <v>8141</v>
      </c>
      <c r="C3145" t="s">
        <v>2770</v>
      </c>
      <c r="D3145" t="s">
        <v>4968</v>
      </c>
    </row>
    <row r="3146" spans="1:4">
      <c r="A3146" t="s">
        <v>8142</v>
      </c>
      <c r="B3146" t="s">
        <v>8143</v>
      </c>
      <c r="C3146" t="s">
        <v>2770</v>
      </c>
      <c r="D3146" t="s">
        <v>4968</v>
      </c>
    </row>
    <row r="3147" spans="1:4">
      <c r="A3147" t="s">
        <v>8144</v>
      </c>
      <c r="B3147" t="s">
        <v>8145</v>
      </c>
      <c r="C3147" t="s">
        <v>2770</v>
      </c>
      <c r="D3147" t="s">
        <v>4968</v>
      </c>
    </row>
    <row r="3148" spans="1:4">
      <c r="A3148" t="s">
        <v>8146</v>
      </c>
      <c r="B3148" t="s">
        <v>8147</v>
      </c>
      <c r="C3148" t="s">
        <v>2770</v>
      </c>
      <c r="D3148" t="s">
        <v>4968</v>
      </c>
    </row>
    <row r="3149" spans="1:4">
      <c r="A3149" t="s">
        <v>8148</v>
      </c>
      <c r="B3149" t="s">
        <v>8149</v>
      </c>
      <c r="C3149" t="s">
        <v>2770</v>
      </c>
      <c r="D3149" t="s">
        <v>4968</v>
      </c>
    </row>
    <row r="3150" spans="1:4">
      <c r="A3150" t="s">
        <v>8150</v>
      </c>
      <c r="B3150" t="s">
        <v>8151</v>
      </c>
      <c r="C3150" t="s">
        <v>2770</v>
      </c>
      <c r="D3150" t="s">
        <v>4968</v>
      </c>
    </row>
    <row r="3151" spans="1:4">
      <c r="A3151" t="s">
        <v>8152</v>
      </c>
      <c r="B3151" t="s">
        <v>8153</v>
      </c>
      <c r="C3151" t="s">
        <v>2770</v>
      </c>
      <c r="D3151" t="s">
        <v>4968</v>
      </c>
    </row>
    <row r="3152" spans="1:4">
      <c r="A3152" t="s">
        <v>8154</v>
      </c>
      <c r="B3152" t="s">
        <v>8155</v>
      </c>
      <c r="C3152" t="s">
        <v>2770</v>
      </c>
      <c r="D3152" t="s">
        <v>4968</v>
      </c>
    </row>
    <row r="3153" spans="1:4">
      <c r="A3153" t="s">
        <v>8156</v>
      </c>
      <c r="B3153" t="s">
        <v>8157</v>
      </c>
      <c r="C3153" t="s">
        <v>2770</v>
      </c>
      <c r="D3153" t="s">
        <v>4968</v>
      </c>
    </row>
    <row r="3154" spans="1:4">
      <c r="A3154" t="s">
        <v>8158</v>
      </c>
      <c r="B3154" t="s">
        <v>8159</v>
      </c>
      <c r="C3154" t="s">
        <v>2770</v>
      </c>
      <c r="D3154" t="s">
        <v>4968</v>
      </c>
    </row>
    <row r="3155" spans="1:4">
      <c r="A3155" t="s">
        <v>8160</v>
      </c>
      <c r="B3155" t="s">
        <v>8161</v>
      </c>
      <c r="C3155" t="s">
        <v>2770</v>
      </c>
      <c r="D3155" t="s">
        <v>4968</v>
      </c>
    </row>
    <row r="3156" spans="1:4">
      <c r="A3156" t="s">
        <v>8162</v>
      </c>
      <c r="B3156" t="s">
        <v>8163</v>
      </c>
      <c r="C3156" t="s">
        <v>2770</v>
      </c>
      <c r="D3156" t="s">
        <v>4968</v>
      </c>
    </row>
    <row r="3157" spans="1:4">
      <c r="A3157" t="s">
        <v>8164</v>
      </c>
      <c r="B3157" t="s">
        <v>8165</v>
      </c>
      <c r="C3157" t="s">
        <v>2770</v>
      </c>
      <c r="D3157" t="s">
        <v>4968</v>
      </c>
    </row>
    <row r="3158" spans="1:4">
      <c r="A3158" t="s">
        <v>8166</v>
      </c>
      <c r="B3158" t="s">
        <v>8167</v>
      </c>
      <c r="C3158" t="s">
        <v>2770</v>
      </c>
      <c r="D3158" t="s">
        <v>4968</v>
      </c>
    </row>
    <row r="3159" spans="1:4">
      <c r="A3159" t="s">
        <v>8168</v>
      </c>
      <c r="B3159" t="s">
        <v>8169</v>
      </c>
      <c r="C3159" t="s">
        <v>2770</v>
      </c>
      <c r="D3159" t="s">
        <v>4968</v>
      </c>
    </row>
    <row r="3160" spans="1:4">
      <c r="A3160" t="s">
        <v>8170</v>
      </c>
      <c r="B3160" t="s">
        <v>8171</v>
      </c>
      <c r="C3160" t="s">
        <v>2770</v>
      </c>
      <c r="D3160" t="s">
        <v>4968</v>
      </c>
    </row>
    <row r="3161" spans="1:4">
      <c r="A3161" t="s">
        <v>8172</v>
      </c>
      <c r="B3161" t="s">
        <v>8173</v>
      </c>
      <c r="C3161" t="s">
        <v>2770</v>
      </c>
      <c r="D3161" t="s">
        <v>4968</v>
      </c>
    </row>
    <row r="3162" spans="1:4">
      <c r="A3162" t="s">
        <v>4649</v>
      </c>
      <c r="B3162" t="s">
        <v>2634</v>
      </c>
      <c r="C3162" t="s">
        <v>2770</v>
      </c>
      <c r="D3162" t="s">
        <v>4522</v>
      </c>
    </row>
    <row r="3163" spans="1:4">
      <c r="A3163" t="s">
        <v>8174</v>
      </c>
      <c r="B3163" t="s">
        <v>8175</v>
      </c>
      <c r="C3163" t="s">
        <v>2770</v>
      </c>
      <c r="D3163" t="s">
        <v>4522</v>
      </c>
    </row>
    <row r="3164" spans="1:4">
      <c r="A3164" t="s">
        <v>8176</v>
      </c>
      <c r="B3164" t="s">
        <v>4585</v>
      </c>
      <c r="C3164" t="s">
        <v>2770</v>
      </c>
      <c r="D3164" t="s">
        <v>4522</v>
      </c>
    </row>
    <row r="3165" spans="1:4">
      <c r="A3165" t="s">
        <v>8177</v>
      </c>
      <c r="B3165" t="s">
        <v>8178</v>
      </c>
      <c r="C3165" t="s">
        <v>2770</v>
      </c>
      <c r="D3165" t="s">
        <v>4555</v>
      </c>
    </row>
    <row r="3166" spans="1:4">
      <c r="A3166" t="s">
        <v>4971</v>
      </c>
      <c r="B3166" t="s">
        <v>2602</v>
      </c>
      <c r="C3166" t="s">
        <v>2770</v>
      </c>
      <c r="D3166" t="s">
        <v>4551</v>
      </c>
    </row>
    <row r="3167" spans="1:4">
      <c r="A3167" t="s">
        <v>8179</v>
      </c>
      <c r="B3167" t="s">
        <v>2675</v>
      </c>
      <c r="C3167" t="s">
        <v>4586</v>
      </c>
      <c r="D3167" t="s">
        <v>4522</v>
      </c>
    </row>
    <row r="3168" spans="1:4">
      <c r="A3168" t="s">
        <v>8180</v>
      </c>
      <c r="B3168" t="s">
        <v>8181</v>
      </c>
      <c r="C3168" t="s">
        <v>4517</v>
      </c>
      <c r="D3168" t="s">
        <v>4518</v>
      </c>
    </row>
    <row r="3169" spans="1:4">
      <c r="A3169" t="s">
        <v>600</v>
      </c>
      <c r="B3169" t="s">
        <v>2770</v>
      </c>
      <c r="C3169" t="s">
        <v>2770</v>
      </c>
      <c r="D3169" t="s">
        <v>4514</v>
      </c>
    </row>
    <row r="3170" spans="1:4">
      <c r="A3170" t="s">
        <v>8182</v>
      </c>
      <c r="B3170" t="s">
        <v>8183</v>
      </c>
      <c r="C3170" t="s">
        <v>2770</v>
      </c>
      <c r="D3170" t="s">
        <v>4522</v>
      </c>
    </row>
    <row r="3171" spans="1:4">
      <c r="A3171" t="s">
        <v>8184</v>
      </c>
      <c r="B3171" t="s">
        <v>2635</v>
      </c>
      <c r="C3171" t="s">
        <v>4517</v>
      </c>
      <c r="D3171" t="s">
        <v>4518</v>
      </c>
    </row>
    <row r="3172" spans="1:4">
      <c r="A3172" t="s">
        <v>8185</v>
      </c>
      <c r="B3172" t="s">
        <v>8186</v>
      </c>
      <c r="C3172" t="s">
        <v>2770</v>
      </c>
      <c r="D3172" t="s">
        <v>4522</v>
      </c>
    </row>
    <row r="3173" spans="1:4">
      <c r="A3173" t="s">
        <v>1884</v>
      </c>
      <c r="B3173" t="s">
        <v>8187</v>
      </c>
      <c r="C3173" t="s">
        <v>4513</v>
      </c>
      <c r="D3173" t="s">
        <v>4514</v>
      </c>
    </row>
    <row r="3174" spans="1:4">
      <c r="A3174" t="s">
        <v>601</v>
      </c>
      <c r="B3174" t="s">
        <v>2670</v>
      </c>
      <c r="C3174" t="s">
        <v>4513</v>
      </c>
      <c r="D3174" t="s">
        <v>4514</v>
      </c>
    </row>
    <row r="3175" spans="1:4">
      <c r="A3175" t="s">
        <v>1687</v>
      </c>
      <c r="B3175" t="s">
        <v>4732</v>
      </c>
      <c r="C3175" t="s">
        <v>4521</v>
      </c>
      <c r="D3175" t="s">
        <v>4522</v>
      </c>
    </row>
    <row r="3176" spans="1:4">
      <c r="A3176" t="s">
        <v>600</v>
      </c>
      <c r="B3176" t="s">
        <v>2770</v>
      </c>
      <c r="C3176" t="s">
        <v>2770</v>
      </c>
      <c r="D3176" t="s">
        <v>4514</v>
      </c>
    </row>
    <row r="3177" spans="1:4">
      <c r="A3177" t="s">
        <v>8188</v>
      </c>
      <c r="B3177" t="s">
        <v>8189</v>
      </c>
      <c r="C3177" t="s">
        <v>4586</v>
      </c>
      <c r="D3177" t="s">
        <v>4522</v>
      </c>
    </row>
    <row r="3178" spans="1:4">
      <c r="A3178" t="s">
        <v>8190</v>
      </c>
      <c r="B3178" t="s">
        <v>8191</v>
      </c>
      <c r="C3178" t="s">
        <v>2770</v>
      </c>
      <c r="D3178" t="s">
        <v>4522</v>
      </c>
    </row>
    <row r="3179" spans="1:4">
      <c r="A3179" t="s">
        <v>8192</v>
      </c>
      <c r="B3179" t="s">
        <v>8193</v>
      </c>
      <c r="C3179" t="s">
        <v>4665</v>
      </c>
      <c r="D3179" t="s">
        <v>4522</v>
      </c>
    </row>
    <row r="3180" spans="1:4">
      <c r="A3180" t="s">
        <v>8194</v>
      </c>
      <c r="B3180" t="s">
        <v>8195</v>
      </c>
      <c r="C3180" t="s">
        <v>2770</v>
      </c>
      <c r="D3180" t="s">
        <v>4522</v>
      </c>
    </row>
    <row r="3181" spans="1:4">
      <c r="A3181" t="s">
        <v>8196</v>
      </c>
      <c r="B3181" t="s">
        <v>8197</v>
      </c>
      <c r="C3181" t="s">
        <v>2770</v>
      </c>
      <c r="D3181" t="s">
        <v>4522</v>
      </c>
    </row>
    <row r="3182" spans="1:4">
      <c r="A3182" t="s">
        <v>8198</v>
      </c>
      <c r="B3182" t="s">
        <v>8199</v>
      </c>
      <c r="C3182" t="s">
        <v>2770</v>
      </c>
      <c r="D3182" t="s">
        <v>4522</v>
      </c>
    </row>
    <row r="3183" spans="1:4">
      <c r="A3183" t="s">
        <v>601</v>
      </c>
      <c r="B3183" t="s">
        <v>2670</v>
      </c>
      <c r="C3183" t="s">
        <v>4513</v>
      </c>
      <c r="D3183" t="s">
        <v>4514</v>
      </c>
    </row>
    <row r="3184" spans="1:4">
      <c r="A3184" t="s">
        <v>1688</v>
      </c>
      <c r="B3184" t="s">
        <v>4993</v>
      </c>
      <c r="C3184" t="s">
        <v>4517</v>
      </c>
      <c r="D3184" t="s">
        <v>4518</v>
      </c>
    </row>
    <row r="3185" spans="1:4">
      <c r="A3185" t="s">
        <v>7067</v>
      </c>
      <c r="B3185" t="s">
        <v>8200</v>
      </c>
      <c r="C3185" t="s">
        <v>4513</v>
      </c>
      <c r="D3185" t="s">
        <v>4514</v>
      </c>
    </row>
    <row r="3186" spans="1:4">
      <c r="A3186" t="s">
        <v>1689</v>
      </c>
      <c r="B3186" t="s">
        <v>5006</v>
      </c>
      <c r="C3186" t="s">
        <v>4517</v>
      </c>
      <c r="D3186" t="s">
        <v>4518</v>
      </c>
    </row>
    <row r="3187" spans="1:4">
      <c r="A3187" t="s">
        <v>5358</v>
      </c>
      <c r="B3187" t="s">
        <v>7083</v>
      </c>
      <c r="C3187" t="s">
        <v>4542</v>
      </c>
      <c r="D3187" t="s">
        <v>4543</v>
      </c>
    </row>
    <row r="3188" spans="1:4">
      <c r="A3188" t="s">
        <v>8201</v>
      </c>
      <c r="B3188" t="s">
        <v>8202</v>
      </c>
      <c r="C3188" t="s">
        <v>4586</v>
      </c>
      <c r="D3188" t="s">
        <v>4522</v>
      </c>
    </row>
    <row r="3189" spans="1:4">
      <c r="A3189" t="s">
        <v>8203</v>
      </c>
      <c r="B3189" t="s">
        <v>8204</v>
      </c>
      <c r="C3189" t="s">
        <v>2770</v>
      </c>
      <c r="D3189" t="s">
        <v>4522</v>
      </c>
    </row>
    <row r="3190" spans="1:4">
      <c r="A3190" t="s">
        <v>8205</v>
      </c>
      <c r="B3190" t="s">
        <v>8206</v>
      </c>
      <c r="C3190" t="s">
        <v>2770</v>
      </c>
      <c r="D3190" t="s">
        <v>4522</v>
      </c>
    </row>
    <row r="3191" spans="1:4">
      <c r="A3191" t="s">
        <v>8207</v>
      </c>
      <c r="B3191" t="s">
        <v>8208</v>
      </c>
      <c r="C3191" t="s">
        <v>4586</v>
      </c>
      <c r="D3191" t="s">
        <v>4522</v>
      </c>
    </row>
    <row r="3192" spans="1:4">
      <c r="A3192" t="s">
        <v>7063</v>
      </c>
      <c r="B3192" t="s">
        <v>8209</v>
      </c>
      <c r="C3192" t="s">
        <v>4586</v>
      </c>
      <c r="D3192" t="s">
        <v>4522</v>
      </c>
    </row>
    <row r="3193" spans="1:4">
      <c r="A3193" t="s">
        <v>8210</v>
      </c>
      <c r="B3193" t="s">
        <v>8211</v>
      </c>
      <c r="C3193" t="s">
        <v>4513</v>
      </c>
      <c r="D3193" t="s">
        <v>4551</v>
      </c>
    </row>
    <row r="3194" spans="1:4">
      <c r="A3194" t="s">
        <v>7436</v>
      </c>
      <c r="B3194" t="s">
        <v>8212</v>
      </c>
      <c r="C3194" t="s">
        <v>4513</v>
      </c>
      <c r="D3194" t="s">
        <v>4514</v>
      </c>
    </row>
    <row r="3195" spans="1:4">
      <c r="A3195" t="s">
        <v>7430</v>
      </c>
      <c r="B3195" t="s">
        <v>8213</v>
      </c>
      <c r="C3195" t="s">
        <v>4573</v>
      </c>
      <c r="D3195" t="s">
        <v>4574</v>
      </c>
    </row>
    <row r="3196" spans="1:4">
      <c r="A3196" t="s">
        <v>8214</v>
      </c>
      <c r="B3196" t="s">
        <v>8215</v>
      </c>
      <c r="C3196" t="s">
        <v>2770</v>
      </c>
      <c r="D3196" t="s">
        <v>4574</v>
      </c>
    </row>
    <row r="3197" spans="1:4">
      <c r="A3197" t="s">
        <v>8216</v>
      </c>
      <c r="B3197" t="s">
        <v>8217</v>
      </c>
      <c r="C3197" t="s">
        <v>2770</v>
      </c>
      <c r="D3197" t="s">
        <v>4574</v>
      </c>
    </row>
    <row r="3198" spans="1:4">
      <c r="A3198" t="s">
        <v>8218</v>
      </c>
      <c r="B3198" t="s">
        <v>8219</v>
      </c>
      <c r="C3198" t="s">
        <v>4517</v>
      </c>
      <c r="D3198" t="s">
        <v>4518</v>
      </c>
    </row>
    <row r="3199" spans="1:4">
      <c r="A3199" t="s">
        <v>601</v>
      </c>
      <c r="B3199" t="s">
        <v>2670</v>
      </c>
      <c r="C3199" t="s">
        <v>4513</v>
      </c>
      <c r="D3199" t="s">
        <v>4514</v>
      </c>
    </row>
    <row r="3200" spans="1:4">
      <c r="A3200" t="s">
        <v>8210</v>
      </c>
      <c r="B3200" t="s">
        <v>8220</v>
      </c>
      <c r="C3200" t="s">
        <v>4513</v>
      </c>
      <c r="D3200" t="s">
        <v>4551</v>
      </c>
    </row>
    <row r="3201" spans="1:4">
      <c r="A3201" t="s">
        <v>8221</v>
      </c>
      <c r="B3201" t="s">
        <v>8222</v>
      </c>
      <c r="C3201" t="s">
        <v>4586</v>
      </c>
      <c r="D3201" t="s">
        <v>4522</v>
      </c>
    </row>
    <row r="3202" spans="1:4">
      <c r="A3202" t="s">
        <v>5945</v>
      </c>
      <c r="B3202" t="s">
        <v>8223</v>
      </c>
      <c r="C3202" t="s">
        <v>4517</v>
      </c>
      <c r="D3202" t="s">
        <v>4518</v>
      </c>
    </row>
    <row r="3203" spans="1:4">
      <c r="A3203" t="s">
        <v>599</v>
      </c>
      <c r="B3203" t="s">
        <v>4547</v>
      </c>
      <c r="C3203" t="s">
        <v>4517</v>
      </c>
      <c r="D3203" t="s">
        <v>4518</v>
      </c>
    </row>
    <row r="3204" spans="1:4">
      <c r="A3204" t="s">
        <v>4971</v>
      </c>
      <c r="B3204" t="s">
        <v>8224</v>
      </c>
      <c r="C3204" t="s">
        <v>2770</v>
      </c>
      <c r="D3204" t="s">
        <v>4770</v>
      </c>
    </row>
    <row r="3205" spans="1:4">
      <c r="A3205" t="s">
        <v>8225</v>
      </c>
      <c r="B3205" t="s">
        <v>8226</v>
      </c>
      <c r="C3205" t="s">
        <v>4517</v>
      </c>
      <c r="D3205" t="s">
        <v>4518</v>
      </c>
    </row>
    <row r="3206" spans="1:4">
      <c r="A3206" t="s">
        <v>1884</v>
      </c>
      <c r="B3206" t="s">
        <v>8187</v>
      </c>
      <c r="C3206" t="s">
        <v>4513</v>
      </c>
      <c r="D3206" t="s">
        <v>4968</v>
      </c>
    </row>
    <row r="3207" spans="1:4">
      <c r="A3207" t="s">
        <v>601</v>
      </c>
      <c r="B3207" t="s">
        <v>2670</v>
      </c>
      <c r="C3207" t="s">
        <v>4513</v>
      </c>
      <c r="D3207" t="s">
        <v>4968</v>
      </c>
    </row>
    <row r="3208" spans="1:4">
      <c r="A3208" t="s">
        <v>8227</v>
      </c>
      <c r="B3208" t="s">
        <v>8228</v>
      </c>
      <c r="C3208" t="s">
        <v>2770</v>
      </c>
      <c r="D3208" t="s">
        <v>4770</v>
      </c>
    </row>
    <row r="3209" spans="1:4">
      <c r="A3209" t="s">
        <v>600</v>
      </c>
      <c r="B3209" t="s">
        <v>2770</v>
      </c>
      <c r="C3209" t="s">
        <v>2770</v>
      </c>
      <c r="D3209" t="s">
        <v>4514</v>
      </c>
    </row>
    <row r="3210" spans="1:4">
      <c r="A3210" t="s">
        <v>8229</v>
      </c>
      <c r="B3210" t="s">
        <v>8230</v>
      </c>
      <c r="C3210" t="s">
        <v>4517</v>
      </c>
      <c r="D3210" t="s">
        <v>4518</v>
      </c>
    </row>
    <row r="3211" spans="1:4">
      <c r="A3211" t="s">
        <v>4971</v>
      </c>
      <c r="B3211" t="s">
        <v>2602</v>
      </c>
      <c r="C3211" t="s">
        <v>2770</v>
      </c>
      <c r="D3211" t="s">
        <v>4770</v>
      </c>
    </row>
    <row r="3212" spans="1:4">
      <c r="A3212" t="s">
        <v>1884</v>
      </c>
      <c r="B3212" t="s">
        <v>8187</v>
      </c>
      <c r="C3212" t="s">
        <v>4513</v>
      </c>
      <c r="D3212" t="s">
        <v>4514</v>
      </c>
    </row>
    <row r="3213" spans="1:4">
      <c r="A3213" t="s">
        <v>1919</v>
      </c>
      <c r="B3213" t="s">
        <v>2551</v>
      </c>
      <c r="C3213" t="s">
        <v>2770</v>
      </c>
      <c r="D3213" t="s">
        <v>4921</v>
      </c>
    </row>
    <row r="3214" spans="1:4">
      <c r="A3214" t="s">
        <v>1687</v>
      </c>
      <c r="B3214" t="s">
        <v>4732</v>
      </c>
      <c r="C3214" t="s">
        <v>4521</v>
      </c>
      <c r="D3214" t="s">
        <v>4921</v>
      </c>
    </row>
    <row r="3215" spans="1:4">
      <c r="A3215" t="s">
        <v>1688</v>
      </c>
      <c r="B3215" t="s">
        <v>2450</v>
      </c>
      <c r="C3215" t="s">
        <v>4517</v>
      </c>
      <c r="D3215" t="s">
        <v>4518</v>
      </c>
    </row>
    <row r="3216" spans="1:4">
      <c r="A3216" t="s">
        <v>1689</v>
      </c>
      <c r="B3216" t="s">
        <v>2451</v>
      </c>
      <c r="C3216" t="s">
        <v>4517</v>
      </c>
      <c r="D3216" t="s">
        <v>4518</v>
      </c>
    </row>
    <row r="3217" spans="1:4">
      <c r="A3217" t="s">
        <v>8231</v>
      </c>
      <c r="B3217" t="s">
        <v>8232</v>
      </c>
      <c r="C3217" t="s">
        <v>2770</v>
      </c>
      <c r="D3217" t="s">
        <v>4921</v>
      </c>
    </row>
    <row r="3218" spans="1:4">
      <c r="A3218" t="s">
        <v>601</v>
      </c>
      <c r="B3218" t="s">
        <v>2670</v>
      </c>
      <c r="C3218" t="s">
        <v>4513</v>
      </c>
      <c r="D3218" t="s">
        <v>4514</v>
      </c>
    </row>
    <row r="3219" spans="1:4">
      <c r="A3219" t="s">
        <v>4950</v>
      </c>
      <c r="B3219" t="s">
        <v>2634</v>
      </c>
      <c r="C3219" t="s">
        <v>4513</v>
      </c>
      <c r="D3219" t="s">
        <v>4551</v>
      </c>
    </row>
    <row r="3220" spans="1:4">
      <c r="A3220" t="s">
        <v>8233</v>
      </c>
      <c r="B3220" t="s">
        <v>2550</v>
      </c>
      <c r="C3220" t="s">
        <v>2770</v>
      </c>
      <c r="D3220" t="s">
        <v>4514</v>
      </c>
    </row>
    <row r="3221" spans="1:4">
      <c r="A3221" t="s">
        <v>8234</v>
      </c>
      <c r="B3221" t="s">
        <v>8235</v>
      </c>
      <c r="C3221" t="s">
        <v>4517</v>
      </c>
      <c r="D3221" t="s">
        <v>4518</v>
      </c>
    </row>
    <row r="3222" spans="1:4">
      <c r="A3222" t="s">
        <v>8225</v>
      </c>
      <c r="B3222" t="s">
        <v>8236</v>
      </c>
      <c r="C3222" t="s">
        <v>4517</v>
      </c>
      <c r="D3222" t="s">
        <v>4518</v>
      </c>
    </row>
    <row r="3223" spans="1:4">
      <c r="A3223" t="s">
        <v>8237</v>
      </c>
      <c r="B3223" t="s">
        <v>8238</v>
      </c>
      <c r="C3223" t="s">
        <v>2770</v>
      </c>
      <c r="D3223" t="s">
        <v>4522</v>
      </c>
    </row>
    <row r="3224" spans="1:4">
      <c r="A3224" t="s">
        <v>8239</v>
      </c>
      <c r="B3224" t="s">
        <v>8240</v>
      </c>
      <c r="C3224" t="s">
        <v>2770</v>
      </c>
      <c r="D3224" t="s">
        <v>4522</v>
      </c>
    </row>
    <row r="3225" spans="1:4">
      <c r="A3225" t="s">
        <v>8241</v>
      </c>
      <c r="B3225" t="s">
        <v>8242</v>
      </c>
      <c r="C3225" t="s">
        <v>2770</v>
      </c>
      <c r="D3225" t="s">
        <v>4514</v>
      </c>
    </row>
    <row r="3226" spans="1:4">
      <c r="A3226" t="s">
        <v>8243</v>
      </c>
      <c r="B3226" t="s">
        <v>5293</v>
      </c>
      <c r="C3226" t="s">
        <v>2770</v>
      </c>
      <c r="D3226" t="s">
        <v>4514</v>
      </c>
    </row>
    <row r="3227" spans="1:4">
      <c r="A3227" t="s">
        <v>8244</v>
      </c>
      <c r="B3227" t="s">
        <v>8245</v>
      </c>
      <c r="C3227" t="s">
        <v>2770</v>
      </c>
      <c r="D3227" t="s">
        <v>4522</v>
      </c>
    </row>
    <row r="3228" spans="1:4">
      <c r="A3228" t="s">
        <v>8246</v>
      </c>
      <c r="B3228" t="s">
        <v>8247</v>
      </c>
      <c r="C3228" t="s">
        <v>2770</v>
      </c>
      <c r="D3228" t="s">
        <v>4770</v>
      </c>
    </row>
    <row r="3229" spans="1:4">
      <c r="A3229" t="s">
        <v>8248</v>
      </c>
      <c r="B3229" t="s">
        <v>8249</v>
      </c>
      <c r="C3229" t="s">
        <v>4517</v>
      </c>
      <c r="D3229" t="s">
        <v>4518</v>
      </c>
    </row>
    <row r="3230" spans="1:4">
      <c r="A3230" t="s">
        <v>8250</v>
      </c>
      <c r="B3230" t="s">
        <v>8251</v>
      </c>
      <c r="C3230" t="s">
        <v>4542</v>
      </c>
      <c r="D3230" t="s">
        <v>4543</v>
      </c>
    </row>
    <row r="3231" spans="1:4">
      <c r="A3231" t="s">
        <v>8252</v>
      </c>
      <c r="B3231" t="s">
        <v>8253</v>
      </c>
      <c r="C3231" t="s">
        <v>2770</v>
      </c>
      <c r="D3231" t="s">
        <v>4514</v>
      </c>
    </row>
    <row r="3232" spans="1:4">
      <c r="A3232" t="s">
        <v>8254</v>
      </c>
      <c r="B3232" t="s">
        <v>8255</v>
      </c>
      <c r="C3232" t="s">
        <v>2770</v>
      </c>
      <c r="D3232" t="s">
        <v>4522</v>
      </c>
    </row>
    <row r="3233" spans="1:4">
      <c r="A3233" t="s">
        <v>8256</v>
      </c>
      <c r="B3233" t="s">
        <v>8257</v>
      </c>
      <c r="C3233" t="s">
        <v>4586</v>
      </c>
      <c r="D3233" t="s">
        <v>4522</v>
      </c>
    </row>
    <row r="3234" spans="1:4">
      <c r="A3234" t="s">
        <v>8258</v>
      </c>
      <c r="B3234" t="s">
        <v>8259</v>
      </c>
      <c r="C3234" t="s">
        <v>2770</v>
      </c>
      <c r="D3234" t="s">
        <v>4770</v>
      </c>
    </row>
    <row r="3235" spans="1:4">
      <c r="A3235" t="s">
        <v>8260</v>
      </c>
      <c r="B3235" t="s">
        <v>8261</v>
      </c>
      <c r="C3235" t="s">
        <v>2770</v>
      </c>
      <c r="D3235" t="s">
        <v>4522</v>
      </c>
    </row>
    <row r="3236" spans="1:4">
      <c r="A3236" t="s">
        <v>8262</v>
      </c>
      <c r="B3236" t="s">
        <v>8263</v>
      </c>
      <c r="C3236" t="s">
        <v>2770</v>
      </c>
      <c r="D3236" t="s">
        <v>4522</v>
      </c>
    </row>
    <row r="3237" spans="1:4">
      <c r="A3237" t="s">
        <v>8264</v>
      </c>
      <c r="B3237" t="s">
        <v>8265</v>
      </c>
      <c r="C3237" t="s">
        <v>2770</v>
      </c>
      <c r="D3237" t="s">
        <v>4522</v>
      </c>
    </row>
    <row r="3238" spans="1:4">
      <c r="A3238" t="s">
        <v>5709</v>
      </c>
      <c r="B3238" t="s">
        <v>8266</v>
      </c>
      <c r="C3238" t="s">
        <v>4513</v>
      </c>
      <c r="D3238" t="s">
        <v>4514</v>
      </c>
    </row>
    <row r="3239" spans="1:4">
      <c r="A3239" t="s">
        <v>4620</v>
      </c>
      <c r="B3239" t="s">
        <v>8267</v>
      </c>
      <c r="C3239" t="s">
        <v>4517</v>
      </c>
      <c r="D3239" t="s">
        <v>4518</v>
      </c>
    </row>
    <row r="3240" spans="1:4">
      <c r="A3240" t="s">
        <v>8268</v>
      </c>
      <c r="B3240" t="s">
        <v>2770</v>
      </c>
      <c r="C3240" t="s">
        <v>2770</v>
      </c>
      <c r="D3240" t="s">
        <v>4522</v>
      </c>
    </row>
    <row r="3241" spans="1:4">
      <c r="A3241" t="s">
        <v>8269</v>
      </c>
      <c r="B3241" t="s">
        <v>2770</v>
      </c>
      <c r="C3241" t="s">
        <v>2770</v>
      </c>
      <c r="D3241" t="s">
        <v>4522</v>
      </c>
    </row>
    <row r="3242" spans="1:4">
      <c r="A3242" t="s">
        <v>1701</v>
      </c>
      <c r="B3242" t="s">
        <v>2453</v>
      </c>
      <c r="C3242" t="s">
        <v>2770</v>
      </c>
      <c r="D3242" t="s">
        <v>4522</v>
      </c>
    </row>
    <row r="3243" spans="1:4">
      <c r="A3243" t="s">
        <v>8270</v>
      </c>
      <c r="B3243" t="s">
        <v>8271</v>
      </c>
      <c r="C3243" t="s">
        <v>2770</v>
      </c>
      <c r="D3243" t="s">
        <v>4522</v>
      </c>
    </row>
    <row r="3244" spans="1:4">
      <c r="A3244" t="s">
        <v>8272</v>
      </c>
      <c r="B3244" t="s">
        <v>8273</v>
      </c>
      <c r="C3244" t="s">
        <v>4586</v>
      </c>
      <c r="D3244" t="s">
        <v>4522</v>
      </c>
    </row>
    <row r="3245" spans="1:4">
      <c r="A3245" t="s">
        <v>8274</v>
      </c>
      <c r="B3245" t="s">
        <v>8275</v>
      </c>
      <c r="C3245" t="s">
        <v>2770</v>
      </c>
      <c r="D3245" t="s">
        <v>4522</v>
      </c>
    </row>
    <row r="3246" spans="1:4">
      <c r="A3246" t="s">
        <v>8276</v>
      </c>
      <c r="B3246" t="s">
        <v>8277</v>
      </c>
      <c r="C3246" t="s">
        <v>2770</v>
      </c>
      <c r="D3246" t="s">
        <v>4522</v>
      </c>
    </row>
    <row r="3247" spans="1:4">
      <c r="A3247" t="s">
        <v>8278</v>
      </c>
      <c r="B3247" t="s">
        <v>2770</v>
      </c>
      <c r="C3247" t="s">
        <v>2770</v>
      </c>
      <c r="D3247" t="s">
        <v>4522</v>
      </c>
    </row>
    <row r="3248" spans="1:4">
      <c r="A3248" t="s">
        <v>8279</v>
      </c>
      <c r="B3248" t="s">
        <v>8280</v>
      </c>
      <c r="C3248" t="s">
        <v>2770</v>
      </c>
      <c r="D3248" t="s">
        <v>4770</v>
      </c>
    </row>
    <row r="3249" spans="1:4">
      <c r="A3249" t="s">
        <v>8281</v>
      </c>
      <c r="B3249" t="s">
        <v>8282</v>
      </c>
      <c r="C3249" t="s">
        <v>2770</v>
      </c>
      <c r="D3249" t="s">
        <v>4770</v>
      </c>
    </row>
    <row r="3250" spans="1:4">
      <c r="A3250" t="s">
        <v>8283</v>
      </c>
      <c r="B3250" t="s">
        <v>8284</v>
      </c>
      <c r="C3250" t="s">
        <v>4542</v>
      </c>
      <c r="D3250" t="s">
        <v>4543</v>
      </c>
    </row>
    <row r="3251" spans="1:4">
      <c r="A3251" t="s">
        <v>8285</v>
      </c>
      <c r="B3251" t="s">
        <v>2770</v>
      </c>
      <c r="C3251" t="s">
        <v>2770</v>
      </c>
      <c r="D3251" t="s">
        <v>4522</v>
      </c>
    </row>
    <row r="3252" spans="1:4">
      <c r="A3252" t="s">
        <v>8286</v>
      </c>
      <c r="B3252" t="s">
        <v>8287</v>
      </c>
      <c r="C3252" t="s">
        <v>4517</v>
      </c>
      <c r="D3252" t="s">
        <v>4518</v>
      </c>
    </row>
    <row r="3253" spans="1:4">
      <c r="A3253" t="s">
        <v>8288</v>
      </c>
      <c r="B3253" t="s">
        <v>8289</v>
      </c>
      <c r="C3253" t="s">
        <v>2770</v>
      </c>
      <c r="D3253" t="s">
        <v>4770</v>
      </c>
    </row>
    <row r="3254" spans="1:4">
      <c r="A3254" t="s">
        <v>8290</v>
      </c>
      <c r="B3254" t="s">
        <v>8291</v>
      </c>
      <c r="C3254" t="s">
        <v>2770</v>
      </c>
      <c r="D3254" t="s">
        <v>4522</v>
      </c>
    </row>
    <row r="3255" spans="1:4">
      <c r="A3255" t="s">
        <v>8292</v>
      </c>
      <c r="B3255" t="s">
        <v>8293</v>
      </c>
      <c r="C3255" t="s">
        <v>2770</v>
      </c>
      <c r="D3255" t="s">
        <v>4770</v>
      </c>
    </row>
    <row r="3256" spans="1:4">
      <c r="A3256" t="s">
        <v>8294</v>
      </c>
      <c r="B3256" t="s">
        <v>2770</v>
      </c>
      <c r="C3256" t="s">
        <v>2770</v>
      </c>
      <c r="D3256" t="s">
        <v>4522</v>
      </c>
    </row>
    <row r="3257" spans="1:4">
      <c r="A3257" t="s">
        <v>8295</v>
      </c>
      <c r="B3257" t="s">
        <v>8296</v>
      </c>
      <c r="C3257" t="s">
        <v>2770</v>
      </c>
      <c r="D3257" t="s">
        <v>4514</v>
      </c>
    </row>
    <row r="3258" spans="1:4">
      <c r="A3258" t="s">
        <v>601</v>
      </c>
      <c r="B3258" t="s">
        <v>2670</v>
      </c>
      <c r="C3258" t="s">
        <v>4513</v>
      </c>
      <c r="D3258" t="s">
        <v>4514</v>
      </c>
    </row>
    <row r="3259" spans="1:4">
      <c r="A3259" t="s">
        <v>8297</v>
      </c>
      <c r="B3259" t="s">
        <v>8298</v>
      </c>
      <c r="C3259" t="s">
        <v>2770</v>
      </c>
      <c r="D3259" t="s">
        <v>4514</v>
      </c>
    </row>
    <row r="3260" spans="1:4">
      <c r="A3260" t="s">
        <v>8299</v>
      </c>
      <c r="B3260" t="s">
        <v>8300</v>
      </c>
      <c r="C3260" t="s">
        <v>2770</v>
      </c>
      <c r="D3260" t="s">
        <v>4522</v>
      </c>
    </row>
    <row r="3261" spans="1:4">
      <c r="A3261" t="s">
        <v>8301</v>
      </c>
      <c r="B3261" t="s">
        <v>8302</v>
      </c>
      <c r="C3261" t="s">
        <v>2770</v>
      </c>
      <c r="D3261" t="s">
        <v>4522</v>
      </c>
    </row>
    <row r="3262" spans="1:4">
      <c r="A3262" t="s">
        <v>8303</v>
      </c>
      <c r="B3262" t="s">
        <v>8304</v>
      </c>
      <c r="C3262" t="s">
        <v>4513</v>
      </c>
      <c r="D3262" t="s">
        <v>4514</v>
      </c>
    </row>
    <row r="3263" spans="1:4">
      <c r="A3263" t="s">
        <v>8305</v>
      </c>
      <c r="B3263" t="s">
        <v>8306</v>
      </c>
      <c r="C3263" t="s">
        <v>4586</v>
      </c>
      <c r="D3263" t="s">
        <v>4522</v>
      </c>
    </row>
    <row r="3264" spans="1:4">
      <c r="A3264" t="s">
        <v>8307</v>
      </c>
      <c r="B3264" t="s">
        <v>8308</v>
      </c>
      <c r="C3264" t="s">
        <v>2770</v>
      </c>
      <c r="D3264" t="s">
        <v>4522</v>
      </c>
    </row>
    <row r="3265" spans="1:4">
      <c r="A3265" t="s">
        <v>8309</v>
      </c>
      <c r="B3265" t="s">
        <v>8310</v>
      </c>
      <c r="C3265" t="s">
        <v>2770</v>
      </c>
      <c r="D3265" t="s">
        <v>4522</v>
      </c>
    </row>
    <row r="3266" spans="1:4">
      <c r="A3266" t="s">
        <v>8311</v>
      </c>
      <c r="B3266" t="s">
        <v>8312</v>
      </c>
      <c r="C3266" t="s">
        <v>2770</v>
      </c>
      <c r="D3266" t="s">
        <v>4514</v>
      </c>
    </row>
    <row r="3267" spans="1:4">
      <c r="A3267" t="s">
        <v>8313</v>
      </c>
      <c r="B3267" t="s">
        <v>8314</v>
      </c>
      <c r="C3267" t="s">
        <v>2770</v>
      </c>
      <c r="D3267" t="s">
        <v>4522</v>
      </c>
    </row>
    <row r="3268" spans="1:4">
      <c r="A3268" t="s">
        <v>8315</v>
      </c>
      <c r="B3268" t="s">
        <v>8316</v>
      </c>
      <c r="C3268" t="s">
        <v>2770</v>
      </c>
      <c r="D3268" t="s">
        <v>4522</v>
      </c>
    </row>
    <row r="3269" spans="1:4">
      <c r="A3269" t="s">
        <v>8317</v>
      </c>
      <c r="B3269" t="s">
        <v>8318</v>
      </c>
      <c r="C3269" t="s">
        <v>2770</v>
      </c>
      <c r="D3269" t="s">
        <v>4551</v>
      </c>
    </row>
    <row r="3270" spans="1:4">
      <c r="A3270" t="s">
        <v>7366</v>
      </c>
      <c r="B3270" t="s">
        <v>8319</v>
      </c>
      <c r="C3270" t="s">
        <v>2770</v>
      </c>
      <c r="D3270" t="s">
        <v>4522</v>
      </c>
    </row>
    <row r="3271" spans="1:4">
      <c r="A3271" t="s">
        <v>8320</v>
      </c>
      <c r="B3271" t="s">
        <v>8321</v>
      </c>
      <c r="C3271" t="s">
        <v>2770</v>
      </c>
      <c r="D3271" t="s">
        <v>4522</v>
      </c>
    </row>
    <row r="3272" spans="1:4">
      <c r="A3272" t="s">
        <v>8322</v>
      </c>
      <c r="B3272" t="s">
        <v>8323</v>
      </c>
      <c r="C3272" t="s">
        <v>2770</v>
      </c>
      <c r="D3272" t="s">
        <v>4522</v>
      </c>
    </row>
    <row r="3273" spans="1:4">
      <c r="A3273" t="s">
        <v>8324</v>
      </c>
      <c r="B3273" t="s">
        <v>8325</v>
      </c>
      <c r="C3273" t="s">
        <v>2770</v>
      </c>
      <c r="D3273" t="s">
        <v>4522</v>
      </c>
    </row>
    <row r="3274" spans="1:4">
      <c r="A3274" t="s">
        <v>8326</v>
      </c>
      <c r="B3274" t="s">
        <v>8327</v>
      </c>
      <c r="C3274" t="s">
        <v>2770</v>
      </c>
      <c r="D3274" t="s">
        <v>4514</v>
      </c>
    </row>
    <row r="3275" spans="1:4">
      <c r="A3275" t="s">
        <v>8328</v>
      </c>
      <c r="B3275" t="s">
        <v>8329</v>
      </c>
      <c r="C3275" t="s">
        <v>2770</v>
      </c>
      <c r="D3275" t="s">
        <v>4522</v>
      </c>
    </row>
    <row r="3276" spans="1:4">
      <c r="A3276" t="s">
        <v>8330</v>
      </c>
      <c r="B3276" t="s">
        <v>8331</v>
      </c>
      <c r="C3276" t="s">
        <v>2770</v>
      </c>
      <c r="D3276" t="s">
        <v>4522</v>
      </c>
    </row>
    <row r="3277" spans="1:4">
      <c r="A3277" t="s">
        <v>8332</v>
      </c>
      <c r="B3277" t="s">
        <v>8333</v>
      </c>
      <c r="C3277" t="s">
        <v>2770</v>
      </c>
      <c r="D3277" t="s">
        <v>4518</v>
      </c>
    </row>
    <row r="3278" spans="1:4">
      <c r="A3278" t="s">
        <v>4590</v>
      </c>
      <c r="B3278" t="s">
        <v>8334</v>
      </c>
      <c r="C3278" t="s">
        <v>2770</v>
      </c>
      <c r="D3278" t="s">
        <v>4518</v>
      </c>
    </row>
    <row r="3279" spans="1:4">
      <c r="A3279" t="s">
        <v>8335</v>
      </c>
      <c r="B3279" t="s">
        <v>8336</v>
      </c>
      <c r="C3279" t="s">
        <v>2770</v>
      </c>
      <c r="D3279" t="s">
        <v>4551</v>
      </c>
    </row>
    <row r="3280" spans="1:4">
      <c r="A3280" t="s">
        <v>8337</v>
      </c>
      <c r="B3280" t="s">
        <v>8338</v>
      </c>
      <c r="C3280" t="s">
        <v>2770</v>
      </c>
      <c r="D3280" t="s">
        <v>4522</v>
      </c>
    </row>
    <row r="3281" spans="1:4">
      <c r="A3281" t="s">
        <v>8339</v>
      </c>
      <c r="B3281" t="s">
        <v>8340</v>
      </c>
      <c r="C3281" t="s">
        <v>2770</v>
      </c>
      <c r="D3281" t="s">
        <v>4518</v>
      </c>
    </row>
    <row r="3282" spans="1:4">
      <c r="A3282" t="s">
        <v>1864</v>
      </c>
      <c r="B3282" t="s">
        <v>8341</v>
      </c>
      <c r="C3282" t="s">
        <v>2770</v>
      </c>
      <c r="D3282" t="s">
        <v>4551</v>
      </c>
    </row>
    <row r="3283" spans="1:4">
      <c r="A3283" t="s">
        <v>8342</v>
      </c>
      <c r="B3283" t="s">
        <v>8343</v>
      </c>
      <c r="C3283" t="s">
        <v>2770</v>
      </c>
      <c r="D3283" t="s">
        <v>4522</v>
      </c>
    </row>
    <row r="3284" spans="1:4">
      <c r="A3284" t="s">
        <v>8344</v>
      </c>
      <c r="B3284" t="s">
        <v>8345</v>
      </c>
      <c r="C3284" t="s">
        <v>2770</v>
      </c>
      <c r="D3284" t="s">
        <v>4522</v>
      </c>
    </row>
    <row r="3285" spans="1:4">
      <c r="A3285" t="s">
        <v>8346</v>
      </c>
      <c r="B3285" t="s">
        <v>8347</v>
      </c>
      <c r="C3285" t="s">
        <v>2770</v>
      </c>
      <c r="D3285" t="s">
        <v>4551</v>
      </c>
    </row>
    <row r="3286" spans="1:4">
      <c r="A3286" t="s">
        <v>8348</v>
      </c>
      <c r="B3286" t="s">
        <v>8349</v>
      </c>
      <c r="C3286" t="s">
        <v>2770</v>
      </c>
      <c r="D3286" t="s">
        <v>4522</v>
      </c>
    </row>
    <row r="3287" spans="1:4">
      <c r="A3287" t="s">
        <v>8350</v>
      </c>
      <c r="B3287" t="s">
        <v>8351</v>
      </c>
      <c r="C3287" t="s">
        <v>2770</v>
      </c>
      <c r="D3287" t="s">
        <v>4522</v>
      </c>
    </row>
    <row r="3288" spans="1:4">
      <c r="A3288" t="s">
        <v>8352</v>
      </c>
      <c r="B3288" t="s">
        <v>2770</v>
      </c>
      <c r="C3288" t="s">
        <v>2770</v>
      </c>
      <c r="D3288" t="s">
        <v>4522</v>
      </c>
    </row>
    <row r="3289" spans="1:4">
      <c r="A3289" t="s">
        <v>8353</v>
      </c>
      <c r="B3289" t="s">
        <v>8354</v>
      </c>
      <c r="C3289" t="s">
        <v>2770</v>
      </c>
      <c r="D3289" t="s">
        <v>4522</v>
      </c>
    </row>
    <row r="3290" spans="1:4">
      <c r="A3290" t="s">
        <v>8355</v>
      </c>
      <c r="B3290" t="s">
        <v>8356</v>
      </c>
      <c r="C3290" t="s">
        <v>2770</v>
      </c>
      <c r="D3290" t="s">
        <v>4522</v>
      </c>
    </row>
    <row r="3291" spans="1:4">
      <c r="A3291" t="s">
        <v>8357</v>
      </c>
      <c r="B3291" t="s">
        <v>8358</v>
      </c>
      <c r="C3291" t="s">
        <v>2770</v>
      </c>
      <c r="D3291" t="s">
        <v>4522</v>
      </c>
    </row>
    <row r="3292" spans="1:4">
      <c r="A3292" t="s">
        <v>8359</v>
      </c>
      <c r="B3292" t="s">
        <v>8360</v>
      </c>
      <c r="C3292" t="s">
        <v>2770</v>
      </c>
      <c r="D3292" t="s">
        <v>4522</v>
      </c>
    </row>
    <row r="3293" spans="1:4">
      <c r="A3293" t="s">
        <v>8361</v>
      </c>
      <c r="B3293" t="s">
        <v>8362</v>
      </c>
      <c r="C3293" t="s">
        <v>2770</v>
      </c>
      <c r="D3293" t="s">
        <v>4551</v>
      </c>
    </row>
    <row r="3294" spans="1:4">
      <c r="A3294" t="s">
        <v>8363</v>
      </c>
      <c r="B3294" t="s">
        <v>8364</v>
      </c>
      <c r="C3294" t="s">
        <v>2770</v>
      </c>
      <c r="D3294" t="s">
        <v>4968</v>
      </c>
    </row>
    <row r="3295" spans="1:4" ht="378">
      <c r="A3295" t="s">
        <v>5905</v>
      </c>
      <c r="B3295" s="17" t="s">
        <v>8365</v>
      </c>
      <c r="C3295" t="s">
        <v>2770</v>
      </c>
      <c r="D3295" t="s">
        <v>4518</v>
      </c>
    </row>
    <row r="3296" spans="1:4">
      <c r="A3296" t="s">
        <v>8366</v>
      </c>
      <c r="B3296" t="s">
        <v>8367</v>
      </c>
      <c r="C3296" t="s">
        <v>2770</v>
      </c>
      <c r="D3296" t="s">
        <v>4551</v>
      </c>
    </row>
    <row r="3297" spans="1:4">
      <c r="A3297" t="s">
        <v>8368</v>
      </c>
      <c r="B3297" t="s">
        <v>8369</v>
      </c>
      <c r="C3297" t="s">
        <v>2770</v>
      </c>
      <c r="D3297" t="s">
        <v>4551</v>
      </c>
    </row>
    <row r="3298" spans="1:4">
      <c r="A3298" t="s">
        <v>8370</v>
      </c>
      <c r="B3298" t="s">
        <v>8371</v>
      </c>
      <c r="C3298" t="s">
        <v>2770</v>
      </c>
      <c r="D3298" t="s">
        <v>4514</v>
      </c>
    </row>
    <row r="3299" spans="1:4">
      <c r="A3299" t="s">
        <v>8372</v>
      </c>
      <c r="B3299" t="s">
        <v>8373</v>
      </c>
      <c r="C3299" t="s">
        <v>2770</v>
      </c>
      <c r="D3299" t="s">
        <v>4551</v>
      </c>
    </row>
    <row r="3300" spans="1:4">
      <c r="A3300" t="s">
        <v>8374</v>
      </c>
      <c r="B3300" t="s">
        <v>8296</v>
      </c>
      <c r="C3300" t="s">
        <v>2770</v>
      </c>
      <c r="D3300" t="s">
        <v>4522</v>
      </c>
    </row>
    <row r="3301" spans="1:4">
      <c r="A3301" t="s">
        <v>8375</v>
      </c>
      <c r="B3301" t="s">
        <v>4596</v>
      </c>
      <c r="C3301" t="s">
        <v>4517</v>
      </c>
      <c r="D3301" t="s">
        <v>4518</v>
      </c>
    </row>
    <row r="3302" spans="1:4">
      <c r="A3302" t="s">
        <v>8376</v>
      </c>
      <c r="B3302" t="s">
        <v>8377</v>
      </c>
      <c r="C3302" t="s">
        <v>4517</v>
      </c>
      <c r="D3302" t="s">
        <v>4518</v>
      </c>
    </row>
    <row r="3303" spans="1:4">
      <c r="A3303" t="s">
        <v>5932</v>
      </c>
      <c r="B3303" t="s">
        <v>8378</v>
      </c>
      <c r="C3303" t="s">
        <v>4513</v>
      </c>
      <c r="D3303" t="s">
        <v>4514</v>
      </c>
    </row>
    <row r="3304" spans="1:4">
      <c r="A3304" t="s">
        <v>8379</v>
      </c>
      <c r="B3304" t="s">
        <v>8380</v>
      </c>
      <c r="C3304" t="s">
        <v>2770</v>
      </c>
      <c r="D3304" t="s">
        <v>4522</v>
      </c>
    </row>
    <row r="3305" spans="1:4">
      <c r="A3305" t="s">
        <v>7153</v>
      </c>
      <c r="B3305" t="s">
        <v>4611</v>
      </c>
      <c r="C3305" t="s">
        <v>4517</v>
      </c>
      <c r="D3305" t="s">
        <v>4518</v>
      </c>
    </row>
    <row r="3306" spans="1:4">
      <c r="A3306" t="s">
        <v>600</v>
      </c>
      <c r="B3306" t="s">
        <v>2770</v>
      </c>
      <c r="C3306" t="s">
        <v>2770</v>
      </c>
      <c r="D3306" t="s">
        <v>4514</v>
      </c>
    </row>
    <row r="3307" spans="1:4">
      <c r="A3307" t="s">
        <v>601</v>
      </c>
      <c r="B3307" t="s">
        <v>2670</v>
      </c>
      <c r="C3307" t="s">
        <v>4513</v>
      </c>
      <c r="D3307" t="s">
        <v>4514</v>
      </c>
    </row>
    <row r="3308" spans="1:4">
      <c r="A3308" t="s">
        <v>8381</v>
      </c>
      <c r="B3308" t="s">
        <v>8382</v>
      </c>
      <c r="C3308" t="s">
        <v>2770</v>
      </c>
      <c r="D3308" t="s">
        <v>4522</v>
      </c>
    </row>
    <row r="3309" spans="1:4">
      <c r="A3309" t="s">
        <v>8383</v>
      </c>
      <c r="B3309" t="s">
        <v>8384</v>
      </c>
      <c r="C3309" t="s">
        <v>2770</v>
      </c>
      <c r="D3309" t="s">
        <v>4770</v>
      </c>
    </row>
    <row r="3310" spans="1:4">
      <c r="A3310" t="s">
        <v>8385</v>
      </c>
      <c r="B3310" t="s">
        <v>8386</v>
      </c>
      <c r="C3310" t="s">
        <v>4517</v>
      </c>
      <c r="D3310" t="s">
        <v>4518</v>
      </c>
    </row>
    <row r="3311" spans="1:4">
      <c r="A3311" t="s">
        <v>8387</v>
      </c>
      <c r="B3311" t="s">
        <v>8388</v>
      </c>
      <c r="C3311" t="s">
        <v>4517</v>
      </c>
      <c r="D3311" t="s">
        <v>4518</v>
      </c>
    </row>
    <row r="3312" spans="1:4">
      <c r="A3312" t="s">
        <v>8389</v>
      </c>
      <c r="B3312" t="s">
        <v>8390</v>
      </c>
      <c r="C3312" t="s">
        <v>4513</v>
      </c>
      <c r="D3312" t="s">
        <v>4514</v>
      </c>
    </row>
    <row r="3313" spans="1:4">
      <c r="A3313" t="s">
        <v>8391</v>
      </c>
      <c r="B3313" t="s">
        <v>2770</v>
      </c>
      <c r="C3313" t="s">
        <v>277</v>
      </c>
      <c r="D3313" t="s">
        <v>4522</v>
      </c>
    </row>
    <row r="3314" spans="1:4">
      <c r="A3314" t="s">
        <v>1863</v>
      </c>
      <c r="B3314" t="s">
        <v>8392</v>
      </c>
      <c r="C3314" t="s">
        <v>4513</v>
      </c>
      <c r="D3314" t="s">
        <v>4551</v>
      </c>
    </row>
    <row r="3315" spans="1:4">
      <c r="A3315" t="s">
        <v>8393</v>
      </c>
      <c r="B3315" t="s">
        <v>2770</v>
      </c>
      <c r="C3315" t="s">
        <v>2770</v>
      </c>
      <c r="D3315" t="s">
        <v>4551</v>
      </c>
    </row>
    <row r="3316" spans="1:4">
      <c r="A3316" t="s">
        <v>8394</v>
      </c>
      <c r="B3316" t="s">
        <v>2770</v>
      </c>
      <c r="C3316" t="s">
        <v>2770</v>
      </c>
      <c r="D3316" t="s">
        <v>4522</v>
      </c>
    </row>
    <row r="3317" spans="1:4">
      <c r="A3317" t="s">
        <v>8395</v>
      </c>
      <c r="B3317" t="s">
        <v>2770</v>
      </c>
      <c r="C3317" t="s">
        <v>2770</v>
      </c>
      <c r="D3317" t="s">
        <v>4522</v>
      </c>
    </row>
    <row r="3318" spans="1:4">
      <c r="A3318" t="s">
        <v>8396</v>
      </c>
      <c r="B3318" t="s">
        <v>2770</v>
      </c>
      <c r="C3318" t="s">
        <v>2770</v>
      </c>
      <c r="D3318" t="s">
        <v>4522</v>
      </c>
    </row>
    <row r="3319" spans="1:4">
      <c r="A3319" t="s">
        <v>8397</v>
      </c>
      <c r="B3319" t="s">
        <v>2770</v>
      </c>
      <c r="C3319" t="s">
        <v>2770</v>
      </c>
      <c r="D3319" t="s">
        <v>4551</v>
      </c>
    </row>
    <row r="3320" spans="1:4">
      <c r="A3320" t="s">
        <v>8398</v>
      </c>
      <c r="B3320" t="s">
        <v>2770</v>
      </c>
      <c r="C3320" t="s">
        <v>2770</v>
      </c>
      <c r="D3320" t="s">
        <v>4551</v>
      </c>
    </row>
    <row r="3321" spans="1:4">
      <c r="A3321" t="s">
        <v>8399</v>
      </c>
      <c r="B3321" t="s">
        <v>2770</v>
      </c>
      <c r="C3321" t="s">
        <v>2770</v>
      </c>
      <c r="D3321" t="s">
        <v>4522</v>
      </c>
    </row>
    <row r="3322" spans="1:4">
      <c r="A3322" t="s">
        <v>8328</v>
      </c>
      <c r="B3322" t="s">
        <v>2770</v>
      </c>
      <c r="C3322" t="s">
        <v>2770</v>
      </c>
      <c r="D3322" t="s">
        <v>4522</v>
      </c>
    </row>
    <row r="3323" spans="1:4">
      <c r="A3323" t="s">
        <v>8400</v>
      </c>
      <c r="B3323" t="s">
        <v>2770</v>
      </c>
      <c r="C3323" t="s">
        <v>2770</v>
      </c>
      <c r="D3323" t="s">
        <v>4522</v>
      </c>
    </row>
    <row r="3324" spans="1:4">
      <c r="A3324" t="s">
        <v>8401</v>
      </c>
      <c r="B3324" t="s">
        <v>2770</v>
      </c>
      <c r="C3324" t="s">
        <v>2770</v>
      </c>
      <c r="D3324" t="s">
        <v>4522</v>
      </c>
    </row>
    <row r="3325" spans="1:4">
      <c r="A3325" t="s">
        <v>8402</v>
      </c>
      <c r="B3325" t="s">
        <v>2770</v>
      </c>
      <c r="C3325" t="s">
        <v>2770</v>
      </c>
      <c r="D3325" t="s">
        <v>4522</v>
      </c>
    </row>
    <row r="3326" spans="1:4">
      <c r="A3326" t="s">
        <v>8403</v>
      </c>
      <c r="B3326" t="s">
        <v>2770</v>
      </c>
      <c r="C3326" t="s">
        <v>277</v>
      </c>
      <c r="D3326" t="s">
        <v>4522</v>
      </c>
    </row>
    <row r="3327" spans="1:4">
      <c r="A3327" t="s">
        <v>8404</v>
      </c>
      <c r="B3327" t="s">
        <v>2770</v>
      </c>
      <c r="C3327" t="s">
        <v>2770</v>
      </c>
      <c r="D3327" t="s">
        <v>4522</v>
      </c>
    </row>
    <row r="3328" spans="1:4">
      <c r="A3328" t="s">
        <v>8405</v>
      </c>
      <c r="B3328" t="s">
        <v>2770</v>
      </c>
      <c r="C3328" t="s">
        <v>2770</v>
      </c>
      <c r="D3328" t="s">
        <v>4522</v>
      </c>
    </row>
    <row r="3329" spans="1:4">
      <c r="A3329" t="s">
        <v>8406</v>
      </c>
      <c r="B3329" t="s">
        <v>2770</v>
      </c>
      <c r="C3329" t="s">
        <v>2770</v>
      </c>
      <c r="D3329" t="s">
        <v>4522</v>
      </c>
    </row>
    <row r="3330" spans="1:4">
      <c r="A3330" t="s">
        <v>8407</v>
      </c>
      <c r="B3330" t="s">
        <v>2770</v>
      </c>
      <c r="C3330" t="s">
        <v>4586</v>
      </c>
      <c r="D3330" t="s">
        <v>4522</v>
      </c>
    </row>
    <row r="3331" spans="1:4">
      <c r="A3331" t="s">
        <v>8408</v>
      </c>
      <c r="B3331" t="s">
        <v>2770</v>
      </c>
      <c r="C3331" t="s">
        <v>2770</v>
      </c>
      <c r="D3331" t="s">
        <v>4522</v>
      </c>
    </row>
    <row r="3332" spans="1:4">
      <c r="A3332" t="s">
        <v>8409</v>
      </c>
      <c r="B3332" t="s">
        <v>2770</v>
      </c>
      <c r="C3332" t="s">
        <v>2770</v>
      </c>
      <c r="D3332" t="s">
        <v>4522</v>
      </c>
    </row>
    <row r="3333" spans="1:4">
      <c r="A3333" t="s">
        <v>8410</v>
      </c>
      <c r="B3333" t="s">
        <v>2770</v>
      </c>
      <c r="C3333" t="s">
        <v>2770</v>
      </c>
      <c r="D3333" t="s">
        <v>4522</v>
      </c>
    </row>
    <row r="3334" spans="1:4">
      <c r="A3334" t="s">
        <v>8324</v>
      </c>
      <c r="B3334" t="s">
        <v>2770</v>
      </c>
      <c r="C3334" t="s">
        <v>2770</v>
      </c>
      <c r="D3334" t="s">
        <v>4522</v>
      </c>
    </row>
    <row r="3335" spans="1:4">
      <c r="A3335" t="s">
        <v>8411</v>
      </c>
      <c r="B3335" t="s">
        <v>2770</v>
      </c>
      <c r="C3335" t="s">
        <v>2770</v>
      </c>
      <c r="D3335" t="s">
        <v>4522</v>
      </c>
    </row>
    <row r="3336" spans="1:4">
      <c r="A3336" t="s">
        <v>8412</v>
      </c>
      <c r="B3336" t="s">
        <v>2770</v>
      </c>
      <c r="C3336" t="s">
        <v>2770</v>
      </c>
      <c r="D3336" t="s">
        <v>4522</v>
      </c>
    </row>
    <row r="3337" spans="1:4">
      <c r="A3337" t="s">
        <v>8413</v>
      </c>
      <c r="B3337" t="s">
        <v>2770</v>
      </c>
      <c r="C3337" t="s">
        <v>2770</v>
      </c>
      <c r="D3337" t="s">
        <v>4522</v>
      </c>
    </row>
    <row r="3338" spans="1:4">
      <c r="A3338" t="s">
        <v>8414</v>
      </c>
      <c r="B3338" t="s">
        <v>2770</v>
      </c>
      <c r="C3338" t="s">
        <v>2770</v>
      </c>
      <c r="D3338" t="s">
        <v>4522</v>
      </c>
    </row>
    <row r="3339" spans="1:4">
      <c r="A3339" t="s">
        <v>8415</v>
      </c>
      <c r="B3339" t="s">
        <v>2770</v>
      </c>
      <c r="C3339" t="s">
        <v>2770</v>
      </c>
      <c r="D3339" t="s">
        <v>4522</v>
      </c>
    </row>
    <row r="3340" spans="1:4">
      <c r="A3340" t="s">
        <v>8326</v>
      </c>
      <c r="B3340" t="s">
        <v>2770</v>
      </c>
      <c r="C3340" t="s">
        <v>2770</v>
      </c>
      <c r="D3340" t="s">
        <v>4522</v>
      </c>
    </row>
    <row r="3341" spans="1:4">
      <c r="A3341" t="s">
        <v>8416</v>
      </c>
      <c r="B3341" t="s">
        <v>2770</v>
      </c>
      <c r="C3341" t="s">
        <v>2770</v>
      </c>
      <c r="D3341" t="s">
        <v>4522</v>
      </c>
    </row>
    <row r="3342" spans="1:4">
      <c r="A3342" t="s">
        <v>8417</v>
      </c>
      <c r="B3342" t="s">
        <v>2770</v>
      </c>
      <c r="C3342" t="s">
        <v>2770</v>
      </c>
      <c r="D3342" t="s">
        <v>4522</v>
      </c>
    </row>
    <row r="3343" spans="1:4">
      <c r="A3343" t="s">
        <v>8418</v>
      </c>
      <c r="B3343" t="s">
        <v>2770</v>
      </c>
      <c r="C3343" t="s">
        <v>2770</v>
      </c>
      <c r="D3343" t="s">
        <v>4522</v>
      </c>
    </row>
    <row r="3344" spans="1:4">
      <c r="A3344" t="s">
        <v>8419</v>
      </c>
      <c r="B3344" t="s">
        <v>2770</v>
      </c>
      <c r="C3344" t="s">
        <v>4586</v>
      </c>
      <c r="D3344" t="s">
        <v>4522</v>
      </c>
    </row>
    <row r="3345" spans="1:4">
      <c r="A3345" t="s">
        <v>4775</v>
      </c>
      <c r="B3345" t="s">
        <v>2770</v>
      </c>
      <c r="C3345" t="s">
        <v>2770</v>
      </c>
      <c r="D3345" t="s">
        <v>4522</v>
      </c>
    </row>
    <row r="3346" spans="1:4">
      <c r="A3346" t="s">
        <v>8420</v>
      </c>
      <c r="B3346" t="s">
        <v>2770</v>
      </c>
      <c r="C3346" t="s">
        <v>2770</v>
      </c>
      <c r="D3346" t="s">
        <v>4522</v>
      </c>
    </row>
    <row r="3347" spans="1:4">
      <c r="A3347" t="s">
        <v>8421</v>
      </c>
      <c r="B3347" t="s">
        <v>2770</v>
      </c>
      <c r="C3347" t="s">
        <v>2770</v>
      </c>
      <c r="D3347" t="s">
        <v>4522</v>
      </c>
    </row>
    <row r="3348" spans="1:4">
      <c r="A3348" t="s">
        <v>8422</v>
      </c>
      <c r="B3348" t="s">
        <v>2770</v>
      </c>
      <c r="C3348" t="s">
        <v>2770</v>
      </c>
      <c r="D3348" t="s">
        <v>4522</v>
      </c>
    </row>
    <row r="3349" spans="1:4">
      <c r="A3349" t="s">
        <v>4590</v>
      </c>
      <c r="B3349" t="s">
        <v>2770</v>
      </c>
      <c r="C3349" t="s">
        <v>4517</v>
      </c>
      <c r="D3349" t="s">
        <v>4518</v>
      </c>
    </row>
    <row r="3350" spans="1:4">
      <c r="A3350" t="s">
        <v>8423</v>
      </c>
      <c r="B3350" t="s">
        <v>2605</v>
      </c>
      <c r="C3350" t="s">
        <v>2770</v>
      </c>
      <c r="D3350" t="s">
        <v>4522</v>
      </c>
    </row>
    <row r="3351" spans="1:4">
      <c r="A3351" t="s">
        <v>8424</v>
      </c>
      <c r="B3351" t="s">
        <v>8425</v>
      </c>
      <c r="C3351" t="s">
        <v>4513</v>
      </c>
      <c r="D3351" t="s">
        <v>4551</v>
      </c>
    </row>
    <row r="3352" spans="1:4">
      <c r="A3352" t="s">
        <v>8426</v>
      </c>
      <c r="B3352" t="s">
        <v>2770</v>
      </c>
      <c r="C3352" t="s">
        <v>2770</v>
      </c>
      <c r="D3352" t="s">
        <v>4522</v>
      </c>
    </row>
    <row r="3353" spans="1:4">
      <c r="A3353" t="s">
        <v>8427</v>
      </c>
      <c r="B3353" t="s">
        <v>2770</v>
      </c>
      <c r="C3353" t="s">
        <v>2770</v>
      </c>
      <c r="D3353" t="s">
        <v>4522</v>
      </c>
    </row>
    <row r="3354" spans="1:4">
      <c r="A3354" t="s">
        <v>8428</v>
      </c>
      <c r="B3354" t="s">
        <v>2770</v>
      </c>
      <c r="C3354" t="s">
        <v>2770</v>
      </c>
      <c r="D3354" t="s">
        <v>4522</v>
      </c>
    </row>
    <row r="3355" spans="1:4">
      <c r="A3355" t="s">
        <v>8370</v>
      </c>
      <c r="B3355" t="s">
        <v>2770</v>
      </c>
      <c r="C3355" t="s">
        <v>2770</v>
      </c>
      <c r="D3355" t="s">
        <v>4522</v>
      </c>
    </row>
    <row r="3356" spans="1:4">
      <c r="A3356" t="s">
        <v>8309</v>
      </c>
      <c r="B3356" t="s">
        <v>2770</v>
      </c>
      <c r="C3356" t="s">
        <v>2770</v>
      </c>
      <c r="D3356" t="s">
        <v>4522</v>
      </c>
    </row>
    <row r="3357" spans="1:4">
      <c r="A3357" t="s">
        <v>8429</v>
      </c>
      <c r="B3357" t="s">
        <v>2770</v>
      </c>
      <c r="C3357" t="s">
        <v>2770</v>
      </c>
      <c r="D3357" t="s">
        <v>4522</v>
      </c>
    </row>
    <row r="3358" spans="1:4">
      <c r="A3358" t="s">
        <v>8430</v>
      </c>
      <c r="B3358" t="s">
        <v>2770</v>
      </c>
      <c r="C3358" t="s">
        <v>2770</v>
      </c>
      <c r="D3358" t="s">
        <v>4574</v>
      </c>
    </row>
    <row r="3359" spans="1:4">
      <c r="A3359" t="s">
        <v>8431</v>
      </c>
      <c r="B3359" t="s">
        <v>2770</v>
      </c>
      <c r="C3359" t="s">
        <v>2770</v>
      </c>
      <c r="D3359" t="s">
        <v>4522</v>
      </c>
    </row>
    <row r="3360" spans="1:4">
      <c r="A3360" t="s">
        <v>8432</v>
      </c>
      <c r="B3360" t="s">
        <v>2770</v>
      </c>
      <c r="C3360" t="s">
        <v>2770</v>
      </c>
      <c r="D3360" t="s">
        <v>4522</v>
      </c>
    </row>
    <row r="3361" spans="1:4">
      <c r="A3361" t="s">
        <v>8433</v>
      </c>
      <c r="B3361" t="s">
        <v>2770</v>
      </c>
      <c r="C3361" t="s">
        <v>2770</v>
      </c>
      <c r="D3361" t="s">
        <v>4551</v>
      </c>
    </row>
    <row r="3362" spans="1:4">
      <c r="A3362" t="s">
        <v>8434</v>
      </c>
      <c r="B3362" t="s">
        <v>2770</v>
      </c>
      <c r="C3362" t="s">
        <v>2770</v>
      </c>
      <c r="D3362" t="s">
        <v>4551</v>
      </c>
    </row>
    <row r="3363" spans="1:4">
      <c r="A3363" t="s">
        <v>8435</v>
      </c>
      <c r="B3363" t="s">
        <v>2770</v>
      </c>
      <c r="C3363" t="s">
        <v>2770</v>
      </c>
      <c r="D3363" t="s">
        <v>4551</v>
      </c>
    </row>
    <row r="3364" spans="1:4">
      <c r="A3364" t="s">
        <v>8436</v>
      </c>
      <c r="B3364" t="s">
        <v>2770</v>
      </c>
      <c r="C3364" t="s">
        <v>2770</v>
      </c>
      <c r="D3364" t="s">
        <v>4555</v>
      </c>
    </row>
    <row r="3365" spans="1:4">
      <c r="A3365" t="s">
        <v>8437</v>
      </c>
      <c r="B3365" t="s">
        <v>2770</v>
      </c>
      <c r="C3365" t="s">
        <v>2770</v>
      </c>
      <c r="D3365" t="s">
        <v>4574</v>
      </c>
    </row>
    <row r="3366" spans="1:4">
      <c r="A3366" t="s">
        <v>8438</v>
      </c>
      <c r="B3366" t="s">
        <v>2770</v>
      </c>
      <c r="C3366" t="s">
        <v>2770</v>
      </c>
      <c r="D3366" t="s">
        <v>4522</v>
      </c>
    </row>
    <row r="3367" spans="1:4">
      <c r="A3367" t="s">
        <v>5420</v>
      </c>
      <c r="B3367" t="s">
        <v>2770</v>
      </c>
      <c r="C3367" t="s">
        <v>4586</v>
      </c>
      <c r="D3367" t="s">
        <v>4522</v>
      </c>
    </row>
    <row r="3368" spans="1:4">
      <c r="A3368" t="s">
        <v>8439</v>
      </c>
      <c r="B3368" t="s">
        <v>2770</v>
      </c>
      <c r="C3368" t="s">
        <v>2770</v>
      </c>
      <c r="D3368" t="s">
        <v>4522</v>
      </c>
    </row>
    <row r="3369" spans="1:4">
      <c r="A3369" t="s">
        <v>5905</v>
      </c>
      <c r="B3369" t="s">
        <v>2770</v>
      </c>
      <c r="C3369" t="s">
        <v>4517</v>
      </c>
      <c r="D3369" t="s">
        <v>4518</v>
      </c>
    </row>
    <row r="3370" spans="1:4">
      <c r="A3370" t="s">
        <v>8440</v>
      </c>
      <c r="B3370" t="s">
        <v>2770</v>
      </c>
      <c r="C3370" t="s">
        <v>2770</v>
      </c>
      <c r="D3370" t="s">
        <v>4551</v>
      </c>
    </row>
    <row r="3371" spans="1:4">
      <c r="A3371" t="s">
        <v>8441</v>
      </c>
      <c r="B3371" t="s">
        <v>2770</v>
      </c>
      <c r="C3371" t="s">
        <v>2770</v>
      </c>
      <c r="D3371" t="s">
        <v>4522</v>
      </c>
    </row>
    <row r="3372" spans="1:4">
      <c r="A3372" t="s">
        <v>8442</v>
      </c>
      <c r="B3372" t="s">
        <v>2770</v>
      </c>
      <c r="C3372" t="s">
        <v>2770</v>
      </c>
      <c r="D3372" t="s">
        <v>4522</v>
      </c>
    </row>
    <row r="3373" spans="1:4">
      <c r="A3373" t="s">
        <v>8443</v>
      </c>
      <c r="B3373" t="s">
        <v>2770</v>
      </c>
      <c r="C3373" t="s">
        <v>2770</v>
      </c>
      <c r="D3373" t="s">
        <v>4522</v>
      </c>
    </row>
    <row r="3374" spans="1:4">
      <c r="A3374" t="s">
        <v>8444</v>
      </c>
      <c r="B3374" t="s">
        <v>2770</v>
      </c>
      <c r="C3374" t="s">
        <v>2770</v>
      </c>
      <c r="D3374" t="s">
        <v>4551</v>
      </c>
    </row>
    <row r="3375" spans="1:4">
      <c r="A3375" t="s">
        <v>8445</v>
      </c>
      <c r="B3375" t="s">
        <v>2770</v>
      </c>
      <c r="C3375" t="s">
        <v>2770</v>
      </c>
      <c r="D3375" t="s">
        <v>4551</v>
      </c>
    </row>
    <row r="3376" spans="1:4">
      <c r="A3376" t="s">
        <v>8446</v>
      </c>
      <c r="B3376" t="s">
        <v>2770</v>
      </c>
      <c r="C3376" t="s">
        <v>2770</v>
      </c>
      <c r="D3376" t="s">
        <v>4522</v>
      </c>
    </row>
    <row r="3377" spans="1:4">
      <c r="A3377" t="s">
        <v>8447</v>
      </c>
      <c r="B3377" t="s">
        <v>2770</v>
      </c>
      <c r="C3377" t="s">
        <v>2770</v>
      </c>
      <c r="D3377" t="s">
        <v>4522</v>
      </c>
    </row>
    <row r="3378" spans="1:4">
      <c r="A3378" t="s">
        <v>8448</v>
      </c>
      <c r="B3378" t="s">
        <v>2770</v>
      </c>
      <c r="C3378" t="s">
        <v>2770</v>
      </c>
      <c r="D3378" t="s">
        <v>4522</v>
      </c>
    </row>
    <row r="3379" spans="1:4">
      <c r="A3379" t="s">
        <v>8449</v>
      </c>
      <c r="B3379" t="s">
        <v>2770</v>
      </c>
      <c r="C3379" t="s">
        <v>2770</v>
      </c>
      <c r="D3379" t="s">
        <v>4522</v>
      </c>
    </row>
    <row r="3380" spans="1:4">
      <c r="A3380" t="s">
        <v>8450</v>
      </c>
      <c r="B3380" t="s">
        <v>2770</v>
      </c>
      <c r="C3380" t="s">
        <v>2770</v>
      </c>
      <c r="D3380" t="s">
        <v>4522</v>
      </c>
    </row>
    <row r="3381" spans="1:4">
      <c r="A3381" t="s">
        <v>8451</v>
      </c>
      <c r="B3381" t="s">
        <v>2770</v>
      </c>
      <c r="C3381" t="s">
        <v>2770</v>
      </c>
      <c r="D3381" t="s">
        <v>4522</v>
      </c>
    </row>
    <row r="3382" spans="1:4">
      <c r="A3382" t="s">
        <v>8452</v>
      </c>
      <c r="B3382" t="s">
        <v>2770</v>
      </c>
      <c r="C3382" t="s">
        <v>2770</v>
      </c>
      <c r="D3382" t="s">
        <v>4522</v>
      </c>
    </row>
    <row r="3383" spans="1:4">
      <c r="A3383" t="s">
        <v>8453</v>
      </c>
      <c r="B3383" t="s">
        <v>2770</v>
      </c>
      <c r="C3383" t="s">
        <v>2770</v>
      </c>
      <c r="D3383" t="s">
        <v>4522</v>
      </c>
    </row>
    <row r="3384" spans="1:4">
      <c r="A3384" t="s">
        <v>5416</v>
      </c>
      <c r="B3384" t="s">
        <v>2770</v>
      </c>
      <c r="C3384" t="s">
        <v>2770</v>
      </c>
      <c r="D3384" t="s">
        <v>4522</v>
      </c>
    </row>
    <row r="3385" spans="1:4">
      <c r="A3385" t="s">
        <v>8454</v>
      </c>
      <c r="B3385" t="s">
        <v>2770</v>
      </c>
      <c r="C3385" t="s">
        <v>2770</v>
      </c>
      <c r="D3385" t="s">
        <v>4522</v>
      </c>
    </row>
    <row r="3386" spans="1:4">
      <c r="A3386" t="s">
        <v>8455</v>
      </c>
      <c r="B3386" t="s">
        <v>2770</v>
      </c>
      <c r="C3386" t="s">
        <v>2770</v>
      </c>
      <c r="D3386" t="s">
        <v>4522</v>
      </c>
    </row>
    <row r="3387" spans="1:4">
      <c r="A3387" t="s">
        <v>8456</v>
      </c>
      <c r="B3387" t="s">
        <v>2770</v>
      </c>
      <c r="C3387" t="s">
        <v>2770</v>
      </c>
      <c r="D3387" t="s">
        <v>4522</v>
      </c>
    </row>
    <row r="3388" spans="1:4">
      <c r="A3388" t="s">
        <v>8457</v>
      </c>
      <c r="B3388" t="s">
        <v>2770</v>
      </c>
      <c r="C3388" t="s">
        <v>2770</v>
      </c>
      <c r="D3388" t="s">
        <v>4522</v>
      </c>
    </row>
    <row r="3389" spans="1:4">
      <c r="A3389" t="s">
        <v>8458</v>
      </c>
      <c r="B3389" t="s">
        <v>2770</v>
      </c>
      <c r="C3389" t="s">
        <v>2770</v>
      </c>
      <c r="D3389" t="s">
        <v>4555</v>
      </c>
    </row>
    <row r="3390" spans="1:4">
      <c r="A3390" t="s">
        <v>8459</v>
      </c>
      <c r="B3390" t="s">
        <v>2770</v>
      </c>
      <c r="C3390" t="s">
        <v>2770</v>
      </c>
      <c r="D3390" t="s">
        <v>4522</v>
      </c>
    </row>
    <row r="3391" spans="1:4">
      <c r="A3391" t="s">
        <v>8460</v>
      </c>
      <c r="B3391" t="s">
        <v>2770</v>
      </c>
      <c r="C3391" t="s">
        <v>2770</v>
      </c>
      <c r="D3391" t="s">
        <v>4522</v>
      </c>
    </row>
    <row r="3392" spans="1:4">
      <c r="A3392" t="s">
        <v>8461</v>
      </c>
      <c r="B3392" t="s">
        <v>8462</v>
      </c>
      <c r="C3392" t="s">
        <v>2770</v>
      </c>
      <c r="D3392" t="s">
        <v>4522</v>
      </c>
    </row>
    <row r="3393" spans="1:4">
      <c r="A3393" t="s">
        <v>1864</v>
      </c>
      <c r="B3393" t="s">
        <v>8463</v>
      </c>
      <c r="C3393" t="s">
        <v>4513</v>
      </c>
      <c r="D3393" t="s">
        <v>4551</v>
      </c>
    </row>
    <row r="3394" spans="1:4">
      <c r="A3394" t="s">
        <v>8464</v>
      </c>
      <c r="B3394" t="s">
        <v>2770</v>
      </c>
      <c r="C3394" t="s">
        <v>2770</v>
      </c>
      <c r="D3394" t="s">
        <v>4522</v>
      </c>
    </row>
    <row r="3395" spans="1:4">
      <c r="A3395" t="s">
        <v>8465</v>
      </c>
      <c r="B3395" t="s">
        <v>2770</v>
      </c>
      <c r="C3395" t="s">
        <v>2770</v>
      </c>
      <c r="D3395" t="s">
        <v>4522</v>
      </c>
    </row>
    <row r="3396" spans="1:4">
      <c r="A3396" t="s">
        <v>8466</v>
      </c>
      <c r="B3396" t="s">
        <v>2770</v>
      </c>
      <c r="C3396" t="s">
        <v>2770</v>
      </c>
      <c r="D3396" t="s">
        <v>4551</v>
      </c>
    </row>
    <row r="3397" spans="1:4">
      <c r="A3397" t="s">
        <v>8467</v>
      </c>
      <c r="B3397" t="s">
        <v>2770</v>
      </c>
      <c r="C3397" t="s">
        <v>4517</v>
      </c>
      <c r="D3397" t="s">
        <v>4518</v>
      </c>
    </row>
    <row r="3398" spans="1:4">
      <c r="A3398" t="s">
        <v>8468</v>
      </c>
      <c r="B3398" t="s">
        <v>2770</v>
      </c>
      <c r="C3398" t="s">
        <v>2770</v>
      </c>
      <c r="D3398" t="s">
        <v>4522</v>
      </c>
    </row>
    <row r="3399" spans="1:4">
      <c r="A3399" t="s">
        <v>8469</v>
      </c>
      <c r="B3399" t="s">
        <v>2770</v>
      </c>
      <c r="C3399" t="s">
        <v>2770</v>
      </c>
      <c r="D3399" t="s">
        <v>4551</v>
      </c>
    </row>
    <row r="3400" spans="1:4">
      <c r="A3400" t="s">
        <v>8470</v>
      </c>
      <c r="B3400" t="s">
        <v>2770</v>
      </c>
      <c r="C3400" t="s">
        <v>4586</v>
      </c>
      <c r="D3400" t="s">
        <v>4522</v>
      </c>
    </row>
    <row r="3401" spans="1:4">
      <c r="A3401" t="s">
        <v>8471</v>
      </c>
      <c r="B3401" t="s">
        <v>2770</v>
      </c>
      <c r="C3401" t="s">
        <v>2770</v>
      </c>
      <c r="D3401" t="s">
        <v>4522</v>
      </c>
    </row>
    <row r="3402" spans="1:4">
      <c r="A3402" t="s">
        <v>8472</v>
      </c>
      <c r="B3402" t="s">
        <v>2770</v>
      </c>
      <c r="C3402" t="s">
        <v>2770</v>
      </c>
      <c r="D3402" t="s">
        <v>4551</v>
      </c>
    </row>
    <row r="3403" spans="1:4">
      <c r="A3403" t="s">
        <v>8473</v>
      </c>
      <c r="B3403" t="s">
        <v>2770</v>
      </c>
      <c r="C3403" t="s">
        <v>2770</v>
      </c>
      <c r="D3403" t="s">
        <v>4551</v>
      </c>
    </row>
    <row r="3404" spans="1:4">
      <c r="A3404" t="s">
        <v>8474</v>
      </c>
      <c r="B3404" t="s">
        <v>2770</v>
      </c>
      <c r="C3404" t="s">
        <v>2770</v>
      </c>
      <c r="D3404" t="s">
        <v>4551</v>
      </c>
    </row>
    <row r="3405" spans="1:4">
      <c r="A3405" t="s">
        <v>8475</v>
      </c>
      <c r="B3405" t="s">
        <v>2770</v>
      </c>
      <c r="C3405" t="s">
        <v>2770</v>
      </c>
      <c r="D3405" t="s">
        <v>4522</v>
      </c>
    </row>
    <row r="3406" spans="1:4">
      <c r="A3406" t="s">
        <v>8476</v>
      </c>
      <c r="B3406" t="s">
        <v>2770</v>
      </c>
      <c r="C3406" t="s">
        <v>2770</v>
      </c>
      <c r="D3406" t="s">
        <v>4522</v>
      </c>
    </row>
    <row r="3407" spans="1:4">
      <c r="A3407" t="s">
        <v>8477</v>
      </c>
      <c r="B3407" t="s">
        <v>2770</v>
      </c>
      <c r="C3407" t="s">
        <v>2770</v>
      </c>
      <c r="D3407" t="s">
        <v>4522</v>
      </c>
    </row>
    <row r="3408" spans="1:4">
      <c r="A3408" t="s">
        <v>8478</v>
      </c>
      <c r="B3408" t="s">
        <v>2770</v>
      </c>
      <c r="C3408" t="s">
        <v>4586</v>
      </c>
      <c r="D3408" t="s">
        <v>4522</v>
      </c>
    </row>
    <row r="3409" spans="1:4">
      <c r="A3409" t="s">
        <v>8305</v>
      </c>
      <c r="B3409" t="s">
        <v>2770</v>
      </c>
      <c r="C3409" t="s">
        <v>4586</v>
      </c>
      <c r="D3409" t="s">
        <v>4522</v>
      </c>
    </row>
    <row r="3410" spans="1:4">
      <c r="A3410" t="s">
        <v>8479</v>
      </c>
      <c r="B3410" t="s">
        <v>2770</v>
      </c>
      <c r="C3410" t="s">
        <v>2770</v>
      </c>
      <c r="D3410" t="s">
        <v>4522</v>
      </c>
    </row>
    <row r="3411" spans="1:4">
      <c r="A3411" t="s">
        <v>8480</v>
      </c>
      <c r="B3411" t="s">
        <v>2770</v>
      </c>
      <c r="C3411" t="s">
        <v>2770</v>
      </c>
      <c r="D3411" t="s">
        <v>4522</v>
      </c>
    </row>
    <row r="3412" spans="1:4">
      <c r="A3412" t="s">
        <v>8481</v>
      </c>
      <c r="B3412" t="s">
        <v>2770</v>
      </c>
      <c r="C3412" t="s">
        <v>2770</v>
      </c>
      <c r="D3412" t="s">
        <v>4551</v>
      </c>
    </row>
    <row r="3413" spans="1:4">
      <c r="A3413" t="s">
        <v>1876</v>
      </c>
      <c r="B3413" t="s">
        <v>8482</v>
      </c>
      <c r="C3413" t="s">
        <v>4513</v>
      </c>
      <c r="D3413" t="s">
        <v>4551</v>
      </c>
    </row>
    <row r="3414" spans="1:4">
      <c r="A3414" t="s">
        <v>1873</v>
      </c>
      <c r="B3414" t="s">
        <v>2583</v>
      </c>
      <c r="C3414" t="s">
        <v>4513</v>
      </c>
      <c r="D3414" t="s">
        <v>4551</v>
      </c>
    </row>
    <row r="3415" spans="1:4">
      <c r="A3415" t="s">
        <v>1880</v>
      </c>
      <c r="B3415" t="s">
        <v>2590</v>
      </c>
      <c r="C3415" t="s">
        <v>2770</v>
      </c>
      <c r="D3415" t="s">
        <v>4770</v>
      </c>
    </row>
    <row r="3416" spans="1:4">
      <c r="A3416" t="s">
        <v>1845</v>
      </c>
      <c r="B3416" t="s">
        <v>2556</v>
      </c>
      <c r="C3416" t="s">
        <v>4517</v>
      </c>
      <c r="D3416" t="s">
        <v>4518</v>
      </c>
    </row>
    <row r="3417" spans="1:4">
      <c r="A3417" t="s">
        <v>1848</v>
      </c>
      <c r="B3417" t="s">
        <v>2559</v>
      </c>
      <c r="C3417" t="s">
        <v>2770</v>
      </c>
      <c r="D3417" t="s">
        <v>4555</v>
      </c>
    </row>
    <row r="3418" spans="1:4">
      <c r="A3418" t="s">
        <v>1849</v>
      </c>
      <c r="B3418" t="s">
        <v>8483</v>
      </c>
      <c r="C3418" t="s">
        <v>2770</v>
      </c>
      <c r="D3418" t="s">
        <v>4555</v>
      </c>
    </row>
    <row r="3419" spans="1:4">
      <c r="A3419" t="s">
        <v>1851</v>
      </c>
      <c r="B3419" t="s">
        <v>2562</v>
      </c>
      <c r="C3419" t="s">
        <v>2770</v>
      </c>
      <c r="D3419" t="s">
        <v>4555</v>
      </c>
    </row>
    <row r="3420" spans="1:4">
      <c r="A3420" t="s">
        <v>1853</v>
      </c>
      <c r="B3420" t="s">
        <v>2564</v>
      </c>
      <c r="C3420" t="s">
        <v>2770</v>
      </c>
      <c r="D3420" t="s">
        <v>4555</v>
      </c>
    </row>
    <row r="3421" spans="1:4">
      <c r="A3421" t="s">
        <v>1854</v>
      </c>
      <c r="B3421" t="s">
        <v>2565</v>
      </c>
      <c r="C3421" t="s">
        <v>2770</v>
      </c>
      <c r="D3421" t="s">
        <v>4555</v>
      </c>
    </row>
    <row r="3422" spans="1:4">
      <c r="A3422" t="s">
        <v>1857</v>
      </c>
      <c r="B3422" t="s">
        <v>2567</v>
      </c>
      <c r="C3422" t="s">
        <v>2770</v>
      </c>
      <c r="D3422" t="s">
        <v>4555</v>
      </c>
    </row>
    <row r="3423" spans="1:4">
      <c r="A3423" t="s">
        <v>1860</v>
      </c>
      <c r="B3423" t="s">
        <v>2570</v>
      </c>
      <c r="C3423" t="s">
        <v>2770</v>
      </c>
      <c r="D3423" t="s">
        <v>4522</v>
      </c>
    </row>
    <row r="3424" spans="1:4">
      <c r="A3424" t="s">
        <v>1862</v>
      </c>
      <c r="B3424" t="s">
        <v>2572</v>
      </c>
      <c r="C3424" t="s">
        <v>2770</v>
      </c>
      <c r="D3424" t="s">
        <v>4522</v>
      </c>
    </row>
    <row r="3425" spans="1:4">
      <c r="A3425" t="s">
        <v>1864</v>
      </c>
      <c r="B3425" t="s">
        <v>2574</v>
      </c>
      <c r="C3425" t="s">
        <v>4513</v>
      </c>
      <c r="D3425" t="s">
        <v>4551</v>
      </c>
    </row>
    <row r="3426" spans="1:4">
      <c r="A3426" t="s">
        <v>1867</v>
      </c>
      <c r="B3426" t="s">
        <v>2577</v>
      </c>
      <c r="C3426" t="s">
        <v>2770</v>
      </c>
      <c r="D3426" t="s">
        <v>4522</v>
      </c>
    </row>
    <row r="3427" spans="1:4">
      <c r="A3427" t="s">
        <v>1868</v>
      </c>
      <c r="B3427" t="s">
        <v>2578</v>
      </c>
      <c r="C3427" t="s">
        <v>2770</v>
      </c>
      <c r="D3427" t="s">
        <v>4522</v>
      </c>
    </row>
    <row r="3428" spans="1:4">
      <c r="A3428" t="s">
        <v>1881</v>
      </c>
      <c r="B3428" t="s">
        <v>2770</v>
      </c>
      <c r="C3428" t="s">
        <v>2770</v>
      </c>
      <c r="D3428" t="s">
        <v>4522</v>
      </c>
    </row>
    <row r="3429" spans="1:4">
      <c r="A3429" t="s">
        <v>1842</v>
      </c>
      <c r="B3429" t="s">
        <v>2554</v>
      </c>
      <c r="C3429" t="s">
        <v>4513</v>
      </c>
      <c r="D3429" t="s">
        <v>4514</v>
      </c>
    </row>
    <row r="3430" spans="1:4">
      <c r="A3430" t="s">
        <v>1844</v>
      </c>
      <c r="B3430" t="s">
        <v>2555</v>
      </c>
      <c r="C3430" t="s">
        <v>2770</v>
      </c>
      <c r="D3430" t="s">
        <v>4522</v>
      </c>
    </row>
    <row r="3431" spans="1:4">
      <c r="A3431" t="s">
        <v>1870</v>
      </c>
      <c r="B3431" t="s">
        <v>2580</v>
      </c>
      <c r="C3431" t="s">
        <v>4513</v>
      </c>
      <c r="D3431" t="s">
        <v>4514</v>
      </c>
    </row>
    <row r="3432" spans="1:4">
      <c r="A3432" t="s">
        <v>1871</v>
      </c>
      <c r="B3432" t="s">
        <v>2581</v>
      </c>
      <c r="C3432" t="s">
        <v>4513</v>
      </c>
      <c r="D3432" t="s">
        <v>4551</v>
      </c>
    </row>
    <row r="3433" spans="1:4">
      <c r="A3433" t="s">
        <v>601</v>
      </c>
      <c r="B3433" t="s">
        <v>2670</v>
      </c>
      <c r="C3433" t="s">
        <v>4513</v>
      </c>
      <c r="D3433" t="s">
        <v>4514</v>
      </c>
    </row>
    <row r="3434" spans="1:4">
      <c r="A3434" t="s">
        <v>1859</v>
      </c>
      <c r="B3434" t="s">
        <v>2569</v>
      </c>
      <c r="C3434" t="s">
        <v>2770</v>
      </c>
      <c r="D3434" t="s">
        <v>4522</v>
      </c>
    </row>
    <row r="3435" spans="1:4">
      <c r="A3435" t="s">
        <v>1863</v>
      </c>
      <c r="B3435" t="s">
        <v>2573</v>
      </c>
      <c r="C3435" t="s">
        <v>4513</v>
      </c>
      <c r="D3435" t="s">
        <v>4551</v>
      </c>
    </row>
    <row r="3436" spans="1:4">
      <c r="A3436" t="s">
        <v>8484</v>
      </c>
      <c r="B3436" t="s">
        <v>8485</v>
      </c>
      <c r="C3436" t="s">
        <v>2770</v>
      </c>
      <c r="D3436" t="s">
        <v>4522</v>
      </c>
    </row>
    <row r="3437" spans="1:4">
      <c r="A3437" t="s">
        <v>600</v>
      </c>
      <c r="B3437" t="s">
        <v>2770</v>
      </c>
      <c r="C3437" t="s">
        <v>2770</v>
      </c>
      <c r="D3437" t="s">
        <v>4514</v>
      </c>
    </row>
    <row r="3438" spans="1:4">
      <c r="A3438" t="s">
        <v>1855</v>
      </c>
      <c r="B3438" t="s">
        <v>2561</v>
      </c>
      <c r="C3438" t="s">
        <v>2770</v>
      </c>
      <c r="D3438" t="s">
        <v>4555</v>
      </c>
    </row>
    <row r="3439" spans="1:4">
      <c r="A3439" t="s">
        <v>1869</v>
      </c>
      <c r="B3439" t="s">
        <v>2579</v>
      </c>
      <c r="C3439" t="s">
        <v>4542</v>
      </c>
      <c r="D3439" t="s">
        <v>4543</v>
      </c>
    </row>
    <row r="3440" spans="1:4">
      <c r="A3440" t="s">
        <v>1843</v>
      </c>
      <c r="B3440" t="s">
        <v>2554</v>
      </c>
      <c r="C3440" t="s">
        <v>2770</v>
      </c>
      <c r="D3440" t="s">
        <v>4522</v>
      </c>
    </row>
    <row r="3441" spans="1:4">
      <c r="A3441" t="s">
        <v>1872</v>
      </c>
      <c r="B3441" t="s">
        <v>2582</v>
      </c>
      <c r="C3441" t="s">
        <v>4513</v>
      </c>
      <c r="D3441" t="s">
        <v>4551</v>
      </c>
    </row>
    <row r="3442" spans="1:4">
      <c r="A3442" t="s">
        <v>1877</v>
      </c>
      <c r="B3442" t="s">
        <v>2587</v>
      </c>
      <c r="C3442" t="s">
        <v>2770</v>
      </c>
      <c r="D3442" t="s">
        <v>4770</v>
      </c>
    </row>
    <row r="3443" spans="1:4">
      <c r="A3443" t="s">
        <v>1841</v>
      </c>
      <c r="B3443" t="s">
        <v>2553</v>
      </c>
      <c r="C3443" t="s">
        <v>4513</v>
      </c>
      <c r="D3443" t="s">
        <v>4514</v>
      </c>
    </row>
    <row r="3444" spans="1:4">
      <c r="A3444" t="s">
        <v>1846</v>
      </c>
      <c r="B3444" t="s">
        <v>2557</v>
      </c>
      <c r="C3444" t="s">
        <v>4517</v>
      </c>
      <c r="D3444" t="s">
        <v>4518</v>
      </c>
    </row>
    <row r="3445" spans="1:4">
      <c r="A3445" t="s">
        <v>1850</v>
      </c>
      <c r="B3445" t="s">
        <v>2561</v>
      </c>
      <c r="C3445" t="s">
        <v>2770</v>
      </c>
      <c r="D3445" t="s">
        <v>4555</v>
      </c>
    </row>
    <row r="3446" spans="1:4">
      <c r="A3446" t="s">
        <v>1852</v>
      </c>
      <c r="B3446" t="s">
        <v>2563</v>
      </c>
      <c r="C3446" t="s">
        <v>2770</v>
      </c>
      <c r="D3446" t="s">
        <v>4555</v>
      </c>
    </row>
    <row r="3447" spans="1:4">
      <c r="A3447" t="s">
        <v>1856</v>
      </c>
      <c r="B3447" t="s">
        <v>2566</v>
      </c>
      <c r="C3447" t="s">
        <v>2770</v>
      </c>
      <c r="D3447" t="s">
        <v>4555</v>
      </c>
    </row>
    <row r="3448" spans="1:4">
      <c r="A3448" t="s">
        <v>1858</v>
      </c>
      <c r="B3448" t="s">
        <v>2568</v>
      </c>
      <c r="C3448" t="s">
        <v>4586</v>
      </c>
      <c r="D3448" t="s">
        <v>4522</v>
      </c>
    </row>
    <row r="3449" spans="1:4">
      <c r="A3449" t="s">
        <v>1861</v>
      </c>
      <c r="B3449" t="s">
        <v>2571</v>
      </c>
      <c r="C3449" t="s">
        <v>2770</v>
      </c>
      <c r="D3449" t="s">
        <v>4522</v>
      </c>
    </row>
    <row r="3450" spans="1:4">
      <c r="A3450" t="s">
        <v>1865</v>
      </c>
      <c r="B3450" t="s">
        <v>2575</v>
      </c>
      <c r="C3450" t="s">
        <v>4513</v>
      </c>
      <c r="D3450" t="s">
        <v>4551</v>
      </c>
    </row>
    <row r="3451" spans="1:4">
      <c r="A3451" t="s">
        <v>1866</v>
      </c>
      <c r="B3451" t="s">
        <v>2576</v>
      </c>
      <c r="C3451" t="s">
        <v>4521</v>
      </c>
      <c r="D3451" t="s">
        <v>4522</v>
      </c>
    </row>
    <row r="3452" spans="1:4">
      <c r="A3452" t="s">
        <v>1878</v>
      </c>
      <c r="B3452" t="s">
        <v>2588</v>
      </c>
      <c r="C3452" t="s">
        <v>2770</v>
      </c>
      <c r="D3452" t="s">
        <v>4770</v>
      </c>
    </row>
    <row r="3453" spans="1:4">
      <c r="A3453" t="s">
        <v>1875</v>
      </c>
      <c r="B3453" t="s">
        <v>2585</v>
      </c>
      <c r="C3453" t="s">
        <v>4513</v>
      </c>
      <c r="D3453" t="s">
        <v>4514</v>
      </c>
    </row>
    <row r="3454" spans="1:4">
      <c r="A3454" t="s">
        <v>1879</v>
      </c>
      <c r="B3454" t="s">
        <v>2589</v>
      </c>
      <c r="C3454" t="s">
        <v>2770</v>
      </c>
      <c r="D3454" t="s">
        <v>4770</v>
      </c>
    </row>
    <row r="3455" spans="1:4">
      <c r="A3455" t="s">
        <v>1847</v>
      </c>
      <c r="B3455" t="s">
        <v>2558</v>
      </c>
      <c r="C3455" t="s">
        <v>2770</v>
      </c>
      <c r="D3455" t="s">
        <v>4522</v>
      </c>
    </row>
    <row r="3456" spans="1:4">
      <c r="A3456" t="s">
        <v>8486</v>
      </c>
      <c r="B3456" t="s">
        <v>8485</v>
      </c>
      <c r="C3456" t="s">
        <v>2770</v>
      </c>
      <c r="D3456" t="s">
        <v>4522</v>
      </c>
    </row>
    <row r="3457" spans="1:4">
      <c r="A3457" t="s">
        <v>1874</v>
      </c>
      <c r="B3457" t="s">
        <v>2584</v>
      </c>
      <c r="C3457" t="s">
        <v>4542</v>
      </c>
      <c r="D3457" t="s">
        <v>4543</v>
      </c>
    </row>
    <row r="3458" spans="1:4">
      <c r="A3458" t="s">
        <v>1653</v>
      </c>
      <c r="B3458" t="s">
        <v>8487</v>
      </c>
      <c r="C3458" t="s">
        <v>2770</v>
      </c>
      <c r="D3458" t="s">
        <v>4574</v>
      </c>
    </row>
    <row r="3459" spans="1:4">
      <c r="A3459" t="s">
        <v>1722</v>
      </c>
      <c r="B3459" t="s">
        <v>8488</v>
      </c>
      <c r="C3459" t="s">
        <v>2770</v>
      </c>
      <c r="D3459" t="s">
        <v>4574</v>
      </c>
    </row>
    <row r="3460" spans="1:4">
      <c r="A3460" t="s">
        <v>1723</v>
      </c>
      <c r="B3460" t="s">
        <v>8489</v>
      </c>
      <c r="C3460" t="s">
        <v>2770</v>
      </c>
      <c r="D3460" t="s">
        <v>4574</v>
      </c>
    </row>
    <row r="3461" spans="1:4">
      <c r="A3461" t="s">
        <v>1724</v>
      </c>
      <c r="B3461" t="s">
        <v>8490</v>
      </c>
      <c r="C3461" t="s">
        <v>2770</v>
      </c>
      <c r="D3461" t="s">
        <v>4574</v>
      </c>
    </row>
    <row r="3462" spans="1:4">
      <c r="A3462" t="s">
        <v>1725</v>
      </c>
      <c r="B3462" t="s">
        <v>8491</v>
      </c>
      <c r="C3462" t="s">
        <v>2770</v>
      </c>
      <c r="D3462" t="s">
        <v>4574</v>
      </c>
    </row>
    <row r="3463" spans="1:4">
      <c r="A3463" t="s">
        <v>1726</v>
      </c>
      <c r="B3463" t="s">
        <v>8492</v>
      </c>
      <c r="C3463" t="s">
        <v>2770</v>
      </c>
      <c r="D3463" t="s">
        <v>4574</v>
      </c>
    </row>
    <row r="3464" spans="1:4">
      <c r="A3464" t="s">
        <v>1728</v>
      </c>
      <c r="B3464" t="s">
        <v>8493</v>
      </c>
      <c r="C3464" t="s">
        <v>2770</v>
      </c>
      <c r="D3464" t="s">
        <v>4574</v>
      </c>
    </row>
    <row r="3465" spans="1:4">
      <c r="A3465" t="s">
        <v>1729</v>
      </c>
      <c r="B3465" t="s">
        <v>8494</v>
      </c>
      <c r="C3465" t="s">
        <v>2770</v>
      </c>
      <c r="D3465" t="s">
        <v>4574</v>
      </c>
    </row>
    <row r="3466" spans="1:4">
      <c r="A3466" t="s">
        <v>1730</v>
      </c>
      <c r="B3466" t="s">
        <v>8495</v>
      </c>
      <c r="C3466" t="s">
        <v>2770</v>
      </c>
      <c r="D3466" t="s">
        <v>4574</v>
      </c>
    </row>
    <row r="3467" spans="1:4">
      <c r="A3467" t="s">
        <v>1731</v>
      </c>
      <c r="B3467" t="s">
        <v>8496</v>
      </c>
      <c r="C3467" t="s">
        <v>2770</v>
      </c>
      <c r="D3467" t="s">
        <v>4574</v>
      </c>
    </row>
    <row r="3468" spans="1:4">
      <c r="A3468" t="s">
        <v>1732</v>
      </c>
      <c r="B3468" t="s">
        <v>8497</v>
      </c>
      <c r="C3468" t="s">
        <v>2770</v>
      </c>
      <c r="D3468" t="s">
        <v>4574</v>
      </c>
    </row>
    <row r="3469" spans="1:4">
      <c r="A3469" t="s">
        <v>1733</v>
      </c>
      <c r="B3469" t="s">
        <v>8498</v>
      </c>
      <c r="C3469" t="s">
        <v>2770</v>
      </c>
      <c r="D3469" t="s">
        <v>4921</v>
      </c>
    </row>
    <row r="3470" spans="1:4">
      <c r="A3470" t="s">
        <v>1734</v>
      </c>
      <c r="B3470" t="s">
        <v>8499</v>
      </c>
      <c r="C3470" t="s">
        <v>2770</v>
      </c>
      <c r="D3470" t="s">
        <v>4770</v>
      </c>
    </row>
    <row r="3471" spans="1:4">
      <c r="A3471" t="s">
        <v>1817</v>
      </c>
      <c r="B3471" t="s">
        <v>8500</v>
      </c>
      <c r="C3471" t="s">
        <v>4586</v>
      </c>
      <c r="D3471" t="s">
        <v>4522</v>
      </c>
    </row>
    <row r="3472" spans="1:4">
      <c r="A3472" t="s">
        <v>1818</v>
      </c>
      <c r="B3472" t="s">
        <v>8501</v>
      </c>
      <c r="C3472" t="s">
        <v>2770</v>
      </c>
      <c r="D3472" t="s">
        <v>4522</v>
      </c>
    </row>
    <row r="3473" spans="1:4">
      <c r="A3473" t="s">
        <v>1802</v>
      </c>
      <c r="B3473" t="s">
        <v>2770</v>
      </c>
      <c r="C3473" t="s">
        <v>2770</v>
      </c>
      <c r="D3473" t="s">
        <v>4770</v>
      </c>
    </row>
    <row r="3474" spans="1:4">
      <c r="A3474" t="s">
        <v>1791</v>
      </c>
      <c r="B3474" t="s">
        <v>8502</v>
      </c>
      <c r="C3474" t="s">
        <v>2770</v>
      </c>
      <c r="D3474" t="s">
        <v>4770</v>
      </c>
    </row>
    <row r="3475" spans="1:4">
      <c r="A3475" t="s">
        <v>1792</v>
      </c>
      <c r="B3475" t="s">
        <v>8503</v>
      </c>
      <c r="C3475" t="s">
        <v>2770</v>
      </c>
      <c r="D3475" t="s">
        <v>4522</v>
      </c>
    </row>
    <row r="3476" spans="1:4">
      <c r="A3476" t="s">
        <v>1793</v>
      </c>
      <c r="B3476" t="s">
        <v>8504</v>
      </c>
      <c r="C3476" t="s">
        <v>2770</v>
      </c>
      <c r="D3476" t="s">
        <v>4551</v>
      </c>
    </row>
    <row r="3477" spans="1:4">
      <c r="A3477" t="s">
        <v>1794</v>
      </c>
      <c r="B3477" t="s">
        <v>8505</v>
      </c>
      <c r="C3477" t="s">
        <v>2770</v>
      </c>
      <c r="D3477" t="s">
        <v>4770</v>
      </c>
    </row>
    <row r="3478" spans="1:4">
      <c r="A3478" t="s">
        <v>1735</v>
      </c>
      <c r="B3478" t="s">
        <v>8506</v>
      </c>
      <c r="C3478" t="s">
        <v>2770</v>
      </c>
      <c r="D3478" t="s">
        <v>4574</v>
      </c>
    </row>
    <row r="3479" spans="1:4">
      <c r="A3479" t="s">
        <v>1749</v>
      </c>
      <c r="B3479" t="s">
        <v>8507</v>
      </c>
      <c r="C3479" t="s">
        <v>2770</v>
      </c>
      <c r="D3479" t="s">
        <v>4968</v>
      </c>
    </row>
    <row r="3480" spans="1:4">
      <c r="A3480" t="s">
        <v>1761</v>
      </c>
      <c r="B3480" t="s">
        <v>8508</v>
      </c>
      <c r="C3480" t="s">
        <v>2770</v>
      </c>
      <c r="D3480" t="s">
        <v>4770</v>
      </c>
    </row>
    <row r="3481" spans="1:4">
      <c r="A3481" t="s">
        <v>1771</v>
      </c>
      <c r="B3481" t="s">
        <v>2508</v>
      </c>
      <c r="C3481" t="s">
        <v>2770</v>
      </c>
      <c r="D3481" t="s">
        <v>4574</v>
      </c>
    </row>
    <row r="3482" spans="1:4">
      <c r="A3482" t="s">
        <v>1772</v>
      </c>
      <c r="B3482" t="s">
        <v>2770</v>
      </c>
      <c r="C3482" t="s">
        <v>2770</v>
      </c>
      <c r="D3482" t="s">
        <v>4522</v>
      </c>
    </row>
    <row r="3483" spans="1:4">
      <c r="A3483" t="s">
        <v>1717</v>
      </c>
      <c r="B3483" t="s">
        <v>2770</v>
      </c>
      <c r="C3483" t="s">
        <v>4542</v>
      </c>
      <c r="D3483" t="s">
        <v>4543</v>
      </c>
    </row>
    <row r="3484" spans="1:4">
      <c r="A3484" t="s">
        <v>1806</v>
      </c>
      <c r="B3484" t="s">
        <v>2770</v>
      </c>
      <c r="C3484" t="s">
        <v>2770</v>
      </c>
      <c r="D3484" t="s">
        <v>4770</v>
      </c>
    </row>
    <row r="3485" spans="1:4">
      <c r="A3485" t="s">
        <v>1819</v>
      </c>
      <c r="B3485" t="s">
        <v>8509</v>
      </c>
      <c r="C3485" t="s">
        <v>2770</v>
      </c>
      <c r="D3485" t="s">
        <v>4770</v>
      </c>
    </row>
    <row r="3486" spans="1:4">
      <c r="A3486" t="s">
        <v>1820</v>
      </c>
      <c r="B3486" t="s">
        <v>8510</v>
      </c>
      <c r="C3486" t="s">
        <v>2770</v>
      </c>
      <c r="D3486" t="s">
        <v>4770</v>
      </c>
    </row>
    <row r="3487" spans="1:4">
      <c r="A3487" t="s">
        <v>1789</v>
      </c>
      <c r="B3487" t="s">
        <v>8511</v>
      </c>
      <c r="C3487" t="s">
        <v>2770</v>
      </c>
      <c r="D3487" t="s">
        <v>4770</v>
      </c>
    </row>
    <row r="3488" spans="1:4">
      <c r="A3488" t="s">
        <v>1776</v>
      </c>
      <c r="B3488" t="s">
        <v>2770</v>
      </c>
      <c r="C3488" t="s">
        <v>2770</v>
      </c>
      <c r="D3488" t="s">
        <v>4770</v>
      </c>
    </row>
    <row r="3489" spans="1:4">
      <c r="A3489" t="s">
        <v>1778</v>
      </c>
      <c r="B3489" t="s">
        <v>2512</v>
      </c>
      <c r="C3489" t="s">
        <v>2770</v>
      </c>
      <c r="D3489" t="s">
        <v>4770</v>
      </c>
    </row>
    <row r="3490" spans="1:4">
      <c r="A3490" t="s">
        <v>1784</v>
      </c>
      <c r="B3490" t="s">
        <v>8512</v>
      </c>
      <c r="C3490" t="s">
        <v>2770</v>
      </c>
      <c r="D3490" t="s">
        <v>4770</v>
      </c>
    </row>
    <row r="3491" spans="1:4">
      <c r="A3491" t="s">
        <v>1816</v>
      </c>
      <c r="B3491" t="s">
        <v>8513</v>
      </c>
      <c r="C3491" t="s">
        <v>2770</v>
      </c>
      <c r="D3491" t="s">
        <v>4770</v>
      </c>
    </row>
    <row r="3492" spans="1:4">
      <c r="A3492" t="s">
        <v>599</v>
      </c>
      <c r="B3492" t="s">
        <v>4547</v>
      </c>
      <c r="C3492" t="s">
        <v>4517</v>
      </c>
      <c r="D3492" t="s">
        <v>4518</v>
      </c>
    </row>
    <row r="3493" spans="1:4">
      <c r="A3493" t="s">
        <v>1718</v>
      </c>
      <c r="B3493" t="s">
        <v>2458</v>
      </c>
      <c r="C3493" t="s">
        <v>2770</v>
      </c>
      <c r="D3493" t="s">
        <v>4770</v>
      </c>
    </row>
    <row r="3494" spans="1:4">
      <c r="A3494" t="s">
        <v>1720</v>
      </c>
      <c r="B3494" t="s">
        <v>8514</v>
      </c>
      <c r="C3494" t="s">
        <v>2770</v>
      </c>
      <c r="D3494" t="s">
        <v>4574</v>
      </c>
    </row>
    <row r="3495" spans="1:4">
      <c r="A3495" t="s">
        <v>1727</v>
      </c>
      <c r="B3495" t="s">
        <v>8515</v>
      </c>
      <c r="C3495" t="s">
        <v>2770</v>
      </c>
      <c r="D3495" t="s">
        <v>4770</v>
      </c>
    </row>
    <row r="3496" spans="1:4">
      <c r="A3496" t="s">
        <v>1633</v>
      </c>
      <c r="B3496" t="s">
        <v>8516</v>
      </c>
      <c r="C3496" t="s">
        <v>2770</v>
      </c>
      <c r="D3496" t="s">
        <v>4574</v>
      </c>
    </row>
    <row r="3497" spans="1:4">
      <c r="A3497" t="s">
        <v>1790</v>
      </c>
      <c r="B3497" t="s">
        <v>8517</v>
      </c>
      <c r="C3497" t="s">
        <v>2770</v>
      </c>
      <c r="D3497" t="s">
        <v>4770</v>
      </c>
    </row>
    <row r="3498" spans="1:4">
      <c r="A3498" t="s">
        <v>1804</v>
      </c>
      <c r="B3498" t="s">
        <v>8518</v>
      </c>
      <c r="C3498" t="s">
        <v>2770</v>
      </c>
      <c r="D3498" t="s">
        <v>4921</v>
      </c>
    </row>
    <row r="3499" spans="1:4">
      <c r="A3499" t="s">
        <v>1803</v>
      </c>
      <c r="B3499" t="s">
        <v>2535</v>
      </c>
      <c r="C3499" t="s">
        <v>2770</v>
      </c>
      <c r="D3499" t="s">
        <v>4770</v>
      </c>
    </row>
    <row r="3500" spans="1:4" ht="299.25">
      <c r="A3500" t="s">
        <v>1654</v>
      </c>
      <c r="B3500" s="17" t="s">
        <v>8519</v>
      </c>
      <c r="C3500" t="s">
        <v>2770</v>
      </c>
      <c r="D3500" t="s">
        <v>4921</v>
      </c>
    </row>
    <row r="3501" spans="1:4">
      <c r="A3501" t="s">
        <v>1788</v>
      </c>
      <c r="B3501" t="s">
        <v>8520</v>
      </c>
      <c r="C3501" t="s">
        <v>2770</v>
      </c>
      <c r="D3501" t="s">
        <v>4770</v>
      </c>
    </row>
    <row r="3502" spans="1:4">
      <c r="A3502" t="s">
        <v>1809</v>
      </c>
      <c r="B3502" t="s">
        <v>8521</v>
      </c>
      <c r="C3502" t="s">
        <v>2770</v>
      </c>
      <c r="D3502" t="s">
        <v>4522</v>
      </c>
    </row>
    <row r="3503" spans="1:4">
      <c r="A3503" t="s">
        <v>1765</v>
      </c>
      <c r="B3503" t="s">
        <v>2502</v>
      </c>
      <c r="C3503" t="s">
        <v>2770</v>
      </c>
      <c r="D3503" t="s">
        <v>4574</v>
      </c>
    </row>
    <row r="3504" spans="1:4">
      <c r="A3504" t="s">
        <v>1822</v>
      </c>
      <c r="B3504" t="s">
        <v>8522</v>
      </c>
      <c r="C3504" t="s">
        <v>2770</v>
      </c>
      <c r="D3504" t="s">
        <v>4522</v>
      </c>
    </row>
    <row r="3505" spans="1:4">
      <c r="A3505" t="s">
        <v>1738</v>
      </c>
      <c r="B3505" t="s">
        <v>8523</v>
      </c>
      <c r="C3505" t="s">
        <v>2770</v>
      </c>
      <c r="D3505" t="s">
        <v>4574</v>
      </c>
    </row>
    <row r="3506" spans="1:4">
      <c r="A3506" t="s">
        <v>1739</v>
      </c>
      <c r="B3506" t="s">
        <v>8524</v>
      </c>
      <c r="C3506" t="s">
        <v>2770</v>
      </c>
      <c r="D3506" t="s">
        <v>4574</v>
      </c>
    </row>
    <row r="3507" spans="1:4" ht="346.5">
      <c r="A3507" t="s">
        <v>1740</v>
      </c>
      <c r="B3507" s="17" t="s">
        <v>8525</v>
      </c>
      <c r="C3507" t="s">
        <v>2770</v>
      </c>
      <c r="D3507" t="s">
        <v>4522</v>
      </c>
    </row>
    <row r="3508" spans="1:4" ht="378">
      <c r="A3508" t="s">
        <v>1741</v>
      </c>
      <c r="B3508" s="17" t="s">
        <v>8526</v>
      </c>
      <c r="C3508" t="s">
        <v>2770</v>
      </c>
      <c r="D3508" t="s">
        <v>4522</v>
      </c>
    </row>
    <row r="3509" spans="1:4">
      <c r="A3509" t="s">
        <v>1742</v>
      </c>
      <c r="B3509" t="s">
        <v>8527</v>
      </c>
      <c r="C3509" t="s">
        <v>2770</v>
      </c>
      <c r="D3509" t="s">
        <v>4574</v>
      </c>
    </row>
    <row r="3510" spans="1:4">
      <c r="A3510" t="s">
        <v>1743</v>
      </c>
      <c r="B3510" t="s">
        <v>8528</v>
      </c>
      <c r="C3510" t="s">
        <v>2770</v>
      </c>
      <c r="D3510" t="s">
        <v>4522</v>
      </c>
    </row>
    <row r="3511" spans="1:4">
      <c r="A3511" t="s">
        <v>1744</v>
      </c>
      <c r="B3511" t="s">
        <v>8529</v>
      </c>
      <c r="C3511" t="s">
        <v>2770</v>
      </c>
      <c r="D3511" t="s">
        <v>4770</v>
      </c>
    </row>
    <row r="3512" spans="1:4">
      <c r="A3512" t="s">
        <v>1745</v>
      </c>
      <c r="B3512" t="s">
        <v>8529</v>
      </c>
      <c r="C3512" t="s">
        <v>2770</v>
      </c>
      <c r="D3512" t="s">
        <v>4574</v>
      </c>
    </row>
    <row r="3513" spans="1:4" ht="409.5">
      <c r="A3513" t="s">
        <v>1746</v>
      </c>
      <c r="B3513" s="17" t="s">
        <v>8530</v>
      </c>
      <c r="C3513" t="s">
        <v>2770</v>
      </c>
      <c r="D3513" t="s">
        <v>4968</v>
      </c>
    </row>
    <row r="3514" spans="1:4">
      <c r="A3514" t="s">
        <v>1747</v>
      </c>
      <c r="B3514" t="s">
        <v>8531</v>
      </c>
      <c r="C3514" t="s">
        <v>2770</v>
      </c>
      <c r="D3514" t="s">
        <v>4770</v>
      </c>
    </row>
    <row r="3515" spans="1:4">
      <c r="A3515" t="s">
        <v>1748</v>
      </c>
      <c r="B3515" t="s">
        <v>8531</v>
      </c>
      <c r="C3515" t="s">
        <v>2770</v>
      </c>
      <c r="D3515" t="s">
        <v>4574</v>
      </c>
    </row>
    <row r="3516" spans="1:4">
      <c r="A3516" t="s">
        <v>1750</v>
      </c>
      <c r="B3516" t="s">
        <v>8532</v>
      </c>
      <c r="C3516" t="s">
        <v>2770</v>
      </c>
      <c r="D3516" t="s">
        <v>4770</v>
      </c>
    </row>
    <row r="3517" spans="1:4">
      <c r="A3517" t="s">
        <v>1751</v>
      </c>
      <c r="B3517" t="s">
        <v>8532</v>
      </c>
      <c r="C3517" t="s">
        <v>2770</v>
      </c>
      <c r="D3517" t="s">
        <v>4574</v>
      </c>
    </row>
    <row r="3518" spans="1:4">
      <c r="A3518" t="s">
        <v>1752</v>
      </c>
      <c r="B3518" t="s">
        <v>8533</v>
      </c>
      <c r="C3518" t="s">
        <v>2770</v>
      </c>
      <c r="D3518" t="s">
        <v>4522</v>
      </c>
    </row>
    <row r="3519" spans="1:4">
      <c r="A3519" t="s">
        <v>1753</v>
      </c>
      <c r="B3519" t="s">
        <v>8534</v>
      </c>
      <c r="C3519" t="s">
        <v>2770</v>
      </c>
      <c r="D3519" t="s">
        <v>4522</v>
      </c>
    </row>
    <row r="3520" spans="1:4">
      <c r="A3520" t="s">
        <v>1754</v>
      </c>
      <c r="B3520" t="s">
        <v>8535</v>
      </c>
      <c r="C3520" t="s">
        <v>2770</v>
      </c>
      <c r="D3520" t="s">
        <v>4522</v>
      </c>
    </row>
    <row r="3521" spans="1:4">
      <c r="A3521" t="s">
        <v>1755</v>
      </c>
      <c r="B3521" t="s">
        <v>8536</v>
      </c>
      <c r="C3521" t="s">
        <v>2770</v>
      </c>
      <c r="D3521" t="s">
        <v>4770</v>
      </c>
    </row>
    <row r="3522" spans="1:4">
      <c r="A3522" t="s">
        <v>1756</v>
      </c>
      <c r="B3522" t="s">
        <v>8537</v>
      </c>
      <c r="C3522" t="s">
        <v>2770</v>
      </c>
      <c r="D3522" t="s">
        <v>4968</v>
      </c>
    </row>
    <row r="3523" spans="1:4">
      <c r="A3523" t="s">
        <v>1757</v>
      </c>
      <c r="B3523" t="s">
        <v>8538</v>
      </c>
      <c r="C3523" t="s">
        <v>2770</v>
      </c>
      <c r="D3523" t="s">
        <v>4770</v>
      </c>
    </row>
    <row r="3524" spans="1:4">
      <c r="A3524" t="s">
        <v>1758</v>
      </c>
      <c r="B3524" t="s">
        <v>8539</v>
      </c>
      <c r="C3524" t="s">
        <v>2770</v>
      </c>
      <c r="D3524" t="s">
        <v>4770</v>
      </c>
    </row>
    <row r="3525" spans="1:4">
      <c r="A3525" t="s">
        <v>1759</v>
      </c>
      <c r="B3525" t="s">
        <v>8540</v>
      </c>
      <c r="C3525" t="s">
        <v>2770</v>
      </c>
      <c r="D3525" t="s">
        <v>4522</v>
      </c>
    </row>
    <row r="3526" spans="1:4">
      <c r="A3526" t="s">
        <v>1760</v>
      </c>
      <c r="B3526" t="s">
        <v>8541</v>
      </c>
      <c r="C3526" t="s">
        <v>2770</v>
      </c>
      <c r="D3526" t="s">
        <v>4770</v>
      </c>
    </row>
    <row r="3527" spans="1:4">
      <c r="A3527" t="s">
        <v>1762</v>
      </c>
      <c r="B3527" t="s">
        <v>8542</v>
      </c>
      <c r="C3527" t="s">
        <v>2770</v>
      </c>
      <c r="D3527" t="s">
        <v>4770</v>
      </c>
    </row>
    <row r="3528" spans="1:4">
      <c r="A3528" t="s">
        <v>1763</v>
      </c>
      <c r="B3528" t="s">
        <v>2500</v>
      </c>
      <c r="C3528" t="s">
        <v>2770</v>
      </c>
      <c r="D3528" t="s">
        <v>4574</v>
      </c>
    </row>
    <row r="3529" spans="1:4">
      <c r="A3529" t="s">
        <v>1764</v>
      </c>
      <c r="B3529" t="s">
        <v>2501</v>
      </c>
      <c r="C3529" t="s">
        <v>2770</v>
      </c>
      <c r="D3529" t="s">
        <v>4770</v>
      </c>
    </row>
    <row r="3530" spans="1:4">
      <c r="A3530" t="s">
        <v>1767</v>
      </c>
      <c r="B3530" t="s">
        <v>2504</v>
      </c>
      <c r="C3530" t="s">
        <v>4521</v>
      </c>
      <c r="D3530" t="s">
        <v>4921</v>
      </c>
    </row>
    <row r="3531" spans="1:4">
      <c r="A3531" t="s">
        <v>1768</v>
      </c>
      <c r="B3531" t="s">
        <v>2505</v>
      </c>
      <c r="C3531" t="s">
        <v>4521</v>
      </c>
      <c r="D3531" t="s">
        <v>4921</v>
      </c>
    </row>
    <row r="3532" spans="1:4">
      <c r="A3532" t="s">
        <v>1769</v>
      </c>
      <c r="B3532" t="s">
        <v>2506</v>
      </c>
      <c r="C3532" t="s">
        <v>4521</v>
      </c>
      <c r="D3532" t="s">
        <v>4921</v>
      </c>
    </row>
    <row r="3533" spans="1:4">
      <c r="A3533" t="s">
        <v>1770</v>
      </c>
      <c r="B3533" t="s">
        <v>2507</v>
      </c>
      <c r="C3533" t="s">
        <v>4521</v>
      </c>
      <c r="D3533" t="s">
        <v>4921</v>
      </c>
    </row>
    <row r="3534" spans="1:4">
      <c r="A3534" t="s">
        <v>1766</v>
      </c>
      <c r="B3534" t="s">
        <v>2503</v>
      </c>
      <c r="C3534" t="s">
        <v>4533</v>
      </c>
      <c r="D3534" t="s">
        <v>4551</v>
      </c>
    </row>
    <row r="3535" spans="1:4" ht="393.75">
      <c r="A3535" t="s">
        <v>1774</v>
      </c>
      <c r="B3535" s="17" t="s">
        <v>8543</v>
      </c>
      <c r="C3535" t="s">
        <v>2770</v>
      </c>
      <c r="D3535" t="s">
        <v>4522</v>
      </c>
    </row>
    <row r="3536" spans="1:4" ht="157.5">
      <c r="A3536" t="s">
        <v>1775</v>
      </c>
      <c r="B3536" s="17" t="s">
        <v>2510</v>
      </c>
      <c r="C3536" t="s">
        <v>2770</v>
      </c>
      <c r="D3536" t="s">
        <v>4770</v>
      </c>
    </row>
    <row r="3537" spans="1:4">
      <c r="A3537" t="s">
        <v>1777</v>
      </c>
      <c r="B3537" t="s">
        <v>8544</v>
      </c>
      <c r="C3537" t="s">
        <v>2770</v>
      </c>
      <c r="D3537" t="s">
        <v>4770</v>
      </c>
    </row>
    <row r="3538" spans="1:4">
      <c r="A3538" t="s">
        <v>1782</v>
      </c>
      <c r="B3538" t="s">
        <v>2770</v>
      </c>
      <c r="C3538" t="s">
        <v>2770</v>
      </c>
      <c r="D3538" t="s">
        <v>4770</v>
      </c>
    </row>
    <row r="3539" spans="1:4">
      <c r="A3539" t="s">
        <v>1783</v>
      </c>
      <c r="B3539" t="s">
        <v>8545</v>
      </c>
      <c r="C3539" t="s">
        <v>2770</v>
      </c>
      <c r="D3539" t="s">
        <v>4770</v>
      </c>
    </row>
    <row r="3540" spans="1:4">
      <c r="A3540" t="s">
        <v>1785</v>
      </c>
      <c r="B3540" t="s">
        <v>8546</v>
      </c>
      <c r="C3540" t="s">
        <v>2770</v>
      </c>
      <c r="D3540" t="s">
        <v>4770</v>
      </c>
    </row>
    <row r="3541" spans="1:4">
      <c r="A3541" t="s">
        <v>1786</v>
      </c>
      <c r="B3541" t="s">
        <v>8547</v>
      </c>
      <c r="C3541" t="s">
        <v>2770</v>
      </c>
      <c r="D3541" t="s">
        <v>4522</v>
      </c>
    </row>
    <row r="3542" spans="1:4">
      <c r="A3542" t="s">
        <v>1787</v>
      </c>
      <c r="B3542" t="s">
        <v>8548</v>
      </c>
      <c r="C3542" t="s">
        <v>2770</v>
      </c>
      <c r="D3542" t="s">
        <v>4770</v>
      </c>
    </row>
    <row r="3543" spans="1:4">
      <c r="A3543" t="s">
        <v>1773</v>
      </c>
      <c r="B3543" t="s">
        <v>2770</v>
      </c>
      <c r="C3543" t="s">
        <v>2770</v>
      </c>
      <c r="D3543" t="s">
        <v>4522</v>
      </c>
    </row>
    <row r="3544" spans="1:4">
      <c r="A3544" t="s">
        <v>1801</v>
      </c>
      <c r="B3544" t="s">
        <v>8549</v>
      </c>
      <c r="C3544" t="s">
        <v>2770</v>
      </c>
      <c r="D3544" t="s">
        <v>4551</v>
      </c>
    </row>
    <row r="3545" spans="1:4">
      <c r="A3545" t="s">
        <v>1736</v>
      </c>
      <c r="B3545" t="s">
        <v>8550</v>
      </c>
      <c r="C3545" t="s">
        <v>2770</v>
      </c>
      <c r="D3545" t="s">
        <v>4770</v>
      </c>
    </row>
    <row r="3546" spans="1:4">
      <c r="A3546" t="s">
        <v>1737</v>
      </c>
      <c r="B3546" t="s">
        <v>8551</v>
      </c>
      <c r="C3546" t="s">
        <v>2770</v>
      </c>
      <c r="D3546" t="s">
        <v>4770</v>
      </c>
    </row>
    <row r="3547" spans="1:4">
      <c r="A3547" t="s">
        <v>1800</v>
      </c>
      <c r="B3547" t="s">
        <v>8552</v>
      </c>
      <c r="C3547" t="s">
        <v>2770</v>
      </c>
      <c r="D3547" t="s">
        <v>4770</v>
      </c>
    </row>
    <row r="3548" spans="1:4">
      <c r="A3548" t="s">
        <v>1797</v>
      </c>
      <c r="B3548" t="s">
        <v>2530</v>
      </c>
      <c r="C3548" t="s">
        <v>2770</v>
      </c>
      <c r="D3548" t="s">
        <v>4522</v>
      </c>
    </row>
    <row r="3549" spans="1:4">
      <c r="A3549" t="s">
        <v>1795</v>
      </c>
      <c r="B3549" t="s">
        <v>8553</v>
      </c>
      <c r="C3549" t="s">
        <v>4573</v>
      </c>
      <c r="D3549" t="s">
        <v>4574</v>
      </c>
    </row>
    <row r="3550" spans="1:4">
      <c r="A3550" t="s">
        <v>1798</v>
      </c>
      <c r="B3550" t="s">
        <v>8554</v>
      </c>
      <c r="C3550" t="s">
        <v>2770</v>
      </c>
      <c r="D3550" t="s">
        <v>4522</v>
      </c>
    </row>
    <row r="3551" spans="1:4">
      <c r="A3551" t="s">
        <v>1805</v>
      </c>
      <c r="B3551" t="s">
        <v>8555</v>
      </c>
      <c r="C3551" t="s">
        <v>2770</v>
      </c>
      <c r="D3551" t="s">
        <v>4770</v>
      </c>
    </row>
    <row r="3552" spans="1:4">
      <c r="A3552" t="s">
        <v>1807</v>
      </c>
      <c r="B3552" t="s">
        <v>8556</v>
      </c>
      <c r="C3552" t="s">
        <v>2770</v>
      </c>
      <c r="D3552" t="s">
        <v>4522</v>
      </c>
    </row>
    <row r="3553" spans="1:4">
      <c r="A3553" t="s">
        <v>1808</v>
      </c>
      <c r="B3553" t="s">
        <v>8557</v>
      </c>
      <c r="C3553" t="s">
        <v>2770</v>
      </c>
      <c r="D3553" t="s">
        <v>4522</v>
      </c>
    </row>
    <row r="3554" spans="1:4">
      <c r="A3554" t="s">
        <v>1810</v>
      </c>
      <c r="B3554" t="s">
        <v>8558</v>
      </c>
      <c r="C3554" t="s">
        <v>2770</v>
      </c>
      <c r="D3554" t="s">
        <v>4522</v>
      </c>
    </row>
    <row r="3555" spans="1:4">
      <c r="A3555" t="s">
        <v>1811</v>
      </c>
      <c r="B3555" t="s">
        <v>8559</v>
      </c>
      <c r="C3555" t="s">
        <v>2770</v>
      </c>
      <c r="D3555" t="s">
        <v>4522</v>
      </c>
    </row>
    <row r="3556" spans="1:4" ht="252">
      <c r="A3556" t="s">
        <v>1812</v>
      </c>
      <c r="B3556" s="17" t="s">
        <v>8560</v>
      </c>
      <c r="C3556" t="s">
        <v>2770</v>
      </c>
      <c r="D3556" t="s">
        <v>4522</v>
      </c>
    </row>
    <row r="3557" spans="1:4" ht="236.25">
      <c r="A3557" t="s">
        <v>1813</v>
      </c>
      <c r="B3557" s="17" t="s">
        <v>8561</v>
      </c>
      <c r="C3557" t="s">
        <v>2770</v>
      </c>
      <c r="D3557" t="s">
        <v>4770</v>
      </c>
    </row>
    <row r="3558" spans="1:4">
      <c r="A3558" t="s">
        <v>1814</v>
      </c>
      <c r="B3558" t="s">
        <v>8562</v>
      </c>
      <c r="C3558" t="s">
        <v>2770</v>
      </c>
      <c r="D3558" t="s">
        <v>4522</v>
      </c>
    </row>
    <row r="3559" spans="1:4">
      <c r="A3559" t="s">
        <v>1815</v>
      </c>
      <c r="B3559" t="s">
        <v>8563</v>
      </c>
      <c r="C3559" t="s">
        <v>2770</v>
      </c>
      <c r="D3559" t="s">
        <v>4522</v>
      </c>
    </row>
    <row r="3560" spans="1:4">
      <c r="A3560" t="s">
        <v>1821</v>
      </c>
      <c r="B3560" t="s">
        <v>8564</v>
      </c>
      <c r="C3560" t="s">
        <v>2770</v>
      </c>
      <c r="D3560" t="s">
        <v>4770</v>
      </c>
    </row>
    <row r="3561" spans="1:4">
      <c r="A3561" t="s">
        <v>1796</v>
      </c>
      <c r="B3561" t="s">
        <v>8565</v>
      </c>
      <c r="C3561" t="s">
        <v>4517</v>
      </c>
      <c r="D3561" t="s">
        <v>4518</v>
      </c>
    </row>
    <row r="3562" spans="1:4">
      <c r="A3562" t="s">
        <v>1799</v>
      </c>
      <c r="B3562" t="s">
        <v>8566</v>
      </c>
      <c r="C3562" t="s">
        <v>2770</v>
      </c>
      <c r="D3562" t="s">
        <v>4770</v>
      </c>
    </row>
    <row r="3563" spans="1:4">
      <c r="A3563" t="s">
        <v>1779</v>
      </c>
      <c r="B3563" t="s">
        <v>8567</v>
      </c>
      <c r="C3563" t="s">
        <v>2770</v>
      </c>
      <c r="D3563" t="s">
        <v>4522</v>
      </c>
    </row>
    <row r="3564" spans="1:4">
      <c r="A3564" t="s">
        <v>1780</v>
      </c>
      <c r="B3564" t="s">
        <v>8568</v>
      </c>
      <c r="C3564" t="s">
        <v>2770</v>
      </c>
      <c r="D3564" t="s">
        <v>4770</v>
      </c>
    </row>
    <row r="3565" spans="1:4">
      <c r="A3565" t="s">
        <v>1781</v>
      </c>
      <c r="B3565" t="s">
        <v>8569</v>
      </c>
      <c r="C3565" t="s">
        <v>2770</v>
      </c>
      <c r="D3565" t="s">
        <v>4770</v>
      </c>
    </row>
    <row r="3566" spans="1:4">
      <c r="A3566" t="s">
        <v>601</v>
      </c>
      <c r="B3566" t="s">
        <v>8570</v>
      </c>
      <c r="C3566" t="s">
        <v>4513</v>
      </c>
      <c r="D3566" t="s">
        <v>4514</v>
      </c>
    </row>
    <row r="3567" spans="1:4">
      <c r="A3567" t="s">
        <v>1719</v>
      </c>
      <c r="B3567" t="s">
        <v>8571</v>
      </c>
      <c r="C3567" t="s">
        <v>2770</v>
      </c>
      <c r="D3567" t="s">
        <v>4574</v>
      </c>
    </row>
    <row r="3568" spans="1:4">
      <c r="A3568" t="s">
        <v>1721</v>
      </c>
      <c r="B3568" t="s">
        <v>8572</v>
      </c>
      <c r="C3568" t="s">
        <v>2770</v>
      </c>
      <c r="D3568" t="s">
        <v>4574</v>
      </c>
    </row>
    <row r="3569" spans="1:4">
      <c r="A3569" t="s">
        <v>8573</v>
      </c>
      <c r="B3569" t="s">
        <v>8574</v>
      </c>
      <c r="C3569" t="s">
        <v>2770</v>
      </c>
      <c r="D3569" t="s">
        <v>4522</v>
      </c>
    </row>
    <row r="3570" spans="1:4">
      <c r="A3570" t="s">
        <v>8575</v>
      </c>
      <c r="B3570" t="s">
        <v>8576</v>
      </c>
      <c r="C3570" t="s">
        <v>2770</v>
      </c>
      <c r="D3570" t="s">
        <v>4522</v>
      </c>
    </row>
    <row r="3571" spans="1:4">
      <c r="A3571" t="s">
        <v>8577</v>
      </c>
      <c r="B3571" t="s">
        <v>8578</v>
      </c>
      <c r="C3571" t="s">
        <v>2770</v>
      </c>
      <c r="D3571" t="s">
        <v>4522</v>
      </c>
    </row>
    <row r="3572" spans="1:4">
      <c r="A3572" t="s">
        <v>8579</v>
      </c>
      <c r="B3572" t="s">
        <v>2770</v>
      </c>
      <c r="C3572" t="s">
        <v>2770</v>
      </c>
      <c r="D3572" t="s">
        <v>4522</v>
      </c>
    </row>
    <row r="3573" spans="1:4">
      <c r="A3573" t="s">
        <v>8580</v>
      </c>
      <c r="B3573" t="s">
        <v>2770</v>
      </c>
      <c r="C3573" t="s">
        <v>2770</v>
      </c>
      <c r="D3573" t="s">
        <v>4522</v>
      </c>
    </row>
    <row r="3574" spans="1:4">
      <c r="A3574" t="s">
        <v>8581</v>
      </c>
      <c r="B3574" t="s">
        <v>8582</v>
      </c>
      <c r="C3574" t="s">
        <v>2770</v>
      </c>
      <c r="D3574" t="s">
        <v>4522</v>
      </c>
    </row>
    <row r="3575" spans="1:4">
      <c r="A3575" t="s">
        <v>8583</v>
      </c>
      <c r="B3575" t="s">
        <v>2770</v>
      </c>
      <c r="C3575" t="s">
        <v>2770</v>
      </c>
      <c r="D3575" t="s">
        <v>4522</v>
      </c>
    </row>
    <row r="3576" spans="1:4">
      <c r="A3576" t="s">
        <v>8584</v>
      </c>
      <c r="B3576" t="s">
        <v>8585</v>
      </c>
      <c r="C3576" t="s">
        <v>2770</v>
      </c>
      <c r="D3576" t="s">
        <v>4522</v>
      </c>
    </row>
    <row r="3577" spans="1:4">
      <c r="A3577" t="s">
        <v>8586</v>
      </c>
      <c r="B3577" t="s">
        <v>8587</v>
      </c>
      <c r="C3577" t="s">
        <v>2770</v>
      </c>
      <c r="D3577" t="s">
        <v>4522</v>
      </c>
    </row>
    <row r="3578" spans="1:4">
      <c r="A3578" t="s">
        <v>8588</v>
      </c>
      <c r="B3578" t="s">
        <v>2770</v>
      </c>
      <c r="C3578" t="s">
        <v>2770</v>
      </c>
      <c r="D3578" t="s">
        <v>4522</v>
      </c>
    </row>
    <row r="3579" spans="1:4">
      <c r="A3579" t="s">
        <v>8589</v>
      </c>
      <c r="B3579" t="s">
        <v>8590</v>
      </c>
      <c r="C3579" t="s">
        <v>2770</v>
      </c>
      <c r="D3579" t="s">
        <v>4522</v>
      </c>
    </row>
    <row r="3580" spans="1:4">
      <c r="A3580" t="s">
        <v>8591</v>
      </c>
      <c r="B3580" t="s">
        <v>8592</v>
      </c>
      <c r="C3580" t="s">
        <v>4513</v>
      </c>
      <c r="D3580" t="s">
        <v>4514</v>
      </c>
    </row>
    <row r="3581" spans="1:4">
      <c r="A3581" t="s">
        <v>8593</v>
      </c>
      <c r="B3581" t="s">
        <v>8594</v>
      </c>
      <c r="C3581" t="s">
        <v>2770</v>
      </c>
      <c r="D3581" t="s">
        <v>4522</v>
      </c>
    </row>
    <row r="3582" spans="1:4">
      <c r="A3582" t="s">
        <v>8595</v>
      </c>
      <c r="B3582" t="s">
        <v>8596</v>
      </c>
      <c r="C3582" t="s">
        <v>2770</v>
      </c>
      <c r="D3582" t="s">
        <v>4522</v>
      </c>
    </row>
    <row r="3583" spans="1:4">
      <c r="A3583" t="s">
        <v>8597</v>
      </c>
      <c r="B3583" t="s">
        <v>8598</v>
      </c>
      <c r="C3583" t="s">
        <v>2770</v>
      </c>
      <c r="D3583" t="s">
        <v>4522</v>
      </c>
    </row>
    <row r="3584" spans="1:4">
      <c r="A3584" t="s">
        <v>8599</v>
      </c>
      <c r="B3584" t="s">
        <v>2770</v>
      </c>
      <c r="C3584" t="s">
        <v>2770</v>
      </c>
      <c r="D3584" t="s">
        <v>4522</v>
      </c>
    </row>
    <row r="3585" spans="1:4">
      <c r="A3585" t="s">
        <v>8600</v>
      </c>
      <c r="B3585" t="s">
        <v>2770</v>
      </c>
      <c r="C3585" t="s">
        <v>2770</v>
      </c>
      <c r="D3585" t="s">
        <v>4522</v>
      </c>
    </row>
    <row r="3586" spans="1:4">
      <c r="A3586" t="s">
        <v>8601</v>
      </c>
      <c r="B3586" t="s">
        <v>2770</v>
      </c>
      <c r="C3586" t="s">
        <v>2770</v>
      </c>
      <c r="D3586" t="s">
        <v>4522</v>
      </c>
    </row>
    <row r="3587" spans="1:4">
      <c r="A3587" t="s">
        <v>8602</v>
      </c>
      <c r="B3587" t="s">
        <v>2770</v>
      </c>
      <c r="C3587" t="s">
        <v>2770</v>
      </c>
      <c r="D3587" t="s">
        <v>4522</v>
      </c>
    </row>
    <row r="3588" spans="1:4">
      <c r="A3588" t="s">
        <v>8603</v>
      </c>
      <c r="B3588" t="s">
        <v>8604</v>
      </c>
      <c r="C3588" t="s">
        <v>2770</v>
      </c>
      <c r="D3588" t="s">
        <v>4522</v>
      </c>
    </row>
    <row r="3589" spans="1:4">
      <c r="A3589" t="s">
        <v>8605</v>
      </c>
      <c r="B3589" t="s">
        <v>8606</v>
      </c>
      <c r="C3589" t="s">
        <v>2770</v>
      </c>
      <c r="D3589" t="s">
        <v>4522</v>
      </c>
    </row>
    <row r="3590" spans="1:4">
      <c r="A3590" t="s">
        <v>8607</v>
      </c>
      <c r="B3590" t="s">
        <v>2770</v>
      </c>
      <c r="C3590" t="s">
        <v>2770</v>
      </c>
      <c r="D3590" t="s">
        <v>4522</v>
      </c>
    </row>
    <row r="3591" spans="1:4">
      <c r="A3591" t="s">
        <v>8608</v>
      </c>
      <c r="B3591" t="s">
        <v>2770</v>
      </c>
      <c r="C3591" t="s">
        <v>2770</v>
      </c>
      <c r="D3591" t="s">
        <v>4522</v>
      </c>
    </row>
    <row r="3592" spans="1:4">
      <c r="A3592" t="s">
        <v>8609</v>
      </c>
      <c r="B3592" t="s">
        <v>2770</v>
      </c>
      <c r="C3592" t="s">
        <v>2770</v>
      </c>
      <c r="D3592" t="s">
        <v>4522</v>
      </c>
    </row>
    <row r="3593" spans="1:4">
      <c r="A3593" t="s">
        <v>8610</v>
      </c>
      <c r="B3593" t="s">
        <v>2770</v>
      </c>
      <c r="C3593" t="s">
        <v>2770</v>
      </c>
      <c r="D3593" t="s">
        <v>4522</v>
      </c>
    </row>
    <row r="3594" spans="1:4">
      <c r="A3594" t="s">
        <v>8611</v>
      </c>
      <c r="B3594" t="s">
        <v>2770</v>
      </c>
      <c r="C3594" t="s">
        <v>2770</v>
      </c>
      <c r="D3594" t="s">
        <v>4522</v>
      </c>
    </row>
    <row r="3595" spans="1:4">
      <c r="A3595" t="s">
        <v>8612</v>
      </c>
      <c r="B3595" t="s">
        <v>2770</v>
      </c>
      <c r="C3595" t="s">
        <v>2770</v>
      </c>
      <c r="D3595" t="s">
        <v>4522</v>
      </c>
    </row>
    <row r="3596" spans="1:4">
      <c r="A3596" t="s">
        <v>8613</v>
      </c>
      <c r="B3596" t="s">
        <v>2770</v>
      </c>
      <c r="C3596" t="s">
        <v>2770</v>
      </c>
      <c r="D3596" t="s">
        <v>4522</v>
      </c>
    </row>
    <row r="3597" spans="1:4">
      <c r="A3597" t="s">
        <v>8614</v>
      </c>
      <c r="B3597" t="s">
        <v>2770</v>
      </c>
      <c r="C3597" t="s">
        <v>2770</v>
      </c>
      <c r="D3597" t="s">
        <v>4522</v>
      </c>
    </row>
    <row r="3598" spans="1:4">
      <c r="A3598" t="s">
        <v>8615</v>
      </c>
      <c r="B3598" t="s">
        <v>8616</v>
      </c>
      <c r="C3598" t="s">
        <v>2770</v>
      </c>
      <c r="D3598" t="s">
        <v>4522</v>
      </c>
    </row>
    <row r="3599" spans="1:4">
      <c r="A3599" t="s">
        <v>8617</v>
      </c>
      <c r="B3599" t="s">
        <v>8618</v>
      </c>
      <c r="C3599" t="s">
        <v>2770</v>
      </c>
      <c r="D3599" t="s">
        <v>4522</v>
      </c>
    </row>
    <row r="3600" spans="1:4">
      <c r="A3600" t="s">
        <v>8619</v>
      </c>
      <c r="B3600" t="s">
        <v>8620</v>
      </c>
      <c r="C3600" t="s">
        <v>2770</v>
      </c>
      <c r="D3600" t="s">
        <v>4522</v>
      </c>
    </row>
    <row r="3601" spans="1:4">
      <c r="A3601" t="s">
        <v>8621</v>
      </c>
      <c r="B3601" t="s">
        <v>8622</v>
      </c>
      <c r="C3601" t="s">
        <v>2770</v>
      </c>
      <c r="D3601" t="s">
        <v>4522</v>
      </c>
    </row>
    <row r="3602" spans="1:4">
      <c r="A3602" t="s">
        <v>8623</v>
      </c>
      <c r="B3602" t="s">
        <v>2770</v>
      </c>
      <c r="C3602" t="s">
        <v>2770</v>
      </c>
      <c r="D3602" t="s">
        <v>4522</v>
      </c>
    </row>
    <row r="3603" spans="1:4">
      <c r="A3603" t="s">
        <v>8624</v>
      </c>
      <c r="B3603" t="s">
        <v>2770</v>
      </c>
      <c r="C3603" t="s">
        <v>4517</v>
      </c>
      <c r="D3603" t="s">
        <v>4518</v>
      </c>
    </row>
    <row r="3604" spans="1:4">
      <c r="A3604" t="s">
        <v>8625</v>
      </c>
      <c r="B3604" t="s">
        <v>2770</v>
      </c>
      <c r="C3604" t="s">
        <v>2770</v>
      </c>
      <c r="D3604" t="s">
        <v>4522</v>
      </c>
    </row>
    <row r="3605" spans="1:4">
      <c r="A3605" t="s">
        <v>8626</v>
      </c>
      <c r="B3605" t="s">
        <v>2770</v>
      </c>
      <c r="C3605" t="s">
        <v>2770</v>
      </c>
      <c r="D3605" t="s">
        <v>4522</v>
      </c>
    </row>
    <row r="3606" spans="1:4">
      <c r="A3606" t="s">
        <v>8627</v>
      </c>
      <c r="B3606" t="s">
        <v>2770</v>
      </c>
      <c r="C3606" t="s">
        <v>2770</v>
      </c>
      <c r="D3606" t="s">
        <v>4522</v>
      </c>
    </row>
    <row r="3607" spans="1:4">
      <c r="A3607" t="s">
        <v>8628</v>
      </c>
      <c r="B3607" t="s">
        <v>2770</v>
      </c>
      <c r="C3607" t="s">
        <v>2770</v>
      </c>
      <c r="D3607" t="s">
        <v>4522</v>
      </c>
    </row>
    <row r="3608" spans="1:4">
      <c r="A3608" t="s">
        <v>8629</v>
      </c>
      <c r="B3608" t="s">
        <v>2770</v>
      </c>
      <c r="C3608" t="s">
        <v>2770</v>
      </c>
      <c r="D3608" t="s">
        <v>4522</v>
      </c>
    </row>
    <row r="3609" spans="1:4">
      <c r="A3609" t="s">
        <v>8630</v>
      </c>
      <c r="B3609" t="s">
        <v>2770</v>
      </c>
      <c r="C3609" t="s">
        <v>2770</v>
      </c>
      <c r="D3609" t="s">
        <v>4522</v>
      </c>
    </row>
    <row r="3610" spans="1:4">
      <c r="A3610" t="s">
        <v>8631</v>
      </c>
      <c r="B3610" t="s">
        <v>2770</v>
      </c>
      <c r="C3610" t="s">
        <v>2770</v>
      </c>
      <c r="D3610" t="s">
        <v>4522</v>
      </c>
    </row>
    <row r="3611" spans="1:4">
      <c r="A3611" t="s">
        <v>8632</v>
      </c>
      <c r="B3611" t="s">
        <v>2770</v>
      </c>
      <c r="C3611" t="s">
        <v>2770</v>
      </c>
      <c r="D3611" t="s">
        <v>4522</v>
      </c>
    </row>
    <row r="3612" spans="1:4">
      <c r="A3612" t="s">
        <v>8633</v>
      </c>
      <c r="B3612" t="s">
        <v>2770</v>
      </c>
      <c r="C3612" t="s">
        <v>2770</v>
      </c>
      <c r="D3612" t="s">
        <v>4522</v>
      </c>
    </row>
    <row r="3613" spans="1:4">
      <c r="A3613" t="s">
        <v>8634</v>
      </c>
      <c r="B3613" t="s">
        <v>2770</v>
      </c>
      <c r="C3613" t="s">
        <v>2770</v>
      </c>
      <c r="D3613" t="s">
        <v>4522</v>
      </c>
    </row>
    <row r="3614" spans="1:4">
      <c r="A3614" t="s">
        <v>8635</v>
      </c>
      <c r="B3614" t="s">
        <v>2770</v>
      </c>
      <c r="C3614" t="s">
        <v>2770</v>
      </c>
      <c r="D3614" t="s">
        <v>4522</v>
      </c>
    </row>
    <row r="3615" spans="1:4">
      <c r="A3615" t="s">
        <v>8636</v>
      </c>
      <c r="B3615" t="s">
        <v>8637</v>
      </c>
      <c r="C3615" t="s">
        <v>2770</v>
      </c>
      <c r="D3615" t="s">
        <v>4522</v>
      </c>
    </row>
    <row r="3616" spans="1:4">
      <c r="A3616" t="s">
        <v>8638</v>
      </c>
      <c r="B3616" t="s">
        <v>8639</v>
      </c>
      <c r="C3616" t="s">
        <v>2770</v>
      </c>
      <c r="D3616" t="s">
        <v>4522</v>
      </c>
    </row>
    <row r="3617" spans="1:4">
      <c r="A3617" t="s">
        <v>8640</v>
      </c>
      <c r="B3617" t="s">
        <v>2770</v>
      </c>
      <c r="C3617" t="s">
        <v>2770</v>
      </c>
      <c r="D3617" t="s">
        <v>4522</v>
      </c>
    </row>
    <row r="3618" spans="1:4">
      <c r="A3618" t="s">
        <v>8641</v>
      </c>
      <c r="B3618" t="s">
        <v>2770</v>
      </c>
      <c r="C3618" t="s">
        <v>2770</v>
      </c>
      <c r="D3618" t="s">
        <v>4522</v>
      </c>
    </row>
    <row r="3619" spans="1:4">
      <c r="A3619" t="s">
        <v>8642</v>
      </c>
      <c r="B3619" t="s">
        <v>8643</v>
      </c>
      <c r="C3619" t="s">
        <v>2770</v>
      </c>
      <c r="D3619" t="s">
        <v>4522</v>
      </c>
    </row>
    <row r="3620" spans="1:4">
      <c r="A3620" t="s">
        <v>8644</v>
      </c>
      <c r="B3620" t="s">
        <v>2770</v>
      </c>
      <c r="C3620" t="s">
        <v>2770</v>
      </c>
      <c r="D3620" t="s">
        <v>4522</v>
      </c>
    </row>
    <row r="3621" spans="1:4">
      <c r="A3621" t="s">
        <v>8645</v>
      </c>
      <c r="B3621" t="s">
        <v>2770</v>
      </c>
      <c r="C3621" t="s">
        <v>2770</v>
      </c>
      <c r="D3621" t="s">
        <v>4522</v>
      </c>
    </row>
    <row r="3622" spans="1:4">
      <c r="A3622" t="s">
        <v>8646</v>
      </c>
      <c r="B3622" t="s">
        <v>8647</v>
      </c>
      <c r="C3622" t="s">
        <v>2770</v>
      </c>
      <c r="D3622" t="s">
        <v>4522</v>
      </c>
    </row>
    <row r="3623" spans="1:4">
      <c r="A3623" t="s">
        <v>8648</v>
      </c>
      <c r="B3623" t="s">
        <v>8649</v>
      </c>
      <c r="C3623" t="s">
        <v>2770</v>
      </c>
      <c r="D3623" t="s">
        <v>4522</v>
      </c>
    </row>
    <row r="3624" spans="1:4">
      <c r="A3624" t="s">
        <v>8650</v>
      </c>
      <c r="B3624" t="s">
        <v>2770</v>
      </c>
      <c r="C3624" t="s">
        <v>2770</v>
      </c>
      <c r="D3624" t="s">
        <v>4522</v>
      </c>
    </row>
    <row r="3625" spans="1:4">
      <c r="A3625" t="s">
        <v>8651</v>
      </c>
      <c r="B3625" t="s">
        <v>2770</v>
      </c>
      <c r="C3625" t="s">
        <v>2770</v>
      </c>
      <c r="D3625" t="s">
        <v>4522</v>
      </c>
    </row>
    <row r="3626" spans="1:4">
      <c r="A3626" t="s">
        <v>8652</v>
      </c>
      <c r="B3626" t="s">
        <v>2770</v>
      </c>
      <c r="C3626" t="s">
        <v>2770</v>
      </c>
      <c r="D3626" t="s">
        <v>4522</v>
      </c>
    </row>
    <row r="3627" spans="1:4">
      <c r="A3627" t="s">
        <v>8653</v>
      </c>
      <c r="B3627" t="s">
        <v>8654</v>
      </c>
      <c r="C3627" t="s">
        <v>2770</v>
      </c>
      <c r="D3627" t="s">
        <v>4522</v>
      </c>
    </row>
    <row r="3628" spans="1:4">
      <c r="A3628" t="s">
        <v>8655</v>
      </c>
      <c r="B3628" t="s">
        <v>8656</v>
      </c>
      <c r="C3628" t="s">
        <v>2770</v>
      </c>
      <c r="D3628" t="s">
        <v>4522</v>
      </c>
    </row>
    <row r="3629" spans="1:4">
      <c r="A3629" t="s">
        <v>8657</v>
      </c>
      <c r="B3629" t="s">
        <v>8658</v>
      </c>
      <c r="C3629" t="s">
        <v>2770</v>
      </c>
      <c r="D3629" t="s">
        <v>4522</v>
      </c>
    </row>
    <row r="3630" spans="1:4">
      <c r="A3630" t="s">
        <v>8659</v>
      </c>
      <c r="B3630" t="s">
        <v>2770</v>
      </c>
      <c r="C3630" t="s">
        <v>2770</v>
      </c>
      <c r="D3630" t="s">
        <v>4522</v>
      </c>
    </row>
    <row r="3631" spans="1:4">
      <c r="A3631" t="s">
        <v>8660</v>
      </c>
      <c r="B3631" t="s">
        <v>8661</v>
      </c>
      <c r="C3631" t="s">
        <v>2770</v>
      </c>
      <c r="D3631" t="s">
        <v>4522</v>
      </c>
    </row>
    <row r="3632" spans="1:4">
      <c r="A3632" t="s">
        <v>8662</v>
      </c>
      <c r="B3632" t="s">
        <v>8663</v>
      </c>
      <c r="C3632" t="s">
        <v>2770</v>
      </c>
      <c r="D3632" t="s">
        <v>4522</v>
      </c>
    </row>
    <row r="3633" spans="1:4">
      <c r="A3633" t="s">
        <v>8664</v>
      </c>
      <c r="B3633" t="s">
        <v>8647</v>
      </c>
      <c r="C3633" t="s">
        <v>2770</v>
      </c>
      <c r="D3633" t="s">
        <v>4522</v>
      </c>
    </row>
    <row r="3634" spans="1:4">
      <c r="A3634" t="s">
        <v>8665</v>
      </c>
      <c r="B3634" t="s">
        <v>8666</v>
      </c>
      <c r="C3634" t="s">
        <v>2770</v>
      </c>
      <c r="D3634" t="s">
        <v>4522</v>
      </c>
    </row>
    <row r="3635" spans="1:4">
      <c r="A3635" t="s">
        <v>8667</v>
      </c>
      <c r="B3635" t="s">
        <v>8668</v>
      </c>
      <c r="C3635" t="s">
        <v>2770</v>
      </c>
      <c r="D3635" t="s">
        <v>4522</v>
      </c>
    </row>
    <row r="3636" spans="1:4">
      <c r="A3636" t="s">
        <v>8669</v>
      </c>
      <c r="B3636" t="s">
        <v>2770</v>
      </c>
      <c r="C3636" t="s">
        <v>2770</v>
      </c>
      <c r="D3636" t="s">
        <v>4522</v>
      </c>
    </row>
    <row r="3637" spans="1:4">
      <c r="A3637" t="s">
        <v>8670</v>
      </c>
      <c r="B3637" t="s">
        <v>8671</v>
      </c>
      <c r="C3637" t="s">
        <v>2770</v>
      </c>
      <c r="D3637" t="s">
        <v>4522</v>
      </c>
    </row>
    <row r="3638" spans="1:4">
      <c r="A3638" t="s">
        <v>8672</v>
      </c>
      <c r="B3638" t="s">
        <v>8673</v>
      </c>
      <c r="C3638" t="s">
        <v>2770</v>
      </c>
      <c r="D3638" t="s">
        <v>4899</v>
      </c>
    </row>
    <row r="3639" spans="1:4">
      <c r="A3639" t="s">
        <v>8674</v>
      </c>
      <c r="B3639" t="s">
        <v>8675</v>
      </c>
      <c r="C3639" t="s">
        <v>2770</v>
      </c>
      <c r="D3639" t="s">
        <v>4899</v>
      </c>
    </row>
    <row r="3640" spans="1:4">
      <c r="A3640" t="s">
        <v>8676</v>
      </c>
      <c r="B3640" t="s">
        <v>8677</v>
      </c>
      <c r="C3640" t="s">
        <v>4513</v>
      </c>
      <c r="D3640" t="s">
        <v>4551</v>
      </c>
    </row>
    <row r="3641" spans="1:4">
      <c r="A3641" t="s">
        <v>8678</v>
      </c>
      <c r="B3641" t="s">
        <v>8679</v>
      </c>
      <c r="C3641" t="s">
        <v>2770</v>
      </c>
      <c r="D3641" t="s">
        <v>4522</v>
      </c>
    </row>
    <row r="3642" spans="1:4">
      <c r="A3642" t="s">
        <v>1689</v>
      </c>
      <c r="B3642" t="s">
        <v>8680</v>
      </c>
      <c r="C3642" t="s">
        <v>4517</v>
      </c>
      <c r="D3642" t="s">
        <v>4518</v>
      </c>
    </row>
    <row r="3643" spans="1:4">
      <c r="A3643" t="s">
        <v>8681</v>
      </c>
      <c r="B3643" t="s">
        <v>8682</v>
      </c>
      <c r="C3643" t="s">
        <v>2770</v>
      </c>
      <c r="D3643" t="s">
        <v>4921</v>
      </c>
    </row>
    <row r="3644" spans="1:4">
      <c r="A3644" t="s">
        <v>601</v>
      </c>
      <c r="B3644" t="s">
        <v>8683</v>
      </c>
      <c r="C3644" t="s">
        <v>4513</v>
      </c>
      <c r="D3644" t="s">
        <v>4514</v>
      </c>
    </row>
    <row r="3645" spans="1:4">
      <c r="A3645" t="s">
        <v>8684</v>
      </c>
      <c r="B3645" t="s">
        <v>8685</v>
      </c>
      <c r="C3645" t="s">
        <v>2770</v>
      </c>
      <c r="D3645" t="s">
        <v>4770</v>
      </c>
    </row>
    <row r="3646" spans="1:4">
      <c r="A3646" t="s">
        <v>8686</v>
      </c>
      <c r="B3646" t="s">
        <v>8687</v>
      </c>
      <c r="C3646" t="s">
        <v>2770</v>
      </c>
      <c r="D3646" t="s">
        <v>4770</v>
      </c>
    </row>
    <row r="3647" spans="1:4">
      <c r="A3647" t="s">
        <v>8688</v>
      </c>
      <c r="B3647" t="s">
        <v>8689</v>
      </c>
      <c r="C3647" t="s">
        <v>2770</v>
      </c>
      <c r="D3647" t="s">
        <v>4522</v>
      </c>
    </row>
    <row r="3648" spans="1:4">
      <c r="A3648" t="s">
        <v>8690</v>
      </c>
      <c r="B3648" t="s">
        <v>8691</v>
      </c>
      <c r="C3648" t="s">
        <v>4517</v>
      </c>
      <c r="D3648" t="s">
        <v>4518</v>
      </c>
    </row>
    <row r="3649" spans="1:4">
      <c r="A3649" t="s">
        <v>1884</v>
      </c>
      <c r="B3649" t="s">
        <v>8692</v>
      </c>
      <c r="C3649" t="s">
        <v>4513</v>
      </c>
      <c r="D3649" t="s">
        <v>4514</v>
      </c>
    </row>
    <row r="3650" spans="1:4">
      <c r="A3650" t="s">
        <v>8693</v>
      </c>
      <c r="B3650" t="s">
        <v>8694</v>
      </c>
      <c r="C3650" t="s">
        <v>2770</v>
      </c>
      <c r="D3650" t="s">
        <v>4899</v>
      </c>
    </row>
    <row r="3651" spans="1:4">
      <c r="A3651" t="s">
        <v>8695</v>
      </c>
      <c r="B3651" t="s">
        <v>8696</v>
      </c>
      <c r="C3651" t="s">
        <v>4517</v>
      </c>
      <c r="D3651" t="s">
        <v>4518</v>
      </c>
    </row>
    <row r="3652" spans="1:4">
      <c r="A3652" t="s">
        <v>8697</v>
      </c>
      <c r="B3652" t="s">
        <v>8698</v>
      </c>
      <c r="C3652" t="s">
        <v>4517</v>
      </c>
      <c r="D3652" t="s">
        <v>4518</v>
      </c>
    </row>
    <row r="3653" spans="1:4">
      <c r="A3653" t="s">
        <v>1688</v>
      </c>
      <c r="B3653" t="s">
        <v>8699</v>
      </c>
      <c r="C3653" t="s">
        <v>4517</v>
      </c>
      <c r="D3653" t="s">
        <v>4518</v>
      </c>
    </row>
    <row r="3654" spans="1:4">
      <c r="A3654" t="s">
        <v>8700</v>
      </c>
      <c r="B3654" t="s">
        <v>8701</v>
      </c>
      <c r="C3654" t="s">
        <v>2770</v>
      </c>
      <c r="D3654" t="s">
        <v>4555</v>
      </c>
    </row>
    <row r="3655" spans="1:4">
      <c r="A3655" t="s">
        <v>4649</v>
      </c>
      <c r="B3655" t="s">
        <v>8702</v>
      </c>
      <c r="C3655" t="s">
        <v>2770</v>
      </c>
      <c r="D3655" t="s">
        <v>4514</v>
      </c>
    </row>
    <row r="3656" spans="1:4">
      <c r="A3656" t="s">
        <v>8703</v>
      </c>
      <c r="B3656" t="s">
        <v>8704</v>
      </c>
      <c r="C3656" t="s">
        <v>2770</v>
      </c>
      <c r="D3656" t="s">
        <v>4770</v>
      </c>
    </row>
    <row r="3657" spans="1:4">
      <c r="A3657" t="s">
        <v>8705</v>
      </c>
      <c r="B3657" t="s">
        <v>8706</v>
      </c>
      <c r="C3657" t="s">
        <v>2770</v>
      </c>
      <c r="D3657" t="s">
        <v>4770</v>
      </c>
    </row>
    <row r="3658" spans="1:4">
      <c r="A3658" t="s">
        <v>8707</v>
      </c>
      <c r="B3658" t="s">
        <v>8708</v>
      </c>
      <c r="C3658" t="s">
        <v>2770</v>
      </c>
      <c r="D3658" t="s">
        <v>4899</v>
      </c>
    </row>
    <row r="3659" spans="1:4">
      <c r="A3659" t="s">
        <v>8709</v>
      </c>
      <c r="B3659" t="s">
        <v>8710</v>
      </c>
      <c r="C3659" t="s">
        <v>2770</v>
      </c>
      <c r="D3659" t="s">
        <v>4770</v>
      </c>
    </row>
    <row r="3660" spans="1:4">
      <c r="A3660" t="s">
        <v>8711</v>
      </c>
      <c r="B3660" t="s">
        <v>2770</v>
      </c>
      <c r="C3660" t="s">
        <v>4573</v>
      </c>
      <c r="D3660" t="s">
        <v>4574</v>
      </c>
    </row>
    <row r="3661" spans="1:4">
      <c r="A3661" t="s">
        <v>8712</v>
      </c>
      <c r="B3661" t="s">
        <v>2770</v>
      </c>
      <c r="C3661" t="s">
        <v>277</v>
      </c>
      <c r="D3661" t="s">
        <v>4522</v>
      </c>
    </row>
    <row r="3662" spans="1:4">
      <c r="A3662" t="s">
        <v>8713</v>
      </c>
      <c r="B3662" t="s">
        <v>2770</v>
      </c>
      <c r="C3662" t="s">
        <v>277</v>
      </c>
      <c r="D3662" t="s">
        <v>4522</v>
      </c>
    </row>
    <row r="3663" spans="1:4">
      <c r="A3663" t="s">
        <v>8714</v>
      </c>
      <c r="B3663" t="s">
        <v>2770</v>
      </c>
      <c r="C3663" t="s">
        <v>2770</v>
      </c>
      <c r="D3663" t="s">
        <v>4574</v>
      </c>
    </row>
    <row r="3664" spans="1:4">
      <c r="A3664" t="s">
        <v>8715</v>
      </c>
      <c r="B3664" t="s">
        <v>2770</v>
      </c>
      <c r="C3664" t="s">
        <v>4586</v>
      </c>
      <c r="D3664" t="s">
        <v>4522</v>
      </c>
    </row>
    <row r="3665" spans="1:4">
      <c r="A3665" t="s">
        <v>8716</v>
      </c>
      <c r="B3665" t="s">
        <v>2770</v>
      </c>
      <c r="C3665" t="s">
        <v>2770</v>
      </c>
      <c r="D3665" t="s">
        <v>4574</v>
      </c>
    </row>
    <row r="3666" spans="1:4">
      <c r="A3666" t="s">
        <v>8717</v>
      </c>
      <c r="B3666" t="s">
        <v>2770</v>
      </c>
      <c r="C3666" t="s">
        <v>4513</v>
      </c>
      <c r="D3666" t="s">
        <v>4514</v>
      </c>
    </row>
    <row r="3667" spans="1:4">
      <c r="A3667" t="s">
        <v>8718</v>
      </c>
      <c r="B3667" t="s">
        <v>2770</v>
      </c>
      <c r="C3667" t="s">
        <v>4665</v>
      </c>
      <c r="D3667" t="s">
        <v>4522</v>
      </c>
    </row>
    <row r="3668" spans="1:4">
      <c r="A3668" t="s">
        <v>8719</v>
      </c>
      <c r="B3668" t="s">
        <v>2770</v>
      </c>
      <c r="C3668" t="s">
        <v>2770</v>
      </c>
      <c r="D3668" t="s">
        <v>4551</v>
      </c>
    </row>
    <row r="3669" spans="1:4">
      <c r="A3669" t="s">
        <v>8720</v>
      </c>
      <c r="B3669" t="s">
        <v>8721</v>
      </c>
      <c r="C3669" t="s">
        <v>2770</v>
      </c>
      <c r="D3669" t="s">
        <v>4522</v>
      </c>
    </row>
    <row r="3670" spans="1:4">
      <c r="A3670" t="s">
        <v>8722</v>
      </c>
      <c r="B3670" t="s">
        <v>8723</v>
      </c>
      <c r="C3670" t="s">
        <v>2770</v>
      </c>
      <c r="D3670" t="s">
        <v>4574</v>
      </c>
    </row>
    <row r="3671" spans="1:4">
      <c r="A3671" t="s">
        <v>8724</v>
      </c>
      <c r="B3671" t="s">
        <v>8725</v>
      </c>
      <c r="C3671" t="s">
        <v>2770</v>
      </c>
      <c r="D3671" t="s">
        <v>4522</v>
      </c>
    </row>
    <row r="3672" spans="1:4">
      <c r="A3672" t="s">
        <v>8726</v>
      </c>
      <c r="B3672" t="s">
        <v>8727</v>
      </c>
      <c r="C3672" t="s">
        <v>2770</v>
      </c>
      <c r="D3672" t="s">
        <v>4968</v>
      </c>
    </row>
    <row r="3673" spans="1:4">
      <c r="A3673" t="s">
        <v>8728</v>
      </c>
      <c r="B3673" t="s">
        <v>8729</v>
      </c>
      <c r="C3673" t="s">
        <v>2770</v>
      </c>
      <c r="D3673" t="s">
        <v>4522</v>
      </c>
    </row>
    <row r="3674" spans="1:4">
      <c r="A3674" t="s">
        <v>8730</v>
      </c>
      <c r="B3674" t="s">
        <v>8731</v>
      </c>
      <c r="C3674" t="s">
        <v>2770</v>
      </c>
      <c r="D3674" t="s">
        <v>4522</v>
      </c>
    </row>
    <row r="3675" spans="1:4">
      <c r="A3675" t="s">
        <v>8732</v>
      </c>
      <c r="B3675" t="s">
        <v>8733</v>
      </c>
      <c r="C3675" t="s">
        <v>2770</v>
      </c>
      <c r="D3675" t="s">
        <v>4770</v>
      </c>
    </row>
    <row r="3676" spans="1:4">
      <c r="A3676" t="s">
        <v>8734</v>
      </c>
      <c r="B3676" t="s">
        <v>2770</v>
      </c>
      <c r="C3676" t="s">
        <v>4665</v>
      </c>
      <c r="D3676" t="s">
        <v>4522</v>
      </c>
    </row>
    <row r="3677" spans="1:4">
      <c r="A3677" t="s">
        <v>8735</v>
      </c>
      <c r="B3677" t="s">
        <v>2770</v>
      </c>
      <c r="C3677" t="s">
        <v>2770</v>
      </c>
      <c r="D3677" t="s">
        <v>4574</v>
      </c>
    </row>
    <row r="3678" spans="1:4">
      <c r="A3678" t="s">
        <v>8736</v>
      </c>
      <c r="B3678" t="s">
        <v>2770</v>
      </c>
      <c r="C3678" t="s">
        <v>2770</v>
      </c>
      <c r="D3678" t="s">
        <v>4574</v>
      </c>
    </row>
    <row r="3679" spans="1:4">
      <c r="A3679" t="s">
        <v>8737</v>
      </c>
      <c r="B3679" t="s">
        <v>2770</v>
      </c>
      <c r="C3679" t="s">
        <v>4573</v>
      </c>
      <c r="D3679" t="s">
        <v>4574</v>
      </c>
    </row>
    <row r="3680" spans="1:4">
      <c r="A3680" t="s">
        <v>8738</v>
      </c>
      <c r="B3680" t="s">
        <v>2770</v>
      </c>
      <c r="C3680" t="s">
        <v>4586</v>
      </c>
      <c r="D3680" t="s">
        <v>4522</v>
      </c>
    </row>
    <row r="3681" spans="1:4">
      <c r="A3681" t="s">
        <v>8739</v>
      </c>
      <c r="B3681" t="s">
        <v>2770</v>
      </c>
      <c r="C3681" t="s">
        <v>277</v>
      </c>
      <c r="D3681" t="s">
        <v>4522</v>
      </c>
    </row>
    <row r="3682" spans="1:4">
      <c r="A3682" t="s">
        <v>8740</v>
      </c>
      <c r="B3682" t="s">
        <v>8741</v>
      </c>
      <c r="C3682" t="s">
        <v>2770</v>
      </c>
      <c r="D3682" t="s">
        <v>4522</v>
      </c>
    </row>
    <row r="3683" spans="1:4">
      <c r="A3683" t="s">
        <v>8742</v>
      </c>
      <c r="B3683" t="s">
        <v>6582</v>
      </c>
      <c r="C3683" t="s">
        <v>4586</v>
      </c>
      <c r="D3683" t="s">
        <v>4522</v>
      </c>
    </row>
    <row r="3684" spans="1:4">
      <c r="A3684" t="s">
        <v>8743</v>
      </c>
      <c r="B3684" t="s">
        <v>8744</v>
      </c>
      <c r="C3684" t="s">
        <v>2770</v>
      </c>
      <c r="D3684" t="s">
        <v>4522</v>
      </c>
    </row>
    <row r="3685" spans="1:4">
      <c r="A3685" t="s">
        <v>8745</v>
      </c>
      <c r="B3685" t="s">
        <v>8746</v>
      </c>
      <c r="C3685" t="s">
        <v>2770</v>
      </c>
      <c r="D3685" t="s">
        <v>4522</v>
      </c>
    </row>
    <row r="3686" spans="1:4">
      <c r="A3686" t="s">
        <v>8747</v>
      </c>
      <c r="B3686" t="s">
        <v>8748</v>
      </c>
      <c r="C3686" t="s">
        <v>2770</v>
      </c>
      <c r="D3686" t="s">
        <v>4522</v>
      </c>
    </row>
    <row r="3687" spans="1:4">
      <c r="A3687" t="s">
        <v>8749</v>
      </c>
      <c r="B3687" t="s">
        <v>8750</v>
      </c>
      <c r="C3687" t="s">
        <v>2770</v>
      </c>
      <c r="D3687" t="s">
        <v>4522</v>
      </c>
    </row>
    <row r="3688" spans="1:4">
      <c r="A3688" t="s">
        <v>8751</v>
      </c>
      <c r="B3688" t="s">
        <v>8752</v>
      </c>
      <c r="C3688" t="s">
        <v>2770</v>
      </c>
      <c r="D3688" t="s">
        <v>4522</v>
      </c>
    </row>
    <row r="3689" spans="1:4">
      <c r="A3689" t="s">
        <v>8753</v>
      </c>
      <c r="B3689" t="s">
        <v>2770</v>
      </c>
      <c r="C3689" t="s">
        <v>2770</v>
      </c>
      <c r="D3689" t="s">
        <v>4514</v>
      </c>
    </row>
    <row r="3690" spans="1:4">
      <c r="A3690" t="s">
        <v>8754</v>
      </c>
      <c r="B3690" t="s">
        <v>2770</v>
      </c>
      <c r="C3690" t="s">
        <v>4665</v>
      </c>
      <c r="D3690" t="s">
        <v>4522</v>
      </c>
    </row>
    <row r="3691" spans="1:4">
      <c r="A3691" t="s">
        <v>8755</v>
      </c>
      <c r="B3691" t="s">
        <v>8756</v>
      </c>
      <c r="C3691" t="s">
        <v>2770</v>
      </c>
      <c r="D3691" t="s">
        <v>4770</v>
      </c>
    </row>
    <row r="3692" spans="1:4">
      <c r="A3692" t="s">
        <v>8757</v>
      </c>
      <c r="B3692" t="s">
        <v>2770</v>
      </c>
      <c r="C3692" t="s">
        <v>2770</v>
      </c>
      <c r="D3692" t="s">
        <v>4522</v>
      </c>
    </row>
    <row r="3693" spans="1:4">
      <c r="A3693" t="s">
        <v>8758</v>
      </c>
      <c r="B3693" t="s">
        <v>2770</v>
      </c>
      <c r="C3693" t="s">
        <v>4513</v>
      </c>
      <c r="D3693" t="s">
        <v>4514</v>
      </c>
    </row>
    <row r="3694" spans="1:4">
      <c r="A3694" t="s">
        <v>8759</v>
      </c>
      <c r="B3694" t="s">
        <v>2770</v>
      </c>
      <c r="C3694" t="s">
        <v>4665</v>
      </c>
      <c r="D3694" t="s">
        <v>4522</v>
      </c>
    </row>
    <row r="3695" spans="1:4">
      <c r="A3695" t="s">
        <v>8760</v>
      </c>
      <c r="B3695" t="s">
        <v>2770</v>
      </c>
      <c r="C3695" t="s">
        <v>4665</v>
      </c>
      <c r="D3695" t="s">
        <v>4522</v>
      </c>
    </row>
    <row r="3696" spans="1:4">
      <c r="A3696" t="s">
        <v>8761</v>
      </c>
      <c r="B3696" t="s">
        <v>2770</v>
      </c>
      <c r="C3696" t="s">
        <v>4665</v>
      </c>
      <c r="D3696" t="s">
        <v>4522</v>
      </c>
    </row>
    <row r="3697" spans="1:4">
      <c r="A3697" t="s">
        <v>8762</v>
      </c>
      <c r="B3697" t="s">
        <v>2770</v>
      </c>
      <c r="C3697" t="s">
        <v>4513</v>
      </c>
      <c r="D3697" t="s">
        <v>4551</v>
      </c>
    </row>
    <row r="3698" spans="1:4">
      <c r="A3698" t="s">
        <v>8763</v>
      </c>
      <c r="B3698" t="s">
        <v>2770</v>
      </c>
      <c r="C3698" t="s">
        <v>2770</v>
      </c>
      <c r="D3698" t="s">
        <v>4551</v>
      </c>
    </row>
    <row r="3699" spans="1:4">
      <c r="A3699" t="s">
        <v>8764</v>
      </c>
      <c r="B3699" t="s">
        <v>2770</v>
      </c>
      <c r="C3699" t="s">
        <v>4665</v>
      </c>
      <c r="D3699" t="s">
        <v>4522</v>
      </c>
    </row>
    <row r="3700" spans="1:4">
      <c r="A3700" t="s">
        <v>8765</v>
      </c>
      <c r="B3700" t="s">
        <v>2770</v>
      </c>
      <c r="C3700" t="s">
        <v>4665</v>
      </c>
      <c r="D3700" t="s">
        <v>4522</v>
      </c>
    </row>
    <row r="3701" spans="1:4">
      <c r="A3701" t="s">
        <v>8766</v>
      </c>
      <c r="B3701" t="s">
        <v>2770</v>
      </c>
      <c r="C3701" t="s">
        <v>4521</v>
      </c>
      <c r="D3701" t="s">
        <v>4921</v>
      </c>
    </row>
    <row r="3702" spans="1:4">
      <c r="A3702" t="s">
        <v>8767</v>
      </c>
      <c r="B3702" t="s">
        <v>2770</v>
      </c>
      <c r="C3702" t="s">
        <v>277</v>
      </c>
      <c r="D3702" t="s">
        <v>4522</v>
      </c>
    </row>
    <row r="3703" spans="1:4">
      <c r="A3703" t="s">
        <v>601</v>
      </c>
      <c r="B3703" t="s">
        <v>2670</v>
      </c>
      <c r="C3703" t="s">
        <v>4513</v>
      </c>
      <c r="D3703" t="s">
        <v>4514</v>
      </c>
    </row>
    <row r="3704" spans="1:4">
      <c r="A3704" t="s">
        <v>8768</v>
      </c>
      <c r="B3704" t="s">
        <v>8769</v>
      </c>
      <c r="C3704" t="s">
        <v>2770</v>
      </c>
      <c r="D3704" t="s">
        <v>4968</v>
      </c>
    </row>
    <row r="3705" spans="1:4">
      <c r="A3705" t="s">
        <v>8770</v>
      </c>
      <c r="B3705" t="s">
        <v>8771</v>
      </c>
      <c r="C3705" t="s">
        <v>2770</v>
      </c>
      <c r="D3705" t="s">
        <v>4522</v>
      </c>
    </row>
    <row r="3706" spans="1:4">
      <c r="A3706" t="s">
        <v>4866</v>
      </c>
      <c r="B3706" t="s">
        <v>2675</v>
      </c>
      <c r="C3706" t="s">
        <v>2770</v>
      </c>
      <c r="D3706" t="s">
        <v>4921</v>
      </c>
    </row>
    <row r="3707" spans="1:4">
      <c r="A3707" t="s">
        <v>8772</v>
      </c>
      <c r="B3707" t="s">
        <v>8773</v>
      </c>
      <c r="C3707" t="s">
        <v>2770</v>
      </c>
      <c r="D3707" t="s">
        <v>4518</v>
      </c>
    </row>
    <row r="3708" spans="1:4">
      <c r="A3708" t="s">
        <v>8774</v>
      </c>
      <c r="B3708" t="s">
        <v>8775</v>
      </c>
      <c r="C3708" t="s">
        <v>2770</v>
      </c>
      <c r="D3708" t="s">
        <v>4522</v>
      </c>
    </row>
    <row r="3709" spans="1:4">
      <c r="A3709" t="s">
        <v>8776</v>
      </c>
      <c r="B3709" t="s">
        <v>8777</v>
      </c>
      <c r="C3709" t="s">
        <v>2770</v>
      </c>
      <c r="D3709" t="s">
        <v>4551</v>
      </c>
    </row>
    <row r="3710" spans="1:4">
      <c r="A3710" t="s">
        <v>7537</v>
      </c>
      <c r="B3710" t="s">
        <v>8382</v>
      </c>
      <c r="C3710" t="s">
        <v>2770</v>
      </c>
      <c r="D3710" t="s">
        <v>4522</v>
      </c>
    </row>
    <row r="3711" spans="1:4">
      <c r="A3711" t="s">
        <v>8778</v>
      </c>
      <c r="B3711" t="s">
        <v>8779</v>
      </c>
      <c r="C3711" t="s">
        <v>2770</v>
      </c>
      <c r="D3711" t="s">
        <v>4921</v>
      </c>
    </row>
    <row r="3712" spans="1:4">
      <c r="A3712" t="s">
        <v>8780</v>
      </c>
      <c r="B3712" t="s">
        <v>8781</v>
      </c>
      <c r="C3712" t="s">
        <v>2770</v>
      </c>
      <c r="D3712" t="s">
        <v>4522</v>
      </c>
    </row>
    <row r="3713" spans="1:4">
      <c r="A3713" t="s">
        <v>1919</v>
      </c>
      <c r="B3713" t="s">
        <v>8782</v>
      </c>
      <c r="C3713" t="s">
        <v>2770</v>
      </c>
      <c r="D3713" t="s">
        <v>4522</v>
      </c>
    </row>
    <row r="3714" spans="1:4">
      <c r="A3714" t="s">
        <v>8783</v>
      </c>
      <c r="B3714" t="s">
        <v>8784</v>
      </c>
      <c r="C3714" t="s">
        <v>2770</v>
      </c>
      <c r="D3714" t="s">
        <v>4522</v>
      </c>
    </row>
    <row r="3715" spans="1:4">
      <c r="A3715" t="s">
        <v>8785</v>
      </c>
      <c r="B3715" t="s">
        <v>6597</v>
      </c>
      <c r="C3715" t="s">
        <v>4586</v>
      </c>
      <c r="D3715" t="s">
        <v>4522</v>
      </c>
    </row>
    <row r="3716" spans="1:4">
      <c r="A3716" t="s">
        <v>8786</v>
      </c>
      <c r="B3716" t="s">
        <v>8787</v>
      </c>
      <c r="C3716" t="s">
        <v>2770</v>
      </c>
      <c r="D3716" t="s">
        <v>4522</v>
      </c>
    </row>
    <row r="3717" spans="1:4">
      <c r="A3717" t="s">
        <v>6588</v>
      </c>
      <c r="B3717" t="s">
        <v>8788</v>
      </c>
      <c r="C3717" t="s">
        <v>2770</v>
      </c>
      <c r="D3717" t="s">
        <v>4968</v>
      </c>
    </row>
    <row r="3718" spans="1:4">
      <c r="A3718" t="s">
        <v>8789</v>
      </c>
      <c r="B3718" t="s">
        <v>8790</v>
      </c>
      <c r="C3718" t="s">
        <v>2770</v>
      </c>
      <c r="D3718" t="s">
        <v>4522</v>
      </c>
    </row>
    <row r="3719" spans="1:4">
      <c r="A3719" t="s">
        <v>8791</v>
      </c>
      <c r="B3719" t="s">
        <v>8792</v>
      </c>
      <c r="C3719" t="s">
        <v>2770</v>
      </c>
      <c r="D3719" t="s">
        <v>4522</v>
      </c>
    </row>
    <row r="3720" spans="1:4">
      <c r="A3720" t="s">
        <v>8793</v>
      </c>
      <c r="B3720" t="s">
        <v>2770</v>
      </c>
      <c r="C3720" t="s">
        <v>277</v>
      </c>
      <c r="D3720" t="s">
        <v>4522</v>
      </c>
    </row>
    <row r="3721" spans="1:4">
      <c r="A3721" t="s">
        <v>8794</v>
      </c>
      <c r="B3721" t="s">
        <v>2770</v>
      </c>
      <c r="C3721" t="s">
        <v>4513</v>
      </c>
      <c r="D3721" t="s">
        <v>4899</v>
      </c>
    </row>
    <row r="3722" spans="1:4">
      <c r="A3722" t="s">
        <v>8795</v>
      </c>
      <c r="B3722" t="s">
        <v>2770</v>
      </c>
      <c r="C3722" t="s">
        <v>2770</v>
      </c>
      <c r="D3722" t="s">
        <v>4522</v>
      </c>
    </row>
    <row r="3723" spans="1:4">
      <c r="A3723" t="s">
        <v>8796</v>
      </c>
      <c r="B3723" t="s">
        <v>8797</v>
      </c>
      <c r="C3723" t="s">
        <v>2770</v>
      </c>
      <c r="D3723" t="s">
        <v>4574</v>
      </c>
    </row>
    <row r="3724" spans="1:4">
      <c r="A3724" t="s">
        <v>8798</v>
      </c>
      <c r="B3724" t="s">
        <v>8799</v>
      </c>
      <c r="C3724" t="s">
        <v>2770</v>
      </c>
      <c r="D3724" t="s">
        <v>4770</v>
      </c>
    </row>
    <row r="3725" spans="1:4">
      <c r="A3725" t="s">
        <v>8800</v>
      </c>
      <c r="B3725" t="s">
        <v>8801</v>
      </c>
      <c r="C3725" t="s">
        <v>2770</v>
      </c>
      <c r="D3725" t="s">
        <v>4522</v>
      </c>
    </row>
    <row r="3726" spans="1:4">
      <c r="A3726" t="s">
        <v>8802</v>
      </c>
      <c r="B3726" t="s">
        <v>2770</v>
      </c>
      <c r="C3726" t="s">
        <v>4513</v>
      </c>
      <c r="D3726" t="s">
        <v>4514</v>
      </c>
    </row>
    <row r="3727" spans="1:4">
      <c r="A3727" t="s">
        <v>8803</v>
      </c>
      <c r="B3727" t="s">
        <v>2770</v>
      </c>
      <c r="C3727" t="s">
        <v>277</v>
      </c>
      <c r="D3727" t="s">
        <v>4522</v>
      </c>
    </row>
    <row r="3728" spans="1:4">
      <c r="A3728" t="s">
        <v>8804</v>
      </c>
      <c r="B3728" t="s">
        <v>2770</v>
      </c>
      <c r="C3728" t="s">
        <v>4665</v>
      </c>
      <c r="D3728" t="s">
        <v>4522</v>
      </c>
    </row>
    <row r="3729" spans="1:4">
      <c r="A3729" t="s">
        <v>600</v>
      </c>
      <c r="B3729" t="s">
        <v>2770</v>
      </c>
      <c r="C3729" t="s">
        <v>2770</v>
      </c>
      <c r="D3729" t="s">
        <v>4514</v>
      </c>
    </row>
    <row r="3730" spans="1:4">
      <c r="A3730" t="s">
        <v>8805</v>
      </c>
      <c r="B3730" t="s">
        <v>2770</v>
      </c>
      <c r="C3730" t="s">
        <v>4586</v>
      </c>
      <c r="D3730" t="s">
        <v>4522</v>
      </c>
    </row>
    <row r="3731" spans="1:4">
      <c r="A3731" t="s">
        <v>8806</v>
      </c>
      <c r="B3731" t="s">
        <v>8807</v>
      </c>
      <c r="C3731" t="s">
        <v>4665</v>
      </c>
      <c r="D3731" t="s">
        <v>4522</v>
      </c>
    </row>
    <row r="3732" spans="1:4">
      <c r="A3732" t="s">
        <v>8808</v>
      </c>
      <c r="B3732" t="s">
        <v>8809</v>
      </c>
      <c r="C3732" t="s">
        <v>2770</v>
      </c>
      <c r="D3732" t="s">
        <v>4522</v>
      </c>
    </row>
    <row r="3733" spans="1:4">
      <c r="A3733" t="s">
        <v>8810</v>
      </c>
      <c r="B3733" t="s">
        <v>8811</v>
      </c>
      <c r="C3733" t="s">
        <v>2770</v>
      </c>
      <c r="D3733" t="s">
        <v>4522</v>
      </c>
    </row>
    <row r="3734" spans="1:4">
      <c r="A3734" t="s">
        <v>8812</v>
      </c>
      <c r="B3734" t="s">
        <v>2770</v>
      </c>
      <c r="C3734" t="s">
        <v>4665</v>
      </c>
      <c r="D3734" t="s">
        <v>4522</v>
      </c>
    </row>
    <row r="3735" spans="1:4">
      <c r="A3735" t="s">
        <v>8813</v>
      </c>
      <c r="B3735" t="s">
        <v>2770</v>
      </c>
      <c r="C3735" t="s">
        <v>4573</v>
      </c>
      <c r="D3735" t="s">
        <v>4574</v>
      </c>
    </row>
    <row r="3736" spans="1:4">
      <c r="A3736" t="s">
        <v>8814</v>
      </c>
      <c r="B3736" t="s">
        <v>2770</v>
      </c>
      <c r="C3736" t="s">
        <v>4513</v>
      </c>
      <c r="D3736" t="s">
        <v>4514</v>
      </c>
    </row>
    <row r="3737" spans="1:4">
      <c r="A3737" t="s">
        <v>8815</v>
      </c>
      <c r="B3737" t="s">
        <v>2770</v>
      </c>
      <c r="C3737" t="s">
        <v>277</v>
      </c>
      <c r="D3737" t="s">
        <v>4522</v>
      </c>
    </row>
    <row r="3738" spans="1:4">
      <c r="A3738" t="s">
        <v>8816</v>
      </c>
      <c r="B3738" t="s">
        <v>2770</v>
      </c>
      <c r="C3738" t="s">
        <v>277</v>
      </c>
      <c r="D3738" t="s">
        <v>4522</v>
      </c>
    </row>
    <row r="3739" spans="1:4">
      <c r="A3739" t="s">
        <v>8817</v>
      </c>
      <c r="B3739" t="s">
        <v>2770</v>
      </c>
      <c r="C3739" t="s">
        <v>4513</v>
      </c>
      <c r="D3739" t="s">
        <v>4551</v>
      </c>
    </row>
    <row r="3740" spans="1:4">
      <c r="A3740" t="s">
        <v>8818</v>
      </c>
      <c r="B3740" t="s">
        <v>8819</v>
      </c>
      <c r="C3740" t="s">
        <v>2770</v>
      </c>
      <c r="D3740" t="s">
        <v>4899</v>
      </c>
    </row>
    <row r="3741" spans="1:4">
      <c r="A3741" t="s">
        <v>8820</v>
      </c>
      <c r="B3741" t="s">
        <v>8821</v>
      </c>
      <c r="C3741" t="s">
        <v>2770</v>
      </c>
      <c r="D3741" t="s">
        <v>4518</v>
      </c>
    </row>
    <row r="3742" spans="1:4">
      <c r="A3742" t="s">
        <v>8822</v>
      </c>
      <c r="B3742" t="s">
        <v>8823</v>
      </c>
      <c r="C3742" t="s">
        <v>2770</v>
      </c>
      <c r="D3742" t="s">
        <v>4522</v>
      </c>
    </row>
    <row r="3743" spans="1:4">
      <c r="A3743" t="s">
        <v>8824</v>
      </c>
      <c r="B3743" t="s">
        <v>8825</v>
      </c>
      <c r="C3743" t="s">
        <v>2770</v>
      </c>
      <c r="D3743" t="s">
        <v>4522</v>
      </c>
    </row>
    <row r="3744" spans="1:4">
      <c r="A3744" t="s">
        <v>8826</v>
      </c>
      <c r="B3744" t="s">
        <v>8827</v>
      </c>
      <c r="C3744" t="s">
        <v>2770</v>
      </c>
      <c r="D3744" t="s">
        <v>4574</v>
      </c>
    </row>
    <row r="3745" spans="1:4">
      <c r="A3745" t="s">
        <v>8828</v>
      </c>
      <c r="B3745" t="s">
        <v>8829</v>
      </c>
      <c r="C3745" t="s">
        <v>2770</v>
      </c>
      <c r="D3745" t="s">
        <v>4518</v>
      </c>
    </row>
    <row r="3746" spans="1:4">
      <c r="A3746" t="s">
        <v>6585</v>
      </c>
      <c r="B3746" t="s">
        <v>8830</v>
      </c>
      <c r="C3746" t="s">
        <v>2770</v>
      </c>
      <c r="D3746" t="s">
        <v>4921</v>
      </c>
    </row>
    <row r="3747" spans="1:4">
      <c r="A3747" t="s">
        <v>8831</v>
      </c>
      <c r="B3747" t="s">
        <v>8832</v>
      </c>
      <c r="C3747" t="s">
        <v>2770</v>
      </c>
      <c r="D3747" t="s">
        <v>4522</v>
      </c>
    </row>
    <row r="3748" spans="1:4">
      <c r="A3748" t="s">
        <v>8833</v>
      </c>
      <c r="B3748" t="s">
        <v>8834</v>
      </c>
      <c r="C3748" t="s">
        <v>2770</v>
      </c>
      <c r="D3748" t="s">
        <v>4522</v>
      </c>
    </row>
    <row r="3749" spans="1:4">
      <c r="A3749" t="s">
        <v>4614</v>
      </c>
      <c r="B3749" t="s">
        <v>4749</v>
      </c>
      <c r="C3749" t="s">
        <v>2770</v>
      </c>
      <c r="D3749" t="s">
        <v>4522</v>
      </c>
    </row>
    <row r="3750" spans="1:4">
      <c r="A3750" t="s">
        <v>8835</v>
      </c>
      <c r="B3750" t="s">
        <v>8836</v>
      </c>
      <c r="C3750" t="s">
        <v>2770</v>
      </c>
      <c r="D3750" t="s">
        <v>4921</v>
      </c>
    </row>
    <row r="3751" spans="1:4">
      <c r="A3751" t="s">
        <v>8837</v>
      </c>
      <c r="B3751" t="s">
        <v>8838</v>
      </c>
      <c r="C3751" t="s">
        <v>4517</v>
      </c>
      <c r="D3751" t="s">
        <v>4518</v>
      </c>
    </row>
    <row r="3752" spans="1:4">
      <c r="A3752" t="s">
        <v>8839</v>
      </c>
      <c r="B3752" t="s">
        <v>8840</v>
      </c>
      <c r="C3752" t="s">
        <v>4517</v>
      </c>
      <c r="D3752" t="s">
        <v>4518</v>
      </c>
    </row>
    <row r="3753" spans="1:4">
      <c r="A3753" t="s">
        <v>6429</v>
      </c>
      <c r="B3753" t="s">
        <v>6430</v>
      </c>
      <c r="C3753" t="s">
        <v>4586</v>
      </c>
      <c r="D3753" t="s">
        <v>4522</v>
      </c>
    </row>
    <row r="3754" spans="1:4">
      <c r="A3754" t="s">
        <v>6431</v>
      </c>
      <c r="B3754" t="s">
        <v>6432</v>
      </c>
      <c r="C3754" t="s">
        <v>4517</v>
      </c>
      <c r="D3754" t="s">
        <v>4518</v>
      </c>
    </row>
    <row r="3755" spans="1:4">
      <c r="A3755" t="s">
        <v>6443</v>
      </c>
      <c r="B3755" t="s">
        <v>6444</v>
      </c>
      <c r="C3755" t="s">
        <v>4517</v>
      </c>
      <c r="D3755" t="s">
        <v>4518</v>
      </c>
    </row>
    <row r="3756" spans="1:4">
      <c r="A3756" t="s">
        <v>8841</v>
      </c>
      <c r="B3756" t="s">
        <v>8842</v>
      </c>
      <c r="C3756" t="s">
        <v>2770</v>
      </c>
      <c r="D3756" t="s">
        <v>4522</v>
      </c>
    </row>
    <row r="3757" spans="1:4">
      <c r="A3757" t="s">
        <v>8843</v>
      </c>
      <c r="B3757" t="s">
        <v>8844</v>
      </c>
      <c r="C3757" t="s">
        <v>2770</v>
      </c>
      <c r="D3757" t="s">
        <v>4770</v>
      </c>
    </row>
    <row r="3758" spans="1:4">
      <c r="A3758" t="s">
        <v>8845</v>
      </c>
      <c r="B3758" t="s">
        <v>8846</v>
      </c>
      <c r="C3758" t="s">
        <v>2770</v>
      </c>
      <c r="D3758" t="s">
        <v>4522</v>
      </c>
    </row>
    <row r="3759" spans="1:4">
      <c r="A3759" t="s">
        <v>8847</v>
      </c>
      <c r="B3759" t="s">
        <v>8848</v>
      </c>
      <c r="C3759" t="s">
        <v>2770</v>
      </c>
      <c r="D3759" t="s">
        <v>4522</v>
      </c>
    </row>
    <row r="3760" spans="1:4">
      <c r="A3760" t="s">
        <v>8849</v>
      </c>
      <c r="B3760" t="s">
        <v>8850</v>
      </c>
      <c r="C3760" t="s">
        <v>2770</v>
      </c>
      <c r="D3760" t="s">
        <v>4574</v>
      </c>
    </row>
    <row r="3761" spans="1:4">
      <c r="A3761" t="s">
        <v>8851</v>
      </c>
      <c r="B3761" t="s">
        <v>8852</v>
      </c>
      <c r="C3761" t="s">
        <v>2770</v>
      </c>
      <c r="D3761" t="s">
        <v>4921</v>
      </c>
    </row>
    <row r="3762" spans="1:4">
      <c r="A3762" t="s">
        <v>8853</v>
      </c>
      <c r="B3762" t="s">
        <v>8854</v>
      </c>
      <c r="C3762" t="s">
        <v>2770</v>
      </c>
      <c r="D3762" t="s">
        <v>4522</v>
      </c>
    </row>
    <row r="3763" spans="1:4">
      <c r="A3763" t="s">
        <v>8855</v>
      </c>
      <c r="B3763" t="s">
        <v>2770</v>
      </c>
      <c r="C3763" t="s">
        <v>4665</v>
      </c>
      <c r="D3763" t="s">
        <v>4522</v>
      </c>
    </row>
    <row r="3764" spans="1:4">
      <c r="A3764" t="s">
        <v>8856</v>
      </c>
      <c r="B3764" t="s">
        <v>2770</v>
      </c>
      <c r="C3764" t="s">
        <v>4517</v>
      </c>
      <c r="D3764" t="s">
        <v>4518</v>
      </c>
    </row>
    <row r="3765" spans="1:4">
      <c r="A3765" t="s">
        <v>8857</v>
      </c>
      <c r="B3765" t="s">
        <v>2770</v>
      </c>
      <c r="C3765" t="s">
        <v>4573</v>
      </c>
      <c r="D3765" t="s">
        <v>4574</v>
      </c>
    </row>
    <row r="3766" spans="1:4">
      <c r="A3766" t="s">
        <v>8858</v>
      </c>
      <c r="B3766" t="s">
        <v>8859</v>
      </c>
      <c r="C3766" t="s">
        <v>2770</v>
      </c>
      <c r="D3766" t="s">
        <v>4574</v>
      </c>
    </row>
    <row r="3767" spans="1:4">
      <c r="A3767" t="s">
        <v>8860</v>
      </c>
      <c r="B3767" t="s">
        <v>8861</v>
      </c>
      <c r="C3767" t="s">
        <v>2770</v>
      </c>
      <c r="D3767" t="s">
        <v>4522</v>
      </c>
    </row>
    <row r="3768" spans="1:4">
      <c r="A3768" t="s">
        <v>8862</v>
      </c>
      <c r="B3768" t="s">
        <v>8863</v>
      </c>
      <c r="C3768" t="s">
        <v>2770</v>
      </c>
      <c r="D3768" t="s">
        <v>4522</v>
      </c>
    </row>
    <row r="3769" spans="1:4">
      <c r="A3769" t="s">
        <v>8864</v>
      </c>
      <c r="B3769" t="s">
        <v>8865</v>
      </c>
      <c r="C3769" t="s">
        <v>2770</v>
      </c>
      <c r="D3769" t="s">
        <v>4921</v>
      </c>
    </row>
    <row r="3770" spans="1:4">
      <c r="A3770" t="s">
        <v>8866</v>
      </c>
      <c r="B3770" t="s">
        <v>8867</v>
      </c>
      <c r="C3770" t="s">
        <v>2770</v>
      </c>
      <c r="D3770" t="s">
        <v>4522</v>
      </c>
    </row>
    <row r="3771" spans="1:4">
      <c r="A3771" t="s">
        <v>8868</v>
      </c>
      <c r="B3771" t="s">
        <v>8869</v>
      </c>
      <c r="C3771" t="s">
        <v>2770</v>
      </c>
      <c r="D3771" t="s">
        <v>4518</v>
      </c>
    </row>
    <row r="3772" spans="1:4">
      <c r="A3772" t="s">
        <v>8870</v>
      </c>
      <c r="B3772" t="s">
        <v>8871</v>
      </c>
      <c r="C3772" t="s">
        <v>2770</v>
      </c>
      <c r="D3772" t="s">
        <v>4899</v>
      </c>
    </row>
    <row r="3773" spans="1:4">
      <c r="A3773" t="s">
        <v>8872</v>
      </c>
      <c r="B3773" t="s">
        <v>8873</v>
      </c>
      <c r="C3773" t="s">
        <v>4517</v>
      </c>
      <c r="D3773" t="s">
        <v>4518</v>
      </c>
    </row>
    <row r="3774" spans="1:4">
      <c r="A3774" t="s">
        <v>8874</v>
      </c>
      <c r="B3774" t="s">
        <v>8875</v>
      </c>
      <c r="C3774" t="s">
        <v>4517</v>
      </c>
      <c r="D3774" t="s">
        <v>4518</v>
      </c>
    </row>
    <row r="3775" spans="1:4">
      <c r="A3775" t="s">
        <v>8876</v>
      </c>
      <c r="B3775" t="s">
        <v>2770</v>
      </c>
      <c r="C3775" t="s">
        <v>2770</v>
      </c>
      <c r="D3775" t="s">
        <v>4514</v>
      </c>
    </row>
    <row r="3776" spans="1:4">
      <c r="A3776" t="s">
        <v>8877</v>
      </c>
      <c r="B3776" t="s">
        <v>2770</v>
      </c>
      <c r="C3776" t="s">
        <v>4513</v>
      </c>
      <c r="D3776" t="s">
        <v>4551</v>
      </c>
    </row>
    <row r="3777" spans="1:4">
      <c r="A3777" t="s">
        <v>8878</v>
      </c>
      <c r="B3777" t="s">
        <v>2770</v>
      </c>
      <c r="C3777" t="s">
        <v>4521</v>
      </c>
      <c r="D3777" t="s">
        <v>4921</v>
      </c>
    </row>
    <row r="3778" spans="1:4">
      <c r="A3778" t="s">
        <v>8879</v>
      </c>
      <c r="B3778" t="s">
        <v>2770</v>
      </c>
      <c r="C3778" t="s">
        <v>4513</v>
      </c>
      <c r="D3778" t="s">
        <v>4514</v>
      </c>
    </row>
    <row r="3779" spans="1:4">
      <c r="A3779" t="s">
        <v>8880</v>
      </c>
      <c r="B3779" t="s">
        <v>2770</v>
      </c>
      <c r="C3779" t="s">
        <v>4513</v>
      </c>
      <c r="D3779" t="s">
        <v>4551</v>
      </c>
    </row>
    <row r="3780" spans="1:4">
      <c r="A3780" t="s">
        <v>8881</v>
      </c>
      <c r="B3780" t="s">
        <v>2770</v>
      </c>
      <c r="C3780" t="s">
        <v>2770</v>
      </c>
      <c r="D3780" t="s">
        <v>4899</v>
      </c>
    </row>
    <row r="3781" spans="1:4">
      <c r="A3781" t="s">
        <v>8882</v>
      </c>
      <c r="B3781" t="s">
        <v>2770</v>
      </c>
      <c r="C3781" t="s">
        <v>4665</v>
      </c>
      <c r="D3781" t="s">
        <v>4921</v>
      </c>
    </row>
    <row r="3782" spans="1:4">
      <c r="A3782" t="s">
        <v>8883</v>
      </c>
      <c r="B3782" t="s">
        <v>2770</v>
      </c>
      <c r="C3782" t="s">
        <v>277</v>
      </c>
      <c r="D3782" t="s">
        <v>4522</v>
      </c>
    </row>
    <row r="3783" spans="1:4">
      <c r="A3783" t="s">
        <v>2707</v>
      </c>
      <c r="B3783" t="s">
        <v>2770</v>
      </c>
      <c r="C3783" t="s">
        <v>4513</v>
      </c>
      <c r="D3783" t="s">
        <v>4514</v>
      </c>
    </row>
    <row r="3784" spans="1:4">
      <c r="A3784" t="s">
        <v>8884</v>
      </c>
      <c r="B3784" t="s">
        <v>2770</v>
      </c>
      <c r="C3784" t="s">
        <v>4513</v>
      </c>
      <c r="D3784" t="s">
        <v>4551</v>
      </c>
    </row>
    <row r="3785" spans="1:4">
      <c r="A3785" t="s">
        <v>8885</v>
      </c>
      <c r="B3785" t="s">
        <v>2770</v>
      </c>
      <c r="C3785" t="s">
        <v>2770</v>
      </c>
      <c r="D3785" t="s">
        <v>4551</v>
      </c>
    </row>
    <row r="3786" spans="1:4">
      <c r="A3786" t="s">
        <v>8886</v>
      </c>
      <c r="B3786" t="s">
        <v>2770</v>
      </c>
      <c r="C3786" t="s">
        <v>2770</v>
      </c>
      <c r="D3786" t="s">
        <v>4574</v>
      </c>
    </row>
    <row r="3787" spans="1:4">
      <c r="A3787" t="s">
        <v>8887</v>
      </c>
      <c r="B3787" t="s">
        <v>2770</v>
      </c>
      <c r="C3787" t="s">
        <v>4586</v>
      </c>
      <c r="D3787" t="s">
        <v>4522</v>
      </c>
    </row>
    <row r="3788" spans="1:4">
      <c r="A3788" t="s">
        <v>8888</v>
      </c>
      <c r="B3788" t="s">
        <v>2770</v>
      </c>
      <c r="C3788" t="s">
        <v>4665</v>
      </c>
      <c r="D3788" t="s">
        <v>4921</v>
      </c>
    </row>
    <row r="3789" spans="1:4">
      <c r="A3789" t="s">
        <v>8889</v>
      </c>
      <c r="B3789" t="s">
        <v>2770</v>
      </c>
      <c r="C3789" t="s">
        <v>2770</v>
      </c>
      <c r="D3789" t="s">
        <v>4921</v>
      </c>
    </row>
    <row r="3790" spans="1:4">
      <c r="A3790" t="s">
        <v>8890</v>
      </c>
      <c r="B3790" t="s">
        <v>2770</v>
      </c>
      <c r="C3790" t="s">
        <v>2770</v>
      </c>
      <c r="D3790" t="s">
        <v>4574</v>
      </c>
    </row>
    <row r="3791" spans="1:4">
      <c r="A3791" t="s">
        <v>8891</v>
      </c>
      <c r="B3791" t="s">
        <v>2770</v>
      </c>
      <c r="C3791" t="s">
        <v>2770</v>
      </c>
      <c r="D3791" t="s">
        <v>4574</v>
      </c>
    </row>
    <row r="3792" spans="1:4">
      <c r="A3792" t="s">
        <v>8892</v>
      </c>
      <c r="B3792" t="s">
        <v>2770</v>
      </c>
      <c r="C3792" t="s">
        <v>2770</v>
      </c>
      <c r="D3792" t="s">
        <v>4574</v>
      </c>
    </row>
    <row r="3793" spans="1:4">
      <c r="A3793" t="s">
        <v>8893</v>
      </c>
      <c r="B3793" t="s">
        <v>2770</v>
      </c>
      <c r="C3793" t="s">
        <v>4513</v>
      </c>
      <c r="D3793" t="s">
        <v>4514</v>
      </c>
    </row>
    <row r="3794" spans="1:4">
      <c r="A3794" t="s">
        <v>8894</v>
      </c>
      <c r="B3794" t="s">
        <v>2770</v>
      </c>
      <c r="C3794" t="s">
        <v>4542</v>
      </c>
      <c r="D3794" t="s">
        <v>4543</v>
      </c>
    </row>
    <row r="3795" spans="1:4">
      <c r="A3795" t="s">
        <v>8895</v>
      </c>
      <c r="B3795" t="s">
        <v>2770</v>
      </c>
      <c r="C3795" t="s">
        <v>4521</v>
      </c>
      <c r="D3795" t="s">
        <v>4921</v>
      </c>
    </row>
    <row r="3796" spans="1:4">
      <c r="A3796" t="s">
        <v>8896</v>
      </c>
      <c r="B3796" t="s">
        <v>2770</v>
      </c>
      <c r="C3796" t="s">
        <v>4513</v>
      </c>
      <c r="D3796" t="s">
        <v>4514</v>
      </c>
    </row>
    <row r="3797" spans="1:4">
      <c r="A3797" t="s">
        <v>8897</v>
      </c>
      <c r="B3797" t="s">
        <v>2770</v>
      </c>
      <c r="C3797" t="s">
        <v>4513</v>
      </c>
      <c r="D3797" t="s">
        <v>4551</v>
      </c>
    </row>
    <row r="3798" spans="1:4">
      <c r="A3798" t="s">
        <v>8898</v>
      </c>
      <c r="B3798" t="s">
        <v>2770</v>
      </c>
      <c r="C3798" t="s">
        <v>4521</v>
      </c>
      <c r="D3798" t="s">
        <v>4921</v>
      </c>
    </row>
    <row r="3799" spans="1:4">
      <c r="A3799" t="s">
        <v>8899</v>
      </c>
      <c r="B3799" t="s">
        <v>2770</v>
      </c>
      <c r="C3799" t="s">
        <v>4586</v>
      </c>
      <c r="D3799" t="s">
        <v>4522</v>
      </c>
    </row>
    <row r="3800" spans="1:4">
      <c r="A3800" t="s">
        <v>8900</v>
      </c>
      <c r="B3800" t="s">
        <v>2770</v>
      </c>
      <c r="C3800" t="s">
        <v>4665</v>
      </c>
      <c r="D3800" t="s">
        <v>4522</v>
      </c>
    </row>
    <row r="3801" spans="1:4">
      <c r="A3801" t="s">
        <v>8901</v>
      </c>
      <c r="B3801" t="s">
        <v>2770</v>
      </c>
      <c r="C3801" t="s">
        <v>4665</v>
      </c>
      <c r="D3801" t="s">
        <v>4522</v>
      </c>
    </row>
    <row r="3802" spans="1:4">
      <c r="A3802" t="s">
        <v>8902</v>
      </c>
      <c r="B3802" t="s">
        <v>2770</v>
      </c>
      <c r="C3802" t="s">
        <v>4513</v>
      </c>
      <c r="D3802" t="s">
        <v>4551</v>
      </c>
    </row>
    <row r="3803" spans="1:4">
      <c r="A3803" t="s">
        <v>8903</v>
      </c>
      <c r="B3803" t="s">
        <v>2770</v>
      </c>
      <c r="C3803" t="s">
        <v>4586</v>
      </c>
      <c r="D3803" t="s">
        <v>4522</v>
      </c>
    </row>
    <row r="3804" spans="1:4" ht="94.5">
      <c r="A3804" t="s">
        <v>8904</v>
      </c>
      <c r="B3804" s="17" t="s">
        <v>8905</v>
      </c>
      <c r="C3804" t="s">
        <v>2770</v>
      </c>
      <c r="D3804" t="s">
        <v>4522</v>
      </c>
    </row>
    <row r="3805" spans="1:4">
      <c r="A3805" t="s">
        <v>601</v>
      </c>
      <c r="B3805" t="s">
        <v>2770</v>
      </c>
      <c r="C3805" t="s">
        <v>4513</v>
      </c>
      <c r="D3805" t="s">
        <v>4514</v>
      </c>
    </row>
    <row r="3806" spans="1:4" ht="141.75">
      <c r="A3806" t="s">
        <v>8906</v>
      </c>
      <c r="B3806" s="17" t="s">
        <v>8907</v>
      </c>
      <c r="C3806" t="s">
        <v>2770</v>
      </c>
      <c r="D3806" t="s">
        <v>4522</v>
      </c>
    </row>
    <row r="3807" spans="1:4" ht="236.25">
      <c r="A3807" t="s">
        <v>8908</v>
      </c>
      <c r="B3807" s="17" t="s">
        <v>8909</v>
      </c>
      <c r="C3807" t="s">
        <v>2770</v>
      </c>
      <c r="D3807" t="s">
        <v>4555</v>
      </c>
    </row>
    <row r="3808" spans="1:4" ht="78.75">
      <c r="A3808" t="s">
        <v>8910</v>
      </c>
      <c r="B3808" s="17" t="s">
        <v>8911</v>
      </c>
      <c r="C3808" t="s">
        <v>2770</v>
      </c>
      <c r="D3808" t="s">
        <v>4555</v>
      </c>
    </row>
    <row r="3809" spans="1:4">
      <c r="A3809" t="s">
        <v>1863</v>
      </c>
      <c r="B3809" t="s">
        <v>2600</v>
      </c>
      <c r="C3809" t="s">
        <v>2770</v>
      </c>
      <c r="D3809" t="s">
        <v>4522</v>
      </c>
    </row>
    <row r="3810" spans="1:4">
      <c r="A3810" t="s">
        <v>1864</v>
      </c>
      <c r="B3810" t="s">
        <v>8912</v>
      </c>
      <c r="C3810" t="s">
        <v>2770</v>
      </c>
      <c r="D3810" t="s">
        <v>4522</v>
      </c>
    </row>
    <row r="3811" spans="1:4">
      <c r="A3811" t="s">
        <v>1865</v>
      </c>
      <c r="B3811" t="s">
        <v>543</v>
      </c>
      <c r="C3811" t="s">
        <v>2770</v>
      </c>
      <c r="D3811" t="s">
        <v>4522</v>
      </c>
    </row>
    <row r="3812" spans="1:4">
      <c r="A3812" t="s">
        <v>8913</v>
      </c>
      <c r="B3812" t="s">
        <v>2770</v>
      </c>
      <c r="C3812" t="s">
        <v>2770</v>
      </c>
      <c r="D3812" t="s">
        <v>4522</v>
      </c>
    </row>
    <row r="3813" spans="1:4">
      <c r="A3813" t="s">
        <v>8914</v>
      </c>
      <c r="B3813" t="s">
        <v>4990</v>
      </c>
      <c r="C3813" t="s">
        <v>2770</v>
      </c>
      <c r="D3813" t="s">
        <v>4522</v>
      </c>
    </row>
    <row r="3814" spans="1:4">
      <c r="A3814" t="s">
        <v>8915</v>
      </c>
      <c r="B3814" t="s">
        <v>4917</v>
      </c>
      <c r="C3814" t="s">
        <v>2770</v>
      </c>
      <c r="D3814" t="s">
        <v>4522</v>
      </c>
    </row>
    <row r="3815" spans="1:4">
      <c r="A3815" t="s">
        <v>8916</v>
      </c>
      <c r="B3815" t="s">
        <v>2770</v>
      </c>
      <c r="C3815" t="s">
        <v>2770</v>
      </c>
      <c r="D3815" t="s">
        <v>4929</v>
      </c>
    </row>
    <row r="3816" spans="1:4">
      <c r="A3816" t="s">
        <v>8917</v>
      </c>
      <c r="B3816" t="s">
        <v>2770</v>
      </c>
      <c r="C3816" t="s">
        <v>2770</v>
      </c>
      <c r="D3816" t="s">
        <v>4929</v>
      </c>
    </row>
    <row r="3817" spans="1:4">
      <c r="A3817" t="s">
        <v>8918</v>
      </c>
      <c r="B3817" t="s">
        <v>8919</v>
      </c>
      <c r="C3817" t="s">
        <v>2770</v>
      </c>
      <c r="D3817" t="s">
        <v>4522</v>
      </c>
    </row>
    <row r="3818" spans="1:4">
      <c r="A3818" t="s">
        <v>8920</v>
      </c>
      <c r="B3818" t="s">
        <v>8921</v>
      </c>
      <c r="C3818" t="s">
        <v>2770</v>
      </c>
      <c r="D3818" t="s">
        <v>4522</v>
      </c>
    </row>
    <row r="3819" spans="1:4" ht="78.75">
      <c r="A3819" t="s">
        <v>8922</v>
      </c>
      <c r="B3819" s="17" t="s">
        <v>8923</v>
      </c>
      <c r="C3819" t="s">
        <v>2770</v>
      </c>
      <c r="D3819" t="s">
        <v>4522</v>
      </c>
    </row>
    <row r="3820" spans="1:4">
      <c r="A3820" t="s">
        <v>8924</v>
      </c>
      <c r="B3820" t="s">
        <v>8925</v>
      </c>
      <c r="C3820" t="s">
        <v>2770</v>
      </c>
      <c r="D3820" t="s">
        <v>4522</v>
      </c>
    </row>
    <row r="3821" spans="1:4">
      <c r="A3821" t="s">
        <v>8926</v>
      </c>
      <c r="B3821" t="s">
        <v>8927</v>
      </c>
      <c r="C3821" t="s">
        <v>4586</v>
      </c>
      <c r="D3821" t="s">
        <v>4522</v>
      </c>
    </row>
    <row r="3822" spans="1:4">
      <c r="A3822" t="s">
        <v>600</v>
      </c>
      <c r="B3822" t="s">
        <v>2770</v>
      </c>
      <c r="C3822" t="s">
        <v>2770</v>
      </c>
      <c r="D3822" t="s">
        <v>4514</v>
      </c>
    </row>
    <row r="3823" spans="1:4" ht="126">
      <c r="A3823" t="s">
        <v>8928</v>
      </c>
      <c r="B3823" s="17" t="s">
        <v>8929</v>
      </c>
      <c r="C3823" t="s">
        <v>2770</v>
      </c>
      <c r="D3823" t="s">
        <v>4574</v>
      </c>
    </row>
    <row r="3824" spans="1:4">
      <c r="A3824" t="s">
        <v>8930</v>
      </c>
      <c r="B3824" t="s">
        <v>8931</v>
      </c>
      <c r="C3824" t="s">
        <v>2770</v>
      </c>
      <c r="D3824" t="s">
        <v>4574</v>
      </c>
    </row>
    <row r="3825" spans="1:4" ht="110.25">
      <c r="A3825" t="s">
        <v>8932</v>
      </c>
      <c r="B3825" s="17" t="s">
        <v>8933</v>
      </c>
      <c r="C3825" t="s">
        <v>2770</v>
      </c>
      <c r="D3825" t="s">
        <v>4522</v>
      </c>
    </row>
    <row r="3826" spans="1:4" ht="220.5">
      <c r="A3826" t="s">
        <v>8934</v>
      </c>
      <c r="B3826" s="17" t="s">
        <v>8935</v>
      </c>
      <c r="C3826" t="s">
        <v>2770</v>
      </c>
      <c r="D3826" t="s">
        <v>4555</v>
      </c>
    </row>
    <row r="3827" spans="1:4">
      <c r="A3827" t="s">
        <v>8936</v>
      </c>
      <c r="B3827" t="s">
        <v>8937</v>
      </c>
      <c r="C3827" t="s">
        <v>2770</v>
      </c>
      <c r="D3827" t="s">
        <v>4555</v>
      </c>
    </row>
    <row r="3828" spans="1:4" ht="141.75">
      <c r="A3828" t="s">
        <v>8938</v>
      </c>
      <c r="B3828" s="17" t="s">
        <v>8939</v>
      </c>
      <c r="C3828" t="s">
        <v>2770</v>
      </c>
      <c r="D3828" t="s">
        <v>4555</v>
      </c>
    </row>
    <row r="3829" spans="1:4" ht="409.5">
      <c r="A3829" t="s">
        <v>8940</v>
      </c>
      <c r="B3829" s="17" t="s">
        <v>8941</v>
      </c>
      <c r="C3829" t="s">
        <v>2770</v>
      </c>
      <c r="D3829" t="s">
        <v>4522</v>
      </c>
    </row>
    <row r="3830" spans="1:4">
      <c r="A3830" t="s">
        <v>1971</v>
      </c>
      <c r="B3830" t="s">
        <v>2637</v>
      </c>
      <c r="C3830" t="s">
        <v>2770</v>
      </c>
      <c r="D3830" t="s">
        <v>4522</v>
      </c>
    </row>
    <row r="3831" spans="1:4">
      <c r="A3831" t="s">
        <v>8942</v>
      </c>
      <c r="B3831" t="s">
        <v>5946</v>
      </c>
      <c r="C3831" t="s">
        <v>4517</v>
      </c>
      <c r="D3831" t="s">
        <v>4518</v>
      </c>
    </row>
    <row r="3832" spans="1:4" ht="141.75">
      <c r="A3832" t="s">
        <v>7359</v>
      </c>
      <c r="B3832" s="17" t="s">
        <v>8943</v>
      </c>
      <c r="C3832" t="s">
        <v>2770</v>
      </c>
      <c r="D3832" t="s">
        <v>4555</v>
      </c>
    </row>
    <row r="3833" spans="1:4" ht="94.5">
      <c r="A3833" t="s">
        <v>8944</v>
      </c>
      <c r="B3833" s="17" t="s">
        <v>8945</v>
      </c>
      <c r="C3833" t="s">
        <v>2770</v>
      </c>
      <c r="D3833" t="s">
        <v>4574</v>
      </c>
    </row>
    <row r="3834" spans="1:4">
      <c r="A3834" t="s">
        <v>8946</v>
      </c>
      <c r="B3834" t="s">
        <v>8947</v>
      </c>
      <c r="C3834" t="s">
        <v>2770</v>
      </c>
      <c r="D3834" t="s">
        <v>4555</v>
      </c>
    </row>
    <row r="3835" spans="1:4" ht="252">
      <c r="A3835" t="s">
        <v>8948</v>
      </c>
      <c r="B3835" s="17" t="s">
        <v>8949</v>
      </c>
      <c r="C3835" t="s">
        <v>2770</v>
      </c>
      <c r="D3835" t="s">
        <v>4522</v>
      </c>
    </row>
    <row r="3836" spans="1:4" ht="78.75">
      <c r="A3836" t="s">
        <v>8950</v>
      </c>
      <c r="B3836" s="17" t="s">
        <v>8951</v>
      </c>
      <c r="C3836" t="s">
        <v>2770</v>
      </c>
      <c r="D3836" t="s">
        <v>4522</v>
      </c>
    </row>
    <row r="3837" spans="1:4">
      <c r="A3837" t="s">
        <v>1925</v>
      </c>
      <c r="B3837" t="s">
        <v>8952</v>
      </c>
      <c r="C3837" t="s">
        <v>4513</v>
      </c>
      <c r="D3837" t="s">
        <v>4514</v>
      </c>
    </row>
    <row r="3838" spans="1:4">
      <c r="A3838" t="s">
        <v>8953</v>
      </c>
      <c r="B3838" t="s">
        <v>8954</v>
      </c>
      <c r="C3838" t="s">
        <v>4513</v>
      </c>
      <c r="D3838" t="s">
        <v>4899</v>
      </c>
    </row>
    <row r="3839" spans="1:4">
      <c r="A3839" t="s">
        <v>8955</v>
      </c>
      <c r="B3839" t="s">
        <v>8956</v>
      </c>
      <c r="C3839" t="s">
        <v>4513</v>
      </c>
      <c r="D3839" t="s">
        <v>4514</v>
      </c>
    </row>
    <row r="3840" spans="1:4">
      <c r="A3840" t="s">
        <v>8957</v>
      </c>
      <c r="B3840" t="s">
        <v>8958</v>
      </c>
      <c r="C3840" t="s">
        <v>4573</v>
      </c>
      <c r="D3840" t="s">
        <v>4574</v>
      </c>
    </row>
    <row r="3841" spans="1:4">
      <c r="A3841" t="s">
        <v>8959</v>
      </c>
      <c r="B3841" t="s">
        <v>8960</v>
      </c>
      <c r="C3841" t="s">
        <v>4517</v>
      </c>
      <c r="D3841" t="s">
        <v>4518</v>
      </c>
    </row>
    <row r="3842" spans="1:4">
      <c r="A3842" t="s">
        <v>8961</v>
      </c>
      <c r="B3842" t="s">
        <v>8962</v>
      </c>
      <c r="C3842" t="s">
        <v>4573</v>
      </c>
      <c r="D3842" t="s">
        <v>4574</v>
      </c>
    </row>
    <row r="3843" spans="1:4">
      <c r="A3843" t="s">
        <v>8963</v>
      </c>
      <c r="B3843" t="s">
        <v>8964</v>
      </c>
      <c r="C3843" t="s">
        <v>4517</v>
      </c>
      <c r="D3843" t="s">
        <v>4518</v>
      </c>
    </row>
    <row r="3844" spans="1:4">
      <c r="A3844" t="s">
        <v>8965</v>
      </c>
      <c r="B3844" t="s">
        <v>8966</v>
      </c>
      <c r="C3844" t="s">
        <v>4517</v>
      </c>
      <c r="D3844" t="s">
        <v>4518</v>
      </c>
    </row>
    <row r="3845" spans="1:4">
      <c r="A3845" t="s">
        <v>8967</v>
      </c>
      <c r="B3845" t="s">
        <v>8968</v>
      </c>
      <c r="C3845" t="s">
        <v>4573</v>
      </c>
      <c r="D3845" t="s">
        <v>4574</v>
      </c>
    </row>
    <row r="3846" spans="1:4">
      <c r="A3846" t="s">
        <v>8969</v>
      </c>
      <c r="B3846" t="s">
        <v>8970</v>
      </c>
      <c r="C3846" t="s">
        <v>2770</v>
      </c>
      <c r="D3846" t="s">
        <v>4522</v>
      </c>
    </row>
    <row r="3847" spans="1:4">
      <c r="A3847" t="s">
        <v>8971</v>
      </c>
      <c r="B3847" t="s">
        <v>8972</v>
      </c>
      <c r="C3847" t="s">
        <v>2770</v>
      </c>
      <c r="D3847" t="s">
        <v>4522</v>
      </c>
    </row>
    <row r="3848" spans="1:4">
      <c r="A3848" t="s">
        <v>8313</v>
      </c>
      <c r="B3848" t="s">
        <v>8973</v>
      </c>
      <c r="C3848" t="s">
        <v>2770</v>
      </c>
      <c r="D3848" t="s">
        <v>4522</v>
      </c>
    </row>
    <row r="3849" spans="1:4">
      <c r="A3849" t="s">
        <v>8974</v>
      </c>
      <c r="B3849" t="s">
        <v>4647</v>
      </c>
      <c r="C3849" t="s">
        <v>2770</v>
      </c>
      <c r="D3849" t="s">
        <v>4522</v>
      </c>
    </row>
    <row r="3850" spans="1:4">
      <c r="A3850" t="s">
        <v>8328</v>
      </c>
      <c r="B3850" t="s">
        <v>8975</v>
      </c>
      <c r="C3850" t="s">
        <v>2770</v>
      </c>
      <c r="D3850" t="s">
        <v>4522</v>
      </c>
    </row>
    <row r="3851" spans="1:4">
      <c r="A3851" t="s">
        <v>8976</v>
      </c>
      <c r="B3851" t="s">
        <v>8977</v>
      </c>
      <c r="C3851" t="s">
        <v>2770</v>
      </c>
      <c r="D3851" t="s">
        <v>4522</v>
      </c>
    </row>
    <row r="3852" spans="1:4">
      <c r="A3852" t="s">
        <v>1971</v>
      </c>
      <c r="B3852" t="s">
        <v>8978</v>
      </c>
      <c r="C3852" t="s">
        <v>2770</v>
      </c>
      <c r="D3852" t="s">
        <v>4522</v>
      </c>
    </row>
    <row r="3853" spans="1:4">
      <c r="A3853" t="s">
        <v>8979</v>
      </c>
      <c r="B3853" t="s">
        <v>8980</v>
      </c>
      <c r="C3853" t="s">
        <v>2770</v>
      </c>
      <c r="D3853" t="s">
        <v>4522</v>
      </c>
    </row>
    <row r="3854" spans="1:4">
      <c r="A3854" t="s">
        <v>8981</v>
      </c>
      <c r="B3854" t="s">
        <v>8982</v>
      </c>
      <c r="C3854" t="s">
        <v>2770</v>
      </c>
      <c r="D3854" t="s">
        <v>4522</v>
      </c>
    </row>
    <row r="3855" spans="1:4">
      <c r="A3855" t="s">
        <v>8983</v>
      </c>
      <c r="B3855" t="s">
        <v>8984</v>
      </c>
      <c r="C3855" t="s">
        <v>2770</v>
      </c>
      <c r="D3855" t="s">
        <v>4551</v>
      </c>
    </row>
    <row r="3856" spans="1:4">
      <c r="A3856" t="s">
        <v>8985</v>
      </c>
      <c r="B3856" t="s">
        <v>8986</v>
      </c>
      <c r="C3856" t="s">
        <v>2770</v>
      </c>
      <c r="D3856" t="s">
        <v>4522</v>
      </c>
    </row>
    <row r="3857" spans="1:4">
      <c r="A3857" t="s">
        <v>8987</v>
      </c>
      <c r="B3857" t="s">
        <v>2706</v>
      </c>
      <c r="C3857" t="s">
        <v>4517</v>
      </c>
      <c r="D3857" t="s">
        <v>4518</v>
      </c>
    </row>
    <row r="3858" spans="1:4">
      <c r="A3858" t="s">
        <v>8988</v>
      </c>
      <c r="B3858" t="s">
        <v>8989</v>
      </c>
      <c r="C3858" t="s">
        <v>2770</v>
      </c>
      <c r="D3858" t="s">
        <v>4522</v>
      </c>
    </row>
    <row r="3859" spans="1:4">
      <c r="A3859" t="s">
        <v>8990</v>
      </c>
      <c r="B3859" t="s">
        <v>8991</v>
      </c>
      <c r="C3859" t="s">
        <v>2770</v>
      </c>
      <c r="D3859" t="s">
        <v>4522</v>
      </c>
    </row>
    <row r="3860" spans="1:4">
      <c r="A3860" t="s">
        <v>1864</v>
      </c>
      <c r="B3860" t="s">
        <v>8992</v>
      </c>
      <c r="C3860" t="s">
        <v>2770</v>
      </c>
      <c r="D3860" t="s">
        <v>4522</v>
      </c>
    </row>
    <row r="3861" spans="1:4">
      <c r="A3861" t="s">
        <v>1863</v>
      </c>
      <c r="B3861" t="s">
        <v>8993</v>
      </c>
      <c r="C3861" t="s">
        <v>2770</v>
      </c>
      <c r="D3861" t="s">
        <v>4522</v>
      </c>
    </row>
    <row r="3862" spans="1:4">
      <c r="A3862" t="s">
        <v>4614</v>
      </c>
      <c r="B3862" t="s">
        <v>2454</v>
      </c>
      <c r="C3862" t="s">
        <v>4586</v>
      </c>
      <c r="D3862" t="s">
        <v>4522</v>
      </c>
    </row>
    <row r="3863" spans="1:4">
      <c r="A3863" t="s">
        <v>601</v>
      </c>
      <c r="B3863" t="s">
        <v>3388</v>
      </c>
      <c r="C3863" t="s">
        <v>4513</v>
      </c>
      <c r="D3863" t="s">
        <v>4514</v>
      </c>
    </row>
    <row r="3864" spans="1:4">
      <c r="A3864" t="s">
        <v>6441</v>
      </c>
      <c r="B3864" t="s">
        <v>8994</v>
      </c>
      <c r="C3864" t="s">
        <v>2770</v>
      </c>
      <c r="D3864" t="s">
        <v>4551</v>
      </c>
    </row>
    <row r="3865" spans="1:4">
      <c r="A3865" t="s">
        <v>8995</v>
      </c>
      <c r="B3865" t="s">
        <v>8996</v>
      </c>
      <c r="C3865" t="s">
        <v>2770</v>
      </c>
      <c r="D3865" t="s">
        <v>4522</v>
      </c>
    </row>
    <row r="3866" spans="1:4">
      <c r="A3866" t="s">
        <v>4649</v>
      </c>
      <c r="B3866" t="s">
        <v>8997</v>
      </c>
      <c r="C3866" t="s">
        <v>2770</v>
      </c>
      <c r="D3866" t="s">
        <v>4522</v>
      </c>
    </row>
    <row r="3867" spans="1:4">
      <c r="A3867" t="s">
        <v>7989</v>
      </c>
      <c r="B3867" t="s">
        <v>8998</v>
      </c>
      <c r="C3867" t="s">
        <v>4517</v>
      </c>
      <c r="D3867" t="s">
        <v>4518</v>
      </c>
    </row>
    <row r="3868" spans="1:4">
      <c r="A3868" t="s">
        <v>1865</v>
      </c>
      <c r="B3868" t="s">
        <v>8999</v>
      </c>
      <c r="C3868" t="s">
        <v>2770</v>
      </c>
      <c r="D3868" t="s">
        <v>4522</v>
      </c>
    </row>
    <row r="3869" spans="1:4">
      <c r="A3869" t="s">
        <v>8307</v>
      </c>
      <c r="B3869" t="s">
        <v>9000</v>
      </c>
      <c r="C3869" t="s">
        <v>4586</v>
      </c>
      <c r="D3869" t="s">
        <v>4522</v>
      </c>
    </row>
    <row r="3870" spans="1:4">
      <c r="A3870" t="s">
        <v>9001</v>
      </c>
      <c r="B3870" t="s">
        <v>9002</v>
      </c>
      <c r="C3870" t="s">
        <v>2770</v>
      </c>
      <c r="D3870" t="s">
        <v>4522</v>
      </c>
    </row>
    <row r="3871" spans="1:4">
      <c r="A3871" t="s">
        <v>9003</v>
      </c>
      <c r="B3871" t="s">
        <v>9004</v>
      </c>
      <c r="C3871" t="s">
        <v>4517</v>
      </c>
      <c r="D3871" t="s">
        <v>4518</v>
      </c>
    </row>
    <row r="3872" spans="1:4">
      <c r="A3872" t="s">
        <v>4950</v>
      </c>
      <c r="B3872" t="s">
        <v>9005</v>
      </c>
      <c r="C3872" t="s">
        <v>2770</v>
      </c>
      <c r="D3872" t="s">
        <v>4522</v>
      </c>
    </row>
    <row r="3873" spans="1:4">
      <c r="A3873" t="s">
        <v>9006</v>
      </c>
      <c r="B3873" t="s">
        <v>9007</v>
      </c>
      <c r="C3873" t="s">
        <v>2770</v>
      </c>
      <c r="D3873" t="s">
        <v>4522</v>
      </c>
    </row>
    <row r="3874" spans="1:4">
      <c r="A3874" t="s">
        <v>9008</v>
      </c>
      <c r="B3874" t="s">
        <v>9009</v>
      </c>
      <c r="C3874" t="s">
        <v>2770</v>
      </c>
      <c r="D3874" t="s">
        <v>4551</v>
      </c>
    </row>
    <row r="3875" spans="1:4">
      <c r="A3875" t="s">
        <v>9010</v>
      </c>
      <c r="B3875" t="s">
        <v>9011</v>
      </c>
      <c r="C3875" t="s">
        <v>2770</v>
      </c>
      <c r="D3875" t="s">
        <v>4522</v>
      </c>
    </row>
    <row r="3876" spans="1:4">
      <c r="A3876" t="s">
        <v>9012</v>
      </c>
      <c r="B3876" t="s">
        <v>9013</v>
      </c>
      <c r="C3876" t="s">
        <v>2770</v>
      </c>
      <c r="D3876" t="s">
        <v>4522</v>
      </c>
    </row>
    <row r="3877" spans="1:4">
      <c r="A3877" t="s">
        <v>9014</v>
      </c>
      <c r="B3877" t="s">
        <v>9015</v>
      </c>
      <c r="C3877" t="s">
        <v>2770</v>
      </c>
      <c r="D3877" t="s">
        <v>4522</v>
      </c>
    </row>
    <row r="3878" spans="1:4">
      <c r="A3878" t="s">
        <v>9016</v>
      </c>
      <c r="B3878" t="s">
        <v>9017</v>
      </c>
      <c r="C3878" t="s">
        <v>2770</v>
      </c>
      <c r="D3878" t="s">
        <v>4522</v>
      </c>
    </row>
    <row r="3879" spans="1:4">
      <c r="A3879" t="s">
        <v>9018</v>
      </c>
      <c r="B3879" t="s">
        <v>9019</v>
      </c>
      <c r="C3879" t="s">
        <v>2770</v>
      </c>
      <c r="D3879" t="s">
        <v>4522</v>
      </c>
    </row>
    <row r="3880" spans="1:4">
      <c r="A3880" t="s">
        <v>8324</v>
      </c>
      <c r="B3880" t="s">
        <v>8325</v>
      </c>
      <c r="C3880" t="s">
        <v>2770</v>
      </c>
      <c r="D3880" t="s">
        <v>4522</v>
      </c>
    </row>
    <row r="3881" spans="1:4">
      <c r="A3881" t="s">
        <v>1867</v>
      </c>
      <c r="B3881" t="s">
        <v>9020</v>
      </c>
      <c r="C3881" t="s">
        <v>2770</v>
      </c>
      <c r="D3881" t="s">
        <v>4522</v>
      </c>
    </row>
    <row r="3882" spans="1:4">
      <c r="A3882" t="s">
        <v>7438</v>
      </c>
      <c r="B3882" t="s">
        <v>7439</v>
      </c>
      <c r="C3882" t="s">
        <v>4573</v>
      </c>
      <c r="D3882" t="s">
        <v>4574</v>
      </c>
    </row>
    <row r="3883" spans="1:4">
      <c r="A3883" t="s">
        <v>7430</v>
      </c>
      <c r="B3883" t="s">
        <v>7431</v>
      </c>
      <c r="C3883" t="s">
        <v>4573</v>
      </c>
      <c r="D3883" t="s">
        <v>4574</v>
      </c>
    </row>
    <row r="3884" spans="1:4">
      <c r="A3884" t="s">
        <v>599</v>
      </c>
      <c r="B3884" t="s">
        <v>9021</v>
      </c>
      <c r="C3884" t="s">
        <v>4517</v>
      </c>
      <c r="D3884" t="s">
        <v>4518</v>
      </c>
    </row>
    <row r="3885" spans="1:4">
      <c r="A3885" t="s">
        <v>7436</v>
      </c>
      <c r="B3885" t="s">
        <v>7437</v>
      </c>
      <c r="C3885" t="s">
        <v>4513</v>
      </c>
      <c r="D3885" t="s">
        <v>4514</v>
      </c>
    </row>
    <row r="3886" spans="1:4">
      <c r="A3886" t="s">
        <v>601</v>
      </c>
      <c r="B3886" t="s">
        <v>7425</v>
      </c>
      <c r="C3886" t="s">
        <v>4513</v>
      </c>
      <c r="D3886" t="s">
        <v>4514</v>
      </c>
    </row>
    <row r="3887" spans="1:4">
      <c r="A3887" t="s">
        <v>7428</v>
      </c>
      <c r="B3887" t="s">
        <v>7429</v>
      </c>
      <c r="C3887" t="s">
        <v>4573</v>
      </c>
      <c r="D3887" t="s">
        <v>4574</v>
      </c>
    </row>
    <row r="3888" spans="1:4">
      <c r="A3888" t="s">
        <v>7434</v>
      </c>
      <c r="B3888" t="s">
        <v>9022</v>
      </c>
      <c r="C3888" t="s">
        <v>4573</v>
      </c>
      <c r="D3888" t="s">
        <v>4574</v>
      </c>
    </row>
    <row r="3889" spans="1:4">
      <c r="A3889" t="s">
        <v>7421</v>
      </c>
      <c r="B3889" t="s">
        <v>7422</v>
      </c>
      <c r="C3889" t="s">
        <v>4573</v>
      </c>
      <c r="D3889" t="s">
        <v>4574</v>
      </c>
    </row>
    <row r="3890" spans="1:4">
      <c r="A3890" t="s">
        <v>7423</v>
      </c>
      <c r="B3890" t="s">
        <v>7424</v>
      </c>
      <c r="C3890" t="s">
        <v>2770</v>
      </c>
      <c r="D3890" t="s">
        <v>4574</v>
      </c>
    </row>
    <row r="3891" spans="1:4">
      <c r="A3891" t="s">
        <v>7426</v>
      </c>
      <c r="B3891" t="s">
        <v>7427</v>
      </c>
      <c r="C3891" t="s">
        <v>2770</v>
      </c>
      <c r="D3891" t="s">
        <v>4574</v>
      </c>
    </row>
    <row r="3892" spans="1:4">
      <c r="A3892" t="s">
        <v>7432</v>
      </c>
      <c r="B3892" t="s">
        <v>7433</v>
      </c>
      <c r="C3892" t="s">
        <v>2770</v>
      </c>
      <c r="D3892" t="s">
        <v>4574</v>
      </c>
    </row>
    <row r="3893" spans="1:4">
      <c r="A3893" t="s">
        <v>7440</v>
      </c>
      <c r="B3893" t="s">
        <v>7441</v>
      </c>
      <c r="C3893" t="s">
        <v>2770</v>
      </c>
      <c r="D3893" t="s">
        <v>4574</v>
      </c>
    </row>
    <row r="3894" spans="1:4">
      <c r="A3894" t="s">
        <v>600</v>
      </c>
      <c r="B3894" t="s">
        <v>2770</v>
      </c>
      <c r="C3894" t="s">
        <v>2770</v>
      </c>
      <c r="D3894" t="s">
        <v>2770</v>
      </c>
    </row>
    <row r="3895" spans="1:4">
      <c r="A3895" t="s">
        <v>9023</v>
      </c>
      <c r="B3895" t="s">
        <v>9024</v>
      </c>
      <c r="C3895" t="s">
        <v>4665</v>
      </c>
      <c r="D3895" t="s">
        <v>4522</v>
      </c>
    </row>
    <row r="3896" spans="1:4">
      <c r="A3896" t="s">
        <v>9025</v>
      </c>
      <c r="B3896" t="s">
        <v>9026</v>
      </c>
      <c r="C3896" t="s">
        <v>4513</v>
      </c>
      <c r="D3896" t="s">
        <v>4514</v>
      </c>
    </row>
    <row r="3897" spans="1:4">
      <c r="A3897" t="s">
        <v>9027</v>
      </c>
      <c r="B3897" t="s">
        <v>9028</v>
      </c>
      <c r="C3897" t="s">
        <v>2770</v>
      </c>
      <c r="D3897" t="s">
        <v>4522</v>
      </c>
    </row>
    <row r="3898" spans="1:4">
      <c r="A3898" t="s">
        <v>9029</v>
      </c>
      <c r="B3898" t="s">
        <v>9030</v>
      </c>
      <c r="C3898" t="s">
        <v>2770</v>
      </c>
      <c r="D3898" t="s">
        <v>4921</v>
      </c>
    </row>
    <row r="3899" spans="1:4">
      <c r="A3899" t="s">
        <v>9031</v>
      </c>
      <c r="B3899" t="s">
        <v>9032</v>
      </c>
      <c r="C3899" t="s">
        <v>2770</v>
      </c>
      <c r="D3899" t="s">
        <v>4574</v>
      </c>
    </row>
    <row r="3900" spans="1:4">
      <c r="A3900" t="s">
        <v>9033</v>
      </c>
      <c r="B3900" t="s">
        <v>9034</v>
      </c>
      <c r="C3900" t="s">
        <v>2770</v>
      </c>
      <c r="D3900" t="s">
        <v>4574</v>
      </c>
    </row>
    <row r="3901" spans="1:4">
      <c r="A3901" t="s">
        <v>9035</v>
      </c>
      <c r="B3901" t="s">
        <v>9036</v>
      </c>
      <c r="C3901" t="s">
        <v>2770</v>
      </c>
      <c r="D3901" t="s">
        <v>4522</v>
      </c>
    </row>
    <row r="3902" spans="1:4">
      <c r="A3902" t="s">
        <v>8328</v>
      </c>
      <c r="B3902" t="s">
        <v>8975</v>
      </c>
      <c r="C3902" t="s">
        <v>2770</v>
      </c>
      <c r="D3902" t="s">
        <v>4522</v>
      </c>
    </row>
    <row r="3903" spans="1:4">
      <c r="A3903" t="s">
        <v>8324</v>
      </c>
      <c r="B3903" t="s">
        <v>8325</v>
      </c>
      <c r="C3903" t="s">
        <v>2770</v>
      </c>
      <c r="D3903" t="s">
        <v>4522</v>
      </c>
    </row>
    <row r="3904" spans="1:4">
      <c r="A3904" t="s">
        <v>9037</v>
      </c>
      <c r="B3904" t="s">
        <v>9038</v>
      </c>
      <c r="C3904" t="s">
        <v>2770</v>
      </c>
      <c r="D3904" t="s">
        <v>4522</v>
      </c>
    </row>
    <row r="3905" spans="1:4">
      <c r="A3905" t="s">
        <v>9039</v>
      </c>
      <c r="B3905" t="s">
        <v>9040</v>
      </c>
      <c r="C3905" t="s">
        <v>4517</v>
      </c>
      <c r="D3905" t="s">
        <v>4518</v>
      </c>
    </row>
    <row r="3906" spans="1:4">
      <c r="A3906" t="s">
        <v>9041</v>
      </c>
      <c r="B3906" t="s">
        <v>9042</v>
      </c>
      <c r="C3906" t="s">
        <v>4517</v>
      </c>
      <c r="D3906" t="s">
        <v>4518</v>
      </c>
    </row>
    <row r="3907" spans="1:4">
      <c r="A3907" t="s">
        <v>9043</v>
      </c>
      <c r="B3907" t="s">
        <v>9044</v>
      </c>
      <c r="C3907" t="s">
        <v>4517</v>
      </c>
      <c r="D3907" t="s">
        <v>4518</v>
      </c>
    </row>
    <row r="3908" spans="1:4">
      <c r="A3908" t="s">
        <v>9045</v>
      </c>
      <c r="B3908" t="s">
        <v>9046</v>
      </c>
      <c r="C3908" t="s">
        <v>2770</v>
      </c>
      <c r="D3908" t="s">
        <v>4522</v>
      </c>
    </row>
    <row r="3909" spans="1:4">
      <c r="A3909" t="s">
        <v>9047</v>
      </c>
      <c r="B3909" t="s">
        <v>9048</v>
      </c>
      <c r="C3909" t="s">
        <v>2770</v>
      </c>
      <c r="D3909" t="s">
        <v>4522</v>
      </c>
    </row>
    <row r="3910" spans="1:4">
      <c r="A3910" t="s">
        <v>9049</v>
      </c>
      <c r="B3910" t="s">
        <v>9050</v>
      </c>
      <c r="C3910" t="s">
        <v>2770</v>
      </c>
      <c r="D3910" t="s">
        <v>4574</v>
      </c>
    </row>
    <row r="3911" spans="1:4">
      <c r="A3911" t="s">
        <v>9051</v>
      </c>
      <c r="B3911" t="s">
        <v>9052</v>
      </c>
      <c r="C3911" t="s">
        <v>2770</v>
      </c>
      <c r="D3911" t="s">
        <v>4574</v>
      </c>
    </row>
    <row r="3912" spans="1:4">
      <c r="A3912" t="s">
        <v>9053</v>
      </c>
      <c r="B3912" t="s">
        <v>9054</v>
      </c>
      <c r="C3912" t="s">
        <v>2770</v>
      </c>
      <c r="D3912" t="s">
        <v>4522</v>
      </c>
    </row>
    <row r="3913" spans="1:4">
      <c r="A3913" t="s">
        <v>9055</v>
      </c>
      <c r="B3913" t="s">
        <v>9056</v>
      </c>
      <c r="C3913" t="s">
        <v>2770</v>
      </c>
      <c r="D3913" t="s">
        <v>4522</v>
      </c>
    </row>
    <row r="3914" spans="1:4">
      <c r="A3914" t="s">
        <v>9057</v>
      </c>
      <c r="B3914" t="s">
        <v>9058</v>
      </c>
      <c r="C3914" t="s">
        <v>2770</v>
      </c>
      <c r="D3914" t="s">
        <v>4522</v>
      </c>
    </row>
    <row r="3915" spans="1:4">
      <c r="A3915" t="s">
        <v>9059</v>
      </c>
      <c r="B3915" t="s">
        <v>9060</v>
      </c>
      <c r="C3915" t="s">
        <v>2770</v>
      </c>
      <c r="D3915" t="s">
        <v>4522</v>
      </c>
    </row>
    <row r="3916" spans="1:4">
      <c r="A3916" t="s">
        <v>9061</v>
      </c>
      <c r="B3916" t="s">
        <v>9062</v>
      </c>
      <c r="C3916" t="s">
        <v>2770</v>
      </c>
      <c r="D3916" t="s">
        <v>4921</v>
      </c>
    </row>
    <row r="3917" spans="1:4">
      <c r="A3917" t="s">
        <v>9063</v>
      </c>
      <c r="B3917" t="s">
        <v>9064</v>
      </c>
      <c r="C3917" t="s">
        <v>2770</v>
      </c>
      <c r="D3917" t="s">
        <v>4522</v>
      </c>
    </row>
    <row r="3918" spans="1:4">
      <c r="A3918" t="s">
        <v>9065</v>
      </c>
      <c r="B3918" t="s">
        <v>2650</v>
      </c>
      <c r="C3918" t="s">
        <v>2770</v>
      </c>
      <c r="D3918" t="s">
        <v>4522</v>
      </c>
    </row>
    <row r="3919" spans="1:4">
      <c r="A3919" t="s">
        <v>9066</v>
      </c>
      <c r="B3919" t="s">
        <v>2646</v>
      </c>
      <c r="C3919" t="s">
        <v>2770</v>
      </c>
      <c r="D3919" t="s">
        <v>4522</v>
      </c>
    </row>
    <row r="3920" spans="1:4">
      <c r="A3920" t="s">
        <v>9067</v>
      </c>
      <c r="B3920" t="s">
        <v>2649</v>
      </c>
      <c r="C3920" t="s">
        <v>2770</v>
      </c>
      <c r="D3920" t="s">
        <v>4522</v>
      </c>
    </row>
    <row r="3921" spans="1:4">
      <c r="A3921" t="s">
        <v>4649</v>
      </c>
      <c r="B3921" t="s">
        <v>8997</v>
      </c>
      <c r="C3921" t="s">
        <v>2770</v>
      </c>
      <c r="D3921" t="s">
        <v>4514</v>
      </c>
    </row>
    <row r="3922" spans="1:4">
      <c r="A3922" t="s">
        <v>9068</v>
      </c>
      <c r="B3922" t="s">
        <v>2636</v>
      </c>
      <c r="C3922" t="s">
        <v>2770</v>
      </c>
      <c r="D3922" t="s">
        <v>4522</v>
      </c>
    </row>
    <row r="3923" spans="1:4">
      <c r="A3923" t="s">
        <v>4592</v>
      </c>
      <c r="B3923" t="s">
        <v>9069</v>
      </c>
      <c r="C3923" t="s">
        <v>2770</v>
      </c>
      <c r="D3923" t="s">
        <v>4522</v>
      </c>
    </row>
    <row r="3924" spans="1:4">
      <c r="A3924" t="s">
        <v>9070</v>
      </c>
      <c r="B3924" t="s">
        <v>2640</v>
      </c>
      <c r="C3924" t="s">
        <v>2770</v>
      </c>
      <c r="D3924" t="s">
        <v>4522</v>
      </c>
    </row>
    <row r="3925" spans="1:4">
      <c r="A3925" t="s">
        <v>9071</v>
      </c>
      <c r="B3925" t="s">
        <v>2642</v>
      </c>
      <c r="C3925" t="s">
        <v>2770</v>
      </c>
      <c r="D3925" t="s">
        <v>4522</v>
      </c>
    </row>
    <row r="3926" spans="1:4">
      <c r="A3926" t="s">
        <v>4988</v>
      </c>
      <c r="B3926" t="s">
        <v>9072</v>
      </c>
      <c r="C3926" t="s">
        <v>2770</v>
      </c>
      <c r="D3926" t="s">
        <v>4522</v>
      </c>
    </row>
    <row r="3927" spans="1:4">
      <c r="A3927" t="s">
        <v>9073</v>
      </c>
      <c r="B3927" t="s">
        <v>9074</v>
      </c>
      <c r="C3927" t="s">
        <v>2770</v>
      </c>
      <c r="D3927" t="s">
        <v>4522</v>
      </c>
    </row>
    <row r="3928" spans="1:4">
      <c r="A3928" t="s">
        <v>9075</v>
      </c>
      <c r="B3928" t="s">
        <v>2647</v>
      </c>
      <c r="C3928" t="s">
        <v>2770</v>
      </c>
      <c r="D3928" t="s">
        <v>4522</v>
      </c>
    </row>
    <row r="3929" spans="1:4">
      <c r="A3929" t="s">
        <v>9076</v>
      </c>
      <c r="B3929" t="s">
        <v>9077</v>
      </c>
      <c r="C3929" t="s">
        <v>4586</v>
      </c>
      <c r="D3929" t="s">
        <v>4522</v>
      </c>
    </row>
    <row r="3930" spans="1:4">
      <c r="A3930" t="s">
        <v>600</v>
      </c>
      <c r="B3930" t="s">
        <v>2770</v>
      </c>
      <c r="C3930" t="s">
        <v>2770</v>
      </c>
      <c r="D3930" t="s">
        <v>4514</v>
      </c>
    </row>
    <row r="3931" spans="1:4">
      <c r="A3931" t="s">
        <v>8184</v>
      </c>
      <c r="B3931" t="s">
        <v>7102</v>
      </c>
      <c r="C3931" t="s">
        <v>4542</v>
      </c>
      <c r="D3931" t="s">
        <v>4543</v>
      </c>
    </row>
    <row r="3932" spans="1:4">
      <c r="A3932" t="s">
        <v>601</v>
      </c>
      <c r="B3932" t="s">
        <v>3388</v>
      </c>
      <c r="C3932" t="s">
        <v>4513</v>
      </c>
      <c r="D3932" t="s">
        <v>4514</v>
      </c>
    </row>
    <row r="3933" spans="1:4">
      <c r="A3933" t="s">
        <v>9078</v>
      </c>
      <c r="B3933" t="s">
        <v>2637</v>
      </c>
      <c r="C3933" t="s">
        <v>2770</v>
      </c>
      <c r="D3933" t="s">
        <v>4522</v>
      </c>
    </row>
    <row r="3934" spans="1:4">
      <c r="A3934" t="s">
        <v>9079</v>
      </c>
      <c r="B3934" t="s">
        <v>9080</v>
      </c>
      <c r="C3934" t="s">
        <v>2770</v>
      </c>
      <c r="D3934" t="s">
        <v>4522</v>
      </c>
    </row>
    <row r="3935" spans="1:4">
      <c r="A3935" t="s">
        <v>9081</v>
      </c>
      <c r="B3935" t="s">
        <v>2641</v>
      </c>
      <c r="C3935" t="s">
        <v>4542</v>
      </c>
      <c r="D3935" t="s">
        <v>4543</v>
      </c>
    </row>
    <row r="3936" spans="1:4">
      <c r="A3936" t="s">
        <v>9082</v>
      </c>
      <c r="B3936" t="s">
        <v>2644</v>
      </c>
      <c r="C3936" t="s">
        <v>2770</v>
      </c>
      <c r="D3936" t="s">
        <v>4921</v>
      </c>
    </row>
    <row r="3937" spans="1:4">
      <c r="A3937" t="s">
        <v>9083</v>
      </c>
      <c r="B3937" t="s">
        <v>2651</v>
      </c>
      <c r="C3937" t="s">
        <v>4513</v>
      </c>
      <c r="D3937" t="s">
        <v>4514</v>
      </c>
    </row>
    <row r="3938" spans="1:4">
      <c r="A3938" t="s">
        <v>1896</v>
      </c>
      <c r="B3938" t="s">
        <v>543</v>
      </c>
      <c r="C3938" t="s">
        <v>2770</v>
      </c>
      <c r="D3938" t="s">
        <v>4522</v>
      </c>
    </row>
    <row r="3939" spans="1:4">
      <c r="A3939" t="s">
        <v>1919</v>
      </c>
      <c r="B3939" t="s">
        <v>2551</v>
      </c>
      <c r="C3939" t="s">
        <v>2770</v>
      </c>
      <c r="D3939" t="s">
        <v>4522</v>
      </c>
    </row>
    <row r="3940" spans="1:4">
      <c r="A3940" t="s">
        <v>2705</v>
      </c>
      <c r="B3940" t="s">
        <v>2706</v>
      </c>
      <c r="C3940" t="s">
        <v>2770</v>
      </c>
      <c r="D3940" t="s">
        <v>4518</v>
      </c>
    </row>
    <row r="3941" spans="1:4">
      <c r="A3941" t="s">
        <v>2669</v>
      </c>
      <c r="B3941" t="s">
        <v>9084</v>
      </c>
      <c r="C3941" t="s">
        <v>2770</v>
      </c>
      <c r="D3941" t="s">
        <v>4968</v>
      </c>
    </row>
    <row r="3942" spans="1:4">
      <c r="A3942" t="s">
        <v>2674</v>
      </c>
      <c r="B3942" t="s">
        <v>2675</v>
      </c>
      <c r="C3942" t="s">
        <v>2770</v>
      </c>
      <c r="D3942" t="s">
        <v>4522</v>
      </c>
    </row>
    <row r="3943" spans="1:4">
      <c r="A3943" t="s">
        <v>2676</v>
      </c>
      <c r="B3943" t="s">
        <v>9085</v>
      </c>
      <c r="C3943" t="s">
        <v>2770</v>
      </c>
      <c r="D3943" t="s">
        <v>4518</v>
      </c>
    </row>
    <row r="3944" spans="1:4">
      <c r="A3944" t="s">
        <v>2685</v>
      </c>
      <c r="B3944" t="s">
        <v>9086</v>
      </c>
      <c r="C3944" t="s">
        <v>2770</v>
      </c>
      <c r="D3944" t="s">
        <v>4522</v>
      </c>
    </row>
    <row r="3945" spans="1:4">
      <c r="A3945" t="s">
        <v>2691</v>
      </c>
      <c r="B3945" t="s">
        <v>9087</v>
      </c>
      <c r="C3945" t="s">
        <v>2770</v>
      </c>
      <c r="D3945" t="s">
        <v>4522</v>
      </c>
    </row>
    <row r="3946" spans="1:4">
      <c r="A3946" t="s">
        <v>2697</v>
      </c>
      <c r="B3946" t="s">
        <v>8255</v>
      </c>
      <c r="C3946" t="s">
        <v>2770</v>
      </c>
      <c r="D3946" t="s">
        <v>4522</v>
      </c>
    </row>
    <row r="3947" spans="1:4">
      <c r="A3947" t="s">
        <v>1706</v>
      </c>
      <c r="B3947" t="s">
        <v>2455</v>
      </c>
      <c r="C3947" t="s">
        <v>2770</v>
      </c>
      <c r="D3947" t="s">
        <v>4522</v>
      </c>
    </row>
    <row r="3948" spans="1:4">
      <c r="A3948" t="s">
        <v>2693</v>
      </c>
      <c r="B3948" t="s">
        <v>2770</v>
      </c>
      <c r="C3948" t="s">
        <v>2770</v>
      </c>
      <c r="D3948" t="s">
        <v>4574</v>
      </c>
    </row>
    <row r="3949" spans="1:4">
      <c r="A3949" t="s">
        <v>2699</v>
      </c>
      <c r="B3949" t="s">
        <v>2770</v>
      </c>
      <c r="C3949" t="s">
        <v>2770</v>
      </c>
      <c r="D3949" t="s">
        <v>4522</v>
      </c>
    </row>
    <row r="3950" spans="1:4">
      <c r="A3950" t="s">
        <v>2673</v>
      </c>
      <c r="B3950" t="s">
        <v>9088</v>
      </c>
      <c r="C3950" t="s">
        <v>2770</v>
      </c>
      <c r="D3950" t="s">
        <v>4522</v>
      </c>
    </row>
    <row r="3951" spans="1:4">
      <c r="A3951" t="s">
        <v>2671</v>
      </c>
      <c r="B3951" t="s">
        <v>2672</v>
      </c>
      <c r="C3951" t="s">
        <v>2770</v>
      </c>
      <c r="D3951" t="s">
        <v>4551</v>
      </c>
    </row>
    <row r="3952" spans="1:4">
      <c r="A3952" t="s">
        <v>2678</v>
      </c>
      <c r="B3952" t="s">
        <v>9089</v>
      </c>
      <c r="C3952" t="s">
        <v>2770</v>
      </c>
      <c r="D3952" t="s">
        <v>4518</v>
      </c>
    </row>
    <row r="3953" spans="1:4">
      <c r="A3953" t="s">
        <v>2689</v>
      </c>
      <c r="B3953" t="s">
        <v>2770</v>
      </c>
      <c r="C3953" t="s">
        <v>2770</v>
      </c>
      <c r="D3953" t="s">
        <v>4518</v>
      </c>
    </row>
    <row r="3954" spans="1:4">
      <c r="A3954" t="s">
        <v>2681</v>
      </c>
      <c r="B3954" t="s">
        <v>3948</v>
      </c>
      <c r="C3954" t="s">
        <v>2770</v>
      </c>
      <c r="D3954" t="s">
        <v>4522</v>
      </c>
    </row>
    <row r="3955" spans="1:4">
      <c r="A3955" t="s">
        <v>1894</v>
      </c>
      <c r="B3955" t="s">
        <v>2600</v>
      </c>
      <c r="C3955" t="s">
        <v>2770</v>
      </c>
      <c r="D3955" t="s">
        <v>4522</v>
      </c>
    </row>
    <row r="3956" spans="1:4">
      <c r="A3956" t="s">
        <v>2695</v>
      </c>
      <c r="B3956" t="s">
        <v>2696</v>
      </c>
      <c r="C3956" t="s">
        <v>2770</v>
      </c>
      <c r="D3956" t="s">
        <v>4522</v>
      </c>
    </row>
    <row r="3957" spans="1:4">
      <c r="A3957" t="s">
        <v>2703</v>
      </c>
      <c r="B3957" t="s">
        <v>2704</v>
      </c>
      <c r="C3957" t="s">
        <v>2770</v>
      </c>
      <c r="D3957" t="s">
        <v>4522</v>
      </c>
    </row>
    <row r="3958" spans="1:4">
      <c r="A3958" t="s">
        <v>601</v>
      </c>
      <c r="B3958" t="s">
        <v>3388</v>
      </c>
      <c r="C3958" t="s">
        <v>2770</v>
      </c>
      <c r="D3958" t="s">
        <v>4968</v>
      </c>
    </row>
    <row r="3959" spans="1:4">
      <c r="A3959" t="s">
        <v>1702</v>
      </c>
      <c r="B3959" t="s">
        <v>9090</v>
      </c>
      <c r="C3959" t="s">
        <v>2770</v>
      </c>
      <c r="D3959" t="s">
        <v>4522</v>
      </c>
    </row>
    <row r="3960" spans="1:4">
      <c r="A3960" t="s">
        <v>2680</v>
      </c>
      <c r="B3960" t="s">
        <v>2653</v>
      </c>
      <c r="C3960" t="s">
        <v>2770</v>
      </c>
      <c r="D3960" t="s">
        <v>4522</v>
      </c>
    </row>
    <row r="3961" spans="1:4">
      <c r="A3961" t="s">
        <v>2683</v>
      </c>
      <c r="B3961" t="s">
        <v>9091</v>
      </c>
      <c r="C3961" t="s">
        <v>2770</v>
      </c>
      <c r="D3961" t="s">
        <v>4522</v>
      </c>
    </row>
    <row r="3962" spans="1:4">
      <c r="A3962" t="s">
        <v>2687</v>
      </c>
      <c r="B3962" t="s">
        <v>2770</v>
      </c>
      <c r="C3962" t="s">
        <v>2770</v>
      </c>
      <c r="D3962" t="s">
        <v>4522</v>
      </c>
    </row>
    <row r="3963" spans="1:4">
      <c r="A3963" t="s">
        <v>2701</v>
      </c>
      <c r="B3963" t="s">
        <v>7102</v>
      </c>
      <c r="C3963" t="s">
        <v>2770</v>
      </c>
      <c r="D3963" t="s">
        <v>4518</v>
      </c>
    </row>
    <row r="3964" spans="1:4">
      <c r="A3964" t="s">
        <v>9092</v>
      </c>
      <c r="B3964" t="s">
        <v>9093</v>
      </c>
      <c r="C3964" t="s">
        <v>4665</v>
      </c>
      <c r="D3964" t="s">
        <v>4522</v>
      </c>
    </row>
    <row r="3965" spans="1:4">
      <c r="A3965" t="s">
        <v>599</v>
      </c>
      <c r="B3965" t="s">
        <v>9094</v>
      </c>
      <c r="C3965" t="s">
        <v>4517</v>
      </c>
      <c r="D3965" t="s">
        <v>4518</v>
      </c>
    </row>
    <row r="3966" spans="1:4">
      <c r="A3966" t="s">
        <v>9095</v>
      </c>
      <c r="B3966" t="s">
        <v>9096</v>
      </c>
      <c r="C3966" t="s">
        <v>2770</v>
      </c>
      <c r="D3966" t="s">
        <v>4522</v>
      </c>
    </row>
    <row r="3967" spans="1:4">
      <c r="A3967" t="s">
        <v>9097</v>
      </c>
      <c r="B3967" t="s">
        <v>9098</v>
      </c>
      <c r="C3967" t="s">
        <v>2770</v>
      </c>
      <c r="D3967" t="s">
        <v>4522</v>
      </c>
    </row>
    <row r="3968" spans="1:4">
      <c r="A3968" t="s">
        <v>9049</v>
      </c>
      <c r="B3968" t="s">
        <v>9050</v>
      </c>
      <c r="C3968" t="s">
        <v>2770</v>
      </c>
      <c r="D3968" t="s">
        <v>4522</v>
      </c>
    </row>
    <row r="3969" spans="1:4">
      <c r="A3969" t="s">
        <v>9055</v>
      </c>
      <c r="B3969" t="s">
        <v>9056</v>
      </c>
      <c r="C3969" t="s">
        <v>2770</v>
      </c>
      <c r="D3969" t="s">
        <v>4522</v>
      </c>
    </row>
    <row r="3970" spans="1:4">
      <c r="A3970" t="s">
        <v>5662</v>
      </c>
      <c r="B3970" t="s">
        <v>9099</v>
      </c>
      <c r="C3970" t="s">
        <v>2770</v>
      </c>
      <c r="D3970" t="s">
        <v>4522</v>
      </c>
    </row>
    <row r="3971" spans="1:4">
      <c r="A3971" t="s">
        <v>9100</v>
      </c>
      <c r="B3971" t="s">
        <v>9101</v>
      </c>
      <c r="C3971" t="s">
        <v>2770</v>
      </c>
      <c r="D3971" t="s">
        <v>4522</v>
      </c>
    </row>
    <row r="3972" spans="1:4">
      <c r="A3972" t="s">
        <v>9102</v>
      </c>
      <c r="B3972" t="s">
        <v>9103</v>
      </c>
      <c r="C3972" t="s">
        <v>4586</v>
      </c>
      <c r="D3972" t="s">
        <v>4921</v>
      </c>
    </row>
    <row r="3973" spans="1:4">
      <c r="A3973" t="s">
        <v>9104</v>
      </c>
      <c r="B3973" t="s">
        <v>9105</v>
      </c>
      <c r="C3973" t="s">
        <v>4665</v>
      </c>
      <c r="D3973" t="s">
        <v>4522</v>
      </c>
    </row>
    <row r="3974" spans="1:4">
      <c r="A3974" t="s">
        <v>6006</v>
      </c>
      <c r="B3974" t="s">
        <v>6007</v>
      </c>
      <c r="C3974" t="s">
        <v>2770</v>
      </c>
      <c r="D3974" t="s">
        <v>4522</v>
      </c>
    </row>
    <row r="3975" spans="1:4">
      <c r="A3975" t="s">
        <v>9106</v>
      </c>
      <c r="B3975" t="s">
        <v>9107</v>
      </c>
      <c r="C3975" t="s">
        <v>4513</v>
      </c>
      <c r="D3975" t="s">
        <v>4551</v>
      </c>
    </row>
    <row r="3976" spans="1:4">
      <c r="A3976" t="s">
        <v>9108</v>
      </c>
      <c r="B3976" t="s">
        <v>9109</v>
      </c>
      <c r="C3976" t="s">
        <v>2770</v>
      </c>
      <c r="D3976" t="s">
        <v>4522</v>
      </c>
    </row>
    <row r="3977" spans="1:4">
      <c r="A3977" t="s">
        <v>9110</v>
      </c>
      <c r="B3977" t="s">
        <v>9111</v>
      </c>
      <c r="C3977" t="s">
        <v>2770</v>
      </c>
      <c r="D3977" t="s">
        <v>4522</v>
      </c>
    </row>
    <row r="3978" spans="1:4">
      <c r="A3978" t="s">
        <v>600</v>
      </c>
      <c r="B3978" t="s">
        <v>2770</v>
      </c>
      <c r="C3978" t="s">
        <v>2770</v>
      </c>
      <c r="D3978" t="s">
        <v>4514</v>
      </c>
    </row>
    <row r="3979" spans="1:4">
      <c r="A3979" t="s">
        <v>9112</v>
      </c>
      <c r="B3979" t="s">
        <v>9113</v>
      </c>
      <c r="C3979" t="s">
        <v>2770</v>
      </c>
      <c r="D3979" t="s">
        <v>4522</v>
      </c>
    </row>
    <row r="3980" spans="1:4">
      <c r="A3980" t="s">
        <v>9114</v>
      </c>
      <c r="B3980" t="s">
        <v>9115</v>
      </c>
      <c r="C3980" t="s">
        <v>2770</v>
      </c>
      <c r="D3980" t="s">
        <v>4522</v>
      </c>
    </row>
    <row r="3981" spans="1:4">
      <c r="A3981" t="s">
        <v>9116</v>
      </c>
      <c r="B3981" t="s">
        <v>9117</v>
      </c>
      <c r="C3981" t="s">
        <v>2770</v>
      </c>
      <c r="D3981" t="s">
        <v>4522</v>
      </c>
    </row>
    <row r="3982" spans="1:4">
      <c r="A3982" t="s">
        <v>9118</v>
      </c>
      <c r="B3982" t="s">
        <v>9119</v>
      </c>
      <c r="C3982" t="s">
        <v>2770</v>
      </c>
      <c r="D3982" t="s">
        <v>4522</v>
      </c>
    </row>
    <row r="3983" spans="1:4">
      <c r="A3983" t="s">
        <v>8324</v>
      </c>
      <c r="B3983" t="s">
        <v>8325</v>
      </c>
      <c r="C3983" t="s">
        <v>2770</v>
      </c>
      <c r="D3983" t="s">
        <v>4522</v>
      </c>
    </row>
    <row r="3984" spans="1:4">
      <c r="A3984" t="s">
        <v>9120</v>
      </c>
      <c r="B3984" t="s">
        <v>9121</v>
      </c>
      <c r="C3984" t="s">
        <v>2770</v>
      </c>
      <c r="D3984" t="s">
        <v>4522</v>
      </c>
    </row>
    <row r="3985" spans="1:4">
      <c r="A3985" t="s">
        <v>9122</v>
      </c>
      <c r="B3985" t="s">
        <v>9123</v>
      </c>
      <c r="C3985" t="s">
        <v>2770</v>
      </c>
      <c r="D3985" t="s">
        <v>4522</v>
      </c>
    </row>
    <row r="3986" spans="1:4">
      <c r="A3986" t="s">
        <v>9124</v>
      </c>
      <c r="B3986" t="s">
        <v>9125</v>
      </c>
      <c r="C3986" t="s">
        <v>2770</v>
      </c>
      <c r="D3986" t="s">
        <v>4574</v>
      </c>
    </row>
    <row r="3987" spans="1:4">
      <c r="A3987" t="s">
        <v>9126</v>
      </c>
      <c r="B3987" t="s">
        <v>9125</v>
      </c>
      <c r="C3987" t="s">
        <v>2770</v>
      </c>
      <c r="D3987" t="s">
        <v>4574</v>
      </c>
    </row>
    <row r="3988" spans="1:4">
      <c r="A3988" t="s">
        <v>9127</v>
      </c>
      <c r="B3988" t="s">
        <v>9128</v>
      </c>
      <c r="C3988" t="s">
        <v>2770</v>
      </c>
      <c r="D3988" t="s">
        <v>4574</v>
      </c>
    </row>
    <row r="3989" spans="1:4">
      <c r="A3989" t="s">
        <v>8870</v>
      </c>
      <c r="B3989" t="s">
        <v>9129</v>
      </c>
      <c r="C3989" t="s">
        <v>2770</v>
      </c>
      <c r="D3989" t="s">
        <v>4551</v>
      </c>
    </row>
    <row r="3990" spans="1:4">
      <c r="A3990" t="s">
        <v>8874</v>
      </c>
      <c r="B3990" t="s">
        <v>9130</v>
      </c>
      <c r="C3990" t="s">
        <v>4517</v>
      </c>
      <c r="D3990" t="s">
        <v>4518</v>
      </c>
    </row>
    <row r="3991" spans="1:4">
      <c r="A3991" t="s">
        <v>8872</v>
      </c>
      <c r="B3991" t="s">
        <v>9131</v>
      </c>
      <c r="C3991" t="s">
        <v>4517</v>
      </c>
      <c r="D3991" t="s">
        <v>4518</v>
      </c>
    </row>
    <row r="3992" spans="1:4">
      <c r="A3992" t="s">
        <v>599</v>
      </c>
      <c r="B3992" t="s">
        <v>9094</v>
      </c>
      <c r="C3992" t="s">
        <v>4517</v>
      </c>
      <c r="D3992" t="s">
        <v>4518</v>
      </c>
    </row>
    <row r="3993" spans="1:4">
      <c r="A3993" t="s">
        <v>600</v>
      </c>
      <c r="B3993" t="s">
        <v>2770</v>
      </c>
      <c r="C3993" t="s">
        <v>2770</v>
      </c>
      <c r="D3993" t="s">
        <v>4514</v>
      </c>
    </row>
    <row r="3994" spans="1:4">
      <c r="A3994" t="s">
        <v>9132</v>
      </c>
      <c r="B3994" t="s">
        <v>9133</v>
      </c>
      <c r="C3994" t="s">
        <v>4513</v>
      </c>
      <c r="D3994" t="s">
        <v>4968</v>
      </c>
    </row>
    <row r="3995" spans="1:4">
      <c r="A3995" t="s">
        <v>9134</v>
      </c>
      <c r="B3995" t="s">
        <v>9135</v>
      </c>
      <c r="C3995" t="s">
        <v>4665</v>
      </c>
      <c r="D3995" t="s">
        <v>4522</v>
      </c>
    </row>
    <row r="3996" spans="1:4">
      <c r="A3996" t="s">
        <v>9136</v>
      </c>
      <c r="B3996" t="s">
        <v>9137</v>
      </c>
      <c r="C3996" t="s">
        <v>2770</v>
      </c>
      <c r="D3996" t="s">
        <v>4574</v>
      </c>
    </row>
    <row r="3997" spans="1:4">
      <c r="A3997" t="s">
        <v>9138</v>
      </c>
      <c r="B3997" t="s">
        <v>9139</v>
      </c>
      <c r="C3997" t="s">
        <v>2770</v>
      </c>
      <c r="D3997" t="s">
        <v>4574</v>
      </c>
    </row>
    <row r="3998" spans="1:4">
      <c r="A3998" t="s">
        <v>9140</v>
      </c>
      <c r="B3998" t="s">
        <v>9141</v>
      </c>
      <c r="C3998" t="s">
        <v>2770</v>
      </c>
      <c r="D3998" t="s">
        <v>4574</v>
      </c>
    </row>
    <row r="3999" spans="1:4">
      <c r="A3999" t="s">
        <v>601</v>
      </c>
      <c r="B3999" t="s">
        <v>8683</v>
      </c>
      <c r="C3999" t="s">
        <v>4513</v>
      </c>
      <c r="D3999" t="s">
        <v>4514</v>
      </c>
    </row>
    <row r="4000" spans="1:4">
      <c r="A4000" t="s">
        <v>1894</v>
      </c>
      <c r="B4000" t="s">
        <v>9142</v>
      </c>
      <c r="C4000" t="s">
        <v>2770</v>
      </c>
      <c r="D4000" t="s">
        <v>4574</v>
      </c>
    </row>
    <row r="4001" spans="1:4">
      <c r="A4001" t="s">
        <v>9143</v>
      </c>
      <c r="B4001" t="s">
        <v>9144</v>
      </c>
      <c r="C4001" t="s">
        <v>4517</v>
      </c>
      <c r="D4001" t="s">
        <v>4518</v>
      </c>
    </row>
    <row r="4002" spans="1:4">
      <c r="A4002" t="s">
        <v>9145</v>
      </c>
      <c r="B4002" t="s">
        <v>9146</v>
      </c>
      <c r="C4002" t="s">
        <v>2770</v>
      </c>
      <c r="D4002" t="s">
        <v>4522</v>
      </c>
    </row>
    <row r="4003" spans="1:4">
      <c r="A4003" t="s">
        <v>9147</v>
      </c>
      <c r="B4003" t="s">
        <v>9148</v>
      </c>
      <c r="C4003" t="s">
        <v>4517</v>
      </c>
      <c r="D4003" t="s">
        <v>4518</v>
      </c>
    </row>
    <row r="4004" spans="1:4">
      <c r="A4004" t="s">
        <v>9149</v>
      </c>
      <c r="B4004" t="s">
        <v>9150</v>
      </c>
      <c r="C4004" t="s">
        <v>4517</v>
      </c>
      <c r="D4004" t="s">
        <v>4518</v>
      </c>
    </row>
    <row r="4005" spans="1:4">
      <c r="A4005" t="s">
        <v>4985</v>
      </c>
      <c r="B4005" t="s">
        <v>2632</v>
      </c>
      <c r="C4005" t="s">
        <v>2770</v>
      </c>
      <c r="D4005" t="s">
        <v>4574</v>
      </c>
    </row>
    <row r="4006" spans="1:4">
      <c r="A4006" t="s">
        <v>9151</v>
      </c>
      <c r="B4006" t="s">
        <v>9152</v>
      </c>
      <c r="C4006" t="s">
        <v>2770</v>
      </c>
      <c r="D4006" t="s">
        <v>4574</v>
      </c>
    </row>
    <row r="4007" spans="1:4">
      <c r="A4007" t="s">
        <v>9153</v>
      </c>
      <c r="B4007" t="s">
        <v>9154</v>
      </c>
      <c r="C4007" t="s">
        <v>2770</v>
      </c>
      <c r="D4007" t="s">
        <v>4522</v>
      </c>
    </row>
    <row r="4008" spans="1:4">
      <c r="A4008" t="s">
        <v>9155</v>
      </c>
      <c r="B4008" t="s">
        <v>9156</v>
      </c>
      <c r="C4008" t="s">
        <v>2770</v>
      </c>
      <c r="D4008" t="s">
        <v>4522</v>
      </c>
    </row>
    <row r="4009" spans="1:4">
      <c r="A4009" t="s">
        <v>9157</v>
      </c>
      <c r="B4009" t="s">
        <v>9158</v>
      </c>
      <c r="C4009" t="s">
        <v>2770</v>
      </c>
      <c r="D4009" t="s">
        <v>4574</v>
      </c>
    </row>
    <row r="4010" spans="1:4">
      <c r="A4010" t="s">
        <v>5387</v>
      </c>
      <c r="B4010" t="s">
        <v>9159</v>
      </c>
      <c r="C4010" t="s">
        <v>4513</v>
      </c>
      <c r="D4010" t="s">
        <v>4514</v>
      </c>
    </row>
    <row r="4011" spans="1:4">
      <c r="A4011" t="s">
        <v>9160</v>
      </c>
      <c r="B4011" t="s">
        <v>9161</v>
      </c>
      <c r="C4011" t="s">
        <v>2770</v>
      </c>
      <c r="D4011" t="s">
        <v>4574</v>
      </c>
    </row>
    <row r="4012" spans="1:4">
      <c r="A4012" t="s">
        <v>9162</v>
      </c>
      <c r="B4012" t="s">
        <v>9163</v>
      </c>
      <c r="C4012" t="s">
        <v>2770</v>
      </c>
      <c r="D4012" t="s">
        <v>4514</v>
      </c>
    </row>
    <row r="4013" spans="1:4">
      <c r="A4013" t="s">
        <v>9164</v>
      </c>
      <c r="B4013" t="s">
        <v>9165</v>
      </c>
      <c r="C4013" t="s">
        <v>2770</v>
      </c>
      <c r="D4013" t="s">
        <v>4514</v>
      </c>
    </row>
    <row r="4014" spans="1:4">
      <c r="A4014" t="s">
        <v>4822</v>
      </c>
      <c r="B4014" t="s">
        <v>9166</v>
      </c>
      <c r="C4014" t="s">
        <v>4517</v>
      </c>
      <c r="D4014" t="s">
        <v>4518</v>
      </c>
    </row>
    <row r="4015" spans="1:4">
      <c r="A4015" t="s">
        <v>9167</v>
      </c>
      <c r="B4015" t="s">
        <v>9168</v>
      </c>
      <c r="C4015" t="s">
        <v>2770</v>
      </c>
      <c r="D4015" t="s">
        <v>4514</v>
      </c>
    </row>
    <row r="4016" spans="1:4">
      <c r="A4016" t="s">
        <v>9169</v>
      </c>
      <c r="B4016" t="s">
        <v>9170</v>
      </c>
      <c r="C4016" t="s">
        <v>2770</v>
      </c>
      <c r="D4016" t="s">
        <v>4522</v>
      </c>
    </row>
    <row r="4017" spans="1:4">
      <c r="A4017" t="s">
        <v>9171</v>
      </c>
      <c r="B4017" t="s">
        <v>6582</v>
      </c>
      <c r="C4017" t="s">
        <v>2770</v>
      </c>
      <c r="D4017" t="s">
        <v>4522</v>
      </c>
    </row>
    <row r="4018" spans="1:4">
      <c r="A4018" t="s">
        <v>6431</v>
      </c>
      <c r="B4018" t="s">
        <v>6432</v>
      </c>
      <c r="C4018" t="s">
        <v>4517</v>
      </c>
      <c r="D4018" t="s">
        <v>4518</v>
      </c>
    </row>
    <row r="4019" spans="1:4">
      <c r="A4019" t="s">
        <v>9172</v>
      </c>
      <c r="B4019" t="s">
        <v>9173</v>
      </c>
      <c r="C4019" t="s">
        <v>4517</v>
      </c>
      <c r="D4019" t="s">
        <v>4518</v>
      </c>
    </row>
    <row r="4020" spans="1:4">
      <c r="A4020" t="s">
        <v>599</v>
      </c>
      <c r="B4020" t="s">
        <v>9094</v>
      </c>
      <c r="C4020" t="s">
        <v>4517</v>
      </c>
      <c r="D4020" t="s">
        <v>4518</v>
      </c>
    </row>
    <row r="4021" spans="1:4">
      <c r="A4021" t="s">
        <v>9174</v>
      </c>
      <c r="B4021" t="s">
        <v>6597</v>
      </c>
      <c r="C4021" t="s">
        <v>4586</v>
      </c>
      <c r="D4021" t="s">
        <v>4522</v>
      </c>
    </row>
    <row r="4022" spans="1:4">
      <c r="A4022" t="s">
        <v>9175</v>
      </c>
      <c r="B4022" t="s">
        <v>6430</v>
      </c>
      <c r="C4022" t="s">
        <v>4586</v>
      </c>
      <c r="D4022" t="s">
        <v>4522</v>
      </c>
    </row>
    <row r="4023" spans="1:4">
      <c r="A4023" t="s">
        <v>9176</v>
      </c>
      <c r="B4023" t="s">
        <v>8830</v>
      </c>
      <c r="C4023" t="s">
        <v>2770</v>
      </c>
      <c r="D4023" t="s">
        <v>4522</v>
      </c>
    </row>
    <row r="4024" spans="1:4">
      <c r="A4024" t="s">
        <v>9177</v>
      </c>
      <c r="B4024" t="s">
        <v>9178</v>
      </c>
      <c r="C4024" t="s">
        <v>4517</v>
      </c>
      <c r="D4024" t="s">
        <v>4518</v>
      </c>
    </row>
    <row r="4025" spans="1:4">
      <c r="A4025" t="s">
        <v>9179</v>
      </c>
      <c r="B4025" t="s">
        <v>9180</v>
      </c>
      <c r="C4025" t="s">
        <v>2770</v>
      </c>
      <c r="D4025" t="s">
        <v>4522</v>
      </c>
    </row>
    <row r="4026" spans="1:4">
      <c r="A4026" t="s">
        <v>9181</v>
      </c>
      <c r="B4026" t="s">
        <v>9182</v>
      </c>
      <c r="C4026" t="s">
        <v>2770</v>
      </c>
      <c r="D4026" t="s">
        <v>4522</v>
      </c>
    </row>
    <row r="4027" spans="1:4">
      <c r="A4027" t="s">
        <v>599</v>
      </c>
      <c r="B4027" t="s">
        <v>9094</v>
      </c>
      <c r="C4027" t="s">
        <v>4517</v>
      </c>
      <c r="D4027" t="s">
        <v>4518</v>
      </c>
    </row>
    <row r="4028" spans="1:4">
      <c r="A4028" t="s">
        <v>9167</v>
      </c>
      <c r="B4028" t="s">
        <v>9168</v>
      </c>
      <c r="C4028" t="s">
        <v>2770</v>
      </c>
      <c r="D4028" t="s">
        <v>4514</v>
      </c>
    </row>
    <row r="4029" spans="1:4">
      <c r="A4029" t="s">
        <v>9183</v>
      </c>
      <c r="B4029" t="s">
        <v>9184</v>
      </c>
      <c r="C4029" t="s">
        <v>2770</v>
      </c>
      <c r="D4029" t="s">
        <v>4522</v>
      </c>
    </row>
    <row r="4030" spans="1:4">
      <c r="A4030" t="s">
        <v>9167</v>
      </c>
      <c r="B4030" t="s">
        <v>9168</v>
      </c>
      <c r="C4030" t="s">
        <v>2770</v>
      </c>
      <c r="D4030" t="s">
        <v>4514</v>
      </c>
    </row>
    <row r="4031" spans="1:4">
      <c r="A4031" t="s">
        <v>599</v>
      </c>
      <c r="B4031" t="s">
        <v>9094</v>
      </c>
      <c r="C4031" t="s">
        <v>4517</v>
      </c>
      <c r="D4031" t="s">
        <v>4518</v>
      </c>
    </row>
    <row r="4032" spans="1:4">
      <c r="A4032" t="s">
        <v>9185</v>
      </c>
      <c r="B4032" t="s">
        <v>9186</v>
      </c>
      <c r="C4032" t="s">
        <v>2770</v>
      </c>
      <c r="D4032" t="s">
        <v>4522</v>
      </c>
    </row>
    <row r="4033" spans="1:4">
      <c r="A4033" t="s">
        <v>9183</v>
      </c>
      <c r="B4033" t="s">
        <v>9187</v>
      </c>
      <c r="C4033" t="s">
        <v>2770</v>
      </c>
      <c r="D4033" t="s">
        <v>4522</v>
      </c>
    </row>
    <row r="4034" spans="1:4">
      <c r="A4034" t="s">
        <v>9188</v>
      </c>
      <c r="B4034" t="s">
        <v>9189</v>
      </c>
      <c r="C4034" t="s">
        <v>2770</v>
      </c>
      <c r="D4034" t="s">
        <v>4522</v>
      </c>
    </row>
    <row r="4035" spans="1:4">
      <c r="A4035" t="s">
        <v>9190</v>
      </c>
      <c r="B4035" t="s">
        <v>4381</v>
      </c>
      <c r="C4035" t="s">
        <v>2770</v>
      </c>
      <c r="D4035" t="s">
        <v>4522</v>
      </c>
    </row>
    <row r="4036" spans="1:4">
      <c r="A4036" t="s">
        <v>599</v>
      </c>
      <c r="B4036" t="s">
        <v>9094</v>
      </c>
      <c r="C4036" t="s">
        <v>4517</v>
      </c>
      <c r="D4036" t="s">
        <v>4518</v>
      </c>
    </row>
    <row r="4037" spans="1:4">
      <c r="A4037" t="s">
        <v>9183</v>
      </c>
      <c r="B4037" t="s">
        <v>9191</v>
      </c>
      <c r="C4037" t="s">
        <v>2770</v>
      </c>
      <c r="D4037" t="s">
        <v>4522</v>
      </c>
    </row>
    <row r="4038" spans="1:4">
      <c r="A4038" t="s">
        <v>9167</v>
      </c>
      <c r="B4038" t="s">
        <v>9168</v>
      </c>
      <c r="C4038" t="s">
        <v>2770</v>
      </c>
      <c r="D4038" t="s">
        <v>4514</v>
      </c>
    </row>
    <row r="4039" spans="1:4">
      <c r="A4039" t="s">
        <v>599</v>
      </c>
      <c r="B4039" t="s">
        <v>9094</v>
      </c>
      <c r="C4039" t="s">
        <v>4517</v>
      </c>
      <c r="D4039" t="s">
        <v>4518</v>
      </c>
    </row>
    <row r="4040" spans="1:4">
      <c r="A4040" t="s">
        <v>9167</v>
      </c>
      <c r="B4040" t="s">
        <v>9168</v>
      </c>
      <c r="C4040" t="s">
        <v>2770</v>
      </c>
      <c r="D4040" t="s">
        <v>4514</v>
      </c>
    </row>
    <row r="4041" spans="1:4">
      <c r="A4041" t="s">
        <v>9183</v>
      </c>
      <c r="B4041" t="s">
        <v>9191</v>
      </c>
      <c r="C4041" t="s">
        <v>2770</v>
      </c>
      <c r="D4041" t="s">
        <v>4522</v>
      </c>
    </row>
    <row r="4042" spans="1:4">
      <c r="A4042" t="s">
        <v>9192</v>
      </c>
      <c r="B4042" t="s">
        <v>9193</v>
      </c>
      <c r="C4042" t="s">
        <v>2770</v>
      </c>
      <c r="D4042" t="s">
        <v>4522</v>
      </c>
    </row>
    <row r="4043" spans="1:4">
      <c r="A4043" t="s">
        <v>9194</v>
      </c>
      <c r="B4043" t="s">
        <v>9195</v>
      </c>
      <c r="C4043" t="s">
        <v>2770</v>
      </c>
      <c r="D4043" t="s">
        <v>4522</v>
      </c>
    </row>
    <row r="4044" spans="1:4">
      <c r="A4044" t="s">
        <v>1919</v>
      </c>
      <c r="B4044" t="s">
        <v>9196</v>
      </c>
      <c r="C4044" t="s">
        <v>2770</v>
      </c>
      <c r="D4044" t="s">
        <v>4514</v>
      </c>
    </row>
    <row r="4045" spans="1:4">
      <c r="A4045" t="s">
        <v>9197</v>
      </c>
      <c r="B4045" t="s">
        <v>9198</v>
      </c>
      <c r="C4045" t="s">
        <v>4542</v>
      </c>
      <c r="D4045" t="s">
        <v>4543</v>
      </c>
    </row>
    <row r="4046" spans="1:4">
      <c r="A4046" t="s">
        <v>9199</v>
      </c>
      <c r="B4046" t="s">
        <v>9200</v>
      </c>
      <c r="C4046" t="s">
        <v>4513</v>
      </c>
      <c r="D4046" t="s">
        <v>4514</v>
      </c>
    </row>
    <row r="4047" spans="1:4">
      <c r="A4047" t="s">
        <v>8233</v>
      </c>
      <c r="B4047" t="s">
        <v>9201</v>
      </c>
      <c r="C4047" t="s">
        <v>2770</v>
      </c>
      <c r="D4047" t="s">
        <v>4574</v>
      </c>
    </row>
    <row r="4048" spans="1:4">
      <c r="A4048" t="s">
        <v>9202</v>
      </c>
      <c r="B4048" t="s">
        <v>2770</v>
      </c>
      <c r="C4048" t="s">
        <v>2770</v>
      </c>
      <c r="D4048" t="s">
        <v>4514</v>
      </c>
    </row>
    <row r="4049" spans="1:4">
      <c r="A4049" t="s">
        <v>1839</v>
      </c>
      <c r="B4049" t="s">
        <v>2770</v>
      </c>
      <c r="C4049" t="s">
        <v>4542</v>
      </c>
      <c r="D4049" t="s">
        <v>4543</v>
      </c>
    </row>
    <row r="4050" spans="1:4">
      <c r="A4050" t="s">
        <v>9203</v>
      </c>
      <c r="B4050" t="s">
        <v>2770</v>
      </c>
      <c r="C4050" t="s">
        <v>2770</v>
      </c>
      <c r="D4050" t="s">
        <v>4514</v>
      </c>
    </row>
    <row r="4051" spans="1:4">
      <c r="A4051" t="s">
        <v>9190</v>
      </c>
      <c r="B4051" t="s">
        <v>2770</v>
      </c>
      <c r="C4051" t="s">
        <v>2770</v>
      </c>
      <c r="D4051" t="s">
        <v>4522</v>
      </c>
    </row>
    <row r="4052" spans="1:4">
      <c r="A4052" t="s">
        <v>9204</v>
      </c>
      <c r="B4052" t="s">
        <v>2770</v>
      </c>
      <c r="C4052" t="s">
        <v>2770</v>
      </c>
      <c r="D4052" t="s">
        <v>4522</v>
      </c>
    </row>
    <row r="4053" spans="1:4">
      <c r="A4053" t="s">
        <v>9205</v>
      </c>
      <c r="B4053" t="s">
        <v>9206</v>
      </c>
      <c r="C4053" t="s">
        <v>2770</v>
      </c>
      <c r="D4053" t="s">
        <v>4522</v>
      </c>
    </row>
    <row r="4054" spans="1:4">
      <c r="A4054" t="s">
        <v>9207</v>
      </c>
      <c r="B4054" t="s">
        <v>9208</v>
      </c>
      <c r="C4054" t="s">
        <v>2770</v>
      </c>
      <c r="D4054" t="s">
        <v>4522</v>
      </c>
    </row>
    <row r="4055" spans="1:4">
      <c r="A4055" t="s">
        <v>9209</v>
      </c>
      <c r="B4055" t="s">
        <v>9210</v>
      </c>
      <c r="C4055" t="s">
        <v>2770</v>
      </c>
      <c r="D4055" t="s">
        <v>4551</v>
      </c>
    </row>
    <row r="4056" spans="1:4">
      <c r="A4056" t="s">
        <v>601</v>
      </c>
      <c r="B4056" t="s">
        <v>2770</v>
      </c>
      <c r="C4056" t="s">
        <v>4513</v>
      </c>
      <c r="D4056" t="s">
        <v>4514</v>
      </c>
    </row>
    <row r="4057" spans="1:4">
      <c r="A4057" t="s">
        <v>8938</v>
      </c>
      <c r="B4057" t="s">
        <v>2770</v>
      </c>
      <c r="C4057" t="s">
        <v>2770</v>
      </c>
      <c r="D4057" t="s">
        <v>4514</v>
      </c>
    </row>
    <row r="4058" spans="1:4">
      <c r="A4058" t="s">
        <v>1838</v>
      </c>
      <c r="B4058" t="s">
        <v>2770</v>
      </c>
      <c r="C4058" t="s">
        <v>4517</v>
      </c>
      <c r="D4058" t="s">
        <v>4518</v>
      </c>
    </row>
    <row r="4059" spans="1:4">
      <c r="A4059" t="s">
        <v>9211</v>
      </c>
      <c r="B4059" t="s">
        <v>9212</v>
      </c>
      <c r="C4059" t="s">
        <v>2770</v>
      </c>
      <c r="D4059" t="s">
        <v>4522</v>
      </c>
    </row>
    <row r="4060" spans="1:4">
      <c r="A4060" t="s">
        <v>9213</v>
      </c>
      <c r="B4060" t="s">
        <v>2770</v>
      </c>
      <c r="C4060" t="s">
        <v>2770</v>
      </c>
      <c r="D4060" t="s">
        <v>4522</v>
      </c>
    </row>
    <row r="4061" spans="1:4">
      <c r="A4061" t="s">
        <v>599</v>
      </c>
      <c r="B4061" t="s">
        <v>4547</v>
      </c>
      <c r="C4061" t="s">
        <v>2770</v>
      </c>
      <c r="D4061" t="s">
        <v>4518</v>
      </c>
    </row>
    <row r="4062" spans="1:4">
      <c r="A4062" t="s">
        <v>9214</v>
      </c>
      <c r="B4062" t="s">
        <v>9215</v>
      </c>
      <c r="C4062" t="s">
        <v>4513</v>
      </c>
      <c r="D4062" t="s">
        <v>4514</v>
      </c>
    </row>
    <row r="4063" spans="1:4">
      <c r="A4063" t="s">
        <v>9216</v>
      </c>
      <c r="B4063" t="s">
        <v>9217</v>
      </c>
      <c r="C4063" t="s">
        <v>2770</v>
      </c>
      <c r="D4063" t="s">
        <v>4522</v>
      </c>
    </row>
    <row r="4064" spans="1:4">
      <c r="A4064" t="s">
        <v>9218</v>
      </c>
      <c r="B4064" t="s">
        <v>2770</v>
      </c>
      <c r="C4064" t="s">
        <v>2770</v>
      </c>
      <c r="D4064" t="s">
        <v>4574</v>
      </c>
    </row>
    <row r="4065" spans="1:4">
      <c r="A4065" t="s">
        <v>9219</v>
      </c>
      <c r="B4065" t="s">
        <v>2547</v>
      </c>
      <c r="C4065" t="s">
        <v>2770</v>
      </c>
      <c r="D4065" t="s">
        <v>4522</v>
      </c>
    </row>
    <row r="4066" spans="1:4">
      <c r="A4066" t="s">
        <v>9197</v>
      </c>
      <c r="B4066" t="s">
        <v>9198</v>
      </c>
      <c r="C4066" t="s">
        <v>2770</v>
      </c>
      <c r="D4066" t="s">
        <v>4543</v>
      </c>
    </row>
    <row r="4067" spans="1:4">
      <c r="A4067" t="s">
        <v>9220</v>
      </c>
      <c r="B4067" t="s">
        <v>2770</v>
      </c>
      <c r="C4067" t="s">
        <v>2770</v>
      </c>
      <c r="D4067" t="s">
        <v>4522</v>
      </c>
    </row>
    <row r="4068" spans="1:4">
      <c r="A4068" t="s">
        <v>1839</v>
      </c>
      <c r="B4068" t="s">
        <v>2770</v>
      </c>
      <c r="C4068" t="s">
        <v>4542</v>
      </c>
      <c r="D4068" t="s">
        <v>4543</v>
      </c>
    </row>
    <row r="4069" spans="1:4">
      <c r="A4069" t="s">
        <v>601</v>
      </c>
      <c r="B4069" t="s">
        <v>2770</v>
      </c>
      <c r="C4069" t="s">
        <v>4513</v>
      </c>
      <c r="D4069" t="s">
        <v>4514</v>
      </c>
    </row>
    <row r="4070" spans="1:4">
      <c r="A4070" t="s">
        <v>9221</v>
      </c>
      <c r="B4070" t="s">
        <v>2551</v>
      </c>
      <c r="C4070" t="s">
        <v>2770</v>
      </c>
      <c r="D4070" t="s">
        <v>4514</v>
      </c>
    </row>
    <row r="4071" spans="1:4">
      <c r="A4071" t="s">
        <v>9222</v>
      </c>
      <c r="B4071" t="s">
        <v>2549</v>
      </c>
      <c r="C4071" t="s">
        <v>2770</v>
      </c>
      <c r="D4071" t="s">
        <v>4522</v>
      </c>
    </row>
    <row r="4072" spans="1:4">
      <c r="A4072" t="s">
        <v>9223</v>
      </c>
      <c r="B4072" t="s">
        <v>9210</v>
      </c>
      <c r="C4072" t="s">
        <v>2770</v>
      </c>
      <c r="D4072" t="s">
        <v>4522</v>
      </c>
    </row>
    <row r="4073" spans="1:4">
      <c r="A4073" t="s">
        <v>599</v>
      </c>
      <c r="B4073" t="s">
        <v>4547</v>
      </c>
      <c r="C4073" t="s">
        <v>2770</v>
      </c>
      <c r="D4073" t="s">
        <v>4518</v>
      </c>
    </row>
    <row r="4074" spans="1:4">
      <c r="A4074" t="s">
        <v>9213</v>
      </c>
      <c r="B4074" t="s">
        <v>2770</v>
      </c>
      <c r="C4074" t="s">
        <v>2770</v>
      </c>
      <c r="D4074" t="s">
        <v>4522</v>
      </c>
    </row>
    <row r="4075" spans="1:4">
      <c r="A4075" t="s">
        <v>1838</v>
      </c>
      <c r="B4075" t="s">
        <v>2770</v>
      </c>
      <c r="C4075" t="s">
        <v>4517</v>
      </c>
      <c r="D4075" t="s">
        <v>4518</v>
      </c>
    </row>
    <row r="4076" spans="1:4">
      <c r="A4076" t="s">
        <v>9224</v>
      </c>
      <c r="B4076" t="s">
        <v>2770</v>
      </c>
      <c r="C4076" t="s">
        <v>2770</v>
      </c>
      <c r="D4076" t="s">
        <v>4522</v>
      </c>
    </row>
    <row r="4077" spans="1:4">
      <c r="A4077" t="s">
        <v>9225</v>
      </c>
      <c r="B4077" t="s">
        <v>2548</v>
      </c>
      <c r="C4077" t="s">
        <v>2770</v>
      </c>
      <c r="D4077" t="s">
        <v>4574</v>
      </c>
    </row>
    <row r="4078" spans="1:4">
      <c r="A4078" t="s">
        <v>9226</v>
      </c>
      <c r="B4078" t="s">
        <v>2770</v>
      </c>
      <c r="C4078" t="s">
        <v>2770</v>
      </c>
      <c r="D4078" t="s">
        <v>4522</v>
      </c>
    </row>
    <row r="4079" spans="1:4">
      <c r="A4079" t="s">
        <v>9227</v>
      </c>
      <c r="B4079" t="s">
        <v>2770</v>
      </c>
      <c r="C4079" t="s">
        <v>2770</v>
      </c>
      <c r="D4079" t="s">
        <v>4574</v>
      </c>
    </row>
    <row r="4080" spans="1:4">
      <c r="A4080" t="s">
        <v>9228</v>
      </c>
      <c r="B4080" t="s">
        <v>2770</v>
      </c>
      <c r="C4080" t="s">
        <v>2770</v>
      </c>
      <c r="D4080" t="s">
        <v>4574</v>
      </c>
    </row>
    <row r="4081" spans="1:4">
      <c r="A4081" t="s">
        <v>8233</v>
      </c>
      <c r="B4081" t="s">
        <v>9229</v>
      </c>
      <c r="C4081" t="s">
        <v>2770</v>
      </c>
      <c r="D4081" t="s">
        <v>4574</v>
      </c>
    </row>
    <row r="4082" spans="1:4">
      <c r="A4082" t="s">
        <v>9230</v>
      </c>
      <c r="B4082" t="s">
        <v>2552</v>
      </c>
      <c r="C4082" t="s">
        <v>2770</v>
      </c>
      <c r="D4082" t="s">
        <v>4522</v>
      </c>
    </row>
    <row r="4083" spans="1:4">
      <c r="A4083" t="s">
        <v>599</v>
      </c>
      <c r="B4083" t="s">
        <v>2770</v>
      </c>
      <c r="C4083" t="s">
        <v>4517</v>
      </c>
      <c r="D4083" t="s">
        <v>4518</v>
      </c>
    </row>
    <row r="4084" spans="1:4">
      <c r="A4084" t="s">
        <v>9231</v>
      </c>
      <c r="B4084" t="s">
        <v>9232</v>
      </c>
      <c r="C4084" t="s">
        <v>2770</v>
      </c>
      <c r="D4084" t="s">
        <v>4574</v>
      </c>
    </row>
    <row r="4085" spans="1:4">
      <c r="A4085" t="s">
        <v>9233</v>
      </c>
      <c r="B4085" t="s">
        <v>9234</v>
      </c>
      <c r="C4085" t="s">
        <v>2770</v>
      </c>
      <c r="D4085" t="s">
        <v>4551</v>
      </c>
    </row>
    <row r="4086" spans="1:4">
      <c r="A4086" t="s">
        <v>9235</v>
      </c>
      <c r="B4086" t="s">
        <v>9236</v>
      </c>
      <c r="C4086" t="s">
        <v>2770</v>
      </c>
      <c r="D4086" t="s">
        <v>4551</v>
      </c>
    </row>
    <row r="4087" spans="1:4">
      <c r="A4087" t="s">
        <v>9237</v>
      </c>
      <c r="B4087" t="s">
        <v>9238</v>
      </c>
      <c r="C4087" t="s">
        <v>2770</v>
      </c>
      <c r="D4087" t="s">
        <v>4574</v>
      </c>
    </row>
    <row r="4088" spans="1:4">
      <c r="A4088" t="s">
        <v>9239</v>
      </c>
      <c r="B4088" t="s">
        <v>9240</v>
      </c>
      <c r="C4088" t="s">
        <v>4517</v>
      </c>
      <c r="D4088" t="s">
        <v>4518</v>
      </c>
    </row>
    <row r="4089" spans="1:4">
      <c r="A4089" t="s">
        <v>9241</v>
      </c>
      <c r="B4089" t="s">
        <v>9242</v>
      </c>
      <c r="C4089" t="s">
        <v>2770</v>
      </c>
      <c r="D4089" t="s">
        <v>4574</v>
      </c>
    </row>
    <row r="4090" spans="1:4">
      <c r="A4090" t="s">
        <v>9243</v>
      </c>
      <c r="B4090" t="s">
        <v>9244</v>
      </c>
      <c r="C4090" t="s">
        <v>2770</v>
      </c>
      <c r="D4090" t="s">
        <v>4574</v>
      </c>
    </row>
    <row r="4091" spans="1:4">
      <c r="A4091" t="s">
        <v>9245</v>
      </c>
      <c r="B4091" t="s">
        <v>9246</v>
      </c>
      <c r="C4091" t="s">
        <v>2770</v>
      </c>
      <c r="D4091" t="s">
        <v>4574</v>
      </c>
    </row>
    <row r="4092" spans="1:4">
      <c r="A4092" t="s">
        <v>9247</v>
      </c>
      <c r="B4092" t="s">
        <v>9248</v>
      </c>
      <c r="C4092" t="s">
        <v>2770</v>
      </c>
      <c r="D4092" t="s">
        <v>4574</v>
      </c>
    </row>
    <row r="4093" spans="1:4">
      <c r="A4093" t="s">
        <v>9249</v>
      </c>
      <c r="B4093" t="s">
        <v>9250</v>
      </c>
      <c r="C4093" t="s">
        <v>4517</v>
      </c>
      <c r="D4093" t="s">
        <v>4518</v>
      </c>
    </row>
    <row r="4094" spans="1:4">
      <c r="A4094" t="s">
        <v>601</v>
      </c>
      <c r="B4094" t="s">
        <v>9251</v>
      </c>
      <c r="C4094" t="s">
        <v>4513</v>
      </c>
      <c r="D4094" t="s">
        <v>4514</v>
      </c>
    </row>
    <row r="4095" spans="1:4">
      <c r="A4095" t="s">
        <v>9252</v>
      </c>
      <c r="B4095" t="s">
        <v>9253</v>
      </c>
      <c r="C4095" t="s">
        <v>2770</v>
      </c>
      <c r="D4095" t="s">
        <v>4574</v>
      </c>
    </row>
    <row r="4096" spans="1:4">
      <c r="A4096" t="s">
        <v>9254</v>
      </c>
      <c r="B4096" t="s">
        <v>9255</v>
      </c>
      <c r="C4096" t="s">
        <v>2770</v>
      </c>
      <c r="D4096" t="s">
        <v>4574</v>
      </c>
    </row>
    <row r="4097" spans="1:4">
      <c r="A4097" t="s">
        <v>9256</v>
      </c>
      <c r="B4097" t="s">
        <v>9257</v>
      </c>
      <c r="C4097" t="s">
        <v>2770</v>
      </c>
      <c r="D4097" t="s">
        <v>4574</v>
      </c>
    </row>
    <row r="4098" spans="1:4">
      <c r="A4098" t="s">
        <v>9258</v>
      </c>
      <c r="B4098" t="s">
        <v>9259</v>
      </c>
      <c r="C4098" t="s">
        <v>2770</v>
      </c>
      <c r="D4098" t="s">
        <v>4574</v>
      </c>
    </row>
    <row r="4099" spans="1:4">
      <c r="A4099" t="s">
        <v>1916</v>
      </c>
      <c r="B4099" t="s">
        <v>9260</v>
      </c>
      <c r="C4099" t="s">
        <v>4513</v>
      </c>
      <c r="D4099" t="s">
        <v>4514</v>
      </c>
    </row>
    <row r="4100" spans="1:4">
      <c r="A4100" t="s">
        <v>9261</v>
      </c>
      <c r="B4100" t="s">
        <v>9262</v>
      </c>
      <c r="C4100" t="s">
        <v>2770</v>
      </c>
      <c r="D4100" t="s">
        <v>4921</v>
      </c>
    </row>
    <row r="4101" spans="1:4">
      <c r="A4101" t="s">
        <v>6431</v>
      </c>
      <c r="B4101" t="s">
        <v>9263</v>
      </c>
      <c r="C4101" t="s">
        <v>2770</v>
      </c>
      <c r="D4101" t="s">
        <v>4518</v>
      </c>
    </row>
    <row r="4102" spans="1:4">
      <c r="A4102" t="s">
        <v>9264</v>
      </c>
      <c r="B4102" t="s">
        <v>9265</v>
      </c>
      <c r="C4102" t="s">
        <v>2770</v>
      </c>
      <c r="D4102" t="s">
        <v>4522</v>
      </c>
    </row>
    <row r="4103" spans="1:4">
      <c r="A4103" t="s">
        <v>1717</v>
      </c>
      <c r="B4103" t="s">
        <v>2457</v>
      </c>
      <c r="C4103" t="s">
        <v>4542</v>
      </c>
      <c r="D4103" t="s">
        <v>4543</v>
      </c>
    </row>
    <row r="4104" spans="1:4">
      <c r="A4104" t="s">
        <v>8876</v>
      </c>
      <c r="B4104" t="s">
        <v>9266</v>
      </c>
      <c r="C4104" t="s">
        <v>2770</v>
      </c>
      <c r="D4104" t="s">
        <v>4514</v>
      </c>
    </row>
    <row r="4105" spans="1:4">
      <c r="A4105" t="s">
        <v>9267</v>
      </c>
      <c r="B4105" t="s">
        <v>2770</v>
      </c>
      <c r="C4105" t="s">
        <v>4517</v>
      </c>
      <c r="D4105" t="s">
        <v>4518</v>
      </c>
    </row>
    <row r="4106" spans="1:4">
      <c r="A4106" t="s">
        <v>9268</v>
      </c>
      <c r="B4106" t="s">
        <v>9269</v>
      </c>
      <c r="C4106" t="s">
        <v>2770</v>
      </c>
      <c r="D4106" t="s">
        <v>4522</v>
      </c>
    </row>
    <row r="4107" spans="1:4">
      <c r="A4107" t="s">
        <v>9270</v>
      </c>
      <c r="B4107" t="s">
        <v>2770</v>
      </c>
      <c r="C4107" t="s">
        <v>2770</v>
      </c>
      <c r="D4107" t="s">
        <v>4921</v>
      </c>
    </row>
    <row r="4108" spans="1:4">
      <c r="A4108" t="s">
        <v>9271</v>
      </c>
      <c r="B4108" t="s">
        <v>9272</v>
      </c>
      <c r="C4108" t="s">
        <v>4513</v>
      </c>
      <c r="D4108" t="s">
        <v>4514</v>
      </c>
    </row>
    <row r="4109" spans="1:4">
      <c r="A4109" t="s">
        <v>9273</v>
      </c>
      <c r="B4109" t="s">
        <v>2770</v>
      </c>
      <c r="C4109" t="s">
        <v>2770</v>
      </c>
      <c r="D4109" t="s">
        <v>4514</v>
      </c>
    </row>
    <row r="4110" spans="1:4">
      <c r="A4110" t="s">
        <v>1900</v>
      </c>
      <c r="B4110" t="s">
        <v>2605</v>
      </c>
      <c r="C4110" t="s">
        <v>2770</v>
      </c>
      <c r="D4110" t="s">
        <v>4522</v>
      </c>
    </row>
    <row r="4111" spans="1:4">
      <c r="A4111" t="s">
        <v>9274</v>
      </c>
      <c r="B4111" t="s">
        <v>9275</v>
      </c>
      <c r="C4111" t="s">
        <v>2770</v>
      </c>
      <c r="D4111" t="s">
        <v>4522</v>
      </c>
    </row>
    <row r="4112" spans="1:4">
      <c r="A4112" t="s">
        <v>9276</v>
      </c>
      <c r="B4112" t="s">
        <v>9277</v>
      </c>
      <c r="C4112" t="s">
        <v>2770</v>
      </c>
      <c r="D4112" t="s">
        <v>4522</v>
      </c>
    </row>
    <row r="4113" spans="1:4">
      <c r="A4113" t="s">
        <v>601</v>
      </c>
      <c r="B4113" t="s">
        <v>2670</v>
      </c>
      <c r="C4113" t="s">
        <v>4513</v>
      </c>
      <c r="D4113" t="s">
        <v>4514</v>
      </c>
    </row>
    <row r="4114" spans="1:4">
      <c r="A4114" t="s">
        <v>9278</v>
      </c>
      <c r="B4114" t="s">
        <v>9279</v>
      </c>
      <c r="C4114" t="s">
        <v>2770</v>
      </c>
      <c r="D4114" t="s">
        <v>4522</v>
      </c>
    </row>
    <row r="4115" spans="1:4">
      <c r="A4115" t="s">
        <v>9280</v>
      </c>
      <c r="B4115" t="s">
        <v>9281</v>
      </c>
      <c r="C4115" t="s">
        <v>2770</v>
      </c>
      <c r="D4115" t="s">
        <v>4522</v>
      </c>
    </row>
    <row r="4116" spans="1:4">
      <c r="A4116" t="s">
        <v>9282</v>
      </c>
      <c r="B4116" t="s">
        <v>9283</v>
      </c>
      <c r="C4116" t="s">
        <v>2770</v>
      </c>
      <c r="D4116" t="s">
        <v>4522</v>
      </c>
    </row>
    <row r="4117" spans="1:4">
      <c r="A4117" t="s">
        <v>9284</v>
      </c>
      <c r="B4117" t="s">
        <v>9285</v>
      </c>
      <c r="C4117" t="s">
        <v>2770</v>
      </c>
      <c r="D4117" t="s">
        <v>4522</v>
      </c>
    </row>
    <row r="4118" spans="1:4">
      <c r="A4118" t="s">
        <v>9190</v>
      </c>
      <c r="B4118" t="s">
        <v>9286</v>
      </c>
      <c r="C4118" t="s">
        <v>2770</v>
      </c>
      <c r="D4118" t="s">
        <v>4522</v>
      </c>
    </row>
    <row r="4119" spans="1:4">
      <c r="A4119" t="s">
        <v>9287</v>
      </c>
      <c r="B4119" t="s">
        <v>9288</v>
      </c>
      <c r="C4119" t="s">
        <v>2770</v>
      </c>
      <c r="D4119" t="s">
        <v>4522</v>
      </c>
    </row>
    <row r="4120" spans="1:4">
      <c r="A4120" t="s">
        <v>5211</v>
      </c>
      <c r="B4120" t="s">
        <v>9289</v>
      </c>
      <c r="C4120" t="s">
        <v>4542</v>
      </c>
      <c r="D4120" t="s">
        <v>4543</v>
      </c>
    </row>
    <row r="4121" spans="1:4">
      <c r="A4121" t="s">
        <v>5213</v>
      </c>
      <c r="B4121" t="s">
        <v>9290</v>
      </c>
      <c r="C4121" t="s">
        <v>4517</v>
      </c>
      <c r="D4121" t="s">
        <v>4518</v>
      </c>
    </row>
    <row r="4122" spans="1:4">
      <c r="A4122" t="s">
        <v>9291</v>
      </c>
      <c r="B4122" t="s">
        <v>9292</v>
      </c>
      <c r="C4122" t="s">
        <v>2770</v>
      </c>
      <c r="D4122" t="s">
        <v>4522</v>
      </c>
    </row>
    <row r="4123" spans="1:4">
      <c r="A4123" t="s">
        <v>9293</v>
      </c>
      <c r="B4123" t="s">
        <v>9294</v>
      </c>
      <c r="C4123" t="s">
        <v>2770</v>
      </c>
      <c r="D4123" t="s">
        <v>4522</v>
      </c>
    </row>
    <row r="4124" spans="1:4">
      <c r="A4124" t="s">
        <v>9295</v>
      </c>
      <c r="B4124" t="s">
        <v>2770</v>
      </c>
      <c r="C4124" t="s">
        <v>4586</v>
      </c>
      <c r="D4124" t="s">
        <v>4522</v>
      </c>
    </row>
    <row r="4125" spans="1:4">
      <c r="A4125" t="s">
        <v>600</v>
      </c>
      <c r="B4125" t="s">
        <v>2770</v>
      </c>
      <c r="C4125" t="s">
        <v>2770</v>
      </c>
      <c r="D4125" t="s">
        <v>4514</v>
      </c>
    </row>
    <row r="4126" spans="1:4">
      <c r="A4126" t="s">
        <v>9296</v>
      </c>
      <c r="B4126" t="s">
        <v>9297</v>
      </c>
      <c r="C4126" t="s">
        <v>2770</v>
      </c>
      <c r="D4126" t="s">
        <v>4522</v>
      </c>
    </row>
    <row r="4127" spans="1:4">
      <c r="A4127" t="s">
        <v>9298</v>
      </c>
      <c r="B4127" t="s">
        <v>9299</v>
      </c>
      <c r="C4127" t="s">
        <v>4517</v>
      </c>
      <c r="D4127" t="s">
        <v>4518</v>
      </c>
    </row>
    <row r="4128" spans="1:4">
      <c r="A4128" t="s">
        <v>9300</v>
      </c>
      <c r="B4128" t="s">
        <v>9101</v>
      </c>
      <c r="C4128" t="s">
        <v>4586</v>
      </c>
      <c r="D4128" t="s">
        <v>4522</v>
      </c>
    </row>
    <row r="4129" spans="1:4">
      <c r="A4129" t="s">
        <v>5934</v>
      </c>
      <c r="B4129" t="s">
        <v>9301</v>
      </c>
      <c r="C4129" t="s">
        <v>4586</v>
      </c>
      <c r="D4129" t="s">
        <v>4522</v>
      </c>
    </row>
    <row r="4130" spans="1:4" ht="267.75">
      <c r="A4130" t="s">
        <v>9302</v>
      </c>
      <c r="B4130" s="17" t="s">
        <v>9303</v>
      </c>
      <c r="C4130" t="s">
        <v>2770</v>
      </c>
      <c r="D4130" t="s">
        <v>4522</v>
      </c>
    </row>
    <row r="4131" spans="1:4">
      <c r="A4131" t="s">
        <v>9304</v>
      </c>
      <c r="B4131" t="s">
        <v>9305</v>
      </c>
      <c r="C4131" t="s">
        <v>4586</v>
      </c>
      <c r="D4131" t="s">
        <v>4522</v>
      </c>
    </row>
    <row r="4132" spans="1:4">
      <c r="A4132" t="s">
        <v>9306</v>
      </c>
      <c r="B4132" t="s">
        <v>2770</v>
      </c>
      <c r="C4132" t="s">
        <v>2770</v>
      </c>
      <c r="D4132" t="s">
        <v>4514</v>
      </c>
    </row>
    <row r="4133" spans="1:4">
      <c r="A4133" t="s">
        <v>9307</v>
      </c>
      <c r="B4133" t="s">
        <v>9308</v>
      </c>
      <c r="C4133" t="s">
        <v>4513</v>
      </c>
      <c r="D4133" t="s">
        <v>4514</v>
      </c>
    </row>
    <row r="4134" spans="1:4">
      <c r="A4134" t="s">
        <v>7133</v>
      </c>
      <c r="B4134" t="s">
        <v>7134</v>
      </c>
      <c r="C4134" t="s">
        <v>4533</v>
      </c>
      <c r="D4134" t="s">
        <v>4551</v>
      </c>
    </row>
    <row r="4135" spans="1:4">
      <c r="A4135" t="s">
        <v>7146</v>
      </c>
      <c r="B4135" t="s">
        <v>2770</v>
      </c>
      <c r="C4135" t="s">
        <v>4521</v>
      </c>
      <c r="D4135" t="s">
        <v>4921</v>
      </c>
    </row>
    <row r="4136" spans="1:4">
      <c r="A4136" t="s">
        <v>7129</v>
      </c>
      <c r="B4136" t="s">
        <v>2770</v>
      </c>
      <c r="C4136" t="s">
        <v>4513</v>
      </c>
      <c r="D4136" t="s">
        <v>4514</v>
      </c>
    </row>
    <row r="4137" spans="1:4">
      <c r="A4137" t="s">
        <v>7161</v>
      </c>
      <c r="B4137" t="s">
        <v>7162</v>
      </c>
      <c r="C4137" t="s">
        <v>4513</v>
      </c>
      <c r="D4137" t="s">
        <v>4514</v>
      </c>
    </row>
    <row r="4138" spans="1:4">
      <c r="A4138" t="s">
        <v>4927</v>
      </c>
      <c r="B4138" t="s">
        <v>7160</v>
      </c>
      <c r="C4138" t="s">
        <v>5391</v>
      </c>
      <c r="D4138" t="s">
        <v>4929</v>
      </c>
    </row>
    <row r="4139" spans="1:4">
      <c r="A4139" t="s">
        <v>601</v>
      </c>
      <c r="B4139" t="s">
        <v>7130</v>
      </c>
      <c r="C4139" t="s">
        <v>4513</v>
      </c>
      <c r="D4139" t="s">
        <v>4514</v>
      </c>
    </row>
    <row r="4140" spans="1:4">
      <c r="A4140" t="s">
        <v>7131</v>
      </c>
      <c r="B4140" t="s">
        <v>7132</v>
      </c>
      <c r="C4140" t="s">
        <v>5391</v>
      </c>
      <c r="D4140" t="s">
        <v>4522</v>
      </c>
    </row>
    <row r="4141" spans="1:4">
      <c r="A4141" t="s">
        <v>7175</v>
      </c>
      <c r="B4141" t="s">
        <v>4744</v>
      </c>
      <c r="C4141" t="s">
        <v>4517</v>
      </c>
      <c r="D4141" t="s">
        <v>4518</v>
      </c>
    </row>
    <row r="4142" spans="1:4">
      <c r="A4142" t="s">
        <v>7164</v>
      </c>
      <c r="B4142" t="s">
        <v>7165</v>
      </c>
      <c r="C4142" t="s">
        <v>4533</v>
      </c>
      <c r="D4142" t="s">
        <v>4551</v>
      </c>
    </row>
    <row r="4143" spans="1:4">
      <c r="A4143" t="s">
        <v>6692</v>
      </c>
      <c r="B4143" t="s">
        <v>7166</v>
      </c>
      <c r="C4143" t="s">
        <v>5406</v>
      </c>
      <c r="D4143" t="s">
        <v>4968</v>
      </c>
    </row>
    <row r="4144" spans="1:4">
      <c r="A4144" t="s">
        <v>7136</v>
      </c>
      <c r="B4144" t="s">
        <v>4751</v>
      </c>
      <c r="C4144" t="s">
        <v>4586</v>
      </c>
      <c r="D4144" t="s">
        <v>4522</v>
      </c>
    </row>
    <row r="4145" spans="1:4">
      <c r="A4145" t="s">
        <v>7169</v>
      </c>
      <c r="B4145" t="s">
        <v>7170</v>
      </c>
      <c r="C4145" t="s">
        <v>4586</v>
      </c>
      <c r="D4145" t="s">
        <v>4522</v>
      </c>
    </row>
    <row r="4146" spans="1:4">
      <c r="A4146" t="s">
        <v>7151</v>
      </c>
      <c r="B4146" t="s">
        <v>7152</v>
      </c>
      <c r="C4146" t="s">
        <v>4665</v>
      </c>
      <c r="D4146" t="s">
        <v>4522</v>
      </c>
    </row>
    <row r="4147" spans="1:4">
      <c r="A4147" t="s">
        <v>4754</v>
      </c>
      <c r="B4147" t="s">
        <v>4755</v>
      </c>
      <c r="C4147" t="s">
        <v>4573</v>
      </c>
      <c r="D4147" t="s">
        <v>4574</v>
      </c>
    </row>
    <row r="4148" spans="1:4">
      <c r="A4148" t="s">
        <v>7173</v>
      </c>
      <c r="B4148" t="s">
        <v>7174</v>
      </c>
      <c r="C4148" t="s">
        <v>4665</v>
      </c>
      <c r="D4148" t="s">
        <v>4522</v>
      </c>
    </row>
    <row r="4149" spans="1:4">
      <c r="A4149" t="s">
        <v>7142</v>
      </c>
      <c r="B4149" t="s">
        <v>7143</v>
      </c>
      <c r="C4149" t="s">
        <v>4665</v>
      </c>
      <c r="D4149" t="s">
        <v>4522</v>
      </c>
    </row>
    <row r="4150" spans="1:4">
      <c r="A4150" t="s">
        <v>5302</v>
      </c>
      <c r="B4150" t="s">
        <v>7059</v>
      </c>
      <c r="C4150" t="s">
        <v>4665</v>
      </c>
      <c r="D4150" t="s">
        <v>4522</v>
      </c>
    </row>
    <row r="4151" spans="1:4">
      <c r="A4151" t="s">
        <v>1876</v>
      </c>
      <c r="B4151" t="s">
        <v>7157</v>
      </c>
      <c r="C4151" t="s">
        <v>4513</v>
      </c>
      <c r="D4151" t="s">
        <v>4514</v>
      </c>
    </row>
    <row r="4152" spans="1:4">
      <c r="A4152" t="s">
        <v>1688</v>
      </c>
      <c r="B4152" t="s">
        <v>7103</v>
      </c>
      <c r="C4152" t="s">
        <v>4517</v>
      </c>
      <c r="D4152" t="s">
        <v>4518</v>
      </c>
    </row>
    <row r="4153" spans="1:4">
      <c r="A4153" t="s">
        <v>5358</v>
      </c>
      <c r="B4153" t="s">
        <v>2706</v>
      </c>
      <c r="C4153" t="s">
        <v>4542</v>
      </c>
      <c r="D4153" t="s">
        <v>4543</v>
      </c>
    </row>
    <row r="4154" spans="1:4">
      <c r="A4154" t="s">
        <v>1687</v>
      </c>
      <c r="B4154" t="s">
        <v>7128</v>
      </c>
      <c r="C4154" t="s">
        <v>4521</v>
      </c>
      <c r="D4154" t="s">
        <v>4921</v>
      </c>
    </row>
    <row r="4155" spans="1:4">
      <c r="A4155" t="s">
        <v>9309</v>
      </c>
      <c r="B4155" t="s">
        <v>9310</v>
      </c>
      <c r="C4155" t="s">
        <v>4521</v>
      </c>
      <c r="D4155" t="s">
        <v>4921</v>
      </c>
    </row>
    <row r="4156" spans="1:4">
      <c r="A4156" t="s">
        <v>7176</v>
      </c>
      <c r="B4156" t="s">
        <v>7177</v>
      </c>
      <c r="C4156" t="s">
        <v>9311</v>
      </c>
      <c r="D4156" t="s">
        <v>4968</v>
      </c>
    </row>
    <row r="4157" spans="1:4">
      <c r="A4157" t="s">
        <v>7167</v>
      </c>
      <c r="B4157" t="s">
        <v>7168</v>
      </c>
      <c r="C4157" t="s">
        <v>4521</v>
      </c>
      <c r="D4157" t="s">
        <v>4921</v>
      </c>
    </row>
    <row r="4158" spans="1:4">
      <c r="A4158" t="s">
        <v>9312</v>
      </c>
      <c r="B4158" t="s">
        <v>9313</v>
      </c>
      <c r="C4158" t="s">
        <v>9314</v>
      </c>
      <c r="D4158" t="s">
        <v>4899</v>
      </c>
    </row>
    <row r="4159" spans="1:4">
      <c r="A4159" t="s">
        <v>7149</v>
      </c>
      <c r="B4159" t="s">
        <v>7150</v>
      </c>
      <c r="C4159" t="s">
        <v>4521</v>
      </c>
      <c r="D4159" t="s">
        <v>4921</v>
      </c>
    </row>
    <row r="4160" spans="1:4">
      <c r="A4160" t="s">
        <v>7137</v>
      </c>
      <c r="B4160" t="s">
        <v>9315</v>
      </c>
      <c r="C4160" t="s">
        <v>4513</v>
      </c>
      <c r="D4160" t="s">
        <v>4514</v>
      </c>
    </row>
    <row r="4161" spans="1:4">
      <c r="A4161" t="s">
        <v>1689</v>
      </c>
      <c r="B4161" t="s">
        <v>7092</v>
      </c>
      <c r="C4161" t="s">
        <v>4517</v>
      </c>
      <c r="D4161" t="s">
        <v>4518</v>
      </c>
    </row>
    <row r="4162" spans="1:4">
      <c r="A4162" t="s">
        <v>6677</v>
      </c>
      <c r="B4162" t="s">
        <v>7178</v>
      </c>
      <c r="C4162" t="s">
        <v>4513</v>
      </c>
      <c r="D4162" t="s">
        <v>4514</v>
      </c>
    </row>
    <row r="4163" spans="1:4">
      <c r="A4163" t="s">
        <v>5304</v>
      </c>
      <c r="B4163" t="s">
        <v>6843</v>
      </c>
      <c r="C4163" t="s">
        <v>4665</v>
      </c>
      <c r="D4163" t="s">
        <v>4522</v>
      </c>
    </row>
    <row r="4164" spans="1:4">
      <c r="A4164" t="s">
        <v>4734</v>
      </c>
      <c r="B4164" t="s">
        <v>7139</v>
      </c>
      <c r="C4164" t="s">
        <v>4513</v>
      </c>
      <c r="D4164" t="s">
        <v>4514</v>
      </c>
    </row>
    <row r="4165" spans="1:4">
      <c r="A4165" t="s">
        <v>4821</v>
      </c>
      <c r="B4165" t="s">
        <v>4740</v>
      </c>
      <c r="C4165" t="s">
        <v>2770</v>
      </c>
      <c r="D4165" t="s">
        <v>4522</v>
      </c>
    </row>
    <row r="4166" spans="1:4">
      <c r="A4166" t="s">
        <v>4822</v>
      </c>
      <c r="B4166" t="s">
        <v>4742</v>
      </c>
      <c r="C4166" t="s">
        <v>4517</v>
      </c>
      <c r="D4166" t="s">
        <v>4518</v>
      </c>
    </row>
    <row r="4167" spans="1:4">
      <c r="A4167" t="s">
        <v>4823</v>
      </c>
      <c r="B4167" t="s">
        <v>7135</v>
      </c>
      <c r="C4167" t="s">
        <v>4517</v>
      </c>
      <c r="D4167" t="s">
        <v>4518</v>
      </c>
    </row>
    <row r="4168" spans="1:4">
      <c r="A4168" t="s">
        <v>7147</v>
      </c>
      <c r="B4168" t="s">
        <v>7148</v>
      </c>
      <c r="C4168" t="s">
        <v>4586</v>
      </c>
      <c r="D4168" t="s">
        <v>4522</v>
      </c>
    </row>
    <row r="4169" spans="1:4">
      <c r="A4169" t="s">
        <v>7140</v>
      </c>
      <c r="B4169" t="s">
        <v>7141</v>
      </c>
      <c r="C4169" t="s">
        <v>4513</v>
      </c>
      <c r="D4169" t="s">
        <v>4522</v>
      </c>
    </row>
    <row r="4170" spans="1:4">
      <c r="A4170" t="s">
        <v>7171</v>
      </c>
      <c r="B4170" t="s">
        <v>7172</v>
      </c>
      <c r="C4170" t="s">
        <v>4573</v>
      </c>
      <c r="D4170" t="s">
        <v>4574</v>
      </c>
    </row>
    <row r="4171" spans="1:4">
      <c r="A4171" t="s">
        <v>7155</v>
      </c>
      <c r="B4171" t="s">
        <v>7156</v>
      </c>
      <c r="C4171" t="s">
        <v>4521</v>
      </c>
      <c r="D4171" t="s">
        <v>4921</v>
      </c>
    </row>
    <row r="4172" spans="1:4">
      <c r="A4172" t="s">
        <v>5342</v>
      </c>
      <c r="B4172" t="s">
        <v>6845</v>
      </c>
      <c r="C4172" t="s">
        <v>4665</v>
      </c>
      <c r="D4172" t="s">
        <v>4522</v>
      </c>
    </row>
    <row r="4173" spans="1:4">
      <c r="A4173" t="s">
        <v>7144</v>
      </c>
      <c r="B4173" t="s">
        <v>7145</v>
      </c>
      <c r="C4173" t="s">
        <v>4573</v>
      </c>
      <c r="D4173" t="s">
        <v>4968</v>
      </c>
    </row>
    <row r="4174" spans="1:4">
      <c r="A4174" t="s">
        <v>7158</v>
      </c>
      <c r="B4174" t="s">
        <v>7159</v>
      </c>
      <c r="C4174" t="s">
        <v>4665</v>
      </c>
      <c r="D4174" t="s">
        <v>4921</v>
      </c>
    </row>
    <row r="4175" spans="1:4">
      <c r="A4175" t="s">
        <v>600</v>
      </c>
      <c r="B4175" t="s">
        <v>2770</v>
      </c>
      <c r="C4175" t="s">
        <v>2770</v>
      </c>
      <c r="D4175" t="s">
        <v>4514</v>
      </c>
    </row>
    <row r="4176" spans="1:4">
      <c r="A4176" t="s">
        <v>1690</v>
      </c>
      <c r="B4176" t="s">
        <v>4591</v>
      </c>
      <c r="C4176" t="s">
        <v>4542</v>
      </c>
      <c r="D4176" t="s">
        <v>4543</v>
      </c>
    </row>
    <row r="4177" spans="1:4">
      <c r="A4177" t="s">
        <v>7163</v>
      </c>
      <c r="B4177" t="s">
        <v>4753</v>
      </c>
      <c r="C4177" t="s">
        <v>4665</v>
      </c>
      <c r="D4177" t="s">
        <v>4921</v>
      </c>
    </row>
    <row r="4178" spans="1:4">
      <c r="A4178" t="s">
        <v>4635</v>
      </c>
      <c r="B4178" t="s">
        <v>9316</v>
      </c>
      <c r="C4178" t="s">
        <v>4573</v>
      </c>
      <c r="D4178" t="s">
        <v>4574</v>
      </c>
    </row>
    <row r="4179" spans="1:4">
      <c r="A4179" t="s">
        <v>7153</v>
      </c>
      <c r="B4179" t="s">
        <v>7154</v>
      </c>
      <c r="C4179" t="s">
        <v>4517</v>
      </c>
      <c r="D4179" t="s">
        <v>4518</v>
      </c>
    </row>
    <row r="4180" spans="1:4">
      <c r="A4180" t="s">
        <v>7325</v>
      </c>
      <c r="B4180" t="s">
        <v>7326</v>
      </c>
      <c r="C4180" t="s">
        <v>4513</v>
      </c>
      <c r="D4180" t="s">
        <v>4514</v>
      </c>
    </row>
    <row r="4181" spans="1:4">
      <c r="A4181" t="s">
        <v>7137</v>
      </c>
      <c r="B4181" t="s">
        <v>7319</v>
      </c>
      <c r="C4181" t="s">
        <v>4513</v>
      </c>
      <c r="D4181" t="s">
        <v>4514</v>
      </c>
    </row>
    <row r="4182" spans="1:4">
      <c r="A4182" t="s">
        <v>7311</v>
      </c>
      <c r="B4182" t="s">
        <v>7312</v>
      </c>
      <c r="C4182" t="s">
        <v>4513</v>
      </c>
      <c r="D4182" t="s">
        <v>4514</v>
      </c>
    </row>
    <row r="4183" spans="1:4">
      <c r="A4183" t="s">
        <v>7327</v>
      </c>
      <c r="B4183" t="s">
        <v>7328</v>
      </c>
      <c r="C4183" t="s">
        <v>4665</v>
      </c>
      <c r="D4183" t="s">
        <v>4921</v>
      </c>
    </row>
    <row r="4184" spans="1:4">
      <c r="A4184" t="s">
        <v>7322</v>
      </c>
      <c r="B4184" t="s">
        <v>7323</v>
      </c>
      <c r="C4184" t="s">
        <v>4513</v>
      </c>
      <c r="D4184" t="s">
        <v>4514</v>
      </c>
    </row>
    <row r="4185" spans="1:4">
      <c r="A4185" t="s">
        <v>7329</v>
      </c>
      <c r="B4185" t="s">
        <v>7330</v>
      </c>
      <c r="C4185" t="s">
        <v>4665</v>
      </c>
      <c r="D4185" t="s">
        <v>4522</v>
      </c>
    </row>
    <row r="4186" spans="1:4">
      <c r="A4186" t="s">
        <v>7324</v>
      </c>
      <c r="B4186" t="s">
        <v>2609</v>
      </c>
      <c r="C4186" t="s">
        <v>4573</v>
      </c>
      <c r="D4186" t="s">
        <v>4574</v>
      </c>
    </row>
    <row r="4187" spans="1:4">
      <c r="A4187" t="s">
        <v>7331</v>
      </c>
      <c r="B4187" t="s">
        <v>2613</v>
      </c>
      <c r="C4187" t="s">
        <v>4517</v>
      </c>
      <c r="D4187" t="s">
        <v>4518</v>
      </c>
    </row>
    <row r="4188" spans="1:4">
      <c r="A4188" t="s">
        <v>7317</v>
      </c>
      <c r="B4188" t="s">
        <v>7318</v>
      </c>
      <c r="C4188" t="s">
        <v>4513</v>
      </c>
      <c r="D4188" t="s">
        <v>4899</v>
      </c>
    </row>
    <row r="4189" spans="1:4">
      <c r="A4189" t="s">
        <v>7320</v>
      </c>
      <c r="B4189" t="s">
        <v>7321</v>
      </c>
      <c r="C4189" t="s">
        <v>4573</v>
      </c>
      <c r="D4189" t="s">
        <v>4574</v>
      </c>
    </row>
    <row r="4190" spans="1:4">
      <c r="A4190" t="s">
        <v>1690</v>
      </c>
      <c r="B4190" t="s">
        <v>4591</v>
      </c>
      <c r="C4190" t="s">
        <v>4542</v>
      </c>
      <c r="D4190" t="s">
        <v>4543</v>
      </c>
    </row>
    <row r="4191" spans="1:4">
      <c r="A4191" t="s">
        <v>7186</v>
      </c>
      <c r="B4191" t="s">
        <v>4829</v>
      </c>
      <c r="C4191" t="s">
        <v>4573</v>
      </c>
      <c r="D4191" t="s">
        <v>4574</v>
      </c>
    </row>
    <row r="4192" spans="1:4">
      <c r="A4192" t="s">
        <v>7194</v>
      </c>
      <c r="B4192" t="s">
        <v>7195</v>
      </c>
      <c r="C4192" t="s">
        <v>2770</v>
      </c>
      <c r="D4192" t="s">
        <v>4522</v>
      </c>
    </row>
    <row r="4193" spans="1:4">
      <c r="A4193" t="s">
        <v>7206</v>
      </c>
      <c r="B4193" t="s">
        <v>4833</v>
      </c>
      <c r="C4193" t="s">
        <v>4573</v>
      </c>
      <c r="D4193" t="s">
        <v>4574</v>
      </c>
    </row>
    <row r="4194" spans="1:4">
      <c r="A4194" t="s">
        <v>7187</v>
      </c>
      <c r="B4194" t="s">
        <v>4835</v>
      </c>
      <c r="C4194" t="s">
        <v>4573</v>
      </c>
      <c r="D4194" t="s">
        <v>4574</v>
      </c>
    </row>
    <row r="4195" spans="1:4">
      <c r="A4195" t="s">
        <v>7183</v>
      </c>
      <c r="B4195" t="s">
        <v>7184</v>
      </c>
      <c r="C4195" t="s">
        <v>4573</v>
      </c>
      <c r="D4195" t="s">
        <v>4574</v>
      </c>
    </row>
    <row r="4196" spans="1:4">
      <c r="A4196" t="s">
        <v>7185</v>
      </c>
      <c r="B4196" t="s">
        <v>4837</v>
      </c>
      <c r="C4196" t="s">
        <v>2770</v>
      </c>
      <c r="D4196" t="s">
        <v>4551</v>
      </c>
    </row>
    <row r="4197" spans="1:4">
      <c r="A4197" t="s">
        <v>7198</v>
      </c>
      <c r="B4197" t="s">
        <v>7199</v>
      </c>
      <c r="C4197" t="s">
        <v>4573</v>
      </c>
      <c r="D4197" t="s">
        <v>4574</v>
      </c>
    </row>
    <row r="4198" spans="1:4">
      <c r="A4198" t="s">
        <v>7200</v>
      </c>
      <c r="B4198" t="s">
        <v>7201</v>
      </c>
      <c r="C4198" t="s">
        <v>4573</v>
      </c>
      <c r="D4198" t="s">
        <v>4574</v>
      </c>
    </row>
    <row r="4199" spans="1:4">
      <c r="A4199" t="s">
        <v>7190</v>
      </c>
      <c r="B4199" t="s">
        <v>7191</v>
      </c>
      <c r="C4199" t="s">
        <v>2770</v>
      </c>
      <c r="D4199" t="s">
        <v>4551</v>
      </c>
    </row>
    <row r="4200" spans="1:4">
      <c r="A4200" t="s">
        <v>7192</v>
      </c>
      <c r="B4200" t="s">
        <v>7193</v>
      </c>
      <c r="C4200" t="s">
        <v>4533</v>
      </c>
      <c r="D4200" t="s">
        <v>4551</v>
      </c>
    </row>
    <row r="4201" spans="1:4">
      <c r="A4201" t="s">
        <v>7209</v>
      </c>
      <c r="B4201" t="s">
        <v>7210</v>
      </c>
      <c r="C4201" t="s">
        <v>2770</v>
      </c>
      <c r="D4201" t="s">
        <v>4968</v>
      </c>
    </row>
    <row r="4202" spans="1:4">
      <c r="A4202" t="s">
        <v>7196</v>
      </c>
      <c r="B4202" t="s">
        <v>7197</v>
      </c>
      <c r="C4202" t="s">
        <v>2770</v>
      </c>
      <c r="D4202" t="s">
        <v>4770</v>
      </c>
    </row>
    <row r="4203" spans="1:4">
      <c r="A4203" t="s">
        <v>599</v>
      </c>
      <c r="B4203" t="s">
        <v>1974</v>
      </c>
      <c r="C4203" t="s">
        <v>4517</v>
      </c>
      <c r="D4203" t="s">
        <v>4518</v>
      </c>
    </row>
    <row r="4204" spans="1:4">
      <c r="A4204" t="s">
        <v>601</v>
      </c>
      <c r="B4204" t="s">
        <v>7130</v>
      </c>
      <c r="C4204" t="s">
        <v>4513</v>
      </c>
      <c r="D4204" t="s">
        <v>4514</v>
      </c>
    </row>
    <row r="4205" spans="1:4">
      <c r="A4205" t="s">
        <v>600</v>
      </c>
      <c r="B4205" t="s">
        <v>2770</v>
      </c>
      <c r="C4205" t="s">
        <v>2770</v>
      </c>
      <c r="D4205" t="s">
        <v>4514</v>
      </c>
    </row>
    <row r="4206" spans="1:4">
      <c r="A4206" t="s">
        <v>7137</v>
      </c>
      <c r="B4206" t="s">
        <v>4746</v>
      </c>
      <c r="C4206" t="s">
        <v>4513</v>
      </c>
      <c r="D4206" t="s">
        <v>4514</v>
      </c>
    </row>
    <row r="4207" spans="1:4">
      <c r="A4207" t="s">
        <v>7202</v>
      </c>
      <c r="B4207" t="s">
        <v>7203</v>
      </c>
      <c r="C4207" t="s">
        <v>4573</v>
      </c>
      <c r="D4207" t="s">
        <v>4574</v>
      </c>
    </row>
    <row r="4208" spans="1:4">
      <c r="A4208" t="s">
        <v>7207</v>
      </c>
      <c r="B4208" t="s">
        <v>7208</v>
      </c>
      <c r="C4208" t="s">
        <v>4573</v>
      </c>
      <c r="D4208" t="s">
        <v>4574</v>
      </c>
    </row>
    <row r="4209" spans="1:4">
      <c r="A4209" t="s">
        <v>7188</v>
      </c>
      <c r="B4209" t="s">
        <v>7189</v>
      </c>
      <c r="C4209" t="s">
        <v>2770</v>
      </c>
      <c r="D4209" t="s">
        <v>4551</v>
      </c>
    </row>
    <row r="4210" spans="1:4">
      <c r="A4210" t="s">
        <v>7204</v>
      </c>
      <c r="B4210" t="s">
        <v>7205</v>
      </c>
      <c r="C4210" t="s">
        <v>4573</v>
      </c>
      <c r="D4210" t="s">
        <v>4574</v>
      </c>
    </row>
    <row r="4211" spans="1:4">
      <c r="A4211" t="s">
        <v>9317</v>
      </c>
      <c r="B4211" t="s">
        <v>2770</v>
      </c>
      <c r="C4211" t="s">
        <v>4586</v>
      </c>
      <c r="D4211" t="s">
        <v>4522</v>
      </c>
    </row>
    <row r="4212" spans="1:4">
      <c r="A4212" t="s">
        <v>7364</v>
      </c>
      <c r="B4212" t="s">
        <v>2770</v>
      </c>
      <c r="C4212" t="s">
        <v>2770</v>
      </c>
      <c r="D4212" t="s">
        <v>4551</v>
      </c>
    </row>
    <row r="4213" spans="1:4">
      <c r="A4213" t="s">
        <v>9318</v>
      </c>
      <c r="B4213" t="s">
        <v>2770</v>
      </c>
      <c r="C4213" t="s">
        <v>4513</v>
      </c>
      <c r="D4213" t="s">
        <v>4899</v>
      </c>
    </row>
    <row r="4214" spans="1:4">
      <c r="A4214" t="s">
        <v>9318</v>
      </c>
      <c r="B4214" t="s">
        <v>2770</v>
      </c>
      <c r="C4214" t="s">
        <v>4513</v>
      </c>
      <c r="D4214" t="s">
        <v>4899</v>
      </c>
    </row>
    <row r="4215" spans="1:4">
      <c r="A4215" t="s">
        <v>9319</v>
      </c>
      <c r="B4215" t="s">
        <v>2770</v>
      </c>
      <c r="C4215" t="s">
        <v>4586</v>
      </c>
      <c r="D4215" t="s">
        <v>4522</v>
      </c>
    </row>
    <row r="4216" spans="1:4">
      <c r="A4216" t="s">
        <v>9320</v>
      </c>
      <c r="B4216" t="s">
        <v>2770</v>
      </c>
      <c r="C4216" t="s">
        <v>2770</v>
      </c>
      <c r="D4216" t="s">
        <v>4551</v>
      </c>
    </row>
    <row r="4217" spans="1:4">
      <c r="A4217" t="s">
        <v>7565</v>
      </c>
      <c r="B4217" t="s">
        <v>9321</v>
      </c>
      <c r="C4217" t="s">
        <v>4586</v>
      </c>
      <c r="D4217" t="s">
        <v>4522</v>
      </c>
    </row>
    <row r="4218" spans="1:4">
      <c r="A4218" t="s">
        <v>7550</v>
      </c>
      <c r="B4218" t="s">
        <v>5808</v>
      </c>
      <c r="C4218" t="s">
        <v>4665</v>
      </c>
      <c r="D4218" t="s">
        <v>4522</v>
      </c>
    </row>
    <row r="4219" spans="1:4">
      <c r="A4219" t="s">
        <v>7359</v>
      </c>
      <c r="B4219" t="s">
        <v>9322</v>
      </c>
      <c r="C4219" t="s">
        <v>2770</v>
      </c>
      <c r="D4219" t="s">
        <v>4574</v>
      </c>
    </row>
    <row r="4220" spans="1:4">
      <c r="A4220" t="s">
        <v>9323</v>
      </c>
      <c r="B4220" t="s">
        <v>9324</v>
      </c>
      <c r="C4220" t="s">
        <v>4517</v>
      </c>
      <c r="D4220" t="s">
        <v>4518</v>
      </c>
    </row>
    <row r="4221" spans="1:4">
      <c r="A4221" t="s">
        <v>601</v>
      </c>
      <c r="B4221" t="s">
        <v>2670</v>
      </c>
      <c r="C4221" t="s">
        <v>4513</v>
      </c>
      <c r="D4221" t="s">
        <v>4514</v>
      </c>
    </row>
    <row r="4222" spans="1:4">
      <c r="A4222" t="s">
        <v>9325</v>
      </c>
      <c r="B4222" t="s">
        <v>9326</v>
      </c>
      <c r="C4222" t="s">
        <v>2770</v>
      </c>
      <c r="D4222" t="s">
        <v>4770</v>
      </c>
    </row>
    <row r="4223" spans="1:4">
      <c r="A4223" t="s">
        <v>600</v>
      </c>
      <c r="B4223" t="s">
        <v>2770</v>
      </c>
      <c r="C4223" t="s">
        <v>2770</v>
      </c>
      <c r="D4223" t="s">
        <v>4514</v>
      </c>
    </row>
    <row r="4224" spans="1:4">
      <c r="A4224" t="s">
        <v>600</v>
      </c>
      <c r="B4224" t="s">
        <v>2770</v>
      </c>
      <c r="C4224" t="s">
        <v>2770</v>
      </c>
      <c r="D4224" t="s">
        <v>4514</v>
      </c>
    </row>
    <row r="4225" spans="1:4">
      <c r="A4225" t="s">
        <v>1861</v>
      </c>
      <c r="B4225" t="s">
        <v>9069</v>
      </c>
      <c r="C4225" t="s">
        <v>2770</v>
      </c>
      <c r="D4225" t="s">
        <v>4522</v>
      </c>
    </row>
    <row r="4226" spans="1:4">
      <c r="A4226" t="s">
        <v>601</v>
      </c>
      <c r="B4226" t="s">
        <v>4063</v>
      </c>
      <c r="C4226" t="s">
        <v>4513</v>
      </c>
      <c r="D4226" t="s">
        <v>4514</v>
      </c>
    </row>
    <row r="4227" spans="1:4">
      <c r="A4227" t="s">
        <v>1848</v>
      </c>
      <c r="B4227" t="s">
        <v>9327</v>
      </c>
      <c r="C4227" t="s">
        <v>2770</v>
      </c>
      <c r="D4227" t="s">
        <v>4555</v>
      </c>
    </row>
    <row r="4228" spans="1:4">
      <c r="A4228" t="s">
        <v>9328</v>
      </c>
      <c r="B4228" t="s">
        <v>9329</v>
      </c>
      <c r="C4228" t="s">
        <v>2770</v>
      </c>
      <c r="D4228" t="s">
        <v>4522</v>
      </c>
    </row>
    <row r="4229" spans="1:4">
      <c r="A4229" t="s">
        <v>9330</v>
      </c>
      <c r="B4229" t="s">
        <v>2637</v>
      </c>
      <c r="C4229" t="s">
        <v>2770</v>
      </c>
      <c r="D4229" t="s">
        <v>4522</v>
      </c>
    </row>
    <row r="4230" spans="1:4">
      <c r="A4230" t="s">
        <v>8313</v>
      </c>
      <c r="B4230" t="s">
        <v>9331</v>
      </c>
      <c r="C4230" t="s">
        <v>2770</v>
      </c>
      <c r="D4230" t="s">
        <v>4522</v>
      </c>
    </row>
    <row r="4231" spans="1:4">
      <c r="A4231" t="s">
        <v>1841</v>
      </c>
      <c r="B4231" t="s">
        <v>9332</v>
      </c>
      <c r="C4231" t="s">
        <v>4513</v>
      </c>
      <c r="D4231" t="s">
        <v>4968</v>
      </c>
    </row>
    <row r="4232" spans="1:4">
      <c r="A4232" t="s">
        <v>1847</v>
      </c>
      <c r="B4232" t="s">
        <v>9333</v>
      </c>
      <c r="C4232" t="s">
        <v>2770</v>
      </c>
      <c r="D4232" t="s">
        <v>4968</v>
      </c>
    </row>
    <row r="4233" spans="1:4">
      <c r="A4233" t="s">
        <v>1872</v>
      </c>
      <c r="B4233" t="s">
        <v>9334</v>
      </c>
      <c r="C4233" t="s">
        <v>4513</v>
      </c>
      <c r="D4233" t="s">
        <v>4551</v>
      </c>
    </row>
    <row r="4234" spans="1:4">
      <c r="A4234" t="s">
        <v>9335</v>
      </c>
      <c r="B4234" t="s">
        <v>9336</v>
      </c>
      <c r="C4234" t="s">
        <v>2770</v>
      </c>
      <c r="D4234" t="s">
        <v>4522</v>
      </c>
    </row>
    <row r="4235" spans="1:4">
      <c r="A4235" t="s">
        <v>1875</v>
      </c>
      <c r="B4235" t="s">
        <v>9337</v>
      </c>
      <c r="C4235" t="s">
        <v>4513</v>
      </c>
      <c r="D4235" t="s">
        <v>4514</v>
      </c>
    </row>
    <row r="4236" spans="1:4">
      <c r="A4236" t="s">
        <v>1863</v>
      </c>
      <c r="B4236" t="s">
        <v>9338</v>
      </c>
      <c r="C4236" t="s">
        <v>4513</v>
      </c>
      <c r="D4236" t="s">
        <v>4551</v>
      </c>
    </row>
    <row r="4237" spans="1:4">
      <c r="A4237" t="s">
        <v>1846</v>
      </c>
      <c r="B4237" t="s">
        <v>5946</v>
      </c>
      <c r="C4237" t="s">
        <v>4517</v>
      </c>
      <c r="D4237" t="s">
        <v>4518</v>
      </c>
    </row>
    <row r="4238" spans="1:4">
      <c r="A4238" t="s">
        <v>9239</v>
      </c>
      <c r="B4238" t="s">
        <v>9339</v>
      </c>
      <c r="C4238" t="s">
        <v>4517</v>
      </c>
      <c r="D4238" t="s">
        <v>4518</v>
      </c>
    </row>
    <row r="4239" spans="1:4">
      <c r="A4239" t="s">
        <v>9249</v>
      </c>
      <c r="B4239" t="s">
        <v>9340</v>
      </c>
      <c r="C4239" t="s">
        <v>4517</v>
      </c>
      <c r="D4239" t="s">
        <v>4518</v>
      </c>
    </row>
    <row r="4240" spans="1:4">
      <c r="A4240" t="s">
        <v>9252</v>
      </c>
      <c r="B4240" t="s">
        <v>9341</v>
      </c>
      <c r="C4240" t="s">
        <v>2770</v>
      </c>
      <c r="D4240" t="s">
        <v>4522</v>
      </c>
    </row>
    <row r="4241" spans="1:4">
      <c r="A4241" t="s">
        <v>601</v>
      </c>
      <c r="B4241" t="s">
        <v>9342</v>
      </c>
      <c r="C4241" t="s">
        <v>4513</v>
      </c>
      <c r="D4241" t="s">
        <v>4968</v>
      </c>
    </row>
    <row r="4242" spans="1:4">
      <c r="A4242" t="s">
        <v>9237</v>
      </c>
      <c r="B4242" t="s">
        <v>9343</v>
      </c>
      <c r="C4242" t="s">
        <v>2770</v>
      </c>
      <c r="D4242" t="s">
        <v>4551</v>
      </c>
    </row>
    <row r="4243" spans="1:4">
      <c r="A4243" t="s">
        <v>599</v>
      </c>
      <c r="B4243" t="s">
        <v>4517</v>
      </c>
      <c r="C4243" t="s">
        <v>4517</v>
      </c>
      <c r="D4243" t="s">
        <v>4518</v>
      </c>
    </row>
    <row r="4244" spans="1:4">
      <c r="A4244" t="s">
        <v>1916</v>
      </c>
      <c r="B4244" t="s">
        <v>9344</v>
      </c>
      <c r="C4244" t="s">
        <v>4513</v>
      </c>
      <c r="D4244" t="s">
        <v>4968</v>
      </c>
    </row>
    <row r="4245" spans="1:4">
      <c r="A4245" t="s">
        <v>9254</v>
      </c>
      <c r="B4245" t="s">
        <v>9345</v>
      </c>
      <c r="C4245" t="s">
        <v>2770</v>
      </c>
      <c r="D4245" t="s">
        <v>4551</v>
      </c>
    </row>
    <row r="4246" spans="1:4">
      <c r="A4246" t="s">
        <v>9241</v>
      </c>
      <c r="B4246" t="s">
        <v>9346</v>
      </c>
      <c r="C4246" t="s">
        <v>2770</v>
      </c>
      <c r="D4246" t="s">
        <v>4574</v>
      </c>
    </row>
    <row r="4247" spans="1:4">
      <c r="A4247" t="s">
        <v>9347</v>
      </c>
      <c r="B4247" t="s">
        <v>9348</v>
      </c>
      <c r="C4247" t="s">
        <v>4513</v>
      </c>
      <c r="D4247" t="s">
        <v>4968</v>
      </c>
    </row>
    <row r="4248" spans="1:4">
      <c r="A4248" t="s">
        <v>9349</v>
      </c>
      <c r="B4248" t="s">
        <v>9350</v>
      </c>
      <c r="C4248" t="s">
        <v>4517</v>
      </c>
      <c r="D4248" t="s">
        <v>4518</v>
      </c>
    </row>
    <row r="4249" spans="1:4">
      <c r="A4249" t="s">
        <v>1687</v>
      </c>
      <c r="B4249" t="s">
        <v>2449</v>
      </c>
      <c r="C4249" t="s">
        <v>4521</v>
      </c>
      <c r="D4249" t="s">
        <v>4522</v>
      </c>
    </row>
    <row r="4250" spans="1:4">
      <c r="A4250" t="s">
        <v>2707</v>
      </c>
      <c r="B4250" t="s">
        <v>2708</v>
      </c>
      <c r="C4250" t="s">
        <v>4513</v>
      </c>
      <c r="D4250" t="s">
        <v>4968</v>
      </c>
    </row>
    <row r="4251" spans="1:4">
      <c r="A4251" t="s">
        <v>9351</v>
      </c>
      <c r="B4251" t="s">
        <v>2770</v>
      </c>
      <c r="C4251" t="s">
        <v>2770</v>
      </c>
      <c r="D4251" t="s">
        <v>4514</v>
      </c>
    </row>
    <row r="4252" spans="1:4">
      <c r="A4252" t="s">
        <v>8467</v>
      </c>
      <c r="B4252" t="s">
        <v>4656</v>
      </c>
      <c r="C4252" t="s">
        <v>4517</v>
      </c>
      <c r="D4252" t="s">
        <v>4518</v>
      </c>
    </row>
    <row r="4253" spans="1:4">
      <c r="A4253" t="s">
        <v>4651</v>
      </c>
      <c r="B4253" t="s">
        <v>9352</v>
      </c>
      <c r="C4253" t="s">
        <v>4513</v>
      </c>
      <c r="D4253" t="s">
        <v>4514</v>
      </c>
    </row>
    <row r="4254" spans="1:4">
      <c r="A4254" t="s">
        <v>9353</v>
      </c>
      <c r="B4254" t="s">
        <v>9354</v>
      </c>
      <c r="C4254" t="s">
        <v>4513</v>
      </c>
      <c r="D4254" t="s">
        <v>4968</v>
      </c>
    </row>
    <row r="4255" spans="1:4">
      <c r="A4255" t="s">
        <v>600</v>
      </c>
      <c r="B4255" t="s">
        <v>2770</v>
      </c>
      <c r="C4255" t="s">
        <v>2770</v>
      </c>
      <c r="D4255" t="s">
        <v>4514</v>
      </c>
    </row>
    <row r="4256" spans="1:4">
      <c r="A4256" t="s">
        <v>9355</v>
      </c>
      <c r="B4256" t="s">
        <v>9356</v>
      </c>
      <c r="C4256" t="s">
        <v>4513</v>
      </c>
      <c r="D4256" t="s">
        <v>4968</v>
      </c>
    </row>
    <row r="4257" spans="1:4">
      <c r="A4257" t="s">
        <v>9357</v>
      </c>
      <c r="B4257" t="s">
        <v>9358</v>
      </c>
      <c r="C4257" t="s">
        <v>4665</v>
      </c>
      <c r="D4257" t="s">
        <v>4921</v>
      </c>
    </row>
    <row r="4258" spans="1:4">
      <c r="A4258" t="s">
        <v>9359</v>
      </c>
      <c r="B4258" t="s">
        <v>4740</v>
      </c>
      <c r="C4258" t="s">
        <v>2770</v>
      </c>
      <c r="D4258" t="s">
        <v>4522</v>
      </c>
    </row>
    <row r="4259" spans="1:4">
      <c r="A4259" t="s">
        <v>9360</v>
      </c>
      <c r="B4259" t="s">
        <v>9361</v>
      </c>
      <c r="C4259" t="s">
        <v>4586</v>
      </c>
      <c r="D4259" t="s">
        <v>4522</v>
      </c>
    </row>
    <row r="4260" spans="1:4">
      <c r="A4260" t="s">
        <v>1971</v>
      </c>
      <c r="B4260" t="s">
        <v>2637</v>
      </c>
      <c r="C4260" t="s">
        <v>2770</v>
      </c>
      <c r="D4260" t="s">
        <v>4522</v>
      </c>
    </row>
    <row r="4261" spans="1:4">
      <c r="A4261" t="s">
        <v>601</v>
      </c>
      <c r="B4261" t="s">
        <v>5000</v>
      </c>
      <c r="C4261" t="s">
        <v>4513</v>
      </c>
      <c r="D4261" t="s">
        <v>4514</v>
      </c>
    </row>
    <row r="4262" spans="1:4">
      <c r="A4262" t="s">
        <v>8387</v>
      </c>
      <c r="B4262" t="s">
        <v>4653</v>
      </c>
      <c r="C4262" t="s">
        <v>4517</v>
      </c>
      <c r="D4262" t="s">
        <v>4518</v>
      </c>
    </row>
    <row r="4263" spans="1:4">
      <c r="A4263" t="s">
        <v>4515</v>
      </c>
      <c r="B4263" t="s">
        <v>9362</v>
      </c>
      <c r="C4263" t="s">
        <v>2770</v>
      </c>
      <c r="D4263" t="s">
        <v>4518</v>
      </c>
    </row>
    <row r="4264" spans="1:4">
      <c r="A4264" t="s">
        <v>9363</v>
      </c>
      <c r="B4264" t="s">
        <v>9364</v>
      </c>
      <c r="C4264" t="s">
        <v>4513</v>
      </c>
      <c r="D4264" t="s">
        <v>4968</v>
      </c>
    </row>
    <row r="4265" spans="1:4">
      <c r="A4265" t="s">
        <v>4640</v>
      </c>
      <c r="B4265" t="s">
        <v>9365</v>
      </c>
      <c r="C4265" t="s">
        <v>4513</v>
      </c>
      <c r="D4265" t="s">
        <v>4514</v>
      </c>
    </row>
    <row r="4266" spans="1:4">
      <c r="A4266" t="s">
        <v>1687</v>
      </c>
      <c r="B4266" t="s">
        <v>2449</v>
      </c>
      <c r="C4266" t="s">
        <v>4521</v>
      </c>
      <c r="D4266" t="s">
        <v>4522</v>
      </c>
    </row>
    <row r="4267" spans="1:4">
      <c r="A4267" t="s">
        <v>8876</v>
      </c>
      <c r="B4267" t="s">
        <v>8296</v>
      </c>
      <c r="C4267" t="s">
        <v>2770</v>
      </c>
      <c r="D4267" t="s">
        <v>4522</v>
      </c>
    </row>
    <row r="4268" spans="1:4">
      <c r="A4268" t="s">
        <v>9366</v>
      </c>
      <c r="B4268" t="s">
        <v>9367</v>
      </c>
      <c r="C4268" t="s">
        <v>4542</v>
      </c>
      <c r="D4268" t="s">
        <v>4518</v>
      </c>
    </row>
    <row r="4269" spans="1:4">
      <c r="A4269" t="s">
        <v>9368</v>
      </c>
      <c r="B4269" t="s">
        <v>9369</v>
      </c>
      <c r="C4269" t="s">
        <v>4513</v>
      </c>
      <c r="D4269" t="s">
        <v>4514</v>
      </c>
    </row>
    <row r="4270" spans="1:4">
      <c r="A4270" t="s">
        <v>9370</v>
      </c>
      <c r="B4270" t="s">
        <v>9371</v>
      </c>
      <c r="C4270" t="s">
        <v>277</v>
      </c>
      <c r="D4270" t="s">
        <v>4522</v>
      </c>
    </row>
    <row r="4271" spans="1:4">
      <c r="A4271" t="s">
        <v>9372</v>
      </c>
      <c r="B4271" t="s">
        <v>2706</v>
      </c>
      <c r="C4271" t="s">
        <v>4517</v>
      </c>
      <c r="D4271" t="s">
        <v>4518</v>
      </c>
    </row>
    <row r="4272" spans="1:4">
      <c r="A4272" t="s">
        <v>9355</v>
      </c>
      <c r="B4272" t="s">
        <v>9356</v>
      </c>
      <c r="C4272" t="s">
        <v>4513</v>
      </c>
      <c r="D4272" t="s">
        <v>4514</v>
      </c>
    </row>
    <row r="4273" spans="1:4">
      <c r="A4273" t="s">
        <v>9373</v>
      </c>
      <c r="B4273" t="s">
        <v>9374</v>
      </c>
      <c r="C4273" t="s">
        <v>4513</v>
      </c>
      <c r="D4273" t="s">
        <v>4968</v>
      </c>
    </row>
    <row r="4274" spans="1:4">
      <c r="A4274" t="s">
        <v>9347</v>
      </c>
      <c r="B4274" t="s">
        <v>9348</v>
      </c>
      <c r="C4274" t="s">
        <v>4513</v>
      </c>
      <c r="D4274" t="s">
        <v>4514</v>
      </c>
    </row>
    <row r="4275" spans="1:4">
      <c r="A4275" t="s">
        <v>9360</v>
      </c>
      <c r="B4275" t="s">
        <v>9375</v>
      </c>
      <c r="C4275" t="s">
        <v>4586</v>
      </c>
      <c r="D4275" t="s">
        <v>4522</v>
      </c>
    </row>
    <row r="4276" spans="1:4">
      <c r="A4276" t="s">
        <v>4618</v>
      </c>
      <c r="B4276" t="s">
        <v>9376</v>
      </c>
      <c r="C4276" t="s">
        <v>4517</v>
      </c>
      <c r="D4276" t="s">
        <v>4518</v>
      </c>
    </row>
    <row r="4277" spans="1:4">
      <c r="A4277" t="s">
        <v>8805</v>
      </c>
      <c r="B4277" t="s">
        <v>9377</v>
      </c>
      <c r="C4277" t="s">
        <v>4586</v>
      </c>
      <c r="D4277" t="s">
        <v>4522</v>
      </c>
    </row>
    <row r="4278" spans="1:4">
      <c r="A4278" t="s">
        <v>2707</v>
      </c>
      <c r="B4278" t="s">
        <v>9378</v>
      </c>
      <c r="C4278" t="s">
        <v>4513</v>
      </c>
      <c r="D4278" t="s">
        <v>4968</v>
      </c>
    </row>
    <row r="4279" spans="1:4">
      <c r="A4279" t="s">
        <v>8883</v>
      </c>
      <c r="B4279" t="s">
        <v>9379</v>
      </c>
      <c r="C4279" t="s">
        <v>277</v>
      </c>
      <c r="D4279" t="s">
        <v>4522</v>
      </c>
    </row>
    <row r="4280" spans="1:4">
      <c r="A4280" t="s">
        <v>9380</v>
      </c>
      <c r="B4280" t="s">
        <v>9381</v>
      </c>
      <c r="C4280" t="s">
        <v>2770</v>
      </c>
      <c r="D4280" t="s">
        <v>4574</v>
      </c>
    </row>
    <row r="4281" spans="1:4">
      <c r="A4281" t="s">
        <v>9382</v>
      </c>
      <c r="B4281" t="s">
        <v>9383</v>
      </c>
      <c r="C4281" t="s">
        <v>4513</v>
      </c>
      <c r="D4281" t="s">
        <v>4968</v>
      </c>
    </row>
    <row r="4282" spans="1:4">
      <c r="A4282" t="s">
        <v>4620</v>
      </c>
      <c r="B4282" t="s">
        <v>9384</v>
      </c>
      <c r="C4282" t="s">
        <v>4517</v>
      </c>
      <c r="D4282" t="s">
        <v>4518</v>
      </c>
    </row>
    <row r="4283" spans="1:4">
      <c r="A4283" t="s">
        <v>9385</v>
      </c>
      <c r="B4283" t="s">
        <v>9386</v>
      </c>
      <c r="C4283" t="s">
        <v>4586</v>
      </c>
      <c r="D4283" t="s">
        <v>4522</v>
      </c>
    </row>
    <row r="4284" spans="1:4">
      <c r="A4284" t="s">
        <v>4575</v>
      </c>
      <c r="B4284" t="s">
        <v>9387</v>
      </c>
      <c r="C4284" t="s">
        <v>2770</v>
      </c>
      <c r="D4284" t="s">
        <v>4574</v>
      </c>
    </row>
    <row r="4285" spans="1:4">
      <c r="A4285" t="s">
        <v>4569</v>
      </c>
      <c r="B4285" t="s">
        <v>2613</v>
      </c>
      <c r="C4285" t="s">
        <v>4517</v>
      </c>
      <c r="D4285" t="s">
        <v>4518</v>
      </c>
    </row>
    <row r="4286" spans="1:4">
      <c r="A4286" t="s">
        <v>9388</v>
      </c>
      <c r="B4286" t="s">
        <v>9389</v>
      </c>
      <c r="C4286" t="s">
        <v>4521</v>
      </c>
      <c r="D4286" t="s">
        <v>4770</v>
      </c>
    </row>
    <row r="4287" spans="1:4">
      <c r="A4287" t="s">
        <v>9390</v>
      </c>
      <c r="B4287" t="s">
        <v>9391</v>
      </c>
      <c r="C4287" t="s">
        <v>2770</v>
      </c>
      <c r="D4287" t="s">
        <v>4968</v>
      </c>
    </row>
    <row r="4288" spans="1:4">
      <c r="A4288" t="s">
        <v>4715</v>
      </c>
      <c r="B4288" t="s">
        <v>9392</v>
      </c>
      <c r="C4288" t="s">
        <v>4513</v>
      </c>
      <c r="D4288" t="s">
        <v>4968</v>
      </c>
    </row>
    <row r="4289" spans="1:4">
      <c r="A4289" t="s">
        <v>9393</v>
      </c>
      <c r="B4289" t="s">
        <v>9394</v>
      </c>
      <c r="C4289" t="s">
        <v>4513</v>
      </c>
      <c r="D4289" t="s">
        <v>4968</v>
      </c>
    </row>
    <row r="4290" spans="1:4">
      <c r="A4290" t="s">
        <v>1687</v>
      </c>
      <c r="B4290" t="s">
        <v>2449</v>
      </c>
      <c r="C4290" t="s">
        <v>4521</v>
      </c>
      <c r="D4290" t="s">
        <v>4522</v>
      </c>
    </row>
    <row r="4291" spans="1:4">
      <c r="A4291" t="s">
        <v>9393</v>
      </c>
      <c r="B4291" t="s">
        <v>9394</v>
      </c>
      <c r="C4291" t="s">
        <v>4513</v>
      </c>
      <c r="D4291" t="s">
        <v>4968</v>
      </c>
    </row>
    <row r="4292" spans="1:4">
      <c r="A4292" t="s">
        <v>9390</v>
      </c>
      <c r="B4292" t="s">
        <v>9394</v>
      </c>
      <c r="C4292" t="s">
        <v>2770</v>
      </c>
      <c r="D4292" t="s">
        <v>4968</v>
      </c>
    </row>
    <row r="4293" spans="1:4">
      <c r="A4293" t="s">
        <v>9368</v>
      </c>
      <c r="B4293" t="s">
        <v>9369</v>
      </c>
      <c r="C4293" t="s">
        <v>4513</v>
      </c>
      <c r="D4293" t="s">
        <v>4968</v>
      </c>
    </row>
    <row r="4294" spans="1:4">
      <c r="A4294" t="s">
        <v>9395</v>
      </c>
      <c r="B4294" t="s">
        <v>9396</v>
      </c>
      <c r="C4294" t="s">
        <v>4513</v>
      </c>
      <c r="D4294" t="s">
        <v>4522</v>
      </c>
    </row>
    <row r="4295" spans="1:4">
      <c r="A4295" t="s">
        <v>4569</v>
      </c>
      <c r="B4295" t="s">
        <v>2613</v>
      </c>
      <c r="C4295" t="s">
        <v>4517</v>
      </c>
      <c r="D4295" t="s">
        <v>4518</v>
      </c>
    </row>
    <row r="4296" spans="1:4">
      <c r="A4296" t="s">
        <v>4575</v>
      </c>
      <c r="B4296" t="s">
        <v>9387</v>
      </c>
      <c r="C4296" t="s">
        <v>2770</v>
      </c>
      <c r="D4296" t="s">
        <v>4574</v>
      </c>
    </row>
    <row r="4297" spans="1:4">
      <c r="A4297" t="s">
        <v>9385</v>
      </c>
      <c r="B4297" t="s">
        <v>9386</v>
      </c>
      <c r="C4297" t="s">
        <v>4586</v>
      </c>
      <c r="D4297" t="s">
        <v>4522</v>
      </c>
    </row>
    <row r="4298" spans="1:4">
      <c r="A4298" t="s">
        <v>9397</v>
      </c>
      <c r="B4298" t="s">
        <v>9398</v>
      </c>
      <c r="C4298" t="s">
        <v>4513</v>
      </c>
      <c r="D4298" t="s">
        <v>4514</v>
      </c>
    </row>
    <row r="4299" spans="1:4">
      <c r="A4299" t="s">
        <v>1687</v>
      </c>
      <c r="B4299" t="s">
        <v>2449</v>
      </c>
      <c r="C4299" t="s">
        <v>4521</v>
      </c>
      <c r="D4299" t="s">
        <v>4522</v>
      </c>
    </row>
    <row r="4300" spans="1:4">
      <c r="A4300" t="s">
        <v>9399</v>
      </c>
      <c r="B4300" t="s">
        <v>9400</v>
      </c>
      <c r="C4300" t="s">
        <v>4521</v>
      </c>
      <c r="D4300" t="s">
        <v>4770</v>
      </c>
    </row>
    <row r="4301" spans="1:4">
      <c r="A4301" t="s">
        <v>9401</v>
      </c>
      <c r="B4301" t="s">
        <v>9402</v>
      </c>
      <c r="C4301" t="s">
        <v>2770</v>
      </c>
      <c r="D4301" t="s">
        <v>4551</v>
      </c>
    </row>
    <row r="4302" spans="1:4">
      <c r="A4302" t="s">
        <v>9403</v>
      </c>
      <c r="B4302" t="s">
        <v>5182</v>
      </c>
      <c r="C4302" t="s">
        <v>4586</v>
      </c>
      <c r="D4302" t="s">
        <v>4522</v>
      </c>
    </row>
    <row r="4303" spans="1:4">
      <c r="A4303" t="s">
        <v>9347</v>
      </c>
      <c r="B4303" t="s">
        <v>9348</v>
      </c>
      <c r="C4303" t="s">
        <v>4513</v>
      </c>
      <c r="D4303" t="s">
        <v>4514</v>
      </c>
    </row>
    <row r="4304" spans="1:4">
      <c r="A4304" t="s">
        <v>9401</v>
      </c>
      <c r="B4304" t="s">
        <v>9402</v>
      </c>
      <c r="C4304" t="s">
        <v>2770</v>
      </c>
      <c r="D4304" t="s">
        <v>4574</v>
      </c>
    </row>
    <row r="4305" spans="1:4">
      <c r="A4305" t="s">
        <v>9404</v>
      </c>
      <c r="B4305" t="s">
        <v>2770</v>
      </c>
      <c r="C4305" t="s">
        <v>277</v>
      </c>
      <c r="D4305" t="s">
        <v>4522</v>
      </c>
    </row>
    <row r="4306" spans="1:4">
      <c r="A4306" t="s">
        <v>9405</v>
      </c>
      <c r="B4306" t="s">
        <v>8175</v>
      </c>
      <c r="C4306" t="s">
        <v>4665</v>
      </c>
      <c r="D4306" t="s">
        <v>4522</v>
      </c>
    </row>
    <row r="4307" spans="1:4">
      <c r="A4307" t="s">
        <v>9395</v>
      </c>
      <c r="B4307" t="s">
        <v>9396</v>
      </c>
      <c r="C4307" t="s">
        <v>4513</v>
      </c>
      <c r="D4307" t="s">
        <v>4514</v>
      </c>
    </row>
    <row r="4308" spans="1:4">
      <c r="A4308" t="s">
        <v>9406</v>
      </c>
      <c r="B4308" t="s">
        <v>9365</v>
      </c>
      <c r="C4308" t="s">
        <v>4513</v>
      </c>
      <c r="D4308" t="s">
        <v>4514</v>
      </c>
    </row>
    <row r="4309" spans="1:4">
      <c r="A4309" t="s">
        <v>9407</v>
      </c>
      <c r="B4309" t="s">
        <v>8296</v>
      </c>
      <c r="C4309" t="s">
        <v>2770</v>
      </c>
      <c r="D4309" t="s">
        <v>4522</v>
      </c>
    </row>
    <row r="4310" spans="1:4">
      <c r="A4310" t="s">
        <v>9408</v>
      </c>
      <c r="B4310" t="s">
        <v>9409</v>
      </c>
      <c r="C4310" t="s">
        <v>4586</v>
      </c>
      <c r="D4310" t="s">
        <v>4522</v>
      </c>
    </row>
    <row r="4311" spans="1:4">
      <c r="A4311" t="s">
        <v>9410</v>
      </c>
      <c r="B4311" t="s">
        <v>2579</v>
      </c>
      <c r="C4311" t="s">
        <v>4542</v>
      </c>
      <c r="D4311" t="s">
        <v>4543</v>
      </c>
    </row>
    <row r="4312" spans="1:4">
      <c r="A4312" t="s">
        <v>1687</v>
      </c>
      <c r="B4312" t="s">
        <v>2449</v>
      </c>
      <c r="C4312" t="s">
        <v>4521</v>
      </c>
      <c r="D4312" t="s">
        <v>4522</v>
      </c>
    </row>
    <row r="4313" spans="1:4">
      <c r="A4313" t="s">
        <v>9411</v>
      </c>
      <c r="B4313" t="s">
        <v>9412</v>
      </c>
      <c r="C4313" t="s">
        <v>4513</v>
      </c>
      <c r="D4313" t="s">
        <v>4514</v>
      </c>
    </row>
    <row r="4314" spans="1:4">
      <c r="A4314" t="s">
        <v>9413</v>
      </c>
      <c r="B4314" t="s">
        <v>9414</v>
      </c>
      <c r="C4314" t="s">
        <v>2770</v>
      </c>
      <c r="D4314" t="s">
        <v>4574</v>
      </c>
    </row>
    <row r="4315" spans="1:4">
      <c r="A4315" t="s">
        <v>9415</v>
      </c>
      <c r="B4315" t="s">
        <v>4596</v>
      </c>
      <c r="C4315" t="s">
        <v>4517</v>
      </c>
      <c r="D4315" t="s">
        <v>4518</v>
      </c>
    </row>
    <row r="4316" spans="1:4">
      <c r="A4316" t="s">
        <v>1687</v>
      </c>
      <c r="B4316" t="s">
        <v>2449</v>
      </c>
      <c r="C4316" t="s">
        <v>4521</v>
      </c>
      <c r="D4316" t="s">
        <v>4522</v>
      </c>
    </row>
    <row r="4317" spans="1:4">
      <c r="A4317" t="s">
        <v>9397</v>
      </c>
      <c r="B4317" t="s">
        <v>9398</v>
      </c>
      <c r="C4317" t="s">
        <v>4513</v>
      </c>
      <c r="D4317" t="s">
        <v>4514</v>
      </c>
    </row>
    <row r="4318" spans="1:4">
      <c r="A4318" t="s">
        <v>9385</v>
      </c>
      <c r="B4318" t="s">
        <v>9386</v>
      </c>
      <c r="C4318" t="s">
        <v>4586</v>
      </c>
      <c r="D4318" t="s">
        <v>4522</v>
      </c>
    </row>
    <row r="4319" spans="1:4">
      <c r="A4319" t="s">
        <v>4575</v>
      </c>
      <c r="B4319" t="s">
        <v>9387</v>
      </c>
      <c r="C4319" t="s">
        <v>2770</v>
      </c>
      <c r="D4319" t="s">
        <v>4574</v>
      </c>
    </row>
    <row r="4320" spans="1:4">
      <c r="A4320" t="s">
        <v>4569</v>
      </c>
      <c r="B4320" t="s">
        <v>2613</v>
      </c>
      <c r="C4320" t="s">
        <v>4517</v>
      </c>
      <c r="D4320" t="s">
        <v>4518</v>
      </c>
    </row>
    <row r="4321" spans="1:4">
      <c r="A4321" t="s">
        <v>9388</v>
      </c>
      <c r="B4321" t="s">
        <v>9389</v>
      </c>
      <c r="C4321" t="s">
        <v>4521</v>
      </c>
      <c r="D4321" t="s">
        <v>4921</v>
      </c>
    </row>
    <row r="4322" spans="1:4">
      <c r="A4322" t="s">
        <v>9390</v>
      </c>
      <c r="B4322" t="s">
        <v>9394</v>
      </c>
      <c r="C4322" t="s">
        <v>2770</v>
      </c>
      <c r="D4322" t="s">
        <v>4968</v>
      </c>
    </row>
    <row r="4323" spans="1:4">
      <c r="A4323" t="s">
        <v>4715</v>
      </c>
      <c r="B4323" t="s">
        <v>9392</v>
      </c>
      <c r="C4323" t="s">
        <v>4513</v>
      </c>
      <c r="D4323" t="s">
        <v>4514</v>
      </c>
    </row>
    <row r="4324" spans="1:4">
      <c r="A4324" t="s">
        <v>9403</v>
      </c>
      <c r="B4324" t="s">
        <v>5182</v>
      </c>
      <c r="C4324" t="s">
        <v>4586</v>
      </c>
      <c r="D4324" t="s">
        <v>4522</v>
      </c>
    </row>
    <row r="4325" spans="1:4">
      <c r="A4325" t="s">
        <v>9393</v>
      </c>
      <c r="B4325" t="s">
        <v>9394</v>
      </c>
      <c r="C4325" t="s">
        <v>4513</v>
      </c>
      <c r="D4325" t="s">
        <v>4968</v>
      </c>
    </row>
    <row r="4326" spans="1:4">
      <c r="A4326" t="s">
        <v>9360</v>
      </c>
      <c r="B4326" t="s">
        <v>9361</v>
      </c>
      <c r="C4326" t="s">
        <v>4586</v>
      </c>
      <c r="D4326" t="s">
        <v>4522</v>
      </c>
    </row>
    <row r="4327" spans="1:4">
      <c r="A4327" t="s">
        <v>8815</v>
      </c>
      <c r="B4327" t="s">
        <v>9416</v>
      </c>
      <c r="C4327" t="s">
        <v>2770</v>
      </c>
      <c r="D4327" t="s">
        <v>4522</v>
      </c>
    </row>
    <row r="4328" spans="1:4">
      <c r="A4328" t="s">
        <v>9355</v>
      </c>
      <c r="B4328" t="s">
        <v>9356</v>
      </c>
      <c r="C4328" t="s">
        <v>4513</v>
      </c>
      <c r="D4328" t="s">
        <v>4514</v>
      </c>
    </row>
    <row r="4329" spans="1:4">
      <c r="A4329" t="s">
        <v>9417</v>
      </c>
      <c r="B4329" t="s">
        <v>9418</v>
      </c>
      <c r="C4329" t="s">
        <v>4586</v>
      </c>
      <c r="D4329" t="s">
        <v>4522</v>
      </c>
    </row>
    <row r="4330" spans="1:4">
      <c r="A4330" t="s">
        <v>9419</v>
      </c>
      <c r="B4330" t="s">
        <v>9420</v>
      </c>
      <c r="C4330" t="s">
        <v>2770</v>
      </c>
      <c r="D4330" t="s">
        <v>4968</v>
      </c>
    </row>
    <row r="4331" spans="1:4">
      <c r="A4331" t="s">
        <v>9421</v>
      </c>
      <c r="B4331" t="s">
        <v>9422</v>
      </c>
      <c r="C4331" t="s">
        <v>2770</v>
      </c>
      <c r="D4331" t="s">
        <v>4522</v>
      </c>
    </row>
    <row r="4332" spans="1:4">
      <c r="A4332" t="s">
        <v>9423</v>
      </c>
      <c r="B4332" t="s">
        <v>9424</v>
      </c>
      <c r="C4332" t="s">
        <v>4513</v>
      </c>
      <c r="D4332" t="s">
        <v>4968</v>
      </c>
    </row>
    <row r="4333" spans="1:4">
      <c r="A4333" t="s">
        <v>9425</v>
      </c>
      <c r="B4333" t="s">
        <v>9426</v>
      </c>
      <c r="C4333" t="s">
        <v>4586</v>
      </c>
      <c r="D4333" t="s">
        <v>4522</v>
      </c>
    </row>
    <row r="4334" spans="1:4">
      <c r="A4334" t="s">
        <v>9368</v>
      </c>
      <c r="B4334" t="s">
        <v>9369</v>
      </c>
      <c r="C4334" t="s">
        <v>4513</v>
      </c>
      <c r="D4334" t="s">
        <v>4968</v>
      </c>
    </row>
    <row r="4335" spans="1:4">
      <c r="A4335" t="s">
        <v>9427</v>
      </c>
      <c r="B4335" t="s">
        <v>9428</v>
      </c>
      <c r="C4335" t="s">
        <v>2770</v>
      </c>
      <c r="D4335" t="s">
        <v>4522</v>
      </c>
    </row>
    <row r="4336" spans="1:4">
      <c r="A4336" t="s">
        <v>9429</v>
      </c>
      <c r="B4336" t="s">
        <v>9430</v>
      </c>
      <c r="C4336" t="s">
        <v>4586</v>
      </c>
      <c r="D4336" t="s">
        <v>4522</v>
      </c>
    </row>
    <row r="4337" spans="1:4">
      <c r="A4337" t="s">
        <v>9431</v>
      </c>
      <c r="B4337" t="s">
        <v>9432</v>
      </c>
      <c r="C4337" t="s">
        <v>277</v>
      </c>
      <c r="D4337" t="s">
        <v>4522</v>
      </c>
    </row>
    <row r="4338" spans="1:4">
      <c r="A4338" t="s">
        <v>8815</v>
      </c>
      <c r="B4338" t="s">
        <v>2770</v>
      </c>
      <c r="C4338" t="s">
        <v>277</v>
      </c>
      <c r="D4338" t="s">
        <v>4522</v>
      </c>
    </row>
    <row r="4339" spans="1:4">
      <c r="A4339" t="s">
        <v>9433</v>
      </c>
      <c r="B4339" t="s">
        <v>9434</v>
      </c>
      <c r="C4339" t="s">
        <v>2770</v>
      </c>
      <c r="D4339" t="s">
        <v>4522</v>
      </c>
    </row>
    <row r="4340" spans="1:4">
      <c r="A4340" t="s">
        <v>9435</v>
      </c>
      <c r="B4340" t="s">
        <v>5284</v>
      </c>
      <c r="C4340" t="s">
        <v>4665</v>
      </c>
      <c r="D4340" t="s">
        <v>4921</v>
      </c>
    </row>
    <row r="4341" spans="1:4">
      <c r="A4341" t="s">
        <v>9436</v>
      </c>
      <c r="B4341" t="s">
        <v>2574</v>
      </c>
      <c r="C4341" t="s">
        <v>4665</v>
      </c>
      <c r="D4341" t="s">
        <v>4921</v>
      </c>
    </row>
    <row r="4342" spans="1:4">
      <c r="A4342" t="s">
        <v>9437</v>
      </c>
      <c r="B4342" t="s">
        <v>9438</v>
      </c>
      <c r="C4342" t="s">
        <v>2770</v>
      </c>
      <c r="D4342" t="s">
        <v>4522</v>
      </c>
    </row>
    <row r="4343" spans="1:4">
      <c r="A4343" t="s">
        <v>9439</v>
      </c>
      <c r="B4343" t="s">
        <v>9440</v>
      </c>
      <c r="C4343" t="s">
        <v>4513</v>
      </c>
      <c r="D4343" t="s">
        <v>4968</v>
      </c>
    </row>
    <row r="4344" spans="1:4">
      <c r="A4344" t="s">
        <v>9441</v>
      </c>
      <c r="B4344" t="s">
        <v>9442</v>
      </c>
      <c r="C4344" t="s">
        <v>4665</v>
      </c>
      <c r="D4344" t="s">
        <v>4921</v>
      </c>
    </row>
    <row r="4345" spans="1:4">
      <c r="A4345" t="s">
        <v>9443</v>
      </c>
      <c r="B4345" t="s">
        <v>9444</v>
      </c>
      <c r="C4345" t="s">
        <v>4517</v>
      </c>
      <c r="D4345" t="s">
        <v>4518</v>
      </c>
    </row>
    <row r="4346" spans="1:4">
      <c r="A4346" t="s">
        <v>9347</v>
      </c>
      <c r="B4346" t="s">
        <v>9348</v>
      </c>
      <c r="C4346" t="s">
        <v>4513</v>
      </c>
      <c r="D4346" t="s">
        <v>4514</v>
      </c>
    </row>
    <row r="4347" spans="1:4">
      <c r="A4347" t="s">
        <v>9360</v>
      </c>
      <c r="B4347" t="s">
        <v>9361</v>
      </c>
      <c r="C4347" t="s">
        <v>4586</v>
      </c>
      <c r="D4347" t="s">
        <v>4522</v>
      </c>
    </row>
    <row r="4348" spans="1:4">
      <c r="A4348" t="s">
        <v>9445</v>
      </c>
      <c r="B4348" t="s">
        <v>9446</v>
      </c>
      <c r="C4348" t="s">
        <v>4573</v>
      </c>
      <c r="D4348" t="s">
        <v>4574</v>
      </c>
    </row>
    <row r="4349" spans="1:4">
      <c r="A4349" t="s">
        <v>9447</v>
      </c>
      <c r="B4349" t="s">
        <v>9448</v>
      </c>
      <c r="C4349" t="s">
        <v>4517</v>
      </c>
      <c r="D4349" t="s">
        <v>4518</v>
      </c>
    </row>
    <row r="4350" spans="1:4">
      <c r="A4350" t="s">
        <v>9449</v>
      </c>
      <c r="B4350" t="s">
        <v>9450</v>
      </c>
      <c r="C4350" t="s">
        <v>4665</v>
      </c>
      <c r="D4350" t="s">
        <v>4921</v>
      </c>
    </row>
    <row r="4351" spans="1:4">
      <c r="A4351" t="s">
        <v>9451</v>
      </c>
      <c r="B4351" t="s">
        <v>9452</v>
      </c>
      <c r="C4351" t="s">
        <v>2770</v>
      </c>
      <c r="D4351" t="s">
        <v>4522</v>
      </c>
    </row>
    <row r="4352" spans="1:4">
      <c r="A4352" t="s">
        <v>9453</v>
      </c>
      <c r="B4352" t="s">
        <v>9454</v>
      </c>
      <c r="C4352" t="s">
        <v>4513</v>
      </c>
      <c r="D4352" t="s">
        <v>4514</v>
      </c>
    </row>
    <row r="4353" spans="1:4">
      <c r="A4353" t="s">
        <v>9455</v>
      </c>
      <c r="B4353" t="s">
        <v>4656</v>
      </c>
      <c r="C4353" t="s">
        <v>4517</v>
      </c>
      <c r="D4353" t="s">
        <v>4518</v>
      </c>
    </row>
    <row r="4354" spans="1:4">
      <c r="A4354" t="s">
        <v>9456</v>
      </c>
      <c r="B4354" t="s">
        <v>9457</v>
      </c>
      <c r="C4354" t="s">
        <v>4586</v>
      </c>
      <c r="D4354" t="s">
        <v>4522</v>
      </c>
    </row>
    <row r="4355" spans="1:4">
      <c r="A4355" t="s">
        <v>4715</v>
      </c>
      <c r="B4355" t="s">
        <v>9458</v>
      </c>
      <c r="C4355" t="s">
        <v>4513</v>
      </c>
      <c r="D4355" t="s">
        <v>4968</v>
      </c>
    </row>
    <row r="4356" spans="1:4">
      <c r="A4356" t="s">
        <v>9127</v>
      </c>
      <c r="B4356" t="s">
        <v>9459</v>
      </c>
      <c r="C4356" t="s">
        <v>2770</v>
      </c>
      <c r="D4356" t="s">
        <v>4574</v>
      </c>
    </row>
    <row r="4357" spans="1:4">
      <c r="A4357" t="s">
        <v>9126</v>
      </c>
      <c r="B4357" t="s">
        <v>9460</v>
      </c>
      <c r="C4357" t="s">
        <v>2770</v>
      </c>
      <c r="D4357" t="s">
        <v>4574</v>
      </c>
    </row>
    <row r="4358" spans="1:4">
      <c r="A4358" t="s">
        <v>8874</v>
      </c>
      <c r="B4358" t="s">
        <v>9461</v>
      </c>
      <c r="C4358" t="s">
        <v>4517</v>
      </c>
      <c r="D4358" t="s">
        <v>4518</v>
      </c>
    </row>
    <row r="4359" spans="1:4">
      <c r="A4359" t="s">
        <v>8872</v>
      </c>
      <c r="B4359" t="s">
        <v>9462</v>
      </c>
      <c r="C4359" t="s">
        <v>4517</v>
      </c>
      <c r="D4359" t="s">
        <v>4518</v>
      </c>
    </row>
    <row r="4360" spans="1:4" ht="299.25">
      <c r="A4360" t="s">
        <v>9463</v>
      </c>
      <c r="B4360" s="17" t="s">
        <v>9464</v>
      </c>
      <c r="C4360" t="s">
        <v>2770</v>
      </c>
      <c r="D4360" t="s">
        <v>4770</v>
      </c>
    </row>
    <row r="4361" spans="1:4" ht="252">
      <c r="A4361" t="s">
        <v>9465</v>
      </c>
      <c r="B4361" s="17" t="s">
        <v>9466</v>
      </c>
      <c r="C4361" t="s">
        <v>2770</v>
      </c>
      <c r="D4361" t="s">
        <v>4770</v>
      </c>
    </row>
    <row r="4362" spans="1:4" ht="315">
      <c r="A4362" t="s">
        <v>9467</v>
      </c>
      <c r="B4362" s="17" t="s">
        <v>9468</v>
      </c>
      <c r="C4362" t="s">
        <v>2770</v>
      </c>
      <c r="D4362" t="s">
        <v>4522</v>
      </c>
    </row>
    <row r="4363" spans="1:4" ht="126">
      <c r="A4363" t="s">
        <v>9469</v>
      </c>
      <c r="B4363" s="17" t="s">
        <v>9470</v>
      </c>
      <c r="C4363" t="s">
        <v>2770</v>
      </c>
      <c r="D4363" t="s">
        <v>4522</v>
      </c>
    </row>
    <row r="4364" spans="1:4">
      <c r="A4364" t="s">
        <v>9471</v>
      </c>
      <c r="B4364" t="s">
        <v>9472</v>
      </c>
      <c r="C4364" t="s">
        <v>2770</v>
      </c>
      <c r="D4364" t="s">
        <v>4574</v>
      </c>
    </row>
    <row r="4365" spans="1:4">
      <c r="A4365" t="s">
        <v>9473</v>
      </c>
      <c r="B4365" t="s">
        <v>9474</v>
      </c>
      <c r="C4365" t="s">
        <v>4533</v>
      </c>
      <c r="D4365" t="s">
        <v>4551</v>
      </c>
    </row>
    <row r="4366" spans="1:4" ht="204.75">
      <c r="A4366" t="s">
        <v>9475</v>
      </c>
      <c r="B4366" s="17" t="s">
        <v>9476</v>
      </c>
      <c r="C4366" t="s">
        <v>2770</v>
      </c>
      <c r="D4366" t="s">
        <v>4770</v>
      </c>
    </row>
    <row r="4367" spans="1:4">
      <c r="A4367" t="s">
        <v>601</v>
      </c>
      <c r="B4367" t="s">
        <v>2770</v>
      </c>
      <c r="C4367" t="s">
        <v>4513</v>
      </c>
      <c r="D4367" t="s">
        <v>4514</v>
      </c>
    </row>
    <row r="4368" spans="1:4">
      <c r="A4368" t="s">
        <v>9477</v>
      </c>
      <c r="B4368" t="s">
        <v>9478</v>
      </c>
      <c r="C4368" t="s">
        <v>4589</v>
      </c>
      <c r="D4368" t="s">
        <v>4770</v>
      </c>
    </row>
    <row r="4369" spans="1:4">
      <c r="A4369" t="s">
        <v>9479</v>
      </c>
      <c r="B4369" t="s">
        <v>9480</v>
      </c>
      <c r="C4369" t="s">
        <v>4589</v>
      </c>
      <c r="D4369" t="s">
        <v>4770</v>
      </c>
    </row>
    <row r="4370" spans="1:4">
      <c r="A4370" t="s">
        <v>9481</v>
      </c>
      <c r="B4370" t="s">
        <v>9482</v>
      </c>
      <c r="C4370" t="s">
        <v>4589</v>
      </c>
      <c r="D4370" t="s">
        <v>4770</v>
      </c>
    </row>
    <row r="4371" spans="1:4">
      <c r="A4371" t="s">
        <v>9483</v>
      </c>
      <c r="B4371" t="s">
        <v>9484</v>
      </c>
      <c r="C4371" t="s">
        <v>4589</v>
      </c>
      <c r="D4371" t="s">
        <v>4770</v>
      </c>
    </row>
    <row r="4372" spans="1:4">
      <c r="A4372" t="s">
        <v>9485</v>
      </c>
      <c r="B4372" t="s">
        <v>9486</v>
      </c>
      <c r="C4372" t="s">
        <v>4589</v>
      </c>
      <c r="D4372" t="s">
        <v>4770</v>
      </c>
    </row>
    <row r="4373" spans="1:4">
      <c r="A4373" t="s">
        <v>9487</v>
      </c>
      <c r="B4373" t="s">
        <v>9488</v>
      </c>
      <c r="C4373" t="s">
        <v>4589</v>
      </c>
      <c r="D4373" t="s">
        <v>4770</v>
      </c>
    </row>
    <row r="4374" spans="1:4">
      <c r="A4374" t="s">
        <v>9489</v>
      </c>
      <c r="B4374" t="s">
        <v>2770</v>
      </c>
      <c r="C4374" t="s">
        <v>4589</v>
      </c>
      <c r="D4374" t="s">
        <v>4770</v>
      </c>
    </row>
    <row r="4375" spans="1:4">
      <c r="A4375" t="s">
        <v>9132</v>
      </c>
      <c r="B4375" t="s">
        <v>2770</v>
      </c>
      <c r="C4375" t="s">
        <v>4513</v>
      </c>
      <c r="D4375" t="s">
        <v>4514</v>
      </c>
    </row>
    <row r="4376" spans="1:4">
      <c r="A4376" t="s">
        <v>9134</v>
      </c>
      <c r="B4376" t="s">
        <v>2770</v>
      </c>
      <c r="C4376" t="s">
        <v>4665</v>
      </c>
      <c r="D4376" t="s">
        <v>4522</v>
      </c>
    </row>
    <row r="4377" spans="1:4">
      <c r="A4377" t="s">
        <v>9490</v>
      </c>
      <c r="B4377" t="s">
        <v>9491</v>
      </c>
      <c r="C4377" t="s">
        <v>2770</v>
      </c>
      <c r="D4377" t="s">
        <v>4574</v>
      </c>
    </row>
    <row r="4378" spans="1:4">
      <c r="A4378" t="s">
        <v>9492</v>
      </c>
      <c r="B4378" t="s">
        <v>9493</v>
      </c>
      <c r="C4378" t="s">
        <v>4533</v>
      </c>
      <c r="D4378" t="s">
        <v>4551</v>
      </c>
    </row>
    <row r="4379" spans="1:4">
      <c r="A4379" t="s">
        <v>9494</v>
      </c>
      <c r="B4379" t="s">
        <v>9495</v>
      </c>
      <c r="C4379" t="s">
        <v>2770</v>
      </c>
      <c r="D4379" t="s">
        <v>4551</v>
      </c>
    </row>
    <row r="4380" spans="1:4">
      <c r="A4380" t="s">
        <v>9496</v>
      </c>
      <c r="B4380" t="s">
        <v>9497</v>
      </c>
      <c r="C4380" t="s">
        <v>2770</v>
      </c>
      <c r="D4380" t="s">
        <v>4551</v>
      </c>
    </row>
    <row r="4381" spans="1:4">
      <c r="A4381" t="s">
        <v>9498</v>
      </c>
      <c r="B4381" t="s">
        <v>9499</v>
      </c>
      <c r="C4381" t="s">
        <v>2770</v>
      </c>
      <c r="D4381" t="s">
        <v>4551</v>
      </c>
    </row>
    <row r="4382" spans="1:4">
      <c r="A4382" t="s">
        <v>9136</v>
      </c>
      <c r="B4382" t="s">
        <v>9500</v>
      </c>
      <c r="C4382" t="s">
        <v>2770</v>
      </c>
      <c r="D4382" t="s">
        <v>4574</v>
      </c>
    </row>
    <row r="4383" spans="1:4">
      <c r="A4383" t="s">
        <v>9138</v>
      </c>
      <c r="B4383" t="s">
        <v>9501</v>
      </c>
      <c r="C4383" t="s">
        <v>2770</v>
      </c>
      <c r="D4383" t="s">
        <v>4574</v>
      </c>
    </row>
    <row r="4384" spans="1:4">
      <c r="A4384" t="s">
        <v>9140</v>
      </c>
      <c r="B4384" t="s">
        <v>9502</v>
      </c>
      <c r="C4384" t="s">
        <v>2770</v>
      </c>
      <c r="D4384" t="s">
        <v>4574</v>
      </c>
    </row>
    <row r="4385" spans="1:4">
      <c r="A4385" t="s">
        <v>599</v>
      </c>
      <c r="B4385" t="s">
        <v>2770</v>
      </c>
      <c r="C4385" t="s">
        <v>4517</v>
      </c>
      <c r="D4385" t="s">
        <v>4518</v>
      </c>
    </row>
    <row r="4386" spans="1:4">
      <c r="A4386" t="s">
        <v>9503</v>
      </c>
      <c r="B4386" t="s">
        <v>9504</v>
      </c>
      <c r="C4386" t="s">
        <v>2770</v>
      </c>
      <c r="D4386" t="s">
        <v>4574</v>
      </c>
    </row>
    <row r="4387" spans="1:4">
      <c r="A4387" t="s">
        <v>9505</v>
      </c>
      <c r="B4387" t="s">
        <v>9506</v>
      </c>
      <c r="C4387" t="s">
        <v>4533</v>
      </c>
      <c r="D4387" t="s">
        <v>4551</v>
      </c>
    </row>
    <row r="4388" spans="1:4">
      <c r="A4388" t="s">
        <v>9507</v>
      </c>
      <c r="B4388" t="s">
        <v>2770</v>
      </c>
      <c r="C4388" t="s">
        <v>4517</v>
      </c>
      <c r="D4388" t="s">
        <v>4518</v>
      </c>
    </row>
    <row r="4389" spans="1:4">
      <c r="A4389" t="s">
        <v>9508</v>
      </c>
      <c r="B4389" t="s">
        <v>9509</v>
      </c>
      <c r="C4389" t="s">
        <v>2770</v>
      </c>
      <c r="D4389" t="s">
        <v>4574</v>
      </c>
    </row>
    <row r="4390" spans="1:4">
      <c r="A4390" t="s">
        <v>9510</v>
      </c>
      <c r="B4390" t="s">
        <v>9511</v>
      </c>
      <c r="C4390" t="s">
        <v>2770</v>
      </c>
      <c r="D4390" t="s">
        <v>4574</v>
      </c>
    </row>
    <row r="4391" spans="1:4">
      <c r="A4391" t="s">
        <v>9512</v>
      </c>
      <c r="B4391" t="s">
        <v>9513</v>
      </c>
      <c r="C4391" t="s">
        <v>2770</v>
      </c>
      <c r="D4391" t="s">
        <v>4574</v>
      </c>
    </row>
    <row r="4392" spans="1:4">
      <c r="A4392" t="s">
        <v>9124</v>
      </c>
      <c r="B4392" t="s">
        <v>9514</v>
      </c>
      <c r="C4392" t="s">
        <v>2770</v>
      </c>
      <c r="D4392" t="s">
        <v>4574</v>
      </c>
    </row>
    <row r="4393" spans="1:4">
      <c r="A4393" t="s">
        <v>8870</v>
      </c>
      <c r="B4393" t="s">
        <v>9515</v>
      </c>
      <c r="C4393" t="s">
        <v>2770</v>
      </c>
      <c r="D4393" t="s">
        <v>4551</v>
      </c>
    </row>
    <row r="4394" spans="1:4">
      <c r="A4394" t="s">
        <v>9516</v>
      </c>
      <c r="B4394" t="s">
        <v>2770</v>
      </c>
      <c r="C4394" t="s">
        <v>2770</v>
      </c>
      <c r="D4394" t="s">
        <v>4522</v>
      </c>
    </row>
    <row r="4395" spans="1:4">
      <c r="A4395" t="s">
        <v>9517</v>
      </c>
      <c r="B4395" t="s">
        <v>9518</v>
      </c>
      <c r="C4395" t="s">
        <v>4589</v>
      </c>
      <c r="D4395" t="s">
        <v>4770</v>
      </c>
    </row>
    <row r="4396" spans="1:4">
      <c r="A4396" t="s">
        <v>9485</v>
      </c>
      <c r="B4396" t="s">
        <v>9519</v>
      </c>
      <c r="C4396" t="s">
        <v>4589</v>
      </c>
      <c r="D4396" t="s">
        <v>4770</v>
      </c>
    </row>
    <row r="4397" spans="1:4">
      <c r="A4397" t="s">
        <v>9487</v>
      </c>
      <c r="B4397" t="s">
        <v>9519</v>
      </c>
      <c r="C4397" t="s">
        <v>4589</v>
      </c>
      <c r="D4397" t="s">
        <v>4770</v>
      </c>
    </row>
    <row r="4398" spans="1:4">
      <c r="A4398" t="s">
        <v>9481</v>
      </c>
      <c r="B4398" t="s">
        <v>9520</v>
      </c>
      <c r="C4398" t="s">
        <v>4589</v>
      </c>
      <c r="D4398" t="s">
        <v>4770</v>
      </c>
    </row>
    <row r="4399" spans="1:4">
      <c r="A4399" t="s">
        <v>599</v>
      </c>
      <c r="B4399" t="s">
        <v>2770</v>
      </c>
      <c r="C4399" t="s">
        <v>4517</v>
      </c>
      <c r="D4399" t="s">
        <v>4518</v>
      </c>
    </row>
    <row r="4400" spans="1:4" ht="283.5">
      <c r="A4400" t="s">
        <v>9521</v>
      </c>
      <c r="B4400" s="17" t="s">
        <v>9522</v>
      </c>
      <c r="C4400" t="s">
        <v>2770</v>
      </c>
      <c r="D4400" t="s">
        <v>4522</v>
      </c>
    </row>
    <row r="4401" spans="1:4">
      <c r="A4401" t="s">
        <v>9479</v>
      </c>
      <c r="B4401" t="s">
        <v>9523</v>
      </c>
      <c r="C4401" t="s">
        <v>4589</v>
      </c>
      <c r="D4401" t="s">
        <v>4770</v>
      </c>
    </row>
    <row r="4402" spans="1:4">
      <c r="A4402" t="s">
        <v>9524</v>
      </c>
      <c r="B4402" t="s">
        <v>9525</v>
      </c>
      <c r="C4402" t="s">
        <v>2770</v>
      </c>
      <c r="D4402" t="s">
        <v>4522</v>
      </c>
    </row>
    <row r="4403" spans="1:4">
      <c r="A4403" t="s">
        <v>601</v>
      </c>
      <c r="B4403" t="s">
        <v>2770</v>
      </c>
      <c r="C4403" t="s">
        <v>4513</v>
      </c>
      <c r="D4403" t="s">
        <v>4514</v>
      </c>
    </row>
    <row r="4404" spans="1:4">
      <c r="A4404" t="s">
        <v>9526</v>
      </c>
      <c r="B4404" t="s">
        <v>2770</v>
      </c>
      <c r="C4404" t="s">
        <v>2770</v>
      </c>
      <c r="D4404" t="s">
        <v>4522</v>
      </c>
    </row>
    <row r="4405" spans="1:4">
      <c r="A4405" t="s">
        <v>9527</v>
      </c>
      <c r="B4405" t="s">
        <v>9528</v>
      </c>
      <c r="C4405" t="s">
        <v>2770</v>
      </c>
      <c r="D4405" t="s">
        <v>4522</v>
      </c>
    </row>
    <row r="4406" spans="1:4">
      <c r="A4406" t="s">
        <v>9529</v>
      </c>
      <c r="B4406" t="s">
        <v>9530</v>
      </c>
      <c r="C4406" t="s">
        <v>4513</v>
      </c>
      <c r="D4406" t="s">
        <v>4899</v>
      </c>
    </row>
    <row r="4407" spans="1:4">
      <c r="A4407" t="s">
        <v>599</v>
      </c>
      <c r="B4407" t="s">
        <v>3036</v>
      </c>
      <c r="C4407" t="s">
        <v>4517</v>
      </c>
      <c r="D4407" t="s">
        <v>4518</v>
      </c>
    </row>
    <row r="4408" spans="1:4">
      <c r="A4408" t="s">
        <v>9531</v>
      </c>
      <c r="B4408" t="s">
        <v>7533</v>
      </c>
      <c r="C4408" t="s">
        <v>4513</v>
      </c>
      <c r="D4408" t="s">
        <v>4551</v>
      </c>
    </row>
    <row r="4409" spans="1:4">
      <c r="A4409" t="s">
        <v>2707</v>
      </c>
      <c r="B4409" t="s">
        <v>7536</v>
      </c>
      <c r="C4409" t="s">
        <v>4513</v>
      </c>
      <c r="D4409" t="s">
        <v>4551</v>
      </c>
    </row>
    <row r="4410" spans="1:4">
      <c r="A4410" t="s">
        <v>9532</v>
      </c>
      <c r="B4410" t="s">
        <v>7535</v>
      </c>
      <c r="C4410" t="s">
        <v>2770</v>
      </c>
      <c r="D4410" t="s">
        <v>4968</v>
      </c>
    </row>
    <row r="4411" spans="1:4">
      <c r="A4411" t="s">
        <v>601</v>
      </c>
      <c r="B4411" t="s">
        <v>4733</v>
      </c>
      <c r="C4411" t="s">
        <v>4513</v>
      </c>
      <c r="D4411" t="s">
        <v>4551</v>
      </c>
    </row>
    <row r="4412" spans="1:4">
      <c r="A4412" t="s">
        <v>9533</v>
      </c>
      <c r="B4412" t="s">
        <v>9534</v>
      </c>
      <c r="C4412" t="s">
        <v>2770</v>
      </c>
      <c r="D4412" t="s">
        <v>4574</v>
      </c>
    </row>
    <row r="4413" spans="1:4">
      <c r="A4413" t="s">
        <v>9535</v>
      </c>
      <c r="B4413" t="s">
        <v>9536</v>
      </c>
      <c r="C4413" t="s">
        <v>2770</v>
      </c>
      <c r="D4413" t="s">
        <v>4522</v>
      </c>
    </row>
    <row r="4414" spans="1:4">
      <c r="A4414" t="s">
        <v>9537</v>
      </c>
      <c r="B4414" t="s">
        <v>9538</v>
      </c>
      <c r="C4414" t="s">
        <v>2770</v>
      </c>
      <c r="D4414" t="s">
        <v>4574</v>
      </c>
    </row>
    <row r="4415" spans="1:4">
      <c r="A4415" t="s">
        <v>9539</v>
      </c>
      <c r="B4415" t="s">
        <v>9540</v>
      </c>
      <c r="C4415" t="s">
        <v>2770</v>
      </c>
      <c r="D4415" t="s">
        <v>4574</v>
      </c>
    </row>
    <row r="4416" spans="1:4">
      <c r="A4416" t="s">
        <v>9541</v>
      </c>
      <c r="B4416" t="s">
        <v>9542</v>
      </c>
      <c r="C4416" t="s">
        <v>2770</v>
      </c>
      <c r="D4416" t="s">
        <v>4574</v>
      </c>
    </row>
    <row r="4417" spans="1:4">
      <c r="A4417" t="s">
        <v>9543</v>
      </c>
      <c r="B4417" t="s">
        <v>9544</v>
      </c>
      <c r="C4417" t="s">
        <v>2770</v>
      </c>
      <c r="D4417" t="s">
        <v>4574</v>
      </c>
    </row>
    <row r="4418" spans="1:4">
      <c r="A4418" t="s">
        <v>9545</v>
      </c>
      <c r="B4418" t="s">
        <v>9546</v>
      </c>
      <c r="C4418" t="s">
        <v>2770</v>
      </c>
      <c r="D4418" t="s">
        <v>4574</v>
      </c>
    </row>
    <row r="4419" spans="1:4">
      <c r="A4419" t="s">
        <v>9547</v>
      </c>
      <c r="B4419" t="s">
        <v>2770</v>
      </c>
      <c r="C4419" t="s">
        <v>2770</v>
      </c>
      <c r="D4419" t="s">
        <v>4968</v>
      </c>
    </row>
    <row r="4420" spans="1:4">
      <c r="A4420" t="s">
        <v>9548</v>
      </c>
      <c r="B4420" t="s">
        <v>9549</v>
      </c>
      <c r="C4420" t="s">
        <v>2770</v>
      </c>
      <c r="D4420" t="s">
        <v>4574</v>
      </c>
    </row>
    <row r="4421" spans="1:4">
      <c r="A4421" t="s">
        <v>9550</v>
      </c>
      <c r="B4421" t="s">
        <v>2770</v>
      </c>
      <c r="C4421" t="s">
        <v>2770</v>
      </c>
      <c r="D4421" t="s">
        <v>4968</v>
      </c>
    </row>
    <row r="4422" spans="1:4">
      <c r="A4422" t="s">
        <v>600</v>
      </c>
      <c r="B4422" t="s">
        <v>2770</v>
      </c>
      <c r="C4422" t="s">
        <v>2770</v>
      </c>
      <c r="D4422" t="s">
        <v>4514</v>
      </c>
    </row>
    <row r="4423" spans="1:4">
      <c r="A4423" t="s">
        <v>9551</v>
      </c>
      <c r="B4423" t="s">
        <v>9552</v>
      </c>
      <c r="C4423" t="s">
        <v>2770</v>
      </c>
      <c r="D4423" t="s">
        <v>4522</v>
      </c>
    </row>
    <row r="4424" spans="1:4">
      <c r="A4424" t="s">
        <v>9553</v>
      </c>
      <c r="B4424" t="s">
        <v>9554</v>
      </c>
      <c r="C4424" t="s">
        <v>2770</v>
      </c>
      <c r="D4424" t="s">
        <v>4522</v>
      </c>
    </row>
    <row r="4425" spans="1:4">
      <c r="A4425" t="s">
        <v>9555</v>
      </c>
      <c r="B4425" t="s">
        <v>9556</v>
      </c>
      <c r="C4425" t="s">
        <v>2770</v>
      </c>
      <c r="D4425" t="s">
        <v>4522</v>
      </c>
    </row>
    <row r="4426" spans="1:4">
      <c r="A4426" t="s">
        <v>9557</v>
      </c>
      <c r="B4426" t="s">
        <v>9558</v>
      </c>
      <c r="C4426" t="s">
        <v>2770</v>
      </c>
      <c r="D4426" t="s">
        <v>4574</v>
      </c>
    </row>
    <row r="4427" spans="1:4">
      <c r="A4427" t="s">
        <v>9559</v>
      </c>
      <c r="B4427" t="s">
        <v>9560</v>
      </c>
      <c r="C4427" t="s">
        <v>2770</v>
      </c>
      <c r="D4427" t="s">
        <v>4968</v>
      </c>
    </row>
    <row r="4428" spans="1:4">
      <c r="A4428" t="s">
        <v>9561</v>
      </c>
      <c r="B4428" t="s">
        <v>9562</v>
      </c>
      <c r="C4428" t="s">
        <v>2770</v>
      </c>
      <c r="D4428" t="s">
        <v>4574</v>
      </c>
    </row>
    <row r="4429" spans="1:4">
      <c r="A4429" t="s">
        <v>9563</v>
      </c>
      <c r="B4429" t="s">
        <v>2770</v>
      </c>
      <c r="C4429" t="s">
        <v>2770</v>
      </c>
      <c r="D4429" t="s">
        <v>4968</v>
      </c>
    </row>
    <row r="4430" spans="1:4">
      <c r="A4430" t="s">
        <v>7602</v>
      </c>
      <c r="B4430" t="s">
        <v>9564</v>
      </c>
      <c r="C4430" t="s">
        <v>2770</v>
      </c>
      <c r="D4430" t="s">
        <v>4921</v>
      </c>
    </row>
    <row r="4431" spans="1:4">
      <c r="A4431" t="s">
        <v>9565</v>
      </c>
      <c r="B4431" t="s">
        <v>2770</v>
      </c>
      <c r="C4431" t="s">
        <v>2770</v>
      </c>
      <c r="D4431" t="s">
        <v>4968</v>
      </c>
    </row>
    <row r="4432" spans="1:4">
      <c r="A4432" t="s">
        <v>9566</v>
      </c>
      <c r="B4432" t="s">
        <v>2770</v>
      </c>
      <c r="C4432" t="s">
        <v>2770</v>
      </c>
      <c r="D4432" t="s">
        <v>4968</v>
      </c>
    </row>
    <row r="4433" spans="1:4">
      <c r="A4433" t="s">
        <v>9567</v>
      </c>
      <c r="B4433" t="s">
        <v>9568</v>
      </c>
      <c r="C4433" t="s">
        <v>2770</v>
      </c>
      <c r="D4433" t="s">
        <v>4574</v>
      </c>
    </row>
    <row r="4434" spans="1:4">
      <c r="A4434" t="s">
        <v>9569</v>
      </c>
      <c r="B4434" t="s">
        <v>9570</v>
      </c>
      <c r="C4434" t="s">
        <v>2770</v>
      </c>
      <c r="D4434" t="s">
        <v>4574</v>
      </c>
    </row>
    <row r="4435" spans="1:4">
      <c r="A4435" t="s">
        <v>9571</v>
      </c>
      <c r="B4435" t="s">
        <v>2770</v>
      </c>
      <c r="C4435" t="s">
        <v>2770</v>
      </c>
      <c r="D4435" t="s">
        <v>4968</v>
      </c>
    </row>
    <row r="4436" spans="1:4">
      <c r="A4436" t="s">
        <v>7608</v>
      </c>
      <c r="B4436" t="s">
        <v>9572</v>
      </c>
      <c r="C4436" t="s">
        <v>2770</v>
      </c>
      <c r="D4436" t="s">
        <v>4968</v>
      </c>
    </row>
    <row r="4437" spans="1:4">
      <c r="A4437" t="s">
        <v>9573</v>
      </c>
      <c r="B4437" t="s">
        <v>9574</v>
      </c>
      <c r="C4437" t="s">
        <v>2770</v>
      </c>
      <c r="D4437" t="s">
        <v>4522</v>
      </c>
    </row>
    <row r="4438" spans="1:4">
      <c r="A4438" t="s">
        <v>601</v>
      </c>
      <c r="B4438" t="s">
        <v>2670</v>
      </c>
      <c r="C4438" t="s">
        <v>4513</v>
      </c>
      <c r="D4438" t="s">
        <v>4514</v>
      </c>
    </row>
    <row r="4439" spans="1:4">
      <c r="A4439" t="s">
        <v>9575</v>
      </c>
      <c r="B4439" t="s">
        <v>9576</v>
      </c>
      <c r="C4439" t="s">
        <v>2770</v>
      </c>
      <c r="D4439" t="s">
        <v>4574</v>
      </c>
    </row>
    <row r="4440" spans="1:4">
      <c r="A4440" t="s">
        <v>9577</v>
      </c>
      <c r="B4440" t="s">
        <v>9578</v>
      </c>
      <c r="C4440" t="s">
        <v>2770</v>
      </c>
      <c r="D4440" t="s">
        <v>4574</v>
      </c>
    </row>
    <row r="4441" spans="1:4">
      <c r="A4441" t="s">
        <v>9579</v>
      </c>
      <c r="B4441" t="s">
        <v>9580</v>
      </c>
      <c r="C4441" t="s">
        <v>2770</v>
      </c>
      <c r="D4441" t="s">
        <v>4574</v>
      </c>
    </row>
    <row r="4442" spans="1:4">
      <c r="A4442" t="s">
        <v>9581</v>
      </c>
      <c r="B4442" t="s">
        <v>9582</v>
      </c>
      <c r="C4442" t="s">
        <v>2770</v>
      </c>
      <c r="D4442" t="s">
        <v>4574</v>
      </c>
    </row>
    <row r="4443" spans="1:4">
      <c r="A4443" t="s">
        <v>9583</v>
      </c>
      <c r="B4443" t="s">
        <v>9584</v>
      </c>
      <c r="C4443" t="s">
        <v>2770</v>
      </c>
      <c r="D4443" t="s">
        <v>4574</v>
      </c>
    </row>
    <row r="4444" spans="1:4">
      <c r="A4444" t="s">
        <v>9585</v>
      </c>
      <c r="B4444" t="s">
        <v>2770</v>
      </c>
      <c r="C4444" t="s">
        <v>2770</v>
      </c>
      <c r="D4444" t="s">
        <v>4968</v>
      </c>
    </row>
    <row r="4445" spans="1:4">
      <c r="A4445" t="s">
        <v>9586</v>
      </c>
      <c r="B4445" t="s">
        <v>2770</v>
      </c>
      <c r="C4445" t="s">
        <v>2770</v>
      </c>
      <c r="D4445" t="s">
        <v>4968</v>
      </c>
    </row>
    <row r="4446" spans="1:4">
      <c r="A4446" t="s">
        <v>7989</v>
      </c>
      <c r="B4446" t="s">
        <v>9094</v>
      </c>
      <c r="C4446" t="s">
        <v>2770</v>
      </c>
      <c r="D4446" t="s">
        <v>4518</v>
      </c>
    </row>
    <row r="4447" spans="1:4">
      <c r="A4447" t="s">
        <v>599</v>
      </c>
      <c r="B4447" t="s">
        <v>2770</v>
      </c>
      <c r="C4447" t="s">
        <v>4517</v>
      </c>
      <c r="D4447" t="s">
        <v>4518</v>
      </c>
    </row>
    <row r="4448" spans="1:4">
      <c r="A4448" t="s">
        <v>1894</v>
      </c>
      <c r="B4448" t="s">
        <v>9587</v>
      </c>
      <c r="C4448" t="s">
        <v>2770</v>
      </c>
      <c r="D4448" t="s">
        <v>4522</v>
      </c>
    </row>
    <row r="4449" spans="1:4">
      <c r="A4449" t="s">
        <v>9588</v>
      </c>
      <c r="B4449" t="s">
        <v>9589</v>
      </c>
      <c r="C4449" t="s">
        <v>2770</v>
      </c>
      <c r="D4449" t="s">
        <v>4574</v>
      </c>
    </row>
    <row r="4450" spans="1:4">
      <c r="A4450" t="s">
        <v>7602</v>
      </c>
      <c r="B4450" t="s">
        <v>9564</v>
      </c>
      <c r="C4450" t="s">
        <v>2770</v>
      </c>
      <c r="D4450" t="s">
        <v>4921</v>
      </c>
    </row>
    <row r="4451" spans="1:4">
      <c r="A4451" t="s">
        <v>9590</v>
      </c>
      <c r="B4451" t="s">
        <v>9591</v>
      </c>
      <c r="C4451" t="s">
        <v>2770</v>
      </c>
      <c r="D4451" t="s">
        <v>4522</v>
      </c>
    </row>
    <row r="4452" spans="1:4">
      <c r="A4452" t="s">
        <v>7608</v>
      </c>
      <c r="B4452" t="s">
        <v>9572</v>
      </c>
      <c r="C4452" t="s">
        <v>2770</v>
      </c>
      <c r="D4452" t="s">
        <v>4968</v>
      </c>
    </row>
    <row r="4453" spans="1:4">
      <c r="A4453" t="s">
        <v>601</v>
      </c>
      <c r="B4453" t="s">
        <v>2670</v>
      </c>
      <c r="C4453" t="s">
        <v>4513</v>
      </c>
      <c r="D4453" t="s">
        <v>4514</v>
      </c>
    </row>
    <row r="4454" spans="1:4">
      <c r="A4454" t="s">
        <v>1919</v>
      </c>
      <c r="B4454" t="s">
        <v>9592</v>
      </c>
      <c r="C4454" t="s">
        <v>2770</v>
      </c>
      <c r="D4454" t="s">
        <v>4522</v>
      </c>
    </row>
    <row r="4455" spans="1:4">
      <c r="A4455" t="s">
        <v>9593</v>
      </c>
      <c r="B4455" t="s">
        <v>9594</v>
      </c>
      <c r="C4455" t="s">
        <v>2770</v>
      </c>
      <c r="D4455" t="s">
        <v>4522</v>
      </c>
    </row>
    <row r="4456" spans="1:4">
      <c r="A4456" t="s">
        <v>600</v>
      </c>
      <c r="B4456" t="s">
        <v>2770</v>
      </c>
      <c r="C4456" t="s">
        <v>2770</v>
      </c>
      <c r="D4456" t="s">
        <v>4514</v>
      </c>
    </row>
    <row r="4457" spans="1:4">
      <c r="A4457" t="s">
        <v>9595</v>
      </c>
      <c r="B4457" t="s">
        <v>9596</v>
      </c>
      <c r="C4457" t="s">
        <v>2770</v>
      </c>
      <c r="D4457" t="s">
        <v>4522</v>
      </c>
    </row>
    <row r="4458" spans="1:4">
      <c r="A4458" t="s">
        <v>9320</v>
      </c>
      <c r="B4458" t="s">
        <v>9597</v>
      </c>
      <c r="C4458" t="s">
        <v>2770</v>
      </c>
      <c r="D4458" t="s">
        <v>4921</v>
      </c>
    </row>
    <row r="4459" spans="1:4">
      <c r="A4459" t="s">
        <v>9598</v>
      </c>
      <c r="B4459" t="s">
        <v>9599</v>
      </c>
      <c r="C4459" t="s">
        <v>2770</v>
      </c>
      <c r="D4459" t="s">
        <v>4522</v>
      </c>
    </row>
    <row r="4460" spans="1:4">
      <c r="A4460" t="s">
        <v>9600</v>
      </c>
      <c r="B4460" t="s">
        <v>9601</v>
      </c>
      <c r="C4460" t="s">
        <v>2770</v>
      </c>
      <c r="D4460" t="s">
        <v>4921</v>
      </c>
    </row>
    <row r="4461" spans="1:4">
      <c r="A4461" t="s">
        <v>9602</v>
      </c>
      <c r="B4461" t="s">
        <v>9603</v>
      </c>
      <c r="C4461" t="s">
        <v>2770</v>
      </c>
      <c r="D4461" t="s">
        <v>4522</v>
      </c>
    </row>
    <row r="4462" spans="1:4">
      <c r="A4462" t="s">
        <v>599</v>
      </c>
      <c r="B4462" t="s">
        <v>9604</v>
      </c>
      <c r="C4462" t="s">
        <v>4517</v>
      </c>
      <c r="D4462" t="s">
        <v>4518</v>
      </c>
    </row>
    <row r="4463" spans="1:4">
      <c r="A4463" t="s">
        <v>9605</v>
      </c>
      <c r="B4463" t="s">
        <v>9606</v>
      </c>
      <c r="C4463" t="s">
        <v>2770</v>
      </c>
      <c r="D4463" t="s">
        <v>4522</v>
      </c>
    </row>
    <row r="4464" spans="1:4">
      <c r="A4464" t="s">
        <v>9607</v>
      </c>
      <c r="B4464" t="s">
        <v>9608</v>
      </c>
      <c r="C4464" t="s">
        <v>2770</v>
      </c>
      <c r="D4464" t="s">
        <v>4522</v>
      </c>
    </row>
    <row r="4465" spans="1:4">
      <c r="A4465" t="s">
        <v>7602</v>
      </c>
      <c r="B4465" t="s">
        <v>9564</v>
      </c>
      <c r="C4465" t="s">
        <v>2770</v>
      </c>
      <c r="D4465" t="s">
        <v>4522</v>
      </c>
    </row>
    <row r="4466" spans="1:4">
      <c r="A4466" t="s">
        <v>600</v>
      </c>
      <c r="B4466" t="s">
        <v>2670</v>
      </c>
      <c r="C4466" t="s">
        <v>2770</v>
      </c>
      <c r="D4466" t="s">
        <v>4514</v>
      </c>
    </row>
    <row r="4467" spans="1:4">
      <c r="A4467" t="s">
        <v>601</v>
      </c>
      <c r="B4467" t="s">
        <v>2670</v>
      </c>
      <c r="C4467" t="s">
        <v>4513</v>
      </c>
      <c r="D4467" t="s">
        <v>4514</v>
      </c>
    </row>
    <row r="4468" spans="1:4">
      <c r="A4468" t="s">
        <v>9609</v>
      </c>
      <c r="B4468" t="s">
        <v>9610</v>
      </c>
      <c r="C4468" t="s">
        <v>4573</v>
      </c>
      <c r="D4468" t="s">
        <v>4574</v>
      </c>
    </row>
    <row r="4469" spans="1:4">
      <c r="A4469" t="s">
        <v>9600</v>
      </c>
      <c r="B4469" t="s">
        <v>9601</v>
      </c>
      <c r="C4469" t="s">
        <v>4665</v>
      </c>
      <c r="D4469" t="s">
        <v>4921</v>
      </c>
    </row>
    <row r="4470" spans="1:4">
      <c r="A4470" t="s">
        <v>9611</v>
      </c>
      <c r="B4470" t="s">
        <v>9612</v>
      </c>
      <c r="C4470" t="s">
        <v>4513</v>
      </c>
      <c r="D4470" t="s">
        <v>4551</v>
      </c>
    </row>
    <row r="4471" spans="1:4">
      <c r="A4471" t="s">
        <v>599</v>
      </c>
      <c r="B4471" t="s">
        <v>9613</v>
      </c>
      <c r="C4471" t="s">
        <v>4517</v>
      </c>
      <c r="D4471" t="s">
        <v>4518</v>
      </c>
    </row>
    <row r="4472" spans="1:4">
      <c r="A4472" t="s">
        <v>9614</v>
      </c>
      <c r="B4472" t="s">
        <v>9615</v>
      </c>
      <c r="C4472" t="s">
        <v>2770</v>
      </c>
      <c r="D4472" t="s">
        <v>4522</v>
      </c>
    </row>
    <row r="4473" spans="1:4">
      <c r="A4473" t="s">
        <v>9616</v>
      </c>
      <c r="B4473" t="s">
        <v>9617</v>
      </c>
      <c r="C4473" t="s">
        <v>4573</v>
      </c>
      <c r="D4473" t="s">
        <v>4968</v>
      </c>
    </row>
    <row r="4474" spans="1:4">
      <c r="A4474" t="s">
        <v>7608</v>
      </c>
      <c r="B4474" t="s">
        <v>9618</v>
      </c>
      <c r="C4474" t="s">
        <v>4513</v>
      </c>
      <c r="D4474" t="s">
        <v>4514</v>
      </c>
    </row>
    <row r="4475" spans="1:4">
      <c r="A4475" t="s">
        <v>9320</v>
      </c>
      <c r="B4475" t="s">
        <v>9619</v>
      </c>
      <c r="C4475" t="s">
        <v>2770</v>
      </c>
      <c r="D4475" t="s">
        <v>4770</v>
      </c>
    </row>
    <row r="4476" spans="1:4">
      <c r="A4476" t="s">
        <v>9225</v>
      </c>
      <c r="B4476" t="s">
        <v>9620</v>
      </c>
      <c r="C4476" t="s">
        <v>4533</v>
      </c>
      <c r="D4476" t="s">
        <v>4514</v>
      </c>
    </row>
    <row r="4477" spans="1:4">
      <c r="A4477" t="s">
        <v>9621</v>
      </c>
      <c r="B4477" t="s">
        <v>2770</v>
      </c>
      <c r="C4477" t="s">
        <v>2770</v>
      </c>
      <c r="D4477" t="s">
        <v>4522</v>
      </c>
    </row>
    <row r="4478" spans="1:4">
      <c r="A4478" t="s">
        <v>7602</v>
      </c>
      <c r="B4478" t="s">
        <v>2770</v>
      </c>
      <c r="C4478" t="s">
        <v>2770</v>
      </c>
      <c r="D4478" t="s">
        <v>4522</v>
      </c>
    </row>
    <row r="4479" spans="1:4">
      <c r="A4479" t="s">
        <v>9622</v>
      </c>
      <c r="B4479" t="s">
        <v>2770</v>
      </c>
      <c r="C4479" t="s">
        <v>2770</v>
      </c>
      <c r="D4479" t="s">
        <v>4522</v>
      </c>
    </row>
    <row r="4480" spans="1:4">
      <c r="A4480" t="s">
        <v>601</v>
      </c>
      <c r="B4480" t="s">
        <v>2770</v>
      </c>
      <c r="C4480" t="s">
        <v>4513</v>
      </c>
      <c r="D4480" t="s">
        <v>4514</v>
      </c>
    </row>
    <row r="4481" spans="1:4">
      <c r="A4481" t="s">
        <v>9623</v>
      </c>
      <c r="B4481" t="s">
        <v>2770</v>
      </c>
      <c r="C4481" t="s">
        <v>2770</v>
      </c>
      <c r="D4481" t="s">
        <v>4522</v>
      </c>
    </row>
    <row r="4482" spans="1:4">
      <c r="A4482" t="s">
        <v>9624</v>
      </c>
      <c r="B4482" t="s">
        <v>2770</v>
      </c>
      <c r="C4482" t="s">
        <v>4517</v>
      </c>
      <c r="D4482" t="s">
        <v>4518</v>
      </c>
    </row>
    <row r="4483" spans="1:4">
      <c r="A4483" t="s">
        <v>9625</v>
      </c>
      <c r="B4483" t="s">
        <v>2770</v>
      </c>
      <c r="C4483" t="s">
        <v>2770</v>
      </c>
      <c r="D4483" t="s">
        <v>4899</v>
      </c>
    </row>
    <row r="4484" spans="1:4">
      <c r="A4484" t="s">
        <v>9626</v>
      </c>
      <c r="B4484" t="s">
        <v>2770</v>
      </c>
      <c r="C4484" t="s">
        <v>2770</v>
      </c>
      <c r="D4484" t="s">
        <v>4899</v>
      </c>
    </row>
    <row r="4485" spans="1:4">
      <c r="A4485" t="s">
        <v>8328</v>
      </c>
      <c r="B4485" t="s">
        <v>2770</v>
      </c>
      <c r="C4485" t="s">
        <v>2770</v>
      </c>
      <c r="D4485" t="s">
        <v>4522</v>
      </c>
    </row>
    <row r="4486" spans="1:4">
      <c r="A4486" t="s">
        <v>8324</v>
      </c>
      <c r="B4486" t="s">
        <v>2770</v>
      </c>
      <c r="C4486" t="s">
        <v>2770</v>
      </c>
      <c r="D4486" t="s">
        <v>4522</v>
      </c>
    </row>
    <row r="4487" spans="1:4">
      <c r="A4487" t="s">
        <v>9627</v>
      </c>
      <c r="B4487" t="s">
        <v>2770</v>
      </c>
      <c r="C4487" t="s">
        <v>2770</v>
      </c>
      <c r="D4487" t="s">
        <v>4522</v>
      </c>
    </row>
    <row r="4488" spans="1:4">
      <c r="A4488" t="s">
        <v>9628</v>
      </c>
      <c r="B4488" t="s">
        <v>2770</v>
      </c>
      <c r="C4488" t="s">
        <v>4517</v>
      </c>
      <c r="D4488" t="s">
        <v>4518</v>
      </c>
    </row>
    <row r="4489" spans="1:4">
      <c r="A4489" t="s">
        <v>9629</v>
      </c>
      <c r="B4489" t="s">
        <v>2770</v>
      </c>
      <c r="C4489" t="s">
        <v>2770</v>
      </c>
      <c r="D4489" t="s">
        <v>4522</v>
      </c>
    </row>
    <row r="4490" spans="1:4">
      <c r="A4490" t="s">
        <v>9630</v>
      </c>
      <c r="B4490" t="s">
        <v>2770</v>
      </c>
      <c r="C4490" t="s">
        <v>2770</v>
      </c>
      <c r="D4490" t="s">
        <v>4522</v>
      </c>
    </row>
    <row r="4491" spans="1:4">
      <c r="A4491" t="s">
        <v>9631</v>
      </c>
      <c r="B4491" t="s">
        <v>2770</v>
      </c>
      <c r="C4491" t="s">
        <v>2770</v>
      </c>
      <c r="D4491" t="s">
        <v>4522</v>
      </c>
    </row>
    <row r="4492" spans="1:4">
      <c r="A4492" t="s">
        <v>9632</v>
      </c>
      <c r="B4492" t="s">
        <v>2770</v>
      </c>
      <c r="C4492" t="s">
        <v>2770</v>
      </c>
      <c r="D4492" t="s">
        <v>4899</v>
      </c>
    </row>
    <row r="4493" spans="1:4">
      <c r="A4493" t="s">
        <v>9633</v>
      </c>
      <c r="B4493" t="s">
        <v>2770</v>
      </c>
      <c r="C4493" t="s">
        <v>2770</v>
      </c>
      <c r="D4493" t="s">
        <v>4899</v>
      </c>
    </row>
    <row r="4494" spans="1:4">
      <c r="A4494" t="s">
        <v>9634</v>
      </c>
      <c r="B4494" t="s">
        <v>2770</v>
      </c>
      <c r="C4494" t="s">
        <v>2770</v>
      </c>
      <c r="D4494" t="s">
        <v>4522</v>
      </c>
    </row>
    <row r="4495" spans="1:4">
      <c r="A4495" t="s">
        <v>9635</v>
      </c>
      <c r="B4495" t="s">
        <v>2770</v>
      </c>
      <c r="C4495" t="s">
        <v>2770</v>
      </c>
      <c r="D4495" t="s">
        <v>4899</v>
      </c>
    </row>
    <row r="4496" spans="1:4">
      <c r="A4496" t="s">
        <v>9636</v>
      </c>
      <c r="B4496" t="s">
        <v>2770</v>
      </c>
      <c r="C4496" t="s">
        <v>2770</v>
      </c>
      <c r="D4496" t="s">
        <v>4522</v>
      </c>
    </row>
    <row r="4497" spans="1:4">
      <c r="A4497" t="s">
        <v>9637</v>
      </c>
      <c r="B4497" t="s">
        <v>2770</v>
      </c>
      <c r="C4497" t="s">
        <v>2770</v>
      </c>
      <c r="D4497" t="s">
        <v>4522</v>
      </c>
    </row>
    <row r="4498" spans="1:4">
      <c r="A4498" t="s">
        <v>8313</v>
      </c>
      <c r="B4498" t="s">
        <v>2770</v>
      </c>
      <c r="C4498" t="s">
        <v>2770</v>
      </c>
      <c r="D4498" t="s">
        <v>4522</v>
      </c>
    </row>
    <row r="4499" spans="1:4">
      <c r="A4499" t="s">
        <v>9638</v>
      </c>
      <c r="B4499" t="s">
        <v>2770</v>
      </c>
      <c r="C4499" t="s">
        <v>2770</v>
      </c>
      <c r="D4499" t="s">
        <v>4522</v>
      </c>
    </row>
    <row r="4500" spans="1:4">
      <c r="A4500" t="s">
        <v>9190</v>
      </c>
      <c r="B4500" t="s">
        <v>2770</v>
      </c>
      <c r="C4500" t="s">
        <v>2770</v>
      </c>
      <c r="D4500" t="s">
        <v>4522</v>
      </c>
    </row>
    <row r="4501" spans="1:4">
      <c r="A4501" t="s">
        <v>9639</v>
      </c>
      <c r="B4501" t="s">
        <v>2770</v>
      </c>
      <c r="C4501" t="s">
        <v>2770</v>
      </c>
      <c r="D4501" t="s">
        <v>4899</v>
      </c>
    </row>
    <row r="4502" spans="1:4">
      <c r="A4502" t="s">
        <v>9640</v>
      </c>
      <c r="B4502" t="s">
        <v>2770</v>
      </c>
      <c r="C4502" t="s">
        <v>4513</v>
      </c>
      <c r="D4502" t="s">
        <v>4899</v>
      </c>
    </row>
    <row r="4503" spans="1:4">
      <c r="A4503" t="s">
        <v>9641</v>
      </c>
      <c r="B4503" t="s">
        <v>2770</v>
      </c>
      <c r="C4503" t="s">
        <v>2770</v>
      </c>
      <c r="D4503" t="s">
        <v>4522</v>
      </c>
    </row>
    <row r="4504" spans="1:4">
      <c r="A4504" t="s">
        <v>9642</v>
      </c>
      <c r="B4504" t="s">
        <v>2770</v>
      </c>
      <c r="C4504" t="s">
        <v>2770</v>
      </c>
      <c r="D4504" t="s">
        <v>4522</v>
      </c>
    </row>
    <row r="4505" spans="1:4">
      <c r="A4505" t="s">
        <v>9055</v>
      </c>
      <c r="B4505" t="s">
        <v>2770</v>
      </c>
      <c r="C4505" t="s">
        <v>2770</v>
      </c>
      <c r="D4505" t="s">
        <v>4522</v>
      </c>
    </row>
    <row r="4506" spans="1:4">
      <c r="A4506" t="s">
        <v>9643</v>
      </c>
      <c r="B4506" t="s">
        <v>2770</v>
      </c>
      <c r="C4506" t="s">
        <v>2770</v>
      </c>
      <c r="D4506" t="s">
        <v>4899</v>
      </c>
    </row>
    <row r="4507" spans="1:4">
      <c r="A4507" t="s">
        <v>9644</v>
      </c>
      <c r="B4507" t="s">
        <v>2770</v>
      </c>
      <c r="C4507" t="s">
        <v>4517</v>
      </c>
      <c r="D4507" t="s">
        <v>4518</v>
      </c>
    </row>
    <row r="4508" spans="1:4">
      <c r="A4508" t="s">
        <v>9645</v>
      </c>
      <c r="B4508" t="s">
        <v>2770</v>
      </c>
      <c r="C4508" t="s">
        <v>2770</v>
      </c>
      <c r="D4508" t="s">
        <v>4522</v>
      </c>
    </row>
    <row r="4509" spans="1:4">
      <c r="A4509" t="s">
        <v>8774</v>
      </c>
      <c r="B4509" t="s">
        <v>2770</v>
      </c>
      <c r="C4509" t="s">
        <v>2770</v>
      </c>
      <c r="D4509" t="s">
        <v>4522</v>
      </c>
    </row>
    <row r="4510" spans="1:4">
      <c r="A4510" t="s">
        <v>9646</v>
      </c>
      <c r="B4510" t="s">
        <v>2770</v>
      </c>
      <c r="C4510" t="s">
        <v>2770</v>
      </c>
      <c r="D4510" t="s">
        <v>4899</v>
      </c>
    </row>
    <row r="4511" spans="1:4">
      <c r="A4511" t="s">
        <v>9647</v>
      </c>
      <c r="B4511" t="s">
        <v>2770</v>
      </c>
      <c r="C4511" t="s">
        <v>2770</v>
      </c>
      <c r="D4511" t="s">
        <v>4899</v>
      </c>
    </row>
    <row r="4512" spans="1:4">
      <c r="A4512" t="s">
        <v>9648</v>
      </c>
      <c r="B4512" t="s">
        <v>2770</v>
      </c>
      <c r="C4512" t="s">
        <v>2770</v>
      </c>
      <c r="D4512" t="s">
        <v>4522</v>
      </c>
    </row>
    <row r="4513" spans="1:4">
      <c r="A4513" t="s">
        <v>9649</v>
      </c>
      <c r="B4513" t="s">
        <v>2770</v>
      </c>
      <c r="C4513" t="s">
        <v>2770</v>
      </c>
      <c r="D4513" t="s">
        <v>4899</v>
      </c>
    </row>
    <row r="4514" spans="1:4">
      <c r="A4514" t="s">
        <v>9650</v>
      </c>
      <c r="B4514" t="s">
        <v>2770</v>
      </c>
      <c r="C4514" t="s">
        <v>2770</v>
      </c>
      <c r="D4514" t="s">
        <v>4899</v>
      </c>
    </row>
    <row r="4515" spans="1:4">
      <c r="A4515" t="s">
        <v>9651</v>
      </c>
      <c r="B4515" t="s">
        <v>2770</v>
      </c>
      <c r="C4515" t="s">
        <v>2770</v>
      </c>
      <c r="D4515" t="s">
        <v>4899</v>
      </c>
    </row>
    <row r="4516" spans="1:4">
      <c r="A4516" t="s">
        <v>9652</v>
      </c>
      <c r="B4516" t="s">
        <v>2770</v>
      </c>
      <c r="C4516" t="s">
        <v>4517</v>
      </c>
      <c r="D4516" t="s">
        <v>4518</v>
      </c>
    </row>
    <row r="4517" spans="1:4">
      <c r="A4517" t="s">
        <v>9653</v>
      </c>
      <c r="B4517" t="s">
        <v>2770</v>
      </c>
      <c r="C4517" t="s">
        <v>2770</v>
      </c>
      <c r="D4517" t="s">
        <v>4522</v>
      </c>
    </row>
    <row r="4518" spans="1:4">
      <c r="A4518" t="s">
        <v>9654</v>
      </c>
      <c r="B4518" t="s">
        <v>2770</v>
      </c>
      <c r="C4518" t="s">
        <v>2770</v>
      </c>
      <c r="D4518" t="s">
        <v>4522</v>
      </c>
    </row>
    <row r="4519" spans="1:4">
      <c r="A4519" t="s">
        <v>9655</v>
      </c>
      <c r="B4519" t="s">
        <v>2770</v>
      </c>
      <c r="C4519" t="s">
        <v>4517</v>
      </c>
      <c r="D4519" t="s">
        <v>4518</v>
      </c>
    </row>
    <row r="4520" spans="1:4">
      <c r="A4520" t="s">
        <v>9656</v>
      </c>
      <c r="B4520" t="s">
        <v>2770</v>
      </c>
      <c r="C4520" t="s">
        <v>2770</v>
      </c>
      <c r="D4520" t="s">
        <v>4522</v>
      </c>
    </row>
    <row r="4521" spans="1:4">
      <c r="A4521" t="s">
        <v>9657</v>
      </c>
      <c r="B4521" t="s">
        <v>2770</v>
      </c>
      <c r="C4521" t="s">
        <v>2770</v>
      </c>
      <c r="D4521" t="s">
        <v>4899</v>
      </c>
    </row>
    <row r="4522" spans="1:4">
      <c r="A4522" t="s">
        <v>9658</v>
      </c>
      <c r="B4522" t="s">
        <v>2770</v>
      </c>
      <c r="C4522" t="s">
        <v>2770</v>
      </c>
      <c r="D4522" t="s">
        <v>4522</v>
      </c>
    </row>
    <row r="4523" spans="1:4">
      <c r="A4523" t="s">
        <v>9192</v>
      </c>
      <c r="B4523" t="s">
        <v>2770</v>
      </c>
      <c r="C4523" t="s">
        <v>2770</v>
      </c>
      <c r="D4523" t="s">
        <v>4522</v>
      </c>
    </row>
    <row r="4524" spans="1:4">
      <c r="A4524" t="s">
        <v>9659</v>
      </c>
      <c r="B4524" t="s">
        <v>2770</v>
      </c>
      <c r="C4524" t="s">
        <v>2770</v>
      </c>
      <c r="D4524" t="s">
        <v>4522</v>
      </c>
    </row>
    <row r="4525" spans="1:4">
      <c r="A4525" t="s">
        <v>9660</v>
      </c>
      <c r="B4525" t="s">
        <v>2770</v>
      </c>
      <c r="C4525" t="s">
        <v>4517</v>
      </c>
      <c r="D4525" t="s">
        <v>4518</v>
      </c>
    </row>
    <row r="4526" spans="1:4">
      <c r="A4526" t="s">
        <v>7608</v>
      </c>
      <c r="B4526" t="s">
        <v>2770</v>
      </c>
      <c r="C4526" t="s">
        <v>2770</v>
      </c>
      <c r="D4526" t="s">
        <v>4968</v>
      </c>
    </row>
    <row r="4527" spans="1:4">
      <c r="A4527" t="s">
        <v>9661</v>
      </c>
      <c r="B4527" t="s">
        <v>2770</v>
      </c>
      <c r="C4527" t="s">
        <v>2770</v>
      </c>
      <c r="D4527" t="s">
        <v>4899</v>
      </c>
    </row>
    <row r="4528" spans="1:4">
      <c r="A4528" t="s">
        <v>9662</v>
      </c>
      <c r="B4528" t="s">
        <v>2770</v>
      </c>
      <c r="C4528" t="s">
        <v>2770</v>
      </c>
      <c r="D4528" t="s">
        <v>4899</v>
      </c>
    </row>
    <row r="4529" spans="1:4">
      <c r="A4529" t="s">
        <v>9663</v>
      </c>
      <c r="B4529" t="s">
        <v>2770</v>
      </c>
      <c r="C4529" t="s">
        <v>2770</v>
      </c>
      <c r="D4529" t="s">
        <v>4522</v>
      </c>
    </row>
    <row r="4530" spans="1:4">
      <c r="A4530" t="s">
        <v>9664</v>
      </c>
      <c r="B4530" t="s">
        <v>2770</v>
      </c>
      <c r="C4530" t="s">
        <v>2770</v>
      </c>
      <c r="D4530" t="s">
        <v>4522</v>
      </c>
    </row>
    <row r="4531" spans="1:4">
      <c r="A4531" t="s">
        <v>1860</v>
      </c>
      <c r="B4531" t="s">
        <v>2770</v>
      </c>
      <c r="C4531" t="s">
        <v>2770</v>
      </c>
      <c r="D4531" t="s">
        <v>4522</v>
      </c>
    </row>
    <row r="4532" spans="1:4">
      <c r="A4532" t="s">
        <v>4620</v>
      </c>
      <c r="B4532" t="s">
        <v>2770</v>
      </c>
      <c r="C4532" t="s">
        <v>4517</v>
      </c>
      <c r="D4532" t="s">
        <v>4518</v>
      </c>
    </row>
    <row r="4533" spans="1:4">
      <c r="A4533" t="s">
        <v>9665</v>
      </c>
      <c r="B4533" t="s">
        <v>2770</v>
      </c>
      <c r="C4533" t="s">
        <v>2770</v>
      </c>
      <c r="D4533" t="s">
        <v>4522</v>
      </c>
    </row>
    <row r="4534" spans="1:4">
      <c r="A4534" t="s">
        <v>9666</v>
      </c>
      <c r="B4534" t="s">
        <v>2770</v>
      </c>
      <c r="C4534" t="s">
        <v>4517</v>
      </c>
      <c r="D4534" t="s">
        <v>4518</v>
      </c>
    </row>
    <row r="4535" spans="1:4">
      <c r="A4535" t="s">
        <v>9667</v>
      </c>
      <c r="B4535" t="s">
        <v>2770</v>
      </c>
      <c r="C4535" t="s">
        <v>2770</v>
      </c>
      <c r="D4535" t="s">
        <v>4522</v>
      </c>
    </row>
    <row r="4536" spans="1:4">
      <c r="A4536" t="s">
        <v>9668</v>
      </c>
      <c r="B4536" t="s">
        <v>2770</v>
      </c>
      <c r="C4536" t="s">
        <v>2770</v>
      </c>
      <c r="D4536" t="s">
        <v>4522</v>
      </c>
    </row>
    <row r="4537" spans="1:4">
      <c r="A4537" t="s">
        <v>9669</v>
      </c>
      <c r="B4537" t="s">
        <v>2770</v>
      </c>
      <c r="C4537" t="s">
        <v>2770</v>
      </c>
      <c r="D4537" t="s">
        <v>4522</v>
      </c>
    </row>
    <row r="4538" spans="1:4">
      <c r="A4538" t="s">
        <v>4618</v>
      </c>
      <c r="B4538" t="s">
        <v>2770</v>
      </c>
      <c r="C4538" t="s">
        <v>4517</v>
      </c>
      <c r="D4538" t="s">
        <v>4518</v>
      </c>
    </row>
    <row r="4539" spans="1:4">
      <c r="A4539" t="s">
        <v>9602</v>
      </c>
      <c r="B4539" t="s">
        <v>9670</v>
      </c>
      <c r="C4539" t="s">
        <v>2770</v>
      </c>
      <c r="D4539" t="s">
        <v>4968</v>
      </c>
    </row>
    <row r="4540" spans="1:4">
      <c r="A4540" t="s">
        <v>599</v>
      </c>
      <c r="B4540" t="s">
        <v>9671</v>
      </c>
      <c r="C4540" t="s">
        <v>4517</v>
      </c>
      <c r="D4540" t="s">
        <v>4518</v>
      </c>
    </row>
    <row r="4541" spans="1:4">
      <c r="A4541" t="s">
        <v>9672</v>
      </c>
      <c r="B4541" t="s">
        <v>9673</v>
      </c>
      <c r="C4541" t="s">
        <v>2770</v>
      </c>
      <c r="D4541" t="s">
        <v>4522</v>
      </c>
    </row>
    <row r="4542" spans="1:4">
      <c r="A4542" t="s">
        <v>9674</v>
      </c>
      <c r="B4542" t="s">
        <v>9675</v>
      </c>
      <c r="C4542" t="s">
        <v>2770</v>
      </c>
      <c r="D4542" t="s">
        <v>4574</v>
      </c>
    </row>
    <row r="4543" spans="1:4">
      <c r="A4543" t="s">
        <v>9676</v>
      </c>
      <c r="B4543" t="s">
        <v>9677</v>
      </c>
      <c r="C4543" t="s">
        <v>2770</v>
      </c>
      <c r="D4543" t="s">
        <v>4968</v>
      </c>
    </row>
    <row r="4544" spans="1:4">
      <c r="A4544" t="s">
        <v>9678</v>
      </c>
      <c r="B4544" t="s">
        <v>9677</v>
      </c>
      <c r="C4544" t="s">
        <v>2770</v>
      </c>
      <c r="D4544" t="s">
        <v>4968</v>
      </c>
    </row>
    <row r="4545" spans="1:4">
      <c r="A4545" t="s">
        <v>9679</v>
      </c>
      <c r="B4545" t="s">
        <v>9680</v>
      </c>
      <c r="C4545" t="s">
        <v>2770</v>
      </c>
      <c r="D4545" t="s">
        <v>4968</v>
      </c>
    </row>
    <row r="4546" spans="1:4">
      <c r="A4546" t="s">
        <v>9681</v>
      </c>
      <c r="B4546" t="s">
        <v>9682</v>
      </c>
      <c r="C4546" t="s">
        <v>2770</v>
      </c>
      <c r="D4546" t="s">
        <v>4522</v>
      </c>
    </row>
    <row r="4547" spans="1:4">
      <c r="A4547" t="s">
        <v>7364</v>
      </c>
      <c r="B4547" t="s">
        <v>9683</v>
      </c>
      <c r="C4547" t="s">
        <v>2770</v>
      </c>
      <c r="D4547" t="s">
        <v>4899</v>
      </c>
    </row>
    <row r="4548" spans="1:4">
      <c r="A4548" t="s">
        <v>9684</v>
      </c>
      <c r="B4548" t="s">
        <v>9685</v>
      </c>
      <c r="C4548" t="s">
        <v>2770</v>
      </c>
      <c r="D4548" t="s">
        <v>4968</v>
      </c>
    </row>
    <row r="4549" spans="1:4">
      <c r="A4549" t="s">
        <v>9686</v>
      </c>
      <c r="B4549" t="s">
        <v>9687</v>
      </c>
      <c r="C4549" t="s">
        <v>2770</v>
      </c>
      <c r="D4549" t="s">
        <v>4899</v>
      </c>
    </row>
    <row r="4550" spans="1:4">
      <c r="A4550" t="s">
        <v>9688</v>
      </c>
      <c r="B4550" t="s">
        <v>2770</v>
      </c>
      <c r="C4550" t="s">
        <v>4513</v>
      </c>
      <c r="D4550" t="s">
        <v>4551</v>
      </c>
    </row>
    <row r="4551" spans="1:4">
      <c r="A4551" t="s">
        <v>7602</v>
      </c>
      <c r="B4551" t="s">
        <v>2770</v>
      </c>
      <c r="C4551" t="s">
        <v>2770</v>
      </c>
      <c r="D4551" t="s">
        <v>4522</v>
      </c>
    </row>
    <row r="4552" spans="1:4" ht="157.5">
      <c r="A4552" t="s">
        <v>9611</v>
      </c>
      <c r="B4552" s="17" t="s">
        <v>9689</v>
      </c>
      <c r="C4552" t="s">
        <v>4513</v>
      </c>
      <c r="D4552" t="s">
        <v>4551</v>
      </c>
    </row>
    <row r="4553" spans="1:4">
      <c r="A4553" t="s">
        <v>600</v>
      </c>
      <c r="B4553" t="s">
        <v>2770</v>
      </c>
      <c r="C4553" t="s">
        <v>2770</v>
      </c>
      <c r="D4553" t="s">
        <v>4514</v>
      </c>
    </row>
    <row r="4554" spans="1:4">
      <c r="A4554" t="s">
        <v>9690</v>
      </c>
      <c r="B4554" t="s">
        <v>2770</v>
      </c>
      <c r="C4554" t="s">
        <v>2770</v>
      </c>
      <c r="D4554" t="s">
        <v>4514</v>
      </c>
    </row>
    <row r="4555" spans="1:4">
      <c r="A4555" t="s">
        <v>601</v>
      </c>
      <c r="B4555" t="s">
        <v>2770</v>
      </c>
      <c r="C4555" t="s">
        <v>4513</v>
      </c>
      <c r="D4555" t="s">
        <v>4514</v>
      </c>
    </row>
    <row r="4556" spans="1:4">
      <c r="A4556" t="s">
        <v>7608</v>
      </c>
      <c r="B4556" t="s">
        <v>9572</v>
      </c>
      <c r="C4556" t="s">
        <v>2770</v>
      </c>
      <c r="D4556" t="s">
        <v>4968</v>
      </c>
    </row>
    <row r="4557" spans="1:4">
      <c r="A4557" t="s">
        <v>9320</v>
      </c>
      <c r="B4557" t="s">
        <v>9691</v>
      </c>
      <c r="C4557" t="s">
        <v>2770</v>
      </c>
      <c r="D4557" t="s">
        <v>4899</v>
      </c>
    </row>
    <row r="4558" spans="1:4">
      <c r="A4558" t="s">
        <v>1919</v>
      </c>
      <c r="B4558" t="s">
        <v>9692</v>
      </c>
      <c r="C4558" t="s">
        <v>2770</v>
      </c>
      <c r="D4558" t="s">
        <v>4522</v>
      </c>
    </row>
    <row r="4559" spans="1:4">
      <c r="A4559" t="s">
        <v>9693</v>
      </c>
      <c r="B4559" t="s">
        <v>9694</v>
      </c>
      <c r="C4559" t="s">
        <v>4542</v>
      </c>
      <c r="D4559" t="s">
        <v>4543</v>
      </c>
    </row>
    <row r="4560" spans="1:4">
      <c r="A4560" t="s">
        <v>9695</v>
      </c>
      <c r="B4560" t="s">
        <v>9696</v>
      </c>
      <c r="C4560" t="s">
        <v>2770</v>
      </c>
      <c r="D4560" t="s">
        <v>4968</v>
      </c>
    </row>
    <row r="4561" spans="1:4">
      <c r="A4561" t="s">
        <v>9697</v>
      </c>
      <c r="B4561" t="s">
        <v>9698</v>
      </c>
      <c r="C4561" t="s">
        <v>2770</v>
      </c>
      <c r="D4561" t="s">
        <v>4968</v>
      </c>
    </row>
    <row r="4562" spans="1:4">
      <c r="A4562" t="s">
        <v>9600</v>
      </c>
      <c r="B4562" t="s">
        <v>9699</v>
      </c>
      <c r="C4562" t="s">
        <v>2770</v>
      </c>
      <c r="D4562" t="s">
        <v>4921</v>
      </c>
    </row>
    <row r="4563" spans="1:4">
      <c r="A4563" t="s">
        <v>9700</v>
      </c>
      <c r="B4563" t="s">
        <v>9701</v>
      </c>
      <c r="C4563" t="s">
        <v>2770</v>
      </c>
      <c r="D4563" t="s">
        <v>4522</v>
      </c>
    </row>
    <row r="4564" spans="1:4">
      <c r="A4564" t="s">
        <v>2678</v>
      </c>
      <c r="B4564" t="s">
        <v>9702</v>
      </c>
      <c r="C4564" t="s">
        <v>4517</v>
      </c>
      <c r="D4564" t="s">
        <v>4518</v>
      </c>
    </row>
    <row r="4565" spans="1:4">
      <c r="A4565" t="s">
        <v>9703</v>
      </c>
      <c r="B4565" t="s">
        <v>9704</v>
      </c>
      <c r="C4565" t="s">
        <v>2770</v>
      </c>
      <c r="D4565" t="s">
        <v>4522</v>
      </c>
    </row>
    <row r="4566" spans="1:4">
      <c r="A4566" t="s">
        <v>9705</v>
      </c>
      <c r="B4566" t="s">
        <v>9706</v>
      </c>
      <c r="C4566" t="s">
        <v>2770</v>
      </c>
      <c r="D4566" t="s">
        <v>4514</v>
      </c>
    </row>
    <row r="4567" spans="1:4">
      <c r="A4567" t="s">
        <v>9707</v>
      </c>
      <c r="B4567" t="s">
        <v>9708</v>
      </c>
      <c r="C4567" t="s">
        <v>2770</v>
      </c>
      <c r="D4567" t="s">
        <v>4522</v>
      </c>
    </row>
    <row r="4568" spans="1:4">
      <c r="A4568" t="s">
        <v>2676</v>
      </c>
      <c r="B4568" t="s">
        <v>9709</v>
      </c>
      <c r="C4568" t="s">
        <v>4517</v>
      </c>
      <c r="D4568" t="s">
        <v>4518</v>
      </c>
    </row>
    <row r="4569" spans="1:4">
      <c r="A4569" t="s">
        <v>9710</v>
      </c>
      <c r="B4569" t="s">
        <v>9711</v>
      </c>
      <c r="C4569" t="s">
        <v>2770</v>
      </c>
      <c r="D4569" t="s">
        <v>4522</v>
      </c>
    </row>
    <row r="4570" spans="1:4">
      <c r="A4570" t="s">
        <v>9712</v>
      </c>
      <c r="B4570" t="s">
        <v>9713</v>
      </c>
      <c r="C4570" t="s">
        <v>4517</v>
      </c>
      <c r="D4570" t="s">
        <v>4518</v>
      </c>
    </row>
    <row r="4571" spans="1:4">
      <c r="A4571" t="s">
        <v>9714</v>
      </c>
      <c r="B4571" t="s">
        <v>9715</v>
      </c>
      <c r="C4571" t="s">
        <v>2770</v>
      </c>
      <c r="D4571" t="s">
        <v>4514</v>
      </c>
    </row>
    <row r="4572" spans="1:4">
      <c r="A4572" t="s">
        <v>9716</v>
      </c>
      <c r="B4572" t="s">
        <v>9717</v>
      </c>
      <c r="C4572" t="s">
        <v>2770</v>
      </c>
      <c r="D4572" t="s">
        <v>4522</v>
      </c>
    </row>
    <row r="4573" spans="1:4">
      <c r="A4573" t="s">
        <v>9718</v>
      </c>
      <c r="B4573" t="s">
        <v>9719</v>
      </c>
      <c r="C4573" t="s">
        <v>4513</v>
      </c>
      <c r="D4573" t="s">
        <v>4514</v>
      </c>
    </row>
    <row r="4574" spans="1:4">
      <c r="A4574" t="s">
        <v>4950</v>
      </c>
      <c r="B4574" t="s">
        <v>9720</v>
      </c>
      <c r="C4574" t="s">
        <v>4513</v>
      </c>
      <c r="D4574" t="s">
        <v>4514</v>
      </c>
    </row>
    <row r="4575" spans="1:4">
      <c r="A4575" t="s">
        <v>9721</v>
      </c>
      <c r="B4575" t="s">
        <v>9708</v>
      </c>
      <c r="C4575" t="s">
        <v>2770</v>
      </c>
      <c r="D4575" t="s">
        <v>4522</v>
      </c>
    </row>
    <row r="4576" spans="1:4">
      <c r="A4576" t="s">
        <v>9722</v>
      </c>
      <c r="B4576" t="s">
        <v>9723</v>
      </c>
      <c r="C4576" t="s">
        <v>2770</v>
      </c>
      <c r="D4576" t="s">
        <v>4522</v>
      </c>
    </row>
    <row r="4577" spans="1:4">
      <c r="A4577" t="s">
        <v>9724</v>
      </c>
      <c r="B4577" t="s">
        <v>9725</v>
      </c>
      <c r="C4577" t="s">
        <v>2770</v>
      </c>
      <c r="D4577" t="s">
        <v>4514</v>
      </c>
    </row>
    <row r="4578" spans="1:4">
      <c r="A4578" t="s">
        <v>9726</v>
      </c>
      <c r="B4578" t="s">
        <v>9727</v>
      </c>
      <c r="C4578" t="s">
        <v>2770</v>
      </c>
      <c r="D4578" t="s">
        <v>4514</v>
      </c>
    </row>
    <row r="4579" spans="1:4">
      <c r="A4579" t="s">
        <v>9728</v>
      </c>
      <c r="B4579" t="s">
        <v>9729</v>
      </c>
      <c r="C4579" t="s">
        <v>2770</v>
      </c>
      <c r="D4579" t="s">
        <v>4522</v>
      </c>
    </row>
    <row r="4580" spans="1:4">
      <c r="A4580" t="s">
        <v>9730</v>
      </c>
      <c r="B4580" t="s">
        <v>9731</v>
      </c>
      <c r="C4580" t="s">
        <v>4513</v>
      </c>
      <c r="D4580" t="s">
        <v>4514</v>
      </c>
    </row>
    <row r="4581" spans="1:4">
      <c r="A4581" t="s">
        <v>8470</v>
      </c>
      <c r="B4581" t="s">
        <v>9732</v>
      </c>
      <c r="C4581" t="s">
        <v>2770</v>
      </c>
      <c r="D4581" t="s">
        <v>4522</v>
      </c>
    </row>
    <row r="4582" spans="1:4">
      <c r="A4582" t="s">
        <v>9712</v>
      </c>
      <c r="B4582" t="s">
        <v>9713</v>
      </c>
      <c r="C4582" t="s">
        <v>4517</v>
      </c>
      <c r="D4582" t="s">
        <v>4518</v>
      </c>
    </row>
    <row r="4583" spans="1:4">
      <c r="A4583" t="s">
        <v>9722</v>
      </c>
      <c r="B4583" t="s">
        <v>2770</v>
      </c>
      <c r="C4583" t="s">
        <v>2770</v>
      </c>
      <c r="D4583" t="s">
        <v>4522</v>
      </c>
    </row>
    <row r="4584" spans="1:4">
      <c r="A4584" t="s">
        <v>9730</v>
      </c>
      <c r="B4584" t="s">
        <v>9731</v>
      </c>
      <c r="C4584" t="s">
        <v>4513</v>
      </c>
      <c r="D4584" t="s">
        <v>4514</v>
      </c>
    </row>
    <row r="4585" spans="1:4">
      <c r="A4585" t="s">
        <v>9733</v>
      </c>
      <c r="B4585" t="s">
        <v>9734</v>
      </c>
      <c r="C4585" t="s">
        <v>2770</v>
      </c>
      <c r="D4585" t="s">
        <v>4574</v>
      </c>
    </row>
    <row r="4586" spans="1:4">
      <c r="A4586" t="s">
        <v>9735</v>
      </c>
      <c r="B4586" t="s">
        <v>4516</v>
      </c>
      <c r="C4586" t="s">
        <v>4542</v>
      </c>
      <c r="D4586" t="s">
        <v>4543</v>
      </c>
    </row>
    <row r="4587" spans="1:4">
      <c r="A4587" t="s">
        <v>9736</v>
      </c>
      <c r="B4587" t="s">
        <v>9737</v>
      </c>
      <c r="C4587" t="s">
        <v>2770</v>
      </c>
      <c r="D4587" t="s">
        <v>4522</v>
      </c>
    </row>
    <row r="4588" spans="1:4">
      <c r="A4588" t="s">
        <v>600</v>
      </c>
      <c r="B4588" t="s">
        <v>2770</v>
      </c>
      <c r="C4588" t="s">
        <v>2770</v>
      </c>
      <c r="D4588" t="s">
        <v>4514</v>
      </c>
    </row>
    <row r="4589" spans="1:4">
      <c r="A4589" t="s">
        <v>9738</v>
      </c>
      <c r="B4589" t="s">
        <v>2770</v>
      </c>
      <c r="C4589" t="s">
        <v>2770</v>
      </c>
      <c r="D4589" t="s">
        <v>4574</v>
      </c>
    </row>
    <row r="4590" spans="1:4">
      <c r="A4590" t="s">
        <v>9718</v>
      </c>
      <c r="B4590" t="s">
        <v>9719</v>
      </c>
      <c r="C4590" t="s">
        <v>4513</v>
      </c>
      <c r="D4590" t="s">
        <v>4514</v>
      </c>
    </row>
    <row r="4591" spans="1:4">
      <c r="A4591" t="s">
        <v>9739</v>
      </c>
      <c r="B4591" t="s">
        <v>9734</v>
      </c>
      <c r="C4591" t="s">
        <v>2770</v>
      </c>
      <c r="D4591" t="s">
        <v>4522</v>
      </c>
    </row>
    <row r="4592" spans="1:4">
      <c r="A4592" t="s">
        <v>9712</v>
      </c>
      <c r="B4592" t="s">
        <v>9713</v>
      </c>
      <c r="C4592" t="s">
        <v>4517</v>
      </c>
      <c r="D4592" t="s">
        <v>4518</v>
      </c>
    </row>
    <row r="4593" spans="1:4">
      <c r="A4593" t="s">
        <v>9740</v>
      </c>
      <c r="B4593" t="s">
        <v>9741</v>
      </c>
      <c r="C4593" t="s">
        <v>2770</v>
      </c>
      <c r="D4593" t="s">
        <v>4522</v>
      </c>
    </row>
    <row r="4594" spans="1:4">
      <c r="A4594" t="s">
        <v>9742</v>
      </c>
      <c r="B4594" t="s">
        <v>2770</v>
      </c>
      <c r="C4594" t="s">
        <v>2770</v>
      </c>
      <c r="D4594" t="s">
        <v>4574</v>
      </c>
    </row>
    <row r="4595" spans="1:4">
      <c r="A4595" t="s">
        <v>9743</v>
      </c>
      <c r="B4595" t="s">
        <v>2770</v>
      </c>
      <c r="C4595" t="s">
        <v>2770</v>
      </c>
      <c r="D4595" t="s">
        <v>4574</v>
      </c>
    </row>
    <row r="4596" spans="1:4">
      <c r="A4596" t="s">
        <v>9744</v>
      </c>
      <c r="B4596" t="s">
        <v>9745</v>
      </c>
      <c r="C4596" t="s">
        <v>4542</v>
      </c>
      <c r="D4596" t="s">
        <v>4543</v>
      </c>
    </row>
    <row r="4597" spans="1:4">
      <c r="A4597" t="s">
        <v>9746</v>
      </c>
      <c r="B4597" t="s">
        <v>2770</v>
      </c>
      <c r="C4597" t="s">
        <v>2770</v>
      </c>
      <c r="D4597" t="s">
        <v>4522</v>
      </c>
    </row>
    <row r="4598" spans="1:4">
      <c r="A4598" t="s">
        <v>4786</v>
      </c>
      <c r="B4598" t="s">
        <v>9747</v>
      </c>
      <c r="C4598" t="s">
        <v>4513</v>
      </c>
      <c r="D4598" t="s">
        <v>4514</v>
      </c>
    </row>
    <row r="4599" spans="1:4">
      <c r="A4599" t="s">
        <v>9748</v>
      </c>
      <c r="B4599" t="s">
        <v>9749</v>
      </c>
      <c r="C4599" t="s">
        <v>2770</v>
      </c>
      <c r="D4599" t="s">
        <v>4522</v>
      </c>
    </row>
    <row r="4600" spans="1:4">
      <c r="A4600" t="s">
        <v>9750</v>
      </c>
      <c r="B4600" t="s">
        <v>9751</v>
      </c>
      <c r="C4600" t="s">
        <v>4513</v>
      </c>
      <c r="D4600" t="s">
        <v>4514</v>
      </c>
    </row>
    <row r="4601" spans="1:4">
      <c r="A4601" t="s">
        <v>9752</v>
      </c>
      <c r="B4601" t="s">
        <v>9753</v>
      </c>
      <c r="C4601" t="s">
        <v>2770</v>
      </c>
      <c r="D4601" t="s">
        <v>4514</v>
      </c>
    </row>
    <row r="4602" spans="1:4">
      <c r="A4602" t="s">
        <v>9754</v>
      </c>
      <c r="B4602" t="s">
        <v>9011</v>
      </c>
      <c r="C4602" t="s">
        <v>2770</v>
      </c>
      <c r="D4602" t="s">
        <v>4522</v>
      </c>
    </row>
    <row r="4603" spans="1:4">
      <c r="A4603" t="s">
        <v>9755</v>
      </c>
      <c r="B4603" t="s">
        <v>3948</v>
      </c>
      <c r="C4603" t="s">
        <v>2770</v>
      </c>
      <c r="D4603" t="s">
        <v>4522</v>
      </c>
    </row>
    <row r="4604" spans="1:4">
      <c r="A4604" t="s">
        <v>9756</v>
      </c>
      <c r="B4604" t="s">
        <v>9757</v>
      </c>
      <c r="C4604" t="s">
        <v>4513</v>
      </c>
      <c r="D4604" t="s">
        <v>4514</v>
      </c>
    </row>
    <row r="4605" spans="1:4">
      <c r="A4605" t="s">
        <v>9758</v>
      </c>
      <c r="B4605" t="s">
        <v>9759</v>
      </c>
      <c r="C4605" t="s">
        <v>4513</v>
      </c>
      <c r="D4605" t="s">
        <v>4514</v>
      </c>
    </row>
    <row r="4606" spans="1:4">
      <c r="A4606" t="s">
        <v>9744</v>
      </c>
      <c r="B4606" t="s">
        <v>9745</v>
      </c>
      <c r="C4606" t="s">
        <v>4542</v>
      </c>
      <c r="D4606" t="s">
        <v>4518</v>
      </c>
    </row>
    <row r="4607" spans="1:4">
      <c r="A4607" t="s">
        <v>9724</v>
      </c>
      <c r="B4607" t="s">
        <v>9760</v>
      </c>
      <c r="C4607" t="s">
        <v>2770</v>
      </c>
      <c r="D4607" t="s">
        <v>4514</v>
      </c>
    </row>
    <row r="4608" spans="1:4">
      <c r="A4608" t="s">
        <v>9735</v>
      </c>
      <c r="B4608" t="s">
        <v>4516</v>
      </c>
      <c r="C4608" t="s">
        <v>4542</v>
      </c>
      <c r="D4608" t="s">
        <v>4543</v>
      </c>
    </row>
    <row r="4609" spans="1:4">
      <c r="A4609" t="s">
        <v>9761</v>
      </c>
      <c r="B4609" t="s">
        <v>9762</v>
      </c>
      <c r="C4609" t="s">
        <v>2770</v>
      </c>
      <c r="D4609" t="s">
        <v>4522</v>
      </c>
    </row>
    <row r="4610" spans="1:4">
      <c r="A4610" t="s">
        <v>9763</v>
      </c>
      <c r="B4610" t="s">
        <v>9764</v>
      </c>
      <c r="C4610" t="s">
        <v>2770</v>
      </c>
      <c r="D4610" t="s">
        <v>4514</v>
      </c>
    </row>
    <row r="4611" spans="1:4">
      <c r="A4611" t="s">
        <v>4786</v>
      </c>
      <c r="B4611" t="s">
        <v>9747</v>
      </c>
      <c r="C4611" t="s">
        <v>4513</v>
      </c>
      <c r="D4611" t="s">
        <v>4514</v>
      </c>
    </row>
    <row r="4612" spans="1:4">
      <c r="A4612" t="s">
        <v>9712</v>
      </c>
      <c r="B4612" t="s">
        <v>9713</v>
      </c>
      <c r="C4612" t="s">
        <v>4517</v>
      </c>
      <c r="D4612" t="s">
        <v>4518</v>
      </c>
    </row>
    <row r="4613" spans="1:4">
      <c r="A4613" t="s">
        <v>9765</v>
      </c>
      <c r="B4613" t="s">
        <v>9766</v>
      </c>
      <c r="C4613" t="s">
        <v>2770</v>
      </c>
      <c r="D4613" t="s">
        <v>4514</v>
      </c>
    </row>
    <row r="4614" spans="1:4">
      <c r="A4614" t="s">
        <v>600</v>
      </c>
      <c r="B4614" t="s">
        <v>2770</v>
      </c>
      <c r="C4614" t="s">
        <v>2770</v>
      </c>
      <c r="D4614" t="s">
        <v>4514</v>
      </c>
    </row>
    <row r="4615" spans="1:4">
      <c r="A4615" t="s">
        <v>9718</v>
      </c>
      <c r="B4615" t="s">
        <v>9719</v>
      </c>
      <c r="C4615" t="s">
        <v>4513</v>
      </c>
      <c r="D4615" t="s">
        <v>4514</v>
      </c>
    </row>
    <row r="4616" spans="1:4">
      <c r="A4616" t="s">
        <v>9487</v>
      </c>
      <c r="B4616" t="s">
        <v>9767</v>
      </c>
      <c r="C4616" t="s">
        <v>4589</v>
      </c>
      <c r="D4616" t="s">
        <v>4770</v>
      </c>
    </row>
    <row r="4617" spans="1:4">
      <c r="A4617" t="s">
        <v>599</v>
      </c>
      <c r="B4617" t="s">
        <v>9768</v>
      </c>
      <c r="C4617" t="s">
        <v>4517</v>
      </c>
      <c r="D4617" t="s">
        <v>4518</v>
      </c>
    </row>
    <row r="4618" spans="1:4">
      <c r="A4618" t="s">
        <v>9479</v>
      </c>
      <c r="B4618" t="s">
        <v>9769</v>
      </c>
      <c r="C4618" t="s">
        <v>4589</v>
      </c>
      <c r="D4618" t="s">
        <v>4770</v>
      </c>
    </row>
    <row r="4619" spans="1:4">
      <c r="A4619" t="s">
        <v>9481</v>
      </c>
      <c r="B4619" t="s">
        <v>9770</v>
      </c>
      <c r="C4619" t="s">
        <v>4589</v>
      </c>
      <c r="D4619" t="s">
        <v>4770</v>
      </c>
    </row>
    <row r="4620" spans="1:4">
      <c r="A4620" t="s">
        <v>9489</v>
      </c>
      <c r="B4620" t="s">
        <v>9771</v>
      </c>
      <c r="C4620" t="s">
        <v>4589</v>
      </c>
      <c r="D4620" t="s">
        <v>4770</v>
      </c>
    </row>
    <row r="4621" spans="1:4">
      <c r="A4621" t="s">
        <v>601</v>
      </c>
      <c r="B4621" t="s">
        <v>9772</v>
      </c>
      <c r="C4621" t="s">
        <v>4513</v>
      </c>
      <c r="D4621" t="s">
        <v>4514</v>
      </c>
    </row>
    <row r="4622" spans="1:4">
      <c r="A4622" t="s">
        <v>9507</v>
      </c>
      <c r="B4622" t="s">
        <v>9773</v>
      </c>
      <c r="C4622" t="s">
        <v>4517</v>
      </c>
      <c r="D4622" t="s">
        <v>4518</v>
      </c>
    </row>
    <row r="4623" spans="1:4">
      <c r="A4623" t="s">
        <v>9774</v>
      </c>
      <c r="B4623" t="s">
        <v>9775</v>
      </c>
      <c r="C4623" t="s">
        <v>4589</v>
      </c>
      <c r="D4623" t="s">
        <v>4770</v>
      </c>
    </row>
    <row r="4624" spans="1:4">
      <c r="A4624" t="s">
        <v>9485</v>
      </c>
      <c r="B4624" t="s">
        <v>9776</v>
      </c>
      <c r="C4624" t="s">
        <v>4589</v>
      </c>
      <c r="D4624" t="s">
        <v>4770</v>
      </c>
    </row>
    <row r="4625" spans="1:4">
      <c r="A4625" t="s">
        <v>9483</v>
      </c>
      <c r="B4625" t="s">
        <v>9777</v>
      </c>
      <c r="C4625" t="s">
        <v>4589</v>
      </c>
      <c r="D4625" t="s">
        <v>4770</v>
      </c>
    </row>
    <row r="4626" spans="1:4">
      <c r="A4626" t="s">
        <v>9477</v>
      </c>
      <c r="B4626" t="s">
        <v>9778</v>
      </c>
      <c r="C4626" t="s">
        <v>4589</v>
      </c>
      <c r="D4626" t="s">
        <v>4770</v>
      </c>
    </row>
    <row r="4627" spans="1:4">
      <c r="A4627" t="s">
        <v>601</v>
      </c>
      <c r="B4627" t="s">
        <v>9772</v>
      </c>
      <c r="C4627" t="s">
        <v>4513</v>
      </c>
      <c r="D4627" t="s">
        <v>4514</v>
      </c>
    </row>
    <row r="4628" spans="1:4">
      <c r="A4628" t="s">
        <v>9507</v>
      </c>
      <c r="B4628" t="s">
        <v>9779</v>
      </c>
      <c r="C4628" t="s">
        <v>4517</v>
      </c>
      <c r="D4628" t="s">
        <v>4518</v>
      </c>
    </row>
    <row r="4629" spans="1:4">
      <c r="A4629" t="s">
        <v>9780</v>
      </c>
      <c r="B4629" t="s">
        <v>9781</v>
      </c>
      <c r="C4629" t="s">
        <v>2770</v>
      </c>
      <c r="D4629" t="s">
        <v>4522</v>
      </c>
    </row>
    <row r="4630" spans="1:4">
      <c r="A4630" t="s">
        <v>9782</v>
      </c>
      <c r="B4630" t="s">
        <v>9263</v>
      </c>
      <c r="C4630" t="s">
        <v>4517</v>
      </c>
      <c r="D4630" t="s">
        <v>4518</v>
      </c>
    </row>
    <row r="4631" spans="1:4">
      <c r="A4631" t="s">
        <v>599</v>
      </c>
      <c r="B4631" t="s">
        <v>9768</v>
      </c>
      <c r="C4631" t="s">
        <v>4517</v>
      </c>
      <c r="D4631" t="s">
        <v>4518</v>
      </c>
    </row>
    <row r="4632" spans="1:4">
      <c r="A4632" t="s">
        <v>9783</v>
      </c>
      <c r="B4632" t="s">
        <v>9784</v>
      </c>
      <c r="C4632" t="s">
        <v>2770</v>
      </c>
      <c r="D4632" t="s">
        <v>4770</v>
      </c>
    </row>
    <row r="4633" spans="1:4">
      <c r="A4633" t="s">
        <v>9271</v>
      </c>
      <c r="B4633" t="s">
        <v>9785</v>
      </c>
      <c r="C4633" t="s">
        <v>4513</v>
      </c>
      <c r="D4633" t="s">
        <v>4514</v>
      </c>
    </row>
    <row r="4634" spans="1:4">
      <c r="A4634" t="s">
        <v>5403</v>
      </c>
      <c r="B4634" t="s">
        <v>5404</v>
      </c>
      <c r="C4634" t="s">
        <v>4513</v>
      </c>
      <c r="D4634" t="s">
        <v>4551</v>
      </c>
    </row>
    <row r="4635" spans="1:4">
      <c r="A4635" t="s">
        <v>9786</v>
      </c>
      <c r="B4635" t="s">
        <v>9787</v>
      </c>
      <c r="C4635" t="s">
        <v>277</v>
      </c>
      <c r="D4635" t="s">
        <v>4522</v>
      </c>
    </row>
    <row r="4636" spans="1:4">
      <c r="A4636" t="s">
        <v>9788</v>
      </c>
      <c r="B4636" t="s">
        <v>2770</v>
      </c>
      <c r="C4636" t="s">
        <v>2770</v>
      </c>
      <c r="D4636" t="s">
        <v>4522</v>
      </c>
    </row>
    <row r="4637" spans="1:4">
      <c r="A4637" t="s">
        <v>601</v>
      </c>
      <c r="B4637" t="s">
        <v>9772</v>
      </c>
      <c r="C4637" t="s">
        <v>4513</v>
      </c>
      <c r="D4637" t="s">
        <v>4514</v>
      </c>
    </row>
    <row r="4638" spans="1:4">
      <c r="A4638" t="s">
        <v>9789</v>
      </c>
      <c r="B4638" t="s">
        <v>9790</v>
      </c>
      <c r="C4638" t="s">
        <v>4573</v>
      </c>
      <c r="D4638" t="s">
        <v>4574</v>
      </c>
    </row>
    <row r="4639" spans="1:4">
      <c r="A4639" t="s">
        <v>9791</v>
      </c>
      <c r="B4639" t="s">
        <v>9792</v>
      </c>
      <c r="C4639" t="s">
        <v>4533</v>
      </c>
      <c r="D4639" t="s">
        <v>4551</v>
      </c>
    </row>
    <row r="4640" spans="1:4">
      <c r="A4640" t="s">
        <v>8985</v>
      </c>
      <c r="B4640" t="s">
        <v>9793</v>
      </c>
      <c r="C4640" t="s">
        <v>4589</v>
      </c>
      <c r="D4640" t="s">
        <v>4770</v>
      </c>
    </row>
    <row r="4641" spans="1:4">
      <c r="A4641" t="s">
        <v>9794</v>
      </c>
      <c r="B4641" t="s">
        <v>2770</v>
      </c>
      <c r="C4641" t="s">
        <v>2770</v>
      </c>
      <c r="D4641" t="s">
        <v>4522</v>
      </c>
    </row>
    <row r="4642" spans="1:4">
      <c r="A4642" t="s">
        <v>599</v>
      </c>
      <c r="B4642" t="s">
        <v>9768</v>
      </c>
      <c r="C4642" t="s">
        <v>4517</v>
      </c>
      <c r="D4642" t="s">
        <v>4518</v>
      </c>
    </row>
    <row r="4643" spans="1:4">
      <c r="A4643" t="s">
        <v>9795</v>
      </c>
      <c r="B4643" t="s">
        <v>9796</v>
      </c>
      <c r="C4643" t="s">
        <v>2770</v>
      </c>
      <c r="D4643" t="s">
        <v>4522</v>
      </c>
    </row>
    <row r="4644" spans="1:4">
      <c r="A4644" t="s">
        <v>9797</v>
      </c>
      <c r="B4644" t="s">
        <v>9798</v>
      </c>
      <c r="C4644" t="s">
        <v>2770</v>
      </c>
      <c r="D4644" t="s">
        <v>4522</v>
      </c>
    </row>
    <row r="4645" spans="1:4">
      <c r="A4645" t="s">
        <v>9799</v>
      </c>
      <c r="B4645" t="s">
        <v>9713</v>
      </c>
      <c r="C4645" t="s">
        <v>4542</v>
      </c>
      <c r="D4645" t="s">
        <v>4543</v>
      </c>
    </row>
    <row r="4646" spans="1:4">
      <c r="A4646" t="s">
        <v>9800</v>
      </c>
      <c r="B4646" t="s">
        <v>9801</v>
      </c>
      <c r="C4646" t="s">
        <v>2770</v>
      </c>
      <c r="D4646" t="s">
        <v>4522</v>
      </c>
    </row>
    <row r="4647" spans="1:4">
      <c r="A4647" t="s">
        <v>1908</v>
      </c>
      <c r="B4647" t="s">
        <v>9802</v>
      </c>
      <c r="C4647" t="s">
        <v>2770</v>
      </c>
      <c r="D4647" t="s">
        <v>4522</v>
      </c>
    </row>
    <row r="4648" spans="1:4">
      <c r="A4648" t="s">
        <v>2657</v>
      </c>
      <c r="B4648" t="s">
        <v>9803</v>
      </c>
      <c r="C4648" t="s">
        <v>2770</v>
      </c>
      <c r="D4648" t="s">
        <v>4522</v>
      </c>
    </row>
    <row r="4649" spans="1:4">
      <c r="A4649" t="s">
        <v>1971</v>
      </c>
      <c r="B4649" t="s">
        <v>9804</v>
      </c>
      <c r="C4649" t="s">
        <v>2770</v>
      </c>
      <c r="D4649" t="s">
        <v>4522</v>
      </c>
    </row>
    <row r="4650" spans="1:4">
      <c r="A4650" t="s">
        <v>5187</v>
      </c>
      <c r="B4650" t="s">
        <v>9805</v>
      </c>
      <c r="C4650" t="s">
        <v>2770</v>
      </c>
      <c r="D4650" t="s">
        <v>4522</v>
      </c>
    </row>
    <row r="4651" spans="1:4">
      <c r="A4651" t="s">
        <v>9806</v>
      </c>
      <c r="B4651" t="s">
        <v>9807</v>
      </c>
      <c r="C4651" t="s">
        <v>2770</v>
      </c>
      <c r="D4651" t="s">
        <v>4522</v>
      </c>
    </row>
    <row r="4652" spans="1:4">
      <c r="A4652" t="s">
        <v>9808</v>
      </c>
      <c r="B4652" t="s">
        <v>9809</v>
      </c>
      <c r="C4652" t="s">
        <v>4517</v>
      </c>
      <c r="D4652" t="s">
        <v>4518</v>
      </c>
    </row>
    <row r="4653" spans="1:4">
      <c r="A4653" t="s">
        <v>9810</v>
      </c>
      <c r="B4653" t="s">
        <v>9811</v>
      </c>
      <c r="C4653" t="s">
        <v>4586</v>
      </c>
      <c r="D4653" t="s">
        <v>4522</v>
      </c>
    </row>
    <row r="4654" spans="1:4">
      <c r="A4654" t="s">
        <v>9812</v>
      </c>
      <c r="B4654" t="s">
        <v>9813</v>
      </c>
      <c r="C4654" t="s">
        <v>4586</v>
      </c>
      <c r="D4654" t="s">
        <v>4522</v>
      </c>
    </row>
    <row r="4655" spans="1:4">
      <c r="A4655" t="s">
        <v>9814</v>
      </c>
      <c r="B4655" t="s">
        <v>9815</v>
      </c>
      <c r="C4655" t="s">
        <v>4586</v>
      </c>
      <c r="D4655" t="s">
        <v>4522</v>
      </c>
    </row>
    <row r="4656" spans="1:4">
      <c r="A4656" t="s">
        <v>5934</v>
      </c>
      <c r="B4656" t="s">
        <v>9816</v>
      </c>
      <c r="C4656" t="s">
        <v>4586</v>
      </c>
      <c r="D4656" t="s">
        <v>4522</v>
      </c>
    </row>
    <row r="4657" spans="1:4">
      <c r="A4657" t="s">
        <v>9817</v>
      </c>
      <c r="B4657" t="s">
        <v>9818</v>
      </c>
      <c r="C4657" t="s">
        <v>2770</v>
      </c>
      <c r="D4657" t="s">
        <v>4522</v>
      </c>
    </row>
    <row r="4658" spans="1:4">
      <c r="A4658" t="s">
        <v>9799</v>
      </c>
      <c r="B4658" t="s">
        <v>9819</v>
      </c>
      <c r="C4658" t="s">
        <v>2770</v>
      </c>
      <c r="D4658" t="s">
        <v>4518</v>
      </c>
    </row>
    <row r="4659" spans="1:4">
      <c r="A4659" t="s">
        <v>9282</v>
      </c>
      <c r="B4659" t="s">
        <v>9820</v>
      </c>
      <c r="C4659" t="s">
        <v>2770</v>
      </c>
      <c r="D4659" t="s">
        <v>4522</v>
      </c>
    </row>
    <row r="4660" spans="1:4">
      <c r="A4660" t="s">
        <v>9718</v>
      </c>
      <c r="B4660" t="s">
        <v>9821</v>
      </c>
      <c r="C4660" t="s">
        <v>4513</v>
      </c>
      <c r="D4660" t="s">
        <v>4551</v>
      </c>
    </row>
    <row r="4661" spans="1:4">
      <c r="A4661" t="s">
        <v>601</v>
      </c>
      <c r="B4661" t="s">
        <v>3388</v>
      </c>
      <c r="C4661" t="s">
        <v>4513</v>
      </c>
      <c r="D4661" t="s">
        <v>4514</v>
      </c>
    </row>
    <row r="4662" spans="1:4">
      <c r="A4662" t="s">
        <v>9822</v>
      </c>
      <c r="B4662" t="s">
        <v>9823</v>
      </c>
      <c r="C4662" t="s">
        <v>2770</v>
      </c>
      <c r="D4662" t="s">
        <v>4551</v>
      </c>
    </row>
    <row r="4663" spans="1:4">
      <c r="A4663" t="s">
        <v>9824</v>
      </c>
      <c r="B4663" t="s">
        <v>9825</v>
      </c>
      <c r="C4663" t="s">
        <v>2770</v>
      </c>
      <c r="D4663" t="s">
        <v>4551</v>
      </c>
    </row>
    <row r="4664" spans="1:4">
      <c r="A4664" t="s">
        <v>4649</v>
      </c>
      <c r="B4664" t="s">
        <v>9826</v>
      </c>
      <c r="C4664" t="s">
        <v>2770</v>
      </c>
      <c r="D4664" t="s">
        <v>4514</v>
      </c>
    </row>
    <row r="4665" spans="1:4">
      <c r="A4665" t="s">
        <v>9827</v>
      </c>
      <c r="B4665" t="s">
        <v>9828</v>
      </c>
      <c r="C4665" t="s">
        <v>2770</v>
      </c>
      <c r="D4665" t="s">
        <v>4522</v>
      </c>
    </row>
    <row r="4666" spans="1:4">
      <c r="A4666" t="s">
        <v>9829</v>
      </c>
      <c r="B4666" t="s">
        <v>9830</v>
      </c>
      <c r="C4666" t="s">
        <v>4542</v>
      </c>
      <c r="D4666" t="s">
        <v>4543</v>
      </c>
    </row>
    <row r="4667" spans="1:4">
      <c r="A4667" t="s">
        <v>7351</v>
      </c>
      <c r="B4667" t="s">
        <v>9290</v>
      </c>
      <c r="C4667" t="s">
        <v>4517</v>
      </c>
      <c r="D4667" t="s">
        <v>4518</v>
      </c>
    </row>
    <row r="4668" spans="1:4">
      <c r="A4668" t="s">
        <v>9831</v>
      </c>
      <c r="B4668" t="s">
        <v>9832</v>
      </c>
      <c r="C4668" t="s">
        <v>2770</v>
      </c>
      <c r="D4668" t="s">
        <v>4522</v>
      </c>
    </row>
    <row r="4669" spans="1:4">
      <c r="A4669" t="s">
        <v>9833</v>
      </c>
      <c r="B4669" t="s">
        <v>9834</v>
      </c>
      <c r="C4669" t="s">
        <v>2770</v>
      </c>
      <c r="D4669" t="s">
        <v>4522</v>
      </c>
    </row>
    <row r="4670" spans="1:4">
      <c r="A4670" t="s">
        <v>9835</v>
      </c>
      <c r="B4670" t="s">
        <v>9836</v>
      </c>
      <c r="C4670" t="s">
        <v>2770</v>
      </c>
      <c r="D4670" t="s">
        <v>4522</v>
      </c>
    </row>
    <row r="4671" spans="1:4">
      <c r="A4671" t="s">
        <v>9837</v>
      </c>
      <c r="B4671" t="s">
        <v>9838</v>
      </c>
      <c r="C4671" t="s">
        <v>2770</v>
      </c>
      <c r="D4671" t="s">
        <v>4522</v>
      </c>
    </row>
    <row r="4672" spans="1:4">
      <c r="A4672" t="s">
        <v>1921</v>
      </c>
      <c r="B4672" t="s">
        <v>9839</v>
      </c>
      <c r="C4672" t="s">
        <v>4513</v>
      </c>
      <c r="D4672" t="s">
        <v>4551</v>
      </c>
    </row>
    <row r="4673" spans="1:4">
      <c r="A4673" t="s">
        <v>9840</v>
      </c>
      <c r="B4673" t="s">
        <v>9841</v>
      </c>
      <c r="C4673" t="s">
        <v>2770</v>
      </c>
      <c r="D4673" t="s">
        <v>4770</v>
      </c>
    </row>
    <row r="4674" spans="1:4">
      <c r="A4674" t="s">
        <v>600</v>
      </c>
      <c r="B4674" t="s">
        <v>9842</v>
      </c>
      <c r="C4674" t="s">
        <v>4513</v>
      </c>
      <c r="D4674" t="s">
        <v>4514</v>
      </c>
    </row>
    <row r="4675" spans="1:4">
      <c r="A4675" t="s">
        <v>9843</v>
      </c>
      <c r="B4675" t="s">
        <v>9844</v>
      </c>
      <c r="C4675" t="s">
        <v>2770</v>
      </c>
      <c r="D4675" t="s">
        <v>4522</v>
      </c>
    </row>
    <row r="4676" spans="1:4">
      <c r="A4676" t="s">
        <v>9845</v>
      </c>
      <c r="B4676" t="s">
        <v>9846</v>
      </c>
      <c r="C4676" t="s">
        <v>2770</v>
      </c>
      <c r="D4676" t="s">
        <v>4522</v>
      </c>
    </row>
    <row r="4677" spans="1:4">
      <c r="A4677" t="s">
        <v>5992</v>
      </c>
      <c r="B4677" t="s">
        <v>9847</v>
      </c>
      <c r="C4677" t="s">
        <v>4665</v>
      </c>
      <c r="D4677" t="s">
        <v>4522</v>
      </c>
    </row>
    <row r="4678" spans="1:4">
      <c r="A4678" t="s">
        <v>9848</v>
      </c>
      <c r="B4678" t="s">
        <v>9849</v>
      </c>
      <c r="C4678" t="s">
        <v>4517</v>
      </c>
      <c r="D4678" t="s">
        <v>4518</v>
      </c>
    </row>
    <row r="4679" spans="1:4">
      <c r="A4679" t="s">
        <v>9850</v>
      </c>
      <c r="B4679" t="s">
        <v>9851</v>
      </c>
      <c r="C4679" t="s">
        <v>2770</v>
      </c>
      <c r="D4679" t="s">
        <v>4522</v>
      </c>
    </row>
    <row r="4680" spans="1:4">
      <c r="A4680" t="s">
        <v>9852</v>
      </c>
      <c r="B4680" t="s">
        <v>9853</v>
      </c>
      <c r="C4680" t="s">
        <v>2770</v>
      </c>
      <c r="D4680" t="s">
        <v>4522</v>
      </c>
    </row>
    <row r="4681" spans="1:4">
      <c r="A4681" t="s">
        <v>9854</v>
      </c>
      <c r="B4681" t="s">
        <v>9855</v>
      </c>
      <c r="C4681" t="s">
        <v>2770</v>
      </c>
      <c r="D4681" t="s">
        <v>4522</v>
      </c>
    </row>
    <row r="4682" spans="1:4">
      <c r="A4682" t="s">
        <v>9856</v>
      </c>
      <c r="B4682" t="s">
        <v>9857</v>
      </c>
      <c r="C4682" t="s">
        <v>4665</v>
      </c>
      <c r="D4682" t="s">
        <v>4522</v>
      </c>
    </row>
    <row r="4683" spans="1:4">
      <c r="A4683" t="s">
        <v>9858</v>
      </c>
      <c r="B4683" t="s">
        <v>9859</v>
      </c>
      <c r="C4683" t="s">
        <v>4665</v>
      </c>
      <c r="D4683" t="s">
        <v>4522</v>
      </c>
    </row>
    <row r="4684" spans="1:4">
      <c r="A4684" t="s">
        <v>9860</v>
      </c>
      <c r="B4684" t="s">
        <v>9861</v>
      </c>
      <c r="C4684" t="s">
        <v>2770</v>
      </c>
      <c r="D4684" t="s">
        <v>4522</v>
      </c>
    </row>
    <row r="4685" spans="1:4">
      <c r="A4685" t="s">
        <v>9862</v>
      </c>
      <c r="B4685" t="s">
        <v>9863</v>
      </c>
      <c r="C4685" t="s">
        <v>4513</v>
      </c>
      <c r="D4685" t="s">
        <v>4514</v>
      </c>
    </row>
    <row r="4686" spans="1:4">
      <c r="A4686" t="s">
        <v>9864</v>
      </c>
      <c r="B4686" t="s">
        <v>9865</v>
      </c>
      <c r="C4686" t="s">
        <v>2770</v>
      </c>
      <c r="D4686" t="s">
        <v>4551</v>
      </c>
    </row>
    <row r="4687" spans="1:4">
      <c r="A4687" t="s">
        <v>9866</v>
      </c>
      <c r="B4687" t="s">
        <v>9867</v>
      </c>
      <c r="C4687" t="s">
        <v>2770</v>
      </c>
      <c r="D4687" t="s">
        <v>4551</v>
      </c>
    </row>
    <row r="4688" spans="1:4">
      <c r="A4688" t="s">
        <v>9868</v>
      </c>
      <c r="B4688" t="s">
        <v>9869</v>
      </c>
      <c r="C4688" t="s">
        <v>2770</v>
      </c>
      <c r="D4688" t="s">
        <v>4551</v>
      </c>
    </row>
    <row r="4689" spans="1:4">
      <c r="A4689" t="s">
        <v>9848</v>
      </c>
      <c r="B4689" t="s">
        <v>9849</v>
      </c>
      <c r="C4689" t="s">
        <v>4517</v>
      </c>
      <c r="D4689" t="s">
        <v>4518</v>
      </c>
    </row>
    <row r="4690" spans="1:4">
      <c r="A4690" t="s">
        <v>601</v>
      </c>
      <c r="B4690" t="s">
        <v>9870</v>
      </c>
      <c r="C4690" t="s">
        <v>4513</v>
      </c>
      <c r="D4690" t="s">
        <v>4514</v>
      </c>
    </row>
    <row r="4691" spans="1:4">
      <c r="A4691" t="s">
        <v>9871</v>
      </c>
      <c r="B4691" t="s">
        <v>9872</v>
      </c>
      <c r="C4691" t="s">
        <v>2770</v>
      </c>
      <c r="D4691" t="s">
        <v>4522</v>
      </c>
    </row>
    <row r="4692" spans="1:4">
      <c r="A4692" t="s">
        <v>9873</v>
      </c>
      <c r="B4692" t="s">
        <v>9874</v>
      </c>
      <c r="C4692" t="s">
        <v>2770</v>
      </c>
      <c r="D4692" t="s">
        <v>4522</v>
      </c>
    </row>
    <row r="4693" spans="1:4">
      <c r="A4693" t="s">
        <v>9875</v>
      </c>
      <c r="B4693" t="s">
        <v>9876</v>
      </c>
      <c r="C4693" t="s">
        <v>4513</v>
      </c>
      <c r="D4693" t="s">
        <v>4514</v>
      </c>
    </row>
    <row r="4694" spans="1:4">
      <c r="A4694" t="s">
        <v>9877</v>
      </c>
      <c r="B4694" t="s">
        <v>9878</v>
      </c>
      <c r="C4694" t="s">
        <v>2770</v>
      </c>
      <c r="D4694" t="s">
        <v>4522</v>
      </c>
    </row>
    <row r="4695" spans="1:4">
      <c r="A4695" t="s">
        <v>9879</v>
      </c>
      <c r="B4695" t="s">
        <v>9880</v>
      </c>
      <c r="C4695" t="s">
        <v>2770</v>
      </c>
      <c r="D4695" t="s">
        <v>4522</v>
      </c>
    </row>
    <row r="4696" spans="1:4">
      <c r="A4696" t="s">
        <v>9881</v>
      </c>
      <c r="B4696" t="s">
        <v>9882</v>
      </c>
      <c r="C4696" t="s">
        <v>2770</v>
      </c>
      <c r="D4696" t="s">
        <v>4522</v>
      </c>
    </row>
    <row r="4697" spans="1:4">
      <c r="A4697" t="s">
        <v>9883</v>
      </c>
      <c r="B4697" t="s">
        <v>9884</v>
      </c>
      <c r="C4697" t="s">
        <v>2770</v>
      </c>
      <c r="D4697" t="s">
        <v>4522</v>
      </c>
    </row>
    <row r="4698" spans="1:4">
      <c r="A4698" t="s">
        <v>9885</v>
      </c>
      <c r="B4698" t="s">
        <v>9886</v>
      </c>
      <c r="C4698" t="s">
        <v>2770</v>
      </c>
      <c r="D4698" t="s">
        <v>4522</v>
      </c>
    </row>
    <row r="4699" spans="1:4">
      <c r="A4699" t="s">
        <v>9887</v>
      </c>
      <c r="B4699" t="s">
        <v>9888</v>
      </c>
      <c r="C4699" t="s">
        <v>4665</v>
      </c>
      <c r="D4699" t="s">
        <v>4522</v>
      </c>
    </row>
    <row r="4700" spans="1:4">
      <c r="A4700" t="s">
        <v>9889</v>
      </c>
      <c r="B4700" t="s">
        <v>9890</v>
      </c>
      <c r="C4700" t="s">
        <v>4542</v>
      </c>
      <c r="D4700" t="s">
        <v>4543</v>
      </c>
    </row>
    <row r="4701" spans="1:4">
      <c r="A4701" t="s">
        <v>9891</v>
      </c>
      <c r="B4701" t="s">
        <v>9892</v>
      </c>
      <c r="C4701" t="s">
        <v>4513</v>
      </c>
      <c r="D4701" t="s">
        <v>4514</v>
      </c>
    </row>
    <row r="4702" spans="1:4">
      <c r="A4702" t="s">
        <v>9893</v>
      </c>
      <c r="B4702" t="s">
        <v>9894</v>
      </c>
      <c r="C4702" t="s">
        <v>2770</v>
      </c>
      <c r="D4702" t="s">
        <v>4522</v>
      </c>
    </row>
    <row r="4703" spans="1:4">
      <c r="A4703" t="s">
        <v>9895</v>
      </c>
      <c r="B4703" t="s">
        <v>9896</v>
      </c>
      <c r="C4703" t="s">
        <v>2770</v>
      </c>
      <c r="D4703" t="s">
        <v>4551</v>
      </c>
    </row>
    <row r="4704" spans="1:4">
      <c r="A4704" t="s">
        <v>9897</v>
      </c>
      <c r="B4704" t="s">
        <v>9898</v>
      </c>
      <c r="C4704" t="s">
        <v>2770</v>
      </c>
      <c r="D4704" t="s">
        <v>4522</v>
      </c>
    </row>
    <row r="4705" spans="1:4">
      <c r="A4705" t="s">
        <v>9899</v>
      </c>
      <c r="B4705" t="s">
        <v>2770</v>
      </c>
      <c r="C4705" t="s">
        <v>2770</v>
      </c>
      <c r="D4705" t="s">
        <v>4522</v>
      </c>
    </row>
    <row r="4706" spans="1:4">
      <c r="A4706" t="s">
        <v>9900</v>
      </c>
      <c r="B4706" t="s">
        <v>9901</v>
      </c>
      <c r="C4706" t="s">
        <v>2770</v>
      </c>
      <c r="D4706" t="s">
        <v>4522</v>
      </c>
    </row>
    <row r="4707" spans="1:4">
      <c r="A4707" t="s">
        <v>9902</v>
      </c>
      <c r="B4707" t="s">
        <v>9903</v>
      </c>
      <c r="C4707" t="s">
        <v>2770</v>
      </c>
      <c r="D4707" t="s">
        <v>4522</v>
      </c>
    </row>
    <row r="4708" spans="1:4">
      <c r="A4708" t="s">
        <v>600</v>
      </c>
      <c r="B4708" t="s">
        <v>2770</v>
      </c>
      <c r="C4708" t="s">
        <v>2770</v>
      </c>
      <c r="D4708" t="s">
        <v>2770</v>
      </c>
    </row>
    <row r="4709" spans="1:4">
      <c r="A4709" t="s">
        <v>9904</v>
      </c>
      <c r="B4709" t="s">
        <v>9905</v>
      </c>
      <c r="C4709" t="s">
        <v>2770</v>
      </c>
      <c r="D4709" t="s">
        <v>4522</v>
      </c>
    </row>
    <row r="4710" spans="1:4">
      <c r="A4710" t="s">
        <v>9906</v>
      </c>
      <c r="B4710" t="s">
        <v>9907</v>
      </c>
      <c r="C4710" t="s">
        <v>2770</v>
      </c>
      <c r="D4710" t="s">
        <v>4522</v>
      </c>
    </row>
    <row r="4711" spans="1:4">
      <c r="A4711" t="s">
        <v>9908</v>
      </c>
      <c r="B4711" t="s">
        <v>9909</v>
      </c>
      <c r="C4711" t="s">
        <v>2770</v>
      </c>
      <c r="D4711" t="s">
        <v>4522</v>
      </c>
    </row>
    <row r="4712" spans="1:4">
      <c r="A4712" t="s">
        <v>9910</v>
      </c>
      <c r="B4712" t="s">
        <v>9911</v>
      </c>
      <c r="C4712" t="s">
        <v>2770</v>
      </c>
      <c r="D4712" t="s">
        <v>4522</v>
      </c>
    </row>
    <row r="4713" spans="1:4">
      <c r="A4713" t="s">
        <v>9912</v>
      </c>
      <c r="B4713" t="s">
        <v>9913</v>
      </c>
      <c r="C4713" t="s">
        <v>2770</v>
      </c>
      <c r="D4713" t="s">
        <v>4522</v>
      </c>
    </row>
    <row r="4714" spans="1:4">
      <c r="A4714" t="s">
        <v>9914</v>
      </c>
      <c r="B4714" t="s">
        <v>9915</v>
      </c>
      <c r="C4714" t="s">
        <v>2770</v>
      </c>
      <c r="D4714" t="s">
        <v>4522</v>
      </c>
    </row>
    <row r="4715" spans="1:4">
      <c r="A4715" t="s">
        <v>9916</v>
      </c>
      <c r="B4715" t="s">
        <v>9917</v>
      </c>
      <c r="C4715" t="s">
        <v>2770</v>
      </c>
      <c r="D4715" t="s">
        <v>4522</v>
      </c>
    </row>
    <row r="4716" spans="1:4">
      <c r="A4716" t="s">
        <v>9918</v>
      </c>
      <c r="B4716" t="s">
        <v>9919</v>
      </c>
      <c r="C4716" t="s">
        <v>4665</v>
      </c>
      <c r="D4716" t="s">
        <v>4522</v>
      </c>
    </row>
    <row r="4717" spans="1:4">
      <c r="A4717" t="s">
        <v>9920</v>
      </c>
      <c r="B4717" t="s">
        <v>9921</v>
      </c>
      <c r="C4717" t="s">
        <v>2770</v>
      </c>
      <c r="D4717" t="s">
        <v>4522</v>
      </c>
    </row>
    <row r="4718" spans="1:4">
      <c r="A4718" t="s">
        <v>9922</v>
      </c>
      <c r="B4718" t="s">
        <v>9923</v>
      </c>
      <c r="C4718" t="s">
        <v>2770</v>
      </c>
      <c r="D4718" t="s">
        <v>4551</v>
      </c>
    </row>
    <row r="4719" spans="1:4">
      <c r="A4719" t="s">
        <v>9924</v>
      </c>
      <c r="B4719" t="s">
        <v>9925</v>
      </c>
      <c r="C4719" t="s">
        <v>2770</v>
      </c>
      <c r="D4719" t="s">
        <v>4514</v>
      </c>
    </row>
    <row r="4720" spans="1:4">
      <c r="A4720" t="s">
        <v>9877</v>
      </c>
      <c r="B4720" t="s">
        <v>9878</v>
      </c>
      <c r="C4720" t="s">
        <v>2770</v>
      </c>
      <c r="D4720" t="s">
        <v>4522</v>
      </c>
    </row>
    <row r="4721" spans="1:4">
      <c r="A4721" t="s">
        <v>9848</v>
      </c>
      <c r="B4721" t="s">
        <v>9849</v>
      </c>
      <c r="C4721" t="s">
        <v>4517</v>
      </c>
      <c r="D4721" t="s">
        <v>4518</v>
      </c>
    </row>
    <row r="4722" spans="1:4">
      <c r="A4722" t="s">
        <v>9873</v>
      </c>
      <c r="B4722" t="s">
        <v>9874</v>
      </c>
      <c r="C4722" t="s">
        <v>2770</v>
      </c>
      <c r="D4722" t="s">
        <v>4522</v>
      </c>
    </row>
    <row r="4723" spans="1:4">
      <c r="A4723" t="s">
        <v>9926</v>
      </c>
      <c r="B4723" t="s">
        <v>9927</v>
      </c>
      <c r="C4723" t="s">
        <v>2770</v>
      </c>
      <c r="D4723" t="s">
        <v>4522</v>
      </c>
    </row>
    <row r="4724" spans="1:4">
      <c r="A4724" t="s">
        <v>9928</v>
      </c>
      <c r="B4724" t="s">
        <v>9929</v>
      </c>
      <c r="C4724" t="s">
        <v>2770</v>
      </c>
      <c r="D4724" t="s">
        <v>4522</v>
      </c>
    </row>
    <row r="4725" spans="1:4">
      <c r="A4725" t="s">
        <v>9930</v>
      </c>
      <c r="B4725" t="s">
        <v>9931</v>
      </c>
      <c r="C4725" t="s">
        <v>4542</v>
      </c>
      <c r="D4725" t="s">
        <v>4543</v>
      </c>
    </row>
    <row r="4726" spans="1:4">
      <c r="A4726" t="s">
        <v>9932</v>
      </c>
      <c r="B4726" t="s">
        <v>9933</v>
      </c>
      <c r="C4726" t="s">
        <v>2770</v>
      </c>
      <c r="D4726" t="s">
        <v>4921</v>
      </c>
    </row>
    <row r="4727" spans="1:4">
      <c r="A4727" t="s">
        <v>9934</v>
      </c>
      <c r="B4727" t="s">
        <v>9935</v>
      </c>
      <c r="C4727" t="s">
        <v>4542</v>
      </c>
      <c r="D4727" t="s">
        <v>4543</v>
      </c>
    </row>
    <row r="4728" spans="1:4">
      <c r="A4728" t="s">
        <v>9936</v>
      </c>
      <c r="B4728" t="s">
        <v>9937</v>
      </c>
      <c r="C4728" t="s">
        <v>2770</v>
      </c>
      <c r="D4728" t="s">
        <v>4514</v>
      </c>
    </row>
    <row r="4729" spans="1:4">
      <c r="A4729" t="s">
        <v>9938</v>
      </c>
      <c r="B4729" t="s">
        <v>9939</v>
      </c>
      <c r="C4729" t="s">
        <v>2770</v>
      </c>
      <c r="D4729" t="s">
        <v>4921</v>
      </c>
    </row>
    <row r="4730" spans="1:4">
      <c r="A4730" t="s">
        <v>9940</v>
      </c>
      <c r="B4730" t="s">
        <v>9941</v>
      </c>
      <c r="C4730" t="s">
        <v>4542</v>
      </c>
      <c r="D4730" t="s">
        <v>4543</v>
      </c>
    </row>
    <row r="4731" spans="1:4">
      <c r="A4731" t="s">
        <v>9942</v>
      </c>
      <c r="B4731" t="s">
        <v>9943</v>
      </c>
      <c r="C4731" t="s">
        <v>2770</v>
      </c>
      <c r="D4731" t="s">
        <v>4522</v>
      </c>
    </row>
    <row r="4732" spans="1:4">
      <c r="A4732" t="s">
        <v>9848</v>
      </c>
      <c r="B4732" t="s">
        <v>9849</v>
      </c>
      <c r="C4732" t="s">
        <v>4517</v>
      </c>
      <c r="D4732" t="s">
        <v>4518</v>
      </c>
    </row>
    <row r="4733" spans="1:4">
      <c r="A4733" t="s">
        <v>9944</v>
      </c>
      <c r="B4733" t="s">
        <v>9945</v>
      </c>
      <c r="C4733" t="s">
        <v>4665</v>
      </c>
      <c r="D4733" t="s">
        <v>4522</v>
      </c>
    </row>
    <row r="4734" spans="1:4">
      <c r="A4734" t="s">
        <v>9946</v>
      </c>
      <c r="B4734" t="s">
        <v>9947</v>
      </c>
      <c r="C4734" t="s">
        <v>277</v>
      </c>
      <c r="D4734" t="s">
        <v>4522</v>
      </c>
    </row>
    <row r="4735" spans="1:4">
      <c r="A4735" t="s">
        <v>9948</v>
      </c>
      <c r="B4735" t="s">
        <v>9949</v>
      </c>
      <c r="C4735" t="s">
        <v>2770</v>
      </c>
      <c r="D4735" t="s">
        <v>4514</v>
      </c>
    </row>
    <row r="4736" spans="1:4">
      <c r="A4736" t="s">
        <v>9936</v>
      </c>
      <c r="B4736" t="s">
        <v>9937</v>
      </c>
      <c r="C4736" t="s">
        <v>2770</v>
      </c>
      <c r="D4736" t="s">
        <v>4514</v>
      </c>
    </row>
    <row r="4737" spans="1:4">
      <c r="A4737" t="s">
        <v>9950</v>
      </c>
      <c r="B4737" t="s">
        <v>9951</v>
      </c>
      <c r="C4737" t="s">
        <v>2770</v>
      </c>
      <c r="D4737" t="s">
        <v>4522</v>
      </c>
    </row>
    <row r="4738" spans="1:4">
      <c r="A4738" t="s">
        <v>9952</v>
      </c>
      <c r="B4738" t="s">
        <v>9953</v>
      </c>
      <c r="C4738" t="s">
        <v>2770</v>
      </c>
      <c r="D4738" t="s">
        <v>4522</v>
      </c>
    </row>
    <row r="4739" spans="1:4">
      <c r="A4739" t="s">
        <v>9954</v>
      </c>
      <c r="B4739" t="s">
        <v>9955</v>
      </c>
      <c r="C4739" t="s">
        <v>4542</v>
      </c>
      <c r="D4739" t="s">
        <v>4543</v>
      </c>
    </row>
    <row r="4740" spans="1:4">
      <c r="A4740" t="s">
        <v>9956</v>
      </c>
      <c r="B4740" t="s">
        <v>9957</v>
      </c>
      <c r="C4740" t="s">
        <v>4542</v>
      </c>
      <c r="D4740" t="s">
        <v>4543</v>
      </c>
    </row>
    <row r="4741" spans="1:4">
      <c r="A4741" t="s">
        <v>9958</v>
      </c>
      <c r="B4741" t="s">
        <v>9957</v>
      </c>
      <c r="C4741" t="s">
        <v>4542</v>
      </c>
      <c r="D4741" t="s">
        <v>4543</v>
      </c>
    </row>
    <row r="4742" spans="1:4">
      <c r="A4742" t="s">
        <v>9848</v>
      </c>
      <c r="B4742" t="s">
        <v>9849</v>
      </c>
      <c r="C4742" t="s">
        <v>4517</v>
      </c>
      <c r="D4742" t="s">
        <v>4518</v>
      </c>
    </row>
    <row r="4743" spans="1:4">
      <c r="A4743" t="s">
        <v>9959</v>
      </c>
      <c r="B4743" t="s">
        <v>9960</v>
      </c>
      <c r="C4743" t="s">
        <v>2770</v>
      </c>
      <c r="D4743" t="s">
        <v>4514</v>
      </c>
    </row>
    <row r="4744" spans="1:4">
      <c r="A4744" t="s">
        <v>9961</v>
      </c>
      <c r="B4744" t="s">
        <v>9962</v>
      </c>
      <c r="C4744" t="s">
        <v>2770</v>
      </c>
      <c r="D4744" t="s">
        <v>4522</v>
      </c>
    </row>
    <row r="4745" spans="1:4">
      <c r="A4745" t="s">
        <v>9963</v>
      </c>
      <c r="B4745" t="s">
        <v>9964</v>
      </c>
      <c r="C4745" t="s">
        <v>2770</v>
      </c>
      <c r="D4745" t="s">
        <v>4522</v>
      </c>
    </row>
    <row r="4746" spans="1:4" ht="157.5">
      <c r="A4746" t="s">
        <v>9965</v>
      </c>
      <c r="B4746" s="17" t="s">
        <v>9966</v>
      </c>
      <c r="C4746" t="s">
        <v>2770</v>
      </c>
      <c r="D4746" t="s">
        <v>4522</v>
      </c>
    </row>
    <row r="4747" spans="1:4">
      <c r="A4747" t="s">
        <v>9967</v>
      </c>
      <c r="B4747" t="s">
        <v>9968</v>
      </c>
      <c r="C4747" t="s">
        <v>2770</v>
      </c>
      <c r="D4747" t="s">
        <v>4522</v>
      </c>
    </row>
    <row r="4748" spans="1:4">
      <c r="A4748" t="s">
        <v>9969</v>
      </c>
      <c r="B4748" t="s">
        <v>9970</v>
      </c>
      <c r="C4748" t="s">
        <v>2770</v>
      </c>
      <c r="D4748" t="s">
        <v>4514</v>
      </c>
    </row>
    <row r="4749" spans="1:4">
      <c r="A4749" t="s">
        <v>9971</v>
      </c>
      <c r="B4749" t="s">
        <v>9972</v>
      </c>
      <c r="C4749" t="s">
        <v>4513</v>
      </c>
      <c r="D4749" t="s">
        <v>4514</v>
      </c>
    </row>
    <row r="4750" spans="1:4">
      <c r="A4750" t="s">
        <v>9973</v>
      </c>
      <c r="B4750" t="s">
        <v>9974</v>
      </c>
      <c r="C4750" t="s">
        <v>2770</v>
      </c>
      <c r="D4750" t="s">
        <v>4551</v>
      </c>
    </row>
    <row r="4751" spans="1:4">
      <c r="A4751" t="s">
        <v>9975</v>
      </c>
      <c r="B4751" t="s">
        <v>9976</v>
      </c>
      <c r="C4751" t="s">
        <v>2770</v>
      </c>
      <c r="D4751" t="s">
        <v>4551</v>
      </c>
    </row>
    <row r="4752" spans="1:4">
      <c r="A4752" t="s">
        <v>9977</v>
      </c>
      <c r="B4752" t="s">
        <v>9978</v>
      </c>
      <c r="C4752" t="s">
        <v>2770</v>
      </c>
      <c r="D4752" t="s">
        <v>4522</v>
      </c>
    </row>
    <row r="4753" spans="1:4">
      <c r="A4753" t="s">
        <v>9979</v>
      </c>
      <c r="B4753" t="s">
        <v>9980</v>
      </c>
      <c r="C4753" t="s">
        <v>4513</v>
      </c>
      <c r="D4753" t="s">
        <v>4514</v>
      </c>
    </row>
    <row r="4754" spans="1:4">
      <c r="A4754" t="s">
        <v>601</v>
      </c>
      <c r="B4754" t="s">
        <v>9870</v>
      </c>
      <c r="C4754" t="s">
        <v>4513</v>
      </c>
      <c r="D4754" t="s">
        <v>4514</v>
      </c>
    </row>
    <row r="4755" spans="1:4">
      <c r="A4755" t="s">
        <v>9848</v>
      </c>
      <c r="B4755" t="s">
        <v>9849</v>
      </c>
      <c r="C4755" t="s">
        <v>4517</v>
      </c>
      <c r="D4755" t="s">
        <v>4518</v>
      </c>
    </row>
    <row r="4756" spans="1:4">
      <c r="A4756" t="s">
        <v>600</v>
      </c>
      <c r="B4756" t="s">
        <v>2770</v>
      </c>
      <c r="C4756" t="s">
        <v>2770</v>
      </c>
      <c r="D4756" t="s">
        <v>2770</v>
      </c>
    </row>
    <row r="4757" spans="1:4">
      <c r="A4757" t="s">
        <v>9981</v>
      </c>
      <c r="B4757" t="s">
        <v>4795</v>
      </c>
      <c r="C4757" t="s">
        <v>4542</v>
      </c>
      <c r="D4757" t="s">
        <v>4543</v>
      </c>
    </row>
    <row r="4758" spans="1:4">
      <c r="A4758" t="s">
        <v>9982</v>
      </c>
      <c r="B4758" t="s">
        <v>3388</v>
      </c>
      <c r="C4758" t="s">
        <v>4513</v>
      </c>
      <c r="D4758" t="s">
        <v>4514</v>
      </c>
    </row>
    <row r="4759" spans="1:4">
      <c r="A4759" t="s">
        <v>9983</v>
      </c>
      <c r="B4759" t="s">
        <v>9984</v>
      </c>
      <c r="C4759" t="s">
        <v>2770</v>
      </c>
      <c r="D4759" t="s">
        <v>4514</v>
      </c>
    </row>
    <row r="4760" spans="1:4">
      <c r="A4760" t="s">
        <v>9858</v>
      </c>
      <c r="B4760" t="s">
        <v>9859</v>
      </c>
      <c r="C4760" t="s">
        <v>4665</v>
      </c>
      <c r="D4760" t="s">
        <v>4522</v>
      </c>
    </row>
    <row r="4761" spans="1:4">
      <c r="A4761" t="s">
        <v>9875</v>
      </c>
      <c r="B4761" t="s">
        <v>9876</v>
      </c>
      <c r="C4761" t="s">
        <v>2770</v>
      </c>
      <c r="D4761" t="s">
        <v>4522</v>
      </c>
    </row>
    <row r="4762" spans="1:4">
      <c r="A4762" t="s">
        <v>9985</v>
      </c>
      <c r="B4762" t="s">
        <v>9986</v>
      </c>
      <c r="C4762" t="s">
        <v>2770</v>
      </c>
      <c r="D4762" t="s">
        <v>4514</v>
      </c>
    </row>
    <row r="4763" spans="1:4">
      <c r="A4763" t="s">
        <v>9971</v>
      </c>
      <c r="B4763" t="s">
        <v>9972</v>
      </c>
      <c r="C4763" t="s">
        <v>4513</v>
      </c>
      <c r="D4763" t="s">
        <v>4514</v>
      </c>
    </row>
    <row r="4764" spans="1:4">
      <c r="A4764" t="s">
        <v>9987</v>
      </c>
      <c r="B4764" t="s">
        <v>9988</v>
      </c>
      <c r="C4764" t="s">
        <v>2770</v>
      </c>
      <c r="D4764" t="s">
        <v>4514</v>
      </c>
    </row>
    <row r="4765" spans="1:4">
      <c r="A4765" t="s">
        <v>9989</v>
      </c>
      <c r="B4765" t="s">
        <v>9990</v>
      </c>
      <c r="C4765" t="s">
        <v>2770</v>
      </c>
      <c r="D4765" t="s">
        <v>4514</v>
      </c>
    </row>
    <row r="4766" spans="1:4">
      <c r="A4766" t="s">
        <v>9991</v>
      </c>
      <c r="B4766" t="s">
        <v>9992</v>
      </c>
      <c r="C4766" t="s">
        <v>4573</v>
      </c>
      <c r="D4766" t="s">
        <v>4574</v>
      </c>
    </row>
    <row r="4767" spans="1:4">
      <c r="A4767" t="s">
        <v>9993</v>
      </c>
      <c r="B4767" t="s">
        <v>9994</v>
      </c>
      <c r="C4767" t="s">
        <v>4573</v>
      </c>
      <c r="D4767" t="s">
        <v>4574</v>
      </c>
    </row>
    <row r="4768" spans="1:4">
      <c r="A4768" t="s">
        <v>9995</v>
      </c>
      <c r="B4768" t="s">
        <v>9996</v>
      </c>
      <c r="C4768" t="s">
        <v>4573</v>
      </c>
      <c r="D4768" t="s">
        <v>4574</v>
      </c>
    </row>
    <row r="4769" spans="1:4">
      <c r="A4769" t="s">
        <v>9997</v>
      </c>
      <c r="B4769" t="s">
        <v>9998</v>
      </c>
      <c r="C4769" t="s">
        <v>4573</v>
      </c>
      <c r="D4769" t="s">
        <v>4574</v>
      </c>
    </row>
    <row r="4770" spans="1:4">
      <c r="A4770" t="s">
        <v>9999</v>
      </c>
      <c r="B4770" t="s">
        <v>10000</v>
      </c>
      <c r="C4770" t="s">
        <v>2770</v>
      </c>
      <c r="D4770" t="s">
        <v>4514</v>
      </c>
    </row>
    <row r="4771" spans="1:4">
      <c r="A4771" t="s">
        <v>10001</v>
      </c>
      <c r="B4771" t="s">
        <v>10002</v>
      </c>
      <c r="C4771" t="s">
        <v>2770</v>
      </c>
      <c r="D4771" t="s">
        <v>4514</v>
      </c>
    </row>
    <row r="4772" spans="1:4">
      <c r="A4772" t="s">
        <v>10003</v>
      </c>
      <c r="B4772" t="s">
        <v>10004</v>
      </c>
      <c r="C4772" t="s">
        <v>2770</v>
      </c>
      <c r="D4772" t="s">
        <v>4514</v>
      </c>
    </row>
    <row r="4773" spans="1:4">
      <c r="A4773" t="s">
        <v>10005</v>
      </c>
      <c r="B4773" t="s">
        <v>10006</v>
      </c>
      <c r="C4773" t="s">
        <v>2770</v>
      </c>
      <c r="D4773" t="s">
        <v>4514</v>
      </c>
    </row>
    <row r="4774" spans="1:4">
      <c r="A4774" t="s">
        <v>10007</v>
      </c>
      <c r="B4774" t="s">
        <v>10008</v>
      </c>
      <c r="C4774" t="s">
        <v>4573</v>
      </c>
      <c r="D4774" t="s">
        <v>4574</v>
      </c>
    </row>
    <row r="4775" spans="1:4">
      <c r="A4775" t="s">
        <v>10009</v>
      </c>
      <c r="B4775" t="s">
        <v>10010</v>
      </c>
      <c r="C4775" t="s">
        <v>4573</v>
      </c>
      <c r="D4775" t="s">
        <v>4574</v>
      </c>
    </row>
    <row r="4776" spans="1:4">
      <c r="A4776" t="s">
        <v>10011</v>
      </c>
      <c r="B4776" t="s">
        <v>10012</v>
      </c>
      <c r="C4776" t="s">
        <v>4573</v>
      </c>
      <c r="D4776" t="s">
        <v>4574</v>
      </c>
    </row>
    <row r="4777" spans="1:4">
      <c r="A4777" t="s">
        <v>10013</v>
      </c>
      <c r="B4777" t="s">
        <v>10014</v>
      </c>
      <c r="C4777" t="s">
        <v>4573</v>
      </c>
      <c r="D4777" t="s">
        <v>4574</v>
      </c>
    </row>
    <row r="4778" spans="1:4">
      <c r="A4778" t="s">
        <v>10015</v>
      </c>
      <c r="B4778" t="s">
        <v>10016</v>
      </c>
      <c r="C4778" t="s">
        <v>4573</v>
      </c>
      <c r="D4778" t="s">
        <v>4574</v>
      </c>
    </row>
    <row r="4779" spans="1:4">
      <c r="A4779" t="s">
        <v>10017</v>
      </c>
      <c r="B4779" t="s">
        <v>10018</v>
      </c>
      <c r="C4779" t="s">
        <v>4573</v>
      </c>
      <c r="D4779" t="s">
        <v>4574</v>
      </c>
    </row>
    <row r="4780" spans="1:4">
      <c r="A4780" t="s">
        <v>10019</v>
      </c>
      <c r="B4780" t="s">
        <v>10020</v>
      </c>
      <c r="C4780" t="s">
        <v>4573</v>
      </c>
      <c r="D4780" t="s">
        <v>4574</v>
      </c>
    </row>
    <row r="4781" spans="1:4">
      <c r="A4781" t="s">
        <v>10021</v>
      </c>
      <c r="B4781" t="s">
        <v>10022</v>
      </c>
      <c r="C4781" t="s">
        <v>2770</v>
      </c>
      <c r="D4781" t="s">
        <v>4514</v>
      </c>
    </row>
    <row r="4782" spans="1:4">
      <c r="A4782" t="s">
        <v>10023</v>
      </c>
      <c r="B4782" t="s">
        <v>10024</v>
      </c>
      <c r="C4782" t="s">
        <v>4542</v>
      </c>
      <c r="D4782" t="s">
        <v>4543</v>
      </c>
    </row>
    <row r="4783" spans="1:4">
      <c r="A4783" t="s">
        <v>10025</v>
      </c>
      <c r="B4783" t="s">
        <v>10026</v>
      </c>
      <c r="C4783" t="s">
        <v>4573</v>
      </c>
      <c r="D4783" t="s">
        <v>4574</v>
      </c>
    </row>
    <row r="4784" spans="1:4">
      <c r="A4784" t="s">
        <v>10027</v>
      </c>
      <c r="B4784" t="s">
        <v>10028</v>
      </c>
      <c r="C4784" t="s">
        <v>4573</v>
      </c>
      <c r="D4784" t="s">
        <v>4574</v>
      </c>
    </row>
    <row r="4785" spans="1:4">
      <c r="A4785" t="s">
        <v>10029</v>
      </c>
      <c r="B4785" t="s">
        <v>10030</v>
      </c>
      <c r="C4785" t="s">
        <v>4573</v>
      </c>
      <c r="D4785" t="s">
        <v>4574</v>
      </c>
    </row>
    <row r="4786" spans="1:4">
      <c r="A4786" t="s">
        <v>10031</v>
      </c>
      <c r="B4786" t="s">
        <v>10032</v>
      </c>
      <c r="C4786" t="s">
        <v>4573</v>
      </c>
      <c r="D4786" t="s">
        <v>4574</v>
      </c>
    </row>
    <row r="4787" spans="1:4">
      <c r="A4787" t="s">
        <v>10033</v>
      </c>
      <c r="B4787" t="s">
        <v>10034</v>
      </c>
      <c r="C4787" t="s">
        <v>2770</v>
      </c>
      <c r="D4787" t="s">
        <v>4574</v>
      </c>
    </row>
    <row r="4788" spans="1:4">
      <c r="A4788" t="s">
        <v>10035</v>
      </c>
      <c r="B4788" t="s">
        <v>10036</v>
      </c>
      <c r="C4788" t="s">
        <v>2770</v>
      </c>
      <c r="D4788" t="s">
        <v>4574</v>
      </c>
    </row>
    <row r="4789" spans="1:4">
      <c r="A4789" t="s">
        <v>10037</v>
      </c>
      <c r="B4789" t="s">
        <v>10038</v>
      </c>
      <c r="C4789" t="s">
        <v>4573</v>
      </c>
      <c r="D4789" t="s">
        <v>4574</v>
      </c>
    </row>
    <row r="4790" spans="1:4">
      <c r="A4790" t="s">
        <v>10039</v>
      </c>
      <c r="B4790" t="s">
        <v>10040</v>
      </c>
      <c r="C4790" t="s">
        <v>4573</v>
      </c>
      <c r="D4790" t="s">
        <v>4574</v>
      </c>
    </row>
    <row r="4791" spans="1:4">
      <c r="A4791" t="s">
        <v>10041</v>
      </c>
      <c r="B4791" t="s">
        <v>10042</v>
      </c>
      <c r="C4791" t="s">
        <v>2770</v>
      </c>
      <c r="D4791" t="s">
        <v>4574</v>
      </c>
    </row>
    <row r="4792" spans="1:4">
      <c r="A4792" t="s">
        <v>10043</v>
      </c>
      <c r="B4792" t="s">
        <v>10044</v>
      </c>
      <c r="C4792" t="s">
        <v>2770</v>
      </c>
      <c r="D4792" t="s">
        <v>4574</v>
      </c>
    </row>
    <row r="4793" spans="1:4">
      <c r="A4793" t="s">
        <v>9979</v>
      </c>
      <c r="B4793" t="s">
        <v>9980</v>
      </c>
      <c r="C4793" t="s">
        <v>4513</v>
      </c>
      <c r="D4793" t="s">
        <v>4514</v>
      </c>
    </row>
    <row r="4794" spans="1:4">
      <c r="A4794" t="s">
        <v>9981</v>
      </c>
      <c r="B4794" t="s">
        <v>4795</v>
      </c>
      <c r="C4794" t="s">
        <v>4542</v>
      </c>
      <c r="D4794" t="s">
        <v>4543</v>
      </c>
    </row>
    <row r="4795" spans="1:4">
      <c r="A4795" t="s">
        <v>9848</v>
      </c>
      <c r="B4795" t="s">
        <v>9849</v>
      </c>
      <c r="C4795" t="s">
        <v>4517</v>
      </c>
      <c r="D4795" t="s">
        <v>4518</v>
      </c>
    </row>
    <row r="4796" spans="1:4">
      <c r="A4796" t="s">
        <v>600</v>
      </c>
      <c r="B4796" t="s">
        <v>2770</v>
      </c>
      <c r="C4796" t="s">
        <v>2770</v>
      </c>
      <c r="D4796" t="s">
        <v>2770</v>
      </c>
    </row>
    <row r="4797" spans="1:4">
      <c r="A4797" t="s">
        <v>10045</v>
      </c>
      <c r="B4797" t="s">
        <v>10046</v>
      </c>
      <c r="C4797" t="s">
        <v>4573</v>
      </c>
      <c r="D4797" t="s">
        <v>4574</v>
      </c>
    </row>
    <row r="4798" spans="1:4">
      <c r="A4798" t="s">
        <v>10047</v>
      </c>
      <c r="B4798" t="s">
        <v>10048</v>
      </c>
      <c r="C4798" t="s">
        <v>2770</v>
      </c>
      <c r="D4798" t="s">
        <v>4574</v>
      </c>
    </row>
    <row r="4799" spans="1:4">
      <c r="A4799" t="s">
        <v>10049</v>
      </c>
      <c r="B4799" t="s">
        <v>10050</v>
      </c>
      <c r="C4799" t="s">
        <v>2770</v>
      </c>
      <c r="D4799" t="s">
        <v>4574</v>
      </c>
    </row>
    <row r="4800" spans="1:4">
      <c r="A4800" t="s">
        <v>601</v>
      </c>
      <c r="B4800" t="s">
        <v>9870</v>
      </c>
      <c r="C4800" t="s">
        <v>4513</v>
      </c>
      <c r="D4800" t="s">
        <v>4514</v>
      </c>
    </row>
    <row r="4801" spans="1:4">
      <c r="A4801" t="s">
        <v>10051</v>
      </c>
      <c r="B4801" t="s">
        <v>10052</v>
      </c>
      <c r="C4801" t="s">
        <v>4573</v>
      </c>
      <c r="D4801" t="s">
        <v>4574</v>
      </c>
    </row>
    <row r="4802" spans="1:4">
      <c r="A4802" t="s">
        <v>10053</v>
      </c>
      <c r="B4802" t="s">
        <v>10054</v>
      </c>
      <c r="C4802" t="s">
        <v>4573</v>
      </c>
      <c r="D4802" t="s">
        <v>4574</v>
      </c>
    </row>
    <row r="4803" spans="1:4">
      <c r="A4803" t="s">
        <v>10055</v>
      </c>
      <c r="B4803" t="s">
        <v>10056</v>
      </c>
      <c r="C4803" t="s">
        <v>2770</v>
      </c>
      <c r="D4803" t="s">
        <v>4514</v>
      </c>
    </row>
    <row r="4804" spans="1:4">
      <c r="A4804" t="s">
        <v>10057</v>
      </c>
      <c r="B4804" t="s">
        <v>10058</v>
      </c>
      <c r="C4804" t="s">
        <v>2770</v>
      </c>
      <c r="D4804" t="s">
        <v>4514</v>
      </c>
    </row>
    <row r="4805" spans="1:4">
      <c r="A4805" t="s">
        <v>10059</v>
      </c>
      <c r="B4805" t="s">
        <v>10060</v>
      </c>
      <c r="C4805" t="s">
        <v>4573</v>
      </c>
      <c r="D4805" t="s">
        <v>4574</v>
      </c>
    </row>
    <row r="4806" spans="1:4">
      <c r="A4806" t="s">
        <v>10061</v>
      </c>
      <c r="B4806" t="s">
        <v>10062</v>
      </c>
      <c r="C4806" t="s">
        <v>2770</v>
      </c>
      <c r="D4806" t="s">
        <v>4514</v>
      </c>
    </row>
    <row r="4807" spans="1:4">
      <c r="A4807" t="s">
        <v>10063</v>
      </c>
      <c r="B4807" t="s">
        <v>10064</v>
      </c>
      <c r="C4807" t="s">
        <v>2770</v>
      </c>
      <c r="D4807" t="s">
        <v>4514</v>
      </c>
    </row>
    <row r="4808" spans="1:4">
      <c r="A4808" t="s">
        <v>10065</v>
      </c>
      <c r="B4808" t="s">
        <v>10066</v>
      </c>
      <c r="C4808" t="s">
        <v>4573</v>
      </c>
      <c r="D4808" t="s">
        <v>4574</v>
      </c>
    </row>
    <row r="4809" spans="1:4">
      <c r="A4809" t="s">
        <v>10067</v>
      </c>
      <c r="B4809" t="s">
        <v>10068</v>
      </c>
      <c r="C4809" t="s">
        <v>4573</v>
      </c>
      <c r="D4809" t="s">
        <v>4574</v>
      </c>
    </row>
    <row r="4810" spans="1:4">
      <c r="A4810" t="s">
        <v>10069</v>
      </c>
      <c r="B4810" t="s">
        <v>10070</v>
      </c>
      <c r="C4810" t="s">
        <v>4573</v>
      </c>
      <c r="D4810" t="s">
        <v>4574</v>
      </c>
    </row>
    <row r="4811" spans="1:4">
      <c r="A4811" t="s">
        <v>10071</v>
      </c>
      <c r="B4811" t="s">
        <v>10072</v>
      </c>
      <c r="C4811" t="s">
        <v>2770</v>
      </c>
      <c r="D4811" t="s">
        <v>4514</v>
      </c>
    </row>
    <row r="4812" spans="1:4">
      <c r="A4812" t="s">
        <v>10017</v>
      </c>
      <c r="B4812" t="s">
        <v>10018</v>
      </c>
      <c r="C4812" t="s">
        <v>4573</v>
      </c>
      <c r="D4812" t="s">
        <v>4574</v>
      </c>
    </row>
    <row r="4813" spans="1:4">
      <c r="A4813" t="s">
        <v>10021</v>
      </c>
      <c r="B4813" t="s">
        <v>10022</v>
      </c>
      <c r="C4813" t="s">
        <v>2770</v>
      </c>
      <c r="D4813" t="s">
        <v>4514</v>
      </c>
    </row>
    <row r="4814" spans="1:4">
      <c r="A4814" t="s">
        <v>10023</v>
      </c>
      <c r="B4814" t="s">
        <v>10024</v>
      </c>
      <c r="C4814" t="s">
        <v>4542</v>
      </c>
      <c r="D4814" t="s">
        <v>4543</v>
      </c>
    </row>
    <row r="4815" spans="1:4">
      <c r="A4815" t="s">
        <v>10025</v>
      </c>
      <c r="B4815" t="s">
        <v>10026</v>
      </c>
      <c r="C4815" t="s">
        <v>4573</v>
      </c>
      <c r="D4815" t="s">
        <v>4574</v>
      </c>
    </row>
    <row r="4816" spans="1:4">
      <c r="A4816" t="s">
        <v>10069</v>
      </c>
      <c r="B4816" t="s">
        <v>10070</v>
      </c>
      <c r="C4816" t="s">
        <v>4573</v>
      </c>
      <c r="D4816" t="s">
        <v>4574</v>
      </c>
    </row>
    <row r="4817" spans="1:4">
      <c r="A4817" t="s">
        <v>10029</v>
      </c>
      <c r="B4817" t="s">
        <v>10030</v>
      </c>
      <c r="C4817" t="s">
        <v>4573</v>
      </c>
      <c r="D4817" t="s">
        <v>4574</v>
      </c>
    </row>
    <row r="4818" spans="1:4">
      <c r="A4818" t="s">
        <v>10033</v>
      </c>
      <c r="B4818" t="s">
        <v>10034</v>
      </c>
      <c r="C4818" t="s">
        <v>2770</v>
      </c>
      <c r="D4818" t="s">
        <v>4574</v>
      </c>
    </row>
    <row r="4819" spans="1:4">
      <c r="A4819" t="s">
        <v>10035</v>
      </c>
      <c r="B4819" t="s">
        <v>10036</v>
      </c>
      <c r="C4819" t="s">
        <v>2770</v>
      </c>
      <c r="D4819" t="s">
        <v>4574</v>
      </c>
    </row>
    <row r="4820" spans="1:4">
      <c r="A4820" t="s">
        <v>10041</v>
      </c>
      <c r="B4820" t="s">
        <v>10042</v>
      </c>
      <c r="C4820" t="s">
        <v>2770</v>
      </c>
      <c r="D4820" t="s">
        <v>4574</v>
      </c>
    </row>
    <row r="4821" spans="1:4">
      <c r="A4821" t="s">
        <v>10049</v>
      </c>
      <c r="B4821" t="s">
        <v>10050</v>
      </c>
      <c r="C4821" t="s">
        <v>2770</v>
      </c>
      <c r="D4821" t="s">
        <v>4574</v>
      </c>
    </row>
    <row r="4822" spans="1:4">
      <c r="A4822" t="s">
        <v>9979</v>
      </c>
      <c r="B4822" t="s">
        <v>9980</v>
      </c>
      <c r="C4822" t="s">
        <v>4513</v>
      </c>
      <c r="D4822" t="s">
        <v>4514</v>
      </c>
    </row>
    <row r="4823" spans="1:4">
      <c r="A4823" t="s">
        <v>9981</v>
      </c>
      <c r="B4823" t="s">
        <v>4795</v>
      </c>
      <c r="C4823" t="s">
        <v>4542</v>
      </c>
      <c r="D4823" t="s">
        <v>4543</v>
      </c>
    </row>
    <row r="4824" spans="1:4">
      <c r="A4824" t="s">
        <v>601</v>
      </c>
      <c r="B4824" t="s">
        <v>9870</v>
      </c>
      <c r="C4824" t="s">
        <v>4513</v>
      </c>
      <c r="D4824" t="s">
        <v>4514</v>
      </c>
    </row>
    <row r="4825" spans="1:4">
      <c r="A4825" t="s">
        <v>9999</v>
      </c>
      <c r="B4825" t="s">
        <v>10000</v>
      </c>
      <c r="C4825" t="s">
        <v>2770</v>
      </c>
      <c r="D4825" t="s">
        <v>4514</v>
      </c>
    </row>
    <row r="4826" spans="1:4">
      <c r="A4826" t="s">
        <v>10001</v>
      </c>
      <c r="B4826" t="s">
        <v>10002</v>
      </c>
      <c r="C4826" t="s">
        <v>2770</v>
      </c>
      <c r="D4826" t="s">
        <v>4514</v>
      </c>
    </row>
    <row r="4827" spans="1:4">
      <c r="A4827" t="s">
        <v>10005</v>
      </c>
      <c r="B4827" t="s">
        <v>10006</v>
      </c>
      <c r="C4827" t="s">
        <v>2770</v>
      </c>
      <c r="D4827" t="s">
        <v>4514</v>
      </c>
    </row>
    <row r="4828" spans="1:4">
      <c r="A4828" t="s">
        <v>10007</v>
      </c>
      <c r="B4828" t="s">
        <v>10008</v>
      </c>
      <c r="C4828" t="s">
        <v>4573</v>
      </c>
      <c r="D4828" t="s">
        <v>4574</v>
      </c>
    </row>
    <row r="4829" spans="1:4">
      <c r="A4829" t="s">
        <v>10065</v>
      </c>
      <c r="B4829" t="s">
        <v>10066</v>
      </c>
      <c r="C4829" t="s">
        <v>4573</v>
      </c>
      <c r="D4829" t="s">
        <v>4574</v>
      </c>
    </row>
    <row r="4830" spans="1:4">
      <c r="A4830" t="s">
        <v>10045</v>
      </c>
      <c r="B4830" t="s">
        <v>10046</v>
      </c>
      <c r="C4830" t="s">
        <v>4573</v>
      </c>
      <c r="D4830" t="s">
        <v>4574</v>
      </c>
    </row>
    <row r="4831" spans="1:4">
      <c r="A4831" t="s">
        <v>10011</v>
      </c>
      <c r="B4831" t="s">
        <v>10012</v>
      </c>
      <c r="C4831" t="s">
        <v>4573</v>
      </c>
      <c r="D4831" t="s">
        <v>4574</v>
      </c>
    </row>
    <row r="4832" spans="1:4">
      <c r="A4832" t="s">
        <v>10013</v>
      </c>
      <c r="B4832" t="s">
        <v>10014</v>
      </c>
      <c r="C4832" t="s">
        <v>4573</v>
      </c>
      <c r="D4832" t="s">
        <v>4574</v>
      </c>
    </row>
    <row r="4833" spans="1:4">
      <c r="A4833" t="s">
        <v>10067</v>
      </c>
      <c r="B4833" t="s">
        <v>10068</v>
      </c>
      <c r="C4833" t="s">
        <v>4573</v>
      </c>
      <c r="D4833" t="s">
        <v>4574</v>
      </c>
    </row>
    <row r="4834" spans="1:4">
      <c r="A4834" t="s">
        <v>9985</v>
      </c>
      <c r="B4834" t="s">
        <v>9986</v>
      </c>
      <c r="C4834" t="s">
        <v>2770</v>
      </c>
      <c r="D4834" t="s">
        <v>4514</v>
      </c>
    </row>
    <row r="4835" spans="1:4">
      <c r="A4835" t="s">
        <v>10057</v>
      </c>
      <c r="B4835" t="s">
        <v>10058</v>
      </c>
      <c r="C4835" t="s">
        <v>2770</v>
      </c>
      <c r="D4835" t="s">
        <v>4514</v>
      </c>
    </row>
    <row r="4836" spans="1:4">
      <c r="A4836" t="s">
        <v>9993</v>
      </c>
      <c r="B4836" t="s">
        <v>9994</v>
      </c>
      <c r="C4836" t="s">
        <v>4573</v>
      </c>
      <c r="D4836" t="s">
        <v>4574</v>
      </c>
    </row>
    <row r="4837" spans="1:4">
      <c r="A4837" t="s">
        <v>10037</v>
      </c>
      <c r="B4837" t="s">
        <v>10038</v>
      </c>
      <c r="C4837" t="s">
        <v>4573</v>
      </c>
      <c r="D4837" t="s">
        <v>4574</v>
      </c>
    </row>
    <row r="4838" spans="1:4">
      <c r="A4838" t="s">
        <v>10003</v>
      </c>
      <c r="B4838" t="s">
        <v>10004</v>
      </c>
      <c r="C4838" t="s">
        <v>2770</v>
      </c>
      <c r="D4838" t="s">
        <v>4514</v>
      </c>
    </row>
    <row r="4839" spans="1:4">
      <c r="A4839" t="s">
        <v>10009</v>
      </c>
      <c r="B4839" t="s">
        <v>10010</v>
      </c>
      <c r="C4839" t="s">
        <v>4573</v>
      </c>
      <c r="D4839" t="s">
        <v>4574</v>
      </c>
    </row>
    <row r="4840" spans="1:4">
      <c r="A4840" t="s">
        <v>10039</v>
      </c>
      <c r="B4840" t="s">
        <v>10040</v>
      </c>
      <c r="C4840" t="s">
        <v>4573</v>
      </c>
      <c r="D4840" t="s">
        <v>4574</v>
      </c>
    </row>
    <row r="4841" spans="1:4">
      <c r="A4841" t="s">
        <v>10019</v>
      </c>
      <c r="B4841" t="s">
        <v>10020</v>
      </c>
      <c r="C4841" t="s">
        <v>4573</v>
      </c>
      <c r="D4841" t="s">
        <v>4574</v>
      </c>
    </row>
    <row r="4842" spans="1:4">
      <c r="A4842" t="s">
        <v>10027</v>
      </c>
      <c r="B4842" t="s">
        <v>10028</v>
      </c>
      <c r="C4842" t="s">
        <v>4573</v>
      </c>
      <c r="D4842" t="s">
        <v>4574</v>
      </c>
    </row>
    <row r="4843" spans="1:4">
      <c r="A4843" t="s">
        <v>10051</v>
      </c>
      <c r="B4843" t="s">
        <v>10052</v>
      </c>
      <c r="C4843" t="s">
        <v>4573</v>
      </c>
      <c r="D4843" t="s">
        <v>4574</v>
      </c>
    </row>
    <row r="4844" spans="1:4">
      <c r="A4844" t="s">
        <v>10073</v>
      </c>
      <c r="B4844" t="s">
        <v>10074</v>
      </c>
      <c r="C4844" t="s">
        <v>4513</v>
      </c>
      <c r="D4844" t="s">
        <v>4514</v>
      </c>
    </row>
    <row r="4845" spans="1:4">
      <c r="A4845" t="s">
        <v>10061</v>
      </c>
      <c r="B4845" t="s">
        <v>10062</v>
      </c>
      <c r="C4845" t="s">
        <v>2770</v>
      </c>
      <c r="D4845" t="s">
        <v>4514</v>
      </c>
    </row>
    <row r="4846" spans="1:4">
      <c r="A4846" t="s">
        <v>10047</v>
      </c>
      <c r="B4846" t="s">
        <v>10048</v>
      </c>
      <c r="C4846" t="s">
        <v>2770</v>
      </c>
      <c r="D4846" t="s">
        <v>4574</v>
      </c>
    </row>
    <row r="4847" spans="1:4">
      <c r="A4847" t="s">
        <v>9971</v>
      </c>
      <c r="B4847" t="s">
        <v>9972</v>
      </c>
      <c r="C4847" t="s">
        <v>4513</v>
      </c>
      <c r="D4847" t="s">
        <v>4514</v>
      </c>
    </row>
    <row r="4848" spans="1:4">
      <c r="A4848" t="s">
        <v>10055</v>
      </c>
      <c r="B4848" t="s">
        <v>10056</v>
      </c>
      <c r="C4848" t="s">
        <v>2770</v>
      </c>
      <c r="D4848" t="s">
        <v>4514</v>
      </c>
    </row>
    <row r="4849" spans="1:4">
      <c r="A4849" t="s">
        <v>10071</v>
      </c>
      <c r="B4849" t="s">
        <v>10072</v>
      </c>
      <c r="C4849" t="s">
        <v>2770</v>
      </c>
      <c r="D4849" t="s">
        <v>4514</v>
      </c>
    </row>
    <row r="4850" spans="1:4">
      <c r="A4850" t="s">
        <v>9987</v>
      </c>
      <c r="B4850" t="s">
        <v>9988</v>
      </c>
      <c r="C4850" t="s">
        <v>2770</v>
      </c>
      <c r="D4850" t="s">
        <v>4514</v>
      </c>
    </row>
    <row r="4851" spans="1:4">
      <c r="A4851" t="s">
        <v>9989</v>
      </c>
      <c r="B4851" t="s">
        <v>9990</v>
      </c>
      <c r="C4851" t="s">
        <v>2770</v>
      </c>
      <c r="D4851" t="s">
        <v>4514</v>
      </c>
    </row>
    <row r="4852" spans="1:4">
      <c r="A4852" t="s">
        <v>9991</v>
      </c>
      <c r="B4852" t="s">
        <v>9992</v>
      </c>
      <c r="C4852" t="s">
        <v>4573</v>
      </c>
      <c r="D4852" t="s">
        <v>4574</v>
      </c>
    </row>
    <row r="4853" spans="1:4">
      <c r="A4853" t="s">
        <v>10059</v>
      </c>
      <c r="B4853" t="s">
        <v>10060</v>
      </c>
      <c r="C4853" t="s">
        <v>4573</v>
      </c>
      <c r="D4853" t="s">
        <v>4574</v>
      </c>
    </row>
    <row r="4854" spans="1:4">
      <c r="A4854" t="s">
        <v>9995</v>
      </c>
      <c r="B4854" t="s">
        <v>9996</v>
      </c>
      <c r="C4854" t="s">
        <v>4573</v>
      </c>
      <c r="D4854" t="s">
        <v>4574</v>
      </c>
    </row>
    <row r="4855" spans="1:4">
      <c r="A4855" t="s">
        <v>9997</v>
      </c>
      <c r="B4855" t="s">
        <v>9998</v>
      </c>
      <c r="C4855" t="s">
        <v>4573</v>
      </c>
      <c r="D4855" t="s">
        <v>4574</v>
      </c>
    </row>
    <row r="4856" spans="1:4">
      <c r="A4856" t="s">
        <v>600</v>
      </c>
      <c r="B4856" t="s">
        <v>2770</v>
      </c>
      <c r="C4856" t="s">
        <v>2770</v>
      </c>
      <c r="D4856" t="s">
        <v>2770</v>
      </c>
    </row>
    <row r="4857" spans="1:4">
      <c r="A4857" t="s">
        <v>10063</v>
      </c>
      <c r="B4857" t="s">
        <v>10064</v>
      </c>
      <c r="C4857" t="s">
        <v>2770</v>
      </c>
      <c r="D4857" t="s">
        <v>4514</v>
      </c>
    </row>
    <row r="4858" spans="1:4">
      <c r="A4858" t="s">
        <v>10053</v>
      </c>
      <c r="B4858" t="s">
        <v>10054</v>
      </c>
      <c r="C4858" t="s">
        <v>4573</v>
      </c>
      <c r="D4858" t="s">
        <v>4574</v>
      </c>
    </row>
    <row r="4859" spans="1:4">
      <c r="A4859" t="s">
        <v>10015</v>
      </c>
      <c r="B4859" t="s">
        <v>10016</v>
      </c>
      <c r="C4859" t="s">
        <v>4573</v>
      </c>
      <c r="D4859" t="s">
        <v>4574</v>
      </c>
    </row>
    <row r="4860" spans="1:4">
      <c r="A4860" t="s">
        <v>10031</v>
      </c>
      <c r="B4860" t="s">
        <v>10032</v>
      </c>
      <c r="C4860" t="s">
        <v>4573</v>
      </c>
      <c r="D4860" t="s">
        <v>4574</v>
      </c>
    </row>
    <row r="4861" spans="1:4">
      <c r="A4861" t="s">
        <v>10043</v>
      </c>
      <c r="B4861" t="s">
        <v>10044</v>
      </c>
      <c r="C4861" t="s">
        <v>2770</v>
      </c>
      <c r="D4861" t="s">
        <v>4574</v>
      </c>
    </row>
    <row r="4862" spans="1:4">
      <c r="A4862" t="s">
        <v>9848</v>
      </c>
      <c r="B4862" t="s">
        <v>9849</v>
      </c>
      <c r="C4862" t="s">
        <v>4517</v>
      </c>
      <c r="D4862" t="s">
        <v>4518</v>
      </c>
    </row>
    <row r="4863" spans="1:4">
      <c r="A4863" t="s">
        <v>9981</v>
      </c>
      <c r="B4863" t="s">
        <v>4795</v>
      </c>
      <c r="C4863" t="s">
        <v>4542</v>
      </c>
      <c r="D4863" t="s">
        <v>4543</v>
      </c>
    </row>
    <row r="4864" spans="1:4">
      <c r="A4864" t="s">
        <v>10075</v>
      </c>
      <c r="B4864" t="s">
        <v>10076</v>
      </c>
      <c r="C4864" t="s">
        <v>2770</v>
      </c>
      <c r="D4864" t="s">
        <v>4551</v>
      </c>
    </row>
    <row r="4865" spans="1:4">
      <c r="A4865" t="s">
        <v>10077</v>
      </c>
      <c r="B4865" t="s">
        <v>10078</v>
      </c>
      <c r="C4865" t="s">
        <v>4513</v>
      </c>
      <c r="D4865" t="s">
        <v>4514</v>
      </c>
    </row>
    <row r="4866" spans="1:4">
      <c r="A4866" t="s">
        <v>10079</v>
      </c>
      <c r="B4866" t="s">
        <v>10080</v>
      </c>
      <c r="C4866" t="s">
        <v>4513</v>
      </c>
      <c r="D4866" t="s">
        <v>4514</v>
      </c>
    </row>
    <row r="4867" spans="1:4">
      <c r="A4867" t="s">
        <v>9848</v>
      </c>
      <c r="B4867" t="s">
        <v>2770</v>
      </c>
      <c r="C4867" t="s">
        <v>4517</v>
      </c>
      <c r="D4867" t="s">
        <v>4518</v>
      </c>
    </row>
    <row r="4868" spans="1:4">
      <c r="A4868" t="s">
        <v>7366</v>
      </c>
      <c r="B4868" t="s">
        <v>10081</v>
      </c>
      <c r="C4868" t="s">
        <v>2770</v>
      </c>
      <c r="D4868" t="s">
        <v>4522</v>
      </c>
    </row>
    <row r="4869" spans="1:4">
      <c r="A4869" t="s">
        <v>10082</v>
      </c>
      <c r="B4869" t="s">
        <v>10083</v>
      </c>
      <c r="C4869" t="s">
        <v>2770</v>
      </c>
      <c r="D4869" t="s">
        <v>4522</v>
      </c>
    </row>
    <row r="4870" spans="1:4">
      <c r="A4870" t="s">
        <v>10073</v>
      </c>
      <c r="B4870" t="s">
        <v>10074</v>
      </c>
      <c r="C4870" t="s">
        <v>4513</v>
      </c>
      <c r="D4870" t="s">
        <v>4514</v>
      </c>
    </row>
    <row r="4871" spans="1:4">
      <c r="A4871" t="s">
        <v>9979</v>
      </c>
      <c r="B4871" t="s">
        <v>9980</v>
      </c>
      <c r="C4871" t="s">
        <v>4513</v>
      </c>
      <c r="D4871" t="s">
        <v>4514</v>
      </c>
    </row>
    <row r="4872" spans="1:4">
      <c r="A4872" t="s">
        <v>9875</v>
      </c>
      <c r="B4872" t="s">
        <v>9876</v>
      </c>
      <c r="C4872" t="s">
        <v>2770</v>
      </c>
      <c r="D4872" t="s">
        <v>4522</v>
      </c>
    </row>
    <row r="4873" spans="1:4">
      <c r="A4873" t="s">
        <v>10084</v>
      </c>
      <c r="B4873" t="s">
        <v>10085</v>
      </c>
      <c r="C4873" t="s">
        <v>4665</v>
      </c>
      <c r="D4873" t="s">
        <v>4522</v>
      </c>
    </row>
    <row r="4874" spans="1:4">
      <c r="A4874" t="s">
        <v>10086</v>
      </c>
      <c r="B4874" t="s">
        <v>10087</v>
      </c>
      <c r="C4874" t="s">
        <v>2770</v>
      </c>
      <c r="D4874" t="s">
        <v>4551</v>
      </c>
    </row>
    <row r="4875" spans="1:4">
      <c r="A4875" t="s">
        <v>10088</v>
      </c>
      <c r="B4875" t="s">
        <v>4896</v>
      </c>
      <c r="C4875" t="s">
        <v>2770</v>
      </c>
      <c r="D4875" t="s">
        <v>4522</v>
      </c>
    </row>
    <row r="4876" spans="1:4">
      <c r="A4876" t="s">
        <v>10089</v>
      </c>
      <c r="B4876" t="s">
        <v>10090</v>
      </c>
      <c r="C4876" t="s">
        <v>2770</v>
      </c>
      <c r="D4876" t="s">
        <v>4551</v>
      </c>
    </row>
    <row r="4877" spans="1:4">
      <c r="A4877" t="s">
        <v>10091</v>
      </c>
      <c r="B4877" t="s">
        <v>10092</v>
      </c>
      <c r="C4877" t="s">
        <v>4517</v>
      </c>
      <c r="D4877" t="s">
        <v>4518</v>
      </c>
    </row>
    <row r="4878" spans="1:4">
      <c r="A4878" t="s">
        <v>10093</v>
      </c>
      <c r="B4878" t="s">
        <v>10094</v>
      </c>
      <c r="C4878" t="s">
        <v>2770</v>
      </c>
      <c r="D4878" t="s">
        <v>4514</v>
      </c>
    </row>
    <row r="4879" spans="1:4">
      <c r="A4879" t="s">
        <v>10095</v>
      </c>
      <c r="B4879" t="s">
        <v>10096</v>
      </c>
      <c r="C4879" t="s">
        <v>2770</v>
      </c>
      <c r="D4879" t="s">
        <v>4522</v>
      </c>
    </row>
    <row r="4880" spans="1:4">
      <c r="A4880" t="s">
        <v>10097</v>
      </c>
      <c r="B4880" t="s">
        <v>10098</v>
      </c>
      <c r="C4880" t="s">
        <v>2770</v>
      </c>
      <c r="D4880" t="s">
        <v>4551</v>
      </c>
    </row>
    <row r="4881" spans="1:4">
      <c r="A4881" t="s">
        <v>10099</v>
      </c>
      <c r="B4881" t="s">
        <v>10100</v>
      </c>
      <c r="C4881" t="s">
        <v>2770</v>
      </c>
      <c r="D4881" t="s">
        <v>4522</v>
      </c>
    </row>
    <row r="4882" spans="1:4">
      <c r="A4882" t="s">
        <v>10101</v>
      </c>
      <c r="B4882" t="s">
        <v>10102</v>
      </c>
      <c r="C4882" t="s">
        <v>4513</v>
      </c>
      <c r="D4882" t="s">
        <v>4514</v>
      </c>
    </row>
    <row r="4883" spans="1:4">
      <c r="A4883" t="s">
        <v>10103</v>
      </c>
      <c r="B4883" t="s">
        <v>10104</v>
      </c>
      <c r="C4883" t="s">
        <v>4513</v>
      </c>
      <c r="D4883" t="s">
        <v>4514</v>
      </c>
    </row>
    <row r="4884" spans="1:4">
      <c r="A4884" t="s">
        <v>9979</v>
      </c>
      <c r="B4884" t="s">
        <v>9980</v>
      </c>
      <c r="C4884" t="s">
        <v>4513</v>
      </c>
      <c r="D4884" t="s">
        <v>4514</v>
      </c>
    </row>
    <row r="4885" spans="1:4">
      <c r="A4885" t="s">
        <v>9981</v>
      </c>
      <c r="B4885" t="s">
        <v>4795</v>
      </c>
      <c r="C4885" t="s">
        <v>4542</v>
      </c>
      <c r="D4885" t="s">
        <v>4543</v>
      </c>
    </row>
    <row r="4886" spans="1:4">
      <c r="A4886" t="s">
        <v>601</v>
      </c>
      <c r="B4886" t="s">
        <v>9870</v>
      </c>
      <c r="C4886" t="s">
        <v>4513</v>
      </c>
      <c r="D4886" t="s">
        <v>4514</v>
      </c>
    </row>
    <row r="4887" spans="1:4">
      <c r="A4887" t="s">
        <v>600</v>
      </c>
      <c r="B4887" t="s">
        <v>2770</v>
      </c>
      <c r="C4887" t="s">
        <v>2770</v>
      </c>
      <c r="D4887" t="s">
        <v>2770</v>
      </c>
    </row>
    <row r="4888" spans="1:4">
      <c r="A4888" t="s">
        <v>10105</v>
      </c>
      <c r="B4888" t="s">
        <v>10106</v>
      </c>
      <c r="C4888" t="s">
        <v>2770</v>
      </c>
      <c r="D4888" t="s">
        <v>4551</v>
      </c>
    </row>
    <row r="4889" spans="1:4">
      <c r="A4889" t="s">
        <v>9982</v>
      </c>
      <c r="B4889" t="s">
        <v>3388</v>
      </c>
      <c r="C4889" t="s">
        <v>4513</v>
      </c>
      <c r="D4889" t="s">
        <v>4514</v>
      </c>
    </row>
    <row r="4890" spans="1:4">
      <c r="A4890" t="s">
        <v>6431</v>
      </c>
      <c r="B4890" t="s">
        <v>6432</v>
      </c>
      <c r="C4890" t="s">
        <v>4517</v>
      </c>
      <c r="D4890" t="s">
        <v>4518</v>
      </c>
    </row>
    <row r="4891" spans="1:4">
      <c r="A4891" t="s">
        <v>10107</v>
      </c>
      <c r="B4891" t="s">
        <v>10108</v>
      </c>
      <c r="C4891" t="s">
        <v>2770</v>
      </c>
      <c r="D4891" t="s">
        <v>4522</v>
      </c>
    </row>
    <row r="4892" spans="1:4">
      <c r="A4892" t="s">
        <v>10109</v>
      </c>
      <c r="B4892" t="s">
        <v>10110</v>
      </c>
      <c r="C4892" t="s">
        <v>2770</v>
      </c>
      <c r="D4892" t="s">
        <v>4522</v>
      </c>
    </row>
    <row r="4893" spans="1:4">
      <c r="A4893" t="s">
        <v>10111</v>
      </c>
      <c r="B4893" t="s">
        <v>10112</v>
      </c>
      <c r="C4893" t="s">
        <v>2770</v>
      </c>
      <c r="D4893" t="s">
        <v>4514</v>
      </c>
    </row>
    <row r="4894" spans="1:4">
      <c r="A4894" t="s">
        <v>10113</v>
      </c>
      <c r="B4894" t="s">
        <v>10114</v>
      </c>
      <c r="C4894" t="s">
        <v>2770</v>
      </c>
      <c r="D4894" t="s">
        <v>4551</v>
      </c>
    </row>
    <row r="4895" spans="1:4">
      <c r="A4895" t="s">
        <v>10115</v>
      </c>
      <c r="B4895" t="s">
        <v>10116</v>
      </c>
      <c r="C4895" t="s">
        <v>4513</v>
      </c>
      <c r="D4895" t="s">
        <v>4514</v>
      </c>
    </row>
    <row r="4896" spans="1:4">
      <c r="A4896" t="s">
        <v>10117</v>
      </c>
      <c r="B4896" t="s">
        <v>10118</v>
      </c>
      <c r="C4896" t="s">
        <v>2770</v>
      </c>
      <c r="D4896" t="s">
        <v>4514</v>
      </c>
    </row>
    <row r="4897" spans="1:4">
      <c r="A4897" t="s">
        <v>9848</v>
      </c>
      <c r="B4897" t="s">
        <v>9849</v>
      </c>
      <c r="C4897" t="s">
        <v>4517</v>
      </c>
      <c r="D4897" t="s">
        <v>4518</v>
      </c>
    </row>
    <row r="4898" spans="1:4">
      <c r="A4898" t="s">
        <v>10119</v>
      </c>
      <c r="B4898" t="s">
        <v>10120</v>
      </c>
      <c r="C4898" t="s">
        <v>4517</v>
      </c>
      <c r="D4898" t="s">
        <v>4518</v>
      </c>
    </row>
    <row r="4899" spans="1:4">
      <c r="A4899" t="s">
        <v>10121</v>
      </c>
      <c r="B4899" t="s">
        <v>10122</v>
      </c>
      <c r="C4899" t="s">
        <v>2770</v>
      </c>
      <c r="D4899" t="s">
        <v>4522</v>
      </c>
    </row>
    <row r="4900" spans="1:4">
      <c r="A4900" t="s">
        <v>10123</v>
      </c>
      <c r="B4900" t="s">
        <v>10124</v>
      </c>
      <c r="C4900" t="s">
        <v>2770</v>
      </c>
      <c r="D4900" t="s">
        <v>4522</v>
      </c>
    </row>
    <row r="4901" spans="1:4">
      <c r="A4901" t="s">
        <v>10125</v>
      </c>
      <c r="B4901" t="s">
        <v>10126</v>
      </c>
      <c r="C4901" t="s">
        <v>2770</v>
      </c>
      <c r="D4901" t="s">
        <v>4514</v>
      </c>
    </row>
    <row r="4902" spans="1:4">
      <c r="A4902" t="s">
        <v>5929</v>
      </c>
      <c r="B4902" t="s">
        <v>10127</v>
      </c>
      <c r="C4902" t="s">
        <v>4665</v>
      </c>
      <c r="D4902" t="s">
        <v>4522</v>
      </c>
    </row>
    <row r="4903" spans="1:4">
      <c r="A4903" t="s">
        <v>10128</v>
      </c>
      <c r="B4903" t="s">
        <v>10129</v>
      </c>
      <c r="C4903" t="s">
        <v>2770</v>
      </c>
      <c r="D4903" t="s">
        <v>4574</v>
      </c>
    </row>
    <row r="4904" spans="1:4">
      <c r="A4904" t="s">
        <v>10130</v>
      </c>
      <c r="B4904" t="s">
        <v>10131</v>
      </c>
      <c r="C4904" t="s">
        <v>2770</v>
      </c>
      <c r="D4904" t="s">
        <v>4574</v>
      </c>
    </row>
    <row r="4905" spans="1:4">
      <c r="A4905" t="s">
        <v>10132</v>
      </c>
      <c r="B4905" t="s">
        <v>10133</v>
      </c>
      <c r="C4905" t="s">
        <v>2770</v>
      </c>
      <c r="D4905" t="s">
        <v>4574</v>
      </c>
    </row>
    <row r="4906" spans="1:4">
      <c r="A4906" t="s">
        <v>10134</v>
      </c>
      <c r="B4906" t="s">
        <v>10135</v>
      </c>
      <c r="C4906" t="s">
        <v>4573</v>
      </c>
      <c r="D4906" t="s">
        <v>4574</v>
      </c>
    </row>
    <row r="4907" spans="1:4">
      <c r="A4907" t="s">
        <v>10136</v>
      </c>
      <c r="B4907" t="s">
        <v>10137</v>
      </c>
      <c r="C4907" t="s">
        <v>4573</v>
      </c>
      <c r="D4907" t="s">
        <v>4574</v>
      </c>
    </row>
    <row r="4908" spans="1:4">
      <c r="A4908" t="s">
        <v>10138</v>
      </c>
      <c r="B4908" t="s">
        <v>10139</v>
      </c>
      <c r="C4908" t="s">
        <v>4573</v>
      </c>
      <c r="D4908" t="s">
        <v>4574</v>
      </c>
    </row>
    <row r="4909" spans="1:4">
      <c r="A4909" t="s">
        <v>10140</v>
      </c>
      <c r="B4909" t="s">
        <v>10141</v>
      </c>
      <c r="C4909" t="s">
        <v>4573</v>
      </c>
      <c r="D4909" t="s">
        <v>4574</v>
      </c>
    </row>
    <row r="4910" spans="1:4">
      <c r="A4910" t="s">
        <v>10142</v>
      </c>
      <c r="B4910" t="s">
        <v>10143</v>
      </c>
      <c r="C4910" t="s">
        <v>2770</v>
      </c>
      <c r="D4910" t="s">
        <v>4574</v>
      </c>
    </row>
    <row r="4911" spans="1:4">
      <c r="A4911" t="s">
        <v>10144</v>
      </c>
      <c r="B4911" t="s">
        <v>10145</v>
      </c>
      <c r="C4911" t="s">
        <v>2770</v>
      </c>
      <c r="D4911" t="s">
        <v>4574</v>
      </c>
    </row>
    <row r="4912" spans="1:4">
      <c r="A4912" t="s">
        <v>10146</v>
      </c>
      <c r="B4912" t="s">
        <v>10147</v>
      </c>
      <c r="C4912" t="s">
        <v>2770</v>
      </c>
      <c r="D4912" t="s">
        <v>4574</v>
      </c>
    </row>
    <row r="4913" spans="1:4">
      <c r="A4913" t="s">
        <v>10148</v>
      </c>
      <c r="B4913" t="s">
        <v>10149</v>
      </c>
      <c r="C4913" t="s">
        <v>2770</v>
      </c>
      <c r="D4913" t="s">
        <v>4574</v>
      </c>
    </row>
    <row r="4914" spans="1:4">
      <c r="A4914" t="s">
        <v>10150</v>
      </c>
      <c r="B4914" t="s">
        <v>10151</v>
      </c>
      <c r="C4914" t="s">
        <v>2770</v>
      </c>
      <c r="D4914" t="s">
        <v>4574</v>
      </c>
    </row>
    <row r="4915" spans="1:4">
      <c r="A4915" t="s">
        <v>10152</v>
      </c>
      <c r="B4915" t="s">
        <v>10153</v>
      </c>
      <c r="C4915" t="s">
        <v>2770</v>
      </c>
      <c r="D4915" t="s">
        <v>4574</v>
      </c>
    </row>
    <row r="4916" spans="1:4">
      <c r="A4916" t="s">
        <v>10154</v>
      </c>
      <c r="B4916" t="s">
        <v>10155</v>
      </c>
      <c r="C4916" t="s">
        <v>2770</v>
      </c>
      <c r="D4916" t="s">
        <v>4574</v>
      </c>
    </row>
    <row r="4917" spans="1:4">
      <c r="A4917" t="s">
        <v>10156</v>
      </c>
      <c r="B4917" t="s">
        <v>10157</v>
      </c>
      <c r="C4917" t="s">
        <v>4573</v>
      </c>
      <c r="D4917" t="s">
        <v>4574</v>
      </c>
    </row>
    <row r="4918" spans="1:4">
      <c r="A4918" t="s">
        <v>10158</v>
      </c>
      <c r="B4918" t="s">
        <v>10159</v>
      </c>
      <c r="C4918" t="s">
        <v>4573</v>
      </c>
      <c r="D4918" t="s">
        <v>4574</v>
      </c>
    </row>
    <row r="4919" spans="1:4">
      <c r="A4919" t="s">
        <v>10160</v>
      </c>
      <c r="B4919" t="s">
        <v>10161</v>
      </c>
      <c r="C4919" t="s">
        <v>4573</v>
      </c>
      <c r="D4919" t="s">
        <v>4574</v>
      </c>
    </row>
    <row r="4920" spans="1:4">
      <c r="A4920" t="s">
        <v>9981</v>
      </c>
      <c r="B4920" t="s">
        <v>4795</v>
      </c>
      <c r="C4920" t="s">
        <v>4542</v>
      </c>
      <c r="D4920" t="s">
        <v>4543</v>
      </c>
    </row>
    <row r="4921" spans="1:4">
      <c r="A4921" t="s">
        <v>9848</v>
      </c>
      <c r="B4921" t="s">
        <v>9849</v>
      </c>
      <c r="C4921" t="s">
        <v>4517</v>
      </c>
      <c r="D4921" t="s">
        <v>4518</v>
      </c>
    </row>
    <row r="4922" spans="1:4">
      <c r="A4922" t="s">
        <v>10162</v>
      </c>
      <c r="B4922" t="s">
        <v>10163</v>
      </c>
      <c r="C4922" t="s">
        <v>4573</v>
      </c>
      <c r="D4922" t="s">
        <v>4574</v>
      </c>
    </row>
    <row r="4923" spans="1:4">
      <c r="A4923" t="s">
        <v>10164</v>
      </c>
      <c r="B4923" t="s">
        <v>10165</v>
      </c>
      <c r="C4923" t="s">
        <v>4573</v>
      </c>
      <c r="D4923" t="s">
        <v>4574</v>
      </c>
    </row>
    <row r="4924" spans="1:4">
      <c r="A4924" t="s">
        <v>10166</v>
      </c>
      <c r="B4924" t="s">
        <v>10167</v>
      </c>
      <c r="C4924" t="s">
        <v>4573</v>
      </c>
      <c r="D4924" t="s">
        <v>4574</v>
      </c>
    </row>
    <row r="4925" spans="1:4">
      <c r="A4925" t="s">
        <v>10168</v>
      </c>
      <c r="B4925" t="s">
        <v>10169</v>
      </c>
      <c r="C4925" t="s">
        <v>4573</v>
      </c>
      <c r="D4925" t="s">
        <v>4574</v>
      </c>
    </row>
    <row r="4926" spans="1:4">
      <c r="A4926" t="s">
        <v>10170</v>
      </c>
      <c r="B4926" t="s">
        <v>10171</v>
      </c>
      <c r="C4926" t="s">
        <v>4573</v>
      </c>
      <c r="D4926" t="s">
        <v>4574</v>
      </c>
    </row>
    <row r="4927" spans="1:4">
      <c r="A4927" t="s">
        <v>10172</v>
      </c>
      <c r="B4927" t="s">
        <v>10173</v>
      </c>
      <c r="C4927" t="s">
        <v>4573</v>
      </c>
      <c r="D4927" t="s">
        <v>4574</v>
      </c>
    </row>
    <row r="4928" spans="1:4">
      <c r="A4928" t="s">
        <v>10174</v>
      </c>
      <c r="B4928" t="s">
        <v>10175</v>
      </c>
      <c r="C4928" t="s">
        <v>4573</v>
      </c>
      <c r="D4928" t="s">
        <v>4574</v>
      </c>
    </row>
    <row r="4929" spans="1:4">
      <c r="A4929" t="s">
        <v>600</v>
      </c>
      <c r="B4929" t="s">
        <v>2770</v>
      </c>
      <c r="C4929" t="s">
        <v>2770</v>
      </c>
      <c r="D4929" t="s">
        <v>2770</v>
      </c>
    </row>
    <row r="4930" spans="1:4">
      <c r="A4930" t="s">
        <v>10176</v>
      </c>
      <c r="B4930" t="s">
        <v>10177</v>
      </c>
      <c r="C4930" t="s">
        <v>4573</v>
      </c>
      <c r="D4930" t="s">
        <v>4574</v>
      </c>
    </row>
    <row r="4931" spans="1:4">
      <c r="A4931" t="s">
        <v>10178</v>
      </c>
      <c r="B4931" t="s">
        <v>10179</v>
      </c>
      <c r="C4931" t="s">
        <v>4573</v>
      </c>
      <c r="D4931" t="s">
        <v>4574</v>
      </c>
    </row>
    <row r="4932" spans="1:4">
      <c r="A4932" t="s">
        <v>10180</v>
      </c>
      <c r="B4932" t="s">
        <v>10181</v>
      </c>
      <c r="C4932" t="s">
        <v>4573</v>
      </c>
      <c r="D4932" t="s">
        <v>4574</v>
      </c>
    </row>
    <row r="4933" spans="1:4">
      <c r="A4933" t="s">
        <v>10182</v>
      </c>
      <c r="B4933" t="s">
        <v>10183</v>
      </c>
      <c r="C4933" t="s">
        <v>4573</v>
      </c>
      <c r="D4933" t="s">
        <v>4574</v>
      </c>
    </row>
    <row r="4934" spans="1:4">
      <c r="A4934" t="s">
        <v>9982</v>
      </c>
      <c r="B4934" t="s">
        <v>3388</v>
      </c>
      <c r="C4934" t="s">
        <v>4513</v>
      </c>
      <c r="D4934" t="s">
        <v>4514</v>
      </c>
    </row>
    <row r="4935" spans="1:4">
      <c r="A4935" t="s">
        <v>10184</v>
      </c>
      <c r="B4935" t="s">
        <v>10185</v>
      </c>
      <c r="C4935" t="s">
        <v>2770</v>
      </c>
      <c r="D4935" t="s">
        <v>4574</v>
      </c>
    </row>
    <row r="4936" spans="1:4">
      <c r="A4936" t="s">
        <v>10186</v>
      </c>
      <c r="B4936" t="s">
        <v>10187</v>
      </c>
      <c r="C4936" t="s">
        <v>4573</v>
      </c>
      <c r="D4936" t="s">
        <v>4574</v>
      </c>
    </row>
    <row r="4937" spans="1:4">
      <c r="A4937" t="s">
        <v>10188</v>
      </c>
      <c r="B4937" t="s">
        <v>10189</v>
      </c>
      <c r="C4937" t="s">
        <v>4573</v>
      </c>
      <c r="D4937" t="s">
        <v>4574</v>
      </c>
    </row>
    <row r="4938" spans="1:4">
      <c r="A4938" t="s">
        <v>10190</v>
      </c>
      <c r="B4938" t="s">
        <v>10191</v>
      </c>
      <c r="C4938" t="s">
        <v>2770</v>
      </c>
      <c r="D4938" t="s">
        <v>4574</v>
      </c>
    </row>
    <row r="4939" spans="1:4">
      <c r="A4939" t="s">
        <v>10192</v>
      </c>
      <c r="B4939" t="s">
        <v>10193</v>
      </c>
      <c r="C4939" t="s">
        <v>2770</v>
      </c>
      <c r="D4939" t="s">
        <v>4574</v>
      </c>
    </row>
    <row r="4940" spans="1:4">
      <c r="A4940" t="s">
        <v>10194</v>
      </c>
      <c r="B4940" t="s">
        <v>10195</v>
      </c>
      <c r="C4940" t="s">
        <v>2770</v>
      </c>
      <c r="D4940" t="s">
        <v>4574</v>
      </c>
    </row>
    <row r="4941" spans="1:4">
      <c r="A4941" t="s">
        <v>10196</v>
      </c>
      <c r="B4941" t="s">
        <v>10197</v>
      </c>
      <c r="C4941" t="s">
        <v>4573</v>
      </c>
      <c r="D4941" t="s">
        <v>4574</v>
      </c>
    </row>
    <row r="4942" spans="1:4">
      <c r="A4942" t="s">
        <v>10198</v>
      </c>
      <c r="B4942" t="s">
        <v>10199</v>
      </c>
      <c r="C4942" t="s">
        <v>4573</v>
      </c>
      <c r="D4942" t="s">
        <v>4574</v>
      </c>
    </row>
    <row r="4943" spans="1:4">
      <c r="A4943" t="s">
        <v>10200</v>
      </c>
      <c r="B4943" t="s">
        <v>10201</v>
      </c>
      <c r="C4943" t="s">
        <v>4573</v>
      </c>
      <c r="D4943" t="s">
        <v>4574</v>
      </c>
    </row>
    <row r="4944" spans="1:4">
      <c r="A4944" t="s">
        <v>10202</v>
      </c>
      <c r="B4944" t="s">
        <v>10203</v>
      </c>
      <c r="C4944" t="s">
        <v>4573</v>
      </c>
      <c r="D4944" t="s">
        <v>4574</v>
      </c>
    </row>
    <row r="4945" spans="1:4">
      <c r="A4945" t="s">
        <v>10204</v>
      </c>
      <c r="B4945" t="s">
        <v>10205</v>
      </c>
      <c r="C4945" t="s">
        <v>4573</v>
      </c>
      <c r="D4945" t="s">
        <v>4574</v>
      </c>
    </row>
    <row r="4946" spans="1:4">
      <c r="A4946" t="s">
        <v>10206</v>
      </c>
      <c r="B4946" t="s">
        <v>10207</v>
      </c>
      <c r="C4946" t="s">
        <v>2770</v>
      </c>
      <c r="D4946" t="s">
        <v>4574</v>
      </c>
    </row>
    <row r="4947" spans="1:4">
      <c r="A4947" t="s">
        <v>10208</v>
      </c>
      <c r="B4947" t="s">
        <v>10209</v>
      </c>
      <c r="C4947" t="s">
        <v>2770</v>
      </c>
      <c r="D4947" t="s">
        <v>4574</v>
      </c>
    </row>
    <row r="4948" spans="1:4">
      <c r="A4948" t="s">
        <v>10210</v>
      </c>
      <c r="B4948" t="s">
        <v>10211</v>
      </c>
      <c r="C4948" t="s">
        <v>2770</v>
      </c>
      <c r="D4948" t="s">
        <v>4574</v>
      </c>
    </row>
    <row r="4949" spans="1:4">
      <c r="A4949" t="s">
        <v>10212</v>
      </c>
      <c r="B4949" t="s">
        <v>10213</v>
      </c>
      <c r="C4949" t="s">
        <v>4573</v>
      </c>
      <c r="D4949" t="s">
        <v>4574</v>
      </c>
    </row>
    <row r="4950" spans="1:4">
      <c r="A4950" t="s">
        <v>9979</v>
      </c>
      <c r="B4950" t="s">
        <v>9980</v>
      </c>
      <c r="C4950" t="s">
        <v>4513</v>
      </c>
      <c r="D4950" t="s">
        <v>4514</v>
      </c>
    </row>
    <row r="4951" spans="1:4">
      <c r="A4951" t="s">
        <v>10214</v>
      </c>
      <c r="B4951" t="s">
        <v>10215</v>
      </c>
      <c r="C4951" t="s">
        <v>2770</v>
      </c>
      <c r="D4951" t="s">
        <v>4514</v>
      </c>
    </row>
    <row r="4952" spans="1:4">
      <c r="A4952" t="s">
        <v>601</v>
      </c>
      <c r="B4952" t="s">
        <v>9870</v>
      </c>
      <c r="C4952" t="s">
        <v>4513</v>
      </c>
      <c r="D4952" t="s">
        <v>4514</v>
      </c>
    </row>
    <row r="4953" spans="1:4">
      <c r="A4953" t="s">
        <v>9875</v>
      </c>
      <c r="B4953" t="s">
        <v>9876</v>
      </c>
      <c r="C4953" t="s">
        <v>2770</v>
      </c>
      <c r="D4953" t="s">
        <v>4522</v>
      </c>
    </row>
    <row r="4954" spans="1:4">
      <c r="A4954" t="s">
        <v>10216</v>
      </c>
      <c r="B4954" t="s">
        <v>10217</v>
      </c>
      <c r="C4954" t="s">
        <v>4573</v>
      </c>
      <c r="D4954" t="s">
        <v>4574</v>
      </c>
    </row>
    <row r="4955" spans="1:4">
      <c r="A4955" t="s">
        <v>10218</v>
      </c>
      <c r="B4955" t="s">
        <v>10219</v>
      </c>
      <c r="C4955" t="s">
        <v>2770</v>
      </c>
      <c r="D4955" t="s">
        <v>4574</v>
      </c>
    </row>
    <row r="4956" spans="1:4">
      <c r="A4956" t="s">
        <v>10220</v>
      </c>
      <c r="B4956" t="s">
        <v>10221</v>
      </c>
      <c r="C4956" t="s">
        <v>4573</v>
      </c>
      <c r="D4956" t="s">
        <v>4574</v>
      </c>
    </row>
    <row r="4957" spans="1:4">
      <c r="A4957" t="s">
        <v>10222</v>
      </c>
      <c r="B4957" t="s">
        <v>10223</v>
      </c>
      <c r="C4957" t="s">
        <v>2770</v>
      </c>
      <c r="D4957" t="s">
        <v>4574</v>
      </c>
    </row>
    <row r="4958" spans="1:4">
      <c r="A4958" t="s">
        <v>10224</v>
      </c>
      <c r="B4958" t="s">
        <v>10225</v>
      </c>
      <c r="C4958" t="s">
        <v>4573</v>
      </c>
      <c r="D4958" t="s">
        <v>4574</v>
      </c>
    </row>
    <row r="4959" spans="1:4">
      <c r="A4959" t="s">
        <v>7421</v>
      </c>
      <c r="B4959" t="s">
        <v>10226</v>
      </c>
      <c r="C4959" t="s">
        <v>4573</v>
      </c>
      <c r="D4959" t="s">
        <v>4574</v>
      </c>
    </row>
    <row r="4960" spans="1:4">
      <c r="A4960" t="s">
        <v>10227</v>
      </c>
      <c r="B4960" t="s">
        <v>10228</v>
      </c>
      <c r="C4960" t="s">
        <v>4573</v>
      </c>
      <c r="D4960" t="s">
        <v>4574</v>
      </c>
    </row>
    <row r="4961" spans="1:4">
      <c r="A4961" t="s">
        <v>10229</v>
      </c>
      <c r="B4961" t="s">
        <v>10230</v>
      </c>
      <c r="C4961" t="s">
        <v>4573</v>
      </c>
      <c r="D4961" t="s">
        <v>4574</v>
      </c>
    </row>
    <row r="4962" spans="1:4">
      <c r="A4962" t="s">
        <v>10231</v>
      </c>
      <c r="B4962" t="s">
        <v>10232</v>
      </c>
      <c r="C4962" t="s">
        <v>4573</v>
      </c>
      <c r="D4962" t="s">
        <v>4574</v>
      </c>
    </row>
    <row r="4963" spans="1:4">
      <c r="A4963" t="s">
        <v>10233</v>
      </c>
      <c r="B4963" t="s">
        <v>10234</v>
      </c>
      <c r="C4963" t="s">
        <v>4573</v>
      </c>
      <c r="D4963" t="s">
        <v>4574</v>
      </c>
    </row>
    <row r="4964" spans="1:4">
      <c r="A4964" t="s">
        <v>10235</v>
      </c>
      <c r="B4964" t="s">
        <v>10236</v>
      </c>
      <c r="C4964" t="s">
        <v>4573</v>
      </c>
      <c r="D4964" t="s">
        <v>4574</v>
      </c>
    </row>
    <row r="4965" spans="1:4">
      <c r="A4965" t="s">
        <v>10237</v>
      </c>
      <c r="B4965" t="s">
        <v>10238</v>
      </c>
      <c r="C4965" t="s">
        <v>4573</v>
      </c>
      <c r="D4965" t="s">
        <v>4574</v>
      </c>
    </row>
    <row r="4966" spans="1:4">
      <c r="A4966" t="s">
        <v>10239</v>
      </c>
      <c r="B4966" t="s">
        <v>10240</v>
      </c>
      <c r="C4966" t="s">
        <v>4573</v>
      </c>
      <c r="D4966" t="s">
        <v>4574</v>
      </c>
    </row>
    <row r="4967" spans="1:4">
      <c r="A4967" t="s">
        <v>10241</v>
      </c>
      <c r="B4967" t="s">
        <v>10242</v>
      </c>
      <c r="C4967" t="s">
        <v>2770</v>
      </c>
      <c r="D4967" t="s">
        <v>4574</v>
      </c>
    </row>
    <row r="4968" spans="1:4">
      <c r="A4968" t="s">
        <v>10243</v>
      </c>
      <c r="B4968" t="s">
        <v>10244</v>
      </c>
      <c r="C4968" t="s">
        <v>2770</v>
      </c>
      <c r="D4968" t="s">
        <v>4574</v>
      </c>
    </row>
    <row r="4969" spans="1:4">
      <c r="A4969" t="s">
        <v>10245</v>
      </c>
      <c r="B4969" t="s">
        <v>10246</v>
      </c>
      <c r="C4969" t="s">
        <v>2770</v>
      </c>
      <c r="D4969" t="s">
        <v>4574</v>
      </c>
    </row>
    <row r="4970" spans="1:4">
      <c r="A4970" t="s">
        <v>10247</v>
      </c>
      <c r="B4970" t="s">
        <v>10248</v>
      </c>
      <c r="C4970" t="s">
        <v>2770</v>
      </c>
      <c r="D4970" t="s">
        <v>4574</v>
      </c>
    </row>
    <row r="4971" spans="1:4">
      <c r="A4971" t="s">
        <v>10249</v>
      </c>
      <c r="B4971" t="s">
        <v>10250</v>
      </c>
      <c r="C4971" t="s">
        <v>2770</v>
      </c>
      <c r="D4971" t="s">
        <v>4574</v>
      </c>
    </row>
    <row r="4972" spans="1:4">
      <c r="A4972" t="s">
        <v>9982</v>
      </c>
      <c r="B4972" t="s">
        <v>3388</v>
      </c>
      <c r="C4972" t="s">
        <v>4513</v>
      </c>
      <c r="D4972" t="s">
        <v>4514</v>
      </c>
    </row>
    <row r="4973" spans="1:4">
      <c r="A4973" t="s">
        <v>10251</v>
      </c>
      <c r="B4973" t="s">
        <v>10252</v>
      </c>
      <c r="C4973" t="s">
        <v>4573</v>
      </c>
      <c r="D4973" t="s">
        <v>4574</v>
      </c>
    </row>
    <row r="4974" spans="1:4">
      <c r="A4974" t="s">
        <v>9985</v>
      </c>
      <c r="B4974" t="s">
        <v>9986</v>
      </c>
      <c r="C4974" t="s">
        <v>2770</v>
      </c>
      <c r="D4974" t="s">
        <v>4514</v>
      </c>
    </row>
    <row r="4975" spans="1:4">
      <c r="A4975" t="s">
        <v>10055</v>
      </c>
      <c r="B4975" t="s">
        <v>10056</v>
      </c>
      <c r="C4975" t="s">
        <v>2770</v>
      </c>
      <c r="D4975" t="s">
        <v>4514</v>
      </c>
    </row>
    <row r="4976" spans="1:4">
      <c r="A4976" t="s">
        <v>9987</v>
      </c>
      <c r="B4976" t="s">
        <v>9988</v>
      </c>
      <c r="C4976" t="s">
        <v>2770</v>
      </c>
      <c r="D4976" t="s">
        <v>4514</v>
      </c>
    </row>
    <row r="4977" spans="1:4">
      <c r="A4977" t="s">
        <v>10057</v>
      </c>
      <c r="B4977" t="s">
        <v>10058</v>
      </c>
      <c r="C4977" t="s">
        <v>2770</v>
      </c>
      <c r="D4977" t="s">
        <v>4514</v>
      </c>
    </row>
    <row r="4978" spans="1:4">
      <c r="A4978" t="s">
        <v>9993</v>
      </c>
      <c r="B4978" t="s">
        <v>9994</v>
      </c>
      <c r="C4978" t="s">
        <v>4573</v>
      </c>
      <c r="D4978" t="s">
        <v>4574</v>
      </c>
    </row>
    <row r="4979" spans="1:4">
      <c r="A4979" t="s">
        <v>10059</v>
      </c>
      <c r="B4979" t="s">
        <v>10060</v>
      </c>
      <c r="C4979" t="s">
        <v>4573</v>
      </c>
      <c r="D4979" t="s">
        <v>4574</v>
      </c>
    </row>
    <row r="4980" spans="1:4">
      <c r="A4980" t="s">
        <v>9995</v>
      </c>
      <c r="B4980" t="s">
        <v>9996</v>
      </c>
      <c r="C4980" t="s">
        <v>4573</v>
      </c>
      <c r="D4980" t="s">
        <v>4574</v>
      </c>
    </row>
    <row r="4981" spans="1:4">
      <c r="A4981" t="s">
        <v>10037</v>
      </c>
      <c r="B4981" t="s">
        <v>10038</v>
      </c>
      <c r="C4981" t="s">
        <v>4573</v>
      </c>
      <c r="D4981" t="s">
        <v>4574</v>
      </c>
    </row>
    <row r="4982" spans="1:4">
      <c r="A4982" t="s">
        <v>10025</v>
      </c>
      <c r="B4982" t="s">
        <v>10026</v>
      </c>
      <c r="C4982" t="s">
        <v>4573</v>
      </c>
      <c r="D4982" t="s">
        <v>4574</v>
      </c>
    </row>
    <row r="4983" spans="1:4">
      <c r="A4983" t="s">
        <v>10027</v>
      </c>
      <c r="B4983" t="s">
        <v>10028</v>
      </c>
      <c r="C4983" t="s">
        <v>4573</v>
      </c>
      <c r="D4983" t="s">
        <v>4574</v>
      </c>
    </row>
    <row r="4984" spans="1:4">
      <c r="A4984" t="s">
        <v>10069</v>
      </c>
      <c r="B4984" t="s">
        <v>10070</v>
      </c>
      <c r="C4984" t="s">
        <v>4573</v>
      </c>
      <c r="D4984" t="s">
        <v>4574</v>
      </c>
    </row>
    <row r="4985" spans="1:4">
      <c r="A4985" t="s">
        <v>10031</v>
      </c>
      <c r="B4985" t="s">
        <v>10032</v>
      </c>
      <c r="C4985" t="s">
        <v>4573</v>
      </c>
      <c r="D4985" t="s">
        <v>4574</v>
      </c>
    </row>
    <row r="4986" spans="1:4">
      <c r="A4986" t="s">
        <v>10053</v>
      </c>
      <c r="B4986" t="s">
        <v>10054</v>
      </c>
      <c r="C4986" t="s">
        <v>4573</v>
      </c>
      <c r="D4986" t="s">
        <v>4574</v>
      </c>
    </row>
    <row r="4987" spans="1:4">
      <c r="A4987" t="s">
        <v>10047</v>
      </c>
      <c r="B4987" t="s">
        <v>10048</v>
      </c>
      <c r="C4987" t="s">
        <v>2770</v>
      </c>
      <c r="D4987" t="s">
        <v>4574</v>
      </c>
    </row>
    <row r="4988" spans="1:4">
      <c r="A4988" t="s">
        <v>10041</v>
      </c>
      <c r="B4988" t="s">
        <v>10042</v>
      </c>
      <c r="C4988" t="s">
        <v>2770</v>
      </c>
      <c r="D4988" t="s">
        <v>4574</v>
      </c>
    </row>
    <row r="4989" spans="1:4">
      <c r="A4989" t="s">
        <v>10043</v>
      </c>
      <c r="B4989" t="s">
        <v>10044</v>
      </c>
      <c r="C4989" t="s">
        <v>2770</v>
      </c>
      <c r="D4989" t="s">
        <v>4574</v>
      </c>
    </row>
    <row r="4990" spans="1:4">
      <c r="A4990" t="s">
        <v>10049</v>
      </c>
      <c r="B4990" t="s">
        <v>10050</v>
      </c>
      <c r="C4990" t="s">
        <v>2770</v>
      </c>
      <c r="D4990" t="s">
        <v>4574</v>
      </c>
    </row>
    <row r="4991" spans="1:4">
      <c r="A4991" t="s">
        <v>10253</v>
      </c>
      <c r="B4991" t="s">
        <v>10254</v>
      </c>
      <c r="C4991" t="s">
        <v>4573</v>
      </c>
      <c r="D4991" t="s">
        <v>4574</v>
      </c>
    </row>
    <row r="4992" spans="1:4">
      <c r="A4992" t="s">
        <v>10255</v>
      </c>
      <c r="B4992" t="s">
        <v>10256</v>
      </c>
      <c r="C4992" t="s">
        <v>4573</v>
      </c>
      <c r="D4992" t="s">
        <v>4574</v>
      </c>
    </row>
    <row r="4993" spans="1:4">
      <c r="A4993" t="s">
        <v>10257</v>
      </c>
      <c r="B4993" t="s">
        <v>10258</v>
      </c>
      <c r="C4993" t="s">
        <v>4573</v>
      </c>
      <c r="D4993" t="s">
        <v>4574</v>
      </c>
    </row>
    <row r="4994" spans="1:4">
      <c r="A4994" t="s">
        <v>10259</v>
      </c>
      <c r="B4994" t="s">
        <v>10260</v>
      </c>
      <c r="C4994" t="s">
        <v>4573</v>
      </c>
      <c r="D4994" t="s">
        <v>4574</v>
      </c>
    </row>
    <row r="4995" spans="1:4">
      <c r="A4995" t="s">
        <v>10261</v>
      </c>
      <c r="B4995" t="s">
        <v>10262</v>
      </c>
      <c r="C4995" t="s">
        <v>4573</v>
      </c>
      <c r="D4995" t="s">
        <v>4574</v>
      </c>
    </row>
    <row r="4996" spans="1:4">
      <c r="A4996" t="s">
        <v>10263</v>
      </c>
      <c r="B4996" t="s">
        <v>10264</v>
      </c>
      <c r="C4996" t="s">
        <v>4573</v>
      </c>
      <c r="D4996" t="s">
        <v>4574</v>
      </c>
    </row>
    <row r="4997" spans="1:4">
      <c r="A4997" t="s">
        <v>10265</v>
      </c>
      <c r="B4997" t="s">
        <v>10266</v>
      </c>
      <c r="C4997" t="s">
        <v>2770</v>
      </c>
      <c r="D4997" t="s">
        <v>4514</v>
      </c>
    </row>
    <row r="4998" spans="1:4">
      <c r="A4998" t="s">
        <v>10267</v>
      </c>
      <c r="B4998" t="s">
        <v>10268</v>
      </c>
      <c r="C4998" t="s">
        <v>2770</v>
      </c>
      <c r="D4998" t="s">
        <v>4514</v>
      </c>
    </row>
    <row r="4999" spans="1:4">
      <c r="A4999" t="s">
        <v>10269</v>
      </c>
      <c r="B4999" t="s">
        <v>10270</v>
      </c>
      <c r="C4999" t="s">
        <v>2770</v>
      </c>
      <c r="D4999" t="s">
        <v>4514</v>
      </c>
    </row>
    <row r="5000" spans="1:4">
      <c r="A5000" t="s">
        <v>10271</v>
      </c>
      <c r="B5000" t="s">
        <v>10272</v>
      </c>
      <c r="C5000" t="s">
        <v>2770</v>
      </c>
      <c r="D5000" t="s">
        <v>4514</v>
      </c>
    </row>
    <row r="5001" spans="1:4">
      <c r="A5001" t="s">
        <v>10273</v>
      </c>
      <c r="B5001" t="s">
        <v>10274</v>
      </c>
      <c r="C5001" t="s">
        <v>2770</v>
      </c>
      <c r="D5001" t="s">
        <v>4514</v>
      </c>
    </row>
    <row r="5002" spans="1:4">
      <c r="A5002" t="s">
        <v>10275</v>
      </c>
      <c r="B5002" t="s">
        <v>10276</v>
      </c>
      <c r="C5002" t="s">
        <v>4573</v>
      </c>
      <c r="D5002" t="s">
        <v>4574</v>
      </c>
    </row>
    <row r="5003" spans="1:4">
      <c r="A5003" t="s">
        <v>10277</v>
      </c>
      <c r="B5003" t="s">
        <v>10278</v>
      </c>
      <c r="C5003" t="s">
        <v>4573</v>
      </c>
      <c r="D5003" t="s">
        <v>4574</v>
      </c>
    </row>
    <row r="5004" spans="1:4">
      <c r="A5004" t="s">
        <v>9981</v>
      </c>
      <c r="B5004" t="s">
        <v>4795</v>
      </c>
      <c r="C5004" t="s">
        <v>4542</v>
      </c>
      <c r="D5004" t="s">
        <v>4543</v>
      </c>
    </row>
    <row r="5005" spans="1:4">
      <c r="A5005" t="s">
        <v>9848</v>
      </c>
      <c r="B5005" t="s">
        <v>9849</v>
      </c>
      <c r="C5005" t="s">
        <v>4517</v>
      </c>
      <c r="D5005" t="s">
        <v>4518</v>
      </c>
    </row>
    <row r="5006" spans="1:4">
      <c r="A5006" t="s">
        <v>10279</v>
      </c>
      <c r="B5006" t="s">
        <v>10280</v>
      </c>
      <c r="C5006" t="s">
        <v>4573</v>
      </c>
      <c r="D5006" t="s">
        <v>4574</v>
      </c>
    </row>
    <row r="5007" spans="1:4">
      <c r="A5007" t="s">
        <v>10281</v>
      </c>
      <c r="B5007" t="s">
        <v>10282</v>
      </c>
      <c r="C5007" t="s">
        <v>4573</v>
      </c>
      <c r="D5007" t="s">
        <v>4574</v>
      </c>
    </row>
    <row r="5008" spans="1:4">
      <c r="A5008" t="s">
        <v>600</v>
      </c>
      <c r="B5008" t="s">
        <v>2770</v>
      </c>
      <c r="C5008" t="s">
        <v>2770</v>
      </c>
      <c r="D5008" t="s">
        <v>2770</v>
      </c>
    </row>
    <row r="5009" spans="1:4">
      <c r="A5009" t="s">
        <v>10283</v>
      </c>
      <c r="B5009" t="s">
        <v>10284</v>
      </c>
      <c r="C5009" t="s">
        <v>4573</v>
      </c>
      <c r="D5009" t="s">
        <v>4574</v>
      </c>
    </row>
    <row r="5010" spans="1:4">
      <c r="A5010" t="s">
        <v>9991</v>
      </c>
      <c r="B5010" t="s">
        <v>9992</v>
      </c>
      <c r="C5010" t="s">
        <v>4573</v>
      </c>
      <c r="D5010" t="s">
        <v>4574</v>
      </c>
    </row>
    <row r="5011" spans="1:4">
      <c r="A5011" t="s">
        <v>10285</v>
      </c>
      <c r="B5011" t="s">
        <v>10286</v>
      </c>
      <c r="C5011" t="s">
        <v>4573</v>
      </c>
      <c r="D5011" t="s">
        <v>4574</v>
      </c>
    </row>
    <row r="5012" spans="1:4">
      <c r="A5012" t="s">
        <v>10079</v>
      </c>
      <c r="B5012" t="s">
        <v>10080</v>
      </c>
      <c r="C5012" t="s">
        <v>4513</v>
      </c>
      <c r="D5012" t="s">
        <v>4514</v>
      </c>
    </row>
    <row r="5013" spans="1:4">
      <c r="A5013" t="s">
        <v>10071</v>
      </c>
      <c r="B5013" t="s">
        <v>10072</v>
      </c>
      <c r="C5013" t="s">
        <v>2770</v>
      </c>
      <c r="D5013" t="s">
        <v>4514</v>
      </c>
    </row>
    <row r="5014" spans="1:4">
      <c r="A5014" t="s">
        <v>9989</v>
      </c>
      <c r="B5014" t="s">
        <v>9990</v>
      </c>
      <c r="C5014" t="s">
        <v>2770</v>
      </c>
      <c r="D5014" t="s">
        <v>4514</v>
      </c>
    </row>
    <row r="5015" spans="1:4">
      <c r="A5015" t="s">
        <v>9997</v>
      </c>
      <c r="B5015" t="s">
        <v>9998</v>
      </c>
      <c r="C5015" t="s">
        <v>4573</v>
      </c>
      <c r="D5015" t="s">
        <v>4574</v>
      </c>
    </row>
    <row r="5016" spans="1:4">
      <c r="A5016" t="s">
        <v>10029</v>
      </c>
      <c r="B5016" t="s">
        <v>10030</v>
      </c>
      <c r="C5016" t="s">
        <v>4573</v>
      </c>
      <c r="D5016" t="s">
        <v>4574</v>
      </c>
    </row>
    <row r="5017" spans="1:4">
      <c r="A5017" t="s">
        <v>10035</v>
      </c>
      <c r="B5017" t="s">
        <v>10036</v>
      </c>
      <c r="C5017" t="s">
        <v>2770</v>
      </c>
      <c r="D5017" t="s">
        <v>4574</v>
      </c>
    </row>
    <row r="5018" spans="1:4">
      <c r="A5018" t="s">
        <v>10287</v>
      </c>
      <c r="B5018" t="s">
        <v>10288</v>
      </c>
      <c r="C5018" t="s">
        <v>4573</v>
      </c>
      <c r="D5018" t="s">
        <v>4574</v>
      </c>
    </row>
    <row r="5019" spans="1:4">
      <c r="A5019" t="s">
        <v>10289</v>
      </c>
      <c r="B5019" t="s">
        <v>10290</v>
      </c>
      <c r="C5019" t="s">
        <v>4573</v>
      </c>
      <c r="D5019" t="s">
        <v>4574</v>
      </c>
    </row>
    <row r="5020" spans="1:4">
      <c r="A5020" t="s">
        <v>10291</v>
      </c>
      <c r="B5020" t="s">
        <v>10292</v>
      </c>
      <c r="C5020" t="s">
        <v>4573</v>
      </c>
      <c r="D5020" t="s">
        <v>4574</v>
      </c>
    </row>
    <row r="5021" spans="1:4">
      <c r="A5021" t="s">
        <v>10293</v>
      </c>
      <c r="B5021" t="s">
        <v>10294</v>
      </c>
      <c r="C5021" t="s">
        <v>2770</v>
      </c>
      <c r="D5021" t="s">
        <v>4514</v>
      </c>
    </row>
    <row r="5022" spans="1:4">
      <c r="A5022" t="s">
        <v>10295</v>
      </c>
      <c r="B5022" t="s">
        <v>10296</v>
      </c>
      <c r="C5022" t="s">
        <v>4573</v>
      </c>
      <c r="D5022" t="s">
        <v>4574</v>
      </c>
    </row>
    <row r="5023" spans="1:4">
      <c r="A5023" t="s">
        <v>9979</v>
      </c>
      <c r="B5023" t="s">
        <v>9980</v>
      </c>
      <c r="C5023" t="s">
        <v>4513</v>
      </c>
      <c r="D5023" t="s">
        <v>4514</v>
      </c>
    </row>
    <row r="5024" spans="1:4">
      <c r="A5024" t="s">
        <v>10297</v>
      </c>
      <c r="B5024" t="s">
        <v>10298</v>
      </c>
      <c r="C5024" t="s">
        <v>4573</v>
      </c>
      <c r="D5024" t="s">
        <v>4574</v>
      </c>
    </row>
    <row r="5025" spans="1:4">
      <c r="A5025" t="s">
        <v>601</v>
      </c>
      <c r="B5025" t="s">
        <v>9870</v>
      </c>
      <c r="C5025" t="s">
        <v>4513</v>
      </c>
      <c r="D5025" t="s">
        <v>4514</v>
      </c>
    </row>
    <row r="5026" spans="1:4">
      <c r="A5026" t="s">
        <v>10082</v>
      </c>
      <c r="B5026" t="s">
        <v>10083</v>
      </c>
      <c r="C5026" t="s">
        <v>2770</v>
      </c>
      <c r="D5026" t="s">
        <v>4522</v>
      </c>
    </row>
    <row r="5027" spans="1:4">
      <c r="A5027" t="s">
        <v>10033</v>
      </c>
      <c r="B5027" t="s">
        <v>10034</v>
      </c>
      <c r="C5027" t="s">
        <v>2770</v>
      </c>
      <c r="D5027" t="s">
        <v>4574</v>
      </c>
    </row>
    <row r="5028" spans="1:4">
      <c r="A5028" t="s">
        <v>9875</v>
      </c>
      <c r="B5028" t="s">
        <v>9876</v>
      </c>
      <c r="C5028" t="s">
        <v>2770</v>
      </c>
      <c r="D5028" t="s">
        <v>4522</v>
      </c>
    </row>
    <row r="5029" spans="1:4">
      <c r="A5029" t="s">
        <v>10017</v>
      </c>
      <c r="B5029" t="s">
        <v>10018</v>
      </c>
      <c r="C5029" t="s">
        <v>4573</v>
      </c>
      <c r="D5029" t="s">
        <v>4574</v>
      </c>
    </row>
    <row r="5030" spans="1:4">
      <c r="A5030" t="s">
        <v>10239</v>
      </c>
      <c r="B5030" t="s">
        <v>10240</v>
      </c>
      <c r="C5030" t="s">
        <v>4573</v>
      </c>
      <c r="D5030" t="s">
        <v>4574</v>
      </c>
    </row>
    <row r="5031" spans="1:4">
      <c r="A5031" t="s">
        <v>10299</v>
      </c>
      <c r="B5031" t="s">
        <v>10300</v>
      </c>
      <c r="C5031" t="s">
        <v>4573</v>
      </c>
      <c r="D5031" t="s">
        <v>4574</v>
      </c>
    </row>
    <row r="5032" spans="1:4">
      <c r="A5032" t="s">
        <v>600</v>
      </c>
      <c r="B5032" t="s">
        <v>2770</v>
      </c>
      <c r="C5032" t="s">
        <v>2770</v>
      </c>
      <c r="D5032" t="s">
        <v>2770</v>
      </c>
    </row>
    <row r="5033" spans="1:4">
      <c r="A5033" t="s">
        <v>9985</v>
      </c>
      <c r="B5033" t="s">
        <v>9986</v>
      </c>
      <c r="C5033" t="s">
        <v>2770</v>
      </c>
      <c r="D5033" t="s">
        <v>4514</v>
      </c>
    </row>
    <row r="5034" spans="1:4">
      <c r="A5034" t="s">
        <v>10053</v>
      </c>
      <c r="B5034" t="s">
        <v>10054</v>
      </c>
      <c r="C5034" t="s">
        <v>4573</v>
      </c>
      <c r="D5034" t="s">
        <v>4574</v>
      </c>
    </row>
    <row r="5035" spans="1:4">
      <c r="A5035" t="s">
        <v>10055</v>
      </c>
      <c r="B5035" t="s">
        <v>10056</v>
      </c>
      <c r="C5035" t="s">
        <v>2770</v>
      </c>
      <c r="D5035" t="s">
        <v>4514</v>
      </c>
    </row>
    <row r="5036" spans="1:4">
      <c r="A5036" t="s">
        <v>10057</v>
      </c>
      <c r="B5036" t="s">
        <v>10058</v>
      </c>
      <c r="C5036" t="s">
        <v>2770</v>
      </c>
      <c r="D5036" t="s">
        <v>4514</v>
      </c>
    </row>
    <row r="5037" spans="1:4">
      <c r="A5037" t="s">
        <v>10059</v>
      </c>
      <c r="B5037" t="s">
        <v>10060</v>
      </c>
      <c r="C5037" t="s">
        <v>4573</v>
      </c>
      <c r="D5037" t="s">
        <v>4574</v>
      </c>
    </row>
    <row r="5038" spans="1:4">
      <c r="A5038" t="s">
        <v>10061</v>
      </c>
      <c r="B5038" t="s">
        <v>10062</v>
      </c>
      <c r="C5038" t="s">
        <v>2770</v>
      </c>
      <c r="D5038" t="s">
        <v>4514</v>
      </c>
    </row>
    <row r="5039" spans="1:4">
      <c r="A5039" t="s">
        <v>10005</v>
      </c>
      <c r="B5039" t="s">
        <v>10006</v>
      </c>
      <c r="C5039" t="s">
        <v>2770</v>
      </c>
      <c r="D5039" t="s">
        <v>4514</v>
      </c>
    </row>
    <row r="5040" spans="1:4">
      <c r="A5040" t="s">
        <v>10045</v>
      </c>
      <c r="B5040" t="s">
        <v>10046</v>
      </c>
      <c r="C5040" t="s">
        <v>4573</v>
      </c>
      <c r="D5040" t="s">
        <v>4574</v>
      </c>
    </row>
    <row r="5041" spans="1:4">
      <c r="A5041" t="s">
        <v>10015</v>
      </c>
      <c r="B5041" t="s">
        <v>10016</v>
      </c>
      <c r="C5041" t="s">
        <v>4573</v>
      </c>
      <c r="D5041" t="s">
        <v>4574</v>
      </c>
    </row>
    <row r="5042" spans="1:4">
      <c r="A5042" t="s">
        <v>10021</v>
      </c>
      <c r="B5042" t="s">
        <v>10022</v>
      </c>
      <c r="C5042" t="s">
        <v>2770</v>
      </c>
      <c r="D5042" t="s">
        <v>4514</v>
      </c>
    </row>
    <row r="5043" spans="1:4">
      <c r="A5043" t="s">
        <v>10033</v>
      </c>
      <c r="B5043" t="s">
        <v>10034</v>
      </c>
      <c r="C5043" t="s">
        <v>2770</v>
      </c>
      <c r="D5043" t="s">
        <v>4574</v>
      </c>
    </row>
    <row r="5044" spans="1:4">
      <c r="A5044" t="s">
        <v>10043</v>
      </c>
      <c r="B5044" t="s">
        <v>10044</v>
      </c>
      <c r="C5044" t="s">
        <v>2770</v>
      </c>
      <c r="D5044" t="s">
        <v>4574</v>
      </c>
    </row>
    <row r="5045" spans="1:4">
      <c r="A5045" t="s">
        <v>10229</v>
      </c>
      <c r="B5045" t="s">
        <v>10230</v>
      </c>
      <c r="C5045" t="s">
        <v>4573</v>
      </c>
      <c r="D5045" t="s">
        <v>4574</v>
      </c>
    </row>
    <row r="5046" spans="1:4">
      <c r="A5046" t="s">
        <v>10186</v>
      </c>
      <c r="B5046" t="s">
        <v>10187</v>
      </c>
      <c r="C5046" t="s">
        <v>4573</v>
      </c>
      <c r="D5046" t="s">
        <v>4574</v>
      </c>
    </row>
    <row r="5047" spans="1:4">
      <c r="A5047" t="s">
        <v>10188</v>
      </c>
      <c r="B5047" t="s">
        <v>10189</v>
      </c>
      <c r="C5047" t="s">
        <v>4573</v>
      </c>
      <c r="D5047" t="s">
        <v>4574</v>
      </c>
    </row>
    <row r="5048" spans="1:4">
      <c r="A5048" t="s">
        <v>10190</v>
      </c>
      <c r="B5048" t="s">
        <v>10191</v>
      </c>
      <c r="C5048" t="s">
        <v>2770</v>
      </c>
      <c r="D5048" t="s">
        <v>4514</v>
      </c>
    </row>
    <row r="5049" spans="1:4">
      <c r="A5049" t="s">
        <v>10245</v>
      </c>
      <c r="B5049" t="s">
        <v>10246</v>
      </c>
      <c r="C5049" t="s">
        <v>2770</v>
      </c>
      <c r="D5049" t="s">
        <v>4514</v>
      </c>
    </row>
    <row r="5050" spans="1:4">
      <c r="A5050" t="s">
        <v>10128</v>
      </c>
      <c r="B5050" t="s">
        <v>10129</v>
      </c>
      <c r="C5050" t="s">
        <v>2770</v>
      </c>
      <c r="D5050" t="s">
        <v>4514</v>
      </c>
    </row>
    <row r="5051" spans="1:4">
      <c r="A5051" t="s">
        <v>10132</v>
      </c>
      <c r="B5051" t="s">
        <v>10133</v>
      </c>
      <c r="C5051" t="s">
        <v>2770</v>
      </c>
      <c r="D5051" t="s">
        <v>4514</v>
      </c>
    </row>
    <row r="5052" spans="1:4">
      <c r="A5052" t="s">
        <v>10301</v>
      </c>
      <c r="B5052" t="s">
        <v>10302</v>
      </c>
      <c r="C5052" t="s">
        <v>4573</v>
      </c>
      <c r="D5052" t="s">
        <v>4574</v>
      </c>
    </row>
    <row r="5053" spans="1:4">
      <c r="A5053" t="s">
        <v>10303</v>
      </c>
      <c r="B5053" t="s">
        <v>10304</v>
      </c>
      <c r="C5053" t="s">
        <v>2770</v>
      </c>
      <c r="D5053" t="s">
        <v>4514</v>
      </c>
    </row>
    <row r="5054" spans="1:4">
      <c r="A5054" t="s">
        <v>10305</v>
      </c>
      <c r="B5054" t="s">
        <v>10306</v>
      </c>
      <c r="C5054" t="s">
        <v>4573</v>
      </c>
      <c r="D5054" t="s">
        <v>4574</v>
      </c>
    </row>
    <row r="5055" spans="1:4">
      <c r="A5055" t="s">
        <v>9848</v>
      </c>
      <c r="B5055" t="s">
        <v>9849</v>
      </c>
      <c r="C5055" t="s">
        <v>4517</v>
      </c>
      <c r="D5055" t="s">
        <v>4518</v>
      </c>
    </row>
    <row r="5056" spans="1:4">
      <c r="A5056" t="s">
        <v>9982</v>
      </c>
      <c r="B5056" t="s">
        <v>3388</v>
      </c>
      <c r="C5056" t="s">
        <v>4513</v>
      </c>
      <c r="D5056" t="s">
        <v>4514</v>
      </c>
    </row>
    <row r="5057" spans="1:4">
      <c r="A5057" t="s">
        <v>10307</v>
      </c>
      <c r="B5057" t="s">
        <v>10308</v>
      </c>
      <c r="C5057" t="s">
        <v>4513</v>
      </c>
      <c r="D5057" t="s">
        <v>4514</v>
      </c>
    </row>
    <row r="5058" spans="1:4">
      <c r="A5058" t="s">
        <v>10309</v>
      </c>
      <c r="B5058" t="s">
        <v>10310</v>
      </c>
      <c r="C5058" t="s">
        <v>4573</v>
      </c>
      <c r="D5058" t="s">
        <v>4574</v>
      </c>
    </row>
    <row r="5059" spans="1:4">
      <c r="A5059" t="s">
        <v>10003</v>
      </c>
      <c r="B5059" t="s">
        <v>10004</v>
      </c>
      <c r="C5059" t="s">
        <v>2770</v>
      </c>
      <c r="D5059" t="s">
        <v>4514</v>
      </c>
    </row>
    <row r="5060" spans="1:4">
      <c r="A5060" t="s">
        <v>9999</v>
      </c>
      <c r="B5060" t="s">
        <v>10000</v>
      </c>
      <c r="C5060" t="s">
        <v>2770</v>
      </c>
      <c r="D5060" t="s">
        <v>4514</v>
      </c>
    </row>
    <row r="5061" spans="1:4">
      <c r="A5061" t="s">
        <v>10067</v>
      </c>
      <c r="B5061" t="s">
        <v>10068</v>
      </c>
      <c r="C5061" t="s">
        <v>4573</v>
      </c>
      <c r="D5061" t="s">
        <v>4574</v>
      </c>
    </row>
    <row r="5062" spans="1:4">
      <c r="A5062" t="s">
        <v>10233</v>
      </c>
      <c r="B5062" t="s">
        <v>10234</v>
      </c>
      <c r="C5062" t="s">
        <v>4573</v>
      </c>
      <c r="D5062" t="s">
        <v>4574</v>
      </c>
    </row>
    <row r="5063" spans="1:4">
      <c r="A5063" t="s">
        <v>10311</v>
      </c>
      <c r="B5063" t="s">
        <v>10312</v>
      </c>
      <c r="C5063" t="s">
        <v>2770</v>
      </c>
      <c r="D5063" t="s">
        <v>4514</v>
      </c>
    </row>
    <row r="5064" spans="1:4">
      <c r="A5064" t="s">
        <v>9979</v>
      </c>
      <c r="B5064" t="s">
        <v>9980</v>
      </c>
      <c r="C5064" t="s">
        <v>4513</v>
      </c>
      <c r="D5064" t="s">
        <v>4514</v>
      </c>
    </row>
    <row r="5065" spans="1:4">
      <c r="A5065" t="s">
        <v>9981</v>
      </c>
      <c r="B5065" t="s">
        <v>4795</v>
      </c>
      <c r="C5065" t="s">
        <v>4542</v>
      </c>
      <c r="D5065" t="s">
        <v>4543</v>
      </c>
    </row>
    <row r="5066" spans="1:4">
      <c r="A5066" t="s">
        <v>601</v>
      </c>
      <c r="B5066" t="s">
        <v>9870</v>
      </c>
      <c r="C5066" t="s">
        <v>4513</v>
      </c>
      <c r="D5066" t="s">
        <v>4514</v>
      </c>
    </row>
    <row r="5067" spans="1:4">
      <c r="A5067" t="s">
        <v>10071</v>
      </c>
      <c r="B5067" t="s">
        <v>10072</v>
      </c>
      <c r="C5067" t="s">
        <v>2770</v>
      </c>
      <c r="D5067" t="s">
        <v>4514</v>
      </c>
    </row>
    <row r="5068" spans="1:4">
      <c r="A5068" t="s">
        <v>9987</v>
      </c>
      <c r="B5068" t="s">
        <v>9988</v>
      </c>
      <c r="C5068" t="s">
        <v>2770</v>
      </c>
      <c r="D5068" t="s">
        <v>4514</v>
      </c>
    </row>
    <row r="5069" spans="1:4">
      <c r="A5069" t="s">
        <v>9989</v>
      </c>
      <c r="B5069" t="s">
        <v>9990</v>
      </c>
      <c r="C5069" t="s">
        <v>2770</v>
      </c>
      <c r="D5069" t="s">
        <v>4514</v>
      </c>
    </row>
    <row r="5070" spans="1:4">
      <c r="A5070" t="s">
        <v>9991</v>
      </c>
      <c r="B5070" t="s">
        <v>9992</v>
      </c>
      <c r="C5070" t="s">
        <v>4573</v>
      </c>
      <c r="D5070" t="s">
        <v>4574</v>
      </c>
    </row>
    <row r="5071" spans="1:4">
      <c r="A5071" t="s">
        <v>9993</v>
      </c>
      <c r="B5071" t="s">
        <v>9994</v>
      </c>
      <c r="C5071" t="s">
        <v>4573</v>
      </c>
      <c r="D5071" t="s">
        <v>4574</v>
      </c>
    </row>
    <row r="5072" spans="1:4">
      <c r="A5072" t="s">
        <v>9995</v>
      </c>
      <c r="B5072" t="s">
        <v>9996</v>
      </c>
      <c r="C5072" t="s">
        <v>4573</v>
      </c>
      <c r="D5072" t="s">
        <v>4574</v>
      </c>
    </row>
    <row r="5073" spans="1:4">
      <c r="A5073" t="s">
        <v>9997</v>
      </c>
      <c r="B5073" t="s">
        <v>9998</v>
      </c>
      <c r="C5073" t="s">
        <v>4573</v>
      </c>
      <c r="D5073" t="s">
        <v>4574</v>
      </c>
    </row>
    <row r="5074" spans="1:4">
      <c r="A5074" t="s">
        <v>10037</v>
      </c>
      <c r="B5074" t="s">
        <v>10038</v>
      </c>
      <c r="C5074" t="s">
        <v>4573</v>
      </c>
      <c r="D5074" t="s">
        <v>4574</v>
      </c>
    </row>
    <row r="5075" spans="1:4">
      <c r="A5075" t="s">
        <v>10001</v>
      </c>
      <c r="B5075" t="s">
        <v>10002</v>
      </c>
      <c r="C5075" t="s">
        <v>2770</v>
      </c>
      <c r="D5075" t="s">
        <v>4514</v>
      </c>
    </row>
    <row r="5076" spans="1:4">
      <c r="A5076" t="s">
        <v>10063</v>
      </c>
      <c r="B5076" t="s">
        <v>10064</v>
      </c>
      <c r="C5076" t="s">
        <v>2770</v>
      </c>
      <c r="D5076" t="s">
        <v>4514</v>
      </c>
    </row>
    <row r="5077" spans="1:4">
      <c r="A5077" t="s">
        <v>10007</v>
      </c>
      <c r="B5077" t="s">
        <v>10008</v>
      </c>
      <c r="C5077" t="s">
        <v>4573</v>
      </c>
      <c r="D5077" t="s">
        <v>4574</v>
      </c>
    </row>
    <row r="5078" spans="1:4">
      <c r="A5078" t="s">
        <v>10009</v>
      </c>
      <c r="B5078" t="s">
        <v>10010</v>
      </c>
      <c r="C5078" t="s">
        <v>4573</v>
      </c>
      <c r="D5078" t="s">
        <v>4574</v>
      </c>
    </row>
    <row r="5079" spans="1:4">
      <c r="A5079" t="s">
        <v>10065</v>
      </c>
      <c r="B5079" t="s">
        <v>10066</v>
      </c>
      <c r="C5079" t="s">
        <v>4573</v>
      </c>
      <c r="D5079" t="s">
        <v>4574</v>
      </c>
    </row>
    <row r="5080" spans="1:4">
      <c r="A5080" t="s">
        <v>10011</v>
      </c>
      <c r="B5080" t="s">
        <v>10012</v>
      </c>
      <c r="C5080" t="s">
        <v>4573</v>
      </c>
      <c r="D5080" t="s">
        <v>4574</v>
      </c>
    </row>
    <row r="5081" spans="1:4">
      <c r="A5081" t="s">
        <v>10039</v>
      </c>
      <c r="B5081" t="s">
        <v>10040</v>
      </c>
      <c r="C5081" t="s">
        <v>4573</v>
      </c>
      <c r="D5081" t="s">
        <v>4574</v>
      </c>
    </row>
    <row r="5082" spans="1:4">
      <c r="A5082" t="s">
        <v>10013</v>
      </c>
      <c r="B5082" t="s">
        <v>10014</v>
      </c>
      <c r="C5082" t="s">
        <v>4573</v>
      </c>
      <c r="D5082" t="s">
        <v>4574</v>
      </c>
    </row>
    <row r="5083" spans="1:4">
      <c r="A5083" t="s">
        <v>10051</v>
      </c>
      <c r="B5083" t="s">
        <v>10052</v>
      </c>
      <c r="C5083" t="s">
        <v>4573</v>
      </c>
      <c r="D5083" t="s">
        <v>4574</v>
      </c>
    </row>
    <row r="5084" spans="1:4">
      <c r="A5084" t="s">
        <v>10019</v>
      </c>
      <c r="B5084" t="s">
        <v>10020</v>
      </c>
      <c r="C5084" t="s">
        <v>4573</v>
      </c>
      <c r="D5084" t="s">
        <v>4574</v>
      </c>
    </row>
    <row r="5085" spans="1:4">
      <c r="A5085" t="s">
        <v>10023</v>
      </c>
      <c r="B5085" t="s">
        <v>10024</v>
      </c>
      <c r="C5085" t="s">
        <v>4517</v>
      </c>
      <c r="D5085" t="s">
        <v>4518</v>
      </c>
    </row>
    <row r="5086" spans="1:4">
      <c r="A5086" t="s">
        <v>10025</v>
      </c>
      <c r="B5086" t="s">
        <v>10026</v>
      </c>
      <c r="C5086" t="s">
        <v>4573</v>
      </c>
      <c r="D5086" t="s">
        <v>4574</v>
      </c>
    </row>
    <row r="5087" spans="1:4">
      <c r="A5087" t="s">
        <v>10027</v>
      </c>
      <c r="B5087" t="s">
        <v>10028</v>
      </c>
      <c r="C5087" t="s">
        <v>4573</v>
      </c>
      <c r="D5087" t="s">
        <v>4574</v>
      </c>
    </row>
    <row r="5088" spans="1:4">
      <c r="A5088" t="s">
        <v>10069</v>
      </c>
      <c r="B5088" t="s">
        <v>10070</v>
      </c>
      <c r="C5088" t="s">
        <v>4573</v>
      </c>
      <c r="D5088" t="s">
        <v>4574</v>
      </c>
    </row>
    <row r="5089" spans="1:4">
      <c r="A5089" t="s">
        <v>10029</v>
      </c>
      <c r="B5089" t="s">
        <v>10030</v>
      </c>
      <c r="C5089" t="s">
        <v>4573</v>
      </c>
      <c r="D5089" t="s">
        <v>4574</v>
      </c>
    </row>
    <row r="5090" spans="1:4">
      <c r="A5090" t="s">
        <v>10031</v>
      </c>
      <c r="B5090" t="s">
        <v>10032</v>
      </c>
      <c r="C5090" t="s">
        <v>4573</v>
      </c>
      <c r="D5090" t="s">
        <v>4574</v>
      </c>
    </row>
    <row r="5091" spans="1:4">
      <c r="A5091" t="s">
        <v>10047</v>
      </c>
      <c r="B5091" t="s">
        <v>10048</v>
      </c>
      <c r="C5091" t="s">
        <v>2770</v>
      </c>
      <c r="D5091" t="s">
        <v>4574</v>
      </c>
    </row>
    <row r="5092" spans="1:4">
      <c r="A5092" t="s">
        <v>10035</v>
      </c>
      <c r="B5092" t="s">
        <v>10036</v>
      </c>
      <c r="C5092" t="s">
        <v>2770</v>
      </c>
      <c r="D5092" t="s">
        <v>4574</v>
      </c>
    </row>
    <row r="5093" spans="1:4">
      <c r="A5093" t="s">
        <v>10041</v>
      </c>
      <c r="B5093" t="s">
        <v>10042</v>
      </c>
      <c r="C5093" t="s">
        <v>2770</v>
      </c>
      <c r="D5093" t="s">
        <v>4574</v>
      </c>
    </row>
    <row r="5094" spans="1:4">
      <c r="A5094" t="s">
        <v>10049</v>
      </c>
      <c r="B5094" t="s">
        <v>10050</v>
      </c>
      <c r="C5094" t="s">
        <v>2770</v>
      </c>
      <c r="D5094" t="s">
        <v>4574</v>
      </c>
    </row>
    <row r="5095" spans="1:4">
      <c r="A5095" t="s">
        <v>10227</v>
      </c>
      <c r="B5095" t="s">
        <v>10228</v>
      </c>
      <c r="C5095" t="s">
        <v>4573</v>
      </c>
      <c r="D5095" t="s">
        <v>4574</v>
      </c>
    </row>
    <row r="5096" spans="1:4">
      <c r="A5096" t="s">
        <v>10198</v>
      </c>
      <c r="B5096" t="s">
        <v>10199</v>
      </c>
      <c r="C5096" t="s">
        <v>4573</v>
      </c>
      <c r="D5096" t="s">
        <v>4574</v>
      </c>
    </row>
    <row r="5097" spans="1:4">
      <c r="A5097" t="s">
        <v>10216</v>
      </c>
      <c r="B5097" t="s">
        <v>10217</v>
      </c>
      <c r="C5097" t="s">
        <v>4573</v>
      </c>
      <c r="D5097" t="s">
        <v>4574</v>
      </c>
    </row>
    <row r="5098" spans="1:4">
      <c r="A5098" t="s">
        <v>10231</v>
      </c>
      <c r="B5098" t="s">
        <v>10232</v>
      </c>
      <c r="C5098" t="s">
        <v>4573</v>
      </c>
      <c r="D5098" t="s">
        <v>4574</v>
      </c>
    </row>
    <row r="5099" spans="1:4">
      <c r="A5099" t="s">
        <v>10235</v>
      </c>
      <c r="B5099" t="s">
        <v>10236</v>
      </c>
      <c r="C5099" t="s">
        <v>4573</v>
      </c>
      <c r="D5099" t="s">
        <v>4574</v>
      </c>
    </row>
    <row r="5100" spans="1:4">
      <c r="A5100" t="s">
        <v>10220</v>
      </c>
      <c r="B5100" t="s">
        <v>10221</v>
      </c>
      <c r="C5100" t="s">
        <v>4573</v>
      </c>
      <c r="D5100" t="s">
        <v>4574</v>
      </c>
    </row>
    <row r="5101" spans="1:4">
      <c r="A5101" t="s">
        <v>10237</v>
      </c>
      <c r="B5101" t="s">
        <v>10238</v>
      </c>
      <c r="C5101" t="s">
        <v>4573</v>
      </c>
      <c r="D5101" t="s">
        <v>4574</v>
      </c>
    </row>
    <row r="5102" spans="1:4">
      <c r="A5102" t="s">
        <v>10241</v>
      </c>
      <c r="B5102" t="s">
        <v>10242</v>
      </c>
      <c r="C5102" t="s">
        <v>2770</v>
      </c>
      <c r="D5102" t="s">
        <v>4514</v>
      </c>
    </row>
    <row r="5103" spans="1:4">
      <c r="A5103" t="s">
        <v>10243</v>
      </c>
      <c r="B5103" t="s">
        <v>10244</v>
      </c>
      <c r="C5103" t="s">
        <v>2770</v>
      </c>
      <c r="D5103" t="s">
        <v>4514</v>
      </c>
    </row>
    <row r="5104" spans="1:4">
      <c r="A5104" t="s">
        <v>10184</v>
      </c>
      <c r="B5104" t="s">
        <v>10185</v>
      </c>
      <c r="C5104" t="s">
        <v>2770</v>
      </c>
      <c r="D5104" t="s">
        <v>4514</v>
      </c>
    </row>
    <row r="5105" spans="1:4">
      <c r="A5105" t="s">
        <v>10247</v>
      </c>
      <c r="B5105" t="s">
        <v>10248</v>
      </c>
      <c r="C5105" t="s">
        <v>2770</v>
      </c>
      <c r="D5105" t="s">
        <v>4514</v>
      </c>
    </row>
    <row r="5106" spans="1:4">
      <c r="A5106" t="s">
        <v>10192</v>
      </c>
      <c r="B5106" t="s">
        <v>10193</v>
      </c>
      <c r="C5106" t="s">
        <v>2770</v>
      </c>
      <c r="D5106" t="s">
        <v>4514</v>
      </c>
    </row>
    <row r="5107" spans="1:4">
      <c r="A5107" t="s">
        <v>10249</v>
      </c>
      <c r="B5107" t="s">
        <v>10250</v>
      </c>
      <c r="C5107" t="s">
        <v>2770</v>
      </c>
      <c r="D5107" t="s">
        <v>4514</v>
      </c>
    </row>
    <row r="5108" spans="1:4">
      <c r="A5108" t="s">
        <v>10194</v>
      </c>
      <c r="B5108" t="s">
        <v>10195</v>
      </c>
      <c r="C5108" t="s">
        <v>2770</v>
      </c>
      <c r="D5108" t="s">
        <v>4514</v>
      </c>
    </row>
    <row r="5109" spans="1:4">
      <c r="A5109" t="s">
        <v>10130</v>
      </c>
      <c r="B5109" t="s">
        <v>10131</v>
      </c>
      <c r="C5109" t="s">
        <v>2770</v>
      </c>
      <c r="D5109" t="s">
        <v>4514</v>
      </c>
    </row>
    <row r="5110" spans="1:4">
      <c r="A5110" t="s">
        <v>10313</v>
      </c>
      <c r="B5110" t="s">
        <v>10314</v>
      </c>
      <c r="C5110" t="s">
        <v>4573</v>
      </c>
      <c r="D5110" t="s">
        <v>4574</v>
      </c>
    </row>
    <row r="5111" spans="1:4">
      <c r="A5111" t="s">
        <v>10315</v>
      </c>
      <c r="B5111" t="s">
        <v>10316</v>
      </c>
      <c r="C5111" t="s">
        <v>4573</v>
      </c>
      <c r="D5111" t="s">
        <v>4574</v>
      </c>
    </row>
    <row r="5112" spans="1:4">
      <c r="A5112" t="s">
        <v>10317</v>
      </c>
      <c r="B5112" t="s">
        <v>10318</v>
      </c>
      <c r="C5112" t="s">
        <v>4573</v>
      </c>
      <c r="D5112" t="s">
        <v>4574</v>
      </c>
    </row>
    <row r="5113" spans="1:4">
      <c r="A5113" t="s">
        <v>10319</v>
      </c>
      <c r="B5113" t="s">
        <v>10320</v>
      </c>
      <c r="C5113" t="s">
        <v>4573</v>
      </c>
      <c r="D5113" t="s">
        <v>4574</v>
      </c>
    </row>
    <row r="5114" spans="1:4">
      <c r="A5114" t="s">
        <v>10321</v>
      </c>
      <c r="B5114" t="s">
        <v>10322</v>
      </c>
      <c r="C5114" t="s">
        <v>2770</v>
      </c>
      <c r="D5114" t="s">
        <v>4514</v>
      </c>
    </row>
    <row r="5115" spans="1:4">
      <c r="A5115" t="s">
        <v>10323</v>
      </c>
      <c r="B5115" t="s">
        <v>10324</v>
      </c>
      <c r="C5115" t="s">
        <v>2770</v>
      </c>
      <c r="D5115" t="s">
        <v>4514</v>
      </c>
    </row>
    <row r="5116" spans="1:4">
      <c r="A5116" t="s">
        <v>10325</v>
      </c>
      <c r="B5116" t="s">
        <v>10326</v>
      </c>
      <c r="C5116" t="s">
        <v>2770</v>
      </c>
      <c r="D5116" t="s">
        <v>4514</v>
      </c>
    </row>
    <row r="5117" spans="1:4">
      <c r="A5117" t="s">
        <v>10327</v>
      </c>
      <c r="B5117" t="s">
        <v>10328</v>
      </c>
      <c r="C5117" t="s">
        <v>2770</v>
      </c>
      <c r="D5117" t="s">
        <v>4514</v>
      </c>
    </row>
    <row r="5118" spans="1:4">
      <c r="A5118" t="s">
        <v>10329</v>
      </c>
      <c r="B5118" t="s">
        <v>10330</v>
      </c>
      <c r="C5118" t="s">
        <v>4573</v>
      </c>
      <c r="D5118" t="s">
        <v>4574</v>
      </c>
    </row>
    <row r="5119" spans="1:4">
      <c r="A5119" t="s">
        <v>10331</v>
      </c>
      <c r="B5119" t="s">
        <v>10332</v>
      </c>
      <c r="C5119" t="s">
        <v>4573</v>
      </c>
      <c r="D5119" t="s">
        <v>4574</v>
      </c>
    </row>
    <row r="5120" spans="1:4">
      <c r="A5120" t="s">
        <v>10333</v>
      </c>
      <c r="B5120" t="s">
        <v>10334</v>
      </c>
      <c r="C5120" t="s">
        <v>4573</v>
      </c>
      <c r="D5120" t="s">
        <v>4574</v>
      </c>
    </row>
    <row r="5121" spans="1:4">
      <c r="A5121" t="s">
        <v>10335</v>
      </c>
      <c r="B5121" t="s">
        <v>10336</v>
      </c>
      <c r="C5121" t="s">
        <v>4573</v>
      </c>
      <c r="D5121" t="s">
        <v>4574</v>
      </c>
    </row>
    <row r="5122" spans="1:4">
      <c r="A5122" t="s">
        <v>10337</v>
      </c>
      <c r="B5122" t="s">
        <v>10338</v>
      </c>
      <c r="C5122" t="s">
        <v>2770</v>
      </c>
      <c r="D5122" t="s">
        <v>4514</v>
      </c>
    </row>
    <row r="5123" spans="1:4">
      <c r="A5123" t="s">
        <v>10339</v>
      </c>
      <c r="B5123" t="s">
        <v>10340</v>
      </c>
      <c r="C5123" t="s">
        <v>4517</v>
      </c>
      <c r="D5123" t="s">
        <v>4518</v>
      </c>
    </row>
    <row r="5124" spans="1:4">
      <c r="A5124" t="s">
        <v>9875</v>
      </c>
      <c r="B5124" t="s">
        <v>9876</v>
      </c>
      <c r="C5124" t="s">
        <v>2770</v>
      </c>
      <c r="D5124" t="s">
        <v>4522</v>
      </c>
    </row>
    <row r="5125" spans="1:4">
      <c r="A5125" t="s">
        <v>10341</v>
      </c>
      <c r="B5125" t="s">
        <v>10342</v>
      </c>
      <c r="C5125" t="s">
        <v>4513</v>
      </c>
      <c r="D5125" t="s">
        <v>4514</v>
      </c>
    </row>
    <row r="5126" spans="1:4">
      <c r="A5126" t="s">
        <v>10343</v>
      </c>
      <c r="B5126" t="s">
        <v>10344</v>
      </c>
      <c r="C5126" t="s">
        <v>2770</v>
      </c>
      <c r="D5126" t="s">
        <v>4522</v>
      </c>
    </row>
    <row r="5127" spans="1:4">
      <c r="A5127" t="s">
        <v>10013</v>
      </c>
      <c r="B5127" t="s">
        <v>10014</v>
      </c>
      <c r="C5127" t="s">
        <v>4573</v>
      </c>
      <c r="D5127" t="s">
        <v>4574</v>
      </c>
    </row>
    <row r="5128" spans="1:4">
      <c r="A5128" t="s">
        <v>10015</v>
      </c>
      <c r="B5128" t="s">
        <v>10016</v>
      </c>
      <c r="C5128" t="s">
        <v>4573</v>
      </c>
      <c r="D5128" t="s">
        <v>4574</v>
      </c>
    </row>
    <row r="5129" spans="1:4">
      <c r="A5129" t="s">
        <v>10051</v>
      </c>
      <c r="B5129" t="s">
        <v>10052</v>
      </c>
      <c r="C5129" t="s">
        <v>4573</v>
      </c>
      <c r="D5129" t="s">
        <v>4574</v>
      </c>
    </row>
    <row r="5130" spans="1:4">
      <c r="A5130" t="s">
        <v>10345</v>
      </c>
      <c r="B5130" t="s">
        <v>10346</v>
      </c>
      <c r="C5130" t="s">
        <v>2770</v>
      </c>
      <c r="D5130" t="s">
        <v>4514</v>
      </c>
    </row>
    <row r="5131" spans="1:4">
      <c r="A5131" t="s">
        <v>10347</v>
      </c>
      <c r="B5131" t="s">
        <v>10348</v>
      </c>
      <c r="C5131" t="s">
        <v>2770</v>
      </c>
      <c r="D5131" t="s">
        <v>4514</v>
      </c>
    </row>
    <row r="5132" spans="1:4">
      <c r="A5132" t="s">
        <v>10021</v>
      </c>
      <c r="B5132" t="s">
        <v>10022</v>
      </c>
      <c r="C5132" t="s">
        <v>2770</v>
      </c>
      <c r="D5132" t="s">
        <v>4514</v>
      </c>
    </row>
    <row r="5133" spans="1:4">
      <c r="A5133" t="s">
        <v>10349</v>
      </c>
      <c r="B5133" t="s">
        <v>10350</v>
      </c>
      <c r="C5133" t="s">
        <v>4542</v>
      </c>
      <c r="D5133" t="s">
        <v>4543</v>
      </c>
    </row>
    <row r="5134" spans="1:4">
      <c r="A5134" t="s">
        <v>10023</v>
      </c>
      <c r="B5134" t="s">
        <v>10024</v>
      </c>
      <c r="C5134" t="s">
        <v>4542</v>
      </c>
      <c r="D5134" t="s">
        <v>4543</v>
      </c>
    </row>
    <row r="5135" spans="1:4">
      <c r="A5135" t="s">
        <v>10025</v>
      </c>
      <c r="B5135" t="s">
        <v>10026</v>
      </c>
      <c r="C5135" t="s">
        <v>4573</v>
      </c>
      <c r="D5135" t="s">
        <v>4574</v>
      </c>
    </row>
    <row r="5136" spans="1:4">
      <c r="A5136" t="s">
        <v>10027</v>
      </c>
      <c r="B5136" t="s">
        <v>10028</v>
      </c>
      <c r="C5136" t="s">
        <v>4573</v>
      </c>
      <c r="D5136" t="s">
        <v>4574</v>
      </c>
    </row>
    <row r="5137" spans="1:4">
      <c r="A5137" t="s">
        <v>10029</v>
      </c>
      <c r="B5137" t="s">
        <v>10030</v>
      </c>
      <c r="C5137" t="s">
        <v>4573</v>
      </c>
      <c r="D5137" t="s">
        <v>4574</v>
      </c>
    </row>
    <row r="5138" spans="1:4">
      <c r="A5138" t="s">
        <v>10053</v>
      </c>
      <c r="B5138" t="s">
        <v>10054</v>
      </c>
      <c r="C5138" t="s">
        <v>4573</v>
      </c>
      <c r="D5138" t="s">
        <v>4574</v>
      </c>
    </row>
    <row r="5139" spans="1:4">
      <c r="A5139" t="s">
        <v>10047</v>
      </c>
      <c r="B5139" t="s">
        <v>10048</v>
      </c>
      <c r="C5139" t="s">
        <v>2770</v>
      </c>
      <c r="D5139" t="s">
        <v>4574</v>
      </c>
    </row>
    <row r="5140" spans="1:4">
      <c r="A5140" t="s">
        <v>10351</v>
      </c>
      <c r="B5140" t="s">
        <v>10352</v>
      </c>
      <c r="C5140" t="s">
        <v>4573</v>
      </c>
      <c r="D5140" t="s">
        <v>4574</v>
      </c>
    </row>
    <row r="5141" spans="1:4">
      <c r="A5141" t="s">
        <v>600</v>
      </c>
      <c r="B5141" t="s">
        <v>2770</v>
      </c>
      <c r="C5141" t="s">
        <v>2770</v>
      </c>
      <c r="D5141" t="s">
        <v>2770</v>
      </c>
    </row>
    <row r="5142" spans="1:4">
      <c r="A5142" t="s">
        <v>10353</v>
      </c>
      <c r="B5142" t="s">
        <v>10354</v>
      </c>
      <c r="C5142" t="s">
        <v>2770</v>
      </c>
      <c r="D5142" t="s">
        <v>4514</v>
      </c>
    </row>
    <row r="5143" spans="1:4">
      <c r="A5143" t="s">
        <v>10273</v>
      </c>
      <c r="B5143" t="s">
        <v>10274</v>
      </c>
      <c r="C5143" t="s">
        <v>2770</v>
      </c>
      <c r="D5143" t="s">
        <v>4514</v>
      </c>
    </row>
    <row r="5144" spans="1:4">
      <c r="A5144" t="s">
        <v>10355</v>
      </c>
      <c r="B5144" t="s">
        <v>10356</v>
      </c>
      <c r="C5144" t="s">
        <v>2770</v>
      </c>
      <c r="D5144" t="s">
        <v>4514</v>
      </c>
    </row>
    <row r="5145" spans="1:4">
      <c r="A5145" t="s">
        <v>9848</v>
      </c>
      <c r="B5145" t="s">
        <v>9849</v>
      </c>
      <c r="C5145" t="s">
        <v>4517</v>
      </c>
      <c r="D5145" t="s">
        <v>4518</v>
      </c>
    </row>
    <row r="5146" spans="1:4">
      <c r="A5146" t="s">
        <v>9982</v>
      </c>
      <c r="B5146" t="s">
        <v>3388</v>
      </c>
      <c r="C5146" t="s">
        <v>4513</v>
      </c>
      <c r="D5146" t="s">
        <v>4514</v>
      </c>
    </row>
    <row r="5147" spans="1:4">
      <c r="A5147" t="s">
        <v>10357</v>
      </c>
      <c r="B5147" t="s">
        <v>10358</v>
      </c>
      <c r="C5147" t="s">
        <v>2770</v>
      </c>
      <c r="D5147" t="s">
        <v>4514</v>
      </c>
    </row>
    <row r="5148" spans="1:4">
      <c r="A5148" t="s">
        <v>10359</v>
      </c>
      <c r="B5148" t="s">
        <v>10360</v>
      </c>
      <c r="C5148" t="s">
        <v>2770</v>
      </c>
      <c r="D5148" t="s">
        <v>4514</v>
      </c>
    </row>
    <row r="5149" spans="1:4">
      <c r="A5149" t="s">
        <v>10361</v>
      </c>
      <c r="B5149" t="s">
        <v>10362</v>
      </c>
      <c r="C5149" t="s">
        <v>2770</v>
      </c>
      <c r="D5149" t="s">
        <v>4514</v>
      </c>
    </row>
    <row r="5150" spans="1:4">
      <c r="A5150" t="s">
        <v>10071</v>
      </c>
      <c r="B5150" t="s">
        <v>10072</v>
      </c>
      <c r="C5150" t="s">
        <v>2770</v>
      </c>
      <c r="D5150" t="s">
        <v>4514</v>
      </c>
    </row>
    <row r="5151" spans="1:4">
      <c r="A5151" t="s">
        <v>9989</v>
      </c>
      <c r="B5151" t="s">
        <v>9990</v>
      </c>
      <c r="C5151" t="s">
        <v>2770</v>
      </c>
      <c r="D5151" t="s">
        <v>4514</v>
      </c>
    </row>
    <row r="5152" spans="1:4">
      <c r="A5152" t="s">
        <v>10003</v>
      </c>
      <c r="B5152" t="s">
        <v>10004</v>
      </c>
      <c r="C5152" t="s">
        <v>2770</v>
      </c>
      <c r="D5152" t="s">
        <v>4514</v>
      </c>
    </row>
    <row r="5153" spans="1:4">
      <c r="A5153" t="s">
        <v>10363</v>
      </c>
      <c r="B5153" t="s">
        <v>10364</v>
      </c>
      <c r="C5153" t="s">
        <v>4573</v>
      </c>
      <c r="D5153" t="s">
        <v>4574</v>
      </c>
    </row>
    <row r="5154" spans="1:4">
      <c r="A5154" t="s">
        <v>9993</v>
      </c>
      <c r="B5154" t="s">
        <v>9994</v>
      </c>
      <c r="C5154" t="s">
        <v>4573</v>
      </c>
      <c r="D5154" t="s">
        <v>4574</v>
      </c>
    </row>
    <row r="5155" spans="1:4">
      <c r="A5155" t="s">
        <v>9997</v>
      </c>
      <c r="B5155" t="s">
        <v>9998</v>
      </c>
      <c r="C5155" t="s">
        <v>4573</v>
      </c>
      <c r="D5155" t="s">
        <v>4574</v>
      </c>
    </row>
    <row r="5156" spans="1:4">
      <c r="A5156" t="s">
        <v>10065</v>
      </c>
      <c r="B5156" t="s">
        <v>10066</v>
      </c>
      <c r="C5156" t="s">
        <v>4573</v>
      </c>
      <c r="D5156" t="s">
        <v>4574</v>
      </c>
    </row>
    <row r="5157" spans="1:4">
      <c r="A5157" t="s">
        <v>10365</v>
      </c>
      <c r="B5157" t="s">
        <v>10366</v>
      </c>
      <c r="C5157" t="s">
        <v>4573</v>
      </c>
      <c r="D5157" t="s">
        <v>4574</v>
      </c>
    </row>
    <row r="5158" spans="1:4">
      <c r="A5158" t="s">
        <v>10367</v>
      </c>
      <c r="B5158" t="s">
        <v>10368</v>
      </c>
      <c r="C5158" t="s">
        <v>4573</v>
      </c>
      <c r="D5158" t="s">
        <v>4574</v>
      </c>
    </row>
    <row r="5159" spans="1:4">
      <c r="A5159" t="s">
        <v>10369</v>
      </c>
      <c r="B5159" t="s">
        <v>10370</v>
      </c>
      <c r="C5159" t="s">
        <v>4573</v>
      </c>
      <c r="D5159" t="s">
        <v>4574</v>
      </c>
    </row>
    <row r="5160" spans="1:4">
      <c r="A5160" t="s">
        <v>10067</v>
      </c>
      <c r="B5160" t="s">
        <v>10068</v>
      </c>
      <c r="C5160" t="s">
        <v>4573</v>
      </c>
      <c r="D5160" t="s">
        <v>4574</v>
      </c>
    </row>
    <row r="5161" spans="1:4">
      <c r="A5161" t="s">
        <v>10019</v>
      </c>
      <c r="B5161" t="s">
        <v>10020</v>
      </c>
      <c r="C5161" t="s">
        <v>4573</v>
      </c>
      <c r="D5161" t="s">
        <v>4574</v>
      </c>
    </row>
    <row r="5162" spans="1:4">
      <c r="A5162" t="s">
        <v>10371</v>
      </c>
      <c r="B5162" t="s">
        <v>10372</v>
      </c>
      <c r="C5162" t="s">
        <v>4542</v>
      </c>
      <c r="D5162" t="s">
        <v>4543</v>
      </c>
    </row>
    <row r="5163" spans="1:4">
      <c r="A5163" t="s">
        <v>10069</v>
      </c>
      <c r="B5163" t="s">
        <v>10070</v>
      </c>
      <c r="C5163" t="s">
        <v>4573</v>
      </c>
      <c r="D5163" t="s">
        <v>4574</v>
      </c>
    </row>
    <row r="5164" spans="1:4">
      <c r="A5164" t="s">
        <v>10033</v>
      </c>
      <c r="B5164" t="s">
        <v>10034</v>
      </c>
      <c r="C5164" t="s">
        <v>2770</v>
      </c>
      <c r="D5164" t="s">
        <v>4574</v>
      </c>
    </row>
    <row r="5165" spans="1:4">
      <c r="A5165" t="s">
        <v>10043</v>
      </c>
      <c r="B5165" t="s">
        <v>10044</v>
      </c>
      <c r="C5165" t="s">
        <v>2770</v>
      </c>
      <c r="D5165" t="s">
        <v>4574</v>
      </c>
    </row>
    <row r="5166" spans="1:4">
      <c r="A5166" t="s">
        <v>10269</v>
      </c>
      <c r="B5166" t="s">
        <v>10270</v>
      </c>
      <c r="C5166" t="s">
        <v>2770</v>
      </c>
      <c r="D5166" t="s">
        <v>4514</v>
      </c>
    </row>
    <row r="5167" spans="1:4">
      <c r="A5167" t="s">
        <v>10295</v>
      </c>
      <c r="B5167" t="s">
        <v>10296</v>
      </c>
      <c r="C5167" t="s">
        <v>4573</v>
      </c>
      <c r="D5167" t="s">
        <v>4574</v>
      </c>
    </row>
    <row r="5168" spans="1:4">
      <c r="A5168" t="s">
        <v>10297</v>
      </c>
      <c r="B5168" t="s">
        <v>10298</v>
      </c>
      <c r="C5168" t="s">
        <v>4573</v>
      </c>
      <c r="D5168" t="s">
        <v>4574</v>
      </c>
    </row>
    <row r="5169" spans="1:4">
      <c r="A5169" t="s">
        <v>10373</v>
      </c>
      <c r="B5169" t="s">
        <v>10374</v>
      </c>
      <c r="C5169" t="s">
        <v>4573</v>
      </c>
      <c r="D5169" t="s">
        <v>4574</v>
      </c>
    </row>
    <row r="5170" spans="1:4">
      <c r="A5170" t="s">
        <v>10017</v>
      </c>
      <c r="B5170" t="s">
        <v>10018</v>
      </c>
      <c r="C5170" t="s">
        <v>4573</v>
      </c>
      <c r="D5170" t="s">
        <v>4574</v>
      </c>
    </row>
    <row r="5171" spans="1:4">
      <c r="A5171" t="s">
        <v>601</v>
      </c>
      <c r="B5171" t="s">
        <v>9870</v>
      </c>
      <c r="C5171" t="s">
        <v>4513</v>
      </c>
      <c r="D5171" t="s">
        <v>4514</v>
      </c>
    </row>
    <row r="5172" spans="1:4">
      <c r="A5172" t="s">
        <v>10375</v>
      </c>
      <c r="B5172" t="s">
        <v>10376</v>
      </c>
      <c r="C5172" t="s">
        <v>4573</v>
      </c>
      <c r="D5172" t="s">
        <v>4574</v>
      </c>
    </row>
    <row r="5173" spans="1:4">
      <c r="A5173" t="s">
        <v>10063</v>
      </c>
      <c r="B5173" t="s">
        <v>10064</v>
      </c>
      <c r="C5173" t="s">
        <v>2770</v>
      </c>
      <c r="D5173" t="s">
        <v>4514</v>
      </c>
    </row>
    <row r="5174" spans="1:4">
      <c r="A5174" t="s">
        <v>10035</v>
      </c>
      <c r="B5174" t="s">
        <v>10036</v>
      </c>
      <c r="C5174" t="s">
        <v>2770</v>
      </c>
      <c r="D5174" t="s">
        <v>4574</v>
      </c>
    </row>
    <row r="5175" spans="1:4">
      <c r="A5175" t="s">
        <v>10041</v>
      </c>
      <c r="B5175" t="s">
        <v>10042</v>
      </c>
      <c r="C5175" t="s">
        <v>2770</v>
      </c>
      <c r="D5175" t="s">
        <v>4574</v>
      </c>
    </row>
    <row r="5176" spans="1:4">
      <c r="A5176" t="s">
        <v>10049</v>
      </c>
      <c r="B5176" t="s">
        <v>10050</v>
      </c>
      <c r="C5176" t="s">
        <v>2770</v>
      </c>
      <c r="D5176" t="s">
        <v>4574</v>
      </c>
    </row>
    <row r="5177" spans="1:4">
      <c r="A5177" t="s">
        <v>10265</v>
      </c>
      <c r="B5177" t="s">
        <v>10266</v>
      </c>
      <c r="C5177" t="s">
        <v>2770</v>
      </c>
      <c r="D5177" t="s">
        <v>4514</v>
      </c>
    </row>
    <row r="5178" spans="1:4">
      <c r="A5178" t="s">
        <v>10267</v>
      </c>
      <c r="B5178" t="s">
        <v>10268</v>
      </c>
      <c r="C5178" t="s">
        <v>2770</v>
      </c>
      <c r="D5178" t="s">
        <v>4514</v>
      </c>
    </row>
    <row r="5179" spans="1:4">
      <c r="A5179" t="s">
        <v>9875</v>
      </c>
      <c r="B5179" t="s">
        <v>9876</v>
      </c>
      <c r="C5179" t="s">
        <v>2770</v>
      </c>
      <c r="D5179" t="s">
        <v>4522</v>
      </c>
    </row>
    <row r="5180" spans="1:4">
      <c r="A5180" t="s">
        <v>10377</v>
      </c>
      <c r="B5180" t="s">
        <v>10378</v>
      </c>
      <c r="C5180" t="s">
        <v>2770</v>
      </c>
      <c r="D5180" t="s">
        <v>4514</v>
      </c>
    </row>
    <row r="5181" spans="1:4">
      <c r="A5181" t="s">
        <v>10379</v>
      </c>
      <c r="B5181" t="s">
        <v>10380</v>
      </c>
      <c r="C5181" t="s">
        <v>2770</v>
      </c>
      <c r="D5181" t="s">
        <v>4514</v>
      </c>
    </row>
    <row r="5182" spans="1:4">
      <c r="A5182" t="s">
        <v>10381</v>
      </c>
      <c r="B5182" t="s">
        <v>10382</v>
      </c>
      <c r="C5182" t="s">
        <v>2770</v>
      </c>
      <c r="D5182" t="s">
        <v>4514</v>
      </c>
    </row>
    <row r="5183" spans="1:4">
      <c r="A5183" t="s">
        <v>10383</v>
      </c>
      <c r="B5183" t="s">
        <v>10384</v>
      </c>
      <c r="C5183" t="s">
        <v>2770</v>
      </c>
      <c r="D5183" t="s">
        <v>4514</v>
      </c>
    </row>
    <row r="5184" spans="1:4">
      <c r="A5184" t="s">
        <v>10385</v>
      </c>
      <c r="B5184" t="s">
        <v>10386</v>
      </c>
      <c r="C5184" t="s">
        <v>2770</v>
      </c>
      <c r="D5184" t="s">
        <v>4514</v>
      </c>
    </row>
    <row r="5185" spans="1:4">
      <c r="A5185" t="s">
        <v>10387</v>
      </c>
      <c r="B5185" t="s">
        <v>10388</v>
      </c>
      <c r="C5185" t="s">
        <v>2770</v>
      </c>
      <c r="D5185" t="s">
        <v>4514</v>
      </c>
    </row>
    <row r="5186" spans="1:4">
      <c r="A5186" t="s">
        <v>10389</v>
      </c>
      <c r="B5186" t="s">
        <v>10390</v>
      </c>
      <c r="C5186" t="s">
        <v>2770</v>
      </c>
      <c r="D5186" t="s">
        <v>4514</v>
      </c>
    </row>
    <row r="5187" spans="1:4">
      <c r="A5187" t="s">
        <v>9985</v>
      </c>
      <c r="B5187" t="s">
        <v>9986</v>
      </c>
      <c r="C5187" t="s">
        <v>2770</v>
      </c>
      <c r="D5187" t="s">
        <v>4514</v>
      </c>
    </row>
    <row r="5188" spans="1:4">
      <c r="A5188" t="s">
        <v>10055</v>
      </c>
      <c r="B5188" t="s">
        <v>10056</v>
      </c>
      <c r="C5188" t="s">
        <v>2770</v>
      </c>
      <c r="D5188" t="s">
        <v>4514</v>
      </c>
    </row>
    <row r="5189" spans="1:4">
      <c r="A5189" t="s">
        <v>9987</v>
      </c>
      <c r="B5189" t="s">
        <v>9988</v>
      </c>
      <c r="C5189" t="s">
        <v>2770</v>
      </c>
      <c r="D5189" t="s">
        <v>4514</v>
      </c>
    </row>
    <row r="5190" spans="1:4">
      <c r="A5190" t="s">
        <v>10057</v>
      </c>
      <c r="B5190" t="s">
        <v>10058</v>
      </c>
      <c r="C5190" t="s">
        <v>2770</v>
      </c>
      <c r="D5190" t="s">
        <v>4514</v>
      </c>
    </row>
    <row r="5191" spans="1:4">
      <c r="A5191" t="s">
        <v>9999</v>
      </c>
      <c r="B5191" t="s">
        <v>10000</v>
      </c>
      <c r="C5191" t="s">
        <v>2770</v>
      </c>
      <c r="D5191" t="s">
        <v>4514</v>
      </c>
    </row>
    <row r="5192" spans="1:4">
      <c r="A5192" t="s">
        <v>10061</v>
      </c>
      <c r="B5192" t="s">
        <v>10062</v>
      </c>
      <c r="C5192" t="s">
        <v>2770</v>
      </c>
      <c r="D5192" t="s">
        <v>4514</v>
      </c>
    </row>
    <row r="5193" spans="1:4">
      <c r="A5193" t="s">
        <v>10001</v>
      </c>
      <c r="B5193" t="s">
        <v>10002</v>
      </c>
      <c r="C5193" t="s">
        <v>2770</v>
      </c>
      <c r="D5193" t="s">
        <v>4514</v>
      </c>
    </row>
    <row r="5194" spans="1:4">
      <c r="A5194" t="s">
        <v>10005</v>
      </c>
      <c r="B5194" t="s">
        <v>10006</v>
      </c>
      <c r="C5194" t="s">
        <v>2770</v>
      </c>
      <c r="D5194" t="s">
        <v>4514</v>
      </c>
    </row>
    <row r="5195" spans="1:4">
      <c r="A5195" t="s">
        <v>10391</v>
      </c>
      <c r="B5195" t="s">
        <v>10392</v>
      </c>
      <c r="C5195" t="s">
        <v>4573</v>
      </c>
      <c r="D5195" t="s">
        <v>4574</v>
      </c>
    </row>
    <row r="5196" spans="1:4">
      <c r="A5196" t="s">
        <v>10393</v>
      </c>
      <c r="B5196" t="s">
        <v>10394</v>
      </c>
      <c r="C5196" t="s">
        <v>4573</v>
      </c>
      <c r="D5196" t="s">
        <v>4574</v>
      </c>
    </row>
    <row r="5197" spans="1:4">
      <c r="A5197" t="s">
        <v>10395</v>
      </c>
      <c r="B5197" t="s">
        <v>10396</v>
      </c>
      <c r="C5197" t="s">
        <v>4573</v>
      </c>
      <c r="D5197" t="s">
        <v>4574</v>
      </c>
    </row>
    <row r="5198" spans="1:4">
      <c r="A5198" t="s">
        <v>10397</v>
      </c>
      <c r="B5198" t="s">
        <v>10398</v>
      </c>
      <c r="C5198" t="s">
        <v>4573</v>
      </c>
      <c r="D5198" t="s">
        <v>4574</v>
      </c>
    </row>
    <row r="5199" spans="1:4">
      <c r="A5199" t="s">
        <v>10399</v>
      </c>
      <c r="B5199" t="s">
        <v>10400</v>
      </c>
      <c r="C5199" t="s">
        <v>4573</v>
      </c>
      <c r="D5199" t="s">
        <v>4574</v>
      </c>
    </row>
    <row r="5200" spans="1:4">
      <c r="A5200" t="s">
        <v>10401</v>
      </c>
      <c r="B5200" t="s">
        <v>10402</v>
      </c>
      <c r="C5200" t="s">
        <v>2770</v>
      </c>
      <c r="D5200" t="s">
        <v>4514</v>
      </c>
    </row>
    <row r="5201" spans="1:4">
      <c r="A5201" t="s">
        <v>10403</v>
      </c>
      <c r="B5201" t="s">
        <v>10404</v>
      </c>
      <c r="C5201" t="s">
        <v>4573</v>
      </c>
      <c r="D5201" t="s">
        <v>4574</v>
      </c>
    </row>
    <row r="5202" spans="1:4">
      <c r="A5202" t="s">
        <v>10045</v>
      </c>
      <c r="B5202" t="s">
        <v>10046</v>
      </c>
      <c r="C5202" t="s">
        <v>4573</v>
      </c>
      <c r="D5202" t="s">
        <v>4574</v>
      </c>
    </row>
    <row r="5203" spans="1:4">
      <c r="A5203" t="s">
        <v>10031</v>
      </c>
      <c r="B5203" t="s">
        <v>10032</v>
      </c>
      <c r="C5203" t="s">
        <v>4573</v>
      </c>
      <c r="D5203" t="s">
        <v>4574</v>
      </c>
    </row>
    <row r="5204" spans="1:4">
      <c r="A5204" t="s">
        <v>10405</v>
      </c>
      <c r="B5204" t="s">
        <v>10406</v>
      </c>
      <c r="C5204" t="s">
        <v>4573</v>
      </c>
      <c r="D5204" t="s">
        <v>4574</v>
      </c>
    </row>
    <row r="5205" spans="1:4">
      <c r="A5205" t="s">
        <v>9991</v>
      </c>
      <c r="B5205" t="s">
        <v>9992</v>
      </c>
      <c r="C5205" t="s">
        <v>4573</v>
      </c>
      <c r="D5205" t="s">
        <v>4574</v>
      </c>
    </row>
    <row r="5206" spans="1:4">
      <c r="A5206" t="s">
        <v>10059</v>
      </c>
      <c r="B5206" t="s">
        <v>10060</v>
      </c>
      <c r="C5206" t="s">
        <v>4573</v>
      </c>
      <c r="D5206" t="s">
        <v>4574</v>
      </c>
    </row>
    <row r="5207" spans="1:4">
      <c r="A5207" t="s">
        <v>9995</v>
      </c>
      <c r="B5207" t="s">
        <v>9996</v>
      </c>
      <c r="C5207" t="s">
        <v>4573</v>
      </c>
      <c r="D5207" t="s">
        <v>4574</v>
      </c>
    </row>
    <row r="5208" spans="1:4">
      <c r="A5208" t="s">
        <v>10037</v>
      </c>
      <c r="B5208" t="s">
        <v>10038</v>
      </c>
      <c r="C5208" t="s">
        <v>4573</v>
      </c>
      <c r="D5208" t="s">
        <v>4574</v>
      </c>
    </row>
    <row r="5209" spans="1:4">
      <c r="A5209" t="s">
        <v>10007</v>
      </c>
      <c r="B5209" t="s">
        <v>10008</v>
      </c>
      <c r="C5209" t="s">
        <v>4573</v>
      </c>
      <c r="D5209" t="s">
        <v>4574</v>
      </c>
    </row>
    <row r="5210" spans="1:4">
      <c r="A5210" t="s">
        <v>10009</v>
      </c>
      <c r="B5210" t="s">
        <v>10010</v>
      </c>
      <c r="C5210" t="s">
        <v>4573</v>
      </c>
      <c r="D5210" t="s">
        <v>4574</v>
      </c>
    </row>
    <row r="5211" spans="1:4">
      <c r="A5211" t="s">
        <v>10011</v>
      </c>
      <c r="B5211" t="s">
        <v>10012</v>
      </c>
      <c r="C5211" t="s">
        <v>4573</v>
      </c>
      <c r="D5211" t="s">
        <v>4574</v>
      </c>
    </row>
    <row r="5212" spans="1:4">
      <c r="A5212" t="s">
        <v>10293</v>
      </c>
      <c r="B5212" t="s">
        <v>10294</v>
      </c>
      <c r="C5212" t="s">
        <v>2770</v>
      </c>
      <c r="D5212" t="s">
        <v>4514</v>
      </c>
    </row>
    <row r="5213" spans="1:4">
      <c r="A5213" t="s">
        <v>10271</v>
      </c>
      <c r="B5213" t="s">
        <v>10272</v>
      </c>
      <c r="C5213" t="s">
        <v>2770</v>
      </c>
      <c r="D5213" t="s">
        <v>4514</v>
      </c>
    </row>
    <row r="5214" spans="1:4">
      <c r="A5214" t="s">
        <v>10275</v>
      </c>
      <c r="B5214" t="s">
        <v>10276</v>
      </c>
      <c r="C5214" t="s">
        <v>4573</v>
      </c>
      <c r="D5214" t="s">
        <v>4574</v>
      </c>
    </row>
    <row r="5215" spans="1:4">
      <c r="A5215" t="s">
        <v>10277</v>
      </c>
      <c r="B5215" t="s">
        <v>10278</v>
      </c>
      <c r="C5215" t="s">
        <v>4573</v>
      </c>
      <c r="D5215" t="s">
        <v>4574</v>
      </c>
    </row>
    <row r="5216" spans="1:4">
      <c r="A5216" t="s">
        <v>10285</v>
      </c>
      <c r="B5216" t="s">
        <v>10286</v>
      </c>
      <c r="C5216" t="s">
        <v>4573</v>
      </c>
      <c r="D5216" t="s">
        <v>4574</v>
      </c>
    </row>
    <row r="5217" spans="1:4">
      <c r="A5217" t="s">
        <v>10283</v>
      </c>
      <c r="B5217" t="s">
        <v>10284</v>
      </c>
      <c r="C5217" t="s">
        <v>4573</v>
      </c>
      <c r="D5217" t="s">
        <v>4574</v>
      </c>
    </row>
    <row r="5218" spans="1:4">
      <c r="A5218" t="s">
        <v>10407</v>
      </c>
      <c r="B5218" t="s">
        <v>10408</v>
      </c>
      <c r="C5218" t="s">
        <v>4573</v>
      </c>
      <c r="D5218" t="s">
        <v>4574</v>
      </c>
    </row>
    <row r="5219" spans="1:4">
      <c r="A5219" t="s">
        <v>10409</v>
      </c>
      <c r="B5219" t="s">
        <v>10410</v>
      </c>
      <c r="C5219" t="s">
        <v>4573</v>
      </c>
      <c r="D5219" t="s">
        <v>4574</v>
      </c>
    </row>
    <row r="5220" spans="1:4">
      <c r="A5220" t="s">
        <v>10411</v>
      </c>
      <c r="B5220" t="s">
        <v>10412</v>
      </c>
      <c r="C5220" t="s">
        <v>4573</v>
      </c>
      <c r="D5220" t="s">
        <v>4574</v>
      </c>
    </row>
    <row r="5221" spans="1:4">
      <c r="A5221" t="s">
        <v>10413</v>
      </c>
      <c r="B5221" t="s">
        <v>10414</v>
      </c>
      <c r="C5221" t="s">
        <v>4542</v>
      </c>
      <c r="D5221" t="s">
        <v>4543</v>
      </c>
    </row>
    <row r="5222" spans="1:4">
      <c r="A5222" t="s">
        <v>10415</v>
      </c>
      <c r="B5222" t="s">
        <v>10416</v>
      </c>
      <c r="C5222" t="s">
        <v>4573</v>
      </c>
      <c r="D5222" t="s">
        <v>4574</v>
      </c>
    </row>
    <row r="5223" spans="1:4">
      <c r="A5223" t="s">
        <v>10417</v>
      </c>
      <c r="B5223" t="s">
        <v>10418</v>
      </c>
      <c r="C5223" t="s">
        <v>4573</v>
      </c>
      <c r="D5223" t="s">
        <v>4574</v>
      </c>
    </row>
    <row r="5224" spans="1:4">
      <c r="A5224" t="s">
        <v>10419</v>
      </c>
      <c r="B5224" t="s">
        <v>10420</v>
      </c>
      <c r="C5224" t="s">
        <v>4573</v>
      </c>
      <c r="D5224" t="s">
        <v>4574</v>
      </c>
    </row>
    <row r="5225" spans="1:4">
      <c r="A5225" t="s">
        <v>10421</v>
      </c>
      <c r="B5225" t="s">
        <v>10422</v>
      </c>
      <c r="C5225" t="s">
        <v>4573</v>
      </c>
      <c r="D5225" t="s">
        <v>4574</v>
      </c>
    </row>
    <row r="5226" spans="1:4">
      <c r="A5226" t="s">
        <v>9979</v>
      </c>
      <c r="B5226" t="s">
        <v>9980</v>
      </c>
      <c r="C5226" t="s">
        <v>4513</v>
      </c>
      <c r="D5226" t="s">
        <v>4514</v>
      </c>
    </row>
    <row r="5227" spans="1:4">
      <c r="A5227" t="s">
        <v>9981</v>
      </c>
      <c r="B5227" t="s">
        <v>4795</v>
      </c>
      <c r="C5227" t="s">
        <v>4542</v>
      </c>
      <c r="D5227" t="s">
        <v>4543</v>
      </c>
    </row>
    <row r="5228" spans="1:4">
      <c r="A5228" t="s">
        <v>10039</v>
      </c>
      <c r="B5228" t="s">
        <v>10040</v>
      </c>
      <c r="C5228" t="s">
        <v>4573</v>
      </c>
      <c r="D5228" t="s">
        <v>4574</v>
      </c>
    </row>
    <row r="5229" spans="1:4">
      <c r="A5229" t="s">
        <v>10423</v>
      </c>
      <c r="B5229" t="s">
        <v>10424</v>
      </c>
      <c r="C5229" t="s">
        <v>4573</v>
      </c>
      <c r="D5229" t="s">
        <v>4574</v>
      </c>
    </row>
    <row r="5230" spans="1:4">
      <c r="A5230" t="s">
        <v>10425</v>
      </c>
      <c r="B5230" t="s">
        <v>10426</v>
      </c>
      <c r="C5230" t="s">
        <v>4573</v>
      </c>
      <c r="D5230" t="s">
        <v>4574</v>
      </c>
    </row>
    <row r="5231" spans="1:4">
      <c r="A5231" t="s">
        <v>10427</v>
      </c>
      <c r="B5231" t="s">
        <v>10428</v>
      </c>
      <c r="C5231" t="s">
        <v>4573</v>
      </c>
      <c r="D5231" t="s">
        <v>4574</v>
      </c>
    </row>
    <row r="5232" spans="1:4">
      <c r="A5232" t="s">
        <v>10429</v>
      </c>
      <c r="B5232" t="s">
        <v>10430</v>
      </c>
      <c r="C5232" t="s">
        <v>4573</v>
      </c>
      <c r="D5232" t="s">
        <v>4574</v>
      </c>
    </row>
    <row r="5233" spans="1:4">
      <c r="A5233" t="s">
        <v>10431</v>
      </c>
      <c r="B5233" t="s">
        <v>10432</v>
      </c>
      <c r="C5233" t="s">
        <v>4573</v>
      </c>
      <c r="D5233" t="s">
        <v>4574</v>
      </c>
    </row>
    <row r="5234" spans="1:4">
      <c r="A5234" t="s">
        <v>10433</v>
      </c>
      <c r="B5234" t="s">
        <v>10434</v>
      </c>
      <c r="C5234" t="s">
        <v>4573</v>
      </c>
      <c r="D5234" t="s">
        <v>4574</v>
      </c>
    </row>
    <row r="5235" spans="1:4">
      <c r="A5235" t="s">
        <v>10435</v>
      </c>
      <c r="B5235" t="s">
        <v>10436</v>
      </c>
      <c r="C5235" t="s">
        <v>4573</v>
      </c>
      <c r="D5235" t="s">
        <v>4574</v>
      </c>
    </row>
    <row r="5236" spans="1:4">
      <c r="A5236" t="s">
        <v>10437</v>
      </c>
      <c r="B5236" t="s">
        <v>10438</v>
      </c>
      <c r="C5236" t="s">
        <v>4573</v>
      </c>
      <c r="D5236" t="s">
        <v>4574</v>
      </c>
    </row>
    <row r="5237" spans="1:4">
      <c r="A5237" t="s">
        <v>10439</v>
      </c>
      <c r="B5237" t="s">
        <v>10440</v>
      </c>
      <c r="C5237" t="s">
        <v>4573</v>
      </c>
      <c r="D5237" t="s">
        <v>4574</v>
      </c>
    </row>
    <row r="5238" spans="1:4">
      <c r="A5238" t="s">
        <v>10011</v>
      </c>
      <c r="B5238" t="s">
        <v>10012</v>
      </c>
      <c r="C5238" t="s">
        <v>4573</v>
      </c>
      <c r="D5238" t="s">
        <v>4574</v>
      </c>
    </row>
    <row r="5239" spans="1:4">
      <c r="A5239" t="s">
        <v>10039</v>
      </c>
      <c r="B5239" t="s">
        <v>10040</v>
      </c>
      <c r="C5239" t="s">
        <v>4573</v>
      </c>
      <c r="D5239" t="s">
        <v>4574</v>
      </c>
    </row>
    <row r="5240" spans="1:4">
      <c r="A5240" t="s">
        <v>10067</v>
      </c>
      <c r="B5240" t="s">
        <v>10068</v>
      </c>
      <c r="C5240" t="s">
        <v>4573</v>
      </c>
      <c r="D5240" t="s">
        <v>4574</v>
      </c>
    </row>
    <row r="5241" spans="1:4">
      <c r="A5241" t="s">
        <v>10017</v>
      </c>
      <c r="B5241" t="s">
        <v>10018</v>
      </c>
      <c r="C5241" t="s">
        <v>4573</v>
      </c>
      <c r="D5241" t="s">
        <v>4574</v>
      </c>
    </row>
    <row r="5242" spans="1:4">
      <c r="A5242" t="s">
        <v>10019</v>
      </c>
      <c r="B5242" t="s">
        <v>10020</v>
      </c>
      <c r="C5242" t="s">
        <v>4573</v>
      </c>
      <c r="D5242" t="s">
        <v>4574</v>
      </c>
    </row>
    <row r="5243" spans="1:4">
      <c r="A5243" t="s">
        <v>10021</v>
      </c>
      <c r="B5243" t="s">
        <v>10022</v>
      </c>
      <c r="C5243" t="s">
        <v>2770</v>
      </c>
      <c r="D5243" t="s">
        <v>4514</v>
      </c>
    </row>
    <row r="5244" spans="1:4">
      <c r="A5244" t="s">
        <v>10025</v>
      </c>
      <c r="B5244" t="s">
        <v>10026</v>
      </c>
      <c r="C5244" t="s">
        <v>4573</v>
      </c>
      <c r="D5244" t="s">
        <v>4574</v>
      </c>
    </row>
    <row r="5245" spans="1:4">
      <c r="A5245" t="s">
        <v>10027</v>
      </c>
      <c r="B5245" t="s">
        <v>10028</v>
      </c>
      <c r="C5245" t="s">
        <v>4573</v>
      </c>
      <c r="D5245" t="s">
        <v>4574</v>
      </c>
    </row>
    <row r="5246" spans="1:4">
      <c r="A5246" t="s">
        <v>10029</v>
      </c>
      <c r="B5246" t="s">
        <v>10030</v>
      </c>
      <c r="C5246" t="s">
        <v>4573</v>
      </c>
      <c r="D5246" t="s">
        <v>4574</v>
      </c>
    </row>
    <row r="5247" spans="1:4">
      <c r="A5247" t="s">
        <v>10031</v>
      </c>
      <c r="B5247" t="s">
        <v>10032</v>
      </c>
      <c r="C5247" t="s">
        <v>4573</v>
      </c>
      <c r="D5247" t="s">
        <v>4574</v>
      </c>
    </row>
    <row r="5248" spans="1:4">
      <c r="A5248" t="s">
        <v>10053</v>
      </c>
      <c r="B5248" t="s">
        <v>10054</v>
      </c>
      <c r="C5248" t="s">
        <v>4573</v>
      </c>
      <c r="D5248" t="s">
        <v>4574</v>
      </c>
    </row>
    <row r="5249" spans="1:4">
      <c r="A5249" t="s">
        <v>10047</v>
      </c>
      <c r="B5249" t="s">
        <v>10048</v>
      </c>
      <c r="C5249" t="s">
        <v>2770</v>
      </c>
      <c r="D5249" t="s">
        <v>4574</v>
      </c>
    </row>
    <row r="5250" spans="1:4">
      <c r="A5250" t="s">
        <v>10035</v>
      </c>
      <c r="B5250" t="s">
        <v>10036</v>
      </c>
      <c r="C5250" t="s">
        <v>2770</v>
      </c>
      <c r="D5250" t="s">
        <v>4574</v>
      </c>
    </row>
    <row r="5251" spans="1:4">
      <c r="A5251" t="s">
        <v>9985</v>
      </c>
      <c r="B5251" t="s">
        <v>9986</v>
      </c>
      <c r="C5251" t="s">
        <v>2770</v>
      </c>
      <c r="D5251" t="s">
        <v>4514</v>
      </c>
    </row>
    <row r="5252" spans="1:4">
      <c r="A5252" t="s">
        <v>10055</v>
      </c>
      <c r="B5252" t="s">
        <v>10056</v>
      </c>
      <c r="C5252" t="s">
        <v>2770</v>
      </c>
      <c r="D5252" t="s">
        <v>4514</v>
      </c>
    </row>
    <row r="5253" spans="1:4">
      <c r="A5253" t="s">
        <v>10071</v>
      </c>
      <c r="B5253" t="s">
        <v>10072</v>
      </c>
      <c r="C5253" t="s">
        <v>2770</v>
      </c>
      <c r="D5253" t="s">
        <v>4514</v>
      </c>
    </row>
    <row r="5254" spans="1:4">
      <c r="A5254" t="s">
        <v>9987</v>
      </c>
      <c r="B5254" t="s">
        <v>9988</v>
      </c>
      <c r="C5254" t="s">
        <v>2770</v>
      </c>
      <c r="D5254" t="s">
        <v>4514</v>
      </c>
    </row>
    <row r="5255" spans="1:4">
      <c r="A5255" t="s">
        <v>10057</v>
      </c>
      <c r="B5255" t="s">
        <v>10058</v>
      </c>
      <c r="C5255" t="s">
        <v>2770</v>
      </c>
      <c r="D5255" t="s">
        <v>4514</v>
      </c>
    </row>
    <row r="5256" spans="1:4">
      <c r="A5256" t="s">
        <v>9991</v>
      </c>
      <c r="B5256" t="s">
        <v>9992</v>
      </c>
      <c r="C5256" t="s">
        <v>4573</v>
      </c>
      <c r="D5256" t="s">
        <v>4574</v>
      </c>
    </row>
    <row r="5257" spans="1:4">
      <c r="A5257" t="s">
        <v>9993</v>
      </c>
      <c r="B5257" t="s">
        <v>9994</v>
      </c>
      <c r="C5257" t="s">
        <v>4573</v>
      </c>
      <c r="D5257" t="s">
        <v>4574</v>
      </c>
    </row>
    <row r="5258" spans="1:4">
      <c r="A5258" t="s">
        <v>9995</v>
      </c>
      <c r="B5258" t="s">
        <v>9996</v>
      </c>
      <c r="C5258" t="s">
        <v>4573</v>
      </c>
      <c r="D5258" t="s">
        <v>4574</v>
      </c>
    </row>
    <row r="5259" spans="1:4">
      <c r="A5259" t="s">
        <v>9997</v>
      </c>
      <c r="B5259" t="s">
        <v>9998</v>
      </c>
      <c r="C5259" t="s">
        <v>4573</v>
      </c>
      <c r="D5259" t="s">
        <v>4574</v>
      </c>
    </row>
    <row r="5260" spans="1:4">
      <c r="A5260" t="s">
        <v>10037</v>
      </c>
      <c r="B5260" t="s">
        <v>10038</v>
      </c>
      <c r="C5260" t="s">
        <v>4573</v>
      </c>
      <c r="D5260" t="s">
        <v>4574</v>
      </c>
    </row>
    <row r="5261" spans="1:4">
      <c r="A5261" t="s">
        <v>10061</v>
      </c>
      <c r="B5261" t="s">
        <v>10062</v>
      </c>
      <c r="C5261" t="s">
        <v>2770</v>
      </c>
      <c r="D5261" t="s">
        <v>4514</v>
      </c>
    </row>
    <row r="5262" spans="1:4">
      <c r="A5262" t="s">
        <v>10001</v>
      </c>
      <c r="B5262" t="s">
        <v>10002</v>
      </c>
      <c r="C5262" t="s">
        <v>2770</v>
      </c>
      <c r="D5262" t="s">
        <v>4514</v>
      </c>
    </row>
    <row r="5263" spans="1:4">
      <c r="A5263" t="s">
        <v>10003</v>
      </c>
      <c r="B5263" t="s">
        <v>10004</v>
      </c>
      <c r="C5263" t="s">
        <v>2770</v>
      </c>
      <c r="D5263" t="s">
        <v>4514</v>
      </c>
    </row>
    <row r="5264" spans="1:4">
      <c r="A5264" t="s">
        <v>10005</v>
      </c>
      <c r="B5264" t="s">
        <v>10006</v>
      </c>
      <c r="C5264" t="s">
        <v>2770</v>
      </c>
      <c r="D5264" t="s">
        <v>4514</v>
      </c>
    </row>
    <row r="5265" spans="1:4">
      <c r="A5265" t="s">
        <v>10007</v>
      </c>
      <c r="B5265" t="s">
        <v>10008</v>
      </c>
      <c r="C5265" t="s">
        <v>4573</v>
      </c>
      <c r="D5265" t="s">
        <v>4574</v>
      </c>
    </row>
    <row r="5266" spans="1:4">
      <c r="A5266" t="s">
        <v>10009</v>
      </c>
      <c r="B5266" t="s">
        <v>10010</v>
      </c>
      <c r="C5266" t="s">
        <v>4573</v>
      </c>
      <c r="D5266" t="s">
        <v>4574</v>
      </c>
    </row>
    <row r="5267" spans="1:4">
      <c r="A5267" t="s">
        <v>10045</v>
      </c>
      <c r="B5267" t="s">
        <v>10046</v>
      </c>
      <c r="C5267" t="s">
        <v>4573</v>
      </c>
      <c r="D5267" t="s">
        <v>4574</v>
      </c>
    </row>
    <row r="5268" spans="1:4">
      <c r="A5268" t="s">
        <v>9981</v>
      </c>
      <c r="B5268" t="s">
        <v>4795</v>
      </c>
      <c r="C5268" t="s">
        <v>4542</v>
      </c>
      <c r="D5268" t="s">
        <v>4543</v>
      </c>
    </row>
    <row r="5269" spans="1:4">
      <c r="A5269" t="s">
        <v>10041</v>
      </c>
      <c r="B5269" t="s">
        <v>10042</v>
      </c>
      <c r="C5269" t="s">
        <v>2770</v>
      </c>
      <c r="D5269" t="s">
        <v>4574</v>
      </c>
    </row>
    <row r="5270" spans="1:4">
      <c r="A5270" t="s">
        <v>10043</v>
      </c>
      <c r="B5270" t="s">
        <v>10044</v>
      </c>
      <c r="C5270" t="s">
        <v>2770</v>
      </c>
      <c r="D5270" t="s">
        <v>4574</v>
      </c>
    </row>
    <row r="5271" spans="1:4">
      <c r="A5271" t="s">
        <v>9979</v>
      </c>
      <c r="B5271" t="s">
        <v>9980</v>
      </c>
      <c r="C5271" t="s">
        <v>4513</v>
      </c>
      <c r="D5271" t="s">
        <v>4514</v>
      </c>
    </row>
    <row r="5272" spans="1:4">
      <c r="A5272" t="s">
        <v>9848</v>
      </c>
      <c r="B5272" t="s">
        <v>9849</v>
      </c>
      <c r="C5272" t="s">
        <v>4517</v>
      </c>
      <c r="D5272" t="s">
        <v>4518</v>
      </c>
    </row>
    <row r="5273" spans="1:4">
      <c r="A5273" t="s">
        <v>601</v>
      </c>
      <c r="B5273" t="s">
        <v>9870</v>
      </c>
      <c r="C5273" t="s">
        <v>4513</v>
      </c>
      <c r="D5273" t="s">
        <v>4514</v>
      </c>
    </row>
    <row r="5274" spans="1:4">
      <c r="A5274" t="s">
        <v>9982</v>
      </c>
      <c r="B5274" t="s">
        <v>3388</v>
      </c>
      <c r="C5274" t="s">
        <v>4513</v>
      </c>
      <c r="D5274" t="s">
        <v>4514</v>
      </c>
    </row>
    <row r="5275" spans="1:4">
      <c r="A5275" t="s">
        <v>10073</v>
      </c>
      <c r="B5275" t="s">
        <v>10074</v>
      </c>
      <c r="C5275" t="s">
        <v>4513</v>
      </c>
      <c r="D5275" t="s">
        <v>4514</v>
      </c>
    </row>
    <row r="5276" spans="1:4">
      <c r="A5276" t="s">
        <v>10015</v>
      </c>
      <c r="B5276" t="s">
        <v>10016</v>
      </c>
      <c r="C5276" t="s">
        <v>4573</v>
      </c>
      <c r="D5276" t="s">
        <v>4574</v>
      </c>
    </row>
    <row r="5277" spans="1:4">
      <c r="A5277" t="s">
        <v>600</v>
      </c>
      <c r="B5277" t="s">
        <v>2770</v>
      </c>
      <c r="C5277" t="s">
        <v>2770</v>
      </c>
      <c r="D5277" t="s">
        <v>2770</v>
      </c>
    </row>
    <row r="5278" spans="1:4">
      <c r="A5278" t="s">
        <v>10033</v>
      </c>
      <c r="B5278" t="s">
        <v>10034</v>
      </c>
      <c r="C5278" t="s">
        <v>2770</v>
      </c>
      <c r="D5278" t="s">
        <v>4574</v>
      </c>
    </row>
    <row r="5279" spans="1:4">
      <c r="A5279" t="s">
        <v>10049</v>
      </c>
      <c r="B5279" t="s">
        <v>10050</v>
      </c>
      <c r="C5279" t="s">
        <v>2770</v>
      </c>
      <c r="D5279" t="s">
        <v>4574</v>
      </c>
    </row>
    <row r="5280" spans="1:4">
      <c r="A5280" t="s">
        <v>9875</v>
      </c>
      <c r="B5280" t="s">
        <v>9876</v>
      </c>
      <c r="C5280" t="s">
        <v>2770</v>
      </c>
      <c r="D5280" t="s">
        <v>4522</v>
      </c>
    </row>
    <row r="5281" spans="1:4">
      <c r="A5281" t="s">
        <v>9989</v>
      </c>
      <c r="B5281" t="s">
        <v>9990</v>
      </c>
      <c r="C5281" t="s">
        <v>2770</v>
      </c>
      <c r="D5281" t="s">
        <v>4514</v>
      </c>
    </row>
    <row r="5282" spans="1:4">
      <c r="A5282" t="s">
        <v>10059</v>
      </c>
      <c r="B5282" t="s">
        <v>10060</v>
      </c>
      <c r="C5282" t="s">
        <v>4573</v>
      </c>
      <c r="D5282" t="s">
        <v>4574</v>
      </c>
    </row>
    <row r="5283" spans="1:4">
      <c r="A5283" t="s">
        <v>9999</v>
      </c>
      <c r="B5283" t="s">
        <v>10000</v>
      </c>
      <c r="C5283" t="s">
        <v>2770</v>
      </c>
      <c r="D5283" t="s">
        <v>4514</v>
      </c>
    </row>
    <row r="5284" spans="1:4">
      <c r="A5284" t="s">
        <v>10063</v>
      </c>
      <c r="B5284" t="s">
        <v>10064</v>
      </c>
      <c r="C5284" t="s">
        <v>2770</v>
      </c>
      <c r="D5284" t="s">
        <v>4514</v>
      </c>
    </row>
    <row r="5285" spans="1:4">
      <c r="A5285" t="s">
        <v>10065</v>
      </c>
      <c r="B5285" t="s">
        <v>10066</v>
      </c>
      <c r="C5285" t="s">
        <v>4573</v>
      </c>
      <c r="D5285" t="s">
        <v>4574</v>
      </c>
    </row>
    <row r="5286" spans="1:4">
      <c r="A5286" t="s">
        <v>10013</v>
      </c>
      <c r="B5286" t="s">
        <v>10014</v>
      </c>
      <c r="C5286" t="s">
        <v>4573</v>
      </c>
      <c r="D5286" t="s">
        <v>4574</v>
      </c>
    </row>
    <row r="5287" spans="1:4">
      <c r="A5287" t="s">
        <v>10051</v>
      </c>
      <c r="B5287" t="s">
        <v>10052</v>
      </c>
      <c r="C5287" t="s">
        <v>4573</v>
      </c>
      <c r="D5287" t="s">
        <v>4574</v>
      </c>
    </row>
    <row r="5288" spans="1:4">
      <c r="A5288" t="s">
        <v>10023</v>
      </c>
      <c r="B5288" t="s">
        <v>10024</v>
      </c>
      <c r="C5288" t="s">
        <v>4517</v>
      </c>
      <c r="D5288" t="s">
        <v>4518</v>
      </c>
    </row>
    <row r="5289" spans="1:4">
      <c r="A5289" t="s">
        <v>10069</v>
      </c>
      <c r="B5289" t="s">
        <v>10070</v>
      </c>
      <c r="C5289" t="s">
        <v>4573</v>
      </c>
      <c r="D5289" t="s">
        <v>4574</v>
      </c>
    </row>
    <row r="5290" spans="1:4">
      <c r="A5290" t="s">
        <v>10441</v>
      </c>
      <c r="B5290" t="s">
        <v>10442</v>
      </c>
      <c r="C5290" t="s">
        <v>2770</v>
      </c>
      <c r="D5290" t="s">
        <v>4522</v>
      </c>
    </row>
    <row r="5291" spans="1:4">
      <c r="A5291" t="s">
        <v>10443</v>
      </c>
      <c r="B5291" t="s">
        <v>10444</v>
      </c>
      <c r="C5291" t="s">
        <v>2770</v>
      </c>
      <c r="D5291" t="s">
        <v>4522</v>
      </c>
    </row>
    <row r="5292" spans="1:4">
      <c r="A5292" t="s">
        <v>10445</v>
      </c>
      <c r="B5292" t="s">
        <v>10446</v>
      </c>
      <c r="C5292" t="s">
        <v>2770</v>
      </c>
      <c r="D5292" t="s">
        <v>4551</v>
      </c>
    </row>
    <row r="5293" spans="1:4">
      <c r="A5293" t="s">
        <v>10447</v>
      </c>
      <c r="B5293" t="s">
        <v>5320</v>
      </c>
      <c r="C5293" t="s">
        <v>2770</v>
      </c>
      <c r="D5293" t="s">
        <v>4522</v>
      </c>
    </row>
    <row r="5294" spans="1:4">
      <c r="A5294" t="s">
        <v>9848</v>
      </c>
      <c r="B5294" t="s">
        <v>9849</v>
      </c>
      <c r="C5294" t="s">
        <v>4517</v>
      </c>
      <c r="D5294" t="s">
        <v>4518</v>
      </c>
    </row>
    <row r="5295" spans="1:4">
      <c r="A5295" t="s">
        <v>10448</v>
      </c>
      <c r="B5295" t="s">
        <v>10449</v>
      </c>
      <c r="C5295" t="s">
        <v>2770</v>
      </c>
      <c r="D5295" t="s">
        <v>4522</v>
      </c>
    </row>
    <row r="5296" spans="1:4">
      <c r="A5296" t="s">
        <v>9900</v>
      </c>
      <c r="B5296" t="s">
        <v>9901</v>
      </c>
      <c r="C5296" t="s">
        <v>2770</v>
      </c>
      <c r="D5296" t="s">
        <v>4522</v>
      </c>
    </row>
    <row r="5297" spans="1:4">
      <c r="A5297" t="s">
        <v>10450</v>
      </c>
      <c r="B5297" t="s">
        <v>10451</v>
      </c>
      <c r="C5297" t="s">
        <v>4513</v>
      </c>
      <c r="D5297" t="s">
        <v>4514</v>
      </c>
    </row>
    <row r="5298" spans="1:4">
      <c r="A5298" t="s">
        <v>10452</v>
      </c>
      <c r="B5298" t="s">
        <v>10453</v>
      </c>
      <c r="C5298" t="s">
        <v>4513</v>
      </c>
      <c r="D5298" t="s">
        <v>4514</v>
      </c>
    </row>
    <row r="5299" spans="1:4">
      <c r="A5299" t="s">
        <v>10073</v>
      </c>
      <c r="B5299" t="s">
        <v>10074</v>
      </c>
      <c r="C5299" t="s">
        <v>4513</v>
      </c>
      <c r="D5299" t="s">
        <v>4514</v>
      </c>
    </row>
    <row r="5300" spans="1:4">
      <c r="A5300" t="s">
        <v>10454</v>
      </c>
      <c r="B5300" t="s">
        <v>10455</v>
      </c>
      <c r="C5300" t="s">
        <v>2770</v>
      </c>
      <c r="D5300" t="s">
        <v>4551</v>
      </c>
    </row>
    <row r="5301" spans="1:4">
      <c r="A5301" t="s">
        <v>9848</v>
      </c>
      <c r="B5301" t="s">
        <v>9849</v>
      </c>
      <c r="C5301" t="s">
        <v>4517</v>
      </c>
      <c r="D5301" t="s">
        <v>4518</v>
      </c>
    </row>
    <row r="5302" spans="1:4">
      <c r="A5302" t="s">
        <v>10456</v>
      </c>
      <c r="B5302" t="s">
        <v>10457</v>
      </c>
      <c r="C5302" t="s">
        <v>2770</v>
      </c>
      <c r="D5302" t="s">
        <v>4551</v>
      </c>
    </row>
    <row r="5303" spans="1:4">
      <c r="A5303" t="s">
        <v>10458</v>
      </c>
      <c r="B5303" t="s">
        <v>10459</v>
      </c>
      <c r="C5303" t="s">
        <v>2770</v>
      </c>
      <c r="D5303" t="s">
        <v>4522</v>
      </c>
    </row>
    <row r="5304" spans="1:4">
      <c r="A5304" t="s">
        <v>10460</v>
      </c>
      <c r="B5304" t="s">
        <v>10461</v>
      </c>
      <c r="C5304" t="s">
        <v>2770</v>
      </c>
      <c r="D5304" t="s">
        <v>4551</v>
      </c>
    </row>
    <row r="5305" spans="1:4">
      <c r="A5305" t="s">
        <v>10462</v>
      </c>
      <c r="B5305" t="s">
        <v>10463</v>
      </c>
      <c r="C5305" t="s">
        <v>4513</v>
      </c>
      <c r="D5305" t="s">
        <v>4514</v>
      </c>
    </row>
    <row r="5306" spans="1:4">
      <c r="A5306" t="s">
        <v>600</v>
      </c>
      <c r="B5306" t="s">
        <v>2770</v>
      </c>
      <c r="C5306" t="s">
        <v>2770</v>
      </c>
      <c r="D5306" t="s">
        <v>2770</v>
      </c>
    </row>
    <row r="5307" spans="1:4">
      <c r="A5307" t="s">
        <v>9848</v>
      </c>
      <c r="B5307" t="s">
        <v>9849</v>
      </c>
      <c r="C5307" t="s">
        <v>4517</v>
      </c>
      <c r="D5307" t="s">
        <v>4518</v>
      </c>
    </row>
    <row r="5308" spans="1:4">
      <c r="A5308" t="s">
        <v>10464</v>
      </c>
      <c r="B5308" t="s">
        <v>10465</v>
      </c>
      <c r="C5308" t="s">
        <v>2770</v>
      </c>
      <c r="D5308" t="s">
        <v>4522</v>
      </c>
    </row>
    <row r="5309" spans="1:4">
      <c r="A5309" t="s">
        <v>10466</v>
      </c>
      <c r="B5309" t="s">
        <v>10467</v>
      </c>
      <c r="C5309" t="s">
        <v>2770</v>
      </c>
      <c r="D5309" t="s">
        <v>4522</v>
      </c>
    </row>
    <row r="5310" spans="1:4">
      <c r="A5310" t="s">
        <v>2678</v>
      </c>
      <c r="B5310" t="s">
        <v>10468</v>
      </c>
      <c r="C5310" t="s">
        <v>2770</v>
      </c>
      <c r="D5310" t="s">
        <v>4522</v>
      </c>
    </row>
    <row r="5311" spans="1:4">
      <c r="A5311" t="s">
        <v>10469</v>
      </c>
      <c r="B5311" t="s">
        <v>10470</v>
      </c>
      <c r="C5311" t="s">
        <v>2770</v>
      </c>
      <c r="D5311" t="s">
        <v>4522</v>
      </c>
    </row>
    <row r="5312" spans="1:4">
      <c r="A5312" t="s">
        <v>10471</v>
      </c>
      <c r="B5312" t="s">
        <v>10472</v>
      </c>
      <c r="C5312" t="s">
        <v>2770</v>
      </c>
      <c r="D5312" t="s">
        <v>4522</v>
      </c>
    </row>
    <row r="5313" spans="1:4">
      <c r="A5313" t="s">
        <v>2676</v>
      </c>
      <c r="B5313" t="s">
        <v>10473</v>
      </c>
      <c r="C5313" t="s">
        <v>2770</v>
      </c>
      <c r="D5313" t="s">
        <v>4522</v>
      </c>
    </row>
    <row r="5314" spans="1:4">
      <c r="A5314" t="s">
        <v>10474</v>
      </c>
      <c r="B5314" t="s">
        <v>2770</v>
      </c>
      <c r="C5314" t="s">
        <v>2770</v>
      </c>
      <c r="D5314" t="s">
        <v>4522</v>
      </c>
    </row>
    <row r="5315" spans="1:4">
      <c r="A5315" t="s">
        <v>601</v>
      </c>
      <c r="B5315" t="s">
        <v>9870</v>
      </c>
      <c r="C5315" t="s">
        <v>4513</v>
      </c>
      <c r="D5315" t="s">
        <v>4514</v>
      </c>
    </row>
    <row r="5316" spans="1:4">
      <c r="A5316" t="s">
        <v>10475</v>
      </c>
      <c r="B5316" t="s">
        <v>10476</v>
      </c>
      <c r="C5316" t="s">
        <v>2770</v>
      </c>
      <c r="D5316" t="s">
        <v>4522</v>
      </c>
    </row>
    <row r="5317" spans="1:4">
      <c r="A5317" t="s">
        <v>10477</v>
      </c>
      <c r="B5317" t="s">
        <v>10478</v>
      </c>
      <c r="C5317" t="s">
        <v>2770</v>
      </c>
      <c r="D5317" t="s">
        <v>4522</v>
      </c>
    </row>
    <row r="5318" spans="1:4">
      <c r="A5318" t="s">
        <v>10479</v>
      </c>
      <c r="B5318" t="s">
        <v>10480</v>
      </c>
      <c r="C5318" t="s">
        <v>2770</v>
      </c>
      <c r="D5318" t="s">
        <v>4522</v>
      </c>
    </row>
    <row r="5319" spans="1:4">
      <c r="A5319" t="s">
        <v>10464</v>
      </c>
      <c r="B5319" t="s">
        <v>10465</v>
      </c>
      <c r="C5319" t="s">
        <v>2770</v>
      </c>
      <c r="D5319" t="s">
        <v>4522</v>
      </c>
    </row>
    <row r="5320" spans="1:4">
      <c r="A5320" t="s">
        <v>2678</v>
      </c>
      <c r="B5320" t="s">
        <v>10468</v>
      </c>
      <c r="C5320" t="s">
        <v>2770</v>
      </c>
      <c r="D5320" t="s">
        <v>4522</v>
      </c>
    </row>
    <row r="5321" spans="1:4">
      <c r="A5321" t="s">
        <v>10471</v>
      </c>
      <c r="B5321" t="s">
        <v>10472</v>
      </c>
      <c r="C5321" t="s">
        <v>2770</v>
      </c>
      <c r="D5321" t="s">
        <v>4522</v>
      </c>
    </row>
    <row r="5322" spans="1:4">
      <c r="A5322" t="s">
        <v>2676</v>
      </c>
      <c r="B5322" t="s">
        <v>10473</v>
      </c>
      <c r="C5322" t="s">
        <v>2770</v>
      </c>
      <c r="D5322" t="s">
        <v>4522</v>
      </c>
    </row>
    <row r="5323" spans="1:4">
      <c r="A5323" t="s">
        <v>600</v>
      </c>
      <c r="B5323" t="s">
        <v>2770</v>
      </c>
      <c r="C5323" t="s">
        <v>2770</v>
      </c>
      <c r="D5323" t="s">
        <v>2770</v>
      </c>
    </row>
    <row r="5324" spans="1:4">
      <c r="A5324" t="s">
        <v>10474</v>
      </c>
      <c r="B5324" t="s">
        <v>2770</v>
      </c>
      <c r="C5324" t="s">
        <v>2770</v>
      </c>
      <c r="D5324" t="s">
        <v>4522</v>
      </c>
    </row>
    <row r="5325" spans="1:4">
      <c r="A5325" t="s">
        <v>10479</v>
      </c>
      <c r="B5325" t="s">
        <v>10480</v>
      </c>
      <c r="C5325" t="s">
        <v>2770</v>
      </c>
      <c r="D5325" t="s">
        <v>4522</v>
      </c>
    </row>
    <row r="5326" spans="1:4">
      <c r="A5326" t="s">
        <v>10469</v>
      </c>
      <c r="B5326" t="s">
        <v>10470</v>
      </c>
      <c r="C5326" t="s">
        <v>2770</v>
      </c>
      <c r="D5326" t="s">
        <v>4522</v>
      </c>
    </row>
    <row r="5327" spans="1:4">
      <c r="A5327" t="s">
        <v>10477</v>
      </c>
      <c r="B5327" t="s">
        <v>10478</v>
      </c>
      <c r="C5327" t="s">
        <v>2770</v>
      </c>
      <c r="D5327" t="s">
        <v>4522</v>
      </c>
    </row>
    <row r="5328" spans="1:4">
      <c r="A5328" t="s">
        <v>10475</v>
      </c>
      <c r="B5328" t="s">
        <v>10476</v>
      </c>
      <c r="C5328" t="s">
        <v>2770</v>
      </c>
      <c r="D5328" t="s">
        <v>4522</v>
      </c>
    </row>
    <row r="5329" spans="1:4">
      <c r="A5329" t="s">
        <v>601</v>
      </c>
      <c r="B5329" t="s">
        <v>9870</v>
      </c>
      <c r="C5329" t="s">
        <v>4513</v>
      </c>
      <c r="D5329" t="s">
        <v>4514</v>
      </c>
    </row>
    <row r="5330" spans="1:4">
      <c r="A5330" t="s">
        <v>10466</v>
      </c>
      <c r="B5330" t="s">
        <v>10467</v>
      </c>
      <c r="C5330" t="s">
        <v>2770</v>
      </c>
      <c r="D5330" t="s">
        <v>4522</v>
      </c>
    </row>
    <row r="5331" spans="1:4">
      <c r="A5331" t="s">
        <v>9848</v>
      </c>
      <c r="B5331" t="s">
        <v>9849</v>
      </c>
      <c r="C5331" t="s">
        <v>4517</v>
      </c>
      <c r="D5331" t="s">
        <v>4518</v>
      </c>
    </row>
    <row r="5332" spans="1:4">
      <c r="A5332" t="s">
        <v>10481</v>
      </c>
      <c r="B5332" t="s">
        <v>10482</v>
      </c>
      <c r="C5332" t="s">
        <v>2770</v>
      </c>
      <c r="D5332" t="s">
        <v>4522</v>
      </c>
    </row>
    <row r="5333" spans="1:4">
      <c r="A5333" t="s">
        <v>9848</v>
      </c>
      <c r="B5333" t="s">
        <v>9849</v>
      </c>
      <c r="C5333" t="s">
        <v>4517</v>
      </c>
      <c r="D5333" t="s">
        <v>4518</v>
      </c>
    </row>
    <row r="5334" spans="1:4">
      <c r="A5334" t="s">
        <v>10073</v>
      </c>
      <c r="B5334" t="s">
        <v>10074</v>
      </c>
      <c r="C5334" t="s">
        <v>4513</v>
      </c>
      <c r="D5334" t="s">
        <v>4551</v>
      </c>
    </row>
    <row r="5335" spans="1:4">
      <c r="A5335" t="s">
        <v>10469</v>
      </c>
      <c r="B5335" t="s">
        <v>10483</v>
      </c>
      <c r="C5335" t="s">
        <v>2770</v>
      </c>
      <c r="D5335" t="s">
        <v>4522</v>
      </c>
    </row>
    <row r="5336" spans="1:4">
      <c r="A5336" t="s">
        <v>10474</v>
      </c>
      <c r="B5336" t="s">
        <v>2770</v>
      </c>
      <c r="C5336" t="s">
        <v>2770</v>
      </c>
      <c r="D5336" t="s">
        <v>4522</v>
      </c>
    </row>
    <row r="5337" spans="1:4">
      <c r="A5337" t="s">
        <v>10484</v>
      </c>
      <c r="B5337" t="s">
        <v>10485</v>
      </c>
      <c r="C5337" t="s">
        <v>2770</v>
      </c>
      <c r="D5337" t="s">
        <v>4522</v>
      </c>
    </row>
    <row r="5338" spans="1:4">
      <c r="A5338" t="s">
        <v>9848</v>
      </c>
      <c r="B5338" t="s">
        <v>9849</v>
      </c>
      <c r="C5338" t="s">
        <v>4517</v>
      </c>
      <c r="D5338" t="s">
        <v>4518</v>
      </c>
    </row>
    <row r="5339" spans="1:4">
      <c r="A5339" t="s">
        <v>601</v>
      </c>
      <c r="B5339" t="s">
        <v>4733</v>
      </c>
      <c r="C5339" t="s">
        <v>2770</v>
      </c>
      <c r="D5339" t="s">
        <v>4968</v>
      </c>
    </row>
    <row r="5340" spans="1:4">
      <c r="A5340" t="s">
        <v>10486</v>
      </c>
      <c r="B5340" t="s">
        <v>10487</v>
      </c>
      <c r="C5340" t="s">
        <v>2770</v>
      </c>
      <c r="D5340" t="s">
        <v>4522</v>
      </c>
    </row>
    <row r="5341" spans="1:4">
      <c r="A5341" t="s">
        <v>4979</v>
      </c>
      <c r="B5341" t="s">
        <v>2633</v>
      </c>
      <c r="C5341" t="s">
        <v>2770</v>
      </c>
      <c r="D5341" t="s">
        <v>4921</v>
      </c>
    </row>
    <row r="5342" spans="1:4">
      <c r="A5342" t="s">
        <v>10488</v>
      </c>
      <c r="B5342" t="s">
        <v>10489</v>
      </c>
      <c r="C5342" t="s">
        <v>2770</v>
      </c>
      <c r="D5342" t="s">
        <v>4522</v>
      </c>
    </row>
    <row r="5343" spans="1:4">
      <c r="A5343" t="s">
        <v>1689</v>
      </c>
      <c r="B5343" t="s">
        <v>2451</v>
      </c>
      <c r="C5343" t="s">
        <v>2770</v>
      </c>
      <c r="D5343" t="s">
        <v>4518</v>
      </c>
    </row>
    <row r="5344" spans="1:4">
      <c r="A5344" t="s">
        <v>10490</v>
      </c>
      <c r="B5344" t="s">
        <v>10491</v>
      </c>
      <c r="C5344" t="s">
        <v>2770</v>
      </c>
      <c r="D5344" t="s">
        <v>4968</v>
      </c>
    </row>
    <row r="5345" spans="1:4">
      <c r="A5345" t="s">
        <v>10492</v>
      </c>
      <c r="B5345" t="s">
        <v>10493</v>
      </c>
      <c r="C5345" t="s">
        <v>2770</v>
      </c>
      <c r="D5345" t="s">
        <v>4518</v>
      </c>
    </row>
    <row r="5346" spans="1:4">
      <c r="A5346" t="s">
        <v>1688</v>
      </c>
      <c r="B5346" t="s">
        <v>2450</v>
      </c>
      <c r="C5346" t="s">
        <v>2770</v>
      </c>
      <c r="D5346" t="s">
        <v>4518</v>
      </c>
    </row>
    <row r="5347" spans="1:4">
      <c r="A5347" t="s">
        <v>10494</v>
      </c>
      <c r="B5347" t="s">
        <v>2770</v>
      </c>
      <c r="C5347" t="s">
        <v>277</v>
      </c>
      <c r="D5347" t="s">
        <v>4522</v>
      </c>
    </row>
    <row r="5348" spans="1:4">
      <c r="A5348" t="s">
        <v>10495</v>
      </c>
      <c r="B5348" t="s">
        <v>2770</v>
      </c>
      <c r="C5348" t="s">
        <v>4665</v>
      </c>
      <c r="D5348" t="s">
        <v>4522</v>
      </c>
    </row>
    <row r="5349" spans="1:4">
      <c r="A5349" t="s">
        <v>8443</v>
      </c>
      <c r="B5349" t="s">
        <v>2770</v>
      </c>
      <c r="C5349" t="s">
        <v>277</v>
      </c>
      <c r="D5349" t="s">
        <v>4522</v>
      </c>
    </row>
    <row r="5350" spans="1:4">
      <c r="A5350" t="s">
        <v>10496</v>
      </c>
      <c r="B5350" t="s">
        <v>2770</v>
      </c>
      <c r="C5350" t="s">
        <v>277</v>
      </c>
      <c r="D5350" t="s">
        <v>4522</v>
      </c>
    </row>
    <row r="5351" spans="1:4">
      <c r="A5351" t="s">
        <v>601</v>
      </c>
      <c r="B5351" t="s">
        <v>2770</v>
      </c>
      <c r="C5351" t="s">
        <v>4513</v>
      </c>
      <c r="D5351" t="s">
        <v>4514</v>
      </c>
    </row>
    <row r="5352" spans="1:4">
      <c r="A5352" t="s">
        <v>10497</v>
      </c>
      <c r="B5352" t="s">
        <v>2770</v>
      </c>
      <c r="C5352" t="s">
        <v>277</v>
      </c>
      <c r="D5352" t="s">
        <v>4522</v>
      </c>
    </row>
    <row r="5353" spans="1:4">
      <c r="A5353" t="s">
        <v>599</v>
      </c>
      <c r="B5353" t="s">
        <v>2770</v>
      </c>
      <c r="C5353" t="s">
        <v>4517</v>
      </c>
      <c r="D5353" t="s">
        <v>4518</v>
      </c>
    </row>
    <row r="5354" spans="1:4">
      <c r="A5354" t="s">
        <v>10498</v>
      </c>
      <c r="B5354" t="s">
        <v>2770</v>
      </c>
      <c r="C5354" t="s">
        <v>277</v>
      </c>
      <c r="D5354" t="s">
        <v>4522</v>
      </c>
    </row>
    <row r="5355" spans="1:4">
      <c r="A5355" t="s">
        <v>6241</v>
      </c>
      <c r="B5355" t="s">
        <v>6242</v>
      </c>
      <c r="C5355" t="s">
        <v>4589</v>
      </c>
      <c r="D5355" t="s">
        <v>4770</v>
      </c>
    </row>
    <row r="5356" spans="1:4">
      <c r="A5356" t="s">
        <v>10499</v>
      </c>
      <c r="B5356" t="s">
        <v>10500</v>
      </c>
      <c r="C5356" t="s">
        <v>4517</v>
      </c>
      <c r="D5356" t="s">
        <v>4518</v>
      </c>
    </row>
    <row r="5357" spans="1:4">
      <c r="A5357" t="s">
        <v>10501</v>
      </c>
      <c r="B5357" t="s">
        <v>10502</v>
      </c>
      <c r="C5357" t="s">
        <v>4589</v>
      </c>
      <c r="D5357" t="s">
        <v>4522</v>
      </c>
    </row>
    <row r="5358" spans="1:4">
      <c r="A5358" t="s">
        <v>10503</v>
      </c>
      <c r="B5358" t="s">
        <v>10504</v>
      </c>
      <c r="C5358" t="s">
        <v>277</v>
      </c>
      <c r="D5358" t="s">
        <v>4574</v>
      </c>
    </row>
    <row r="5359" spans="1:4">
      <c r="A5359" t="s">
        <v>10505</v>
      </c>
      <c r="B5359" t="s">
        <v>10506</v>
      </c>
      <c r="C5359" t="s">
        <v>277</v>
      </c>
      <c r="D5359" t="s">
        <v>4522</v>
      </c>
    </row>
    <row r="5360" spans="1:4">
      <c r="A5360" t="s">
        <v>10507</v>
      </c>
      <c r="B5360" t="s">
        <v>10508</v>
      </c>
      <c r="C5360" t="s">
        <v>4573</v>
      </c>
      <c r="D5360" t="s">
        <v>4522</v>
      </c>
    </row>
    <row r="5361" spans="1:4">
      <c r="A5361" t="s">
        <v>10509</v>
      </c>
      <c r="B5361" t="s">
        <v>10510</v>
      </c>
      <c r="C5361" t="s">
        <v>4589</v>
      </c>
      <c r="D5361" t="s">
        <v>4770</v>
      </c>
    </row>
    <row r="5362" spans="1:4">
      <c r="A5362" t="s">
        <v>10511</v>
      </c>
      <c r="B5362" t="s">
        <v>10512</v>
      </c>
      <c r="C5362" t="s">
        <v>4589</v>
      </c>
      <c r="D5362" t="s">
        <v>4770</v>
      </c>
    </row>
    <row r="5363" spans="1:4">
      <c r="A5363" t="s">
        <v>6172</v>
      </c>
      <c r="B5363" t="s">
        <v>6173</v>
      </c>
      <c r="C5363" t="s">
        <v>4589</v>
      </c>
      <c r="D5363" t="s">
        <v>4770</v>
      </c>
    </row>
    <row r="5364" spans="1:4">
      <c r="A5364" t="s">
        <v>6328</v>
      </c>
      <c r="B5364" t="s">
        <v>2770</v>
      </c>
      <c r="C5364" t="s">
        <v>2770</v>
      </c>
      <c r="D5364" t="s">
        <v>4899</v>
      </c>
    </row>
    <row r="5365" spans="1:4">
      <c r="A5365" t="s">
        <v>6122</v>
      </c>
      <c r="B5365" t="s">
        <v>6123</v>
      </c>
      <c r="C5365" t="s">
        <v>4589</v>
      </c>
      <c r="D5365" t="s">
        <v>4770</v>
      </c>
    </row>
    <row r="5366" spans="1:4">
      <c r="A5366" t="s">
        <v>6089</v>
      </c>
      <c r="B5366" t="s">
        <v>6090</v>
      </c>
      <c r="C5366" t="s">
        <v>4589</v>
      </c>
      <c r="D5366" t="s">
        <v>4770</v>
      </c>
    </row>
    <row r="5367" spans="1:4">
      <c r="A5367" t="s">
        <v>1755</v>
      </c>
      <c r="B5367" t="s">
        <v>10513</v>
      </c>
      <c r="C5367" t="s">
        <v>2770</v>
      </c>
      <c r="D5367" t="s">
        <v>4522</v>
      </c>
    </row>
    <row r="5368" spans="1:4">
      <c r="A5368" t="s">
        <v>6124</v>
      </c>
      <c r="B5368" t="s">
        <v>6125</v>
      </c>
      <c r="C5368" t="s">
        <v>4521</v>
      </c>
      <c r="D5368" t="s">
        <v>4770</v>
      </c>
    </row>
    <row r="5369" spans="1:4">
      <c r="A5369" t="s">
        <v>6210</v>
      </c>
      <c r="B5369" t="s">
        <v>10514</v>
      </c>
      <c r="C5369" t="s">
        <v>4589</v>
      </c>
      <c r="D5369" t="s">
        <v>4770</v>
      </c>
    </row>
    <row r="5370" spans="1:4">
      <c r="A5370" t="s">
        <v>6153</v>
      </c>
      <c r="B5370" t="s">
        <v>6600</v>
      </c>
      <c r="C5370" t="s">
        <v>4589</v>
      </c>
      <c r="D5370" t="s">
        <v>4770</v>
      </c>
    </row>
    <row r="5371" spans="1:4">
      <c r="A5371" t="s">
        <v>6036</v>
      </c>
      <c r="B5371" t="s">
        <v>10515</v>
      </c>
      <c r="C5371" t="s">
        <v>4589</v>
      </c>
      <c r="D5371" t="s">
        <v>4770</v>
      </c>
    </row>
    <row r="5372" spans="1:4">
      <c r="A5372" t="s">
        <v>6214</v>
      </c>
      <c r="B5372" t="s">
        <v>6215</v>
      </c>
      <c r="C5372" t="s">
        <v>277</v>
      </c>
      <c r="D5372" t="s">
        <v>4522</v>
      </c>
    </row>
    <row r="5373" spans="1:4">
      <c r="A5373" t="s">
        <v>6216</v>
      </c>
      <c r="B5373" t="s">
        <v>10516</v>
      </c>
      <c r="C5373" t="s">
        <v>277</v>
      </c>
      <c r="D5373" t="s">
        <v>4522</v>
      </c>
    </row>
    <row r="5374" spans="1:4">
      <c r="A5374" t="s">
        <v>6222</v>
      </c>
      <c r="B5374" t="s">
        <v>6223</v>
      </c>
      <c r="C5374" t="s">
        <v>2770</v>
      </c>
      <c r="D5374" t="s">
        <v>4522</v>
      </c>
    </row>
    <row r="5375" spans="1:4">
      <c r="A5375" t="s">
        <v>1198</v>
      </c>
      <c r="B5375" t="s">
        <v>2297</v>
      </c>
      <c r="C5375" t="s">
        <v>4589</v>
      </c>
      <c r="D5375" t="s">
        <v>4770</v>
      </c>
    </row>
    <row r="5376" spans="1:4">
      <c r="A5376" t="s">
        <v>6265</v>
      </c>
      <c r="B5376" t="s">
        <v>6266</v>
      </c>
      <c r="C5376" t="s">
        <v>277</v>
      </c>
      <c r="D5376" t="s">
        <v>4921</v>
      </c>
    </row>
    <row r="5377" spans="1:4">
      <c r="A5377" t="s">
        <v>6034</v>
      </c>
      <c r="B5377" t="s">
        <v>10517</v>
      </c>
      <c r="C5377" t="s">
        <v>4589</v>
      </c>
      <c r="D5377" t="s">
        <v>4770</v>
      </c>
    </row>
    <row r="5378" spans="1:4">
      <c r="A5378" t="s">
        <v>10518</v>
      </c>
      <c r="B5378" t="s">
        <v>10519</v>
      </c>
      <c r="C5378" t="s">
        <v>4589</v>
      </c>
      <c r="D5378" t="s">
        <v>4522</v>
      </c>
    </row>
    <row r="5379" spans="1:4">
      <c r="A5379" t="s">
        <v>1194</v>
      </c>
      <c r="B5379" t="s">
        <v>2293</v>
      </c>
      <c r="C5379" t="s">
        <v>4554</v>
      </c>
      <c r="D5379" t="s">
        <v>4551</v>
      </c>
    </row>
    <row r="5380" spans="1:4">
      <c r="A5380" t="s">
        <v>5756</v>
      </c>
      <c r="B5380" t="s">
        <v>5757</v>
      </c>
      <c r="C5380" t="s">
        <v>277</v>
      </c>
      <c r="D5380" t="s">
        <v>4921</v>
      </c>
    </row>
    <row r="5381" spans="1:4">
      <c r="A5381" t="s">
        <v>603</v>
      </c>
      <c r="B5381" t="s">
        <v>1977</v>
      </c>
      <c r="C5381" t="s">
        <v>4554</v>
      </c>
      <c r="D5381" t="s">
        <v>4551</v>
      </c>
    </row>
    <row r="5382" spans="1:4">
      <c r="A5382" t="s">
        <v>6163</v>
      </c>
      <c r="B5382" t="s">
        <v>10520</v>
      </c>
      <c r="C5382" t="s">
        <v>4589</v>
      </c>
      <c r="D5382" t="s">
        <v>4770</v>
      </c>
    </row>
    <row r="5383" spans="1:4">
      <c r="A5383" t="s">
        <v>5407</v>
      </c>
      <c r="B5383" t="s">
        <v>10521</v>
      </c>
      <c r="C5383" t="s">
        <v>277</v>
      </c>
      <c r="D5383" t="s">
        <v>4522</v>
      </c>
    </row>
    <row r="5384" spans="1:4">
      <c r="A5384" t="s">
        <v>10522</v>
      </c>
      <c r="B5384" t="s">
        <v>10523</v>
      </c>
      <c r="C5384" t="s">
        <v>277</v>
      </c>
      <c r="D5384" t="s">
        <v>4522</v>
      </c>
    </row>
    <row r="5385" spans="1:4">
      <c r="A5385" t="s">
        <v>10524</v>
      </c>
      <c r="B5385" t="s">
        <v>10525</v>
      </c>
      <c r="C5385" t="s">
        <v>4589</v>
      </c>
      <c r="D5385" t="s">
        <v>4770</v>
      </c>
    </row>
    <row r="5386" spans="1:4">
      <c r="A5386" t="s">
        <v>1006</v>
      </c>
      <c r="B5386" t="s">
        <v>2193</v>
      </c>
      <c r="C5386" t="s">
        <v>4573</v>
      </c>
      <c r="D5386" t="s">
        <v>4574</v>
      </c>
    </row>
    <row r="5387" spans="1:4">
      <c r="A5387" t="s">
        <v>10526</v>
      </c>
      <c r="B5387" t="s">
        <v>10527</v>
      </c>
      <c r="C5387" t="s">
        <v>4589</v>
      </c>
      <c r="D5387" t="s">
        <v>4522</v>
      </c>
    </row>
    <row r="5388" spans="1:4">
      <c r="A5388" t="s">
        <v>10528</v>
      </c>
      <c r="B5388" t="s">
        <v>10529</v>
      </c>
      <c r="C5388" t="s">
        <v>4589</v>
      </c>
      <c r="D5388" t="s">
        <v>4770</v>
      </c>
    </row>
    <row r="5389" spans="1:4">
      <c r="A5389" t="s">
        <v>10530</v>
      </c>
      <c r="B5389" t="s">
        <v>10531</v>
      </c>
      <c r="C5389" t="s">
        <v>4589</v>
      </c>
      <c r="D5389" t="s">
        <v>4770</v>
      </c>
    </row>
    <row r="5390" spans="1:4">
      <c r="A5390" t="s">
        <v>10532</v>
      </c>
      <c r="B5390" t="s">
        <v>10533</v>
      </c>
      <c r="C5390" t="s">
        <v>4589</v>
      </c>
      <c r="D5390" t="s">
        <v>4522</v>
      </c>
    </row>
    <row r="5391" spans="1:4">
      <c r="A5391" t="s">
        <v>10534</v>
      </c>
      <c r="B5391" t="s">
        <v>10535</v>
      </c>
      <c r="C5391" t="s">
        <v>4554</v>
      </c>
      <c r="D5391" t="s">
        <v>4574</v>
      </c>
    </row>
    <row r="5392" spans="1:4">
      <c r="A5392" t="s">
        <v>10536</v>
      </c>
      <c r="B5392" t="s">
        <v>10537</v>
      </c>
      <c r="C5392" t="s">
        <v>277</v>
      </c>
      <c r="D5392" t="s">
        <v>4574</v>
      </c>
    </row>
    <row r="5393" spans="1:4">
      <c r="A5393" t="s">
        <v>10538</v>
      </c>
      <c r="B5393" t="s">
        <v>10539</v>
      </c>
      <c r="C5393" t="s">
        <v>4589</v>
      </c>
      <c r="D5393" t="s">
        <v>4770</v>
      </c>
    </row>
    <row r="5394" spans="1:4">
      <c r="A5394" t="s">
        <v>10540</v>
      </c>
      <c r="B5394" t="s">
        <v>10541</v>
      </c>
      <c r="C5394" t="s">
        <v>4573</v>
      </c>
      <c r="D5394" t="s">
        <v>4522</v>
      </c>
    </row>
    <row r="5395" spans="1:4">
      <c r="A5395" t="s">
        <v>10542</v>
      </c>
      <c r="B5395" t="s">
        <v>10543</v>
      </c>
      <c r="C5395" t="s">
        <v>4573</v>
      </c>
      <c r="D5395" t="s">
        <v>4522</v>
      </c>
    </row>
    <row r="5396" spans="1:4">
      <c r="A5396" t="s">
        <v>6511</v>
      </c>
      <c r="B5396" t="s">
        <v>6512</v>
      </c>
      <c r="C5396" t="s">
        <v>4521</v>
      </c>
      <c r="D5396" t="s">
        <v>4770</v>
      </c>
    </row>
    <row r="5397" spans="1:4">
      <c r="A5397" t="s">
        <v>10544</v>
      </c>
      <c r="B5397" t="s">
        <v>10545</v>
      </c>
      <c r="C5397" t="s">
        <v>4542</v>
      </c>
      <c r="D5397" t="s">
        <v>4518</v>
      </c>
    </row>
    <row r="5398" spans="1:4">
      <c r="A5398" t="s">
        <v>10546</v>
      </c>
      <c r="B5398" t="s">
        <v>10547</v>
      </c>
      <c r="C5398" t="s">
        <v>4573</v>
      </c>
      <c r="D5398" t="s">
        <v>4522</v>
      </c>
    </row>
    <row r="5399" spans="1:4">
      <c r="A5399" t="s">
        <v>10548</v>
      </c>
      <c r="B5399" t="s">
        <v>10549</v>
      </c>
      <c r="C5399" t="s">
        <v>4589</v>
      </c>
      <c r="D5399" t="s">
        <v>4770</v>
      </c>
    </row>
    <row r="5400" spans="1:4">
      <c r="A5400" t="s">
        <v>6102</v>
      </c>
      <c r="B5400" t="s">
        <v>6103</v>
      </c>
      <c r="C5400" t="s">
        <v>4589</v>
      </c>
      <c r="D5400" t="s">
        <v>4770</v>
      </c>
    </row>
    <row r="5401" spans="1:4">
      <c r="A5401" t="s">
        <v>6220</v>
      </c>
      <c r="B5401" t="s">
        <v>6221</v>
      </c>
      <c r="C5401" t="s">
        <v>4589</v>
      </c>
      <c r="D5401" t="s">
        <v>4770</v>
      </c>
    </row>
    <row r="5402" spans="1:4">
      <c r="A5402" t="s">
        <v>6243</v>
      </c>
      <c r="B5402" t="s">
        <v>6244</v>
      </c>
      <c r="C5402" t="s">
        <v>4589</v>
      </c>
      <c r="D5402" t="s">
        <v>4770</v>
      </c>
    </row>
    <row r="5403" spans="1:4">
      <c r="A5403" t="s">
        <v>1268</v>
      </c>
      <c r="B5403" t="s">
        <v>10550</v>
      </c>
      <c r="C5403" t="s">
        <v>4517</v>
      </c>
      <c r="D5403" t="s">
        <v>4518</v>
      </c>
    </row>
    <row r="5404" spans="1:4">
      <c r="A5404" t="s">
        <v>6184</v>
      </c>
      <c r="B5404" t="s">
        <v>2770</v>
      </c>
      <c r="C5404" t="s">
        <v>2770</v>
      </c>
      <c r="D5404" t="s">
        <v>4770</v>
      </c>
    </row>
    <row r="5405" spans="1:4">
      <c r="A5405" t="s">
        <v>601</v>
      </c>
      <c r="B5405" t="s">
        <v>3388</v>
      </c>
      <c r="C5405" t="s">
        <v>4513</v>
      </c>
      <c r="D5405" t="s">
        <v>4968</v>
      </c>
    </row>
    <row r="5406" spans="1:4">
      <c r="A5406" t="s">
        <v>6170</v>
      </c>
      <c r="B5406" t="s">
        <v>6171</v>
      </c>
      <c r="C5406" t="s">
        <v>4589</v>
      </c>
      <c r="D5406" t="s">
        <v>4770</v>
      </c>
    </row>
    <row r="5407" spans="1:4">
      <c r="A5407" t="s">
        <v>6114</v>
      </c>
      <c r="B5407" t="s">
        <v>6115</v>
      </c>
      <c r="C5407" t="s">
        <v>4589</v>
      </c>
      <c r="D5407" t="s">
        <v>4770</v>
      </c>
    </row>
    <row r="5408" spans="1:4">
      <c r="A5408" t="s">
        <v>6253</v>
      </c>
      <c r="B5408" t="s">
        <v>10551</v>
      </c>
      <c r="C5408" t="s">
        <v>4589</v>
      </c>
      <c r="D5408" t="s">
        <v>4770</v>
      </c>
    </row>
    <row r="5409" spans="1:4">
      <c r="A5409" t="s">
        <v>6257</v>
      </c>
      <c r="B5409" t="s">
        <v>6258</v>
      </c>
      <c r="C5409" t="s">
        <v>4589</v>
      </c>
      <c r="D5409" t="s">
        <v>4770</v>
      </c>
    </row>
    <row r="5410" spans="1:4">
      <c r="A5410" t="s">
        <v>6271</v>
      </c>
      <c r="B5410" t="s">
        <v>6272</v>
      </c>
      <c r="C5410" t="s">
        <v>4589</v>
      </c>
      <c r="D5410" t="s">
        <v>4770</v>
      </c>
    </row>
    <row r="5411" spans="1:4">
      <c r="A5411" t="s">
        <v>6506</v>
      </c>
      <c r="B5411" t="s">
        <v>6507</v>
      </c>
      <c r="C5411" t="s">
        <v>4665</v>
      </c>
      <c r="D5411" t="s">
        <v>4770</v>
      </c>
    </row>
    <row r="5412" spans="1:4">
      <c r="A5412" t="s">
        <v>10552</v>
      </c>
      <c r="B5412" t="s">
        <v>2770</v>
      </c>
      <c r="C5412" t="s">
        <v>4589</v>
      </c>
      <c r="D5412" t="s">
        <v>4770</v>
      </c>
    </row>
    <row r="5413" spans="1:4">
      <c r="A5413" t="s">
        <v>7075</v>
      </c>
      <c r="B5413" t="s">
        <v>7076</v>
      </c>
      <c r="C5413" t="s">
        <v>277</v>
      </c>
      <c r="D5413" t="s">
        <v>4921</v>
      </c>
    </row>
    <row r="5414" spans="1:4">
      <c r="A5414" t="s">
        <v>6251</v>
      </c>
      <c r="B5414" t="s">
        <v>6252</v>
      </c>
      <c r="C5414" t="s">
        <v>4589</v>
      </c>
      <c r="D5414" t="s">
        <v>4770</v>
      </c>
    </row>
    <row r="5415" spans="1:4">
      <c r="A5415" t="s">
        <v>6255</v>
      </c>
      <c r="B5415" t="s">
        <v>6256</v>
      </c>
      <c r="C5415" t="s">
        <v>4589</v>
      </c>
      <c r="D5415" t="s">
        <v>4770</v>
      </c>
    </row>
    <row r="5416" spans="1:4">
      <c r="A5416" t="s">
        <v>6021</v>
      </c>
      <c r="B5416" t="s">
        <v>6022</v>
      </c>
      <c r="C5416" t="s">
        <v>4589</v>
      </c>
      <c r="D5416" t="s">
        <v>4770</v>
      </c>
    </row>
    <row r="5417" spans="1:4">
      <c r="A5417" t="s">
        <v>1195</v>
      </c>
      <c r="B5417" t="s">
        <v>2294</v>
      </c>
      <c r="C5417" t="s">
        <v>4554</v>
      </c>
      <c r="D5417" t="s">
        <v>4551</v>
      </c>
    </row>
    <row r="5418" spans="1:4">
      <c r="A5418" t="s">
        <v>153</v>
      </c>
      <c r="B5418" t="s">
        <v>513</v>
      </c>
      <c r="C5418" t="s">
        <v>4589</v>
      </c>
      <c r="D5418" t="s">
        <v>4770</v>
      </c>
    </row>
    <row r="5419" spans="1:4">
      <c r="A5419" t="s">
        <v>1287</v>
      </c>
      <c r="B5419" t="s">
        <v>10553</v>
      </c>
      <c r="C5419" t="s">
        <v>4542</v>
      </c>
      <c r="D5419" t="s">
        <v>4518</v>
      </c>
    </row>
    <row r="5420" spans="1:4">
      <c r="A5420" t="s">
        <v>9650</v>
      </c>
      <c r="B5420" t="s">
        <v>503</v>
      </c>
      <c r="C5420" t="s">
        <v>277</v>
      </c>
      <c r="D5420" t="s">
        <v>4522</v>
      </c>
    </row>
    <row r="5421" spans="1:4">
      <c r="A5421" t="s">
        <v>655</v>
      </c>
      <c r="B5421" t="s">
        <v>2010</v>
      </c>
      <c r="C5421" t="s">
        <v>4589</v>
      </c>
      <c r="D5421" t="s">
        <v>4770</v>
      </c>
    </row>
    <row r="5422" spans="1:4">
      <c r="A5422" t="s">
        <v>93</v>
      </c>
      <c r="B5422" t="s">
        <v>453</v>
      </c>
      <c r="C5422" t="s">
        <v>4589</v>
      </c>
      <c r="D5422" t="s">
        <v>4770</v>
      </c>
    </row>
    <row r="5423" spans="1:4">
      <c r="A5423" t="s">
        <v>6599</v>
      </c>
      <c r="B5423" t="s">
        <v>6600</v>
      </c>
      <c r="C5423" t="s">
        <v>4521</v>
      </c>
      <c r="D5423" t="s">
        <v>4770</v>
      </c>
    </row>
    <row r="5424" spans="1:4">
      <c r="A5424" t="s">
        <v>6212</v>
      </c>
      <c r="B5424" t="s">
        <v>6213</v>
      </c>
      <c r="C5424" t="s">
        <v>2770</v>
      </c>
      <c r="D5424" t="s">
        <v>4551</v>
      </c>
    </row>
    <row r="5425" spans="1:4">
      <c r="A5425" t="s">
        <v>6134</v>
      </c>
      <c r="B5425" t="s">
        <v>6135</v>
      </c>
      <c r="C5425" t="s">
        <v>277</v>
      </c>
      <c r="D5425" t="s">
        <v>4770</v>
      </c>
    </row>
    <row r="5426" spans="1:4">
      <c r="A5426" t="s">
        <v>10554</v>
      </c>
      <c r="B5426" t="s">
        <v>10555</v>
      </c>
      <c r="C5426" t="s">
        <v>277</v>
      </c>
      <c r="D5426" t="s">
        <v>4968</v>
      </c>
    </row>
    <row r="5427" spans="1:4">
      <c r="A5427" t="s">
        <v>10556</v>
      </c>
      <c r="B5427" t="s">
        <v>2770</v>
      </c>
      <c r="C5427" t="s">
        <v>4589</v>
      </c>
      <c r="D5427" t="s">
        <v>4770</v>
      </c>
    </row>
    <row r="5428" spans="1:4">
      <c r="A5428" t="s">
        <v>10557</v>
      </c>
      <c r="B5428" t="s">
        <v>10558</v>
      </c>
      <c r="C5428" t="s">
        <v>4589</v>
      </c>
      <c r="D5428" t="s">
        <v>4770</v>
      </c>
    </row>
    <row r="5429" spans="1:4">
      <c r="A5429" t="s">
        <v>10559</v>
      </c>
      <c r="B5429" t="s">
        <v>2770</v>
      </c>
      <c r="C5429" t="s">
        <v>2770</v>
      </c>
      <c r="D5429" t="s">
        <v>4555</v>
      </c>
    </row>
    <row r="5430" spans="1:4">
      <c r="A5430" t="s">
        <v>10560</v>
      </c>
      <c r="B5430" t="s">
        <v>2770</v>
      </c>
      <c r="C5430" t="s">
        <v>2770</v>
      </c>
      <c r="D5430" t="s">
        <v>4555</v>
      </c>
    </row>
    <row r="5431" spans="1:4">
      <c r="A5431" t="s">
        <v>10561</v>
      </c>
      <c r="B5431" t="s">
        <v>2770</v>
      </c>
      <c r="C5431" t="s">
        <v>2770</v>
      </c>
      <c r="D5431" t="s">
        <v>4522</v>
      </c>
    </row>
    <row r="5432" spans="1:4">
      <c r="A5432" t="s">
        <v>10562</v>
      </c>
      <c r="B5432" t="s">
        <v>2770</v>
      </c>
      <c r="C5432" t="s">
        <v>2770</v>
      </c>
      <c r="D5432" t="s">
        <v>4518</v>
      </c>
    </row>
    <row r="5433" spans="1:4">
      <c r="A5433" t="s">
        <v>10563</v>
      </c>
      <c r="B5433" t="s">
        <v>2770</v>
      </c>
      <c r="C5433" t="s">
        <v>2770</v>
      </c>
      <c r="D5433" t="s">
        <v>4555</v>
      </c>
    </row>
    <row r="5434" spans="1:4">
      <c r="A5434" t="s">
        <v>10564</v>
      </c>
      <c r="B5434" t="s">
        <v>2770</v>
      </c>
      <c r="C5434" t="s">
        <v>2770</v>
      </c>
      <c r="D5434" t="s">
        <v>4555</v>
      </c>
    </row>
    <row r="5435" spans="1:4">
      <c r="A5435" t="s">
        <v>10565</v>
      </c>
      <c r="B5435" t="s">
        <v>2770</v>
      </c>
      <c r="C5435" t="s">
        <v>2770</v>
      </c>
      <c r="D5435" t="s">
        <v>4770</v>
      </c>
    </row>
    <row r="5436" spans="1:4">
      <c r="A5436" t="s">
        <v>601</v>
      </c>
      <c r="B5436" t="s">
        <v>2770</v>
      </c>
      <c r="C5436" t="s">
        <v>2770</v>
      </c>
      <c r="D5436" t="s">
        <v>4514</v>
      </c>
    </row>
    <row r="5437" spans="1:4">
      <c r="A5437" t="s">
        <v>10566</v>
      </c>
      <c r="B5437" t="s">
        <v>10567</v>
      </c>
      <c r="C5437" t="s">
        <v>4517</v>
      </c>
      <c r="D5437" t="s">
        <v>4518</v>
      </c>
    </row>
    <row r="5438" spans="1:4">
      <c r="A5438" t="s">
        <v>10568</v>
      </c>
      <c r="B5438" t="s">
        <v>10569</v>
      </c>
      <c r="C5438" t="s">
        <v>4554</v>
      </c>
      <c r="D5438" t="s">
        <v>4522</v>
      </c>
    </row>
    <row r="5439" spans="1:4">
      <c r="A5439" t="s">
        <v>10570</v>
      </c>
      <c r="B5439" t="s">
        <v>10571</v>
      </c>
      <c r="C5439" t="s">
        <v>4573</v>
      </c>
      <c r="D5439" t="s">
        <v>4574</v>
      </c>
    </row>
    <row r="5440" spans="1:4">
      <c r="A5440" t="s">
        <v>10572</v>
      </c>
      <c r="B5440" t="s">
        <v>10573</v>
      </c>
      <c r="C5440" t="s">
        <v>4554</v>
      </c>
      <c r="D5440" t="s">
        <v>4551</v>
      </c>
    </row>
    <row r="5441" spans="1:4">
      <c r="A5441" t="s">
        <v>10574</v>
      </c>
      <c r="B5441" t="s">
        <v>10575</v>
      </c>
      <c r="C5441" t="s">
        <v>4573</v>
      </c>
      <c r="D5441" t="s">
        <v>4574</v>
      </c>
    </row>
    <row r="5442" spans="1:4">
      <c r="A5442" t="s">
        <v>10576</v>
      </c>
      <c r="B5442" t="s">
        <v>10577</v>
      </c>
      <c r="C5442" t="s">
        <v>4554</v>
      </c>
      <c r="D5442" t="s">
        <v>4551</v>
      </c>
    </row>
    <row r="5443" spans="1:4">
      <c r="A5443" t="s">
        <v>10578</v>
      </c>
      <c r="B5443" t="s">
        <v>10577</v>
      </c>
      <c r="C5443" t="s">
        <v>4554</v>
      </c>
      <c r="D5443" t="s">
        <v>4551</v>
      </c>
    </row>
    <row r="5444" spans="1:4">
      <c r="A5444" t="s">
        <v>10579</v>
      </c>
      <c r="B5444" t="s">
        <v>10580</v>
      </c>
      <c r="C5444" t="s">
        <v>4517</v>
      </c>
      <c r="D5444" t="s">
        <v>4518</v>
      </c>
    </row>
    <row r="5445" spans="1:4">
      <c r="A5445" t="s">
        <v>10581</v>
      </c>
      <c r="B5445" t="s">
        <v>10582</v>
      </c>
      <c r="C5445" t="s">
        <v>4554</v>
      </c>
      <c r="D5445" t="s">
        <v>4551</v>
      </c>
    </row>
    <row r="5446" spans="1:4">
      <c r="A5446" t="s">
        <v>10583</v>
      </c>
      <c r="B5446" t="s">
        <v>10584</v>
      </c>
      <c r="C5446" t="s">
        <v>4554</v>
      </c>
      <c r="D5446" t="s">
        <v>4551</v>
      </c>
    </row>
    <row r="5447" spans="1:4">
      <c r="A5447" t="s">
        <v>10585</v>
      </c>
      <c r="B5447" t="s">
        <v>10586</v>
      </c>
      <c r="C5447" t="s">
        <v>4554</v>
      </c>
      <c r="D5447" t="s">
        <v>4551</v>
      </c>
    </row>
    <row r="5448" spans="1:4">
      <c r="A5448" t="s">
        <v>10587</v>
      </c>
      <c r="B5448" t="s">
        <v>10588</v>
      </c>
      <c r="C5448" t="s">
        <v>4573</v>
      </c>
      <c r="D5448" t="s">
        <v>4574</v>
      </c>
    </row>
    <row r="5449" spans="1:4">
      <c r="A5449" t="s">
        <v>10589</v>
      </c>
      <c r="B5449" t="s">
        <v>10590</v>
      </c>
      <c r="C5449" t="s">
        <v>4554</v>
      </c>
      <c r="D5449" t="s">
        <v>4551</v>
      </c>
    </row>
    <row r="5450" spans="1:4">
      <c r="A5450" t="s">
        <v>10591</v>
      </c>
      <c r="B5450" t="s">
        <v>10592</v>
      </c>
      <c r="C5450" t="s">
        <v>4554</v>
      </c>
      <c r="D5450" t="s">
        <v>4551</v>
      </c>
    </row>
    <row r="5451" spans="1:4">
      <c r="A5451" t="s">
        <v>10593</v>
      </c>
      <c r="B5451" t="s">
        <v>10594</v>
      </c>
      <c r="C5451" t="s">
        <v>4554</v>
      </c>
      <c r="D5451" t="s">
        <v>4551</v>
      </c>
    </row>
    <row r="5452" spans="1:4">
      <c r="A5452" t="s">
        <v>10595</v>
      </c>
      <c r="B5452" t="s">
        <v>10596</v>
      </c>
      <c r="C5452" t="s">
        <v>4554</v>
      </c>
      <c r="D5452" t="s">
        <v>4551</v>
      </c>
    </row>
    <row r="5453" spans="1:4">
      <c r="A5453" t="s">
        <v>10597</v>
      </c>
      <c r="B5453" t="s">
        <v>10598</v>
      </c>
      <c r="C5453" t="s">
        <v>4573</v>
      </c>
      <c r="D5453" t="s">
        <v>4574</v>
      </c>
    </row>
    <row r="5454" spans="1:4">
      <c r="A5454" t="s">
        <v>10599</v>
      </c>
      <c r="B5454" t="s">
        <v>10600</v>
      </c>
      <c r="C5454" t="s">
        <v>4554</v>
      </c>
      <c r="D5454" t="s">
        <v>4574</v>
      </c>
    </row>
    <row r="5455" spans="1:4">
      <c r="A5455" t="s">
        <v>10601</v>
      </c>
      <c r="B5455" t="s">
        <v>10602</v>
      </c>
      <c r="C5455" t="s">
        <v>4665</v>
      </c>
      <c r="D5455" t="s">
        <v>4522</v>
      </c>
    </row>
    <row r="5456" spans="1:4">
      <c r="A5456" t="s">
        <v>10603</v>
      </c>
      <c r="B5456" t="s">
        <v>10604</v>
      </c>
      <c r="C5456" t="s">
        <v>4554</v>
      </c>
      <c r="D5456" t="s">
        <v>4551</v>
      </c>
    </row>
    <row r="5457" spans="1:4">
      <c r="A5457" t="s">
        <v>10605</v>
      </c>
      <c r="B5457" t="s">
        <v>10606</v>
      </c>
      <c r="C5457" t="s">
        <v>4554</v>
      </c>
      <c r="D5457" t="s">
        <v>4551</v>
      </c>
    </row>
    <row r="5458" spans="1:4">
      <c r="A5458" t="s">
        <v>6114</v>
      </c>
      <c r="B5458" t="s">
        <v>6115</v>
      </c>
      <c r="C5458" t="s">
        <v>4589</v>
      </c>
      <c r="D5458" t="s">
        <v>4770</v>
      </c>
    </row>
    <row r="5459" spans="1:4">
      <c r="A5459" t="s">
        <v>6253</v>
      </c>
      <c r="B5459" t="s">
        <v>6254</v>
      </c>
      <c r="C5459" t="s">
        <v>4589</v>
      </c>
      <c r="D5459" t="s">
        <v>4770</v>
      </c>
    </row>
    <row r="5460" spans="1:4">
      <c r="A5460" t="s">
        <v>6257</v>
      </c>
      <c r="B5460" t="s">
        <v>6258</v>
      </c>
      <c r="C5460" t="s">
        <v>4589</v>
      </c>
      <c r="D5460" t="s">
        <v>4770</v>
      </c>
    </row>
    <row r="5461" spans="1:4">
      <c r="A5461" t="s">
        <v>6251</v>
      </c>
      <c r="B5461" t="s">
        <v>6252</v>
      </c>
      <c r="C5461" t="s">
        <v>4589</v>
      </c>
      <c r="D5461" t="s">
        <v>4770</v>
      </c>
    </row>
    <row r="5462" spans="1:4">
      <c r="A5462" t="s">
        <v>10607</v>
      </c>
      <c r="B5462" t="s">
        <v>10608</v>
      </c>
      <c r="C5462" t="s">
        <v>4573</v>
      </c>
      <c r="D5462" t="s">
        <v>4574</v>
      </c>
    </row>
    <row r="5463" spans="1:4">
      <c r="A5463" t="s">
        <v>10609</v>
      </c>
      <c r="B5463" t="s">
        <v>10610</v>
      </c>
      <c r="C5463" t="s">
        <v>4554</v>
      </c>
      <c r="D5463" t="s">
        <v>4551</v>
      </c>
    </row>
    <row r="5464" spans="1:4">
      <c r="A5464" t="s">
        <v>10611</v>
      </c>
      <c r="B5464" t="s">
        <v>10612</v>
      </c>
      <c r="C5464" t="s">
        <v>4554</v>
      </c>
      <c r="D5464" t="s">
        <v>4551</v>
      </c>
    </row>
    <row r="5465" spans="1:4">
      <c r="A5465" t="s">
        <v>10613</v>
      </c>
      <c r="B5465" t="s">
        <v>10614</v>
      </c>
      <c r="C5465" t="s">
        <v>4554</v>
      </c>
      <c r="D5465" t="s">
        <v>4551</v>
      </c>
    </row>
    <row r="5466" spans="1:4">
      <c r="A5466" t="s">
        <v>10615</v>
      </c>
      <c r="B5466" t="s">
        <v>10616</v>
      </c>
      <c r="C5466" t="s">
        <v>4573</v>
      </c>
      <c r="D5466" t="s">
        <v>4574</v>
      </c>
    </row>
    <row r="5467" spans="1:4">
      <c r="A5467" t="s">
        <v>10617</v>
      </c>
      <c r="B5467" t="s">
        <v>10618</v>
      </c>
      <c r="C5467" t="s">
        <v>4573</v>
      </c>
      <c r="D5467" t="s">
        <v>4574</v>
      </c>
    </row>
    <row r="5468" spans="1:4">
      <c r="A5468" t="s">
        <v>10619</v>
      </c>
      <c r="B5468" t="s">
        <v>10620</v>
      </c>
      <c r="C5468" t="s">
        <v>4573</v>
      </c>
      <c r="D5468" t="s">
        <v>4574</v>
      </c>
    </row>
    <row r="5469" spans="1:4">
      <c r="A5469" t="s">
        <v>10621</v>
      </c>
      <c r="B5469" t="s">
        <v>10622</v>
      </c>
      <c r="C5469" t="s">
        <v>4573</v>
      </c>
      <c r="D5469" t="s">
        <v>4574</v>
      </c>
    </row>
    <row r="5470" spans="1:4">
      <c r="A5470" t="s">
        <v>10623</v>
      </c>
      <c r="B5470" t="s">
        <v>10624</v>
      </c>
      <c r="C5470" t="s">
        <v>4573</v>
      </c>
      <c r="D5470" t="s">
        <v>4574</v>
      </c>
    </row>
    <row r="5471" spans="1:4">
      <c r="A5471" t="s">
        <v>10625</v>
      </c>
      <c r="B5471" t="s">
        <v>10626</v>
      </c>
      <c r="C5471" t="s">
        <v>4573</v>
      </c>
      <c r="D5471" t="s">
        <v>4574</v>
      </c>
    </row>
    <row r="5472" spans="1:4">
      <c r="A5472" t="s">
        <v>10627</v>
      </c>
      <c r="B5472" t="s">
        <v>10628</v>
      </c>
      <c r="C5472" t="s">
        <v>4554</v>
      </c>
      <c r="D5472" t="s">
        <v>4551</v>
      </c>
    </row>
    <row r="5473" spans="1:4">
      <c r="A5473" t="s">
        <v>10629</v>
      </c>
      <c r="B5473" t="s">
        <v>10630</v>
      </c>
      <c r="C5473" t="s">
        <v>4554</v>
      </c>
      <c r="D5473" t="s">
        <v>4551</v>
      </c>
    </row>
    <row r="5474" spans="1:4">
      <c r="A5474" t="s">
        <v>10631</v>
      </c>
      <c r="B5474" t="s">
        <v>10632</v>
      </c>
      <c r="C5474" t="s">
        <v>4554</v>
      </c>
      <c r="D5474" t="s">
        <v>4551</v>
      </c>
    </row>
    <row r="5475" spans="1:4">
      <c r="A5475" t="s">
        <v>10633</v>
      </c>
      <c r="B5475" t="s">
        <v>10634</v>
      </c>
      <c r="C5475" t="s">
        <v>4665</v>
      </c>
      <c r="D5475" t="s">
        <v>4921</v>
      </c>
    </row>
    <row r="5476" spans="1:4">
      <c r="A5476" t="s">
        <v>6021</v>
      </c>
      <c r="B5476" t="s">
        <v>6022</v>
      </c>
      <c r="C5476" t="s">
        <v>4589</v>
      </c>
      <c r="D5476" t="s">
        <v>4770</v>
      </c>
    </row>
    <row r="5477" spans="1:4">
      <c r="A5477" t="s">
        <v>6255</v>
      </c>
      <c r="B5477" t="s">
        <v>6256</v>
      </c>
      <c r="C5477" t="s">
        <v>4589</v>
      </c>
      <c r="D5477" t="s">
        <v>4770</v>
      </c>
    </row>
    <row r="5478" spans="1:4">
      <c r="A5478" t="s">
        <v>6198</v>
      </c>
      <c r="B5478" t="s">
        <v>6199</v>
      </c>
      <c r="C5478" t="s">
        <v>4589</v>
      </c>
      <c r="D5478" t="s">
        <v>4770</v>
      </c>
    </row>
    <row r="5479" spans="1:4">
      <c r="A5479" t="s">
        <v>599</v>
      </c>
      <c r="B5479" t="s">
        <v>1974</v>
      </c>
      <c r="C5479" t="s">
        <v>4517</v>
      </c>
      <c r="D5479" t="s">
        <v>4518</v>
      </c>
    </row>
    <row r="5480" spans="1:4">
      <c r="A5480" t="s">
        <v>10635</v>
      </c>
      <c r="B5480" t="s">
        <v>2770</v>
      </c>
      <c r="C5480" t="s">
        <v>4554</v>
      </c>
      <c r="D5480" t="s">
        <v>4551</v>
      </c>
    </row>
    <row r="5481" spans="1:4">
      <c r="A5481" t="s">
        <v>10636</v>
      </c>
      <c r="B5481" t="s">
        <v>2770</v>
      </c>
      <c r="C5481" t="s">
        <v>4554</v>
      </c>
      <c r="D5481" t="s">
        <v>4551</v>
      </c>
    </row>
    <row r="5482" spans="1:4">
      <c r="A5482" t="s">
        <v>10637</v>
      </c>
      <c r="B5482" t="s">
        <v>2770</v>
      </c>
      <c r="C5482" t="s">
        <v>4554</v>
      </c>
      <c r="D5482" t="s">
        <v>4574</v>
      </c>
    </row>
    <row r="5483" spans="1:4">
      <c r="A5483" t="s">
        <v>10638</v>
      </c>
      <c r="B5483" t="s">
        <v>10639</v>
      </c>
      <c r="C5483" t="s">
        <v>4573</v>
      </c>
      <c r="D5483" t="s">
        <v>4574</v>
      </c>
    </row>
    <row r="5484" spans="1:4">
      <c r="A5484" t="s">
        <v>601</v>
      </c>
      <c r="B5484" t="s">
        <v>2770</v>
      </c>
      <c r="C5484" t="s">
        <v>2770</v>
      </c>
      <c r="D5484" t="s">
        <v>4514</v>
      </c>
    </row>
    <row r="5485" spans="1:4">
      <c r="A5485" t="s">
        <v>10640</v>
      </c>
      <c r="B5485" t="s">
        <v>10641</v>
      </c>
      <c r="C5485" t="s">
        <v>4554</v>
      </c>
      <c r="D5485" t="s">
        <v>4551</v>
      </c>
    </row>
    <row r="5486" spans="1:4">
      <c r="A5486" t="s">
        <v>10642</v>
      </c>
      <c r="B5486" t="s">
        <v>2770</v>
      </c>
      <c r="C5486" t="s">
        <v>4554</v>
      </c>
      <c r="D5486" t="s">
        <v>4551</v>
      </c>
    </row>
    <row r="5487" spans="1:4">
      <c r="A5487" t="s">
        <v>10643</v>
      </c>
      <c r="B5487" t="s">
        <v>10644</v>
      </c>
      <c r="C5487" t="s">
        <v>4589</v>
      </c>
      <c r="D5487" t="s">
        <v>4770</v>
      </c>
    </row>
    <row r="5488" spans="1:4">
      <c r="A5488" t="s">
        <v>10645</v>
      </c>
      <c r="B5488" t="s">
        <v>10646</v>
      </c>
      <c r="C5488" t="s">
        <v>4589</v>
      </c>
      <c r="D5488" t="s">
        <v>4770</v>
      </c>
    </row>
    <row r="5489" spans="1:4">
      <c r="A5489" t="s">
        <v>4584</v>
      </c>
      <c r="B5489" t="s">
        <v>10647</v>
      </c>
      <c r="C5489" t="s">
        <v>2770</v>
      </c>
      <c r="D5489" t="s">
        <v>4522</v>
      </c>
    </row>
    <row r="5490" spans="1:4">
      <c r="A5490" t="s">
        <v>8295</v>
      </c>
      <c r="B5490" t="s">
        <v>10648</v>
      </c>
      <c r="C5490" t="s">
        <v>2770</v>
      </c>
      <c r="D5490" t="s">
        <v>4522</v>
      </c>
    </row>
    <row r="5491" spans="1:4">
      <c r="A5491" t="s">
        <v>10649</v>
      </c>
      <c r="B5491" t="s">
        <v>2770</v>
      </c>
      <c r="C5491" t="s">
        <v>4521</v>
      </c>
      <c r="D5491" t="s">
        <v>4921</v>
      </c>
    </row>
    <row r="5492" spans="1:4">
      <c r="A5492" t="s">
        <v>10561</v>
      </c>
      <c r="B5492" t="s">
        <v>10650</v>
      </c>
      <c r="C5492" t="s">
        <v>4513</v>
      </c>
      <c r="D5492" t="s">
        <v>4514</v>
      </c>
    </row>
    <row r="5493" spans="1:4">
      <c r="A5493" t="s">
        <v>10651</v>
      </c>
      <c r="B5493" t="s">
        <v>10652</v>
      </c>
      <c r="C5493" t="s">
        <v>4513</v>
      </c>
      <c r="D5493" t="s">
        <v>4514</v>
      </c>
    </row>
    <row r="5494" spans="1:4">
      <c r="A5494" t="s">
        <v>5709</v>
      </c>
      <c r="B5494" t="s">
        <v>10653</v>
      </c>
      <c r="C5494" t="s">
        <v>4513</v>
      </c>
      <c r="D5494" t="s">
        <v>4514</v>
      </c>
    </row>
    <row r="5495" spans="1:4">
      <c r="A5495" t="s">
        <v>10654</v>
      </c>
      <c r="B5495" t="s">
        <v>2770</v>
      </c>
      <c r="C5495" t="s">
        <v>4517</v>
      </c>
      <c r="D5495" t="s">
        <v>4518</v>
      </c>
    </row>
    <row r="5496" spans="1:4">
      <c r="A5496" t="s">
        <v>10655</v>
      </c>
      <c r="B5496" t="s">
        <v>2770</v>
      </c>
      <c r="C5496" t="s">
        <v>4513</v>
      </c>
      <c r="D5496" t="s">
        <v>4514</v>
      </c>
    </row>
    <row r="5497" spans="1:4">
      <c r="A5497" t="s">
        <v>1688</v>
      </c>
      <c r="B5497" t="s">
        <v>2770</v>
      </c>
      <c r="C5497" t="s">
        <v>4517</v>
      </c>
      <c r="D5497" t="s">
        <v>4518</v>
      </c>
    </row>
    <row r="5498" spans="1:4">
      <c r="A5498" t="s">
        <v>10656</v>
      </c>
      <c r="B5498" t="s">
        <v>10657</v>
      </c>
      <c r="C5498" t="s">
        <v>2770</v>
      </c>
      <c r="D5498" t="s">
        <v>4522</v>
      </c>
    </row>
    <row r="5499" spans="1:4">
      <c r="A5499" t="s">
        <v>10658</v>
      </c>
      <c r="B5499" t="s">
        <v>10659</v>
      </c>
      <c r="C5499" t="s">
        <v>4513</v>
      </c>
      <c r="D5499" t="s">
        <v>4514</v>
      </c>
    </row>
    <row r="5500" spans="1:4">
      <c r="A5500" t="s">
        <v>10660</v>
      </c>
      <c r="B5500" t="s">
        <v>10661</v>
      </c>
      <c r="C5500" t="s">
        <v>2770</v>
      </c>
      <c r="D5500" t="s">
        <v>4522</v>
      </c>
    </row>
    <row r="5501" spans="1:4">
      <c r="A5501" t="s">
        <v>10662</v>
      </c>
      <c r="B5501" t="s">
        <v>2770</v>
      </c>
      <c r="C5501" t="s">
        <v>4521</v>
      </c>
      <c r="D5501" t="s">
        <v>4921</v>
      </c>
    </row>
    <row r="5502" spans="1:4">
      <c r="A5502" t="s">
        <v>10091</v>
      </c>
      <c r="B5502" t="s">
        <v>10663</v>
      </c>
      <c r="C5502" t="s">
        <v>4517</v>
      </c>
      <c r="D5502" t="s">
        <v>4518</v>
      </c>
    </row>
    <row r="5503" spans="1:4">
      <c r="A5503" t="s">
        <v>8379</v>
      </c>
      <c r="B5503" t="s">
        <v>10664</v>
      </c>
      <c r="C5503" t="s">
        <v>2770</v>
      </c>
      <c r="D5503" t="s">
        <v>4522</v>
      </c>
    </row>
    <row r="5504" spans="1:4">
      <c r="A5504" t="s">
        <v>601</v>
      </c>
      <c r="B5504" t="s">
        <v>5000</v>
      </c>
      <c r="C5504" t="s">
        <v>4513</v>
      </c>
      <c r="D5504" t="s">
        <v>4514</v>
      </c>
    </row>
    <row r="5505" spans="1:4">
      <c r="A5505" t="s">
        <v>10665</v>
      </c>
      <c r="B5505" t="s">
        <v>10666</v>
      </c>
      <c r="C5505" t="s">
        <v>4586</v>
      </c>
      <c r="D5505" t="s">
        <v>4522</v>
      </c>
    </row>
    <row r="5506" spans="1:4">
      <c r="A5506" t="s">
        <v>10667</v>
      </c>
      <c r="B5506" t="s">
        <v>10668</v>
      </c>
      <c r="C5506" t="s">
        <v>4589</v>
      </c>
      <c r="D5506" t="s">
        <v>4770</v>
      </c>
    </row>
    <row r="5507" spans="1:4">
      <c r="A5507" t="s">
        <v>10669</v>
      </c>
      <c r="B5507" t="s">
        <v>10670</v>
      </c>
      <c r="C5507" t="s">
        <v>4513</v>
      </c>
      <c r="D5507" t="s">
        <v>4514</v>
      </c>
    </row>
    <row r="5508" spans="1:4">
      <c r="A5508" t="s">
        <v>600</v>
      </c>
      <c r="B5508" t="s">
        <v>5000</v>
      </c>
      <c r="C5508" t="s">
        <v>4513</v>
      </c>
      <c r="D5508" t="s">
        <v>4514</v>
      </c>
    </row>
    <row r="5509" spans="1:4">
      <c r="A5509" t="s">
        <v>10671</v>
      </c>
      <c r="B5509" t="s">
        <v>2770</v>
      </c>
      <c r="C5509" t="s">
        <v>4513</v>
      </c>
      <c r="D5509" t="s">
        <v>4514</v>
      </c>
    </row>
    <row r="5510" spans="1:4">
      <c r="A5510" t="s">
        <v>10672</v>
      </c>
      <c r="B5510" t="s">
        <v>10673</v>
      </c>
      <c r="C5510" t="s">
        <v>4517</v>
      </c>
      <c r="D5510" t="s">
        <v>4518</v>
      </c>
    </row>
    <row r="5511" spans="1:4">
      <c r="A5511" t="s">
        <v>10674</v>
      </c>
      <c r="B5511" t="s">
        <v>2770</v>
      </c>
      <c r="C5511" t="s">
        <v>4513</v>
      </c>
      <c r="D5511" t="s">
        <v>4514</v>
      </c>
    </row>
    <row r="5512" spans="1:4">
      <c r="A5512" t="s">
        <v>2707</v>
      </c>
      <c r="B5512" t="s">
        <v>9378</v>
      </c>
      <c r="C5512" t="s">
        <v>4513</v>
      </c>
      <c r="D5512" t="s">
        <v>4514</v>
      </c>
    </row>
    <row r="5513" spans="1:4">
      <c r="A5513" t="s">
        <v>8252</v>
      </c>
      <c r="B5513" t="s">
        <v>10675</v>
      </c>
      <c r="C5513" t="s">
        <v>2770</v>
      </c>
      <c r="D5513" t="s">
        <v>4522</v>
      </c>
    </row>
    <row r="5514" spans="1:4">
      <c r="A5514" t="s">
        <v>8269</v>
      </c>
      <c r="B5514" t="s">
        <v>10676</v>
      </c>
      <c r="C5514" t="s">
        <v>2770</v>
      </c>
      <c r="D5514" t="s">
        <v>4522</v>
      </c>
    </row>
    <row r="5515" spans="1:4">
      <c r="A5515" t="s">
        <v>10677</v>
      </c>
      <c r="B5515" t="s">
        <v>10678</v>
      </c>
      <c r="C5515" t="s">
        <v>4513</v>
      </c>
      <c r="D5515" t="s">
        <v>4514</v>
      </c>
    </row>
    <row r="5516" spans="1:4">
      <c r="A5516" t="s">
        <v>10679</v>
      </c>
      <c r="B5516" t="s">
        <v>10680</v>
      </c>
      <c r="C5516" t="s">
        <v>4513</v>
      </c>
      <c r="D5516" t="s">
        <v>4514</v>
      </c>
    </row>
    <row r="5517" spans="1:4">
      <c r="A5517" t="s">
        <v>10681</v>
      </c>
      <c r="B5517" t="s">
        <v>2770</v>
      </c>
      <c r="C5517" t="s">
        <v>2770</v>
      </c>
      <c r="D5517" t="s">
        <v>4522</v>
      </c>
    </row>
    <row r="5518" spans="1:4">
      <c r="A5518" t="s">
        <v>8294</v>
      </c>
      <c r="B5518" t="s">
        <v>2770</v>
      </c>
      <c r="C5518" t="s">
        <v>2770</v>
      </c>
      <c r="D5518" t="s">
        <v>4522</v>
      </c>
    </row>
    <row r="5519" spans="1:4">
      <c r="A5519" t="s">
        <v>10682</v>
      </c>
      <c r="B5519" t="s">
        <v>2770</v>
      </c>
      <c r="C5519" t="s">
        <v>2770</v>
      </c>
      <c r="D5519" t="s">
        <v>2770</v>
      </c>
    </row>
    <row r="5520" spans="1:4">
      <c r="A5520" t="s">
        <v>10683</v>
      </c>
      <c r="B5520" t="s">
        <v>2770</v>
      </c>
      <c r="C5520" t="s">
        <v>2770</v>
      </c>
      <c r="D5520" t="s">
        <v>2770</v>
      </c>
    </row>
    <row r="5521" spans="1:4">
      <c r="A5521" t="s">
        <v>10684</v>
      </c>
      <c r="B5521" t="s">
        <v>2770</v>
      </c>
      <c r="C5521" t="s">
        <v>2770</v>
      </c>
      <c r="D5521" t="s">
        <v>2770</v>
      </c>
    </row>
    <row r="5522" spans="1:4">
      <c r="A5522" t="s">
        <v>10685</v>
      </c>
      <c r="B5522" t="s">
        <v>2770</v>
      </c>
      <c r="C5522" t="s">
        <v>2770</v>
      </c>
      <c r="D5522" t="s">
        <v>2770</v>
      </c>
    </row>
    <row r="5523" spans="1:4">
      <c r="A5523" t="s">
        <v>10686</v>
      </c>
      <c r="B5523" t="s">
        <v>2770</v>
      </c>
      <c r="C5523" t="s">
        <v>2770</v>
      </c>
      <c r="D5523" t="s">
        <v>2770</v>
      </c>
    </row>
    <row r="5524" spans="1:4">
      <c r="A5524" t="s">
        <v>10687</v>
      </c>
      <c r="B5524" t="s">
        <v>2770</v>
      </c>
      <c r="C5524" t="s">
        <v>2770</v>
      </c>
      <c r="D5524" t="s">
        <v>2770</v>
      </c>
    </row>
    <row r="5525" spans="1:4">
      <c r="A5525" t="s">
        <v>10688</v>
      </c>
      <c r="B5525" t="s">
        <v>2770</v>
      </c>
      <c r="C5525" t="s">
        <v>2770</v>
      </c>
      <c r="D5525" t="s">
        <v>2770</v>
      </c>
    </row>
    <row r="5526" spans="1:4">
      <c r="A5526" t="s">
        <v>10689</v>
      </c>
      <c r="B5526" t="s">
        <v>2770</v>
      </c>
      <c r="C5526" t="s">
        <v>2770</v>
      </c>
      <c r="D5526" t="s">
        <v>2770</v>
      </c>
    </row>
    <row r="5527" spans="1:4">
      <c r="A5527" t="s">
        <v>10690</v>
      </c>
      <c r="B5527" t="s">
        <v>2770</v>
      </c>
      <c r="C5527" t="s">
        <v>2770</v>
      </c>
      <c r="D5527" t="s">
        <v>2770</v>
      </c>
    </row>
    <row r="5528" spans="1:4">
      <c r="A5528" t="s">
        <v>10691</v>
      </c>
      <c r="B5528" t="s">
        <v>10692</v>
      </c>
      <c r="C5528" t="s">
        <v>4517</v>
      </c>
      <c r="D5528" t="s">
        <v>4518</v>
      </c>
    </row>
    <row r="5529" spans="1:4">
      <c r="A5529" t="s">
        <v>10693</v>
      </c>
      <c r="B5529" t="s">
        <v>10694</v>
      </c>
      <c r="C5529" t="s">
        <v>4517</v>
      </c>
      <c r="D5529" t="s">
        <v>4518</v>
      </c>
    </row>
    <row r="5530" spans="1:4">
      <c r="A5530" t="s">
        <v>10695</v>
      </c>
      <c r="B5530" t="s">
        <v>2770</v>
      </c>
      <c r="C5530" t="s">
        <v>4513</v>
      </c>
      <c r="D5530" t="s">
        <v>4514</v>
      </c>
    </row>
    <row r="5531" spans="1:4">
      <c r="A5531" t="s">
        <v>10696</v>
      </c>
      <c r="B5531" t="s">
        <v>10697</v>
      </c>
      <c r="C5531" t="s">
        <v>4513</v>
      </c>
      <c r="D5531" t="s">
        <v>4514</v>
      </c>
    </row>
    <row r="5532" spans="1:4">
      <c r="A5532" t="s">
        <v>8270</v>
      </c>
      <c r="B5532" t="s">
        <v>8271</v>
      </c>
      <c r="C5532" t="s">
        <v>2770</v>
      </c>
      <c r="D5532" t="s">
        <v>4522</v>
      </c>
    </row>
    <row r="5533" spans="1:4">
      <c r="A5533" t="s">
        <v>10698</v>
      </c>
      <c r="B5533" t="s">
        <v>10699</v>
      </c>
      <c r="C5533" t="s">
        <v>4517</v>
      </c>
      <c r="D5533" t="s">
        <v>4518</v>
      </c>
    </row>
    <row r="5534" spans="1:4">
      <c r="A5534" t="s">
        <v>10700</v>
      </c>
      <c r="B5534" t="s">
        <v>10701</v>
      </c>
      <c r="C5534" t="s">
        <v>4513</v>
      </c>
      <c r="D5534" t="s">
        <v>4514</v>
      </c>
    </row>
    <row r="5535" spans="1:4">
      <c r="A5535" t="s">
        <v>10702</v>
      </c>
      <c r="B5535" t="s">
        <v>2770</v>
      </c>
      <c r="C5535" t="s">
        <v>4517</v>
      </c>
      <c r="D5535" t="s">
        <v>4518</v>
      </c>
    </row>
    <row r="5536" spans="1:4">
      <c r="A5536" t="s">
        <v>1689</v>
      </c>
      <c r="B5536" t="s">
        <v>2770</v>
      </c>
      <c r="C5536" t="s">
        <v>4517</v>
      </c>
      <c r="D5536" t="s">
        <v>4518</v>
      </c>
    </row>
    <row r="5537" spans="1:4">
      <c r="A5537" t="s">
        <v>10703</v>
      </c>
      <c r="B5537" t="s">
        <v>10704</v>
      </c>
      <c r="C5537" t="s">
        <v>4586</v>
      </c>
      <c r="D5537" t="s">
        <v>4522</v>
      </c>
    </row>
    <row r="5538" spans="1:4">
      <c r="A5538" t="s">
        <v>10705</v>
      </c>
      <c r="B5538" t="s">
        <v>10706</v>
      </c>
      <c r="C5538" t="s">
        <v>2770</v>
      </c>
      <c r="D5538" t="s">
        <v>4522</v>
      </c>
    </row>
    <row r="5539" spans="1:4">
      <c r="A5539" t="s">
        <v>10561</v>
      </c>
      <c r="B5539" t="s">
        <v>2770</v>
      </c>
      <c r="C5539" t="s">
        <v>2770</v>
      </c>
      <c r="D5539" t="s">
        <v>4522</v>
      </c>
    </row>
    <row r="5540" spans="1:4">
      <c r="A5540" t="s">
        <v>601</v>
      </c>
      <c r="B5540" t="s">
        <v>2770</v>
      </c>
      <c r="C5540" t="s">
        <v>2770</v>
      </c>
      <c r="D5540" t="s">
        <v>4514</v>
      </c>
    </row>
    <row r="5541" spans="1:4">
      <c r="A5541" t="s">
        <v>10563</v>
      </c>
      <c r="B5541" t="s">
        <v>2770</v>
      </c>
      <c r="C5541" t="s">
        <v>2770</v>
      </c>
      <c r="D5541" t="s">
        <v>4555</v>
      </c>
    </row>
    <row r="5542" spans="1:4">
      <c r="A5542" t="s">
        <v>10565</v>
      </c>
      <c r="B5542" t="s">
        <v>2770</v>
      </c>
      <c r="C5542" t="s">
        <v>2770</v>
      </c>
      <c r="D5542" t="s">
        <v>4770</v>
      </c>
    </row>
    <row r="5543" spans="1:4">
      <c r="A5543" t="s">
        <v>10559</v>
      </c>
      <c r="B5543" t="s">
        <v>2770</v>
      </c>
      <c r="C5543" t="s">
        <v>2770</v>
      </c>
      <c r="D5543" t="s">
        <v>4555</v>
      </c>
    </row>
    <row r="5544" spans="1:4">
      <c r="A5544" t="s">
        <v>10560</v>
      </c>
      <c r="B5544" t="s">
        <v>2770</v>
      </c>
      <c r="C5544" t="s">
        <v>2770</v>
      </c>
      <c r="D5544" t="s">
        <v>4555</v>
      </c>
    </row>
    <row r="5545" spans="1:4">
      <c r="A5545" t="s">
        <v>10564</v>
      </c>
      <c r="B5545" t="s">
        <v>2770</v>
      </c>
      <c r="C5545" t="s">
        <v>2770</v>
      </c>
      <c r="D5545" t="s">
        <v>4555</v>
      </c>
    </row>
    <row r="5546" spans="1:4">
      <c r="A5546" t="s">
        <v>10562</v>
      </c>
      <c r="B5546" t="s">
        <v>2770</v>
      </c>
      <c r="C5546" t="s">
        <v>2770</v>
      </c>
      <c r="D5546" t="s">
        <v>4518</v>
      </c>
    </row>
    <row r="5547" spans="1:4">
      <c r="A5547" t="s">
        <v>10559</v>
      </c>
      <c r="B5547" t="s">
        <v>2770</v>
      </c>
      <c r="C5547" t="s">
        <v>2770</v>
      </c>
      <c r="D5547" t="s">
        <v>4555</v>
      </c>
    </row>
    <row r="5548" spans="1:4">
      <c r="A5548" t="s">
        <v>601</v>
      </c>
      <c r="B5548" t="s">
        <v>2770</v>
      </c>
      <c r="C5548" t="s">
        <v>2770</v>
      </c>
      <c r="D5548" t="s">
        <v>4514</v>
      </c>
    </row>
    <row r="5549" spans="1:4">
      <c r="A5549" t="s">
        <v>10565</v>
      </c>
      <c r="B5549" t="s">
        <v>2770</v>
      </c>
      <c r="C5549" t="s">
        <v>2770</v>
      </c>
      <c r="D5549" t="s">
        <v>4770</v>
      </c>
    </row>
    <row r="5550" spans="1:4">
      <c r="A5550" t="s">
        <v>10562</v>
      </c>
      <c r="B5550" t="s">
        <v>2770</v>
      </c>
      <c r="C5550" t="s">
        <v>2770</v>
      </c>
      <c r="D5550" t="s">
        <v>4518</v>
      </c>
    </row>
    <row r="5551" spans="1:4">
      <c r="A5551" t="s">
        <v>10561</v>
      </c>
      <c r="B5551" t="s">
        <v>2770</v>
      </c>
      <c r="C5551" t="s">
        <v>2770</v>
      </c>
      <c r="D5551" t="s">
        <v>4522</v>
      </c>
    </row>
    <row r="5552" spans="1:4">
      <c r="A5552" t="s">
        <v>10560</v>
      </c>
      <c r="B5552" t="s">
        <v>2770</v>
      </c>
      <c r="C5552" t="s">
        <v>2770</v>
      </c>
      <c r="D5552" t="s">
        <v>4555</v>
      </c>
    </row>
    <row r="5553" spans="1:4">
      <c r="A5553" t="s">
        <v>10564</v>
      </c>
      <c r="B5553" t="s">
        <v>2770</v>
      </c>
      <c r="C5553" t="s">
        <v>2770</v>
      </c>
      <c r="D5553" t="s">
        <v>4555</v>
      </c>
    </row>
    <row r="5554" spans="1:4">
      <c r="A5554" t="s">
        <v>10563</v>
      </c>
      <c r="B5554" t="s">
        <v>2770</v>
      </c>
      <c r="C5554" t="s">
        <v>2770</v>
      </c>
      <c r="D5554" t="s">
        <v>4555</v>
      </c>
    </row>
    <row r="5555" spans="1:4">
      <c r="A5555" t="s">
        <v>10564</v>
      </c>
      <c r="B5555" t="s">
        <v>2770</v>
      </c>
      <c r="C5555" t="s">
        <v>2770</v>
      </c>
      <c r="D5555" t="s">
        <v>4555</v>
      </c>
    </row>
    <row r="5556" spans="1:4">
      <c r="A5556" t="s">
        <v>10563</v>
      </c>
      <c r="B5556" t="s">
        <v>2770</v>
      </c>
      <c r="C5556" t="s">
        <v>2770</v>
      </c>
      <c r="D5556" t="s">
        <v>4555</v>
      </c>
    </row>
    <row r="5557" spans="1:4">
      <c r="A5557" t="s">
        <v>601</v>
      </c>
      <c r="B5557" t="s">
        <v>2770</v>
      </c>
      <c r="C5557" t="s">
        <v>2770</v>
      </c>
      <c r="D5557" t="s">
        <v>4514</v>
      </c>
    </row>
    <row r="5558" spans="1:4">
      <c r="A5558" t="s">
        <v>10565</v>
      </c>
      <c r="B5558" t="s">
        <v>2770</v>
      </c>
      <c r="C5558" t="s">
        <v>2770</v>
      </c>
      <c r="D5558" t="s">
        <v>4770</v>
      </c>
    </row>
    <row r="5559" spans="1:4">
      <c r="A5559" t="s">
        <v>10559</v>
      </c>
      <c r="B5559" t="s">
        <v>2770</v>
      </c>
      <c r="C5559" t="s">
        <v>2770</v>
      </c>
      <c r="D5559" t="s">
        <v>4555</v>
      </c>
    </row>
    <row r="5560" spans="1:4">
      <c r="A5560" t="s">
        <v>10561</v>
      </c>
      <c r="B5560" t="s">
        <v>2770</v>
      </c>
      <c r="C5560" t="s">
        <v>2770</v>
      </c>
      <c r="D5560" t="s">
        <v>4522</v>
      </c>
    </row>
    <row r="5561" spans="1:4">
      <c r="A5561" t="s">
        <v>10562</v>
      </c>
      <c r="B5561" t="s">
        <v>2770</v>
      </c>
      <c r="C5561" t="s">
        <v>2770</v>
      </c>
      <c r="D5561" t="s">
        <v>4518</v>
      </c>
    </row>
    <row r="5562" spans="1:4">
      <c r="A5562" t="s">
        <v>10560</v>
      </c>
      <c r="B5562" t="s">
        <v>2770</v>
      </c>
      <c r="C5562" t="s">
        <v>2770</v>
      </c>
      <c r="D5562" t="s">
        <v>4555</v>
      </c>
    </row>
    <row r="5563" spans="1:4">
      <c r="A5563" t="s">
        <v>10565</v>
      </c>
      <c r="B5563" t="s">
        <v>2770</v>
      </c>
      <c r="C5563" t="s">
        <v>2770</v>
      </c>
      <c r="D5563" t="s">
        <v>4770</v>
      </c>
    </row>
    <row r="5564" spans="1:4">
      <c r="A5564" t="s">
        <v>601</v>
      </c>
      <c r="B5564" t="s">
        <v>2770</v>
      </c>
      <c r="C5564" t="s">
        <v>2770</v>
      </c>
      <c r="D5564" t="s">
        <v>4514</v>
      </c>
    </row>
    <row r="5565" spans="1:4">
      <c r="A5565" t="s">
        <v>10562</v>
      </c>
      <c r="B5565" t="s">
        <v>2770</v>
      </c>
      <c r="C5565" t="s">
        <v>2770</v>
      </c>
      <c r="D5565" t="s">
        <v>4518</v>
      </c>
    </row>
    <row r="5566" spans="1:4">
      <c r="A5566" t="s">
        <v>10559</v>
      </c>
      <c r="B5566" t="s">
        <v>2770</v>
      </c>
      <c r="C5566" t="s">
        <v>2770</v>
      </c>
      <c r="D5566" t="s">
        <v>4555</v>
      </c>
    </row>
    <row r="5567" spans="1:4">
      <c r="A5567" t="s">
        <v>10560</v>
      </c>
      <c r="B5567" t="s">
        <v>2770</v>
      </c>
      <c r="C5567" t="s">
        <v>2770</v>
      </c>
      <c r="D5567" t="s">
        <v>4555</v>
      </c>
    </row>
    <row r="5568" spans="1:4">
      <c r="A5568" t="s">
        <v>10561</v>
      </c>
      <c r="B5568" t="s">
        <v>2770</v>
      </c>
      <c r="C5568" t="s">
        <v>2770</v>
      </c>
      <c r="D5568" t="s">
        <v>4522</v>
      </c>
    </row>
    <row r="5569" spans="1:4">
      <c r="A5569" t="s">
        <v>10564</v>
      </c>
      <c r="B5569" t="s">
        <v>2770</v>
      </c>
      <c r="C5569" t="s">
        <v>2770</v>
      </c>
      <c r="D5569" t="s">
        <v>4555</v>
      </c>
    </row>
    <row r="5570" spans="1:4">
      <c r="A5570" t="s">
        <v>10563</v>
      </c>
      <c r="B5570" t="s">
        <v>2770</v>
      </c>
      <c r="C5570" t="s">
        <v>2770</v>
      </c>
      <c r="D5570" t="s">
        <v>4555</v>
      </c>
    </row>
    <row r="5571" spans="1:4">
      <c r="A5571" t="s">
        <v>10565</v>
      </c>
      <c r="B5571" t="s">
        <v>2770</v>
      </c>
      <c r="C5571" t="s">
        <v>2770</v>
      </c>
      <c r="D5571" t="s">
        <v>4770</v>
      </c>
    </row>
    <row r="5572" spans="1:4">
      <c r="A5572" t="s">
        <v>10560</v>
      </c>
      <c r="B5572" t="s">
        <v>2770</v>
      </c>
      <c r="C5572" t="s">
        <v>2770</v>
      </c>
      <c r="D5572" t="s">
        <v>4555</v>
      </c>
    </row>
    <row r="5573" spans="1:4">
      <c r="A5573" t="s">
        <v>10562</v>
      </c>
      <c r="B5573" t="s">
        <v>2770</v>
      </c>
      <c r="C5573" t="s">
        <v>2770</v>
      </c>
      <c r="D5573" t="s">
        <v>4518</v>
      </c>
    </row>
    <row r="5574" spans="1:4">
      <c r="A5574" t="s">
        <v>10559</v>
      </c>
      <c r="B5574" t="s">
        <v>2770</v>
      </c>
      <c r="C5574" t="s">
        <v>2770</v>
      </c>
      <c r="D5574" t="s">
        <v>4555</v>
      </c>
    </row>
    <row r="5575" spans="1:4">
      <c r="A5575" t="s">
        <v>10564</v>
      </c>
      <c r="B5575" t="s">
        <v>2770</v>
      </c>
      <c r="C5575" t="s">
        <v>2770</v>
      </c>
      <c r="D5575" t="s">
        <v>4555</v>
      </c>
    </row>
    <row r="5576" spans="1:4">
      <c r="A5576" t="s">
        <v>10561</v>
      </c>
      <c r="B5576" t="s">
        <v>2770</v>
      </c>
      <c r="C5576" t="s">
        <v>2770</v>
      </c>
      <c r="D5576" t="s">
        <v>4522</v>
      </c>
    </row>
    <row r="5577" spans="1:4">
      <c r="A5577" t="s">
        <v>601</v>
      </c>
      <c r="B5577" t="s">
        <v>2770</v>
      </c>
      <c r="C5577" t="s">
        <v>2770</v>
      </c>
      <c r="D5577" t="s">
        <v>4514</v>
      </c>
    </row>
    <row r="5578" spans="1:4">
      <c r="A5578" t="s">
        <v>10563</v>
      </c>
      <c r="B5578" t="s">
        <v>2770</v>
      </c>
      <c r="C5578" t="s">
        <v>2770</v>
      </c>
      <c r="D5578" t="s">
        <v>4555</v>
      </c>
    </row>
    <row r="5579" spans="1:4">
      <c r="A5579" t="s">
        <v>10563</v>
      </c>
      <c r="B5579" t="s">
        <v>2770</v>
      </c>
      <c r="C5579" t="s">
        <v>2770</v>
      </c>
      <c r="D5579" t="s">
        <v>4555</v>
      </c>
    </row>
    <row r="5580" spans="1:4">
      <c r="A5580" t="s">
        <v>10561</v>
      </c>
      <c r="B5580" t="s">
        <v>2770</v>
      </c>
      <c r="C5580" t="s">
        <v>2770</v>
      </c>
      <c r="D5580" t="s">
        <v>4522</v>
      </c>
    </row>
    <row r="5581" spans="1:4">
      <c r="A5581" t="s">
        <v>10559</v>
      </c>
      <c r="B5581" t="s">
        <v>2770</v>
      </c>
      <c r="C5581" t="s">
        <v>2770</v>
      </c>
      <c r="D5581" t="s">
        <v>4555</v>
      </c>
    </row>
    <row r="5582" spans="1:4">
      <c r="A5582" t="s">
        <v>10562</v>
      </c>
      <c r="B5582" t="s">
        <v>2770</v>
      </c>
      <c r="C5582" t="s">
        <v>2770</v>
      </c>
      <c r="D5582" t="s">
        <v>4518</v>
      </c>
    </row>
    <row r="5583" spans="1:4">
      <c r="A5583" t="s">
        <v>10560</v>
      </c>
      <c r="B5583" t="s">
        <v>2770</v>
      </c>
      <c r="C5583" t="s">
        <v>2770</v>
      </c>
      <c r="D5583" t="s">
        <v>4555</v>
      </c>
    </row>
    <row r="5584" spans="1:4">
      <c r="A5584" t="s">
        <v>10565</v>
      </c>
      <c r="B5584" t="s">
        <v>2770</v>
      </c>
      <c r="C5584" t="s">
        <v>2770</v>
      </c>
      <c r="D5584" t="s">
        <v>4770</v>
      </c>
    </row>
    <row r="5585" spans="1:4">
      <c r="A5585" t="s">
        <v>601</v>
      </c>
      <c r="B5585" t="s">
        <v>2770</v>
      </c>
      <c r="C5585" t="s">
        <v>2770</v>
      </c>
      <c r="D5585" t="s">
        <v>4514</v>
      </c>
    </row>
    <row r="5586" spans="1:4">
      <c r="A5586" t="s">
        <v>10564</v>
      </c>
      <c r="B5586" t="s">
        <v>2770</v>
      </c>
      <c r="C5586" t="s">
        <v>2770</v>
      </c>
      <c r="D5586" t="s">
        <v>4555</v>
      </c>
    </row>
    <row r="5587" spans="1:4">
      <c r="A5587" t="s">
        <v>10707</v>
      </c>
      <c r="B5587" t="s">
        <v>10708</v>
      </c>
      <c r="C5587" t="s">
        <v>2770</v>
      </c>
      <c r="D5587" t="s">
        <v>4551</v>
      </c>
    </row>
    <row r="5588" spans="1:4">
      <c r="A5588" t="s">
        <v>5302</v>
      </c>
      <c r="B5588" t="s">
        <v>2770</v>
      </c>
      <c r="C5588" t="s">
        <v>4665</v>
      </c>
      <c r="D5588" t="s">
        <v>4522</v>
      </c>
    </row>
    <row r="5589" spans="1:4">
      <c r="A5589" t="s">
        <v>5919</v>
      </c>
      <c r="B5589" t="s">
        <v>10709</v>
      </c>
      <c r="C5589" t="s">
        <v>2770</v>
      </c>
      <c r="D5589" t="s">
        <v>4921</v>
      </c>
    </row>
    <row r="5590" spans="1:4">
      <c r="A5590" t="s">
        <v>10710</v>
      </c>
      <c r="B5590" t="s">
        <v>10711</v>
      </c>
      <c r="C5590" t="s">
        <v>4665</v>
      </c>
      <c r="D5590" t="s">
        <v>4921</v>
      </c>
    </row>
    <row r="5591" spans="1:4">
      <c r="A5591" t="s">
        <v>1689</v>
      </c>
      <c r="B5591" t="s">
        <v>9745</v>
      </c>
      <c r="C5591" t="s">
        <v>4517</v>
      </c>
      <c r="D5591" t="s">
        <v>4518</v>
      </c>
    </row>
    <row r="5592" spans="1:4">
      <c r="A5592" t="s">
        <v>5921</v>
      </c>
      <c r="B5592" t="s">
        <v>2770</v>
      </c>
      <c r="C5592" t="s">
        <v>4513</v>
      </c>
      <c r="D5592" t="s">
        <v>4514</v>
      </c>
    </row>
    <row r="5593" spans="1:4">
      <c r="A5593" t="s">
        <v>5929</v>
      </c>
      <c r="B5593" t="s">
        <v>10712</v>
      </c>
      <c r="C5593" t="s">
        <v>2770</v>
      </c>
      <c r="D5593" t="s">
        <v>4921</v>
      </c>
    </row>
    <row r="5594" spans="1:4">
      <c r="A5594" t="s">
        <v>10713</v>
      </c>
      <c r="B5594" t="s">
        <v>8308</v>
      </c>
      <c r="C5594" t="s">
        <v>277</v>
      </c>
      <c r="D5594" t="s">
        <v>4522</v>
      </c>
    </row>
    <row r="5595" spans="1:4">
      <c r="A5595" t="s">
        <v>5927</v>
      </c>
      <c r="B5595" t="s">
        <v>2770</v>
      </c>
      <c r="C5595" t="s">
        <v>2770</v>
      </c>
      <c r="D5595" t="s">
        <v>4522</v>
      </c>
    </row>
    <row r="5596" spans="1:4">
      <c r="A5596" t="s">
        <v>600</v>
      </c>
      <c r="B5596" t="s">
        <v>2770</v>
      </c>
      <c r="C5596" t="s">
        <v>2770</v>
      </c>
      <c r="D5596" t="s">
        <v>4514</v>
      </c>
    </row>
    <row r="5597" spans="1:4">
      <c r="A5597" t="s">
        <v>10714</v>
      </c>
      <c r="B5597" t="s">
        <v>1949</v>
      </c>
      <c r="C5597" t="s">
        <v>4513</v>
      </c>
      <c r="D5597" t="s">
        <v>4968</v>
      </c>
    </row>
    <row r="5598" spans="1:4">
      <c r="A5598" t="s">
        <v>10715</v>
      </c>
      <c r="B5598" t="s">
        <v>10716</v>
      </c>
      <c r="C5598" t="s">
        <v>4665</v>
      </c>
      <c r="D5598" t="s">
        <v>4522</v>
      </c>
    </row>
    <row r="5599" spans="1:4">
      <c r="A5599" t="s">
        <v>10717</v>
      </c>
      <c r="B5599" t="s">
        <v>10718</v>
      </c>
      <c r="C5599" t="s">
        <v>4665</v>
      </c>
      <c r="D5599" t="s">
        <v>4522</v>
      </c>
    </row>
    <row r="5600" spans="1:4">
      <c r="A5600" t="s">
        <v>10719</v>
      </c>
      <c r="B5600" t="s">
        <v>10720</v>
      </c>
      <c r="C5600" t="s">
        <v>277</v>
      </c>
      <c r="D5600" t="s">
        <v>4968</v>
      </c>
    </row>
    <row r="5601" spans="1:4">
      <c r="A5601" t="s">
        <v>5893</v>
      </c>
      <c r="B5601" t="s">
        <v>10721</v>
      </c>
      <c r="C5601" t="s">
        <v>4589</v>
      </c>
      <c r="D5601" t="s">
        <v>4921</v>
      </c>
    </row>
    <row r="5602" spans="1:4">
      <c r="A5602" t="s">
        <v>5901</v>
      </c>
      <c r="B5602" t="s">
        <v>10722</v>
      </c>
      <c r="C5602" t="s">
        <v>4517</v>
      </c>
      <c r="D5602" t="s">
        <v>4518</v>
      </c>
    </row>
    <row r="5603" spans="1:4">
      <c r="A5603" t="s">
        <v>5937</v>
      </c>
      <c r="B5603" t="s">
        <v>10718</v>
      </c>
      <c r="C5603" t="s">
        <v>2770</v>
      </c>
      <c r="D5603" t="s">
        <v>4921</v>
      </c>
    </row>
    <row r="5604" spans="1:4">
      <c r="A5604" t="s">
        <v>4592</v>
      </c>
      <c r="B5604" t="s">
        <v>4917</v>
      </c>
      <c r="C5604" t="s">
        <v>2770</v>
      </c>
      <c r="D5604" t="s">
        <v>4551</v>
      </c>
    </row>
    <row r="5605" spans="1:4">
      <c r="A5605" t="s">
        <v>5932</v>
      </c>
      <c r="B5605" t="s">
        <v>10723</v>
      </c>
      <c r="C5605" t="s">
        <v>2770</v>
      </c>
      <c r="D5605" t="s">
        <v>4968</v>
      </c>
    </row>
    <row r="5606" spans="1:4">
      <c r="A5606" t="s">
        <v>10724</v>
      </c>
      <c r="B5606" t="s">
        <v>8308</v>
      </c>
      <c r="C5606" t="s">
        <v>277</v>
      </c>
      <c r="D5606" t="s">
        <v>4522</v>
      </c>
    </row>
    <row r="5607" spans="1:4">
      <c r="A5607" t="s">
        <v>10725</v>
      </c>
      <c r="B5607" t="s">
        <v>10726</v>
      </c>
      <c r="C5607" t="s">
        <v>2770</v>
      </c>
      <c r="D5607" t="s">
        <v>4551</v>
      </c>
    </row>
    <row r="5608" spans="1:4">
      <c r="A5608" t="s">
        <v>10727</v>
      </c>
      <c r="B5608" t="s">
        <v>2770</v>
      </c>
      <c r="C5608" t="s">
        <v>2770</v>
      </c>
      <c r="D5608" t="s">
        <v>4514</v>
      </c>
    </row>
    <row r="5609" spans="1:4">
      <c r="A5609" t="s">
        <v>5897</v>
      </c>
      <c r="B5609" t="s">
        <v>10709</v>
      </c>
      <c r="C5609" t="s">
        <v>2770</v>
      </c>
      <c r="D5609" t="s">
        <v>4921</v>
      </c>
    </row>
    <row r="5610" spans="1:4">
      <c r="A5610" t="s">
        <v>5915</v>
      </c>
      <c r="B5610" t="s">
        <v>10728</v>
      </c>
      <c r="C5610" t="s">
        <v>277</v>
      </c>
      <c r="D5610" t="s">
        <v>4921</v>
      </c>
    </row>
    <row r="5611" spans="1:4">
      <c r="A5611" t="s">
        <v>5903</v>
      </c>
      <c r="B5611" t="s">
        <v>10729</v>
      </c>
      <c r="C5611" t="s">
        <v>2770</v>
      </c>
      <c r="D5611" t="s">
        <v>4574</v>
      </c>
    </row>
    <row r="5612" spans="1:4">
      <c r="A5612" t="s">
        <v>5907</v>
      </c>
      <c r="B5612" t="s">
        <v>10730</v>
      </c>
      <c r="C5612" t="s">
        <v>2770</v>
      </c>
      <c r="D5612" t="s">
        <v>4921</v>
      </c>
    </row>
    <row r="5613" spans="1:4">
      <c r="A5613" t="s">
        <v>5895</v>
      </c>
      <c r="B5613" t="s">
        <v>10731</v>
      </c>
      <c r="C5613" t="s">
        <v>2770</v>
      </c>
      <c r="D5613" t="s">
        <v>4921</v>
      </c>
    </row>
    <row r="5614" spans="1:4">
      <c r="A5614" t="s">
        <v>1893</v>
      </c>
      <c r="B5614" t="s">
        <v>10732</v>
      </c>
      <c r="C5614" t="s">
        <v>2770</v>
      </c>
      <c r="D5614" t="s">
        <v>4968</v>
      </c>
    </row>
    <row r="5615" spans="1:4">
      <c r="A5615" t="s">
        <v>601</v>
      </c>
      <c r="B5615" t="s">
        <v>5000</v>
      </c>
      <c r="C5615" t="s">
        <v>2770</v>
      </c>
      <c r="D5615" t="s">
        <v>4968</v>
      </c>
    </row>
    <row r="5616" spans="1:4">
      <c r="A5616" t="s">
        <v>10733</v>
      </c>
      <c r="B5616" t="s">
        <v>10734</v>
      </c>
      <c r="C5616" t="s">
        <v>2770</v>
      </c>
      <c r="D5616" t="s">
        <v>4968</v>
      </c>
    </row>
    <row r="5617" spans="1:4">
      <c r="A5617" t="s">
        <v>5934</v>
      </c>
      <c r="B5617" t="s">
        <v>10735</v>
      </c>
      <c r="C5617" t="s">
        <v>2770</v>
      </c>
      <c r="D5617" t="s">
        <v>4522</v>
      </c>
    </row>
    <row r="5618" spans="1:4">
      <c r="A5618" t="s">
        <v>1688</v>
      </c>
      <c r="B5618" t="s">
        <v>2450</v>
      </c>
      <c r="C5618" t="s">
        <v>4517</v>
      </c>
      <c r="D5618" t="s">
        <v>4518</v>
      </c>
    </row>
    <row r="5619" spans="1:4">
      <c r="A5619" t="s">
        <v>8328</v>
      </c>
      <c r="B5619" t="s">
        <v>8975</v>
      </c>
      <c r="C5619" t="s">
        <v>277</v>
      </c>
      <c r="D5619" t="s">
        <v>4522</v>
      </c>
    </row>
    <row r="5620" spans="1:4">
      <c r="A5620" t="s">
        <v>5917</v>
      </c>
      <c r="B5620" t="s">
        <v>2770</v>
      </c>
      <c r="C5620" t="s">
        <v>2770</v>
      </c>
      <c r="D5620" t="s">
        <v>4770</v>
      </c>
    </row>
    <row r="5621" spans="1:4">
      <c r="A5621" t="s">
        <v>6194</v>
      </c>
      <c r="B5621" t="s">
        <v>6195</v>
      </c>
      <c r="C5621" t="s">
        <v>4517</v>
      </c>
      <c r="D5621" t="s">
        <v>4518</v>
      </c>
    </row>
    <row r="5622" spans="1:4">
      <c r="A5622" t="s">
        <v>6210</v>
      </c>
      <c r="B5622" t="s">
        <v>6211</v>
      </c>
      <c r="C5622" t="s">
        <v>4589</v>
      </c>
      <c r="D5622" t="s">
        <v>4770</v>
      </c>
    </row>
    <row r="5623" spans="1:4">
      <c r="A5623" t="s">
        <v>10736</v>
      </c>
      <c r="B5623" t="s">
        <v>10737</v>
      </c>
      <c r="C5623" t="s">
        <v>4513</v>
      </c>
      <c r="D5623" t="s">
        <v>4551</v>
      </c>
    </row>
    <row r="5624" spans="1:4">
      <c r="A5624" t="s">
        <v>10738</v>
      </c>
      <c r="B5624" t="s">
        <v>10739</v>
      </c>
      <c r="C5624" t="s">
        <v>4589</v>
      </c>
      <c r="D5624" t="s">
        <v>4770</v>
      </c>
    </row>
    <row r="5625" spans="1:4">
      <c r="A5625" t="s">
        <v>6585</v>
      </c>
      <c r="B5625" t="s">
        <v>10740</v>
      </c>
      <c r="C5625" t="s">
        <v>4665</v>
      </c>
      <c r="D5625" t="s">
        <v>4921</v>
      </c>
    </row>
    <row r="5626" spans="1:4">
      <c r="A5626" t="s">
        <v>10741</v>
      </c>
      <c r="B5626" t="s">
        <v>10742</v>
      </c>
      <c r="C5626" t="s">
        <v>4513</v>
      </c>
      <c r="D5626" t="s">
        <v>4551</v>
      </c>
    </row>
    <row r="5627" spans="1:4">
      <c r="A5627" t="s">
        <v>10743</v>
      </c>
      <c r="B5627" t="s">
        <v>10744</v>
      </c>
      <c r="C5627" t="s">
        <v>4589</v>
      </c>
      <c r="D5627" t="s">
        <v>4770</v>
      </c>
    </row>
    <row r="5628" spans="1:4">
      <c r="A5628" t="s">
        <v>5709</v>
      </c>
      <c r="B5628" t="s">
        <v>5710</v>
      </c>
      <c r="C5628" t="s">
        <v>4513</v>
      </c>
      <c r="D5628" t="s">
        <v>4514</v>
      </c>
    </row>
    <row r="5629" spans="1:4">
      <c r="A5629" t="s">
        <v>10745</v>
      </c>
      <c r="B5629" t="s">
        <v>10746</v>
      </c>
      <c r="C5629" t="s">
        <v>4589</v>
      </c>
      <c r="D5629" t="s">
        <v>4770</v>
      </c>
    </row>
    <row r="5630" spans="1:4">
      <c r="A5630" t="s">
        <v>6036</v>
      </c>
      <c r="B5630" t="s">
        <v>6037</v>
      </c>
      <c r="C5630" t="s">
        <v>4589</v>
      </c>
      <c r="D5630" t="s">
        <v>4770</v>
      </c>
    </row>
    <row r="5631" spans="1:4">
      <c r="A5631" t="s">
        <v>1687</v>
      </c>
      <c r="B5631" t="s">
        <v>2449</v>
      </c>
      <c r="C5631" t="s">
        <v>4521</v>
      </c>
      <c r="D5631" t="s">
        <v>4921</v>
      </c>
    </row>
    <row r="5632" spans="1:4">
      <c r="A5632" t="s">
        <v>1688</v>
      </c>
      <c r="B5632" t="s">
        <v>2450</v>
      </c>
      <c r="C5632" t="s">
        <v>4517</v>
      </c>
      <c r="D5632" t="s">
        <v>4518</v>
      </c>
    </row>
    <row r="5633" spans="1:4">
      <c r="A5633" t="s">
        <v>1689</v>
      </c>
      <c r="B5633" t="s">
        <v>2451</v>
      </c>
      <c r="C5633" t="s">
        <v>4517</v>
      </c>
      <c r="D5633" t="s">
        <v>4518</v>
      </c>
    </row>
    <row r="5634" spans="1:4">
      <c r="A5634" t="s">
        <v>9740</v>
      </c>
      <c r="B5634" t="s">
        <v>5360</v>
      </c>
      <c r="C5634" t="s">
        <v>2770</v>
      </c>
      <c r="D5634" t="s">
        <v>4522</v>
      </c>
    </row>
    <row r="5635" spans="1:4">
      <c r="A5635" t="s">
        <v>1690</v>
      </c>
      <c r="B5635" t="s">
        <v>2452</v>
      </c>
      <c r="C5635" t="s">
        <v>4542</v>
      </c>
      <c r="D5635" t="s">
        <v>4543</v>
      </c>
    </row>
    <row r="5636" spans="1:4">
      <c r="A5636" t="s">
        <v>6159</v>
      </c>
      <c r="B5636" t="s">
        <v>10747</v>
      </c>
      <c r="C5636" t="s">
        <v>4521</v>
      </c>
      <c r="D5636" t="s">
        <v>4921</v>
      </c>
    </row>
    <row r="5637" spans="1:4">
      <c r="A5637" t="s">
        <v>10748</v>
      </c>
      <c r="B5637" t="s">
        <v>10749</v>
      </c>
      <c r="C5637" t="s">
        <v>4589</v>
      </c>
      <c r="D5637" t="s">
        <v>4770</v>
      </c>
    </row>
    <row r="5638" spans="1:4">
      <c r="A5638" t="s">
        <v>10750</v>
      </c>
      <c r="B5638" t="s">
        <v>2770</v>
      </c>
      <c r="C5638" t="s">
        <v>2770</v>
      </c>
      <c r="D5638" t="s">
        <v>4770</v>
      </c>
    </row>
    <row r="5639" spans="1:4">
      <c r="A5639" t="s">
        <v>10751</v>
      </c>
      <c r="B5639" t="s">
        <v>10752</v>
      </c>
      <c r="C5639" t="s">
        <v>4589</v>
      </c>
      <c r="D5639" t="s">
        <v>4770</v>
      </c>
    </row>
    <row r="5640" spans="1:4">
      <c r="A5640" t="s">
        <v>6170</v>
      </c>
      <c r="B5640" t="s">
        <v>6171</v>
      </c>
      <c r="C5640" t="s">
        <v>4589</v>
      </c>
      <c r="D5640" t="s">
        <v>4770</v>
      </c>
    </row>
    <row r="5641" spans="1:4">
      <c r="A5641" t="s">
        <v>10753</v>
      </c>
      <c r="B5641" t="s">
        <v>10754</v>
      </c>
      <c r="C5641" t="s">
        <v>4517</v>
      </c>
      <c r="D5641" t="s">
        <v>4518</v>
      </c>
    </row>
    <row r="5642" spans="1:4">
      <c r="A5642" t="s">
        <v>10755</v>
      </c>
      <c r="B5642" t="s">
        <v>10756</v>
      </c>
      <c r="C5642" t="s">
        <v>4665</v>
      </c>
      <c r="D5642" t="s">
        <v>4522</v>
      </c>
    </row>
    <row r="5643" spans="1:4">
      <c r="A5643" t="s">
        <v>6032</v>
      </c>
      <c r="B5643" t="s">
        <v>10757</v>
      </c>
      <c r="C5643" t="s">
        <v>4589</v>
      </c>
      <c r="D5643" t="s">
        <v>4770</v>
      </c>
    </row>
    <row r="5644" spans="1:4">
      <c r="A5644" t="s">
        <v>6142</v>
      </c>
      <c r="B5644" t="s">
        <v>6143</v>
      </c>
      <c r="C5644" t="s">
        <v>4589</v>
      </c>
      <c r="D5644" t="s">
        <v>4770</v>
      </c>
    </row>
    <row r="5645" spans="1:4">
      <c r="A5645" t="s">
        <v>10758</v>
      </c>
      <c r="B5645" t="s">
        <v>10759</v>
      </c>
      <c r="C5645" t="s">
        <v>4589</v>
      </c>
      <c r="D5645" t="s">
        <v>4770</v>
      </c>
    </row>
    <row r="5646" spans="1:4">
      <c r="A5646" t="s">
        <v>10760</v>
      </c>
      <c r="B5646" t="s">
        <v>2770</v>
      </c>
      <c r="C5646" t="s">
        <v>2770</v>
      </c>
      <c r="D5646" t="s">
        <v>4770</v>
      </c>
    </row>
    <row r="5647" spans="1:4">
      <c r="A5647" t="s">
        <v>6161</v>
      </c>
      <c r="B5647" t="s">
        <v>10761</v>
      </c>
      <c r="C5647" t="s">
        <v>4589</v>
      </c>
      <c r="D5647" t="s">
        <v>4770</v>
      </c>
    </row>
    <row r="5648" spans="1:4">
      <c r="A5648" t="s">
        <v>10762</v>
      </c>
      <c r="B5648" t="s">
        <v>6162</v>
      </c>
      <c r="C5648" t="s">
        <v>4589</v>
      </c>
      <c r="D5648" t="s">
        <v>4770</v>
      </c>
    </row>
    <row r="5649" spans="1:4">
      <c r="A5649" t="s">
        <v>6122</v>
      </c>
      <c r="B5649" t="s">
        <v>6123</v>
      </c>
      <c r="C5649" t="s">
        <v>4589</v>
      </c>
      <c r="D5649" t="s">
        <v>4770</v>
      </c>
    </row>
    <row r="5650" spans="1:4">
      <c r="A5650" t="s">
        <v>6224</v>
      </c>
      <c r="B5650" t="s">
        <v>6225</v>
      </c>
      <c r="C5650" t="s">
        <v>4586</v>
      </c>
      <c r="D5650" t="s">
        <v>4522</v>
      </c>
    </row>
    <row r="5651" spans="1:4">
      <c r="A5651" t="s">
        <v>6216</v>
      </c>
      <c r="B5651" t="s">
        <v>10516</v>
      </c>
      <c r="C5651" t="s">
        <v>4586</v>
      </c>
      <c r="D5651" t="s">
        <v>4522</v>
      </c>
    </row>
    <row r="5652" spans="1:4">
      <c r="A5652" t="s">
        <v>6328</v>
      </c>
      <c r="B5652" t="s">
        <v>6329</v>
      </c>
      <c r="C5652" t="s">
        <v>4513</v>
      </c>
      <c r="D5652" t="s">
        <v>4899</v>
      </c>
    </row>
    <row r="5653" spans="1:4">
      <c r="A5653" t="s">
        <v>6126</v>
      </c>
      <c r="B5653" t="s">
        <v>6127</v>
      </c>
      <c r="C5653" t="s">
        <v>4665</v>
      </c>
      <c r="D5653" t="s">
        <v>4522</v>
      </c>
    </row>
    <row r="5654" spans="1:4">
      <c r="A5654" t="s">
        <v>6334</v>
      </c>
      <c r="B5654" t="s">
        <v>6335</v>
      </c>
      <c r="C5654" t="s">
        <v>2770</v>
      </c>
      <c r="D5654" t="s">
        <v>4899</v>
      </c>
    </row>
    <row r="5655" spans="1:4">
      <c r="A5655" t="s">
        <v>6263</v>
      </c>
      <c r="B5655" t="s">
        <v>6264</v>
      </c>
      <c r="C5655" t="s">
        <v>2770</v>
      </c>
      <c r="D5655" t="s">
        <v>4899</v>
      </c>
    </row>
    <row r="5656" spans="1:4">
      <c r="A5656" t="s">
        <v>10763</v>
      </c>
      <c r="B5656" t="s">
        <v>10764</v>
      </c>
      <c r="C5656" t="s">
        <v>2770</v>
      </c>
      <c r="D5656" t="s">
        <v>4770</v>
      </c>
    </row>
    <row r="5657" spans="1:4">
      <c r="A5657" t="s">
        <v>10765</v>
      </c>
      <c r="B5657" t="s">
        <v>10766</v>
      </c>
      <c r="C5657" t="s">
        <v>2770</v>
      </c>
      <c r="D5657" t="s">
        <v>4522</v>
      </c>
    </row>
    <row r="5658" spans="1:4">
      <c r="A5658" t="s">
        <v>10767</v>
      </c>
      <c r="B5658" t="s">
        <v>10768</v>
      </c>
      <c r="C5658" t="s">
        <v>4665</v>
      </c>
      <c r="D5658" t="s">
        <v>4522</v>
      </c>
    </row>
    <row r="5659" spans="1:4">
      <c r="A5659" t="s">
        <v>6034</v>
      </c>
      <c r="B5659" t="s">
        <v>10769</v>
      </c>
      <c r="C5659" t="s">
        <v>4589</v>
      </c>
      <c r="D5659" t="s">
        <v>4770</v>
      </c>
    </row>
    <row r="5660" spans="1:4">
      <c r="A5660" t="s">
        <v>10770</v>
      </c>
      <c r="B5660" t="s">
        <v>2770</v>
      </c>
      <c r="C5660" t="s">
        <v>2770</v>
      </c>
      <c r="D5660" t="s">
        <v>4770</v>
      </c>
    </row>
    <row r="5661" spans="1:4">
      <c r="A5661" t="s">
        <v>10771</v>
      </c>
      <c r="B5661" t="s">
        <v>7094</v>
      </c>
      <c r="C5661" t="s">
        <v>4517</v>
      </c>
      <c r="D5661" t="s">
        <v>4518</v>
      </c>
    </row>
    <row r="5662" spans="1:4">
      <c r="A5662" t="s">
        <v>6243</v>
      </c>
      <c r="B5662" t="s">
        <v>6244</v>
      </c>
      <c r="C5662" t="s">
        <v>4589</v>
      </c>
      <c r="D5662" t="s">
        <v>4770</v>
      </c>
    </row>
    <row r="5663" spans="1:4">
      <c r="A5663" t="s">
        <v>6269</v>
      </c>
      <c r="B5663" t="s">
        <v>6270</v>
      </c>
      <c r="C5663" t="s">
        <v>4589</v>
      </c>
      <c r="D5663" t="s">
        <v>4770</v>
      </c>
    </row>
    <row r="5664" spans="1:4">
      <c r="A5664" t="s">
        <v>6105</v>
      </c>
      <c r="B5664" t="s">
        <v>6106</v>
      </c>
      <c r="C5664" t="s">
        <v>4589</v>
      </c>
      <c r="D5664" t="s">
        <v>4770</v>
      </c>
    </row>
    <row r="5665" spans="1:4">
      <c r="A5665" t="s">
        <v>10772</v>
      </c>
      <c r="B5665" t="s">
        <v>10773</v>
      </c>
      <c r="C5665" t="s">
        <v>4589</v>
      </c>
      <c r="D5665" t="s">
        <v>4770</v>
      </c>
    </row>
    <row r="5666" spans="1:4">
      <c r="A5666" t="s">
        <v>10774</v>
      </c>
      <c r="B5666" t="s">
        <v>10775</v>
      </c>
      <c r="C5666" t="s">
        <v>4589</v>
      </c>
      <c r="D5666" t="s">
        <v>4770</v>
      </c>
    </row>
    <row r="5667" spans="1:4">
      <c r="A5667" t="s">
        <v>10776</v>
      </c>
      <c r="B5667" t="s">
        <v>4517</v>
      </c>
      <c r="C5667" t="s">
        <v>4517</v>
      </c>
      <c r="D5667" t="s">
        <v>4518</v>
      </c>
    </row>
    <row r="5668" spans="1:4">
      <c r="A5668" t="s">
        <v>10777</v>
      </c>
      <c r="B5668" t="s">
        <v>10778</v>
      </c>
      <c r="C5668" t="s">
        <v>4589</v>
      </c>
      <c r="D5668" t="s">
        <v>4770</v>
      </c>
    </row>
    <row r="5669" spans="1:4">
      <c r="A5669" t="s">
        <v>10779</v>
      </c>
      <c r="B5669" t="s">
        <v>10780</v>
      </c>
      <c r="C5669" t="s">
        <v>4513</v>
      </c>
      <c r="D5669" t="s">
        <v>4770</v>
      </c>
    </row>
    <row r="5670" spans="1:4">
      <c r="A5670" t="s">
        <v>10781</v>
      </c>
      <c r="B5670" t="s">
        <v>10782</v>
      </c>
      <c r="C5670" t="s">
        <v>4517</v>
      </c>
      <c r="D5670" t="s">
        <v>4518</v>
      </c>
    </row>
    <row r="5671" spans="1:4">
      <c r="A5671" t="s">
        <v>6163</v>
      </c>
      <c r="B5671" t="s">
        <v>10783</v>
      </c>
      <c r="C5671" t="s">
        <v>4589</v>
      </c>
      <c r="D5671" t="s">
        <v>4770</v>
      </c>
    </row>
    <row r="5672" spans="1:4">
      <c r="A5672" t="s">
        <v>6165</v>
      </c>
      <c r="B5672" t="s">
        <v>10784</v>
      </c>
      <c r="C5672" t="s">
        <v>4589</v>
      </c>
      <c r="D5672" t="s">
        <v>4770</v>
      </c>
    </row>
    <row r="5673" spans="1:4">
      <c r="A5673" t="s">
        <v>6068</v>
      </c>
      <c r="B5673" t="s">
        <v>6069</v>
      </c>
      <c r="C5673" t="s">
        <v>4589</v>
      </c>
      <c r="D5673" t="s">
        <v>4770</v>
      </c>
    </row>
    <row r="5674" spans="1:4">
      <c r="A5674" t="s">
        <v>6192</v>
      </c>
      <c r="B5674" t="s">
        <v>6193</v>
      </c>
      <c r="C5674" t="s">
        <v>4589</v>
      </c>
      <c r="D5674" t="s">
        <v>4770</v>
      </c>
    </row>
    <row r="5675" spans="1:4">
      <c r="A5675" t="s">
        <v>6089</v>
      </c>
      <c r="B5675" t="s">
        <v>6090</v>
      </c>
      <c r="C5675" t="s">
        <v>4589</v>
      </c>
      <c r="D5675" t="s">
        <v>4770</v>
      </c>
    </row>
    <row r="5676" spans="1:4">
      <c r="A5676" t="s">
        <v>6212</v>
      </c>
      <c r="B5676" t="s">
        <v>6213</v>
      </c>
      <c r="C5676" t="s">
        <v>4586</v>
      </c>
      <c r="D5676" t="s">
        <v>4522</v>
      </c>
    </row>
    <row r="5677" spans="1:4">
      <c r="A5677" t="s">
        <v>6102</v>
      </c>
      <c r="B5677" t="s">
        <v>6103</v>
      </c>
      <c r="C5677" t="s">
        <v>4589</v>
      </c>
      <c r="D5677" t="s">
        <v>4770</v>
      </c>
    </row>
    <row r="5678" spans="1:4">
      <c r="A5678" t="s">
        <v>6155</v>
      </c>
      <c r="B5678" t="s">
        <v>10785</v>
      </c>
      <c r="C5678" t="s">
        <v>4589</v>
      </c>
      <c r="D5678" t="s">
        <v>4770</v>
      </c>
    </row>
    <row r="5679" spans="1:4">
      <c r="A5679" t="s">
        <v>6124</v>
      </c>
      <c r="B5679" t="s">
        <v>6125</v>
      </c>
      <c r="C5679" t="s">
        <v>4589</v>
      </c>
      <c r="D5679" t="s">
        <v>4770</v>
      </c>
    </row>
    <row r="5680" spans="1:4">
      <c r="A5680" t="s">
        <v>10786</v>
      </c>
      <c r="B5680" t="s">
        <v>10787</v>
      </c>
      <c r="C5680" t="s">
        <v>4589</v>
      </c>
      <c r="D5680" t="s">
        <v>4770</v>
      </c>
    </row>
    <row r="5681" spans="1:4">
      <c r="A5681" t="s">
        <v>6332</v>
      </c>
      <c r="B5681" t="s">
        <v>6333</v>
      </c>
      <c r="C5681" t="s">
        <v>4586</v>
      </c>
      <c r="D5681" t="s">
        <v>4522</v>
      </c>
    </row>
    <row r="5682" spans="1:4">
      <c r="A5682" t="s">
        <v>6267</v>
      </c>
      <c r="B5682" t="s">
        <v>6268</v>
      </c>
      <c r="C5682" t="s">
        <v>4665</v>
      </c>
      <c r="D5682" t="s">
        <v>4522</v>
      </c>
    </row>
    <row r="5683" spans="1:4">
      <c r="A5683" t="s">
        <v>6239</v>
      </c>
      <c r="B5683" t="s">
        <v>6240</v>
      </c>
      <c r="C5683" t="s">
        <v>4589</v>
      </c>
      <c r="D5683" t="s">
        <v>4770</v>
      </c>
    </row>
    <row r="5684" spans="1:4">
      <c r="A5684" t="s">
        <v>6147</v>
      </c>
      <c r="B5684" t="s">
        <v>10788</v>
      </c>
      <c r="C5684" t="s">
        <v>4589</v>
      </c>
      <c r="D5684" t="s">
        <v>4770</v>
      </c>
    </row>
    <row r="5685" spans="1:4">
      <c r="A5685" t="s">
        <v>6261</v>
      </c>
      <c r="B5685" t="s">
        <v>6262</v>
      </c>
      <c r="C5685" t="s">
        <v>4589</v>
      </c>
      <c r="D5685" t="s">
        <v>4770</v>
      </c>
    </row>
    <row r="5686" spans="1:4">
      <c r="A5686" t="s">
        <v>6330</v>
      </c>
      <c r="B5686" t="s">
        <v>6331</v>
      </c>
      <c r="C5686" t="s">
        <v>4513</v>
      </c>
      <c r="D5686" t="s">
        <v>4899</v>
      </c>
    </row>
    <row r="5687" spans="1:4">
      <c r="A5687" t="s">
        <v>6218</v>
      </c>
      <c r="B5687" t="s">
        <v>10789</v>
      </c>
      <c r="C5687" t="s">
        <v>4589</v>
      </c>
      <c r="D5687" t="s">
        <v>4770</v>
      </c>
    </row>
    <row r="5688" spans="1:4">
      <c r="A5688" t="s">
        <v>6030</v>
      </c>
      <c r="B5688" t="s">
        <v>10790</v>
      </c>
      <c r="C5688" t="s">
        <v>4589</v>
      </c>
      <c r="D5688" t="s">
        <v>4770</v>
      </c>
    </row>
    <row r="5689" spans="1:4">
      <c r="A5689" t="s">
        <v>6241</v>
      </c>
      <c r="B5689" t="s">
        <v>6242</v>
      </c>
      <c r="C5689" t="s">
        <v>4589</v>
      </c>
      <c r="D5689" t="s">
        <v>4770</v>
      </c>
    </row>
    <row r="5690" spans="1:4">
      <c r="A5690" t="s">
        <v>6214</v>
      </c>
      <c r="B5690" t="s">
        <v>6215</v>
      </c>
      <c r="C5690" t="s">
        <v>4586</v>
      </c>
      <c r="D5690" t="s">
        <v>4522</v>
      </c>
    </row>
    <row r="5691" spans="1:4">
      <c r="A5691" t="s">
        <v>6265</v>
      </c>
      <c r="B5691" t="s">
        <v>6266</v>
      </c>
      <c r="C5691" t="s">
        <v>4665</v>
      </c>
      <c r="D5691" t="s">
        <v>4522</v>
      </c>
    </row>
    <row r="5692" spans="1:4">
      <c r="A5692" t="s">
        <v>10791</v>
      </c>
      <c r="B5692" t="s">
        <v>10792</v>
      </c>
      <c r="C5692" t="s">
        <v>4586</v>
      </c>
      <c r="D5692" t="s">
        <v>4522</v>
      </c>
    </row>
    <row r="5693" spans="1:4">
      <c r="A5693" t="s">
        <v>6157</v>
      </c>
      <c r="B5693" t="s">
        <v>10793</v>
      </c>
      <c r="C5693" t="s">
        <v>4589</v>
      </c>
      <c r="D5693" t="s">
        <v>4770</v>
      </c>
    </row>
    <row r="5694" spans="1:4">
      <c r="A5694" t="s">
        <v>6172</v>
      </c>
      <c r="B5694" t="s">
        <v>6173</v>
      </c>
      <c r="C5694" t="s">
        <v>4589</v>
      </c>
      <c r="D5694" t="s">
        <v>4770</v>
      </c>
    </row>
    <row r="5695" spans="1:4">
      <c r="A5695" t="s">
        <v>601</v>
      </c>
      <c r="B5695" t="s">
        <v>10794</v>
      </c>
      <c r="C5695" t="s">
        <v>4513</v>
      </c>
      <c r="D5695" t="s">
        <v>4514</v>
      </c>
    </row>
    <row r="5696" spans="1:4">
      <c r="A5696" t="s">
        <v>6153</v>
      </c>
      <c r="B5696" t="s">
        <v>6154</v>
      </c>
      <c r="C5696" t="s">
        <v>4589</v>
      </c>
      <c r="D5696" t="s">
        <v>4770</v>
      </c>
    </row>
    <row r="5697" spans="1:4">
      <c r="A5697" t="s">
        <v>10795</v>
      </c>
      <c r="B5697" t="s">
        <v>10796</v>
      </c>
      <c r="C5697" t="s">
        <v>4517</v>
      </c>
      <c r="D5697" t="s">
        <v>4518</v>
      </c>
    </row>
    <row r="5698" spans="1:4">
      <c r="A5698" t="s">
        <v>10797</v>
      </c>
      <c r="B5698" t="s">
        <v>10798</v>
      </c>
      <c r="C5698" t="s">
        <v>4589</v>
      </c>
      <c r="D5698" t="s">
        <v>4770</v>
      </c>
    </row>
    <row r="5699" spans="1:4">
      <c r="A5699" t="s">
        <v>10799</v>
      </c>
      <c r="B5699" t="s">
        <v>10800</v>
      </c>
      <c r="C5699" t="s">
        <v>4589</v>
      </c>
      <c r="D5699" t="s">
        <v>4770</v>
      </c>
    </row>
    <row r="5700" spans="1:4">
      <c r="A5700" t="s">
        <v>6028</v>
      </c>
      <c r="B5700" t="s">
        <v>10801</v>
      </c>
      <c r="C5700" t="s">
        <v>4589</v>
      </c>
      <c r="D5700" t="s">
        <v>4770</v>
      </c>
    </row>
    <row r="5701" spans="1:4">
      <c r="A5701" t="s">
        <v>10802</v>
      </c>
      <c r="B5701" t="s">
        <v>10803</v>
      </c>
      <c r="C5701" t="s">
        <v>4589</v>
      </c>
      <c r="D5701" t="s">
        <v>4770</v>
      </c>
    </row>
    <row r="5702" spans="1:4">
      <c r="A5702" t="s">
        <v>10804</v>
      </c>
      <c r="B5702" t="s">
        <v>10805</v>
      </c>
      <c r="C5702" t="s">
        <v>4665</v>
      </c>
      <c r="D5702" t="s">
        <v>4522</v>
      </c>
    </row>
    <row r="5703" spans="1:4">
      <c r="A5703" t="s">
        <v>10806</v>
      </c>
      <c r="B5703" t="s">
        <v>10807</v>
      </c>
      <c r="C5703" t="s">
        <v>4589</v>
      </c>
      <c r="D5703" t="s">
        <v>4770</v>
      </c>
    </row>
    <row r="5704" spans="1:4">
      <c r="A5704" t="s">
        <v>10808</v>
      </c>
      <c r="B5704" t="s">
        <v>10809</v>
      </c>
      <c r="C5704" t="s">
        <v>4517</v>
      </c>
      <c r="D5704" t="s">
        <v>4518</v>
      </c>
    </row>
    <row r="5705" spans="1:4">
      <c r="A5705" t="s">
        <v>10810</v>
      </c>
      <c r="B5705" t="s">
        <v>10811</v>
      </c>
      <c r="C5705" t="s">
        <v>4589</v>
      </c>
      <c r="D5705" t="s">
        <v>4770</v>
      </c>
    </row>
    <row r="5706" spans="1:4">
      <c r="A5706" t="s">
        <v>10812</v>
      </c>
      <c r="B5706" t="s">
        <v>10813</v>
      </c>
      <c r="C5706" t="s">
        <v>4589</v>
      </c>
      <c r="D5706" t="s">
        <v>4770</v>
      </c>
    </row>
    <row r="5707" spans="1:4">
      <c r="A5707" t="s">
        <v>8258</v>
      </c>
      <c r="B5707" t="s">
        <v>8259</v>
      </c>
      <c r="C5707" t="s">
        <v>2770</v>
      </c>
      <c r="D5707" t="s">
        <v>4921</v>
      </c>
    </row>
    <row r="5708" spans="1:4">
      <c r="A5708" t="s">
        <v>8256</v>
      </c>
      <c r="B5708" t="s">
        <v>8257</v>
      </c>
      <c r="C5708" t="s">
        <v>2770</v>
      </c>
      <c r="D5708" t="s">
        <v>4522</v>
      </c>
    </row>
    <row r="5709" spans="1:4">
      <c r="A5709" t="s">
        <v>10814</v>
      </c>
      <c r="B5709" t="s">
        <v>2770</v>
      </c>
      <c r="C5709" t="s">
        <v>2770</v>
      </c>
      <c r="D5709" t="s">
        <v>4770</v>
      </c>
    </row>
    <row r="5710" spans="1:4">
      <c r="A5710" t="s">
        <v>10815</v>
      </c>
      <c r="B5710" t="s">
        <v>2770</v>
      </c>
      <c r="C5710" t="s">
        <v>2770</v>
      </c>
      <c r="D5710" t="s">
        <v>4522</v>
      </c>
    </row>
    <row r="5711" spans="1:4">
      <c r="A5711" t="s">
        <v>8248</v>
      </c>
      <c r="B5711" t="s">
        <v>8249</v>
      </c>
      <c r="C5711" t="s">
        <v>2770</v>
      </c>
      <c r="D5711" t="s">
        <v>4518</v>
      </c>
    </row>
    <row r="5712" spans="1:4">
      <c r="A5712" t="s">
        <v>8283</v>
      </c>
      <c r="B5712" t="s">
        <v>8284</v>
      </c>
      <c r="C5712" t="s">
        <v>2770</v>
      </c>
      <c r="D5712" t="s">
        <v>4543</v>
      </c>
    </row>
    <row r="5713" spans="1:4">
      <c r="A5713" t="s">
        <v>8272</v>
      </c>
      <c r="B5713" t="s">
        <v>8273</v>
      </c>
      <c r="C5713" t="s">
        <v>2770</v>
      </c>
      <c r="D5713" t="s">
        <v>4522</v>
      </c>
    </row>
    <row r="5714" spans="1:4">
      <c r="A5714" t="s">
        <v>10816</v>
      </c>
      <c r="B5714" t="s">
        <v>2770</v>
      </c>
      <c r="C5714" t="s">
        <v>2770</v>
      </c>
      <c r="D5714" t="s">
        <v>4514</v>
      </c>
    </row>
    <row r="5715" spans="1:4">
      <c r="A5715" t="s">
        <v>8279</v>
      </c>
      <c r="B5715" t="s">
        <v>10817</v>
      </c>
      <c r="C5715" t="s">
        <v>2770</v>
      </c>
      <c r="D5715" t="s">
        <v>4522</v>
      </c>
    </row>
    <row r="5716" spans="1:4">
      <c r="A5716" t="s">
        <v>10818</v>
      </c>
      <c r="B5716" t="s">
        <v>10819</v>
      </c>
      <c r="C5716" t="s">
        <v>2770</v>
      </c>
      <c r="D5716" t="s">
        <v>4968</v>
      </c>
    </row>
    <row r="5717" spans="1:4">
      <c r="A5717" t="s">
        <v>8297</v>
      </c>
      <c r="B5717" t="s">
        <v>10820</v>
      </c>
      <c r="C5717" t="s">
        <v>2770</v>
      </c>
      <c r="D5717" t="s">
        <v>4522</v>
      </c>
    </row>
    <row r="5718" spans="1:4">
      <c r="A5718" t="s">
        <v>8254</v>
      </c>
      <c r="B5718" t="s">
        <v>10821</v>
      </c>
      <c r="C5718" t="s">
        <v>2770</v>
      </c>
      <c r="D5718" t="s">
        <v>4522</v>
      </c>
    </row>
    <row r="5719" spans="1:4">
      <c r="A5719" t="s">
        <v>4620</v>
      </c>
      <c r="B5719" t="s">
        <v>8267</v>
      </c>
      <c r="C5719" t="s">
        <v>2770</v>
      </c>
      <c r="D5719" t="s">
        <v>4518</v>
      </c>
    </row>
    <row r="5720" spans="1:4">
      <c r="A5720" t="s">
        <v>8250</v>
      </c>
      <c r="B5720" t="s">
        <v>8251</v>
      </c>
      <c r="C5720" t="s">
        <v>2770</v>
      </c>
      <c r="D5720" t="s">
        <v>4543</v>
      </c>
    </row>
    <row r="5721" spans="1:4">
      <c r="A5721" t="s">
        <v>8276</v>
      </c>
      <c r="B5721" t="s">
        <v>10822</v>
      </c>
      <c r="C5721" t="s">
        <v>2770</v>
      </c>
      <c r="D5721" t="s">
        <v>4522</v>
      </c>
    </row>
    <row r="5722" spans="1:4">
      <c r="A5722" t="s">
        <v>8239</v>
      </c>
      <c r="B5722" t="s">
        <v>10823</v>
      </c>
      <c r="C5722" t="s">
        <v>2770</v>
      </c>
      <c r="D5722" t="s">
        <v>4968</v>
      </c>
    </row>
    <row r="5723" spans="1:4">
      <c r="A5723" t="s">
        <v>8241</v>
      </c>
      <c r="B5723" t="s">
        <v>8242</v>
      </c>
      <c r="C5723" t="s">
        <v>2770</v>
      </c>
      <c r="D5723" t="s">
        <v>4551</v>
      </c>
    </row>
    <row r="5724" spans="1:4">
      <c r="A5724" t="s">
        <v>8290</v>
      </c>
      <c r="B5724" t="s">
        <v>8291</v>
      </c>
      <c r="C5724" t="s">
        <v>2770</v>
      </c>
      <c r="D5724" t="s">
        <v>4522</v>
      </c>
    </row>
    <row r="5725" spans="1:4">
      <c r="A5725" t="s">
        <v>1688</v>
      </c>
      <c r="B5725" t="s">
        <v>2450</v>
      </c>
      <c r="C5725" t="s">
        <v>2770</v>
      </c>
      <c r="D5725" t="s">
        <v>4518</v>
      </c>
    </row>
    <row r="5726" spans="1:4">
      <c r="A5726" t="s">
        <v>1689</v>
      </c>
      <c r="B5726" t="s">
        <v>2451</v>
      </c>
      <c r="C5726" t="s">
        <v>2770</v>
      </c>
      <c r="D5726" t="s">
        <v>4518</v>
      </c>
    </row>
    <row r="5727" spans="1:4">
      <c r="A5727" t="s">
        <v>8243</v>
      </c>
      <c r="B5727" t="s">
        <v>5293</v>
      </c>
      <c r="C5727" t="s">
        <v>2770</v>
      </c>
      <c r="D5727" t="s">
        <v>4921</v>
      </c>
    </row>
    <row r="5728" spans="1:4">
      <c r="A5728" t="s">
        <v>10705</v>
      </c>
      <c r="B5728" t="s">
        <v>10824</v>
      </c>
      <c r="C5728" t="s">
        <v>2770</v>
      </c>
      <c r="D5728" t="s">
        <v>4968</v>
      </c>
    </row>
    <row r="5729" spans="1:4">
      <c r="A5729" t="s">
        <v>5709</v>
      </c>
      <c r="B5729" t="s">
        <v>10825</v>
      </c>
      <c r="C5729" t="s">
        <v>2770</v>
      </c>
      <c r="D5729" t="s">
        <v>4968</v>
      </c>
    </row>
    <row r="5730" spans="1:4">
      <c r="A5730" t="s">
        <v>600</v>
      </c>
      <c r="B5730" t="s">
        <v>2770</v>
      </c>
      <c r="C5730" t="s">
        <v>2770</v>
      </c>
      <c r="D5730" t="s">
        <v>4514</v>
      </c>
    </row>
    <row r="5731" spans="1:4">
      <c r="A5731" t="s">
        <v>10826</v>
      </c>
      <c r="B5731" t="s">
        <v>10827</v>
      </c>
      <c r="C5731" t="s">
        <v>2770</v>
      </c>
      <c r="D5731" t="s">
        <v>4522</v>
      </c>
    </row>
    <row r="5732" spans="1:4">
      <c r="A5732" t="s">
        <v>10828</v>
      </c>
      <c r="B5732" t="s">
        <v>10829</v>
      </c>
      <c r="C5732" t="s">
        <v>2770</v>
      </c>
      <c r="D5732" t="s">
        <v>4522</v>
      </c>
    </row>
    <row r="5733" spans="1:4">
      <c r="A5733" t="s">
        <v>10830</v>
      </c>
      <c r="B5733" t="s">
        <v>10824</v>
      </c>
      <c r="C5733" t="s">
        <v>2770</v>
      </c>
      <c r="D5733" t="s">
        <v>4968</v>
      </c>
    </row>
    <row r="5734" spans="1:4">
      <c r="A5734" t="s">
        <v>8283</v>
      </c>
      <c r="B5734" t="s">
        <v>8284</v>
      </c>
      <c r="C5734" t="s">
        <v>2770</v>
      </c>
      <c r="D5734" t="s">
        <v>4543</v>
      </c>
    </row>
    <row r="5735" spans="1:4">
      <c r="A5735" t="s">
        <v>8269</v>
      </c>
      <c r="B5735" t="s">
        <v>10831</v>
      </c>
      <c r="C5735" t="s">
        <v>2770</v>
      </c>
      <c r="D5735" t="s">
        <v>4522</v>
      </c>
    </row>
    <row r="5736" spans="1:4">
      <c r="A5736" t="s">
        <v>2657</v>
      </c>
      <c r="B5736" t="s">
        <v>10832</v>
      </c>
      <c r="C5736" t="s">
        <v>2770</v>
      </c>
      <c r="D5736" t="s">
        <v>4522</v>
      </c>
    </row>
    <row r="5737" spans="1:4">
      <c r="A5737" t="s">
        <v>10466</v>
      </c>
      <c r="B5737" t="s">
        <v>2637</v>
      </c>
      <c r="C5737" t="s">
        <v>2770</v>
      </c>
      <c r="D5737" t="s">
        <v>4522</v>
      </c>
    </row>
    <row r="5738" spans="1:4">
      <c r="A5738" t="s">
        <v>10833</v>
      </c>
      <c r="B5738" t="s">
        <v>10834</v>
      </c>
      <c r="C5738" t="s">
        <v>2770</v>
      </c>
      <c r="D5738" t="s">
        <v>4522</v>
      </c>
    </row>
    <row r="5739" spans="1:4">
      <c r="A5739" t="s">
        <v>8244</v>
      </c>
      <c r="B5739" t="s">
        <v>10835</v>
      </c>
      <c r="C5739" t="s">
        <v>2770</v>
      </c>
      <c r="D5739" t="s">
        <v>4968</v>
      </c>
    </row>
    <row r="5740" spans="1:4">
      <c r="A5740" t="s">
        <v>8252</v>
      </c>
      <c r="B5740" t="s">
        <v>10648</v>
      </c>
      <c r="C5740" t="s">
        <v>2770</v>
      </c>
      <c r="D5740" t="s">
        <v>4522</v>
      </c>
    </row>
    <row r="5741" spans="1:4">
      <c r="A5741" t="s">
        <v>8248</v>
      </c>
      <c r="B5741" t="s">
        <v>8249</v>
      </c>
      <c r="C5741" t="s">
        <v>2770</v>
      </c>
      <c r="D5741" t="s">
        <v>4518</v>
      </c>
    </row>
    <row r="5742" spans="1:4">
      <c r="A5742" t="s">
        <v>10836</v>
      </c>
      <c r="B5742" t="s">
        <v>2770</v>
      </c>
      <c r="C5742" t="s">
        <v>2770</v>
      </c>
      <c r="D5742" t="s">
        <v>4522</v>
      </c>
    </row>
    <row r="5743" spans="1:4">
      <c r="A5743" t="s">
        <v>8295</v>
      </c>
      <c r="B5743" t="s">
        <v>8296</v>
      </c>
      <c r="C5743" t="s">
        <v>2770</v>
      </c>
      <c r="D5743" t="s">
        <v>4522</v>
      </c>
    </row>
    <row r="5744" spans="1:4">
      <c r="A5744" t="s">
        <v>601</v>
      </c>
      <c r="B5744" t="s">
        <v>8683</v>
      </c>
      <c r="C5744" t="s">
        <v>2770</v>
      </c>
      <c r="D5744" t="s">
        <v>4968</v>
      </c>
    </row>
    <row r="5745" spans="1:4">
      <c r="A5745" t="s">
        <v>10837</v>
      </c>
      <c r="B5745" t="s">
        <v>10838</v>
      </c>
      <c r="C5745" t="s">
        <v>2770</v>
      </c>
      <c r="D5745" t="s">
        <v>4522</v>
      </c>
    </row>
    <row r="5746" spans="1:4">
      <c r="A5746" t="s">
        <v>10839</v>
      </c>
      <c r="B5746" t="s">
        <v>2770</v>
      </c>
      <c r="C5746" t="s">
        <v>2770</v>
      </c>
      <c r="D5746" t="s">
        <v>4522</v>
      </c>
    </row>
    <row r="5747" spans="1:4">
      <c r="A5747" t="s">
        <v>10840</v>
      </c>
      <c r="B5747" t="s">
        <v>2770</v>
      </c>
      <c r="C5747" t="s">
        <v>2770</v>
      </c>
      <c r="D5747" t="s">
        <v>4522</v>
      </c>
    </row>
    <row r="5748" spans="1:4">
      <c r="A5748" t="s">
        <v>10841</v>
      </c>
      <c r="B5748" t="s">
        <v>2770</v>
      </c>
      <c r="C5748" t="s">
        <v>2770</v>
      </c>
      <c r="D5748" t="s">
        <v>4921</v>
      </c>
    </row>
    <row r="5749" spans="1:4">
      <c r="A5749" t="s">
        <v>10842</v>
      </c>
      <c r="B5749" t="s">
        <v>2770</v>
      </c>
      <c r="C5749" t="s">
        <v>2770</v>
      </c>
      <c r="D5749" t="s">
        <v>4921</v>
      </c>
    </row>
    <row r="5750" spans="1:4">
      <c r="A5750" t="s">
        <v>10843</v>
      </c>
      <c r="B5750" t="s">
        <v>2770</v>
      </c>
      <c r="C5750" t="s">
        <v>2770</v>
      </c>
      <c r="D5750" t="s">
        <v>4921</v>
      </c>
    </row>
    <row r="5751" spans="1:4">
      <c r="A5751" t="s">
        <v>10844</v>
      </c>
      <c r="B5751" t="s">
        <v>2770</v>
      </c>
      <c r="C5751" t="s">
        <v>4513</v>
      </c>
      <c r="D5751" t="s">
        <v>4514</v>
      </c>
    </row>
    <row r="5752" spans="1:4">
      <c r="A5752" t="s">
        <v>10845</v>
      </c>
      <c r="B5752" t="s">
        <v>2770</v>
      </c>
      <c r="C5752" t="s">
        <v>2770</v>
      </c>
      <c r="D5752" t="s">
        <v>4522</v>
      </c>
    </row>
    <row r="5753" spans="1:4">
      <c r="A5753" t="s">
        <v>10846</v>
      </c>
      <c r="B5753" t="s">
        <v>2770</v>
      </c>
      <c r="C5753" t="s">
        <v>4517</v>
      </c>
      <c r="D5753" t="s">
        <v>4518</v>
      </c>
    </row>
    <row r="5754" spans="1:4">
      <c r="A5754" t="s">
        <v>10847</v>
      </c>
      <c r="B5754" t="s">
        <v>2770</v>
      </c>
      <c r="C5754" t="s">
        <v>2770</v>
      </c>
      <c r="D5754" t="s">
        <v>4522</v>
      </c>
    </row>
    <row r="5755" spans="1:4">
      <c r="A5755" t="s">
        <v>10848</v>
      </c>
      <c r="B5755" t="s">
        <v>2770</v>
      </c>
      <c r="C5755" t="s">
        <v>2770</v>
      </c>
      <c r="D5755" t="s">
        <v>4522</v>
      </c>
    </row>
    <row r="5756" spans="1:4">
      <c r="A5756" t="s">
        <v>10849</v>
      </c>
      <c r="B5756" t="s">
        <v>2770</v>
      </c>
      <c r="C5756" t="s">
        <v>4586</v>
      </c>
      <c r="D5756" t="s">
        <v>4522</v>
      </c>
    </row>
    <row r="5757" spans="1:4">
      <c r="A5757" t="s">
        <v>10850</v>
      </c>
      <c r="B5757" t="s">
        <v>2770</v>
      </c>
      <c r="C5757" t="s">
        <v>2770</v>
      </c>
      <c r="D5757" t="s">
        <v>4921</v>
      </c>
    </row>
    <row r="5758" spans="1:4">
      <c r="A5758" t="s">
        <v>10851</v>
      </c>
      <c r="B5758" t="s">
        <v>2770</v>
      </c>
      <c r="C5758" t="s">
        <v>4665</v>
      </c>
      <c r="D5758" t="s">
        <v>4522</v>
      </c>
    </row>
    <row r="5759" spans="1:4">
      <c r="A5759" t="s">
        <v>10839</v>
      </c>
      <c r="B5759" t="s">
        <v>2770</v>
      </c>
      <c r="C5759" t="s">
        <v>2770</v>
      </c>
      <c r="D5759" t="s">
        <v>4522</v>
      </c>
    </row>
    <row r="5760" spans="1:4">
      <c r="A5760" t="s">
        <v>10840</v>
      </c>
      <c r="B5760" t="s">
        <v>2770</v>
      </c>
      <c r="C5760" t="s">
        <v>2770</v>
      </c>
      <c r="D5760" t="s">
        <v>4522</v>
      </c>
    </row>
    <row r="5761" spans="1:4">
      <c r="A5761" t="s">
        <v>10847</v>
      </c>
      <c r="B5761" t="s">
        <v>2770</v>
      </c>
      <c r="C5761" t="s">
        <v>2770</v>
      </c>
      <c r="D5761" t="s">
        <v>4522</v>
      </c>
    </row>
    <row r="5762" spans="1:4">
      <c r="A5762" t="s">
        <v>10849</v>
      </c>
      <c r="B5762" t="s">
        <v>2770</v>
      </c>
      <c r="C5762" t="s">
        <v>4586</v>
      </c>
      <c r="D5762" t="s">
        <v>4522</v>
      </c>
    </row>
    <row r="5763" spans="1:4">
      <c r="A5763" t="s">
        <v>10850</v>
      </c>
      <c r="B5763" t="s">
        <v>2770</v>
      </c>
      <c r="C5763" t="s">
        <v>2770</v>
      </c>
      <c r="D5763" t="s">
        <v>4921</v>
      </c>
    </row>
    <row r="5764" spans="1:4">
      <c r="A5764" t="s">
        <v>10845</v>
      </c>
      <c r="B5764" t="s">
        <v>2770</v>
      </c>
      <c r="C5764" t="s">
        <v>2770</v>
      </c>
      <c r="D5764" t="s">
        <v>4522</v>
      </c>
    </row>
    <row r="5765" spans="1:4">
      <c r="A5765" t="s">
        <v>10844</v>
      </c>
      <c r="B5765" t="s">
        <v>2770</v>
      </c>
      <c r="C5765" t="s">
        <v>4513</v>
      </c>
      <c r="D5765" t="s">
        <v>4514</v>
      </c>
    </row>
    <row r="5766" spans="1:4">
      <c r="A5766" t="s">
        <v>10851</v>
      </c>
      <c r="B5766" t="s">
        <v>2770</v>
      </c>
      <c r="C5766" t="s">
        <v>4665</v>
      </c>
      <c r="D5766" t="s">
        <v>4522</v>
      </c>
    </row>
    <row r="5767" spans="1:4">
      <c r="A5767" t="s">
        <v>10846</v>
      </c>
      <c r="B5767" t="s">
        <v>2770</v>
      </c>
      <c r="C5767" t="s">
        <v>4517</v>
      </c>
      <c r="D5767" t="s">
        <v>4518</v>
      </c>
    </row>
    <row r="5768" spans="1:4">
      <c r="A5768" t="s">
        <v>10841</v>
      </c>
      <c r="B5768" t="s">
        <v>2770</v>
      </c>
      <c r="C5768" t="s">
        <v>2770</v>
      </c>
      <c r="D5768" t="s">
        <v>4921</v>
      </c>
    </row>
    <row r="5769" spans="1:4">
      <c r="A5769" t="s">
        <v>10848</v>
      </c>
      <c r="B5769" t="s">
        <v>2770</v>
      </c>
      <c r="C5769" t="s">
        <v>2770</v>
      </c>
      <c r="D5769" t="s">
        <v>4522</v>
      </c>
    </row>
    <row r="5770" spans="1:4">
      <c r="A5770" t="s">
        <v>10843</v>
      </c>
      <c r="B5770" t="s">
        <v>2770</v>
      </c>
      <c r="C5770" t="s">
        <v>2770</v>
      </c>
      <c r="D5770" t="s">
        <v>4921</v>
      </c>
    </row>
    <row r="5771" spans="1:4">
      <c r="A5771" t="s">
        <v>10842</v>
      </c>
      <c r="B5771" t="s">
        <v>2770</v>
      </c>
      <c r="C5771" t="s">
        <v>2770</v>
      </c>
      <c r="D5771" t="s">
        <v>4921</v>
      </c>
    </row>
    <row r="5772" spans="1:4">
      <c r="A5772" t="s">
        <v>1414</v>
      </c>
      <c r="B5772" t="s">
        <v>506</v>
      </c>
      <c r="C5772" t="s">
        <v>2770</v>
      </c>
      <c r="D5772" t="s">
        <v>4770</v>
      </c>
    </row>
    <row r="5773" spans="1:4">
      <c r="A5773" t="s">
        <v>1415</v>
      </c>
      <c r="B5773" t="s">
        <v>385</v>
      </c>
      <c r="C5773" t="s">
        <v>2770</v>
      </c>
      <c r="D5773" t="s">
        <v>4770</v>
      </c>
    </row>
    <row r="5774" spans="1:4">
      <c r="A5774" t="s">
        <v>1416</v>
      </c>
      <c r="B5774" t="s">
        <v>2423</v>
      </c>
      <c r="C5774" t="s">
        <v>2770</v>
      </c>
      <c r="D5774" t="s">
        <v>4770</v>
      </c>
    </row>
    <row r="5775" spans="1:4">
      <c r="A5775" t="s">
        <v>1419</v>
      </c>
      <c r="B5775" t="s">
        <v>10852</v>
      </c>
      <c r="C5775" t="s">
        <v>2770</v>
      </c>
      <c r="D5775" t="s">
        <v>4551</v>
      </c>
    </row>
    <row r="5776" spans="1:4">
      <c r="A5776" t="s">
        <v>1420</v>
      </c>
      <c r="B5776" t="s">
        <v>10853</v>
      </c>
      <c r="C5776" t="s">
        <v>2770</v>
      </c>
      <c r="D5776" t="s">
        <v>4574</v>
      </c>
    </row>
    <row r="5777" spans="1:4">
      <c r="A5777" t="s">
        <v>1421</v>
      </c>
      <c r="B5777" t="s">
        <v>10854</v>
      </c>
      <c r="C5777" t="s">
        <v>2770</v>
      </c>
      <c r="D5777" t="s">
        <v>4574</v>
      </c>
    </row>
    <row r="5778" spans="1:4">
      <c r="A5778" t="s">
        <v>1424</v>
      </c>
      <c r="B5778" t="s">
        <v>10855</v>
      </c>
      <c r="C5778" t="s">
        <v>2770</v>
      </c>
      <c r="D5778" t="s">
        <v>4574</v>
      </c>
    </row>
    <row r="5779" spans="1:4">
      <c r="A5779" t="s">
        <v>1425</v>
      </c>
      <c r="B5779" t="s">
        <v>10856</v>
      </c>
      <c r="C5779" t="s">
        <v>2770</v>
      </c>
      <c r="D5779" t="s">
        <v>4574</v>
      </c>
    </row>
    <row r="5780" spans="1:4">
      <c r="A5780" t="s">
        <v>1426</v>
      </c>
      <c r="B5780" t="s">
        <v>10857</v>
      </c>
      <c r="C5780" t="s">
        <v>2770</v>
      </c>
      <c r="D5780" t="s">
        <v>4574</v>
      </c>
    </row>
    <row r="5781" spans="1:4">
      <c r="A5781" t="s">
        <v>1429</v>
      </c>
      <c r="B5781" t="s">
        <v>10858</v>
      </c>
      <c r="C5781" t="s">
        <v>2770</v>
      </c>
      <c r="D5781" t="s">
        <v>4574</v>
      </c>
    </row>
    <row r="5782" spans="1:4">
      <c r="A5782" t="s">
        <v>1430</v>
      </c>
      <c r="B5782" t="s">
        <v>10859</v>
      </c>
      <c r="C5782" t="s">
        <v>2770</v>
      </c>
      <c r="D5782" t="s">
        <v>4574</v>
      </c>
    </row>
    <row r="5783" spans="1:4">
      <c r="A5783" t="s">
        <v>1431</v>
      </c>
      <c r="B5783" t="s">
        <v>10860</v>
      </c>
      <c r="C5783" t="s">
        <v>2770</v>
      </c>
      <c r="D5783" t="s">
        <v>4574</v>
      </c>
    </row>
    <row r="5784" spans="1:4">
      <c r="A5784" t="s">
        <v>1433</v>
      </c>
      <c r="B5784" t="s">
        <v>10861</v>
      </c>
      <c r="C5784" t="s">
        <v>4533</v>
      </c>
      <c r="D5784" t="s">
        <v>4551</v>
      </c>
    </row>
    <row r="5785" spans="1:4">
      <c r="A5785" t="s">
        <v>1434</v>
      </c>
      <c r="B5785" t="s">
        <v>10862</v>
      </c>
      <c r="C5785" t="s">
        <v>4533</v>
      </c>
      <c r="D5785" t="s">
        <v>4551</v>
      </c>
    </row>
    <row r="5786" spans="1:4">
      <c r="A5786" t="s">
        <v>152</v>
      </c>
      <c r="B5786" t="s">
        <v>2770</v>
      </c>
      <c r="C5786" t="s">
        <v>4589</v>
      </c>
      <c r="D5786" t="s">
        <v>4770</v>
      </c>
    </row>
    <row r="5787" spans="1:4">
      <c r="A5787" t="s">
        <v>1575</v>
      </c>
      <c r="B5787" t="s">
        <v>2770</v>
      </c>
      <c r="C5787" t="s">
        <v>2770</v>
      </c>
      <c r="D5787" t="s">
        <v>4574</v>
      </c>
    </row>
    <row r="5788" spans="1:4">
      <c r="A5788" t="s">
        <v>655</v>
      </c>
      <c r="B5788" t="s">
        <v>2770</v>
      </c>
      <c r="C5788" t="s">
        <v>4589</v>
      </c>
      <c r="D5788" t="s">
        <v>4770</v>
      </c>
    </row>
    <row r="5789" spans="1:4">
      <c r="A5789" t="s">
        <v>99</v>
      </c>
      <c r="B5789" t="s">
        <v>2770</v>
      </c>
      <c r="C5789" t="s">
        <v>4573</v>
      </c>
      <c r="D5789" t="s">
        <v>4574</v>
      </c>
    </row>
    <row r="5790" spans="1:4">
      <c r="A5790" t="s">
        <v>667</v>
      </c>
      <c r="B5790" t="s">
        <v>2770</v>
      </c>
      <c r="C5790" t="s">
        <v>4573</v>
      </c>
      <c r="D5790" t="s">
        <v>4574</v>
      </c>
    </row>
    <row r="5791" spans="1:4">
      <c r="A5791" t="s">
        <v>95</v>
      </c>
      <c r="B5791" t="s">
        <v>2770</v>
      </c>
      <c r="C5791" t="s">
        <v>4533</v>
      </c>
      <c r="D5791" t="s">
        <v>4551</v>
      </c>
    </row>
    <row r="5792" spans="1:4">
      <c r="A5792" t="s">
        <v>710</v>
      </c>
      <c r="B5792" t="s">
        <v>2770</v>
      </c>
      <c r="C5792" t="s">
        <v>4589</v>
      </c>
      <c r="D5792" t="s">
        <v>4770</v>
      </c>
    </row>
    <row r="5793" spans="1:4">
      <c r="A5793" t="s">
        <v>104</v>
      </c>
      <c r="B5793" t="s">
        <v>2770</v>
      </c>
      <c r="C5793" t="s">
        <v>4533</v>
      </c>
      <c r="D5793" t="s">
        <v>4551</v>
      </c>
    </row>
    <row r="5794" spans="1:4">
      <c r="A5794" t="s">
        <v>103</v>
      </c>
      <c r="B5794" t="s">
        <v>2770</v>
      </c>
      <c r="C5794" t="s">
        <v>4573</v>
      </c>
      <c r="D5794" t="s">
        <v>4574</v>
      </c>
    </row>
    <row r="5795" spans="1:4">
      <c r="A5795" t="s">
        <v>111</v>
      </c>
      <c r="B5795" t="s">
        <v>2770</v>
      </c>
      <c r="C5795" t="s">
        <v>4573</v>
      </c>
      <c r="D5795" t="s">
        <v>4574</v>
      </c>
    </row>
    <row r="5796" spans="1:4">
      <c r="A5796" t="s">
        <v>101</v>
      </c>
      <c r="B5796" t="s">
        <v>2770</v>
      </c>
      <c r="C5796" t="s">
        <v>4573</v>
      </c>
      <c r="D5796" t="s">
        <v>4574</v>
      </c>
    </row>
    <row r="5797" spans="1:4">
      <c r="A5797" t="s">
        <v>107</v>
      </c>
      <c r="B5797" t="s">
        <v>2770</v>
      </c>
      <c r="C5797" t="s">
        <v>4573</v>
      </c>
      <c r="D5797" t="s">
        <v>4574</v>
      </c>
    </row>
    <row r="5798" spans="1:4">
      <c r="A5798" t="s">
        <v>121</v>
      </c>
      <c r="B5798" t="s">
        <v>2770</v>
      </c>
      <c r="C5798" t="s">
        <v>4573</v>
      </c>
      <c r="D5798" t="s">
        <v>4574</v>
      </c>
    </row>
    <row r="5799" spans="1:4">
      <c r="A5799" t="s">
        <v>124</v>
      </c>
      <c r="B5799" t="s">
        <v>2770</v>
      </c>
      <c r="C5799" t="s">
        <v>4533</v>
      </c>
      <c r="D5799" t="s">
        <v>4551</v>
      </c>
    </row>
    <row r="5800" spans="1:4">
      <c r="A5800" t="s">
        <v>117</v>
      </c>
      <c r="B5800" t="s">
        <v>2770</v>
      </c>
      <c r="C5800" t="s">
        <v>4573</v>
      </c>
      <c r="D5800" t="s">
        <v>4574</v>
      </c>
    </row>
    <row r="5801" spans="1:4">
      <c r="A5801" t="s">
        <v>115</v>
      </c>
      <c r="B5801" t="s">
        <v>2770</v>
      </c>
      <c r="C5801" t="s">
        <v>4573</v>
      </c>
      <c r="D5801" t="s">
        <v>4574</v>
      </c>
    </row>
    <row r="5802" spans="1:4">
      <c r="A5802" t="s">
        <v>125</v>
      </c>
      <c r="B5802" t="s">
        <v>2770</v>
      </c>
      <c r="C5802" t="s">
        <v>4573</v>
      </c>
      <c r="D5802" t="s">
        <v>4574</v>
      </c>
    </row>
    <row r="5803" spans="1:4">
      <c r="A5803" t="s">
        <v>127</v>
      </c>
      <c r="B5803" t="s">
        <v>2770</v>
      </c>
      <c r="C5803" t="s">
        <v>4573</v>
      </c>
      <c r="D5803" t="s">
        <v>4574</v>
      </c>
    </row>
    <row r="5804" spans="1:4">
      <c r="A5804" t="s">
        <v>1445</v>
      </c>
      <c r="B5804" t="s">
        <v>2770</v>
      </c>
      <c r="C5804" t="s">
        <v>2770</v>
      </c>
      <c r="D5804" t="s">
        <v>4551</v>
      </c>
    </row>
    <row r="5805" spans="1:4">
      <c r="A5805" t="s">
        <v>1446</v>
      </c>
      <c r="B5805" t="s">
        <v>2770</v>
      </c>
      <c r="C5805" t="s">
        <v>2770</v>
      </c>
      <c r="D5805" t="s">
        <v>4551</v>
      </c>
    </row>
    <row r="5806" spans="1:4">
      <c r="A5806" t="s">
        <v>1677</v>
      </c>
      <c r="B5806" t="s">
        <v>2770</v>
      </c>
      <c r="C5806" t="s">
        <v>4533</v>
      </c>
      <c r="D5806" t="s">
        <v>4551</v>
      </c>
    </row>
    <row r="5807" spans="1:4">
      <c r="A5807" t="s">
        <v>1448</v>
      </c>
      <c r="B5807" t="s">
        <v>2770</v>
      </c>
      <c r="C5807" t="s">
        <v>2770</v>
      </c>
      <c r="D5807" t="s">
        <v>4551</v>
      </c>
    </row>
    <row r="5808" spans="1:4">
      <c r="A5808" t="s">
        <v>1469</v>
      </c>
      <c r="B5808" t="s">
        <v>2770</v>
      </c>
      <c r="C5808" t="s">
        <v>2770</v>
      </c>
      <c r="D5808" t="s">
        <v>4551</v>
      </c>
    </row>
    <row r="5809" spans="1:4">
      <c r="A5809" t="s">
        <v>1451</v>
      </c>
      <c r="B5809" t="s">
        <v>2770</v>
      </c>
      <c r="C5809" t="s">
        <v>2770</v>
      </c>
      <c r="D5809" t="s">
        <v>4551</v>
      </c>
    </row>
    <row r="5810" spans="1:4">
      <c r="A5810" t="s">
        <v>1452</v>
      </c>
      <c r="B5810" t="s">
        <v>2770</v>
      </c>
      <c r="C5810" t="s">
        <v>2770</v>
      </c>
      <c r="D5810" t="s">
        <v>4551</v>
      </c>
    </row>
    <row r="5811" spans="1:4">
      <c r="A5811" t="s">
        <v>1678</v>
      </c>
      <c r="B5811" t="s">
        <v>2770</v>
      </c>
      <c r="C5811" t="s">
        <v>4533</v>
      </c>
      <c r="D5811" t="s">
        <v>4551</v>
      </c>
    </row>
    <row r="5812" spans="1:4">
      <c r="A5812" t="s">
        <v>1454</v>
      </c>
      <c r="B5812" t="s">
        <v>2770</v>
      </c>
      <c r="C5812" t="s">
        <v>2770</v>
      </c>
      <c r="D5812" t="s">
        <v>4551</v>
      </c>
    </row>
    <row r="5813" spans="1:4">
      <c r="A5813" t="s">
        <v>1473</v>
      </c>
      <c r="B5813" t="s">
        <v>2770</v>
      </c>
      <c r="C5813" t="s">
        <v>2770</v>
      </c>
      <c r="D5813" t="s">
        <v>4551</v>
      </c>
    </row>
    <row r="5814" spans="1:4">
      <c r="A5814" t="s">
        <v>1679</v>
      </c>
      <c r="B5814" t="s">
        <v>2770</v>
      </c>
      <c r="C5814" t="s">
        <v>4533</v>
      </c>
      <c r="D5814" t="s">
        <v>4551</v>
      </c>
    </row>
    <row r="5815" spans="1:4">
      <c r="A5815" t="s">
        <v>1618</v>
      </c>
      <c r="B5815" t="s">
        <v>2770</v>
      </c>
      <c r="C5815" t="s">
        <v>2770</v>
      </c>
      <c r="D5815" t="s">
        <v>4551</v>
      </c>
    </row>
    <row r="5816" spans="1:4">
      <c r="A5816" t="s">
        <v>1459</v>
      </c>
      <c r="B5816" t="s">
        <v>2770</v>
      </c>
      <c r="C5816" t="s">
        <v>2770</v>
      </c>
      <c r="D5816" t="s">
        <v>4551</v>
      </c>
    </row>
    <row r="5817" spans="1:4">
      <c r="A5817" t="s">
        <v>1460</v>
      </c>
      <c r="B5817" t="s">
        <v>2770</v>
      </c>
      <c r="C5817" t="s">
        <v>2770</v>
      </c>
      <c r="D5817" t="s">
        <v>4551</v>
      </c>
    </row>
    <row r="5818" spans="1:4">
      <c r="A5818" t="s">
        <v>1621</v>
      </c>
      <c r="B5818" t="s">
        <v>2770</v>
      </c>
      <c r="C5818" t="s">
        <v>2770</v>
      </c>
      <c r="D5818" t="s">
        <v>4574</v>
      </c>
    </row>
    <row r="5819" spans="1:4">
      <c r="A5819" t="s">
        <v>1463</v>
      </c>
      <c r="B5819" t="s">
        <v>2770</v>
      </c>
      <c r="C5819" t="s">
        <v>2770</v>
      </c>
      <c r="D5819" t="s">
        <v>4551</v>
      </c>
    </row>
    <row r="5820" spans="1:4">
      <c r="A5820" t="s">
        <v>1465</v>
      </c>
      <c r="B5820" t="s">
        <v>2770</v>
      </c>
      <c r="C5820" t="s">
        <v>2770</v>
      </c>
      <c r="D5820" t="s">
        <v>4551</v>
      </c>
    </row>
    <row r="5821" spans="1:4">
      <c r="A5821" t="s">
        <v>98</v>
      </c>
      <c r="B5821" t="s">
        <v>2770</v>
      </c>
      <c r="C5821" t="s">
        <v>4533</v>
      </c>
      <c r="D5821" t="s">
        <v>4551</v>
      </c>
    </row>
    <row r="5822" spans="1:4">
      <c r="A5822" t="s">
        <v>140</v>
      </c>
      <c r="B5822" t="s">
        <v>2770</v>
      </c>
      <c r="C5822" t="s">
        <v>4573</v>
      </c>
      <c r="D5822" t="s">
        <v>4574</v>
      </c>
    </row>
    <row r="5823" spans="1:4">
      <c r="A5823" t="s">
        <v>25</v>
      </c>
      <c r="B5823" t="s">
        <v>2770</v>
      </c>
      <c r="C5823" t="s">
        <v>2770</v>
      </c>
      <c r="D5823" t="s">
        <v>4574</v>
      </c>
    </row>
    <row r="5824" spans="1:4">
      <c r="A5824" t="s">
        <v>139</v>
      </c>
      <c r="B5824" t="s">
        <v>2770</v>
      </c>
      <c r="C5824" t="s">
        <v>4573</v>
      </c>
      <c r="D5824" t="s">
        <v>4574</v>
      </c>
    </row>
    <row r="5825" spans="1:4">
      <c r="A5825" t="s">
        <v>148</v>
      </c>
      <c r="B5825" t="s">
        <v>2770</v>
      </c>
      <c r="C5825" t="s">
        <v>4533</v>
      </c>
      <c r="D5825" t="s">
        <v>4551</v>
      </c>
    </row>
    <row r="5826" spans="1:4">
      <c r="A5826" t="s">
        <v>137</v>
      </c>
      <c r="B5826" t="s">
        <v>2770</v>
      </c>
      <c r="C5826" t="s">
        <v>4573</v>
      </c>
      <c r="D5826" t="s">
        <v>4574</v>
      </c>
    </row>
    <row r="5827" spans="1:4">
      <c r="A5827" t="s">
        <v>49</v>
      </c>
      <c r="B5827" t="s">
        <v>2770</v>
      </c>
      <c r="C5827" t="s">
        <v>4573</v>
      </c>
      <c r="D5827" t="s">
        <v>4574</v>
      </c>
    </row>
    <row r="5828" spans="1:4">
      <c r="A5828" t="s">
        <v>58</v>
      </c>
      <c r="B5828" t="s">
        <v>2770</v>
      </c>
      <c r="C5828" t="s">
        <v>4533</v>
      </c>
      <c r="D5828" t="s">
        <v>4551</v>
      </c>
    </row>
    <row r="5829" spans="1:4">
      <c r="A5829" t="s">
        <v>48</v>
      </c>
      <c r="B5829" t="s">
        <v>2770</v>
      </c>
      <c r="C5829" t="s">
        <v>4573</v>
      </c>
      <c r="D5829" t="s">
        <v>4574</v>
      </c>
    </row>
    <row r="5830" spans="1:4">
      <c r="A5830" t="s">
        <v>75</v>
      </c>
      <c r="B5830" t="s">
        <v>2770</v>
      </c>
      <c r="C5830" t="s">
        <v>4573</v>
      </c>
      <c r="D5830" t="s">
        <v>4574</v>
      </c>
    </row>
    <row r="5831" spans="1:4">
      <c r="A5831" t="s">
        <v>71</v>
      </c>
      <c r="B5831" t="s">
        <v>2770</v>
      </c>
      <c r="C5831" t="s">
        <v>4573</v>
      </c>
      <c r="D5831" t="s">
        <v>4574</v>
      </c>
    </row>
    <row r="5832" spans="1:4">
      <c r="A5832" t="s">
        <v>68</v>
      </c>
      <c r="B5832" t="s">
        <v>2770</v>
      </c>
      <c r="C5832" t="s">
        <v>4533</v>
      </c>
      <c r="D5832" t="s">
        <v>4551</v>
      </c>
    </row>
    <row r="5833" spans="1:4">
      <c r="A5833" t="s">
        <v>1630</v>
      </c>
      <c r="B5833" t="s">
        <v>2770</v>
      </c>
      <c r="C5833" t="s">
        <v>2770</v>
      </c>
      <c r="D5833" t="s">
        <v>4574</v>
      </c>
    </row>
    <row r="5834" spans="1:4">
      <c r="A5834" t="s">
        <v>1601</v>
      </c>
      <c r="B5834" t="s">
        <v>2770</v>
      </c>
      <c r="C5834" t="s">
        <v>2770</v>
      </c>
      <c r="D5834" t="s">
        <v>4551</v>
      </c>
    </row>
    <row r="5835" spans="1:4">
      <c r="A5835" t="s">
        <v>1543</v>
      </c>
      <c r="B5835" t="s">
        <v>2770</v>
      </c>
      <c r="C5835" t="s">
        <v>2770</v>
      </c>
      <c r="D5835" t="s">
        <v>4574</v>
      </c>
    </row>
    <row r="5836" spans="1:4">
      <c r="A5836" t="s">
        <v>1545</v>
      </c>
      <c r="B5836" t="s">
        <v>2770</v>
      </c>
      <c r="C5836" t="s">
        <v>2770</v>
      </c>
      <c r="D5836" t="s">
        <v>4551</v>
      </c>
    </row>
    <row r="5837" spans="1:4">
      <c r="A5837" t="s">
        <v>1555</v>
      </c>
      <c r="B5837" t="s">
        <v>2770</v>
      </c>
      <c r="C5837" t="s">
        <v>2770</v>
      </c>
      <c r="D5837" t="s">
        <v>4574</v>
      </c>
    </row>
    <row r="5838" spans="1:4">
      <c r="A5838" t="s">
        <v>1556</v>
      </c>
      <c r="B5838" t="s">
        <v>2770</v>
      </c>
      <c r="C5838" t="s">
        <v>2770</v>
      </c>
      <c r="D5838" t="s">
        <v>4551</v>
      </c>
    </row>
    <row r="5839" spans="1:4">
      <c r="A5839" t="s">
        <v>1539</v>
      </c>
      <c r="B5839" t="s">
        <v>2770</v>
      </c>
      <c r="C5839" t="s">
        <v>2770</v>
      </c>
      <c r="D5839" t="s">
        <v>4574</v>
      </c>
    </row>
    <row r="5840" spans="1:4">
      <c r="A5840" t="s">
        <v>1540</v>
      </c>
      <c r="B5840" t="s">
        <v>2770</v>
      </c>
      <c r="C5840" t="s">
        <v>2770</v>
      </c>
      <c r="D5840" t="s">
        <v>4551</v>
      </c>
    </row>
    <row r="5841" spans="1:4">
      <c r="A5841" t="s">
        <v>1511</v>
      </c>
      <c r="B5841" t="s">
        <v>2770</v>
      </c>
      <c r="C5841" t="s">
        <v>2770</v>
      </c>
      <c r="D5841" t="s">
        <v>4574</v>
      </c>
    </row>
    <row r="5842" spans="1:4">
      <c r="A5842" t="s">
        <v>1512</v>
      </c>
      <c r="B5842" t="s">
        <v>2770</v>
      </c>
      <c r="C5842" t="s">
        <v>2770</v>
      </c>
      <c r="D5842" t="s">
        <v>4551</v>
      </c>
    </row>
    <row r="5843" spans="1:4">
      <c r="A5843" t="s">
        <v>1515</v>
      </c>
      <c r="B5843" t="s">
        <v>2770</v>
      </c>
      <c r="C5843" t="s">
        <v>2770</v>
      </c>
      <c r="D5843" t="s">
        <v>4574</v>
      </c>
    </row>
    <row r="5844" spans="1:4">
      <c r="A5844" t="s">
        <v>1573</v>
      </c>
      <c r="B5844" t="s">
        <v>2770</v>
      </c>
      <c r="C5844" t="s">
        <v>2770</v>
      </c>
      <c r="D5844" t="s">
        <v>4551</v>
      </c>
    </row>
    <row r="5845" spans="1:4">
      <c r="A5845" t="s">
        <v>1492</v>
      </c>
      <c r="B5845" t="s">
        <v>2770</v>
      </c>
      <c r="C5845" t="s">
        <v>2770</v>
      </c>
      <c r="D5845" t="s">
        <v>4551</v>
      </c>
    </row>
    <row r="5846" spans="1:4">
      <c r="A5846" t="s">
        <v>1625</v>
      </c>
      <c r="B5846" t="s">
        <v>2770</v>
      </c>
      <c r="C5846" t="s">
        <v>2770</v>
      </c>
      <c r="D5846" t="s">
        <v>4574</v>
      </c>
    </row>
    <row r="5847" spans="1:4">
      <c r="A5847" t="s">
        <v>1449</v>
      </c>
      <c r="B5847" t="s">
        <v>2770</v>
      </c>
      <c r="C5847" t="s">
        <v>2770</v>
      </c>
      <c r="D5847" t="s">
        <v>4551</v>
      </c>
    </row>
    <row r="5848" spans="1:4">
      <c r="A5848" t="s">
        <v>1471</v>
      </c>
      <c r="B5848" t="s">
        <v>2770</v>
      </c>
      <c r="C5848" t="s">
        <v>2770</v>
      </c>
      <c r="D5848" t="s">
        <v>4551</v>
      </c>
    </row>
    <row r="5849" spans="1:4">
      <c r="A5849" t="s">
        <v>1456</v>
      </c>
      <c r="B5849" t="s">
        <v>2770</v>
      </c>
      <c r="C5849" t="s">
        <v>2770</v>
      </c>
      <c r="D5849" t="s">
        <v>4574</v>
      </c>
    </row>
    <row r="5850" spans="1:4">
      <c r="A5850" t="s">
        <v>1475</v>
      </c>
      <c r="B5850" t="s">
        <v>2770</v>
      </c>
      <c r="C5850" t="s">
        <v>2770</v>
      </c>
      <c r="D5850" t="s">
        <v>4551</v>
      </c>
    </row>
    <row r="5851" spans="1:4">
      <c r="A5851" t="s">
        <v>1462</v>
      </c>
      <c r="B5851" t="s">
        <v>2770</v>
      </c>
      <c r="C5851" t="s">
        <v>2770</v>
      </c>
      <c r="D5851" t="s">
        <v>4574</v>
      </c>
    </row>
    <row r="5852" spans="1:4">
      <c r="A5852" t="s">
        <v>149</v>
      </c>
      <c r="B5852" t="s">
        <v>2770</v>
      </c>
      <c r="C5852" t="s">
        <v>4533</v>
      </c>
      <c r="D5852" t="s">
        <v>4551</v>
      </c>
    </row>
    <row r="5853" spans="1:4">
      <c r="A5853" t="s">
        <v>138</v>
      </c>
      <c r="B5853" t="s">
        <v>2770</v>
      </c>
      <c r="C5853" t="s">
        <v>4573</v>
      </c>
      <c r="D5853" t="s">
        <v>4574</v>
      </c>
    </row>
    <row r="5854" spans="1:4">
      <c r="A5854" t="s">
        <v>52</v>
      </c>
      <c r="B5854" t="s">
        <v>2770</v>
      </c>
      <c r="C5854" t="s">
        <v>4573</v>
      </c>
      <c r="D5854" t="s">
        <v>4574</v>
      </c>
    </row>
    <row r="5855" spans="1:4">
      <c r="A5855" t="s">
        <v>27</v>
      </c>
      <c r="B5855" t="s">
        <v>2770</v>
      </c>
      <c r="C5855" t="s">
        <v>2770</v>
      </c>
      <c r="D5855" t="s">
        <v>4574</v>
      </c>
    </row>
    <row r="5856" spans="1:4">
      <c r="A5856" t="s">
        <v>1436</v>
      </c>
      <c r="B5856" t="s">
        <v>10863</v>
      </c>
      <c r="C5856" t="s">
        <v>4533</v>
      </c>
      <c r="D5856" t="s">
        <v>4551</v>
      </c>
    </row>
    <row r="5857" spans="1:4">
      <c r="A5857" t="s">
        <v>1437</v>
      </c>
      <c r="B5857" t="s">
        <v>10864</v>
      </c>
      <c r="C5857" t="s">
        <v>4533</v>
      </c>
      <c r="D5857" t="s">
        <v>4551</v>
      </c>
    </row>
    <row r="5858" spans="1:4">
      <c r="A5858" t="s">
        <v>1438</v>
      </c>
      <c r="B5858" t="s">
        <v>10865</v>
      </c>
      <c r="C5858" t="s">
        <v>4533</v>
      </c>
      <c r="D5858" t="s">
        <v>4551</v>
      </c>
    </row>
    <row r="5859" spans="1:4">
      <c r="A5859" t="s">
        <v>1440</v>
      </c>
      <c r="B5859" t="s">
        <v>10866</v>
      </c>
      <c r="C5859" t="s">
        <v>4533</v>
      </c>
      <c r="D5859" t="s">
        <v>4551</v>
      </c>
    </row>
    <row r="5860" spans="1:4">
      <c r="A5860" t="s">
        <v>1441</v>
      </c>
      <c r="B5860" t="s">
        <v>10867</v>
      </c>
      <c r="C5860" t="s">
        <v>4533</v>
      </c>
      <c r="D5860" t="s">
        <v>4551</v>
      </c>
    </row>
    <row r="5861" spans="1:4">
      <c r="A5861" t="s">
        <v>1443</v>
      </c>
      <c r="B5861" t="s">
        <v>10868</v>
      </c>
      <c r="C5861" t="s">
        <v>4533</v>
      </c>
      <c r="D5861" t="s">
        <v>4551</v>
      </c>
    </row>
    <row r="5862" spans="1:4">
      <c r="A5862" t="s">
        <v>1609</v>
      </c>
      <c r="B5862" t="s">
        <v>2770</v>
      </c>
      <c r="C5862" t="s">
        <v>2770</v>
      </c>
      <c r="D5862" t="s">
        <v>4574</v>
      </c>
    </row>
    <row r="5863" spans="1:4">
      <c r="A5863" t="s">
        <v>1530</v>
      </c>
      <c r="B5863" t="s">
        <v>2770</v>
      </c>
      <c r="C5863" t="s">
        <v>2770</v>
      </c>
      <c r="D5863" t="s">
        <v>4574</v>
      </c>
    </row>
    <row r="5864" spans="1:4">
      <c r="A5864" t="s">
        <v>1529</v>
      </c>
      <c r="B5864" t="s">
        <v>2770</v>
      </c>
      <c r="C5864" t="s">
        <v>2770</v>
      </c>
      <c r="D5864" t="s">
        <v>4551</v>
      </c>
    </row>
    <row r="5865" spans="1:4">
      <c r="A5865" t="s">
        <v>1582</v>
      </c>
      <c r="B5865" t="s">
        <v>2770</v>
      </c>
      <c r="C5865" t="s">
        <v>2770</v>
      </c>
      <c r="D5865" t="s">
        <v>4574</v>
      </c>
    </row>
    <row r="5866" spans="1:4">
      <c r="A5866" t="s">
        <v>1581</v>
      </c>
      <c r="B5866" t="s">
        <v>2770</v>
      </c>
      <c r="C5866" t="s">
        <v>2770</v>
      </c>
      <c r="D5866" t="s">
        <v>4551</v>
      </c>
    </row>
    <row r="5867" spans="1:4">
      <c r="A5867" t="s">
        <v>1626</v>
      </c>
      <c r="B5867" t="s">
        <v>2770</v>
      </c>
      <c r="C5867" t="s">
        <v>2770</v>
      </c>
      <c r="D5867" t="s">
        <v>4574</v>
      </c>
    </row>
    <row r="5868" spans="1:4">
      <c r="A5868" t="s">
        <v>1561</v>
      </c>
      <c r="B5868" t="s">
        <v>2770</v>
      </c>
      <c r="C5868" t="s">
        <v>2770</v>
      </c>
      <c r="D5868" t="s">
        <v>4551</v>
      </c>
    </row>
    <row r="5869" spans="1:4">
      <c r="A5869" t="s">
        <v>1586</v>
      </c>
      <c r="B5869" t="s">
        <v>2770</v>
      </c>
      <c r="C5869" t="s">
        <v>2770</v>
      </c>
      <c r="D5869" t="s">
        <v>4574</v>
      </c>
    </row>
    <row r="5870" spans="1:4">
      <c r="A5870" t="s">
        <v>1585</v>
      </c>
      <c r="B5870" t="s">
        <v>2770</v>
      </c>
      <c r="C5870" t="s">
        <v>2770</v>
      </c>
      <c r="D5870" t="s">
        <v>4551</v>
      </c>
    </row>
    <row r="5871" spans="1:4">
      <c r="A5871" t="s">
        <v>1593</v>
      </c>
      <c r="B5871" t="s">
        <v>2770</v>
      </c>
      <c r="C5871" t="s">
        <v>2770</v>
      </c>
      <c r="D5871" t="s">
        <v>4551</v>
      </c>
    </row>
    <row r="5872" spans="1:4">
      <c r="A5872" t="s">
        <v>1502</v>
      </c>
      <c r="B5872" t="s">
        <v>2770</v>
      </c>
      <c r="C5872" t="s">
        <v>2770</v>
      </c>
      <c r="D5872" t="s">
        <v>4574</v>
      </c>
    </row>
    <row r="5873" spans="1:4">
      <c r="A5873" t="s">
        <v>625</v>
      </c>
      <c r="B5873" t="s">
        <v>2770</v>
      </c>
      <c r="C5873" t="s">
        <v>4533</v>
      </c>
      <c r="D5873" t="s">
        <v>4551</v>
      </c>
    </row>
    <row r="5874" spans="1:4">
      <c r="A5874" t="s">
        <v>23</v>
      </c>
      <c r="B5874" t="s">
        <v>2770</v>
      </c>
      <c r="C5874" t="s">
        <v>2770</v>
      </c>
      <c r="D5874" t="s">
        <v>4574</v>
      </c>
    </row>
    <row r="5875" spans="1:4">
      <c r="A5875" t="s">
        <v>29</v>
      </c>
      <c r="B5875" t="s">
        <v>2770</v>
      </c>
      <c r="C5875" t="s">
        <v>2770</v>
      </c>
      <c r="D5875" t="s">
        <v>4574</v>
      </c>
    </row>
    <row r="5876" spans="1:4">
      <c r="A5876" t="s">
        <v>1410</v>
      </c>
      <c r="B5876" t="s">
        <v>10869</v>
      </c>
      <c r="C5876" t="s">
        <v>2770</v>
      </c>
      <c r="D5876" t="s">
        <v>4770</v>
      </c>
    </row>
    <row r="5877" spans="1:4">
      <c r="A5877" t="s">
        <v>1411</v>
      </c>
      <c r="B5877" t="s">
        <v>10870</v>
      </c>
      <c r="C5877" t="s">
        <v>2770</v>
      </c>
      <c r="D5877" t="s">
        <v>4770</v>
      </c>
    </row>
    <row r="5878" spans="1:4">
      <c r="A5878" t="s">
        <v>85</v>
      </c>
      <c r="B5878" t="s">
        <v>2770</v>
      </c>
      <c r="C5878" t="s">
        <v>4573</v>
      </c>
      <c r="D5878" t="s">
        <v>4574</v>
      </c>
    </row>
    <row r="5879" spans="1:4">
      <c r="A5879" t="s">
        <v>81</v>
      </c>
      <c r="B5879" t="s">
        <v>2770</v>
      </c>
      <c r="C5879" t="s">
        <v>4573</v>
      </c>
      <c r="D5879" t="s">
        <v>4574</v>
      </c>
    </row>
    <row r="5880" spans="1:4">
      <c r="A5880" t="s">
        <v>83</v>
      </c>
      <c r="B5880" t="s">
        <v>2770</v>
      </c>
      <c r="C5880" t="s">
        <v>4573</v>
      </c>
      <c r="D5880" t="s">
        <v>4574</v>
      </c>
    </row>
    <row r="5881" spans="1:4">
      <c r="A5881" t="s">
        <v>1662</v>
      </c>
      <c r="B5881" t="s">
        <v>2770</v>
      </c>
      <c r="C5881" t="s">
        <v>4573</v>
      </c>
      <c r="D5881" t="s">
        <v>4574</v>
      </c>
    </row>
    <row r="5882" spans="1:4">
      <c r="A5882" t="s">
        <v>54</v>
      </c>
      <c r="B5882" t="s">
        <v>2770</v>
      </c>
      <c r="C5882" t="s">
        <v>4573</v>
      </c>
      <c r="D5882" t="s">
        <v>4574</v>
      </c>
    </row>
    <row r="5883" spans="1:4">
      <c r="A5883" t="s">
        <v>1664</v>
      </c>
      <c r="B5883" t="s">
        <v>2770</v>
      </c>
      <c r="C5883" t="s">
        <v>4573</v>
      </c>
      <c r="D5883" t="s">
        <v>4574</v>
      </c>
    </row>
    <row r="5884" spans="1:4">
      <c r="A5884" t="s">
        <v>989</v>
      </c>
      <c r="B5884" t="s">
        <v>2770</v>
      </c>
      <c r="C5884" t="s">
        <v>4533</v>
      </c>
      <c r="D5884" t="s">
        <v>4551</v>
      </c>
    </row>
    <row r="5885" spans="1:4">
      <c r="A5885" t="s">
        <v>172</v>
      </c>
      <c r="B5885" t="s">
        <v>2770</v>
      </c>
      <c r="C5885" t="s">
        <v>4533</v>
      </c>
      <c r="D5885" t="s">
        <v>4551</v>
      </c>
    </row>
    <row r="5886" spans="1:4">
      <c r="A5886" t="s">
        <v>1665</v>
      </c>
      <c r="B5886" t="s">
        <v>2770</v>
      </c>
      <c r="C5886" t="s">
        <v>2770</v>
      </c>
      <c r="D5886" t="s">
        <v>4899</v>
      </c>
    </row>
    <row r="5887" spans="1:4">
      <c r="A5887" t="s">
        <v>1667</v>
      </c>
      <c r="B5887" t="s">
        <v>2770</v>
      </c>
      <c r="C5887" t="s">
        <v>2770</v>
      </c>
      <c r="D5887" t="s">
        <v>4899</v>
      </c>
    </row>
    <row r="5888" spans="1:4">
      <c r="A5888" t="s">
        <v>1669</v>
      </c>
      <c r="B5888" t="s">
        <v>2770</v>
      </c>
      <c r="C5888" t="s">
        <v>2770</v>
      </c>
      <c r="D5888" t="s">
        <v>4899</v>
      </c>
    </row>
    <row r="5889" spans="1:4">
      <c r="A5889" t="s">
        <v>1671</v>
      </c>
      <c r="B5889" t="s">
        <v>2770</v>
      </c>
      <c r="C5889" t="s">
        <v>2770</v>
      </c>
      <c r="D5889" t="s">
        <v>4899</v>
      </c>
    </row>
    <row r="5890" spans="1:4">
      <c r="A5890" t="s">
        <v>17</v>
      </c>
      <c r="B5890" t="s">
        <v>2770</v>
      </c>
      <c r="C5890" t="s">
        <v>2770</v>
      </c>
      <c r="D5890" t="s">
        <v>4574</v>
      </c>
    </row>
    <row r="5891" spans="1:4">
      <c r="A5891" t="s">
        <v>1673</v>
      </c>
      <c r="B5891" t="s">
        <v>2770</v>
      </c>
      <c r="C5891" t="s">
        <v>2770</v>
      </c>
      <c r="D5891" t="s">
        <v>4899</v>
      </c>
    </row>
    <row r="5892" spans="1:4">
      <c r="A5892" t="s">
        <v>1321</v>
      </c>
      <c r="B5892" t="s">
        <v>2770</v>
      </c>
      <c r="C5892" t="s">
        <v>2770</v>
      </c>
      <c r="D5892" t="s">
        <v>4574</v>
      </c>
    </row>
    <row r="5893" spans="1:4">
      <c r="A5893" t="s">
        <v>10871</v>
      </c>
      <c r="B5893" t="s">
        <v>2770</v>
      </c>
      <c r="C5893" t="s">
        <v>2770</v>
      </c>
      <c r="D5893" t="s">
        <v>4551</v>
      </c>
    </row>
    <row r="5894" spans="1:4">
      <c r="A5894" t="s">
        <v>0</v>
      </c>
      <c r="B5894" t="s">
        <v>2770</v>
      </c>
      <c r="C5894" t="s">
        <v>2770</v>
      </c>
      <c r="D5894" t="s">
        <v>4574</v>
      </c>
    </row>
    <row r="5895" spans="1:4">
      <c r="A5895" t="s">
        <v>1681</v>
      </c>
      <c r="B5895" t="s">
        <v>2770</v>
      </c>
      <c r="C5895" t="s">
        <v>4573</v>
      </c>
      <c r="D5895" t="s">
        <v>4574</v>
      </c>
    </row>
    <row r="5896" spans="1:4">
      <c r="A5896" t="s">
        <v>1195</v>
      </c>
      <c r="B5896" t="s">
        <v>2770</v>
      </c>
      <c r="C5896" t="s">
        <v>4533</v>
      </c>
      <c r="D5896" t="s">
        <v>4551</v>
      </c>
    </row>
    <row r="5897" spans="1:4">
      <c r="A5897" t="s">
        <v>1207</v>
      </c>
      <c r="B5897" t="s">
        <v>2770</v>
      </c>
      <c r="C5897" t="s">
        <v>4533</v>
      </c>
      <c r="D5897" t="s">
        <v>4551</v>
      </c>
    </row>
    <row r="5898" spans="1:4">
      <c r="A5898" t="s">
        <v>1335</v>
      </c>
      <c r="B5898" t="s">
        <v>2770</v>
      </c>
      <c r="C5898" t="s">
        <v>2770</v>
      </c>
      <c r="D5898" t="s">
        <v>4574</v>
      </c>
    </row>
    <row r="5899" spans="1:4">
      <c r="A5899" t="s">
        <v>1337</v>
      </c>
      <c r="B5899" t="s">
        <v>2770</v>
      </c>
      <c r="C5899" t="s">
        <v>2770</v>
      </c>
      <c r="D5899" t="s">
        <v>4574</v>
      </c>
    </row>
    <row r="5900" spans="1:4">
      <c r="A5900" t="s">
        <v>1338</v>
      </c>
      <c r="B5900" t="s">
        <v>2770</v>
      </c>
      <c r="C5900" t="s">
        <v>2770</v>
      </c>
      <c r="D5900" t="s">
        <v>4574</v>
      </c>
    </row>
    <row r="5901" spans="1:4">
      <c r="A5901" t="s">
        <v>1272</v>
      </c>
      <c r="B5901" t="s">
        <v>2770</v>
      </c>
      <c r="C5901" t="s">
        <v>4533</v>
      </c>
      <c r="D5901" t="s">
        <v>4551</v>
      </c>
    </row>
    <row r="5902" spans="1:4">
      <c r="A5902" t="s">
        <v>1658</v>
      </c>
      <c r="B5902" t="s">
        <v>2770</v>
      </c>
      <c r="C5902" t="s">
        <v>2770</v>
      </c>
      <c r="D5902" t="s">
        <v>4522</v>
      </c>
    </row>
    <row r="5903" spans="1:4">
      <c r="A5903" t="s">
        <v>1605</v>
      </c>
      <c r="B5903" t="s">
        <v>2770</v>
      </c>
      <c r="C5903" t="s">
        <v>2770</v>
      </c>
      <c r="D5903" t="s">
        <v>4551</v>
      </c>
    </row>
    <row r="5904" spans="1:4">
      <c r="A5904" t="s">
        <v>1522</v>
      </c>
      <c r="B5904" t="s">
        <v>2770</v>
      </c>
      <c r="C5904" t="s">
        <v>2770</v>
      </c>
      <c r="D5904" t="s">
        <v>4574</v>
      </c>
    </row>
    <row r="5905" spans="1:4">
      <c r="A5905" t="s">
        <v>1548</v>
      </c>
      <c r="B5905" t="s">
        <v>2770</v>
      </c>
      <c r="C5905" t="s">
        <v>2770</v>
      </c>
      <c r="D5905" t="s">
        <v>4551</v>
      </c>
    </row>
    <row r="5906" spans="1:4">
      <c r="A5906" t="s">
        <v>1536</v>
      </c>
      <c r="B5906" t="s">
        <v>2770</v>
      </c>
      <c r="C5906" t="s">
        <v>2770</v>
      </c>
      <c r="D5906" t="s">
        <v>4551</v>
      </c>
    </row>
    <row r="5907" spans="1:4">
      <c r="A5907" t="s">
        <v>1596</v>
      </c>
      <c r="B5907" t="s">
        <v>2770</v>
      </c>
      <c r="C5907" t="s">
        <v>2770</v>
      </c>
      <c r="D5907" t="s">
        <v>4551</v>
      </c>
    </row>
    <row r="5908" spans="1:4">
      <c r="A5908" t="s">
        <v>1563</v>
      </c>
      <c r="B5908" t="s">
        <v>2770</v>
      </c>
      <c r="C5908" t="s">
        <v>2770</v>
      </c>
      <c r="D5908" t="s">
        <v>4574</v>
      </c>
    </row>
    <row r="5909" spans="1:4">
      <c r="A5909" t="s">
        <v>1600</v>
      </c>
      <c r="B5909" t="s">
        <v>2770</v>
      </c>
      <c r="C5909" t="s">
        <v>2770</v>
      </c>
      <c r="D5909" t="s">
        <v>4551</v>
      </c>
    </row>
    <row r="5910" spans="1:4">
      <c r="A5910" t="s">
        <v>1442</v>
      </c>
      <c r="B5910" t="s">
        <v>10872</v>
      </c>
      <c r="C5910" t="s">
        <v>4533</v>
      </c>
      <c r="D5910" t="s">
        <v>4551</v>
      </c>
    </row>
    <row r="5911" spans="1:4">
      <c r="A5911" t="s">
        <v>1534</v>
      </c>
      <c r="B5911" t="s">
        <v>2770</v>
      </c>
      <c r="C5911" t="s">
        <v>2770</v>
      </c>
      <c r="D5911" t="s">
        <v>4574</v>
      </c>
    </row>
    <row r="5912" spans="1:4">
      <c r="A5912" t="s">
        <v>1486</v>
      </c>
      <c r="B5912" t="s">
        <v>2770</v>
      </c>
      <c r="C5912" t="s">
        <v>2770</v>
      </c>
      <c r="D5912" t="s">
        <v>4574</v>
      </c>
    </row>
    <row r="5913" spans="1:4">
      <c r="A5913" t="s">
        <v>1510</v>
      </c>
      <c r="B5913" t="s">
        <v>2770</v>
      </c>
      <c r="C5913" t="s">
        <v>2770</v>
      </c>
      <c r="D5913" t="s">
        <v>4574</v>
      </c>
    </row>
    <row r="5914" spans="1:4">
      <c r="A5914" t="s">
        <v>1644</v>
      </c>
      <c r="B5914" t="s">
        <v>2770</v>
      </c>
      <c r="C5914" t="s">
        <v>2770</v>
      </c>
      <c r="D5914" t="s">
        <v>4574</v>
      </c>
    </row>
    <row r="5915" spans="1:4">
      <c r="A5915" t="s">
        <v>1577</v>
      </c>
      <c r="B5915" t="s">
        <v>2770</v>
      </c>
      <c r="C5915" t="s">
        <v>2770</v>
      </c>
      <c r="D5915" t="s">
        <v>4551</v>
      </c>
    </row>
    <row r="5916" spans="1:4">
      <c r="A5916" t="s">
        <v>1532</v>
      </c>
      <c r="B5916" t="s">
        <v>2770</v>
      </c>
      <c r="C5916" t="s">
        <v>2770</v>
      </c>
      <c r="D5916" t="s">
        <v>4551</v>
      </c>
    </row>
    <row r="5917" spans="1:4">
      <c r="A5917" t="s">
        <v>1479</v>
      </c>
      <c r="B5917" t="s">
        <v>2770</v>
      </c>
      <c r="C5917" t="s">
        <v>2770</v>
      </c>
      <c r="D5917" t="s">
        <v>4574</v>
      </c>
    </row>
    <row r="5918" spans="1:4">
      <c r="A5918" t="s">
        <v>1484</v>
      </c>
      <c r="B5918" t="s">
        <v>2770</v>
      </c>
      <c r="C5918" t="s">
        <v>2770</v>
      </c>
      <c r="D5918" t="s">
        <v>4551</v>
      </c>
    </row>
    <row r="5919" spans="1:4">
      <c r="A5919" t="s">
        <v>1490</v>
      </c>
      <c r="B5919" t="s">
        <v>2770</v>
      </c>
      <c r="C5919" t="s">
        <v>2770</v>
      </c>
      <c r="D5919" t="s">
        <v>4574</v>
      </c>
    </row>
    <row r="5920" spans="1:4">
      <c r="A5920" t="s">
        <v>1623</v>
      </c>
      <c r="B5920" t="s">
        <v>2770</v>
      </c>
      <c r="C5920" t="s">
        <v>2770</v>
      </c>
      <c r="D5920" t="s">
        <v>4574</v>
      </c>
    </row>
    <row r="5921" spans="1:4">
      <c r="A5921" t="s">
        <v>1508</v>
      </c>
      <c r="B5921" t="s">
        <v>2770</v>
      </c>
      <c r="C5921" t="s">
        <v>2770</v>
      </c>
      <c r="D5921" t="s">
        <v>4551</v>
      </c>
    </row>
    <row r="5922" spans="1:4">
      <c r="A5922" t="s">
        <v>1603</v>
      </c>
      <c r="B5922" t="s">
        <v>2770</v>
      </c>
      <c r="C5922" t="s">
        <v>2770</v>
      </c>
      <c r="D5922" t="s">
        <v>4574</v>
      </c>
    </row>
    <row r="5923" spans="1:4">
      <c r="A5923" t="s">
        <v>1628</v>
      </c>
      <c r="B5923" t="s">
        <v>2770</v>
      </c>
      <c r="C5923" t="s">
        <v>2770</v>
      </c>
      <c r="D5923" t="s">
        <v>4574</v>
      </c>
    </row>
    <row r="5924" spans="1:4">
      <c r="A5924" t="s">
        <v>1629</v>
      </c>
      <c r="B5924" t="s">
        <v>2770</v>
      </c>
      <c r="C5924" t="s">
        <v>2770</v>
      </c>
      <c r="D5924" t="s">
        <v>4574</v>
      </c>
    </row>
    <row r="5925" spans="1:4">
      <c r="A5925" t="s">
        <v>1520</v>
      </c>
      <c r="B5925" t="s">
        <v>2770</v>
      </c>
      <c r="C5925" t="s">
        <v>2770</v>
      </c>
      <c r="D5925" t="s">
        <v>4551</v>
      </c>
    </row>
    <row r="5926" spans="1:4">
      <c r="A5926" t="s">
        <v>1503</v>
      </c>
      <c r="B5926" t="s">
        <v>2770</v>
      </c>
      <c r="C5926" t="s">
        <v>2770</v>
      </c>
      <c r="D5926" t="s">
        <v>4574</v>
      </c>
    </row>
    <row r="5927" spans="1:4">
      <c r="A5927" t="s">
        <v>1505</v>
      </c>
      <c r="B5927" t="s">
        <v>2770</v>
      </c>
      <c r="C5927" t="s">
        <v>2770</v>
      </c>
      <c r="D5927" t="s">
        <v>4551</v>
      </c>
    </row>
    <row r="5928" spans="1:4">
      <c r="A5928" t="s">
        <v>1496</v>
      </c>
      <c r="B5928" t="s">
        <v>2770</v>
      </c>
      <c r="C5928" t="s">
        <v>2770</v>
      </c>
      <c r="D5928" t="s">
        <v>4551</v>
      </c>
    </row>
    <row r="5929" spans="1:4">
      <c r="A5929" t="s">
        <v>1538</v>
      </c>
      <c r="B5929" t="s">
        <v>2770</v>
      </c>
      <c r="C5929" t="s">
        <v>2770</v>
      </c>
      <c r="D5929" t="s">
        <v>4574</v>
      </c>
    </row>
    <row r="5930" spans="1:4">
      <c r="A5930" t="s">
        <v>1567</v>
      </c>
      <c r="B5930" t="s">
        <v>2770</v>
      </c>
      <c r="C5930" t="s">
        <v>2770</v>
      </c>
      <c r="D5930" t="s">
        <v>4574</v>
      </c>
    </row>
    <row r="5931" spans="1:4">
      <c r="A5931" t="s">
        <v>1569</v>
      </c>
      <c r="B5931" t="s">
        <v>2770</v>
      </c>
      <c r="C5931" t="s">
        <v>2770</v>
      </c>
      <c r="D5931" t="s">
        <v>4551</v>
      </c>
    </row>
    <row r="5932" spans="1:4">
      <c r="A5932" t="s">
        <v>1598</v>
      </c>
      <c r="B5932" t="s">
        <v>2770</v>
      </c>
      <c r="C5932" t="s">
        <v>2770</v>
      </c>
      <c r="D5932" t="s">
        <v>4574</v>
      </c>
    </row>
    <row r="5933" spans="1:4">
      <c r="A5933" t="s">
        <v>1526</v>
      </c>
      <c r="B5933" t="s">
        <v>2770</v>
      </c>
      <c r="C5933" t="s">
        <v>2770</v>
      </c>
      <c r="D5933" t="s">
        <v>4574</v>
      </c>
    </row>
    <row r="5934" spans="1:4">
      <c r="A5934" t="s">
        <v>1624</v>
      </c>
      <c r="B5934" t="s">
        <v>2770</v>
      </c>
      <c r="C5934" t="s">
        <v>2770</v>
      </c>
      <c r="D5934" t="s">
        <v>4574</v>
      </c>
    </row>
    <row r="5935" spans="1:4">
      <c r="A5935" t="s">
        <v>1589</v>
      </c>
      <c r="B5935" t="s">
        <v>2770</v>
      </c>
      <c r="C5935" t="s">
        <v>2770</v>
      </c>
      <c r="D5935" t="s">
        <v>4551</v>
      </c>
    </row>
    <row r="5936" spans="1:4">
      <c r="A5936" t="s">
        <v>1564</v>
      </c>
      <c r="B5936" t="s">
        <v>2770</v>
      </c>
      <c r="C5936" t="s">
        <v>2770</v>
      </c>
      <c r="D5936" t="s">
        <v>4551</v>
      </c>
    </row>
    <row r="5937" spans="1:4">
      <c r="A5937" t="s">
        <v>1551</v>
      </c>
      <c r="B5937" t="s">
        <v>2770</v>
      </c>
      <c r="C5937" t="s">
        <v>2770</v>
      </c>
      <c r="D5937" t="s">
        <v>4574</v>
      </c>
    </row>
    <row r="5938" spans="1:4">
      <c r="A5938" t="s">
        <v>1553</v>
      </c>
      <c r="B5938" t="s">
        <v>2770</v>
      </c>
      <c r="C5938" t="s">
        <v>2770</v>
      </c>
      <c r="D5938" t="s">
        <v>4551</v>
      </c>
    </row>
    <row r="5939" spans="1:4">
      <c r="A5939" t="s">
        <v>1613</v>
      </c>
      <c r="B5939" t="s">
        <v>2770</v>
      </c>
      <c r="C5939" t="s">
        <v>2770</v>
      </c>
      <c r="D5939" t="s">
        <v>4574</v>
      </c>
    </row>
    <row r="5940" spans="1:4">
      <c r="A5940" t="s">
        <v>18</v>
      </c>
      <c r="B5940" t="s">
        <v>2770</v>
      </c>
      <c r="C5940" t="s">
        <v>2770</v>
      </c>
      <c r="D5940" t="s">
        <v>4574</v>
      </c>
    </row>
    <row r="5941" spans="1:4">
      <c r="A5941" t="s">
        <v>176</v>
      </c>
      <c r="B5941" t="s">
        <v>2770</v>
      </c>
      <c r="C5941" t="s">
        <v>4573</v>
      </c>
      <c r="D5941" t="s">
        <v>4574</v>
      </c>
    </row>
    <row r="5942" spans="1:4">
      <c r="A5942" t="s">
        <v>1482</v>
      </c>
      <c r="B5942" t="s">
        <v>2770</v>
      </c>
      <c r="C5942" t="s">
        <v>2770</v>
      </c>
      <c r="D5942" t="s">
        <v>4574</v>
      </c>
    </row>
    <row r="5943" spans="1:4">
      <c r="A5943" t="s">
        <v>1602</v>
      </c>
      <c r="B5943" t="s">
        <v>2770</v>
      </c>
      <c r="C5943" t="s">
        <v>2770</v>
      </c>
      <c r="D5943" t="s">
        <v>4574</v>
      </c>
    </row>
    <row r="5944" spans="1:4">
      <c r="A5944" t="s">
        <v>1537</v>
      </c>
      <c r="B5944" t="s">
        <v>2770</v>
      </c>
      <c r="C5944" t="s">
        <v>2770</v>
      </c>
      <c r="D5944" t="s">
        <v>4551</v>
      </c>
    </row>
    <row r="5945" spans="1:4">
      <c r="A5945" t="s">
        <v>1568</v>
      </c>
      <c r="B5945" t="s">
        <v>2770</v>
      </c>
      <c r="C5945" t="s">
        <v>2770</v>
      </c>
      <c r="D5945" t="s">
        <v>4551</v>
      </c>
    </row>
    <row r="5946" spans="1:4">
      <c r="A5946" t="s">
        <v>1595</v>
      </c>
      <c r="B5946" t="s">
        <v>2770</v>
      </c>
      <c r="C5946" t="s">
        <v>2770</v>
      </c>
      <c r="D5946" t="s">
        <v>4574</v>
      </c>
    </row>
    <row r="5947" spans="1:4">
      <c r="A5947" t="s">
        <v>1523</v>
      </c>
      <c r="B5947" t="s">
        <v>2770</v>
      </c>
      <c r="C5947" t="s">
        <v>2770</v>
      </c>
      <c r="D5947" t="s">
        <v>4574</v>
      </c>
    </row>
    <row r="5948" spans="1:4">
      <c r="A5948" t="s">
        <v>1525</v>
      </c>
      <c r="B5948" t="s">
        <v>2770</v>
      </c>
      <c r="C5948" t="s">
        <v>2770</v>
      </c>
      <c r="D5948" t="s">
        <v>4551</v>
      </c>
    </row>
    <row r="5949" spans="1:4">
      <c r="A5949" t="s">
        <v>1588</v>
      </c>
      <c r="B5949" t="s">
        <v>2770</v>
      </c>
      <c r="C5949" t="s">
        <v>2770</v>
      </c>
      <c r="D5949" t="s">
        <v>4551</v>
      </c>
    </row>
    <row r="5950" spans="1:4">
      <c r="A5950" t="s">
        <v>1566</v>
      </c>
      <c r="B5950" t="s">
        <v>2770</v>
      </c>
      <c r="C5950" t="s">
        <v>2770</v>
      </c>
      <c r="D5950" t="s">
        <v>4574</v>
      </c>
    </row>
    <row r="5951" spans="1:4">
      <c r="A5951" t="s">
        <v>1565</v>
      </c>
      <c r="B5951" t="s">
        <v>2770</v>
      </c>
      <c r="C5951" t="s">
        <v>2770</v>
      </c>
      <c r="D5951" t="s">
        <v>4551</v>
      </c>
    </row>
    <row r="5952" spans="1:4">
      <c r="A5952" t="s">
        <v>1552</v>
      </c>
      <c r="B5952" t="s">
        <v>2770</v>
      </c>
      <c r="C5952" t="s">
        <v>2770</v>
      </c>
      <c r="D5952" t="s">
        <v>4551</v>
      </c>
    </row>
    <row r="5953" spans="1:4">
      <c r="A5953" t="s">
        <v>1622</v>
      </c>
      <c r="B5953" t="s">
        <v>2770</v>
      </c>
      <c r="C5953" t="s">
        <v>2770</v>
      </c>
      <c r="D5953" t="s">
        <v>4574</v>
      </c>
    </row>
    <row r="5954" spans="1:4">
      <c r="A5954" t="s">
        <v>1631</v>
      </c>
      <c r="B5954" t="s">
        <v>2770</v>
      </c>
      <c r="C5954" t="s">
        <v>2770</v>
      </c>
      <c r="D5954" t="s">
        <v>4574</v>
      </c>
    </row>
    <row r="5955" spans="1:4">
      <c r="A5955" t="s">
        <v>1632</v>
      </c>
      <c r="B5955" t="s">
        <v>2770</v>
      </c>
      <c r="C5955" t="s">
        <v>2770</v>
      </c>
      <c r="D5955" t="s">
        <v>4574</v>
      </c>
    </row>
    <row r="5956" spans="1:4">
      <c r="A5956" t="s">
        <v>118</v>
      </c>
      <c r="B5956" t="s">
        <v>2770</v>
      </c>
      <c r="C5956" t="s">
        <v>4533</v>
      </c>
      <c r="D5956" t="s">
        <v>4551</v>
      </c>
    </row>
    <row r="5957" spans="1:4">
      <c r="A5957" t="s">
        <v>1472</v>
      </c>
      <c r="B5957" t="s">
        <v>2770</v>
      </c>
      <c r="C5957" t="s">
        <v>2770</v>
      </c>
      <c r="D5957" t="s">
        <v>4551</v>
      </c>
    </row>
    <row r="5958" spans="1:4">
      <c r="A5958" t="s">
        <v>132</v>
      </c>
      <c r="B5958" t="s">
        <v>2770</v>
      </c>
      <c r="C5958" t="s">
        <v>4589</v>
      </c>
      <c r="D5958" t="s">
        <v>4770</v>
      </c>
    </row>
    <row r="5959" spans="1:4">
      <c r="A5959" t="s">
        <v>1660</v>
      </c>
      <c r="B5959" t="s">
        <v>2770</v>
      </c>
      <c r="C5959" t="s">
        <v>4573</v>
      </c>
      <c r="D5959" t="s">
        <v>4574</v>
      </c>
    </row>
    <row r="5960" spans="1:4">
      <c r="A5960" t="s">
        <v>1535</v>
      </c>
      <c r="B5960" t="s">
        <v>2770</v>
      </c>
      <c r="C5960" t="s">
        <v>2770</v>
      </c>
      <c r="D5960" t="s">
        <v>4574</v>
      </c>
    </row>
    <row r="5961" spans="1:4">
      <c r="A5961" t="s">
        <v>1592</v>
      </c>
      <c r="B5961" t="s">
        <v>2770</v>
      </c>
      <c r="C5961" t="s">
        <v>2770</v>
      </c>
      <c r="D5961" t="s">
        <v>4551</v>
      </c>
    </row>
    <row r="5962" spans="1:4">
      <c r="A5962" t="s">
        <v>1322</v>
      </c>
      <c r="B5962" t="s">
        <v>2770</v>
      </c>
      <c r="C5962" t="s">
        <v>2770</v>
      </c>
      <c r="D5962" t="s">
        <v>4574</v>
      </c>
    </row>
    <row r="5963" spans="1:4">
      <c r="A5963" t="s">
        <v>1487</v>
      </c>
      <c r="B5963" t="s">
        <v>2770</v>
      </c>
      <c r="C5963" t="s">
        <v>2770</v>
      </c>
      <c r="D5963" t="s">
        <v>4574</v>
      </c>
    </row>
    <row r="5964" spans="1:4">
      <c r="A5964" t="s">
        <v>1597</v>
      </c>
      <c r="B5964" t="s">
        <v>2770</v>
      </c>
      <c r="C5964" t="s">
        <v>2770</v>
      </c>
      <c r="D5964" t="s">
        <v>4551</v>
      </c>
    </row>
    <row r="5965" spans="1:4">
      <c r="A5965" t="s">
        <v>1518</v>
      </c>
      <c r="B5965" t="s">
        <v>2770</v>
      </c>
      <c r="C5965" t="s">
        <v>2770</v>
      </c>
      <c r="D5965" t="s">
        <v>4574</v>
      </c>
    </row>
    <row r="5966" spans="1:4">
      <c r="A5966" t="s">
        <v>1591</v>
      </c>
      <c r="B5966" t="s">
        <v>2770</v>
      </c>
      <c r="C5966" t="s">
        <v>2770</v>
      </c>
      <c r="D5966" t="s">
        <v>4574</v>
      </c>
    </row>
    <row r="5967" spans="1:4">
      <c r="A5967" t="s">
        <v>1444</v>
      </c>
      <c r="B5967" t="s">
        <v>2770</v>
      </c>
      <c r="C5967" t="s">
        <v>2770</v>
      </c>
      <c r="D5967" t="s">
        <v>4574</v>
      </c>
    </row>
    <row r="5968" spans="1:4">
      <c r="A5968" t="s">
        <v>69</v>
      </c>
      <c r="B5968" t="s">
        <v>2770</v>
      </c>
      <c r="C5968" t="s">
        <v>4573</v>
      </c>
      <c r="D5968" t="s">
        <v>4574</v>
      </c>
    </row>
    <row r="5969" spans="1:4">
      <c r="A5969" t="s">
        <v>1423</v>
      </c>
      <c r="B5969" t="s">
        <v>10873</v>
      </c>
      <c r="C5969" t="s">
        <v>2770</v>
      </c>
      <c r="D5969" t="s">
        <v>4574</v>
      </c>
    </row>
    <row r="5970" spans="1:4">
      <c r="A5970" t="s">
        <v>3449</v>
      </c>
      <c r="B5970" t="s">
        <v>2770</v>
      </c>
      <c r="C5970" t="s">
        <v>4517</v>
      </c>
      <c r="D5970" t="s">
        <v>4518</v>
      </c>
    </row>
    <row r="5971" spans="1:4">
      <c r="A5971" t="s">
        <v>7045</v>
      </c>
      <c r="B5971" t="s">
        <v>2770</v>
      </c>
      <c r="C5971" t="s">
        <v>4533</v>
      </c>
      <c r="D5971" t="s">
        <v>4551</v>
      </c>
    </row>
    <row r="5972" spans="1:4">
      <c r="A5972" t="s">
        <v>1634</v>
      </c>
      <c r="B5972" t="s">
        <v>2770</v>
      </c>
      <c r="C5972" t="s">
        <v>2770</v>
      </c>
      <c r="D5972" t="s">
        <v>4574</v>
      </c>
    </row>
    <row r="5973" spans="1:4">
      <c r="A5973" t="s">
        <v>1636</v>
      </c>
      <c r="B5973" t="s">
        <v>2770</v>
      </c>
      <c r="C5973" t="s">
        <v>2770</v>
      </c>
      <c r="D5973" t="s">
        <v>4574</v>
      </c>
    </row>
    <row r="5974" spans="1:4">
      <c r="A5974" t="s">
        <v>1638</v>
      </c>
      <c r="B5974" t="s">
        <v>2770</v>
      </c>
      <c r="C5974" t="s">
        <v>2770</v>
      </c>
      <c r="D5974" t="s">
        <v>4574</v>
      </c>
    </row>
    <row r="5975" spans="1:4">
      <c r="A5975" t="s">
        <v>1640</v>
      </c>
      <c r="B5975" t="s">
        <v>2770</v>
      </c>
      <c r="C5975" t="s">
        <v>2770</v>
      </c>
      <c r="D5975" t="s">
        <v>4574</v>
      </c>
    </row>
    <row r="5976" spans="1:4">
      <c r="A5976" t="s">
        <v>1675</v>
      </c>
      <c r="B5976" t="s">
        <v>2770</v>
      </c>
      <c r="C5976" t="s">
        <v>2770</v>
      </c>
      <c r="D5976" t="s">
        <v>4574</v>
      </c>
    </row>
    <row r="5977" spans="1:4">
      <c r="A5977" t="s">
        <v>236</v>
      </c>
      <c r="B5977" t="s">
        <v>2770</v>
      </c>
      <c r="C5977" t="s">
        <v>2770</v>
      </c>
      <c r="D5977" t="s">
        <v>4551</v>
      </c>
    </row>
    <row r="5978" spans="1:4">
      <c r="A5978" t="s">
        <v>4</v>
      </c>
      <c r="B5978" t="s">
        <v>2770</v>
      </c>
      <c r="C5978" t="s">
        <v>2770</v>
      </c>
      <c r="D5978" t="s">
        <v>4522</v>
      </c>
    </row>
    <row r="5979" spans="1:4">
      <c r="A5979" t="s">
        <v>1641</v>
      </c>
      <c r="B5979" t="s">
        <v>2770</v>
      </c>
      <c r="C5979" t="s">
        <v>2770</v>
      </c>
      <c r="D5979" t="s">
        <v>4574</v>
      </c>
    </row>
    <row r="5980" spans="1:4">
      <c r="A5980" t="s">
        <v>1643</v>
      </c>
      <c r="B5980" t="s">
        <v>2770</v>
      </c>
      <c r="C5980" t="s">
        <v>2770</v>
      </c>
      <c r="D5980" t="s">
        <v>4574</v>
      </c>
    </row>
    <row r="5981" spans="1:4">
      <c r="A5981" t="s">
        <v>1646</v>
      </c>
      <c r="B5981" t="s">
        <v>2770</v>
      </c>
      <c r="C5981" t="s">
        <v>2770</v>
      </c>
      <c r="D5981" t="s">
        <v>4574</v>
      </c>
    </row>
    <row r="5982" spans="1:4">
      <c r="A5982" t="s">
        <v>1647</v>
      </c>
      <c r="B5982" t="s">
        <v>2770</v>
      </c>
      <c r="C5982" t="s">
        <v>2770</v>
      </c>
      <c r="D5982" t="s">
        <v>4574</v>
      </c>
    </row>
    <row r="5983" spans="1:4">
      <c r="A5983" t="s">
        <v>1650</v>
      </c>
      <c r="B5983" t="s">
        <v>2770</v>
      </c>
      <c r="C5983" t="s">
        <v>2770</v>
      </c>
      <c r="D5983" t="s">
        <v>4574</v>
      </c>
    </row>
    <row r="5984" spans="1:4">
      <c r="A5984" t="s">
        <v>1652</v>
      </c>
      <c r="B5984" t="s">
        <v>2770</v>
      </c>
      <c r="C5984" t="s">
        <v>2770</v>
      </c>
      <c r="D5984" t="s">
        <v>4574</v>
      </c>
    </row>
    <row r="5985" spans="1:4">
      <c r="A5985" t="s">
        <v>1653</v>
      </c>
      <c r="B5985" t="s">
        <v>2770</v>
      </c>
      <c r="C5985" t="s">
        <v>2770</v>
      </c>
      <c r="D5985" t="s">
        <v>4574</v>
      </c>
    </row>
    <row r="5986" spans="1:4">
      <c r="A5986" t="s">
        <v>1010</v>
      </c>
      <c r="B5986" t="s">
        <v>2770</v>
      </c>
      <c r="C5986" t="s">
        <v>4573</v>
      </c>
      <c r="D5986" t="s">
        <v>4574</v>
      </c>
    </row>
    <row r="5987" spans="1:4">
      <c r="A5987" t="s">
        <v>34</v>
      </c>
      <c r="B5987" t="s">
        <v>2770</v>
      </c>
      <c r="C5987" t="s">
        <v>4665</v>
      </c>
      <c r="D5987" t="s">
        <v>4921</v>
      </c>
    </row>
    <row r="5988" spans="1:4">
      <c r="A5988" t="s">
        <v>1346</v>
      </c>
      <c r="B5988" t="s">
        <v>2770</v>
      </c>
      <c r="C5988" t="s">
        <v>4589</v>
      </c>
      <c r="D5988" t="s">
        <v>4770</v>
      </c>
    </row>
    <row r="5989" spans="1:4">
      <c r="A5989" t="s">
        <v>1501</v>
      </c>
      <c r="B5989" t="s">
        <v>2770</v>
      </c>
      <c r="C5989" t="s">
        <v>2770</v>
      </c>
      <c r="D5989" t="s">
        <v>4551</v>
      </c>
    </row>
    <row r="5990" spans="1:4">
      <c r="A5990" t="s">
        <v>1542</v>
      </c>
      <c r="B5990" t="s">
        <v>2770</v>
      </c>
      <c r="C5990" t="s">
        <v>2770</v>
      </c>
      <c r="D5990" t="s">
        <v>4574</v>
      </c>
    </row>
    <row r="5991" spans="1:4">
      <c r="A5991" t="s">
        <v>1541</v>
      </c>
      <c r="B5991" t="s">
        <v>2770</v>
      </c>
      <c r="C5991" t="s">
        <v>2770</v>
      </c>
      <c r="D5991" t="s">
        <v>4551</v>
      </c>
    </row>
    <row r="5992" spans="1:4">
      <c r="A5992" t="s">
        <v>1514</v>
      </c>
      <c r="B5992" t="s">
        <v>2770</v>
      </c>
      <c r="C5992" t="s">
        <v>2770</v>
      </c>
      <c r="D5992" t="s">
        <v>4574</v>
      </c>
    </row>
    <row r="5993" spans="1:4">
      <c r="A5993" t="s">
        <v>1513</v>
      </c>
      <c r="B5993" t="s">
        <v>2770</v>
      </c>
      <c r="C5993" t="s">
        <v>2770</v>
      </c>
      <c r="D5993" t="s">
        <v>4551</v>
      </c>
    </row>
    <row r="5994" spans="1:4">
      <c r="A5994" t="s">
        <v>1516</v>
      </c>
      <c r="B5994" t="s">
        <v>2770</v>
      </c>
      <c r="C5994" t="s">
        <v>2770</v>
      </c>
      <c r="D5994" t="s">
        <v>4551</v>
      </c>
    </row>
    <row r="5995" spans="1:4">
      <c r="A5995" t="s">
        <v>1574</v>
      </c>
      <c r="B5995" t="s">
        <v>2770</v>
      </c>
      <c r="C5995" t="s">
        <v>2770</v>
      </c>
      <c r="D5995" t="s">
        <v>4574</v>
      </c>
    </row>
    <row r="5996" spans="1:4">
      <c r="A5996" t="s">
        <v>1494</v>
      </c>
      <c r="B5996" t="s">
        <v>2770</v>
      </c>
      <c r="C5996" t="s">
        <v>2770</v>
      </c>
      <c r="D5996" t="s">
        <v>4574</v>
      </c>
    </row>
    <row r="5997" spans="1:4">
      <c r="A5997" t="s">
        <v>1493</v>
      </c>
      <c r="B5997" t="s">
        <v>2770</v>
      </c>
      <c r="C5997" t="s">
        <v>2770</v>
      </c>
      <c r="D5997" t="s">
        <v>4551</v>
      </c>
    </row>
    <row r="5998" spans="1:4">
      <c r="A5998" t="s">
        <v>1527</v>
      </c>
      <c r="B5998" t="s">
        <v>2770</v>
      </c>
      <c r="C5998" t="s">
        <v>2770</v>
      </c>
      <c r="D5998" t="s">
        <v>4574</v>
      </c>
    </row>
    <row r="5999" spans="1:4">
      <c r="A5999" t="s">
        <v>1528</v>
      </c>
      <c r="B5999" t="s">
        <v>2770</v>
      </c>
      <c r="C5999" t="s">
        <v>2770</v>
      </c>
      <c r="D5999" t="s">
        <v>4551</v>
      </c>
    </row>
    <row r="6000" spans="1:4">
      <c r="A6000" t="s">
        <v>1579</v>
      </c>
      <c r="B6000" t="s">
        <v>2770</v>
      </c>
      <c r="C6000" t="s">
        <v>2770</v>
      </c>
      <c r="D6000" t="s">
        <v>4574</v>
      </c>
    </row>
    <row r="6001" spans="1:4">
      <c r="A6001" t="s">
        <v>1580</v>
      </c>
      <c r="B6001" t="s">
        <v>2770</v>
      </c>
      <c r="C6001" t="s">
        <v>2770</v>
      </c>
      <c r="D6001" t="s">
        <v>4551</v>
      </c>
    </row>
    <row r="6002" spans="1:4">
      <c r="A6002" t="s">
        <v>1562</v>
      </c>
      <c r="B6002" t="s">
        <v>2770</v>
      </c>
      <c r="C6002" t="s">
        <v>2770</v>
      </c>
      <c r="D6002" t="s">
        <v>4574</v>
      </c>
    </row>
    <row r="6003" spans="1:4">
      <c r="A6003" t="s">
        <v>1427</v>
      </c>
      <c r="B6003" t="s">
        <v>10874</v>
      </c>
      <c r="C6003" t="s">
        <v>2770</v>
      </c>
      <c r="D6003" t="s">
        <v>4574</v>
      </c>
    </row>
    <row r="6004" spans="1:4">
      <c r="A6004" t="s">
        <v>1554</v>
      </c>
      <c r="B6004" t="s">
        <v>2770</v>
      </c>
      <c r="C6004" t="s">
        <v>2770</v>
      </c>
      <c r="D6004" t="s">
        <v>4574</v>
      </c>
    </row>
    <row r="6005" spans="1:4">
      <c r="A6005" t="s">
        <v>601</v>
      </c>
      <c r="B6005" t="s">
        <v>4733</v>
      </c>
      <c r="C6005" t="s">
        <v>4513</v>
      </c>
      <c r="D6005" t="s">
        <v>4514</v>
      </c>
    </row>
    <row r="6006" spans="1:4" ht="157.5">
      <c r="A6006" t="s">
        <v>1412</v>
      </c>
      <c r="B6006" s="17" t="s">
        <v>10875</v>
      </c>
      <c r="C6006" t="s">
        <v>2770</v>
      </c>
      <c r="D6006" t="s">
        <v>4770</v>
      </c>
    </row>
    <row r="6007" spans="1:4">
      <c r="A6007" t="s">
        <v>1418</v>
      </c>
      <c r="B6007" t="s">
        <v>493</v>
      </c>
      <c r="C6007" t="s">
        <v>2770</v>
      </c>
      <c r="D6007" t="s">
        <v>4770</v>
      </c>
    </row>
    <row r="6008" spans="1:4">
      <c r="A6008" t="s">
        <v>1422</v>
      </c>
      <c r="B6008" t="s">
        <v>10876</v>
      </c>
      <c r="C6008" t="s">
        <v>2770</v>
      </c>
      <c r="D6008" t="s">
        <v>4574</v>
      </c>
    </row>
    <row r="6009" spans="1:4">
      <c r="A6009" t="s">
        <v>1428</v>
      </c>
      <c r="B6009" t="s">
        <v>10877</v>
      </c>
      <c r="C6009" t="s">
        <v>2770</v>
      </c>
      <c r="D6009" t="s">
        <v>4574</v>
      </c>
    </row>
    <row r="6010" spans="1:4">
      <c r="A6010" t="s">
        <v>1432</v>
      </c>
      <c r="B6010" t="s">
        <v>10878</v>
      </c>
      <c r="C6010" t="s">
        <v>4533</v>
      </c>
      <c r="D6010" t="s">
        <v>4551</v>
      </c>
    </row>
    <row r="6011" spans="1:4">
      <c r="A6011" t="s">
        <v>1435</v>
      </c>
      <c r="B6011" t="s">
        <v>10879</v>
      </c>
      <c r="C6011" t="s">
        <v>4533</v>
      </c>
      <c r="D6011" t="s">
        <v>4551</v>
      </c>
    </row>
    <row r="6012" spans="1:4">
      <c r="A6012" t="s">
        <v>1450</v>
      </c>
      <c r="B6012" t="s">
        <v>2770</v>
      </c>
      <c r="C6012" t="s">
        <v>2770</v>
      </c>
      <c r="D6012" t="s">
        <v>4574</v>
      </c>
    </row>
    <row r="6013" spans="1:4">
      <c r="A6013" t="s">
        <v>1455</v>
      </c>
      <c r="B6013" t="s">
        <v>2770</v>
      </c>
      <c r="C6013" t="s">
        <v>2770</v>
      </c>
      <c r="D6013" t="s">
        <v>4551</v>
      </c>
    </row>
    <row r="6014" spans="1:4">
      <c r="A6014" t="s">
        <v>1474</v>
      </c>
      <c r="B6014" t="s">
        <v>2770</v>
      </c>
      <c r="C6014" t="s">
        <v>2770</v>
      </c>
      <c r="D6014" t="s">
        <v>4551</v>
      </c>
    </row>
    <row r="6015" spans="1:4">
      <c r="A6015" t="s">
        <v>1461</v>
      </c>
      <c r="B6015" t="s">
        <v>2770</v>
      </c>
      <c r="C6015" t="s">
        <v>2770</v>
      </c>
      <c r="D6015" t="s">
        <v>4551</v>
      </c>
    </row>
    <row r="6016" spans="1:4">
      <c r="A6016" t="s">
        <v>141</v>
      </c>
      <c r="B6016" t="s">
        <v>2770</v>
      </c>
      <c r="C6016" t="s">
        <v>4573</v>
      </c>
      <c r="D6016" t="s">
        <v>4574</v>
      </c>
    </row>
    <row r="6017" spans="1:4">
      <c r="A6017" t="s">
        <v>151</v>
      </c>
      <c r="B6017" t="s">
        <v>2770</v>
      </c>
      <c r="C6017" t="s">
        <v>4589</v>
      </c>
      <c r="D6017" t="s">
        <v>4770</v>
      </c>
    </row>
    <row r="6018" spans="1:4">
      <c r="A6018" t="s">
        <v>19</v>
      </c>
      <c r="B6018" t="s">
        <v>2770</v>
      </c>
      <c r="C6018" t="s">
        <v>2770</v>
      </c>
      <c r="D6018" t="s">
        <v>4574</v>
      </c>
    </row>
    <row r="6019" spans="1:4">
      <c r="A6019" t="s">
        <v>74</v>
      </c>
      <c r="B6019" t="s">
        <v>2770</v>
      </c>
      <c r="C6019" t="s">
        <v>4533</v>
      </c>
      <c r="D6019" t="s">
        <v>4551</v>
      </c>
    </row>
    <row r="6020" spans="1:4">
      <c r="A6020" t="s">
        <v>1439</v>
      </c>
      <c r="B6020" t="s">
        <v>10880</v>
      </c>
      <c r="C6020" t="s">
        <v>4533</v>
      </c>
      <c r="D6020" t="s">
        <v>4551</v>
      </c>
    </row>
    <row r="6021" spans="1:4">
      <c r="A6021" t="s">
        <v>599</v>
      </c>
      <c r="B6021" t="s">
        <v>4517</v>
      </c>
      <c r="C6021" t="s">
        <v>4517</v>
      </c>
      <c r="D6021" t="s">
        <v>4518</v>
      </c>
    </row>
    <row r="6022" spans="1:4">
      <c r="A6022" t="s">
        <v>1610</v>
      </c>
      <c r="B6022" t="s">
        <v>2770</v>
      </c>
      <c r="C6022" t="s">
        <v>2770</v>
      </c>
      <c r="D6022" t="s">
        <v>4574</v>
      </c>
    </row>
    <row r="6023" spans="1:4">
      <c r="A6023" t="s">
        <v>1311</v>
      </c>
      <c r="B6023" t="s">
        <v>2770</v>
      </c>
      <c r="C6023" t="s">
        <v>2770</v>
      </c>
      <c r="D6023" t="s">
        <v>4574</v>
      </c>
    </row>
    <row r="6024" spans="1:4">
      <c r="A6024" t="s">
        <v>648</v>
      </c>
      <c r="B6024" t="s">
        <v>2770</v>
      </c>
      <c r="C6024" t="s">
        <v>4533</v>
      </c>
      <c r="D6024" t="s">
        <v>4551</v>
      </c>
    </row>
    <row r="6025" spans="1:4">
      <c r="A6025" t="s">
        <v>1560</v>
      </c>
      <c r="B6025" t="s">
        <v>2770</v>
      </c>
      <c r="C6025" t="s">
        <v>2770</v>
      </c>
      <c r="D6025" t="s">
        <v>4551</v>
      </c>
    </row>
    <row r="6026" spans="1:4">
      <c r="A6026" t="s">
        <v>1583</v>
      </c>
      <c r="B6026" t="s">
        <v>2770</v>
      </c>
      <c r="C6026" t="s">
        <v>2770</v>
      </c>
      <c r="D6026" t="s">
        <v>4574</v>
      </c>
    </row>
    <row r="6027" spans="1:4">
      <c r="A6027" t="s">
        <v>1584</v>
      </c>
      <c r="B6027" t="s">
        <v>2770</v>
      </c>
      <c r="C6027" t="s">
        <v>2770</v>
      </c>
      <c r="D6027" t="s">
        <v>4551</v>
      </c>
    </row>
    <row r="6028" spans="1:4">
      <c r="A6028" t="s">
        <v>1594</v>
      </c>
      <c r="B6028" t="s">
        <v>2770</v>
      </c>
      <c r="C6028" t="s">
        <v>2770</v>
      </c>
      <c r="D6028" t="s">
        <v>4574</v>
      </c>
    </row>
    <row r="6029" spans="1:4">
      <c r="A6029" t="s">
        <v>1499</v>
      </c>
      <c r="B6029" t="s">
        <v>2770</v>
      </c>
      <c r="C6029" t="s">
        <v>2770</v>
      </c>
      <c r="D6029" t="s">
        <v>4574</v>
      </c>
    </row>
    <row r="6030" spans="1:4">
      <c r="A6030" t="s">
        <v>1500</v>
      </c>
      <c r="B6030" t="s">
        <v>2770</v>
      </c>
      <c r="C6030" t="s">
        <v>2770</v>
      </c>
      <c r="D6030" t="s">
        <v>4551</v>
      </c>
    </row>
    <row r="6031" spans="1:4">
      <c r="A6031" t="s">
        <v>1470</v>
      </c>
      <c r="B6031" t="s">
        <v>2770</v>
      </c>
      <c r="C6031" t="s">
        <v>2770</v>
      </c>
      <c r="D6031" t="s">
        <v>4551</v>
      </c>
    </row>
    <row r="6032" spans="1:4">
      <c r="A6032" t="s">
        <v>1614</v>
      </c>
      <c r="B6032" t="s">
        <v>2770</v>
      </c>
      <c r="C6032" t="s">
        <v>2770</v>
      </c>
      <c r="D6032" t="s">
        <v>4551</v>
      </c>
    </row>
    <row r="6033" spans="1:4">
      <c r="A6033" t="s">
        <v>1615</v>
      </c>
      <c r="B6033" t="s">
        <v>2770</v>
      </c>
      <c r="C6033" t="s">
        <v>2770</v>
      </c>
      <c r="D6033" t="s">
        <v>4574</v>
      </c>
    </row>
    <row r="6034" spans="1:4">
      <c r="A6034" t="s">
        <v>1616</v>
      </c>
      <c r="B6034" t="s">
        <v>2770</v>
      </c>
      <c r="C6034" t="s">
        <v>2770</v>
      </c>
      <c r="D6034" t="s">
        <v>4574</v>
      </c>
    </row>
    <row r="6035" spans="1:4">
      <c r="A6035" t="s">
        <v>1457</v>
      </c>
      <c r="B6035" t="s">
        <v>2770</v>
      </c>
      <c r="C6035" t="s">
        <v>2770</v>
      </c>
      <c r="D6035" t="s">
        <v>4551</v>
      </c>
    </row>
    <row r="6036" spans="1:4">
      <c r="A6036" t="s">
        <v>1617</v>
      </c>
      <c r="B6036" t="s">
        <v>2770</v>
      </c>
      <c r="C6036" t="s">
        <v>2770</v>
      </c>
      <c r="D6036" t="s">
        <v>4551</v>
      </c>
    </row>
    <row r="6037" spans="1:4">
      <c r="A6037" t="s">
        <v>1619</v>
      </c>
      <c r="B6037" t="s">
        <v>2770</v>
      </c>
      <c r="C6037" t="s">
        <v>2770</v>
      </c>
      <c r="D6037" t="s">
        <v>4574</v>
      </c>
    </row>
    <row r="6038" spans="1:4">
      <c r="A6038" t="s">
        <v>1458</v>
      </c>
      <c r="B6038" t="s">
        <v>2770</v>
      </c>
      <c r="C6038" t="s">
        <v>2770</v>
      </c>
      <c r="D6038" t="s">
        <v>4574</v>
      </c>
    </row>
    <row r="6039" spans="1:4">
      <c r="A6039" t="s">
        <v>1476</v>
      </c>
      <c r="B6039" t="s">
        <v>2770</v>
      </c>
      <c r="C6039" t="s">
        <v>2770</v>
      </c>
      <c r="D6039" t="s">
        <v>4551</v>
      </c>
    </row>
    <row r="6040" spans="1:4">
      <c r="A6040" t="s">
        <v>1477</v>
      </c>
      <c r="B6040" t="s">
        <v>2770</v>
      </c>
      <c r="C6040" t="s">
        <v>2770</v>
      </c>
      <c r="D6040" t="s">
        <v>4551</v>
      </c>
    </row>
    <row r="6041" spans="1:4">
      <c r="A6041" t="s">
        <v>84</v>
      </c>
      <c r="B6041" t="s">
        <v>2770</v>
      </c>
      <c r="C6041" t="s">
        <v>4533</v>
      </c>
      <c r="D6041" t="s">
        <v>4551</v>
      </c>
    </row>
    <row r="6042" spans="1:4">
      <c r="A6042" t="s">
        <v>1661</v>
      </c>
      <c r="B6042" t="s">
        <v>2770</v>
      </c>
      <c r="C6042" t="s">
        <v>4573</v>
      </c>
      <c r="D6042" t="s">
        <v>4574</v>
      </c>
    </row>
    <row r="6043" spans="1:4">
      <c r="A6043" t="s">
        <v>1663</v>
      </c>
      <c r="B6043" t="s">
        <v>2770</v>
      </c>
      <c r="C6043" t="s">
        <v>4573</v>
      </c>
      <c r="D6043" t="s">
        <v>4574</v>
      </c>
    </row>
    <row r="6044" spans="1:4">
      <c r="A6044" t="s">
        <v>189</v>
      </c>
      <c r="B6044" t="s">
        <v>2770</v>
      </c>
      <c r="C6044" t="s">
        <v>4573</v>
      </c>
      <c r="D6044" t="s">
        <v>4574</v>
      </c>
    </row>
    <row r="6045" spans="1:4">
      <c r="A6045" t="s">
        <v>184</v>
      </c>
      <c r="B6045" t="s">
        <v>2770</v>
      </c>
      <c r="C6045" t="s">
        <v>4573</v>
      </c>
      <c r="D6045" t="s">
        <v>4574</v>
      </c>
    </row>
    <row r="6046" spans="1:4">
      <c r="A6046" t="s">
        <v>1676</v>
      </c>
      <c r="B6046" t="s">
        <v>2770</v>
      </c>
      <c r="C6046" t="s">
        <v>4589</v>
      </c>
      <c r="D6046" t="s">
        <v>4770</v>
      </c>
    </row>
    <row r="6047" spans="1:4">
      <c r="A6047" t="s">
        <v>1666</v>
      </c>
      <c r="B6047" t="s">
        <v>2770</v>
      </c>
      <c r="C6047" t="s">
        <v>2770</v>
      </c>
      <c r="D6047" t="s">
        <v>4899</v>
      </c>
    </row>
    <row r="6048" spans="1:4">
      <c r="A6048" t="s">
        <v>1668</v>
      </c>
      <c r="B6048" t="s">
        <v>2770</v>
      </c>
      <c r="C6048" t="s">
        <v>2770</v>
      </c>
      <c r="D6048" t="s">
        <v>4899</v>
      </c>
    </row>
    <row r="6049" spans="1:4">
      <c r="A6049" t="s">
        <v>1670</v>
      </c>
      <c r="B6049" t="s">
        <v>2770</v>
      </c>
      <c r="C6049" t="s">
        <v>2770</v>
      </c>
      <c r="D6049" t="s">
        <v>4899</v>
      </c>
    </row>
    <row r="6050" spans="1:4">
      <c r="A6050" t="s">
        <v>1672</v>
      </c>
      <c r="B6050" t="s">
        <v>2770</v>
      </c>
      <c r="C6050" t="s">
        <v>2770</v>
      </c>
      <c r="D6050" t="s">
        <v>4899</v>
      </c>
    </row>
    <row r="6051" spans="1:4">
      <c r="A6051" t="s">
        <v>15</v>
      </c>
      <c r="B6051" t="s">
        <v>2770</v>
      </c>
      <c r="C6051" t="s">
        <v>2770</v>
      </c>
      <c r="D6051" t="s">
        <v>4574</v>
      </c>
    </row>
    <row r="6052" spans="1:4">
      <c r="A6052" t="s">
        <v>1674</v>
      </c>
      <c r="B6052" t="s">
        <v>2770</v>
      </c>
      <c r="C6052" t="s">
        <v>2770</v>
      </c>
      <c r="D6052" t="s">
        <v>4899</v>
      </c>
    </row>
    <row r="6053" spans="1:4">
      <c r="A6053" t="s">
        <v>1607</v>
      </c>
      <c r="B6053" t="s">
        <v>2770</v>
      </c>
      <c r="C6053" t="s">
        <v>2770</v>
      </c>
      <c r="D6053" t="s">
        <v>4551</v>
      </c>
    </row>
    <row r="6054" spans="1:4">
      <c r="A6054" t="s">
        <v>1608</v>
      </c>
      <c r="B6054" t="s">
        <v>2770</v>
      </c>
      <c r="C6054" t="s">
        <v>2770</v>
      </c>
      <c r="D6054" t="s">
        <v>4551</v>
      </c>
    </row>
    <row r="6055" spans="1:4">
      <c r="A6055" t="s">
        <v>1680</v>
      </c>
      <c r="B6055" t="s">
        <v>2770</v>
      </c>
      <c r="C6055" t="s">
        <v>4533</v>
      </c>
      <c r="D6055" t="s">
        <v>4551</v>
      </c>
    </row>
    <row r="6056" spans="1:4">
      <c r="A6056" t="s">
        <v>1682</v>
      </c>
      <c r="B6056" t="s">
        <v>2770</v>
      </c>
      <c r="C6056" t="s">
        <v>4533</v>
      </c>
      <c r="D6056" t="s">
        <v>4551</v>
      </c>
    </row>
    <row r="6057" spans="1:4">
      <c r="A6057" t="s">
        <v>154</v>
      </c>
      <c r="B6057" t="s">
        <v>2770</v>
      </c>
      <c r="C6057" t="s">
        <v>4533</v>
      </c>
      <c r="D6057" t="s">
        <v>4551</v>
      </c>
    </row>
    <row r="6058" spans="1:4">
      <c r="A6058" t="s">
        <v>1206</v>
      </c>
      <c r="B6058" t="s">
        <v>2770</v>
      </c>
      <c r="C6058" t="s">
        <v>4573</v>
      </c>
      <c r="D6058" t="s">
        <v>4574</v>
      </c>
    </row>
    <row r="6059" spans="1:4">
      <c r="A6059" t="s">
        <v>1343</v>
      </c>
      <c r="B6059" t="s">
        <v>2770</v>
      </c>
      <c r="C6059" t="s">
        <v>4589</v>
      </c>
      <c r="D6059" t="s">
        <v>4770</v>
      </c>
    </row>
    <row r="6060" spans="1:4">
      <c r="A6060" t="s">
        <v>1336</v>
      </c>
      <c r="B6060" t="s">
        <v>2770</v>
      </c>
      <c r="C6060" t="s">
        <v>2770</v>
      </c>
      <c r="D6060" t="s">
        <v>4574</v>
      </c>
    </row>
    <row r="6061" spans="1:4">
      <c r="A6061" t="s">
        <v>1271</v>
      </c>
      <c r="B6061" t="s">
        <v>2770</v>
      </c>
      <c r="C6061" t="s">
        <v>4573</v>
      </c>
      <c r="D6061" t="s">
        <v>4574</v>
      </c>
    </row>
    <row r="6062" spans="1:4">
      <c r="A6062" t="s">
        <v>30</v>
      </c>
      <c r="B6062" t="s">
        <v>2770</v>
      </c>
      <c r="C6062" t="s">
        <v>2770</v>
      </c>
      <c r="D6062" t="s">
        <v>4574</v>
      </c>
    </row>
    <row r="6063" spans="1:4">
      <c r="A6063" t="s">
        <v>32</v>
      </c>
      <c r="B6063" t="s">
        <v>2770</v>
      </c>
      <c r="C6063" t="s">
        <v>2770</v>
      </c>
      <c r="D6063" t="s">
        <v>4574</v>
      </c>
    </row>
    <row r="6064" spans="1:4">
      <c r="A6064" t="s">
        <v>10881</v>
      </c>
      <c r="B6064" t="s">
        <v>2770</v>
      </c>
      <c r="C6064" t="s">
        <v>2770</v>
      </c>
      <c r="D6064" t="s">
        <v>4770</v>
      </c>
    </row>
    <row r="6065" spans="1:4">
      <c r="A6065" t="s">
        <v>1578</v>
      </c>
      <c r="B6065" t="s">
        <v>2770</v>
      </c>
      <c r="C6065" t="s">
        <v>2770</v>
      </c>
      <c r="D6065" t="s">
        <v>4574</v>
      </c>
    </row>
    <row r="6066" spans="1:4">
      <c r="A6066" t="s">
        <v>1531</v>
      </c>
      <c r="B6066" t="s">
        <v>2770</v>
      </c>
      <c r="C6066" t="s">
        <v>2770</v>
      </c>
      <c r="D6066" t="s">
        <v>4574</v>
      </c>
    </row>
    <row r="6067" spans="1:4">
      <c r="A6067" t="s">
        <v>1533</v>
      </c>
      <c r="B6067" t="s">
        <v>2770</v>
      </c>
      <c r="C6067" t="s">
        <v>2770</v>
      </c>
      <c r="D6067" t="s">
        <v>4551</v>
      </c>
    </row>
    <row r="6068" spans="1:4">
      <c r="A6068" t="s">
        <v>1483</v>
      </c>
      <c r="B6068" t="s">
        <v>2770</v>
      </c>
      <c r="C6068" t="s">
        <v>2770</v>
      </c>
      <c r="D6068" t="s">
        <v>4574</v>
      </c>
    </row>
    <row r="6069" spans="1:4">
      <c r="A6069" t="s">
        <v>1485</v>
      </c>
      <c r="B6069" t="s">
        <v>2770</v>
      </c>
      <c r="C6069" t="s">
        <v>2770</v>
      </c>
      <c r="D6069" t="s">
        <v>4551</v>
      </c>
    </row>
    <row r="6070" spans="1:4">
      <c r="A6070" t="s">
        <v>1489</v>
      </c>
      <c r="B6070" t="s">
        <v>2770</v>
      </c>
      <c r="C6070" t="s">
        <v>2770</v>
      </c>
      <c r="D6070" t="s">
        <v>4551</v>
      </c>
    </row>
    <row r="6071" spans="1:4">
      <c r="A6071" t="s">
        <v>1507</v>
      </c>
      <c r="B6071" t="s">
        <v>2770</v>
      </c>
      <c r="C6071" t="s">
        <v>2770</v>
      </c>
      <c r="D6071" t="s">
        <v>4574</v>
      </c>
    </row>
    <row r="6072" spans="1:4">
      <c r="A6072" t="s">
        <v>1509</v>
      </c>
      <c r="B6072" t="s">
        <v>2770</v>
      </c>
      <c r="C6072" t="s">
        <v>2770</v>
      </c>
      <c r="D6072" t="s">
        <v>4551</v>
      </c>
    </row>
    <row r="6073" spans="1:4">
      <c r="A6073" t="s">
        <v>1606</v>
      </c>
      <c r="B6073" t="s">
        <v>2770</v>
      </c>
      <c r="C6073" t="s">
        <v>2770</v>
      </c>
      <c r="D6073" t="s">
        <v>4574</v>
      </c>
    </row>
    <row r="6074" spans="1:4">
      <c r="A6074" t="s">
        <v>1604</v>
      </c>
      <c r="B6074" t="s">
        <v>2770</v>
      </c>
      <c r="C6074" t="s">
        <v>2770</v>
      </c>
      <c r="D6074" t="s">
        <v>4551</v>
      </c>
    </row>
    <row r="6075" spans="1:4">
      <c r="A6075" t="s">
        <v>1519</v>
      </c>
      <c r="B6075" t="s">
        <v>2770</v>
      </c>
      <c r="C6075" t="s">
        <v>2770</v>
      </c>
      <c r="D6075" t="s">
        <v>4574</v>
      </c>
    </row>
    <row r="6076" spans="1:4">
      <c r="A6076" t="s">
        <v>1521</v>
      </c>
      <c r="B6076" t="s">
        <v>2770</v>
      </c>
      <c r="C6076" t="s">
        <v>2770</v>
      </c>
      <c r="D6076" t="s">
        <v>4551</v>
      </c>
    </row>
    <row r="6077" spans="1:4">
      <c r="A6077" t="s">
        <v>1506</v>
      </c>
      <c r="B6077" t="s">
        <v>2770</v>
      </c>
      <c r="C6077" t="s">
        <v>2770</v>
      </c>
      <c r="D6077" t="s">
        <v>4574</v>
      </c>
    </row>
    <row r="6078" spans="1:4">
      <c r="A6078" t="s">
        <v>1495</v>
      </c>
      <c r="B6078" t="s">
        <v>2770</v>
      </c>
      <c r="C6078" t="s">
        <v>2770</v>
      </c>
      <c r="D6078" t="s">
        <v>4574</v>
      </c>
    </row>
    <row r="6079" spans="1:4">
      <c r="A6079" t="s">
        <v>1497</v>
      </c>
      <c r="B6079" t="s">
        <v>2770</v>
      </c>
      <c r="C6079" t="s">
        <v>2770</v>
      </c>
      <c r="D6079" t="s">
        <v>4551</v>
      </c>
    </row>
    <row r="6080" spans="1:4">
      <c r="A6080" t="s">
        <v>1549</v>
      </c>
      <c r="B6080" t="s">
        <v>2770</v>
      </c>
      <c r="C6080" t="s">
        <v>2770</v>
      </c>
      <c r="D6080" t="s">
        <v>4551</v>
      </c>
    </row>
    <row r="6081" spans="1:4">
      <c r="A6081" t="s">
        <v>123</v>
      </c>
      <c r="B6081" t="s">
        <v>2770</v>
      </c>
      <c r="C6081" t="s">
        <v>4573</v>
      </c>
      <c r="D6081" t="s">
        <v>4574</v>
      </c>
    </row>
    <row r="6082" spans="1:4">
      <c r="A6082" t="s">
        <v>116</v>
      </c>
      <c r="B6082" t="s">
        <v>2770</v>
      </c>
      <c r="C6082" t="s">
        <v>4533</v>
      </c>
      <c r="D6082" t="s">
        <v>4551</v>
      </c>
    </row>
    <row r="6083" spans="1:4">
      <c r="A6083" t="s">
        <v>126</v>
      </c>
      <c r="B6083" t="s">
        <v>2770</v>
      </c>
      <c r="C6083" t="s">
        <v>4533</v>
      </c>
      <c r="D6083" t="s">
        <v>4551</v>
      </c>
    </row>
    <row r="6084" spans="1:4">
      <c r="A6084" t="s">
        <v>128</v>
      </c>
      <c r="B6084" t="s">
        <v>2770</v>
      </c>
      <c r="C6084" t="s">
        <v>4533</v>
      </c>
      <c r="D6084" t="s">
        <v>4551</v>
      </c>
    </row>
    <row r="6085" spans="1:4">
      <c r="A6085" t="s">
        <v>1467</v>
      </c>
      <c r="B6085" t="s">
        <v>2770</v>
      </c>
      <c r="C6085" t="s">
        <v>2770</v>
      </c>
      <c r="D6085" t="s">
        <v>4551</v>
      </c>
    </row>
    <row r="6086" spans="1:4">
      <c r="A6086" t="s">
        <v>1466</v>
      </c>
      <c r="B6086" t="s">
        <v>2770</v>
      </c>
      <c r="C6086" t="s">
        <v>2770</v>
      </c>
      <c r="D6086" t="s">
        <v>4551</v>
      </c>
    </row>
    <row r="6087" spans="1:4">
      <c r="A6087" t="s">
        <v>1612</v>
      </c>
      <c r="B6087" t="s">
        <v>2770</v>
      </c>
      <c r="C6087" t="s">
        <v>2770</v>
      </c>
      <c r="D6087" t="s">
        <v>4574</v>
      </c>
    </row>
    <row r="6088" spans="1:4">
      <c r="A6088" t="s">
        <v>1468</v>
      </c>
      <c r="B6088" t="s">
        <v>2770</v>
      </c>
      <c r="C6088" t="s">
        <v>2770</v>
      </c>
      <c r="D6088" t="s">
        <v>4551</v>
      </c>
    </row>
    <row r="6089" spans="1:4">
      <c r="A6089" t="s">
        <v>1478</v>
      </c>
      <c r="B6089" t="s">
        <v>2770</v>
      </c>
      <c r="C6089" t="s">
        <v>2770</v>
      </c>
      <c r="D6089" t="s">
        <v>4551</v>
      </c>
    </row>
    <row r="6090" spans="1:4">
      <c r="A6090" t="s">
        <v>1464</v>
      </c>
      <c r="B6090" t="s">
        <v>2770</v>
      </c>
      <c r="C6090" t="s">
        <v>2770</v>
      </c>
      <c r="D6090" t="s">
        <v>4574</v>
      </c>
    </row>
    <row r="6091" spans="1:4">
      <c r="A6091" t="s">
        <v>1546</v>
      </c>
      <c r="B6091" t="s">
        <v>2770</v>
      </c>
      <c r="C6091" t="s">
        <v>2770</v>
      </c>
      <c r="D6091" t="s">
        <v>4574</v>
      </c>
    </row>
    <row r="6092" spans="1:4">
      <c r="A6092" t="s">
        <v>1558</v>
      </c>
      <c r="B6092" t="s">
        <v>2770</v>
      </c>
      <c r="C6092" t="s">
        <v>2770</v>
      </c>
      <c r="D6092" t="s">
        <v>4574</v>
      </c>
    </row>
    <row r="6093" spans="1:4">
      <c r="A6093" t="s">
        <v>1557</v>
      </c>
      <c r="B6093" t="s">
        <v>2770</v>
      </c>
      <c r="C6093" t="s">
        <v>2770</v>
      </c>
      <c r="D6093" t="s">
        <v>4551</v>
      </c>
    </row>
    <row r="6094" spans="1:4">
      <c r="A6094" t="s">
        <v>1204</v>
      </c>
      <c r="B6094" t="s">
        <v>2770</v>
      </c>
      <c r="C6094" t="s">
        <v>2770</v>
      </c>
      <c r="D6094" t="s">
        <v>4574</v>
      </c>
    </row>
    <row r="6095" spans="1:4">
      <c r="A6095" t="s">
        <v>1657</v>
      </c>
      <c r="B6095" t="s">
        <v>2770</v>
      </c>
      <c r="C6095" t="s">
        <v>2770</v>
      </c>
      <c r="D6095" t="s">
        <v>4522</v>
      </c>
    </row>
    <row r="6096" spans="1:4">
      <c r="A6096" t="s">
        <v>26</v>
      </c>
      <c r="B6096" t="s">
        <v>2770</v>
      </c>
      <c r="C6096" t="s">
        <v>2770</v>
      </c>
      <c r="D6096" t="s">
        <v>4574</v>
      </c>
    </row>
    <row r="6097" spans="1:4">
      <c r="A6097" t="s">
        <v>1547</v>
      </c>
      <c r="B6097" t="s">
        <v>2770</v>
      </c>
      <c r="C6097" t="s">
        <v>2770</v>
      </c>
      <c r="D6097" t="s">
        <v>4574</v>
      </c>
    </row>
    <row r="6098" spans="1:4">
      <c r="A6098" t="s">
        <v>1491</v>
      </c>
      <c r="B6098" t="s">
        <v>2770</v>
      </c>
      <c r="C6098" t="s">
        <v>2770</v>
      </c>
      <c r="D6098" t="s">
        <v>4574</v>
      </c>
    </row>
    <row r="6099" spans="1:4">
      <c r="A6099" t="s">
        <v>161</v>
      </c>
      <c r="B6099" t="s">
        <v>2770</v>
      </c>
      <c r="C6099" t="s">
        <v>4573</v>
      </c>
      <c r="D6099" t="s">
        <v>4574</v>
      </c>
    </row>
    <row r="6100" spans="1:4">
      <c r="A6100" t="s">
        <v>1620</v>
      </c>
      <c r="B6100" t="s">
        <v>2770</v>
      </c>
      <c r="C6100" t="s">
        <v>2770</v>
      </c>
      <c r="D6100" t="s">
        <v>4574</v>
      </c>
    </row>
    <row r="6101" spans="1:4">
      <c r="A6101" t="s">
        <v>966</v>
      </c>
      <c r="B6101" t="s">
        <v>2770</v>
      </c>
      <c r="C6101" t="s">
        <v>4533</v>
      </c>
      <c r="D6101" t="s">
        <v>4551</v>
      </c>
    </row>
    <row r="6102" spans="1:4">
      <c r="A6102" t="s">
        <v>1648</v>
      </c>
      <c r="B6102" t="s">
        <v>2770</v>
      </c>
      <c r="C6102" t="s">
        <v>2770</v>
      </c>
      <c r="D6102" t="s">
        <v>4574</v>
      </c>
    </row>
    <row r="6103" spans="1:4">
      <c r="A6103" t="s">
        <v>1599</v>
      </c>
      <c r="B6103" t="s">
        <v>2770</v>
      </c>
      <c r="C6103" t="s">
        <v>2770</v>
      </c>
      <c r="D6103" t="s">
        <v>4574</v>
      </c>
    </row>
    <row r="6104" spans="1:4">
      <c r="A6104" t="s">
        <v>685</v>
      </c>
      <c r="B6104" t="s">
        <v>2770</v>
      </c>
      <c r="C6104" t="s">
        <v>4517</v>
      </c>
      <c r="D6104" t="s">
        <v>4518</v>
      </c>
    </row>
    <row r="6105" spans="1:4">
      <c r="A6105" t="s">
        <v>1018</v>
      </c>
      <c r="B6105" t="s">
        <v>2770</v>
      </c>
      <c r="C6105" t="s">
        <v>4517</v>
      </c>
      <c r="D6105" t="s">
        <v>4518</v>
      </c>
    </row>
    <row r="6106" spans="1:4">
      <c r="A6106" t="s">
        <v>70</v>
      </c>
      <c r="B6106" t="s">
        <v>2770</v>
      </c>
      <c r="C6106" t="s">
        <v>4533</v>
      </c>
      <c r="D6106" t="s">
        <v>4551</v>
      </c>
    </row>
    <row r="6107" spans="1:4">
      <c r="A6107" t="s">
        <v>1649</v>
      </c>
      <c r="B6107" t="s">
        <v>2770</v>
      </c>
      <c r="C6107" t="s">
        <v>2770</v>
      </c>
      <c r="D6107" t="s">
        <v>4574</v>
      </c>
    </row>
    <row r="6108" spans="1:4">
      <c r="A6108" t="s">
        <v>1651</v>
      </c>
      <c r="B6108" t="s">
        <v>2770</v>
      </c>
      <c r="C6108" t="s">
        <v>2770</v>
      </c>
      <c r="D6108" t="s">
        <v>4574</v>
      </c>
    </row>
    <row r="6109" spans="1:4">
      <c r="A6109" t="s">
        <v>65</v>
      </c>
      <c r="B6109" t="s">
        <v>2770</v>
      </c>
      <c r="C6109" t="s">
        <v>4573</v>
      </c>
      <c r="D6109" t="s">
        <v>4574</v>
      </c>
    </row>
    <row r="6110" spans="1:4">
      <c r="A6110" t="s">
        <v>1654</v>
      </c>
      <c r="B6110" t="s">
        <v>2770</v>
      </c>
      <c r="C6110" t="s">
        <v>2770</v>
      </c>
      <c r="D6110" t="s">
        <v>4921</v>
      </c>
    </row>
    <row r="6111" spans="1:4">
      <c r="A6111" t="s">
        <v>1655</v>
      </c>
      <c r="B6111" t="s">
        <v>2770</v>
      </c>
      <c r="C6111" t="s">
        <v>2770</v>
      </c>
      <c r="D6111" t="s">
        <v>4770</v>
      </c>
    </row>
    <row r="6112" spans="1:4">
      <c r="A6112" t="s">
        <v>1656</v>
      </c>
      <c r="B6112" t="s">
        <v>2770</v>
      </c>
      <c r="C6112" t="s">
        <v>4665</v>
      </c>
      <c r="D6112" t="s">
        <v>4522</v>
      </c>
    </row>
    <row r="6113" spans="1:4">
      <c r="A6113" t="s">
        <v>1345</v>
      </c>
      <c r="B6113" t="s">
        <v>2770</v>
      </c>
      <c r="C6113" t="s">
        <v>4589</v>
      </c>
      <c r="D6113" t="s">
        <v>4770</v>
      </c>
    </row>
    <row r="6114" spans="1:4">
      <c r="A6114" t="s">
        <v>1633</v>
      </c>
      <c r="B6114" t="s">
        <v>2770</v>
      </c>
      <c r="C6114" t="s">
        <v>2770</v>
      </c>
      <c r="D6114" t="s">
        <v>4574</v>
      </c>
    </row>
    <row r="6115" spans="1:4">
      <c r="A6115" t="s">
        <v>1453</v>
      </c>
      <c r="B6115" t="s">
        <v>2770</v>
      </c>
      <c r="C6115" t="s">
        <v>2770</v>
      </c>
      <c r="D6115" t="s">
        <v>4574</v>
      </c>
    </row>
    <row r="6116" spans="1:4">
      <c r="A6116" t="s">
        <v>77</v>
      </c>
      <c r="B6116" t="s">
        <v>2770</v>
      </c>
      <c r="C6116" t="s">
        <v>4573</v>
      </c>
      <c r="D6116" t="s">
        <v>4574</v>
      </c>
    </row>
    <row r="6117" spans="1:4">
      <c r="A6117" t="s">
        <v>1611</v>
      </c>
      <c r="B6117" t="s">
        <v>2770</v>
      </c>
      <c r="C6117" t="s">
        <v>2770</v>
      </c>
      <c r="D6117" t="s">
        <v>4574</v>
      </c>
    </row>
    <row r="6118" spans="1:4">
      <c r="A6118" t="s">
        <v>1310</v>
      </c>
      <c r="B6118" t="s">
        <v>2770</v>
      </c>
      <c r="C6118" t="s">
        <v>2770</v>
      </c>
      <c r="D6118" t="s">
        <v>4574</v>
      </c>
    </row>
    <row r="6119" spans="1:4">
      <c r="A6119" t="s">
        <v>768</v>
      </c>
      <c r="B6119" t="s">
        <v>2770</v>
      </c>
      <c r="C6119" t="s">
        <v>2770</v>
      </c>
      <c r="D6119" t="s">
        <v>4574</v>
      </c>
    </row>
    <row r="6120" spans="1:4">
      <c r="A6120" t="s">
        <v>153</v>
      </c>
      <c r="B6120" t="s">
        <v>2770</v>
      </c>
      <c r="C6120" t="s">
        <v>4589</v>
      </c>
      <c r="D6120" t="s">
        <v>4770</v>
      </c>
    </row>
    <row r="6121" spans="1:4">
      <c r="A6121" t="s">
        <v>1481</v>
      </c>
      <c r="B6121" t="s">
        <v>2770</v>
      </c>
      <c r="C6121" t="s">
        <v>2770</v>
      </c>
      <c r="D6121" t="s">
        <v>4551</v>
      </c>
    </row>
    <row r="6122" spans="1:4">
      <c r="A6122" t="s">
        <v>1572</v>
      </c>
      <c r="B6122" t="s">
        <v>2770</v>
      </c>
      <c r="C6122" t="s">
        <v>2770</v>
      </c>
      <c r="D6122" t="s">
        <v>4551</v>
      </c>
    </row>
    <row r="6123" spans="1:4">
      <c r="A6123" t="s">
        <v>146</v>
      </c>
      <c r="B6123" t="s">
        <v>2770</v>
      </c>
      <c r="C6123" t="s">
        <v>4533</v>
      </c>
      <c r="D6123" t="s">
        <v>4551</v>
      </c>
    </row>
    <row r="6124" spans="1:4">
      <c r="A6124" t="s">
        <v>145</v>
      </c>
      <c r="B6124" t="s">
        <v>2770</v>
      </c>
      <c r="C6124" t="s">
        <v>4533</v>
      </c>
      <c r="D6124" t="s">
        <v>4551</v>
      </c>
    </row>
    <row r="6125" spans="1:4">
      <c r="A6125" t="s">
        <v>24</v>
      </c>
      <c r="B6125" t="s">
        <v>2770</v>
      </c>
      <c r="C6125" t="s">
        <v>2770</v>
      </c>
      <c r="D6125" t="s">
        <v>4574</v>
      </c>
    </row>
    <row r="6126" spans="1:4">
      <c r="A6126" t="s">
        <v>144</v>
      </c>
      <c r="B6126" t="s">
        <v>2770</v>
      </c>
      <c r="C6126" t="s">
        <v>4533</v>
      </c>
      <c r="D6126" t="s">
        <v>4551</v>
      </c>
    </row>
    <row r="6127" spans="1:4">
      <c r="A6127" t="s">
        <v>142</v>
      </c>
      <c r="B6127" t="s">
        <v>2770</v>
      </c>
      <c r="C6127" t="s">
        <v>4573</v>
      </c>
      <c r="D6127" t="s">
        <v>4574</v>
      </c>
    </row>
    <row r="6128" spans="1:4">
      <c r="A6128" t="s">
        <v>53</v>
      </c>
      <c r="B6128" t="s">
        <v>2770</v>
      </c>
      <c r="C6128" t="s">
        <v>4573</v>
      </c>
      <c r="D6128" t="s">
        <v>4574</v>
      </c>
    </row>
    <row r="6129" spans="1:4">
      <c r="A6129" t="s">
        <v>56</v>
      </c>
      <c r="B6129" t="s">
        <v>2770</v>
      </c>
      <c r="C6129" t="s">
        <v>4533</v>
      </c>
      <c r="D6129" t="s">
        <v>4551</v>
      </c>
    </row>
    <row r="6130" spans="1:4">
      <c r="A6130" t="s">
        <v>55</v>
      </c>
      <c r="B6130" t="s">
        <v>2770</v>
      </c>
      <c r="C6130" t="s">
        <v>4533</v>
      </c>
      <c r="D6130" t="s">
        <v>4551</v>
      </c>
    </row>
    <row r="6131" spans="1:4">
      <c r="A6131" t="s">
        <v>91</v>
      </c>
      <c r="B6131" t="s">
        <v>2770</v>
      </c>
      <c r="C6131" t="s">
        <v>4573</v>
      </c>
      <c r="D6131" t="s">
        <v>4574</v>
      </c>
    </row>
    <row r="6132" spans="1:4">
      <c r="A6132" t="s">
        <v>73</v>
      </c>
      <c r="B6132" t="s">
        <v>2770</v>
      </c>
      <c r="C6132" t="s">
        <v>4573</v>
      </c>
      <c r="D6132" t="s">
        <v>4574</v>
      </c>
    </row>
    <row r="6133" spans="1:4">
      <c r="A6133" t="s">
        <v>67</v>
      </c>
      <c r="B6133" t="s">
        <v>2770</v>
      </c>
      <c r="C6133" t="s">
        <v>4573</v>
      </c>
      <c r="D6133" t="s">
        <v>4574</v>
      </c>
    </row>
    <row r="6134" spans="1:4">
      <c r="A6134" t="s">
        <v>1659</v>
      </c>
      <c r="B6134" t="s">
        <v>2770</v>
      </c>
      <c r="C6134" t="s">
        <v>4573</v>
      </c>
      <c r="D6134" t="s">
        <v>4574</v>
      </c>
    </row>
    <row r="6135" spans="1:4">
      <c r="A6135" t="s">
        <v>1323</v>
      </c>
      <c r="B6135" t="s">
        <v>2770</v>
      </c>
      <c r="C6135" t="s">
        <v>2770</v>
      </c>
      <c r="D6135" t="s">
        <v>4574</v>
      </c>
    </row>
    <row r="6136" spans="1:4">
      <c r="A6136" t="s">
        <v>1590</v>
      </c>
      <c r="B6136" t="s">
        <v>2770</v>
      </c>
      <c r="C6136" t="s">
        <v>2770</v>
      </c>
      <c r="D6136" t="s">
        <v>4574</v>
      </c>
    </row>
    <row r="6137" spans="1:4">
      <c r="A6137" t="s">
        <v>1571</v>
      </c>
      <c r="B6137" t="s">
        <v>2770</v>
      </c>
      <c r="C6137" t="s">
        <v>2770</v>
      </c>
      <c r="D6137" t="s">
        <v>4574</v>
      </c>
    </row>
    <row r="6138" spans="1:4">
      <c r="A6138" t="s">
        <v>8</v>
      </c>
      <c r="B6138" t="s">
        <v>2770</v>
      </c>
      <c r="C6138" t="s">
        <v>2770</v>
      </c>
      <c r="D6138" t="s">
        <v>4574</v>
      </c>
    </row>
    <row r="6139" spans="1:4">
      <c r="A6139" t="s">
        <v>20</v>
      </c>
      <c r="B6139" t="s">
        <v>2770</v>
      </c>
      <c r="C6139" t="s">
        <v>2770</v>
      </c>
      <c r="D6139" t="s">
        <v>4574</v>
      </c>
    </row>
    <row r="6140" spans="1:4">
      <c r="A6140" t="s">
        <v>105</v>
      </c>
      <c r="B6140" t="s">
        <v>2770</v>
      </c>
      <c r="C6140" t="s">
        <v>4573</v>
      </c>
      <c r="D6140" t="s">
        <v>4574</v>
      </c>
    </row>
    <row r="6141" spans="1:4">
      <c r="A6141" t="s">
        <v>109</v>
      </c>
      <c r="B6141" t="s">
        <v>2770</v>
      </c>
      <c r="C6141" t="s">
        <v>4573</v>
      </c>
      <c r="D6141" t="s">
        <v>4574</v>
      </c>
    </row>
    <row r="6142" spans="1:4">
      <c r="A6142" t="s">
        <v>102</v>
      </c>
      <c r="B6142" t="s">
        <v>2770</v>
      </c>
      <c r="C6142" t="s">
        <v>4533</v>
      </c>
      <c r="D6142" t="s">
        <v>4551</v>
      </c>
    </row>
    <row r="6143" spans="1:4">
      <c r="A6143" t="s">
        <v>108</v>
      </c>
      <c r="B6143" t="s">
        <v>2770</v>
      </c>
      <c r="C6143" t="s">
        <v>4533</v>
      </c>
      <c r="D6143" t="s">
        <v>4551</v>
      </c>
    </row>
    <row r="6144" spans="1:4">
      <c r="A6144" t="s">
        <v>122</v>
      </c>
      <c r="B6144" t="s">
        <v>2770</v>
      </c>
      <c r="C6144" t="s">
        <v>4533</v>
      </c>
      <c r="D6144" t="s">
        <v>4551</v>
      </c>
    </row>
    <row r="6145" spans="1:4">
      <c r="A6145" t="s">
        <v>119</v>
      </c>
      <c r="B6145" t="s">
        <v>2770</v>
      </c>
      <c r="C6145" t="s">
        <v>4573</v>
      </c>
      <c r="D6145" t="s">
        <v>4574</v>
      </c>
    </row>
    <row r="6146" spans="1:4">
      <c r="A6146" t="s">
        <v>28</v>
      </c>
      <c r="B6146" t="s">
        <v>2770</v>
      </c>
      <c r="C6146" t="s">
        <v>2770</v>
      </c>
      <c r="D6146" t="s">
        <v>4574</v>
      </c>
    </row>
    <row r="6147" spans="1:4">
      <c r="A6147" t="s">
        <v>82</v>
      </c>
      <c r="B6147" t="s">
        <v>2770</v>
      </c>
      <c r="C6147" t="s">
        <v>4533</v>
      </c>
      <c r="D6147" t="s">
        <v>4551</v>
      </c>
    </row>
    <row r="6148" spans="1:4">
      <c r="A6148" t="s">
        <v>1447</v>
      </c>
      <c r="B6148" t="s">
        <v>2770</v>
      </c>
      <c r="C6148" t="s">
        <v>2770</v>
      </c>
      <c r="D6148" t="s">
        <v>4574</v>
      </c>
    </row>
    <row r="6149" spans="1:4">
      <c r="A6149" t="s">
        <v>1550</v>
      </c>
      <c r="B6149" t="s">
        <v>2770</v>
      </c>
      <c r="C6149" t="s">
        <v>2770</v>
      </c>
      <c r="D6149" t="s">
        <v>4574</v>
      </c>
    </row>
    <row r="6150" spans="1:4">
      <c r="A6150" t="s">
        <v>1517</v>
      </c>
      <c r="B6150" t="s">
        <v>2770</v>
      </c>
      <c r="C6150" t="s">
        <v>2770</v>
      </c>
      <c r="D6150" t="s">
        <v>4551</v>
      </c>
    </row>
    <row r="6151" spans="1:4">
      <c r="A6151" t="s">
        <v>22</v>
      </c>
      <c r="B6151" t="s">
        <v>2770</v>
      </c>
      <c r="C6151" t="s">
        <v>4533</v>
      </c>
      <c r="D6151" t="s">
        <v>4551</v>
      </c>
    </row>
    <row r="6152" spans="1:4">
      <c r="A6152" t="s">
        <v>1309</v>
      </c>
      <c r="B6152" t="s">
        <v>2770</v>
      </c>
      <c r="C6152" t="s">
        <v>2770</v>
      </c>
      <c r="D6152" t="s">
        <v>4574</v>
      </c>
    </row>
    <row r="6153" spans="1:4">
      <c r="A6153" t="s">
        <v>160</v>
      </c>
      <c r="B6153" t="s">
        <v>2770</v>
      </c>
      <c r="C6153" t="s">
        <v>4589</v>
      </c>
      <c r="D6153" t="s">
        <v>4770</v>
      </c>
    </row>
    <row r="6154" spans="1:4">
      <c r="A6154" t="s">
        <v>1576</v>
      </c>
      <c r="B6154" t="s">
        <v>2770</v>
      </c>
      <c r="C6154" t="s">
        <v>2770</v>
      </c>
      <c r="D6154" t="s">
        <v>4551</v>
      </c>
    </row>
    <row r="6155" spans="1:4">
      <c r="A6155" t="s">
        <v>1480</v>
      </c>
      <c r="B6155" t="s">
        <v>2770</v>
      </c>
      <c r="C6155" t="s">
        <v>2770</v>
      </c>
      <c r="D6155" t="s">
        <v>4551</v>
      </c>
    </row>
    <row r="6156" spans="1:4">
      <c r="A6156" t="s">
        <v>1488</v>
      </c>
      <c r="B6156" t="s">
        <v>2770</v>
      </c>
      <c r="C6156" t="s">
        <v>2770</v>
      </c>
      <c r="D6156" t="s">
        <v>4551</v>
      </c>
    </row>
    <row r="6157" spans="1:4">
      <c r="A6157" t="s">
        <v>1627</v>
      </c>
      <c r="B6157" t="s">
        <v>2770</v>
      </c>
      <c r="C6157" t="s">
        <v>2770</v>
      </c>
      <c r="D6157" t="s">
        <v>4574</v>
      </c>
    </row>
    <row r="6158" spans="1:4">
      <c r="A6158" t="s">
        <v>1504</v>
      </c>
      <c r="B6158" t="s">
        <v>2770</v>
      </c>
      <c r="C6158" t="s">
        <v>2770</v>
      </c>
      <c r="D6158" t="s">
        <v>4551</v>
      </c>
    </row>
    <row r="6159" spans="1:4">
      <c r="A6159" t="s">
        <v>1498</v>
      </c>
      <c r="B6159" t="s">
        <v>2770</v>
      </c>
      <c r="C6159" t="s">
        <v>2770</v>
      </c>
      <c r="D6159" t="s">
        <v>4574</v>
      </c>
    </row>
    <row r="6160" spans="1:4">
      <c r="A6160" t="s">
        <v>1570</v>
      </c>
      <c r="B6160" t="s">
        <v>2770</v>
      </c>
      <c r="C6160" t="s">
        <v>2770</v>
      </c>
      <c r="D6160" t="s">
        <v>4574</v>
      </c>
    </row>
    <row r="6161" spans="1:4">
      <c r="A6161" t="s">
        <v>1524</v>
      </c>
      <c r="B6161" t="s">
        <v>2770</v>
      </c>
      <c r="C6161" t="s">
        <v>2770</v>
      </c>
      <c r="D6161" t="s">
        <v>4551</v>
      </c>
    </row>
    <row r="6162" spans="1:4">
      <c r="A6162" t="s">
        <v>1587</v>
      </c>
      <c r="B6162" t="s">
        <v>2770</v>
      </c>
      <c r="C6162" t="s">
        <v>2770</v>
      </c>
      <c r="D6162" t="s">
        <v>4574</v>
      </c>
    </row>
    <row r="6163" spans="1:4">
      <c r="A6163" t="s">
        <v>714</v>
      </c>
      <c r="B6163" t="s">
        <v>2770</v>
      </c>
      <c r="C6163" t="s">
        <v>4533</v>
      </c>
      <c r="D6163" t="s">
        <v>4551</v>
      </c>
    </row>
    <row r="6164" spans="1:4">
      <c r="A6164" t="s">
        <v>94</v>
      </c>
      <c r="B6164" t="s">
        <v>2770</v>
      </c>
      <c r="C6164" t="s">
        <v>4533</v>
      </c>
      <c r="D6164" t="s">
        <v>4551</v>
      </c>
    </row>
    <row r="6165" spans="1:4">
      <c r="A6165" t="s">
        <v>1635</v>
      </c>
      <c r="B6165" t="s">
        <v>2770</v>
      </c>
      <c r="C6165" t="s">
        <v>2770</v>
      </c>
      <c r="D6165" t="s">
        <v>4574</v>
      </c>
    </row>
    <row r="6166" spans="1:4">
      <c r="A6166" t="s">
        <v>1637</v>
      </c>
      <c r="B6166" t="s">
        <v>2770</v>
      </c>
      <c r="C6166" t="s">
        <v>2770</v>
      </c>
      <c r="D6166" t="s">
        <v>4574</v>
      </c>
    </row>
    <row r="6167" spans="1:4">
      <c r="A6167" t="s">
        <v>1639</v>
      </c>
      <c r="B6167" t="s">
        <v>2770</v>
      </c>
      <c r="C6167" t="s">
        <v>2770</v>
      </c>
      <c r="D6167" t="s">
        <v>4574</v>
      </c>
    </row>
    <row r="6168" spans="1:4">
      <c r="A6168" t="s">
        <v>1642</v>
      </c>
      <c r="B6168" t="s">
        <v>2770</v>
      </c>
      <c r="C6168" t="s">
        <v>2770</v>
      </c>
      <c r="D6168" t="s">
        <v>4574</v>
      </c>
    </row>
    <row r="6169" spans="1:4">
      <c r="A6169" t="s">
        <v>1645</v>
      </c>
      <c r="B6169" t="s">
        <v>2770</v>
      </c>
      <c r="C6169" t="s">
        <v>4573</v>
      </c>
      <c r="D6169" t="s">
        <v>4574</v>
      </c>
    </row>
    <row r="6170" spans="1:4">
      <c r="A6170" t="s">
        <v>150</v>
      </c>
      <c r="B6170" t="s">
        <v>2770</v>
      </c>
      <c r="C6170" t="s">
        <v>4533</v>
      </c>
      <c r="D6170" t="s">
        <v>4551</v>
      </c>
    </row>
    <row r="6171" spans="1:4">
      <c r="A6171" t="s">
        <v>1544</v>
      </c>
      <c r="B6171" t="s">
        <v>2770</v>
      </c>
      <c r="C6171" t="s">
        <v>2770</v>
      </c>
      <c r="D6171" t="s">
        <v>4551</v>
      </c>
    </row>
    <row r="6172" spans="1:4">
      <c r="A6172" t="s">
        <v>1559</v>
      </c>
      <c r="B6172" t="s">
        <v>2770</v>
      </c>
      <c r="C6172" t="s">
        <v>2770</v>
      </c>
      <c r="D6172" t="s">
        <v>4574</v>
      </c>
    </row>
    <row r="6173" spans="1:4">
      <c r="A6173" t="s">
        <v>1690</v>
      </c>
      <c r="B6173" t="s">
        <v>4591</v>
      </c>
      <c r="C6173" t="s">
        <v>4542</v>
      </c>
      <c r="D6173" t="s">
        <v>4543</v>
      </c>
    </row>
    <row r="6174" spans="1:4">
      <c r="A6174" t="s">
        <v>1687</v>
      </c>
      <c r="B6174" t="s">
        <v>4732</v>
      </c>
      <c r="C6174" t="s">
        <v>4521</v>
      </c>
      <c r="D6174" t="s">
        <v>4921</v>
      </c>
    </row>
    <row r="6175" spans="1:4">
      <c r="A6175" t="s">
        <v>4734</v>
      </c>
      <c r="B6175" t="s">
        <v>2770</v>
      </c>
      <c r="C6175" t="s">
        <v>2770</v>
      </c>
      <c r="D6175" t="s">
        <v>2770</v>
      </c>
    </row>
    <row r="6176" spans="1:4">
      <c r="A6176" t="s">
        <v>5358</v>
      </c>
      <c r="B6176" t="s">
        <v>2706</v>
      </c>
      <c r="C6176" t="s">
        <v>4542</v>
      </c>
      <c r="D6176" t="s">
        <v>4543</v>
      </c>
    </row>
    <row r="6177" spans="1:4">
      <c r="A6177" t="s">
        <v>1688</v>
      </c>
      <c r="B6177" t="s">
        <v>7631</v>
      </c>
      <c r="C6177" t="s">
        <v>4517</v>
      </c>
      <c r="D6177" t="s">
        <v>4518</v>
      </c>
    </row>
    <row r="6178" spans="1:4">
      <c r="A6178" t="s">
        <v>7137</v>
      </c>
      <c r="B6178" t="s">
        <v>7319</v>
      </c>
      <c r="C6178" t="s">
        <v>4513</v>
      </c>
      <c r="D6178" t="s">
        <v>4514</v>
      </c>
    </row>
    <row r="6179" spans="1:4">
      <c r="A6179" t="s">
        <v>1689</v>
      </c>
      <c r="B6179" t="s">
        <v>10882</v>
      </c>
      <c r="C6179" t="s">
        <v>4517</v>
      </c>
      <c r="D6179" t="s">
        <v>4518</v>
      </c>
    </row>
    <row r="6180" spans="1:4">
      <c r="A6180" t="s">
        <v>601</v>
      </c>
      <c r="B6180" t="s">
        <v>2670</v>
      </c>
      <c r="C6180" t="s">
        <v>4513</v>
      </c>
      <c r="D6180" t="s">
        <v>4514</v>
      </c>
    </row>
    <row r="6181" spans="1:4">
      <c r="A6181" t="s">
        <v>600</v>
      </c>
      <c r="B6181" t="s">
        <v>2770</v>
      </c>
      <c r="C6181" t="s">
        <v>2770</v>
      </c>
      <c r="D6181" t="s">
        <v>4514</v>
      </c>
    </row>
    <row r="6182" spans="1:4">
      <c r="A6182" t="s">
        <v>10883</v>
      </c>
      <c r="B6182" t="s">
        <v>4896</v>
      </c>
      <c r="C6182" t="s">
        <v>4513</v>
      </c>
      <c r="D6182" t="s">
        <v>4551</v>
      </c>
    </row>
    <row r="6183" spans="1:4">
      <c r="A6183" t="s">
        <v>1688</v>
      </c>
      <c r="B6183" t="s">
        <v>8699</v>
      </c>
      <c r="C6183" t="s">
        <v>4517</v>
      </c>
      <c r="D6183" t="s">
        <v>4518</v>
      </c>
    </row>
    <row r="6184" spans="1:4">
      <c r="A6184" t="s">
        <v>1689</v>
      </c>
      <c r="B6184" t="s">
        <v>8680</v>
      </c>
      <c r="C6184" t="s">
        <v>4517</v>
      </c>
      <c r="D6184" t="s">
        <v>4518</v>
      </c>
    </row>
    <row r="6185" spans="1:4">
      <c r="A6185" t="s">
        <v>4922</v>
      </c>
      <c r="B6185" t="s">
        <v>2770</v>
      </c>
      <c r="C6185" t="s">
        <v>2770</v>
      </c>
      <c r="D6185" t="s">
        <v>2770</v>
      </c>
    </row>
    <row r="6186" spans="1:4">
      <c r="A6186" t="s">
        <v>4930</v>
      </c>
      <c r="B6186" t="s">
        <v>10885</v>
      </c>
      <c r="C6186" t="s">
        <v>4589</v>
      </c>
      <c r="D6186" t="s">
        <v>4522</v>
      </c>
    </row>
    <row r="6187" spans="1:4">
      <c r="A6187" t="s">
        <v>10561</v>
      </c>
      <c r="B6187" t="s">
        <v>2637</v>
      </c>
      <c r="C6187" t="s">
        <v>2770</v>
      </c>
      <c r="D6187" t="s">
        <v>4522</v>
      </c>
    </row>
    <row r="6188" spans="1:4">
      <c r="A6188" t="s">
        <v>601</v>
      </c>
      <c r="B6188" t="s">
        <v>2670</v>
      </c>
      <c r="C6188" t="s">
        <v>4513</v>
      </c>
      <c r="D6188" t="s">
        <v>4514</v>
      </c>
    </row>
    <row r="6189" spans="1:4">
      <c r="A6189" t="s">
        <v>600</v>
      </c>
      <c r="B6189" t="s">
        <v>4599</v>
      </c>
      <c r="C6189" t="s">
        <v>4513</v>
      </c>
      <c r="D6189" t="s">
        <v>4514</v>
      </c>
    </row>
    <row r="6190" spans="1:4">
      <c r="A6190" t="s">
        <v>4988</v>
      </c>
      <c r="B6190" t="s">
        <v>10886</v>
      </c>
      <c r="C6190" t="s">
        <v>2770</v>
      </c>
      <c r="D6190" t="s">
        <v>4522</v>
      </c>
    </row>
    <row r="6191" spans="1:4">
      <c r="A6191" t="s">
        <v>10887</v>
      </c>
      <c r="B6191" t="s">
        <v>10888</v>
      </c>
      <c r="C6191" t="s">
        <v>4513</v>
      </c>
      <c r="D6191" t="s">
        <v>4551</v>
      </c>
    </row>
    <row r="6192" spans="1:4">
      <c r="A6192" t="s">
        <v>10889</v>
      </c>
      <c r="B6192" t="s">
        <v>10890</v>
      </c>
      <c r="C6192" t="s">
        <v>4542</v>
      </c>
      <c r="D6192" t="s">
        <v>4543</v>
      </c>
    </row>
    <row r="6193" spans="1:4">
      <c r="A6193" t="s">
        <v>10891</v>
      </c>
      <c r="B6193" t="s">
        <v>2770</v>
      </c>
      <c r="C6193" t="s">
        <v>2770</v>
      </c>
      <c r="D6193" t="s">
        <v>4522</v>
      </c>
    </row>
    <row r="6194" spans="1:4">
      <c r="A6194" t="s">
        <v>599</v>
      </c>
      <c r="B6194" t="s">
        <v>4547</v>
      </c>
      <c r="C6194" t="s">
        <v>4517</v>
      </c>
      <c r="D6194" t="s">
        <v>4518</v>
      </c>
    </row>
    <row r="6195" spans="1:4">
      <c r="A6195" t="s">
        <v>10892</v>
      </c>
      <c r="B6195" t="s">
        <v>10893</v>
      </c>
      <c r="C6195" t="s">
        <v>4517</v>
      </c>
      <c r="D6195" t="s">
        <v>4518</v>
      </c>
    </row>
    <row r="6196" spans="1:4">
      <c r="A6196" t="s">
        <v>10894</v>
      </c>
      <c r="B6196" t="s">
        <v>2770</v>
      </c>
      <c r="C6196" t="s">
        <v>2770</v>
      </c>
      <c r="D6196" t="s">
        <v>4522</v>
      </c>
    </row>
    <row r="6197" spans="1:4">
      <c r="A6197" t="s">
        <v>1717</v>
      </c>
      <c r="B6197" t="s">
        <v>10895</v>
      </c>
      <c r="C6197" t="s">
        <v>4542</v>
      </c>
      <c r="D6197" t="s">
        <v>4543</v>
      </c>
    </row>
    <row r="6198" spans="1:4">
      <c r="A6198" t="s">
        <v>10896</v>
      </c>
      <c r="B6198" t="s">
        <v>10897</v>
      </c>
      <c r="C6198" t="s">
        <v>2770</v>
      </c>
      <c r="D6198" t="s">
        <v>4522</v>
      </c>
    </row>
    <row r="6199" spans="1:4">
      <c r="A6199" t="s">
        <v>10898</v>
      </c>
      <c r="B6199" t="s">
        <v>10899</v>
      </c>
      <c r="C6199" t="s">
        <v>2770</v>
      </c>
      <c r="D6199" t="s">
        <v>4551</v>
      </c>
    </row>
    <row r="6200" spans="1:4">
      <c r="A6200" t="s">
        <v>601</v>
      </c>
      <c r="B6200" t="s">
        <v>2670</v>
      </c>
      <c r="C6200" t="s">
        <v>4513</v>
      </c>
      <c r="D6200" t="s">
        <v>4514</v>
      </c>
    </row>
    <row r="6201" spans="1:4">
      <c r="A6201" t="s">
        <v>10900</v>
      </c>
      <c r="B6201" t="s">
        <v>10901</v>
      </c>
      <c r="C6201" t="s">
        <v>4513</v>
      </c>
      <c r="D6201" t="s">
        <v>4551</v>
      </c>
    </row>
    <row r="6202" spans="1:4">
      <c r="A6202" t="s">
        <v>10902</v>
      </c>
      <c r="B6202" t="s">
        <v>10903</v>
      </c>
      <c r="C6202" t="s">
        <v>4665</v>
      </c>
      <c r="D6202" t="s">
        <v>4522</v>
      </c>
    </row>
    <row r="6203" spans="1:4">
      <c r="A6203" t="s">
        <v>10672</v>
      </c>
      <c r="B6203" t="s">
        <v>10904</v>
      </c>
      <c r="C6203" t="s">
        <v>4517</v>
      </c>
      <c r="D6203" t="s">
        <v>4518</v>
      </c>
    </row>
    <row r="6204" spans="1:4">
      <c r="A6204" t="s">
        <v>1687</v>
      </c>
      <c r="B6204" t="s">
        <v>10905</v>
      </c>
      <c r="C6204" t="s">
        <v>4521</v>
      </c>
      <c r="D6204" t="s">
        <v>4522</v>
      </c>
    </row>
    <row r="6205" spans="1:4">
      <c r="A6205" t="s">
        <v>4927</v>
      </c>
      <c r="B6205" t="s">
        <v>10906</v>
      </c>
      <c r="C6205" t="s">
        <v>4665</v>
      </c>
      <c r="D6205" t="s">
        <v>4929</v>
      </c>
    </row>
    <row r="6206" spans="1:4">
      <c r="A6206" t="s">
        <v>10907</v>
      </c>
      <c r="B6206" t="s">
        <v>10908</v>
      </c>
      <c r="C6206" t="s">
        <v>4665</v>
      </c>
      <c r="D6206" t="s">
        <v>4522</v>
      </c>
    </row>
    <row r="6207" spans="1:4">
      <c r="A6207" t="s">
        <v>10909</v>
      </c>
      <c r="B6207" t="s">
        <v>10910</v>
      </c>
      <c r="C6207" t="s">
        <v>4665</v>
      </c>
      <c r="D6207" t="s">
        <v>4522</v>
      </c>
    </row>
    <row r="6208" spans="1:4">
      <c r="A6208" t="s">
        <v>600</v>
      </c>
      <c r="B6208" t="s">
        <v>10911</v>
      </c>
      <c r="C6208" t="s">
        <v>2770</v>
      </c>
      <c r="D6208" t="s">
        <v>4514</v>
      </c>
    </row>
    <row r="6209" spans="1:4">
      <c r="A6209" t="s">
        <v>10912</v>
      </c>
      <c r="B6209" t="s">
        <v>10913</v>
      </c>
      <c r="C6209" t="s">
        <v>4665</v>
      </c>
      <c r="D6209" t="s">
        <v>4522</v>
      </c>
    </row>
    <row r="6210" spans="1:4">
      <c r="A6210" t="s">
        <v>1689</v>
      </c>
      <c r="B6210" t="s">
        <v>10914</v>
      </c>
      <c r="C6210" t="s">
        <v>4517</v>
      </c>
      <c r="D6210" t="s">
        <v>4518</v>
      </c>
    </row>
    <row r="6211" spans="1:4">
      <c r="A6211" t="s">
        <v>10915</v>
      </c>
      <c r="B6211" t="s">
        <v>10916</v>
      </c>
      <c r="C6211" t="s">
        <v>4517</v>
      </c>
      <c r="D6211" t="s">
        <v>4522</v>
      </c>
    </row>
    <row r="6212" spans="1:4">
      <c r="A6212" t="s">
        <v>10917</v>
      </c>
      <c r="B6212" t="s">
        <v>10918</v>
      </c>
      <c r="C6212" t="s">
        <v>4542</v>
      </c>
      <c r="D6212" t="s">
        <v>4543</v>
      </c>
    </row>
    <row r="6213" spans="1:4">
      <c r="A6213" t="s">
        <v>1690</v>
      </c>
      <c r="B6213" t="s">
        <v>10919</v>
      </c>
      <c r="C6213" t="s">
        <v>4542</v>
      </c>
      <c r="D6213" t="s">
        <v>4543</v>
      </c>
    </row>
    <row r="6214" spans="1:4">
      <c r="A6214" t="s">
        <v>1688</v>
      </c>
      <c r="B6214" t="s">
        <v>7631</v>
      </c>
      <c r="C6214" t="s">
        <v>4517</v>
      </c>
      <c r="D6214" t="s">
        <v>4518</v>
      </c>
    </row>
    <row r="6215" spans="1:4">
      <c r="A6215" t="s">
        <v>10920</v>
      </c>
      <c r="B6215" t="s">
        <v>10921</v>
      </c>
      <c r="C6215" t="s">
        <v>4513</v>
      </c>
      <c r="D6215" t="s">
        <v>4514</v>
      </c>
    </row>
    <row r="6216" spans="1:4">
      <c r="A6216" t="s">
        <v>1701</v>
      </c>
      <c r="B6216" t="s">
        <v>10922</v>
      </c>
      <c r="C6216" t="s">
        <v>4665</v>
      </c>
      <c r="D6216" t="s">
        <v>4522</v>
      </c>
    </row>
    <row r="6217" spans="1:4">
      <c r="A6217" t="s">
        <v>10891</v>
      </c>
      <c r="B6217" t="s">
        <v>10923</v>
      </c>
      <c r="C6217" t="s">
        <v>2770</v>
      </c>
      <c r="D6217" t="s">
        <v>4522</v>
      </c>
    </row>
    <row r="6218" spans="1:4">
      <c r="A6218" t="s">
        <v>10924</v>
      </c>
      <c r="B6218" t="s">
        <v>10925</v>
      </c>
      <c r="C6218" t="s">
        <v>4586</v>
      </c>
      <c r="D6218" t="s">
        <v>4522</v>
      </c>
    </row>
    <row r="6219" spans="1:4">
      <c r="A6219" t="s">
        <v>4620</v>
      </c>
      <c r="B6219" t="s">
        <v>10926</v>
      </c>
      <c r="C6219" t="s">
        <v>4517</v>
      </c>
      <c r="D6219" t="s">
        <v>4518</v>
      </c>
    </row>
    <row r="6220" spans="1:4">
      <c r="A6220" t="s">
        <v>10561</v>
      </c>
      <c r="B6220" t="s">
        <v>10927</v>
      </c>
      <c r="C6220" t="s">
        <v>4513</v>
      </c>
      <c r="D6220" t="s">
        <v>4899</v>
      </c>
    </row>
    <row r="6221" spans="1:4">
      <c r="A6221" t="s">
        <v>10928</v>
      </c>
      <c r="B6221" t="s">
        <v>10929</v>
      </c>
      <c r="C6221" t="s">
        <v>4586</v>
      </c>
      <c r="D6221" t="s">
        <v>4522</v>
      </c>
    </row>
    <row r="6222" spans="1:4">
      <c r="A6222" t="s">
        <v>10930</v>
      </c>
      <c r="B6222" t="s">
        <v>10926</v>
      </c>
      <c r="C6222" t="s">
        <v>4517</v>
      </c>
      <c r="D6222" t="s">
        <v>4518</v>
      </c>
    </row>
    <row r="6223" spans="1:4">
      <c r="A6223" t="s">
        <v>10931</v>
      </c>
      <c r="B6223" t="s">
        <v>10932</v>
      </c>
      <c r="C6223" t="s">
        <v>2770</v>
      </c>
      <c r="D6223" t="s">
        <v>4522</v>
      </c>
    </row>
    <row r="6224" spans="1:4">
      <c r="A6224" t="s">
        <v>10933</v>
      </c>
      <c r="B6224" t="s">
        <v>10934</v>
      </c>
      <c r="C6224" t="s">
        <v>2770</v>
      </c>
      <c r="D6224" t="s">
        <v>4522</v>
      </c>
    </row>
    <row r="6225" spans="1:4">
      <c r="A6225" t="s">
        <v>10935</v>
      </c>
      <c r="B6225" t="s">
        <v>2770</v>
      </c>
      <c r="C6225" t="s">
        <v>2770</v>
      </c>
      <c r="D6225" t="s">
        <v>4522</v>
      </c>
    </row>
    <row r="6226" spans="1:4">
      <c r="A6226" t="s">
        <v>10936</v>
      </c>
      <c r="B6226" t="s">
        <v>2770</v>
      </c>
      <c r="C6226" t="s">
        <v>2770</v>
      </c>
      <c r="D6226" t="s">
        <v>4551</v>
      </c>
    </row>
    <row r="6227" spans="1:4">
      <c r="A6227" t="s">
        <v>10937</v>
      </c>
      <c r="B6227" t="s">
        <v>2770</v>
      </c>
      <c r="C6227" t="s">
        <v>2770</v>
      </c>
      <c r="D6227" t="s">
        <v>4522</v>
      </c>
    </row>
    <row r="6228" spans="1:4">
      <c r="A6228" t="s">
        <v>10938</v>
      </c>
      <c r="B6228" t="s">
        <v>2770</v>
      </c>
      <c r="C6228" t="s">
        <v>2770</v>
      </c>
      <c r="D6228" t="s">
        <v>4551</v>
      </c>
    </row>
    <row r="6229" spans="1:4">
      <c r="A6229" t="s">
        <v>10939</v>
      </c>
      <c r="B6229" t="s">
        <v>10940</v>
      </c>
      <c r="C6229" t="s">
        <v>2770</v>
      </c>
      <c r="D6229" t="s">
        <v>4522</v>
      </c>
    </row>
    <row r="6230" spans="1:4">
      <c r="A6230" t="s">
        <v>10941</v>
      </c>
      <c r="B6230" t="s">
        <v>2770</v>
      </c>
      <c r="C6230" t="s">
        <v>2770</v>
      </c>
      <c r="D6230" t="s">
        <v>4522</v>
      </c>
    </row>
    <row r="6231" spans="1:4">
      <c r="A6231" t="s">
        <v>10942</v>
      </c>
      <c r="B6231" t="s">
        <v>10943</v>
      </c>
      <c r="C6231" t="s">
        <v>4513</v>
      </c>
      <c r="D6231" t="s">
        <v>4551</v>
      </c>
    </row>
    <row r="6232" spans="1:4">
      <c r="A6232" t="s">
        <v>10944</v>
      </c>
      <c r="B6232" t="s">
        <v>10945</v>
      </c>
      <c r="C6232" t="s">
        <v>4513</v>
      </c>
      <c r="D6232" t="s">
        <v>4551</v>
      </c>
    </row>
    <row r="6233" spans="1:4">
      <c r="A6233" t="s">
        <v>10946</v>
      </c>
      <c r="B6233" t="s">
        <v>2770</v>
      </c>
      <c r="C6233" t="s">
        <v>2770</v>
      </c>
      <c r="D6233" t="s">
        <v>4522</v>
      </c>
    </row>
    <row r="6234" spans="1:4">
      <c r="A6234" t="s">
        <v>9295</v>
      </c>
      <c r="B6234" t="s">
        <v>2770</v>
      </c>
      <c r="C6234" t="s">
        <v>4586</v>
      </c>
      <c r="D6234" t="s">
        <v>4522</v>
      </c>
    </row>
    <row r="6235" spans="1:4">
      <c r="A6235" t="s">
        <v>10947</v>
      </c>
      <c r="B6235" t="s">
        <v>2770</v>
      </c>
      <c r="C6235" t="s">
        <v>4586</v>
      </c>
      <c r="D6235" t="s">
        <v>4522</v>
      </c>
    </row>
    <row r="6236" spans="1:4">
      <c r="A6236" t="s">
        <v>4614</v>
      </c>
      <c r="B6236" t="s">
        <v>2454</v>
      </c>
      <c r="C6236" t="s">
        <v>277</v>
      </c>
      <c r="D6236" t="s">
        <v>4522</v>
      </c>
    </row>
    <row r="6237" spans="1:4">
      <c r="A6237" t="s">
        <v>4618</v>
      </c>
      <c r="B6237" t="s">
        <v>10948</v>
      </c>
      <c r="C6237" t="s">
        <v>4517</v>
      </c>
      <c r="D6237" t="s">
        <v>4518</v>
      </c>
    </row>
    <row r="6238" spans="1:4">
      <c r="A6238" t="s">
        <v>10949</v>
      </c>
      <c r="B6238" t="s">
        <v>10948</v>
      </c>
      <c r="C6238" t="s">
        <v>4517</v>
      </c>
      <c r="D6238" t="s">
        <v>4518</v>
      </c>
    </row>
    <row r="6239" spans="1:4">
      <c r="A6239" t="s">
        <v>10950</v>
      </c>
      <c r="B6239" t="s">
        <v>2770</v>
      </c>
      <c r="C6239" t="s">
        <v>2770</v>
      </c>
      <c r="D6239" t="s">
        <v>4968</v>
      </c>
    </row>
    <row r="6240" spans="1:4">
      <c r="A6240" t="s">
        <v>10951</v>
      </c>
      <c r="B6240" t="s">
        <v>2770</v>
      </c>
      <c r="C6240" t="s">
        <v>2770</v>
      </c>
      <c r="D6240" t="s">
        <v>4522</v>
      </c>
    </row>
    <row r="6241" spans="1:4">
      <c r="A6241" t="s">
        <v>10952</v>
      </c>
      <c r="B6241" t="s">
        <v>10953</v>
      </c>
      <c r="C6241" t="s">
        <v>2770</v>
      </c>
      <c r="D6241" t="s">
        <v>4522</v>
      </c>
    </row>
    <row r="6242" spans="1:4">
      <c r="A6242" t="s">
        <v>10954</v>
      </c>
      <c r="B6242" t="s">
        <v>2770</v>
      </c>
      <c r="C6242" t="s">
        <v>2770</v>
      </c>
      <c r="D6242" t="s">
        <v>4522</v>
      </c>
    </row>
    <row r="6243" spans="1:4">
      <c r="A6243" t="s">
        <v>10955</v>
      </c>
      <c r="B6243" t="s">
        <v>10956</v>
      </c>
      <c r="C6243" t="s">
        <v>2770</v>
      </c>
      <c r="D6243" t="s">
        <v>4522</v>
      </c>
    </row>
    <row r="6244" spans="1:4">
      <c r="A6244" t="s">
        <v>10656</v>
      </c>
      <c r="B6244" t="s">
        <v>10957</v>
      </c>
      <c r="C6244" t="s">
        <v>2770</v>
      </c>
      <c r="D6244" t="s">
        <v>4522</v>
      </c>
    </row>
    <row r="6245" spans="1:4">
      <c r="A6245" t="s">
        <v>10958</v>
      </c>
      <c r="B6245" t="s">
        <v>10959</v>
      </c>
      <c r="C6245" t="s">
        <v>2770</v>
      </c>
      <c r="D6245" t="s">
        <v>4522</v>
      </c>
    </row>
    <row r="6246" spans="1:4">
      <c r="A6246" t="s">
        <v>9718</v>
      </c>
      <c r="B6246" t="s">
        <v>2770</v>
      </c>
      <c r="C6246" t="s">
        <v>2770</v>
      </c>
      <c r="D6246" t="s">
        <v>4522</v>
      </c>
    </row>
    <row r="6247" spans="1:4">
      <c r="A6247" t="s">
        <v>9280</v>
      </c>
      <c r="B6247" t="s">
        <v>2770</v>
      </c>
      <c r="C6247" t="s">
        <v>2770</v>
      </c>
      <c r="D6247" t="s">
        <v>4522</v>
      </c>
    </row>
    <row r="6248" spans="1:4">
      <c r="A6248" t="s">
        <v>9282</v>
      </c>
      <c r="B6248" t="s">
        <v>2770</v>
      </c>
      <c r="C6248" t="s">
        <v>2770</v>
      </c>
      <c r="D6248" t="s">
        <v>4522</v>
      </c>
    </row>
    <row r="6249" spans="1:4">
      <c r="A6249" t="s">
        <v>10960</v>
      </c>
      <c r="B6249" t="s">
        <v>2770</v>
      </c>
      <c r="C6249" t="s">
        <v>2770</v>
      </c>
      <c r="D6249" t="s">
        <v>4522</v>
      </c>
    </row>
    <row r="6250" spans="1:4">
      <c r="A6250" t="s">
        <v>10961</v>
      </c>
      <c r="B6250" t="s">
        <v>10962</v>
      </c>
      <c r="C6250" t="s">
        <v>4586</v>
      </c>
      <c r="D6250" t="s">
        <v>4522</v>
      </c>
    </row>
    <row r="6251" spans="1:4">
      <c r="A6251" t="s">
        <v>10963</v>
      </c>
      <c r="B6251" t="s">
        <v>10964</v>
      </c>
      <c r="C6251" t="s">
        <v>4542</v>
      </c>
      <c r="D6251" t="s">
        <v>4543</v>
      </c>
    </row>
    <row r="6252" spans="1:4">
      <c r="A6252" t="s">
        <v>10942</v>
      </c>
      <c r="B6252" t="s">
        <v>10965</v>
      </c>
      <c r="C6252" t="s">
        <v>4513</v>
      </c>
      <c r="D6252" t="s">
        <v>4551</v>
      </c>
    </row>
    <row r="6253" spans="1:4">
      <c r="A6253" t="s">
        <v>4618</v>
      </c>
      <c r="B6253" t="s">
        <v>10966</v>
      </c>
      <c r="C6253" t="s">
        <v>4517</v>
      </c>
      <c r="D6253" t="s">
        <v>4518</v>
      </c>
    </row>
    <row r="6254" spans="1:4">
      <c r="A6254" t="s">
        <v>10967</v>
      </c>
      <c r="B6254" t="s">
        <v>10968</v>
      </c>
      <c r="C6254" t="s">
        <v>2770</v>
      </c>
      <c r="D6254" t="s">
        <v>4770</v>
      </c>
    </row>
    <row r="6255" spans="1:4">
      <c r="A6255" t="s">
        <v>10969</v>
      </c>
      <c r="B6255" t="s">
        <v>10970</v>
      </c>
      <c r="C6255" t="s">
        <v>2770</v>
      </c>
      <c r="D6255" t="s">
        <v>4968</v>
      </c>
    </row>
    <row r="6256" spans="1:4">
      <c r="A6256" t="s">
        <v>601</v>
      </c>
      <c r="B6256" t="s">
        <v>10480</v>
      </c>
      <c r="C6256" t="s">
        <v>4513</v>
      </c>
      <c r="D6256" t="s">
        <v>4514</v>
      </c>
    </row>
    <row r="6257" spans="1:4">
      <c r="A6257" t="s">
        <v>10971</v>
      </c>
      <c r="B6257" t="s">
        <v>10972</v>
      </c>
      <c r="C6257" t="s">
        <v>4542</v>
      </c>
      <c r="D6257" t="s">
        <v>4543</v>
      </c>
    </row>
    <row r="6258" spans="1:4">
      <c r="A6258" t="s">
        <v>10973</v>
      </c>
      <c r="B6258" t="s">
        <v>10974</v>
      </c>
      <c r="C6258" t="s">
        <v>4542</v>
      </c>
      <c r="D6258" t="s">
        <v>4543</v>
      </c>
    </row>
    <row r="6259" spans="1:4">
      <c r="A6259" t="s">
        <v>4620</v>
      </c>
      <c r="B6259" t="s">
        <v>10926</v>
      </c>
      <c r="C6259" t="s">
        <v>4517</v>
      </c>
      <c r="D6259" t="s">
        <v>4518</v>
      </c>
    </row>
    <row r="6260" spans="1:4">
      <c r="A6260" t="s">
        <v>10975</v>
      </c>
      <c r="B6260" t="s">
        <v>10976</v>
      </c>
      <c r="C6260" t="s">
        <v>4542</v>
      </c>
      <c r="D6260" t="s">
        <v>4543</v>
      </c>
    </row>
    <row r="6261" spans="1:4">
      <c r="A6261" t="s">
        <v>7161</v>
      </c>
      <c r="B6261" t="s">
        <v>7162</v>
      </c>
      <c r="C6261" t="s">
        <v>4513</v>
      </c>
      <c r="D6261" t="s">
        <v>4968</v>
      </c>
    </row>
    <row r="6262" spans="1:4">
      <c r="A6262" t="s">
        <v>8778</v>
      </c>
      <c r="B6262" t="s">
        <v>8779</v>
      </c>
      <c r="C6262" t="s">
        <v>4665</v>
      </c>
      <c r="D6262" t="s">
        <v>4921</v>
      </c>
    </row>
    <row r="6263" spans="1:4">
      <c r="A6263" t="s">
        <v>7181</v>
      </c>
      <c r="B6263" t="s">
        <v>2454</v>
      </c>
      <c r="C6263" t="s">
        <v>4586</v>
      </c>
      <c r="D6263" t="s">
        <v>4522</v>
      </c>
    </row>
    <row r="6264" spans="1:4">
      <c r="A6264" t="s">
        <v>10977</v>
      </c>
      <c r="B6264" t="s">
        <v>10978</v>
      </c>
      <c r="C6264" t="s">
        <v>4586</v>
      </c>
      <c r="D6264" t="s">
        <v>4522</v>
      </c>
    </row>
    <row r="6265" spans="1:4">
      <c r="A6265" t="s">
        <v>9382</v>
      </c>
      <c r="B6265" t="s">
        <v>10979</v>
      </c>
      <c r="C6265" t="s">
        <v>4513</v>
      </c>
      <c r="D6265" t="s">
        <v>4968</v>
      </c>
    </row>
    <row r="6266" spans="1:4">
      <c r="A6266" t="s">
        <v>6509</v>
      </c>
      <c r="B6266" t="s">
        <v>10980</v>
      </c>
      <c r="C6266" t="s">
        <v>4521</v>
      </c>
      <c r="D6266" t="s">
        <v>4770</v>
      </c>
    </row>
    <row r="6267" spans="1:4">
      <c r="A6267" t="s">
        <v>10981</v>
      </c>
      <c r="B6267" t="s">
        <v>2770</v>
      </c>
      <c r="C6267" t="s">
        <v>2770</v>
      </c>
      <c r="D6267" t="s">
        <v>4522</v>
      </c>
    </row>
    <row r="6268" spans="1:4">
      <c r="A6268" t="s">
        <v>10961</v>
      </c>
      <c r="B6268" t="s">
        <v>2770</v>
      </c>
      <c r="C6268" t="s">
        <v>2770</v>
      </c>
      <c r="D6268" t="s">
        <v>4522</v>
      </c>
    </row>
    <row r="6269" spans="1:4">
      <c r="A6269" t="s">
        <v>10982</v>
      </c>
      <c r="B6269" t="s">
        <v>10983</v>
      </c>
      <c r="C6269" t="s">
        <v>4521</v>
      </c>
      <c r="D6269" t="s">
        <v>4770</v>
      </c>
    </row>
    <row r="6270" spans="1:4">
      <c r="A6270" t="s">
        <v>1688</v>
      </c>
      <c r="B6270" t="s">
        <v>2450</v>
      </c>
      <c r="C6270" t="s">
        <v>4517</v>
      </c>
      <c r="D6270" t="s">
        <v>4518</v>
      </c>
    </row>
    <row r="6271" spans="1:4">
      <c r="A6271" t="s">
        <v>1687</v>
      </c>
      <c r="B6271" t="s">
        <v>2449</v>
      </c>
      <c r="C6271" t="s">
        <v>4521</v>
      </c>
      <c r="D6271" t="s">
        <v>4770</v>
      </c>
    </row>
    <row r="6272" spans="1:4">
      <c r="A6272" t="s">
        <v>10984</v>
      </c>
      <c r="B6272" t="s">
        <v>8181</v>
      </c>
      <c r="C6272" t="s">
        <v>4542</v>
      </c>
      <c r="D6272" t="s">
        <v>4543</v>
      </c>
    </row>
    <row r="6273" spans="1:4">
      <c r="A6273" t="s">
        <v>10985</v>
      </c>
      <c r="B6273" t="s">
        <v>10986</v>
      </c>
      <c r="C6273" t="s">
        <v>4586</v>
      </c>
      <c r="D6273" t="s">
        <v>4522</v>
      </c>
    </row>
    <row r="6274" spans="1:4">
      <c r="A6274" t="s">
        <v>600</v>
      </c>
      <c r="B6274" t="s">
        <v>2770</v>
      </c>
      <c r="C6274" t="s">
        <v>2770</v>
      </c>
      <c r="D6274" t="s">
        <v>4514</v>
      </c>
    </row>
    <row r="6275" spans="1:4">
      <c r="A6275" t="s">
        <v>10847</v>
      </c>
      <c r="B6275" t="s">
        <v>4594</v>
      </c>
      <c r="C6275" t="s">
        <v>4665</v>
      </c>
      <c r="D6275" t="s">
        <v>4968</v>
      </c>
    </row>
    <row r="6276" spans="1:4">
      <c r="A6276" t="s">
        <v>1689</v>
      </c>
      <c r="B6276" t="s">
        <v>2451</v>
      </c>
      <c r="C6276" t="s">
        <v>4517</v>
      </c>
      <c r="D6276" t="s">
        <v>4518</v>
      </c>
    </row>
    <row r="6277" spans="1:4">
      <c r="A6277" t="s">
        <v>2681</v>
      </c>
      <c r="B6277" t="s">
        <v>3948</v>
      </c>
      <c r="C6277" t="s">
        <v>4586</v>
      </c>
      <c r="D6277" t="s">
        <v>4522</v>
      </c>
    </row>
    <row r="6278" spans="1:4">
      <c r="A6278" t="s">
        <v>10987</v>
      </c>
      <c r="B6278" t="s">
        <v>10988</v>
      </c>
      <c r="C6278" t="s">
        <v>4586</v>
      </c>
      <c r="D6278" t="s">
        <v>4522</v>
      </c>
    </row>
    <row r="6279" spans="1:4">
      <c r="A6279" t="s">
        <v>10989</v>
      </c>
      <c r="B6279" t="s">
        <v>10990</v>
      </c>
      <c r="C6279" t="s">
        <v>4513</v>
      </c>
      <c r="D6279" t="s">
        <v>4968</v>
      </c>
    </row>
    <row r="6280" spans="1:4">
      <c r="A6280" t="s">
        <v>601</v>
      </c>
      <c r="B6280" t="s">
        <v>2670</v>
      </c>
      <c r="C6280" t="s">
        <v>2770</v>
      </c>
      <c r="D6280" t="s">
        <v>4968</v>
      </c>
    </row>
    <row r="6281" spans="1:4">
      <c r="A6281" t="s">
        <v>1968</v>
      </c>
      <c r="B6281" t="s">
        <v>10991</v>
      </c>
      <c r="C6281" t="s">
        <v>4517</v>
      </c>
      <c r="D6281" t="s">
        <v>4518</v>
      </c>
    </row>
    <row r="6282" spans="1:4">
      <c r="A6282" t="s">
        <v>1970</v>
      </c>
      <c r="B6282" t="s">
        <v>10992</v>
      </c>
      <c r="C6282" t="s">
        <v>2770</v>
      </c>
      <c r="D6282" t="s">
        <v>4522</v>
      </c>
    </row>
    <row r="6283" spans="1:4">
      <c r="A6283" t="s">
        <v>1972</v>
      </c>
      <c r="B6283" t="s">
        <v>10993</v>
      </c>
      <c r="C6283" t="s">
        <v>2770</v>
      </c>
      <c r="D6283" t="s">
        <v>4968</v>
      </c>
    </row>
    <row r="6284" spans="1:4">
      <c r="A6284" t="s">
        <v>1895</v>
      </c>
      <c r="B6284" t="s">
        <v>2574</v>
      </c>
      <c r="C6284" t="s">
        <v>2770</v>
      </c>
      <c r="D6284" t="s">
        <v>4551</v>
      </c>
    </row>
    <row r="6285" spans="1:4">
      <c r="A6285" t="s">
        <v>1896</v>
      </c>
      <c r="B6285" t="s">
        <v>2575</v>
      </c>
      <c r="C6285" t="s">
        <v>2770</v>
      </c>
      <c r="D6285" t="s">
        <v>4551</v>
      </c>
    </row>
    <row r="6286" spans="1:4">
      <c r="A6286" t="s">
        <v>1969</v>
      </c>
      <c r="B6286" t="s">
        <v>10994</v>
      </c>
      <c r="C6286" t="s">
        <v>2770</v>
      </c>
      <c r="D6286" t="s">
        <v>4968</v>
      </c>
    </row>
    <row r="6287" spans="1:4">
      <c r="A6287" t="s">
        <v>1971</v>
      </c>
      <c r="B6287" t="s">
        <v>10995</v>
      </c>
      <c r="C6287" t="s">
        <v>2770</v>
      </c>
      <c r="D6287" t="s">
        <v>4522</v>
      </c>
    </row>
    <row r="6288" spans="1:4">
      <c r="A6288" t="s">
        <v>1894</v>
      </c>
      <c r="B6288" t="s">
        <v>5280</v>
      </c>
      <c r="C6288" t="s">
        <v>2770</v>
      </c>
      <c r="D6288" t="s">
        <v>4899</v>
      </c>
    </row>
    <row r="6289" spans="1:4">
      <c r="A6289" t="s">
        <v>601</v>
      </c>
      <c r="B6289" t="s">
        <v>3388</v>
      </c>
      <c r="C6289" t="s">
        <v>4513</v>
      </c>
      <c r="D6289" t="s">
        <v>4514</v>
      </c>
    </row>
    <row r="6290" spans="1:4">
      <c r="A6290" t="s">
        <v>8419</v>
      </c>
      <c r="B6290" t="s">
        <v>10996</v>
      </c>
      <c r="C6290" t="s">
        <v>4586</v>
      </c>
      <c r="D6290" t="s">
        <v>4522</v>
      </c>
    </row>
    <row r="6291" spans="1:4">
      <c r="A6291" t="s">
        <v>5968</v>
      </c>
      <c r="B6291" t="s">
        <v>10997</v>
      </c>
      <c r="C6291" t="s">
        <v>4586</v>
      </c>
      <c r="D6291" t="s">
        <v>4522</v>
      </c>
    </row>
    <row r="6292" spans="1:4">
      <c r="A6292" t="s">
        <v>601</v>
      </c>
      <c r="B6292" t="s">
        <v>3388</v>
      </c>
      <c r="C6292" t="s">
        <v>4513</v>
      </c>
      <c r="D6292" t="s">
        <v>4514</v>
      </c>
    </row>
    <row r="6293" spans="1:4">
      <c r="A6293" t="s">
        <v>1972</v>
      </c>
      <c r="B6293" t="s">
        <v>10993</v>
      </c>
      <c r="C6293" t="s">
        <v>4573</v>
      </c>
      <c r="D6293" t="s">
        <v>4968</v>
      </c>
    </row>
    <row r="6294" spans="1:4">
      <c r="A6294" t="s">
        <v>1895</v>
      </c>
      <c r="B6294" t="s">
        <v>2574</v>
      </c>
      <c r="C6294" t="s">
        <v>4665</v>
      </c>
      <c r="D6294" t="s">
        <v>4551</v>
      </c>
    </row>
    <row r="6295" spans="1:4">
      <c r="A6295" t="s">
        <v>10998</v>
      </c>
      <c r="B6295" t="s">
        <v>10999</v>
      </c>
      <c r="C6295" t="s">
        <v>4517</v>
      </c>
      <c r="D6295" t="s">
        <v>4518</v>
      </c>
    </row>
    <row r="6296" spans="1:4">
      <c r="A6296" t="s">
        <v>11000</v>
      </c>
      <c r="B6296" t="s">
        <v>11001</v>
      </c>
      <c r="C6296" t="s">
        <v>4573</v>
      </c>
      <c r="D6296" t="s">
        <v>4968</v>
      </c>
    </row>
    <row r="6297" spans="1:4">
      <c r="A6297" t="s">
        <v>1971</v>
      </c>
      <c r="B6297" t="s">
        <v>11002</v>
      </c>
      <c r="C6297" t="s">
        <v>9314</v>
      </c>
      <c r="D6297" t="s">
        <v>4522</v>
      </c>
    </row>
    <row r="6298" spans="1:4">
      <c r="A6298" t="s">
        <v>1896</v>
      </c>
      <c r="B6298" t="s">
        <v>2575</v>
      </c>
      <c r="C6298" t="s">
        <v>4665</v>
      </c>
      <c r="D6298" t="s">
        <v>4551</v>
      </c>
    </row>
    <row r="6299" spans="1:4">
      <c r="A6299" t="s">
        <v>1894</v>
      </c>
      <c r="B6299" t="s">
        <v>11003</v>
      </c>
      <c r="C6299" t="s">
        <v>4665</v>
      </c>
      <c r="D6299" t="s">
        <v>4899</v>
      </c>
    </row>
    <row r="6300" spans="1:4">
      <c r="A6300" t="s">
        <v>11004</v>
      </c>
      <c r="B6300" t="s">
        <v>11005</v>
      </c>
      <c r="C6300" t="s">
        <v>4513</v>
      </c>
      <c r="D6300" t="s">
        <v>4899</v>
      </c>
    </row>
    <row r="6301" spans="1:4">
      <c r="A6301" t="s">
        <v>11006</v>
      </c>
      <c r="B6301" t="s">
        <v>10718</v>
      </c>
      <c r="C6301" t="s">
        <v>4546</v>
      </c>
      <c r="D6301" t="s">
        <v>4522</v>
      </c>
    </row>
    <row r="6302" spans="1:4">
      <c r="A6302" t="s">
        <v>11007</v>
      </c>
      <c r="B6302" t="s">
        <v>11008</v>
      </c>
      <c r="C6302" t="s">
        <v>4546</v>
      </c>
      <c r="D6302" t="s">
        <v>4522</v>
      </c>
    </row>
    <row r="6303" spans="1:4">
      <c r="A6303" t="s">
        <v>9718</v>
      </c>
      <c r="B6303" t="s">
        <v>11009</v>
      </c>
      <c r="C6303" t="s">
        <v>4513</v>
      </c>
      <c r="D6303" t="s">
        <v>4522</v>
      </c>
    </row>
    <row r="6304" spans="1:4">
      <c r="A6304" t="s">
        <v>9295</v>
      </c>
      <c r="B6304" t="s">
        <v>8308</v>
      </c>
      <c r="C6304" t="s">
        <v>4586</v>
      </c>
      <c r="D6304" t="s">
        <v>4522</v>
      </c>
    </row>
    <row r="6305" spans="1:4">
      <c r="A6305" t="s">
        <v>4620</v>
      </c>
      <c r="B6305" t="s">
        <v>11010</v>
      </c>
      <c r="C6305" t="s">
        <v>4542</v>
      </c>
      <c r="D6305" t="s">
        <v>4543</v>
      </c>
    </row>
    <row r="6306" spans="1:4">
      <c r="A6306" t="s">
        <v>4614</v>
      </c>
      <c r="B6306" t="s">
        <v>4749</v>
      </c>
      <c r="C6306" t="s">
        <v>4586</v>
      </c>
      <c r="D6306" t="s">
        <v>4522</v>
      </c>
    </row>
    <row r="6307" spans="1:4">
      <c r="A6307" t="s">
        <v>10924</v>
      </c>
      <c r="B6307" t="s">
        <v>11011</v>
      </c>
      <c r="C6307" t="s">
        <v>4586</v>
      </c>
      <c r="D6307" t="s">
        <v>4522</v>
      </c>
    </row>
    <row r="6308" spans="1:4">
      <c r="A6308" t="s">
        <v>1690</v>
      </c>
      <c r="B6308" t="s">
        <v>10919</v>
      </c>
      <c r="C6308" t="s">
        <v>4542</v>
      </c>
      <c r="D6308" t="s">
        <v>4543</v>
      </c>
    </row>
    <row r="6309" spans="1:4">
      <c r="A6309" t="s">
        <v>9300</v>
      </c>
      <c r="B6309" t="s">
        <v>11012</v>
      </c>
      <c r="C6309" t="s">
        <v>4586</v>
      </c>
      <c r="D6309" t="s">
        <v>4522</v>
      </c>
    </row>
    <row r="6310" spans="1:4">
      <c r="A6310" t="s">
        <v>4618</v>
      </c>
      <c r="B6310" t="s">
        <v>11013</v>
      </c>
      <c r="C6310" t="s">
        <v>4517</v>
      </c>
      <c r="D6310" t="s">
        <v>4518</v>
      </c>
    </row>
    <row r="6311" spans="1:4">
      <c r="A6311" t="s">
        <v>10561</v>
      </c>
      <c r="B6311" t="s">
        <v>11014</v>
      </c>
      <c r="C6311" t="s">
        <v>4513</v>
      </c>
      <c r="D6311" t="s">
        <v>4522</v>
      </c>
    </row>
    <row r="6312" spans="1:4">
      <c r="A6312" t="s">
        <v>10947</v>
      </c>
      <c r="B6312" t="s">
        <v>11015</v>
      </c>
      <c r="C6312" t="s">
        <v>4586</v>
      </c>
      <c r="D6312" t="s">
        <v>4522</v>
      </c>
    </row>
    <row r="6313" spans="1:4">
      <c r="A6313" t="s">
        <v>10961</v>
      </c>
      <c r="B6313" t="s">
        <v>11016</v>
      </c>
      <c r="C6313" t="s">
        <v>4586</v>
      </c>
      <c r="D6313" t="s">
        <v>4522</v>
      </c>
    </row>
    <row r="6314" spans="1:4">
      <c r="A6314" t="s">
        <v>11017</v>
      </c>
      <c r="B6314" t="s">
        <v>11018</v>
      </c>
      <c r="C6314" t="s">
        <v>4665</v>
      </c>
      <c r="D6314" t="s">
        <v>4522</v>
      </c>
    </row>
    <row r="6315" spans="1:4">
      <c r="A6315" t="s">
        <v>9280</v>
      </c>
      <c r="B6315" t="s">
        <v>11019</v>
      </c>
      <c r="C6315" t="s">
        <v>4513</v>
      </c>
      <c r="D6315" t="s">
        <v>4522</v>
      </c>
    </row>
    <row r="6316" spans="1:4">
      <c r="A6316" t="s">
        <v>9718</v>
      </c>
      <c r="B6316" t="s">
        <v>11009</v>
      </c>
      <c r="C6316" t="s">
        <v>4513</v>
      </c>
      <c r="D6316" t="s">
        <v>4522</v>
      </c>
    </row>
    <row r="6317" spans="1:4">
      <c r="A6317" t="s">
        <v>9190</v>
      </c>
      <c r="B6317" t="s">
        <v>11020</v>
      </c>
      <c r="C6317" t="s">
        <v>4665</v>
      </c>
      <c r="D6317" t="s">
        <v>4522</v>
      </c>
    </row>
    <row r="6318" spans="1:4">
      <c r="A6318" t="s">
        <v>11021</v>
      </c>
      <c r="B6318" t="s">
        <v>11022</v>
      </c>
      <c r="C6318" t="s">
        <v>4542</v>
      </c>
      <c r="D6318" t="s">
        <v>4543</v>
      </c>
    </row>
    <row r="6319" spans="1:4">
      <c r="A6319" t="s">
        <v>9754</v>
      </c>
      <c r="B6319" t="s">
        <v>11023</v>
      </c>
      <c r="C6319" t="s">
        <v>4665</v>
      </c>
      <c r="D6319" t="s">
        <v>4522</v>
      </c>
    </row>
    <row r="6320" spans="1:4">
      <c r="A6320" t="s">
        <v>1690</v>
      </c>
      <c r="B6320" t="s">
        <v>11024</v>
      </c>
      <c r="C6320" t="s">
        <v>4542</v>
      </c>
      <c r="D6320" t="s">
        <v>4543</v>
      </c>
    </row>
    <row r="6321" spans="1:4">
      <c r="A6321" t="s">
        <v>600</v>
      </c>
      <c r="B6321" t="s">
        <v>2770</v>
      </c>
      <c r="C6321" t="s">
        <v>2770</v>
      </c>
      <c r="D6321" t="s">
        <v>4514</v>
      </c>
    </row>
    <row r="6322" spans="1:4">
      <c r="A6322" t="s">
        <v>10969</v>
      </c>
      <c r="B6322" t="s">
        <v>9279</v>
      </c>
      <c r="C6322" t="s">
        <v>4513</v>
      </c>
      <c r="D6322" t="s">
        <v>4522</v>
      </c>
    </row>
    <row r="6323" spans="1:4">
      <c r="A6323" t="s">
        <v>601</v>
      </c>
      <c r="B6323" t="s">
        <v>3388</v>
      </c>
      <c r="C6323" t="s">
        <v>4513</v>
      </c>
      <c r="D6323" t="s">
        <v>4514</v>
      </c>
    </row>
    <row r="6324" spans="1:4">
      <c r="A6324" t="s">
        <v>1858</v>
      </c>
      <c r="B6324" t="s">
        <v>11025</v>
      </c>
      <c r="C6324" t="s">
        <v>9314</v>
      </c>
      <c r="D6324" t="s">
        <v>4522</v>
      </c>
    </row>
    <row r="6325" spans="1:4">
      <c r="A6325" t="s">
        <v>11026</v>
      </c>
      <c r="B6325" t="s">
        <v>11027</v>
      </c>
      <c r="C6325" t="s">
        <v>277</v>
      </c>
      <c r="D6325" t="s">
        <v>4522</v>
      </c>
    </row>
    <row r="6326" spans="1:4">
      <c r="A6326" t="s">
        <v>9718</v>
      </c>
      <c r="B6326" t="s">
        <v>11009</v>
      </c>
      <c r="C6326" t="s">
        <v>4513</v>
      </c>
      <c r="D6326" t="s">
        <v>4522</v>
      </c>
    </row>
    <row r="6327" spans="1:4">
      <c r="A6327" t="s">
        <v>11028</v>
      </c>
      <c r="B6327" t="s">
        <v>11029</v>
      </c>
      <c r="C6327" t="s">
        <v>4542</v>
      </c>
      <c r="D6327" t="s">
        <v>4543</v>
      </c>
    </row>
    <row r="6328" spans="1:4">
      <c r="A6328" t="s">
        <v>1690</v>
      </c>
      <c r="B6328" t="s">
        <v>11030</v>
      </c>
      <c r="C6328" t="s">
        <v>4542</v>
      </c>
      <c r="D6328" t="s">
        <v>4543</v>
      </c>
    </row>
    <row r="6329" spans="1:4">
      <c r="A6329" t="s">
        <v>10969</v>
      </c>
      <c r="B6329" t="s">
        <v>9279</v>
      </c>
      <c r="C6329" t="s">
        <v>4513</v>
      </c>
      <c r="D6329" t="s">
        <v>4522</v>
      </c>
    </row>
    <row r="6330" spans="1:4">
      <c r="A6330" t="s">
        <v>9718</v>
      </c>
      <c r="B6330" t="s">
        <v>2770</v>
      </c>
      <c r="C6330" t="s">
        <v>4513</v>
      </c>
      <c r="D6330" t="s">
        <v>4514</v>
      </c>
    </row>
    <row r="6331" spans="1:4">
      <c r="A6331" t="s">
        <v>11031</v>
      </c>
      <c r="B6331" t="s">
        <v>2770</v>
      </c>
      <c r="C6331" t="s">
        <v>9314</v>
      </c>
      <c r="D6331" t="s">
        <v>4514</v>
      </c>
    </row>
    <row r="6332" spans="1:4">
      <c r="A6332" t="s">
        <v>9752</v>
      </c>
      <c r="B6332" t="s">
        <v>2770</v>
      </c>
      <c r="C6332" t="s">
        <v>4533</v>
      </c>
      <c r="D6332" t="s">
        <v>4514</v>
      </c>
    </row>
    <row r="6333" spans="1:4">
      <c r="A6333" t="s">
        <v>4786</v>
      </c>
      <c r="B6333" t="s">
        <v>2770</v>
      </c>
      <c r="C6333" t="s">
        <v>4513</v>
      </c>
      <c r="D6333" t="s">
        <v>4514</v>
      </c>
    </row>
    <row r="6334" spans="1:4">
      <c r="A6334" t="s">
        <v>11032</v>
      </c>
      <c r="B6334" t="s">
        <v>2770</v>
      </c>
      <c r="C6334" t="s">
        <v>4513</v>
      </c>
      <c r="D6334" t="s">
        <v>4514</v>
      </c>
    </row>
    <row r="6335" spans="1:4">
      <c r="A6335" t="s">
        <v>9735</v>
      </c>
      <c r="B6335" t="s">
        <v>2770</v>
      </c>
      <c r="C6335" t="s">
        <v>4542</v>
      </c>
      <c r="D6335" t="s">
        <v>4543</v>
      </c>
    </row>
    <row r="6336" spans="1:4">
      <c r="A6336" t="s">
        <v>11033</v>
      </c>
      <c r="B6336" t="s">
        <v>2770</v>
      </c>
      <c r="C6336" t="s">
        <v>4533</v>
      </c>
      <c r="D6336" t="s">
        <v>4514</v>
      </c>
    </row>
    <row r="6337" spans="1:4">
      <c r="A6337" t="s">
        <v>11034</v>
      </c>
      <c r="B6337" t="s">
        <v>2770</v>
      </c>
      <c r="C6337" t="s">
        <v>9314</v>
      </c>
      <c r="D6337" t="s">
        <v>4522</v>
      </c>
    </row>
    <row r="6338" spans="1:4">
      <c r="A6338" t="s">
        <v>11035</v>
      </c>
      <c r="B6338" t="s">
        <v>2770</v>
      </c>
      <c r="C6338" t="s">
        <v>9314</v>
      </c>
      <c r="D6338" t="s">
        <v>4514</v>
      </c>
    </row>
    <row r="6339" spans="1:4">
      <c r="A6339" t="s">
        <v>9712</v>
      </c>
      <c r="B6339" t="s">
        <v>2770</v>
      </c>
      <c r="C6339" t="s">
        <v>4542</v>
      </c>
      <c r="D6339" t="s">
        <v>4518</v>
      </c>
    </row>
    <row r="6340" spans="1:4">
      <c r="A6340" t="s">
        <v>600</v>
      </c>
      <c r="B6340" t="s">
        <v>2770</v>
      </c>
      <c r="C6340" t="s">
        <v>2770</v>
      </c>
      <c r="D6340" t="s">
        <v>4514</v>
      </c>
    </row>
    <row r="6341" spans="1:4">
      <c r="A6341" t="s">
        <v>1701</v>
      </c>
      <c r="B6341" t="s">
        <v>2770</v>
      </c>
      <c r="C6341" t="s">
        <v>4513</v>
      </c>
      <c r="D6341" t="s">
        <v>4522</v>
      </c>
    </row>
    <row r="6342" spans="1:4">
      <c r="A6342" t="s">
        <v>2681</v>
      </c>
      <c r="B6342" t="s">
        <v>2770</v>
      </c>
      <c r="C6342" t="s">
        <v>4533</v>
      </c>
      <c r="D6342" t="s">
        <v>4514</v>
      </c>
    </row>
    <row r="6343" spans="1:4">
      <c r="A6343" t="s">
        <v>9736</v>
      </c>
      <c r="B6343" t="s">
        <v>2770</v>
      </c>
      <c r="C6343" t="s">
        <v>4665</v>
      </c>
      <c r="D6343" t="s">
        <v>4522</v>
      </c>
    </row>
    <row r="6344" spans="1:4">
      <c r="A6344" t="s">
        <v>11036</v>
      </c>
      <c r="B6344" t="s">
        <v>2770</v>
      </c>
      <c r="C6344" t="s">
        <v>9314</v>
      </c>
      <c r="D6344" t="s">
        <v>4522</v>
      </c>
    </row>
    <row r="6345" spans="1:4">
      <c r="A6345" t="s">
        <v>9750</v>
      </c>
      <c r="B6345" t="s">
        <v>2770</v>
      </c>
      <c r="C6345" t="s">
        <v>4513</v>
      </c>
      <c r="D6345" t="s">
        <v>4514</v>
      </c>
    </row>
    <row r="6346" spans="1:4">
      <c r="A6346" t="s">
        <v>11037</v>
      </c>
      <c r="B6346" t="s">
        <v>11038</v>
      </c>
      <c r="C6346" t="s">
        <v>4589</v>
      </c>
      <c r="D6346" t="s">
        <v>4770</v>
      </c>
    </row>
    <row r="6347" spans="1:4">
      <c r="A6347" t="s">
        <v>1268</v>
      </c>
      <c r="B6347" t="s">
        <v>2323</v>
      </c>
      <c r="C6347" t="s">
        <v>4517</v>
      </c>
      <c r="D6347" t="s">
        <v>4518</v>
      </c>
    </row>
    <row r="6348" spans="1:4">
      <c r="A6348" t="s">
        <v>11039</v>
      </c>
      <c r="B6348" t="s">
        <v>11040</v>
      </c>
      <c r="C6348" t="s">
        <v>4589</v>
      </c>
      <c r="D6348" t="s">
        <v>4770</v>
      </c>
    </row>
    <row r="6349" spans="1:4">
      <c r="A6349" t="s">
        <v>11041</v>
      </c>
      <c r="B6349" t="s">
        <v>11042</v>
      </c>
      <c r="C6349" t="s">
        <v>4589</v>
      </c>
      <c r="D6349" t="s">
        <v>4770</v>
      </c>
    </row>
    <row r="6350" spans="1:4">
      <c r="A6350" t="s">
        <v>7075</v>
      </c>
      <c r="B6350" t="s">
        <v>2227</v>
      </c>
      <c r="C6350" t="s">
        <v>277</v>
      </c>
      <c r="D6350" t="s">
        <v>4921</v>
      </c>
    </row>
    <row r="6351" spans="1:4">
      <c r="A6351" t="s">
        <v>11043</v>
      </c>
      <c r="B6351" t="s">
        <v>11044</v>
      </c>
      <c r="C6351" t="s">
        <v>4589</v>
      </c>
      <c r="D6351" t="s">
        <v>4522</v>
      </c>
    </row>
    <row r="6352" spans="1:4">
      <c r="A6352" t="s">
        <v>11045</v>
      </c>
      <c r="B6352" t="s">
        <v>11046</v>
      </c>
      <c r="C6352" t="s">
        <v>4589</v>
      </c>
      <c r="D6352" t="s">
        <v>4522</v>
      </c>
    </row>
    <row r="6353" spans="1:4">
      <c r="A6353" t="s">
        <v>11047</v>
      </c>
      <c r="B6353" t="s">
        <v>11048</v>
      </c>
      <c r="C6353" t="s">
        <v>4589</v>
      </c>
      <c r="D6353" t="s">
        <v>4522</v>
      </c>
    </row>
    <row r="6354" spans="1:4">
      <c r="A6354" t="s">
        <v>11049</v>
      </c>
      <c r="B6354" t="s">
        <v>11050</v>
      </c>
      <c r="C6354" t="s">
        <v>4589</v>
      </c>
      <c r="D6354" t="s">
        <v>4522</v>
      </c>
    </row>
    <row r="6355" spans="1:4">
      <c r="A6355" t="s">
        <v>11051</v>
      </c>
      <c r="B6355" t="s">
        <v>11052</v>
      </c>
      <c r="C6355" t="s">
        <v>4517</v>
      </c>
      <c r="D6355" t="s">
        <v>4770</v>
      </c>
    </row>
    <row r="6356" spans="1:4">
      <c r="A6356" t="s">
        <v>11053</v>
      </c>
      <c r="B6356" t="s">
        <v>11054</v>
      </c>
      <c r="C6356" t="s">
        <v>4517</v>
      </c>
      <c r="D6356" t="s">
        <v>4770</v>
      </c>
    </row>
    <row r="6357" spans="1:4">
      <c r="A6357" t="s">
        <v>599</v>
      </c>
      <c r="B6357" t="s">
        <v>1974</v>
      </c>
      <c r="C6357" t="s">
        <v>4517</v>
      </c>
      <c r="D6357" t="s">
        <v>4518</v>
      </c>
    </row>
    <row r="6358" spans="1:4">
      <c r="A6358" t="s">
        <v>6511</v>
      </c>
      <c r="B6358" t="s">
        <v>6512</v>
      </c>
      <c r="C6358" t="s">
        <v>4521</v>
      </c>
      <c r="D6358" t="s">
        <v>4770</v>
      </c>
    </row>
    <row r="6359" spans="1:4">
      <c r="A6359" t="s">
        <v>5756</v>
      </c>
      <c r="B6359" t="s">
        <v>5757</v>
      </c>
      <c r="C6359" t="s">
        <v>277</v>
      </c>
      <c r="D6359" t="s">
        <v>4921</v>
      </c>
    </row>
    <row r="6360" spans="1:4">
      <c r="A6360" t="s">
        <v>1006</v>
      </c>
      <c r="B6360" t="s">
        <v>2193</v>
      </c>
      <c r="C6360" t="s">
        <v>4573</v>
      </c>
      <c r="D6360" t="s">
        <v>4574</v>
      </c>
    </row>
    <row r="6361" spans="1:4">
      <c r="A6361" t="s">
        <v>152</v>
      </c>
      <c r="B6361" t="s">
        <v>517</v>
      </c>
      <c r="C6361" t="s">
        <v>4589</v>
      </c>
      <c r="D6361" t="s">
        <v>4770</v>
      </c>
    </row>
    <row r="6362" spans="1:4">
      <c r="A6362" t="s">
        <v>11055</v>
      </c>
      <c r="B6362" t="s">
        <v>11056</v>
      </c>
      <c r="C6362" t="s">
        <v>4589</v>
      </c>
      <c r="D6362" t="s">
        <v>4770</v>
      </c>
    </row>
    <row r="6363" spans="1:4">
      <c r="A6363" t="s">
        <v>11057</v>
      </c>
      <c r="B6363" t="s">
        <v>11058</v>
      </c>
      <c r="C6363" t="s">
        <v>4589</v>
      </c>
      <c r="D6363" t="s">
        <v>4522</v>
      </c>
    </row>
    <row r="6364" spans="1:4">
      <c r="A6364" t="s">
        <v>11059</v>
      </c>
      <c r="B6364" t="s">
        <v>11060</v>
      </c>
      <c r="C6364" t="s">
        <v>4589</v>
      </c>
      <c r="D6364" t="s">
        <v>4522</v>
      </c>
    </row>
    <row r="6365" spans="1:4">
      <c r="A6365" t="s">
        <v>11061</v>
      </c>
      <c r="B6365" t="s">
        <v>11062</v>
      </c>
      <c r="C6365" t="s">
        <v>4517</v>
      </c>
      <c r="D6365" t="s">
        <v>4770</v>
      </c>
    </row>
    <row r="6366" spans="1:4">
      <c r="A6366" t="s">
        <v>6521</v>
      </c>
      <c r="B6366" t="s">
        <v>6522</v>
      </c>
      <c r="C6366" t="s">
        <v>277</v>
      </c>
      <c r="D6366" t="s">
        <v>4522</v>
      </c>
    </row>
    <row r="6367" spans="1:4">
      <c r="A6367" t="s">
        <v>1387</v>
      </c>
      <c r="B6367" t="s">
        <v>2408</v>
      </c>
      <c r="C6367" t="s">
        <v>4589</v>
      </c>
      <c r="D6367" t="s">
        <v>4770</v>
      </c>
    </row>
    <row r="6368" spans="1:4">
      <c r="A6368" t="s">
        <v>601</v>
      </c>
      <c r="B6368" t="s">
        <v>6628</v>
      </c>
      <c r="C6368" t="s">
        <v>4513</v>
      </c>
      <c r="D6368" t="s">
        <v>4968</v>
      </c>
    </row>
    <row r="6369" spans="1:4">
      <c r="A6369" t="s">
        <v>6425</v>
      </c>
      <c r="B6369" t="s">
        <v>6426</v>
      </c>
      <c r="C6369" t="s">
        <v>277</v>
      </c>
      <c r="D6369" t="s">
        <v>4522</v>
      </c>
    </row>
    <row r="6370" spans="1:4">
      <c r="A6370" t="s">
        <v>11063</v>
      </c>
      <c r="B6370" t="s">
        <v>11064</v>
      </c>
      <c r="C6370" t="s">
        <v>4573</v>
      </c>
      <c r="D6370" t="s">
        <v>4574</v>
      </c>
    </row>
    <row r="6371" spans="1:4">
      <c r="A6371" t="s">
        <v>11065</v>
      </c>
      <c r="B6371" t="s">
        <v>11066</v>
      </c>
      <c r="C6371" t="s">
        <v>4573</v>
      </c>
      <c r="D6371" t="s">
        <v>4574</v>
      </c>
    </row>
    <row r="6372" spans="1:4">
      <c r="A6372" t="s">
        <v>600</v>
      </c>
      <c r="B6372" t="s">
        <v>2770</v>
      </c>
      <c r="C6372" t="s">
        <v>2770</v>
      </c>
      <c r="D6372" t="s">
        <v>4514</v>
      </c>
    </row>
    <row r="6373" spans="1:4">
      <c r="A6373" t="s">
        <v>11067</v>
      </c>
      <c r="B6373" t="s">
        <v>11068</v>
      </c>
      <c r="C6373" t="s">
        <v>4573</v>
      </c>
      <c r="D6373" t="s">
        <v>4574</v>
      </c>
    </row>
    <row r="6374" spans="1:4">
      <c r="A6374" t="s">
        <v>11069</v>
      </c>
      <c r="B6374" t="s">
        <v>11070</v>
      </c>
      <c r="C6374" t="s">
        <v>4573</v>
      </c>
      <c r="D6374" t="s">
        <v>4574</v>
      </c>
    </row>
    <row r="6375" spans="1:4">
      <c r="A6375" t="s">
        <v>11071</v>
      </c>
      <c r="B6375" t="s">
        <v>11072</v>
      </c>
      <c r="C6375" t="s">
        <v>4573</v>
      </c>
      <c r="D6375" t="s">
        <v>4574</v>
      </c>
    </row>
    <row r="6376" spans="1:4">
      <c r="A6376" t="s">
        <v>11073</v>
      </c>
      <c r="B6376" t="s">
        <v>11074</v>
      </c>
      <c r="C6376" t="s">
        <v>4573</v>
      </c>
      <c r="D6376" t="s">
        <v>4574</v>
      </c>
    </row>
    <row r="6377" spans="1:4">
      <c r="A6377" t="s">
        <v>11075</v>
      </c>
      <c r="B6377" t="s">
        <v>11076</v>
      </c>
      <c r="C6377" t="s">
        <v>4573</v>
      </c>
      <c r="D6377" t="s">
        <v>4574</v>
      </c>
    </row>
    <row r="6378" spans="1:4">
      <c r="A6378" t="s">
        <v>11077</v>
      </c>
      <c r="B6378" t="s">
        <v>11078</v>
      </c>
      <c r="C6378" t="s">
        <v>4573</v>
      </c>
      <c r="D6378" t="s">
        <v>4574</v>
      </c>
    </row>
    <row r="6379" spans="1:4">
      <c r="A6379" t="s">
        <v>11079</v>
      </c>
      <c r="B6379" t="s">
        <v>11080</v>
      </c>
      <c r="C6379" t="s">
        <v>4573</v>
      </c>
      <c r="D6379" t="s">
        <v>4574</v>
      </c>
    </row>
    <row r="6380" spans="1:4">
      <c r="A6380" t="s">
        <v>11081</v>
      </c>
      <c r="B6380" t="s">
        <v>11082</v>
      </c>
      <c r="C6380" t="s">
        <v>4573</v>
      </c>
      <c r="D6380" t="s">
        <v>4574</v>
      </c>
    </row>
    <row r="6381" spans="1:4">
      <c r="A6381" t="s">
        <v>11083</v>
      </c>
      <c r="B6381" t="s">
        <v>11084</v>
      </c>
      <c r="C6381" t="s">
        <v>4573</v>
      </c>
      <c r="D6381" t="s">
        <v>4574</v>
      </c>
    </row>
    <row r="6382" spans="1:4">
      <c r="A6382" t="s">
        <v>11085</v>
      </c>
      <c r="B6382" t="s">
        <v>11086</v>
      </c>
      <c r="C6382" t="s">
        <v>4573</v>
      </c>
      <c r="D6382" t="s">
        <v>4574</v>
      </c>
    </row>
    <row r="6383" spans="1:4">
      <c r="A6383" t="s">
        <v>11087</v>
      </c>
      <c r="B6383" t="s">
        <v>11088</v>
      </c>
      <c r="C6383" t="s">
        <v>4573</v>
      </c>
      <c r="D6383" t="s">
        <v>4574</v>
      </c>
    </row>
    <row r="6384" spans="1:4">
      <c r="A6384" t="s">
        <v>11089</v>
      </c>
      <c r="B6384" t="s">
        <v>11090</v>
      </c>
      <c r="C6384" t="s">
        <v>4589</v>
      </c>
      <c r="D6384" t="s">
        <v>4770</v>
      </c>
    </row>
    <row r="6385" spans="1:4">
      <c r="A6385" t="s">
        <v>11091</v>
      </c>
      <c r="B6385" t="s">
        <v>11092</v>
      </c>
      <c r="C6385" t="s">
        <v>4517</v>
      </c>
      <c r="D6385" t="s">
        <v>4518</v>
      </c>
    </row>
    <row r="6386" spans="1:4">
      <c r="A6386" t="s">
        <v>11093</v>
      </c>
      <c r="B6386" t="s">
        <v>11094</v>
      </c>
      <c r="C6386" t="s">
        <v>4665</v>
      </c>
      <c r="D6386" t="s">
        <v>4522</v>
      </c>
    </row>
    <row r="6387" spans="1:4">
      <c r="A6387" t="s">
        <v>599</v>
      </c>
      <c r="B6387" t="s">
        <v>1974</v>
      </c>
      <c r="C6387" t="s">
        <v>4517</v>
      </c>
      <c r="D6387" t="s">
        <v>4518</v>
      </c>
    </row>
    <row r="6388" spans="1:4">
      <c r="A6388" t="s">
        <v>11095</v>
      </c>
      <c r="B6388" t="s">
        <v>11096</v>
      </c>
      <c r="C6388" t="s">
        <v>4665</v>
      </c>
      <c r="D6388" t="s">
        <v>4522</v>
      </c>
    </row>
    <row r="6389" spans="1:4">
      <c r="A6389" t="s">
        <v>601</v>
      </c>
      <c r="B6389" t="s">
        <v>5000</v>
      </c>
      <c r="C6389" t="s">
        <v>4513</v>
      </c>
      <c r="D6389" t="s">
        <v>4968</v>
      </c>
    </row>
    <row r="6390" spans="1:4">
      <c r="A6390" t="s">
        <v>11097</v>
      </c>
      <c r="B6390" t="s">
        <v>11098</v>
      </c>
      <c r="C6390" t="s">
        <v>4589</v>
      </c>
      <c r="D6390" t="s">
        <v>4770</v>
      </c>
    </row>
    <row r="6391" spans="1:4">
      <c r="A6391" t="s">
        <v>11099</v>
      </c>
      <c r="B6391" t="s">
        <v>11100</v>
      </c>
      <c r="C6391" t="s">
        <v>4573</v>
      </c>
      <c r="D6391" t="s">
        <v>4574</v>
      </c>
    </row>
    <row r="6392" spans="1:4">
      <c r="A6392" t="s">
        <v>11101</v>
      </c>
      <c r="B6392" t="s">
        <v>11102</v>
      </c>
      <c r="C6392" t="s">
        <v>4573</v>
      </c>
      <c r="D6392" t="s">
        <v>4574</v>
      </c>
    </row>
    <row r="6393" spans="1:4">
      <c r="A6393" t="s">
        <v>11103</v>
      </c>
      <c r="B6393" t="s">
        <v>11104</v>
      </c>
      <c r="C6393" t="s">
        <v>4573</v>
      </c>
      <c r="D6393" t="s">
        <v>4574</v>
      </c>
    </row>
    <row r="6394" spans="1:4">
      <c r="A6394" t="s">
        <v>11105</v>
      </c>
      <c r="B6394" t="s">
        <v>11106</v>
      </c>
      <c r="C6394" t="s">
        <v>4573</v>
      </c>
      <c r="D6394" t="s">
        <v>4574</v>
      </c>
    </row>
    <row r="6395" spans="1:4">
      <c r="A6395" t="s">
        <v>11107</v>
      </c>
      <c r="B6395" t="s">
        <v>11108</v>
      </c>
      <c r="C6395" t="s">
        <v>4573</v>
      </c>
      <c r="D6395" t="s">
        <v>4574</v>
      </c>
    </row>
    <row r="6396" spans="1:4">
      <c r="A6396" t="s">
        <v>11109</v>
      </c>
      <c r="B6396" t="s">
        <v>11110</v>
      </c>
      <c r="C6396" t="s">
        <v>4573</v>
      </c>
      <c r="D6396" t="s">
        <v>4574</v>
      </c>
    </row>
    <row r="6397" spans="1:4">
      <c r="A6397" t="s">
        <v>11111</v>
      </c>
      <c r="B6397" t="s">
        <v>11112</v>
      </c>
      <c r="C6397" t="s">
        <v>4573</v>
      </c>
      <c r="D6397" t="s">
        <v>4574</v>
      </c>
    </row>
    <row r="6398" spans="1:4">
      <c r="A6398" t="s">
        <v>11113</v>
      </c>
      <c r="B6398" t="s">
        <v>11114</v>
      </c>
      <c r="C6398" t="s">
        <v>4573</v>
      </c>
      <c r="D6398" t="s">
        <v>4574</v>
      </c>
    </row>
    <row r="6399" spans="1:4">
      <c r="A6399" t="s">
        <v>11115</v>
      </c>
      <c r="B6399" t="s">
        <v>11116</v>
      </c>
      <c r="C6399" t="s">
        <v>4573</v>
      </c>
      <c r="D6399" t="s">
        <v>4574</v>
      </c>
    </row>
    <row r="6400" spans="1:4">
      <c r="A6400" t="s">
        <v>11117</v>
      </c>
      <c r="B6400" t="s">
        <v>11118</v>
      </c>
      <c r="C6400" t="s">
        <v>4573</v>
      </c>
      <c r="D6400" t="s">
        <v>4574</v>
      </c>
    </row>
    <row r="6401" spans="1:4">
      <c r="A6401" t="s">
        <v>11119</v>
      </c>
      <c r="B6401" t="s">
        <v>11120</v>
      </c>
      <c r="C6401" t="s">
        <v>4573</v>
      </c>
      <c r="D6401" t="s">
        <v>4574</v>
      </c>
    </row>
    <row r="6402" spans="1:4">
      <c r="A6402" t="s">
        <v>11121</v>
      </c>
      <c r="B6402" t="s">
        <v>11122</v>
      </c>
      <c r="C6402" t="s">
        <v>4589</v>
      </c>
      <c r="D6402" t="s">
        <v>4770</v>
      </c>
    </row>
    <row r="6403" spans="1:4">
      <c r="A6403" t="s">
        <v>11123</v>
      </c>
      <c r="B6403" t="s">
        <v>11124</v>
      </c>
      <c r="C6403" t="s">
        <v>4589</v>
      </c>
      <c r="D6403" t="s">
        <v>4574</v>
      </c>
    </row>
    <row r="6404" spans="1:4">
      <c r="A6404" t="s">
        <v>11125</v>
      </c>
      <c r="B6404" t="s">
        <v>11126</v>
      </c>
      <c r="C6404" t="s">
        <v>4573</v>
      </c>
      <c r="D6404" t="s">
        <v>4574</v>
      </c>
    </row>
    <row r="6405" spans="1:4">
      <c r="A6405" t="s">
        <v>11127</v>
      </c>
      <c r="B6405" t="s">
        <v>11128</v>
      </c>
      <c r="C6405" t="s">
        <v>4573</v>
      </c>
      <c r="D6405" t="s">
        <v>4574</v>
      </c>
    </row>
    <row r="6406" spans="1:4">
      <c r="A6406" t="s">
        <v>11129</v>
      </c>
      <c r="B6406" t="s">
        <v>11130</v>
      </c>
      <c r="C6406" t="s">
        <v>4573</v>
      </c>
      <c r="D6406" t="s">
        <v>4574</v>
      </c>
    </row>
    <row r="6407" spans="1:4">
      <c r="A6407" t="s">
        <v>11131</v>
      </c>
      <c r="B6407" t="s">
        <v>11132</v>
      </c>
      <c r="C6407" t="s">
        <v>4573</v>
      </c>
      <c r="D6407" t="s">
        <v>4574</v>
      </c>
    </row>
    <row r="6408" spans="1:4">
      <c r="A6408" t="s">
        <v>11133</v>
      </c>
      <c r="B6408" t="s">
        <v>11134</v>
      </c>
      <c r="C6408" t="s">
        <v>4573</v>
      </c>
      <c r="D6408" t="s">
        <v>4574</v>
      </c>
    </row>
    <row r="6409" spans="1:4">
      <c r="A6409" t="s">
        <v>11135</v>
      </c>
      <c r="B6409" t="s">
        <v>11136</v>
      </c>
      <c r="C6409" t="s">
        <v>4573</v>
      </c>
      <c r="D6409" t="s">
        <v>4574</v>
      </c>
    </row>
    <row r="6410" spans="1:4">
      <c r="A6410" t="s">
        <v>11137</v>
      </c>
      <c r="B6410" t="s">
        <v>11138</v>
      </c>
      <c r="C6410" t="s">
        <v>4573</v>
      </c>
      <c r="D6410" t="s">
        <v>4574</v>
      </c>
    </row>
    <row r="6411" spans="1:4">
      <c r="A6411" t="s">
        <v>11139</v>
      </c>
      <c r="B6411" t="s">
        <v>11140</v>
      </c>
      <c r="C6411" t="s">
        <v>4573</v>
      </c>
      <c r="D6411" t="s">
        <v>4574</v>
      </c>
    </row>
    <row r="6412" spans="1:4">
      <c r="A6412" t="s">
        <v>710</v>
      </c>
      <c r="B6412" t="s">
        <v>11141</v>
      </c>
      <c r="C6412" t="s">
        <v>4589</v>
      </c>
      <c r="D6412" t="s">
        <v>4770</v>
      </c>
    </row>
    <row r="6413" spans="1:4">
      <c r="A6413" t="s">
        <v>5979</v>
      </c>
      <c r="B6413" t="s">
        <v>5980</v>
      </c>
      <c r="C6413" t="s">
        <v>277</v>
      </c>
      <c r="D6413" t="s">
        <v>4522</v>
      </c>
    </row>
    <row r="6414" spans="1:4">
      <c r="A6414" t="s">
        <v>11142</v>
      </c>
      <c r="B6414" t="s">
        <v>11143</v>
      </c>
      <c r="C6414" t="s">
        <v>4573</v>
      </c>
      <c r="D6414" t="s">
        <v>4574</v>
      </c>
    </row>
    <row r="6415" spans="1:4">
      <c r="A6415" t="s">
        <v>11144</v>
      </c>
      <c r="B6415" t="s">
        <v>11145</v>
      </c>
      <c r="C6415" t="s">
        <v>4573</v>
      </c>
      <c r="D6415" t="s">
        <v>4574</v>
      </c>
    </row>
    <row r="6416" spans="1:4">
      <c r="A6416" t="s">
        <v>11146</v>
      </c>
      <c r="B6416" t="s">
        <v>11147</v>
      </c>
      <c r="C6416" t="s">
        <v>4665</v>
      </c>
      <c r="D6416" t="s">
        <v>4522</v>
      </c>
    </row>
    <row r="6417" spans="1:4">
      <c r="A6417" t="s">
        <v>11148</v>
      </c>
      <c r="B6417" t="s">
        <v>11149</v>
      </c>
      <c r="C6417" t="s">
        <v>4665</v>
      </c>
      <c r="D6417" t="s">
        <v>4522</v>
      </c>
    </row>
    <row r="6418" spans="1:4">
      <c r="A6418" t="s">
        <v>11150</v>
      </c>
      <c r="B6418" t="s">
        <v>11151</v>
      </c>
      <c r="C6418" t="s">
        <v>4589</v>
      </c>
      <c r="D6418" t="s">
        <v>4522</v>
      </c>
    </row>
    <row r="6419" spans="1:4">
      <c r="A6419" t="s">
        <v>11152</v>
      </c>
      <c r="B6419" t="s">
        <v>11153</v>
      </c>
      <c r="C6419" t="s">
        <v>4589</v>
      </c>
      <c r="D6419" t="s">
        <v>4522</v>
      </c>
    </row>
    <row r="6420" spans="1:4">
      <c r="A6420" t="s">
        <v>11154</v>
      </c>
      <c r="B6420" t="s">
        <v>11155</v>
      </c>
      <c r="C6420" t="s">
        <v>4589</v>
      </c>
      <c r="D6420" t="s">
        <v>4522</v>
      </c>
    </row>
    <row r="6421" spans="1:4">
      <c r="A6421" t="s">
        <v>1893</v>
      </c>
      <c r="B6421" t="s">
        <v>11156</v>
      </c>
      <c r="C6421" t="s">
        <v>4513</v>
      </c>
      <c r="D6421" t="s">
        <v>4968</v>
      </c>
    </row>
    <row r="6422" spans="1:4">
      <c r="A6422" t="s">
        <v>11157</v>
      </c>
      <c r="B6422" t="s">
        <v>11158</v>
      </c>
      <c r="C6422" t="s">
        <v>277</v>
      </c>
      <c r="D6422" t="s">
        <v>4522</v>
      </c>
    </row>
    <row r="6423" spans="1:4">
      <c r="A6423" t="s">
        <v>11159</v>
      </c>
      <c r="B6423" t="s">
        <v>11160</v>
      </c>
      <c r="C6423" t="s">
        <v>4589</v>
      </c>
      <c r="D6423" t="s">
        <v>4522</v>
      </c>
    </row>
    <row r="6424" spans="1:4">
      <c r="A6424" t="s">
        <v>11161</v>
      </c>
      <c r="B6424" t="s">
        <v>11162</v>
      </c>
      <c r="C6424" t="s">
        <v>4573</v>
      </c>
      <c r="D6424" t="s">
        <v>4574</v>
      </c>
    </row>
    <row r="6425" spans="1:4">
      <c r="A6425" t="s">
        <v>11163</v>
      </c>
      <c r="B6425" t="s">
        <v>11164</v>
      </c>
      <c r="C6425" t="s">
        <v>4589</v>
      </c>
      <c r="D6425" t="s">
        <v>4968</v>
      </c>
    </row>
    <row r="6426" spans="1:4">
      <c r="A6426" t="s">
        <v>11165</v>
      </c>
      <c r="B6426" t="s">
        <v>11166</v>
      </c>
      <c r="C6426" t="s">
        <v>4573</v>
      </c>
      <c r="D6426" t="s">
        <v>4574</v>
      </c>
    </row>
    <row r="6427" spans="1:4">
      <c r="A6427" t="s">
        <v>9081</v>
      </c>
      <c r="B6427" t="s">
        <v>11167</v>
      </c>
      <c r="C6427" t="s">
        <v>4517</v>
      </c>
      <c r="D6427" t="s">
        <v>4518</v>
      </c>
    </row>
    <row r="6428" spans="1:4">
      <c r="A6428" t="s">
        <v>11168</v>
      </c>
      <c r="B6428" t="s">
        <v>11169</v>
      </c>
      <c r="C6428" t="s">
        <v>4533</v>
      </c>
      <c r="D6428" t="s">
        <v>4551</v>
      </c>
    </row>
    <row r="6429" spans="1:4">
      <c r="A6429" t="s">
        <v>11170</v>
      </c>
      <c r="B6429" t="s">
        <v>11171</v>
      </c>
      <c r="C6429" t="s">
        <v>4517</v>
      </c>
      <c r="D6429" t="s">
        <v>4518</v>
      </c>
    </row>
    <row r="6430" spans="1:4">
      <c r="A6430" t="s">
        <v>11172</v>
      </c>
      <c r="B6430" t="s">
        <v>11173</v>
      </c>
      <c r="C6430" t="s">
        <v>4589</v>
      </c>
      <c r="D6430" t="s">
        <v>4770</v>
      </c>
    </row>
    <row r="6431" spans="1:4">
      <c r="A6431" t="s">
        <v>6122</v>
      </c>
      <c r="B6431" t="s">
        <v>6123</v>
      </c>
      <c r="C6431" t="s">
        <v>4589</v>
      </c>
      <c r="D6431" t="s">
        <v>4770</v>
      </c>
    </row>
    <row r="6432" spans="1:4">
      <c r="A6432" t="s">
        <v>10767</v>
      </c>
      <c r="B6432" t="s">
        <v>11174</v>
      </c>
      <c r="C6432" t="s">
        <v>4665</v>
      </c>
      <c r="D6432" t="s">
        <v>4921</v>
      </c>
    </row>
    <row r="6433" spans="1:4">
      <c r="A6433" t="s">
        <v>6105</v>
      </c>
      <c r="B6433" t="s">
        <v>6106</v>
      </c>
      <c r="C6433" t="s">
        <v>4589</v>
      </c>
      <c r="D6433" t="s">
        <v>4770</v>
      </c>
    </row>
    <row r="6434" spans="1:4">
      <c r="A6434" t="s">
        <v>6170</v>
      </c>
      <c r="B6434" t="s">
        <v>6171</v>
      </c>
      <c r="C6434" t="s">
        <v>4589</v>
      </c>
      <c r="D6434" t="s">
        <v>4770</v>
      </c>
    </row>
    <row r="6435" spans="1:4">
      <c r="A6435" t="s">
        <v>6218</v>
      </c>
      <c r="B6435" t="s">
        <v>10789</v>
      </c>
      <c r="C6435" t="s">
        <v>4589</v>
      </c>
      <c r="D6435" t="s">
        <v>4770</v>
      </c>
    </row>
    <row r="6436" spans="1:4">
      <c r="A6436" t="s">
        <v>6124</v>
      </c>
      <c r="B6436" t="s">
        <v>6125</v>
      </c>
      <c r="C6436" t="s">
        <v>4589</v>
      </c>
      <c r="D6436" t="s">
        <v>4770</v>
      </c>
    </row>
    <row r="6437" spans="1:4">
      <c r="A6437" t="s">
        <v>6142</v>
      </c>
      <c r="B6437" t="s">
        <v>6143</v>
      </c>
      <c r="C6437" t="s">
        <v>4589</v>
      </c>
      <c r="D6437" t="s">
        <v>4770</v>
      </c>
    </row>
    <row r="6438" spans="1:4">
      <c r="A6438" t="s">
        <v>599</v>
      </c>
      <c r="B6438" t="s">
        <v>1974</v>
      </c>
      <c r="C6438" t="s">
        <v>4517</v>
      </c>
      <c r="D6438" t="s">
        <v>4518</v>
      </c>
    </row>
    <row r="6439" spans="1:4">
      <c r="A6439" t="s">
        <v>6511</v>
      </c>
      <c r="B6439" t="s">
        <v>6512</v>
      </c>
      <c r="C6439" t="s">
        <v>4521</v>
      </c>
      <c r="D6439" t="s">
        <v>4770</v>
      </c>
    </row>
    <row r="6440" spans="1:4">
      <c r="A6440" t="s">
        <v>10741</v>
      </c>
      <c r="B6440" t="s">
        <v>10742</v>
      </c>
      <c r="C6440" t="s">
        <v>4665</v>
      </c>
      <c r="D6440" t="s">
        <v>4968</v>
      </c>
    </row>
    <row r="6441" spans="1:4">
      <c r="A6441" t="s">
        <v>6585</v>
      </c>
      <c r="B6441" t="s">
        <v>503</v>
      </c>
      <c r="C6441" t="s">
        <v>277</v>
      </c>
      <c r="D6441" t="s">
        <v>4921</v>
      </c>
    </row>
    <row r="6442" spans="1:4">
      <c r="A6442" t="s">
        <v>1006</v>
      </c>
      <c r="B6442" t="s">
        <v>2193</v>
      </c>
      <c r="C6442" t="s">
        <v>4573</v>
      </c>
      <c r="D6442" t="s">
        <v>4574</v>
      </c>
    </row>
    <row r="6443" spans="1:4">
      <c r="A6443" t="s">
        <v>603</v>
      </c>
      <c r="B6443" t="s">
        <v>1977</v>
      </c>
      <c r="C6443" t="s">
        <v>5391</v>
      </c>
      <c r="D6443" t="s">
        <v>4551</v>
      </c>
    </row>
    <row r="6444" spans="1:4">
      <c r="A6444" t="s">
        <v>967</v>
      </c>
      <c r="B6444" t="s">
        <v>2172</v>
      </c>
      <c r="C6444" t="s">
        <v>4533</v>
      </c>
      <c r="D6444" t="s">
        <v>4551</v>
      </c>
    </row>
    <row r="6445" spans="1:4">
      <c r="A6445" t="s">
        <v>133</v>
      </c>
      <c r="B6445" t="s">
        <v>402</v>
      </c>
      <c r="C6445" t="s">
        <v>4573</v>
      </c>
      <c r="D6445" t="s">
        <v>4574</v>
      </c>
    </row>
    <row r="6446" spans="1:4">
      <c r="A6446" t="s">
        <v>52</v>
      </c>
      <c r="B6446" t="s">
        <v>416</v>
      </c>
      <c r="C6446" t="s">
        <v>4573</v>
      </c>
      <c r="D6446" t="s">
        <v>4574</v>
      </c>
    </row>
    <row r="6447" spans="1:4">
      <c r="A6447" t="s">
        <v>6241</v>
      </c>
      <c r="B6447" t="s">
        <v>6242</v>
      </c>
      <c r="C6447" t="s">
        <v>4554</v>
      </c>
      <c r="D6447" t="s">
        <v>4770</v>
      </c>
    </row>
    <row r="6448" spans="1:4">
      <c r="A6448" t="s">
        <v>6265</v>
      </c>
      <c r="B6448" t="s">
        <v>6266</v>
      </c>
      <c r="C6448" t="s">
        <v>277</v>
      </c>
      <c r="D6448" t="s">
        <v>4921</v>
      </c>
    </row>
    <row r="6449" spans="1:4">
      <c r="A6449" t="s">
        <v>11175</v>
      </c>
      <c r="B6449" t="s">
        <v>11176</v>
      </c>
      <c r="C6449" t="s">
        <v>4589</v>
      </c>
      <c r="D6449" t="s">
        <v>4770</v>
      </c>
    </row>
    <row r="6450" spans="1:4">
      <c r="A6450" t="s">
        <v>11177</v>
      </c>
      <c r="B6450" t="s">
        <v>11178</v>
      </c>
      <c r="C6450" t="s">
        <v>4589</v>
      </c>
      <c r="D6450" t="s">
        <v>4522</v>
      </c>
    </row>
    <row r="6451" spans="1:4">
      <c r="A6451" t="s">
        <v>11179</v>
      </c>
      <c r="B6451" t="s">
        <v>11180</v>
      </c>
      <c r="C6451" t="s">
        <v>4589</v>
      </c>
      <c r="D6451" t="s">
        <v>4770</v>
      </c>
    </row>
    <row r="6452" spans="1:4">
      <c r="A6452" t="s">
        <v>7610</v>
      </c>
      <c r="B6452" t="s">
        <v>11181</v>
      </c>
      <c r="C6452" t="s">
        <v>4589</v>
      </c>
      <c r="D6452" t="s">
        <v>4770</v>
      </c>
    </row>
    <row r="6453" spans="1:4">
      <c r="A6453" t="s">
        <v>655</v>
      </c>
      <c r="B6453" t="s">
        <v>2010</v>
      </c>
      <c r="C6453" t="s">
        <v>4589</v>
      </c>
      <c r="D6453" t="s">
        <v>4770</v>
      </c>
    </row>
    <row r="6454" spans="1:4">
      <c r="A6454" t="s">
        <v>601</v>
      </c>
      <c r="B6454" t="s">
        <v>5000</v>
      </c>
      <c r="C6454" t="s">
        <v>4513</v>
      </c>
      <c r="D6454" t="s">
        <v>4968</v>
      </c>
    </row>
    <row r="6455" spans="1:4">
      <c r="A6455" t="s">
        <v>6330</v>
      </c>
      <c r="B6455" t="s">
        <v>6331</v>
      </c>
      <c r="C6455" t="s">
        <v>4665</v>
      </c>
      <c r="D6455" t="s">
        <v>4968</v>
      </c>
    </row>
    <row r="6456" spans="1:4">
      <c r="A6456" t="s">
        <v>5756</v>
      </c>
      <c r="B6456" t="s">
        <v>5757</v>
      </c>
      <c r="C6456" t="s">
        <v>277</v>
      </c>
      <c r="D6456" t="s">
        <v>4921</v>
      </c>
    </row>
    <row r="6457" spans="1:4">
      <c r="A6457" t="s">
        <v>3024</v>
      </c>
      <c r="B6457" t="s">
        <v>3023</v>
      </c>
      <c r="C6457" t="s">
        <v>4589</v>
      </c>
      <c r="D6457" t="s">
        <v>4770</v>
      </c>
    </row>
    <row r="6458" spans="1:4">
      <c r="A6458" t="s">
        <v>3462</v>
      </c>
      <c r="B6458" t="s">
        <v>3461</v>
      </c>
      <c r="C6458" t="s">
        <v>4573</v>
      </c>
      <c r="D6458" t="s">
        <v>4574</v>
      </c>
    </row>
    <row r="6459" spans="1:4">
      <c r="A6459" t="s">
        <v>7097</v>
      </c>
      <c r="B6459" t="s">
        <v>7098</v>
      </c>
      <c r="C6459" t="s">
        <v>4665</v>
      </c>
      <c r="D6459" t="s">
        <v>4968</v>
      </c>
    </row>
    <row r="6460" spans="1:4">
      <c r="A6460" t="s">
        <v>11182</v>
      </c>
      <c r="B6460" t="s">
        <v>11183</v>
      </c>
      <c r="C6460" t="s">
        <v>4517</v>
      </c>
      <c r="D6460" t="s">
        <v>4518</v>
      </c>
    </row>
    <row r="6461" spans="1:4">
      <c r="A6461" t="s">
        <v>11184</v>
      </c>
      <c r="B6461" t="s">
        <v>11185</v>
      </c>
      <c r="C6461" t="s">
        <v>4589</v>
      </c>
      <c r="D6461" t="s">
        <v>4770</v>
      </c>
    </row>
    <row r="6462" spans="1:4">
      <c r="A6462" t="s">
        <v>6102</v>
      </c>
      <c r="B6462" t="s">
        <v>6103</v>
      </c>
      <c r="C6462" t="s">
        <v>4589</v>
      </c>
      <c r="D6462" t="s">
        <v>4770</v>
      </c>
    </row>
    <row r="6463" spans="1:4">
      <c r="A6463" t="s">
        <v>6163</v>
      </c>
      <c r="B6463" t="s">
        <v>10783</v>
      </c>
      <c r="C6463" t="s">
        <v>4589</v>
      </c>
      <c r="D6463" t="s">
        <v>4770</v>
      </c>
    </row>
    <row r="6464" spans="1:4">
      <c r="A6464" t="s">
        <v>6034</v>
      </c>
      <c r="B6464" t="s">
        <v>10769</v>
      </c>
      <c r="C6464" t="s">
        <v>4589</v>
      </c>
      <c r="D6464" t="s">
        <v>4770</v>
      </c>
    </row>
    <row r="6465" spans="1:4">
      <c r="A6465" t="s">
        <v>11186</v>
      </c>
      <c r="B6465" t="s">
        <v>11187</v>
      </c>
      <c r="C6465" t="s">
        <v>4589</v>
      </c>
      <c r="D6465" t="s">
        <v>4770</v>
      </c>
    </row>
    <row r="6466" spans="1:4">
      <c r="A6466" t="s">
        <v>11188</v>
      </c>
      <c r="B6466" t="s">
        <v>11189</v>
      </c>
      <c r="C6466" t="s">
        <v>4573</v>
      </c>
      <c r="D6466" t="s">
        <v>4522</v>
      </c>
    </row>
    <row r="6467" spans="1:4">
      <c r="A6467" t="s">
        <v>1884</v>
      </c>
      <c r="B6467" t="s">
        <v>2592</v>
      </c>
      <c r="C6467" t="s">
        <v>4513</v>
      </c>
      <c r="D6467" t="s">
        <v>4514</v>
      </c>
    </row>
    <row r="6468" spans="1:4">
      <c r="A6468" t="s">
        <v>4971</v>
      </c>
      <c r="B6468" t="s">
        <v>2602</v>
      </c>
      <c r="C6468" t="s">
        <v>5391</v>
      </c>
      <c r="D6468" t="s">
        <v>4522</v>
      </c>
    </row>
    <row r="6469" spans="1:4">
      <c r="A6469" t="s">
        <v>1886</v>
      </c>
      <c r="B6469" t="s">
        <v>11190</v>
      </c>
      <c r="C6469" t="s">
        <v>4517</v>
      </c>
      <c r="D6469" t="s">
        <v>4518</v>
      </c>
    </row>
    <row r="6470" spans="1:4">
      <c r="A6470" t="s">
        <v>1888</v>
      </c>
      <c r="B6470" t="s">
        <v>11191</v>
      </c>
      <c r="C6470" t="s">
        <v>4517</v>
      </c>
      <c r="D6470" t="s">
        <v>4518</v>
      </c>
    </row>
    <row r="6471" spans="1:4">
      <c r="A6471" t="s">
        <v>1890</v>
      </c>
      <c r="B6471" t="s">
        <v>11192</v>
      </c>
      <c r="C6471" t="s">
        <v>4517</v>
      </c>
      <c r="D6471" t="s">
        <v>4518</v>
      </c>
    </row>
    <row r="6472" spans="1:4">
      <c r="A6472" t="s">
        <v>1891</v>
      </c>
      <c r="B6472" t="s">
        <v>11193</v>
      </c>
      <c r="C6472" t="s">
        <v>4517</v>
      </c>
      <c r="D6472" t="s">
        <v>4518</v>
      </c>
    </row>
    <row r="6473" spans="1:4">
      <c r="A6473" t="s">
        <v>1893</v>
      </c>
      <c r="B6473" t="s">
        <v>2599</v>
      </c>
      <c r="C6473" t="s">
        <v>4513</v>
      </c>
      <c r="D6473" t="s">
        <v>4968</v>
      </c>
    </row>
    <row r="6474" spans="1:4">
      <c r="A6474" t="s">
        <v>1894</v>
      </c>
      <c r="B6474" t="s">
        <v>2573</v>
      </c>
      <c r="C6474" t="s">
        <v>4513</v>
      </c>
      <c r="D6474" t="s">
        <v>4522</v>
      </c>
    </row>
    <row r="6475" spans="1:4">
      <c r="A6475" t="s">
        <v>1896</v>
      </c>
      <c r="B6475" t="s">
        <v>2575</v>
      </c>
      <c r="C6475" t="s">
        <v>4513</v>
      </c>
      <c r="D6475" t="s">
        <v>4522</v>
      </c>
    </row>
    <row r="6476" spans="1:4">
      <c r="A6476" t="s">
        <v>601</v>
      </c>
      <c r="B6476" t="s">
        <v>2670</v>
      </c>
      <c r="C6476" t="s">
        <v>4513</v>
      </c>
      <c r="D6476" t="s">
        <v>4968</v>
      </c>
    </row>
    <row r="6477" spans="1:4">
      <c r="A6477" t="s">
        <v>600</v>
      </c>
      <c r="B6477" t="s">
        <v>2770</v>
      </c>
      <c r="C6477" t="s">
        <v>2770</v>
      </c>
      <c r="D6477" t="s">
        <v>4514</v>
      </c>
    </row>
    <row r="6478" spans="1:4">
      <c r="A6478" t="s">
        <v>1900</v>
      </c>
      <c r="B6478" t="s">
        <v>2770</v>
      </c>
      <c r="C6478" t="s">
        <v>2770</v>
      </c>
      <c r="D6478" t="s">
        <v>4522</v>
      </c>
    </row>
    <row r="6479" spans="1:4">
      <c r="A6479" t="s">
        <v>1887</v>
      </c>
      <c r="B6479" t="s">
        <v>11194</v>
      </c>
      <c r="C6479" t="s">
        <v>4517</v>
      </c>
      <c r="D6479" t="s">
        <v>4518</v>
      </c>
    </row>
    <row r="6480" spans="1:4">
      <c r="A6480" t="s">
        <v>1889</v>
      </c>
      <c r="B6480" t="s">
        <v>11195</v>
      </c>
      <c r="C6480" t="s">
        <v>4517</v>
      </c>
      <c r="D6480" t="s">
        <v>4518</v>
      </c>
    </row>
    <row r="6481" spans="1:4">
      <c r="A6481" t="s">
        <v>1892</v>
      </c>
      <c r="B6481" t="s">
        <v>11196</v>
      </c>
      <c r="C6481" t="s">
        <v>4517</v>
      </c>
      <c r="D6481" t="s">
        <v>4518</v>
      </c>
    </row>
    <row r="6482" spans="1:4">
      <c r="A6482" t="s">
        <v>1895</v>
      </c>
      <c r="B6482" t="s">
        <v>2574</v>
      </c>
      <c r="C6482" t="s">
        <v>4513</v>
      </c>
      <c r="D6482" t="s">
        <v>4522</v>
      </c>
    </row>
    <row r="6483" spans="1:4">
      <c r="A6483" t="s">
        <v>1885</v>
      </c>
      <c r="B6483" t="s">
        <v>11197</v>
      </c>
      <c r="C6483" t="s">
        <v>4517</v>
      </c>
      <c r="D6483" t="s">
        <v>4518</v>
      </c>
    </row>
    <row r="6484" spans="1:4">
      <c r="A6484" t="s">
        <v>10611</v>
      </c>
      <c r="B6484" t="s">
        <v>2770</v>
      </c>
      <c r="C6484" t="s">
        <v>2770</v>
      </c>
      <c r="D6484" t="s">
        <v>4551</v>
      </c>
    </row>
    <row r="6485" spans="1:4">
      <c r="A6485" t="s">
        <v>11198</v>
      </c>
      <c r="B6485" t="s">
        <v>2770</v>
      </c>
      <c r="C6485" t="s">
        <v>2770</v>
      </c>
      <c r="D6485" t="s">
        <v>4574</v>
      </c>
    </row>
    <row r="6486" spans="1:4">
      <c r="A6486" t="s">
        <v>10625</v>
      </c>
      <c r="B6486" t="s">
        <v>2770</v>
      </c>
      <c r="C6486" t="s">
        <v>2770</v>
      </c>
      <c r="D6486" t="s">
        <v>4574</v>
      </c>
    </row>
    <row r="6487" spans="1:4">
      <c r="A6487" t="s">
        <v>10621</v>
      </c>
      <c r="B6487" t="s">
        <v>2770</v>
      </c>
      <c r="C6487" t="s">
        <v>2770</v>
      </c>
      <c r="D6487" t="s">
        <v>4574</v>
      </c>
    </row>
    <row r="6488" spans="1:4">
      <c r="A6488" t="s">
        <v>11199</v>
      </c>
      <c r="B6488" t="s">
        <v>2770</v>
      </c>
      <c r="C6488" t="s">
        <v>2770</v>
      </c>
      <c r="D6488" t="s">
        <v>4770</v>
      </c>
    </row>
    <row r="6489" spans="1:4">
      <c r="A6489" t="s">
        <v>11200</v>
      </c>
      <c r="B6489" t="s">
        <v>2770</v>
      </c>
      <c r="C6489" t="s">
        <v>2770</v>
      </c>
      <c r="D6489" t="s">
        <v>4551</v>
      </c>
    </row>
    <row r="6490" spans="1:4">
      <c r="A6490" t="s">
        <v>10605</v>
      </c>
      <c r="B6490" t="s">
        <v>2770</v>
      </c>
      <c r="C6490" t="s">
        <v>2770</v>
      </c>
      <c r="D6490" t="s">
        <v>4551</v>
      </c>
    </row>
    <row r="6491" spans="1:4">
      <c r="A6491" t="s">
        <v>10615</v>
      </c>
      <c r="B6491" t="s">
        <v>2770</v>
      </c>
      <c r="C6491" t="s">
        <v>2770</v>
      </c>
      <c r="D6491" t="s">
        <v>4574</v>
      </c>
    </row>
    <row r="6492" spans="1:4">
      <c r="A6492" t="s">
        <v>10572</v>
      </c>
      <c r="B6492" t="s">
        <v>2770</v>
      </c>
      <c r="C6492" t="s">
        <v>2770</v>
      </c>
      <c r="D6492" t="s">
        <v>4574</v>
      </c>
    </row>
    <row r="6493" spans="1:4">
      <c r="A6493" t="s">
        <v>10591</v>
      </c>
      <c r="B6493" t="s">
        <v>2770</v>
      </c>
      <c r="C6493" t="s">
        <v>2770</v>
      </c>
      <c r="D6493" t="s">
        <v>4574</v>
      </c>
    </row>
    <row r="6494" spans="1:4">
      <c r="A6494" t="s">
        <v>601</v>
      </c>
      <c r="B6494" t="s">
        <v>2770</v>
      </c>
      <c r="C6494" t="s">
        <v>2770</v>
      </c>
      <c r="D6494" t="s">
        <v>4574</v>
      </c>
    </row>
    <row r="6495" spans="1:4">
      <c r="A6495" t="s">
        <v>10593</v>
      </c>
      <c r="B6495" t="s">
        <v>2770</v>
      </c>
      <c r="C6495" t="s">
        <v>2770</v>
      </c>
      <c r="D6495" t="s">
        <v>4551</v>
      </c>
    </row>
    <row r="6496" spans="1:4">
      <c r="A6496" t="s">
        <v>10613</v>
      </c>
      <c r="B6496" t="s">
        <v>2770</v>
      </c>
      <c r="C6496" t="s">
        <v>2770</v>
      </c>
      <c r="D6496" t="s">
        <v>4574</v>
      </c>
    </row>
    <row r="6497" spans="1:4">
      <c r="A6497" t="s">
        <v>10629</v>
      </c>
      <c r="B6497" t="s">
        <v>2770</v>
      </c>
      <c r="C6497" t="s">
        <v>2770</v>
      </c>
      <c r="D6497" t="s">
        <v>4551</v>
      </c>
    </row>
    <row r="6498" spans="1:4">
      <c r="A6498" t="s">
        <v>10581</v>
      </c>
      <c r="B6498" t="s">
        <v>2770</v>
      </c>
      <c r="C6498" t="s">
        <v>2770</v>
      </c>
      <c r="D6498" t="s">
        <v>4551</v>
      </c>
    </row>
    <row r="6499" spans="1:4">
      <c r="A6499" t="s">
        <v>11201</v>
      </c>
      <c r="B6499" t="s">
        <v>2770</v>
      </c>
      <c r="C6499" t="s">
        <v>2770</v>
      </c>
      <c r="D6499" t="s">
        <v>4770</v>
      </c>
    </row>
    <row r="6500" spans="1:4">
      <c r="A6500" t="s">
        <v>10585</v>
      </c>
      <c r="B6500" t="s">
        <v>2770</v>
      </c>
      <c r="C6500" t="s">
        <v>2770</v>
      </c>
      <c r="D6500" t="s">
        <v>4551</v>
      </c>
    </row>
    <row r="6501" spans="1:4">
      <c r="A6501" t="s">
        <v>11202</v>
      </c>
      <c r="B6501" t="s">
        <v>2770</v>
      </c>
      <c r="C6501" t="s">
        <v>2770</v>
      </c>
      <c r="D6501" t="s">
        <v>4770</v>
      </c>
    </row>
    <row r="6502" spans="1:4">
      <c r="A6502" t="s">
        <v>45</v>
      </c>
      <c r="B6502" t="s">
        <v>2770</v>
      </c>
      <c r="C6502" t="s">
        <v>2770</v>
      </c>
      <c r="D6502" t="s">
        <v>4551</v>
      </c>
    </row>
    <row r="6503" spans="1:4">
      <c r="A6503" t="s">
        <v>10597</v>
      </c>
      <c r="B6503" t="s">
        <v>2770</v>
      </c>
      <c r="C6503" t="s">
        <v>2770</v>
      </c>
      <c r="D6503" t="s">
        <v>4574</v>
      </c>
    </row>
    <row r="6504" spans="1:4">
      <c r="A6504" t="s">
        <v>11203</v>
      </c>
      <c r="B6504" t="s">
        <v>2770</v>
      </c>
      <c r="C6504" t="s">
        <v>2770</v>
      </c>
      <c r="D6504" t="s">
        <v>4770</v>
      </c>
    </row>
    <row r="6505" spans="1:4">
      <c r="A6505" t="s">
        <v>11204</v>
      </c>
      <c r="B6505" t="s">
        <v>2770</v>
      </c>
      <c r="C6505" t="s">
        <v>2770</v>
      </c>
      <c r="D6505" t="s">
        <v>4770</v>
      </c>
    </row>
    <row r="6506" spans="1:4">
      <c r="A6506" t="s">
        <v>10595</v>
      </c>
      <c r="B6506" t="s">
        <v>2770</v>
      </c>
      <c r="C6506" t="s">
        <v>2770</v>
      </c>
      <c r="D6506" t="s">
        <v>4551</v>
      </c>
    </row>
    <row r="6507" spans="1:4">
      <c r="A6507" t="s">
        <v>1690</v>
      </c>
      <c r="B6507" t="s">
        <v>2770</v>
      </c>
      <c r="C6507" t="s">
        <v>2770</v>
      </c>
      <c r="D6507" t="s">
        <v>4543</v>
      </c>
    </row>
    <row r="6508" spans="1:4">
      <c r="A6508" t="s">
        <v>11205</v>
      </c>
      <c r="B6508" t="s">
        <v>2770</v>
      </c>
      <c r="C6508" t="s">
        <v>2770</v>
      </c>
      <c r="D6508" t="s">
        <v>4551</v>
      </c>
    </row>
    <row r="6509" spans="1:4">
      <c r="A6509" t="s">
        <v>10589</v>
      </c>
      <c r="B6509" t="s">
        <v>2770</v>
      </c>
      <c r="C6509" t="s">
        <v>2770</v>
      </c>
      <c r="D6509" t="s">
        <v>4551</v>
      </c>
    </row>
    <row r="6510" spans="1:4">
      <c r="A6510" t="s">
        <v>11206</v>
      </c>
      <c r="B6510" t="s">
        <v>2770</v>
      </c>
      <c r="C6510" t="s">
        <v>2770</v>
      </c>
      <c r="D6510" t="s">
        <v>4551</v>
      </c>
    </row>
    <row r="6511" spans="1:4">
      <c r="A6511" t="s">
        <v>11207</v>
      </c>
      <c r="B6511" t="s">
        <v>2770</v>
      </c>
      <c r="C6511" t="s">
        <v>2770</v>
      </c>
      <c r="D6511" t="s">
        <v>4770</v>
      </c>
    </row>
    <row r="6512" spans="1:4">
      <c r="A6512" t="s">
        <v>10603</v>
      </c>
      <c r="B6512" t="s">
        <v>2770</v>
      </c>
      <c r="C6512" t="s">
        <v>2770</v>
      </c>
      <c r="D6512" t="s">
        <v>4551</v>
      </c>
    </row>
    <row r="6513" spans="1:4">
      <c r="A6513" t="s">
        <v>599</v>
      </c>
      <c r="B6513" t="s">
        <v>2770</v>
      </c>
      <c r="C6513" t="s">
        <v>2770</v>
      </c>
      <c r="D6513" t="s">
        <v>4518</v>
      </c>
    </row>
    <row r="6514" spans="1:4">
      <c r="A6514" t="s">
        <v>11208</v>
      </c>
      <c r="B6514" t="s">
        <v>2770</v>
      </c>
      <c r="C6514" t="s">
        <v>2770</v>
      </c>
      <c r="D6514" t="s">
        <v>4574</v>
      </c>
    </row>
    <row r="6515" spans="1:4">
      <c r="A6515" t="s">
        <v>11209</v>
      </c>
      <c r="B6515" t="s">
        <v>2770</v>
      </c>
      <c r="C6515" t="s">
        <v>2770</v>
      </c>
      <c r="D6515" t="s">
        <v>4770</v>
      </c>
    </row>
    <row r="6516" spans="1:4" ht="63">
      <c r="A6516" t="s">
        <v>1</v>
      </c>
      <c r="B6516" s="17" t="s">
        <v>11210</v>
      </c>
      <c r="C6516" t="s">
        <v>2770</v>
      </c>
      <c r="D6516" t="s">
        <v>4522</v>
      </c>
    </row>
    <row r="6517" spans="1:4">
      <c r="A6517" t="s">
        <v>6599</v>
      </c>
      <c r="B6517" t="s">
        <v>2770</v>
      </c>
      <c r="C6517" t="s">
        <v>2770</v>
      </c>
      <c r="D6517" t="s">
        <v>4921</v>
      </c>
    </row>
    <row r="6518" spans="1:4">
      <c r="A6518" t="s">
        <v>11211</v>
      </c>
      <c r="B6518" t="s">
        <v>2770</v>
      </c>
      <c r="C6518" t="s">
        <v>2770</v>
      </c>
      <c r="D6518" t="s">
        <v>4551</v>
      </c>
    </row>
    <row r="6519" spans="1:4">
      <c r="A6519" t="s">
        <v>10587</v>
      </c>
      <c r="B6519" t="s">
        <v>2770</v>
      </c>
      <c r="C6519" t="s">
        <v>2770</v>
      </c>
      <c r="D6519" t="s">
        <v>4574</v>
      </c>
    </row>
    <row r="6520" spans="1:4">
      <c r="A6520" t="s">
        <v>11212</v>
      </c>
      <c r="B6520" t="s">
        <v>2770</v>
      </c>
      <c r="C6520" t="s">
        <v>2770</v>
      </c>
      <c r="D6520" t="s">
        <v>4770</v>
      </c>
    </row>
    <row r="6521" spans="1:4">
      <c r="A6521" t="s">
        <v>10631</v>
      </c>
      <c r="B6521" t="s">
        <v>2770</v>
      </c>
      <c r="C6521" t="s">
        <v>2770</v>
      </c>
      <c r="D6521" t="s">
        <v>4574</v>
      </c>
    </row>
    <row r="6522" spans="1:4">
      <c r="A6522" t="s">
        <v>11213</v>
      </c>
      <c r="B6522" t="s">
        <v>2770</v>
      </c>
      <c r="C6522" t="s">
        <v>2770</v>
      </c>
      <c r="D6522" t="s">
        <v>4574</v>
      </c>
    </row>
    <row r="6523" spans="1:4">
      <c r="A6523" t="s">
        <v>11214</v>
      </c>
      <c r="B6523" t="s">
        <v>2770</v>
      </c>
      <c r="C6523" t="s">
        <v>2770</v>
      </c>
      <c r="D6523" t="s">
        <v>4551</v>
      </c>
    </row>
    <row r="6524" spans="1:4">
      <c r="A6524" t="s">
        <v>9083</v>
      </c>
      <c r="B6524" t="s">
        <v>2770</v>
      </c>
      <c r="C6524" t="s">
        <v>2770</v>
      </c>
      <c r="D6524" t="s">
        <v>4514</v>
      </c>
    </row>
    <row r="6525" spans="1:4">
      <c r="A6525" t="s">
        <v>11215</v>
      </c>
      <c r="B6525" t="s">
        <v>2770</v>
      </c>
      <c r="C6525" t="s">
        <v>2770</v>
      </c>
      <c r="D6525" t="s">
        <v>4522</v>
      </c>
    </row>
    <row r="6526" spans="1:4">
      <c r="A6526" t="s">
        <v>11216</v>
      </c>
      <c r="B6526" t="s">
        <v>2770</v>
      </c>
      <c r="C6526" t="s">
        <v>2770</v>
      </c>
      <c r="D6526" t="s">
        <v>11217</v>
      </c>
    </row>
    <row r="6527" spans="1:4">
      <c r="A6527" t="s">
        <v>11218</v>
      </c>
      <c r="B6527" t="s">
        <v>2770</v>
      </c>
      <c r="C6527" t="s">
        <v>2770</v>
      </c>
      <c r="D6527" t="s">
        <v>4522</v>
      </c>
    </row>
    <row r="6528" spans="1:4">
      <c r="A6528" t="s">
        <v>5460</v>
      </c>
      <c r="B6528" t="s">
        <v>2770</v>
      </c>
      <c r="C6528" t="s">
        <v>2770</v>
      </c>
      <c r="D6528" t="s">
        <v>4522</v>
      </c>
    </row>
    <row r="6529" spans="1:4">
      <c r="A6529" t="s">
        <v>11219</v>
      </c>
      <c r="B6529" t="s">
        <v>2770</v>
      </c>
      <c r="C6529" t="s">
        <v>2770</v>
      </c>
      <c r="D6529" t="s">
        <v>4522</v>
      </c>
    </row>
    <row r="6530" spans="1:4">
      <c r="A6530" t="s">
        <v>11220</v>
      </c>
      <c r="B6530" t="s">
        <v>2770</v>
      </c>
      <c r="C6530" t="s">
        <v>2770</v>
      </c>
      <c r="D6530" t="s">
        <v>4518</v>
      </c>
    </row>
    <row r="6531" spans="1:4">
      <c r="A6531" t="s">
        <v>11221</v>
      </c>
      <c r="B6531" t="s">
        <v>2770</v>
      </c>
      <c r="C6531" t="s">
        <v>2770</v>
      </c>
      <c r="D6531" t="s">
        <v>4522</v>
      </c>
    </row>
    <row r="6532" spans="1:4">
      <c r="A6532" t="s">
        <v>11222</v>
      </c>
      <c r="B6532" t="s">
        <v>2770</v>
      </c>
      <c r="C6532" t="s">
        <v>2770</v>
      </c>
      <c r="D6532" t="s">
        <v>4522</v>
      </c>
    </row>
    <row r="6533" spans="1:4">
      <c r="A6533" t="s">
        <v>11223</v>
      </c>
      <c r="B6533" t="s">
        <v>2770</v>
      </c>
      <c r="C6533" t="s">
        <v>2770</v>
      </c>
      <c r="D6533" t="s">
        <v>4551</v>
      </c>
    </row>
    <row r="6534" spans="1:4">
      <c r="A6534" t="s">
        <v>11224</v>
      </c>
      <c r="B6534" t="s">
        <v>2770</v>
      </c>
      <c r="C6534" t="s">
        <v>2770</v>
      </c>
      <c r="D6534" t="s">
        <v>4522</v>
      </c>
    </row>
    <row r="6535" spans="1:4">
      <c r="A6535" t="s">
        <v>7335</v>
      </c>
      <c r="B6535" t="s">
        <v>2770</v>
      </c>
      <c r="C6535" t="s">
        <v>2770</v>
      </c>
      <c r="D6535" t="s">
        <v>4551</v>
      </c>
    </row>
    <row r="6536" spans="1:4">
      <c r="A6536" t="s">
        <v>11225</v>
      </c>
      <c r="B6536" t="s">
        <v>2770</v>
      </c>
      <c r="C6536" t="s">
        <v>2770</v>
      </c>
      <c r="D6536" t="s">
        <v>4551</v>
      </c>
    </row>
    <row r="6537" spans="1:4">
      <c r="A6537" t="s">
        <v>11226</v>
      </c>
      <c r="B6537" t="s">
        <v>2770</v>
      </c>
      <c r="C6537" t="s">
        <v>2770</v>
      </c>
      <c r="D6537" t="s">
        <v>4522</v>
      </c>
    </row>
    <row r="6538" spans="1:4">
      <c r="A6538" t="s">
        <v>11227</v>
      </c>
      <c r="B6538" t="s">
        <v>2770</v>
      </c>
      <c r="C6538" t="s">
        <v>2770</v>
      </c>
      <c r="D6538" t="s">
        <v>4551</v>
      </c>
    </row>
    <row r="6539" spans="1:4">
      <c r="A6539" t="s">
        <v>11228</v>
      </c>
      <c r="B6539" t="s">
        <v>2770</v>
      </c>
      <c r="C6539" t="s">
        <v>2770</v>
      </c>
      <c r="D6539" t="s">
        <v>4522</v>
      </c>
    </row>
    <row r="6540" spans="1:4">
      <c r="A6540" t="s">
        <v>11225</v>
      </c>
      <c r="B6540" t="s">
        <v>2770</v>
      </c>
      <c r="C6540" t="s">
        <v>2770</v>
      </c>
      <c r="D6540" t="s">
        <v>4551</v>
      </c>
    </row>
    <row r="6541" spans="1:4">
      <c r="A6541" t="s">
        <v>11223</v>
      </c>
      <c r="B6541" t="s">
        <v>2770</v>
      </c>
      <c r="C6541" t="s">
        <v>2770</v>
      </c>
      <c r="D6541" t="s">
        <v>4551</v>
      </c>
    </row>
    <row r="6542" spans="1:4">
      <c r="A6542" t="s">
        <v>11227</v>
      </c>
      <c r="B6542" t="s">
        <v>2770</v>
      </c>
      <c r="C6542" t="s">
        <v>2770</v>
      </c>
      <c r="D6542" t="s">
        <v>4551</v>
      </c>
    </row>
    <row r="6543" spans="1:4">
      <c r="A6543" t="s">
        <v>11229</v>
      </c>
      <c r="B6543" t="s">
        <v>2770</v>
      </c>
      <c r="C6543" t="s">
        <v>2770</v>
      </c>
      <c r="D6543" t="s">
        <v>4522</v>
      </c>
    </row>
    <row r="6544" spans="1:4">
      <c r="A6544" t="s">
        <v>7366</v>
      </c>
      <c r="B6544" t="s">
        <v>2770</v>
      </c>
      <c r="C6544" t="s">
        <v>2770</v>
      </c>
      <c r="D6544" t="s">
        <v>4551</v>
      </c>
    </row>
    <row r="6545" spans="1:4">
      <c r="A6545" t="s">
        <v>11230</v>
      </c>
      <c r="B6545" t="s">
        <v>2770</v>
      </c>
      <c r="C6545" t="s">
        <v>2770</v>
      </c>
      <c r="D6545" t="s">
        <v>4522</v>
      </c>
    </row>
    <row r="6546" spans="1:4">
      <c r="A6546" t="s">
        <v>4971</v>
      </c>
      <c r="B6546" t="s">
        <v>2770</v>
      </c>
      <c r="C6546" t="s">
        <v>2770</v>
      </c>
      <c r="D6546" t="s">
        <v>4770</v>
      </c>
    </row>
    <row r="6547" spans="1:4">
      <c r="A6547" t="s">
        <v>11231</v>
      </c>
      <c r="B6547" t="s">
        <v>2770</v>
      </c>
      <c r="C6547" t="s">
        <v>2770</v>
      </c>
      <c r="D6547" t="s">
        <v>4522</v>
      </c>
    </row>
    <row r="6548" spans="1:4">
      <c r="A6548" t="s">
        <v>11232</v>
      </c>
      <c r="B6548" t="s">
        <v>2770</v>
      </c>
      <c r="C6548" t="s">
        <v>2770</v>
      </c>
      <c r="D6548" t="s">
        <v>4551</v>
      </c>
    </row>
    <row r="6549" spans="1:4">
      <c r="A6549" t="s">
        <v>8225</v>
      </c>
      <c r="B6549" t="s">
        <v>2770</v>
      </c>
      <c r="C6549" t="s">
        <v>2770</v>
      </c>
      <c r="D6549" t="s">
        <v>4518</v>
      </c>
    </row>
    <row r="6550" spans="1:4">
      <c r="A6550" t="s">
        <v>8470</v>
      </c>
      <c r="B6550" t="s">
        <v>2770</v>
      </c>
      <c r="C6550" t="s">
        <v>2770</v>
      </c>
      <c r="D6550" t="s">
        <v>4522</v>
      </c>
    </row>
    <row r="6551" spans="1:4">
      <c r="A6551" t="s">
        <v>11233</v>
      </c>
      <c r="B6551" t="s">
        <v>2770</v>
      </c>
      <c r="C6551" t="s">
        <v>2770</v>
      </c>
      <c r="D6551" t="s">
        <v>4522</v>
      </c>
    </row>
    <row r="6552" spans="1:4">
      <c r="A6552" t="s">
        <v>8436</v>
      </c>
      <c r="B6552" t="s">
        <v>2770</v>
      </c>
      <c r="C6552" t="s">
        <v>2770</v>
      </c>
      <c r="D6552" t="s">
        <v>4522</v>
      </c>
    </row>
    <row r="6553" spans="1:4">
      <c r="A6553" t="s">
        <v>8458</v>
      </c>
      <c r="B6553" t="s">
        <v>2770</v>
      </c>
      <c r="C6553" t="s">
        <v>2770</v>
      </c>
      <c r="D6553" t="s">
        <v>4968</v>
      </c>
    </row>
    <row r="6554" spans="1:4">
      <c r="A6554" t="s">
        <v>11234</v>
      </c>
      <c r="B6554" t="s">
        <v>2770</v>
      </c>
      <c r="C6554" t="s">
        <v>2770</v>
      </c>
      <c r="D6554" t="s">
        <v>4522</v>
      </c>
    </row>
    <row r="6555" spans="1:4">
      <c r="A6555" t="s">
        <v>11235</v>
      </c>
      <c r="B6555" t="s">
        <v>2770</v>
      </c>
      <c r="C6555" t="s">
        <v>2770</v>
      </c>
      <c r="D6555" t="s">
        <v>4522</v>
      </c>
    </row>
    <row r="6556" spans="1:4">
      <c r="A6556" t="s">
        <v>11236</v>
      </c>
      <c r="B6556" t="s">
        <v>2770</v>
      </c>
      <c r="C6556" t="s">
        <v>2770</v>
      </c>
      <c r="D6556" t="s">
        <v>4522</v>
      </c>
    </row>
    <row r="6557" spans="1:4">
      <c r="A6557" t="s">
        <v>9068</v>
      </c>
      <c r="B6557" t="s">
        <v>2770</v>
      </c>
      <c r="C6557" t="s">
        <v>2770</v>
      </c>
      <c r="D6557" t="s">
        <v>4522</v>
      </c>
    </row>
    <row r="6558" spans="1:4">
      <c r="A6558" t="s">
        <v>11237</v>
      </c>
      <c r="B6558" t="s">
        <v>2770</v>
      </c>
      <c r="C6558" t="s">
        <v>2770</v>
      </c>
      <c r="D6558" t="s">
        <v>4522</v>
      </c>
    </row>
    <row r="6559" spans="1:4">
      <c r="A6559" t="s">
        <v>11238</v>
      </c>
      <c r="B6559" t="s">
        <v>2770</v>
      </c>
      <c r="C6559" t="s">
        <v>2770</v>
      </c>
      <c r="D6559" t="s">
        <v>4522</v>
      </c>
    </row>
    <row r="6560" spans="1:4">
      <c r="A6560" t="s">
        <v>11239</v>
      </c>
      <c r="B6560" t="s">
        <v>2770</v>
      </c>
      <c r="C6560" t="s">
        <v>2770</v>
      </c>
      <c r="D6560" t="s">
        <v>4522</v>
      </c>
    </row>
    <row r="6561" spans="1:4">
      <c r="A6561" t="s">
        <v>11240</v>
      </c>
      <c r="B6561" t="s">
        <v>2770</v>
      </c>
      <c r="C6561" t="s">
        <v>2770</v>
      </c>
      <c r="D6561" t="s">
        <v>4522</v>
      </c>
    </row>
    <row r="6562" spans="1:4">
      <c r="A6562" t="s">
        <v>11241</v>
      </c>
      <c r="B6562" t="s">
        <v>2770</v>
      </c>
      <c r="C6562" t="s">
        <v>2770</v>
      </c>
      <c r="D6562" t="s">
        <v>4522</v>
      </c>
    </row>
    <row r="6563" spans="1:4">
      <c r="A6563" t="s">
        <v>11242</v>
      </c>
      <c r="B6563" t="s">
        <v>2770</v>
      </c>
      <c r="C6563" t="s">
        <v>2770</v>
      </c>
      <c r="D6563" t="s">
        <v>4522</v>
      </c>
    </row>
    <row r="6564" spans="1:4">
      <c r="A6564" t="s">
        <v>11243</v>
      </c>
      <c r="B6564" t="s">
        <v>2770</v>
      </c>
      <c r="C6564" t="s">
        <v>2770</v>
      </c>
      <c r="D6564" t="s">
        <v>4522</v>
      </c>
    </row>
    <row r="6565" spans="1:4">
      <c r="A6565" t="s">
        <v>11244</v>
      </c>
      <c r="B6565" t="s">
        <v>2770</v>
      </c>
      <c r="C6565" t="s">
        <v>2770</v>
      </c>
      <c r="D6565" t="s">
        <v>4522</v>
      </c>
    </row>
    <row r="6566" spans="1:4">
      <c r="A6566" t="s">
        <v>9705</v>
      </c>
      <c r="B6566" t="s">
        <v>2770</v>
      </c>
      <c r="C6566" t="s">
        <v>2770</v>
      </c>
      <c r="D6566" t="s">
        <v>4514</v>
      </c>
    </row>
    <row r="6567" spans="1:4">
      <c r="A6567" t="s">
        <v>11245</v>
      </c>
      <c r="B6567" t="s">
        <v>2770</v>
      </c>
      <c r="C6567" t="s">
        <v>2770</v>
      </c>
      <c r="D6567" t="s">
        <v>4522</v>
      </c>
    </row>
    <row r="6568" spans="1:4">
      <c r="A6568" t="s">
        <v>11246</v>
      </c>
      <c r="B6568" t="s">
        <v>2770</v>
      </c>
      <c r="C6568" t="s">
        <v>2770</v>
      </c>
      <c r="D6568" t="s">
        <v>4522</v>
      </c>
    </row>
    <row r="6569" spans="1:4">
      <c r="A6569" t="s">
        <v>11247</v>
      </c>
      <c r="B6569" t="s">
        <v>2770</v>
      </c>
      <c r="C6569" t="s">
        <v>2770</v>
      </c>
      <c r="D6569" t="s">
        <v>4522</v>
      </c>
    </row>
    <row r="6570" spans="1:4">
      <c r="A6570" t="s">
        <v>11248</v>
      </c>
      <c r="B6570" t="s">
        <v>2770</v>
      </c>
      <c r="C6570" t="s">
        <v>2770</v>
      </c>
      <c r="D6570" t="s">
        <v>4522</v>
      </c>
    </row>
    <row r="6571" spans="1:4">
      <c r="A6571" t="s">
        <v>11249</v>
      </c>
      <c r="B6571" t="s">
        <v>2770</v>
      </c>
      <c r="C6571" t="s">
        <v>2770</v>
      </c>
      <c r="D6571" t="s">
        <v>4522</v>
      </c>
    </row>
    <row r="6572" spans="1:4">
      <c r="A6572" t="s">
        <v>11250</v>
      </c>
      <c r="B6572" t="s">
        <v>2770</v>
      </c>
      <c r="C6572" t="s">
        <v>2770</v>
      </c>
      <c r="D6572" t="s">
        <v>4522</v>
      </c>
    </row>
    <row r="6573" spans="1:4">
      <c r="A6573" t="s">
        <v>11251</v>
      </c>
      <c r="B6573" t="s">
        <v>2770</v>
      </c>
      <c r="C6573" t="s">
        <v>2770</v>
      </c>
      <c r="D6573" t="s">
        <v>4522</v>
      </c>
    </row>
    <row r="6574" spans="1:4">
      <c r="A6574" t="s">
        <v>11252</v>
      </c>
      <c r="B6574" t="s">
        <v>2770</v>
      </c>
      <c r="C6574" t="s">
        <v>2770</v>
      </c>
      <c r="D6574" t="s">
        <v>4522</v>
      </c>
    </row>
    <row r="6575" spans="1:4">
      <c r="A6575" t="s">
        <v>11253</v>
      </c>
      <c r="B6575" t="s">
        <v>2770</v>
      </c>
      <c r="C6575" t="s">
        <v>2770</v>
      </c>
      <c r="D6575" t="s">
        <v>4522</v>
      </c>
    </row>
    <row r="6576" spans="1:4">
      <c r="A6576" t="s">
        <v>9417</v>
      </c>
      <c r="B6576" t="s">
        <v>2770</v>
      </c>
      <c r="C6576" t="s">
        <v>2770</v>
      </c>
      <c r="D6576" t="s">
        <v>4522</v>
      </c>
    </row>
    <row r="6577" spans="1:4">
      <c r="A6577" t="s">
        <v>11254</v>
      </c>
      <c r="B6577" t="s">
        <v>2770</v>
      </c>
      <c r="C6577" t="s">
        <v>2770</v>
      </c>
      <c r="D6577" t="s">
        <v>4770</v>
      </c>
    </row>
    <row r="6578" spans="1:4">
      <c r="A6578" t="s">
        <v>11255</v>
      </c>
      <c r="B6578" t="s">
        <v>2770</v>
      </c>
      <c r="C6578" t="s">
        <v>2770</v>
      </c>
      <c r="D6578" t="s">
        <v>4522</v>
      </c>
    </row>
    <row r="6579" spans="1:4">
      <c r="A6579" t="s">
        <v>11256</v>
      </c>
      <c r="B6579" t="s">
        <v>2770</v>
      </c>
      <c r="C6579" t="s">
        <v>2770</v>
      </c>
      <c r="D6579" t="s">
        <v>4514</v>
      </c>
    </row>
    <row r="6580" spans="1:4">
      <c r="A6580" t="s">
        <v>9611</v>
      </c>
      <c r="B6580" t="s">
        <v>2770</v>
      </c>
      <c r="C6580" t="s">
        <v>2770</v>
      </c>
      <c r="D6580" t="s">
        <v>4551</v>
      </c>
    </row>
    <row r="6581" spans="1:4">
      <c r="A6581" t="s">
        <v>11257</v>
      </c>
      <c r="B6581" t="s">
        <v>2770</v>
      </c>
      <c r="C6581" t="s">
        <v>2770</v>
      </c>
      <c r="D6581" t="s">
        <v>4522</v>
      </c>
    </row>
    <row r="6582" spans="1:4">
      <c r="A6582" t="s">
        <v>11258</v>
      </c>
      <c r="B6582" t="s">
        <v>2770</v>
      </c>
      <c r="C6582" t="s">
        <v>2770</v>
      </c>
      <c r="D6582" t="s">
        <v>4518</v>
      </c>
    </row>
    <row r="6583" spans="1:4">
      <c r="A6583" t="s">
        <v>11259</v>
      </c>
      <c r="B6583" t="s">
        <v>2770</v>
      </c>
      <c r="C6583" t="s">
        <v>2770</v>
      </c>
      <c r="D6583" t="s">
        <v>4518</v>
      </c>
    </row>
    <row r="6584" spans="1:4">
      <c r="A6584" t="s">
        <v>5678</v>
      </c>
      <c r="B6584" t="s">
        <v>2770</v>
      </c>
      <c r="C6584" t="s">
        <v>2770</v>
      </c>
      <c r="D6584" t="s">
        <v>4522</v>
      </c>
    </row>
    <row r="6585" spans="1:4">
      <c r="A6585" t="s">
        <v>11260</v>
      </c>
      <c r="B6585" t="s">
        <v>2770</v>
      </c>
      <c r="C6585" t="s">
        <v>2770</v>
      </c>
      <c r="D6585" t="s">
        <v>4543</v>
      </c>
    </row>
    <row r="6586" spans="1:4">
      <c r="A6586" t="s">
        <v>11261</v>
      </c>
      <c r="B6586" t="s">
        <v>2770</v>
      </c>
      <c r="C6586" t="s">
        <v>2770</v>
      </c>
      <c r="D6586" t="s">
        <v>4522</v>
      </c>
    </row>
    <row r="6587" spans="1:4">
      <c r="A6587" t="s">
        <v>11262</v>
      </c>
      <c r="B6587" t="s">
        <v>2770</v>
      </c>
      <c r="C6587" t="s">
        <v>2770</v>
      </c>
      <c r="D6587" t="s">
        <v>4522</v>
      </c>
    </row>
    <row r="6588" spans="1:4">
      <c r="A6588" t="s">
        <v>11263</v>
      </c>
      <c r="B6588" t="s">
        <v>2770</v>
      </c>
      <c r="C6588" t="s">
        <v>2770</v>
      </c>
      <c r="D6588" t="s">
        <v>4522</v>
      </c>
    </row>
    <row r="6589" spans="1:4">
      <c r="A6589" t="s">
        <v>11264</v>
      </c>
      <c r="B6589" t="s">
        <v>2770</v>
      </c>
      <c r="C6589" t="s">
        <v>2770</v>
      </c>
      <c r="D6589" t="s">
        <v>4522</v>
      </c>
    </row>
    <row r="6590" spans="1:4">
      <c r="A6590" t="s">
        <v>9320</v>
      </c>
      <c r="B6590" t="s">
        <v>2770</v>
      </c>
      <c r="C6590" t="s">
        <v>2770</v>
      </c>
      <c r="D6590" t="s">
        <v>4551</v>
      </c>
    </row>
    <row r="6591" spans="1:4">
      <c r="A6591" t="s">
        <v>11265</v>
      </c>
      <c r="B6591" t="s">
        <v>2770</v>
      </c>
      <c r="C6591" t="s">
        <v>2770</v>
      </c>
      <c r="D6591" t="s">
        <v>4522</v>
      </c>
    </row>
    <row r="6592" spans="1:4">
      <c r="A6592" t="s">
        <v>11266</v>
      </c>
      <c r="B6592" t="s">
        <v>2770</v>
      </c>
      <c r="C6592" t="s">
        <v>2770</v>
      </c>
      <c r="D6592" t="s">
        <v>4522</v>
      </c>
    </row>
    <row r="6593" spans="1:4">
      <c r="A6593" t="s">
        <v>11267</v>
      </c>
      <c r="B6593" t="s">
        <v>2770</v>
      </c>
      <c r="C6593" t="s">
        <v>2770</v>
      </c>
      <c r="D6593" t="s">
        <v>4518</v>
      </c>
    </row>
    <row r="6594" spans="1:4">
      <c r="A6594" t="s">
        <v>11268</v>
      </c>
      <c r="B6594" t="s">
        <v>2770</v>
      </c>
      <c r="C6594" t="s">
        <v>2770</v>
      </c>
      <c r="D6594" t="s">
        <v>4522</v>
      </c>
    </row>
    <row r="6595" spans="1:4">
      <c r="A6595" t="s">
        <v>11269</v>
      </c>
      <c r="B6595" t="s">
        <v>2770</v>
      </c>
      <c r="C6595" t="s">
        <v>2770</v>
      </c>
      <c r="D6595" t="s">
        <v>4518</v>
      </c>
    </row>
    <row r="6596" spans="1:4">
      <c r="A6596" t="s">
        <v>9688</v>
      </c>
      <c r="B6596" t="s">
        <v>2770</v>
      </c>
      <c r="C6596" t="s">
        <v>2770</v>
      </c>
      <c r="D6596" t="s">
        <v>4514</v>
      </c>
    </row>
    <row r="6597" spans="1:4">
      <c r="A6597" t="s">
        <v>11270</v>
      </c>
      <c r="B6597" t="s">
        <v>2770</v>
      </c>
      <c r="C6597" t="s">
        <v>2770</v>
      </c>
      <c r="D6597" t="s">
        <v>4522</v>
      </c>
    </row>
    <row r="6598" spans="1:4">
      <c r="A6598" t="s">
        <v>11271</v>
      </c>
      <c r="B6598" t="s">
        <v>2770</v>
      </c>
      <c r="C6598" t="s">
        <v>2770</v>
      </c>
      <c r="D6598" t="s">
        <v>4968</v>
      </c>
    </row>
    <row r="6599" spans="1:4">
      <c r="A6599" t="s">
        <v>11272</v>
      </c>
      <c r="B6599" t="s">
        <v>2770</v>
      </c>
      <c r="C6599" t="s">
        <v>2770</v>
      </c>
      <c r="D6599" t="s">
        <v>4518</v>
      </c>
    </row>
    <row r="6600" spans="1:4">
      <c r="A6600" t="s">
        <v>11273</v>
      </c>
      <c r="B6600" t="s">
        <v>2770</v>
      </c>
      <c r="C6600" t="s">
        <v>2770</v>
      </c>
      <c r="D6600" t="s">
        <v>4522</v>
      </c>
    </row>
    <row r="6601" spans="1:4">
      <c r="A6601" t="s">
        <v>11274</v>
      </c>
      <c r="B6601" t="s">
        <v>2770</v>
      </c>
      <c r="C6601" t="s">
        <v>2770</v>
      </c>
      <c r="D6601" t="s">
        <v>4522</v>
      </c>
    </row>
    <row r="6602" spans="1:4">
      <c r="A6602" t="s">
        <v>1919</v>
      </c>
      <c r="B6602" t="s">
        <v>2770</v>
      </c>
      <c r="C6602" t="s">
        <v>2770</v>
      </c>
      <c r="D6602" t="s">
        <v>4522</v>
      </c>
    </row>
    <row r="6603" spans="1:4">
      <c r="A6603" t="s">
        <v>9318</v>
      </c>
      <c r="B6603" t="s">
        <v>2770</v>
      </c>
      <c r="C6603" t="s">
        <v>2770</v>
      </c>
      <c r="D6603" t="s">
        <v>4899</v>
      </c>
    </row>
    <row r="6604" spans="1:4">
      <c r="A6604" t="s">
        <v>11275</v>
      </c>
      <c r="B6604" t="s">
        <v>2770</v>
      </c>
      <c r="C6604" t="s">
        <v>2770</v>
      </c>
      <c r="D6604" t="s">
        <v>4522</v>
      </c>
    </row>
    <row r="6605" spans="1:4">
      <c r="A6605" t="s">
        <v>4786</v>
      </c>
      <c r="B6605" t="s">
        <v>2770</v>
      </c>
      <c r="C6605" t="s">
        <v>2770</v>
      </c>
      <c r="D6605" t="s">
        <v>4522</v>
      </c>
    </row>
    <row r="6606" spans="1:4">
      <c r="A6606" t="s">
        <v>5905</v>
      </c>
      <c r="B6606" t="s">
        <v>2770</v>
      </c>
      <c r="C6606" t="s">
        <v>2770</v>
      </c>
      <c r="D6606" t="s">
        <v>4518</v>
      </c>
    </row>
    <row r="6607" spans="1:4">
      <c r="A6607" t="s">
        <v>4590</v>
      </c>
      <c r="B6607" t="s">
        <v>2770</v>
      </c>
      <c r="C6607" t="s">
        <v>2770</v>
      </c>
      <c r="D6607" t="s">
        <v>4518</v>
      </c>
    </row>
    <row r="6608" spans="1:4">
      <c r="A6608" t="s">
        <v>11276</v>
      </c>
      <c r="B6608" t="s">
        <v>2770</v>
      </c>
      <c r="C6608" t="s">
        <v>2770</v>
      </c>
      <c r="D6608" t="s">
        <v>4522</v>
      </c>
    </row>
    <row r="6609" spans="1:4">
      <c r="A6609" t="s">
        <v>11277</v>
      </c>
      <c r="B6609" t="s">
        <v>2770</v>
      </c>
      <c r="C6609" t="s">
        <v>2770</v>
      </c>
      <c r="D6609" t="s">
        <v>4522</v>
      </c>
    </row>
    <row r="6610" spans="1:4">
      <c r="A6610" t="s">
        <v>11278</v>
      </c>
      <c r="B6610" t="s">
        <v>2770</v>
      </c>
      <c r="C6610" t="s">
        <v>2770</v>
      </c>
      <c r="D6610" t="s">
        <v>4522</v>
      </c>
    </row>
    <row r="6611" spans="1:4">
      <c r="A6611" t="s">
        <v>11279</v>
      </c>
      <c r="B6611" t="s">
        <v>2770</v>
      </c>
      <c r="C6611" t="s">
        <v>2770</v>
      </c>
      <c r="D6611" t="s">
        <v>4522</v>
      </c>
    </row>
    <row r="6612" spans="1:4">
      <c r="A6612" t="s">
        <v>5932</v>
      </c>
      <c r="B6612" t="s">
        <v>11280</v>
      </c>
      <c r="C6612" t="s">
        <v>4513</v>
      </c>
      <c r="D6612" t="s">
        <v>4514</v>
      </c>
    </row>
    <row r="6613" spans="1:4">
      <c r="A6613" t="s">
        <v>601</v>
      </c>
      <c r="B6613" t="s">
        <v>3388</v>
      </c>
      <c r="C6613" t="s">
        <v>4513</v>
      </c>
      <c r="D6613" t="s">
        <v>4551</v>
      </c>
    </row>
    <row r="6614" spans="1:4">
      <c r="A6614" t="s">
        <v>11281</v>
      </c>
      <c r="B6614" t="s">
        <v>11282</v>
      </c>
      <c r="C6614" t="s">
        <v>4546</v>
      </c>
      <c r="D6614" t="s">
        <v>4522</v>
      </c>
    </row>
    <row r="6615" spans="1:4">
      <c r="A6615" t="s">
        <v>11283</v>
      </c>
      <c r="B6615" t="s">
        <v>11284</v>
      </c>
      <c r="C6615" t="s">
        <v>4546</v>
      </c>
      <c r="D6615" t="s">
        <v>4522</v>
      </c>
    </row>
    <row r="6616" spans="1:4">
      <c r="A6616" t="s">
        <v>7339</v>
      </c>
      <c r="B6616" t="s">
        <v>2770</v>
      </c>
      <c r="C6616" t="s">
        <v>2770</v>
      </c>
      <c r="D6616" t="s">
        <v>4514</v>
      </c>
    </row>
    <row r="6617" spans="1:4">
      <c r="A6617" t="s">
        <v>11285</v>
      </c>
      <c r="B6617" t="s">
        <v>2770</v>
      </c>
      <c r="C6617" t="s">
        <v>2770</v>
      </c>
      <c r="D6617" t="s">
        <v>4921</v>
      </c>
    </row>
    <row r="6618" spans="1:4">
      <c r="A6618" t="s">
        <v>11286</v>
      </c>
      <c r="B6618" t="s">
        <v>2770</v>
      </c>
      <c r="C6618" t="s">
        <v>2770</v>
      </c>
      <c r="D6618" t="s">
        <v>4921</v>
      </c>
    </row>
    <row r="6619" spans="1:4">
      <c r="A6619" t="s">
        <v>8461</v>
      </c>
      <c r="B6619" t="s">
        <v>2770</v>
      </c>
      <c r="C6619" t="s">
        <v>2770</v>
      </c>
      <c r="D6619" t="s">
        <v>4522</v>
      </c>
    </row>
    <row r="6620" spans="1:4">
      <c r="A6620" t="s">
        <v>8328</v>
      </c>
      <c r="B6620" t="s">
        <v>2770</v>
      </c>
      <c r="C6620" t="s">
        <v>2770</v>
      </c>
      <c r="D6620" t="s">
        <v>4522</v>
      </c>
    </row>
    <row r="6621" spans="1:4">
      <c r="A6621" t="s">
        <v>11287</v>
      </c>
      <c r="B6621" t="s">
        <v>2770</v>
      </c>
      <c r="C6621" t="s">
        <v>2770</v>
      </c>
      <c r="D6621" t="s">
        <v>4770</v>
      </c>
    </row>
    <row r="6622" spans="1:4">
      <c r="A6622" t="s">
        <v>11288</v>
      </c>
      <c r="B6622" t="s">
        <v>2770</v>
      </c>
      <c r="C6622" t="s">
        <v>2770</v>
      </c>
      <c r="D6622" t="s">
        <v>4770</v>
      </c>
    </row>
    <row r="6623" spans="1:4">
      <c r="A6623" t="s">
        <v>11289</v>
      </c>
      <c r="B6623" t="s">
        <v>2770</v>
      </c>
      <c r="C6623" t="s">
        <v>2770</v>
      </c>
      <c r="D6623" t="s">
        <v>4522</v>
      </c>
    </row>
    <row r="6624" spans="1:4">
      <c r="A6624" t="s">
        <v>11290</v>
      </c>
      <c r="B6624" t="s">
        <v>2770</v>
      </c>
      <c r="C6624" t="s">
        <v>2770</v>
      </c>
      <c r="D6624" t="s">
        <v>4522</v>
      </c>
    </row>
    <row r="6625" spans="1:4">
      <c r="A6625" t="s">
        <v>11291</v>
      </c>
      <c r="B6625" t="s">
        <v>2770</v>
      </c>
      <c r="C6625" t="s">
        <v>2770</v>
      </c>
      <c r="D6625" t="s">
        <v>4514</v>
      </c>
    </row>
    <row r="6626" spans="1:4">
      <c r="A6626" t="s">
        <v>7366</v>
      </c>
      <c r="B6626" t="s">
        <v>2770</v>
      </c>
      <c r="C6626" t="s">
        <v>2770</v>
      </c>
      <c r="D6626" t="s">
        <v>4522</v>
      </c>
    </row>
    <row r="6627" spans="1:4">
      <c r="A6627" t="s">
        <v>11292</v>
      </c>
      <c r="B6627" t="s">
        <v>2770</v>
      </c>
      <c r="C6627" t="s">
        <v>2770</v>
      </c>
      <c r="D6627" t="s">
        <v>4522</v>
      </c>
    </row>
    <row r="6628" spans="1:4">
      <c r="A6628" t="s">
        <v>11293</v>
      </c>
      <c r="B6628" t="s">
        <v>2770</v>
      </c>
      <c r="C6628" t="s">
        <v>2770</v>
      </c>
      <c r="D6628" t="s">
        <v>4522</v>
      </c>
    </row>
    <row r="6629" spans="1:4">
      <c r="A6629" t="s">
        <v>8307</v>
      </c>
      <c r="B6629" t="s">
        <v>2770</v>
      </c>
      <c r="C6629" t="s">
        <v>2770</v>
      </c>
      <c r="D6629" t="s">
        <v>4522</v>
      </c>
    </row>
    <row r="6630" spans="1:4">
      <c r="A6630" t="s">
        <v>7354</v>
      </c>
      <c r="B6630" t="s">
        <v>2770</v>
      </c>
      <c r="C6630" t="s">
        <v>2770</v>
      </c>
      <c r="D6630" t="s">
        <v>4770</v>
      </c>
    </row>
    <row r="6631" spans="1:4">
      <c r="A6631" t="s">
        <v>5002</v>
      </c>
      <c r="B6631" t="s">
        <v>2770</v>
      </c>
      <c r="C6631" t="s">
        <v>2770</v>
      </c>
      <c r="D6631" t="s">
        <v>4514</v>
      </c>
    </row>
    <row r="6632" spans="1:4">
      <c r="A6632" t="s">
        <v>11294</v>
      </c>
      <c r="B6632" t="s">
        <v>2770</v>
      </c>
      <c r="C6632" t="s">
        <v>2770</v>
      </c>
      <c r="D6632" t="s">
        <v>4522</v>
      </c>
    </row>
    <row r="6633" spans="1:4">
      <c r="A6633" t="s">
        <v>4897</v>
      </c>
      <c r="B6633" t="s">
        <v>2770</v>
      </c>
      <c r="C6633" t="s">
        <v>2770</v>
      </c>
      <c r="D6633" t="s">
        <v>4551</v>
      </c>
    </row>
    <row r="6634" spans="1:4">
      <c r="A6634" t="s">
        <v>11295</v>
      </c>
      <c r="B6634" t="s">
        <v>2770</v>
      </c>
      <c r="C6634" t="s">
        <v>2770</v>
      </c>
      <c r="D6634" t="s">
        <v>4522</v>
      </c>
    </row>
    <row r="6635" spans="1:4">
      <c r="A6635" t="s">
        <v>11296</v>
      </c>
      <c r="B6635" t="s">
        <v>2770</v>
      </c>
      <c r="C6635" t="s">
        <v>2770</v>
      </c>
      <c r="D6635" t="s">
        <v>4522</v>
      </c>
    </row>
    <row r="6636" spans="1:4">
      <c r="A6636" t="s">
        <v>11297</v>
      </c>
      <c r="B6636" t="s">
        <v>2770</v>
      </c>
      <c r="C6636" t="s">
        <v>2770</v>
      </c>
      <c r="D6636" t="s">
        <v>4522</v>
      </c>
    </row>
    <row r="6637" spans="1:4">
      <c r="A6637" t="s">
        <v>10561</v>
      </c>
      <c r="B6637" t="s">
        <v>2770</v>
      </c>
      <c r="C6637" t="s">
        <v>2770</v>
      </c>
      <c r="D6637" t="s">
        <v>4899</v>
      </c>
    </row>
    <row r="6638" spans="1:4">
      <c r="A6638" t="s">
        <v>10947</v>
      </c>
      <c r="B6638" t="s">
        <v>2770</v>
      </c>
      <c r="C6638" t="s">
        <v>2770</v>
      </c>
      <c r="D6638" t="s">
        <v>4522</v>
      </c>
    </row>
    <row r="6639" spans="1:4">
      <c r="A6639" t="s">
        <v>11298</v>
      </c>
      <c r="B6639" t="s">
        <v>11299</v>
      </c>
      <c r="C6639" t="s">
        <v>2770</v>
      </c>
      <c r="D6639" t="s">
        <v>4522</v>
      </c>
    </row>
    <row r="6640" spans="1:4">
      <c r="A6640" t="s">
        <v>1873</v>
      </c>
      <c r="B6640" t="s">
        <v>11300</v>
      </c>
      <c r="C6640" t="s">
        <v>2770</v>
      </c>
      <c r="D6640" t="s">
        <v>4551</v>
      </c>
    </row>
    <row r="6641" spans="1:4">
      <c r="A6641" t="s">
        <v>11301</v>
      </c>
      <c r="B6641" t="s">
        <v>11302</v>
      </c>
      <c r="C6641" t="s">
        <v>2770</v>
      </c>
      <c r="D6641" t="s">
        <v>4514</v>
      </c>
    </row>
    <row r="6642" spans="1:4">
      <c r="A6642" t="s">
        <v>11303</v>
      </c>
      <c r="B6642" t="s">
        <v>5957</v>
      </c>
      <c r="C6642" t="s">
        <v>2770</v>
      </c>
      <c r="D6642" t="s">
        <v>4522</v>
      </c>
    </row>
    <row r="6643" spans="1:4">
      <c r="A6643" t="s">
        <v>1870</v>
      </c>
      <c r="B6643" t="s">
        <v>11304</v>
      </c>
      <c r="C6643" t="s">
        <v>2770</v>
      </c>
      <c r="D6643" t="s">
        <v>4514</v>
      </c>
    </row>
    <row r="6644" spans="1:4">
      <c r="A6644" t="s">
        <v>1875</v>
      </c>
      <c r="B6644" t="s">
        <v>11305</v>
      </c>
      <c r="C6644" t="s">
        <v>2770</v>
      </c>
      <c r="D6644" t="s">
        <v>4514</v>
      </c>
    </row>
    <row r="6645" spans="1:4">
      <c r="A6645" t="s">
        <v>1879</v>
      </c>
      <c r="B6645" t="s">
        <v>11306</v>
      </c>
      <c r="C6645" t="s">
        <v>2770</v>
      </c>
      <c r="D6645" t="s">
        <v>4522</v>
      </c>
    </row>
    <row r="6646" spans="1:4">
      <c r="A6646" t="s">
        <v>11307</v>
      </c>
      <c r="B6646" t="s">
        <v>11308</v>
      </c>
      <c r="C6646" t="s">
        <v>2770</v>
      </c>
      <c r="D6646" t="s">
        <v>4522</v>
      </c>
    </row>
    <row r="6647" spans="1:4">
      <c r="A6647" t="s">
        <v>11309</v>
      </c>
      <c r="B6647" t="s">
        <v>11310</v>
      </c>
      <c r="C6647" t="s">
        <v>2770</v>
      </c>
      <c r="D6647" t="s">
        <v>4522</v>
      </c>
    </row>
    <row r="6648" spans="1:4">
      <c r="A6648" t="s">
        <v>11311</v>
      </c>
      <c r="B6648" t="s">
        <v>11312</v>
      </c>
      <c r="C6648" t="s">
        <v>2770</v>
      </c>
      <c r="D6648" t="s">
        <v>4522</v>
      </c>
    </row>
    <row r="6649" spans="1:4">
      <c r="A6649" t="s">
        <v>11313</v>
      </c>
      <c r="B6649" t="s">
        <v>5961</v>
      </c>
      <c r="C6649" t="s">
        <v>2770</v>
      </c>
      <c r="D6649" t="s">
        <v>4522</v>
      </c>
    </row>
    <row r="6650" spans="1:4">
      <c r="A6650" t="s">
        <v>11314</v>
      </c>
      <c r="B6650" t="s">
        <v>11315</v>
      </c>
      <c r="C6650" t="s">
        <v>2770</v>
      </c>
      <c r="D6650" t="s">
        <v>4522</v>
      </c>
    </row>
    <row r="6651" spans="1:4">
      <c r="A6651" t="s">
        <v>11316</v>
      </c>
      <c r="B6651" t="s">
        <v>11317</v>
      </c>
      <c r="C6651" t="s">
        <v>2770</v>
      </c>
      <c r="D6651" t="s">
        <v>4522</v>
      </c>
    </row>
    <row r="6652" spans="1:4">
      <c r="A6652" t="s">
        <v>1871</v>
      </c>
      <c r="B6652" t="s">
        <v>11318</v>
      </c>
      <c r="C6652" t="s">
        <v>2770</v>
      </c>
      <c r="D6652" t="s">
        <v>4551</v>
      </c>
    </row>
    <row r="6653" spans="1:4">
      <c r="A6653" t="s">
        <v>11319</v>
      </c>
      <c r="B6653" t="s">
        <v>11320</v>
      </c>
      <c r="C6653" t="s">
        <v>2770</v>
      </c>
      <c r="D6653" t="s">
        <v>4522</v>
      </c>
    </row>
    <row r="6654" spans="1:4">
      <c r="A6654" t="s">
        <v>11321</v>
      </c>
      <c r="B6654" t="s">
        <v>4649</v>
      </c>
      <c r="C6654" t="s">
        <v>2770</v>
      </c>
      <c r="D6654" t="s">
        <v>4514</v>
      </c>
    </row>
    <row r="6655" spans="1:4">
      <c r="A6655" t="s">
        <v>11322</v>
      </c>
      <c r="B6655" t="s">
        <v>11323</v>
      </c>
      <c r="C6655" t="s">
        <v>2770</v>
      </c>
      <c r="D6655" t="s">
        <v>4522</v>
      </c>
    </row>
    <row r="6656" spans="1:4">
      <c r="A6656" t="s">
        <v>1872</v>
      </c>
      <c r="B6656" t="s">
        <v>11305</v>
      </c>
      <c r="C6656" t="s">
        <v>2770</v>
      </c>
      <c r="D6656" t="s">
        <v>4899</v>
      </c>
    </row>
    <row r="6657" spans="1:4">
      <c r="A6657" t="s">
        <v>11324</v>
      </c>
      <c r="B6657" t="s">
        <v>11325</v>
      </c>
      <c r="C6657" t="s">
        <v>2770</v>
      </c>
      <c r="D6657" t="s">
        <v>4522</v>
      </c>
    </row>
    <row r="6658" spans="1:4">
      <c r="A6658" t="s">
        <v>4971</v>
      </c>
      <c r="B6658" t="s">
        <v>2770</v>
      </c>
      <c r="C6658" t="s">
        <v>2770</v>
      </c>
      <c r="D6658" t="s">
        <v>4770</v>
      </c>
    </row>
    <row r="6659" spans="1:4">
      <c r="A6659" t="s">
        <v>1689</v>
      </c>
      <c r="B6659" t="s">
        <v>2770</v>
      </c>
      <c r="C6659" t="s">
        <v>2770</v>
      </c>
      <c r="D6659" t="s">
        <v>4518</v>
      </c>
    </row>
    <row r="6660" spans="1:4">
      <c r="A6660" t="s">
        <v>1688</v>
      </c>
      <c r="B6660" t="s">
        <v>2770</v>
      </c>
      <c r="C6660" t="s">
        <v>2770</v>
      </c>
      <c r="D6660" t="s">
        <v>4518</v>
      </c>
    </row>
    <row r="6661" spans="1:4">
      <c r="A6661" t="s">
        <v>601</v>
      </c>
      <c r="B6661" t="s">
        <v>2770</v>
      </c>
      <c r="C6661" t="s">
        <v>2770</v>
      </c>
      <c r="D6661" t="s">
        <v>4514</v>
      </c>
    </row>
    <row r="6662" spans="1:4">
      <c r="A6662" t="s">
        <v>1884</v>
      </c>
      <c r="B6662" t="s">
        <v>2770</v>
      </c>
      <c r="C6662" t="s">
        <v>2770</v>
      </c>
      <c r="D6662" t="s">
        <v>4514</v>
      </c>
    </row>
    <row r="6663" spans="1:4">
      <c r="A6663" t="s">
        <v>600</v>
      </c>
      <c r="B6663" t="s">
        <v>2770</v>
      </c>
      <c r="C6663" t="s">
        <v>2770</v>
      </c>
      <c r="D6663" t="s">
        <v>4514</v>
      </c>
    </row>
    <row r="6664" spans="1:4">
      <c r="A6664" t="s">
        <v>5002</v>
      </c>
      <c r="B6664" t="s">
        <v>2770</v>
      </c>
      <c r="C6664" t="s">
        <v>2770</v>
      </c>
      <c r="D6664" t="s">
        <v>4514</v>
      </c>
    </row>
    <row r="6665" spans="1:4">
      <c r="A6665" t="s">
        <v>11326</v>
      </c>
      <c r="B6665" t="s">
        <v>2770</v>
      </c>
      <c r="C6665" t="s">
        <v>2770</v>
      </c>
      <c r="D6665" t="s">
        <v>4522</v>
      </c>
    </row>
    <row r="6666" spans="1:4">
      <c r="A6666" t="s">
        <v>8182</v>
      </c>
      <c r="B6666" t="s">
        <v>2770</v>
      </c>
      <c r="C6666" t="s">
        <v>2770</v>
      </c>
      <c r="D6666" t="s">
        <v>4522</v>
      </c>
    </row>
    <row r="6667" spans="1:4">
      <c r="A6667" t="s">
        <v>1911</v>
      </c>
      <c r="B6667" t="s">
        <v>2770</v>
      </c>
      <c r="C6667" t="s">
        <v>2770</v>
      </c>
      <c r="D6667" t="s">
        <v>4514</v>
      </c>
    </row>
    <row r="6668" spans="1:4">
      <c r="A6668" t="s">
        <v>8470</v>
      </c>
      <c r="B6668" t="s">
        <v>2770</v>
      </c>
      <c r="C6668" t="s">
        <v>2770</v>
      </c>
      <c r="D6668" t="s">
        <v>4921</v>
      </c>
    </row>
    <row r="6669" spans="1:4">
      <c r="A6669" t="s">
        <v>4649</v>
      </c>
      <c r="B6669" t="s">
        <v>2770</v>
      </c>
      <c r="C6669" t="s">
        <v>2770</v>
      </c>
      <c r="D6669" t="s">
        <v>4514</v>
      </c>
    </row>
    <row r="6670" spans="1:4">
      <c r="A6670" t="s">
        <v>10682</v>
      </c>
      <c r="B6670" t="s">
        <v>2770</v>
      </c>
      <c r="C6670" t="s">
        <v>2770</v>
      </c>
      <c r="D6670" t="s">
        <v>4921</v>
      </c>
    </row>
    <row r="6671" spans="1:4">
      <c r="A6671" t="s">
        <v>1637</v>
      </c>
      <c r="B6671" t="s">
        <v>2770</v>
      </c>
      <c r="C6671" t="s">
        <v>2770</v>
      </c>
      <c r="D6671" t="s">
        <v>4574</v>
      </c>
    </row>
    <row r="6672" spans="1:4">
      <c r="A6672" t="s">
        <v>104</v>
      </c>
      <c r="B6672" t="s">
        <v>2770</v>
      </c>
      <c r="C6672" t="s">
        <v>2770</v>
      </c>
      <c r="D6672" t="s">
        <v>4551</v>
      </c>
    </row>
    <row r="6673" spans="1:4">
      <c r="A6673" t="s">
        <v>1639</v>
      </c>
      <c r="B6673" t="s">
        <v>2770</v>
      </c>
      <c r="C6673" t="s">
        <v>2770</v>
      </c>
      <c r="D6673" t="s">
        <v>4574</v>
      </c>
    </row>
    <row r="6674" spans="1:4">
      <c r="A6674" t="s">
        <v>1640</v>
      </c>
      <c r="B6674" t="s">
        <v>2770</v>
      </c>
      <c r="C6674" t="s">
        <v>2770</v>
      </c>
      <c r="D6674" t="s">
        <v>4574</v>
      </c>
    </row>
    <row r="6675" spans="1:4">
      <c r="A6675" t="s">
        <v>1643</v>
      </c>
      <c r="B6675" t="s">
        <v>2770</v>
      </c>
      <c r="C6675" t="s">
        <v>2770</v>
      </c>
      <c r="D6675" t="s">
        <v>4574</v>
      </c>
    </row>
    <row r="6676" spans="1:4">
      <c r="A6676" t="s">
        <v>1646</v>
      </c>
      <c r="B6676" t="s">
        <v>2770</v>
      </c>
      <c r="C6676" t="s">
        <v>2770</v>
      </c>
      <c r="D6676" t="s">
        <v>4574</v>
      </c>
    </row>
    <row r="6677" spans="1:4">
      <c r="A6677" t="s">
        <v>70</v>
      </c>
      <c r="B6677" t="s">
        <v>2770</v>
      </c>
      <c r="C6677" t="s">
        <v>2770</v>
      </c>
      <c r="D6677" t="s">
        <v>4551</v>
      </c>
    </row>
    <row r="6678" spans="1:4">
      <c r="A6678" t="s">
        <v>1648</v>
      </c>
      <c r="B6678" t="s">
        <v>2770</v>
      </c>
      <c r="C6678" t="s">
        <v>2770</v>
      </c>
      <c r="D6678" t="s">
        <v>4574</v>
      </c>
    </row>
    <row r="6679" spans="1:4">
      <c r="A6679" t="s">
        <v>1650</v>
      </c>
      <c r="B6679" t="s">
        <v>2770</v>
      </c>
      <c r="C6679" t="s">
        <v>2770</v>
      </c>
      <c r="D6679" t="s">
        <v>4574</v>
      </c>
    </row>
    <row r="6680" spans="1:4">
      <c r="A6680" t="s">
        <v>1651</v>
      </c>
      <c r="B6680" t="s">
        <v>2770</v>
      </c>
      <c r="C6680" t="s">
        <v>2770</v>
      </c>
      <c r="D6680" t="s">
        <v>4574</v>
      </c>
    </row>
    <row r="6681" spans="1:4">
      <c r="A6681" t="s">
        <v>1654</v>
      </c>
      <c r="B6681" t="s">
        <v>2770</v>
      </c>
      <c r="C6681" t="s">
        <v>2770</v>
      </c>
      <c r="D6681" t="s">
        <v>4921</v>
      </c>
    </row>
    <row r="6682" spans="1:4">
      <c r="A6682" t="s">
        <v>17</v>
      </c>
      <c r="B6682" t="s">
        <v>2770</v>
      </c>
      <c r="C6682" t="s">
        <v>2770</v>
      </c>
      <c r="D6682" t="s">
        <v>4555</v>
      </c>
    </row>
    <row r="6683" spans="1:4">
      <c r="A6683" t="s">
        <v>599</v>
      </c>
      <c r="B6683" t="s">
        <v>2770</v>
      </c>
      <c r="C6683" t="s">
        <v>2770</v>
      </c>
      <c r="D6683" t="s">
        <v>4518</v>
      </c>
    </row>
    <row r="6684" spans="1:4">
      <c r="A6684" t="s">
        <v>0</v>
      </c>
      <c r="B6684" t="s">
        <v>2770</v>
      </c>
      <c r="C6684" t="s">
        <v>2770</v>
      </c>
      <c r="D6684" t="s">
        <v>4574</v>
      </c>
    </row>
    <row r="6685" spans="1:4">
      <c r="A6685" t="s">
        <v>1656</v>
      </c>
      <c r="B6685" t="s">
        <v>2770</v>
      </c>
      <c r="C6685" t="s">
        <v>2770</v>
      </c>
      <c r="D6685" t="s">
        <v>4522</v>
      </c>
    </row>
    <row r="6686" spans="1:4">
      <c r="A6686" t="s">
        <v>1343</v>
      </c>
      <c r="B6686" t="s">
        <v>2770</v>
      </c>
      <c r="C6686" t="s">
        <v>2770</v>
      </c>
      <c r="D6686" t="s">
        <v>4770</v>
      </c>
    </row>
    <row r="6687" spans="1:4">
      <c r="A6687" t="s">
        <v>1345</v>
      </c>
      <c r="B6687" t="s">
        <v>2770</v>
      </c>
      <c r="C6687" t="s">
        <v>2770</v>
      </c>
      <c r="D6687" t="s">
        <v>4770</v>
      </c>
    </row>
    <row r="6688" spans="1:4">
      <c r="A6688" t="s">
        <v>26</v>
      </c>
      <c r="B6688" t="s">
        <v>2770</v>
      </c>
      <c r="C6688" t="s">
        <v>2770</v>
      </c>
      <c r="D6688" t="s">
        <v>4574</v>
      </c>
    </row>
    <row r="6689" spans="1:4">
      <c r="A6689" t="s">
        <v>1655</v>
      </c>
      <c r="B6689" t="s">
        <v>2770</v>
      </c>
      <c r="C6689" t="s">
        <v>2770</v>
      </c>
      <c r="D6689" t="s">
        <v>4770</v>
      </c>
    </row>
    <row r="6690" spans="1:4">
      <c r="A6690" t="s">
        <v>34</v>
      </c>
      <c r="B6690" t="s">
        <v>2770</v>
      </c>
      <c r="C6690" t="s">
        <v>2770</v>
      </c>
      <c r="D6690" t="s">
        <v>4921</v>
      </c>
    </row>
    <row r="6691" spans="1:4">
      <c r="A6691" t="s">
        <v>1195</v>
      </c>
      <c r="B6691" t="s">
        <v>2770</v>
      </c>
      <c r="C6691" t="s">
        <v>2770</v>
      </c>
      <c r="D6691" t="s">
        <v>4551</v>
      </c>
    </row>
    <row r="6692" spans="1:4">
      <c r="A6692" t="s">
        <v>1346</v>
      </c>
      <c r="B6692" t="s">
        <v>2770</v>
      </c>
      <c r="C6692" t="s">
        <v>2770</v>
      </c>
      <c r="D6692" t="s">
        <v>4770</v>
      </c>
    </row>
    <row r="6693" spans="1:4">
      <c r="A6693" t="s">
        <v>152</v>
      </c>
      <c r="B6693" t="s">
        <v>2770</v>
      </c>
      <c r="C6693" t="s">
        <v>2770</v>
      </c>
      <c r="D6693" t="s">
        <v>4770</v>
      </c>
    </row>
    <row r="6694" spans="1:4">
      <c r="A6694" t="s">
        <v>1652</v>
      </c>
      <c r="B6694" t="s">
        <v>2770</v>
      </c>
      <c r="C6694" t="s">
        <v>2770</v>
      </c>
      <c r="D6694" t="s">
        <v>4574</v>
      </c>
    </row>
    <row r="6695" spans="1:4">
      <c r="A6695" t="s">
        <v>1653</v>
      </c>
      <c r="B6695" t="s">
        <v>2770</v>
      </c>
      <c r="C6695" t="s">
        <v>2770</v>
      </c>
      <c r="D6695" t="s">
        <v>4574</v>
      </c>
    </row>
    <row r="6696" spans="1:4">
      <c r="A6696" t="s">
        <v>1010</v>
      </c>
      <c r="B6696" t="s">
        <v>2770</v>
      </c>
      <c r="C6696" t="s">
        <v>2770</v>
      </c>
      <c r="D6696" t="s">
        <v>4574</v>
      </c>
    </row>
    <row r="6697" spans="1:4">
      <c r="A6697" t="s">
        <v>15</v>
      </c>
      <c r="B6697" t="s">
        <v>2770</v>
      </c>
      <c r="C6697" t="s">
        <v>2770</v>
      </c>
      <c r="D6697" t="s">
        <v>4574</v>
      </c>
    </row>
    <row r="6698" spans="1:4">
      <c r="A6698" t="s">
        <v>601</v>
      </c>
      <c r="B6698" t="s">
        <v>2770</v>
      </c>
      <c r="C6698" t="s">
        <v>2770</v>
      </c>
      <c r="D6698" t="s">
        <v>4514</v>
      </c>
    </row>
    <row r="6699" spans="1:4">
      <c r="A6699" t="s">
        <v>22</v>
      </c>
      <c r="B6699" t="s">
        <v>2770</v>
      </c>
      <c r="C6699" t="s">
        <v>2770</v>
      </c>
      <c r="D6699" t="s">
        <v>4555</v>
      </c>
    </row>
    <row r="6700" spans="1:4">
      <c r="A6700" t="s">
        <v>1634</v>
      </c>
      <c r="B6700" t="s">
        <v>2770</v>
      </c>
      <c r="C6700" t="s">
        <v>2770</v>
      </c>
      <c r="D6700" t="s">
        <v>4574</v>
      </c>
    </row>
    <row r="6701" spans="1:4">
      <c r="A6701" t="s">
        <v>1636</v>
      </c>
      <c r="B6701" t="s">
        <v>2770</v>
      </c>
      <c r="C6701" t="s">
        <v>2770</v>
      </c>
      <c r="D6701" t="s">
        <v>4574</v>
      </c>
    </row>
    <row r="6702" spans="1:4">
      <c r="A6702" t="s">
        <v>105</v>
      </c>
      <c r="B6702" t="s">
        <v>2770</v>
      </c>
      <c r="C6702" t="s">
        <v>2770</v>
      </c>
      <c r="D6702" t="s">
        <v>4574</v>
      </c>
    </row>
    <row r="6703" spans="1:4">
      <c r="A6703" t="s">
        <v>1638</v>
      </c>
      <c r="B6703" t="s">
        <v>2770</v>
      </c>
      <c r="C6703" t="s">
        <v>2770</v>
      </c>
      <c r="D6703" t="s">
        <v>4574</v>
      </c>
    </row>
    <row r="6704" spans="1:4">
      <c r="A6704" t="s">
        <v>1642</v>
      </c>
      <c r="B6704" t="s">
        <v>2770</v>
      </c>
      <c r="C6704" t="s">
        <v>2770</v>
      </c>
      <c r="D6704" t="s">
        <v>4574</v>
      </c>
    </row>
    <row r="6705" spans="1:4">
      <c r="A6705" t="s">
        <v>1645</v>
      </c>
      <c r="B6705" t="s">
        <v>2770</v>
      </c>
      <c r="C6705" t="s">
        <v>2770</v>
      </c>
      <c r="D6705" t="s">
        <v>4574</v>
      </c>
    </row>
    <row r="6706" spans="1:4">
      <c r="A6706" t="s">
        <v>91</v>
      </c>
      <c r="B6706" t="s">
        <v>2770</v>
      </c>
      <c r="C6706" t="s">
        <v>2770</v>
      </c>
      <c r="D6706" t="s">
        <v>4574</v>
      </c>
    </row>
    <row r="6707" spans="1:4">
      <c r="A6707" t="s">
        <v>1647</v>
      </c>
      <c r="B6707" t="s">
        <v>2770</v>
      </c>
      <c r="C6707" t="s">
        <v>2770</v>
      </c>
      <c r="D6707" t="s">
        <v>4574</v>
      </c>
    </row>
    <row r="6708" spans="1:4">
      <c r="A6708" t="s">
        <v>1649</v>
      </c>
      <c r="B6708" t="s">
        <v>2770</v>
      </c>
      <c r="C6708" t="s">
        <v>2770</v>
      </c>
      <c r="D6708" t="s">
        <v>4574</v>
      </c>
    </row>
    <row r="6709" spans="1:4">
      <c r="A6709" t="s">
        <v>1641</v>
      </c>
      <c r="B6709" t="s">
        <v>2770</v>
      </c>
      <c r="C6709" t="s">
        <v>2770</v>
      </c>
      <c r="D6709" t="s">
        <v>4574</v>
      </c>
    </row>
    <row r="6710" spans="1:4">
      <c r="A6710" t="s">
        <v>65</v>
      </c>
      <c r="B6710" t="s">
        <v>2770</v>
      </c>
      <c r="C6710" t="s">
        <v>2770</v>
      </c>
      <c r="D6710" t="s">
        <v>4574</v>
      </c>
    </row>
    <row r="6711" spans="1:4">
      <c r="A6711" t="s">
        <v>1644</v>
      </c>
      <c r="B6711" t="s">
        <v>2770</v>
      </c>
      <c r="C6711" t="s">
        <v>2770</v>
      </c>
      <c r="D6711" t="s">
        <v>4574</v>
      </c>
    </row>
    <row r="6712" spans="1:4">
      <c r="A6712" t="s">
        <v>1633</v>
      </c>
      <c r="B6712" t="s">
        <v>2770</v>
      </c>
      <c r="C6712" t="s">
        <v>2770</v>
      </c>
      <c r="D6712" t="s">
        <v>4574</v>
      </c>
    </row>
    <row r="6713" spans="1:4">
      <c r="A6713" t="s">
        <v>714</v>
      </c>
      <c r="B6713" t="s">
        <v>2770</v>
      </c>
      <c r="C6713" t="s">
        <v>2770</v>
      </c>
      <c r="D6713" t="s">
        <v>4551</v>
      </c>
    </row>
    <row r="6714" spans="1:4">
      <c r="A6714" t="s">
        <v>94</v>
      </c>
      <c r="B6714" t="s">
        <v>2770</v>
      </c>
      <c r="C6714" t="s">
        <v>2770</v>
      </c>
      <c r="D6714" t="s">
        <v>4551</v>
      </c>
    </row>
    <row r="6715" spans="1:4">
      <c r="A6715" t="s">
        <v>1635</v>
      </c>
      <c r="B6715" t="s">
        <v>2770</v>
      </c>
      <c r="C6715" t="s">
        <v>2770</v>
      </c>
      <c r="D6715" t="s">
        <v>4574</v>
      </c>
    </row>
    <row r="6716" spans="1:4">
      <c r="A6716" t="s">
        <v>10710</v>
      </c>
      <c r="B6716" t="s">
        <v>10711</v>
      </c>
      <c r="C6716" t="s">
        <v>4665</v>
      </c>
      <c r="D6716" t="s">
        <v>4522</v>
      </c>
    </row>
    <row r="6717" spans="1:4">
      <c r="A6717" t="s">
        <v>5921</v>
      </c>
      <c r="B6717" t="s">
        <v>11327</v>
      </c>
      <c r="C6717" t="s">
        <v>4513</v>
      </c>
      <c r="D6717" t="s">
        <v>4514</v>
      </c>
    </row>
    <row r="6718" spans="1:4">
      <c r="A6718" t="s">
        <v>1849</v>
      </c>
      <c r="B6718" t="s">
        <v>11328</v>
      </c>
      <c r="C6718" t="s">
        <v>4573</v>
      </c>
      <c r="D6718" t="s">
        <v>4574</v>
      </c>
    </row>
    <row r="6719" spans="1:4">
      <c r="A6719" t="s">
        <v>1969</v>
      </c>
      <c r="B6719" t="s">
        <v>9387</v>
      </c>
      <c r="C6719" t="s">
        <v>4573</v>
      </c>
      <c r="D6719" t="s">
        <v>4574</v>
      </c>
    </row>
    <row r="6720" spans="1:4">
      <c r="A6720" t="s">
        <v>2681</v>
      </c>
      <c r="B6720" t="s">
        <v>3948</v>
      </c>
      <c r="C6720" t="s">
        <v>4665</v>
      </c>
      <c r="D6720" t="s">
        <v>4522</v>
      </c>
    </row>
    <row r="6721" spans="1:4">
      <c r="A6721" t="s">
        <v>11329</v>
      </c>
      <c r="B6721" t="s">
        <v>11330</v>
      </c>
      <c r="C6721" t="s">
        <v>4542</v>
      </c>
      <c r="D6721" t="s">
        <v>4543</v>
      </c>
    </row>
    <row r="6722" spans="1:4">
      <c r="A6722" t="s">
        <v>600</v>
      </c>
      <c r="B6722" t="s">
        <v>4599</v>
      </c>
      <c r="C6722" t="s">
        <v>4513</v>
      </c>
      <c r="D6722" t="s">
        <v>4514</v>
      </c>
    </row>
    <row r="6723" spans="1:4">
      <c r="A6723" t="s">
        <v>11331</v>
      </c>
      <c r="B6723" t="s">
        <v>11332</v>
      </c>
      <c r="C6723" t="s">
        <v>4513</v>
      </c>
      <c r="D6723" t="s">
        <v>4522</v>
      </c>
    </row>
    <row r="6724" spans="1:4">
      <c r="A6724" t="s">
        <v>4649</v>
      </c>
      <c r="B6724" t="s">
        <v>2770</v>
      </c>
      <c r="C6724" t="s">
        <v>4513</v>
      </c>
      <c r="D6724" t="s">
        <v>4514</v>
      </c>
    </row>
    <row r="6725" spans="1:4">
      <c r="A6725" t="s">
        <v>1893</v>
      </c>
      <c r="B6725" t="s">
        <v>2599</v>
      </c>
      <c r="C6725" t="s">
        <v>4513</v>
      </c>
      <c r="D6725" t="s">
        <v>4514</v>
      </c>
    </row>
    <row r="6726" spans="1:4">
      <c r="A6726" t="s">
        <v>4592</v>
      </c>
      <c r="B6726" t="s">
        <v>4917</v>
      </c>
      <c r="C6726" t="s">
        <v>9314</v>
      </c>
      <c r="D6726" t="s">
        <v>4522</v>
      </c>
    </row>
    <row r="6727" spans="1:4">
      <c r="A6727" t="s">
        <v>5944</v>
      </c>
      <c r="B6727" t="s">
        <v>11333</v>
      </c>
      <c r="C6727" t="s">
        <v>4665</v>
      </c>
      <c r="D6727" t="s">
        <v>4551</v>
      </c>
    </row>
    <row r="6728" spans="1:4">
      <c r="A6728" t="s">
        <v>601</v>
      </c>
      <c r="B6728" t="s">
        <v>4594</v>
      </c>
      <c r="C6728" t="s">
        <v>4513</v>
      </c>
      <c r="D6728" t="s">
        <v>4514</v>
      </c>
    </row>
    <row r="6729" spans="1:4">
      <c r="A6729" t="s">
        <v>5912</v>
      </c>
      <c r="B6729" t="s">
        <v>2770</v>
      </c>
      <c r="C6729" t="s">
        <v>4665</v>
      </c>
      <c r="D6729" t="s">
        <v>4522</v>
      </c>
    </row>
    <row r="6730" spans="1:4">
      <c r="A6730" t="s">
        <v>5945</v>
      </c>
      <c r="B6730" t="s">
        <v>2613</v>
      </c>
      <c r="C6730" t="s">
        <v>4517</v>
      </c>
      <c r="D6730" t="s">
        <v>4518</v>
      </c>
    </row>
    <row r="6731" spans="1:4">
      <c r="A6731" t="s">
        <v>5932</v>
      </c>
      <c r="B6731" t="s">
        <v>11334</v>
      </c>
      <c r="C6731" t="s">
        <v>4513</v>
      </c>
      <c r="D6731" t="s">
        <v>4514</v>
      </c>
    </row>
    <row r="6732" spans="1:4">
      <c r="A6732" t="s">
        <v>601</v>
      </c>
      <c r="B6732" t="s">
        <v>5057</v>
      </c>
      <c r="C6732" t="s">
        <v>4513</v>
      </c>
      <c r="D6732" t="s">
        <v>4514</v>
      </c>
    </row>
    <row r="6733" spans="1:4">
      <c r="A6733" t="s">
        <v>8961</v>
      </c>
      <c r="B6733" t="s">
        <v>11335</v>
      </c>
      <c r="C6733" t="s">
        <v>4573</v>
      </c>
      <c r="D6733" t="s">
        <v>4574</v>
      </c>
    </row>
    <row r="6734" spans="1:4">
      <c r="A6734" t="s">
        <v>11336</v>
      </c>
      <c r="B6734" t="s">
        <v>11337</v>
      </c>
      <c r="C6734" t="s">
        <v>4573</v>
      </c>
      <c r="D6734" t="s">
        <v>4574</v>
      </c>
    </row>
    <row r="6735" spans="1:4">
      <c r="A6735" t="s">
        <v>11338</v>
      </c>
      <c r="B6735" t="s">
        <v>11339</v>
      </c>
      <c r="C6735" t="s">
        <v>4573</v>
      </c>
      <c r="D6735" t="s">
        <v>4574</v>
      </c>
    </row>
    <row r="6736" spans="1:4">
      <c r="A6736" t="s">
        <v>11340</v>
      </c>
      <c r="B6736" t="s">
        <v>11341</v>
      </c>
      <c r="C6736" t="s">
        <v>4573</v>
      </c>
      <c r="D6736" t="s">
        <v>4574</v>
      </c>
    </row>
    <row r="6737" spans="1:4">
      <c r="A6737" t="s">
        <v>11342</v>
      </c>
      <c r="B6737" t="s">
        <v>11343</v>
      </c>
      <c r="C6737" t="s">
        <v>4573</v>
      </c>
      <c r="D6737" t="s">
        <v>4574</v>
      </c>
    </row>
    <row r="6738" spans="1:4">
      <c r="A6738" t="s">
        <v>11344</v>
      </c>
      <c r="B6738" t="s">
        <v>11345</v>
      </c>
      <c r="C6738" t="s">
        <v>4573</v>
      </c>
      <c r="D6738" t="s">
        <v>4574</v>
      </c>
    </row>
    <row r="6739" spans="1:4">
      <c r="A6739" t="s">
        <v>11346</v>
      </c>
      <c r="B6739" t="s">
        <v>11347</v>
      </c>
      <c r="C6739" t="s">
        <v>4573</v>
      </c>
      <c r="D6739" t="s">
        <v>4574</v>
      </c>
    </row>
    <row r="6740" spans="1:4">
      <c r="A6740" t="s">
        <v>11348</v>
      </c>
      <c r="B6740" t="s">
        <v>11349</v>
      </c>
      <c r="C6740" t="s">
        <v>4573</v>
      </c>
      <c r="D6740" t="s">
        <v>4574</v>
      </c>
    </row>
    <row r="6741" spans="1:4">
      <c r="A6741" t="s">
        <v>11350</v>
      </c>
      <c r="B6741" t="s">
        <v>11347</v>
      </c>
      <c r="C6741" t="s">
        <v>4573</v>
      </c>
      <c r="D6741" t="s">
        <v>4574</v>
      </c>
    </row>
    <row r="6742" spans="1:4">
      <c r="A6742" t="s">
        <v>11351</v>
      </c>
      <c r="B6742" t="s">
        <v>11352</v>
      </c>
      <c r="C6742" t="s">
        <v>4573</v>
      </c>
      <c r="D6742" t="s">
        <v>4574</v>
      </c>
    </row>
    <row r="6743" spans="1:4">
      <c r="A6743" t="s">
        <v>11353</v>
      </c>
      <c r="B6743" t="s">
        <v>11354</v>
      </c>
      <c r="C6743" t="s">
        <v>4573</v>
      </c>
      <c r="D6743" t="s">
        <v>4574</v>
      </c>
    </row>
    <row r="6744" spans="1:4">
      <c r="A6744" t="s">
        <v>11355</v>
      </c>
      <c r="B6744" t="s">
        <v>11356</v>
      </c>
      <c r="C6744" t="s">
        <v>4573</v>
      </c>
      <c r="D6744" t="s">
        <v>4574</v>
      </c>
    </row>
    <row r="6745" spans="1:4">
      <c r="A6745" t="s">
        <v>11357</v>
      </c>
      <c r="B6745" t="s">
        <v>11358</v>
      </c>
      <c r="C6745" t="s">
        <v>4573</v>
      </c>
      <c r="D6745" t="s">
        <v>4574</v>
      </c>
    </row>
    <row r="6746" spans="1:4">
      <c r="A6746" t="s">
        <v>5110</v>
      </c>
      <c r="B6746" t="s">
        <v>2770</v>
      </c>
      <c r="C6746" t="s">
        <v>4517</v>
      </c>
      <c r="D6746" t="s">
        <v>4518</v>
      </c>
    </row>
    <row r="6747" spans="1:4">
      <c r="A6747" t="s">
        <v>5108</v>
      </c>
      <c r="B6747" t="s">
        <v>2770</v>
      </c>
      <c r="C6747" t="s">
        <v>4573</v>
      </c>
      <c r="D6747" t="s">
        <v>4574</v>
      </c>
    </row>
    <row r="6748" spans="1:4">
      <c r="A6748" t="s">
        <v>11359</v>
      </c>
      <c r="B6748" t="s">
        <v>11360</v>
      </c>
      <c r="C6748" t="s">
        <v>4573</v>
      </c>
      <c r="D6748" t="s">
        <v>4574</v>
      </c>
    </row>
    <row r="6749" spans="1:4">
      <c r="A6749" t="s">
        <v>5178</v>
      </c>
      <c r="B6749" t="s">
        <v>2770</v>
      </c>
      <c r="C6749" t="s">
        <v>4517</v>
      </c>
      <c r="D6749" t="s">
        <v>4518</v>
      </c>
    </row>
    <row r="6750" spans="1:4">
      <c r="A6750" t="s">
        <v>600</v>
      </c>
      <c r="B6750" t="s">
        <v>2770</v>
      </c>
      <c r="C6750" t="s">
        <v>2770</v>
      </c>
      <c r="D6750" t="s">
        <v>4514</v>
      </c>
    </row>
    <row r="6751" spans="1:4">
      <c r="A6751" t="s">
        <v>5109</v>
      </c>
      <c r="B6751" t="s">
        <v>2770</v>
      </c>
      <c r="C6751" t="s">
        <v>4573</v>
      </c>
      <c r="D6751" t="s">
        <v>4574</v>
      </c>
    </row>
    <row r="6752" spans="1:4">
      <c r="A6752" t="s">
        <v>11361</v>
      </c>
      <c r="B6752" t="s">
        <v>11362</v>
      </c>
      <c r="C6752" t="s">
        <v>4573</v>
      </c>
      <c r="D6752" t="s">
        <v>4574</v>
      </c>
    </row>
    <row r="6753" spans="1:4">
      <c r="A6753" t="s">
        <v>11363</v>
      </c>
      <c r="B6753" t="s">
        <v>11364</v>
      </c>
      <c r="C6753" t="s">
        <v>4573</v>
      </c>
      <c r="D6753" t="s">
        <v>4574</v>
      </c>
    </row>
    <row r="6754" spans="1:4">
      <c r="A6754" t="s">
        <v>11365</v>
      </c>
      <c r="B6754" t="s">
        <v>11366</v>
      </c>
      <c r="C6754" t="s">
        <v>4573</v>
      </c>
      <c r="D6754" t="s">
        <v>4574</v>
      </c>
    </row>
    <row r="6755" spans="1:4">
      <c r="A6755" t="s">
        <v>11367</v>
      </c>
      <c r="B6755" t="s">
        <v>11368</v>
      </c>
      <c r="C6755" t="s">
        <v>4573</v>
      </c>
      <c r="D6755" t="s">
        <v>4574</v>
      </c>
    </row>
    <row r="6756" spans="1:4">
      <c r="A6756" t="s">
        <v>11369</v>
      </c>
      <c r="B6756" t="s">
        <v>11370</v>
      </c>
      <c r="C6756" t="s">
        <v>4573</v>
      </c>
      <c r="D6756" t="s">
        <v>4574</v>
      </c>
    </row>
    <row r="6757" spans="1:4">
      <c r="A6757" t="s">
        <v>11371</v>
      </c>
      <c r="B6757" t="s">
        <v>11372</v>
      </c>
      <c r="C6757" t="s">
        <v>4573</v>
      </c>
      <c r="D6757" t="s">
        <v>4574</v>
      </c>
    </row>
    <row r="6758" spans="1:4">
      <c r="A6758" t="s">
        <v>5011</v>
      </c>
      <c r="B6758" t="s">
        <v>2770</v>
      </c>
      <c r="C6758" t="s">
        <v>4573</v>
      </c>
      <c r="D6758" t="s">
        <v>4574</v>
      </c>
    </row>
    <row r="6759" spans="1:4">
      <c r="A6759" t="s">
        <v>8957</v>
      </c>
      <c r="B6759" t="s">
        <v>11373</v>
      </c>
      <c r="C6759" t="s">
        <v>4573</v>
      </c>
      <c r="D6759" t="s">
        <v>4574</v>
      </c>
    </row>
    <row r="6760" spans="1:4">
      <c r="A6760" t="s">
        <v>11374</v>
      </c>
      <c r="B6760" t="s">
        <v>11375</v>
      </c>
      <c r="C6760" t="s">
        <v>4573</v>
      </c>
      <c r="D6760" t="s">
        <v>4574</v>
      </c>
    </row>
    <row r="6761" spans="1:4">
      <c r="A6761" t="s">
        <v>11376</v>
      </c>
      <c r="B6761" t="s">
        <v>11377</v>
      </c>
      <c r="C6761" t="s">
        <v>4573</v>
      </c>
      <c r="D6761" t="s">
        <v>4574</v>
      </c>
    </row>
    <row r="6762" spans="1:4">
      <c r="A6762" t="s">
        <v>11378</v>
      </c>
      <c r="B6762" t="s">
        <v>11379</v>
      </c>
      <c r="C6762" t="s">
        <v>4573</v>
      </c>
      <c r="D6762" t="s">
        <v>4574</v>
      </c>
    </row>
    <row r="6763" spans="1:4">
      <c r="A6763" t="s">
        <v>11380</v>
      </c>
      <c r="B6763" t="s">
        <v>1974</v>
      </c>
      <c r="C6763" t="s">
        <v>4517</v>
      </c>
      <c r="D6763" t="s">
        <v>4518</v>
      </c>
    </row>
    <row r="6764" spans="1:4">
      <c r="A6764" t="s">
        <v>1925</v>
      </c>
      <c r="B6764" t="s">
        <v>5165</v>
      </c>
      <c r="C6764" t="s">
        <v>4513</v>
      </c>
      <c r="D6764" t="s">
        <v>4514</v>
      </c>
    </row>
    <row r="6765" spans="1:4">
      <c r="A6765" t="s">
        <v>5155</v>
      </c>
      <c r="B6765" t="s">
        <v>5156</v>
      </c>
      <c r="C6765" t="s">
        <v>4573</v>
      </c>
      <c r="D6765" t="s">
        <v>4574</v>
      </c>
    </row>
    <row r="6766" spans="1:4">
      <c r="A6766" t="s">
        <v>5403</v>
      </c>
      <c r="B6766" t="s">
        <v>2770</v>
      </c>
      <c r="C6766" t="s">
        <v>2770</v>
      </c>
      <c r="D6766" t="s">
        <v>4551</v>
      </c>
    </row>
    <row r="6767" spans="1:4">
      <c r="A6767" t="s">
        <v>5633</v>
      </c>
      <c r="B6767" t="s">
        <v>2770</v>
      </c>
      <c r="C6767" t="s">
        <v>2770</v>
      </c>
      <c r="D6767" t="s">
        <v>4551</v>
      </c>
    </row>
    <row r="6768" spans="1:4">
      <c r="A6768" t="s">
        <v>5495</v>
      </c>
      <c r="B6768" t="s">
        <v>2770</v>
      </c>
      <c r="C6768" t="s">
        <v>2770</v>
      </c>
      <c r="D6768" t="s">
        <v>4574</v>
      </c>
    </row>
    <row r="6769" spans="1:4">
      <c r="A6769" t="s">
        <v>5578</v>
      </c>
      <c r="B6769" t="s">
        <v>2770</v>
      </c>
      <c r="C6769" t="s">
        <v>2770</v>
      </c>
      <c r="D6769" t="s">
        <v>4551</v>
      </c>
    </row>
    <row r="6770" spans="1:4">
      <c r="A6770" t="s">
        <v>5575</v>
      </c>
      <c r="B6770" t="s">
        <v>2770</v>
      </c>
      <c r="C6770" t="s">
        <v>2770</v>
      </c>
      <c r="D6770" t="s">
        <v>4574</v>
      </c>
    </row>
    <row r="6771" spans="1:4">
      <c r="A6771" t="s">
        <v>5615</v>
      </c>
      <c r="B6771" t="s">
        <v>2770</v>
      </c>
      <c r="C6771" t="s">
        <v>2770</v>
      </c>
      <c r="D6771" t="s">
        <v>4574</v>
      </c>
    </row>
    <row r="6772" spans="1:4">
      <c r="A6772" t="s">
        <v>5631</v>
      </c>
      <c r="B6772" t="s">
        <v>2770</v>
      </c>
      <c r="C6772" t="s">
        <v>2770</v>
      </c>
      <c r="D6772" t="s">
        <v>4574</v>
      </c>
    </row>
    <row r="6773" spans="1:4">
      <c r="A6773" t="s">
        <v>5608</v>
      </c>
      <c r="B6773" t="s">
        <v>2770</v>
      </c>
      <c r="C6773" t="s">
        <v>2770</v>
      </c>
      <c r="D6773" t="s">
        <v>4574</v>
      </c>
    </row>
    <row r="6774" spans="1:4">
      <c r="A6774" t="s">
        <v>600</v>
      </c>
      <c r="B6774" t="s">
        <v>2770</v>
      </c>
      <c r="C6774" t="s">
        <v>2770</v>
      </c>
      <c r="D6774" t="s">
        <v>4514</v>
      </c>
    </row>
    <row r="6775" spans="1:4">
      <c r="A6775" t="s">
        <v>5612</v>
      </c>
      <c r="B6775" t="s">
        <v>2770</v>
      </c>
      <c r="C6775" t="s">
        <v>2770</v>
      </c>
      <c r="D6775" t="s">
        <v>4574</v>
      </c>
    </row>
    <row r="6776" spans="1:4">
      <c r="A6776" t="s">
        <v>5567</v>
      </c>
      <c r="B6776" t="s">
        <v>2770</v>
      </c>
      <c r="C6776" t="s">
        <v>2770</v>
      </c>
      <c r="D6776" t="s">
        <v>4574</v>
      </c>
    </row>
    <row r="6777" spans="1:4">
      <c r="A6777" t="s">
        <v>5600</v>
      </c>
      <c r="B6777" t="s">
        <v>2770</v>
      </c>
      <c r="C6777" t="s">
        <v>2770</v>
      </c>
      <c r="D6777" t="s">
        <v>4551</v>
      </c>
    </row>
    <row r="6778" spans="1:4">
      <c r="A6778" t="s">
        <v>5621</v>
      </c>
      <c r="B6778" t="s">
        <v>2770</v>
      </c>
      <c r="C6778" t="s">
        <v>2770</v>
      </c>
      <c r="D6778" t="s">
        <v>4551</v>
      </c>
    </row>
    <row r="6779" spans="1:4">
      <c r="A6779" t="s">
        <v>5582</v>
      </c>
      <c r="B6779" t="s">
        <v>2770</v>
      </c>
      <c r="C6779" t="s">
        <v>2770</v>
      </c>
      <c r="D6779" t="s">
        <v>4551</v>
      </c>
    </row>
    <row r="6780" spans="1:4">
      <c r="A6780" t="s">
        <v>5617</v>
      </c>
      <c r="B6780" t="s">
        <v>2770</v>
      </c>
      <c r="C6780" t="s">
        <v>2770</v>
      </c>
      <c r="D6780" t="s">
        <v>4551</v>
      </c>
    </row>
    <row r="6781" spans="1:4">
      <c r="A6781" t="s">
        <v>11381</v>
      </c>
      <c r="B6781" t="s">
        <v>2770</v>
      </c>
      <c r="C6781" t="s">
        <v>2770</v>
      </c>
      <c r="D6781" t="s">
        <v>4518</v>
      </c>
    </row>
    <row r="6782" spans="1:4">
      <c r="A6782" t="s">
        <v>5586</v>
      </c>
      <c r="B6782" t="s">
        <v>2770</v>
      </c>
      <c r="C6782" t="s">
        <v>2770</v>
      </c>
      <c r="D6782" t="s">
        <v>4574</v>
      </c>
    </row>
    <row r="6783" spans="1:4">
      <c r="A6783" t="s">
        <v>5614</v>
      </c>
      <c r="B6783" t="s">
        <v>2770</v>
      </c>
      <c r="C6783" t="s">
        <v>2770</v>
      </c>
      <c r="D6783" t="s">
        <v>4551</v>
      </c>
    </row>
    <row r="6784" spans="1:4">
      <c r="A6784" t="s">
        <v>5624</v>
      </c>
      <c r="B6784" t="s">
        <v>2770</v>
      </c>
      <c r="C6784" t="s">
        <v>2770</v>
      </c>
      <c r="D6784" t="s">
        <v>4551</v>
      </c>
    </row>
    <row r="6785" spans="1:4">
      <c r="A6785" t="s">
        <v>5571</v>
      </c>
      <c r="B6785" t="s">
        <v>2770</v>
      </c>
      <c r="C6785" t="s">
        <v>2770</v>
      </c>
      <c r="D6785" t="s">
        <v>4551</v>
      </c>
    </row>
    <row r="6786" spans="1:4">
      <c r="A6786" t="s">
        <v>5573</v>
      </c>
      <c r="B6786" t="s">
        <v>2770</v>
      </c>
      <c r="C6786" t="s">
        <v>2770</v>
      </c>
      <c r="D6786" t="s">
        <v>4551</v>
      </c>
    </row>
    <row r="6787" spans="1:4">
      <c r="A6787" t="s">
        <v>5569</v>
      </c>
      <c r="B6787" t="s">
        <v>2770</v>
      </c>
      <c r="C6787" t="s">
        <v>2770</v>
      </c>
      <c r="D6787" t="s">
        <v>4551</v>
      </c>
    </row>
    <row r="6788" spans="1:4">
      <c r="A6788" t="s">
        <v>5588</v>
      </c>
      <c r="B6788" t="s">
        <v>2770</v>
      </c>
      <c r="C6788" t="s">
        <v>2770</v>
      </c>
      <c r="D6788" t="s">
        <v>4551</v>
      </c>
    </row>
    <row r="6789" spans="1:4">
      <c r="A6789" t="s">
        <v>5619</v>
      </c>
      <c r="B6789" t="s">
        <v>2770</v>
      </c>
      <c r="C6789" t="s">
        <v>2770</v>
      </c>
      <c r="D6789" t="s">
        <v>4574</v>
      </c>
    </row>
    <row r="6790" spans="1:4">
      <c r="A6790" t="s">
        <v>5602</v>
      </c>
      <c r="B6790" t="s">
        <v>2770</v>
      </c>
      <c r="C6790" t="s">
        <v>2770</v>
      </c>
      <c r="D6790" t="s">
        <v>4574</v>
      </c>
    </row>
    <row r="6791" spans="1:4">
      <c r="A6791" t="s">
        <v>5580</v>
      </c>
      <c r="B6791" t="s">
        <v>2770</v>
      </c>
      <c r="C6791" t="s">
        <v>2770</v>
      </c>
      <c r="D6791" t="s">
        <v>4574</v>
      </c>
    </row>
    <row r="6792" spans="1:4">
      <c r="A6792" t="s">
        <v>5584</v>
      </c>
      <c r="B6792" t="s">
        <v>2770</v>
      </c>
      <c r="C6792" t="s">
        <v>2770</v>
      </c>
      <c r="D6792" t="s">
        <v>4574</v>
      </c>
    </row>
    <row r="6793" spans="1:4">
      <c r="A6793" t="s">
        <v>11382</v>
      </c>
      <c r="B6793" t="s">
        <v>2770</v>
      </c>
      <c r="C6793" t="s">
        <v>2770</v>
      </c>
      <c r="D6793" t="s">
        <v>4518</v>
      </c>
    </row>
    <row r="6794" spans="1:4">
      <c r="A6794" t="s">
        <v>601</v>
      </c>
      <c r="B6794" t="s">
        <v>2770</v>
      </c>
      <c r="C6794" t="s">
        <v>2770</v>
      </c>
      <c r="D6794" t="s">
        <v>4514</v>
      </c>
    </row>
    <row r="6795" spans="1:4">
      <c r="A6795" t="s">
        <v>5492</v>
      </c>
      <c r="B6795" t="s">
        <v>2770</v>
      </c>
      <c r="C6795" t="s">
        <v>2770</v>
      </c>
      <c r="D6795" t="s">
        <v>4574</v>
      </c>
    </row>
    <row r="6796" spans="1:4">
      <c r="A6796" t="s">
        <v>599</v>
      </c>
      <c r="B6796" t="s">
        <v>2770</v>
      </c>
      <c r="C6796" t="s">
        <v>2770</v>
      </c>
      <c r="D6796" t="s">
        <v>4518</v>
      </c>
    </row>
    <row r="6797" spans="1:4">
      <c r="A6797" t="s">
        <v>5576</v>
      </c>
      <c r="B6797" t="s">
        <v>2770</v>
      </c>
      <c r="C6797" t="s">
        <v>2770</v>
      </c>
      <c r="D6797" t="s">
        <v>4574</v>
      </c>
    </row>
    <row r="6798" spans="1:4">
      <c r="A6798" t="s">
        <v>5387</v>
      </c>
      <c r="B6798" t="s">
        <v>2770</v>
      </c>
      <c r="C6798" t="s">
        <v>2770</v>
      </c>
      <c r="D6798" t="s">
        <v>4514</v>
      </c>
    </row>
    <row r="6799" spans="1:4">
      <c r="A6799" t="s">
        <v>5621</v>
      </c>
      <c r="B6799" t="s">
        <v>2770</v>
      </c>
      <c r="C6799" t="s">
        <v>2770</v>
      </c>
      <c r="D6799" t="s">
        <v>4551</v>
      </c>
    </row>
    <row r="6800" spans="1:4">
      <c r="A6800" t="s">
        <v>6784</v>
      </c>
      <c r="B6800" t="s">
        <v>2770</v>
      </c>
      <c r="C6800" t="s">
        <v>2770</v>
      </c>
      <c r="D6800" t="s">
        <v>4551</v>
      </c>
    </row>
    <row r="6801" spans="1:4">
      <c r="A6801" t="s">
        <v>6929</v>
      </c>
      <c r="B6801" t="s">
        <v>2770</v>
      </c>
      <c r="C6801" t="s">
        <v>2770</v>
      </c>
      <c r="D6801" t="s">
        <v>4514</v>
      </c>
    </row>
    <row r="6802" spans="1:4">
      <c r="A6802" t="s">
        <v>5817</v>
      </c>
      <c r="B6802" t="s">
        <v>2770</v>
      </c>
      <c r="C6802" t="s">
        <v>2770</v>
      </c>
      <c r="D6802" t="s">
        <v>4514</v>
      </c>
    </row>
    <row r="6803" spans="1:4">
      <c r="A6803" t="s">
        <v>7051</v>
      </c>
      <c r="B6803" t="s">
        <v>2770</v>
      </c>
      <c r="C6803" t="s">
        <v>2770</v>
      </c>
      <c r="D6803" t="s">
        <v>4518</v>
      </c>
    </row>
    <row r="6804" spans="1:4">
      <c r="A6804" t="s">
        <v>7057</v>
      </c>
      <c r="B6804" t="s">
        <v>2770</v>
      </c>
      <c r="C6804" t="s">
        <v>2770</v>
      </c>
      <c r="D6804" t="s">
        <v>4574</v>
      </c>
    </row>
    <row r="6805" spans="1:4">
      <c r="A6805" t="s">
        <v>7053</v>
      </c>
      <c r="B6805" t="s">
        <v>2770</v>
      </c>
      <c r="C6805" t="s">
        <v>2770</v>
      </c>
      <c r="D6805" t="s">
        <v>4574</v>
      </c>
    </row>
    <row r="6806" spans="1:4">
      <c r="A6806" t="s">
        <v>4822</v>
      </c>
      <c r="B6806" t="s">
        <v>2770</v>
      </c>
      <c r="C6806" t="s">
        <v>2770</v>
      </c>
      <c r="D6806" t="s">
        <v>4518</v>
      </c>
    </row>
    <row r="6807" spans="1:4">
      <c r="A6807" t="s">
        <v>7010</v>
      </c>
      <c r="B6807" t="s">
        <v>2770</v>
      </c>
      <c r="C6807" t="s">
        <v>2770</v>
      </c>
      <c r="D6807" t="s">
        <v>4574</v>
      </c>
    </row>
    <row r="6808" spans="1:4">
      <c r="A6808" t="s">
        <v>6954</v>
      </c>
      <c r="B6808" t="s">
        <v>2770</v>
      </c>
      <c r="C6808" t="s">
        <v>2770</v>
      </c>
      <c r="D6808" t="s">
        <v>4518</v>
      </c>
    </row>
    <row r="6809" spans="1:4">
      <c r="A6809" t="s">
        <v>7058</v>
      </c>
      <c r="B6809" t="s">
        <v>2770</v>
      </c>
      <c r="C6809" t="s">
        <v>2770</v>
      </c>
      <c r="D6809" t="s">
        <v>4522</v>
      </c>
    </row>
    <row r="6810" spans="1:4">
      <c r="A6810" t="s">
        <v>601</v>
      </c>
      <c r="B6810" t="s">
        <v>2770</v>
      </c>
      <c r="C6810" t="s">
        <v>2770</v>
      </c>
      <c r="D6810" t="s">
        <v>4514</v>
      </c>
    </row>
    <row r="6811" spans="1:4">
      <c r="A6811" t="s">
        <v>7047</v>
      </c>
      <c r="B6811" t="s">
        <v>2770</v>
      </c>
      <c r="C6811" t="s">
        <v>2770</v>
      </c>
      <c r="D6811" t="s">
        <v>4551</v>
      </c>
    </row>
    <row r="6812" spans="1:4">
      <c r="A6812" t="s">
        <v>6952</v>
      </c>
      <c r="B6812" t="s">
        <v>2770</v>
      </c>
      <c r="C6812" t="s">
        <v>2770</v>
      </c>
      <c r="D6812" t="s">
        <v>4899</v>
      </c>
    </row>
    <row r="6813" spans="1:4">
      <c r="A6813" t="s">
        <v>6857</v>
      </c>
      <c r="B6813" t="s">
        <v>2770</v>
      </c>
      <c r="C6813" t="s">
        <v>2770</v>
      </c>
      <c r="D6813" t="s">
        <v>4514</v>
      </c>
    </row>
    <row r="6814" spans="1:4">
      <c r="A6814" t="s">
        <v>6898</v>
      </c>
      <c r="B6814" t="s">
        <v>2770</v>
      </c>
      <c r="C6814" t="s">
        <v>2770</v>
      </c>
      <c r="D6814" t="s">
        <v>4770</v>
      </c>
    </row>
    <row r="6815" spans="1:4">
      <c r="A6815" t="s">
        <v>599</v>
      </c>
      <c r="B6815" t="s">
        <v>2770</v>
      </c>
      <c r="C6815" t="s">
        <v>2770</v>
      </c>
      <c r="D6815" t="s">
        <v>4518</v>
      </c>
    </row>
    <row r="6816" spans="1:4">
      <c r="A6816" t="s">
        <v>6814</v>
      </c>
      <c r="B6816" t="s">
        <v>2770</v>
      </c>
      <c r="C6816" t="s">
        <v>2770</v>
      </c>
      <c r="D6816" t="s">
        <v>4574</v>
      </c>
    </row>
    <row r="6817" spans="1:4">
      <c r="A6817" t="s">
        <v>6968</v>
      </c>
      <c r="B6817" t="s">
        <v>2770</v>
      </c>
      <c r="C6817" t="s">
        <v>2770</v>
      </c>
      <c r="D6817" t="s">
        <v>4551</v>
      </c>
    </row>
    <row r="6818" spans="1:4">
      <c r="A6818" t="s">
        <v>5582</v>
      </c>
      <c r="B6818" t="s">
        <v>2770</v>
      </c>
      <c r="C6818" t="s">
        <v>2770</v>
      </c>
      <c r="D6818" t="s">
        <v>4551</v>
      </c>
    </row>
    <row r="6819" spans="1:4">
      <c r="A6819" t="s">
        <v>6833</v>
      </c>
      <c r="B6819" t="s">
        <v>2770</v>
      </c>
      <c r="C6819" t="s">
        <v>2770</v>
      </c>
      <c r="D6819" t="s">
        <v>4551</v>
      </c>
    </row>
    <row r="6820" spans="1:4">
      <c r="A6820" t="s">
        <v>6914</v>
      </c>
      <c r="B6820" t="s">
        <v>2770</v>
      </c>
      <c r="C6820" t="s">
        <v>2770</v>
      </c>
      <c r="D6820" t="s">
        <v>4551</v>
      </c>
    </row>
    <row r="6821" spans="1:4">
      <c r="A6821" t="s">
        <v>6835</v>
      </c>
      <c r="B6821" t="s">
        <v>2770</v>
      </c>
      <c r="C6821" t="s">
        <v>2770</v>
      </c>
      <c r="D6821" t="s">
        <v>4551</v>
      </c>
    </row>
    <row r="6822" spans="1:4">
      <c r="A6822" t="s">
        <v>6922</v>
      </c>
      <c r="B6822" t="s">
        <v>2770</v>
      </c>
      <c r="C6822" t="s">
        <v>2770</v>
      </c>
      <c r="D6822" t="s">
        <v>4551</v>
      </c>
    </row>
    <row r="6823" spans="1:4">
      <c r="A6823" t="s">
        <v>6986</v>
      </c>
      <c r="B6823" t="s">
        <v>2770</v>
      </c>
      <c r="C6823" t="s">
        <v>2770</v>
      </c>
      <c r="D6823" t="s">
        <v>4551</v>
      </c>
    </row>
    <row r="6824" spans="1:4">
      <c r="A6824" t="s">
        <v>6990</v>
      </c>
      <c r="B6824" t="s">
        <v>2770</v>
      </c>
      <c r="C6824" t="s">
        <v>2770</v>
      </c>
      <c r="D6824" t="s">
        <v>4551</v>
      </c>
    </row>
    <row r="6825" spans="1:4">
      <c r="A6825" t="s">
        <v>7000</v>
      </c>
      <c r="B6825" t="s">
        <v>2770</v>
      </c>
      <c r="C6825" t="s">
        <v>2770</v>
      </c>
      <c r="D6825" t="s">
        <v>4551</v>
      </c>
    </row>
    <row r="6826" spans="1:4">
      <c r="A6826" t="s">
        <v>6934</v>
      </c>
      <c r="B6826" t="s">
        <v>2770</v>
      </c>
      <c r="C6826" t="s">
        <v>2770</v>
      </c>
      <c r="D6826" t="s">
        <v>4574</v>
      </c>
    </row>
    <row r="6827" spans="1:4">
      <c r="A6827" t="s">
        <v>6940</v>
      </c>
      <c r="B6827" t="s">
        <v>2770</v>
      </c>
      <c r="C6827" t="s">
        <v>2770</v>
      </c>
      <c r="D6827" t="s">
        <v>4574</v>
      </c>
    </row>
    <row r="6828" spans="1:4">
      <c r="A6828" t="s">
        <v>6765</v>
      </c>
      <c r="B6828" t="s">
        <v>2770</v>
      </c>
      <c r="C6828" t="s">
        <v>2770</v>
      </c>
      <c r="D6828" t="s">
        <v>4574</v>
      </c>
    </row>
    <row r="6829" spans="1:4">
      <c r="A6829" t="s">
        <v>7045</v>
      </c>
      <c r="B6829" t="s">
        <v>2770</v>
      </c>
      <c r="C6829" t="s">
        <v>2770</v>
      </c>
      <c r="D6829" t="s">
        <v>4551</v>
      </c>
    </row>
    <row r="6830" spans="1:4">
      <c r="A6830" t="s">
        <v>6808</v>
      </c>
      <c r="B6830" t="s">
        <v>2770</v>
      </c>
      <c r="C6830" t="s">
        <v>2770</v>
      </c>
      <c r="D6830" t="s">
        <v>4514</v>
      </c>
    </row>
    <row r="6831" spans="1:4">
      <c r="A6831" t="s">
        <v>6918</v>
      </c>
      <c r="B6831" t="s">
        <v>2770</v>
      </c>
      <c r="C6831" t="s">
        <v>2770</v>
      </c>
      <c r="D6831" t="s">
        <v>4551</v>
      </c>
    </row>
    <row r="6832" spans="1:4">
      <c r="A6832" t="s">
        <v>6924</v>
      </c>
      <c r="B6832" t="s">
        <v>2770</v>
      </c>
      <c r="C6832" t="s">
        <v>2770</v>
      </c>
      <c r="D6832" t="s">
        <v>4522</v>
      </c>
    </row>
    <row r="6833" spans="1:4">
      <c r="A6833" t="s">
        <v>6812</v>
      </c>
      <c r="B6833" t="s">
        <v>2770</v>
      </c>
      <c r="C6833" t="s">
        <v>2770</v>
      </c>
      <c r="D6833" t="s">
        <v>4770</v>
      </c>
    </row>
    <row r="6834" spans="1:4">
      <c r="A6834" t="s">
        <v>7049</v>
      </c>
      <c r="B6834" t="s">
        <v>2770</v>
      </c>
      <c r="C6834" t="s">
        <v>2770</v>
      </c>
      <c r="D6834" t="s">
        <v>4551</v>
      </c>
    </row>
    <row r="6835" spans="1:4">
      <c r="A6835" t="s">
        <v>6847</v>
      </c>
      <c r="B6835" t="s">
        <v>2770</v>
      </c>
      <c r="C6835" t="s">
        <v>2770</v>
      </c>
      <c r="D6835" t="s">
        <v>4574</v>
      </c>
    </row>
    <row r="6836" spans="1:4">
      <c r="A6836" t="s">
        <v>6794</v>
      </c>
      <c r="B6836" t="s">
        <v>2770</v>
      </c>
      <c r="C6836" t="s">
        <v>2770</v>
      </c>
      <c r="D6836" t="s">
        <v>4574</v>
      </c>
    </row>
    <row r="6837" spans="1:4">
      <c r="A6837" t="s">
        <v>5615</v>
      </c>
      <c r="B6837" t="s">
        <v>2770</v>
      </c>
      <c r="C6837" t="s">
        <v>2770</v>
      </c>
      <c r="D6837" t="s">
        <v>4574</v>
      </c>
    </row>
    <row r="6838" spans="1:4">
      <c r="A6838" t="s">
        <v>6962</v>
      </c>
      <c r="B6838" t="s">
        <v>2770</v>
      </c>
      <c r="C6838" t="s">
        <v>2770</v>
      </c>
      <c r="D6838" t="s">
        <v>4574</v>
      </c>
    </row>
    <row r="6839" spans="1:4">
      <c r="A6839" t="s">
        <v>5567</v>
      </c>
      <c r="B6839" t="s">
        <v>2770</v>
      </c>
      <c r="C6839" t="s">
        <v>2770</v>
      </c>
      <c r="D6839" t="s">
        <v>4574</v>
      </c>
    </row>
    <row r="6840" spans="1:4">
      <c r="A6840" t="s">
        <v>6930</v>
      </c>
      <c r="B6840" t="s">
        <v>2770</v>
      </c>
      <c r="C6840" t="s">
        <v>2770</v>
      </c>
      <c r="D6840" t="s">
        <v>4551</v>
      </c>
    </row>
    <row r="6841" spans="1:4">
      <c r="A6841" t="s">
        <v>6804</v>
      </c>
      <c r="B6841" t="s">
        <v>2770</v>
      </c>
      <c r="C6841" t="s">
        <v>2770</v>
      </c>
      <c r="D6841" t="s">
        <v>4574</v>
      </c>
    </row>
    <row r="6842" spans="1:4">
      <c r="A6842" t="s">
        <v>6829</v>
      </c>
      <c r="B6842" t="s">
        <v>2770</v>
      </c>
      <c r="C6842" t="s">
        <v>2770</v>
      </c>
      <c r="D6842" t="s">
        <v>4551</v>
      </c>
    </row>
    <row r="6843" spans="1:4">
      <c r="A6843" t="s">
        <v>6827</v>
      </c>
      <c r="B6843" t="s">
        <v>2770</v>
      </c>
      <c r="C6843" t="s">
        <v>2770</v>
      </c>
      <c r="D6843" t="s">
        <v>4574</v>
      </c>
    </row>
    <row r="6844" spans="1:4">
      <c r="A6844" t="s">
        <v>7006</v>
      </c>
      <c r="B6844" t="s">
        <v>2770</v>
      </c>
      <c r="C6844" t="s">
        <v>2770</v>
      </c>
      <c r="D6844" t="s">
        <v>4551</v>
      </c>
    </row>
    <row r="6845" spans="1:4">
      <c r="A6845" t="s">
        <v>6728</v>
      </c>
      <c r="B6845" t="s">
        <v>2770</v>
      </c>
      <c r="C6845" t="s">
        <v>2770</v>
      </c>
      <c r="D6845" t="s">
        <v>4551</v>
      </c>
    </row>
    <row r="6846" spans="1:4">
      <c r="A6846" t="s">
        <v>6936</v>
      </c>
      <c r="B6846" t="s">
        <v>2770</v>
      </c>
      <c r="C6846" t="s">
        <v>2770</v>
      </c>
      <c r="D6846" t="s">
        <v>4551</v>
      </c>
    </row>
    <row r="6847" spans="1:4">
      <c r="A6847" t="s">
        <v>6755</v>
      </c>
      <c r="B6847" t="s">
        <v>2770</v>
      </c>
      <c r="C6847" t="s">
        <v>2770</v>
      </c>
      <c r="D6847" t="s">
        <v>4551</v>
      </c>
    </row>
    <row r="6848" spans="1:4">
      <c r="A6848" t="s">
        <v>6743</v>
      </c>
      <c r="B6848" t="s">
        <v>2770</v>
      </c>
      <c r="C6848" t="s">
        <v>2770</v>
      </c>
      <c r="D6848" t="s">
        <v>4551</v>
      </c>
    </row>
    <row r="6849" spans="1:4">
      <c r="A6849" t="s">
        <v>6816</v>
      </c>
      <c r="B6849" t="s">
        <v>2770</v>
      </c>
      <c r="C6849" t="s">
        <v>2770</v>
      </c>
      <c r="D6849" t="s">
        <v>4551</v>
      </c>
    </row>
    <row r="6850" spans="1:4">
      <c r="A6850" t="s">
        <v>6837</v>
      </c>
      <c r="B6850" t="s">
        <v>2770</v>
      </c>
      <c r="C6850" t="s">
        <v>2770</v>
      </c>
      <c r="D6850" t="s">
        <v>4574</v>
      </c>
    </row>
    <row r="6851" spans="1:4">
      <c r="A6851" t="s">
        <v>6767</v>
      </c>
      <c r="B6851" t="s">
        <v>2770</v>
      </c>
      <c r="C6851" t="s">
        <v>2770</v>
      </c>
      <c r="D6851" t="s">
        <v>4551</v>
      </c>
    </row>
    <row r="6852" spans="1:4">
      <c r="A6852" t="s">
        <v>6838</v>
      </c>
      <c r="B6852" t="s">
        <v>2770</v>
      </c>
      <c r="C6852" t="s">
        <v>2770</v>
      </c>
      <c r="D6852" t="s">
        <v>4574</v>
      </c>
    </row>
    <row r="6853" spans="1:4">
      <c r="A6853" t="s">
        <v>6730</v>
      </c>
      <c r="B6853" t="s">
        <v>2770</v>
      </c>
      <c r="C6853" t="s">
        <v>2770</v>
      </c>
      <c r="D6853" t="s">
        <v>4574</v>
      </c>
    </row>
    <row r="6854" spans="1:4">
      <c r="A6854" t="s">
        <v>6753</v>
      </c>
      <c r="B6854" t="s">
        <v>2770</v>
      </c>
      <c r="C6854" t="s">
        <v>2770</v>
      </c>
      <c r="D6854" t="s">
        <v>4574</v>
      </c>
    </row>
    <row r="6855" spans="1:4">
      <c r="A6855" t="s">
        <v>6761</v>
      </c>
      <c r="B6855" t="s">
        <v>2770</v>
      </c>
      <c r="C6855" t="s">
        <v>2770</v>
      </c>
      <c r="D6855" t="s">
        <v>4574</v>
      </c>
    </row>
    <row r="6856" spans="1:4">
      <c r="A6856" t="s">
        <v>6818</v>
      </c>
      <c r="B6856" t="s">
        <v>2770</v>
      </c>
      <c r="C6856" t="s">
        <v>2770</v>
      </c>
      <c r="D6856" t="s">
        <v>4574</v>
      </c>
    </row>
    <row r="6857" spans="1:4">
      <c r="A6857" t="s">
        <v>6906</v>
      </c>
      <c r="B6857" t="s">
        <v>2770</v>
      </c>
      <c r="C6857" t="s">
        <v>2770</v>
      </c>
      <c r="D6857" t="s">
        <v>4518</v>
      </c>
    </row>
    <row r="6858" spans="1:4">
      <c r="A6858" t="s">
        <v>6972</v>
      </c>
      <c r="B6858" t="s">
        <v>2770</v>
      </c>
      <c r="C6858" t="s">
        <v>2770</v>
      </c>
      <c r="D6858" t="s">
        <v>4574</v>
      </c>
    </row>
    <row r="6859" spans="1:4">
      <c r="A6859" t="s">
        <v>6786</v>
      </c>
      <c r="B6859" t="s">
        <v>2770</v>
      </c>
      <c r="C6859" t="s">
        <v>2770</v>
      </c>
      <c r="D6859" t="s">
        <v>4574</v>
      </c>
    </row>
    <row r="6860" spans="1:4">
      <c r="A6860" t="s">
        <v>6751</v>
      </c>
      <c r="B6860" t="s">
        <v>2770</v>
      </c>
      <c r="C6860" t="s">
        <v>2770</v>
      </c>
      <c r="D6860" t="s">
        <v>4551</v>
      </c>
    </row>
    <row r="6861" spans="1:4">
      <c r="A6861" t="s">
        <v>6759</v>
      </c>
      <c r="B6861" t="s">
        <v>2770</v>
      </c>
      <c r="C6861" t="s">
        <v>2770</v>
      </c>
      <c r="D6861" t="s">
        <v>4551</v>
      </c>
    </row>
    <row r="6862" spans="1:4">
      <c r="A6862" t="s">
        <v>6946</v>
      </c>
      <c r="B6862" t="s">
        <v>2770</v>
      </c>
      <c r="C6862" t="s">
        <v>2770</v>
      </c>
      <c r="D6862" t="s">
        <v>4551</v>
      </c>
    </row>
    <row r="6863" spans="1:4">
      <c r="A6863" t="s">
        <v>6904</v>
      </c>
      <c r="B6863" t="s">
        <v>2770</v>
      </c>
      <c r="C6863" t="s">
        <v>2770</v>
      </c>
      <c r="D6863" t="s">
        <v>4551</v>
      </c>
    </row>
    <row r="6864" spans="1:4">
      <c r="A6864" t="s">
        <v>5569</v>
      </c>
      <c r="B6864" t="s">
        <v>2770</v>
      </c>
      <c r="C6864" t="s">
        <v>2770</v>
      </c>
      <c r="D6864" t="s">
        <v>4551</v>
      </c>
    </row>
    <row r="6865" spans="1:4">
      <c r="A6865" t="s">
        <v>6958</v>
      </c>
      <c r="B6865" t="s">
        <v>2770</v>
      </c>
      <c r="C6865" t="s">
        <v>2770</v>
      </c>
      <c r="D6865" t="s">
        <v>4551</v>
      </c>
    </row>
    <row r="6866" spans="1:4">
      <c r="A6866" t="s">
        <v>6788</v>
      </c>
      <c r="B6866" t="s">
        <v>2770</v>
      </c>
      <c r="C6866" t="s">
        <v>2770</v>
      </c>
      <c r="D6866" t="s">
        <v>4574</v>
      </c>
    </row>
    <row r="6867" spans="1:4">
      <c r="A6867" t="s">
        <v>7055</v>
      </c>
      <c r="B6867" t="s">
        <v>2770</v>
      </c>
      <c r="C6867" t="s">
        <v>2770</v>
      </c>
      <c r="D6867" t="s">
        <v>4574</v>
      </c>
    </row>
    <row r="6868" spans="1:4">
      <c r="A6868" t="s">
        <v>1925</v>
      </c>
      <c r="B6868" t="s">
        <v>2770</v>
      </c>
      <c r="C6868" t="s">
        <v>2770</v>
      </c>
      <c r="D6868" t="s">
        <v>4514</v>
      </c>
    </row>
    <row r="6869" spans="1:4">
      <c r="A6869" t="s">
        <v>6842</v>
      </c>
      <c r="B6869" t="s">
        <v>2770</v>
      </c>
      <c r="C6869" t="s">
        <v>2770</v>
      </c>
      <c r="D6869" t="s">
        <v>4522</v>
      </c>
    </row>
    <row r="6870" spans="1:4">
      <c r="A6870" t="s">
        <v>6810</v>
      </c>
      <c r="B6870" t="s">
        <v>2770</v>
      </c>
      <c r="C6870" t="s">
        <v>2770</v>
      </c>
      <c r="D6870" t="s">
        <v>4574</v>
      </c>
    </row>
    <row r="6871" spans="1:4">
      <c r="A6871" t="s">
        <v>6950</v>
      </c>
      <c r="B6871" t="s">
        <v>2770</v>
      </c>
      <c r="C6871" t="s">
        <v>2770</v>
      </c>
      <c r="D6871" t="s">
        <v>4899</v>
      </c>
    </row>
    <row r="6872" spans="1:4">
      <c r="A6872" t="s">
        <v>6806</v>
      </c>
      <c r="B6872" t="s">
        <v>2770</v>
      </c>
      <c r="C6872" t="s">
        <v>2770</v>
      </c>
      <c r="D6872" t="s">
        <v>4514</v>
      </c>
    </row>
    <row r="6873" spans="1:4">
      <c r="A6873" t="s">
        <v>6942</v>
      </c>
      <c r="B6873" t="s">
        <v>2770</v>
      </c>
      <c r="C6873" t="s">
        <v>2770</v>
      </c>
      <c r="D6873" t="s">
        <v>4574</v>
      </c>
    </row>
    <row r="6874" spans="1:4">
      <c r="A6874" t="s">
        <v>6920</v>
      </c>
      <c r="B6874" t="s">
        <v>2770</v>
      </c>
      <c r="C6874" t="s">
        <v>2770</v>
      </c>
      <c r="D6874" t="s">
        <v>4551</v>
      </c>
    </row>
    <row r="6875" spans="1:4">
      <c r="A6875" t="s">
        <v>6831</v>
      </c>
      <c r="B6875" t="s">
        <v>2770</v>
      </c>
      <c r="C6875" t="s">
        <v>2770</v>
      </c>
      <c r="D6875" t="s">
        <v>4574</v>
      </c>
    </row>
    <row r="6876" spans="1:4">
      <c r="A6876" t="s">
        <v>6976</v>
      </c>
      <c r="B6876" t="s">
        <v>2770</v>
      </c>
      <c r="C6876" t="s">
        <v>2770</v>
      </c>
      <c r="D6876" t="s">
        <v>4551</v>
      </c>
    </row>
    <row r="6877" spans="1:4">
      <c r="A6877" t="s">
        <v>6974</v>
      </c>
      <c r="B6877" t="s">
        <v>2770</v>
      </c>
      <c r="C6877" t="s">
        <v>2770</v>
      </c>
      <c r="D6877" t="s">
        <v>4574</v>
      </c>
    </row>
    <row r="6878" spans="1:4">
      <c r="A6878" t="s">
        <v>6978</v>
      </c>
      <c r="B6878" t="s">
        <v>2770</v>
      </c>
      <c r="C6878" t="s">
        <v>2770</v>
      </c>
      <c r="D6878" t="s">
        <v>4574</v>
      </c>
    </row>
    <row r="6879" spans="1:4">
      <c r="A6879" t="s">
        <v>5602</v>
      </c>
      <c r="B6879" t="s">
        <v>2770</v>
      </c>
      <c r="C6879" t="s">
        <v>2770</v>
      </c>
      <c r="D6879" t="s">
        <v>4574</v>
      </c>
    </row>
    <row r="6880" spans="1:4">
      <c r="A6880" t="s">
        <v>7018</v>
      </c>
      <c r="B6880" t="s">
        <v>2770</v>
      </c>
      <c r="C6880" t="s">
        <v>2770</v>
      </c>
      <c r="D6880" t="s">
        <v>4574</v>
      </c>
    </row>
    <row r="6881" spans="1:4">
      <c r="A6881" t="s">
        <v>6966</v>
      </c>
      <c r="B6881" t="s">
        <v>2770</v>
      </c>
      <c r="C6881" t="s">
        <v>2770</v>
      </c>
      <c r="D6881" t="s">
        <v>4574</v>
      </c>
    </row>
    <row r="6882" spans="1:4">
      <c r="A6882" t="s">
        <v>5580</v>
      </c>
      <c r="B6882" t="s">
        <v>2770</v>
      </c>
      <c r="C6882" t="s">
        <v>2770</v>
      </c>
      <c r="D6882" t="s">
        <v>4574</v>
      </c>
    </row>
    <row r="6883" spans="1:4">
      <c r="A6883" t="s">
        <v>6982</v>
      </c>
      <c r="B6883" t="s">
        <v>2770</v>
      </c>
      <c r="C6883" t="s">
        <v>2770</v>
      </c>
      <c r="D6883" t="s">
        <v>4574</v>
      </c>
    </row>
    <row r="6884" spans="1:4">
      <c r="A6884" t="s">
        <v>6996</v>
      </c>
      <c r="B6884" t="s">
        <v>2770</v>
      </c>
      <c r="C6884" t="s">
        <v>2770</v>
      </c>
      <c r="D6884" t="s">
        <v>4574</v>
      </c>
    </row>
    <row r="6885" spans="1:4">
      <c r="A6885" t="s">
        <v>6992</v>
      </c>
      <c r="B6885" t="s">
        <v>2770</v>
      </c>
      <c r="C6885" t="s">
        <v>2770</v>
      </c>
      <c r="D6885" t="s">
        <v>4574</v>
      </c>
    </row>
    <row r="6886" spans="1:4">
      <c r="A6886" t="s">
        <v>6994</v>
      </c>
      <c r="B6886" t="s">
        <v>2770</v>
      </c>
      <c r="C6886" t="s">
        <v>2770</v>
      </c>
      <c r="D6886" t="s">
        <v>4574</v>
      </c>
    </row>
    <row r="6887" spans="1:4">
      <c r="A6887" t="s">
        <v>6984</v>
      </c>
      <c r="B6887" t="s">
        <v>2770</v>
      </c>
      <c r="C6887" t="s">
        <v>2770</v>
      </c>
      <c r="D6887" t="s">
        <v>4574</v>
      </c>
    </row>
    <row r="6888" spans="1:4">
      <c r="A6888" t="s">
        <v>6988</v>
      </c>
      <c r="B6888" t="s">
        <v>2770</v>
      </c>
      <c r="C6888" t="s">
        <v>2770</v>
      </c>
      <c r="D6888" t="s">
        <v>4574</v>
      </c>
    </row>
    <row r="6889" spans="1:4">
      <c r="A6889" t="s">
        <v>6932</v>
      </c>
      <c r="B6889" t="s">
        <v>2770</v>
      </c>
      <c r="C6889" t="s">
        <v>2770</v>
      </c>
      <c r="D6889" t="s">
        <v>4551</v>
      </c>
    </row>
    <row r="6890" spans="1:4">
      <c r="A6890" t="s">
        <v>6840</v>
      </c>
      <c r="B6890" t="s">
        <v>2770</v>
      </c>
      <c r="C6890" t="s">
        <v>2770</v>
      </c>
      <c r="D6890" t="s">
        <v>4551</v>
      </c>
    </row>
    <row r="6891" spans="1:4">
      <c r="A6891" t="s">
        <v>6763</v>
      </c>
      <c r="B6891" t="s">
        <v>2770</v>
      </c>
      <c r="C6891" t="s">
        <v>2770</v>
      </c>
      <c r="D6891" t="s">
        <v>4551</v>
      </c>
    </row>
    <row r="6892" spans="1:4">
      <c r="A6892" t="s">
        <v>6944</v>
      </c>
      <c r="B6892" t="s">
        <v>2770</v>
      </c>
      <c r="C6892" t="s">
        <v>2770</v>
      </c>
      <c r="D6892" t="s">
        <v>4574</v>
      </c>
    </row>
    <row r="6893" spans="1:4">
      <c r="A6893" t="s">
        <v>6747</v>
      </c>
      <c r="B6893" t="s">
        <v>2770</v>
      </c>
      <c r="C6893" t="s">
        <v>2770</v>
      </c>
      <c r="D6893" t="s">
        <v>4574</v>
      </c>
    </row>
    <row r="6894" spans="1:4">
      <c r="A6894" t="s">
        <v>6938</v>
      </c>
      <c r="B6894" t="s">
        <v>2770</v>
      </c>
      <c r="C6894" t="s">
        <v>2770</v>
      </c>
      <c r="D6894" t="s">
        <v>4574</v>
      </c>
    </row>
    <row r="6895" spans="1:4">
      <c r="A6895" t="s">
        <v>6757</v>
      </c>
      <c r="B6895" t="s">
        <v>2770</v>
      </c>
      <c r="C6895" t="s">
        <v>2770</v>
      </c>
      <c r="D6895" t="s">
        <v>4574</v>
      </c>
    </row>
    <row r="6896" spans="1:4">
      <c r="A6896" t="s">
        <v>6859</v>
      </c>
      <c r="B6896" t="s">
        <v>2770</v>
      </c>
      <c r="C6896" t="s">
        <v>2770</v>
      </c>
      <c r="D6896" t="s">
        <v>4574</v>
      </c>
    </row>
    <row r="6897" spans="1:4">
      <c r="A6897" t="s">
        <v>6912</v>
      </c>
      <c r="B6897" t="s">
        <v>2770</v>
      </c>
      <c r="C6897" t="s">
        <v>2770</v>
      </c>
      <c r="D6897" t="s">
        <v>4518</v>
      </c>
    </row>
    <row r="6898" spans="1:4">
      <c r="A6898" t="s">
        <v>6792</v>
      </c>
      <c r="B6898" t="s">
        <v>2770</v>
      </c>
      <c r="C6898" t="s">
        <v>2770</v>
      </c>
      <c r="D6898" t="s">
        <v>4551</v>
      </c>
    </row>
    <row r="6899" spans="1:4">
      <c r="A6899" t="s">
        <v>6960</v>
      </c>
      <c r="B6899" t="s">
        <v>2770</v>
      </c>
      <c r="C6899" t="s">
        <v>2770</v>
      </c>
      <c r="D6899" t="s">
        <v>4551</v>
      </c>
    </row>
    <row r="6900" spans="1:4">
      <c r="A6900" t="s">
        <v>5633</v>
      </c>
      <c r="B6900" t="s">
        <v>2770</v>
      </c>
      <c r="C6900" t="s">
        <v>2770</v>
      </c>
      <c r="D6900" t="s">
        <v>4551</v>
      </c>
    </row>
    <row r="6901" spans="1:4">
      <c r="A6901" t="s">
        <v>6796</v>
      </c>
      <c r="B6901" t="s">
        <v>2770</v>
      </c>
      <c r="C6901" t="s">
        <v>2770</v>
      </c>
      <c r="D6901" t="s">
        <v>4551</v>
      </c>
    </row>
    <row r="6902" spans="1:4">
      <c r="A6902" t="s">
        <v>6745</v>
      </c>
      <c r="B6902" t="s">
        <v>2770</v>
      </c>
      <c r="C6902" t="s">
        <v>2770</v>
      </c>
      <c r="D6902" t="s">
        <v>4574</v>
      </c>
    </row>
    <row r="6903" spans="1:4">
      <c r="A6903" t="s">
        <v>7004</v>
      </c>
      <c r="B6903" t="s">
        <v>2770</v>
      </c>
      <c r="C6903" t="s">
        <v>2770</v>
      </c>
      <c r="D6903" t="s">
        <v>4574</v>
      </c>
    </row>
    <row r="6904" spans="1:4">
      <c r="A6904" t="s">
        <v>6769</v>
      </c>
      <c r="B6904" t="s">
        <v>2770</v>
      </c>
      <c r="C6904" t="s">
        <v>2770</v>
      </c>
      <c r="D6904" t="s">
        <v>4574</v>
      </c>
    </row>
    <row r="6905" spans="1:4">
      <c r="A6905" t="s">
        <v>6916</v>
      </c>
      <c r="B6905" t="s">
        <v>2770</v>
      </c>
      <c r="C6905" t="s">
        <v>2770</v>
      </c>
      <c r="D6905" t="s">
        <v>4551</v>
      </c>
    </row>
    <row r="6906" spans="1:4">
      <c r="A6906" t="s">
        <v>6749</v>
      </c>
      <c r="B6906" t="s">
        <v>2770</v>
      </c>
      <c r="C6906" t="s">
        <v>2770</v>
      </c>
      <c r="D6906" t="s">
        <v>4551</v>
      </c>
    </row>
    <row r="6907" spans="1:4">
      <c r="A6907" t="s">
        <v>6844</v>
      </c>
      <c r="B6907" t="s">
        <v>2770</v>
      </c>
      <c r="C6907" t="s">
        <v>2770</v>
      </c>
      <c r="D6907" t="s">
        <v>4522</v>
      </c>
    </row>
    <row r="6908" spans="1:4">
      <c r="A6908" t="s">
        <v>7002</v>
      </c>
      <c r="B6908" t="s">
        <v>2770</v>
      </c>
      <c r="C6908" t="s">
        <v>2770</v>
      </c>
      <c r="D6908" t="s">
        <v>4574</v>
      </c>
    </row>
    <row r="6909" spans="1:4">
      <c r="A6909" t="s">
        <v>6742</v>
      </c>
      <c r="B6909" t="s">
        <v>2770</v>
      </c>
      <c r="C6909" t="s">
        <v>2770</v>
      </c>
      <c r="D6909" t="s">
        <v>4574</v>
      </c>
    </row>
    <row r="6910" spans="1:4">
      <c r="A6910" t="s">
        <v>600</v>
      </c>
      <c r="B6910" t="s">
        <v>2770</v>
      </c>
      <c r="C6910" t="s">
        <v>2770</v>
      </c>
      <c r="D6910" t="s">
        <v>4514</v>
      </c>
    </row>
    <row r="6911" spans="1:4">
      <c r="A6911" t="s">
        <v>7054</v>
      </c>
      <c r="B6911" t="s">
        <v>2770</v>
      </c>
      <c r="C6911" t="s">
        <v>2770</v>
      </c>
      <c r="D6911" t="s">
        <v>4574</v>
      </c>
    </row>
    <row r="6912" spans="1:4">
      <c r="A6912" t="s">
        <v>6782</v>
      </c>
      <c r="B6912" t="s">
        <v>2770</v>
      </c>
      <c r="C6912" t="s">
        <v>2770</v>
      </c>
      <c r="D6912" t="s">
        <v>4770</v>
      </c>
    </row>
    <row r="6913" spans="1:4">
      <c r="A6913" t="s">
        <v>6861</v>
      </c>
      <c r="B6913" t="s">
        <v>2770</v>
      </c>
      <c r="C6913" t="s">
        <v>2770</v>
      </c>
      <c r="D6913" t="s">
        <v>4551</v>
      </c>
    </row>
    <row r="6914" spans="1:4">
      <c r="A6914" t="s">
        <v>6948</v>
      </c>
      <c r="B6914" t="s">
        <v>2770</v>
      </c>
      <c r="C6914" t="s">
        <v>2770</v>
      </c>
      <c r="D6914" t="s">
        <v>4514</v>
      </c>
    </row>
    <row r="6915" spans="1:4">
      <c r="A6915" t="s">
        <v>1355</v>
      </c>
      <c r="B6915" t="s">
        <v>2770</v>
      </c>
      <c r="C6915" t="s">
        <v>2770</v>
      </c>
      <c r="D6915" t="s">
        <v>4770</v>
      </c>
    </row>
    <row r="6916" spans="1:4">
      <c r="A6916" t="s">
        <v>7016</v>
      </c>
      <c r="B6916" t="s">
        <v>2770</v>
      </c>
      <c r="C6916" t="s">
        <v>2770</v>
      </c>
      <c r="D6916" t="s">
        <v>4770</v>
      </c>
    </row>
    <row r="6917" spans="1:4">
      <c r="A6917" t="s">
        <v>7008</v>
      </c>
      <c r="B6917" t="s">
        <v>2770</v>
      </c>
      <c r="C6917" t="s">
        <v>2770</v>
      </c>
      <c r="D6917" t="s">
        <v>4522</v>
      </c>
    </row>
    <row r="6918" spans="1:4">
      <c r="A6918" t="s">
        <v>6956</v>
      </c>
      <c r="B6918" t="s">
        <v>2770</v>
      </c>
      <c r="C6918" t="s">
        <v>2770</v>
      </c>
      <c r="D6918" t="s">
        <v>4518</v>
      </c>
    </row>
    <row r="6919" spans="1:4">
      <c r="A6919" t="s">
        <v>7043</v>
      </c>
      <c r="B6919" t="s">
        <v>2770</v>
      </c>
      <c r="C6919" t="s">
        <v>2770</v>
      </c>
      <c r="D6919" t="s">
        <v>4770</v>
      </c>
    </row>
    <row r="6920" spans="1:4">
      <c r="A6920" t="s">
        <v>6849</v>
      </c>
      <c r="B6920" t="s">
        <v>2770</v>
      </c>
      <c r="C6920" t="s">
        <v>2770</v>
      </c>
      <c r="D6920" t="s">
        <v>4551</v>
      </c>
    </row>
    <row r="6921" spans="1:4">
      <c r="A6921" t="s">
        <v>6785</v>
      </c>
      <c r="B6921" t="s">
        <v>2770</v>
      </c>
      <c r="C6921" t="s">
        <v>2770</v>
      </c>
      <c r="D6921" t="s">
        <v>4514</v>
      </c>
    </row>
    <row r="6922" spans="1:4">
      <c r="A6922" t="s">
        <v>6970</v>
      </c>
      <c r="B6922" t="s">
        <v>2770</v>
      </c>
      <c r="C6922" t="s">
        <v>2770</v>
      </c>
      <c r="D6922" t="s">
        <v>4551</v>
      </c>
    </row>
    <row r="6923" spans="1:4">
      <c r="A6923" t="s">
        <v>6980</v>
      </c>
      <c r="B6923" t="s">
        <v>2770</v>
      </c>
      <c r="C6923" t="s">
        <v>2770</v>
      </c>
      <c r="D6923" t="s">
        <v>4551</v>
      </c>
    </row>
    <row r="6924" spans="1:4">
      <c r="A6924" t="s">
        <v>3539</v>
      </c>
      <c r="B6924" t="s">
        <v>2770</v>
      </c>
      <c r="C6924" t="s">
        <v>2770</v>
      </c>
      <c r="D6924" t="s">
        <v>4518</v>
      </c>
    </row>
    <row r="6925" spans="1:4">
      <c r="A6925" t="s">
        <v>3487</v>
      </c>
      <c r="B6925" t="s">
        <v>2770</v>
      </c>
      <c r="C6925" t="s">
        <v>2770</v>
      </c>
      <c r="D6925" t="s">
        <v>4514</v>
      </c>
    </row>
    <row r="6926" spans="1:4">
      <c r="A6926" t="s">
        <v>58</v>
      </c>
      <c r="B6926" t="s">
        <v>2770</v>
      </c>
      <c r="C6926" t="s">
        <v>2770</v>
      </c>
      <c r="D6926" t="s">
        <v>4551</v>
      </c>
    </row>
    <row r="6927" spans="1:4">
      <c r="A6927" t="s">
        <v>73</v>
      </c>
      <c r="B6927" t="s">
        <v>2770</v>
      </c>
      <c r="C6927" t="s">
        <v>2770</v>
      </c>
      <c r="D6927" t="s">
        <v>4574</v>
      </c>
    </row>
    <row r="6928" spans="1:4">
      <c r="A6928" t="s">
        <v>93</v>
      </c>
      <c r="B6928" t="s">
        <v>2770</v>
      </c>
      <c r="C6928" t="s">
        <v>2770</v>
      </c>
      <c r="D6928" t="s">
        <v>4770</v>
      </c>
    </row>
    <row r="6929" spans="1:4">
      <c r="A6929" t="s">
        <v>65</v>
      </c>
      <c r="B6929" t="s">
        <v>2770</v>
      </c>
      <c r="C6929" t="s">
        <v>2770</v>
      </c>
      <c r="D6929" t="s">
        <v>4574</v>
      </c>
    </row>
    <row r="6930" spans="1:4">
      <c r="A6930" t="s">
        <v>76</v>
      </c>
      <c r="B6930" t="s">
        <v>2770</v>
      </c>
      <c r="C6930" t="s">
        <v>2770</v>
      </c>
      <c r="D6930" t="s">
        <v>4551</v>
      </c>
    </row>
    <row r="6931" spans="1:4">
      <c r="A6931" t="s">
        <v>89</v>
      </c>
      <c r="B6931" t="s">
        <v>2770</v>
      </c>
      <c r="C6931" t="s">
        <v>2770</v>
      </c>
      <c r="D6931" t="s">
        <v>4574</v>
      </c>
    </row>
    <row r="6932" spans="1:4">
      <c r="A6932" t="s">
        <v>3440</v>
      </c>
      <c r="B6932" t="s">
        <v>2770</v>
      </c>
      <c r="C6932" t="s">
        <v>2770</v>
      </c>
      <c r="D6932" t="s">
        <v>4551</v>
      </c>
    </row>
    <row r="6933" spans="1:4">
      <c r="A6933" t="s">
        <v>70</v>
      </c>
      <c r="B6933" t="s">
        <v>2770</v>
      </c>
      <c r="C6933" t="s">
        <v>2770</v>
      </c>
      <c r="D6933" t="s">
        <v>4551</v>
      </c>
    </row>
    <row r="6934" spans="1:4">
      <c r="A6934" t="s">
        <v>83</v>
      </c>
      <c r="B6934" t="s">
        <v>2770</v>
      </c>
      <c r="C6934" t="s">
        <v>2770</v>
      </c>
      <c r="D6934" t="s">
        <v>4574</v>
      </c>
    </row>
    <row r="6935" spans="1:4">
      <c r="A6935" t="s">
        <v>72</v>
      </c>
      <c r="B6935" t="s">
        <v>2770</v>
      </c>
      <c r="C6935" t="s">
        <v>2770</v>
      </c>
      <c r="D6935" t="s">
        <v>4551</v>
      </c>
    </row>
    <row r="6936" spans="1:4">
      <c r="A6936" t="s">
        <v>54</v>
      </c>
      <c r="B6936" t="s">
        <v>2770</v>
      </c>
      <c r="C6936" t="s">
        <v>2770</v>
      </c>
      <c r="D6936" t="s">
        <v>4574</v>
      </c>
    </row>
    <row r="6937" spans="1:4">
      <c r="A6937" t="s">
        <v>60</v>
      </c>
      <c r="B6937" t="s">
        <v>2770</v>
      </c>
      <c r="C6937" t="s">
        <v>2770</v>
      </c>
      <c r="D6937" t="s">
        <v>4551</v>
      </c>
    </row>
    <row r="6938" spans="1:4">
      <c r="A6938" t="s">
        <v>52</v>
      </c>
      <c r="B6938" t="s">
        <v>2770</v>
      </c>
      <c r="C6938" t="s">
        <v>2770</v>
      </c>
      <c r="D6938" t="s">
        <v>4574</v>
      </c>
    </row>
    <row r="6939" spans="1:4">
      <c r="A6939" t="s">
        <v>77</v>
      </c>
      <c r="B6939" t="s">
        <v>2770</v>
      </c>
      <c r="C6939" t="s">
        <v>2770</v>
      </c>
      <c r="D6939" t="s">
        <v>4574</v>
      </c>
    </row>
    <row r="6940" spans="1:4">
      <c r="A6940" t="s">
        <v>90</v>
      </c>
      <c r="B6940" t="s">
        <v>2770</v>
      </c>
      <c r="C6940" t="s">
        <v>2770</v>
      </c>
      <c r="D6940" t="s">
        <v>4551</v>
      </c>
    </row>
    <row r="6941" spans="1:4">
      <c r="A6941" t="s">
        <v>84</v>
      </c>
      <c r="B6941" t="s">
        <v>2770</v>
      </c>
      <c r="C6941" t="s">
        <v>2770</v>
      </c>
      <c r="D6941" t="s">
        <v>4551</v>
      </c>
    </row>
    <row r="6942" spans="1:4">
      <c r="A6942" t="s">
        <v>53</v>
      </c>
      <c r="B6942" t="s">
        <v>2770</v>
      </c>
      <c r="C6942" t="s">
        <v>2770</v>
      </c>
      <c r="D6942" t="s">
        <v>4574</v>
      </c>
    </row>
    <row r="6943" spans="1:4">
      <c r="A6943" t="s">
        <v>59</v>
      </c>
      <c r="B6943" t="s">
        <v>2770</v>
      </c>
      <c r="C6943" t="s">
        <v>2770</v>
      </c>
      <c r="D6943" t="s">
        <v>4551</v>
      </c>
    </row>
    <row r="6944" spans="1:4">
      <c r="A6944" t="s">
        <v>3555</v>
      </c>
      <c r="B6944" t="s">
        <v>2770</v>
      </c>
      <c r="C6944" t="s">
        <v>2770</v>
      </c>
      <c r="D6944" t="s">
        <v>4518</v>
      </c>
    </row>
    <row r="6945" spans="1:4">
      <c r="A6945" t="s">
        <v>56</v>
      </c>
      <c r="B6945" t="s">
        <v>2770</v>
      </c>
      <c r="C6945" t="s">
        <v>2770</v>
      </c>
      <c r="D6945" t="s">
        <v>4551</v>
      </c>
    </row>
    <row r="6946" spans="1:4">
      <c r="A6946" t="s">
        <v>600</v>
      </c>
      <c r="B6946" t="s">
        <v>2770</v>
      </c>
      <c r="C6946" t="s">
        <v>2770</v>
      </c>
      <c r="D6946" t="s">
        <v>4514</v>
      </c>
    </row>
    <row r="6947" spans="1:4">
      <c r="A6947" t="s">
        <v>62</v>
      </c>
      <c r="B6947" t="s">
        <v>2770</v>
      </c>
      <c r="C6947" t="s">
        <v>2770</v>
      </c>
      <c r="D6947" t="s">
        <v>4551</v>
      </c>
    </row>
    <row r="6948" spans="1:4">
      <c r="A6948" t="s">
        <v>74</v>
      </c>
      <c r="B6948" t="s">
        <v>2770</v>
      </c>
      <c r="C6948" t="s">
        <v>2770</v>
      </c>
      <c r="D6948" t="s">
        <v>4551</v>
      </c>
    </row>
    <row r="6949" spans="1:4">
      <c r="A6949" t="s">
        <v>11383</v>
      </c>
      <c r="B6949" t="s">
        <v>2770</v>
      </c>
      <c r="C6949" t="s">
        <v>2770</v>
      </c>
      <c r="D6949" t="s">
        <v>4518</v>
      </c>
    </row>
    <row r="6950" spans="1:4">
      <c r="A6950" t="s">
        <v>78</v>
      </c>
      <c r="B6950" t="s">
        <v>2770</v>
      </c>
      <c r="C6950" t="s">
        <v>2770</v>
      </c>
      <c r="D6950" t="s">
        <v>4551</v>
      </c>
    </row>
    <row r="6951" spans="1:4">
      <c r="A6951" t="s">
        <v>50</v>
      </c>
      <c r="B6951" t="s">
        <v>2770</v>
      </c>
      <c r="C6951" t="s">
        <v>2770</v>
      </c>
      <c r="D6951" t="s">
        <v>4574</v>
      </c>
    </row>
    <row r="6952" spans="1:4">
      <c r="A6952" t="s">
        <v>61</v>
      </c>
      <c r="B6952" t="s">
        <v>2770</v>
      </c>
      <c r="C6952" t="s">
        <v>2770</v>
      </c>
      <c r="D6952" t="s">
        <v>4551</v>
      </c>
    </row>
    <row r="6953" spans="1:4">
      <c r="A6953" t="s">
        <v>87</v>
      </c>
      <c r="B6953" t="s">
        <v>2770</v>
      </c>
      <c r="C6953" t="s">
        <v>2770</v>
      </c>
      <c r="D6953" t="s">
        <v>4574</v>
      </c>
    </row>
    <row r="6954" spans="1:4">
      <c r="A6954" t="s">
        <v>1662</v>
      </c>
      <c r="B6954" t="s">
        <v>2770</v>
      </c>
      <c r="C6954" t="s">
        <v>2770</v>
      </c>
      <c r="D6954" t="s">
        <v>4574</v>
      </c>
    </row>
    <row r="6955" spans="1:4">
      <c r="A6955" t="s">
        <v>599</v>
      </c>
      <c r="B6955" t="s">
        <v>2770</v>
      </c>
      <c r="C6955" t="s">
        <v>2770</v>
      </c>
      <c r="D6955" t="s">
        <v>4518</v>
      </c>
    </row>
    <row r="6956" spans="1:4">
      <c r="A6956" t="s">
        <v>766</v>
      </c>
      <c r="B6956" t="s">
        <v>2770</v>
      </c>
      <c r="C6956" t="s">
        <v>2770</v>
      </c>
      <c r="D6956" t="s">
        <v>4551</v>
      </c>
    </row>
    <row r="6957" spans="1:4">
      <c r="A6957" t="s">
        <v>3542</v>
      </c>
      <c r="B6957" t="s">
        <v>2770</v>
      </c>
      <c r="C6957" t="s">
        <v>2770</v>
      </c>
      <c r="D6957" t="s">
        <v>4518</v>
      </c>
    </row>
    <row r="6958" spans="1:4">
      <c r="A6958" t="s">
        <v>57</v>
      </c>
      <c r="B6958" t="s">
        <v>2770</v>
      </c>
      <c r="C6958" t="s">
        <v>2770</v>
      </c>
      <c r="D6958" t="s">
        <v>4551</v>
      </c>
    </row>
    <row r="6959" spans="1:4">
      <c r="A6959" t="s">
        <v>55</v>
      </c>
      <c r="B6959" t="s">
        <v>2770</v>
      </c>
      <c r="C6959" t="s">
        <v>2770</v>
      </c>
      <c r="D6959" t="s">
        <v>4551</v>
      </c>
    </row>
    <row r="6960" spans="1:4">
      <c r="A6960" t="s">
        <v>88</v>
      </c>
      <c r="B6960" t="s">
        <v>2770</v>
      </c>
      <c r="C6960" t="s">
        <v>2770</v>
      </c>
      <c r="D6960" t="s">
        <v>4551</v>
      </c>
    </row>
    <row r="6961" spans="1:4">
      <c r="A6961" t="s">
        <v>79</v>
      </c>
      <c r="B6961" t="s">
        <v>2770</v>
      </c>
      <c r="C6961" t="s">
        <v>2770</v>
      </c>
      <c r="D6961" t="s">
        <v>4574</v>
      </c>
    </row>
    <row r="6962" spans="1:4">
      <c r="A6962" t="s">
        <v>49</v>
      </c>
      <c r="B6962" t="s">
        <v>2770</v>
      </c>
      <c r="C6962" t="s">
        <v>2770</v>
      </c>
      <c r="D6962" t="s">
        <v>4574</v>
      </c>
    </row>
    <row r="6963" spans="1:4">
      <c r="A6963" t="s">
        <v>80</v>
      </c>
      <c r="B6963" t="s">
        <v>2770</v>
      </c>
      <c r="C6963" t="s">
        <v>2770</v>
      </c>
      <c r="D6963" t="s">
        <v>4551</v>
      </c>
    </row>
    <row r="6964" spans="1:4">
      <c r="A6964" t="s">
        <v>81</v>
      </c>
      <c r="B6964" t="s">
        <v>2770</v>
      </c>
      <c r="C6964" t="s">
        <v>2770</v>
      </c>
      <c r="D6964" t="s">
        <v>4574</v>
      </c>
    </row>
    <row r="6965" spans="1:4">
      <c r="A6965" t="s">
        <v>11384</v>
      </c>
      <c r="B6965" t="s">
        <v>2770</v>
      </c>
      <c r="C6965" t="s">
        <v>2770</v>
      </c>
      <c r="D6965" t="s">
        <v>4518</v>
      </c>
    </row>
    <row r="6966" spans="1:4">
      <c r="A6966" t="s">
        <v>3558</v>
      </c>
      <c r="B6966" t="s">
        <v>2770</v>
      </c>
      <c r="C6966" t="s">
        <v>2770</v>
      </c>
      <c r="D6966" t="s">
        <v>4518</v>
      </c>
    </row>
    <row r="6967" spans="1:4">
      <c r="A6967" t="s">
        <v>19</v>
      </c>
      <c r="B6967" t="s">
        <v>2770</v>
      </c>
      <c r="C6967" t="s">
        <v>2770</v>
      </c>
      <c r="D6967" t="s">
        <v>4514</v>
      </c>
    </row>
    <row r="6968" spans="1:4">
      <c r="A6968" t="s">
        <v>48</v>
      </c>
      <c r="B6968" t="s">
        <v>2770</v>
      </c>
      <c r="C6968" t="s">
        <v>2770</v>
      </c>
      <c r="D6968" t="s">
        <v>4574</v>
      </c>
    </row>
    <row r="6969" spans="1:4">
      <c r="A6969" t="s">
        <v>68</v>
      </c>
      <c r="B6969" t="s">
        <v>2770</v>
      </c>
      <c r="C6969" t="s">
        <v>2770</v>
      </c>
      <c r="D6969" t="s">
        <v>4551</v>
      </c>
    </row>
    <row r="6970" spans="1:4">
      <c r="A6970" t="s">
        <v>3444</v>
      </c>
      <c r="B6970" t="s">
        <v>2770</v>
      </c>
      <c r="C6970" t="s">
        <v>2770</v>
      </c>
      <c r="D6970" t="s">
        <v>4551</v>
      </c>
    </row>
    <row r="6971" spans="1:4">
      <c r="A6971" t="s">
        <v>86</v>
      </c>
      <c r="B6971" t="s">
        <v>2770</v>
      </c>
      <c r="C6971" t="s">
        <v>2770</v>
      </c>
      <c r="D6971" t="s">
        <v>4551</v>
      </c>
    </row>
    <row r="6972" spans="1:4">
      <c r="A6972" t="s">
        <v>85</v>
      </c>
      <c r="B6972" t="s">
        <v>2770</v>
      </c>
      <c r="C6972" t="s">
        <v>2770</v>
      </c>
      <c r="D6972" t="s">
        <v>4574</v>
      </c>
    </row>
    <row r="6973" spans="1:4">
      <c r="A6973" t="s">
        <v>82</v>
      </c>
      <c r="B6973" t="s">
        <v>2770</v>
      </c>
      <c r="C6973" t="s">
        <v>2770</v>
      </c>
      <c r="D6973" t="s">
        <v>4551</v>
      </c>
    </row>
    <row r="6974" spans="1:4">
      <c r="A6974" t="s">
        <v>92</v>
      </c>
      <c r="B6974" t="s">
        <v>2770</v>
      </c>
      <c r="C6974" t="s">
        <v>2770</v>
      </c>
      <c r="D6974" t="s">
        <v>4770</v>
      </c>
    </row>
    <row r="6975" spans="1:4">
      <c r="A6975" t="s">
        <v>3552</v>
      </c>
      <c r="B6975" t="s">
        <v>2770</v>
      </c>
      <c r="C6975" t="s">
        <v>2770</v>
      </c>
      <c r="D6975" t="s">
        <v>4518</v>
      </c>
    </row>
    <row r="6976" spans="1:4">
      <c r="A6976" t="s">
        <v>69</v>
      </c>
      <c r="B6976" t="s">
        <v>2770</v>
      </c>
      <c r="C6976" t="s">
        <v>2770</v>
      </c>
      <c r="D6976" t="s">
        <v>4574</v>
      </c>
    </row>
    <row r="6977" spans="1:4">
      <c r="A6977" t="s">
        <v>67</v>
      </c>
      <c r="B6977" t="s">
        <v>2770</v>
      </c>
      <c r="C6977" t="s">
        <v>2770</v>
      </c>
      <c r="D6977" t="s">
        <v>4574</v>
      </c>
    </row>
    <row r="6978" spans="1:4">
      <c r="A6978" t="s">
        <v>3437</v>
      </c>
      <c r="B6978" t="s">
        <v>2770</v>
      </c>
      <c r="C6978" t="s">
        <v>2770</v>
      </c>
      <c r="D6978" t="s">
        <v>4551</v>
      </c>
    </row>
    <row r="6979" spans="1:4">
      <c r="A6979" t="s">
        <v>71</v>
      </c>
      <c r="B6979" t="s">
        <v>2770</v>
      </c>
      <c r="C6979" t="s">
        <v>2770</v>
      </c>
      <c r="D6979" t="s">
        <v>4574</v>
      </c>
    </row>
    <row r="6980" spans="1:4">
      <c r="A6980" t="s">
        <v>75</v>
      </c>
      <c r="B6980" t="s">
        <v>2770</v>
      </c>
      <c r="C6980" t="s">
        <v>2770</v>
      </c>
      <c r="D6980" t="s">
        <v>4574</v>
      </c>
    </row>
    <row r="6981" spans="1:4">
      <c r="A6981" t="s">
        <v>3511</v>
      </c>
      <c r="B6981" t="s">
        <v>2770</v>
      </c>
      <c r="C6981" t="s">
        <v>2770</v>
      </c>
      <c r="D6981" t="s">
        <v>4770</v>
      </c>
    </row>
    <row r="6982" spans="1:4">
      <c r="A6982" t="s">
        <v>51</v>
      </c>
      <c r="B6982" t="s">
        <v>2770</v>
      </c>
      <c r="C6982" t="s">
        <v>2770</v>
      </c>
      <c r="D6982" t="s">
        <v>4574</v>
      </c>
    </row>
    <row r="6983" spans="1:4">
      <c r="A6983" t="s">
        <v>601</v>
      </c>
      <c r="B6983" t="s">
        <v>2770</v>
      </c>
      <c r="C6983" t="s">
        <v>2770</v>
      </c>
      <c r="D6983" t="s">
        <v>4514</v>
      </c>
    </row>
    <row r="6984" spans="1:4">
      <c r="A6984" t="s">
        <v>1405</v>
      </c>
      <c r="B6984" t="s">
        <v>2770</v>
      </c>
      <c r="C6984" t="s">
        <v>2770</v>
      </c>
      <c r="D6984" t="s">
        <v>4574</v>
      </c>
    </row>
    <row r="6985" spans="1:4">
      <c r="A6985" t="s">
        <v>731</v>
      </c>
      <c r="B6985" t="s">
        <v>2770</v>
      </c>
      <c r="C6985" t="s">
        <v>2770</v>
      </c>
      <c r="D6985" t="s">
        <v>4574</v>
      </c>
    </row>
    <row r="6986" spans="1:4">
      <c r="A6986" t="s">
        <v>768</v>
      </c>
      <c r="B6986" t="s">
        <v>2770</v>
      </c>
      <c r="C6986" t="s">
        <v>2770</v>
      </c>
      <c r="D6986" t="s">
        <v>4574</v>
      </c>
    </row>
    <row r="6987" spans="1:4">
      <c r="A6987" t="s">
        <v>671</v>
      </c>
      <c r="B6987" t="s">
        <v>2770</v>
      </c>
      <c r="C6987" t="s">
        <v>2770</v>
      </c>
      <c r="D6987" t="s">
        <v>4551</v>
      </c>
    </row>
    <row r="6988" spans="1:4">
      <c r="A6988" t="s">
        <v>94</v>
      </c>
      <c r="B6988" t="s">
        <v>2770</v>
      </c>
      <c r="C6988" t="s">
        <v>2770</v>
      </c>
      <c r="D6988" t="s">
        <v>4551</v>
      </c>
    </row>
    <row r="6989" spans="1:4">
      <c r="A6989" t="s">
        <v>243</v>
      </c>
      <c r="B6989" t="s">
        <v>2770</v>
      </c>
      <c r="C6989" t="s">
        <v>2770</v>
      </c>
      <c r="D6989" t="s">
        <v>4551</v>
      </c>
    </row>
    <row r="6990" spans="1:4">
      <c r="A6990" t="s">
        <v>241</v>
      </c>
      <c r="B6990" t="s">
        <v>2770</v>
      </c>
      <c r="C6990" t="s">
        <v>2770</v>
      </c>
      <c r="D6990" t="s">
        <v>4551</v>
      </c>
    </row>
    <row r="6991" spans="1:4">
      <c r="A6991" t="s">
        <v>710</v>
      </c>
      <c r="B6991" t="s">
        <v>2770</v>
      </c>
      <c r="C6991" t="s">
        <v>2770</v>
      </c>
      <c r="D6991" t="s">
        <v>4770</v>
      </c>
    </row>
    <row r="6992" spans="1:4">
      <c r="A6992" t="s">
        <v>717</v>
      </c>
      <c r="B6992" t="s">
        <v>2770</v>
      </c>
      <c r="C6992" t="s">
        <v>2770</v>
      </c>
      <c r="D6992" t="s">
        <v>4551</v>
      </c>
    </row>
    <row r="6993" spans="1:4">
      <c r="A6993" t="s">
        <v>110</v>
      </c>
      <c r="B6993" t="s">
        <v>2770</v>
      </c>
      <c r="C6993" t="s">
        <v>2770</v>
      </c>
      <c r="D6993" t="s">
        <v>4551</v>
      </c>
    </row>
    <row r="6994" spans="1:4">
      <c r="A6994" t="s">
        <v>111</v>
      </c>
      <c r="B6994" t="s">
        <v>2770</v>
      </c>
      <c r="C6994" t="s">
        <v>2770</v>
      </c>
      <c r="D6994" t="s">
        <v>4574</v>
      </c>
    </row>
    <row r="6995" spans="1:4">
      <c r="A6995" t="s">
        <v>1406</v>
      </c>
      <c r="B6995" t="s">
        <v>2770</v>
      </c>
      <c r="C6995" t="s">
        <v>2770</v>
      </c>
      <c r="D6995" t="s">
        <v>4551</v>
      </c>
    </row>
    <row r="6996" spans="1:4">
      <c r="A6996" t="s">
        <v>726</v>
      </c>
      <c r="B6996" t="s">
        <v>2770</v>
      </c>
      <c r="C6996" t="s">
        <v>2770</v>
      </c>
      <c r="D6996" t="s">
        <v>4551</v>
      </c>
    </row>
    <row r="6997" spans="1:4">
      <c r="A6997" t="s">
        <v>747</v>
      </c>
      <c r="B6997" t="s">
        <v>2770</v>
      </c>
      <c r="C6997" t="s">
        <v>2770</v>
      </c>
      <c r="D6997" t="s">
        <v>4574</v>
      </c>
    </row>
    <row r="6998" spans="1:4">
      <c r="A6998" t="s">
        <v>198</v>
      </c>
      <c r="B6998" t="s">
        <v>2770</v>
      </c>
      <c r="C6998" t="s">
        <v>2770</v>
      </c>
      <c r="D6998" t="s">
        <v>4551</v>
      </c>
    </row>
    <row r="6999" spans="1:4">
      <c r="A6999" t="s">
        <v>216</v>
      </c>
      <c r="B6999" t="s">
        <v>2770</v>
      </c>
      <c r="C6999" t="s">
        <v>2770</v>
      </c>
      <c r="D6999" t="s">
        <v>4551</v>
      </c>
    </row>
    <row r="7000" spans="1:4">
      <c r="A7000" t="s">
        <v>249</v>
      </c>
      <c r="B7000" t="s">
        <v>2770</v>
      </c>
      <c r="C7000" t="s">
        <v>2770</v>
      </c>
      <c r="D7000" t="s">
        <v>4551</v>
      </c>
    </row>
    <row r="7001" spans="1:4">
      <c r="A7001" t="s">
        <v>122</v>
      </c>
      <c r="B7001" t="s">
        <v>2770</v>
      </c>
      <c r="C7001" t="s">
        <v>2770</v>
      </c>
      <c r="D7001" t="s">
        <v>4551</v>
      </c>
    </row>
    <row r="7002" spans="1:4">
      <c r="A7002" t="s">
        <v>97</v>
      </c>
      <c r="B7002" t="s">
        <v>2770</v>
      </c>
      <c r="C7002" t="s">
        <v>2770</v>
      </c>
      <c r="D7002" t="s">
        <v>4551</v>
      </c>
    </row>
    <row r="7003" spans="1:4">
      <c r="A7003" t="s">
        <v>209</v>
      </c>
      <c r="B7003" t="s">
        <v>2770</v>
      </c>
      <c r="C7003" t="s">
        <v>2770</v>
      </c>
      <c r="D7003" t="s">
        <v>4574</v>
      </c>
    </row>
    <row r="7004" spans="1:4">
      <c r="A7004" t="s">
        <v>196</v>
      </c>
      <c r="B7004" t="s">
        <v>2770</v>
      </c>
      <c r="C7004" t="s">
        <v>2770</v>
      </c>
      <c r="D7004" t="s">
        <v>4551</v>
      </c>
    </row>
    <row r="7005" spans="1:4">
      <c r="A7005" t="s">
        <v>221</v>
      </c>
      <c r="B7005" t="s">
        <v>2770</v>
      </c>
      <c r="C7005" t="s">
        <v>2770</v>
      </c>
      <c r="D7005" t="s">
        <v>4574</v>
      </c>
    </row>
    <row r="7006" spans="1:4">
      <c r="A7006" t="s">
        <v>648</v>
      </c>
      <c r="B7006" t="s">
        <v>2770</v>
      </c>
      <c r="C7006" t="s">
        <v>2770</v>
      </c>
      <c r="D7006" t="s">
        <v>4551</v>
      </c>
    </row>
    <row r="7007" spans="1:4">
      <c r="A7007" t="s">
        <v>201</v>
      </c>
      <c r="B7007" t="s">
        <v>2770</v>
      </c>
      <c r="C7007" t="s">
        <v>2770</v>
      </c>
      <c r="D7007" t="s">
        <v>4574</v>
      </c>
    </row>
    <row r="7008" spans="1:4">
      <c r="A7008" t="s">
        <v>227</v>
      </c>
      <c r="B7008" t="s">
        <v>2770</v>
      </c>
      <c r="C7008" t="s">
        <v>2770</v>
      </c>
      <c r="D7008" t="s">
        <v>4574</v>
      </c>
    </row>
    <row r="7009" spans="1:4">
      <c r="A7009" t="s">
        <v>229</v>
      </c>
      <c r="B7009" t="s">
        <v>2770</v>
      </c>
      <c r="C7009" t="s">
        <v>2770</v>
      </c>
      <c r="D7009" t="s">
        <v>4574</v>
      </c>
    </row>
    <row r="7010" spans="1:4">
      <c r="A7010" t="s">
        <v>252</v>
      </c>
      <c r="B7010" t="s">
        <v>2770</v>
      </c>
      <c r="C7010" t="s">
        <v>2770</v>
      </c>
      <c r="D7010" t="s">
        <v>4574</v>
      </c>
    </row>
    <row r="7011" spans="1:4">
      <c r="A7011" t="s">
        <v>716</v>
      </c>
      <c r="B7011" t="s">
        <v>2770</v>
      </c>
      <c r="C7011" t="s">
        <v>2770</v>
      </c>
      <c r="D7011" t="s">
        <v>4574</v>
      </c>
    </row>
    <row r="7012" spans="1:4">
      <c r="A7012" t="s">
        <v>734</v>
      </c>
      <c r="B7012" t="s">
        <v>2770</v>
      </c>
      <c r="C7012" t="s">
        <v>2770</v>
      </c>
      <c r="D7012" t="s">
        <v>4551</v>
      </c>
    </row>
    <row r="7013" spans="1:4">
      <c r="A7013" t="s">
        <v>199</v>
      </c>
      <c r="B7013" t="s">
        <v>2770</v>
      </c>
      <c r="C7013" t="s">
        <v>2770</v>
      </c>
      <c r="D7013" t="s">
        <v>4574</v>
      </c>
    </row>
    <row r="7014" spans="1:4">
      <c r="A7014" t="s">
        <v>202</v>
      </c>
      <c r="B7014" t="s">
        <v>2770</v>
      </c>
      <c r="C7014" t="s">
        <v>2770</v>
      </c>
      <c r="D7014" t="s">
        <v>4551</v>
      </c>
    </row>
    <row r="7015" spans="1:4">
      <c r="A7015" t="s">
        <v>222</v>
      </c>
      <c r="B7015" t="s">
        <v>2770</v>
      </c>
      <c r="C7015" t="s">
        <v>2770</v>
      </c>
      <c r="D7015" t="s">
        <v>4551</v>
      </c>
    </row>
    <row r="7016" spans="1:4">
      <c r="A7016" t="s">
        <v>224</v>
      </c>
      <c r="B7016" t="s">
        <v>2770</v>
      </c>
      <c r="C7016" t="s">
        <v>2770</v>
      </c>
      <c r="D7016" t="s">
        <v>4551</v>
      </c>
    </row>
    <row r="7017" spans="1:4">
      <c r="A7017" t="s">
        <v>105</v>
      </c>
      <c r="B7017" t="s">
        <v>2770</v>
      </c>
      <c r="C7017" t="s">
        <v>2770</v>
      </c>
      <c r="D7017" t="s">
        <v>4574</v>
      </c>
    </row>
    <row r="7018" spans="1:4">
      <c r="A7018" t="s">
        <v>667</v>
      </c>
      <c r="B7018" t="s">
        <v>2770</v>
      </c>
      <c r="C7018" t="s">
        <v>2770</v>
      </c>
      <c r="D7018" t="s">
        <v>4574</v>
      </c>
    </row>
    <row r="7019" spans="1:4">
      <c r="A7019" t="s">
        <v>231</v>
      </c>
      <c r="B7019" t="s">
        <v>2770</v>
      </c>
      <c r="C7019" t="s">
        <v>2770</v>
      </c>
      <c r="D7019" t="s">
        <v>4574</v>
      </c>
    </row>
    <row r="7020" spans="1:4">
      <c r="A7020" t="s">
        <v>234</v>
      </c>
      <c r="B7020" t="s">
        <v>2770</v>
      </c>
      <c r="C7020" t="s">
        <v>2770</v>
      </c>
      <c r="D7020" t="s">
        <v>4551</v>
      </c>
    </row>
    <row r="7021" spans="1:4">
      <c r="A7021" t="s">
        <v>106</v>
      </c>
      <c r="B7021" t="s">
        <v>2770</v>
      </c>
      <c r="C7021" t="s">
        <v>2770</v>
      </c>
      <c r="D7021" t="s">
        <v>4551</v>
      </c>
    </row>
    <row r="7022" spans="1:4">
      <c r="A7022" t="s">
        <v>119</v>
      </c>
      <c r="B7022" t="s">
        <v>2770</v>
      </c>
      <c r="C7022" t="s">
        <v>2770</v>
      </c>
      <c r="D7022" t="s">
        <v>4574</v>
      </c>
    </row>
    <row r="7023" spans="1:4">
      <c r="A7023" t="s">
        <v>116</v>
      </c>
      <c r="B7023" t="s">
        <v>2770</v>
      </c>
      <c r="C7023" t="s">
        <v>2770</v>
      </c>
      <c r="D7023" t="s">
        <v>4551</v>
      </c>
    </row>
    <row r="7024" spans="1:4">
      <c r="A7024" t="s">
        <v>745</v>
      </c>
      <c r="B7024" t="s">
        <v>2770</v>
      </c>
      <c r="C7024" t="s">
        <v>2770</v>
      </c>
      <c r="D7024" t="s">
        <v>4574</v>
      </c>
    </row>
    <row r="7025" spans="1:4">
      <c r="A7025" t="s">
        <v>248</v>
      </c>
      <c r="B7025" t="s">
        <v>2770</v>
      </c>
      <c r="C7025" t="s">
        <v>2770</v>
      </c>
      <c r="D7025" t="s">
        <v>4574</v>
      </c>
    </row>
    <row r="7026" spans="1:4">
      <c r="A7026" t="s">
        <v>108</v>
      </c>
      <c r="B7026" t="s">
        <v>2770</v>
      </c>
      <c r="C7026" t="s">
        <v>2770</v>
      </c>
      <c r="D7026" t="s">
        <v>4551</v>
      </c>
    </row>
    <row r="7027" spans="1:4">
      <c r="A7027" t="s">
        <v>722</v>
      </c>
      <c r="B7027" t="s">
        <v>2770</v>
      </c>
      <c r="C7027" t="s">
        <v>2770</v>
      </c>
      <c r="D7027" t="s">
        <v>4551</v>
      </c>
    </row>
    <row r="7028" spans="1:4">
      <c r="A7028" t="s">
        <v>737</v>
      </c>
      <c r="B7028" t="s">
        <v>2770</v>
      </c>
      <c r="C7028" t="s">
        <v>2770</v>
      </c>
      <c r="D7028" t="s">
        <v>4574</v>
      </c>
    </row>
    <row r="7029" spans="1:4">
      <c r="A7029" t="s">
        <v>128</v>
      </c>
      <c r="B7029" t="s">
        <v>2770</v>
      </c>
      <c r="C7029" t="s">
        <v>2770</v>
      </c>
      <c r="D7029" t="s">
        <v>4551</v>
      </c>
    </row>
    <row r="7030" spans="1:4">
      <c r="A7030" t="s">
        <v>601</v>
      </c>
      <c r="B7030" t="s">
        <v>2770</v>
      </c>
      <c r="C7030" t="s">
        <v>2770</v>
      </c>
      <c r="D7030" t="s">
        <v>4514</v>
      </c>
    </row>
    <row r="7031" spans="1:4">
      <c r="A7031" t="s">
        <v>96</v>
      </c>
      <c r="B7031" t="s">
        <v>2770</v>
      </c>
      <c r="C7031" t="s">
        <v>2770</v>
      </c>
      <c r="D7031" t="s">
        <v>4551</v>
      </c>
    </row>
    <row r="7032" spans="1:4">
      <c r="A7032" t="s">
        <v>223</v>
      </c>
      <c r="B7032" t="s">
        <v>2770</v>
      </c>
      <c r="C7032" t="s">
        <v>2770</v>
      </c>
      <c r="D7032" t="s">
        <v>4574</v>
      </c>
    </row>
    <row r="7033" spans="1:4">
      <c r="A7033" t="s">
        <v>203</v>
      </c>
      <c r="B7033" t="s">
        <v>2770</v>
      </c>
      <c r="C7033" t="s">
        <v>2770</v>
      </c>
      <c r="D7033" t="s">
        <v>4574</v>
      </c>
    </row>
    <row r="7034" spans="1:4">
      <c r="A7034" t="s">
        <v>120</v>
      </c>
      <c r="B7034" t="s">
        <v>2770</v>
      </c>
      <c r="C7034" t="s">
        <v>2770</v>
      </c>
      <c r="D7034" t="s">
        <v>4551</v>
      </c>
    </row>
    <row r="7035" spans="1:4">
      <c r="A7035" t="s">
        <v>742</v>
      </c>
      <c r="B7035" t="s">
        <v>2770</v>
      </c>
      <c r="C7035" t="s">
        <v>2770</v>
      </c>
      <c r="D7035" t="s">
        <v>4551</v>
      </c>
    </row>
    <row r="7036" spans="1:4">
      <c r="A7036" t="s">
        <v>8</v>
      </c>
      <c r="B7036" t="s">
        <v>2770</v>
      </c>
      <c r="C7036" t="s">
        <v>2770</v>
      </c>
      <c r="D7036" t="s">
        <v>4574</v>
      </c>
    </row>
    <row r="7037" spans="1:4">
      <c r="A7037" t="s">
        <v>226</v>
      </c>
      <c r="B7037" t="s">
        <v>2770</v>
      </c>
      <c r="C7037" t="s">
        <v>2770</v>
      </c>
      <c r="D7037" t="s">
        <v>4551</v>
      </c>
    </row>
    <row r="7038" spans="1:4">
      <c r="A7038" t="s">
        <v>228</v>
      </c>
      <c r="B7038" t="s">
        <v>2770</v>
      </c>
      <c r="C7038" t="s">
        <v>2770</v>
      </c>
      <c r="D7038" t="s">
        <v>4551</v>
      </c>
    </row>
    <row r="7039" spans="1:4">
      <c r="A7039" t="s">
        <v>245</v>
      </c>
      <c r="B7039" t="s">
        <v>2770</v>
      </c>
      <c r="C7039" t="s">
        <v>2770</v>
      </c>
      <c r="D7039" t="s">
        <v>4551</v>
      </c>
    </row>
    <row r="7040" spans="1:4">
      <c r="A7040" t="s">
        <v>708</v>
      </c>
      <c r="B7040" t="s">
        <v>2770</v>
      </c>
      <c r="C7040" t="s">
        <v>2770</v>
      </c>
      <c r="D7040" t="s">
        <v>4770</v>
      </c>
    </row>
    <row r="7041" spans="1:4">
      <c r="A7041" t="s">
        <v>102</v>
      </c>
      <c r="B7041" t="s">
        <v>2770</v>
      </c>
      <c r="C7041" t="s">
        <v>2770</v>
      </c>
      <c r="D7041" t="s">
        <v>4551</v>
      </c>
    </row>
    <row r="7042" spans="1:4">
      <c r="A7042" t="s">
        <v>124</v>
      </c>
      <c r="B7042" t="s">
        <v>2770</v>
      </c>
      <c r="C7042" t="s">
        <v>2770</v>
      </c>
      <c r="D7042" t="s">
        <v>4551</v>
      </c>
    </row>
    <row r="7043" spans="1:4">
      <c r="A7043" t="s">
        <v>117</v>
      </c>
      <c r="B7043" t="s">
        <v>2770</v>
      </c>
      <c r="C7043" t="s">
        <v>2770</v>
      </c>
      <c r="D7043" t="s">
        <v>4574</v>
      </c>
    </row>
    <row r="7044" spans="1:4">
      <c r="A7044" t="s">
        <v>126</v>
      </c>
      <c r="B7044" t="s">
        <v>2770</v>
      </c>
      <c r="C7044" t="s">
        <v>2770</v>
      </c>
      <c r="D7044" t="s">
        <v>4551</v>
      </c>
    </row>
    <row r="7045" spans="1:4">
      <c r="A7045" t="s">
        <v>1675</v>
      </c>
      <c r="B7045" t="s">
        <v>2770</v>
      </c>
      <c r="C7045" t="s">
        <v>2770</v>
      </c>
      <c r="D7045" t="s">
        <v>4574</v>
      </c>
    </row>
    <row r="7046" spans="1:4">
      <c r="A7046" t="s">
        <v>253</v>
      </c>
      <c r="B7046" t="s">
        <v>2770</v>
      </c>
      <c r="C7046" t="s">
        <v>2770</v>
      </c>
      <c r="D7046" t="s">
        <v>4551</v>
      </c>
    </row>
    <row r="7047" spans="1:4">
      <c r="A7047" t="s">
        <v>244</v>
      </c>
      <c r="B7047" t="s">
        <v>2770</v>
      </c>
      <c r="C7047" t="s">
        <v>2770</v>
      </c>
      <c r="D7047" t="s">
        <v>4574</v>
      </c>
    </row>
    <row r="7048" spans="1:4">
      <c r="A7048" t="s">
        <v>246</v>
      </c>
      <c r="B7048" t="s">
        <v>2770</v>
      </c>
      <c r="C7048" t="s">
        <v>2770</v>
      </c>
      <c r="D7048" t="s">
        <v>4574</v>
      </c>
    </row>
    <row r="7049" spans="1:4">
      <c r="A7049" t="s">
        <v>720</v>
      </c>
      <c r="B7049" t="s">
        <v>2770</v>
      </c>
      <c r="C7049" t="s">
        <v>2770</v>
      </c>
      <c r="D7049" t="s">
        <v>4522</v>
      </c>
    </row>
    <row r="7050" spans="1:4">
      <c r="A7050" t="s">
        <v>129</v>
      </c>
      <c r="B7050" t="s">
        <v>2770</v>
      </c>
      <c r="C7050" t="s">
        <v>2770</v>
      </c>
      <c r="D7050" t="s">
        <v>4574</v>
      </c>
    </row>
    <row r="7051" spans="1:4">
      <c r="A7051" t="s">
        <v>740</v>
      </c>
      <c r="B7051" t="s">
        <v>2770</v>
      </c>
      <c r="C7051" t="s">
        <v>2770</v>
      </c>
      <c r="D7051" t="s">
        <v>4551</v>
      </c>
    </row>
    <row r="7052" spans="1:4">
      <c r="A7052" t="s">
        <v>599</v>
      </c>
      <c r="B7052" t="s">
        <v>2770</v>
      </c>
      <c r="C7052" t="s">
        <v>2770</v>
      </c>
      <c r="D7052" t="s">
        <v>4518</v>
      </c>
    </row>
    <row r="7053" spans="1:4">
      <c r="A7053" t="s">
        <v>100</v>
      </c>
      <c r="B7053" t="s">
        <v>2770</v>
      </c>
      <c r="C7053" t="s">
        <v>2770</v>
      </c>
      <c r="D7053" t="s">
        <v>4574</v>
      </c>
    </row>
    <row r="7054" spans="1:4">
      <c r="A7054" t="s">
        <v>207</v>
      </c>
      <c r="B7054" t="s">
        <v>2770</v>
      </c>
      <c r="C7054" t="s">
        <v>2770</v>
      </c>
      <c r="D7054" t="s">
        <v>4574</v>
      </c>
    </row>
    <row r="7055" spans="1:4">
      <c r="A7055" t="s">
        <v>732</v>
      </c>
      <c r="B7055" t="s">
        <v>2770</v>
      </c>
      <c r="C7055" t="s">
        <v>2770</v>
      </c>
      <c r="D7055" t="s">
        <v>4551</v>
      </c>
    </row>
    <row r="7056" spans="1:4">
      <c r="A7056" t="s">
        <v>702</v>
      </c>
      <c r="B7056" t="s">
        <v>2770</v>
      </c>
      <c r="C7056" t="s">
        <v>2770</v>
      </c>
      <c r="D7056" t="s">
        <v>4770</v>
      </c>
    </row>
    <row r="7057" spans="1:4">
      <c r="A7057" t="s">
        <v>104</v>
      </c>
      <c r="B7057" t="s">
        <v>2770</v>
      </c>
      <c r="C7057" t="s">
        <v>2770</v>
      </c>
      <c r="D7057" t="s">
        <v>4551</v>
      </c>
    </row>
    <row r="7058" spans="1:4">
      <c r="A7058" t="s">
        <v>109</v>
      </c>
      <c r="B7058" t="s">
        <v>2770</v>
      </c>
      <c r="C7058" t="s">
        <v>2770</v>
      </c>
      <c r="D7058" t="s">
        <v>4574</v>
      </c>
    </row>
    <row r="7059" spans="1:4">
      <c r="A7059" t="s">
        <v>727</v>
      </c>
      <c r="B7059" t="s">
        <v>2770</v>
      </c>
      <c r="C7059" t="s">
        <v>2770</v>
      </c>
      <c r="D7059" t="s">
        <v>4574</v>
      </c>
    </row>
    <row r="7060" spans="1:4">
      <c r="A7060" t="s">
        <v>741</v>
      </c>
      <c r="B7060" t="s">
        <v>2770</v>
      </c>
      <c r="C7060" t="s">
        <v>2770</v>
      </c>
      <c r="D7060" t="s">
        <v>4574</v>
      </c>
    </row>
    <row r="7061" spans="1:4">
      <c r="A7061" t="s">
        <v>98</v>
      </c>
      <c r="B7061" t="s">
        <v>2770</v>
      </c>
      <c r="C7061" t="s">
        <v>2770</v>
      </c>
      <c r="D7061" t="s">
        <v>4551</v>
      </c>
    </row>
    <row r="7062" spans="1:4">
      <c r="A7062" t="s">
        <v>195</v>
      </c>
      <c r="B7062" t="s">
        <v>2770</v>
      </c>
      <c r="C7062" t="s">
        <v>2770</v>
      </c>
      <c r="D7062" t="s">
        <v>4574</v>
      </c>
    </row>
    <row r="7063" spans="1:4">
      <c r="A7063" t="s">
        <v>212</v>
      </c>
      <c r="B7063" t="s">
        <v>2770</v>
      </c>
      <c r="C7063" t="s">
        <v>2770</v>
      </c>
      <c r="D7063" t="s">
        <v>4551</v>
      </c>
    </row>
    <row r="7064" spans="1:4">
      <c r="A7064" t="s">
        <v>218</v>
      </c>
      <c r="B7064" t="s">
        <v>2770</v>
      </c>
      <c r="C7064" t="s">
        <v>2770</v>
      </c>
      <c r="D7064" t="s">
        <v>4551</v>
      </c>
    </row>
    <row r="7065" spans="1:4">
      <c r="A7065" t="s">
        <v>200</v>
      </c>
      <c r="B7065" t="s">
        <v>2770</v>
      </c>
      <c r="C7065" t="s">
        <v>2770</v>
      </c>
      <c r="D7065" t="s">
        <v>4551</v>
      </c>
    </row>
    <row r="7066" spans="1:4">
      <c r="A7066" t="s">
        <v>95</v>
      </c>
      <c r="B7066" t="s">
        <v>2770</v>
      </c>
      <c r="C7066" t="s">
        <v>2770</v>
      </c>
      <c r="D7066" t="s">
        <v>4551</v>
      </c>
    </row>
    <row r="7067" spans="1:4">
      <c r="A7067" t="s">
        <v>250</v>
      </c>
      <c r="B7067" t="s">
        <v>2770</v>
      </c>
      <c r="C7067" t="s">
        <v>2770</v>
      </c>
      <c r="D7067" t="s">
        <v>4574</v>
      </c>
    </row>
    <row r="7068" spans="1:4">
      <c r="A7068" t="s">
        <v>735</v>
      </c>
      <c r="B7068" t="s">
        <v>2770</v>
      </c>
      <c r="C7068" t="s">
        <v>2770</v>
      </c>
      <c r="D7068" t="s">
        <v>4574</v>
      </c>
    </row>
    <row r="7069" spans="1:4">
      <c r="A7069" t="s">
        <v>739</v>
      </c>
      <c r="B7069" t="s">
        <v>2770</v>
      </c>
      <c r="C7069" t="s">
        <v>2770</v>
      </c>
      <c r="D7069" t="s">
        <v>4574</v>
      </c>
    </row>
    <row r="7070" spans="1:4">
      <c r="A7070" t="s">
        <v>240</v>
      </c>
      <c r="B7070" t="s">
        <v>2770</v>
      </c>
      <c r="C7070" t="s">
        <v>2770</v>
      </c>
      <c r="D7070" t="s">
        <v>4574</v>
      </c>
    </row>
    <row r="7071" spans="1:4">
      <c r="A7071" t="s">
        <v>230</v>
      </c>
      <c r="B7071" t="s">
        <v>2770</v>
      </c>
      <c r="C7071" t="s">
        <v>2770</v>
      </c>
      <c r="D7071" t="s">
        <v>4551</v>
      </c>
    </row>
    <row r="7072" spans="1:4">
      <c r="A7072" t="s">
        <v>665</v>
      </c>
      <c r="B7072" t="s">
        <v>2770</v>
      </c>
      <c r="C7072" t="s">
        <v>2770</v>
      </c>
      <c r="D7072" t="s">
        <v>4551</v>
      </c>
    </row>
    <row r="7073" spans="1:4">
      <c r="A7073" t="s">
        <v>123</v>
      </c>
      <c r="B7073" t="s">
        <v>2770</v>
      </c>
      <c r="C7073" t="s">
        <v>2770</v>
      </c>
      <c r="D7073" t="s">
        <v>4574</v>
      </c>
    </row>
    <row r="7074" spans="1:4">
      <c r="A7074" t="s">
        <v>115</v>
      </c>
      <c r="B7074" t="s">
        <v>2770</v>
      </c>
      <c r="C7074" t="s">
        <v>2770</v>
      </c>
      <c r="D7074" t="s">
        <v>4574</v>
      </c>
    </row>
    <row r="7075" spans="1:4">
      <c r="A7075" t="s">
        <v>127</v>
      </c>
      <c r="B7075" t="s">
        <v>2770</v>
      </c>
      <c r="C7075" t="s">
        <v>2770</v>
      </c>
      <c r="D7075" t="s">
        <v>4574</v>
      </c>
    </row>
    <row r="7076" spans="1:4">
      <c r="A7076" t="s">
        <v>809</v>
      </c>
      <c r="B7076" t="s">
        <v>2770</v>
      </c>
      <c r="C7076" t="s">
        <v>2770</v>
      </c>
      <c r="D7076" t="s">
        <v>4551</v>
      </c>
    </row>
    <row r="7077" spans="1:4">
      <c r="A7077" t="s">
        <v>655</v>
      </c>
      <c r="B7077" t="s">
        <v>2770</v>
      </c>
      <c r="C7077" t="s">
        <v>2770</v>
      </c>
      <c r="D7077" t="s">
        <v>4770</v>
      </c>
    </row>
    <row r="7078" spans="1:4">
      <c r="A7078" t="s">
        <v>233</v>
      </c>
      <c r="B7078" t="s">
        <v>2770</v>
      </c>
      <c r="C7078" t="s">
        <v>2770</v>
      </c>
      <c r="D7078" t="s">
        <v>4574</v>
      </c>
    </row>
    <row r="7079" spans="1:4">
      <c r="A7079" t="s">
        <v>103</v>
      </c>
      <c r="B7079" t="s">
        <v>2770</v>
      </c>
      <c r="C7079" t="s">
        <v>2770</v>
      </c>
      <c r="D7079" t="s">
        <v>4574</v>
      </c>
    </row>
    <row r="7080" spans="1:4">
      <c r="A7080" t="s">
        <v>625</v>
      </c>
      <c r="B7080" t="s">
        <v>2770</v>
      </c>
      <c r="C7080" t="s">
        <v>2770</v>
      </c>
      <c r="D7080" t="s">
        <v>4551</v>
      </c>
    </row>
    <row r="7081" spans="1:4">
      <c r="A7081" t="s">
        <v>204</v>
      </c>
      <c r="B7081" t="s">
        <v>2770</v>
      </c>
      <c r="C7081" t="s">
        <v>2770</v>
      </c>
      <c r="D7081" t="s">
        <v>4551</v>
      </c>
    </row>
    <row r="7082" spans="1:4">
      <c r="A7082" t="s">
        <v>213</v>
      </c>
      <c r="B7082" t="s">
        <v>2770</v>
      </c>
      <c r="C7082" t="s">
        <v>2770</v>
      </c>
      <c r="D7082" t="s">
        <v>4574</v>
      </c>
    </row>
    <row r="7083" spans="1:4">
      <c r="A7083" t="s">
        <v>214</v>
      </c>
      <c r="B7083" t="s">
        <v>2770</v>
      </c>
      <c r="C7083" t="s">
        <v>2770</v>
      </c>
      <c r="D7083" t="s">
        <v>4551</v>
      </c>
    </row>
    <row r="7084" spans="1:4">
      <c r="A7084" t="s">
        <v>666</v>
      </c>
      <c r="B7084" t="s">
        <v>2770</v>
      </c>
      <c r="C7084" t="s">
        <v>2770</v>
      </c>
      <c r="D7084" t="s">
        <v>4574</v>
      </c>
    </row>
    <row r="7085" spans="1:4">
      <c r="A7085" t="s">
        <v>236</v>
      </c>
      <c r="B7085" t="s">
        <v>2770</v>
      </c>
      <c r="C7085" t="s">
        <v>2770</v>
      </c>
      <c r="D7085" t="s">
        <v>4551</v>
      </c>
    </row>
    <row r="7086" spans="1:4">
      <c r="A7086" t="s">
        <v>112</v>
      </c>
      <c r="B7086" t="s">
        <v>2770</v>
      </c>
      <c r="C7086" t="s">
        <v>2770</v>
      </c>
      <c r="D7086" t="s">
        <v>4551</v>
      </c>
    </row>
    <row r="7087" spans="1:4">
      <c r="A7087" t="s">
        <v>728</v>
      </c>
      <c r="B7087" t="s">
        <v>2770</v>
      </c>
      <c r="C7087" t="s">
        <v>2770</v>
      </c>
      <c r="D7087" t="s">
        <v>4551</v>
      </c>
    </row>
    <row r="7088" spans="1:4">
      <c r="A7088" t="s">
        <v>744</v>
      </c>
      <c r="B7088" t="s">
        <v>2770</v>
      </c>
      <c r="C7088" t="s">
        <v>2770</v>
      </c>
      <c r="D7088" t="s">
        <v>4551</v>
      </c>
    </row>
    <row r="7089" spans="1:4">
      <c r="A7089" t="s">
        <v>205</v>
      </c>
      <c r="B7089" t="s">
        <v>2770</v>
      </c>
      <c r="C7089" t="s">
        <v>2770</v>
      </c>
      <c r="D7089" t="s">
        <v>4574</v>
      </c>
    </row>
    <row r="7090" spans="1:4">
      <c r="A7090" t="s">
        <v>211</v>
      </c>
      <c r="B7090" t="s">
        <v>2770</v>
      </c>
      <c r="C7090" t="s">
        <v>2770</v>
      </c>
      <c r="D7090" t="s">
        <v>4574</v>
      </c>
    </row>
    <row r="7091" spans="1:4">
      <c r="A7091" t="s">
        <v>242</v>
      </c>
      <c r="B7091" t="s">
        <v>2770</v>
      </c>
      <c r="C7091" t="s">
        <v>2770</v>
      </c>
      <c r="D7091" t="s">
        <v>4574</v>
      </c>
    </row>
    <row r="7092" spans="1:4">
      <c r="A7092" t="s">
        <v>113</v>
      </c>
      <c r="B7092" t="s">
        <v>2770</v>
      </c>
      <c r="C7092" t="s">
        <v>2770</v>
      </c>
      <c r="D7092" t="s">
        <v>4574</v>
      </c>
    </row>
    <row r="7093" spans="1:4">
      <c r="A7093" t="s">
        <v>118</v>
      </c>
      <c r="B7093" t="s">
        <v>2770</v>
      </c>
      <c r="C7093" t="s">
        <v>2770</v>
      </c>
      <c r="D7093" t="s">
        <v>4551</v>
      </c>
    </row>
    <row r="7094" spans="1:4">
      <c r="A7094" t="s">
        <v>1357</v>
      </c>
      <c r="B7094" t="s">
        <v>2770</v>
      </c>
      <c r="C7094" t="s">
        <v>2770</v>
      </c>
      <c r="D7094" t="s">
        <v>4551</v>
      </c>
    </row>
    <row r="7095" spans="1:4">
      <c r="A7095" t="s">
        <v>247</v>
      </c>
      <c r="B7095" t="s">
        <v>2770</v>
      </c>
      <c r="C7095" t="s">
        <v>2770</v>
      </c>
      <c r="D7095" t="s">
        <v>4551</v>
      </c>
    </row>
    <row r="7096" spans="1:4">
      <c r="A7096" t="s">
        <v>725</v>
      </c>
      <c r="B7096" t="s">
        <v>2770</v>
      </c>
      <c r="C7096" t="s">
        <v>2770</v>
      </c>
      <c r="D7096" t="s">
        <v>4574</v>
      </c>
    </row>
    <row r="7097" spans="1:4">
      <c r="A7097" t="s">
        <v>738</v>
      </c>
      <c r="B7097" t="s">
        <v>2770</v>
      </c>
      <c r="C7097" t="s">
        <v>2770</v>
      </c>
      <c r="D7097" t="s">
        <v>4551</v>
      </c>
    </row>
    <row r="7098" spans="1:4">
      <c r="A7098" t="s">
        <v>746</v>
      </c>
      <c r="B7098" t="s">
        <v>2770</v>
      </c>
      <c r="C7098" t="s">
        <v>2770</v>
      </c>
      <c r="D7098" t="s">
        <v>4551</v>
      </c>
    </row>
    <row r="7099" spans="1:4">
      <c r="A7099" t="s">
        <v>220</v>
      </c>
      <c r="B7099" t="s">
        <v>2770</v>
      </c>
      <c r="C7099" t="s">
        <v>2770</v>
      </c>
      <c r="D7099" t="s">
        <v>4551</v>
      </c>
    </row>
    <row r="7100" spans="1:4">
      <c r="A7100" t="s">
        <v>703</v>
      </c>
      <c r="B7100" t="s">
        <v>2770</v>
      </c>
      <c r="C7100" t="s">
        <v>2770</v>
      </c>
      <c r="D7100" t="s">
        <v>4770</v>
      </c>
    </row>
    <row r="7101" spans="1:4">
      <c r="A7101" t="s">
        <v>239</v>
      </c>
      <c r="B7101" t="s">
        <v>2770</v>
      </c>
      <c r="C7101" t="s">
        <v>2770</v>
      </c>
      <c r="D7101" t="s">
        <v>4574</v>
      </c>
    </row>
    <row r="7102" spans="1:4">
      <c r="A7102" t="s">
        <v>656</v>
      </c>
      <c r="B7102" t="s">
        <v>2770</v>
      </c>
      <c r="C7102" t="s">
        <v>2770</v>
      </c>
      <c r="D7102" t="s">
        <v>4574</v>
      </c>
    </row>
    <row r="7103" spans="1:4">
      <c r="A7103" t="s">
        <v>206</v>
      </c>
      <c r="B7103" t="s">
        <v>2770</v>
      </c>
      <c r="C7103" t="s">
        <v>2770</v>
      </c>
      <c r="D7103" t="s">
        <v>4551</v>
      </c>
    </row>
    <row r="7104" spans="1:4">
      <c r="A7104" t="s">
        <v>197</v>
      </c>
      <c r="B7104" t="s">
        <v>2770</v>
      </c>
      <c r="C7104" t="s">
        <v>2770</v>
      </c>
      <c r="D7104" t="s">
        <v>4574</v>
      </c>
    </row>
    <row r="7105" spans="1:4">
      <c r="A7105" t="s">
        <v>99</v>
      </c>
      <c r="B7105" t="s">
        <v>2770</v>
      </c>
      <c r="C7105" t="s">
        <v>2770</v>
      </c>
      <c r="D7105" t="s">
        <v>4574</v>
      </c>
    </row>
    <row r="7106" spans="1:4">
      <c r="A7106" t="s">
        <v>225</v>
      </c>
      <c r="B7106" t="s">
        <v>2770</v>
      </c>
      <c r="C7106" t="s">
        <v>2770</v>
      </c>
      <c r="D7106" t="s">
        <v>4574</v>
      </c>
    </row>
    <row r="7107" spans="1:4">
      <c r="A7107" t="s">
        <v>254</v>
      </c>
      <c r="B7107" t="s">
        <v>2770</v>
      </c>
      <c r="C7107" t="s">
        <v>2770</v>
      </c>
      <c r="D7107" t="s">
        <v>4574</v>
      </c>
    </row>
    <row r="7108" spans="1:4">
      <c r="A7108" t="s">
        <v>237</v>
      </c>
      <c r="B7108" t="s">
        <v>2770</v>
      </c>
      <c r="C7108" t="s">
        <v>2770</v>
      </c>
      <c r="D7108" t="s">
        <v>4574</v>
      </c>
    </row>
    <row r="7109" spans="1:4">
      <c r="A7109" t="s">
        <v>251</v>
      </c>
      <c r="B7109" t="s">
        <v>2770</v>
      </c>
      <c r="C7109" t="s">
        <v>2770</v>
      </c>
      <c r="D7109" t="s">
        <v>4551</v>
      </c>
    </row>
    <row r="7110" spans="1:4">
      <c r="A7110" t="s">
        <v>719</v>
      </c>
      <c r="B7110" t="s">
        <v>2770</v>
      </c>
      <c r="C7110" t="s">
        <v>2770</v>
      </c>
      <c r="D7110" t="s">
        <v>4522</v>
      </c>
    </row>
    <row r="7111" spans="1:4">
      <c r="A7111" t="s">
        <v>724</v>
      </c>
      <c r="B7111" t="s">
        <v>2770</v>
      </c>
      <c r="C7111" t="s">
        <v>2770</v>
      </c>
      <c r="D7111" t="s">
        <v>4551</v>
      </c>
    </row>
    <row r="7112" spans="1:4">
      <c r="A7112" t="s">
        <v>125</v>
      </c>
      <c r="B7112" t="s">
        <v>2770</v>
      </c>
      <c r="C7112" t="s">
        <v>2770</v>
      </c>
      <c r="D7112" t="s">
        <v>4574</v>
      </c>
    </row>
    <row r="7113" spans="1:4">
      <c r="A7113" t="s">
        <v>626</v>
      </c>
      <c r="B7113" t="s">
        <v>2770</v>
      </c>
      <c r="C7113" t="s">
        <v>2770</v>
      </c>
      <c r="D7113" t="s">
        <v>4551</v>
      </c>
    </row>
    <row r="7114" spans="1:4">
      <c r="A7114" t="s">
        <v>132</v>
      </c>
      <c r="B7114" t="s">
        <v>2770</v>
      </c>
      <c r="C7114" t="s">
        <v>2770</v>
      </c>
      <c r="D7114" t="s">
        <v>4770</v>
      </c>
    </row>
    <row r="7115" spans="1:4">
      <c r="A7115" t="s">
        <v>194</v>
      </c>
      <c r="B7115" t="s">
        <v>2770</v>
      </c>
      <c r="C7115" t="s">
        <v>2770</v>
      </c>
      <c r="D7115" t="s">
        <v>4551</v>
      </c>
    </row>
    <row r="7116" spans="1:4">
      <c r="A7116" t="s">
        <v>210</v>
      </c>
      <c r="B7116" t="s">
        <v>2770</v>
      </c>
      <c r="C7116" t="s">
        <v>2770</v>
      </c>
      <c r="D7116" t="s">
        <v>4551</v>
      </c>
    </row>
    <row r="7117" spans="1:4">
      <c r="A7117" t="s">
        <v>217</v>
      </c>
      <c r="B7117" t="s">
        <v>2770</v>
      </c>
      <c r="C7117" t="s">
        <v>2770</v>
      </c>
      <c r="D7117" t="s">
        <v>4574</v>
      </c>
    </row>
    <row r="7118" spans="1:4">
      <c r="A7118" t="s">
        <v>131</v>
      </c>
      <c r="B7118" t="s">
        <v>2770</v>
      </c>
      <c r="C7118" t="s">
        <v>2770</v>
      </c>
      <c r="D7118" t="s">
        <v>4770</v>
      </c>
    </row>
    <row r="7119" spans="1:4">
      <c r="A7119" t="s">
        <v>208</v>
      </c>
      <c r="B7119" t="s">
        <v>2770</v>
      </c>
      <c r="C7119" t="s">
        <v>2770</v>
      </c>
      <c r="D7119" t="s">
        <v>4551</v>
      </c>
    </row>
    <row r="7120" spans="1:4">
      <c r="A7120" t="s">
        <v>255</v>
      </c>
      <c r="B7120" t="s">
        <v>2770</v>
      </c>
      <c r="C7120" t="s">
        <v>2770</v>
      </c>
      <c r="D7120" t="s">
        <v>4551</v>
      </c>
    </row>
    <row r="7121" spans="1:4">
      <c r="A7121" t="s">
        <v>232</v>
      </c>
      <c r="B7121" t="s">
        <v>2770</v>
      </c>
      <c r="C7121" t="s">
        <v>2770</v>
      </c>
      <c r="D7121" t="s">
        <v>4551</v>
      </c>
    </row>
    <row r="7122" spans="1:4">
      <c r="A7122" t="s">
        <v>711</v>
      </c>
      <c r="B7122" t="s">
        <v>2770</v>
      </c>
      <c r="C7122" t="s">
        <v>2770</v>
      </c>
      <c r="D7122" t="s">
        <v>4770</v>
      </c>
    </row>
    <row r="7123" spans="1:4">
      <c r="A7123" t="s">
        <v>121</v>
      </c>
      <c r="B7123" t="s">
        <v>2770</v>
      </c>
      <c r="C7123" t="s">
        <v>2770</v>
      </c>
      <c r="D7123" t="s">
        <v>4574</v>
      </c>
    </row>
    <row r="7124" spans="1:4">
      <c r="A7124" t="s">
        <v>733</v>
      </c>
      <c r="B7124" t="s">
        <v>2770</v>
      </c>
      <c r="C7124" t="s">
        <v>2770</v>
      </c>
      <c r="D7124" t="s">
        <v>4574</v>
      </c>
    </row>
    <row r="7125" spans="1:4">
      <c r="A7125" t="s">
        <v>721</v>
      </c>
      <c r="B7125" t="s">
        <v>2770</v>
      </c>
      <c r="C7125" t="s">
        <v>2770</v>
      </c>
      <c r="D7125" t="s">
        <v>4522</v>
      </c>
    </row>
    <row r="7126" spans="1:4">
      <c r="A7126" t="s">
        <v>729</v>
      </c>
      <c r="B7126" t="s">
        <v>2770</v>
      </c>
      <c r="C7126" t="s">
        <v>2770</v>
      </c>
      <c r="D7126" t="s">
        <v>4574</v>
      </c>
    </row>
    <row r="7127" spans="1:4">
      <c r="A7127" t="s">
        <v>256</v>
      </c>
      <c r="B7127" t="s">
        <v>2770</v>
      </c>
      <c r="C7127" t="s">
        <v>2770</v>
      </c>
      <c r="D7127" t="s">
        <v>4574</v>
      </c>
    </row>
    <row r="7128" spans="1:4">
      <c r="A7128" t="s">
        <v>107</v>
      </c>
      <c r="B7128" t="s">
        <v>2770</v>
      </c>
      <c r="C7128" t="s">
        <v>2770</v>
      </c>
      <c r="D7128" t="s">
        <v>4574</v>
      </c>
    </row>
    <row r="7129" spans="1:4">
      <c r="A7129" t="s">
        <v>730</v>
      </c>
      <c r="B7129" t="s">
        <v>2770</v>
      </c>
      <c r="C7129" t="s">
        <v>2770</v>
      </c>
      <c r="D7129" t="s">
        <v>4551</v>
      </c>
    </row>
    <row r="7130" spans="1:4">
      <c r="A7130" t="s">
        <v>130</v>
      </c>
      <c r="B7130" t="s">
        <v>2770</v>
      </c>
      <c r="C7130" t="s">
        <v>2770</v>
      </c>
      <c r="D7130" t="s">
        <v>4551</v>
      </c>
    </row>
    <row r="7131" spans="1:4">
      <c r="A7131" t="s">
        <v>743</v>
      </c>
      <c r="B7131" t="s">
        <v>2770</v>
      </c>
      <c r="C7131" t="s">
        <v>2770</v>
      </c>
      <c r="D7131" t="s">
        <v>4574</v>
      </c>
    </row>
    <row r="7132" spans="1:4">
      <c r="A7132" t="s">
        <v>219</v>
      </c>
      <c r="B7132" t="s">
        <v>2770</v>
      </c>
      <c r="C7132" t="s">
        <v>2770</v>
      </c>
      <c r="D7132" t="s">
        <v>4574</v>
      </c>
    </row>
    <row r="7133" spans="1:4">
      <c r="A7133" t="s">
        <v>215</v>
      </c>
      <c r="B7133" t="s">
        <v>2770</v>
      </c>
      <c r="C7133" t="s">
        <v>2770</v>
      </c>
      <c r="D7133" t="s">
        <v>4574</v>
      </c>
    </row>
    <row r="7134" spans="1:4">
      <c r="A7134" t="s">
        <v>672</v>
      </c>
      <c r="B7134" t="s">
        <v>2770</v>
      </c>
      <c r="C7134" t="s">
        <v>2770</v>
      </c>
      <c r="D7134" t="s">
        <v>4551</v>
      </c>
    </row>
    <row r="7135" spans="1:4">
      <c r="A7135" t="s">
        <v>700</v>
      </c>
      <c r="B7135" t="s">
        <v>2770</v>
      </c>
      <c r="C7135" t="s">
        <v>2770</v>
      </c>
      <c r="D7135" t="s">
        <v>4770</v>
      </c>
    </row>
    <row r="7136" spans="1:4">
      <c r="A7136" t="s">
        <v>238</v>
      </c>
      <c r="B7136" t="s">
        <v>2770</v>
      </c>
      <c r="C7136" t="s">
        <v>2770</v>
      </c>
      <c r="D7136" t="s">
        <v>4551</v>
      </c>
    </row>
    <row r="7137" spans="1:4">
      <c r="A7137" t="s">
        <v>235</v>
      </c>
      <c r="B7137" t="s">
        <v>2770</v>
      </c>
      <c r="C7137" t="s">
        <v>2770</v>
      </c>
      <c r="D7137" t="s">
        <v>4574</v>
      </c>
    </row>
    <row r="7138" spans="1:4">
      <c r="A7138" t="s">
        <v>715</v>
      </c>
      <c r="B7138" t="s">
        <v>2770</v>
      </c>
      <c r="C7138" t="s">
        <v>2770</v>
      </c>
      <c r="D7138" t="s">
        <v>4551</v>
      </c>
    </row>
    <row r="7139" spans="1:4">
      <c r="A7139" t="s">
        <v>718</v>
      </c>
      <c r="B7139" t="s">
        <v>2770</v>
      </c>
      <c r="C7139" t="s">
        <v>2770</v>
      </c>
      <c r="D7139" t="s">
        <v>4574</v>
      </c>
    </row>
    <row r="7140" spans="1:4">
      <c r="A7140" t="s">
        <v>114</v>
      </c>
      <c r="B7140" t="s">
        <v>2770</v>
      </c>
      <c r="C7140" t="s">
        <v>2770</v>
      </c>
      <c r="D7140" t="s">
        <v>4551</v>
      </c>
    </row>
    <row r="7141" spans="1:4">
      <c r="A7141" t="s">
        <v>101</v>
      </c>
      <c r="B7141" t="s">
        <v>2770</v>
      </c>
      <c r="C7141" t="s">
        <v>2770</v>
      </c>
      <c r="D7141" t="s">
        <v>4574</v>
      </c>
    </row>
    <row r="7142" spans="1:4">
      <c r="A7142" t="s">
        <v>723</v>
      </c>
      <c r="B7142" t="s">
        <v>2770</v>
      </c>
      <c r="C7142" t="s">
        <v>2770</v>
      </c>
      <c r="D7142" t="s">
        <v>4574</v>
      </c>
    </row>
    <row r="7143" spans="1:4">
      <c r="A7143" t="s">
        <v>736</v>
      </c>
      <c r="B7143" t="s">
        <v>2770</v>
      </c>
      <c r="C7143" t="s">
        <v>2770</v>
      </c>
      <c r="D7143" t="s">
        <v>4551</v>
      </c>
    </row>
    <row r="7144" spans="1:4">
      <c r="A7144" t="s">
        <v>1025</v>
      </c>
      <c r="B7144" t="s">
        <v>2770</v>
      </c>
      <c r="C7144" t="s">
        <v>2770</v>
      </c>
      <c r="D7144" t="s">
        <v>4551</v>
      </c>
    </row>
    <row r="7145" spans="1:4">
      <c r="A7145" t="s">
        <v>15</v>
      </c>
      <c r="B7145" t="s">
        <v>2770</v>
      </c>
      <c r="C7145" t="s">
        <v>2770</v>
      </c>
      <c r="D7145" t="s">
        <v>4574</v>
      </c>
    </row>
    <row r="7146" spans="1:4">
      <c r="A7146" t="s">
        <v>55</v>
      </c>
      <c r="B7146" t="s">
        <v>2770</v>
      </c>
      <c r="C7146" t="s">
        <v>2770</v>
      </c>
      <c r="D7146" t="s">
        <v>4551</v>
      </c>
    </row>
    <row r="7147" spans="1:4">
      <c r="A7147" t="s">
        <v>1417</v>
      </c>
      <c r="B7147" t="s">
        <v>2770</v>
      </c>
      <c r="C7147" t="s">
        <v>2770</v>
      </c>
      <c r="D7147" t="s">
        <v>4522</v>
      </c>
    </row>
    <row r="7148" spans="1:4">
      <c r="A7148" t="s">
        <v>1024</v>
      </c>
      <c r="B7148" t="s">
        <v>2770</v>
      </c>
      <c r="C7148" t="s">
        <v>2770</v>
      </c>
      <c r="D7148" t="s">
        <v>4551</v>
      </c>
    </row>
    <row r="7149" spans="1:4">
      <c r="A7149" t="s">
        <v>599</v>
      </c>
      <c r="B7149" t="s">
        <v>2770</v>
      </c>
      <c r="C7149" t="s">
        <v>2770</v>
      </c>
      <c r="D7149" t="s">
        <v>4518</v>
      </c>
    </row>
    <row r="7150" spans="1:4">
      <c r="A7150" t="s">
        <v>710</v>
      </c>
      <c r="B7150" t="s">
        <v>2770</v>
      </c>
      <c r="C7150" t="s">
        <v>2770</v>
      </c>
      <c r="D7150" t="s">
        <v>4770</v>
      </c>
    </row>
    <row r="7151" spans="1:4">
      <c r="A7151" t="s">
        <v>19</v>
      </c>
      <c r="B7151" t="s">
        <v>2770</v>
      </c>
      <c r="C7151" t="s">
        <v>2770</v>
      </c>
      <c r="D7151" t="s">
        <v>4514</v>
      </c>
    </row>
    <row r="7152" spans="1:4">
      <c r="A7152" t="s">
        <v>64</v>
      </c>
      <c r="B7152" t="s">
        <v>2770</v>
      </c>
      <c r="C7152" t="s">
        <v>2770</v>
      </c>
      <c r="D7152" t="s">
        <v>4574</v>
      </c>
    </row>
    <row r="7153" spans="1:4">
      <c r="A7153" t="s">
        <v>5845</v>
      </c>
      <c r="B7153" t="s">
        <v>2770</v>
      </c>
      <c r="C7153" t="s">
        <v>2770</v>
      </c>
      <c r="D7153" t="s">
        <v>4899</v>
      </c>
    </row>
    <row r="7154" spans="1:4">
      <c r="A7154" t="s">
        <v>1688</v>
      </c>
      <c r="B7154" t="s">
        <v>2770</v>
      </c>
      <c r="C7154" t="s">
        <v>2770</v>
      </c>
      <c r="D7154" t="s">
        <v>4518</v>
      </c>
    </row>
    <row r="7155" spans="1:4">
      <c r="A7155" t="s">
        <v>106</v>
      </c>
      <c r="B7155" t="s">
        <v>2770</v>
      </c>
      <c r="C7155" t="s">
        <v>2770</v>
      </c>
      <c r="D7155" t="s">
        <v>4551</v>
      </c>
    </row>
    <row r="7156" spans="1:4">
      <c r="A7156" t="s">
        <v>3539</v>
      </c>
      <c r="B7156" t="s">
        <v>2770</v>
      </c>
      <c r="C7156" t="s">
        <v>2770</v>
      </c>
      <c r="D7156" t="s">
        <v>4514</v>
      </c>
    </row>
    <row r="7157" spans="1:4">
      <c r="A7157" t="s">
        <v>5</v>
      </c>
      <c r="B7157" t="s">
        <v>2770</v>
      </c>
      <c r="C7157" t="s">
        <v>2770</v>
      </c>
      <c r="D7157" t="s">
        <v>4522</v>
      </c>
    </row>
    <row r="7158" spans="1:4">
      <c r="A7158" t="s">
        <v>4</v>
      </c>
      <c r="B7158" t="s">
        <v>2770</v>
      </c>
      <c r="C7158" t="s">
        <v>2770</v>
      </c>
      <c r="D7158" t="s">
        <v>4522</v>
      </c>
    </row>
    <row r="7159" spans="1:4">
      <c r="A7159" t="s">
        <v>1722</v>
      </c>
      <c r="B7159" t="s">
        <v>2770</v>
      </c>
      <c r="C7159" t="s">
        <v>2770</v>
      </c>
      <c r="D7159" t="s">
        <v>4574</v>
      </c>
    </row>
    <row r="7160" spans="1:4">
      <c r="A7160" t="s">
        <v>100</v>
      </c>
      <c r="B7160" t="s">
        <v>2770</v>
      </c>
      <c r="C7160" t="s">
        <v>2770</v>
      </c>
      <c r="D7160" t="s">
        <v>4574</v>
      </c>
    </row>
    <row r="7161" spans="1:4">
      <c r="A7161" t="s">
        <v>735</v>
      </c>
      <c r="B7161" t="s">
        <v>2770</v>
      </c>
      <c r="C7161" t="s">
        <v>2770</v>
      </c>
      <c r="D7161" t="s">
        <v>4574</v>
      </c>
    </row>
    <row r="7162" spans="1:4">
      <c r="A7162" t="s">
        <v>1021</v>
      </c>
      <c r="B7162" t="s">
        <v>2770</v>
      </c>
      <c r="C7162" t="s">
        <v>2770</v>
      </c>
      <c r="D7162" t="s">
        <v>4551</v>
      </c>
    </row>
    <row r="7163" spans="1:4">
      <c r="A7163" t="s">
        <v>1690</v>
      </c>
      <c r="B7163" t="s">
        <v>2770</v>
      </c>
      <c r="C7163" t="s">
        <v>2770</v>
      </c>
      <c r="D7163" t="s">
        <v>4543</v>
      </c>
    </row>
    <row r="7164" spans="1:4">
      <c r="A7164" t="s">
        <v>34</v>
      </c>
      <c r="B7164" t="s">
        <v>2770</v>
      </c>
      <c r="C7164" t="s">
        <v>2770</v>
      </c>
      <c r="D7164" t="s">
        <v>4921</v>
      </c>
    </row>
    <row r="7165" spans="1:4">
      <c r="A7165" t="s">
        <v>666</v>
      </c>
      <c r="B7165" t="s">
        <v>2770</v>
      </c>
      <c r="C7165" t="s">
        <v>2770</v>
      </c>
      <c r="D7165" t="s">
        <v>4574</v>
      </c>
    </row>
    <row r="7166" spans="1:4">
      <c r="A7166" t="s">
        <v>901</v>
      </c>
      <c r="B7166" t="s">
        <v>2770</v>
      </c>
      <c r="C7166" t="s">
        <v>2770</v>
      </c>
      <c r="D7166" t="s">
        <v>4574</v>
      </c>
    </row>
    <row r="7167" spans="1:4">
      <c r="A7167" t="s">
        <v>600</v>
      </c>
      <c r="B7167" t="s">
        <v>2770</v>
      </c>
      <c r="C7167" t="s">
        <v>2770</v>
      </c>
      <c r="D7167" t="s">
        <v>4514</v>
      </c>
    </row>
    <row r="7168" spans="1:4">
      <c r="A7168" t="s">
        <v>77</v>
      </c>
      <c r="B7168" t="s">
        <v>2770</v>
      </c>
      <c r="C7168" t="s">
        <v>2770</v>
      </c>
      <c r="D7168" t="s">
        <v>4574</v>
      </c>
    </row>
    <row r="7169" spans="1:4">
      <c r="A7169" t="s">
        <v>1014</v>
      </c>
      <c r="B7169" t="s">
        <v>2770</v>
      </c>
      <c r="C7169" t="s">
        <v>2770</v>
      </c>
      <c r="D7169" t="s">
        <v>4574</v>
      </c>
    </row>
    <row r="7170" spans="1:4">
      <c r="A7170" t="s">
        <v>1315</v>
      </c>
      <c r="B7170" t="s">
        <v>2770</v>
      </c>
      <c r="C7170" t="s">
        <v>2770</v>
      </c>
      <c r="D7170" t="s">
        <v>4574</v>
      </c>
    </row>
    <row r="7171" spans="1:4">
      <c r="A7171" t="s">
        <v>30</v>
      </c>
      <c r="B7171" t="s">
        <v>2770</v>
      </c>
      <c r="C7171" t="s">
        <v>2770</v>
      </c>
      <c r="D7171" t="s">
        <v>4574</v>
      </c>
    </row>
    <row r="7172" spans="1:4">
      <c r="A7172" t="s">
        <v>6107</v>
      </c>
      <c r="B7172" t="s">
        <v>2770</v>
      </c>
      <c r="C7172" t="s">
        <v>2770</v>
      </c>
      <c r="D7172" t="s">
        <v>4522</v>
      </c>
    </row>
    <row r="7173" spans="1:4">
      <c r="A7173" t="s">
        <v>117</v>
      </c>
      <c r="B7173" t="s">
        <v>2770</v>
      </c>
      <c r="C7173" t="s">
        <v>2770</v>
      </c>
      <c r="D7173" t="s">
        <v>4574</v>
      </c>
    </row>
    <row r="7174" spans="1:4">
      <c r="A7174" t="s">
        <v>67</v>
      </c>
      <c r="B7174" t="s">
        <v>2770</v>
      </c>
      <c r="C7174" t="s">
        <v>2770</v>
      </c>
      <c r="D7174" t="s">
        <v>4574</v>
      </c>
    </row>
    <row r="7175" spans="1:4">
      <c r="A7175" t="s">
        <v>1015</v>
      </c>
      <c r="B7175" t="s">
        <v>2770</v>
      </c>
      <c r="C7175" t="s">
        <v>2770</v>
      </c>
      <c r="D7175" t="s">
        <v>4574</v>
      </c>
    </row>
    <row r="7176" spans="1:4">
      <c r="A7176" t="s">
        <v>1109</v>
      </c>
      <c r="B7176" t="s">
        <v>2770</v>
      </c>
      <c r="C7176" t="s">
        <v>2770</v>
      </c>
      <c r="D7176" t="s">
        <v>4522</v>
      </c>
    </row>
    <row r="7177" spans="1:4">
      <c r="A7177" t="s">
        <v>248</v>
      </c>
      <c r="B7177" t="s">
        <v>2770</v>
      </c>
      <c r="C7177" t="s">
        <v>2770</v>
      </c>
      <c r="D7177" t="s">
        <v>4574</v>
      </c>
    </row>
    <row r="7178" spans="1:4">
      <c r="A7178" t="s">
        <v>53</v>
      </c>
      <c r="B7178" t="s">
        <v>2770</v>
      </c>
      <c r="C7178" t="s">
        <v>2770</v>
      </c>
      <c r="D7178" t="s">
        <v>4574</v>
      </c>
    </row>
    <row r="7179" spans="1:4">
      <c r="A7179" t="s">
        <v>1670</v>
      </c>
      <c r="B7179" t="s">
        <v>2770</v>
      </c>
      <c r="C7179" t="s">
        <v>2770</v>
      </c>
      <c r="D7179" t="s">
        <v>4899</v>
      </c>
    </row>
    <row r="7180" spans="1:4">
      <c r="A7180" t="s">
        <v>0</v>
      </c>
      <c r="B7180" t="s">
        <v>2770</v>
      </c>
      <c r="C7180" t="s">
        <v>2770</v>
      </c>
      <c r="D7180" t="s">
        <v>4574</v>
      </c>
    </row>
    <row r="7181" spans="1:4">
      <c r="A7181" t="s">
        <v>7840</v>
      </c>
      <c r="B7181" t="s">
        <v>2770</v>
      </c>
      <c r="C7181" t="s">
        <v>2770</v>
      </c>
      <c r="D7181" t="s">
        <v>4968</v>
      </c>
    </row>
    <row r="7182" spans="1:4">
      <c r="A7182" t="s">
        <v>810</v>
      </c>
      <c r="B7182" t="s">
        <v>2770</v>
      </c>
      <c r="C7182" t="s">
        <v>2770</v>
      </c>
      <c r="D7182" t="s">
        <v>4574</v>
      </c>
    </row>
    <row r="7183" spans="1:4">
      <c r="A7183" t="s">
        <v>1762</v>
      </c>
      <c r="B7183" t="s">
        <v>2770</v>
      </c>
      <c r="C7183" t="s">
        <v>2770</v>
      </c>
      <c r="D7183" t="s">
        <v>4770</v>
      </c>
    </row>
    <row r="7184" spans="1:4">
      <c r="A7184" t="s">
        <v>46</v>
      </c>
      <c r="B7184" t="s">
        <v>2770</v>
      </c>
      <c r="C7184" t="s">
        <v>2770</v>
      </c>
      <c r="D7184" t="s">
        <v>4551</v>
      </c>
    </row>
    <row r="7185" spans="1:4">
      <c r="A7185" t="s">
        <v>31</v>
      </c>
      <c r="B7185" t="s">
        <v>2770</v>
      </c>
      <c r="C7185" t="s">
        <v>2770</v>
      </c>
      <c r="D7185" t="s">
        <v>4574</v>
      </c>
    </row>
    <row r="7186" spans="1:4">
      <c r="A7186" t="s">
        <v>18</v>
      </c>
      <c r="B7186" t="s">
        <v>2770</v>
      </c>
      <c r="C7186" t="s">
        <v>2770</v>
      </c>
      <c r="D7186" t="s">
        <v>4574</v>
      </c>
    </row>
    <row r="7187" spans="1:4">
      <c r="A7187" t="s">
        <v>1145</v>
      </c>
      <c r="B7187" t="s">
        <v>2770</v>
      </c>
      <c r="C7187" t="s">
        <v>2770</v>
      </c>
      <c r="D7187" t="s">
        <v>4518</v>
      </c>
    </row>
    <row r="7188" spans="1:4">
      <c r="A7188" t="s">
        <v>1731</v>
      </c>
      <c r="B7188" t="s">
        <v>2770</v>
      </c>
      <c r="C7188" t="s">
        <v>2770</v>
      </c>
      <c r="D7188" t="s">
        <v>4574</v>
      </c>
    </row>
    <row r="7189" spans="1:4">
      <c r="A7189" t="s">
        <v>133</v>
      </c>
      <c r="B7189" t="s">
        <v>2770</v>
      </c>
      <c r="C7189" t="s">
        <v>2770</v>
      </c>
      <c r="D7189" t="s">
        <v>4574</v>
      </c>
    </row>
    <row r="7190" spans="1:4">
      <c r="A7190" t="s">
        <v>48</v>
      </c>
      <c r="B7190" t="s">
        <v>2770</v>
      </c>
      <c r="C7190" t="s">
        <v>2770</v>
      </c>
      <c r="D7190" t="s">
        <v>4574</v>
      </c>
    </row>
    <row r="7191" spans="1:4">
      <c r="A7191" t="s">
        <v>1027</v>
      </c>
      <c r="B7191" t="s">
        <v>2770</v>
      </c>
      <c r="C7191" t="s">
        <v>2770</v>
      </c>
      <c r="D7191" t="s">
        <v>4551</v>
      </c>
    </row>
    <row r="7192" spans="1:4">
      <c r="A7192" t="s">
        <v>1687</v>
      </c>
      <c r="B7192" t="s">
        <v>2770</v>
      </c>
      <c r="C7192" t="s">
        <v>2770</v>
      </c>
      <c r="D7192" t="s">
        <v>4921</v>
      </c>
    </row>
    <row r="7193" spans="1:4">
      <c r="A7193" t="s">
        <v>1689</v>
      </c>
      <c r="B7193" t="s">
        <v>2770</v>
      </c>
      <c r="C7193" t="s">
        <v>2770</v>
      </c>
      <c r="D7193" t="s">
        <v>4518</v>
      </c>
    </row>
    <row r="7194" spans="1:4">
      <c r="A7194" t="s">
        <v>601</v>
      </c>
      <c r="B7194" t="s">
        <v>2770</v>
      </c>
      <c r="C7194" t="s">
        <v>2770</v>
      </c>
      <c r="D7194" t="s">
        <v>4514</v>
      </c>
    </row>
    <row r="7195" spans="1:4">
      <c r="A7195" t="s">
        <v>161</v>
      </c>
      <c r="B7195" t="s">
        <v>2770</v>
      </c>
      <c r="C7195" t="s">
        <v>2770</v>
      </c>
      <c r="D7195" t="s">
        <v>4574</v>
      </c>
    </row>
    <row r="7196" spans="1:4">
      <c r="A7196" t="s">
        <v>1023</v>
      </c>
      <c r="B7196" t="s">
        <v>2770</v>
      </c>
      <c r="C7196" t="s">
        <v>2770</v>
      </c>
      <c r="D7196" t="s">
        <v>4551</v>
      </c>
    </row>
    <row r="7197" spans="1:4">
      <c r="A7197" t="s">
        <v>120</v>
      </c>
      <c r="B7197" t="s">
        <v>2770</v>
      </c>
      <c r="C7197" t="s">
        <v>2770</v>
      </c>
      <c r="D7197" t="s">
        <v>4574</v>
      </c>
    </row>
    <row r="7198" spans="1:4">
      <c r="A7198" t="s">
        <v>54</v>
      </c>
      <c r="B7198" t="s">
        <v>2770</v>
      </c>
      <c r="C7198" t="s">
        <v>2770</v>
      </c>
      <c r="D7198" t="s">
        <v>4574</v>
      </c>
    </row>
    <row r="7199" spans="1:4">
      <c r="A7199" t="s">
        <v>1753</v>
      </c>
      <c r="B7199" t="s">
        <v>2770</v>
      </c>
      <c r="C7199" t="s">
        <v>2770</v>
      </c>
      <c r="D7199" t="s">
        <v>4522</v>
      </c>
    </row>
    <row r="7200" spans="1:4">
      <c r="A7200" t="s">
        <v>5754</v>
      </c>
      <c r="B7200" t="s">
        <v>2770</v>
      </c>
      <c r="C7200" t="s">
        <v>2770</v>
      </c>
      <c r="D7200" t="s">
        <v>4522</v>
      </c>
    </row>
    <row r="7201" spans="1:4">
      <c r="A7201" t="s">
        <v>720</v>
      </c>
      <c r="B7201" t="s">
        <v>2770</v>
      </c>
      <c r="C7201" t="s">
        <v>2770</v>
      </c>
      <c r="D7201" t="s">
        <v>4522</v>
      </c>
    </row>
    <row r="7202" spans="1:4">
      <c r="A7202" t="s">
        <v>58</v>
      </c>
      <c r="B7202" t="s">
        <v>2770</v>
      </c>
      <c r="C7202" t="s">
        <v>2770</v>
      </c>
      <c r="D7202" t="s">
        <v>4551</v>
      </c>
    </row>
    <row r="7203" spans="1:4">
      <c r="A7203" t="s">
        <v>1171</v>
      </c>
      <c r="B7203" t="s">
        <v>2770</v>
      </c>
      <c r="C7203" t="s">
        <v>2770</v>
      </c>
      <c r="D7203" t="s">
        <v>4551</v>
      </c>
    </row>
    <row r="7204" spans="1:4">
      <c r="A7204" t="s">
        <v>766</v>
      </c>
      <c r="B7204" t="s">
        <v>2770</v>
      </c>
      <c r="C7204" t="s">
        <v>2770</v>
      </c>
      <c r="D7204" t="s">
        <v>4551</v>
      </c>
    </row>
    <row r="7205" spans="1:4">
      <c r="A7205" t="s">
        <v>1022</v>
      </c>
      <c r="B7205" t="s">
        <v>2770</v>
      </c>
      <c r="C7205" t="s">
        <v>2770</v>
      </c>
      <c r="D7205" t="s">
        <v>4551</v>
      </c>
    </row>
    <row r="7206" spans="1:4">
      <c r="A7206" t="s">
        <v>1666</v>
      </c>
      <c r="B7206" t="s">
        <v>2770</v>
      </c>
      <c r="C7206" t="s">
        <v>2770</v>
      </c>
      <c r="D7206" t="s">
        <v>4899</v>
      </c>
    </row>
    <row r="7207" spans="1:4">
      <c r="A7207" t="s">
        <v>1673</v>
      </c>
      <c r="B7207" t="s">
        <v>2770</v>
      </c>
      <c r="C7207" t="s">
        <v>2770</v>
      </c>
      <c r="D7207" t="s">
        <v>4899</v>
      </c>
    </row>
    <row r="7208" spans="1:4">
      <c r="A7208" t="s">
        <v>6241</v>
      </c>
      <c r="B7208" t="s">
        <v>2770</v>
      </c>
      <c r="C7208" t="s">
        <v>2770</v>
      </c>
      <c r="D7208" t="s">
        <v>4770</v>
      </c>
    </row>
    <row r="7209" spans="1:4">
      <c r="A7209" t="s">
        <v>99</v>
      </c>
      <c r="B7209" t="s">
        <v>2770</v>
      </c>
      <c r="C7209" t="s">
        <v>2770</v>
      </c>
      <c r="D7209" t="s">
        <v>4574</v>
      </c>
    </row>
    <row r="7210" spans="1:4">
      <c r="A7210" t="s">
        <v>3558</v>
      </c>
      <c r="B7210" t="s">
        <v>2770</v>
      </c>
      <c r="C7210" t="s">
        <v>2770</v>
      </c>
      <c r="D7210" t="s">
        <v>4514</v>
      </c>
    </row>
    <row r="7211" spans="1:4">
      <c r="A7211" t="s">
        <v>10846</v>
      </c>
      <c r="B7211" t="s">
        <v>2770</v>
      </c>
      <c r="C7211" t="s">
        <v>2770</v>
      </c>
      <c r="D7211" t="s">
        <v>4518</v>
      </c>
    </row>
    <row r="7212" spans="1:4">
      <c r="A7212" t="s">
        <v>5662</v>
      </c>
      <c r="B7212" t="s">
        <v>2770</v>
      </c>
      <c r="C7212" t="s">
        <v>2770</v>
      </c>
      <c r="D7212" t="s">
        <v>4921</v>
      </c>
    </row>
    <row r="7213" spans="1:4">
      <c r="A7213" t="s">
        <v>11385</v>
      </c>
      <c r="B7213" t="s">
        <v>2770</v>
      </c>
      <c r="C7213" t="s">
        <v>2770</v>
      </c>
      <c r="D7213" t="s">
        <v>4518</v>
      </c>
    </row>
    <row r="7214" spans="1:4">
      <c r="A7214" t="s">
        <v>9640</v>
      </c>
      <c r="B7214" t="s">
        <v>2770</v>
      </c>
      <c r="C7214" t="s">
        <v>2770</v>
      </c>
      <c r="D7214" t="s">
        <v>4899</v>
      </c>
    </row>
    <row r="7215" spans="1:4">
      <c r="A7215" t="s">
        <v>10989</v>
      </c>
      <c r="B7215" t="s">
        <v>2770</v>
      </c>
      <c r="C7215" t="s">
        <v>2770</v>
      </c>
      <c r="D7215" t="s">
        <v>4522</v>
      </c>
    </row>
    <row r="7216" spans="1:4">
      <c r="A7216" t="s">
        <v>11386</v>
      </c>
      <c r="B7216" t="s">
        <v>2770</v>
      </c>
      <c r="C7216" t="s">
        <v>2770</v>
      </c>
      <c r="D7216" t="s">
        <v>4514</v>
      </c>
    </row>
    <row r="7217" spans="1:4">
      <c r="A7217" t="s">
        <v>11387</v>
      </c>
      <c r="B7217" t="s">
        <v>2770</v>
      </c>
      <c r="C7217" t="s">
        <v>2770</v>
      </c>
      <c r="D7217" t="s">
        <v>4522</v>
      </c>
    </row>
    <row r="7218" spans="1:4">
      <c r="A7218" t="s">
        <v>11388</v>
      </c>
      <c r="B7218" t="s">
        <v>2770</v>
      </c>
      <c r="C7218" t="s">
        <v>2770</v>
      </c>
      <c r="D7218" t="s">
        <v>4921</v>
      </c>
    </row>
    <row r="7219" spans="1:4">
      <c r="A7219" t="s">
        <v>11389</v>
      </c>
      <c r="B7219" t="s">
        <v>2770</v>
      </c>
      <c r="C7219" t="s">
        <v>2770</v>
      </c>
      <c r="D7219" t="s">
        <v>4968</v>
      </c>
    </row>
    <row r="7220" spans="1:4">
      <c r="A7220" t="s">
        <v>8470</v>
      </c>
      <c r="B7220" t="s">
        <v>2770</v>
      </c>
      <c r="C7220" t="s">
        <v>2770</v>
      </c>
      <c r="D7220" t="s">
        <v>4522</v>
      </c>
    </row>
    <row r="7221" spans="1:4">
      <c r="A7221" t="s">
        <v>11390</v>
      </c>
      <c r="B7221" t="s">
        <v>11391</v>
      </c>
      <c r="C7221" t="s">
        <v>4533</v>
      </c>
      <c r="D7221" t="s">
        <v>4551</v>
      </c>
    </row>
    <row r="7222" spans="1:4">
      <c r="A7222" t="s">
        <v>11392</v>
      </c>
      <c r="B7222" t="s">
        <v>11393</v>
      </c>
      <c r="C7222" t="s">
        <v>4533</v>
      </c>
      <c r="D7222" t="s">
        <v>4551</v>
      </c>
    </row>
    <row r="7223" spans="1:4">
      <c r="A7223" t="s">
        <v>601</v>
      </c>
      <c r="B7223" t="s">
        <v>2670</v>
      </c>
      <c r="C7223" t="s">
        <v>4513</v>
      </c>
      <c r="D7223" t="s">
        <v>4514</v>
      </c>
    </row>
    <row r="7224" spans="1:4">
      <c r="A7224" t="s">
        <v>599</v>
      </c>
      <c r="B7224" t="s">
        <v>9613</v>
      </c>
      <c r="C7224" t="s">
        <v>4517</v>
      </c>
      <c r="D7224" t="s">
        <v>4518</v>
      </c>
    </row>
    <row r="7225" spans="1:4">
      <c r="A7225" t="s">
        <v>11394</v>
      </c>
      <c r="B7225" t="s">
        <v>11395</v>
      </c>
      <c r="C7225" t="s">
        <v>4533</v>
      </c>
      <c r="D7225" t="s">
        <v>4551</v>
      </c>
    </row>
    <row r="7226" spans="1:4">
      <c r="A7226" t="s">
        <v>11396</v>
      </c>
      <c r="B7226" t="s">
        <v>11397</v>
      </c>
      <c r="C7226" t="s">
        <v>4533</v>
      </c>
      <c r="D7226" t="s">
        <v>4551</v>
      </c>
    </row>
    <row r="7227" spans="1:4">
      <c r="A7227" t="s">
        <v>11398</v>
      </c>
      <c r="B7227" t="s">
        <v>11399</v>
      </c>
      <c r="C7227" t="s">
        <v>4533</v>
      </c>
      <c r="D7227" t="s">
        <v>4551</v>
      </c>
    </row>
    <row r="7228" spans="1:4">
      <c r="A7228" t="s">
        <v>11400</v>
      </c>
      <c r="B7228" t="s">
        <v>11401</v>
      </c>
      <c r="C7228" t="s">
        <v>4533</v>
      </c>
      <c r="D7228" t="s">
        <v>4551</v>
      </c>
    </row>
    <row r="7229" spans="1:4">
      <c r="A7229" t="s">
        <v>11402</v>
      </c>
      <c r="B7229" t="s">
        <v>11403</v>
      </c>
      <c r="C7229" t="s">
        <v>4533</v>
      </c>
      <c r="D7229" t="s">
        <v>4551</v>
      </c>
    </row>
    <row r="7230" spans="1:4">
      <c r="A7230" t="s">
        <v>11404</v>
      </c>
      <c r="B7230" t="s">
        <v>11405</v>
      </c>
      <c r="C7230" t="s">
        <v>4533</v>
      </c>
      <c r="D7230" t="s">
        <v>4551</v>
      </c>
    </row>
    <row r="7231" spans="1:4">
      <c r="A7231" t="s">
        <v>11406</v>
      </c>
      <c r="B7231" t="s">
        <v>11407</v>
      </c>
      <c r="C7231" t="s">
        <v>4533</v>
      </c>
      <c r="D7231" t="s">
        <v>4551</v>
      </c>
    </row>
    <row r="7232" spans="1:4">
      <c r="A7232" t="s">
        <v>11408</v>
      </c>
      <c r="B7232" t="s">
        <v>11409</v>
      </c>
      <c r="C7232" t="s">
        <v>4533</v>
      </c>
      <c r="D7232" t="s">
        <v>4551</v>
      </c>
    </row>
    <row r="7233" spans="1:4">
      <c r="A7233" t="s">
        <v>11410</v>
      </c>
      <c r="B7233" t="s">
        <v>11411</v>
      </c>
      <c r="C7233" t="s">
        <v>4533</v>
      </c>
      <c r="D7233" t="s">
        <v>4551</v>
      </c>
    </row>
    <row r="7234" spans="1:4">
      <c r="A7234" t="s">
        <v>11412</v>
      </c>
      <c r="B7234" t="s">
        <v>11413</v>
      </c>
      <c r="C7234" t="s">
        <v>4533</v>
      </c>
      <c r="D7234" t="s">
        <v>4551</v>
      </c>
    </row>
    <row r="7235" spans="1:4">
      <c r="A7235" t="s">
        <v>11414</v>
      </c>
      <c r="B7235" t="s">
        <v>11415</v>
      </c>
      <c r="C7235" t="s">
        <v>4533</v>
      </c>
      <c r="D7235" t="s">
        <v>4551</v>
      </c>
    </row>
    <row r="7236" spans="1:4">
      <c r="A7236" t="s">
        <v>11416</v>
      </c>
      <c r="B7236" t="s">
        <v>11417</v>
      </c>
      <c r="C7236" t="s">
        <v>4533</v>
      </c>
      <c r="D7236" t="s">
        <v>4551</v>
      </c>
    </row>
    <row r="7237" spans="1:4">
      <c r="A7237" t="s">
        <v>5817</v>
      </c>
      <c r="B7237" t="s">
        <v>11418</v>
      </c>
      <c r="C7237" t="s">
        <v>4513</v>
      </c>
      <c r="D7237" t="s">
        <v>4514</v>
      </c>
    </row>
    <row r="7238" spans="1:4">
      <c r="A7238" t="s">
        <v>11419</v>
      </c>
      <c r="B7238" t="s">
        <v>11420</v>
      </c>
      <c r="C7238" t="s">
        <v>4513</v>
      </c>
      <c r="D7238" t="s">
        <v>4514</v>
      </c>
    </row>
    <row r="7239" spans="1:4">
      <c r="A7239" t="s">
        <v>5358</v>
      </c>
      <c r="B7239" t="s">
        <v>9745</v>
      </c>
      <c r="C7239" t="s">
        <v>4542</v>
      </c>
      <c r="D7239" t="s">
        <v>4543</v>
      </c>
    </row>
    <row r="7240" spans="1:4">
      <c r="A7240" t="s">
        <v>11421</v>
      </c>
      <c r="B7240" t="s">
        <v>3388</v>
      </c>
      <c r="C7240" t="s">
        <v>4513</v>
      </c>
      <c r="D7240" t="s">
        <v>4514</v>
      </c>
    </row>
    <row r="7241" spans="1:4">
      <c r="A7241" t="s">
        <v>11422</v>
      </c>
      <c r="B7241" t="s">
        <v>11423</v>
      </c>
      <c r="C7241" t="s">
        <v>4513</v>
      </c>
      <c r="D7241" t="s">
        <v>4514</v>
      </c>
    </row>
    <row r="7242" spans="1:4">
      <c r="A7242" t="s">
        <v>11424</v>
      </c>
      <c r="B7242" t="s">
        <v>11425</v>
      </c>
      <c r="C7242" t="s">
        <v>4517</v>
      </c>
      <c r="D7242" t="s">
        <v>4518</v>
      </c>
    </row>
    <row r="7243" spans="1:4">
      <c r="A7243" t="s">
        <v>11426</v>
      </c>
      <c r="B7243" t="s">
        <v>11427</v>
      </c>
      <c r="C7243" t="s">
        <v>4513</v>
      </c>
      <c r="D7243" t="s">
        <v>4514</v>
      </c>
    </row>
    <row r="7244" spans="1:4">
      <c r="A7244" t="s">
        <v>11428</v>
      </c>
      <c r="B7244" t="s">
        <v>11429</v>
      </c>
      <c r="C7244" t="s">
        <v>4517</v>
      </c>
      <c r="D7244" t="s">
        <v>4518</v>
      </c>
    </row>
    <row r="7245" spans="1:4">
      <c r="A7245" t="s">
        <v>11430</v>
      </c>
      <c r="B7245" t="s">
        <v>11431</v>
      </c>
      <c r="C7245" t="s">
        <v>4513</v>
      </c>
      <c r="D7245" t="s">
        <v>4514</v>
      </c>
    </row>
    <row r="7246" spans="1:4">
      <c r="A7246" t="s">
        <v>11432</v>
      </c>
      <c r="B7246" t="s">
        <v>11433</v>
      </c>
      <c r="C7246" t="s">
        <v>4513</v>
      </c>
      <c r="D7246" t="s">
        <v>4514</v>
      </c>
    </row>
    <row r="7247" spans="1:4">
      <c r="A7247" t="s">
        <v>11434</v>
      </c>
      <c r="B7247" t="s">
        <v>11435</v>
      </c>
      <c r="C7247" t="s">
        <v>4513</v>
      </c>
      <c r="D7247" t="s">
        <v>4514</v>
      </c>
    </row>
    <row r="7248" spans="1:4">
      <c r="A7248" t="s">
        <v>11436</v>
      </c>
      <c r="B7248" t="s">
        <v>9745</v>
      </c>
      <c r="C7248" t="s">
        <v>4517</v>
      </c>
      <c r="D7248" t="s">
        <v>4518</v>
      </c>
    </row>
    <row r="7249" spans="1:4">
      <c r="A7249" t="s">
        <v>11437</v>
      </c>
      <c r="B7249" t="s">
        <v>2770</v>
      </c>
      <c r="C7249" t="s">
        <v>2770</v>
      </c>
      <c r="D7249" t="s">
        <v>4921</v>
      </c>
    </row>
    <row r="7250" spans="1:4">
      <c r="A7250" t="s">
        <v>11438</v>
      </c>
      <c r="B7250" t="s">
        <v>2770</v>
      </c>
      <c r="C7250" t="s">
        <v>2770</v>
      </c>
      <c r="D7250" t="s">
        <v>4522</v>
      </c>
    </row>
    <row r="7251" spans="1:4">
      <c r="A7251" t="s">
        <v>11439</v>
      </c>
      <c r="B7251" t="s">
        <v>2770</v>
      </c>
      <c r="C7251" t="s">
        <v>2770</v>
      </c>
      <c r="D7251" t="s">
        <v>4522</v>
      </c>
    </row>
    <row r="7252" spans="1:4">
      <c r="A7252" t="s">
        <v>11440</v>
      </c>
      <c r="B7252" t="s">
        <v>2770</v>
      </c>
      <c r="C7252" t="s">
        <v>2770</v>
      </c>
      <c r="D7252" t="s">
        <v>4522</v>
      </c>
    </row>
    <row r="7253" spans="1:4">
      <c r="A7253" t="s">
        <v>11441</v>
      </c>
      <c r="B7253" t="s">
        <v>2770</v>
      </c>
      <c r="C7253" t="s">
        <v>2770</v>
      </c>
      <c r="D7253" t="s">
        <v>4522</v>
      </c>
    </row>
    <row r="7254" spans="1:4">
      <c r="A7254" t="s">
        <v>11442</v>
      </c>
      <c r="B7254" t="s">
        <v>2770</v>
      </c>
      <c r="C7254" t="s">
        <v>2770</v>
      </c>
      <c r="D7254" t="s">
        <v>4522</v>
      </c>
    </row>
    <row r="7255" spans="1:4">
      <c r="A7255" t="s">
        <v>11443</v>
      </c>
      <c r="B7255" t="s">
        <v>2770</v>
      </c>
      <c r="C7255" t="s">
        <v>2770</v>
      </c>
      <c r="D7255" t="s">
        <v>4522</v>
      </c>
    </row>
    <row r="7256" spans="1:4">
      <c r="A7256" t="s">
        <v>11444</v>
      </c>
      <c r="B7256" t="s">
        <v>2770</v>
      </c>
      <c r="C7256" t="s">
        <v>2770</v>
      </c>
      <c r="D7256" t="s">
        <v>4921</v>
      </c>
    </row>
    <row r="7257" spans="1:4">
      <c r="A7257" t="s">
        <v>11445</v>
      </c>
      <c r="B7257" t="s">
        <v>2770</v>
      </c>
      <c r="C7257" t="s">
        <v>2770</v>
      </c>
      <c r="D7257" t="s">
        <v>4522</v>
      </c>
    </row>
    <row r="7258" spans="1:4">
      <c r="A7258" t="s">
        <v>11446</v>
      </c>
      <c r="B7258" t="s">
        <v>2770</v>
      </c>
      <c r="C7258" t="s">
        <v>2770</v>
      </c>
      <c r="D7258" t="s">
        <v>4522</v>
      </c>
    </row>
    <row r="7259" spans="1:4">
      <c r="A7259" t="s">
        <v>11447</v>
      </c>
      <c r="B7259" t="s">
        <v>2770</v>
      </c>
      <c r="C7259" t="s">
        <v>2770</v>
      </c>
      <c r="D7259" t="s">
        <v>4522</v>
      </c>
    </row>
    <row r="7260" spans="1:4">
      <c r="A7260" t="s">
        <v>9268</v>
      </c>
      <c r="B7260" t="s">
        <v>2770</v>
      </c>
      <c r="C7260" t="s">
        <v>2770</v>
      </c>
      <c r="D7260" t="s">
        <v>4522</v>
      </c>
    </row>
    <row r="7261" spans="1:4">
      <c r="A7261" t="s">
        <v>8990</v>
      </c>
      <c r="B7261" t="s">
        <v>2770</v>
      </c>
      <c r="C7261" t="s">
        <v>2770</v>
      </c>
      <c r="D7261" t="s">
        <v>4522</v>
      </c>
    </row>
    <row r="7262" spans="1:4">
      <c r="A7262" t="s">
        <v>5905</v>
      </c>
      <c r="B7262" t="s">
        <v>2770</v>
      </c>
      <c r="C7262" t="s">
        <v>2770</v>
      </c>
      <c r="D7262" t="s">
        <v>4518</v>
      </c>
    </row>
    <row r="7263" spans="1:4">
      <c r="A7263" t="s">
        <v>11448</v>
      </c>
      <c r="B7263" t="s">
        <v>2770</v>
      </c>
      <c r="C7263" t="s">
        <v>2770</v>
      </c>
      <c r="D7263" t="s">
        <v>4518</v>
      </c>
    </row>
    <row r="7264" spans="1:4">
      <c r="A7264" t="s">
        <v>11449</v>
      </c>
      <c r="B7264" t="s">
        <v>2770</v>
      </c>
      <c r="C7264" t="s">
        <v>2770</v>
      </c>
      <c r="D7264" t="s">
        <v>4522</v>
      </c>
    </row>
    <row r="7265" spans="1:4">
      <c r="A7265" t="s">
        <v>11450</v>
      </c>
      <c r="B7265" t="s">
        <v>2770</v>
      </c>
      <c r="C7265" t="s">
        <v>2770</v>
      </c>
      <c r="D7265" t="s">
        <v>4522</v>
      </c>
    </row>
    <row r="7266" spans="1:4">
      <c r="A7266" t="s">
        <v>601</v>
      </c>
      <c r="B7266" t="s">
        <v>2770</v>
      </c>
      <c r="C7266" t="s">
        <v>2770</v>
      </c>
      <c r="D7266" t="s">
        <v>4514</v>
      </c>
    </row>
    <row r="7267" spans="1:4">
      <c r="A7267" t="s">
        <v>11451</v>
      </c>
      <c r="B7267" t="s">
        <v>2770</v>
      </c>
      <c r="C7267" t="s">
        <v>2770</v>
      </c>
      <c r="D7267" t="s">
        <v>4522</v>
      </c>
    </row>
    <row r="7268" spans="1:4">
      <c r="A7268" t="s">
        <v>11452</v>
      </c>
      <c r="B7268" t="s">
        <v>2770</v>
      </c>
      <c r="C7268" t="s">
        <v>2770</v>
      </c>
      <c r="D7268" t="s">
        <v>4522</v>
      </c>
    </row>
    <row r="7269" spans="1:4">
      <c r="A7269" t="s">
        <v>11453</v>
      </c>
      <c r="B7269" t="s">
        <v>2770</v>
      </c>
      <c r="C7269" t="s">
        <v>2770</v>
      </c>
      <c r="D7269" t="s">
        <v>4522</v>
      </c>
    </row>
    <row r="7270" spans="1:4">
      <c r="A7270" t="s">
        <v>5709</v>
      </c>
      <c r="B7270" t="s">
        <v>2770</v>
      </c>
      <c r="C7270" t="s">
        <v>2770</v>
      </c>
      <c r="D7270" t="s">
        <v>4522</v>
      </c>
    </row>
    <row r="7271" spans="1:4">
      <c r="A7271" t="s">
        <v>11454</v>
      </c>
      <c r="B7271" t="s">
        <v>2770</v>
      </c>
      <c r="C7271" t="s">
        <v>2770</v>
      </c>
      <c r="D7271" t="s">
        <v>4522</v>
      </c>
    </row>
    <row r="7272" spans="1:4">
      <c r="A7272" t="s">
        <v>11455</v>
      </c>
      <c r="B7272" t="s">
        <v>2770</v>
      </c>
      <c r="C7272" t="s">
        <v>2770</v>
      </c>
      <c r="D7272" t="s">
        <v>4522</v>
      </c>
    </row>
    <row r="7273" spans="1:4">
      <c r="A7273" t="s">
        <v>11456</v>
      </c>
      <c r="B7273" t="s">
        <v>2770</v>
      </c>
      <c r="C7273" t="s">
        <v>2770</v>
      </c>
      <c r="D7273" t="s">
        <v>4522</v>
      </c>
    </row>
    <row r="7274" spans="1:4">
      <c r="A7274" t="s">
        <v>11457</v>
      </c>
      <c r="B7274" t="s">
        <v>2770</v>
      </c>
      <c r="C7274" t="s">
        <v>2770</v>
      </c>
      <c r="D7274" t="s">
        <v>4522</v>
      </c>
    </row>
    <row r="7275" spans="1:4">
      <c r="A7275" t="s">
        <v>11458</v>
      </c>
      <c r="B7275" t="s">
        <v>2770</v>
      </c>
      <c r="C7275" t="s">
        <v>2770</v>
      </c>
      <c r="D7275" t="s">
        <v>4518</v>
      </c>
    </row>
    <row r="7276" spans="1:4">
      <c r="A7276" t="s">
        <v>11459</v>
      </c>
      <c r="B7276" t="s">
        <v>2770</v>
      </c>
      <c r="C7276" t="s">
        <v>2770</v>
      </c>
      <c r="D7276" t="s">
        <v>4522</v>
      </c>
    </row>
    <row r="7277" spans="1:4">
      <c r="A7277" t="s">
        <v>11460</v>
      </c>
      <c r="B7277" t="s">
        <v>2770</v>
      </c>
      <c r="C7277" t="s">
        <v>2770</v>
      </c>
      <c r="D7277" t="s">
        <v>4522</v>
      </c>
    </row>
    <row r="7278" spans="1:4">
      <c r="A7278" t="s">
        <v>11461</v>
      </c>
      <c r="B7278" t="s">
        <v>2770</v>
      </c>
      <c r="C7278" t="s">
        <v>2770</v>
      </c>
      <c r="D7278" t="s">
        <v>4522</v>
      </c>
    </row>
    <row r="7279" spans="1:4">
      <c r="A7279" t="s">
        <v>11462</v>
      </c>
      <c r="B7279" t="s">
        <v>2770</v>
      </c>
      <c r="C7279" t="s">
        <v>2770</v>
      </c>
      <c r="D7279" t="s">
        <v>4518</v>
      </c>
    </row>
    <row r="7280" spans="1:4">
      <c r="A7280" t="s">
        <v>11463</v>
      </c>
      <c r="B7280" t="s">
        <v>2770</v>
      </c>
      <c r="C7280" t="s">
        <v>2770</v>
      </c>
      <c r="D7280" t="s">
        <v>4522</v>
      </c>
    </row>
    <row r="7281" spans="1:4">
      <c r="A7281" t="s">
        <v>6429</v>
      </c>
      <c r="B7281" t="s">
        <v>2770</v>
      </c>
      <c r="C7281" t="s">
        <v>2770</v>
      </c>
      <c r="D7281" t="s">
        <v>4522</v>
      </c>
    </row>
    <row r="7282" spans="1:4">
      <c r="A7282" t="s">
        <v>11464</v>
      </c>
      <c r="B7282" t="s">
        <v>2770</v>
      </c>
      <c r="C7282" t="s">
        <v>2770</v>
      </c>
      <c r="D7282" t="s">
        <v>4518</v>
      </c>
    </row>
    <row r="7283" spans="1:4">
      <c r="A7283" t="s">
        <v>11465</v>
      </c>
      <c r="B7283" t="s">
        <v>2770</v>
      </c>
      <c r="C7283" t="s">
        <v>2770</v>
      </c>
      <c r="D7283" t="s">
        <v>4522</v>
      </c>
    </row>
    <row r="7284" spans="1:4">
      <c r="A7284" t="s">
        <v>11466</v>
      </c>
      <c r="B7284" t="s">
        <v>2770</v>
      </c>
      <c r="C7284" t="s">
        <v>2770</v>
      </c>
      <c r="D7284" t="s">
        <v>4522</v>
      </c>
    </row>
    <row r="7285" spans="1:4">
      <c r="A7285" t="s">
        <v>9650</v>
      </c>
      <c r="B7285" t="s">
        <v>2770</v>
      </c>
      <c r="C7285" t="s">
        <v>2770</v>
      </c>
      <c r="D7285" t="s">
        <v>4522</v>
      </c>
    </row>
    <row r="7286" spans="1:4">
      <c r="A7286" t="s">
        <v>9782</v>
      </c>
      <c r="B7286" t="s">
        <v>2770</v>
      </c>
      <c r="C7286" t="s">
        <v>2770</v>
      </c>
      <c r="D7286" t="s">
        <v>4518</v>
      </c>
    </row>
    <row r="7287" spans="1:4">
      <c r="A7287" t="s">
        <v>11467</v>
      </c>
      <c r="B7287" t="s">
        <v>2770</v>
      </c>
      <c r="C7287" t="s">
        <v>2770</v>
      </c>
      <c r="D7287" t="s">
        <v>4522</v>
      </c>
    </row>
    <row r="7288" spans="1:4">
      <c r="A7288" t="s">
        <v>601</v>
      </c>
      <c r="B7288" t="s">
        <v>2770</v>
      </c>
      <c r="C7288" t="s">
        <v>2770</v>
      </c>
      <c r="D7288" t="s">
        <v>4514</v>
      </c>
    </row>
    <row r="7289" spans="1:4">
      <c r="A7289" t="s">
        <v>6581</v>
      </c>
      <c r="B7289" t="s">
        <v>2770</v>
      </c>
      <c r="C7289" t="s">
        <v>2770</v>
      </c>
      <c r="D7289" t="s">
        <v>4522</v>
      </c>
    </row>
    <row r="7290" spans="1:4">
      <c r="A7290" t="s">
        <v>6596</v>
      </c>
      <c r="B7290" t="s">
        <v>2770</v>
      </c>
      <c r="C7290" t="s">
        <v>2770</v>
      </c>
      <c r="D7290" t="s">
        <v>4522</v>
      </c>
    </row>
    <row r="7291" spans="1:4">
      <c r="A7291" t="s">
        <v>11468</v>
      </c>
      <c r="B7291" t="s">
        <v>2770</v>
      </c>
      <c r="C7291" t="s">
        <v>2770</v>
      </c>
      <c r="D7291" t="s">
        <v>4522</v>
      </c>
    </row>
    <row r="7292" spans="1:4">
      <c r="A7292" t="s">
        <v>11469</v>
      </c>
      <c r="B7292" t="s">
        <v>2770</v>
      </c>
      <c r="C7292" t="s">
        <v>2770</v>
      </c>
      <c r="D7292" t="s">
        <v>4518</v>
      </c>
    </row>
    <row r="7293" spans="1:4">
      <c r="A7293" t="s">
        <v>11470</v>
      </c>
      <c r="B7293" t="s">
        <v>2770</v>
      </c>
      <c r="C7293" t="s">
        <v>2770</v>
      </c>
      <c r="D7293" t="s">
        <v>4522</v>
      </c>
    </row>
    <row r="7294" spans="1:4">
      <c r="A7294" t="s">
        <v>11471</v>
      </c>
      <c r="B7294" t="s">
        <v>2770</v>
      </c>
      <c r="C7294" t="s">
        <v>2770</v>
      </c>
      <c r="D7294" t="s">
        <v>4522</v>
      </c>
    </row>
    <row r="7295" spans="1:4">
      <c r="A7295" t="s">
        <v>11472</v>
      </c>
      <c r="B7295" t="s">
        <v>2770</v>
      </c>
      <c r="C7295" t="s">
        <v>2770</v>
      </c>
      <c r="D7295" t="s">
        <v>4522</v>
      </c>
    </row>
    <row r="7296" spans="1:4">
      <c r="A7296" t="s">
        <v>9268</v>
      </c>
      <c r="B7296" t="s">
        <v>2770</v>
      </c>
      <c r="C7296" t="s">
        <v>2770</v>
      </c>
      <c r="D7296" t="s">
        <v>4522</v>
      </c>
    </row>
    <row r="7297" spans="1:4">
      <c r="A7297" t="s">
        <v>11473</v>
      </c>
      <c r="B7297" t="s">
        <v>2770</v>
      </c>
      <c r="C7297" t="s">
        <v>2770</v>
      </c>
      <c r="D7297" t="s">
        <v>4518</v>
      </c>
    </row>
    <row r="7298" spans="1:4">
      <c r="A7298" t="s">
        <v>11474</v>
      </c>
      <c r="B7298" t="s">
        <v>2770</v>
      </c>
      <c r="C7298" t="s">
        <v>2770</v>
      </c>
      <c r="D7298" t="s">
        <v>4518</v>
      </c>
    </row>
    <row r="7299" spans="1:4">
      <c r="A7299" t="s">
        <v>11475</v>
      </c>
      <c r="B7299" t="s">
        <v>2770</v>
      </c>
      <c r="C7299" t="s">
        <v>2770</v>
      </c>
      <c r="D7299" t="s">
        <v>4518</v>
      </c>
    </row>
    <row r="7300" spans="1:4">
      <c r="A7300" t="s">
        <v>11476</v>
      </c>
      <c r="B7300" t="s">
        <v>2770</v>
      </c>
      <c r="C7300" t="s">
        <v>2770</v>
      </c>
      <c r="D7300" t="s">
        <v>4518</v>
      </c>
    </row>
    <row r="7301" spans="1:4">
      <c r="A7301" t="s">
        <v>11477</v>
      </c>
      <c r="B7301" t="s">
        <v>2770</v>
      </c>
      <c r="C7301" t="s">
        <v>2770</v>
      </c>
      <c r="D7301" t="s">
        <v>4522</v>
      </c>
    </row>
    <row r="7302" spans="1:4">
      <c r="A7302" t="s">
        <v>11478</v>
      </c>
      <c r="B7302" t="s">
        <v>2770</v>
      </c>
      <c r="C7302" t="s">
        <v>2770</v>
      </c>
      <c r="D7302" t="s">
        <v>4522</v>
      </c>
    </row>
    <row r="7303" spans="1:4">
      <c r="A7303" t="s">
        <v>11479</v>
      </c>
      <c r="B7303" t="s">
        <v>2770</v>
      </c>
      <c r="C7303" t="s">
        <v>2770</v>
      </c>
      <c r="D7303" t="s">
        <v>4522</v>
      </c>
    </row>
    <row r="7304" spans="1:4">
      <c r="A7304" t="s">
        <v>11480</v>
      </c>
      <c r="B7304" t="s">
        <v>2770</v>
      </c>
      <c r="C7304" t="s">
        <v>2770</v>
      </c>
      <c r="D7304" t="s">
        <v>4518</v>
      </c>
    </row>
    <row r="7305" spans="1:4">
      <c r="A7305" t="s">
        <v>11481</v>
      </c>
      <c r="B7305" t="s">
        <v>2770</v>
      </c>
      <c r="C7305" t="s">
        <v>2770</v>
      </c>
      <c r="D7305" t="s">
        <v>4522</v>
      </c>
    </row>
    <row r="7306" spans="1:4">
      <c r="A7306" t="s">
        <v>11482</v>
      </c>
      <c r="B7306" t="s">
        <v>2770</v>
      </c>
      <c r="C7306" t="s">
        <v>2770</v>
      </c>
      <c r="D7306" t="s">
        <v>4522</v>
      </c>
    </row>
    <row r="7307" spans="1:4">
      <c r="A7307" t="s">
        <v>601</v>
      </c>
      <c r="B7307" t="s">
        <v>2770</v>
      </c>
      <c r="C7307" t="s">
        <v>2770</v>
      </c>
      <c r="D7307" t="s">
        <v>4514</v>
      </c>
    </row>
    <row r="7308" spans="1:4">
      <c r="A7308" t="s">
        <v>11483</v>
      </c>
      <c r="B7308" t="s">
        <v>2770</v>
      </c>
      <c r="C7308" t="s">
        <v>2770</v>
      </c>
      <c r="D7308" t="s">
        <v>4518</v>
      </c>
    </row>
    <row r="7309" spans="1:4">
      <c r="A7309" t="s">
        <v>11484</v>
      </c>
      <c r="B7309" t="s">
        <v>2770</v>
      </c>
      <c r="C7309" t="s">
        <v>2770</v>
      </c>
      <c r="D7309" t="s">
        <v>4522</v>
      </c>
    </row>
    <row r="7310" spans="1:4">
      <c r="A7310" t="s">
        <v>11485</v>
      </c>
      <c r="B7310" t="s">
        <v>2770</v>
      </c>
      <c r="C7310" t="s">
        <v>2770</v>
      </c>
      <c r="D7310" t="s">
        <v>4522</v>
      </c>
    </row>
    <row r="7311" spans="1:4">
      <c r="A7311" t="s">
        <v>11486</v>
      </c>
      <c r="B7311" t="s">
        <v>2770</v>
      </c>
      <c r="C7311" t="s">
        <v>2770</v>
      </c>
      <c r="D7311" t="s">
        <v>4522</v>
      </c>
    </row>
    <row r="7312" spans="1:4">
      <c r="A7312" t="s">
        <v>11487</v>
      </c>
      <c r="B7312" t="s">
        <v>2770</v>
      </c>
      <c r="C7312" t="s">
        <v>2770</v>
      </c>
      <c r="D7312" t="s">
        <v>4522</v>
      </c>
    </row>
    <row r="7313" spans="1:4">
      <c r="A7313" t="s">
        <v>11488</v>
      </c>
      <c r="B7313" t="s">
        <v>2770</v>
      </c>
      <c r="C7313" t="s">
        <v>2770</v>
      </c>
      <c r="D7313" t="s">
        <v>4522</v>
      </c>
    </row>
    <row r="7314" spans="1:4">
      <c r="A7314" t="s">
        <v>11489</v>
      </c>
      <c r="B7314" t="s">
        <v>2770</v>
      </c>
      <c r="C7314" t="s">
        <v>2770</v>
      </c>
      <c r="D7314" t="s">
        <v>4518</v>
      </c>
    </row>
    <row r="7315" spans="1:4">
      <c r="A7315" t="s">
        <v>9693</v>
      </c>
      <c r="B7315" t="s">
        <v>2770</v>
      </c>
      <c r="C7315" t="s">
        <v>2770</v>
      </c>
      <c r="D7315" t="s">
        <v>4518</v>
      </c>
    </row>
    <row r="7316" spans="1:4">
      <c r="A7316" t="s">
        <v>8808</v>
      </c>
      <c r="B7316" t="s">
        <v>2770</v>
      </c>
      <c r="C7316" t="s">
        <v>2770</v>
      </c>
      <c r="D7316" t="s">
        <v>4522</v>
      </c>
    </row>
    <row r="7317" spans="1:4">
      <c r="A7317" t="s">
        <v>11490</v>
      </c>
      <c r="B7317" t="s">
        <v>2770</v>
      </c>
      <c r="C7317" t="s">
        <v>2770</v>
      </c>
      <c r="D7317" t="s">
        <v>4518</v>
      </c>
    </row>
    <row r="7318" spans="1:4">
      <c r="A7318" t="s">
        <v>11491</v>
      </c>
      <c r="B7318" t="s">
        <v>2770</v>
      </c>
      <c r="C7318" t="s">
        <v>2770</v>
      </c>
      <c r="D7318" t="s">
        <v>4518</v>
      </c>
    </row>
    <row r="7319" spans="1:4">
      <c r="A7319" t="s">
        <v>11492</v>
      </c>
      <c r="B7319" t="s">
        <v>2770</v>
      </c>
      <c r="C7319" t="s">
        <v>2770</v>
      </c>
      <c r="D7319" t="s">
        <v>4518</v>
      </c>
    </row>
    <row r="7320" spans="1:4">
      <c r="A7320" t="s">
        <v>11493</v>
      </c>
      <c r="B7320" t="s">
        <v>2770</v>
      </c>
      <c r="C7320" t="s">
        <v>2770</v>
      </c>
      <c r="D7320" t="s">
        <v>4522</v>
      </c>
    </row>
    <row r="7321" spans="1:4">
      <c r="A7321" t="s">
        <v>11494</v>
      </c>
      <c r="B7321" t="s">
        <v>2770</v>
      </c>
      <c r="C7321" t="s">
        <v>2770</v>
      </c>
      <c r="D7321" t="s">
        <v>4522</v>
      </c>
    </row>
    <row r="7322" spans="1:4">
      <c r="A7322" t="s">
        <v>5424</v>
      </c>
      <c r="B7322" t="s">
        <v>2770</v>
      </c>
      <c r="C7322" t="s">
        <v>2770</v>
      </c>
      <c r="D7322" t="s">
        <v>4522</v>
      </c>
    </row>
    <row r="7323" spans="1:4">
      <c r="A7323" t="s">
        <v>5427</v>
      </c>
      <c r="B7323" t="s">
        <v>2770</v>
      </c>
      <c r="C7323" t="s">
        <v>2770</v>
      </c>
      <c r="D7323" t="s">
        <v>4899</v>
      </c>
    </row>
    <row r="7324" spans="1:4">
      <c r="A7324" t="s">
        <v>5412</v>
      </c>
      <c r="B7324" t="s">
        <v>2770</v>
      </c>
      <c r="C7324" t="s">
        <v>2770</v>
      </c>
      <c r="D7324" t="s">
        <v>4522</v>
      </c>
    </row>
    <row r="7325" spans="1:4">
      <c r="A7325" t="s">
        <v>5414</v>
      </c>
      <c r="B7325" t="s">
        <v>2770</v>
      </c>
      <c r="C7325" t="s">
        <v>2770</v>
      </c>
      <c r="D7325" t="s">
        <v>4522</v>
      </c>
    </row>
    <row r="7326" spans="1:4">
      <c r="A7326" t="s">
        <v>7085</v>
      </c>
      <c r="B7326" t="s">
        <v>2770</v>
      </c>
      <c r="C7326" t="s">
        <v>2770</v>
      </c>
      <c r="D7326" t="s">
        <v>4899</v>
      </c>
    </row>
    <row r="7327" spans="1:4">
      <c r="A7327" t="s">
        <v>11495</v>
      </c>
      <c r="B7327" t="s">
        <v>2770</v>
      </c>
      <c r="C7327" t="s">
        <v>2770</v>
      </c>
      <c r="D7327" t="s">
        <v>4770</v>
      </c>
    </row>
    <row r="7328" spans="1:4">
      <c r="A7328" t="s">
        <v>11496</v>
      </c>
      <c r="B7328" t="s">
        <v>2770</v>
      </c>
      <c r="C7328" t="s">
        <v>2770</v>
      </c>
      <c r="D7328" t="s">
        <v>4522</v>
      </c>
    </row>
    <row r="7329" spans="1:4">
      <c r="A7329" t="s">
        <v>11497</v>
      </c>
      <c r="B7329" t="s">
        <v>2770</v>
      </c>
      <c r="C7329" t="s">
        <v>2770</v>
      </c>
      <c r="D7329" t="s">
        <v>4770</v>
      </c>
    </row>
    <row r="7330" spans="1:4">
      <c r="A7330" t="s">
        <v>11498</v>
      </c>
      <c r="B7330" t="s">
        <v>2770</v>
      </c>
      <c r="C7330" t="s">
        <v>2770</v>
      </c>
      <c r="D7330" t="s">
        <v>4770</v>
      </c>
    </row>
    <row r="7331" spans="1:4">
      <c r="A7331" t="s">
        <v>7097</v>
      </c>
      <c r="B7331" t="s">
        <v>2770</v>
      </c>
      <c r="C7331" t="s">
        <v>2770</v>
      </c>
      <c r="D7331" t="s">
        <v>4899</v>
      </c>
    </row>
    <row r="7332" spans="1:4">
      <c r="A7332" t="s">
        <v>11499</v>
      </c>
      <c r="B7332" t="s">
        <v>2770</v>
      </c>
      <c r="C7332" t="s">
        <v>2770</v>
      </c>
      <c r="D7332" t="s">
        <v>4522</v>
      </c>
    </row>
    <row r="7333" spans="1:4">
      <c r="A7333" t="s">
        <v>11500</v>
      </c>
      <c r="B7333" t="s">
        <v>2770</v>
      </c>
      <c r="C7333" t="s">
        <v>2770</v>
      </c>
      <c r="D7333" t="s">
        <v>4770</v>
      </c>
    </row>
    <row r="7334" spans="1:4">
      <c r="A7334" t="s">
        <v>11501</v>
      </c>
      <c r="B7334" t="s">
        <v>2770</v>
      </c>
      <c r="C7334" t="s">
        <v>2770</v>
      </c>
      <c r="D7334" t="s">
        <v>4770</v>
      </c>
    </row>
    <row r="7335" spans="1:4">
      <c r="A7335" t="s">
        <v>11502</v>
      </c>
      <c r="B7335" t="s">
        <v>2770</v>
      </c>
      <c r="C7335" t="s">
        <v>2770</v>
      </c>
      <c r="D7335" t="s">
        <v>4770</v>
      </c>
    </row>
    <row r="7336" spans="1:4">
      <c r="A7336" t="s">
        <v>11495</v>
      </c>
      <c r="B7336" t="s">
        <v>2770</v>
      </c>
      <c r="C7336" t="s">
        <v>2770</v>
      </c>
      <c r="D7336" t="s">
        <v>4770</v>
      </c>
    </row>
    <row r="7337" spans="1:4">
      <c r="A7337" t="s">
        <v>9705</v>
      </c>
      <c r="B7337" t="s">
        <v>2770</v>
      </c>
      <c r="C7337" t="s">
        <v>2770</v>
      </c>
      <c r="D7337" t="s">
        <v>4899</v>
      </c>
    </row>
    <row r="7338" spans="1:4">
      <c r="A7338" t="s">
        <v>11503</v>
      </c>
      <c r="B7338" t="s">
        <v>2770</v>
      </c>
      <c r="C7338" t="s">
        <v>2770</v>
      </c>
      <c r="D7338" t="s">
        <v>4899</v>
      </c>
    </row>
    <row r="7339" spans="1:4">
      <c r="A7339" t="s">
        <v>11504</v>
      </c>
      <c r="B7339" t="s">
        <v>2770</v>
      </c>
      <c r="C7339" t="s">
        <v>2770</v>
      </c>
      <c r="D7339" t="s">
        <v>4770</v>
      </c>
    </row>
    <row r="7340" spans="1:4">
      <c r="A7340" t="s">
        <v>11505</v>
      </c>
      <c r="B7340" t="s">
        <v>2770</v>
      </c>
      <c r="C7340" t="s">
        <v>2770</v>
      </c>
      <c r="D7340" t="s">
        <v>4770</v>
      </c>
    </row>
    <row r="7341" spans="1:4">
      <c r="A7341" t="s">
        <v>6671</v>
      </c>
      <c r="B7341" t="s">
        <v>2770</v>
      </c>
      <c r="C7341" t="s">
        <v>2770</v>
      </c>
      <c r="D7341" t="s">
        <v>4543</v>
      </c>
    </row>
    <row r="7342" spans="1:4">
      <c r="A7342" t="s">
        <v>5002</v>
      </c>
      <c r="B7342" t="s">
        <v>2770</v>
      </c>
      <c r="C7342" t="s">
        <v>2770</v>
      </c>
      <c r="D7342" t="s">
        <v>4514</v>
      </c>
    </row>
    <row r="7343" spans="1:4">
      <c r="A7343" t="s">
        <v>11506</v>
      </c>
      <c r="B7343" t="s">
        <v>2770</v>
      </c>
      <c r="C7343" t="s">
        <v>2770</v>
      </c>
      <c r="D7343" t="s">
        <v>4522</v>
      </c>
    </row>
    <row r="7344" spans="1:4">
      <c r="A7344" t="s">
        <v>8470</v>
      </c>
      <c r="B7344" t="s">
        <v>2770</v>
      </c>
      <c r="C7344" t="s">
        <v>2770</v>
      </c>
      <c r="D7344" t="s">
        <v>4522</v>
      </c>
    </row>
    <row r="7345" spans="1:4">
      <c r="A7345" t="s">
        <v>11507</v>
      </c>
      <c r="B7345" t="s">
        <v>2770</v>
      </c>
      <c r="C7345" t="s">
        <v>2770</v>
      </c>
      <c r="D7345" t="s">
        <v>4522</v>
      </c>
    </row>
    <row r="7346" spans="1:4">
      <c r="A7346" t="s">
        <v>5678</v>
      </c>
      <c r="B7346" t="s">
        <v>2770</v>
      </c>
      <c r="C7346" t="s">
        <v>2770</v>
      </c>
      <c r="D7346" t="s">
        <v>4522</v>
      </c>
    </row>
    <row r="7347" spans="1:4">
      <c r="A7347" t="s">
        <v>11508</v>
      </c>
      <c r="B7347" t="s">
        <v>2770</v>
      </c>
      <c r="C7347" t="s">
        <v>2770</v>
      </c>
      <c r="D7347" t="s">
        <v>4522</v>
      </c>
    </row>
    <row r="7348" spans="1:4">
      <c r="A7348" t="s">
        <v>11509</v>
      </c>
      <c r="B7348" t="s">
        <v>2770</v>
      </c>
      <c r="C7348" t="s">
        <v>2770</v>
      </c>
      <c r="D7348" t="s">
        <v>4514</v>
      </c>
    </row>
    <row r="7349" spans="1:4">
      <c r="A7349" t="s">
        <v>11510</v>
      </c>
      <c r="B7349" t="s">
        <v>2770</v>
      </c>
      <c r="C7349" t="s">
        <v>2770</v>
      </c>
      <c r="D7349" t="s">
        <v>4522</v>
      </c>
    </row>
    <row r="7350" spans="1:4">
      <c r="A7350" t="s">
        <v>9274</v>
      </c>
      <c r="B7350" t="s">
        <v>2770</v>
      </c>
      <c r="C7350" t="s">
        <v>2770</v>
      </c>
      <c r="D7350" t="s">
        <v>4522</v>
      </c>
    </row>
    <row r="7351" spans="1:4">
      <c r="A7351" t="s">
        <v>9276</v>
      </c>
      <c r="B7351" t="s">
        <v>2770</v>
      </c>
      <c r="C7351" t="s">
        <v>2770</v>
      </c>
      <c r="D7351" t="s">
        <v>4522</v>
      </c>
    </row>
    <row r="7352" spans="1:4">
      <c r="A7352" t="s">
        <v>11511</v>
      </c>
      <c r="B7352" t="s">
        <v>2770</v>
      </c>
      <c r="C7352" t="s">
        <v>2770</v>
      </c>
      <c r="D7352" t="s">
        <v>4522</v>
      </c>
    </row>
    <row r="7353" spans="1:4">
      <c r="A7353" t="s">
        <v>11512</v>
      </c>
      <c r="B7353" t="s">
        <v>2770</v>
      </c>
      <c r="C7353" t="s">
        <v>2770</v>
      </c>
      <c r="D7353" t="s">
        <v>4514</v>
      </c>
    </row>
    <row r="7354" spans="1:4">
      <c r="A7354" t="s">
        <v>11513</v>
      </c>
      <c r="B7354" t="s">
        <v>2770</v>
      </c>
      <c r="C7354" t="s">
        <v>2770</v>
      </c>
      <c r="D7354" t="s">
        <v>4770</v>
      </c>
    </row>
    <row r="7355" spans="1:4">
      <c r="A7355" t="s">
        <v>6598</v>
      </c>
      <c r="B7355" t="s">
        <v>2770</v>
      </c>
      <c r="C7355" t="s">
        <v>2770</v>
      </c>
      <c r="D7355" t="s">
        <v>4522</v>
      </c>
    </row>
    <row r="7356" spans="1:4">
      <c r="A7356" t="s">
        <v>6588</v>
      </c>
      <c r="B7356" t="s">
        <v>2770</v>
      </c>
      <c r="C7356" t="s">
        <v>2770</v>
      </c>
      <c r="D7356" t="s">
        <v>4899</v>
      </c>
    </row>
    <row r="7357" spans="1:4">
      <c r="A7357" t="s">
        <v>9788</v>
      </c>
      <c r="B7357" t="s">
        <v>2770</v>
      </c>
      <c r="C7357" t="s">
        <v>2770</v>
      </c>
      <c r="D7357" t="s">
        <v>4522</v>
      </c>
    </row>
    <row r="7358" spans="1:4">
      <c r="A7358" t="s">
        <v>1908</v>
      </c>
      <c r="B7358" t="s">
        <v>2770</v>
      </c>
      <c r="C7358" t="s">
        <v>2770</v>
      </c>
      <c r="D7358" t="s">
        <v>4522</v>
      </c>
    </row>
    <row r="7359" spans="1:4">
      <c r="A7359" t="s">
        <v>10682</v>
      </c>
      <c r="B7359" t="s">
        <v>2770</v>
      </c>
      <c r="C7359" t="s">
        <v>2770</v>
      </c>
      <c r="D7359" t="s">
        <v>4522</v>
      </c>
    </row>
    <row r="7360" spans="1:4">
      <c r="A7360" t="s">
        <v>2657</v>
      </c>
      <c r="B7360" t="s">
        <v>2770</v>
      </c>
      <c r="C7360" t="s">
        <v>2770</v>
      </c>
      <c r="D7360" t="s">
        <v>4522</v>
      </c>
    </row>
    <row r="7361" spans="1:4">
      <c r="A7361" t="s">
        <v>11514</v>
      </c>
      <c r="B7361" t="s">
        <v>2770</v>
      </c>
      <c r="C7361" t="s">
        <v>2770</v>
      </c>
      <c r="D7361" t="s">
        <v>4522</v>
      </c>
    </row>
    <row r="7362" spans="1:4">
      <c r="A7362" t="s">
        <v>11515</v>
      </c>
      <c r="B7362" t="s">
        <v>2770</v>
      </c>
      <c r="C7362" t="s">
        <v>2770</v>
      </c>
      <c r="D7362" t="s">
        <v>4522</v>
      </c>
    </row>
    <row r="7363" spans="1:4">
      <c r="A7363" t="s">
        <v>11516</v>
      </c>
      <c r="B7363" t="s">
        <v>2770</v>
      </c>
      <c r="C7363" t="s">
        <v>2770</v>
      </c>
      <c r="D7363" t="s">
        <v>4522</v>
      </c>
    </row>
    <row r="7364" spans="1:4">
      <c r="A7364" t="s">
        <v>11517</v>
      </c>
      <c r="B7364" t="s">
        <v>2770</v>
      </c>
      <c r="C7364" t="s">
        <v>2770</v>
      </c>
      <c r="D7364" t="s">
        <v>4522</v>
      </c>
    </row>
    <row r="7365" spans="1:4">
      <c r="A7365" t="s">
        <v>11518</v>
      </c>
      <c r="B7365" t="s">
        <v>11519</v>
      </c>
      <c r="C7365" t="s">
        <v>4513</v>
      </c>
      <c r="D7365" t="s">
        <v>4514</v>
      </c>
    </row>
    <row r="7366" spans="1:4">
      <c r="A7366" t="s">
        <v>5358</v>
      </c>
      <c r="B7366" t="s">
        <v>11520</v>
      </c>
      <c r="C7366" t="s">
        <v>4542</v>
      </c>
      <c r="D7366" t="s">
        <v>4543</v>
      </c>
    </row>
    <row r="7367" spans="1:4">
      <c r="A7367" t="s">
        <v>11521</v>
      </c>
      <c r="B7367" t="s">
        <v>11522</v>
      </c>
      <c r="C7367" t="s">
        <v>4513</v>
      </c>
      <c r="D7367" t="s">
        <v>4514</v>
      </c>
    </row>
    <row r="7368" spans="1:4">
      <c r="A7368" t="s">
        <v>11523</v>
      </c>
      <c r="B7368" t="s">
        <v>11429</v>
      </c>
      <c r="C7368" t="s">
        <v>4517</v>
      </c>
      <c r="D7368" t="s">
        <v>4518</v>
      </c>
    </row>
    <row r="7369" spans="1:4">
      <c r="A7369" t="s">
        <v>11524</v>
      </c>
      <c r="B7369" t="s">
        <v>11525</v>
      </c>
      <c r="C7369" t="s">
        <v>4513</v>
      </c>
      <c r="D7369" t="s">
        <v>4514</v>
      </c>
    </row>
    <row r="7370" spans="1:4">
      <c r="A7370" t="s">
        <v>11426</v>
      </c>
      <c r="B7370" t="s">
        <v>11526</v>
      </c>
      <c r="C7370" t="s">
        <v>4513</v>
      </c>
      <c r="D7370" t="s">
        <v>4514</v>
      </c>
    </row>
    <row r="7371" spans="1:4">
      <c r="A7371" t="s">
        <v>5358</v>
      </c>
      <c r="B7371" t="s">
        <v>8181</v>
      </c>
      <c r="C7371" t="s">
        <v>4542</v>
      </c>
      <c r="D7371" t="s">
        <v>4543</v>
      </c>
    </row>
    <row r="7372" spans="1:4">
      <c r="A7372" t="s">
        <v>11527</v>
      </c>
      <c r="B7372" t="s">
        <v>11528</v>
      </c>
      <c r="C7372" t="s">
        <v>4513</v>
      </c>
      <c r="D7372" t="s">
        <v>4514</v>
      </c>
    </row>
    <row r="7373" spans="1:4">
      <c r="A7373" t="s">
        <v>11419</v>
      </c>
      <c r="B7373" t="s">
        <v>11529</v>
      </c>
      <c r="C7373" t="s">
        <v>4513</v>
      </c>
      <c r="D7373" t="s">
        <v>4514</v>
      </c>
    </row>
    <row r="7374" spans="1:4">
      <c r="A7374" t="s">
        <v>11530</v>
      </c>
      <c r="B7374" t="s">
        <v>11531</v>
      </c>
      <c r="C7374" t="s">
        <v>4513</v>
      </c>
      <c r="D7374" t="s">
        <v>4514</v>
      </c>
    </row>
    <row r="7375" spans="1:4">
      <c r="A7375" t="s">
        <v>11532</v>
      </c>
      <c r="B7375" t="s">
        <v>11533</v>
      </c>
      <c r="C7375" t="s">
        <v>4513</v>
      </c>
      <c r="D7375" t="s">
        <v>4514</v>
      </c>
    </row>
    <row r="7376" spans="1:4">
      <c r="A7376" t="s">
        <v>11424</v>
      </c>
      <c r="B7376" t="s">
        <v>11425</v>
      </c>
      <c r="C7376" t="s">
        <v>4517</v>
      </c>
      <c r="D7376" t="s">
        <v>4518</v>
      </c>
    </row>
    <row r="7377" spans="1:4">
      <c r="A7377" t="s">
        <v>11534</v>
      </c>
      <c r="B7377" t="s">
        <v>11535</v>
      </c>
      <c r="C7377" t="s">
        <v>4533</v>
      </c>
      <c r="D7377" t="s">
        <v>4899</v>
      </c>
    </row>
    <row r="7378" spans="1:4">
      <c r="A7378" t="s">
        <v>11536</v>
      </c>
      <c r="B7378" t="s">
        <v>2770</v>
      </c>
      <c r="C7378" t="s">
        <v>2770</v>
      </c>
      <c r="D7378" t="s">
        <v>4522</v>
      </c>
    </row>
    <row r="7379" spans="1:4">
      <c r="A7379" t="s">
        <v>11537</v>
      </c>
      <c r="B7379" t="s">
        <v>2770</v>
      </c>
      <c r="C7379" t="s">
        <v>2770</v>
      </c>
      <c r="D7379" t="s">
        <v>4518</v>
      </c>
    </row>
    <row r="7380" spans="1:4">
      <c r="A7380" t="s">
        <v>11538</v>
      </c>
      <c r="B7380" t="s">
        <v>2770</v>
      </c>
      <c r="C7380" t="s">
        <v>2770</v>
      </c>
      <c r="D7380" t="s">
        <v>4522</v>
      </c>
    </row>
    <row r="7381" spans="1:4">
      <c r="A7381" t="s">
        <v>11539</v>
      </c>
      <c r="B7381" t="s">
        <v>2770</v>
      </c>
      <c r="C7381" t="s">
        <v>2770</v>
      </c>
      <c r="D7381" t="s">
        <v>4522</v>
      </c>
    </row>
    <row r="7382" spans="1:4">
      <c r="A7382" t="s">
        <v>11540</v>
      </c>
      <c r="B7382" t="s">
        <v>2770</v>
      </c>
      <c r="C7382" t="s">
        <v>2770</v>
      </c>
      <c r="D7382" t="s">
        <v>4514</v>
      </c>
    </row>
    <row r="7383" spans="1:4">
      <c r="A7383" t="s">
        <v>11541</v>
      </c>
      <c r="B7383" t="s">
        <v>2770</v>
      </c>
      <c r="C7383" t="s">
        <v>2770</v>
      </c>
      <c r="D7383" t="s">
        <v>4518</v>
      </c>
    </row>
    <row r="7384" spans="1:4">
      <c r="A7384" t="s">
        <v>11542</v>
      </c>
      <c r="B7384" t="s">
        <v>2770</v>
      </c>
      <c r="C7384" t="s">
        <v>2770</v>
      </c>
      <c r="D7384" t="s">
        <v>4522</v>
      </c>
    </row>
    <row r="7385" spans="1:4">
      <c r="A7385" t="s">
        <v>11543</v>
      </c>
      <c r="B7385" t="s">
        <v>2770</v>
      </c>
      <c r="C7385" t="s">
        <v>2770</v>
      </c>
      <c r="D7385" t="s">
        <v>4522</v>
      </c>
    </row>
    <row r="7386" spans="1:4">
      <c r="A7386" t="s">
        <v>11544</v>
      </c>
      <c r="B7386" t="s">
        <v>2770</v>
      </c>
      <c r="C7386" t="s">
        <v>2770</v>
      </c>
      <c r="D7386" t="s">
        <v>4522</v>
      </c>
    </row>
    <row r="7387" spans="1:4">
      <c r="A7387" t="s">
        <v>11545</v>
      </c>
      <c r="B7387" t="s">
        <v>2770</v>
      </c>
      <c r="C7387" t="s">
        <v>2770</v>
      </c>
      <c r="D7387" t="s">
        <v>4522</v>
      </c>
    </row>
    <row r="7388" spans="1:4">
      <c r="A7388" t="s">
        <v>11546</v>
      </c>
      <c r="B7388" t="s">
        <v>2770</v>
      </c>
      <c r="C7388" t="s">
        <v>2770</v>
      </c>
      <c r="D7388" t="s">
        <v>4522</v>
      </c>
    </row>
    <row r="7389" spans="1:4">
      <c r="A7389" t="s">
        <v>4620</v>
      </c>
      <c r="B7389" t="s">
        <v>2770</v>
      </c>
      <c r="C7389" t="s">
        <v>2770</v>
      </c>
      <c r="D7389" t="s">
        <v>4518</v>
      </c>
    </row>
    <row r="7390" spans="1:4">
      <c r="A7390" t="s">
        <v>4618</v>
      </c>
      <c r="B7390" t="s">
        <v>2770</v>
      </c>
      <c r="C7390" t="s">
        <v>2770</v>
      </c>
      <c r="D7390" t="s">
        <v>4518</v>
      </c>
    </row>
    <row r="7391" spans="1:4">
      <c r="A7391" t="s">
        <v>11547</v>
      </c>
      <c r="B7391" t="s">
        <v>2770</v>
      </c>
      <c r="C7391" t="s">
        <v>2770</v>
      </c>
      <c r="D7391" t="s">
        <v>4522</v>
      </c>
    </row>
    <row r="7392" spans="1:4">
      <c r="A7392" t="s">
        <v>11548</v>
      </c>
      <c r="B7392" t="s">
        <v>2770</v>
      </c>
      <c r="C7392" t="s">
        <v>2770</v>
      </c>
      <c r="D7392" t="s">
        <v>4522</v>
      </c>
    </row>
    <row r="7393" spans="1:4">
      <c r="A7393" t="s">
        <v>11549</v>
      </c>
      <c r="B7393" t="s">
        <v>2770</v>
      </c>
      <c r="C7393" t="s">
        <v>2770</v>
      </c>
      <c r="D7393" t="s">
        <v>4514</v>
      </c>
    </row>
    <row r="7394" spans="1:4">
      <c r="A7394" t="s">
        <v>5893</v>
      </c>
      <c r="B7394" t="s">
        <v>2770</v>
      </c>
      <c r="C7394" t="s">
        <v>2770</v>
      </c>
      <c r="D7394" t="s">
        <v>4522</v>
      </c>
    </row>
    <row r="7395" spans="1:4">
      <c r="A7395" t="s">
        <v>11550</v>
      </c>
      <c r="B7395" t="s">
        <v>2770</v>
      </c>
      <c r="C7395" t="s">
        <v>2770</v>
      </c>
      <c r="D7395" t="s">
        <v>4921</v>
      </c>
    </row>
    <row r="7396" spans="1:4">
      <c r="A7396" t="s">
        <v>11551</v>
      </c>
      <c r="B7396" t="s">
        <v>2770</v>
      </c>
      <c r="C7396" t="s">
        <v>2770</v>
      </c>
      <c r="D7396" t="s">
        <v>4522</v>
      </c>
    </row>
    <row r="7397" spans="1:4">
      <c r="A7397" t="s">
        <v>11552</v>
      </c>
      <c r="B7397" t="s">
        <v>2770</v>
      </c>
      <c r="C7397" t="s">
        <v>2770</v>
      </c>
      <c r="D7397" t="s">
        <v>4522</v>
      </c>
    </row>
    <row r="7398" spans="1:4">
      <c r="A7398" t="s">
        <v>11553</v>
      </c>
      <c r="B7398" t="s">
        <v>2770</v>
      </c>
      <c r="C7398" t="s">
        <v>2770</v>
      </c>
      <c r="D7398" t="s">
        <v>4522</v>
      </c>
    </row>
    <row r="7399" spans="1:4">
      <c r="A7399" t="s">
        <v>5662</v>
      </c>
      <c r="B7399" t="s">
        <v>2770</v>
      </c>
      <c r="C7399" t="s">
        <v>2770</v>
      </c>
      <c r="D7399" t="s">
        <v>4921</v>
      </c>
    </row>
    <row r="7400" spans="1:4">
      <c r="A7400" t="s">
        <v>11554</v>
      </c>
      <c r="B7400" t="s">
        <v>2770</v>
      </c>
      <c r="C7400" t="s">
        <v>2770</v>
      </c>
      <c r="D7400" t="s">
        <v>4921</v>
      </c>
    </row>
    <row r="7401" spans="1:4">
      <c r="A7401" t="s">
        <v>11555</v>
      </c>
      <c r="B7401" t="s">
        <v>2770</v>
      </c>
      <c r="C7401" t="s">
        <v>2770</v>
      </c>
      <c r="D7401" t="s">
        <v>4522</v>
      </c>
    </row>
    <row r="7402" spans="1:4">
      <c r="A7402" t="s">
        <v>11556</v>
      </c>
      <c r="B7402" t="s">
        <v>2770</v>
      </c>
      <c r="C7402" t="s">
        <v>2770</v>
      </c>
      <c r="D7402" t="s">
        <v>4522</v>
      </c>
    </row>
    <row r="7403" spans="1:4">
      <c r="A7403" t="s">
        <v>11557</v>
      </c>
      <c r="B7403" t="s">
        <v>2770</v>
      </c>
      <c r="C7403" t="s">
        <v>2770</v>
      </c>
      <c r="D7403" t="s">
        <v>4522</v>
      </c>
    </row>
    <row r="7404" spans="1:4">
      <c r="A7404" t="s">
        <v>11558</v>
      </c>
      <c r="B7404" t="s">
        <v>2770</v>
      </c>
      <c r="C7404" t="s">
        <v>2770</v>
      </c>
      <c r="D7404" t="s">
        <v>4522</v>
      </c>
    </row>
    <row r="7405" spans="1:4">
      <c r="A7405" t="s">
        <v>11559</v>
      </c>
      <c r="B7405" t="s">
        <v>2770</v>
      </c>
      <c r="C7405" t="s">
        <v>2770</v>
      </c>
      <c r="D7405" t="s">
        <v>4522</v>
      </c>
    </row>
    <row r="7406" spans="1:4">
      <c r="A7406" t="s">
        <v>9282</v>
      </c>
      <c r="B7406" t="s">
        <v>2770</v>
      </c>
      <c r="C7406" t="s">
        <v>2770</v>
      </c>
      <c r="D7406" t="s">
        <v>4522</v>
      </c>
    </row>
    <row r="7407" spans="1:4">
      <c r="A7407" t="s">
        <v>9295</v>
      </c>
      <c r="B7407" t="s">
        <v>2770</v>
      </c>
      <c r="C7407" t="s">
        <v>2770</v>
      </c>
      <c r="D7407" t="s">
        <v>4522</v>
      </c>
    </row>
    <row r="7408" spans="1:4">
      <c r="A7408" t="s">
        <v>10561</v>
      </c>
      <c r="B7408" t="s">
        <v>2770</v>
      </c>
      <c r="C7408" t="s">
        <v>2770</v>
      </c>
      <c r="D7408" t="s">
        <v>4899</v>
      </c>
    </row>
    <row r="7409" spans="1:4">
      <c r="A7409" t="s">
        <v>11560</v>
      </c>
      <c r="B7409" t="s">
        <v>2770</v>
      </c>
      <c r="C7409" t="s">
        <v>2770</v>
      </c>
      <c r="D7409" t="s">
        <v>4522</v>
      </c>
    </row>
    <row r="7410" spans="1:4">
      <c r="A7410" t="s">
        <v>4620</v>
      </c>
      <c r="B7410" t="s">
        <v>2770</v>
      </c>
      <c r="C7410" t="s">
        <v>2770</v>
      </c>
      <c r="D7410" t="s">
        <v>4518</v>
      </c>
    </row>
    <row r="7411" spans="1:4">
      <c r="A7411" t="s">
        <v>10938</v>
      </c>
      <c r="B7411" t="s">
        <v>2770</v>
      </c>
      <c r="C7411" t="s">
        <v>2770</v>
      </c>
      <c r="D7411" t="s">
        <v>4522</v>
      </c>
    </row>
    <row r="7412" spans="1:4">
      <c r="A7412" t="s">
        <v>10961</v>
      </c>
      <c r="B7412" t="s">
        <v>2770</v>
      </c>
      <c r="C7412" t="s">
        <v>2770</v>
      </c>
      <c r="D7412" t="s">
        <v>4522</v>
      </c>
    </row>
    <row r="7413" spans="1:4">
      <c r="A7413" t="s">
        <v>4614</v>
      </c>
      <c r="B7413" t="s">
        <v>2770</v>
      </c>
      <c r="C7413" t="s">
        <v>2770</v>
      </c>
      <c r="D7413" t="s">
        <v>4522</v>
      </c>
    </row>
    <row r="7414" spans="1:4">
      <c r="A7414" t="s">
        <v>10936</v>
      </c>
      <c r="B7414" t="s">
        <v>2770</v>
      </c>
      <c r="C7414" t="s">
        <v>2770</v>
      </c>
      <c r="D7414" t="s">
        <v>4551</v>
      </c>
    </row>
    <row r="7415" spans="1:4">
      <c r="A7415" t="s">
        <v>10942</v>
      </c>
      <c r="B7415" t="s">
        <v>2770</v>
      </c>
      <c r="C7415" t="s">
        <v>2770</v>
      </c>
      <c r="D7415" t="s">
        <v>4551</v>
      </c>
    </row>
    <row r="7416" spans="1:4">
      <c r="A7416" t="s">
        <v>10954</v>
      </c>
      <c r="B7416" t="s">
        <v>2770</v>
      </c>
      <c r="C7416" t="s">
        <v>2770</v>
      </c>
      <c r="D7416" t="s">
        <v>4522</v>
      </c>
    </row>
    <row r="7417" spans="1:4">
      <c r="A7417" t="s">
        <v>10946</v>
      </c>
      <c r="B7417" t="s">
        <v>2770</v>
      </c>
      <c r="C7417" t="s">
        <v>2770</v>
      </c>
      <c r="D7417" t="s">
        <v>4522</v>
      </c>
    </row>
    <row r="7418" spans="1:4">
      <c r="A7418" t="s">
        <v>10930</v>
      </c>
      <c r="B7418" t="s">
        <v>2770</v>
      </c>
      <c r="C7418" t="s">
        <v>2770</v>
      </c>
      <c r="D7418" t="s">
        <v>4518</v>
      </c>
    </row>
    <row r="7419" spans="1:4">
      <c r="A7419" t="s">
        <v>9280</v>
      </c>
      <c r="B7419" t="s">
        <v>2770</v>
      </c>
      <c r="C7419" t="s">
        <v>2770</v>
      </c>
      <c r="D7419" t="s">
        <v>4522</v>
      </c>
    </row>
    <row r="7420" spans="1:4">
      <c r="A7420" t="s">
        <v>10944</v>
      </c>
      <c r="B7420" t="s">
        <v>2770</v>
      </c>
      <c r="C7420" t="s">
        <v>2770</v>
      </c>
      <c r="D7420" t="s">
        <v>4551</v>
      </c>
    </row>
    <row r="7421" spans="1:4">
      <c r="A7421" t="s">
        <v>9718</v>
      </c>
      <c r="B7421" t="s">
        <v>2770</v>
      </c>
      <c r="C7421" t="s">
        <v>2770</v>
      </c>
      <c r="D7421" t="s">
        <v>4522</v>
      </c>
    </row>
    <row r="7422" spans="1:4">
      <c r="A7422" t="s">
        <v>10935</v>
      </c>
      <c r="B7422" t="s">
        <v>2770</v>
      </c>
      <c r="C7422" t="s">
        <v>2770</v>
      </c>
      <c r="D7422" t="s">
        <v>4522</v>
      </c>
    </row>
    <row r="7423" spans="1:4">
      <c r="A7423" t="s">
        <v>11561</v>
      </c>
      <c r="B7423" t="s">
        <v>2770</v>
      </c>
      <c r="C7423" t="s">
        <v>2770</v>
      </c>
      <c r="D7423" t="s">
        <v>4522</v>
      </c>
    </row>
    <row r="7424" spans="1:4">
      <c r="A7424" t="s">
        <v>11296</v>
      </c>
      <c r="B7424" t="s">
        <v>2770</v>
      </c>
      <c r="C7424" t="s">
        <v>2770</v>
      </c>
      <c r="D7424" t="s">
        <v>4522</v>
      </c>
    </row>
    <row r="7425" spans="1:4">
      <c r="A7425" t="s">
        <v>10950</v>
      </c>
      <c r="B7425" t="s">
        <v>2770</v>
      </c>
      <c r="C7425" t="s">
        <v>2770</v>
      </c>
      <c r="D7425" t="s">
        <v>4522</v>
      </c>
    </row>
    <row r="7426" spans="1:4">
      <c r="A7426" t="s">
        <v>10939</v>
      </c>
      <c r="B7426" t="s">
        <v>2770</v>
      </c>
      <c r="C7426" t="s">
        <v>2770</v>
      </c>
      <c r="D7426" t="s">
        <v>4522</v>
      </c>
    </row>
    <row r="7427" spans="1:4">
      <c r="A7427" t="s">
        <v>1701</v>
      </c>
      <c r="B7427" t="s">
        <v>2770</v>
      </c>
      <c r="C7427" t="s">
        <v>2770</v>
      </c>
      <c r="D7427" t="s">
        <v>4522</v>
      </c>
    </row>
    <row r="7428" spans="1:4">
      <c r="A7428" t="s">
        <v>10924</v>
      </c>
      <c r="B7428" t="s">
        <v>2770</v>
      </c>
      <c r="C7428" t="s">
        <v>2770</v>
      </c>
      <c r="D7428" t="s">
        <v>4522</v>
      </c>
    </row>
    <row r="7429" spans="1:4">
      <c r="A7429" t="s">
        <v>10656</v>
      </c>
      <c r="B7429" t="s">
        <v>2770</v>
      </c>
      <c r="C7429" t="s">
        <v>2770</v>
      </c>
      <c r="D7429" t="s">
        <v>4522</v>
      </c>
    </row>
    <row r="7430" spans="1:4">
      <c r="A7430" t="s">
        <v>10937</v>
      </c>
      <c r="B7430" t="s">
        <v>2770</v>
      </c>
      <c r="C7430" t="s">
        <v>2770</v>
      </c>
      <c r="D7430" t="s">
        <v>4522</v>
      </c>
    </row>
    <row r="7431" spans="1:4">
      <c r="A7431" t="s">
        <v>4618</v>
      </c>
      <c r="B7431" t="s">
        <v>2770</v>
      </c>
      <c r="C7431" t="s">
        <v>2770</v>
      </c>
      <c r="D7431" t="s">
        <v>4518</v>
      </c>
    </row>
    <row r="7432" spans="1:4">
      <c r="A7432" t="s">
        <v>10951</v>
      </c>
      <c r="B7432" t="s">
        <v>2770</v>
      </c>
      <c r="C7432" t="s">
        <v>2770</v>
      </c>
      <c r="D7432" t="s">
        <v>4522</v>
      </c>
    </row>
    <row r="7433" spans="1:4">
      <c r="A7433" t="s">
        <v>10941</v>
      </c>
      <c r="B7433" t="s">
        <v>2770</v>
      </c>
      <c r="C7433" t="s">
        <v>2770</v>
      </c>
      <c r="D7433" t="s">
        <v>4522</v>
      </c>
    </row>
    <row r="7434" spans="1:4">
      <c r="A7434" t="s">
        <v>10949</v>
      </c>
      <c r="B7434" t="s">
        <v>2770</v>
      </c>
      <c r="C7434" t="s">
        <v>2770</v>
      </c>
      <c r="D7434" t="s">
        <v>4518</v>
      </c>
    </row>
    <row r="7435" spans="1:4">
      <c r="A7435" t="s">
        <v>10960</v>
      </c>
      <c r="B7435" t="s">
        <v>2770</v>
      </c>
      <c r="C7435" t="s">
        <v>2770</v>
      </c>
      <c r="D7435" t="s">
        <v>4522</v>
      </c>
    </row>
    <row r="7436" spans="1:4">
      <c r="A7436" t="s">
        <v>10952</v>
      </c>
      <c r="B7436" t="s">
        <v>2770</v>
      </c>
      <c r="C7436" t="s">
        <v>2770</v>
      </c>
      <c r="D7436" t="s">
        <v>4522</v>
      </c>
    </row>
    <row r="7437" spans="1:4">
      <c r="A7437" t="s">
        <v>10931</v>
      </c>
      <c r="B7437" t="s">
        <v>2770</v>
      </c>
      <c r="C7437" t="s">
        <v>2770</v>
      </c>
      <c r="D7437" t="s">
        <v>4522</v>
      </c>
    </row>
    <row r="7438" spans="1:4">
      <c r="A7438" t="s">
        <v>11562</v>
      </c>
      <c r="B7438" t="s">
        <v>2770</v>
      </c>
      <c r="C7438" t="s">
        <v>2770</v>
      </c>
      <c r="D7438" t="s">
        <v>4514</v>
      </c>
    </row>
    <row r="7439" spans="1:4">
      <c r="A7439" t="s">
        <v>10828</v>
      </c>
      <c r="B7439" t="s">
        <v>2770</v>
      </c>
      <c r="C7439" t="s">
        <v>2770</v>
      </c>
      <c r="D7439" t="s">
        <v>4522</v>
      </c>
    </row>
    <row r="7440" spans="1:4">
      <c r="A7440" t="s">
        <v>11563</v>
      </c>
      <c r="B7440" t="s">
        <v>2770</v>
      </c>
      <c r="C7440" t="s">
        <v>2770</v>
      </c>
      <c r="D7440" t="s">
        <v>4522</v>
      </c>
    </row>
    <row r="7441" spans="1:4">
      <c r="A7441" t="s">
        <v>11564</v>
      </c>
      <c r="B7441" t="s">
        <v>2770</v>
      </c>
      <c r="C7441" t="s">
        <v>2770</v>
      </c>
      <c r="D7441" t="s">
        <v>4770</v>
      </c>
    </row>
    <row r="7442" spans="1:4">
      <c r="A7442" t="s">
        <v>11565</v>
      </c>
      <c r="B7442" t="s">
        <v>2770</v>
      </c>
      <c r="C7442" t="s">
        <v>2770</v>
      </c>
      <c r="D7442" t="s">
        <v>4770</v>
      </c>
    </row>
    <row r="7443" spans="1:4">
      <c r="A7443" t="s">
        <v>11566</v>
      </c>
      <c r="B7443" t="s">
        <v>2770</v>
      </c>
      <c r="C7443" t="s">
        <v>2770</v>
      </c>
      <c r="D7443" t="s">
        <v>4514</v>
      </c>
    </row>
    <row r="7444" spans="1:4">
      <c r="A7444" t="s">
        <v>11567</v>
      </c>
      <c r="B7444" t="s">
        <v>2770</v>
      </c>
      <c r="C7444" t="s">
        <v>2770</v>
      </c>
      <c r="D7444" t="s">
        <v>4522</v>
      </c>
    </row>
    <row r="7445" spans="1:4">
      <c r="A7445" t="s">
        <v>11568</v>
      </c>
      <c r="B7445" t="s">
        <v>2770</v>
      </c>
      <c r="C7445" t="s">
        <v>2770</v>
      </c>
      <c r="D7445" t="s">
        <v>4899</v>
      </c>
    </row>
    <row r="7446" spans="1:4">
      <c r="A7446" t="s">
        <v>11569</v>
      </c>
      <c r="B7446" t="s">
        <v>2770</v>
      </c>
      <c r="C7446" t="s">
        <v>2770</v>
      </c>
      <c r="D7446" t="s">
        <v>4522</v>
      </c>
    </row>
    <row r="7447" spans="1:4">
      <c r="A7447" t="s">
        <v>11570</v>
      </c>
      <c r="B7447" t="s">
        <v>2770</v>
      </c>
      <c r="C7447" t="s">
        <v>2770</v>
      </c>
      <c r="D7447" t="s">
        <v>4522</v>
      </c>
    </row>
    <row r="7448" spans="1:4">
      <c r="A7448" t="s">
        <v>6647</v>
      </c>
      <c r="B7448" t="s">
        <v>2770</v>
      </c>
      <c r="C7448" t="s">
        <v>2770</v>
      </c>
      <c r="D7448" t="s">
        <v>4899</v>
      </c>
    </row>
    <row r="7449" spans="1:4">
      <c r="A7449" t="s">
        <v>1680</v>
      </c>
      <c r="B7449" t="s">
        <v>2770</v>
      </c>
      <c r="C7449" t="s">
        <v>2770</v>
      </c>
      <c r="D7449" t="s">
        <v>4551</v>
      </c>
    </row>
    <row r="7450" spans="1:4">
      <c r="A7450" t="s">
        <v>1163</v>
      </c>
      <c r="B7450" t="s">
        <v>2770</v>
      </c>
      <c r="C7450" t="s">
        <v>2770</v>
      </c>
      <c r="D7450" t="s">
        <v>4551</v>
      </c>
    </row>
    <row r="7451" spans="1:4">
      <c r="A7451" t="s">
        <v>1147</v>
      </c>
      <c r="B7451" t="s">
        <v>2770</v>
      </c>
      <c r="C7451" t="s">
        <v>2770</v>
      </c>
      <c r="D7451" t="s">
        <v>4551</v>
      </c>
    </row>
    <row r="7452" spans="1:4">
      <c r="A7452" t="s">
        <v>1139</v>
      </c>
      <c r="B7452" t="s">
        <v>2770</v>
      </c>
      <c r="C7452" t="s">
        <v>2770</v>
      </c>
      <c r="D7452" t="s">
        <v>4551</v>
      </c>
    </row>
    <row r="7453" spans="1:4">
      <c r="A7453" t="s">
        <v>601</v>
      </c>
      <c r="B7453" t="s">
        <v>2770</v>
      </c>
      <c r="C7453" t="s">
        <v>2770</v>
      </c>
      <c r="D7453" t="s">
        <v>4514</v>
      </c>
    </row>
    <row r="7454" spans="1:4">
      <c r="A7454" t="s">
        <v>1171</v>
      </c>
      <c r="B7454" t="s">
        <v>2770</v>
      </c>
      <c r="C7454" t="s">
        <v>2770</v>
      </c>
      <c r="D7454" t="s">
        <v>4551</v>
      </c>
    </row>
    <row r="7455" spans="1:4">
      <c r="A7455" t="s">
        <v>599</v>
      </c>
      <c r="B7455" t="s">
        <v>2770</v>
      </c>
      <c r="C7455" t="s">
        <v>2770</v>
      </c>
      <c r="D7455" t="s">
        <v>4518</v>
      </c>
    </row>
    <row r="7456" spans="1:4">
      <c r="A7456" t="s">
        <v>1155</v>
      </c>
      <c r="B7456" t="s">
        <v>2770</v>
      </c>
      <c r="C7456" t="s">
        <v>2770</v>
      </c>
      <c r="D7456" t="s">
        <v>4551</v>
      </c>
    </row>
    <row r="7457" spans="1:4">
      <c r="A7457" t="s">
        <v>1119</v>
      </c>
      <c r="B7457" t="s">
        <v>2770</v>
      </c>
      <c r="C7457" t="s">
        <v>2770</v>
      </c>
      <c r="D7457" t="s">
        <v>4551</v>
      </c>
    </row>
    <row r="7458" spans="1:4">
      <c r="A7458" t="s">
        <v>1131</v>
      </c>
      <c r="B7458" t="s">
        <v>2770</v>
      </c>
      <c r="C7458" t="s">
        <v>2770</v>
      </c>
      <c r="D7458" t="s">
        <v>4551</v>
      </c>
    </row>
    <row r="7459" spans="1:4">
      <c r="A7459" t="s">
        <v>157</v>
      </c>
      <c r="B7459" t="s">
        <v>2770</v>
      </c>
      <c r="C7459" t="s">
        <v>2770</v>
      </c>
      <c r="D7459" t="s">
        <v>4551</v>
      </c>
    </row>
    <row r="7460" spans="1:4">
      <c r="A7460" t="s">
        <v>601</v>
      </c>
      <c r="B7460" t="s">
        <v>8683</v>
      </c>
      <c r="C7460" t="s">
        <v>2770</v>
      </c>
      <c r="D7460" t="s">
        <v>4968</v>
      </c>
    </row>
    <row r="7461" spans="1:4">
      <c r="A7461" t="s">
        <v>11571</v>
      </c>
      <c r="B7461" t="s">
        <v>11572</v>
      </c>
      <c r="C7461" t="s">
        <v>2770</v>
      </c>
      <c r="D7461" t="s">
        <v>4551</v>
      </c>
    </row>
    <row r="7462" spans="1:4" ht="330.75">
      <c r="A7462" t="s">
        <v>11573</v>
      </c>
      <c r="B7462" s="17" t="s">
        <v>11574</v>
      </c>
      <c r="C7462" t="s">
        <v>2770</v>
      </c>
      <c r="D7462" t="s">
        <v>4921</v>
      </c>
    </row>
    <row r="7463" spans="1:4">
      <c r="A7463" t="s">
        <v>11575</v>
      </c>
      <c r="B7463" t="s">
        <v>11576</v>
      </c>
      <c r="C7463" t="s">
        <v>2770</v>
      </c>
      <c r="D7463" t="s">
        <v>4522</v>
      </c>
    </row>
    <row r="7464" spans="1:4">
      <c r="A7464" t="s">
        <v>11577</v>
      </c>
      <c r="B7464" t="s">
        <v>11578</v>
      </c>
      <c r="C7464" t="s">
        <v>2770</v>
      </c>
      <c r="D7464" t="s">
        <v>4522</v>
      </c>
    </row>
    <row r="7465" spans="1:4">
      <c r="A7465" t="s">
        <v>11579</v>
      </c>
      <c r="B7465" t="s">
        <v>11580</v>
      </c>
      <c r="C7465" t="s">
        <v>2770</v>
      </c>
      <c r="D7465" t="s">
        <v>4551</v>
      </c>
    </row>
    <row r="7466" spans="1:4">
      <c r="A7466" t="s">
        <v>11581</v>
      </c>
      <c r="B7466" t="s">
        <v>11582</v>
      </c>
      <c r="C7466" t="s">
        <v>2770</v>
      </c>
      <c r="D7466" t="s">
        <v>4551</v>
      </c>
    </row>
    <row r="7467" spans="1:4">
      <c r="A7467" t="s">
        <v>11583</v>
      </c>
      <c r="B7467" t="s">
        <v>11584</v>
      </c>
      <c r="C7467" t="s">
        <v>2770</v>
      </c>
      <c r="D7467" t="s">
        <v>4518</v>
      </c>
    </row>
    <row r="7468" spans="1:4">
      <c r="A7468" t="s">
        <v>11585</v>
      </c>
      <c r="B7468" t="s">
        <v>11586</v>
      </c>
      <c r="C7468" t="s">
        <v>2770</v>
      </c>
      <c r="D7468" t="s">
        <v>4518</v>
      </c>
    </row>
    <row r="7469" spans="1:4">
      <c r="A7469" t="s">
        <v>11587</v>
      </c>
      <c r="B7469" t="s">
        <v>11588</v>
      </c>
      <c r="C7469" t="s">
        <v>2770</v>
      </c>
      <c r="D7469" t="s">
        <v>4574</v>
      </c>
    </row>
    <row r="7470" spans="1:4">
      <c r="A7470" t="s">
        <v>11589</v>
      </c>
      <c r="B7470" t="s">
        <v>11590</v>
      </c>
      <c r="C7470" t="s">
        <v>2770</v>
      </c>
      <c r="D7470" t="s">
        <v>4574</v>
      </c>
    </row>
    <row r="7471" spans="1:4">
      <c r="A7471" t="s">
        <v>11591</v>
      </c>
      <c r="B7471" t="s">
        <v>11592</v>
      </c>
      <c r="C7471" t="s">
        <v>2770</v>
      </c>
      <c r="D7471" t="s">
        <v>4522</v>
      </c>
    </row>
    <row r="7472" spans="1:4">
      <c r="A7472" t="s">
        <v>11593</v>
      </c>
      <c r="B7472" t="s">
        <v>11594</v>
      </c>
      <c r="C7472" t="s">
        <v>2770</v>
      </c>
      <c r="D7472" t="s">
        <v>4551</v>
      </c>
    </row>
    <row r="7473" spans="1:4">
      <c r="A7473" t="s">
        <v>599</v>
      </c>
      <c r="B7473" t="s">
        <v>11595</v>
      </c>
      <c r="C7473" t="s">
        <v>2770</v>
      </c>
      <c r="D7473" t="s">
        <v>4518</v>
      </c>
    </row>
    <row r="7474" spans="1:4">
      <c r="A7474" t="s">
        <v>11596</v>
      </c>
      <c r="B7474" t="s">
        <v>11597</v>
      </c>
      <c r="C7474" t="s">
        <v>2770</v>
      </c>
      <c r="D7474" t="s">
        <v>4522</v>
      </c>
    </row>
    <row r="7475" spans="1:4">
      <c r="A7475" t="s">
        <v>11598</v>
      </c>
      <c r="B7475" t="s">
        <v>11599</v>
      </c>
      <c r="C7475" t="s">
        <v>2770</v>
      </c>
      <c r="D7475" t="s">
        <v>4551</v>
      </c>
    </row>
    <row r="7476" spans="1:4">
      <c r="A7476" t="s">
        <v>11600</v>
      </c>
      <c r="B7476" t="s">
        <v>11601</v>
      </c>
      <c r="C7476" t="s">
        <v>2770</v>
      </c>
      <c r="D7476" t="s">
        <v>4574</v>
      </c>
    </row>
    <row r="7477" spans="1:4">
      <c r="A7477" t="s">
        <v>2744</v>
      </c>
      <c r="B7477" t="s">
        <v>11602</v>
      </c>
      <c r="C7477" t="s">
        <v>2770</v>
      </c>
      <c r="D7477" t="s">
        <v>4921</v>
      </c>
    </row>
    <row r="7478" spans="1:4">
      <c r="A7478" t="s">
        <v>11603</v>
      </c>
      <c r="B7478" t="s">
        <v>2770</v>
      </c>
      <c r="C7478" t="s">
        <v>2770</v>
      </c>
      <c r="D7478" t="s">
        <v>4522</v>
      </c>
    </row>
    <row r="7479" spans="1:4">
      <c r="A7479" t="s">
        <v>11604</v>
      </c>
      <c r="B7479" t="s">
        <v>2770</v>
      </c>
      <c r="C7479" t="s">
        <v>2770</v>
      </c>
      <c r="D7479" t="s">
        <v>4522</v>
      </c>
    </row>
    <row r="7480" spans="1:4">
      <c r="A7480" t="s">
        <v>11605</v>
      </c>
      <c r="B7480" t="s">
        <v>2770</v>
      </c>
      <c r="C7480" t="s">
        <v>2770</v>
      </c>
      <c r="D7480" t="s">
        <v>4522</v>
      </c>
    </row>
    <row r="7481" spans="1:4">
      <c r="A7481" t="s">
        <v>11606</v>
      </c>
      <c r="B7481" t="s">
        <v>2770</v>
      </c>
      <c r="C7481" t="s">
        <v>2770</v>
      </c>
      <c r="D7481" t="s">
        <v>4551</v>
      </c>
    </row>
    <row r="7482" spans="1:4">
      <c r="A7482" t="s">
        <v>11607</v>
      </c>
      <c r="B7482" t="s">
        <v>2770</v>
      </c>
      <c r="C7482" t="s">
        <v>2770</v>
      </c>
      <c r="D7482" t="s">
        <v>4522</v>
      </c>
    </row>
    <row r="7483" spans="1:4">
      <c r="A7483" t="s">
        <v>11608</v>
      </c>
      <c r="B7483" t="s">
        <v>2770</v>
      </c>
      <c r="C7483" t="s">
        <v>2770</v>
      </c>
      <c r="D7483" t="s">
        <v>4522</v>
      </c>
    </row>
    <row r="7484" spans="1:4">
      <c r="A7484" t="s">
        <v>11609</v>
      </c>
      <c r="B7484" t="s">
        <v>2770</v>
      </c>
      <c r="C7484" t="s">
        <v>2770</v>
      </c>
      <c r="D7484" t="s">
        <v>4522</v>
      </c>
    </row>
    <row r="7485" spans="1:4">
      <c r="A7485" t="s">
        <v>5258</v>
      </c>
      <c r="B7485" t="s">
        <v>2770</v>
      </c>
      <c r="C7485" t="s">
        <v>2770</v>
      </c>
      <c r="D7485" t="s">
        <v>4899</v>
      </c>
    </row>
    <row r="7486" spans="1:4">
      <c r="A7486" t="s">
        <v>1713</v>
      </c>
      <c r="B7486" t="s">
        <v>2770</v>
      </c>
      <c r="C7486" t="s">
        <v>2770</v>
      </c>
      <c r="D7486" t="s">
        <v>4522</v>
      </c>
    </row>
    <row r="7487" spans="1:4">
      <c r="A7487" t="s">
        <v>5999</v>
      </c>
      <c r="B7487" t="s">
        <v>2770</v>
      </c>
      <c r="C7487" t="s">
        <v>2770</v>
      </c>
      <c r="D7487" t="s">
        <v>4522</v>
      </c>
    </row>
    <row r="7488" spans="1:4">
      <c r="A7488" t="s">
        <v>5302</v>
      </c>
      <c r="B7488" t="s">
        <v>2770</v>
      </c>
      <c r="C7488" t="s">
        <v>2770</v>
      </c>
      <c r="D7488" t="s">
        <v>4522</v>
      </c>
    </row>
    <row r="7489" spans="1:4">
      <c r="A7489" t="s">
        <v>11610</v>
      </c>
      <c r="B7489" t="s">
        <v>2770</v>
      </c>
      <c r="C7489" t="s">
        <v>2770</v>
      </c>
      <c r="D7489" t="s">
        <v>4551</v>
      </c>
    </row>
    <row r="7490" spans="1:4">
      <c r="A7490" t="s">
        <v>1713</v>
      </c>
      <c r="B7490" t="s">
        <v>2770</v>
      </c>
      <c r="C7490" t="s">
        <v>2770</v>
      </c>
      <c r="D7490" t="s">
        <v>4522</v>
      </c>
    </row>
    <row r="7491" spans="1:4">
      <c r="A7491" t="s">
        <v>11611</v>
      </c>
      <c r="B7491" t="s">
        <v>2770</v>
      </c>
      <c r="C7491" t="s">
        <v>2770</v>
      </c>
      <c r="D7491" t="s">
        <v>4522</v>
      </c>
    </row>
    <row r="7492" spans="1:4">
      <c r="A7492" t="s">
        <v>9640</v>
      </c>
      <c r="B7492" t="s">
        <v>2770</v>
      </c>
      <c r="C7492" t="s">
        <v>2770</v>
      </c>
      <c r="D7492" t="s">
        <v>4899</v>
      </c>
    </row>
    <row r="7493" spans="1:4">
      <c r="A7493" t="s">
        <v>11612</v>
      </c>
      <c r="B7493" t="s">
        <v>11613</v>
      </c>
      <c r="C7493" t="s">
        <v>4665</v>
      </c>
      <c r="D7493" t="s">
        <v>4522</v>
      </c>
    </row>
    <row r="7494" spans="1:4">
      <c r="A7494" t="s">
        <v>11614</v>
      </c>
      <c r="B7494" t="s">
        <v>11615</v>
      </c>
      <c r="C7494" t="s">
        <v>4665</v>
      </c>
      <c r="D7494" t="s">
        <v>4522</v>
      </c>
    </row>
    <row r="7495" spans="1:4">
      <c r="A7495" t="s">
        <v>11616</v>
      </c>
      <c r="B7495" t="s">
        <v>11617</v>
      </c>
      <c r="C7495" t="s">
        <v>277</v>
      </c>
      <c r="D7495" t="s">
        <v>4522</v>
      </c>
    </row>
    <row r="7496" spans="1:4">
      <c r="A7496" t="s">
        <v>11618</v>
      </c>
      <c r="B7496" t="s">
        <v>11619</v>
      </c>
      <c r="C7496" t="s">
        <v>4665</v>
      </c>
      <c r="D7496" t="s">
        <v>4522</v>
      </c>
    </row>
    <row r="7497" spans="1:4">
      <c r="A7497" t="s">
        <v>11620</v>
      </c>
      <c r="B7497" t="s">
        <v>2551</v>
      </c>
      <c r="C7497" t="s">
        <v>9314</v>
      </c>
      <c r="D7497" t="s">
        <v>4522</v>
      </c>
    </row>
    <row r="7498" spans="1:4">
      <c r="A7498" t="s">
        <v>11621</v>
      </c>
      <c r="B7498" t="s">
        <v>11622</v>
      </c>
      <c r="C7498" t="s">
        <v>4573</v>
      </c>
      <c r="D7498" t="s">
        <v>4574</v>
      </c>
    </row>
    <row r="7499" spans="1:4">
      <c r="A7499" t="s">
        <v>11623</v>
      </c>
      <c r="B7499" t="s">
        <v>11624</v>
      </c>
      <c r="C7499" t="s">
        <v>4517</v>
      </c>
      <c r="D7499" t="s">
        <v>4518</v>
      </c>
    </row>
    <row r="7500" spans="1:4">
      <c r="A7500" t="s">
        <v>11625</v>
      </c>
      <c r="B7500" t="s">
        <v>8975</v>
      </c>
      <c r="C7500" t="s">
        <v>4665</v>
      </c>
      <c r="D7500" t="s">
        <v>4522</v>
      </c>
    </row>
    <row r="7501" spans="1:4">
      <c r="A7501" t="s">
        <v>11626</v>
      </c>
      <c r="B7501" t="s">
        <v>9056</v>
      </c>
      <c r="C7501" t="s">
        <v>4665</v>
      </c>
      <c r="D7501" t="s">
        <v>4522</v>
      </c>
    </row>
    <row r="7502" spans="1:4">
      <c r="A7502" t="s">
        <v>11627</v>
      </c>
      <c r="B7502" t="s">
        <v>11628</v>
      </c>
      <c r="C7502" t="s">
        <v>4513</v>
      </c>
      <c r="D7502" t="s">
        <v>4574</v>
      </c>
    </row>
    <row r="7503" spans="1:4">
      <c r="A7503" t="s">
        <v>11629</v>
      </c>
      <c r="B7503" t="s">
        <v>11630</v>
      </c>
      <c r="C7503" t="s">
        <v>4586</v>
      </c>
      <c r="D7503" t="s">
        <v>4522</v>
      </c>
    </row>
    <row r="7504" spans="1:4">
      <c r="A7504" t="s">
        <v>11631</v>
      </c>
      <c r="B7504" t="s">
        <v>11632</v>
      </c>
      <c r="C7504" t="s">
        <v>4517</v>
      </c>
      <c r="D7504" t="s">
        <v>4518</v>
      </c>
    </row>
    <row r="7505" spans="1:4">
      <c r="A7505" t="s">
        <v>11633</v>
      </c>
      <c r="B7505" t="s">
        <v>11634</v>
      </c>
      <c r="C7505" t="s">
        <v>4546</v>
      </c>
      <c r="D7505" t="s">
        <v>4522</v>
      </c>
    </row>
    <row r="7506" spans="1:4">
      <c r="A7506" t="s">
        <v>9057</v>
      </c>
      <c r="B7506" t="s">
        <v>11635</v>
      </c>
      <c r="C7506" t="s">
        <v>9314</v>
      </c>
      <c r="D7506" t="s">
        <v>4522</v>
      </c>
    </row>
    <row r="7507" spans="1:4">
      <c r="A7507" t="s">
        <v>9037</v>
      </c>
      <c r="B7507" t="s">
        <v>11636</v>
      </c>
      <c r="C7507" t="s">
        <v>9314</v>
      </c>
      <c r="D7507" t="s">
        <v>4522</v>
      </c>
    </row>
    <row r="7508" spans="1:4">
      <c r="A7508" t="s">
        <v>11637</v>
      </c>
      <c r="B7508" t="s">
        <v>11638</v>
      </c>
      <c r="C7508" t="s">
        <v>9314</v>
      </c>
      <c r="D7508" t="s">
        <v>4522</v>
      </c>
    </row>
    <row r="7509" spans="1:4">
      <c r="A7509" t="s">
        <v>11639</v>
      </c>
      <c r="B7509" t="s">
        <v>11640</v>
      </c>
      <c r="C7509" t="s">
        <v>4533</v>
      </c>
      <c r="D7509" t="s">
        <v>4551</v>
      </c>
    </row>
    <row r="7510" spans="1:4">
      <c r="A7510" t="s">
        <v>599</v>
      </c>
      <c r="B7510" t="s">
        <v>11641</v>
      </c>
      <c r="C7510" t="s">
        <v>4517</v>
      </c>
      <c r="D7510" t="s">
        <v>4518</v>
      </c>
    </row>
    <row r="7511" spans="1:4">
      <c r="A7511" t="s">
        <v>11642</v>
      </c>
      <c r="B7511" t="s">
        <v>11643</v>
      </c>
      <c r="C7511" t="s">
        <v>9314</v>
      </c>
      <c r="D7511" t="s">
        <v>4522</v>
      </c>
    </row>
    <row r="7512" spans="1:4">
      <c r="A7512" t="s">
        <v>9047</v>
      </c>
      <c r="B7512" t="s">
        <v>11644</v>
      </c>
      <c r="C7512" t="s">
        <v>9314</v>
      </c>
      <c r="D7512" t="s">
        <v>4522</v>
      </c>
    </row>
    <row r="7513" spans="1:4">
      <c r="A7513" t="s">
        <v>9027</v>
      </c>
      <c r="B7513" t="s">
        <v>11645</v>
      </c>
      <c r="C7513" t="s">
        <v>9314</v>
      </c>
      <c r="D7513" t="s">
        <v>4522</v>
      </c>
    </row>
    <row r="7514" spans="1:4">
      <c r="A7514" t="s">
        <v>11646</v>
      </c>
      <c r="B7514" t="s">
        <v>2770</v>
      </c>
      <c r="C7514" t="s">
        <v>2770</v>
      </c>
      <c r="D7514" t="s">
        <v>4522</v>
      </c>
    </row>
    <row r="7515" spans="1:4">
      <c r="A7515" t="s">
        <v>9023</v>
      </c>
      <c r="B7515" t="s">
        <v>9024</v>
      </c>
      <c r="C7515" t="s">
        <v>4665</v>
      </c>
      <c r="D7515" t="s">
        <v>4522</v>
      </c>
    </row>
    <row r="7516" spans="1:4">
      <c r="A7516" t="s">
        <v>11647</v>
      </c>
      <c r="B7516" t="s">
        <v>11648</v>
      </c>
      <c r="C7516" t="s">
        <v>4586</v>
      </c>
      <c r="D7516" t="s">
        <v>4522</v>
      </c>
    </row>
    <row r="7517" spans="1:4">
      <c r="A7517" t="s">
        <v>8328</v>
      </c>
      <c r="B7517" t="s">
        <v>8975</v>
      </c>
      <c r="C7517" t="s">
        <v>4513</v>
      </c>
      <c r="D7517" t="s">
        <v>4522</v>
      </c>
    </row>
    <row r="7518" spans="1:4">
      <c r="A7518" t="s">
        <v>9055</v>
      </c>
      <c r="B7518" t="s">
        <v>9056</v>
      </c>
      <c r="C7518" t="s">
        <v>4513</v>
      </c>
      <c r="D7518" t="s">
        <v>4522</v>
      </c>
    </row>
    <row r="7519" spans="1:4">
      <c r="A7519" t="s">
        <v>11649</v>
      </c>
      <c r="B7519" t="s">
        <v>11650</v>
      </c>
      <c r="C7519" t="s">
        <v>4533</v>
      </c>
      <c r="D7519" t="s">
        <v>4551</v>
      </c>
    </row>
    <row r="7520" spans="1:4">
      <c r="A7520" t="s">
        <v>11651</v>
      </c>
      <c r="B7520" t="s">
        <v>11652</v>
      </c>
      <c r="C7520" t="s">
        <v>4546</v>
      </c>
      <c r="D7520" t="s">
        <v>4522</v>
      </c>
    </row>
    <row r="7521" spans="1:4">
      <c r="A7521" t="s">
        <v>9035</v>
      </c>
      <c r="B7521" t="s">
        <v>11653</v>
      </c>
      <c r="C7521" t="s">
        <v>4586</v>
      </c>
      <c r="D7521" t="s">
        <v>4522</v>
      </c>
    </row>
    <row r="7522" spans="1:4">
      <c r="A7522" t="s">
        <v>11654</v>
      </c>
      <c r="B7522" t="s">
        <v>11655</v>
      </c>
      <c r="C7522" t="s">
        <v>9314</v>
      </c>
      <c r="D7522" t="s">
        <v>4522</v>
      </c>
    </row>
    <row r="7523" spans="1:4">
      <c r="A7523" t="s">
        <v>7081</v>
      </c>
      <c r="B7523" t="s">
        <v>11656</v>
      </c>
      <c r="C7523" t="s">
        <v>4513</v>
      </c>
      <c r="D7523" t="s">
        <v>4522</v>
      </c>
    </row>
    <row r="7524" spans="1:4">
      <c r="A7524" t="s">
        <v>8324</v>
      </c>
      <c r="B7524" t="s">
        <v>8325</v>
      </c>
      <c r="C7524" t="s">
        <v>4513</v>
      </c>
      <c r="D7524" t="s">
        <v>4522</v>
      </c>
    </row>
    <row r="7525" spans="1:4">
      <c r="A7525" t="s">
        <v>11657</v>
      </c>
      <c r="B7525" t="s">
        <v>11658</v>
      </c>
      <c r="C7525" t="s">
        <v>9314</v>
      </c>
      <c r="D7525" t="s">
        <v>4522</v>
      </c>
    </row>
    <row r="7526" spans="1:4">
      <c r="A7526" t="s">
        <v>11659</v>
      </c>
      <c r="B7526" t="s">
        <v>11660</v>
      </c>
      <c r="C7526" t="s">
        <v>4517</v>
      </c>
      <c r="D7526" t="s">
        <v>4518</v>
      </c>
    </row>
    <row r="7527" spans="1:4">
      <c r="A7527" t="s">
        <v>11661</v>
      </c>
      <c r="B7527" t="s">
        <v>11662</v>
      </c>
      <c r="C7527" t="s">
        <v>4513</v>
      </c>
      <c r="D7527" t="s">
        <v>4522</v>
      </c>
    </row>
    <row r="7528" spans="1:4">
      <c r="A7528" t="s">
        <v>11663</v>
      </c>
      <c r="B7528" t="s">
        <v>10657</v>
      </c>
      <c r="C7528" t="s">
        <v>9314</v>
      </c>
      <c r="D7528" t="s">
        <v>4522</v>
      </c>
    </row>
    <row r="7529" spans="1:4">
      <c r="A7529" t="s">
        <v>11664</v>
      </c>
      <c r="B7529" t="s">
        <v>11665</v>
      </c>
      <c r="C7529" t="s">
        <v>4513</v>
      </c>
      <c r="D7529" t="s">
        <v>4522</v>
      </c>
    </row>
    <row r="7530" spans="1:4">
      <c r="A7530" t="s">
        <v>11666</v>
      </c>
      <c r="B7530" t="s">
        <v>11667</v>
      </c>
      <c r="C7530" t="s">
        <v>2770</v>
      </c>
      <c r="D7530" t="s">
        <v>4551</v>
      </c>
    </row>
    <row r="7531" spans="1:4">
      <c r="A7531" t="s">
        <v>1</v>
      </c>
      <c r="B7531" t="s">
        <v>505</v>
      </c>
      <c r="C7531" t="s">
        <v>2770</v>
      </c>
      <c r="D7531" t="s">
        <v>4522</v>
      </c>
    </row>
    <row r="7532" spans="1:4">
      <c r="A7532" t="s">
        <v>1734</v>
      </c>
      <c r="B7532" t="s">
        <v>11668</v>
      </c>
      <c r="C7532" t="s">
        <v>2770</v>
      </c>
      <c r="D7532" t="s">
        <v>4574</v>
      </c>
    </row>
    <row r="7533" spans="1:4">
      <c r="A7533" t="s">
        <v>1726</v>
      </c>
      <c r="B7533" t="s">
        <v>11669</v>
      </c>
      <c r="C7533" t="s">
        <v>2770</v>
      </c>
      <c r="D7533" t="s">
        <v>4574</v>
      </c>
    </row>
    <row r="7534" spans="1:4">
      <c r="A7534" t="s">
        <v>599</v>
      </c>
      <c r="B7534" t="s">
        <v>9849</v>
      </c>
      <c r="C7534" t="s">
        <v>4517</v>
      </c>
      <c r="D7534" t="s">
        <v>4518</v>
      </c>
    </row>
    <row r="7535" spans="1:4">
      <c r="A7535" t="s">
        <v>601</v>
      </c>
      <c r="B7535" t="s">
        <v>5000</v>
      </c>
      <c r="C7535" t="s">
        <v>4513</v>
      </c>
      <c r="D7535" t="s">
        <v>4514</v>
      </c>
    </row>
    <row r="7536" spans="1:4">
      <c r="A7536" t="s">
        <v>11670</v>
      </c>
      <c r="B7536" t="s">
        <v>11671</v>
      </c>
      <c r="C7536" t="s">
        <v>2770</v>
      </c>
      <c r="D7536" t="s">
        <v>4574</v>
      </c>
    </row>
    <row r="7537" spans="1:4">
      <c r="A7537" t="s">
        <v>11672</v>
      </c>
      <c r="B7537" t="s">
        <v>11673</v>
      </c>
      <c r="C7537" t="s">
        <v>2770</v>
      </c>
      <c r="D7537" t="s">
        <v>4574</v>
      </c>
    </row>
    <row r="7538" spans="1:4">
      <c r="A7538" t="s">
        <v>11674</v>
      </c>
      <c r="B7538" t="s">
        <v>11675</v>
      </c>
      <c r="C7538" t="s">
        <v>2770</v>
      </c>
      <c r="D7538" t="s">
        <v>4574</v>
      </c>
    </row>
    <row r="7539" spans="1:4">
      <c r="A7539" t="s">
        <v>11676</v>
      </c>
      <c r="B7539" t="s">
        <v>11677</v>
      </c>
      <c r="C7539" t="s">
        <v>2770</v>
      </c>
      <c r="D7539" t="s">
        <v>4574</v>
      </c>
    </row>
    <row r="7540" spans="1:4">
      <c r="A7540" t="s">
        <v>11678</v>
      </c>
      <c r="B7540" t="s">
        <v>11679</v>
      </c>
      <c r="C7540" t="s">
        <v>2770</v>
      </c>
      <c r="D7540" t="s">
        <v>4551</v>
      </c>
    </row>
    <row r="7541" spans="1:4">
      <c r="A7541" t="s">
        <v>11680</v>
      </c>
      <c r="B7541" t="s">
        <v>11681</v>
      </c>
      <c r="C7541" t="s">
        <v>2770</v>
      </c>
      <c r="D7541" t="s">
        <v>4551</v>
      </c>
    </row>
    <row r="7542" spans="1:4">
      <c r="A7542" t="s">
        <v>11682</v>
      </c>
      <c r="B7542" t="s">
        <v>5000</v>
      </c>
      <c r="C7542" t="s">
        <v>4513</v>
      </c>
      <c r="D7542" t="s">
        <v>4968</v>
      </c>
    </row>
    <row r="7543" spans="1:4">
      <c r="A7543" t="s">
        <v>10560</v>
      </c>
      <c r="B7543" t="s">
        <v>11683</v>
      </c>
      <c r="C7543" t="s">
        <v>2770</v>
      </c>
      <c r="D7543" t="s">
        <v>4551</v>
      </c>
    </row>
    <row r="7544" spans="1:4">
      <c r="A7544" t="s">
        <v>11684</v>
      </c>
      <c r="B7544" t="s">
        <v>4517</v>
      </c>
      <c r="C7544" t="s">
        <v>4517</v>
      </c>
      <c r="D7544" t="s">
        <v>4518</v>
      </c>
    </row>
    <row r="7545" spans="1:4">
      <c r="A7545" t="s">
        <v>11581</v>
      </c>
      <c r="B7545" t="s">
        <v>2770</v>
      </c>
      <c r="C7545" t="s">
        <v>2770</v>
      </c>
      <c r="D7545" t="s">
        <v>4551</v>
      </c>
    </row>
    <row r="7546" spans="1:4">
      <c r="A7546" t="s">
        <v>8233</v>
      </c>
      <c r="B7546" t="s">
        <v>2770</v>
      </c>
      <c r="C7546" t="s">
        <v>2770</v>
      </c>
      <c r="D7546" t="s">
        <v>4574</v>
      </c>
    </row>
    <row r="7547" spans="1:4">
      <c r="A7547" t="s">
        <v>11579</v>
      </c>
      <c r="B7547" t="s">
        <v>2770</v>
      </c>
      <c r="C7547" t="s">
        <v>2770</v>
      </c>
      <c r="D7547" t="s">
        <v>4551</v>
      </c>
    </row>
    <row r="7548" spans="1:4">
      <c r="A7548" t="s">
        <v>11685</v>
      </c>
      <c r="B7548" t="s">
        <v>2770</v>
      </c>
      <c r="C7548" t="s">
        <v>2770</v>
      </c>
      <c r="D7548" t="s">
        <v>4522</v>
      </c>
    </row>
    <row r="7549" spans="1:4">
      <c r="A7549" t="s">
        <v>11600</v>
      </c>
      <c r="B7549" t="s">
        <v>2770</v>
      </c>
      <c r="C7549" t="s">
        <v>2770</v>
      </c>
      <c r="D7549" t="s">
        <v>4555</v>
      </c>
    </row>
    <row r="7550" spans="1:4">
      <c r="A7550" t="s">
        <v>11587</v>
      </c>
      <c r="B7550" t="s">
        <v>2770</v>
      </c>
      <c r="C7550" t="s">
        <v>2770</v>
      </c>
      <c r="D7550" t="s">
        <v>4574</v>
      </c>
    </row>
    <row r="7551" spans="1:4">
      <c r="A7551" t="s">
        <v>11596</v>
      </c>
      <c r="B7551" t="s">
        <v>2770</v>
      </c>
      <c r="C7551" t="s">
        <v>2770</v>
      </c>
      <c r="D7551" t="s">
        <v>4551</v>
      </c>
    </row>
    <row r="7552" spans="1:4">
      <c r="A7552" t="s">
        <v>11577</v>
      </c>
      <c r="B7552" t="s">
        <v>2770</v>
      </c>
      <c r="C7552" t="s">
        <v>2770</v>
      </c>
      <c r="D7552" t="s">
        <v>4574</v>
      </c>
    </row>
    <row r="7553" spans="1:4">
      <c r="A7553" t="s">
        <v>599</v>
      </c>
      <c r="B7553" t="s">
        <v>2770</v>
      </c>
      <c r="C7553" t="s">
        <v>2770</v>
      </c>
      <c r="D7553" t="s">
        <v>4518</v>
      </c>
    </row>
    <row r="7554" spans="1:4">
      <c r="A7554" t="s">
        <v>11589</v>
      </c>
      <c r="B7554" t="s">
        <v>2770</v>
      </c>
      <c r="C7554" t="s">
        <v>2770</v>
      </c>
      <c r="D7554" t="s">
        <v>4574</v>
      </c>
    </row>
    <row r="7555" spans="1:4">
      <c r="A7555" t="s">
        <v>601</v>
      </c>
      <c r="B7555" t="s">
        <v>2770</v>
      </c>
      <c r="C7555" t="s">
        <v>2770</v>
      </c>
      <c r="D7555" t="s">
        <v>4514</v>
      </c>
    </row>
    <row r="7556" spans="1:4">
      <c r="A7556" t="s">
        <v>11575</v>
      </c>
      <c r="B7556" t="s">
        <v>2770</v>
      </c>
      <c r="C7556" t="s">
        <v>2770</v>
      </c>
      <c r="D7556" t="s">
        <v>4555</v>
      </c>
    </row>
    <row r="7557" spans="1:4">
      <c r="A7557" t="s">
        <v>11598</v>
      </c>
      <c r="B7557" t="s">
        <v>2770</v>
      </c>
      <c r="C7557" t="s">
        <v>2770</v>
      </c>
      <c r="D7557" t="s">
        <v>4551</v>
      </c>
    </row>
    <row r="7558" spans="1:4">
      <c r="A7558" t="s">
        <v>11585</v>
      </c>
      <c r="B7558" t="s">
        <v>2770</v>
      </c>
      <c r="C7558" t="s">
        <v>2770</v>
      </c>
      <c r="D7558" t="s">
        <v>4518</v>
      </c>
    </row>
    <row r="7559" spans="1:4">
      <c r="A7559" t="s">
        <v>11686</v>
      </c>
      <c r="B7559" t="s">
        <v>2770</v>
      </c>
      <c r="C7559" t="s">
        <v>2770</v>
      </c>
      <c r="D7559" t="s">
        <v>4518</v>
      </c>
    </row>
    <row r="7560" spans="1:4">
      <c r="A7560" t="s">
        <v>11687</v>
      </c>
      <c r="B7560" t="s">
        <v>2770</v>
      </c>
      <c r="C7560" t="s">
        <v>2770</v>
      </c>
      <c r="D7560" t="s">
        <v>4522</v>
      </c>
    </row>
    <row r="7561" spans="1:4">
      <c r="A7561" t="s">
        <v>11688</v>
      </c>
      <c r="B7561" t="s">
        <v>2770</v>
      </c>
      <c r="C7561" t="s">
        <v>2770</v>
      </c>
      <c r="D7561" t="s">
        <v>4514</v>
      </c>
    </row>
    <row r="7562" spans="1:4">
      <c r="A7562" t="s">
        <v>11689</v>
      </c>
      <c r="B7562" t="s">
        <v>2770</v>
      </c>
      <c r="C7562" t="s">
        <v>2770</v>
      </c>
      <c r="D7562" t="s">
        <v>4514</v>
      </c>
    </row>
    <row r="7563" spans="1:4">
      <c r="A7563" t="s">
        <v>1933</v>
      </c>
      <c r="B7563" t="s">
        <v>2770</v>
      </c>
      <c r="C7563" t="s">
        <v>2770</v>
      </c>
      <c r="D7563" t="s">
        <v>4514</v>
      </c>
    </row>
    <row r="7564" spans="1:4">
      <c r="A7564" t="s">
        <v>8184</v>
      </c>
      <c r="B7564" t="s">
        <v>2770</v>
      </c>
      <c r="C7564" t="s">
        <v>2770</v>
      </c>
      <c r="D7564" t="s">
        <v>4543</v>
      </c>
    </row>
    <row r="7565" spans="1:4">
      <c r="A7565" t="s">
        <v>11690</v>
      </c>
      <c r="B7565" t="s">
        <v>2770</v>
      </c>
      <c r="C7565" t="s">
        <v>2770</v>
      </c>
      <c r="D7565" t="s">
        <v>4514</v>
      </c>
    </row>
    <row r="7566" spans="1:4">
      <c r="A7566" t="s">
        <v>1916</v>
      </c>
      <c r="B7566" t="s">
        <v>2770</v>
      </c>
      <c r="C7566" t="s">
        <v>2770</v>
      </c>
      <c r="D7566" t="s">
        <v>4514</v>
      </c>
    </row>
    <row r="7567" spans="1:4">
      <c r="A7567" t="s">
        <v>11691</v>
      </c>
      <c r="B7567" t="s">
        <v>2770</v>
      </c>
      <c r="C7567" t="s">
        <v>2770</v>
      </c>
      <c r="D7567" t="s">
        <v>4522</v>
      </c>
    </row>
    <row r="7568" spans="1:4">
      <c r="A7568" t="s">
        <v>11583</v>
      </c>
      <c r="B7568" t="s">
        <v>2770</v>
      </c>
      <c r="C7568" t="s">
        <v>2770</v>
      </c>
      <c r="D7568" t="s">
        <v>4518</v>
      </c>
    </row>
    <row r="7569" spans="1:4">
      <c r="A7569" t="s">
        <v>601</v>
      </c>
      <c r="B7569" t="s">
        <v>8683</v>
      </c>
      <c r="C7569" t="s">
        <v>2770</v>
      </c>
      <c r="D7569" t="s">
        <v>4968</v>
      </c>
    </row>
    <row r="7570" spans="1:4">
      <c r="A7570" t="s">
        <v>11685</v>
      </c>
      <c r="B7570" t="s">
        <v>11692</v>
      </c>
      <c r="C7570" t="s">
        <v>2770</v>
      </c>
      <c r="D7570" t="s">
        <v>4522</v>
      </c>
    </row>
    <row r="7571" spans="1:4">
      <c r="A7571" t="s">
        <v>11583</v>
      </c>
      <c r="B7571" t="s">
        <v>11693</v>
      </c>
      <c r="C7571" t="s">
        <v>2770</v>
      </c>
      <c r="D7571" t="s">
        <v>4518</v>
      </c>
    </row>
    <row r="7572" spans="1:4">
      <c r="A7572" t="s">
        <v>11600</v>
      </c>
      <c r="B7572" t="s">
        <v>11694</v>
      </c>
      <c r="C7572" t="s">
        <v>2770</v>
      </c>
      <c r="D7572" t="s">
        <v>4574</v>
      </c>
    </row>
    <row r="7573" spans="1:4">
      <c r="A7573" t="s">
        <v>11575</v>
      </c>
      <c r="B7573" t="s">
        <v>11576</v>
      </c>
      <c r="C7573" t="s">
        <v>2770</v>
      </c>
      <c r="D7573" t="s">
        <v>4522</v>
      </c>
    </row>
    <row r="7574" spans="1:4">
      <c r="A7574" t="s">
        <v>11577</v>
      </c>
      <c r="B7574" t="s">
        <v>11578</v>
      </c>
      <c r="C7574" t="s">
        <v>2770</v>
      </c>
      <c r="D7574" t="s">
        <v>4522</v>
      </c>
    </row>
    <row r="7575" spans="1:4">
      <c r="A7575" t="s">
        <v>11579</v>
      </c>
      <c r="B7575" t="s">
        <v>11695</v>
      </c>
      <c r="C7575" t="s">
        <v>2770</v>
      </c>
      <c r="D7575" t="s">
        <v>4551</v>
      </c>
    </row>
    <row r="7576" spans="1:4">
      <c r="A7576" t="s">
        <v>599</v>
      </c>
      <c r="B7576" t="s">
        <v>9094</v>
      </c>
      <c r="C7576" t="s">
        <v>2770</v>
      </c>
      <c r="D7576" t="s">
        <v>4518</v>
      </c>
    </row>
    <row r="7577" spans="1:4">
      <c r="A7577" t="s">
        <v>11589</v>
      </c>
      <c r="B7577" t="s">
        <v>11696</v>
      </c>
      <c r="C7577" t="s">
        <v>2770</v>
      </c>
      <c r="D7577" t="s">
        <v>4574</v>
      </c>
    </row>
    <row r="7578" spans="1:4">
      <c r="A7578" t="s">
        <v>11596</v>
      </c>
      <c r="B7578" t="s">
        <v>11597</v>
      </c>
      <c r="C7578" t="s">
        <v>2770</v>
      </c>
      <c r="D7578" t="s">
        <v>4522</v>
      </c>
    </row>
    <row r="7579" spans="1:4">
      <c r="A7579" t="s">
        <v>11585</v>
      </c>
      <c r="B7579" t="s">
        <v>11697</v>
      </c>
      <c r="C7579" t="s">
        <v>2770</v>
      </c>
      <c r="D7579" t="s">
        <v>4518</v>
      </c>
    </row>
    <row r="7580" spans="1:4">
      <c r="A7580" t="s">
        <v>11581</v>
      </c>
      <c r="B7580" t="s">
        <v>11698</v>
      </c>
      <c r="C7580" t="s">
        <v>2770</v>
      </c>
      <c r="D7580" t="s">
        <v>4551</v>
      </c>
    </row>
    <row r="7581" spans="1:4">
      <c r="A7581" t="s">
        <v>11598</v>
      </c>
      <c r="B7581" t="s">
        <v>2770</v>
      </c>
      <c r="C7581" t="s">
        <v>2770</v>
      </c>
      <c r="D7581" t="s">
        <v>4551</v>
      </c>
    </row>
    <row r="7582" spans="1:4">
      <c r="A7582" t="s">
        <v>11587</v>
      </c>
      <c r="B7582" t="s">
        <v>11699</v>
      </c>
      <c r="C7582" t="s">
        <v>2770</v>
      </c>
      <c r="D7582" t="s">
        <v>4574</v>
      </c>
    </row>
    <row r="7583" spans="1:4">
      <c r="A7583" t="s">
        <v>11700</v>
      </c>
      <c r="B7583" t="s">
        <v>2770</v>
      </c>
      <c r="C7583" t="s">
        <v>2770</v>
      </c>
      <c r="D7583" t="s">
        <v>4574</v>
      </c>
    </row>
    <row r="7584" spans="1:4">
      <c r="A7584" t="s">
        <v>11701</v>
      </c>
      <c r="B7584" t="s">
        <v>2770</v>
      </c>
      <c r="C7584" t="s">
        <v>2770</v>
      </c>
      <c r="D7584" t="s">
        <v>4574</v>
      </c>
    </row>
    <row r="7585" spans="1:4">
      <c r="A7585" t="s">
        <v>11702</v>
      </c>
      <c r="B7585" t="s">
        <v>2770</v>
      </c>
      <c r="C7585" t="s">
        <v>2770</v>
      </c>
      <c r="D7585" t="s">
        <v>4574</v>
      </c>
    </row>
    <row r="7586" spans="1:4">
      <c r="A7586" t="s">
        <v>11703</v>
      </c>
      <c r="B7586" t="s">
        <v>2770</v>
      </c>
      <c r="C7586" t="s">
        <v>2770</v>
      </c>
      <c r="D7586" t="s">
        <v>4574</v>
      </c>
    </row>
    <row r="7587" spans="1:4">
      <c r="A7587" t="s">
        <v>11704</v>
      </c>
      <c r="B7587" t="s">
        <v>2770</v>
      </c>
      <c r="C7587" t="s">
        <v>2770</v>
      </c>
      <c r="D7587" t="s">
        <v>4574</v>
      </c>
    </row>
    <row r="7588" spans="1:4">
      <c r="A7588" t="s">
        <v>11705</v>
      </c>
      <c r="B7588" t="s">
        <v>2770</v>
      </c>
      <c r="C7588" t="s">
        <v>2770</v>
      </c>
      <c r="D7588" t="s">
        <v>4574</v>
      </c>
    </row>
    <row r="7589" spans="1:4">
      <c r="A7589" t="s">
        <v>11706</v>
      </c>
      <c r="B7589" t="s">
        <v>2770</v>
      </c>
      <c r="C7589" t="s">
        <v>2770</v>
      </c>
      <c r="D7589" t="s">
        <v>4574</v>
      </c>
    </row>
    <row r="7590" spans="1:4">
      <c r="A7590" t="s">
        <v>11707</v>
      </c>
      <c r="B7590" t="s">
        <v>2770</v>
      </c>
      <c r="C7590" t="s">
        <v>2770</v>
      </c>
      <c r="D7590" t="s">
        <v>4574</v>
      </c>
    </row>
    <row r="7591" spans="1:4">
      <c r="A7591" t="s">
        <v>11708</v>
      </c>
      <c r="B7591" t="s">
        <v>2770</v>
      </c>
      <c r="C7591" t="s">
        <v>2770</v>
      </c>
      <c r="D7591" t="s">
        <v>4574</v>
      </c>
    </row>
    <row r="7592" spans="1:4">
      <c r="A7592" t="s">
        <v>11709</v>
      </c>
      <c r="B7592" t="s">
        <v>2770</v>
      </c>
      <c r="C7592" t="s">
        <v>2770</v>
      </c>
      <c r="D7592" t="s">
        <v>4574</v>
      </c>
    </row>
    <row r="7593" spans="1:4">
      <c r="A7593" t="s">
        <v>11710</v>
      </c>
      <c r="B7593" t="s">
        <v>2770</v>
      </c>
      <c r="C7593" t="s">
        <v>2770</v>
      </c>
      <c r="D7593" t="s">
        <v>4574</v>
      </c>
    </row>
    <row r="7594" spans="1:4">
      <c r="A7594" t="s">
        <v>601</v>
      </c>
      <c r="B7594" t="s">
        <v>2770</v>
      </c>
      <c r="C7594" t="s">
        <v>2770</v>
      </c>
      <c r="D7594" t="s">
        <v>4514</v>
      </c>
    </row>
    <row r="7595" spans="1:4">
      <c r="A7595" t="s">
        <v>11711</v>
      </c>
      <c r="B7595" t="s">
        <v>2770</v>
      </c>
      <c r="C7595" t="s">
        <v>2770</v>
      </c>
      <c r="D7595" t="s">
        <v>4574</v>
      </c>
    </row>
    <row r="7596" spans="1:4">
      <c r="A7596" t="s">
        <v>11712</v>
      </c>
      <c r="B7596" t="s">
        <v>2770</v>
      </c>
      <c r="C7596" t="s">
        <v>2770</v>
      </c>
      <c r="D7596" t="s">
        <v>4574</v>
      </c>
    </row>
    <row r="7597" spans="1:4">
      <c r="A7597" t="s">
        <v>11713</v>
      </c>
      <c r="B7597" t="s">
        <v>2770</v>
      </c>
      <c r="C7597" t="s">
        <v>2770</v>
      </c>
      <c r="D7597" t="s">
        <v>4574</v>
      </c>
    </row>
    <row r="7598" spans="1:4">
      <c r="A7598" t="s">
        <v>11714</v>
      </c>
      <c r="B7598" t="s">
        <v>2770</v>
      </c>
      <c r="C7598" t="s">
        <v>2770</v>
      </c>
      <c r="D7598" t="s">
        <v>4574</v>
      </c>
    </row>
    <row r="7599" spans="1:4">
      <c r="A7599" t="s">
        <v>11715</v>
      </c>
      <c r="B7599" t="s">
        <v>2770</v>
      </c>
      <c r="C7599" t="s">
        <v>2770</v>
      </c>
      <c r="D7599" t="s">
        <v>4574</v>
      </c>
    </row>
    <row r="7600" spans="1:4">
      <c r="A7600" t="s">
        <v>11716</v>
      </c>
      <c r="B7600" t="s">
        <v>2770</v>
      </c>
      <c r="C7600" t="s">
        <v>2770</v>
      </c>
      <c r="D7600" t="s">
        <v>4574</v>
      </c>
    </row>
    <row r="7601" spans="1:4">
      <c r="A7601" t="s">
        <v>11717</v>
      </c>
      <c r="B7601" t="s">
        <v>2770</v>
      </c>
      <c r="C7601" t="s">
        <v>2770</v>
      </c>
      <c r="D7601" t="s">
        <v>4574</v>
      </c>
    </row>
    <row r="7602" spans="1:4">
      <c r="A7602" t="s">
        <v>11718</v>
      </c>
      <c r="B7602" t="s">
        <v>2770</v>
      </c>
      <c r="C7602" t="s">
        <v>2770</v>
      </c>
      <c r="D7602" t="s">
        <v>4574</v>
      </c>
    </row>
    <row r="7603" spans="1:4">
      <c r="A7603" t="s">
        <v>11719</v>
      </c>
      <c r="B7603" t="s">
        <v>2770</v>
      </c>
      <c r="C7603" t="s">
        <v>2770</v>
      </c>
      <c r="D7603" t="s">
        <v>4574</v>
      </c>
    </row>
    <row r="7604" spans="1:4">
      <c r="A7604" t="s">
        <v>11720</v>
      </c>
      <c r="B7604" t="s">
        <v>2770</v>
      </c>
      <c r="C7604" t="s">
        <v>2770</v>
      </c>
      <c r="D7604" t="s">
        <v>4574</v>
      </c>
    </row>
    <row r="7605" spans="1:4">
      <c r="A7605" t="s">
        <v>11721</v>
      </c>
      <c r="B7605" t="s">
        <v>2770</v>
      </c>
      <c r="C7605" t="s">
        <v>2770</v>
      </c>
      <c r="D7605" t="s">
        <v>4574</v>
      </c>
    </row>
    <row r="7606" spans="1:4">
      <c r="A7606" t="s">
        <v>11722</v>
      </c>
      <c r="B7606" t="s">
        <v>2770</v>
      </c>
      <c r="C7606" t="s">
        <v>2770</v>
      </c>
      <c r="D7606" t="s">
        <v>4574</v>
      </c>
    </row>
    <row r="7607" spans="1:4">
      <c r="A7607" t="s">
        <v>11723</v>
      </c>
      <c r="B7607" t="s">
        <v>2770</v>
      </c>
      <c r="C7607" t="s">
        <v>2770</v>
      </c>
      <c r="D7607" t="s">
        <v>4574</v>
      </c>
    </row>
    <row r="7608" spans="1:4">
      <c r="A7608" t="s">
        <v>11724</v>
      </c>
      <c r="B7608" t="s">
        <v>2770</v>
      </c>
      <c r="C7608" t="s">
        <v>2770</v>
      </c>
      <c r="D7608" t="s">
        <v>4574</v>
      </c>
    </row>
    <row r="7609" spans="1:4">
      <c r="A7609" t="s">
        <v>11725</v>
      </c>
      <c r="B7609" t="s">
        <v>2770</v>
      </c>
      <c r="C7609" t="s">
        <v>2770</v>
      </c>
      <c r="D7609" t="s">
        <v>4574</v>
      </c>
    </row>
    <row r="7610" spans="1:4">
      <c r="A7610" t="s">
        <v>11726</v>
      </c>
      <c r="B7610" t="s">
        <v>2770</v>
      </c>
      <c r="C7610" t="s">
        <v>2770</v>
      </c>
      <c r="D7610" t="s">
        <v>4574</v>
      </c>
    </row>
    <row r="7611" spans="1:4">
      <c r="A7611" t="s">
        <v>11727</v>
      </c>
      <c r="B7611" t="s">
        <v>2770</v>
      </c>
      <c r="C7611" t="s">
        <v>2770</v>
      </c>
      <c r="D7611" t="s">
        <v>4574</v>
      </c>
    </row>
    <row r="7612" spans="1:4">
      <c r="A7612" t="s">
        <v>11728</v>
      </c>
      <c r="B7612" t="s">
        <v>2770</v>
      </c>
      <c r="C7612" t="s">
        <v>2770</v>
      </c>
      <c r="D7612" t="s">
        <v>4574</v>
      </c>
    </row>
    <row r="7613" spans="1:4">
      <c r="A7613" t="s">
        <v>11729</v>
      </c>
      <c r="B7613" t="s">
        <v>2770</v>
      </c>
      <c r="C7613" t="s">
        <v>2770</v>
      </c>
      <c r="D7613" t="s">
        <v>4574</v>
      </c>
    </row>
    <row r="7614" spans="1:4">
      <c r="A7614" t="s">
        <v>11730</v>
      </c>
      <c r="B7614" t="s">
        <v>2770</v>
      </c>
      <c r="C7614" t="s">
        <v>2770</v>
      </c>
      <c r="D7614" t="s">
        <v>4574</v>
      </c>
    </row>
    <row r="7615" spans="1:4">
      <c r="A7615" t="s">
        <v>11731</v>
      </c>
      <c r="B7615" t="s">
        <v>2770</v>
      </c>
      <c r="C7615" t="s">
        <v>2770</v>
      </c>
      <c r="D7615" t="s">
        <v>4574</v>
      </c>
    </row>
    <row r="7616" spans="1:4">
      <c r="A7616" t="s">
        <v>11732</v>
      </c>
      <c r="B7616" t="s">
        <v>2770</v>
      </c>
      <c r="C7616" t="s">
        <v>2770</v>
      </c>
      <c r="D7616" t="s">
        <v>4574</v>
      </c>
    </row>
    <row r="7617" spans="1:4">
      <c r="A7617" t="s">
        <v>11733</v>
      </c>
      <c r="B7617" t="s">
        <v>2770</v>
      </c>
      <c r="C7617" t="s">
        <v>2770</v>
      </c>
      <c r="D7617" t="s">
        <v>4574</v>
      </c>
    </row>
    <row r="7618" spans="1:4">
      <c r="A7618" t="s">
        <v>11734</v>
      </c>
      <c r="B7618" t="s">
        <v>2770</v>
      </c>
      <c r="C7618" t="s">
        <v>2770</v>
      </c>
      <c r="D7618" t="s">
        <v>4574</v>
      </c>
    </row>
    <row r="7619" spans="1:4">
      <c r="A7619" t="s">
        <v>11735</v>
      </c>
      <c r="B7619" t="s">
        <v>2770</v>
      </c>
      <c r="C7619" t="s">
        <v>2770</v>
      </c>
      <c r="D7619" t="s">
        <v>4574</v>
      </c>
    </row>
    <row r="7620" spans="1:4">
      <c r="A7620" t="s">
        <v>11736</v>
      </c>
      <c r="B7620" t="s">
        <v>2770</v>
      </c>
      <c r="C7620" t="s">
        <v>2770</v>
      </c>
      <c r="D7620" t="s">
        <v>4574</v>
      </c>
    </row>
    <row r="7621" spans="1:4">
      <c r="A7621" t="s">
        <v>11737</v>
      </c>
      <c r="B7621" t="s">
        <v>2770</v>
      </c>
      <c r="C7621" t="s">
        <v>2770</v>
      </c>
      <c r="D7621" t="s">
        <v>4574</v>
      </c>
    </row>
    <row r="7622" spans="1:4">
      <c r="A7622" t="s">
        <v>11738</v>
      </c>
      <c r="B7622" t="s">
        <v>2770</v>
      </c>
      <c r="C7622" t="s">
        <v>2770</v>
      </c>
      <c r="D7622" t="s">
        <v>4574</v>
      </c>
    </row>
    <row r="7623" spans="1:4">
      <c r="A7623" t="s">
        <v>11739</v>
      </c>
      <c r="B7623" t="s">
        <v>2770</v>
      </c>
      <c r="C7623" t="s">
        <v>2770</v>
      </c>
      <c r="D7623" t="s">
        <v>4574</v>
      </c>
    </row>
    <row r="7624" spans="1:4">
      <c r="A7624" t="s">
        <v>11740</v>
      </c>
      <c r="B7624" t="s">
        <v>2770</v>
      </c>
      <c r="C7624" t="s">
        <v>2770</v>
      </c>
      <c r="D7624" t="s">
        <v>4574</v>
      </c>
    </row>
    <row r="7625" spans="1:4">
      <c r="A7625" t="s">
        <v>11741</v>
      </c>
      <c r="B7625" t="s">
        <v>2770</v>
      </c>
      <c r="C7625" t="s">
        <v>2770</v>
      </c>
      <c r="D7625" t="s">
        <v>4574</v>
      </c>
    </row>
    <row r="7626" spans="1:4">
      <c r="A7626" t="s">
        <v>11742</v>
      </c>
      <c r="B7626" t="s">
        <v>2770</v>
      </c>
      <c r="C7626" t="s">
        <v>2770</v>
      </c>
      <c r="D7626" t="s">
        <v>4574</v>
      </c>
    </row>
    <row r="7627" spans="1:4">
      <c r="A7627" t="s">
        <v>11743</v>
      </c>
      <c r="B7627" t="s">
        <v>2770</v>
      </c>
      <c r="C7627" t="s">
        <v>2770</v>
      </c>
      <c r="D7627" t="s">
        <v>4574</v>
      </c>
    </row>
    <row r="7628" spans="1:4">
      <c r="A7628" t="s">
        <v>11744</v>
      </c>
      <c r="B7628" t="s">
        <v>2770</v>
      </c>
      <c r="C7628" t="s">
        <v>2770</v>
      </c>
      <c r="D7628" t="s">
        <v>4574</v>
      </c>
    </row>
    <row r="7629" spans="1:4">
      <c r="A7629" t="s">
        <v>11745</v>
      </c>
      <c r="B7629" t="s">
        <v>2770</v>
      </c>
      <c r="C7629" t="s">
        <v>2770</v>
      </c>
      <c r="D7629" t="s">
        <v>4574</v>
      </c>
    </row>
    <row r="7630" spans="1:4">
      <c r="A7630" t="s">
        <v>11746</v>
      </c>
      <c r="B7630" t="s">
        <v>2770</v>
      </c>
      <c r="C7630" t="s">
        <v>2770</v>
      </c>
      <c r="D7630" t="s">
        <v>4574</v>
      </c>
    </row>
    <row r="7631" spans="1:4">
      <c r="A7631" t="s">
        <v>11747</v>
      </c>
      <c r="B7631" t="s">
        <v>2770</v>
      </c>
      <c r="C7631" t="s">
        <v>2770</v>
      </c>
      <c r="D7631" t="s">
        <v>4574</v>
      </c>
    </row>
    <row r="7632" spans="1:4">
      <c r="A7632" t="s">
        <v>599</v>
      </c>
      <c r="B7632" t="s">
        <v>2770</v>
      </c>
      <c r="C7632" t="s">
        <v>2770</v>
      </c>
      <c r="D7632" t="s">
        <v>4518</v>
      </c>
    </row>
    <row r="7633" spans="1:4">
      <c r="A7633" t="s">
        <v>11748</v>
      </c>
      <c r="B7633" t="s">
        <v>2770</v>
      </c>
      <c r="C7633" t="s">
        <v>2770</v>
      </c>
      <c r="D7633" t="s">
        <v>4574</v>
      </c>
    </row>
    <row r="7634" spans="1:4">
      <c r="A7634" t="s">
        <v>11749</v>
      </c>
      <c r="B7634" t="s">
        <v>2770</v>
      </c>
      <c r="C7634" t="s">
        <v>2770</v>
      </c>
      <c r="D7634" t="s">
        <v>4574</v>
      </c>
    </row>
    <row r="7635" spans="1:4">
      <c r="A7635" t="s">
        <v>11750</v>
      </c>
      <c r="B7635" t="s">
        <v>2770</v>
      </c>
      <c r="C7635" t="s">
        <v>2770</v>
      </c>
      <c r="D7635" t="s">
        <v>4574</v>
      </c>
    </row>
    <row r="7636" spans="1:4">
      <c r="A7636" t="s">
        <v>11751</v>
      </c>
      <c r="B7636" t="s">
        <v>2770</v>
      </c>
      <c r="C7636" t="s">
        <v>2770</v>
      </c>
      <c r="D7636" t="s">
        <v>4574</v>
      </c>
    </row>
    <row r="7637" spans="1:4">
      <c r="A7637" t="s">
        <v>11752</v>
      </c>
      <c r="B7637" t="s">
        <v>2770</v>
      </c>
      <c r="C7637" t="s">
        <v>2770</v>
      </c>
      <c r="D7637" t="s">
        <v>4574</v>
      </c>
    </row>
    <row r="7638" spans="1:4">
      <c r="A7638" t="s">
        <v>11753</v>
      </c>
      <c r="B7638" t="s">
        <v>2770</v>
      </c>
      <c r="C7638" t="s">
        <v>2770</v>
      </c>
      <c r="D7638" t="s">
        <v>4574</v>
      </c>
    </row>
    <row r="7639" spans="1:4">
      <c r="A7639" t="s">
        <v>11754</v>
      </c>
      <c r="B7639" t="s">
        <v>2770</v>
      </c>
      <c r="C7639" t="s">
        <v>2770</v>
      </c>
      <c r="D7639" t="s">
        <v>4574</v>
      </c>
    </row>
    <row r="7640" spans="1:4">
      <c r="A7640" t="s">
        <v>11755</v>
      </c>
      <c r="B7640" t="s">
        <v>2770</v>
      </c>
      <c r="C7640" t="s">
        <v>2770</v>
      </c>
      <c r="D7640" t="s">
        <v>4574</v>
      </c>
    </row>
    <row r="7641" spans="1:4">
      <c r="A7641" t="s">
        <v>11756</v>
      </c>
      <c r="B7641" t="s">
        <v>2770</v>
      </c>
      <c r="C7641" t="s">
        <v>2770</v>
      </c>
      <c r="D7641" t="s">
        <v>4574</v>
      </c>
    </row>
    <row r="7642" spans="1:4">
      <c r="A7642" t="s">
        <v>11757</v>
      </c>
      <c r="B7642" t="s">
        <v>2770</v>
      </c>
      <c r="C7642" t="s">
        <v>2770</v>
      </c>
      <c r="D7642" t="s">
        <v>4574</v>
      </c>
    </row>
    <row r="7643" spans="1:4">
      <c r="A7643" t="s">
        <v>11758</v>
      </c>
      <c r="B7643" t="s">
        <v>2770</v>
      </c>
      <c r="C7643" t="s">
        <v>2770</v>
      </c>
      <c r="D7643" t="s">
        <v>4574</v>
      </c>
    </row>
    <row r="7644" spans="1:4">
      <c r="A7644" t="s">
        <v>11759</v>
      </c>
      <c r="B7644" t="s">
        <v>2770</v>
      </c>
      <c r="C7644" t="s">
        <v>2770</v>
      </c>
      <c r="D7644" t="s">
        <v>4574</v>
      </c>
    </row>
    <row r="7645" spans="1:4">
      <c r="A7645" t="s">
        <v>11760</v>
      </c>
      <c r="B7645" t="s">
        <v>2770</v>
      </c>
      <c r="C7645" t="s">
        <v>2770</v>
      </c>
      <c r="D7645" t="s">
        <v>4574</v>
      </c>
    </row>
    <row r="7646" spans="1:4">
      <c r="A7646" t="s">
        <v>11761</v>
      </c>
      <c r="B7646" t="s">
        <v>2770</v>
      </c>
      <c r="C7646" t="s">
        <v>2770</v>
      </c>
      <c r="D7646" t="s">
        <v>4574</v>
      </c>
    </row>
    <row r="7647" spans="1:4">
      <c r="A7647" t="s">
        <v>11762</v>
      </c>
      <c r="B7647" t="s">
        <v>2770</v>
      </c>
      <c r="C7647" t="s">
        <v>2770</v>
      </c>
      <c r="D7647" t="s">
        <v>4574</v>
      </c>
    </row>
    <row r="7648" spans="1:4">
      <c r="A7648" t="s">
        <v>11763</v>
      </c>
      <c r="B7648" t="s">
        <v>2770</v>
      </c>
      <c r="C7648" t="s">
        <v>2770</v>
      </c>
      <c r="D7648" t="s">
        <v>4574</v>
      </c>
    </row>
    <row r="7649" spans="1:4">
      <c r="A7649" t="s">
        <v>11764</v>
      </c>
      <c r="B7649" t="s">
        <v>2770</v>
      </c>
      <c r="C7649" t="s">
        <v>2770</v>
      </c>
      <c r="D7649" t="s">
        <v>4574</v>
      </c>
    </row>
    <row r="7650" spans="1:4">
      <c r="A7650" t="s">
        <v>11765</v>
      </c>
      <c r="B7650" t="s">
        <v>2770</v>
      </c>
      <c r="C7650" t="s">
        <v>2770</v>
      </c>
      <c r="D7650" t="s">
        <v>4574</v>
      </c>
    </row>
    <row r="7651" spans="1:4">
      <c r="A7651" t="s">
        <v>11766</v>
      </c>
      <c r="B7651" t="s">
        <v>2770</v>
      </c>
      <c r="C7651" t="s">
        <v>2770</v>
      </c>
      <c r="D7651" t="s">
        <v>4574</v>
      </c>
    </row>
    <row r="7652" spans="1:4">
      <c r="A7652" t="s">
        <v>11767</v>
      </c>
      <c r="B7652" t="s">
        <v>2770</v>
      </c>
      <c r="C7652" t="s">
        <v>2770</v>
      </c>
      <c r="D7652" t="s">
        <v>4574</v>
      </c>
    </row>
    <row r="7653" spans="1:4">
      <c r="A7653" t="s">
        <v>11768</v>
      </c>
      <c r="B7653" t="s">
        <v>2770</v>
      </c>
      <c r="C7653" t="s">
        <v>2770</v>
      </c>
      <c r="D7653" t="s">
        <v>4574</v>
      </c>
    </row>
    <row r="7654" spans="1:4">
      <c r="A7654" t="s">
        <v>11769</v>
      </c>
      <c r="B7654" t="s">
        <v>2770</v>
      </c>
      <c r="C7654" t="s">
        <v>2770</v>
      </c>
      <c r="D7654" t="s">
        <v>4574</v>
      </c>
    </row>
    <row r="7655" spans="1:4">
      <c r="A7655" t="s">
        <v>11770</v>
      </c>
      <c r="B7655" t="s">
        <v>2770</v>
      </c>
      <c r="C7655" t="s">
        <v>2770</v>
      </c>
      <c r="D7655" t="s">
        <v>4574</v>
      </c>
    </row>
    <row r="7656" spans="1:4">
      <c r="A7656" t="s">
        <v>11771</v>
      </c>
      <c r="B7656" t="s">
        <v>2770</v>
      </c>
      <c r="C7656" t="s">
        <v>2770</v>
      </c>
      <c r="D7656" t="s">
        <v>4574</v>
      </c>
    </row>
    <row r="7657" spans="1:4">
      <c r="A7657" t="s">
        <v>11772</v>
      </c>
      <c r="B7657" t="s">
        <v>2770</v>
      </c>
      <c r="C7657" t="s">
        <v>2770</v>
      </c>
      <c r="D7657" t="s">
        <v>4574</v>
      </c>
    </row>
    <row r="7658" spans="1:4">
      <c r="A7658" t="s">
        <v>11773</v>
      </c>
      <c r="B7658" t="s">
        <v>2770</v>
      </c>
      <c r="C7658" t="s">
        <v>2770</v>
      </c>
      <c r="D7658" t="s">
        <v>4574</v>
      </c>
    </row>
    <row r="7659" spans="1:4">
      <c r="A7659" t="s">
        <v>11774</v>
      </c>
      <c r="B7659" t="s">
        <v>2770</v>
      </c>
      <c r="C7659" t="s">
        <v>2770</v>
      </c>
      <c r="D7659" t="s">
        <v>4574</v>
      </c>
    </row>
    <row r="7660" spans="1:4">
      <c r="A7660" t="s">
        <v>11775</v>
      </c>
      <c r="B7660" t="s">
        <v>2770</v>
      </c>
      <c r="C7660" t="s">
        <v>2770</v>
      </c>
      <c r="D7660" t="s">
        <v>4574</v>
      </c>
    </row>
    <row r="7661" spans="1:4">
      <c r="A7661" t="s">
        <v>11776</v>
      </c>
      <c r="B7661" t="s">
        <v>2770</v>
      </c>
      <c r="C7661" t="s">
        <v>2770</v>
      </c>
      <c r="D7661" t="s">
        <v>4574</v>
      </c>
    </row>
    <row r="7662" spans="1:4">
      <c r="A7662" t="s">
        <v>11777</v>
      </c>
      <c r="B7662" t="s">
        <v>2770</v>
      </c>
      <c r="C7662" t="s">
        <v>2770</v>
      </c>
      <c r="D7662" t="s">
        <v>4574</v>
      </c>
    </row>
    <row r="7663" spans="1:4">
      <c r="A7663" t="s">
        <v>11778</v>
      </c>
      <c r="B7663" t="s">
        <v>2770</v>
      </c>
      <c r="C7663" t="s">
        <v>2770</v>
      </c>
      <c r="D7663" t="s">
        <v>4574</v>
      </c>
    </row>
    <row r="7664" spans="1:4">
      <c r="A7664" t="s">
        <v>11779</v>
      </c>
      <c r="B7664" t="s">
        <v>2770</v>
      </c>
      <c r="C7664" t="s">
        <v>2770</v>
      </c>
      <c r="D7664" t="s">
        <v>4574</v>
      </c>
    </row>
    <row r="7665" spans="1:4">
      <c r="A7665" t="s">
        <v>11780</v>
      </c>
      <c r="B7665" t="s">
        <v>2770</v>
      </c>
      <c r="C7665" t="s">
        <v>2770</v>
      </c>
      <c r="D7665" t="s">
        <v>4574</v>
      </c>
    </row>
    <row r="7666" spans="1:4">
      <c r="A7666" t="s">
        <v>11781</v>
      </c>
      <c r="B7666" t="s">
        <v>2770</v>
      </c>
      <c r="C7666" t="s">
        <v>2770</v>
      </c>
      <c r="D7666" t="s">
        <v>4574</v>
      </c>
    </row>
    <row r="7667" spans="1:4">
      <c r="A7667" t="s">
        <v>11782</v>
      </c>
      <c r="B7667" t="s">
        <v>2770</v>
      </c>
      <c r="C7667" t="s">
        <v>2770</v>
      </c>
      <c r="D7667" t="s">
        <v>4574</v>
      </c>
    </row>
    <row r="7668" spans="1:4">
      <c r="A7668" t="s">
        <v>11783</v>
      </c>
      <c r="B7668" t="s">
        <v>2770</v>
      </c>
      <c r="C7668" t="s">
        <v>2770</v>
      </c>
      <c r="D7668" t="s">
        <v>4574</v>
      </c>
    </row>
    <row r="7669" spans="1:4">
      <c r="A7669" t="s">
        <v>11784</v>
      </c>
      <c r="B7669" t="s">
        <v>2770</v>
      </c>
      <c r="C7669" t="s">
        <v>2770</v>
      </c>
      <c r="D7669" t="s">
        <v>4574</v>
      </c>
    </row>
    <row r="7670" spans="1:4">
      <c r="A7670" t="s">
        <v>11785</v>
      </c>
      <c r="B7670" t="s">
        <v>2770</v>
      </c>
      <c r="C7670" t="s">
        <v>2770</v>
      </c>
      <c r="D7670" t="s">
        <v>4574</v>
      </c>
    </row>
    <row r="7671" spans="1:4">
      <c r="A7671" t="s">
        <v>11786</v>
      </c>
      <c r="B7671" t="s">
        <v>2770</v>
      </c>
      <c r="C7671" t="s">
        <v>2770</v>
      </c>
      <c r="D7671" t="s">
        <v>4574</v>
      </c>
    </row>
    <row r="7672" spans="1:4">
      <c r="A7672" t="s">
        <v>11787</v>
      </c>
      <c r="B7672" t="s">
        <v>2770</v>
      </c>
      <c r="C7672" t="s">
        <v>2770</v>
      </c>
      <c r="D7672" t="s">
        <v>4574</v>
      </c>
    </row>
    <row r="7673" spans="1:4">
      <c r="A7673" t="s">
        <v>11788</v>
      </c>
      <c r="B7673" t="s">
        <v>2770</v>
      </c>
      <c r="C7673" t="s">
        <v>2770</v>
      </c>
      <c r="D7673" t="s">
        <v>4574</v>
      </c>
    </row>
    <row r="7674" spans="1:4">
      <c r="A7674" t="s">
        <v>11789</v>
      </c>
      <c r="B7674" t="s">
        <v>2770</v>
      </c>
      <c r="C7674" t="s">
        <v>2770</v>
      </c>
      <c r="D7674" t="s">
        <v>4574</v>
      </c>
    </row>
    <row r="7675" spans="1:4">
      <c r="A7675" t="s">
        <v>11790</v>
      </c>
      <c r="B7675" t="s">
        <v>2770</v>
      </c>
      <c r="C7675" t="s">
        <v>2770</v>
      </c>
      <c r="D7675" t="s">
        <v>4574</v>
      </c>
    </row>
    <row r="7676" spans="1:4">
      <c r="A7676" t="s">
        <v>11791</v>
      </c>
      <c r="B7676" t="s">
        <v>2770</v>
      </c>
      <c r="C7676" t="s">
        <v>2770</v>
      </c>
      <c r="D7676" t="s">
        <v>4574</v>
      </c>
    </row>
    <row r="7677" spans="1:4">
      <c r="A7677" t="s">
        <v>11792</v>
      </c>
      <c r="B7677" t="s">
        <v>2770</v>
      </c>
      <c r="C7677" t="s">
        <v>2770</v>
      </c>
      <c r="D7677" t="s">
        <v>4574</v>
      </c>
    </row>
    <row r="7678" spans="1:4">
      <c r="A7678" t="s">
        <v>11793</v>
      </c>
      <c r="B7678" t="s">
        <v>2770</v>
      </c>
      <c r="C7678" t="s">
        <v>2770</v>
      </c>
      <c r="D7678" t="s">
        <v>4574</v>
      </c>
    </row>
    <row r="7679" spans="1:4">
      <c r="A7679" t="s">
        <v>11794</v>
      </c>
      <c r="B7679" t="s">
        <v>2770</v>
      </c>
      <c r="C7679" t="s">
        <v>2770</v>
      </c>
      <c r="D7679" t="s">
        <v>4574</v>
      </c>
    </row>
    <row r="7680" spans="1:4">
      <c r="A7680" t="s">
        <v>11795</v>
      </c>
      <c r="B7680" t="s">
        <v>2770</v>
      </c>
      <c r="C7680" t="s">
        <v>2770</v>
      </c>
      <c r="D7680" t="s">
        <v>4574</v>
      </c>
    </row>
    <row r="7681" spans="1:4">
      <c r="A7681" t="s">
        <v>11796</v>
      </c>
      <c r="B7681" t="s">
        <v>2770</v>
      </c>
      <c r="C7681" t="s">
        <v>2770</v>
      </c>
      <c r="D7681" t="s">
        <v>4574</v>
      </c>
    </row>
    <row r="7682" spans="1:4">
      <c r="A7682" t="s">
        <v>11797</v>
      </c>
      <c r="B7682" t="s">
        <v>2770</v>
      </c>
      <c r="C7682" t="s">
        <v>2770</v>
      </c>
      <c r="D7682" t="s">
        <v>4574</v>
      </c>
    </row>
    <row r="7683" spans="1:4">
      <c r="A7683" t="s">
        <v>11798</v>
      </c>
      <c r="B7683" t="s">
        <v>2770</v>
      </c>
      <c r="C7683" t="s">
        <v>2770</v>
      </c>
      <c r="D7683" t="s">
        <v>4574</v>
      </c>
    </row>
    <row r="7684" spans="1:4">
      <c r="A7684" t="s">
        <v>11799</v>
      </c>
      <c r="B7684" t="s">
        <v>2770</v>
      </c>
      <c r="C7684" t="s">
        <v>2770</v>
      </c>
      <c r="D7684" t="s">
        <v>4574</v>
      </c>
    </row>
    <row r="7685" spans="1:4">
      <c r="A7685" t="s">
        <v>11800</v>
      </c>
      <c r="B7685" t="s">
        <v>11801</v>
      </c>
      <c r="C7685" t="s">
        <v>2770</v>
      </c>
      <c r="D7685" t="s">
        <v>4574</v>
      </c>
    </row>
    <row r="7686" spans="1:4">
      <c r="A7686" t="s">
        <v>8203</v>
      </c>
      <c r="B7686" t="s">
        <v>11802</v>
      </c>
      <c r="C7686" t="s">
        <v>2770</v>
      </c>
      <c r="D7686" t="s">
        <v>4522</v>
      </c>
    </row>
    <row r="7687" spans="1:4">
      <c r="A7687" t="s">
        <v>11803</v>
      </c>
      <c r="B7687" t="s">
        <v>11804</v>
      </c>
      <c r="C7687" t="s">
        <v>2770</v>
      </c>
      <c r="D7687" t="s">
        <v>4770</v>
      </c>
    </row>
    <row r="7688" spans="1:4">
      <c r="A7688" t="s">
        <v>11805</v>
      </c>
      <c r="B7688" t="s">
        <v>11806</v>
      </c>
      <c r="C7688" t="s">
        <v>2770</v>
      </c>
      <c r="D7688" t="s">
        <v>4770</v>
      </c>
    </row>
    <row r="7689" spans="1:4">
      <c r="A7689" t="s">
        <v>6170</v>
      </c>
      <c r="B7689" t="s">
        <v>11807</v>
      </c>
      <c r="C7689" t="s">
        <v>2770</v>
      </c>
      <c r="D7689" t="s">
        <v>4770</v>
      </c>
    </row>
    <row r="7690" spans="1:4">
      <c r="A7690" t="s">
        <v>6124</v>
      </c>
      <c r="B7690" t="s">
        <v>6125</v>
      </c>
      <c r="C7690" t="s">
        <v>2770</v>
      </c>
      <c r="D7690" t="s">
        <v>4770</v>
      </c>
    </row>
    <row r="7691" spans="1:4">
      <c r="A7691" t="s">
        <v>6122</v>
      </c>
      <c r="B7691" t="s">
        <v>6123</v>
      </c>
      <c r="C7691" t="s">
        <v>2770</v>
      </c>
      <c r="D7691" t="s">
        <v>4770</v>
      </c>
    </row>
    <row r="7692" spans="1:4">
      <c r="A7692" t="s">
        <v>11808</v>
      </c>
      <c r="B7692" t="s">
        <v>11809</v>
      </c>
      <c r="C7692" t="s">
        <v>2770</v>
      </c>
      <c r="D7692" t="s">
        <v>4921</v>
      </c>
    </row>
    <row r="7693" spans="1:4">
      <c r="A7693" t="s">
        <v>655</v>
      </c>
      <c r="B7693" t="s">
        <v>11810</v>
      </c>
      <c r="C7693" t="s">
        <v>2770</v>
      </c>
      <c r="D7693" t="s">
        <v>4770</v>
      </c>
    </row>
    <row r="7694" spans="1:4">
      <c r="A7694" t="s">
        <v>6271</v>
      </c>
      <c r="B7694" t="s">
        <v>11811</v>
      </c>
      <c r="C7694" t="s">
        <v>2770</v>
      </c>
      <c r="D7694" t="s">
        <v>4770</v>
      </c>
    </row>
    <row r="7695" spans="1:4">
      <c r="A7695" t="s">
        <v>599</v>
      </c>
      <c r="B7695" t="s">
        <v>1974</v>
      </c>
      <c r="C7695" t="s">
        <v>2770</v>
      </c>
      <c r="D7695" t="s">
        <v>4518</v>
      </c>
    </row>
    <row r="7696" spans="1:4">
      <c r="A7696" t="s">
        <v>0</v>
      </c>
      <c r="B7696" t="s">
        <v>11812</v>
      </c>
      <c r="C7696" t="s">
        <v>2770</v>
      </c>
      <c r="D7696" t="s">
        <v>4551</v>
      </c>
    </row>
    <row r="7697" spans="1:4">
      <c r="A7697" t="s">
        <v>6153</v>
      </c>
      <c r="B7697" t="s">
        <v>1976</v>
      </c>
      <c r="C7697" t="s">
        <v>2770</v>
      </c>
      <c r="D7697" t="s">
        <v>4770</v>
      </c>
    </row>
    <row r="7698" spans="1:4">
      <c r="A7698" t="s">
        <v>11813</v>
      </c>
      <c r="B7698" t="s">
        <v>11814</v>
      </c>
      <c r="C7698" t="s">
        <v>2770</v>
      </c>
      <c r="D7698" t="s">
        <v>4770</v>
      </c>
    </row>
    <row r="7699" spans="1:4">
      <c r="A7699" t="s">
        <v>11815</v>
      </c>
      <c r="B7699" t="s">
        <v>11816</v>
      </c>
      <c r="C7699" t="s">
        <v>2770</v>
      </c>
      <c r="D7699" t="s">
        <v>4770</v>
      </c>
    </row>
    <row r="7700" spans="1:4">
      <c r="A7700" t="s">
        <v>11817</v>
      </c>
      <c r="B7700" t="s">
        <v>11818</v>
      </c>
      <c r="C7700" t="s">
        <v>2770</v>
      </c>
      <c r="D7700" t="s">
        <v>4522</v>
      </c>
    </row>
    <row r="7701" spans="1:4">
      <c r="A7701" t="s">
        <v>11819</v>
      </c>
      <c r="B7701" t="s">
        <v>11820</v>
      </c>
      <c r="C7701" t="s">
        <v>2770</v>
      </c>
      <c r="D7701" t="s">
        <v>4770</v>
      </c>
    </row>
    <row r="7702" spans="1:4">
      <c r="A7702" t="s">
        <v>6102</v>
      </c>
      <c r="B7702" t="s">
        <v>11821</v>
      </c>
      <c r="C7702" t="s">
        <v>2770</v>
      </c>
      <c r="D7702" t="s">
        <v>4770</v>
      </c>
    </row>
    <row r="7703" spans="1:4">
      <c r="A7703" t="s">
        <v>6218</v>
      </c>
      <c r="B7703" t="s">
        <v>11822</v>
      </c>
      <c r="C7703" t="s">
        <v>2770</v>
      </c>
      <c r="D7703" t="s">
        <v>4770</v>
      </c>
    </row>
    <row r="7704" spans="1:4">
      <c r="A7704" t="s">
        <v>11823</v>
      </c>
      <c r="B7704" t="s">
        <v>11824</v>
      </c>
      <c r="C7704" t="s">
        <v>2770</v>
      </c>
      <c r="D7704" t="s">
        <v>4770</v>
      </c>
    </row>
    <row r="7705" spans="1:4">
      <c r="A7705" t="s">
        <v>11825</v>
      </c>
      <c r="B7705" t="s">
        <v>2770</v>
      </c>
      <c r="C7705" t="s">
        <v>2770</v>
      </c>
      <c r="D7705" t="s">
        <v>4770</v>
      </c>
    </row>
    <row r="7706" spans="1:4">
      <c r="A7706" t="s">
        <v>6241</v>
      </c>
      <c r="B7706" t="s">
        <v>11826</v>
      </c>
      <c r="C7706" t="s">
        <v>2770</v>
      </c>
      <c r="D7706" t="s">
        <v>4770</v>
      </c>
    </row>
    <row r="7707" spans="1:4">
      <c r="A7707" t="s">
        <v>10748</v>
      </c>
      <c r="B7707" t="s">
        <v>11827</v>
      </c>
      <c r="C7707" t="s">
        <v>2770</v>
      </c>
      <c r="D7707" t="s">
        <v>4770</v>
      </c>
    </row>
    <row r="7708" spans="1:4">
      <c r="A7708" t="s">
        <v>11828</v>
      </c>
      <c r="B7708" t="s">
        <v>11829</v>
      </c>
      <c r="C7708" t="s">
        <v>2770</v>
      </c>
      <c r="D7708" t="s">
        <v>4522</v>
      </c>
    </row>
    <row r="7709" spans="1:4">
      <c r="A7709" t="s">
        <v>11830</v>
      </c>
      <c r="B7709" t="s">
        <v>11831</v>
      </c>
      <c r="C7709" t="s">
        <v>2770</v>
      </c>
      <c r="D7709" t="s">
        <v>4770</v>
      </c>
    </row>
    <row r="7710" spans="1:4">
      <c r="A7710" t="s">
        <v>11832</v>
      </c>
      <c r="B7710" t="s">
        <v>11833</v>
      </c>
      <c r="C7710" t="s">
        <v>2770</v>
      </c>
      <c r="D7710" t="s">
        <v>4522</v>
      </c>
    </row>
    <row r="7711" spans="1:4">
      <c r="A7711" t="s">
        <v>6036</v>
      </c>
      <c r="B7711" t="s">
        <v>6037</v>
      </c>
      <c r="C7711" t="s">
        <v>2770</v>
      </c>
      <c r="D7711" t="s">
        <v>4770</v>
      </c>
    </row>
    <row r="7712" spans="1:4">
      <c r="A7712" t="s">
        <v>11834</v>
      </c>
      <c r="B7712" t="s">
        <v>11835</v>
      </c>
      <c r="C7712" t="s">
        <v>2770</v>
      </c>
      <c r="D7712" t="s">
        <v>4770</v>
      </c>
    </row>
    <row r="7713" spans="1:4">
      <c r="A7713" t="s">
        <v>11836</v>
      </c>
      <c r="B7713" t="s">
        <v>11837</v>
      </c>
      <c r="C7713" t="s">
        <v>2770</v>
      </c>
      <c r="D7713" t="s">
        <v>4770</v>
      </c>
    </row>
    <row r="7714" spans="1:4">
      <c r="A7714" t="s">
        <v>11838</v>
      </c>
      <c r="B7714" t="s">
        <v>11839</v>
      </c>
      <c r="C7714" t="s">
        <v>2770</v>
      </c>
      <c r="D7714" t="s">
        <v>4968</v>
      </c>
    </row>
    <row r="7715" spans="1:4">
      <c r="A7715" t="s">
        <v>11840</v>
      </c>
      <c r="B7715" t="s">
        <v>11841</v>
      </c>
      <c r="C7715" t="s">
        <v>2770</v>
      </c>
      <c r="D7715" t="s">
        <v>4522</v>
      </c>
    </row>
    <row r="7716" spans="1:4">
      <c r="A7716" t="s">
        <v>11842</v>
      </c>
      <c r="B7716" t="s">
        <v>11843</v>
      </c>
      <c r="C7716" t="s">
        <v>2770</v>
      </c>
      <c r="D7716" t="s">
        <v>4522</v>
      </c>
    </row>
    <row r="7717" spans="1:4">
      <c r="A7717" t="s">
        <v>36</v>
      </c>
      <c r="B7717" t="s">
        <v>504</v>
      </c>
      <c r="C7717" t="s">
        <v>2770</v>
      </c>
      <c r="D7717" t="s">
        <v>4770</v>
      </c>
    </row>
    <row r="7718" spans="1:4">
      <c r="A7718" t="s">
        <v>11844</v>
      </c>
      <c r="B7718" t="s">
        <v>11845</v>
      </c>
      <c r="C7718" t="s">
        <v>2770</v>
      </c>
      <c r="D7718" t="s">
        <v>4522</v>
      </c>
    </row>
    <row r="7719" spans="1:4">
      <c r="A7719" t="s">
        <v>11846</v>
      </c>
      <c r="B7719" t="s">
        <v>11847</v>
      </c>
      <c r="C7719" t="s">
        <v>2770</v>
      </c>
      <c r="D7719" t="s">
        <v>4968</v>
      </c>
    </row>
    <row r="7720" spans="1:4">
      <c r="A7720" t="s">
        <v>153</v>
      </c>
      <c r="B7720" t="s">
        <v>11848</v>
      </c>
      <c r="C7720" t="s">
        <v>2770</v>
      </c>
      <c r="D7720" t="s">
        <v>4770</v>
      </c>
    </row>
    <row r="7721" spans="1:4">
      <c r="A7721" t="s">
        <v>152</v>
      </c>
      <c r="B7721" t="s">
        <v>11849</v>
      </c>
      <c r="C7721" t="s">
        <v>2770</v>
      </c>
      <c r="D7721" t="s">
        <v>4770</v>
      </c>
    </row>
    <row r="7722" spans="1:4">
      <c r="A7722" t="s">
        <v>11850</v>
      </c>
      <c r="B7722" t="s">
        <v>11851</v>
      </c>
      <c r="C7722" t="s">
        <v>2770</v>
      </c>
      <c r="D7722" t="s">
        <v>4522</v>
      </c>
    </row>
    <row r="7723" spans="1:4">
      <c r="A7723" t="s">
        <v>11852</v>
      </c>
      <c r="B7723" t="s">
        <v>11853</v>
      </c>
      <c r="C7723" t="s">
        <v>2770</v>
      </c>
      <c r="D7723" t="s">
        <v>4770</v>
      </c>
    </row>
    <row r="7724" spans="1:4">
      <c r="A7724" t="s">
        <v>11854</v>
      </c>
      <c r="B7724" t="s">
        <v>11855</v>
      </c>
      <c r="C7724" t="s">
        <v>2770</v>
      </c>
      <c r="D7724" t="s">
        <v>4770</v>
      </c>
    </row>
    <row r="7725" spans="1:4">
      <c r="A7725" t="s">
        <v>8188</v>
      </c>
      <c r="B7725" t="s">
        <v>11856</v>
      </c>
      <c r="C7725" t="s">
        <v>2770</v>
      </c>
      <c r="D7725" t="s">
        <v>4522</v>
      </c>
    </row>
    <row r="7726" spans="1:4">
      <c r="A7726" t="s">
        <v>8207</v>
      </c>
      <c r="B7726" t="s">
        <v>11857</v>
      </c>
      <c r="C7726" t="s">
        <v>2770</v>
      </c>
      <c r="D7726" t="s">
        <v>4522</v>
      </c>
    </row>
    <row r="7727" spans="1:4">
      <c r="A7727" t="s">
        <v>11858</v>
      </c>
      <c r="B7727" t="s">
        <v>11859</v>
      </c>
      <c r="C7727" t="s">
        <v>2770</v>
      </c>
      <c r="D7727" t="s">
        <v>4770</v>
      </c>
    </row>
    <row r="7728" spans="1:4">
      <c r="A7728" t="s">
        <v>11860</v>
      </c>
      <c r="B7728" t="s">
        <v>11861</v>
      </c>
      <c r="C7728" t="s">
        <v>2770</v>
      </c>
      <c r="D7728" t="s">
        <v>4522</v>
      </c>
    </row>
    <row r="7729" spans="1:4">
      <c r="A7729" t="s">
        <v>11862</v>
      </c>
      <c r="B7729" t="s">
        <v>11863</v>
      </c>
      <c r="C7729" t="s">
        <v>2770</v>
      </c>
      <c r="D7729" t="s">
        <v>4770</v>
      </c>
    </row>
    <row r="7730" spans="1:4">
      <c r="A7730" t="s">
        <v>1006</v>
      </c>
      <c r="B7730" t="s">
        <v>11864</v>
      </c>
      <c r="C7730" t="s">
        <v>2770</v>
      </c>
      <c r="D7730" t="s">
        <v>4574</v>
      </c>
    </row>
    <row r="7731" spans="1:4">
      <c r="A7731" t="s">
        <v>11865</v>
      </c>
      <c r="B7731" t="s">
        <v>11866</v>
      </c>
      <c r="C7731" t="s">
        <v>2770</v>
      </c>
      <c r="D7731" t="s">
        <v>4522</v>
      </c>
    </row>
    <row r="7732" spans="1:4">
      <c r="A7732" t="s">
        <v>11867</v>
      </c>
      <c r="B7732" t="s">
        <v>11868</v>
      </c>
      <c r="C7732" t="s">
        <v>2770</v>
      </c>
      <c r="D7732" t="s">
        <v>4770</v>
      </c>
    </row>
    <row r="7733" spans="1:4">
      <c r="A7733" t="s">
        <v>601</v>
      </c>
      <c r="B7733" t="s">
        <v>5000</v>
      </c>
      <c r="C7733" t="s">
        <v>2770</v>
      </c>
      <c r="D7733" t="s">
        <v>4968</v>
      </c>
    </row>
    <row r="7734" spans="1:4">
      <c r="A7734" t="s">
        <v>92</v>
      </c>
      <c r="B7734" t="s">
        <v>11869</v>
      </c>
      <c r="C7734" t="s">
        <v>2770</v>
      </c>
      <c r="D7734" t="s">
        <v>4770</v>
      </c>
    </row>
    <row r="7735" spans="1:4">
      <c r="A7735" t="s">
        <v>1314</v>
      </c>
      <c r="B7735" t="s">
        <v>11870</v>
      </c>
      <c r="C7735" t="s">
        <v>2770</v>
      </c>
      <c r="D7735" t="s">
        <v>4921</v>
      </c>
    </row>
    <row r="7736" spans="1:4">
      <c r="A7736" t="s">
        <v>11871</v>
      </c>
      <c r="B7736" t="s">
        <v>11872</v>
      </c>
      <c r="C7736" t="s">
        <v>2770</v>
      </c>
      <c r="D7736" t="s">
        <v>4770</v>
      </c>
    </row>
    <row r="7737" spans="1:4">
      <c r="A7737" t="s">
        <v>11873</v>
      </c>
      <c r="B7737" t="s">
        <v>11874</v>
      </c>
      <c r="C7737" t="s">
        <v>2770</v>
      </c>
      <c r="D7737" t="s">
        <v>4522</v>
      </c>
    </row>
    <row r="7738" spans="1:4">
      <c r="A7738" t="s">
        <v>11875</v>
      </c>
      <c r="B7738" t="s">
        <v>11876</v>
      </c>
      <c r="C7738" t="s">
        <v>2770</v>
      </c>
      <c r="D7738" t="s">
        <v>4522</v>
      </c>
    </row>
    <row r="7739" spans="1:4">
      <c r="A7739" t="s">
        <v>6265</v>
      </c>
      <c r="B7739" t="s">
        <v>11877</v>
      </c>
      <c r="C7739" t="s">
        <v>2770</v>
      </c>
      <c r="D7739" t="s">
        <v>4921</v>
      </c>
    </row>
    <row r="7740" spans="1:4">
      <c r="A7740" t="s">
        <v>6032</v>
      </c>
      <c r="B7740" t="s">
        <v>10757</v>
      </c>
      <c r="C7740" t="s">
        <v>2770</v>
      </c>
      <c r="D7740" t="s">
        <v>4770</v>
      </c>
    </row>
    <row r="7741" spans="1:4">
      <c r="A7741" t="s">
        <v>6228</v>
      </c>
      <c r="B7741" t="s">
        <v>11878</v>
      </c>
      <c r="C7741" t="s">
        <v>2770</v>
      </c>
      <c r="D7741" t="s">
        <v>4551</v>
      </c>
    </row>
    <row r="7742" spans="1:4">
      <c r="A7742" t="s">
        <v>6186</v>
      </c>
      <c r="B7742" t="s">
        <v>11879</v>
      </c>
      <c r="C7742" t="s">
        <v>2770</v>
      </c>
      <c r="D7742" t="s">
        <v>4770</v>
      </c>
    </row>
    <row r="7743" spans="1:4">
      <c r="A7743" t="s">
        <v>7075</v>
      </c>
      <c r="B7743" t="s">
        <v>11880</v>
      </c>
      <c r="C7743" t="s">
        <v>2770</v>
      </c>
      <c r="D7743" t="s">
        <v>4921</v>
      </c>
    </row>
    <row r="7744" spans="1:4">
      <c r="A7744" t="s">
        <v>11881</v>
      </c>
      <c r="B7744" t="s">
        <v>2770</v>
      </c>
      <c r="C7744" t="s">
        <v>2770</v>
      </c>
      <c r="D7744" t="s">
        <v>4770</v>
      </c>
    </row>
    <row r="7745" spans="1:4">
      <c r="A7745" t="s">
        <v>11882</v>
      </c>
      <c r="B7745" t="s">
        <v>11883</v>
      </c>
      <c r="C7745" t="s">
        <v>2770</v>
      </c>
      <c r="D7745" t="s">
        <v>4770</v>
      </c>
    </row>
    <row r="7746" spans="1:4">
      <c r="A7746" t="s">
        <v>11884</v>
      </c>
      <c r="B7746" t="s">
        <v>11885</v>
      </c>
      <c r="C7746" t="s">
        <v>2770</v>
      </c>
      <c r="D7746" t="s">
        <v>4522</v>
      </c>
    </row>
    <row r="7747" spans="1:4">
      <c r="A7747" t="s">
        <v>11886</v>
      </c>
      <c r="B7747" t="s">
        <v>11887</v>
      </c>
      <c r="C7747" t="s">
        <v>2770</v>
      </c>
      <c r="D7747" t="s">
        <v>4770</v>
      </c>
    </row>
    <row r="7748" spans="1:4">
      <c r="A7748" t="s">
        <v>11888</v>
      </c>
      <c r="B7748" t="s">
        <v>11889</v>
      </c>
      <c r="C7748" t="s">
        <v>2770</v>
      </c>
      <c r="D7748" t="s">
        <v>4522</v>
      </c>
    </row>
    <row r="7749" spans="1:4">
      <c r="A7749" t="s">
        <v>11890</v>
      </c>
      <c r="B7749" t="s">
        <v>11891</v>
      </c>
      <c r="C7749" t="s">
        <v>2770</v>
      </c>
      <c r="D7749" t="s">
        <v>4921</v>
      </c>
    </row>
    <row r="7750" spans="1:4">
      <c r="A7750" t="s">
        <v>11892</v>
      </c>
      <c r="B7750" t="s">
        <v>11893</v>
      </c>
      <c r="C7750" t="s">
        <v>2770</v>
      </c>
      <c r="D7750" t="s">
        <v>4522</v>
      </c>
    </row>
    <row r="7751" spans="1:4">
      <c r="A7751" t="s">
        <v>11894</v>
      </c>
      <c r="B7751" t="s">
        <v>11895</v>
      </c>
      <c r="C7751" t="s">
        <v>2770</v>
      </c>
      <c r="D7751" t="s">
        <v>4770</v>
      </c>
    </row>
    <row r="7752" spans="1:4">
      <c r="A7752" t="s">
        <v>11896</v>
      </c>
      <c r="B7752" t="s">
        <v>11897</v>
      </c>
      <c r="C7752" t="s">
        <v>2770</v>
      </c>
      <c r="D7752" t="s">
        <v>4770</v>
      </c>
    </row>
    <row r="7753" spans="1:4">
      <c r="A7753" t="s">
        <v>11898</v>
      </c>
      <c r="B7753" t="s">
        <v>11899</v>
      </c>
      <c r="C7753" t="s">
        <v>2770</v>
      </c>
      <c r="D7753" t="s">
        <v>4522</v>
      </c>
    </row>
    <row r="7754" spans="1:4">
      <c r="A7754" t="s">
        <v>11900</v>
      </c>
      <c r="B7754" t="s">
        <v>11901</v>
      </c>
      <c r="C7754" t="s">
        <v>2770</v>
      </c>
      <c r="D7754" t="s">
        <v>4522</v>
      </c>
    </row>
    <row r="7755" spans="1:4">
      <c r="A7755" t="s">
        <v>11902</v>
      </c>
      <c r="B7755" t="s">
        <v>11903</v>
      </c>
      <c r="C7755" t="s">
        <v>2770</v>
      </c>
      <c r="D7755" t="s">
        <v>4522</v>
      </c>
    </row>
    <row r="7756" spans="1:4">
      <c r="A7756" t="s">
        <v>11904</v>
      </c>
      <c r="B7756" t="s">
        <v>11905</v>
      </c>
      <c r="C7756" t="s">
        <v>2770</v>
      </c>
      <c r="D7756" t="s">
        <v>4770</v>
      </c>
    </row>
    <row r="7757" spans="1:4">
      <c r="A7757" t="s">
        <v>11906</v>
      </c>
      <c r="B7757" t="s">
        <v>11907</v>
      </c>
      <c r="C7757" t="s">
        <v>2770</v>
      </c>
      <c r="D7757" t="s">
        <v>4551</v>
      </c>
    </row>
    <row r="7758" spans="1:4">
      <c r="A7758" t="s">
        <v>6122</v>
      </c>
      <c r="B7758" t="s">
        <v>11908</v>
      </c>
      <c r="C7758" t="s">
        <v>2770</v>
      </c>
      <c r="D7758" t="s">
        <v>4770</v>
      </c>
    </row>
    <row r="7759" spans="1:4">
      <c r="A7759" t="s">
        <v>10767</v>
      </c>
      <c r="B7759" t="s">
        <v>11909</v>
      </c>
      <c r="C7759" t="s">
        <v>2770</v>
      </c>
      <c r="D7759" t="s">
        <v>4921</v>
      </c>
    </row>
    <row r="7760" spans="1:4">
      <c r="A7760" t="s">
        <v>6170</v>
      </c>
      <c r="B7760" t="s">
        <v>11910</v>
      </c>
      <c r="C7760" t="s">
        <v>2770</v>
      </c>
      <c r="D7760" t="s">
        <v>4770</v>
      </c>
    </row>
    <row r="7761" spans="1:4">
      <c r="A7761" t="s">
        <v>6172</v>
      </c>
      <c r="B7761" t="s">
        <v>11911</v>
      </c>
      <c r="C7761" t="s">
        <v>2770</v>
      </c>
      <c r="D7761" t="s">
        <v>4770</v>
      </c>
    </row>
    <row r="7762" spans="1:4">
      <c r="A7762" t="s">
        <v>601</v>
      </c>
      <c r="B7762" t="s">
        <v>5000</v>
      </c>
      <c r="C7762" t="s">
        <v>2770</v>
      </c>
      <c r="D7762" t="s">
        <v>4968</v>
      </c>
    </row>
    <row r="7763" spans="1:4">
      <c r="A7763" t="s">
        <v>599</v>
      </c>
      <c r="B7763" t="s">
        <v>1974</v>
      </c>
      <c r="C7763" t="s">
        <v>2770</v>
      </c>
      <c r="D7763" t="s">
        <v>4518</v>
      </c>
    </row>
    <row r="7764" spans="1:4">
      <c r="A7764" t="s">
        <v>0</v>
      </c>
      <c r="B7764" t="s">
        <v>502</v>
      </c>
      <c r="C7764" t="s">
        <v>2770</v>
      </c>
      <c r="D7764" t="s">
        <v>4551</v>
      </c>
    </row>
    <row r="7765" spans="1:4">
      <c r="A7765" t="s">
        <v>153</v>
      </c>
      <c r="B7765" t="s">
        <v>11912</v>
      </c>
      <c r="C7765" t="s">
        <v>2770</v>
      </c>
      <c r="D7765" t="s">
        <v>4770</v>
      </c>
    </row>
    <row r="7766" spans="1:4">
      <c r="A7766" t="s">
        <v>655</v>
      </c>
      <c r="B7766" t="s">
        <v>11913</v>
      </c>
      <c r="C7766" t="s">
        <v>2770</v>
      </c>
      <c r="D7766" t="s">
        <v>4770</v>
      </c>
    </row>
    <row r="7767" spans="1:4">
      <c r="A7767" t="s">
        <v>5859</v>
      </c>
      <c r="B7767" t="s">
        <v>11914</v>
      </c>
      <c r="C7767" t="s">
        <v>2770</v>
      </c>
      <c r="D7767" t="s">
        <v>4968</v>
      </c>
    </row>
    <row r="7768" spans="1:4">
      <c r="A7768" t="s">
        <v>6089</v>
      </c>
      <c r="B7768" t="s">
        <v>11915</v>
      </c>
      <c r="C7768" t="s">
        <v>2770</v>
      </c>
      <c r="D7768" t="s">
        <v>4770</v>
      </c>
    </row>
    <row r="7769" spans="1:4">
      <c r="A7769" t="s">
        <v>6271</v>
      </c>
      <c r="B7769" t="s">
        <v>11916</v>
      </c>
      <c r="C7769" t="s">
        <v>2770</v>
      </c>
      <c r="D7769" t="s">
        <v>4770</v>
      </c>
    </row>
    <row r="7770" spans="1:4">
      <c r="A7770" t="s">
        <v>637</v>
      </c>
      <c r="B7770" t="s">
        <v>2770</v>
      </c>
      <c r="C7770" t="s">
        <v>2770</v>
      </c>
      <c r="D7770" t="s">
        <v>4921</v>
      </c>
    </row>
    <row r="7771" spans="1:4">
      <c r="A7771" t="s">
        <v>687</v>
      </c>
      <c r="B7771" t="s">
        <v>11917</v>
      </c>
      <c r="C7771" t="s">
        <v>2770</v>
      </c>
      <c r="D7771" t="s">
        <v>4770</v>
      </c>
    </row>
    <row r="7772" spans="1:4">
      <c r="A7772" t="s">
        <v>6226</v>
      </c>
      <c r="B7772" t="s">
        <v>11918</v>
      </c>
      <c r="C7772" t="s">
        <v>2770</v>
      </c>
      <c r="D7772" t="s">
        <v>4551</v>
      </c>
    </row>
    <row r="7773" spans="1:4">
      <c r="A7773" t="s">
        <v>11919</v>
      </c>
      <c r="B7773" t="s">
        <v>11920</v>
      </c>
      <c r="C7773" t="s">
        <v>2770</v>
      </c>
      <c r="D7773" t="s">
        <v>4574</v>
      </c>
    </row>
    <row r="7774" spans="1:4">
      <c r="A7774" t="s">
        <v>11921</v>
      </c>
      <c r="B7774" t="s">
        <v>11922</v>
      </c>
      <c r="C7774" t="s">
        <v>2770</v>
      </c>
      <c r="D7774" t="s">
        <v>4518</v>
      </c>
    </row>
    <row r="7775" spans="1:4">
      <c r="A7775" t="s">
        <v>11923</v>
      </c>
      <c r="B7775" t="s">
        <v>11924</v>
      </c>
      <c r="C7775" t="s">
        <v>2770</v>
      </c>
      <c r="D7775" t="s">
        <v>4518</v>
      </c>
    </row>
    <row r="7776" spans="1:4">
      <c r="A7776" t="s">
        <v>11925</v>
      </c>
      <c r="B7776" t="s">
        <v>11926</v>
      </c>
      <c r="C7776" t="s">
        <v>2770</v>
      </c>
      <c r="D7776" t="s">
        <v>4770</v>
      </c>
    </row>
    <row r="7777" spans="1:4">
      <c r="A7777" t="s">
        <v>11927</v>
      </c>
      <c r="B7777" t="s">
        <v>11926</v>
      </c>
      <c r="C7777" t="s">
        <v>2770</v>
      </c>
      <c r="D7777" t="s">
        <v>4522</v>
      </c>
    </row>
    <row r="7778" spans="1:4">
      <c r="A7778" t="s">
        <v>11928</v>
      </c>
      <c r="B7778" t="s">
        <v>11929</v>
      </c>
      <c r="C7778" t="s">
        <v>2770</v>
      </c>
      <c r="D7778" t="s">
        <v>4522</v>
      </c>
    </row>
    <row r="7779" spans="1:4">
      <c r="A7779" t="s">
        <v>11930</v>
      </c>
      <c r="B7779" t="s">
        <v>11931</v>
      </c>
      <c r="C7779" t="s">
        <v>2770</v>
      </c>
      <c r="D7779" t="s">
        <v>4551</v>
      </c>
    </row>
    <row r="7780" spans="1:4">
      <c r="A7780" t="s">
        <v>11932</v>
      </c>
      <c r="B7780" t="s">
        <v>11933</v>
      </c>
      <c r="C7780" t="s">
        <v>2770</v>
      </c>
      <c r="D7780" t="s">
        <v>4551</v>
      </c>
    </row>
    <row r="7781" spans="1:4">
      <c r="A7781" t="s">
        <v>11934</v>
      </c>
      <c r="B7781" t="s">
        <v>11935</v>
      </c>
      <c r="C7781" t="s">
        <v>2770</v>
      </c>
      <c r="D7781" t="s">
        <v>4551</v>
      </c>
    </row>
    <row r="7782" spans="1:4">
      <c r="A7782" t="s">
        <v>11936</v>
      </c>
      <c r="B7782" t="s">
        <v>11937</v>
      </c>
      <c r="C7782" t="s">
        <v>2770</v>
      </c>
      <c r="D7782" t="s">
        <v>4551</v>
      </c>
    </row>
    <row r="7783" spans="1:4">
      <c r="A7783" t="s">
        <v>11938</v>
      </c>
      <c r="B7783" t="s">
        <v>11939</v>
      </c>
      <c r="C7783" t="s">
        <v>2770</v>
      </c>
      <c r="D7783" t="s">
        <v>4770</v>
      </c>
    </row>
    <row r="7784" spans="1:4">
      <c r="A7784" t="s">
        <v>11940</v>
      </c>
      <c r="B7784" t="s">
        <v>11941</v>
      </c>
      <c r="C7784" t="s">
        <v>2770</v>
      </c>
      <c r="D7784" t="s">
        <v>4770</v>
      </c>
    </row>
    <row r="7785" spans="1:4">
      <c r="A7785" t="s">
        <v>11942</v>
      </c>
      <c r="B7785" t="s">
        <v>11943</v>
      </c>
      <c r="C7785" t="s">
        <v>2770</v>
      </c>
      <c r="D7785" t="s">
        <v>4574</v>
      </c>
    </row>
    <row r="7786" spans="1:4">
      <c r="A7786" t="s">
        <v>11944</v>
      </c>
      <c r="B7786" t="s">
        <v>11945</v>
      </c>
      <c r="C7786" t="s">
        <v>2770</v>
      </c>
      <c r="D7786" t="s">
        <v>4522</v>
      </c>
    </row>
    <row r="7787" spans="1:4">
      <c r="A7787" t="s">
        <v>11946</v>
      </c>
      <c r="B7787" t="s">
        <v>11947</v>
      </c>
      <c r="C7787" t="s">
        <v>2770</v>
      </c>
      <c r="D7787" t="s">
        <v>4574</v>
      </c>
    </row>
    <row r="7788" spans="1:4">
      <c r="A7788" t="s">
        <v>11948</v>
      </c>
      <c r="B7788" t="s">
        <v>11947</v>
      </c>
      <c r="C7788" t="s">
        <v>2770</v>
      </c>
      <c r="D7788" t="s">
        <v>4770</v>
      </c>
    </row>
    <row r="7789" spans="1:4">
      <c r="A7789" t="s">
        <v>11949</v>
      </c>
      <c r="B7789" t="s">
        <v>11947</v>
      </c>
      <c r="C7789" t="s">
        <v>2770</v>
      </c>
      <c r="D7789" t="s">
        <v>4770</v>
      </c>
    </row>
    <row r="7790" spans="1:4">
      <c r="A7790" t="s">
        <v>11950</v>
      </c>
      <c r="B7790" t="s">
        <v>11947</v>
      </c>
      <c r="C7790" t="s">
        <v>2770</v>
      </c>
      <c r="D7790" t="s">
        <v>4770</v>
      </c>
    </row>
    <row r="7791" spans="1:4">
      <c r="A7791" t="s">
        <v>11951</v>
      </c>
      <c r="B7791" t="s">
        <v>11952</v>
      </c>
      <c r="C7791" t="s">
        <v>2770</v>
      </c>
      <c r="D7791" t="s">
        <v>4770</v>
      </c>
    </row>
    <row r="7792" spans="1:4">
      <c r="A7792" t="s">
        <v>11953</v>
      </c>
      <c r="B7792" t="s">
        <v>11954</v>
      </c>
      <c r="C7792" t="s">
        <v>2770</v>
      </c>
      <c r="D7792" t="s">
        <v>4770</v>
      </c>
    </row>
    <row r="7793" spans="1:4">
      <c r="A7793" t="s">
        <v>11955</v>
      </c>
      <c r="B7793" t="s">
        <v>11956</v>
      </c>
      <c r="C7793" t="s">
        <v>2770</v>
      </c>
      <c r="D7793" t="s">
        <v>4770</v>
      </c>
    </row>
    <row r="7794" spans="1:4" ht="267.75">
      <c r="A7794" t="s">
        <v>11957</v>
      </c>
      <c r="B7794" s="17" t="s">
        <v>11958</v>
      </c>
      <c r="C7794" t="s">
        <v>2770</v>
      </c>
      <c r="D7794" t="s">
        <v>4522</v>
      </c>
    </row>
    <row r="7795" spans="1:4">
      <c r="A7795" t="s">
        <v>11842</v>
      </c>
      <c r="B7795" t="s">
        <v>11959</v>
      </c>
      <c r="C7795" t="s">
        <v>2770</v>
      </c>
      <c r="D7795" t="s">
        <v>4522</v>
      </c>
    </row>
    <row r="7796" spans="1:4">
      <c r="A7796" t="s">
        <v>1006</v>
      </c>
      <c r="B7796" t="s">
        <v>2193</v>
      </c>
      <c r="C7796" t="s">
        <v>2770</v>
      </c>
      <c r="D7796" t="s">
        <v>4574</v>
      </c>
    </row>
    <row r="7797" spans="1:4">
      <c r="A7797" t="s">
        <v>6243</v>
      </c>
      <c r="B7797" t="s">
        <v>11960</v>
      </c>
      <c r="C7797" t="s">
        <v>2770</v>
      </c>
      <c r="D7797" t="s">
        <v>4770</v>
      </c>
    </row>
    <row r="7798" spans="1:4">
      <c r="A7798" t="s">
        <v>680</v>
      </c>
      <c r="B7798" t="s">
        <v>2770</v>
      </c>
      <c r="C7798" t="s">
        <v>2770</v>
      </c>
      <c r="D7798" t="s">
        <v>4921</v>
      </c>
    </row>
    <row r="7799" spans="1:4">
      <c r="A7799" t="s">
        <v>6128</v>
      </c>
      <c r="B7799" t="s">
        <v>11961</v>
      </c>
      <c r="C7799" t="s">
        <v>2770</v>
      </c>
      <c r="D7799" t="s">
        <v>4551</v>
      </c>
    </row>
    <row r="7800" spans="1:4">
      <c r="A7800" t="s">
        <v>11962</v>
      </c>
      <c r="B7800" t="s">
        <v>11963</v>
      </c>
      <c r="C7800" t="s">
        <v>2770</v>
      </c>
      <c r="D7800" t="s">
        <v>4518</v>
      </c>
    </row>
    <row r="7801" spans="1:4">
      <c r="A7801" t="s">
        <v>11964</v>
      </c>
      <c r="B7801" t="s">
        <v>11965</v>
      </c>
      <c r="C7801" t="s">
        <v>2770</v>
      </c>
      <c r="D7801" t="s">
        <v>4518</v>
      </c>
    </row>
    <row r="7802" spans="1:4">
      <c r="A7802" t="s">
        <v>11966</v>
      </c>
      <c r="B7802" t="s">
        <v>11967</v>
      </c>
      <c r="C7802" t="s">
        <v>2770</v>
      </c>
      <c r="D7802" t="s">
        <v>4551</v>
      </c>
    </row>
    <row r="7803" spans="1:4">
      <c r="A7803" t="s">
        <v>6218</v>
      </c>
      <c r="B7803" t="s">
        <v>11968</v>
      </c>
      <c r="C7803" t="s">
        <v>2770</v>
      </c>
      <c r="D7803" t="s">
        <v>4770</v>
      </c>
    </row>
    <row r="7804" spans="1:4">
      <c r="A7804" t="s">
        <v>6105</v>
      </c>
      <c r="B7804" t="s">
        <v>11969</v>
      </c>
      <c r="C7804" t="s">
        <v>2770</v>
      </c>
      <c r="D7804" t="s">
        <v>4770</v>
      </c>
    </row>
    <row r="7805" spans="1:4">
      <c r="A7805" t="s">
        <v>11970</v>
      </c>
      <c r="B7805" t="s">
        <v>11971</v>
      </c>
      <c r="C7805" t="s">
        <v>2770</v>
      </c>
      <c r="D7805" t="s">
        <v>4551</v>
      </c>
    </row>
    <row r="7806" spans="1:4">
      <c r="A7806" t="s">
        <v>11892</v>
      </c>
      <c r="B7806" t="s">
        <v>11972</v>
      </c>
      <c r="C7806" t="s">
        <v>2770</v>
      </c>
      <c r="D7806" t="s">
        <v>4522</v>
      </c>
    </row>
    <row r="7807" spans="1:4">
      <c r="A7807" t="s">
        <v>11973</v>
      </c>
      <c r="B7807" t="s">
        <v>11965</v>
      </c>
      <c r="C7807" t="s">
        <v>2770</v>
      </c>
      <c r="D7807" t="s">
        <v>4518</v>
      </c>
    </row>
    <row r="7808" spans="1:4">
      <c r="A7808" t="s">
        <v>11974</v>
      </c>
      <c r="B7808" t="s">
        <v>11975</v>
      </c>
      <c r="C7808" t="s">
        <v>2770</v>
      </c>
      <c r="D7808" t="s">
        <v>4522</v>
      </c>
    </row>
    <row r="7809" spans="1:4">
      <c r="A7809" t="s">
        <v>11976</v>
      </c>
      <c r="B7809" t="s">
        <v>11977</v>
      </c>
      <c r="C7809" t="s">
        <v>2770</v>
      </c>
      <c r="D7809" t="s">
        <v>4522</v>
      </c>
    </row>
    <row r="7810" spans="1:4">
      <c r="A7810" t="s">
        <v>11978</v>
      </c>
      <c r="B7810" t="s">
        <v>11947</v>
      </c>
      <c r="C7810" t="s">
        <v>2770</v>
      </c>
      <c r="D7810" t="s">
        <v>4770</v>
      </c>
    </row>
    <row r="7811" spans="1:4">
      <c r="A7811" t="s">
        <v>11979</v>
      </c>
      <c r="B7811" t="s">
        <v>11980</v>
      </c>
      <c r="C7811" t="s">
        <v>2770</v>
      </c>
      <c r="D7811" t="s">
        <v>4770</v>
      </c>
    </row>
    <row r="7812" spans="1:4">
      <c r="A7812" t="s">
        <v>599</v>
      </c>
      <c r="B7812" t="s">
        <v>1974</v>
      </c>
      <c r="C7812" t="s">
        <v>2770</v>
      </c>
      <c r="D7812" t="s">
        <v>4518</v>
      </c>
    </row>
    <row r="7813" spans="1:4">
      <c r="A7813" t="s">
        <v>11981</v>
      </c>
      <c r="B7813" t="s">
        <v>2770</v>
      </c>
      <c r="C7813" t="s">
        <v>2770</v>
      </c>
      <c r="D7813" t="s">
        <v>4522</v>
      </c>
    </row>
    <row r="7814" spans="1:4">
      <c r="A7814" t="s">
        <v>0</v>
      </c>
      <c r="B7814" t="s">
        <v>502</v>
      </c>
      <c r="C7814" t="s">
        <v>2770</v>
      </c>
      <c r="D7814" t="s">
        <v>4551</v>
      </c>
    </row>
    <row r="7815" spans="1:4">
      <c r="A7815" t="s">
        <v>6243</v>
      </c>
      <c r="B7815" t="s">
        <v>6244</v>
      </c>
      <c r="C7815" t="s">
        <v>2770</v>
      </c>
      <c r="D7815" t="s">
        <v>4770</v>
      </c>
    </row>
    <row r="7816" spans="1:4">
      <c r="A7816" t="s">
        <v>637</v>
      </c>
      <c r="B7816" t="s">
        <v>2000</v>
      </c>
      <c r="C7816" t="s">
        <v>2770</v>
      </c>
      <c r="D7816" t="s">
        <v>4921</v>
      </c>
    </row>
    <row r="7817" spans="1:4">
      <c r="A7817" t="s">
        <v>6128</v>
      </c>
      <c r="B7817" t="s">
        <v>6129</v>
      </c>
      <c r="C7817" t="s">
        <v>2770</v>
      </c>
      <c r="D7817" t="s">
        <v>4551</v>
      </c>
    </row>
    <row r="7818" spans="1:4">
      <c r="A7818" t="s">
        <v>6226</v>
      </c>
      <c r="B7818" t="s">
        <v>6227</v>
      </c>
      <c r="C7818" t="s">
        <v>2770</v>
      </c>
      <c r="D7818" t="s">
        <v>4551</v>
      </c>
    </row>
    <row r="7819" spans="1:4">
      <c r="A7819" t="s">
        <v>687</v>
      </c>
      <c r="B7819" t="s">
        <v>2027</v>
      </c>
      <c r="C7819" t="s">
        <v>2770</v>
      </c>
      <c r="D7819" t="s">
        <v>4770</v>
      </c>
    </row>
    <row r="7820" spans="1:4">
      <c r="A7820" t="s">
        <v>4781</v>
      </c>
      <c r="B7820" t="s">
        <v>11982</v>
      </c>
      <c r="C7820" t="s">
        <v>2770</v>
      </c>
      <c r="D7820" t="s">
        <v>4522</v>
      </c>
    </row>
    <row r="7821" spans="1:4">
      <c r="A7821" t="s">
        <v>4777</v>
      </c>
      <c r="B7821" t="s">
        <v>11983</v>
      </c>
      <c r="C7821" t="s">
        <v>2770</v>
      </c>
      <c r="D7821" t="s">
        <v>4921</v>
      </c>
    </row>
    <row r="7822" spans="1:4">
      <c r="A7822" t="s">
        <v>4775</v>
      </c>
      <c r="B7822" t="s">
        <v>11984</v>
      </c>
      <c r="C7822" t="s">
        <v>2770</v>
      </c>
      <c r="D7822" t="s">
        <v>4921</v>
      </c>
    </row>
    <row r="7823" spans="1:4">
      <c r="A7823" t="s">
        <v>11985</v>
      </c>
      <c r="B7823" t="s">
        <v>11986</v>
      </c>
      <c r="C7823" t="s">
        <v>2770</v>
      </c>
      <c r="D7823" t="s">
        <v>4518</v>
      </c>
    </row>
    <row r="7824" spans="1:4">
      <c r="A7824" t="s">
        <v>11987</v>
      </c>
      <c r="B7824" t="s">
        <v>11988</v>
      </c>
      <c r="C7824" t="s">
        <v>2770</v>
      </c>
      <c r="D7824" t="s">
        <v>4518</v>
      </c>
    </row>
    <row r="7825" spans="1:4">
      <c r="A7825" t="s">
        <v>4764</v>
      </c>
      <c r="B7825" t="s">
        <v>11989</v>
      </c>
      <c r="C7825" t="s">
        <v>2770</v>
      </c>
      <c r="D7825" t="s">
        <v>4522</v>
      </c>
    </row>
    <row r="7826" spans="1:4">
      <c r="A7826" t="s">
        <v>4844</v>
      </c>
      <c r="B7826" t="s">
        <v>11990</v>
      </c>
      <c r="C7826" t="s">
        <v>2770</v>
      </c>
      <c r="D7826" t="s">
        <v>4770</v>
      </c>
    </row>
    <row r="7827" spans="1:4">
      <c r="A7827" t="s">
        <v>11991</v>
      </c>
      <c r="B7827" t="s">
        <v>11992</v>
      </c>
      <c r="C7827" t="s">
        <v>2770</v>
      </c>
      <c r="D7827" t="s">
        <v>4770</v>
      </c>
    </row>
    <row r="7828" spans="1:4">
      <c r="A7828" t="s">
        <v>11993</v>
      </c>
      <c r="B7828" t="s">
        <v>11994</v>
      </c>
      <c r="C7828" t="s">
        <v>2770</v>
      </c>
      <c r="D7828" t="s">
        <v>4770</v>
      </c>
    </row>
    <row r="7829" spans="1:4">
      <c r="A7829" t="s">
        <v>11995</v>
      </c>
      <c r="B7829" t="s">
        <v>11996</v>
      </c>
      <c r="C7829" t="s">
        <v>2770</v>
      </c>
      <c r="D7829" t="s">
        <v>4522</v>
      </c>
    </row>
    <row r="7830" spans="1:4">
      <c r="A7830" t="s">
        <v>4779</v>
      </c>
      <c r="B7830" t="s">
        <v>11997</v>
      </c>
      <c r="C7830" t="s">
        <v>2770</v>
      </c>
      <c r="D7830" t="s">
        <v>4522</v>
      </c>
    </row>
    <row r="7831" spans="1:4">
      <c r="A7831" t="s">
        <v>11998</v>
      </c>
      <c r="B7831" t="s">
        <v>11999</v>
      </c>
      <c r="C7831" t="s">
        <v>2770</v>
      </c>
      <c r="D7831" t="s">
        <v>4574</v>
      </c>
    </row>
    <row r="7832" spans="1:4">
      <c r="A7832" t="s">
        <v>12000</v>
      </c>
      <c r="B7832" t="s">
        <v>12001</v>
      </c>
      <c r="C7832" t="s">
        <v>2770</v>
      </c>
      <c r="D7832" t="s">
        <v>4574</v>
      </c>
    </row>
    <row r="7833" spans="1:4">
      <c r="A7833" t="s">
        <v>12002</v>
      </c>
      <c r="B7833" t="s">
        <v>12003</v>
      </c>
      <c r="C7833" t="s">
        <v>2770</v>
      </c>
      <c r="D7833" t="s">
        <v>4770</v>
      </c>
    </row>
    <row r="7834" spans="1:4">
      <c r="A7834" t="s">
        <v>12004</v>
      </c>
      <c r="B7834" t="s">
        <v>12005</v>
      </c>
      <c r="C7834" t="s">
        <v>2770</v>
      </c>
      <c r="D7834" t="s">
        <v>4518</v>
      </c>
    </row>
    <row r="7835" spans="1:4">
      <c r="A7835" t="s">
        <v>12006</v>
      </c>
      <c r="B7835" t="s">
        <v>12007</v>
      </c>
      <c r="C7835" t="s">
        <v>2770</v>
      </c>
      <c r="D7835" t="s">
        <v>4551</v>
      </c>
    </row>
    <row r="7836" spans="1:4">
      <c r="A7836" t="s">
        <v>12008</v>
      </c>
      <c r="B7836" t="s">
        <v>12009</v>
      </c>
      <c r="C7836" t="s">
        <v>2770</v>
      </c>
      <c r="D7836" t="s">
        <v>4770</v>
      </c>
    </row>
    <row r="7837" spans="1:4">
      <c r="A7837" t="s">
        <v>12010</v>
      </c>
      <c r="B7837" t="s">
        <v>2770</v>
      </c>
      <c r="C7837" t="s">
        <v>2770</v>
      </c>
      <c r="D7837" t="s">
        <v>4522</v>
      </c>
    </row>
    <row r="7838" spans="1:4">
      <c r="A7838" t="s">
        <v>6218</v>
      </c>
      <c r="B7838" t="s">
        <v>10789</v>
      </c>
      <c r="C7838" t="s">
        <v>2770</v>
      </c>
      <c r="D7838" t="s">
        <v>4770</v>
      </c>
    </row>
    <row r="7839" spans="1:4">
      <c r="A7839" t="s">
        <v>11892</v>
      </c>
      <c r="B7839" t="s">
        <v>12011</v>
      </c>
      <c r="C7839" t="s">
        <v>2770</v>
      </c>
      <c r="D7839" t="s">
        <v>4522</v>
      </c>
    </row>
    <row r="7840" spans="1:4">
      <c r="A7840" t="s">
        <v>153</v>
      </c>
      <c r="B7840" t="s">
        <v>513</v>
      </c>
      <c r="C7840" t="s">
        <v>2770</v>
      </c>
      <c r="D7840" t="s">
        <v>4770</v>
      </c>
    </row>
    <row r="7841" spans="1:4">
      <c r="A7841" t="s">
        <v>6105</v>
      </c>
      <c r="B7841" t="s">
        <v>6106</v>
      </c>
      <c r="C7841" t="s">
        <v>2770</v>
      </c>
      <c r="D7841" t="s">
        <v>4770</v>
      </c>
    </row>
    <row r="7842" spans="1:4">
      <c r="A7842" t="s">
        <v>680</v>
      </c>
      <c r="B7842" t="s">
        <v>2022</v>
      </c>
      <c r="C7842" t="s">
        <v>2770</v>
      </c>
      <c r="D7842" t="s">
        <v>4921</v>
      </c>
    </row>
    <row r="7843" spans="1:4">
      <c r="A7843" t="s">
        <v>6089</v>
      </c>
      <c r="B7843" t="s">
        <v>6090</v>
      </c>
      <c r="C7843" t="s">
        <v>2770</v>
      </c>
      <c r="D7843" t="s">
        <v>4770</v>
      </c>
    </row>
    <row r="7844" spans="1:4">
      <c r="A7844" t="s">
        <v>1693</v>
      </c>
      <c r="B7844" t="s">
        <v>4751</v>
      </c>
      <c r="C7844" t="s">
        <v>2770</v>
      </c>
      <c r="D7844" t="s">
        <v>4522</v>
      </c>
    </row>
    <row r="7845" spans="1:4">
      <c r="A7845" t="s">
        <v>4783</v>
      </c>
      <c r="B7845" t="s">
        <v>12012</v>
      </c>
      <c r="C7845" t="s">
        <v>2770</v>
      </c>
      <c r="D7845" t="s">
        <v>4522</v>
      </c>
    </row>
    <row r="7846" spans="1:4">
      <c r="A7846" t="s">
        <v>6241</v>
      </c>
      <c r="B7846" t="s">
        <v>6242</v>
      </c>
      <c r="C7846" t="s">
        <v>2770</v>
      </c>
      <c r="D7846" t="s">
        <v>4770</v>
      </c>
    </row>
    <row r="7847" spans="1:4">
      <c r="A7847" t="s">
        <v>6585</v>
      </c>
      <c r="B7847" t="s">
        <v>503</v>
      </c>
      <c r="C7847" t="s">
        <v>2770</v>
      </c>
      <c r="D7847" t="s">
        <v>4921</v>
      </c>
    </row>
    <row r="7848" spans="1:4">
      <c r="A7848" t="s">
        <v>12013</v>
      </c>
      <c r="B7848" t="s">
        <v>12014</v>
      </c>
      <c r="C7848" t="s">
        <v>2770</v>
      </c>
      <c r="D7848" t="s">
        <v>4551</v>
      </c>
    </row>
    <row r="7849" spans="1:4">
      <c r="A7849" t="s">
        <v>12015</v>
      </c>
      <c r="B7849" t="s">
        <v>2770</v>
      </c>
      <c r="C7849" t="s">
        <v>2770</v>
      </c>
      <c r="D7849" t="s">
        <v>4522</v>
      </c>
    </row>
    <row r="7850" spans="1:4">
      <c r="A7850" t="s">
        <v>6122</v>
      </c>
      <c r="B7850" t="s">
        <v>6123</v>
      </c>
      <c r="C7850" t="s">
        <v>2770</v>
      </c>
      <c r="D7850" t="s">
        <v>4770</v>
      </c>
    </row>
    <row r="7851" spans="1:4">
      <c r="A7851" t="s">
        <v>10767</v>
      </c>
      <c r="B7851" t="s">
        <v>12016</v>
      </c>
      <c r="C7851" t="s">
        <v>2770</v>
      </c>
      <c r="D7851" t="s">
        <v>4921</v>
      </c>
    </row>
    <row r="7852" spans="1:4">
      <c r="A7852" t="s">
        <v>12017</v>
      </c>
      <c r="B7852" t="s">
        <v>12018</v>
      </c>
      <c r="C7852" t="s">
        <v>2770</v>
      </c>
      <c r="D7852" t="s">
        <v>4518</v>
      </c>
    </row>
    <row r="7853" spans="1:4">
      <c r="A7853" t="s">
        <v>12019</v>
      </c>
      <c r="B7853" t="s">
        <v>2770</v>
      </c>
      <c r="C7853" t="s">
        <v>2770</v>
      </c>
      <c r="D7853" t="s">
        <v>4522</v>
      </c>
    </row>
    <row r="7854" spans="1:4">
      <c r="A7854" t="s">
        <v>12020</v>
      </c>
      <c r="B7854" t="s">
        <v>12021</v>
      </c>
      <c r="C7854" t="s">
        <v>2770</v>
      </c>
      <c r="D7854" t="s">
        <v>4770</v>
      </c>
    </row>
    <row r="7855" spans="1:4">
      <c r="A7855" t="s">
        <v>12022</v>
      </c>
      <c r="B7855" t="s">
        <v>12023</v>
      </c>
      <c r="C7855" t="s">
        <v>2770</v>
      </c>
      <c r="D7855" t="s">
        <v>4518</v>
      </c>
    </row>
    <row r="7856" spans="1:4">
      <c r="A7856" t="s">
        <v>12024</v>
      </c>
      <c r="B7856" t="s">
        <v>12025</v>
      </c>
      <c r="C7856" t="s">
        <v>2770</v>
      </c>
      <c r="D7856" t="s">
        <v>4574</v>
      </c>
    </row>
    <row r="7857" spans="1:4">
      <c r="A7857" t="s">
        <v>12026</v>
      </c>
      <c r="B7857" t="s">
        <v>12027</v>
      </c>
      <c r="C7857" t="s">
        <v>2770</v>
      </c>
      <c r="D7857" t="s">
        <v>4770</v>
      </c>
    </row>
    <row r="7858" spans="1:4">
      <c r="A7858" t="s">
        <v>12028</v>
      </c>
      <c r="B7858" t="s">
        <v>12029</v>
      </c>
      <c r="C7858" t="s">
        <v>2770</v>
      </c>
      <c r="D7858" t="s">
        <v>4770</v>
      </c>
    </row>
    <row r="7859" spans="1:4">
      <c r="A7859" t="s">
        <v>12030</v>
      </c>
      <c r="B7859" t="s">
        <v>11996</v>
      </c>
      <c r="C7859" t="s">
        <v>2770</v>
      </c>
      <c r="D7859" t="s">
        <v>4522</v>
      </c>
    </row>
    <row r="7860" spans="1:4">
      <c r="A7860" t="s">
        <v>12031</v>
      </c>
      <c r="B7860" t="s">
        <v>12032</v>
      </c>
      <c r="C7860" t="s">
        <v>2770</v>
      </c>
      <c r="D7860" t="s">
        <v>4574</v>
      </c>
    </row>
    <row r="7861" spans="1:4">
      <c r="A7861" t="s">
        <v>12033</v>
      </c>
      <c r="B7861" t="s">
        <v>12034</v>
      </c>
      <c r="C7861" t="s">
        <v>2770</v>
      </c>
      <c r="D7861" t="s">
        <v>4574</v>
      </c>
    </row>
    <row r="7862" spans="1:4">
      <c r="A7862" t="s">
        <v>12035</v>
      </c>
      <c r="B7862" t="s">
        <v>12036</v>
      </c>
      <c r="C7862" t="s">
        <v>2770</v>
      </c>
      <c r="D7862" t="s">
        <v>4522</v>
      </c>
    </row>
    <row r="7863" spans="1:4">
      <c r="A7863" t="s">
        <v>12037</v>
      </c>
      <c r="B7863" t="s">
        <v>12038</v>
      </c>
      <c r="C7863" t="s">
        <v>2770</v>
      </c>
      <c r="D7863" t="s">
        <v>4551</v>
      </c>
    </row>
    <row r="7864" spans="1:4">
      <c r="A7864" t="s">
        <v>12039</v>
      </c>
      <c r="B7864" t="s">
        <v>503</v>
      </c>
      <c r="C7864" t="s">
        <v>2770</v>
      </c>
      <c r="D7864" t="s">
        <v>4921</v>
      </c>
    </row>
    <row r="7865" spans="1:4">
      <c r="A7865" t="s">
        <v>12040</v>
      </c>
      <c r="B7865" t="s">
        <v>2770</v>
      </c>
      <c r="C7865" t="s">
        <v>2770</v>
      </c>
      <c r="D7865" t="s">
        <v>4551</v>
      </c>
    </row>
    <row r="7866" spans="1:4">
      <c r="A7866" t="s">
        <v>601</v>
      </c>
      <c r="B7866" t="s">
        <v>5000</v>
      </c>
      <c r="C7866" t="s">
        <v>2770</v>
      </c>
      <c r="D7866" t="s">
        <v>4968</v>
      </c>
    </row>
    <row r="7867" spans="1:4">
      <c r="A7867" t="s">
        <v>5662</v>
      </c>
      <c r="B7867" t="s">
        <v>2770</v>
      </c>
      <c r="C7867" t="s">
        <v>2770</v>
      </c>
      <c r="D7867" t="s">
        <v>4522</v>
      </c>
    </row>
    <row r="7868" spans="1:4">
      <c r="A7868" t="s">
        <v>12041</v>
      </c>
      <c r="B7868" t="s">
        <v>2770</v>
      </c>
      <c r="C7868" t="s">
        <v>2770</v>
      </c>
      <c r="D7868" t="s">
        <v>4522</v>
      </c>
    </row>
    <row r="7869" spans="1:4">
      <c r="A7869" t="s">
        <v>5260</v>
      </c>
      <c r="B7869" t="s">
        <v>2770</v>
      </c>
      <c r="C7869" t="s">
        <v>2770</v>
      </c>
      <c r="D7869" t="s">
        <v>4522</v>
      </c>
    </row>
    <row r="7870" spans="1:4">
      <c r="A7870" t="s">
        <v>10961</v>
      </c>
      <c r="B7870" t="s">
        <v>2770</v>
      </c>
      <c r="C7870" t="s">
        <v>2770</v>
      </c>
      <c r="D7870" t="s">
        <v>4522</v>
      </c>
    </row>
    <row r="7871" spans="1:4">
      <c r="A7871" t="s">
        <v>12042</v>
      </c>
      <c r="B7871" t="s">
        <v>2770</v>
      </c>
      <c r="C7871" t="s">
        <v>2770</v>
      </c>
      <c r="D7871" t="s">
        <v>4522</v>
      </c>
    </row>
    <row r="7872" spans="1:4">
      <c r="A7872" t="s">
        <v>12043</v>
      </c>
      <c r="B7872" t="s">
        <v>2770</v>
      </c>
      <c r="C7872" t="s">
        <v>2770</v>
      </c>
      <c r="D7872" t="s">
        <v>4522</v>
      </c>
    </row>
    <row r="7873" spans="1:4">
      <c r="A7873" t="s">
        <v>5189</v>
      </c>
      <c r="B7873" t="s">
        <v>2770</v>
      </c>
      <c r="C7873" t="s">
        <v>2770</v>
      </c>
      <c r="D7873" t="s">
        <v>4522</v>
      </c>
    </row>
    <row r="7874" spans="1:4">
      <c r="A7874" t="s">
        <v>5893</v>
      </c>
      <c r="B7874" t="s">
        <v>2770</v>
      </c>
      <c r="C7874" t="s">
        <v>2770</v>
      </c>
      <c r="D7874" t="s">
        <v>4522</v>
      </c>
    </row>
    <row r="7875" spans="1:4">
      <c r="A7875" t="s">
        <v>12044</v>
      </c>
      <c r="B7875" t="s">
        <v>2770</v>
      </c>
      <c r="C7875" t="s">
        <v>2770</v>
      </c>
      <c r="D7875" t="s">
        <v>4522</v>
      </c>
    </row>
    <row r="7876" spans="1:4">
      <c r="A7876" t="s">
        <v>1919</v>
      </c>
      <c r="B7876" t="s">
        <v>2770</v>
      </c>
      <c r="C7876" t="s">
        <v>2770</v>
      </c>
      <c r="D7876" t="s">
        <v>4522</v>
      </c>
    </row>
    <row r="7877" spans="1:4">
      <c r="A7877" t="s">
        <v>12045</v>
      </c>
      <c r="B7877" t="s">
        <v>2770</v>
      </c>
      <c r="C7877" t="s">
        <v>2770</v>
      </c>
      <c r="D7877" t="s">
        <v>4522</v>
      </c>
    </row>
    <row r="7878" spans="1:4">
      <c r="A7878" t="s">
        <v>1701</v>
      </c>
      <c r="B7878" t="s">
        <v>2770</v>
      </c>
      <c r="C7878" t="s">
        <v>2770</v>
      </c>
      <c r="D7878" t="s">
        <v>4522</v>
      </c>
    </row>
    <row r="7879" spans="1:4">
      <c r="A7879" t="s">
        <v>4614</v>
      </c>
      <c r="B7879" t="s">
        <v>2770</v>
      </c>
      <c r="C7879" t="s">
        <v>2770</v>
      </c>
      <c r="D7879" t="s">
        <v>4522</v>
      </c>
    </row>
    <row r="7880" spans="1:4">
      <c r="A7880" t="s">
        <v>12046</v>
      </c>
      <c r="B7880" t="s">
        <v>2770</v>
      </c>
      <c r="C7880" t="s">
        <v>2770</v>
      </c>
      <c r="D7880" t="s">
        <v>4522</v>
      </c>
    </row>
    <row r="7881" spans="1:4">
      <c r="A7881" t="s">
        <v>12047</v>
      </c>
      <c r="B7881" t="s">
        <v>2770</v>
      </c>
      <c r="C7881" t="s">
        <v>2770</v>
      </c>
      <c r="D7881" t="s">
        <v>4522</v>
      </c>
    </row>
    <row r="7882" spans="1:4">
      <c r="A7882" t="s">
        <v>2676</v>
      </c>
      <c r="B7882" t="s">
        <v>2770</v>
      </c>
      <c r="C7882" t="s">
        <v>2770</v>
      </c>
      <c r="D7882" t="s">
        <v>4518</v>
      </c>
    </row>
    <row r="7883" spans="1:4">
      <c r="A7883" t="s">
        <v>12048</v>
      </c>
      <c r="B7883" t="s">
        <v>2770</v>
      </c>
      <c r="C7883" t="s">
        <v>2770</v>
      </c>
      <c r="D7883" t="s">
        <v>4522</v>
      </c>
    </row>
    <row r="7884" spans="1:4">
      <c r="A7884" t="s">
        <v>11547</v>
      </c>
      <c r="B7884" t="s">
        <v>2770</v>
      </c>
      <c r="C7884" t="s">
        <v>2770</v>
      </c>
      <c r="D7884" t="s">
        <v>4770</v>
      </c>
    </row>
    <row r="7885" spans="1:4">
      <c r="A7885" t="s">
        <v>2678</v>
      </c>
      <c r="B7885" t="s">
        <v>2770</v>
      </c>
      <c r="C7885" t="s">
        <v>2770</v>
      </c>
      <c r="D7885" t="s">
        <v>4518</v>
      </c>
    </row>
    <row r="7886" spans="1:4">
      <c r="A7886" t="s">
        <v>11554</v>
      </c>
      <c r="B7886" t="s">
        <v>2770</v>
      </c>
      <c r="C7886" t="s">
        <v>2770</v>
      </c>
      <c r="D7886" t="s">
        <v>4522</v>
      </c>
    </row>
    <row r="7887" spans="1:4">
      <c r="A7887" t="s">
        <v>12049</v>
      </c>
      <c r="B7887" t="s">
        <v>2770</v>
      </c>
      <c r="C7887" t="s">
        <v>2770</v>
      </c>
      <c r="D7887" t="s">
        <v>4522</v>
      </c>
    </row>
    <row r="7888" spans="1:4">
      <c r="A7888" t="s">
        <v>12050</v>
      </c>
      <c r="B7888" t="s">
        <v>2770</v>
      </c>
      <c r="C7888" t="s">
        <v>2770</v>
      </c>
      <c r="D7888" t="s">
        <v>4522</v>
      </c>
    </row>
    <row r="7889" spans="1:4">
      <c r="A7889" t="s">
        <v>12044</v>
      </c>
      <c r="B7889" t="s">
        <v>2770</v>
      </c>
      <c r="C7889" t="s">
        <v>2770</v>
      </c>
      <c r="D7889" t="s">
        <v>4522</v>
      </c>
    </row>
    <row r="7890" spans="1:4">
      <c r="A7890" t="s">
        <v>5260</v>
      </c>
      <c r="B7890" t="s">
        <v>2770</v>
      </c>
      <c r="C7890" t="s">
        <v>2770</v>
      </c>
      <c r="D7890" t="s">
        <v>4522</v>
      </c>
    </row>
    <row r="7891" spans="1:4">
      <c r="A7891" t="s">
        <v>12045</v>
      </c>
      <c r="B7891" t="s">
        <v>2770</v>
      </c>
      <c r="C7891" t="s">
        <v>2770</v>
      </c>
      <c r="D7891" t="s">
        <v>4522</v>
      </c>
    </row>
    <row r="7892" spans="1:4">
      <c r="A7892" t="s">
        <v>1701</v>
      </c>
      <c r="B7892" t="s">
        <v>2770</v>
      </c>
      <c r="C7892" t="s">
        <v>2770</v>
      </c>
      <c r="D7892" t="s">
        <v>4522</v>
      </c>
    </row>
    <row r="7893" spans="1:4">
      <c r="A7893" t="s">
        <v>4614</v>
      </c>
      <c r="B7893" t="s">
        <v>2770</v>
      </c>
      <c r="C7893" t="s">
        <v>2770</v>
      </c>
      <c r="D7893" t="s">
        <v>4522</v>
      </c>
    </row>
    <row r="7894" spans="1:4">
      <c r="A7894" t="s">
        <v>12043</v>
      </c>
      <c r="B7894" t="s">
        <v>2770</v>
      </c>
      <c r="C7894" t="s">
        <v>2770</v>
      </c>
      <c r="D7894" t="s">
        <v>4522</v>
      </c>
    </row>
    <row r="7895" spans="1:4">
      <c r="A7895" t="s">
        <v>5189</v>
      </c>
      <c r="B7895" t="s">
        <v>2770</v>
      </c>
      <c r="C7895" t="s">
        <v>2770</v>
      </c>
      <c r="D7895" t="s">
        <v>4522</v>
      </c>
    </row>
    <row r="7896" spans="1:4">
      <c r="A7896" t="s">
        <v>12048</v>
      </c>
      <c r="B7896" t="s">
        <v>2770</v>
      </c>
      <c r="C7896" t="s">
        <v>2770</v>
      </c>
      <c r="D7896" t="s">
        <v>4522</v>
      </c>
    </row>
    <row r="7897" spans="1:4">
      <c r="A7897" t="s">
        <v>1919</v>
      </c>
      <c r="B7897" t="s">
        <v>2770</v>
      </c>
      <c r="C7897" t="s">
        <v>2770</v>
      </c>
      <c r="D7897" t="s">
        <v>4522</v>
      </c>
    </row>
    <row r="7898" spans="1:4">
      <c r="A7898" t="s">
        <v>12049</v>
      </c>
      <c r="B7898" t="s">
        <v>2770</v>
      </c>
      <c r="C7898" t="s">
        <v>2770</v>
      </c>
      <c r="D7898" t="s">
        <v>4522</v>
      </c>
    </row>
    <row r="7899" spans="1:4">
      <c r="A7899" t="s">
        <v>12041</v>
      </c>
      <c r="B7899" t="s">
        <v>2770</v>
      </c>
      <c r="C7899" t="s">
        <v>2770</v>
      </c>
      <c r="D7899" t="s">
        <v>4522</v>
      </c>
    </row>
    <row r="7900" spans="1:4">
      <c r="A7900" t="s">
        <v>10961</v>
      </c>
      <c r="B7900" t="s">
        <v>2770</v>
      </c>
      <c r="C7900" t="s">
        <v>2770</v>
      </c>
      <c r="D7900" t="s">
        <v>4522</v>
      </c>
    </row>
    <row r="7901" spans="1:4">
      <c r="A7901" t="s">
        <v>12042</v>
      </c>
      <c r="B7901" t="s">
        <v>2770</v>
      </c>
      <c r="C7901" t="s">
        <v>2770</v>
      </c>
      <c r="D7901" t="s">
        <v>4522</v>
      </c>
    </row>
    <row r="7902" spans="1:4">
      <c r="A7902" t="s">
        <v>12046</v>
      </c>
      <c r="B7902" t="s">
        <v>2770</v>
      </c>
      <c r="C7902" t="s">
        <v>2770</v>
      </c>
      <c r="D7902" t="s">
        <v>4522</v>
      </c>
    </row>
    <row r="7903" spans="1:4">
      <c r="A7903" t="s">
        <v>12047</v>
      </c>
      <c r="B7903" t="s">
        <v>2770</v>
      </c>
      <c r="C7903" t="s">
        <v>2770</v>
      </c>
      <c r="D7903" t="s">
        <v>4522</v>
      </c>
    </row>
    <row r="7904" spans="1:4">
      <c r="A7904" t="s">
        <v>2676</v>
      </c>
      <c r="B7904" t="s">
        <v>2770</v>
      </c>
      <c r="C7904" t="s">
        <v>2770</v>
      </c>
      <c r="D7904" t="s">
        <v>4518</v>
      </c>
    </row>
    <row r="7905" spans="1:4">
      <c r="A7905" t="s">
        <v>2678</v>
      </c>
      <c r="B7905" t="s">
        <v>2770</v>
      </c>
      <c r="C7905" t="s">
        <v>2770</v>
      </c>
      <c r="D7905" t="s">
        <v>4518</v>
      </c>
    </row>
    <row r="7906" spans="1:4">
      <c r="A7906" t="s">
        <v>12051</v>
      </c>
      <c r="B7906" t="s">
        <v>2770</v>
      </c>
      <c r="C7906" t="s">
        <v>2770</v>
      </c>
      <c r="D7906" t="s">
        <v>4522</v>
      </c>
    </row>
    <row r="7907" spans="1:4">
      <c r="A7907" t="s">
        <v>12046</v>
      </c>
      <c r="B7907" t="s">
        <v>2770</v>
      </c>
      <c r="C7907" t="s">
        <v>2770</v>
      </c>
      <c r="D7907" t="s">
        <v>4522</v>
      </c>
    </row>
    <row r="7908" spans="1:4">
      <c r="A7908" t="s">
        <v>12052</v>
      </c>
      <c r="B7908" t="s">
        <v>2770</v>
      </c>
      <c r="C7908" t="s">
        <v>2770</v>
      </c>
      <c r="D7908" t="s">
        <v>4522</v>
      </c>
    </row>
    <row r="7909" spans="1:4">
      <c r="A7909" t="s">
        <v>10939</v>
      </c>
      <c r="B7909" t="s">
        <v>2770</v>
      </c>
      <c r="C7909" t="s">
        <v>2770</v>
      </c>
      <c r="D7909" t="s">
        <v>4522</v>
      </c>
    </row>
    <row r="7910" spans="1:4">
      <c r="A7910" t="s">
        <v>12053</v>
      </c>
      <c r="B7910" t="s">
        <v>2770</v>
      </c>
      <c r="C7910" t="s">
        <v>2770</v>
      </c>
      <c r="D7910" t="s">
        <v>4522</v>
      </c>
    </row>
    <row r="7911" spans="1:4">
      <c r="A7911" t="s">
        <v>12051</v>
      </c>
      <c r="B7911" t="s">
        <v>2770</v>
      </c>
      <c r="C7911" t="s">
        <v>2770</v>
      </c>
      <c r="D7911" t="s">
        <v>4522</v>
      </c>
    </row>
    <row r="7912" spans="1:4">
      <c r="A7912" t="s">
        <v>12054</v>
      </c>
      <c r="B7912" t="s">
        <v>2770</v>
      </c>
      <c r="C7912" t="s">
        <v>2770</v>
      </c>
      <c r="D7912" t="s">
        <v>4899</v>
      </c>
    </row>
    <row r="7913" spans="1:4">
      <c r="A7913" t="s">
        <v>12055</v>
      </c>
      <c r="B7913" t="s">
        <v>2770</v>
      </c>
      <c r="C7913" t="s">
        <v>2770</v>
      </c>
      <c r="D7913" t="s">
        <v>4522</v>
      </c>
    </row>
    <row r="7914" spans="1:4">
      <c r="A7914" t="s">
        <v>1701</v>
      </c>
      <c r="B7914" t="s">
        <v>2770</v>
      </c>
      <c r="C7914" t="s">
        <v>2770</v>
      </c>
      <c r="D7914" t="s">
        <v>4522</v>
      </c>
    </row>
    <row r="7915" spans="1:4">
      <c r="A7915" t="s">
        <v>12056</v>
      </c>
      <c r="B7915" t="s">
        <v>2770</v>
      </c>
      <c r="C7915" t="s">
        <v>2770</v>
      </c>
      <c r="D7915" t="s">
        <v>4522</v>
      </c>
    </row>
    <row r="7916" spans="1:4">
      <c r="A7916" t="s">
        <v>12046</v>
      </c>
      <c r="B7916" t="s">
        <v>2770</v>
      </c>
      <c r="C7916" t="s">
        <v>2770</v>
      </c>
      <c r="D7916" t="s">
        <v>4522</v>
      </c>
    </row>
    <row r="7917" spans="1:4">
      <c r="A7917" t="s">
        <v>12057</v>
      </c>
      <c r="B7917" t="s">
        <v>2770</v>
      </c>
      <c r="C7917" t="s">
        <v>2770</v>
      </c>
      <c r="D7917" t="s">
        <v>4522</v>
      </c>
    </row>
    <row r="7918" spans="1:4">
      <c r="A7918" t="s">
        <v>12041</v>
      </c>
      <c r="B7918" t="s">
        <v>2770</v>
      </c>
      <c r="C7918" t="s">
        <v>2770</v>
      </c>
      <c r="D7918" t="s">
        <v>4522</v>
      </c>
    </row>
    <row r="7919" spans="1:4">
      <c r="A7919" t="s">
        <v>12058</v>
      </c>
      <c r="B7919" t="s">
        <v>2770</v>
      </c>
      <c r="C7919" t="s">
        <v>2770</v>
      </c>
      <c r="D7919" t="s">
        <v>4522</v>
      </c>
    </row>
    <row r="7920" spans="1:4">
      <c r="A7920" t="s">
        <v>6681</v>
      </c>
      <c r="B7920" t="s">
        <v>2770</v>
      </c>
      <c r="C7920" t="s">
        <v>2770</v>
      </c>
      <c r="D7920" t="s">
        <v>4770</v>
      </c>
    </row>
    <row r="7921" spans="1:4">
      <c r="A7921" t="s">
        <v>12059</v>
      </c>
      <c r="B7921" t="s">
        <v>2770</v>
      </c>
      <c r="C7921" t="s">
        <v>2770</v>
      </c>
      <c r="D7921" t="s">
        <v>4770</v>
      </c>
    </row>
    <row r="7922" spans="1:4">
      <c r="A7922" t="s">
        <v>12060</v>
      </c>
      <c r="B7922" t="s">
        <v>2770</v>
      </c>
      <c r="C7922" t="s">
        <v>2770</v>
      </c>
      <c r="D7922" t="s">
        <v>4522</v>
      </c>
    </row>
    <row r="7923" spans="1:4">
      <c r="A7923" t="s">
        <v>5452</v>
      </c>
      <c r="B7923" t="s">
        <v>2770</v>
      </c>
      <c r="C7923" t="s">
        <v>2770</v>
      </c>
      <c r="D7923" t="s">
        <v>4522</v>
      </c>
    </row>
    <row r="7924" spans="1:4">
      <c r="A7924" t="s">
        <v>4983</v>
      </c>
      <c r="B7924" t="s">
        <v>2770</v>
      </c>
      <c r="C7924" t="s">
        <v>2770</v>
      </c>
      <c r="D7924" t="s">
        <v>4522</v>
      </c>
    </row>
    <row r="7925" spans="1:4">
      <c r="A7925" t="s">
        <v>4980</v>
      </c>
      <c r="B7925" t="s">
        <v>2770</v>
      </c>
      <c r="C7925" t="s">
        <v>2770</v>
      </c>
      <c r="D7925" t="s">
        <v>4522</v>
      </c>
    </row>
    <row r="7926" spans="1:4">
      <c r="A7926" t="s">
        <v>1919</v>
      </c>
      <c r="B7926" t="s">
        <v>2770</v>
      </c>
      <c r="C7926" t="s">
        <v>2770</v>
      </c>
      <c r="D7926" t="s">
        <v>4522</v>
      </c>
    </row>
    <row r="7927" spans="1:4">
      <c r="A7927" t="s">
        <v>5539</v>
      </c>
      <c r="B7927" t="s">
        <v>2770</v>
      </c>
      <c r="C7927" t="s">
        <v>2770</v>
      </c>
      <c r="D7927" t="s">
        <v>4522</v>
      </c>
    </row>
    <row r="7928" spans="1:4">
      <c r="A7928" t="s">
        <v>12061</v>
      </c>
      <c r="B7928" t="s">
        <v>2770</v>
      </c>
      <c r="C7928" t="s">
        <v>2770</v>
      </c>
      <c r="D7928" t="s">
        <v>4555</v>
      </c>
    </row>
    <row r="7929" spans="1:4">
      <c r="A7929" t="s">
        <v>12062</v>
      </c>
      <c r="B7929" t="s">
        <v>2770</v>
      </c>
      <c r="C7929" t="s">
        <v>2770</v>
      </c>
      <c r="D7929" t="s">
        <v>4522</v>
      </c>
    </row>
    <row r="7930" spans="1:4">
      <c r="A7930" t="s">
        <v>1941</v>
      </c>
      <c r="B7930" t="s">
        <v>2770</v>
      </c>
      <c r="C7930" t="s">
        <v>2770</v>
      </c>
      <c r="D7930" t="s">
        <v>4770</v>
      </c>
    </row>
    <row r="7931" spans="1:4">
      <c r="A7931" t="s">
        <v>1874</v>
      </c>
      <c r="B7931" t="s">
        <v>2770</v>
      </c>
      <c r="C7931" t="s">
        <v>2770</v>
      </c>
      <c r="D7931" t="s">
        <v>4543</v>
      </c>
    </row>
    <row r="7932" spans="1:4">
      <c r="A7932" t="s">
        <v>1920</v>
      </c>
      <c r="B7932" t="s">
        <v>2770</v>
      </c>
      <c r="C7932" t="s">
        <v>2770</v>
      </c>
      <c r="D7932" t="s">
        <v>4522</v>
      </c>
    </row>
    <row r="7933" spans="1:4">
      <c r="A7933" t="s">
        <v>1921</v>
      </c>
      <c r="B7933" t="s">
        <v>2770</v>
      </c>
      <c r="C7933" t="s">
        <v>2770</v>
      </c>
      <c r="D7933" t="s">
        <v>4522</v>
      </c>
    </row>
    <row r="7934" spans="1:4">
      <c r="A7934" t="s">
        <v>8233</v>
      </c>
      <c r="B7934" t="s">
        <v>2770</v>
      </c>
      <c r="C7934" t="s">
        <v>2770</v>
      </c>
      <c r="D7934" t="s">
        <v>4555</v>
      </c>
    </row>
    <row r="7935" spans="1:4">
      <c r="A7935" t="s">
        <v>4985</v>
      </c>
      <c r="B7935" t="s">
        <v>2770</v>
      </c>
      <c r="C7935" t="s">
        <v>2770</v>
      </c>
      <c r="D7935" t="s">
        <v>4522</v>
      </c>
    </row>
    <row r="7936" spans="1:4">
      <c r="A7936" t="s">
        <v>4649</v>
      </c>
      <c r="B7936" t="s">
        <v>2770</v>
      </c>
      <c r="C7936" t="s">
        <v>2770</v>
      </c>
      <c r="D7936" t="s">
        <v>4522</v>
      </c>
    </row>
    <row r="7937" spans="1:4">
      <c r="A7937" t="s">
        <v>12063</v>
      </c>
      <c r="B7937" t="s">
        <v>2770</v>
      </c>
      <c r="C7937" t="s">
        <v>2770</v>
      </c>
      <c r="D7937" t="s">
        <v>4522</v>
      </c>
    </row>
    <row r="7938" spans="1:4">
      <c r="A7938" t="s">
        <v>4979</v>
      </c>
      <c r="B7938" t="s">
        <v>2770</v>
      </c>
      <c r="C7938" t="s">
        <v>2770</v>
      </c>
      <c r="D7938" t="s">
        <v>4522</v>
      </c>
    </row>
    <row r="7939" spans="1:4">
      <c r="A7939" t="s">
        <v>1972</v>
      </c>
      <c r="B7939" t="s">
        <v>2770</v>
      </c>
      <c r="C7939" t="s">
        <v>2770</v>
      </c>
      <c r="D7939" t="s">
        <v>4555</v>
      </c>
    </row>
    <row r="7940" spans="1:4">
      <c r="A7940" t="s">
        <v>12064</v>
      </c>
      <c r="B7940" t="s">
        <v>2770</v>
      </c>
      <c r="C7940" t="s">
        <v>2770</v>
      </c>
      <c r="D7940" t="s">
        <v>4522</v>
      </c>
    </row>
    <row r="7941" spans="1:4">
      <c r="A7941" t="s">
        <v>1911</v>
      </c>
      <c r="B7941" t="s">
        <v>2770</v>
      </c>
      <c r="C7941" t="s">
        <v>2770</v>
      </c>
      <c r="D7941" t="s">
        <v>4522</v>
      </c>
    </row>
    <row r="7942" spans="1:4">
      <c r="A7942" t="s">
        <v>4982</v>
      </c>
      <c r="B7942" t="s">
        <v>2770</v>
      </c>
      <c r="C7942" t="s">
        <v>2770</v>
      </c>
      <c r="D7942" t="s">
        <v>4770</v>
      </c>
    </row>
    <row r="7943" spans="1:4">
      <c r="A7943" t="s">
        <v>5002</v>
      </c>
      <c r="B7943" t="s">
        <v>2770</v>
      </c>
      <c r="C7943" t="s">
        <v>2770</v>
      </c>
      <c r="D7943" t="s">
        <v>4514</v>
      </c>
    </row>
    <row r="7944" spans="1:4">
      <c r="A7944" t="s">
        <v>11254</v>
      </c>
      <c r="B7944" t="s">
        <v>2770</v>
      </c>
      <c r="C7944" t="s">
        <v>2770</v>
      </c>
      <c r="D7944" t="s">
        <v>4522</v>
      </c>
    </row>
    <row r="7945" spans="1:4">
      <c r="A7945" t="s">
        <v>8182</v>
      </c>
      <c r="B7945" t="s">
        <v>2770</v>
      </c>
      <c r="C7945" t="s">
        <v>2770</v>
      </c>
      <c r="D7945" t="s">
        <v>4522</v>
      </c>
    </row>
    <row r="7946" spans="1:4">
      <c r="A7946" t="s">
        <v>4984</v>
      </c>
      <c r="B7946" t="s">
        <v>2770</v>
      </c>
      <c r="C7946" t="s">
        <v>2770</v>
      </c>
      <c r="D7946" t="s">
        <v>4522</v>
      </c>
    </row>
    <row r="7947" spans="1:4">
      <c r="A7947" t="s">
        <v>1884</v>
      </c>
      <c r="B7947" t="s">
        <v>2770</v>
      </c>
      <c r="C7947" t="s">
        <v>2770</v>
      </c>
      <c r="D7947" t="s">
        <v>4522</v>
      </c>
    </row>
    <row r="7948" spans="1:4">
      <c r="A7948" t="s">
        <v>12065</v>
      </c>
      <c r="B7948" t="s">
        <v>2770</v>
      </c>
      <c r="C7948" t="s">
        <v>2770</v>
      </c>
      <c r="D7948" t="s">
        <v>4522</v>
      </c>
    </row>
    <row r="7949" spans="1:4">
      <c r="A7949" t="s">
        <v>1924</v>
      </c>
      <c r="B7949" t="s">
        <v>2770</v>
      </c>
      <c r="C7949" t="s">
        <v>2770</v>
      </c>
      <c r="D7949" t="s">
        <v>4522</v>
      </c>
    </row>
    <row r="7950" spans="1:4">
      <c r="A7950" t="s">
        <v>12066</v>
      </c>
      <c r="B7950" t="s">
        <v>2770</v>
      </c>
      <c r="C7950" t="s">
        <v>2770</v>
      </c>
      <c r="D7950" t="s">
        <v>4518</v>
      </c>
    </row>
    <row r="7951" spans="1:4">
      <c r="A7951" t="s">
        <v>4977</v>
      </c>
      <c r="B7951" t="s">
        <v>2770</v>
      </c>
      <c r="C7951" t="s">
        <v>2770</v>
      </c>
      <c r="D7951" t="s">
        <v>4522</v>
      </c>
    </row>
    <row r="7952" spans="1:4">
      <c r="A7952" t="s">
        <v>12067</v>
      </c>
      <c r="B7952" t="s">
        <v>2770</v>
      </c>
      <c r="C7952" t="s">
        <v>2770</v>
      </c>
      <c r="D7952" t="s">
        <v>4522</v>
      </c>
    </row>
    <row r="7953" spans="1:4">
      <c r="A7953" t="s">
        <v>11506</v>
      </c>
      <c r="B7953" t="s">
        <v>2770</v>
      </c>
      <c r="C7953" t="s">
        <v>2770</v>
      </c>
      <c r="D7953" t="s">
        <v>4522</v>
      </c>
    </row>
    <row r="7954" spans="1:4">
      <c r="A7954" t="s">
        <v>4981</v>
      </c>
      <c r="B7954" t="s">
        <v>2770</v>
      </c>
      <c r="C7954" t="s">
        <v>2770</v>
      </c>
      <c r="D7954" t="s">
        <v>4522</v>
      </c>
    </row>
    <row r="7955" spans="1:4">
      <c r="A7955" t="s">
        <v>12068</v>
      </c>
      <c r="B7955" t="s">
        <v>2770</v>
      </c>
      <c r="C7955" t="s">
        <v>2770</v>
      </c>
      <c r="D7955" t="s">
        <v>4522</v>
      </c>
    </row>
    <row r="7956" spans="1:4">
      <c r="A7956" t="s">
        <v>1913</v>
      </c>
      <c r="B7956" t="s">
        <v>2770</v>
      </c>
      <c r="C7956" t="s">
        <v>2770</v>
      </c>
      <c r="D7956" t="s">
        <v>4543</v>
      </c>
    </row>
    <row r="7957" spans="1:4">
      <c r="A7957" t="s">
        <v>11254</v>
      </c>
      <c r="B7957" t="s">
        <v>2770</v>
      </c>
      <c r="C7957" t="s">
        <v>2770</v>
      </c>
      <c r="D7957" t="s">
        <v>4770</v>
      </c>
    </row>
    <row r="7958" spans="1:4">
      <c r="A7958" t="s">
        <v>9068</v>
      </c>
      <c r="B7958" t="s">
        <v>2770</v>
      </c>
      <c r="C7958" t="s">
        <v>2770</v>
      </c>
      <c r="D7958" t="s">
        <v>4522</v>
      </c>
    </row>
    <row r="7959" spans="1:4">
      <c r="A7959" t="s">
        <v>8184</v>
      </c>
      <c r="B7959" t="s">
        <v>2770</v>
      </c>
      <c r="C7959" t="s">
        <v>2770</v>
      </c>
      <c r="D7959" t="s">
        <v>4543</v>
      </c>
    </row>
    <row r="7960" spans="1:4">
      <c r="A7960" t="s">
        <v>1919</v>
      </c>
      <c r="B7960" t="s">
        <v>2770</v>
      </c>
      <c r="C7960" t="s">
        <v>2770</v>
      </c>
      <c r="D7960" t="s">
        <v>4522</v>
      </c>
    </row>
    <row r="7961" spans="1:4">
      <c r="A7961" t="s">
        <v>11686</v>
      </c>
      <c r="B7961" t="s">
        <v>2770</v>
      </c>
      <c r="C7961" t="s">
        <v>2770</v>
      </c>
      <c r="D7961" t="s">
        <v>4518</v>
      </c>
    </row>
    <row r="7962" spans="1:4">
      <c r="A7962" t="s">
        <v>1911</v>
      </c>
      <c r="B7962" t="s">
        <v>2770</v>
      </c>
      <c r="C7962" t="s">
        <v>2770</v>
      </c>
      <c r="D7962" t="s">
        <v>4551</v>
      </c>
    </row>
    <row r="7963" spans="1:4">
      <c r="A7963" t="s">
        <v>12069</v>
      </c>
      <c r="B7963" t="s">
        <v>2770</v>
      </c>
      <c r="C7963" t="s">
        <v>2770</v>
      </c>
      <c r="D7963" t="s">
        <v>4522</v>
      </c>
    </row>
    <row r="7964" spans="1:4">
      <c r="A7964" t="s">
        <v>12070</v>
      </c>
      <c r="B7964" t="s">
        <v>2770</v>
      </c>
      <c r="C7964" t="s">
        <v>2770</v>
      </c>
      <c r="D7964" t="s">
        <v>4551</v>
      </c>
    </row>
    <row r="7965" spans="1:4">
      <c r="A7965" t="s">
        <v>12071</v>
      </c>
      <c r="B7965" t="s">
        <v>2770</v>
      </c>
      <c r="C7965" t="s">
        <v>2770</v>
      </c>
      <c r="D7965" t="s">
        <v>4522</v>
      </c>
    </row>
    <row r="7966" spans="1:4">
      <c r="A7966" t="s">
        <v>12072</v>
      </c>
      <c r="B7966" t="s">
        <v>2770</v>
      </c>
      <c r="C7966" t="s">
        <v>2770</v>
      </c>
      <c r="D7966" t="s">
        <v>4522</v>
      </c>
    </row>
    <row r="7967" spans="1:4">
      <c r="A7967" t="s">
        <v>12073</v>
      </c>
      <c r="B7967" t="s">
        <v>2770</v>
      </c>
      <c r="C7967" t="s">
        <v>2770</v>
      </c>
      <c r="D7967" t="s">
        <v>4522</v>
      </c>
    </row>
    <row r="7968" spans="1:4">
      <c r="A7968" t="s">
        <v>8233</v>
      </c>
      <c r="B7968" t="s">
        <v>2770</v>
      </c>
      <c r="C7968" t="s">
        <v>2770</v>
      </c>
      <c r="D7968" t="s">
        <v>4555</v>
      </c>
    </row>
    <row r="7969" spans="1:4">
      <c r="A7969" t="s">
        <v>12074</v>
      </c>
      <c r="B7969" t="s">
        <v>2770</v>
      </c>
      <c r="C7969" t="s">
        <v>2770</v>
      </c>
      <c r="D7969" t="s">
        <v>4522</v>
      </c>
    </row>
    <row r="7970" spans="1:4">
      <c r="A7970" t="s">
        <v>12075</v>
      </c>
      <c r="B7970" t="s">
        <v>2770</v>
      </c>
      <c r="C7970" t="s">
        <v>2770</v>
      </c>
      <c r="D7970" t="s">
        <v>4522</v>
      </c>
    </row>
    <row r="7971" spans="1:4">
      <c r="A7971" t="s">
        <v>12068</v>
      </c>
      <c r="B7971" t="s">
        <v>2770</v>
      </c>
      <c r="C7971" t="s">
        <v>2770</v>
      </c>
      <c r="D7971" t="s">
        <v>4522</v>
      </c>
    </row>
    <row r="7972" spans="1:4">
      <c r="A7972" t="s">
        <v>12076</v>
      </c>
      <c r="B7972" t="s">
        <v>2770</v>
      </c>
      <c r="C7972" t="s">
        <v>2770</v>
      </c>
      <c r="D7972" t="s">
        <v>4514</v>
      </c>
    </row>
    <row r="7973" spans="1:4">
      <c r="A7973" t="s">
        <v>12077</v>
      </c>
      <c r="B7973" t="s">
        <v>2770</v>
      </c>
      <c r="C7973" t="s">
        <v>2770</v>
      </c>
      <c r="D7973" t="s">
        <v>4522</v>
      </c>
    </row>
    <row r="7974" spans="1:4">
      <c r="A7974" t="s">
        <v>1884</v>
      </c>
      <c r="B7974" t="s">
        <v>2770</v>
      </c>
      <c r="C7974" t="s">
        <v>2770</v>
      </c>
      <c r="D7974" t="s">
        <v>4514</v>
      </c>
    </row>
    <row r="7975" spans="1:4">
      <c r="A7975" t="s">
        <v>12078</v>
      </c>
      <c r="B7975" t="s">
        <v>2770</v>
      </c>
      <c r="C7975" t="s">
        <v>2770</v>
      </c>
      <c r="D7975" t="s">
        <v>4543</v>
      </c>
    </row>
    <row r="7976" spans="1:4">
      <c r="A7976" t="s">
        <v>1874</v>
      </c>
      <c r="B7976" t="s">
        <v>2770</v>
      </c>
      <c r="C7976" t="s">
        <v>2770</v>
      </c>
      <c r="D7976" t="s">
        <v>4543</v>
      </c>
    </row>
    <row r="7977" spans="1:4">
      <c r="A7977" t="s">
        <v>11506</v>
      </c>
      <c r="B7977" t="s">
        <v>2770</v>
      </c>
      <c r="C7977" t="s">
        <v>2770</v>
      </c>
      <c r="D7977" t="s">
        <v>4522</v>
      </c>
    </row>
    <row r="7978" spans="1:4">
      <c r="A7978" t="s">
        <v>12079</v>
      </c>
      <c r="B7978" t="s">
        <v>2770</v>
      </c>
      <c r="C7978" t="s">
        <v>2770</v>
      </c>
      <c r="D7978" t="s">
        <v>4522</v>
      </c>
    </row>
    <row r="7979" spans="1:4">
      <c r="A7979" t="s">
        <v>12080</v>
      </c>
      <c r="B7979" t="s">
        <v>2770</v>
      </c>
      <c r="C7979" t="s">
        <v>2770</v>
      </c>
      <c r="D7979" t="s">
        <v>4522</v>
      </c>
    </row>
    <row r="7980" spans="1:4">
      <c r="A7980" t="s">
        <v>12081</v>
      </c>
      <c r="B7980" t="s">
        <v>2770</v>
      </c>
      <c r="C7980" t="s">
        <v>2770</v>
      </c>
      <c r="D7980" t="s">
        <v>4543</v>
      </c>
    </row>
    <row r="7981" spans="1:4">
      <c r="A7981" t="s">
        <v>12082</v>
      </c>
      <c r="B7981" t="s">
        <v>2770</v>
      </c>
      <c r="C7981" t="s">
        <v>2770</v>
      </c>
      <c r="D7981" t="s">
        <v>4522</v>
      </c>
    </row>
    <row r="7982" spans="1:4">
      <c r="A7982" t="s">
        <v>11222</v>
      </c>
      <c r="B7982" t="s">
        <v>2770</v>
      </c>
      <c r="C7982" t="s">
        <v>2770</v>
      </c>
      <c r="D7982" t="s">
        <v>4522</v>
      </c>
    </row>
    <row r="7983" spans="1:4">
      <c r="A7983" t="s">
        <v>9083</v>
      </c>
      <c r="B7983" t="s">
        <v>2770</v>
      </c>
      <c r="C7983" t="s">
        <v>2770</v>
      </c>
      <c r="D7983" t="s">
        <v>4514</v>
      </c>
    </row>
    <row r="7984" spans="1:4">
      <c r="A7984" t="s">
        <v>9068</v>
      </c>
      <c r="B7984" t="s">
        <v>2770</v>
      </c>
      <c r="C7984" t="s">
        <v>2770</v>
      </c>
      <c r="D7984" t="s">
        <v>4522</v>
      </c>
    </row>
    <row r="7985" spans="1:4">
      <c r="A7985" t="s">
        <v>11218</v>
      </c>
      <c r="B7985" t="s">
        <v>2770</v>
      </c>
      <c r="C7985" t="s">
        <v>2770</v>
      </c>
      <c r="D7985" t="s">
        <v>4522</v>
      </c>
    </row>
    <row r="7986" spans="1:4">
      <c r="A7986" t="s">
        <v>12083</v>
      </c>
      <c r="B7986" t="s">
        <v>2770</v>
      </c>
      <c r="C7986" t="s">
        <v>2770</v>
      </c>
      <c r="D7986" t="s">
        <v>4522</v>
      </c>
    </row>
    <row r="7987" spans="1:4">
      <c r="A7987" t="s">
        <v>12084</v>
      </c>
      <c r="B7987" t="s">
        <v>2770</v>
      </c>
      <c r="C7987" t="s">
        <v>2770</v>
      </c>
      <c r="D7987" t="s">
        <v>4522</v>
      </c>
    </row>
    <row r="7988" spans="1:4">
      <c r="A7988" t="s">
        <v>12085</v>
      </c>
      <c r="B7988" t="s">
        <v>2770</v>
      </c>
      <c r="C7988" t="s">
        <v>2770</v>
      </c>
      <c r="D7988" t="s">
        <v>4522</v>
      </c>
    </row>
    <row r="7989" spans="1:4">
      <c r="A7989" t="s">
        <v>4981</v>
      </c>
      <c r="B7989" t="s">
        <v>2770</v>
      </c>
      <c r="C7989" t="s">
        <v>2770</v>
      </c>
      <c r="D7989" t="s">
        <v>4522</v>
      </c>
    </row>
    <row r="7990" spans="1:4">
      <c r="A7990" t="s">
        <v>12086</v>
      </c>
      <c r="B7990" t="s">
        <v>2770</v>
      </c>
      <c r="C7990" t="s">
        <v>2770</v>
      </c>
      <c r="D7990" t="s">
        <v>4522</v>
      </c>
    </row>
    <row r="7991" spans="1:4">
      <c r="A7991" t="s">
        <v>8179</v>
      </c>
      <c r="B7991" t="s">
        <v>2770</v>
      </c>
      <c r="C7991" t="s">
        <v>2770</v>
      </c>
      <c r="D7991" t="s">
        <v>4522</v>
      </c>
    </row>
    <row r="7992" spans="1:4">
      <c r="A7992" t="s">
        <v>8180</v>
      </c>
      <c r="B7992" t="s">
        <v>2770</v>
      </c>
      <c r="C7992" t="s">
        <v>2770</v>
      </c>
      <c r="D7992" t="s">
        <v>4543</v>
      </c>
    </row>
    <row r="7993" spans="1:4">
      <c r="A7993" t="s">
        <v>12087</v>
      </c>
      <c r="B7993" t="s">
        <v>2770</v>
      </c>
      <c r="C7993" t="s">
        <v>2770</v>
      </c>
      <c r="D7993" t="s">
        <v>4522</v>
      </c>
    </row>
    <row r="7994" spans="1:4">
      <c r="A7994" t="s">
        <v>12088</v>
      </c>
      <c r="B7994" t="s">
        <v>2770</v>
      </c>
      <c r="C7994" t="s">
        <v>2770</v>
      </c>
      <c r="D7994" t="s">
        <v>4522</v>
      </c>
    </row>
    <row r="7995" spans="1:4">
      <c r="A7995" t="s">
        <v>12089</v>
      </c>
      <c r="B7995" t="s">
        <v>2770</v>
      </c>
      <c r="C7995" t="s">
        <v>2770</v>
      </c>
      <c r="D7995" t="s">
        <v>4518</v>
      </c>
    </row>
    <row r="7996" spans="1:4">
      <c r="A7996" t="s">
        <v>8176</v>
      </c>
      <c r="B7996" t="s">
        <v>2770</v>
      </c>
      <c r="C7996" t="s">
        <v>2770</v>
      </c>
      <c r="D7996" t="s">
        <v>4522</v>
      </c>
    </row>
    <row r="7997" spans="1:4">
      <c r="A7997" t="s">
        <v>9268</v>
      </c>
      <c r="B7997" t="s">
        <v>2770</v>
      </c>
      <c r="C7997" t="s">
        <v>2770</v>
      </c>
      <c r="D7997" t="s">
        <v>4522</v>
      </c>
    </row>
    <row r="7998" spans="1:4">
      <c r="A7998" t="s">
        <v>4649</v>
      </c>
      <c r="B7998" t="s">
        <v>2770</v>
      </c>
      <c r="C7998" t="s">
        <v>2770</v>
      </c>
      <c r="D7998" t="s">
        <v>4522</v>
      </c>
    </row>
    <row r="7999" spans="1:4">
      <c r="A7999" t="s">
        <v>8182</v>
      </c>
      <c r="B7999" t="s">
        <v>2770</v>
      </c>
      <c r="C7999" t="s">
        <v>2770</v>
      </c>
      <c r="D7999" t="s">
        <v>4522</v>
      </c>
    </row>
    <row r="8000" spans="1:4">
      <c r="A8000" t="s">
        <v>8184</v>
      </c>
      <c r="B8000" t="s">
        <v>2770</v>
      </c>
      <c r="C8000" t="s">
        <v>2770</v>
      </c>
      <c r="D8000" t="s">
        <v>4518</v>
      </c>
    </row>
    <row r="8001" spans="1:4">
      <c r="A8001" t="s">
        <v>1874</v>
      </c>
      <c r="B8001" t="s">
        <v>2770</v>
      </c>
      <c r="C8001" t="s">
        <v>2770</v>
      </c>
      <c r="D8001" t="s">
        <v>4543</v>
      </c>
    </row>
    <row r="8002" spans="1:4">
      <c r="A8002" t="s">
        <v>12090</v>
      </c>
      <c r="B8002" t="s">
        <v>2770</v>
      </c>
      <c r="C8002" t="s">
        <v>2770</v>
      </c>
      <c r="D8002" t="s">
        <v>4522</v>
      </c>
    </row>
    <row r="8003" spans="1:4">
      <c r="A8003" t="s">
        <v>12091</v>
      </c>
      <c r="B8003" t="s">
        <v>2770</v>
      </c>
      <c r="C8003" t="s">
        <v>2770</v>
      </c>
      <c r="D8003" t="s">
        <v>4522</v>
      </c>
    </row>
    <row r="8004" spans="1:4">
      <c r="A8004" t="s">
        <v>12092</v>
      </c>
      <c r="B8004" t="s">
        <v>2770</v>
      </c>
      <c r="C8004" t="s">
        <v>2770</v>
      </c>
      <c r="D8004" t="s">
        <v>4522</v>
      </c>
    </row>
    <row r="8005" spans="1:4">
      <c r="A8005" t="s">
        <v>11296</v>
      </c>
      <c r="B8005" t="s">
        <v>2770</v>
      </c>
      <c r="C8005" t="s">
        <v>2770</v>
      </c>
      <c r="D8005" t="s">
        <v>4522</v>
      </c>
    </row>
    <row r="8006" spans="1:4">
      <c r="A8006" t="s">
        <v>12093</v>
      </c>
      <c r="B8006" t="s">
        <v>2770</v>
      </c>
      <c r="C8006" t="s">
        <v>2770</v>
      </c>
      <c r="D8006" t="s">
        <v>4518</v>
      </c>
    </row>
    <row r="8007" spans="1:4">
      <c r="A8007" t="s">
        <v>12094</v>
      </c>
      <c r="B8007" t="s">
        <v>2770</v>
      </c>
      <c r="C8007" t="s">
        <v>2770</v>
      </c>
      <c r="D8007" t="s">
        <v>4518</v>
      </c>
    </row>
    <row r="8008" spans="1:4">
      <c r="A8008" t="s">
        <v>11254</v>
      </c>
      <c r="B8008" t="s">
        <v>2770</v>
      </c>
      <c r="C8008" t="s">
        <v>2770</v>
      </c>
      <c r="D8008" t="s">
        <v>4522</v>
      </c>
    </row>
    <row r="8009" spans="1:4">
      <c r="A8009" t="s">
        <v>12095</v>
      </c>
      <c r="B8009" t="s">
        <v>2770</v>
      </c>
      <c r="C8009" t="s">
        <v>2770</v>
      </c>
      <c r="D8009" t="s">
        <v>4522</v>
      </c>
    </row>
    <row r="8010" spans="1:4">
      <c r="A8010" t="s">
        <v>12096</v>
      </c>
      <c r="B8010" t="s">
        <v>2770</v>
      </c>
      <c r="C8010" t="s">
        <v>2770</v>
      </c>
      <c r="D8010" t="s">
        <v>4522</v>
      </c>
    </row>
    <row r="8011" spans="1:4">
      <c r="A8011" t="s">
        <v>12093</v>
      </c>
      <c r="B8011" t="s">
        <v>2770</v>
      </c>
      <c r="C8011" t="s">
        <v>2770</v>
      </c>
      <c r="D8011" t="s">
        <v>4543</v>
      </c>
    </row>
    <row r="8012" spans="1:4">
      <c r="A8012" t="s">
        <v>11254</v>
      </c>
      <c r="B8012" t="s">
        <v>2770</v>
      </c>
      <c r="C8012" t="s">
        <v>2770</v>
      </c>
      <c r="D8012" t="s">
        <v>4522</v>
      </c>
    </row>
    <row r="8013" spans="1:4">
      <c r="A8013" t="s">
        <v>10682</v>
      </c>
      <c r="B8013" t="s">
        <v>2770</v>
      </c>
      <c r="C8013" t="s">
        <v>2770</v>
      </c>
      <c r="D8013" t="s">
        <v>4522</v>
      </c>
    </row>
    <row r="8014" spans="1:4">
      <c r="A8014" t="s">
        <v>12097</v>
      </c>
      <c r="B8014" t="s">
        <v>2770</v>
      </c>
      <c r="C8014" t="s">
        <v>2770</v>
      </c>
      <c r="D8014" t="s">
        <v>4522</v>
      </c>
    </row>
    <row r="8015" spans="1:4">
      <c r="A8015" t="s">
        <v>12078</v>
      </c>
      <c r="B8015" t="s">
        <v>2770</v>
      </c>
      <c r="C8015" t="s">
        <v>2770</v>
      </c>
      <c r="D8015" t="s">
        <v>4543</v>
      </c>
    </row>
    <row r="8016" spans="1:4">
      <c r="A8016" t="s">
        <v>8233</v>
      </c>
      <c r="B8016" t="s">
        <v>2770</v>
      </c>
      <c r="C8016" t="s">
        <v>2770</v>
      </c>
      <c r="D8016" t="s">
        <v>4522</v>
      </c>
    </row>
    <row r="8017" spans="1:4">
      <c r="A8017" t="s">
        <v>10887</v>
      </c>
      <c r="B8017" t="s">
        <v>2770</v>
      </c>
      <c r="C8017" t="s">
        <v>2770</v>
      </c>
      <c r="D8017" t="s">
        <v>4522</v>
      </c>
    </row>
    <row r="8018" spans="1:4">
      <c r="A8018" t="s">
        <v>12076</v>
      </c>
      <c r="B8018" t="s">
        <v>2770</v>
      </c>
      <c r="C8018" t="s">
        <v>2770</v>
      </c>
      <c r="D8018" t="s">
        <v>4522</v>
      </c>
    </row>
    <row r="8019" spans="1:4">
      <c r="A8019" t="s">
        <v>4649</v>
      </c>
      <c r="B8019" t="s">
        <v>2770</v>
      </c>
      <c r="C8019" t="s">
        <v>2770</v>
      </c>
      <c r="D8019" t="s">
        <v>4522</v>
      </c>
    </row>
    <row r="8020" spans="1:4">
      <c r="A8020" t="s">
        <v>12098</v>
      </c>
      <c r="B8020" t="s">
        <v>2770</v>
      </c>
      <c r="C8020" t="s">
        <v>2770</v>
      </c>
      <c r="D8020" t="s">
        <v>4522</v>
      </c>
    </row>
    <row r="8021" spans="1:4">
      <c r="A8021" t="s">
        <v>1884</v>
      </c>
      <c r="B8021" t="s">
        <v>2770</v>
      </c>
      <c r="C8021" t="s">
        <v>2770</v>
      </c>
      <c r="D8021" t="s">
        <v>4522</v>
      </c>
    </row>
    <row r="8022" spans="1:4">
      <c r="A8022" t="s">
        <v>8184</v>
      </c>
      <c r="B8022" t="s">
        <v>2770</v>
      </c>
      <c r="C8022" t="s">
        <v>2770</v>
      </c>
      <c r="D8022" t="s">
        <v>4522</v>
      </c>
    </row>
    <row r="8023" spans="1:4">
      <c r="A8023" t="s">
        <v>12099</v>
      </c>
      <c r="B8023" t="s">
        <v>2770</v>
      </c>
      <c r="C8023" t="s">
        <v>2770</v>
      </c>
      <c r="D8023" t="s">
        <v>4522</v>
      </c>
    </row>
    <row r="8024" spans="1:4">
      <c r="A8024" t="s">
        <v>12100</v>
      </c>
      <c r="B8024" t="s">
        <v>2770</v>
      </c>
      <c r="C8024" t="s">
        <v>2770</v>
      </c>
      <c r="D8024" t="s">
        <v>4522</v>
      </c>
    </row>
    <row r="8025" spans="1:4">
      <c r="A8025" t="s">
        <v>12101</v>
      </c>
      <c r="B8025" t="s">
        <v>2770</v>
      </c>
      <c r="C8025" t="s">
        <v>2770</v>
      </c>
      <c r="D8025" t="s">
        <v>4522</v>
      </c>
    </row>
    <row r="8026" spans="1:4">
      <c r="A8026" t="s">
        <v>11254</v>
      </c>
      <c r="B8026" t="s">
        <v>2770</v>
      </c>
      <c r="C8026" t="s">
        <v>2770</v>
      </c>
      <c r="D8026" t="s">
        <v>4770</v>
      </c>
    </row>
    <row r="8027" spans="1:4">
      <c r="A8027" t="s">
        <v>12102</v>
      </c>
      <c r="B8027" t="s">
        <v>2770</v>
      </c>
      <c r="C8027" t="s">
        <v>2770</v>
      </c>
      <c r="D8027" t="s">
        <v>4522</v>
      </c>
    </row>
    <row r="8028" spans="1:4">
      <c r="A8028" t="s">
        <v>8470</v>
      </c>
      <c r="B8028" t="s">
        <v>2770</v>
      </c>
      <c r="C8028" t="s">
        <v>2770</v>
      </c>
      <c r="D8028" t="s">
        <v>4522</v>
      </c>
    </row>
    <row r="8029" spans="1:4">
      <c r="A8029" t="s">
        <v>1884</v>
      </c>
      <c r="B8029" t="s">
        <v>2770</v>
      </c>
      <c r="C8029" t="s">
        <v>2770</v>
      </c>
      <c r="D8029" t="s">
        <v>4522</v>
      </c>
    </row>
    <row r="8030" spans="1:4">
      <c r="A8030" t="s">
        <v>12103</v>
      </c>
      <c r="B8030" t="s">
        <v>2770</v>
      </c>
      <c r="C8030" t="s">
        <v>2770</v>
      </c>
      <c r="D8030" t="s">
        <v>4522</v>
      </c>
    </row>
    <row r="8031" spans="1:4">
      <c r="A8031" t="s">
        <v>12104</v>
      </c>
      <c r="B8031" t="s">
        <v>2770</v>
      </c>
      <c r="C8031" t="s">
        <v>2770</v>
      </c>
      <c r="D8031" t="s">
        <v>4522</v>
      </c>
    </row>
    <row r="8032" spans="1:4">
      <c r="A8032" t="s">
        <v>8233</v>
      </c>
      <c r="B8032" t="s">
        <v>2770</v>
      </c>
      <c r="C8032" t="s">
        <v>2770</v>
      </c>
      <c r="D8032" t="s">
        <v>4555</v>
      </c>
    </row>
    <row r="8033" spans="1:4">
      <c r="A8033" t="s">
        <v>4649</v>
      </c>
      <c r="B8033" t="s">
        <v>2770</v>
      </c>
      <c r="C8033" t="s">
        <v>2770</v>
      </c>
      <c r="D8033" t="s">
        <v>4522</v>
      </c>
    </row>
    <row r="8034" spans="1:4">
      <c r="A8034" t="s">
        <v>7403</v>
      </c>
      <c r="B8034" t="s">
        <v>2770</v>
      </c>
      <c r="C8034" t="s">
        <v>2770</v>
      </c>
      <c r="D8034" t="s">
        <v>4522</v>
      </c>
    </row>
    <row r="8035" spans="1:4">
      <c r="A8035" t="s">
        <v>12105</v>
      </c>
      <c r="B8035" t="s">
        <v>2770</v>
      </c>
      <c r="C8035" t="s">
        <v>2770</v>
      </c>
      <c r="D8035" t="s">
        <v>4522</v>
      </c>
    </row>
    <row r="8036" spans="1:4">
      <c r="A8036" t="s">
        <v>12106</v>
      </c>
      <c r="B8036" t="s">
        <v>2770</v>
      </c>
      <c r="C8036" t="s">
        <v>2770</v>
      </c>
      <c r="D8036" t="s">
        <v>4522</v>
      </c>
    </row>
    <row r="8037" spans="1:4">
      <c r="A8037" t="s">
        <v>12107</v>
      </c>
      <c r="B8037" t="s">
        <v>2770</v>
      </c>
      <c r="C8037" t="s">
        <v>2770</v>
      </c>
      <c r="D8037" t="s">
        <v>4522</v>
      </c>
    </row>
    <row r="8038" spans="1:4">
      <c r="A8038" t="s">
        <v>8324</v>
      </c>
      <c r="B8038" t="s">
        <v>2770</v>
      </c>
      <c r="C8038" t="s">
        <v>2770</v>
      </c>
      <c r="D8038" t="s">
        <v>4522</v>
      </c>
    </row>
    <row r="8039" spans="1:4">
      <c r="A8039" t="s">
        <v>12108</v>
      </c>
      <c r="B8039" t="s">
        <v>2770</v>
      </c>
      <c r="C8039" t="s">
        <v>2770</v>
      </c>
      <c r="D8039" t="s">
        <v>4555</v>
      </c>
    </row>
    <row r="8040" spans="1:4">
      <c r="A8040" t="s">
        <v>12109</v>
      </c>
      <c r="B8040" t="s">
        <v>2770</v>
      </c>
      <c r="C8040" t="s">
        <v>2770</v>
      </c>
      <c r="D8040" t="s">
        <v>4555</v>
      </c>
    </row>
    <row r="8041" spans="1:4">
      <c r="A8041" t="s">
        <v>12110</v>
      </c>
      <c r="B8041" t="s">
        <v>2770</v>
      </c>
      <c r="C8041" t="s">
        <v>2770</v>
      </c>
      <c r="D8041" t="s">
        <v>4522</v>
      </c>
    </row>
    <row r="8042" spans="1:4">
      <c r="A8042" t="s">
        <v>12111</v>
      </c>
      <c r="B8042" t="s">
        <v>2770</v>
      </c>
      <c r="C8042" t="s">
        <v>2770</v>
      </c>
      <c r="D8042" t="s">
        <v>4522</v>
      </c>
    </row>
    <row r="8043" spans="1:4">
      <c r="A8043" t="s">
        <v>12096</v>
      </c>
      <c r="B8043" t="s">
        <v>2770</v>
      </c>
      <c r="C8043" t="s">
        <v>2770</v>
      </c>
      <c r="D8043" t="s">
        <v>4522</v>
      </c>
    </row>
    <row r="8044" spans="1:4">
      <c r="A8044" t="s">
        <v>9018</v>
      </c>
      <c r="B8044" t="s">
        <v>2770</v>
      </c>
      <c r="C8044" t="s">
        <v>2770</v>
      </c>
      <c r="D8044" t="s">
        <v>4522</v>
      </c>
    </row>
    <row r="8045" spans="1:4">
      <c r="A8045" t="s">
        <v>12112</v>
      </c>
      <c r="B8045" t="s">
        <v>2770</v>
      </c>
      <c r="C8045" t="s">
        <v>2770</v>
      </c>
      <c r="D8045" t="s">
        <v>4522</v>
      </c>
    </row>
    <row r="8046" spans="1:4">
      <c r="A8046" t="s">
        <v>12113</v>
      </c>
      <c r="B8046" t="s">
        <v>2770</v>
      </c>
      <c r="C8046" t="s">
        <v>2770</v>
      </c>
      <c r="D8046" t="s">
        <v>4522</v>
      </c>
    </row>
    <row r="8047" spans="1:4">
      <c r="A8047" t="s">
        <v>12114</v>
      </c>
      <c r="B8047" t="s">
        <v>2770</v>
      </c>
      <c r="C8047" t="s">
        <v>2770</v>
      </c>
      <c r="D8047" t="s">
        <v>4522</v>
      </c>
    </row>
    <row r="8048" spans="1:4">
      <c r="A8048" t="s">
        <v>9068</v>
      </c>
      <c r="B8048" t="s">
        <v>2770</v>
      </c>
      <c r="C8048" t="s">
        <v>2770</v>
      </c>
      <c r="D8048" t="s">
        <v>4522</v>
      </c>
    </row>
    <row r="8049" spans="1:4">
      <c r="A8049" t="s">
        <v>12115</v>
      </c>
      <c r="B8049" t="s">
        <v>2770</v>
      </c>
      <c r="C8049" t="s">
        <v>2770</v>
      </c>
      <c r="D8049" t="s">
        <v>4522</v>
      </c>
    </row>
    <row r="8050" spans="1:4">
      <c r="A8050" t="s">
        <v>12116</v>
      </c>
      <c r="B8050" t="s">
        <v>2770</v>
      </c>
      <c r="C8050" t="s">
        <v>2770</v>
      </c>
      <c r="D8050" t="s">
        <v>4522</v>
      </c>
    </row>
    <row r="8051" spans="1:4">
      <c r="A8051" t="s">
        <v>12117</v>
      </c>
      <c r="B8051" t="s">
        <v>2770</v>
      </c>
      <c r="C8051" t="s">
        <v>2770</v>
      </c>
      <c r="D8051" t="s">
        <v>4522</v>
      </c>
    </row>
    <row r="8052" spans="1:4">
      <c r="A8052" t="s">
        <v>12118</v>
      </c>
      <c r="B8052" t="s">
        <v>2770</v>
      </c>
      <c r="C8052" t="s">
        <v>2770</v>
      </c>
      <c r="D8052" t="s">
        <v>4522</v>
      </c>
    </row>
    <row r="8053" spans="1:4">
      <c r="A8053" t="s">
        <v>12119</v>
      </c>
      <c r="B8053" t="s">
        <v>2770</v>
      </c>
      <c r="C8053" t="s">
        <v>2770</v>
      </c>
      <c r="D8053" t="s">
        <v>4522</v>
      </c>
    </row>
    <row r="8054" spans="1:4">
      <c r="A8054" t="s">
        <v>12120</v>
      </c>
      <c r="B8054" t="s">
        <v>2770</v>
      </c>
      <c r="C8054" t="s">
        <v>2770</v>
      </c>
      <c r="D8054" t="s">
        <v>4522</v>
      </c>
    </row>
    <row r="8055" spans="1:4">
      <c r="A8055" t="s">
        <v>12121</v>
      </c>
      <c r="B8055" t="s">
        <v>2770</v>
      </c>
      <c r="C8055" t="s">
        <v>2770</v>
      </c>
      <c r="D8055" t="s">
        <v>4522</v>
      </c>
    </row>
    <row r="8056" spans="1:4">
      <c r="A8056" t="s">
        <v>11254</v>
      </c>
      <c r="B8056" t="s">
        <v>2770</v>
      </c>
      <c r="C8056" t="s">
        <v>2770</v>
      </c>
      <c r="D8056" t="s">
        <v>4770</v>
      </c>
    </row>
    <row r="8057" spans="1:4">
      <c r="A8057" t="s">
        <v>9230</v>
      </c>
      <c r="B8057" t="s">
        <v>2770</v>
      </c>
      <c r="C8057" t="s">
        <v>2770</v>
      </c>
      <c r="D8057" t="s">
        <v>4522</v>
      </c>
    </row>
    <row r="8058" spans="1:4">
      <c r="A8058" t="s">
        <v>11245</v>
      </c>
      <c r="B8058" t="s">
        <v>2770</v>
      </c>
      <c r="C8058" t="s">
        <v>2770</v>
      </c>
      <c r="D8058" t="s">
        <v>4522</v>
      </c>
    </row>
    <row r="8059" spans="1:4">
      <c r="A8059" t="s">
        <v>12122</v>
      </c>
      <c r="B8059" t="s">
        <v>2770</v>
      </c>
      <c r="C8059" t="s">
        <v>2770</v>
      </c>
      <c r="D8059" t="s">
        <v>4522</v>
      </c>
    </row>
    <row r="8060" spans="1:4">
      <c r="A8060" t="s">
        <v>12123</v>
      </c>
      <c r="B8060" t="s">
        <v>2770</v>
      </c>
      <c r="C8060" t="s">
        <v>2770</v>
      </c>
      <c r="D8060" t="s">
        <v>4514</v>
      </c>
    </row>
    <row r="8061" spans="1:4">
      <c r="A8061" t="s">
        <v>12124</v>
      </c>
      <c r="B8061" t="s">
        <v>2770</v>
      </c>
      <c r="C8061" t="s">
        <v>2770</v>
      </c>
      <c r="D8061" t="s">
        <v>4522</v>
      </c>
    </row>
    <row r="8062" spans="1:4">
      <c r="A8062" t="s">
        <v>9688</v>
      </c>
      <c r="B8062" t="s">
        <v>2770</v>
      </c>
      <c r="C8062" t="s">
        <v>2770</v>
      </c>
      <c r="D8062" t="s">
        <v>4522</v>
      </c>
    </row>
    <row r="8063" spans="1:4">
      <c r="A8063" t="s">
        <v>12125</v>
      </c>
      <c r="B8063" t="s">
        <v>2770</v>
      </c>
      <c r="C8063" t="s">
        <v>2770</v>
      </c>
      <c r="D8063" t="s">
        <v>4514</v>
      </c>
    </row>
    <row r="8064" spans="1:4">
      <c r="A8064" t="s">
        <v>12126</v>
      </c>
      <c r="B8064" t="s">
        <v>2770</v>
      </c>
      <c r="C8064" t="s">
        <v>2770</v>
      </c>
      <c r="D8064" t="s">
        <v>4514</v>
      </c>
    </row>
    <row r="8065" spans="1:4">
      <c r="A8065" t="s">
        <v>12127</v>
      </c>
      <c r="B8065" t="s">
        <v>2770</v>
      </c>
      <c r="C8065" t="s">
        <v>2770</v>
      </c>
      <c r="D8065" t="s">
        <v>4522</v>
      </c>
    </row>
    <row r="8066" spans="1:4">
      <c r="A8066" t="s">
        <v>12128</v>
      </c>
      <c r="B8066" t="s">
        <v>2770</v>
      </c>
      <c r="C8066" t="s">
        <v>2770</v>
      </c>
      <c r="D8066" t="s">
        <v>4522</v>
      </c>
    </row>
    <row r="8067" spans="1:4">
      <c r="A8067" t="s">
        <v>12129</v>
      </c>
      <c r="B8067" t="s">
        <v>2770</v>
      </c>
      <c r="C8067" t="s">
        <v>2770</v>
      </c>
      <c r="D8067" t="s">
        <v>4522</v>
      </c>
    </row>
    <row r="8068" spans="1:4">
      <c r="A8068" t="s">
        <v>12130</v>
      </c>
      <c r="B8068" t="s">
        <v>2770</v>
      </c>
      <c r="C8068" t="s">
        <v>2770</v>
      </c>
      <c r="D8068" t="s">
        <v>4522</v>
      </c>
    </row>
    <row r="8069" spans="1:4">
      <c r="A8069" t="s">
        <v>12131</v>
      </c>
      <c r="B8069" t="s">
        <v>2770</v>
      </c>
      <c r="C8069" t="s">
        <v>2770</v>
      </c>
      <c r="D8069" t="s">
        <v>4522</v>
      </c>
    </row>
    <row r="8070" spans="1:4">
      <c r="A8070" t="s">
        <v>12132</v>
      </c>
      <c r="B8070" t="s">
        <v>2770</v>
      </c>
      <c r="C8070" t="s">
        <v>2770</v>
      </c>
      <c r="D8070" t="s">
        <v>4522</v>
      </c>
    </row>
    <row r="8071" spans="1:4">
      <c r="A8071" t="s">
        <v>12133</v>
      </c>
      <c r="B8071" t="s">
        <v>2770</v>
      </c>
      <c r="C8071" t="s">
        <v>2770</v>
      </c>
      <c r="D8071" t="s">
        <v>4522</v>
      </c>
    </row>
    <row r="8072" spans="1:4">
      <c r="A8072" t="s">
        <v>12134</v>
      </c>
      <c r="B8072" t="s">
        <v>2770</v>
      </c>
      <c r="C8072" t="s">
        <v>2770</v>
      </c>
      <c r="D8072" t="s">
        <v>4522</v>
      </c>
    </row>
    <row r="8073" spans="1:4">
      <c r="A8073" t="s">
        <v>12135</v>
      </c>
      <c r="B8073" t="s">
        <v>2770</v>
      </c>
      <c r="C8073" t="s">
        <v>2770</v>
      </c>
      <c r="D8073" t="s">
        <v>4522</v>
      </c>
    </row>
    <row r="8074" spans="1:4">
      <c r="A8074" t="s">
        <v>12136</v>
      </c>
      <c r="B8074" t="s">
        <v>2770</v>
      </c>
      <c r="C8074" t="s">
        <v>2770</v>
      </c>
      <c r="D8074" t="s">
        <v>4522</v>
      </c>
    </row>
    <row r="8075" spans="1:4">
      <c r="A8075" t="s">
        <v>12137</v>
      </c>
      <c r="B8075" t="s">
        <v>2770</v>
      </c>
      <c r="C8075" t="s">
        <v>2770</v>
      </c>
      <c r="D8075" t="s">
        <v>4522</v>
      </c>
    </row>
    <row r="8076" spans="1:4">
      <c r="A8076" t="s">
        <v>12138</v>
      </c>
      <c r="B8076" t="s">
        <v>2770</v>
      </c>
      <c r="C8076" t="s">
        <v>2770</v>
      </c>
      <c r="D8076" t="s">
        <v>4522</v>
      </c>
    </row>
    <row r="8077" spans="1:4">
      <c r="A8077" t="s">
        <v>12139</v>
      </c>
      <c r="B8077" t="s">
        <v>2770</v>
      </c>
      <c r="C8077" t="s">
        <v>2770</v>
      </c>
      <c r="D8077" t="s">
        <v>4522</v>
      </c>
    </row>
    <row r="8078" spans="1:4">
      <c r="A8078" t="s">
        <v>9754</v>
      </c>
      <c r="B8078" t="s">
        <v>2770</v>
      </c>
      <c r="C8078" t="s">
        <v>2770</v>
      </c>
      <c r="D8078" t="s">
        <v>4522</v>
      </c>
    </row>
    <row r="8079" spans="1:4">
      <c r="A8079" t="s">
        <v>12140</v>
      </c>
      <c r="B8079" t="s">
        <v>2770</v>
      </c>
      <c r="C8079" t="s">
        <v>2770</v>
      </c>
      <c r="D8079" t="s">
        <v>4522</v>
      </c>
    </row>
    <row r="8080" spans="1:4">
      <c r="A8080" t="s">
        <v>12141</v>
      </c>
      <c r="B8080" t="s">
        <v>2770</v>
      </c>
      <c r="C8080" t="s">
        <v>2770</v>
      </c>
      <c r="D8080" t="s">
        <v>4522</v>
      </c>
    </row>
    <row r="8081" spans="1:4">
      <c r="A8081" t="s">
        <v>12142</v>
      </c>
      <c r="B8081" t="s">
        <v>2770</v>
      </c>
      <c r="C8081" t="s">
        <v>2770</v>
      </c>
      <c r="D8081" t="s">
        <v>4514</v>
      </c>
    </row>
    <row r="8082" spans="1:4">
      <c r="A8082" t="s">
        <v>12143</v>
      </c>
      <c r="B8082" t="s">
        <v>2770</v>
      </c>
      <c r="C8082" t="s">
        <v>2770</v>
      </c>
      <c r="D8082" t="s">
        <v>4522</v>
      </c>
    </row>
    <row r="8083" spans="1:4">
      <c r="A8083" t="s">
        <v>12144</v>
      </c>
      <c r="B8083" t="s">
        <v>2770</v>
      </c>
      <c r="C8083" t="s">
        <v>2770</v>
      </c>
      <c r="D8083" t="s">
        <v>4522</v>
      </c>
    </row>
    <row r="8084" spans="1:4">
      <c r="A8084" t="s">
        <v>11218</v>
      </c>
      <c r="B8084" t="s">
        <v>2770</v>
      </c>
      <c r="C8084" t="s">
        <v>2770</v>
      </c>
      <c r="D8084" t="s">
        <v>4522</v>
      </c>
    </row>
    <row r="8085" spans="1:4">
      <c r="A8085" t="s">
        <v>12145</v>
      </c>
      <c r="B8085" t="s">
        <v>2770</v>
      </c>
      <c r="C8085" t="s">
        <v>2770</v>
      </c>
      <c r="D8085" t="s">
        <v>4514</v>
      </c>
    </row>
    <row r="8086" spans="1:4">
      <c r="A8086" t="s">
        <v>12146</v>
      </c>
      <c r="B8086" t="s">
        <v>2770</v>
      </c>
      <c r="C8086" t="s">
        <v>2770</v>
      </c>
      <c r="D8086" t="s">
        <v>4522</v>
      </c>
    </row>
    <row r="8087" spans="1:4">
      <c r="A8087" t="s">
        <v>12147</v>
      </c>
      <c r="B8087" t="s">
        <v>2770</v>
      </c>
      <c r="C8087" t="s">
        <v>2770</v>
      </c>
      <c r="D8087" t="s">
        <v>4522</v>
      </c>
    </row>
    <row r="8088" spans="1:4">
      <c r="A8088" t="s">
        <v>12148</v>
      </c>
      <c r="B8088" t="s">
        <v>2770</v>
      </c>
      <c r="C8088" t="s">
        <v>2770</v>
      </c>
      <c r="D8088" t="s">
        <v>4522</v>
      </c>
    </row>
    <row r="8089" spans="1:4">
      <c r="A8089" t="s">
        <v>12149</v>
      </c>
      <c r="B8089" t="s">
        <v>2770</v>
      </c>
      <c r="C8089" t="s">
        <v>2770</v>
      </c>
      <c r="D8089" t="s">
        <v>4514</v>
      </c>
    </row>
    <row r="8090" spans="1:4">
      <c r="A8090" t="s">
        <v>12150</v>
      </c>
      <c r="B8090" t="s">
        <v>2770</v>
      </c>
      <c r="C8090" t="s">
        <v>2770</v>
      </c>
      <c r="D8090" t="s">
        <v>4522</v>
      </c>
    </row>
    <row r="8091" spans="1:4">
      <c r="A8091" t="s">
        <v>12151</v>
      </c>
      <c r="B8091" t="s">
        <v>2770</v>
      </c>
      <c r="C8091" t="s">
        <v>2770</v>
      </c>
      <c r="D8091" t="s">
        <v>4522</v>
      </c>
    </row>
    <row r="8092" spans="1:4">
      <c r="A8092" t="s">
        <v>9722</v>
      </c>
      <c r="B8092" t="s">
        <v>2770</v>
      </c>
      <c r="C8092" t="s">
        <v>2770</v>
      </c>
      <c r="D8092" t="s">
        <v>4522</v>
      </c>
    </row>
    <row r="8093" spans="1:4">
      <c r="A8093" t="s">
        <v>12152</v>
      </c>
      <c r="B8093" t="s">
        <v>2770</v>
      </c>
      <c r="C8093" t="s">
        <v>2770</v>
      </c>
      <c r="D8093" t="s">
        <v>4522</v>
      </c>
    </row>
    <row r="8094" spans="1:4">
      <c r="A8094" t="s">
        <v>12153</v>
      </c>
      <c r="B8094" t="s">
        <v>2770</v>
      </c>
      <c r="C8094" t="s">
        <v>2770</v>
      </c>
      <c r="D8094" t="s">
        <v>4522</v>
      </c>
    </row>
    <row r="8095" spans="1:4">
      <c r="A8095" t="s">
        <v>12154</v>
      </c>
      <c r="B8095" t="s">
        <v>2770</v>
      </c>
      <c r="C8095" t="s">
        <v>2770</v>
      </c>
      <c r="D8095" t="s">
        <v>4514</v>
      </c>
    </row>
    <row r="8096" spans="1:4">
      <c r="A8096" t="s">
        <v>12155</v>
      </c>
      <c r="B8096" t="s">
        <v>2770</v>
      </c>
      <c r="C8096" t="s">
        <v>2770</v>
      </c>
      <c r="D8096" t="s">
        <v>4522</v>
      </c>
    </row>
    <row r="8097" spans="1:4">
      <c r="A8097" t="s">
        <v>11252</v>
      </c>
      <c r="B8097" t="s">
        <v>2770</v>
      </c>
      <c r="C8097" t="s">
        <v>2770</v>
      </c>
      <c r="D8097" t="s">
        <v>4522</v>
      </c>
    </row>
    <row r="8098" spans="1:4">
      <c r="A8098" t="s">
        <v>12156</v>
      </c>
      <c r="B8098" t="s">
        <v>2770</v>
      </c>
      <c r="C8098" t="s">
        <v>2770</v>
      </c>
      <c r="D8098" t="s">
        <v>4522</v>
      </c>
    </row>
    <row r="8099" spans="1:4">
      <c r="A8099" t="s">
        <v>12157</v>
      </c>
      <c r="B8099" t="s">
        <v>2770</v>
      </c>
      <c r="C8099" t="s">
        <v>2770</v>
      </c>
      <c r="D8099" t="s">
        <v>4522</v>
      </c>
    </row>
    <row r="8100" spans="1:4">
      <c r="A8100" t="s">
        <v>12158</v>
      </c>
      <c r="B8100" t="s">
        <v>2770</v>
      </c>
      <c r="C8100" t="s">
        <v>2770</v>
      </c>
      <c r="D8100" t="s">
        <v>4555</v>
      </c>
    </row>
    <row r="8101" spans="1:4">
      <c r="A8101" t="s">
        <v>12159</v>
      </c>
      <c r="B8101" t="s">
        <v>2770</v>
      </c>
      <c r="C8101" t="s">
        <v>2770</v>
      </c>
      <c r="D8101" t="s">
        <v>4522</v>
      </c>
    </row>
    <row r="8102" spans="1:4">
      <c r="A8102" t="s">
        <v>8184</v>
      </c>
      <c r="B8102" t="s">
        <v>2770</v>
      </c>
      <c r="C8102" t="s">
        <v>2770</v>
      </c>
      <c r="D8102" t="s">
        <v>4522</v>
      </c>
    </row>
    <row r="8103" spans="1:4">
      <c r="A8103" t="s">
        <v>12160</v>
      </c>
      <c r="B8103" t="s">
        <v>2770</v>
      </c>
      <c r="C8103" t="s">
        <v>2770</v>
      </c>
      <c r="D8103" t="s">
        <v>4522</v>
      </c>
    </row>
    <row r="8104" spans="1:4">
      <c r="A8104" t="s">
        <v>12161</v>
      </c>
      <c r="B8104" t="s">
        <v>2770</v>
      </c>
      <c r="C8104" t="s">
        <v>2770</v>
      </c>
      <c r="D8104" t="s">
        <v>4522</v>
      </c>
    </row>
    <row r="8105" spans="1:4">
      <c r="A8105" t="s">
        <v>12162</v>
      </c>
      <c r="B8105" t="s">
        <v>2770</v>
      </c>
      <c r="C8105" t="s">
        <v>2770</v>
      </c>
      <c r="D8105" t="s">
        <v>4522</v>
      </c>
    </row>
    <row r="8106" spans="1:4">
      <c r="A8106" t="s">
        <v>12163</v>
      </c>
      <c r="B8106" t="s">
        <v>2770</v>
      </c>
      <c r="C8106" t="s">
        <v>2770</v>
      </c>
      <c r="D8106" t="s">
        <v>4522</v>
      </c>
    </row>
    <row r="8107" spans="1:4">
      <c r="A8107" t="s">
        <v>12164</v>
      </c>
      <c r="B8107" t="s">
        <v>2770</v>
      </c>
      <c r="C8107" t="s">
        <v>2770</v>
      </c>
      <c r="D8107" t="s">
        <v>4522</v>
      </c>
    </row>
    <row r="8108" spans="1:4">
      <c r="A8108" t="s">
        <v>12165</v>
      </c>
      <c r="B8108" t="s">
        <v>2770</v>
      </c>
      <c r="C8108" t="s">
        <v>2770</v>
      </c>
      <c r="D8108" t="s">
        <v>4522</v>
      </c>
    </row>
    <row r="8109" spans="1:4">
      <c r="A8109" t="s">
        <v>12166</v>
      </c>
      <c r="B8109" t="s">
        <v>2770</v>
      </c>
      <c r="C8109" t="s">
        <v>2770</v>
      </c>
      <c r="D8109" t="s">
        <v>4522</v>
      </c>
    </row>
    <row r="8110" spans="1:4">
      <c r="A8110" t="s">
        <v>12167</v>
      </c>
      <c r="B8110" t="s">
        <v>2770</v>
      </c>
      <c r="C8110" t="s">
        <v>2770</v>
      </c>
      <c r="D8110" t="s">
        <v>4551</v>
      </c>
    </row>
    <row r="8111" spans="1:4">
      <c r="A8111" t="s">
        <v>12168</v>
      </c>
      <c r="B8111" t="s">
        <v>2770</v>
      </c>
      <c r="C8111" t="s">
        <v>2770</v>
      </c>
      <c r="D8111" t="s">
        <v>4522</v>
      </c>
    </row>
    <row r="8112" spans="1:4">
      <c r="A8112" t="s">
        <v>12169</v>
      </c>
      <c r="B8112" t="s">
        <v>2770</v>
      </c>
      <c r="C8112" t="s">
        <v>2770</v>
      </c>
      <c r="D8112" t="s">
        <v>4522</v>
      </c>
    </row>
    <row r="8113" spans="1:4">
      <c r="A8113" t="s">
        <v>12170</v>
      </c>
      <c r="B8113" t="s">
        <v>2770</v>
      </c>
      <c r="C8113" t="s">
        <v>2770</v>
      </c>
      <c r="D8113" t="s">
        <v>4514</v>
      </c>
    </row>
    <row r="8114" spans="1:4">
      <c r="A8114" t="s">
        <v>8328</v>
      </c>
      <c r="B8114" t="s">
        <v>2770</v>
      </c>
      <c r="C8114" t="s">
        <v>2770</v>
      </c>
      <c r="D8114" t="s">
        <v>4522</v>
      </c>
    </row>
    <row r="8115" spans="1:4">
      <c r="A8115" t="s">
        <v>12171</v>
      </c>
      <c r="B8115" t="s">
        <v>2770</v>
      </c>
      <c r="C8115" t="s">
        <v>2770</v>
      </c>
      <c r="D8115" t="s">
        <v>4522</v>
      </c>
    </row>
    <row r="8116" spans="1:4">
      <c r="A8116" t="s">
        <v>12172</v>
      </c>
      <c r="B8116" t="s">
        <v>2770</v>
      </c>
      <c r="C8116" t="s">
        <v>2770</v>
      </c>
      <c r="D8116" t="s">
        <v>4522</v>
      </c>
    </row>
    <row r="8117" spans="1:4">
      <c r="A8117" t="s">
        <v>12173</v>
      </c>
      <c r="B8117" t="s">
        <v>2770</v>
      </c>
      <c r="C8117" t="s">
        <v>2770</v>
      </c>
      <c r="D8117" t="s">
        <v>4522</v>
      </c>
    </row>
    <row r="8118" spans="1:4">
      <c r="A8118" t="s">
        <v>12174</v>
      </c>
      <c r="B8118" t="s">
        <v>2770</v>
      </c>
      <c r="C8118" t="s">
        <v>2770</v>
      </c>
      <c r="D8118" t="s">
        <v>4522</v>
      </c>
    </row>
    <row r="8119" spans="1:4">
      <c r="A8119" t="s">
        <v>12175</v>
      </c>
      <c r="B8119" t="s">
        <v>2770</v>
      </c>
      <c r="C8119" t="s">
        <v>2770</v>
      </c>
      <c r="D8119" t="s">
        <v>4522</v>
      </c>
    </row>
    <row r="8120" spans="1:4">
      <c r="A8120" t="s">
        <v>12176</v>
      </c>
      <c r="B8120" t="s">
        <v>2770</v>
      </c>
      <c r="C8120" t="s">
        <v>2770</v>
      </c>
      <c r="D8120" t="s">
        <v>4522</v>
      </c>
    </row>
    <row r="8121" spans="1:4">
      <c r="A8121" t="s">
        <v>12177</v>
      </c>
      <c r="B8121" t="s">
        <v>2770</v>
      </c>
      <c r="C8121" t="s">
        <v>2770</v>
      </c>
      <c r="D8121" t="s">
        <v>4522</v>
      </c>
    </row>
    <row r="8122" spans="1:4">
      <c r="A8122" t="s">
        <v>12178</v>
      </c>
      <c r="B8122" t="s">
        <v>2770</v>
      </c>
      <c r="C8122" t="s">
        <v>2770</v>
      </c>
      <c r="D8122" t="s">
        <v>4522</v>
      </c>
    </row>
    <row r="8123" spans="1:4">
      <c r="A8123" t="s">
        <v>12179</v>
      </c>
      <c r="B8123" t="s">
        <v>2770</v>
      </c>
      <c r="C8123" t="s">
        <v>2770</v>
      </c>
      <c r="D8123" t="s">
        <v>4522</v>
      </c>
    </row>
    <row r="8124" spans="1:4">
      <c r="A8124" t="s">
        <v>11242</v>
      </c>
      <c r="B8124" t="s">
        <v>2770</v>
      </c>
      <c r="C8124" t="s">
        <v>2770</v>
      </c>
      <c r="D8124" t="s">
        <v>4522</v>
      </c>
    </row>
    <row r="8125" spans="1:4">
      <c r="A8125" t="s">
        <v>4985</v>
      </c>
      <c r="B8125" t="s">
        <v>2770</v>
      </c>
      <c r="C8125" t="s">
        <v>2770</v>
      </c>
      <c r="D8125" t="s">
        <v>4522</v>
      </c>
    </row>
    <row r="8126" spans="1:4">
      <c r="A8126" t="s">
        <v>11234</v>
      </c>
      <c r="B8126" t="s">
        <v>2770</v>
      </c>
      <c r="C8126" t="s">
        <v>2770</v>
      </c>
      <c r="D8126" t="s">
        <v>4522</v>
      </c>
    </row>
    <row r="8127" spans="1:4">
      <c r="A8127" t="s">
        <v>12180</v>
      </c>
      <c r="B8127" t="s">
        <v>2770</v>
      </c>
      <c r="C8127" t="s">
        <v>2770</v>
      </c>
      <c r="D8127" t="s">
        <v>4514</v>
      </c>
    </row>
    <row r="8128" spans="1:4">
      <c r="A8128" t="s">
        <v>12181</v>
      </c>
      <c r="B8128" t="s">
        <v>2770</v>
      </c>
      <c r="C8128" t="s">
        <v>2770</v>
      </c>
      <c r="D8128" t="s">
        <v>4514</v>
      </c>
    </row>
    <row r="8129" spans="1:4">
      <c r="A8129" t="s">
        <v>12182</v>
      </c>
      <c r="B8129" t="s">
        <v>2770</v>
      </c>
      <c r="C8129" t="s">
        <v>2770</v>
      </c>
      <c r="D8129" t="s">
        <v>4522</v>
      </c>
    </row>
    <row r="8130" spans="1:4">
      <c r="A8130" t="s">
        <v>12183</v>
      </c>
      <c r="B8130" t="s">
        <v>2770</v>
      </c>
      <c r="C8130" t="s">
        <v>2770</v>
      </c>
      <c r="D8130" t="s">
        <v>4522</v>
      </c>
    </row>
    <row r="8131" spans="1:4">
      <c r="A8131" t="s">
        <v>12184</v>
      </c>
      <c r="B8131" t="s">
        <v>2770</v>
      </c>
      <c r="C8131" t="s">
        <v>2770</v>
      </c>
      <c r="D8131" t="s">
        <v>4522</v>
      </c>
    </row>
    <row r="8132" spans="1:4">
      <c r="A8132" t="s">
        <v>12078</v>
      </c>
      <c r="B8132" t="s">
        <v>2770</v>
      </c>
      <c r="C8132" t="s">
        <v>2770</v>
      </c>
      <c r="D8132" t="s">
        <v>4522</v>
      </c>
    </row>
    <row r="8133" spans="1:4">
      <c r="A8133" t="s">
        <v>10682</v>
      </c>
      <c r="B8133" t="s">
        <v>2770</v>
      </c>
      <c r="C8133" t="s">
        <v>2770</v>
      </c>
      <c r="D8133" t="s">
        <v>4522</v>
      </c>
    </row>
    <row r="8134" spans="1:4">
      <c r="A8134" t="s">
        <v>12185</v>
      </c>
      <c r="B8134" t="s">
        <v>2770</v>
      </c>
      <c r="C8134" t="s">
        <v>2770</v>
      </c>
      <c r="D8134" t="s">
        <v>4522</v>
      </c>
    </row>
    <row r="8135" spans="1:4">
      <c r="A8135" t="s">
        <v>12186</v>
      </c>
      <c r="B8135" t="s">
        <v>2770</v>
      </c>
      <c r="C8135" t="s">
        <v>2770</v>
      </c>
      <c r="D8135" t="s">
        <v>4522</v>
      </c>
    </row>
    <row r="8136" spans="1:4">
      <c r="A8136" t="s">
        <v>4649</v>
      </c>
      <c r="B8136" t="s">
        <v>2770</v>
      </c>
      <c r="C8136" t="s">
        <v>2770</v>
      </c>
      <c r="D8136" t="s">
        <v>4514</v>
      </c>
    </row>
    <row r="8137" spans="1:4">
      <c r="A8137" t="s">
        <v>11254</v>
      </c>
      <c r="B8137" t="s">
        <v>2770</v>
      </c>
      <c r="C8137" t="s">
        <v>2770</v>
      </c>
      <c r="D8137" t="s">
        <v>4770</v>
      </c>
    </row>
    <row r="8138" spans="1:4">
      <c r="A8138" t="s">
        <v>4649</v>
      </c>
      <c r="B8138" t="s">
        <v>2770</v>
      </c>
      <c r="C8138" t="s">
        <v>2770</v>
      </c>
      <c r="D8138" t="s">
        <v>4551</v>
      </c>
    </row>
    <row r="8139" spans="1:4">
      <c r="A8139" t="s">
        <v>12078</v>
      </c>
      <c r="B8139" t="s">
        <v>2770</v>
      </c>
      <c r="C8139" t="s">
        <v>2770</v>
      </c>
      <c r="D8139" t="s">
        <v>4543</v>
      </c>
    </row>
    <row r="8140" spans="1:4">
      <c r="A8140" t="s">
        <v>12187</v>
      </c>
      <c r="B8140" t="s">
        <v>2770</v>
      </c>
      <c r="C8140" t="s">
        <v>2770</v>
      </c>
      <c r="D8140" t="s">
        <v>4522</v>
      </c>
    </row>
    <row r="8141" spans="1:4">
      <c r="A8141" t="s">
        <v>12096</v>
      </c>
      <c r="B8141" t="s">
        <v>2770</v>
      </c>
      <c r="C8141" t="s">
        <v>2770</v>
      </c>
      <c r="D8141" t="s">
        <v>4522</v>
      </c>
    </row>
    <row r="8142" spans="1:4">
      <c r="A8142" t="s">
        <v>1874</v>
      </c>
      <c r="B8142" t="s">
        <v>2770</v>
      </c>
      <c r="C8142" t="s">
        <v>2770</v>
      </c>
      <c r="D8142" t="s">
        <v>4543</v>
      </c>
    </row>
    <row r="8143" spans="1:4">
      <c r="A8143" t="s">
        <v>1924</v>
      </c>
      <c r="B8143" t="s">
        <v>2770</v>
      </c>
      <c r="C8143" t="s">
        <v>2770</v>
      </c>
      <c r="D8143" t="s">
        <v>4551</v>
      </c>
    </row>
    <row r="8144" spans="1:4">
      <c r="A8144" t="s">
        <v>12188</v>
      </c>
      <c r="B8144" t="s">
        <v>2770</v>
      </c>
      <c r="C8144" t="s">
        <v>2770</v>
      </c>
      <c r="D8144" t="s">
        <v>4522</v>
      </c>
    </row>
    <row r="8145" spans="1:4">
      <c r="A8145" t="s">
        <v>1874</v>
      </c>
      <c r="B8145" t="s">
        <v>2770</v>
      </c>
      <c r="C8145" t="s">
        <v>2770</v>
      </c>
      <c r="D8145" t="s">
        <v>4543</v>
      </c>
    </row>
    <row r="8146" spans="1:4">
      <c r="A8146" t="s">
        <v>8177</v>
      </c>
      <c r="B8146" t="s">
        <v>2770</v>
      </c>
      <c r="C8146" t="s">
        <v>2770</v>
      </c>
      <c r="D8146" t="s">
        <v>4555</v>
      </c>
    </row>
    <row r="8147" spans="1:4">
      <c r="A8147" t="s">
        <v>4649</v>
      </c>
      <c r="B8147" t="s">
        <v>2770</v>
      </c>
      <c r="C8147" t="s">
        <v>2770</v>
      </c>
      <c r="D8147" t="s">
        <v>4514</v>
      </c>
    </row>
    <row r="8148" spans="1:4">
      <c r="A8148" t="s">
        <v>12189</v>
      </c>
      <c r="B8148" t="s">
        <v>2770</v>
      </c>
      <c r="C8148" t="s">
        <v>2770</v>
      </c>
      <c r="D8148" t="s">
        <v>4522</v>
      </c>
    </row>
    <row r="8149" spans="1:4">
      <c r="A8149" t="s">
        <v>12090</v>
      </c>
      <c r="B8149" t="s">
        <v>2770</v>
      </c>
      <c r="C8149" t="s">
        <v>2770</v>
      </c>
      <c r="D8149" t="s">
        <v>4522</v>
      </c>
    </row>
    <row r="8150" spans="1:4">
      <c r="A8150" t="s">
        <v>8182</v>
      </c>
      <c r="B8150" t="s">
        <v>2770</v>
      </c>
      <c r="C8150" t="s">
        <v>2770</v>
      </c>
      <c r="D8150" t="s">
        <v>4522</v>
      </c>
    </row>
    <row r="8151" spans="1:4">
      <c r="A8151" t="s">
        <v>12094</v>
      </c>
      <c r="B8151" t="s">
        <v>2770</v>
      </c>
      <c r="C8151" t="s">
        <v>2770</v>
      </c>
      <c r="D8151" t="s">
        <v>4518</v>
      </c>
    </row>
    <row r="8152" spans="1:4">
      <c r="A8152" t="s">
        <v>12190</v>
      </c>
      <c r="B8152" t="s">
        <v>2770</v>
      </c>
      <c r="C8152" t="s">
        <v>2770</v>
      </c>
      <c r="D8152" t="s">
        <v>4522</v>
      </c>
    </row>
    <row r="8153" spans="1:4">
      <c r="A8153" t="s">
        <v>1884</v>
      </c>
      <c r="B8153" t="s">
        <v>2770</v>
      </c>
      <c r="C8153" t="s">
        <v>2770</v>
      </c>
      <c r="D8153" t="s">
        <v>4522</v>
      </c>
    </row>
    <row r="8154" spans="1:4">
      <c r="A8154" t="s">
        <v>12191</v>
      </c>
      <c r="B8154" t="s">
        <v>2770</v>
      </c>
      <c r="C8154" t="s">
        <v>2770</v>
      </c>
      <c r="D8154" t="s">
        <v>4899</v>
      </c>
    </row>
    <row r="8155" spans="1:4">
      <c r="A8155" t="s">
        <v>9268</v>
      </c>
      <c r="B8155" t="s">
        <v>2770</v>
      </c>
      <c r="C8155" t="s">
        <v>2770</v>
      </c>
      <c r="D8155" t="s">
        <v>4522</v>
      </c>
    </row>
    <row r="8156" spans="1:4">
      <c r="A8156" t="s">
        <v>12192</v>
      </c>
      <c r="B8156" t="s">
        <v>2770</v>
      </c>
      <c r="C8156" t="s">
        <v>2770</v>
      </c>
      <c r="D8156" t="s">
        <v>4543</v>
      </c>
    </row>
    <row r="8157" spans="1:4">
      <c r="A8157" t="s">
        <v>8185</v>
      </c>
      <c r="B8157" t="s">
        <v>2770</v>
      </c>
      <c r="C8157" t="s">
        <v>2770</v>
      </c>
      <c r="D8157" t="s">
        <v>4522</v>
      </c>
    </row>
    <row r="8158" spans="1:4">
      <c r="A8158" t="s">
        <v>8184</v>
      </c>
      <c r="B8158" t="s">
        <v>2770</v>
      </c>
      <c r="C8158" t="s">
        <v>2770</v>
      </c>
      <c r="D8158" t="s">
        <v>4543</v>
      </c>
    </row>
    <row r="8159" spans="1:4">
      <c r="A8159" t="s">
        <v>9230</v>
      </c>
      <c r="B8159" t="s">
        <v>2770</v>
      </c>
      <c r="C8159" t="s">
        <v>2770</v>
      </c>
      <c r="D8159" t="s">
        <v>4522</v>
      </c>
    </row>
    <row r="8160" spans="1:4">
      <c r="A8160" t="s">
        <v>11254</v>
      </c>
      <c r="B8160" t="s">
        <v>2770</v>
      </c>
      <c r="C8160" t="s">
        <v>2770</v>
      </c>
      <c r="D8160" t="s">
        <v>4551</v>
      </c>
    </row>
    <row r="8161" spans="1:4">
      <c r="A8161" t="s">
        <v>8470</v>
      </c>
      <c r="B8161" t="s">
        <v>2770</v>
      </c>
      <c r="C8161" t="s">
        <v>2770</v>
      </c>
      <c r="D8161" t="s">
        <v>4522</v>
      </c>
    </row>
    <row r="8162" spans="1:4">
      <c r="A8162" t="s">
        <v>10682</v>
      </c>
      <c r="B8162" t="s">
        <v>2770</v>
      </c>
      <c r="C8162" t="s">
        <v>2770</v>
      </c>
      <c r="D8162" t="s">
        <v>4522</v>
      </c>
    </row>
    <row r="8163" spans="1:4">
      <c r="A8163" t="s">
        <v>12193</v>
      </c>
      <c r="B8163" t="s">
        <v>2770</v>
      </c>
      <c r="C8163" t="s">
        <v>2770</v>
      </c>
      <c r="D8163" t="s">
        <v>4522</v>
      </c>
    </row>
    <row r="8164" spans="1:4">
      <c r="A8164" t="s">
        <v>12170</v>
      </c>
      <c r="B8164" t="s">
        <v>2770</v>
      </c>
      <c r="C8164" t="s">
        <v>2770</v>
      </c>
      <c r="D8164" t="s">
        <v>4522</v>
      </c>
    </row>
    <row r="8165" spans="1:4">
      <c r="A8165" t="s">
        <v>4649</v>
      </c>
      <c r="B8165" t="s">
        <v>2770</v>
      </c>
      <c r="C8165" t="s">
        <v>2770</v>
      </c>
      <c r="D8165" t="s">
        <v>4551</v>
      </c>
    </row>
    <row r="8166" spans="1:4">
      <c r="A8166" t="s">
        <v>12194</v>
      </c>
      <c r="B8166" t="s">
        <v>2770</v>
      </c>
      <c r="C8166" t="s">
        <v>2770</v>
      </c>
      <c r="D8166" t="s">
        <v>4522</v>
      </c>
    </row>
    <row r="8167" spans="1:4">
      <c r="A8167" t="s">
        <v>8233</v>
      </c>
      <c r="B8167" t="s">
        <v>2770</v>
      </c>
      <c r="C8167" t="s">
        <v>2770</v>
      </c>
      <c r="D8167" t="s">
        <v>4514</v>
      </c>
    </row>
    <row r="8168" spans="1:4">
      <c r="A8168" t="s">
        <v>1919</v>
      </c>
      <c r="B8168" t="s">
        <v>2770</v>
      </c>
      <c r="C8168" t="s">
        <v>2770</v>
      </c>
      <c r="D8168" t="s">
        <v>4551</v>
      </c>
    </row>
    <row r="8169" spans="1:4">
      <c r="A8169" t="s">
        <v>12195</v>
      </c>
      <c r="B8169" t="s">
        <v>2770</v>
      </c>
      <c r="C8169" t="s">
        <v>2770</v>
      </c>
      <c r="D8169" t="s">
        <v>4518</v>
      </c>
    </row>
    <row r="8170" spans="1:4">
      <c r="A8170" t="s">
        <v>4916</v>
      </c>
      <c r="B8170" t="s">
        <v>2770</v>
      </c>
      <c r="C8170" t="s">
        <v>2770</v>
      </c>
      <c r="D8170" t="s">
        <v>4522</v>
      </c>
    </row>
    <row r="8171" spans="1:4">
      <c r="A8171" t="s">
        <v>12196</v>
      </c>
      <c r="B8171" t="s">
        <v>2770</v>
      </c>
      <c r="C8171" t="s">
        <v>2770</v>
      </c>
      <c r="D8171" t="s">
        <v>4551</v>
      </c>
    </row>
    <row r="8172" spans="1:4">
      <c r="A8172" t="s">
        <v>12197</v>
      </c>
      <c r="B8172" t="s">
        <v>2770</v>
      </c>
      <c r="C8172" t="s">
        <v>2770</v>
      </c>
      <c r="D8172" t="s">
        <v>4555</v>
      </c>
    </row>
    <row r="8173" spans="1:4">
      <c r="A8173" t="s">
        <v>12198</v>
      </c>
      <c r="B8173" t="s">
        <v>2770</v>
      </c>
      <c r="C8173" t="s">
        <v>2770</v>
      </c>
      <c r="D8173" t="s">
        <v>4522</v>
      </c>
    </row>
    <row r="8174" spans="1:4">
      <c r="A8174" t="s">
        <v>4952</v>
      </c>
      <c r="B8174" t="s">
        <v>2770</v>
      </c>
      <c r="C8174" t="s">
        <v>2770</v>
      </c>
      <c r="D8174" t="s">
        <v>4514</v>
      </c>
    </row>
    <row r="8175" spans="1:4">
      <c r="A8175" t="s">
        <v>1874</v>
      </c>
      <c r="B8175" t="s">
        <v>2770</v>
      </c>
      <c r="C8175" t="s">
        <v>2770</v>
      </c>
      <c r="D8175" t="s">
        <v>4543</v>
      </c>
    </row>
    <row r="8176" spans="1:4">
      <c r="A8176" t="s">
        <v>8233</v>
      </c>
      <c r="B8176" t="s">
        <v>2770</v>
      </c>
      <c r="C8176" t="s">
        <v>2770</v>
      </c>
      <c r="D8176" t="s">
        <v>4514</v>
      </c>
    </row>
    <row r="8177" spans="1:4">
      <c r="A8177" t="s">
        <v>12199</v>
      </c>
      <c r="B8177" t="s">
        <v>2770</v>
      </c>
      <c r="C8177" t="s">
        <v>2770</v>
      </c>
      <c r="D8177" t="s">
        <v>4770</v>
      </c>
    </row>
    <row r="8178" spans="1:4">
      <c r="A8178" t="s">
        <v>4938</v>
      </c>
      <c r="B8178" t="s">
        <v>2770</v>
      </c>
      <c r="C8178" t="s">
        <v>2770</v>
      </c>
      <c r="D8178" t="s">
        <v>4770</v>
      </c>
    </row>
    <row r="8179" spans="1:4">
      <c r="A8179" t="s">
        <v>12200</v>
      </c>
      <c r="B8179" t="s">
        <v>2770</v>
      </c>
      <c r="C8179" t="s">
        <v>2770</v>
      </c>
      <c r="D8179" t="s">
        <v>4518</v>
      </c>
    </row>
    <row r="8180" spans="1:4">
      <c r="A8180" t="s">
        <v>12195</v>
      </c>
      <c r="B8180" t="s">
        <v>2770</v>
      </c>
      <c r="C8180" t="s">
        <v>2770</v>
      </c>
      <c r="D8180" t="s">
        <v>4543</v>
      </c>
    </row>
    <row r="8181" spans="1:4">
      <c r="A8181" t="s">
        <v>1919</v>
      </c>
      <c r="B8181" t="s">
        <v>2770</v>
      </c>
      <c r="C8181" t="s">
        <v>2770</v>
      </c>
      <c r="D8181" t="s">
        <v>4899</v>
      </c>
    </row>
    <row r="8182" spans="1:4">
      <c r="A8182" t="s">
        <v>12201</v>
      </c>
      <c r="B8182" t="s">
        <v>2770</v>
      </c>
      <c r="C8182" t="s">
        <v>2770</v>
      </c>
      <c r="D8182" t="s">
        <v>4899</v>
      </c>
    </row>
    <row r="8183" spans="1:4">
      <c r="A8183" t="s">
        <v>12202</v>
      </c>
      <c r="B8183" t="s">
        <v>2770</v>
      </c>
      <c r="C8183" t="s">
        <v>2770</v>
      </c>
      <c r="D8183" t="s">
        <v>4899</v>
      </c>
    </row>
    <row r="8184" spans="1:4">
      <c r="A8184" t="s">
        <v>12203</v>
      </c>
      <c r="B8184" t="s">
        <v>2770</v>
      </c>
      <c r="C8184" t="s">
        <v>2770</v>
      </c>
      <c r="D8184" t="s">
        <v>4770</v>
      </c>
    </row>
    <row r="8185" spans="1:4">
      <c r="A8185" t="s">
        <v>12204</v>
      </c>
      <c r="B8185" t="s">
        <v>2770</v>
      </c>
      <c r="C8185" t="s">
        <v>2770</v>
      </c>
      <c r="D8185" t="s">
        <v>4522</v>
      </c>
    </row>
    <row r="8186" spans="1:4">
      <c r="A8186" t="s">
        <v>12205</v>
      </c>
      <c r="B8186" t="s">
        <v>2770</v>
      </c>
      <c r="C8186" t="s">
        <v>2770</v>
      </c>
      <c r="D8186" t="s">
        <v>4522</v>
      </c>
    </row>
    <row r="8187" spans="1:4">
      <c r="A8187" t="s">
        <v>4916</v>
      </c>
      <c r="B8187" t="s">
        <v>2770</v>
      </c>
      <c r="C8187" t="s">
        <v>2770</v>
      </c>
      <c r="D8187" t="s">
        <v>4522</v>
      </c>
    </row>
    <row r="8188" spans="1:4">
      <c r="A8188" t="s">
        <v>12206</v>
      </c>
      <c r="B8188" t="s">
        <v>2770</v>
      </c>
      <c r="C8188" t="s">
        <v>2770</v>
      </c>
      <c r="D8188" t="s">
        <v>4543</v>
      </c>
    </row>
    <row r="8189" spans="1:4">
      <c r="A8189" t="s">
        <v>12207</v>
      </c>
      <c r="B8189" t="s">
        <v>2770</v>
      </c>
      <c r="C8189" t="s">
        <v>2770</v>
      </c>
      <c r="D8189" t="s">
        <v>4522</v>
      </c>
    </row>
    <row r="8190" spans="1:4">
      <c r="A8190" t="s">
        <v>12208</v>
      </c>
      <c r="B8190" t="s">
        <v>2770</v>
      </c>
      <c r="C8190" t="s">
        <v>2770</v>
      </c>
      <c r="D8190" t="s">
        <v>4514</v>
      </c>
    </row>
    <row r="8191" spans="1:4">
      <c r="A8191" t="s">
        <v>12209</v>
      </c>
      <c r="B8191" t="s">
        <v>2770</v>
      </c>
      <c r="C8191" t="s">
        <v>2770</v>
      </c>
      <c r="D8191" t="s">
        <v>4551</v>
      </c>
    </row>
    <row r="8192" spans="1:4">
      <c r="A8192" t="s">
        <v>12210</v>
      </c>
      <c r="B8192" t="s">
        <v>2770</v>
      </c>
      <c r="C8192" t="s">
        <v>2770</v>
      </c>
      <c r="D8192" t="s">
        <v>4522</v>
      </c>
    </row>
    <row r="8193" spans="1:4">
      <c r="A8193" t="s">
        <v>12211</v>
      </c>
      <c r="B8193" t="s">
        <v>2770</v>
      </c>
      <c r="C8193" t="s">
        <v>2770</v>
      </c>
      <c r="D8193" t="s">
        <v>4551</v>
      </c>
    </row>
    <row r="8194" spans="1:4">
      <c r="A8194" t="s">
        <v>12212</v>
      </c>
      <c r="B8194" t="s">
        <v>2770</v>
      </c>
      <c r="C8194" t="s">
        <v>2770</v>
      </c>
      <c r="D8194" t="s">
        <v>4543</v>
      </c>
    </row>
    <row r="8195" spans="1:4">
      <c r="A8195" t="s">
        <v>12213</v>
      </c>
      <c r="B8195" t="s">
        <v>2770</v>
      </c>
      <c r="C8195" t="s">
        <v>2770</v>
      </c>
      <c r="D8195" t="s">
        <v>4518</v>
      </c>
    </row>
    <row r="8196" spans="1:4">
      <c r="A8196" t="s">
        <v>1874</v>
      </c>
      <c r="B8196" t="s">
        <v>2770</v>
      </c>
      <c r="C8196" t="s">
        <v>2770</v>
      </c>
      <c r="D8196" t="s">
        <v>4543</v>
      </c>
    </row>
    <row r="8197" spans="1:4">
      <c r="A8197" t="s">
        <v>8233</v>
      </c>
      <c r="B8197" t="s">
        <v>2770</v>
      </c>
      <c r="C8197" t="s">
        <v>2770</v>
      </c>
      <c r="D8197" t="s">
        <v>4514</v>
      </c>
    </row>
    <row r="8198" spans="1:4">
      <c r="A8198" t="s">
        <v>12214</v>
      </c>
      <c r="B8198" t="s">
        <v>2770</v>
      </c>
      <c r="C8198" t="s">
        <v>2770</v>
      </c>
      <c r="D8198" t="s">
        <v>4551</v>
      </c>
    </row>
    <row r="8199" spans="1:4">
      <c r="A8199" t="s">
        <v>12215</v>
      </c>
      <c r="B8199" t="s">
        <v>2770</v>
      </c>
      <c r="C8199" t="s">
        <v>2770</v>
      </c>
      <c r="D8199" t="s">
        <v>4522</v>
      </c>
    </row>
    <row r="8200" spans="1:4">
      <c r="A8200" t="s">
        <v>12216</v>
      </c>
      <c r="B8200" t="s">
        <v>2770</v>
      </c>
      <c r="C8200" t="s">
        <v>2770</v>
      </c>
      <c r="D8200" t="s">
        <v>4522</v>
      </c>
    </row>
    <row r="8201" spans="1:4">
      <c r="A8201" t="s">
        <v>4945</v>
      </c>
      <c r="B8201" t="s">
        <v>2770</v>
      </c>
      <c r="C8201" t="s">
        <v>2770</v>
      </c>
      <c r="D8201" t="s">
        <v>4514</v>
      </c>
    </row>
    <row r="8202" spans="1:4">
      <c r="A8202" t="s">
        <v>4895</v>
      </c>
      <c r="B8202" t="s">
        <v>2770</v>
      </c>
      <c r="C8202" t="s">
        <v>2770</v>
      </c>
      <c r="D8202" t="s">
        <v>4522</v>
      </c>
    </row>
    <row r="8203" spans="1:4">
      <c r="A8203" t="s">
        <v>12217</v>
      </c>
      <c r="B8203" t="s">
        <v>2770</v>
      </c>
      <c r="C8203" t="s">
        <v>2770</v>
      </c>
      <c r="D8203" t="s">
        <v>4522</v>
      </c>
    </row>
    <row r="8204" spans="1:4">
      <c r="A8204" t="s">
        <v>12218</v>
      </c>
      <c r="B8204" t="s">
        <v>2770</v>
      </c>
      <c r="C8204" t="s">
        <v>2770</v>
      </c>
      <c r="D8204" t="s">
        <v>4543</v>
      </c>
    </row>
    <row r="8205" spans="1:4">
      <c r="A8205" t="s">
        <v>12219</v>
      </c>
      <c r="B8205" t="s">
        <v>2770</v>
      </c>
      <c r="C8205" t="s">
        <v>2770</v>
      </c>
      <c r="D8205" t="s">
        <v>4543</v>
      </c>
    </row>
    <row r="8206" spans="1:4">
      <c r="A8206" t="s">
        <v>9192</v>
      </c>
      <c r="B8206" t="s">
        <v>2770</v>
      </c>
      <c r="C8206" t="s">
        <v>2770</v>
      </c>
      <c r="D8206" t="s">
        <v>4514</v>
      </c>
    </row>
    <row r="8207" spans="1:4">
      <c r="A8207" t="s">
        <v>12220</v>
      </c>
      <c r="B8207" t="s">
        <v>2770</v>
      </c>
      <c r="C8207" t="s">
        <v>2770</v>
      </c>
      <c r="D8207" t="s">
        <v>4522</v>
      </c>
    </row>
    <row r="8208" spans="1:4">
      <c r="A8208" t="s">
        <v>12221</v>
      </c>
      <c r="B8208" t="s">
        <v>2770</v>
      </c>
      <c r="C8208" t="s">
        <v>2770</v>
      </c>
      <c r="D8208" t="s">
        <v>4543</v>
      </c>
    </row>
    <row r="8209" spans="1:4">
      <c r="A8209" t="s">
        <v>10938</v>
      </c>
      <c r="B8209" t="s">
        <v>2770</v>
      </c>
      <c r="C8209" t="s">
        <v>2770</v>
      </c>
      <c r="D8209" t="s">
        <v>4514</v>
      </c>
    </row>
    <row r="8210" spans="1:4">
      <c r="A8210" t="s">
        <v>12222</v>
      </c>
      <c r="B8210" t="s">
        <v>2770</v>
      </c>
      <c r="C8210" t="s">
        <v>2770</v>
      </c>
      <c r="D8210" t="s">
        <v>4518</v>
      </c>
    </row>
    <row r="8211" spans="1:4">
      <c r="A8211" t="s">
        <v>12223</v>
      </c>
      <c r="B8211" t="s">
        <v>2770</v>
      </c>
      <c r="C8211" t="s">
        <v>2770</v>
      </c>
      <c r="D8211" t="s">
        <v>4543</v>
      </c>
    </row>
    <row r="8212" spans="1:4">
      <c r="A8212" t="s">
        <v>4895</v>
      </c>
      <c r="B8212" t="s">
        <v>2770</v>
      </c>
      <c r="C8212" t="s">
        <v>2770</v>
      </c>
      <c r="D8212" t="s">
        <v>4514</v>
      </c>
    </row>
    <row r="8213" spans="1:4">
      <c r="A8213" t="s">
        <v>1971</v>
      </c>
      <c r="B8213" t="s">
        <v>2770</v>
      </c>
      <c r="C8213" t="s">
        <v>2770</v>
      </c>
      <c r="D8213" t="s">
        <v>4770</v>
      </c>
    </row>
    <row r="8214" spans="1:4">
      <c r="A8214" t="s">
        <v>12224</v>
      </c>
      <c r="B8214" t="s">
        <v>2770</v>
      </c>
      <c r="C8214" t="s">
        <v>2770</v>
      </c>
      <c r="D8214" t="s">
        <v>4770</v>
      </c>
    </row>
    <row r="8215" spans="1:4">
      <c r="A8215" t="s">
        <v>12225</v>
      </c>
      <c r="B8215" t="s">
        <v>2770</v>
      </c>
      <c r="C8215" t="s">
        <v>2770</v>
      </c>
      <c r="D8215" t="s">
        <v>4543</v>
      </c>
    </row>
    <row r="8216" spans="1:4">
      <c r="A8216" t="s">
        <v>12226</v>
      </c>
      <c r="B8216" t="s">
        <v>2770</v>
      </c>
      <c r="C8216" t="s">
        <v>2770</v>
      </c>
      <c r="D8216" t="s">
        <v>4543</v>
      </c>
    </row>
    <row r="8217" spans="1:4">
      <c r="A8217" t="s">
        <v>12227</v>
      </c>
      <c r="B8217" t="s">
        <v>2770</v>
      </c>
      <c r="C8217" t="s">
        <v>2770</v>
      </c>
      <c r="D8217" t="s">
        <v>4522</v>
      </c>
    </row>
    <row r="8218" spans="1:4">
      <c r="A8218" t="s">
        <v>12228</v>
      </c>
      <c r="B8218" t="s">
        <v>2770</v>
      </c>
      <c r="C8218" t="s">
        <v>2770</v>
      </c>
      <c r="D8218" t="s">
        <v>4551</v>
      </c>
    </row>
    <row r="8219" spans="1:4">
      <c r="A8219" t="s">
        <v>12229</v>
      </c>
      <c r="B8219" t="s">
        <v>2770</v>
      </c>
      <c r="C8219" t="s">
        <v>2770</v>
      </c>
      <c r="D8219" t="s">
        <v>4551</v>
      </c>
    </row>
    <row r="8220" spans="1:4">
      <c r="A8220" t="s">
        <v>12230</v>
      </c>
      <c r="B8220" t="s">
        <v>2770</v>
      </c>
      <c r="C8220" t="s">
        <v>2770</v>
      </c>
      <c r="D8220" t="s">
        <v>4551</v>
      </c>
    </row>
    <row r="8221" spans="1:4">
      <c r="A8221" t="s">
        <v>12231</v>
      </c>
      <c r="B8221" t="s">
        <v>2770</v>
      </c>
      <c r="C8221" t="s">
        <v>2770</v>
      </c>
      <c r="D8221" t="s">
        <v>4522</v>
      </c>
    </row>
    <row r="8222" spans="1:4">
      <c r="A8222" t="s">
        <v>12232</v>
      </c>
      <c r="B8222" t="s">
        <v>2770</v>
      </c>
      <c r="C8222" t="s">
        <v>2770</v>
      </c>
      <c r="D8222" t="s">
        <v>4522</v>
      </c>
    </row>
    <row r="8223" spans="1:4">
      <c r="A8223" t="s">
        <v>12233</v>
      </c>
      <c r="B8223" t="s">
        <v>2770</v>
      </c>
      <c r="C8223" t="s">
        <v>2770</v>
      </c>
      <c r="D8223" t="s">
        <v>4543</v>
      </c>
    </row>
    <row r="8224" spans="1:4">
      <c r="A8224" t="s">
        <v>12234</v>
      </c>
      <c r="B8224" t="s">
        <v>2770</v>
      </c>
      <c r="C8224" t="s">
        <v>2770</v>
      </c>
      <c r="D8224" t="s">
        <v>4551</v>
      </c>
    </row>
    <row r="8225" spans="1:4">
      <c r="A8225" t="s">
        <v>9573</v>
      </c>
      <c r="B8225" t="s">
        <v>2770</v>
      </c>
      <c r="C8225" t="s">
        <v>2770</v>
      </c>
      <c r="D8225" t="s">
        <v>4551</v>
      </c>
    </row>
    <row r="8226" spans="1:4">
      <c r="A8226" t="s">
        <v>1874</v>
      </c>
      <c r="B8226" t="s">
        <v>2770</v>
      </c>
      <c r="C8226" t="s">
        <v>2770</v>
      </c>
      <c r="D8226" t="s">
        <v>4543</v>
      </c>
    </row>
    <row r="8227" spans="1:4">
      <c r="A8227" t="s">
        <v>4916</v>
      </c>
      <c r="B8227" t="s">
        <v>2770</v>
      </c>
      <c r="C8227" t="s">
        <v>2770</v>
      </c>
      <c r="D8227" t="s">
        <v>4522</v>
      </c>
    </row>
    <row r="8228" spans="1:4">
      <c r="A8228" t="s">
        <v>12235</v>
      </c>
      <c r="B8228" t="s">
        <v>2770</v>
      </c>
      <c r="C8228" t="s">
        <v>2770</v>
      </c>
      <c r="D8228" t="s">
        <v>4522</v>
      </c>
    </row>
    <row r="8229" spans="1:4">
      <c r="A8229" t="s">
        <v>12236</v>
      </c>
      <c r="B8229" t="s">
        <v>2770</v>
      </c>
      <c r="C8229" t="s">
        <v>2770</v>
      </c>
      <c r="D8229" t="s">
        <v>4522</v>
      </c>
    </row>
    <row r="8230" spans="1:4">
      <c r="A8230" t="s">
        <v>12237</v>
      </c>
      <c r="B8230" t="s">
        <v>2770</v>
      </c>
      <c r="C8230" t="s">
        <v>2770</v>
      </c>
      <c r="D8230" t="s">
        <v>4543</v>
      </c>
    </row>
    <row r="8231" spans="1:4">
      <c r="A8231" t="s">
        <v>12238</v>
      </c>
      <c r="B8231" t="s">
        <v>2770</v>
      </c>
      <c r="C8231" t="s">
        <v>2770</v>
      </c>
      <c r="D8231" t="s">
        <v>4551</v>
      </c>
    </row>
    <row r="8232" spans="1:4">
      <c r="A8232" t="s">
        <v>12239</v>
      </c>
      <c r="B8232" t="s">
        <v>2770</v>
      </c>
      <c r="C8232" t="s">
        <v>2770</v>
      </c>
      <c r="D8232" t="s">
        <v>4522</v>
      </c>
    </row>
    <row r="8233" spans="1:4">
      <c r="A8233" t="s">
        <v>1874</v>
      </c>
      <c r="B8233" t="s">
        <v>2770</v>
      </c>
      <c r="C8233" t="s">
        <v>2770</v>
      </c>
      <c r="D8233" t="s">
        <v>4543</v>
      </c>
    </row>
    <row r="8234" spans="1:4">
      <c r="A8234" t="s">
        <v>12240</v>
      </c>
      <c r="B8234" t="s">
        <v>2770</v>
      </c>
      <c r="C8234" t="s">
        <v>2770</v>
      </c>
      <c r="D8234" t="s">
        <v>4899</v>
      </c>
    </row>
    <row r="8235" spans="1:4">
      <c r="A8235" t="s">
        <v>12241</v>
      </c>
      <c r="B8235" t="s">
        <v>2770</v>
      </c>
      <c r="C8235" t="s">
        <v>2770</v>
      </c>
      <c r="D8235" t="s">
        <v>4899</v>
      </c>
    </row>
    <row r="8236" spans="1:4">
      <c r="A8236" t="s">
        <v>12242</v>
      </c>
      <c r="B8236" t="s">
        <v>2770</v>
      </c>
      <c r="C8236" t="s">
        <v>2770</v>
      </c>
      <c r="D8236" t="s">
        <v>4899</v>
      </c>
    </row>
    <row r="8237" spans="1:4">
      <c r="A8237" t="s">
        <v>12243</v>
      </c>
      <c r="B8237" t="s">
        <v>2770</v>
      </c>
      <c r="C8237" t="s">
        <v>2770</v>
      </c>
      <c r="D8237" t="s">
        <v>4522</v>
      </c>
    </row>
    <row r="8238" spans="1:4">
      <c r="A8238" t="s">
        <v>4930</v>
      </c>
      <c r="B8238" t="s">
        <v>2770</v>
      </c>
      <c r="C8238" t="s">
        <v>2770</v>
      </c>
      <c r="D8238" t="s">
        <v>4899</v>
      </c>
    </row>
    <row r="8239" spans="1:4">
      <c r="A8239" t="s">
        <v>4895</v>
      </c>
      <c r="B8239" t="s">
        <v>2770</v>
      </c>
      <c r="C8239" t="s">
        <v>2770</v>
      </c>
      <c r="D8239" t="s">
        <v>4522</v>
      </c>
    </row>
    <row r="8240" spans="1:4">
      <c r="A8240" t="s">
        <v>12244</v>
      </c>
      <c r="B8240" t="s">
        <v>2770</v>
      </c>
      <c r="C8240" t="s">
        <v>2770</v>
      </c>
      <c r="D8240" t="s">
        <v>4543</v>
      </c>
    </row>
    <row r="8241" spans="1:4">
      <c r="A8241" t="s">
        <v>12245</v>
      </c>
      <c r="B8241" t="s">
        <v>2770</v>
      </c>
      <c r="C8241" t="s">
        <v>2770</v>
      </c>
      <c r="D8241" t="s">
        <v>4522</v>
      </c>
    </row>
    <row r="8242" spans="1:4">
      <c r="A8242" t="s">
        <v>8974</v>
      </c>
      <c r="B8242" t="s">
        <v>2770</v>
      </c>
      <c r="C8242" t="s">
        <v>2770</v>
      </c>
      <c r="D8242" t="s">
        <v>4551</v>
      </c>
    </row>
    <row r="8243" spans="1:4">
      <c r="A8243" t="s">
        <v>12246</v>
      </c>
      <c r="B8243" t="s">
        <v>2770</v>
      </c>
      <c r="C8243" t="s">
        <v>2770</v>
      </c>
      <c r="D8243" t="s">
        <v>4899</v>
      </c>
    </row>
    <row r="8244" spans="1:4">
      <c r="A8244" t="s">
        <v>12247</v>
      </c>
      <c r="B8244" t="s">
        <v>2770</v>
      </c>
      <c r="C8244" t="s">
        <v>2770</v>
      </c>
      <c r="D8244" t="s">
        <v>4551</v>
      </c>
    </row>
    <row r="8245" spans="1:4">
      <c r="A8245" t="s">
        <v>4906</v>
      </c>
      <c r="B8245" t="s">
        <v>2770</v>
      </c>
      <c r="C8245" t="s">
        <v>2770</v>
      </c>
      <c r="D8245" t="s">
        <v>4899</v>
      </c>
    </row>
    <row r="8246" spans="1:4">
      <c r="A8246" t="s">
        <v>12237</v>
      </c>
      <c r="B8246" t="s">
        <v>2770</v>
      </c>
      <c r="C8246" t="s">
        <v>2770</v>
      </c>
      <c r="D8246" t="s">
        <v>4543</v>
      </c>
    </row>
    <row r="8247" spans="1:4">
      <c r="A8247" t="s">
        <v>4925</v>
      </c>
      <c r="B8247" t="s">
        <v>2770</v>
      </c>
      <c r="C8247" t="s">
        <v>2770</v>
      </c>
      <c r="D8247" t="s">
        <v>4899</v>
      </c>
    </row>
    <row r="8248" spans="1:4">
      <c r="A8248" t="s">
        <v>1874</v>
      </c>
      <c r="B8248" t="s">
        <v>2770</v>
      </c>
      <c r="C8248" t="s">
        <v>2770</v>
      </c>
      <c r="D8248" t="s">
        <v>4543</v>
      </c>
    </row>
    <row r="8249" spans="1:4">
      <c r="A8249" t="s">
        <v>4895</v>
      </c>
      <c r="B8249" t="s">
        <v>2770</v>
      </c>
      <c r="C8249" t="s">
        <v>2770</v>
      </c>
      <c r="D8249" t="s">
        <v>4522</v>
      </c>
    </row>
    <row r="8250" spans="1:4">
      <c r="A8250" t="s">
        <v>12248</v>
      </c>
      <c r="B8250" t="s">
        <v>2770</v>
      </c>
      <c r="C8250" t="s">
        <v>2770</v>
      </c>
      <c r="D8250" t="s">
        <v>4551</v>
      </c>
    </row>
    <row r="8251" spans="1:4">
      <c r="A8251" t="s">
        <v>12249</v>
      </c>
      <c r="B8251" t="s">
        <v>2770</v>
      </c>
      <c r="C8251" t="s">
        <v>2770</v>
      </c>
      <c r="D8251" t="s">
        <v>4522</v>
      </c>
    </row>
    <row r="8252" spans="1:4">
      <c r="A8252" t="s">
        <v>12236</v>
      </c>
      <c r="B8252" t="s">
        <v>2770</v>
      </c>
      <c r="C8252" t="s">
        <v>2770</v>
      </c>
      <c r="D8252" t="s">
        <v>4522</v>
      </c>
    </row>
    <row r="8253" spans="1:4">
      <c r="A8253" t="s">
        <v>12250</v>
      </c>
      <c r="B8253" t="s">
        <v>2770</v>
      </c>
      <c r="C8253" t="s">
        <v>2770</v>
      </c>
      <c r="D8253" t="s">
        <v>4551</v>
      </c>
    </row>
    <row r="8254" spans="1:4">
      <c r="A8254" t="s">
        <v>4930</v>
      </c>
      <c r="B8254" t="s">
        <v>2770</v>
      </c>
      <c r="C8254" t="s">
        <v>2770</v>
      </c>
      <c r="D8254" t="s">
        <v>4899</v>
      </c>
    </row>
    <row r="8255" spans="1:4">
      <c r="A8255" t="s">
        <v>12251</v>
      </c>
      <c r="B8255" t="s">
        <v>2770</v>
      </c>
      <c r="C8255" t="s">
        <v>2770</v>
      </c>
      <c r="D8255" t="s">
        <v>4551</v>
      </c>
    </row>
    <row r="8256" spans="1:4">
      <c r="A8256" t="s">
        <v>12252</v>
      </c>
      <c r="B8256" t="s">
        <v>2770</v>
      </c>
      <c r="C8256" t="s">
        <v>2770</v>
      </c>
      <c r="D8256" t="s">
        <v>4551</v>
      </c>
    </row>
    <row r="8257" spans="1:4">
      <c r="A8257" t="s">
        <v>1874</v>
      </c>
      <c r="B8257" t="s">
        <v>2770</v>
      </c>
      <c r="C8257" t="s">
        <v>2770</v>
      </c>
      <c r="D8257" t="s">
        <v>4543</v>
      </c>
    </row>
    <row r="8258" spans="1:4">
      <c r="A8258" t="s">
        <v>12247</v>
      </c>
      <c r="B8258" t="s">
        <v>2770</v>
      </c>
      <c r="C8258" t="s">
        <v>2770</v>
      </c>
      <c r="D8258" t="s">
        <v>4551</v>
      </c>
    </row>
    <row r="8259" spans="1:4">
      <c r="A8259" t="s">
        <v>12253</v>
      </c>
      <c r="B8259" t="s">
        <v>2770</v>
      </c>
      <c r="C8259" t="s">
        <v>2770</v>
      </c>
      <c r="D8259" t="s">
        <v>4543</v>
      </c>
    </row>
    <row r="8260" spans="1:4">
      <c r="A8260" t="s">
        <v>12254</v>
      </c>
      <c r="B8260" t="s">
        <v>2770</v>
      </c>
      <c r="C8260" t="s">
        <v>2770</v>
      </c>
      <c r="D8260" t="s">
        <v>4551</v>
      </c>
    </row>
    <row r="8261" spans="1:4">
      <c r="A8261" t="s">
        <v>12255</v>
      </c>
      <c r="B8261" t="s">
        <v>2770</v>
      </c>
      <c r="C8261" t="s">
        <v>2770</v>
      </c>
      <c r="D8261" t="s">
        <v>4551</v>
      </c>
    </row>
    <row r="8262" spans="1:4">
      <c r="A8262" t="s">
        <v>12256</v>
      </c>
      <c r="B8262" t="s">
        <v>2770</v>
      </c>
      <c r="C8262" t="s">
        <v>2770</v>
      </c>
      <c r="D8262" t="s">
        <v>4522</v>
      </c>
    </row>
    <row r="8263" spans="1:4">
      <c r="A8263" t="s">
        <v>4895</v>
      </c>
      <c r="B8263" t="s">
        <v>2770</v>
      </c>
      <c r="C8263" t="s">
        <v>2770</v>
      </c>
      <c r="D8263" t="s">
        <v>4522</v>
      </c>
    </row>
    <row r="8264" spans="1:4">
      <c r="A8264" t="s">
        <v>12257</v>
      </c>
      <c r="B8264" t="s">
        <v>2770</v>
      </c>
      <c r="C8264" t="s">
        <v>2770</v>
      </c>
      <c r="D8264" t="s">
        <v>4551</v>
      </c>
    </row>
    <row r="8265" spans="1:4">
      <c r="A8265" t="s">
        <v>12258</v>
      </c>
      <c r="B8265" t="s">
        <v>2770</v>
      </c>
      <c r="C8265" t="s">
        <v>2770</v>
      </c>
      <c r="D8265" t="s">
        <v>4522</v>
      </c>
    </row>
    <row r="8266" spans="1:4">
      <c r="A8266" t="s">
        <v>12259</v>
      </c>
      <c r="B8266" t="s">
        <v>2770</v>
      </c>
      <c r="C8266" t="s">
        <v>2770</v>
      </c>
      <c r="D8266" t="s">
        <v>4522</v>
      </c>
    </row>
    <row r="8267" spans="1:4">
      <c r="A8267" t="s">
        <v>9573</v>
      </c>
      <c r="B8267" t="s">
        <v>2770</v>
      </c>
      <c r="C8267" t="s">
        <v>2770</v>
      </c>
      <c r="D8267" t="s">
        <v>4522</v>
      </c>
    </row>
    <row r="8268" spans="1:4">
      <c r="A8268" t="s">
        <v>12260</v>
      </c>
      <c r="B8268" t="s">
        <v>2770</v>
      </c>
      <c r="C8268" t="s">
        <v>2770</v>
      </c>
      <c r="D8268" t="s">
        <v>4899</v>
      </c>
    </row>
    <row r="8269" spans="1:4">
      <c r="A8269" t="s">
        <v>12261</v>
      </c>
      <c r="B8269" t="s">
        <v>2770</v>
      </c>
      <c r="C8269" t="s">
        <v>2770</v>
      </c>
      <c r="D8269" t="s">
        <v>4899</v>
      </c>
    </row>
    <row r="8270" spans="1:4">
      <c r="A8270" t="s">
        <v>4895</v>
      </c>
      <c r="B8270" t="s">
        <v>2770</v>
      </c>
      <c r="C8270" t="s">
        <v>2770</v>
      </c>
      <c r="D8270" t="s">
        <v>4522</v>
      </c>
    </row>
    <row r="8271" spans="1:4">
      <c r="A8271" t="s">
        <v>12262</v>
      </c>
      <c r="B8271" t="s">
        <v>2770</v>
      </c>
      <c r="C8271" t="s">
        <v>2770</v>
      </c>
      <c r="D8271" t="s">
        <v>4522</v>
      </c>
    </row>
    <row r="8272" spans="1:4">
      <c r="A8272" t="s">
        <v>12263</v>
      </c>
      <c r="B8272" t="s">
        <v>2770</v>
      </c>
      <c r="C8272" t="s">
        <v>2770</v>
      </c>
      <c r="D8272" t="s">
        <v>4522</v>
      </c>
    </row>
    <row r="8273" spans="1:4">
      <c r="A8273" t="s">
        <v>12264</v>
      </c>
      <c r="B8273" t="s">
        <v>2770</v>
      </c>
      <c r="C8273" t="s">
        <v>2770</v>
      </c>
      <c r="D8273" t="s">
        <v>4551</v>
      </c>
    </row>
    <row r="8274" spans="1:4">
      <c r="A8274" t="s">
        <v>12265</v>
      </c>
      <c r="B8274" t="s">
        <v>2770</v>
      </c>
      <c r="C8274" t="s">
        <v>2770</v>
      </c>
      <c r="D8274" t="s">
        <v>4522</v>
      </c>
    </row>
    <row r="8275" spans="1:4">
      <c r="A8275" t="s">
        <v>12266</v>
      </c>
      <c r="B8275" t="s">
        <v>2770</v>
      </c>
      <c r="C8275" t="s">
        <v>2770</v>
      </c>
      <c r="D8275" t="s">
        <v>4522</v>
      </c>
    </row>
    <row r="8276" spans="1:4">
      <c r="A8276" t="s">
        <v>1874</v>
      </c>
      <c r="B8276" t="s">
        <v>2770</v>
      </c>
      <c r="C8276" t="s">
        <v>2770</v>
      </c>
      <c r="D8276" t="s">
        <v>4543</v>
      </c>
    </row>
    <row r="8277" spans="1:4">
      <c r="A8277" t="s">
        <v>12267</v>
      </c>
      <c r="B8277" t="s">
        <v>2770</v>
      </c>
      <c r="C8277" t="s">
        <v>2770</v>
      </c>
      <c r="D8277" t="s">
        <v>4899</v>
      </c>
    </row>
    <row r="8278" spans="1:4">
      <c r="A8278" t="s">
        <v>12215</v>
      </c>
      <c r="B8278" t="s">
        <v>2770</v>
      </c>
      <c r="C8278" t="s">
        <v>2770</v>
      </c>
      <c r="D8278" t="s">
        <v>4522</v>
      </c>
    </row>
    <row r="8279" spans="1:4">
      <c r="A8279" t="s">
        <v>12268</v>
      </c>
      <c r="B8279" t="s">
        <v>2770</v>
      </c>
      <c r="C8279" t="s">
        <v>2770</v>
      </c>
      <c r="D8279" t="s">
        <v>4522</v>
      </c>
    </row>
    <row r="8280" spans="1:4">
      <c r="A8280" t="s">
        <v>12269</v>
      </c>
      <c r="B8280" t="s">
        <v>2770</v>
      </c>
      <c r="C8280" t="s">
        <v>2770</v>
      </c>
      <c r="D8280" t="s">
        <v>4522</v>
      </c>
    </row>
    <row r="8281" spans="1:4">
      <c r="A8281" t="s">
        <v>12229</v>
      </c>
      <c r="B8281" t="s">
        <v>2770</v>
      </c>
      <c r="C8281" t="s">
        <v>2770</v>
      </c>
      <c r="D8281" t="s">
        <v>4522</v>
      </c>
    </row>
    <row r="8282" spans="1:4">
      <c r="A8282" t="s">
        <v>12270</v>
      </c>
      <c r="B8282" t="s">
        <v>2770</v>
      </c>
      <c r="C8282" t="s">
        <v>2770</v>
      </c>
      <c r="D8282" t="s">
        <v>4522</v>
      </c>
    </row>
    <row r="8283" spans="1:4">
      <c r="A8283" t="s">
        <v>12271</v>
      </c>
      <c r="B8283" t="s">
        <v>2770</v>
      </c>
      <c r="C8283" t="s">
        <v>2770</v>
      </c>
      <c r="D8283" t="s">
        <v>4543</v>
      </c>
    </row>
    <row r="8284" spans="1:4">
      <c r="A8284" t="s">
        <v>12272</v>
      </c>
      <c r="B8284" t="s">
        <v>2770</v>
      </c>
      <c r="C8284" t="s">
        <v>2770</v>
      </c>
      <c r="D8284" t="s">
        <v>4522</v>
      </c>
    </row>
    <row r="8285" spans="1:4">
      <c r="A8285" t="s">
        <v>12273</v>
      </c>
      <c r="B8285" t="s">
        <v>2770</v>
      </c>
      <c r="C8285" t="s">
        <v>2770</v>
      </c>
      <c r="D8285" t="s">
        <v>4551</v>
      </c>
    </row>
    <row r="8286" spans="1:4">
      <c r="A8286" t="s">
        <v>9645</v>
      </c>
      <c r="B8286" t="s">
        <v>2770</v>
      </c>
      <c r="C8286" t="s">
        <v>2770</v>
      </c>
      <c r="D8286" t="s">
        <v>4522</v>
      </c>
    </row>
    <row r="8287" spans="1:4">
      <c r="A8287" t="s">
        <v>12274</v>
      </c>
      <c r="B8287" t="s">
        <v>2770</v>
      </c>
      <c r="C8287" t="s">
        <v>2770</v>
      </c>
      <c r="D8287" t="s">
        <v>4543</v>
      </c>
    </row>
    <row r="8288" spans="1:4">
      <c r="A8288" t="s">
        <v>12275</v>
      </c>
      <c r="B8288" t="s">
        <v>2770</v>
      </c>
      <c r="C8288" t="s">
        <v>2770</v>
      </c>
      <c r="D8288" t="s">
        <v>4522</v>
      </c>
    </row>
    <row r="8289" spans="1:4">
      <c r="A8289" t="s">
        <v>12276</v>
      </c>
      <c r="B8289" t="s">
        <v>2770</v>
      </c>
      <c r="C8289" t="s">
        <v>2770</v>
      </c>
      <c r="D8289" t="s">
        <v>4899</v>
      </c>
    </row>
    <row r="8290" spans="1:4">
      <c r="A8290" t="s">
        <v>12277</v>
      </c>
      <c r="B8290" t="s">
        <v>2770</v>
      </c>
      <c r="C8290" t="s">
        <v>2770</v>
      </c>
      <c r="D8290" t="s">
        <v>4522</v>
      </c>
    </row>
    <row r="8291" spans="1:4">
      <c r="A8291" t="s">
        <v>12278</v>
      </c>
      <c r="B8291" t="s">
        <v>2770</v>
      </c>
      <c r="C8291" t="s">
        <v>2770</v>
      </c>
      <c r="D8291" t="s">
        <v>4518</v>
      </c>
    </row>
    <row r="8292" spans="1:4">
      <c r="A8292" t="s">
        <v>12279</v>
      </c>
      <c r="B8292" t="s">
        <v>2770</v>
      </c>
      <c r="C8292" t="s">
        <v>2770</v>
      </c>
      <c r="D8292" t="s">
        <v>4770</v>
      </c>
    </row>
    <row r="8293" spans="1:4">
      <c r="A8293" t="s">
        <v>12280</v>
      </c>
      <c r="B8293" t="s">
        <v>2770</v>
      </c>
      <c r="C8293" t="s">
        <v>2770</v>
      </c>
      <c r="D8293" t="s">
        <v>4899</v>
      </c>
    </row>
    <row r="8294" spans="1:4">
      <c r="A8294" t="s">
        <v>4916</v>
      </c>
      <c r="B8294" t="s">
        <v>2770</v>
      </c>
      <c r="C8294" t="s">
        <v>2770</v>
      </c>
      <c r="D8294" t="s">
        <v>4522</v>
      </c>
    </row>
    <row r="8295" spans="1:4">
      <c r="A8295" t="s">
        <v>1874</v>
      </c>
      <c r="B8295" t="s">
        <v>2770</v>
      </c>
      <c r="C8295" t="s">
        <v>2770</v>
      </c>
      <c r="D8295" t="s">
        <v>4543</v>
      </c>
    </row>
    <row r="8296" spans="1:4">
      <c r="A8296" t="s">
        <v>12281</v>
      </c>
      <c r="B8296" t="s">
        <v>2770</v>
      </c>
      <c r="C8296" t="s">
        <v>2770</v>
      </c>
      <c r="D8296" t="s">
        <v>4522</v>
      </c>
    </row>
    <row r="8297" spans="1:4">
      <c r="A8297" t="s">
        <v>12215</v>
      </c>
      <c r="B8297" t="s">
        <v>2770</v>
      </c>
      <c r="C8297" t="s">
        <v>2770</v>
      </c>
      <c r="D8297" t="s">
        <v>4522</v>
      </c>
    </row>
    <row r="8298" spans="1:4">
      <c r="A8298" t="s">
        <v>12282</v>
      </c>
      <c r="B8298" t="s">
        <v>2770</v>
      </c>
      <c r="C8298" t="s">
        <v>2770</v>
      </c>
      <c r="D8298" t="s">
        <v>4514</v>
      </c>
    </row>
    <row r="8299" spans="1:4">
      <c r="A8299" t="s">
        <v>4941</v>
      </c>
      <c r="B8299" t="s">
        <v>2770</v>
      </c>
      <c r="C8299" t="s">
        <v>2770</v>
      </c>
      <c r="D8299" t="s">
        <v>4551</v>
      </c>
    </row>
    <row r="8300" spans="1:4">
      <c r="A8300" t="s">
        <v>12206</v>
      </c>
      <c r="B8300" t="s">
        <v>2770</v>
      </c>
      <c r="C8300" t="s">
        <v>2770</v>
      </c>
      <c r="D8300" t="s">
        <v>4543</v>
      </c>
    </row>
    <row r="8301" spans="1:4">
      <c r="A8301" t="s">
        <v>12283</v>
      </c>
      <c r="B8301" t="s">
        <v>2770</v>
      </c>
      <c r="C8301" t="s">
        <v>2770</v>
      </c>
      <c r="D8301" t="s">
        <v>4899</v>
      </c>
    </row>
    <row r="8302" spans="1:4">
      <c r="A8302" t="s">
        <v>4945</v>
      </c>
      <c r="B8302" t="s">
        <v>2770</v>
      </c>
      <c r="C8302" t="s">
        <v>2770</v>
      </c>
      <c r="D8302" t="s">
        <v>4514</v>
      </c>
    </row>
    <row r="8303" spans="1:4">
      <c r="A8303" t="s">
        <v>12284</v>
      </c>
      <c r="B8303" t="s">
        <v>2770</v>
      </c>
      <c r="C8303" t="s">
        <v>2770</v>
      </c>
      <c r="D8303" t="s">
        <v>4551</v>
      </c>
    </row>
    <row r="8304" spans="1:4">
      <c r="A8304" t="s">
        <v>12285</v>
      </c>
      <c r="B8304" t="s">
        <v>2770</v>
      </c>
      <c r="C8304" t="s">
        <v>2770</v>
      </c>
      <c r="D8304" t="s">
        <v>4522</v>
      </c>
    </row>
    <row r="8305" spans="1:4">
      <c r="A8305" t="s">
        <v>12286</v>
      </c>
      <c r="B8305" t="s">
        <v>2770</v>
      </c>
      <c r="C8305" t="s">
        <v>2770</v>
      </c>
      <c r="D8305" t="s">
        <v>4551</v>
      </c>
    </row>
    <row r="8306" spans="1:4">
      <c r="A8306" t="s">
        <v>12287</v>
      </c>
      <c r="B8306" t="s">
        <v>2770</v>
      </c>
      <c r="C8306" t="s">
        <v>2770</v>
      </c>
      <c r="D8306" t="s">
        <v>4522</v>
      </c>
    </row>
    <row r="8307" spans="1:4">
      <c r="A8307" t="s">
        <v>12195</v>
      </c>
      <c r="B8307" t="s">
        <v>2770</v>
      </c>
      <c r="C8307" t="s">
        <v>2770</v>
      </c>
      <c r="D8307" t="s">
        <v>4543</v>
      </c>
    </row>
    <row r="8308" spans="1:4">
      <c r="A8308" t="s">
        <v>12288</v>
      </c>
      <c r="B8308" t="s">
        <v>2770</v>
      </c>
      <c r="C8308" t="s">
        <v>2770</v>
      </c>
      <c r="D8308" t="s">
        <v>4551</v>
      </c>
    </row>
    <row r="8309" spans="1:4">
      <c r="A8309" t="s">
        <v>12289</v>
      </c>
      <c r="B8309" t="s">
        <v>2770</v>
      </c>
      <c r="C8309" t="s">
        <v>2770</v>
      </c>
      <c r="D8309" t="s">
        <v>4770</v>
      </c>
    </row>
    <row r="8310" spans="1:4">
      <c r="A8310" t="s">
        <v>12290</v>
      </c>
      <c r="B8310" t="s">
        <v>2770</v>
      </c>
      <c r="C8310" t="s">
        <v>2770</v>
      </c>
      <c r="D8310" t="s">
        <v>4514</v>
      </c>
    </row>
    <row r="8311" spans="1:4">
      <c r="A8311" t="s">
        <v>12200</v>
      </c>
      <c r="B8311" t="s">
        <v>2770</v>
      </c>
      <c r="C8311" t="s">
        <v>2770</v>
      </c>
      <c r="D8311" t="s">
        <v>4518</v>
      </c>
    </row>
    <row r="8312" spans="1:4">
      <c r="A8312" t="s">
        <v>12291</v>
      </c>
      <c r="B8312" t="s">
        <v>2770</v>
      </c>
      <c r="C8312" t="s">
        <v>2770</v>
      </c>
      <c r="D8312" t="s">
        <v>4899</v>
      </c>
    </row>
    <row r="8313" spans="1:4">
      <c r="A8313" t="s">
        <v>12292</v>
      </c>
      <c r="B8313" t="s">
        <v>2770</v>
      </c>
      <c r="C8313" t="s">
        <v>2770</v>
      </c>
      <c r="D8313" t="s">
        <v>4899</v>
      </c>
    </row>
    <row r="8314" spans="1:4">
      <c r="A8314" t="s">
        <v>12293</v>
      </c>
      <c r="B8314" t="s">
        <v>2770</v>
      </c>
      <c r="C8314" t="s">
        <v>2770</v>
      </c>
      <c r="D8314" t="s">
        <v>4899</v>
      </c>
    </row>
    <row r="8315" spans="1:4">
      <c r="A8315" t="s">
        <v>12294</v>
      </c>
      <c r="B8315" t="s">
        <v>2770</v>
      </c>
      <c r="C8315" t="s">
        <v>2770</v>
      </c>
      <c r="D8315" t="s">
        <v>4522</v>
      </c>
    </row>
    <row r="8316" spans="1:4">
      <c r="A8316" t="s">
        <v>12293</v>
      </c>
      <c r="B8316" t="s">
        <v>12295</v>
      </c>
      <c r="C8316" t="s">
        <v>4513</v>
      </c>
      <c r="D8316" t="s">
        <v>4899</v>
      </c>
    </row>
    <row r="8317" spans="1:4">
      <c r="A8317" t="s">
        <v>12294</v>
      </c>
      <c r="B8317" t="s">
        <v>12296</v>
      </c>
      <c r="C8317" t="s">
        <v>4586</v>
      </c>
      <c r="D8317" t="s">
        <v>4522</v>
      </c>
    </row>
    <row r="8318" spans="1:4">
      <c r="A8318" t="s">
        <v>12297</v>
      </c>
      <c r="B8318" t="s">
        <v>12298</v>
      </c>
      <c r="C8318" t="s">
        <v>4586</v>
      </c>
      <c r="D8318" t="s">
        <v>4522</v>
      </c>
    </row>
    <row r="8319" spans="1:4">
      <c r="A8319" t="s">
        <v>7604</v>
      </c>
      <c r="B8319" t="s">
        <v>7605</v>
      </c>
      <c r="C8319" t="s">
        <v>4513</v>
      </c>
      <c r="D8319" t="s">
        <v>4574</v>
      </c>
    </row>
    <row r="8320" spans="1:4">
      <c r="A8320" t="s">
        <v>12299</v>
      </c>
      <c r="B8320" t="s">
        <v>2770</v>
      </c>
      <c r="C8320" t="s">
        <v>2770</v>
      </c>
      <c r="D8320" t="s">
        <v>4522</v>
      </c>
    </row>
    <row r="8321" spans="1:4">
      <c r="A8321" t="s">
        <v>12300</v>
      </c>
      <c r="B8321" t="s">
        <v>2770</v>
      </c>
      <c r="C8321" t="s">
        <v>2770</v>
      </c>
      <c r="D8321" t="s">
        <v>4522</v>
      </c>
    </row>
    <row r="8322" spans="1:4">
      <c r="A8322" t="s">
        <v>12301</v>
      </c>
      <c r="B8322" t="s">
        <v>2770</v>
      </c>
      <c r="C8322" t="s">
        <v>2770</v>
      </c>
      <c r="D8322" t="s">
        <v>4522</v>
      </c>
    </row>
    <row r="8323" spans="1:4">
      <c r="A8323" t="s">
        <v>12302</v>
      </c>
      <c r="B8323" t="s">
        <v>2770</v>
      </c>
      <c r="C8323" t="s">
        <v>2770</v>
      </c>
      <c r="D8323" t="s">
        <v>4522</v>
      </c>
    </row>
    <row r="8324" spans="1:4">
      <c r="A8324" t="s">
        <v>12303</v>
      </c>
      <c r="B8324" t="s">
        <v>2770</v>
      </c>
      <c r="C8324" t="s">
        <v>2770</v>
      </c>
      <c r="D8324" t="s">
        <v>4522</v>
      </c>
    </row>
    <row r="8325" spans="1:4">
      <c r="A8325" t="s">
        <v>8990</v>
      </c>
      <c r="B8325" t="s">
        <v>2770</v>
      </c>
      <c r="C8325" t="s">
        <v>2770</v>
      </c>
      <c r="D8325" t="s">
        <v>4522</v>
      </c>
    </row>
    <row r="8326" spans="1:4">
      <c r="A8326" t="s">
        <v>12304</v>
      </c>
      <c r="B8326" t="s">
        <v>2770</v>
      </c>
      <c r="C8326" t="s">
        <v>2770</v>
      </c>
      <c r="D8326" t="s">
        <v>4522</v>
      </c>
    </row>
    <row r="8327" spans="1:4">
      <c r="A8327" t="s">
        <v>11254</v>
      </c>
      <c r="B8327" t="s">
        <v>2770</v>
      </c>
      <c r="C8327" t="s">
        <v>2770</v>
      </c>
      <c r="D8327" t="s">
        <v>4522</v>
      </c>
    </row>
    <row r="8328" spans="1:4">
      <c r="A8328" t="s">
        <v>12305</v>
      </c>
      <c r="B8328" t="s">
        <v>2770</v>
      </c>
      <c r="C8328" t="s">
        <v>2770</v>
      </c>
      <c r="D8328" t="s">
        <v>4522</v>
      </c>
    </row>
    <row r="8329" spans="1:4">
      <c r="A8329" t="s">
        <v>8800</v>
      </c>
      <c r="B8329" t="s">
        <v>2770</v>
      </c>
      <c r="C8329" t="s">
        <v>2770</v>
      </c>
      <c r="D8329" t="s">
        <v>4522</v>
      </c>
    </row>
    <row r="8330" spans="1:4">
      <c r="A8330" t="s">
        <v>12306</v>
      </c>
      <c r="B8330" t="s">
        <v>12307</v>
      </c>
      <c r="C8330" t="s">
        <v>2770</v>
      </c>
      <c r="D8330" t="s">
        <v>4522</v>
      </c>
    </row>
    <row r="8331" spans="1:4">
      <c r="A8331" t="s">
        <v>12308</v>
      </c>
      <c r="B8331" t="s">
        <v>12309</v>
      </c>
      <c r="C8331" t="s">
        <v>2770</v>
      </c>
      <c r="D8331" t="s">
        <v>4522</v>
      </c>
    </row>
    <row r="8332" spans="1:4">
      <c r="A8332" t="s">
        <v>8408</v>
      </c>
      <c r="B8332" t="s">
        <v>12310</v>
      </c>
      <c r="C8332" t="s">
        <v>2770</v>
      </c>
      <c r="D8332" t="s">
        <v>4551</v>
      </c>
    </row>
    <row r="8333" spans="1:4">
      <c r="A8333" t="s">
        <v>12311</v>
      </c>
      <c r="B8333" t="s">
        <v>12312</v>
      </c>
      <c r="C8333" t="s">
        <v>2770</v>
      </c>
      <c r="D8333" t="s">
        <v>4522</v>
      </c>
    </row>
    <row r="8334" spans="1:4">
      <c r="A8334" t="s">
        <v>599</v>
      </c>
      <c r="B8334" t="s">
        <v>2770</v>
      </c>
      <c r="C8334" t="s">
        <v>2770</v>
      </c>
      <c r="D8334" t="s">
        <v>4518</v>
      </c>
    </row>
    <row r="8335" spans="1:4">
      <c r="A8335" t="s">
        <v>12313</v>
      </c>
      <c r="B8335" t="s">
        <v>12314</v>
      </c>
      <c r="C8335" t="s">
        <v>2770</v>
      </c>
      <c r="D8335" t="s">
        <v>4921</v>
      </c>
    </row>
    <row r="8336" spans="1:4">
      <c r="A8336" t="s">
        <v>12315</v>
      </c>
      <c r="B8336" t="s">
        <v>12316</v>
      </c>
      <c r="C8336" t="s">
        <v>2770</v>
      </c>
      <c r="D8336" t="s">
        <v>4522</v>
      </c>
    </row>
    <row r="8337" spans="1:4">
      <c r="A8337" t="s">
        <v>4515</v>
      </c>
      <c r="B8337" t="s">
        <v>7102</v>
      </c>
      <c r="C8337" t="s">
        <v>2770</v>
      </c>
      <c r="D8337" t="s">
        <v>4518</v>
      </c>
    </row>
    <row r="8338" spans="1:4">
      <c r="A8338" t="s">
        <v>1714</v>
      </c>
      <c r="B8338" t="s">
        <v>12317</v>
      </c>
      <c r="C8338" t="s">
        <v>2770</v>
      </c>
      <c r="D8338" t="s">
        <v>4522</v>
      </c>
    </row>
    <row r="8339" spans="1:4">
      <c r="A8339" t="s">
        <v>5304</v>
      </c>
      <c r="B8339" t="s">
        <v>2574</v>
      </c>
      <c r="C8339" t="s">
        <v>2770</v>
      </c>
      <c r="D8339" t="s">
        <v>4921</v>
      </c>
    </row>
    <row r="8340" spans="1:4">
      <c r="A8340" t="s">
        <v>12318</v>
      </c>
      <c r="B8340" t="s">
        <v>12319</v>
      </c>
      <c r="C8340" t="s">
        <v>2770</v>
      </c>
      <c r="D8340" t="s">
        <v>4921</v>
      </c>
    </row>
    <row r="8341" spans="1:4">
      <c r="A8341" t="s">
        <v>12320</v>
      </c>
      <c r="B8341" t="s">
        <v>12321</v>
      </c>
      <c r="C8341" t="s">
        <v>2770</v>
      </c>
      <c r="D8341" t="s">
        <v>4522</v>
      </c>
    </row>
    <row r="8342" spans="1:4">
      <c r="A8342" t="s">
        <v>12322</v>
      </c>
      <c r="B8342" t="s">
        <v>12323</v>
      </c>
      <c r="C8342" t="s">
        <v>2770</v>
      </c>
      <c r="D8342" t="s">
        <v>4770</v>
      </c>
    </row>
    <row r="8343" spans="1:4">
      <c r="A8343" t="s">
        <v>12324</v>
      </c>
      <c r="B8343" t="s">
        <v>12325</v>
      </c>
      <c r="C8343" t="s">
        <v>2770</v>
      </c>
      <c r="D8343" t="s">
        <v>4522</v>
      </c>
    </row>
    <row r="8344" spans="1:4">
      <c r="A8344" t="s">
        <v>8478</v>
      </c>
      <c r="B8344" t="s">
        <v>12326</v>
      </c>
      <c r="C8344" t="s">
        <v>2770</v>
      </c>
      <c r="D8344" t="s">
        <v>4522</v>
      </c>
    </row>
    <row r="8345" spans="1:4">
      <c r="A8345" t="s">
        <v>12327</v>
      </c>
      <c r="B8345" t="s">
        <v>12328</v>
      </c>
      <c r="C8345" t="s">
        <v>2770</v>
      </c>
      <c r="D8345" t="s">
        <v>4522</v>
      </c>
    </row>
    <row r="8346" spans="1:4">
      <c r="A8346" t="s">
        <v>12329</v>
      </c>
      <c r="B8346" t="s">
        <v>12330</v>
      </c>
      <c r="C8346" t="s">
        <v>2770</v>
      </c>
      <c r="D8346" t="s">
        <v>4551</v>
      </c>
    </row>
    <row r="8347" spans="1:4">
      <c r="A8347" t="s">
        <v>8402</v>
      </c>
      <c r="B8347" t="s">
        <v>12331</v>
      </c>
      <c r="C8347" t="s">
        <v>2770</v>
      </c>
      <c r="D8347" t="s">
        <v>4921</v>
      </c>
    </row>
    <row r="8348" spans="1:4">
      <c r="A8348" t="s">
        <v>8406</v>
      </c>
      <c r="B8348" t="s">
        <v>12332</v>
      </c>
      <c r="C8348" t="s">
        <v>2770</v>
      </c>
      <c r="D8348" t="s">
        <v>4921</v>
      </c>
    </row>
    <row r="8349" spans="1:4">
      <c r="A8349" t="s">
        <v>8442</v>
      </c>
      <c r="B8349" t="s">
        <v>12333</v>
      </c>
      <c r="C8349" t="s">
        <v>2770</v>
      </c>
      <c r="D8349" t="s">
        <v>4921</v>
      </c>
    </row>
    <row r="8350" spans="1:4">
      <c r="A8350" t="s">
        <v>5416</v>
      </c>
      <c r="B8350" t="s">
        <v>12334</v>
      </c>
      <c r="C8350" t="s">
        <v>2770</v>
      </c>
      <c r="D8350" t="s">
        <v>4522</v>
      </c>
    </row>
    <row r="8351" spans="1:4">
      <c r="A8351" t="s">
        <v>8407</v>
      </c>
      <c r="B8351" t="s">
        <v>12335</v>
      </c>
      <c r="C8351" t="s">
        <v>2770</v>
      </c>
      <c r="D8351" t="s">
        <v>4522</v>
      </c>
    </row>
    <row r="8352" spans="1:4">
      <c r="A8352" t="s">
        <v>8454</v>
      </c>
      <c r="B8352" t="s">
        <v>12336</v>
      </c>
      <c r="C8352" t="s">
        <v>2770</v>
      </c>
      <c r="D8352" t="s">
        <v>4551</v>
      </c>
    </row>
    <row r="8353" spans="1:4">
      <c r="A8353" t="s">
        <v>12337</v>
      </c>
      <c r="B8353" t="s">
        <v>12338</v>
      </c>
      <c r="C8353" t="s">
        <v>2770</v>
      </c>
      <c r="D8353" t="s">
        <v>4522</v>
      </c>
    </row>
    <row r="8354" spans="1:4">
      <c r="A8354" t="s">
        <v>12339</v>
      </c>
      <c r="B8354" t="s">
        <v>12340</v>
      </c>
      <c r="C8354" t="s">
        <v>2770</v>
      </c>
      <c r="D8354" t="s">
        <v>4522</v>
      </c>
    </row>
    <row r="8355" spans="1:4">
      <c r="A8355" t="s">
        <v>12341</v>
      </c>
      <c r="B8355" t="s">
        <v>12342</v>
      </c>
      <c r="C8355" t="s">
        <v>2770</v>
      </c>
      <c r="D8355" t="s">
        <v>4522</v>
      </c>
    </row>
    <row r="8356" spans="1:4">
      <c r="A8356" t="s">
        <v>8476</v>
      </c>
      <c r="B8356" t="s">
        <v>12343</v>
      </c>
      <c r="C8356" t="s">
        <v>2770</v>
      </c>
      <c r="D8356" t="s">
        <v>4522</v>
      </c>
    </row>
    <row r="8357" spans="1:4">
      <c r="A8357" t="s">
        <v>8429</v>
      </c>
      <c r="B8357" t="s">
        <v>12344</v>
      </c>
      <c r="C8357" t="s">
        <v>2770</v>
      </c>
      <c r="D8357" t="s">
        <v>4921</v>
      </c>
    </row>
    <row r="8358" spans="1:4">
      <c r="A8358" t="s">
        <v>12345</v>
      </c>
      <c r="B8358" t="s">
        <v>12346</v>
      </c>
      <c r="C8358" t="s">
        <v>2770</v>
      </c>
      <c r="D8358" t="s">
        <v>4522</v>
      </c>
    </row>
    <row r="8359" spans="1:4">
      <c r="A8359" t="s">
        <v>12347</v>
      </c>
      <c r="B8359" t="s">
        <v>12348</v>
      </c>
      <c r="C8359" t="s">
        <v>2770</v>
      </c>
      <c r="D8359" t="s">
        <v>4522</v>
      </c>
    </row>
    <row r="8360" spans="1:4">
      <c r="A8360" t="s">
        <v>12349</v>
      </c>
      <c r="B8360" t="s">
        <v>12350</v>
      </c>
      <c r="C8360" t="s">
        <v>2770</v>
      </c>
      <c r="D8360" t="s">
        <v>4921</v>
      </c>
    </row>
    <row r="8361" spans="1:4">
      <c r="A8361" t="s">
        <v>12351</v>
      </c>
      <c r="B8361" t="s">
        <v>12352</v>
      </c>
      <c r="C8361" t="s">
        <v>2770</v>
      </c>
      <c r="D8361" t="s">
        <v>4522</v>
      </c>
    </row>
    <row r="8362" spans="1:4">
      <c r="A8362" t="s">
        <v>12353</v>
      </c>
      <c r="B8362" t="s">
        <v>12354</v>
      </c>
      <c r="C8362" t="s">
        <v>2770</v>
      </c>
      <c r="D8362" t="s">
        <v>4770</v>
      </c>
    </row>
    <row r="8363" spans="1:4">
      <c r="A8363" t="s">
        <v>12355</v>
      </c>
      <c r="B8363" t="s">
        <v>12356</v>
      </c>
      <c r="C8363" t="s">
        <v>2770</v>
      </c>
      <c r="D8363" t="s">
        <v>4770</v>
      </c>
    </row>
    <row r="8364" spans="1:4">
      <c r="A8364" t="s">
        <v>12357</v>
      </c>
      <c r="B8364" t="s">
        <v>12358</v>
      </c>
      <c r="C8364" t="s">
        <v>2770</v>
      </c>
      <c r="D8364" t="s">
        <v>4522</v>
      </c>
    </row>
    <row r="8365" spans="1:4">
      <c r="A8365" t="s">
        <v>12359</v>
      </c>
      <c r="B8365" t="s">
        <v>12360</v>
      </c>
      <c r="C8365" t="s">
        <v>2770</v>
      </c>
      <c r="D8365" t="s">
        <v>4518</v>
      </c>
    </row>
    <row r="8366" spans="1:4">
      <c r="A8366" t="s">
        <v>12361</v>
      </c>
      <c r="B8366" t="s">
        <v>12362</v>
      </c>
      <c r="C8366" t="s">
        <v>2770</v>
      </c>
      <c r="D8366" t="s">
        <v>4518</v>
      </c>
    </row>
    <row r="8367" spans="1:4">
      <c r="A8367" t="s">
        <v>12363</v>
      </c>
      <c r="B8367" t="s">
        <v>12364</v>
      </c>
      <c r="C8367" t="s">
        <v>2770</v>
      </c>
      <c r="D8367" t="s">
        <v>4522</v>
      </c>
    </row>
    <row r="8368" spans="1:4">
      <c r="A8368" t="s">
        <v>12365</v>
      </c>
      <c r="B8368" t="s">
        <v>12366</v>
      </c>
      <c r="C8368" t="s">
        <v>2770</v>
      </c>
      <c r="D8368" t="s">
        <v>4522</v>
      </c>
    </row>
    <row r="8369" spans="1:4">
      <c r="A8369" t="s">
        <v>12367</v>
      </c>
      <c r="B8369" t="s">
        <v>12368</v>
      </c>
      <c r="C8369" t="s">
        <v>2770</v>
      </c>
      <c r="D8369" t="s">
        <v>4522</v>
      </c>
    </row>
    <row r="8370" spans="1:4">
      <c r="A8370" t="s">
        <v>12369</v>
      </c>
      <c r="B8370" t="s">
        <v>12370</v>
      </c>
      <c r="C8370" t="s">
        <v>2770</v>
      </c>
      <c r="D8370" t="s">
        <v>4522</v>
      </c>
    </row>
    <row r="8371" spans="1:4">
      <c r="A8371" t="s">
        <v>12371</v>
      </c>
      <c r="B8371" t="s">
        <v>12372</v>
      </c>
      <c r="C8371" t="s">
        <v>4517</v>
      </c>
      <c r="D8371" t="s">
        <v>4518</v>
      </c>
    </row>
    <row r="8372" spans="1:4">
      <c r="A8372" t="s">
        <v>5302</v>
      </c>
      <c r="B8372" t="s">
        <v>5280</v>
      </c>
      <c r="C8372" t="s">
        <v>2770</v>
      </c>
      <c r="D8372" t="s">
        <v>4921</v>
      </c>
    </row>
    <row r="8373" spans="1:4">
      <c r="A8373" t="s">
        <v>5289</v>
      </c>
      <c r="B8373" t="s">
        <v>12373</v>
      </c>
      <c r="C8373" t="s">
        <v>2770</v>
      </c>
      <c r="D8373" t="s">
        <v>4921</v>
      </c>
    </row>
    <row r="8374" spans="1:4">
      <c r="A8374" t="s">
        <v>8924</v>
      </c>
      <c r="B8374" t="s">
        <v>12374</v>
      </c>
      <c r="C8374" t="s">
        <v>2770</v>
      </c>
      <c r="D8374" t="s">
        <v>4522</v>
      </c>
    </row>
    <row r="8375" spans="1:4">
      <c r="A8375" t="s">
        <v>12375</v>
      </c>
      <c r="B8375" t="s">
        <v>12376</v>
      </c>
      <c r="C8375" t="s">
        <v>2770</v>
      </c>
      <c r="D8375" t="s">
        <v>4522</v>
      </c>
    </row>
    <row r="8376" spans="1:4">
      <c r="A8376" t="s">
        <v>12377</v>
      </c>
      <c r="B8376" t="s">
        <v>12378</v>
      </c>
      <c r="C8376" t="s">
        <v>2770</v>
      </c>
      <c r="D8376" t="s">
        <v>4770</v>
      </c>
    </row>
    <row r="8377" spans="1:4">
      <c r="A8377" t="s">
        <v>8461</v>
      </c>
      <c r="B8377" t="s">
        <v>12379</v>
      </c>
      <c r="C8377" t="s">
        <v>4513</v>
      </c>
      <c r="D8377" t="s">
        <v>4551</v>
      </c>
    </row>
    <row r="8378" spans="1:4">
      <c r="A8378" t="s">
        <v>8305</v>
      </c>
      <c r="B8378" t="s">
        <v>12380</v>
      </c>
      <c r="C8378" t="s">
        <v>2770</v>
      </c>
      <c r="D8378" t="s">
        <v>4522</v>
      </c>
    </row>
    <row r="8379" spans="1:4">
      <c r="A8379" t="s">
        <v>5420</v>
      </c>
      <c r="B8379" t="s">
        <v>12381</v>
      </c>
      <c r="C8379" t="s">
        <v>2770</v>
      </c>
      <c r="D8379" t="s">
        <v>4522</v>
      </c>
    </row>
    <row r="8380" spans="1:4">
      <c r="A8380" t="s">
        <v>8447</v>
      </c>
      <c r="B8380" t="s">
        <v>12382</v>
      </c>
      <c r="C8380" t="s">
        <v>2770</v>
      </c>
      <c r="D8380" t="s">
        <v>4921</v>
      </c>
    </row>
    <row r="8381" spans="1:4">
      <c r="A8381" t="s">
        <v>4775</v>
      </c>
      <c r="B8381" t="s">
        <v>12383</v>
      </c>
      <c r="C8381" t="s">
        <v>2770</v>
      </c>
      <c r="D8381" t="s">
        <v>4921</v>
      </c>
    </row>
    <row r="8382" spans="1:4">
      <c r="A8382" t="s">
        <v>8448</v>
      </c>
      <c r="B8382" t="s">
        <v>12384</v>
      </c>
      <c r="C8382" t="s">
        <v>2770</v>
      </c>
      <c r="D8382" t="s">
        <v>4921</v>
      </c>
    </row>
    <row r="8383" spans="1:4">
      <c r="A8383" t="s">
        <v>12385</v>
      </c>
      <c r="B8383" t="s">
        <v>12386</v>
      </c>
      <c r="C8383" t="s">
        <v>2770</v>
      </c>
      <c r="D8383" t="s">
        <v>4522</v>
      </c>
    </row>
    <row r="8384" spans="1:4">
      <c r="A8384" t="s">
        <v>12387</v>
      </c>
      <c r="B8384" t="s">
        <v>12388</v>
      </c>
      <c r="C8384" t="s">
        <v>2770</v>
      </c>
      <c r="D8384" t="s">
        <v>4522</v>
      </c>
    </row>
    <row r="8385" spans="1:4">
      <c r="A8385" t="s">
        <v>12389</v>
      </c>
      <c r="B8385" t="s">
        <v>12390</v>
      </c>
      <c r="C8385" t="s">
        <v>2770</v>
      </c>
      <c r="D8385" t="s">
        <v>4522</v>
      </c>
    </row>
    <row r="8386" spans="1:4">
      <c r="A8386" t="s">
        <v>12391</v>
      </c>
      <c r="B8386" t="s">
        <v>12392</v>
      </c>
      <c r="C8386" t="s">
        <v>2770</v>
      </c>
      <c r="D8386" t="s">
        <v>4518</v>
      </c>
    </row>
    <row r="8387" spans="1:4">
      <c r="A8387" t="s">
        <v>8436</v>
      </c>
      <c r="B8387" t="s">
        <v>12393</v>
      </c>
      <c r="C8387" t="s">
        <v>2770</v>
      </c>
      <c r="D8387" t="s">
        <v>4522</v>
      </c>
    </row>
    <row r="8388" spans="1:4">
      <c r="A8388" t="s">
        <v>8458</v>
      </c>
      <c r="B8388" t="s">
        <v>12394</v>
      </c>
      <c r="C8388" t="s">
        <v>2770</v>
      </c>
      <c r="D8388" t="s">
        <v>4522</v>
      </c>
    </row>
    <row r="8389" spans="1:4">
      <c r="A8389" t="s">
        <v>12395</v>
      </c>
      <c r="B8389" t="s">
        <v>12396</v>
      </c>
      <c r="C8389" t="s">
        <v>2770</v>
      </c>
      <c r="D8389" t="s">
        <v>4522</v>
      </c>
    </row>
    <row r="8390" spans="1:4">
      <c r="A8390" t="s">
        <v>12397</v>
      </c>
      <c r="B8390" t="s">
        <v>12398</v>
      </c>
      <c r="C8390" t="s">
        <v>2770</v>
      </c>
      <c r="D8390" t="s">
        <v>4921</v>
      </c>
    </row>
    <row r="8391" spans="1:4">
      <c r="A8391" t="s">
        <v>12399</v>
      </c>
      <c r="B8391" t="s">
        <v>12400</v>
      </c>
      <c r="C8391" t="s">
        <v>2770</v>
      </c>
      <c r="D8391" t="s">
        <v>4522</v>
      </c>
    </row>
    <row r="8392" spans="1:4">
      <c r="A8392" t="s">
        <v>12401</v>
      </c>
      <c r="B8392" t="s">
        <v>12402</v>
      </c>
      <c r="C8392" t="s">
        <v>2770</v>
      </c>
      <c r="D8392" t="s">
        <v>4522</v>
      </c>
    </row>
    <row r="8393" spans="1:4">
      <c r="A8393" t="s">
        <v>8419</v>
      </c>
      <c r="B8393" t="s">
        <v>12403</v>
      </c>
      <c r="C8393" t="s">
        <v>2770</v>
      </c>
      <c r="D8393" t="s">
        <v>4522</v>
      </c>
    </row>
    <row r="8394" spans="1:4">
      <c r="A8394" t="s">
        <v>12404</v>
      </c>
      <c r="B8394" t="s">
        <v>12405</v>
      </c>
      <c r="C8394" t="s">
        <v>2770</v>
      </c>
      <c r="D8394" t="s">
        <v>4921</v>
      </c>
    </row>
    <row r="8395" spans="1:4">
      <c r="A8395" t="s">
        <v>12406</v>
      </c>
      <c r="B8395" t="s">
        <v>12407</v>
      </c>
      <c r="C8395" t="s">
        <v>2770</v>
      </c>
      <c r="D8395" t="s">
        <v>4522</v>
      </c>
    </row>
    <row r="8396" spans="1:4">
      <c r="A8396" t="s">
        <v>12408</v>
      </c>
      <c r="B8396" t="s">
        <v>12409</v>
      </c>
      <c r="C8396" t="s">
        <v>2770</v>
      </c>
      <c r="D8396" t="s">
        <v>4522</v>
      </c>
    </row>
    <row r="8397" spans="1:4">
      <c r="A8397" t="s">
        <v>12410</v>
      </c>
      <c r="B8397" t="s">
        <v>12411</v>
      </c>
      <c r="C8397" t="s">
        <v>2770</v>
      </c>
      <c r="D8397" t="s">
        <v>4921</v>
      </c>
    </row>
    <row r="8398" spans="1:4">
      <c r="A8398" t="s">
        <v>12412</v>
      </c>
      <c r="B8398" t="s">
        <v>12413</v>
      </c>
      <c r="C8398" t="s">
        <v>2770</v>
      </c>
      <c r="D8398" t="s">
        <v>4770</v>
      </c>
    </row>
    <row r="8399" spans="1:4">
      <c r="A8399" t="s">
        <v>12414</v>
      </c>
      <c r="B8399" t="s">
        <v>12415</v>
      </c>
      <c r="C8399" t="s">
        <v>2770</v>
      </c>
      <c r="D8399" t="s">
        <v>4770</v>
      </c>
    </row>
    <row r="8400" spans="1:4">
      <c r="A8400" t="s">
        <v>12416</v>
      </c>
      <c r="B8400" t="s">
        <v>12417</v>
      </c>
      <c r="C8400" t="s">
        <v>2770</v>
      </c>
      <c r="D8400" t="s">
        <v>4770</v>
      </c>
    </row>
    <row r="8401" spans="1:4">
      <c r="A8401" t="s">
        <v>12418</v>
      </c>
      <c r="B8401" t="s">
        <v>12419</v>
      </c>
      <c r="C8401" t="s">
        <v>2770</v>
      </c>
      <c r="D8401" t="s">
        <v>4770</v>
      </c>
    </row>
    <row r="8402" spans="1:4">
      <c r="A8402" t="s">
        <v>12420</v>
      </c>
      <c r="B8402" t="s">
        <v>12421</v>
      </c>
      <c r="C8402" t="s">
        <v>2770</v>
      </c>
      <c r="D8402" t="s">
        <v>4921</v>
      </c>
    </row>
    <row r="8403" spans="1:4">
      <c r="A8403" t="s">
        <v>12422</v>
      </c>
      <c r="B8403" t="s">
        <v>12423</v>
      </c>
      <c r="C8403" t="s">
        <v>2770</v>
      </c>
      <c r="D8403" t="s">
        <v>4518</v>
      </c>
    </row>
    <row r="8404" spans="1:4">
      <c r="A8404" t="s">
        <v>12424</v>
      </c>
      <c r="B8404" t="s">
        <v>12425</v>
      </c>
      <c r="C8404" t="s">
        <v>2770</v>
      </c>
      <c r="D8404" t="s">
        <v>4518</v>
      </c>
    </row>
    <row r="8405" spans="1:4">
      <c r="A8405" t="s">
        <v>8403</v>
      </c>
      <c r="B8405" t="s">
        <v>12426</v>
      </c>
      <c r="C8405" t="s">
        <v>2770</v>
      </c>
      <c r="D8405" t="s">
        <v>4522</v>
      </c>
    </row>
    <row r="8406" spans="1:4">
      <c r="A8406" t="s">
        <v>12427</v>
      </c>
      <c r="B8406" t="s">
        <v>12428</v>
      </c>
      <c r="C8406" t="s">
        <v>2770</v>
      </c>
      <c r="D8406" t="s">
        <v>4522</v>
      </c>
    </row>
    <row r="8407" spans="1:4">
      <c r="A8407" t="s">
        <v>12429</v>
      </c>
      <c r="B8407" t="s">
        <v>12430</v>
      </c>
      <c r="C8407" t="s">
        <v>2770</v>
      </c>
      <c r="D8407" t="s">
        <v>4522</v>
      </c>
    </row>
    <row r="8408" spans="1:4">
      <c r="A8408" t="s">
        <v>12431</v>
      </c>
      <c r="B8408" t="s">
        <v>2770</v>
      </c>
      <c r="C8408" t="s">
        <v>2770</v>
      </c>
      <c r="D8408" t="s">
        <v>4551</v>
      </c>
    </row>
    <row r="8409" spans="1:4">
      <c r="A8409" t="s">
        <v>12432</v>
      </c>
      <c r="B8409" t="s">
        <v>2770</v>
      </c>
      <c r="C8409" t="s">
        <v>2770</v>
      </c>
      <c r="D8409" t="s">
        <v>4551</v>
      </c>
    </row>
    <row r="8410" spans="1:4">
      <c r="A8410" t="s">
        <v>12433</v>
      </c>
      <c r="B8410" t="s">
        <v>2770</v>
      </c>
      <c r="C8410" t="s">
        <v>2770</v>
      </c>
      <c r="D8410" t="s">
        <v>4551</v>
      </c>
    </row>
    <row r="8411" spans="1:4">
      <c r="A8411" t="s">
        <v>12434</v>
      </c>
      <c r="B8411" t="s">
        <v>2770</v>
      </c>
      <c r="C8411" t="s">
        <v>2770</v>
      </c>
      <c r="D8411" t="s">
        <v>4551</v>
      </c>
    </row>
    <row r="8412" spans="1:4">
      <c r="A8412" t="s">
        <v>12435</v>
      </c>
      <c r="B8412" t="s">
        <v>2770</v>
      </c>
      <c r="C8412" t="s">
        <v>2770</v>
      </c>
      <c r="D8412" t="s">
        <v>4551</v>
      </c>
    </row>
    <row r="8413" spans="1:4">
      <c r="A8413" t="s">
        <v>12436</v>
      </c>
      <c r="B8413" t="s">
        <v>2770</v>
      </c>
      <c r="C8413" t="s">
        <v>2770</v>
      </c>
      <c r="D8413" t="s">
        <v>4574</v>
      </c>
    </row>
    <row r="8414" spans="1:4">
      <c r="A8414" t="s">
        <v>12437</v>
      </c>
      <c r="B8414" t="s">
        <v>2770</v>
      </c>
      <c r="C8414" t="s">
        <v>2770</v>
      </c>
      <c r="D8414" t="s">
        <v>4551</v>
      </c>
    </row>
    <row r="8415" spans="1:4">
      <c r="A8415" t="s">
        <v>12438</v>
      </c>
      <c r="B8415" t="s">
        <v>2770</v>
      </c>
      <c r="C8415" t="s">
        <v>2770</v>
      </c>
      <c r="D8415" t="s">
        <v>4574</v>
      </c>
    </row>
    <row r="8416" spans="1:4">
      <c r="A8416" t="s">
        <v>12439</v>
      </c>
      <c r="B8416" t="s">
        <v>2770</v>
      </c>
      <c r="C8416" t="s">
        <v>2770</v>
      </c>
      <c r="D8416" t="s">
        <v>4574</v>
      </c>
    </row>
    <row r="8417" spans="1:4">
      <c r="A8417" t="s">
        <v>12440</v>
      </c>
      <c r="B8417" t="s">
        <v>2770</v>
      </c>
      <c r="C8417" t="s">
        <v>2770</v>
      </c>
      <c r="D8417" t="s">
        <v>4574</v>
      </c>
    </row>
    <row r="8418" spans="1:4">
      <c r="A8418" t="s">
        <v>12441</v>
      </c>
      <c r="B8418" t="s">
        <v>2770</v>
      </c>
      <c r="C8418" t="s">
        <v>2770</v>
      </c>
      <c r="D8418" t="s">
        <v>4574</v>
      </c>
    </row>
    <row r="8419" spans="1:4">
      <c r="A8419" t="s">
        <v>12442</v>
      </c>
      <c r="B8419" t="s">
        <v>2770</v>
      </c>
      <c r="C8419" t="s">
        <v>2770</v>
      </c>
      <c r="D8419" t="s">
        <v>4574</v>
      </c>
    </row>
    <row r="8420" spans="1:4">
      <c r="A8420" t="s">
        <v>12443</v>
      </c>
      <c r="B8420" t="s">
        <v>2770</v>
      </c>
      <c r="C8420" t="s">
        <v>2770</v>
      </c>
      <c r="D8420" t="s">
        <v>4574</v>
      </c>
    </row>
    <row r="8421" spans="1:4">
      <c r="A8421" t="s">
        <v>12444</v>
      </c>
      <c r="B8421" t="s">
        <v>2770</v>
      </c>
      <c r="C8421" t="s">
        <v>2770</v>
      </c>
      <c r="D8421" t="s">
        <v>4574</v>
      </c>
    </row>
    <row r="8422" spans="1:4">
      <c r="A8422" t="s">
        <v>12445</v>
      </c>
      <c r="B8422" t="s">
        <v>2770</v>
      </c>
      <c r="C8422" t="s">
        <v>2770</v>
      </c>
      <c r="D8422" t="s">
        <v>4574</v>
      </c>
    </row>
    <row r="8423" spans="1:4">
      <c r="A8423" t="s">
        <v>12446</v>
      </c>
      <c r="B8423" t="s">
        <v>2770</v>
      </c>
      <c r="C8423" t="s">
        <v>2770</v>
      </c>
      <c r="D8423" t="s">
        <v>4574</v>
      </c>
    </row>
    <row r="8424" spans="1:4">
      <c r="A8424" t="s">
        <v>12447</v>
      </c>
      <c r="B8424" t="s">
        <v>2770</v>
      </c>
      <c r="C8424" t="s">
        <v>2770</v>
      </c>
      <c r="D8424" t="s">
        <v>4574</v>
      </c>
    </row>
    <row r="8425" spans="1:4">
      <c r="A8425" t="s">
        <v>12448</v>
      </c>
      <c r="B8425" t="s">
        <v>2770</v>
      </c>
      <c r="C8425" t="s">
        <v>2770</v>
      </c>
      <c r="D8425" t="s">
        <v>4574</v>
      </c>
    </row>
    <row r="8426" spans="1:4">
      <c r="A8426" t="s">
        <v>12449</v>
      </c>
      <c r="B8426" t="s">
        <v>2770</v>
      </c>
      <c r="C8426" t="s">
        <v>2770</v>
      </c>
      <c r="D8426" t="s">
        <v>4574</v>
      </c>
    </row>
    <row r="8427" spans="1:4">
      <c r="A8427" t="s">
        <v>12450</v>
      </c>
      <c r="B8427" t="s">
        <v>2770</v>
      </c>
      <c r="C8427" t="s">
        <v>2770</v>
      </c>
      <c r="D8427" t="s">
        <v>4551</v>
      </c>
    </row>
    <row r="8428" spans="1:4">
      <c r="A8428" t="s">
        <v>12451</v>
      </c>
      <c r="B8428" t="s">
        <v>2770</v>
      </c>
      <c r="C8428" t="s">
        <v>2770</v>
      </c>
      <c r="D8428" t="s">
        <v>4551</v>
      </c>
    </row>
    <row r="8429" spans="1:4">
      <c r="A8429" t="s">
        <v>12452</v>
      </c>
      <c r="B8429" t="s">
        <v>2770</v>
      </c>
      <c r="C8429" t="s">
        <v>2770</v>
      </c>
      <c r="D8429" t="s">
        <v>4574</v>
      </c>
    </row>
    <row r="8430" spans="1:4">
      <c r="A8430" t="s">
        <v>12453</v>
      </c>
      <c r="B8430" t="s">
        <v>2770</v>
      </c>
      <c r="C8430" t="s">
        <v>2770</v>
      </c>
      <c r="D8430" t="s">
        <v>4551</v>
      </c>
    </row>
    <row r="8431" spans="1:4">
      <c r="A8431" t="s">
        <v>12454</v>
      </c>
      <c r="B8431" t="s">
        <v>2770</v>
      </c>
      <c r="C8431" t="s">
        <v>2770</v>
      </c>
      <c r="D8431" t="s">
        <v>4551</v>
      </c>
    </row>
    <row r="8432" spans="1:4">
      <c r="A8432" t="s">
        <v>12455</v>
      </c>
      <c r="B8432" t="s">
        <v>2770</v>
      </c>
      <c r="C8432" t="s">
        <v>2770</v>
      </c>
      <c r="D8432" t="s">
        <v>4551</v>
      </c>
    </row>
    <row r="8433" spans="1:4">
      <c r="A8433" t="s">
        <v>12456</v>
      </c>
      <c r="B8433" t="s">
        <v>2770</v>
      </c>
      <c r="C8433" t="s">
        <v>2770</v>
      </c>
      <c r="D8433" t="s">
        <v>4574</v>
      </c>
    </row>
    <row r="8434" spans="1:4">
      <c r="A8434" t="s">
        <v>12457</v>
      </c>
      <c r="B8434" t="s">
        <v>2770</v>
      </c>
      <c r="C8434" t="s">
        <v>2770</v>
      </c>
      <c r="D8434" t="s">
        <v>4551</v>
      </c>
    </row>
    <row r="8435" spans="1:4">
      <c r="A8435" t="s">
        <v>12458</v>
      </c>
      <c r="B8435" t="s">
        <v>2770</v>
      </c>
      <c r="C8435" t="s">
        <v>2770</v>
      </c>
      <c r="D8435" t="s">
        <v>4574</v>
      </c>
    </row>
    <row r="8436" spans="1:4">
      <c r="A8436" t="s">
        <v>12459</v>
      </c>
      <c r="B8436" t="s">
        <v>2770</v>
      </c>
      <c r="C8436" t="s">
        <v>2770</v>
      </c>
      <c r="D8436" t="s">
        <v>4574</v>
      </c>
    </row>
    <row r="8437" spans="1:4">
      <c r="A8437" t="s">
        <v>12460</v>
      </c>
      <c r="B8437" t="s">
        <v>2770</v>
      </c>
      <c r="C8437" t="s">
        <v>2770</v>
      </c>
      <c r="D8437" t="s">
        <v>4574</v>
      </c>
    </row>
    <row r="8438" spans="1:4">
      <c r="A8438" t="s">
        <v>12461</v>
      </c>
      <c r="B8438" t="s">
        <v>2770</v>
      </c>
      <c r="C8438" t="s">
        <v>2770</v>
      </c>
      <c r="D8438" t="s">
        <v>4574</v>
      </c>
    </row>
    <row r="8439" spans="1:4">
      <c r="A8439" t="s">
        <v>12462</v>
      </c>
      <c r="B8439" t="s">
        <v>2770</v>
      </c>
      <c r="C8439" t="s">
        <v>2770</v>
      </c>
      <c r="D8439" t="s">
        <v>4574</v>
      </c>
    </row>
    <row r="8440" spans="1:4">
      <c r="A8440" t="s">
        <v>12463</v>
      </c>
      <c r="B8440" t="s">
        <v>2770</v>
      </c>
      <c r="C8440" t="s">
        <v>2770</v>
      </c>
      <c r="D8440" t="s">
        <v>4574</v>
      </c>
    </row>
    <row r="8441" spans="1:4">
      <c r="A8441" t="s">
        <v>12464</v>
      </c>
      <c r="B8441" t="s">
        <v>2770</v>
      </c>
      <c r="C8441" t="s">
        <v>2770</v>
      </c>
      <c r="D8441" t="s">
        <v>4574</v>
      </c>
    </row>
    <row r="8442" spans="1:4">
      <c r="A8442" t="s">
        <v>12465</v>
      </c>
      <c r="B8442" t="s">
        <v>2770</v>
      </c>
      <c r="C8442" t="s">
        <v>2770</v>
      </c>
      <c r="D8442" t="s">
        <v>4574</v>
      </c>
    </row>
    <row r="8443" spans="1:4">
      <c r="A8443" t="s">
        <v>12466</v>
      </c>
      <c r="B8443" t="s">
        <v>2770</v>
      </c>
      <c r="C8443" t="s">
        <v>2770</v>
      </c>
      <c r="D8443" t="s">
        <v>4574</v>
      </c>
    </row>
    <row r="8444" spans="1:4">
      <c r="A8444" t="s">
        <v>12467</v>
      </c>
      <c r="B8444" t="s">
        <v>2770</v>
      </c>
      <c r="C8444" t="s">
        <v>2770</v>
      </c>
      <c r="D8444" t="s">
        <v>4574</v>
      </c>
    </row>
    <row r="8445" spans="1:4">
      <c r="A8445" t="s">
        <v>12468</v>
      </c>
      <c r="B8445" t="s">
        <v>2770</v>
      </c>
      <c r="C8445" t="s">
        <v>2770</v>
      </c>
      <c r="D8445" t="s">
        <v>4574</v>
      </c>
    </row>
    <row r="8446" spans="1:4">
      <c r="A8446" t="s">
        <v>12469</v>
      </c>
      <c r="B8446" t="s">
        <v>2770</v>
      </c>
      <c r="C8446" t="s">
        <v>2770</v>
      </c>
      <c r="D8446" t="s">
        <v>4574</v>
      </c>
    </row>
    <row r="8447" spans="1:4">
      <c r="A8447" t="s">
        <v>12470</v>
      </c>
      <c r="B8447" t="s">
        <v>2770</v>
      </c>
      <c r="C8447" t="s">
        <v>2770</v>
      </c>
      <c r="D8447" t="s">
        <v>4574</v>
      </c>
    </row>
    <row r="8448" spans="1:4">
      <c r="A8448" t="s">
        <v>12471</v>
      </c>
      <c r="B8448" t="s">
        <v>2770</v>
      </c>
      <c r="C8448" t="s">
        <v>2770</v>
      </c>
      <c r="D8448" t="s">
        <v>4574</v>
      </c>
    </row>
    <row r="8449" spans="1:4">
      <c r="A8449" t="s">
        <v>12472</v>
      </c>
      <c r="B8449" t="s">
        <v>2770</v>
      </c>
      <c r="C8449" t="s">
        <v>2770</v>
      </c>
      <c r="D8449" t="s">
        <v>4574</v>
      </c>
    </row>
    <row r="8450" spans="1:4">
      <c r="A8450" t="s">
        <v>12473</v>
      </c>
      <c r="B8450" t="s">
        <v>2770</v>
      </c>
      <c r="C8450" t="s">
        <v>2770</v>
      </c>
      <c r="D8450" t="s">
        <v>4574</v>
      </c>
    </row>
    <row r="8451" spans="1:4">
      <c r="A8451" t="s">
        <v>12474</v>
      </c>
      <c r="B8451" t="s">
        <v>2770</v>
      </c>
      <c r="C8451" t="s">
        <v>2770</v>
      </c>
      <c r="D8451" t="s">
        <v>4551</v>
      </c>
    </row>
    <row r="8452" spans="1:4">
      <c r="A8452" t="s">
        <v>12475</v>
      </c>
      <c r="B8452" t="s">
        <v>2770</v>
      </c>
      <c r="C8452" t="s">
        <v>2770</v>
      </c>
      <c r="D8452" t="s">
        <v>4551</v>
      </c>
    </row>
    <row r="8453" spans="1:4">
      <c r="A8453" t="s">
        <v>12476</v>
      </c>
      <c r="B8453" t="s">
        <v>2770</v>
      </c>
      <c r="C8453" t="s">
        <v>2770</v>
      </c>
      <c r="D8453" t="s">
        <v>4574</v>
      </c>
    </row>
    <row r="8454" spans="1:4">
      <c r="A8454" t="s">
        <v>12477</v>
      </c>
      <c r="B8454" t="s">
        <v>2770</v>
      </c>
      <c r="C8454" t="s">
        <v>2770</v>
      </c>
      <c r="D8454" t="s">
        <v>4574</v>
      </c>
    </row>
    <row r="8455" spans="1:4">
      <c r="A8455" t="s">
        <v>12478</v>
      </c>
      <c r="B8455" t="s">
        <v>2770</v>
      </c>
      <c r="C8455" t="s">
        <v>2770</v>
      </c>
      <c r="D8455" t="s">
        <v>4574</v>
      </c>
    </row>
    <row r="8456" spans="1:4">
      <c r="A8456" t="s">
        <v>12479</v>
      </c>
      <c r="B8456" t="s">
        <v>2770</v>
      </c>
      <c r="C8456" t="s">
        <v>2770</v>
      </c>
      <c r="D8456" t="s">
        <v>4551</v>
      </c>
    </row>
    <row r="8457" spans="1:4">
      <c r="A8457" t="s">
        <v>12480</v>
      </c>
      <c r="B8457" t="s">
        <v>2770</v>
      </c>
      <c r="C8457" t="s">
        <v>2770</v>
      </c>
      <c r="D8457" t="s">
        <v>4551</v>
      </c>
    </row>
    <row r="8458" spans="1:4">
      <c r="A8458" t="s">
        <v>12481</v>
      </c>
      <c r="B8458" t="s">
        <v>2770</v>
      </c>
      <c r="C8458" t="s">
        <v>2770</v>
      </c>
      <c r="D8458" t="s">
        <v>4551</v>
      </c>
    </row>
    <row r="8459" spans="1:4">
      <c r="A8459" t="s">
        <v>12482</v>
      </c>
      <c r="B8459" t="s">
        <v>2770</v>
      </c>
      <c r="C8459" t="s">
        <v>2770</v>
      </c>
      <c r="D8459" t="s">
        <v>4574</v>
      </c>
    </row>
    <row r="8460" spans="1:4">
      <c r="A8460" t="s">
        <v>12483</v>
      </c>
      <c r="B8460" t="s">
        <v>2770</v>
      </c>
      <c r="C8460" t="s">
        <v>2770</v>
      </c>
      <c r="D8460" t="s">
        <v>4574</v>
      </c>
    </row>
    <row r="8461" spans="1:4">
      <c r="A8461" t="s">
        <v>12484</v>
      </c>
      <c r="B8461" t="s">
        <v>2770</v>
      </c>
      <c r="C8461" t="s">
        <v>2770</v>
      </c>
      <c r="D8461" t="s">
        <v>4574</v>
      </c>
    </row>
    <row r="8462" spans="1:4">
      <c r="A8462" t="s">
        <v>12485</v>
      </c>
      <c r="B8462" t="s">
        <v>2770</v>
      </c>
      <c r="C8462" t="s">
        <v>2770</v>
      </c>
      <c r="D8462" t="s">
        <v>4551</v>
      </c>
    </row>
    <row r="8463" spans="1:4">
      <c r="A8463" t="s">
        <v>12486</v>
      </c>
      <c r="B8463" t="s">
        <v>2770</v>
      </c>
      <c r="C8463" t="s">
        <v>2770</v>
      </c>
      <c r="D8463" t="s">
        <v>4551</v>
      </c>
    </row>
    <row r="8464" spans="1:4">
      <c r="A8464" t="s">
        <v>12487</v>
      </c>
      <c r="B8464" t="s">
        <v>2770</v>
      </c>
      <c r="C8464" t="s">
        <v>2770</v>
      </c>
      <c r="D8464" t="s">
        <v>4551</v>
      </c>
    </row>
    <row r="8465" spans="1:4">
      <c r="A8465" t="s">
        <v>12488</v>
      </c>
      <c r="B8465" t="s">
        <v>2770</v>
      </c>
      <c r="C8465" t="s">
        <v>2770</v>
      </c>
      <c r="D8465" t="s">
        <v>4551</v>
      </c>
    </row>
    <row r="8466" spans="1:4">
      <c r="A8466" t="s">
        <v>12489</v>
      </c>
      <c r="B8466" t="s">
        <v>2770</v>
      </c>
      <c r="C8466" t="s">
        <v>2770</v>
      </c>
      <c r="D8466" t="s">
        <v>4551</v>
      </c>
    </row>
    <row r="8467" spans="1:4">
      <c r="A8467" t="s">
        <v>12490</v>
      </c>
      <c r="B8467" t="s">
        <v>2770</v>
      </c>
      <c r="C8467" t="s">
        <v>2770</v>
      </c>
      <c r="D8467" t="s">
        <v>4551</v>
      </c>
    </row>
    <row r="8468" spans="1:4">
      <c r="A8468" t="s">
        <v>12491</v>
      </c>
      <c r="B8468" t="s">
        <v>2770</v>
      </c>
      <c r="C8468" t="s">
        <v>2770</v>
      </c>
      <c r="D8468" t="s">
        <v>4551</v>
      </c>
    </row>
    <row r="8469" spans="1:4">
      <c r="A8469" t="s">
        <v>12492</v>
      </c>
      <c r="B8469" t="s">
        <v>2770</v>
      </c>
      <c r="C8469" t="s">
        <v>2770</v>
      </c>
      <c r="D8469" t="s">
        <v>4551</v>
      </c>
    </row>
    <row r="8470" spans="1:4">
      <c r="A8470" t="s">
        <v>12493</v>
      </c>
      <c r="B8470" t="s">
        <v>2770</v>
      </c>
      <c r="C8470" t="s">
        <v>2770</v>
      </c>
      <c r="D8470" t="s">
        <v>4574</v>
      </c>
    </row>
    <row r="8471" spans="1:4">
      <c r="A8471" t="s">
        <v>12494</v>
      </c>
      <c r="B8471" t="s">
        <v>2770</v>
      </c>
      <c r="C8471" t="s">
        <v>2770</v>
      </c>
      <c r="D8471" t="s">
        <v>4574</v>
      </c>
    </row>
    <row r="8472" spans="1:4">
      <c r="A8472" t="s">
        <v>12495</v>
      </c>
      <c r="B8472" t="s">
        <v>2770</v>
      </c>
      <c r="C8472" t="s">
        <v>2770</v>
      </c>
      <c r="D8472" t="s">
        <v>4574</v>
      </c>
    </row>
    <row r="8473" spans="1:4">
      <c r="A8473" t="s">
        <v>12496</v>
      </c>
      <c r="B8473" t="s">
        <v>2770</v>
      </c>
      <c r="C8473" t="s">
        <v>2770</v>
      </c>
      <c r="D8473" t="s">
        <v>4551</v>
      </c>
    </row>
    <row r="8474" spans="1:4">
      <c r="A8474" t="s">
        <v>12497</v>
      </c>
      <c r="B8474" t="s">
        <v>2770</v>
      </c>
      <c r="C8474" t="s">
        <v>2770</v>
      </c>
      <c r="D8474" t="s">
        <v>4574</v>
      </c>
    </row>
    <row r="8475" spans="1:4">
      <c r="A8475" t="s">
        <v>12498</v>
      </c>
      <c r="B8475" t="s">
        <v>2770</v>
      </c>
      <c r="C8475" t="s">
        <v>2770</v>
      </c>
      <c r="D8475" t="s">
        <v>4551</v>
      </c>
    </row>
    <row r="8476" spans="1:4">
      <c r="A8476" t="s">
        <v>12499</v>
      </c>
      <c r="B8476" t="s">
        <v>2770</v>
      </c>
      <c r="C8476" t="s">
        <v>2770</v>
      </c>
      <c r="D8476" t="s">
        <v>4574</v>
      </c>
    </row>
    <row r="8477" spans="1:4">
      <c r="A8477" t="s">
        <v>12500</v>
      </c>
      <c r="B8477" t="s">
        <v>2770</v>
      </c>
      <c r="C8477" t="s">
        <v>2770</v>
      </c>
      <c r="D8477" t="s">
        <v>4551</v>
      </c>
    </row>
    <row r="8478" spans="1:4">
      <c r="A8478" t="s">
        <v>12501</v>
      </c>
      <c r="B8478" t="s">
        <v>2770</v>
      </c>
      <c r="C8478" t="s">
        <v>2770</v>
      </c>
      <c r="D8478" t="s">
        <v>4551</v>
      </c>
    </row>
    <row r="8479" spans="1:4">
      <c r="A8479" t="s">
        <v>12502</v>
      </c>
      <c r="B8479" t="s">
        <v>2770</v>
      </c>
      <c r="C8479" t="s">
        <v>2770</v>
      </c>
      <c r="D8479" t="s">
        <v>4551</v>
      </c>
    </row>
    <row r="8480" spans="1:4">
      <c r="A8480" t="s">
        <v>12503</v>
      </c>
      <c r="B8480" t="s">
        <v>2770</v>
      </c>
      <c r="C8480" t="s">
        <v>2770</v>
      </c>
      <c r="D8480" t="s">
        <v>4551</v>
      </c>
    </row>
    <row r="8481" spans="1:4">
      <c r="A8481" t="s">
        <v>12504</v>
      </c>
      <c r="B8481" t="s">
        <v>2770</v>
      </c>
      <c r="C8481" t="s">
        <v>2770</v>
      </c>
      <c r="D8481" t="s">
        <v>4551</v>
      </c>
    </row>
    <row r="8482" spans="1:4">
      <c r="A8482" t="s">
        <v>12505</v>
      </c>
      <c r="B8482" t="s">
        <v>2770</v>
      </c>
      <c r="C8482" t="s">
        <v>2770</v>
      </c>
      <c r="D8482" t="s">
        <v>4551</v>
      </c>
    </row>
    <row r="8483" spans="1:4">
      <c r="A8483" t="s">
        <v>12506</v>
      </c>
      <c r="B8483" t="s">
        <v>2770</v>
      </c>
      <c r="C8483" t="s">
        <v>2770</v>
      </c>
      <c r="D8483" t="s">
        <v>4551</v>
      </c>
    </row>
    <row r="8484" spans="1:4">
      <c r="A8484" t="s">
        <v>12507</v>
      </c>
      <c r="B8484" t="s">
        <v>2770</v>
      </c>
      <c r="C8484" t="s">
        <v>2770</v>
      </c>
      <c r="D8484" t="s">
        <v>4551</v>
      </c>
    </row>
    <row r="8485" spans="1:4">
      <c r="A8485" t="s">
        <v>599</v>
      </c>
      <c r="B8485" t="s">
        <v>2770</v>
      </c>
      <c r="C8485" t="s">
        <v>2770</v>
      </c>
      <c r="D8485" t="s">
        <v>4518</v>
      </c>
    </row>
    <row r="8486" spans="1:4">
      <c r="A8486" t="s">
        <v>12508</v>
      </c>
      <c r="B8486" t="s">
        <v>2770</v>
      </c>
      <c r="C8486" t="s">
        <v>2770</v>
      </c>
      <c r="D8486" t="s">
        <v>4574</v>
      </c>
    </row>
    <row r="8487" spans="1:4">
      <c r="A8487" t="s">
        <v>12509</v>
      </c>
      <c r="B8487" t="s">
        <v>2770</v>
      </c>
      <c r="C8487" t="s">
        <v>2770</v>
      </c>
      <c r="D8487" t="s">
        <v>4574</v>
      </c>
    </row>
    <row r="8488" spans="1:4">
      <c r="A8488" t="s">
        <v>12510</v>
      </c>
      <c r="B8488" t="s">
        <v>2770</v>
      </c>
      <c r="C8488" t="s">
        <v>2770</v>
      </c>
      <c r="D8488" t="s">
        <v>4551</v>
      </c>
    </row>
    <row r="8489" spans="1:4">
      <c r="A8489" t="s">
        <v>12511</v>
      </c>
      <c r="B8489" t="s">
        <v>2770</v>
      </c>
      <c r="C8489" t="s">
        <v>2770</v>
      </c>
      <c r="D8489" t="s">
        <v>4574</v>
      </c>
    </row>
    <row r="8490" spans="1:4">
      <c r="A8490" t="s">
        <v>12512</v>
      </c>
      <c r="B8490" t="s">
        <v>2770</v>
      </c>
      <c r="C8490" t="s">
        <v>2770</v>
      </c>
      <c r="D8490" t="s">
        <v>4574</v>
      </c>
    </row>
    <row r="8491" spans="1:4">
      <c r="A8491" t="s">
        <v>12513</v>
      </c>
      <c r="B8491" t="s">
        <v>2770</v>
      </c>
      <c r="C8491" t="s">
        <v>2770</v>
      </c>
      <c r="D8491" t="s">
        <v>4551</v>
      </c>
    </row>
    <row r="8492" spans="1:4">
      <c r="A8492" t="s">
        <v>12514</v>
      </c>
      <c r="B8492" t="s">
        <v>2770</v>
      </c>
      <c r="C8492" t="s">
        <v>2770</v>
      </c>
      <c r="D8492" t="s">
        <v>4551</v>
      </c>
    </row>
    <row r="8493" spans="1:4">
      <c r="A8493" t="s">
        <v>12515</v>
      </c>
      <c r="B8493" t="s">
        <v>2770</v>
      </c>
      <c r="C8493" t="s">
        <v>2770</v>
      </c>
      <c r="D8493" t="s">
        <v>4574</v>
      </c>
    </row>
    <row r="8494" spans="1:4">
      <c r="A8494" t="s">
        <v>12516</v>
      </c>
      <c r="B8494" t="s">
        <v>2770</v>
      </c>
      <c r="C8494" t="s">
        <v>2770</v>
      </c>
      <c r="D8494" t="s">
        <v>4551</v>
      </c>
    </row>
    <row r="8495" spans="1:4">
      <c r="A8495" t="s">
        <v>12517</v>
      </c>
      <c r="B8495" t="s">
        <v>2770</v>
      </c>
      <c r="C8495" t="s">
        <v>2770</v>
      </c>
      <c r="D8495" t="s">
        <v>4551</v>
      </c>
    </row>
    <row r="8496" spans="1:4">
      <c r="A8496" t="s">
        <v>12518</v>
      </c>
      <c r="B8496" t="s">
        <v>2770</v>
      </c>
      <c r="C8496" t="s">
        <v>2770</v>
      </c>
      <c r="D8496" t="s">
        <v>4551</v>
      </c>
    </row>
    <row r="8497" spans="1:4">
      <c r="A8497" t="s">
        <v>12519</v>
      </c>
      <c r="B8497" t="s">
        <v>2770</v>
      </c>
      <c r="C8497" t="s">
        <v>2770</v>
      </c>
      <c r="D8497" t="s">
        <v>4551</v>
      </c>
    </row>
    <row r="8498" spans="1:4">
      <c r="A8498" t="s">
        <v>12520</v>
      </c>
      <c r="B8498" t="s">
        <v>2770</v>
      </c>
      <c r="C8498" t="s">
        <v>2770</v>
      </c>
      <c r="D8498" t="s">
        <v>4551</v>
      </c>
    </row>
    <row r="8499" spans="1:4">
      <c r="A8499" t="s">
        <v>12521</v>
      </c>
      <c r="B8499" t="s">
        <v>2770</v>
      </c>
      <c r="C8499" t="s">
        <v>2770</v>
      </c>
      <c r="D8499" t="s">
        <v>4551</v>
      </c>
    </row>
    <row r="8500" spans="1:4">
      <c r="A8500" t="s">
        <v>12522</v>
      </c>
      <c r="B8500" t="s">
        <v>2770</v>
      </c>
      <c r="C8500" t="s">
        <v>2770</v>
      </c>
      <c r="D8500" t="s">
        <v>4551</v>
      </c>
    </row>
    <row r="8501" spans="1:4">
      <c r="A8501" t="s">
        <v>12523</v>
      </c>
      <c r="B8501" t="s">
        <v>2770</v>
      </c>
      <c r="C8501" t="s">
        <v>2770</v>
      </c>
      <c r="D8501" t="s">
        <v>4551</v>
      </c>
    </row>
    <row r="8502" spans="1:4">
      <c r="A8502" t="s">
        <v>12524</v>
      </c>
      <c r="B8502" t="s">
        <v>2770</v>
      </c>
      <c r="C8502" t="s">
        <v>2770</v>
      </c>
      <c r="D8502" t="s">
        <v>4551</v>
      </c>
    </row>
    <row r="8503" spans="1:4">
      <c r="A8503" t="s">
        <v>12525</v>
      </c>
      <c r="B8503" t="s">
        <v>2770</v>
      </c>
      <c r="C8503" t="s">
        <v>2770</v>
      </c>
      <c r="D8503" t="s">
        <v>4551</v>
      </c>
    </row>
    <row r="8504" spans="1:4">
      <c r="A8504" t="s">
        <v>12526</v>
      </c>
      <c r="B8504" t="s">
        <v>2770</v>
      </c>
      <c r="C8504" t="s">
        <v>2770</v>
      </c>
      <c r="D8504" t="s">
        <v>4551</v>
      </c>
    </row>
    <row r="8505" spans="1:4">
      <c r="A8505" t="s">
        <v>12527</v>
      </c>
      <c r="B8505" t="s">
        <v>2770</v>
      </c>
      <c r="C8505" t="s">
        <v>2770</v>
      </c>
      <c r="D8505" t="s">
        <v>4551</v>
      </c>
    </row>
    <row r="8506" spans="1:4">
      <c r="A8506" t="s">
        <v>12528</v>
      </c>
      <c r="B8506" t="s">
        <v>2770</v>
      </c>
      <c r="C8506" t="s">
        <v>2770</v>
      </c>
      <c r="D8506" t="s">
        <v>4551</v>
      </c>
    </row>
    <row r="8507" spans="1:4">
      <c r="A8507" t="s">
        <v>12529</v>
      </c>
      <c r="B8507" t="s">
        <v>2770</v>
      </c>
      <c r="C8507" t="s">
        <v>2770</v>
      </c>
      <c r="D8507" t="s">
        <v>4551</v>
      </c>
    </row>
    <row r="8508" spans="1:4">
      <c r="A8508" t="s">
        <v>12530</v>
      </c>
      <c r="B8508" t="s">
        <v>2770</v>
      </c>
      <c r="C8508" t="s">
        <v>2770</v>
      </c>
      <c r="D8508" t="s">
        <v>4574</v>
      </c>
    </row>
    <row r="8509" spans="1:4">
      <c r="A8509" t="s">
        <v>12531</v>
      </c>
      <c r="B8509" t="s">
        <v>2770</v>
      </c>
      <c r="C8509" t="s">
        <v>2770</v>
      </c>
      <c r="D8509" t="s">
        <v>4551</v>
      </c>
    </row>
    <row r="8510" spans="1:4">
      <c r="A8510" t="s">
        <v>12532</v>
      </c>
      <c r="B8510" t="s">
        <v>2770</v>
      </c>
      <c r="C8510" t="s">
        <v>2770</v>
      </c>
      <c r="D8510" t="s">
        <v>4551</v>
      </c>
    </row>
    <row r="8511" spans="1:4">
      <c r="A8511" t="s">
        <v>12533</v>
      </c>
      <c r="B8511" t="s">
        <v>2770</v>
      </c>
      <c r="C8511" t="s">
        <v>2770</v>
      </c>
      <c r="D8511" t="s">
        <v>4574</v>
      </c>
    </row>
    <row r="8512" spans="1:4">
      <c r="A8512" t="s">
        <v>12534</v>
      </c>
      <c r="B8512" t="s">
        <v>2770</v>
      </c>
      <c r="C8512" t="s">
        <v>2770</v>
      </c>
      <c r="D8512" t="s">
        <v>4574</v>
      </c>
    </row>
    <row r="8513" spans="1:4">
      <c r="A8513" t="s">
        <v>12535</v>
      </c>
      <c r="B8513" t="s">
        <v>2770</v>
      </c>
      <c r="C8513" t="s">
        <v>2770</v>
      </c>
      <c r="D8513" t="s">
        <v>4574</v>
      </c>
    </row>
    <row r="8514" spans="1:4">
      <c r="A8514" t="s">
        <v>601</v>
      </c>
      <c r="B8514" t="s">
        <v>2770</v>
      </c>
      <c r="C8514" t="s">
        <v>2770</v>
      </c>
      <c r="D8514" t="s">
        <v>4514</v>
      </c>
    </row>
    <row r="8515" spans="1:4">
      <c r="A8515" t="s">
        <v>12536</v>
      </c>
      <c r="B8515" t="s">
        <v>2770</v>
      </c>
      <c r="C8515" t="s">
        <v>2770</v>
      </c>
      <c r="D8515" t="s">
        <v>4551</v>
      </c>
    </row>
    <row r="8516" spans="1:4">
      <c r="A8516" t="s">
        <v>12537</v>
      </c>
      <c r="B8516" t="s">
        <v>2770</v>
      </c>
      <c r="C8516" t="s">
        <v>2770</v>
      </c>
      <c r="D8516" t="s">
        <v>4551</v>
      </c>
    </row>
    <row r="8517" spans="1:4">
      <c r="A8517" t="s">
        <v>12538</v>
      </c>
      <c r="B8517" t="s">
        <v>2770</v>
      </c>
      <c r="C8517" t="s">
        <v>2770</v>
      </c>
      <c r="D8517" t="s">
        <v>4551</v>
      </c>
    </row>
    <row r="8518" spans="1:4">
      <c r="A8518" t="s">
        <v>12539</v>
      </c>
      <c r="B8518" t="s">
        <v>2770</v>
      </c>
      <c r="C8518" t="s">
        <v>2770</v>
      </c>
      <c r="D8518" t="s">
        <v>4574</v>
      </c>
    </row>
    <row r="8519" spans="1:4">
      <c r="A8519" t="s">
        <v>12540</v>
      </c>
      <c r="B8519" t="s">
        <v>2770</v>
      </c>
      <c r="C8519" t="s">
        <v>2770</v>
      </c>
      <c r="D8519" t="s">
        <v>4574</v>
      </c>
    </row>
    <row r="8520" spans="1:4">
      <c r="A8520" t="s">
        <v>12541</v>
      </c>
      <c r="B8520" t="s">
        <v>2770</v>
      </c>
      <c r="C8520" t="s">
        <v>2770</v>
      </c>
      <c r="D8520" t="s">
        <v>4574</v>
      </c>
    </row>
    <row r="8521" spans="1:4">
      <c r="A8521" t="s">
        <v>12542</v>
      </c>
      <c r="B8521" t="s">
        <v>2770</v>
      </c>
      <c r="C8521" t="s">
        <v>2770</v>
      </c>
      <c r="D8521" t="s">
        <v>4574</v>
      </c>
    </row>
    <row r="8522" spans="1:4">
      <c r="A8522" t="s">
        <v>12543</v>
      </c>
      <c r="B8522" t="s">
        <v>2770</v>
      </c>
      <c r="C8522" t="s">
        <v>2770</v>
      </c>
      <c r="D8522" t="s">
        <v>4574</v>
      </c>
    </row>
    <row r="8523" spans="1:4">
      <c r="A8523" t="s">
        <v>12544</v>
      </c>
      <c r="B8523" t="s">
        <v>2770</v>
      </c>
      <c r="C8523" t="s">
        <v>2770</v>
      </c>
      <c r="D8523" t="s">
        <v>4574</v>
      </c>
    </row>
    <row r="8524" spans="1:4">
      <c r="A8524" t="s">
        <v>12545</v>
      </c>
      <c r="B8524" t="s">
        <v>2770</v>
      </c>
      <c r="C8524" t="s">
        <v>2770</v>
      </c>
      <c r="D8524" t="s">
        <v>4574</v>
      </c>
    </row>
    <row r="8525" spans="1:4">
      <c r="A8525" t="s">
        <v>7315</v>
      </c>
      <c r="B8525" t="s">
        <v>2770</v>
      </c>
      <c r="C8525" t="s">
        <v>2770</v>
      </c>
      <c r="D8525" t="s">
        <v>4522</v>
      </c>
    </row>
    <row r="8526" spans="1:4">
      <c r="A8526" t="s">
        <v>7313</v>
      </c>
      <c r="B8526" t="s">
        <v>2770</v>
      </c>
      <c r="C8526" t="s">
        <v>2770</v>
      </c>
      <c r="D8526" t="s">
        <v>4522</v>
      </c>
    </row>
    <row r="8527" spans="1:4">
      <c r="A8527" t="s">
        <v>7311</v>
      </c>
      <c r="B8527" t="s">
        <v>2770</v>
      </c>
      <c r="C8527" t="s">
        <v>2770</v>
      </c>
      <c r="D8527" t="s">
        <v>4514</v>
      </c>
    </row>
    <row r="8528" spans="1:4">
      <c r="A8528" t="s">
        <v>10802</v>
      </c>
      <c r="B8528" t="s">
        <v>10803</v>
      </c>
      <c r="C8528" t="s">
        <v>2770</v>
      </c>
      <c r="D8528" t="s">
        <v>4770</v>
      </c>
    </row>
    <row r="8529" spans="1:4">
      <c r="A8529" t="s">
        <v>6089</v>
      </c>
      <c r="B8529" t="s">
        <v>6090</v>
      </c>
      <c r="C8529" t="s">
        <v>2770</v>
      </c>
      <c r="D8529" t="s">
        <v>4770</v>
      </c>
    </row>
    <row r="8530" spans="1:4">
      <c r="A8530" t="s">
        <v>6102</v>
      </c>
      <c r="B8530" t="s">
        <v>6103</v>
      </c>
      <c r="C8530" t="s">
        <v>2770</v>
      </c>
      <c r="D8530" t="s">
        <v>4770</v>
      </c>
    </row>
    <row r="8531" spans="1:4">
      <c r="A8531" t="s">
        <v>6124</v>
      </c>
      <c r="B8531" t="s">
        <v>6125</v>
      </c>
      <c r="C8531" t="s">
        <v>2770</v>
      </c>
      <c r="D8531" t="s">
        <v>4770</v>
      </c>
    </row>
    <row r="8532" spans="1:4">
      <c r="A8532" t="s">
        <v>6261</v>
      </c>
      <c r="B8532" t="s">
        <v>6262</v>
      </c>
      <c r="C8532" t="s">
        <v>2770</v>
      </c>
      <c r="D8532" t="s">
        <v>4770</v>
      </c>
    </row>
    <row r="8533" spans="1:4">
      <c r="A8533" t="s">
        <v>10750</v>
      </c>
      <c r="B8533" t="s">
        <v>12546</v>
      </c>
      <c r="C8533" t="s">
        <v>2770</v>
      </c>
      <c r="D8533" t="s">
        <v>4770</v>
      </c>
    </row>
    <row r="8534" spans="1:4">
      <c r="A8534" t="s">
        <v>10770</v>
      </c>
      <c r="B8534" t="s">
        <v>12547</v>
      </c>
      <c r="C8534" t="s">
        <v>2770</v>
      </c>
      <c r="D8534" t="s">
        <v>4770</v>
      </c>
    </row>
    <row r="8535" spans="1:4">
      <c r="A8535" t="s">
        <v>6165</v>
      </c>
      <c r="B8535" t="s">
        <v>10784</v>
      </c>
      <c r="C8535" t="s">
        <v>2770</v>
      </c>
      <c r="D8535" t="s">
        <v>4770</v>
      </c>
    </row>
    <row r="8536" spans="1:4">
      <c r="A8536" t="s">
        <v>1687</v>
      </c>
      <c r="B8536" t="s">
        <v>2449</v>
      </c>
      <c r="C8536" t="s">
        <v>2770</v>
      </c>
      <c r="D8536" t="s">
        <v>4921</v>
      </c>
    </row>
    <row r="8537" spans="1:4">
      <c r="A8537" t="s">
        <v>12548</v>
      </c>
      <c r="B8537" t="s">
        <v>6199</v>
      </c>
      <c r="C8537" t="s">
        <v>2770</v>
      </c>
      <c r="D8537" t="s">
        <v>4770</v>
      </c>
    </row>
    <row r="8538" spans="1:4">
      <c r="A8538" t="s">
        <v>12549</v>
      </c>
      <c r="B8538" t="s">
        <v>6256</v>
      </c>
      <c r="C8538" t="s">
        <v>2770</v>
      </c>
      <c r="D8538" t="s">
        <v>4770</v>
      </c>
    </row>
    <row r="8539" spans="1:4">
      <c r="A8539" t="s">
        <v>12550</v>
      </c>
      <c r="B8539" t="s">
        <v>6258</v>
      </c>
      <c r="C8539" t="s">
        <v>2770</v>
      </c>
      <c r="D8539" t="s">
        <v>4770</v>
      </c>
    </row>
    <row r="8540" spans="1:4">
      <c r="A8540" t="s">
        <v>6423</v>
      </c>
      <c r="B8540" t="s">
        <v>6424</v>
      </c>
      <c r="C8540" t="s">
        <v>2770</v>
      </c>
      <c r="D8540" t="s">
        <v>12551</v>
      </c>
    </row>
    <row r="8541" spans="1:4">
      <c r="A8541" t="s">
        <v>12552</v>
      </c>
      <c r="B8541" t="s">
        <v>12553</v>
      </c>
      <c r="C8541" t="s">
        <v>2770</v>
      </c>
      <c r="D8541" t="s">
        <v>12551</v>
      </c>
    </row>
    <row r="8542" spans="1:4">
      <c r="A8542" t="s">
        <v>12554</v>
      </c>
      <c r="B8542" t="s">
        <v>12555</v>
      </c>
      <c r="C8542" t="s">
        <v>2770</v>
      </c>
      <c r="D8542" t="s">
        <v>4770</v>
      </c>
    </row>
    <row r="8543" spans="1:4">
      <c r="A8543" t="s">
        <v>12556</v>
      </c>
      <c r="B8543" t="s">
        <v>12557</v>
      </c>
      <c r="C8543" t="s">
        <v>2770</v>
      </c>
      <c r="D8543" t="s">
        <v>4770</v>
      </c>
    </row>
    <row r="8544" spans="1:4">
      <c r="A8544" t="s">
        <v>6265</v>
      </c>
      <c r="B8544" t="s">
        <v>12558</v>
      </c>
      <c r="C8544" t="s">
        <v>2770</v>
      </c>
      <c r="D8544" t="s">
        <v>12551</v>
      </c>
    </row>
    <row r="8545" spans="1:4">
      <c r="A8545" t="s">
        <v>10799</v>
      </c>
      <c r="B8545" t="s">
        <v>10800</v>
      </c>
      <c r="C8545" t="s">
        <v>2770</v>
      </c>
      <c r="D8545" t="s">
        <v>4770</v>
      </c>
    </row>
    <row r="8546" spans="1:4">
      <c r="A8546" t="s">
        <v>10786</v>
      </c>
      <c r="B8546" t="s">
        <v>10787</v>
      </c>
      <c r="C8546" t="s">
        <v>2770</v>
      </c>
      <c r="D8546" t="s">
        <v>4770</v>
      </c>
    </row>
    <row r="8547" spans="1:4">
      <c r="A8547" t="s">
        <v>10748</v>
      </c>
      <c r="B8547" t="s">
        <v>10749</v>
      </c>
      <c r="C8547" t="s">
        <v>2770</v>
      </c>
      <c r="D8547" t="s">
        <v>4770</v>
      </c>
    </row>
    <row r="8548" spans="1:4">
      <c r="A8548" t="s">
        <v>10755</v>
      </c>
      <c r="B8548" t="s">
        <v>10756</v>
      </c>
      <c r="C8548" t="s">
        <v>2770</v>
      </c>
      <c r="D8548" t="s">
        <v>12551</v>
      </c>
    </row>
    <row r="8549" spans="1:4">
      <c r="A8549" t="s">
        <v>10779</v>
      </c>
      <c r="B8549" t="s">
        <v>10780</v>
      </c>
      <c r="C8549" t="s">
        <v>2770</v>
      </c>
      <c r="D8549" t="s">
        <v>4770</v>
      </c>
    </row>
    <row r="8550" spans="1:4">
      <c r="A8550" t="s">
        <v>10758</v>
      </c>
      <c r="B8550" t="s">
        <v>10759</v>
      </c>
      <c r="C8550" t="s">
        <v>2770</v>
      </c>
      <c r="D8550" t="s">
        <v>4770</v>
      </c>
    </row>
    <row r="8551" spans="1:4">
      <c r="A8551" t="s">
        <v>10743</v>
      </c>
      <c r="B8551" t="s">
        <v>10744</v>
      </c>
      <c r="C8551" t="s">
        <v>2770</v>
      </c>
      <c r="D8551" t="s">
        <v>4770</v>
      </c>
    </row>
    <row r="8552" spans="1:4">
      <c r="A8552" t="s">
        <v>6425</v>
      </c>
      <c r="B8552" t="s">
        <v>6426</v>
      </c>
      <c r="C8552" t="s">
        <v>2770</v>
      </c>
      <c r="D8552" t="s">
        <v>12551</v>
      </c>
    </row>
    <row r="8553" spans="1:4">
      <c r="A8553" t="s">
        <v>6487</v>
      </c>
      <c r="B8553" t="s">
        <v>6488</v>
      </c>
      <c r="C8553" t="s">
        <v>2770</v>
      </c>
      <c r="D8553" t="s">
        <v>12551</v>
      </c>
    </row>
    <row r="8554" spans="1:4">
      <c r="A8554" t="s">
        <v>12559</v>
      </c>
      <c r="B8554" t="s">
        <v>12560</v>
      </c>
      <c r="C8554" t="s">
        <v>2770</v>
      </c>
      <c r="D8554" t="s">
        <v>12551</v>
      </c>
    </row>
    <row r="8555" spans="1:4">
      <c r="A8555" t="s">
        <v>12561</v>
      </c>
      <c r="B8555" t="s">
        <v>10789</v>
      </c>
      <c r="C8555" t="s">
        <v>2770</v>
      </c>
      <c r="D8555" t="s">
        <v>4770</v>
      </c>
    </row>
    <row r="8556" spans="1:4">
      <c r="A8556" t="s">
        <v>12562</v>
      </c>
      <c r="B8556" t="s">
        <v>12563</v>
      </c>
      <c r="C8556" t="s">
        <v>2770</v>
      </c>
      <c r="D8556" t="s">
        <v>4770</v>
      </c>
    </row>
    <row r="8557" spans="1:4">
      <c r="A8557" t="s">
        <v>10812</v>
      </c>
      <c r="B8557" t="s">
        <v>10813</v>
      </c>
      <c r="C8557" t="s">
        <v>2770</v>
      </c>
      <c r="D8557" t="s">
        <v>4770</v>
      </c>
    </row>
    <row r="8558" spans="1:4">
      <c r="A8558" t="s">
        <v>6588</v>
      </c>
      <c r="B8558" t="s">
        <v>6331</v>
      </c>
      <c r="C8558" t="s">
        <v>2770</v>
      </c>
      <c r="D8558" t="s">
        <v>4534</v>
      </c>
    </row>
    <row r="8559" spans="1:4">
      <c r="A8559" t="s">
        <v>12564</v>
      </c>
      <c r="B8559" t="s">
        <v>10790</v>
      </c>
      <c r="C8559" t="s">
        <v>2770</v>
      </c>
      <c r="D8559" t="s">
        <v>4770</v>
      </c>
    </row>
    <row r="8560" spans="1:4">
      <c r="A8560" t="s">
        <v>600</v>
      </c>
      <c r="B8560" t="s">
        <v>12565</v>
      </c>
      <c r="C8560" t="s">
        <v>2770</v>
      </c>
      <c r="D8560" t="s">
        <v>4514</v>
      </c>
    </row>
    <row r="8561" spans="1:4">
      <c r="A8561" t="s">
        <v>6218</v>
      </c>
      <c r="B8561" t="s">
        <v>10789</v>
      </c>
      <c r="C8561" t="s">
        <v>2770</v>
      </c>
      <c r="D8561" t="s">
        <v>4770</v>
      </c>
    </row>
    <row r="8562" spans="1:4">
      <c r="A8562" t="s">
        <v>6032</v>
      </c>
      <c r="B8562" t="s">
        <v>10757</v>
      </c>
      <c r="C8562" t="s">
        <v>2770</v>
      </c>
      <c r="D8562" t="s">
        <v>4770</v>
      </c>
    </row>
    <row r="8563" spans="1:4">
      <c r="A8563" t="s">
        <v>6334</v>
      </c>
      <c r="B8563" t="s">
        <v>6335</v>
      </c>
      <c r="C8563" t="s">
        <v>2770</v>
      </c>
      <c r="D8563" t="s">
        <v>4534</v>
      </c>
    </row>
    <row r="8564" spans="1:4">
      <c r="A8564" t="s">
        <v>6243</v>
      </c>
      <c r="B8564" t="s">
        <v>6244</v>
      </c>
      <c r="C8564" t="s">
        <v>2770</v>
      </c>
      <c r="D8564" t="s">
        <v>4770</v>
      </c>
    </row>
    <row r="8565" spans="1:4">
      <c r="A8565" t="s">
        <v>10738</v>
      </c>
      <c r="B8565" t="s">
        <v>10739</v>
      </c>
      <c r="C8565" t="s">
        <v>2770</v>
      </c>
      <c r="D8565" t="s">
        <v>4770</v>
      </c>
    </row>
    <row r="8566" spans="1:4">
      <c r="A8566" t="s">
        <v>10745</v>
      </c>
      <c r="B8566" t="s">
        <v>10746</v>
      </c>
      <c r="C8566" t="s">
        <v>2770</v>
      </c>
      <c r="D8566" t="s">
        <v>4770</v>
      </c>
    </row>
    <row r="8567" spans="1:4">
      <c r="A8567" t="s">
        <v>6036</v>
      </c>
      <c r="B8567" t="s">
        <v>6037</v>
      </c>
      <c r="C8567" t="s">
        <v>2770</v>
      </c>
      <c r="D8567" t="s">
        <v>4770</v>
      </c>
    </row>
    <row r="8568" spans="1:4">
      <c r="A8568" t="s">
        <v>1688</v>
      </c>
      <c r="B8568" t="s">
        <v>2450</v>
      </c>
      <c r="C8568" t="s">
        <v>2770</v>
      </c>
      <c r="D8568" t="s">
        <v>4518</v>
      </c>
    </row>
    <row r="8569" spans="1:4">
      <c r="A8569" t="s">
        <v>6044</v>
      </c>
      <c r="B8569" t="s">
        <v>12566</v>
      </c>
      <c r="C8569" t="s">
        <v>2770</v>
      </c>
      <c r="D8569" t="s">
        <v>4770</v>
      </c>
    </row>
    <row r="8570" spans="1:4">
      <c r="A8570" t="s">
        <v>12567</v>
      </c>
      <c r="B8570" t="s">
        <v>6252</v>
      </c>
      <c r="C8570" t="s">
        <v>2770</v>
      </c>
      <c r="D8570" t="s">
        <v>4770</v>
      </c>
    </row>
    <row r="8571" spans="1:4">
      <c r="A8571" t="s">
        <v>6463</v>
      </c>
      <c r="B8571" t="s">
        <v>6464</v>
      </c>
      <c r="C8571" t="s">
        <v>2770</v>
      </c>
      <c r="D8571" t="s">
        <v>12551</v>
      </c>
    </row>
    <row r="8572" spans="1:4">
      <c r="A8572" t="s">
        <v>12568</v>
      </c>
      <c r="B8572" t="s">
        <v>12569</v>
      </c>
      <c r="C8572" t="s">
        <v>2770</v>
      </c>
      <c r="D8572" t="s">
        <v>12551</v>
      </c>
    </row>
    <row r="8573" spans="1:4">
      <c r="A8573" t="s">
        <v>601</v>
      </c>
      <c r="B8573" t="s">
        <v>2770</v>
      </c>
      <c r="C8573" t="s">
        <v>2770</v>
      </c>
      <c r="D8573" t="s">
        <v>4514</v>
      </c>
    </row>
    <row r="8574" spans="1:4">
      <c r="A8574" t="s">
        <v>1689</v>
      </c>
      <c r="B8574" t="s">
        <v>2451</v>
      </c>
      <c r="C8574" t="s">
        <v>2770</v>
      </c>
      <c r="D8574" t="s">
        <v>4518</v>
      </c>
    </row>
    <row r="8575" spans="1:4">
      <c r="A8575" t="s">
        <v>6200</v>
      </c>
      <c r="B8575" t="s">
        <v>6201</v>
      </c>
      <c r="C8575" t="s">
        <v>2770</v>
      </c>
      <c r="D8575" t="s">
        <v>4770</v>
      </c>
    </row>
    <row r="8576" spans="1:4">
      <c r="A8576" t="s">
        <v>6570</v>
      </c>
      <c r="B8576" t="s">
        <v>6571</v>
      </c>
      <c r="C8576" t="s">
        <v>2770</v>
      </c>
      <c r="D8576" t="s">
        <v>12551</v>
      </c>
    </row>
    <row r="8577" spans="1:4">
      <c r="A8577" t="s">
        <v>12570</v>
      </c>
      <c r="B8577" t="s">
        <v>12571</v>
      </c>
      <c r="C8577" t="s">
        <v>2770</v>
      </c>
      <c r="D8577" t="s">
        <v>12551</v>
      </c>
    </row>
    <row r="8578" spans="1:4">
      <c r="A8578" t="s">
        <v>12572</v>
      </c>
      <c r="B8578" t="s">
        <v>12573</v>
      </c>
      <c r="C8578" t="s">
        <v>2770</v>
      </c>
      <c r="D8578" t="s">
        <v>12551</v>
      </c>
    </row>
    <row r="8579" spans="1:4">
      <c r="A8579" t="s">
        <v>12574</v>
      </c>
      <c r="B8579" t="s">
        <v>1979</v>
      </c>
      <c r="C8579" t="s">
        <v>2770</v>
      </c>
      <c r="D8579" t="s">
        <v>4770</v>
      </c>
    </row>
    <row r="8580" spans="1:4">
      <c r="A8580" t="s">
        <v>10804</v>
      </c>
      <c r="B8580" t="s">
        <v>10805</v>
      </c>
      <c r="C8580" t="s">
        <v>2770</v>
      </c>
      <c r="D8580" t="s">
        <v>12551</v>
      </c>
    </row>
    <row r="8581" spans="1:4">
      <c r="A8581" t="s">
        <v>6330</v>
      </c>
      <c r="B8581" t="s">
        <v>6331</v>
      </c>
      <c r="C8581" t="s">
        <v>2770</v>
      </c>
      <c r="D8581" t="s">
        <v>4534</v>
      </c>
    </row>
    <row r="8582" spans="1:4">
      <c r="A8582" t="s">
        <v>6030</v>
      </c>
      <c r="B8582" t="s">
        <v>10790</v>
      </c>
      <c r="C8582" t="s">
        <v>2770</v>
      </c>
      <c r="D8582" t="s">
        <v>4770</v>
      </c>
    </row>
    <row r="8583" spans="1:4">
      <c r="A8583" t="s">
        <v>10767</v>
      </c>
      <c r="B8583" t="s">
        <v>10768</v>
      </c>
      <c r="C8583" t="s">
        <v>2770</v>
      </c>
      <c r="D8583" t="s">
        <v>12551</v>
      </c>
    </row>
    <row r="8584" spans="1:4">
      <c r="A8584" t="s">
        <v>10736</v>
      </c>
      <c r="B8584" t="s">
        <v>10737</v>
      </c>
      <c r="C8584" t="s">
        <v>2770</v>
      </c>
      <c r="D8584" t="s">
        <v>4534</v>
      </c>
    </row>
    <row r="8585" spans="1:4">
      <c r="A8585" t="s">
        <v>1690</v>
      </c>
      <c r="B8585" t="s">
        <v>2452</v>
      </c>
      <c r="C8585" t="s">
        <v>2770</v>
      </c>
      <c r="D8585" t="s">
        <v>4543</v>
      </c>
    </row>
    <row r="8586" spans="1:4">
      <c r="A8586" t="s">
        <v>6043</v>
      </c>
      <c r="B8586" t="s">
        <v>12575</v>
      </c>
      <c r="C8586" t="s">
        <v>2770</v>
      </c>
      <c r="D8586" t="s">
        <v>4770</v>
      </c>
    </row>
    <row r="8587" spans="1:4">
      <c r="A8587" t="s">
        <v>12576</v>
      </c>
      <c r="B8587" t="s">
        <v>6117</v>
      </c>
      <c r="C8587" t="s">
        <v>2770</v>
      </c>
      <c r="D8587" t="s">
        <v>4770</v>
      </c>
    </row>
    <row r="8588" spans="1:4">
      <c r="A8588" t="s">
        <v>12577</v>
      </c>
      <c r="B8588" t="s">
        <v>6507</v>
      </c>
      <c r="C8588" t="s">
        <v>2770</v>
      </c>
      <c r="D8588" t="s">
        <v>4770</v>
      </c>
    </row>
    <row r="8589" spans="1:4">
      <c r="A8589" t="s">
        <v>12578</v>
      </c>
      <c r="B8589" t="s">
        <v>12579</v>
      </c>
      <c r="C8589" t="s">
        <v>2770</v>
      </c>
      <c r="D8589" t="s">
        <v>4770</v>
      </c>
    </row>
    <row r="8590" spans="1:4">
      <c r="A8590" t="s">
        <v>6239</v>
      </c>
      <c r="B8590" t="s">
        <v>6240</v>
      </c>
      <c r="C8590" t="s">
        <v>2770</v>
      </c>
      <c r="D8590" t="s">
        <v>4770</v>
      </c>
    </row>
    <row r="8591" spans="1:4">
      <c r="A8591" t="s">
        <v>6241</v>
      </c>
      <c r="B8591" t="s">
        <v>6242</v>
      </c>
      <c r="C8591" t="s">
        <v>2770</v>
      </c>
      <c r="D8591" t="s">
        <v>4770</v>
      </c>
    </row>
    <row r="8592" spans="1:4">
      <c r="A8592" t="s">
        <v>10763</v>
      </c>
      <c r="B8592" t="s">
        <v>10764</v>
      </c>
      <c r="C8592" t="s">
        <v>2770</v>
      </c>
      <c r="D8592" t="s">
        <v>4770</v>
      </c>
    </row>
    <row r="8593" spans="1:4">
      <c r="A8593" t="s">
        <v>6034</v>
      </c>
      <c r="B8593" t="s">
        <v>10769</v>
      </c>
      <c r="C8593" t="s">
        <v>2770</v>
      </c>
      <c r="D8593" t="s">
        <v>4770</v>
      </c>
    </row>
    <row r="8594" spans="1:4">
      <c r="A8594" t="s">
        <v>6192</v>
      </c>
      <c r="B8594" t="s">
        <v>6193</v>
      </c>
      <c r="C8594" t="s">
        <v>2770</v>
      </c>
      <c r="D8594" t="s">
        <v>4770</v>
      </c>
    </row>
    <row r="8595" spans="1:4">
      <c r="A8595" t="s">
        <v>10741</v>
      </c>
      <c r="B8595" t="s">
        <v>10742</v>
      </c>
      <c r="C8595" t="s">
        <v>2770</v>
      </c>
      <c r="D8595" t="s">
        <v>4534</v>
      </c>
    </row>
    <row r="8596" spans="1:4">
      <c r="A8596" t="s">
        <v>6134</v>
      </c>
      <c r="B8596" t="s">
        <v>6135</v>
      </c>
      <c r="C8596" t="s">
        <v>2770</v>
      </c>
      <c r="D8596" t="s">
        <v>4770</v>
      </c>
    </row>
    <row r="8597" spans="1:4">
      <c r="A8597" t="s">
        <v>6202</v>
      </c>
      <c r="B8597" t="s">
        <v>6203</v>
      </c>
      <c r="C8597" t="s">
        <v>2770</v>
      </c>
      <c r="D8597" t="s">
        <v>4770</v>
      </c>
    </row>
    <row r="8598" spans="1:4">
      <c r="A8598" t="s">
        <v>6042</v>
      </c>
      <c r="B8598" t="s">
        <v>12580</v>
      </c>
      <c r="C8598" t="s">
        <v>2770</v>
      </c>
      <c r="D8598" t="s">
        <v>4770</v>
      </c>
    </row>
    <row r="8599" spans="1:4">
      <c r="A8599" t="s">
        <v>6145</v>
      </c>
      <c r="B8599" t="s">
        <v>12581</v>
      </c>
      <c r="C8599" t="s">
        <v>2770</v>
      </c>
      <c r="D8599" t="s">
        <v>4770</v>
      </c>
    </row>
    <row r="8600" spans="1:4">
      <c r="A8600" t="s">
        <v>12582</v>
      </c>
      <c r="B8600" t="s">
        <v>6458</v>
      </c>
      <c r="C8600" t="s">
        <v>2770</v>
      </c>
      <c r="D8600" t="s">
        <v>4770</v>
      </c>
    </row>
    <row r="8601" spans="1:4">
      <c r="A8601" t="s">
        <v>12583</v>
      </c>
      <c r="B8601" t="s">
        <v>6512</v>
      </c>
      <c r="C8601" t="s">
        <v>2770</v>
      </c>
      <c r="D8601" t="s">
        <v>4770</v>
      </c>
    </row>
    <row r="8602" spans="1:4">
      <c r="A8602" t="s">
        <v>6461</v>
      </c>
      <c r="B8602" t="s">
        <v>6462</v>
      </c>
      <c r="C8602" t="s">
        <v>2770</v>
      </c>
      <c r="D8602" t="s">
        <v>12551</v>
      </c>
    </row>
    <row r="8603" spans="1:4">
      <c r="A8603" t="s">
        <v>12584</v>
      </c>
      <c r="B8603" t="s">
        <v>12585</v>
      </c>
      <c r="C8603" t="s">
        <v>2770</v>
      </c>
      <c r="D8603" t="s">
        <v>12551</v>
      </c>
    </row>
    <row r="8604" spans="1:4">
      <c r="A8604" t="s">
        <v>12586</v>
      </c>
      <c r="B8604" t="s">
        <v>12587</v>
      </c>
      <c r="C8604" t="s">
        <v>2770</v>
      </c>
      <c r="D8604" t="s">
        <v>12551</v>
      </c>
    </row>
    <row r="8605" spans="1:4">
      <c r="A8605" t="s">
        <v>12588</v>
      </c>
      <c r="B8605" t="s">
        <v>12589</v>
      </c>
      <c r="C8605" t="s">
        <v>2770</v>
      </c>
      <c r="D8605" t="s">
        <v>12551</v>
      </c>
    </row>
    <row r="8606" spans="1:4">
      <c r="A8606" t="s">
        <v>6521</v>
      </c>
      <c r="B8606" t="s">
        <v>6522</v>
      </c>
      <c r="C8606" t="s">
        <v>2770</v>
      </c>
      <c r="D8606" t="s">
        <v>12551</v>
      </c>
    </row>
    <row r="8607" spans="1:4">
      <c r="A8607" t="s">
        <v>10808</v>
      </c>
      <c r="B8607" t="s">
        <v>10809</v>
      </c>
      <c r="C8607" t="s">
        <v>2770</v>
      </c>
      <c r="D8607" t="s">
        <v>4518</v>
      </c>
    </row>
    <row r="8608" spans="1:4">
      <c r="A8608" t="s">
        <v>10797</v>
      </c>
      <c r="B8608" t="s">
        <v>10798</v>
      </c>
      <c r="C8608" t="s">
        <v>2770</v>
      </c>
      <c r="D8608" t="s">
        <v>4770</v>
      </c>
    </row>
    <row r="8609" spans="1:4">
      <c r="A8609" t="s">
        <v>6159</v>
      </c>
      <c r="B8609" t="s">
        <v>10747</v>
      </c>
      <c r="C8609" t="s">
        <v>2770</v>
      </c>
      <c r="D8609" t="s">
        <v>4770</v>
      </c>
    </row>
    <row r="8610" spans="1:4">
      <c r="A8610" t="s">
        <v>10781</v>
      </c>
      <c r="B8610" t="s">
        <v>10782</v>
      </c>
      <c r="C8610" t="s">
        <v>2770</v>
      </c>
      <c r="D8610" t="s">
        <v>4518</v>
      </c>
    </row>
    <row r="8611" spans="1:4">
      <c r="A8611" t="s">
        <v>10771</v>
      </c>
      <c r="B8611" t="s">
        <v>7094</v>
      </c>
      <c r="C8611" t="s">
        <v>2770</v>
      </c>
      <c r="D8611" t="s">
        <v>4518</v>
      </c>
    </row>
    <row r="8612" spans="1:4">
      <c r="A8612" t="s">
        <v>6068</v>
      </c>
      <c r="B8612" t="s">
        <v>6069</v>
      </c>
      <c r="C8612" t="s">
        <v>2770</v>
      </c>
      <c r="D8612" t="s">
        <v>4770</v>
      </c>
    </row>
    <row r="8613" spans="1:4">
      <c r="A8613" t="s">
        <v>6146</v>
      </c>
      <c r="B8613" t="s">
        <v>12590</v>
      </c>
      <c r="C8613" t="s">
        <v>2770</v>
      </c>
      <c r="D8613" t="s">
        <v>4770</v>
      </c>
    </row>
    <row r="8614" spans="1:4">
      <c r="A8614" t="s">
        <v>12591</v>
      </c>
      <c r="B8614" t="s">
        <v>6260</v>
      </c>
      <c r="C8614" t="s">
        <v>2770</v>
      </c>
      <c r="D8614" t="s">
        <v>4770</v>
      </c>
    </row>
    <row r="8615" spans="1:4">
      <c r="A8615" t="s">
        <v>12592</v>
      </c>
      <c r="B8615" t="s">
        <v>10744</v>
      </c>
      <c r="C8615" t="s">
        <v>2770</v>
      </c>
      <c r="D8615" t="s">
        <v>4770</v>
      </c>
    </row>
    <row r="8616" spans="1:4">
      <c r="A8616" t="s">
        <v>10795</v>
      </c>
      <c r="B8616" t="s">
        <v>10796</v>
      </c>
      <c r="C8616" t="s">
        <v>2770</v>
      </c>
      <c r="D8616" t="s">
        <v>4518</v>
      </c>
    </row>
    <row r="8617" spans="1:4">
      <c r="A8617" t="s">
        <v>10810</v>
      </c>
      <c r="B8617" t="s">
        <v>10811</v>
      </c>
      <c r="C8617" t="s">
        <v>2770</v>
      </c>
      <c r="D8617" t="s">
        <v>4770</v>
      </c>
    </row>
    <row r="8618" spans="1:4">
      <c r="A8618" t="s">
        <v>6105</v>
      </c>
      <c r="B8618" t="s">
        <v>6106</v>
      </c>
      <c r="C8618" t="s">
        <v>2770</v>
      </c>
      <c r="D8618" t="s">
        <v>4770</v>
      </c>
    </row>
    <row r="8619" spans="1:4">
      <c r="A8619" t="s">
        <v>6263</v>
      </c>
      <c r="B8619" t="s">
        <v>6264</v>
      </c>
      <c r="C8619" t="s">
        <v>2770</v>
      </c>
      <c r="D8619" t="s">
        <v>4534</v>
      </c>
    </row>
    <row r="8620" spans="1:4">
      <c r="A8620" t="s">
        <v>6045</v>
      </c>
      <c r="B8620" t="s">
        <v>12593</v>
      </c>
      <c r="C8620" t="s">
        <v>2770</v>
      </c>
      <c r="D8620" t="s">
        <v>4770</v>
      </c>
    </row>
    <row r="8621" spans="1:4">
      <c r="A8621" t="s">
        <v>12594</v>
      </c>
      <c r="B8621" t="s">
        <v>6022</v>
      </c>
      <c r="C8621" t="s">
        <v>2770</v>
      </c>
      <c r="D8621" t="s">
        <v>4770</v>
      </c>
    </row>
    <row r="8622" spans="1:4">
      <c r="A8622" t="s">
        <v>12595</v>
      </c>
      <c r="B8622" t="s">
        <v>6478</v>
      </c>
      <c r="C8622" t="s">
        <v>2770</v>
      </c>
      <c r="D8622" t="s">
        <v>4770</v>
      </c>
    </row>
    <row r="8623" spans="1:4">
      <c r="A8623" t="s">
        <v>12596</v>
      </c>
      <c r="B8623" t="s">
        <v>6504</v>
      </c>
      <c r="C8623" t="s">
        <v>2770</v>
      </c>
      <c r="D8623" t="s">
        <v>4770</v>
      </c>
    </row>
    <row r="8624" spans="1:4">
      <c r="A8624" t="s">
        <v>12597</v>
      </c>
      <c r="B8624" t="s">
        <v>12598</v>
      </c>
      <c r="C8624" t="s">
        <v>2770</v>
      </c>
      <c r="D8624" t="s">
        <v>12551</v>
      </c>
    </row>
    <row r="8625" spans="1:4">
      <c r="A8625" t="s">
        <v>6224</v>
      </c>
      <c r="B8625" t="s">
        <v>6225</v>
      </c>
      <c r="C8625" t="s">
        <v>2770</v>
      </c>
      <c r="D8625" t="s">
        <v>12551</v>
      </c>
    </row>
    <row r="8626" spans="1:4">
      <c r="A8626" t="s">
        <v>10765</v>
      </c>
      <c r="B8626" t="s">
        <v>10766</v>
      </c>
      <c r="C8626" t="s">
        <v>2770</v>
      </c>
      <c r="D8626" t="s">
        <v>12551</v>
      </c>
    </row>
    <row r="8627" spans="1:4">
      <c r="A8627" t="s">
        <v>6112</v>
      </c>
      <c r="B8627" t="s">
        <v>6113</v>
      </c>
      <c r="C8627" t="s">
        <v>2770</v>
      </c>
      <c r="D8627" t="s">
        <v>4770</v>
      </c>
    </row>
    <row r="8628" spans="1:4">
      <c r="A8628" t="s">
        <v>6144</v>
      </c>
      <c r="B8628" t="s">
        <v>12599</v>
      </c>
      <c r="C8628" t="s">
        <v>2770</v>
      </c>
      <c r="D8628" t="s">
        <v>4770</v>
      </c>
    </row>
    <row r="8629" spans="1:4">
      <c r="A8629" t="s">
        <v>12600</v>
      </c>
      <c r="B8629" t="s">
        <v>10801</v>
      </c>
      <c r="C8629" t="s">
        <v>2770</v>
      </c>
      <c r="D8629" t="s">
        <v>4770</v>
      </c>
    </row>
    <row r="8630" spans="1:4">
      <c r="A8630" t="s">
        <v>6585</v>
      </c>
      <c r="B8630" t="s">
        <v>503</v>
      </c>
      <c r="C8630" t="s">
        <v>2770</v>
      </c>
      <c r="D8630" t="s">
        <v>4921</v>
      </c>
    </row>
    <row r="8631" spans="1:4">
      <c r="A8631" t="s">
        <v>6153</v>
      </c>
      <c r="B8631" t="s">
        <v>6600</v>
      </c>
      <c r="C8631" t="s">
        <v>2770</v>
      </c>
      <c r="D8631" t="s">
        <v>4770</v>
      </c>
    </row>
    <row r="8632" spans="1:4">
      <c r="A8632" t="s">
        <v>6161</v>
      </c>
      <c r="B8632" t="s">
        <v>6162</v>
      </c>
      <c r="C8632" t="s">
        <v>2770</v>
      </c>
      <c r="D8632" t="s">
        <v>4770</v>
      </c>
    </row>
    <row r="8633" spans="1:4">
      <c r="A8633" t="s">
        <v>6194</v>
      </c>
      <c r="B8633" t="s">
        <v>6195</v>
      </c>
      <c r="C8633" t="s">
        <v>2770</v>
      </c>
      <c r="D8633" t="s">
        <v>4518</v>
      </c>
    </row>
    <row r="8634" spans="1:4">
      <c r="A8634" t="s">
        <v>12601</v>
      </c>
      <c r="B8634" t="s">
        <v>6254</v>
      </c>
      <c r="C8634" t="s">
        <v>2770</v>
      </c>
      <c r="D8634" t="s">
        <v>4770</v>
      </c>
    </row>
    <row r="8635" spans="1:4">
      <c r="A8635" t="s">
        <v>6485</v>
      </c>
      <c r="B8635" t="s">
        <v>6486</v>
      </c>
      <c r="C8635" t="s">
        <v>2770</v>
      </c>
      <c r="D8635" t="s">
        <v>12551</v>
      </c>
    </row>
    <row r="8636" spans="1:4">
      <c r="A8636" t="s">
        <v>6556</v>
      </c>
      <c r="B8636" t="s">
        <v>6557</v>
      </c>
      <c r="C8636" t="s">
        <v>2770</v>
      </c>
      <c r="D8636" t="s">
        <v>12551</v>
      </c>
    </row>
    <row r="8637" spans="1:4">
      <c r="A8637" t="s">
        <v>12602</v>
      </c>
      <c r="B8637" t="s">
        <v>10747</v>
      </c>
      <c r="C8637" t="s">
        <v>2770</v>
      </c>
      <c r="D8637" t="s">
        <v>4770</v>
      </c>
    </row>
    <row r="8638" spans="1:4">
      <c r="A8638" t="s">
        <v>6157</v>
      </c>
      <c r="B8638" t="s">
        <v>10793</v>
      </c>
      <c r="C8638" t="s">
        <v>2770</v>
      </c>
      <c r="D8638" t="s">
        <v>4770</v>
      </c>
    </row>
    <row r="8639" spans="1:4">
      <c r="A8639" t="s">
        <v>10777</v>
      </c>
      <c r="B8639" t="s">
        <v>10778</v>
      </c>
      <c r="C8639" t="s">
        <v>2770</v>
      </c>
      <c r="D8639" t="s">
        <v>4770</v>
      </c>
    </row>
    <row r="8640" spans="1:4">
      <c r="A8640" t="s">
        <v>6328</v>
      </c>
      <c r="B8640" t="s">
        <v>6329</v>
      </c>
      <c r="C8640" t="s">
        <v>2770</v>
      </c>
      <c r="D8640" t="s">
        <v>4534</v>
      </c>
    </row>
    <row r="8641" spans="1:4">
      <c r="A8641" t="s">
        <v>12603</v>
      </c>
      <c r="B8641" t="s">
        <v>6187</v>
      </c>
      <c r="C8641" t="s">
        <v>2770</v>
      </c>
      <c r="D8641" t="s">
        <v>4770</v>
      </c>
    </row>
    <row r="8642" spans="1:4">
      <c r="A8642" t="s">
        <v>6489</v>
      </c>
      <c r="B8642" t="s">
        <v>6490</v>
      </c>
      <c r="C8642" t="s">
        <v>2770</v>
      </c>
      <c r="D8642" t="s">
        <v>12551</v>
      </c>
    </row>
    <row r="8643" spans="1:4">
      <c r="A8643" t="s">
        <v>6155</v>
      </c>
      <c r="B8643" t="s">
        <v>10785</v>
      </c>
      <c r="C8643" t="s">
        <v>2770</v>
      </c>
      <c r="D8643" t="s">
        <v>4770</v>
      </c>
    </row>
    <row r="8644" spans="1:4">
      <c r="A8644" t="s">
        <v>10776</v>
      </c>
      <c r="B8644" t="s">
        <v>12604</v>
      </c>
      <c r="C8644" t="s">
        <v>2770</v>
      </c>
      <c r="D8644" t="s">
        <v>4518</v>
      </c>
    </row>
    <row r="8645" spans="1:4">
      <c r="A8645" t="s">
        <v>6210</v>
      </c>
      <c r="B8645" t="s">
        <v>6211</v>
      </c>
      <c r="C8645" t="s">
        <v>2770</v>
      </c>
      <c r="D8645" t="s">
        <v>4770</v>
      </c>
    </row>
    <row r="8646" spans="1:4">
      <c r="A8646" t="s">
        <v>12605</v>
      </c>
      <c r="B8646" t="s">
        <v>6018</v>
      </c>
      <c r="C8646" t="s">
        <v>2770</v>
      </c>
      <c r="D8646" t="s">
        <v>4770</v>
      </c>
    </row>
    <row r="8647" spans="1:4">
      <c r="A8647" t="s">
        <v>12606</v>
      </c>
      <c r="B8647" t="s">
        <v>6448</v>
      </c>
      <c r="C8647" t="s">
        <v>2770</v>
      </c>
      <c r="D8647" t="s">
        <v>4518</v>
      </c>
    </row>
    <row r="8648" spans="1:4">
      <c r="A8648" t="s">
        <v>6147</v>
      </c>
      <c r="B8648" t="s">
        <v>12607</v>
      </c>
      <c r="C8648" t="s">
        <v>2770</v>
      </c>
      <c r="D8648" t="s">
        <v>4770</v>
      </c>
    </row>
    <row r="8649" spans="1:4">
      <c r="A8649" t="s">
        <v>10751</v>
      </c>
      <c r="B8649" t="s">
        <v>10752</v>
      </c>
      <c r="C8649" t="s">
        <v>2770</v>
      </c>
      <c r="D8649" t="s">
        <v>4770</v>
      </c>
    </row>
    <row r="8650" spans="1:4">
      <c r="A8650" t="s">
        <v>6028</v>
      </c>
      <c r="B8650" t="s">
        <v>10801</v>
      </c>
      <c r="C8650" t="s">
        <v>2770</v>
      </c>
      <c r="D8650" t="s">
        <v>4770</v>
      </c>
    </row>
    <row r="8651" spans="1:4">
      <c r="A8651" t="s">
        <v>6122</v>
      </c>
      <c r="B8651" t="s">
        <v>6123</v>
      </c>
      <c r="C8651" t="s">
        <v>2770</v>
      </c>
      <c r="D8651" t="s">
        <v>4770</v>
      </c>
    </row>
    <row r="8652" spans="1:4">
      <c r="A8652" t="s">
        <v>6163</v>
      </c>
      <c r="B8652" t="s">
        <v>10783</v>
      </c>
      <c r="C8652" t="s">
        <v>2770</v>
      </c>
      <c r="D8652" t="s">
        <v>4770</v>
      </c>
    </row>
    <row r="8653" spans="1:4">
      <c r="A8653" t="s">
        <v>6332</v>
      </c>
      <c r="B8653" t="s">
        <v>6333</v>
      </c>
      <c r="C8653" t="s">
        <v>2770</v>
      </c>
      <c r="D8653" t="s">
        <v>12551</v>
      </c>
    </row>
    <row r="8654" spans="1:4">
      <c r="A8654" t="s">
        <v>6216</v>
      </c>
      <c r="B8654" t="s">
        <v>10516</v>
      </c>
      <c r="C8654" t="s">
        <v>2770</v>
      </c>
      <c r="D8654" t="s">
        <v>12551</v>
      </c>
    </row>
    <row r="8655" spans="1:4">
      <c r="A8655" t="s">
        <v>12608</v>
      </c>
      <c r="B8655" t="s">
        <v>6115</v>
      </c>
      <c r="C8655" t="s">
        <v>2770</v>
      </c>
      <c r="D8655" t="s">
        <v>4770</v>
      </c>
    </row>
    <row r="8656" spans="1:4">
      <c r="A8656" t="s">
        <v>10753</v>
      </c>
      <c r="B8656" t="s">
        <v>10754</v>
      </c>
      <c r="C8656" t="s">
        <v>2770</v>
      </c>
      <c r="D8656" t="s">
        <v>4518</v>
      </c>
    </row>
    <row r="8657" spans="1:4">
      <c r="A8657" t="s">
        <v>6220</v>
      </c>
      <c r="B8657" t="s">
        <v>6221</v>
      </c>
      <c r="C8657" t="s">
        <v>2770</v>
      </c>
      <c r="D8657" t="s">
        <v>4770</v>
      </c>
    </row>
    <row r="8658" spans="1:4">
      <c r="A8658" t="s">
        <v>6431</v>
      </c>
      <c r="B8658" t="s">
        <v>6432</v>
      </c>
      <c r="C8658" t="s">
        <v>2770</v>
      </c>
      <c r="D8658" t="s">
        <v>4518</v>
      </c>
    </row>
    <row r="8659" spans="1:4">
      <c r="A8659" t="s">
        <v>12609</v>
      </c>
      <c r="B8659" t="s">
        <v>12610</v>
      </c>
      <c r="C8659" t="s">
        <v>2770</v>
      </c>
      <c r="D8659" t="s">
        <v>12551</v>
      </c>
    </row>
    <row r="8660" spans="1:4">
      <c r="A8660" t="s">
        <v>10806</v>
      </c>
      <c r="B8660" t="s">
        <v>10807</v>
      </c>
      <c r="C8660" t="s">
        <v>2770</v>
      </c>
      <c r="D8660" t="s">
        <v>4770</v>
      </c>
    </row>
    <row r="8661" spans="1:4">
      <c r="A8661" t="s">
        <v>6184</v>
      </c>
      <c r="B8661" t="s">
        <v>6185</v>
      </c>
      <c r="C8661" t="s">
        <v>2770</v>
      </c>
      <c r="D8661" t="s">
        <v>4770</v>
      </c>
    </row>
    <row r="8662" spans="1:4">
      <c r="A8662" t="s">
        <v>12611</v>
      </c>
      <c r="B8662" t="s">
        <v>6418</v>
      </c>
      <c r="C8662" t="s">
        <v>2770</v>
      </c>
      <c r="D8662" t="s">
        <v>4770</v>
      </c>
    </row>
    <row r="8663" spans="1:4">
      <c r="A8663" t="s">
        <v>12612</v>
      </c>
      <c r="B8663" t="s">
        <v>12613</v>
      </c>
      <c r="C8663" t="s">
        <v>2770</v>
      </c>
      <c r="D8663" t="s">
        <v>4770</v>
      </c>
    </row>
    <row r="8664" spans="1:4">
      <c r="A8664" t="s">
        <v>12614</v>
      </c>
      <c r="B8664" t="s">
        <v>2770</v>
      </c>
      <c r="C8664" t="s">
        <v>2770</v>
      </c>
      <c r="D8664" t="s">
        <v>4770</v>
      </c>
    </row>
    <row r="8665" spans="1:4">
      <c r="A8665" t="s">
        <v>12615</v>
      </c>
      <c r="B8665" t="s">
        <v>12616</v>
      </c>
      <c r="C8665" t="s">
        <v>2770</v>
      </c>
      <c r="D8665" t="s">
        <v>4770</v>
      </c>
    </row>
    <row r="8666" spans="1:4">
      <c r="A8666" t="s">
        <v>12617</v>
      </c>
      <c r="B8666" t="s">
        <v>2770</v>
      </c>
      <c r="C8666" t="s">
        <v>2770</v>
      </c>
      <c r="D8666" t="s">
        <v>4770</v>
      </c>
    </row>
    <row r="8667" spans="1:4">
      <c r="A8667" t="s">
        <v>12618</v>
      </c>
      <c r="B8667" t="s">
        <v>2770</v>
      </c>
      <c r="C8667" t="s">
        <v>2770</v>
      </c>
      <c r="D8667" t="s">
        <v>4770</v>
      </c>
    </row>
    <row r="8668" spans="1:4">
      <c r="A8668" t="s">
        <v>12619</v>
      </c>
      <c r="B8668" t="s">
        <v>2770</v>
      </c>
      <c r="C8668" t="s">
        <v>2770</v>
      </c>
      <c r="D8668" t="s">
        <v>4770</v>
      </c>
    </row>
    <row r="8669" spans="1:4">
      <c r="A8669" t="s">
        <v>12620</v>
      </c>
      <c r="B8669" t="s">
        <v>12621</v>
      </c>
      <c r="C8669" t="s">
        <v>2770</v>
      </c>
      <c r="D8669" t="s">
        <v>4522</v>
      </c>
    </row>
    <row r="8670" spans="1:4">
      <c r="A8670" t="s">
        <v>12622</v>
      </c>
      <c r="B8670" t="s">
        <v>12623</v>
      </c>
      <c r="C8670" t="s">
        <v>2770</v>
      </c>
      <c r="D8670" t="s">
        <v>4522</v>
      </c>
    </row>
    <row r="8671" spans="1:4">
      <c r="A8671" t="s">
        <v>6271</v>
      </c>
      <c r="B8671" t="s">
        <v>6272</v>
      </c>
      <c r="C8671" t="s">
        <v>4589</v>
      </c>
      <c r="D8671" t="s">
        <v>4770</v>
      </c>
    </row>
    <row r="8672" spans="1:4">
      <c r="A8672" t="s">
        <v>6170</v>
      </c>
      <c r="B8672" t="s">
        <v>6171</v>
      </c>
      <c r="C8672" t="s">
        <v>4589</v>
      </c>
      <c r="D8672" t="s">
        <v>4770</v>
      </c>
    </row>
    <row r="8673" spans="1:4">
      <c r="A8673" t="s">
        <v>12624</v>
      </c>
      <c r="B8673" t="s">
        <v>12625</v>
      </c>
      <c r="C8673" t="s">
        <v>2770</v>
      </c>
      <c r="D8673" t="s">
        <v>4770</v>
      </c>
    </row>
    <row r="8674" spans="1:4">
      <c r="A8674" t="s">
        <v>12626</v>
      </c>
      <c r="B8674" t="s">
        <v>2770</v>
      </c>
      <c r="C8674" t="s">
        <v>2770</v>
      </c>
      <c r="D8674" t="s">
        <v>4770</v>
      </c>
    </row>
    <row r="8675" spans="1:4">
      <c r="A8675" t="s">
        <v>12627</v>
      </c>
      <c r="B8675" t="s">
        <v>2770</v>
      </c>
      <c r="C8675" t="s">
        <v>2770</v>
      </c>
      <c r="D8675" t="s">
        <v>4770</v>
      </c>
    </row>
    <row r="8676" spans="1:4">
      <c r="A8676" t="s">
        <v>12628</v>
      </c>
      <c r="B8676" t="s">
        <v>2770</v>
      </c>
      <c r="C8676" t="s">
        <v>2770</v>
      </c>
      <c r="D8676" t="s">
        <v>4770</v>
      </c>
    </row>
    <row r="8677" spans="1:4">
      <c r="A8677" t="s">
        <v>12629</v>
      </c>
      <c r="B8677" t="s">
        <v>2770</v>
      </c>
      <c r="C8677" t="s">
        <v>2770</v>
      </c>
      <c r="D8677" t="s">
        <v>4899</v>
      </c>
    </row>
    <row r="8678" spans="1:4">
      <c r="A8678" t="s">
        <v>12630</v>
      </c>
      <c r="B8678" t="s">
        <v>2770</v>
      </c>
      <c r="C8678" t="s">
        <v>2770</v>
      </c>
      <c r="D8678" t="s">
        <v>4770</v>
      </c>
    </row>
    <row r="8679" spans="1:4">
      <c r="A8679" t="s">
        <v>12631</v>
      </c>
      <c r="B8679" t="s">
        <v>2770</v>
      </c>
      <c r="C8679" t="s">
        <v>2770</v>
      </c>
      <c r="D8679" t="s">
        <v>4770</v>
      </c>
    </row>
    <row r="8680" spans="1:4">
      <c r="A8680" t="s">
        <v>12632</v>
      </c>
      <c r="B8680" t="s">
        <v>2770</v>
      </c>
      <c r="C8680" t="s">
        <v>2770</v>
      </c>
      <c r="D8680" t="s">
        <v>4770</v>
      </c>
    </row>
    <row r="8681" spans="1:4">
      <c r="A8681" t="s">
        <v>12633</v>
      </c>
      <c r="B8681" t="s">
        <v>2770</v>
      </c>
      <c r="C8681" t="s">
        <v>2770</v>
      </c>
      <c r="D8681" t="s">
        <v>4770</v>
      </c>
    </row>
    <row r="8682" spans="1:4">
      <c r="A8682" t="s">
        <v>12634</v>
      </c>
      <c r="B8682" t="s">
        <v>2770</v>
      </c>
      <c r="C8682" t="s">
        <v>2770</v>
      </c>
      <c r="D8682" t="s">
        <v>4522</v>
      </c>
    </row>
    <row r="8683" spans="1:4">
      <c r="A8683" t="s">
        <v>4923</v>
      </c>
      <c r="B8683" t="s">
        <v>2770</v>
      </c>
      <c r="C8683" t="s">
        <v>2770</v>
      </c>
      <c r="D8683" t="s">
        <v>4522</v>
      </c>
    </row>
    <row r="8684" spans="1:4">
      <c r="A8684" t="s">
        <v>12635</v>
      </c>
      <c r="B8684" t="s">
        <v>12636</v>
      </c>
      <c r="C8684" t="s">
        <v>2770</v>
      </c>
      <c r="D8684" t="s">
        <v>4770</v>
      </c>
    </row>
    <row r="8685" spans="1:4">
      <c r="A8685" t="s">
        <v>12637</v>
      </c>
      <c r="B8685" t="s">
        <v>12638</v>
      </c>
      <c r="C8685" t="s">
        <v>2770</v>
      </c>
      <c r="D8685" t="s">
        <v>4770</v>
      </c>
    </row>
    <row r="8686" spans="1:4">
      <c r="A8686" t="s">
        <v>12639</v>
      </c>
      <c r="B8686" t="s">
        <v>12640</v>
      </c>
      <c r="C8686" t="s">
        <v>2770</v>
      </c>
      <c r="D8686" t="s">
        <v>4522</v>
      </c>
    </row>
    <row r="8687" spans="1:4">
      <c r="A8687" t="s">
        <v>12641</v>
      </c>
      <c r="B8687" t="s">
        <v>12642</v>
      </c>
      <c r="C8687" t="s">
        <v>2770</v>
      </c>
      <c r="D8687" t="s">
        <v>4522</v>
      </c>
    </row>
    <row r="8688" spans="1:4">
      <c r="A8688" t="s">
        <v>12643</v>
      </c>
      <c r="B8688" t="s">
        <v>12644</v>
      </c>
      <c r="C8688" t="s">
        <v>2770</v>
      </c>
      <c r="D8688" t="s">
        <v>4522</v>
      </c>
    </row>
    <row r="8689" spans="1:4">
      <c r="A8689" t="s">
        <v>12645</v>
      </c>
      <c r="B8689" t="s">
        <v>12646</v>
      </c>
      <c r="C8689" t="s">
        <v>2770</v>
      </c>
      <c r="D8689" t="s">
        <v>4522</v>
      </c>
    </row>
    <row r="8690" spans="1:4">
      <c r="A8690" t="s">
        <v>12647</v>
      </c>
      <c r="B8690" t="s">
        <v>12648</v>
      </c>
      <c r="C8690" t="s">
        <v>2770</v>
      </c>
      <c r="D8690" t="s">
        <v>4522</v>
      </c>
    </row>
    <row r="8691" spans="1:4">
      <c r="A8691" t="s">
        <v>12649</v>
      </c>
      <c r="B8691" t="s">
        <v>12650</v>
      </c>
      <c r="C8691" t="s">
        <v>2770</v>
      </c>
      <c r="D8691" t="s">
        <v>4522</v>
      </c>
    </row>
    <row r="8692" spans="1:4">
      <c r="A8692" t="s">
        <v>6126</v>
      </c>
      <c r="B8692" t="s">
        <v>2770</v>
      </c>
      <c r="C8692" t="s">
        <v>2770</v>
      </c>
      <c r="D8692" t="s">
        <v>4522</v>
      </c>
    </row>
    <row r="8693" spans="1:4">
      <c r="A8693" t="s">
        <v>652</v>
      </c>
      <c r="B8693" t="s">
        <v>12651</v>
      </c>
      <c r="C8693" t="s">
        <v>2770</v>
      </c>
      <c r="D8693" t="s">
        <v>4551</v>
      </c>
    </row>
    <row r="8694" spans="1:4">
      <c r="A8694" t="s">
        <v>1053</v>
      </c>
      <c r="B8694" t="s">
        <v>12652</v>
      </c>
      <c r="C8694" t="s">
        <v>2770</v>
      </c>
      <c r="D8694" t="s">
        <v>4770</v>
      </c>
    </row>
    <row r="8695" spans="1:4">
      <c r="A8695" t="s">
        <v>1069</v>
      </c>
      <c r="B8695" t="s">
        <v>12653</v>
      </c>
      <c r="C8695" t="s">
        <v>2770</v>
      </c>
      <c r="D8695" t="s">
        <v>4770</v>
      </c>
    </row>
    <row r="8696" spans="1:4">
      <c r="A8696" t="s">
        <v>1211</v>
      </c>
      <c r="B8696" t="s">
        <v>12654</v>
      </c>
      <c r="C8696" t="s">
        <v>2770</v>
      </c>
      <c r="D8696" t="s">
        <v>4968</v>
      </c>
    </row>
    <row r="8697" spans="1:4">
      <c r="A8697" t="s">
        <v>1217</v>
      </c>
      <c r="B8697" t="s">
        <v>12655</v>
      </c>
      <c r="C8697" t="s">
        <v>2770</v>
      </c>
      <c r="D8697" t="s">
        <v>4968</v>
      </c>
    </row>
    <row r="8698" spans="1:4">
      <c r="A8698" t="s">
        <v>1219</v>
      </c>
      <c r="B8698" t="s">
        <v>12656</v>
      </c>
      <c r="C8698" t="s">
        <v>2770</v>
      </c>
      <c r="D8698" t="s">
        <v>4968</v>
      </c>
    </row>
    <row r="8699" spans="1:4">
      <c r="A8699" t="s">
        <v>1221</v>
      </c>
      <c r="B8699" t="s">
        <v>12657</v>
      </c>
      <c r="C8699" t="s">
        <v>2770</v>
      </c>
      <c r="D8699" t="s">
        <v>4968</v>
      </c>
    </row>
    <row r="8700" spans="1:4">
      <c r="A8700" t="s">
        <v>1222</v>
      </c>
      <c r="B8700" t="s">
        <v>12658</v>
      </c>
      <c r="C8700" t="s">
        <v>2770</v>
      </c>
      <c r="D8700" t="s">
        <v>4551</v>
      </c>
    </row>
    <row r="8701" spans="1:4">
      <c r="A8701" t="s">
        <v>1223</v>
      </c>
      <c r="B8701" t="s">
        <v>12659</v>
      </c>
      <c r="C8701" t="s">
        <v>2770</v>
      </c>
      <c r="D8701" t="s">
        <v>4968</v>
      </c>
    </row>
    <row r="8702" spans="1:4">
      <c r="A8702" t="s">
        <v>1226</v>
      </c>
      <c r="B8702" t="s">
        <v>12660</v>
      </c>
      <c r="C8702" t="s">
        <v>2770</v>
      </c>
      <c r="D8702" t="s">
        <v>4551</v>
      </c>
    </row>
    <row r="8703" spans="1:4">
      <c r="A8703" t="s">
        <v>1228</v>
      </c>
      <c r="B8703" t="s">
        <v>12661</v>
      </c>
      <c r="C8703" t="s">
        <v>2770</v>
      </c>
      <c r="D8703" t="s">
        <v>4551</v>
      </c>
    </row>
    <row r="8704" spans="1:4">
      <c r="A8704" t="s">
        <v>1230</v>
      </c>
      <c r="B8704" t="s">
        <v>12662</v>
      </c>
      <c r="C8704" t="s">
        <v>2770</v>
      </c>
      <c r="D8704" t="s">
        <v>4551</v>
      </c>
    </row>
    <row r="8705" spans="1:4">
      <c r="A8705" t="s">
        <v>1231</v>
      </c>
      <c r="B8705" t="s">
        <v>12663</v>
      </c>
      <c r="C8705" t="s">
        <v>2770</v>
      </c>
      <c r="D8705" t="s">
        <v>4968</v>
      </c>
    </row>
    <row r="8706" spans="1:4">
      <c r="A8706" t="s">
        <v>1233</v>
      </c>
      <c r="B8706" t="s">
        <v>12664</v>
      </c>
      <c r="C8706" t="s">
        <v>2770</v>
      </c>
      <c r="D8706" t="s">
        <v>4968</v>
      </c>
    </row>
    <row r="8707" spans="1:4">
      <c r="A8707" t="s">
        <v>1235</v>
      </c>
      <c r="B8707" t="s">
        <v>12665</v>
      </c>
      <c r="C8707" t="s">
        <v>2770</v>
      </c>
      <c r="D8707" t="s">
        <v>4968</v>
      </c>
    </row>
    <row r="8708" spans="1:4">
      <c r="A8708" t="s">
        <v>1236</v>
      </c>
      <c r="B8708" t="s">
        <v>12666</v>
      </c>
      <c r="C8708" t="s">
        <v>2770</v>
      </c>
      <c r="D8708" t="s">
        <v>4551</v>
      </c>
    </row>
    <row r="8709" spans="1:4">
      <c r="A8709" t="s">
        <v>1238</v>
      </c>
      <c r="B8709" t="s">
        <v>12667</v>
      </c>
      <c r="C8709" t="s">
        <v>2770</v>
      </c>
      <c r="D8709" t="s">
        <v>4551</v>
      </c>
    </row>
    <row r="8710" spans="1:4">
      <c r="A8710" t="s">
        <v>1240</v>
      </c>
      <c r="B8710" t="s">
        <v>12668</v>
      </c>
      <c r="C8710" t="s">
        <v>2770</v>
      </c>
      <c r="D8710" t="s">
        <v>4551</v>
      </c>
    </row>
    <row r="8711" spans="1:4">
      <c r="A8711" t="s">
        <v>1241</v>
      </c>
      <c r="B8711" t="s">
        <v>12669</v>
      </c>
      <c r="C8711" t="s">
        <v>2770</v>
      </c>
      <c r="D8711" t="s">
        <v>4968</v>
      </c>
    </row>
    <row r="8712" spans="1:4">
      <c r="A8712" t="s">
        <v>1253</v>
      </c>
      <c r="B8712" t="s">
        <v>12670</v>
      </c>
      <c r="C8712" t="s">
        <v>2770</v>
      </c>
      <c r="D8712" t="s">
        <v>4968</v>
      </c>
    </row>
    <row r="8713" spans="1:4">
      <c r="A8713" t="s">
        <v>1249</v>
      </c>
      <c r="B8713" t="s">
        <v>12671</v>
      </c>
      <c r="C8713" t="s">
        <v>2770</v>
      </c>
      <c r="D8713" t="s">
        <v>4968</v>
      </c>
    </row>
    <row r="8714" spans="1:4">
      <c r="A8714" t="s">
        <v>1250</v>
      </c>
      <c r="B8714" t="s">
        <v>12672</v>
      </c>
      <c r="C8714" t="s">
        <v>2770</v>
      </c>
      <c r="D8714" t="s">
        <v>4551</v>
      </c>
    </row>
    <row r="8715" spans="1:4">
      <c r="A8715" t="s">
        <v>1252</v>
      </c>
      <c r="B8715" t="s">
        <v>12673</v>
      </c>
      <c r="C8715" t="s">
        <v>2770</v>
      </c>
      <c r="D8715" t="s">
        <v>4551</v>
      </c>
    </row>
    <row r="8716" spans="1:4">
      <c r="A8716" t="s">
        <v>1248</v>
      </c>
      <c r="B8716" t="s">
        <v>12674</v>
      </c>
      <c r="C8716" t="s">
        <v>2770</v>
      </c>
      <c r="D8716" t="s">
        <v>4551</v>
      </c>
    </row>
    <row r="8717" spans="1:4">
      <c r="A8717" t="s">
        <v>1246</v>
      </c>
      <c r="B8717" t="s">
        <v>12675</v>
      </c>
      <c r="C8717" t="s">
        <v>2770</v>
      </c>
      <c r="D8717" t="s">
        <v>4551</v>
      </c>
    </row>
    <row r="8718" spans="1:4">
      <c r="A8718" t="s">
        <v>1243</v>
      </c>
      <c r="B8718" t="s">
        <v>12676</v>
      </c>
      <c r="C8718" t="s">
        <v>2770</v>
      </c>
      <c r="D8718" t="s">
        <v>4968</v>
      </c>
    </row>
    <row r="8719" spans="1:4">
      <c r="A8719" t="s">
        <v>1086</v>
      </c>
      <c r="B8719" t="s">
        <v>2770</v>
      </c>
      <c r="C8719" t="s">
        <v>2770</v>
      </c>
      <c r="D8719" t="s">
        <v>2770</v>
      </c>
    </row>
    <row r="8720" spans="1:4">
      <c r="A8720" t="s">
        <v>654</v>
      </c>
      <c r="B8720" t="s">
        <v>12677</v>
      </c>
      <c r="C8720" t="s">
        <v>2770</v>
      </c>
      <c r="D8720" t="s">
        <v>4551</v>
      </c>
    </row>
    <row r="8721" spans="1:4">
      <c r="A8721" t="s">
        <v>660</v>
      </c>
      <c r="B8721" t="s">
        <v>12678</v>
      </c>
      <c r="C8721" t="s">
        <v>2770</v>
      </c>
      <c r="D8721" t="s">
        <v>4551</v>
      </c>
    </row>
    <row r="8722" spans="1:4">
      <c r="A8722" t="s">
        <v>1028</v>
      </c>
      <c r="B8722" t="s">
        <v>12679</v>
      </c>
      <c r="C8722" t="s">
        <v>2770</v>
      </c>
      <c r="D8722" t="s">
        <v>4770</v>
      </c>
    </row>
    <row r="8723" spans="1:4">
      <c r="A8723" t="s">
        <v>1042</v>
      </c>
      <c r="B8723" t="s">
        <v>12680</v>
      </c>
      <c r="C8723" t="s">
        <v>2770</v>
      </c>
      <c r="D8723" t="s">
        <v>4770</v>
      </c>
    </row>
    <row r="8724" spans="1:4">
      <c r="A8724" t="s">
        <v>1044</v>
      </c>
      <c r="B8724" t="s">
        <v>12681</v>
      </c>
      <c r="C8724" t="s">
        <v>2770</v>
      </c>
      <c r="D8724" t="s">
        <v>4770</v>
      </c>
    </row>
    <row r="8725" spans="1:4">
      <c r="A8725" t="s">
        <v>1047</v>
      </c>
      <c r="B8725" t="s">
        <v>12682</v>
      </c>
      <c r="C8725" t="s">
        <v>2770</v>
      </c>
      <c r="D8725" t="s">
        <v>4770</v>
      </c>
    </row>
    <row r="8726" spans="1:4">
      <c r="A8726" t="s">
        <v>676</v>
      </c>
      <c r="B8726" t="s">
        <v>12683</v>
      </c>
      <c r="C8726" t="s">
        <v>2770</v>
      </c>
      <c r="D8726" t="s">
        <v>4551</v>
      </c>
    </row>
    <row r="8727" spans="1:4">
      <c r="A8727" t="s">
        <v>659</v>
      </c>
      <c r="B8727" t="s">
        <v>12684</v>
      </c>
      <c r="C8727" t="s">
        <v>2770</v>
      </c>
      <c r="D8727" t="s">
        <v>4968</v>
      </c>
    </row>
    <row r="8728" spans="1:4">
      <c r="A8728" t="s">
        <v>661</v>
      </c>
      <c r="B8728" t="s">
        <v>12685</v>
      </c>
      <c r="C8728" t="s">
        <v>2770</v>
      </c>
      <c r="D8728" t="s">
        <v>4968</v>
      </c>
    </row>
    <row r="8729" spans="1:4">
      <c r="A8729" t="s">
        <v>673</v>
      </c>
      <c r="B8729" t="s">
        <v>12686</v>
      </c>
      <c r="C8729" t="s">
        <v>2770</v>
      </c>
      <c r="D8729" t="s">
        <v>4968</v>
      </c>
    </row>
    <row r="8730" spans="1:4">
      <c r="A8730" t="s">
        <v>840</v>
      </c>
      <c r="B8730" t="s">
        <v>2770</v>
      </c>
      <c r="C8730" t="s">
        <v>2770</v>
      </c>
      <c r="D8730" t="s">
        <v>2770</v>
      </c>
    </row>
    <row r="8731" spans="1:4">
      <c r="A8731" t="s">
        <v>841</v>
      </c>
      <c r="B8731" t="s">
        <v>2770</v>
      </c>
      <c r="C8731" t="s">
        <v>2770</v>
      </c>
      <c r="D8731" t="s">
        <v>2770</v>
      </c>
    </row>
    <row r="8732" spans="1:4">
      <c r="A8732" t="s">
        <v>863</v>
      </c>
      <c r="B8732" t="s">
        <v>2770</v>
      </c>
      <c r="C8732" t="s">
        <v>2770</v>
      </c>
      <c r="D8732" t="s">
        <v>2770</v>
      </c>
    </row>
    <row r="8733" spans="1:4">
      <c r="A8733" t="s">
        <v>864</v>
      </c>
      <c r="B8733" t="s">
        <v>2770</v>
      </c>
      <c r="C8733" t="s">
        <v>2770</v>
      </c>
      <c r="D8733" t="s">
        <v>2770</v>
      </c>
    </row>
    <row r="8734" spans="1:4">
      <c r="A8734" t="s">
        <v>627</v>
      </c>
      <c r="B8734" t="s">
        <v>12687</v>
      </c>
      <c r="C8734" t="s">
        <v>2770</v>
      </c>
      <c r="D8734" t="s">
        <v>4968</v>
      </c>
    </row>
    <row r="8735" spans="1:4">
      <c r="A8735" t="s">
        <v>628</v>
      </c>
      <c r="B8735" t="s">
        <v>12688</v>
      </c>
      <c r="C8735" t="s">
        <v>2770</v>
      </c>
      <c r="D8735" t="s">
        <v>4551</v>
      </c>
    </row>
    <row r="8736" spans="1:4">
      <c r="A8736" t="s">
        <v>632</v>
      </c>
      <c r="B8736" t="s">
        <v>12689</v>
      </c>
      <c r="C8736" t="s">
        <v>2770</v>
      </c>
      <c r="D8736" t="s">
        <v>4968</v>
      </c>
    </row>
    <row r="8737" spans="1:4">
      <c r="A8737" t="s">
        <v>633</v>
      </c>
      <c r="B8737" t="s">
        <v>12690</v>
      </c>
      <c r="C8737" t="s">
        <v>2770</v>
      </c>
      <c r="D8737" t="s">
        <v>4551</v>
      </c>
    </row>
    <row r="8738" spans="1:4">
      <c r="A8738" t="s">
        <v>651</v>
      </c>
      <c r="B8738" t="s">
        <v>12691</v>
      </c>
      <c r="C8738" t="s">
        <v>2770</v>
      </c>
      <c r="D8738" t="s">
        <v>4968</v>
      </c>
    </row>
    <row r="8739" spans="1:4">
      <c r="A8739" t="s">
        <v>653</v>
      </c>
      <c r="B8739" t="s">
        <v>2770</v>
      </c>
      <c r="C8739" t="s">
        <v>2770</v>
      </c>
      <c r="D8739" t="s">
        <v>4968</v>
      </c>
    </row>
    <row r="8740" spans="1:4">
      <c r="A8740" t="s">
        <v>662</v>
      </c>
      <c r="B8740" t="s">
        <v>12692</v>
      </c>
      <c r="C8740" t="s">
        <v>2770</v>
      </c>
      <c r="D8740" t="s">
        <v>4551</v>
      </c>
    </row>
    <row r="8741" spans="1:4">
      <c r="A8741" t="s">
        <v>674</v>
      </c>
      <c r="B8741" t="s">
        <v>12693</v>
      </c>
      <c r="C8741" t="s">
        <v>2770</v>
      </c>
      <c r="D8741" t="s">
        <v>4551</v>
      </c>
    </row>
    <row r="8742" spans="1:4">
      <c r="A8742" t="s">
        <v>675</v>
      </c>
      <c r="B8742" t="s">
        <v>2770</v>
      </c>
      <c r="C8742" t="s">
        <v>2770</v>
      </c>
      <c r="D8742" t="s">
        <v>4968</v>
      </c>
    </row>
    <row r="8743" spans="1:4">
      <c r="A8743" t="s">
        <v>689</v>
      </c>
      <c r="B8743" t="s">
        <v>2770</v>
      </c>
      <c r="C8743" t="s">
        <v>2770</v>
      </c>
      <c r="D8743" t="s">
        <v>4968</v>
      </c>
    </row>
    <row r="8744" spans="1:4">
      <c r="A8744" t="s">
        <v>690</v>
      </c>
      <c r="B8744" t="s">
        <v>2770</v>
      </c>
      <c r="C8744" t="s">
        <v>2770</v>
      </c>
      <c r="D8744" t="s">
        <v>2770</v>
      </c>
    </row>
    <row r="8745" spans="1:4">
      <c r="A8745" t="s">
        <v>691</v>
      </c>
      <c r="B8745" t="s">
        <v>2770</v>
      </c>
      <c r="C8745" t="s">
        <v>2770</v>
      </c>
      <c r="D8745" t="s">
        <v>2770</v>
      </c>
    </row>
    <row r="8746" spans="1:4">
      <c r="A8746" t="s">
        <v>692</v>
      </c>
      <c r="B8746" t="s">
        <v>2770</v>
      </c>
      <c r="C8746" t="s">
        <v>2770</v>
      </c>
      <c r="D8746" t="s">
        <v>2770</v>
      </c>
    </row>
    <row r="8747" spans="1:4">
      <c r="A8747" t="s">
        <v>693</v>
      </c>
      <c r="B8747" t="s">
        <v>2770</v>
      </c>
      <c r="C8747" t="s">
        <v>2770</v>
      </c>
      <c r="D8747" t="s">
        <v>2770</v>
      </c>
    </row>
    <row r="8748" spans="1:4">
      <c r="A8748" t="s">
        <v>694</v>
      </c>
      <c r="B8748" t="s">
        <v>2770</v>
      </c>
      <c r="C8748" t="s">
        <v>2770</v>
      </c>
      <c r="D8748" t="s">
        <v>2770</v>
      </c>
    </row>
    <row r="8749" spans="1:4">
      <c r="A8749" t="s">
        <v>695</v>
      </c>
      <c r="B8749" t="s">
        <v>2770</v>
      </c>
      <c r="C8749" t="s">
        <v>2770</v>
      </c>
      <c r="D8749" t="s">
        <v>2770</v>
      </c>
    </row>
    <row r="8750" spans="1:4">
      <c r="A8750" t="s">
        <v>696</v>
      </c>
      <c r="B8750" t="s">
        <v>2770</v>
      </c>
      <c r="C8750" t="s">
        <v>2770</v>
      </c>
      <c r="D8750" t="s">
        <v>2770</v>
      </c>
    </row>
    <row r="8751" spans="1:4">
      <c r="A8751" t="s">
        <v>1174</v>
      </c>
      <c r="B8751" t="s">
        <v>2770</v>
      </c>
      <c r="C8751" t="s">
        <v>2770</v>
      </c>
      <c r="D8751" t="s">
        <v>2770</v>
      </c>
    </row>
    <row r="8752" spans="1:4">
      <c r="A8752" t="s">
        <v>1175</v>
      </c>
      <c r="B8752" t="s">
        <v>2770</v>
      </c>
      <c r="C8752" t="s">
        <v>2770</v>
      </c>
      <c r="D8752" t="s">
        <v>2770</v>
      </c>
    </row>
    <row r="8753" spans="1:4">
      <c r="A8753" t="s">
        <v>1182</v>
      </c>
      <c r="B8753" t="s">
        <v>2770</v>
      </c>
      <c r="C8753" t="s">
        <v>2770</v>
      </c>
      <c r="D8753" t="s">
        <v>2770</v>
      </c>
    </row>
    <row r="8754" spans="1:4">
      <c r="A8754" t="s">
        <v>1183</v>
      </c>
      <c r="B8754" t="s">
        <v>2770</v>
      </c>
      <c r="C8754" t="s">
        <v>2770</v>
      </c>
      <c r="D8754" t="s">
        <v>2770</v>
      </c>
    </row>
    <row r="8755" spans="1:4">
      <c r="A8755" t="s">
        <v>1190</v>
      </c>
      <c r="B8755" t="s">
        <v>2770</v>
      </c>
      <c r="C8755" t="s">
        <v>2770</v>
      </c>
      <c r="D8755" t="s">
        <v>2770</v>
      </c>
    </row>
    <row r="8756" spans="1:4">
      <c r="A8756" t="s">
        <v>1191</v>
      </c>
      <c r="B8756" t="s">
        <v>2770</v>
      </c>
      <c r="C8756" t="s">
        <v>2770</v>
      </c>
      <c r="D8756" t="s">
        <v>2770</v>
      </c>
    </row>
    <row r="8757" spans="1:4">
      <c r="A8757" t="s">
        <v>1212</v>
      </c>
      <c r="B8757" t="s">
        <v>12694</v>
      </c>
      <c r="C8757" t="s">
        <v>2770</v>
      </c>
      <c r="D8757" t="s">
        <v>4551</v>
      </c>
    </row>
    <row r="8758" spans="1:4">
      <c r="A8758" t="s">
        <v>1213</v>
      </c>
      <c r="B8758" t="s">
        <v>12695</v>
      </c>
      <c r="C8758" t="s">
        <v>2770</v>
      </c>
      <c r="D8758" t="s">
        <v>4968</v>
      </c>
    </row>
    <row r="8759" spans="1:4">
      <c r="A8759" t="s">
        <v>1214</v>
      </c>
      <c r="B8759" t="s">
        <v>12696</v>
      </c>
      <c r="C8759" t="s">
        <v>2770</v>
      </c>
      <c r="D8759" t="s">
        <v>4551</v>
      </c>
    </row>
    <row r="8760" spans="1:4">
      <c r="A8760" t="s">
        <v>1215</v>
      </c>
      <c r="B8760" t="s">
        <v>12697</v>
      </c>
      <c r="C8760" t="s">
        <v>2770</v>
      </c>
      <c r="D8760" t="s">
        <v>4968</v>
      </c>
    </row>
    <row r="8761" spans="1:4">
      <c r="A8761" t="s">
        <v>1216</v>
      </c>
      <c r="B8761" t="s">
        <v>12698</v>
      </c>
      <c r="C8761" t="s">
        <v>2770</v>
      </c>
      <c r="D8761" t="s">
        <v>4551</v>
      </c>
    </row>
    <row r="8762" spans="1:4">
      <c r="A8762" t="s">
        <v>1218</v>
      </c>
      <c r="B8762" t="s">
        <v>12699</v>
      </c>
      <c r="C8762" t="s">
        <v>2770</v>
      </c>
      <c r="D8762" t="s">
        <v>4551</v>
      </c>
    </row>
    <row r="8763" spans="1:4">
      <c r="A8763" t="s">
        <v>1220</v>
      </c>
      <c r="B8763" t="s">
        <v>12700</v>
      </c>
      <c r="C8763" t="s">
        <v>2770</v>
      </c>
      <c r="D8763" t="s">
        <v>4551</v>
      </c>
    </row>
    <row r="8764" spans="1:4">
      <c r="A8764" t="s">
        <v>1224</v>
      </c>
      <c r="B8764" t="s">
        <v>12701</v>
      </c>
      <c r="C8764" t="s">
        <v>2770</v>
      </c>
      <c r="D8764" t="s">
        <v>4551</v>
      </c>
    </row>
    <row r="8765" spans="1:4">
      <c r="A8765" t="s">
        <v>1225</v>
      </c>
      <c r="B8765" t="s">
        <v>12702</v>
      </c>
      <c r="C8765" t="s">
        <v>2770</v>
      </c>
      <c r="D8765" t="s">
        <v>4968</v>
      </c>
    </row>
    <row r="8766" spans="1:4">
      <c r="A8766" t="s">
        <v>1227</v>
      </c>
      <c r="B8766" t="s">
        <v>12703</v>
      </c>
      <c r="C8766" t="s">
        <v>2770</v>
      </c>
      <c r="D8766" t="s">
        <v>4968</v>
      </c>
    </row>
    <row r="8767" spans="1:4">
      <c r="A8767" t="s">
        <v>1229</v>
      </c>
      <c r="B8767" t="s">
        <v>12704</v>
      </c>
      <c r="C8767" t="s">
        <v>2770</v>
      </c>
      <c r="D8767" t="s">
        <v>4968</v>
      </c>
    </row>
    <row r="8768" spans="1:4">
      <c r="A8768" t="s">
        <v>1232</v>
      </c>
      <c r="B8768" t="s">
        <v>12705</v>
      </c>
      <c r="C8768" t="s">
        <v>2770</v>
      </c>
      <c r="D8768" t="s">
        <v>4551</v>
      </c>
    </row>
    <row r="8769" spans="1:4">
      <c r="A8769" t="s">
        <v>1234</v>
      </c>
      <c r="B8769" t="s">
        <v>12706</v>
      </c>
      <c r="C8769" t="s">
        <v>2770</v>
      </c>
      <c r="D8769" t="s">
        <v>4551</v>
      </c>
    </row>
    <row r="8770" spans="1:4">
      <c r="A8770" t="s">
        <v>1237</v>
      </c>
      <c r="B8770" t="s">
        <v>12707</v>
      </c>
      <c r="C8770" t="s">
        <v>2770</v>
      </c>
      <c r="D8770" t="s">
        <v>4968</v>
      </c>
    </row>
    <row r="8771" spans="1:4">
      <c r="A8771" t="s">
        <v>1239</v>
      </c>
      <c r="B8771" t="s">
        <v>12667</v>
      </c>
      <c r="C8771" t="s">
        <v>2770</v>
      </c>
      <c r="D8771" t="s">
        <v>4968</v>
      </c>
    </row>
    <row r="8772" spans="1:4">
      <c r="A8772" t="s">
        <v>1242</v>
      </c>
      <c r="B8772" t="s">
        <v>12708</v>
      </c>
      <c r="C8772" t="s">
        <v>2770</v>
      </c>
      <c r="D8772" t="s">
        <v>4551</v>
      </c>
    </row>
    <row r="8773" spans="1:4">
      <c r="A8773" t="s">
        <v>1244</v>
      </c>
      <c r="B8773" t="s">
        <v>12709</v>
      </c>
      <c r="C8773" t="s">
        <v>2770</v>
      </c>
      <c r="D8773" t="s">
        <v>4551</v>
      </c>
    </row>
    <row r="8774" spans="1:4">
      <c r="A8774" t="s">
        <v>1245</v>
      </c>
      <c r="B8774" t="s">
        <v>12710</v>
      </c>
      <c r="C8774" t="s">
        <v>2770</v>
      </c>
      <c r="D8774" t="s">
        <v>4968</v>
      </c>
    </row>
    <row r="8775" spans="1:4">
      <c r="A8775" t="s">
        <v>1247</v>
      </c>
      <c r="B8775" t="s">
        <v>12711</v>
      </c>
      <c r="C8775" t="s">
        <v>2770</v>
      </c>
      <c r="D8775" t="s">
        <v>4968</v>
      </c>
    </row>
    <row r="8776" spans="1:4">
      <c r="A8776" t="s">
        <v>1251</v>
      </c>
      <c r="B8776" t="s">
        <v>12712</v>
      </c>
      <c r="C8776" t="s">
        <v>2770</v>
      </c>
      <c r="D8776" t="s">
        <v>4968</v>
      </c>
    </row>
    <row r="8777" spans="1:4">
      <c r="A8777" t="s">
        <v>1254</v>
      </c>
      <c r="B8777" t="s">
        <v>12713</v>
      </c>
      <c r="C8777" t="s">
        <v>2770</v>
      </c>
      <c r="D8777" t="s">
        <v>4551</v>
      </c>
    </row>
    <row r="8778" spans="1:4">
      <c r="A8778" t="s">
        <v>1289</v>
      </c>
      <c r="B8778" t="s">
        <v>2770</v>
      </c>
      <c r="C8778" t="s">
        <v>2770</v>
      </c>
      <c r="D8778" t="s">
        <v>2770</v>
      </c>
    </row>
    <row r="8779" spans="1:4">
      <c r="A8779" t="s">
        <v>669</v>
      </c>
      <c r="B8779" t="s">
        <v>12714</v>
      </c>
      <c r="C8779" t="s">
        <v>2770</v>
      </c>
      <c r="D8779" t="s">
        <v>4551</v>
      </c>
    </row>
    <row r="8780" spans="1:4">
      <c r="A8780" t="s">
        <v>714</v>
      </c>
      <c r="B8780" t="s">
        <v>12715</v>
      </c>
      <c r="C8780" t="s">
        <v>2770</v>
      </c>
      <c r="D8780" t="s">
        <v>4551</v>
      </c>
    </row>
    <row r="8781" spans="1:4">
      <c r="A8781" t="s">
        <v>1077</v>
      </c>
      <c r="B8781" t="s">
        <v>12716</v>
      </c>
      <c r="C8781" t="s">
        <v>2770</v>
      </c>
      <c r="D8781" t="s">
        <v>4770</v>
      </c>
    </row>
    <row r="8782" spans="1:4">
      <c r="A8782" t="s">
        <v>1054</v>
      </c>
      <c r="B8782" t="s">
        <v>12717</v>
      </c>
      <c r="C8782" t="s">
        <v>2770</v>
      </c>
      <c r="D8782" t="s">
        <v>4770</v>
      </c>
    </row>
    <row r="8783" spans="1:4">
      <c r="A8783" t="s">
        <v>1064</v>
      </c>
      <c r="B8783" t="s">
        <v>12718</v>
      </c>
      <c r="C8783" t="s">
        <v>2770</v>
      </c>
      <c r="D8783" t="s">
        <v>4770</v>
      </c>
    </row>
    <row r="8784" spans="1:4">
      <c r="A8784" t="s">
        <v>1061</v>
      </c>
      <c r="B8784" t="s">
        <v>12719</v>
      </c>
      <c r="C8784" t="s">
        <v>2770</v>
      </c>
      <c r="D8784" t="s">
        <v>4770</v>
      </c>
    </row>
    <row r="8785" spans="1:4">
      <c r="A8785" t="s">
        <v>1076</v>
      </c>
      <c r="B8785" t="s">
        <v>12720</v>
      </c>
      <c r="C8785" t="s">
        <v>2770</v>
      </c>
      <c r="D8785" t="s">
        <v>4770</v>
      </c>
    </row>
    <row r="8786" spans="1:4">
      <c r="A8786" t="s">
        <v>1081</v>
      </c>
      <c r="B8786" t="s">
        <v>12721</v>
      </c>
      <c r="C8786" t="s">
        <v>2770</v>
      </c>
      <c r="D8786" t="s">
        <v>4770</v>
      </c>
    </row>
    <row r="8787" spans="1:4">
      <c r="A8787" t="s">
        <v>1082</v>
      </c>
      <c r="B8787" t="s">
        <v>12721</v>
      </c>
      <c r="C8787" t="s">
        <v>2770</v>
      </c>
      <c r="D8787" t="s">
        <v>4770</v>
      </c>
    </row>
    <row r="8788" spans="1:4">
      <c r="A8788" t="s">
        <v>1084</v>
      </c>
      <c r="B8788" t="s">
        <v>12722</v>
      </c>
      <c r="C8788" t="s">
        <v>2770</v>
      </c>
      <c r="D8788" t="s">
        <v>4770</v>
      </c>
    </row>
    <row r="8789" spans="1:4">
      <c r="A8789" t="s">
        <v>1085</v>
      </c>
      <c r="B8789" t="s">
        <v>12723</v>
      </c>
      <c r="C8789" t="s">
        <v>2770</v>
      </c>
      <c r="D8789" t="s">
        <v>4770</v>
      </c>
    </row>
    <row r="8790" spans="1:4">
      <c r="A8790" t="s">
        <v>1020</v>
      </c>
      <c r="B8790" t="s">
        <v>12724</v>
      </c>
      <c r="C8790" t="s">
        <v>2770</v>
      </c>
      <c r="D8790" t="s">
        <v>4770</v>
      </c>
    </row>
    <row r="8791" spans="1:4">
      <c r="A8791" t="s">
        <v>1089</v>
      </c>
      <c r="B8791" t="s">
        <v>12725</v>
      </c>
      <c r="C8791" t="s">
        <v>2770</v>
      </c>
      <c r="D8791" t="s">
        <v>4770</v>
      </c>
    </row>
    <row r="8792" spans="1:4">
      <c r="A8792" t="s">
        <v>11</v>
      </c>
      <c r="B8792" t="s">
        <v>461</v>
      </c>
      <c r="C8792" t="s">
        <v>2770</v>
      </c>
      <c r="D8792" t="s">
        <v>4968</v>
      </c>
    </row>
    <row r="8793" spans="1:4">
      <c r="A8793" t="s">
        <v>1017</v>
      </c>
      <c r="B8793" t="s">
        <v>2203</v>
      </c>
      <c r="C8793" t="s">
        <v>2770</v>
      </c>
      <c r="D8793" t="s">
        <v>4968</v>
      </c>
    </row>
    <row r="8794" spans="1:4">
      <c r="A8794" t="s">
        <v>1266</v>
      </c>
      <c r="B8794" t="s">
        <v>2321</v>
      </c>
      <c r="C8794" t="s">
        <v>2770</v>
      </c>
      <c r="D8794" t="s">
        <v>4518</v>
      </c>
    </row>
    <row r="8795" spans="1:4">
      <c r="A8795" t="s">
        <v>160</v>
      </c>
      <c r="B8795" t="s">
        <v>519</v>
      </c>
      <c r="C8795" t="s">
        <v>2770</v>
      </c>
      <c r="D8795" t="s">
        <v>4770</v>
      </c>
    </row>
    <row r="8796" spans="1:4">
      <c r="A8796" t="s">
        <v>1350</v>
      </c>
      <c r="B8796" t="s">
        <v>2387</v>
      </c>
      <c r="C8796" t="s">
        <v>2770</v>
      </c>
      <c r="D8796" t="s">
        <v>4551</v>
      </c>
    </row>
    <row r="8797" spans="1:4">
      <c r="A8797" t="s">
        <v>705</v>
      </c>
      <c r="B8797" t="s">
        <v>3748</v>
      </c>
      <c r="C8797" t="s">
        <v>2770</v>
      </c>
      <c r="D8797" t="s">
        <v>4968</v>
      </c>
    </row>
    <row r="8798" spans="1:4">
      <c r="A8798" t="s">
        <v>216</v>
      </c>
      <c r="B8798" t="s">
        <v>306</v>
      </c>
      <c r="C8798" t="s">
        <v>2770</v>
      </c>
      <c r="D8798" t="s">
        <v>4551</v>
      </c>
    </row>
    <row r="8799" spans="1:4">
      <c r="A8799" t="s">
        <v>1405</v>
      </c>
      <c r="B8799" t="s">
        <v>3679</v>
      </c>
      <c r="C8799" t="s">
        <v>2770</v>
      </c>
      <c r="D8799" t="s">
        <v>4968</v>
      </c>
    </row>
    <row r="8800" spans="1:4">
      <c r="A8800" t="s">
        <v>119</v>
      </c>
      <c r="B8800" t="s">
        <v>367</v>
      </c>
      <c r="C8800" t="s">
        <v>2770</v>
      </c>
      <c r="D8800" t="s">
        <v>4968</v>
      </c>
    </row>
    <row r="8801" spans="1:4">
      <c r="A8801" t="s">
        <v>866</v>
      </c>
      <c r="B8801" t="s">
        <v>444</v>
      </c>
      <c r="C8801" t="s">
        <v>2770</v>
      </c>
      <c r="D8801" t="s">
        <v>4968</v>
      </c>
    </row>
    <row r="8802" spans="1:4">
      <c r="A8802" t="s">
        <v>925</v>
      </c>
      <c r="B8802" t="s">
        <v>3372</v>
      </c>
      <c r="C8802" t="s">
        <v>2770</v>
      </c>
      <c r="D8802" t="s">
        <v>4968</v>
      </c>
    </row>
    <row r="8803" spans="1:4">
      <c r="A8803" t="s">
        <v>955</v>
      </c>
      <c r="B8803" t="s">
        <v>3318</v>
      </c>
      <c r="C8803" t="s">
        <v>2770</v>
      </c>
      <c r="D8803" t="s">
        <v>4968</v>
      </c>
    </row>
    <row r="8804" spans="1:4">
      <c r="A8804" t="s">
        <v>879</v>
      </c>
      <c r="B8804" t="s">
        <v>3451</v>
      </c>
      <c r="C8804" t="s">
        <v>2770</v>
      </c>
      <c r="D8804" t="s">
        <v>4518</v>
      </c>
    </row>
    <row r="8805" spans="1:4">
      <c r="A8805" t="s">
        <v>1079</v>
      </c>
      <c r="B8805" t="s">
        <v>12726</v>
      </c>
      <c r="C8805" t="s">
        <v>2770</v>
      </c>
      <c r="D8805" t="s">
        <v>4770</v>
      </c>
    </row>
    <row r="8806" spans="1:4">
      <c r="A8806" t="s">
        <v>1068</v>
      </c>
      <c r="B8806" t="s">
        <v>12727</v>
      </c>
      <c r="C8806" t="s">
        <v>2770</v>
      </c>
      <c r="D8806" t="s">
        <v>4770</v>
      </c>
    </row>
    <row r="8807" spans="1:4">
      <c r="A8807" t="s">
        <v>1125</v>
      </c>
      <c r="B8807" t="s">
        <v>2242</v>
      </c>
      <c r="C8807" t="s">
        <v>2770</v>
      </c>
      <c r="D8807" t="s">
        <v>4518</v>
      </c>
    </row>
    <row r="8808" spans="1:4">
      <c r="A8808" t="s">
        <v>975</v>
      </c>
      <c r="B8808" t="s">
        <v>2176</v>
      </c>
      <c r="C8808" t="s">
        <v>2770</v>
      </c>
      <c r="D8808" t="s">
        <v>4551</v>
      </c>
    </row>
    <row r="8809" spans="1:4">
      <c r="A8809" t="s">
        <v>990</v>
      </c>
      <c r="B8809" t="s">
        <v>2182</v>
      </c>
      <c r="C8809" t="s">
        <v>2770</v>
      </c>
      <c r="D8809" t="s">
        <v>4551</v>
      </c>
    </row>
    <row r="8810" spans="1:4">
      <c r="A8810" t="s">
        <v>1007</v>
      </c>
      <c r="B8810" t="s">
        <v>401</v>
      </c>
      <c r="C8810" t="s">
        <v>2770</v>
      </c>
      <c r="D8810" t="s">
        <v>4968</v>
      </c>
    </row>
    <row r="8811" spans="1:4">
      <c r="A8811" t="s">
        <v>1019</v>
      </c>
      <c r="B8811" t="s">
        <v>2205</v>
      </c>
      <c r="C8811" t="s">
        <v>2770</v>
      </c>
      <c r="D8811" t="s">
        <v>12551</v>
      </c>
    </row>
    <row r="8812" spans="1:4">
      <c r="A8812" t="s">
        <v>5</v>
      </c>
      <c r="B8812" t="s">
        <v>492</v>
      </c>
      <c r="C8812" t="s">
        <v>2770</v>
      </c>
      <c r="D8812" t="s">
        <v>12551</v>
      </c>
    </row>
    <row r="8813" spans="1:4">
      <c r="A8813" t="s">
        <v>1288</v>
      </c>
      <c r="B8813" t="s">
        <v>2342</v>
      </c>
      <c r="C8813" t="s">
        <v>2770</v>
      </c>
      <c r="D8813" t="s">
        <v>4518</v>
      </c>
    </row>
    <row r="8814" spans="1:4">
      <c r="A8814" t="s">
        <v>699</v>
      </c>
      <c r="B8814" t="s">
        <v>2029</v>
      </c>
      <c r="C8814" t="s">
        <v>2770</v>
      </c>
      <c r="D8814" t="s">
        <v>4518</v>
      </c>
    </row>
    <row r="8815" spans="1:4">
      <c r="A8815" t="s">
        <v>103</v>
      </c>
      <c r="B8815" t="s">
        <v>353</v>
      </c>
      <c r="C8815" t="s">
        <v>2770</v>
      </c>
      <c r="D8815" t="s">
        <v>4968</v>
      </c>
    </row>
    <row r="8816" spans="1:4">
      <c r="A8816" t="s">
        <v>1141</v>
      </c>
      <c r="B8816" t="s">
        <v>2258</v>
      </c>
      <c r="C8816" t="s">
        <v>2770</v>
      </c>
      <c r="D8816" t="s">
        <v>4551</v>
      </c>
    </row>
    <row r="8817" spans="1:4">
      <c r="A8817" t="s">
        <v>985</v>
      </c>
      <c r="B8817" t="s">
        <v>3264</v>
      </c>
      <c r="C8817" t="s">
        <v>2770</v>
      </c>
      <c r="D8817" t="s">
        <v>4518</v>
      </c>
    </row>
    <row r="8818" spans="1:4">
      <c r="A8818" t="s">
        <v>1021</v>
      </c>
      <c r="B8818" t="s">
        <v>12728</v>
      </c>
      <c r="C8818" t="s">
        <v>2770</v>
      </c>
      <c r="D8818" t="s">
        <v>4551</v>
      </c>
    </row>
    <row r="8819" spans="1:4">
      <c r="A8819" t="s">
        <v>1046</v>
      </c>
      <c r="B8819" t="s">
        <v>12729</v>
      </c>
      <c r="C8819" t="s">
        <v>2770</v>
      </c>
      <c r="D8819" t="s">
        <v>4770</v>
      </c>
    </row>
    <row r="8820" spans="1:4">
      <c r="A8820" t="s">
        <v>1030</v>
      </c>
      <c r="B8820" t="s">
        <v>12730</v>
      </c>
      <c r="C8820" t="s">
        <v>2770</v>
      </c>
      <c r="D8820" t="s">
        <v>4770</v>
      </c>
    </row>
    <row r="8821" spans="1:4">
      <c r="A8821" t="s">
        <v>668</v>
      </c>
      <c r="B8821" t="s">
        <v>2770</v>
      </c>
      <c r="C8821" t="s">
        <v>2770</v>
      </c>
      <c r="D8821" t="s">
        <v>4968</v>
      </c>
    </row>
    <row r="8822" spans="1:4">
      <c r="A8822" t="s">
        <v>942</v>
      </c>
      <c r="B8822" t="s">
        <v>3340</v>
      </c>
      <c r="C8822" t="s">
        <v>2770</v>
      </c>
      <c r="D8822" t="s">
        <v>4968</v>
      </c>
    </row>
    <row r="8823" spans="1:4">
      <c r="A8823" t="s">
        <v>881</v>
      </c>
      <c r="B8823" t="s">
        <v>3443</v>
      </c>
      <c r="C8823" t="s">
        <v>2770</v>
      </c>
      <c r="D8823" t="s">
        <v>4551</v>
      </c>
    </row>
    <row r="8824" spans="1:4">
      <c r="A8824" t="s">
        <v>745</v>
      </c>
      <c r="B8824" t="s">
        <v>2072</v>
      </c>
      <c r="C8824" t="s">
        <v>2770</v>
      </c>
      <c r="D8824" t="s">
        <v>4968</v>
      </c>
    </row>
    <row r="8825" spans="1:4">
      <c r="A8825" t="s">
        <v>760</v>
      </c>
      <c r="B8825" t="s">
        <v>2087</v>
      </c>
      <c r="C8825" t="s">
        <v>2770</v>
      </c>
      <c r="D8825" t="s">
        <v>4551</v>
      </c>
    </row>
    <row r="8826" spans="1:4">
      <c r="A8826" t="s">
        <v>795</v>
      </c>
      <c r="B8826" t="s">
        <v>2122</v>
      </c>
      <c r="C8826" t="s">
        <v>2770</v>
      </c>
      <c r="D8826" t="s">
        <v>4968</v>
      </c>
    </row>
    <row r="8827" spans="1:4">
      <c r="A8827" t="s">
        <v>43</v>
      </c>
      <c r="B8827" t="s">
        <v>3102</v>
      </c>
      <c r="C8827" t="s">
        <v>2770</v>
      </c>
      <c r="D8827" t="s">
        <v>4551</v>
      </c>
    </row>
    <row r="8828" spans="1:4">
      <c r="A8828" t="s">
        <v>1075</v>
      </c>
      <c r="B8828" t="s">
        <v>3075</v>
      </c>
      <c r="C8828" t="s">
        <v>2770</v>
      </c>
      <c r="D8828" t="s">
        <v>4551</v>
      </c>
    </row>
    <row r="8829" spans="1:4">
      <c r="A8829" t="s">
        <v>1327</v>
      </c>
      <c r="B8829" t="s">
        <v>2364</v>
      </c>
      <c r="C8829" t="s">
        <v>2770</v>
      </c>
      <c r="D8829" t="s">
        <v>4551</v>
      </c>
    </row>
    <row r="8830" spans="1:4">
      <c r="A8830" t="s">
        <v>958</v>
      </c>
      <c r="B8830" t="s">
        <v>3312</v>
      </c>
      <c r="C8830" t="s">
        <v>2770</v>
      </c>
      <c r="D8830" t="s">
        <v>4968</v>
      </c>
    </row>
    <row r="8831" spans="1:4">
      <c r="A8831" t="s">
        <v>746</v>
      </c>
      <c r="B8831" t="s">
        <v>3629</v>
      </c>
      <c r="C8831" t="s">
        <v>2770</v>
      </c>
      <c r="D8831" t="s">
        <v>4551</v>
      </c>
    </row>
    <row r="8832" spans="1:4">
      <c r="A8832" t="s">
        <v>779</v>
      </c>
      <c r="B8832" t="s">
        <v>2106</v>
      </c>
      <c r="C8832" t="s">
        <v>2770</v>
      </c>
      <c r="D8832" t="s">
        <v>4551</v>
      </c>
    </row>
    <row r="8833" spans="1:4">
      <c r="A8833" t="s">
        <v>836</v>
      </c>
      <c r="B8833" t="s">
        <v>2429</v>
      </c>
      <c r="C8833" t="s">
        <v>2770</v>
      </c>
      <c r="D8833" t="s">
        <v>4574</v>
      </c>
    </row>
    <row r="8834" spans="1:4">
      <c r="A8834" t="s">
        <v>1095</v>
      </c>
      <c r="B8834" t="s">
        <v>3045</v>
      </c>
      <c r="C8834" t="s">
        <v>2770</v>
      </c>
      <c r="D8834" t="s">
        <v>4551</v>
      </c>
    </row>
    <row r="8835" spans="1:4">
      <c r="A8835" t="s">
        <v>1101</v>
      </c>
      <c r="B8835" t="s">
        <v>3005</v>
      </c>
      <c r="C8835" t="s">
        <v>2770</v>
      </c>
      <c r="D8835" t="s">
        <v>12551</v>
      </c>
    </row>
    <row r="8836" spans="1:4">
      <c r="A8836" t="s">
        <v>1147</v>
      </c>
      <c r="B8836" t="s">
        <v>2264</v>
      </c>
      <c r="C8836" t="s">
        <v>2770</v>
      </c>
      <c r="D8836" t="s">
        <v>4551</v>
      </c>
    </row>
    <row r="8837" spans="1:4">
      <c r="A8837" t="s">
        <v>1153</v>
      </c>
      <c r="B8837" t="s">
        <v>2270</v>
      </c>
      <c r="C8837" t="s">
        <v>2770</v>
      </c>
      <c r="D8837" t="s">
        <v>4518</v>
      </c>
    </row>
    <row r="8838" spans="1:4">
      <c r="A8838" t="s">
        <v>1197</v>
      </c>
      <c r="B8838" t="s">
        <v>2296</v>
      </c>
      <c r="C8838" t="s">
        <v>2770</v>
      </c>
      <c r="D8838" t="s">
        <v>4518</v>
      </c>
    </row>
    <row r="8839" spans="1:4">
      <c r="A8839" t="s">
        <v>1337</v>
      </c>
      <c r="B8839" t="s">
        <v>2374</v>
      </c>
      <c r="C8839" t="s">
        <v>2770</v>
      </c>
      <c r="D8839" t="s">
        <v>4551</v>
      </c>
    </row>
    <row r="8840" spans="1:4">
      <c r="A8840" t="s">
        <v>1045</v>
      </c>
      <c r="B8840" t="s">
        <v>12731</v>
      </c>
      <c r="C8840" t="s">
        <v>2770</v>
      </c>
      <c r="D8840" t="s">
        <v>4770</v>
      </c>
    </row>
    <row r="8841" spans="1:4">
      <c r="A8841" t="s">
        <v>1048</v>
      </c>
      <c r="B8841" t="s">
        <v>12732</v>
      </c>
      <c r="C8841" t="s">
        <v>2770</v>
      </c>
      <c r="D8841" t="s">
        <v>4770</v>
      </c>
    </row>
    <row r="8842" spans="1:4">
      <c r="A8842" t="s">
        <v>44</v>
      </c>
      <c r="B8842" t="s">
        <v>12733</v>
      </c>
      <c r="C8842" t="s">
        <v>2770</v>
      </c>
      <c r="D8842" t="s">
        <v>4551</v>
      </c>
    </row>
    <row r="8843" spans="1:4">
      <c r="A8843" t="s">
        <v>1022</v>
      </c>
      <c r="B8843" t="s">
        <v>2770</v>
      </c>
      <c r="C8843" t="s">
        <v>2770</v>
      </c>
      <c r="D8843" t="s">
        <v>4551</v>
      </c>
    </row>
    <row r="8844" spans="1:4">
      <c r="A8844" t="s">
        <v>1065</v>
      </c>
      <c r="B8844" t="s">
        <v>12734</v>
      </c>
      <c r="C8844" t="s">
        <v>2770</v>
      </c>
      <c r="D8844" t="s">
        <v>4770</v>
      </c>
    </row>
    <row r="8845" spans="1:4">
      <c r="A8845" t="s">
        <v>803</v>
      </c>
      <c r="B8845" t="s">
        <v>2130</v>
      </c>
      <c r="C8845" t="s">
        <v>2770</v>
      </c>
      <c r="D8845" t="s">
        <v>4968</v>
      </c>
    </row>
    <row r="8846" spans="1:4">
      <c r="A8846" t="s">
        <v>827</v>
      </c>
      <c r="B8846" t="s">
        <v>415</v>
      </c>
      <c r="C8846" t="s">
        <v>2770</v>
      </c>
      <c r="D8846" t="s">
        <v>4551</v>
      </c>
    </row>
    <row r="8847" spans="1:4">
      <c r="A8847" t="s">
        <v>1070</v>
      </c>
      <c r="B8847" t="s">
        <v>3091</v>
      </c>
      <c r="C8847" t="s">
        <v>2770</v>
      </c>
      <c r="D8847" t="s">
        <v>4770</v>
      </c>
    </row>
    <row r="8848" spans="1:4">
      <c r="A8848" t="s">
        <v>1361</v>
      </c>
      <c r="B8848" t="s">
        <v>3027</v>
      </c>
      <c r="C8848" t="s">
        <v>2770</v>
      </c>
      <c r="D8848" t="s">
        <v>4770</v>
      </c>
    </row>
    <row r="8849" spans="1:4">
      <c r="A8849" t="s">
        <v>606</v>
      </c>
      <c r="B8849" t="s">
        <v>1980</v>
      </c>
      <c r="C8849" t="s">
        <v>2770</v>
      </c>
      <c r="D8849" t="s">
        <v>4770</v>
      </c>
    </row>
    <row r="8850" spans="1:4">
      <c r="A8850" t="s">
        <v>1154</v>
      </c>
      <c r="B8850" t="s">
        <v>2271</v>
      </c>
      <c r="C8850" t="s">
        <v>2770</v>
      </c>
      <c r="D8850" t="s">
        <v>4770</v>
      </c>
    </row>
    <row r="8851" spans="1:4">
      <c r="A8851" t="s">
        <v>1166</v>
      </c>
      <c r="B8851" t="s">
        <v>2283</v>
      </c>
      <c r="C8851" t="s">
        <v>2770</v>
      </c>
      <c r="D8851" t="s">
        <v>4518</v>
      </c>
    </row>
    <row r="8852" spans="1:4">
      <c r="A8852" t="s">
        <v>1198</v>
      </c>
      <c r="B8852" t="s">
        <v>2297</v>
      </c>
      <c r="C8852" t="s">
        <v>2770</v>
      </c>
      <c r="D8852" t="s">
        <v>4770</v>
      </c>
    </row>
    <row r="8853" spans="1:4">
      <c r="A8853" t="s">
        <v>1209</v>
      </c>
      <c r="B8853" t="s">
        <v>2308</v>
      </c>
      <c r="C8853" t="s">
        <v>2770</v>
      </c>
      <c r="D8853" t="s">
        <v>4551</v>
      </c>
    </row>
    <row r="8854" spans="1:4">
      <c r="A8854" t="s">
        <v>12</v>
      </c>
      <c r="B8854" t="s">
        <v>461</v>
      </c>
      <c r="C8854" t="s">
        <v>2770</v>
      </c>
      <c r="D8854" t="s">
        <v>4968</v>
      </c>
    </row>
    <row r="8855" spans="1:4">
      <c r="A8855" t="s">
        <v>201</v>
      </c>
      <c r="B8855" t="s">
        <v>311</v>
      </c>
      <c r="C8855" t="s">
        <v>2770</v>
      </c>
      <c r="D8855" t="s">
        <v>4968</v>
      </c>
    </row>
    <row r="8856" spans="1:4">
      <c r="A8856" t="s">
        <v>686</v>
      </c>
      <c r="B8856" t="s">
        <v>2026</v>
      </c>
      <c r="C8856" t="s">
        <v>2770</v>
      </c>
      <c r="D8856" t="s">
        <v>4770</v>
      </c>
    </row>
    <row r="8857" spans="1:4">
      <c r="A8857" t="s">
        <v>851</v>
      </c>
      <c r="B8857" t="s">
        <v>429</v>
      </c>
      <c r="C8857" t="s">
        <v>2770</v>
      </c>
      <c r="D8857" t="s">
        <v>4968</v>
      </c>
    </row>
    <row r="8858" spans="1:4">
      <c r="A8858" t="s">
        <v>865</v>
      </c>
      <c r="B8858" t="s">
        <v>443</v>
      </c>
      <c r="C8858" t="s">
        <v>2770</v>
      </c>
      <c r="D8858" t="s">
        <v>4551</v>
      </c>
    </row>
    <row r="8859" spans="1:4">
      <c r="A8859" t="s">
        <v>1345</v>
      </c>
      <c r="B8859" t="s">
        <v>2382</v>
      </c>
      <c r="C8859" t="s">
        <v>2770</v>
      </c>
      <c r="D8859" t="s">
        <v>4770</v>
      </c>
    </row>
    <row r="8860" spans="1:4">
      <c r="A8860" t="s">
        <v>688</v>
      </c>
      <c r="B8860" t="s">
        <v>2028</v>
      </c>
      <c r="C8860" t="s">
        <v>2770</v>
      </c>
      <c r="D8860" t="s">
        <v>4770</v>
      </c>
    </row>
    <row r="8861" spans="1:4">
      <c r="A8861" t="s">
        <v>254</v>
      </c>
      <c r="B8861" t="s">
        <v>325</v>
      </c>
      <c r="C8861" t="s">
        <v>2770</v>
      </c>
      <c r="D8861" t="s">
        <v>4968</v>
      </c>
    </row>
    <row r="8862" spans="1:4">
      <c r="A8862" t="s">
        <v>252</v>
      </c>
      <c r="B8862" t="s">
        <v>347</v>
      </c>
      <c r="C8862" t="s">
        <v>2770</v>
      </c>
      <c r="D8862" t="s">
        <v>4968</v>
      </c>
    </row>
    <row r="8863" spans="1:4">
      <c r="A8863" t="s">
        <v>617</v>
      </c>
      <c r="B8863" t="s">
        <v>1988</v>
      </c>
      <c r="C8863" t="s">
        <v>2770</v>
      </c>
      <c r="D8863" t="s">
        <v>4518</v>
      </c>
    </row>
    <row r="8864" spans="1:4">
      <c r="A8864" t="s">
        <v>643</v>
      </c>
      <c r="B8864" t="s">
        <v>3853</v>
      </c>
      <c r="C8864" t="s">
        <v>2770</v>
      </c>
      <c r="D8864" t="s">
        <v>4551</v>
      </c>
    </row>
    <row r="8865" spans="1:4">
      <c r="A8865" t="s">
        <v>678</v>
      </c>
      <c r="B8865" t="s">
        <v>2020</v>
      </c>
      <c r="C8865" t="s">
        <v>2770</v>
      </c>
      <c r="D8865" t="s">
        <v>4518</v>
      </c>
    </row>
    <row r="8866" spans="1:4">
      <c r="A8866" t="s">
        <v>737</v>
      </c>
      <c r="B8866" t="s">
        <v>2064</v>
      </c>
      <c r="C8866" t="s">
        <v>2770</v>
      </c>
      <c r="D8866" t="s">
        <v>4968</v>
      </c>
    </row>
    <row r="8867" spans="1:4">
      <c r="A8867" t="s">
        <v>1025</v>
      </c>
      <c r="B8867" t="s">
        <v>12735</v>
      </c>
      <c r="C8867" t="s">
        <v>2770</v>
      </c>
      <c r="D8867" t="s">
        <v>4551</v>
      </c>
    </row>
    <row r="8868" spans="1:4">
      <c r="A8868" t="s">
        <v>1098</v>
      </c>
      <c r="B8868" t="s">
        <v>450</v>
      </c>
      <c r="C8868" t="s">
        <v>2770</v>
      </c>
      <c r="D8868" t="s">
        <v>4968</v>
      </c>
    </row>
    <row r="8869" spans="1:4">
      <c r="A8869" t="s">
        <v>1156</v>
      </c>
      <c r="B8869" t="s">
        <v>2273</v>
      </c>
      <c r="C8869" t="s">
        <v>2770</v>
      </c>
      <c r="D8869" t="s">
        <v>4968</v>
      </c>
    </row>
    <row r="8870" spans="1:4">
      <c r="A8870" t="s">
        <v>1189</v>
      </c>
      <c r="B8870" t="s">
        <v>2880</v>
      </c>
      <c r="C8870" t="s">
        <v>2770</v>
      </c>
      <c r="D8870" t="s">
        <v>4551</v>
      </c>
    </row>
    <row r="8871" spans="1:4">
      <c r="A8871" t="s">
        <v>1161</v>
      </c>
      <c r="B8871" t="s">
        <v>2278</v>
      </c>
      <c r="C8871" t="s">
        <v>2770</v>
      </c>
      <c r="D8871" t="s">
        <v>4518</v>
      </c>
    </row>
    <row r="8872" spans="1:4">
      <c r="A8872" t="s">
        <v>1188</v>
      </c>
      <c r="B8872" t="s">
        <v>2882</v>
      </c>
      <c r="C8872" t="s">
        <v>2770</v>
      </c>
      <c r="D8872" t="s">
        <v>4968</v>
      </c>
    </row>
    <row r="8873" spans="1:4">
      <c r="A8873" t="s">
        <v>1255</v>
      </c>
      <c r="B8873" t="s">
        <v>2310</v>
      </c>
      <c r="C8873" t="s">
        <v>2770</v>
      </c>
      <c r="D8873" t="s">
        <v>4518</v>
      </c>
    </row>
    <row r="8874" spans="1:4">
      <c r="A8874" t="s">
        <v>1262</v>
      </c>
      <c r="B8874" t="s">
        <v>2317</v>
      </c>
      <c r="C8874" t="s">
        <v>2770</v>
      </c>
      <c r="D8874" t="s">
        <v>4518</v>
      </c>
    </row>
    <row r="8875" spans="1:4">
      <c r="A8875" t="s">
        <v>1122</v>
      </c>
      <c r="B8875" t="s">
        <v>2239</v>
      </c>
      <c r="C8875" t="s">
        <v>2770</v>
      </c>
      <c r="D8875" t="s">
        <v>4518</v>
      </c>
    </row>
    <row r="8876" spans="1:4">
      <c r="A8876" t="s">
        <v>1126</v>
      </c>
      <c r="B8876" t="s">
        <v>2243</v>
      </c>
      <c r="C8876" t="s">
        <v>2770</v>
      </c>
      <c r="D8876" t="s">
        <v>4518</v>
      </c>
    </row>
    <row r="8877" spans="1:4">
      <c r="A8877" t="s">
        <v>1376</v>
      </c>
      <c r="B8877" t="s">
        <v>3248</v>
      </c>
      <c r="C8877" t="s">
        <v>2770</v>
      </c>
      <c r="D8877" t="s">
        <v>4551</v>
      </c>
    </row>
    <row r="8878" spans="1:4">
      <c r="A8878" t="s">
        <v>992</v>
      </c>
      <c r="B8878" t="s">
        <v>2183</v>
      </c>
      <c r="C8878" t="s">
        <v>2770</v>
      </c>
      <c r="D8878" t="s">
        <v>4968</v>
      </c>
    </row>
    <row r="8879" spans="1:4">
      <c r="A8879" t="s">
        <v>171</v>
      </c>
      <c r="B8879" t="s">
        <v>469</v>
      </c>
      <c r="C8879" t="s">
        <v>2770</v>
      </c>
      <c r="D8879" t="s">
        <v>4551</v>
      </c>
    </row>
    <row r="8880" spans="1:4">
      <c r="A8880" t="s">
        <v>1034</v>
      </c>
      <c r="B8880" t="s">
        <v>3148</v>
      </c>
      <c r="C8880" t="s">
        <v>4517</v>
      </c>
      <c r="D8880" t="s">
        <v>4770</v>
      </c>
    </row>
    <row r="8881" spans="1:4">
      <c r="A8881" t="s">
        <v>1133</v>
      </c>
      <c r="B8881" t="s">
        <v>2250</v>
      </c>
      <c r="C8881" t="s">
        <v>2770</v>
      </c>
      <c r="D8881" t="s">
        <v>4551</v>
      </c>
    </row>
    <row r="8882" spans="1:4">
      <c r="A8882" t="s">
        <v>1142</v>
      </c>
      <c r="B8882" t="s">
        <v>2259</v>
      </c>
      <c r="C8882" t="s">
        <v>2770</v>
      </c>
      <c r="D8882" t="s">
        <v>4518</v>
      </c>
    </row>
    <row r="8883" spans="1:4">
      <c r="A8883" t="s">
        <v>188</v>
      </c>
      <c r="B8883" t="s">
        <v>460</v>
      </c>
      <c r="C8883" t="s">
        <v>2770</v>
      </c>
      <c r="D8883" t="s">
        <v>4968</v>
      </c>
    </row>
    <row r="8884" spans="1:4">
      <c r="A8884" t="s">
        <v>191</v>
      </c>
      <c r="B8884" t="s">
        <v>477</v>
      </c>
      <c r="C8884" t="s">
        <v>2770</v>
      </c>
      <c r="D8884" t="s">
        <v>4518</v>
      </c>
    </row>
    <row r="8885" spans="1:4">
      <c r="A8885" t="s">
        <v>1033</v>
      </c>
      <c r="B8885" t="s">
        <v>3151</v>
      </c>
      <c r="C8885" t="s">
        <v>2770</v>
      </c>
      <c r="D8885" t="s">
        <v>4551</v>
      </c>
    </row>
    <row r="8886" spans="1:4">
      <c r="A8886" t="s">
        <v>1278</v>
      </c>
      <c r="B8886" t="s">
        <v>2333</v>
      </c>
      <c r="C8886" t="s">
        <v>2770</v>
      </c>
      <c r="D8886" t="s">
        <v>4551</v>
      </c>
    </row>
    <row r="8887" spans="1:4">
      <c r="A8887" t="s">
        <v>706</v>
      </c>
      <c r="B8887" t="s">
        <v>3746</v>
      </c>
      <c r="C8887" t="s">
        <v>2770</v>
      </c>
      <c r="D8887" t="s">
        <v>4551</v>
      </c>
    </row>
    <row r="8888" spans="1:4">
      <c r="A8888" t="s">
        <v>246</v>
      </c>
      <c r="B8888" t="s">
        <v>343</v>
      </c>
      <c r="C8888" t="s">
        <v>2770</v>
      </c>
      <c r="D8888" t="s">
        <v>4968</v>
      </c>
    </row>
    <row r="8889" spans="1:4">
      <c r="A8889" t="s">
        <v>630</v>
      </c>
      <c r="B8889" t="s">
        <v>2770</v>
      </c>
      <c r="C8889" t="s">
        <v>2770</v>
      </c>
      <c r="D8889" t="s">
        <v>4968</v>
      </c>
    </row>
    <row r="8890" spans="1:4">
      <c r="A8890" t="s">
        <v>1052</v>
      </c>
      <c r="B8890" t="s">
        <v>12736</v>
      </c>
      <c r="C8890" t="s">
        <v>2770</v>
      </c>
      <c r="D8890" t="s">
        <v>4770</v>
      </c>
    </row>
    <row r="8891" spans="1:4">
      <c r="A8891" t="s">
        <v>1037</v>
      </c>
      <c r="B8891" t="s">
        <v>12737</v>
      </c>
      <c r="C8891" t="s">
        <v>4513</v>
      </c>
      <c r="D8891" t="s">
        <v>4770</v>
      </c>
    </row>
    <row r="8892" spans="1:4">
      <c r="A8892" t="s">
        <v>610</v>
      </c>
      <c r="B8892" t="s">
        <v>1983</v>
      </c>
      <c r="C8892" t="s">
        <v>2770</v>
      </c>
      <c r="D8892" t="s">
        <v>4518</v>
      </c>
    </row>
    <row r="8893" spans="1:4">
      <c r="A8893" t="s">
        <v>625</v>
      </c>
      <c r="B8893" t="s">
        <v>1995</v>
      </c>
      <c r="C8893" t="s">
        <v>2770</v>
      </c>
      <c r="D8893" t="s">
        <v>4551</v>
      </c>
    </row>
    <row r="8894" spans="1:4">
      <c r="A8894" t="s">
        <v>194</v>
      </c>
      <c r="B8894" t="s">
        <v>281</v>
      </c>
      <c r="C8894" t="s">
        <v>2770</v>
      </c>
      <c r="D8894" t="s">
        <v>4551</v>
      </c>
    </row>
    <row r="8895" spans="1:4">
      <c r="A8895" t="s">
        <v>793</v>
      </c>
      <c r="B8895" t="s">
        <v>2120</v>
      </c>
      <c r="C8895" t="s">
        <v>2770</v>
      </c>
      <c r="D8895" t="s">
        <v>4968</v>
      </c>
    </row>
    <row r="8896" spans="1:4">
      <c r="A8896" t="s">
        <v>814</v>
      </c>
      <c r="B8896" t="s">
        <v>3551</v>
      </c>
      <c r="C8896" t="s">
        <v>2770</v>
      </c>
      <c r="D8896" t="s">
        <v>4518</v>
      </c>
    </row>
    <row r="8897" spans="1:4">
      <c r="A8897" t="s">
        <v>3792</v>
      </c>
      <c r="B8897" t="s">
        <v>2770</v>
      </c>
      <c r="C8897" t="s">
        <v>2770</v>
      </c>
      <c r="D8897" t="s">
        <v>4551</v>
      </c>
    </row>
    <row r="8898" spans="1:4">
      <c r="A8898" t="s">
        <v>1083</v>
      </c>
      <c r="B8898" t="s">
        <v>12738</v>
      </c>
      <c r="C8898" t="s">
        <v>2770</v>
      </c>
      <c r="D8898" t="s">
        <v>4770</v>
      </c>
    </row>
    <row r="8899" spans="1:4">
      <c r="A8899" t="s">
        <v>46</v>
      </c>
      <c r="B8899" t="s">
        <v>12739</v>
      </c>
      <c r="C8899" t="s">
        <v>2770</v>
      </c>
      <c r="D8899" t="s">
        <v>4551</v>
      </c>
    </row>
    <row r="8900" spans="1:4">
      <c r="A8900" t="s">
        <v>657</v>
      </c>
      <c r="B8900" t="s">
        <v>3793</v>
      </c>
      <c r="C8900" t="s">
        <v>2770</v>
      </c>
      <c r="D8900" t="s">
        <v>4968</v>
      </c>
    </row>
    <row r="8901" spans="1:4">
      <c r="A8901" t="s">
        <v>214</v>
      </c>
      <c r="B8901" t="s">
        <v>304</v>
      </c>
      <c r="C8901" t="s">
        <v>2770</v>
      </c>
      <c r="D8901" t="s">
        <v>4551</v>
      </c>
    </row>
    <row r="8902" spans="1:4">
      <c r="A8902" t="s">
        <v>683</v>
      </c>
      <c r="B8902" t="s">
        <v>3778</v>
      </c>
      <c r="C8902" t="s">
        <v>2770</v>
      </c>
      <c r="D8902" t="s">
        <v>4968</v>
      </c>
    </row>
    <row r="8903" spans="1:4">
      <c r="A8903" t="s">
        <v>933</v>
      </c>
      <c r="B8903" t="s">
        <v>3358</v>
      </c>
      <c r="C8903" t="s">
        <v>2770</v>
      </c>
      <c r="D8903" t="s">
        <v>4551</v>
      </c>
    </row>
    <row r="8904" spans="1:4">
      <c r="A8904" t="s">
        <v>185</v>
      </c>
      <c r="B8904" t="s">
        <v>457</v>
      </c>
      <c r="C8904" t="s">
        <v>2770</v>
      </c>
      <c r="D8904" t="s">
        <v>4551</v>
      </c>
    </row>
    <row r="8905" spans="1:4">
      <c r="A8905" t="s">
        <v>892</v>
      </c>
      <c r="B8905" t="s">
        <v>3427</v>
      </c>
      <c r="C8905" t="s">
        <v>2770</v>
      </c>
      <c r="D8905" t="s">
        <v>4968</v>
      </c>
    </row>
    <row r="8906" spans="1:4">
      <c r="A8906" t="s">
        <v>769</v>
      </c>
      <c r="B8906" t="s">
        <v>2096</v>
      </c>
      <c r="C8906" t="s">
        <v>2770</v>
      </c>
      <c r="D8906" t="s">
        <v>4968</v>
      </c>
    </row>
    <row r="8907" spans="1:4">
      <c r="A8907" t="s">
        <v>791</v>
      </c>
      <c r="B8907" t="s">
        <v>2118</v>
      </c>
      <c r="C8907" t="s">
        <v>2770</v>
      </c>
      <c r="D8907" t="s">
        <v>4968</v>
      </c>
    </row>
    <row r="8908" spans="1:4">
      <c r="A8908" t="s">
        <v>830</v>
      </c>
      <c r="B8908" t="s">
        <v>417</v>
      </c>
      <c r="C8908" t="s">
        <v>2770</v>
      </c>
      <c r="D8908" t="s">
        <v>4551</v>
      </c>
    </row>
    <row r="8909" spans="1:4">
      <c r="A8909" t="s">
        <v>729</v>
      </c>
      <c r="B8909" t="s">
        <v>2056</v>
      </c>
      <c r="C8909" t="s">
        <v>2770</v>
      </c>
      <c r="D8909" t="s">
        <v>4968</v>
      </c>
    </row>
    <row r="8910" spans="1:4">
      <c r="A8910" t="s">
        <v>843</v>
      </c>
      <c r="B8910" t="s">
        <v>3505</v>
      </c>
      <c r="C8910" t="s">
        <v>2770</v>
      </c>
      <c r="D8910" t="s">
        <v>4968</v>
      </c>
    </row>
    <row r="8911" spans="1:4">
      <c r="A8911" t="s">
        <v>846</v>
      </c>
      <c r="B8911" t="s">
        <v>424</v>
      </c>
      <c r="C8911" t="s">
        <v>2770</v>
      </c>
      <c r="D8911" t="s">
        <v>4551</v>
      </c>
    </row>
    <row r="8912" spans="1:4">
      <c r="A8912" t="s">
        <v>1319</v>
      </c>
      <c r="B8912" t="s">
        <v>438</v>
      </c>
      <c r="C8912" t="s">
        <v>2770</v>
      </c>
      <c r="D8912" t="s">
        <v>4551</v>
      </c>
    </row>
    <row r="8913" spans="1:4" ht="299.25">
      <c r="A8913" t="s">
        <v>909</v>
      </c>
      <c r="B8913" s="17" t="s">
        <v>2153</v>
      </c>
      <c r="C8913" t="s">
        <v>2770</v>
      </c>
      <c r="D8913" t="s">
        <v>4968</v>
      </c>
    </row>
    <row r="8914" spans="1:4">
      <c r="A8914" t="s">
        <v>950</v>
      </c>
      <c r="B8914" t="s">
        <v>482</v>
      </c>
      <c r="C8914" t="s">
        <v>2770</v>
      </c>
      <c r="D8914" t="s">
        <v>4518</v>
      </c>
    </row>
    <row r="8915" spans="1:4">
      <c r="A8915" t="s">
        <v>957</v>
      </c>
      <c r="B8915" t="s">
        <v>3314</v>
      </c>
      <c r="C8915" t="s">
        <v>2770</v>
      </c>
      <c r="D8915" t="s">
        <v>4968</v>
      </c>
    </row>
    <row r="8916" spans="1:4">
      <c r="A8916" t="s">
        <v>885</v>
      </c>
      <c r="B8916" t="s">
        <v>2139</v>
      </c>
      <c r="C8916" t="s">
        <v>2770</v>
      </c>
      <c r="D8916" t="s">
        <v>4770</v>
      </c>
    </row>
    <row r="8917" spans="1:4">
      <c r="A8917" t="s">
        <v>839</v>
      </c>
      <c r="B8917" t="s">
        <v>421</v>
      </c>
      <c r="C8917" t="s">
        <v>2770</v>
      </c>
      <c r="D8917" t="s">
        <v>4968</v>
      </c>
    </row>
    <row r="8918" spans="1:4">
      <c r="A8918" t="s">
        <v>1041</v>
      </c>
      <c r="B8918" t="s">
        <v>3131</v>
      </c>
      <c r="C8918" t="s">
        <v>2770</v>
      </c>
      <c r="D8918" t="s">
        <v>4551</v>
      </c>
    </row>
    <row r="8919" spans="1:4">
      <c r="A8919" t="s">
        <v>701</v>
      </c>
      <c r="B8919" t="s">
        <v>2031</v>
      </c>
      <c r="C8919" t="s">
        <v>2770</v>
      </c>
      <c r="D8919" t="s">
        <v>4518</v>
      </c>
    </row>
    <row r="8920" spans="1:4">
      <c r="A8920" t="s">
        <v>235</v>
      </c>
      <c r="B8920" t="s">
        <v>341</v>
      </c>
      <c r="C8920" t="s">
        <v>2770</v>
      </c>
      <c r="D8920" t="s">
        <v>4968</v>
      </c>
    </row>
    <row r="8921" spans="1:4">
      <c r="A8921" t="s">
        <v>614</v>
      </c>
      <c r="B8921" t="s">
        <v>1985</v>
      </c>
      <c r="C8921" t="s">
        <v>2770</v>
      </c>
      <c r="D8921" t="s">
        <v>4518</v>
      </c>
    </row>
    <row r="8922" spans="1:4">
      <c r="A8922" t="s">
        <v>624</v>
      </c>
      <c r="B8922" t="s">
        <v>3873</v>
      </c>
      <c r="C8922" t="s">
        <v>2770</v>
      </c>
      <c r="D8922" t="s">
        <v>4968</v>
      </c>
    </row>
    <row r="8923" spans="1:4">
      <c r="A8923" t="s">
        <v>1363</v>
      </c>
      <c r="B8923" t="s">
        <v>2396</v>
      </c>
      <c r="C8923" t="s">
        <v>2770</v>
      </c>
      <c r="D8923" t="s">
        <v>4551</v>
      </c>
    </row>
    <row r="8924" spans="1:4">
      <c r="A8924" t="s">
        <v>222</v>
      </c>
      <c r="B8924" t="s">
        <v>286</v>
      </c>
      <c r="C8924" t="s">
        <v>2770</v>
      </c>
      <c r="D8924" t="s">
        <v>4551</v>
      </c>
    </row>
    <row r="8925" spans="1:4">
      <c r="A8925" t="s">
        <v>1387</v>
      </c>
      <c r="B8925" t="s">
        <v>2408</v>
      </c>
      <c r="C8925" t="s">
        <v>2770</v>
      </c>
      <c r="D8925" t="s">
        <v>4770</v>
      </c>
    </row>
    <row r="8926" spans="1:4">
      <c r="A8926" t="s">
        <v>1116</v>
      </c>
      <c r="B8926" t="s">
        <v>2233</v>
      </c>
      <c r="C8926" t="s">
        <v>2770</v>
      </c>
      <c r="D8926" t="s">
        <v>4518</v>
      </c>
    </row>
    <row r="8927" spans="1:4">
      <c r="A8927" t="s">
        <v>1127</v>
      </c>
      <c r="B8927" t="s">
        <v>2244</v>
      </c>
      <c r="C8927" t="s">
        <v>2770</v>
      </c>
      <c r="D8927" t="s">
        <v>4518</v>
      </c>
    </row>
    <row r="8928" spans="1:4">
      <c r="A8928" t="s">
        <v>971</v>
      </c>
      <c r="B8928" t="s">
        <v>2175</v>
      </c>
      <c r="C8928" t="s">
        <v>2770</v>
      </c>
      <c r="D8928" t="s">
        <v>4551</v>
      </c>
    </row>
    <row r="8929" spans="1:4">
      <c r="A8929" t="s">
        <v>174</v>
      </c>
      <c r="B8929" t="s">
        <v>471</v>
      </c>
      <c r="C8929" t="s">
        <v>2770</v>
      </c>
      <c r="D8929" t="s">
        <v>4968</v>
      </c>
    </row>
    <row r="8930" spans="1:4">
      <c r="A8930" t="s">
        <v>1058</v>
      </c>
      <c r="B8930" t="s">
        <v>2218</v>
      </c>
      <c r="C8930" t="s">
        <v>2770</v>
      </c>
      <c r="D8930" t="s">
        <v>4770</v>
      </c>
    </row>
    <row r="8931" spans="1:4">
      <c r="A8931" t="s">
        <v>1281</v>
      </c>
      <c r="B8931" t="s">
        <v>2335</v>
      </c>
      <c r="C8931" t="s">
        <v>2770</v>
      </c>
      <c r="D8931" t="s">
        <v>4968</v>
      </c>
    </row>
    <row r="8932" spans="1:4">
      <c r="A8932" t="s">
        <v>152</v>
      </c>
      <c r="B8932" t="s">
        <v>517</v>
      </c>
      <c r="C8932" t="s">
        <v>2770</v>
      </c>
      <c r="D8932" t="s">
        <v>4770</v>
      </c>
    </row>
    <row r="8933" spans="1:4">
      <c r="A8933" t="s">
        <v>1296</v>
      </c>
      <c r="B8933" t="s">
        <v>2349</v>
      </c>
      <c r="C8933" t="s">
        <v>2770</v>
      </c>
      <c r="D8933" t="s">
        <v>4518</v>
      </c>
    </row>
    <row r="8934" spans="1:4">
      <c r="A8934" t="s">
        <v>1180</v>
      </c>
      <c r="B8934" t="s">
        <v>2894</v>
      </c>
      <c r="C8934" t="s">
        <v>2770</v>
      </c>
      <c r="D8934" t="s">
        <v>4968</v>
      </c>
    </row>
    <row r="8935" spans="1:4" ht="126">
      <c r="A8935" t="s">
        <v>1202</v>
      </c>
      <c r="B8935" s="17" t="s">
        <v>2301</v>
      </c>
      <c r="C8935" t="s">
        <v>2770</v>
      </c>
      <c r="D8935" t="s">
        <v>4518</v>
      </c>
    </row>
    <row r="8936" spans="1:4">
      <c r="A8936" t="s">
        <v>1111</v>
      </c>
      <c r="B8936" t="s">
        <v>2229</v>
      </c>
      <c r="C8936" t="s">
        <v>2770</v>
      </c>
      <c r="D8936" t="s">
        <v>4551</v>
      </c>
    </row>
    <row r="8937" spans="1:4">
      <c r="A8937" t="s">
        <v>156</v>
      </c>
      <c r="B8937" t="s">
        <v>509</v>
      </c>
      <c r="C8937" t="s">
        <v>2770</v>
      </c>
      <c r="D8937" t="s">
        <v>4770</v>
      </c>
    </row>
    <row r="8938" spans="1:4">
      <c r="A8938" t="s">
        <v>976</v>
      </c>
      <c r="B8938" t="s">
        <v>2177</v>
      </c>
      <c r="C8938" t="s">
        <v>2770</v>
      </c>
      <c r="D8938" t="s">
        <v>4968</v>
      </c>
    </row>
    <row r="8939" spans="1:4">
      <c r="A8939" t="s">
        <v>1008</v>
      </c>
      <c r="B8939" t="s">
        <v>2194</v>
      </c>
      <c r="C8939" t="s">
        <v>2770</v>
      </c>
      <c r="D8939" t="s">
        <v>4968</v>
      </c>
    </row>
    <row r="8940" spans="1:4">
      <c r="A8940" t="s">
        <v>1352</v>
      </c>
      <c r="B8940" t="s">
        <v>2389</v>
      </c>
      <c r="C8940" t="s">
        <v>2770</v>
      </c>
      <c r="D8940" t="s">
        <v>4551</v>
      </c>
    </row>
    <row r="8941" spans="1:4">
      <c r="A8941" t="s">
        <v>247</v>
      </c>
      <c r="B8941" t="s">
        <v>344</v>
      </c>
      <c r="C8941" t="s">
        <v>2770</v>
      </c>
      <c r="D8941" t="s">
        <v>4551</v>
      </c>
    </row>
    <row r="8942" spans="1:4">
      <c r="A8942" t="s">
        <v>1403</v>
      </c>
      <c r="B8942" t="s">
        <v>3878</v>
      </c>
      <c r="C8942" t="s">
        <v>2770</v>
      </c>
      <c r="D8942" t="s">
        <v>4968</v>
      </c>
    </row>
    <row r="8943" spans="1:4">
      <c r="A8943" t="s">
        <v>1206</v>
      </c>
      <c r="B8943" t="s">
        <v>2305</v>
      </c>
      <c r="C8943" t="s">
        <v>2770</v>
      </c>
      <c r="D8943" t="s">
        <v>4968</v>
      </c>
    </row>
    <row r="8944" spans="1:4">
      <c r="A8944" t="s">
        <v>211</v>
      </c>
      <c r="B8944" t="s">
        <v>297</v>
      </c>
      <c r="C8944" t="s">
        <v>2770</v>
      </c>
      <c r="D8944" t="s">
        <v>4968</v>
      </c>
    </row>
    <row r="8945" spans="1:4">
      <c r="A8945" t="s">
        <v>118</v>
      </c>
      <c r="B8945" t="s">
        <v>372</v>
      </c>
      <c r="C8945" t="s">
        <v>2770</v>
      </c>
      <c r="D8945" t="s">
        <v>4551</v>
      </c>
    </row>
    <row r="8946" spans="1:4">
      <c r="A8946" t="s">
        <v>853</v>
      </c>
      <c r="B8946" t="s">
        <v>431</v>
      </c>
      <c r="C8946" t="s">
        <v>2770</v>
      </c>
      <c r="D8946" t="s">
        <v>4968</v>
      </c>
    </row>
    <row r="8947" spans="1:4">
      <c r="A8947" t="s">
        <v>868</v>
      </c>
      <c r="B8947" t="s">
        <v>446</v>
      </c>
      <c r="C8947" t="s">
        <v>2770</v>
      </c>
      <c r="D8947" t="s">
        <v>4968</v>
      </c>
    </row>
    <row r="8948" spans="1:4" ht="330.75">
      <c r="A8948" t="s">
        <v>904</v>
      </c>
      <c r="B8948" s="17" t="s">
        <v>2148</v>
      </c>
      <c r="C8948" t="s">
        <v>2770</v>
      </c>
      <c r="D8948" t="s">
        <v>4770</v>
      </c>
    </row>
    <row r="8949" spans="1:4">
      <c r="A8949" t="s">
        <v>952</v>
      </c>
      <c r="B8949" t="s">
        <v>3324</v>
      </c>
      <c r="C8949" t="s">
        <v>2770</v>
      </c>
      <c r="D8949" t="s">
        <v>4770</v>
      </c>
    </row>
    <row r="8950" spans="1:4">
      <c r="A8950" t="s">
        <v>884</v>
      </c>
      <c r="B8950" t="s">
        <v>3436</v>
      </c>
      <c r="C8950" t="s">
        <v>2770</v>
      </c>
      <c r="D8950" t="s">
        <v>4551</v>
      </c>
    </row>
    <row r="8951" spans="1:4">
      <c r="A8951" t="s">
        <v>734</v>
      </c>
      <c r="B8951" t="s">
        <v>2061</v>
      </c>
      <c r="C8951" t="s">
        <v>2770</v>
      </c>
      <c r="D8951" t="s">
        <v>4551</v>
      </c>
    </row>
    <row r="8952" spans="1:4" ht="252">
      <c r="A8952" t="s">
        <v>908</v>
      </c>
      <c r="B8952" s="17" t="s">
        <v>2152</v>
      </c>
      <c r="C8952" t="s">
        <v>2770</v>
      </c>
      <c r="D8952" t="s">
        <v>4968</v>
      </c>
    </row>
    <row r="8953" spans="1:4">
      <c r="A8953" t="s">
        <v>831</v>
      </c>
      <c r="B8953" t="s">
        <v>3523</v>
      </c>
      <c r="C8953" t="s">
        <v>2770</v>
      </c>
      <c r="D8953" t="s">
        <v>4968</v>
      </c>
    </row>
    <row r="8954" spans="1:4">
      <c r="A8954" t="s">
        <v>1092</v>
      </c>
      <c r="B8954" t="s">
        <v>3056</v>
      </c>
      <c r="C8954" t="s">
        <v>2770</v>
      </c>
      <c r="D8954" t="s">
        <v>4770</v>
      </c>
    </row>
    <row r="8955" spans="1:4">
      <c r="A8955" t="s">
        <v>1099</v>
      </c>
      <c r="B8955" t="s">
        <v>451</v>
      </c>
      <c r="C8955" t="s">
        <v>2770</v>
      </c>
      <c r="D8955" t="s">
        <v>4518</v>
      </c>
    </row>
    <row r="8956" spans="1:4">
      <c r="A8956" t="s">
        <v>604</v>
      </c>
      <c r="B8956" t="s">
        <v>1978</v>
      </c>
      <c r="C8956" t="s">
        <v>2770</v>
      </c>
      <c r="D8956" t="s">
        <v>4770</v>
      </c>
    </row>
    <row r="8957" spans="1:4">
      <c r="A8957" t="s">
        <v>1038</v>
      </c>
      <c r="B8957" t="s">
        <v>3139</v>
      </c>
      <c r="C8957" t="s">
        <v>2770</v>
      </c>
      <c r="D8957" t="s">
        <v>4551</v>
      </c>
    </row>
    <row r="8958" spans="1:4">
      <c r="A8958" t="s">
        <v>1344</v>
      </c>
      <c r="B8958" t="s">
        <v>2381</v>
      </c>
      <c r="C8958" t="s">
        <v>2770</v>
      </c>
      <c r="D8958" t="s">
        <v>4770</v>
      </c>
    </row>
    <row r="8959" spans="1:4">
      <c r="A8959" t="s">
        <v>33</v>
      </c>
      <c r="B8959" t="s">
        <v>522</v>
      </c>
      <c r="C8959" t="s">
        <v>2770</v>
      </c>
      <c r="D8959" t="s">
        <v>4551</v>
      </c>
    </row>
    <row r="8960" spans="1:4">
      <c r="A8960" t="s">
        <v>244</v>
      </c>
      <c r="B8960" t="s">
        <v>329</v>
      </c>
      <c r="C8960" t="s">
        <v>2770</v>
      </c>
      <c r="D8960" t="s">
        <v>4968</v>
      </c>
    </row>
    <row r="8961" spans="1:4">
      <c r="A8961" t="s">
        <v>608</v>
      </c>
      <c r="B8961" t="s">
        <v>1981</v>
      </c>
      <c r="C8961" t="s">
        <v>2770</v>
      </c>
      <c r="D8961" t="s">
        <v>4518</v>
      </c>
    </row>
    <row r="8962" spans="1:4">
      <c r="A8962" t="s">
        <v>1311</v>
      </c>
      <c r="B8962" t="s">
        <v>3849</v>
      </c>
      <c r="C8962" t="s">
        <v>2770</v>
      </c>
      <c r="D8962" t="s">
        <v>4551</v>
      </c>
    </row>
    <row r="8963" spans="1:4">
      <c r="A8963" t="s">
        <v>220</v>
      </c>
      <c r="B8963" t="s">
        <v>308</v>
      </c>
      <c r="C8963" t="s">
        <v>2770</v>
      </c>
      <c r="D8963" t="s">
        <v>4551</v>
      </c>
    </row>
    <row r="8964" spans="1:4">
      <c r="A8964" t="s">
        <v>21</v>
      </c>
      <c r="B8964" t="s">
        <v>3767</v>
      </c>
      <c r="C8964" t="s">
        <v>2770</v>
      </c>
      <c r="D8964" t="s">
        <v>4551</v>
      </c>
    </row>
    <row r="8965" spans="1:4">
      <c r="A8965" t="s">
        <v>1109</v>
      </c>
      <c r="B8965" t="s">
        <v>2227</v>
      </c>
      <c r="C8965" t="s">
        <v>2770</v>
      </c>
      <c r="D8965" t="s">
        <v>12551</v>
      </c>
    </row>
    <row r="8966" spans="1:4">
      <c r="A8966" t="s">
        <v>1162</v>
      </c>
      <c r="B8966" t="s">
        <v>2279</v>
      </c>
      <c r="C8966" t="s">
        <v>2770</v>
      </c>
      <c r="D8966" t="s">
        <v>4770</v>
      </c>
    </row>
    <row r="8967" spans="1:4">
      <c r="A8967" t="s">
        <v>1256</v>
      </c>
      <c r="B8967" t="s">
        <v>2311</v>
      </c>
      <c r="C8967" t="s">
        <v>2770</v>
      </c>
      <c r="D8967" t="s">
        <v>4518</v>
      </c>
    </row>
    <row r="8968" spans="1:4">
      <c r="A8968" t="s">
        <v>1114</v>
      </c>
      <c r="B8968" t="s">
        <v>2231</v>
      </c>
      <c r="C8968" t="s">
        <v>2770</v>
      </c>
      <c r="D8968" t="s">
        <v>4518</v>
      </c>
    </row>
    <row r="8969" spans="1:4">
      <c r="A8969" t="s">
        <v>159</v>
      </c>
      <c r="B8969" t="s">
        <v>512</v>
      </c>
      <c r="C8969" t="s">
        <v>2770</v>
      </c>
      <c r="D8969" t="s">
        <v>4551</v>
      </c>
    </row>
    <row r="8970" spans="1:4">
      <c r="A8970" t="s">
        <v>1131</v>
      </c>
      <c r="B8970" t="s">
        <v>2248</v>
      </c>
      <c r="C8970" t="s">
        <v>2770</v>
      </c>
      <c r="D8970" t="s">
        <v>4551</v>
      </c>
    </row>
    <row r="8971" spans="1:4">
      <c r="A8971" t="s">
        <v>1140</v>
      </c>
      <c r="B8971" t="s">
        <v>2257</v>
      </c>
      <c r="C8971" t="s">
        <v>2770</v>
      </c>
      <c r="D8971" t="s">
        <v>4968</v>
      </c>
    </row>
    <row r="8972" spans="1:4">
      <c r="A8972" t="s">
        <v>989</v>
      </c>
      <c r="B8972" t="s">
        <v>2181</v>
      </c>
      <c r="C8972" t="s">
        <v>2770</v>
      </c>
      <c r="D8972" t="s">
        <v>4551</v>
      </c>
    </row>
    <row r="8973" spans="1:4">
      <c r="A8973" t="s">
        <v>752</v>
      </c>
      <c r="B8973" t="s">
        <v>2079</v>
      </c>
      <c r="C8973" t="s">
        <v>2770</v>
      </c>
      <c r="D8973" t="s">
        <v>4551</v>
      </c>
    </row>
    <row r="8974" spans="1:4">
      <c r="A8974" t="s">
        <v>774</v>
      </c>
      <c r="B8974" t="s">
        <v>2101</v>
      </c>
      <c r="C8974" t="s">
        <v>2770</v>
      </c>
      <c r="D8974" t="s">
        <v>4968</v>
      </c>
    </row>
    <row r="8975" spans="1:4">
      <c r="A8975" t="s">
        <v>813</v>
      </c>
      <c r="B8975" t="s">
        <v>3554</v>
      </c>
      <c r="C8975" t="s">
        <v>2770</v>
      </c>
      <c r="D8975" t="s">
        <v>4518</v>
      </c>
    </row>
    <row r="8976" spans="1:4">
      <c r="A8976" t="s">
        <v>822</v>
      </c>
      <c r="B8976" t="s">
        <v>410</v>
      </c>
      <c r="C8976" t="s">
        <v>2770</v>
      </c>
      <c r="D8976" t="s">
        <v>4968</v>
      </c>
    </row>
    <row r="8977" spans="1:4">
      <c r="A8977" t="s">
        <v>42</v>
      </c>
      <c r="B8977" t="s">
        <v>3068</v>
      </c>
      <c r="C8977" t="s">
        <v>2770</v>
      </c>
      <c r="D8977" t="s">
        <v>4551</v>
      </c>
    </row>
    <row r="8978" spans="1:4">
      <c r="A8978" t="s">
        <v>1108</v>
      </c>
      <c r="B8978" t="s">
        <v>2226</v>
      </c>
      <c r="C8978" t="s">
        <v>2770</v>
      </c>
      <c r="D8978" t="s">
        <v>4551</v>
      </c>
    </row>
    <row r="8979" spans="1:4">
      <c r="A8979" t="s">
        <v>1148</v>
      </c>
      <c r="B8979" t="s">
        <v>2265</v>
      </c>
      <c r="C8979" t="s">
        <v>2770</v>
      </c>
      <c r="D8979" t="s">
        <v>4968</v>
      </c>
    </row>
    <row r="8980" spans="1:4">
      <c r="A8980" t="s">
        <v>1326</v>
      </c>
      <c r="B8980" t="s">
        <v>2363</v>
      </c>
      <c r="C8980" t="s">
        <v>2770</v>
      </c>
      <c r="D8980" t="s">
        <v>4551</v>
      </c>
    </row>
    <row r="8981" spans="1:4">
      <c r="A8981" t="s">
        <v>1178</v>
      </c>
      <c r="B8981" t="s">
        <v>2898</v>
      </c>
      <c r="C8981" t="s">
        <v>2770</v>
      </c>
      <c r="D8981" t="s">
        <v>4968</v>
      </c>
    </row>
    <row r="8982" spans="1:4">
      <c r="A8982" t="s">
        <v>873</v>
      </c>
      <c r="B8982" t="s">
        <v>3465</v>
      </c>
      <c r="C8982" t="s">
        <v>2770</v>
      </c>
      <c r="D8982" t="s">
        <v>12551</v>
      </c>
    </row>
    <row r="8983" spans="1:4">
      <c r="A8983" t="s">
        <v>954</v>
      </c>
      <c r="B8983" t="s">
        <v>3320</v>
      </c>
      <c r="C8983" t="s">
        <v>2770</v>
      </c>
      <c r="D8983" t="s">
        <v>4968</v>
      </c>
    </row>
    <row r="8984" spans="1:4" ht="330.75">
      <c r="A8984" t="s">
        <v>887</v>
      </c>
      <c r="B8984" s="17" t="s">
        <v>2141</v>
      </c>
      <c r="C8984" t="s">
        <v>2770</v>
      </c>
      <c r="D8984" t="s">
        <v>4770</v>
      </c>
    </row>
    <row r="8985" spans="1:4">
      <c r="A8985" t="s">
        <v>800</v>
      </c>
      <c r="B8985" t="s">
        <v>2127</v>
      </c>
      <c r="C8985" t="s">
        <v>2770</v>
      </c>
      <c r="D8985" t="s">
        <v>4551</v>
      </c>
    </row>
    <row r="8986" spans="1:4">
      <c r="A8986" t="s">
        <v>1009</v>
      </c>
      <c r="B8986" t="s">
        <v>2195</v>
      </c>
      <c r="C8986" t="s">
        <v>2770</v>
      </c>
      <c r="D8986" t="s">
        <v>4968</v>
      </c>
    </row>
    <row r="8987" spans="1:4">
      <c r="A8987" t="s">
        <v>750</v>
      </c>
      <c r="B8987" t="s">
        <v>2077</v>
      </c>
      <c r="C8987" t="s">
        <v>2770</v>
      </c>
      <c r="D8987" t="s">
        <v>4551</v>
      </c>
    </row>
    <row r="8988" spans="1:4">
      <c r="A8988" t="s">
        <v>1353</v>
      </c>
      <c r="B8988" t="s">
        <v>2390</v>
      </c>
      <c r="C8988" t="s">
        <v>2770</v>
      </c>
      <c r="D8988" t="s">
        <v>4522</v>
      </c>
    </row>
    <row r="8989" spans="1:4">
      <c r="A8989" t="s">
        <v>223</v>
      </c>
      <c r="B8989" t="s">
        <v>287</v>
      </c>
      <c r="C8989" t="s">
        <v>2770</v>
      </c>
      <c r="D8989" t="s">
        <v>4968</v>
      </c>
    </row>
    <row r="8990" spans="1:4">
      <c r="A8990" t="s">
        <v>672</v>
      </c>
      <c r="B8990" t="s">
        <v>2018</v>
      </c>
      <c r="C8990" t="s">
        <v>2770</v>
      </c>
      <c r="D8990" t="s">
        <v>4551</v>
      </c>
    </row>
    <row r="8991" spans="1:4">
      <c r="A8991" t="s">
        <v>1310</v>
      </c>
      <c r="B8991" t="s">
        <v>2354</v>
      </c>
      <c r="C8991" t="s">
        <v>2770</v>
      </c>
      <c r="D8991" t="s">
        <v>4551</v>
      </c>
    </row>
    <row r="8992" spans="1:4">
      <c r="A8992" t="s">
        <v>726</v>
      </c>
      <c r="B8992" t="s">
        <v>2053</v>
      </c>
      <c r="C8992" t="s">
        <v>2770</v>
      </c>
      <c r="D8992" t="s">
        <v>4551</v>
      </c>
    </row>
    <row r="8993" spans="1:4">
      <c r="A8993" t="s">
        <v>1023</v>
      </c>
      <c r="B8993" t="s">
        <v>12740</v>
      </c>
      <c r="C8993" t="s">
        <v>2770</v>
      </c>
      <c r="D8993" t="s">
        <v>4551</v>
      </c>
    </row>
    <row r="8994" spans="1:4">
      <c r="A8994" t="s">
        <v>3709</v>
      </c>
      <c r="B8994" t="s">
        <v>2770</v>
      </c>
      <c r="C8994" t="s">
        <v>2770</v>
      </c>
      <c r="D8994" t="s">
        <v>4551</v>
      </c>
    </row>
    <row r="8995" spans="1:4">
      <c r="A8995" t="s">
        <v>1027</v>
      </c>
      <c r="B8995" t="s">
        <v>2770</v>
      </c>
      <c r="C8995" t="s">
        <v>2770</v>
      </c>
      <c r="D8995" t="s">
        <v>4551</v>
      </c>
    </row>
    <row r="8996" spans="1:4">
      <c r="A8996" t="s">
        <v>3794</v>
      </c>
      <c r="B8996" t="s">
        <v>2770</v>
      </c>
      <c r="C8996" t="s">
        <v>2770</v>
      </c>
      <c r="D8996" t="s">
        <v>4574</v>
      </c>
    </row>
    <row r="8997" spans="1:4">
      <c r="A8997" t="s">
        <v>1087</v>
      </c>
      <c r="B8997" t="s">
        <v>12721</v>
      </c>
      <c r="C8997" t="s">
        <v>2770</v>
      </c>
      <c r="D8997" t="s">
        <v>4770</v>
      </c>
    </row>
    <row r="8998" spans="1:4">
      <c r="A8998" t="s">
        <v>1067</v>
      </c>
      <c r="B8998" t="s">
        <v>12741</v>
      </c>
      <c r="C8998" t="s">
        <v>2770</v>
      </c>
      <c r="D8998" t="s">
        <v>4770</v>
      </c>
    </row>
    <row r="8999" spans="1:4">
      <c r="A8999" t="s">
        <v>1063</v>
      </c>
      <c r="B8999" t="s">
        <v>12742</v>
      </c>
      <c r="C8999" t="s">
        <v>2770</v>
      </c>
      <c r="D8999" t="s">
        <v>4770</v>
      </c>
    </row>
    <row r="9000" spans="1:4">
      <c r="A9000" t="s">
        <v>1066</v>
      </c>
      <c r="B9000" t="s">
        <v>12743</v>
      </c>
      <c r="C9000" t="s">
        <v>2770</v>
      </c>
      <c r="D9000" t="s">
        <v>4770</v>
      </c>
    </row>
    <row r="9001" spans="1:4">
      <c r="A9001" t="s">
        <v>1049</v>
      </c>
      <c r="B9001" t="s">
        <v>12744</v>
      </c>
      <c r="C9001" t="s">
        <v>2770</v>
      </c>
      <c r="D9001" t="s">
        <v>4770</v>
      </c>
    </row>
    <row r="9002" spans="1:4">
      <c r="A9002" t="s">
        <v>1029</v>
      </c>
      <c r="B9002" t="s">
        <v>12745</v>
      </c>
      <c r="C9002" t="s">
        <v>2770</v>
      </c>
      <c r="D9002" t="s">
        <v>4770</v>
      </c>
    </row>
    <row r="9003" spans="1:4">
      <c r="A9003" t="s">
        <v>1026</v>
      </c>
      <c r="B9003" t="s">
        <v>2770</v>
      </c>
      <c r="C9003" t="s">
        <v>2770</v>
      </c>
      <c r="D9003" t="s">
        <v>4551</v>
      </c>
    </row>
    <row r="9004" spans="1:4">
      <c r="A9004" t="s">
        <v>713</v>
      </c>
      <c r="B9004" t="s">
        <v>2770</v>
      </c>
      <c r="C9004" t="s">
        <v>2770</v>
      </c>
      <c r="D9004" t="s">
        <v>4574</v>
      </c>
    </row>
    <row r="9005" spans="1:4">
      <c r="A9005" t="s">
        <v>1024</v>
      </c>
      <c r="B9005" t="s">
        <v>12746</v>
      </c>
      <c r="C9005" t="s">
        <v>2770</v>
      </c>
      <c r="D9005" t="s">
        <v>4551</v>
      </c>
    </row>
    <row r="9006" spans="1:4">
      <c r="A9006" t="s">
        <v>1043</v>
      </c>
      <c r="B9006" t="s">
        <v>12747</v>
      </c>
      <c r="C9006" t="s">
        <v>2770</v>
      </c>
      <c r="D9006" t="s">
        <v>4770</v>
      </c>
    </row>
    <row r="9007" spans="1:4">
      <c r="A9007" t="s">
        <v>1051</v>
      </c>
      <c r="B9007" t="s">
        <v>12748</v>
      </c>
      <c r="C9007" t="s">
        <v>2770</v>
      </c>
      <c r="D9007" t="s">
        <v>4770</v>
      </c>
    </row>
    <row r="9008" spans="1:4">
      <c r="A9008" t="s">
        <v>890</v>
      </c>
      <c r="B9008" t="s">
        <v>2144</v>
      </c>
      <c r="C9008" t="s">
        <v>2770</v>
      </c>
      <c r="D9008" t="s">
        <v>4968</v>
      </c>
    </row>
    <row r="9009" spans="1:4">
      <c r="A9009" t="s">
        <v>1088</v>
      </c>
      <c r="B9009" t="s">
        <v>12749</v>
      </c>
      <c r="C9009" t="s">
        <v>2770</v>
      </c>
      <c r="D9009" t="s">
        <v>4770</v>
      </c>
    </row>
    <row r="9010" spans="1:4">
      <c r="A9010" t="s">
        <v>1050</v>
      </c>
      <c r="B9010" t="s">
        <v>12750</v>
      </c>
      <c r="C9010" t="s">
        <v>2770</v>
      </c>
      <c r="D9010" t="s">
        <v>4770</v>
      </c>
    </row>
    <row r="9011" spans="1:4">
      <c r="A9011" t="s">
        <v>743</v>
      </c>
      <c r="B9011" t="s">
        <v>2070</v>
      </c>
      <c r="C9011" t="s">
        <v>2770</v>
      </c>
      <c r="D9011" t="s">
        <v>4968</v>
      </c>
    </row>
    <row r="9012" spans="1:4">
      <c r="A9012" t="s">
        <v>781</v>
      </c>
      <c r="B9012" t="s">
        <v>2108</v>
      </c>
      <c r="C9012" t="s">
        <v>2770</v>
      </c>
      <c r="D9012" t="s">
        <v>4968</v>
      </c>
    </row>
    <row r="9013" spans="1:4">
      <c r="A9013" t="s">
        <v>782</v>
      </c>
      <c r="B9013" t="s">
        <v>2109</v>
      </c>
      <c r="C9013" t="s">
        <v>2770</v>
      </c>
      <c r="D9013" t="s">
        <v>4551</v>
      </c>
    </row>
    <row r="9014" spans="1:4">
      <c r="A9014" t="s">
        <v>783</v>
      </c>
      <c r="B9014" t="s">
        <v>2110</v>
      </c>
      <c r="C9014" t="s">
        <v>2770</v>
      </c>
      <c r="D9014" t="s">
        <v>4968</v>
      </c>
    </row>
    <row r="9015" spans="1:4">
      <c r="A9015" t="s">
        <v>788</v>
      </c>
      <c r="B9015" t="s">
        <v>2115</v>
      </c>
      <c r="C9015" t="s">
        <v>2770</v>
      </c>
      <c r="D9015" t="s">
        <v>4551</v>
      </c>
    </row>
    <row r="9016" spans="1:4">
      <c r="A9016" t="s">
        <v>799</v>
      </c>
      <c r="B9016" t="s">
        <v>2126</v>
      </c>
      <c r="C9016" t="s">
        <v>2770</v>
      </c>
      <c r="D9016" t="s">
        <v>4968</v>
      </c>
    </row>
    <row r="9017" spans="1:4">
      <c r="A9017" t="s">
        <v>801</v>
      </c>
      <c r="B9017" t="s">
        <v>2128</v>
      </c>
      <c r="C9017" t="s">
        <v>2770</v>
      </c>
      <c r="D9017" t="s">
        <v>4968</v>
      </c>
    </row>
    <row r="9018" spans="1:4">
      <c r="A9018" t="s">
        <v>805</v>
      </c>
      <c r="B9018" t="s">
        <v>2132</v>
      </c>
      <c r="C9018" t="s">
        <v>2770</v>
      </c>
      <c r="D9018" t="s">
        <v>4968</v>
      </c>
    </row>
    <row r="9019" spans="1:4">
      <c r="A9019" t="s">
        <v>806</v>
      </c>
      <c r="B9019" t="s">
        <v>2133</v>
      </c>
      <c r="C9019" t="s">
        <v>2770</v>
      </c>
      <c r="D9019" t="s">
        <v>4551</v>
      </c>
    </row>
    <row r="9020" spans="1:4">
      <c r="A9020" t="s">
        <v>826</v>
      </c>
      <c r="B9020" t="s">
        <v>414</v>
      </c>
      <c r="C9020" t="s">
        <v>2770</v>
      </c>
      <c r="D9020" t="s">
        <v>4551</v>
      </c>
    </row>
    <row r="9021" spans="1:4">
      <c r="A9021" t="s">
        <v>829</v>
      </c>
      <c r="B9021" t="s">
        <v>416</v>
      </c>
      <c r="C9021" t="s">
        <v>2770</v>
      </c>
      <c r="D9021" t="s">
        <v>4968</v>
      </c>
    </row>
    <row r="9022" spans="1:4">
      <c r="A9022" t="s">
        <v>834</v>
      </c>
      <c r="B9022" t="s">
        <v>419</v>
      </c>
      <c r="C9022" t="s">
        <v>2770</v>
      </c>
      <c r="D9022" t="s">
        <v>4574</v>
      </c>
    </row>
    <row r="9023" spans="1:4">
      <c r="A9023" t="s">
        <v>17</v>
      </c>
      <c r="B9023" t="s">
        <v>3100</v>
      </c>
      <c r="C9023" t="s">
        <v>2770</v>
      </c>
      <c r="D9023" t="s">
        <v>4551</v>
      </c>
    </row>
    <row r="9024" spans="1:4">
      <c r="A9024" t="s">
        <v>1072</v>
      </c>
      <c r="B9024" t="s">
        <v>3085</v>
      </c>
      <c r="C9024" t="s">
        <v>2770</v>
      </c>
      <c r="D9024" t="s">
        <v>4551</v>
      </c>
    </row>
    <row r="9025" spans="1:4">
      <c r="A9025" t="s">
        <v>1096</v>
      </c>
      <c r="B9025" t="s">
        <v>3042</v>
      </c>
      <c r="C9025" t="s">
        <v>2770</v>
      </c>
      <c r="D9025" t="s">
        <v>4551</v>
      </c>
    </row>
    <row r="9026" spans="1:4">
      <c r="A9026" t="s">
        <v>607</v>
      </c>
      <c r="B9026" t="s">
        <v>3023</v>
      </c>
      <c r="C9026" t="s">
        <v>2770</v>
      </c>
      <c r="D9026" t="s">
        <v>4770</v>
      </c>
    </row>
    <row r="9027" spans="1:4">
      <c r="A9027" t="s">
        <v>34</v>
      </c>
      <c r="B9027" t="s">
        <v>503</v>
      </c>
      <c r="C9027" t="s">
        <v>2770</v>
      </c>
      <c r="D9027" t="s">
        <v>12551</v>
      </c>
    </row>
    <row r="9028" spans="1:4">
      <c r="A9028" t="s">
        <v>1104</v>
      </c>
      <c r="B9028" t="s">
        <v>2224</v>
      </c>
      <c r="C9028" t="s">
        <v>2770</v>
      </c>
      <c r="D9028" t="s">
        <v>12551</v>
      </c>
    </row>
    <row r="9029" spans="1:4">
      <c r="A9029" t="s">
        <v>1159</v>
      </c>
      <c r="B9029" t="s">
        <v>2276</v>
      </c>
      <c r="C9029" t="s">
        <v>2770</v>
      </c>
      <c r="D9029" t="s">
        <v>4518</v>
      </c>
    </row>
    <row r="9030" spans="1:4">
      <c r="A9030" t="s">
        <v>1167</v>
      </c>
      <c r="B9030" t="s">
        <v>2284</v>
      </c>
      <c r="C9030" t="s">
        <v>2770</v>
      </c>
      <c r="D9030" t="s">
        <v>4518</v>
      </c>
    </row>
    <row r="9031" spans="1:4">
      <c r="A9031" t="s">
        <v>1173</v>
      </c>
      <c r="B9031" t="s">
        <v>2290</v>
      </c>
      <c r="C9031" t="s">
        <v>2770</v>
      </c>
      <c r="D9031" t="s">
        <v>4551</v>
      </c>
    </row>
    <row r="9032" spans="1:4">
      <c r="A9032" t="s">
        <v>1322</v>
      </c>
      <c r="B9032" t="s">
        <v>2359</v>
      </c>
      <c r="C9032" t="s">
        <v>2770</v>
      </c>
      <c r="D9032" t="s">
        <v>4551</v>
      </c>
    </row>
    <row r="9033" spans="1:4">
      <c r="A9033" t="s">
        <v>1199</v>
      </c>
      <c r="B9033" t="s">
        <v>2298</v>
      </c>
      <c r="C9033" t="s">
        <v>2770</v>
      </c>
      <c r="D9033" t="s">
        <v>4518</v>
      </c>
    </row>
    <row r="9034" spans="1:4">
      <c r="A9034" t="s">
        <v>1207</v>
      </c>
      <c r="B9034" t="s">
        <v>2306</v>
      </c>
      <c r="C9034" t="s">
        <v>2770</v>
      </c>
      <c r="D9034" t="s">
        <v>4551</v>
      </c>
    </row>
    <row r="9035" spans="1:4">
      <c r="A9035" t="s">
        <v>1080</v>
      </c>
      <c r="B9035" t="s">
        <v>12721</v>
      </c>
      <c r="C9035" t="s">
        <v>2770</v>
      </c>
      <c r="D9035" t="s">
        <v>4770</v>
      </c>
    </row>
    <row r="9036" spans="1:4">
      <c r="A9036" t="s">
        <v>619</v>
      </c>
      <c r="B9036" t="s">
        <v>3885</v>
      </c>
      <c r="C9036" t="s">
        <v>2770</v>
      </c>
      <c r="D9036" t="s">
        <v>4518</v>
      </c>
    </row>
    <row r="9037" spans="1:4">
      <c r="A9037" t="s">
        <v>623</v>
      </c>
      <c r="B9037" t="s">
        <v>1994</v>
      </c>
      <c r="C9037" t="s">
        <v>2770</v>
      </c>
      <c r="D9037" t="s">
        <v>4518</v>
      </c>
    </row>
    <row r="9038" spans="1:4">
      <c r="A9038" t="s">
        <v>639</v>
      </c>
      <c r="B9038" t="s">
        <v>3859</v>
      </c>
      <c r="C9038" t="s">
        <v>2770</v>
      </c>
      <c r="D9038" t="s">
        <v>4968</v>
      </c>
    </row>
    <row r="9039" spans="1:4">
      <c r="A9039" t="s">
        <v>644</v>
      </c>
      <c r="B9039" t="s">
        <v>2004</v>
      </c>
      <c r="C9039" t="s">
        <v>2770</v>
      </c>
      <c r="D9039" t="s">
        <v>4518</v>
      </c>
    </row>
    <row r="9040" spans="1:4">
      <c r="A9040" t="s">
        <v>646</v>
      </c>
      <c r="B9040" t="s">
        <v>2006</v>
      </c>
      <c r="C9040" t="s">
        <v>2770</v>
      </c>
      <c r="D9040" t="s">
        <v>4770</v>
      </c>
    </row>
    <row r="9041" spans="1:4">
      <c r="A9041" t="s">
        <v>649</v>
      </c>
      <c r="B9041" t="s">
        <v>2009</v>
      </c>
      <c r="C9041" t="s">
        <v>2770</v>
      </c>
      <c r="D9041" t="s">
        <v>4968</v>
      </c>
    </row>
    <row r="9042" spans="1:4">
      <c r="A9042" t="s">
        <v>209</v>
      </c>
      <c r="B9042" t="s">
        <v>285</v>
      </c>
      <c r="C9042" t="s">
        <v>2770</v>
      </c>
      <c r="D9042" t="s">
        <v>4968</v>
      </c>
    </row>
    <row r="9043" spans="1:4">
      <c r="A9043" t="s">
        <v>212</v>
      </c>
      <c r="B9043" t="s">
        <v>290</v>
      </c>
      <c r="C9043" t="s">
        <v>2770</v>
      </c>
      <c r="D9043" t="s">
        <v>4551</v>
      </c>
    </row>
    <row r="9044" spans="1:4">
      <c r="A9044" t="s">
        <v>1185</v>
      </c>
      <c r="B9044" t="s">
        <v>2888</v>
      </c>
      <c r="C9044" t="s">
        <v>2770</v>
      </c>
      <c r="D9044" t="s">
        <v>4551</v>
      </c>
    </row>
    <row r="9045" spans="1:4">
      <c r="A9045" t="s">
        <v>1193</v>
      </c>
      <c r="B9045" t="s">
        <v>2292</v>
      </c>
      <c r="C9045" t="s">
        <v>2770</v>
      </c>
      <c r="D9045" t="s">
        <v>4518</v>
      </c>
    </row>
    <row r="9046" spans="1:4">
      <c r="A9046" t="s">
        <v>1194</v>
      </c>
      <c r="B9046" t="s">
        <v>2293</v>
      </c>
      <c r="C9046" t="s">
        <v>2770</v>
      </c>
      <c r="D9046" t="s">
        <v>4551</v>
      </c>
    </row>
    <row r="9047" spans="1:4">
      <c r="A9047" t="s">
        <v>155</v>
      </c>
      <c r="B9047" t="s">
        <v>514</v>
      </c>
      <c r="C9047" t="s">
        <v>2770</v>
      </c>
      <c r="D9047" t="s">
        <v>4551</v>
      </c>
    </row>
    <row r="9048" spans="1:4" ht="252">
      <c r="A9048" t="s">
        <v>1210</v>
      </c>
      <c r="B9048" s="17" t="s">
        <v>2844</v>
      </c>
      <c r="C9048" t="s">
        <v>2770</v>
      </c>
      <c r="D9048" t="s">
        <v>4518</v>
      </c>
    </row>
    <row r="9049" spans="1:4">
      <c r="A9049" t="s">
        <v>1259</v>
      </c>
      <c r="B9049" t="s">
        <v>2314</v>
      </c>
      <c r="C9049" t="s">
        <v>2770</v>
      </c>
      <c r="D9049" t="s">
        <v>4518</v>
      </c>
    </row>
    <row r="9050" spans="1:4">
      <c r="A9050" t="s">
        <v>1263</v>
      </c>
      <c r="B9050" t="s">
        <v>2318</v>
      </c>
      <c r="C9050" t="s">
        <v>2770</v>
      </c>
      <c r="D9050" t="s">
        <v>4518</v>
      </c>
    </row>
    <row r="9051" spans="1:4">
      <c r="A9051" t="s">
        <v>1112</v>
      </c>
      <c r="B9051" t="s">
        <v>2986</v>
      </c>
      <c r="C9051" t="s">
        <v>2770</v>
      </c>
      <c r="D9051" t="s">
        <v>4968</v>
      </c>
    </row>
    <row r="9052" spans="1:4">
      <c r="A9052" t="s">
        <v>1398</v>
      </c>
      <c r="B9052" t="s">
        <v>2419</v>
      </c>
      <c r="C9052" t="s">
        <v>2770</v>
      </c>
      <c r="D9052" t="s">
        <v>4921</v>
      </c>
    </row>
    <row r="9053" spans="1:4">
      <c r="A9053" t="s">
        <v>1115</v>
      </c>
      <c r="B9053" t="s">
        <v>2232</v>
      </c>
      <c r="C9053" t="s">
        <v>2770</v>
      </c>
      <c r="D9053" t="s">
        <v>4518</v>
      </c>
    </row>
    <row r="9054" spans="1:4">
      <c r="A9054" t="s">
        <v>1119</v>
      </c>
      <c r="B9054" t="s">
        <v>2236</v>
      </c>
      <c r="C9054" t="s">
        <v>2770</v>
      </c>
      <c r="D9054" t="s">
        <v>4551</v>
      </c>
    </row>
    <row r="9055" spans="1:4">
      <c r="A9055" t="s">
        <v>1121</v>
      </c>
      <c r="B9055" t="s">
        <v>2238</v>
      </c>
      <c r="C9055" t="s">
        <v>2770</v>
      </c>
      <c r="D9055" t="s">
        <v>4551</v>
      </c>
    </row>
    <row r="9056" spans="1:4">
      <c r="A9056" t="s">
        <v>1324</v>
      </c>
      <c r="B9056" t="s">
        <v>2361</v>
      </c>
      <c r="C9056" t="s">
        <v>2770</v>
      </c>
      <c r="D9056" t="s">
        <v>4551</v>
      </c>
    </row>
    <row r="9057" spans="1:4">
      <c r="A9057" t="s">
        <v>1132</v>
      </c>
      <c r="B9057" t="s">
        <v>2249</v>
      </c>
      <c r="C9057" t="s">
        <v>2770</v>
      </c>
      <c r="D9057" t="s">
        <v>4968</v>
      </c>
    </row>
    <row r="9058" spans="1:4">
      <c r="A9058" t="s">
        <v>1329</v>
      </c>
      <c r="B9058" t="s">
        <v>2366</v>
      </c>
      <c r="C9058" t="s">
        <v>2770</v>
      </c>
      <c r="D9058" t="s">
        <v>4551</v>
      </c>
    </row>
    <row r="9059" spans="1:4">
      <c r="A9059" t="s">
        <v>1366</v>
      </c>
      <c r="B9059" t="s">
        <v>3258</v>
      </c>
      <c r="C9059" t="s">
        <v>2770</v>
      </c>
      <c r="D9059" t="s">
        <v>4551</v>
      </c>
    </row>
    <row r="9060" spans="1:4">
      <c r="A9060" t="s">
        <v>1372</v>
      </c>
      <c r="B9060" t="s">
        <v>3246</v>
      </c>
      <c r="C9060" t="s">
        <v>2770</v>
      </c>
      <c r="D9060" t="s">
        <v>4551</v>
      </c>
    </row>
    <row r="9061" spans="1:4">
      <c r="A9061" t="s">
        <v>170</v>
      </c>
      <c r="B9061" t="s">
        <v>470</v>
      </c>
      <c r="C9061" t="s">
        <v>2770</v>
      </c>
      <c r="D9061" t="s">
        <v>4551</v>
      </c>
    </row>
    <row r="9062" spans="1:4">
      <c r="A9062" t="s">
        <v>1006</v>
      </c>
      <c r="B9062" t="s">
        <v>2193</v>
      </c>
      <c r="C9062" t="s">
        <v>2770</v>
      </c>
      <c r="D9062" t="s">
        <v>4968</v>
      </c>
    </row>
    <row r="9063" spans="1:4">
      <c r="A9063" t="s">
        <v>1055</v>
      </c>
      <c r="B9063" t="s">
        <v>2215</v>
      </c>
      <c r="C9063" t="s">
        <v>2770</v>
      </c>
      <c r="D9063" t="s">
        <v>4518</v>
      </c>
    </row>
    <row r="9064" spans="1:4">
      <c r="A9064" t="s">
        <v>4</v>
      </c>
      <c r="B9064" t="s">
        <v>493</v>
      </c>
      <c r="C9064" t="s">
        <v>2770</v>
      </c>
      <c r="D9064" t="s">
        <v>12551</v>
      </c>
    </row>
    <row r="9065" spans="1:4">
      <c r="A9065" t="s">
        <v>1269</v>
      </c>
      <c r="B9065" t="s">
        <v>2324</v>
      </c>
      <c r="C9065" t="s">
        <v>2770</v>
      </c>
      <c r="D9065" t="s">
        <v>4968</v>
      </c>
    </row>
    <row r="9066" spans="1:4">
      <c r="A9066" t="s">
        <v>1274</v>
      </c>
      <c r="B9066" t="s">
        <v>2329</v>
      </c>
      <c r="C9066" t="s">
        <v>2770</v>
      </c>
      <c r="D9066" t="s">
        <v>4551</v>
      </c>
    </row>
    <row r="9067" spans="1:4">
      <c r="A9067" t="s">
        <v>1276</v>
      </c>
      <c r="B9067" t="s">
        <v>2331</v>
      </c>
      <c r="C9067" t="s">
        <v>2770</v>
      </c>
      <c r="D9067" t="s">
        <v>4551</v>
      </c>
    </row>
    <row r="9068" spans="1:4">
      <c r="A9068" t="s">
        <v>1282</v>
      </c>
      <c r="B9068" t="s">
        <v>2336</v>
      </c>
      <c r="C9068" t="s">
        <v>2770</v>
      </c>
      <c r="D9068" t="s">
        <v>4551</v>
      </c>
    </row>
    <row r="9069" spans="1:4">
      <c r="A9069" t="s">
        <v>1287</v>
      </c>
      <c r="B9069" t="s">
        <v>2341</v>
      </c>
      <c r="C9069" t="s">
        <v>2770</v>
      </c>
      <c r="D9069" t="s">
        <v>4518</v>
      </c>
    </row>
    <row r="9070" spans="1:4">
      <c r="A9070" t="s">
        <v>30</v>
      </c>
      <c r="B9070" t="s">
        <v>516</v>
      </c>
      <c r="C9070" t="s">
        <v>2770</v>
      </c>
      <c r="D9070" t="s">
        <v>4551</v>
      </c>
    </row>
    <row r="9071" spans="1:4">
      <c r="A9071" t="s">
        <v>162</v>
      </c>
      <c r="B9071" t="s">
        <v>520</v>
      </c>
      <c r="C9071" t="s">
        <v>2770</v>
      </c>
      <c r="D9071" t="s">
        <v>4770</v>
      </c>
    </row>
    <row r="9072" spans="1:4">
      <c r="A9072" t="s">
        <v>1297</v>
      </c>
      <c r="B9072" t="s">
        <v>2350</v>
      </c>
      <c r="C9072" t="s">
        <v>2770</v>
      </c>
      <c r="D9072" t="s">
        <v>12551</v>
      </c>
    </row>
    <row r="9073" spans="1:4">
      <c r="A9073" t="s">
        <v>219</v>
      </c>
      <c r="B9073" t="s">
        <v>295</v>
      </c>
      <c r="C9073" t="s">
        <v>2770</v>
      </c>
      <c r="D9073" t="s">
        <v>4968</v>
      </c>
    </row>
    <row r="9074" spans="1:4">
      <c r="A9074" t="s">
        <v>677</v>
      </c>
      <c r="B9074" t="s">
        <v>2019</v>
      </c>
      <c r="C9074" t="s">
        <v>2770</v>
      </c>
      <c r="D9074" t="s">
        <v>4968</v>
      </c>
    </row>
    <row r="9075" spans="1:4">
      <c r="A9075" t="s">
        <v>682</v>
      </c>
      <c r="B9075" t="s">
        <v>2024</v>
      </c>
      <c r="C9075" t="s">
        <v>2770</v>
      </c>
      <c r="D9075" t="s">
        <v>4968</v>
      </c>
    </row>
    <row r="9076" spans="1:4">
      <c r="A9076" t="s">
        <v>203</v>
      </c>
      <c r="B9076" t="s">
        <v>303</v>
      </c>
      <c r="C9076" t="s">
        <v>2770</v>
      </c>
      <c r="D9076" t="s">
        <v>4968</v>
      </c>
    </row>
    <row r="9077" spans="1:4">
      <c r="A9077" t="s">
        <v>1355</v>
      </c>
      <c r="B9077" t="s">
        <v>2391</v>
      </c>
      <c r="C9077" t="s">
        <v>2770</v>
      </c>
      <c r="D9077" t="s">
        <v>4770</v>
      </c>
    </row>
    <row r="9078" spans="1:4">
      <c r="A9078" t="s">
        <v>722</v>
      </c>
      <c r="B9078" t="s">
        <v>2049</v>
      </c>
      <c r="C9078" t="s">
        <v>2770</v>
      </c>
      <c r="D9078" t="s">
        <v>4551</v>
      </c>
    </row>
    <row r="9079" spans="1:4">
      <c r="A9079" t="s">
        <v>723</v>
      </c>
      <c r="B9079" t="s">
        <v>2050</v>
      </c>
      <c r="C9079" t="s">
        <v>2770</v>
      </c>
      <c r="D9079" t="s">
        <v>4968</v>
      </c>
    </row>
    <row r="9080" spans="1:4">
      <c r="A9080" t="s">
        <v>1340</v>
      </c>
      <c r="B9080" t="s">
        <v>2377</v>
      </c>
      <c r="C9080" t="s">
        <v>2770</v>
      </c>
      <c r="D9080" t="s">
        <v>4551</v>
      </c>
    </row>
    <row r="9081" spans="1:4">
      <c r="A9081" t="s">
        <v>1136</v>
      </c>
      <c r="B9081" t="s">
        <v>2253</v>
      </c>
      <c r="C9081" t="s">
        <v>2770</v>
      </c>
      <c r="D9081" t="s">
        <v>4518</v>
      </c>
    </row>
    <row r="9082" spans="1:4">
      <c r="A9082" t="s">
        <v>968</v>
      </c>
      <c r="B9082" t="s">
        <v>3292</v>
      </c>
      <c r="C9082" t="s">
        <v>2770</v>
      </c>
      <c r="D9082" t="s">
        <v>4968</v>
      </c>
    </row>
    <row r="9083" spans="1:4">
      <c r="A9083" t="s">
        <v>974</v>
      </c>
      <c r="B9083" t="s">
        <v>477</v>
      </c>
      <c r="C9083" t="s">
        <v>2770</v>
      </c>
      <c r="D9083" t="s">
        <v>4518</v>
      </c>
    </row>
    <row r="9084" spans="1:4">
      <c r="A9084" t="s">
        <v>980</v>
      </c>
      <c r="B9084" t="s">
        <v>3274</v>
      </c>
      <c r="C9084" t="s">
        <v>2770</v>
      </c>
      <c r="D9084" t="s">
        <v>4518</v>
      </c>
    </row>
    <row r="9085" spans="1:4">
      <c r="A9085" t="s">
        <v>929</v>
      </c>
      <c r="B9085" t="s">
        <v>3365</v>
      </c>
      <c r="C9085" t="s">
        <v>2770</v>
      </c>
      <c r="D9085" t="s">
        <v>4968</v>
      </c>
    </row>
    <row r="9086" spans="1:4">
      <c r="A9086" t="s">
        <v>932</v>
      </c>
      <c r="B9086" t="s">
        <v>3360</v>
      </c>
      <c r="C9086" t="s">
        <v>2770</v>
      </c>
      <c r="D9086" t="s">
        <v>4551</v>
      </c>
    </row>
    <row r="9087" spans="1:4">
      <c r="A9087" t="s">
        <v>940</v>
      </c>
      <c r="B9087" t="s">
        <v>3344</v>
      </c>
      <c r="C9087" t="s">
        <v>2770</v>
      </c>
      <c r="D9087" t="s">
        <v>4551</v>
      </c>
    </row>
    <row r="9088" spans="1:4">
      <c r="A9088" t="s">
        <v>948</v>
      </c>
      <c r="B9088" t="s">
        <v>3331</v>
      </c>
      <c r="C9088" t="s">
        <v>2770</v>
      </c>
      <c r="D9088" t="s">
        <v>4551</v>
      </c>
    </row>
    <row r="9089" spans="1:4">
      <c r="A9089" t="s">
        <v>953</v>
      </c>
      <c r="B9089" t="s">
        <v>3322</v>
      </c>
      <c r="C9089" t="s">
        <v>2770</v>
      </c>
      <c r="D9089" t="s">
        <v>4968</v>
      </c>
    </row>
    <row r="9090" spans="1:4">
      <c r="A9090" t="s">
        <v>956</v>
      </c>
      <c r="B9090" t="s">
        <v>3316</v>
      </c>
      <c r="C9090" t="s">
        <v>2770</v>
      </c>
      <c r="D9090" t="s">
        <v>4968</v>
      </c>
    </row>
    <row r="9091" spans="1:4">
      <c r="A9091" t="s">
        <v>963</v>
      </c>
      <c r="B9091" t="s">
        <v>3301</v>
      </c>
      <c r="C9091" t="s">
        <v>2770</v>
      </c>
      <c r="D9091" t="s">
        <v>4968</v>
      </c>
    </row>
    <row r="9092" spans="1:4">
      <c r="A9092" t="s">
        <v>186</v>
      </c>
      <c r="B9092" t="s">
        <v>456</v>
      </c>
      <c r="C9092" t="s">
        <v>2770</v>
      </c>
      <c r="D9092" t="s">
        <v>4551</v>
      </c>
    </row>
    <row r="9093" spans="1:4">
      <c r="A9093" t="s">
        <v>3446</v>
      </c>
      <c r="B9093">
        <v>0</v>
      </c>
      <c r="C9093" t="s">
        <v>2770</v>
      </c>
      <c r="D9093" t="s">
        <v>4770</v>
      </c>
    </row>
    <row r="9094" spans="1:4">
      <c r="A9094" t="s">
        <v>154</v>
      </c>
      <c r="B9094" t="s">
        <v>515</v>
      </c>
      <c r="C9094" t="s">
        <v>2770</v>
      </c>
      <c r="D9094" t="s">
        <v>4551</v>
      </c>
    </row>
    <row r="9095" spans="1:4">
      <c r="A9095" t="s">
        <v>1203</v>
      </c>
      <c r="B9095" t="s">
        <v>2302</v>
      </c>
      <c r="C9095" t="s">
        <v>2770</v>
      </c>
      <c r="D9095" t="s">
        <v>4518</v>
      </c>
    </row>
    <row r="9096" spans="1:4">
      <c r="A9096" t="s">
        <v>1336</v>
      </c>
      <c r="B9096" t="s">
        <v>2373</v>
      </c>
      <c r="C9096" t="s">
        <v>2770</v>
      </c>
      <c r="D9096" t="s">
        <v>4551</v>
      </c>
    </row>
    <row r="9097" spans="1:4">
      <c r="A9097" t="s">
        <v>1332</v>
      </c>
      <c r="B9097" t="s">
        <v>2369</v>
      </c>
      <c r="C9097" t="s">
        <v>2770</v>
      </c>
      <c r="D9097" t="s">
        <v>4551</v>
      </c>
    </row>
    <row r="9098" spans="1:4">
      <c r="A9098" t="s">
        <v>1120</v>
      </c>
      <c r="B9098" t="s">
        <v>2237</v>
      </c>
      <c r="C9098" t="s">
        <v>2770</v>
      </c>
      <c r="D9098" t="s">
        <v>4968</v>
      </c>
    </row>
    <row r="9099" spans="1:4">
      <c r="A9099" t="s">
        <v>1129</v>
      </c>
      <c r="B9099" t="s">
        <v>2246</v>
      </c>
      <c r="C9099" t="s">
        <v>2770</v>
      </c>
      <c r="D9099" t="s">
        <v>4518</v>
      </c>
    </row>
    <row r="9100" spans="1:4">
      <c r="A9100" t="s">
        <v>1130</v>
      </c>
      <c r="B9100" t="s">
        <v>2247</v>
      </c>
      <c r="C9100" t="s">
        <v>2770</v>
      </c>
      <c r="D9100" t="s">
        <v>4770</v>
      </c>
    </row>
    <row r="9101" spans="1:4">
      <c r="A9101" t="s">
        <v>1135</v>
      </c>
      <c r="B9101" t="s">
        <v>2252</v>
      </c>
      <c r="C9101" t="s">
        <v>2770</v>
      </c>
      <c r="D9101" t="s">
        <v>4518</v>
      </c>
    </row>
    <row r="9102" spans="1:4">
      <c r="A9102" t="s">
        <v>1330</v>
      </c>
      <c r="B9102" t="s">
        <v>2367</v>
      </c>
      <c r="C9102" t="s">
        <v>2770</v>
      </c>
      <c r="D9102" t="s">
        <v>4551</v>
      </c>
    </row>
    <row r="9103" spans="1:4">
      <c r="A9103" t="s">
        <v>187</v>
      </c>
      <c r="B9103" t="s">
        <v>458</v>
      </c>
      <c r="C9103" t="s">
        <v>2770</v>
      </c>
      <c r="D9103" t="s">
        <v>4968</v>
      </c>
    </row>
    <row r="9104" spans="1:4">
      <c r="A9104" t="s">
        <v>978</v>
      </c>
      <c r="B9104" t="s">
        <v>2179</v>
      </c>
      <c r="C9104" t="s">
        <v>2770</v>
      </c>
      <c r="D9104" t="s">
        <v>4968</v>
      </c>
    </row>
    <row r="9105" spans="1:4">
      <c r="A9105" t="s">
        <v>1365</v>
      </c>
      <c r="B9105" t="s">
        <v>3236</v>
      </c>
      <c r="C9105" t="s">
        <v>2770</v>
      </c>
      <c r="D9105" t="s">
        <v>4770</v>
      </c>
    </row>
    <row r="9106" spans="1:4">
      <c r="A9106" t="s">
        <v>991</v>
      </c>
      <c r="B9106" t="s">
        <v>3224</v>
      </c>
      <c r="C9106" t="s">
        <v>2770</v>
      </c>
      <c r="D9106" t="s">
        <v>4968</v>
      </c>
    </row>
    <row r="9107" spans="1:4" ht="283.5">
      <c r="A9107" t="s">
        <v>910</v>
      </c>
      <c r="B9107" s="17" t="s">
        <v>2154</v>
      </c>
      <c r="C9107" t="s">
        <v>2770</v>
      </c>
      <c r="D9107" t="s">
        <v>4968</v>
      </c>
    </row>
    <row r="9108" spans="1:4">
      <c r="A9108" t="s">
        <v>943</v>
      </c>
      <c r="B9108" t="s">
        <v>475</v>
      </c>
      <c r="C9108" t="s">
        <v>2770</v>
      </c>
      <c r="D9108" t="s">
        <v>4518</v>
      </c>
    </row>
    <row r="9109" spans="1:4">
      <c r="A9109" t="s">
        <v>962</v>
      </c>
      <c r="B9109" t="s">
        <v>3303</v>
      </c>
      <c r="C9109" t="s">
        <v>2770</v>
      </c>
      <c r="D9109" t="s">
        <v>4968</v>
      </c>
    </row>
    <row r="9110" spans="1:4">
      <c r="A9110" t="s">
        <v>896</v>
      </c>
      <c r="B9110" t="s">
        <v>3416</v>
      </c>
      <c r="C9110" t="s">
        <v>2770</v>
      </c>
      <c r="D9110" t="s">
        <v>4968</v>
      </c>
    </row>
    <row r="9111" spans="1:4">
      <c r="A9111" t="s">
        <v>741</v>
      </c>
      <c r="B9111" t="s">
        <v>2068</v>
      </c>
      <c r="C9111" t="s">
        <v>2770</v>
      </c>
      <c r="D9111" t="s">
        <v>4968</v>
      </c>
    </row>
    <row r="9112" spans="1:4">
      <c r="A9112" t="s">
        <v>744</v>
      </c>
      <c r="B9112" t="s">
        <v>3635</v>
      </c>
      <c r="C9112" t="s">
        <v>2770</v>
      </c>
      <c r="D9112" t="s">
        <v>4551</v>
      </c>
    </row>
    <row r="9113" spans="1:4">
      <c r="A9113" t="s">
        <v>749</v>
      </c>
      <c r="B9113" t="s">
        <v>2076</v>
      </c>
      <c r="C9113" t="s">
        <v>2770</v>
      </c>
      <c r="D9113" t="s">
        <v>4968</v>
      </c>
    </row>
    <row r="9114" spans="1:4">
      <c r="A9114" t="s">
        <v>761</v>
      </c>
      <c r="B9114" t="s">
        <v>2088</v>
      </c>
      <c r="C9114" t="s">
        <v>2770</v>
      </c>
      <c r="D9114" t="s">
        <v>4968</v>
      </c>
    </row>
    <row r="9115" spans="1:4">
      <c r="A9115" t="s">
        <v>767</v>
      </c>
      <c r="B9115" t="s">
        <v>2094</v>
      </c>
      <c r="C9115" t="s">
        <v>2770</v>
      </c>
      <c r="D9115" t="s">
        <v>4968</v>
      </c>
    </row>
    <row r="9116" spans="1:4">
      <c r="A9116" t="s">
        <v>773</v>
      </c>
      <c r="B9116" t="s">
        <v>2100</v>
      </c>
      <c r="C9116" t="s">
        <v>2770</v>
      </c>
      <c r="D9116" t="s">
        <v>4551</v>
      </c>
    </row>
    <row r="9117" spans="1:4">
      <c r="A9117" t="s">
        <v>778</v>
      </c>
      <c r="B9117" t="s">
        <v>2105</v>
      </c>
      <c r="C9117" t="s">
        <v>2770</v>
      </c>
      <c r="D9117" t="s">
        <v>4968</v>
      </c>
    </row>
    <row r="9118" spans="1:4">
      <c r="A9118" t="s">
        <v>786</v>
      </c>
      <c r="B9118" t="s">
        <v>2113</v>
      </c>
      <c r="C9118" t="s">
        <v>2770</v>
      </c>
      <c r="D9118" t="s">
        <v>4551</v>
      </c>
    </row>
    <row r="9119" spans="1:4">
      <c r="A9119" t="s">
        <v>792</v>
      </c>
      <c r="B9119" t="s">
        <v>2119</v>
      </c>
      <c r="C9119" t="s">
        <v>2770</v>
      </c>
      <c r="D9119" t="s">
        <v>4551</v>
      </c>
    </row>
    <row r="9120" spans="1:4">
      <c r="A9120" t="s">
        <v>802</v>
      </c>
      <c r="B9120" t="s">
        <v>2129</v>
      </c>
      <c r="C9120" t="s">
        <v>2770</v>
      </c>
      <c r="D9120" t="s">
        <v>4551</v>
      </c>
    </row>
    <row r="9121" spans="1:4">
      <c r="A9121" t="s">
        <v>815</v>
      </c>
      <c r="B9121" t="s">
        <v>3548</v>
      </c>
      <c r="C9121" t="s">
        <v>2770</v>
      </c>
      <c r="D9121" t="s">
        <v>4968</v>
      </c>
    </row>
    <row r="9122" spans="1:4">
      <c r="A9122" t="s">
        <v>820</v>
      </c>
      <c r="B9122" t="s">
        <v>3541</v>
      </c>
      <c r="C9122" t="s">
        <v>2770</v>
      </c>
      <c r="D9122" t="s">
        <v>4518</v>
      </c>
    </row>
    <row r="9123" spans="1:4">
      <c r="A9123" t="s">
        <v>828</v>
      </c>
      <c r="B9123" t="s">
        <v>3528</v>
      </c>
      <c r="C9123" t="s">
        <v>2770</v>
      </c>
      <c r="D9123" t="s">
        <v>4968</v>
      </c>
    </row>
    <row r="9124" spans="1:4">
      <c r="A9124" t="s">
        <v>1060</v>
      </c>
      <c r="B9124" t="s">
        <v>3112</v>
      </c>
      <c r="C9124" t="s">
        <v>2770</v>
      </c>
      <c r="D9124" t="s">
        <v>4770</v>
      </c>
    </row>
    <row r="9125" spans="1:4">
      <c r="A9125" t="s">
        <v>1074</v>
      </c>
      <c r="B9125" t="s">
        <v>3079</v>
      </c>
      <c r="C9125" t="s">
        <v>2770</v>
      </c>
      <c r="D9125" t="s">
        <v>4770</v>
      </c>
    </row>
    <row r="9126" spans="1:4">
      <c r="A9126" t="s">
        <v>1399</v>
      </c>
      <c r="B9126" t="s">
        <v>2420</v>
      </c>
      <c r="C9126" t="s">
        <v>4517</v>
      </c>
      <c r="D9126" t="s">
        <v>4770</v>
      </c>
    </row>
    <row r="9127" spans="1:4">
      <c r="A9127" t="s">
        <v>1100</v>
      </c>
      <c r="B9127" t="s">
        <v>452</v>
      </c>
      <c r="C9127" t="s">
        <v>2770</v>
      </c>
      <c r="D9127" t="s">
        <v>4551</v>
      </c>
    </row>
    <row r="9128" spans="1:4">
      <c r="A9128" t="s">
        <v>1107</v>
      </c>
      <c r="B9128" t="s">
        <v>2995</v>
      </c>
      <c r="C9128" t="s">
        <v>2770</v>
      </c>
      <c r="D9128" t="s">
        <v>12551</v>
      </c>
    </row>
    <row r="9129" spans="1:4">
      <c r="A9129" t="s">
        <v>1334</v>
      </c>
      <c r="B9129" t="s">
        <v>2371</v>
      </c>
      <c r="C9129" t="s">
        <v>2770</v>
      </c>
      <c r="D9129" t="s">
        <v>4551</v>
      </c>
    </row>
    <row r="9130" spans="1:4">
      <c r="A9130" t="s">
        <v>1328</v>
      </c>
      <c r="B9130" t="s">
        <v>2365</v>
      </c>
      <c r="C9130" t="s">
        <v>2770</v>
      </c>
      <c r="D9130" t="s">
        <v>4551</v>
      </c>
    </row>
    <row r="9131" spans="1:4">
      <c r="A9131" t="s">
        <v>731</v>
      </c>
      <c r="B9131" t="s">
        <v>2058</v>
      </c>
      <c r="C9131" t="s">
        <v>2770</v>
      </c>
      <c r="D9131" t="s">
        <v>4968</v>
      </c>
    </row>
    <row r="9132" spans="1:4">
      <c r="A9132" t="s">
        <v>125</v>
      </c>
      <c r="B9132" t="s">
        <v>377</v>
      </c>
      <c r="C9132" t="s">
        <v>2770</v>
      </c>
      <c r="D9132" t="s">
        <v>4968</v>
      </c>
    </row>
    <row r="9133" spans="1:4">
      <c r="A9133" t="s">
        <v>842</v>
      </c>
      <c r="B9133" t="s">
        <v>3507</v>
      </c>
      <c r="C9133" t="s">
        <v>2770</v>
      </c>
      <c r="D9133" t="s">
        <v>4551</v>
      </c>
    </row>
    <row r="9134" spans="1:4">
      <c r="A9134" t="s">
        <v>844</v>
      </c>
      <c r="B9134" t="s">
        <v>422</v>
      </c>
      <c r="C9134" t="s">
        <v>2770</v>
      </c>
      <c r="D9134" t="s">
        <v>4551</v>
      </c>
    </row>
    <row r="9135" spans="1:4">
      <c r="A9135" t="s">
        <v>845</v>
      </c>
      <c r="B9135" t="s">
        <v>423</v>
      </c>
      <c r="C9135" t="s">
        <v>2770</v>
      </c>
      <c r="D9135" t="s">
        <v>4968</v>
      </c>
    </row>
    <row r="9136" spans="1:4">
      <c r="A9136" t="s">
        <v>850</v>
      </c>
      <c r="B9136" t="s">
        <v>428</v>
      </c>
      <c r="C9136" t="s">
        <v>2770</v>
      </c>
      <c r="D9136" t="s">
        <v>4551</v>
      </c>
    </row>
    <row r="9137" spans="1:4">
      <c r="A9137" t="s">
        <v>857</v>
      </c>
      <c r="B9137" t="s">
        <v>435</v>
      </c>
      <c r="C9137" t="s">
        <v>2770</v>
      </c>
      <c r="D9137" t="s">
        <v>4968</v>
      </c>
    </row>
    <row r="9138" spans="1:4">
      <c r="A9138" t="s">
        <v>861</v>
      </c>
      <c r="B9138" t="s">
        <v>441</v>
      </c>
      <c r="C9138" t="s">
        <v>2770</v>
      </c>
      <c r="D9138" t="s">
        <v>4551</v>
      </c>
    </row>
    <row r="9139" spans="1:4" ht="267.75">
      <c r="A9139" t="s">
        <v>903</v>
      </c>
      <c r="B9139" s="17" t="s">
        <v>2147</v>
      </c>
      <c r="C9139" t="s">
        <v>2770</v>
      </c>
      <c r="D9139" t="s">
        <v>4968</v>
      </c>
    </row>
    <row r="9140" spans="1:4">
      <c r="A9140" t="s">
        <v>1306</v>
      </c>
      <c r="B9140" t="s">
        <v>455</v>
      </c>
      <c r="C9140" t="s">
        <v>2770</v>
      </c>
      <c r="D9140" t="s">
        <v>4551</v>
      </c>
    </row>
    <row r="9141" spans="1:4">
      <c r="A9141" t="s">
        <v>921</v>
      </c>
      <c r="B9141" t="s">
        <v>2165</v>
      </c>
      <c r="C9141" t="s">
        <v>2770</v>
      </c>
      <c r="D9141" t="s">
        <v>4551</v>
      </c>
    </row>
    <row r="9142" spans="1:4">
      <c r="A9142" t="s">
        <v>176</v>
      </c>
      <c r="B9142" t="s">
        <v>473</v>
      </c>
      <c r="C9142" t="s">
        <v>2770</v>
      </c>
      <c r="D9142" t="s">
        <v>4968</v>
      </c>
    </row>
    <row r="9143" spans="1:4">
      <c r="A9143" t="s">
        <v>190</v>
      </c>
      <c r="B9143" t="s">
        <v>482</v>
      </c>
      <c r="C9143" t="s">
        <v>2770</v>
      </c>
      <c r="D9143" t="s">
        <v>4518</v>
      </c>
    </row>
    <row r="9144" spans="1:4">
      <c r="A9144" t="s">
        <v>1013</v>
      </c>
      <c r="B9144" t="s">
        <v>2199</v>
      </c>
      <c r="C9144" t="s">
        <v>2770</v>
      </c>
      <c r="D9144" t="s">
        <v>4968</v>
      </c>
    </row>
    <row r="9145" spans="1:4">
      <c r="A9145" t="s">
        <v>1035</v>
      </c>
      <c r="B9145" t="s">
        <v>3145</v>
      </c>
      <c r="C9145" t="s">
        <v>2770</v>
      </c>
      <c r="D9145" t="s">
        <v>4770</v>
      </c>
    </row>
    <row r="9146" spans="1:4">
      <c r="A9146" t="s">
        <v>1036</v>
      </c>
      <c r="B9146" t="s">
        <v>3142</v>
      </c>
      <c r="C9146" t="s">
        <v>2770</v>
      </c>
      <c r="D9146" t="s">
        <v>4551</v>
      </c>
    </row>
    <row r="9147" spans="1:4">
      <c r="A9147" t="s">
        <v>1268</v>
      </c>
      <c r="B9147" t="s">
        <v>2323</v>
      </c>
      <c r="C9147" t="s">
        <v>2770</v>
      </c>
      <c r="D9147" t="s">
        <v>4518</v>
      </c>
    </row>
    <row r="9148" spans="1:4">
      <c r="A9148" t="s">
        <v>1294</v>
      </c>
      <c r="B9148" t="s">
        <v>2347</v>
      </c>
      <c r="C9148" t="s">
        <v>2770</v>
      </c>
      <c r="D9148" t="s">
        <v>4518</v>
      </c>
    </row>
    <row r="9149" spans="1:4">
      <c r="A9149" t="s">
        <v>700</v>
      </c>
      <c r="B9149" t="s">
        <v>2030</v>
      </c>
      <c r="C9149" t="s">
        <v>2770</v>
      </c>
      <c r="D9149" t="s">
        <v>4770</v>
      </c>
    </row>
    <row r="9150" spans="1:4">
      <c r="A9150" t="s">
        <v>238</v>
      </c>
      <c r="B9150" t="s">
        <v>330</v>
      </c>
      <c r="C9150" t="s">
        <v>2770</v>
      </c>
      <c r="D9150" t="s">
        <v>4551</v>
      </c>
    </row>
    <row r="9151" spans="1:4">
      <c r="A9151" t="s">
        <v>250</v>
      </c>
      <c r="B9151" t="s">
        <v>333</v>
      </c>
      <c r="C9151" t="s">
        <v>2770</v>
      </c>
      <c r="D9151" t="s">
        <v>4968</v>
      </c>
    </row>
    <row r="9152" spans="1:4">
      <c r="A9152" t="s">
        <v>241</v>
      </c>
      <c r="B9152" t="s">
        <v>334</v>
      </c>
      <c r="C9152" t="s">
        <v>2770</v>
      </c>
      <c r="D9152" t="s">
        <v>4551</v>
      </c>
    </row>
    <row r="9153" spans="1:4">
      <c r="A9153" t="s">
        <v>256</v>
      </c>
      <c r="B9153" t="s">
        <v>339</v>
      </c>
      <c r="C9153" t="s">
        <v>2770</v>
      </c>
      <c r="D9153" t="s">
        <v>4968</v>
      </c>
    </row>
    <row r="9154" spans="1:4">
      <c r="A9154" t="s">
        <v>232</v>
      </c>
      <c r="B9154" t="s">
        <v>348</v>
      </c>
      <c r="C9154" t="s">
        <v>2770</v>
      </c>
      <c r="D9154" t="s">
        <v>4551</v>
      </c>
    </row>
    <row r="9155" spans="1:4">
      <c r="A9155" t="s">
        <v>707</v>
      </c>
      <c r="B9155" t="s">
        <v>2035</v>
      </c>
      <c r="C9155" t="s">
        <v>2770</v>
      </c>
      <c r="D9155" t="s">
        <v>4518</v>
      </c>
    </row>
    <row r="9156" spans="1:4">
      <c r="A9156" t="s">
        <v>1359</v>
      </c>
      <c r="B9156" t="s">
        <v>2395</v>
      </c>
      <c r="C9156" t="s">
        <v>2770</v>
      </c>
      <c r="D9156" t="s">
        <v>4770</v>
      </c>
    </row>
    <row r="9157" spans="1:4">
      <c r="A9157" t="s">
        <v>609</v>
      </c>
      <c r="B9157" t="s">
        <v>1982</v>
      </c>
      <c r="C9157" t="s">
        <v>2770</v>
      </c>
      <c r="D9157" t="s">
        <v>4518</v>
      </c>
    </row>
    <row r="9158" spans="1:4">
      <c r="A9158" t="s">
        <v>240</v>
      </c>
      <c r="B9158" t="s">
        <v>323</v>
      </c>
      <c r="C9158" t="s">
        <v>2770</v>
      </c>
      <c r="D9158" t="s">
        <v>4968</v>
      </c>
    </row>
    <row r="9159" spans="1:4">
      <c r="A9159" t="s">
        <v>239</v>
      </c>
      <c r="B9159" t="s">
        <v>331</v>
      </c>
      <c r="C9159" t="s">
        <v>2770</v>
      </c>
      <c r="D9159" t="s">
        <v>4968</v>
      </c>
    </row>
    <row r="9160" spans="1:4">
      <c r="A9160" t="s">
        <v>242</v>
      </c>
      <c r="B9160" t="s">
        <v>335</v>
      </c>
      <c r="C9160" t="s">
        <v>2770</v>
      </c>
      <c r="D9160" t="s">
        <v>4968</v>
      </c>
    </row>
    <row r="9161" spans="1:4">
      <c r="A9161" t="s">
        <v>109</v>
      </c>
      <c r="B9161" t="s">
        <v>355</v>
      </c>
      <c r="C9161" t="s">
        <v>2770</v>
      </c>
      <c r="D9161" t="s">
        <v>4968</v>
      </c>
    </row>
    <row r="9162" spans="1:4">
      <c r="A9162" t="s">
        <v>616</v>
      </c>
      <c r="B9162" t="s">
        <v>1987</v>
      </c>
      <c r="C9162" t="s">
        <v>2770</v>
      </c>
      <c r="D9162" t="s">
        <v>4518</v>
      </c>
    </row>
    <row r="9163" spans="1:4">
      <c r="A9163" t="s">
        <v>641</v>
      </c>
      <c r="B9163" t="s">
        <v>2003</v>
      </c>
      <c r="C9163" t="s">
        <v>2770</v>
      </c>
      <c r="D9163" t="s">
        <v>4968</v>
      </c>
    </row>
    <row r="9164" spans="1:4">
      <c r="A9164" t="s">
        <v>647</v>
      </c>
      <c r="B9164" t="s">
        <v>2007</v>
      </c>
      <c r="C9164" t="s">
        <v>2770</v>
      </c>
      <c r="D9164" t="s">
        <v>4770</v>
      </c>
    </row>
    <row r="9165" spans="1:4">
      <c r="A9165" t="s">
        <v>655</v>
      </c>
      <c r="B9165" t="s">
        <v>3839</v>
      </c>
      <c r="C9165" t="s">
        <v>2770</v>
      </c>
      <c r="D9165" t="s">
        <v>4770</v>
      </c>
    </row>
    <row r="9166" spans="1:4">
      <c r="A9166" t="s">
        <v>215</v>
      </c>
      <c r="B9166" t="s">
        <v>305</v>
      </c>
      <c r="C9166" t="s">
        <v>2770</v>
      </c>
      <c r="D9166" t="s">
        <v>4968</v>
      </c>
    </row>
    <row r="9167" spans="1:4">
      <c r="A9167" t="s">
        <v>100</v>
      </c>
      <c r="B9167" t="s">
        <v>313</v>
      </c>
      <c r="C9167" t="s">
        <v>2770</v>
      </c>
      <c r="D9167" t="s">
        <v>4968</v>
      </c>
    </row>
    <row r="9168" spans="1:4">
      <c r="A9168" t="s">
        <v>131</v>
      </c>
      <c r="B9168" t="s">
        <v>316</v>
      </c>
      <c r="C9168" t="s">
        <v>2770</v>
      </c>
      <c r="D9168" t="s">
        <v>4770</v>
      </c>
    </row>
    <row r="9169" spans="1:4">
      <c r="A9169" t="s">
        <v>107</v>
      </c>
      <c r="B9169" t="s">
        <v>363</v>
      </c>
      <c r="C9169" t="s">
        <v>2770</v>
      </c>
      <c r="D9169" t="s">
        <v>4968</v>
      </c>
    </row>
    <row r="9170" spans="1:4">
      <c r="A9170" t="s">
        <v>725</v>
      </c>
      <c r="B9170" t="s">
        <v>2052</v>
      </c>
      <c r="C9170" t="s">
        <v>2770</v>
      </c>
      <c r="D9170" t="s">
        <v>4968</v>
      </c>
    </row>
    <row r="9171" spans="1:4">
      <c r="A9171" t="s">
        <v>727</v>
      </c>
      <c r="B9171" t="s">
        <v>2054</v>
      </c>
      <c r="C9171" t="s">
        <v>2770</v>
      </c>
      <c r="D9171" t="s">
        <v>4968</v>
      </c>
    </row>
    <row r="9172" spans="1:4">
      <c r="A9172" t="s">
        <v>848</v>
      </c>
      <c r="B9172" t="s">
        <v>426</v>
      </c>
      <c r="C9172" t="s">
        <v>2770</v>
      </c>
      <c r="D9172" t="s">
        <v>4551</v>
      </c>
    </row>
    <row r="9173" spans="1:4">
      <c r="A9173" t="s">
        <v>1318</v>
      </c>
      <c r="B9173" t="s">
        <v>438</v>
      </c>
      <c r="C9173" t="s">
        <v>2770</v>
      </c>
      <c r="D9173" t="s">
        <v>4551</v>
      </c>
    </row>
    <row r="9174" spans="1:4">
      <c r="A9174" t="s">
        <v>862</v>
      </c>
      <c r="B9174" t="s">
        <v>442</v>
      </c>
      <c r="C9174" t="s">
        <v>2770</v>
      </c>
      <c r="D9174" t="s">
        <v>4968</v>
      </c>
    </row>
    <row r="9175" spans="1:4">
      <c r="A9175" t="s">
        <v>875</v>
      </c>
      <c r="B9175" t="s">
        <v>3461</v>
      </c>
      <c r="C9175" t="s">
        <v>2770</v>
      </c>
      <c r="D9175" t="s">
        <v>4968</v>
      </c>
    </row>
    <row r="9176" spans="1:4">
      <c r="A9176" t="s">
        <v>919</v>
      </c>
      <c r="B9176" t="s">
        <v>2163</v>
      </c>
      <c r="C9176" t="s">
        <v>2770</v>
      </c>
      <c r="D9176" t="s">
        <v>4551</v>
      </c>
    </row>
    <row r="9177" spans="1:4">
      <c r="A9177" t="s">
        <v>926</v>
      </c>
      <c r="B9177" t="s">
        <v>3370</v>
      </c>
      <c r="C9177" t="s">
        <v>2770</v>
      </c>
      <c r="D9177" t="s">
        <v>4968</v>
      </c>
    </row>
    <row r="9178" spans="1:4">
      <c r="A9178" t="s">
        <v>934</v>
      </c>
      <c r="B9178" t="s">
        <v>3356</v>
      </c>
      <c r="C9178" t="s">
        <v>2770</v>
      </c>
      <c r="D9178" t="s">
        <v>4551</v>
      </c>
    </row>
    <row r="9179" spans="1:4">
      <c r="A9179" t="s">
        <v>938</v>
      </c>
      <c r="B9179" t="s">
        <v>3348</v>
      </c>
      <c r="C9179" t="s">
        <v>2770</v>
      </c>
      <c r="D9179" t="s">
        <v>4968</v>
      </c>
    </row>
    <row r="9180" spans="1:4">
      <c r="A9180" t="s">
        <v>959</v>
      </c>
      <c r="B9180" t="s">
        <v>3310</v>
      </c>
      <c r="C9180" t="s">
        <v>2770</v>
      </c>
      <c r="D9180" t="s">
        <v>4968</v>
      </c>
    </row>
    <row r="9181" spans="1:4">
      <c r="A9181" t="s">
        <v>967</v>
      </c>
      <c r="B9181" t="s">
        <v>2172</v>
      </c>
      <c r="C9181" t="s">
        <v>2770</v>
      </c>
      <c r="D9181" t="s">
        <v>4551</v>
      </c>
    </row>
    <row r="9182" spans="1:4">
      <c r="A9182" t="s">
        <v>882</v>
      </c>
      <c r="B9182" t="s">
        <v>2432</v>
      </c>
      <c r="C9182" t="s">
        <v>2770</v>
      </c>
      <c r="D9182" t="s">
        <v>4968</v>
      </c>
    </row>
    <row r="9183" spans="1:4" ht="299.25">
      <c r="A9183" t="s">
        <v>901</v>
      </c>
      <c r="B9183" s="17" t="s">
        <v>2145</v>
      </c>
      <c r="C9183" t="s">
        <v>2770</v>
      </c>
      <c r="D9183" t="s">
        <v>4968</v>
      </c>
    </row>
    <row r="9184" spans="1:4">
      <c r="A9184" t="s">
        <v>747</v>
      </c>
      <c r="B9184" t="s">
        <v>2074</v>
      </c>
      <c r="C9184" t="s">
        <v>2770</v>
      </c>
      <c r="D9184" t="s">
        <v>4968</v>
      </c>
    </row>
    <row r="9185" spans="1:4">
      <c r="A9185" t="s">
        <v>751</v>
      </c>
      <c r="B9185" t="s">
        <v>2078</v>
      </c>
      <c r="C9185" t="s">
        <v>2770</v>
      </c>
      <c r="D9185" t="s">
        <v>4968</v>
      </c>
    </row>
    <row r="9186" spans="1:4">
      <c r="A9186" t="s">
        <v>754</v>
      </c>
      <c r="B9186" t="s">
        <v>2081</v>
      </c>
      <c r="C9186" t="s">
        <v>2770</v>
      </c>
      <c r="D9186" t="s">
        <v>4551</v>
      </c>
    </row>
    <row r="9187" spans="1:4">
      <c r="A9187" t="s">
        <v>764</v>
      </c>
      <c r="B9187" t="s">
        <v>2091</v>
      </c>
      <c r="C9187" t="s">
        <v>2770</v>
      </c>
      <c r="D9187" t="s">
        <v>4551</v>
      </c>
    </row>
    <row r="9188" spans="1:4">
      <c r="A9188" t="s">
        <v>228</v>
      </c>
      <c r="B9188" t="s">
        <v>336</v>
      </c>
      <c r="C9188" t="s">
        <v>2770</v>
      </c>
      <c r="D9188" t="s">
        <v>4551</v>
      </c>
    </row>
    <row r="9189" spans="1:4">
      <c r="A9189" t="s">
        <v>708</v>
      </c>
      <c r="B9189" t="s">
        <v>2036</v>
      </c>
      <c r="C9189" t="s">
        <v>2770</v>
      </c>
      <c r="D9189" t="s">
        <v>4770</v>
      </c>
    </row>
    <row r="9190" spans="1:4">
      <c r="A9190" t="s">
        <v>717</v>
      </c>
      <c r="B9190" t="s">
        <v>3701</v>
      </c>
      <c r="C9190" t="s">
        <v>2770</v>
      </c>
      <c r="D9190" t="s">
        <v>4551</v>
      </c>
    </row>
    <row r="9191" spans="1:4">
      <c r="A9191" t="s">
        <v>102</v>
      </c>
      <c r="B9191" t="s">
        <v>3690</v>
      </c>
      <c r="C9191" t="s">
        <v>2770</v>
      </c>
      <c r="D9191" t="s">
        <v>4551</v>
      </c>
    </row>
    <row r="9192" spans="1:4">
      <c r="A9192" t="s">
        <v>101</v>
      </c>
      <c r="B9192" t="s">
        <v>361</v>
      </c>
      <c r="C9192" t="s">
        <v>2770</v>
      </c>
      <c r="D9192" t="s">
        <v>4968</v>
      </c>
    </row>
    <row r="9193" spans="1:4">
      <c r="A9193" t="s">
        <v>611</v>
      </c>
      <c r="B9193" t="s">
        <v>3895</v>
      </c>
      <c r="C9193" t="s">
        <v>2770</v>
      </c>
      <c r="D9193" t="s">
        <v>4518</v>
      </c>
    </row>
    <row r="9194" spans="1:4">
      <c r="A9194" t="s">
        <v>612</v>
      </c>
      <c r="B9194" t="s">
        <v>1984</v>
      </c>
      <c r="C9194" t="s">
        <v>2770</v>
      </c>
      <c r="D9194" t="s">
        <v>4518</v>
      </c>
    </row>
    <row r="9195" spans="1:4">
      <c r="A9195" t="s">
        <v>629</v>
      </c>
      <c r="B9195" t="s">
        <v>3869</v>
      </c>
      <c r="C9195" t="s">
        <v>2770</v>
      </c>
      <c r="D9195" t="s">
        <v>4551</v>
      </c>
    </row>
    <row r="9196" spans="1:4">
      <c r="A9196" t="s">
        <v>634</v>
      </c>
      <c r="B9196" t="s">
        <v>1997</v>
      </c>
      <c r="C9196" t="s">
        <v>2770</v>
      </c>
      <c r="D9196" t="s">
        <v>4518</v>
      </c>
    </row>
    <row r="9197" spans="1:4">
      <c r="A9197" t="s">
        <v>638</v>
      </c>
      <c r="B9197" t="s">
        <v>2001</v>
      </c>
      <c r="C9197" t="s">
        <v>2770</v>
      </c>
      <c r="D9197" t="s">
        <v>4518</v>
      </c>
    </row>
    <row r="9198" spans="1:4">
      <c r="A9198" t="s">
        <v>642</v>
      </c>
      <c r="B9198" t="s">
        <v>3855</v>
      </c>
      <c r="C9198" t="s">
        <v>2770</v>
      </c>
      <c r="D9198" t="s">
        <v>4968</v>
      </c>
    </row>
    <row r="9199" spans="1:4">
      <c r="A9199" t="s">
        <v>204</v>
      </c>
      <c r="B9199" t="s">
        <v>283</v>
      </c>
      <c r="C9199" t="s">
        <v>2770</v>
      </c>
      <c r="D9199" t="s">
        <v>4551</v>
      </c>
    </row>
    <row r="9200" spans="1:4">
      <c r="A9200" t="s">
        <v>664</v>
      </c>
      <c r="B9200" t="s">
        <v>3828</v>
      </c>
      <c r="C9200" t="s">
        <v>2770</v>
      </c>
      <c r="D9200" t="s">
        <v>4551</v>
      </c>
    </row>
    <row r="9201" spans="1:4">
      <c r="A9201" t="s">
        <v>196</v>
      </c>
      <c r="B9201" t="s">
        <v>298</v>
      </c>
      <c r="C9201" t="s">
        <v>2770</v>
      </c>
      <c r="D9201" t="s">
        <v>4551</v>
      </c>
    </row>
    <row r="9202" spans="1:4">
      <c r="A9202" t="s">
        <v>224</v>
      </c>
      <c r="B9202" t="s">
        <v>300</v>
      </c>
      <c r="C9202" t="s">
        <v>2770</v>
      </c>
      <c r="D9202" t="s">
        <v>4551</v>
      </c>
    </row>
    <row r="9203" spans="1:4">
      <c r="A9203" t="s">
        <v>99</v>
      </c>
      <c r="B9203" t="s">
        <v>312</v>
      </c>
      <c r="C9203" t="s">
        <v>2770</v>
      </c>
      <c r="D9203" t="s">
        <v>4968</v>
      </c>
    </row>
    <row r="9204" spans="1:4">
      <c r="A9204" t="s">
        <v>671</v>
      </c>
      <c r="B9204" t="s">
        <v>2017</v>
      </c>
      <c r="C9204" t="s">
        <v>2770</v>
      </c>
      <c r="D9204" t="s">
        <v>4551</v>
      </c>
    </row>
    <row r="9205" spans="1:4">
      <c r="A9205" t="s">
        <v>681</v>
      </c>
      <c r="B9205" t="s">
        <v>2023</v>
      </c>
      <c r="C9205" t="s">
        <v>2770</v>
      </c>
      <c r="D9205" t="s">
        <v>4518</v>
      </c>
    </row>
    <row r="9206" spans="1:4">
      <c r="A9206" t="s">
        <v>784</v>
      </c>
      <c r="B9206" t="s">
        <v>2111</v>
      </c>
      <c r="C9206" t="s">
        <v>2770</v>
      </c>
      <c r="D9206" t="s">
        <v>4551</v>
      </c>
    </row>
    <row r="9207" spans="1:4">
      <c r="A9207" t="s">
        <v>789</v>
      </c>
      <c r="B9207" t="s">
        <v>2116</v>
      </c>
      <c r="C9207" t="s">
        <v>2770</v>
      </c>
      <c r="D9207" t="s">
        <v>4968</v>
      </c>
    </row>
    <row r="9208" spans="1:4">
      <c r="A9208" t="s">
        <v>809</v>
      </c>
      <c r="B9208" t="s">
        <v>2136</v>
      </c>
      <c r="C9208" t="s">
        <v>2770</v>
      </c>
      <c r="D9208" t="s">
        <v>4551</v>
      </c>
    </row>
    <row r="9209" spans="1:4">
      <c r="A9209" t="s">
        <v>1307</v>
      </c>
      <c r="B9209" t="s">
        <v>3535</v>
      </c>
      <c r="C9209" t="s">
        <v>2770</v>
      </c>
      <c r="D9209" t="s">
        <v>4551</v>
      </c>
    </row>
    <row r="9210" spans="1:4">
      <c r="A9210" t="s">
        <v>833</v>
      </c>
      <c r="B9210" t="s">
        <v>418</v>
      </c>
      <c r="C9210" t="s">
        <v>2770</v>
      </c>
      <c r="D9210" t="s">
        <v>4968</v>
      </c>
    </row>
    <row r="9211" spans="1:4">
      <c r="A9211" t="s">
        <v>45</v>
      </c>
      <c r="B9211" t="s">
        <v>495</v>
      </c>
      <c r="C9211" t="s">
        <v>2770</v>
      </c>
      <c r="D9211" t="s">
        <v>4551</v>
      </c>
    </row>
    <row r="9212" spans="1:4">
      <c r="A9212" t="s">
        <v>1321</v>
      </c>
      <c r="B9212" t="s">
        <v>2358</v>
      </c>
      <c r="C9212" t="s">
        <v>2770</v>
      </c>
      <c r="D9212" t="s">
        <v>4551</v>
      </c>
    </row>
    <row r="9213" spans="1:4">
      <c r="A9213" t="s">
        <v>1094</v>
      </c>
      <c r="B9213" t="s">
        <v>3049</v>
      </c>
      <c r="C9213" t="s">
        <v>2770</v>
      </c>
      <c r="D9213" t="s">
        <v>4770</v>
      </c>
    </row>
    <row r="9214" spans="1:4">
      <c r="A9214" t="s">
        <v>1320</v>
      </c>
      <c r="B9214" t="s">
        <v>3034</v>
      </c>
      <c r="C9214" t="s">
        <v>2770</v>
      </c>
      <c r="D9214" t="s">
        <v>4551</v>
      </c>
    </row>
    <row r="9215" spans="1:4">
      <c r="A9215" t="s">
        <v>603</v>
      </c>
      <c r="B9215" t="s">
        <v>1977</v>
      </c>
      <c r="C9215" t="s">
        <v>2770</v>
      </c>
      <c r="D9215" t="s">
        <v>4968</v>
      </c>
    </row>
    <row r="9216" spans="1:4">
      <c r="A9216" t="s">
        <v>602</v>
      </c>
      <c r="B9216" t="s">
        <v>1976</v>
      </c>
      <c r="C9216" t="s">
        <v>2770</v>
      </c>
      <c r="D9216" t="s">
        <v>4770</v>
      </c>
    </row>
    <row r="9217" spans="1:4">
      <c r="A9217" t="s">
        <v>1314</v>
      </c>
      <c r="B9217" t="s">
        <v>3016</v>
      </c>
      <c r="C9217" t="s">
        <v>2770</v>
      </c>
      <c r="D9217" t="s">
        <v>4921</v>
      </c>
    </row>
    <row r="9218" spans="1:4">
      <c r="A9218" t="s">
        <v>1300</v>
      </c>
      <c r="B9218" t="s">
        <v>3008</v>
      </c>
      <c r="C9218" t="s">
        <v>2770</v>
      </c>
      <c r="D9218" t="s">
        <v>4551</v>
      </c>
    </row>
    <row r="9219" spans="1:4">
      <c r="A9219" t="s">
        <v>1103</v>
      </c>
      <c r="B9219" t="s">
        <v>2223</v>
      </c>
      <c r="C9219" t="s">
        <v>2770</v>
      </c>
      <c r="D9219" t="s">
        <v>12551</v>
      </c>
    </row>
    <row r="9220" spans="1:4">
      <c r="A9220" t="s">
        <v>1146</v>
      </c>
      <c r="B9220" t="s">
        <v>2263</v>
      </c>
      <c r="C9220" t="s">
        <v>2770</v>
      </c>
      <c r="D9220" t="s">
        <v>4770</v>
      </c>
    </row>
    <row r="9221" spans="1:4">
      <c r="A9221" t="s">
        <v>1172</v>
      </c>
      <c r="B9221" t="s">
        <v>2289</v>
      </c>
      <c r="C9221" t="s">
        <v>2770</v>
      </c>
      <c r="D9221" t="s">
        <v>4968</v>
      </c>
    </row>
    <row r="9222" spans="1:4">
      <c r="A9222" t="s">
        <v>1165</v>
      </c>
      <c r="B9222" t="s">
        <v>2282</v>
      </c>
      <c r="C9222" t="s">
        <v>2770</v>
      </c>
      <c r="D9222" t="s">
        <v>4551</v>
      </c>
    </row>
    <row r="9223" spans="1:4">
      <c r="A9223" t="s">
        <v>1325</v>
      </c>
      <c r="B9223" t="s">
        <v>2362</v>
      </c>
      <c r="C9223" t="s">
        <v>2770</v>
      </c>
      <c r="D9223" t="s">
        <v>4551</v>
      </c>
    </row>
    <row r="9224" spans="1:4">
      <c r="A9224" t="s">
        <v>1184</v>
      </c>
      <c r="B9224" t="s">
        <v>2890</v>
      </c>
      <c r="C9224" t="s">
        <v>2770</v>
      </c>
      <c r="D9224" t="s">
        <v>4968</v>
      </c>
    </row>
    <row r="9225" spans="1:4">
      <c r="A9225" t="s">
        <v>1205</v>
      </c>
      <c r="B9225" t="s">
        <v>2304</v>
      </c>
      <c r="C9225" t="s">
        <v>2770</v>
      </c>
      <c r="D9225" t="s">
        <v>4551</v>
      </c>
    </row>
    <row r="9226" spans="1:4">
      <c r="A9226" t="s">
        <v>1258</v>
      </c>
      <c r="B9226" t="s">
        <v>2313</v>
      </c>
      <c r="C9226" t="s">
        <v>2770</v>
      </c>
      <c r="D9226" t="s">
        <v>4518</v>
      </c>
    </row>
    <row r="9227" spans="1:4">
      <c r="A9227" t="s">
        <v>1264</v>
      </c>
      <c r="B9227" t="s">
        <v>2319</v>
      </c>
      <c r="C9227" t="s">
        <v>2770</v>
      </c>
      <c r="D9227" t="s">
        <v>4518</v>
      </c>
    </row>
    <row r="9228" spans="1:4">
      <c r="A9228" t="s">
        <v>1265</v>
      </c>
      <c r="B9228" t="s">
        <v>2320</v>
      </c>
      <c r="C9228" t="s">
        <v>2770</v>
      </c>
      <c r="D9228" t="s">
        <v>4518</v>
      </c>
    </row>
    <row r="9229" spans="1:4">
      <c r="A9229" t="s">
        <v>969</v>
      </c>
      <c r="B9229" t="s">
        <v>2173</v>
      </c>
      <c r="C9229" t="s">
        <v>2770</v>
      </c>
      <c r="D9229" t="s">
        <v>4968</v>
      </c>
    </row>
    <row r="9230" spans="1:4">
      <c r="A9230" t="s">
        <v>189</v>
      </c>
      <c r="B9230" t="s">
        <v>459</v>
      </c>
      <c r="C9230" t="s">
        <v>2770</v>
      </c>
      <c r="D9230" t="s">
        <v>4968</v>
      </c>
    </row>
    <row r="9231" spans="1:4">
      <c r="A9231" t="s">
        <v>982</v>
      </c>
      <c r="B9231" t="s">
        <v>3270</v>
      </c>
      <c r="C9231" t="s">
        <v>2770</v>
      </c>
      <c r="D9231" t="s">
        <v>4518</v>
      </c>
    </row>
    <row r="9232" spans="1:4">
      <c r="A9232" t="s">
        <v>1312</v>
      </c>
      <c r="B9232" t="s">
        <v>3238</v>
      </c>
      <c r="C9232" t="s">
        <v>2770</v>
      </c>
      <c r="D9232" t="s">
        <v>4551</v>
      </c>
    </row>
    <row r="9233" spans="1:4">
      <c r="A9233" t="s">
        <v>181</v>
      </c>
      <c r="B9233" t="s">
        <v>462</v>
      </c>
      <c r="C9233" t="s">
        <v>2770</v>
      </c>
      <c r="D9233" t="s">
        <v>4551</v>
      </c>
    </row>
    <row r="9234" spans="1:4">
      <c r="A9234" t="s">
        <v>183</v>
      </c>
      <c r="B9234" t="s">
        <v>466</v>
      </c>
      <c r="C9234" t="s">
        <v>2770</v>
      </c>
      <c r="D9234" t="s">
        <v>4968</v>
      </c>
    </row>
    <row r="9235" spans="1:4">
      <c r="A9235" t="s">
        <v>173</v>
      </c>
      <c r="B9235" t="s">
        <v>467</v>
      </c>
      <c r="C9235" t="s">
        <v>2770</v>
      </c>
      <c r="D9235" t="s">
        <v>4551</v>
      </c>
    </row>
    <row r="9236" spans="1:4">
      <c r="A9236" t="s">
        <v>172</v>
      </c>
      <c r="B9236" t="s">
        <v>468</v>
      </c>
      <c r="C9236" t="s">
        <v>2770</v>
      </c>
      <c r="D9236" t="s">
        <v>4551</v>
      </c>
    </row>
    <row r="9237" spans="1:4">
      <c r="A9237" t="s">
        <v>1012</v>
      </c>
      <c r="B9237" t="s">
        <v>2198</v>
      </c>
      <c r="C9237" t="s">
        <v>2770</v>
      </c>
      <c r="D9237" t="s">
        <v>4968</v>
      </c>
    </row>
    <row r="9238" spans="1:4">
      <c r="A9238" t="s">
        <v>1015</v>
      </c>
      <c r="B9238" t="s">
        <v>2201</v>
      </c>
      <c r="C9238" t="s">
        <v>2770</v>
      </c>
      <c r="D9238" t="s">
        <v>4968</v>
      </c>
    </row>
    <row r="9239" spans="1:4">
      <c r="A9239" t="s">
        <v>1016</v>
      </c>
      <c r="B9239" t="s">
        <v>2202</v>
      </c>
      <c r="C9239" t="s">
        <v>2770</v>
      </c>
      <c r="D9239" t="s">
        <v>12551</v>
      </c>
    </row>
    <row r="9240" spans="1:4">
      <c r="A9240" t="s">
        <v>1032</v>
      </c>
      <c r="B9240" t="s">
        <v>3154</v>
      </c>
      <c r="C9240" t="s">
        <v>2770</v>
      </c>
      <c r="D9240" t="s">
        <v>4770</v>
      </c>
    </row>
    <row r="9241" spans="1:4">
      <c r="A9241" t="s">
        <v>40</v>
      </c>
      <c r="B9241" t="s">
        <v>3133</v>
      </c>
      <c r="C9241" t="s">
        <v>2770</v>
      </c>
      <c r="D9241" t="s">
        <v>4551</v>
      </c>
    </row>
    <row r="9242" spans="1:4">
      <c r="A9242" t="s">
        <v>1056</v>
      </c>
      <c r="B9242" t="s">
        <v>2216</v>
      </c>
      <c r="C9242" t="s">
        <v>2770</v>
      </c>
      <c r="D9242" t="s">
        <v>4968</v>
      </c>
    </row>
    <row r="9243" spans="1:4">
      <c r="A9243" t="s">
        <v>1279</v>
      </c>
      <c r="B9243" t="s">
        <v>2334</v>
      </c>
      <c r="C9243" t="s">
        <v>2770</v>
      </c>
      <c r="D9243" t="s">
        <v>4968</v>
      </c>
    </row>
    <row r="9244" spans="1:4">
      <c r="A9244" t="s">
        <v>1293</v>
      </c>
      <c r="B9244" t="s">
        <v>2346</v>
      </c>
      <c r="C9244" t="s">
        <v>2770</v>
      </c>
      <c r="D9244" t="s">
        <v>12551</v>
      </c>
    </row>
    <row r="9245" spans="1:4">
      <c r="A9245" t="s">
        <v>237</v>
      </c>
      <c r="B9245" t="s">
        <v>321</v>
      </c>
      <c r="C9245" t="s">
        <v>2770</v>
      </c>
      <c r="D9245" t="s">
        <v>4968</v>
      </c>
    </row>
    <row r="9246" spans="1:4">
      <c r="A9246" t="s">
        <v>233</v>
      </c>
      <c r="B9246" t="s">
        <v>349</v>
      </c>
      <c r="C9246" t="s">
        <v>2770</v>
      </c>
      <c r="D9246" t="s">
        <v>4968</v>
      </c>
    </row>
    <row r="9247" spans="1:4">
      <c r="A9247" t="s">
        <v>105</v>
      </c>
      <c r="B9247" t="s">
        <v>351</v>
      </c>
      <c r="C9247" t="s">
        <v>2770</v>
      </c>
      <c r="D9247" t="s">
        <v>4968</v>
      </c>
    </row>
    <row r="9248" spans="1:4">
      <c r="A9248" t="s">
        <v>715</v>
      </c>
      <c r="B9248" t="s">
        <v>3704</v>
      </c>
      <c r="C9248" t="s">
        <v>2770</v>
      </c>
      <c r="D9248" t="s">
        <v>4551</v>
      </c>
    </row>
    <row r="9249" spans="1:4">
      <c r="A9249" t="s">
        <v>716</v>
      </c>
      <c r="B9249" t="s">
        <v>2043</v>
      </c>
      <c r="C9249" t="s">
        <v>2770</v>
      </c>
      <c r="D9249" t="s">
        <v>4968</v>
      </c>
    </row>
    <row r="9250" spans="1:4">
      <c r="A9250" t="s">
        <v>1339</v>
      </c>
      <c r="B9250" t="s">
        <v>2376</v>
      </c>
      <c r="C9250" t="s">
        <v>2770</v>
      </c>
      <c r="D9250" t="s">
        <v>4551</v>
      </c>
    </row>
    <row r="9251" spans="1:4">
      <c r="A9251" t="s">
        <v>1113</v>
      </c>
      <c r="B9251" t="s">
        <v>2230</v>
      </c>
      <c r="C9251" t="s">
        <v>2770</v>
      </c>
      <c r="D9251" t="s">
        <v>12551</v>
      </c>
    </row>
    <row r="9252" spans="1:4">
      <c r="A9252" t="s">
        <v>1123</v>
      </c>
      <c r="B9252" t="s">
        <v>2240</v>
      </c>
      <c r="C9252" t="s">
        <v>2770</v>
      </c>
      <c r="D9252" t="s">
        <v>4518</v>
      </c>
    </row>
    <row r="9253" spans="1:4">
      <c r="A9253" t="s">
        <v>31</v>
      </c>
      <c r="B9253" t="s">
        <v>508</v>
      </c>
      <c r="C9253" t="s">
        <v>2770</v>
      </c>
      <c r="D9253" t="s">
        <v>4551</v>
      </c>
    </row>
    <row r="9254" spans="1:4">
      <c r="A9254" t="s">
        <v>158</v>
      </c>
      <c r="B9254" t="s">
        <v>511</v>
      </c>
      <c r="C9254" t="s">
        <v>2770</v>
      </c>
      <c r="D9254" t="s">
        <v>4968</v>
      </c>
    </row>
    <row r="9255" spans="1:4">
      <c r="A9255" t="s">
        <v>1128</v>
      </c>
      <c r="B9255" t="s">
        <v>2245</v>
      </c>
      <c r="C9255" t="s">
        <v>2770</v>
      </c>
      <c r="D9255" t="s">
        <v>4518</v>
      </c>
    </row>
    <row r="9256" spans="1:4">
      <c r="A9256" t="s">
        <v>1139</v>
      </c>
      <c r="B9256" t="s">
        <v>2256</v>
      </c>
      <c r="C9256" t="s">
        <v>2770</v>
      </c>
      <c r="D9256" t="s">
        <v>4551</v>
      </c>
    </row>
    <row r="9257" spans="1:4">
      <c r="A9257" t="s">
        <v>970</v>
      </c>
      <c r="B9257" t="s">
        <v>2174</v>
      </c>
      <c r="C9257" t="s">
        <v>2770</v>
      </c>
      <c r="D9257" t="s">
        <v>4968</v>
      </c>
    </row>
    <row r="9258" spans="1:4">
      <c r="A9258" t="s">
        <v>972</v>
      </c>
      <c r="B9258" t="s">
        <v>475</v>
      </c>
      <c r="C9258" t="s">
        <v>2770</v>
      </c>
      <c r="D9258" t="s">
        <v>4518</v>
      </c>
    </row>
    <row r="9259" spans="1:4">
      <c r="A9259" t="s">
        <v>977</v>
      </c>
      <c r="B9259" t="s">
        <v>2178</v>
      </c>
      <c r="C9259" t="s">
        <v>2770</v>
      </c>
      <c r="D9259" t="s">
        <v>4551</v>
      </c>
    </row>
    <row r="9260" spans="1:4">
      <c r="A9260" t="s">
        <v>1163</v>
      </c>
      <c r="B9260" t="s">
        <v>2280</v>
      </c>
      <c r="C9260" t="s">
        <v>2770</v>
      </c>
      <c r="D9260" t="s">
        <v>4551</v>
      </c>
    </row>
    <row r="9261" spans="1:4">
      <c r="A9261" t="s">
        <v>1170</v>
      </c>
      <c r="B9261" t="s">
        <v>2287</v>
      </c>
      <c r="C9261" t="s">
        <v>2770</v>
      </c>
      <c r="D9261" t="s">
        <v>4770</v>
      </c>
    </row>
    <row r="9262" spans="1:4">
      <c r="A9262" t="s">
        <v>1171</v>
      </c>
      <c r="B9262" t="s">
        <v>2288</v>
      </c>
      <c r="C9262" t="s">
        <v>2770</v>
      </c>
      <c r="D9262" t="s">
        <v>4551</v>
      </c>
    </row>
    <row r="9263" spans="1:4">
      <c r="A9263" t="s">
        <v>1341</v>
      </c>
      <c r="B9263" t="s">
        <v>2378</v>
      </c>
      <c r="C9263" t="s">
        <v>2770</v>
      </c>
      <c r="D9263" t="s">
        <v>4551</v>
      </c>
    </row>
    <row r="9264" spans="1:4">
      <c r="A9264" t="s">
        <v>995</v>
      </c>
      <c r="B9264" t="s">
        <v>475</v>
      </c>
      <c r="C9264" t="s">
        <v>2770</v>
      </c>
      <c r="D9264" t="s">
        <v>4518</v>
      </c>
    </row>
    <row r="9265" spans="1:4">
      <c r="A9265" t="s">
        <v>997</v>
      </c>
      <c r="B9265" t="s">
        <v>477</v>
      </c>
      <c r="C9265" t="s">
        <v>2770</v>
      </c>
      <c r="D9265" t="s">
        <v>4518</v>
      </c>
    </row>
    <row r="9266" spans="1:4">
      <c r="A9266" t="s">
        <v>1001</v>
      </c>
      <c r="B9266" t="s">
        <v>2189</v>
      </c>
      <c r="C9266" t="s">
        <v>2770</v>
      </c>
      <c r="D9266" t="s">
        <v>4968</v>
      </c>
    </row>
    <row r="9267" spans="1:4">
      <c r="A9267" t="s">
        <v>179</v>
      </c>
      <c r="B9267" t="s">
        <v>472</v>
      </c>
      <c r="C9267" t="s">
        <v>2770</v>
      </c>
      <c r="D9267" t="s">
        <v>4551</v>
      </c>
    </row>
    <row r="9268" spans="1:4">
      <c r="A9268" t="s">
        <v>1280</v>
      </c>
      <c r="B9268" t="s">
        <v>2334</v>
      </c>
      <c r="C9268" t="s">
        <v>2770</v>
      </c>
      <c r="D9268" t="s">
        <v>4551</v>
      </c>
    </row>
    <row r="9269" spans="1:4">
      <c r="A9269" t="s">
        <v>1283</v>
      </c>
      <c r="B9269" t="s">
        <v>2337</v>
      </c>
      <c r="C9269" t="s">
        <v>2770</v>
      </c>
      <c r="D9269" t="s">
        <v>4968</v>
      </c>
    </row>
    <row r="9270" spans="1:4">
      <c r="A9270" t="s">
        <v>1299</v>
      </c>
      <c r="B9270" t="s">
        <v>2352</v>
      </c>
      <c r="C9270" t="s">
        <v>2770</v>
      </c>
      <c r="D9270" t="s">
        <v>12551</v>
      </c>
    </row>
    <row r="9271" spans="1:4">
      <c r="A9271" t="s">
        <v>227</v>
      </c>
      <c r="B9271" t="s">
        <v>319</v>
      </c>
      <c r="C9271" t="s">
        <v>2770</v>
      </c>
      <c r="D9271" t="s">
        <v>4968</v>
      </c>
    </row>
    <row r="9272" spans="1:4">
      <c r="A9272" t="s">
        <v>236</v>
      </c>
      <c r="B9272" t="s">
        <v>320</v>
      </c>
      <c r="C9272" t="s">
        <v>2770</v>
      </c>
      <c r="D9272" t="s">
        <v>4551</v>
      </c>
    </row>
    <row r="9273" spans="1:4">
      <c r="A9273" t="s">
        <v>1346</v>
      </c>
      <c r="B9273" t="s">
        <v>2383</v>
      </c>
      <c r="C9273" t="s">
        <v>2770</v>
      </c>
      <c r="D9273" t="s">
        <v>4770</v>
      </c>
    </row>
    <row r="9274" spans="1:4">
      <c r="A9274" t="s">
        <v>1271</v>
      </c>
      <c r="B9274" t="s">
        <v>2326</v>
      </c>
      <c r="C9274" t="s">
        <v>2770</v>
      </c>
      <c r="D9274" t="s">
        <v>4968</v>
      </c>
    </row>
    <row r="9275" spans="1:4">
      <c r="A9275" t="s">
        <v>1152</v>
      </c>
      <c r="B9275" t="s">
        <v>2269</v>
      </c>
      <c r="C9275" t="s">
        <v>2770</v>
      </c>
      <c r="D9275" t="s">
        <v>4518</v>
      </c>
    </row>
    <row r="9276" spans="1:4">
      <c r="A9276" t="s">
        <v>1331</v>
      </c>
      <c r="B9276" t="s">
        <v>2368</v>
      </c>
      <c r="C9276" t="s">
        <v>2770</v>
      </c>
      <c r="D9276" t="s">
        <v>4551</v>
      </c>
    </row>
    <row r="9277" spans="1:4">
      <c r="A9277" t="s">
        <v>198</v>
      </c>
      <c r="B9277" t="s">
        <v>288</v>
      </c>
      <c r="C9277" t="s">
        <v>2770</v>
      </c>
      <c r="D9277" t="s">
        <v>4551</v>
      </c>
    </row>
    <row r="9278" spans="1:4">
      <c r="A9278" t="s">
        <v>1348</v>
      </c>
      <c r="B9278" t="s">
        <v>2385</v>
      </c>
      <c r="C9278" t="s">
        <v>2770</v>
      </c>
      <c r="D9278" t="s">
        <v>4770</v>
      </c>
    </row>
    <row r="9279" spans="1:4">
      <c r="A9279" t="s">
        <v>1181</v>
      </c>
      <c r="B9279" t="s">
        <v>2892</v>
      </c>
      <c r="C9279" t="s">
        <v>2770</v>
      </c>
      <c r="D9279" t="s">
        <v>4551</v>
      </c>
    </row>
    <row r="9280" spans="1:4">
      <c r="A9280" t="s">
        <v>935</v>
      </c>
      <c r="B9280" t="s">
        <v>3354</v>
      </c>
      <c r="C9280" t="s">
        <v>2770</v>
      </c>
      <c r="D9280" t="s">
        <v>4551</v>
      </c>
    </row>
    <row r="9281" spans="1:4" ht="330.75">
      <c r="A9281" t="s">
        <v>911</v>
      </c>
      <c r="B9281" s="17" t="s">
        <v>2155</v>
      </c>
      <c r="C9281" t="s">
        <v>2770</v>
      </c>
      <c r="D9281" t="s">
        <v>4770</v>
      </c>
    </row>
    <row r="9282" spans="1:4">
      <c r="A9282" t="s">
        <v>913</v>
      </c>
      <c r="B9282" t="s">
        <v>2157</v>
      </c>
      <c r="C9282" t="s">
        <v>2770</v>
      </c>
      <c r="D9282" t="s">
        <v>4968</v>
      </c>
    </row>
    <row r="9283" spans="1:4">
      <c r="A9283" t="s">
        <v>600</v>
      </c>
      <c r="B9283" t="s">
        <v>3388</v>
      </c>
      <c r="C9283" t="s">
        <v>2770</v>
      </c>
      <c r="D9283" t="s">
        <v>4968</v>
      </c>
    </row>
    <row r="9284" spans="1:4">
      <c r="A9284" t="s">
        <v>915</v>
      </c>
      <c r="B9284" t="s">
        <v>2159</v>
      </c>
      <c r="C9284" t="s">
        <v>2770</v>
      </c>
      <c r="D9284" t="s">
        <v>4551</v>
      </c>
    </row>
    <row r="9285" spans="1:4">
      <c r="A9285" t="s">
        <v>917</v>
      </c>
      <c r="B9285" t="s">
        <v>2161</v>
      </c>
      <c r="C9285" t="s">
        <v>2770</v>
      </c>
      <c r="D9285" t="s">
        <v>4968</v>
      </c>
    </row>
    <row r="9286" spans="1:4">
      <c r="A9286" t="s">
        <v>924</v>
      </c>
      <c r="B9286" t="s">
        <v>2168</v>
      </c>
      <c r="C9286" t="s">
        <v>2770</v>
      </c>
      <c r="D9286" t="s">
        <v>4551</v>
      </c>
    </row>
    <row r="9287" spans="1:4">
      <c r="A9287" t="s">
        <v>1358</v>
      </c>
      <c r="B9287" t="s">
        <v>2394</v>
      </c>
      <c r="C9287" t="s">
        <v>2770</v>
      </c>
      <c r="D9287" t="s">
        <v>4574</v>
      </c>
    </row>
    <row r="9288" spans="1:4">
      <c r="A9288" t="s">
        <v>944</v>
      </c>
      <c r="B9288" t="s">
        <v>476</v>
      </c>
      <c r="C9288" t="s">
        <v>2770</v>
      </c>
      <c r="D9288" t="s">
        <v>4518</v>
      </c>
    </row>
    <row r="9289" spans="1:4">
      <c r="A9289" t="s">
        <v>961</v>
      </c>
      <c r="B9289" t="s">
        <v>3305</v>
      </c>
      <c r="C9289" t="s">
        <v>2770</v>
      </c>
      <c r="D9289" t="s">
        <v>4770</v>
      </c>
    </row>
    <row r="9290" spans="1:4">
      <c r="A9290" t="s">
        <v>878</v>
      </c>
      <c r="B9290" t="s">
        <v>3454</v>
      </c>
      <c r="C9290" t="s">
        <v>2770</v>
      </c>
      <c r="D9290" t="s">
        <v>4968</v>
      </c>
    </row>
    <row r="9291" spans="1:4">
      <c r="A9291" t="s">
        <v>891</v>
      </c>
      <c r="B9291" t="s">
        <v>2433</v>
      </c>
      <c r="C9291" t="s">
        <v>2770</v>
      </c>
      <c r="D9291" t="s">
        <v>4968</v>
      </c>
    </row>
    <row r="9292" spans="1:4">
      <c r="A9292" t="s">
        <v>897</v>
      </c>
      <c r="B9292" t="s">
        <v>2434</v>
      </c>
      <c r="C9292" t="s">
        <v>2770</v>
      </c>
      <c r="D9292" t="s">
        <v>4968</v>
      </c>
    </row>
    <row r="9293" spans="1:4">
      <c r="A9293" t="s">
        <v>742</v>
      </c>
      <c r="B9293" t="s">
        <v>3638</v>
      </c>
      <c r="C9293" t="s">
        <v>2770</v>
      </c>
      <c r="D9293" t="s">
        <v>4551</v>
      </c>
    </row>
    <row r="9294" spans="1:4">
      <c r="A9294" t="s">
        <v>128</v>
      </c>
      <c r="B9294" t="s">
        <v>3632</v>
      </c>
      <c r="C9294" t="s">
        <v>2770</v>
      </c>
      <c r="D9294" t="s">
        <v>4551</v>
      </c>
    </row>
    <row r="9295" spans="1:4">
      <c r="A9295" t="s">
        <v>127</v>
      </c>
      <c r="B9295" t="s">
        <v>379</v>
      </c>
      <c r="C9295" t="s">
        <v>2770</v>
      </c>
      <c r="D9295" t="s">
        <v>4968</v>
      </c>
    </row>
    <row r="9296" spans="1:4">
      <c r="A9296" t="s">
        <v>755</v>
      </c>
      <c r="B9296" t="s">
        <v>2082</v>
      </c>
      <c r="C9296" t="s">
        <v>2770</v>
      </c>
      <c r="D9296" t="s">
        <v>4968</v>
      </c>
    </row>
    <row r="9297" spans="1:4">
      <c r="A9297" t="s">
        <v>757</v>
      </c>
      <c r="B9297" t="s">
        <v>2084</v>
      </c>
      <c r="C9297" t="s">
        <v>2770</v>
      </c>
      <c r="D9297" t="s">
        <v>4968</v>
      </c>
    </row>
    <row r="9298" spans="1:4">
      <c r="A9298" t="s">
        <v>771</v>
      </c>
      <c r="B9298" t="s">
        <v>2098</v>
      </c>
      <c r="C9298" t="s">
        <v>2770</v>
      </c>
      <c r="D9298" t="s">
        <v>4551</v>
      </c>
    </row>
    <row r="9299" spans="1:4">
      <c r="A9299" t="s">
        <v>772</v>
      </c>
      <c r="B9299" t="s">
        <v>2099</v>
      </c>
      <c r="C9299" t="s">
        <v>2770</v>
      </c>
      <c r="D9299" t="s">
        <v>4968</v>
      </c>
    </row>
    <row r="9300" spans="1:4">
      <c r="A9300" t="s">
        <v>785</v>
      </c>
      <c r="B9300" t="s">
        <v>2112</v>
      </c>
      <c r="C9300" t="s">
        <v>2770</v>
      </c>
      <c r="D9300" t="s">
        <v>4968</v>
      </c>
    </row>
    <row r="9301" spans="1:4">
      <c r="A9301" t="s">
        <v>808</v>
      </c>
      <c r="B9301" t="s">
        <v>2135</v>
      </c>
      <c r="C9301" t="s">
        <v>2770</v>
      </c>
      <c r="D9301" t="s">
        <v>4968</v>
      </c>
    </row>
    <row r="9302" spans="1:4">
      <c r="A9302" t="s">
        <v>812</v>
      </c>
      <c r="B9302" t="s">
        <v>3557</v>
      </c>
      <c r="C9302" t="s">
        <v>2770</v>
      </c>
      <c r="D9302" t="s">
        <v>4518</v>
      </c>
    </row>
    <row r="9303" spans="1:4">
      <c r="A9303" t="s">
        <v>817</v>
      </c>
      <c r="B9303" t="s">
        <v>405</v>
      </c>
      <c r="C9303" t="s">
        <v>2770</v>
      </c>
      <c r="D9303" t="s">
        <v>4551</v>
      </c>
    </row>
    <row r="9304" spans="1:4">
      <c r="A9304" t="s">
        <v>1071</v>
      </c>
      <c r="B9304" t="s">
        <v>3088</v>
      </c>
      <c r="C9304" t="s">
        <v>2770</v>
      </c>
      <c r="D9304" t="s">
        <v>4770</v>
      </c>
    </row>
    <row r="9305" spans="1:4">
      <c r="A9305" t="s">
        <v>1078</v>
      </c>
      <c r="B9305" t="s">
        <v>3071</v>
      </c>
      <c r="C9305" t="s">
        <v>2770</v>
      </c>
      <c r="D9305" t="s">
        <v>4770</v>
      </c>
    </row>
    <row r="9306" spans="1:4">
      <c r="A9306" t="s">
        <v>1093</v>
      </c>
      <c r="B9306" t="s">
        <v>3052</v>
      </c>
      <c r="C9306" t="s">
        <v>2770</v>
      </c>
      <c r="D9306" t="s">
        <v>4551</v>
      </c>
    </row>
    <row r="9307" spans="1:4">
      <c r="A9307" t="s">
        <v>1315</v>
      </c>
      <c r="B9307" t="s">
        <v>2357</v>
      </c>
      <c r="C9307" t="s">
        <v>2770</v>
      </c>
      <c r="D9307" t="s">
        <v>4551</v>
      </c>
    </row>
    <row r="9308" spans="1:4">
      <c r="A9308" t="s">
        <v>126</v>
      </c>
      <c r="B9308" t="s">
        <v>3644</v>
      </c>
      <c r="C9308" t="s">
        <v>2770</v>
      </c>
      <c r="D9308" t="s">
        <v>4551</v>
      </c>
    </row>
    <row r="9309" spans="1:4">
      <c r="A9309" t="s">
        <v>876</v>
      </c>
      <c r="B9309" t="s">
        <v>3458</v>
      </c>
      <c r="C9309" t="s">
        <v>2770</v>
      </c>
      <c r="D9309" t="s">
        <v>4968</v>
      </c>
    </row>
    <row r="9310" spans="1:4">
      <c r="A9310" t="s">
        <v>1305</v>
      </c>
      <c r="B9310" t="s">
        <v>454</v>
      </c>
      <c r="C9310" t="s">
        <v>2770</v>
      </c>
      <c r="D9310" t="s">
        <v>4574</v>
      </c>
    </row>
    <row r="9311" spans="1:4">
      <c r="A9311" t="s">
        <v>914</v>
      </c>
      <c r="B9311" t="s">
        <v>2158</v>
      </c>
      <c r="C9311" t="s">
        <v>2770</v>
      </c>
      <c r="D9311" t="s">
        <v>4968</v>
      </c>
    </row>
    <row r="9312" spans="1:4">
      <c r="A9312" t="s">
        <v>920</v>
      </c>
      <c r="B9312" t="s">
        <v>2164</v>
      </c>
      <c r="C9312" t="s">
        <v>2770</v>
      </c>
      <c r="D9312" t="s">
        <v>4968</v>
      </c>
    </row>
    <row r="9313" spans="1:4">
      <c r="A9313" t="s">
        <v>923</v>
      </c>
      <c r="B9313" t="s">
        <v>2167</v>
      </c>
      <c r="C9313" t="s">
        <v>2770</v>
      </c>
      <c r="D9313" t="s">
        <v>4968</v>
      </c>
    </row>
    <row r="9314" spans="1:4">
      <c r="A9314" t="s">
        <v>930</v>
      </c>
      <c r="B9314" t="s">
        <v>396</v>
      </c>
      <c r="C9314" t="s">
        <v>2770</v>
      </c>
      <c r="D9314" t="s">
        <v>4968</v>
      </c>
    </row>
    <row r="9315" spans="1:4">
      <c r="A9315" t="s">
        <v>960</v>
      </c>
      <c r="B9315" t="s">
        <v>2169</v>
      </c>
      <c r="C9315" t="s">
        <v>2770</v>
      </c>
      <c r="D9315" t="s">
        <v>4968</v>
      </c>
    </row>
    <row r="9316" spans="1:4">
      <c r="A9316" t="s">
        <v>894</v>
      </c>
      <c r="B9316" t="s">
        <v>453</v>
      </c>
      <c r="C9316" t="s">
        <v>2770</v>
      </c>
      <c r="D9316" t="s">
        <v>4770</v>
      </c>
    </row>
    <row r="9317" spans="1:4">
      <c r="A9317" t="s">
        <v>900</v>
      </c>
      <c r="B9317" t="s">
        <v>3406</v>
      </c>
      <c r="C9317" t="s">
        <v>2770</v>
      </c>
      <c r="D9317" t="s">
        <v>4518</v>
      </c>
    </row>
    <row r="9318" spans="1:4">
      <c r="A9318" t="s">
        <v>758</v>
      </c>
      <c r="B9318" t="s">
        <v>2085</v>
      </c>
      <c r="C9318" t="s">
        <v>2770</v>
      </c>
      <c r="D9318" t="s">
        <v>4551</v>
      </c>
    </row>
    <row r="9319" spans="1:4">
      <c r="A9319" t="s">
        <v>765</v>
      </c>
      <c r="B9319" t="s">
        <v>2092</v>
      </c>
      <c r="C9319" t="s">
        <v>2770</v>
      </c>
      <c r="D9319" t="s">
        <v>4968</v>
      </c>
    </row>
    <row r="9320" spans="1:4">
      <c r="A9320" t="s">
        <v>775</v>
      </c>
      <c r="B9320" t="s">
        <v>2102</v>
      </c>
      <c r="C9320" t="s">
        <v>2770</v>
      </c>
      <c r="D9320" t="s">
        <v>4551</v>
      </c>
    </row>
    <row r="9321" spans="1:4">
      <c r="A9321" t="s">
        <v>777</v>
      </c>
      <c r="B9321" t="s">
        <v>2104</v>
      </c>
      <c r="C9321" t="s">
        <v>2770</v>
      </c>
      <c r="D9321" t="s">
        <v>4551</v>
      </c>
    </row>
    <row r="9322" spans="1:4">
      <c r="A9322" t="s">
        <v>790</v>
      </c>
      <c r="B9322" t="s">
        <v>2117</v>
      </c>
      <c r="C9322" t="s">
        <v>2770</v>
      </c>
      <c r="D9322" t="s">
        <v>4551</v>
      </c>
    </row>
    <row r="9323" spans="1:4">
      <c r="A9323" t="s">
        <v>684</v>
      </c>
      <c r="B9323" t="s">
        <v>3776</v>
      </c>
      <c r="C9323" t="s">
        <v>2770</v>
      </c>
      <c r="D9323" t="s">
        <v>4551</v>
      </c>
    </row>
    <row r="9324" spans="1:4">
      <c r="A9324" t="s">
        <v>94</v>
      </c>
      <c r="B9324" t="s">
        <v>317</v>
      </c>
      <c r="C9324" t="s">
        <v>2770</v>
      </c>
      <c r="D9324" t="s">
        <v>4551</v>
      </c>
    </row>
    <row r="9325" spans="1:4">
      <c r="A9325" t="s">
        <v>108</v>
      </c>
      <c r="B9325" t="s">
        <v>362</v>
      </c>
      <c r="C9325" t="s">
        <v>2770</v>
      </c>
      <c r="D9325" t="s">
        <v>4551</v>
      </c>
    </row>
    <row r="9326" spans="1:4">
      <c r="A9326" t="s">
        <v>122</v>
      </c>
      <c r="B9326" t="s">
        <v>364</v>
      </c>
      <c r="C9326" t="s">
        <v>2770</v>
      </c>
      <c r="D9326" t="s">
        <v>4551</v>
      </c>
    </row>
    <row r="9327" spans="1:4">
      <c r="A9327" t="s">
        <v>730</v>
      </c>
      <c r="B9327" t="s">
        <v>3667</v>
      </c>
      <c r="C9327" t="s">
        <v>2770</v>
      </c>
      <c r="D9327" t="s">
        <v>4551</v>
      </c>
    </row>
    <row r="9328" spans="1:4">
      <c r="A9328" t="s">
        <v>732</v>
      </c>
      <c r="B9328" t="s">
        <v>2059</v>
      </c>
      <c r="C9328" t="s">
        <v>2770</v>
      </c>
      <c r="D9328" t="s">
        <v>4551</v>
      </c>
    </row>
    <row r="9329" spans="1:4">
      <c r="A9329" t="s">
        <v>124</v>
      </c>
      <c r="B9329" t="s">
        <v>368</v>
      </c>
      <c r="C9329" t="s">
        <v>2770</v>
      </c>
      <c r="D9329" t="s">
        <v>4551</v>
      </c>
    </row>
    <row r="9330" spans="1:4">
      <c r="A9330" t="s">
        <v>738</v>
      </c>
      <c r="B9330" t="s">
        <v>2065</v>
      </c>
      <c r="C9330" t="s">
        <v>2770</v>
      </c>
      <c r="D9330" t="s">
        <v>4551</v>
      </c>
    </row>
    <row r="9331" spans="1:4">
      <c r="A9331" t="s">
        <v>877</v>
      </c>
      <c r="B9331" t="s">
        <v>2431</v>
      </c>
      <c r="C9331" t="s">
        <v>2770</v>
      </c>
      <c r="D9331" t="s">
        <v>4968</v>
      </c>
    </row>
    <row r="9332" spans="1:4">
      <c r="A9332" t="s">
        <v>780</v>
      </c>
      <c r="B9332" t="s">
        <v>2107</v>
      </c>
      <c r="C9332" t="s">
        <v>2770</v>
      </c>
      <c r="D9332" t="s">
        <v>4968</v>
      </c>
    </row>
    <row r="9333" spans="1:4">
      <c r="A9333" t="s">
        <v>1357</v>
      </c>
      <c r="B9333" t="s">
        <v>2393</v>
      </c>
      <c r="C9333" t="s">
        <v>2770</v>
      </c>
      <c r="D9333" t="s">
        <v>4551</v>
      </c>
    </row>
    <row r="9334" spans="1:4">
      <c r="A9334" t="s">
        <v>1179</v>
      </c>
      <c r="B9334" t="s">
        <v>2896</v>
      </c>
      <c r="C9334" t="s">
        <v>2770</v>
      </c>
      <c r="D9334" t="s">
        <v>4551</v>
      </c>
    </row>
    <row r="9335" spans="1:4">
      <c r="A9335" t="s">
        <v>1200</v>
      </c>
      <c r="B9335" t="s">
        <v>2299</v>
      </c>
      <c r="C9335" t="s">
        <v>2770</v>
      </c>
      <c r="D9335" t="s">
        <v>4518</v>
      </c>
    </row>
    <row r="9336" spans="1:4">
      <c r="A9336" t="s">
        <v>1204</v>
      </c>
      <c r="B9336" t="s">
        <v>2303</v>
      </c>
      <c r="C9336" t="s">
        <v>2770</v>
      </c>
      <c r="D9336" t="s">
        <v>4968</v>
      </c>
    </row>
    <row r="9337" spans="1:4">
      <c r="A9337" t="s">
        <v>1333</v>
      </c>
      <c r="B9337" t="s">
        <v>2370</v>
      </c>
      <c r="C9337" t="s">
        <v>2770</v>
      </c>
      <c r="D9337" t="s">
        <v>4551</v>
      </c>
    </row>
    <row r="9338" spans="1:4">
      <c r="A9338" t="s">
        <v>1149</v>
      </c>
      <c r="B9338" t="s">
        <v>2266</v>
      </c>
      <c r="C9338" t="s">
        <v>2770</v>
      </c>
      <c r="D9338" t="s">
        <v>4551</v>
      </c>
    </row>
    <row r="9339" spans="1:4">
      <c r="A9339" t="s">
        <v>1157</v>
      </c>
      <c r="B9339" t="s">
        <v>2274</v>
      </c>
      <c r="C9339" t="s">
        <v>2770</v>
      </c>
      <c r="D9339" t="s">
        <v>4551</v>
      </c>
    </row>
    <row r="9340" spans="1:4">
      <c r="A9340" t="s">
        <v>621</v>
      </c>
      <c r="B9340" t="s">
        <v>1992</v>
      </c>
      <c r="C9340" t="s">
        <v>2770</v>
      </c>
      <c r="D9340" t="s">
        <v>4518</v>
      </c>
    </row>
    <row r="9341" spans="1:4">
      <c r="A9341" t="s">
        <v>96</v>
      </c>
      <c r="B9341" t="s">
        <v>280</v>
      </c>
      <c r="C9341" t="s">
        <v>2770</v>
      </c>
      <c r="D9341" t="s">
        <v>4551</v>
      </c>
    </row>
    <row r="9342" spans="1:4">
      <c r="A9342" t="s">
        <v>650</v>
      </c>
      <c r="B9342" t="s">
        <v>3841</v>
      </c>
      <c r="C9342" t="s">
        <v>2770</v>
      </c>
      <c r="D9342" t="s">
        <v>4968</v>
      </c>
    </row>
    <row r="9343" spans="1:4">
      <c r="A9343" t="s">
        <v>205</v>
      </c>
      <c r="B9343" t="s">
        <v>284</v>
      </c>
      <c r="C9343" t="s">
        <v>2770</v>
      </c>
      <c r="D9343" t="s">
        <v>4968</v>
      </c>
    </row>
    <row r="9344" spans="1:4">
      <c r="A9344" t="s">
        <v>666</v>
      </c>
      <c r="B9344" t="s">
        <v>2013</v>
      </c>
      <c r="C9344" t="s">
        <v>2770</v>
      </c>
      <c r="D9344" t="s">
        <v>4968</v>
      </c>
    </row>
    <row r="9345" spans="1:4">
      <c r="A9345" t="s">
        <v>679</v>
      </c>
      <c r="B9345" t="s">
        <v>2021</v>
      </c>
      <c r="C9345" t="s">
        <v>2770</v>
      </c>
      <c r="D9345" t="s">
        <v>4518</v>
      </c>
    </row>
    <row r="9346" spans="1:4">
      <c r="A9346" t="s">
        <v>1364</v>
      </c>
      <c r="B9346" t="s">
        <v>2397</v>
      </c>
      <c r="C9346" t="s">
        <v>2770</v>
      </c>
      <c r="D9346" t="s">
        <v>4551</v>
      </c>
    </row>
    <row r="9347" spans="1:4">
      <c r="A9347" t="s">
        <v>202</v>
      </c>
      <c r="B9347" t="s">
        <v>302</v>
      </c>
      <c r="C9347" t="s">
        <v>2770</v>
      </c>
      <c r="D9347" t="s">
        <v>4551</v>
      </c>
    </row>
    <row r="9348" spans="1:4">
      <c r="A9348" t="s">
        <v>130</v>
      </c>
      <c r="B9348" t="s">
        <v>370</v>
      </c>
      <c r="C9348" t="s">
        <v>2770</v>
      </c>
      <c r="D9348" t="s">
        <v>4551</v>
      </c>
    </row>
    <row r="9349" spans="1:4">
      <c r="A9349" t="s">
        <v>117</v>
      </c>
      <c r="B9349" t="s">
        <v>373</v>
      </c>
      <c r="C9349" t="s">
        <v>2770</v>
      </c>
      <c r="D9349" t="s">
        <v>4968</v>
      </c>
    </row>
    <row r="9350" spans="1:4">
      <c r="A9350" t="s">
        <v>1375</v>
      </c>
      <c r="B9350" t="s">
        <v>3256</v>
      </c>
      <c r="C9350" t="s">
        <v>2770</v>
      </c>
      <c r="D9350" t="s">
        <v>4551</v>
      </c>
    </row>
    <row r="9351" spans="1:4">
      <c r="A9351" t="s">
        <v>1374</v>
      </c>
      <c r="B9351" t="s">
        <v>12751</v>
      </c>
      <c r="C9351" t="s">
        <v>2770</v>
      </c>
      <c r="D9351" t="s">
        <v>4551</v>
      </c>
    </row>
    <row r="9352" spans="1:4">
      <c r="A9352" t="s">
        <v>987</v>
      </c>
      <c r="B9352" t="s">
        <v>3231</v>
      </c>
      <c r="C9352" t="s">
        <v>2770</v>
      </c>
      <c r="D9352" t="s">
        <v>4770</v>
      </c>
    </row>
    <row r="9353" spans="1:4">
      <c r="A9353" t="s">
        <v>999</v>
      </c>
      <c r="B9353" t="s">
        <v>2187</v>
      </c>
      <c r="C9353" t="s">
        <v>2770</v>
      </c>
      <c r="D9353" t="s">
        <v>4968</v>
      </c>
    </row>
    <row r="9354" spans="1:4">
      <c r="A9354" t="s">
        <v>175</v>
      </c>
      <c r="B9354" t="s">
        <v>474</v>
      </c>
      <c r="C9354" t="s">
        <v>2770</v>
      </c>
      <c r="D9354" t="s">
        <v>4968</v>
      </c>
    </row>
    <row r="9355" spans="1:4">
      <c r="A9355" t="s">
        <v>14</v>
      </c>
      <c r="B9355" t="s">
        <v>478</v>
      </c>
      <c r="C9355" t="s">
        <v>2770</v>
      </c>
      <c r="D9355" t="s">
        <v>4551</v>
      </c>
    </row>
    <row r="9356" spans="1:4">
      <c r="A9356" t="s">
        <v>178</v>
      </c>
      <c r="B9356" t="s">
        <v>479</v>
      </c>
      <c r="C9356" t="s">
        <v>2770</v>
      </c>
      <c r="D9356" t="s">
        <v>4968</v>
      </c>
    </row>
    <row r="9357" spans="1:4">
      <c r="A9357" t="s">
        <v>1018</v>
      </c>
      <c r="B9357" t="s">
        <v>2204</v>
      </c>
      <c r="C9357" t="s">
        <v>2770</v>
      </c>
      <c r="D9357" t="s">
        <v>4518</v>
      </c>
    </row>
    <row r="9358" spans="1:4">
      <c r="A9358" t="s">
        <v>1039</v>
      </c>
      <c r="B9358" t="s">
        <v>3136</v>
      </c>
      <c r="C9358" t="s">
        <v>2770</v>
      </c>
      <c r="D9358" t="s">
        <v>4770</v>
      </c>
    </row>
    <row r="9359" spans="1:4">
      <c r="A9359" t="s">
        <v>251</v>
      </c>
      <c r="B9359" t="s">
        <v>346</v>
      </c>
      <c r="C9359" t="s">
        <v>2770</v>
      </c>
      <c r="D9359" t="s">
        <v>4551</v>
      </c>
    </row>
    <row r="9360" spans="1:4">
      <c r="A9360" t="s">
        <v>1208</v>
      </c>
      <c r="B9360" t="s">
        <v>2307</v>
      </c>
      <c r="C9360" t="s">
        <v>2770</v>
      </c>
      <c r="D9360" t="s">
        <v>4551</v>
      </c>
    </row>
    <row r="9361" spans="1:4">
      <c r="A9361" t="s">
        <v>1260</v>
      </c>
      <c r="B9361" t="s">
        <v>2315</v>
      </c>
      <c r="C9361" t="s">
        <v>2770</v>
      </c>
      <c r="D9361" t="s">
        <v>4518</v>
      </c>
    </row>
    <row r="9362" spans="1:4">
      <c r="A9362" t="s">
        <v>1261</v>
      </c>
      <c r="B9362" t="s">
        <v>2316</v>
      </c>
      <c r="C9362" t="s">
        <v>2770</v>
      </c>
      <c r="D9362" t="s">
        <v>4518</v>
      </c>
    </row>
    <row r="9363" spans="1:4">
      <c r="A9363" t="s">
        <v>1335</v>
      </c>
      <c r="B9363" t="s">
        <v>2372</v>
      </c>
      <c r="C9363" t="s">
        <v>2770</v>
      </c>
      <c r="D9363" t="s">
        <v>4551</v>
      </c>
    </row>
    <row r="9364" spans="1:4">
      <c r="A9364" t="s">
        <v>1118</v>
      </c>
      <c r="B9364" t="s">
        <v>2235</v>
      </c>
      <c r="C9364" t="s">
        <v>2770</v>
      </c>
      <c r="D9364" t="s">
        <v>4770</v>
      </c>
    </row>
    <row r="9365" spans="1:4">
      <c r="A9365" t="s">
        <v>157</v>
      </c>
      <c r="B9365" t="s">
        <v>510</v>
      </c>
      <c r="C9365" t="s">
        <v>2770</v>
      </c>
      <c r="D9365" t="s">
        <v>4551</v>
      </c>
    </row>
    <row r="9366" spans="1:4">
      <c r="A9366" t="s">
        <v>984</v>
      </c>
      <c r="B9366" t="s">
        <v>3266</v>
      </c>
      <c r="C9366" t="s">
        <v>2770</v>
      </c>
      <c r="D9366" t="s">
        <v>4518</v>
      </c>
    </row>
    <row r="9367" spans="1:4">
      <c r="A9367" t="s">
        <v>1371</v>
      </c>
      <c r="B9367" t="s">
        <v>3254</v>
      </c>
      <c r="C9367" t="s">
        <v>2770</v>
      </c>
      <c r="D9367" t="s">
        <v>4551</v>
      </c>
    </row>
    <row r="9368" spans="1:4">
      <c r="A9368" t="s">
        <v>1373</v>
      </c>
      <c r="B9368" t="s">
        <v>3244</v>
      </c>
      <c r="C9368" t="s">
        <v>2770</v>
      </c>
      <c r="D9368" t="s">
        <v>4551</v>
      </c>
    </row>
    <row r="9369" spans="1:4">
      <c r="A9369" t="s">
        <v>988</v>
      </c>
      <c r="B9369" t="s">
        <v>2180</v>
      </c>
      <c r="C9369" t="s">
        <v>2770</v>
      </c>
      <c r="D9369" t="s">
        <v>4551</v>
      </c>
    </row>
    <row r="9370" spans="1:4">
      <c r="A9370" t="s">
        <v>180</v>
      </c>
      <c r="B9370" t="s">
        <v>463</v>
      </c>
      <c r="C9370" t="s">
        <v>2770</v>
      </c>
      <c r="D9370" t="s">
        <v>4551</v>
      </c>
    </row>
    <row r="9371" spans="1:4">
      <c r="A9371" t="s">
        <v>182</v>
      </c>
      <c r="B9371" t="s">
        <v>464</v>
      </c>
      <c r="C9371" t="s">
        <v>2770</v>
      </c>
      <c r="D9371" t="s">
        <v>4968</v>
      </c>
    </row>
    <row r="9372" spans="1:4">
      <c r="A9372" t="s">
        <v>184</v>
      </c>
      <c r="B9372" t="s">
        <v>465</v>
      </c>
      <c r="C9372" t="s">
        <v>2770</v>
      </c>
      <c r="D9372" t="s">
        <v>4968</v>
      </c>
    </row>
    <row r="9373" spans="1:4">
      <c r="A9373" t="s">
        <v>996</v>
      </c>
      <c r="B9373" t="s">
        <v>476</v>
      </c>
      <c r="C9373" t="s">
        <v>2770</v>
      </c>
      <c r="D9373" t="s">
        <v>4518</v>
      </c>
    </row>
    <row r="9374" spans="1:4">
      <c r="A9374" t="s">
        <v>1003</v>
      </c>
      <c r="B9374" t="s">
        <v>2190</v>
      </c>
      <c r="C9374" t="s">
        <v>2770</v>
      </c>
      <c r="D9374" t="s">
        <v>4551</v>
      </c>
    </row>
    <row r="9375" spans="1:4">
      <c r="A9375" t="s">
        <v>177</v>
      </c>
      <c r="B9375" t="s">
        <v>481</v>
      </c>
      <c r="C9375" t="s">
        <v>2770</v>
      </c>
      <c r="D9375" t="s">
        <v>4968</v>
      </c>
    </row>
    <row r="9376" spans="1:4">
      <c r="A9376" t="s">
        <v>1010</v>
      </c>
      <c r="B9376" t="s">
        <v>2196</v>
      </c>
      <c r="C9376" t="s">
        <v>2770</v>
      </c>
      <c r="D9376" t="s">
        <v>4968</v>
      </c>
    </row>
    <row r="9377" spans="1:4">
      <c r="A9377" t="s">
        <v>39</v>
      </c>
      <c r="B9377" t="s">
        <v>494</v>
      </c>
      <c r="C9377" t="s">
        <v>2770</v>
      </c>
      <c r="D9377" t="s">
        <v>4551</v>
      </c>
    </row>
    <row r="9378" spans="1:4">
      <c r="A9378" t="s">
        <v>698</v>
      </c>
      <c r="B9378" t="s">
        <v>3708</v>
      </c>
      <c r="C9378" t="s">
        <v>2770</v>
      </c>
      <c r="D9378" t="s">
        <v>4551</v>
      </c>
    </row>
    <row r="9379" spans="1:4">
      <c r="A9379" t="s">
        <v>253</v>
      </c>
      <c r="B9379" t="s">
        <v>324</v>
      </c>
      <c r="C9379" t="s">
        <v>2770</v>
      </c>
      <c r="D9379" t="s">
        <v>4551</v>
      </c>
    </row>
    <row r="9380" spans="1:4">
      <c r="A9380" t="s">
        <v>245</v>
      </c>
      <c r="B9380" t="s">
        <v>342</v>
      </c>
      <c r="C9380" t="s">
        <v>2770</v>
      </c>
      <c r="D9380" t="s">
        <v>4551</v>
      </c>
    </row>
    <row r="9381" spans="1:4">
      <c r="A9381" t="s">
        <v>709</v>
      </c>
      <c r="B9381" t="s">
        <v>2037</v>
      </c>
      <c r="C9381" t="s">
        <v>2770</v>
      </c>
      <c r="D9381" t="s">
        <v>4518</v>
      </c>
    </row>
    <row r="9382" spans="1:4">
      <c r="A9382" t="s">
        <v>718</v>
      </c>
      <c r="B9382" t="s">
        <v>2045</v>
      </c>
      <c r="C9382" t="s">
        <v>2770</v>
      </c>
      <c r="D9382" t="s">
        <v>4968</v>
      </c>
    </row>
    <row r="9383" spans="1:4">
      <c r="A9383" t="s">
        <v>114</v>
      </c>
      <c r="B9383" t="s">
        <v>356</v>
      </c>
      <c r="C9383" t="s">
        <v>2770</v>
      </c>
      <c r="D9383" t="s">
        <v>4551</v>
      </c>
    </row>
    <row r="9384" spans="1:4">
      <c r="A9384" t="s">
        <v>113</v>
      </c>
      <c r="B9384" t="s">
        <v>357</v>
      </c>
      <c r="C9384" t="s">
        <v>2770</v>
      </c>
      <c r="D9384" t="s">
        <v>4968</v>
      </c>
    </row>
    <row r="9385" spans="1:4">
      <c r="A9385" t="s">
        <v>620</v>
      </c>
      <c r="B9385" t="s">
        <v>1991</v>
      </c>
      <c r="C9385" t="s">
        <v>2770</v>
      </c>
      <c r="D9385" t="s">
        <v>4518</v>
      </c>
    </row>
    <row r="9386" spans="1:4">
      <c r="A9386" t="s">
        <v>601</v>
      </c>
      <c r="B9386" t="s">
        <v>3879</v>
      </c>
      <c r="C9386" t="s">
        <v>2770</v>
      </c>
      <c r="D9386" t="s">
        <v>4968</v>
      </c>
    </row>
    <row r="9387" spans="1:4">
      <c r="A9387" t="s">
        <v>626</v>
      </c>
      <c r="B9387" t="s">
        <v>1996</v>
      </c>
      <c r="C9387" t="s">
        <v>2770</v>
      </c>
      <c r="D9387" t="s">
        <v>4551</v>
      </c>
    </row>
    <row r="9388" spans="1:4">
      <c r="A9388" t="s">
        <v>636</v>
      </c>
      <c r="B9388" t="s">
        <v>1999</v>
      </c>
      <c r="C9388" t="s">
        <v>2770</v>
      </c>
      <c r="D9388" t="s">
        <v>4968</v>
      </c>
    </row>
    <row r="9389" spans="1:4">
      <c r="A9389" t="s">
        <v>645</v>
      </c>
      <c r="B9389" t="s">
        <v>2005</v>
      </c>
      <c r="C9389" t="s">
        <v>2770</v>
      </c>
      <c r="D9389" t="s">
        <v>4518</v>
      </c>
    </row>
    <row r="9390" spans="1:4">
      <c r="A9390" t="s">
        <v>23</v>
      </c>
      <c r="B9390" t="s">
        <v>3846</v>
      </c>
      <c r="C9390" t="s">
        <v>2770</v>
      </c>
      <c r="D9390" t="s">
        <v>4551</v>
      </c>
    </row>
    <row r="9391" spans="1:4">
      <c r="A9391" t="s">
        <v>648</v>
      </c>
      <c r="B9391" t="s">
        <v>2008</v>
      </c>
      <c r="C9391" t="s">
        <v>2770</v>
      </c>
      <c r="D9391" t="s">
        <v>4551</v>
      </c>
    </row>
    <row r="9392" spans="1:4">
      <c r="A9392" t="s">
        <v>195</v>
      </c>
      <c r="B9392" t="s">
        <v>282</v>
      </c>
      <c r="C9392" t="s">
        <v>2770</v>
      </c>
      <c r="D9392" t="s">
        <v>4968</v>
      </c>
    </row>
    <row r="9393" spans="1:4">
      <c r="A9393" t="s">
        <v>663</v>
      </c>
      <c r="B9393" t="s">
        <v>3830</v>
      </c>
      <c r="C9393" t="s">
        <v>2770</v>
      </c>
      <c r="D9393" t="s">
        <v>4968</v>
      </c>
    </row>
    <row r="9394" spans="1:4">
      <c r="A9394" t="s">
        <v>206</v>
      </c>
      <c r="B9394" t="s">
        <v>292</v>
      </c>
      <c r="C9394" t="s">
        <v>2770</v>
      </c>
      <c r="D9394" t="s">
        <v>4551</v>
      </c>
    </row>
    <row r="9395" spans="1:4">
      <c r="A9395" t="s">
        <v>8</v>
      </c>
      <c r="B9395" t="s">
        <v>314</v>
      </c>
      <c r="C9395" t="s">
        <v>2770</v>
      </c>
      <c r="D9395" t="s">
        <v>4968</v>
      </c>
    </row>
    <row r="9396" spans="1:4">
      <c r="A9396" t="s">
        <v>685</v>
      </c>
      <c r="B9396" t="s">
        <v>2025</v>
      </c>
      <c r="C9396" t="s">
        <v>2770</v>
      </c>
      <c r="D9396" t="s">
        <v>4518</v>
      </c>
    </row>
    <row r="9397" spans="1:4">
      <c r="A9397" t="s">
        <v>1309</v>
      </c>
      <c r="B9397" t="s">
        <v>2353</v>
      </c>
      <c r="C9397" t="s">
        <v>2770</v>
      </c>
      <c r="D9397" t="s">
        <v>4551</v>
      </c>
    </row>
    <row r="9398" spans="1:4">
      <c r="A9398" t="s">
        <v>719</v>
      </c>
      <c r="B9398" t="s">
        <v>2046</v>
      </c>
      <c r="C9398" t="s">
        <v>2770</v>
      </c>
      <c r="D9398" t="s">
        <v>12551</v>
      </c>
    </row>
    <row r="9399" spans="1:4">
      <c r="A9399" t="s">
        <v>1406</v>
      </c>
      <c r="B9399" t="s">
        <v>3681</v>
      </c>
      <c r="C9399" t="s">
        <v>2770</v>
      </c>
      <c r="D9399" t="s">
        <v>4551</v>
      </c>
    </row>
    <row r="9400" spans="1:4">
      <c r="A9400" t="s">
        <v>116</v>
      </c>
      <c r="B9400" t="s">
        <v>3647</v>
      </c>
      <c r="C9400" t="s">
        <v>2770</v>
      </c>
      <c r="D9400" t="s">
        <v>4551</v>
      </c>
    </row>
    <row r="9401" spans="1:4">
      <c r="A9401" t="s">
        <v>1317</v>
      </c>
      <c r="B9401" t="s">
        <v>436</v>
      </c>
      <c r="C9401" t="s">
        <v>2770</v>
      </c>
      <c r="D9401" t="s">
        <v>4551</v>
      </c>
    </row>
    <row r="9402" spans="1:4">
      <c r="A9402" t="s">
        <v>859</v>
      </c>
      <c r="B9402" t="s">
        <v>439</v>
      </c>
      <c r="C9402" t="s">
        <v>2770</v>
      </c>
      <c r="D9402" t="s">
        <v>4551</v>
      </c>
    </row>
    <row r="9403" spans="1:4">
      <c r="A9403" t="s">
        <v>867</v>
      </c>
      <c r="B9403" t="s">
        <v>445</v>
      </c>
      <c r="C9403" t="s">
        <v>2770</v>
      </c>
      <c r="D9403" t="s">
        <v>4551</v>
      </c>
    </row>
    <row r="9404" spans="1:4">
      <c r="A9404" t="s">
        <v>872</v>
      </c>
      <c r="B9404" t="s">
        <v>3469</v>
      </c>
      <c r="C9404" t="s">
        <v>2770</v>
      </c>
      <c r="D9404" t="s">
        <v>4968</v>
      </c>
    </row>
    <row r="9405" spans="1:4">
      <c r="A9405" t="s">
        <v>906</v>
      </c>
      <c r="B9405" t="s">
        <v>2150</v>
      </c>
      <c r="C9405" t="s">
        <v>2770</v>
      </c>
      <c r="D9405" t="s">
        <v>4551</v>
      </c>
    </row>
    <row r="9406" spans="1:4">
      <c r="A9406" t="s">
        <v>1059</v>
      </c>
      <c r="B9406" t="s">
        <v>3115</v>
      </c>
      <c r="C9406" t="s">
        <v>2770</v>
      </c>
      <c r="D9406" t="s">
        <v>4770</v>
      </c>
    </row>
    <row r="9407" spans="1:4">
      <c r="A9407" t="s">
        <v>1270</v>
      </c>
      <c r="B9407" t="s">
        <v>2325</v>
      </c>
      <c r="C9407" t="s">
        <v>2770</v>
      </c>
      <c r="D9407" t="s">
        <v>4551</v>
      </c>
    </row>
    <row r="9408" spans="1:4">
      <c r="A9408" t="s">
        <v>1272</v>
      </c>
      <c r="B9408" t="s">
        <v>2327</v>
      </c>
      <c r="C9408" t="s">
        <v>2770</v>
      </c>
      <c r="D9408" t="s">
        <v>4551</v>
      </c>
    </row>
    <row r="9409" spans="1:4">
      <c r="A9409" t="s">
        <v>1273</v>
      </c>
      <c r="B9409" t="s">
        <v>2328</v>
      </c>
      <c r="C9409" t="s">
        <v>2770</v>
      </c>
      <c r="D9409" t="s">
        <v>4968</v>
      </c>
    </row>
    <row r="9410" spans="1:4">
      <c r="A9410" t="s">
        <v>1275</v>
      </c>
      <c r="B9410" t="s">
        <v>2330</v>
      </c>
      <c r="C9410" t="s">
        <v>2770</v>
      </c>
      <c r="D9410" t="s">
        <v>4968</v>
      </c>
    </row>
    <row r="9411" spans="1:4">
      <c r="A9411" t="s">
        <v>1277</v>
      </c>
      <c r="B9411" t="s">
        <v>2332</v>
      </c>
      <c r="C9411" t="s">
        <v>2770</v>
      </c>
      <c r="D9411" t="s">
        <v>4968</v>
      </c>
    </row>
    <row r="9412" spans="1:4">
      <c r="A9412" t="s">
        <v>1284</v>
      </c>
      <c r="B9412" t="s">
        <v>2338</v>
      </c>
      <c r="C9412" t="s">
        <v>2770</v>
      </c>
      <c r="D9412" t="s">
        <v>4551</v>
      </c>
    </row>
    <row r="9413" spans="1:4">
      <c r="A9413" t="s">
        <v>798</v>
      </c>
      <c r="B9413" t="s">
        <v>2125</v>
      </c>
      <c r="C9413" t="s">
        <v>2770</v>
      </c>
      <c r="D9413" t="s">
        <v>4551</v>
      </c>
    </row>
    <row r="9414" spans="1:4">
      <c r="A9414" t="s">
        <v>807</v>
      </c>
      <c r="B9414" t="s">
        <v>2134</v>
      </c>
      <c r="C9414" t="s">
        <v>2770</v>
      </c>
      <c r="D9414" t="s">
        <v>4968</v>
      </c>
    </row>
    <row r="9415" spans="1:4">
      <c r="A9415" t="s">
        <v>1062</v>
      </c>
      <c r="B9415" t="s">
        <v>3105</v>
      </c>
      <c r="C9415" t="s">
        <v>2770</v>
      </c>
      <c r="D9415" t="s">
        <v>4770</v>
      </c>
    </row>
    <row r="9416" spans="1:4">
      <c r="A9416" t="s">
        <v>15</v>
      </c>
      <c r="B9416" t="s">
        <v>3096</v>
      </c>
      <c r="C9416" t="s">
        <v>2770</v>
      </c>
      <c r="D9416" t="s">
        <v>4551</v>
      </c>
    </row>
    <row r="9417" spans="1:4">
      <c r="A9417" t="s">
        <v>1090</v>
      </c>
      <c r="B9417" t="s">
        <v>3062</v>
      </c>
      <c r="C9417" t="s">
        <v>2770</v>
      </c>
      <c r="D9417" t="s">
        <v>12551</v>
      </c>
    </row>
    <row r="9418" spans="1:4">
      <c r="A9418" t="s">
        <v>599</v>
      </c>
      <c r="B9418" t="s">
        <v>3036</v>
      </c>
      <c r="C9418" t="s">
        <v>2770</v>
      </c>
      <c r="D9418" t="s">
        <v>4518</v>
      </c>
    </row>
    <row r="9419" spans="1:4">
      <c r="A9419" t="s">
        <v>36</v>
      </c>
      <c r="B9419" t="s">
        <v>504</v>
      </c>
      <c r="C9419" t="s">
        <v>2770</v>
      </c>
      <c r="D9419" t="s">
        <v>4770</v>
      </c>
    </row>
    <row r="9420" spans="1:4">
      <c r="A9420" t="s">
        <v>3</v>
      </c>
      <c r="B9420" t="s">
        <v>507</v>
      </c>
      <c r="C9420" t="s">
        <v>2770</v>
      </c>
      <c r="D9420" t="s">
        <v>4968</v>
      </c>
    </row>
    <row r="9421" spans="1:4">
      <c r="A9421" t="s">
        <v>994</v>
      </c>
      <c r="B9421" t="s">
        <v>2185</v>
      </c>
      <c r="C9421" t="s">
        <v>2770</v>
      </c>
      <c r="D9421" t="s">
        <v>4551</v>
      </c>
    </row>
    <row r="9422" spans="1:4">
      <c r="A9422" t="s">
        <v>1002</v>
      </c>
      <c r="B9422" t="s">
        <v>482</v>
      </c>
      <c r="C9422" t="s">
        <v>2770</v>
      </c>
      <c r="D9422" t="s">
        <v>4518</v>
      </c>
    </row>
    <row r="9423" spans="1:4">
      <c r="A9423" t="s">
        <v>1005</v>
      </c>
      <c r="B9423" t="s">
        <v>2192</v>
      </c>
      <c r="C9423" t="s">
        <v>2770</v>
      </c>
      <c r="D9423" t="s">
        <v>4968</v>
      </c>
    </row>
    <row r="9424" spans="1:4">
      <c r="A9424" t="s">
        <v>35</v>
      </c>
      <c r="B9424" t="s">
        <v>476</v>
      </c>
      <c r="C9424" t="s">
        <v>2770</v>
      </c>
      <c r="D9424" t="s">
        <v>4518</v>
      </c>
    </row>
    <row r="9425" spans="1:4">
      <c r="A9425" t="s">
        <v>10</v>
      </c>
      <c r="B9425" t="s">
        <v>483</v>
      </c>
      <c r="C9425" t="s">
        <v>2770</v>
      </c>
      <c r="D9425" t="s">
        <v>4968</v>
      </c>
    </row>
    <row r="9426" spans="1:4">
      <c r="A9426" t="s">
        <v>1377</v>
      </c>
      <c r="B9426" t="s">
        <v>2398</v>
      </c>
      <c r="C9426" t="s">
        <v>2770</v>
      </c>
      <c r="D9426" t="s">
        <v>4770</v>
      </c>
    </row>
    <row r="9427" spans="1:4">
      <c r="A9427" t="s">
        <v>1040</v>
      </c>
      <c r="B9427" t="s">
        <v>2213</v>
      </c>
      <c r="C9427" t="s">
        <v>2770</v>
      </c>
      <c r="D9427" t="s">
        <v>4770</v>
      </c>
    </row>
    <row r="9428" spans="1:4">
      <c r="A9428" t="s">
        <v>1347</v>
      </c>
      <c r="B9428" t="s">
        <v>2384</v>
      </c>
      <c r="C9428" t="s">
        <v>2770</v>
      </c>
      <c r="D9428" t="s">
        <v>4770</v>
      </c>
    </row>
    <row r="9429" spans="1:4">
      <c r="A9429" t="s">
        <v>163</v>
      </c>
      <c r="B9429" t="s">
        <v>521</v>
      </c>
      <c r="C9429" t="s">
        <v>2770</v>
      </c>
      <c r="D9429" t="s">
        <v>4770</v>
      </c>
    </row>
    <row r="9430" spans="1:4">
      <c r="A9430" t="s">
        <v>1298</v>
      </c>
      <c r="B9430" t="s">
        <v>2351</v>
      </c>
      <c r="C9430" t="s">
        <v>2770</v>
      </c>
      <c r="D9430" t="s">
        <v>4518</v>
      </c>
    </row>
    <row r="9431" spans="1:4">
      <c r="A9431" t="s">
        <v>702</v>
      </c>
      <c r="B9431" t="s">
        <v>2032</v>
      </c>
      <c r="C9431" t="s">
        <v>2770</v>
      </c>
      <c r="D9431" t="s">
        <v>4770</v>
      </c>
    </row>
    <row r="9432" spans="1:4">
      <c r="A9432" t="s">
        <v>208</v>
      </c>
      <c r="B9432" t="s">
        <v>322</v>
      </c>
      <c r="C9432" t="s">
        <v>2770</v>
      </c>
      <c r="D9432" t="s">
        <v>4551</v>
      </c>
    </row>
    <row r="9433" spans="1:4">
      <c r="A9433" t="s">
        <v>231</v>
      </c>
      <c r="B9433" t="s">
        <v>327</v>
      </c>
      <c r="C9433" t="s">
        <v>2770</v>
      </c>
      <c r="D9433" t="s">
        <v>4968</v>
      </c>
    </row>
    <row r="9434" spans="1:4">
      <c r="A9434" t="s">
        <v>249</v>
      </c>
      <c r="B9434" t="s">
        <v>332</v>
      </c>
      <c r="C9434" t="s">
        <v>2770</v>
      </c>
      <c r="D9434" t="s">
        <v>4551</v>
      </c>
    </row>
    <row r="9435" spans="1:4">
      <c r="A9435" t="s">
        <v>248</v>
      </c>
      <c r="B9435" t="s">
        <v>345</v>
      </c>
      <c r="C9435" t="s">
        <v>2770</v>
      </c>
      <c r="D9435" t="s">
        <v>4968</v>
      </c>
    </row>
    <row r="9436" spans="1:4">
      <c r="A9436" t="s">
        <v>110</v>
      </c>
      <c r="B9436" t="s">
        <v>354</v>
      </c>
      <c r="C9436" t="s">
        <v>2770</v>
      </c>
      <c r="D9436" t="s">
        <v>4551</v>
      </c>
    </row>
    <row r="9437" spans="1:4">
      <c r="A9437" t="s">
        <v>111</v>
      </c>
      <c r="B9437" t="s">
        <v>359</v>
      </c>
      <c r="C9437" t="s">
        <v>2770</v>
      </c>
      <c r="D9437" t="s">
        <v>4968</v>
      </c>
    </row>
    <row r="9438" spans="1:4">
      <c r="A9438" t="s">
        <v>613</v>
      </c>
      <c r="B9438" t="s">
        <v>3892</v>
      </c>
      <c r="C9438" t="s">
        <v>2770</v>
      </c>
      <c r="D9438" t="s">
        <v>4518</v>
      </c>
    </row>
    <row r="9439" spans="1:4">
      <c r="A9439" t="s">
        <v>106</v>
      </c>
      <c r="B9439" t="s">
        <v>350</v>
      </c>
      <c r="C9439" t="s">
        <v>2770</v>
      </c>
      <c r="D9439" t="s">
        <v>4551</v>
      </c>
    </row>
    <row r="9440" spans="1:4">
      <c r="A9440" t="s">
        <v>132</v>
      </c>
      <c r="B9440" t="s">
        <v>279</v>
      </c>
      <c r="C9440" t="s">
        <v>2770</v>
      </c>
      <c r="D9440" t="s">
        <v>4770</v>
      </c>
    </row>
    <row r="9441" spans="1:4">
      <c r="A9441" t="s">
        <v>213</v>
      </c>
      <c r="B9441" t="s">
        <v>291</v>
      </c>
      <c r="C9441" t="s">
        <v>2770</v>
      </c>
      <c r="D9441" t="s">
        <v>4968</v>
      </c>
    </row>
    <row r="9442" spans="1:4">
      <c r="A9442" t="s">
        <v>218</v>
      </c>
      <c r="B9442" t="s">
        <v>294</v>
      </c>
      <c r="C9442" t="s">
        <v>2770</v>
      </c>
      <c r="D9442" t="s">
        <v>4551</v>
      </c>
    </row>
    <row r="9443" spans="1:4">
      <c r="A9443" t="s">
        <v>197</v>
      </c>
      <c r="B9443" t="s">
        <v>299</v>
      </c>
      <c r="C9443" t="s">
        <v>2770</v>
      </c>
      <c r="D9443" t="s">
        <v>4968</v>
      </c>
    </row>
    <row r="9444" spans="1:4">
      <c r="A9444" t="s">
        <v>217</v>
      </c>
      <c r="B9444" t="s">
        <v>307</v>
      </c>
      <c r="C9444" t="s">
        <v>2770</v>
      </c>
      <c r="D9444" t="s">
        <v>4968</v>
      </c>
    </row>
    <row r="9445" spans="1:4">
      <c r="A9445" t="s">
        <v>670</v>
      </c>
      <c r="B9445" t="s">
        <v>2016</v>
      </c>
      <c r="C9445" t="s">
        <v>2770</v>
      </c>
      <c r="D9445" t="s">
        <v>4551</v>
      </c>
    </row>
    <row r="9446" spans="1:4">
      <c r="A9446" t="s">
        <v>680</v>
      </c>
      <c r="B9446" t="s">
        <v>2022</v>
      </c>
      <c r="C9446" t="s">
        <v>2770</v>
      </c>
      <c r="D9446" t="s">
        <v>12551</v>
      </c>
    </row>
    <row r="9447" spans="1:4">
      <c r="A9447" t="s">
        <v>22</v>
      </c>
      <c r="B9447" t="s">
        <v>3769</v>
      </c>
      <c r="C9447" t="s">
        <v>2770</v>
      </c>
      <c r="D9447" t="s">
        <v>4551</v>
      </c>
    </row>
    <row r="9448" spans="1:4">
      <c r="A9448" t="s">
        <v>687</v>
      </c>
      <c r="B9448" t="s">
        <v>2027</v>
      </c>
      <c r="C9448" t="s">
        <v>2770</v>
      </c>
      <c r="D9448" t="s">
        <v>4770</v>
      </c>
    </row>
    <row r="9449" spans="1:4">
      <c r="A9449" t="s">
        <v>121</v>
      </c>
      <c r="B9449" t="s">
        <v>365</v>
      </c>
      <c r="C9449" t="s">
        <v>2770</v>
      </c>
      <c r="D9449" t="s">
        <v>4968</v>
      </c>
    </row>
    <row r="9450" spans="1:4">
      <c r="A9450" t="s">
        <v>728</v>
      </c>
      <c r="B9450" t="s">
        <v>2055</v>
      </c>
      <c r="C9450" t="s">
        <v>2770</v>
      </c>
      <c r="D9450" t="s">
        <v>4551</v>
      </c>
    </row>
    <row r="9451" spans="1:4">
      <c r="A9451" t="s">
        <v>733</v>
      </c>
      <c r="B9451" t="s">
        <v>2060</v>
      </c>
      <c r="C9451" t="s">
        <v>2770</v>
      </c>
      <c r="D9451" t="s">
        <v>4968</v>
      </c>
    </row>
    <row r="9452" spans="1:4">
      <c r="A9452" t="s">
        <v>736</v>
      </c>
      <c r="B9452" t="s">
        <v>3660</v>
      </c>
      <c r="C9452" t="s">
        <v>2770</v>
      </c>
      <c r="D9452" t="s">
        <v>4551</v>
      </c>
    </row>
    <row r="9453" spans="1:4">
      <c r="A9453" t="s">
        <v>740</v>
      </c>
      <c r="B9453" t="s">
        <v>3641</v>
      </c>
      <c r="C9453" t="s">
        <v>2770</v>
      </c>
      <c r="D9453" t="s">
        <v>4551</v>
      </c>
    </row>
    <row r="9454" spans="1:4">
      <c r="A9454" t="s">
        <v>858</v>
      </c>
      <c r="B9454" t="s">
        <v>3486</v>
      </c>
      <c r="C9454" t="s">
        <v>2770</v>
      </c>
      <c r="D9454" t="s">
        <v>4968</v>
      </c>
    </row>
    <row r="9455" spans="1:4">
      <c r="A9455" t="s">
        <v>874</v>
      </c>
      <c r="B9455" t="s">
        <v>449</v>
      </c>
      <c r="C9455" t="s">
        <v>2770</v>
      </c>
      <c r="D9455" t="s">
        <v>4770</v>
      </c>
    </row>
    <row r="9456" spans="1:4">
      <c r="A9456" t="s">
        <v>916</v>
      </c>
      <c r="B9456" t="s">
        <v>2160</v>
      </c>
      <c r="C9456" t="s">
        <v>2770</v>
      </c>
      <c r="D9456" t="s">
        <v>4968</v>
      </c>
    </row>
    <row r="9457" spans="1:4">
      <c r="A9457" t="s">
        <v>927</v>
      </c>
      <c r="B9457" t="s">
        <v>3368</v>
      </c>
      <c r="C9457" t="s">
        <v>2770</v>
      </c>
      <c r="D9457" t="s">
        <v>4968</v>
      </c>
    </row>
    <row r="9458" spans="1:4">
      <c r="A9458" t="s">
        <v>941</v>
      </c>
      <c r="B9458" t="s">
        <v>3342</v>
      </c>
      <c r="C9458" t="s">
        <v>2770</v>
      </c>
      <c r="D9458" t="s">
        <v>4968</v>
      </c>
    </row>
    <row r="9459" spans="1:4">
      <c r="A9459" t="s">
        <v>946</v>
      </c>
      <c r="B9459" t="s">
        <v>3335</v>
      </c>
      <c r="C9459" t="s">
        <v>2770</v>
      </c>
      <c r="D9459" t="s">
        <v>4551</v>
      </c>
    </row>
    <row r="9460" spans="1:4">
      <c r="A9460" t="s">
        <v>965</v>
      </c>
      <c r="B9460" t="s">
        <v>2170</v>
      </c>
      <c r="C9460" t="s">
        <v>2770</v>
      </c>
      <c r="D9460" t="s">
        <v>4551</v>
      </c>
    </row>
    <row r="9461" spans="1:4">
      <c r="A9461" t="s">
        <v>880</v>
      </c>
      <c r="B9461" t="s">
        <v>3448</v>
      </c>
      <c r="C9461" t="s">
        <v>2770</v>
      </c>
      <c r="D9461" t="s">
        <v>4518</v>
      </c>
    </row>
    <row r="9462" spans="1:4">
      <c r="A9462" t="s">
        <v>883</v>
      </c>
      <c r="B9462" t="s">
        <v>3439</v>
      </c>
      <c r="C9462" t="s">
        <v>2770</v>
      </c>
      <c r="D9462" t="s">
        <v>4551</v>
      </c>
    </row>
    <row r="9463" spans="1:4" ht="330.75">
      <c r="A9463" t="s">
        <v>889</v>
      </c>
      <c r="B9463" s="17" t="s">
        <v>2143</v>
      </c>
      <c r="C9463" t="s">
        <v>2770</v>
      </c>
      <c r="D9463" t="s">
        <v>4770</v>
      </c>
    </row>
    <row r="9464" spans="1:4" ht="330.75">
      <c r="A9464" t="s">
        <v>902</v>
      </c>
      <c r="B9464" s="17" t="s">
        <v>2146</v>
      </c>
      <c r="C9464" t="s">
        <v>2770</v>
      </c>
      <c r="D9464" t="s">
        <v>4770</v>
      </c>
    </row>
    <row r="9465" spans="1:4">
      <c r="A9465" t="s">
        <v>753</v>
      </c>
      <c r="B9465" t="s">
        <v>2080</v>
      </c>
      <c r="C9465" t="s">
        <v>2770</v>
      </c>
      <c r="D9465" t="s">
        <v>4968</v>
      </c>
    </row>
    <row r="9466" spans="1:4">
      <c r="A9466" t="s">
        <v>766</v>
      </c>
      <c r="B9466" t="s">
        <v>2093</v>
      </c>
      <c r="C9466" t="s">
        <v>2770</v>
      </c>
      <c r="D9466" t="s">
        <v>4551</v>
      </c>
    </row>
    <row r="9467" spans="1:4">
      <c r="A9467" t="s">
        <v>770</v>
      </c>
      <c r="B9467" t="s">
        <v>2097</v>
      </c>
      <c r="C9467" t="s">
        <v>2770</v>
      </c>
      <c r="D9467" t="s">
        <v>4551</v>
      </c>
    </row>
    <row r="9468" spans="1:4">
      <c r="A9468" t="s">
        <v>98</v>
      </c>
      <c r="B9468" t="s">
        <v>380</v>
      </c>
      <c r="C9468" t="s">
        <v>2770</v>
      </c>
      <c r="D9468" t="s">
        <v>4551</v>
      </c>
    </row>
    <row r="9469" spans="1:4">
      <c r="A9469" t="s">
        <v>787</v>
      </c>
      <c r="B9469" t="s">
        <v>2114</v>
      </c>
      <c r="C9469" t="s">
        <v>2770</v>
      </c>
      <c r="D9469" t="s">
        <v>4968</v>
      </c>
    </row>
    <row r="9470" spans="1:4">
      <c r="A9470" t="s">
        <v>804</v>
      </c>
      <c r="B9470" t="s">
        <v>2131</v>
      </c>
      <c r="C9470" t="s">
        <v>2770</v>
      </c>
      <c r="D9470" t="s">
        <v>4551</v>
      </c>
    </row>
    <row r="9471" spans="1:4">
      <c r="A9471" t="s">
        <v>821</v>
      </c>
      <c r="B9471" t="s">
        <v>3538</v>
      </c>
      <c r="C9471" t="s">
        <v>2770</v>
      </c>
      <c r="D9471" t="s">
        <v>4518</v>
      </c>
    </row>
    <row r="9472" spans="1:4">
      <c r="A9472" t="s">
        <v>824</v>
      </c>
      <c r="B9472" t="s">
        <v>412</v>
      </c>
      <c r="C9472" t="s">
        <v>2770</v>
      </c>
      <c r="D9472" t="s">
        <v>4551</v>
      </c>
    </row>
    <row r="9473" spans="1:4">
      <c r="A9473" t="s">
        <v>835</v>
      </c>
      <c r="B9473" t="s">
        <v>3515</v>
      </c>
      <c r="C9473" t="s">
        <v>2770</v>
      </c>
      <c r="D9473" t="s">
        <v>4574</v>
      </c>
    </row>
    <row r="9474" spans="1:4">
      <c r="A9474" t="s">
        <v>837</v>
      </c>
      <c r="B9474" t="s">
        <v>420</v>
      </c>
      <c r="C9474" t="s">
        <v>2770</v>
      </c>
      <c r="D9474" t="s">
        <v>4551</v>
      </c>
    </row>
    <row r="9475" spans="1:4">
      <c r="A9475" t="s">
        <v>838</v>
      </c>
      <c r="B9475" t="s">
        <v>3510</v>
      </c>
      <c r="C9475" t="s">
        <v>2770</v>
      </c>
      <c r="D9475" t="s">
        <v>4770</v>
      </c>
    </row>
    <row r="9476" spans="1:4">
      <c r="A9476" t="s">
        <v>16</v>
      </c>
      <c r="B9476" t="s">
        <v>3098</v>
      </c>
      <c r="C9476" t="s">
        <v>2770</v>
      </c>
      <c r="D9476" t="s">
        <v>4551</v>
      </c>
    </row>
    <row r="9477" spans="1:4">
      <c r="A9477" t="s">
        <v>697</v>
      </c>
      <c r="B9477" t="s">
        <v>3710</v>
      </c>
      <c r="C9477" t="s">
        <v>2770</v>
      </c>
      <c r="D9477" t="s">
        <v>4968</v>
      </c>
    </row>
    <row r="9478" spans="1:4">
      <c r="A9478" t="s">
        <v>870</v>
      </c>
      <c r="B9478" t="s">
        <v>448</v>
      </c>
      <c r="C9478" t="s">
        <v>2770</v>
      </c>
      <c r="D9478" t="s">
        <v>4968</v>
      </c>
    </row>
    <row r="9479" spans="1:4">
      <c r="A9479" t="s">
        <v>871</v>
      </c>
      <c r="B9479" t="s">
        <v>2430</v>
      </c>
      <c r="C9479" t="s">
        <v>2770</v>
      </c>
      <c r="D9479" t="s">
        <v>4968</v>
      </c>
    </row>
    <row r="9480" spans="1:4" ht="252">
      <c r="A9480" t="s">
        <v>907</v>
      </c>
      <c r="B9480" s="17" t="s">
        <v>2151</v>
      </c>
      <c r="C9480" t="s">
        <v>2770</v>
      </c>
      <c r="D9480" t="s">
        <v>4968</v>
      </c>
    </row>
    <row r="9481" spans="1:4">
      <c r="A9481" t="s">
        <v>918</v>
      </c>
      <c r="B9481" t="s">
        <v>2162</v>
      </c>
      <c r="C9481" t="s">
        <v>2770</v>
      </c>
      <c r="D9481" t="s">
        <v>4551</v>
      </c>
    </row>
    <row r="9482" spans="1:4">
      <c r="A9482" t="s">
        <v>928</v>
      </c>
      <c r="B9482" t="s">
        <v>384</v>
      </c>
      <c r="C9482" t="s">
        <v>2770</v>
      </c>
      <c r="D9482" t="s">
        <v>4968</v>
      </c>
    </row>
    <row r="9483" spans="1:4">
      <c r="A9483" t="s">
        <v>937</v>
      </c>
      <c r="B9483" t="s">
        <v>3350</v>
      </c>
      <c r="C9483" t="s">
        <v>2770</v>
      </c>
      <c r="D9483" t="s">
        <v>4968</v>
      </c>
    </row>
    <row r="9484" spans="1:4">
      <c r="A9484" t="s">
        <v>939</v>
      </c>
      <c r="B9484" t="s">
        <v>3346</v>
      </c>
      <c r="C9484" t="s">
        <v>2770</v>
      </c>
      <c r="D9484" t="s">
        <v>4968</v>
      </c>
    </row>
    <row r="9485" spans="1:4">
      <c r="A9485" t="s">
        <v>945</v>
      </c>
      <c r="B9485" t="s">
        <v>477</v>
      </c>
      <c r="C9485" t="s">
        <v>2770</v>
      </c>
      <c r="D9485" t="s">
        <v>4518</v>
      </c>
    </row>
    <row r="9486" spans="1:4">
      <c r="A9486" t="s">
        <v>949</v>
      </c>
      <c r="B9486" t="s">
        <v>3329</v>
      </c>
      <c r="C9486" t="s">
        <v>2770</v>
      </c>
      <c r="D9486" t="s">
        <v>4968</v>
      </c>
    </row>
    <row r="9487" spans="1:4">
      <c r="A9487" t="s">
        <v>966</v>
      </c>
      <c r="B9487" t="s">
        <v>2171</v>
      </c>
      <c r="C9487" t="s">
        <v>2770</v>
      </c>
      <c r="D9487" t="s">
        <v>4551</v>
      </c>
    </row>
    <row r="9488" spans="1:4" ht="299.25">
      <c r="A9488" t="s">
        <v>888</v>
      </c>
      <c r="B9488" s="17" t="s">
        <v>2142</v>
      </c>
      <c r="C9488" t="s">
        <v>2770</v>
      </c>
      <c r="D9488" t="s">
        <v>4968</v>
      </c>
    </row>
    <row r="9489" spans="1:4">
      <c r="A9489" t="s">
        <v>825</v>
      </c>
      <c r="B9489" t="s">
        <v>413</v>
      </c>
      <c r="C9489" t="s">
        <v>2770</v>
      </c>
      <c r="D9489" t="s">
        <v>4968</v>
      </c>
    </row>
    <row r="9490" spans="1:4">
      <c r="A9490" t="s">
        <v>832</v>
      </c>
      <c r="B9490" t="s">
        <v>3520</v>
      </c>
      <c r="C9490" t="s">
        <v>2770</v>
      </c>
      <c r="D9490" t="s">
        <v>4968</v>
      </c>
    </row>
    <row r="9491" spans="1:4">
      <c r="A9491" t="s">
        <v>1378</v>
      </c>
      <c r="B9491" t="s">
        <v>2399</v>
      </c>
      <c r="C9491" t="s">
        <v>2770</v>
      </c>
      <c r="D9491" t="s">
        <v>4770</v>
      </c>
    </row>
    <row r="9492" spans="1:4">
      <c r="A9492" t="s">
        <v>1</v>
      </c>
      <c r="B9492" t="s">
        <v>2422</v>
      </c>
      <c r="C9492" t="s">
        <v>2770</v>
      </c>
      <c r="D9492" t="s">
        <v>12551</v>
      </c>
    </row>
    <row r="9493" spans="1:4">
      <c r="A9493" t="s">
        <v>1102</v>
      </c>
      <c r="B9493" t="s">
        <v>3002</v>
      </c>
      <c r="C9493" t="s">
        <v>2770</v>
      </c>
      <c r="D9493" t="s">
        <v>12551</v>
      </c>
    </row>
    <row r="9494" spans="1:4">
      <c r="A9494" t="s">
        <v>1150</v>
      </c>
      <c r="B9494" t="s">
        <v>2267</v>
      </c>
      <c r="C9494" t="s">
        <v>2770</v>
      </c>
      <c r="D9494" t="s">
        <v>4518</v>
      </c>
    </row>
    <row r="9495" spans="1:4">
      <c r="A9495" t="s">
        <v>1158</v>
      </c>
      <c r="B9495" t="s">
        <v>2275</v>
      </c>
      <c r="C9495" t="s">
        <v>2770</v>
      </c>
      <c r="D9495" t="s">
        <v>4518</v>
      </c>
    </row>
    <row r="9496" spans="1:4">
      <c r="A9496" t="s">
        <v>1160</v>
      </c>
      <c r="B9496" t="s">
        <v>2277</v>
      </c>
      <c r="C9496" t="s">
        <v>2770</v>
      </c>
      <c r="D9496" t="s">
        <v>4518</v>
      </c>
    </row>
    <row r="9497" spans="1:4">
      <c r="A9497" t="s">
        <v>0</v>
      </c>
      <c r="B9497" t="s">
        <v>502</v>
      </c>
      <c r="C9497" t="s">
        <v>2770</v>
      </c>
      <c r="D9497" t="s">
        <v>4968</v>
      </c>
    </row>
    <row r="9498" spans="1:4">
      <c r="A9498" t="s">
        <v>605</v>
      </c>
      <c r="B9498" t="s">
        <v>1979</v>
      </c>
      <c r="C9498" t="s">
        <v>2770</v>
      </c>
      <c r="D9498" t="s">
        <v>4770</v>
      </c>
    </row>
    <row r="9499" spans="1:4">
      <c r="A9499" t="s">
        <v>1105</v>
      </c>
      <c r="B9499" t="s">
        <v>2225</v>
      </c>
      <c r="C9499" t="s">
        <v>2770</v>
      </c>
      <c r="D9499" t="s">
        <v>4518</v>
      </c>
    </row>
    <row r="9500" spans="1:4">
      <c r="A9500" t="s">
        <v>1164</v>
      </c>
      <c r="B9500" t="s">
        <v>2281</v>
      </c>
      <c r="C9500" t="s">
        <v>2770</v>
      </c>
      <c r="D9500" t="s">
        <v>4968</v>
      </c>
    </row>
    <row r="9501" spans="1:4">
      <c r="A9501" t="s">
        <v>1169</v>
      </c>
      <c r="B9501" t="s">
        <v>2286</v>
      </c>
      <c r="C9501" t="s">
        <v>2770</v>
      </c>
      <c r="D9501" t="s">
        <v>4518</v>
      </c>
    </row>
    <row r="9502" spans="1:4">
      <c r="A9502" t="s">
        <v>1177</v>
      </c>
      <c r="B9502" t="s">
        <v>2900</v>
      </c>
      <c r="C9502" t="s">
        <v>2770</v>
      </c>
      <c r="D9502" t="s">
        <v>4551</v>
      </c>
    </row>
    <row r="9503" spans="1:4">
      <c r="A9503" t="s">
        <v>1195</v>
      </c>
      <c r="B9503" t="s">
        <v>2294</v>
      </c>
      <c r="C9503" t="s">
        <v>2770</v>
      </c>
      <c r="D9503" t="s">
        <v>4551</v>
      </c>
    </row>
    <row r="9504" spans="1:4">
      <c r="A9504" t="s">
        <v>153</v>
      </c>
      <c r="B9504" t="s">
        <v>513</v>
      </c>
      <c r="C9504" t="s">
        <v>2770</v>
      </c>
      <c r="D9504" t="s">
        <v>4770</v>
      </c>
    </row>
    <row r="9505" spans="1:4">
      <c r="A9505" t="s">
        <v>899</v>
      </c>
      <c r="B9505" t="s">
        <v>3409</v>
      </c>
      <c r="C9505" t="s">
        <v>2770</v>
      </c>
      <c r="D9505" t="s">
        <v>4518</v>
      </c>
    </row>
    <row r="9506" spans="1:4">
      <c r="A9506" t="s">
        <v>748</v>
      </c>
      <c r="B9506" t="s">
        <v>2075</v>
      </c>
      <c r="C9506" t="s">
        <v>2770</v>
      </c>
      <c r="D9506" t="s">
        <v>4551</v>
      </c>
    </row>
    <row r="9507" spans="1:4">
      <c r="A9507" t="s">
        <v>756</v>
      </c>
      <c r="B9507" t="s">
        <v>2083</v>
      </c>
      <c r="C9507" t="s">
        <v>2770</v>
      </c>
      <c r="D9507" t="s">
        <v>4551</v>
      </c>
    </row>
    <row r="9508" spans="1:4">
      <c r="A9508" t="s">
        <v>759</v>
      </c>
      <c r="B9508" t="s">
        <v>2086</v>
      </c>
      <c r="C9508" t="s">
        <v>2770</v>
      </c>
      <c r="D9508" t="s">
        <v>4968</v>
      </c>
    </row>
    <row r="9509" spans="1:4">
      <c r="A9509" t="s">
        <v>796</v>
      </c>
      <c r="B9509" t="s">
        <v>2123</v>
      </c>
      <c r="C9509" t="s">
        <v>2770</v>
      </c>
      <c r="D9509" t="s">
        <v>4551</v>
      </c>
    </row>
    <row r="9510" spans="1:4">
      <c r="A9510" t="s">
        <v>810</v>
      </c>
      <c r="B9510" t="s">
        <v>2137</v>
      </c>
      <c r="C9510" t="s">
        <v>2770</v>
      </c>
      <c r="D9510" t="s">
        <v>4968</v>
      </c>
    </row>
    <row r="9511" spans="1:4">
      <c r="A9511" t="s">
        <v>811</v>
      </c>
      <c r="B9511" t="s">
        <v>2138</v>
      </c>
      <c r="C9511" t="s">
        <v>2770</v>
      </c>
      <c r="D9511" t="s">
        <v>4551</v>
      </c>
    </row>
    <row r="9512" spans="1:4">
      <c r="A9512" t="s">
        <v>819</v>
      </c>
      <c r="B9512" t="s">
        <v>407</v>
      </c>
      <c r="C9512" t="s">
        <v>2770</v>
      </c>
      <c r="D9512" t="s">
        <v>4551</v>
      </c>
    </row>
    <row r="9513" spans="1:4">
      <c r="A9513" t="s">
        <v>823</v>
      </c>
      <c r="B9513" t="s">
        <v>411</v>
      </c>
      <c r="C9513" t="s">
        <v>2770</v>
      </c>
      <c r="D9513" t="s">
        <v>4551</v>
      </c>
    </row>
    <row r="9514" spans="1:4">
      <c r="A9514" t="s">
        <v>1073</v>
      </c>
      <c r="B9514" t="s">
        <v>3082</v>
      </c>
      <c r="C9514" t="s">
        <v>2770</v>
      </c>
      <c r="D9514" t="s">
        <v>4770</v>
      </c>
    </row>
    <row r="9515" spans="1:4">
      <c r="A9515" t="s">
        <v>1091</v>
      </c>
      <c r="B9515" t="s">
        <v>403</v>
      </c>
      <c r="C9515" t="s">
        <v>2770</v>
      </c>
      <c r="D9515" t="s">
        <v>4968</v>
      </c>
    </row>
    <row r="9516" spans="1:4">
      <c r="A9516" t="s">
        <v>1097</v>
      </c>
      <c r="B9516" t="s">
        <v>3039</v>
      </c>
      <c r="C9516" t="s">
        <v>2770</v>
      </c>
      <c r="D9516" t="s">
        <v>12551</v>
      </c>
    </row>
    <row r="9517" spans="1:4">
      <c r="A9517" t="s">
        <v>1106</v>
      </c>
      <c r="B9517" t="s">
        <v>2998</v>
      </c>
      <c r="C9517" t="s">
        <v>2770</v>
      </c>
      <c r="D9517" t="s">
        <v>12551</v>
      </c>
    </row>
    <row r="9518" spans="1:4">
      <c r="A9518" t="s">
        <v>1151</v>
      </c>
      <c r="B9518" t="s">
        <v>2268</v>
      </c>
      <c r="C9518" t="s">
        <v>2770</v>
      </c>
      <c r="D9518" t="s">
        <v>4518</v>
      </c>
    </row>
    <row r="9519" spans="1:4">
      <c r="A9519" t="s">
        <v>1155</v>
      </c>
      <c r="B9519" t="s">
        <v>2272</v>
      </c>
      <c r="C9519" t="s">
        <v>2770</v>
      </c>
      <c r="D9519" t="s">
        <v>4551</v>
      </c>
    </row>
    <row r="9520" spans="1:4">
      <c r="A9520" t="s">
        <v>1168</v>
      </c>
      <c r="B9520" t="s">
        <v>2285</v>
      </c>
      <c r="C9520" t="s">
        <v>2770</v>
      </c>
      <c r="D9520" t="s">
        <v>4518</v>
      </c>
    </row>
    <row r="9521" spans="1:4">
      <c r="A9521" t="s">
        <v>1176</v>
      </c>
      <c r="B9521" t="s">
        <v>2902</v>
      </c>
      <c r="C9521" t="s">
        <v>2770</v>
      </c>
      <c r="D9521" t="s">
        <v>4968</v>
      </c>
    </row>
    <row r="9522" spans="1:4">
      <c r="A9522" t="s">
        <v>1192</v>
      </c>
      <c r="B9522" t="s">
        <v>2291</v>
      </c>
      <c r="C9522" t="s">
        <v>2770</v>
      </c>
      <c r="D9522" t="s">
        <v>4518</v>
      </c>
    </row>
    <row r="9523" spans="1:4">
      <c r="A9523" t="s">
        <v>1323</v>
      </c>
      <c r="B9523" t="s">
        <v>2360</v>
      </c>
      <c r="C9523" t="s">
        <v>2770</v>
      </c>
      <c r="D9523" t="s">
        <v>4551</v>
      </c>
    </row>
    <row r="9524" spans="1:4">
      <c r="A9524" t="s">
        <v>1201</v>
      </c>
      <c r="B9524" t="s">
        <v>2861</v>
      </c>
      <c r="C9524" t="s">
        <v>2770</v>
      </c>
      <c r="D9524" t="s">
        <v>4518</v>
      </c>
    </row>
    <row r="9525" spans="1:4">
      <c r="A9525" t="s">
        <v>1349</v>
      </c>
      <c r="B9525" t="s">
        <v>2386</v>
      </c>
      <c r="C9525" t="s">
        <v>2770</v>
      </c>
      <c r="D9525" t="s">
        <v>4770</v>
      </c>
    </row>
    <row r="9526" spans="1:4">
      <c r="A9526" t="s">
        <v>1338</v>
      </c>
      <c r="B9526" t="s">
        <v>2375</v>
      </c>
      <c r="C9526" t="s">
        <v>2770</v>
      </c>
      <c r="D9526" t="s">
        <v>4551</v>
      </c>
    </row>
    <row r="9527" spans="1:4">
      <c r="A9527" t="s">
        <v>1137</v>
      </c>
      <c r="B9527" t="s">
        <v>2254</v>
      </c>
      <c r="C9527" t="s">
        <v>2770</v>
      </c>
      <c r="D9527" t="s">
        <v>4518</v>
      </c>
    </row>
    <row r="9528" spans="1:4">
      <c r="A9528" t="s">
        <v>1138</v>
      </c>
      <c r="B9528" t="s">
        <v>2255</v>
      </c>
      <c r="C9528" t="s">
        <v>2770</v>
      </c>
      <c r="D9528" t="s">
        <v>4770</v>
      </c>
    </row>
    <row r="9529" spans="1:4">
      <c r="A9529" t="s">
        <v>1143</v>
      </c>
      <c r="B9529" t="s">
        <v>2260</v>
      </c>
      <c r="C9529" t="s">
        <v>2770</v>
      </c>
      <c r="D9529" t="s">
        <v>4518</v>
      </c>
    </row>
    <row r="9530" spans="1:4">
      <c r="A9530" t="s">
        <v>1144</v>
      </c>
      <c r="B9530" t="s">
        <v>2261</v>
      </c>
      <c r="C9530" t="s">
        <v>2770</v>
      </c>
      <c r="D9530" t="s">
        <v>4518</v>
      </c>
    </row>
    <row r="9531" spans="1:4">
      <c r="A9531" t="s">
        <v>973</v>
      </c>
      <c r="B9531" t="s">
        <v>476</v>
      </c>
      <c r="C9531" t="s">
        <v>2770</v>
      </c>
      <c r="D9531" t="s">
        <v>4518</v>
      </c>
    </row>
    <row r="9532" spans="1:4">
      <c r="A9532" t="s">
        <v>979</v>
      </c>
      <c r="B9532" t="s">
        <v>482</v>
      </c>
      <c r="C9532" t="s">
        <v>2770</v>
      </c>
      <c r="D9532" t="s">
        <v>4518</v>
      </c>
    </row>
    <row r="9533" spans="1:4">
      <c r="A9533" t="s">
        <v>981</v>
      </c>
      <c r="B9533" t="s">
        <v>3272</v>
      </c>
      <c r="C9533" t="s">
        <v>2770</v>
      </c>
      <c r="D9533" t="s">
        <v>4518</v>
      </c>
    </row>
    <row r="9534" spans="1:4">
      <c r="A9534" t="s">
        <v>983</v>
      </c>
      <c r="B9534" t="s">
        <v>3268</v>
      </c>
      <c r="C9534" t="s">
        <v>2770</v>
      </c>
      <c r="D9534" t="s">
        <v>4518</v>
      </c>
    </row>
    <row r="9535" spans="1:4">
      <c r="A9535" t="s">
        <v>1368</v>
      </c>
      <c r="B9535" t="s">
        <v>3260</v>
      </c>
      <c r="C9535" t="s">
        <v>2770</v>
      </c>
      <c r="D9535" t="s">
        <v>4551</v>
      </c>
    </row>
    <row r="9536" spans="1:4">
      <c r="A9536" t="s">
        <v>1369</v>
      </c>
      <c r="B9536" t="s">
        <v>3242</v>
      </c>
      <c r="C9536" t="s">
        <v>2770</v>
      </c>
      <c r="D9536" t="s">
        <v>4551</v>
      </c>
    </row>
    <row r="9537" spans="1:4">
      <c r="A9537" t="s">
        <v>1186</v>
      </c>
      <c r="B9537" t="s">
        <v>2886</v>
      </c>
      <c r="C9537" t="s">
        <v>2770</v>
      </c>
      <c r="D9537" t="s">
        <v>4968</v>
      </c>
    </row>
    <row r="9538" spans="1:4">
      <c r="A9538" t="s">
        <v>1187</v>
      </c>
      <c r="B9538" t="s">
        <v>2884</v>
      </c>
      <c r="C9538" t="s">
        <v>2770</v>
      </c>
      <c r="D9538" t="s">
        <v>4551</v>
      </c>
    </row>
    <row r="9539" spans="1:4">
      <c r="A9539" t="s">
        <v>1196</v>
      </c>
      <c r="B9539" t="s">
        <v>2295</v>
      </c>
      <c r="C9539" t="s">
        <v>2770</v>
      </c>
      <c r="D9539" t="s">
        <v>4518</v>
      </c>
    </row>
    <row r="9540" spans="1:4">
      <c r="A9540" t="s">
        <v>1342</v>
      </c>
      <c r="B9540" t="s">
        <v>2379</v>
      </c>
      <c r="C9540" t="s">
        <v>2770</v>
      </c>
      <c r="D9540" t="s">
        <v>4770</v>
      </c>
    </row>
    <row r="9541" spans="1:4">
      <c r="A9541" t="s">
        <v>1257</v>
      </c>
      <c r="B9541" t="s">
        <v>2312</v>
      </c>
      <c r="C9541" t="s">
        <v>2770</v>
      </c>
      <c r="D9541" t="s">
        <v>4518</v>
      </c>
    </row>
    <row r="9542" spans="1:4">
      <c r="A9542" t="s">
        <v>1343</v>
      </c>
      <c r="B9542" t="s">
        <v>2380</v>
      </c>
      <c r="C9542" t="s">
        <v>2770</v>
      </c>
      <c r="D9542" t="s">
        <v>4770</v>
      </c>
    </row>
    <row r="9543" spans="1:4">
      <c r="A9543" t="s">
        <v>1110</v>
      </c>
      <c r="B9543" t="s">
        <v>2228</v>
      </c>
      <c r="C9543" t="s">
        <v>2770</v>
      </c>
      <c r="D9543" t="s">
        <v>4551</v>
      </c>
    </row>
    <row r="9544" spans="1:4">
      <c r="A9544" t="s">
        <v>1117</v>
      </c>
      <c r="B9544" t="s">
        <v>2234</v>
      </c>
      <c r="C9544" t="s">
        <v>2770</v>
      </c>
      <c r="D9544" t="s">
        <v>4518</v>
      </c>
    </row>
    <row r="9545" spans="1:4">
      <c r="A9545" t="s">
        <v>1134</v>
      </c>
      <c r="B9545" t="s">
        <v>2251</v>
      </c>
      <c r="C9545" t="s">
        <v>2770</v>
      </c>
      <c r="D9545" t="s">
        <v>4518</v>
      </c>
    </row>
    <row r="9546" spans="1:4">
      <c r="A9546" t="s">
        <v>1145</v>
      </c>
      <c r="B9546" t="s">
        <v>2262</v>
      </c>
      <c r="C9546" t="s">
        <v>2770</v>
      </c>
      <c r="D9546" t="s">
        <v>4518</v>
      </c>
    </row>
    <row r="9547" spans="1:4">
      <c r="A9547" t="s">
        <v>1370</v>
      </c>
      <c r="B9547" t="s">
        <v>12752</v>
      </c>
      <c r="C9547" t="s">
        <v>2770</v>
      </c>
      <c r="D9547" t="s">
        <v>4551</v>
      </c>
    </row>
    <row r="9548" spans="1:4">
      <c r="A9548" t="s">
        <v>986</v>
      </c>
      <c r="B9548" t="s">
        <v>3234</v>
      </c>
      <c r="C9548" t="s">
        <v>2770</v>
      </c>
      <c r="D9548" t="s">
        <v>4551</v>
      </c>
    </row>
    <row r="9549" spans="1:4">
      <c r="A9549" t="s">
        <v>993</v>
      </c>
      <c r="B9549" t="s">
        <v>2184</v>
      </c>
      <c r="C9549" t="s">
        <v>2770</v>
      </c>
      <c r="D9549" t="s">
        <v>4968</v>
      </c>
    </row>
    <row r="9550" spans="1:4">
      <c r="A9550" t="s">
        <v>192</v>
      </c>
      <c r="B9550" t="s">
        <v>475</v>
      </c>
      <c r="C9550" t="s">
        <v>2770</v>
      </c>
      <c r="D9550" t="s">
        <v>4518</v>
      </c>
    </row>
    <row r="9551" spans="1:4">
      <c r="A9551" t="s">
        <v>1014</v>
      </c>
      <c r="B9551" t="s">
        <v>2200</v>
      </c>
      <c r="C9551" t="s">
        <v>2770</v>
      </c>
      <c r="D9551" t="s">
        <v>4968</v>
      </c>
    </row>
    <row r="9552" spans="1:4">
      <c r="A9552" t="s">
        <v>1285</v>
      </c>
      <c r="B9552" t="s">
        <v>2339</v>
      </c>
      <c r="C9552" t="s">
        <v>2770</v>
      </c>
      <c r="D9552" t="s">
        <v>4518</v>
      </c>
    </row>
    <row r="9553" spans="1:4">
      <c r="A9553" t="s">
        <v>1295</v>
      </c>
      <c r="B9553" t="s">
        <v>2348</v>
      </c>
      <c r="C9553" t="s">
        <v>2770</v>
      </c>
      <c r="D9553" t="s">
        <v>4968</v>
      </c>
    </row>
    <row r="9554" spans="1:4">
      <c r="A9554" t="s">
        <v>226</v>
      </c>
      <c r="B9554" t="s">
        <v>318</v>
      </c>
      <c r="C9554" t="s">
        <v>2770</v>
      </c>
      <c r="D9554" t="s">
        <v>4551</v>
      </c>
    </row>
    <row r="9555" spans="1:4">
      <c r="A9555" t="s">
        <v>104</v>
      </c>
      <c r="B9555" t="s">
        <v>352</v>
      </c>
      <c r="C9555" t="s">
        <v>2770</v>
      </c>
      <c r="D9555" t="s">
        <v>4551</v>
      </c>
    </row>
    <row r="9556" spans="1:4">
      <c r="A9556" t="s">
        <v>112</v>
      </c>
      <c r="B9556" t="s">
        <v>358</v>
      </c>
      <c r="C9556" t="s">
        <v>2770</v>
      </c>
      <c r="D9556" t="s">
        <v>4551</v>
      </c>
    </row>
    <row r="9557" spans="1:4">
      <c r="A9557" t="s">
        <v>615</v>
      </c>
      <c r="B9557" t="s">
        <v>1986</v>
      </c>
      <c r="C9557" t="s">
        <v>2770</v>
      </c>
      <c r="D9557" t="s">
        <v>4518</v>
      </c>
    </row>
    <row r="9558" spans="1:4">
      <c r="A9558" t="s">
        <v>622</v>
      </c>
      <c r="B9558" t="s">
        <v>1993</v>
      </c>
      <c r="C9558" t="s">
        <v>2770</v>
      </c>
      <c r="D9558" t="s">
        <v>4518</v>
      </c>
    </row>
    <row r="9559" spans="1:4">
      <c r="A9559" t="s">
        <v>1313</v>
      </c>
      <c r="B9559" t="s">
        <v>3240</v>
      </c>
      <c r="C9559" t="s">
        <v>2770</v>
      </c>
      <c r="D9559" t="s">
        <v>4551</v>
      </c>
    </row>
    <row r="9560" spans="1:4">
      <c r="A9560" t="s">
        <v>129</v>
      </c>
      <c r="B9560" t="s">
        <v>371</v>
      </c>
      <c r="C9560" t="s">
        <v>2770</v>
      </c>
      <c r="D9560" t="s">
        <v>4968</v>
      </c>
    </row>
    <row r="9561" spans="1:4">
      <c r="A9561" t="s">
        <v>893</v>
      </c>
      <c r="B9561" t="s">
        <v>3423</v>
      </c>
      <c r="C9561" t="s">
        <v>2770</v>
      </c>
      <c r="D9561" t="s">
        <v>12551</v>
      </c>
    </row>
    <row r="9562" spans="1:4">
      <c r="A9562" t="s">
        <v>712</v>
      </c>
      <c r="B9562" t="s">
        <v>2040</v>
      </c>
      <c r="C9562" t="s">
        <v>2770</v>
      </c>
      <c r="D9562" t="s">
        <v>4968</v>
      </c>
    </row>
    <row r="9563" spans="1:4">
      <c r="A9563" t="s">
        <v>768</v>
      </c>
      <c r="B9563" t="s">
        <v>2095</v>
      </c>
      <c r="C9563" t="s">
        <v>2770</v>
      </c>
      <c r="D9563" t="s">
        <v>4968</v>
      </c>
    </row>
    <row r="9564" spans="1:4">
      <c r="A9564" t="s">
        <v>1124</v>
      </c>
      <c r="B9564" t="s">
        <v>2241</v>
      </c>
      <c r="C9564" t="s">
        <v>2770</v>
      </c>
      <c r="D9564" t="s">
        <v>4518</v>
      </c>
    </row>
    <row r="9565" spans="1:4">
      <c r="A9565" t="s">
        <v>818</v>
      </c>
      <c r="B9565" t="s">
        <v>406</v>
      </c>
      <c r="C9565" t="s">
        <v>2770</v>
      </c>
      <c r="D9565" t="s">
        <v>4968</v>
      </c>
    </row>
    <row r="9566" spans="1:4">
      <c r="A9566" t="s">
        <v>1308</v>
      </c>
      <c r="B9566" t="s">
        <v>408</v>
      </c>
      <c r="C9566" t="s">
        <v>2770</v>
      </c>
      <c r="D9566" t="s">
        <v>4551</v>
      </c>
    </row>
    <row r="9567" spans="1:4">
      <c r="A9567" t="s">
        <v>1290</v>
      </c>
      <c r="B9567" t="s">
        <v>2343</v>
      </c>
      <c r="C9567" t="s">
        <v>2770</v>
      </c>
      <c r="D9567" t="s">
        <v>4518</v>
      </c>
    </row>
    <row r="9568" spans="1:4">
      <c r="A9568" t="s">
        <v>1291</v>
      </c>
      <c r="B9568" t="s">
        <v>2344</v>
      </c>
      <c r="C9568" t="s">
        <v>2770</v>
      </c>
      <c r="D9568" t="s">
        <v>4518</v>
      </c>
    </row>
    <row r="9569" spans="1:4">
      <c r="A9569" t="s">
        <v>1292</v>
      </c>
      <c r="B9569" t="s">
        <v>2345</v>
      </c>
      <c r="C9569" t="s">
        <v>2770</v>
      </c>
      <c r="D9569" t="s">
        <v>12551</v>
      </c>
    </row>
    <row r="9570" spans="1:4">
      <c r="A9570" t="s">
        <v>703</v>
      </c>
      <c r="B9570" t="s">
        <v>2033</v>
      </c>
      <c r="C9570" t="s">
        <v>2770</v>
      </c>
      <c r="D9570" t="s">
        <v>4770</v>
      </c>
    </row>
    <row r="9571" spans="1:4">
      <c r="A9571" t="s">
        <v>243</v>
      </c>
      <c r="B9571" t="s">
        <v>328</v>
      </c>
      <c r="C9571" t="s">
        <v>2770</v>
      </c>
      <c r="D9571" t="s">
        <v>4551</v>
      </c>
    </row>
    <row r="9572" spans="1:4">
      <c r="A9572" t="s">
        <v>229</v>
      </c>
      <c r="B9572" t="s">
        <v>337</v>
      </c>
      <c r="C9572" t="s">
        <v>2770</v>
      </c>
      <c r="D9572" t="s">
        <v>4968</v>
      </c>
    </row>
    <row r="9573" spans="1:4">
      <c r="A9573" t="s">
        <v>234</v>
      </c>
      <c r="B9573" t="s">
        <v>340</v>
      </c>
      <c r="C9573" t="s">
        <v>2770</v>
      </c>
      <c r="D9573" t="s">
        <v>4551</v>
      </c>
    </row>
    <row r="9574" spans="1:4">
      <c r="A9574" t="s">
        <v>1356</v>
      </c>
      <c r="B9574" t="s">
        <v>2392</v>
      </c>
      <c r="C9574" t="s">
        <v>2770</v>
      </c>
      <c r="D9574" t="s">
        <v>4770</v>
      </c>
    </row>
    <row r="9575" spans="1:4">
      <c r="A9575" t="s">
        <v>1404</v>
      </c>
      <c r="B9575" t="s">
        <v>3877</v>
      </c>
      <c r="C9575" t="s">
        <v>2770</v>
      </c>
      <c r="D9575" t="s">
        <v>4551</v>
      </c>
    </row>
    <row r="9576" spans="1:4">
      <c r="A9576" t="s">
        <v>635</v>
      </c>
      <c r="B9576" t="s">
        <v>1998</v>
      </c>
      <c r="C9576" t="s">
        <v>2770</v>
      </c>
      <c r="D9576" t="s">
        <v>4518</v>
      </c>
    </row>
    <row r="9577" spans="1:4">
      <c r="A9577" t="s">
        <v>637</v>
      </c>
      <c r="B9577" t="s">
        <v>2000</v>
      </c>
      <c r="C9577" t="s">
        <v>2770</v>
      </c>
      <c r="D9577" t="s">
        <v>12551</v>
      </c>
    </row>
    <row r="9578" spans="1:4">
      <c r="A9578" t="s">
        <v>640</v>
      </c>
      <c r="B9578" t="s">
        <v>2002</v>
      </c>
      <c r="C9578" t="s">
        <v>2770</v>
      </c>
      <c r="D9578" t="s">
        <v>4968</v>
      </c>
    </row>
    <row r="9579" spans="1:4">
      <c r="A9579" t="s">
        <v>656</v>
      </c>
      <c r="B9579" t="s">
        <v>2011</v>
      </c>
      <c r="C9579" t="s">
        <v>2770</v>
      </c>
      <c r="D9579" t="s">
        <v>4968</v>
      </c>
    </row>
    <row r="9580" spans="1:4">
      <c r="A9580" t="s">
        <v>658</v>
      </c>
      <c r="B9580" t="s">
        <v>3791</v>
      </c>
      <c r="C9580" t="s">
        <v>2770</v>
      </c>
      <c r="D9580" t="s">
        <v>4551</v>
      </c>
    </row>
    <row r="9581" spans="1:4">
      <c r="A9581" t="s">
        <v>199</v>
      </c>
      <c r="B9581" t="s">
        <v>289</v>
      </c>
      <c r="C9581" t="s">
        <v>2770</v>
      </c>
      <c r="D9581" t="s">
        <v>4968</v>
      </c>
    </row>
    <row r="9582" spans="1:4">
      <c r="A9582" t="s">
        <v>225</v>
      </c>
      <c r="B9582" t="s">
        <v>301</v>
      </c>
      <c r="C9582" t="s">
        <v>2770</v>
      </c>
      <c r="D9582" t="s">
        <v>4968</v>
      </c>
    </row>
    <row r="9583" spans="1:4">
      <c r="A9583" t="s">
        <v>200</v>
      </c>
      <c r="B9583" t="s">
        <v>310</v>
      </c>
      <c r="C9583" t="s">
        <v>2770</v>
      </c>
      <c r="D9583" t="s">
        <v>4551</v>
      </c>
    </row>
    <row r="9584" spans="1:4">
      <c r="A9584" t="s">
        <v>721</v>
      </c>
      <c r="B9584" t="s">
        <v>2048</v>
      </c>
      <c r="C9584" t="s">
        <v>2770</v>
      </c>
      <c r="D9584" t="s">
        <v>12551</v>
      </c>
    </row>
    <row r="9585" spans="1:4">
      <c r="A9585" t="s">
        <v>735</v>
      </c>
      <c r="B9585" t="s">
        <v>2062</v>
      </c>
      <c r="C9585" t="s">
        <v>2770</v>
      </c>
      <c r="D9585" t="s">
        <v>4968</v>
      </c>
    </row>
    <row r="9586" spans="1:4">
      <c r="A9586" t="s">
        <v>115</v>
      </c>
      <c r="B9586" t="s">
        <v>375</v>
      </c>
      <c r="C9586" t="s">
        <v>2770</v>
      </c>
      <c r="D9586" t="s">
        <v>4968</v>
      </c>
    </row>
    <row r="9587" spans="1:4">
      <c r="A9587" t="s">
        <v>849</v>
      </c>
      <c r="B9587" t="s">
        <v>427</v>
      </c>
      <c r="C9587" t="s">
        <v>2770</v>
      </c>
      <c r="D9587" t="s">
        <v>4968</v>
      </c>
    </row>
    <row r="9588" spans="1:4">
      <c r="A9588" t="s">
        <v>854</v>
      </c>
      <c r="B9588" t="s">
        <v>432</v>
      </c>
      <c r="C9588" t="s">
        <v>2770</v>
      </c>
      <c r="D9588" t="s">
        <v>4551</v>
      </c>
    </row>
    <row r="9589" spans="1:4">
      <c r="A9589" t="s">
        <v>860</v>
      </c>
      <c r="B9589" t="s">
        <v>440</v>
      </c>
      <c r="C9589" t="s">
        <v>2770</v>
      </c>
      <c r="D9589" t="s">
        <v>4968</v>
      </c>
    </row>
    <row r="9590" spans="1:4">
      <c r="A9590" t="s">
        <v>869</v>
      </c>
      <c r="B9590" t="s">
        <v>447</v>
      </c>
      <c r="C9590" t="s">
        <v>2770</v>
      </c>
      <c r="D9590" t="s">
        <v>4551</v>
      </c>
    </row>
    <row r="9591" spans="1:4">
      <c r="A9591" t="s">
        <v>1057</v>
      </c>
      <c r="B9591" t="s">
        <v>2217</v>
      </c>
      <c r="C9591" t="s">
        <v>2770</v>
      </c>
      <c r="D9591" t="s">
        <v>4518</v>
      </c>
    </row>
    <row r="9592" spans="1:4">
      <c r="A9592" t="s">
        <v>1267</v>
      </c>
      <c r="B9592" t="s">
        <v>2322</v>
      </c>
      <c r="C9592" t="s">
        <v>2770</v>
      </c>
      <c r="D9592" t="s">
        <v>4518</v>
      </c>
    </row>
    <row r="9593" spans="1:4">
      <c r="A9593" t="s">
        <v>1286</v>
      </c>
      <c r="B9593" t="s">
        <v>2340</v>
      </c>
      <c r="C9593" t="s">
        <v>2770</v>
      </c>
      <c r="D9593" t="s">
        <v>4518</v>
      </c>
    </row>
    <row r="9594" spans="1:4">
      <c r="A9594" t="s">
        <v>1351</v>
      </c>
      <c r="B9594" t="s">
        <v>2388</v>
      </c>
      <c r="C9594" t="s">
        <v>2770</v>
      </c>
      <c r="D9594" t="s">
        <v>4551</v>
      </c>
    </row>
    <row r="9595" spans="1:4">
      <c r="A9595" t="s">
        <v>704</v>
      </c>
      <c r="B9595" t="s">
        <v>2034</v>
      </c>
      <c r="C9595" t="s">
        <v>2770</v>
      </c>
      <c r="D9595" t="s">
        <v>4770</v>
      </c>
    </row>
    <row r="9596" spans="1:4">
      <c r="A9596" t="s">
        <v>230</v>
      </c>
      <c r="B9596" t="s">
        <v>326</v>
      </c>
      <c r="C9596" t="s">
        <v>2770</v>
      </c>
      <c r="D9596" t="s">
        <v>4551</v>
      </c>
    </row>
    <row r="9597" spans="1:4">
      <c r="A9597" t="s">
        <v>1367</v>
      </c>
      <c r="B9597" t="s">
        <v>3262</v>
      </c>
      <c r="C9597" t="s">
        <v>2770</v>
      </c>
      <c r="D9597" t="s">
        <v>4551</v>
      </c>
    </row>
    <row r="9598" spans="1:4">
      <c r="A9598" t="s">
        <v>998</v>
      </c>
      <c r="B9598" t="s">
        <v>2186</v>
      </c>
      <c r="C9598" t="s">
        <v>2770</v>
      </c>
      <c r="D9598" t="s">
        <v>4551</v>
      </c>
    </row>
    <row r="9599" spans="1:4">
      <c r="A9599" t="s">
        <v>1000</v>
      </c>
      <c r="B9599" t="s">
        <v>2188</v>
      </c>
      <c r="C9599" t="s">
        <v>2770</v>
      </c>
      <c r="D9599" t="s">
        <v>4551</v>
      </c>
    </row>
    <row r="9600" spans="1:4">
      <c r="A9600" t="s">
        <v>1004</v>
      </c>
      <c r="B9600" t="s">
        <v>2191</v>
      </c>
      <c r="C9600" t="s">
        <v>2770</v>
      </c>
      <c r="D9600" t="s">
        <v>4968</v>
      </c>
    </row>
    <row r="9601" spans="1:4">
      <c r="A9601" t="s">
        <v>13</v>
      </c>
      <c r="B9601" t="s">
        <v>480</v>
      </c>
      <c r="C9601" t="s">
        <v>2770</v>
      </c>
      <c r="D9601" t="s">
        <v>4551</v>
      </c>
    </row>
    <row r="9602" spans="1:4">
      <c r="A9602" t="s">
        <v>1011</v>
      </c>
      <c r="B9602" t="s">
        <v>2197</v>
      </c>
      <c r="C9602" t="s">
        <v>2770</v>
      </c>
      <c r="D9602" t="s">
        <v>4968</v>
      </c>
    </row>
    <row r="9603" spans="1:4">
      <c r="A9603" t="s">
        <v>1031</v>
      </c>
      <c r="B9603" t="s">
        <v>3157</v>
      </c>
      <c r="C9603" t="s">
        <v>2770</v>
      </c>
      <c r="D9603" t="s">
        <v>4770</v>
      </c>
    </row>
    <row r="9604" spans="1:4">
      <c r="A9604" t="s">
        <v>123</v>
      </c>
      <c r="B9604" t="s">
        <v>369</v>
      </c>
      <c r="C9604" t="s">
        <v>2770</v>
      </c>
      <c r="D9604" t="s">
        <v>4968</v>
      </c>
    </row>
    <row r="9605" spans="1:4">
      <c r="A9605" t="s">
        <v>739</v>
      </c>
      <c r="B9605" t="s">
        <v>2066</v>
      </c>
      <c r="C9605" t="s">
        <v>2770</v>
      </c>
      <c r="D9605" t="s">
        <v>4968</v>
      </c>
    </row>
    <row r="9606" spans="1:4">
      <c r="A9606" t="s">
        <v>847</v>
      </c>
      <c r="B9606" t="s">
        <v>3499</v>
      </c>
      <c r="C9606" t="s">
        <v>2770</v>
      </c>
      <c r="D9606" t="s">
        <v>4968</v>
      </c>
    </row>
    <row r="9607" spans="1:4">
      <c r="A9607" t="s">
        <v>852</v>
      </c>
      <c r="B9607" t="s">
        <v>430</v>
      </c>
      <c r="C9607" t="s">
        <v>2770</v>
      </c>
      <c r="D9607" t="s">
        <v>4551</v>
      </c>
    </row>
    <row r="9608" spans="1:4">
      <c r="A9608" t="s">
        <v>855</v>
      </c>
      <c r="B9608" t="s">
        <v>433</v>
      </c>
      <c r="C9608" t="s">
        <v>2770</v>
      </c>
      <c r="D9608" t="s">
        <v>4968</v>
      </c>
    </row>
    <row r="9609" spans="1:4">
      <c r="A9609" t="s">
        <v>856</v>
      </c>
      <c r="B9609" t="s">
        <v>434</v>
      </c>
      <c r="C9609" t="s">
        <v>2770</v>
      </c>
      <c r="D9609" t="s">
        <v>4551</v>
      </c>
    </row>
    <row r="9610" spans="1:4">
      <c r="A9610" t="s">
        <v>1316</v>
      </c>
      <c r="B9610" t="s">
        <v>437</v>
      </c>
      <c r="C9610" t="s">
        <v>2770</v>
      </c>
      <c r="D9610" t="s">
        <v>4551</v>
      </c>
    </row>
    <row r="9611" spans="1:4">
      <c r="A9611" t="s">
        <v>905</v>
      </c>
      <c r="B9611" t="s">
        <v>2149</v>
      </c>
      <c r="C9611" t="s">
        <v>2770</v>
      </c>
      <c r="D9611" t="s">
        <v>4968</v>
      </c>
    </row>
    <row r="9612" spans="1:4" ht="330.75">
      <c r="A9612" t="s">
        <v>912</v>
      </c>
      <c r="B9612" s="17" t="s">
        <v>2156</v>
      </c>
      <c r="C9612" t="s">
        <v>2770</v>
      </c>
      <c r="D9612" t="s">
        <v>4770</v>
      </c>
    </row>
    <row r="9613" spans="1:4">
      <c r="A9613" t="s">
        <v>922</v>
      </c>
      <c r="B9613" t="s">
        <v>2166</v>
      </c>
      <c r="C9613" t="s">
        <v>2770</v>
      </c>
      <c r="D9613" t="s">
        <v>4551</v>
      </c>
    </row>
    <row r="9614" spans="1:4">
      <c r="A9614" t="s">
        <v>931</v>
      </c>
      <c r="B9614" t="s">
        <v>3362</v>
      </c>
      <c r="C9614" t="s">
        <v>2770</v>
      </c>
      <c r="D9614" t="s">
        <v>4551</v>
      </c>
    </row>
    <row r="9615" spans="1:4">
      <c r="A9615" t="s">
        <v>936</v>
      </c>
      <c r="B9615" t="s">
        <v>3352</v>
      </c>
      <c r="C9615" t="s">
        <v>2770</v>
      </c>
      <c r="D9615" t="s">
        <v>4968</v>
      </c>
    </row>
    <row r="9616" spans="1:4">
      <c r="A9616" t="s">
        <v>947</v>
      </c>
      <c r="B9616" t="s">
        <v>3333</v>
      </c>
      <c r="C9616" t="s">
        <v>2770</v>
      </c>
      <c r="D9616" t="s">
        <v>4968</v>
      </c>
    </row>
    <row r="9617" spans="1:4">
      <c r="A9617" t="s">
        <v>951</v>
      </c>
      <c r="B9617" t="s">
        <v>461</v>
      </c>
      <c r="C9617" t="s">
        <v>2770</v>
      </c>
      <c r="D9617" t="s">
        <v>4968</v>
      </c>
    </row>
    <row r="9618" spans="1:4">
      <c r="A9618" t="s">
        <v>964</v>
      </c>
      <c r="B9618" t="s">
        <v>3299</v>
      </c>
      <c r="C9618" t="s">
        <v>2770</v>
      </c>
      <c r="D9618" t="s">
        <v>4968</v>
      </c>
    </row>
    <row r="9619" spans="1:4" ht="299.25">
      <c r="A9619" t="s">
        <v>886</v>
      </c>
      <c r="B9619" s="17" t="s">
        <v>2140</v>
      </c>
      <c r="C9619" t="s">
        <v>2770</v>
      </c>
      <c r="D9619" t="s">
        <v>4968</v>
      </c>
    </row>
    <row r="9620" spans="1:4">
      <c r="A9620" t="s">
        <v>895</v>
      </c>
      <c r="B9620" t="s">
        <v>3419</v>
      </c>
      <c r="C9620" t="s">
        <v>2770</v>
      </c>
      <c r="D9620" t="s">
        <v>4968</v>
      </c>
    </row>
    <row r="9621" spans="1:4">
      <c r="A9621" t="s">
        <v>898</v>
      </c>
      <c r="B9621" t="s">
        <v>3412</v>
      </c>
      <c r="C9621" t="s">
        <v>2770</v>
      </c>
      <c r="D9621" t="s">
        <v>4968</v>
      </c>
    </row>
    <row r="9622" spans="1:4">
      <c r="A9622" t="s">
        <v>762</v>
      </c>
      <c r="B9622" t="s">
        <v>2089</v>
      </c>
      <c r="C9622" t="s">
        <v>2770</v>
      </c>
      <c r="D9622" t="s">
        <v>4551</v>
      </c>
    </row>
    <row r="9623" spans="1:4">
      <c r="A9623" t="s">
        <v>763</v>
      </c>
      <c r="B9623" t="s">
        <v>2090</v>
      </c>
      <c r="C9623" t="s">
        <v>2770</v>
      </c>
      <c r="D9623" t="s">
        <v>4968</v>
      </c>
    </row>
    <row r="9624" spans="1:4">
      <c r="A9624" t="s">
        <v>776</v>
      </c>
      <c r="B9624" t="s">
        <v>2103</v>
      </c>
      <c r="C9624" t="s">
        <v>2770</v>
      </c>
      <c r="D9624" t="s">
        <v>4968</v>
      </c>
    </row>
    <row r="9625" spans="1:4">
      <c r="A9625" t="s">
        <v>794</v>
      </c>
      <c r="B9625" t="s">
        <v>2121</v>
      </c>
      <c r="C9625" t="s">
        <v>2770</v>
      </c>
      <c r="D9625" t="s">
        <v>4551</v>
      </c>
    </row>
    <row r="9626" spans="1:4">
      <c r="A9626" t="s">
        <v>797</v>
      </c>
      <c r="B9626" t="s">
        <v>2124</v>
      </c>
      <c r="C9626" t="s">
        <v>2770</v>
      </c>
      <c r="D9626" t="s">
        <v>4968</v>
      </c>
    </row>
    <row r="9627" spans="1:4">
      <c r="A9627" t="s">
        <v>816</v>
      </c>
      <c r="B9627" t="s">
        <v>404</v>
      </c>
      <c r="C9627" t="s">
        <v>2770</v>
      </c>
      <c r="D9627" t="s">
        <v>4968</v>
      </c>
    </row>
    <row r="9628" spans="1:4">
      <c r="A9628" t="s">
        <v>255</v>
      </c>
      <c r="B9628" t="s">
        <v>338</v>
      </c>
      <c r="C9628" t="s">
        <v>2770</v>
      </c>
      <c r="D9628" t="s">
        <v>4551</v>
      </c>
    </row>
    <row r="9629" spans="1:4">
      <c r="A9629" t="s">
        <v>710</v>
      </c>
      <c r="B9629" t="s">
        <v>2038</v>
      </c>
      <c r="C9629" t="s">
        <v>2770</v>
      </c>
      <c r="D9629" t="s">
        <v>4770</v>
      </c>
    </row>
    <row r="9630" spans="1:4">
      <c r="A9630" t="s">
        <v>711</v>
      </c>
      <c r="B9630" t="s">
        <v>2039</v>
      </c>
      <c r="C9630" t="s">
        <v>2770</v>
      </c>
      <c r="D9630" t="s">
        <v>4770</v>
      </c>
    </row>
    <row r="9631" spans="1:4">
      <c r="A9631" t="s">
        <v>618</v>
      </c>
      <c r="B9631" t="s">
        <v>1989</v>
      </c>
      <c r="C9631" t="s">
        <v>2770</v>
      </c>
      <c r="D9631" t="s">
        <v>4518</v>
      </c>
    </row>
    <row r="9632" spans="1:4">
      <c r="A9632" t="s">
        <v>631</v>
      </c>
      <c r="B9632" t="s">
        <v>2770</v>
      </c>
      <c r="C9632" t="s">
        <v>2770</v>
      </c>
      <c r="D9632" t="s">
        <v>4968</v>
      </c>
    </row>
    <row r="9633" spans="1:4">
      <c r="A9633" t="s">
        <v>665</v>
      </c>
      <c r="B9633" t="s">
        <v>2012</v>
      </c>
      <c r="C9633" t="s">
        <v>2770</v>
      </c>
      <c r="D9633" t="s">
        <v>4551</v>
      </c>
    </row>
    <row r="9634" spans="1:4">
      <c r="A9634" t="s">
        <v>207</v>
      </c>
      <c r="B9634" t="s">
        <v>293</v>
      </c>
      <c r="C9634" t="s">
        <v>2770</v>
      </c>
      <c r="D9634" t="s">
        <v>4968</v>
      </c>
    </row>
    <row r="9635" spans="1:4">
      <c r="A9635" t="s">
        <v>210</v>
      </c>
      <c r="B9635" t="s">
        <v>296</v>
      </c>
      <c r="C9635" t="s">
        <v>2770</v>
      </c>
      <c r="D9635" t="s">
        <v>4551</v>
      </c>
    </row>
    <row r="9636" spans="1:4">
      <c r="A9636" t="s">
        <v>221</v>
      </c>
      <c r="B9636" t="s">
        <v>309</v>
      </c>
      <c r="C9636" t="s">
        <v>2770</v>
      </c>
      <c r="D9636" t="s">
        <v>4968</v>
      </c>
    </row>
    <row r="9637" spans="1:4">
      <c r="A9637" t="s">
        <v>667</v>
      </c>
      <c r="B9637" t="s">
        <v>2014</v>
      </c>
      <c r="C9637" t="s">
        <v>2770</v>
      </c>
      <c r="D9637" t="s">
        <v>4968</v>
      </c>
    </row>
    <row r="9638" spans="1:4">
      <c r="A9638" t="s">
        <v>20</v>
      </c>
      <c r="B9638" t="s">
        <v>3773</v>
      </c>
      <c r="C9638" t="s">
        <v>2770</v>
      </c>
      <c r="D9638" t="s">
        <v>4551</v>
      </c>
    </row>
    <row r="9639" spans="1:4">
      <c r="A9639" t="s">
        <v>720</v>
      </c>
      <c r="B9639" t="s">
        <v>2047</v>
      </c>
      <c r="C9639" t="s">
        <v>2770</v>
      </c>
      <c r="D9639" t="s">
        <v>12551</v>
      </c>
    </row>
    <row r="9640" spans="1:4">
      <c r="A9640" t="s">
        <v>724</v>
      </c>
      <c r="B9640" t="s">
        <v>2051</v>
      </c>
      <c r="C9640" t="s">
        <v>2770</v>
      </c>
      <c r="D9640" t="s">
        <v>4551</v>
      </c>
    </row>
    <row r="9641" spans="1:4">
      <c r="A9641" t="s">
        <v>120</v>
      </c>
      <c r="B9641" t="s">
        <v>366</v>
      </c>
      <c r="C9641" t="s">
        <v>2770</v>
      </c>
      <c r="D9641" t="s">
        <v>4551</v>
      </c>
    </row>
    <row r="9642" spans="1:4">
      <c r="A9642" t="s">
        <v>7067</v>
      </c>
      <c r="B9642" t="s">
        <v>7068</v>
      </c>
      <c r="C9642" t="s">
        <v>4513</v>
      </c>
      <c r="D9642" t="s">
        <v>4514</v>
      </c>
    </row>
    <row r="9643" spans="1:4">
      <c r="A9643" t="s">
        <v>7063</v>
      </c>
      <c r="B9643" t="s">
        <v>7064</v>
      </c>
      <c r="C9643" t="s">
        <v>9314</v>
      </c>
      <c r="D9643" t="s">
        <v>4522</v>
      </c>
    </row>
    <row r="9644" spans="1:4">
      <c r="A9644" t="s">
        <v>7079</v>
      </c>
      <c r="B9644" t="s">
        <v>7080</v>
      </c>
      <c r="C9644" t="s">
        <v>4517</v>
      </c>
      <c r="D9644" t="s">
        <v>4518</v>
      </c>
    </row>
    <row r="9645" spans="1:4">
      <c r="A9645" t="s">
        <v>7075</v>
      </c>
      <c r="B9645" t="s">
        <v>7076</v>
      </c>
      <c r="C9645" t="s">
        <v>4665</v>
      </c>
      <c r="D9645" t="s">
        <v>4522</v>
      </c>
    </row>
    <row r="9646" spans="1:4">
      <c r="A9646" t="s">
        <v>1689</v>
      </c>
      <c r="B9646" t="s">
        <v>2451</v>
      </c>
      <c r="C9646" t="s">
        <v>4517</v>
      </c>
      <c r="D9646" t="s">
        <v>4518</v>
      </c>
    </row>
    <row r="9647" spans="1:4">
      <c r="A9647" t="s">
        <v>1690</v>
      </c>
      <c r="B9647" t="s">
        <v>7060</v>
      </c>
      <c r="C9647" t="s">
        <v>4542</v>
      </c>
      <c r="D9647" t="s">
        <v>4543</v>
      </c>
    </row>
    <row r="9648" spans="1:4">
      <c r="A9648" t="s">
        <v>5358</v>
      </c>
      <c r="B9648" t="s">
        <v>7083</v>
      </c>
      <c r="C9648" t="s">
        <v>4542</v>
      </c>
      <c r="D9648" t="s">
        <v>4543</v>
      </c>
    </row>
    <row r="9649" spans="1:4">
      <c r="A9649" t="s">
        <v>7077</v>
      </c>
      <c r="B9649" t="s">
        <v>7078</v>
      </c>
      <c r="C9649" t="s">
        <v>4517</v>
      </c>
      <c r="D9649" t="s">
        <v>4518</v>
      </c>
    </row>
    <row r="9650" spans="1:4">
      <c r="A9650" t="s">
        <v>7069</v>
      </c>
      <c r="B9650" t="s">
        <v>7070</v>
      </c>
      <c r="C9650" t="s">
        <v>4665</v>
      </c>
      <c r="D9650" t="s">
        <v>4770</v>
      </c>
    </row>
    <row r="9651" spans="1:4">
      <c r="A9651" t="s">
        <v>7073</v>
      </c>
      <c r="B9651" t="s">
        <v>7074</v>
      </c>
      <c r="C9651" t="s">
        <v>4517</v>
      </c>
      <c r="D9651" t="s">
        <v>4518</v>
      </c>
    </row>
    <row r="9652" spans="1:4">
      <c r="A9652" t="s">
        <v>7071</v>
      </c>
      <c r="B9652" t="s">
        <v>7072</v>
      </c>
      <c r="C9652" t="s">
        <v>4517</v>
      </c>
      <c r="D9652" t="s">
        <v>4518</v>
      </c>
    </row>
    <row r="9653" spans="1:4">
      <c r="A9653" t="s">
        <v>7065</v>
      </c>
      <c r="B9653" t="s">
        <v>7066</v>
      </c>
      <c r="C9653" t="s">
        <v>4517</v>
      </c>
      <c r="D9653" t="s">
        <v>4518</v>
      </c>
    </row>
    <row r="9654" spans="1:4">
      <c r="A9654" t="s">
        <v>1688</v>
      </c>
      <c r="B9654" t="s">
        <v>2450</v>
      </c>
      <c r="C9654" t="s">
        <v>4517</v>
      </c>
      <c r="D9654" t="s">
        <v>4518</v>
      </c>
    </row>
    <row r="9655" spans="1:4">
      <c r="A9655" t="s">
        <v>600</v>
      </c>
      <c r="B9655" t="s">
        <v>4733</v>
      </c>
      <c r="C9655" t="s">
        <v>4513</v>
      </c>
      <c r="D9655" t="s">
        <v>4968</v>
      </c>
    </row>
    <row r="9656" spans="1:4">
      <c r="A9656" t="s">
        <v>7081</v>
      </c>
      <c r="B9656" t="s">
        <v>2770</v>
      </c>
      <c r="C9656" t="s">
        <v>4513</v>
      </c>
      <c r="D9656" t="s">
        <v>4522</v>
      </c>
    </row>
    <row r="9657" spans="1:4">
      <c r="A9657" t="s">
        <v>5704</v>
      </c>
      <c r="B9657" t="s">
        <v>2770</v>
      </c>
      <c r="C9657" t="s">
        <v>2770</v>
      </c>
      <c r="D9657" t="s">
        <v>4518</v>
      </c>
    </row>
    <row r="9658" spans="1:4">
      <c r="A9658" t="s">
        <v>5696</v>
      </c>
      <c r="B9658" t="s">
        <v>5697</v>
      </c>
      <c r="C9658" t="s">
        <v>4665</v>
      </c>
      <c r="D9658" t="s">
        <v>4522</v>
      </c>
    </row>
    <row r="9659" spans="1:4">
      <c r="A9659" t="s">
        <v>1690</v>
      </c>
      <c r="B9659" t="s">
        <v>2770</v>
      </c>
      <c r="C9659" t="s">
        <v>2770</v>
      </c>
      <c r="D9659" t="s">
        <v>4543</v>
      </c>
    </row>
    <row r="9660" spans="1:4">
      <c r="A9660" t="s">
        <v>1687</v>
      </c>
      <c r="B9660" t="s">
        <v>2770</v>
      </c>
      <c r="C9660" t="s">
        <v>2770</v>
      </c>
      <c r="D9660" t="s">
        <v>4921</v>
      </c>
    </row>
    <row r="9661" spans="1:4">
      <c r="A9661" t="s">
        <v>5709</v>
      </c>
      <c r="B9661" t="s">
        <v>2770</v>
      </c>
      <c r="C9661" t="s">
        <v>2770</v>
      </c>
      <c r="D9661" t="s">
        <v>4514</v>
      </c>
    </row>
    <row r="9662" spans="1:4">
      <c r="A9662" t="s">
        <v>5698</v>
      </c>
      <c r="B9662" t="s">
        <v>2770</v>
      </c>
      <c r="C9662" t="s">
        <v>2770</v>
      </c>
      <c r="D9662" t="s">
        <v>4514</v>
      </c>
    </row>
    <row r="9663" spans="1:4">
      <c r="A9663" t="s">
        <v>5691</v>
      </c>
      <c r="B9663" t="s">
        <v>2770</v>
      </c>
      <c r="C9663" t="s">
        <v>2770</v>
      </c>
      <c r="D9663" t="s">
        <v>4514</v>
      </c>
    </row>
    <row r="9664" spans="1:4">
      <c r="A9664" t="s">
        <v>5716</v>
      </c>
      <c r="B9664" t="s">
        <v>2770</v>
      </c>
      <c r="C9664" t="s">
        <v>2770</v>
      </c>
      <c r="D9664" t="s">
        <v>4551</v>
      </c>
    </row>
    <row r="9665" spans="1:4">
      <c r="A9665" t="s">
        <v>5706</v>
      </c>
      <c r="B9665" t="s">
        <v>2770</v>
      </c>
      <c r="C9665" t="s">
        <v>2770</v>
      </c>
      <c r="D9665" t="s">
        <v>4899</v>
      </c>
    </row>
    <row r="9666" spans="1:4">
      <c r="A9666" t="s">
        <v>5361</v>
      </c>
      <c r="B9666" t="s">
        <v>5708</v>
      </c>
      <c r="C9666" t="s">
        <v>4513</v>
      </c>
      <c r="D9666" t="s">
        <v>4514</v>
      </c>
    </row>
    <row r="9667" spans="1:4">
      <c r="A9667" t="s">
        <v>5689</v>
      </c>
      <c r="B9667" t="s">
        <v>2770</v>
      </c>
      <c r="C9667" t="s">
        <v>2770</v>
      </c>
      <c r="D9667" t="s">
        <v>4514</v>
      </c>
    </row>
    <row r="9668" spans="1:4">
      <c r="A9668" t="s">
        <v>5687</v>
      </c>
      <c r="B9668" t="s">
        <v>2770</v>
      </c>
      <c r="C9668" t="s">
        <v>2770</v>
      </c>
      <c r="D9668" t="s">
        <v>4522</v>
      </c>
    </row>
    <row r="9669" spans="1:4">
      <c r="A9669" t="s">
        <v>5702</v>
      </c>
      <c r="B9669" t="s">
        <v>2770</v>
      </c>
      <c r="C9669" t="s">
        <v>2770</v>
      </c>
      <c r="D9669" t="s">
        <v>4921</v>
      </c>
    </row>
    <row r="9670" spans="1:4">
      <c r="A9670" t="s">
        <v>600</v>
      </c>
      <c r="B9670" t="s">
        <v>2770</v>
      </c>
      <c r="C9670" t="s">
        <v>2770</v>
      </c>
      <c r="D9670" t="s">
        <v>4514</v>
      </c>
    </row>
    <row r="9671" spans="1:4">
      <c r="A9671" t="s">
        <v>5714</v>
      </c>
      <c r="B9671" t="s">
        <v>2770</v>
      </c>
      <c r="C9671" t="s">
        <v>2770</v>
      </c>
      <c r="D9671" t="s">
        <v>4514</v>
      </c>
    </row>
    <row r="9672" spans="1:4">
      <c r="A9672" t="s">
        <v>5258</v>
      </c>
      <c r="B9672" t="s">
        <v>2770</v>
      </c>
      <c r="C9672" t="s">
        <v>2770</v>
      </c>
      <c r="D9672" t="s">
        <v>4899</v>
      </c>
    </row>
    <row r="9673" spans="1:4">
      <c r="A9673" t="s">
        <v>5358</v>
      </c>
      <c r="B9673" t="s">
        <v>2770</v>
      </c>
      <c r="C9673" t="s">
        <v>2770</v>
      </c>
      <c r="D9673" t="s">
        <v>4543</v>
      </c>
    </row>
    <row r="9674" spans="1:4">
      <c r="A9674" t="s">
        <v>601</v>
      </c>
      <c r="B9674" t="s">
        <v>5690</v>
      </c>
      <c r="C9674" t="s">
        <v>4513</v>
      </c>
      <c r="D9674" t="s">
        <v>4514</v>
      </c>
    </row>
    <row r="9675" spans="1:4">
      <c r="A9675" t="s">
        <v>1688</v>
      </c>
      <c r="B9675" t="s">
        <v>2450</v>
      </c>
      <c r="C9675" t="s">
        <v>4517</v>
      </c>
      <c r="D9675" t="s">
        <v>4518</v>
      </c>
    </row>
    <row r="9676" spans="1:4">
      <c r="A9676" t="s">
        <v>1689</v>
      </c>
      <c r="B9676" t="s">
        <v>2451</v>
      </c>
      <c r="C9676" t="s">
        <v>4517</v>
      </c>
      <c r="D9676" t="s">
        <v>4518</v>
      </c>
    </row>
    <row r="9677" spans="1:4">
      <c r="A9677" t="s">
        <v>5693</v>
      </c>
      <c r="B9677" t="s">
        <v>2770</v>
      </c>
      <c r="C9677" t="s">
        <v>2770</v>
      </c>
      <c r="D9677" t="s">
        <v>4514</v>
      </c>
    </row>
    <row r="9678" spans="1:4">
      <c r="A9678" t="s">
        <v>1904</v>
      </c>
      <c r="B9678" t="s">
        <v>2770</v>
      </c>
      <c r="C9678" t="s">
        <v>2770</v>
      </c>
      <c r="D9678" t="s">
        <v>4522</v>
      </c>
    </row>
    <row r="9679" spans="1:4">
      <c r="A9679" t="s">
        <v>4972</v>
      </c>
      <c r="B9679" t="s">
        <v>2770</v>
      </c>
      <c r="C9679" t="s">
        <v>2770</v>
      </c>
      <c r="D9679" t="s">
        <v>4522</v>
      </c>
    </row>
    <row r="9680" spans="1:4">
      <c r="A9680" t="s">
        <v>1913</v>
      </c>
      <c r="B9680" t="s">
        <v>2770</v>
      </c>
      <c r="C9680" t="s">
        <v>2770</v>
      </c>
      <c r="D9680" t="s">
        <v>4543</v>
      </c>
    </row>
    <row r="9681" spans="1:4">
      <c r="A9681" t="s">
        <v>1912</v>
      </c>
      <c r="B9681" t="s">
        <v>2770</v>
      </c>
      <c r="C9681" t="s">
        <v>2770</v>
      </c>
      <c r="D9681" t="s">
        <v>4770</v>
      </c>
    </row>
    <row r="9682" spans="1:4">
      <c r="A9682" t="s">
        <v>4966</v>
      </c>
      <c r="B9682" t="s">
        <v>2770</v>
      </c>
      <c r="C9682" t="s">
        <v>2770</v>
      </c>
      <c r="D9682" t="s">
        <v>4770</v>
      </c>
    </row>
    <row r="9683" spans="1:4">
      <c r="A9683" t="s">
        <v>1918</v>
      </c>
      <c r="B9683" t="s">
        <v>2770</v>
      </c>
      <c r="C9683" t="s">
        <v>2770</v>
      </c>
      <c r="D9683" t="s">
        <v>4514</v>
      </c>
    </row>
    <row r="9684" spans="1:4">
      <c r="A9684" t="s">
        <v>1921</v>
      </c>
      <c r="B9684" t="s">
        <v>2770</v>
      </c>
      <c r="C9684" t="s">
        <v>2770</v>
      </c>
      <c r="D9684" t="s">
        <v>4514</v>
      </c>
    </row>
    <row r="9685" spans="1:4">
      <c r="A9685" t="s">
        <v>1929</v>
      </c>
      <c r="B9685" t="s">
        <v>2770</v>
      </c>
      <c r="C9685" t="s">
        <v>2770</v>
      </c>
      <c r="D9685" t="s">
        <v>4514</v>
      </c>
    </row>
    <row r="9686" spans="1:4">
      <c r="A9686" t="s">
        <v>1914</v>
      </c>
      <c r="B9686" t="s">
        <v>2770</v>
      </c>
      <c r="C9686" t="s">
        <v>2770</v>
      </c>
      <c r="D9686" t="s">
        <v>4968</v>
      </c>
    </row>
    <row r="9687" spans="1:4">
      <c r="A9687" t="s">
        <v>1924</v>
      </c>
      <c r="B9687" t="s">
        <v>2770</v>
      </c>
      <c r="C9687" t="s">
        <v>2770</v>
      </c>
      <c r="D9687" t="s">
        <v>4514</v>
      </c>
    </row>
    <row r="9688" spans="1:4">
      <c r="A9688" t="s">
        <v>1917</v>
      </c>
      <c r="B9688" t="s">
        <v>2770</v>
      </c>
      <c r="C9688" t="s">
        <v>2770</v>
      </c>
      <c r="D9688" t="s">
        <v>4514</v>
      </c>
    </row>
    <row r="9689" spans="1:4">
      <c r="A9689" t="s">
        <v>1911</v>
      </c>
      <c r="B9689" t="s">
        <v>2770</v>
      </c>
      <c r="C9689" t="s">
        <v>2770</v>
      </c>
      <c r="D9689" t="s">
        <v>4551</v>
      </c>
    </row>
    <row r="9690" spans="1:4">
      <c r="A9690" t="s">
        <v>1910</v>
      </c>
      <c r="B9690" t="s">
        <v>2770</v>
      </c>
      <c r="C9690" t="s">
        <v>2770</v>
      </c>
      <c r="D9690" t="s">
        <v>4518</v>
      </c>
    </row>
    <row r="9691" spans="1:4">
      <c r="A9691" t="s">
        <v>1916</v>
      </c>
      <c r="B9691" t="s">
        <v>2770</v>
      </c>
      <c r="C9691" t="s">
        <v>2770</v>
      </c>
      <c r="D9691" t="s">
        <v>4514</v>
      </c>
    </row>
    <row r="9692" spans="1:4">
      <c r="A9692" t="s">
        <v>1926</v>
      </c>
      <c r="B9692" t="s">
        <v>2770</v>
      </c>
      <c r="C9692" t="s">
        <v>2770</v>
      </c>
      <c r="D9692" t="s">
        <v>4514</v>
      </c>
    </row>
    <row r="9693" spans="1:4">
      <c r="A9693" t="s">
        <v>600</v>
      </c>
      <c r="B9693" t="s">
        <v>2770</v>
      </c>
      <c r="C9693" t="s">
        <v>2770</v>
      </c>
      <c r="D9693" t="s">
        <v>4514</v>
      </c>
    </row>
    <row r="9694" spans="1:4">
      <c r="A9694" t="s">
        <v>1902</v>
      </c>
      <c r="B9694" t="s">
        <v>2770</v>
      </c>
      <c r="C9694" t="s">
        <v>2770</v>
      </c>
      <c r="D9694" t="s">
        <v>4514</v>
      </c>
    </row>
    <row r="9695" spans="1:4">
      <c r="A9695" t="s">
        <v>1922</v>
      </c>
      <c r="B9695" t="s">
        <v>2770</v>
      </c>
      <c r="C9695" t="s">
        <v>2770</v>
      </c>
      <c r="D9695" t="s">
        <v>4770</v>
      </c>
    </row>
    <row r="9696" spans="1:4">
      <c r="A9696" t="s">
        <v>1933</v>
      </c>
      <c r="B9696" t="s">
        <v>2770</v>
      </c>
      <c r="C9696" t="s">
        <v>2770</v>
      </c>
      <c r="D9696" t="s">
        <v>4514</v>
      </c>
    </row>
    <row r="9697" spans="1:4">
      <c r="A9697" t="s">
        <v>1907</v>
      </c>
      <c r="B9697" t="s">
        <v>2770</v>
      </c>
      <c r="C9697" t="s">
        <v>2770</v>
      </c>
      <c r="D9697" t="s">
        <v>4770</v>
      </c>
    </row>
    <row r="9698" spans="1:4">
      <c r="A9698" t="s">
        <v>1920</v>
      </c>
      <c r="B9698" t="s">
        <v>2770</v>
      </c>
      <c r="C9698" t="s">
        <v>2770</v>
      </c>
      <c r="D9698" t="s">
        <v>4522</v>
      </c>
    </row>
    <row r="9699" spans="1:4">
      <c r="A9699" t="s">
        <v>1905</v>
      </c>
      <c r="B9699" t="s">
        <v>2770</v>
      </c>
      <c r="C9699" t="s">
        <v>2770</v>
      </c>
      <c r="D9699" t="s">
        <v>4522</v>
      </c>
    </row>
    <row r="9700" spans="1:4">
      <c r="A9700" t="s">
        <v>1915</v>
      </c>
      <c r="B9700" t="s">
        <v>2770</v>
      </c>
      <c r="C9700" t="s">
        <v>2770</v>
      </c>
      <c r="D9700" t="s">
        <v>4968</v>
      </c>
    </row>
    <row r="9701" spans="1:4">
      <c r="A9701" t="s">
        <v>1909</v>
      </c>
      <c r="B9701" t="s">
        <v>2770</v>
      </c>
      <c r="C9701" t="s">
        <v>2770</v>
      </c>
      <c r="D9701" t="s">
        <v>4968</v>
      </c>
    </row>
    <row r="9702" spans="1:4">
      <c r="A9702" t="s">
        <v>1931</v>
      </c>
      <c r="B9702" t="s">
        <v>2770</v>
      </c>
      <c r="C9702" t="s">
        <v>2770</v>
      </c>
      <c r="D9702" t="s">
        <v>4514</v>
      </c>
    </row>
    <row r="9703" spans="1:4">
      <c r="A9703" t="s">
        <v>1893</v>
      </c>
      <c r="B9703" t="s">
        <v>2770</v>
      </c>
      <c r="C9703" t="s">
        <v>2770</v>
      </c>
      <c r="D9703" t="s">
        <v>4514</v>
      </c>
    </row>
    <row r="9704" spans="1:4">
      <c r="A9704" t="s">
        <v>1903</v>
      </c>
      <c r="B9704" t="s">
        <v>2770</v>
      </c>
      <c r="C9704" t="s">
        <v>2770</v>
      </c>
      <c r="D9704" t="s">
        <v>4522</v>
      </c>
    </row>
    <row r="9705" spans="1:4">
      <c r="A9705" t="s">
        <v>1932</v>
      </c>
      <c r="B9705" t="s">
        <v>2770</v>
      </c>
      <c r="C9705" t="s">
        <v>2770</v>
      </c>
      <c r="D9705" t="s">
        <v>4522</v>
      </c>
    </row>
    <row r="9706" spans="1:4">
      <c r="A9706" t="s">
        <v>1906</v>
      </c>
      <c r="B9706" t="s">
        <v>2770</v>
      </c>
      <c r="C9706" t="s">
        <v>2770</v>
      </c>
      <c r="D9706" t="s">
        <v>4968</v>
      </c>
    </row>
    <row r="9707" spans="1:4">
      <c r="A9707" t="s">
        <v>1925</v>
      </c>
      <c r="B9707" t="s">
        <v>2770</v>
      </c>
      <c r="C9707" t="s">
        <v>2770</v>
      </c>
      <c r="D9707" t="s">
        <v>4514</v>
      </c>
    </row>
    <row r="9708" spans="1:4">
      <c r="A9708" t="s">
        <v>601</v>
      </c>
      <c r="B9708" t="s">
        <v>2770</v>
      </c>
      <c r="C9708" t="s">
        <v>2770</v>
      </c>
      <c r="D9708" t="s">
        <v>4514</v>
      </c>
    </row>
    <row r="9709" spans="1:4">
      <c r="A9709" t="s">
        <v>4971</v>
      </c>
      <c r="B9709" t="s">
        <v>2770</v>
      </c>
      <c r="C9709" t="s">
        <v>2770</v>
      </c>
      <c r="D9709" t="s">
        <v>4770</v>
      </c>
    </row>
    <row r="9710" spans="1:4">
      <c r="A9710" t="s">
        <v>1923</v>
      </c>
      <c r="B9710" t="s">
        <v>2770</v>
      </c>
      <c r="C9710" t="s">
        <v>2770</v>
      </c>
      <c r="D9710" t="s">
        <v>4522</v>
      </c>
    </row>
    <row r="9711" spans="1:4">
      <c r="A9711" t="s">
        <v>1908</v>
      </c>
      <c r="B9711" t="s">
        <v>2770</v>
      </c>
      <c r="C9711" t="s">
        <v>2770</v>
      </c>
      <c r="D9711" t="s">
        <v>4522</v>
      </c>
    </row>
    <row r="9712" spans="1:4">
      <c r="A9712" t="s">
        <v>1930</v>
      </c>
      <c r="B9712" t="s">
        <v>2770</v>
      </c>
      <c r="C9712" t="s">
        <v>2770</v>
      </c>
      <c r="D9712" t="s">
        <v>4522</v>
      </c>
    </row>
    <row r="9713" spans="1:4">
      <c r="A9713" t="s">
        <v>1919</v>
      </c>
      <c r="B9713" t="s">
        <v>2770</v>
      </c>
      <c r="C9713" t="s">
        <v>2770</v>
      </c>
      <c r="D9713" t="s">
        <v>4522</v>
      </c>
    </row>
    <row r="9714" spans="1:4">
      <c r="A9714" t="s">
        <v>127</v>
      </c>
      <c r="B9714" t="s">
        <v>2770</v>
      </c>
      <c r="C9714" t="s">
        <v>2770</v>
      </c>
      <c r="D9714" t="s">
        <v>4574</v>
      </c>
    </row>
    <row r="9715" spans="1:4">
      <c r="A9715" t="s">
        <v>1631</v>
      </c>
      <c r="B9715" t="s">
        <v>2770</v>
      </c>
      <c r="C9715" t="s">
        <v>2770</v>
      </c>
      <c r="D9715" t="s">
        <v>4574</v>
      </c>
    </row>
    <row r="9716" spans="1:4">
      <c r="A9716" t="s">
        <v>1441</v>
      </c>
      <c r="B9716" t="s">
        <v>2770</v>
      </c>
      <c r="C9716" t="s">
        <v>2770</v>
      </c>
      <c r="D9716" t="s">
        <v>4551</v>
      </c>
    </row>
    <row r="9717" spans="1:4">
      <c r="A9717" t="s">
        <v>1675</v>
      </c>
      <c r="B9717" t="s">
        <v>2770</v>
      </c>
      <c r="C9717" t="s">
        <v>2770</v>
      </c>
      <c r="D9717" t="s">
        <v>4574</v>
      </c>
    </row>
    <row r="9718" spans="1:4">
      <c r="A9718" t="s">
        <v>1482</v>
      </c>
      <c r="B9718" t="s">
        <v>2770</v>
      </c>
      <c r="C9718" t="s">
        <v>2770</v>
      </c>
      <c r="D9718" t="s">
        <v>4574</v>
      </c>
    </row>
    <row r="9719" spans="1:4">
      <c r="A9719" t="s">
        <v>1540</v>
      </c>
      <c r="B9719" t="s">
        <v>2770</v>
      </c>
      <c r="C9719" t="s">
        <v>2770</v>
      </c>
      <c r="D9719" t="s">
        <v>4551</v>
      </c>
    </row>
    <row r="9720" spans="1:4">
      <c r="A9720" t="s">
        <v>1592</v>
      </c>
      <c r="B9720" t="s">
        <v>2770</v>
      </c>
      <c r="C9720" t="s">
        <v>2770</v>
      </c>
      <c r="D9720" t="s">
        <v>4551</v>
      </c>
    </row>
    <row r="9721" spans="1:4">
      <c r="A9721" t="s">
        <v>1641</v>
      </c>
      <c r="B9721" t="s">
        <v>2770</v>
      </c>
      <c r="C9721" t="s">
        <v>2770</v>
      </c>
      <c r="D9721" t="s">
        <v>4574</v>
      </c>
    </row>
    <row r="9722" spans="1:4">
      <c r="A9722" t="s">
        <v>1667</v>
      </c>
      <c r="B9722" t="s">
        <v>2770</v>
      </c>
      <c r="C9722" t="s">
        <v>2770</v>
      </c>
      <c r="D9722" t="s">
        <v>4899</v>
      </c>
    </row>
    <row r="9723" spans="1:4">
      <c r="A9723" t="s">
        <v>25</v>
      </c>
      <c r="B9723" t="s">
        <v>2770</v>
      </c>
      <c r="C9723" t="s">
        <v>2770</v>
      </c>
      <c r="D9723" t="s">
        <v>4574</v>
      </c>
    </row>
    <row r="9724" spans="1:4">
      <c r="A9724" t="s">
        <v>1542</v>
      </c>
      <c r="B9724" t="s">
        <v>2770</v>
      </c>
      <c r="C9724" t="s">
        <v>2770</v>
      </c>
      <c r="D9724" t="s">
        <v>4574</v>
      </c>
    </row>
    <row r="9725" spans="1:4">
      <c r="A9725" t="s">
        <v>236</v>
      </c>
      <c r="B9725" t="s">
        <v>2770</v>
      </c>
      <c r="C9725" t="s">
        <v>2770</v>
      </c>
      <c r="D9725" t="s">
        <v>4551</v>
      </c>
    </row>
    <row r="9726" spans="1:4">
      <c r="A9726" t="s">
        <v>1672</v>
      </c>
      <c r="B9726" t="s">
        <v>2770</v>
      </c>
      <c r="C9726" t="s">
        <v>2770</v>
      </c>
      <c r="D9726" t="s">
        <v>4899</v>
      </c>
    </row>
    <row r="9727" spans="1:4">
      <c r="A9727" t="s">
        <v>52</v>
      </c>
      <c r="B9727" t="s">
        <v>2770</v>
      </c>
      <c r="C9727" t="s">
        <v>2770</v>
      </c>
      <c r="D9727" t="s">
        <v>4574</v>
      </c>
    </row>
    <row r="9728" spans="1:4">
      <c r="A9728" t="s">
        <v>29</v>
      </c>
      <c r="B9728" t="s">
        <v>2770</v>
      </c>
      <c r="C9728" t="s">
        <v>2770</v>
      </c>
      <c r="D9728" t="s">
        <v>4574</v>
      </c>
    </row>
    <row r="9729" spans="1:4">
      <c r="A9729" t="s">
        <v>1576</v>
      </c>
      <c r="B9729" t="s">
        <v>2770</v>
      </c>
      <c r="C9729" t="s">
        <v>2770</v>
      </c>
      <c r="D9729" t="s">
        <v>4551</v>
      </c>
    </row>
    <row r="9730" spans="1:4">
      <c r="A9730" t="s">
        <v>1501</v>
      </c>
      <c r="B9730" t="s">
        <v>2770</v>
      </c>
      <c r="C9730" t="s">
        <v>2770</v>
      </c>
      <c r="D9730" t="s">
        <v>4551</v>
      </c>
    </row>
    <row r="9731" spans="1:4">
      <c r="A9731" t="s">
        <v>116</v>
      </c>
      <c r="B9731" t="s">
        <v>2770</v>
      </c>
      <c r="C9731" t="s">
        <v>2770</v>
      </c>
      <c r="D9731" t="s">
        <v>4551</v>
      </c>
    </row>
    <row r="9732" spans="1:4">
      <c r="A9732" t="s">
        <v>1489</v>
      </c>
      <c r="B9732" t="s">
        <v>2770</v>
      </c>
      <c r="C9732" t="s">
        <v>2770</v>
      </c>
      <c r="D9732" t="s">
        <v>4551</v>
      </c>
    </row>
    <row r="9733" spans="1:4">
      <c r="A9733" t="s">
        <v>1458</v>
      </c>
      <c r="B9733" t="s">
        <v>2770</v>
      </c>
      <c r="C9733" t="s">
        <v>2770</v>
      </c>
      <c r="D9733" t="s">
        <v>4574</v>
      </c>
    </row>
    <row r="9734" spans="1:4">
      <c r="A9734" t="s">
        <v>1452</v>
      </c>
      <c r="B9734" t="s">
        <v>2770</v>
      </c>
      <c r="C9734" t="s">
        <v>2770</v>
      </c>
      <c r="D9734" t="s">
        <v>4551</v>
      </c>
    </row>
    <row r="9735" spans="1:4">
      <c r="A9735" t="s">
        <v>56</v>
      </c>
      <c r="B9735" t="s">
        <v>2770</v>
      </c>
      <c r="C9735" t="s">
        <v>2770</v>
      </c>
      <c r="D9735" t="s">
        <v>4551</v>
      </c>
    </row>
    <row r="9736" spans="1:4">
      <c r="A9736" t="s">
        <v>600</v>
      </c>
      <c r="B9736" t="s">
        <v>2770</v>
      </c>
      <c r="C9736" t="s">
        <v>2770</v>
      </c>
      <c r="D9736" t="s">
        <v>4514</v>
      </c>
    </row>
    <row r="9737" spans="1:4">
      <c r="A9737" t="s">
        <v>4</v>
      </c>
      <c r="B9737" t="s">
        <v>2770</v>
      </c>
      <c r="C9737" t="s">
        <v>2770</v>
      </c>
      <c r="D9737" t="s">
        <v>4522</v>
      </c>
    </row>
    <row r="9738" spans="1:4">
      <c r="A9738" t="s">
        <v>1565</v>
      </c>
      <c r="B9738" t="s">
        <v>2770</v>
      </c>
      <c r="C9738" t="s">
        <v>2770</v>
      </c>
      <c r="D9738" t="s">
        <v>4551</v>
      </c>
    </row>
    <row r="9739" spans="1:4">
      <c r="A9739" t="s">
        <v>67</v>
      </c>
      <c r="B9739" t="s">
        <v>2770</v>
      </c>
      <c r="C9739" t="s">
        <v>2770</v>
      </c>
      <c r="D9739" t="s">
        <v>4574</v>
      </c>
    </row>
    <row r="9740" spans="1:4">
      <c r="A9740" t="s">
        <v>1575</v>
      </c>
      <c r="B9740" t="s">
        <v>2770</v>
      </c>
      <c r="C9740" t="s">
        <v>2770</v>
      </c>
      <c r="D9740" t="s">
        <v>4574</v>
      </c>
    </row>
    <row r="9741" spans="1:4">
      <c r="A9741" t="s">
        <v>1668</v>
      </c>
      <c r="B9741" t="s">
        <v>2770</v>
      </c>
      <c r="C9741" t="s">
        <v>2770</v>
      </c>
      <c r="D9741" t="s">
        <v>4899</v>
      </c>
    </row>
    <row r="9742" spans="1:4">
      <c r="A9742" t="s">
        <v>1598</v>
      </c>
      <c r="B9742" t="s">
        <v>2770</v>
      </c>
      <c r="C9742" t="s">
        <v>2770</v>
      </c>
      <c r="D9742" t="s">
        <v>4574</v>
      </c>
    </row>
    <row r="9743" spans="1:4">
      <c r="A9743" t="s">
        <v>1597</v>
      </c>
      <c r="B9743" t="s">
        <v>2770</v>
      </c>
      <c r="C9743" t="s">
        <v>2770</v>
      </c>
      <c r="D9743" t="s">
        <v>4551</v>
      </c>
    </row>
    <row r="9744" spans="1:4">
      <c r="A9744" t="s">
        <v>1484</v>
      </c>
      <c r="B9744" t="s">
        <v>2770</v>
      </c>
      <c r="C9744" t="s">
        <v>2770</v>
      </c>
      <c r="D9744" t="s">
        <v>4551</v>
      </c>
    </row>
    <row r="9745" spans="1:4">
      <c r="A9745" t="s">
        <v>1670</v>
      </c>
      <c r="B9745" t="s">
        <v>2770</v>
      </c>
      <c r="C9745" t="s">
        <v>2770</v>
      </c>
      <c r="D9745" t="s">
        <v>4899</v>
      </c>
    </row>
    <row r="9746" spans="1:4">
      <c r="A9746" t="s">
        <v>1573</v>
      </c>
      <c r="B9746" t="s">
        <v>2770</v>
      </c>
      <c r="C9746" t="s">
        <v>2770</v>
      </c>
      <c r="D9746" t="s">
        <v>4551</v>
      </c>
    </row>
    <row r="9747" spans="1:4">
      <c r="A9747" t="s">
        <v>1566</v>
      </c>
      <c r="B9747" t="s">
        <v>2770</v>
      </c>
      <c r="C9747" t="s">
        <v>2770</v>
      </c>
      <c r="D9747" t="s">
        <v>4574</v>
      </c>
    </row>
    <row r="9748" spans="1:4">
      <c r="A9748" t="s">
        <v>1416</v>
      </c>
      <c r="B9748" t="s">
        <v>2770</v>
      </c>
      <c r="C9748" t="s">
        <v>2770</v>
      </c>
      <c r="D9748" t="s">
        <v>4770</v>
      </c>
    </row>
    <row r="9749" spans="1:4">
      <c r="A9749" t="s">
        <v>710</v>
      </c>
      <c r="B9749" t="s">
        <v>2770</v>
      </c>
      <c r="C9749" t="s">
        <v>2770</v>
      </c>
      <c r="D9749" t="s">
        <v>4770</v>
      </c>
    </row>
    <row r="9750" spans="1:4">
      <c r="A9750" t="s">
        <v>1563</v>
      </c>
      <c r="B9750" t="s">
        <v>2770</v>
      </c>
      <c r="C9750" t="s">
        <v>2770</v>
      </c>
      <c r="D9750" t="s">
        <v>4574</v>
      </c>
    </row>
    <row r="9751" spans="1:4">
      <c r="A9751" t="s">
        <v>1526</v>
      </c>
      <c r="B9751" t="s">
        <v>2770</v>
      </c>
      <c r="C9751" t="s">
        <v>2770</v>
      </c>
      <c r="D9751" t="s">
        <v>4574</v>
      </c>
    </row>
    <row r="9752" spans="1:4">
      <c r="A9752" t="s">
        <v>149</v>
      </c>
      <c r="B9752" t="s">
        <v>2770</v>
      </c>
      <c r="C9752" t="s">
        <v>2770</v>
      </c>
      <c r="D9752" t="s">
        <v>4551</v>
      </c>
    </row>
    <row r="9753" spans="1:4">
      <c r="A9753" t="s">
        <v>1509</v>
      </c>
      <c r="B9753" t="s">
        <v>2770</v>
      </c>
      <c r="C9753" t="s">
        <v>2770</v>
      </c>
      <c r="D9753" t="s">
        <v>4551</v>
      </c>
    </row>
    <row r="9754" spans="1:4">
      <c r="A9754" t="s">
        <v>119</v>
      </c>
      <c r="B9754" t="s">
        <v>2770</v>
      </c>
      <c r="C9754" t="s">
        <v>2770</v>
      </c>
      <c r="D9754" t="s">
        <v>4574</v>
      </c>
    </row>
    <row r="9755" spans="1:4">
      <c r="A9755" t="s">
        <v>1604</v>
      </c>
      <c r="B9755" t="s">
        <v>2770</v>
      </c>
      <c r="C9755" t="s">
        <v>2770</v>
      </c>
      <c r="D9755" t="s">
        <v>4551</v>
      </c>
    </row>
    <row r="9756" spans="1:4">
      <c r="A9756" t="s">
        <v>1456</v>
      </c>
      <c r="B9756" t="s">
        <v>2770</v>
      </c>
      <c r="C9756" t="s">
        <v>2770</v>
      </c>
      <c r="D9756" t="s">
        <v>4574</v>
      </c>
    </row>
    <row r="9757" spans="1:4">
      <c r="A9757" t="s">
        <v>1605</v>
      </c>
      <c r="B9757" t="s">
        <v>2770</v>
      </c>
      <c r="C9757" t="s">
        <v>2770</v>
      </c>
      <c r="D9757" t="s">
        <v>4551</v>
      </c>
    </row>
    <row r="9758" spans="1:4">
      <c r="A9758" t="s">
        <v>1647</v>
      </c>
      <c r="B9758" t="s">
        <v>2770</v>
      </c>
      <c r="C9758" t="s">
        <v>2770</v>
      </c>
      <c r="D9758" t="s">
        <v>4574</v>
      </c>
    </row>
    <row r="9759" spans="1:4">
      <c r="A9759" t="s">
        <v>1582</v>
      </c>
      <c r="B9759" t="s">
        <v>2770</v>
      </c>
      <c r="C9759" t="s">
        <v>2770</v>
      </c>
      <c r="D9759" t="s">
        <v>4574</v>
      </c>
    </row>
    <row r="9760" spans="1:4">
      <c r="A9760" t="s">
        <v>1524</v>
      </c>
      <c r="B9760" t="s">
        <v>2770</v>
      </c>
      <c r="C9760" t="s">
        <v>2770</v>
      </c>
      <c r="D9760" t="s">
        <v>4551</v>
      </c>
    </row>
    <row r="9761" spans="1:4">
      <c r="A9761" t="s">
        <v>1550</v>
      </c>
      <c r="B9761" t="s">
        <v>2770</v>
      </c>
      <c r="C9761" t="s">
        <v>2770</v>
      </c>
      <c r="D9761" t="s">
        <v>4574</v>
      </c>
    </row>
    <row r="9762" spans="1:4">
      <c r="A9762" t="s">
        <v>1673</v>
      </c>
      <c r="B9762" t="s">
        <v>2770</v>
      </c>
      <c r="C9762" t="s">
        <v>2770</v>
      </c>
      <c r="D9762" t="s">
        <v>4899</v>
      </c>
    </row>
    <row r="9763" spans="1:4">
      <c r="A9763" t="s">
        <v>99</v>
      </c>
      <c r="B9763" t="s">
        <v>2770</v>
      </c>
      <c r="C9763" t="s">
        <v>2770</v>
      </c>
      <c r="D9763" t="s">
        <v>4574</v>
      </c>
    </row>
    <row r="9764" spans="1:4">
      <c r="A9764" t="s">
        <v>1678</v>
      </c>
      <c r="B9764" t="s">
        <v>2770</v>
      </c>
      <c r="C9764" t="s">
        <v>2770</v>
      </c>
      <c r="D9764" t="s">
        <v>4551</v>
      </c>
    </row>
    <row r="9765" spans="1:4">
      <c r="A9765" t="s">
        <v>1544</v>
      </c>
      <c r="B9765" t="s">
        <v>2770</v>
      </c>
      <c r="C9765" t="s">
        <v>2770</v>
      </c>
      <c r="D9765" t="s">
        <v>4551</v>
      </c>
    </row>
    <row r="9766" spans="1:4">
      <c r="A9766" t="s">
        <v>1336</v>
      </c>
      <c r="B9766" t="s">
        <v>2770</v>
      </c>
      <c r="C9766" t="s">
        <v>2770</v>
      </c>
      <c r="D9766" t="s">
        <v>4574</v>
      </c>
    </row>
    <row r="9767" spans="1:4">
      <c r="A9767" t="s">
        <v>667</v>
      </c>
      <c r="B9767" t="s">
        <v>2770</v>
      </c>
      <c r="C9767" t="s">
        <v>2770</v>
      </c>
      <c r="D9767" t="s">
        <v>4574</v>
      </c>
    </row>
    <row r="9768" spans="1:4">
      <c r="A9768" t="s">
        <v>655</v>
      </c>
      <c r="B9768" t="s">
        <v>2770</v>
      </c>
      <c r="C9768" t="s">
        <v>2770</v>
      </c>
      <c r="D9768" t="s">
        <v>4770</v>
      </c>
    </row>
    <row r="9769" spans="1:4">
      <c r="A9769" t="s">
        <v>1502</v>
      </c>
      <c r="B9769" t="s">
        <v>2770</v>
      </c>
      <c r="C9769" t="s">
        <v>2770</v>
      </c>
      <c r="D9769" t="s">
        <v>4574</v>
      </c>
    </row>
    <row r="9770" spans="1:4">
      <c r="A9770" t="s">
        <v>1571</v>
      </c>
      <c r="B9770" t="s">
        <v>2770</v>
      </c>
      <c r="C9770" t="s">
        <v>2770</v>
      </c>
      <c r="D9770" t="s">
        <v>4574</v>
      </c>
    </row>
    <row r="9771" spans="1:4">
      <c r="A9771" t="s">
        <v>1439</v>
      </c>
      <c r="B9771" t="s">
        <v>2770</v>
      </c>
      <c r="C9771" t="s">
        <v>2770</v>
      </c>
      <c r="D9771" t="s">
        <v>4551</v>
      </c>
    </row>
    <row r="9772" spans="1:4">
      <c r="A9772" t="s">
        <v>1584</v>
      </c>
      <c r="B9772" t="s">
        <v>2770</v>
      </c>
      <c r="C9772" t="s">
        <v>2770</v>
      </c>
      <c r="D9772" t="s">
        <v>4551</v>
      </c>
    </row>
    <row r="9773" spans="1:4">
      <c r="A9773" t="s">
        <v>146</v>
      </c>
      <c r="B9773" t="s">
        <v>2770</v>
      </c>
      <c r="C9773" t="s">
        <v>2770</v>
      </c>
      <c r="D9773" t="s">
        <v>4551</v>
      </c>
    </row>
    <row r="9774" spans="1:4">
      <c r="A9774" t="s">
        <v>1335</v>
      </c>
      <c r="B9774" t="s">
        <v>2770</v>
      </c>
      <c r="C9774" t="s">
        <v>2770</v>
      </c>
      <c r="D9774" t="s">
        <v>4574</v>
      </c>
    </row>
    <row r="9775" spans="1:4">
      <c r="A9775" t="s">
        <v>1506</v>
      </c>
      <c r="B9775" t="s">
        <v>2770</v>
      </c>
      <c r="C9775" t="s">
        <v>2770</v>
      </c>
      <c r="D9775" t="s">
        <v>4574</v>
      </c>
    </row>
    <row r="9776" spans="1:4">
      <c r="A9776" t="s">
        <v>1466</v>
      </c>
      <c r="B9776" t="s">
        <v>2770</v>
      </c>
      <c r="C9776" t="s">
        <v>2770</v>
      </c>
      <c r="D9776" t="s">
        <v>4551</v>
      </c>
    </row>
    <row r="9777" spans="1:4">
      <c r="A9777" t="s">
        <v>1583</v>
      </c>
      <c r="B9777" t="s">
        <v>2770</v>
      </c>
      <c r="C9777" t="s">
        <v>2770</v>
      </c>
      <c r="D9777" t="s">
        <v>4574</v>
      </c>
    </row>
    <row r="9778" spans="1:4">
      <c r="A9778" t="s">
        <v>1426</v>
      </c>
      <c r="B9778" t="s">
        <v>2770</v>
      </c>
      <c r="C9778" t="s">
        <v>2770</v>
      </c>
      <c r="D9778" t="s">
        <v>4574</v>
      </c>
    </row>
    <row r="9779" spans="1:4">
      <c r="A9779" t="s">
        <v>153</v>
      </c>
      <c r="B9779" t="s">
        <v>2770</v>
      </c>
      <c r="C9779" t="s">
        <v>2770</v>
      </c>
      <c r="D9779" t="s">
        <v>4770</v>
      </c>
    </row>
    <row r="9780" spans="1:4">
      <c r="A9780" t="s">
        <v>68</v>
      </c>
      <c r="B9780" t="s">
        <v>2770</v>
      </c>
      <c r="C9780" t="s">
        <v>2770</v>
      </c>
      <c r="D9780" t="s">
        <v>4551</v>
      </c>
    </row>
    <row r="9781" spans="1:4">
      <c r="A9781" t="s">
        <v>125</v>
      </c>
      <c r="B9781" t="s">
        <v>2770</v>
      </c>
      <c r="C9781" t="s">
        <v>2770</v>
      </c>
      <c r="D9781" t="s">
        <v>4574</v>
      </c>
    </row>
    <row r="9782" spans="1:4">
      <c r="A9782" t="s">
        <v>1669</v>
      </c>
      <c r="B9782" t="s">
        <v>2770</v>
      </c>
      <c r="C9782" t="s">
        <v>2770</v>
      </c>
      <c r="D9782" t="s">
        <v>4899</v>
      </c>
    </row>
    <row r="9783" spans="1:4">
      <c r="A9783" t="s">
        <v>1541</v>
      </c>
      <c r="B9783" t="s">
        <v>2770</v>
      </c>
      <c r="C9783" t="s">
        <v>2770</v>
      </c>
      <c r="D9783" t="s">
        <v>4551</v>
      </c>
    </row>
    <row r="9784" spans="1:4">
      <c r="A9784" t="s">
        <v>1321</v>
      </c>
      <c r="B9784" t="s">
        <v>2770</v>
      </c>
      <c r="C9784" t="s">
        <v>2770</v>
      </c>
      <c r="D9784" t="s">
        <v>4574</v>
      </c>
    </row>
    <row r="9785" spans="1:4">
      <c r="A9785" t="s">
        <v>1577</v>
      </c>
      <c r="B9785" t="s">
        <v>2770</v>
      </c>
      <c r="C9785" t="s">
        <v>2770</v>
      </c>
      <c r="D9785" t="s">
        <v>4551</v>
      </c>
    </row>
    <row r="9786" spans="1:4">
      <c r="A9786" t="s">
        <v>1611</v>
      </c>
      <c r="B9786" t="s">
        <v>2770</v>
      </c>
      <c r="C9786" t="s">
        <v>2770</v>
      </c>
      <c r="D9786" t="s">
        <v>4574</v>
      </c>
    </row>
    <row r="9787" spans="1:4">
      <c r="A9787" t="s">
        <v>18</v>
      </c>
      <c r="B9787" t="s">
        <v>2770</v>
      </c>
      <c r="C9787" t="s">
        <v>2770</v>
      </c>
      <c r="D9787" t="s">
        <v>4574</v>
      </c>
    </row>
    <row r="9788" spans="1:4">
      <c r="A9788" t="s">
        <v>1603</v>
      </c>
      <c r="B9788" t="s">
        <v>2770</v>
      </c>
      <c r="C9788" t="s">
        <v>2770</v>
      </c>
      <c r="D9788" t="s">
        <v>4574</v>
      </c>
    </row>
    <row r="9789" spans="1:4">
      <c r="A9789" t="s">
        <v>1613</v>
      </c>
      <c r="B9789" t="s">
        <v>2770</v>
      </c>
      <c r="C9789" t="s">
        <v>2770</v>
      </c>
      <c r="D9789" t="s">
        <v>4574</v>
      </c>
    </row>
    <row r="9790" spans="1:4">
      <c r="A9790" t="s">
        <v>1626</v>
      </c>
      <c r="B9790" t="s">
        <v>2770</v>
      </c>
      <c r="C9790" t="s">
        <v>2770</v>
      </c>
      <c r="D9790" t="s">
        <v>4574</v>
      </c>
    </row>
    <row r="9791" spans="1:4">
      <c r="A9791" t="s">
        <v>30</v>
      </c>
      <c r="B9791" t="s">
        <v>2770</v>
      </c>
      <c r="C9791" t="s">
        <v>2770</v>
      </c>
      <c r="D9791" t="s">
        <v>4574</v>
      </c>
    </row>
    <row r="9792" spans="1:4">
      <c r="A9792" t="s">
        <v>1634</v>
      </c>
      <c r="B9792" t="s">
        <v>2770</v>
      </c>
      <c r="C9792" t="s">
        <v>2770</v>
      </c>
      <c r="D9792" t="s">
        <v>4574</v>
      </c>
    </row>
    <row r="9793" spans="1:4">
      <c r="A9793" t="s">
        <v>1438</v>
      </c>
      <c r="B9793" t="s">
        <v>2770</v>
      </c>
      <c r="C9793" t="s">
        <v>2770</v>
      </c>
      <c r="D9793" t="s">
        <v>4551</v>
      </c>
    </row>
    <row r="9794" spans="1:4">
      <c r="A9794" t="s">
        <v>1468</v>
      </c>
      <c r="B9794" t="s">
        <v>2770</v>
      </c>
      <c r="C9794" t="s">
        <v>2770</v>
      </c>
      <c r="D9794" t="s">
        <v>4551</v>
      </c>
    </row>
    <row r="9795" spans="1:4">
      <c r="A9795" t="s">
        <v>124</v>
      </c>
      <c r="B9795" t="s">
        <v>2770</v>
      </c>
      <c r="C9795" t="s">
        <v>2770</v>
      </c>
      <c r="D9795" t="s">
        <v>4551</v>
      </c>
    </row>
    <row r="9796" spans="1:4">
      <c r="A9796" t="s">
        <v>1423</v>
      </c>
      <c r="B9796" t="s">
        <v>2770</v>
      </c>
      <c r="C9796" t="s">
        <v>2770</v>
      </c>
      <c r="D9796" t="s">
        <v>4574</v>
      </c>
    </row>
    <row r="9797" spans="1:4">
      <c r="A9797" t="s">
        <v>10881</v>
      </c>
      <c r="B9797" t="s">
        <v>2770</v>
      </c>
      <c r="C9797" t="s">
        <v>2770</v>
      </c>
      <c r="D9797" t="s">
        <v>4770</v>
      </c>
    </row>
    <row r="9798" spans="1:4">
      <c r="A9798" t="s">
        <v>1569</v>
      </c>
      <c r="B9798" t="s">
        <v>2770</v>
      </c>
      <c r="C9798" t="s">
        <v>2770</v>
      </c>
      <c r="D9798" t="s">
        <v>4551</v>
      </c>
    </row>
    <row r="9799" spans="1:4">
      <c r="A9799" t="s">
        <v>714</v>
      </c>
      <c r="B9799" t="s">
        <v>2770</v>
      </c>
      <c r="C9799" t="s">
        <v>2770</v>
      </c>
      <c r="D9799" t="s">
        <v>4551</v>
      </c>
    </row>
    <row r="9800" spans="1:4">
      <c r="A9800" t="s">
        <v>1651</v>
      </c>
      <c r="B9800" t="s">
        <v>2770</v>
      </c>
      <c r="C9800" t="s">
        <v>2770</v>
      </c>
      <c r="D9800" t="s">
        <v>4574</v>
      </c>
    </row>
    <row r="9801" spans="1:4">
      <c r="A9801" t="s">
        <v>1546</v>
      </c>
      <c r="B9801" t="s">
        <v>2770</v>
      </c>
      <c r="C9801" t="s">
        <v>2770</v>
      </c>
      <c r="D9801" t="s">
        <v>4574</v>
      </c>
    </row>
    <row r="9802" spans="1:4">
      <c r="A9802" t="s">
        <v>1485</v>
      </c>
      <c r="B9802" t="s">
        <v>2770</v>
      </c>
      <c r="C9802" t="s">
        <v>2770</v>
      </c>
      <c r="D9802" t="s">
        <v>4551</v>
      </c>
    </row>
    <row r="9803" spans="1:4">
      <c r="A9803" t="s">
        <v>1574</v>
      </c>
      <c r="B9803" t="s">
        <v>2770</v>
      </c>
      <c r="C9803" t="s">
        <v>2770</v>
      </c>
      <c r="D9803" t="s">
        <v>4574</v>
      </c>
    </row>
    <row r="9804" spans="1:4">
      <c r="A9804" t="s">
        <v>58</v>
      </c>
      <c r="B9804" t="s">
        <v>2770</v>
      </c>
      <c r="C9804" t="s">
        <v>2770</v>
      </c>
      <c r="D9804" t="s">
        <v>4551</v>
      </c>
    </row>
    <row r="9805" spans="1:4">
      <c r="A9805" t="s">
        <v>71</v>
      </c>
      <c r="B9805" t="s">
        <v>2770</v>
      </c>
      <c r="C9805" t="s">
        <v>2770</v>
      </c>
      <c r="D9805" t="s">
        <v>4574</v>
      </c>
    </row>
    <row r="9806" spans="1:4">
      <c r="A9806" t="s">
        <v>148</v>
      </c>
      <c r="B9806" t="s">
        <v>2770</v>
      </c>
      <c r="C9806" t="s">
        <v>2770</v>
      </c>
      <c r="D9806" t="s">
        <v>4551</v>
      </c>
    </row>
    <row r="9807" spans="1:4">
      <c r="A9807" t="s">
        <v>1445</v>
      </c>
      <c r="B9807" t="s">
        <v>2770</v>
      </c>
      <c r="C9807" t="s">
        <v>2770</v>
      </c>
      <c r="D9807" t="s">
        <v>4551</v>
      </c>
    </row>
    <row r="9808" spans="1:4">
      <c r="A9808" t="s">
        <v>1564</v>
      </c>
      <c r="B9808" t="s">
        <v>2770</v>
      </c>
      <c r="C9808" t="s">
        <v>2770</v>
      </c>
      <c r="D9808" t="s">
        <v>4551</v>
      </c>
    </row>
    <row r="9809" spans="1:4">
      <c r="A9809" t="s">
        <v>1451</v>
      </c>
      <c r="B9809" t="s">
        <v>2770</v>
      </c>
      <c r="C9809" t="s">
        <v>2770</v>
      </c>
      <c r="D9809" t="s">
        <v>4551</v>
      </c>
    </row>
    <row r="9810" spans="1:4">
      <c r="A9810" t="s">
        <v>1459</v>
      </c>
      <c r="B9810" t="s">
        <v>2770</v>
      </c>
      <c r="C9810" t="s">
        <v>2770</v>
      </c>
      <c r="D9810" t="s">
        <v>4551</v>
      </c>
    </row>
    <row r="9811" spans="1:4">
      <c r="A9811" t="s">
        <v>1518</v>
      </c>
      <c r="B9811" t="s">
        <v>2770</v>
      </c>
      <c r="C9811" t="s">
        <v>2770</v>
      </c>
      <c r="D9811" t="s">
        <v>4574</v>
      </c>
    </row>
    <row r="9812" spans="1:4">
      <c r="A9812" t="s">
        <v>1472</v>
      </c>
      <c r="B9812" t="s">
        <v>2770</v>
      </c>
      <c r="C9812" t="s">
        <v>2770</v>
      </c>
      <c r="D9812" t="s">
        <v>4551</v>
      </c>
    </row>
    <row r="9813" spans="1:4">
      <c r="A9813" t="s">
        <v>1559</v>
      </c>
      <c r="B9813" t="s">
        <v>2770</v>
      </c>
      <c r="C9813" t="s">
        <v>2770</v>
      </c>
      <c r="D9813" t="s">
        <v>4574</v>
      </c>
    </row>
    <row r="9814" spans="1:4">
      <c r="A9814" t="s">
        <v>101</v>
      </c>
      <c r="B9814" t="s">
        <v>2770</v>
      </c>
      <c r="C9814" t="s">
        <v>2770</v>
      </c>
      <c r="D9814" t="s">
        <v>4574</v>
      </c>
    </row>
    <row r="9815" spans="1:4">
      <c r="A9815" t="s">
        <v>1600</v>
      </c>
      <c r="B9815" t="s">
        <v>2770</v>
      </c>
      <c r="C9815" t="s">
        <v>2770</v>
      </c>
      <c r="D9815" t="s">
        <v>4551</v>
      </c>
    </row>
    <row r="9816" spans="1:4">
      <c r="A9816" t="s">
        <v>0</v>
      </c>
      <c r="B9816" t="s">
        <v>2770</v>
      </c>
      <c r="C9816" t="s">
        <v>2770</v>
      </c>
      <c r="D9816" t="s">
        <v>4574</v>
      </c>
    </row>
    <row r="9817" spans="1:4">
      <c r="A9817" t="s">
        <v>118</v>
      </c>
      <c r="B9817" t="s">
        <v>2770</v>
      </c>
      <c r="C9817" t="s">
        <v>2770</v>
      </c>
      <c r="D9817" t="s">
        <v>4551</v>
      </c>
    </row>
    <row r="9818" spans="1:4">
      <c r="A9818" t="s">
        <v>1655</v>
      </c>
      <c r="B9818" t="s">
        <v>2770</v>
      </c>
      <c r="C9818" t="s">
        <v>2770</v>
      </c>
      <c r="D9818" t="s">
        <v>4770</v>
      </c>
    </row>
    <row r="9819" spans="1:4">
      <c r="A9819" t="s">
        <v>1587</v>
      </c>
      <c r="B9819" t="s">
        <v>2770</v>
      </c>
      <c r="C9819" t="s">
        <v>2770</v>
      </c>
      <c r="D9819" t="s">
        <v>4574</v>
      </c>
    </row>
    <row r="9820" spans="1:4">
      <c r="A9820" t="s">
        <v>105</v>
      </c>
      <c r="B9820" t="s">
        <v>2770</v>
      </c>
      <c r="C9820" t="s">
        <v>2770</v>
      </c>
      <c r="D9820" t="s">
        <v>4574</v>
      </c>
    </row>
    <row r="9821" spans="1:4">
      <c r="A9821" t="s">
        <v>1498</v>
      </c>
      <c r="B9821" t="s">
        <v>2770</v>
      </c>
      <c r="C9821" t="s">
        <v>2770</v>
      </c>
      <c r="D9821" t="s">
        <v>4574</v>
      </c>
    </row>
    <row r="9822" spans="1:4">
      <c r="A9822" t="s">
        <v>48</v>
      </c>
      <c r="B9822" t="s">
        <v>2770</v>
      </c>
      <c r="C9822" t="s">
        <v>2770</v>
      </c>
      <c r="D9822" t="s">
        <v>4574</v>
      </c>
    </row>
    <row r="9823" spans="1:4">
      <c r="A9823" t="s">
        <v>1479</v>
      </c>
      <c r="B9823" t="s">
        <v>2770</v>
      </c>
      <c r="C9823" t="s">
        <v>2770</v>
      </c>
      <c r="D9823" t="s">
        <v>4574</v>
      </c>
    </row>
    <row r="9824" spans="1:4">
      <c r="A9824" t="s">
        <v>1528</v>
      </c>
      <c r="B9824" t="s">
        <v>2770</v>
      </c>
      <c r="C9824" t="s">
        <v>2770</v>
      </c>
      <c r="D9824" t="s">
        <v>4551</v>
      </c>
    </row>
    <row r="9825" spans="1:4">
      <c r="A9825" t="s">
        <v>161</v>
      </c>
      <c r="B9825" t="s">
        <v>2770</v>
      </c>
      <c r="C9825" t="s">
        <v>2770</v>
      </c>
      <c r="D9825" t="s">
        <v>4574</v>
      </c>
    </row>
    <row r="9826" spans="1:4">
      <c r="A9826" t="s">
        <v>115</v>
      </c>
      <c r="B9826" t="s">
        <v>2770</v>
      </c>
      <c r="C9826" t="s">
        <v>2770</v>
      </c>
      <c r="D9826" t="s">
        <v>4574</v>
      </c>
    </row>
    <row r="9827" spans="1:4">
      <c r="A9827" t="s">
        <v>989</v>
      </c>
      <c r="B9827" t="s">
        <v>2770</v>
      </c>
      <c r="C9827" t="s">
        <v>2770</v>
      </c>
      <c r="D9827" t="s">
        <v>4551</v>
      </c>
    </row>
    <row r="9828" spans="1:4">
      <c r="A9828" t="s">
        <v>189</v>
      </c>
      <c r="B9828" t="s">
        <v>2770</v>
      </c>
      <c r="C9828" t="s">
        <v>2770</v>
      </c>
      <c r="D9828" t="s">
        <v>4574</v>
      </c>
    </row>
    <row r="9829" spans="1:4">
      <c r="A9829" t="s">
        <v>1549</v>
      </c>
      <c r="B9829" t="s">
        <v>2770</v>
      </c>
      <c r="C9829" t="s">
        <v>2770</v>
      </c>
      <c r="D9829" t="s">
        <v>4551</v>
      </c>
    </row>
    <row r="9830" spans="1:4">
      <c r="A9830" t="s">
        <v>1323</v>
      </c>
      <c r="B9830" t="s">
        <v>2770</v>
      </c>
      <c r="C9830" t="s">
        <v>2770</v>
      </c>
      <c r="D9830" t="s">
        <v>4574</v>
      </c>
    </row>
    <row r="9831" spans="1:4">
      <c r="A9831" t="s">
        <v>1596</v>
      </c>
      <c r="B9831" t="s">
        <v>2770</v>
      </c>
      <c r="C9831" t="s">
        <v>2770</v>
      </c>
      <c r="D9831" t="s">
        <v>4551</v>
      </c>
    </row>
    <row r="9832" spans="1:4">
      <c r="A9832" t="s">
        <v>1464</v>
      </c>
      <c r="B9832" t="s">
        <v>2770</v>
      </c>
      <c r="C9832" t="s">
        <v>2770</v>
      </c>
      <c r="D9832" t="s">
        <v>4574</v>
      </c>
    </row>
    <row r="9833" spans="1:4">
      <c r="A9833" t="s">
        <v>176</v>
      </c>
      <c r="B9833" t="s">
        <v>2770</v>
      </c>
      <c r="C9833" t="s">
        <v>2770</v>
      </c>
      <c r="D9833" t="s">
        <v>4574</v>
      </c>
    </row>
    <row r="9834" spans="1:4">
      <c r="A9834" t="s">
        <v>1612</v>
      </c>
      <c r="B9834" t="s">
        <v>2770</v>
      </c>
      <c r="C9834" t="s">
        <v>2770</v>
      </c>
      <c r="D9834" t="s">
        <v>4574</v>
      </c>
    </row>
    <row r="9835" spans="1:4">
      <c r="A9835" t="s">
        <v>1453</v>
      </c>
      <c r="B9835" t="s">
        <v>2770</v>
      </c>
      <c r="C9835" t="s">
        <v>2770</v>
      </c>
      <c r="D9835" t="s">
        <v>4574</v>
      </c>
    </row>
    <row r="9836" spans="1:4">
      <c r="A9836" t="s">
        <v>1637</v>
      </c>
      <c r="B9836" t="s">
        <v>2770</v>
      </c>
      <c r="C9836" t="s">
        <v>2770</v>
      </c>
      <c r="D9836" t="s">
        <v>4574</v>
      </c>
    </row>
    <row r="9837" spans="1:4">
      <c r="A9837" t="s">
        <v>1431</v>
      </c>
      <c r="B9837" t="s">
        <v>2770</v>
      </c>
      <c r="C9837" t="s">
        <v>2770</v>
      </c>
      <c r="D9837" t="s">
        <v>4574</v>
      </c>
    </row>
    <row r="9838" spans="1:4">
      <c r="A9838" t="s">
        <v>85</v>
      </c>
      <c r="B9838" t="s">
        <v>2770</v>
      </c>
      <c r="C9838" t="s">
        <v>2770</v>
      </c>
      <c r="D9838" t="s">
        <v>4574</v>
      </c>
    </row>
    <row r="9839" spans="1:4">
      <c r="A9839" t="s">
        <v>1471</v>
      </c>
      <c r="B9839" t="s">
        <v>2770</v>
      </c>
      <c r="C9839" t="s">
        <v>2770</v>
      </c>
      <c r="D9839" t="s">
        <v>4551</v>
      </c>
    </row>
    <row r="9840" spans="1:4">
      <c r="A9840" t="s">
        <v>1446</v>
      </c>
      <c r="B9840" t="s">
        <v>2770</v>
      </c>
      <c r="C9840" t="s">
        <v>2770</v>
      </c>
      <c r="D9840" t="s">
        <v>4551</v>
      </c>
    </row>
    <row r="9841" spans="1:4">
      <c r="A9841" t="s">
        <v>1510</v>
      </c>
      <c r="B9841" t="s">
        <v>2770</v>
      </c>
      <c r="C9841" t="s">
        <v>2770</v>
      </c>
      <c r="D9841" t="s">
        <v>4574</v>
      </c>
    </row>
    <row r="9842" spans="1:4">
      <c r="A9842" t="s">
        <v>1488</v>
      </c>
      <c r="B9842" t="s">
        <v>2770</v>
      </c>
      <c r="C9842" t="s">
        <v>2770</v>
      </c>
      <c r="D9842" t="s">
        <v>4551</v>
      </c>
    </row>
    <row r="9843" spans="1:4">
      <c r="A9843" t="s">
        <v>1483</v>
      </c>
      <c r="B9843" t="s">
        <v>2770</v>
      </c>
      <c r="C9843" t="s">
        <v>2770</v>
      </c>
      <c r="D9843" t="s">
        <v>4574</v>
      </c>
    </row>
    <row r="9844" spans="1:4">
      <c r="A9844" t="s">
        <v>1640</v>
      </c>
      <c r="B9844" t="s">
        <v>2770</v>
      </c>
      <c r="C9844" t="s">
        <v>2770</v>
      </c>
      <c r="D9844" t="s">
        <v>4574</v>
      </c>
    </row>
    <row r="9845" spans="1:4">
      <c r="A9845" t="s">
        <v>1527</v>
      </c>
      <c r="B9845" t="s">
        <v>2770</v>
      </c>
      <c r="C9845" t="s">
        <v>2770</v>
      </c>
      <c r="D9845" t="s">
        <v>4574</v>
      </c>
    </row>
    <row r="9846" spans="1:4">
      <c r="A9846" t="s">
        <v>1493</v>
      </c>
      <c r="B9846" t="s">
        <v>2770</v>
      </c>
      <c r="C9846" t="s">
        <v>2770</v>
      </c>
      <c r="D9846" t="s">
        <v>4551</v>
      </c>
    </row>
    <row r="9847" spans="1:4">
      <c r="A9847" t="s">
        <v>1659</v>
      </c>
      <c r="B9847" t="s">
        <v>2770</v>
      </c>
      <c r="C9847" t="s">
        <v>2770</v>
      </c>
      <c r="D9847" t="s">
        <v>4574</v>
      </c>
    </row>
    <row r="9848" spans="1:4">
      <c r="A9848" t="s">
        <v>81</v>
      </c>
      <c r="B9848" t="s">
        <v>2770</v>
      </c>
      <c r="C9848" t="s">
        <v>2770</v>
      </c>
      <c r="D9848" t="s">
        <v>4574</v>
      </c>
    </row>
    <row r="9849" spans="1:4">
      <c r="A9849" t="s">
        <v>1652</v>
      </c>
      <c r="B9849" t="s">
        <v>2770</v>
      </c>
      <c r="C9849" t="s">
        <v>2770</v>
      </c>
      <c r="D9849" t="s">
        <v>4574</v>
      </c>
    </row>
    <row r="9850" spans="1:4">
      <c r="A9850" t="s">
        <v>20</v>
      </c>
      <c r="B9850" t="s">
        <v>2770</v>
      </c>
      <c r="C9850" t="s">
        <v>2770</v>
      </c>
      <c r="D9850" t="s">
        <v>4574</v>
      </c>
    </row>
    <row r="9851" spans="1:4">
      <c r="A9851" t="s">
        <v>1653</v>
      </c>
      <c r="B9851" t="s">
        <v>2770</v>
      </c>
      <c r="C9851" t="s">
        <v>2770</v>
      </c>
      <c r="D9851" t="s">
        <v>4574</v>
      </c>
    </row>
    <row r="9852" spans="1:4">
      <c r="A9852" t="s">
        <v>1615</v>
      </c>
      <c r="B9852" t="s">
        <v>2770</v>
      </c>
      <c r="C9852" t="s">
        <v>2770</v>
      </c>
      <c r="D9852" t="s">
        <v>4574</v>
      </c>
    </row>
    <row r="9853" spans="1:4">
      <c r="A9853" t="s">
        <v>1666</v>
      </c>
      <c r="B9853" t="s">
        <v>2770</v>
      </c>
      <c r="C9853" t="s">
        <v>2770</v>
      </c>
      <c r="D9853" t="s">
        <v>4899</v>
      </c>
    </row>
    <row r="9854" spans="1:4">
      <c r="A9854" t="s">
        <v>1535</v>
      </c>
      <c r="B9854" t="s">
        <v>2770</v>
      </c>
      <c r="C9854" t="s">
        <v>2770</v>
      </c>
      <c r="D9854" t="s">
        <v>4574</v>
      </c>
    </row>
    <row r="9855" spans="1:4">
      <c r="A9855" t="s">
        <v>1545</v>
      </c>
      <c r="B9855" t="s">
        <v>2770</v>
      </c>
      <c r="C9855" t="s">
        <v>2770</v>
      </c>
      <c r="D9855" t="s">
        <v>4551</v>
      </c>
    </row>
    <row r="9856" spans="1:4">
      <c r="A9856" t="s">
        <v>966</v>
      </c>
      <c r="B9856" t="s">
        <v>2770</v>
      </c>
      <c r="C9856" t="s">
        <v>2770</v>
      </c>
      <c r="D9856" t="s">
        <v>4551</v>
      </c>
    </row>
    <row r="9857" spans="1:4">
      <c r="A9857" t="s">
        <v>83</v>
      </c>
      <c r="B9857" t="s">
        <v>2770</v>
      </c>
      <c r="C9857" t="s">
        <v>2770</v>
      </c>
      <c r="D9857" t="s">
        <v>4574</v>
      </c>
    </row>
    <row r="9858" spans="1:4">
      <c r="A9858" t="s">
        <v>1345</v>
      </c>
      <c r="B9858" t="s">
        <v>2770</v>
      </c>
      <c r="C9858" t="s">
        <v>2770</v>
      </c>
      <c r="D9858" t="s">
        <v>4770</v>
      </c>
    </row>
    <row r="9859" spans="1:4">
      <c r="A9859" t="s">
        <v>1505</v>
      </c>
      <c r="B9859" t="s">
        <v>2770</v>
      </c>
      <c r="C9859" t="s">
        <v>2770</v>
      </c>
      <c r="D9859" t="s">
        <v>4551</v>
      </c>
    </row>
    <row r="9860" spans="1:4">
      <c r="A9860" t="s">
        <v>1435</v>
      </c>
      <c r="B9860" t="s">
        <v>2770</v>
      </c>
      <c r="C9860" t="s">
        <v>2770</v>
      </c>
      <c r="D9860" t="s">
        <v>4551</v>
      </c>
    </row>
    <row r="9861" spans="1:4">
      <c r="A9861" t="s">
        <v>1609</v>
      </c>
      <c r="B9861" t="s">
        <v>2770</v>
      </c>
      <c r="C9861" t="s">
        <v>2770</v>
      </c>
      <c r="D9861" t="s">
        <v>4574</v>
      </c>
    </row>
    <row r="9862" spans="1:4">
      <c r="A9862" t="s">
        <v>1648</v>
      </c>
      <c r="B9862" t="s">
        <v>2770</v>
      </c>
      <c r="C9862" t="s">
        <v>2770</v>
      </c>
      <c r="D9862" t="s">
        <v>4574</v>
      </c>
    </row>
    <row r="9863" spans="1:4">
      <c r="A9863" t="s">
        <v>15</v>
      </c>
      <c r="B9863" t="s">
        <v>2770</v>
      </c>
      <c r="C9863" t="s">
        <v>2770</v>
      </c>
      <c r="D9863" t="s">
        <v>4574</v>
      </c>
    </row>
    <row r="9864" spans="1:4">
      <c r="A9864" t="s">
        <v>84</v>
      </c>
      <c r="B9864" t="s">
        <v>2770</v>
      </c>
      <c r="C9864" t="s">
        <v>2770</v>
      </c>
      <c r="D9864" t="s">
        <v>4551</v>
      </c>
    </row>
    <row r="9865" spans="1:4">
      <c r="A9865" t="s">
        <v>1346</v>
      </c>
      <c r="B9865" t="s">
        <v>2770</v>
      </c>
      <c r="C9865" t="s">
        <v>2770</v>
      </c>
      <c r="D9865" t="s">
        <v>4770</v>
      </c>
    </row>
    <row r="9866" spans="1:4">
      <c r="A9866" t="s">
        <v>138</v>
      </c>
      <c r="B9866" t="s">
        <v>2770</v>
      </c>
      <c r="C9866" t="s">
        <v>2770</v>
      </c>
      <c r="D9866" t="s">
        <v>4574</v>
      </c>
    </row>
    <row r="9867" spans="1:4">
      <c r="A9867" t="s">
        <v>1617</v>
      </c>
      <c r="B9867" t="s">
        <v>2770</v>
      </c>
      <c r="C9867" t="s">
        <v>2770</v>
      </c>
      <c r="D9867" t="s">
        <v>4551</v>
      </c>
    </row>
    <row r="9868" spans="1:4">
      <c r="A9868" t="s">
        <v>1532</v>
      </c>
      <c r="B9868" t="s">
        <v>2770</v>
      </c>
      <c r="C9868" t="s">
        <v>2770</v>
      </c>
      <c r="D9868" t="s">
        <v>4551</v>
      </c>
    </row>
    <row r="9869" spans="1:4">
      <c r="A9869" t="s">
        <v>94</v>
      </c>
      <c r="B9869" t="s">
        <v>2770</v>
      </c>
      <c r="C9869" t="s">
        <v>2770</v>
      </c>
      <c r="D9869" t="s">
        <v>4551</v>
      </c>
    </row>
    <row r="9870" spans="1:4">
      <c r="A9870" t="s">
        <v>1560</v>
      </c>
      <c r="B9870" t="s">
        <v>2770</v>
      </c>
      <c r="C9870" t="s">
        <v>2770</v>
      </c>
      <c r="D9870" t="s">
        <v>4551</v>
      </c>
    </row>
    <row r="9871" spans="1:4">
      <c r="A9871" t="s">
        <v>24</v>
      </c>
      <c r="B9871" t="s">
        <v>2770</v>
      </c>
      <c r="C9871" t="s">
        <v>2770</v>
      </c>
      <c r="D9871" t="s">
        <v>4574</v>
      </c>
    </row>
    <row r="9872" spans="1:4">
      <c r="A9872" t="s">
        <v>1621</v>
      </c>
      <c r="B9872" t="s">
        <v>2770</v>
      </c>
      <c r="C9872" t="s">
        <v>2770</v>
      </c>
      <c r="D9872" t="s">
        <v>4574</v>
      </c>
    </row>
    <row r="9873" spans="1:4">
      <c r="A9873" t="s">
        <v>1204</v>
      </c>
      <c r="B9873" t="s">
        <v>2770</v>
      </c>
      <c r="C9873" t="s">
        <v>2770</v>
      </c>
      <c r="D9873" t="s">
        <v>4574</v>
      </c>
    </row>
    <row r="9874" spans="1:4">
      <c r="A9874" t="s">
        <v>1663</v>
      </c>
      <c r="B9874" t="s">
        <v>2770</v>
      </c>
      <c r="C9874" t="s">
        <v>2770</v>
      </c>
      <c r="D9874" t="s">
        <v>4574</v>
      </c>
    </row>
    <row r="9875" spans="1:4">
      <c r="A9875" t="s">
        <v>160</v>
      </c>
      <c r="B9875" t="s">
        <v>2770</v>
      </c>
      <c r="C9875" t="s">
        <v>2770</v>
      </c>
      <c r="D9875" t="s">
        <v>4770</v>
      </c>
    </row>
    <row r="9876" spans="1:4">
      <c r="A9876" t="s">
        <v>74</v>
      </c>
      <c r="B9876" t="s">
        <v>2770</v>
      </c>
      <c r="C9876" t="s">
        <v>2770</v>
      </c>
      <c r="D9876" t="s">
        <v>4551</v>
      </c>
    </row>
    <row r="9877" spans="1:4">
      <c r="A9877" t="s">
        <v>1444</v>
      </c>
      <c r="B9877" t="s">
        <v>2770</v>
      </c>
      <c r="C9877" t="s">
        <v>2770</v>
      </c>
      <c r="D9877" t="s">
        <v>4574</v>
      </c>
    </row>
    <row r="9878" spans="1:4">
      <c r="A9878" t="s">
        <v>1503</v>
      </c>
      <c r="B9878" t="s">
        <v>2770</v>
      </c>
      <c r="C9878" t="s">
        <v>2770</v>
      </c>
      <c r="D9878" t="s">
        <v>4574</v>
      </c>
    </row>
    <row r="9879" spans="1:4">
      <c r="A9879" t="s">
        <v>1499</v>
      </c>
      <c r="B9879" t="s">
        <v>2770</v>
      </c>
      <c r="C9879" t="s">
        <v>2770</v>
      </c>
      <c r="D9879" t="s">
        <v>4574</v>
      </c>
    </row>
    <row r="9880" spans="1:4">
      <c r="A9880" t="s">
        <v>19</v>
      </c>
      <c r="B9880" t="s">
        <v>2770</v>
      </c>
      <c r="C9880" t="s">
        <v>2770</v>
      </c>
      <c r="D9880" t="s">
        <v>4574</v>
      </c>
    </row>
    <row r="9881" spans="1:4">
      <c r="A9881" t="s">
        <v>1460</v>
      </c>
      <c r="B9881" t="s">
        <v>2770</v>
      </c>
      <c r="C9881" t="s">
        <v>2770</v>
      </c>
      <c r="D9881" t="s">
        <v>4551</v>
      </c>
    </row>
    <row r="9882" spans="1:4">
      <c r="A9882" t="s">
        <v>8</v>
      </c>
      <c r="B9882" t="s">
        <v>2770</v>
      </c>
      <c r="C9882" t="s">
        <v>2770</v>
      </c>
      <c r="D9882" t="s">
        <v>4574</v>
      </c>
    </row>
    <row r="9883" spans="1:4">
      <c r="A9883" t="s">
        <v>1572</v>
      </c>
      <c r="B9883" t="s">
        <v>2770</v>
      </c>
      <c r="C9883" t="s">
        <v>2770</v>
      </c>
      <c r="D9883" t="s">
        <v>4551</v>
      </c>
    </row>
    <row r="9884" spans="1:4">
      <c r="A9884" t="s">
        <v>1432</v>
      </c>
      <c r="B9884" t="s">
        <v>2770</v>
      </c>
      <c r="C9884" t="s">
        <v>2770</v>
      </c>
      <c r="D9884" t="s">
        <v>4551</v>
      </c>
    </row>
    <row r="9885" spans="1:4">
      <c r="A9885" t="s">
        <v>1558</v>
      </c>
      <c r="B9885" t="s">
        <v>2770</v>
      </c>
      <c r="C9885" t="s">
        <v>2770</v>
      </c>
      <c r="D9885" t="s">
        <v>4574</v>
      </c>
    </row>
    <row r="9886" spans="1:4">
      <c r="A9886" t="s">
        <v>1539</v>
      </c>
      <c r="B9886" t="s">
        <v>2770</v>
      </c>
      <c r="C9886" t="s">
        <v>2770</v>
      </c>
      <c r="D9886" t="s">
        <v>4574</v>
      </c>
    </row>
    <row r="9887" spans="1:4">
      <c r="A9887" t="s">
        <v>121</v>
      </c>
      <c r="B9887" t="s">
        <v>2770</v>
      </c>
      <c r="C9887" t="s">
        <v>2770</v>
      </c>
      <c r="D9887" t="s">
        <v>4574</v>
      </c>
    </row>
    <row r="9888" spans="1:4">
      <c r="A9888" t="s">
        <v>1530</v>
      </c>
      <c r="B9888" t="s">
        <v>2770</v>
      </c>
      <c r="C9888" t="s">
        <v>2770</v>
      </c>
      <c r="D9888" t="s">
        <v>4574</v>
      </c>
    </row>
    <row r="9889" spans="1:4">
      <c r="A9889" t="s">
        <v>1595</v>
      </c>
      <c r="B9889" t="s">
        <v>2770</v>
      </c>
      <c r="C9889" t="s">
        <v>2770</v>
      </c>
      <c r="D9889" t="s">
        <v>4574</v>
      </c>
    </row>
    <row r="9890" spans="1:4">
      <c r="A9890" t="s">
        <v>1602</v>
      </c>
      <c r="B9890" t="s">
        <v>2770</v>
      </c>
      <c r="C9890" t="s">
        <v>2770</v>
      </c>
      <c r="D9890" t="s">
        <v>4574</v>
      </c>
    </row>
    <row r="9891" spans="1:4">
      <c r="A9891" t="s">
        <v>1511</v>
      </c>
      <c r="B9891" t="s">
        <v>2770</v>
      </c>
      <c r="C9891" t="s">
        <v>2770</v>
      </c>
      <c r="D9891" t="s">
        <v>4574</v>
      </c>
    </row>
    <row r="9892" spans="1:4">
      <c r="A9892" t="s">
        <v>1624</v>
      </c>
      <c r="B9892" t="s">
        <v>2770</v>
      </c>
      <c r="C9892" t="s">
        <v>2770</v>
      </c>
      <c r="D9892" t="s">
        <v>4574</v>
      </c>
    </row>
    <row r="9893" spans="1:4">
      <c r="A9893" t="s">
        <v>109</v>
      </c>
      <c r="B9893" t="s">
        <v>2770</v>
      </c>
      <c r="C9893" t="s">
        <v>2770</v>
      </c>
      <c r="D9893" t="s">
        <v>4574</v>
      </c>
    </row>
    <row r="9894" spans="1:4">
      <c r="A9894" t="s">
        <v>1534</v>
      </c>
      <c r="B9894" t="s">
        <v>2770</v>
      </c>
      <c r="C9894" t="s">
        <v>2770</v>
      </c>
      <c r="D9894" t="s">
        <v>4574</v>
      </c>
    </row>
    <row r="9895" spans="1:4">
      <c r="A9895" t="s">
        <v>1512</v>
      </c>
      <c r="B9895" t="s">
        <v>2770</v>
      </c>
      <c r="C9895" t="s">
        <v>2770</v>
      </c>
      <c r="D9895" t="s">
        <v>4551</v>
      </c>
    </row>
    <row r="9896" spans="1:4">
      <c r="A9896" t="s">
        <v>75</v>
      </c>
      <c r="B9896" t="s">
        <v>2770</v>
      </c>
      <c r="C9896" t="s">
        <v>2770</v>
      </c>
      <c r="D9896" t="s">
        <v>4574</v>
      </c>
    </row>
    <row r="9897" spans="1:4">
      <c r="A9897" t="s">
        <v>1664</v>
      </c>
      <c r="B9897" t="s">
        <v>2770</v>
      </c>
      <c r="C9897" t="s">
        <v>2770</v>
      </c>
      <c r="D9897" t="s">
        <v>4574</v>
      </c>
    </row>
    <row r="9898" spans="1:4">
      <c r="A9898" t="s">
        <v>1649</v>
      </c>
      <c r="B9898" t="s">
        <v>2770</v>
      </c>
      <c r="C9898" t="s">
        <v>2770</v>
      </c>
      <c r="D9898" t="s">
        <v>4574</v>
      </c>
    </row>
    <row r="9899" spans="1:4">
      <c r="A9899" t="s">
        <v>1628</v>
      </c>
      <c r="B9899" t="s">
        <v>2770</v>
      </c>
      <c r="C9899" t="s">
        <v>2770</v>
      </c>
      <c r="D9899" t="s">
        <v>4574</v>
      </c>
    </row>
    <row r="9900" spans="1:4">
      <c r="A9900" t="s">
        <v>1642</v>
      </c>
      <c r="B9900" t="s">
        <v>2770</v>
      </c>
      <c r="C9900" t="s">
        <v>2770</v>
      </c>
      <c r="D9900" t="s">
        <v>4574</v>
      </c>
    </row>
    <row r="9901" spans="1:4">
      <c r="A9901" t="s">
        <v>152</v>
      </c>
      <c r="B9901" t="s">
        <v>2770</v>
      </c>
      <c r="C9901" t="s">
        <v>2770</v>
      </c>
      <c r="D9901" t="s">
        <v>4770</v>
      </c>
    </row>
    <row r="9902" spans="1:4">
      <c r="A9902" t="s">
        <v>1463</v>
      </c>
      <c r="B9902" t="s">
        <v>2770</v>
      </c>
      <c r="C9902" t="s">
        <v>2770</v>
      </c>
      <c r="D9902" t="s">
        <v>4551</v>
      </c>
    </row>
    <row r="9903" spans="1:4">
      <c r="A9903" t="s">
        <v>1418</v>
      </c>
      <c r="B9903" t="s">
        <v>2770</v>
      </c>
      <c r="C9903" t="s">
        <v>2770</v>
      </c>
      <c r="D9903" t="s">
        <v>4770</v>
      </c>
    </row>
    <row r="9904" spans="1:4">
      <c r="A9904" t="s">
        <v>1654</v>
      </c>
      <c r="B9904" t="s">
        <v>2770</v>
      </c>
      <c r="C9904" t="s">
        <v>2770</v>
      </c>
      <c r="D9904" t="s">
        <v>4921</v>
      </c>
    </row>
    <row r="9905" spans="1:4">
      <c r="A9905" t="s">
        <v>7045</v>
      </c>
      <c r="B9905" t="s">
        <v>2770</v>
      </c>
      <c r="C9905" t="s">
        <v>2770</v>
      </c>
      <c r="D9905" t="s">
        <v>4551</v>
      </c>
    </row>
    <row r="9906" spans="1:4">
      <c r="A9906" t="s">
        <v>1447</v>
      </c>
      <c r="B9906" t="s">
        <v>2770</v>
      </c>
      <c r="C9906" t="s">
        <v>2770</v>
      </c>
      <c r="D9906" t="s">
        <v>4574</v>
      </c>
    </row>
    <row r="9907" spans="1:4">
      <c r="A9907" t="s">
        <v>1677</v>
      </c>
      <c r="B9907" t="s">
        <v>2770</v>
      </c>
      <c r="C9907" t="s">
        <v>2770</v>
      </c>
      <c r="D9907" t="s">
        <v>4551</v>
      </c>
    </row>
    <row r="9908" spans="1:4">
      <c r="A9908" t="s">
        <v>1415</v>
      </c>
      <c r="B9908" t="s">
        <v>2770</v>
      </c>
      <c r="C9908" t="s">
        <v>2770</v>
      </c>
      <c r="D9908" t="s">
        <v>4770</v>
      </c>
    </row>
    <row r="9909" spans="1:4">
      <c r="A9909" t="s">
        <v>1478</v>
      </c>
      <c r="B9909" t="s">
        <v>2770</v>
      </c>
      <c r="C9909" t="s">
        <v>2770</v>
      </c>
      <c r="D9909" t="s">
        <v>4551</v>
      </c>
    </row>
    <row r="9910" spans="1:4">
      <c r="A9910" t="s">
        <v>1424</v>
      </c>
      <c r="B9910" t="s">
        <v>2770</v>
      </c>
      <c r="C9910" t="s">
        <v>2770</v>
      </c>
      <c r="D9910" t="s">
        <v>4574</v>
      </c>
    </row>
    <row r="9911" spans="1:4">
      <c r="A9911" t="s">
        <v>1487</v>
      </c>
      <c r="B9911" t="s">
        <v>2770</v>
      </c>
      <c r="C9911" t="s">
        <v>2770</v>
      </c>
      <c r="D9911" t="s">
        <v>4574</v>
      </c>
    </row>
    <row r="9912" spans="1:4">
      <c r="A9912" t="s">
        <v>768</v>
      </c>
      <c r="B9912" t="s">
        <v>2770</v>
      </c>
      <c r="C9912" t="s">
        <v>2770</v>
      </c>
      <c r="D9912" t="s">
        <v>4574</v>
      </c>
    </row>
    <row r="9913" spans="1:4">
      <c r="A9913" t="s">
        <v>184</v>
      </c>
      <c r="B9913" t="s">
        <v>2770</v>
      </c>
      <c r="C9913" t="s">
        <v>2770</v>
      </c>
      <c r="D9913" t="s">
        <v>4574</v>
      </c>
    </row>
    <row r="9914" spans="1:4">
      <c r="A9914" t="s">
        <v>1671</v>
      </c>
      <c r="B9914" t="s">
        <v>2770</v>
      </c>
      <c r="C9914" t="s">
        <v>2770</v>
      </c>
      <c r="D9914" t="s">
        <v>4899</v>
      </c>
    </row>
    <row r="9915" spans="1:4">
      <c r="A9915" t="s">
        <v>132</v>
      </c>
      <c r="B9915" t="s">
        <v>2770</v>
      </c>
      <c r="C9915" t="s">
        <v>2770</v>
      </c>
      <c r="D9915" t="s">
        <v>4770</v>
      </c>
    </row>
    <row r="9916" spans="1:4">
      <c r="A9916" t="s">
        <v>648</v>
      </c>
      <c r="B9916" t="s">
        <v>2770</v>
      </c>
      <c r="C9916" t="s">
        <v>2770</v>
      </c>
      <c r="D9916" t="s">
        <v>4551</v>
      </c>
    </row>
    <row r="9917" spans="1:4">
      <c r="A9917" t="s">
        <v>1469</v>
      </c>
      <c r="B9917" t="s">
        <v>2770</v>
      </c>
      <c r="C9917" t="s">
        <v>2770</v>
      </c>
      <c r="D9917" t="s">
        <v>4551</v>
      </c>
    </row>
    <row r="9918" spans="1:4">
      <c r="A9918" t="s">
        <v>1481</v>
      </c>
      <c r="B9918" t="s">
        <v>2770</v>
      </c>
      <c r="C9918" t="s">
        <v>2770</v>
      </c>
      <c r="D9918" t="s">
        <v>4551</v>
      </c>
    </row>
    <row r="9919" spans="1:4">
      <c r="A9919" t="s">
        <v>1555</v>
      </c>
      <c r="B9919" t="s">
        <v>2770</v>
      </c>
      <c r="C9919" t="s">
        <v>2770</v>
      </c>
      <c r="D9919" t="s">
        <v>4574</v>
      </c>
    </row>
    <row r="9920" spans="1:4">
      <c r="A9920" t="s">
        <v>144</v>
      </c>
      <c r="B9920" t="s">
        <v>2770</v>
      </c>
      <c r="C9920" t="s">
        <v>2770</v>
      </c>
      <c r="D9920" t="s">
        <v>4551</v>
      </c>
    </row>
    <row r="9921" spans="1:4">
      <c r="A9921" t="s">
        <v>1618</v>
      </c>
      <c r="B9921" t="s">
        <v>2770</v>
      </c>
      <c r="C9921" t="s">
        <v>2770</v>
      </c>
      <c r="D9921" t="s">
        <v>4551</v>
      </c>
    </row>
    <row r="9922" spans="1:4">
      <c r="A9922" t="s">
        <v>1531</v>
      </c>
      <c r="B9922" t="s">
        <v>2770</v>
      </c>
      <c r="C9922" t="s">
        <v>2770</v>
      </c>
      <c r="D9922" t="s">
        <v>4574</v>
      </c>
    </row>
    <row r="9923" spans="1:4">
      <c r="A9923" t="s">
        <v>1661</v>
      </c>
      <c r="B9923" t="s">
        <v>2770</v>
      </c>
      <c r="C9923" t="s">
        <v>2770</v>
      </c>
      <c r="D9923" t="s">
        <v>4574</v>
      </c>
    </row>
    <row r="9924" spans="1:4">
      <c r="A9924" t="s">
        <v>1662</v>
      </c>
      <c r="B9924" t="s">
        <v>2770</v>
      </c>
      <c r="C9924" t="s">
        <v>2770</v>
      </c>
      <c r="D9924" t="s">
        <v>4574</v>
      </c>
    </row>
    <row r="9925" spans="1:4">
      <c r="A9925" t="s">
        <v>1643</v>
      </c>
      <c r="B9925" t="s">
        <v>2770</v>
      </c>
      <c r="C9925" t="s">
        <v>2770</v>
      </c>
      <c r="D9925" t="s">
        <v>4574</v>
      </c>
    </row>
    <row r="9926" spans="1:4">
      <c r="A9926" t="s">
        <v>1436</v>
      </c>
      <c r="B9926" t="s">
        <v>2770</v>
      </c>
      <c r="C9926" t="s">
        <v>2770</v>
      </c>
      <c r="D9926" t="s">
        <v>4551</v>
      </c>
    </row>
    <row r="9927" spans="1:4">
      <c r="A9927" t="s">
        <v>1430</v>
      </c>
      <c r="B9927" t="s">
        <v>2770</v>
      </c>
      <c r="C9927" t="s">
        <v>2770</v>
      </c>
      <c r="D9927" t="s">
        <v>4574</v>
      </c>
    </row>
    <row r="9928" spans="1:4">
      <c r="A9928" t="s">
        <v>1680</v>
      </c>
      <c r="B9928" t="s">
        <v>2770</v>
      </c>
      <c r="C9928" t="s">
        <v>2770</v>
      </c>
      <c r="D9928" t="s">
        <v>4551</v>
      </c>
    </row>
    <row r="9929" spans="1:4">
      <c r="A9929" t="s">
        <v>102</v>
      </c>
      <c r="B9929" t="s">
        <v>2770</v>
      </c>
      <c r="C9929" t="s">
        <v>2770</v>
      </c>
      <c r="D9929" t="s">
        <v>4551</v>
      </c>
    </row>
    <row r="9930" spans="1:4">
      <c r="A9930" t="s">
        <v>1425</v>
      </c>
      <c r="B9930" t="s">
        <v>2770</v>
      </c>
      <c r="C9930" t="s">
        <v>2770</v>
      </c>
      <c r="D9930" t="s">
        <v>4574</v>
      </c>
    </row>
    <row r="9931" spans="1:4">
      <c r="A9931" t="s">
        <v>1676</v>
      </c>
      <c r="B9931" t="s">
        <v>2770</v>
      </c>
      <c r="C9931" t="s">
        <v>2770</v>
      </c>
      <c r="D9931" t="s">
        <v>4770</v>
      </c>
    </row>
    <row r="9932" spans="1:4">
      <c r="A9932" t="s">
        <v>1632</v>
      </c>
      <c r="B9932" t="s">
        <v>2770</v>
      </c>
      <c r="C9932" t="s">
        <v>2770</v>
      </c>
      <c r="D9932" t="s">
        <v>4574</v>
      </c>
    </row>
    <row r="9933" spans="1:4">
      <c r="A9933" t="s">
        <v>1440</v>
      </c>
      <c r="B9933" t="s">
        <v>2770</v>
      </c>
      <c r="C9933" t="s">
        <v>2770</v>
      </c>
      <c r="D9933" t="s">
        <v>4551</v>
      </c>
    </row>
    <row r="9934" spans="1:4">
      <c r="A9934" t="s">
        <v>1443</v>
      </c>
      <c r="B9934" t="s">
        <v>2770</v>
      </c>
      <c r="C9934" t="s">
        <v>2770</v>
      </c>
      <c r="D9934" t="s">
        <v>4551</v>
      </c>
    </row>
    <row r="9935" spans="1:4">
      <c r="A9935" t="s">
        <v>1580</v>
      </c>
      <c r="B9935" t="s">
        <v>2770</v>
      </c>
      <c r="C9935" t="s">
        <v>2770</v>
      </c>
      <c r="D9935" t="s">
        <v>4551</v>
      </c>
    </row>
    <row r="9936" spans="1:4">
      <c r="A9936" t="s">
        <v>1607</v>
      </c>
      <c r="B9936" t="s">
        <v>2770</v>
      </c>
      <c r="C9936" t="s">
        <v>2770</v>
      </c>
      <c r="D9936" t="s">
        <v>4551</v>
      </c>
    </row>
    <row r="9937" spans="1:4">
      <c r="A9937" t="s">
        <v>1561</v>
      </c>
      <c r="B9937" t="s">
        <v>2770</v>
      </c>
      <c r="C9937" t="s">
        <v>2770</v>
      </c>
      <c r="D9937" t="s">
        <v>4551</v>
      </c>
    </row>
    <row r="9938" spans="1:4">
      <c r="A9938" t="s">
        <v>1465</v>
      </c>
      <c r="B9938" t="s">
        <v>2770</v>
      </c>
      <c r="C9938" t="s">
        <v>2770</v>
      </c>
      <c r="D9938" t="s">
        <v>4551</v>
      </c>
    </row>
    <row r="9939" spans="1:4">
      <c r="A9939" t="s">
        <v>1420</v>
      </c>
      <c r="B9939" t="s">
        <v>2770</v>
      </c>
      <c r="C9939" t="s">
        <v>2770</v>
      </c>
      <c r="D9939" t="s">
        <v>4574</v>
      </c>
    </row>
    <row r="9940" spans="1:4">
      <c r="A9940" t="s">
        <v>1310</v>
      </c>
      <c r="B9940" t="s">
        <v>2770</v>
      </c>
      <c r="C9940" t="s">
        <v>2770</v>
      </c>
      <c r="D9940" t="s">
        <v>4574</v>
      </c>
    </row>
    <row r="9941" spans="1:4">
      <c r="A9941" t="s">
        <v>154</v>
      </c>
      <c r="B9941" t="s">
        <v>2770</v>
      </c>
      <c r="C9941" t="s">
        <v>2770</v>
      </c>
      <c r="D9941" t="s">
        <v>4551</v>
      </c>
    </row>
    <row r="9942" spans="1:4">
      <c r="A9942" t="s">
        <v>1553</v>
      </c>
      <c r="B9942" t="s">
        <v>2770</v>
      </c>
      <c r="C9942" t="s">
        <v>2770</v>
      </c>
      <c r="D9942" t="s">
        <v>4551</v>
      </c>
    </row>
    <row r="9943" spans="1:4">
      <c r="A9943" t="s">
        <v>1448</v>
      </c>
      <c r="B9943" t="s">
        <v>2770</v>
      </c>
      <c r="C9943" t="s">
        <v>2770</v>
      </c>
      <c r="D9943" t="s">
        <v>4551</v>
      </c>
    </row>
    <row r="9944" spans="1:4">
      <c r="A9944" t="s">
        <v>1639</v>
      </c>
      <c r="B9944" t="s">
        <v>2770</v>
      </c>
      <c r="C9944" t="s">
        <v>2770</v>
      </c>
      <c r="D9944" t="s">
        <v>4574</v>
      </c>
    </row>
    <row r="9945" spans="1:4">
      <c r="A9945" t="s">
        <v>1496</v>
      </c>
      <c r="B9945" t="s">
        <v>2770</v>
      </c>
      <c r="C9945" t="s">
        <v>2770</v>
      </c>
      <c r="D9945" t="s">
        <v>4551</v>
      </c>
    </row>
    <row r="9946" spans="1:4">
      <c r="A9946" t="s">
        <v>1658</v>
      </c>
      <c r="B9946" t="s">
        <v>2770</v>
      </c>
      <c r="C9946" t="s">
        <v>2770</v>
      </c>
      <c r="D9946" t="s">
        <v>4522</v>
      </c>
    </row>
    <row r="9947" spans="1:4">
      <c r="A9947" t="s">
        <v>27</v>
      </c>
      <c r="B9947" t="s">
        <v>2770</v>
      </c>
      <c r="C9947" t="s">
        <v>2770</v>
      </c>
      <c r="D9947" t="s">
        <v>4574</v>
      </c>
    </row>
    <row r="9948" spans="1:4">
      <c r="A9948" t="s">
        <v>1523</v>
      </c>
      <c r="B9948" t="s">
        <v>2770</v>
      </c>
      <c r="C9948" t="s">
        <v>2770</v>
      </c>
      <c r="D9948" t="s">
        <v>4574</v>
      </c>
    </row>
    <row r="9949" spans="1:4">
      <c r="A9949" t="s">
        <v>1552</v>
      </c>
      <c r="B9949" t="s">
        <v>2770</v>
      </c>
      <c r="C9949" t="s">
        <v>2770</v>
      </c>
      <c r="D9949" t="s">
        <v>4551</v>
      </c>
    </row>
    <row r="9950" spans="1:4">
      <c r="A9950" t="s">
        <v>1645</v>
      </c>
      <c r="B9950" t="s">
        <v>2770</v>
      </c>
      <c r="C9950" t="s">
        <v>2770</v>
      </c>
      <c r="D9950" t="s">
        <v>4574</v>
      </c>
    </row>
    <row r="9951" spans="1:4">
      <c r="A9951" t="s">
        <v>1490</v>
      </c>
      <c r="B9951" t="s">
        <v>2770</v>
      </c>
      <c r="C9951" t="s">
        <v>2770</v>
      </c>
      <c r="D9951" t="s">
        <v>4574</v>
      </c>
    </row>
    <row r="9952" spans="1:4">
      <c r="A9952" t="s">
        <v>145</v>
      </c>
      <c r="B9952" t="s">
        <v>2770</v>
      </c>
      <c r="C9952" t="s">
        <v>2770</v>
      </c>
      <c r="D9952" t="s">
        <v>4551</v>
      </c>
    </row>
    <row r="9953" spans="1:4">
      <c r="A9953" t="s">
        <v>1682</v>
      </c>
      <c r="B9953" t="s">
        <v>2770</v>
      </c>
      <c r="C9953" t="s">
        <v>2770</v>
      </c>
      <c r="D9953" t="s">
        <v>4551</v>
      </c>
    </row>
    <row r="9954" spans="1:4">
      <c r="A9954" t="s">
        <v>1644</v>
      </c>
      <c r="B9954" t="s">
        <v>2770</v>
      </c>
      <c r="C9954" t="s">
        <v>2770</v>
      </c>
      <c r="D9954" t="s">
        <v>4574</v>
      </c>
    </row>
    <row r="9955" spans="1:4">
      <c r="A9955" t="s">
        <v>1309</v>
      </c>
      <c r="B9955" t="s">
        <v>2770</v>
      </c>
      <c r="C9955" t="s">
        <v>2770</v>
      </c>
      <c r="D9955" t="s">
        <v>4574</v>
      </c>
    </row>
    <row r="9956" spans="1:4">
      <c r="A9956" t="s">
        <v>1410</v>
      </c>
      <c r="B9956" t="s">
        <v>2770</v>
      </c>
      <c r="C9956" t="s">
        <v>2770</v>
      </c>
      <c r="D9956" t="s">
        <v>4770</v>
      </c>
    </row>
    <row r="9957" spans="1:4">
      <c r="A9957" t="s">
        <v>1419</v>
      </c>
      <c r="B9957" t="s">
        <v>2770</v>
      </c>
      <c r="C9957" t="s">
        <v>2770</v>
      </c>
      <c r="D9957" t="s">
        <v>4551</v>
      </c>
    </row>
    <row r="9958" spans="1:4">
      <c r="A9958" t="s">
        <v>1337</v>
      </c>
      <c r="B9958" t="s">
        <v>2770</v>
      </c>
      <c r="C9958" t="s">
        <v>2770</v>
      </c>
      <c r="D9958" t="s">
        <v>4574</v>
      </c>
    </row>
    <row r="9959" spans="1:4">
      <c r="A9959" t="s">
        <v>1665</v>
      </c>
      <c r="B9959" t="s">
        <v>2770</v>
      </c>
      <c r="C9959" t="s">
        <v>2770</v>
      </c>
      <c r="D9959" t="s">
        <v>4899</v>
      </c>
    </row>
    <row r="9960" spans="1:4">
      <c r="A9960" t="s">
        <v>1630</v>
      </c>
      <c r="B9960" t="s">
        <v>2770</v>
      </c>
      <c r="C9960" t="s">
        <v>2770</v>
      </c>
      <c r="D9960" t="s">
        <v>4574</v>
      </c>
    </row>
    <row r="9961" spans="1:4">
      <c r="A9961" t="s">
        <v>122</v>
      </c>
      <c r="B9961" t="s">
        <v>2770</v>
      </c>
      <c r="C9961" t="s">
        <v>2770</v>
      </c>
      <c r="D9961" t="s">
        <v>4551</v>
      </c>
    </row>
    <row r="9962" spans="1:4">
      <c r="A9962" t="s">
        <v>1437</v>
      </c>
      <c r="B9962" t="s">
        <v>2770</v>
      </c>
      <c r="C9962" t="s">
        <v>2770</v>
      </c>
      <c r="D9962" t="s">
        <v>4551</v>
      </c>
    </row>
    <row r="9963" spans="1:4">
      <c r="A9963" t="s">
        <v>49</v>
      </c>
      <c r="B9963" t="s">
        <v>2770</v>
      </c>
      <c r="C9963" t="s">
        <v>2770</v>
      </c>
      <c r="D9963" t="s">
        <v>4574</v>
      </c>
    </row>
    <row r="9964" spans="1:4">
      <c r="A9964" t="s">
        <v>73</v>
      </c>
      <c r="B9964" t="s">
        <v>2770</v>
      </c>
      <c r="C9964" t="s">
        <v>2770</v>
      </c>
      <c r="D9964" t="s">
        <v>4574</v>
      </c>
    </row>
    <row r="9965" spans="1:4">
      <c r="A9965" t="s">
        <v>1601</v>
      </c>
      <c r="B9965" t="s">
        <v>2770</v>
      </c>
      <c r="C9965" t="s">
        <v>2770</v>
      </c>
      <c r="D9965" t="s">
        <v>4551</v>
      </c>
    </row>
    <row r="9966" spans="1:4">
      <c r="A9966" t="s">
        <v>1633</v>
      </c>
      <c r="B9966" t="s">
        <v>2770</v>
      </c>
      <c r="C9966" t="s">
        <v>2770</v>
      </c>
      <c r="D9966" t="s">
        <v>4574</v>
      </c>
    </row>
    <row r="9967" spans="1:4">
      <c r="A9967" t="s">
        <v>1470</v>
      </c>
      <c r="B9967" t="s">
        <v>2770</v>
      </c>
      <c r="C9967" t="s">
        <v>2770</v>
      </c>
      <c r="D9967" t="s">
        <v>4551</v>
      </c>
    </row>
    <row r="9968" spans="1:4">
      <c r="A9968" t="s">
        <v>1610</v>
      </c>
      <c r="B9968" t="s">
        <v>2770</v>
      </c>
      <c r="C9968" t="s">
        <v>2770</v>
      </c>
      <c r="D9968" t="s">
        <v>4574</v>
      </c>
    </row>
    <row r="9969" spans="1:4">
      <c r="A9969" t="s">
        <v>1500</v>
      </c>
      <c r="B9969" t="s">
        <v>2770</v>
      </c>
      <c r="C9969" t="s">
        <v>2770</v>
      </c>
      <c r="D9969" t="s">
        <v>4551</v>
      </c>
    </row>
    <row r="9970" spans="1:4">
      <c r="A9970" t="s">
        <v>1554</v>
      </c>
      <c r="B9970" t="s">
        <v>2770</v>
      </c>
      <c r="C9970" t="s">
        <v>2770</v>
      </c>
      <c r="D9970" t="s">
        <v>4574</v>
      </c>
    </row>
    <row r="9971" spans="1:4">
      <c r="A9971" t="s">
        <v>1462</v>
      </c>
      <c r="B9971" t="s">
        <v>2770</v>
      </c>
      <c r="C9971" t="s">
        <v>2770</v>
      </c>
      <c r="D9971" t="s">
        <v>4574</v>
      </c>
    </row>
    <row r="9972" spans="1:4">
      <c r="A9972" t="s">
        <v>1593</v>
      </c>
      <c r="B9972" t="s">
        <v>2770</v>
      </c>
      <c r="C9972" t="s">
        <v>2770</v>
      </c>
      <c r="D9972" t="s">
        <v>4551</v>
      </c>
    </row>
    <row r="9973" spans="1:4">
      <c r="A9973" t="s">
        <v>1594</v>
      </c>
      <c r="B9973" t="s">
        <v>2770</v>
      </c>
      <c r="C9973" t="s">
        <v>2770</v>
      </c>
      <c r="D9973" t="s">
        <v>4574</v>
      </c>
    </row>
    <row r="9974" spans="1:4">
      <c r="A9974" t="s">
        <v>1556</v>
      </c>
      <c r="B9974" t="s">
        <v>2770</v>
      </c>
      <c r="C9974" t="s">
        <v>2770</v>
      </c>
      <c r="D9974" t="s">
        <v>4551</v>
      </c>
    </row>
    <row r="9975" spans="1:4">
      <c r="A9975" t="s">
        <v>1476</v>
      </c>
      <c r="B9975" t="s">
        <v>2770</v>
      </c>
      <c r="C9975" t="s">
        <v>2770</v>
      </c>
      <c r="D9975" t="s">
        <v>4551</v>
      </c>
    </row>
    <row r="9976" spans="1:4">
      <c r="A9976" t="s">
        <v>151</v>
      </c>
      <c r="B9976" t="s">
        <v>2770</v>
      </c>
      <c r="C9976" t="s">
        <v>2770</v>
      </c>
      <c r="D9976" t="s">
        <v>4770</v>
      </c>
    </row>
    <row r="9977" spans="1:4">
      <c r="A9977" t="s">
        <v>1434</v>
      </c>
      <c r="B9977" t="s">
        <v>2770</v>
      </c>
      <c r="C9977" t="s">
        <v>2770</v>
      </c>
      <c r="D9977" t="s">
        <v>4551</v>
      </c>
    </row>
    <row r="9978" spans="1:4">
      <c r="A9978" t="s">
        <v>53</v>
      </c>
      <c r="B9978" t="s">
        <v>2770</v>
      </c>
      <c r="C9978" t="s">
        <v>2770</v>
      </c>
      <c r="D9978" t="s">
        <v>4574</v>
      </c>
    </row>
    <row r="9979" spans="1:4">
      <c r="A9979" t="s">
        <v>1616</v>
      </c>
      <c r="B9979" t="s">
        <v>2770</v>
      </c>
      <c r="C9979" t="s">
        <v>2770</v>
      </c>
      <c r="D9979" t="s">
        <v>4574</v>
      </c>
    </row>
    <row r="9980" spans="1:4">
      <c r="A9980" t="s">
        <v>1206</v>
      </c>
      <c r="B9980" t="s">
        <v>2770</v>
      </c>
      <c r="C9980" t="s">
        <v>2770</v>
      </c>
      <c r="D9980" t="s">
        <v>4574</v>
      </c>
    </row>
    <row r="9981" spans="1:4">
      <c r="A9981" t="s">
        <v>1522</v>
      </c>
      <c r="B9981" t="s">
        <v>2770</v>
      </c>
      <c r="C9981" t="s">
        <v>2770</v>
      </c>
      <c r="D9981" t="s">
        <v>4574</v>
      </c>
    </row>
    <row r="9982" spans="1:4">
      <c r="A9982" t="s">
        <v>1543</v>
      </c>
      <c r="B9982" t="s">
        <v>2770</v>
      </c>
      <c r="C9982" t="s">
        <v>2770</v>
      </c>
      <c r="D9982" t="s">
        <v>4574</v>
      </c>
    </row>
    <row r="9983" spans="1:4">
      <c r="A9983" t="s">
        <v>1422</v>
      </c>
      <c r="B9983" t="s">
        <v>2770</v>
      </c>
      <c r="C9983" t="s">
        <v>2770</v>
      </c>
      <c r="D9983" t="s">
        <v>4574</v>
      </c>
    </row>
    <row r="9984" spans="1:4">
      <c r="A9984" t="s">
        <v>1629</v>
      </c>
      <c r="B9984" t="s">
        <v>2770</v>
      </c>
      <c r="C9984" t="s">
        <v>2770</v>
      </c>
      <c r="D9984" t="s">
        <v>4574</v>
      </c>
    </row>
    <row r="9985" spans="1:4">
      <c r="A9985" t="s">
        <v>1674</v>
      </c>
      <c r="B9985" t="s">
        <v>2770</v>
      </c>
      <c r="C9985" t="s">
        <v>2770</v>
      </c>
      <c r="D9985" t="s">
        <v>4899</v>
      </c>
    </row>
    <row r="9986" spans="1:4">
      <c r="A9986" t="s">
        <v>1455</v>
      </c>
      <c r="B9986" t="s">
        <v>2770</v>
      </c>
      <c r="C9986" t="s">
        <v>2770</v>
      </c>
      <c r="D9986" t="s">
        <v>4551</v>
      </c>
    </row>
    <row r="9987" spans="1:4">
      <c r="A9987" t="s">
        <v>1018</v>
      </c>
      <c r="B9987" t="s">
        <v>2770</v>
      </c>
      <c r="C9987" t="s">
        <v>2770</v>
      </c>
      <c r="D9987" t="s">
        <v>4518</v>
      </c>
    </row>
    <row r="9988" spans="1:4">
      <c r="A9988" t="s">
        <v>1433</v>
      </c>
      <c r="B9988" t="s">
        <v>2770</v>
      </c>
      <c r="C9988" t="s">
        <v>2770</v>
      </c>
      <c r="D9988" t="s">
        <v>4551</v>
      </c>
    </row>
    <row r="9989" spans="1:4">
      <c r="A9989" t="s">
        <v>10871</v>
      </c>
      <c r="B9989" t="s">
        <v>2770</v>
      </c>
      <c r="C9989" t="s">
        <v>2770</v>
      </c>
      <c r="D9989" t="s">
        <v>4551</v>
      </c>
    </row>
    <row r="9990" spans="1:4">
      <c r="A9990" t="s">
        <v>1547</v>
      </c>
      <c r="B9990" t="s">
        <v>2770</v>
      </c>
      <c r="C9990" t="s">
        <v>2770</v>
      </c>
      <c r="D9990" t="s">
        <v>4574</v>
      </c>
    </row>
    <row r="9991" spans="1:4">
      <c r="A9991" t="s">
        <v>1650</v>
      </c>
      <c r="B9991" t="s">
        <v>2770</v>
      </c>
      <c r="C9991" t="s">
        <v>2770</v>
      </c>
      <c r="D9991" t="s">
        <v>4574</v>
      </c>
    </row>
    <row r="9992" spans="1:4">
      <c r="A9992" t="s">
        <v>139</v>
      </c>
      <c r="B9992" t="s">
        <v>2770</v>
      </c>
      <c r="C9992" t="s">
        <v>2770</v>
      </c>
      <c r="D9992" t="s">
        <v>4574</v>
      </c>
    </row>
    <row r="9993" spans="1:4">
      <c r="A9993" t="s">
        <v>1591</v>
      </c>
      <c r="B9993" t="s">
        <v>2770</v>
      </c>
      <c r="C9993" t="s">
        <v>2770</v>
      </c>
      <c r="D9993" t="s">
        <v>4574</v>
      </c>
    </row>
    <row r="9994" spans="1:4">
      <c r="A9994" t="s">
        <v>1195</v>
      </c>
      <c r="B9994" t="s">
        <v>2770</v>
      </c>
      <c r="C9994" t="s">
        <v>2770</v>
      </c>
      <c r="D9994" t="s">
        <v>4551</v>
      </c>
    </row>
    <row r="9995" spans="1:4">
      <c r="A9995" t="s">
        <v>1421</v>
      </c>
      <c r="B9995" t="s">
        <v>2770</v>
      </c>
      <c r="C9995" t="s">
        <v>2770</v>
      </c>
      <c r="D9995" t="s">
        <v>4574</v>
      </c>
    </row>
    <row r="9996" spans="1:4">
      <c r="A9996" t="s">
        <v>1414</v>
      </c>
      <c r="B9996" t="s">
        <v>2770</v>
      </c>
      <c r="C9996" t="s">
        <v>2770</v>
      </c>
      <c r="D9996" t="s">
        <v>4770</v>
      </c>
    </row>
    <row r="9997" spans="1:4">
      <c r="A9997" t="s">
        <v>1507</v>
      </c>
      <c r="B9997" t="s">
        <v>2770</v>
      </c>
      <c r="C9997" t="s">
        <v>2770</v>
      </c>
      <c r="D9997" t="s">
        <v>4574</v>
      </c>
    </row>
    <row r="9998" spans="1:4">
      <c r="A9998" t="s">
        <v>1457</v>
      </c>
      <c r="B9998" t="s">
        <v>2770</v>
      </c>
      <c r="C9998" t="s">
        <v>2770</v>
      </c>
      <c r="D9998" t="s">
        <v>4551</v>
      </c>
    </row>
    <row r="9999" spans="1:4">
      <c r="A9999" t="s">
        <v>1548</v>
      </c>
      <c r="B9999" t="s">
        <v>2770</v>
      </c>
      <c r="C9999" t="s">
        <v>2770</v>
      </c>
      <c r="D9999" t="s">
        <v>4551</v>
      </c>
    </row>
    <row r="10000" spans="1:4">
      <c r="A10000" t="s">
        <v>141</v>
      </c>
      <c r="B10000" t="s">
        <v>2770</v>
      </c>
      <c r="C10000" t="s">
        <v>2770</v>
      </c>
      <c r="D10000" t="s">
        <v>4574</v>
      </c>
    </row>
    <row r="10001" spans="1:4">
      <c r="A10001" t="s">
        <v>1679</v>
      </c>
      <c r="B10001" t="s">
        <v>2770</v>
      </c>
      <c r="C10001" t="s">
        <v>2770</v>
      </c>
      <c r="D10001" t="s">
        <v>4551</v>
      </c>
    </row>
    <row r="10002" spans="1:4">
      <c r="A10002" t="s">
        <v>1495</v>
      </c>
      <c r="B10002" t="s">
        <v>2770</v>
      </c>
      <c r="C10002" t="s">
        <v>2770</v>
      </c>
      <c r="D10002" t="s">
        <v>4574</v>
      </c>
    </row>
    <row r="10003" spans="1:4">
      <c r="A10003" t="s">
        <v>1562</v>
      </c>
      <c r="B10003" t="s">
        <v>2770</v>
      </c>
      <c r="C10003" t="s">
        <v>2770</v>
      </c>
      <c r="D10003" t="s">
        <v>4574</v>
      </c>
    </row>
    <row r="10004" spans="1:4">
      <c r="A10004" t="s">
        <v>1515</v>
      </c>
      <c r="B10004" t="s">
        <v>2770</v>
      </c>
      <c r="C10004" t="s">
        <v>2770</v>
      </c>
      <c r="D10004" t="s">
        <v>4574</v>
      </c>
    </row>
    <row r="10005" spans="1:4">
      <c r="A10005" t="s">
        <v>1635</v>
      </c>
      <c r="B10005" t="s">
        <v>2770</v>
      </c>
      <c r="C10005" t="s">
        <v>2770</v>
      </c>
      <c r="D10005" t="s">
        <v>4574</v>
      </c>
    </row>
    <row r="10006" spans="1:4">
      <c r="A10006" t="s">
        <v>1497</v>
      </c>
      <c r="B10006" t="s">
        <v>2770</v>
      </c>
      <c r="C10006" t="s">
        <v>2770</v>
      </c>
      <c r="D10006" t="s">
        <v>4551</v>
      </c>
    </row>
    <row r="10007" spans="1:4">
      <c r="A10007" t="s">
        <v>1620</v>
      </c>
      <c r="B10007" t="s">
        <v>2770</v>
      </c>
      <c r="C10007" t="s">
        <v>2770</v>
      </c>
      <c r="D10007" t="s">
        <v>4574</v>
      </c>
    </row>
    <row r="10008" spans="1:4">
      <c r="A10008" t="s">
        <v>65</v>
      </c>
      <c r="B10008" t="s">
        <v>2770</v>
      </c>
      <c r="C10008" t="s">
        <v>2770</v>
      </c>
      <c r="D10008" t="s">
        <v>4574</v>
      </c>
    </row>
    <row r="10009" spans="1:4">
      <c r="A10009" t="s">
        <v>1517</v>
      </c>
      <c r="B10009" t="s">
        <v>2770</v>
      </c>
      <c r="C10009" t="s">
        <v>2770</v>
      </c>
      <c r="D10009" t="s">
        <v>4551</v>
      </c>
    </row>
    <row r="10010" spans="1:4">
      <c r="A10010" t="s">
        <v>1477</v>
      </c>
      <c r="B10010" t="s">
        <v>2770</v>
      </c>
      <c r="C10010" t="s">
        <v>2770</v>
      </c>
      <c r="D10010" t="s">
        <v>4551</v>
      </c>
    </row>
    <row r="10011" spans="1:4">
      <c r="A10011" t="s">
        <v>1567</v>
      </c>
      <c r="B10011" t="s">
        <v>2770</v>
      </c>
      <c r="C10011" t="s">
        <v>2770</v>
      </c>
      <c r="D10011" t="s">
        <v>4574</v>
      </c>
    </row>
    <row r="10012" spans="1:4">
      <c r="A10012" t="s">
        <v>1638</v>
      </c>
      <c r="B10012" t="s">
        <v>2770</v>
      </c>
      <c r="C10012" t="s">
        <v>2770</v>
      </c>
      <c r="D10012" t="s">
        <v>4574</v>
      </c>
    </row>
    <row r="10013" spans="1:4">
      <c r="A10013" t="s">
        <v>140</v>
      </c>
      <c r="B10013" t="s">
        <v>2770</v>
      </c>
      <c r="C10013" t="s">
        <v>2770</v>
      </c>
      <c r="D10013" t="s">
        <v>4574</v>
      </c>
    </row>
    <row r="10014" spans="1:4">
      <c r="A10014" t="s">
        <v>1525</v>
      </c>
      <c r="B10014" t="s">
        <v>2770</v>
      </c>
      <c r="C10014" t="s">
        <v>2770</v>
      </c>
      <c r="D10014" t="s">
        <v>4551</v>
      </c>
    </row>
    <row r="10015" spans="1:4">
      <c r="A10015" t="s">
        <v>1557</v>
      </c>
      <c r="B10015" t="s">
        <v>2770</v>
      </c>
      <c r="C10015" t="s">
        <v>2770</v>
      </c>
      <c r="D10015" t="s">
        <v>4551</v>
      </c>
    </row>
    <row r="10016" spans="1:4">
      <c r="A10016" t="s">
        <v>1343</v>
      </c>
      <c r="B10016" t="s">
        <v>2770</v>
      </c>
      <c r="C10016" t="s">
        <v>2770</v>
      </c>
      <c r="D10016" t="s">
        <v>4770</v>
      </c>
    </row>
    <row r="10017" spans="1:4">
      <c r="A10017" t="s">
        <v>1681</v>
      </c>
      <c r="B10017" t="s">
        <v>2770</v>
      </c>
      <c r="C10017" t="s">
        <v>2770</v>
      </c>
      <c r="D10017" t="s">
        <v>4574</v>
      </c>
    </row>
    <row r="10018" spans="1:4">
      <c r="A10018" t="s">
        <v>34</v>
      </c>
      <c r="B10018" t="s">
        <v>2770</v>
      </c>
      <c r="C10018" t="s">
        <v>2770</v>
      </c>
      <c r="D10018" t="s">
        <v>4921</v>
      </c>
    </row>
    <row r="10019" spans="1:4">
      <c r="A10019" t="s">
        <v>123</v>
      </c>
      <c r="B10019" t="s">
        <v>2770</v>
      </c>
      <c r="C10019" t="s">
        <v>2770</v>
      </c>
      <c r="D10019" t="s">
        <v>4574</v>
      </c>
    </row>
    <row r="10020" spans="1:4">
      <c r="A10020" t="s">
        <v>1627</v>
      </c>
      <c r="B10020" t="s">
        <v>2770</v>
      </c>
      <c r="C10020" t="s">
        <v>2770</v>
      </c>
      <c r="D10020" t="s">
        <v>4574</v>
      </c>
    </row>
    <row r="10021" spans="1:4">
      <c r="A10021" t="s">
        <v>128</v>
      </c>
      <c r="B10021" t="s">
        <v>2770</v>
      </c>
      <c r="C10021" t="s">
        <v>2770</v>
      </c>
      <c r="D10021" t="s">
        <v>4551</v>
      </c>
    </row>
    <row r="10022" spans="1:4">
      <c r="A10022" t="s">
        <v>117</v>
      </c>
      <c r="B10022" t="s">
        <v>2770</v>
      </c>
      <c r="C10022" t="s">
        <v>2770</v>
      </c>
      <c r="D10022" t="s">
        <v>4574</v>
      </c>
    </row>
    <row r="10023" spans="1:4">
      <c r="A10023" t="s">
        <v>1461</v>
      </c>
      <c r="B10023" t="s">
        <v>2770</v>
      </c>
      <c r="C10023" t="s">
        <v>2770</v>
      </c>
      <c r="D10023" t="s">
        <v>4551</v>
      </c>
    </row>
    <row r="10024" spans="1:4">
      <c r="A10024" t="s">
        <v>55</v>
      </c>
      <c r="B10024" t="s">
        <v>2770</v>
      </c>
      <c r="C10024" t="s">
        <v>2770</v>
      </c>
      <c r="D10024" t="s">
        <v>4551</v>
      </c>
    </row>
    <row r="10025" spans="1:4">
      <c r="A10025" t="s">
        <v>1529</v>
      </c>
      <c r="B10025" t="s">
        <v>2770</v>
      </c>
      <c r="C10025" t="s">
        <v>2770</v>
      </c>
      <c r="D10025" t="s">
        <v>4551</v>
      </c>
    </row>
    <row r="10026" spans="1:4">
      <c r="A10026" t="s">
        <v>1513</v>
      </c>
      <c r="B10026" t="s">
        <v>2770</v>
      </c>
      <c r="C10026" t="s">
        <v>2770</v>
      </c>
      <c r="D10026" t="s">
        <v>4551</v>
      </c>
    </row>
    <row r="10027" spans="1:4">
      <c r="A10027" t="s">
        <v>1578</v>
      </c>
      <c r="B10027" t="s">
        <v>2770</v>
      </c>
      <c r="C10027" t="s">
        <v>2770</v>
      </c>
      <c r="D10027" t="s">
        <v>4574</v>
      </c>
    </row>
    <row r="10028" spans="1:4">
      <c r="A10028" t="s">
        <v>1536</v>
      </c>
      <c r="B10028" t="s">
        <v>2770</v>
      </c>
      <c r="C10028" t="s">
        <v>2770</v>
      </c>
      <c r="D10028" t="s">
        <v>4551</v>
      </c>
    </row>
    <row r="10029" spans="1:4">
      <c r="A10029" t="s">
        <v>1480</v>
      </c>
      <c r="B10029" t="s">
        <v>2770</v>
      </c>
      <c r="C10029" t="s">
        <v>2770</v>
      </c>
      <c r="D10029" t="s">
        <v>4551</v>
      </c>
    </row>
    <row r="10030" spans="1:4">
      <c r="A10030" t="s">
        <v>104</v>
      </c>
      <c r="B10030" t="s">
        <v>2770</v>
      </c>
      <c r="C10030" t="s">
        <v>2770</v>
      </c>
      <c r="D10030" t="s">
        <v>4551</v>
      </c>
    </row>
    <row r="10031" spans="1:4">
      <c r="A10031" t="s">
        <v>1581</v>
      </c>
      <c r="B10031" t="s">
        <v>2770</v>
      </c>
      <c r="C10031" t="s">
        <v>2770</v>
      </c>
      <c r="D10031" t="s">
        <v>4551</v>
      </c>
    </row>
    <row r="10032" spans="1:4">
      <c r="A10032" t="s">
        <v>1010</v>
      </c>
      <c r="B10032" t="s">
        <v>2770</v>
      </c>
      <c r="C10032" t="s">
        <v>2770</v>
      </c>
      <c r="D10032" t="s">
        <v>4574</v>
      </c>
    </row>
    <row r="10033" spans="1:4">
      <c r="A10033" t="s">
        <v>3449</v>
      </c>
      <c r="B10033" t="s">
        <v>2770</v>
      </c>
      <c r="C10033" t="s">
        <v>2770</v>
      </c>
      <c r="D10033" t="s">
        <v>4518</v>
      </c>
    </row>
    <row r="10034" spans="1:4">
      <c r="A10034" t="s">
        <v>1492</v>
      </c>
      <c r="B10034" t="s">
        <v>2770</v>
      </c>
      <c r="C10034" t="s">
        <v>2770</v>
      </c>
      <c r="D10034" t="s">
        <v>4551</v>
      </c>
    </row>
    <row r="10035" spans="1:4">
      <c r="A10035" t="s">
        <v>1428</v>
      </c>
      <c r="B10035" t="s">
        <v>2770</v>
      </c>
      <c r="C10035" t="s">
        <v>2770</v>
      </c>
      <c r="D10035" t="s">
        <v>4574</v>
      </c>
    </row>
    <row r="10036" spans="1:4">
      <c r="A10036" t="s">
        <v>1619</v>
      </c>
      <c r="B10036" t="s">
        <v>2770</v>
      </c>
      <c r="C10036" t="s">
        <v>2770</v>
      </c>
      <c r="D10036" t="s">
        <v>4574</v>
      </c>
    </row>
    <row r="10037" spans="1:4">
      <c r="A10037" t="s">
        <v>1538</v>
      </c>
      <c r="B10037" t="s">
        <v>2770</v>
      </c>
      <c r="C10037" t="s">
        <v>2770</v>
      </c>
      <c r="D10037" t="s">
        <v>4574</v>
      </c>
    </row>
    <row r="10038" spans="1:4">
      <c r="A10038" t="s">
        <v>1519</v>
      </c>
      <c r="B10038" t="s">
        <v>2770</v>
      </c>
      <c r="C10038" t="s">
        <v>2770</v>
      </c>
      <c r="D10038" t="s">
        <v>4574</v>
      </c>
    </row>
    <row r="10039" spans="1:4">
      <c r="A10039" t="s">
        <v>82</v>
      </c>
      <c r="B10039" t="s">
        <v>2770</v>
      </c>
      <c r="C10039" t="s">
        <v>2770</v>
      </c>
      <c r="D10039" t="s">
        <v>4551</v>
      </c>
    </row>
    <row r="10040" spans="1:4">
      <c r="A10040" t="s">
        <v>599</v>
      </c>
      <c r="B10040" t="s">
        <v>2770</v>
      </c>
      <c r="C10040" t="s">
        <v>2770</v>
      </c>
      <c r="D10040" t="s">
        <v>4518</v>
      </c>
    </row>
    <row r="10041" spans="1:4">
      <c r="A10041" t="s">
        <v>1625</v>
      </c>
      <c r="B10041" t="s">
        <v>2770</v>
      </c>
      <c r="C10041" t="s">
        <v>2770</v>
      </c>
      <c r="D10041" t="s">
        <v>4574</v>
      </c>
    </row>
    <row r="10042" spans="1:4">
      <c r="A10042" t="s">
        <v>1656</v>
      </c>
      <c r="B10042" t="s">
        <v>2770</v>
      </c>
      <c r="C10042" t="s">
        <v>2770</v>
      </c>
      <c r="D10042" t="s">
        <v>4522</v>
      </c>
    </row>
    <row r="10043" spans="1:4">
      <c r="A10043" t="s">
        <v>70</v>
      </c>
      <c r="B10043" t="s">
        <v>2770</v>
      </c>
      <c r="C10043" t="s">
        <v>2770</v>
      </c>
      <c r="D10043" t="s">
        <v>4551</v>
      </c>
    </row>
    <row r="10044" spans="1:4">
      <c r="A10044" t="s">
        <v>1272</v>
      </c>
      <c r="B10044" t="s">
        <v>2770</v>
      </c>
      <c r="C10044" t="s">
        <v>2770</v>
      </c>
      <c r="D10044" t="s">
        <v>4551</v>
      </c>
    </row>
    <row r="10045" spans="1:4">
      <c r="A10045" t="s">
        <v>137</v>
      </c>
      <c r="B10045" t="s">
        <v>2770</v>
      </c>
      <c r="C10045" t="s">
        <v>2770</v>
      </c>
      <c r="D10045" t="s">
        <v>4574</v>
      </c>
    </row>
    <row r="10046" spans="1:4">
      <c r="A10046" t="s">
        <v>1486</v>
      </c>
      <c r="B10046" t="s">
        <v>2770</v>
      </c>
      <c r="C10046" t="s">
        <v>2770</v>
      </c>
      <c r="D10046" t="s">
        <v>4574</v>
      </c>
    </row>
    <row r="10047" spans="1:4">
      <c r="A10047" t="s">
        <v>91</v>
      </c>
      <c r="B10047" t="s">
        <v>2770</v>
      </c>
      <c r="C10047" t="s">
        <v>2770</v>
      </c>
      <c r="D10047" t="s">
        <v>4574</v>
      </c>
    </row>
    <row r="10048" spans="1:4">
      <c r="A10048" t="s">
        <v>625</v>
      </c>
      <c r="B10048" t="s">
        <v>2770</v>
      </c>
      <c r="C10048" t="s">
        <v>2770</v>
      </c>
      <c r="D10048" t="s">
        <v>4551</v>
      </c>
    </row>
    <row r="10049" spans="1:4">
      <c r="A10049" t="s">
        <v>1622</v>
      </c>
      <c r="B10049" t="s">
        <v>2770</v>
      </c>
      <c r="C10049" t="s">
        <v>2770</v>
      </c>
      <c r="D10049" t="s">
        <v>4574</v>
      </c>
    </row>
    <row r="10050" spans="1:4">
      <c r="A10050" t="s">
        <v>1588</v>
      </c>
      <c r="B10050" t="s">
        <v>2770</v>
      </c>
      <c r="C10050" t="s">
        <v>2770</v>
      </c>
      <c r="D10050" t="s">
        <v>4551</v>
      </c>
    </row>
    <row r="10051" spans="1:4">
      <c r="A10051" t="s">
        <v>150</v>
      </c>
      <c r="B10051" t="s">
        <v>2770</v>
      </c>
      <c r="C10051" t="s">
        <v>2770</v>
      </c>
      <c r="D10051" t="s">
        <v>4551</v>
      </c>
    </row>
    <row r="10052" spans="1:4">
      <c r="A10052" t="s">
        <v>1473</v>
      </c>
      <c r="B10052" t="s">
        <v>2770</v>
      </c>
      <c r="C10052" t="s">
        <v>2770</v>
      </c>
      <c r="D10052" t="s">
        <v>4551</v>
      </c>
    </row>
    <row r="10053" spans="1:4">
      <c r="A10053" t="s">
        <v>54</v>
      </c>
      <c r="B10053" t="s">
        <v>2770</v>
      </c>
      <c r="C10053" t="s">
        <v>2770</v>
      </c>
      <c r="D10053" t="s">
        <v>4574</v>
      </c>
    </row>
    <row r="10054" spans="1:4">
      <c r="A10054" t="s">
        <v>1623</v>
      </c>
      <c r="B10054" t="s">
        <v>2770</v>
      </c>
      <c r="C10054" t="s">
        <v>2770</v>
      </c>
      <c r="D10054" t="s">
        <v>4574</v>
      </c>
    </row>
    <row r="10055" spans="1:4">
      <c r="A10055" t="s">
        <v>1450</v>
      </c>
      <c r="B10055" t="s">
        <v>2770</v>
      </c>
      <c r="C10055" t="s">
        <v>2770</v>
      </c>
      <c r="D10055" t="s">
        <v>4574</v>
      </c>
    </row>
    <row r="10056" spans="1:4">
      <c r="A10056" t="s">
        <v>103</v>
      </c>
      <c r="B10056" t="s">
        <v>2770</v>
      </c>
      <c r="C10056" t="s">
        <v>2770</v>
      </c>
      <c r="D10056" t="s">
        <v>4574</v>
      </c>
    </row>
    <row r="10057" spans="1:4">
      <c r="A10057" t="s">
        <v>98</v>
      </c>
      <c r="B10057" t="s">
        <v>2770</v>
      </c>
      <c r="C10057" t="s">
        <v>2770</v>
      </c>
      <c r="D10057" t="s">
        <v>4551</v>
      </c>
    </row>
    <row r="10058" spans="1:4">
      <c r="A10058" t="s">
        <v>1467</v>
      </c>
      <c r="B10058" t="s">
        <v>2770</v>
      </c>
      <c r="C10058" t="s">
        <v>2770</v>
      </c>
      <c r="D10058" t="s">
        <v>4551</v>
      </c>
    </row>
    <row r="10059" spans="1:4">
      <c r="A10059" t="s">
        <v>1491</v>
      </c>
      <c r="B10059" t="s">
        <v>2770</v>
      </c>
      <c r="C10059" t="s">
        <v>2770</v>
      </c>
      <c r="D10059" t="s">
        <v>4574</v>
      </c>
    </row>
    <row r="10060" spans="1:4">
      <c r="A10060" t="s">
        <v>23</v>
      </c>
      <c r="B10060" t="s">
        <v>2770</v>
      </c>
      <c r="C10060" t="s">
        <v>2770</v>
      </c>
      <c r="D10060" t="s">
        <v>4574</v>
      </c>
    </row>
    <row r="10061" spans="1:4">
      <c r="A10061" t="s">
        <v>1322</v>
      </c>
      <c r="B10061" t="s">
        <v>2770</v>
      </c>
      <c r="C10061" t="s">
        <v>2770</v>
      </c>
      <c r="D10061" t="s">
        <v>4574</v>
      </c>
    </row>
    <row r="10062" spans="1:4">
      <c r="A10062" t="s">
        <v>1585</v>
      </c>
      <c r="B10062" t="s">
        <v>2770</v>
      </c>
      <c r="C10062" t="s">
        <v>2770</v>
      </c>
      <c r="D10062" t="s">
        <v>4551</v>
      </c>
    </row>
    <row r="10063" spans="1:4">
      <c r="A10063" t="s">
        <v>1271</v>
      </c>
      <c r="B10063" t="s">
        <v>2770</v>
      </c>
      <c r="C10063" t="s">
        <v>2770</v>
      </c>
      <c r="D10063" t="s">
        <v>4574</v>
      </c>
    </row>
    <row r="10064" spans="1:4">
      <c r="A10064" t="s">
        <v>1475</v>
      </c>
      <c r="B10064" t="s">
        <v>2770</v>
      </c>
      <c r="C10064" t="s">
        <v>2770</v>
      </c>
      <c r="D10064" t="s">
        <v>4551</v>
      </c>
    </row>
    <row r="10065" spans="1:4">
      <c r="A10065" t="s">
        <v>1508</v>
      </c>
      <c r="B10065" t="s">
        <v>2770</v>
      </c>
      <c r="C10065" t="s">
        <v>2770</v>
      </c>
      <c r="D10065" t="s">
        <v>4551</v>
      </c>
    </row>
    <row r="10066" spans="1:4">
      <c r="A10066" t="s">
        <v>172</v>
      </c>
      <c r="B10066" t="s">
        <v>2770</v>
      </c>
      <c r="C10066" t="s">
        <v>2770</v>
      </c>
      <c r="D10066" t="s">
        <v>4551</v>
      </c>
    </row>
    <row r="10067" spans="1:4">
      <c r="A10067" t="s">
        <v>108</v>
      </c>
      <c r="B10067" t="s">
        <v>2770</v>
      </c>
      <c r="C10067" t="s">
        <v>2770</v>
      </c>
      <c r="D10067" t="s">
        <v>4551</v>
      </c>
    </row>
    <row r="10068" spans="1:4">
      <c r="A10068" t="s">
        <v>1338</v>
      </c>
      <c r="B10068" t="s">
        <v>2770</v>
      </c>
      <c r="C10068" t="s">
        <v>2770</v>
      </c>
      <c r="D10068" t="s">
        <v>4574</v>
      </c>
    </row>
    <row r="10069" spans="1:4">
      <c r="A10069" t="s">
        <v>126</v>
      </c>
      <c r="B10069" t="s">
        <v>2770</v>
      </c>
      <c r="C10069" t="s">
        <v>2770</v>
      </c>
      <c r="D10069" t="s">
        <v>4551</v>
      </c>
    </row>
    <row r="10070" spans="1:4">
      <c r="A10070" t="s">
        <v>107</v>
      </c>
      <c r="B10070" t="s">
        <v>2770</v>
      </c>
      <c r="C10070" t="s">
        <v>2770</v>
      </c>
      <c r="D10070" t="s">
        <v>4574</v>
      </c>
    </row>
    <row r="10071" spans="1:4">
      <c r="A10071" t="s">
        <v>1520</v>
      </c>
      <c r="B10071" t="s">
        <v>2770</v>
      </c>
      <c r="C10071" t="s">
        <v>2770</v>
      </c>
      <c r="D10071" t="s">
        <v>4551</v>
      </c>
    </row>
    <row r="10072" spans="1:4">
      <c r="A10072" t="s">
        <v>142</v>
      </c>
      <c r="B10072" t="s">
        <v>2770</v>
      </c>
      <c r="C10072" t="s">
        <v>2770</v>
      </c>
      <c r="D10072" t="s">
        <v>4574</v>
      </c>
    </row>
    <row r="10073" spans="1:4">
      <c r="A10073" t="s">
        <v>1589</v>
      </c>
      <c r="B10073" t="s">
        <v>2770</v>
      </c>
      <c r="C10073" t="s">
        <v>2770</v>
      </c>
      <c r="D10073" t="s">
        <v>4551</v>
      </c>
    </row>
    <row r="10074" spans="1:4">
      <c r="A10074" t="s">
        <v>1427</v>
      </c>
      <c r="B10074" t="s">
        <v>2770</v>
      </c>
      <c r="C10074" t="s">
        <v>2770</v>
      </c>
      <c r="D10074" t="s">
        <v>4574</v>
      </c>
    </row>
    <row r="10075" spans="1:4">
      <c r="A10075" t="s">
        <v>1570</v>
      </c>
      <c r="B10075" t="s">
        <v>2770</v>
      </c>
      <c r="C10075" t="s">
        <v>2770</v>
      </c>
      <c r="D10075" t="s">
        <v>4574</v>
      </c>
    </row>
    <row r="10076" spans="1:4">
      <c r="A10076" t="s">
        <v>1429</v>
      </c>
      <c r="B10076" t="s">
        <v>2770</v>
      </c>
      <c r="C10076" t="s">
        <v>2770</v>
      </c>
      <c r="D10076" t="s">
        <v>4574</v>
      </c>
    </row>
    <row r="10077" spans="1:4">
      <c r="A10077" t="s">
        <v>1657</v>
      </c>
      <c r="B10077" t="s">
        <v>2770</v>
      </c>
      <c r="C10077" t="s">
        <v>2770</v>
      </c>
      <c r="D10077" t="s">
        <v>4522</v>
      </c>
    </row>
    <row r="10078" spans="1:4">
      <c r="A10078" t="s">
        <v>1207</v>
      </c>
      <c r="B10078" t="s">
        <v>2770</v>
      </c>
      <c r="C10078" t="s">
        <v>2770</v>
      </c>
      <c r="D10078" t="s">
        <v>4551</v>
      </c>
    </row>
    <row r="10079" spans="1:4">
      <c r="A10079" t="s">
        <v>1516</v>
      </c>
      <c r="B10079" t="s">
        <v>2770</v>
      </c>
      <c r="C10079" t="s">
        <v>2770</v>
      </c>
      <c r="D10079" t="s">
        <v>4551</v>
      </c>
    </row>
    <row r="10080" spans="1:4">
      <c r="A10080" t="s">
        <v>1311</v>
      </c>
      <c r="B10080" t="s">
        <v>2770</v>
      </c>
      <c r="C10080" t="s">
        <v>2770</v>
      </c>
      <c r="D10080" t="s">
        <v>4574</v>
      </c>
    </row>
    <row r="10081" spans="1:4">
      <c r="A10081" t="s">
        <v>1504</v>
      </c>
      <c r="B10081" t="s">
        <v>2770</v>
      </c>
      <c r="C10081" t="s">
        <v>2770</v>
      </c>
      <c r="D10081" t="s">
        <v>4551</v>
      </c>
    </row>
    <row r="10082" spans="1:4">
      <c r="A10082" t="s">
        <v>95</v>
      </c>
      <c r="B10082" t="s">
        <v>2770</v>
      </c>
      <c r="C10082" t="s">
        <v>2770</v>
      </c>
      <c r="D10082" t="s">
        <v>4551</v>
      </c>
    </row>
    <row r="10083" spans="1:4">
      <c r="A10083" t="s">
        <v>1442</v>
      </c>
      <c r="B10083" t="s">
        <v>2770</v>
      </c>
      <c r="C10083" t="s">
        <v>2770</v>
      </c>
      <c r="D10083" t="s">
        <v>4551</v>
      </c>
    </row>
    <row r="10084" spans="1:4">
      <c r="A10084" t="s">
        <v>1590</v>
      </c>
      <c r="B10084" t="s">
        <v>2770</v>
      </c>
      <c r="C10084" t="s">
        <v>2770</v>
      </c>
      <c r="D10084" t="s">
        <v>4574</v>
      </c>
    </row>
    <row r="10085" spans="1:4">
      <c r="A10085" t="s">
        <v>28</v>
      </c>
      <c r="B10085" t="s">
        <v>2770</v>
      </c>
      <c r="C10085" t="s">
        <v>2770</v>
      </c>
      <c r="D10085" t="s">
        <v>4574</v>
      </c>
    </row>
    <row r="10086" spans="1:4">
      <c r="A10086" t="s">
        <v>1646</v>
      </c>
      <c r="B10086" t="s">
        <v>2770</v>
      </c>
      <c r="C10086" t="s">
        <v>2770</v>
      </c>
      <c r="D10086" t="s">
        <v>4574</v>
      </c>
    </row>
    <row r="10087" spans="1:4">
      <c r="A10087" t="s">
        <v>1474</v>
      </c>
      <c r="B10087" t="s">
        <v>2770</v>
      </c>
      <c r="C10087" t="s">
        <v>2770</v>
      </c>
      <c r="D10087" t="s">
        <v>4551</v>
      </c>
    </row>
    <row r="10088" spans="1:4">
      <c r="A10088" t="s">
        <v>69</v>
      </c>
      <c r="B10088" t="s">
        <v>2770</v>
      </c>
      <c r="C10088" t="s">
        <v>2770</v>
      </c>
      <c r="D10088" t="s">
        <v>4574</v>
      </c>
    </row>
    <row r="10089" spans="1:4">
      <c r="A10089" t="s">
        <v>77</v>
      </c>
      <c r="B10089" t="s">
        <v>2770</v>
      </c>
      <c r="C10089" t="s">
        <v>2770</v>
      </c>
      <c r="D10089" t="s">
        <v>4574</v>
      </c>
    </row>
    <row r="10090" spans="1:4">
      <c r="A10090" t="s">
        <v>1614</v>
      </c>
      <c r="B10090" t="s">
        <v>2770</v>
      </c>
      <c r="C10090" t="s">
        <v>2770</v>
      </c>
      <c r="D10090" t="s">
        <v>4551</v>
      </c>
    </row>
    <row r="10091" spans="1:4">
      <c r="A10091" t="s">
        <v>1449</v>
      </c>
      <c r="B10091" t="s">
        <v>2770</v>
      </c>
      <c r="C10091" t="s">
        <v>2770</v>
      </c>
      <c r="D10091" t="s">
        <v>4551</v>
      </c>
    </row>
    <row r="10092" spans="1:4">
      <c r="A10092" t="s">
        <v>1494</v>
      </c>
      <c r="B10092" t="s">
        <v>2770</v>
      </c>
      <c r="C10092" t="s">
        <v>2770</v>
      </c>
      <c r="D10092" t="s">
        <v>4574</v>
      </c>
    </row>
    <row r="10093" spans="1:4">
      <c r="A10093" t="s">
        <v>1568</v>
      </c>
      <c r="B10093" t="s">
        <v>2770</v>
      </c>
      <c r="C10093" t="s">
        <v>2770</v>
      </c>
      <c r="D10093" t="s">
        <v>4551</v>
      </c>
    </row>
    <row r="10094" spans="1:4">
      <c r="A10094" t="s">
        <v>1454</v>
      </c>
      <c r="B10094" t="s">
        <v>2770</v>
      </c>
      <c r="C10094" t="s">
        <v>2770</v>
      </c>
      <c r="D10094" t="s">
        <v>4551</v>
      </c>
    </row>
    <row r="10095" spans="1:4">
      <c r="A10095" t="s">
        <v>1411</v>
      </c>
      <c r="B10095" t="s">
        <v>2770</v>
      </c>
      <c r="C10095" t="s">
        <v>2770</v>
      </c>
      <c r="D10095" t="s">
        <v>4770</v>
      </c>
    </row>
    <row r="10096" spans="1:4">
      <c r="A10096" t="s">
        <v>1579</v>
      </c>
      <c r="B10096" t="s">
        <v>2770</v>
      </c>
      <c r="C10096" t="s">
        <v>2770</v>
      </c>
      <c r="D10096" t="s">
        <v>4574</v>
      </c>
    </row>
    <row r="10097" spans="1:4">
      <c r="A10097" t="s">
        <v>1514</v>
      </c>
      <c r="B10097" t="s">
        <v>2770</v>
      </c>
      <c r="C10097" t="s">
        <v>2770</v>
      </c>
      <c r="D10097" t="s">
        <v>4574</v>
      </c>
    </row>
    <row r="10098" spans="1:4">
      <c r="A10098" t="s">
        <v>1551</v>
      </c>
      <c r="B10098" t="s">
        <v>2770</v>
      </c>
      <c r="C10098" t="s">
        <v>2770</v>
      </c>
      <c r="D10098" t="s">
        <v>4574</v>
      </c>
    </row>
    <row r="10099" spans="1:4">
      <c r="A10099" t="s">
        <v>1636</v>
      </c>
      <c r="B10099" t="s">
        <v>2770</v>
      </c>
      <c r="C10099" t="s">
        <v>2770</v>
      </c>
      <c r="D10099" t="s">
        <v>4574</v>
      </c>
    </row>
    <row r="10100" spans="1:4">
      <c r="A10100" t="s">
        <v>1660</v>
      </c>
      <c r="B10100" t="s">
        <v>2770</v>
      </c>
      <c r="C10100" t="s">
        <v>2770</v>
      </c>
      <c r="D10100" t="s">
        <v>4574</v>
      </c>
    </row>
    <row r="10101" spans="1:4">
      <c r="A10101" t="s">
        <v>1537</v>
      </c>
      <c r="B10101" t="s">
        <v>2770</v>
      </c>
      <c r="C10101" t="s">
        <v>2770</v>
      </c>
      <c r="D10101" t="s">
        <v>4551</v>
      </c>
    </row>
    <row r="10102" spans="1:4">
      <c r="A10102" t="s">
        <v>1533</v>
      </c>
      <c r="B10102" t="s">
        <v>2770</v>
      </c>
      <c r="C10102" t="s">
        <v>2770</v>
      </c>
      <c r="D10102" t="s">
        <v>4551</v>
      </c>
    </row>
    <row r="10103" spans="1:4">
      <c r="A10103" t="s">
        <v>1608</v>
      </c>
      <c r="B10103" t="s">
        <v>2770</v>
      </c>
      <c r="C10103" t="s">
        <v>2770</v>
      </c>
      <c r="D10103" t="s">
        <v>4551</v>
      </c>
    </row>
    <row r="10104" spans="1:4">
      <c r="A10104" t="s">
        <v>685</v>
      </c>
      <c r="B10104" t="s">
        <v>2770</v>
      </c>
      <c r="C10104" t="s">
        <v>2770</v>
      </c>
      <c r="D10104" t="s">
        <v>4518</v>
      </c>
    </row>
    <row r="10105" spans="1:4">
      <c r="A10105" t="s">
        <v>1599</v>
      </c>
      <c r="B10105" t="s">
        <v>2770</v>
      </c>
      <c r="C10105" t="s">
        <v>2770</v>
      </c>
      <c r="D10105" t="s">
        <v>4574</v>
      </c>
    </row>
    <row r="10106" spans="1:4">
      <c r="A10106" t="s">
        <v>1586</v>
      </c>
      <c r="B10106" t="s">
        <v>2770</v>
      </c>
      <c r="C10106" t="s">
        <v>2770</v>
      </c>
      <c r="D10106" t="s">
        <v>4574</v>
      </c>
    </row>
    <row r="10107" spans="1:4">
      <c r="A10107" t="s">
        <v>1606</v>
      </c>
      <c r="B10107" t="s">
        <v>2770</v>
      </c>
      <c r="C10107" t="s">
        <v>2770</v>
      </c>
      <c r="D10107" t="s">
        <v>4574</v>
      </c>
    </row>
    <row r="10108" spans="1:4">
      <c r="A10108" t="s">
        <v>32</v>
      </c>
      <c r="B10108" t="s">
        <v>2770</v>
      </c>
      <c r="C10108" t="s">
        <v>2770</v>
      </c>
      <c r="D10108" t="s">
        <v>4574</v>
      </c>
    </row>
    <row r="10109" spans="1:4">
      <c r="A10109" t="s">
        <v>1521</v>
      </c>
      <c r="B10109" t="s">
        <v>2770</v>
      </c>
      <c r="C10109" t="s">
        <v>2770</v>
      </c>
      <c r="D10109" t="s">
        <v>4551</v>
      </c>
    </row>
    <row r="10110" spans="1:4">
      <c r="A10110" t="s">
        <v>1412</v>
      </c>
      <c r="B10110" t="s">
        <v>2770</v>
      </c>
      <c r="C10110" t="s">
        <v>2770</v>
      </c>
      <c r="D10110" t="s">
        <v>4770</v>
      </c>
    </row>
    <row r="10111" spans="1:4">
      <c r="A10111" t="s">
        <v>111</v>
      </c>
      <c r="B10111" t="s">
        <v>2770</v>
      </c>
      <c r="C10111" t="s">
        <v>2770</v>
      </c>
      <c r="D10111" t="s">
        <v>4574</v>
      </c>
    </row>
    <row r="10112" spans="1:4">
      <c r="A10112" t="s">
        <v>12463</v>
      </c>
      <c r="B10112" t="s">
        <v>2770</v>
      </c>
      <c r="C10112" t="s">
        <v>2770</v>
      </c>
      <c r="D10112" t="s">
        <v>4574</v>
      </c>
    </row>
    <row r="10113" spans="1:4">
      <c r="A10113" t="s">
        <v>12521</v>
      </c>
      <c r="B10113" t="s">
        <v>2770</v>
      </c>
      <c r="C10113" t="s">
        <v>2770</v>
      </c>
      <c r="D10113" t="s">
        <v>4551</v>
      </c>
    </row>
    <row r="10114" spans="1:4">
      <c r="A10114" t="s">
        <v>12464</v>
      </c>
      <c r="B10114" t="s">
        <v>2770</v>
      </c>
      <c r="C10114" t="s">
        <v>2770</v>
      </c>
      <c r="D10114" t="s">
        <v>4574</v>
      </c>
    </row>
    <row r="10115" spans="1:4">
      <c r="A10115" t="s">
        <v>12522</v>
      </c>
      <c r="B10115" t="s">
        <v>2770</v>
      </c>
      <c r="C10115" t="s">
        <v>2770</v>
      </c>
      <c r="D10115" t="s">
        <v>4551</v>
      </c>
    </row>
    <row r="10116" spans="1:4">
      <c r="A10116" t="s">
        <v>12524</v>
      </c>
      <c r="B10116" t="s">
        <v>2770</v>
      </c>
      <c r="C10116" t="s">
        <v>2770</v>
      </c>
      <c r="D10116" t="s">
        <v>4551</v>
      </c>
    </row>
    <row r="10117" spans="1:4">
      <c r="A10117" t="s">
        <v>12525</v>
      </c>
      <c r="B10117" t="s">
        <v>2770</v>
      </c>
      <c r="C10117" t="s">
        <v>2770</v>
      </c>
      <c r="D10117" t="s">
        <v>4551</v>
      </c>
    </row>
    <row r="10118" spans="1:4">
      <c r="A10118" t="s">
        <v>12526</v>
      </c>
      <c r="B10118" t="s">
        <v>2770</v>
      </c>
      <c r="C10118" t="s">
        <v>2770</v>
      </c>
      <c r="D10118" t="s">
        <v>4551</v>
      </c>
    </row>
    <row r="10119" spans="1:4">
      <c r="A10119" t="s">
        <v>12527</v>
      </c>
      <c r="B10119" t="s">
        <v>2770</v>
      </c>
      <c r="C10119" t="s">
        <v>2770</v>
      </c>
      <c r="D10119" t="s">
        <v>4551</v>
      </c>
    </row>
    <row r="10120" spans="1:4">
      <c r="A10120" t="s">
        <v>12528</v>
      </c>
      <c r="B10120" t="s">
        <v>2770</v>
      </c>
      <c r="C10120" t="s">
        <v>2770</v>
      </c>
      <c r="D10120" t="s">
        <v>4551</v>
      </c>
    </row>
    <row r="10121" spans="1:4">
      <c r="A10121" t="s">
        <v>12529</v>
      </c>
      <c r="B10121" t="s">
        <v>2770</v>
      </c>
      <c r="C10121" t="s">
        <v>2770</v>
      </c>
      <c r="D10121" t="s">
        <v>4551</v>
      </c>
    </row>
    <row r="10122" spans="1:4">
      <c r="A10122" t="s">
        <v>12474</v>
      </c>
      <c r="B10122" t="s">
        <v>2770</v>
      </c>
      <c r="C10122" t="s">
        <v>2770</v>
      </c>
      <c r="D10122" t="s">
        <v>4551</v>
      </c>
    </row>
    <row r="10123" spans="1:4">
      <c r="A10123" t="s">
        <v>12475</v>
      </c>
      <c r="B10123" t="s">
        <v>2770</v>
      </c>
      <c r="C10123" t="s">
        <v>2770</v>
      </c>
      <c r="D10123" t="s">
        <v>4551</v>
      </c>
    </row>
    <row r="10124" spans="1:4">
      <c r="A10124" t="s">
        <v>12531</v>
      </c>
      <c r="B10124" t="s">
        <v>2770</v>
      </c>
      <c r="C10124" t="s">
        <v>2770</v>
      </c>
      <c r="D10124" t="s">
        <v>4551</v>
      </c>
    </row>
    <row r="10125" spans="1:4">
      <c r="A10125" t="s">
        <v>12532</v>
      </c>
      <c r="B10125" t="s">
        <v>2770</v>
      </c>
      <c r="C10125" t="s">
        <v>2770</v>
      </c>
      <c r="D10125" t="s">
        <v>4551</v>
      </c>
    </row>
    <row r="10126" spans="1:4">
      <c r="A10126" t="s">
        <v>12496</v>
      </c>
      <c r="B10126" t="s">
        <v>2770</v>
      </c>
      <c r="C10126" t="s">
        <v>2770</v>
      </c>
      <c r="D10126" t="s">
        <v>4551</v>
      </c>
    </row>
    <row r="10127" spans="1:4">
      <c r="A10127" t="s">
        <v>12479</v>
      </c>
      <c r="B10127" t="s">
        <v>2770</v>
      </c>
      <c r="C10127" t="s">
        <v>2770</v>
      </c>
      <c r="D10127" t="s">
        <v>4551</v>
      </c>
    </row>
    <row r="10128" spans="1:4">
      <c r="A10128" t="s">
        <v>12481</v>
      </c>
      <c r="B10128" t="s">
        <v>2770</v>
      </c>
      <c r="C10128" t="s">
        <v>2770</v>
      </c>
      <c r="D10128" t="s">
        <v>4551</v>
      </c>
    </row>
    <row r="10129" spans="1:4">
      <c r="A10129" t="s">
        <v>12483</v>
      </c>
      <c r="B10129" t="s">
        <v>2770</v>
      </c>
      <c r="C10129" t="s">
        <v>2770</v>
      </c>
      <c r="D10129" t="s">
        <v>4574</v>
      </c>
    </row>
    <row r="10130" spans="1:4">
      <c r="A10130" t="s">
        <v>12484</v>
      </c>
      <c r="B10130" t="s">
        <v>2770</v>
      </c>
      <c r="C10130" t="s">
        <v>2770</v>
      </c>
      <c r="D10130" t="s">
        <v>4574</v>
      </c>
    </row>
    <row r="10131" spans="1:4">
      <c r="A10131" t="s">
        <v>12468</v>
      </c>
      <c r="B10131" t="s">
        <v>2770</v>
      </c>
      <c r="C10131" t="s">
        <v>2770</v>
      </c>
      <c r="D10131" t="s">
        <v>4574</v>
      </c>
    </row>
    <row r="10132" spans="1:4">
      <c r="A10132" t="s">
        <v>12539</v>
      </c>
      <c r="B10132" t="s">
        <v>2770</v>
      </c>
      <c r="C10132" t="s">
        <v>2770</v>
      </c>
      <c r="D10132" t="s">
        <v>4574</v>
      </c>
    </row>
    <row r="10133" spans="1:4">
      <c r="A10133" t="s">
        <v>12487</v>
      </c>
      <c r="B10133" t="s">
        <v>2770</v>
      </c>
      <c r="C10133" t="s">
        <v>2770</v>
      </c>
      <c r="D10133" t="s">
        <v>4551</v>
      </c>
    </row>
    <row r="10134" spans="1:4">
      <c r="A10134" t="s">
        <v>12540</v>
      </c>
      <c r="B10134" t="s">
        <v>2770</v>
      </c>
      <c r="C10134" t="s">
        <v>2770</v>
      </c>
      <c r="D10134" t="s">
        <v>4574</v>
      </c>
    </row>
    <row r="10135" spans="1:4">
      <c r="A10135" t="s">
        <v>12541</v>
      </c>
      <c r="B10135" t="s">
        <v>2770</v>
      </c>
      <c r="C10135" t="s">
        <v>2770</v>
      </c>
      <c r="D10135" t="s">
        <v>4574</v>
      </c>
    </row>
    <row r="10136" spans="1:4">
      <c r="A10136" t="s">
        <v>12542</v>
      </c>
      <c r="B10136" t="s">
        <v>2770</v>
      </c>
      <c r="C10136" t="s">
        <v>2770</v>
      </c>
      <c r="D10136" t="s">
        <v>4574</v>
      </c>
    </row>
    <row r="10137" spans="1:4">
      <c r="A10137" t="s">
        <v>12543</v>
      </c>
      <c r="B10137" t="s">
        <v>2770</v>
      </c>
      <c r="C10137" t="s">
        <v>2770</v>
      </c>
      <c r="D10137" t="s">
        <v>4574</v>
      </c>
    </row>
    <row r="10138" spans="1:4">
      <c r="A10138" t="s">
        <v>12492</v>
      </c>
      <c r="B10138" t="s">
        <v>2770</v>
      </c>
      <c r="C10138" t="s">
        <v>2770</v>
      </c>
      <c r="D10138" t="s">
        <v>4551</v>
      </c>
    </row>
    <row r="10139" spans="1:4">
      <c r="A10139" t="s">
        <v>12544</v>
      </c>
      <c r="B10139" t="s">
        <v>2770</v>
      </c>
      <c r="C10139" t="s">
        <v>2770</v>
      </c>
      <c r="D10139" t="s">
        <v>4574</v>
      </c>
    </row>
    <row r="10140" spans="1:4">
      <c r="A10140" t="s">
        <v>12432</v>
      </c>
      <c r="B10140" t="s">
        <v>2770</v>
      </c>
      <c r="C10140" t="s">
        <v>2770</v>
      </c>
      <c r="D10140" t="s">
        <v>4551</v>
      </c>
    </row>
    <row r="10141" spans="1:4">
      <c r="A10141" t="s">
        <v>12433</v>
      </c>
      <c r="B10141" t="s">
        <v>2770</v>
      </c>
      <c r="C10141" t="s">
        <v>2770</v>
      </c>
      <c r="D10141" t="s">
        <v>4551</v>
      </c>
    </row>
    <row r="10142" spans="1:4">
      <c r="A10142" t="s">
        <v>12434</v>
      </c>
      <c r="B10142" t="s">
        <v>2770</v>
      </c>
      <c r="C10142" t="s">
        <v>2770</v>
      </c>
      <c r="D10142" t="s">
        <v>4551</v>
      </c>
    </row>
    <row r="10143" spans="1:4">
      <c r="A10143" t="s">
        <v>12435</v>
      </c>
      <c r="B10143" t="s">
        <v>2770</v>
      </c>
      <c r="C10143" t="s">
        <v>2770</v>
      </c>
      <c r="D10143" t="s">
        <v>4551</v>
      </c>
    </row>
    <row r="10144" spans="1:4">
      <c r="A10144" t="s">
        <v>12500</v>
      </c>
      <c r="B10144" t="s">
        <v>2770</v>
      </c>
      <c r="C10144" t="s">
        <v>2770</v>
      </c>
      <c r="D10144" t="s">
        <v>4551</v>
      </c>
    </row>
    <row r="10145" spans="1:4">
      <c r="A10145" t="s">
        <v>12437</v>
      </c>
      <c r="B10145" t="s">
        <v>2770</v>
      </c>
      <c r="C10145" t="s">
        <v>2770</v>
      </c>
      <c r="D10145" t="s">
        <v>4551</v>
      </c>
    </row>
    <row r="10146" spans="1:4">
      <c r="A10146" t="s">
        <v>12502</v>
      </c>
      <c r="B10146" t="s">
        <v>2770</v>
      </c>
      <c r="C10146" t="s">
        <v>2770</v>
      </c>
      <c r="D10146" t="s">
        <v>4551</v>
      </c>
    </row>
    <row r="10147" spans="1:4">
      <c r="A10147" t="s">
        <v>12503</v>
      </c>
      <c r="B10147" t="s">
        <v>2770</v>
      </c>
      <c r="C10147" t="s">
        <v>2770</v>
      </c>
      <c r="D10147" t="s">
        <v>4551</v>
      </c>
    </row>
    <row r="10148" spans="1:4">
      <c r="A10148" t="s">
        <v>12504</v>
      </c>
      <c r="B10148" t="s">
        <v>2770</v>
      </c>
      <c r="C10148" t="s">
        <v>2770</v>
      </c>
      <c r="D10148" t="s">
        <v>4551</v>
      </c>
    </row>
    <row r="10149" spans="1:4">
      <c r="A10149" t="s">
        <v>12505</v>
      </c>
      <c r="B10149" t="s">
        <v>2770</v>
      </c>
      <c r="C10149" t="s">
        <v>2770</v>
      </c>
      <c r="D10149" t="s">
        <v>4551</v>
      </c>
    </row>
    <row r="10150" spans="1:4">
      <c r="A10150" t="s">
        <v>12506</v>
      </c>
      <c r="B10150" t="s">
        <v>2770</v>
      </c>
      <c r="C10150" t="s">
        <v>2770</v>
      </c>
      <c r="D10150" t="s">
        <v>4551</v>
      </c>
    </row>
    <row r="10151" spans="1:4">
      <c r="A10151" t="s">
        <v>12507</v>
      </c>
      <c r="B10151" t="s">
        <v>2770</v>
      </c>
      <c r="C10151" t="s">
        <v>2770</v>
      </c>
      <c r="D10151" t="s">
        <v>4551</v>
      </c>
    </row>
    <row r="10152" spans="1:4">
      <c r="A10152" t="s">
        <v>599</v>
      </c>
      <c r="B10152" t="s">
        <v>2770</v>
      </c>
      <c r="C10152" t="s">
        <v>2770</v>
      </c>
      <c r="D10152" t="s">
        <v>4518</v>
      </c>
    </row>
    <row r="10153" spans="1:4">
      <c r="A10153" t="s">
        <v>12498</v>
      </c>
      <c r="B10153" t="s">
        <v>2770</v>
      </c>
      <c r="C10153" t="s">
        <v>2770</v>
      </c>
      <c r="D10153" t="s">
        <v>4551</v>
      </c>
    </row>
    <row r="10154" spans="1:4">
      <c r="A10154" t="s">
        <v>12450</v>
      </c>
      <c r="B10154" t="s">
        <v>2770</v>
      </c>
      <c r="C10154" t="s">
        <v>2770</v>
      </c>
      <c r="D10154" t="s">
        <v>4551</v>
      </c>
    </row>
    <row r="10155" spans="1:4">
      <c r="A10155" t="s">
        <v>12451</v>
      </c>
      <c r="B10155" t="s">
        <v>2770</v>
      </c>
      <c r="C10155" t="s">
        <v>2770</v>
      </c>
      <c r="D10155" t="s">
        <v>4551</v>
      </c>
    </row>
    <row r="10156" spans="1:4">
      <c r="A10156" t="s">
        <v>12480</v>
      </c>
      <c r="B10156" t="s">
        <v>2770</v>
      </c>
      <c r="C10156" t="s">
        <v>2770</v>
      </c>
      <c r="D10156" t="s">
        <v>4551</v>
      </c>
    </row>
    <row r="10157" spans="1:4">
      <c r="A10157" t="s">
        <v>12501</v>
      </c>
      <c r="B10157" t="s">
        <v>2770</v>
      </c>
      <c r="C10157" t="s">
        <v>2770</v>
      </c>
      <c r="D10157" t="s">
        <v>4551</v>
      </c>
    </row>
    <row r="10158" spans="1:4">
      <c r="A10158" t="s">
        <v>12510</v>
      </c>
      <c r="B10158" t="s">
        <v>2770</v>
      </c>
      <c r="C10158" t="s">
        <v>2770</v>
      </c>
      <c r="D10158" t="s">
        <v>4551</v>
      </c>
    </row>
    <row r="10159" spans="1:4">
      <c r="A10159" t="s">
        <v>12453</v>
      </c>
      <c r="B10159" t="s">
        <v>2770</v>
      </c>
      <c r="C10159" t="s">
        <v>2770</v>
      </c>
      <c r="D10159" t="s">
        <v>4551</v>
      </c>
    </row>
    <row r="10160" spans="1:4">
      <c r="A10160" t="s">
        <v>12454</v>
      </c>
      <c r="B10160" t="s">
        <v>2770</v>
      </c>
      <c r="C10160" t="s">
        <v>2770</v>
      </c>
      <c r="D10160" t="s">
        <v>4551</v>
      </c>
    </row>
    <row r="10161" spans="1:4">
      <c r="A10161" t="s">
        <v>12455</v>
      </c>
      <c r="B10161" t="s">
        <v>2770</v>
      </c>
      <c r="C10161" t="s">
        <v>2770</v>
      </c>
      <c r="D10161" t="s">
        <v>4551</v>
      </c>
    </row>
    <row r="10162" spans="1:4">
      <c r="A10162" t="s">
        <v>12513</v>
      </c>
      <c r="B10162" t="s">
        <v>2770</v>
      </c>
      <c r="C10162" t="s">
        <v>2770</v>
      </c>
      <c r="D10162" t="s">
        <v>4551</v>
      </c>
    </row>
    <row r="10163" spans="1:4">
      <c r="A10163" t="s">
        <v>12515</v>
      </c>
      <c r="B10163" t="s">
        <v>2770</v>
      </c>
      <c r="C10163" t="s">
        <v>2770</v>
      </c>
      <c r="D10163" t="s">
        <v>4574</v>
      </c>
    </row>
    <row r="10164" spans="1:4">
      <c r="A10164" t="s">
        <v>12458</v>
      </c>
      <c r="B10164" t="s">
        <v>2770</v>
      </c>
      <c r="C10164" t="s">
        <v>2770</v>
      </c>
      <c r="D10164" t="s">
        <v>4574</v>
      </c>
    </row>
    <row r="10165" spans="1:4">
      <c r="A10165" t="s">
        <v>12470</v>
      </c>
      <c r="B10165" t="s">
        <v>2770</v>
      </c>
      <c r="C10165" t="s">
        <v>2770</v>
      </c>
      <c r="D10165" t="s">
        <v>4574</v>
      </c>
    </row>
    <row r="10166" spans="1:4">
      <c r="A10166" t="s">
        <v>12456</v>
      </c>
      <c r="B10166" t="s">
        <v>2770</v>
      </c>
      <c r="C10166" t="s">
        <v>2770</v>
      </c>
      <c r="D10166" t="s">
        <v>4574</v>
      </c>
    </row>
    <row r="10167" spans="1:4">
      <c r="A10167" t="s">
        <v>12514</v>
      </c>
      <c r="B10167" t="s">
        <v>2770</v>
      </c>
      <c r="C10167" t="s">
        <v>2770</v>
      </c>
      <c r="D10167" t="s">
        <v>4551</v>
      </c>
    </row>
    <row r="10168" spans="1:4">
      <c r="A10168" t="s">
        <v>12457</v>
      </c>
      <c r="B10168" t="s">
        <v>2770</v>
      </c>
      <c r="C10168" t="s">
        <v>2770</v>
      </c>
      <c r="D10168" t="s">
        <v>4551</v>
      </c>
    </row>
    <row r="10169" spans="1:4">
      <c r="A10169" t="s">
        <v>12516</v>
      </c>
      <c r="B10169" t="s">
        <v>2770</v>
      </c>
      <c r="C10169" t="s">
        <v>2770</v>
      </c>
      <c r="D10169" t="s">
        <v>4551</v>
      </c>
    </row>
    <row r="10170" spans="1:4">
      <c r="A10170" t="s">
        <v>12439</v>
      </c>
      <c r="B10170" t="s">
        <v>2770</v>
      </c>
      <c r="C10170" t="s">
        <v>2770</v>
      </c>
      <c r="D10170" t="s">
        <v>4574</v>
      </c>
    </row>
    <row r="10171" spans="1:4">
      <c r="A10171" t="s">
        <v>12523</v>
      </c>
      <c r="B10171" t="s">
        <v>2770</v>
      </c>
      <c r="C10171" t="s">
        <v>2770</v>
      </c>
      <c r="D10171" t="s">
        <v>4551</v>
      </c>
    </row>
    <row r="10172" spans="1:4">
      <c r="A10172" t="s">
        <v>12530</v>
      </c>
      <c r="B10172" t="s">
        <v>2770</v>
      </c>
      <c r="C10172" t="s">
        <v>2770</v>
      </c>
      <c r="D10172" t="s">
        <v>4574</v>
      </c>
    </row>
    <row r="10173" spans="1:4">
      <c r="A10173" t="s">
        <v>12476</v>
      </c>
      <c r="B10173" t="s">
        <v>2770</v>
      </c>
      <c r="C10173" t="s">
        <v>2770</v>
      </c>
      <c r="D10173" t="s">
        <v>4574</v>
      </c>
    </row>
    <row r="10174" spans="1:4">
      <c r="A10174" t="s">
        <v>12477</v>
      </c>
      <c r="B10174" t="s">
        <v>2770</v>
      </c>
      <c r="C10174" t="s">
        <v>2770</v>
      </c>
      <c r="D10174" t="s">
        <v>4574</v>
      </c>
    </row>
    <row r="10175" spans="1:4">
      <c r="A10175" t="s">
        <v>12478</v>
      </c>
      <c r="B10175" t="s">
        <v>2770</v>
      </c>
      <c r="C10175" t="s">
        <v>2770</v>
      </c>
      <c r="D10175" t="s">
        <v>4574</v>
      </c>
    </row>
    <row r="10176" spans="1:4">
      <c r="A10176" t="s">
        <v>12533</v>
      </c>
      <c r="B10176" t="s">
        <v>2770</v>
      </c>
      <c r="C10176" t="s">
        <v>2770</v>
      </c>
      <c r="D10176" t="s">
        <v>4574</v>
      </c>
    </row>
    <row r="10177" spans="1:4">
      <c r="A10177" t="s">
        <v>12534</v>
      </c>
      <c r="B10177" t="s">
        <v>2770</v>
      </c>
      <c r="C10177" t="s">
        <v>2770</v>
      </c>
      <c r="D10177" t="s">
        <v>4574</v>
      </c>
    </row>
    <row r="10178" spans="1:4">
      <c r="A10178" t="s">
        <v>12535</v>
      </c>
      <c r="B10178" t="s">
        <v>2770</v>
      </c>
      <c r="C10178" t="s">
        <v>2770</v>
      </c>
      <c r="D10178" t="s">
        <v>4574</v>
      </c>
    </row>
    <row r="10179" spans="1:4">
      <c r="A10179" t="s">
        <v>12482</v>
      </c>
      <c r="B10179" t="s">
        <v>2770</v>
      </c>
      <c r="C10179" t="s">
        <v>2770</v>
      </c>
      <c r="D10179" t="s">
        <v>4574</v>
      </c>
    </row>
    <row r="10180" spans="1:4">
      <c r="A10180" t="s">
        <v>12536</v>
      </c>
      <c r="B10180" t="s">
        <v>2770</v>
      </c>
      <c r="C10180" t="s">
        <v>2770</v>
      </c>
      <c r="D10180" t="s">
        <v>4551</v>
      </c>
    </row>
    <row r="10181" spans="1:4">
      <c r="A10181" t="s">
        <v>12537</v>
      </c>
      <c r="B10181" t="s">
        <v>2770</v>
      </c>
      <c r="C10181" t="s">
        <v>2770</v>
      </c>
      <c r="D10181" t="s">
        <v>4551</v>
      </c>
    </row>
    <row r="10182" spans="1:4">
      <c r="A10182" t="s">
        <v>12538</v>
      </c>
      <c r="B10182" t="s">
        <v>2770</v>
      </c>
      <c r="C10182" t="s">
        <v>2770</v>
      </c>
      <c r="D10182" t="s">
        <v>4551</v>
      </c>
    </row>
    <row r="10183" spans="1:4">
      <c r="A10183" t="s">
        <v>12485</v>
      </c>
      <c r="B10183" t="s">
        <v>2770</v>
      </c>
      <c r="C10183" t="s">
        <v>2770</v>
      </c>
      <c r="D10183" t="s">
        <v>4551</v>
      </c>
    </row>
    <row r="10184" spans="1:4">
      <c r="A10184" t="s">
        <v>12486</v>
      </c>
      <c r="B10184" t="s">
        <v>2770</v>
      </c>
      <c r="C10184" t="s">
        <v>2770</v>
      </c>
      <c r="D10184" t="s">
        <v>4551</v>
      </c>
    </row>
    <row r="10185" spans="1:4">
      <c r="A10185" t="s">
        <v>12494</v>
      </c>
      <c r="B10185" t="s">
        <v>2770</v>
      </c>
      <c r="C10185" t="s">
        <v>2770</v>
      </c>
      <c r="D10185" t="s">
        <v>4574</v>
      </c>
    </row>
    <row r="10186" spans="1:4">
      <c r="A10186" t="s">
        <v>12488</v>
      </c>
      <c r="B10186" t="s">
        <v>2770</v>
      </c>
      <c r="C10186" t="s">
        <v>2770</v>
      </c>
      <c r="D10186" t="s">
        <v>4551</v>
      </c>
    </row>
    <row r="10187" spans="1:4">
      <c r="A10187" t="s">
        <v>600</v>
      </c>
      <c r="B10187" t="s">
        <v>2770</v>
      </c>
      <c r="C10187" t="s">
        <v>2770</v>
      </c>
      <c r="D10187" t="s">
        <v>4514</v>
      </c>
    </row>
    <row r="10188" spans="1:4">
      <c r="A10188" t="s">
        <v>12489</v>
      </c>
      <c r="B10188" t="s">
        <v>2770</v>
      </c>
      <c r="C10188" t="s">
        <v>2770</v>
      </c>
      <c r="D10188" t="s">
        <v>4551</v>
      </c>
    </row>
    <row r="10189" spans="1:4">
      <c r="A10189" t="s">
        <v>12490</v>
      </c>
      <c r="B10189" t="s">
        <v>2770</v>
      </c>
      <c r="C10189" t="s">
        <v>2770</v>
      </c>
      <c r="D10189" t="s">
        <v>4551</v>
      </c>
    </row>
    <row r="10190" spans="1:4">
      <c r="A10190" t="s">
        <v>12491</v>
      </c>
      <c r="B10190" t="s">
        <v>2770</v>
      </c>
      <c r="C10190" t="s">
        <v>2770</v>
      </c>
      <c r="D10190" t="s">
        <v>4551</v>
      </c>
    </row>
    <row r="10191" spans="1:4">
      <c r="A10191" t="s">
        <v>12497</v>
      </c>
      <c r="B10191" t="s">
        <v>2770</v>
      </c>
      <c r="C10191" t="s">
        <v>2770</v>
      </c>
      <c r="D10191" t="s">
        <v>4574</v>
      </c>
    </row>
    <row r="10192" spans="1:4">
      <c r="A10192" t="s">
        <v>12431</v>
      </c>
      <c r="B10192" t="s">
        <v>2770</v>
      </c>
      <c r="C10192" t="s">
        <v>2770</v>
      </c>
      <c r="D10192" t="s">
        <v>4551</v>
      </c>
    </row>
    <row r="10193" spans="1:4">
      <c r="A10193" t="s">
        <v>12545</v>
      </c>
      <c r="B10193" t="s">
        <v>2770</v>
      </c>
      <c r="C10193" t="s">
        <v>2770</v>
      </c>
      <c r="D10193" t="s">
        <v>4574</v>
      </c>
    </row>
    <row r="10194" spans="1:4">
      <c r="A10194" t="s">
        <v>12465</v>
      </c>
      <c r="B10194" t="s">
        <v>2770</v>
      </c>
      <c r="C10194" t="s">
        <v>2770</v>
      </c>
      <c r="D10194" t="s">
        <v>4574</v>
      </c>
    </row>
    <row r="10195" spans="1:4">
      <c r="A10195" t="s">
        <v>12493</v>
      </c>
      <c r="B10195" t="s">
        <v>2770</v>
      </c>
      <c r="C10195" t="s">
        <v>2770</v>
      </c>
      <c r="D10195" t="s">
        <v>4574</v>
      </c>
    </row>
    <row r="10196" spans="1:4">
      <c r="A10196" t="s">
        <v>12499</v>
      </c>
      <c r="B10196" t="s">
        <v>2770</v>
      </c>
      <c r="C10196" t="s">
        <v>2770</v>
      </c>
      <c r="D10196" t="s">
        <v>4574</v>
      </c>
    </row>
    <row r="10197" spans="1:4">
      <c r="A10197" t="s">
        <v>12436</v>
      </c>
      <c r="B10197" t="s">
        <v>2770</v>
      </c>
      <c r="C10197" t="s">
        <v>2770</v>
      </c>
      <c r="D10197" t="s">
        <v>4574</v>
      </c>
    </row>
    <row r="10198" spans="1:4">
      <c r="A10198" t="s">
        <v>12467</v>
      </c>
      <c r="B10198" t="s">
        <v>2770</v>
      </c>
      <c r="C10198" t="s">
        <v>2770</v>
      </c>
      <c r="D10198" t="s">
        <v>4574</v>
      </c>
    </row>
    <row r="10199" spans="1:4">
      <c r="A10199" t="s">
        <v>12469</v>
      </c>
      <c r="B10199" t="s">
        <v>2770</v>
      </c>
      <c r="C10199" t="s">
        <v>2770</v>
      </c>
      <c r="D10199" t="s">
        <v>4574</v>
      </c>
    </row>
    <row r="10200" spans="1:4">
      <c r="A10200" t="s">
        <v>12438</v>
      </c>
      <c r="B10200" t="s">
        <v>2770</v>
      </c>
      <c r="C10200" t="s">
        <v>2770</v>
      </c>
      <c r="D10200" t="s">
        <v>4574</v>
      </c>
    </row>
    <row r="10201" spans="1:4">
      <c r="A10201" t="s">
        <v>12443</v>
      </c>
      <c r="B10201" t="s">
        <v>2770</v>
      </c>
      <c r="C10201" t="s">
        <v>2770</v>
      </c>
      <c r="D10201" t="s">
        <v>4574</v>
      </c>
    </row>
    <row r="10202" spans="1:4">
      <c r="A10202" t="s">
        <v>12444</v>
      </c>
      <c r="B10202" t="s">
        <v>2770</v>
      </c>
      <c r="C10202" t="s">
        <v>2770</v>
      </c>
      <c r="D10202" t="s">
        <v>4574</v>
      </c>
    </row>
    <row r="10203" spans="1:4">
      <c r="A10203" t="s">
        <v>12445</v>
      </c>
      <c r="B10203" t="s">
        <v>2770</v>
      </c>
      <c r="C10203" t="s">
        <v>2770</v>
      </c>
      <c r="D10203" t="s">
        <v>4574</v>
      </c>
    </row>
    <row r="10204" spans="1:4">
      <c r="A10204" t="s">
        <v>12446</v>
      </c>
      <c r="B10204" t="s">
        <v>2770</v>
      </c>
      <c r="C10204" t="s">
        <v>2770</v>
      </c>
      <c r="D10204" t="s">
        <v>4574</v>
      </c>
    </row>
    <row r="10205" spans="1:4">
      <c r="A10205" t="s">
        <v>12447</v>
      </c>
      <c r="B10205" t="s">
        <v>2770</v>
      </c>
      <c r="C10205" t="s">
        <v>2770</v>
      </c>
      <c r="D10205" t="s">
        <v>4574</v>
      </c>
    </row>
    <row r="10206" spans="1:4">
      <c r="A10206" t="s">
        <v>12448</v>
      </c>
      <c r="B10206" t="s">
        <v>2770</v>
      </c>
      <c r="C10206" t="s">
        <v>2770</v>
      </c>
      <c r="D10206" t="s">
        <v>4574</v>
      </c>
    </row>
    <row r="10207" spans="1:4">
      <c r="A10207" t="s">
        <v>12449</v>
      </c>
      <c r="B10207" t="s">
        <v>2770</v>
      </c>
      <c r="C10207" t="s">
        <v>2770</v>
      </c>
      <c r="D10207" t="s">
        <v>4574</v>
      </c>
    </row>
    <row r="10208" spans="1:4">
      <c r="A10208" t="s">
        <v>12508</v>
      </c>
      <c r="B10208" t="s">
        <v>2770</v>
      </c>
      <c r="C10208" t="s">
        <v>2770</v>
      </c>
      <c r="D10208" t="s">
        <v>4574</v>
      </c>
    </row>
    <row r="10209" spans="1:4">
      <c r="A10209" t="s">
        <v>12509</v>
      </c>
      <c r="B10209" t="s">
        <v>2770</v>
      </c>
      <c r="C10209" t="s">
        <v>2770</v>
      </c>
      <c r="D10209" t="s">
        <v>4574</v>
      </c>
    </row>
    <row r="10210" spans="1:4">
      <c r="A10210" t="s">
        <v>12495</v>
      </c>
      <c r="B10210" t="s">
        <v>2770</v>
      </c>
      <c r="C10210" t="s">
        <v>2770</v>
      </c>
      <c r="D10210" t="s">
        <v>4574</v>
      </c>
    </row>
    <row r="10211" spans="1:4">
      <c r="A10211" t="s">
        <v>12452</v>
      </c>
      <c r="B10211" t="s">
        <v>2770</v>
      </c>
      <c r="C10211" t="s">
        <v>2770</v>
      </c>
      <c r="D10211" t="s">
        <v>4574</v>
      </c>
    </row>
    <row r="10212" spans="1:4">
      <c r="A10212" t="s">
        <v>12511</v>
      </c>
      <c r="B10212" t="s">
        <v>2770</v>
      </c>
      <c r="C10212" t="s">
        <v>2770</v>
      </c>
      <c r="D10212" t="s">
        <v>4574</v>
      </c>
    </row>
    <row r="10213" spans="1:4">
      <c r="A10213" t="s">
        <v>12512</v>
      </c>
      <c r="B10213" t="s">
        <v>2770</v>
      </c>
      <c r="C10213" t="s">
        <v>2770</v>
      </c>
      <c r="D10213" t="s">
        <v>4574</v>
      </c>
    </row>
    <row r="10214" spans="1:4">
      <c r="A10214" t="s">
        <v>12440</v>
      </c>
      <c r="B10214" t="s">
        <v>2770</v>
      </c>
      <c r="C10214" t="s">
        <v>2770</v>
      </c>
      <c r="D10214" t="s">
        <v>4574</v>
      </c>
    </row>
    <row r="10215" spans="1:4">
      <c r="A10215" t="s">
        <v>12441</v>
      </c>
      <c r="B10215" t="s">
        <v>2770</v>
      </c>
      <c r="C10215" t="s">
        <v>2770</v>
      </c>
      <c r="D10215" t="s">
        <v>4574</v>
      </c>
    </row>
    <row r="10216" spans="1:4">
      <c r="A10216" t="s">
        <v>12442</v>
      </c>
      <c r="B10216" t="s">
        <v>2770</v>
      </c>
      <c r="C10216" t="s">
        <v>2770</v>
      </c>
      <c r="D10216" t="s">
        <v>4574</v>
      </c>
    </row>
    <row r="10217" spans="1:4">
      <c r="A10217" t="s">
        <v>12471</v>
      </c>
      <c r="B10217" t="s">
        <v>2770</v>
      </c>
      <c r="C10217" t="s">
        <v>2770</v>
      </c>
      <c r="D10217" t="s">
        <v>4574</v>
      </c>
    </row>
    <row r="10218" spans="1:4">
      <c r="A10218" t="s">
        <v>12472</v>
      </c>
      <c r="B10218" t="s">
        <v>2770</v>
      </c>
      <c r="C10218" t="s">
        <v>2770</v>
      </c>
      <c r="D10218" t="s">
        <v>4574</v>
      </c>
    </row>
    <row r="10219" spans="1:4">
      <c r="A10219" t="s">
        <v>12473</v>
      </c>
      <c r="B10219" t="s">
        <v>2770</v>
      </c>
      <c r="C10219" t="s">
        <v>2770</v>
      </c>
      <c r="D10219" t="s">
        <v>4574</v>
      </c>
    </row>
    <row r="10220" spans="1:4">
      <c r="A10220" t="s">
        <v>12466</v>
      </c>
      <c r="B10220" t="s">
        <v>2770</v>
      </c>
      <c r="C10220" t="s">
        <v>2770</v>
      </c>
      <c r="D10220" t="s">
        <v>4574</v>
      </c>
    </row>
    <row r="10221" spans="1:4">
      <c r="A10221" t="s">
        <v>12459</v>
      </c>
      <c r="B10221" t="s">
        <v>2770</v>
      </c>
      <c r="C10221" t="s">
        <v>2770</v>
      </c>
      <c r="D10221" t="s">
        <v>4574</v>
      </c>
    </row>
    <row r="10222" spans="1:4">
      <c r="A10222" t="s">
        <v>12517</v>
      </c>
      <c r="B10222" t="s">
        <v>2770</v>
      </c>
      <c r="C10222" t="s">
        <v>2770</v>
      </c>
      <c r="D10222" t="s">
        <v>4551</v>
      </c>
    </row>
    <row r="10223" spans="1:4">
      <c r="A10223" t="s">
        <v>12460</v>
      </c>
      <c r="B10223" t="s">
        <v>2770</v>
      </c>
      <c r="C10223" t="s">
        <v>2770</v>
      </c>
      <c r="D10223" t="s">
        <v>4574</v>
      </c>
    </row>
    <row r="10224" spans="1:4">
      <c r="A10224" t="s">
        <v>12518</v>
      </c>
      <c r="B10224" t="s">
        <v>2770</v>
      </c>
      <c r="C10224" t="s">
        <v>2770</v>
      </c>
      <c r="D10224" t="s">
        <v>4551</v>
      </c>
    </row>
    <row r="10225" spans="1:4">
      <c r="A10225" t="s">
        <v>12461</v>
      </c>
      <c r="B10225" t="s">
        <v>2770</v>
      </c>
      <c r="C10225" t="s">
        <v>2770</v>
      </c>
      <c r="D10225" t="s">
        <v>4574</v>
      </c>
    </row>
    <row r="10226" spans="1:4">
      <c r="A10226" t="s">
        <v>12519</v>
      </c>
      <c r="B10226" t="s">
        <v>2770</v>
      </c>
      <c r="C10226" t="s">
        <v>2770</v>
      </c>
      <c r="D10226" t="s">
        <v>4551</v>
      </c>
    </row>
    <row r="10227" spans="1:4">
      <c r="A10227" t="s">
        <v>12462</v>
      </c>
      <c r="B10227" t="s">
        <v>2770</v>
      </c>
      <c r="C10227" t="s">
        <v>2770</v>
      </c>
      <c r="D10227" t="s">
        <v>4574</v>
      </c>
    </row>
    <row r="10228" spans="1:4">
      <c r="A10228" t="s">
        <v>12520</v>
      </c>
      <c r="B10228" t="s">
        <v>2770</v>
      </c>
      <c r="C10228" t="s">
        <v>2770</v>
      </c>
      <c r="D10228" t="s">
        <v>4551</v>
      </c>
    </row>
    <row r="10229" spans="1:4">
      <c r="A10229" t="s">
        <v>1820</v>
      </c>
      <c r="B10229" t="s">
        <v>8510</v>
      </c>
      <c r="C10229" t="s">
        <v>2770</v>
      </c>
      <c r="D10229" t="s">
        <v>4770</v>
      </c>
    </row>
    <row r="10230" spans="1:4">
      <c r="A10230" t="s">
        <v>1821</v>
      </c>
      <c r="B10230" t="s">
        <v>8564</v>
      </c>
      <c r="C10230" t="s">
        <v>2770</v>
      </c>
      <c r="D10230" t="s">
        <v>4770</v>
      </c>
    </row>
    <row r="10231" spans="1:4">
      <c r="A10231" t="s">
        <v>1822</v>
      </c>
      <c r="B10231" t="s">
        <v>8522</v>
      </c>
      <c r="C10231" t="s">
        <v>2770</v>
      </c>
      <c r="D10231" t="s">
        <v>4522</v>
      </c>
    </row>
    <row r="10232" spans="1:4">
      <c r="A10232" t="s">
        <v>1737</v>
      </c>
      <c r="B10232" t="s">
        <v>8551</v>
      </c>
      <c r="C10232" t="s">
        <v>2770</v>
      </c>
      <c r="D10232" t="s">
        <v>4770</v>
      </c>
    </row>
    <row r="10233" spans="1:4">
      <c r="A10233" t="s">
        <v>1743</v>
      </c>
      <c r="B10233" t="s">
        <v>8528</v>
      </c>
      <c r="C10233" t="s">
        <v>2770</v>
      </c>
      <c r="D10233" t="s">
        <v>4522</v>
      </c>
    </row>
    <row r="10234" spans="1:4">
      <c r="A10234" t="s">
        <v>1795</v>
      </c>
      <c r="B10234" t="s">
        <v>8553</v>
      </c>
      <c r="C10234" t="s">
        <v>4573</v>
      </c>
      <c r="D10234" t="s">
        <v>4574</v>
      </c>
    </row>
    <row r="10235" spans="1:4">
      <c r="A10235" t="s">
        <v>1727</v>
      </c>
      <c r="B10235" t="s">
        <v>8515</v>
      </c>
      <c r="C10235" t="s">
        <v>2770</v>
      </c>
      <c r="D10235" t="s">
        <v>4770</v>
      </c>
    </row>
    <row r="10236" spans="1:4" ht="157.5">
      <c r="A10236" t="s">
        <v>1775</v>
      </c>
      <c r="B10236" s="17" t="s">
        <v>2510</v>
      </c>
      <c r="C10236" t="s">
        <v>2770</v>
      </c>
      <c r="D10236" t="s">
        <v>4770</v>
      </c>
    </row>
    <row r="10237" spans="1:4">
      <c r="A10237" t="s">
        <v>1752</v>
      </c>
      <c r="B10237" t="s">
        <v>8533</v>
      </c>
      <c r="C10237" t="s">
        <v>2770</v>
      </c>
      <c r="D10237" t="s">
        <v>4522</v>
      </c>
    </row>
    <row r="10238" spans="1:4">
      <c r="A10238" t="s">
        <v>1749</v>
      </c>
      <c r="B10238" t="s">
        <v>8507</v>
      </c>
      <c r="C10238" t="s">
        <v>2770</v>
      </c>
      <c r="D10238" t="s">
        <v>4968</v>
      </c>
    </row>
    <row r="10239" spans="1:4">
      <c r="A10239" t="s">
        <v>1777</v>
      </c>
      <c r="B10239" t="s">
        <v>8544</v>
      </c>
      <c r="C10239" t="s">
        <v>2770</v>
      </c>
      <c r="D10239" t="s">
        <v>4770</v>
      </c>
    </row>
    <row r="10240" spans="1:4">
      <c r="A10240" t="s">
        <v>1762</v>
      </c>
      <c r="B10240" t="s">
        <v>8542</v>
      </c>
      <c r="C10240" t="s">
        <v>2770</v>
      </c>
      <c r="D10240" t="s">
        <v>4770</v>
      </c>
    </row>
    <row r="10241" spans="1:4">
      <c r="A10241" t="s">
        <v>1761</v>
      </c>
      <c r="B10241" t="s">
        <v>8508</v>
      </c>
      <c r="C10241" t="s">
        <v>2770</v>
      </c>
      <c r="D10241" t="s">
        <v>4770</v>
      </c>
    </row>
    <row r="10242" spans="1:4" ht="346.5">
      <c r="A10242" t="s">
        <v>1740</v>
      </c>
      <c r="B10242" s="17" t="s">
        <v>8525</v>
      </c>
      <c r="C10242" t="s">
        <v>2770</v>
      </c>
      <c r="D10242" t="s">
        <v>4522</v>
      </c>
    </row>
    <row r="10243" spans="1:4">
      <c r="A10243" t="s">
        <v>1789</v>
      </c>
      <c r="B10243" t="s">
        <v>8511</v>
      </c>
      <c r="C10243" t="s">
        <v>2770</v>
      </c>
      <c r="D10243" t="s">
        <v>4770</v>
      </c>
    </row>
    <row r="10244" spans="1:4">
      <c r="A10244" t="s">
        <v>1739</v>
      </c>
      <c r="B10244" t="s">
        <v>8524</v>
      </c>
      <c r="C10244" t="s">
        <v>2770</v>
      </c>
      <c r="D10244" t="s">
        <v>4574</v>
      </c>
    </row>
    <row r="10245" spans="1:4">
      <c r="A10245" t="s">
        <v>1732</v>
      </c>
      <c r="B10245" t="s">
        <v>8497</v>
      </c>
      <c r="C10245" t="s">
        <v>2770</v>
      </c>
      <c r="D10245" t="s">
        <v>4574</v>
      </c>
    </row>
    <row r="10246" spans="1:4">
      <c r="A10246" t="s">
        <v>1791</v>
      </c>
      <c r="B10246" t="s">
        <v>8502</v>
      </c>
      <c r="C10246" t="s">
        <v>2770</v>
      </c>
      <c r="D10246" t="s">
        <v>4770</v>
      </c>
    </row>
    <row r="10247" spans="1:4">
      <c r="A10247" t="s">
        <v>1723</v>
      </c>
      <c r="B10247" t="s">
        <v>8489</v>
      </c>
      <c r="C10247" t="s">
        <v>2770</v>
      </c>
      <c r="D10247" t="s">
        <v>4574</v>
      </c>
    </row>
    <row r="10248" spans="1:4">
      <c r="A10248" t="s">
        <v>1815</v>
      </c>
      <c r="B10248" t="s">
        <v>8563</v>
      </c>
      <c r="C10248" t="s">
        <v>2770</v>
      </c>
      <c r="D10248" t="s">
        <v>4522</v>
      </c>
    </row>
    <row r="10249" spans="1:4">
      <c r="A10249" t="s">
        <v>1756</v>
      </c>
      <c r="B10249" t="s">
        <v>8537</v>
      </c>
      <c r="C10249" t="s">
        <v>2770</v>
      </c>
      <c r="D10249" t="s">
        <v>4968</v>
      </c>
    </row>
    <row r="10250" spans="1:4">
      <c r="A10250" t="s">
        <v>1773</v>
      </c>
      <c r="B10250" t="s">
        <v>2770</v>
      </c>
      <c r="C10250" t="s">
        <v>2770</v>
      </c>
      <c r="D10250" t="s">
        <v>4522</v>
      </c>
    </row>
    <row r="10251" spans="1:4">
      <c r="A10251" t="s">
        <v>1783</v>
      </c>
      <c r="B10251" t="s">
        <v>8545</v>
      </c>
      <c r="C10251" t="s">
        <v>2770</v>
      </c>
      <c r="D10251" t="s">
        <v>4770</v>
      </c>
    </row>
    <row r="10252" spans="1:4">
      <c r="A10252" t="s">
        <v>1718</v>
      </c>
      <c r="B10252" t="s">
        <v>2458</v>
      </c>
      <c r="C10252" t="s">
        <v>2770</v>
      </c>
      <c r="D10252" t="s">
        <v>4770</v>
      </c>
    </row>
    <row r="10253" spans="1:4">
      <c r="A10253" t="s">
        <v>1717</v>
      </c>
      <c r="B10253" t="s">
        <v>2770</v>
      </c>
      <c r="C10253" t="s">
        <v>4542</v>
      </c>
      <c r="D10253" t="s">
        <v>4543</v>
      </c>
    </row>
    <row r="10254" spans="1:4">
      <c r="A10254" t="s">
        <v>1653</v>
      </c>
      <c r="B10254" t="s">
        <v>8487</v>
      </c>
      <c r="C10254" t="s">
        <v>2770</v>
      </c>
      <c r="D10254" t="s">
        <v>4574</v>
      </c>
    </row>
    <row r="10255" spans="1:4" ht="236.25">
      <c r="A10255" t="s">
        <v>1813</v>
      </c>
      <c r="B10255" s="17" t="s">
        <v>8561</v>
      </c>
      <c r="C10255" t="s">
        <v>2770</v>
      </c>
      <c r="D10255" t="s">
        <v>4770</v>
      </c>
    </row>
    <row r="10256" spans="1:4">
      <c r="A10256" t="s">
        <v>1798</v>
      </c>
      <c r="B10256" t="s">
        <v>8554</v>
      </c>
      <c r="C10256" t="s">
        <v>2770</v>
      </c>
      <c r="D10256" t="s">
        <v>4522</v>
      </c>
    </row>
    <row r="10257" spans="1:4">
      <c r="A10257" t="s">
        <v>1724</v>
      </c>
      <c r="B10257" t="s">
        <v>8490</v>
      </c>
      <c r="C10257" t="s">
        <v>2770</v>
      </c>
      <c r="D10257" t="s">
        <v>4574</v>
      </c>
    </row>
    <row r="10258" spans="1:4">
      <c r="A10258" t="s">
        <v>1731</v>
      </c>
      <c r="B10258" t="s">
        <v>8496</v>
      </c>
      <c r="C10258" t="s">
        <v>2770</v>
      </c>
      <c r="D10258" t="s">
        <v>4574</v>
      </c>
    </row>
    <row r="10259" spans="1:4">
      <c r="A10259" t="s">
        <v>1794</v>
      </c>
      <c r="B10259" t="s">
        <v>8505</v>
      </c>
      <c r="C10259" t="s">
        <v>2770</v>
      </c>
      <c r="D10259" t="s">
        <v>4770</v>
      </c>
    </row>
    <row r="10260" spans="1:4">
      <c r="A10260" t="s">
        <v>1768</v>
      </c>
      <c r="B10260" t="s">
        <v>2505</v>
      </c>
      <c r="C10260" t="s">
        <v>4521</v>
      </c>
      <c r="D10260" t="s">
        <v>4921</v>
      </c>
    </row>
    <row r="10261" spans="1:4">
      <c r="A10261" t="s">
        <v>1769</v>
      </c>
      <c r="B10261" t="s">
        <v>2506</v>
      </c>
      <c r="C10261" t="s">
        <v>4521</v>
      </c>
      <c r="D10261" t="s">
        <v>4921</v>
      </c>
    </row>
    <row r="10262" spans="1:4">
      <c r="A10262" t="s">
        <v>1735</v>
      </c>
      <c r="B10262" t="s">
        <v>8506</v>
      </c>
      <c r="C10262" t="s">
        <v>2770</v>
      </c>
      <c r="D10262" t="s">
        <v>4574</v>
      </c>
    </row>
    <row r="10263" spans="1:4">
      <c r="A10263" t="s">
        <v>1801</v>
      </c>
      <c r="B10263" t="s">
        <v>8549</v>
      </c>
      <c r="C10263" t="s">
        <v>2770</v>
      </c>
      <c r="D10263" t="s">
        <v>4551</v>
      </c>
    </row>
    <row r="10264" spans="1:4">
      <c r="A10264" t="s">
        <v>1733</v>
      </c>
      <c r="B10264" t="s">
        <v>8498</v>
      </c>
      <c r="C10264" t="s">
        <v>2770</v>
      </c>
      <c r="D10264" t="s">
        <v>4921</v>
      </c>
    </row>
    <row r="10265" spans="1:4">
      <c r="A10265" t="s">
        <v>1804</v>
      </c>
      <c r="B10265" t="s">
        <v>8518</v>
      </c>
      <c r="C10265" t="s">
        <v>2770</v>
      </c>
      <c r="D10265" t="s">
        <v>4921</v>
      </c>
    </row>
    <row r="10266" spans="1:4">
      <c r="A10266" t="s">
        <v>1799</v>
      </c>
      <c r="B10266" t="s">
        <v>8566</v>
      </c>
      <c r="C10266" t="s">
        <v>2770</v>
      </c>
      <c r="D10266" t="s">
        <v>4770</v>
      </c>
    </row>
    <row r="10267" spans="1:4">
      <c r="A10267" t="s">
        <v>1800</v>
      </c>
      <c r="B10267" t="s">
        <v>8552</v>
      </c>
      <c r="C10267" t="s">
        <v>2770</v>
      </c>
      <c r="D10267" t="s">
        <v>4770</v>
      </c>
    </row>
    <row r="10268" spans="1:4">
      <c r="A10268" t="s">
        <v>1748</v>
      </c>
      <c r="B10268" t="s">
        <v>8531</v>
      </c>
      <c r="C10268" t="s">
        <v>2770</v>
      </c>
      <c r="D10268" t="s">
        <v>4574</v>
      </c>
    </row>
    <row r="10269" spans="1:4">
      <c r="A10269" t="s">
        <v>1751</v>
      </c>
      <c r="B10269" t="s">
        <v>8532</v>
      </c>
      <c r="C10269" t="s">
        <v>2770</v>
      </c>
      <c r="D10269" t="s">
        <v>4574</v>
      </c>
    </row>
    <row r="10270" spans="1:4">
      <c r="A10270" t="s">
        <v>1750</v>
      </c>
      <c r="B10270" t="s">
        <v>8532</v>
      </c>
      <c r="C10270" t="s">
        <v>2770</v>
      </c>
      <c r="D10270" t="s">
        <v>4770</v>
      </c>
    </row>
    <row r="10271" spans="1:4">
      <c r="A10271" t="s">
        <v>1797</v>
      </c>
      <c r="B10271" t="s">
        <v>2530</v>
      </c>
      <c r="C10271" t="s">
        <v>2770</v>
      </c>
      <c r="D10271" t="s">
        <v>4522</v>
      </c>
    </row>
    <row r="10272" spans="1:4">
      <c r="A10272" t="s">
        <v>1729</v>
      </c>
      <c r="B10272" t="s">
        <v>8494</v>
      </c>
      <c r="C10272" t="s">
        <v>2770</v>
      </c>
      <c r="D10272" t="s">
        <v>4574</v>
      </c>
    </row>
    <row r="10273" spans="1:4" ht="378">
      <c r="A10273" t="s">
        <v>1741</v>
      </c>
      <c r="B10273" s="17" t="s">
        <v>8526</v>
      </c>
      <c r="C10273" t="s">
        <v>2770</v>
      </c>
      <c r="D10273" t="s">
        <v>4522</v>
      </c>
    </row>
    <row r="10274" spans="1:4">
      <c r="A10274" t="s">
        <v>1792</v>
      </c>
      <c r="B10274" t="s">
        <v>8503</v>
      </c>
      <c r="C10274" t="s">
        <v>2770</v>
      </c>
      <c r="D10274" t="s">
        <v>4522</v>
      </c>
    </row>
    <row r="10275" spans="1:4">
      <c r="A10275" t="s">
        <v>601</v>
      </c>
      <c r="B10275" t="s">
        <v>8570</v>
      </c>
      <c r="C10275" t="s">
        <v>4513</v>
      </c>
      <c r="D10275" t="s">
        <v>4514</v>
      </c>
    </row>
    <row r="10276" spans="1:4">
      <c r="A10276" t="s">
        <v>600</v>
      </c>
      <c r="B10276" t="s">
        <v>2770</v>
      </c>
      <c r="C10276" t="s">
        <v>2770</v>
      </c>
      <c r="D10276" t="s">
        <v>4514</v>
      </c>
    </row>
    <row r="10277" spans="1:4">
      <c r="A10277" t="s">
        <v>1721</v>
      </c>
      <c r="B10277" t="s">
        <v>8572</v>
      </c>
      <c r="C10277" t="s">
        <v>2770</v>
      </c>
      <c r="D10277" t="s">
        <v>4574</v>
      </c>
    </row>
    <row r="10278" spans="1:4">
      <c r="A10278" t="s">
        <v>1738</v>
      </c>
      <c r="B10278" t="s">
        <v>8523</v>
      </c>
      <c r="C10278" t="s">
        <v>2770</v>
      </c>
      <c r="D10278" t="s">
        <v>4574</v>
      </c>
    </row>
    <row r="10279" spans="1:4">
      <c r="A10279" t="s">
        <v>1734</v>
      </c>
      <c r="B10279" t="s">
        <v>8499</v>
      </c>
      <c r="C10279" t="s">
        <v>2770</v>
      </c>
      <c r="D10279" t="s">
        <v>4770</v>
      </c>
    </row>
    <row r="10280" spans="1:4">
      <c r="A10280" t="s">
        <v>1720</v>
      </c>
      <c r="B10280" t="s">
        <v>8514</v>
      </c>
      <c r="C10280" t="s">
        <v>2770</v>
      </c>
      <c r="D10280" t="s">
        <v>4574</v>
      </c>
    </row>
    <row r="10281" spans="1:4">
      <c r="A10281" t="s">
        <v>1772</v>
      </c>
      <c r="B10281" t="s">
        <v>2770</v>
      </c>
      <c r="C10281" t="s">
        <v>2770</v>
      </c>
      <c r="D10281" t="s">
        <v>4522</v>
      </c>
    </row>
    <row r="10282" spans="1:4">
      <c r="A10282" t="s">
        <v>1782</v>
      </c>
      <c r="B10282" t="s">
        <v>2770</v>
      </c>
      <c r="C10282" t="s">
        <v>2770</v>
      </c>
      <c r="D10282" t="s">
        <v>4770</v>
      </c>
    </row>
    <row r="10283" spans="1:4">
      <c r="A10283" t="s">
        <v>1806</v>
      </c>
      <c r="B10283" t="s">
        <v>2770</v>
      </c>
      <c r="C10283" t="s">
        <v>2770</v>
      </c>
      <c r="D10283" t="s">
        <v>4770</v>
      </c>
    </row>
    <row r="10284" spans="1:4">
      <c r="A10284" t="s">
        <v>1786</v>
      </c>
      <c r="B10284" t="s">
        <v>8547</v>
      </c>
      <c r="C10284" t="s">
        <v>2770</v>
      </c>
      <c r="D10284" t="s">
        <v>4522</v>
      </c>
    </row>
    <row r="10285" spans="1:4">
      <c r="A10285" t="s">
        <v>1780</v>
      </c>
      <c r="B10285" t="s">
        <v>8568</v>
      </c>
      <c r="C10285" t="s">
        <v>2770</v>
      </c>
      <c r="D10285" t="s">
        <v>4770</v>
      </c>
    </row>
    <row r="10286" spans="1:4">
      <c r="A10286" t="s">
        <v>1814</v>
      </c>
      <c r="B10286" t="s">
        <v>8562</v>
      </c>
      <c r="C10286" t="s">
        <v>2770</v>
      </c>
      <c r="D10286" t="s">
        <v>4522</v>
      </c>
    </row>
    <row r="10287" spans="1:4">
      <c r="A10287" t="s">
        <v>1759</v>
      </c>
      <c r="B10287" t="s">
        <v>8540</v>
      </c>
      <c r="C10287" t="s">
        <v>2770</v>
      </c>
      <c r="D10287" t="s">
        <v>4522</v>
      </c>
    </row>
    <row r="10288" spans="1:4">
      <c r="A10288" t="s">
        <v>1793</v>
      </c>
      <c r="B10288" t="s">
        <v>8504</v>
      </c>
      <c r="C10288" t="s">
        <v>2770</v>
      </c>
      <c r="D10288" t="s">
        <v>4551</v>
      </c>
    </row>
    <row r="10289" spans="1:4">
      <c r="A10289" t="s">
        <v>1788</v>
      </c>
      <c r="B10289" t="s">
        <v>8520</v>
      </c>
      <c r="C10289" t="s">
        <v>2770</v>
      </c>
      <c r="D10289" t="s">
        <v>4770</v>
      </c>
    </row>
    <row r="10290" spans="1:4" ht="409.5">
      <c r="A10290" t="s">
        <v>1746</v>
      </c>
      <c r="B10290" s="17" t="s">
        <v>8530</v>
      </c>
      <c r="C10290" t="s">
        <v>2770</v>
      </c>
      <c r="D10290" t="s">
        <v>4968</v>
      </c>
    </row>
    <row r="10291" spans="1:4">
      <c r="A10291" t="s">
        <v>1725</v>
      </c>
      <c r="B10291" t="s">
        <v>8491</v>
      </c>
      <c r="C10291" t="s">
        <v>2770</v>
      </c>
      <c r="D10291" t="s">
        <v>4574</v>
      </c>
    </row>
    <row r="10292" spans="1:4">
      <c r="A10292" t="s">
        <v>1808</v>
      </c>
      <c r="B10292" t="s">
        <v>8557</v>
      </c>
      <c r="C10292" t="s">
        <v>2770</v>
      </c>
      <c r="D10292" t="s">
        <v>4522</v>
      </c>
    </row>
    <row r="10293" spans="1:4">
      <c r="A10293" t="s">
        <v>1810</v>
      </c>
      <c r="B10293" t="s">
        <v>8558</v>
      </c>
      <c r="C10293" t="s">
        <v>2770</v>
      </c>
      <c r="D10293" t="s">
        <v>4522</v>
      </c>
    </row>
    <row r="10294" spans="1:4">
      <c r="A10294" t="s">
        <v>1809</v>
      </c>
      <c r="B10294" t="s">
        <v>8521</v>
      </c>
      <c r="C10294" t="s">
        <v>2770</v>
      </c>
      <c r="D10294" t="s">
        <v>4522</v>
      </c>
    </row>
    <row r="10295" spans="1:4">
      <c r="A10295" t="s">
        <v>1807</v>
      </c>
      <c r="B10295" t="s">
        <v>8556</v>
      </c>
      <c r="C10295" t="s">
        <v>2770</v>
      </c>
      <c r="D10295" t="s">
        <v>4522</v>
      </c>
    </row>
    <row r="10296" spans="1:4" ht="252">
      <c r="A10296" t="s">
        <v>1812</v>
      </c>
      <c r="B10296" s="17" t="s">
        <v>8560</v>
      </c>
      <c r="C10296" t="s">
        <v>2770</v>
      </c>
      <c r="D10296" t="s">
        <v>4522</v>
      </c>
    </row>
    <row r="10297" spans="1:4">
      <c r="A10297" t="s">
        <v>1811</v>
      </c>
      <c r="B10297" t="s">
        <v>8559</v>
      </c>
      <c r="C10297" t="s">
        <v>2770</v>
      </c>
      <c r="D10297" t="s">
        <v>4522</v>
      </c>
    </row>
    <row r="10298" spans="1:4">
      <c r="A10298" t="s">
        <v>1819</v>
      </c>
      <c r="B10298" t="s">
        <v>8509</v>
      </c>
      <c r="C10298" t="s">
        <v>2770</v>
      </c>
      <c r="D10298" t="s">
        <v>4770</v>
      </c>
    </row>
    <row r="10299" spans="1:4">
      <c r="A10299" t="s">
        <v>1726</v>
      </c>
      <c r="B10299" t="s">
        <v>8492</v>
      </c>
      <c r="C10299" t="s">
        <v>2770</v>
      </c>
      <c r="D10299" t="s">
        <v>4574</v>
      </c>
    </row>
    <row r="10300" spans="1:4">
      <c r="A10300" t="s">
        <v>1736</v>
      </c>
      <c r="B10300" t="s">
        <v>8550</v>
      </c>
      <c r="C10300" t="s">
        <v>2770</v>
      </c>
      <c r="D10300" t="s">
        <v>4770</v>
      </c>
    </row>
    <row r="10301" spans="1:4" ht="299.25">
      <c r="A10301" t="s">
        <v>1654</v>
      </c>
      <c r="B10301" s="17" t="s">
        <v>8519</v>
      </c>
      <c r="C10301" t="s">
        <v>2770</v>
      </c>
      <c r="D10301" t="s">
        <v>4921</v>
      </c>
    </row>
    <row r="10302" spans="1:4">
      <c r="A10302" t="s">
        <v>1817</v>
      </c>
      <c r="B10302" t="s">
        <v>8500</v>
      </c>
      <c r="C10302" t="s">
        <v>4586</v>
      </c>
      <c r="D10302" t="s">
        <v>4522</v>
      </c>
    </row>
    <row r="10303" spans="1:4">
      <c r="A10303" t="s">
        <v>1758</v>
      </c>
      <c r="B10303" t="s">
        <v>8539</v>
      </c>
      <c r="C10303" t="s">
        <v>2770</v>
      </c>
      <c r="D10303" t="s">
        <v>4770</v>
      </c>
    </row>
    <row r="10304" spans="1:4">
      <c r="A10304" t="s">
        <v>1754</v>
      </c>
      <c r="B10304" t="s">
        <v>8535</v>
      </c>
      <c r="C10304" t="s">
        <v>2770</v>
      </c>
      <c r="D10304" t="s">
        <v>4522</v>
      </c>
    </row>
    <row r="10305" spans="1:4">
      <c r="A10305" t="s">
        <v>1784</v>
      </c>
      <c r="B10305" t="s">
        <v>8512</v>
      </c>
      <c r="C10305" t="s">
        <v>2770</v>
      </c>
      <c r="D10305" t="s">
        <v>4770</v>
      </c>
    </row>
    <row r="10306" spans="1:4">
      <c r="A10306" t="s">
        <v>1722</v>
      </c>
      <c r="B10306" t="s">
        <v>8488</v>
      </c>
      <c r="C10306" t="s">
        <v>2770</v>
      </c>
      <c r="D10306" t="s">
        <v>4574</v>
      </c>
    </row>
    <row r="10307" spans="1:4">
      <c r="A10307" t="s">
        <v>1753</v>
      </c>
      <c r="B10307" t="s">
        <v>8534</v>
      </c>
      <c r="C10307" t="s">
        <v>2770</v>
      </c>
      <c r="D10307" t="s">
        <v>4522</v>
      </c>
    </row>
    <row r="10308" spans="1:4">
      <c r="A10308" t="s">
        <v>1779</v>
      </c>
      <c r="B10308" t="s">
        <v>8567</v>
      </c>
      <c r="C10308" t="s">
        <v>2770</v>
      </c>
      <c r="D10308" t="s">
        <v>4522</v>
      </c>
    </row>
    <row r="10309" spans="1:4">
      <c r="A10309" t="s">
        <v>1742</v>
      </c>
      <c r="B10309" t="s">
        <v>8527</v>
      </c>
      <c r="C10309" t="s">
        <v>2770</v>
      </c>
      <c r="D10309" t="s">
        <v>4574</v>
      </c>
    </row>
    <row r="10310" spans="1:4">
      <c r="A10310" t="s">
        <v>1770</v>
      </c>
      <c r="B10310" t="s">
        <v>2507</v>
      </c>
      <c r="C10310" t="s">
        <v>4521</v>
      </c>
      <c r="D10310" t="s">
        <v>4921</v>
      </c>
    </row>
    <row r="10311" spans="1:4">
      <c r="A10311" t="s">
        <v>1763</v>
      </c>
      <c r="B10311" t="s">
        <v>2500</v>
      </c>
      <c r="C10311" t="s">
        <v>2770</v>
      </c>
      <c r="D10311" t="s">
        <v>4574</v>
      </c>
    </row>
    <row r="10312" spans="1:4">
      <c r="A10312" t="s">
        <v>1764</v>
      </c>
      <c r="B10312" t="s">
        <v>2501</v>
      </c>
      <c r="C10312" t="s">
        <v>2770</v>
      </c>
      <c r="D10312" t="s">
        <v>4770</v>
      </c>
    </row>
    <row r="10313" spans="1:4">
      <c r="A10313" t="s">
        <v>1767</v>
      </c>
      <c r="B10313" t="s">
        <v>2504</v>
      </c>
      <c r="C10313" t="s">
        <v>4521</v>
      </c>
      <c r="D10313" t="s">
        <v>4921</v>
      </c>
    </row>
    <row r="10314" spans="1:4">
      <c r="A10314" t="s">
        <v>1771</v>
      </c>
      <c r="B10314" t="s">
        <v>2508</v>
      </c>
      <c r="C10314" t="s">
        <v>2770</v>
      </c>
      <c r="D10314" t="s">
        <v>4574</v>
      </c>
    </row>
    <row r="10315" spans="1:4">
      <c r="A10315" t="s">
        <v>1766</v>
      </c>
      <c r="B10315" t="s">
        <v>2503</v>
      </c>
      <c r="C10315" t="s">
        <v>4533</v>
      </c>
      <c r="D10315" t="s">
        <v>4551</v>
      </c>
    </row>
    <row r="10316" spans="1:4">
      <c r="A10316" t="s">
        <v>1765</v>
      </c>
      <c r="B10316" t="s">
        <v>2502</v>
      </c>
      <c r="C10316" t="s">
        <v>2770</v>
      </c>
      <c r="D10316" t="s">
        <v>4574</v>
      </c>
    </row>
    <row r="10317" spans="1:4">
      <c r="A10317" t="s">
        <v>1755</v>
      </c>
      <c r="B10317" t="s">
        <v>8536</v>
      </c>
      <c r="C10317" t="s">
        <v>2770</v>
      </c>
      <c r="D10317" t="s">
        <v>4770</v>
      </c>
    </row>
    <row r="10318" spans="1:4">
      <c r="A10318" t="s">
        <v>599</v>
      </c>
      <c r="B10318" t="s">
        <v>4547</v>
      </c>
      <c r="C10318" t="s">
        <v>4517</v>
      </c>
      <c r="D10318" t="s">
        <v>4518</v>
      </c>
    </row>
    <row r="10319" spans="1:4">
      <c r="A10319" t="s">
        <v>1787</v>
      </c>
      <c r="B10319" t="s">
        <v>8548</v>
      </c>
      <c r="C10319" t="s">
        <v>2770</v>
      </c>
      <c r="D10319" t="s">
        <v>4770</v>
      </c>
    </row>
    <row r="10320" spans="1:4">
      <c r="A10320" t="s">
        <v>1781</v>
      </c>
      <c r="B10320" t="s">
        <v>8569</v>
      </c>
      <c r="C10320" t="s">
        <v>2770</v>
      </c>
      <c r="D10320" t="s">
        <v>4770</v>
      </c>
    </row>
    <row r="10321" spans="1:4">
      <c r="A10321" t="s">
        <v>1747</v>
      </c>
      <c r="B10321" t="s">
        <v>8531</v>
      </c>
      <c r="C10321" t="s">
        <v>2770</v>
      </c>
      <c r="D10321" t="s">
        <v>4770</v>
      </c>
    </row>
    <row r="10322" spans="1:4">
      <c r="A10322" t="s">
        <v>1728</v>
      </c>
      <c r="B10322" t="s">
        <v>8493</v>
      </c>
      <c r="C10322" t="s">
        <v>2770</v>
      </c>
      <c r="D10322" t="s">
        <v>4574</v>
      </c>
    </row>
    <row r="10323" spans="1:4">
      <c r="A10323" t="s">
        <v>1805</v>
      </c>
      <c r="B10323" t="s">
        <v>8555</v>
      </c>
      <c r="C10323" t="s">
        <v>2770</v>
      </c>
      <c r="D10323" t="s">
        <v>4770</v>
      </c>
    </row>
    <row r="10324" spans="1:4">
      <c r="A10324" t="s">
        <v>1760</v>
      </c>
      <c r="B10324" t="s">
        <v>8541</v>
      </c>
      <c r="C10324" t="s">
        <v>2770</v>
      </c>
      <c r="D10324" t="s">
        <v>4770</v>
      </c>
    </row>
    <row r="10325" spans="1:4">
      <c r="A10325" t="s">
        <v>1776</v>
      </c>
      <c r="B10325" t="s">
        <v>2770</v>
      </c>
      <c r="C10325" t="s">
        <v>2770</v>
      </c>
      <c r="D10325" t="s">
        <v>4770</v>
      </c>
    </row>
    <row r="10326" spans="1:4">
      <c r="A10326" t="s">
        <v>1785</v>
      </c>
      <c r="B10326" t="s">
        <v>8546</v>
      </c>
      <c r="C10326" t="s">
        <v>2770</v>
      </c>
      <c r="D10326" t="s">
        <v>4770</v>
      </c>
    </row>
    <row r="10327" spans="1:4">
      <c r="A10327" t="s">
        <v>1778</v>
      </c>
      <c r="B10327" t="s">
        <v>2512</v>
      </c>
      <c r="C10327" t="s">
        <v>2770</v>
      </c>
      <c r="D10327" t="s">
        <v>4770</v>
      </c>
    </row>
    <row r="10328" spans="1:4">
      <c r="A10328" t="s">
        <v>1796</v>
      </c>
      <c r="B10328" t="s">
        <v>8565</v>
      </c>
      <c r="C10328" t="s">
        <v>4517</v>
      </c>
      <c r="D10328" t="s">
        <v>4518</v>
      </c>
    </row>
    <row r="10329" spans="1:4">
      <c r="A10329" t="s">
        <v>1803</v>
      </c>
      <c r="B10329" t="s">
        <v>2535</v>
      </c>
      <c r="C10329" t="s">
        <v>2770</v>
      </c>
      <c r="D10329" t="s">
        <v>4770</v>
      </c>
    </row>
    <row r="10330" spans="1:4">
      <c r="A10330" t="s">
        <v>1633</v>
      </c>
      <c r="B10330" t="s">
        <v>8516</v>
      </c>
      <c r="C10330" t="s">
        <v>2770</v>
      </c>
      <c r="D10330" t="s">
        <v>4574</v>
      </c>
    </row>
    <row r="10331" spans="1:4">
      <c r="A10331" t="s">
        <v>1730</v>
      </c>
      <c r="B10331" t="s">
        <v>8495</v>
      </c>
      <c r="C10331" t="s">
        <v>2770</v>
      </c>
      <c r="D10331" t="s">
        <v>4574</v>
      </c>
    </row>
    <row r="10332" spans="1:4">
      <c r="A10332" t="s">
        <v>1790</v>
      </c>
      <c r="B10332" t="s">
        <v>8517</v>
      </c>
      <c r="C10332" t="s">
        <v>2770</v>
      </c>
      <c r="D10332" t="s">
        <v>4770</v>
      </c>
    </row>
    <row r="10333" spans="1:4" ht="393.75">
      <c r="A10333" t="s">
        <v>1774</v>
      </c>
      <c r="B10333" s="17" t="s">
        <v>8543</v>
      </c>
      <c r="C10333" t="s">
        <v>2770</v>
      </c>
      <c r="D10333" t="s">
        <v>4522</v>
      </c>
    </row>
    <row r="10334" spans="1:4">
      <c r="A10334" t="s">
        <v>1745</v>
      </c>
      <c r="B10334" t="s">
        <v>8529</v>
      </c>
      <c r="C10334" t="s">
        <v>2770</v>
      </c>
      <c r="D10334" t="s">
        <v>4574</v>
      </c>
    </row>
    <row r="10335" spans="1:4">
      <c r="A10335" t="s">
        <v>1744</v>
      </c>
      <c r="B10335" t="s">
        <v>8529</v>
      </c>
      <c r="C10335" t="s">
        <v>2770</v>
      </c>
      <c r="D10335" t="s">
        <v>4770</v>
      </c>
    </row>
    <row r="10336" spans="1:4">
      <c r="A10336" t="s">
        <v>1719</v>
      </c>
      <c r="B10336" t="s">
        <v>8571</v>
      </c>
      <c r="C10336" t="s">
        <v>2770</v>
      </c>
      <c r="D10336" t="s">
        <v>4574</v>
      </c>
    </row>
    <row r="10337" spans="1:4">
      <c r="A10337" t="s">
        <v>1802</v>
      </c>
      <c r="B10337" t="s">
        <v>2770</v>
      </c>
      <c r="C10337" t="s">
        <v>2770</v>
      </c>
      <c r="D10337" t="s">
        <v>4770</v>
      </c>
    </row>
    <row r="10338" spans="1:4">
      <c r="A10338" t="s">
        <v>1757</v>
      </c>
      <c r="B10338" t="s">
        <v>8538</v>
      </c>
      <c r="C10338" t="s">
        <v>2770</v>
      </c>
      <c r="D10338" t="s">
        <v>4770</v>
      </c>
    </row>
    <row r="10339" spans="1:4">
      <c r="A10339" t="s">
        <v>1816</v>
      </c>
      <c r="B10339" t="s">
        <v>8513</v>
      </c>
      <c r="C10339" t="s">
        <v>2770</v>
      </c>
      <c r="D10339" t="s">
        <v>4770</v>
      </c>
    </row>
    <row r="10340" spans="1:4">
      <c r="A10340" t="s">
        <v>1818</v>
      </c>
      <c r="B10340" t="s">
        <v>8501</v>
      </c>
      <c r="C10340" t="s">
        <v>2770</v>
      </c>
      <c r="D10340" t="s">
        <v>4522</v>
      </c>
    </row>
    <row r="10341" spans="1:4">
      <c r="A10341" t="s">
        <v>1194</v>
      </c>
      <c r="B10341" t="s">
        <v>2293</v>
      </c>
      <c r="C10341" t="s">
        <v>4554</v>
      </c>
      <c r="D10341" t="s">
        <v>4551</v>
      </c>
    </row>
    <row r="10342" spans="1:4">
      <c r="A10342" t="s">
        <v>10503</v>
      </c>
      <c r="B10342" t="s">
        <v>10504</v>
      </c>
      <c r="C10342" t="s">
        <v>277</v>
      </c>
      <c r="D10342" t="s">
        <v>4522</v>
      </c>
    </row>
    <row r="10343" spans="1:4">
      <c r="A10343" t="s">
        <v>10552</v>
      </c>
      <c r="B10343" t="s">
        <v>2770</v>
      </c>
      <c r="C10343" t="s">
        <v>4589</v>
      </c>
      <c r="D10343" t="s">
        <v>4770</v>
      </c>
    </row>
    <row r="10344" spans="1:4">
      <c r="A10344" t="s">
        <v>10556</v>
      </c>
      <c r="B10344" t="s">
        <v>2770</v>
      </c>
      <c r="C10344" t="s">
        <v>4589</v>
      </c>
      <c r="D10344" t="s">
        <v>4770</v>
      </c>
    </row>
    <row r="10345" spans="1:4">
      <c r="A10345" t="s">
        <v>10546</v>
      </c>
      <c r="B10345" t="s">
        <v>10547</v>
      </c>
      <c r="C10345" t="s">
        <v>4573</v>
      </c>
      <c r="D10345" t="s">
        <v>4555</v>
      </c>
    </row>
    <row r="10346" spans="1:4">
      <c r="A10346" t="s">
        <v>10507</v>
      </c>
      <c r="B10346" t="s">
        <v>10508</v>
      </c>
      <c r="C10346" t="s">
        <v>4573</v>
      </c>
      <c r="D10346" t="s">
        <v>4555</v>
      </c>
    </row>
    <row r="10347" spans="1:4">
      <c r="A10347" t="s">
        <v>10542</v>
      </c>
      <c r="B10347" t="s">
        <v>10543</v>
      </c>
      <c r="C10347" t="s">
        <v>4573</v>
      </c>
      <c r="D10347" t="s">
        <v>4555</v>
      </c>
    </row>
    <row r="10348" spans="1:4">
      <c r="A10348" t="s">
        <v>10509</v>
      </c>
      <c r="B10348" t="s">
        <v>10510</v>
      </c>
      <c r="C10348" t="s">
        <v>4589</v>
      </c>
      <c r="D10348" t="s">
        <v>4770</v>
      </c>
    </row>
    <row r="10349" spans="1:4">
      <c r="A10349" t="s">
        <v>10524</v>
      </c>
      <c r="B10349" t="s">
        <v>10525</v>
      </c>
      <c r="C10349" t="s">
        <v>4589</v>
      </c>
      <c r="D10349" t="s">
        <v>4770</v>
      </c>
    </row>
    <row r="10350" spans="1:4">
      <c r="A10350" t="s">
        <v>6102</v>
      </c>
      <c r="B10350" t="s">
        <v>6103</v>
      </c>
      <c r="C10350" t="s">
        <v>4589</v>
      </c>
      <c r="D10350" t="s">
        <v>4770</v>
      </c>
    </row>
    <row r="10351" spans="1:4">
      <c r="A10351" t="s">
        <v>10511</v>
      </c>
      <c r="B10351" t="s">
        <v>10512</v>
      </c>
      <c r="C10351" t="s">
        <v>4589</v>
      </c>
      <c r="D10351" t="s">
        <v>4770</v>
      </c>
    </row>
    <row r="10352" spans="1:4">
      <c r="A10352" t="s">
        <v>6599</v>
      </c>
      <c r="B10352" t="s">
        <v>6600</v>
      </c>
      <c r="C10352" t="s">
        <v>4521</v>
      </c>
      <c r="D10352" t="s">
        <v>4921</v>
      </c>
    </row>
    <row r="10353" spans="1:4">
      <c r="A10353" t="s">
        <v>6153</v>
      </c>
      <c r="B10353" t="s">
        <v>6600</v>
      </c>
      <c r="C10353" t="s">
        <v>4589</v>
      </c>
      <c r="D10353" t="s">
        <v>4770</v>
      </c>
    </row>
    <row r="10354" spans="1:4">
      <c r="A10354" t="s">
        <v>6212</v>
      </c>
      <c r="B10354" t="s">
        <v>6213</v>
      </c>
      <c r="C10354" t="s">
        <v>2770</v>
      </c>
      <c r="D10354" t="s">
        <v>4522</v>
      </c>
    </row>
    <row r="10355" spans="1:4">
      <c r="A10355" t="s">
        <v>6124</v>
      </c>
      <c r="B10355" t="s">
        <v>6125</v>
      </c>
      <c r="C10355" t="s">
        <v>4521</v>
      </c>
      <c r="D10355" t="s">
        <v>4770</v>
      </c>
    </row>
    <row r="10356" spans="1:4">
      <c r="A10356" t="s">
        <v>6214</v>
      </c>
      <c r="B10356" t="s">
        <v>6215</v>
      </c>
      <c r="C10356" t="s">
        <v>277</v>
      </c>
      <c r="D10356" t="s">
        <v>4522</v>
      </c>
    </row>
    <row r="10357" spans="1:4">
      <c r="A10357" t="s">
        <v>6172</v>
      </c>
      <c r="B10357" t="s">
        <v>6173</v>
      </c>
      <c r="C10357" t="s">
        <v>4589</v>
      </c>
      <c r="D10357" t="s">
        <v>4770</v>
      </c>
    </row>
    <row r="10358" spans="1:4">
      <c r="A10358" t="s">
        <v>6271</v>
      </c>
      <c r="B10358" t="s">
        <v>6272</v>
      </c>
      <c r="C10358" t="s">
        <v>4589</v>
      </c>
      <c r="D10358" t="s">
        <v>4770</v>
      </c>
    </row>
    <row r="10359" spans="1:4">
      <c r="A10359" t="s">
        <v>10536</v>
      </c>
      <c r="B10359" t="s">
        <v>10537</v>
      </c>
      <c r="C10359" t="s">
        <v>277</v>
      </c>
      <c r="D10359" t="s">
        <v>4522</v>
      </c>
    </row>
    <row r="10360" spans="1:4">
      <c r="A10360" t="s">
        <v>6243</v>
      </c>
      <c r="B10360" t="s">
        <v>6244</v>
      </c>
      <c r="C10360" t="s">
        <v>4589</v>
      </c>
      <c r="D10360" t="s">
        <v>4770</v>
      </c>
    </row>
    <row r="10361" spans="1:4">
      <c r="A10361" t="s">
        <v>10534</v>
      </c>
      <c r="B10361" t="s">
        <v>10535</v>
      </c>
      <c r="C10361" t="s">
        <v>4554</v>
      </c>
      <c r="D10361" t="s">
        <v>4514</v>
      </c>
    </row>
    <row r="10362" spans="1:4">
      <c r="A10362" t="s">
        <v>6220</v>
      </c>
      <c r="B10362" t="s">
        <v>6221</v>
      </c>
      <c r="C10362" t="s">
        <v>4589</v>
      </c>
      <c r="D10362" t="s">
        <v>4770</v>
      </c>
    </row>
    <row r="10363" spans="1:4">
      <c r="A10363" t="s">
        <v>10530</v>
      </c>
      <c r="B10363" t="s">
        <v>10531</v>
      </c>
      <c r="C10363" t="s">
        <v>4589</v>
      </c>
      <c r="D10363" t="s">
        <v>4770</v>
      </c>
    </row>
    <row r="10364" spans="1:4">
      <c r="A10364" t="s">
        <v>10540</v>
      </c>
      <c r="B10364" t="s">
        <v>10541</v>
      </c>
      <c r="C10364" t="s">
        <v>4573</v>
      </c>
      <c r="D10364" t="s">
        <v>4555</v>
      </c>
    </row>
    <row r="10365" spans="1:4">
      <c r="A10365" t="s">
        <v>6089</v>
      </c>
      <c r="B10365" t="s">
        <v>6090</v>
      </c>
      <c r="C10365" t="s">
        <v>4589</v>
      </c>
      <c r="D10365" t="s">
        <v>4770</v>
      </c>
    </row>
    <row r="10366" spans="1:4">
      <c r="A10366" t="s">
        <v>6134</v>
      </c>
      <c r="B10366" t="s">
        <v>6135</v>
      </c>
      <c r="C10366" t="s">
        <v>277</v>
      </c>
      <c r="D10366" t="s">
        <v>4770</v>
      </c>
    </row>
    <row r="10367" spans="1:4">
      <c r="A10367" t="s">
        <v>6222</v>
      </c>
      <c r="B10367" t="s">
        <v>6223</v>
      </c>
      <c r="C10367" t="s">
        <v>2770</v>
      </c>
      <c r="D10367" t="s">
        <v>4551</v>
      </c>
    </row>
    <row r="10368" spans="1:4">
      <c r="A10368" t="s">
        <v>7075</v>
      </c>
      <c r="B10368" t="s">
        <v>7076</v>
      </c>
      <c r="C10368" t="s">
        <v>277</v>
      </c>
      <c r="D10368" t="s">
        <v>4522</v>
      </c>
    </row>
    <row r="10369" spans="1:4">
      <c r="A10369" t="s">
        <v>10518</v>
      </c>
      <c r="B10369" t="s">
        <v>10519</v>
      </c>
      <c r="C10369" t="s">
        <v>4589</v>
      </c>
      <c r="D10369" t="s">
        <v>4770</v>
      </c>
    </row>
    <row r="10370" spans="1:4">
      <c r="A10370" t="s">
        <v>10528</v>
      </c>
      <c r="B10370" t="s">
        <v>10529</v>
      </c>
      <c r="C10370" t="s">
        <v>4589</v>
      </c>
      <c r="D10370" t="s">
        <v>4770</v>
      </c>
    </row>
    <row r="10371" spans="1:4">
      <c r="A10371" t="s">
        <v>10557</v>
      </c>
      <c r="B10371" t="s">
        <v>10558</v>
      </c>
      <c r="C10371" t="s">
        <v>4589</v>
      </c>
      <c r="D10371" t="s">
        <v>4770</v>
      </c>
    </row>
    <row r="10372" spans="1:4">
      <c r="A10372" t="s">
        <v>6251</v>
      </c>
      <c r="B10372" t="s">
        <v>6252</v>
      </c>
      <c r="C10372" t="s">
        <v>4589</v>
      </c>
      <c r="D10372" t="s">
        <v>4770</v>
      </c>
    </row>
    <row r="10373" spans="1:4">
      <c r="A10373" t="s">
        <v>6257</v>
      </c>
      <c r="B10373" t="s">
        <v>6258</v>
      </c>
      <c r="C10373" t="s">
        <v>4589</v>
      </c>
      <c r="D10373" t="s">
        <v>4770</v>
      </c>
    </row>
    <row r="10374" spans="1:4">
      <c r="A10374" t="s">
        <v>1198</v>
      </c>
      <c r="B10374" t="s">
        <v>2297</v>
      </c>
      <c r="C10374" t="s">
        <v>4589</v>
      </c>
      <c r="D10374" t="s">
        <v>4770</v>
      </c>
    </row>
    <row r="10375" spans="1:4">
      <c r="A10375" t="s">
        <v>1268</v>
      </c>
      <c r="B10375" t="s">
        <v>10550</v>
      </c>
      <c r="C10375" t="s">
        <v>4517</v>
      </c>
      <c r="D10375" t="s">
        <v>4518</v>
      </c>
    </row>
    <row r="10376" spans="1:4">
      <c r="A10376" t="s">
        <v>5756</v>
      </c>
      <c r="B10376" t="s">
        <v>5757</v>
      </c>
      <c r="C10376" t="s">
        <v>277</v>
      </c>
      <c r="D10376" t="s">
        <v>4522</v>
      </c>
    </row>
    <row r="10377" spans="1:4">
      <c r="A10377" t="s">
        <v>6021</v>
      </c>
      <c r="B10377" t="s">
        <v>6022</v>
      </c>
      <c r="C10377" t="s">
        <v>4589</v>
      </c>
      <c r="D10377" t="s">
        <v>4770</v>
      </c>
    </row>
    <row r="10378" spans="1:4">
      <c r="A10378" t="s">
        <v>153</v>
      </c>
      <c r="B10378" t="s">
        <v>513</v>
      </c>
      <c r="C10378" t="s">
        <v>4589</v>
      </c>
      <c r="D10378" t="s">
        <v>4770</v>
      </c>
    </row>
    <row r="10379" spans="1:4">
      <c r="A10379" t="s">
        <v>1287</v>
      </c>
      <c r="B10379" t="s">
        <v>10553</v>
      </c>
      <c r="C10379" t="s">
        <v>4542</v>
      </c>
      <c r="D10379" t="s">
        <v>4518</v>
      </c>
    </row>
    <row r="10380" spans="1:4">
      <c r="A10380" t="s">
        <v>6184</v>
      </c>
      <c r="B10380" t="s">
        <v>2770</v>
      </c>
      <c r="C10380" t="s">
        <v>2770</v>
      </c>
      <c r="D10380" t="s">
        <v>4770</v>
      </c>
    </row>
    <row r="10381" spans="1:4">
      <c r="A10381" t="s">
        <v>6216</v>
      </c>
      <c r="B10381" t="s">
        <v>10516</v>
      </c>
      <c r="C10381" t="s">
        <v>277</v>
      </c>
      <c r="D10381" t="s">
        <v>4522</v>
      </c>
    </row>
    <row r="10382" spans="1:4">
      <c r="A10382" t="s">
        <v>6034</v>
      </c>
      <c r="B10382" t="s">
        <v>10517</v>
      </c>
      <c r="C10382" t="s">
        <v>4589</v>
      </c>
      <c r="D10382" t="s">
        <v>4770</v>
      </c>
    </row>
    <row r="10383" spans="1:4">
      <c r="A10383" t="s">
        <v>6163</v>
      </c>
      <c r="B10383" t="s">
        <v>10520</v>
      </c>
      <c r="C10383" t="s">
        <v>4589</v>
      </c>
      <c r="D10383" t="s">
        <v>4770</v>
      </c>
    </row>
    <row r="10384" spans="1:4">
      <c r="A10384" t="s">
        <v>655</v>
      </c>
      <c r="B10384" t="s">
        <v>2010</v>
      </c>
      <c r="C10384" t="s">
        <v>4589</v>
      </c>
      <c r="D10384" t="s">
        <v>4770</v>
      </c>
    </row>
    <row r="10385" spans="1:4">
      <c r="A10385" t="s">
        <v>10526</v>
      </c>
      <c r="B10385" t="s">
        <v>10527</v>
      </c>
      <c r="C10385" t="s">
        <v>4589</v>
      </c>
      <c r="D10385" t="s">
        <v>4770</v>
      </c>
    </row>
    <row r="10386" spans="1:4">
      <c r="A10386" t="s">
        <v>10501</v>
      </c>
      <c r="B10386" t="s">
        <v>10502</v>
      </c>
      <c r="C10386" t="s">
        <v>4589</v>
      </c>
      <c r="D10386" t="s">
        <v>4770</v>
      </c>
    </row>
    <row r="10387" spans="1:4">
      <c r="A10387" t="s">
        <v>10548</v>
      </c>
      <c r="B10387" t="s">
        <v>10549</v>
      </c>
      <c r="C10387" t="s">
        <v>4589</v>
      </c>
      <c r="D10387" t="s">
        <v>4770</v>
      </c>
    </row>
    <row r="10388" spans="1:4">
      <c r="A10388" t="s">
        <v>10554</v>
      </c>
      <c r="B10388" t="s">
        <v>10555</v>
      </c>
      <c r="C10388" t="s">
        <v>277</v>
      </c>
      <c r="D10388" t="s">
        <v>4514</v>
      </c>
    </row>
    <row r="10389" spans="1:4">
      <c r="A10389" t="s">
        <v>5407</v>
      </c>
      <c r="B10389" t="s">
        <v>10521</v>
      </c>
      <c r="C10389" t="s">
        <v>277</v>
      </c>
      <c r="D10389" t="s">
        <v>4899</v>
      </c>
    </row>
    <row r="10390" spans="1:4">
      <c r="A10390" t="s">
        <v>9650</v>
      </c>
      <c r="B10390" t="s">
        <v>503</v>
      </c>
      <c r="C10390" t="s">
        <v>277</v>
      </c>
      <c r="D10390" t="s">
        <v>4921</v>
      </c>
    </row>
    <row r="10391" spans="1:4">
      <c r="A10391" t="s">
        <v>93</v>
      </c>
      <c r="B10391" t="s">
        <v>453</v>
      </c>
      <c r="C10391" t="s">
        <v>4589</v>
      </c>
      <c r="D10391" t="s">
        <v>4770</v>
      </c>
    </row>
    <row r="10392" spans="1:4">
      <c r="A10392" t="s">
        <v>6036</v>
      </c>
      <c r="B10392" t="s">
        <v>10515</v>
      </c>
      <c r="C10392" t="s">
        <v>4589</v>
      </c>
      <c r="D10392" t="s">
        <v>4770</v>
      </c>
    </row>
    <row r="10393" spans="1:4">
      <c r="A10393" t="s">
        <v>10499</v>
      </c>
      <c r="B10393" t="s">
        <v>10500</v>
      </c>
      <c r="C10393" t="s">
        <v>4517</v>
      </c>
      <c r="D10393" t="s">
        <v>4770</v>
      </c>
    </row>
    <row r="10394" spans="1:4">
      <c r="A10394" t="s">
        <v>1755</v>
      </c>
      <c r="B10394" t="s">
        <v>10513</v>
      </c>
      <c r="C10394" t="s">
        <v>2770</v>
      </c>
      <c r="D10394" t="s">
        <v>4770</v>
      </c>
    </row>
    <row r="10395" spans="1:4">
      <c r="A10395" t="s">
        <v>6506</v>
      </c>
      <c r="B10395" t="s">
        <v>6507</v>
      </c>
      <c r="C10395" t="s">
        <v>4665</v>
      </c>
      <c r="D10395" t="s">
        <v>4921</v>
      </c>
    </row>
    <row r="10396" spans="1:4">
      <c r="A10396" t="s">
        <v>6511</v>
      </c>
      <c r="B10396" t="s">
        <v>6512</v>
      </c>
      <c r="C10396" t="s">
        <v>4521</v>
      </c>
      <c r="D10396" t="s">
        <v>4921</v>
      </c>
    </row>
    <row r="10397" spans="1:4">
      <c r="A10397" t="s">
        <v>6253</v>
      </c>
      <c r="B10397" t="s">
        <v>10551</v>
      </c>
      <c r="C10397" t="s">
        <v>4589</v>
      </c>
      <c r="D10397" t="s">
        <v>4770</v>
      </c>
    </row>
    <row r="10398" spans="1:4">
      <c r="A10398" t="s">
        <v>6255</v>
      </c>
      <c r="B10398" t="s">
        <v>6256</v>
      </c>
      <c r="C10398" t="s">
        <v>4589</v>
      </c>
      <c r="D10398" t="s">
        <v>4770</v>
      </c>
    </row>
    <row r="10399" spans="1:4">
      <c r="A10399" t="s">
        <v>1195</v>
      </c>
      <c r="B10399" t="s">
        <v>2294</v>
      </c>
      <c r="C10399" t="s">
        <v>4554</v>
      </c>
      <c r="D10399" t="s">
        <v>4551</v>
      </c>
    </row>
    <row r="10400" spans="1:4">
      <c r="A10400" t="s">
        <v>10544</v>
      </c>
      <c r="B10400" t="s">
        <v>10545</v>
      </c>
      <c r="C10400" t="s">
        <v>4542</v>
      </c>
      <c r="D10400" t="s">
        <v>4518</v>
      </c>
    </row>
    <row r="10401" spans="1:4">
      <c r="A10401" t="s">
        <v>6241</v>
      </c>
      <c r="B10401" t="s">
        <v>6242</v>
      </c>
      <c r="C10401" t="s">
        <v>4589</v>
      </c>
      <c r="D10401" t="s">
        <v>4770</v>
      </c>
    </row>
    <row r="10402" spans="1:4">
      <c r="A10402" t="s">
        <v>6265</v>
      </c>
      <c r="B10402" t="s">
        <v>6266</v>
      </c>
      <c r="C10402" t="s">
        <v>277</v>
      </c>
      <c r="D10402" t="s">
        <v>4522</v>
      </c>
    </row>
    <row r="10403" spans="1:4">
      <c r="A10403" t="s">
        <v>6170</v>
      </c>
      <c r="B10403" t="s">
        <v>6171</v>
      </c>
      <c r="C10403" t="s">
        <v>4589</v>
      </c>
      <c r="D10403" t="s">
        <v>4770</v>
      </c>
    </row>
    <row r="10404" spans="1:4">
      <c r="A10404" t="s">
        <v>6122</v>
      </c>
      <c r="B10404" t="s">
        <v>6123</v>
      </c>
      <c r="C10404" t="s">
        <v>4589</v>
      </c>
      <c r="D10404" t="s">
        <v>4770</v>
      </c>
    </row>
    <row r="10405" spans="1:4">
      <c r="A10405" t="s">
        <v>6328</v>
      </c>
      <c r="B10405" t="s">
        <v>2770</v>
      </c>
      <c r="C10405" t="s">
        <v>2770</v>
      </c>
      <c r="D10405" t="s">
        <v>4899</v>
      </c>
    </row>
    <row r="10406" spans="1:4">
      <c r="A10406" t="s">
        <v>6210</v>
      </c>
      <c r="B10406" t="s">
        <v>10514</v>
      </c>
      <c r="C10406" t="s">
        <v>4589</v>
      </c>
      <c r="D10406" t="s">
        <v>4770</v>
      </c>
    </row>
    <row r="10407" spans="1:4">
      <c r="A10407" t="s">
        <v>600</v>
      </c>
      <c r="B10407" t="s">
        <v>2770</v>
      </c>
      <c r="C10407" t="s">
        <v>2770</v>
      </c>
      <c r="D10407" t="s">
        <v>4574</v>
      </c>
    </row>
    <row r="10408" spans="1:4">
      <c r="A10408" t="s">
        <v>10522</v>
      </c>
      <c r="B10408" t="s">
        <v>10523</v>
      </c>
      <c r="C10408" t="s">
        <v>277</v>
      </c>
      <c r="D10408" t="s">
        <v>4522</v>
      </c>
    </row>
    <row r="10409" spans="1:4">
      <c r="A10409" t="s">
        <v>10538</v>
      </c>
      <c r="B10409" t="s">
        <v>10539</v>
      </c>
      <c r="C10409" t="s">
        <v>4589</v>
      </c>
      <c r="D10409" t="s">
        <v>4770</v>
      </c>
    </row>
    <row r="10410" spans="1:4">
      <c r="A10410" t="s">
        <v>1006</v>
      </c>
      <c r="B10410" t="s">
        <v>2193</v>
      </c>
      <c r="C10410" t="s">
        <v>4573</v>
      </c>
      <c r="D10410" t="s">
        <v>4574</v>
      </c>
    </row>
    <row r="10411" spans="1:4">
      <c r="A10411" t="s">
        <v>10532</v>
      </c>
      <c r="B10411" t="s">
        <v>10533</v>
      </c>
      <c r="C10411" t="s">
        <v>4589</v>
      </c>
      <c r="D10411" t="s">
        <v>4522</v>
      </c>
    </row>
    <row r="10412" spans="1:4">
      <c r="A10412" t="s">
        <v>10505</v>
      </c>
      <c r="B10412" t="s">
        <v>10506</v>
      </c>
      <c r="C10412" t="s">
        <v>277</v>
      </c>
      <c r="D10412" t="s">
        <v>4522</v>
      </c>
    </row>
    <row r="10413" spans="1:4">
      <c r="A10413" t="s">
        <v>603</v>
      </c>
      <c r="B10413" t="s">
        <v>1977</v>
      </c>
      <c r="C10413" t="s">
        <v>4554</v>
      </c>
      <c r="D10413" t="s">
        <v>4574</v>
      </c>
    </row>
    <row r="10414" spans="1:4">
      <c r="A10414" t="s">
        <v>6114</v>
      </c>
      <c r="B10414" t="s">
        <v>6115</v>
      </c>
      <c r="C10414" t="s">
        <v>4589</v>
      </c>
      <c r="D10414" t="s">
        <v>4770</v>
      </c>
    </row>
    <row r="10415" spans="1:4">
      <c r="A10415" t="s">
        <v>714</v>
      </c>
      <c r="B10415" t="s">
        <v>2770</v>
      </c>
      <c r="C10415" t="s">
        <v>2770</v>
      </c>
      <c r="D10415" t="s">
        <v>4551</v>
      </c>
    </row>
    <row r="10416" spans="1:4">
      <c r="A10416" t="s">
        <v>1649</v>
      </c>
      <c r="B10416" t="s">
        <v>2770</v>
      </c>
      <c r="C10416" t="s">
        <v>2770</v>
      </c>
      <c r="D10416" t="s">
        <v>4574</v>
      </c>
    </row>
    <row r="10417" spans="1:4">
      <c r="A10417" t="s">
        <v>1634</v>
      </c>
      <c r="B10417" t="s">
        <v>2770</v>
      </c>
      <c r="C10417" t="s">
        <v>2770</v>
      </c>
      <c r="D10417" t="s">
        <v>4574</v>
      </c>
    </row>
    <row r="10418" spans="1:4">
      <c r="A10418" t="s">
        <v>1637</v>
      </c>
      <c r="B10418" t="s">
        <v>2770</v>
      </c>
      <c r="C10418" t="s">
        <v>2770</v>
      </c>
      <c r="D10418" t="s">
        <v>4574</v>
      </c>
    </row>
    <row r="10419" spans="1:4">
      <c r="A10419" t="s">
        <v>104</v>
      </c>
      <c r="B10419" t="s">
        <v>2770</v>
      </c>
      <c r="C10419" t="s">
        <v>2770</v>
      </c>
      <c r="D10419" t="s">
        <v>4551</v>
      </c>
    </row>
    <row r="10420" spans="1:4">
      <c r="A10420" t="s">
        <v>1639</v>
      </c>
      <c r="B10420" t="s">
        <v>2770</v>
      </c>
      <c r="C10420" t="s">
        <v>2770</v>
      </c>
      <c r="D10420" t="s">
        <v>4574</v>
      </c>
    </row>
    <row r="10421" spans="1:4">
      <c r="A10421" t="s">
        <v>1641</v>
      </c>
      <c r="B10421" t="s">
        <v>2770</v>
      </c>
      <c r="C10421" t="s">
        <v>2770</v>
      </c>
      <c r="D10421" t="s">
        <v>4574</v>
      </c>
    </row>
    <row r="10422" spans="1:4">
      <c r="A10422" t="s">
        <v>1643</v>
      </c>
      <c r="B10422" t="s">
        <v>2770</v>
      </c>
      <c r="C10422" t="s">
        <v>2770</v>
      </c>
      <c r="D10422" t="s">
        <v>4574</v>
      </c>
    </row>
    <row r="10423" spans="1:4">
      <c r="A10423" t="s">
        <v>1648</v>
      </c>
      <c r="B10423" t="s">
        <v>2770</v>
      </c>
      <c r="C10423" t="s">
        <v>2770</v>
      </c>
      <c r="D10423" t="s">
        <v>4574</v>
      </c>
    </row>
    <row r="10424" spans="1:4">
      <c r="A10424" t="s">
        <v>1651</v>
      </c>
      <c r="B10424" t="s">
        <v>2770</v>
      </c>
      <c r="C10424" t="s">
        <v>2770</v>
      </c>
      <c r="D10424" t="s">
        <v>4574</v>
      </c>
    </row>
    <row r="10425" spans="1:4">
      <c r="A10425" t="s">
        <v>26</v>
      </c>
      <c r="B10425" t="s">
        <v>2770</v>
      </c>
      <c r="C10425" t="s">
        <v>2770</v>
      </c>
      <c r="D10425" t="s">
        <v>4574</v>
      </c>
    </row>
    <row r="10426" spans="1:4">
      <c r="A10426" t="s">
        <v>1653</v>
      </c>
      <c r="B10426" t="s">
        <v>2770</v>
      </c>
      <c r="C10426" t="s">
        <v>2770</v>
      </c>
      <c r="D10426" t="s">
        <v>4574</v>
      </c>
    </row>
    <row r="10427" spans="1:4">
      <c r="A10427" t="s">
        <v>1010</v>
      </c>
      <c r="B10427" t="s">
        <v>2770</v>
      </c>
      <c r="C10427" t="s">
        <v>2770</v>
      </c>
      <c r="D10427" t="s">
        <v>4574</v>
      </c>
    </row>
    <row r="10428" spans="1:4">
      <c r="A10428" t="s">
        <v>15</v>
      </c>
      <c r="B10428" t="s">
        <v>2770</v>
      </c>
      <c r="C10428" t="s">
        <v>2770</v>
      </c>
      <c r="D10428" t="s">
        <v>4574</v>
      </c>
    </row>
    <row r="10429" spans="1:4">
      <c r="A10429" t="s">
        <v>1655</v>
      </c>
      <c r="B10429" t="s">
        <v>2770</v>
      </c>
      <c r="C10429" t="s">
        <v>2770</v>
      </c>
      <c r="D10429" t="s">
        <v>4770</v>
      </c>
    </row>
    <row r="10430" spans="1:4">
      <c r="A10430" t="s">
        <v>34</v>
      </c>
      <c r="B10430" t="s">
        <v>2770</v>
      </c>
      <c r="C10430" t="s">
        <v>2770</v>
      </c>
      <c r="D10430" t="s">
        <v>4921</v>
      </c>
    </row>
    <row r="10431" spans="1:4">
      <c r="A10431" t="s">
        <v>1195</v>
      </c>
      <c r="B10431" t="s">
        <v>2770</v>
      </c>
      <c r="C10431" t="s">
        <v>2770</v>
      </c>
      <c r="D10431" t="s">
        <v>4551</v>
      </c>
    </row>
    <row r="10432" spans="1:4">
      <c r="A10432" t="s">
        <v>1346</v>
      </c>
      <c r="B10432" t="s">
        <v>2770</v>
      </c>
      <c r="C10432" t="s">
        <v>2770</v>
      </c>
      <c r="D10432" t="s">
        <v>4770</v>
      </c>
    </row>
    <row r="10433" spans="1:4">
      <c r="A10433" t="s">
        <v>1645</v>
      </c>
      <c r="B10433" t="s">
        <v>2770</v>
      </c>
      <c r="C10433" t="s">
        <v>2770</v>
      </c>
      <c r="D10433" t="s">
        <v>4574</v>
      </c>
    </row>
    <row r="10434" spans="1:4">
      <c r="A10434" t="s">
        <v>1646</v>
      </c>
      <c r="B10434" t="s">
        <v>2770</v>
      </c>
      <c r="C10434" t="s">
        <v>2770</v>
      </c>
      <c r="D10434" t="s">
        <v>4574</v>
      </c>
    </row>
    <row r="10435" spans="1:4">
      <c r="A10435" t="s">
        <v>70</v>
      </c>
      <c r="B10435" t="s">
        <v>2770</v>
      </c>
      <c r="C10435" t="s">
        <v>2770</v>
      </c>
      <c r="D10435" t="s">
        <v>4551</v>
      </c>
    </row>
    <row r="10436" spans="1:4">
      <c r="A10436" t="s">
        <v>17</v>
      </c>
      <c r="B10436" t="s">
        <v>2770</v>
      </c>
      <c r="C10436" t="s">
        <v>2770</v>
      </c>
      <c r="D10436" t="s">
        <v>4555</v>
      </c>
    </row>
    <row r="10437" spans="1:4">
      <c r="A10437" t="s">
        <v>599</v>
      </c>
      <c r="B10437" t="s">
        <v>2770</v>
      </c>
      <c r="C10437" t="s">
        <v>2770</v>
      </c>
      <c r="D10437" t="s">
        <v>4518</v>
      </c>
    </row>
    <row r="10438" spans="1:4">
      <c r="A10438" t="s">
        <v>0</v>
      </c>
      <c r="B10438" t="s">
        <v>2770</v>
      </c>
      <c r="C10438" t="s">
        <v>2770</v>
      </c>
      <c r="D10438" t="s">
        <v>4574</v>
      </c>
    </row>
    <row r="10439" spans="1:4">
      <c r="A10439" t="s">
        <v>1656</v>
      </c>
      <c r="B10439" t="s">
        <v>2770</v>
      </c>
      <c r="C10439" t="s">
        <v>2770</v>
      </c>
      <c r="D10439" t="s">
        <v>4522</v>
      </c>
    </row>
    <row r="10440" spans="1:4">
      <c r="A10440" t="s">
        <v>1343</v>
      </c>
      <c r="B10440" t="s">
        <v>2770</v>
      </c>
      <c r="C10440" t="s">
        <v>2770</v>
      </c>
      <c r="D10440" t="s">
        <v>4770</v>
      </c>
    </row>
    <row r="10441" spans="1:4">
      <c r="A10441" t="s">
        <v>1650</v>
      </c>
      <c r="B10441" t="s">
        <v>2770</v>
      </c>
      <c r="C10441" t="s">
        <v>2770</v>
      </c>
      <c r="D10441" t="s">
        <v>4574</v>
      </c>
    </row>
    <row r="10442" spans="1:4">
      <c r="A10442" t="s">
        <v>1652</v>
      </c>
      <c r="B10442" t="s">
        <v>2770</v>
      </c>
      <c r="C10442" t="s">
        <v>2770</v>
      </c>
      <c r="D10442" t="s">
        <v>4574</v>
      </c>
    </row>
    <row r="10443" spans="1:4">
      <c r="A10443" t="s">
        <v>65</v>
      </c>
      <c r="B10443" t="s">
        <v>2770</v>
      </c>
      <c r="C10443" t="s">
        <v>2770</v>
      </c>
      <c r="D10443" t="s">
        <v>4574</v>
      </c>
    </row>
    <row r="10444" spans="1:4">
      <c r="A10444" t="s">
        <v>1654</v>
      </c>
      <c r="B10444" t="s">
        <v>2770</v>
      </c>
      <c r="C10444" t="s">
        <v>2770</v>
      </c>
      <c r="D10444" t="s">
        <v>4921</v>
      </c>
    </row>
    <row r="10445" spans="1:4">
      <c r="A10445" t="s">
        <v>1345</v>
      </c>
      <c r="B10445" t="s">
        <v>2770</v>
      </c>
      <c r="C10445" t="s">
        <v>2770</v>
      </c>
      <c r="D10445" t="s">
        <v>4770</v>
      </c>
    </row>
    <row r="10446" spans="1:4">
      <c r="A10446" t="s">
        <v>152</v>
      </c>
      <c r="B10446" t="s">
        <v>2770</v>
      </c>
      <c r="C10446" t="s">
        <v>2770</v>
      </c>
      <c r="D10446" t="s">
        <v>4770</v>
      </c>
    </row>
    <row r="10447" spans="1:4">
      <c r="A10447" t="s">
        <v>1644</v>
      </c>
      <c r="B10447" t="s">
        <v>2770</v>
      </c>
      <c r="C10447" t="s">
        <v>2770</v>
      </c>
      <c r="D10447" t="s">
        <v>4574</v>
      </c>
    </row>
    <row r="10448" spans="1:4">
      <c r="A10448" t="s">
        <v>1633</v>
      </c>
      <c r="B10448" t="s">
        <v>2770</v>
      </c>
      <c r="C10448" t="s">
        <v>2770</v>
      </c>
      <c r="D10448" t="s">
        <v>4574</v>
      </c>
    </row>
    <row r="10449" spans="1:4">
      <c r="A10449" t="s">
        <v>22</v>
      </c>
      <c r="B10449" t="s">
        <v>2770</v>
      </c>
      <c r="C10449" t="s">
        <v>2770</v>
      </c>
      <c r="D10449" t="s">
        <v>4555</v>
      </c>
    </row>
    <row r="10450" spans="1:4">
      <c r="A10450" t="s">
        <v>1635</v>
      </c>
      <c r="B10450" t="s">
        <v>2770</v>
      </c>
      <c r="C10450" t="s">
        <v>2770</v>
      </c>
      <c r="D10450" t="s">
        <v>4574</v>
      </c>
    </row>
    <row r="10451" spans="1:4">
      <c r="A10451" t="s">
        <v>1636</v>
      </c>
      <c r="B10451" t="s">
        <v>2770</v>
      </c>
      <c r="C10451" t="s">
        <v>2770</v>
      </c>
      <c r="D10451" t="s">
        <v>4574</v>
      </c>
    </row>
    <row r="10452" spans="1:4">
      <c r="A10452" t="s">
        <v>105</v>
      </c>
      <c r="B10452" t="s">
        <v>2770</v>
      </c>
      <c r="C10452" t="s">
        <v>2770</v>
      </c>
      <c r="D10452" t="s">
        <v>4574</v>
      </c>
    </row>
    <row r="10453" spans="1:4">
      <c r="A10453" t="s">
        <v>1638</v>
      </c>
      <c r="B10453" t="s">
        <v>2770</v>
      </c>
      <c r="C10453" t="s">
        <v>2770</v>
      </c>
      <c r="D10453" t="s">
        <v>4574</v>
      </c>
    </row>
    <row r="10454" spans="1:4">
      <c r="A10454" t="s">
        <v>1640</v>
      </c>
      <c r="B10454" t="s">
        <v>2770</v>
      </c>
      <c r="C10454" t="s">
        <v>2770</v>
      </c>
      <c r="D10454" t="s">
        <v>4574</v>
      </c>
    </row>
    <row r="10455" spans="1:4">
      <c r="A10455" t="s">
        <v>1642</v>
      </c>
      <c r="B10455" t="s">
        <v>2770</v>
      </c>
      <c r="C10455" t="s">
        <v>2770</v>
      </c>
      <c r="D10455" t="s">
        <v>4574</v>
      </c>
    </row>
    <row r="10456" spans="1:4">
      <c r="A10456" t="s">
        <v>600</v>
      </c>
      <c r="B10456" t="s">
        <v>2770</v>
      </c>
      <c r="C10456" t="s">
        <v>2770</v>
      </c>
      <c r="D10456" t="s">
        <v>4514</v>
      </c>
    </row>
    <row r="10457" spans="1:4">
      <c r="A10457" t="s">
        <v>91</v>
      </c>
      <c r="B10457" t="s">
        <v>2770</v>
      </c>
      <c r="C10457" t="s">
        <v>2770</v>
      </c>
      <c r="D10457" t="s">
        <v>4574</v>
      </c>
    </row>
    <row r="10458" spans="1:4">
      <c r="A10458" t="s">
        <v>1647</v>
      </c>
      <c r="B10458" t="s">
        <v>2770</v>
      </c>
      <c r="C10458" t="s">
        <v>2770</v>
      </c>
      <c r="D10458" t="s">
        <v>4574</v>
      </c>
    </row>
    <row r="10459" spans="1:4">
      <c r="A10459" t="s">
        <v>94</v>
      </c>
      <c r="B10459" t="s">
        <v>2770</v>
      </c>
      <c r="C10459" t="s">
        <v>2770</v>
      </c>
      <c r="D10459" t="s">
        <v>4551</v>
      </c>
    </row>
    <row r="10460" spans="1:4">
      <c r="A10460" t="s">
        <v>10623</v>
      </c>
      <c r="B10460" t="s">
        <v>2770</v>
      </c>
      <c r="C10460" t="s">
        <v>2770</v>
      </c>
      <c r="D10460" t="s">
        <v>4574</v>
      </c>
    </row>
    <row r="10461" spans="1:4">
      <c r="A10461" t="s">
        <v>10570</v>
      </c>
      <c r="B10461" t="s">
        <v>2770</v>
      </c>
      <c r="C10461" t="s">
        <v>2770</v>
      </c>
      <c r="D10461" t="s">
        <v>4574</v>
      </c>
    </row>
    <row r="10462" spans="1:4">
      <c r="A10462" t="s">
        <v>10607</v>
      </c>
      <c r="B10462" t="s">
        <v>2770</v>
      </c>
      <c r="C10462" t="s">
        <v>2770</v>
      </c>
      <c r="D10462" t="s">
        <v>4555</v>
      </c>
    </row>
    <row r="10463" spans="1:4">
      <c r="A10463" t="s">
        <v>10574</v>
      </c>
      <c r="B10463" t="s">
        <v>2770</v>
      </c>
      <c r="C10463" t="s">
        <v>2770</v>
      </c>
      <c r="D10463" t="s">
        <v>4555</v>
      </c>
    </row>
    <row r="10464" spans="1:4">
      <c r="A10464" t="s">
        <v>10597</v>
      </c>
      <c r="B10464" t="s">
        <v>2770</v>
      </c>
      <c r="C10464" t="s">
        <v>2770</v>
      </c>
      <c r="D10464" t="s">
        <v>4574</v>
      </c>
    </row>
    <row r="10465" spans="1:4">
      <c r="A10465" t="s">
        <v>10619</v>
      </c>
      <c r="B10465" t="s">
        <v>2770</v>
      </c>
      <c r="C10465" t="s">
        <v>2770</v>
      </c>
      <c r="D10465" t="s">
        <v>4574</v>
      </c>
    </row>
    <row r="10466" spans="1:4">
      <c r="A10466" t="s">
        <v>10599</v>
      </c>
      <c r="B10466" t="s">
        <v>2770</v>
      </c>
      <c r="C10466" t="s">
        <v>2770</v>
      </c>
      <c r="D10466" t="s">
        <v>4574</v>
      </c>
    </row>
    <row r="10467" spans="1:4">
      <c r="A10467" t="s">
        <v>10601</v>
      </c>
      <c r="B10467" t="s">
        <v>2770</v>
      </c>
      <c r="C10467" t="s">
        <v>2770</v>
      </c>
      <c r="D10467" t="s">
        <v>4522</v>
      </c>
    </row>
    <row r="10468" spans="1:4">
      <c r="A10468" t="s">
        <v>10583</v>
      </c>
      <c r="B10468" t="s">
        <v>2770</v>
      </c>
      <c r="C10468" t="s">
        <v>2770</v>
      </c>
      <c r="D10468" t="s">
        <v>4551</v>
      </c>
    </row>
    <row r="10469" spans="1:4">
      <c r="A10469" t="s">
        <v>10633</v>
      </c>
      <c r="B10469" t="s">
        <v>2770</v>
      </c>
      <c r="C10469" t="s">
        <v>2770</v>
      </c>
      <c r="D10469" t="s">
        <v>4770</v>
      </c>
    </row>
    <row r="10470" spans="1:4">
      <c r="A10470" t="s">
        <v>10611</v>
      </c>
      <c r="B10470" t="s">
        <v>2770</v>
      </c>
      <c r="C10470" t="s">
        <v>2770</v>
      </c>
      <c r="D10470" t="s">
        <v>4551</v>
      </c>
    </row>
    <row r="10471" spans="1:4">
      <c r="A10471" t="s">
        <v>10589</v>
      </c>
      <c r="B10471" t="s">
        <v>2770</v>
      </c>
      <c r="C10471" t="s">
        <v>2770</v>
      </c>
      <c r="D10471" t="s">
        <v>4551</v>
      </c>
    </row>
    <row r="10472" spans="1:4">
      <c r="A10472" t="s">
        <v>10566</v>
      </c>
      <c r="B10472" t="s">
        <v>2770</v>
      </c>
      <c r="C10472" t="s">
        <v>2770</v>
      </c>
      <c r="D10472" t="s">
        <v>4518</v>
      </c>
    </row>
    <row r="10473" spans="1:4">
      <c r="A10473" t="s">
        <v>600</v>
      </c>
      <c r="B10473" t="s">
        <v>2770</v>
      </c>
      <c r="C10473" t="s">
        <v>2770</v>
      </c>
      <c r="D10473" t="s">
        <v>4514</v>
      </c>
    </row>
    <row r="10474" spans="1:4">
      <c r="A10474" t="s">
        <v>10579</v>
      </c>
      <c r="B10474" t="s">
        <v>2770</v>
      </c>
      <c r="C10474" t="s">
        <v>2770</v>
      </c>
      <c r="D10474" t="s">
        <v>4518</v>
      </c>
    </row>
    <row r="10475" spans="1:4">
      <c r="A10475" t="s">
        <v>10629</v>
      </c>
      <c r="B10475" t="s">
        <v>2770</v>
      </c>
      <c r="C10475" t="s">
        <v>2770</v>
      </c>
      <c r="D10475" t="s">
        <v>4551</v>
      </c>
    </row>
    <row r="10476" spans="1:4">
      <c r="A10476" t="s">
        <v>10593</v>
      </c>
      <c r="B10476" t="s">
        <v>2770</v>
      </c>
      <c r="C10476" t="s">
        <v>2770</v>
      </c>
      <c r="D10476" t="s">
        <v>4551</v>
      </c>
    </row>
    <row r="10477" spans="1:4">
      <c r="A10477" t="s">
        <v>10595</v>
      </c>
      <c r="B10477" t="s">
        <v>2770</v>
      </c>
      <c r="C10477" t="s">
        <v>2770</v>
      </c>
      <c r="D10477" t="s">
        <v>4551</v>
      </c>
    </row>
    <row r="10478" spans="1:4">
      <c r="A10478" t="s">
        <v>10631</v>
      </c>
      <c r="B10478" t="s">
        <v>2770</v>
      </c>
      <c r="C10478" t="s">
        <v>2770</v>
      </c>
      <c r="D10478" t="s">
        <v>4551</v>
      </c>
    </row>
    <row r="10479" spans="1:4">
      <c r="A10479" t="s">
        <v>10605</v>
      </c>
      <c r="B10479" t="s">
        <v>2770</v>
      </c>
      <c r="C10479" t="s">
        <v>2770</v>
      </c>
      <c r="D10479" t="s">
        <v>4551</v>
      </c>
    </row>
    <row r="10480" spans="1:4">
      <c r="A10480" t="s">
        <v>10603</v>
      </c>
      <c r="B10480" t="s">
        <v>2770</v>
      </c>
      <c r="C10480" t="s">
        <v>2770</v>
      </c>
      <c r="D10480" t="s">
        <v>4968</v>
      </c>
    </row>
    <row r="10481" spans="1:4">
      <c r="A10481" t="s">
        <v>10581</v>
      </c>
      <c r="B10481" t="s">
        <v>2770</v>
      </c>
      <c r="C10481" t="s">
        <v>2770</v>
      </c>
      <c r="D10481" t="s">
        <v>4551</v>
      </c>
    </row>
    <row r="10482" spans="1:4">
      <c r="A10482" t="s">
        <v>10627</v>
      </c>
      <c r="B10482" t="s">
        <v>2770</v>
      </c>
      <c r="C10482" t="s">
        <v>2770</v>
      </c>
      <c r="D10482" t="s">
        <v>4555</v>
      </c>
    </row>
    <row r="10483" spans="1:4">
      <c r="A10483" t="s">
        <v>10636</v>
      </c>
      <c r="B10483" t="s">
        <v>2770</v>
      </c>
      <c r="C10483" t="s">
        <v>2770</v>
      </c>
      <c r="D10483" t="s">
        <v>4555</v>
      </c>
    </row>
    <row r="10484" spans="1:4">
      <c r="A10484" t="s">
        <v>10609</v>
      </c>
      <c r="B10484" t="s">
        <v>2770</v>
      </c>
      <c r="C10484" t="s">
        <v>2770</v>
      </c>
      <c r="D10484" t="s">
        <v>4555</v>
      </c>
    </row>
    <row r="10485" spans="1:4">
      <c r="A10485" t="s">
        <v>10635</v>
      </c>
      <c r="B10485" t="s">
        <v>2770</v>
      </c>
      <c r="C10485" t="s">
        <v>2770</v>
      </c>
      <c r="D10485" t="s">
        <v>4555</v>
      </c>
    </row>
    <row r="10486" spans="1:4">
      <c r="A10486" t="s">
        <v>10576</v>
      </c>
      <c r="B10486" t="s">
        <v>2770</v>
      </c>
      <c r="C10486" t="s">
        <v>2770</v>
      </c>
      <c r="D10486" t="s">
        <v>4555</v>
      </c>
    </row>
    <row r="10487" spans="1:4">
      <c r="A10487" t="s">
        <v>10578</v>
      </c>
      <c r="B10487" t="s">
        <v>2770</v>
      </c>
      <c r="C10487" t="s">
        <v>2770</v>
      </c>
      <c r="D10487" t="s">
        <v>4555</v>
      </c>
    </row>
    <row r="10488" spans="1:4">
      <c r="A10488" t="s">
        <v>10613</v>
      </c>
      <c r="B10488" t="s">
        <v>2770</v>
      </c>
      <c r="C10488" t="s">
        <v>2770</v>
      </c>
      <c r="D10488" t="s">
        <v>4555</v>
      </c>
    </row>
    <row r="10489" spans="1:4">
      <c r="A10489" t="s">
        <v>10572</v>
      </c>
      <c r="B10489" t="s">
        <v>2770</v>
      </c>
      <c r="C10489" t="s">
        <v>2770</v>
      </c>
      <c r="D10489" t="s">
        <v>4555</v>
      </c>
    </row>
    <row r="10490" spans="1:4">
      <c r="A10490" t="s">
        <v>10591</v>
      </c>
      <c r="B10490" t="s">
        <v>2770</v>
      </c>
      <c r="C10490" t="s">
        <v>2770</v>
      </c>
      <c r="D10490" t="s">
        <v>4555</v>
      </c>
    </row>
    <row r="10491" spans="1:4">
      <c r="A10491" t="s">
        <v>10585</v>
      </c>
      <c r="B10491" t="s">
        <v>2770</v>
      </c>
      <c r="C10491" t="s">
        <v>2770</v>
      </c>
      <c r="D10491" t="s">
        <v>4551</v>
      </c>
    </row>
    <row r="10492" spans="1:4">
      <c r="A10492" t="s">
        <v>10640</v>
      </c>
      <c r="B10492" t="s">
        <v>2770</v>
      </c>
      <c r="C10492" t="s">
        <v>2770</v>
      </c>
      <c r="D10492" t="s">
        <v>4555</v>
      </c>
    </row>
    <row r="10493" spans="1:4">
      <c r="A10493" t="s">
        <v>10642</v>
      </c>
      <c r="B10493" t="s">
        <v>2770</v>
      </c>
      <c r="C10493" t="s">
        <v>2770</v>
      </c>
      <c r="D10493" t="s">
        <v>4551</v>
      </c>
    </row>
    <row r="10494" spans="1:4">
      <c r="A10494" t="s">
        <v>599</v>
      </c>
      <c r="B10494" t="s">
        <v>2770</v>
      </c>
      <c r="C10494" t="s">
        <v>2770</v>
      </c>
      <c r="D10494" t="s">
        <v>4518</v>
      </c>
    </row>
    <row r="10495" spans="1:4">
      <c r="A10495" t="s">
        <v>6251</v>
      </c>
      <c r="B10495" t="s">
        <v>2770</v>
      </c>
      <c r="C10495" t="s">
        <v>2770</v>
      </c>
      <c r="D10495" t="s">
        <v>4770</v>
      </c>
    </row>
    <row r="10496" spans="1:4">
      <c r="A10496" t="s">
        <v>6198</v>
      </c>
      <c r="B10496" t="s">
        <v>2770</v>
      </c>
      <c r="C10496" t="s">
        <v>2770</v>
      </c>
      <c r="D10496" t="s">
        <v>4770</v>
      </c>
    </row>
    <row r="10497" spans="1:4">
      <c r="A10497" t="s">
        <v>6253</v>
      </c>
      <c r="B10497" t="s">
        <v>2770</v>
      </c>
      <c r="C10497" t="s">
        <v>2770</v>
      </c>
      <c r="D10497" t="s">
        <v>4770</v>
      </c>
    </row>
    <row r="10498" spans="1:4">
      <c r="A10498" t="s">
        <v>6114</v>
      </c>
      <c r="B10498" t="s">
        <v>2770</v>
      </c>
      <c r="C10498" t="s">
        <v>2770</v>
      </c>
      <c r="D10498" t="s">
        <v>4770</v>
      </c>
    </row>
    <row r="10499" spans="1:4">
      <c r="A10499" t="s">
        <v>6255</v>
      </c>
      <c r="B10499" t="s">
        <v>2770</v>
      </c>
      <c r="C10499" t="s">
        <v>2770</v>
      </c>
      <c r="D10499" t="s">
        <v>4770</v>
      </c>
    </row>
    <row r="10500" spans="1:4">
      <c r="A10500" t="s">
        <v>6257</v>
      </c>
      <c r="B10500" t="s">
        <v>2770</v>
      </c>
      <c r="C10500" t="s">
        <v>2770</v>
      </c>
      <c r="D10500" t="s">
        <v>4770</v>
      </c>
    </row>
    <row r="10501" spans="1:4">
      <c r="A10501" t="s">
        <v>6021</v>
      </c>
      <c r="B10501" t="s">
        <v>2770</v>
      </c>
      <c r="C10501" t="s">
        <v>2770</v>
      </c>
      <c r="D10501" t="s">
        <v>4770</v>
      </c>
    </row>
    <row r="10502" spans="1:4">
      <c r="A10502" t="s">
        <v>10568</v>
      </c>
      <c r="B10502" t="s">
        <v>2770</v>
      </c>
      <c r="C10502" t="s">
        <v>2770</v>
      </c>
      <c r="D10502" t="s">
        <v>4555</v>
      </c>
    </row>
    <row r="10503" spans="1:4">
      <c r="A10503" t="s">
        <v>10637</v>
      </c>
      <c r="B10503" t="s">
        <v>2770</v>
      </c>
      <c r="C10503" t="s">
        <v>2770</v>
      </c>
      <c r="D10503" t="s">
        <v>4574</v>
      </c>
    </row>
    <row r="10504" spans="1:4">
      <c r="A10504" t="s">
        <v>10587</v>
      </c>
      <c r="B10504" t="s">
        <v>2770</v>
      </c>
      <c r="C10504" t="s">
        <v>2770</v>
      </c>
      <c r="D10504" t="s">
        <v>4574</v>
      </c>
    </row>
    <row r="10505" spans="1:4">
      <c r="A10505" t="s">
        <v>10625</v>
      </c>
      <c r="B10505" t="s">
        <v>2770</v>
      </c>
      <c r="C10505" t="s">
        <v>2770</v>
      </c>
      <c r="D10505" t="s">
        <v>4555</v>
      </c>
    </row>
    <row r="10506" spans="1:4">
      <c r="A10506" t="s">
        <v>10615</v>
      </c>
      <c r="B10506" t="s">
        <v>2770</v>
      </c>
      <c r="C10506" t="s">
        <v>2770</v>
      </c>
      <c r="D10506" t="s">
        <v>4555</v>
      </c>
    </row>
    <row r="10507" spans="1:4">
      <c r="A10507" t="s">
        <v>10621</v>
      </c>
      <c r="B10507" t="s">
        <v>2770</v>
      </c>
      <c r="C10507" t="s">
        <v>2770</v>
      </c>
      <c r="D10507" t="s">
        <v>4574</v>
      </c>
    </row>
    <row r="10508" spans="1:4">
      <c r="A10508" t="s">
        <v>10638</v>
      </c>
      <c r="B10508" t="s">
        <v>2770</v>
      </c>
      <c r="C10508" t="s">
        <v>2770</v>
      </c>
      <c r="D10508" t="s">
        <v>4574</v>
      </c>
    </row>
    <row r="10509" spans="1:4">
      <c r="A10509" t="s">
        <v>10617</v>
      </c>
      <c r="B10509" t="s">
        <v>2770</v>
      </c>
      <c r="C10509" t="s">
        <v>2770</v>
      </c>
      <c r="D10509" t="s">
        <v>4574</v>
      </c>
    </row>
    <row r="10510" spans="1:4">
      <c r="A10510" t="s">
        <v>12753</v>
      </c>
      <c r="B10510" t="s">
        <v>12754</v>
      </c>
      <c r="C10510" t="s">
        <v>2770</v>
      </c>
      <c r="D10510" t="s">
        <v>4522</v>
      </c>
    </row>
    <row r="10511" spans="1:4">
      <c r="A10511" t="s">
        <v>601</v>
      </c>
      <c r="B10511" t="s">
        <v>12755</v>
      </c>
      <c r="C10511" t="s">
        <v>4513</v>
      </c>
      <c r="D10511" t="s">
        <v>4514</v>
      </c>
    </row>
    <row r="10512" spans="1:4">
      <c r="A10512" t="s">
        <v>9225</v>
      </c>
      <c r="B10512" t="s">
        <v>9620</v>
      </c>
      <c r="C10512" t="s">
        <v>2770</v>
      </c>
      <c r="D10512" t="s">
        <v>4574</v>
      </c>
    </row>
    <row r="10513" spans="1:4">
      <c r="A10513" t="s">
        <v>2681</v>
      </c>
      <c r="B10513" t="s">
        <v>5194</v>
      </c>
      <c r="C10513" t="s">
        <v>2770</v>
      </c>
      <c r="D10513" t="s">
        <v>4522</v>
      </c>
    </row>
    <row r="10514" spans="1:4">
      <c r="A10514" t="s">
        <v>12756</v>
      </c>
      <c r="B10514" t="s">
        <v>12757</v>
      </c>
      <c r="C10514" t="s">
        <v>4573</v>
      </c>
      <c r="D10514" t="s">
        <v>4574</v>
      </c>
    </row>
    <row r="10515" spans="1:4">
      <c r="A10515" t="s">
        <v>12758</v>
      </c>
      <c r="B10515" t="s">
        <v>2770</v>
      </c>
      <c r="C10515" t="s">
        <v>4513</v>
      </c>
      <c r="D10515" t="s">
        <v>4551</v>
      </c>
    </row>
    <row r="10516" spans="1:4">
      <c r="A10516" t="s">
        <v>1713</v>
      </c>
      <c r="B10516" t="s">
        <v>2770</v>
      </c>
      <c r="C10516" t="s">
        <v>2770</v>
      </c>
      <c r="D10516" t="s">
        <v>4522</v>
      </c>
    </row>
    <row r="10517" spans="1:4">
      <c r="A10517" t="s">
        <v>12759</v>
      </c>
      <c r="B10517" t="s">
        <v>12760</v>
      </c>
      <c r="C10517" t="s">
        <v>2770</v>
      </c>
      <c r="D10517" t="s">
        <v>4574</v>
      </c>
    </row>
    <row r="10518" spans="1:4">
      <c r="A10518" t="s">
        <v>12761</v>
      </c>
      <c r="B10518" t="s">
        <v>2770</v>
      </c>
      <c r="C10518" t="s">
        <v>2770</v>
      </c>
      <c r="D10518" t="s">
        <v>4522</v>
      </c>
    </row>
    <row r="10519" spans="1:4">
      <c r="A10519" t="s">
        <v>12762</v>
      </c>
      <c r="B10519" t="s">
        <v>12763</v>
      </c>
      <c r="C10519" t="s">
        <v>4573</v>
      </c>
      <c r="D10519" t="s">
        <v>4574</v>
      </c>
    </row>
    <row r="10520" spans="1:4">
      <c r="A10520" t="s">
        <v>12764</v>
      </c>
      <c r="B10520" t="s">
        <v>12765</v>
      </c>
      <c r="C10520" t="s">
        <v>4573</v>
      </c>
      <c r="D10520" t="s">
        <v>4574</v>
      </c>
    </row>
    <row r="10521" spans="1:4">
      <c r="A10521" t="s">
        <v>12766</v>
      </c>
      <c r="B10521" t="s">
        <v>2770</v>
      </c>
      <c r="C10521" t="s">
        <v>4513</v>
      </c>
      <c r="D10521" t="s">
        <v>4551</v>
      </c>
    </row>
    <row r="10522" spans="1:4">
      <c r="A10522" t="s">
        <v>12767</v>
      </c>
      <c r="B10522" t="s">
        <v>12768</v>
      </c>
      <c r="C10522" t="s">
        <v>4665</v>
      </c>
      <c r="D10522" t="s">
        <v>4522</v>
      </c>
    </row>
    <row r="10523" spans="1:4">
      <c r="A10523" t="s">
        <v>12769</v>
      </c>
      <c r="B10523" t="s">
        <v>12770</v>
      </c>
      <c r="C10523" t="s">
        <v>4573</v>
      </c>
      <c r="D10523" t="s">
        <v>4574</v>
      </c>
    </row>
    <row r="10524" spans="1:4">
      <c r="A10524" t="s">
        <v>600</v>
      </c>
      <c r="B10524" t="s">
        <v>2770</v>
      </c>
      <c r="C10524" t="s">
        <v>4513</v>
      </c>
      <c r="D10524" t="s">
        <v>4514</v>
      </c>
    </row>
    <row r="10525" spans="1:4">
      <c r="A10525" t="s">
        <v>12771</v>
      </c>
      <c r="B10525" t="s">
        <v>2770</v>
      </c>
      <c r="C10525" t="s">
        <v>2770</v>
      </c>
      <c r="D10525" t="s">
        <v>4522</v>
      </c>
    </row>
    <row r="10526" spans="1:4">
      <c r="A10526" t="s">
        <v>12772</v>
      </c>
      <c r="B10526" t="s">
        <v>12773</v>
      </c>
      <c r="C10526" t="s">
        <v>4513</v>
      </c>
      <c r="D10526" t="s">
        <v>4551</v>
      </c>
    </row>
    <row r="10527" spans="1:4">
      <c r="A10527" t="s">
        <v>8322</v>
      </c>
      <c r="B10527" t="s">
        <v>2770</v>
      </c>
      <c r="C10527" t="s">
        <v>2770</v>
      </c>
      <c r="D10527" t="s">
        <v>4522</v>
      </c>
    </row>
    <row r="10528" spans="1:4">
      <c r="A10528" t="s">
        <v>12774</v>
      </c>
      <c r="B10528" t="s">
        <v>12775</v>
      </c>
      <c r="C10528" t="s">
        <v>2770</v>
      </c>
      <c r="D10528" t="s">
        <v>4522</v>
      </c>
    </row>
    <row r="10529" spans="1:4">
      <c r="A10529" t="s">
        <v>11271</v>
      </c>
      <c r="B10529" t="s">
        <v>12776</v>
      </c>
      <c r="C10529" t="s">
        <v>4573</v>
      </c>
      <c r="D10529" t="s">
        <v>4574</v>
      </c>
    </row>
    <row r="10530" spans="1:4">
      <c r="A10530" t="s">
        <v>12777</v>
      </c>
      <c r="B10530" t="s">
        <v>12778</v>
      </c>
      <c r="C10530" t="s">
        <v>4573</v>
      </c>
      <c r="D10530" t="s">
        <v>4574</v>
      </c>
    </row>
    <row r="10531" spans="1:4">
      <c r="A10531" t="s">
        <v>1910</v>
      </c>
      <c r="B10531" t="s">
        <v>12779</v>
      </c>
      <c r="C10531" t="s">
        <v>4517</v>
      </c>
      <c r="D10531" t="s">
        <v>4518</v>
      </c>
    </row>
    <row r="10532" spans="1:4">
      <c r="A10532" t="s">
        <v>9674</v>
      </c>
      <c r="B10532" t="s">
        <v>12780</v>
      </c>
      <c r="C10532" t="s">
        <v>4513</v>
      </c>
      <c r="D10532" t="s">
        <v>4514</v>
      </c>
    </row>
    <row r="10533" spans="1:4">
      <c r="A10533" t="s">
        <v>1869</v>
      </c>
      <c r="B10533" t="s">
        <v>12781</v>
      </c>
      <c r="C10533" t="s">
        <v>4542</v>
      </c>
      <c r="D10533" t="s">
        <v>4543</v>
      </c>
    </row>
    <row r="10534" spans="1:4">
      <c r="A10534" t="s">
        <v>12782</v>
      </c>
      <c r="B10534" t="s">
        <v>2770</v>
      </c>
      <c r="C10534" t="s">
        <v>4513</v>
      </c>
      <c r="D10534" t="s">
        <v>4551</v>
      </c>
    </row>
    <row r="10535" spans="1:4">
      <c r="A10535" t="s">
        <v>2660</v>
      </c>
      <c r="B10535" t="s">
        <v>12783</v>
      </c>
      <c r="C10535" t="s">
        <v>2770</v>
      </c>
      <c r="D10535" t="s">
        <v>4522</v>
      </c>
    </row>
    <row r="10536" spans="1:4">
      <c r="A10536" t="s">
        <v>12784</v>
      </c>
      <c r="B10536" t="s">
        <v>12785</v>
      </c>
      <c r="C10536" t="s">
        <v>4665</v>
      </c>
      <c r="D10536" t="s">
        <v>4522</v>
      </c>
    </row>
    <row r="10537" spans="1:4">
      <c r="A10537" t="s">
        <v>12786</v>
      </c>
      <c r="B10537" t="s">
        <v>2770</v>
      </c>
      <c r="C10537" t="s">
        <v>2770</v>
      </c>
      <c r="D10537" t="s">
        <v>4522</v>
      </c>
    </row>
    <row r="10538" spans="1:4">
      <c r="A10538" t="s">
        <v>12787</v>
      </c>
      <c r="B10538" t="s">
        <v>12788</v>
      </c>
      <c r="C10538" t="s">
        <v>2770</v>
      </c>
      <c r="D10538" t="s">
        <v>4522</v>
      </c>
    </row>
    <row r="10539" spans="1:4">
      <c r="A10539" t="s">
        <v>12789</v>
      </c>
      <c r="B10539" t="s">
        <v>12790</v>
      </c>
      <c r="C10539" t="s">
        <v>2770</v>
      </c>
      <c r="D10539" t="s">
        <v>4522</v>
      </c>
    </row>
    <row r="10540" spans="1:4">
      <c r="A10540" t="s">
        <v>12791</v>
      </c>
      <c r="B10540" t="s">
        <v>12792</v>
      </c>
      <c r="C10540" t="s">
        <v>2770</v>
      </c>
      <c r="D10540" t="s">
        <v>4551</v>
      </c>
    </row>
    <row r="10541" spans="1:4">
      <c r="A10541" t="s">
        <v>12793</v>
      </c>
      <c r="B10541" t="s">
        <v>12794</v>
      </c>
      <c r="C10541" t="s">
        <v>2770</v>
      </c>
      <c r="D10541" t="s">
        <v>4551</v>
      </c>
    </row>
    <row r="10542" spans="1:4">
      <c r="A10542" t="s">
        <v>12795</v>
      </c>
      <c r="B10542" t="s">
        <v>12796</v>
      </c>
      <c r="C10542" t="s">
        <v>2770</v>
      </c>
      <c r="D10542" t="s">
        <v>4522</v>
      </c>
    </row>
    <row r="10543" spans="1:4">
      <c r="A10543" t="s">
        <v>12797</v>
      </c>
      <c r="B10543" t="s">
        <v>12798</v>
      </c>
      <c r="C10543" t="s">
        <v>2770</v>
      </c>
      <c r="D10543" t="s">
        <v>4574</v>
      </c>
    </row>
    <row r="10544" spans="1:4">
      <c r="A10544" t="s">
        <v>12799</v>
      </c>
      <c r="B10544" t="s">
        <v>12800</v>
      </c>
      <c r="C10544" t="s">
        <v>2770</v>
      </c>
      <c r="D10544" t="s">
        <v>4551</v>
      </c>
    </row>
    <row r="10545" spans="1:4">
      <c r="A10545" t="s">
        <v>4590</v>
      </c>
      <c r="B10545" t="s">
        <v>12801</v>
      </c>
      <c r="C10545" t="s">
        <v>2770</v>
      </c>
      <c r="D10545" t="s">
        <v>4543</v>
      </c>
    </row>
    <row r="10546" spans="1:4">
      <c r="A10546" t="s">
        <v>12802</v>
      </c>
      <c r="B10546" t="s">
        <v>12803</v>
      </c>
      <c r="C10546" t="s">
        <v>2770</v>
      </c>
      <c r="D10546" t="s">
        <v>4551</v>
      </c>
    </row>
    <row r="10547" spans="1:4">
      <c r="A10547" t="s">
        <v>12804</v>
      </c>
      <c r="B10547" t="s">
        <v>12805</v>
      </c>
      <c r="C10547" t="s">
        <v>2770</v>
      </c>
      <c r="D10547" t="s">
        <v>4522</v>
      </c>
    </row>
    <row r="10548" spans="1:4">
      <c r="A10548" t="s">
        <v>12806</v>
      </c>
      <c r="B10548" t="s">
        <v>12807</v>
      </c>
      <c r="C10548" t="s">
        <v>2770</v>
      </c>
      <c r="D10548" t="s">
        <v>4551</v>
      </c>
    </row>
    <row r="10549" spans="1:4">
      <c r="A10549" t="s">
        <v>12808</v>
      </c>
      <c r="B10549" t="s">
        <v>12809</v>
      </c>
      <c r="C10549" t="s">
        <v>2770</v>
      </c>
      <c r="D10549" t="s">
        <v>4522</v>
      </c>
    </row>
    <row r="10550" spans="1:4">
      <c r="A10550" t="s">
        <v>12810</v>
      </c>
      <c r="B10550" t="s">
        <v>12811</v>
      </c>
      <c r="C10550" t="s">
        <v>2770</v>
      </c>
      <c r="D10550" t="s">
        <v>4551</v>
      </c>
    </row>
    <row r="10551" spans="1:4">
      <c r="A10551" t="s">
        <v>12812</v>
      </c>
      <c r="B10551" t="s">
        <v>12813</v>
      </c>
      <c r="C10551" t="s">
        <v>2770</v>
      </c>
      <c r="D10551" t="s">
        <v>4522</v>
      </c>
    </row>
    <row r="10552" spans="1:4">
      <c r="A10552" t="s">
        <v>12814</v>
      </c>
      <c r="B10552" t="s">
        <v>12815</v>
      </c>
      <c r="C10552" t="s">
        <v>2770</v>
      </c>
      <c r="D10552" t="s">
        <v>4551</v>
      </c>
    </row>
    <row r="10553" spans="1:4">
      <c r="A10553" t="s">
        <v>6009</v>
      </c>
      <c r="B10553" t="s">
        <v>12816</v>
      </c>
      <c r="C10553" t="s">
        <v>2770</v>
      </c>
      <c r="D10553" t="s">
        <v>4522</v>
      </c>
    </row>
    <row r="10554" spans="1:4">
      <c r="A10554" t="s">
        <v>12817</v>
      </c>
      <c r="B10554" t="s">
        <v>12818</v>
      </c>
      <c r="C10554" t="s">
        <v>2770</v>
      </c>
      <c r="D10554" t="s">
        <v>4522</v>
      </c>
    </row>
    <row r="10555" spans="1:4">
      <c r="A10555" t="s">
        <v>12819</v>
      </c>
      <c r="B10555" t="s">
        <v>12820</v>
      </c>
      <c r="C10555" t="s">
        <v>2770</v>
      </c>
      <c r="D10555" t="s">
        <v>4551</v>
      </c>
    </row>
    <row r="10556" spans="1:4">
      <c r="A10556" t="s">
        <v>12821</v>
      </c>
      <c r="B10556" t="s">
        <v>12822</v>
      </c>
      <c r="C10556" t="s">
        <v>2770</v>
      </c>
      <c r="D10556" t="s">
        <v>4574</v>
      </c>
    </row>
    <row r="10557" spans="1:4">
      <c r="A10557" t="s">
        <v>12823</v>
      </c>
      <c r="B10557" t="s">
        <v>12824</v>
      </c>
      <c r="C10557" t="s">
        <v>2770</v>
      </c>
      <c r="D10557" t="s">
        <v>4551</v>
      </c>
    </row>
    <row r="10558" spans="1:4">
      <c r="A10558" t="s">
        <v>12825</v>
      </c>
      <c r="B10558" t="s">
        <v>12826</v>
      </c>
      <c r="C10558" t="s">
        <v>2770</v>
      </c>
      <c r="D10558" t="s">
        <v>4522</v>
      </c>
    </row>
    <row r="10559" spans="1:4">
      <c r="A10559" t="s">
        <v>12827</v>
      </c>
      <c r="B10559" t="s">
        <v>12828</v>
      </c>
      <c r="C10559" t="s">
        <v>2770</v>
      </c>
      <c r="D10559" t="s">
        <v>4574</v>
      </c>
    </row>
    <row r="10560" spans="1:4">
      <c r="A10560" t="s">
        <v>12829</v>
      </c>
      <c r="B10560" t="s">
        <v>12830</v>
      </c>
      <c r="C10560" t="s">
        <v>2770</v>
      </c>
      <c r="D10560" t="s">
        <v>4518</v>
      </c>
    </row>
    <row r="10561" spans="1:4">
      <c r="A10561" t="s">
        <v>7989</v>
      </c>
      <c r="B10561" t="s">
        <v>4547</v>
      </c>
      <c r="C10561" t="s">
        <v>2770</v>
      </c>
      <c r="D10561" t="s">
        <v>4518</v>
      </c>
    </row>
    <row r="10562" spans="1:4">
      <c r="A10562" t="s">
        <v>12831</v>
      </c>
      <c r="B10562" t="s">
        <v>12832</v>
      </c>
      <c r="C10562" t="s">
        <v>2770</v>
      </c>
      <c r="D10562" t="s">
        <v>4551</v>
      </c>
    </row>
    <row r="10563" spans="1:4">
      <c r="A10563" t="s">
        <v>12833</v>
      </c>
      <c r="B10563" t="s">
        <v>12834</v>
      </c>
      <c r="C10563" t="s">
        <v>2770</v>
      </c>
      <c r="D10563" t="s">
        <v>4551</v>
      </c>
    </row>
    <row r="10564" spans="1:4">
      <c r="A10564" t="s">
        <v>12831</v>
      </c>
      <c r="B10564" t="s">
        <v>12835</v>
      </c>
      <c r="C10564" t="s">
        <v>2770</v>
      </c>
      <c r="D10564" t="s">
        <v>4551</v>
      </c>
    </row>
    <row r="10565" spans="1:4">
      <c r="A10565" t="s">
        <v>6009</v>
      </c>
      <c r="B10565" t="s">
        <v>12836</v>
      </c>
      <c r="C10565" t="s">
        <v>2770</v>
      </c>
      <c r="D10565" t="s">
        <v>4522</v>
      </c>
    </row>
    <row r="10566" spans="1:4">
      <c r="A10566" t="s">
        <v>5333</v>
      </c>
      <c r="B10566" t="s">
        <v>12837</v>
      </c>
      <c r="C10566" t="s">
        <v>2770</v>
      </c>
      <c r="D10566" t="s">
        <v>4522</v>
      </c>
    </row>
    <row r="10567" spans="1:4">
      <c r="A10567" t="s">
        <v>12838</v>
      </c>
      <c r="B10567" t="s">
        <v>12839</v>
      </c>
      <c r="C10567" t="s">
        <v>2770</v>
      </c>
      <c r="D10567" t="s">
        <v>4522</v>
      </c>
    </row>
    <row r="10568" spans="1:4">
      <c r="A10568" t="s">
        <v>12823</v>
      </c>
      <c r="B10568" t="s">
        <v>12840</v>
      </c>
      <c r="C10568" t="s">
        <v>2770</v>
      </c>
      <c r="D10568" t="s">
        <v>4551</v>
      </c>
    </row>
    <row r="10569" spans="1:4">
      <c r="A10569" t="s">
        <v>12841</v>
      </c>
      <c r="B10569" t="s">
        <v>12842</v>
      </c>
      <c r="C10569" t="s">
        <v>2770</v>
      </c>
      <c r="D10569" t="s">
        <v>4551</v>
      </c>
    </row>
    <row r="10570" spans="1:4">
      <c r="A10570" t="s">
        <v>12825</v>
      </c>
      <c r="B10570" t="s">
        <v>12843</v>
      </c>
      <c r="C10570" t="s">
        <v>2770</v>
      </c>
      <c r="D10570" t="s">
        <v>4522</v>
      </c>
    </row>
    <row r="10571" spans="1:4">
      <c r="A10571" t="s">
        <v>12844</v>
      </c>
      <c r="B10571" t="s">
        <v>12828</v>
      </c>
      <c r="C10571" t="s">
        <v>2770</v>
      </c>
      <c r="D10571" t="s">
        <v>4574</v>
      </c>
    </row>
    <row r="10572" spans="1:4">
      <c r="A10572" t="s">
        <v>12845</v>
      </c>
      <c r="B10572" t="s">
        <v>12846</v>
      </c>
      <c r="C10572" t="s">
        <v>2770</v>
      </c>
      <c r="D10572" t="s">
        <v>4522</v>
      </c>
    </row>
    <row r="10573" spans="1:4">
      <c r="A10573" t="s">
        <v>12847</v>
      </c>
      <c r="B10573" t="s">
        <v>12848</v>
      </c>
      <c r="C10573" t="s">
        <v>2770</v>
      </c>
      <c r="D10573" t="s">
        <v>4522</v>
      </c>
    </row>
    <row r="10574" spans="1:4">
      <c r="A10574" t="s">
        <v>12849</v>
      </c>
      <c r="B10574" t="s">
        <v>12850</v>
      </c>
      <c r="C10574" t="s">
        <v>2770</v>
      </c>
      <c r="D10574" t="s">
        <v>4522</v>
      </c>
    </row>
    <row r="10575" spans="1:4">
      <c r="A10575" t="s">
        <v>12851</v>
      </c>
      <c r="B10575" t="s">
        <v>12852</v>
      </c>
      <c r="C10575" t="s">
        <v>2770</v>
      </c>
      <c r="D10575" t="s">
        <v>4551</v>
      </c>
    </row>
    <row r="10576" spans="1:4">
      <c r="A10576" t="s">
        <v>12853</v>
      </c>
      <c r="B10576" t="s">
        <v>12854</v>
      </c>
      <c r="C10576" t="s">
        <v>2770</v>
      </c>
      <c r="D10576" t="s">
        <v>4551</v>
      </c>
    </row>
    <row r="10577" spans="1:4">
      <c r="A10577" t="s">
        <v>12855</v>
      </c>
      <c r="B10577" t="s">
        <v>12856</v>
      </c>
      <c r="C10577" t="s">
        <v>2770</v>
      </c>
      <c r="D10577" t="s">
        <v>4522</v>
      </c>
    </row>
    <row r="10578" spans="1:4">
      <c r="A10578" t="s">
        <v>12857</v>
      </c>
      <c r="B10578" t="s">
        <v>12858</v>
      </c>
      <c r="C10578" t="s">
        <v>2770</v>
      </c>
      <c r="D10578" t="s">
        <v>4522</v>
      </c>
    </row>
    <row r="10579" spans="1:4">
      <c r="A10579" t="s">
        <v>12859</v>
      </c>
      <c r="B10579" t="s">
        <v>12860</v>
      </c>
      <c r="C10579" t="s">
        <v>2770</v>
      </c>
      <c r="D10579" t="s">
        <v>4522</v>
      </c>
    </row>
    <row r="10580" spans="1:4">
      <c r="A10580" t="s">
        <v>12861</v>
      </c>
      <c r="B10580" t="s">
        <v>12862</v>
      </c>
      <c r="C10580" t="s">
        <v>2770</v>
      </c>
      <c r="D10580" t="s">
        <v>4522</v>
      </c>
    </row>
    <row r="10581" spans="1:4">
      <c r="A10581" t="s">
        <v>12863</v>
      </c>
      <c r="B10581" t="s">
        <v>12864</v>
      </c>
      <c r="C10581" t="s">
        <v>2770</v>
      </c>
      <c r="D10581" t="s">
        <v>4551</v>
      </c>
    </row>
    <row r="10582" spans="1:4">
      <c r="A10582" t="s">
        <v>12865</v>
      </c>
      <c r="B10582" t="s">
        <v>12866</v>
      </c>
      <c r="C10582" t="s">
        <v>2770</v>
      </c>
      <c r="D10582" t="s">
        <v>4551</v>
      </c>
    </row>
    <row r="10583" spans="1:4">
      <c r="A10583" t="s">
        <v>12867</v>
      </c>
      <c r="B10583" t="s">
        <v>12868</v>
      </c>
      <c r="C10583" t="s">
        <v>2770</v>
      </c>
      <c r="D10583" t="s">
        <v>4551</v>
      </c>
    </row>
    <row r="10584" spans="1:4">
      <c r="A10584" t="s">
        <v>12869</v>
      </c>
      <c r="B10584" t="s">
        <v>12870</v>
      </c>
      <c r="C10584" t="s">
        <v>2770</v>
      </c>
      <c r="D10584" t="s">
        <v>4551</v>
      </c>
    </row>
    <row r="10585" spans="1:4">
      <c r="A10585" t="s">
        <v>12871</v>
      </c>
      <c r="B10585" t="s">
        <v>12872</v>
      </c>
      <c r="C10585" t="s">
        <v>2770</v>
      </c>
      <c r="D10585" t="s">
        <v>4522</v>
      </c>
    </row>
    <row r="10586" spans="1:4">
      <c r="A10586" t="s">
        <v>5308</v>
      </c>
      <c r="B10586" t="s">
        <v>8310</v>
      </c>
      <c r="C10586" t="s">
        <v>2770</v>
      </c>
      <c r="D10586" t="s">
        <v>4522</v>
      </c>
    </row>
    <row r="10587" spans="1:4">
      <c r="A10587" t="s">
        <v>12873</v>
      </c>
      <c r="B10587" t="s">
        <v>12874</v>
      </c>
      <c r="C10587" t="s">
        <v>2770</v>
      </c>
      <c r="D10587" t="s">
        <v>4574</v>
      </c>
    </row>
    <row r="10588" spans="1:4">
      <c r="A10588" t="s">
        <v>12875</v>
      </c>
      <c r="B10588" t="s">
        <v>12876</v>
      </c>
      <c r="C10588" t="s">
        <v>2770</v>
      </c>
      <c r="D10588" t="s">
        <v>4574</v>
      </c>
    </row>
    <row r="10589" spans="1:4">
      <c r="A10589" t="s">
        <v>12877</v>
      </c>
      <c r="B10589" t="s">
        <v>12878</v>
      </c>
      <c r="C10589" t="s">
        <v>2770</v>
      </c>
      <c r="D10589" t="s">
        <v>4574</v>
      </c>
    </row>
    <row r="10590" spans="1:4">
      <c r="A10590" t="s">
        <v>12879</v>
      </c>
      <c r="B10590" t="s">
        <v>12880</v>
      </c>
      <c r="C10590" t="s">
        <v>2770</v>
      </c>
      <c r="D10590" t="s">
        <v>4518</v>
      </c>
    </row>
    <row r="10591" spans="1:4">
      <c r="A10591" t="s">
        <v>12881</v>
      </c>
      <c r="B10591" t="s">
        <v>12882</v>
      </c>
      <c r="C10591" t="s">
        <v>2770</v>
      </c>
      <c r="D10591" t="s">
        <v>4574</v>
      </c>
    </row>
    <row r="10592" spans="1:4">
      <c r="A10592" t="s">
        <v>12799</v>
      </c>
      <c r="B10592" t="s">
        <v>12883</v>
      </c>
      <c r="C10592" t="s">
        <v>2770</v>
      </c>
      <c r="D10592" t="s">
        <v>4551</v>
      </c>
    </row>
    <row r="10593" spans="1:4">
      <c r="A10593" t="s">
        <v>12884</v>
      </c>
      <c r="B10593" t="s">
        <v>12885</v>
      </c>
      <c r="C10593" t="s">
        <v>2770</v>
      </c>
      <c r="D10593" t="s">
        <v>4574</v>
      </c>
    </row>
    <row r="10594" spans="1:4">
      <c r="A10594" t="s">
        <v>12886</v>
      </c>
      <c r="B10594" t="s">
        <v>12887</v>
      </c>
      <c r="C10594" t="s">
        <v>2770</v>
      </c>
      <c r="D10594" t="s">
        <v>4543</v>
      </c>
    </row>
    <row r="10595" spans="1:4">
      <c r="A10595" t="s">
        <v>12166</v>
      </c>
      <c r="B10595" t="s">
        <v>12888</v>
      </c>
      <c r="C10595" t="s">
        <v>2770</v>
      </c>
      <c r="D10595" t="s">
        <v>4522</v>
      </c>
    </row>
    <row r="10596" spans="1:4">
      <c r="A10596" t="s">
        <v>12889</v>
      </c>
      <c r="B10596" t="s">
        <v>12890</v>
      </c>
      <c r="C10596" t="s">
        <v>2770</v>
      </c>
      <c r="D10596" t="s">
        <v>4574</v>
      </c>
    </row>
    <row r="10597" spans="1:4">
      <c r="A10597" t="s">
        <v>12891</v>
      </c>
      <c r="B10597" t="s">
        <v>12892</v>
      </c>
      <c r="C10597" t="s">
        <v>2770</v>
      </c>
      <c r="D10597" t="s">
        <v>4518</v>
      </c>
    </row>
    <row r="10598" spans="1:4">
      <c r="A10598" t="s">
        <v>12893</v>
      </c>
      <c r="B10598" t="s">
        <v>12894</v>
      </c>
      <c r="C10598" t="s">
        <v>2770</v>
      </c>
      <c r="D10598" t="s">
        <v>4770</v>
      </c>
    </row>
    <row r="10599" spans="1:4">
      <c r="A10599" t="s">
        <v>12895</v>
      </c>
      <c r="B10599" t="s">
        <v>2770</v>
      </c>
      <c r="C10599" t="s">
        <v>2770</v>
      </c>
      <c r="D10599" t="s">
        <v>4574</v>
      </c>
    </row>
    <row r="10600" spans="1:4">
      <c r="A10600" t="s">
        <v>12896</v>
      </c>
      <c r="B10600" t="s">
        <v>12852</v>
      </c>
      <c r="C10600" t="s">
        <v>2770</v>
      </c>
      <c r="D10600" t="s">
        <v>4522</v>
      </c>
    </row>
    <row r="10601" spans="1:4">
      <c r="A10601" t="s">
        <v>12897</v>
      </c>
      <c r="B10601" t="s">
        <v>12898</v>
      </c>
      <c r="C10601" t="s">
        <v>2770</v>
      </c>
      <c r="D10601" t="s">
        <v>4551</v>
      </c>
    </row>
    <row r="10602" spans="1:4">
      <c r="A10602" t="s">
        <v>12899</v>
      </c>
      <c r="B10602" t="s">
        <v>12900</v>
      </c>
      <c r="C10602" t="s">
        <v>2770</v>
      </c>
      <c r="D10602" t="s">
        <v>4574</v>
      </c>
    </row>
    <row r="10603" spans="1:4">
      <c r="A10603" t="s">
        <v>9268</v>
      </c>
      <c r="B10603" t="s">
        <v>12901</v>
      </c>
      <c r="C10603" t="s">
        <v>2770</v>
      </c>
      <c r="D10603" t="s">
        <v>4522</v>
      </c>
    </row>
    <row r="10604" spans="1:4">
      <c r="A10604" t="s">
        <v>12902</v>
      </c>
      <c r="B10604" t="s">
        <v>12903</v>
      </c>
      <c r="C10604" t="s">
        <v>2770</v>
      </c>
      <c r="D10604" t="s">
        <v>4522</v>
      </c>
    </row>
    <row r="10605" spans="1:4">
      <c r="A10605" t="s">
        <v>12904</v>
      </c>
      <c r="B10605" t="s">
        <v>12905</v>
      </c>
      <c r="C10605" t="s">
        <v>2770</v>
      </c>
      <c r="D10605" t="s">
        <v>4551</v>
      </c>
    </row>
    <row r="10606" spans="1:4">
      <c r="A10606" t="s">
        <v>4590</v>
      </c>
      <c r="B10606" t="s">
        <v>12906</v>
      </c>
      <c r="C10606" t="s">
        <v>2770</v>
      </c>
      <c r="D10606" t="s">
        <v>4543</v>
      </c>
    </row>
    <row r="10607" spans="1:4">
      <c r="A10607" t="s">
        <v>12907</v>
      </c>
      <c r="B10607" t="s">
        <v>12908</v>
      </c>
      <c r="C10607" t="s">
        <v>2770</v>
      </c>
      <c r="D10607" t="s">
        <v>4551</v>
      </c>
    </row>
    <row r="10608" spans="1:4">
      <c r="A10608" t="s">
        <v>12909</v>
      </c>
      <c r="B10608" t="s">
        <v>12910</v>
      </c>
      <c r="C10608" t="s">
        <v>2770</v>
      </c>
      <c r="D10608" t="s">
        <v>4518</v>
      </c>
    </row>
    <row r="10609" spans="1:4">
      <c r="A10609" t="s">
        <v>12089</v>
      </c>
      <c r="B10609" t="s">
        <v>12911</v>
      </c>
      <c r="C10609" t="s">
        <v>2770</v>
      </c>
      <c r="D10609" t="s">
        <v>4518</v>
      </c>
    </row>
    <row r="10610" spans="1:4">
      <c r="A10610" t="s">
        <v>12912</v>
      </c>
      <c r="B10610" t="s">
        <v>12913</v>
      </c>
      <c r="C10610" t="s">
        <v>2770</v>
      </c>
      <c r="D10610" t="s">
        <v>4551</v>
      </c>
    </row>
    <row r="10611" spans="1:4">
      <c r="A10611" t="s">
        <v>12914</v>
      </c>
      <c r="B10611" t="s">
        <v>12915</v>
      </c>
      <c r="C10611" t="s">
        <v>2770</v>
      </c>
      <c r="D10611" t="s">
        <v>4551</v>
      </c>
    </row>
    <row r="10612" spans="1:4">
      <c r="A10612" t="s">
        <v>7090</v>
      </c>
      <c r="B10612" t="s">
        <v>2770</v>
      </c>
      <c r="C10612" t="s">
        <v>2770</v>
      </c>
      <c r="D10612" t="s">
        <v>4518</v>
      </c>
    </row>
    <row r="10613" spans="1:4">
      <c r="A10613" t="s">
        <v>600</v>
      </c>
      <c r="B10613" t="s">
        <v>3388</v>
      </c>
      <c r="C10613" t="s">
        <v>4513</v>
      </c>
      <c r="D10613" t="s">
        <v>4514</v>
      </c>
    </row>
    <row r="10614" spans="1:4">
      <c r="A10614" t="s">
        <v>7087</v>
      </c>
      <c r="B10614" t="s">
        <v>7088</v>
      </c>
      <c r="C10614" t="s">
        <v>4517</v>
      </c>
      <c r="D10614" t="s">
        <v>4518</v>
      </c>
    </row>
    <row r="10615" spans="1:4">
      <c r="A10615" t="s">
        <v>7099</v>
      </c>
      <c r="B10615" t="s">
        <v>7100</v>
      </c>
      <c r="C10615" t="s">
        <v>2770</v>
      </c>
      <c r="D10615" t="s">
        <v>4518</v>
      </c>
    </row>
    <row r="10616" spans="1:4">
      <c r="A10616" t="s">
        <v>7095</v>
      </c>
      <c r="B10616" t="s">
        <v>7096</v>
      </c>
      <c r="C10616" t="s">
        <v>4517</v>
      </c>
      <c r="D10616" t="s">
        <v>4518</v>
      </c>
    </row>
    <row r="10617" spans="1:4">
      <c r="A10617" t="s">
        <v>7093</v>
      </c>
      <c r="B10617" t="s">
        <v>7094</v>
      </c>
      <c r="C10617" t="s">
        <v>4517</v>
      </c>
      <c r="D10617" t="s">
        <v>4518</v>
      </c>
    </row>
    <row r="10618" spans="1:4">
      <c r="A10618" t="s">
        <v>5709</v>
      </c>
      <c r="B10618" t="s">
        <v>3388</v>
      </c>
      <c r="C10618" t="s">
        <v>4513</v>
      </c>
      <c r="D10618" t="s">
        <v>4514</v>
      </c>
    </row>
    <row r="10619" spans="1:4">
      <c r="A10619" t="s">
        <v>7091</v>
      </c>
      <c r="B10619" t="s">
        <v>7088</v>
      </c>
      <c r="C10619" t="s">
        <v>4517</v>
      </c>
      <c r="D10619" t="s">
        <v>4518</v>
      </c>
    </row>
    <row r="10620" spans="1:4">
      <c r="A10620" t="s">
        <v>7097</v>
      </c>
      <c r="B10620" t="s">
        <v>7098</v>
      </c>
      <c r="C10620" t="s">
        <v>4513</v>
      </c>
      <c r="D10620" t="s">
        <v>4899</v>
      </c>
    </row>
    <row r="10621" spans="1:4">
      <c r="A10621" t="s">
        <v>1688</v>
      </c>
      <c r="B10621" t="s">
        <v>7103</v>
      </c>
      <c r="C10621" t="s">
        <v>4517</v>
      </c>
      <c r="D10621" t="s">
        <v>4518</v>
      </c>
    </row>
    <row r="10622" spans="1:4">
      <c r="A10622" t="s">
        <v>1689</v>
      </c>
      <c r="B10622" t="s">
        <v>7092</v>
      </c>
      <c r="C10622" t="s">
        <v>4517</v>
      </c>
      <c r="D10622" t="s">
        <v>4518</v>
      </c>
    </row>
    <row r="10623" spans="1:4">
      <c r="A10623" t="s">
        <v>7101</v>
      </c>
      <c r="B10623" t="s">
        <v>7102</v>
      </c>
      <c r="C10623" t="s">
        <v>2770</v>
      </c>
      <c r="D10623" t="s">
        <v>4543</v>
      </c>
    </row>
    <row r="10624" spans="1:4">
      <c r="A10624" t="s">
        <v>5358</v>
      </c>
      <c r="B10624" t="s">
        <v>7089</v>
      </c>
      <c r="C10624" t="s">
        <v>4542</v>
      </c>
      <c r="D10624" t="s">
        <v>4543</v>
      </c>
    </row>
    <row r="10625" spans="1:4">
      <c r="A10625" t="s">
        <v>7085</v>
      </c>
      <c r="B10625" t="s">
        <v>7086</v>
      </c>
      <c r="C10625" t="s">
        <v>4513</v>
      </c>
      <c r="D10625" t="s">
        <v>4899</v>
      </c>
    </row>
    <row r="10626" spans="1:4">
      <c r="A10626" t="s">
        <v>1691</v>
      </c>
      <c r="B10626" t="s">
        <v>8683</v>
      </c>
      <c r="C10626" t="s">
        <v>4513</v>
      </c>
      <c r="D10626" t="s">
        <v>4514</v>
      </c>
    </row>
    <row r="10627" spans="1:4">
      <c r="A10627" t="s">
        <v>1711</v>
      </c>
      <c r="B10627" t="s">
        <v>9087</v>
      </c>
      <c r="C10627" t="s">
        <v>12916</v>
      </c>
      <c r="D10627" t="s">
        <v>4574</v>
      </c>
    </row>
    <row r="10628" spans="1:4">
      <c r="A10628" t="s">
        <v>1702</v>
      </c>
      <c r="B10628" t="s">
        <v>2454</v>
      </c>
      <c r="C10628" t="s">
        <v>4586</v>
      </c>
      <c r="D10628" t="s">
        <v>4522</v>
      </c>
    </row>
    <row r="10629" spans="1:4">
      <c r="A10629" t="s">
        <v>1714</v>
      </c>
      <c r="B10629" t="s">
        <v>12917</v>
      </c>
      <c r="C10629" t="s">
        <v>4586</v>
      </c>
      <c r="D10629" t="s">
        <v>4522</v>
      </c>
    </row>
    <row r="10630" spans="1:4">
      <c r="A10630" t="s">
        <v>1703</v>
      </c>
      <c r="B10630" t="s">
        <v>12918</v>
      </c>
      <c r="C10630" t="s">
        <v>277</v>
      </c>
      <c r="D10630" t="s">
        <v>4522</v>
      </c>
    </row>
    <row r="10631" spans="1:4">
      <c r="A10631" t="s">
        <v>1704</v>
      </c>
      <c r="B10631" t="s">
        <v>12919</v>
      </c>
      <c r="C10631" t="s">
        <v>277</v>
      </c>
      <c r="D10631" t="s">
        <v>4522</v>
      </c>
    </row>
    <row r="10632" spans="1:4">
      <c r="A10632" t="s">
        <v>1705</v>
      </c>
      <c r="B10632" t="s">
        <v>12920</v>
      </c>
      <c r="C10632" t="s">
        <v>277</v>
      </c>
      <c r="D10632" t="s">
        <v>4522</v>
      </c>
    </row>
    <row r="10633" spans="1:4">
      <c r="A10633" t="s">
        <v>1707</v>
      </c>
      <c r="B10633" t="s">
        <v>12921</v>
      </c>
      <c r="C10633" t="s">
        <v>4533</v>
      </c>
      <c r="D10633" t="s">
        <v>4551</v>
      </c>
    </row>
    <row r="10634" spans="1:4">
      <c r="A10634" t="s">
        <v>1708</v>
      </c>
      <c r="B10634" t="s">
        <v>2770</v>
      </c>
      <c r="C10634" t="s">
        <v>277</v>
      </c>
      <c r="D10634" t="s">
        <v>4522</v>
      </c>
    </row>
    <row r="10635" spans="1:4">
      <c r="A10635" t="s">
        <v>1687</v>
      </c>
      <c r="B10635" t="s">
        <v>12922</v>
      </c>
      <c r="C10635" t="s">
        <v>4521</v>
      </c>
      <c r="D10635" t="s">
        <v>4921</v>
      </c>
    </row>
    <row r="10636" spans="1:4">
      <c r="A10636" t="s">
        <v>1688</v>
      </c>
      <c r="B10636" t="s">
        <v>12923</v>
      </c>
      <c r="C10636" t="s">
        <v>4517</v>
      </c>
      <c r="D10636" t="s">
        <v>4518</v>
      </c>
    </row>
    <row r="10637" spans="1:4">
      <c r="A10637" t="s">
        <v>1689</v>
      </c>
      <c r="B10637" t="s">
        <v>12924</v>
      </c>
      <c r="C10637" t="s">
        <v>4517</v>
      </c>
      <c r="D10637" t="s">
        <v>4518</v>
      </c>
    </row>
    <row r="10638" spans="1:4">
      <c r="A10638" t="s">
        <v>1690</v>
      </c>
      <c r="B10638" t="s">
        <v>12925</v>
      </c>
      <c r="C10638" t="s">
        <v>4542</v>
      </c>
      <c r="D10638" t="s">
        <v>4543</v>
      </c>
    </row>
    <row r="10639" spans="1:4">
      <c r="A10639" t="s">
        <v>1700</v>
      </c>
      <c r="B10639" t="s">
        <v>12926</v>
      </c>
      <c r="C10639" t="s">
        <v>4586</v>
      </c>
      <c r="D10639" t="s">
        <v>4522</v>
      </c>
    </row>
    <row r="10640" spans="1:4">
      <c r="A10640" t="s">
        <v>1713</v>
      </c>
      <c r="B10640" t="s">
        <v>12927</v>
      </c>
      <c r="C10640" t="s">
        <v>4586</v>
      </c>
      <c r="D10640" t="s">
        <v>4522</v>
      </c>
    </row>
    <row r="10641" spans="1:4">
      <c r="A10641" t="s">
        <v>1715</v>
      </c>
      <c r="B10641" t="s">
        <v>12928</v>
      </c>
      <c r="C10641" t="s">
        <v>4586</v>
      </c>
      <c r="D10641" t="s">
        <v>4522</v>
      </c>
    </row>
    <row r="10642" spans="1:4">
      <c r="A10642" t="s">
        <v>1701</v>
      </c>
      <c r="B10642" t="s">
        <v>12929</v>
      </c>
      <c r="C10642" t="s">
        <v>4513</v>
      </c>
      <c r="D10642" t="s">
        <v>4514</v>
      </c>
    </row>
    <row r="10643" spans="1:4">
      <c r="A10643" t="s">
        <v>1706</v>
      </c>
      <c r="B10643" t="s">
        <v>2455</v>
      </c>
      <c r="C10643" t="s">
        <v>4586</v>
      </c>
      <c r="D10643" t="s">
        <v>4522</v>
      </c>
    </row>
    <row r="10644" spans="1:4">
      <c r="A10644" t="s">
        <v>1694</v>
      </c>
      <c r="B10644" t="s">
        <v>12930</v>
      </c>
      <c r="C10644" t="s">
        <v>4665</v>
      </c>
      <c r="D10644" t="s">
        <v>4921</v>
      </c>
    </row>
    <row r="10645" spans="1:4">
      <c r="A10645" t="s">
        <v>1695</v>
      </c>
      <c r="B10645" t="s">
        <v>12931</v>
      </c>
      <c r="C10645" t="s">
        <v>4517</v>
      </c>
      <c r="D10645" t="s">
        <v>4518</v>
      </c>
    </row>
    <row r="10646" spans="1:4">
      <c r="A10646" t="s">
        <v>1698</v>
      </c>
      <c r="B10646" t="s">
        <v>12932</v>
      </c>
      <c r="C10646" t="s">
        <v>4517</v>
      </c>
      <c r="D10646" t="s">
        <v>4518</v>
      </c>
    </row>
    <row r="10647" spans="1:4">
      <c r="A10647" t="s">
        <v>1692</v>
      </c>
      <c r="B10647" t="s">
        <v>4740</v>
      </c>
      <c r="C10647" t="s">
        <v>4665</v>
      </c>
      <c r="D10647" t="s">
        <v>4522</v>
      </c>
    </row>
    <row r="10648" spans="1:4">
      <c r="A10648" t="s">
        <v>1699</v>
      </c>
      <c r="B10648" t="s">
        <v>12933</v>
      </c>
      <c r="C10648" t="s">
        <v>4517</v>
      </c>
      <c r="D10648" t="s">
        <v>4518</v>
      </c>
    </row>
    <row r="10649" spans="1:4">
      <c r="A10649" t="s">
        <v>1697</v>
      </c>
      <c r="B10649" t="s">
        <v>12934</v>
      </c>
      <c r="C10649" t="s">
        <v>4517</v>
      </c>
      <c r="D10649" t="s">
        <v>4518</v>
      </c>
    </row>
    <row r="10650" spans="1:4">
      <c r="A10650" t="s">
        <v>1696</v>
      </c>
      <c r="B10650" t="s">
        <v>4742</v>
      </c>
      <c r="C10650" t="s">
        <v>4517</v>
      </c>
      <c r="D10650" t="s">
        <v>4518</v>
      </c>
    </row>
    <row r="10651" spans="1:4">
      <c r="A10651" t="s">
        <v>1693</v>
      </c>
      <c r="B10651" t="s">
        <v>4751</v>
      </c>
      <c r="C10651" t="s">
        <v>4665</v>
      </c>
      <c r="D10651" t="s">
        <v>4522</v>
      </c>
    </row>
    <row r="10652" spans="1:4">
      <c r="A10652" t="s">
        <v>1685</v>
      </c>
      <c r="B10652" t="s">
        <v>12935</v>
      </c>
      <c r="C10652" t="s">
        <v>4513</v>
      </c>
      <c r="D10652" t="s">
        <v>4514</v>
      </c>
    </row>
    <row r="10653" spans="1:4">
      <c r="A10653" t="s">
        <v>601</v>
      </c>
      <c r="B10653" t="s">
        <v>8683</v>
      </c>
      <c r="C10653" t="s">
        <v>4513</v>
      </c>
      <c r="D10653" t="s">
        <v>4514</v>
      </c>
    </row>
    <row r="10654" spans="1:4">
      <c r="A10654" t="s">
        <v>1686</v>
      </c>
      <c r="B10654" t="s">
        <v>12936</v>
      </c>
      <c r="C10654" t="s">
        <v>4513</v>
      </c>
      <c r="D10654" t="s">
        <v>4514</v>
      </c>
    </row>
    <row r="10655" spans="1:4">
      <c r="A10655" t="s">
        <v>1712</v>
      </c>
      <c r="B10655" t="s">
        <v>12937</v>
      </c>
      <c r="C10655" t="s">
        <v>4513</v>
      </c>
      <c r="D10655" t="s">
        <v>4522</v>
      </c>
    </row>
    <row r="10656" spans="1:4">
      <c r="A10656" t="s">
        <v>600</v>
      </c>
      <c r="B10656" t="s">
        <v>12938</v>
      </c>
      <c r="C10656" t="s">
        <v>4513</v>
      </c>
      <c r="D10656" t="s">
        <v>4514</v>
      </c>
    </row>
    <row r="10657" spans="1:4">
      <c r="A10657" t="s">
        <v>1710</v>
      </c>
      <c r="B10657" t="s">
        <v>12939</v>
      </c>
      <c r="C10657" t="s">
        <v>12916</v>
      </c>
      <c r="D10657" t="s">
        <v>4574</v>
      </c>
    </row>
    <row r="10658" spans="1:4">
      <c r="A10658" t="s">
        <v>1709</v>
      </c>
      <c r="B10658" t="s">
        <v>12940</v>
      </c>
      <c r="C10658" t="s">
        <v>4589</v>
      </c>
      <c r="D10658" t="s">
        <v>4770</v>
      </c>
    </row>
    <row r="10659" spans="1:4">
      <c r="A10659" t="s">
        <v>12941</v>
      </c>
      <c r="B10659" t="s">
        <v>12942</v>
      </c>
      <c r="C10659" t="s">
        <v>2770</v>
      </c>
      <c r="D10659" t="s">
        <v>4551</v>
      </c>
    </row>
    <row r="10660" spans="1:4">
      <c r="A10660" t="s">
        <v>12943</v>
      </c>
      <c r="B10660" t="s">
        <v>2770</v>
      </c>
      <c r="C10660" t="s">
        <v>2770</v>
      </c>
      <c r="D10660" t="s">
        <v>4543</v>
      </c>
    </row>
    <row r="10661" spans="1:4">
      <c r="A10661" t="s">
        <v>8381</v>
      </c>
      <c r="B10661" t="s">
        <v>2770</v>
      </c>
      <c r="C10661" t="s">
        <v>2770</v>
      </c>
      <c r="D10661" t="s">
        <v>4522</v>
      </c>
    </row>
    <row r="10662" spans="1:4">
      <c r="A10662" t="s">
        <v>8833</v>
      </c>
      <c r="B10662" t="s">
        <v>2770</v>
      </c>
      <c r="C10662" t="s">
        <v>2770</v>
      </c>
      <c r="D10662" t="s">
        <v>4522</v>
      </c>
    </row>
    <row r="10663" spans="1:4">
      <c r="A10663" t="s">
        <v>12944</v>
      </c>
      <c r="B10663" t="s">
        <v>2770</v>
      </c>
      <c r="C10663" t="s">
        <v>2770</v>
      </c>
      <c r="D10663" t="s">
        <v>4522</v>
      </c>
    </row>
    <row r="10664" spans="1:4">
      <c r="A10664" t="s">
        <v>12945</v>
      </c>
      <c r="B10664" t="s">
        <v>12946</v>
      </c>
      <c r="C10664" t="s">
        <v>2770</v>
      </c>
      <c r="D10664" t="s">
        <v>4522</v>
      </c>
    </row>
    <row r="10665" spans="1:4">
      <c r="A10665" t="s">
        <v>12947</v>
      </c>
      <c r="B10665" t="s">
        <v>12948</v>
      </c>
      <c r="C10665" t="s">
        <v>2770</v>
      </c>
      <c r="D10665" t="s">
        <v>4770</v>
      </c>
    </row>
    <row r="10666" spans="1:4">
      <c r="A10666" t="s">
        <v>12949</v>
      </c>
      <c r="B10666" t="s">
        <v>12950</v>
      </c>
      <c r="C10666" t="s">
        <v>2770</v>
      </c>
      <c r="D10666" t="s">
        <v>4522</v>
      </c>
    </row>
    <row r="10667" spans="1:4">
      <c r="A10667" t="s">
        <v>12951</v>
      </c>
      <c r="B10667" t="s">
        <v>12952</v>
      </c>
      <c r="C10667" t="s">
        <v>2770</v>
      </c>
      <c r="D10667" t="s">
        <v>4518</v>
      </c>
    </row>
    <row r="10668" spans="1:4">
      <c r="A10668" t="s">
        <v>12953</v>
      </c>
      <c r="B10668" t="s">
        <v>12954</v>
      </c>
      <c r="C10668" t="s">
        <v>2770</v>
      </c>
      <c r="D10668" t="s">
        <v>4522</v>
      </c>
    </row>
    <row r="10669" spans="1:4">
      <c r="A10669" t="s">
        <v>601</v>
      </c>
      <c r="B10669" t="s">
        <v>2670</v>
      </c>
      <c r="C10669" t="s">
        <v>4513</v>
      </c>
      <c r="D10669" t="s">
        <v>4514</v>
      </c>
    </row>
    <row r="10670" spans="1:4">
      <c r="A10670" t="s">
        <v>600</v>
      </c>
      <c r="B10670" t="s">
        <v>2670</v>
      </c>
      <c r="C10670" t="s">
        <v>4513</v>
      </c>
      <c r="D10670" t="s">
        <v>4514</v>
      </c>
    </row>
    <row r="10671" spans="1:4">
      <c r="A10671" t="s">
        <v>12955</v>
      </c>
      <c r="B10671" t="s">
        <v>12956</v>
      </c>
      <c r="C10671" t="s">
        <v>2770</v>
      </c>
      <c r="D10671" t="s">
        <v>4574</v>
      </c>
    </row>
    <row r="10672" spans="1:4">
      <c r="A10672" t="s">
        <v>12957</v>
      </c>
      <c r="B10672" t="s">
        <v>2770</v>
      </c>
      <c r="C10672" t="s">
        <v>2770</v>
      </c>
      <c r="D10672" t="s">
        <v>4543</v>
      </c>
    </row>
    <row r="10673" spans="1:4">
      <c r="A10673" t="s">
        <v>12958</v>
      </c>
      <c r="B10673" t="s">
        <v>2770</v>
      </c>
      <c r="C10673" t="s">
        <v>2770</v>
      </c>
      <c r="D10673" t="s">
        <v>4543</v>
      </c>
    </row>
    <row r="10674" spans="1:4">
      <c r="A10674" t="s">
        <v>12959</v>
      </c>
      <c r="B10674" t="s">
        <v>12960</v>
      </c>
      <c r="C10674" t="s">
        <v>2770</v>
      </c>
      <c r="D10674" t="s">
        <v>4522</v>
      </c>
    </row>
    <row r="10675" spans="1:4">
      <c r="A10675" t="s">
        <v>12961</v>
      </c>
      <c r="B10675" t="s">
        <v>12962</v>
      </c>
      <c r="C10675" t="s">
        <v>2770</v>
      </c>
      <c r="D10675" t="s">
        <v>4522</v>
      </c>
    </row>
    <row r="10676" spans="1:4">
      <c r="A10676" t="s">
        <v>8876</v>
      </c>
      <c r="B10676" t="s">
        <v>12963</v>
      </c>
      <c r="C10676" t="s">
        <v>4513</v>
      </c>
      <c r="D10676" t="s">
        <v>4514</v>
      </c>
    </row>
    <row r="10677" spans="1:4">
      <c r="A10677" t="s">
        <v>8858</v>
      </c>
      <c r="B10677" t="s">
        <v>8859</v>
      </c>
      <c r="C10677" t="s">
        <v>2770</v>
      </c>
      <c r="D10677" t="s">
        <v>4574</v>
      </c>
    </row>
    <row r="10678" spans="1:4">
      <c r="A10678" t="s">
        <v>8749</v>
      </c>
      <c r="B10678" t="s">
        <v>12964</v>
      </c>
      <c r="C10678" t="s">
        <v>2770</v>
      </c>
      <c r="D10678" t="s">
        <v>4522</v>
      </c>
    </row>
    <row r="10679" spans="1:4">
      <c r="A10679" t="s">
        <v>8870</v>
      </c>
      <c r="B10679" t="s">
        <v>12965</v>
      </c>
      <c r="C10679" t="s">
        <v>2770</v>
      </c>
      <c r="D10679" t="s">
        <v>4574</v>
      </c>
    </row>
    <row r="10680" spans="1:4">
      <c r="A10680" t="s">
        <v>12966</v>
      </c>
      <c r="B10680" t="s">
        <v>8827</v>
      </c>
      <c r="C10680" t="s">
        <v>2770</v>
      </c>
      <c r="D10680" t="s">
        <v>4574</v>
      </c>
    </row>
    <row r="10681" spans="1:4">
      <c r="A10681" t="s">
        <v>12967</v>
      </c>
      <c r="B10681" t="s">
        <v>8782</v>
      </c>
      <c r="C10681" t="s">
        <v>4665</v>
      </c>
      <c r="D10681" t="s">
        <v>4522</v>
      </c>
    </row>
    <row r="10682" spans="1:4">
      <c r="A10682" t="s">
        <v>12968</v>
      </c>
      <c r="B10682" t="s">
        <v>12969</v>
      </c>
      <c r="C10682" t="s">
        <v>2770</v>
      </c>
      <c r="D10682" t="s">
        <v>4551</v>
      </c>
    </row>
    <row r="10683" spans="1:4">
      <c r="A10683" t="s">
        <v>8824</v>
      </c>
      <c r="B10683" t="s">
        <v>12970</v>
      </c>
      <c r="C10683" t="s">
        <v>2770</v>
      </c>
      <c r="D10683" t="s">
        <v>4522</v>
      </c>
    </row>
    <row r="10684" spans="1:4">
      <c r="A10684" t="s">
        <v>8839</v>
      </c>
      <c r="B10684" t="s">
        <v>8840</v>
      </c>
      <c r="C10684" t="s">
        <v>4517</v>
      </c>
      <c r="D10684" t="s">
        <v>4543</v>
      </c>
    </row>
    <row r="10685" spans="1:4">
      <c r="A10685" t="s">
        <v>12971</v>
      </c>
      <c r="B10685" t="s">
        <v>12972</v>
      </c>
      <c r="C10685" t="s">
        <v>2770</v>
      </c>
      <c r="D10685" t="s">
        <v>4522</v>
      </c>
    </row>
    <row r="10686" spans="1:4">
      <c r="A10686" t="s">
        <v>12973</v>
      </c>
      <c r="B10686" t="s">
        <v>8846</v>
      </c>
      <c r="C10686" t="s">
        <v>2770</v>
      </c>
      <c r="D10686" t="s">
        <v>4522</v>
      </c>
    </row>
    <row r="10687" spans="1:4">
      <c r="A10687" t="s">
        <v>8810</v>
      </c>
      <c r="B10687" t="s">
        <v>8811</v>
      </c>
      <c r="C10687" t="s">
        <v>2770</v>
      </c>
      <c r="D10687" t="s">
        <v>4522</v>
      </c>
    </row>
    <row r="10688" spans="1:4">
      <c r="A10688" t="s">
        <v>8864</v>
      </c>
      <c r="B10688" t="s">
        <v>8865</v>
      </c>
      <c r="C10688" t="s">
        <v>2770</v>
      </c>
      <c r="D10688" t="s">
        <v>4574</v>
      </c>
    </row>
    <row r="10689" spans="1:4">
      <c r="A10689" t="s">
        <v>12974</v>
      </c>
      <c r="B10689" t="s">
        <v>12975</v>
      </c>
      <c r="C10689" t="s">
        <v>2770</v>
      </c>
      <c r="D10689" t="s">
        <v>4574</v>
      </c>
    </row>
    <row r="10690" spans="1:4">
      <c r="A10690" t="s">
        <v>8831</v>
      </c>
      <c r="B10690" t="s">
        <v>8832</v>
      </c>
      <c r="C10690" t="s">
        <v>2770</v>
      </c>
      <c r="D10690" t="s">
        <v>4551</v>
      </c>
    </row>
    <row r="10691" spans="1:4">
      <c r="A10691" t="s">
        <v>12976</v>
      </c>
      <c r="B10691" t="s">
        <v>12977</v>
      </c>
      <c r="C10691" t="s">
        <v>4542</v>
      </c>
      <c r="D10691" t="s">
        <v>4543</v>
      </c>
    </row>
    <row r="10692" spans="1:4">
      <c r="A10692" t="s">
        <v>8728</v>
      </c>
      <c r="B10692" t="s">
        <v>8729</v>
      </c>
      <c r="C10692" t="s">
        <v>2770</v>
      </c>
      <c r="D10692" t="s">
        <v>4522</v>
      </c>
    </row>
    <row r="10693" spans="1:4">
      <c r="A10693" t="s">
        <v>12978</v>
      </c>
      <c r="B10693" t="s">
        <v>12979</v>
      </c>
      <c r="C10693" t="s">
        <v>2770</v>
      </c>
      <c r="D10693" t="s">
        <v>4522</v>
      </c>
    </row>
    <row r="10694" spans="1:4">
      <c r="A10694" t="s">
        <v>1701</v>
      </c>
      <c r="B10694" t="s">
        <v>12980</v>
      </c>
      <c r="C10694" t="s">
        <v>2770</v>
      </c>
      <c r="D10694" t="s">
        <v>4514</v>
      </c>
    </row>
    <row r="10695" spans="1:4">
      <c r="A10695" t="s">
        <v>12981</v>
      </c>
      <c r="B10695" t="s">
        <v>10780</v>
      </c>
      <c r="C10695" t="s">
        <v>2770</v>
      </c>
      <c r="D10695" t="s">
        <v>4514</v>
      </c>
    </row>
    <row r="10696" spans="1:4">
      <c r="A10696" t="s">
        <v>12982</v>
      </c>
      <c r="B10696" t="s">
        <v>2770</v>
      </c>
      <c r="C10696" t="s">
        <v>2770</v>
      </c>
      <c r="D10696" t="s">
        <v>4522</v>
      </c>
    </row>
    <row r="10697" spans="1:4">
      <c r="A10697" t="s">
        <v>12983</v>
      </c>
      <c r="B10697" t="s">
        <v>2770</v>
      </c>
      <c r="C10697" t="s">
        <v>2770</v>
      </c>
      <c r="D10697" t="s">
        <v>2770</v>
      </c>
    </row>
    <row r="10698" spans="1:4">
      <c r="A10698" t="s">
        <v>12984</v>
      </c>
      <c r="B10698" t="s">
        <v>2770</v>
      </c>
      <c r="C10698" t="s">
        <v>2770</v>
      </c>
      <c r="D10698" t="s">
        <v>2770</v>
      </c>
    </row>
    <row r="10699" spans="1:4">
      <c r="A10699" t="s">
        <v>8210</v>
      </c>
      <c r="B10699" t="s">
        <v>2770</v>
      </c>
      <c r="C10699" t="s">
        <v>2770</v>
      </c>
      <c r="D10699" t="s">
        <v>2770</v>
      </c>
    </row>
    <row r="10700" spans="1:4">
      <c r="A10700" t="s">
        <v>8221</v>
      </c>
      <c r="B10700" t="s">
        <v>2770</v>
      </c>
      <c r="C10700" t="s">
        <v>2770</v>
      </c>
      <c r="D10700" t="s">
        <v>2770</v>
      </c>
    </row>
    <row r="10701" spans="1:4">
      <c r="A10701" t="s">
        <v>12985</v>
      </c>
      <c r="B10701" t="s">
        <v>2770</v>
      </c>
      <c r="C10701" t="s">
        <v>2770</v>
      </c>
      <c r="D10701" t="s">
        <v>2770</v>
      </c>
    </row>
    <row r="10702" spans="1:4">
      <c r="A10702" t="s">
        <v>1894</v>
      </c>
      <c r="B10702" t="s">
        <v>2770</v>
      </c>
      <c r="C10702" t="s">
        <v>2770</v>
      </c>
      <c r="D10702" t="s">
        <v>4522</v>
      </c>
    </row>
    <row r="10703" spans="1:4">
      <c r="A10703" t="s">
        <v>8818</v>
      </c>
      <c r="B10703" t="s">
        <v>8819</v>
      </c>
      <c r="C10703" t="s">
        <v>2770</v>
      </c>
      <c r="D10703" t="s">
        <v>4551</v>
      </c>
    </row>
    <row r="10704" spans="1:4">
      <c r="A10704" t="s">
        <v>1896</v>
      </c>
      <c r="B10704" t="s">
        <v>2770</v>
      </c>
      <c r="C10704" t="s">
        <v>2770</v>
      </c>
      <c r="D10704" t="s">
        <v>4522</v>
      </c>
    </row>
    <row r="10705" spans="1:4">
      <c r="A10705" t="s">
        <v>12986</v>
      </c>
      <c r="B10705" t="s">
        <v>2770</v>
      </c>
      <c r="C10705" t="s">
        <v>2770</v>
      </c>
      <c r="D10705" t="s">
        <v>4522</v>
      </c>
    </row>
    <row r="10706" spans="1:4">
      <c r="A10706" t="s">
        <v>8843</v>
      </c>
      <c r="B10706" t="s">
        <v>12987</v>
      </c>
      <c r="C10706" t="s">
        <v>2770</v>
      </c>
      <c r="D10706" t="s">
        <v>4921</v>
      </c>
    </row>
    <row r="10707" spans="1:4">
      <c r="A10707" t="s">
        <v>12988</v>
      </c>
      <c r="B10707" t="s">
        <v>12989</v>
      </c>
      <c r="C10707" t="s">
        <v>2770</v>
      </c>
      <c r="D10707" t="s">
        <v>4522</v>
      </c>
    </row>
    <row r="10708" spans="1:4">
      <c r="A10708" t="s">
        <v>12990</v>
      </c>
      <c r="B10708" t="s">
        <v>2770</v>
      </c>
      <c r="C10708" t="s">
        <v>2770</v>
      </c>
      <c r="D10708" t="s">
        <v>2770</v>
      </c>
    </row>
    <row r="10709" spans="1:4">
      <c r="A10709" t="s">
        <v>12991</v>
      </c>
      <c r="B10709" t="s">
        <v>12992</v>
      </c>
      <c r="C10709" t="s">
        <v>2770</v>
      </c>
      <c r="D10709" t="s">
        <v>4921</v>
      </c>
    </row>
    <row r="10710" spans="1:4">
      <c r="A10710" t="s">
        <v>11265</v>
      </c>
      <c r="B10710" t="s">
        <v>12993</v>
      </c>
      <c r="C10710" t="s">
        <v>2770</v>
      </c>
      <c r="D10710" t="s">
        <v>4770</v>
      </c>
    </row>
    <row r="10711" spans="1:4">
      <c r="A10711" t="s">
        <v>12994</v>
      </c>
      <c r="B10711" t="s">
        <v>12995</v>
      </c>
      <c r="C10711" t="s">
        <v>2770</v>
      </c>
      <c r="D10711" t="s">
        <v>4770</v>
      </c>
    </row>
    <row r="10712" spans="1:4">
      <c r="A10712" t="s">
        <v>8874</v>
      </c>
      <c r="B10712" t="s">
        <v>12996</v>
      </c>
      <c r="C10712" t="s">
        <v>2770</v>
      </c>
      <c r="D10712" t="s">
        <v>4518</v>
      </c>
    </row>
    <row r="10713" spans="1:4">
      <c r="A10713" t="s">
        <v>8872</v>
      </c>
      <c r="B10713" t="s">
        <v>12997</v>
      </c>
      <c r="C10713" t="s">
        <v>2770</v>
      </c>
      <c r="D10713" t="s">
        <v>4518</v>
      </c>
    </row>
    <row r="10714" spans="1:4">
      <c r="A10714" t="s">
        <v>12998</v>
      </c>
      <c r="B10714" t="s">
        <v>12999</v>
      </c>
      <c r="C10714" t="s">
        <v>2770</v>
      </c>
      <c r="D10714" t="s">
        <v>4551</v>
      </c>
    </row>
    <row r="10715" spans="1:4">
      <c r="A10715" t="s">
        <v>13000</v>
      </c>
      <c r="B10715" t="s">
        <v>12999</v>
      </c>
      <c r="C10715" t="s">
        <v>2770</v>
      </c>
      <c r="D10715" t="s">
        <v>4522</v>
      </c>
    </row>
    <row r="10716" spans="1:4">
      <c r="A10716" t="s">
        <v>13001</v>
      </c>
      <c r="B10716" t="s">
        <v>13002</v>
      </c>
      <c r="C10716" t="s">
        <v>2770</v>
      </c>
      <c r="D10716" t="s">
        <v>4574</v>
      </c>
    </row>
    <row r="10717" spans="1:4">
      <c r="A10717" t="s">
        <v>13003</v>
      </c>
      <c r="B10717" t="s">
        <v>13004</v>
      </c>
      <c r="C10717" t="s">
        <v>2770</v>
      </c>
      <c r="D10717" t="s">
        <v>4522</v>
      </c>
    </row>
    <row r="10718" spans="1:4">
      <c r="A10718" t="s">
        <v>8772</v>
      </c>
      <c r="B10718" t="s">
        <v>2770</v>
      </c>
      <c r="C10718" t="s">
        <v>2770</v>
      </c>
      <c r="D10718" t="s">
        <v>2770</v>
      </c>
    </row>
    <row r="10719" spans="1:4">
      <c r="A10719" t="s">
        <v>13005</v>
      </c>
      <c r="B10719" t="s">
        <v>13006</v>
      </c>
      <c r="C10719" t="s">
        <v>2770</v>
      </c>
      <c r="D10719" t="s">
        <v>4522</v>
      </c>
    </row>
    <row r="10720" spans="1:4">
      <c r="A10720" t="s">
        <v>13007</v>
      </c>
      <c r="B10720" t="s">
        <v>13008</v>
      </c>
      <c r="C10720" t="s">
        <v>2770</v>
      </c>
      <c r="D10720" t="s">
        <v>4522</v>
      </c>
    </row>
    <row r="10721" spans="1:4">
      <c r="A10721" t="s">
        <v>13009</v>
      </c>
      <c r="B10721" t="s">
        <v>13010</v>
      </c>
      <c r="C10721" t="s">
        <v>2770</v>
      </c>
      <c r="D10721" t="s">
        <v>4770</v>
      </c>
    </row>
    <row r="10722" spans="1:4">
      <c r="A10722" t="s">
        <v>13011</v>
      </c>
      <c r="B10722" t="s">
        <v>13012</v>
      </c>
      <c r="C10722" t="s">
        <v>2770</v>
      </c>
      <c r="D10722" t="s">
        <v>4522</v>
      </c>
    </row>
    <row r="10723" spans="1:4">
      <c r="A10723" t="s">
        <v>13013</v>
      </c>
      <c r="B10723" t="s">
        <v>13014</v>
      </c>
      <c r="C10723" t="s">
        <v>2770</v>
      </c>
      <c r="D10723" t="s">
        <v>4770</v>
      </c>
    </row>
    <row r="10724" spans="1:4">
      <c r="A10724" t="s">
        <v>13015</v>
      </c>
      <c r="B10724" t="s">
        <v>13016</v>
      </c>
      <c r="C10724" t="s">
        <v>2770</v>
      </c>
      <c r="D10724" t="s">
        <v>4522</v>
      </c>
    </row>
    <row r="10725" spans="1:4">
      <c r="A10725" t="s">
        <v>13017</v>
      </c>
      <c r="B10725" t="s">
        <v>13018</v>
      </c>
      <c r="C10725" t="s">
        <v>2770</v>
      </c>
      <c r="D10725" t="s">
        <v>4770</v>
      </c>
    </row>
    <row r="10726" spans="1:4">
      <c r="A10726" t="s">
        <v>13019</v>
      </c>
      <c r="B10726" t="s">
        <v>13020</v>
      </c>
      <c r="C10726" t="s">
        <v>2770</v>
      </c>
      <c r="D10726" t="s">
        <v>4522</v>
      </c>
    </row>
    <row r="10727" spans="1:4">
      <c r="A10727" t="s">
        <v>13021</v>
      </c>
      <c r="B10727" t="s">
        <v>13022</v>
      </c>
      <c r="C10727" t="s">
        <v>2770</v>
      </c>
      <c r="D10727" t="s">
        <v>4551</v>
      </c>
    </row>
    <row r="10728" spans="1:4">
      <c r="A10728" t="s">
        <v>13023</v>
      </c>
      <c r="B10728" t="s">
        <v>13024</v>
      </c>
      <c r="C10728" t="s">
        <v>2770</v>
      </c>
      <c r="D10728" t="s">
        <v>4574</v>
      </c>
    </row>
    <row r="10729" spans="1:4">
      <c r="A10729" t="s">
        <v>13025</v>
      </c>
      <c r="B10729" t="s">
        <v>13026</v>
      </c>
      <c r="C10729" t="s">
        <v>2770</v>
      </c>
      <c r="D10729" t="s">
        <v>4574</v>
      </c>
    </row>
    <row r="10730" spans="1:4">
      <c r="A10730" t="s">
        <v>13027</v>
      </c>
      <c r="B10730" t="s">
        <v>2770</v>
      </c>
      <c r="C10730" t="s">
        <v>2770</v>
      </c>
      <c r="D10730" t="s">
        <v>2770</v>
      </c>
    </row>
    <row r="10731" spans="1:4">
      <c r="A10731" t="s">
        <v>13028</v>
      </c>
      <c r="B10731" t="s">
        <v>13029</v>
      </c>
      <c r="C10731" t="s">
        <v>2770</v>
      </c>
      <c r="D10731" t="s">
        <v>4522</v>
      </c>
    </row>
    <row r="10732" spans="1:4">
      <c r="A10732" t="s">
        <v>13030</v>
      </c>
      <c r="B10732" t="s">
        <v>2770</v>
      </c>
      <c r="C10732" t="s">
        <v>2770</v>
      </c>
      <c r="D10732" t="s">
        <v>2770</v>
      </c>
    </row>
    <row r="10733" spans="1:4">
      <c r="A10733" t="s">
        <v>13031</v>
      </c>
      <c r="B10733" t="s">
        <v>13032</v>
      </c>
      <c r="C10733" t="s">
        <v>2770</v>
      </c>
      <c r="D10733" t="s">
        <v>4921</v>
      </c>
    </row>
    <row r="10734" spans="1:4">
      <c r="A10734" t="s">
        <v>13033</v>
      </c>
      <c r="B10734" t="s">
        <v>13034</v>
      </c>
      <c r="C10734" t="s">
        <v>2770</v>
      </c>
      <c r="D10734" t="s">
        <v>4522</v>
      </c>
    </row>
    <row r="10735" spans="1:4">
      <c r="A10735" t="s">
        <v>13035</v>
      </c>
      <c r="B10735" t="s">
        <v>13036</v>
      </c>
      <c r="C10735" t="s">
        <v>2770</v>
      </c>
      <c r="D10735" t="s">
        <v>4522</v>
      </c>
    </row>
    <row r="10736" spans="1:4">
      <c r="A10736" t="s">
        <v>13037</v>
      </c>
      <c r="B10736" t="s">
        <v>13038</v>
      </c>
      <c r="C10736" t="s">
        <v>2770</v>
      </c>
      <c r="D10736" t="s">
        <v>4921</v>
      </c>
    </row>
    <row r="10737" spans="1:4">
      <c r="A10737" t="s">
        <v>13039</v>
      </c>
      <c r="B10737" t="s">
        <v>13040</v>
      </c>
      <c r="C10737" t="s">
        <v>2770</v>
      </c>
      <c r="D10737" t="s">
        <v>4921</v>
      </c>
    </row>
    <row r="10738" spans="1:4">
      <c r="A10738" t="s">
        <v>13041</v>
      </c>
      <c r="B10738" t="s">
        <v>13042</v>
      </c>
      <c r="C10738" t="s">
        <v>2770</v>
      </c>
      <c r="D10738" t="s">
        <v>4770</v>
      </c>
    </row>
    <row r="10739" spans="1:4">
      <c r="A10739" t="s">
        <v>13043</v>
      </c>
      <c r="B10739" t="s">
        <v>13044</v>
      </c>
      <c r="C10739" t="s">
        <v>2770</v>
      </c>
      <c r="D10739" t="s">
        <v>4522</v>
      </c>
    </row>
    <row r="10740" spans="1:4">
      <c r="A10740" t="s">
        <v>13045</v>
      </c>
      <c r="B10740" t="s">
        <v>13046</v>
      </c>
      <c r="C10740" t="s">
        <v>2770</v>
      </c>
      <c r="D10740" t="s">
        <v>4522</v>
      </c>
    </row>
    <row r="10741" spans="1:4">
      <c r="A10741" t="s">
        <v>13047</v>
      </c>
      <c r="B10741" t="s">
        <v>13048</v>
      </c>
      <c r="C10741" t="s">
        <v>2770</v>
      </c>
      <c r="D10741" t="s">
        <v>4522</v>
      </c>
    </row>
    <row r="10742" spans="1:4">
      <c r="A10742" t="s">
        <v>13049</v>
      </c>
      <c r="B10742" t="s">
        <v>13050</v>
      </c>
      <c r="C10742" t="s">
        <v>2770</v>
      </c>
      <c r="D10742" t="s">
        <v>4522</v>
      </c>
    </row>
    <row r="10743" spans="1:4">
      <c r="A10743" t="s">
        <v>13051</v>
      </c>
      <c r="B10743" t="s">
        <v>13052</v>
      </c>
      <c r="C10743" t="s">
        <v>2770</v>
      </c>
      <c r="D10743" t="s">
        <v>4770</v>
      </c>
    </row>
    <row r="10744" spans="1:4">
      <c r="A10744" t="s">
        <v>8789</v>
      </c>
      <c r="B10744" t="s">
        <v>8790</v>
      </c>
      <c r="C10744" t="s">
        <v>2770</v>
      </c>
      <c r="D10744" t="s">
        <v>4522</v>
      </c>
    </row>
    <row r="10745" spans="1:4">
      <c r="A10745" t="s">
        <v>13053</v>
      </c>
      <c r="B10745" t="s">
        <v>13054</v>
      </c>
      <c r="C10745" t="s">
        <v>2770</v>
      </c>
      <c r="D10745" t="s">
        <v>4921</v>
      </c>
    </row>
    <row r="10746" spans="1:4">
      <c r="A10746" t="s">
        <v>13055</v>
      </c>
      <c r="B10746" t="s">
        <v>13056</v>
      </c>
      <c r="C10746" t="s">
        <v>2770</v>
      </c>
      <c r="D10746" t="s">
        <v>4522</v>
      </c>
    </row>
    <row r="10747" spans="1:4">
      <c r="A10747" t="s">
        <v>13057</v>
      </c>
      <c r="B10747" t="s">
        <v>13058</v>
      </c>
      <c r="C10747" t="s">
        <v>2770</v>
      </c>
      <c r="D10747" t="s">
        <v>4522</v>
      </c>
    </row>
    <row r="10748" spans="1:4">
      <c r="A10748" t="s">
        <v>13059</v>
      </c>
      <c r="B10748" t="s">
        <v>13060</v>
      </c>
      <c r="C10748" t="s">
        <v>2770</v>
      </c>
      <c r="D10748" t="s">
        <v>4551</v>
      </c>
    </row>
    <row r="10749" spans="1:4">
      <c r="A10749" t="s">
        <v>8798</v>
      </c>
      <c r="B10749" t="s">
        <v>8799</v>
      </c>
      <c r="C10749" t="s">
        <v>2770</v>
      </c>
      <c r="D10749" t="s">
        <v>4551</v>
      </c>
    </row>
    <row r="10750" spans="1:4">
      <c r="A10750" t="s">
        <v>13061</v>
      </c>
      <c r="B10750" t="s">
        <v>13062</v>
      </c>
      <c r="C10750" t="s">
        <v>2770</v>
      </c>
      <c r="D10750" t="s">
        <v>4522</v>
      </c>
    </row>
    <row r="10751" spans="1:4">
      <c r="A10751" t="s">
        <v>13063</v>
      </c>
      <c r="B10751" t="s">
        <v>8731</v>
      </c>
      <c r="C10751" t="s">
        <v>2770</v>
      </c>
      <c r="D10751" t="s">
        <v>4574</v>
      </c>
    </row>
    <row r="10752" spans="1:4">
      <c r="A10752" t="s">
        <v>13064</v>
      </c>
      <c r="B10752" t="s">
        <v>13065</v>
      </c>
      <c r="C10752" t="s">
        <v>2770</v>
      </c>
      <c r="D10752" t="s">
        <v>4574</v>
      </c>
    </row>
    <row r="10753" spans="1:4">
      <c r="A10753" t="s">
        <v>13066</v>
      </c>
      <c r="B10753" t="s">
        <v>2770</v>
      </c>
      <c r="C10753" t="s">
        <v>2770</v>
      </c>
      <c r="D10753" t="s">
        <v>4522</v>
      </c>
    </row>
    <row r="10754" spans="1:4">
      <c r="A10754" t="s">
        <v>13067</v>
      </c>
      <c r="B10754" t="s">
        <v>13068</v>
      </c>
      <c r="C10754" t="s">
        <v>2770</v>
      </c>
      <c r="D10754" t="s">
        <v>4551</v>
      </c>
    </row>
    <row r="10755" spans="1:4">
      <c r="A10755" t="s">
        <v>13069</v>
      </c>
      <c r="B10755" t="s">
        <v>2770</v>
      </c>
      <c r="C10755" t="s">
        <v>2770</v>
      </c>
      <c r="D10755" t="s">
        <v>4522</v>
      </c>
    </row>
    <row r="10756" spans="1:4">
      <c r="A10756" t="s">
        <v>8755</v>
      </c>
      <c r="B10756" t="s">
        <v>13070</v>
      </c>
      <c r="C10756" t="s">
        <v>2770</v>
      </c>
      <c r="D10756" t="s">
        <v>4921</v>
      </c>
    </row>
    <row r="10757" spans="1:4">
      <c r="A10757" t="s">
        <v>1895</v>
      </c>
      <c r="B10757" t="s">
        <v>2770</v>
      </c>
      <c r="C10757" t="s">
        <v>2770</v>
      </c>
      <c r="D10757" t="s">
        <v>4522</v>
      </c>
    </row>
    <row r="10758" spans="1:4">
      <c r="A10758" t="s">
        <v>13071</v>
      </c>
      <c r="B10758" t="s">
        <v>2770</v>
      </c>
      <c r="C10758" t="s">
        <v>2770</v>
      </c>
      <c r="D10758" t="s">
        <v>4522</v>
      </c>
    </row>
    <row r="10759" spans="1:4">
      <c r="A10759" t="s">
        <v>5260</v>
      </c>
      <c r="B10759" t="s">
        <v>2770</v>
      </c>
      <c r="C10759" t="s">
        <v>2770</v>
      </c>
      <c r="D10759" t="s">
        <v>4522</v>
      </c>
    </row>
    <row r="10760" spans="1:4">
      <c r="A10760" t="s">
        <v>13072</v>
      </c>
      <c r="B10760" t="s">
        <v>13073</v>
      </c>
      <c r="C10760" t="s">
        <v>2770</v>
      </c>
      <c r="D10760" t="s">
        <v>4574</v>
      </c>
    </row>
    <row r="10761" spans="1:4">
      <c r="A10761" t="s">
        <v>13074</v>
      </c>
      <c r="B10761" t="s">
        <v>2770</v>
      </c>
      <c r="C10761" t="s">
        <v>2770</v>
      </c>
      <c r="D10761" t="s">
        <v>4522</v>
      </c>
    </row>
    <row r="10762" spans="1:4">
      <c r="A10762" t="s">
        <v>13075</v>
      </c>
      <c r="B10762" t="s">
        <v>2770</v>
      </c>
      <c r="C10762" t="s">
        <v>2770</v>
      </c>
      <c r="D10762" t="s">
        <v>4522</v>
      </c>
    </row>
    <row r="10763" spans="1:4">
      <c r="A10763" t="s">
        <v>8849</v>
      </c>
      <c r="B10763" t="s">
        <v>8850</v>
      </c>
      <c r="C10763" t="s">
        <v>2770</v>
      </c>
      <c r="D10763" t="s">
        <v>4574</v>
      </c>
    </row>
    <row r="10764" spans="1:4">
      <c r="A10764" t="s">
        <v>8722</v>
      </c>
      <c r="B10764" t="s">
        <v>8723</v>
      </c>
      <c r="C10764" t="s">
        <v>2770</v>
      </c>
      <c r="D10764" t="s">
        <v>4574</v>
      </c>
    </row>
    <row r="10765" spans="1:4">
      <c r="A10765" t="s">
        <v>8847</v>
      </c>
      <c r="B10765" t="s">
        <v>8848</v>
      </c>
      <c r="C10765" t="s">
        <v>2770</v>
      </c>
      <c r="D10765" t="s">
        <v>4574</v>
      </c>
    </row>
    <row r="10766" spans="1:4">
      <c r="A10766" t="s">
        <v>10585</v>
      </c>
      <c r="B10766" t="s">
        <v>2770</v>
      </c>
      <c r="C10766" t="s">
        <v>2770</v>
      </c>
      <c r="D10766" t="s">
        <v>4551</v>
      </c>
    </row>
    <row r="10767" spans="1:4">
      <c r="A10767" t="s">
        <v>10591</v>
      </c>
      <c r="B10767" t="s">
        <v>2770</v>
      </c>
      <c r="C10767" t="s">
        <v>2770</v>
      </c>
      <c r="D10767" t="s">
        <v>4574</v>
      </c>
    </row>
    <row r="10768" spans="1:4">
      <c r="A10768" t="s">
        <v>1690</v>
      </c>
      <c r="B10768" t="s">
        <v>2770</v>
      </c>
      <c r="C10768" t="s">
        <v>2770</v>
      </c>
      <c r="D10768" t="s">
        <v>4543</v>
      </c>
    </row>
    <row r="10769" spans="1:4">
      <c r="A10769" t="s">
        <v>11198</v>
      </c>
      <c r="B10769" t="s">
        <v>2770</v>
      </c>
      <c r="C10769" t="s">
        <v>2770</v>
      </c>
      <c r="D10769" t="s">
        <v>4574</v>
      </c>
    </row>
    <row r="10770" spans="1:4">
      <c r="A10770" t="s">
        <v>11208</v>
      </c>
      <c r="B10770" t="s">
        <v>2770</v>
      </c>
      <c r="C10770" t="s">
        <v>2770</v>
      </c>
      <c r="D10770" t="s">
        <v>4574</v>
      </c>
    </row>
    <row r="10771" spans="1:4">
      <c r="A10771" t="s">
        <v>10597</v>
      </c>
      <c r="B10771" t="s">
        <v>2770</v>
      </c>
      <c r="C10771" t="s">
        <v>2770</v>
      </c>
      <c r="D10771" t="s">
        <v>4574</v>
      </c>
    </row>
    <row r="10772" spans="1:4">
      <c r="A10772" t="s">
        <v>6599</v>
      </c>
      <c r="B10772" t="s">
        <v>2770</v>
      </c>
      <c r="C10772" t="s">
        <v>2770</v>
      </c>
      <c r="D10772" t="s">
        <v>4921</v>
      </c>
    </row>
    <row r="10773" spans="1:4">
      <c r="A10773" t="s">
        <v>11213</v>
      </c>
      <c r="B10773" t="s">
        <v>2770</v>
      </c>
      <c r="C10773" t="s">
        <v>2770</v>
      </c>
      <c r="D10773" t="s">
        <v>4574</v>
      </c>
    </row>
    <row r="10774" spans="1:4">
      <c r="A10774" t="s">
        <v>10611</v>
      </c>
      <c r="B10774" t="s">
        <v>2770</v>
      </c>
      <c r="C10774" t="s">
        <v>2770</v>
      </c>
      <c r="D10774" t="s">
        <v>4551</v>
      </c>
    </row>
    <row r="10775" spans="1:4">
      <c r="A10775" t="s">
        <v>10589</v>
      </c>
      <c r="B10775" t="s">
        <v>2770</v>
      </c>
      <c r="C10775" t="s">
        <v>2770</v>
      </c>
      <c r="D10775" t="s">
        <v>4551</v>
      </c>
    </row>
    <row r="10776" spans="1:4">
      <c r="A10776" t="s">
        <v>600</v>
      </c>
      <c r="B10776" t="s">
        <v>2770</v>
      </c>
      <c r="C10776" t="s">
        <v>2770</v>
      </c>
      <c r="D10776" t="s">
        <v>4574</v>
      </c>
    </row>
    <row r="10777" spans="1:4">
      <c r="A10777" t="s">
        <v>11204</v>
      </c>
      <c r="B10777" t="s">
        <v>2770</v>
      </c>
      <c r="C10777" t="s">
        <v>2770</v>
      </c>
      <c r="D10777" t="s">
        <v>4770</v>
      </c>
    </row>
    <row r="10778" spans="1:4">
      <c r="A10778" t="s">
        <v>11203</v>
      </c>
      <c r="B10778" t="s">
        <v>2770</v>
      </c>
      <c r="C10778" t="s">
        <v>2770</v>
      </c>
      <c r="D10778" t="s">
        <v>4770</v>
      </c>
    </row>
    <row r="10779" spans="1:4">
      <c r="A10779" t="s">
        <v>11207</v>
      </c>
      <c r="B10779" t="s">
        <v>2770</v>
      </c>
      <c r="C10779" t="s">
        <v>2770</v>
      </c>
      <c r="D10779" t="s">
        <v>4770</v>
      </c>
    </row>
    <row r="10780" spans="1:4">
      <c r="A10780" t="s">
        <v>11201</v>
      </c>
      <c r="B10780" t="s">
        <v>2770</v>
      </c>
      <c r="C10780" t="s">
        <v>2770</v>
      </c>
      <c r="D10780" t="s">
        <v>4770</v>
      </c>
    </row>
    <row r="10781" spans="1:4">
      <c r="A10781" t="s">
        <v>11209</v>
      </c>
      <c r="B10781" t="s">
        <v>2770</v>
      </c>
      <c r="C10781" t="s">
        <v>2770</v>
      </c>
      <c r="D10781" t="s">
        <v>4770</v>
      </c>
    </row>
    <row r="10782" spans="1:4">
      <c r="A10782" t="s">
        <v>11199</v>
      </c>
      <c r="B10782" t="s">
        <v>2770</v>
      </c>
      <c r="C10782" t="s">
        <v>2770</v>
      </c>
      <c r="D10782" t="s">
        <v>4770</v>
      </c>
    </row>
    <row r="10783" spans="1:4">
      <c r="A10783" t="s">
        <v>11212</v>
      </c>
      <c r="B10783" t="s">
        <v>2770</v>
      </c>
      <c r="C10783" t="s">
        <v>2770</v>
      </c>
      <c r="D10783" t="s">
        <v>4770</v>
      </c>
    </row>
    <row r="10784" spans="1:4">
      <c r="A10784" t="s">
        <v>1</v>
      </c>
      <c r="B10784" t="s">
        <v>2770</v>
      </c>
      <c r="C10784" t="s">
        <v>2770</v>
      </c>
      <c r="D10784" t="s">
        <v>4522</v>
      </c>
    </row>
    <row r="10785" spans="1:4">
      <c r="A10785" t="s">
        <v>10587</v>
      </c>
      <c r="B10785" t="s">
        <v>2770</v>
      </c>
      <c r="C10785" t="s">
        <v>2770</v>
      </c>
      <c r="D10785" t="s">
        <v>4574</v>
      </c>
    </row>
    <row r="10786" spans="1:4">
      <c r="A10786" t="s">
        <v>10625</v>
      </c>
      <c r="B10786" t="s">
        <v>2770</v>
      </c>
      <c r="C10786" t="s">
        <v>2770</v>
      </c>
      <c r="D10786" t="s">
        <v>4574</v>
      </c>
    </row>
    <row r="10787" spans="1:4">
      <c r="A10787" t="s">
        <v>10615</v>
      </c>
      <c r="B10787" t="s">
        <v>2770</v>
      </c>
      <c r="C10787" t="s">
        <v>2770</v>
      </c>
      <c r="D10787" t="s">
        <v>4574</v>
      </c>
    </row>
    <row r="10788" spans="1:4">
      <c r="A10788" t="s">
        <v>10621</v>
      </c>
      <c r="B10788" t="s">
        <v>2770</v>
      </c>
      <c r="C10788" t="s">
        <v>2770</v>
      </c>
      <c r="D10788" t="s">
        <v>4574</v>
      </c>
    </row>
    <row r="10789" spans="1:4">
      <c r="A10789" t="s">
        <v>11202</v>
      </c>
      <c r="B10789" t="s">
        <v>2770</v>
      </c>
      <c r="C10789" t="s">
        <v>2770</v>
      </c>
      <c r="D10789" t="s">
        <v>4770</v>
      </c>
    </row>
    <row r="10790" spans="1:4">
      <c r="A10790" t="s">
        <v>11200</v>
      </c>
      <c r="B10790" t="s">
        <v>2770</v>
      </c>
      <c r="C10790" t="s">
        <v>2770</v>
      </c>
      <c r="D10790" t="s">
        <v>4551</v>
      </c>
    </row>
    <row r="10791" spans="1:4">
      <c r="A10791" t="s">
        <v>11211</v>
      </c>
      <c r="B10791" t="s">
        <v>2770</v>
      </c>
      <c r="C10791" t="s">
        <v>2770</v>
      </c>
      <c r="D10791" t="s">
        <v>4551</v>
      </c>
    </row>
    <row r="10792" spans="1:4">
      <c r="A10792" t="s">
        <v>10629</v>
      </c>
      <c r="B10792" t="s">
        <v>2770</v>
      </c>
      <c r="C10792" t="s">
        <v>2770</v>
      </c>
      <c r="D10792" t="s">
        <v>4551</v>
      </c>
    </row>
    <row r="10793" spans="1:4">
      <c r="A10793" t="s">
        <v>10593</v>
      </c>
      <c r="B10793" t="s">
        <v>2770</v>
      </c>
      <c r="C10793" t="s">
        <v>2770</v>
      </c>
      <c r="D10793" t="s">
        <v>4551</v>
      </c>
    </row>
    <row r="10794" spans="1:4">
      <c r="A10794" t="s">
        <v>10595</v>
      </c>
      <c r="B10794" t="s">
        <v>2770</v>
      </c>
      <c r="C10794" t="s">
        <v>2770</v>
      </c>
      <c r="D10794" t="s">
        <v>4551</v>
      </c>
    </row>
    <row r="10795" spans="1:4">
      <c r="A10795" t="s">
        <v>10631</v>
      </c>
      <c r="B10795" t="s">
        <v>2770</v>
      </c>
      <c r="C10795" t="s">
        <v>2770</v>
      </c>
      <c r="D10795" t="s">
        <v>4574</v>
      </c>
    </row>
    <row r="10796" spans="1:4">
      <c r="A10796" t="s">
        <v>10605</v>
      </c>
      <c r="B10796" t="s">
        <v>2770</v>
      </c>
      <c r="C10796" t="s">
        <v>2770</v>
      </c>
      <c r="D10796" t="s">
        <v>4551</v>
      </c>
    </row>
    <row r="10797" spans="1:4">
      <c r="A10797" t="s">
        <v>11206</v>
      </c>
      <c r="B10797" t="s">
        <v>2770</v>
      </c>
      <c r="C10797" t="s">
        <v>2770</v>
      </c>
      <c r="D10797" t="s">
        <v>4551</v>
      </c>
    </row>
    <row r="10798" spans="1:4">
      <c r="A10798" t="s">
        <v>11214</v>
      </c>
      <c r="B10798" t="s">
        <v>2770</v>
      </c>
      <c r="C10798" t="s">
        <v>2770</v>
      </c>
      <c r="D10798" t="s">
        <v>4551</v>
      </c>
    </row>
    <row r="10799" spans="1:4">
      <c r="A10799" t="s">
        <v>10603</v>
      </c>
      <c r="B10799" t="s">
        <v>2770</v>
      </c>
      <c r="C10799" t="s">
        <v>2770</v>
      </c>
      <c r="D10799" t="s">
        <v>4551</v>
      </c>
    </row>
    <row r="10800" spans="1:4">
      <c r="A10800" t="s">
        <v>45</v>
      </c>
      <c r="B10800" t="s">
        <v>2770</v>
      </c>
      <c r="C10800" t="s">
        <v>2770</v>
      </c>
      <c r="D10800" t="s">
        <v>4551</v>
      </c>
    </row>
    <row r="10801" spans="1:4">
      <c r="A10801" t="s">
        <v>10581</v>
      </c>
      <c r="B10801" t="s">
        <v>2770</v>
      </c>
      <c r="C10801" t="s">
        <v>2770</v>
      </c>
      <c r="D10801" t="s">
        <v>4551</v>
      </c>
    </row>
    <row r="10802" spans="1:4">
      <c r="A10802" t="s">
        <v>11205</v>
      </c>
      <c r="B10802" t="s">
        <v>2770</v>
      </c>
      <c r="C10802" t="s">
        <v>2770</v>
      </c>
      <c r="D10802" t="s">
        <v>4551</v>
      </c>
    </row>
    <row r="10803" spans="1:4">
      <c r="A10803" t="s">
        <v>10613</v>
      </c>
      <c r="B10803" t="s">
        <v>2770</v>
      </c>
      <c r="C10803" t="s">
        <v>2770</v>
      </c>
      <c r="D10803" t="s">
        <v>4574</v>
      </c>
    </row>
    <row r="10804" spans="1:4">
      <c r="A10804" t="s">
        <v>10572</v>
      </c>
      <c r="B10804" t="s">
        <v>2770</v>
      </c>
      <c r="C10804" t="s">
        <v>2770</v>
      </c>
      <c r="D10804" t="s">
        <v>4574</v>
      </c>
    </row>
    <row r="10805" spans="1:4">
      <c r="A10805" t="s">
        <v>599</v>
      </c>
      <c r="B10805" t="s">
        <v>2770</v>
      </c>
      <c r="C10805" t="s">
        <v>2770</v>
      </c>
      <c r="D10805" t="s">
        <v>4518</v>
      </c>
    </row>
    <row r="10806" spans="1:4">
      <c r="A10806" t="s">
        <v>13076</v>
      </c>
      <c r="B10806" t="s">
        <v>6333</v>
      </c>
      <c r="C10806" t="s">
        <v>2770</v>
      </c>
      <c r="D10806" t="s">
        <v>4522</v>
      </c>
    </row>
    <row r="10807" spans="1:4">
      <c r="A10807" t="s">
        <v>13077</v>
      </c>
      <c r="B10807" t="s">
        <v>13078</v>
      </c>
      <c r="C10807" t="s">
        <v>2770</v>
      </c>
      <c r="D10807" t="s">
        <v>4522</v>
      </c>
    </row>
    <row r="10808" spans="1:4">
      <c r="A10808" t="s">
        <v>13079</v>
      </c>
      <c r="B10808" t="s">
        <v>13080</v>
      </c>
      <c r="C10808" t="s">
        <v>2770</v>
      </c>
      <c r="D10808" t="s">
        <v>4522</v>
      </c>
    </row>
    <row r="10809" spans="1:4">
      <c r="A10809" t="s">
        <v>6431</v>
      </c>
      <c r="B10809" t="s">
        <v>6432</v>
      </c>
      <c r="C10809" t="s">
        <v>2770</v>
      </c>
      <c r="D10809" t="s">
        <v>4518</v>
      </c>
    </row>
    <row r="10810" spans="1:4">
      <c r="A10810" t="s">
        <v>13081</v>
      </c>
      <c r="B10810" t="s">
        <v>6555</v>
      </c>
      <c r="C10810" t="s">
        <v>2770</v>
      </c>
      <c r="D10810" t="s">
        <v>4522</v>
      </c>
    </row>
    <row r="10811" spans="1:4">
      <c r="A10811" t="s">
        <v>13082</v>
      </c>
      <c r="B10811" t="s">
        <v>13083</v>
      </c>
      <c r="C10811" t="s">
        <v>2770</v>
      </c>
      <c r="D10811" t="s">
        <v>4770</v>
      </c>
    </row>
    <row r="10812" spans="1:4">
      <c r="A10812" t="s">
        <v>13084</v>
      </c>
      <c r="B10812" t="s">
        <v>6033</v>
      </c>
      <c r="C10812" t="s">
        <v>2770</v>
      </c>
      <c r="D10812" t="s">
        <v>4921</v>
      </c>
    </row>
    <row r="10813" spans="1:4">
      <c r="A10813" t="s">
        <v>13085</v>
      </c>
      <c r="B10813" t="s">
        <v>13086</v>
      </c>
      <c r="C10813" t="s">
        <v>2770</v>
      </c>
      <c r="D10813" t="s">
        <v>4921</v>
      </c>
    </row>
    <row r="10814" spans="1:4">
      <c r="A10814" t="s">
        <v>13087</v>
      </c>
      <c r="B10814" t="s">
        <v>13088</v>
      </c>
      <c r="C10814" t="s">
        <v>2770</v>
      </c>
      <c r="D10814" t="s">
        <v>4921</v>
      </c>
    </row>
    <row r="10815" spans="1:4">
      <c r="A10815" t="s">
        <v>6433</v>
      </c>
      <c r="B10815" t="s">
        <v>6434</v>
      </c>
      <c r="C10815" t="s">
        <v>2770</v>
      </c>
      <c r="D10815" t="s">
        <v>4518</v>
      </c>
    </row>
    <row r="10816" spans="1:4">
      <c r="A10816" t="s">
        <v>13089</v>
      </c>
      <c r="B10816" t="s">
        <v>2770</v>
      </c>
      <c r="C10816" t="s">
        <v>2770</v>
      </c>
      <c r="D10816" t="s">
        <v>4921</v>
      </c>
    </row>
    <row r="10817" spans="1:4">
      <c r="A10817" t="s">
        <v>12609</v>
      </c>
      <c r="B10817" t="s">
        <v>12610</v>
      </c>
      <c r="C10817" t="s">
        <v>2770</v>
      </c>
      <c r="D10817" t="s">
        <v>4522</v>
      </c>
    </row>
    <row r="10818" spans="1:4">
      <c r="A10818" t="s">
        <v>13090</v>
      </c>
      <c r="B10818" t="s">
        <v>13091</v>
      </c>
      <c r="C10818" t="s">
        <v>2770</v>
      </c>
      <c r="D10818" t="s">
        <v>4522</v>
      </c>
    </row>
    <row r="10819" spans="1:4">
      <c r="A10819" t="s">
        <v>6564</v>
      </c>
      <c r="B10819" t="s">
        <v>13092</v>
      </c>
      <c r="C10819" t="s">
        <v>2770</v>
      </c>
      <c r="D10819" t="s">
        <v>4522</v>
      </c>
    </row>
    <row r="10820" spans="1:4">
      <c r="A10820" t="s">
        <v>6585</v>
      </c>
      <c r="B10820" t="s">
        <v>8830</v>
      </c>
      <c r="C10820" t="s">
        <v>2770</v>
      </c>
      <c r="D10820" t="s">
        <v>4921</v>
      </c>
    </row>
    <row r="10821" spans="1:4">
      <c r="A10821" t="s">
        <v>6618</v>
      </c>
      <c r="B10821" t="s">
        <v>13093</v>
      </c>
      <c r="C10821" t="s">
        <v>2770</v>
      </c>
      <c r="D10821" t="s">
        <v>4522</v>
      </c>
    </row>
    <row r="10822" spans="1:4">
      <c r="A10822" t="s">
        <v>13094</v>
      </c>
      <c r="B10822" t="s">
        <v>13095</v>
      </c>
      <c r="C10822" t="s">
        <v>2770</v>
      </c>
      <c r="D10822" t="s">
        <v>4921</v>
      </c>
    </row>
    <row r="10823" spans="1:4">
      <c r="A10823" t="s">
        <v>12572</v>
      </c>
      <c r="B10823" t="s">
        <v>2770</v>
      </c>
      <c r="C10823" t="s">
        <v>2770</v>
      </c>
      <c r="D10823" t="s">
        <v>4522</v>
      </c>
    </row>
    <row r="10824" spans="1:4">
      <c r="A10824" t="s">
        <v>6530</v>
      </c>
      <c r="B10824" t="s">
        <v>13096</v>
      </c>
      <c r="C10824" t="s">
        <v>2770</v>
      </c>
      <c r="D10824" t="s">
        <v>4522</v>
      </c>
    </row>
    <row r="10825" spans="1:4">
      <c r="A10825" t="s">
        <v>1690</v>
      </c>
      <c r="B10825" t="s">
        <v>2770</v>
      </c>
      <c r="C10825" t="s">
        <v>2770</v>
      </c>
      <c r="D10825" t="s">
        <v>4543</v>
      </c>
    </row>
    <row r="10826" spans="1:4">
      <c r="A10826" t="s">
        <v>5358</v>
      </c>
      <c r="B10826" t="s">
        <v>2770</v>
      </c>
      <c r="C10826" t="s">
        <v>2770</v>
      </c>
      <c r="D10826" t="s">
        <v>4543</v>
      </c>
    </row>
    <row r="10827" spans="1:4">
      <c r="A10827" t="s">
        <v>6505</v>
      </c>
      <c r="B10827" t="s">
        <v>6333</v>
      </c>
      <c r="C10827" t="s">
        <v>2770</v>
      </c>
      <c r="D10827" t="s">
        <v>4921</v>
      </c>
    </row>
    <row r="10828" spans="1:4">
      <c r="A10828" t="s">
        <v>13097</v>
      </c>
      <c r="B10828" t="s">
        <v>13098</v>
      </c>
      <c r="C10828" t="s">
        <v>2770</v>
      </c>
      <c r="D10828" t="s">
        <v>4921</v>
      </c>
    </row>
    <row r="10829" spans="1:4">
      <c r="A10829" t="s">
        <v>13099</v>
      </c>
      <c r="B10829" t="s">
        <v>13100</v>
      </c>
      <c r="C10829" t="s">
        <v>2770</v>
      </c>
      <c r="D10829" t="s">
        <v>4522</v>
      </c>
    </row>
    <row r="10830" spans="1:4">
      <c r="A10830" t="s">
        <v>13101</v>
      </c>
      <c r="B10830" t="s">
        <v>2770</v>
      </c>
      <c r="C10830" t="s">
        <v>2770</v>
      </c>
      <c r="D10830" t="s">
        <v>4921</v>
      </c>
    </row>
    <row r="10831" spans="1:4">
      <c r="A10831" t="s">
        <v>13102</v>
      </c>
      <c r="B10831" t="s">
        <v>13103</v>
      </c>
      <c r="C10831" t="s">
        <v>2770</v>
      </c>
      <c r="D10831" t="s">
        <v>4551</v>
      </c>
    </row>
    <row r="10832" spans="1:4">
      <c r="A10832" t="s">
        <v>13104</v>
      </c>
      <c r="B10832" t="s">
        <v>13105</v>
      </c>
      <c r="C10832" t="s">
        <v>2770</v>
      </c>
      <c r="D10832" t="s">
        <v>4551</v>
      </c>
    </row>
    <row r="10833" spans="1:4">
      <c r="A10833" t="s">
        <v>13106</v>
      </c>
      <c r="B10833" t="s">
        <v>13107</v>
      </c>
      <c r="C10833" t="s">
        <v>2770</v>
      </c>
      <c r="D10833" t="s">
        <v>4522</v>
      </c>
    </row>
    <row r="10834" spans="1:4">
      <c r="A10834" t="s">
        <v>13108</v>
      </c>
      <c r="B10834" t="s">
        <v>13109</v>
      </c>
      <c r="C10834" t="s">
        <v>2770</v>
      </c>
      <c r="D10834" t="s">
        <v>4551</v>
      </c>
    </row>
    <row r="10835" spans="1:4">
      <c r="A10835" t="s">
        <v>1688</v>
      </c>
      <c r="B10835" t="s">
        <v>2450</v>
      </c>
      <c r="C10835" t="s">
        <v>4517</v>
      </c>
      <c r="D10835" t="s">
        <v>4518</v>
      </c>
    </row>
    <row r="10836" spans="1:4">
      <c r="A10836" t="s">
        <v>1689</v>
      </c>
      <c r="B10836" t="s">
        <v>2451</v>
      </c>
      <c r="C10836" t="s">
        <v>4517</v>
      </c>
      <c r="D10836" t="s">
        <v>4518</v>
      </c>
    </row>
    <row r="10837" spans="1:4">
      <c r="A10837" t="s">
        <v>600</v>
      </c>
      <c r="B10837" t="s">
        <v>2670</v>
      </c>
      <c r="C10837" t="s">
        <v>4513</v>
      </c>
      <c r="D10837" t="s">
        <v>4514</v>
      </c>
    </row>
    <row r="10838" spans="1:4">
      <c r="A10838" t="s">
        <v>13110</v>
      </c>
      <c r="B10838" t="s">
        <v>13111</v>
      </c>
      <c r="C10838" t="s">
        <v>2770</v>
      </c>
      <c r="D10838" t="s">
        <v>4522</v>
      </c>
    </row>
    <row r="10839" spans="1:4">
      <c r="A10839" t="s">
        <v>11057</v>
      </c>
      <c r="B10839" t="s">
        <v>2770</v>
      </c>
      <c r="C10839" t="s">
        <v>2770</v>
      </c>
      <c r="D10839" t="s">
        <v>4770</v>
      </c>
    </row>
    <row r="10840" spans="1:4">
      <c r="A10840" t="s">
        <v>1268</v>
      </c>
      <c r="B10840" t="s">
        <v>2770</v>
      </c>
      <c r="C10840" t="s">
        <v>2770</v>
      </c>
      <c r="D10840" t="s">
        <v>4518</v>
      </c>
    </row>
    <row r="10841" spans="1:4">
      <c r="A10841" t="s">
        <v>11063</v>
      </c>
      <c r="B10841" t="s">
        <v>2770</v>
      </c>
      <c r="C10841" t="s">
        <v>2770</v>
      </c>
      <c r="D10841" t="s">
        <v>4574</v>
      </c>
    </row>
    <row r="10842" spans="1:4">
      <c r="A10842" t="s">
        <v>6521</v>
      </c>
      <c r="B10842" t="s">
        <v>2770</v>
      </c>
      <c r="C10842" t="s">
        <v>2770</v>
      </c>
      <c r="D10842" t="s">
        <v>4522</v>
      </c>
    </row>
    <row r="10843" spans="1:4">
      <c r="A10843" t="s">
        <v>6425</v>
      </c>
      <c r="B10843" t="s">
        <v>2770</v>
      </c>
      <c r="C10843" t="s">
        <v>2770</v>
      </c>
      <c r="D10843" t="s">
        <v>4522</v>
      </c>
    </row>
    <row r="10844" spans="1:4">
      <c r="A10844" t="s">
        <v>11055</v>
      </c>
      <c r="B10844" t="s">
        <v>2770</v>
      </c>
      <c r="C10844" t="s">
        <v>2770</v>
      </c>
      <c r="D10844" t="s">
        <v>4770</v>
      </c>
    </row>
    <row r="10845" spans="1:4">
      <c r="A10845" t="s">
        <v>11037</v>
      </c>
      <c r="B10845" t="s">
        <v>2770</v>
      </c>
      <c r="C10845" t="s">
        <v>2770</v>
      </c>
      <c r="D10845" t="s">
        <v>4770</v>
      </c>
    </row>
    <row r="10846" spans="1:4">
      <c r="A10846" t="s">
        <v>11061</v>
      </c>
      <c r="B10846" t="s">
        <v>2770</v>
      </c>
      <c r="C10846" t="s">
        <v>2770</v>
      </c>
      <c r="D10846" t="s">
        <v>4518</v>
      </c>
    </row>
    <row r="10847" spans="1:4">
      <c r="A10847" t="s">
        <v>11053</v>
      </c>
      <c r="B10847" t="s">
        <v>2770</v>
      </c>
      <c r="C10847" t="s">
        <v>2770</v>
      </c>
      <c r="D10847" t="s">
        <v>4518</v>
      </c>
    </row>
    <row r="10848" spans="1:4">
      <c r="A10848" t="s">
        <v>11051</v>
      </c>
      <c r="B10848" t="s">
        <v>2770</v>
      </c>
      <c r="C10848" t="s">
        <v>2770</v>
      </c>
      <c r="D10848" t="s">
        <v>4518</v>
      </c>
    </row>
    <row r="10849" spans="1:4">
      <c r="A10849" t="s">
        <v>7075</v>
      </c>
      <c r="B10849" t="s">
        <v>2770</v>
      </c>
      <c r="C10849" t="s">
        <v>2770</v>
      </c>
      <c r="D10849" t="s">
        <v>4522</v>
      </c>
    </row>
    <row r="10850" spans="1:4">
      <c r="A10850" t="s">
        <v>600</v>
      </c>
      <c r="B10850" t="s">
        <v>2770</v>
      </c>
      <c r="C10850" t="s">
        <v>2770</v>
      </c>
      <c r="D10850" t="s">
        <v>4514</v>
      </c>
    </row>
    <row r="10851" spans="1:4">
      <c r="A10851" t="s">
        <v>1006</v>
      </c>
      <c r="B10851" t="s">
        <v>2770</v>
      </c>
      <c r="C10851" t="s">
        <v>2770</v>
      </c>
      <c r="D10851" t="s">
        <v>4574</v>
      </c>
    </row>
    <row r="10852" spans="1:4">
      <c r="A10852" t="s">
        <v>11043</v>
      </c>
      <c r="B10852" t="s">
        <v>2770</v>
      </c>
      <c r="C10852" t="s">
        <v>2770</v>
      </c>
      <c r="D10852" t="s">
        <v>4770</v>
      </c>
    </row>
    <row r="10853" spans="1:4">
      <c r="A10853" t="s">
        <v>11041</v>
      </c>
      <c r="B10853" t="s">
        <v>2770</v>
      </c>
      <c r="C10853" t="s">
        <v>2770</v>
      </c>
      <c r="D10853" t="s">
        <v>4770</v>
      </c>
    </row>
    <row r="10854" spans="1:4">
      <c r="A10854" t="s">
        <v>11039</v>
      </c>
      <c r="B10854" t="s">
        <v>2770</v>
      </c>
      <c r="C10854" t="s">
        <v>2770</v>
      </c>
      <c r="D10854" t="s">
        <v>4770</v>
      </c>
    </row>
    <row r="10855" spans="1:4">
      <c r="A10855" t="s">
        <v>11045</v>
      </c>
      <c r="B10855" t="s">
        <v>2770</v>
      </c>
      <c r="C10855" t="s">
        <v>2770</v>
      </c>
      <c r="D10855" t="s">
        <v>4770</v>
      </c>
    </row>
    <row r="10856" spans="1:4">
      <c r="A10856" t="s">
        <v>11059</v>
      </c>
      <c r="B10856" t="s">
        <v>2770</v>
      </c>
      <c r="C10856" t="s">
        <v>2770</v>
      </c>
      <c r="D10856" t="s">
        <v>4770</v>
      </c>
    </row>
    <row r="10857" spans="1:4">
      <c r="A10857" t="s">
        <v>599</v>
      </c>
      <c r="B10857" t="s">
        <v>2770</v>
      </c>
      <c r="C10857" t="s">
        <v>2770</v>
      </c>
      <c r="D10857" t="s">
        <v>4518</v>
      </c>
    </row>
    <row r="10858" spans="1:4">
      <c r="A10858" t="s">
        <v>6511</v>
      </c>
      <c r="B10858" t="s">
        <v>2770</v>
      </c>
      <c r="C10858" t="s">
        <v>2770</v>
      </c>
      <c r="D10858" t="s">
        <v>4921</v>
      </c>
    </row>
    <row r="10859" spans="1:4">
      <c r="A10859" t="s">
        <v>5756</v>
      </c>
      <c r="B10859" t="s">
        <v>2770</v>
      </c>
      <c r="C10859" t="s">
        <v>2770</v>
      </c>
      <c r="D10859" t="s">
        <v>4522</v>
      </c>
    </row>
    <row r="10860" spans="1:4">
      <c r="A10860" t="s">
        <v>1387</v>
      </c>
      <c r="B10860" t="s">
        <v>2770</v>
      </c>
      <c r="C10860" t="s">
        <v>2770</v>
      </c>
      <c r="D10860" t="s">
        <v>4770</v>
      </c>
    </row>
    <row r="10861" spans="1:4">
      <c r="A10861" t="s">
        <v>11049</v>
      </c>
      <c r="B10861" t="s">
        <v>2770</v>
      </c>
      <c r="C10861" t="s">
        <v>2770</v>
      </c>
      <c r="D10861" t="s">
        <v>4770</v>
      </c>
    </row>
    <row r="10862" spans="1:4">
      <c r="A10862" t="s">
        <v>11047</v>
      </c>
      <c r="B10862" t="s">
        <v>2770</v>
      </c>
      <c r="C10862" t="s">
        <v>2770</v>
      </c>
      <c r="D10862" t="s">
        <v>4770</v>
      </c>
    </row>
    <row r="10863" spans="1:4">
      <c r="A10863" t="s">
        <v>152</v>
      </c>
      <c r="B10863" t="s">
        <v>2770</v>
      </c>
      <c r="C10863" t="s">
        <v>2770</v>
      </c>
      <c r="D10863" t="s">
        <v>4770</v>
      </c>
    </row>
    <row r="10864" spans="1:4">
      <c r="A10864" t="s">
        <v>13112</v>
      </c>
      <c r="B10864" t="s">
        <v>2770</v>
      </c>
      <c r="C10864" t="s">
        <v>2770</v>
      </c>
      <c r="D10864" t="s">
        <v>2770</v>
      </c>
    </row>
    <row r="10865" spans="1:4">
      <c r="A10865" t="s">
        <v>3024</v>
      </c>
      <c r="B10865" t="s">
        <v>2770</v>
      </c>
      <c r="C10865" t="s">
        <v>2770</v>
      </c>
      <c r="D10865" t="s">
        <v>4770</v>
      </c>
    </row>
    <row r="10866" spans="1:4">
      <c r="A10866" t="s">
        <v>1343</v>
      </c>
      <c r="B10866" t="s">
        <v>2770</v>
      </c>
      <c r="C10866" t="s">
        <v>2770</v>
      </c>
      <c r="D10866" t="s">
        <v>2770</v>
      </c>
    </row>
    <row r="10867" spans="1:4">
      <c r="A10867" t="s">
        <v>6585</v>
      </c>
      <c r="B10867" t="s">
        <v>2770</v>
      </c>
      <c r="C10867" t="s">
        <v>2770</v>
      </c>
      <c r="D10867" t="s">
        <v>4921</v>
      </c>
    </row>
    <row r="10868" spans="1:4">
      <c r="A10868" t="s">
        <v>10741</v>
      </c>
      <c r="B10868" t="s">
        <v>2770</v>
      </c>
      <c r="C10868" t="s">
        <v>2770</v>
      </c>
      <c r="D10868" t="s">
        <v>4551</v>
      </c>
    </row>
    <row r="10869" spans="1:4">
      <c r="A10869" t="s">
        <v>7610</v>
      </c>
      <c r="B10869" t="s">
        <v>2770</v>
      </c>
      <c r="C10869" t="s">
        <v>2770</v>
      </c>
      <c r="D10869" t="s">
        <v>4770</v>
      </c>
    </row>
    <row r="10870" spans="1:4">
      <c r="A10870" t="s">
        <v>11188</v>
      </c>
      <c r="B10870" t="s">
        <v>2770</v>
      </c>
      <c r="C10870" t="s">
        <v>2770</v>
      </c>
      <c r="D10870" t="s">
        <v>4574</v>
      </c>
    </row>
    <row r="10871" spans="1:4">
      <c r="A10871" t="s">
        <v>11179</v>
      </c>
      <c r="B10871" t="s">
        <v>2770</v>
      </c>
      <c r="C10871" t="s">
        <v>2770</v>
      </c>
      <c r="D10871" t="s">
        <v>4770</v>
      </c>
    </row>
    <row r="10872" spans="1:4">
      <c r="A10872" t="s">
        <v>11163</v>
      </c>
      <c r="B10872" t="s">
        <v>2770</v>
      </c>
      <c r="C10872" t="s">
        <v>2770</v>
      </c>
      <c r="D10872" t="s">
        <v>4770</v>
      </c>
    </row>
    <row r="10873" spans="1:4">
      <c r="A10873" t="s">
        <v>11175</v>
      </c>
      <c r="B10873" t="s">
        <v>2770</v>
      </c>
      <c r="C10873" t="s">
        <v>2770</v>
      </c>
      <c r="D10873" t="s">
        <v>4770</v>
      </c>
    </row>
    <row r="10874" spans="1:4">
      <c r="A10874" t="s">
        <v>11170</v>
      </c>
      <c r="B10874" t="s">
        <v>2770</v>
      </c>
      <c r="C10874" t="s">
        <v>2770</v>
      </c>
      <c r="D10874" t="s">
        <v>4518</v>
      </c>
    </row>
    <row r="10875" spans="1:4">
      <c r="A10875" t="s">
        <v>6102</v>
      </c>
      <c r="B10875" t="s">
        <v>2770</v>
      </c>
      <c r="C10875" t="s">
        <v>2770</v>
      </c>
      <c r="D10875" t="s">
        <v>4770</v>
      </c>
    </row>
    <row r="10876" spans="1:4">
      <c r="A10876" t="s">
        <v>6124</v>
      </c>
      <c r="B10876" t="s">
        <v>2770</v>
      </c>
      <c r="C10876" t="s">
        <v>2770</v>
      </c>
      <c r="D10876" t="s">
        <v>4770</v>
      </c>
    </row>
    <row r="10877" spans="1:4">
      <c r="A10877" t="s">
        <v>6330</v>
      </c>
      <c r="B10877" t="s">
        <v>2770</v>
      </c>
      <c r="C10877" t="s">
        <v>2770</v>
      </c>
      <c r="D10877" t="s">
        <v>4899</v>
      </c>
    </row>
    <row r="10878" spans="1:4">
      <c r="A10878" t="s">
        <v>6218</v>
      </c>
      <c r="B10878" t="s">
        <v>2770</v>
      </c>
      <c r="C10878" t="s">
        <v>2770</v>
      </c>
      <c r="D10878" t="s">
        <v>4770</v>
      </c>
    </row>
    <row r="10879" spans="1:4">
      <c r="A10879" t="s">
        <v>6241</v>
      </c>
      <c r="B10879" t="s">
        <v>2770</v>
      </c>
      <c r="C10879" t="s">
        <v>2770</v>
      </c>
      <c r="D10879" t="s">
        <v>4770</v>
      </c>
    </row>
    <row r="10880" spans="1:4">
      <c r="A10880" t="s">
        <v>6265</v>
      </c>
      <c r="B10880" t="s">
        <v>2770</v>
      </c>
      <c r="C10880" t="s">
        <v>2770</v>
      </c>
      <c r="D10880" t="s">
        <v>4522</v>
      </c>
    </row>
    <row r="10881" spans="1:4">
      <c r="A10881" t="s">
        <v>6170</v>
      </c>
      <c r="B10881" t="s">
        <v>2770</v>
      </c>
      <c r="C10881" t="s">
        <v>2770</v>
      </c>
      <c r="D10881" t="s">
        <v>4770</v>
      </c>
    </row>
    <row r="10882" spans="1:4">
      <c r="A10882" t="s">
        <v>6142</v>
      </c>
      <c r="B10882" t="s">
        <v>2770</v>
      </c>
      <c r="C10882" t="s">
        <v>2770</v>
      </c>
      <c r="D10882" t="s">
        <v>4770</v>
      </c>
    </row>
    <row r="10883" spans="1:4">
      <c r="A10883" t="s">
        <v>6105</v>
      </c>
      <c r="B10883" t="s">
        <v>2770</v>
      </c>
      <c r="C10883" t="s">
        <v>2770</v>
      </c>
      <c r="D10883" t="s">
        <v>4770</v>
      </c>
    </row>
    <row r="10884" spans="1:4">
      <c r="A10884" t="s">
        <v>6122</v>
      </c>
      <c r="B10884" t="s">
        <v>2770</v>
      </c>
      <c r="C10884" t="s">
        <v>2770</v>
      </c>
      <c r="D10884" t="s">
        <v>4770</v>
      </c>
    </row>
    <row r="10885" spans="1:4">
      <c r="A10885" t="s">
        <v>10767</v>
      </c>
      <c r="B10885" t="s">
        <v>2770</v>
      </c>
      <c r="C10885" t="s">
        <v>2770</v>
      </c>
      <c r="D10885" t="s">
        <v>4522</v>
      </c>
    </row>
    <row r="10886" spans="1:4">
      <c r="A10886" t="s">
        <v>6034</v>
      </c>
      <c r="B10886" t="s">
        <v>2770</v>
      </c>
      <c r="C10886" t="s">
        <v>2770</v>
      </c>
      <c r="D10886" t="s">
        <v>4770</v>
      </c>
    </row>
    <row r="10887" spans="1:4">
      <c r="A10887" t="s">
        <v>6163</v>
      </c>
      <c r="B10887" t="s">
        <v>2770</v>
      </c>
      <c r="C10887" t="s">
        <v>2770</v>
      </c>
      <c r="D10887" t="s">
        <v>4770</v>
      </c>
    </row>
    <row r="10888" spans="1:4">
      <c r="A10888" t="s">
        <v>11186</v>
      </c>
      <c r="B10888" t="s">
        <v>2770</v>
      </c>
      <c r="C10888" t="s">
        <v>2770</v>
      </c>
      <c r="D10888" t="s">
        <v>4770</v>
      </c>
    </row>
    <row r="10889" spans="1:4">
      <c r="A10889" t="s">
        <v>9081</v>
      </c>
      <c r="B10889" t="s">
        <v>2770</v>
      </c>
      <c r="C10889" t="s">
        <v>2770</v>
      </c>
      <c r="D10889" t="s">
        <v>4518</v>
      </c>
    </row>
    <row r="10890" spans="1:4">
      <c r="A10890" t="s">
        <v>52</v>
      </c>
      <c r="B10890" t="s">
        <v>2770</v>
      </c>
      <c r="C10890" t="s">
        <v>2770</v>
      </c>
      <c r="D10890" t="s">
        <v>4574</v>
      </c>
    </row>
    <row r="10891" spans="1:4">
      <c r="A10891" t="s">
        <v>3462</v>
      </c>
      <c r="B10891" t="s">
        <v>2770</v>
      </c>
      <c r="C10891" t="s">
        <v>2770</v>
      </c>
      <c r="D10891" t="s">
        <v>4574</v>
      </c>
    </row>
    <row r="10892" spans="1:4">
      <c r="A10892" t="s">
        <v>967</v>
      </c>
      <c r="B10892" t="s">
        <v>2770</v>
      </c>
      <c r="C10892" t="s">
        <v>2770</v>
      </c>
      <c r="D10892" t="s">
        <v>4551</v>
      </c>
    </row>
    <row r="10893" spans="1:4">
      <c r="A10893" t="s">
        <v>1006</v>
      </c>
      <c r="B10893" t="s">
        <v>2770</v>
      </c>
      <c r="C10893" t="s">
        <v>2770</v>
      </c>
      <c r="D10893" t="s">
        <v>4574</v>
      </c>
    </row>
    <row r="10894" spans="1:4">
      <c r="A10894" t="s">
        <v>11182</v>
      </c>
      <c r="B10894" t="s">
        <v>2770</v>
      </c>
      <c r="C10894" t="s">
        <v>2770</v>
      </c>
      <c r="D10894" t="s">
        <v>4518</v>
      </c>
    </row>
    <row r="10895" spans="1:4">
      <c r="A10895" t="s">
        <v>7097</v>
      </c>
      <c r="B10895" t="s">
        <v>2770</v>
      </c>
      <c r="C10895" t="s">
        <v>2770</v>
      </c>
      <c r="D10895" t="s">
        <v>4899</v>
      </c>
    </row>
    <row r="10896" spans="1:4">
      <c r="A10896" t="s">
        <v>599</v>
      </c>
      <c r="B10896" t="s">
        <v>2770</v>
      </c>
      <c r="C10896" t="s">
        <v>2770</v>
      </c>
      <c r="D10896" t="s">
        <v>4518</v>
      </c>
    </row>
    <row r="10897" spans="1:4">
      <c r="A10897" t="s">
        <v>11184</v>
      </c>
      <c r="B10897" t="s">
        <v>2770</v>
      </c>
      <c r="C10897" t="s">
        <v>2770</v>
      </c>
      <c r="D10897" t="s">
        <v>4770</v>
      </c>
    </row>
    <row r="10898" spans="1:4">
      <c r="A10898" t="s">
        <v>6511</v>
      </c>
      <c r="B10898" t="s">
        <v>2770</v>
      </c>
      <c r="C10898" t="s">
        <v>2770</v>
      </c>
      <c r="D10898" t="s">
        <v>4921</v>
      </c>
    </row>
    <row r="10899" spans="1:4">
      <c r="A10899" t="s">
        <v>603</v>
      </c>
      <c r="B10899" t="s">
        <v>2770</v>
      </c>
      <c r="C10899" t="s">
        <v>2770</v>
      </c>
      <c r="D10899" t="s">
        <v>4574</v>
      </c>
    </row>
    <row r="10900" spans="1:4">
      <c r="A10900" t="s">
        <v>5756</v>
      </c>
      <c r="B10900" t="s">
        <v>2770</v>
      </c>
      <c r="C10900" t="s">
        <v>2770</v>
      </c>
      <c r="D10900" t="s">
        <v>4522</v>
      </c>
    </row>
    <row r="10901" spans="1:4">
      <c r="A10901" t="s">
        <v>11165</v>
      </c>
      <c r="B10901" t="s">
        <v>2770</v>
      </c>
      <c r="C10901" t="s">
        <v>2770</v>
      </c>
      <c r="D10901" t="s">
        <v>4574</v>
      </c>
    </row>
    <row r="10902" spans="1:4">
      <c r="A10902" t="s">
        <v>11172</v>
      </c>
      <c r="B10902" t="s">
        <v>2770</v>
      </c>
      <c r="C10902" t="s">
        <v>2770</v>
      </c>
      <c r="D10902" t="s">
        <v>4770</v>
      </c>
    </row>
    <row r="10903" spans="1:4">
      <c r="A10903" t="s">
        <v>655</v>
      </c>
      <c r="B10903" t="s">
        <v>2770</v>
      </c>
      <c r="C10903" t="s">
        <v>2770</v>
      </c>
      <c r="D10903" t="s">
        <v>4770</v>
      </c>
    </row>
    <row r="10904" spans="1:4">
      <c r="A10904" t="s">
        <v>133</v>
      </c>
      <c r="B10904" t="s">
        <v>2770</v>
      </c>
      <c r="C10904" t="s">
        <v>2770</v>
      </c>
      <c r="D10904" t="s">
        <v>4574</v>
      </c>
    </row>
    <row r="10905" spans="1:4">
      <c r="A10905" t="s">
        <v>11168</v>
      </c>
      <c r="B10905" t="s">
        <v>2770</v>
      </c>
      <c r="C10905" t="s">
        <v>2770</v>
      </c>
      <c r="D10905" t="s">
        <v>4551</v>
      </c>
    </row>
    <row r="10906" spans="1:4">
      <c r="A10906" t="s">
        <v>600</v>
      </c>
      <c r="B10906" t="s">
        <v>2770</v>
      </c>
      <c r="C10906" t="s">
        <v>2770</v>
      </c>
      <c r="D10906" t="s">
        <v>4514</v>
      </c>
    </row>
    <row r="10907" spans="1:4">
      <c r="A10907" t="s">
        <v>11177</v>
      </c>
      <c r="B10907" t="s">
        <v>2770</v>
      </c>
      <c r="C10907" t="s">
        <v>2770</v>
      </c>
      <c r="D10907" t="s">
        <v>4770</v>
      </c>
    </row>
    <row r="10908" spans="1:4">
      <c r="A10908" t="s">
        <v>1101</v>
      </c>
      <c r="B10908" t="s">
        <v>2770</v>
      </c>
      <c r="C10908" t="s">
        <v>2770</v>
      </c>
      <c r="D10908" t="s">
        <v>2770</v>
      </c>
    </row>
    <row r="10909" spans="1:4">
      <c r="A10909" t="s">
        <v>11828</v>
      </c>
      <c r="B10909" t="s">
        <v>2770</v>
      </c>
      <c r="C10909" t="s">
        <v>2770</v>
      </c>
      <c r="D10909" t="s">
        <v>4770</v>
      </c>
    </row>
    <row r="10910" spans="1:4">
      <c r="A10910" t="s">
        <v>13113</v>
      </c>
      <c r="B10910" t="s">
        <v>2770</v>
      </c>
      <c r="C10910" t="s">
        <v>2770</v>
      </c>
      <c r="D10910" t="s">
        <v>4770</v>
      </c>
    </row>
    <row r="10911" spans="1:4">
      <c r="A10911" t="s">
        <v>13114</v>
      </c>
      <c r="B10911" t="s">
        <v>2770</v>
      </c>
      <c r="C10911" t="s">
        <v>2770</v>
      </c>
      <c r="D10911" t="s">
        <v>4770</v>
      </c>
    </row>
    <row r="10912" spans="1:4">
      <c r="A10912" t="s">
        <v>11830</v>
      </c>
      <c r="B10912" t="s">
        <v>2770</v>
      </c>
      <c r="C10912" t="s">
        <v>2770</v>
      </c>
      <c r="D10912" t="s">
        <v>4770</v>
      </c>
    </row>
    <row r="10913" spans="1:4">
      <c r="A10913" t="s">
        <v>92</v>
      </c>
      <c r="B10913" t="s">
        <v>2770</v>
      </c>
      <c r="C10913" t="s">
        <v>2770</v>
      </c>
      <c r="D10913" t="s">
        <v>4770</v>
      </c>
    </row>
    <row r="10914" spans="1:4">
      <c r="A10914" t="s">
        <v>3232</v>
      </c>
      <c r="B10914" t="s">
        <v>2770</v>
      </c>
      <c r="C10914" t="s">
        <v>2770</v>
      </c>
      <c r="D10914" t="s">
        <v>4770</v>
      </c>
    </row>
    <row r="10915" spans="1:4">
      <c r="A10915" t="s">
        <v>1005</v>
      </c>
      <c r="B10915" t="s">
        <v>2770</v>
      </c>
      <c r="C10915" t="s">
        <v>2770</v>
      </c>
      <c r="D10915" t="s">
        <v>4574</v>
      </c>
    </row>
    <row r="10916" spans="1:4">
      <c r="A10916" t="s">
        <v>1006</v>
      </c>
      <c r="B10916" t="s">
        <v>2770</v>
      </c>
      <c r="C10916" t="s">
        <v>2770</v>
      </c>
      <c r="D10916" t="s">
        <v>4574</v>
      </c>
    </row>
    <row r="10917" spans="1:4">
      <c r="A10917" t="s">
        <v>13115</v>
      </c>
      <c r="B10917" t="s">
        <v>2770</v>
      </c>
      <c r="C10917" t="s">
        <v>2770</v>
      </c>
      <c r="D10917" t="s">
        <v>4770</v>
      </c>
    </row>
    <row r="10918" spans="1:4">
      <c r="A10918" t="s">
        <v>13116</v>
      </c>
      <c r="B10918" t="s">
        <v>2770</v>
      </c>
      <c r="C10918" t="s">
        <v>2770</v>
      </c>
      <c r="D10918" t="s">
        <v>4770</v>
      </c>
    </row>
    <row r="10919" spans="1:4">
      <c r="A10919" t="s">
        <v>13117</v>
      </c>
      <c r="B10919" t="s">
        <v>2770</v>
      </c>
      <c r="C10919" t="s">
        <v>2770</v>
      </c>
      <c r="D10919" t="s">
        <v>4770</v>
      </c>
    </row>
    <row r="10920" spans="1:4">
      <c r="A10920" t="s">
        <v>11805</v>
      </c>
      <c r="B10920" t="s">
        <v>2770</v>
      </c>
      <c r="C10920" t="s">
        <v>2770</v>
      </c>
      <c r="D10920" t="s">
        <v>4770</v>
      </c>
    </row>
    <row r="10921" spans="1:4">
      <c r="A10921" t="s">
        <v>11882</v>
      </c>
      <c r="B10921" t="s">
        <v>2770</v>
      </c>
      <c r="C10921" t="s">
        <v>2770</v>
      </c>
      <c r="D10921" t="s">
        <v>4770</v>
      </c>
    </row>
    <row r="10922" spans="1:4">
      <c r="A10922" t="s">
        <v>11832</v>
      </c>
      <c r="B10922" t="s">
        <v>2770</v>
      </c>
      <c r="C10922" t="s">
        <v>2770</v>
      </c>
      <c r="D10922" t="s">
        <v>4770</v>
      </c>
    </row>
    <row r="10923" spans="1:4">
      <c r="A10923" t="s">
        <v>6036</v>
      </c>
      <c r="B10923" t="s">
        <v>2770</v>
      </c>
      <c r="C10923" t="s">
        <v>2770</v>
      </c>
      <c r="D10923" t="s">
        <v>4770</v>
      </c>
    </row>
    <row r="10924" spans="1:4">
      <c r="A10924" t="s">
        <v>11896</v>
      </c>
      <c r="B10924" t="s">
        <v>2770</v>
      </c>
      <c r="C10924" t="s">
        <v>2770</v>
      </c>
      <c r="D10924" t="s">
        <v>4770</v>
      </c>
    </row>
    <row r="10925" spans="1:4">
      <c r="A10925" t="s">
        <v>11886</v>
      </c>
      <c r="B10925" t="s">
        <v>2770</v>
      </c>
      <c r="C10925" t="s">
        <v>2770</v>
      </c>
      <c r="D10925" t="s">
        <v>4770</v>
      </c>
    </row>
    <row r="10926" spans="1:4">
      <c r="A10926" t="s">
        <v>11803</v>
      </c>
      <c r="B10926" t="s">
        <v>2770</v>
      </c>
      <c r="C10926" t="s">
        <v>2770</v>
      </c>
      <c r="D10926" t="s">
        <v>4770</v>
      </c>
    </row>
    <row r="10927" spans="1:4">
      <c r="A10927" t="s">
        <v>13118</v>
      </c>
      <c r="B10927" t="s">
        <v>2770</v>
      </c>
      <c r="C10927" t="s">
        <v>2770</v>
      </c>
      <c r="D10927" t="s">
        <v>4770</v>
      </c>
    </row>
    <row r="10928" spans="1:4">
      <c r="A10928" t="s">
        <v>13119</v>
      </c>
      <c r="B10928" t="s">
        <v>2770</v>
      </c>
      <c r="C10928" t="s">
        <v>2770</v>
      </c>
      <c r="D10928" t="s">
        <v>4770</v>
      </c>
    </row>
    <row r="10929" spans="1:4">
      <c r="A10929" t="s">
        <v>13120</v>
      </c>
      <c r="B10929" t="s">
        <v>2770</v>
      </c>
      <c r="C10929" t="s">
        <v>2770</v>
      </c>
      <c r="D10929" t="s">
        <v>4770</v>
      </c>
    </row>
    <row r="10930" spans="1:4">
      <c r="A10930" t="s">
        <v>599</v>
      </c>
      <c r="B10930" t="s">
        <v>2770</v>
      </c>
      <c r="C10930" t="s">
        <v>2770</v>
      </c>
      <c r="D10930" t="s">
        <v>4518</v>
      </c>
    </row>
    <row r="10931" spans="1:4">
      <c r="A10931" t="s">
        <v>11838</v>
      </c>
      <c r="B10931" t="s">
        <v>2770</v>
      </c>
      <c r="C10931" t="s">
        <v>2770</v>
      </c>
      <c r="D10931" t="s">
        <v>4770</v>
      </c>
    </row>
    <row r="10932" spans="1:4">
      <c r="A10932" t="s">
        <v>11842</v>
      </c>
      <c r="B10932" t="s">
        <v>2770</v>
      </c>
      <c r="C10932" t="s">
        <v>2770</v>
      </c>
      <c r="D10932" t="s">
        <v>4522</v>
      </c>
    </row>
    <row r="10933" spans="1:4">
      <c r="A10933" t="s">
        <v>11888</v>
      </c>
      <c r="B10933" t="s">
        <v>2770</v>
      </c>
      <c r="C10933" t="s">
        <v>2770</v>
      </c>
      <c r="D10933" t="s">
        <v>4522</v>
      </c>
    </row>
    <row r="10934" spans="1:4">
      <c r="A10934" t="s">
        <v>10748</v>
      </c>
      <c r="B10934" t="s">
        <v>2770</v>
      </c>
      <c r="C10934" t="s">
        <v>2770</v>
      </c>
      <c r="D10934" t="s">
        <v>4770</v>
      </c>
    </row>
    <row r="10935" spans="1:4">
      <c r="A10935" t="s">
        <v>6170</v>
      </c>
      <c r="B10935" t="s">
        <v>2770</v>
      </c>
      <c r="C10935" t="s">
        <v>2770</v>
      </c>
      <c r="D10935" t="s">
        <v>4770</v>
      </c>
    </row>
    <row r="10936" spans="1:4">
      <c r="A10936" t="s">
        <v>11825</v>
      </c>
      <c r="B10936" t="s">
        <v>2770</v>
      </c>
      <c r="C10936" t="s">
        <v>2770</v>
      </c>
      <c r="D10936" t="s">
        <v>4770</v>
      </c>
    </row>
    <row r="10937" spans="1:4">
      <c r="A10937" t="s">
        <v>11817</v>
      </c>
      <c r="B10937" t="s">
        <v>2770</v>
      </c>
      <c r="C10937" t="s">
        <v>2770</v>
      </c>
      <c r="D10937" t="s">
        <v>4770</v>
      </c>
    </row>
    <row r="10938" spans="1:4">
      <c r="A10938" t="s">
        <v>13121</v>
      </c>
      <c r="B10938" t="s">
        <v>2770</v>
      </c>
      <c r="C10938" t="s">
        <v>2770</v>
      </c>
      <c r="D10938" t="s">
        <v>4770</v>
      </c>
    </row>
    <row r="10939" spans="1:4">
      <c r="A10939" t="s">
        <v>13122</v>
      </c>
      <c r="B10939" t="s">
        <v>2770</v>
      </c>
      <c r="C10939" t="s">
        <v>2770</v>
      </c>
      <c r="D10939" t="s">
        <v>4770</v>
      </c>
    </row>
    <row r="10940" spans="1:4">
      <c r="A10940" t="s">
        <v>13123</v>
      </c>
      <c r="B10940" t="s">
        <v>2770</v>
      </c>
      <c r="C10940" t="s">
        <v>2770</v>
      </c>
      <c r="D10940" t="s">
        <v>4770</v>
      </c>
    </row>
    <row r="10941" spans="1:4">
      <c r="A10941" t="s">
        <v>11854</v>
      </c>
      <c r="B10941" t="s">
        <v>2770</v>
      </c>
      <c r="C10941" t="s">
        <v>2770</v>
      </c>
      <c r="D10941" t="s">
        <v>4770</v>
      </c>
    </row>
    <row r="10942" spans="1:4">
      <c r="A10942" t="s">
        <v>11852</v>
      </c>
      <c r="B10942" t="s">
        <v>2770</v>
      </c>
      <c r="C10942" t="s">
        <v>2770</v>
      </c>
      <c r="D10942" t="s">
        <v>4770</v>
      </c>
    </row>
    <row r="10943" spans="1:4">
      <c r="A10943" t="s">
        <v>11813</v>
      </c>
      <c r="B10943" t="s">
        <v>2770</v>
      </c>
      <c r="C10943" t="s">
        <v>2770</v>
      </c>
      <c r="D10943" t="s">
        <v>4770</v>
      </c>
    </row>
    <row r="10944" spans="1:4">
      <c r="A10944" t="s">
        <v>11871</v>
      </c>
      <c r="B10944" t="s">
        <v>2770</v>
      </c>
      <c r="C10944" t="s">
        <v>2770</v>
      </c>
      <c r="D10944" t="s">
        <v>4770</v>
      </c>
    </row>
    <row r="10945" spans="1:4">
      <c r="A10945" t="s">
        <v>11815</v>
      </c>
      <c r="B10945" t="s">
        <v>2770</v>
      </c>
      <c r="C10945" t="s">
        <v>2770</v>
      </c>
      <c r="D10945" t="s">
        <v>4770</v>
      </c>
    </row>
    <row r="10946" spans="1:4">
      <c r="A10946" t="s">
        <v>11881</v>
      </c>
      <c r="B10946" t="s">
        <v>2770</v>
      </c>
      <c r="C10946" t="s">
        <v>2770</v>
      </c>
      <c r="D10946" t="s">
        <v>4770</v>
      </c>
    </row>
    <row r="10947" spans="1:4">
      <c r="A10947" t="s">
        <v>11819</v>
      </c>
      <c r="B10947" t="s">
        <v>2770</v>
      </c>
      <c r="C10947" t="s">
        <v>2770</v>
      </c>
      <c r="D10947" t="s">
        <v>4770</v>
      </c>
    </row>
    <row r="10948" spans="1:4">
      <c r="A10948" t="s">
        <v>11800</v>
      </c>
      <c r="B10948" t="s">
        <v>2770</v>
      </c>
      <c r="C10948" t="s">
        <v>2770</v>
      </c>
      <c r="D10948" t="s">
        <v>4522</v>
      </c>
    </row>
    <row r="10949" spans="1:4">
      <c r="A10949" t="s">
        <v>13124</v>
      </c>
      <c r="B10949" t="s">
        <v>2770</v>
      </c>
      <c r="C10949" t="s">
        <v>2770</v>
      </c>
      <c r="D10949" t="s">
        <v>4770</v>
      </c>
    </row>
    <row r="10950" spans="1:4">
      <c r="A10950" t="s">
        <v>6153</v>
      </c>
      <c r="B10950" t="s">
        <v>2770</v>
      </c>
      <c r="C10950" t="s">
        <v>2770</v>
      </c>
      <c r="D10950" t="s">
        <v>4770</v>
      </c>
    </row>
    <row r="10951" spans="1:4">
      <c r="A10951" t="s">
        <v>6102</v>
      </c>
      <c r="B10951" t="s">
        <v>2770</v>
      </c>
      <c r="C10951" t="s">
        <v>2770</v>
      </c>
      <c r="D10951" t="s">
        <v>4770</v>
      </c>
    </row>
    <row r="10952" spans="1:4">
      <c r="A10952" t="s">
        <v>6155</v>
      </c>
      <c r="B10952" t="s">
        <v>2770</v>
      </c>
      <c r="C10952" t="s">
        <v>2770</v>
      </c>
      <c r="D10952" t="s">
        <v>4770</v>
      </c>
    </row>
    <row r="10953" spans="1:4">
      <c r="A10953" t="s">
        <v>6124</v>
      </c>
      <c r="B10953" t="s">
        <v>2770</v>
      </c>
      <c r="C10953" t="s">
        <v>2770</v>
      </c>
      <c r="D10953" t="s">
        <v>4770</v>
      </c>
    </row>
    <row r="10954" spans="1:4">
      <c r="A10954" t="s">
        <v>11875</v>
      </c>
      <c r="B10954" t="s">
        <v>2770</v>
      </c>
      <c r="C10954" t="s">
        <v>2770</v>
      </c>
      <c r="D10954" t="s">
        <v>4770</v>
      </c>
    </row>
    <row r="10955" spans="1:4">
      <c r="A10955" t="s">
        <v>6218</v>
      </c>
      <c r="B10955" t="s">
        <v>2770</v>
      </c>
      <c r="C10955" t="s">
        <v>2770</v>
      </c>
      <c r="D10955" t="s">
        <v>4770</v>
      </c>
    </row>
    <row r="10956" spans="1:4">
      <c r="A10956" t="s">
        <v>6241</v>
      </c>
      <c r="B10956" t="s">
        <v>2770</v>
      </c>
      <c r="C10956" t="s">
        <v>2770</v>
      </c>
      <c r="D10956" t="s">
        <v>4770</v>
      </c>
    </row>
    <row r="10957" spans="1:4">
      <c r="A10957" t="s">
        <v>6265</v>
      </c>
      <c r="B10957" t="s">
        <v>2770</v>
      </c>
      <c r="C10957" t="s">
        <v>2770</v>
      </c>
      <c r="D10957" t="s">
        <v>4522</v>
      </c>
    </row>
    <row r="10958" spans="1:4">
      <c r="A10958" t="s">
        <v>11890</v>
      </c>
      <c r="B10958" t="s">
        <v>2770</v>
      </c>
      <c r="C10958" t="s">
        <v>2770</v>
      </c>
      <c r="D10958" t="s">
        <v>4522</v>
      </c>
    </row>
    <row r="10959" spans="1:4">
      <c r="A10959" t="s">
        <v>11840</v>
      </c>
      <c r="B10959" t="s">
        <v>2770</v>
      </c>
      <c r="C10959" t="s">
        <v>2770</v>
      </c>
      <c r="D10959" t="s">
        <v>4522</v>
      </c>
    </row>
    <row r="10960" spans="1:4">
      <c r="A10960" t="s">
        <v>0</v>
      </c>
      <c r="B10960" t="s">
        <v>2770</v>
      </c>
      <c r="C10960" t="s">
        <v>2770</v>
      </c>
      <c r="D10960" t="s">
        <v>4574</v>
      </c>
    </row>
    <row r="10961" spans="1:4">
      <c r="A10961" t="s">
        <v>1314</v>
      </c>
      <c r="B10961" t="s">
        <v>2770</v>
      </c>
      <c r="C10961" t="s">
        <v>2770</v>
      </c>
      <c r="D10961" t="s">
        <v>4522</v>
      </c>
    </row>
    <row r="10962" spans="1:4">
      <c r="A10962" t="s">
        <v>36</v>
      </c>
      <c r="B10962" t="s">
        <v>2770</v>
      </c>
      <c r="C10962" t="s">
        <v>2770</v>
      </c>
      <c r="D10962" t="s">
        <v>4770</v>
      </c>
    </row>
    <row r="10963" spans="1:4">
      <c r="A10963" t="s">
        <v>11844</v>
      </c>
      <c r="B10963" t="s">
        <v>2770</v>
      </c>
      <c r="C10963" t="s">
        <v>2770</v>
      </c>
      <c r="D10963" t="s">
        <v>4522</v>
      </c>
    </row>
    <row r="10964" spans="1:4">
      <c r="A10964" t="s">
        <v>11892</v>
      </c>
      <c r="B10964" t="s">
        <v>2770</v>
      </c>
      <c r="C10964" t="s">
        <v>2770</v>
      </c>
      <c r="D10964" t="s">
        <v>4522</v>
      </c>
    </row>
    <row r="10965" spans="1:4">
      <c r="A10965" t="s">
        <v>13125</v>
      </c>
      <c r="B10965" t="s">
        <v>2770</v>
      </c>
      <c r="C10965" t="s">
        <v>2770</v>
      </c>
      <c r="D10965" t="s">
        <v>4770</v>
      </c>
    </row>
    <row r="10966" spans="1:4">
      <c r="A10966" t="s">
        <v>11846</v>
      </c>
      <c r="B10966" t="s">
        <v>2770</v>
      </c>
      <c r="C10966" t="s">
        <v>2770</v>
      </c>
      <c r="D10966" t="s">
        <v>4770</v>
      </c>
    </row>
    <row r="10967" spans="1:4">
      <c r="A10967" t="s">
        <v>11867</v>
      </c>
      <c r="B10967" t="s">
        <v>2770</v>
      </c>
      <c r="C10967" t="s">
        <v>2770</v>
      </c>
      <c r="D10967" t="s">
        <v>4770</v>
      </c>
    </row>
    <row r="10968" spans="1:4">
      <c r="A10968" t="s">
        <v>153</v>
      </c>
      <c r="B10968" t="s">
        <v>2770</v>
      </c>
      <c r="C10968" t="s">
        <v>2770</v>
      </c>
      <c r="D10968" t="s">
        <v>4770</v>
      </c>
    </row>
    <row r="10969" spans="1:4">
      <c r="A10969" t="s">
        <v>152</v>
      </c>
      <c r="B10969" t="s">
        <v>2770</v>
      </c>
      <c r="C10969" t="s">
        <v>2770</v>
      </c>
      <c r="D10969" t="s">
        <v>4770</v>
      </c>
    </row>
    <row r="10970" spans="1:4">
      <c r="A10970" t="s">
        <v>13126</v>
      </c>
      <c r="B10970" t="s">
        <v>2770</v>
      </c>
      <c r="C10970" t="s">
        <v>2770</v>
      </c>
      <c r="D10970" t="s">
        <v>4770</v>
      </c>
    </row>
    <row r="10971" spans="1:4">
      <c r="A10971" t="s">
        <v>13127</v>
      </c>
      <c r="B10971" t="s">
        <v>2770</v>
      </c>
      <c r="C10971" t="s">
        <v>2770</v>
      </c>
      <c r="D10971" t="s">
        <v>4770</v>
      </c>
    </row>
    <row r="10972" spans="1:4">
      <c r="A10972" t="s">
        <v>13128</v>
      </c>
      <c r="B10972" t="s">
        <v>2770</v>
      </c>
      <c r="C10972" t="s">
        <v>2770</v>
      </c>
      <c r="D10972" t="s">
        <v>4770</v>
      </c>
    </row>
    <row r="10973" spans="1:4">
      <c r="A10973" t="s">
        <v>13129</v>
      </c>
      <c r="B10973" t="s">
        <v>2770</v>
      </c>
      <c r="C10973" t="s">
        <v>2770</v>
      </c>
      <c r="D10973" t="s">
        <v>4770</v>
      </c>
    </row>
    <row r="10974" spans="1:4">
      <c r="A10974" t="s">
        <v>13130</v>
      </c>
      <c r="B10974" t="s">
        <v>2770</v>
      </c>
      <c r="C10974" t="s">
        <v>2770</v>
      </c>
      <c r="D10974" t="s">
        <v>4770</v>
      </c>
    </row>
    <row r="10975" spans="1:4">
      <c r="A10975" t="s">
        <v>13131</v>
      </c>
      <c r="B10975" t="s">
        <v>2770</v>
      </c>
      <c r="C10975" t="s">
        <v>2770</v>
      </c>
      <c r="D10975" t="s">
        <v>4770</v>
      </c>
    </row>
    <row r="10976" spans="1:4">
      <c r="A10976" t="s">
        <v>13132</v>
      </c>
      <c r="B10976" t="s">
        <v>2770</v>
      </c>
      <c r="C10976" t="s">
        <v>2770</v>
      </c>
      <c r="D10976" t="s">
        <v>4770</v>
      </c>
    </row>
    <row r="10977" spans="1:4">
      <c r="A10977" t="s">
        <v>6032</v>
      </c>
      <c r="B10977" t="s">
        <v>2770</v>
      </c>
      <c r="C10977" t="s">
        <v>2770</v>
      </c>
      <c r="D10977" t="s">
        <v>4770</v>
      </c>
    </row>
    <row r="10978" spans="1:4">
      <c r="A10978" t="s">
        <v>6186</v>
      </c>
      <c r="B10978" t="s">
        <v>2770</v>
      </c>
      <c r="C10978" t="s">
        <v>2770</v>
      </c>
      <c r="D10978" t="s">
        <v>4770</v>
      </c>
    </row>
    <row r="10979" spans="1:4">
      <c r="A10979" t="s">
        <v>6271</v>
      </c>
      <c r="B10979" t="s">
        <v>2770</v>
      </c>
      <c r="C10979" t="s">
        <v>2770</v>
      </c>
      <c r="D10979" t="s">
        <v>4770</v>
      </c>
    </row>
    <row r="10980" spans="1:4">
      <c r="A10980" t="s">
        <v>13133</v>
      </c>
      <c r="B10980" t="s">
        <v>2770</v>
      </c>
      <c r="C10980" t="s">
        <v>2770</v>
      </c>
      <c r="D10980" t="s">
        <v>4770</v>
      </c>
    </row>
    <row r="10981" spans="1:4">
      <c r="A10981" t="s">
        <v>6122</v>
      </c>
      <c r="B10981" t="s">
        <v>2770</v>
      </c>
      <c r="C10981" t="s">
        <v>2770</v>
      </c>
      <c r="D10981" t="s">
        <v>4770</v>
      </c>
    </row>
    <row r="10982" spans="1:4">
      <c r="A10982" t="s">
        <v>13134</v>
      </c>
      <c r="B10982" t="s">
        <v>2770</v>
      </c>
      <c r="C10982" t="s">
        <v>2770</v>
      </c>
      <c r="D10982" t="s">
        <v>4770</v>
      </c>
    </row>
    <row r="10983" spans="1:4">
      <c r="A10983" t="s">
        <v>11823</v>
      </c>
      <c r="B10983" t="s">
        <v>2770</v>
      </c>
      <c r="C10983" t="s">
        <v>2770</v>
      </c>
      <c r="D10983" t="s">
        <v>4770</v>
      </c>
    </row>
    <row r="10984" spans="1:4">
      <c r="A10984" t="s">
        <v>11858</v>
      </c>
      <c r="B10984" t="s">
        <v>2770</v>
      </c>
      <c r="C10984" t="s">
        <v>2770</v>
      </c>
      <c r="D10984" t="s">
        <v>4770</v>
      </c>
    </row>
    <row r="10985" spans="1:4">
      <c r="A10985" t="s">
        <v>11808</v>
      </c>
      <c r="B10985" t="s">
        <v>2770</v>
      </c>
      <c r="C10985" t="s">
        <v>2770</v>
      </c>
      <c r="D10985" t="s">
        <v>4522</v>
      </c>
    </row>
    <row r="10986" spans="1:4">
      <c r="A10986" t="s">
        <v>6228</v>
      </c>
      <c r="B10986" t="s">
        <v>2770</v>
      </c>
      <c r="C10986" t="s">
        <v>2770</v>
      </c>
      <c r="D10986" t="s">
        <v>4551</v>
      </c>
    </row>
    <row r="10987" spans="1:4">
      <c r="A10987" t="s">
        <v>655</v>
      </c>
      <c r="B10987" t="s">
        <v>2770</v>
      </c>
      <c r="C10987" t="s">
        <v>2770</v>
      </c>
      <c r="D10987" t="s">
        <v>4770</v>
      </c>
    </row>
    <row r="10988" spans="1:4">
      <c r="A10988" t="s">
        <v>8207</v>
      </c>
      <c r="B10988" t="s">
        <v>2770</v>
      </c>
      <c r="C10988" t="s">
        <v>2770</v>
      </c>
      <c r="D10988" t="s">
        <v>4522</v>
      </c>
    </row>
    <row r="10989" spans="1:4">
      <c r="A10989" t="s">
        <v>8188</v>
      </c>
      <c r="B10989" t="s">
        <v>2770</v>
      </c>
      <c r="C10989" t="s">
        <v>2770</v>
      </c>
      <c r="D10989" t="s">
        <v>4522</v>
      </c>
    </row>
    <row r="10990" spans="1:4">
      <c r="A10990" t="s">
        <v>8203</v>
      </c>
      <c r="B10990" t="s">
        <v>2770</v>
      </c>
      <c r="C10990" t="s">
        <v>2770</v>
      </c>
      <c r="D10990" t="s">
        <v>4522</v>
      </c>
    </row>
    <row r="10991" spans="1:4">
      <c r="A10991" t="s">
        <v>7075</v>
      </c>
      <c r="B10991" t="s">
        <v>2770</v>
      </c>
      <c r="C10991" t="s">
        <v>2770</v>
      </c>
      <c r="D10991" t="s">
        <v>4522</v>
      </c>
    </row>
    <row r="10992" spans="1:4">
      <c r="A10992" t="s">
        <v>11860</v>
      </c>
      <c r="B10992" t="s">
        <v>2770</v>
      </c>
      <c r="C10992" t="s">
        <v>2770</v>
      </c>
      <c r="D10992" t="s">
        <v>4770</v>
      </c>
    </row>
    <row r="10993" spans="1:4">
      <c r="A10993" t="s">
        <v>13135</v>
      </c>
      <c r="B10993" t="s">
        <v>2770</v>
      </c>
      <c r="C10993" t="s">
        <v>2770</v>
      </c>
      <c r="D10993" t="s">
        <v>4770</v>
      </c>
    </row>
    <row r="10994" spans="1:4">
      <c r="A10994" t="s">
        <v>11862</v>
      </c>
      <c r="B10994" t="s">
        <v>2770</v>
      </c>
      <c r="C10994" t="s">
        <v>2770</v>
      </c>
      <c r="D10994" t="s">
        <v>4770</v>
      </c>
    </row>
    <row r="10995" spans="1:4">
      <c r="A10995" t="s">
        <v>13136</v>
      </c>
      <c r="B10995" t="s">
        <v>2770</v>
      </c>
      <c r="C10995" t="s">
        <v>2770</v>
      </c>
      <c r="D10995" t="s">
        <v>4770</v>
      </c>
    </row>
    <row r="10996" spans="1:4">
      <c r="A10996" t="s">
        <v>600</v>
      </c>
      <c r="B10996" t="s">
        <v>2770</v>
      </c>
      <c r="C10996" t="s">
        <v>2770</v>
      </c>
      <c r="D10996" t="s">
        <v>4514</v>
      </c>
    </row>
    <row r="10997" spans="1:4">
      <c r="A10997" t="s">
        <v>11865</v>
      </c>
      <c r="B10997" t="s">
        <v>2770</v>
      </c>
      <c r="C10997" t="s">
        <v>2770</v>
      </c>
      <c r="D10997" t="s">
        <v>4770</v>
      </c>
    </row>
    <row r="10998" spans="1:4">
      <c r="A10998" t="s">
        <v>13137</v>
      </c>
      <c r="B10998" t="s">
        <v>13138</v>
      </c>
      <c r="C10998" t="s">
        <v>2770</v>
      </c>
      <c r="D10998" t="s">
        <v>4543</v>
      </c>
    </row>
    <row r="10999" spans="1:4">
      <c r="A10999" t="s">
        <v>13101</v>
      </c>
      <c r="B10999" t="s">
        <v>13139</v>
      </c>
      <c r="C10999" t="s">
        <v>2770</v>
      </c>
      <c r="D10999" t="s">
        <v>4921</v>
      </c>
    </row>
    <row r="11000" spans="1:4">
      <c r="A11000" t="s">
        <v>13140</v>
      </c>
      <c r="B11000" t="s">
        <v>2770</v>
      </c>
      <c r="C11000" t="s">
        <v>2770</v>
      </c>
      <c r="D11000" t="s">
        <v>4921</v>
      </c>
    </row>
    <row r="11001" spans="1:4">
      <c r="A11001" t="s">
        <v>13141</v>
      </c>
      <c r="B11001" t="s">
        <v>13086</v>
      </c>
      <c r="C11001" t="s">
        <v>2770</v>
      </c>
      <c r="D11001" t="s">
        <v>4921</v>
      </c>
    </row>
    <row r="11002" spans="1:4">
      <c r="A11002" t="s">
        <v>13142</v>
      </c>
      <c r="B11002" t="s">
        <v>13143</v>
      </c>
      <c r="C11002" t="s">
        <v>2770</v>
      </c>
      <c r="D11002" t="s">
        <v>4921</v>
      </c>
    </row>
    <row r="11003" spans="1:4">
      <c r="A11003" t="s">
        <v>13144</v>
      </c>
      <c r="B11003" t="s">
        <v>13145</v>
      </c>
      <c r="C11003" t="s">
        <v>2770</v>
      </c>
      <c r="D11003" t="s">
        <v>4921</v>
      </c>
    </row>
    <row r="11004" spans="1:4">
      <c r="A11004" t="s">
        <v>13146</v>
      </c>
      <c r="B11004" t="s">
        <v>13147</v>
      </c>
      <c r="C11004" t="s">
        <v>2770</v>
      </c>
      <c r="D11004" t="s">
        <v>4921</v>
      </c>
    </row>
    <row r="11005" spans="1:4">
      <c r="A11005" t="s">
        <v>13148</v>
      </c>
      <c r="B11005" t="s">
        <v>13149</v>
      </c>
      <c r="C11005" t="s">
        <v>2770</v>
      </c>
      <c r="D11005" t="s">
        <v>4522</v>
      </c>
    </row>
    <row r="11006" spans="1:4">
      <c r="A11006" t="s">
        <v>600</v>
      </c>
      <c r="B11006" t="s">
        <v>13150</v>
      </c>
      <c r="C11006" t="s">
        <v>4513</v>
      </c>
      <c r="D11006" t="s">
        <v>4514</v>
      </c>
    </row>
    <row r="11007" spans="1:4">
      <c r="A11007" t="s">
        <v>13151</v>
      </c>
      <c r="B11007" t="s">
        <v>13152</v>
      </c>
      <c r="C11007" t="s">
        <v>2770</v>
      </c>
      <c r="D11007" t="s">
        <v>4522</v>
      </c>
    </row>
    <row r="11008" spans="1:4">
      <c r="A11008" t="s">
        <v>13153</v>
      </c>
      <c r="B11008" t="s">
        <v>13154</v>
      </c>
      <c r="C11008" t="s">
        <v>4665</v>
      </c>
      <c r="D11008" t="s">
        <v>4921</v>
      </c>
    </row>
    <row r="11009" spans="1:4">
      <c r="A11009" t="s">
        <v>12634</v>
      </c>
      <c r="B11009" t="s">
        <v>13155</v>
      </c>
      <c r="C11009" t="s">
        <v>2770</v>
      </c>
      <c r="D11009" t="s">
        <v>4522</v>
      </c>
    </row>
    <row r="11010" spans="1:4">
      <c r="A11010" t="s">
        <v>13156</v>
      </c>
      <c r="B11010" t="s">
        <v>2770</v>
      </c>
      <c r="C11010" t="s">
        <v>4513</v>
      </c>
      <c r="D11010" t="s">
        <v>4514</v>
      </c>
    </row>
    <row r="11011" spans="1:4">
      <c r="A11011" t="s">
        <v>4922</v>
      </c>
      <c r="B11011" t="s">
        <v>13157</v>
      </c>
      <c r="C11011" t="s">
        <v>9314</v>
      </c>
      <c r="D11011" t="s">
        <v>4522</v>
      </c>
    </row>
    <row r="11012" spans="1:4">
      <c r="A11012" t="s">
        <v>4923</v>
      </c>
      <c r="B11012" t="s">
        <v>13157</v>
      </c>
      <c r="C11012" t="s">
        <v>2770</v>
      </c>
      <c r="D11012" t="s">
        <v>4522</v>
      </c>
    </row>
    <row r="11013" spans="1:4">
      <c r="A11013" t="s">
        <v>13158</v>
      </c>
      <c r="B11013" t="s">
        <v>13159</v>
      </c>
      <c r="C11013" t="s">
        <v>2770</v>
      </c>
      <c r="D11013" t="s">
        <v>4522</v>
      </c>
    </row>
    <row r="11014" spans="1:4">
      <c r="A11014" t="s">
        <v>9276</v>
      </c>
      <c r="B11014" t="s">
        <v>12332</v>
      </c>
      <c r="C11014" t="s">
        <v>2770</v>
      </c>
      <c r="D11014" t="s">
        <v>4522</v>
      </c>
    </row>
    <row r="11015" spans="1:4">
      <c r="A11015" t="s">
        <v>13160</v>
      </c>
      <c r="B11015" t="s">
        <v>13161</v>
      </c>
      <c r="C11015" t="s">
        <v>2770</v>
      </c>
      <c r="D11015" t="s">
        <v>4522</v>
      </c>
    </row>
    <row r="11016" spans="1:4">
      <c r="A11016" t="s">
        <v>1688</v>
      </c>
      <c r="B11016" t="s">
        <v>2450</v>
      </c>
      <c r="C11016" t="s">
        <v>4517</v>
      </c>
      <c r="D11016" t="s">
        <v>4518</v>
      </c>
    </row>
    <row r="11017" spans="1:4">
      <c r="A11017" t="s">
        <v>1689</v>
      </c>
      <c r="B11017" t="s">
        <v>2451</v>
      </c>
      <c r="C11017" t="s">
        <v>4517</v>
      </c>
      <c r="D11017" t="s">
        <v>4518</v>
      </c>
    </row>
    <row r="11018" spans="1:4">
      <c r="A11018" t="s">
        <v>12943</v>
      </c>
      <c r="B11018" t="s">
        <v>13138</v>
      </c>
      <c r="C11018" t="s">
        <v>4542</v>
      </c>
      <c r="D11018" t="s">
        <v>4543</v>
      </c>
    </row>
    <row r="11019" spans="1:4">
      <c r="A11019" t="s">
        <v>13162</v>
      </c>
      <c r="B11019" t="s">
        <v>2770</v>
      </c>
      <c r="C11019" t="s">
        <v>2770</v>
      </c>
      <c r="D11019" t="s">
        <v>2770</v>
      </c>
    </row>
    <row r="11020" spans="1:4">
      <c r="A11020" t="s">
        <v>13163</v>
      </c>
      <c r="B11020" t="s">
        <v>13164</v>
      </c>
      <c r="C11020" t="s">
        <v>2770</v>
      </c>
      <c r="D11020" t="s">
        <v>11217</v>
      </c>
    </row>
    <row r="11021" spans="1:4">
      <c r="A11021" t="s">
        <v>13165</v>
      </c>
      <c r="B11021" t="s">
        <v>13166</v>
      </c>
      <c r="C11021" t="s">
        <v>2770</v>
      </c>
      <c r="D11021" t="s">
        <v>11217</v>
      </c>
    </row>
    <row r="11022" spans="1:4">
      <c r="A11022" t="s">
        <v>600</v>
      </c>
      <c r="B11022" t="s">
        <v>2770</v>
      </c>
      <c r="C11022" t="s">
        <v>2770</v>
      </c>
      <c r="D11022" t="s">
        <v>2770</v>
      </c>
    </row>
    <row r="11023" spans="1:4">
      <c r="A11023" t="s">
        <v>8990</v>
      </c>
      <c r="B11023" t="s">
        <v>2770</v>
      </c>
      <c r="C11023" t="s">
        <v>2770</v>
      </c>
      <c r="D11023" t="s">
        <v>2770</v>
      </c>
    </row>
    <row r="11024" spans="1:4">
      <c r="A11024" t="s">
        <v>13167</v>
      </c>
      <c r="B11024" t="s">
        <v>2770</v>
      </c>
      <c r="C11024" t="s">
        <v>2770</v>
      </c>
      <c r="D11024" t="s">
        <v>2770</v>
      </c>
    </row>
    <row r="11025" spans="1:4">
      <c r="A11025" t="s">
        <v>13168</v>
      </c>
      <c r="B11025" t="s">
        <v>2770</v>
      </c>
      <c r="C11025" t="s">
        <v>2770</v>
      </c>
      <c r="D11025" t="s">
        <v>2770</v>
      </c>
    </row>
    <row r="11026" spans="1:4">
      <c r="A11026" t="s">
        <v>4590</v>
      </c>
      <c r="B11026" t="s">
        <v>2770</v>
      </c>
      <c r="C11026" t="s">
        <v>2770</v>
      </c>
      <c r="D11026" t="s">
        <v>2770</v>
      </c>
    </row>
    <row r="11027" spans="1:4">
      <c r="A11027" t="s">
        <v>13169</v>
      </c>
      <c r="B11027" t="s">
        <v>2770</v>
      </c>
      <c r="C11027" t="s">
        <v>2770</v>
      </c>
      <c r="D11027" t="s">
        <v>2770</v>
      </c>
    </row>
    <row r="11028" spans="1:4">
      <c r="A11028" t="s">
        <v>13170</v>
      </c>
      <c r="B11028" t="s">
        <v>2770</v>
      </c>
      <c r="C11028" t="s">
        <v>2770</v>
      </c>
      <c r="D11028" t="s">
        <v>2770</v>
      </c>
    </row>
    <row r="11029" spans="1:4">
      <c r="A11029" t="s">
        <v>13171</v>
      </c>
      <c r="B11029" t="s">
        <v>2770</v>
      </c>
      <c r="C11029" t="s">
        <v>2770</v>
      </c>
      <c r="D11029" t="s">
        <v>2770</v>
      </c>
    </row>
    <row r="11030" spans="1:4">
      <c r="A11030" t="s">
        <v>13172</v>
      </c>
      <c r="B11030" t="s">
        <v>2770</v>
      </c>
      <c r="C11030" t="s">
        <v>2770</v>
      </c>
      <c r="D11030" t="s">
        <v>2770</v>
      </c>
    </row>
    <row r="11031" spans="1:4">
      <c r="A11031" t="s">
        <v>12819</v>
      </c>
      <c r="B11031" t="s">
        <v>2770</v>
      </c>
      <c r="C11031" t="s">
        <v>2770</v>
      </c>
      <c r="D11031" t="s">
        <v>2770</v>
      </c>
    </row>
    <row r="11032" spans="1:4">
      <c r="A11032" t="s">
        <v>12825</v>
      </c>
      <c r="B11032" t="s">
        <v>2770</v>
      </c>
      <c r="C11032" t="s">
        <v>2770</v>
      </c>
      <c r="D11032" t="s">
        <v>2770</v>
      </c>
    </row>
    <row r="11033" spans="1:4">
      <c r="A11033" t="s">
        <v>7989</v>
      </c>
      <c r="B11033" t="s">
        <v>2770</v>
      </c>
      <c r="C11033" t="s">
        <v>2770</v>
      </c>
      <c r="D11033" t="s">
        <v>2770</v>
      </c>
    </row>
    <row r="11034" spans="1:4">
      <c r="A11034" t="s">
        <v>13173</v>
      </c>
      <c r="B11034" t="s">
        <v>2770</v>
      </c>
      <c r="C11034" t="s">
        <v>2770</v>
      </c>
      <c r="D11034" t="s">
        <v>2770</v>
      </c>
    </row>
    <row r="11035" spans="1:4">
      <c r="A11035" t="s">
        <v>13174</v>
      </c>
      <c r="B11035" t="s">
        <v>2770</v>
      </c>
      <c r="C11035" t="s">
        <v>2770</v>
      </c>
      <c r="D11035" t="s">
        <v>2770</v>
      </c>
    </row>
    <row r="11036" spans="1:4">
      <c r="A11036" t="s">
        <v>13175</v>
      </c>
      <c r="B11036" t="s">
        <v>2770</v>
      </c>
      <c r="C11036" t="s">
        <v>2770</v>
      </c>
      <c r="D11036" t="s">
        <v>2770</v>
      </c>
    </row>
    <row r="11037" spans="1:4">
      <c r="A11037" t="s">
        <v>13176</v>
      </c>
      <c r="B11037" t="s">
        <v>2770</v>
      </c>
      <c r="C11037" t="s">
        <v>2770</v>
      </c>
      <c r="D11037" t="s">
        <v>2770</v>
      </c>
    </row>
    <row r="11038" spans="1:4">
      <c r="A11038" t="s">
        <v>13177</v>
      </c>
      <c r="B11038" t="s">
        <v>2770</v>
      </c>
      <c r="C11038" t="s">
        <v>2770</v>
      </c>
      <c r="D11038" t="s">
        <v>2770</v>
      </c>
    </row>
    <row r="11039" spans="1:4">
      <c r="A11039" t="s">
        <v>13178</v>
      </c>
      <c r="B11039" t="s">
        <v>2770</v>
      </c>
      <c r="C11039" t="s">
        <v>2770</v>
      </c>
      <c r="D11039" t="s">
        <v>2770</v>
      </c>
    </row>
    <row r="11040" spans="1:4">
      <c r="A11040" t="s">
        <v>13179</v>
      </c>
      <c r="B11040" t="s">
        <v>2770</v>
      </c>
      <c r="C11040" t="s">
        <v>2770</v>
      </c>
      <c r="D11040" t="s">
        <v>2770</v>
      </c>
    </row>
    <row r="11041" spans="1:4">
      <c r="A11041" t="s">
        <v>13180</v>
      </c>
      <c r="B11041" t="s">
        <v>2770</v>
      </c>
      <c r="C11041" t="s">
        <v>2770</v>
      </c>
      <c r="D11041" t="s">
        <v>2770</v>
      </c>
    </row>
    <row r="11042" spans="1:4">
      <c r="A11042" t="s">
        <v>13181</v>
      </c>
      <c r="B11042" t="s">
        <v>2770</v>
      </c>
      <c r="C11042" t="s">
        <v>2770</v>
      </c>
      <c r="D11042" t="s">
        <v>2770</v>
      </c>
    </row>
    <row r="11043" spans="1:4">
      <c r="A11043" t="s">
        <v>13182</v>
      </c>
      <c r="B11043" t="s">
        <v>2770</v>
      </c>
      <c r="C11043" t="s">
        <v>2770</v>
      </c>
      <c r="D11043" t="s">
        <v>2770</v>
      </c>
    </row>
    <row r="11044" spans="1:4">
      <c r="A11044" t="s">
        <v>13183</v>
      </c>
      <c r="B11044" t="s">
        <v>2770</v>
      </c>
      <c r="C11044" t="s">
        <v>2770</v>
      </c>
      <c r="D11044" t="s">
        <v>2770</v>
      </c>
    </row>
    <row r="11045" spans="1:4">
      <c r="A11045" t="s">
        <v>13184</v>
      </c>
      <c r="B11045" t="s">
        <v>2770</v>
      </c>
      <c r="C11045" t="s">
        <v>2770</v>
      </c>
      <c r="D11045" t="s">
        <v>2770</v>
      </c>
    </row>
    <row r="11046" spans="1:4">
      <c r="A11046" t="s">
        <v>13185</v>
      </c>
      <c r="B11046" t="s">
        <v>2770</v>
      </c>
      <c r="C11046" t="s">
        <v>2770</v>
      </c>
      <c r="D11046" t="s">
        <v>2770</v>
      </c>
    </row>
    <row r="11047" spans="1:4">
      <c r="A11047" t="s">
        <v>13186</v>
      </c>
      <c r="B11047" t="s">
        <v>2770</v>
      </c>
      <c r="C11047" t="s">
        <v>2770</v>
      </c>
      <c r="D11047" t="s">
        <v>2770</v>
      </c>
    </row>
    <row r="11048" spans="1:4">
      <c r="A11048" t="s">
        <v>13187</v>
      </c>
      <c r="B11048" t="s">
        <v>2770</v>
      </c>
      <c r="C11048" t="s">
        <v>2770</v>
      </c>
      <c r="D11048" t="s">
        <v>2770</v>
      </c>
    </row>
    <row r="11049" spans="1:4">
      <c r="A11049" t="s">
        <v>13188</v>
      </c>
      <c r="B11049" t="s">
        <v>2770</v>
      </c>
      <c r="C11049" t="s">
        <v>2770</v>
      </c>
      <c r="D11049" t="s">
        <v>2770</v>
      </c>
    </row>
    <row r="11050" spans="1:4">
      <c r="A11050" t="s">
        <v>8876</v>
      </c>
      <c r="B11050" t="s">
        <v>2770</v>
      </c>
      <c r="C11050" t="s">
        <v>2770</v>
      </c>
      <c r="D11050" t="s">
        <v>2770</v>
      </c>
    </row>
    <row r="11051" spans="1:4">
      <c r="A11051" t="s">
        <v>601</v>
      </c>
      <c r="B11051" t="s">
        <v>2770</v>
      </c>
      <c r="C11051" t="s">
        <v>2770</v>
      </c>
      <c r="D11051" t="s">
        <v>2770</v>
      </c>
    </row>
    <row r="11052" spans="1:4">
      <c r="A11052" t="s">
        <v>600</v>
      </c>
      <c r="B11052" t="s">
        <v>2770</v>
      </c>
      <c r="C11052" t="s">
        <v>2770</v>
      </c>
      <c r="D11052" t="s">
        <v>2770</v>
      </c>
    </row>
    <row r="11053" spans="1:4">
      <c r="A11053" t="s">
        <v>13189</v>
      </c>
      <c r="B11053" t="s">
        <v>2770</v>
      </c>
      <c r="C11053" t="s">
        <v>2770</v>
      </c>
      <c r="D11053" t="s">
        <v>2770</v>
      </c>
    </row>
    <row r="11054" spans="1:4">
      <c r="A11054" t="s">
        <v>12943</v>
      </c>
      <c r="B11054" t="s">
        <v>2770</v>
      </c>
      <c r="C11054" t="s">
        <v>2770</v>
      </c>
      <c r="D11054" t="s">
        <v>2770</v>
      </c>
    </row>
    <row r="11055" spans="1:4">
      <c r="A11055" t="s">
        <v>13190</v>
      </c>
      <c r="B11055" t="s">
        <v>2770</v>
      </c>
      <c r="C11055" t="s">
        <v>2770</v>
      </c>
      <c r="D11055" t="s">
        <v>2770</v>
      </c>
    </row>
    <row r="11056" spans="1:4">
      <c r="A11056" t="s">
        <v>13191</v>
      </c>
      <c r="B11056" t="s">
        <v>2770</v>
      </c>
      <c r="C11056" t="s">
        <v>2770</v>
      </c>
      <c r="D11056" t="s">
        <v>2770</v>
      </c>
    </row>
    <row r="11057" spans="1:4">
      <c r="A11057" t="s">
        <v>13192</v>
      </c>
      <c r="B11057" t="s">
        <v>2770</v>
      </c>
      <c r="C11057" t="s">
        <v>2770</v>
      </c>
      <c r="D11057" t="s">
        <v>2770</v>
      </c>
    </row>
    <row r="11058" spans="1:4">
      <c r="A11058" t="s">
        <v>13193</v>
      </c>
      <c r="B11058" t="s">
        <v>2770</v>
      </c>
      <c r="C11058" t="s">
        <v>2770</v>
      </c>
      <c r="D11058" t="s">
        <v>2770</v>
      </c>
    </row>
    <row r="11059" spans="1:4">
      <c r="A11059" t="s">
        <v>13194</v>
      </c>
      <c r="B11059" t="s">
        <v>2770</v>
      </c>
      <c r="C11059" t="s">
        <v>2770</v>
      </c>
      <c r="D11059" t="s">
        <v>2770</v>
      </c>
    </row>
    <row r="11060" spans="1:4">
      <c r="A11060" t="s">
        <v>13195</v>
      </c>
      <c r="B11060" t="s">
        <v>2770</v>
      </c>
      <c r="C11060" t="s">
        <v>2770</v>
      </c>
      <c r="D11060" t="s">
        <v>2770</v>
      </c>
    </row>
    <row r="11061" spans="1:4">
      <c r="A11061" t="s">
        <v>13196</v>
      </c>
      <c r="B11061" t="s">
        <v>2770</v>
      </c>
      <c r="C11061" t="s">
        <v>2770</v>
      </c>
      <c r="D11061" t="s">
        <v>2770</v>
      </c>
    </row>
    <row r="11062" spans="1:4">
      <c r="A11062" t="s">
        <v>13197</v>
      </c>
      <c r="B11062" t="s">
        <v>2770</v>
      </c>
      <c r="C11062" t="s">
        <v>2770</v>
      </c>
      <c r="D11062" t="s">
        <v>2770</v>
      </c>
    </row>
    <row r="11063" spans="1:4">
      <c r="A11063" t="s">
        <v>13198</v>
      </c>
      <c r="B11063" t="s">
        <v>2770</v>
      </c>
      <c r="C11063" t="s">
        <v>2770</v>
      </c>
      <c r="D11063" t="s">
        <v>2770</v>
      </c>
    </row>
    <row r="11064" spans="1:4">
      <c r="A11064" t="s">
        <v>600</v>
      </c>
      <c r="B11064" t="s">
        <v>2770</v>
      </c>
      <c r="C11064" t="s">
        <v>2770</v>
      </c>
      <c r="D11064" t="s">
        <v>2770</v>
      </c>
    </row>
    <row r="11065" spans="1:4">
      <c r="A11065" t="s">
        <v>1688</v>
      </c>
      <c r="B11065" t="s">
        <v>2770</v>
      </c>
      <c r="C11065" t="s">
        <v>2770</v>
      </c>
      <c r="D11065" t="s">
        <v>2770</v>
      </c>
    </row>
    <row r="11066" spans="1:4">
      <c r="A11066" t="s">
        <v>1689</v>
      </c>
      <c r="B11066" t="s">
        <v>2770</v>
      </c>
      <c r="C11066" t="s">
        <v>2770</v>
      </c>
      <c r="D11066" t="s">
        <v>2770</v>
      </c>
    </row>
    <row r="11067" spans="1:4">
      <c r="A11067" t="s">
        <v>6437</v>
      </c>
      <c r="B11067" t="s">
        <v>2770</v>
      </c>
      <c r="C11067" t="s">
        <v>2770</v>
      </c>
      <c r="D11067" t="s">
        <v>2770</v>
      </c>
    </row>
    <row r="11068" spans="1:4">
      <c r="A11068" t="s">
        <v>6435</v>
      </c>
      <c r="B11068" t="s">
        <v>2770</v>
      </c>
      <c r="C11068" t="s">
        <v>2770</v>
      </c>
      <c r="D11068" t="s">
        <v>2770</v>
      </c>
    </row>
    <row r="11069" spans="1:4">
      <c r="A11069" t="s">
        <v>6439</v>
      </c>
      <c r="B11069" t="s">
        <v>2770</v>
      </c>
      <c r="C11069" t="s">
        <v>2770</v>
      </c>
      <c r="D11069" t="s">
        <v>2770</v>
      </c>
    </row>
    <row r="11070" spans="1:4">
      <c r="A11070" t="s">
        <v>6586</v>
      </c>
      <c r="B11070" t="s">
        <v>2770</v>
      </c>
      <c r="C11070" t="s">
        <v>2770</v>
      </c>
      <c r="D11070" t="s">
        <v>2770</v>
      </c>
    </row>
    <row r="11071" spans="1:4">
      <c r="A11071" t="s">
        <v>12943</v>
      </c>
      <c r="B11071" t="s">
        <v>2770</v>
      </c>
      <c r="C11071" t="s">
        <v>2770</v>
      </c>
      <c r="D11071" t="s">
        <v>2770</v>
      </c>
    </row>
    <row r="11072" spans="1:4">
      <c r="A11072" t="s">
        <v>12596</v>
      </c>
      <c r="B11072" t="s">
        <v>2770</v>
      </c>
      <c r="C11072" t="s">
        <v>2770</v>
      </c>
      <c r="D11072" t="s">
        <v>2770</v>
      </c>
    </row>
    <row r="11073" spans="1:4">
      <c r="A11073" t="s">
        <v>6463</v>
      </c>
      <c r="B11073" t="s">
        <v>2770</v>
      </c>
      <c r="C11073" t="s">
        <v>2770</v>
      </c>
      <c r="D11073" t="s">
        <v>2770</v>
      </c>
    </row>
    <row r="11074" spans="1:4">
      <c r="A11074" t="s">
        <v>12647</v>
      </c>
      <c r="B11074" t="s">
        <v>2770</v>
      </c>
      <c r="C11074" t="s">
        <v>2770</v>
      </c>
      <c r="D11074" t="s">
        <v>2770</v>
      </c>
    </row>
    <row r="11075" spans="1:4">
      <c r="A11075" t="s">
        <v>6570</v>
      </c>
      <c r="B11075" t="s">
        <v>2770</v>
      </c>
      <c r="C11075" t="s">
        <v>2770</v>
      </c>
      <c r="D11075" t="s">
        <v>2770</v>
      </c>
    </row>
    <row r="11076" spans="1:4">
      <c r="A11076" t="s">
        <v>12584</v>
      </c>
      <c r="B11076" t="s">
        <v>2770</v>
      </c>
      <c r="C11076" t="s">
        <v>2770</v>
      </c>
      <c r="D11076" t="s">
        <v>2770</v>
      </c>
    </row>
    <row r="11077" spans="1:4">
      <c r="A11077" t="s">
        <v>6461</v>
      </c>
      <c r="B11077" t="s">
        <v>2770</v>
      </c>
      <c r="C11077" t="s">
        <v>2770</v>
      </c>
      <c r="D11077" t="s">
        <v>2770</v>
      </c>
    </row>
    <row r="11078" spans="1:4">
      <c r="A11078" t="s">
        <v>12649</v>
      </c>
      <c r="B11078" t="s">
        <v>2770</v>
      </c>
      <c r="C11078" t="s">
        <v>2770</v>
      </c>
      <c r="D11078" t="s">
        <v>2770</v>
      </c>
    </row>
    <row r="11079" spans="1:4">
      <c r="A11079" t="s">
        <v>12611</v>
      </c>
      <c r="B11079" t="s">
        <v>2770</v>
      </c>
      <c r="C11079" t="s">
        <v>2770</v>
      </c>
      <c r="D11079" t="s">
        <v>2770</v>
      </c>
    </row>
    <row r="11080" spans="1:4">
      <c r="A11080" t="s">
        <v>6431</v>
      </c>
      <c r="B11080" t="s">
        <v>2770</v>
      </c>
      <c r="C11080" t="s">
        <v>2770</v>
      </c>
      <c r="D11080" t="s">
        <v>2770</v>
      </c>
    </row>
    <row r="11081" spans="1:4">
      <c r="A11081" t="s">
        <v>601</v>
      </c>
      <c r="B11081" t="s">
        <v>2770</v>
      </c>
      <c r="C11081" t="s">
        <v>2770</v>
      </c>
      <c r="D11081" t="s">
        <v>2770</v>
      </c>
    </row>
    <row r="11082" spans="1:4">
      <c r="A11082" t="s">
        <v>12578</v>
      </c>
      <c r="B11082" t="s">
        <v>2770</v>
      </c>
      <c r="C11082" t="s">
        <v>2770</v>
      </c>
      <c r="D11082" t="s">
        <v>2770</v>
      </c>
    </row>
    <row r="11083" spans="1:4">
      <c r="A11083" t="s">
        <v>12628</v>
      </c>
      <c r="B11083" t="s">
        <v>2770</v>
      </c>
      <c r="C11083" t="s">
        <v>2770</v>
      </c>
      <c r="D11083" t="s">
        <v>2770</v>
      </c>
    </row>
    <row r="11084" spans="1:4">
      <c r="A11084" t="s">
        <v>6153</v>
      </c>
      <c r="B11084" t="s">
        <v>2770</v>
      </c>
      <c r="C11084" t="s">
        <v>2770</v>
      </c>
      <c r="D11084" t="s">
        <v>2770</v>
      </c>
    </row>
    <row r="11085" spans="1:4">
      <c r="A11085" t="s">
        <v>10795</v>
      </c>
      <c r="B11085" t="s">
        <v>2770</v>
      </c>
      <c r="C11085" t="s">
        <v>2770</v>
      </c>
      <c r="D11085" t="s">
        <v>2770</v>
      </c>
    </row>
    <row r="11086" spans="1:4">
      <c r="A11086" t="s">
        <v>10804</v>
      </c>
      <c r="B11086" t="s">
        <v>2770</v>
      </c>
      <c r="C11086" t="s">
        <v>2770</v>
      </c>
      <c r="D11086" t="s">
        <v>2770</v>
      </c>
    </row>
    <row r="11087" spans="1:4">
      <c r="A11087" t="s">
        <v>10806</v>
      </c>
      <c r="B11087" t="s">
        <v>2770</v>
      </c>
      <c r="C11087" t="s">
        <v>2770</v>
      </c>
      <c r="D11087" t="s">
        <v>2770</v>
      </c>
    </row>
    <row r="11088" spans="1:4">
      <c r="A11088" t="s">
        <v>10808</v>
      </c>
      <c r="B11088" t="s">
        <v>2770</v>
      </c>
      <c r="C11088" t="s">
        <v>2770</v>
      </c>
      <c r="D11088" t="s">
        <v>2770</v>
      </c>
    </row>
    <row r="11089" spans="1:4">
      <c r="A11089" t="s">
        <v>10810</v>
      </c>
      <c r="B11089" t="s">
        <v>2770</v>
      </c>
      <c r="C11089" t="s">
        <v>2770</v>
      </c>
      <c r="D11089" t="s">
        <v>2770</v>
      </c>
    </row>
    <row r="11090" spans="1:4">
      <c r="A11090" t="s">
        <v>10812</v>
      </c>
      <c r="B11090" t="s">
        <v>2770</v>
      </c>
      <c r="C11090" t="s">
        <v>2770</v>
      </c>
      <c r="D11090" t="s">
        <v>2770</v>
      </c>
    </row>
    <row r="11091" spans="1:4">
      <c r="A11091" t="s">
        <v>10802</v>
      </c>
      <c r="B11091" t="s">
        <v>2770</v>
      </c>
      <c r="C11091" t="s">
        <v>2770</v>
      </c>
      <c r="D11091" t="s">
        <v>2770</v>
      </c>
    </row>
    <row r="11092" spans="1:4">
      <c r="A11092" t="s">
        <v>10797</v>
      </c>
      <c r="B11092" t="s">
        <v>2770</v>
      </c>
      <c r="C11092" t="s">
        <v>2770</v>
      </c>
      <c r="D11092" t="s">
        <v>2770</v>
      </c>
    </row>
    <row r="11093" spans="1:4">
      <c r="A11093" t="s">
        <v>10799</v>
      </c>
      <c r="B11093" t="s">
        <v>2770</v>
      </c>
      <c r="C11093" t="s">
        <v>2770</v>
      </c>
      <c r="D11093" t="s">
        <v>2770</v>
      </c>
    </row>
    <row r="11094" spans="1:4">
      <c r="A11094" t="s">
        <v>12624</v>
      </c>
      <c r="B11094" t="s">
        <v>2770</v>
      </c>
      <c r="C11094" t="s">
        <v>2770</v>
      </c>
      <c r="D11094" t="s">
        <v>2770</v>
      </c>
    </row>
    <row r="11095" spans="1:4">
      <c r="A11095" t="s">
        <v>6028</v>
      </c>
      <c r="B11095" t="s">
        <v>2770</v>
      </c>
      <c r="C11095" t="s">
        <v>2770</v>
      </c>
      <c r="D11095" t="s">
        <v>2770</v>
      </c>
    </row>
    <row r="11096" spans="1:4">
      <c r="A11096" t="s">
        <v>6089</v>
      </c>
      <c r="B11096" t="s">
        <v>2770</v>
      </c>
      <c r="C11096" t="s">
        <v>2770</v>
      </c>
      <c r="D11096" t="s">
        <v>2770</v>
      </c>
    </row>
    <row r="11097" spans="1:4">
      <c r="A11097" t="s">
        <v>12550</v>
      </c>
      <c r="B11097" t="s">
        <v>2770</v>
      </c>
      <c r="C11097" t="s">
        <v>2770</v>
      </c>
      <c r="D11097" t="s">
        <v>2770</v>
      </c>
    </row>
    <row r="11098" spans="1:4">
      <c r="A11098" t="s">
        <v>12576</v>
      </c>
      <c r="B11098" t="s">
        <v>2770</v>
      </c>
      <c r="C11098" t="s">
        <v>2770</v>
      </c>
      <c r="D11098" t="s">
        <v>2770</v>
      </c>
    </row>
    <row r="11099" spans="1:4">
      <c r="A11099" t="s">
        <v>12591</v>
      </c>
      <c r="B11099" t="s">
        <v>2770</v>
      </c>
      <c r="C11099" t="s">
        <v>2770</v>
      </c>
      <c r="D11099" t="s">
        <v>2770</v>
      </c>
    </row>
    <row r="11100" spans="1:4">
      <c r="A11100" t="s">
        <v>12605</v>
      </c>
      <c r="B11100" t="s">
        <v>2770</v>
      </c>
      <c r="C11100" t="s">
        <v>2770</v>
      </c>
      <c r="D11100" t="s">
        <v>2770</v>
      </c>
    </row>
    <row r="11101" spans="1:4">
      <c r="A11101" t="s">
        <v>12594</v>
      </c>
      <c r="B11101" t="s">
        <v>2770</v>
      </c>
      <c r="C11101" t="s">
        <v>2770</v>
      </c>
      <c r="D11101" t="s">
        <v>2770</v>
      </c>
    </row>
    <row r="11102" spans="1:4">
      <c r="A11102" t="s">
        <v>12577</v>
      </c>
      <c r="B11102" t="s">
        <v>2770</v>
      </c>
      <c r="C11102" t="s">
        <v>2770</v>
      </c>
      <c r="D11102" t="s">
        <v>2770</v>
      </c>
    </row>
    <row r="11103" spans="1:4">
      <c r="A11103" t="s">
        <v>1687</v>
      </c>
      <c r="B11103" t="s">
        <v>2770</v>
      </c>
      <c r="C11103" t="s">
        <v>2770</v>
      </c>
      <c r="D11103" t="s">
        <v>2770</v>
      </c>
    </row>
    <row r="11104" spans="1:4">
      <c r="A11104" t="s">
        <v>1688</v>
      </c>
      <c r="B11104" t="s">
        <v>2770</v>
      </c>
      <c r="C11104" t="s">
        <v>2770</v>
      </c>
      <c r="D11104" t="s">
        <v>2770</v>
      </c>
    </row>
    <row r="11105" spans="1:4">
      <c r="A11105" t="s">
        <v>1689</v>
      </c>
      <c r="B11105" t="s">
        <v>2770</v>
      </c>
      <c r="C11105" t="s">
        <v>2770</v>
      </c>
      <c r="D11105" t="s">
        <v>2770</v>
      </c>
    </row>
    <row r="11106" spans="1:4">
      <c r="A11106" t="s">
        <v>1690</v>
      </c>
      <c r="B11106" t="s">
        <v>2770</v>
      </c>
      <c r="C11106" t="s">
        <v>2770</v>
      </c>
      <c r="D11106" t="s">
        <v>2770</v>
      </c>
    </row>
    <row r="11107" spans="1:4">
      <c r="A11107" t="s">
        <v>12574</v>
      </c>
      <c r="B11107" t="s">
        <v>2770</v>
      </c>
      <c r="C11107" t="s">
        <v>2770</v>
      </c>
      <c r="D11107" t="s">
        <v>2770</v>
      </c>
    </row>
    <row r="11108" spans="1:4">
      <c r="A11108" t="s">
        <v>12583</v>
      </c>
      <c r="B11108" t="s">
        <v>2770</v>
      </c>
      <c r="C11108" t="s">
        <v>2770</v>
      </c>
      <c r="D11108" t="s">
        <v>2770</v>
      </c>
    </row>
    <row r="11109" spans="1:4">
      <c r="A11109" t="s">
        <v>12612</v>
      </c>
      <c r="B11109" t="s">
        <v>2770</v>
      </c>
      <c r="C11109" t="s">
        <v>2770</v>
      </c>
      <c r="D11109" t="s">
        <v>2770</v>
      </c>
    </row>
    <row r="11110" spans="1:4">
      <c r="A11110" t="s">
        <v>6265</v>
      </c>
      <c r="B11110" t="s">
        <v>2770</v>
      </c>
      <c r="C11110" t="s">
        <v>2770</v>
      </c>
      <c r="D11110" t="s">
        <v>2770</v>
      </c>
    </row>
    <row r="11111" spans="1:4">
      <c r="A11111" t="s">
        <v>6157</v>
      </c>
      <c r="B11111" t="s">
        <v>2770</v>
      </c>
      <c r="C11111" t="s">
        <v>2770</v>
      </c>
      <c r="D11111" t="s">
        <v>2770</v>
      </c>
    </row>
    <row r="11112" spans="1:4">
      <c r="A11112" t="s">
        <v>6159</v>
      </c>
      <c r="B11112" t="s">
        <v>2770</v>
      </c>
      <c r="C11112" t="s">
        <v>2770</v>
      </c>
      <c r="D11112" t="s">
        <v>2770</v>
      </c>
    </row>
    <row r="11113" spans="1:4">
      <c r="A11113" t="s">
        <v>10748</v>
      </c>
      <c r="B11113" t="s">
        <v>2770</v>
      </c>
      <c r="C11113" t="s">
        <v>2770</v>
      </c>
      <c r="D11113" t="s">
        <v>2770</v>
      </c>
    </row>
    <row r="11114" spans="1:4">
      <c r="A11114" t="s">
        <v>10750</v>
      </c>
      <c r="B11114" t="s">
        <v>2770</v>
      </c>
      <c r="C11114" t="s">
        <v>2770</v>
      </c>
      <c r="D11114" t="s">
        <v>2770</v>
      </c>
    </row>
    <row r="11115" spans="1:4">
      <c r="A11115" t="s">
        <v>10751</v>
      </c>
      <c r="B11115" t="s">
        <v>2770</v>
      </c>
      <c r="C11115" t="s">
        <v>2770</v>
      </c>
      <c r="D11115" t="s">
        <v>2770</v>
      </c>
    </row>
    <row r="11116" spans="1:4">
      <c r="A11116" t="s">
        <v>10753</v>
      </c>
      <c r="B11116" t="s">
        <v>2770</v>
      </c>
      <c r="C11116" t="s">
        <v>2770</v>
      </c>
      <c r="D11116" t="s">
        <v>2770</v>
      </c>
    </row>
    <row r="11117" spans="1:4">
      <c r="A11117" t="s">
        <v>10755</v>
      </c>
      <c r="B11117" t="s">
        <v>2770</v>
      </c>
      <c r="C11117" t="s">
        <v>2770</v>
      </c>
      <c r="D11117" t="s">
        <v>2770</v>
      </c>
    </row>
    <row r="11118" spans="1:4">
      <c r="A11118" t="s">
        <v>6032</v>
      </c>
      <c r="B11118" t="s">
        <v>2770</v>
      </c>
      <c r="C11118" t="s">
        <v>2770</v>
      </c>
      <c r="D11118" t="s">
        <v>2770</v>
      </c>
    </row>
    <row r="11119" spans="1:4">
      <c r="A11119" t="s">
        <v>6202</v>
      </c>
      <c r="B11119" t="s">
        <v>2770</v>
      </c>
      <c r="C11119" t="s">
        <v>2770</v>
      </c>
      <c r="D11119" t="s">
        <v>2770</v>
      </c>
    </row>
    <row r="11120" spans="1:4">
      <c r="A11120" t="s">
        <v>6105</v>
      </c>
      <c r="B11120" t="s">
        <v>2770</v>
      </c>
      <c r="C11120" t="s">
        <v>2770</v>
      </c>
      <c r="D11120" t="s">
        <v>2770</v>
      </c>
    </row>
    <row r="11121" spans="1:4">
      <c r="A11121" t="s">
        <v>6112</v>
      </c>
      <c r="B11121" t="s">
        <v>2770</v>
      </c>
      <c r="C11121" t="s">
        <v>2770</v>
      </c>
      <c r="D11121" t="s">
        <v>2770</v>
      </c>
    </row>
    <row r="11122" spans="1:4">
      <c r="A11122" t="s">
        <v>12603</v>
      </c>
      <c r="B11122" t="s">
        <v>2770</v>
      </c>
      <c r="C11122" t="s">
        <v>2770</v>
      </c>
      <c r="D11122" t="s">
        <v>2770</v>
      </c>
    </row>
    <row r="11123" spans="1:4">
      <c r="A11123" t="s">
        <v>6042</v>
      </c>
      <c r="B11123" t="s">
        <v>2770</v>
      </c>
      <c r="C11123" t="s">
        <v>2770</v>
      </c>
      <c r="D11123" t="s">
        <v>2770</v>
      </c>
    </row>
    <row r="11124" spans="1:4">
      <c r="A11124" t="s">
        <v>10776</v>
      </c>
      <c r="B11124" t="s">
        <v>2770</v>
      </c>
      <c r="C11124" t="s">
        <v>2770</v>
      </c>
      <c r="D11124" t="s">
        <v>2770</v>
      </c>
    </row>
    <row r="11125" spans="1:4">
      <c r="A11125" t="s">
        <v>6200</v>
      </c>
      <c r="B11125" t="s">
        <v>2770</v>
      </c>
      <c r="C11125" t="s">
        <v>2770</v>
      </c>
      <c r="D11125" t="s">
        <v>2770</v>
      </c>
    </row>
    <row r="11126" spans="1:4">
      <c r="A11126" t="s">
        <v>10777</v>
      </c>
      <c r="B11126" t="s">
        <v>2770</v>
      </c>
      <c r="C11126" t="s">
        <v>2770</v>
      </c>
      <c r="D11126" t="s">
        <v>2770</v>
      </c>
    </row>
    <row r="11127" spans="1:4">
      <c r="A11127" t="s">
        <v>10779</v>
      </c>
      <c r="B11127" t="s">
        <v>2770</v>
      </c>
      <c r="C11127" t="s">
        <v>2770</v>
      </c>
      <c r="D11127" t="s">
        <v>2770</v>
      </c>
    </row>
    <row r="11128" spans="1:4">
      <c r="A11128" t="s">
        <v>10781</v>
      </c>
      <c r="B11128" t="s">
        <v>2770</v>
      </c>
      <c r="C11128" t="s">
        <v>2770</v>
      </c>
      <c r="D11128" t="s">
        <v>2770</v>
      </c>
    </row>
    <row r="11129" spans="1:4">
      <c r="A11129" t="s">
        <v>10758</v>
      </c>
      <c r="B11129" t="s">
        <v>2770</v>
      </c>
      <c r="C11129" t="s">
        <v>2770</v>
      </c>
      <c r="D11129" t="s">
        <v>2770</v>
      </c>
    </row>
    <row r="11130" spans="1:4">
      <c r="A11130" t="s">
        <v>6161</v>
      </c>
      <c r="B11130" t="s">
        <v>2770</v>
      </c>
      <c r="C11130" t="s">
        <v>2770</v>
      </c>
      <c r="D11130" t="s">
        <v>2770</v>
      </c>
    </row>
    <row r="11131" spans="1:4">
      <c r="A11131" t="s">
        <v>6184</v>
      </c>
      <c r="B11131" t="s">
        <v>2770</v>
      </c>
      <c r="C11131" t="s">
        <v>2770</v>
      </c>
      <c r="D11131" t="s">
        <v>2770</v>
      </c>
    </row>
    <row r="11132" spans="1:4">
      <c r="A11132" t="s">
        <v>6144</v>
      </c>
      <c r="B11132" t="s">
        <v>2770</v>
      </c>
      <c r="C11132" t="s">
        <v>2770</v>
      </c>
      <c r="D11132" t="s">
        <v>2770</v>
      </c>
    </row>
    <row r="11133" spans="1:4">
      <c r="A11133" t="s">
        <v>6122</v>
      </c>
      <c r="B11133" t="s">
        <v>2770</v>
      </c>
      <c r="C11133" t="s">
        <v>2770</v>
      </c>
      <c r="D11133" t="s">
        <v>2770</v>
      </c>
    </row>
    <row r="11134" spans="1:4">
      <c r="A11134" t="s">
        <v>6224</v>
      </c>
      <c r="B11134" t="s">
        <v>2770</v>
      </c>
      <c r="C11134" t="s">
        <v>2770</v>
      </c>
      <c r="D11134" t="s">
        <v>2770</v>
      </c>
    </row>
    <row r="11135" spans="1:4">
      <c r="A11135" t="s">
        <v>6216</v>
      </c>
      <c r="B11135" t="s">
        <v>2770</v>
      </c>
      <c r="C11135" t="s">
        <v>2770</v>
      </c>
      <c r="D11135" t="s">
        <v>2770</v>
      </c>
    </row>
    <row r="11136" spans="1:4">
      <c r="A11136" t="s">
        <v>6328</v>
      </c>
      <c r="B11136" t="s">
        <v>2770</v>
      </c>
      <c r="C11136" t="s">
        <v>2770</v>
      </c>
      <c r="D11136" t="s">
        <v>2770</v>
      </c>
    </row>
    <row r="11137" spans="1:4">
      <c r="A11137" t="s">
        <v>6126</v>
      </c>
      <c r="B11137" t="s">
        <v>2770</v>
      </c>
      <c r="C11137" t="s">
        <v>2770</v>
      </c>
      <c r="D11137" t="s">
        <v>2770</v>
      </c>
    </row>
    <row r="11138" spans="1:4">
      <c r="A11138" t="s">
        <v>12597</v>
      </c>
      <c r="B11138" t="s">
        <v>2770</v>
      </c>
      <c r="C11138" t="s">
        <v>2770</v>
      </c>
      <c r="D11138" t="s">
        <v>2770</v>
      </c>
    </row>
    <row r="11139" spans="1:4">
      <c r="A11139" t="s">
        <v>6334</v>
      </c>
      <c r="B11139" t="s">
        <v>2770</v>
      </c>
      <c r="C11139" t="s">
        <v>2770</v>
      </c>
      <c r="D11139" t="s">
        <v>2770</v>
      </c>
    </row>
    <row r="11140" spans="1:4">
      <c r="A11140" t="s">
        <v>6263</v>
      </c>
      <c r="B11140" t="s">
        <v>2770</v>
      </c>
      <c r="C11140" t="s">
        <v>2770</v>
      </c>
      <c r="D11140" t="s">
        <v>2770</v>
      </c>
    </row>
    <row r="11141" spans="1:4">
      <c r="A11141" t="s">
        <v>10763</v>
      </c>
      <c r="B11141" t="s">
        <v>2770</v>
      </c>
      <c r="C11141" t="s">
        <v>2770</v>
      </c>
      <c r="D11141" t="s">
        <v>2770</v>
      </c>
    </row>
    <row r="11142" spans="1:4">
      <c r="A11142" t="s">
        <v>10765</v>
      </c>
      <c r="B11142" t="s">
        <v>2770</v>
      </c>
      <c r="C11142" t="s">
        <v>2770</v>
      </c>
      <c r="D11142" t="s">
        <v>2770</v>
      </c>
    </row>
    <row r="11143" spans="1:4">
      <c r="A11143" t="s">
        <v>10767</v>
      </c>
      <c r="B11143" t="s">
        <v>2770</v>
      </c>
      <c r="C11143" t="s">
        <v>2770</v>
      </c>
      <c r="D11143" t="s">
        <v>2770</v>
      </c>
    </row>
    <row r="11144" spans="1:4">
      <c r="A11144" t="s">
        <v>6163</v>
      </c>
      <c r="B11144" t="s">
        <v>2770</v>
      </c>
      <c r="C11144" t="s">
        <v>2770</v>
      </c>
      <c r="D11144" t="s">
        <v>2770</v>
      </c>
    </row>
    <row r="11145" spans="1:4">
      <c r="A11145" t="s">
        <v>6165</v>
      </c>
      <c r="B11145" t="s">
        <v>2770</v>
      </c>
      <c r="C11145" t="s">
        <v>2770</v>
      </c>
      <c r="D11145" t="s">
        <v>2770</v>
      </c>
    </row>
    <row r="11146" spans="1:4">
      <c r="A11146" t="s">
        <v>6068</v>
      </c>
      <c r="B11146" t="s">
        <v>2770</v>
      </c>
      <c r="C11146" t="s">
        <v>2770</v>
      </c>
      <c r="D11146" t="s">
        <v>2770</v>
      </c>
    </row>
    <row r="11147" spans="1:4">
      <c r="A11147" t="s">
        <v>6192</v>
      </c>
      <c r="B11147" t="s">
        <v>2770</v>
      </c>
      <c r="C11147" t="s">
        <v>2770</v>
      </c>
      <c r="D11147" t="s">
        <v>2770</v>
      </c>
    </row>
    <row r="11148" spans="1:4">
      <c r="A11148" t="s">
        <v>6194</v>
      </c>
      <c r="B11148" t="s">
        <v>2770</v>
      </c>
      <c r="C11148" t="s">
        <v>2770</v>
      </c>
      <c r="D11148" t="s">
        <v>2770</v>
      </c>
    </row>
    <row r="11149" spans="1:4">
      <c r="A11149" t="s">
        <v>6210</v>
      </c>
      <c r="B11149" t="s">
        <v>2770</v>
      </c>
      <c r="C11149" t="s">
        <v>2770</v>
      </c>
      <c r="D11149" t="s">
        <v>2770</v>
      </c>
    </row>
    <row r="11150" spans="1:4">
      <c r="A11150" t="s">
        <v>6043</v>
      </c>
      <c r="B11150" t="s">
        <v>2770</v>
      </c>
      <c r="C11150" t="s">
        <v>2770</v>
      </c>
      <c r="D11150" t="s">
        <v>2770</v>
      </c>
    </row>
    <row r="11151" spans="1:4">
      <c r="A11151" t="s">
        <v>6145</v>
      </c>
      <c r="B11151" t="s">
        <v>2770</v>
      </c>
      <c r="C11151" t="s">
        <v>2770</v>
      </c>
      <c r="D11151" t="s">
        <v>2770</v>
      </c>
    </row>
    <row r="11152" spans="1:4">
      <c r="A11152" t="s">
        <v>6044</v>
      </c>
      <c r="B11152" t="s">
        <v>2770</v>
      </c>
      <c r="C11152" t="s">
        <v>2770</v>
      </c>
      <c r="D11152" t="s">
        <v>2770</v>
      </c>
    </row>
    <row r="11153" spans="1:4">
      <c r="A11153" t="s">
        <v>6146</v>
      </c>
      <c r="B11153" t="s">
        <v>2770</v>
      </c>
      <c r="C11153" t="s">
        <v>2770</v>
      </c>
      <c r="D11153" t="s">
        <v>2770</v>
      </c>
    </row>
    <row r="11154" spans="1:4">
      <c r="A11154" t="s">
        <v>12615</v>
      </c>
      <c r="B11154" t="s">
        <v>2770</v>
      </c>
      <c r="C11154" t="s">
        <v>2770</v>
      </c>
      <c r="D11154" t="s">
        <v>2770</v>
      </c>
    </row>
    <row r="11155" spans="1:4">
      <c r="A11155" t="s">
        <v>6045</v>
      </c>
      <c r="B11155" t="s">
        <v>2770</v>
      </c>
      <c r="C11155" t="s">
        <v>2770</v>
      </c>
      <c r="D11155" t="s">
        <v>2770</v>
      </c>
    </row>
    <row r="11156" spans="1:4">
      <c r="A11156" t="s">
        <v>12554</v>
      </c>
      <c r="B11156" t="s">
        <v>2770</v>
      </c>
      <c r="C11156" t="s">
        <v>2770</v>
      </c>
      <c r="D11156" t="s">
        <v>2770</v>
      </c>
    </row>
    <row r="11157" spans="1:4">
      <c r="A11157" t="s">
        <v>6556</v>
      </c>
      <c r="B11157" t="s">
        <v>2770</v>
      </c>
      <c r="C11157" t="s">
        <v>2770</v>
      </c>
      <c r="D11157" t="s">
        <v>2770</v>
      </c>
    </row>
    <row r="11158" spans="1:4">
      <c r="A11158" t="s">
        <v>6588</v>
      </c>
      <c r="B11158" t="s">
        <v>2770</v>
      </c>
      <c r="C11158" t="s">
        <v>2770</v>
      </c>
      <c r="D11158" t="s">
        <v>2770</v>
      </c>
    </row>
    <row r="11159" spans="1:4">
      <c r="A11159" t="s">
        <v>12564</v>
      </c>
      <c r="B11159" t="s">
        <v>2770</v>
      </c>
      <c r="C11159" t="s">
        <v>2770</v>
      </c>
      <c r="D11159" t="s">
        <v>2770</v>
      </c>
    </row>
    <row r="11160" spans="1:4">
      <c r="A11160" t="s">
        <v>12609</v>
      </c>
      <c r="B11160" t="s">
        <v>2770</v>
      </c>
      <c r="C11160" t="s">
        <v>2770</v>
      </c>
      <c r="D11160" t="s">
        <v>2770</v>
      </c>
    </row>
    <row r="11161" spans="1:4">
      <c r="A11161" t="s">
        <v>6521</v>
      </c>
      <c r="B11161" t="s">
        <v>2770</v>
      </c>
      <c r="C11161" t="s">
        <v>2770</v>
      </c>
      <c r="D11161" t="s">
        <v>2770</v>
      </c>
    </row>
    <row r="11162" spans="1:4">
      <c r="A11162" t="s">
        <v>12639</v>
      </c>
      <c r="B11162" t="s">
        <v>2770</v>
      </c>
      <c r="C11162" t="s">
        <v>2770</v>
      </c>
      <c r="D11162" t="s">
        <v>2770</v>
      </c>
    </row>
    <row r="11163" spans="1:4">
      <c r="A11163" t="s">
        <v>6423</v>
      </c>
      <c r="B11163" t="s">
        <v>2770</v>
      </c>
      <c r="C11163" t="s">
        <v>2770</v>
      </c>
      <c r="D11163" t="s">
        <v>2770</v>
      </c>
    </row>
    <row r="11164" spans="1:4">
      <c r="A11164" t="s">
        <v>12559</v>
      </c>
      <c r="B11164" t="s">
        <v>2770</v>
      </c>
      <c r="C11164" t="s">
        <v>2770</v>
      </c>
      <c r="D11164" t="s">
        <v>2770</v>
      </c>
    </row>
    <row r="11165" spans="1:4">
      <c r="A11165" t="s">
        <v>6425</v>
      </c>
      <c r="B11165" t="s">
        <v>2770</v>
      </c>
      <c r="C11165" t="s">
        <v>2770</v>
      </c>
      <c r="D11165" t="s">
        <v>2770</v>
      </c>
    </row>
    <row r="11166" spans="1:4">
      <c r="A11166" t="s">
        <v>12641</v>
      </c>
      <c r="B11166" t="s">
        <v>2770</v>
      </c>
      <c r="C11166" t="s">
        <v>2770</v>
      </c>
      <c r="D11166" t="s">
        <v>2770</v>
      </c>
    </row>
    <row r="11167" spans="1:4">
      <c r="A11167" t="s">
        <v>12595</v>
      </c>
      <c r="B11167" t="s">
        <v>2770</v>
      </c>
      <c r="C11167" t="s">
        <v>2770</v>
      </c>
      <c r="D11167" t="s">
        <v>2770</v>
      </c>
    </row>
    <row r="11168" spans="1:4">
      <c r="A11168" t="s">
        <v>6489</v>
      </c>
      <c r="B11168" t="s">
        <v>2770</v>
      </c>
      <c r="C11168" t="s">
        <v>2770</v>
      </c>
      <c r="D11168" t="s">
        <v>2770</v>
      </c>
    </row>
    <row r="11169" spans="1:4">
      <c r="A11169" t="s">
        <v>12643</v>
      </c>
      <c r="B11169" t="s">
        <v>2770</v>
      </c>
      <c r="C11169" t="s">
        <v>2770</v>
      </c>
      <c r="D11169" t="s">
        <v>2770</v>
      </c>
    </row>
    <row r="11170" spans="1:4">
      <c r="A11170" t="s">
        <v>6485</v>
      </c>
      <c r="B11170" t="s">
        <v>2770</v>
      </c>
      <c r="C11170" t="s">
        <v>2770</v>
      </c>
      <c r="D11170" t="s">
        <v>2770</v>
      </c>
    </row>
    <row r="11171" spans="1:4">
      <c r="A11171" t="s">
        <v>12552</v>
      </c>
      <c r="B11171" t="s">
        <v>2770</v>
      </c>
      <c r="C11171" t="s">
        <v>2770</v>
      </c>
      <c r="D11171" t="s">
        <v>2770</v>
      </c>
    </row>
    <row r="11172" spans="1:4">
      <c r="A11172" t="s">
        <v>6487</v>
      </c>
      <c r="B11172" t="s">
        <v>2770</v>
      </c>
      <c r="C11172" t="s">
        <v>2770</v>
      </c>
      <c r="D11172" t="s">
        <v>2770</v>
      </c>
    </row>
    <row r="11173" spans="1:4">
      <c r="A11173" t="s">
        <v>12645</v>
      </c>
      <c r="B11173" t="s">
        <v>2770</v>
      </c>
      <c r="C11173" t="s">
        <v>2770</v>
      </c>
      <c r="D11173" t="s">
        <v>2770</v>
      </c>
    </row>
    <row r="11174" spans="1:4">
      <c r="A11174" t="s">
        <v>6034</v>
      </c>
      <c r="B11174" t="s">
        <v>2770</v>
      </c>
      <c r="C11174" t="s">
        <v>2770</v>
      </c>
      <c r="D11174" t="s">
        <v>2770</v>
      </c>
    </row>
    <row r="11175" spans="1:4">
      <c r="A11175" t="s">
        <v>10770</v>
      </c>
      <c r="B11175" t="s">
        <v>2770</v>
      </c>
      <c r="C11175" t="s">
        <v>2770</v>
      </c>
      <c r="D11175" t="s">
        <v>2770</v>
      </c>
    </row>
    <row r="11176" spans="1:4">
      <c r="A11176" t="s">
        <v>10771</v>
      </c>
      <c r="B11176" t="s">
        <v>2770</v>
      </c>
      <c r="C11176" t="s">
        <v>2770</v>
      </c>
      <c r="D11176" t="s">
        <v>2770</v>
      </c>
    </row>
    <row r="11177" spans="1:4">
      <c r="A11177" t="s">
        <v>6243</v>
      </c>
      <c r="B11177" t="s">
        <v>2770</v>
      </c>
      <c r="C11177" t="s">
        <v>2770</v>
      </c>
      <c r="D11177" t="s">
        <v>2770</v>
      </c>
    </row>
    <row r="11178" spans="1:4">
      <c r="A11178" t="s">
        <v>6477</v>
      </c>
      <c r="B11178" t="s">
        <v>2770</v>
      </c>
      <c r="C11178" t="s">
        <v>2770</v>
      </c>
      <c r="D11178" t="s">
        <v>2770</v>
      </c>
    </row>
    <row r="11179" spans="1:4">
      <c r="A11179" t="s">
        <v>6417</v>
      </c>
      <c r="B11179" t="s">
        <v>2770</v>
      </c>
      <c r="C11179" t="s">
        <v>2770</v>
      </c>
      <c r="D11179" t="s">
        <v>2770</v>
      </c>
    </row>
    <row r="11180" spans="1:4">
      <c r="A11180" t="s">
        <v>13199</v>
      </c>
      <c r="B11180" t="s">
        <v>2770</v>
      </c>
      <c r="C11180" t="s">
        <v>2770</v>
      </c>
      <c r="D11180" t="s">
        <v>2770</v>
      </c>
    </row>
    <row r="11181" spans="1:4">
      <c r="A11181" t="s">
        <v>6457</v>
      </c>
      <c r="B11181" t="s">
        <v>2770</v>
      </c>
      <c r="C11181" t="s">
        <v>2770</v>
      </c>
      <c r="D11181" t="s">
        <v>2770</v>
      </c>
    </row>
    <row r="11182" spans="1:4">
      <c r="A11182" t="s">
        <v>6506</v>
      </c>
      <c r="B11182" t="s">
        <v>2770</v>
      </c>
      <c r="C11182" t="s">
        <v>2770</v>
      </c>
      <c r="D11182" t="s">
        <v>2770</v>
      </c>
    </row>
    <row r="11183" spans="1:4">
      <c r="A11183" t="s">
        <v>13097</v>
      </c>
      <c r="B11183" t="s">
        <v>2770</v>
      </c>
      <c r="C11183" t="s">
        <v>2770</v>
      </c>
      <c r="D11183" t="s">
        <v>2770</v>
      </c>
    </row>
    <row r="11184" spans="1:4">
      <c r="A11184" t="s">
        <v>13089</v>
      </c>
      <c r="B11184" t="s">
        <v>2770</v>
      </c>
      <c r="C11184" t="s">
        <v>2770</v>
      </c>
      <c r="D11184" t="s">
        <v>2770</v>
      </c>
    </row>
    <row r="11185" spans="1:4">
      <c r="A11185" t="s">
        <v>6447</v>
      </c>
      <c r="B11185" t="s">
        <v>2770</v>
      </c>
      <c r="C11185" t="s">
        <v>2770</v>
      </c>
      <c r="D11185" t="s">
        <v>2770</v>
      </c>
    </row>
    <row r="11186" spans="1:4">
      <c r="A11186" t="s">
        <v>6598</v>
      </c>
      <c r="B11186" t="s">
        <v>2770</v>
      </c>
      <c r="C11186" t="s">
        <v>2770</v>
      </c>
      <c r="D11186" t="s">
        <v>2770</v>
      </c>
    </row>
    <row r="11187" spans="1:4">
      <c r="A11187" t="s">
        <v>12588</v>
      </c>
      <c r="B11187" t="s">
        <v>2770</v>
      </c>
      <c r="C11187" t="s">
        <v>2770</v>
      </c>
      <c r="D11187" t="s">
        <v>2770</v>
      </c>
    </row>
    <row r="11188" spans="1:4">
      <c r="A11188" t="s">
        <v>600</v>
      </c>
      <c r="B11188" t="s">
        <v>2770</v>
      </c>
      <c r="C11188" t="s">
        <v>2770</v>
      </c>
      <c r="D11188" t="s">
        <v>2770</v>
      </c>
    </row>
    <row r="11189" spans="1:4">
      <c r="A11189" t="s">
        <v>12556</v>
      </c>
      <c r="B11189" t="s">
        <v>2770</v>
      </c>
      <c r="C11189" t="s">
        <v>2770</v>
      </c>
      <c r="D11189" t="s">
        <v>2770</v>
      </c>
    </row>
    <row r="11190" spans="1:4">
      <c r="A11190" t="s">
        <v>10736</v>
      </c>
      <c r="B11190" t="s">
        <v>2770</v>
      </c>
      <c r="C11190" t="s">
        <v>2770</v>
      </c>
      <c r="D11190" t="s">
        <v>2770</v>
      </c>
    </row>
    <row r="11191" spans="1:4">
      <c r="A11191" t="s">
        <v>12617</v>
      </c>
      <c r="B11191" t="s">
        <v>2770</v>
      </c>
      <c r="C11191" t="s">
        <v>2770</v>
      </c>
      <c r="D11191" t="s">
        <v>2770</v>
      </c>
    </row>
    <row r="11192" spans="1:4">
      <c r="A11192" t="s">
        <v>10738</v>
      </c>
      <c r="B11192" t="s">
        <v>2770</v>
      </c>
      <c r="C11192" t="s">
        <v>2770</v>
      </c>
      <c r="D11192" t="s">
        <v>2770</v>
      </c>
    </row>
    <row r="11193" spans="1:4">
      <c r="A11193" t="s">
        <v>12630</v>
      </c>
      <c r="B11193" t="s">
        <v>2770</v>
      </c>
      <c r="C11193" t="s">
        <v>2770</v>
      </c>
      <c r="D11193" t="s">
        <v>2770</v>
      </c>
    </row>
    <row r="11194" spans="1:4">
      <c r="A11194" t="s">
        <v>12631</v>
      </c>
      <c r="B11194" t="s">
        <v>2770</v>
      </c>
      <c r="C11194" t="s">
        <v>2770</v>
      </c>
      <c r="D11194" t="s">
        <v>2770</v>
      </c>
    </row>
    <row r="11195" spans="1:4">
      <c r="A11195" t="s">
        <v>6585</v>
      </c>
      <c r="B11195" t="s">
        <v>2770</v>
      </c>
      <c r="C11195" t="s">
        <v>2770</v>
      </c>
      <c r="D11195" t="s">
        <v>2770</v>
      </c>
    </row>
    <row r="11196" spans="1:4">
      <c r="A11196" t="s">
        <v>10741</v>
      </c>
      <c r="B11196" t="s">
        <v>2770</v>
      </c>
      <c r="C11196" t="s">
        <v>2770</v>
      </c>
      <c r="D11196" t="s">
        <v>2770</v>
      </c>
    </row>
    <row r="11197" spans="1:4">
      <c r="A11197" t="s">
        <v>12618</v>
      </c>
      <c r="B11197" t="s">
        <v>2770</v>
      </c>
      <c r="C11197" t="s">
        <v>2770</v>
      </c>
      <c r="D11197" t="s">
        <v>2770</v>
      </c>
    </row>
    <row r="11198" spans="1:4">
      <c r="A11198" t="s">
        <v>10743</v>
      </c>
      <c r="B11198" t="s">
        <v>2770</v>
      </c>
      <c r="C11198" t="s">
        <v>2770</v>
      </c>
      <c r="D11198" t="s">
        <v>2770</v>
      </c>
    </row>
    <row r="11199" spans="1:4">
      <c r="A11199" t="s">
        <v>12632</v>
      </c>
      <c r="B11199" t="s">
        <v>2770</v>
      </c>
      <c r="C11199" t="s">
        <v>2770</v>
      </c>
      <c r="D11199" t="s">
        <v>2770</v>
      </c>
    </row>
    <row r="11200" spans="1:4">
      <c r="A11200" t="s">
        <v>12572</v>
      </c>
      <c r="B11200" t="s">
        <v>2770</v>
      </c>
      <c r="C11200" t="s">
        <v>2770</v>
      </c>
      <c r="D11200" t="s">
        <v>2770</v>
      </c>
    </row>
    <row r="11201" spans="1:4">
      <c r="A11201" t="s">
        <v>12626</v>
      </c>
      <c r="B11201" t="s">
        <v>2770</v>
      </c>
      <c r="C11201" t="s">
        <v>2770</v>
      </c>
      <c r="D11201" t="s">
        <v>2770</v>
      </c>
    </row>
    <row r="11202" spans="1:4">
      <c r="A11202" t="s">
        <v>12619</v>
      </c>
      <c r="B11202" t="s">
        <v>2770</v>
      </c>
      <c r="C11202" t="s">
        <v>2770</v>
      </c>
      <c r="D11202" t="s">
        <v>2770</v>
      </c>
    </row>
    <row r="11203" spans="1:4">
      <c r="A11203" t="s">
        <v>10745</v>
      </c>
      <c r="B11203" t="s">
        <v>2770</v>
      </c>
      <c r="C11203" t="s">
        <v>2770</v>
      </c>
      <c r="D11203" t="s">
        <v>2770</v>
      </c>
    </row>
    <row r="11204" spans="1:4">
      <c r="A11204" t="s">
        <v>12633</v>
      </c>
      <c r="B11204" t="s">
        <v>2770</v>
      </c>
      <c r="C11204" t="s">
        <v>2770</v>
      </c>
      <c r="D11204" t="s">
        <v>2770</v>
      </c>
    </row>
    <row r="11205" spans="1:4">
      <c r="A11205" t="s">
        <v>6036</v>
      </c>
      <c r="B11205" t="s">
        <v>2770</v>
      </c>
      <c r="C11205" t="s">
        <v>2770</v>
      </c>
      <c r="D11205" t="s">
        <v>2770</v>
      </c>
    </row>
    <row r="11206" spans="1:4">
      <c r="A11206" t="s">
        <v>12634</v>
      </c>
      <c r="B11206" t="s">
        <v>2770</v>
      </c>
      <c r="C11206" t="s">
        <v>2770</v>
      </c>
      <c r="D11206" t="s">
        <v>2770</v>
      </c>
    </row>
    <row r="11207" spans="1:4">
      <c r="A11207" t="s">
        <v>12570</v>
      </c>
      <c r="B11207" t="s">
        <v>2770</v>
      </c>
      <c r="C11207" t="s">
        <v>2770</v>
      </c>
      <c r="D11207" t="s">
        <v>2770</v>
      </c>
    </row>
    <row r="11208" spans="1:4">
      <c r="A11208" t="s">
        <v>12586</v>
      </c>
      <c r="B11208" t="s">
        <v>2770</v>
      </c>
      <c r="C11208" t="s">
        <v>2770</v>
      </c>
      <c r="D11208" t="s">
        <v>2770</v>
      </c>
    </row>
    <row r="11209" spans="1:4">
      <c r="A11209" t="s">
        <v>4923</v>
      </c>
      <c r="B11209" t="s">
        <v>2770</v>
      </c>
      <c r="C11209" t="s">
        <v>2770</v>
      </c>
      <c r="D11209" t="s">
        <v>2770</v>
      </c>
    </row>
    <row r="11210" spans="1:4">
      <c r="A11210" t="s">
        <v>12627</v>
      </c>
      <c r="B11210" t="s">
        <v>2770</v>
      </c>
      <c r="C11210" t="s">
        <v>2770</v>
      </c>
      <c r="D11210" t="s">
        <v>2770</v>
      </c>
    </row>
    <row r="11211" spans="1:4">
      <c r="A11211" t="s">
        <v>12567</v>
      </c>
      <c r="B11211" t="s">
        <v>2770</v>
      </c>
      <c r="C11211" t="s">
        <v>2770</v>
      </c>
      <c r="D11211" t="s">
        <v>2770</v>
      </c>
    </row>
    <row r="11212" spans="1:4">
      <c r="A11212" t="s">
        <v>12548</v>
      </c>
      <c r="B11212" t="s">
        <v>2770</v>
      </c>
      <c r="C11212" t="s">
        <v>2770</v>
      </c>
      <c r="D11212" t="s">
        <v>2770</v>
      </c>
    </row>
    <row r="11213" spans="1:4">
      <c r="A11213" t="s">
        <v>12601</v>
      </c>
      <c r="B11213" t="s">
        <v>2770</v>
      </c>
      <c r="C11213" t="s">
        <v>2770</v>
      </c>
      <c r="D11213" t="s">
        <v>2770</v>
      </c>
    </row>
    <row r="11214" spans="1:4">
      <c r="A11214" t="s">
        <v>12608</v>
      </c>
      <c r="B11214" t="s">
        <v>2770</v>
      </c>
      <c r="C11214" t="s">
        <v>2770</v>
      </c>
      <c r="D11214" t="s">
        <v>2770</v>
      </c>
    </row>
    <row r="11215" spans="1:4">
      <c r="A11215" t="s">
        <v>12549</v>
      </c>
      <c r="B11215" t="s">
        <v>2770</v>
      </c>
      <c r="C11215" t="s">
        <v>2770</v>
      </c>
      <c r="D11215" t="s">
        <v>2770</v>
      </c>
    </row>
    <row r="11216" spans="1:4">
      <c r="A11216" t="s">
        <v>6102</v>
      </c>
      <c r="B11216" t="s">
        <v>2770</v>
      </c>
      <c r="C11216" t="s">
        <v>2770</v>
      </c>
      <c r="D11216" t="s">
        <v>2770</v>
      </c>
    </row>
    <row r="11217" spans="1:4">
      <c r="A11217" t="s">
        <v>6155</v>
      </c>
      <c r="B11217" t="s">
        <v>2770</v>
      </c>
      <c r="C11217" t="s">
        <v>2770</v>
      </c>
      <c r="D11217" t="s">
        <v>2770</v>
      </c>
    </row>
    <row r="11218" spans="1:4">
      <c r="A11218" t="s">
        <v>6124</v>
      </c>
      <c r="B11218" t="s">
        <v>2770</v>
      </c>
      <c r="C11218" t="s">
        <v>2770</v>
      </c>
      <c r="D11218" t="s">
        <v>2770</v>
      </c>
    </row>
    <row r="11219" spans="1:4">
      <c r="A11219" t="s">
        <v>12614</v>
      </c>
      <c r="B11219" t="s">
        <v>2770</v>
      </c>
      <c r="C11219" t="s">
        <v>2770</v>
      </c>
      <c r="D11219" t="s">
        <v>2770</v>
      </c>
    </row>
    <row r="11220" spans="1:4">
      <c r="A11220" t="s">
        <v>6134</v>
      </c>
      <c r="B11220" t="s">
        <v>2770</v>
      </c>
      <c r="C11220" t="s">
        <v>2770</v>
      </c>
      <c r="D11220" t="s">
        <v>2770</v>
      </c>
    </row>
    <row r="11221" spans="1:4">
      <c r="A11221" t="s">
        <v>6220</v>
      </c>
      <c r="B11221" t="s">
        <v>2770</v>
      </c>
      <c r="C11221" t="s">
        <v>2770</v>
      </c>
      <c r="D11221" t="s">
        <v>2770</v>
      </c>
    </row>
    <row r="11222" spans="1:4">
      <c r="A11222" t="s">
        <v>10786</v>
      </c>
      <c r="B11222" t="s">
        <v>2770</v>
      </c>
      <c r="C11222" t="s">
        <v>2770</v>
      </c>
      <c r="D11222" t="s">
        <v>2770</v>
      </c>
    </row>
    <row r="11223" spans="1:4">
      <c r="A11223" t="s">
        <v>6332</v>
      </c>
      <c r="B11223" t="s">
        <v>2770</v>
      </c>
      <c r="C11223" t="s">
        <v>2770</v>
      </c>
      <c r="D11223" t="s">
        <v>2770</v>
      </c>
    </row>
    <row r="11224" spans="1:4">
      <c r="A11224" t="s">
        <v>6239</v>
      </c>
      <c r="B11224" t="s">
        <v>2770</v>
      </c>
      <c r="C11224" t="s">
        <v>2770</v>
      </c>
      <c r="D11224" t="s">
        <v>2770</v>
      </c>
    </row>
    <row r="11225" spans="1:4">
      <c r="A11225" t="s">
        <v>12606</v>
      </c>
      <c r="B11225" t="s">
        <v>2770</v>
      </c>
      <c r="C11225" t="s">
        <v>2770</v>
      </c>
      <c r="D11225" t="s">
        <v>2770</v>
      </c>
    </row>
    <row r="11226" spans="1:4">
      <c r="A11226" t="s">
        <v>6147</v>
      </c>
      <c r="B11226" t="s">
        <v>2770</v>
      </c>
      <c r="C11226" t="s">
        <v>2770</v>
      </c>
      <c r="D11226" t="s">
        <v>2770</v>
      </c>
    </row>
    <row r="11227" spans="1:4">
      <c r="A11227" t="s">
        <v>6261</v>
      </c>
      <c r="B11227" t="s">
        <v>2770</v>
      </c>
      <c r="C11227" t="s">
        <v>2770</v>
      </c>
      <c r="D11227" t="s">
        <v>2770</v>
      </c>
    </row>
    <row r="11228" spans="1:4">
      <c r="A11228" t="s">
        <v>12620</v>
      </c>
      <c r="B11228" t="s">
        <v>2770</v>
      </c>
      <c r="C11228" t="s">
        <v>2770</v>
      </c>
      <c r="D11228" t="s">
        <v>2770</v>
      </c>
    </row>
    <row r="11229" spans="1:4">
      <c r="A11229" t="s">
        <v>12622</v>
      </c>
      <c r="B11229" t="s">
        <v>2770</v>
      </c>
      <c r="C11229" t="s">
        <v>2770</v>
      </c>
      <c r="D11229" t="s">
        <v>2770</v>
      </c>
    </row>
    <row r="11230" spans="1:4">
      <c r="A11230" t="s">
        <v>12568</v>
      </c>
      <c r="B11230" t="s">
        <v>2770</v>
      </c>
      <c r="C11230" t="s">
        <v>2770</v>
      </c>
      <c r="D11230" t="s">
        <v>2770</v>
      </c>
    </row>
    <row r="11231" spans="1:4">
      <c r="A11231" t="s">
        <v>12635</v>
      </c>
      <c r="B11231" t="s">
        <v>2770</v>
      </c>
      <c r="C11231" t="s">
        <v>2770</v>
      </c>
      <c r="D11231" t="s">
        <v>2770</v>
      </c>
    </row>
    <row r="11232" spans="1:4">
      <c r="A11232" t="s">
        <v>12637</v>
      </c>
      <c r="B11232" t="s">
        <v>2770</v>
      </c>
      <c r="C11232" t="s">
        <v>2770</v>
      </c>
      <c r="D11232" t="s">
        <v>2770</v>
      </c>
    </row>
    <row r="11233" spans="1:4">
      <c r="A11233" t="s">
        <v>12629</v>
      </c>
      <c r="B11233" t="s">
        <v>2770</v>
      </c>
      <c r="C11233" t="s">
        <v>2770</v>
      </c>
      <c r="D11233" t="s">
        <v>2770</v>
      </c>
    </row>
    <row r="11234" spans="1:4">
      <c r="A11234" t="s">
        <v>6330</v>
      </c>
      <c r="B11234" t="s">
        <v>2770</v>
      </c>
      <c r="C11234" t="s">
        <v>2770</v>
      </c>
      <c r="D11234" t="s">
        <v>2770</v>
      </c>
    </row>
    <row r="11235" spans="1:4">
      <c r="A11235" t="s">
        <v>6218</v>
      </c>
      <c r="B11235" t="s">
        <v>2770</v>
      </c>
      <c r="C11235" t="s">
        <v>2770</v>
      </c>
      <c r="D11235" t="s">
        <v>2770</v>
      </c>
    </row>
    <row r="11236" spans="1:4">
      <c r="A11236" t="s">
        <v>6030</v>
      </c>
      <c r="B11236" t="s">
        <v>2770</v>
      </c>
      <c r="C11236" t="s">
        <v>2770</v>
      </c>
      <c r="D11236" t="s">
        <v>2770</v>
      </c>
    </row>
    <row r="11237" spans="1:4">
      <c r="A11237" t="s">
        <v>6241</v>
      </c>
      <c r="B11237" t="s">
        <v>2770</v>
      </c>
      <c r="C11237" t="s">
        <v>2770</v>
      </c>
      <c r="D11237" t="s">
        <v>2770</v>
      </c>
    </row>
    <row r="11238" spans="1:4">
      <c r="A11238" t="s">
        <v>13200</v>
      </c>
      <c r="B11238" t="s">
        <v>2770</v>
      </c>
      <c r="C11238" t="s">
        <v>2770</v>
      </c>
      <c r="D11238" t="s">
        <v>2770</v>
      </c>
    </row>
    <row r="11239" spans="1:4">
      <c r="A11239" t="s">
        <v>13201</v>
      </c>
      <c r="B11239" t="s">
        <v>2770</v>
      </c>
      <c r="C11239" t="s">
        <v>2770</v>
      </c>
      <c r="D11239" t="s">
        <v>2770</v>
      </c>
    </row>
    <row r="11240" spans="1:4">
      <c r="A11240" t="s">
        <v>600</v>
      </c>
      <c r="B11240" t="s">
        <v>2770</v>
      </c>
      <c r="C11240" t="s">
        <v>2770</v>
      </c>
      <c r="D11240" t="s">
        <v>2770</v>
      </c>
    </row>
    <row r="11241" spans="1:4">
      <c r="A11241" t="s">
        <v>601</v>
      </c>
      <c r="B11241" t="s">
        <v>2770</v>
      </c>
      <c r="C11241" t="s">
        <v>2770</v>
      </c>
      <c r="D11241" t="s">
        <v>2770</v>
      </c>
    </row>
    <row r="11242" spans="1:4">
      <c r="A11242" t="s">
        <v>12799</v>
      </c>
      <c r="B11242" t="s">
        <v>2770</v>
      </c>
      <c r="C11242" t="s">
        <v>2770</v>
      </c>
      <c r="D11242" t="s">
        <v>2770</v>
      </c>
    </row>
    <row r="11243" spans="1:4">
      <c r="A11243" t="s">
        <v>12886</v>
      </c>
      <c r="B11243" t="s">
        <v>13202</v>
      </c>
      <c r="C11243" t="s">
        <v>4517</v>
      </c>
      <c r="D11243" t="s">
        <v>4518</v>
      </c>
    </row>
    <row r="11244" spans="1:4">
      <c r="A11244" t="s">
        <v>13203</v>
      </c>
      <c r="B11244" t="s">
        <v>13204</v>
      </c>
      <c r="C11244" t="s">
        <v>4665</v>
      </c>
      <c r="D11244" t="s">
        <v>4522</v>
      </c>
    </row>
    <row r="11245" spans="1:4">
      <c r="A11245" t="s">
        <v>12799</v>
      </c>
      <c r="B11245" t="s">
        <v>13205</v>
      </c>
      <c r="C11245" t="s">
        <v>4513</v>
      </c>
      <c r="D11245" t="s">
        <v>4514</v>
      </c>
    </row>
    <row r="11246" spans="1:4">
      <c r="A11246" t="s">
        <v>13206</v>
      </c>
      <c r="B11246" t="s">
        <v>13207</v>
      </c>
      <c r="C11246" t="s">
        <v>4533</v>
      </c>
      <c r="D11246" t="s">
        <v>4770</v>
      </c>
    </row>
    <row r="11247" spans="1:4">
      <c r="A11247" t="s">
        <v>600</v>
      </c>
      <c r="B11247" t="s">
        <v>2770</v>
      </c>
      <c r="C11247" t="s">
        <v>2770</v>
      </c>
      <c r="D11247" t="s">
        <v>2770</v>
      </c>
    </row>
    <row r="11248" spans="1:4">
      <c r="A11248" t="s">
        <v>13208</v>
      </c>
      <c r="B11248" t="s">
        <v>2770</v>
      </c>
      <c r="C11248" t="s">
        <v>2770</v>
      </c>
      <c r="D11248" t="s">
        <v>2770</v>
      </c>
    </row>
    <row r="11249" spans="1:4">
      <c r="A11249" t="s">
        <v>1687</v>
      </c>
      <c r="B11249" t="s">
        <v>2770</v>
      </c>
      <c r="C11249" t="s">
        <v>2770</v>
      </c>
      <c r="D11249" t="s">
        <v>2770</v>
      </c>
    </row>
    <row r="11250" spans="1:4">
      <c r="A11250" t="s">
        <v>1688</v>
      </c>
      <c r="B11250" t="s">
        <v>2770</v>
      </c>
      <c r="C11250" t="s">
        <v>2770</v>
      </c>
      <c r="D11250" t="s">
        <v>2770</v>
      </c>
    </row>
    <row r="11251" spans="1:4">
      <c r="A11251" t="s">
        <v>13209</v>
      </c>
      <c r="B11251" t="s">
        <v>2770</v>
      </c>
      <c r="C11251" t="s">
        <v>2770</v>
      </c>
      <c r="D11251" t="s">
        <v>2770</v>
      </c>
    </row>
    <row r="11252" spans="1:4">
      <c r="A11252" t="s">
        <v>1689</v>
      </c>
      <c r="B11252" t="s">
        <v>2770</v>
      </c>
      <c r="C11252" t="s">
        <v>2770</v>
      </c>
      <c r="D11252" t="s">
        <v>2770</v>
      </c>
    </row>
    <row r="11253" spans="1:4">
      <c r="A11253" t="s">
        <v>4927</v>
      </c>
      <c r="B11253" t="s">
        <v>2770</v>
      </c>
      <c r="C11253" t="s">
        <v>2770</v>
      </c>
      <c r="D11253" t="s">
        <v>2770</v>
      </c>
    </row>
    <row r="11254" spans="1:4">
      <c r="A11254" t="s">
        <v>1690</v>
      </c>
      <c r="B11254" t="s">
        <v>2770</v>
      </c>
      <c r="C11254" t="s">
        <v>2770</v>
      </c>
      <c r="D11254" t="s">
        <v>2770</v>
      </c>
    </row>
    <row r="11255" spans="1:4">
      <c r="A11255" t="s">
        <v>5189</v>
      </c>
      <c r="B11255" t="s">
        <v>2770</v>
      </c>
      <c r="C11255" t="s">
        <v>2770</v>
      </c>
      <c r="D11255" t="s">
        <v>2770</v>
      </c>
    </row>
    <row r="11256" spans="1:4">
      <c r="A11256" t="s">
        <v>1925</v>
      </c>
      <c r="B11256" t="s">
        <v>2770</v>
      </c>
      <c r="C11256" t="s">
        <v>2770</v>
      </c>
      <c r="D11256" t="s">
        <v>2770</v>
      </c>
    </row>
    <row r="11257" spans="1:4">
      <c r="A11257" t="s">
        <v>13210</v>
      </c>
      <c r="B11257" t="s">
        <v>2770</v>
      </c>
      <c r="C11257" t="s">
        <v>2770</v>
      </c>
      <c r="D11257" t="s">
        <v>2770</v>
      </c>
    </row>
    <row r="11258" spans="1:4">
      <c r="A11258" t="s">
        <v>13211</v>
      </c>
      <c r="B11258" t="s">
        <v>2770</v>
      </c>
      <c r="C11258" t="s">
        <v>2770</v>
      </c>
      <c r="D11258" t="s">
        <v>2770</v>
      </c>
    </row>
    <row r="11259" spans="1:4">
      <c r="A11259" t="s">
        <v>4932</v>
      </c>
      <c r="B11259" t="s">
        <v>2770</v>
      </c>
      <c r="C11259" t="s">
        <v>2770</v>
      </c>
      <c r="D11259" t="s">
        <v>2770</v>
      </c>
    </row>
    <row r="11260" spans="1:4">
      <c r="A11260" t="s">
        <v>13212</v>
      </c>
      <c r="B11260" t="s">
        <v>2770</v>
      </c>
      <c r="C11260" t="s">
        <v>2770</v>
      </c>
      <c r="D11260" t="s">
        <v>2770</v>
      </c>
    </row>
    <row r="11261" spans="1:4">
      <c r="A11261" t="s">
        <v>4924</v>
      </c>
      <c r="B11261" t="s">
        <v>2770</v>
      </c>
      <c r="C11261" t="s">
        <v>2770</v>
      </c>
      <c r="D11261" t="s">
        <v>2770</v>
      </c>
    </row>
    <row r="11262" spans="1:4">
      <c r="A11262" t="s">
        <v>6806</v>
      </c>
      <c r="B11262" t="s">
        <v>2770</v>
      </c>
      <c r="C11262" t="s">
        <v>2770</v>
      </c>
      <c r="D11262" t="s">
        <v>2770</v>
      </c>
    </row>
    <row r="11263" spans="1:4">
      <c r="A11263" t="s">
        <v>13213</v>
      </c>
      <c r="B11263" t="s">
        <v>2770</v>
      </c>
      <c r="C11263" t="s">
        <v>2770</v>
      </c>
      <c r="D11263" t="s">
        <v>2770</v>
      </c>
    </row>
    <row r="11264" spans="1:4">
      <c r="A11264" t="s">
        <v>5994</v>
      </c>
      <c r="B11264" t="s">
        <v>2770</v>
      </c>
      <c r="C11264" t="s">
        <v>2770</v>
      </c>
      <c r="D11264" t="s">
        <v>2770</v>
      </c>
    </row>
    <row r="11265" spans="1:4">
      <c r="A11265" t="s">
        <v>13214</v>
      </c>
      <c r="B11265" t="s">
        <v>2770</v>
      </c>
      <c r="C11265" t="s">
        <v>2770</v>
      </c>
      <c r="D11265" t="s">
        <v>2770</v>
      </c>
    </row>
    <row r="11266" spans="1:4">
      <c r="A11266" t="s">
        <v>7357</v>
      </c>
      <c r="B11266" t="s">
        <v>2770</v>
      </c>
      <c r="C11266" t="s">
        <v>2770</v>
      </c>
      <c r="D11266" t="s">
        <v>2770</v>
      </c>
    </row>
    <row r="11267" spans="1:4">
      <c r="A11267" t="s">
        <v>13215</v>
      </c>
      <c r="B11267" t="s">
        <v>2770</v>
      </c>
      <c r="C11267" t="s">
        <v>2770</v>
      </c>
      <c r="D11267" t="s">
        <v>2770</v>
      </c>
    </row>
    <row r="11268" spans="1:4">
      <c r="A11268" t="s">
        <v>1893</v>
      </c>
      <c r="B11268" t="s">
        <v>2770</v>
      </c>
      <c r="C11268" t="s">
        <v>2770</v>
      </c>
      <c r="D11268" t="s">
        <v>2770</v>
      </c>
    </row>
    <row r="11269" spans="1:4">
      <c r="A11269" t="s">
        <v>13216</v>
      </c>
      <c r="B11269" t="s">
        <v>2770</v>
      </c>
      <c r="C11269" t="s">
        <v>2770</v>
      </c>
      <c r="D11269" t="s">
        <v>2770</v>
      </c>
    </row>
    <row r="11270" spans="1:4">
      <c r="A11270" t="s">
        <v>13217</v>
      </c>
      <c r="B11270" t="s">
        <v>2770</v>
      </c>
      <c r="C11270" t="s">
        <v>2770</v>
      </c>
      <c r="D11270" t="s">
        <v>2770</v>
      </c>
    </row>
    <row r="11271" spans="1:4">
      <c r="A11271" t="s">
        <v>4608</v>
      </c>
      <c r="B11271" t="s">
        <v>2770</v>
      </c>
      <c r="C11271" t="s">
        <v>2770</v>
      </c>
      <c r="D11271" t="s">
        <v>2770</v>
      </c>
    </row>
    <row r="11272" spans="1:4">
      <c r="A11272" t="s">
        <v>5972</v>
      </c>
      <c r="B11272" t="s">
        <v>2770</v>
      </c>
      <c r="C11272" t="s">
        <v>2770</v>
      </c>
      <c r="D11272" t="s">
        <v>2770</v>
      </c>
    </row>
    <row r="11273" spans="1:4">
      <c r="A11273" t="s">
        <v>9971</v>
      </c>
      <c r="B11273" t="s">
        <v>2770</v>
      </c>
      <c r="C11273" t="s">
        <v>2770</v>
      </c>
      <c r="D11273" t="s">
        <v>2770</v>
      </c>
    </row>
    <row r="11274" spans="1:4">
      <c r="A11274" t="s">
        <v>11121</v>
      </c>
      <c r="B11274" t="s">
        <v>2770</v>
      </c>
      <c r="C11274" t="s">
        <v>2770</v>
      </c>
      <c r="D11274" t="s">
        <v>2770</v>
      </c>
    </row>
    <row r="11275" spans="1:4">
      <c r="A11275" t="s">
        <v>13218</v>
      </c>
      <c r="B11275" t="s">
        <v>2770</v>
      </c>
      <c r="C11275" t="s">
        <v>2770</v>
      </c>
      <c r="D11275" t="s">
        <v>2770</v>
      </c>
    </row>
    <row r="11276" spans="1:4">
      <c r="A11276" t="s">
        <v>13219</v>
      </c>
      <c r="B11276" t="s">
        <v>2770</v>
      </c>
      <c r="C11276" t="s">
        <v>2770</v>
      </c>
      <c r="D11276" t="s">
        <v>2770</v>
      </c>
    </row>
    <row r="11277" spans="1:4">
      <c r="A11277" t="s">
        <v>13220</v>
      </c>
      <c r="B11277" t="s">
        <v>2770</v>
      </c>
      <c r="C11277" t="s">
        <v>2770</v>
      </c>
      <c r="D11277" t="s">
        <v>2770</v>
      </c>
    </row>
    <row r="11278" spans="1:4">
      <c r="A11278" t="s">
        <v>13221</v>
      </c>
      <c r="B11278" t="s">
        <v>2770</v>
      </c>
      <c r="C11278" t="s">
        <v>2770</v>
      </c>
      <c r="D11278" t="s">
        <v>2770</v>
      </c>
    </row>
    <row r="11279" spans="1:4">
      <c r="A11279" t="s">
        <v>4610</v>
      </c>
      <c r="B11279" t="s">
        <v>2770</v>
      </c>
      <c r="C11279" t="s">
        <v>2770</v>
      </c>
      <c r="D11279" t="s">
        <v>2770</v>
      </c>
    </row>
    <row r="11280" spans="1:4">
      <c r="A11280" t="s">
        <v>13222</v>
      </c>
      <c r="B11280" t="s">
        <v>2770</v>
      </c>
      <c r="C11280" t="s">
        <v>2770</v>
      </c>
      <c r="D11280" t="s">
        <v>2770</v>
      </c>
    </row>
    <row r="11281" spans="1:4">
      <c r="A11281" t="s">
        <v>13223</v>
      </c>
      <c r="B11281" t="s">
        <v>2770</v>
      </c>
      <c r="C11281" t="s">
        <v>2770</v>
      </c>
      <c r="D11281" t="s">
        <v>2770</v>
      </c>
    </row>
    <row r="11282" spans="1:4">
      <c r="A11282" t="s">
        <v>13224</v>
      </c>
      <c r="B11282" t="s">
        <v>2770</v>
      </c>
      <c r="C11282" t="s">
        <v>2770</v>
      </c>
      <c r="D11282" t="s">
        <v>2770</v>
      </c>
    </row>
    <row r="11283" spans="1:4">
      <c r="A11283" t="s">
        <v>4592</v>
      </c>
      <c r="B11283" t="s">
        <v>2770</v>
      </c>
      <c r="C11283" t="s">
        <v>2770</v>
      </c>
      <c r="D11283" t="s">
        <v>2770</v>
      </c>
    </row>
    <row r="11284" spans="1:4">
      <c r="A11284" t="s">
        <v>11148</v>
      </c>
      <c r="B11284" t="s">
        <v>2770</v>
      </c>
      <c r="C11284" t="s">
        <v>2770</v>
      </c>
      <c r="D11284" t="s">
        <v>2770</v>
      </c>
    </row>
    <row r="11285" spans="1:4">
      <c r="A11285" t="s">
        <v>13225</v>
      </c>
      <c r="B11285" t="s">
        <v>2770</v>
      </c>
      <c r="C11285" t="s">
        <v>2770</v>
      </c>
      <c r="D11285" t="s">
        <v>2770</v>
      </c>
    </row>
    <row r="11286" spans="1:4">
      <c r="A11286" t="s">
        <v>13226</v>
      </c>
      <c r="B11286" t="s">
        <v>2770</v>
      </c>
      <c r="C11286" t="s">
        <v>2770</v>
      </c>
      <c r="D11286" t="s">
        <v>2770</v>
      </c>
    </row>
    <row r="11287" spans="1:4">
      <c r="A11287" t="s">
        <v>13227</v>
      </c>
      <c r="B11287" t="s">
        <v>2770</v>
      </c>
      <c r="C11287" t="s">
        <v>2770</v>
      </c>
      <c r="D11287" t="s">
        <v>2770</v>
      </c>
    </row>
    <row r="11288" spans="1:4">
      <c r="A11288" t="s">
        <v>11095</v>
      </c>
      <c r="B11288" t="s">
        <v>2770</v>
      </c>
      <c r="C11288" t="s">
        <v>2770</v>
      </c>
      <c r="D11288" t="s">
        <v>2770</v>
      </c>
    </row>
    <row r="11289" spans="1:4">
      <c r="A11289" t="s">
        <v>13228</v>
      </c>
      <c r="B11289" t="s">
        <v>2770</v>
      </c>
      <c r="C11289" t="s">
        <v>2770</v>
      </c>
      <c r="D11289" t="s">
        <v>2770</v>
      </c>
    </row>
    <row r="11290" spans="1:4">
      <c r="A11290" t="s">
        <v>4897</v>
      </c>
      <c r="B11290" t="s">
        <v>2770</v>
      </c>
      <c r="C11290" t="s">
        <v>2770</v>
      </c>
      <c r="D11290" t="s">
        <v>2770</v>
      </c>
    </row>
    <row r="11291" spans="1:4">
      <c r="A11291" t="s">
        <v>13229</v>
      </c>
      <c r="B11291" t="s">
        <v>2770</v>
      </c>
      <c r="C11291" t="s">
        <v>2770</v>
      </c>
      <c r="D11291" t="s">
        <v>2770</v>
      </c>
    </row>
    <row r="11292" spans="1:4">
      <c r="A11292" t="s">
        <v>13230</v>
      </c>
      <c r="B11292" t="s">
        <v>2770</v>
      </c>
      <c r="C11292" t="s">
        <v>2770</v>
      </c>
      <c r="D11292" t="s">
        <v>2770</v>
      </c>
    </row>
    <row r="11293" spans="1:4">
      <c r="A11293" t="s">
        <v>13231</v>
      </c>
      <c r="B11293" t="s">
        <v>2770</v>
      </c>
      <c r="C11293" t="s">
        <v>2770</v>
      </c>
      <c r="D11293" t="s">
        <v>2770</v>
      </c>
    </row>
    <row r="11294" spans="1:4">
      <c r="A11294" t="s">
        <v>5932</v>
      </c>
      <c r="B11294" t="s">
        <v>2770</v>
      </c>
      <c r="C11294" t="s">
        <v>2770</v>
      </c>
      <c r="D11294" t="s">
        <v>2770</v>
      </c>
    </row>
    <row r="11295" spans="1:4">
      <c r="A11295" t="s">
        <v>13232</v>
      </c>
      <c r="B11295" t="s">
        <v>2770</v>
      </c>
      <c r="C11295" t="s">
        <v>2770</v>
      </c>
      <c r="D11295" t="s">
        <v>2770</v>
      </c>
    </row>
    <row r="11296" spans="1:4">
      <c r="A11296" t="s">
        <v>601</v>
      </c>
      <c r="B11296" t="s">
        <v>2770</v>
      </c>
      <c r="C11296" t="s">
        <v>2770</v>
      </c>
      <c r="D11296" t="s">
        <v>2770</v>
      </c>
    </row>
    <row r="11297" spans="1:4">
      <c r="A11297" t="s">
        <v>13233</v>
      </c>
      <c r="B11297" t="s">
        <v>2770</v>
      </c>
      <c r="C11297" t="s">
        <v>2770</v>
      </c>
      <c r="D11297" t="s">
        <v>2770</v>
      </c>
    </row>
    <row r="11298" spans="1:4">
      <c r="A11298" t="s">
        <v>13234</v>
      </c>
      <c r="B11298" t="s">
        <v>2770</v>
      </c>
      <c r="C11298" t="s">
        <v>2770</v>
      </c>
      <c r="D11298" t="s">
        <v>2770</v>
      </c>
    </row>
    <row r="11299" spans="1:4">
      <c r="A11299" t="s">
        <v>12976</v>
      </c>
      <c r="B11299" t="s">
        <v>2770</v>
      </c>
      <c r="C11299" t="s">
        <v>2770</v>
      </c>
      <c r="D11299" t="s">
        <v>2770</v>
      </c>
    </row>
    <row r="11300" spans="1:4">
      <c r="A11300" t="s">
        <v>13235</v>
      </c>
      <c r="B11300" t="s">
        <v>2770</v>
      </c>
      <c r="C11300" t="s">
        <v>2770</v>
      </c>
      <c r="D11300" t="s">
        <v>2770</v>
      </c>
    </row>
    <row r="11301" spans="1:4">
      <c r="A11301" t="s">
        <v>1689</v>
      </c>
      <c r="B11301" t="s">
        <v>2770</v>
      </c>
      <c r="C11301" t="s">
        <v>2770</v>
      </c>
      <c r="D11301" t="s">
        <v>2770</v>
      </c>
    </row>
    <row r="11302" spans="1:4">
      <c r="A11302" t="s">
        <v>4927</v>
      </c>
      <c r="B11302" t="s">
        <v>2770</v>
      </c>
      <c r="C11302" t="s">
        <v>2770</v>
      </c>
      <c r="D11302" t="s">
        <v>2770</v>
      </c>
    </row>
    <row r="11303" spans="1:4">
      <c r="A11303" t="s">
        <v>13236</v>
      </c>
      <c r="B11303" t="s">
        <v>2770</v>
      </c>
      <c r="C11303" t="s">
        <v>2770</v>
      </c>
      <c r="D11303" t="s">
        <v>2770</v>
      </c>
    </row>
    <row r="11304" spans="1:4">
      <c r="A11304" t="s">
        <v>13209</v>
      </c>
      <c r="B11304" t="s">
        <v>2770</v>
      </c>
      <c r="C11304" t="s">
        <v>2770</v>
      </c>
      <c r="D11304" t="s">
        <v>2770</v>
      </c>
    </row>
    <row r="11305" spans="1:4">
      <c r="A11305" t="s">
        <v>1688</v>
      </c>
      <c r="B11305" t="s">
        <v>2770</v>
      </c>
      <c r="C11305" t="s">
        <v>2770</v>
      </c>
      <c r="D11305" t="s">
        <v>2770</v>
      </c>
    </row>
    <row r="11306" spans="1:4">
      <c r="A11306" t="s">
        <v>1687</v>
      </c>
      <c r="B11306" t="s">
        <v>2770</v>
      </c>
      <c r="C11306" t="s">
        <v>2770</v>
      </c>
      <c r="D11306" t="s">
        <v>2770</v>
      </c>
    </row>
    <row r="11307" spans="1:4">
      <c r="A11307" t="s">
        <v>600</v>
      </c>
      <c r="B11307" t="s">
        <v>2770</v>
      </c>
      <c r="C11307" t="s">
        <v>2770</v>
      </c>
      <c r="D11307" t="s">
        <v>2770</v>
      </c>
    </row>
    <row r="11308" spans="1:4">
      <c r="A11308" t="s">
        <v>13237</v>
      </c>
      <c r="B11308" t="s">
        <v>2770</v>
      </c>
      <c r="C11308" t="s">
        <v>2770</v>
      </c>
      <c r="D11308" t="s">
        <v>2770</v>
      </c>
    </row>
    <row r="11309" spans="1:4">
      <c r="A11309" t="s">
        <v>12976</v>
      </c>
      <c r="B11309" t="s">
        <v>2770</v>
      </c>
      <c r="C11309" t="s">
        <v>2770</v>
      </c>
      <c r="D11309" t="s">
        <v>2770</v>
      </c>
    </row>
    <row r="11310" spans="1:4">
      <c r="A11310" t="s">
        <v>13234</v>
      </c>
      <c r="B11310" t="s">
        <v>2770</v>
      </c>
      <c r="C11310" t="s">
        <v>2770</v>
      </c>
      <c r="D11310" t="s">
        <v>2770</v>
      </c>
    </row>
    <row r="11311" spans="1:4">
      <c r="A11311" t="s">
        <v>13233</v>
      </c>
      <c r="B11311" t="s">
        <v>2770</v>
      </c>
      <c r="C11311" t="s">
        <v>2770</v>
      </c>
      <c r="D11311" t="s">
        <v>2770</v>
      </c>
    </row>
    <row r="11312" spans="1:4">
      <c r="A11312" t="s">
        <v>601</v>
      </c>
      <c r="B11312" t="s">
        <v>2770</v>
      </c>
      <c r="C11312" t="s">
        <v>2770</v>
      </c>
      <c r="D11312" t="s">
        <v>2770</v>
      </c>
    </row>
    <row r="11313" spans="1:4">
      <c r="A11313" t="s">
        <v>13238</v>
      </c>
      <c r="B11313" t="s">
        <v>2770</v>
      </c>
      <c r="C11313" t="s">
        <v>2770</v>
      </c>
      <c r="D11313" t="s">
        <v>2770</v>
      </c>
    </row>
    <row r="11314" spans="1:4">
      <c r="A11314" t="s">
        <v>6806</v>
      </c>
      <c r="B11314" t="s">
        <v>2770</v>
      </c>
      <c r="C11314" t="s">
        <v>2770</v>
      </c>
      <c r="D11314" t="s">
        <v>2770</v>
      </c>
    </row>
    <row r="11315" spans="1:4">
      <c r="A11315" t="s">
        <v>3682</v>
      </c>
      <c r="B11315" t="s">
        <v>2770</v>
      </c>
      <c r="C11315" t="s">
        <v>2770</v>
      </c>
      <c r="D11315" t="s">
        <v>2770</v>
      </c>
    </row>
    <row r="11316" spans="1:4">
      <c r="A11316" t="s">
        <v>3684</v>
      </c>
      <c r="B11316" t="s">
        <v>2770</v>
      </c>
      <c r="C11316" t="s">
        <v>2770</v>
      </c>
      <c r="D11316" t="s">
        <v>2770</v>
      </c>
    </row>
    <row r="11317" spans="1:4">
      <c r="A11317" t="s">
        <v>13239</v>
      </c>
      <c r="B11317" t="s">
        <v>2770</v>
      </c>
      <c r="C11317" t="s">
        <v>2770</v>
      </c>
      <c r="D11317" t="s">
        <v>2770</v>
      </c>
    </row>
    <row r="11318" spans="1:4">
      <c r="A11318" t="s">
        <v>13240</v>
      </c>
      <c r="B11318" t="s">
        <v>2770</v>
      </c>
      <c r="C11318" t="s">
        <v>2770</v>
      </c>
      <c r="D11318" t="s">
        <v>2770</v>
      </c>
    </row>
    <row r="11319" spans="1:4">
      <c r="A11319" t="s">
        <v>13241</v>
      </c>
      <c r="B11319" t="s">
        <v>2770</v>
      </c>
      <c r="C11319" t="s">
        <v>2770</v>
      </c>
      <c r="D11319" t="s">
        <v>2770</v>
      </c>
    </row>
    <row r="11320" spans="1:4">
      <c r="A11320" t="s">
        <v>13242</v>
      </c>
      <c r="B11320" t="s">
        <v>2770</v>
      </c>
      <c r="C11320" t="s">
        <v>2770</v>
      </c>
      <c r="D11320" t="s">
        <v>2770</v>
      </c>
    </row>
    <row r="11321" spans="1:4">
      <c r="A11321" t="s">
        <v>3685</v>
      </c>
      <c r="B11321" t="s">
        <v>2770</v>
      </c>
      <c r="C11321" t="s">
        <v>2770</v>
      </c>
      <c r="D11321" t="s">
        <v>2770</v>
      </c>
    </row>
    <row r="11322" spans="1:4">
      <c r="A11322" t="s">
        <v>4822</v>
      </c>
      <c r="B11322" t="s">
        <v>2770</v>
      </c>
      <c r="C11322" t="s">
        <v>2770</v>
      </c>
      <c r="D11322" t="s">
        <v>2770</v>
      </c>
    </row>
    <row r="11323" spans="1:4">
      <c r="A11323" t="s">
        <v>13243</v>
      </c>
      <c r="B11323" t="s">
        <v>2770</v>
      </c>
      <c r="C11323" t="s">
        <v>2770</v>
      </c>
      <c r="D11323" t="s">
        <v>2770</v>
      </c>
    </row>
    <row r="11324" spans="1:4">
      <c r="A11324" t="s">
        <v>13244</v>
      </c>
      <c r="B11324" t="s">
        <v>2770</v>
      </c>
      <c r="C11324" t="s">
        <v>2770</v>
      </c>
      <c r="D11324" t="s">
        <v>2770</v>
      </c>
    </row>
    <row r="11325" spans="1:4">
      <c r="A11325" t="s">
        <v>13245</v>
      </c>
      <c r="B11325" t="s">
        <v>2770</v>
      </c>
      <c r="C11325" t="s">
        <v>2770</v>
      </c>
      <c r="D11325" t="s">
        <v>2770</v>
      </c>
    </row>
    <row r="11326" spans="1:4">
      <c r="A11326" t="s">
        <v>13246</v>
      </c>
      <c r="B11326" t="s">
        <v>2770</v>
      </c>
      <c r="C11326" t="s">
        <v>2770</v>
      </c>
      <c r="D11326" t="s">
        <v>2770</v>
      </c>
    </row>
    <row r="11327" spans="1:4">
      <c r="A11327" t="s">
        <v>1690</v>
      </c>
      <c r="B11327" t="s">
        <v>2770</v>
      </c>
      <c r="C11327" t="s">
        <v>2770</v>
      </c>
      <c r="D11327" t="s">
        <v>2770</v>
      </c>
    </row>
    <row r="11328" spans="1:4">
      <c r="A11328" t="s">
        <v>5189</v>
      </c>
      <c r="B11328" t="s">
        <v>2770</v>
      </c>
      <c r="C11328" t="s">
        <v>2770</v>
      </c>
      <c r="D11328" t="s">
        <v>2770</v>
      </c>
    </row>
    <row r="11329" spans="1:4">
      <c r="A11329" t="s">
        <v>13247</v>
      </c>
      <c r="B11329" t="s">
        <v>2770</v>
      </c>
      <c r="C11329" t="s">
        <v>2770</v>
      </c>
      <c r="D11329" t="s">
        <v>2770</v>
      </c>
    </row>
    <row r="11330" spans="1:4">
      <c r="A11330" t="s">
        <v>13248</v>
      </c>
      <c r="B11330" t="s">
        <v>2770</v>
      </c>
      <c r="C11330" t="s">
        <v>2770</v>
      </c>
      <c r="D11330" t="s">
        <v>2770</v>
      </c>
    </row>
    <row r="11331" spans="1:4">
      <c r="A11331" t="s">
        <v>13249</v>
      </c>
      <c r="B11331" t="s">
        <v>2770</v>
      </c>
      <c r="C11331" t="s">
        <v>2770</v>
      </c>
      <c r="D11331" t="s">
        <v>2770</v>
      </c>
    </row>
    <row r="11332" spans="1:4">
      <c r="A11332" t="s">
        <v>4826</v>
      </c>
      <c r="B11332" t="s">
        <v>2770</v>
      </c>
      <c r="C11332" t="s">
        <v>2770</v>
      </c>
      <c r="D11332" t="s">
        <v>2770</v>
      </c>
    </row>
    <row r="11333" spans="1:4">
      <c r="A11333" t="s">
        <v>13212</v>
      </c>
      <c r="B11333" t="s">
        <v>2770</v>
      </c>
      <c r="C11333" t="s">
        <v>2770</v>
      </c>
      <c r="D11333" t="s">
        <v>2770</v>
      </c>
    </row>
    <row r="11334" spans="1:4">
      <c r="A11334" t="s">
        <v>4823</v>
      </c>
      <c r="B11334" t="s">
        <v>2770</v>
      </c>
      <c r="C11334" t="s">
        <v>2770</v>
      </c>
      <c r="D11334" t="s">
        <v>2770</v>
      </c>
    </row>
    <row r="11335" spans="1:4">
      <c r="A11335" t="s">
        <v>13250</v>
      </c>
      <c r="B11335" t="s">
        <v>2770</v>
      </c>
      <c r="C11335" t="s">
        <v>2770</v>
      </c>
      <c r="D11335" t="s">
        <v>2770</v>
      </c>
    </row>
    <row r="11336" spans="1:4">
      <c r="A11336" t="s">
        <v>13251</v>
      </c>
      <c r="B11336" t="s">
        <v>2770</v>
      </c>
      <c r="C11336" t="s">
        <v>2770</v>
      </c>
      <c r="D11336" t="s">
        <v>2770</v>
      </c>
    </row>
    <row r="11337" spans="1:4">
      <c r="A11337" t="s">
        <v>1925</v>
      </c>
      <c r="B11337" t="s">
        <v>2770</v>
      </c>
      <c r="C11337" t="s">
        <v>2770</v>
      </c>
      <c r="D11337" t="s">
        <v>2770</v>
      </c>
    </row>
    <row r="11338" spans="1:4">
      <c r="A11338" t="s">
        <v>4820</v>
      </c>
      <c r="B11338" t="s">
        <v>2770</v>
      </c>
      <c r="C11338" t="s">
        <v>2770</v>
      </c>
      <c r="D11338" t="s">
        <v>2770</v>
      </c>
    </row>
    <row r="11339" spans="1:4">
      <c r="A11339" t="s">
        <v>13252</v>
      </c>
      <c r="B11339" t="s">
        <v>2770</v>
      </c>
      <c r="C11339" t="s">
        <v>2770</v>
      </c>
      <c r="D11339" t="s">
        <v>2770</v>
      </c>
    </row>
    <row r="11340" spans="1:4">
      <c r="A11340" t="s">
        <v>600</v>
      </c>
      <c r="B11340" t="s">
        <v>13253</v>
      </c>
      <c r="C11340" t="s">
        <v>4513</v>
      </c>
      <c r="D11340" t="s">
        <v>4514</v>
      </c>
    </row>
    <row r="11341" spans="1:4">
      <c r="A11341" t="s">
        <v>13162</v>
      </c>
      <c r="B11341" t="s">
        <v>13254</v>
      </c>
      <c r="C11341" t="s">
        <v>4542</v>
      </c>
      <c r="D11341" t="s">
        <v>4543</v>
      </c>
    </row>
    <row r="11342" spans="1:4">
      <c r="A11342" t="s">
        <v>11523</v>
      </c>
      <c r="B11342" t="s">
        <v>13255</v>
      </c>
      <c r="C11342" t="s">
        <v>4517</v>
      </c>
      <c r="D11342" t="s">
        <v>4518</v>
      </c>
    </row>
    <row r="11343" spans="1:4">
      <c r="A11343" t="s">
        <v>13256</v>
      </c>
      <c r="B11343" t="s">
        <v>13257</v>
      </c>
      <c r="C11343" t="s">
        <v>4513</v>
      </c>
      <c r="D11343" t="s">
        <v>4514</v>
      </c>
    </row>
    <row r="11344" spans="1:4">
      <c r="A11344" t="s">
        <v>12943</v>
      </c>
      <c r="B11344" t="s">
        <v>13258</v>
      </c>
      <c r="C11344" t="s">
        <v>4542</v>
      </c>
      <c r="D11344" t="s">
        <v>4543</v>
      </c>
    </row>
    <row r="11345" spans="1:4">
      <c r="A11345" t="s">
        <v>12943</v>
      </c>
      <c r="B11345" t="s">
        <v>2770</v>
      </c>
      <c r="C11345" t="s">
        <v>2770</v>
      </c>
      <c r="D11345" t="s">
        <v>2770</v>
      </c>
    </row>
    <row r="11346" spans="1:4">
      <c r="A11346" t="s">
        <v>13256</v>
      </c>
      <c r="B11346" t="s">
        <v>2770</v>
      </c>
      <c r="C11346" t="s">
        <v>2770</v>
      </c>
      <c r="D11346" t="s">
        <v>2770</v>
      </c>
    </row>
    <row r="11347" spans="1:4">
      <c r="A11347" t="s">
        <v>11424</v>
      </c>
      <c r="B11347" t="s">
        <v>2770</v>
      </c>
      <c r="C11347" t="s">
        <v>2770</v>
      </c>
      <c r="D11347" t="s">
        <v>2770</v>
      </c>
    </row>
    <row r="11348" spans="1:4">
      <c r="A11348" t="s">
        <v>600</v>
      </c>
      <c r="B11348" t="s">
        <v>2770</v>
      </c>
      <c r="C11348" t="s">
        <v>2770</v>
      </c>
      <c r="D11348" t="s">
        <v>2770</v>
      </c>
    </row>
    <row r="11349" spans="1:4">
      <c r="A11349" t="s">
        <v>13259</v>
      </c>
      <c r="B11349" t="s">
        <v>13260</v>
      </c>
      <c r="C11349" t="s">
        <v>4665</v>
      </c>
      <c r="D11349" t="s">
        <v>4522</v>
      </c>
    </row>
    <row r="11350" spans="1:4">
      <c r="A11350" t="s">
        <v>13261</v>
      </c>
      <c r="B11350" t="s">
        <v>13262</v>
      </c>
      <c r="C11350" t="s">
        <v>4665</v>
      </c>
      <c r="D11350" t="s">
        <v>4522</v>
      </c>
    </row>
    <row r="11351" spans="1:4">
      <c r="A11351" t="s">
        <v>13263</v>
      </c>
      <c r="B11351" t="s">
        <v>13264</v>
      </c>
      <c r="C11351" t="s">
        <v>4517</v>
      </c>
      <c r="D11351" t="s">
        <v>4518</v>
      </c>
    </row>
    <row r="11352" spans="1:4">
      <c r="A11352" t="s">
        <v>13265</v>
      </c>
      <c r="B11352" t="s">
        <v>13266</v>
      </c>
      <c r="C11352" t="s">
        <v>4517</v>
      </c>
      <c r="D11352" t="s">
        <v>4518</v>
      </c>
    </row>
    <row r="11353" spans="1:4">
      <c r="A11353" t="s">
        <v>13267</v>
      </c>
      <c r="B11353" t="s">
        <v>13268</v>
      </c>
      <c r="C11353" t="s">
        <v>4517</v>
      </c>
      <c r="D11353" t="s">
        <v>4518</v>
      </c>
    </row>
    <row r="11354" spans="1:4">
      <c r="A11354" t="s">
        <v>13269</v>
      </c>
      <c r="B11354" t="s">
        <v>13270</v>
      </c>
      <c r="C11354" t="s">
        <v>4589</v>
      </c>
      <c r="D11354" t="s">
        <v>4770</v>
      </c>
    </row>
    <row r="11355" spans="1:4">
      <c r="A11355" t="s">
        <v>13271</v>
      </c>
      <c r="B11355" t="s">
        <v>13272</v>
      </c>
      <c r="C11355" t="s">
        <v>4517</v>
      </c>
      <c r="D11355" t="s">
        <v>4518</v>
      </c>
    </row>
    <row r="11356" spans="1:4">
      <c r="A11356" t="s">
        <v>13273</v>
      </c>
      <c r="B11356" t="s">
        <v>13274</v>
      </c>
      <c r="C11356" t="s">
        <v>4517</v>
      </c>
      <c r="D11356" t="s">
        <v>4518</v>
      </c>
    </row>
    <row r="11357" spans="1:4">
      <c r="A11357" t="s">
        <v>13275</v>
      </c>
      <c r="B11357" t="s">
        <v>13276</v>
      </c>
      <c r="C11357" t="s">
        <v>4517</v>
      </c>
      <c r="D11357" t="s">
        <v>4518</v>
      </c>
    </row>
    <row r="11358" spans="1:4">
      <c r="A11358" t="s">
        <v>13277</v>
      </c>
      <c r="B11358" t="s">
        <v>13278</v>
      </c>
      <c r="C11358" t="s">
        <v>4517</v>
      </c>
      <c r="D11358" t="s">
        <v>4518</v>
      </c>
    </row>
    <row r="11359" spans="1:4">
      <c r="A11359" t="s">
        <v>10561</v>
      </c>
      <c r="B11359" t="s">
        <v>13279</v>
      </c>
      <c r="C11359" t="s">
        <v>4533</v>
      </c>
      <c r="D11359" t="s">
        <v>4551</v>
      </c>
    </row>
    <row r="11360" spans="1:4">
      <c r="A11360" t="s">
        <v>4997</v>
      </c>
      <c r="B11360" t="s">
        <v>13280</v>
      </c>
      <c r="C11360" t="s">
        <v>4586</v>
      </c>
      <c r="D11360" t="s">
        <v>4522</v>
      </c>
    </row>
    <row r="11361" spans="1:4">
      <c r="A11361" t="s">
        <v>600</v>
      </c>
      <c r="B11361" t="s">
        <v>13281</v>
      </c>
      <c r="C11361" t="s">
        <v>4513</v>
      </c>
      <c r="D11361" t="s">
        <v>4514</v>
      </c>
    </row>
    <row r="11362" spans="1:4">
      <c r="A11362" t="s">
        <v>12943</v>
      </c>
      <c r="B11362" t="s">
        <v>9745</v>
      </c>
      <c r="C11362" t="s">
        <v>4517</v>
      </c>
      <c r="D11362" t="s">
        <v>4518</v>
      </c>
    </row>
    <row r="11363" spans="1:4">
      <c r="A11363" t="s">
        <v>13282</v>
      </c>
      <c r="B11363" t="s">
        <v>13283</v>
      </c>
      <c r="C11363" t="s">
        <v>4665</v>
      </c>
      <c r="D11363" t="s">
        <v>4522</v>
      </c>
    </row>
    <row r="11364" spans="1:4">
      <c r="A11364" t="s">
        <v>13284</v>
      </c>
      <c r="B11364" t="s">
        <v>13285</v>
      </c>
      <c r="C11364" t="s">
        <v>4586</v>
      </c>
      <c r="D11364" t="s">
        <v>4522</v>
      </c>
    </row>
    <row r="11365" spans="1:4">
      <c r="A11365" t="s">
        <v>10561</v>
      </c>
      <c r="B11365" t="s">
        <v>2770</v>
      </c>
      <c r="C11365" t="s">
        <v>2770</v>
      </c>
      <c r="D11365" t="s">
        <v>2770</v>
      </c>
    </row>
    <row r="11366" spans="1:4">
      <c r="A11366" t="s">
        <v>600</v>
      </c>
      <c r="B11366" t="s">
        <v>2770</v>
      </c>
      <c r="C11366" t="s">
        <v>2770</v>
      </c>
      <c r="D11366" t="s">
        <v>2770</v>
      </c>
    </row>
    <row r="11367" spans="1:4">
      <c r="A11367" t="s">
        <v>10565</v>
      </c>
      <c r="B11367" t="s">
        <v>2770</v>
      </c>
      <c r="C11367" t="s">
        <v>2770</v>
      </c>
      <c r="D11367" t="s">
        <v>2770</v>
      </c>
    </row>
    <row r="11368" spans="1:4">
      <c r="A11368" t="s">
        <v>10564</v>
      </c>
      <c r="B11368" t="s">
        <v>2770</v>
      </c>
      <c r="C11368" t="s">
        <v>2770</v>
      </c>
      <c r="D11368" t="s">
        <v>2770</v>
      </c>
    </row>
    <row r="11369" spans="1:4">
      <c r="A11369" t="s">
        <v>10562</v>
      </c>
      <c r="B11369" t="s">
        <v>2770</v>
      </c>
      <c r="C11369" t="s">
        <v>2770</v>
      </c>
      <c r="D11369" t="s">
        <v>2770</v>
      </c>
    </row>
    <row r="11370" spans="1:4">
      <c r="A11370" t="s">
        <v>10559</v>
      </c>
      <c r="B11370" t="s">
        <v>2770</v>
      </c>
      <c r="C11370" t="s">
        <v>2770</v>
      </c>
      <c r="D11370" t="s">
        <v>2770</v>
      </c>
    </row>
    <row r="11371" spans="1:4">
      <c r="A11371" t="s">
        <v>10560</v>
      </c>
      <c r="B11371" t="s">
        <v>2770</v>
      </c>
      <c r="C11371" t="s">
        <v>2770</v>
      </c>
      <c r="D11371" t="s">
        <v>2770</v>
      </c>
    </row>
    <row r="11372" spans="1:4">
      <c r="A11372" t="s">
        <v>10563</v>
      </c>
      <c r="B11372" t="s">
        <v>2770</v>
      </c>
      <c r="C11372" t="s">
        <v>2770</v>
      </c>
      <c r="D11372" t="s">
        <v>2770</v>
      </c>
    </row>
    <row r="11373" spans="1:4">
      <c r="A11373" t="s">
        <v>12766</v>
      </c>
      <c r="B11373" t="s">
        <v>2770</v>
      </c>
      <c r="C11373" t="s">
        <v>2770</v>
      </c>
      <c r="D11373" t="s">
        <v>2770</v>
      </c>
    </row>
    <row r="11374" spans="1:4">
      <c r="A11374" t="s">
        <v>13286</v>
      </c>
      <c r="B11374" t="s">
        <v>2770</v>
      </c>
      <c r="C11374" t="s">
        <v>2770</v>
      </c>
      <c r="D11374" t="s">
        <v>2770</v>
      </c>
    </row>
    <row r="11375" spans="1:4">
      <c r="A11375" t="s">
        <v>13287</v>
      </c>
      <c r="B11375" t="s">
        <v>2770</v>
      </c>
      <c r="C11375" t="s">
        <v>2770</v>
      </c>
      <c r="D11375" t="s">
        <v>2770</v>
      </c>
    </row>
    <row r="11376" spans="1:4">
      <c r="A11376" t="s">
        <v>13288</v>
      </c>
      <c r="B11376" t="s">
        <v>2770</v>
      </c>
      <c r="C11376" t="s">
        <v>2770</v>
      </c>
      <c r="D11376" t="s">
        <v>2770</v>
      </c>
    </row>
    <row r="11377" spans="1:4">
      <c r="A11377" t="s">
        <v>13289</v>
      </c>
      <c r="B11377" t="s">
        <v>2770</v>
      </c>
      <c r="C11377" t="s">
        <v>2770</v>
      </c>
      <c r="D11377" t="s">
        <v>2770</v>
      </c>
    </row>
    <row r="11378" spans="1:4">
      <c r="A11378" t="s">
        <v>13290</v>
      </c>
      <c r="B11378" t="s">
        <v>2770</v>
      </c>
      <c r="C11378" t="s">
        <v>2770</v>
      </c>
      <c r="D11378" t="s">
        <v>2770</v>
      </c>
    </row>
    <row r="11379" spans="1:4">
      <c r="A11379" t="s">
        <v>13291</v>
      </c>
      <c r="B11379" t="s">
        <v>2770</v>
      </c>
      <c r="C11379" t="s">
        <v>2770</v>
      </c>
      <c r="D11379" t="s">
        <v>2770</v>
      </c>
    </row>
    <row r="11380" spans="1:4">
      <c r="A11380" t="s">
        <v>13292</v>
      </c>
      <c r="B11380" t="s">
        <v>2770</v>
      </c>
      <c r="C11380" t="s">
        <v>2770</v>
      </c>
      <c r="D11380" t="s">
        <v>2770</v>
      </c>
    </row>
    <row r="11381" spans="1:4">
      <c r="A11381" t="s">
        <v>13293</v>
      </c>
      <c r="B11381" t="s">
        <v>2770</v>
      </c>
      <c r="C11381" t="s">
        <v>2770</v>
      </c>
      <c r="D11381" t="s">
        <v>2770</v>
      </c>
    </row>
    <row r="11382" spans="1:4">
      <c r="A11382" t="s">
        <v>600</v>
      </c>
      <c r="B11382" t="s">
        <v>2770</v>
      </c>
      <c r="C11382" t="s">
        <v>2770</v>
      </c>
      <c r="D11382" t="s">
        <v>2770</v>
      </c>
    </row>
    <row r="11383" spans="1:4">
      <c r="A11383" t="s">
        <v>13294</v>
      </c>
      <c r="B11383" t="s">
        <v>2770</v>
      </c>
      <c r="C11383" t="s">
        <v>2770</v>
      </c>
      <c r="D11383" t="s">
        <v>2770</v>
      </c>
    </row>
    <row r="11384" spans="1:4">
      <c r="A11384" t="s">
        <v>13295</v>
      </c>
      <c r="B11384" t="s">
        <v>2770</v>
      </c>
      <c r="C11384" t="s">
        <v>2770</v>
      </c>
      <c r="D11384" t="s">
        <v>2770</v>
      </c>
    </row>
    <row r="11385" spans="1:4">
      <c r="A11385" t="s">
        <v>13296</v>
      </c>
      <c r="B11385" t="s">
        <v>2770</v>
      </c>
      <c r="C11385" t="s">
        <v>2770</v>
      </c>
      <c r="D11385" t="s">
        <v>2770</v>
      </c>
    </row>
    <row r="11386" spans="1:4">
      <c r="A11386" t="s">
        <v>6585</v>
      </c>
      <c r="B11386" t="s">
        <v>2770</v>
      </c>
      <c r="C11386" t="s">
        <v>2770</v>
      </c>
      <c r="D11386" t="s">
        <v>2770</v>
      </c>
    </row>
    <row r="11387" spans="1:4">
      <c r="A11387" t="s">
        <v>12771</v>
      </c>
      <c r="B11387" t="s">
        <v>2770</v>
      </c>
      <c r="C11387" t="s">
        <v>2770</v>
      </c>
      <c r="D11387" t="s">
        <v>2770</v>
      </c>
    </row>
    <row r="11388" spans="1:4">
      <c r="A11388" t="s">
        <v>13297</v>
      </c>
      <c r="B11388" t="s">
        <v>2770</v>
      </c>
      <c r="C11388" t="s">
        <v>2770</v>
      </c>
      <c r="D11388" t="s">
        <v>2770</v>
      </c>
    </row>
    <row r="11389" spans="1:4">
      <c r="A11389" t="s">
        <v>13298</v>
      </c>
      <c r="B11389" t="s">
        <v>2770</v>
      </c>
      <c r="C11389" t="s">
        <v>2770</v>
      </c>
      <c r="D11389" t="s">
        <v>2770</v>
      </c>
    </row>
    <row r="11390" spans="1:4">
      <c r="A11390" t="s">
        <v>13299</v>
      </c>
      <c r="B11390" t="s">
        <v>2770</v>
      </c>
      <c r="C11390" t="s">
        <v>2770</v>
      </c>
      <c r="D11390" t="s">
        <v>2770</v>
      </c>
    </row>
    <row r="11391" spans="1:4">
      <c r="A11391" t="s">
        <v>11493</v>
      </c>
      <c r="B11391" t="s">
        <v>2770</v>
      </c>
      <c r="C11391" t="s">
        <v>2770</v>
      </c>
      <c r="D11391" t="s">
        <v>2770</v>
      </c>
    </row>
    <row r="11392" spans="1:4">
      <c r="A11392" t="s">
        <v>13300</v>
      </c>
      <c r="B11392" t="s">
        <v>2770</v>
      </c>
      <c r="C11392" t="s">
        <v>2770</v>
      </c>
      <c r="D11392" t="s">
        <v>2770</v>
      </c>
    </row>
    <row r="11393" spans="1:4">
      <c r="A11393" t="s">
        <v>13301</v>
      </c>
      <c r="B11393" t="s">
        <v>2770</v>
      </c>
      <c r="C11393" t="s">
        <v>2770</v>
      </c>
      <c r="D11393" t="s">
        <v>2770</v>
      </c>
    </row>
    <row r="11394" spans="1:4">
      <c r="A11394" t="s">
        <v>13302</v>
      </c>
      <c r="B11394" t="s">
        <v>2770</v>
      </c>
      <c r="C11394" t="s">
        <v>2770</v>
      </c>
      <c r="D11394" t="s">
        <v>2770</v>
      </c>
    </row>
    <row r="11395" spans="1:4">
      <c r="A11395" t="s">
        <v>13303</v>
      </c>
      <c r="B11395" t="s">
        <v>2770</v>
      </c>
      <c r="C11395" t="s">
        <v>2770</v>
      </c>
      <c r="D11395" t="s">
        <v>2770</v>
      </c>
    </row>
    <row r="11396" spans="1:4">
      <c r="A11396" t="s">
        <v>13304</v>
      </c>
      <c r="B11396" t="s">
        <v>2770</v>
      </c>
      <c r="C11396" t="s">
        <v>2770</v>
      </c>
      <c r="D11396" t="s">
        <v>2770</v>
      </c>
    </row>
    <row r="11397" spans="1:4">
      <c r="A11397" t="s">
        <v>13305</v>
      </c>
      <c r="B11397" t="s">
        <v>2770</v>
      </c>
      <c r="C11397" t="s">
        <v>2770</v>
      </c>
      <c r="D11397" t="s">
        <v>2770</v>
      </c>
    </row>
    <row r="11398" spans="1:4">
      <c r="A11398" t="s">
        <v>13306</v>
      </c>
      <c r="B11398" t="s">
        <v>2770</v>
      </c>
      <c r="C11398" t="s">
        <v>2770</v>
      </c>
      <c r="D11398" t="s">
        <v>2770</v>
      </c>
    </row>
    <row r="11399" spans="1:4">
      <c r="A11399" t="s">
        <v>13307</v>
      </c>
      <c r="B11399" t="s">
        <v>2770</v>
      </c>
      <c r="C11399" t="s">
        <v>2770</v>
      </c>
      <c r="D11399" t="s">
        <v>2770</v>
      </c>
    </row>
    <row r="11400" spans="1:4">
      <c r="A11400" t="s">
        <v>13308</v>
      </c>
      <c r="B11400" t="s">
        <v>2770</v>
      </c>
      <c r="C11400" t="s">
        <v>2770</v>
      </c>
      <c r="D11400" t="s">
        <v>2770</v>
      </c>
    </row>
    <row r="11401" spans="1:4">
      <c r="A11401" t="s">
        <v>13309</v>
      </c>
      <c r="B11401" t="s">
        <v>2770</v>
      </c>
      <c r="C11401" t="s">
        <v>2770</v>
      </c>
      <c r="D11401" t="s">
        <v>2770</v>
      </c>
    </row>
    <row r="11402" spans="1:4">
      <c r="A11402" t="s">
        <v>1895</v>
      </c>
      <c r="B11402" t="s">
        <v>2770</v>
      </c>
      <c r="C11402" t="s">
        <v>2770</v>
      </c>
      <c r="D11402" t="s">
        <v>2770</v>
      </c>
    </row>
    <row r="11403" spans="1:4">
      <c r="A11403" t="s">
        <v>12782</v>
      </c>
      <c r="B11403" t="s">
        <v>2770</v>
      </c>
      <c r="C11403" t="s">
        <v>2770</v>
      </c>
      <c r="D11403" t="s">
        <v>2770</v>
      </c>
    </row>
    <row r="11404" spans="1:4">
      <c r="A11404" t="s">
        <v>13310</v>
      </c>
      <c r="B11404" t="s">
        <v>2770</v>
      </c>
      <c r="C11404" t="s">
        <v>2770</v>
      </c>
      <c r="D11404" t="s">
        <v>2770</v>
      </c>
    </row>
    <row r="11405" spans="1:4">
      <c r="A11405" t="s">
        <v>8419</v>
      </c>
      <c r="B11405" t="s">
        <v>2770</v>
      </c>
      <c r="C11405" t="s">
        <v>2770</v>
      </c>
      <c r="D11405" t="s">
        <v>2770</v>
      </c>
    </row>
    <row r="11406" spans="1:4">
      <c r="A11406" t="s">
        <v>11380</v>
      </c>
      <c r="B11406" t="s">
        <v>2770</v>
      </c>
      <c r="C11406" t="s">
        <v>2770</v>
      </c>
      <c r="D11406" t="s">
        <v>2770</v>
      </c>
    </row>
    <row r="11407" spans="1:4">
      <c r="A11407" t="s">
        <v>5058</v>
      </c>
      <c r="B11407" t="s">
        <v>2770</v>
      </c>
      <c r="C11407" t="s">
        <v>2770</v>
      </c>
      <c r="D11407" t="s">
        <v>2770</v>
      </c>
    </row>
    <row r="11408" spans="1:4">
      <c r="A11408" t="s">
        <v>13311</v>
      </c>
      <c r="B11408" t="s">
        <v>2770</v>
      </c>
      <c r="C11408" t="s">
        <v>2770</v>
      </c>
      <c r="D11408" t="s">
        <v>2770</v>
      </c>
    </row>
    <row r="11409" spans="1:4">
      <c r="A11409" t="s">
        <v>13312</v>
      </c>
      <c r="B11409" t="s">
        <v>2770</v>
      </c>
      <c r="C11409" t="s">
        <v>2770</v>
      </c>
      <c r="D11409" t="s">
        <v>2770</v>
      </c>
    </row>
    <row r="11410" spans="1:4">
      <c r="A11410" t="s">
        <v>12947</v>
      </c>
      <c r="B11410" t="s">
        <v>2770</v>
      </c>
      <c r="C11410" t="s">
        <v>2770</v>
      </c>
      <c r="D11410" t="s">
        <v>2770</v>
      </c>
    </row>
    <row r="11411" spans="1:4">
      <c r="A11411" t="s">
        <v>4820</v>
      </c>
      <c r="B11411" t="s">
        <v>2770</v>
      </c>
      <c r="C11411" t="s">
        <v>2770</v>
      </c>
      <c r="D11411" t="s">
        <v>2770</v>
      </c>
    </row>
    <row r="11412" spans="1:4">
      <c r="A11412" t="s">
        <v>6431</v>
      </c>
      <c r="B11412" t="s">
        <v>2770</v>
      </c>
      <c r="C11412" t="s">
        <v>2770</v>
      </c>
      <c r="D11412" t="s">
        <v>2770</v>
      </c>
    </row>
    <row r="11413" spans="1:4">
      <c r="A11413" t="s">
        <v>13313</v>
      </c>
      <c r="B11413" t="s">
        <v>2770</v>
      </c>
      <c r="C11413" t="s">
        <v>2770</v>
      </c>
      <c r="D11413" t="s">
        <v>2770</v>
      </c>
    </row>
    <row r="11414" spans="1:4">
      <c r="A11414" t="s">
        <v>13314</v>
      </c>
      <c r="B11414" t="s">
        <v>2770</v>
      </c>
      <c r="C11414" t="s">
        <v>2770</v>
      </c>
      <c r="D11414" t="s">
        <v>2770</v>
      </c>
    </row>
    <row r="11415" spans="1:4">
      <c r="A11415" t="s">
        <v>1971</v>
      </c>
      <c r="B11415" t="s">
        <v>2770</v>
      </c>
      <c r="C11415" t="s">
        <v>2770</v>
      </c>
      <c r="D11415" t="s">
        <v>2770</v>
      </c>
    </row>
    <row r="11416" spans="1:4">
      <c r="A11416" t="s">
        <v>13315</v>
      </c>
      <c r="B11416" t="s">
        <v>2770</v>
      </c>
      <c r="C11416" t="s">
        <v>2770</v>
      </c>
      <c r="D11416" t="s">
        <v>2770</v>
      </c>
    </row>
    <row r="11417" spans="1:4">
      <c r="A11417" t="s">
        <v>13316</v>
      </c>
      <c r="B11417" t="s">
        <v>2770</v>
      </c>
      <c r="C11417" t="s">
        <v>2770</v>
      </c>
      <c r="D11417" t="s">
        <v>2770</v>
      </c>
    </row>
    <row r="11418" spans="1:4">
      <c r="A11418" t="s">
        <v>13317</v>
      </c>
      <c r="B11418" t="s">
        <v>2770</v>
      </c>
      <c r="C11418" t="s">
        <v>2770</v>
      </c>
      <c r="D11418" t="s">
        <v>2770</v>
      </c>
    </row>
    <row r="11419" spans="1:4">
      <c r="A11419" t="s">
        <v>13318</v>
      </c>
      <c r="B11419" t="s">
        <v>2770</v>
      </c>
      <c r="C11419" t="s">
        <v>2770</v>
      </c>
      <c r="D11419" t="s">
        <v>2770</v>
      </c>
    </row>
    <row r="11420" spans="1:4">
      <c r="A11420" t="s">
        <v>13319</v>
      </c>
      <c r="B11420" t="s">
        <v>2770</v>
      </c>
      <c r="C11420" t="s">
        <v>2770</v>
      </c>
      <c r="D11420" t="s">
        <v>2770</v>
      </c>
    </row>
    <row r="11421" spans="1:4">
      <c r="A11421" t="s">
        <v>13320</v>
      </c>
      <c r="B11421" t="s">
        <v>2770</v>
      </c>
      <c r="C11421" t="s">
        <v>2770</v>
      </c>
      <c r="D11421" t="s">
        <v>2770</v>
      </c>
    </row>
    <row r="11422" spans="1:4">
      <c r="A11422" t="s">
        <v>13321</v>
      </c>
      <c r="B11422" t="s">
        <v>2770</v>
      </c>
      <c r="C11422" t="s">
        <v>2770</v>
      </c>
      <c r="D11422" t="s">
        <v>2770</v>
      </c>
    </row>
    <row r="11423" spans="1:4">
      <c r="A11423" t="s">
        <v>7063</v>
      </c>
      <c r="B11423" t="s">
        <v>2770</v>
      </c>
      <c r="C11423" t="s">
        <v>2770</v>
      </c>
      <c r="D11423" t="s">
        <v>2770</v>
      </c>
    </row>
    <row r="11424" spans="1:4">
      <c r="A11424" t="s">
        <v>13322</v>
      </c>
      <c r="B11424" t="s">
        <v>2770</v>
      </c>
      <c r="C11424" t="s">
        <v>2770</v>
      </c>
      <c r="D11424" t="s">
        <v>2770</v>
      </c>
    </row>
    <row r="11425" spans="1:4">
      <c r="A11425" t="s">
        <v>13323</v>
      </c>
      <c r="B11425" t="s">
        <v>2770</v>
      </c>
      <c r="C11425" t="s">
        <v>2770</v>
      </c>
      <c r="D11425" t="s">
        <v>2770</v>
      </c>
    </row>
    <row r="11426" spans="1:4">
      <c r="A11426" t="s">
        <v>13324</v>
      </c>
      <c r="B11426" t="s">
        <v>2770</v>
      </c>
      <c r="C11426" t="s">
        <v>2770</v>
      </c>
      <c r="D11426" t="s">
        <v>2770</v>
      </c>
    </row>
    <row r="11427" spans="1:4">
      <c r="A11427" t="s">
        <v>10937</v>
      </c>
      <c r="B11427" t="s">
        <v>2770</v>
      </c>
      <c r="C11427" t="s">
        <v>2770</v>
      </c>
      <c r="D11427" t="s">
        <v>2770</v>
      </c>
    </row>
    <row r="11428" spans="1:4">
      <c r="A11428" t="s">
        <v>13325</v>
      </c>
      <c r="B11428" t="s">
        <v>2770</v>
      </c>
      <c r="C11428" t="s">
        <v>2770</v>
      </c>
      <c r="D11428" t="s">
        <v>2770</v>
      </c>
    </row>
    <row r="11429" spans="1:4">
      <c r="A11429" t="s">
        <v>9800</v>
      </c>
      <c r="B11429" t="s">
        <v>2770</v>
      </c>
      <c r="C11429" t="s">
        <v>2770</v>
      </c>
      <c r="D11429" t="s">
        <v>2770</v>
      </c>
    </row>
    <row r="11430" spans="1:4">
      <c r="A11430" t="s">
        <v>13326</v>
      </c>
      <c r="B11430" t="s">
        <v>2770</v>
      </c>
      <c r="C11430" t="s">
        <v>2770</v>
      </c>
      <c r="D11430" t="s">
        <v>2770</v>
      </c>
    </row>
    <row r="11431" spans="1:4">
      <c r="A11431" t="s">
        <v>13327</v>
      </c>
      <c r="B11431" t="s">
        <v>2770</v>
      </c>
      <c r="C11431" t="s">
        <v>2770</v>
      </c>
      <c r="D11431" t="s">
        <v>2770</v>
      </c>
    </row>
    <row r="11432" spans="1:4">
      <c r="A11432" t="s">
        <v>13328</v>
      </c>
      <c r="B11432" t="s">
        <v>2770</v>
      </c>
      <c r="C11432" t="s">
        <v>2770</v>
      </c>
      <c r="D11432" t="s">
        <v>2770</v>
      </c>
    </row>
    <row r="11433" spans="1:4">
      <c r="A11433" t="s">
        <v>13329</v>
      </c>
      <c r="B11433" t="s">
        <v>2770</v>
      </c>
      <c r="C11433" t="s">
        <v>2770</v>
      </c>
      <c r="D11433" t="s">
        <v>2770</v>
      </c>
    </row>
    <row r="11434" spans="1:4">
      <c r="A11434" t="s">
        <v>13330</v>
      </c>
      <c r="B11434" t="s">
        <v>2770</v>
      </c>
      <c r="C11434" t="s">
        <v>2770</v>
      </c>
      <c r="D11434" t="s">
        <v>2770</v>
      </c>
    </row>
    <row r="11435" spans="1:4">
      <c r="A11435" t="s">
        <v>1894</v>
      </c>
      <c r="B11435" t="s">
        <v>2770</v>
      </c>
      <c r="C11435" t="s">
        <v>2770</v>
      </c>
      <c r="D11435" t="s">
        <v>2770</v>
      </c>
    </row>
    <row r="11436" spans="1:4">
      <c r="A11436" t="s">
        <v>12758</v>
      </c>
      <c r="B11436" t="s">
        <v>2770</v>
      </c>
      <c r="C11436" t="s">
        <v>2770</v>
      </c>
      <c r="D11436" t="s">
        <v>2770</v>
      </c>
    </row>
    <row r="11437" spans="1:4">
      <c r="A11437" t="s">
        <v>1713</v>
      </c>
      <c r="B11437" t="s">
        <v>2770</v>
      </c>
      <c r="C11437" t="s">
        <v>2770</v>
      </c>
      <c r="D11437" t="s">
        <v>2770</v>
      </c>
    </row>
    <row r="11438" spans="1:4">
      <c r="A11438" t="s">
        <v>13331</v>
      </c>
      <c r="B11438" t="s">
        <v>2770</v>
      </c>
      <c r="C11438" t="s">
        <v>2770</v>
      </c>
      <c r="D11438" t="s">
        <v>2770</v>
      </c>
    </row>
    <row r="11439" spans="1:4">
      <c r="A11439" t="s">
        <v>13332</v>
      </c>
      <c r="B11439" t="s">
        <v>2770</v>
      </c>
      <c r="C11439" t="s">
        <v>2770</v>
      </c>
      <c r="D11439" t="s">
        <v>2770</v>
      </c>
    </row>
    <row r="11440" spans="1:4">
      <c r="A11440" t="s">
        <v>1896</v>
      </c>
      <c r="B11440" t="s">
        <v>2770</v>
      </c>
      <c r="C11440" t="s">
        <v>2770</v>
      </c>
      <c r="D11440" t="s">
        <v>2770</v>
      </c>
    </row>
    <row r="11441" spans="1:4">
      <c r="A11441" t="s">
        <v>13333</v>
      </c>
      <c r="B11441" t="s">
        <v>13334</v>
      </c>
      <c r="C11441" t="s">
        <v>2770</v>
      </c>
      <c r="D11441" t="s">
        <v>4522</v>
      </c>
    </row>
    <row r="11442" spans="1:4">
      <c r="A11442" t="s">
        <v>13335</v>
      </c>
      <c r="B11442" t="s">
        <v>2770</v>
      </c>
      <c r="C11442" t="s">
        <v>2770</v>
      </c>
      <c r="D11442" t="s">
        <v>4522</v>
      </c>
    </row>
    <row r="11443" spans="1:4">
      <c r="A11443" t="s">
        <v>13336</v>
      </c>
      <c r="B11443" t="s">
        <v>13337</v>
      </c>
      <c r="C11443" t="s">
        <v>2770</v>
      </c>
      <c r="D11443" t="s">
        <v>4522</v>
      </c>
    </row>
    <row r="11444" spans="1:4">
      <c r="A11444" t="s">
        <v>13338</v>
      </c>
      <c r="B11444" t="s">
        <v>13339</v>
      </c>
      <c r="C11444" t="s">
        <v>2770</v>
      </c>
      <c r="D11444" t="s">
        <v>4522</v>
      </c>
    </row>
    <row r="11445" spans="1:4">
      <c r="A11445" t="s">
        <v>8740</v>
      </c>
      <c r="B11445" t="s">
        <v>10676</v>
      </c>
      <c r="C11445" t="s">
        <v>2770</v>
      </c>
      <c r="D11445" t="s">
        <v>4522</v>
      </c>
    </row>
    <row r="11446" spans="1:4">
      <c r="A11446" t="s">
        <v>4584</v>
      </c>
      <c r="B11446" t="s">
        <v>2770</v>
      </c>
      <c r="C11446" t="s">
        <v>2770</v>
      </c>
      <c r="D11446" t="s">
        <v>4522</v>
      </c>
    </row>
    <row r="11447" spans="1:4">
      <c r="A11447" t="s">
        <v>10698</v>
      </c>
      <c r="B11447" t="s">
        <v>13340</v>
      </c>
      <c r="C11447" t="s">
        <v>4517</v>
      </c>
      <c r="D11447" t="s">
        <v>4518</v>
      </c>
    </row>
    <row r="11448" spans="1:4">
      <c r="A11448" t="s">
        <v>13341</v>
      </c>
      <c r="B11448" t="s">
        <v>2770</v>
      </c>
      <c r="C11448" t="s">
        <v>2770</v>
      </c>
      <c r="D11448" t="s">
        <v>4770</v>
      </c>
    </row>
    <row r="11449" spans="1:4">
      <c r="A11449" t="s">
        <v>2657</v>
      </c>
      <c r="B11449" t="s">
        <v>9803</v>
      </c>
      <c r="C11449" t="s">
        <v>2770</v>
      </c>
      <c r="D11449" t="s">
        <v>4522</v>
      </c>
    </row>
    <row r="11450" spans="1:4">
      <c r="A11450" t="s">
        <v>13342</v>
      </c>
      <c r="B11450" t="s">
        <v>10664</v>
      </c>
      <c r="C11450" t="s">
        <v>2770</v>
      </c>
      <c r="D11450" t="s">
        <v>4522</v>
      </c>
    </row>
    <row r="11451" spans="1:4">
      <c r="A11451" t="s">
        <v>13343</v>
      </c>
      <c r="B11451" t="s">
        <v>2770</v>
      </c>
      <c r="C11451" t="s">
        <v>4542</v>
      </c>
      <c r="D11451" t="s">
        <v>4543</v>
      </c>
    </row>
    <row r="11452" spans="1:4">
      <c r="A11452" t="s">
        <v>13344</v>
      </c>
      <c r="B11452" t="s">
        <v>2770</v>
      </c>
      <c r="C11452" t="s">
        <v>2770</v>
      </c>
      <c r="D11452" t="s">
        <v>4522</v>
      </c>
    </row>
    <row r="11453" spans="1:4">
      <c r="A11453" t="s">
        <v>13345</v>
      </c>
      <c r="B11453" t="s">
        <v>13346</v>
      </c>
      <c r="C11453" t="s">
        <v>2770</v>
      </c>
      <c r="D11453" t="s">
        <v>4522</v>
      </c>
    </row>
    <row r="11454" spans="1:4">
      <c r="A11454" t="s">
        <v>13347</v>
      </c>
      <c r="B11454" t="s">
        <v>8970</v>
      </c>
      <c r="C11454" t="s">
        <v>2770</v>
      </c>
      <c r="D11454" t="s">
        <v>4522</v>
      </c>
    </row>
    <row r="11455" spans="1:4">
      <c r="A11455" t="s">
        <v>4786</v>
      </c>
      <c r="B11455" t="s">
        <v>2770</v>
      </c>
      <c r="C11455" t="s">
        <v>2770</v>
      </c>
      <c r="D11455" t="s">
        <v>4522</v>
      </c>
    </row>
    <row r="11456" spans="1:4">
      <c r="A11456" t="s">
        <v>13348</v>
      </c>
      <c r="B11456" t="s">
        <v>2770</v>
      </c>
      <c r="C11456" t="s">
        <v>2770</v>
      </c>
      <c r="D11456" t="s">
        <v>4522</v>
      </c>
    </row>
    <row r="11457" spans="1:4">
      <c r="A11457" t="s">
        <v>13349</v>
      </c>
      <c r="B11457" t="s">
        <v>10827</v>
      </c>
      <c r="C11457" t="s">
        <v>2770</v>
      </c>
      <c r="D11457" t="s">
        <v>4522</v>
      </c>
    </row>
    <row r="11458" spans="1:4">
      <c r="A11458" t="s">
        <v>8295</v>
      </c>
      <c r="B11458" t="s">
        <v>13350</v>
      </c>
      <c r="C11458" t="s">
        <v>2770</v>
      </c>
      <c r="D11458" t="s">
        <v>4522</v>
      </c>
    </row>
    <row r="11459" spans="1:4">
      <c r="A11459" t="s">
        <v>13351</v>
      </c>
      <c r="B11459" t="s">
        <v>13352</v>
      </c>
      <c r="C11459" t="s">
        <v>2770</v>
      </c>
      <c r="D11459" t="s">
        <v>4522</v>
      </c>
    </row>
    <row r="11460" spans="1:4">
      <c r="A11460" t="s">
        <v>10672</v>
      </c>
      <c r="B11460" t="s">
        <v>13353</v>
      </c>
      <c r="C11460" t="s">
        <v>4517</v>
      </c>
      <c r="D11460" t="s">
        <v>4518</v>
      </c>
    </row>
    <row r="11461" spans="1:4">
      <c r="A11461" t="s">
        <v>13354</v>
      </c>
      <c r="B11461" t="s">
        <v>12818</v>
      </c>
      <c r="C11461" t="s">
        <v>2770</v>
      </c>
      <c r="D11461" t="s">
        <v>4522</v>
      </c>
    </row>
    <row r="11462" spans="1:4">
      <c r="A11462" t="s">
        <v>10837</v>
      </c>
      <c r="B11462" t="s">
        <v>13355</v>
      </c>
      <c r="C11462" t="s">
        <v>2770</v>
      </c>
      <c r="D11462" t="s">
        <v>4522</v>
      </c>
    </row>
    <row r="11463" spans="1:4">
      <c r="A11463" t="s">
        <v>13356</v>
      </c>
      <c r="B11463" t="s">
        <v>11909</v>
      </c>
      <c r="C11463" t="s">
        <v>2770</v>
      </c>
      <c r="D11463" t="s">
        <v>4522</v>
      </c>
    </row>
    <row r="11464" spans="1:4">
      <c r="A11464" t="s">
        <v>10693</v>
      </c>
      <c r="B11464" t="s">
        <v>13357</v>
      </c>
      <c r="C11464" t="s">
        <v>4517</v>
      </c>
      <c r="D11464" t="s">
        <v>4518</v>
      </c>
    </row>
    <row r="11465" spans="1:4">
      <c r="A11465" t="s">
        <v>10091</v>
      </c>
      <c r="B11465" t="s">
        <v>13358</v>
      </c>
      <c r="C11465" t="s">
        <v>4517</v>
      </c>
      <c r="D11465" t="s">
        <v>4518</v>
      </c>
    </row>
    <row r="11466" spans="1:4">
      <c r="A11466" t="s">
        <v>13359</v>
      </c>
      <c r="B11466" t="s">
        <v>13360</v>
      </c>
      <c r="C11466" t="s">
        <v>2770</v>
      </c>
      <c r="D11466" t="s">
        <v>4522</v>
      </c>
    </row>
    <row r="11467" spans="1:4">
      <c r="A11467" t="s">
        <v>1971</v>
      </c>
      <c r="B11467" t="s">
        <v>2637</v>
      </c>
      <c r="C11467" t="s">
        <v>2770</v>
      </c>
      <c r="D11467" t="s">
        <v>4522</v>
      </c>
    </row>
    <row r="11468" spans="1:4">
      <c r="A11468" t="s">
        <v>13361</v>
      </c>
      <c r="B11468" t="s">
        <v>10834</v>
      </c>
      <c r="C11468" t="s">
        <v>2770</v>
      </c>
      <c r="D11468" t="s">
        <v>4522</v>
      </c>
    </row>
    <row r="11469" spans="1:4">
      <c r="A11469" t="s">
        <v>13362</v>
      </c>
      <c r="B11469" t="s">
        <v>13363</v>
      </c>
      <c r="C11469" t="s">
        <v>2770</v>
      </c>
      <c r="D11469" t="s">
        <v>4522</v>
      </c>
    </row>
    <row r="11470" spans="1:4">
      <c r="A11470" t="s">
        <v>13290</v>
      </c>
      <c r="B11470" t="s">
        <v>2770</v>
      </c>
      <c r="C11470" t="s">
        <v>4513</v>
      </c>
      <c r="D11470" t="s">
        <v>4514</v>
      </c>
    </row>
    <row r="11471" spans="1:4">
      <c r="A11471" t="s">
        <v>5215</v>
      </c>
      <c r="B11471" t="s">
        <v>13364</v>
      </c>
      <c r="C11471" t="s">
        <v>4513</v>
      </c>
      <c r="D11471" t="s">
        <v>4551</v>
      </c>
    </row>
    <row r="11472" spans="1:4">
      <c r="A11472" t="s">
        <v>13290</v>
      </c>
      <c r="B11472" t="s">
        <v>2770</v>
      </c>
      <c r="C11472" t="s">
        <v>4513</v>
      </c>
      <c r="D11472" t="s">
        <v>4514</v>
      </c>
    </row>
    <row r="11473" spans="1:4">
      <c r="A11473" t="s">
        <v>13365</v>
      </c>
      <c r="B11473" t="s">
        <v>2770</v>
      </c>
      <c r="C11473" t="s">
        <v>2770</v>
      </c>
      <c r="D11473" t="s">
        <v>4514</v>
      </c>
    </row>
    <row r="11474" spans="1:4">
      <c r="A11474" t="s">
        <v>13366</v>
      </c>
      <c r="B11474" t="s">
        <v>2770</v>
      </c>
      <c r="C11474" t="s">
        <v>2770</v>
      </c>
      <c r="D11474" t="s">
        <v>4522</v>
      </c>
    </row>
    <row r="11475" spans="1:4">
      <c r="A11475" t="s">
        <v>600</v>
      </c>
      <c r="B11475" t="s">
        <v>2770</v>
      </c>
      <c r="C11475" t="s">
        <v>2770</v>
      </c>
      <c r="D11475" t="s">
        <v>2770</v>
      </c>
    </row>
    <row r="11476" spans="1:4">
      <c r="A11476" t="s">
        <v>13367</v>
      </c>
      <c r="B11476" t="s">
        <v>13368</v>
      </c>
      <c r="C11476" t="s">
        <v>4542</v>
      </c>
      <c r="D11476" t="s">
        <v>4543</v>
      </c>
    </row>
    <row r="11477" spans="1:4">
      <c r="A11477" t="s">
        <v>13369</v>
      </c>
      <c r="B11477" t="s">
        <v>13370</v>
      </c>
      <c r="C11477" t="s">
        <v>2770</v>
      </c>
      <c r="D11477" t="s">
        <v>4522</v>
      </c>
    </row>
    <row r="11478" spans="1:4">
      <c r="A11478" t="s">
        <v>13371</v>
      </c>
      <c r="B11478" t="s">
        <v>13372</v>
      </c>
      <c r="C11478" t="s">
        <v>2770</v>
      </c>
      <c r="D11478" t="s">
        <v>4522</v>
      </c>
    </row>
    <row r="11479" spans="1:4">
      <c r="A11479" t="s">
        <v>13373</v>
      </c>
      <c r="B11479" t="s">
        <v>8296</v>
      </c>
      <c r="C11479" t="s">
        <v>2770</v>
      </c>
      <c r="D11479" t="s">
        <v>4522</v>
      </c>
    </row>
    <row r="11480" spans="1:4">
      <c r="A11480" t="s">
        <v>13374</v>
      </c>
      <c r="B11480" t="s">
        <v>13375</v>
      </c>
      <c r="C11480" t="s">
        <v>2770</v>
      </c>
      <c r="D11480" t="s">
        <v>4522</v>
      </c>
    </row>
    <row r="11481" spans="1:4">
      <c r="A11481" t="s">
        <v>13376</v>
      </c>
      <c r="B11481" t="s">
        <v>13377</v>
      </c>
      <c r="C11481" t="s">
        <v>2770</v>
      </c>
      <c r="D11481" t="s">
        <v>4522</v>
      </c>
    </row>
    <row r="11482" spans="1:4">
      <c r="A11482" t="s">
        <v>13378</v>
      </c>
      <c r="B11482" t="s">
        <v>13379</v>
      </c>
      <c r="C11482" t="s">
        <v>2770</v>
      </c>
      <c r="D11482" t="s">
        <v>4522</v>
      </c>
    </row>
    <row r="11483" spans="1:4">
      <c r="A11483" t="s">
        <v>10656</v>
      </c>
      <c r="B11483" t="s">
        <v>10657</v>
      </c>
      <c r="C11483" t="s">
        <v>2770</v>
      </c>
      <c r="D11483" t="s">
        <v>4522</v>
      </c>
    </row>
    <row r="11484" spans="1:4">
      <c r="A11484" t="s">
        <v>13380</v>
      </c>
      <c r="B11484" t="s">
        <v>13381</v>
      </c>
      <c r="C11484" t="s">
        <v>4586</v>
      </c>
      <c r="D11484" t="s">
        <v>4522</v>
      </c>
    </row>
    <row r="11485" spans="1:4">
      <c r="A11485" t="s">
        <v>1896</v>
      </c>
      <c r="B11485" t="s">
        <v>543</v>
      </c>
      <c r="C11485" t="s">
        <v>2770</v>
      </c>
      <c r="D11485" t="s">
        <v>4522</v>
      </c>
    </row>
    <row r="11486" spans="1:4">
      <c r="A11486" t="s">
        <v>13382</v>
      </c>
      <c r="B11486" t="s">
        <v>13383</v>
      </c>
      <c r="C11486" t="s">
        <v>4542</v>
      </c>
      <c r="D11486" t="s">
        <v>4543</v>
      </c>
    </row>
    <row r="11487" spans="1:4">
      <c r="A11487" t="s">
        <v>13384</v>
      </c>
      <c r="B11487" t="s">
        <v>13385</v>
      </c>
      <c r="C11487" t="s">
        <v>2770</v>
      </c>
      <c r="D11487" t="s">
        <v>4522</v>
      </c>
    </row>
    <row r="11488" spans="1:4">
      <c r="A11488" t="s">
        <v>8990</v>
      </c>
      <c r="B11488" t="s">
        <v>13386</v>
      </c>
      <c r="C11488" t="s">
        <v>2770</v>
      </c>
      <c r="D11488" t="s">
        <v>4522</v>
      </c>
    </row>
    <row r="11489" spans="1:4">
      <c r="A11489" t="s">
        <v>13387</v>
      </c>
      <c r="B11489" t="s">
        <v>2770</v>
      </c>
      <c r="C11489" t="s">
        <v>2770</v>
      </c>
      <c r="D11489" t="s">
        <v>4514</v>
      </c>
    </row>
    <row r="11490" spans="1:4">
      <c r="A11490" t="s">
        <v>13388</v>
      </c>
      <c r="B11490" t="s">
        <v>2770</v>
      </c>
      <c r="C11490" t="s">
        <v>4586</v>
      </c>
      <c r="D11490" t="s">
        <v>4522</v>
      </c>
    </row>
    <row r="11491" spans="1:4">
      <c r="A11491" t="s">
        <v>13389</v>
      </c>
      <c r="B11491" t="s">
        <v>13390</v>
      </c>
      <c r="C11491" t="s">
        <v>2770</v>
      </c>
      <c r="D11491" t="s">
        <v>4522</v>
      </c>
    </row>
    <row r="11492" spans="1:4">
      <c r="A11492" t="s">
        <v>13391</v>
      </c>
      <c r="B11492" t="s">
        <v>2770</v>
      </c>
      <c r="C11492" t="s">
        <v>4517</v>
      </c>
      <c r="D11492" t="s">
        <v>4518</v>
      </c>
    </row>
    <row r="11493" spans="1:4">
      <c r="A11493" t="s">
        <v>5187</v>
      </c>
      <c r="B11493" t="s">
        <v>13392</v>
      </c>
      <c r="C11493" t="s">
        <v>2770</v>
      </c>
      <c r="D11493" t="s">
        <v>4522</v>
      </c>
    </row>
    <row r="11494" spans="1:4">
      <c r="A11494" t="s">
        <v>13393</v>
      </c>
      <c r="B11494" t="s">
        <v>13394</v>
      </c>
      <c r="C11494" t="s">
        <v>4586</v>
      </c>
      <c r="D11494" t="s">
        <v>4522</v>
      </c>
    </row>
    <row r="11495" spans="1:4">
      <c r="A11495" t="s">
        <v>13395</v>
      </c>
      <c r="B11495" t="s">
        <v>13396</v>
      </c>
      <c r="C11495" t="s">
        <v>2770</v>
      </c>
      <c r="D11495" t="s">
        <v>4899</v>
      </c>
    </row>
    <row r="11496" spans="1:4">
      <c r="A11496" t="s">
        <v>1701</v>
      </c>
      <c r="B11496" t="s">
        <v>12980</v>
      </c>
      <c r="C11496" t="s">
        <v>2770</v>
      </c>
      <c r="D11496" t="s">
        <v>4522</v>
      </c>
    </row>
    <row r="11497" spans="1:4">
      <c r="A11497" t="s">
        <v>12046</v>
      </c>
      <c r="B11497" t="s">
        <v>13397</v>
      </c>
      <c r="C11497" t="s">
        <v>2770</v>
      </c>
      <c r="D11497" t="s">
        <v>4522</v>
      </c>
    </row>
    <row r="11498" spans="1:4">
      <c r="A11498" t="s">
        <v>13398</v>
      </c>
      <c r="B11498" t="s">
        <v>13399</v>
      </c>
      <c r="C11498" t="s">
        <v>2770</v>
      </c>
      <c r="D11498" t="s">
        <v>4522</v>
      </c>
    </row>
    <row r="11499" spans="1:4">
      <c r="A11499" t="s">
        <v>5709</v>
      </c>
      <c r="B11499" t="s">
        <v>13400</v>
      </c>
      <c r="C11499" t="s">
        <v>2770</v>
      </c>
      <c r="D11499" t="s">
        <v>4574</v>
      </c>
    </row>
    <row r="11500" spans="1:4">
      <c r="A11500" t="s">
        <v>12067</v>
      </c>
      <c r="B11500" t="s">
        <v>13401</v>
      </c>
      <c r="C11500" t="s">
        <v>2770</v>
      </c>
      <c r="D11500" t="s">
        <v>4522</v>
      </c>
    </row>
    <row r="11501" spans="1:4">
      <c r="A11501" t="s">
        <v>1894</v>
      </c>
      <c r="B11501" t="s">
        <v>2600</v>
      </c>
      <c r="C11501" t="s">
        <v>2770</v>
      </c>
      <c r="D11501" t="s">
        <v>4899</v>
      </c>
    </row>
    <row r="11502" spans="1:4">
      <c r="A11502" t="s">
        <v>13402</v>
      </c>
      <c r="B11502" t="s">
        <v>13403</v>
      </c>
      <c r="C11502" t="s">
        <v>4517</v>
      </c>
      <c r="D11502" t="s">
        <v>4518</v>
      </c>
    </row>
    <row r="11503" spans="1:4">
      <c r="A11503" t="s">
        <v>13404</v>
      </c>
      <c r="B11503" t="s">
        <v>5293</v>
      </c>
      <c r="C11503" t="s">
        <v>2770</v>
      </c>
      <c r="D11503" t="s">
        <v>4574</v>
      </c>
    </row>
    <row r="11504" spans="1:4">
      <c r="A11504" t="s">
        <v>4614</v>
      </c>
      <c r="B11504" t="s">
        <v>9803</v>
      </c>
      <c r="C11504" t="s">
        <v>4586</v>
      </c>
      <c r="D11504" t="s">
        <v>4522</v>
      </c>
    </row>
    <row r="11505" spans="1:4">
      <c r="A11505" t="s">
        <v>1863</v>
      </c>
      <c r="B11505" t="s">
        <v>2600</v>
      </c>
      <c r="C11505" t="s">
        <v>4513</v>
      </c>
      <c r="D11505" t="s">
        <v>4551</v>
      </c>
    </row>
    <row r="11506" spans="1:4">
      <c r="A11506" t="s">
        <v>13405</v>
      </c>
      <c r="B11506" t="s">
        <v>13406</v>
      </c>
      <c r="C11506" t="s">
        <v>2770</v>
      </c>
      <c r="D11506" t="s">
        <v>4522</v>
      </c>
    </row>
    <row r="11507" spans="1:4">
      <c r="A11507" t="s">
        <v>13407</v>
      </c>
      <c r="B11507" t="s">
        <v>2770</v>
      </c>
      <c r="C11507" t="s">
        <v>4517</v>
      </c>
      <c r="D11507" t="s">
        <v>4518</v>
      </c>
    </row>
    <row r="11508" spans="1:4">
      <c r="A11508" t="s">
        <v>2669</v>
      </c>
      <c r="B11508" t="s">
        <v>2670</v>
      </c>
      <c r="C11508" t="s">
        <v>2770</v>
      </c>
      <c r="D11508" t="s">
        <v>4522</v>
      </c>
    </row>
    <row r="11509" spans="1:4">
      <c r="A11509" t="s">
        <v>13408</v>
      </c>
      <c r="B11509" t="s">
        <v>13385</v>
      </c>
      <c r="C11509" t="s">
        <v>2770</v>
      </c>
      <c r="D11509" t="s">
        <v>4522</v>
      </c>
    </row>
    <row r="11510" spans="1:4">
      <c r="A11510" t="s">
        <v>13409</v>
      </c>
      <c r="B11510" t="s">
        <v>13410</v>
      </c>
      <c r="C11510" t="s">
        <v>4542</v>
      </c>
      <c r="D11510" t="s">
        <v>4543</v>
      </c>
    </row>
    <row r="11511" spans="1:4">
      <c r="A11511" t="s">
        <v>13411</v>
      </c>
      <c r="B11511" t="s">
        <v>2770</v>
      </c>
      <c r="C11511" t="s">
        <v>2770</v>
      </c>
      <c r="D11511" t="s">
        <v>4522</v>
      </c>
    </row>
    <row r="11512" spans="1:4">
      <c r="A11512" t="s">
        <v>2657</v>
      </c>
      <c r="B11512" t="s">
        <v>9803</v>
      </c>
      <c r="C11512" t="s">
        <v>2770</v>
      </c>
      <c r="D11512" t="s">
        <v>4522</v>
      </c>
    </row>
    <row r="11513" spans="1:4">
      <c r="A11513" t="s">
        <v>8379</v>
      </c>
      <c r="B11513" t="s">
        <v>2770</v>
      </c>
      <c r="C11513" t="s">
        <v>2770</v>
      </c>
      <c r="D11513" t="s">
        <v>4522</v>
      </c>
    </row>
    <row r="11514" spans="1:4">
      <c r="A11514" t="s">
        <v>13412</v>
      </c>
      <c r="B11514" t="s">
        <v>2770</v>
      </c>
      <c r="C11514" t="s">
        <v>2770</v>
      </c>
      <c r="D11514" t="s">
        <v>4522</v>
      </c>
    </row>
    <row r="11515" spans="1:4">
      <c r="A11515" t="s">
        <v>13413</v>
      </c>
      <c r="B11515" t="s">
        <v>4795</v>
      </c>
      <c r="C11515" t="s">
        <v>4517</v>
      </c>
      <c r="D11515" t="s">
        <v>4518</v>
      </c>
    </row>
    <row r="11516" spans="1:4">
      <c r="A11516" t="s">
        <v>5187</v>
      </c>
      <c r="B11516" t="s">
        <v>13392</v>
      </c>
      <c r="C11516" t="s">
        <v>2770</v>
      </c>
      <c r="D11516" t="s">
        <v>4522</v>
      </c>
    </row>
    <row r="11517" spans="1:4">
      <c r="A11517" t="s">
        <v>13414</v>
      </c>
      <c r="B11517" t="s">
        <v>2770</v>
      </c>
      <c r="C11517" t="s">
        <v>2770</v>
      </c>
      <c r="D11517" t="s">
        <v>4522</v>
      </c>
    </row>
    <row r="11518" spans="1:4">
      <c r="A11518" t="s">
        <v>13415</v>
      </c>
      <c r="B11518" t="s">
        <v>2770</v>
      </c>
      <c r="C11518" t="s">
        <v>2770</v>
      </c>
      <c r="D11518" t="s">
        <v>4555</v>
      </c>
    </row>
    <row r="11519" spans="1:4">
      <c r="A11519" t="s">
        <v>6581</v>
      </c>
      <c r="B11519" t="s">
        <v>13416</v>
      </c>
      <c r="C11519" t="s">
        <v>4586</v>
      </c>
      <c r="D11519" t="s">
        <v>4522</v>
      </c>
    </row>
    <row r="11520" spans="1:4">
      <c r="A11520" t="s">
        <v>13417</v>
      </c>
      <c r="B11520" t="s">
        <v>13403</v>
      </c>
      <c r="C11520" t="s">
        <v>4517</v>
      </c>
      <c r="D11520" t="s">
        <v>4518</v>
      </c>
    </row>
    <row r="11521" spans="1:4">
      <c r="A11521" t="s">
        <v>8922</v>
      </c>
      <c r="B11521" t="s">
        <v>2770</v>
      </c>
      <c r="C11521" t="s">
        <v>2770</v>
      </c>
      <c r="D11521" t="s">
        <v>4522</v>
      </c>
    </row>
    <row r="11522" spans="1:4">
      <c r="A11522" t="s">
        <v>13418</v>
      </c>
      <c r="B11522" t="s">
        <v>2770</v>
      </c>
      <c r="C11522" t="s">
        <v>2770</v>
      </c>
      <c r="D11522" t="s">
        <v>4574</v>
      </c>
    </row>
    <row r="11523" spans="1:4">
      <c r="A11523" t="s">
        <v>13419</v>
      </c>
      <c r="B11523" t="s">
        <v>13420</v>
      </c>
      <c r="C11523" t="s">
        <v>2770</v>
      </c>
      <c r="D11523" t="s">
        <v>4522</v>
      </c>
    </row>
    <row r="11524" spans="1:4">
      <c r="A11524" t="s">
        <v>2707</v>
      </c>
      <c r="B11524" t="s">
        <v>2770</v>
      </c>
      <c r="C11524" t="s">
        <v>2770</v>
      </c>
      <c r="D11524" t="s">
        <v>4522</v>
      </c>
    </row>
    <row r="11525" spans="1:4">
      <c r="A11525" t="s">
        <v>13421</v>
      </c>
      <c r="B11525" t="s">
        <v>2770</v>
      </c>
      <c r="C11525" t="s">
        <v>2770</v>
      </c>
      <c r="D11525" t="s">
        <v>4551</v>
      </c>
    </row>
    <row r="11526" spans="1:4">
      <c r="A11526" t="s">
        <v>5215</v>
      </c>
      <c r="B11526" t="s">
        <v>13422</v>
      </c>
      <c r="C11526" t="s">
        <v>4513</v>
      </c>
      <c r="D11526" t="s">
        <v>4551</v>
      </c>
    </row>
    <row r="11527" spans="1:4">
      <c r="A11527" t="s">
        <v>13423</v>
      </c>
      <c r="B11527" t="s">
        <v>13424</v>
      </c>
      <c r="C11527" t="s">
        <v>2770</v>
      </c>
      <c r="D11527" t="s">
        <v>4522</v>
      </c>
    </row>
    <row r="11528" spans="1:4">
      <c r="A11528" t="s">
        <v>2673</v>
      </c>
      <c r="B11528" t="s">
        <v>2637</v>
      </c>
      <c r="C11528" t="s">
        <v>2770</v>
      </c>
      <c r="D11528" t="s">
        <v>4522</v>
      </c>
    </row>
    <row r="11529" spans="1:4">
      <c r="A11529" t="s">
        <v>13425</v>
      </c>
      <c r="B11529" t="s">
        <v>8175</v>
      </c>
      <c r="C11529" t="s">
        <v>2770</v>
      </c>
      <c r="D11529" t="s">
        <v>4522</v>
      </c>
    </row>
    <row r="11530" spans="1:4">
      <c r="A11530" t="s">
        <v>6596</v>
      </c>
      <c r="B11530" t="s">
        <v>13426</v>
      </c>
      <c r="C11530" t="s">
        <v>4586</v>
      </c>
      <c r="D11530" t="s">
        <v>4522</v>
      </c>
    </row>
    <row r="11531" spans="1:4">
      <c r="A11531" t="s">
        <v>13427</v>
      </c>
      <c r="B11531" t="s">
        <v>2770</v>
      </c>
      <c r="C11531" t="s">
        <v>4513</v>
      </c>
      <c r="D11531" t="s">
        <v>4899</v>
      </c>
    </row>
    <row r="11532" spans="1:4">
      <c r="A11532" t="s">
        <v>9602</v>
      </c>
      <c r="B11532" t="s">
        <v>2770</v>
      </c>
      <c r="C11532" t="s">
        <v>2770</v>
      </c>
      <c r="D11532" t="s">
        <v>4574</v>
      </c>
    </row>
    <row r="11533" spans="1:4">
      <c r="A11533" t="s">
        <v>600</v>
      </c>
      <c r="B11533" t="s">
        <v>2770</v>
      </c>
      <c r="C11533" t="s">
        <v>2770</v>
      </c>
      <c r="D11533" t="s">
        <v>2770</v>
      </c>
    </row>
    <row r="11534" spans="1:4">
      <c r="A11534" t="s">
        <v>13428</v>
      </c>
      <c r="B11534" t="s">
        <v>13429</v>
      </c>
      <c r="C11534" t="s">
        <v>2770</v>
      </c>
      <c r="D11534" t="s">
        <v>4522</v>
      </c>
    </row>
    <row r="11535" spans="1:4">
      <c r="A11535" t="s">
        <v>8375</v>
      </c>
      <c r="B11535" t="s">
        <v>13430</v>
      </c>
      <c r="C11535" t="s">
        <v>4542</v>
      </c>
      <c r="D11535" t="s">
        <v>4543</v>
      </c>
    </row>
    <row r="11536" spans="1:4">
      <c r="A11536" t="s">
        <v>13431</v>
      </c>
      <c r="B11536" t="s">
        <v>2770</v>
      </c>
      <c r="C11536" t="s">
        <v>4517</v>
      </c>
      <c r="D11536" t="s">
        <v>4518</v>
      </c>
    </row>
    <row r="11537" spans="1:4">
      <c r="A11537" t="s">
        <v>13432</v>
      </c>
      <c r="B11537" t="s">
        <v>13433</v>
      </c>
      <c r="C11537" t="s">
        <v>2770</v>
      </c>
      <c r="D11537" t="s">
        <v>4522</v>
      </c>
    </row>
    <row r="11538" spans="1:4">
      <c r="A11538" t="s">
        <v>13369</v>
      </c>
      <c r="B11538" t="s">
        <v>13370</v>
      </c>
      <c r="C11538" t="s">
        <v>2770</v>
      </c>
      <c r="D11538" t="s">
        <v>4522</v>
      </c>
    </row>
    <row r="11539" spans="1:4">
      <c r="A11539" t="s">
        <v>13434</v>
      </c>
      <c r="B11539" t="s">
        <v>13435</v>
      </c>
      <c r="C11539" t="s">
        <v>2770</v>
      </c>
      <c r="D11539" t="s">
        <v>4522</v>
      </c>
    </row>
    <row r="11540" spans="1:4">
      <c r="A11540" t="s">
        <v>13436</v>
      </c>
      <c r="B11540" t="s">
        <v>13437</v>
      </c>
      <c r="C11540" t="s">
        <v>4517</v>
      </c>
      <c r="D11540" t="s">
        <v>4518</v>
      </c>
    </row>
    <row r="11541" spans="1:4">
      <c r="A11541" t="s">
        <v>13438</v>
      </c>
      <c r="B11541" t="s">
        <v>2770</v>
      </c>
      <c r="C11541" t="s">
        <v>2770</v>
      </c>
      <c r="D11541" t="s">
        <v>4522</v>
      </c>
    </row>
    <row r="11542" spans="1:4">
      <c r="A11542" t="s">
        <v>13439</v>
      </c>
      <c r="B11542" t="s">
        <v>13440</v>
      </c>
      <c r="C11542" t="s">
        <v>2770</v>
      </c>
      <c r="D11542" t="s">
        <v>4522</v>
      </c>
    </row>
    <row r="11543" spans="1:4">
      <c r="A11543" t="s">
        <v>13441</v>
      </c>
      <c r="B11543" t="s">
        <v>2770</v>
      </c>
      <c r="C11543" t="s">
        <v>2770</v>
      </c>
      <c r="D11543" t="s">
        <v>4522</v>
      </c>
    </row>
    <row r="11544" spans="1:4">
      <c r="A11544" t="s">
        <v>13442</v>
      </c>
      <c r="B11544" t="s">
        <v>13443</v>
      </c>
      <c r="C11544" t="s">
        <v>2770</v>
      </c>
      <c r="D11544" t="s">
        <v>4522</v>
      </c>
    </row>
    <row r="11545" spans="1:4">
      <c r="A11545" t="s">
        <v>13444</v>
      </c>
      <c r="B11545" t="s">
        <v>13445</v>
      </c>
      <c r="C11545" t="s">
        <v>4586</v>
      </c>
      <c r="D11545" t="s">
        <v>4522</v>
      </c>
    </row>
    <row r="11546" spans="1:4">
      <c r="A11546" t="s">
        <v>13446</v>
      </c>
      <c r="B11546" t="s">
        <v>2770</v>
      </c>
      <c r="C11546" t="s">
        <v>4513</v>
      </c>
      <c r="D11546" t="s">
        <v>4514</v>
      </c>
    </row>
    <row r="11547" spans="1:4">
      <c r="A11547" t="s">
        <v>13447</v>
      </c>
      <c r="B11547" t="s">
        <v>2770</v>
      </c>
      <c r="C11547" t="s">
        <v>2770</v>
      </c>
      <c r="D11547" t="s">
        <v>4574</v>
      </c>
    </row>
    <row r="11548" spans="1:4">
      <c r="A11548" t="s">
        <v>13448</v>
      </c>
      <c r="B11548" t="s">
        <v>8296</v>
      </c>
      <c r="C11548" t="s">
        <v>2770</v>
      </c>
      <c r="D11548" t="s">
        <v>4522</v>
      </c>
    </row>
    <row r="11549" spans="1:4">
      <c r="A11549" t="s">
        <v>13449</v>
      </c>
      <c r="B11549" t="s">
        <v>2770</v>
      </c>
      <c r="C11549" t="s">
        <v>2770</v>
      </c>
      <c r="D11549" t="s">
        <v>4522</v>
      </c>
    </row>
    <row r="11550" spans="1:4">
      <c r="A11550" t="s">
        <v>13450</v>
      </c>
      <c r="B11550" t="s">
        <v>2770</v>
      </c>
      <c r="C11550" t="s">
        <v>2770</v>
      </c>
      <c r="D11550" t="s">
        <v>4555</v>
      </c>
    </row>
    <row r="11551" spans="1:4">
      <c r="A11551" t="s">
        <v>13451</v>
      </c>
      <c r="B11551" t="s">
        <v>2770</v>
      </c>
      <c r="C11551" t="s">
        <v>2770</v>
      </c>
      <c r="D11551" t="s">
        <v>4522</v>
      </c>
    </row>
    <row r="11552" spans="1:4">
      <c r="A11552" t="s">
        <v>13452</v>
      </c>
      <c r="B11552" t="s">
        <v>2770</v>
      </c>
      <c r="C11552" t="s">
        <v>2770</v>
      </c>
      <c r="D11552" t="s">
        <v>4522</v>
      </c>
    </row>
    <row r="11553" spans="1:4">
      <c r="A11553" t="s">
        <v>13453</v>
      </c>
      <c r="B11553" t="s">
        <v>13454</v>
      </c>
      <c r="C11553" t="s">
        <v>2770</v>
      </c>
      <c r="D11553" t="s">
        <v>4522</v>
      </c>
    </row>
    <row r="11554" spans="1:4">
      <c r="A11554" t="s">
        <v>1715</v>
      </c>
      <c r="B11554" t="s">
        <v>543</v>
      </c>
      <c r="C11554" t="s">
        <v>4586</v>
      </c>
      <c r="D11554" t="s">
        <v>4522</v>
      </c>
    </row>
    <row r="11555" spans="1:4">
      <c r="A11555" t="s">
        <v>8990</v>
      </c>
      <c r="B11555" t="s">
        <v>13455</v>
      </c>
      <c r="C11555" t="s">
        <v>2770</v>
      </c>
      <c r="D11555" t="s">
        <v>4522</v>
      </c>
    </row>
    <row r="11556" spans="1:4">
      <c r="A11556" t="s">
        <v>8464</v>
      </c>
      <c r="B11556" t="s">
        <v>2770</v>
      </c>
      <c r="C11556" t="s">
        <v>2770</v>
      </c>
      <c r="D11556" t="s">
        <v>4555</v>
      </c>
    </row>
    <row r="11557" spans="1:4">
      <c r="A11557" t="s">
        <v>13456</v>
      </c>
      <c r="B11557" t="s">
        <v>8970</v>
      </c>
      <c r="C11557" t="s">
        <v>2770</v>
      </c>
      <c r="D11557" t="s">
        <v>4522</v>
      </c>
    </row>
    <row r="11558" spans="1:4">
      <c r="A11558" t="s">
        <v>13457</v>
      </c>
      <c r="B11558" t="s">
        <v>13458</v>
      </c>
      <c r="C11558" t="s">
        <v>4542</v>
      </c>
      <c r="D11558" t="s">
        <v>4543</v>
      </c>
    </row>
    <row r="11559" spans="1:4">
      <c r="A11559" t="s">
        <v>13459</v>
      </c>
      <c r="B11559" t="s">
        <v>13460</v>
      </c>
      <c r="C11559" t="s">
        <v>2770</v>
      </c>
      <c r="D11559" t="s">
        <v>4522</v>
      </c>
    </row>
    <row r="11560" spans="1:4">
      <c r="A11560" t="s">
        <v>13461</v>
      </c>
      <c r="B11560" t="s">
        <v>13462</v>
      </c>
      <c r="C11560" t="s">
        <v>2770</v>
      </c>
      <c r="D11560" t="s">
        <v>4899</v>
      </c>
    </row>
    <row r="11561" spans="1:4">
      <c r="A11561" t="s">
        <v>13463</v>
      </c>
      <c r="B11561" t="s">
        <v>5293</v>
      </c>
      <c r="C11561" t="s">
        <v>2770</v>
      </c>
      <c r="D11561" t="s">
        <v>4574</v>
      </c>
    </row>
    <row r="11562" spans="1:4">
      <c r="A11562" t="s">
        <v>13464</v>
      </c>
      <c r="B11562" t="s">
        <v>2770</v>
      </c>
      <c r="C11562" t="s">
        <v>4513</v>
      </c>
      <c r="D11562" t="s">
        <v>4899</v>
      </c>
    </row>
    <row r="11563" spans="1:4">
      <c r="A11563" t="s">
        <v>13465</v>
      </c>
      <c r="B11563" t="s">
        <v>2770</v>
      </c>
      <c r="C11563" t="s">
        <v>2770</v>
      </c>
      <c r="D11563" t="s">
        <v>4899</v>
      </c>
    </row>
    <row r="11564" spans="1:4">
      <c r="A11564" t="s">
        <v>13466</v>
      </c>
      <c r="B11564" t="s">
        <v>13467</v>
      </c>
      <c r="C11564" t="s">
        <v>2770</v>
      </c>
      <c r="D11564" t="s">
        <v>4899</v>
      </c>
    </row>
    <row r="11565" spans="1:4">
      <c r="A11565" t="s">
        <v>13468</v>
      </c>
      <c r="B11565" t="s">
        <v>13469</v>
      </c>
      <c r="C11565" t="s">
        <v>2770</v>
      </c>
      <c r="D11565" t="s">
        <v>4899</v>
      </c>
    </row>
    <row r="11566" spans="1:4">
      <c r="A11566" t="s">
        <v>13470</v>
      </c>
      <c r="B11566" t="s">
        <v>13471</v>
      </c>
      <c r="C11566" t="s">
        <v>2770</v>
      </c>
      <c r="D11566" t="s">
        <v>4899</v>
      </c>
    </row>
    <row r="11567" spans="1:4">
      <c r="A11567" t="s">
        <v>13472</v>
      </c>
      <c r="B11567" t="s">
        <v>13473</v>
      </c>
      <c r="C11567" t="s">
        <v>2770</v>
      </c>
      <c r="D11567" t="s">
        <v>4899</v>
      </c>
    </row>
    <row r="11568" spans="1:4">
      <c r="A11568" t="s">
        <v>13474</v>
      </c>
      <c r="B11568" t="s">
        <v>13475</v>
      </c>
      <c r="C11568" t="s">
        <v>2770</v>
      </c>
      <c r="D11568" t="s">
        <v>4899</v>
      </c>
    </row>
    <row r="11569" spans="1:4">
      <c r="A11569" t="s">
        <v>13476</v>
      </c>
      <c r="B11569" t="s">
        <v>13477</v>
      </c>
      <c r="C11569" t="s">
        <v>2770</v>
      </c>
      <c r="D11569" t="s">
        <v>4899</v>
      </c>
    </row>
    <row r="11570" spans="1:4">
      <c r="A11570" t="s">
        <v>13478</v>
      </c>
      <c r="B11570" t="s">
        <v>13479</v>
      </c>
      <c r="C11570" t="s">
        <v>2770</v>
      </c>
      <c r="D11570" t="s">
        <v>4899</v>
      </c>
    </row>
    <row r="11571" spans="1:4">
      <c r="A11571" t="s">
        <v>13480</v>
      </c>
      <c r="B11571" t="s">
        <v>13481</v>
      </c>
      <c r="C11571" t="s">
        <v>2770</v>
      </c>
      <c r="D11571" t="s">
        <v>4899</v>
      </c>
    </row>
    <row r="11572" spans="1:4">
      <c r="A11572" t="s">
        <v>13482</v>
      </c>
      <c r="B11572" t="s">
        <v>4091</v>
      </c>
      <c r="C11572" t="s">
        <v>2770</v>
      </c>
      <c r="D11572" t="s">
        <v>4899</v>
      </c>
    </row>
    <row r="11573" spans="1:4">
      <c r="A11573" t="s">
        <v>13483</v>
      </c>
      <c r="B11573" t="s">
        <v>9088</v>
      </c>
      <c r="C11573" t="s">
        <v>2770</v>
      </c>
      <c r="D11573" t="s">
        <v>4522</v>
      </c>
    </row>
    <row r="11574" spans="1:4">
      <c r="A11574" t="s">
        <v>13484</v>
      </c>
      <c r="B11574" t="s">
        <v>2770</v>
      </c>
      <c r="C11574" t="s">
        <v>4513</v>
      </c>
      <c r="D11574" t="s">
        <v>4899</v>
      </c>
    </row>
    <row r="11575" spans="1:4">
      <c r="A11575" t="s">
        <v>13485</v>
      </c>
      <c r="B11575" t="s">
        <v>2770</v>
      </c>
      <c r="C11575" t="s">
        <v>2770</v>
      </c>
      <c r="D11575" t="s">
        <v>4899</v>
      </c>
    </row>
    <row r="11576" spans="1:4">
      <c r="A11576" t="s">
        <v>13486</v>
      </c>
      <c r="B11576" t="s">
        <v>13487</v>
      </c>
      <c r="C11576" t="s">
        <v>2770</v>
      </c>
      <c r="D11576" t="s">
        <v>4899</v>
      </c>
    </row>
    <row r="11577" spans="1:4">
      <c r="A11577" t="s">
        <v>13488</v>
      </c>
      <c r="B11577" t="s">
        <v>13489</v>
      </c>
      <c r="C11577" t="s">
        <v>2770</v>
      </c>
      <c r="D11577" t="s">
        <v>4899</v>
      </c>
    </row>
    <row r="11578" spans="1:4">
      <c r="A11578" t="s">
        <v>13490</v>
      </c>
      <c r="B11578" t="s">
        <v>2788</v>
      </c>
      <c r="C11578" t="s">
        <v>2770</v>
      </c>
      <c r="D11578" t="s">
        <v>4899</v>
      </c>
    </row>
    <row r="11579" spans="1:4">
      <c r="A11579" t="s">
        <v>13491</v>
      </c>
      <c r="B11579" t="s">
        <v>13492</v>
      </c>
      <c r="C11579" t="s">
        <v>2770</v>
      </c>
      <c r="D11579" t="s">
        <v>4522</v>
      </c>
    </row>
    <row r="11580" spans="1:4">
      <c r="A11580" t="s">
        <v>13493</v>
      </c>
      <c r="B11580" t="s">
        <v>13494</v>
      </c>
      <c r="C11580" t="s">
        <v>2770</v>
      </c>
      <c r="D11580" t="s">
        <v>4522</v>
      </c>
    </row>
    <row r="11581" spans="1:4">
      <c r="A11581" t="s">
        <v>13495</v>
      </c>
      <c r="B11581" t="s">
        <v>2770</v>
      </c>
      <c r="C11581" t="s">
        <v>2770</v>
      </c>
      <c r="D11581" t="s">
        <v>4899</v>
      </c>
    </row>
    <row r="11582" spans="1:4">
      <c r="A11582" t="s">
        <v>13496</v>
      </c>
      <c r="B11582" t="s">
        <v>2770</v>
      </c>
      <c r="C11582" t="s">
        <v>2770</v>
      </c>
      <c r="D11582" t="s">
        <v>4899</v>
      </c>
    </row>
    <row r="11583" spans="1:4">
      <c r="A11583" t="s">
        <v>13497</v>
      </c>
      <c r="B11583" t="s">
        <v>13498</v>
      </c>
      <c r="C11583" t="s">
        <v>2770</v>
      </c>
      <c r="D11583" t="s">
        <v>4899</v>
      </c>
    </row>
    <row r="11584" spans="1:4">
      <c r="A11584" t="s">
        <v>13499</v>
      </c>
      <c r="B11584" t="s">
        <v>13500</v>
      </c>
      <c r="C11584" t="s">
        <v>2770</v>
      </c>
      <c r="D11584" t="s">
        <v>4899</v>
      </c>
    </row>
    <row r="11585" spans="1:4">
      <c r="A11585" t="s">
        <v>13501</v>
      </c>
      <c r="B11585" t="s">
        <v>13502</v>
      </c>
      <c r="C11585" t="s">
        <v>2770</v>
      </c>
      <c r="D11585" t="s">
        <v>4522</v>
      </c>
    </row>
    <row r="11586" spans="1:4">
      <c r="A11586" t="s">
        <v>13503</v>
      </c>
      <c r="B11586" t="s">
        <v>13504</v>
      </c>
      <c r="C11586" t="s">
        <v>2770</v>
      </c>
      <c r="D11586" t="s">
        <v>4899</v>
      </c>
    </row>
    <row r="11587" spans="1:4">
      <c r="A11587" t="s">
        <v>13505</v>
      </c>
      <c r="B11587" t="s">
        <v>13506</v>
      </c>
      <c r="C11587" t="s">
        <v>4517</v>
      </c>
      <c r="D11587" t="s">
        <v>4518</v>
      </c>
    </row>
    <row r="11588" spans="1:4">
      <c r="A11588" t="s">
        <v>13507</v>
      </c>
      <c r="B11588" t="s">
        <v>2770</v>
      </c>
      <c r="C11588" t="s">
        <v>2770</v>
      </c>
      <c r="D11588" t="s">
        <v>4899</v>
      </c>
    </row>
    <row r="11589" spans="1:4">
      <c r="A11589" t="s">
        <v>13508</v>
      </c>
      <c r="B11589" t="s">
        <v>13509</v>
      </c>
      <c r="C11589" t="s">
        <v>2770</v>
      </c>
      <c r="D11589" t="s">
        <v>4899</v>
      </c>
    </row>
    <row r="11590" spans="1:4">
      <c r="A11590" t="s">
        <v>13510</v>
      </c>
      <c r="B11590" t="s">
        <v>13511</v>
      </c>
      <c r="C11590" t="s">
        <v>2770</v>
      </c>
      <c r="D11590" t="s">
        <v>4899</v>
      </c>
    </row>
    <row r="11591" spans="1:4">
      <c r="A11591" t="s">
        <v>13512</v>
      </c>
      <c r="B11591" t="s">
        <v>13513</v>
      </c>
      <c r="C11591" t="s">
        <v>2770</v>
      </c>
      <c r="D11591" t="s">
        <v>4899</v>
      </c>
    </row>
    <row r="11592" spans="1:4">
      <c r="A11592" t="s">
        <v>13514</v>
      </c>
      <c r="B11592" t="s">
        <v>13515</v>
      </c>
      <c r="C11592" t="s">
        <v>2770</v>
      </c>
      <c r="D11592" t="s">
        <v>4899</v>
      </c>
    </row>
    <row r="11593" spans="1:4">
      <c r="A11593" t="s">
        <v>13516</v>
      </c>
      <c r="B11593" t="s">
        <v>13517</v>
      </c>
      <c r="C11593" t="s">
        <v>2770</v>
      </c>
      <c r="D11593" t="s">
        <v>4899</v>
      </c>
    </row>
    <row r="11594" spans="1:4">
      <c r="A11594" t="s">
        <v>13518</v>
      </c>
      <c r="B11594" t="s">
        <v>13519</v>
      </c>
      <c r="C11594" t="s">
        <v>2770</v>
      </c>
      <c r="D11594" t="s">
        <v>4899</v>
      </c>
    </row>
    <row r="11595" spans="1:4">
      <c r="A11595" t="s">
        <v>13520</v>
      </c>
      <c r="B11595" t="s">
        <v>2770</v>
      </c>
      <c r="C11595" t="s">
        <v>2770</v>
      </c>
      <c r="D11595" t="s">
        <v>2770</v>
      </c>
    </row>
    <row r="11596" spans="1:4">
      <c r="A11596" t="s">
        <v>8805</v>
      </c>
      <c r="B11596" t="s">
        <v>2770</v>
      </c>
      <c r="C11596" t="s">
        <v>2770</v>
      </c>
      <c r="D11596" t="s">
        <v>2770</v>
      </c>
    </row>
    <row r="11597" spans="1:4">
      <c r="A11597" t="s">
        <v>600</v>
      </c>
      <c r="B11597" t="s">
        <v>2770</v>
      </c>
      <c r="C11597" t="s">
        <v>2770</v>
      </c>
      <c r="D11597" t="s">
        <v>2770</v>
      </c>
    </row>
    <row r="11598" spans="1:4">
      <c r="A11598" t="s">
        <v>13521</v>
      </c>
      <c r="B11598" t="s">
        <v>13522</v>
      </c>
      <c r="C11598" t="s">
        <v>2770</v>
      </c>
      <c r="D11598" t="s">
        <v>4899</v>
      </c>
    </row>
    <row r="11599" spans="1:4">
      <c r="A11599" t="s">
        <v>13523</v>
      </c>
      <c r="B11599" t="s">
        <v>2770</v>
      </c>
      <c r="C11599" t="s">
        <v>2770</v>
      </c>
      <c r="D11599" t="s">
        <v>2770</v>
      </c>
    </row>
    <row r="11600" spans="1:4">
      <c r="A11600" t="s">
        <v>13524</v>
      </c>
      <c r="B11600" t="s">
        <v>2770</v>
      </c>
      <c r="C11600" t="s">
        <v>2770</v>
      </c>
      <c r="D11600" t="s">
        <v>4899</v>
      </c>
    </row>
    <row r="11601" spans="1:4">
      <c r="A11601" t="s">
        <v>13525</v>
      </c>
      <c r="B11601" t="s">
        <v>13526</v>
      </c>
      <c r="C11601" t="s">
        <v>2770</v>
      </c>
      <c r="D11601" t="s">
        <v>4522</v>
      </c>
    </row>
    <row r="11602" spans="1:4">
      <c r="A11602" t="s">
        <v>13527</v>
      </c>
      <c r="B11602" t="s">
        <v>13528</v>
      </c>
      <c r="C11602" t="s">
        <v>2770</v>
      </c>
      <c r="D11602" t="s">
        <v>4899</v>
      </c>
    </row>
    <row r="11603" spans="1:4">
      <c r="A11603" t="s">
        <v>13529</v>
      </c>
      <c r="B11603" t="s">
        <v>13530</v>
      </c>
      <c r="C11603" t="s">
        <v>2770</v>
      </c>
      <c r="D11603" t="s">
        <v>4899</v>
      </c>
    </row>
    <row r="11604" spans="1:4">
      <c r="A11604" t="s">
        <v>13531</v>
      </c>
      <c r="B11604" t="s">
        <v>13532</v>
      </c>
      <c r="C11604" t="s">
        <v>2770</v>
      </c>
      <c r="D11604" t="s">
        <v>4899</v>
      </c>
    </row>
    <row r="11605" spans="1:4">
      <c r="A11605" t="s">
        <v>13290</v>
      </c>
      <c r="B11605" t="s">
        <v>3388</v>
      </c>
      <c r="C11605" t="s">
        <v>4513</v>
      </c>
      <c r="D11605" t="s">
        <v>4514</v>
      </c>
    </row>
    <row r="11606" spans="1:4">
      <c r="A11606" t="s">
        <v>13533</v>
      </c>
      <c r="B11606" t="s">
        <v>13534</v>
      </c>
      <c r="C11606" t="s">
        <v>4517</v>
      </c>
      <c r="D11606" t="s">
        <v>4518</v>
      </c>
    </row>
    <row r="11607" spans="1:4">
      <c r="A11607" t="s">
        <v>13535</v>
      </c>
      <c r="B11607" t="s">
        <v>13536</v>
      </c>
      <c r="C11607" t="s">
        <v>2770</v>
      </c>
      <c r="D11607" t="s">
        <v>4899</v>
      </c>
    </row>
    <row r="11608" spans="1:4">
      <c r="A11608" t="s">
        <v>13537</v>
      </c>
      <c r="B11608" t="s">
        <v>2770</v>
      </c>
      <c r="C11608" t="s">
        <v>2770</v>
      </c>
      <c r="D11608" t="s">
        <v>4899</v>
      </c>
    </row>
    <row r="11609" spans="1:4">
      <c r="A11609" t="s">
        <v>13538</v>
      </c>
      <c r="B11609" t="s">
        <v>13539</v>
      </c>
      <c r="C11609" t="s">
        <v>2770</v>
      </c>
      <c r="D11609" t="s">
        <v>4899</v>
      </c>
    </row>
    <row r="11610" spans="1:4">
      <c r="A11610" t="s">
        <v>13540</v>
      </c>
      <c r="B11610" t="s">
        <v>13541</v>
      </c>
      <c r="C11610" t="s">
        <v>2770</v>
      </c>
      <c r="D11610" t="s">
        <v>4899</v>
      </c>
    </row>
    <row r="11611" spans="1:4">
      <c r="A11611" t="s">
        <v>13542</v>
      </c>
      <c r="B11611" t="s">
        <v>13543</v>
      </c>
      <c r="C11611" t="s">
        <v>2770</v>
      </c>
      <c r="D11611" t="s">
        <v>4899</v>
      </c>
    </row>
    <row r="11612" spans="1:4">
      <c r="A11612" t="s">
        <v>13544</v>
      </c>
      <c r="B11612" t="s">
        <v>13545</v>
      </c>
      <c r="C11612" t="s">
        <v>2770</v>
      </c>
      <c r="D11612" t="s">
        <v>4899</v>
      </c>
    </row>
    <row r="11613" spans="1:4">
      <c r="A11613" t="s">
        <v>13546</v>
      </c>
      <c r="B11613" t="s">
        <v>13547</v>
      </c>
      <c r="C11613" t="s">
        <v>2770</v>
      </c>
      <c r="D11613" t="s">
        <v>4899</v>
      </c>
    </row>
    <row r="11614" spans="1:4">
      <c r="A11614" t="s">
        <v>13548</v>
      </c>
      <c r="B11614" t="s">
        <v>13549</v>
      </c>
      <c r="C11614" t="s">
        <v>2770</v>
      </c>
      <c r="D11614" t="s">
        <v>4899</v>
      </c>
    </row>
    <row r="11615" spans="1:4">
      <c r="A11615" t="s">
        <v>13550</v>
      </c>
      <c r="B11615" t="s">
        <v>13551</v>
      </c>
      <c r="C11615" t="s">
        <v>2770</v>
      </c>
      <c r="D11615" t="s">
        <v>4899</v>
      </c>
    </row>
    <row r="11616" spans="1:4">
      <c r="A11616" t="s">
        <v>13552</v>
      </c>
      <c r="B11616" t="s">
        <v>13553</v>
      </c>
      <c r="C11616" t="s">
        <v>2770</v>
      </c>
      <c r="D11616" t="s">
        <v>4899</v>
      </c>
    </row>
    <row r="11617" spans="1:4">
      <c r="A11617" t="s">
        <v>13554</v>
      </c>
      <c r="B11617" t="s">
        <v>13555</v>
      </c>
      <c r="C11617" t="s">
        <v>2770</v>
      </c>
      <c r="D11617" t="s">
        <v>4899</v>
      </c>
    </row>
    <row r="11618" spans="1:4">
      <c r="A11618" t="s">
        <v>13556</v>
      </c>
      <c r="B11618" t="s">
        <v>13557</v>
      </c>
      <c r="C11618" t="s">
        <v>4517</v>
      </c>
      <c r="D11618" t="s">
        <v>4518</v>
      </c>
    </row>
    <row r="11619" spans="1:4">
      <c r="A11619" t="s">
        <v>13558</v>
      </c>
      <c r="B11619" t="s">
        <v>13559</v>
      </c>
      <c r="C11619" t="s">
        <v>4546</v>
      </c>
      <c r="D11619" t="s">
        <v>4522</v>
      </c>
    </row>
    <row r="11620" spans="1:4">
      <c r="A11620" t="s">
        <v>13560</v>
      </c>
      <c r="B11620" t="s">
        <v>13561</v>
      </c>
      <c r="C11620" t="s">
        <v>4513</v>
      </c>
      <c r="D11620" t="s">
        <v>4899</v>
      </c>
    </row>
    <row r="11621" spans="1:4">
      <c r="A11621" t="s">
        <v>13562</v>
      </c>
      <c r="B11621" t="s">
        <v>13561</v>
      </c>
      <c r="C11621" t="s">
        <v>4546</v>
      </c>
      <c r="D11621" t="s">
        <v>4522</v>
      </c>
    </row>
    <row r="11622" spans="1:4">
      <c r="A11622" t="s">
        <v>13563</v>
      </c>
      <c r="B11622" t="s">
        <v>13564</v>
      </c>
      <c r="C11622" t="s">
        <v>4513</v>
      </c>
      <c r="D11622" t="s">
        <v>4770</v>
      </c>
    </row>
    <row r="11623" spans="1:4">
      <c r="A11623" t="s">
        <v>13565</v>
      </c>
      <c r="B11623" t="s">
        <v>13566</v>
      </c>
      <c r="C11623" t="s">
        <v>4546</v>
      </c>
      <c r="D11623" t="s">
        <v>4522</v>
      </c>
    </row>
    <row r="11624" spans="1:4">
      <c r="A11624" t="s">
        <v>13567</v>
      </c>
      <c r="B11624" t="s">
        <v>13568</v>
      </c>
      <c r="C11624" t="s">
        <v>4513</v>
      </c>
      <c r="D11624" t="s">
        <v>4770</v>
      </c>
    </row>
    <row r="11625" spans="1:4">
      <c r="A11625" t="s">
        <v>13569</v>
      </c>
      <c r="B11625" t="s">
        <v>11025</v>
      </c>
      <c r="C11625" t="s">
        <v>4546</v>
      </c>
      <c r="D11625" t="s">
        <v>4522</v>
      </c>
    </row>
    <row r="11626" spans="1:4">
      <c r="A11626" t="s">
        <v>13570</v>
      </c>
      <c r="B11626" t="s">
        <v>13571</v>
      </c>
      <c r="C11626" t="s">
        <v>4513</v>
      </c>
      <c r="D11626" t="s">
        <v>4899</v>
      </c>
    </row>
    <row r="11627" spans="1:4">
      <c r="A11627" t="s">
        <v>13572</v>
      </c>
      <c r="B11627" t="s">
        <v>13573</v>
      </c>
      <c r="C11627" t="s">
        <v>4513</v>
      </c>
      <c r="D11627" t="s">
        <v>4899</v>
      </c>
    </row>
    <row r="11628" spans="1:4">
      <c r="A11628" t="s">
        <v>13574</v>
      </c>
      <c r="B11628" t="s">
        <v>13575</v>
      </c>
      <c r="C11628" t="s">
        <v>4546</v>
      </c>
      <c r="D11628" t="s">
        <v>4522</v>
      </c>
    </row>
    <row r="11629" spans="1:4">
      <c r="A11629" t="s">
        <v>13576</v>
      </c>
      <c r="B11629" t="s">
        <v>11025</v>
      </c>
      <c r="C11629" t="s">
        <v>4513</v>
      </c>
      <c r="D11629" t="s">
        <v>4899</v>
      </c>
    </row>
    <row r="11630" spans="1:4">
      <c r="A11630" t="s">
        <v>13577</v>
      </c>
      <c r="B11630" t="s">
        <v>13578</v>
      </c>
      <c r="C11630" t="s">
        <v>4546</v>
      </c>
      <c r="D11630" t="s">
        <v>4522</v>
      </c>
    </row>
    <row r="11631" spans="1:4">
      <c r="A11631" t="s">
        <v>13579</v>
      </c>
      <c r="B11631" t="s">
        <v>8380</v>
      </c>
      <c r="C11631" t="s">
        <v>4546</v>
      </c>
      <c r="D11631" t="s">
        <v>4522</v>
      </c>
    </row>
    <row r="11632" spans="1:4">
      <c r="A11632" t="s">
        <v>13580</v>
      </c>
      <c r="B11632" t="s">
        <v>13581</v>
      </c>
      <c r="C11632" t="s">
        <v>4513</v>
      </c>
      <c r="D11632" t="s">
        <v>4899</v>
      </c>
    </row>
    <row r="11633" spans="1:4">
      <c r="A11633" t="s">
        <v>13582</v>
      </c>
      <c r="B11633" t="s">
        <v>13583</v>
      </c>
      <c r="C11633" t="s">
        <v>4546</v>
      </c>
      <c r="D11633" t="s">
        <v>4522</v>
      </c>
    </row>
    <row r="11634" spans="1:4">
      <c r="A11634" t="s">
        <v>13584</v>
      </c>
      <c r="B11634" t="s">
        <v>277</v>
      </c>
      <c r="C11634" t="s">
        <v>4546</v>
      </c>
      <c r="D11634" t="s">
        <v>4522</v>
      </c>
    </row>
    <row r="11635" spans="1:4">
      <c r="A11635" t="s">
        <v>13585</v>
      </c>
      <c r="B11635" t="s">
        <v>13586</v>
      </c>
      <c r="C11635" t="s">
        <v>4546</v>
      </c>
      <c r="D11635" t="s">
        <v>4522</v>
      </c>
    </row>
    <row r="11636" spans="1:4">
      <c r="A11636" t="s">
        <v>13587</v>
      </c>
      <c r="B11636" t="s">
        <v>4586</v>
      </c>
      <c r="C11636" t="s">
        <v>4546</v>
      </c>
      <c r="D11636" t="s">
        <v>4522</v>
      </c>
    </row>
    <row r="11637" spans="1:4">
      <c r="A11637" t="s">
        <v>13588</v>
      </c>
      <c r="B11637" t="s">
        <v>13589</v>
      </c>
      <c r="C11637" t="s">
        <v>4513</v>
      </c>
      <c r="D11637" t="s">
        <v>4551</v>
      </c>
    </row>
    <row r="11638" spans="1:4">
      <c r="A11638" t="s">
        <v>13590</v>
      </c>
      <c r="B11638" t="s">
        <v>13591</v>
      </c>
      <c r="C11638" t="s">
        <v>4546</v>
      </c>
      <c r="D11638" t="s">
        <v>4522</v>
      </c>
    </row>
    <row r="11639" spans="1:4">
      <c r="A11639" t="s">
        <v>13592</v>
      </c>
      <c r="B11639" t="s">
        <v>262</v>
      </c>
      <c r="C11639" t="s">
        <v>4546</v>
      </c>
      <c r="D11639" t="s">
        <v>4522</v>
      </c>
    </row>
    <row r="11640" spans="1:4">
      <c r="A11640" t="s">
        <v>13593</v>
      </c>
      <c r="B11640" t="s">
        <v>13594</v>
      </c>
      <c r="C11640" t="s">
        <v>4546</v>
      </c>
      <c r="D11640" t="s">
        <v>4522</v>
      </c>
    </row>
    <row r="11641" spans="1:4">
      <c r="A11641" t="s">
        <v>13595</v>
      </c>
      <c r="B11641" t="s">
        <v>13596</v>
      </c>
      <c r="C11641" t="s">
        <v>4513</v>
      </c>
      <c r="D11641" t="s">
        <v>4551</v>
      </c>
    </row>
    <row r="11642" spans="1:4">
      <c r="A11642" t="s">
        <v>13597</v>
      </c>
      <c r="B11642" t="s">
        <v>13598</v>
      </c>
      <c r="C11642" t="s">
        <v>4513</v>
      </c>
      <c r="D11642" t="s">
        <v>4899</v>
      </c>
    </row>
    <row r="11643" spans="1:4">
      <c r="A11643" t="s">
        <v>13599</v>
      </c>
      <c r="B11643" t="s">
        <v>9704</v>
      </c>
      <c r="C11643" t="s">
        <v>4546</v>
      </c>
      <c r="D11643" t="s">
        <v>4522</v>
      </c>
    </row>
    <row r="11644" spans="1:4">
      <c r="A11644" t="s">
        <v>13600</v>
      </c>
      <c r="B11644" t="s">
        <v>13601</v>
      </c>
      <c r="C11644" t="s">
        <v>4546</v>
      </c>
      <c r="D11644" t="s">
        <v>4522</v>
      </c>
    </row>
    <row r="11645" spans="1:4">
      <c r="A11645" t="s">
        <v>13602</v>
      </c>
      <c r="B11645" t="s">
        <v>13603</v>
      </c>
      <c r="C11645" t="s">
        <v>4513</v>
      </c>
      <c r="D11645" t="s">
        <v>4514</v>
      </c>
    </row>
    <row r="11646" spans="1:4">
      <c r="A11646" t="s">
        <v>13604</v>
      </c>
      <c r="B11646" t="s">
        <v>13605</v>
      </c>
      <c r="C11646" t="s">
        <v>4513</v>
      </c>
      <c r="D11646" t="s">
        <v>4514</v>
      </c>
    </row>
    <row r="11647" spans="1:4">
      <c r="A11647" t="s">
        <v>13606</v>
      </c>
      <c r="B11647" t="s">
        <v>13607</v>
      </c>
      <c r="C11647" t="s">
        <v>4546</v>
      </c>
      <c r="D11647" t="s">
        <v>4522</v>
      </c>
    </row>
    <row r="11648" spans="1:4">
      <c r="A11648" t="s">
        <v>11548</v>
      </c>
      <c r="B11648" t="s">
        <v>13608</v>
      </c>
      <c r="C11648" t="s">
        <v>4546</v>
      </c>
      <c r="D11648" t="s">
        <v>4522</v>
      </c>
    </row>
    <row r="11649" spans="1:4">
      <c r="A11649" t="s">
        <v>11550</v>
      </c>
      <c r="B11649" t="s">
        <v>13609</v>
      </c>
      <c r="C11649" t="s">
        <v>4521</v>
      </c>
      <c r="D11649" t="s">
        <v>4921</v>
      </c>
    </row>
    <row r="11650" spans="1:4">
      <c r="A11650" t="s">
        <v>11536</v>
      </c>
      <c r="B11650" t="s">
        <v>13610</v>
      </c>
      <c r="C11650" t="s">
        <v>4513</v>
      </c>
      <c r="D11650" t="s">
        <v>4522</v>
      </c>
    </row>
    <row r="11651" spans="1:4">
      <c r="A11651" t="s">
        <v>4590</v>
      </c>
      <c r="B11651" t="s">
        <v>13611</v>
      </c>
      <c r="C11651" t="s">
        <v>4517</v>
      </c>
      <c r="D11651" t="s">
        <v>4518</v>
      </c>
    </row>
    <row r="11652" spans="1:4">
      <c r="A11652" t="s">
        <v>11552</v>
      </c>
      <c r="B11652" t="s">
        <v>13612</v>
      </c>
      <c r="C11652" t="s">
        <v>4546</v>
      </c>
      <c r="D11652" t="s">
        <v>4522</v>
      </c>
    </row>
    <row r="11653" spans="1:4">
      <c r="A11653" t="s">
        <v>11537</v>
      </c>
      <c r="B11653" t="s">
        <v>13613</v>
      </c>
      <c r="C11653" t="s">
        <v>4517</v>
      </c>
      <c r="D11653" t="s">
        <v>4518</v>
      </c>
    </row>
    <row r="11654" spans="1:4">
      <c r="A11654" t="s">
        <v>11547</v>
      </c>
      <c r="B11654" t="s">
        <v>13614</v>
      </c>
      <c r="C11654" t="s">
        <v>277</v>
      </c>
      <c r="D11654" t="s">
        <v>4522</v>
      </c>
    </row>
    <row r="11655" spans="1:4">
      <c r="A11655" t="s">
        <v>11541</v>
      </c>
      <c r="B11655" t="s">
        <v>13615</v>
      </c>
      <c r="C11655" t="s">
        <v>4517</v>
      </c>
      <c r="D11655" t="s">
        <v>4518</v>
      </c>
    </row>
    <row r="11656" spans="1:4">
      <c r="A11656" t="s">
        <v>11557</v>
      </c>
      <c r="B11656" t="s">
        <v>13616</v>
      </c>
      <c r="C11656" t="s">
        <v>4521</v>
      </c>
      <c r="D11656" t="s">
        <v>4522</v>
      </c>
    </row>
    <row r="11657" spans="1:4">
      <c r="A11657" t="s">
        <v>11545</v>
      </c>
      <c r="B11657" t="s">
        <v>13617</v>
      </c>
      <c r="C11657" t="s">
        <v>4546</v>
      </c>
      <c r="D11657" t="s">
        <v>4522</v>
      </c>
    </row>
    <row r="11658" spans="1:4">
      <c r="A11658" t="s">
        <v>11551</v>
      </c>
      <c r="B11658" t="s">
        <v>13618</v>
      </c>
      <c r="C11658" t="s">
        <v>4546</v>
      </c>
      <c r="D11658" t="s">
        <v>4522</v>
      </c>
    </row>
    <row r="11659" spans="1:4">
      <c r="A11659" t="s">
        <v>11544</v>
      </c>
      <c r="B11659" t="s">
        <v>13619</v>
      </c>
      <c r="C11659" t="s">
        <v>4513</v>
      </c>
      <c r="D11659" t="s">
        <v>4522</v>
      </c>
    </row>
    <row r="11660" spans="1:4">
      <c r="A11660" t="s">
        <v>11556</v>
      </c>
      <c r="B11660" t="s">
        <v>13620</v>
      </c>
      <c r="C11660" t="s">
        <v>277</v>
      </c>
      <c r="D11660" t="s">
        <v>4522</v>
      </c>
    </row>
    <row r="11661" spans="1:4">
      <c r="A11661" t="s">
        <v>11549</v>
      </c>
      <c r="B11661" t="s">
        <v>13621</v>
      </c>
      <c r="C11661" t="s">
        <v>4665</v>
      </c>
      <c r="D11661" t="s">
        <v>4514</v>
      </c>
    </row>
    <row r="11662" spans="1:4">
      <c r="A11662" t="s">
        <v>11540</v>
      </c>
      <c r="B11662" t="s">
        <v>13622</v>
      </c>
      <c r="C11662" t="s">
        <v>4513</v>
      </c>
      <c r="D11662" t="s">
        <v>4514</v>
      </c>
    </row>
    <row r="11663" spans="1:4">
      <c r="A11663" t="s">
        <v>11555</v>
      </c>
      <c r="B11663" t="s">
        <v>13623</v>
      </c>
      <c r="C11663" t="s">
        <v>4546</v>
      </c>
      <c r="D11663" t="s">
        <v>4522</v>
      </c>
    </row>
    <row r="11664" spans="1:4">
      <c r="A11664" t="s">
        <v>11559</v>
      </c>
      <c r="B11664" t="s">
        <v>13624</v>
      </c>
      <c r="C11664" t="s">
        <v>4521</v>
      </c>
      <c r="D11664" t="s">
        <v>4522</v>
      </c>
    </row>
    <row r="11665" spans="1:4">
      <c r="A11665" t="s">
        <v>11539</v>
      </c>
      <c r="B11665" t="s">
        <v>13625</v>
      </c>
      <c r="C11665" t="s">
        <v>277</v>
      </c>
      <c r="D11665" t="s">
        <v>4522</v>
      </c>
    </row>
    <row r="11666" spans="1:4">
      <c r="A11666" t="s">
        <v>11558</v>
      </c>
      <c r="B11666" t="s">
        <v>13626</v>
      </c>
      <c r="C11666" t="s">
        <v>4533</v>
      </c>
      <c r="D11666" t="s">
        <v>4522</v>
      </c>
    </row>
    <row r="11667" spans="1:4">
      <c r="A11667" t="s">
        <v>11542</v>
      </c>
      <c r="B11667" t="s">
        <v>13627</v>
      </c>
      <c r="C11667" t="s">
        <v>4533</v>
      </c>
      <c r="D11667" t="s">
        <v>4522</v>
      </c>
    </row>
    <row r="11668" spans="1:4">
      <c r="A11668" t="s">
        <v>4620</v>
      </c>
      <c r="B11668" t="s">
        <v>2451</v>
      </c>
      <c r="C11668" t="s">
        <v>4517</v>
      </c>
      <c r="D11668" t="s">
        <v>4518</v>
      </c>
    </row>
    <row r="11669" spans="1:4">
      <c r="A11669" t="s">
        <v>5905</v>
      </c>
      <c r="B11669" t="s">
        <v>13628</v>
      </c>
      <c r="C11669" t="s">
        <v>4517</v>
      </c>
      <c r="D11669" t="s">
        <v>4518</v>
      </c>
    </row>
    <row r="11670" spans="1:4">
      <c r="A11670" t="s">
        <v>4618</v>
      </c>
      <c r="B11670" t="s">
        <v>2450</v>
      </c>
      <c r="C11670" t="s">
        <v>4517</v>
      </c>
      <c r="D11670" t="s">
        <v>4518</v>
      </c>
    </row>
    <row r="11671" spans="1:4">
      <c r="A11671" t="s">
        <v>11538</v>
      </c>
      <c r="B11671" t="s">
        <v>13629</v>
      </c>
      <c r="C11671" t="s">
        <v>4521</v>
      </c>
      <c r="D11671" t="s">
        <v>4522</v>
      </c>
    </row>
    <row r="11672" spans="1:4">
      <c r="A11672" t="s">
        <v>11554</v>
      </c>
      <c r="B11672" t="s">
        <v>13630</v>
      </c>
      <c r="C11672" t="s">
        <v>4521</v>
      </c>
      <c r="D11672" t="s">
        <v>4921</v>
      </c>
    </row>
    <row r="11673" spans="1:4">
      <c r="A11673" t="s">
        <v>11553</v>
      </c>
      <c r="B11673" t="s">
        <v>13631</v>
      </c>
      <c r="C11673" t="s">
        <v>4533</v>
      </c>
      <c r="D11673" t="s">
        <v>4522</v>
      </c>
    </row>
    <row r="11674" spans="1:4">
      <c r="A11674" t="s">
        <v>5893</v>
      </c>
      <c r="B11674" t="s">
        <v>13632</v>
      </c>
      <c r="C11674" t="s">
        <v>4586</v>
      </c>
      <c r="D11674" t="s">
        <v>4522</v>
      </c>
    </row>
    <row r="11675" spans="1:4">
      <c r="A11675" t="s">
        <v>11543</v>
      </c>
      <c r="B11675" t="s">
        <v>13633</v>
      </c>
      <c r="C11675" t="s">
        <v>4546</v>
      </c>
      <c r="D11675" t="s">
        <v>4522</v>
      </c>
    </row>
    <row r="11676" spans="1:4">
      <c r="A11676" t="s">
        <v>13634</v>
      </c>
      <c r="B11676" t="s">
        <v>13635</v>
      </c>
      <c r="C11676" t="s">
        <v>4521</v>
      </c>
      <c r="D11676" t="s">
        <v>4921</v>
      </c>
    </row>
    <row r="11677" spans="1:4">
      <c r="A11677" t="s">
        <v>11546</v>
      </c>
      <c r="B11677" t="s">
        <v>13636</v>
      </c>
      <c r="C11677" t="s">
        <v>2770</v>
      </c>
      <c r="D11677" t="s">
        <v>4522</v>
      </c>
    </row>
    <row r="11678" spans="1:4">
      <c r="A11678" t="s">
        <v>13637</v>
      </c>
      <c r="B11678" t="s">
        <v>13638</v>
      </c>
      <c r="C11678" t="s">
        <v>4665</v>
      </c>
      <c r="D11678" t="s">
        <v>4522</v>
      </c>
    </row>
    <row r="11679" spans="1:4">
      <c r="A11679" t="s">
        <v>11538</v>
      </c>
      <c r="B11679" t="s">
        <v>13629</v>
      </c>
      <c r="C11679" t="s">
        <v>4521</v>
      </c>
      <c r="D11679" t="s">
        <v>4921</v>
      </c>
    </row>
    <row r="11680" spans="1:4">
      <c r="A11680" t="s">
        <v>13639</v>
      </c>
      <c r="B11680" t="s">
        <v>13640</v>
      </c>
      <c r="C11680" t="s">
        <v>4513</v>
      </c>
      <c r="D11680" t="s">
        <v>4514</v>
      </c>
    </row>
    <row r="11681" spans="1:4">
      <c r="A11681" t="s">
        <v>13641</v>
      </c>
      <c r="B11681" t="s">
        <v>13642</v>
      </c>
      <c r="C11681" t="s">
        <v>4586</v>
      </c>
      <c r="D11681" t="s">
        <v>4522</v>
      </c>
    </row>
    <row r="11682" spans="1:4">
      <c r="A11682" t="s">
        <v>13597</v>
      </c>
      <c r="B11682" t="s">
        <v>13643</v>
      </c>
      <c r="C11682" t="s">
        <v>4513</v>
      </c>
      <c r="D11682" t="s">
        <v>4899</v>
      </c>
    </row>
    <row r="11683" spans="1:4">
      <c r="A11683" t="s">
        <v>9718</v>
      </c>
      <c r="B11683" t="s">
        <v>13644</v>
      </c>
      <c r="C11683" t="s">
        <v>4665</v>
      </c>
      <c r="D11683" t="s">
        <v>4522</v>
      </c>
    </row>
    <row r="11684" spans="1:4">
      <c r="A11684" t="s">
        <v>13645</v>
      </c>
      <c r="B11684" t="s">
        <v>13646</v>
      </c>
      <c r="C11684" t="s">
        <v>4513</v>
      </c>
      <c r="D11684" t="s">
        <v>4514</v>
      </c>
    </row>
    <row r="11685" spans="1:4">
      <c r="A11685" t="s">
        <v>10951</v>
      </c>
      <c r="B11685" t="s">
        <v>11018</v>
      </c>
      <c r="C11685" t="s">
        <v>4546</v>
      </c>
      <c r="D11685" t="s">
        <v>4522</v>
      </c>
    </row>
    <row r="11686" spans="1:4">
      <c r="A11686" t="s">
        <v>13647</v>
      </c>
      <c r="B11686" t="s">
        <v>13648</v>
      </c>
      <c r="C11686" t="s">
        <v>4521</v>
      </c>
      <c r="D11686" t="s">
        <v>4921</v>
      </c>
    </row>
    <row r="11687" spans="1:4">
      <c r="A11687" t="s">
        <v>13649</v>
      </c>
      <c r="B11687" t="s">
        <v>13650</v>
      </c>
      <c r="C11687" t="s">
        <v>4665</v>
      </c>
      <c r="D11687" t="s">
        <v>4514</v>
      </c>
    </row>
    <row r="11688" spans="1:4">
      <c r="A11688" t="s">
        <v>13651</v>
      </c>
      <c r="B11688" t="s">
        <v>13652</v>
      </c>
      <c r="C11688" t="s">
        <v>4513</v>
      </c>
      <c r="D11688" t="s">
        <v>4899</v>
      </c>
    </row>
    <row r="11689" spans="1:4">
      <c r="A11689" t="s">
        <v>13653</v>
      </c>
      <c r="B11689" t="s">
        <v>13654</v>
      </c>
      <c r="C11689" t="s">
        <v>4513</v>
      </c>
      <c r="D11689" t="s">
        <v>4514</v>
      </c>
    </row>
    <row r="11690" spans="1:4">
      <c r="A11690" t="s">
        <v>13655</v>
      </c>
      <c r="B11690" t="s">
        <v>13656</v>
      </c>
      <c r="C11690" t="s">
        <v>4586</v>
      </c>
      <c r="D11690" t="s">
        <v>4522</v>
      </c>
    </row>
    <row r="11691" spans="1:4">
      <c r="A11691" t="s">
        <v>13657</v>
      </c>
      <c r="B11691" t="s">
        <v>13658</v>
      </c>
      <c r="C11691" t="s">
        <v>4517</v>
      </c>
      <c r="D11691" t="s">
        <v>4518</v>
      </c>
    </row>
    <row r="11692" spans="1:4">
      <c r="A11692" t="s">
        <v>13659</v>
      </c>
      <c r="B11692" t="s">
        <v>13660</v>
      </c>
      <c r="C11692" t="s">
        <v>4665</v>
      </c>
      <c r="D11692" t="s">
        <v>4522</v>
      </c>
    </row>
    <row r="11693" spans="1:4">
      <c r="A11693" t="s">
        <v>9282</v>
      </c>
      <c r="B11693" t="s">
        <v>9283</v>
      </c>
      <c r="C11693" t="s">
        <v>4586</v>
      </c>
      <c r="D11693" t="s">
        <v>4522</v>
      </c>
    </row>
    <row r="11694" spans="1:4">
      <c r="A11694" t="s">
        <v>13661</v>
      </c>
      <c r="B11694" t="s">
        <v>13662</v>
      </c>
      <c r="C11694" t="s">
        <v>4517</v>
      </c>
      <c r="D11694" t="s">
        <v>4518</v>
      </c>
    </row>
    <row r="11695" spans="1:4">
      <c r="A11695" t="s">
        <v>9280</v>
      </c>
      <c r="B11695" t="s">
        <v>13663</v>
      </c>
      <c r="C11695" t="s">
        <v>4665</v>
      </c>
      <c r="D11695" t="s">
        <v>4522</v>
      </c>
    </row>
    <row r="11696" spans="1:4">
      <c r="A11696" t="s">
        <v>13664</v>
      </c>
      <c r="B11696" t="s">
        <v>13665</v>
      </c>
      <c r="C11696" t="s">
        <v>4665</v>
      </c>
      <c r="D11696" t="s">
        <v>4522</v>
      </c>
    </row>
    <row r="11697" spans="1:4">
      <c r="A11697" t="s">
        <v>13666</v>
      </c>
      <c r="B11697" t="s">
        <v>2770</v>
      </c>
      <c r="C11697" t="s">
        <v>4513</v>
      </c>
      <c r="D11697" t="s">
        <v>4514</v>
      </c>
    </row>
    <row r="11698" spans="1:4">
      <c r="A11698" t="s">
        <v>13667</v>
      </c>
      <c r="B11698" t="s">
        <v>13668</v>
      </c>
      <c r="C11698" t="s">
        <v>4513</v>
      </c>
      <c r="D11698" t="s">
        <v>4514</v>
      </c>
    </row>
    <row r="11699" spans="1:4">
      <c r="A11699" t="s">
        <v>13669</v>
      </c>
      <c r="B11699" t="s">
        <v>13670</v>
      </c>
      <c r="C11699" t="s">
        <v>4513</v>
      </c>
      <c r="D11699" t="s">
        <v>4522</v>
      </c>
    </row>
    <row r="11700" spans="1:4">
      <c r="A11700" t="s">
        <v>9295</v>
      </c>
      <c r="B11700" t="s">
        <v>9723</v>
      </c>
      <c r="C11700" t="s">
        <v>4586</v>
      </c>
      <c r="D11700" t="s">
        <v>4522</v>
      </c>
    </row>
    <row r="11701" spans="1:4">
      <c r="A11701" t="s">
        <v>10950</v>
      </c>
      <c r="B11701" t="s">
        <v>13671</v>
      </c>
      <c r="C11701" t="s">
        <v>4665</v>
      </c>
      <c r="D11701" t="s">
        <v>4522</v>
      </c>
    </row>
    <row r="11702" spans="1:4">
      <c r="A11702" t="s">
        <v>13672</v>
      </c>
      <c r="B11702" t="s">
        <v>13622</v>
      </c>
      <c r="C11702" t="s">
        <v>4513</v>
      </c>
      <c r="D11702" t="s">
        <v>4514</v>
      </c>
    </row>
    <row r="11703" spans="1:4">
      <c r="A11703" t="s">
        <v>13673</v>
      </c>
      <c r="B11703" t="s">
        <v>13674</v>
      </c>
      <c r="C11703" t="s">
        <v>4513</v>
      </c>
      <c r="D11703" t="s">
        <v>4514</v>
      </c>
    </row>
    <row r="11704" spans="1:4">
      <c r="A11704" t="s">
        <v>13675</v>
      </c>
      <c r="B11704" t="s">
        <v>13676</v>
      </c>
      <c r="C11704" t="s">
        <v>4517</v>
      </c>
      <c r="D11704" t="s">
        <v>4518</v>
      </c>
    </row>
    <row r="11705" spans="1:4">
      <c r="A11705" t="s">
        <v>13677</v>
      </c>
      <c r="B11705" t="s">
        <v>13678</v>
      </c>
      <c r="C11705" t="s">
        <v>4513</v>
      </c>
      <c r="D11705" t="s">
        <v>4518</v>
      </c>
    </row>
    <row r="11706" spans="1:4">
      <c r="A11706" t="s">
        <v>13679</v>
      </c>
      <c r="B11706" t="s">
        <v>13680</v>
      </c>
      <c r="C11706" t="s">
        <v>277</v>
      </c>
      <c r="D11706" t="s">
        <v>4522</v>
      </c>
    </row>
    <row r="11707" spans="1:4">
      <c r="A11707" t="s">
        <v>13681</v>
      </c>
      <c r="B11707" t="s">
        <v>13682</v>
      </c>
      <c r="C11707" t="s">
        <v>4513</v>
      </c>
      <c r="D11707" t="s">
        <v>4899</v>
      </c>
    </row>
    <row r="11708" spans="1:4">
      <c r="A11708" t="s">
        <v>13683</v>
      </c>
      <c r="B11708" t="s">
        <v>13684</v>
      </c>
      <c r="C11708" t="s">
        <v>4517</v>
      </c>
      <c r="D11708" t="s">
        <v>4518</v>
      </c>
    </row>
    <row r="11709" spans="1:4">
      <c r="A11709" t="s">
        <v>10891</v>
      </c>
      <c r="B11709" t="s">
        <v>13685</v>
      </c>
      <c r="C11709" t="s">
        <v>4665</v>
      </c>
      <c r="D11709" t="s">
        <v>4522</v>
      </c>
    </row>
    <row r="11710" spans="1:4">
      <c r="A11710" t="s">
        <v>13686</v>
      </c>
      <c r="B11710" t="s">
        <v>13687</v>
      </c>
      <c r="C11710" t="s">
        <v>4542</v>
      </c>
      <c r="D11710" t="s">
        <v>4543</v>
      </c>
    </row>
    <row r="11711" spans="1:4">
      <c r="A11711" t="s">
        <v>13688</v>
      </c>
      <c r="B11711" t="s">
        <v>13689</v>
      </c>
      <c r="C11711" t="s">
        <v>4513</v>
      </c>
      <c r="D11711" t="s">
        <v>4514</v>
      </c>
    </row>
    <row r="11712" spans="1:4">
      <c r="A11712" t="s">
        <v>13690</v>
      </c>
      <c r="B11712" t="s">
        <v>13691</v>
      </c>
      <c r="C11712" t="s">
        <v>4517</v>
      </c>
      <c r="D11712" t="s">
        <v>4518</v>
      </c>
    </row>
    <row r="11713" spans="1:4">
      <c r="A11713" t="s">
        <v>13692</v>
      </c>
      <c r="B11713" t="s">
        <v>13610</v>
      </c>
      <c r="C11713" t="s">
        <v>4665</v>
      </c>
      <c r="D11713" t="s">
        <v>4522</v>
      </c>
    </row>
    <row r="11714" spans="1:4">
      <c r="A11714" t="s">
        <v>9284</v>
      </c>
      <c r="B11714" t="s">
        <v>13693</v>
      </c>
      <c r="C11714" t="s">
        <v>4665</v>
      </c>
      <c r="D11714" t="s">
        <v>4522</v>
      </c>
    </row>
    <row r="11715" spans="1:4">
      <c r="A11715" t="s">
        <v>13694</v>
      </c>
      <c r="B11715" t="s">
        <v>13695</v>
      </c>
      <c r="C11715" t="s">
        <v>4517</v>
      </c>
      <c r="D11715" t="s">
        <v>4518</v>
      </c>
    </row>
    <row r="11716" spans="1:4">
      <c r="A11716" t="s">
        <v>9300</v>
      </c>
      <c r="B11716" t="s">
        <v>13674</v>
      </c>
      <c r="C11716" t="s">
        <v>4586</v>
      </c>
      <c r="D11716" t="s">
        <v>4522</v>
      </c>
    </row>
    <row r="11717" spans="1:4">
      <c r="A11717" t="s">
        <v>9280</v>
      </c>
      <c r="B11717" t="s">
        <v>13663</v>
      </c>
      <c r="C11717" t="s">
        <v>4665</v>
      </c>
      <c r="D11717" t="s">
        <v>4522</v>
      </c>
    </row>
    <row r="11718" spans="1:4">
      <c r="A11718" t="s">
        <v>13696</v>
      </c>
      <c r="B11718" t="s">
        <v>13697</v>
      </c>
      <c r="C11718" t="s">
        <v>2770</v>
      </c>
      <c r="D11718" t="s">
        <v>4551</v>
      </c>
    </row>
    <row r="11719" spans="1:4">
      <c r="A11719" t="s">
        <v>13698</v>
      </c>
      <c r="B11719" t="s">
        <v>13699</v>
      </c>
      <c r="C11719" t="s">
        <v>2770</v>
      </c>
      <c r="D11719" t="s">
        <v>4518</v>
      </c>
    </row>
    <row r="11720" spans="1:4">
      <c r="A11720" t="s">
        <v>10969</v>
      </c>
      <c r="B11720" t="s">
        <v>13700</v>
      </c>
      <c r="C11720" t="s">
        <v>4665</v>
      </c>
      <c r="D11720" t="s">
        <v>4522</v>
      </c>
    </row>
    <row r="11721" spans="1:4">
      <c r="A11721" t="s">
        <v>13701</v>
      </c>
      <c r="B11721" t="s">
        <v>13702</v>
      </c>
      <c r="C11721" t="s">
        <v>4513</v>
      </c>
      <c r="D11721" t="s">
        <v>4514</v>
      </c>
    </row>
    <row r="11722" spans="1:4">
      <c r="A11722" t="s">
        <v>13703</v>
      </c>
      <c r="B11722" t="s">
        <v>13704</v>
      </c>
      <c r="C11722" t="s">
        <v>2770</v>
      </c>
      <c r="D11722" t="s">
        <v>4514</v>
      </c>
    </row>
    <row r="11723" spans="1:4">
      <c r="A11723" t="s">
        <v>6581</v>
      </c>
      <c r="B11723" t="s">
        <v>13416</v>
      </c>
      <c r="C11723" t="s">
        <v>2770</v>
      </c>
      <c r="D11723" t="s">
        <v>4522</v>
      </c>
    </row>
    <row r="11724" spans="1:4">
      <c r="A11724" t="s">
        <v>13705</v>
      </c>
      <c r="B11724" t="s">
        <v>13706</v>
      </c>
      <c r="C11724" t="s">
        <v>2770</v>
      </c>
      <c r="D11724" t="s">
        <v>4551</v>
      </c>
    </row>
    <row r="11725" spans="1:4">
      <c r="A11725" t="s">
        <v>6429</v>
      </c>
      <c r="B11725" t="s">
        <v>13445</v>
      </c>
      <c r="C11725" t="s">
        <v>2770</v>
      </c>
      <c r="D11725" t="s">
        <v>4522</v>
      </c>
    </row>
    <row r="11726" spans="1:4">
      <c r="A11726" t="s">
        <v>10967</v>
      </c>
      <c r="B11726" t="s">
        <v>13707</v>
      </c>
      <c r="C11726" t="s">
        <v>2770</v>
      </c>
      <c r="D11726" t="s">
        <v>4522</v>
      </c>
    </row>
    <row r="11727" spans="1:4">
      <c r="A11727" t="s">
        <v>13708</v>
      </c>
      <c r="B11727" t="s">
        <v>2770</v>
      </c>
      <c r="C11727" t="s">
        <v>2770</v>
      </c>
      <c r="D11727" t="s">
        <v>4514</v>
      </c>
    </row>
    <row r="11728" spans="1:4">
      <c r="A11728" t="s">
        <v>13653</v>
      </c>
      <c r="B11728" t="s">
        <v>13654</v>
      </c>
      <c r="C11728" t="s">
        <v>4513</v>
      </c>
      <c r="D11728" t="s">
        <v>4514</v>
      </c>
    </row>
    <row r="11729" spans="1:4">
      <c r="A11729" t="s">
        <v>10937</v>
      </c>
      <c r="B11729" t="s">
        <v>13709</v>
      </c>
      <c r="C11729" t="s">
        <v>2770</v>
      </c>
      <c r="D11729" t="s">
        <v>4522</v>
      </c>
    </row>
    <row r="11730" spans="1:4">
      <c r="A11730" t="s">
        <v>13710</v>
      </c>
      <c r="B11730" t="s">
        <v>13711</v>
      </c>
      <c r="C11730" t="s">
        <v>2770</v>
      </c>
      <c r="D11730" t="s">
        <v>4522</v>
      </c>
    </row>
    <row r="11731" spans="1:4">
      <c r="A11731" t="s">
        <v>5709</v>
      </c>
      <c r="B11731" t="s">
        <v>13712</v>
      </c>
      <c r="C11731" t="s">
        <v>2770</v>
      </c>
      <c r="D11731" t="s">
        <v>4514</v>
      </c>
    </row>
    <row r="11732" spans="1:4">
      <c r="A11732" t="s">
        <v>10950</v>
      </c>
      <c r="B11732" t="s">
        <v>13671</v>
      </c>
      <c r="C11732" t="s">
        <v>2770</v>
      </c>
      <c r="D11732" t="s">
        <v>4522</v>
      </c>
    </row>
    <row r="11733" spans="1:4">
      <c r="A11733" t="s">
        <v>9298</v>
      </c>
      <c r="B11733" t="s">
        <v>9299</v>
      </c>
      <c r="C11733" t="s">
        <v>2770</v>
      </c>
      <c r="D11733" t="s">
        <v>4518</v>
      </c>
    </row>
    <row r="11734" spans="1:4">
      <c r="A11734" t="s">
        <v>13639</v>
      </c>
      <c r="B11734" t="s">
        <v>13713</v>
      </c>
      <c r="C11734" t="s">
        <v>2770</v>
      </c>
      <c r="D11734" t="s">
        <v>4514</v>
      </c>
    </row>
    <row r="11735" spans="1:4">
      <c r="A11735" t="s">
        <v>13714</v>
      </c>
      <c r="B11735" t="s">
        <v>13715</v>
      </c>
      <c r="C11735" t="s">
        <v>2770</v>
      </c>
      <c r="D11735" t="s">
        <v>4514</v>
      </c>
    </row>
    <row r="11736" spans="1:4">
      <c r="A11736" t="s">
        <v>6596</v>
      </c>
      <c r="B11736" t="s">
        <v>13426</v>
      </c>
      <c r="C11736" t="s">
        <v>2770</v>
      </c>
      <c r="D11736" t="s">
        <v>4522</v>
      </c>
    </row>
    <row r="11737" spans="1:4">
      <c r="A11737" t="s">
        <v>13716</v>
      </c>
      <c r="B11737" t="s">
        <v>13717</v>
      </c>
      <c r="C11737" t="s">
        <v>2770</v>
      </c>
      <c r="D11737" t="s">
        <v>4514</v>
      </c>
    </row>
    <row r="11738" spans="1:4">
      <c r="A11738" t="s">
        <v>9278</v>
      </c>
      <c r="B11738" t="s">
        <v>13718</v>
      </c>
      <c r="C11738" t="s">
        <v>2770</v>
      </c>
      <c r="D11738" t="s">
        <v>4522</v>
      </c>
    </row>
    <row r="11739" spans="1:4">
      <c r="A11739" t="s">
        <v>13719</v>
      </c>
      <c r="B11739" t="s">
        <v>13720</v>
      </c>
      <c r="C11739" t="s">
        <v>2770</v>
      </c>
      <c r="D11739" t="s">
        <v>4518</v>
      </c>
    </row>
    <row r="11740" spans="1:4">
      <c r="A11740" t="s">
        <v>10938</v>
      </c>
      <c r="B11740" t="s">
        <v>13721</v>
      </c>
      <c r="C11740" t="s">
        <v>4665</v>
      </c>
      <c r="D11740" t="s">
        <v>4522</v>
      </c>
    </row>
    <row r="11741" spans="1:4">
      <c r="A11741" t="s">
        <v>13667</v>
      </c>
      <c r="B11741" t="s">
        <v>13668</v>
      </c>
      <c r="C11741" t="s">
        <v>2770</v>
      </c>
      <c r="D11741" t="s">
        <v>4514</v>
      </c>
    </row>
    <row r="11742" spans="1:4">
      <c r="A11742" t="s">
        <v>13722</v>
      </c>
      <c r="B11742" t="s">
        <v>13723</v>
      </c>
      <c r="C11742" t="s">
        <v>2770</v>
      </c>
      <c r="D11742" t="s">
        <v>4551</v>
      </c>
    </row>
    <row r="11743" spans="1:4">
      <c r="A11743" t="s">
        <v>13724</v>
      </c>
      <c r="B11743" t="s">
        <v>13725</v>
      </c>
      <c r="C11743" t="s">
        <v>2770</v>
      </c>
      <c r="D11743" t="s">
        <v>4518</v>
      </c>
    </row>
    <row r="11744" spans="1:4">
      <c r="A11744" t="s">
        <v>13726</v>
      </c>
      <c r="B11744" t="s">
        <v>13437</v>
      </c>
      <c r="C11744" t="s">
        <v>2770</v>
      </c>
      <c r="D11744" t="s">
        <v>4518</v>
      </c>
    </row>
    <row r="11745" spans="1:4">
      <c r="A11745" t="s">
        <v>13727</v>
      </c>
      <c r="B11745" t="s">
        <v>13728</v>
      </c>
      <c r="C11745" t="s">
        <v>2770</v>
      </c>
      <c r="D11745" t="s">
        <v>4551</v>
      </c>
    </row>
    <row r="11746" spans="1:4">
      <c r="A11746" t="s">
        <v>11538</v>
      </c>
      <c r="B11746" t="s">
        <v>13629</v>
      </c>
      <c r="C11746" t="s">
        <v>2770</v>
      </c>
      <c r="D11746" t="s">
        <v>4921</v>
      </c>
    </row>
    <row r="11747" spans="1:4">
      <c r="A11747" t="s">
        <v>13686</v>
      </c>
      <c r="B11747" t="s">
        <v>13687</v>
      </c>
      <c r="C11747" t="s">
        <v>2770</v>
      </c>
      <c r="D11747" t="s">
        <v>4543</v>
      </c>
    </row>
    <row r="11748" spans="1:4">
      <c r="A11748" t="s">
        <v>9718</v>
      </c>
      <c r="B11748" t="s">
        <v>13644</v>
      </c>
      <c r="C11748" t="s">
        <v>4665</v>
      </c>
      <c r="D11748" t="s">
        <v>4522</v>
      </c>
    </row>
    <row r="11749" spans="1:4">
      <c r="A11749" t="s">
        <v>13729</v>
      </c>
      <c r="B11749" t="s">
        <v>13646</v>
      </c>
      <c r="C11749" t="s">
        <v>4513</v>
      </c>
      <c r="D11749" t="s">
        <v>4514</v>
      </c>
    </row>
    <row r="11750" spans="1:4">
      <c r="A11750" t="s">
        <v>13730</v>
      </c>
      <c r="B11750" t="s">
        <v>13731</v>
      </c>
      <c r="C11750" t="s">
        <v>2770</v>
      </c>
      <c r="D11750" t="s">
        <v>4522</v>
      </c>
    </row>
    <row r="11751" spans="1:4">
      <c r="A11751" t="s">
        <v>601</v>
      </c>
      <c r="B11751" t="s">
        <v>13732</v>
      </c>
      <c r="C11751" t="s">
        <v>2770</v>
      </c>
      <c r="D11751" t="s">
        <v>4514</v>
      </c>
    </row>
    <row r="11752" spans="1:4">
      <c r="A11752" t="s">
        <v>13733</v>
      </c>
      <c r="B11752" t="s">
        <v>13734</v>
      </c>
      <c r="C11752" t="s">
        <v>2770</v>
      </c>
      <c r="D11752" t="s">
        <v>4514</v>
      </c>
    </row>
    <row r="11753" spans="1:4">
      <c r="A11753" t="s">
        <v>5302</v>
      </c>
      <c r="B11753" t="s">
        <v>5280</v>
      </c>
      <c r="C11753" t="s">
        <v>2770</v>
      </c>
      <c r="D11753" t="s">
        <v>4522</v>
      </c>
    </row>
    <row r="11754" spans="1:4">
      <c r="A11754" t="s">
        <v>13735</v>
      </c>
      <c r="B11754" t="s">
        <v>13731</v>
      </c>
      <c r="C11754" t="s">
        <v>2770</v>
      </c>
      <c r="D11754" t="s">
        <v>4522</v>
      </c>
    </row>
    <row r="11755" spans="1:4">
      <c r="A11755" t="s">
        <v>13647</v>
      </c>
      <c r="B11755" t="s">
        <v>13648</v>
      </c>
      <c r="C11755" t="s">
        <v>2770</v>
      </c>
      <c r="D11755" t="s">
        <v>4921</v>
      </c>
    </row>
    <row r="11756" spans="1:4">
      <c r="A11756" t="s">
        <v>9278</v>
      </c>
      <c r="B11756" t="s">
        <v>13718</v>
      </c>
      <c r="C11756" t="s">
        <v>2770</v>
      </c>
      <c r="D11756" t="s">
        <v>4522</v>
      </c>
    </row>
    <row r="11757" spans="1:4">
      <c r="A11757" t="s">
        <v>7075</v>
      </c>
      <c r="B11757" t="s">
        <v>13736</v>
      </c>
      <c r="C11757" t="s">
        <v>2770</v>
      </c>
      <c r="D11757" t="s">
        <v>4522</v>
      </c>
    </row>
    <row r="11758" spans="1:4">
      <c r="A11758" t="s">
        <v>13737</v>
      </c>
      <c r="B11758" t="s">
        <v>13738</v>
      </c>
      <c r="C11758" t="s">
        <v>2770</v>
      </c>
      <c r="D11758" t="s">
        <v>4518</v>
      </c>
    </row>
    <row r="11759" spans="1:4">
      <c r="A11759" t="s">
        <v>13739</v>
      </c>
      <c r="B11759" t="s">
        <v>13717</v>
      </c>
      <c r="C11759" t="s">
        <v>2770</v>
      </c>
      <c r="D11759" t="s">
        <v>4514</v>
      </c>
    </row>
    <row r="11760" spans="1:4">
      <c r="A11760" t="s">
        <v>13740</v>
      </c>
      <c r="B11760" t="s">
        <v>13622</v>
      </c>
      <c r="C11760" t="s">
        <v>2770</v>
      </c>
      <c r="D11760" t="s">
        <v>4514</v>
      </c>
    </row>
    <row r="11761" spans="1:4">
      <c r="A11761" t="s">
        <v>13741</v>
      </c>
      <c r="B11761" t="s">
        <v>11018</v>
      </c>
      <c r="C11761" t="s">
        <v>2770</v>
      </c>
      <c r="D11761" t="s">
        <v>4522</v>
      </c>
    </row>
    <row r="11762" spans="1:4">
      <c r="A11762" t="s">
        <v>13742</v>
      </c>
      <c r="B11762" t="s">
        <v>13743</v>
      </c>
      <c r="C11762" t="s">
        <v>2770</v>
      </c>
      <c r="D11762" t="s">
        <v>4518</v>
      </c>
    </row>
    <row r="11763" spans="1:4">
      <c r="A11763" t="s">
        <v>13733</v>
      </c>
      <c r="B11763" t="s">
        <v>13744</v>
      </c>
      <c r="C11763" t="s">
        <v>2770</v>
      </c>
      <c r="D11763" t="s">
        <v>4522</v>
      </c>
    </row>
    <row r="11764" spans="1:4">
      <c r="A11764" t="s">
        <v>601</v>
      </c>
      <c r="B11764" t="s">
        <v>13732</v>
      </c>
      <c r="C11764" t="s">
        <v>2770</v>
      </c>
      <c r="D11764" t="s">
        <v>4514</v>
      </c>
    </row>
    <row r="11765" spans="1:4">
      <c r="A11765" t="s">
        <v>5709</v>
      </c>
      <c r="B11765" t="s">
        <v>13712</v>
      </c>
      <c r="C11765" t="s">
        <v>2770</v>
      </c>
      <c r="D11765" t="s">
        <v>4522</v>
      </c>
    </row>
    <row r="11766" spans="1:4">
      <c r="A11766" t="s">
        <v>13705</v>
      </c>
      <c r="B11766" t="s">
        <v>13596</v>
      </c>
      <c r="C11766" t="s">
        <v>2770</v>
      </c>
      <c r="D11766" t="s">
        <v>4551</v>
      </c>
    </row>
    <row r="11767" spans="1:4">
      <c r="A11767" t="s">
        <v>13698</v>
      </c>
      <c r="B11767" t="s">
        <v>13699</v>
      </c>
      <c r="C11767" t="s">
        <v>2770</v>
      </c>
      <c r="D11767" t="s">
        <v>4518</v>
      </c>
    </row>
    <row r="11768" spans="1:4">
      <c r="A11768" t="s">
        <v>13745</v>
      </c>
      <c r="B11768" t="s">
        <v>13746</v>
      </c>
      <c r="C11768" t="s">
        <v>2770</v>
      </c>
      <c r="D11768" t="s">
        <v>4518</v>
      </c>
    </row>
    <row r="11769" spans="1:4">
      <c r="A11769" t="s">
        <v>13747</v>
      </c>
      <c r="B11769" t="s">
        <v>13709</v>
      </c>
      <c r="C11769" t="s">
        <v>2770</v>
      </c>
      <c r="D11769" t="s">
        <v>4522</v>
      </c>
    </row>
    <row r="11770" spans="1:4">
      <c r="A11770" t="s">
        <v>11538</v>
      </c>
      <c r="B11770" t="s">
        <v>13629</v>
      </c>
      <c r="C11770" t="s">
        <v>2770</v>
      </c>
      <c r="D11770" t="s">
        <v>4921</v>
      </c>
    </row>
    <row r="11771" spans="1:4">
      <c r="A11771" t="s">
        <v>13696</v>
      </c>
      <c r="B11771" t="s">
        <v>13748</v>
      </c>
      <c r="C11771" t="s">
        <v>2770</v>
      </c>
      <c r="D11771" t="s">
        <v>4551</v>
      </c>
    </row>
    <row r="11772" spans="1:4">
      <c r="A11772" t="s">
        <v>13563</v>
      </c>
      <c r="B11772" t="s">
        <v>13749</v>
      </c>
      <c r="C11772" t="s">
        <v>2770</v>
      </c>
      <c r="D11772" t="s">
        <v>4899</v>
      </c>
    </row>
    <row r="11773" spans="1:4">
      <c r="A11773" t="s">
        <v>13692</v>
      </c>
      <c r="B11773" t="s">
        <v>13610</v>
      </c>
      <c r="C11773" t="s">
        <v>2770</v>
      </c>
      <c r="D11773" t="s">
        <v>4522</v>
      </c>
    </row>
    <row r="11774" spans="1:4">
      <c r="A11774" t="s">
        <v>13657</v>
      </c>
      <c r="B11774" t="s">
        <v>13750</v>
      </c>
      <c r="C11774" t="s">
        <v>2770</v>
      </c>
      <c r="D11774" t="s">
        <v>4518</v>
      </c>
    </row>
    <row r="11775" spans="1:4">
      <c r="A11775" t="s">
        <v>13724</v>
      </c>
      <c r="B11775" t="s">
        <v>13751</v>
      </c>
      <c r="C11775" t="s">
        <v>2770</v>
      </c>
      <c r="D11775" t="s">
        <v>4518</v>
      </c>
    </row>
    <row r="11776" spans="1:4">
      <c r="A11776" t="s">
        <v>13729</v>
      </c>
      <c r="B11776" t="s">
        <v>13646</v>
      </c>
      <c r="C11776" t="s">
        <v>2770</v>
      </c>
      <c r="D11776" t="s">
        <v>4514</v>
      </c>
    </row>
    <row r="11777" spans="1:4">
      <c r="A11777" t="s">
        <v>13752</v>
      </c>
      <c r="B11777" t="s">
        <v>13642</v>
      </c>
      <c r="C11777" t="s">
        <v>2770</v>
      </c>
      <c r="D11777" t="s">
        <v>4522</v>
      </c>
    </row>
    <row r="11778" spans="1:4">
      <c r="A11778" t="s">
        <v>13753</v>
      </c>
      <c r="B11778" t="s">
        <v>13671</v>
      </c>
      <c r="C11778" t="s">
        <v>2770</v>
      </c>
      <c r="D11778" t="s">
        <v>4522</v>
      </c>
    </row>
    <row r="11779" spans="1:4">
      <c r="A11779" t="s">
        <v>13754</v>
      </c>
      <c r="B11779" t="s">
        <v>9723</v>
      </c>
      <c r="C11779" t="s">
        <v>2770</v>
      </c>
      <c r="D11779" t="s">
        <v>4522</v>
      </c>
    </row>
    <row r="11780" spans="1:4">
      <c r="A11780" t="s">
        <v>13755</v>
      </c>
      <c r="B11780" t="s">
        <v>13721</v>
      </c>
      <c r="C11780" t="s">
        <v>2770</v>
      </c>
      <c r="D11780" t="s">
        <v>4522</v>
      </c>
    </row>
    <row r="11781" spans="1:4">
      <c r="A11781" t="s">
        <v>13756</v>
      </c>
      <c r="B11781" t="s">
        <v>13650</v>
      </c>
      <c r="C11781" t="s">
        <v>2770</v>
      </c>
      <c r="D11781" t="s">
        <v>4514</v>
      </c>
    </row>
    <row r="11782" spans="1:4">
      <c r="A11782" t="s">
        <v>13683</v>
      </c>
      <c r="B11782" t="s">
        <v>10926</v>
      </c>
      <c r="C11782" t="s">
        <v>2770</v>
      </c>
      <c r="D11782" t="s">
        <v>4518</v>
      </c>
    </row>
    <row r="11783" spans="1:4">
      <c r="A11783" t="s">
        <v>13757</v>
      </c>
      <c r="B11783" t="s">
        <v>2770</v>
      </c>
      <c r="C11783" t="s">
        <v>2770</v>
      </c>
      <c r="D11783" t="s">
        <v>4543</v>
      </c>
    </row>
    <row r="11784" spans="1:4">
      <c r="A11784" t="s">
        <v>13701</v>
      </c>
      <c r="B11784" t="s">
        <v>13758</v>
      </c>
      <c r="C11784" t="s">
        <v>2770</v>
      </c>
      <c r="D11784" t="s">
        <v>4514</v>
      </c>
    </row>
    <row r="11785" spans="1:4">
      <c r="A11785" t="s">
        <v>13759</v>
      </c>
      <c r="B11785" t="s">
        <v>13760</v>
      </c>
      <c r="C11785" t="s">
        <v>2770</v>
      </c>
      <c r="D11785" t="s">
        <v>4522</v>
      </c>
    </row>
    <row r="11786" spans="1:4">
      <c r="A11786" t="s">
        <v>13667</v>
      </c>
      <c r="B11786" t="s">
        <v>13668</v>
      </c>
      <c r="C11786" t="s">
        <v>2770</v>
      </c>
      <c r="D11786" t="s">
        <v>4514</v>
      </c>
    </row>
    <row r="11787" spans="1:4">
      <c r="A11787" t="s">
        <v>13761</v>
      </c>
      <c r="B11787" t="s">
        <v>13670</v>
      </c>
      <c r="C11787" t="s">
        <v>2770</v>
      </c>
      <c r="D11787" t="s">
        <v>4522</v>
      </c>
    </row>
    <row r="11788" spans="1:4">
      <c r="A11788" t="s">
        <v>13703</v>
      </c>
      <c r="B11788" t="s">
        <v>2770</v>
      </c>
      <c r="C11788" t="s">
        <v>2770</v>
      </c>
      <c r="D11788" t="s">
        <v>4514</v>
      </c>
    </row>
    <row r="11789" spans="1:4">
      <c r="A11789" t="s">
        <v>13719</v>
      </c>
      <c r="B11789" t="s">
        <v>13720</v>
      </c>
      <c r="C11789" t="s">
        <v>2770</v>
      </c>
      <c r="D11789" t="s">
        <v>4518</v>
      </c>
    </row>
    <row r="11790" spans="1:4">
      <c r="A11790" t="s">
        <v>13762</v>
      </c>
      <c r="B11790" t="s">
        <v>13663</v>
      </c>
      <c r="C11790" t="s">
        <v>2770</v>
      </c>
      <c r="D11790" t="s">
        <v>4522</v>
      </c>
    </row>
    <row r="11791" spans="1:4">
      <c r="A11791" t="s">
        <v>13688</v>
      </c>
      <c r="B11791" t="s">
        <v>13689</v>
      </c>
      <c r="C11791" t="s">
        <v>2770</v>
      </c>
      <c r="D11791" t="s">
        <v>4514</v>
      </c>
    </row>
    <row r="11792" spans="1:4">
      <c r="A11792" t="s">
        <v>10967</v>
      </c>
      <c r="B11792" t="s">
        <v>13707</v>
      </c>
      <c r="C11792" t="s">
        <v>2770</v>
      </c>
      <c r="D11792" t="s">
        <v>4522</v>
      </c>
    </row>
    <row r="11793" spans="1:4">
      <c r="A11793" t="s">
        <v>13763</v>
      </c>
      <c r="B11793" t="s">
        <v>13764</v>
      </c>
      <c r="C11793" t="s">
        <v>2770</v>
      </c>
      <c r="D11793" t="s">
        <v>4514</v>
      </c>
    </row>
    <row r="11794" spans="1:4">
      <c r="A11794" t="s">
        <v>13597</v>
      </c>
      <c r="B11794" t="s">
        <v>13643</v>
      </c>
      <c r="C11794" t="s">
        <v>2770</v>
      </c>
      <c r="D11794" t="s">
        <v>4899</v>
      </c>
    </row>
    <row r="11795" spans="1:4">
      <c r="A11795" t="s">
        <v>13765</v>
      </c>
      <c r="B11795" t="s">
        <v>13721</v>
      </c>
      <c r="C11795" t="s">
        <v>2770</v>
      </c>
      <c r="D11795" t="s">
        <v>4522</v>
      </c>
    </row>
    <row r="11796" spans="1:4">
      <c r="A11796" t="s">
        <v>13727</v>
      </c>
      <c r="B11796" t="s">
        <v>13766</v>
      </c>
      <c r="C11796" t="s">
        <v>2770</v>
      </c>
      <c r="D11796" t="s">
        <v>4551</v>
      </c>
    </row>
    <row r="11797" spans="1:4">
      <c r="A11797" t="s">
        <v>13710</v>
      </c>
      <c r="B11797" t="s">
        <v>13767</v>
      </c>
      <c r="C11797" t="s">
        <v>2770</v>
      </c>
      <c r="D11797" t="s">
        <v>4522</v>
      </c>
    </row>
    <row r="11798" spans="1:4">
      <c r="A11798" t="s">
        <v>13722</v>
      </c>
      <c r="B11798" t="s">
        <v>13589</v>
      </c>
      <c r="C11798" t="s">
        <v>2770</v>
      </c>
      <c r="D11798" t="s">
        <v>4551</v>
      </c>
    </row>
    <row r="11799" spans="1:4">
      <c r="A11799" t="s">
        <v>13768</v>
      </c>
      <c r="B11799" t="s">
        <v>13764</v>
      </c>
      <c r="C11799" t="s">
        <v>2770</v>
      </c>
      <c r="D11799" t="s">
        <v>4514</v>
      </c>
    </row>
    <row r="11800" spans="1:4">
      <c r="A11800" t="s">
        <v>13686</v>
      </c>
      <c r="B11800" t="s">
        <v>13769</v>
      </c>
      <c r="C11800" t="s">
        <v>2770</v>
      </c>
      <c r="D11800" t="s">
        <v>4543</v>
      </c>
    </row>
    <row r="11801" spans="1:4">
      <c r="A11801" t="s">
        <v>13770</v>
      </c>
      <c r="B11801" t="s">
        <v>11012</v>
      </c>
      <c r="C11801" t="s">
        <v>2770</v>
      </c>
      <c r="D11801" t="s">
        <v>4522</v>
      </c>
    </row>
    <row r="11802" spans="1:4">
      <c r="A11802" t="s">
        <v>13567</v>
      </c>
      <c r="B11802" t="s">
        <v>13771</v>
      </c>
      <c r="C11802" t="s">
        <v>2770</v>
      </c>
      <c r="D11802" t="s">
        <v>4899</v>
      </c>
    </row>
    <row r="11803" spans="1:4">
      <c r="A11803" t="s">
        <v>13772</v>
      </c>
      <c r="B11803" t="s">
        <v>13685</v>
      </c>
      <c r="C11803" t="s">
        <v>2770</v>
      </c>
      <c r="D11803" t="s">
        <v>4522</v>
      </c>
    </row>
    <row r="11804" spans="1:4">
      <c r="A11804" t="s">
        <v>13773</v>
      </c>
      <c r="B11804" t="s">
        <v>13774</v>
      </c>
      <c r="C11804" t="s">
        <v>2770</v>
      </c>
      <c r="D11804" t="s">
        <v>4518</v>
      </c>
    </row>
    <row r="11805" spans="1:4">
      <c r="A11805" t="s">
        <v>13775</v>
      </c>
      <c r="B11805" t="s">
        <v>13736</v>
      </c>
      <c r="C11805" t="s">
        <v>2770</v>
      </c>
      <c r="D11805" t="s">
        <v>4522</v>
      </c>
    </row>
    <row r="11806" spans="1:4">
      <c r="A11806" t="s">
        <v>5302</v>
      </c>
      <c r="B11806" t="s">
        <v>5280</v>
      </c>
      <c r="C11806" t="s">
        <v>2770</v>
      </c>
      <c r="D11806" t="s">
        <v>4522</v>
      </c>
    </row>
    <row r="11807" spans="1:4">
      <c r="A11807" t="s">
        <v>13653</v>
      </c>
      <c r="B11807" t="s">
        <v>13654</v>
      </c>
      <c r="C11807" t="s">
        <v>2770</v>
      </c>
      <c r="D11807" t="s">
        <v>4514</v>
      </c>
    </row>
    <row r="11808" spans="1:4">
      <c r="A11808" t="s">
        <v>4649</v>
      </c>
      <c r="B11808" t="s">
        <v>13776</v>
      </c>
      <c r="C11808" t="s">
        <v>4665</v>
      </c>
      <c r="D11808" t="s">
        <v>4522</v>
      </c>
    </row>
    <row r="11809" spans="1:4">
      <c r="A11809" t="s">
        <v>13777</v>
      </c>
      <c r="B11809" t="s">
        <v>13778</v>
      </c>
      <c r="C11809" t="s">
        <v>4513</v>
      </c>
      <c r="D11809" t="s">
        <v>4514</v>
      </c>
    </row>
    <row r="11810" spans="1:4">
      <c r="A11810" t="s">
        <v>13779</v>
      </c>
      <c r="B11810" t="s">
        <v>13780</v>
      </c>
      <c r="C11810" t="s">
        <v>4554</v>
      </c>
      <c r="D11810" t="s">
        <v>4522</v>
      </c>
    </row>
    <row r="11811" spans="1:4">
      <c r="A11811" t="s">
        <v>13781</v>
      </c>
      <c r="B11811" t="s">
        <v>13782</v>
      </c>
      <c r="C11811" t="s">
        <v>277</v>
      </c>
      <c r="D11811" t="s">
        <v>4522</v>
      </c>
    </row>
    <row r="11812" spans="1:4">
      <c r="A11812" t="s">
        <v>13783</v>
      </c>
      <c r="B11812" t="s">
        <v>2770</v>
      </c>
      <c r="C11812" t="s">
        <v>4554</v>
      </c>
      <c r="D11812" t="s">
        <v>4522</v>
      </c>
    </row>
    <row r="11813" spans="1:4">
      <c r="A11813" t="s">
        <v>13784</v>
      </c>
      <c r="B11813" t="s">
        <v>13785</v>
      </c>
      <c r="C11813" t="s">
        <v>4586</v>
      </c>
      <c r="D11813" t="s">
        <v>4522</v>
      </c>
    </row>
    <row r="11814" spans="1:4">
      <c r="A11814" t="s">
        <v>13786</v>
      </c>
      <c r="B11814" t="s">
        <v>13787</v>
      </c>
      <c r="C11814" t="s">
        <v>4665</v>
      </c>
      <c r="D11814" t="s">
        <v>4522</v>
      </c>
    </row>
    <row r="11815" spans="1:4">
      <c r="A11815" t="s">
        <v>9718</v>
      </c>
      <c r="B11815" t="s">
        <v>13788</v>
      </c>
      <c r="C11815" t="s">
        <v>4665</v>
      </c>
      <c r="D11815" t="s">
        <v>4522</v>
      </c>
    </row>
    <row r="11816" spans="1:4">
      <c r="A11816" t="s">
        <v>9295</v>
      </c>
      <c r="B11816" t="s">
        <v>9723</v>
      </c>
      <c r="C11816" t="s">
        <v>4665</v>
      </c>
      <c r="D11816" t="s">
        <v>4522</v>
      </c>
    </row>
    <row r="11817" spans="1:4">
      <c r="A11817" t="s">
        <v>11538</v>
      </c>
      <c r="B11817" t="s">
        <v>13629</v>
      </c>
      <c r="C11817" t="s">
        <v>4521</v>
      </c>
      <c r="D11817" t="s">
        <v>4921</v>
      </c>
    </row>
    <row r="11818" spans="1:4">
      <c r="A11818" t="s">
        <v>8470</v>
      </c>
      <c r="B11818" t="s">
        <v>11012</v>
      </c>
      <c r="C11818" t="s">
        <v>4586</v>
      </c>
      <c r="D11818" t="s">
        <v>4522</v>
      </c>
    </row>
    <row r="11819" spans="1:4">
      <c r="A11819" t="s">
        <v>13789</v>
      </c>
      <c r="B11819" t="s">
        <v>13790</v>
      </c>
      <c r="C11819" t="s">
        <v>277</v>
      </c>
      <c r="D11819" t="s">
        <v>4522</v>
      </c>
    </row>
    <row r="11820" spans="1:4">
      <c r="A11820" t="s">
        <v>13791</v>
      </c>
      <c r="B11820" t="s">
        <v>13792</v>
      </c>
      <c r="C11820" t="s">
        <v>4542</v>
      </c>
      <c r="D11820" t="s">
        <v>4543</v>
      </c>
    </row>
    <row r="11821" spans="1:4">
      <c r="A11821" t="s">
        <v>13793</v>
      </c>
      <c r="B11821" t="s">
        <v>13794</v>
      </c>
      <c r="C11821" t="s">
        <v>4554</v>
      </c>
      <c r="D11821" t="s">
        <v>4522</v>
      </c>
    </row>
    <row r="11822" spans="1:4">
      <c r="A11822" t="s">
        <v>13795</v>
      </c>
      <c r="B11822" t="s">
        <v>13796</v>
      </c>
      <c r="C11822" t="s">
        <v>4533</v>
      </c>
      <c r="D11822" t="s">
        <v>4551</v>
      </c>
    </row>
    <row r="11823" spans="1:4">
      <c r="A11823" t="s">
        <v>9282</v>
      </c>
      <c r="B11823" t="s">
        <v>9283</v>
      </c>
      <c r="C11823" t="s">
        <v>4665</v>
      </c>
      <c r="D11823" t="s">
        <v>4522</v>
      </c>
    </row>
    <row r="11824" spans="1:4">
      <c r="A11824" t="s">
        <v>13797</v>
      </c>
      <c r="B11824" t="s">
        <v>13642</v>
      </c>
      <c r="C11824" t="s">
        <v>4586</v>
      </c>
      <c r="D11824" t="s">
        <v>4522</v>
      </c>
    </row>
    <row r="11825" spans="1:4">
      <c r="A11825" t="s">
        <v>13798</v>
      </c>
      <c r="B11825" t="s">
        <v>13660</v>
      </c>
      <c r="C11825" t="s">
        <v>4665</v>
      </c>
      <c r="D11825" t="s">
        <v>4522</v>
      </c>
    </row>
    <row r="11826" spans="1:4">
      <c r="A11826" t="s">
        <v>13799</v>
      </c>
      <c r="B11826" t="s">
        <v>13800</v>
      </c>
      <c r="C11826" t="s">
        <v>4533</v>
      </c>
      <c r="D11826" t="s">
        <v>4551</v>
      </c>
    </row>
    <row r="11827" spans="1:4">
      <c r="A11827" t="s">
        <v>13801</v>
      </c>
      <c r="B11827" t="s">
        <v>13802</v>
      </c>
      <c r="C11827" t="s">
        <v>4533</v>
      </c>
      <c r="D11827" t="s">
        <v>4514</v>
      </c>
    </row>
    <row r="11828" spans="1:4">
      <c r="A11828" t="s">
        <v>13803</v>
      </c>
      <c r="B11828" t="s">
        <v>13804</v>
      </c>
      <c r="C11828" t="s">
        <v>4554</v>
      </c>
      <c r="D11828" t="s">
        <v>4522</v>
      </c>
    </row>
    <row r="11829" spans="1:4">
      <c r="A11829" t="s">
        <v>12193</v>
      </c>
      <c r="B11829" t="s">
        <v>13805</v>
      </c>
      <c r="C11829" t="s">
        <v>4513</v>
      </c>
      <c r="D11829" t="s">
        <v>4522</v>
      </c>
    </row>
    <row r="11830" spans="1:4">
      <c r="A11830" t="s">
        <v>13806</v>
      </c>
      <c r="B11830" t="s">
        <v>13807</v>
      </c>
      <c r="C11830" t="s">
        <v>4517</v>
      </c>
      <c r="D11830" t="s">
        <v>4518</v>
      </c>
    </row>
    <row r="11831" spans="1:4">
      <c r="A11831" t="s">
        <v>13808</v>
      </c>
      <c r="B11831" t="s">
        <v>13809</v>
      </c>
      <c r="C11831" t="s">
        <v>4533</v>
      </c>
      <c r="D11831" t="s">
        <v>4968</v>
      </c>
    </row>
    <row r="11832" spans="1:4">
      <c r="A11832" t="s">
        <v>13810</v>
      </c>
      <c r="B11832" t="s">
        <v>13811</v>
      </c>
      <c r="C11832" t="s">
        <v>4533</v>
      </c>
      <c r="D11832" t="s">
        <v>4968</v>
      </c>
    </row>
    <row r="11833" spans="1:4">
      <c r="A11833" t="s">
        <v>13812</v>
      </c>
      <c r="B11833" t="s">
        <v>13813</v>
      </c>
      <c r="C11833" t="s">
        <v>4665</v>
      </c>
      <c r="D11833" t="s">
        <v>4514</v>
      </c>
    </row>
    <row r="11834" spans="1:4">
      <c r="A11834" t="s">
        <v>13814</v>
      </c>
      <c r="B11834" t="s">
        <v>13815</v>
      </c>
      <c r="C11834" t="s">
        <v>4542</v>
      </c>
      <c r="D11834" t="s">
        <v>4543</v>
      </c>
    </row>
    <row r="11835" spans="1:4">
      <c r="A11835" t="s">
        <v>13816</v>
      </c>
      <c r="B11835" t="s">
        <v>13778</v>
      </c>
      <c r="C11835" t="s">
        <v>4665</v>
      </c>
      <c r="D11835" t="s">
        <v>4514</v>
      </c>
    </row>
    <row r="11836" spans="1:4">
      <c r="A11836" t="s">
        <v>13639</v>
      </c>
      <c r="B11836" t="s">
        <v>13713</v>
      </c>
      <c r="C11836" t="s">
        <v>2770</v>
      </c>
      <c r="D11836" t="s">
        <v>4514</v>
      </c>
    </row>
    <row r="11837" spans="1:4">
      <c r="A11837" t="s">
        <v>13817</v>
      </c>
      <c r="B11837" t="s">
        <v>13769</v>
      </c>
      <c r="C11837" t="s">
        <v>2770</v>
      </c>
      <c r="D11837" t="s">
        <v>4543</v>
      </c>
    </row>
    <row r="11838" spans="1:4">
      <c r="A11838" t="s">
        <v>13818</v>
      </c>
      <c r="B11838" t="s">
        <v>13819</v>
      </c>
      <c r="C11838" t="s">
        <v>2770</v>
      </c>
      <c r="D11838" t="s">
        <v>4518</v>
      </c>
    </row>
    <row r="11839" spans="1:4">
      <c r="A11839" t="s">
        <v>13820</v>
      </c>
      <c r="B11839" t="s">
        <v>13821</v>
      </c>
      <c r="C11839" t="s">
        <v>2770</v>
      </c>
      <c r="D11839" t="s">
        <v>4514</v>
      </c>
    </row>
    <row r="11840" spans="1:4">
      <c r="A11840" t="s">
        <v>13765</v>
      </c>
      <c r="B11840" t="s">
        <v>13822</v>
      </c>
      <c r="C11840" t="s">
        <v>2770</v>
      </c>
      <c r="D11840" t="s">
        <v>4522</v>
      </c>
    </row>
    <row r="11841" spans="1:4">
      <c r="A11841" t="s">
        <v>13823</v>
      </c>
      <c r="B11841" t="s">
        <v>13824</v>
      </c>
      <c r="C11841" t="s">
        <v>2770</v>
      </c>
      <c r="D11841" t="s">
        <v>4574</v>
      </c>
    </row>
    <row r="11842" spans="1:4">
      <c r="A11842" t="s">
        <v>13735</v>
      </c>
      <c r="B11842" t="s">
        <v>13825</v>
      </c>
      <c r="C11842" t="s">
        <v>2770</v>
      </c>
      <c r="D11842" t="s">
        <v>4522</v>
      </c>
    </row>
    <row r="11843" spans="1:4">
      <c r="A11843" t="s">
        <v>13826</v>
      </c>
      <c r="B11843" t="s">
        <v>13610</v>
      </c>
      <c r="C11843" t="s">
        <v>2770</v>
      </c>
      <c r="D11843" t="s">
        <v>4522</v>
      </c>
    </row>
    <row r="11844" spans="1:4">
      <c r="A11844" t="s">
        <v>13827</v>
      </c>
      <c r="B11844" t="s">
        <v>13622</v>
      </c>
      <c r="C11844" t="s">
        <v>2770</v>
      </c>
      <c r="D11844" t="s">
        <v>4514</v>
      </c>
    </row>
    <row r="11845" spans="1:4">
      <c r="A11845" t="s">
        <v>13759</v>
      </c>
      <c r="B11845" t="s">
        <v>13760</v>
      </c>
      <c r="C11845" t="s">
        <v>2770</v>
      </c>
      <c r="D11845" t="s">
        <v>4522</v>
      </c>
    </row>
    <row r="11846" spans="1:4">
      <c r="A11846" t="s">
        <v>11538</v>
      </c>
      <c r="B11846" t="s">
        <v>13629</v>
      </c>
      <c r="C11846" t="s">
        <v>2770</v>
      </c>
      <c r="D11846" t="s">
        <v>4921</v>
      </c>
    </row>
    <row r="11847" spans="1:4">
      <c r="A11847" t="s">
        <v>13828</v>
      </c>
      <c r="B11847" t="s">
        <v>13829</v>
      </c>
      <c r="C11847" t="s">
        <v>2770</v>
      </c>
      <c r="D11847" t="s">
        <v>4574</v>
      </c>
    </row>
    <row r="11848" spans="1:4">
      <c r="A11848" t="s">
        <v>9278</v>
      </c>
      <c r="B11848" t="s">
        <v>13718</v>
      </c>
      <c r="C11848" t="s">
        <v>2770</v>
      </c>
      <c r="D11848" t="s">
        <v>4522</v>
      </c>
    </row>
    <row r="11849" spans="1:4">
      <c r="A11849" t="s">
        <v>13830</v>
      </c>
      <c r="B11849" t="s">
        <v>13654</v>
      </c>
      <c r="C11849" t="s">
        <v>2770</v>
      </c>
      <c r="D11849" t="s">
        <v>4514</v>
      </c>
    </row>
    <row r="11850" spans="1:4">
      <c r="A11850" t="s">
        <v>13602</v>
      </c>
      <c r="B11850" t="s">
        <v>2770</v>
      </c>
      <c r="C11850" t="s">
        <v>2770</v>
      </c>
      <c r="D11850" t="s">
        <v>4514</v>
      </c>
    </row>
    <row r="11851" spans="1:4">
      <c r="A11851" t="s">
        <v>13831</v>
      </c>
      <c r="B11851" t="s">
        <v>13702</v>
      </c>
      <c r="C11851" t="s">
        <v>2770</v>
      </c>
      <c r="D11851" t="s">
        <v>4514</v>
      </c>
    </row>
    <row r="11852" spans="1:4">
      <c r="A11852" t="s">
        <v>13639</v>
      </c>
      <c r="B11852" t="s">
        <v>13832</v>
      </c>
      <c r="C11852" t="s">
        <v>2770</v>
      </c>
      <c r="D11852" t="s">
        <v>4514</v>
      </c>
    </row>
    <row r="11853" spans="1:4">
      <c r="A11853" t="s">
        <v>13817</v>
      </c>
      <c r="B11853" t="s">
        <v>13769</v>
      </c>
      <c r="C11853" t="s">
        <v>2770</v>
      </c>
      <c r="D11853" t="s">
        <v>4543</v>
      </c>
    </row>
    <row r="11854" spans="1:4">
      <c r="A11854" t="s">
        <v>13833</v>
      </c>
      <c r="B11854" t="s">
        <v>13834</v>
      </c>
      <c r="C11854" t="s">
        <v>2770</v>
      </c>
      <c r="D11854" t="s">
        <v>4543</v>
      </c>
    </row>
    <row r="11855" spans="1:4">
      <c r="A11855" t="s">
        <v>13576</v>
      </c>
      <c r="B11855" t="s">
        <v>13578</v>
      </c>
      <c r="C11855" t="s">
        <v>2770</v>
      </c>
      <c r="D11855" t="s">
        <v>4899</v>
      </c>
    </row>
    <row r="11856" spans="1:4">
      <c r="A11856" t="s">
        <v>13567</v>
      </c>
      <c r="B11856" t="s">
        <v>13629</v>
      </c>
      <c r="C11856" t="s">
        <v>2770</v>
      </c>
      <c r="D11856" t="s">
        <v>4899</v>
      </c>
    </row>
    <row r="11857" spans="1:4">
      <c r="A11857" t="s">
        <v>13604</v>
      </c>
      <c r="B11857" t="s">
        <v>2770</v>
      </c>
      <c r="C11857" t="s">
        <v>2770</v>
      </c>
      <c r="D11857" t="s">
        <v>4514</v>
      </c>
    </row>
    <row r="11858" spans="1:4">
      <c r="A11858" t="s">
        <v>13762</v>
      </c>
      <c r="B11858" t="s">
        <v>13663</v>
      </c>
      <c r="C11858" t="s">
        <v>2770</v>
      </c>
      <c r="D11858" t="s">
        <v>4522</v>
      </c>
    </row>
    <row r="11859" spans="1:4">
      <c r="A11859" t="s">
        <v>13765</v>
      </c>
      <c r="B11859" t="s">
        <v>13822</v>
      </c>
      <c r="C11859" t="s">
        <v>2770</v>
      </c>
      <c r="D11859" t="s">
        <v>4522</v>
      </c>
    </row>
    <row r="11860" spans="1:4">
      <c r="A11860" t="s">
        <v>13572</v>
      </c>
      <c r="B11860" t="s">
        <v>13573</v>
      </c>
      <c r="C11860" t="s">
        <v>2770</v>
      </c>
      <c r="D11860" t="s">
        <v>4899</v>
      </c>
    </row>
    <row r="11861" spans="1:4">
      <c r="A11861" t="s">
        <v>13835</v>
      </c>
      <c r="B11861" t="s">
        <v>13836</v>
      </c>
      <c r="C11861" t="s">
        <v>2770</v>
      </c>
      <c r="D11861" t="s">
        <v>4518</v>
      </c>
    </row>
    <row r="11862" spans="1:4">
      <c r="A11862" t="s">
        <v>11538</v>
      </c>
      <c r="B11862" t="s">
        <v>13629</v>
      </c>
      <c r="C11862" t="s">
        <v>2770</v>
      </c>
      <c r="D11862" t="s">
        <v>4921</v>
      </c>
    </row>
    <row r="11863" spans="1:4">
      <c r="A11863" t="s">
        <v>13570</v>
      </c>
      <c r="B11863" t="s">
        <v>13837</v>
      </c>
      <c r="C11863" t="s">
        <v>2770</v>
      </c>
      <c r="D11863" t="s">
        <v>4899</v>
      </c>
    </row>
    <row r="11864" spans="1:4">
      <c r="A11864" t="s">
        <v>13838</v>
      </c>
      <c r="B11864" t="s">
        <v>13839</v>
      </c>
      <c r="C11864" t="s">
        <v>2770</v>
      </c>
      <c r="D11864" t="s">
        <v>4522</v>
      </c>
    </row>
    <row r="11865" spans="1:4">
      <c r="A11865" t="s">
        <v>13840</v>
      </c>
      <c r="B11865" t="s">
        <v>8296</v>
      </c>
      <c r="C11865" t="s">
        <v>2770</v>
      </c>
      <c r="D11865" t="s">
        <v>4522</v>
      </c>
    </row>
    <row r="11866" spans="1:4">
      <c r="A11866" t="s">
        <v>13762</v>
      </c>
      <c r="B11866" t="s">
        <v>13663</v>
      </c>
      <c r="C11866" t="s">
        <v>2770</v>
      </c>
      <c r="D11866" t="s">
        <v>4522</v>
      </c>
    </row>
    <row r="11867" spans="1:4">
      <c r="A11867" t="s">
        <v>13841</v>
      </c>
      <c r="B11867" t="s">
        <v>13581</v>
      </c>
      <c r="C11867" t="s">
        <v>2770</v>
      </c>
      <c r="D11867" t="s">
        <v>4899</v>
      </c>
    </row>
    <row r="11868" spans="1:4">
      <c r="A11868" t="s">
        <v>11538</v>
      </c>
      <c r="B11868" t="s">
        <v>13629</v>
      </c>
      <c r="C11868" t="s">
        <v>2770</v>
      </c>
      <c r="D11868" t="s">
        <v>4921</v>
      </c>
    </row>
    <row r="11869" spans="1:4">
      <c r="A11869" t="s">
        <v>13765</v>
      </c>
      <c r="B11869" t="s">
        <v>13822</v>
      </c>
      <c r="C11869" t="s">
        <v>2770</v>
      </c>
      <c r="D11869" t="s">
        <v>4522</v>
      </c>
    </row>
    <row r="11870" spans="1:4">
      <c r="A11870" t="s">
        <v>13842</v>
      </c>
      <c r="B11870" t="s">
        <v>13769</v>
      </c>
      <c r="C11870" t="s">
        <v>2770</v>
      </c>
      <c r="D11870" t="s">
        <v>4514</v>
      </c>
    </row>
    <row r="11871" spans="1:4">
      <c r="A11871" t="s">
        <v>13639</v>
      </c>
      <c r="B11871" t="s">
        <v>13843</v>
      </c>
      <c r="C11871" t="s">
        <v>2770</v>
      </c>
      <c r="D11871" t="s">
        <v>4514</v>
      </c>
    </row>
    <row r="11872" spans="1:4">
      <c r="A11872" t="s">
        <v>13817</v>
      </c>
      <c r="B11872" t="s">
        <v>13769</v>
      </c>
      <c r="C11872" t="s">
        <v>2770</v>
      </c>
      <c r="D11872" t="s">
        <v>4543</v>
      </c>
    </row>
    <row r="11873" spans="1:4">
      <c r="A11873" t="s">
        <v>13567</v>
      </c>
      <c r="B11873" t="s">
        <v>13568</v>
      </c>
      <c r="C11873" t="s">
        <v>2770</v>
      </c>
      <c r="D11873" t="s">
        <v>4899</v>
      </c>
    </row>
    <row r="11874" spans="1:4">
      <c r="A11874" t="s">
        <v>13844</v>
      </c>
      <c r="B11874" t="s">
        <v>13845</v>
      </c>
      <c r="C11874" t="s">
        <v>2770</v>
      </c>
      <c r="D11874" t="s">
        <v>4518</v>
      </c>
    </row>
    <row r="11875" spans="1:4">
      <c r="A11875" t="s">
        <v>13846</v>
      </c>
      <c r="B11875" t="s">
        <v>13847</v>
      </c>
      <c r="C11875" t="s">
        <v>2770</v>
      </c>
      <c r="D11875" t="s">
        <v>4522</v>
      </c>
    </row>
    <row r="11876" spans="1:4">
      <c r="A11876" t="s">
        <v>13848</v>
      </c>
      <c r="B11876" t="s">
        <v>13849</v>
      </c>
      <c r="C11876" t="s">
        <v>2770</v>
      </c>
      <c r="D11876" t="s">
        <v>4522</v>
      </c>
    </row>
    <row r="11877" spans="1:4">
      <c r="A11877" t="s">
        <v>13722</v>
      </c>
      <c r="B11877" t="s">
        <v>13850</v>
      </c>
      <c r="C11877" t="s">
        <v>2770</v>
      </c>
      <c r="D11877" t="s">
        <v>4551</v>
      </c>
    </row>
    <row r="11878" spans="1:4">
      <c r="A11878" t="s">
        <v>13739</v>
      </c>
      <c r="B11878" t="s">
        <v>13851</v>
      </c>
      <c r="C11878" t="s">
        <v>2770</v>
      </c>
      <c r="D11878" t="s">
        <v>4514</v>
      </c>
    </row>
    <row r="11879" spans="1:4">
      <c r="A11879" t="s">
        <v>13701</v>
      </c>
      <c r="B11879" t="s">
        <v>13852</v>
      </c>
      <c r="C11879" t="s">
        <v>2770</v>
      </c>
      <c r="D11879" t="s">
        <v>4514</v>
      </c>
    </row>
    <row r="11880" spans="1:4">
      <c r="A11880" t="s">
        <v>10969</v>
      </c>
      <c r="B11880" t="s">
        <v>13853</v>
      </c>
      <c r="C11880" t="s">
        <v>2770</v>
      </c>
      <c r="D11880" t="s">
        <v>4522</v>
      </c>
    </row>
    <row r="11881" spans="1:4">
      <c r="A11881" t="s">
        <v>13714</v>
      </c>
      <c r="B11881" t="s">
        <v>13854</v>
      </c>
      <c r="C11881" t="s">
        <v>2770</v>
      </c>
      <c r="D11881" t="s">
        <v>4514</v>
      </c>
    </row>
    <row r="11882" spans="1:4">
      <c r="A11882" t="s">
        <v>10937</v>
      </c>
      <c r="B11882" t="s">
        <v>13855</v>
      </c>
      <c r="C11882" t="s">
        <v>2770</v>
      </c>
      <c r="D11882" t="s">
        <v>4522</v>
      </c>
    </row>
    <row r="11883" spans="1:4">
      <c r="A11883" t="s">
        <v>9718</v>
      </c>
      <c r="B11883" t="s">
        <v>13856</v>
      </c>
      <c r="C11883" t="s">
        <v>2770</v>
      </c>
      <c r="D11883" t="s">
        <v>4522</v>
      </c>
    </row>
    <row r="11884" spans="1:4">
      <c r="A11884" t="s">
        <v>13686</v>
      </c>
      <c r="B11884" t="s">
        <v>13687</v>
      </c>
      <c r="C11884" t="s">
        <v>2770</v>
      </c>
      <c r="D11884" t="s">
        <v>4543</v>
      </c>
    </row>
    <row r="11885" spans="1:4">
      <c r="A11885" t="s">
        <v>10950</v>
      </c>
      <c r="B11885" t="s">
        <v>13857</v>
      </c>
      <c r="C11885" t="s">
        <v>2770</v>
      </c>
      <c r="D11885" t="s">
        <v>4522</v>
      </c>
    </row>
    <row r="11886" spans="1:4">
      <c r="A11886" t="s">
        <v>10967</v>
      </c>
      <c r="B11886" t="s">
        <v>13707</v>
      </c>
      <c r="C11886" t="s">
        <v>2770</v>
      </c>
      <c r="D11886" t="s">
        <v>4921</v>
      </c>
    </row>
    <row r="11887" spans="1:4">
      <c r="A11887" t="s">
        <v>11538</v>
      </c>
      <c r="B11887" t="s">
        <v>13858</v>
      </c>
      <c r="C11887" t="s">
        <v>2770</v>
      </c>
      <c r="D11887" t="s">
        <v>4921</v>
      </c>
    </row>
    <row r="11888" spans="1:4">
      <c r="A11888" t="s">
        <v>13859</v>
      </c>
      <c r="B11888" t="s">
        <v>13860</v>
      </c>
      <c r="C11888" t="s">
        <v>2770</v>
      </c>
      <c r="D11888" t="s">
        <v>4514</v>
      </c>
    </row>
    <row r="11889" spans="1:4">
      <c r="A11889" t="s">
        <v>4786</v>
      </c>
      <c r="B11889" t="s">
        <v>13861</v>
      </c>
      <c r="C11889" t="s">
        <v>2770</v>
      </c>
      <c r="D11889" t="s">
        <v>4522</v>
      </c>
    </row>
    <row r="11890" spans="1:4">
      <c r="A11890" t="s">
        <v>601</v>
      </c>
      <c r="B11890" t="s">
        <v>13732</v>
      </c>
      <c r="C11890" t="s">
        <v>2770</v>
      </c>
      <c r="D11890" t="s">
        <v>4514</v>
      </c>
    </row>
    <row r="11891" spans="1:4">
      <c r="A11891" t="s">
        <v>13653</v>
      </c>
      <c r="B11891" t="s">
        <v>13862</v>
      </c>
      <c r="C11891" t="s">
        <v>2770</v>
      </c>
      <c r="D11891" t="s">
        <v>4514</v>
      </c>
    </row>
    <row r="11892" spans="1:4">
      <c r="A11892" t="s">
        <v>9298</v>
      </c>
      <c r="B11892" t="s">
        <v>13863</v>
      </c>
      <c r="C11892" t="s">
        <v>2770</v>
      </c>
      <c r="D11892" t="s">
        <v>4518</v>
      </c>
    </row>
    <row r="11893" spans="1:4">
      <c r="A11893" t="s">
        <v>13639</v>
      </c>
      <c r="B11893" t="s">
        <v>13713</v>
      </c>
      <c r="C11893" t="s">
        <v>2770</v>
      </c>
      <c r="D11893" t="s">
        <v>4514</v>
      </c>
    </row>
    <row r="11894" spans="1:4">
      <c r="A11894" t="s">
        <v>10967</v>
      </c>
      <c r="B11894" t="s">
        <v>13864</v>
      </c>
      <c r="C11894" t="s">
        <v>2770</v>
      </c>
      <c r="D11894" t="s">
        <v>4921</v>
      </c>
    </row>
    <row r="11895" spans="1:4">
      <c r="A11895" t="s">
        <v>13653</v>
      </c>
      <c r="B11895" t="s">
        <v>13654</v>
      </c>
      <c r="C11895" t="s">
        <v>2770</v>
      </c>
      <c r="D11895" t="s">
        <v>4514</v>
      </c>
    </row>
    <row r="11896" spans="1:4">
      <c r="A11896" t="s">
        <v>10969</v>
      </c>
      <c r="B11896" t="s">
        <v>13853</v>
      </c>
      <c r="C11896" t="s">
        <v>2770</v>
      </c>
      <c r="D11896" t="s">
        <v>4522</v>
      </c>
    </row>
    <row r="11897" spans="1:4">
      <c r="A11897" t="s">
        <v>13667</v>
      </c>
      <c r="B11897" t="s">
        <v>13668</v>
      </c>
      <c r="C11897" t="s">
        <v>2770</v>
      </c>
      <c r="D11897" t="s">
        <v>4514</v>
      </c>
    </row>
    <row r="11898" spans="1:4">
      <c r="A11898" t="s">
        <v>601</v>
      </c>
      <c r="B11898" t="s">
        <v>13732</v>
      </c>
      <c r="C11898" t="s">
        <v>2770</v>
      </c>
      <c r="D11898" t="s">
        <v>4514</v>
      </c>
    </row>
    <row r="11899" spans="1:4">
      <c r="A11899" t="s">
        <v>9718</v>
      </c>
      <c r="B11899" t="s">
        <v>13856</v>
      </c>
      <c r="C11899" t="s">
        <v>2770</v>
      </c>
      <c r="D11899" t="s">
        <v>4522</v>
      </c>
    </row>
    <row r="11900" spans="1:4">
      <c r="A11900" t="s">
        <v>9278</v>
      </c>
      <c r="B11900" t="s">
        <v>13865</v>
      </c>
      <c r="C11900" t="s">
        <v>2770</v>
      </c>
      <c r="D11900" t="s">
        <v>4522</v>
      </c>
    </row>
    <row r="11901" spans="1:4">
      <c r="A11901" t="s">
        <v>13722</v>
      </c>
      <c r="B11901" t="s">
        <v>13850</v>
      </c>
      <c r="C11901" t="s">
        <v>2770</v>
      </c>
      <c r="D11901" t="s">
        <v>4551</v>
      </c>
    </row>
    <row r="11902" spans="1:4">
      <c r="A11902" t="s">
        <v>13739</v>
      </c>
      <c r="B11902" t="s">
        <v>13778</v>
      </c>
      <c r="C11902" t="s">
        <v>2770</v>
      </c>
      <c r="D11902" t="s">
        <v>4514</v>
      </c>
    </row>
    <row r="11903" spans="1:4">
      <c r="A11903" t="s">
        <v>11538</v>
      </c>
      <c r="B11903" t="s">
        <v>13858</v>
      </c>
      <c r="C11903" t="s">
        <v>2770</v>
      </c>
      <c r="D11903" t="s">
        <v>4921</v>
      </c>
    </row>
    <row r="11904" spans="1:4">
      <c r="A11904" t="s">
        <v>4786</v>
      </c>
      <c r="B11904" t="s">
        <v>13861</v>
      </c>
      <c r="C11904" t="s">
        <v>2770</v>
      </c>
      <c r="D11904" t="s">
        <v>4522</v>
      </c>
    </row>
    <row r="11905" spans="1:4">
      <c r="A11905" t="s">
        <v>13729</v>
      </c>
      <c r="B11905" t="s">
        <v>13646</v>
      </c>
      <c r="C11905" t="s">
        <v>2770</v>
      </c>
      <c r="D11905" t="s">
        <v>4514</v>
      </c>
    </row>
    <row r="11906" spans="1:4">
      <c r="A11906" t="s">
        <v>9280</v>
      </c>
      <c r="B11906" t="s">
        <v>13866</v>
      </c>
      <c r="C11906" t="s">
        <v>2770</v>
      </c>
      <c r="D11906" t="s">
        <v>4522</v>
      </c>
    </row>
    <row r="11907" spans="1:4">
      <c r="A11907" t="s">
        <v>13639</v>
      </c>
      <c r="B11907" t="s">
        <v>13713</v>
      </c>
      <c r="C11907" t="s">
        <v>2770</v>
      </c>
      <c r="D11907" t="s">
        <v>4514</v>
      </c>
    </row>
    <row r="11908" spans="1:4">
      <c r="A11908" t="s">
        <v>13714</v>
      </c>
      <c r="B11908" t="s">
        <v>13867</v>
      </c>
      <c r="C11908" t="s">
        <v>2770</v>
      </c>
      <c r="D11908" t="s">
        <v>4514</v>
      </c>
    </row>
    <row r="11909" spans="1:4">
      <c r="A11909" t="s">
        <v>13686</v>
      </c>
      <c r="B11909" t="s">
        <v>13687</v>
      </c>
      <c r="C11909" t="s">
        <v>2770</v>
      </c>
      <c r="D11909" t="s">
        <v>4543</v>
      </c>
    </row>
    <row r="11910" spans="1:4">
      <c r="A11910" t="s">
        <v>13701</v>
      </c>
      <c r="B11910" t="s">
        <v>13868</v>
      </c>
      <c r="C11910" t="s">
        <v>2770</v>
      </c>
      <c r="D11910" t="s">
        <v>4514</v>
      </c>
    </row>
    <row r="11911" spans="1:4">
      <c r="A11911" t="s">
        <v>13567</v>
      </c>
      <c r="B11911" t="s">
        <v>13794</v>
      </c>
      <c r="C11911" t="s">
        <v>2770</v>
      </c>
      <c r="D11911" t="s">
        <v>4551</v>
      </c>
    </row>
    <row r="11912" spans="1:4">
      <c r="A11912" t="s">
        <v>13859</v>
      </c>
      <c r="B11912" t="s">
        <v>13869</v>
      </c>
      <c r="C11912" t="s">
        <v>2770</v>
      </c>
      <c r="D11912" t="s">
        <v>4514</v>
      </c>
    </row>
    <row r="11913" spans="1:4">
      <c r="A11913" t="s">
        <v>10937</v>
      </c>
      <c r="B11913" t="s">
        <v>13855</v>
      </c>
      <c r="C11913" t="s">
        <v>2770</v>
      </c>
      <c r="D11913" t="s">
        <v>4522</v>
      </c>
    </row>
    <row r="11914" spans="1:4">
      <c r="A11914" t="s">
        <v>9298</v>
      </c>
      <c r="B11914" t="s">
        <v>13870</v>
      </c>
      <c r="C11914" t="s">
        <v>2770</v>
      </c>
      <c r="D11914" t="s">
        <v>4518</v>
      </c>
    </row>
    <row r="11915" spans="1:4">
      <c r="A11915" t="s">
        <v>13705</v>
      </c>
      <c r="B11915" t="s">
        <v>13871</v>
      </c>
      <c r="C11915" t="s">
        <v>2770</v>
      </c>
      <c r="D11915" t="s">
        <v>4551</v>
      </c>
    </row>
    <row r="11916" spans="1:4">
      <c r="A11916" t="s">
        <v>10938</v>
      </c>
      <c r="B11916" t="s">
        <v>13872</v>
      </c>
      <c r="C11916" t="s">
        <v>2770</v>
      </c>
      <c r="D11916" t="s">
        <v>4522</v>
      </c>
    </row>
    <row r="11917" spans="1:4">
      <c r="A11917" t="s">
        <v>10950</v>
      </c>
      <c r="B11917" t="s">
        <v>13857</v>
      </c>
      <c r="C11917" t="s">
        <v>2770</v>
      </c>
      <c r="D11917" t="s">
        <v>4522</v>
      </c>
    </row>
    <row r="11918" spans="1:4">
      <c r="A11918" t="s">
        <v>9284</v>
      </c>
      <c r="B11918" t="s">
        <v>13693</v>
      </c>
      <c r="C11918" t="s">
        <v>2770</v>
      </c>
      <c r="D11918" t="s">
        <v>4522</v>
      </c>
    </row>
    <row r="11919" spans="1:4">
      <c r="A11919" t="s">
        <v>13690</v>
      </c>
      <c r="B11919" t="s">
        <v>13873</v>
      </c>
      <c r="C11919" t="s">
        <v>2770</v>
      </c>
      <c r="D11919" t="s">
        <v>4518</v>
      </c>
    </row>
    <row r="11920" spans="1:4">
      <c r="A11920" t="s">
        <v>9295</v>
      </c>
      <c r="B11920" t="s">
        <v>9723</v>
      </c>
      <c r="C11920" t="s">
        <v>2770</v>
      </c>
      <c r="D11920" t="s">
        <v>4522</v>
      </c>
    </row>
    <row r="11921" spans="1:4">
      <c r="A11921" t="s">
        <v>13641</v>
      </c>
      <c r="B11921" t="s">
        <v>13642</v>
      </c>
      <c r="C11921" t="s">
        <v>2770</v>
      </c>
      <c r="D11921" t="s">
        <v>4522</v>
      </c>
    </row>
    <row r="11922" spans="1:4">
      <c r="A11922" t="s">
        <v>13651</v>
      </c>
      <c r="B11922" t="s">
        <v>13652</v>
      </c>
      <c r="C11922" t="s">
        <v>2770</v>
      </c>
      <c r="D11922" t="s">
        <v>4899</v>
      </c>
    </row>
    <row r="11923" spans="1:4">
      <c r="A11923" t="s">
        <v>13669</v>
      </c>
      <c r="B11923" t="s">
        <v>13670</v>
      </c>
      <c r="C11923" t="s">
        <v>2770</v>
      </c>
      <c r="D11923" t="s">
        <v>4522</v>
      </c>
    </row>
    <row r="11924" spans="1:4">
      <c r="A11924" t="s">
        <v>13637</v>
      </c>
      <c r="B11924" t="s">
        <v>13638</v>
      </c>
      <c r="C11924" t="s">
        <v>2770</v>
      </c>
      <c r="D11924" t="s">
        <v>4522</v>
      </c>
    </row>
    <row r="11925" spans="1:4">
      <c r="A11925" t="s">
        <v>13681</v>
      </c>
      <c r="B11925" t="s">
        <v>13682</v>
      </c>
      <c r="C11925" t="s">
        <v>2770</v>
      </c>
      <c r="D11925" t="s">
        <v>4899</v>
      </c>
    </row>
    <row r="11926" spans="1:4">
      <c r="A11926" t="s">
        <v>13661</v>
      </c>
      <c r="B11926" t="s">
        <v>13874</v>
      </c>
      <c r="C11926" t="s">
        <v>2770</v>
      </c>
      <c r="D11926" t="s">
        <v>4518</v>
      </c>
    </row>
    <row r="11927" spans="1:4">
      <c r="A11927" t="s">
        <v>10951</v>
      </c>
      <c r="B11927" t="s">
        <v>11018</v>
      </c>
      <c r="C11927" t="s">
        <v>2770</v>
      </c>
      <c r="D11927" t="s">
        <v>4522</v>
      </c>
    </row>
    <row r="11928" spans="1:4">
      <c r="A11928" t="s">
        <v>13679</v>
      </c>
      <c r="B11928" t="s">
        <v>13680</v>
      </c>
      <c r="C11928" t="s">
        <v>2770</v>
      </c>
      <c r="D11928" t="s">
        <v>4522</v>
      </c>
    </row>
    <row r="11929" spans="1:4">
      <c r="A11929" t="s">
        <v>13694</v>
      </c>
      <c r="B11929" t="s">
        <v>13875</v>
      </c>
      <c r="C11929" t="s">
        <v>2770</v>
      </c>
      <c r="D11929" t="s">
        <v>4518</v>
      </c>
    </row>
    <row r="11930" spans="1:4">
      <c r="A11930" t="s">
        <v>13677</v>
      </c>
      <c r="B11930" t="s">
        <v>13678</v>
      </c>
      <c r="C11930" t="s">
        <v>2770</v>
      </c>
      <c r="D11930" t="s">
        <v>4899</v>
      </c>
    </row>
    <row r="11931" spans="1:4">
      <c r="A11931" t="s">
        <v>10891</v>
      </c>
      <c r="B11931" t="s">
        <v>13685</v>
      </c>
      <c r="C11931" t="s">
        <v>2770</v>
      </c>
      <c r="D11931" t="s">
        <v>4522</v>
      </c>
    </row>
    <row r="11932" spans="1:4">
      <c r="A11932" t="s">
        <v>9300</v>
      </c>
      <c r="B11932" t="s">
        <v>13674</v>
      </c>
      <c r="C11932" t="s">
        <v>2770</v>
      </c>
      <c r="D11932" t="s">
        <v>4522</v>
      </c>
    </row>
    <row r="11933" spans="1:4">
      <c r="A11933" t="s">
        <v>13655</v>
      </c>
      <c r="B11933" t="s">
        <v>13656</v>
      </c>
      <c r="C11933" t="s">
        <v>2770</v>
      </c>
      <c r="D11933" t="s">
        <v>4522</v>
      </c>
    </row>
    <row r="11934" spans="1:4">
      <c r="A11934" t="s">
        <v>13692</v>
      </c>
      <c r="B11934" t="s">
        <v>13610</v>
      </c>
      <c r="C11934" t="s">
        <v>2770</v>
      </c>
      <c r="D11934" t="s">
        <v>4522</v>
      </c>
    </row>
    <row r="11935" spans="1:4">
      <c r="A11935" t="s">
        <v>9718</v>
      </c>
      <c r="B11935" t="s">
        <v>13644</v>
      </c>
      <c r="C11935" t="s">
        <v>2770</v>
      </c>
      <c r="D11935" t="s">
        <v>4522</v>
      </c>
    </row>
    <row r="11936" spans="1:4">
      <c r="A11936" t="s">
        <v>13659</v>
      </c>
      <c r="B11936" t="s">
        <v>13660</v>
      </c>
      <c r="C11936" t="s">
        <v>2770</v>
      </c>
      <c r="D11936" t="s">
        <v>4522</v>
      </c>
    </row>
    <row r="11937" spans="1:4">
      <c r="A11937" t="s">
        <v>9282</v>
      </c>
      <c r="B11937" t="s">
        <v>9283</v>
      </c>
      <c r="C11937" t="s">
        <v>2770</v>
      </c>
      <c r="D11937" t="s">
        <v>4522</v>
      </c>
    </row>
    <row r="11938" spans="1:4">
      <c r="A11938" t="s">
        <v>13664</v>
      </c>
      <c r="B11938" t="s">
        <v>13665</v>
      </c>
      <c r="C11938" t="s">
        <v>2770</v>
      </c>
      <c r="D11938" t="s">
        <v>4522</v>
      </c>
    </row>
    <row r="11939" spans="1:4">
      <c r="A11939" t="s">
        <v>9280</v>
      </c>
      <c r="B11939" t="s">
        <v>13663</v>
      </c>
      <c r="C11939" t="s">
        <v>2770</v>
      </c>
      <c r="D11939" t="s">
        <v>4522</v>
      </c>
    </row>
    <row r="11940" spans="1:4">
      <c r="A11940" t="s">
        <v>13675</v>
      </c>
      <c r="B11940" t="s">
        <v>13876</v>
      </c>
      <c r="C11940" t="s">
        <v>2770</v>
      </c>
      <c r="D11940" t="s">
        <v>4518</v>
      </c>
    </row>
    <row r="11941" spans="1:4">
      <c r="A11941" t="s">
        <v>13726</v>
      </c>
      <c r="B11941" t="s">
        <v>13877</v>
      </c>
      <c r="C11941" t="s">
        <v>2770</v>
      </c>
      <c r="D11941" t="s">
        <v>4518</v>
      </c>
    </row>
    <row r="11942" spans="1:4">
      <c r="A11942" t="s">
        <v>5302</v>
      </c>
      <c r="B11942" t="s">
        <v>5280</v>
      </c>
      <c r="C11942" t="s">
        <v>2770</v>
      </c>
      <c r="D11942" t="s">
        <v>4522</v>
      </c>
    </row>
    <row r="11943" spans="1:4">
      <c r="A11943" t="s">
        <v>5709</v>
      </c>
      <c r="B11943" t="s">
        <v>13712</v>
      </c>
      <c r="C11943" t="s">
        <v>2770</v>
      </c>
      <c r="D11943" t="s">
        <v>4514</v>
      </c>
    </row>
    <row r="11944" spans="1:4">
      <c r="A11944" t="s">
        <v>4786</v>
      </c>
      <c r="B11944" t="s">
        <v>13731</v>
      </c>
      <c r="C11944" t="s">
        <v>2770</v>
      </c>
      <c r="D11944" t="s">
        <v>4522</v>
      </c>
    </row>
    <row r="11945" spans="1:4">
      <c r="A11945" t="s">
        <v>601</v>
      </c>
      <c r="B11945" t="s">
        <v>13732</v>
      </c>
      <c r="C11945" t="s">
        <v>2770</v>
      </c>
      <c r="D11945" t="s">
        <v>4514</v>
      </c>
    </row>
    <row r="11946" spans="1:4">
      <c r="A11946" t="s">
        <v>13710</v>
      </c>
      <c r="B11946" t="s">
        <v>13711</v>
      </c>
      <c r="C11946" t="s">
        <v>2770</v>
      </c>
      <c r="D11946" t="s">
        <v>4522</v>
      </c>
    </row>
    <row r="11947" spans="1:4">
      <c r="A11947" t="s">
        <v>13733</v>
      </c>
      <c r="B11947" t="s">
        <v>13734</v>
      </c>
      <c r="C11947" t="s">
        <v>2770</v>
      </c>
      <c r="D11947" t="s">
        <v>4514</v>
      </c>
    </row>
    <row r="11948" spans="1:4">
      <c r="A11948" t="s">
        <v>6581</v>
      </c>
      <c r="B11948" t="s">
        <v>13416</v>
      </c>
      <c r="C11948" t="s">
        <v>2770</v>
      </c>
      <c r="D11948" t="s">
        <v>4522</v>
      </c>
    </row>
    <row r="11949" spans="1:4">
      <c r="A11949" t="s">
        <v>9280</v>
      </c>
      <c r="B11949" t="s">
        <v>13663</v>
      </c>
      <c r="C11949" t="s">
        <v>2770</v>
      </c>
      <c r="D11949" t="s">
        <v>4522</v>
      </c>
    </row>
    <row r="11950" spans="1:4">
      <c r="A11950" t="s">
        <v>10969</v>
      </c>
      <c r="B11950" t="s">
        <v>13700</v>
      </c>
      <c r="C11950" t="s">
        <v>2770</v>
      </c>
      <c r="D11950" t="s">
        <v>4522</v>
      </c>
    </row>
    <row r="11951" spans="1:4">
      <c r="A11951" t="s">
        <v>9298</v>
      </c>
      <c r="B11951" t="s">
        <v>13878</v>
      </c>
      <c r="C11951" t="s">
        <v>2770</v>
      </c>
      <c r="D11951" t="s">
        <v>4518</v>
      </c>
    </row>
    <row r="11952" spans="1:4">
      <c r="A11952" t="s">
        <v>13879</v>
      </c>
      <c r="B11952" t="s">
        <v>2770</v>
      </c>
      <c r="C11952" t="s">
        <v>2770</v>
      </c>
      <c r="D11952" t="s">
        <v>4514</v>
      </c>
    </row>
    <row r="11953" spans="1:4">
      <c r="A11953" t="s">
        <v>6429</v>
      </c>
      <c r="B11953" t="s">
        <v>13445</v>
      </c>
      <c r="C11953" t="s">
        <v>2770</v>
      </c>
      <c r="D11953" t="s">
        <v>4522</v>
      </c>
    </row>
    <row r="11954" spans="1:4">
      <c r="A11954" t="s">
        <v>6596</v>
      </c>
      <c r="B11954" t="s">
        <v>13426</v>
      </c>
      <c r="C11954" t="s">
        <v>2770</v>
      </c>
      <c r="D11954" t="s">
        <v>4522</v>
      </c>
    </row>
    <row r="11955" spans="1:4">
      <c r="A11955" t="s">
        <v>10938</v>
      </c>
      <c r="B11955" t="s">
        <v>13721</v>
      </c>
      <c r="C11955" t="s">
        <v>2770</v>
      </c>
      <c r="D11955" t="s">
        <v>4522</v>
      </c>
    </row>
    <row r="11956" spans="1:4">
      <c r="A11956" t="s">
        <v>10937</v>
      </c>
      <c r="B11956" t="s">
        <v>13709</v>
      </c>
      <c r="C11956" t="s">
        <v>2770</v>
      </c>
      <c r="D11956" t="s">
        <v>4522</v>
      </c>
    </row>
    <row r="11957" spans="1:4">
      <c r="A11957" t="s">
        <v>9718</v>
      </c>
      <c r="B11957" t="s">
        <v>13644</v>
      </c>
      <c r="C11957" t="s">
        <v>2770</v>
      </c>
      <c r="D11957" t="s">
        <v>4522</v>
      </c>
    </row>
    <row r="11958" spans="1:4">
      <c r="A11958" t="s">
        <v>13759</v>
      </c>
      <c r="B11958" t="s">
        <v>13760</v>
      </c>
      <c r="C11958" t="s">
        <v>2770</v>
      </c>
      <c r="D11958" t="s">
        <v>4522</v>
      </c>
    </row>
    <row r="11959" spans="1:4">
      <c r="A11959" t="s">
        <v>13828</v>
      </c>
      <c r="B11959" t="s">
        <v>13829</v>
      </c>
      <c r="C11959" t="s">
        <v>2770</v>
      </c>
      <c r="D11959" t="s">
        <v>4574</v>
      </c>
    </row>
    <row r="11960" spans="1:4">
      <c r="A11960" t="s">
        <v>13735</v>
      </c>
      <c r="B11960" t="s">
        <v>13825</v>
      </c>
      <c r="C11960" t="s">
        <v>2770</v>
      </c>
      <c r="D11960" t="s">
        <v>4522</v>
      </c>
    </row>
    <row r="11961" spans="1:4">
      <c r="A11961" t="s">
        <v>13818</v>
      </c>
      <c r="B11961" t="s">
        <v>13819</v>
      </c>
      <c r="C11961" t="s">
        <v>2770</v>
      </c>
      <c r="D11961" t="s">
        <v>4518</v>
      </c>
    </row>
    <row r="11962" spans="1:4">
      <c r="A11962" t="s">
        <v>13823</v>
      </c>
      <c r="B11962" t="s">
        <v>13824</v>
      </c>
      <c r="C11962" t="s">
        <v>2770</v>
      </c>
      <c r="D11962" t="s">
        <v>4574</v>
      </c>
    </row>
    <row r="11963" spans="1:4">
      <c r="A11963" t="s">
        <v>13826</v>
      </c>
      <c r="B11963" t="s">
        <v>13610</v>
      </c>
      <c r="C11963" t="s">
        <v>2770</v>
      </c>
      <c r="D11963" t="s">
        <v>4522</v>
      </c>
    </row>
    <row r="11964" spans="1:4">
      <c r="A11964" t="s">
        <v>13765</v>
      </c>
      <c r="B11964" t="s">
        <v>13822</v>
      </c>
      <c r="C11964" t="s">
        <v>2770</v>
      </c>
      <c r="D11964" t="s">
        <v>4522</v>
      </c>
    </row>
    <row r="11965" spans="1:4">
      <c r="A11965" t="s">
        <v>13833</v>
      </c>
      <c r="B11965" t="s">
        <v>13834</v>
      </c>
      <c r="C11965" t="s">
        <v>2770</v>
      </c>
      <c r="D11965" t="s">
        <v>4543</v>
      </c>
    </row>
    <row r="11966" spans="1:4">
      <c r="A11966" t="s">
        <v>13572</v>
      </c>
      <c r="B11966" t="s">
        <v>13573</v>
      </c>
      <c r="C11966" t="s">
        <v>2770</v>
      </c>
      <c r="D11966" t="s">
        <v>4899</v>
      </c>
    </row>
    <row r="11967" spans="1:4">
      <c r="A11967" t="s">
        <v>13835</v>
      </c>
      <c r="B11967" t="s">
        <v>13836</v>
      </c>
      <c r="C11967" t="s">
        <v>2770</v>
      </c>
      <c r="D11967" t="s">
        <v>4518</v>
      </c>
    </row>
    <row r="11968" spans="1:4">
      <c r="A11968" t="s">
        <v>13576</v>
      </c>
      <c r="B11968" t="s">
        <v>13578</v>
      </c>
      <c r="C11968" t="s">
        <v>2770</v>
      </c>
      <c r="D11968" t="s">
        <v>4899</v>
      </c>
    </row>
    <row r="11969" spans="1:4">
      <c r="A11969" t="s">
        <v>13570</v>
      </c>
      <c r="B11969" t="s">
        <v>13837</v>
      </c>
      <c r="C11969" t="s">
        <v>2770</v>
      </c>
      <c r="D11969" t="s">
        <v>4899</v>
      </c>
    </row>
    <row r="11970" spans="1:4">
      <c r="A11970" t="s">
        <v>13880</v>
      </c>
      <c r="B11970" t="s">
        <v>13881</v>
      </c>
      <c r="C11970" t="s">
        <v>2770</v>
      </c>
      <c r="D11970" t="s">
        <v>4522</v>
      </c>
    </row>
    <row r="11971" spans="1:4">
      <c r="A11971" t="s">
        <v>13759</v>
      </c>
      <c r="B11971" t="s">
        <v>13882</v>
      </c>
      <c r="C11971" t="s">
        <v>2770</v>
      </c>
      <c r="D11971" t="s">
        <v>4522</v>
      </c>
    </row>
    <row r="11972" spans="1:4">
      <c r="A11972" t="s">
        <v>13883</v>
      </c>
      <c r="B11972" t="s">
        <v>5284</v>
      </c>
      <c r="C11972" t="s">
        <v>2770</v>
      </c>
      <c r="D11972" t="s">
        <v>4522</v>
      </c>
    </row>
    <row r="11973" spans="1:4">
      <c r="A11973" t="s">
        <v>13884</v>
      </c>
      <c r="B11973" t="s">
        <v>13885</v>
      </c>
      <c r="C11973" t="s">
        <v>2770</v>
      </c>
      <c r="D11973" t="s">
        <v>4522</v>
      </c>
    </row>
    <row r="11974" spans="1:4">
      <c r="A11974" t="s">
        <v>1692</v>
      </c>
      <c r="B11974" t="s">
        <v>4740</v>
      </c>
      <c r="C11974" t="s">
        <v>2770</v>
      </c>
      <c r="D11974" t="s">
        <v>4522</v>
      </c>
    </row>
    <row r="11975" spans="1:4">
      <c r="A11975" t="s">
        <v>8272</v>
      </c>
      <c r="B11975" t="s">
        <v>13886</v>
      </c>
      <c r="C11975" t="s">
        <v>2770</v>
      </c>
      <c r="D11975" t="s">
        <v>4522</v>
      </c>
    </row>
    <row r="11976" spans="1:4">
      <c r="A11976" t="s">
        <v>13887</v>
      </c>
      <c r="B11976" t="s">
        <v>13888</v>
      </c>
      <c r="C11976" t="s">
        <v>2770</v>
      </c>
      <c r="D11976" t="s">
        <v>4522</v>
      </c>
    </row>
    <row r="11977" spans="1:4">
      <c r="A11977" t="s">
        <v>13889</v>
      </c>
      <c r="B11977" t="s">
        <v>9290</v>
      </c>
      <c r="C11977" t="s">
        <v>2770</v>
      </c>
      <c r="D11977" t="s">
        <v>4518</v>
      </c>
    </row>
    <row r="11978" spans="1:4">
      <c r="A11978" t="s">
        <v>13890</v>
      </c>
      <c r="B11978" t="s">
        <v>13891</v>
      </c>
      <c r="C11978" t="s">
        <v>2770</v>
      </c>
      <c r="D11978" t="s">
        <v>4522</v>
      </c>
    </row>
    <row r="11979" spans="1:4">
      <c r="A11979" t="s">
        <v>13892</v>
      </c>
      <c r="B11979" t="s">
        <v>13893</v>
      </c>
      <c r="C11979" t="s">
        <v>2770</v>
      </c>
      <c r="D11979" t="s">
        <v>4551</v>
      </c>
    </row>
    <row r="11980" spans="1:4">
      <c r="A11980" t="s">
        <v>11682</v>
      </c>
      <c r="B11980" t="s">
        <v>13732</v>
      </c>
      <c r="C11980" t="s">
        <v>2770</v>
      </c>
      <c r="D11980" t="s">
        <v>4514</v>
      </c>
    </row>
    <row r="11981" spans="1:4">
      <c r="A11981" t="s">
        <v>13894</v>
      </c>
      <c r="B11981" t="s">
        <v>13895</v>
      </c>
      <c r="C11981" t="s">
        <v>2770</v>
      </c>
      <c r="D11981" t="s">
        <v>4522</v>
      </c>
    </row>
    <row r="11982" spans="1:4">
      <c r="A11982" t="s">
        <v>13896</v>
      </c>
      <c r="B11982" t="s">
        <v>13897</v>
      </c>
      <c r="C11982" t="s">
        <v>2770</v>
      </c>
      <c r="D11982" t="s">
        <v>4522</v>
      </c>
    </row>
    <row r="11983" spans="1:4">
      <c r="A11983" t="s">
        <v>13898</v>
      </c>
      <c r="B11983" t="s">
        <v>13899</v>
      </c>
      <c r="C11983" t="s">
        <v>2770</v>
      </c>
      <c r="D11983" t="s">
        <v>4522</v>
      </c>
    </row>
    <row r="11984" spans="1:4">
      <c r="A11984" t="s">
        <v>13900</v>
      </c>
      <c r="B11984" t="s">
        <v>2770</v>
      </c>
      <c r="C11984" t="s">
        <v>2770</v>
      </c>
      <c r="D11984" t="s">
        <v>4522</v>
      </c>
    </row>
    <row r="11985" spans="1:4">
      <c r="A11985" t="s">
        <v>13901</v>
      </c>
      <c r="B11985" t="s">
        <v>13902</v>
      </c>
      <c r="C11985" t="s">
        <v>2770</v>
      </c>
      <c r="D11985" t="s">
        <v>4522</v>
      </c>
    </row>
    <row r="11986" spans="1:4">
      <c r="A11986" t="s">
        <v>8221</v>
      </c>
      <c r="B11986" t="s">
        <v>8222</v>
      </c>
      <c r="C11986" t="s">
        <v>2770</v>
      </c>
      <c r="D11986" t="s">
        <v>4522</v>
      </c>
    </row>
    <row r="11987" spans="1:4">
      <c r="A11987" t="s">
        <v>13903</v>
      </c>
      <c r="B11987" t="s">
        <v>5000</v>
      </c>
      <c r="C11987" t="s">
        <v>2770</v>
      </c>
      <c r="D11987" t="s">
        <v>4514</v>
      </c>
    </row>
    <row r="11988" spans="1:4">
      <c r="A11988" t="s">
        <v>13904</v>
      </c>
      <c r="B11988" t="s">
        <v>2770</v>
      </c>
      <c r="C11988" t="s">
        <v>2770</v>
      </c>
      <c r="D11988" t="s">
        <v>4522</v>
      </c>
    </row>
    <row r="11989" spans="1:4">
      <c r="A11989" t="s">
        <v>13463</v>
      </c>
      <c r="B11989" t="s">
        <v>2575</v>
      </c>
      <c r="C11989" t="s">
        <v>2770</v>
      </c>
      <c r="D11989" t="s">
        <v>4522</v>
      </c>
    </row>
    <row r="11990" spans="1:4">
      <c r="A11990" t="s">
        <v>13905</v>
      </c>
      <c r="B11990" t="s">
        <v>13906</v>
      </c>
      <c r="C11990" t="s">
        <v>2770</v>
      </c>
      <c r="D11990" t="s">
        <v>4551</v>
      </c>
    </row>
    <row r="11991" spans="1:4">
      <c r="A11991" t="s">
        <v>13907</v>
      </c>
      <c r="B11991" t="s">
        <v>2706</v>
      </c>
      <c r="C11991" t="s">
        <v>2770</v>
      </c>
      <c r="D11991" t="s">
        <v>4543</v>
      </c>
    </row>
    <row r="11992" spans="1:4">
      <c r="A11992" t="s">
        <v>13908</v>
      </c>
      <c r="B11992" t="s">
        <v>13909</v>
      </c>
      <c r="C11992" t="s">
        <v>2770</v>
      </c>
      <c r="D11992" t="s">
        <v>4522</v>
      </c>
    </row>
    <row r="11993" spans="1:4">
      <c r="A11993" t="s">
        <v>4794</v>
      </c>
      <c r="B11993" t="s">
        <v>4795</v>
      </c>
      <c r="C11993" t="s">
        <v>2770</v>
      </c>
      <c r="D11993" t="s">
        <v>4518</v>
      </c>
    </row>
    <row r="11994" spans="1:4">
      <c r="A11994" t="s">
        <v>13910</v>
      </c>
      <c r="B11994" t="s">
        <v>2770</v>
      </c>
      <c r="C11994" t="s">
        <v>2770</v>
      </c>
      <c r="D11994" t="s">
        <v>4522</v>
      </c>
    </row>
    <row r="11995" spans="1:4">
      <c r="A11995" t="s">
        <v>13911</v>
      </c>
      <c r="B11995" t="s">
        <v>2574</v>
      </c>
      <c r="C11995" t="s">
        <v>2770</v>
      </c>
      <c r="D11995" t="s">
        <v>4522</v>
      </c>
    </row>
    <row r="11996" spans="1:4">
      <c r="A11996" t="s">
        <v>13912</v>
      </c>
      <c r="B11996" t="s">
        <v>13913</v>
      </c>
      <c r="C11996" t="s">
        <v>2770</v>
      </c>
      <c r="D11996" t="s">
        <v>4522</v>
      </c>
    </row>
    <row r="11997" spans="1:4">
      <c r="A11997" t="s">
        <v>13914</v>
      </c>
      <c r="B11997" t="s">
        <v>13915</v>
      </c>
      <c r="C11997" t="s">
        <v>2770</v>
      </c>
      <c r="D11997" t="s">
        <v>4522</v>
      </c>
    </row>
    <row r="11998" spans="1:4">
      <c r="A11998" t="s">
        <v>13916</v>
      </c>
      <c r="B11998" t="s">
        <v>13917</v>
      </c>
      <c r="C11998" t="s">
        <v>2770</v>
      </c>
      <c r="D11998" t="s">
        <v>4518</v>
      </c>
    </row>
    <row r="11999" spans="1:4">
      <c r="A11999" t="s">
        <v>13918</v>
      </c>
      <c r="B11999" t="s">
        <v>13919</v>
      </c>
      <c r="C11999" t="s">
        <v>2770</v>
      </c>
      <c r="D11999" t="s">
        <v>4518</v>
      </c>
    </row>
    <row r="12000" spans="1:4">
      <c r="A12000" t="s">
        <v>13920</v>
      </c>
      <c r="B12000" t="s">
        <v>10673</v>
      </c>
      <c r="C12000" t="s">
        <v>2770</v>
      </c>
      <c r="D12000" t="s">
        <v>4518</v>
      </c>
    </row>
    <row r="12001" spans="1:4">
      <c r="A12001" t="s">
        <v>13921</v>
      </c>
      <c r="B12001" t="s">
        <v>13922</v>
      </c>
      <c r="C12001" t="s">
        <v>2770</v>
      </c>
      <c r="D12001" t="s">
        <v>4543</v>
      </c>
    </row>
    <row r="12002" spans="1:4">
      <c r="A12002" t="s">
        <v>13923</v>
      </c>
      <c r="B12002" t="s">
        <v>2770</v>
      </c>
      <c r="C12002" t="s">
        <v>2770</v>
      </c>
      <c r="D12002" t="s">
        <v>4522</v>
      </c>
    </row>
    <row r="12003" spans="1:4">
      <c r="A12003" t="s">
        <v>13924</v>
      </c>
      <c r="B12003" t="s">
        <v>13925</v>
      </c>
      <c r="C12003" t="s">
        <v>2770</v>
      </c>
      <c r="D12003" t="s">
        <v>4522</v>
      </c>
    </row>
    <row r="12004" spans="1:4">
      <c r="A12004" t="s">
        <v>13926</v>
      </c>
      <c r="B12004" t="s">
        <v>13927</v>
      </c>
      <c r="C12004" t="s">
        <v>2770</v>
      </c>
      <c r="D12004" t="s">
        <v>4514</v>
      </c>
    </row>
    <row r="12005" spans="1:4">
      <c r="A12005" t="s">
        <v>8254</v>
      </c>
      <c r="B12005" t="s">
        <v>13928</v>
      </c>
      <c r="C12005" t="s">
        <v>2770</v>
      </c>
      <c r="D12005" t="s">
        <v>4522</v>
      </c>
    </row>
    <row r="12006" spans="1:4">
      <c r="A12006" t="s">
        <v>13929</v>
      </c>
      <c r="B12006" t="s">
        <v>13930</v>
      </c>
      <c r="C12006" t="s">
        <v>2770</v>
      </c>
      <c r="D12006" t="s">
        <v>4518</v>
      </c>
    </row>
    <row r="12007" spans="1:4">
      <c r="A12007" t="s">
        <v>12089</v>
      </c>
      <c r="B12007" t="s">
        <v>4795</v>
      </c>
      <c r="C12007" t="s">
        <v>2770</v>
      </c>
      <c r="D12007" t="s">
        <v>4518</v>
      </c>
    </row>
    <row r="12008" spans="1:4">
      <c r="A12008" t="s">
        <v>13356</v>
      </c>
      <c r="B12008" t="s">
        <v>13931</v>
      </c>
      <c r="C12008" t="s">
        <v>2770</v>
      </c>
      <c r="D12008" t="s">
        <v>4522</v>
      </c>
    </row>
    <row r="12009" spans="1:4">
      <c r="A12009" t="s">
        <v>13932</v>
      </c>
      <c r="B12009" t="s">
        <v>2770</v>
      </c>
      <c r="C12009" t="s">
        <v>2770</v>
      </c>
      <c r="D12009" t="s">
        <v>4518</v>
      </c>
    </row>
    <row r="12010" spans="1:4">
      <c r="A12010" t="s">
        <v>5203</v>
      </c>
      <c r="B12010" t="s">
        <v>13933</v>
      </c>
      <c r="C12010" t="s">
        <v>2770</v>
      </c>
      <c r="D12010" t="s">
        <v>4522</v>
      </c>
    </row>
    <row r="12011" spans="1:4">
      <c r="A12011" t="s">
        <v>8258</v>
      </c>
      <c r="B12011" t="s">
        <v>5280</v>
      </c>
      <c r="C12011" t="s">
        <v>2770</v>
      </c>
      <c r="D12011" t="s">
        <v>4522</v>
      </c>
    </row>
    <row r="12012" spans="1:4">
      <c r="A12012" t="s">
        <v>13934</v>
      </c>
      <c r="B12012" t="s">
        <v>13935</v>
      </c>
      <c r="C12012" t="s">
        <v>2770</v>
      </c>
      <c r="D12012" t="s">
        <v>4518</v>
      </c>
    </row>
    <row r="12013" spans="1:4">
      <c r="A12013" t="s">
        <v>13773</v>
      </c>
      <c r="B12013" t="s">
        <v>13936</v>
      </c>
      <c r="C12013" t="s">
        <v>2770</v>
      </c>
      <c r="D12013" t="s">
        <v>4518</v>
      </c>
    </row>
    <row r="12014" spans="1:4">
      <c r="A12014" t="s">
        <v>13937</v>
      </c>
      <c r="B12014" t="s">
        <v>13938</v>
      </c>
      <c r="C12014" t="s">
        <v>2770</v>
      </c>
      <c r="D12014" t="s">
        <v>4522</v>
      </c>
    </row>
    <row r="12015" spans="1:4">
      <c r="A12015" t="s">
        <v>13939</v>
      </c>
      <c r="B12015" t="s">
        <v>13940</v>
      </c>
      <c r="C12015" t="s">
        <v>2770</v>
      </c>
      <c r="D12015" t="s">
        <v>4522</v>
      </c>
    </row>
    <row r="12016" spans="1:4">
      <c r="A12016" t="s">
        <v>13941</v>
      </c>
      <c r="B12016" t="s">
        <v>2770</v>
      </c>
      <c r="C12016" t="s">
        <v>2770</v>
      </c>
      <c r="D12016" t="s">
        <v>4518</v>
      </c>
    </row>
    <row r="12017" spans="1:4">
      <c r="A12017" t="s">
        <v>13942</v>
      </c>
      <c r="B12017" t="s">
        <v>13943</v>
      </c>
      <c r="C12017" t="s">
        <v>2770</v>
      </c>
      <c r="D12017" t="s">
        <v>4543</v>
      </c>
    </row>
    <row r="12018" spans="1:4">
      <c r="A12018" t="s">
        <v>1702</v>
      </c>
      <c r="B12018" t="s">
        <v>13944</v>
      </c>
      <c r="C12018" t="s">
        <v>2770</v>
      </c>
      <c r="D12018" t="s">
        <v>4522</v>
      </c>
    </row>
    <row r="12019" spans="1:4">
      <c r="A12019" t="s">
        <v>13765</v>
      </c>
      <c r="B12019" t="s">
        <v>13945</v>
      </c>
      <c r="C12019" t="s">
        <v>2770</v>
      </c>
      <c r="D12019" t="s">
        <v>4522</v>
      </c>
    </row>
    <row r="12020" spans="1:4">
      <c r="A12020" t="s">
        <v>13946</v>
      </c>
      <c r="B12020" t="s">
        <v>13947</v>
      </c>
      <c r="C12020" t="s">
        <v>2770</v>
      </c>
      <c r="D12020" t="s">
        <v>4522</v>
      </c>
    </row>
    <row r="12021" spans="1:4">
      <c r="A12021" t="s">
        <v>13948</v>
      </c>
      <c r="B12021" t="s">
        <v>13949</v>
      </c>
      <c r="C12021" t="s">
        <v>2770</v>
      </c>
      <c r="D12021" t="s">
        <v>4518</v>
      </c>
    </row>
    <row r="12022" spans="1:4">
      <c r="A12022" t="s">
        <v>8805</v>
      </c>
      <c r="B12022" t="s">
        <v>13950</v>
      </c>
      <c r="C12022" t="s">
        <v>2770</v>
      </c>
      <c r="D12022" t="s">
        <v>4522</v>
      </c>
    </row>
    <row r="12023" spans="1:4">
      <c r="A12023" t="s">
        <v>13951</v>
      </c>
      <c r="B12023" t="s">
        <v>13952</v>
      </c>
      <c r="C12023" t="s">
        <v>2770</v>
      </c>
      <c r="D12023" t="s">
        <v>4522</v>
      </c>
    </row>
    <row r="12024" spans="1:4">
      <c r="A12024" t="s">
        <v>13905</v>
      </c>
      <c r="B12024" t="s">
        <v>13906</v>
      </c>
      <c r="C12024" t="s">
        <v>2770</v>
      </c>
      <c r="D12024" t="s">
        <v>4551</v>
      </c>
    </row>
    <row r="12025" spans="1:4">
      <c r="A12025" t="s">
        <v>13463</v>
      </c>
      <c r="B12025" t="s">
        <v>2575</v>
      </c>
      <c r="C12025" t="s">
        <v>2770</v>
      </c>
      <c r="D12025" t="s">
        <v>4522</v>
      </c>
    </row>
    <row r="12026" spans="1:4">
      <c r="A12026" t="s">
        <v>13934</v>
      </c>
      <c r="B12026" t="s">
        <v>13935</v>
      </c>
      <c r="C12026" t="s">
        <v>2770</v>
      </c>
      <c r="D12026" t="s">
        <v>4518</v>
      </c>
    </row>
    <row r="12027" spans="1:4">
      <c r="A12027" t="s">
        <v>13898</v>
      </c>
      <c r="B12027" t="s">
        <v>13899</v>
      </c>
      <c r="C12027" t="s">
        <v>2770</v>
      </c>
      <c r="D12027" t="s">
        <v>4522</v>
      </c>
    </row>
    <row r="12028" spans="1:4">
      <c r="A12028" t="s">
        <v>13918</v>
      </c>
      <c r="B12028" t="s">
        <v>13919</v>
      </c>
      <c r="C12028" t="s">
        <v>2770</v>
      </c>
      <c r="D12028" t="s">
        <v>4518</v>
      </c>
    </row>
    <row r="12029" spans="1:4">
      <c r="A12029" t="s">
        <v>13929</v>
      </c>
      <c r="B12029" t="s">
        <v>13930</v>
      </c>
      <c r="C12029" t="s">
        <v>2770</v>
      </c>
      <c r="D12029" t="s">
        <v>4518</v>
      </c>
    </row>
    <row r="12030" spans="1:4">
      <c r="A12030" t="s">
        <v>13887</v>
      </c>
      <c r="B12030" t="s">
        <v>13888</v>
      </c>
      <c r="C12030" t="s">
        <v>2770</v>
      </c>
      <c r="D12030" t="s">
        <v>4522</v>
      </c>
    </row>
    <row r="12031" spans="1:4">
      <c r="A12031" t="s">
        <v>13896</v>
      </c>
      <c r="B12031" t="s">
        <v>13897</v>
      </c>
      <c r="C12031" t="s">
        <v>2770</v>
      </c>
      <c r="D12031" t="s">
        <v>4522</v>
      </c>
    </row>
    <row r="12032" spans="1:4">
      <c r="A12032" t="s">
        <v>11682</v>
      </c>
      <c r="B12032" t="s">
        <v>13732</v>
      </c>
      <c r="C12032" t="s">
        <v>2770</v>
      </c>
      <c r="D12032" t="s">
        <v>4514</v>
      </c>
    </row>
    <row r="12033" spans="1:4">
      <c r="A12033" t="s">
        <v>12089</v>
      </c>
      <c r="B12033" t="s">
        <v>4795</v>
      </c>
      <c r="C12033" t="s">
        <v>2770</v>
      </c>
      <c r="D12033" t="s">
        <v>4518</v>
      </c>
    </row>
    <row r="12034" spans="1:4">
      <c r="A12034" t="s">
        <v>13880</v>
      </c>
      <c r="B12034" t="s">
        <v>13881</v>
      </c>
      <c r="C12034" t="s">
        <v>2770</v>
      </c>
      <c r="D12034" t="s">
        <v>4522</v>
      </c>
    </row>
    <row r="12035" spans="1:4">
      <c r="A12035" t="s">
        <v>13892</v>
      </c>
      <c r="B12035" t="s">
        <v>13893</v>
      </c>
      <c r="C12035" t="s">
        <v>2770</v>
      </c>
      <c r="D12035" t="s">
        <v>4551</v>
      </c>
    </row>
    <row r="12036" spans="1:4">
      <c r="A12036" t="s">
        <v>13904</v>
      </c>
      <c r="B12036" t="s">
        <v>2770</v>
      </c>
      <c r="C12036" t="s">
        <v>2770</v>
      </c>
      <c r="D12036" t="s">
        <v>4522</v>
      </c>
    </row>
    <row r="12037" spans="1:4">
      <c r="A12037" t="s">
        <v>13901</v>
      </c>
      <c r="B12037" t="s">
        <v>13902</v>
      </c>
      <c r="C12037" t="s">
        <v>2770</v>
      </c>
      <c r="D12037" t="s">
        <v>4514</v>
      </c>
    </row>
    <row r="12038" spans="1:4">
      <c r="A12038" t="s">
        <v>13883</v>
      </c>
      <c r="B12038" t="s">
        <v>5284</v>
      </c>
      <c r="C12038" t="s">
        <v>2770</v>
      </c>
      <c r="D12038" t="s">
        <v>4522</v>
      </c>
    </row>
    <row r="12039" spans="1:4">
      <c r="A12039" t="s">
        <v>13924</v>
      </c>
      <c r="B12039" t="s">
        <v>13925</v>
      </c>
      <c r="C12039" t="s">
        <v>2770</v>
      </c>
      <c r="D12039" t="s">
        <v>4522</v>
      </c>
    </row>
    <row r="12040" spans="1:4">
      <c r="A12040" t="s">
        <v>13946</v>
      </c>
      <c r="B12040" t="s">
        <v>13947</v>
      </c>
      <c r="C12040" t="s">
        <v>2770</v>
      </c>
      <c r="D12040" t="s">
        <v>4522</v>
      </c>
    </row>
    <row r="12041" spans="1:4">
      <c r="A12041" t="s">
        <v>13916</v>
      </c>
      <c r="B12041" t="s">
        <v>13917</v>
      </c>
      <c r="C12041" t="s">
        <v>2770</v>
      </c>
      <c r="D12041" t="s">
        <v>4518</v>
      </c>
    </row>
    <row r="12042" spans="1:4">
      <c r="A12042" t="s">
        <v>8254</v>
      </c>
      <c r="B12042" t="s">
        <v>13928</v>
      </c>
      <c r="C12042" t="s">
        <v>2770</v>
      </c>
      <c r="D12042" t="s">
        <v>4522</v>
      </c>
    </row>
    <row r="12043" spans="1:4">
      <c r="A12043" t="s">
        <v>13765</v>
      </c>
      <c r="B12043" t="s">
        <v>13945</v>
      </c>
      <c r="C12043" t="s">
        <v>2770</v>
      </c>
      <c r="D12043" t="s">
        <v>4522</v>
      </c>
    </row>
    <row r="12044" spans="1:4">
      <c r="A12044" t="s">
        <v>13926</v>
      </c>
      <c r="B12044" t="s">
        <v>13927</v>
      </c>
      <c r="C12044" t="s">
        <v>2770</v>
      </c>
      <c r="D12044" t="s">
        <v>4514</v>
      </c>
    </row>
    <row r="12045" spans="1:4">
      <c r="A12045" t="s">
        <v>13921</v>
      </c>
      <c r="B12045" t="s">
        <v>13922</v>
      </c>
      <c r="C12045" t="s">
        <v>2770</v>
      </c>
      <c r="D12045" t="s">
        <v>4543</v>
      </c>
    </row>
    <row r="12046" spans="1:4">
      <c r="A12046" t="s">
        <v>13356</v>
      </c>
      <c r="B12046" t="s">
        <v>13931</v>
      </c>
      <c r="C12046" t="s">
        <v>2770</v>
      </c>
      <c r="D12046" t="s">
        <v>4522</v>
      </c>
    </row>
    <row r="12047" spans="1:4">
      <c r="A12047" t="s">
        <v>13759</v>
      </c>
      <c r="B12047" t="s">
        <v>13882</v>
      </c>
      <c r="C12047" t="s">
        <v>2770</v>
      </c>
      <c r="D12047" t="s">
        <v>4522</v>
      </c>
    </row>
    <row r="12048" spans="1:4">
      <c r="A12048" t="s">
        <v>13951</v>
      </c>
      <c r="B12048" t="s">
        <v>13952</v>
      </c>
      <c r="C12048" t="s">
        <v>2770</v>
      </c>
      <c r="D12048" t="s">
        <v>4522</v>
      </c>
    </row>
    <row r="12049" spans="1:4">
      <c r="A12049" t="s">
        <v>13903</v>
      </c>
      <c r="B12049" t="s">
        <v>5000</v>
      </c>
      <c r="C12049" t="s">
        <v>2770</v>
      </c>
      <c r="D12049" t="s">
        <v>4514</v>
      </c>
    </row>
    <row r="12050" spans="1:4">
      <c r="A12050" t="s">
        <v>13900</v>
      </c>
      <c r="B12050" t="s">
        <v>2770</v>
      </c>
      <c r="C12050" t="s">
        <v>2770</v>
      </c>
      <c r="D12050" t="s">
        <v>4522</v>
      </c>
    </row>
    <row r="12051" spans="1:4">
      <c r="A12051" t="s">
        <v>8805</v>
      </c>
      <c r="B12051" t="s">
        <v>13950</v>
      </c>
      <c r="C12051" t="s">
        <v>2770</v>
      </c>
      <c r="D12051" t="s">
        <v>4522</v>
      </c>
    </row>
    <row r="12052" spans="1:4">
      <c r="A12052" t="s">
        <v>13884</v>
      </c>
      <c r="B12052" t="s">
        <v>13885</v>
      </c>
      <c r="C12052" t="s">
        <v>2770</v>
      </c>
      <c r="D12052" t="s">
        <v>4522</v>
      </c>
    </row>
    <row r="12053" spans="1:4">
      <c r="A12053" t="s">
        <v>13942</v>
      </c>
      <c r="B12053" t="s">
        <v>13943</v>
      </c>
      <c r="C12053" t="s">
        <v>2770</v>
      </c>
      <c r="D12053" t="s">
        <v>4543</v>
      </c>
    </row>
    <row r="12054" spans="1:4">
      <c r="A12054" t="s">
        <v>13907</v>
      </c>
      <c r="B12054" t="s">
        <v>2706</v>
      </c>
      <c r="C12054" t="s">
        <v>2770</v>
      </c>
      <c r="D12054" t="s">
        <v>4543</v>
      </c>
    </row>
    <row r="12055" spans="1:4">
      <c r="A12055" t="s">
        <v>13911</v>
      </c>
      <c r="B12055" t="s">
        <v>2574</v>
      </c>
      <c r="C12055" t="s">
        <v>2770</v>
      </c>
      <c r="D12055" t="s">
        <v>4522</v>
      </c>
    </row>
    <row r="12056" spans="1:4">
      <c r="A12056" t="s">
        <v>8272</v>
      </c>
      <c r="B12056" t="s">
        <v>13886</v>
      </c>
      <c r="C12056" t="s">
        <v>2770</v>
      </c>
      <c r="D12056" t="s">
        <v>4522</v>
      </c>
    </row>
    <row r="12057" spans="1:4">
      <c r="A12057" t="s">
        <v>13932</v>
      </c>
      <c r="B12057" t="s">
        <v>2770</v>
      </c>
      <c r="C12057" t="s">
        <v>2770</v>
      </c>
      <c r="D12057" t="s">
        <v>4518</v>
      </c>
    </row>
    <row r="12058" spans="1:4">
      <c r="A12058" t="s">
        <v>13948</v>
      </c>
      <c r="B12058" t="s">
        <v>13949</v>
      </c>
      <c r="C12058" t="s">
        <v>2770</v>
      </c>
      <c r="D12058" t="s">
        <v>4518</v>
      </c>
    </row>
    <row r="12059" spans="1:4">
      <c r="A12059" t="s">
        <v>13910</v>
      </c>
      <c r="B12059" t="s">
        <v>2770</v>
      </c>
      <c r="C12059" t="s">
        <v>2770</v>
      </c>
      <c r="D12059" t="s">
        <v>4522</v>
      </c>
    </row>
    <row r="12060" spans="1:4">
      <c r="A12060" t="s">
        <v>13923</v>
      </c>
      <c r="B12060" t="s">
        <v>2770</v>
      </c>
      <c r="C12060" t="s">
        <v>2770</v>
      </c>
      <c r="D12060" t="s">
        <v>4522</v>
      </c>
    </row>
    <row r="12061" spans="1:4">
      <c r="A12061" t="s">
        <v>13912</v>
      </c>
      <c r="B12061" t="s">
        <v>13913</v>
      </c>
      <c r="C12061" t="s">
        <v>2770</v>
      </c>
      <c r="D12061" t="s">
        <v>4522</v>
      </c>
    </row>
    <row r="12062" spans="1:4">
      <c r="A12062" t="s">
        <v>13937</v>
      </c>
      <c r="B12062" t="s">
        <v>13938</v>
      </c>
      <c r="C12062" t="s">
        <v>2770</v>
      </c>
      <c r="D12062" t="s">
        <v>4522</v>
      </c>
    </row>
    <row r="12063" spans="1:4">
      <c r="A12063" t="s">
        <v>13939</v>
      </c>
      <c r="B12063" t="s">
        <v>13940</v>
      </c>
      <c r="C12063" t="s">
        <v>2770</v>
      </c>
      <c r="D12063" t="s">
        <v>4522</v>
      </c>
    </row>
    <row r="12064" spans="1:4">
      <c r="A12064" t="s">
        <v>8221</v>
      </c>
      <c r="B12064" t="s">
        <v>8222</v>
      </c>
      <c r="C12064" t="s">
        <v>2770</v>
      </c>
      <c r="D12064" t="s">
        <v>4522</v>
      </c>
    </row>
    <row r="12065" spans="1:4">
      <c r="A12065" t="s">
        <v>13920</v>
      </c>
      <c r="B12065" t="s">
        <v>10673</v>
      </c>
      <c r="C12065" t="s">
        <v>2770</v>
      </c>
      <c r="D12065" t="s">
        <v>4518</v>
      </c>
    </row>
    <row r="12066" spans="1:4">
      <c r="A12066" t="s">
        <v>1692</v>
      </c>
      <c r="B12066" t="s">
        <v>4740</v>
      </c>
      <c r="C12066" t="s">
        <v>2770</v>
      </c>
      <c r="D12066" t="s">
        <v>4522</v>
      </c>
    </row>
    <row r="12067" spans="1:4">
      <c r="A12067" t="s">
        <v>13908</v>
      </c>
      <c r="B12067" t="s">
        <v>13909</v>
      </c>
      <c r="C12067" t="s">
        <v>2770</v>
      </c>
      <c r="D12067" t="s">
        <v>4522</v>
      </c>
    </row>
    <row r="12068" spans="1:4">
      <c r="A12068" t="s">
        <v>13773</v>
      </c>
      <c r="B12068" t="s">
        <v>13936</v>
      </c>
      <c r="C12068" t="s">
        <v>2770</v>
      </c>
      <c r="D12068" t="s">
        <v>4518</v>
      </c>
    </row>
    <row r="12069" spans="1:4">
      <c r="A12069" t="s">
        <v>1702</v>
      </c>
      <c r="B12069" t="s">
        <v>13944</v>
      </c>
      <c r="C12069" t="s">
        <v>2770</v>
      </c>
      <c r="D12069" t="s">
        <v>4522</v>
      </c>
    </row>
    <row r="12070" spans="1:4">
      <c r="A12070" t="s">
        <v>5203</v>
      </c>
      <c r="B12070" t="s">
        <v>13933</v>
      </c>
      <c r="C12070" t="s">
        <v>2770</v>
      </c>
      <c r="D12070" t="s">
        <v>4522</v>
      </c>
    </row>
    <row r="12071" spans="1:4">
      <c r="A12071" t="s">
        <v>8258</v>
      </c>
      <c r="B12071" t="s">
        <v>5280</v>
      </c>
      <c r="C12071" t="s">
        <v>2770</v>
      </c>
      <c r="D12071" t="s">
        <v>4522</v>
      </c>
    </row>
    <row r="12072" spans="1:4">
      <c r="A12072" t="s">
        <v>13894</v>
      </c>
      <c r="B12072" t="s">
        <v>13895</v>
      </c>
      <c r="C12072" t="s">
        <v>2770</v>
      </c>
      <c r="D12072" t="s">
        <v>4522</v>
      </c>
    </row>
    <row r="12073" spans="1:4">
      <c r="A12073" t="s">
        <v>13890</v>
      </c>
      <c r="B12073" t="s">
        <v>13891</v>
      </c>
      <c r="C12073" t="s">
        <v>2770</v>
      </c>
      <c r="D12073" t="s">
        <v>4522</v>
      </c>
    </row>
    <row r="12074" spans="1:4">
      <c r="A12074" t="s">
        <v>4794</v>
      </c>
      <c r="B12074" t="s">
        <v>4795</v>
      </c>
      <c r="C12074" t="s">
        <v>2770</v>
      </c>
      <c r="D12074" t="s">
        <v>4518</v>
      </c>
    </row>
    <row r="12075" spans="1:4">
      <c r="A12075" t="s">
        <v>13941</v>
      </c>
      <c r="B12075" t="s">
        <v>2770</v>
      </c>
      <c r="C12075" t="s">
        <v>2770</v>
      </c>
      <c r="D12075" t="s">
        <v>4518</v>
      </c>
    </row>
    <row r="12076" spans="1:4">
      <c r="A12076" t="s">
        <v>13889</v>
      </c>
      <c r="B12076" t="s">
        <v>9290</v>
      </c>
      <c r="C12076" t="s">
        <v>2770</v>
      </c>
      <c r="D12076" t="s">
        <v>4518</v>
      </c>
    </row>
    <row r="12077" spans="1:4">
      <c r="A12077" t="s">
        <v>13914</v>
      </c>
      <c r="B12077" t="s">
        <v>13915</v>
      </c>
      <c r="C12077" t="s">
        <v>2770</v>
      </c>
      <c r="D12077" t="s">
        <v>4522</v>
      </c>
    </row>
    <row r="12078" spans="1:4">
      <c r="A12078" t="s">
        <v>13953</v>
      </c>
      <c r="B12078" t="s">
        <v>13954</v>
      </c>
      <c r="C12078" t="s">
        <v>2770</v>
      </c>
      <c r="D12078" t="s">
        <v>4522</v>
      </c>
    </row>
    <row r="12079" spans="1:4">
      <c r="A12079" t="s">
        <v>13955</v>
      </c>
      <c r="B12079" t="s">
        <v>13956</v>
      </c>
      <c r="C12079" t="s">
        <v>2770</v>
      </c>
      <c r="D12079" t="s">
        <v>4543</v>
      </c>
    </row>
    <row r="12080" spans="1:4">
      <c r="A12080" t="s">
        <v>13957</v>
      </c>
      <c r="B12080" t="s">
        <v>13958</v>
      </c>
      <c r="C12080" t="s">
        <v>2770</v>
      </c>
      <c r="D12080" t="s">
        <v>4522</v>
      </c>
    </row>
    <row r="12081" spans="1:4">
      <c r="A12081" t="s">
        <v>12089</v>
      </c>
      <c r="B12081" t="s">
        <v>4795</v>
      </c>
      <c r="C12081" t="s">
        <v>2770</v>
      </c>
      <c r="D12081" t="s">
        <v>4518</v>
      </c>
    </row>
    <row r="12082" spans="1:4">
      <c r="A12082" t="s">
        <v>13959</v>
      </c>
      <c r="B12082" t="s">
        <v>268</v>
      </c>
      <c r="C12082" t="s">
        <v>2770</v>
      </c>
      <c r="D12082" t="s">
        <v>4522</v>
      </c>
    </row>
    <row r="12083" spans="1:4">
      <c r="A12083" t="s">
        <v>13932</v>
      </c>
      <c r="B12083" t="s">
        <v>2706</v>
      </c>
      <c r="C12083" t="s">
        <v>2770</v>
      </c>
      <c r="D12083" t="s">
        <v>4518</v>
      </c>
    </row>
    <row r="12084" spans="1:4">
      <c r="A12084" t="s">
        <v>13960</v>
      </c>
      <c r="B12084" t="s">
        <v>13961</v>
      </c>
      <c r="C12084" t="s">
        <v>2770</v>
      </c>
      <c r="D12084" t="s">
        <v>4522</v>
      </c>
    </row>
    <row r="12085" spans="1:4">
      <c r="A12085" t="s">
        <v>13962</v>
      </c>
      <c r="B12085" t="s">
        <v>13963</v>
      </c>
      <c r="C12085" t="s">
        <v>2770</v>
      </c>
      <c r="D12085" t="s">
        <v>4522</v>
      </c>
    </row>
    <row r="12086" spans="1:4">
      <c r="A12086" t="s">
        <v>13964</v>
      </c>
      <c r="B12086" t="s">
        <v>13965</v>
      </c>
      <c r="C12086" t="s">
        <v>2770</v>
      </c>
      <c r="D12086" t="s">
        <v>4551</v>
      </c>
    </row>
    <row r="12087" spans="1:4">
      <c r="A12087" t="s">
        <v>13901</v>
      </c>
      <c r="B12087" t="s">
        <v>13902</v>
      </c>
      <c r="C12087" t="s">
        <v>2770</v>
      </c>
      <c r="D12087" t="s">
        <v>4514</v>
      </c>
    </row>
    <row r="12088" spans="1:4">
      <c r="A12088" t="s">
        <v>13966</v>
      </c>
      <c r="B12088" t="s">
        <v>13967</v>
      </c>
      <c r="C12088" t="s">
        <v>2770</v>
      </c>
      <c r="D12088" t="s">
        <v>4551</v>
      </c>
    </row>
    <row r="12089" spans="1:4">
      <c r="A12089" t="s">
        <v>13964</v>
      </c>
      <c r="B12089" t="s">
        <v>13965</v>
      </c>
      <c r="C12089" t="s">
        <v>2770</v>
      </c>
      <c r="D12089" t="s">
        <v>4551</v>
      </c>
    </row>
    <row r="12090" spans="1:4">
      <c r="A12090" t="s">
        <v>13953</v>
      </c>
      <c r="B12090" t="s">
        <v>13954</v>
      </c>
      <c r="C12090" t="s">
        <v>2770</v>
      </c>
      <c r="D12090" t="s">
        <v>4522</v>
      </c>
    </row>
    <row r="12091" spans="1:4">
      <c r="A12091" t="s">
        <v>12089</v>
      </c>
      <c r="B12091" t="s">
        <v>4795</v>
      </c>
      <c r="C12091" t="s">
        <v>2770</v>
      </c>
      <c r="D12091" t="s">
        <v>4518</v>
      </c>
    </row>
    <row r="12092" spans="1:4">
      <c r="A12092" t="s">
        <v>13959</v>
      </c>
      <c r="B12092" t="s">
        <v>268</v>
      </c>
      <c r="C12092" t="s">
        <v>2770</v>
      </c>
      <c r="D12092" t="s">
        <v>4522</v>
      </c>
    </row>
    <row r="12093" spans="1:4">
      <c r="A12093" t="s">
        <v>13962</v>
      </c>
      <c r="B12093" t="s">
        <v>13963</v>
      </c>
      <c r="C12093" t="s">
        <v>2770</v>
      </c>
      <c r="D12093" t="s">
        <v>4522</v>
      </c>
    </row>
    <row r="12094" spans="1:4">
      <c r="A12094" t="s">
        <v>13966</v>
      </c>
      <c r="B12094" t="s">
        <v>13967</v>
      </c>
      <c r="C12094" t="s">
        <v>2770</v>
      </c>
      <c r="D12094" t="s">
        <v>4551</v>
      </c>
    </row>
    <row r="12095" spans="1:4">
      <c r="A12095" t="s">
        <v>13932</v>
      </c>
      <c r="B12095" t="s">
        <v>2706</v>
      </c>
      <c r="C12095" t="s">
        <v>2770</v>
      </c>
      <c r="D12095" t="s">
        <v>4518</v>
      </c>
    </row>
    <row r="12096" spans="1:4">
      <c r="A12096" t="s">
        <v>13955</v>
      </c>
      <c r="B12096" t="s">
        <v>13956</v>
      </c>
      <c r="C12096" t="s">
        <v>2770</v>
      </c>
      <c r="D12096" t="s">
        <v>4543</v>
      </c>
    </row>
    <row r="12097" spans="1:4">
      <c r="A12097" t="s">
        <v>13960</v>
      </c>
      <c r="B12097" t="s">
        <v>13961</v>
      </c>
      <c r="C12097" t="s">
        <v>2770</v>
      </c>
      <c r="D12097" t="s">
        <v>4522</v>
      </c>
    </row>
    <row r="12098" spans="1:4">
      <c r="A12098" t="s">
        <v>13901</v>
      </c>
      <c r="B12098" t="s">
        <v>13902</v>
      </c>
      <c r="C12098" t="s">
        <v>2770</v>
      </c>
      <c r="D12098" t="s">
        <v>4522</v>
      </c>
    </row>
    <row r="12099" spans="1:4">
      <c r="A12099" t="s">
        <v>13957</v>
      </c>
      <c r="B12099" t="s">
        <v>13958</v>
      </c>
      <c r="C12099" t="s">
        <v>2770</v>
      </c>
      <c r="D12099" t="s">
        <v>4522</v>
      </c>
    </row>
    <row r="12100" spans="1:4">
      <c r="A12100" t="s">
        <v>13968</v>
      </c>
      <c r="B12100" t="s">
        <v>13969</v>
      </c>
      <c r="C12100" t="s">
        <v>2770</v>
      </c>
      <c r="D12100" t="s">
        <v>4522</v>
      </c>
    </row>
    <row r="12101" spans="1:4">
      <c r="A12101" t="s">
        <v>13970</v>
      </c>
      <c r="B12101" t="s">
        <v>13971</v>
      </c>
      <c r="C12101" t="s">
        <v>2770</v>
      </c>
      <c r="D12101" t="s">
        <v>4522</v>
      </c>
    </row>
    <row r="12102" spans="1:4">
      <c r="A12102" t="s">
        <v>13970</v>
      </c>
      <c r="B12102" t="s">
        <v>13971</v>
      </c>
      <c r="C12102" t="s">
        <v>2770</v>
      </c>
      <c r="D12102" t="s">
        <v>4522</v>
      </c>
    </row>
    <row r="12103" spans="1:4">
      <c r="A12103" t="s">
        <v>13972</v>
      </c>
      <c r="B12103" t="s">
        <v>13973</v>
      </c>
      <c r="C12103" t="s">
        <v>2770</v>
      </c>
      <c r="D12103" t="s">
        <v>4522</v>
      </c>
    </row>
    <row r="12104" spans="1:4">
      <c r="A12104" t="s">
        <v>4786</v>
      </c>
      <c r="B12104" t="s">
        <v>13974</v>
      </c>
      <c r="C12104" t="s">
        <v>2770</v>
      </c>
      <c r="D12104" t="s">
        <v>4522</v>
      </c>
    </row>
    <row r="12105" spans="1:4">
      <c r="A12105" t="s">
        <v>13975</v>
      </c>
      <c r="B12105" t="s">
        <v>13976</v>
      </c>
      <c r="C12105" t="s">
        <v>2770</v>
      </c>
      <c r="D12105" t="s">
        <v>4518</v>
      </c>
    </row>
    <row r="12106" spans="1:4">
      <c r="A12106" t="s">
        <v>13977</v>
      </c>
      <c r="B12106" t="s">
        <v>13978</v>
      </c>
      <c r="C12106" t="s">
        <v>2770</v>
      </c>
      <c r="D12106" t="s">
        <v>4522</v>
      </c>
    </row>
    <row r="12107" spans="1:4">
      <c r="A12107" t="s">
        <v>13979</v>
      </c>
      <c r="B12107" t="s">
        <v>13980</v>
      </c>
      <c r="C12107" t="s">
        <v>2770</v>
      </c>
      <c r="D12107" t="s">
        <v>4518</v>
      </c>
    </row>
    <row r="12108" spans="1:4">
      <c r="A12108" t="s">
        <v>13419</v>
      </c>
      <c r="B12108" t="s">
        <v>13981</v>
      </c>
      <c r="C12108" t="s">
        <v>2770</v>
      </c>
      <c r="D12108" t="s">
        <v>4522</v>
      </c>
    </row>
    <row r="12109" spans="1:4">
      <c r="A12109" t="s">
        <v>13982</v>
      </c>
      <c r="B12109" t="s">
        <v>13983</v>
      </c>
      <c r="C12109" t="s">
        <v>2770</v>
      </c>
      <c r="D12109" t="s">
        <v>4522</v>
      </c>
    </row>
    <row r="12110" spans="1:4">
      <c r="A12110" t="s">
        <v>13984</v>
      </c>
      <c r="B12110" t="s">
        <v>13985</v>
      </c>
      <c r="C12110" t="s">
        <v>2770</v>
      </c>
      <c r="D12110" t="s">
        <v>4518</v>
      </c>
    </row>
    <row r="12111" spans="1:4">
      <c r="A12111" t="s">
        <v>10969</v>
      </c>
      <c r="B12111" t="s">
        <v>13986</v>
      </c>
      <c r="C12111" t="s">
        <v>2770</v>
      </c>
      <c r="D12111" t="s">
        <v>4522</v>
      </c>
    </row>
    <row r="12112" spans="1:4">
      <c r="A12112" t="s">
        <v>13987</v>
      </c>
      <c r="B12112" t="s">
        <v>13988</v>
      </c>
      <c r="C12112" t="s">
        <v>2770</v>
      </c>
      <c r="D12112" t="s">
        <v>4522</v>
      </c>
    </row>
    <row r="12113" spans="1:4">
      <c r="A12113" t="s">
        <v>13989</v>
      </c>
      <c r="B12113" t="s">
        <v>13990</v>
      </c>
      <c r="C12113" t="s">
        <v>2770</v>
      </c>
      <c r="D12113" t="s">
        <v>4522</v>
      </c>
    </row>
    <row r="12114" spans="1:4">
      <c r="A12114" t="s">
        <v>13991</v>
      </c>
      <c r="B12114" t="s">
        <v>13992</v>
      </c>
      <c r="C12114" t="s">
        <v>2770</v>
      </c>
      <c r="D12114" t="s">
        <v>4518</v>
      </c>
    </row>
    <row r="12115" spans="1:4">
      <c r="A12115" t="s">
        <v>13993</v>
      </c>
      <c r="B12115" t="s">
        <v>13994</v>
      </c>
      <c r="C12115" t="s">
        <v>2770</v>
      </c>
      <c r="D12115" t="s">
        <v>4522</v>
      </c>
    </row>
    <row r="12116" spans="1:4">
      <c r="A12116" t="s">
        <v>13970</v>
      </c>
      <c r="B12116" t="s">
        <v>13971</v>
      </c>
      <c r="C12116" t="s">
        <v>2770</v>
      </c>
      <c r="D12116" t="s">
        <v>4522</v>
      </c>
    </row>
    <row r="12117" spans="1:4">
      <c r="A12117" t="s">
        <v>13995</v>
      </c>
      <c r="B12117" t="s">
        <v>13996</v>
      </c>
      <c r="C12117" t="s">
        <v>2770</v>
      </c>
      <c r="D12117" t="s">
        <v>4518</v>
      </c>
    </row>
    <row r="12118" spans="1:4">
      <c r="A12118" t="s">
        <v>13997</v>
      </c>
      <c r="B12118" t="s">
        <v>12573</v>
      </c>
      <c r="C12118" t="s">
        <v>2770</v>
      </c>
      <c r="D12118" t="s">
        <v>4522</v>
      </c>
    </row>
    <row r="12119" spans="1:4">
      <c r="A12119" t="s">
        <v>13998</v>
      </c>
      <c r="B12119" t="s">
        <v>2770</v>
      </c>
      <c r="C12119" t="s">
        <v>2770</v>
      </c>
      <c r="D12119" t="s">
        <v>4518</v>
      </c>
    </row>
    <row r="12120" spans="1:4">
      <c r="A12120" t="s">
        <v>13999</v>
      </c>
      <c r="B12120" t="s">
        <v>14000</v>
      </c>
      <c r="C12120" t="s">
        <v>2770</v>
      </c>
      <c r="D12120" t="s">
        <v>4518</v>
      </c>
    </row>
    <row r="12121" spans="1:4">
      <c r="A12121" t="s">
        <v>14001</v>
      </c>
      <c r="B12121" t="s">
        <v>14002</v>
      </c>
      <c r="C12121" t="s">
        <v>2770</v>
      </c>
      <c r="D12121" t="s">
        <v>4522</v>
      </c>
    </row>
    <row r="12122" spans="1:4">
      <c r="A12122" t="s">
        <v>13463</v>
      </c>
      <c r="B12122" t="s">
        <v>14003</v>
      </c>
      <c r="C12122" t="s">
        <v>2770</v>
      </c>
      <c r="D12122" t="s">
        <v>4522</v>
      </c>
    </row>
    <row r="12123" spans="1:4">
      <c r="A12123" t="s">
        <v>14004</v>
      </c>
      <c r="B12123" t="s">
        <v>2770</v>
      </c>
      <c r="C12123" t="s">
        <v>2770</v>
      </c>
      <c r="D12123" t="s">
        <v>4921</v>
      </c>
    </row>
    <row r="12124" spans="1:4">
      <c r="A12124" t="s">
        <v>14005</v>
      </c>
      <c r="B12124" t="s">
        <v>14006</v>
      </c>
      <c r="C12124" t="s">
        <v>2770</v>
      </c>
      <c r="D12124" t="s">
        <v>4522</v>
      </c>
    </row>
    <row r="12125" spans="1:4">
      <c r="A12125" t="s">
        <v>4786</v>
      </c>
      <c r="B12125" t="s">
        <v>14007</v>
      </c>
      <c r="C12125" t="s">
        <v>2770</v>
      </c>
      <c r="D12125" t="s">
        <v>4522</v>
      </c>
    </row>
    <row r="12126" spans="1:4">
      <c r="A12126" t="s">
        <v>14008</v>
      </c>
      <c r="B12126" t="s">
        <v>14009</v>
      </c>
      <c r="C12126" t="s">
        <v>2770</v>
      </c>
      <c r="D12126" t="s">
        <v>4518</v>
      </c>
    </row>
    <row r="12127" spans="1:4">
      <c r="A12127" t="s">
        <v>14010</v>
      </c>
      <c r="B12127" t="s">
        <v>14011</v>
      </c>
      <c r="C12127" t="s">
        <v>2770</v>
      </c>
      <c r="D12127" t="s">
        <v>4518</v>
      </c>
    </row>
    <row r="12128" spans="1:4">
      <c r="A12128" t="s">
        <v>13446</v>
      </c>
      <c r="B12128" t="s">
        <v>4733</v>
      </c>
      <c r="C12128" t="s">
        <v>2770</v>
      </c>
      <c r="D12128" t="s">
        <v>4514</v>
      </c>
    </row>
    <row r="12129" spans="1:4">
      <c r="A12129" t="s">
        <v>13356</v>
      </c>
      <c r="B12129" t="s">
        <v>11909</v>
      </c>
      <c r="C12129" t="s">
        <v>2770</v>
      </c>
      <c r="D12129" t="s">
        <v>4522</v>
      </c>
    </row>
    <row r="12130" spans="1:4">
      <c r="A12130" t="s">
        <v>14012</v>
      </c>
      <c r="B12130" t="s">
        <v>14013</v>
      </c>
      <c r="C12130" t="s">
        <v>2770</v>
      </c>
      <c r="D12130" t="s">
        <v>4518</v>
      </c>
    </row>
    <row r="12131" spans="1:4">
      <c r="A12131" t="s">
        <v>14014</v>
      </c>
      <c r="B12131" t="s">
        <v>14015</v>
      </c>
      <c r="C12131" t="s">
        <v>2770</v>
      </c>
      <c r="D12131" t="s">
        <v>4518</v>
      </c>
    </row>
    <row r="12132" spans="1:4">
      <c r="A12132" t="s">
        <v>14016</v>
      </c>
      <c r="B12132" t="s">
        <v>14017</v>
      </c>
      <c r="C12132" t="s">
        <v>2770</v>
      </c>
      <c r="D12132" t="s">
        <v>4522</v>
      </c>
    </row>
    <row r="12133" spans="1:4">
      <c r="A12133" t="s">
        <v>14018</v>
      </c>
      <c r="B12133" t="s">
        <v>14019</v>
      </c>
      <c r="C12133" t="s">
        <v>2770</v>
      </c>
      <c r="D12133" t="s">
        <v>4518</v>
      </c>
    </row>
    <row r="12134" spans="1:4">
      <c r="A12134" t="s">
        <v>14020</v>
      </c>
      <c r="B12134" t="s">
        <v>14021</v>
      </c>
      <c r="C12134" t="s">
        <v>2770</v>
      </c>
      <c r="D12134" t="s">
        <v>4522</v>
      </c>
    </row>
    <row r="12135" spans="1:4">
      <c r="A12135" t="s">
        <v>14022</v>
      </c>
      <c r="B12135" t="s">
        <v>14023</v>
      </c>
      <c r="C12135" t="s">
        <v>2770</v>
      </c>
      <c r="D12135" t="s">
        <v>4518</v>
      </c>
    </row>
    <row r="12136" spans="1:4">
      <c r="A12136" t="s">
        <v>14024</v>
      </c>
      <c r="B12136" t="s">
        <v>14025</v>
      </c>
      <c r="C12136" t="s">
        <v>2770</v>
      </c>
      <c r="D12136" t="s">
        <v>4518</v>
      </c>
    </row>
    <row r="12137" spans="1:4">
      <c r="A12137" t="s">
        <v>5709</v>
      </c>
      <c r="B12137" t="s">
        <v>14026</v>
      </c>
      <c r="C12137" t="s">
        <v>2770</v>
      </c>
      <c r="D12137" t="s">
        <v>4522</v>
      </c>
    </row>
    <row r="12138" spans="1:4">
      <c r="A12138" t="s">
        <v>14027</v>
      </c>
      <c r="B12138" t="s">
        <v>14028</v>
      </c>
      <c r="C12138" t="s">
        <v>2770</v>
      </c>
      <c r="D12138" t="s">
        <v>4518</v>
      </c>
    </row>
    <row r="12139" spans="1:4">
      <c r="A12139" t="s">
        <v>10969</v>
      </c>
      <c r="B12139" t="s">
        <v>14029</v>
      </c>
      <c r="C12139" t="s">
        <v>2770</v>
      </c>
      <c r="D12139" t="s">
        <v>4522</v>
      </c>
    </row>
    <row r="12140" spans="1:4">
      <c r="A12140" t="s">
        <v>13576</v>
      </c>
      <c r="B12140" t="s">
        <v>14030</v>
      </c>
      <c r="C12140" t="s">
        <v>2770</v>
      </c>
      <c r="D12140" t="s">
        <v>4899</v>
      </c>
    </row>
    <row r="12141" spans="1:4">
      <c r="A12141" t="s">
        <v>14031</v>
      </c>
      <c r="B12141" t="s">
        <v>13642</v>
      </c>
      <c r="C12141" t="s">
        <v>2770</v>
      </c>
      <c r="D12141" t="s">
        <v>4522</v>
      </c>
    </row>
    <row r="12142" spans="1:4">
      <c r="A12142" t="s">
        <v>14032</v>
      </c>
      <c r="B12142" t="s">
        <v>14033</v>
      </c>
      <c r="C12142" t="s">
        <v>2770</v>
      </c>
      <c r="D12142" t="s">
        <v>4522</v>
      </c>
    </row>
    <row r="12143" spans="1:4">
      <c r="A12143" t="s">
        <v>14034</v>
      </c>
      <c r="B12143" t="s">
        <v>14035</v>
      </c>
      <c r="C12143" t="s">
        <v>2770</v>
      </c>
      <c r="D12143" t="s">
        <v>4522</v>
      </c>
    </row>
    <row r="12144" spans="1:4">
      <c r="A12144" t="s">
        <v>14036</v>
      </c>
      <c r="B12144" t="s">
        <v>14037</v>
      </c>
      <c r="C12144" t="s">
        <v>2770</v>
      </c>
      <c r="D12144" t="s">
        <v>4518</v>
      </c>
    </row>
    <row r="12145" spans="1:4">
      <c r="A12145" t="s">
        <v>4786</v>
      </c>
      <c r="B12145" t="s">
        <v>14038</v>
      </c>
      <c r="C12145" t="s">
        <v>2770</v>
      </c>
      <c r="D12145" t="s">
        <v>4522</v>
      </c>
    </row>
    <row r="12146" spans="1:4">
      <c r="A12146" t="s">
        <v>13754</v>
      </c>
      <c r="B12146" t="s">
        <v>9723</v>
      </c>
      <c r="C12146" t="s">
        <v>2770</v>
      </c>
      <c r="D12146" t="s">
        <v>4522</v>
      </c>
    </row>
    <row r="12147" spans="1:4">
      <c r="A12147" t="s">
        <v>13577</v>
      </c>
      <c r="B12147" t="s">
        <v>14039</v>
      </c>
      <c r="C12147" t="s">
        <v>2770</v>
      </c>
      <c r="D12147" t="s">
        <v>4522</v>
      </c>
    </row>
    <row r="12148" spans="1:4">
      <c r="A12148" t="s">
        <v>13775</v>
      </c>
      <c r="B12148" t="s">
        <v>10934</v>
      </c>
      <c r="C12148" t="s">
        <v>2770</v>
      </c>
      <c r="D12148" t="s">
        <v>4522</v>
      </c>
    </row>
    <row r="12149" spans="1:4">
      <c r="A12149" t="s">
        <v>14040</v>
      </c>
      <c r="B12149" t="s">
        <v>9704</v>
      </c>
      <c r="C12149" t="s">
        <v>2770</v>
      </c>
      <c r="D12149" t="s">
        <v>4522</v>
      </c>
    </row>
    <row r="12150" spans="1:4">
      <c r="A12150" t="s">
        <v>14041</v>
      </c>
      <c r="B12150" t="s">
        <v>14042</v>
      </c>
      <c r="C12150" t="s">
        <v>2770</v>
      </c>
      <c r="D12150" t="s">
        <v>4522</v>
      </c>
    </row>
    <row r="12151" spans="1:4">
      <c r="A12151" t="s">
        <v>13742</v>
      </c>
      <c r="B12151" t="s">
        <v>14043</v>
      </c>
      <c r="C12151" t="s">
        <v>2770</v>
      </c>
      <c r="D12151" t="s">
        <v>4518</v>
      </c>
    </row>
    <row r="12152" spans="1:4">
      <c r="A12152" t="s">
        <v>14044</v>
      </c>
      <c r="B12152" t="s">
        <v>14045</v>
      </c>
      <c r="C12152" t="s">
        <v>2770</v>
      </c>
      <c r="D12152" t="s">
        <v>4518</v>
      </c>
    </row>
    <row r="12153" spans="1:4">
      <c r="A12153" t="s">
        <v>13773</v>
      </c>
      <c r="B12153" t="s">
        <v>14046</v>
      </c>
      <c r="C12153" t="s">
        <v>2770</v>
      </c>
      <c r="D12153" t="s">
        <v>4518</v>
      </c>
    </row>
    <row r="12154" spans="1:4">
      <c r="A12154" t="s">
        <v>14047</v>
      </c>
      <c r="B12154" t="s">
        <v>14048</v>
      </c>
      <c r="C12154" t="s">
        <v>2770</v>
      </c>
      <c r="D12154" t="s">
        <v>4522</v>
      </c>
    </row>
    <row r="12155" spans="1:4">
      <c r="A12155" t="s">
        <v>13569</v>
      </c>
      <c r="B12155" t="s">
        <v>14049</v>
      </c>
      <c r="C12155" t="s">
        <v>2770</v>
      </c>
      <c r="D12155" t="s">
        <v>4522</v>
      </c>
    </row>
    <row r="12156" spans="1:4">
      <c r="A12156" t="s">
        <v>14050</v>
      </c>
      <c r="B12156" t="s">
        <v>14051</v>
      </c>
      <c r="C12156" t="s">
        <v>2770</v>
      </c>
      <c r="D12156" t="s">
        <v>4522</v>
      </c>
    </row>
    <row r="12157" spans="1:4">
      <c r="A12157" t="s">
        <v>14052</v>
      </c>
      <c r="B12157" t="s">
        <v>2770</v>
      </c>
      <c r="C12157" t="s">
        <v>2770</v>
      </c>
      <c r="D12157" t="s">
        <v>4522</v>
      </c>
    </row>
    <row r="12158" spans="1:4">
      <c r="A12158" t="s">
        <v>4786</v>
      </c>
      <c r="B12158" t="s">
        <v>14053</v>
      </c>
      <c r="C12158" t="s">
        <v>2770</v>
      </c>
      <c r="D12158" t="s">
        <v>4522</v>
      </c>
    </row>
    <row r="12159" spans="1:4">
      <c r="A12159" t="s">
        <v>14054</v>
      </c>
      <c r="B12159" t="s">
        <v>8181</v>
      </c>
      <c r="C12159" t="s">
        <v>2770</v>
      </c>
      <c r="D12159" t="s">
        <v>4518</v>
      </c>
    </row>
    <row r="12160" spans="1:4">
      <c r="A12160" t="s">
        <v>14055</v>
      </c>
      <c r="B12160" t="s">
        <v>2770</v>
      </c>
      <c r="C12160" t="s">
        <v>2770</v>
      </c>
      <c r="D12160" t="s">
        <v>4522</v>
      </c>
    </row>
    <row r="12161" spans="1:4">
      <c r="A12161" t="s">
        <v>14056</v>
      </c>
      <c r="B12161" t="s">
        <v>2770</v>
      </c>
      <c r="C12161" t="s">
        <v>2770</v>
      </c>
      <c r="D12161" t="s">
        <v>4522</v>
      </c>
    </row>
    <row r="12162" spans="1:4">
      <c r="A12162" t="s">
        <v>14057</v>
      </c>
      <c r="B12162" t="s">
        <v>4516</v>
      </c>
      <c r="C12162" t="s">
        <v>2770</v>
      </c>
      <c r="D12162" t="s">
        <v>4518</v>
      </c>
    </row>
    <row r="12163" spans="1:4">
      <c r="A12163" t="s">
        <v>14058</v>
      </c>
      <c r="B12163" t="s">
        <v>14059</v>
      </c>
      <c r="C12163" t="s">
        <v>2770</v>
      </c>
      <c r="D12163" t="s">
        <v>4522</v>
      </c>
    </row>
    <row r="12164" spans="1:4">
      <c r="A12164" t="s">
        <v>14060</v>
      </c>
      <c r="B12164" t="s">
        <v>14061</v>
      </c>
      <c r="C12164" t="s">
        <v>2770</v>
      </c>
      <c r="D12164" t="s">
        <v>4522</v>
      </c>
    </row>
    <row r="12165" spans="1:4">
      <c r="A12165" t="s">
        <v>14062</v>
      </c>
      <c r="B12165" t="s">
        <v>14063</v>
      </c>
      <c r="C12165" t="s">
        <v>2770</v>
      </c>
      <c r="D12165" t="s">
        <v>4518</v>
      </c>
    </row>
    <row r="12166" spans="1:4">
      <c r="A12166" t="s">
        <v>14047</v>
      </c>
      <c r="B12166" t="s">
        <v>14064</v>
      </c>
      <c r="C12166" t="s">
        <v>2770</v>
      </c>
      <c r="D12166" t="s">
        <v>4522</v>
      </c>
    </row>
    <row r="12167" spans="1:4">
      <c r="A12167" t="s">
        <v>14065</v>
      </c>
      <c r="B12167" t="s">
        <v>14066</v>
      </c>
      <c r="C12167" t="s">
        <v>2770</v>
      </c>
      <c r="D12167" t="s">
        <v>4522</v>
      </c>
    </row>
    <row r="12168" spans="1:4">
      <c r="A12168" t="s">
        <v>14067</v>
      </c>
      <c r="B12168" t="s">
        <v>14068</v>
      </c>
      <c r="C12168" t="s">
        <v>2770</v>
      </c>
      <c r="D12168" t="s">
        <v>4522</v>
      </c>
    </row>
    <row r="12169" spans="1:4">
      <c r="A12169" t="s">
        <v>14069</v>
      </c>
      <c r="B12169" t="s">
        <v>2770</v>
      </c>
      <c r="C12169" t="s">
        <v>2770</v>
      </c>
      <c r="D12169" t="s">
        <v>4522</v>
      </c>
    </row>
    <row r="12170" spans="1:4">
      <c r="A12170" t="s">
        <v>4786</v>
      </c>
      <c r="B12170" t="s">
        <v>13974</v>
      </c>
      <c r="C12170" t="s">
        <v>2770</v>
      </c>
      <c r="D12170" t="s">
        <v>4522</v>
      </c>
    </row>
    <row r="12171" spans="1:4">
      <c r="A12171" t="s">
        <v>11545</v>
      </c>
      <c r="B12171" t="s">
        <v>13377</v>
      </c>
      <c r="C12171" t="s">
        <v>2770</v>
      </c>
      <c r="D12171" t="s">
        <v>4522</v>
      </c>
    </row>
    <row r="12172" spans="1:4">
      <c r="A12172" t="s">
        <v>14070</v>
      </c>
      <c r="B12172" t="s">
        <v>14071</v>
      </c>
      <c r="C12172" t="s">
        <v>2770</v>
      </c>
      <c r="D12172" t="s">
        <v>4921</v>
      </c>
    </row>
    <row r="12173" spans="1:4">
      <c r="A12173" t="s">
        <v>13844</v>
      </c>
      <c r="B12173" t="s">
        <v>14072</v>
      </c>
      <c r="C12173" t="s">
        <v>2770</v>
      </c>
      <c r="D12173" t="s">
        <v>4518</v>
      </c>
    </row>
    <row r="12174" spans="1:4">
      <c r="A12174" t="s">
        <v>10969</v>
      </c>
      <c r="B12174" t="s">
        <v>13986</v>
      </c>
      <c r="C12174" t="s">
        <v>2770</v>
      </c>
      <c r="D12174" t="s">
        <v>4522</v>
      </c>
    </row>
    <row r="12175" spans="1:4">
      <c r="A12175" t="s">
        <v>14073</v>
      </c>
      <c r="B12175" t="s">
        <v>14074</v>
      </c>
      <c r="C12175" t="s">
        <v>2770</v>
      </c>
      <c r="D12175" t="s">
        <v>4522</v>
      </c>
    </row>
    <row r="12176" spans="1:4">
      <c r="A12176" t="s">
        <v>12046</v>
      </c>
      <c r="B12176" t="s">
        <v>14075</v>
      </c>
      <c r="C12176" t="s">
        <v>2770</v>
      </c>
      <c r="D12176" t="s">
        <v>4522</v>
      </c>
    </row>
    <row r="12177" spans="1:4">
      <c r="A12177" t="s">
        <v>14076</v>
      </c>
      <c r="B12177" t="s">
        <v>14077</v>
      </c>
      <c r="C12177" t="s">
        <v>2770</v>
      </c>
      <c r="D12177" t="s">
        <v>4522</v>
      </c>
    </row>
    <row r="12178" spans="1:4">
      <c r="A12178" t="s">
        <v>14078</v>
      </c>
      <c r="B12178" t="s">
        <v>14079</v>
      </c>
      <c r="C12178" t="s">
        <v>2770</v>
      </c>
      <c r="D12178" t="s">
        <v>4518</v>
      </c>
    </row>
    <row r="12179" spans="1:4">
      <c r="A12179" t="s">
        <v>13968</v>
      </c>
      <c r="B12179" t="s">
        <v>13969</v>
      </c>
      <c r="C12179" t="s">
        <v>2770</v>
      </c>
      <c r="D12179" t="s">
        <v>4522</v>
      </c>
    </row>
    <row r="12180" spans="1:4">
      <c r="A12180" t="s">
        <v>14080</v>
      </c>
      <c r="B12180" t="s">
        <v>14081</v>
      </c>
      <c r="C12180" t="s">
        <v>2770</v>
      </c>
      <c r="D12180" t="s">
        <v>4522</v>
      </c>
    </row>
    <row r="12181" spans="1:4">
      <c r="A12181" t="s">
        <v>14082</v>
      </c>
      <c r="B12181" t="s">
        <v>2770</v>
      </c>
      <c r="C12181" t="s">
        <v>2770</v>
      </c>
      <c r="D12181" t="s">
        <v>4522</v>
      </c>
    </row>
    <row r="12182" spans="1:4">
      <c r="A12182" t="s">
        <v>14083</v>
      </c>
      <c r="B12182" t="s">
        <v>2770</v>
      </c>
      <c r="C12182" t="s">
        <v>2770</v>
      </c>
      <c r="D12182" t="s">
        <v>4522</v>
      </c>
    </row>
    <row r="12183" spans="1:4">
      <c r="A12183" t="s">
        <v>12067</v>
      </c>
      <c r="B12183" t="s">
        <v>2770</v>
      </c>
      <c r="C12183" t="s">
        <v>2770</v>
      </c>
      <c r="D12183" t="s">
        <v>4522</v>
      </c>
    </row>
    <row r="12184" spans="1:4">
      <c r="A12184" t="s">
        <v>4786</v>
      </c>
      <c r="B12184" t="s">
        <v>14038</v>
      </c>
      <c r="C12184" t="s">
        <v>2770</v>
      </c>
      <c r="D12184" t="s">
        <v>4522</v>
      </c>
    </row>
    <row r="12185" spans="1:4">
      <c r="A12185" t="s">
        <v>14084</v>
      </c>
      <c r="B12185" t="s">
        <v>14085</v>
      </c>
      <c r="C12185" t="s">
        <v>2770</v>
      </c>
      <c r="D12185" t="s">
        <v>4522</v>
      </c>
    </row>
    <row r="12186" spans="1:4">
      <c r="A12186" t="s">
        <v>14086</v>
      </c>
      <c r="B12186" t="s">
        <v>2770</v>
      </c>
      <c r="C12186" t="s">
        <v>2770</v>
      </c>
      <c r="D12186" t="s">
        <v>4522</v>
      </c>
    </row>
    <row r="12187" spans="1:4">
      <c r="A12187" t="s">
        <v>14087</v>
      </c>
      <c r="B12187" t="s">
        <v>2770</v>
      </c>
      <c r="C12187" t="s">
        <v>2770</v>
      </c>
      <c r="D12187" t="s">
        <v>4522</v>
      </c>
    </row>
    <row r="12188" spans="1:4">
      <c r="A12188" t="s">
        <v>14088</v>
      </c>
      <c r="B12188" t="s">
        <v>2770</v>
      </c>
      <c r="C12188" t="s">
        <v>2770</v>
      </c>
      <c r="D12188" t="s">
        <v>4522</v>
      </c>
    </row>
    <row r="12189" spans="1:4">
      <c r="A12189" t="s">
        <v>14089</v>
      </c>
      <c r="B12189" t="s">
        <v>14090</v>
      </c>
      <c r="C12189" t="s">
        <v>2770</v>
      </c>
      <c r="D12189" t="s">
        <v>4522</v>
      </c>
    </row>
    <row r="12190" spans="1:4">
      <c r="A12190" t="s">
        <v>14091</v>
      </c>
      <c r="B12190" t="s">
        <v>2770</v>
      </c>
      <c r="C12190" t="s">
        <v>2770</v>
      </c>
      <c r="D12190" t="s">
        <v>4968</v>
      </c>
    </row>
    <row r="12191" spans="1:4">
      <c r="A12191" t="s">
        <v>14092</v>
      </c>
      <c r="B12191" t="s">
        <v>14093</v>
      </c>
      <c r="C12191" t="s">
        <v>2770</v>
      </c>
      <c r="D12191" t="s">
        <v>4522</v>
      </c>
    </row>
    <row r="12192" spans="1:4">
      <c r="A12192" t="s">
        <v>14094</v>
      </c>
      <c r="B12192" t="s">
        <v>14095</v>
      </c>
      <c r="C12192" t="s">
        <v>2770</v>
      </c>
      <c r="D12192" t="s">
        <v>4518</v>
      </c>
    </row>
    <row r="12193" spans="1:4">
      <c r="A12193" t="s">
        <v>14096</v>
      </c>
      <c r="B12193" t="s">
        <v>14097</v>
      </c>
      <c r="C12193" t="s">
        <v>2770</v>
      </c>
      <c r="D12193" t="s">
        <v>4522</v>
      </c>
    </row>
    <row r="12194" spans="1:4">
      <c r="A12194" t="s">
        <v>14098</v>
      </c>
      <c r="B12194" t="s">
        <v>2770</v>
      </c>
      <c r="C12194" t="s">
        <v>2770</v>
      </c>
      <c r="D12194" t="s">
        <v>4522</v>
      </c>
    </row>
    <row r="12195" spans="1:4">
      <c r="A12195" t="s">
        <v>10698</v>
      </c>
      <c r="B12195" t="s">
        <v>2770</v>
      </c>
      <c r="C12195" t="s">
        <v>2770</v>
      </c>
      <c r="D12195" t="s">
        <v>4518</v>
      </c>
    </row>
    <row r="12196" spans="1:4">
      <c r="A12196" t="s">
        <v>10837</v>
      </c>
      <c r="B12196" t="s">
        <v>2770</v>
      </c>
      <c r="C12196" t="s">
        <v>2770</v>
      </c>
      <c r="D12196" t="s">
        <v>4522</v>
      </c>
    </row>
    <row r="12197" spans="1:4">
      <c r="A12197" t="s">
        <v>10091</v>
      </c>
      <c r="B12197" t="s">
        <v>2770</v>
      </c>
      <c r="C12197" t="s">
        <v>2770</v>
      </c>
      <c r="D12197" t="s">
        <v>4518</v>
      </c>
    </row>
    <row r="12198" spans="1:4">
      <c r="A12198" t="s">
        <v>10693</v>
      </c>
      <c r="B12198" t="s">
        <v>2770</v>
      </c>
      <c r="C12198" t="s">
        <v>2770</v>
      </c>
      <c r="D12198" t="s">
        <v>4518</v>
      </c>
    </row>
    <row r="12199" spans="1:4">
      <c r="A12199" t="s">
        <v>4584</v>
      </c>
      <c r="B12199" t="s">
        <v>2770</v>
      </c>
      <c r="C12199" t="s">
        <v>2770</v>
      </c>
      <c r="D12199" t="s">
        <v>4522</v>
      </c>
    </row>
    <row r="12200" spans="1:4">
      <c r="A12200" t="s">
        <v>13338</v>
      </c>
      <c r="B12200" t="s">
        <v>2770</v>
      </c>
      <c r="C12200" t="s">
        <v>2770</v>
      </c>
      <c r="D12200" t="s">
        <v>4522</v>
      </c>
    </row>
    <row r="12201" spans="1:4">
      <c r="A12201" t="s">
        <v>2657</v>
      </c>
      <c r="B12201" t="s">
        <v>2770</v>
      </c>
      <c r="C12201" t="s">
        <v>2770</v>
      </c>
      <c r="D12201" t="s">
        <v>4522</v>
      </c>
    </row>
    <row r="12202" spans="1:4">
      <c r="A12202" t="s">
        <v>13347</v>
      </c>
      <c r="B12202" t="s">
        <v>2770</v>
      </c>
      <c r="C12202" t="s">
        <v>2770</v>
      </c>
      <c r="D12202" t="s">
        <v>4522</v>
      </c>
    </row>
    <row r="12203" spans="1:4">
      <c r="A12203" t="s">
        <v>13348</v>
      </c>
      <c r="B12203" t="s">
        <v>2770</v>
      </c>
      <c r="C12203" t="s">
        <v>2770</v>
      </c>
      <c r="D12203" t="s">
        <v>4522</v>
      </c>
    </row>
    <row r="12204" spans="1:4">
      <c r="A12204" t="s">
        <v>13362</v>
      </c>
      <c r="B12204" t="s">
        <v>2770</v>
      </c>
      <c r="C12204" t="s">
        <v>2770</v>
      </c>
      <c r="D12204" t="s">
        <v>4522</v>
      </c>
    </row>
    <row r="12205" spans="1:4">
      <c r="A12205" t="s">
        <v>8295</v>
      </c>
      <c r="B12205" t="s">
        <v>2770</v>
      </c>
      <c r="C12205" t="s">
        <v>2770</v>
      </c>
      <c r="D12205" t="s">
        <v>4522</v>
      </c>
    </row>
    <row r="12206" spans="1:4">
      <c r="A12206" t="s">
        <v>14099</v>
      </c>
      <c r="B12206" t="s">
        <v>2770</v>
      </c>
      <c r="C12206" t="s">
        <v>2770</v>
      </c>
      <c r="D12206" t="s">
        <v>4522</v>
      </c>
    </row>
    <row r="12207" spans="1:4">
      <c r="A12207" t="s">
        <v>13335</v>
      </c>
      <c r="B12207" t="s">
        <v>2770</v>
      </c>
      <c r="C12207" t="s">
        <v>2770</v>
      </c>
      <c r="D12207" t="s">
        <v>4522</v>
      </c>
    </row>
    <row r="12208" spans="1:4">
      <c r="A12208" t="s">
        <v>13349</v>
      </c>
      <c r="B12208" t="s">
        <v>2770</v>
      </c>
      <c r="C12208" t="s">
        <v>2770</v>
      </c>
      <c r="D12208" t="s">
        <v>4522</v>
      </c>
    </row>
    <row r="12209" spans="1:4">
      <c r="A12209" t="s">
        <v>13361</v>
      </c>
      <c r="B12209" t="s">
        <v>2770</v>
      </c>
      <c r="C12209" t="s">
        <v>2770</v>
      </c>
      <c r="D12209" t="s">
        <v>4522</v>
      </c>
    </row>
    <row r="12210" spans="1:4">
      <c r="A12210" t="s">
        <v>10672</v>
      </c>
      <c r="B12210" t="s">
        <v>2770</v>
      </c>
      <c r="C12210" t="s">
        <v>2770</v>
      </c>
      <c r="D12210" t="s">
        <v>4518</v>
      </c>
    </row>
    <row r="12211" spans="1:4">
      <c r="A12211" t="s">
        <v>1971</v>
      </c>
      <c r="B12211" t="s">
        <v>2770</v>
      </c>
      <c r="C12211" t="s">
        <v>2770</v>
      </c>
      <c r="D12211" t="s">
        <v>4522</v>
      </c>
    </row>
    <row r="12212" spans="1:4">
      <c r="A12212" t="s">
        <v>13342</v>
      </c>
      <c r="B12212" t="s">
        <v>2770</v>
      </c>
      <c r="C12212" t="s">
        <v>2770</v>
      </c>
      <c r="D12212" t="s">
        <v>4522</v>
      </c>
    </row>
    <row r="12213" spans="1:4">
      <c r="A12213" t="s">
        <v>4786</v>
      </c>
      <c r="B12213" t="s">
        <v>2770</v>
      </c>
      <c r="C12213" t="s">
        <v>2770</v>
      </c>
      <c r="D12213" t="s">
        <v>4522</v>
      </c>
    </row>
    <row r="12214" spans="1:4">
      <c r="A12214" t="s">
        <v>13354</v>
      </c>
      <c r="B12214" t="s">
        <v>2770</v>
      </c>
      <c r="C12214" t="s">
        <v>2770</v>
      </c>
      <c r="D12214" t="s">
        <v>4522</v>
      </c>
    </row>
    <row r="12215" spans="1:4">
      <c r="A12215" t="s">
        <v>8740</v>
      </c>
      <c r="B12215" t="s">
        <v>2770</v>
      </c>
      <c r="C12215" t="s">
        <v>2770</v>
      </c>
      <c r="D12215" t="s">
        <v>4522</v>
      </c>
    </row>
    <row r="12216" spans="1:4">
      <c r="A12216" t="s">
        <v>10656</v>
      </c>
      <c r="B12216" t="s">
        <v>2770</v>
      </c>
      <c r="C12216" t="s">
        <v>2770</v>
      </c>
      <c r="D12216" t="s">
        <v>4522</v>
      </c>
    </row>
    <row r="12217" spans="1:4">
      <c r="A12217" t="s">
        <v>14100</v>
      </c>
      <c r="B12217" t="s">
        <v>14101</v>
      </c>
      <c r="C12217" t="s">
        <v>2770</v>
      </c>
      <c r="D12217" t="s">
        <v>4522</v>
      </c>
    </row>
    <row r="12218" spans="1:4">
      <c r="A12218" t="s">
        <v>10969</v>
      </c>
      <c r="B12218" t="s">
        <v>13986</v>
      </c>
      <c r="C12218" t="s">
        <v>2770</v>
      </c>
      <c r="D12218" t="s">
        <v>4522</v>
      </c>
    </row>
    <row r="12219" spans="1:4">
      <c r="A12219" t="s">
        <v>14102</v>
      </c>
      <c r="B12219" t="s">
        <v>14103</v>
      </c>
      <c r="C12219" t="s">
        <v>2770</v>
      </c>
      <c r="D12219" t="s">
        <v>4518</v>
      </c>
    </row>
    <row r="12220" spans="1:4">
      <c r="A12220" t="s">
        <v>14104</v>
      </c>
      <c r="B12220" t="s">
        <v>14105</v>
      </c>
      <c r="C12220" t="s">
        <v>2770</v>
      </c>
      <c r="D12220" t="s">
        <v>4518</v>
      </c>
    </row>
    <row r="12221" spans="1:4">
      <c r="A12221" t="s">
        <v>14106</v>
      </c>
      <c r="B12221" t="s">
        <v>14107</v>
      </c>
      <c r="C12221" t="s">
        <v>2770</v>
      </c>
      <c r="D12221" t="s">
        <v>4522</v>
      </c>
    </row>
    <row r="12222" spans="1:4">
      <c r="A12222" t="s">
        <v>14108</v>
      </c>
      <c r="B12222" t="s">
        <v>14109</v>
      </c>
      <c r="C12222" t="s">
        <v>2770</v>
      </c>
      <c r="D12222" t="s">
        <v>4522</v>
      </c>
    </row>
    <row r="12223" spans="1:4">
      <c r="A12223" t="s">
        <v>14110</v>
      </c>
      <c r="B12223" t="s">
        <v>14111</v>
      </c>
      <c r="C12223" t="s">
        <v>2770</v>
      </c>
      <c r="D12223" t="s">
        <v>4522</v>
      </c>
    </row>
    <row r="12224" spans="1:4">
      <c r="A12224" t="s">
        <v>4786</v>
      </c>
      <c r="B12224" t="s">
        <v>13974</v>
      </c>
      <c r="C12224" t="s">
        <v>2770</v>
      </c>
      <c r="D12224" t="s">
        <v>4522</v>
      </c>
    </row>
    <row r="12225" spans="1:4">
      <c r="A12225" t="s">
        <v>14112</v>
      </c>
      <c r="B12225" t="s">
        <v>14113</v>
      </c>
      <c r="C12225" t="s">
        <v>2770</v>
      </c>
      <c r="D12225" t="s">
        <v>4522</v>
      </c>
    </row>
    <row r="12226" spans="1:4">
      <c r="A12226" t="s">
        <v>14114</v>
      </c>
      <c r="B12226" t="s">
        <v>14115</v>
      </c>
      <c r="C12226" t="s">
        <v>2770</v>
      </c>
      <c r="D12226" t="s">
        <v>4518</v>
      </c>
    </row>
    <row r="12227" spans="1:4">
      <c r="A12227" t="s">
        <v>14116</v>
      </c>
      <c r="B12227" t="s">
        <v>14117</v>
      </c>
      <c r="C12227" t="s">
        <v>2770</v>
      </c>
      <c r="D12227" t="s">
        <v>4522</v>
      </c>
    </row>
    <row r="12228" spans="1:4">
      <c r="A12228" t="s">
        <v>14118</v>
      </c>
      <c r="B12228" t="s">
        <v>14119</v>
      </c>
      <c r="C12228" t="s">
        <v>2770</v>
      </c>
      <c r="D12228" t="s">
        <v>4522</v>
      </c>
    </row>
    <row r="12229" spans="1:4">
      <c r="A12229" t="s">
        <v>14120</v>
      </c>
      <c r="B12229" t="s">
        <v>14121</v>
      </c>
      <c r="C12229" t="s">
        <v>2770</v>
      </c>
      <c r="D12229" t="s">
        <v>4522</v>
      </c>
    </row>
    <row r="12230" spans="1:4">
      <c r="A12230" t="s">
        <v>14122</v>
      </c>
      <c r="B12230" t="s">
        <v>14123</v>
      </c>
      <c r="C12230" t="s">
        <v>2770</v>
      </c>
      <c r="D12230" t="s">
        <v>4522</v>
      </c>
    </row>
    <row r="12231" spans="1:4">
      <c r="A12231" t="s">
        <v>14124</v>
      </c>
      <c r="B12231" t="s">
        <v>8386</v>
      </c>
      <c r="C12231" t="s">
        <v>2770</v>
      </c>
      <c r="D12231" t="s">
        <v>4518</v>
      </c>
    </row>
    <row r="12232" spans="1:4">
      <c r="A12232" t="s">
        <v>14125</v>
      </c>
      <c r="B12232" t="s">
        <v>14126</v>
      </c>
      <c r="C12232" t="s">
        <v>2770</v>
      </c>
      <c r="D12232" t="s">
        <v>4522</v>
      </c>
    </row>
    <row r="12233" spans="1:4">
      <c r="A12233" t="s">
        <v>14127</v>
      </c>
      <c r="B12233" t="s">
        <v>13607</v>
      </c>
      <c r="C12233" t="s">
        <v>2770</v>
      </c>
      <c r="D12233" t="s">
        <v>4522</v>
      </c>
    </row>
    <row r="12234" spans="1:4">
      <c r="A12234" t="s">
        <v>14128</v>
      </c>
      <c r="B12234" t="s">
        <v>4516</v>
      </c>
      <c r="C12234" t="s">
        <v>2770</v>
      </c>
      <c r="D12234" t="s">
        <v>4518</v>
      </c>
    </row>
    <row r="12235" spans="1:4">
      <c r="A12235" t="s">
        <v>14129</v>
      </c>
      <c r="B12235" t="s">
        <v>14130</v>
      </c>
      <c r="C12235" t="s">
        <v>2770</v>
      </c>
      <c r="D12235" t="s">
        <v>4522</v>
      </c>
    </row>
    <row r="12236" spans="1:4">
      <c r="A12236" t="s">
        <v>14131</v>
      </c>
      <c r="B12236" t="s">
        <v>14132</v>
      </c>
      <c r="C12236" t="s">
        <v>2770</v>
      </c>
      <c r="D12236" t="s">
        <v>4522</v>
      </c>
    </row>
    <row r="12237" spans="1:4">
      <c r="A12237" t="s">
        <v>13972</v>
      </c>
      <c r="B12237" t="s">
        <v>13973</v>
      </c>
      <c r="C12237" t="s">
        <v>2770</v>
      </c>
      <c r="D12237" t="s">
        <v>4522</v>
      </c>
    </row>
    <row r="12238" spans="1:4">
      <c r="A12238" t="s">
        <v>14100</v>
      </c>
      <c r="B12238" t="s">
        <v>14133</v>
      </c>
      <c r="C12238" t="s">
        <v>2770</v>
      </c>
      <c r="D12238" t="s">
        <v>4522</v>
      </c>
    </row>
    <row r="12239" spans="1:4">
      <c r="A12239" t="s">
        <v>14134</v>
      </c>
      <c r="B12239" t="s">
        <v>14135</v>
      </c>
      <c r="C12239" t="s">
        <v>2770</v>
      </c>
      <c r="D12239" t="s">
        <v>4522</v>
      </c>
    </row>
    <row r="12240" spans="1:4">
      <c r="A12240" t="s">
        <v>14136</v>
      </c>
      <c r="B12240" t="s">
        <v>14137</v>
      </c>
      <c r="C12240" t="s">
        <v>2770</v>
      </c>
      <c r="D12240" t="s">
        <v>4522</v>
      </c>
    </row>
    <row r="12241" spans="1:4">
      <c r="A12241" t="s">
        <v>14138</v>
      </c>
      <c r="B12241" t="s">
        <v>14139</v>
      </c>
      <c r="C12241" t="s">
        <v>2770</v>
      </c>
      <c r="D12241" t="s">
        <v>4522</v>
      </c>
    </row>
    <row r="12242" spans="1:4">
      <c r="A12242" t="s">
        <v>10969</v>
      </c>
      <c r="B12242" t="s">
        <v>13986</v>
      </c>
      <c r="C12242" t="s">
        <v>2770</v>
      </c>
      <c r="D12242" t="s">
        <v>4522</v>
      </c>
    </row>
    <row r="12243" spans="1:4">
      <c r="A12243" t="s">
        <v>13968</v>
      </c>
      <c r="B12243" t="s">
        <v>13969</v>
      </c>
      <c r="C12243" t="s">
        <v>2770</v>
      </c>
      <c r="D12243" t="s">
        <v>4522</v>
      </c>
    </row>
    <row r="12244" spans="1:4">
      <c r="A12244" t="s">
        <v>14140</v>
      </c>
      <c r="B12244" t="s">
        <v>14141</v>
      </c>
      <c r="C12244" t="s">
        <v>2770</v>
      </c>
      <c r="D12244" t="s">
        <v>4522</v>
      </c>
    </row>
    <row r="12245" spans="1:4">
      <c r="A12245" t="s">
        <v>14142</v>
      </c>
      <c r="B12245" t="s">
        <v>14143</v>
      </c>
      <c r="C12245" t="s">
        <v>2770</v>
      </c>
      <c r="D12245" t="s">
        <v>4522</v>
      </c>
    </row>
    <row r="12246" spans="1:4">
      <c r="A12246" t="s">
        <v>14144</v>
      </c>
      <c r="B12246" t="s">
        <v>8388</v>
      </c>
      <c r="C12246" t="s">
        <v>2770</v>
      </c>
      <c r="D12246" t="s">
        <v>4518</v>
      </c>
    </row>
    <row r="12247" spans="1:4">
      <c r="A12247" t="s">
        <v>14145</v>
      </c>
      <c r="B12247" t="s">
        <v>14146</v>
      </c>
      <c r="C12247" t="s">
        <v>2770</v>
      </c>
      <c r="D12247" t="s">
        <v>4522</v>
      </c>
    </row>
    <row r="12248" spans="1:4">
      <c r="A12248" t="s">
        <v>14147</v>
      </c>
      <c r="B12248" t="s">
        <v>14148</v>
      </c>
      <c r="C12248" t="s">
        <v>2770</v>
      </c>
      <c r="D12248" t="s">
        <v>4522</v>
      </c>
    </row>
    <row r="12249" spans="1:4">
      <c r="A12249" t="s">
        <v>4786</v>
      </c>
      <c r="B12249" t="s">
        <v>13974</v>
      </c>
      <c r="C12249" t="s">
        <v>2770</v>
      </c>
      <c r="D12249" t="s">
        <v>4522</v>
      </c>
    </row>
    <row r="12250" spans="1:4">
      <c r="A12250" t="s">
        <v>14149</v>
      </c>
      <c r="B12250" t="s">
        <v>2770</v>
      </c>
      <c r="C12250" t="s">
        <v>2770</v>
      </c>
      <c r="D12250" t="s">
        <v>4921</v>
      </c>
    </row>
    <row r="12251" spans="1:4">
      <c r="A12251" t="s">
        <v>14150</v>
      </c>
      <c r="B12251" t="s">
        <v>2770</v>
      </c>
      <c r="C12251" t="s">
        <v>2770</v>
      </c>
      <c r="D12251" t="s">
        <v>4522</v>
      </c>
    </row>
    <row r="12252" spans="1:4">
      <c r="A12252" t="s">
        <v>14151</v>
      </c>
      <c r="B12252" t="s">
        <v>2770</v>
      </c>
      <c r="C12252" t="s">
        <v>2770</v>
      </c>
      <c r="D12252" t="s">
        <v>4921</v>
      </c>
    </row>
    <row r="12253" spans="1:4">
      <c r="A12253" t="s">
        <v>14152</v>
      </c>
      <c r="B12253" t="s">
        <v>2770</v>
      </c>
      <c r="C12253" t="s">
        <v>2770</v>
      </c>
      <c r="D12253" t="s">
        <v>4921</v>
      </c>
    </row>
    <row r="12254" spans="1:4">
      <c r="A12254" t="s">
        <v>14153</v>
      </c>
      <c r="B12254" t="s">
        <v>2770</v>
      </c>
      <c r="C12254" t="s">
        <v>2770</v>
      </c>
      <c r="D12254" t="s">
        <v>4514</v>
      </c>
    </row>
    <row r="12255" spans="1:4">
      <c r="A12255" t="s">
        <v>10843</v>
      </c>
      <c r="B12255" t="s">
        <v>2770</v>
      </c>
      <c r="C12255" t="s">
        <v>2770</v>
      </c>
      <c r="D12255" t="s">
        <v>4921</v>
      </c>
    </row>
    <row r="12256" spans="1:4">
      <c r="A12256" t="s">
        <v>14154</v>
      </c>
      <c r="B12256" t="s">
        <v>2770</v>
      </c>
      <c r="C12256" t="s">
        <v>2770</v>
      </c>
      <c r="D12256" t="s">
        <v>4921</v>
      </c>
    </row>
    <row r="12257" spans="1:4">
      <c r="A12257" t="s">
        <v>14155</v>
      </c>
      <c r="B12257" t="s">
        <v>2770</v>
      </c>
      <c r="C12257" t="s">
        <v>2770</v>
      </c>
      <c r="D12257" t="s">
        <v>4921</v>
      </c>
    </row>
    <row r="12258" spans="1:4">
      <c r="A12258" t="s">
        <v>14156</v>
      </c>
      <c r="B12258" t="s">
        <v>2770</v>
      </c>
      <c r="C12258" t="s">
        <v>2770</v>
      </c>
      <c r="D12258" t="s">
        <v>4522</v>
      </c>
    </row>
    <row r="12259" spans="1:4">
      <c r="A12259" t="s">
        <v>10989</v>
      </c>
      <c r="B12259" t="s">
        <v>2770</v>
      </c>
      <c r="C12259" t="s">
        <v>2770</v>
      </c>
      <c r="D12259" t="s">
        <v>4522</v>
      </c>
    </row>
    <row r="12260" spans="1:4">
      <c r="A12260" t="s">
        <v>14157</v>
      </c>
      <c r="B12260" t="s">
        <v>2770</v>
      </c>
      <c r="C12260" t="s">
        <v>2770</v>
      </c>
      <c r="D12260" t="s">
        <v>4514</v>
      </c>
    </row>
    <row r="12261" spans="1:4">
      <c r="A12261" t="s">
        <v>14158</v>
      </c>
      <c r="B12261" t="s">
        <v>2770</v>
      </c>
      <c r="C12261" t="s">
        <v>2770</v>
      </c>
      <c r="D12261" t="s">
        <v>4522</v>
      </c>
    </row>
    <row r="12262" spans="1:4">
      <c r="A12262" t="s">
        <v>14159</v>
      </c>
      <c r="B12262" t="s">
        <v>14160</v>
      </c>
      <c r="C12262" t="s">
        <v>2770</v>
      </c>
      <c r="D12262" t="s">
        <v>4555</v>
      </c>
    </row>
    <row r="12263" spans="1:4">
      <c r="A12263" t="s">
        <v>14161</v>
      </c>
      <c r="B12263" t="s">
        <v>14162</v>
      </c>
      <c r="C12263" t="s">
        <v>2770</v>
      </c>
      <c r="D12263" t="s">
        <v>4514</v>
      </c>
    </row>
    <row r="12264" spans="1:4">
      <c r="A12264" t="s">
        <v>14163</v>
      </c>
      <c r="B12264" t="s">
        <v>2770</v>
      </c>
      <c r="C12264" t="s">
        <v>2770</v>
      </c>
      <c r="D12264" t="s">
        <v>4522</v>
      </c>
    </row>
    <row r="12265" spans="1:4">
      <c r="A12265" t="s">
        <v>14164</v>
      </c>
      <c r="B12265" t="s">
        <v>2770</v>
      </c>
      <c r="C12265" t="s">
        <v>2770</v>
      </c>
      <c r="D12265" t="s">
        <v>4522</v>
      </c>
    </row>
    <row r="12266" spans="1:4">
      <c r="A12266" t="s">
        <v>14165</v>
      </c>
      <c r="B12266" t="s">
        <v>14166</v>
      </c>
      <c r="C12266" t="s">
        <v>2770</v>
      </c>
      <c r="D12266" t="s">
        <v>4514</v>
      </c>
    </row>
    <row r="12267" spans="1:4">
      <c r="A12267" t="s">
        <v>601</v>
      </c>
      <c r="B12267" t="s">
        <v>13732</v>
      </c>
      <c r="C12267" t="s">
        <v>2770</v>
      </c>
      <c r="D12267" t="s">
        <v>4514</v>
      </c>
    </row>
    <row r="12268" spans="1:4">
      <c r="A12268" t="s">
        <v>14161</v>
      </c>
      <c r="B12268" t="s">
        <v>14167</v>
      </c>
      <c r="C12268" t="s">
        <v>2770</v>
      </c>
      <c r="D12268" t="s">
        <v>4514</v>
      </c>
    </row>
    <row r="12269" spans="1:4">
      <c r="A12269" t="s">
        <v>10561</v>
      </c>
      <c r="B12269" t="s">
        <v>14168</v>
      </c>
      <c r="C12269" t="s">
        <v>2770</v>
      </c>
      <c r="D12269" t="s">
        <v>4522</v>
      </c>
    </row>
    <row r="12270" spans="1:4">
      <c r="A12270" t="s">
        <v>1701</v>
      </c>
      <c r="B12270" t="s">
        <v>14169</v>
      </c>
      <c r="C12270" t="s">
        <v>2770</v>
      </c>
      <c r="D12270" t="s">
        <v>4522</v>
      </c>
    </row>
    <row r="12271" spans="1:4">
      <c r="A12271" t="s">
        <v>14165</v>
      </c>
      <c r="B12271" t="s">
        <v>14170</v>
      </c>
      <c r="C12271" t="s">
        <v>2770</v>
      </c>
      <c r="D12271" t="s">
        <v>4514</v>
      </c>
    </row>
    <row r="12272" spans="1:4">
      <c r="A12272" t="s">
        <v>14171</v>
      </c>
      <c r="B12272" t="s">
        <v>14172</v>
      </c>
      <c r="C12272" t="s">
        <v>2770</v>
      </c>
      <c r="D12272" t="s">
        <v>4522</v>
      </c>
    </row>
    <row r="12273" spans="1:4">
      <c r="A12273" t="s">
        <v>12046</v>
      </c>
      <c r="B12273" t="s">
        <v>14173</v>
      </c>
      <c r="C12273" t="s">
        <v>2770</v>
      </c>
      <c r="D12273" t="s">
        <v>4522</v>
      </c>
    </row>
    <row r="12274" spans="1:4">
      <c r="A12274" t="s">
        <v>14174</v>
      </c>
      <c r="B12274" t="s">
        <v>14175</v>
      </c>
      <c r="C12274" t="s">
        <v>2770</v>
      </c>
      <c r="D12274" t="s">
        <v>4551</v>
      </c>
    </row>
    <row r="12275" spans="1:4">
      <c r="A12275" t="s">
        <v>5260</v>
      </c>
      <c r="B12275" t="s">
        <v>14176</v>
      </c>
      <c r="C12275" t="s">
        <v>2770</v>
      </c>
      <c r="D12275" t="s">
        <v>4522</v>
      </c>
    </row>
    <row r="12276" spans="1:4">
      <c r="A12276" t="s">
        <v>2678</v>
      </c>
      <c r="B12276" t="s">
        <v>14177</v>
      </c>
      <c r="C12276" t="s">
        <v>2770</v>
      </c>
      <c r="D12276" t="s">
        <v>4518</v>
      </c>
    </row>
    <row r="12277" spans="1:4">
      <c r="A12277" t="s">
        <v>14161</v>
      </c>
      <c r="B12277" t="s">
        <v>14167</v>
      </c>
      <c r="C12277" t="s">
        <v>2770</v>
      </c>
      <c r="D12277" t="s">
        <v>4514</v>
      </c>
    </row>
    <row r="12278" spans="1:4">
      <c r="A12278" t="s">
        <v>599</v>
      </c>
      <c r="B12278" t="s">
        <v>9094</v>
      </c>
      <c r="C12278" t="s">
        <v>2770</v>
      </c>
      <c r="D12278" t="s">
        <v>4518</v>
      </c>
    </row>
    <row r="12279" spans="1:4">
      <c r="A12279" t="s">
        <v>14178</v>
      </c>
      <c r="B12279" t="s">
        <v>2770</v>
      </c>
      <c r="C12279" t="s">
        <v>2770</v>
      </c>
      <c r="D12279" t="s">
        <v>4518</v>
      </c>
    </row>
    <row r="12280" spans="1:4">
      <c r="A12280" t="s">
        <v>14179</v>
      </c>
      <c r="B12280" t="s">
        <v>2770</v>
      </c>
      <c r="C12280" t="s">
        <v>2770</v>
      </c>
      <c r="D12280" t="s">
        <v>4522</v>
      </c>
    </row>
    <row r="12281" spans="1:4">
      <c r="A12281" t="s">
        <v>2676</v>
      </c>
      <c r="B12281" t="s">
        <v>14180</v>
      </c>
      <c r="C12281" t="s">
        <v>2770</v>
      </c>
      <c r="D12281" t="s">
        <v>4518</v>
      </c>
    </row>
    <row r="12282" spans="1:4">
      <c r="A12282" t="s">
        <v>14181</v>
      </c>
      <c r="B12282" t="s">
        <v>2770</v>
      </c>
      <c r="C12282" t="s">
        <v>2770</v>
      </c>
      <c r="D12282" t="s">
        <v>4514</v>
      </c>
    </row>
    <row r="12283" spans="1:4">
      <c r="A12283" t="s">
        <v>14182</v>
      </c>
      <c r="B12283" t="s">
        <v>2770</v>
      </c>
      <c r="C12283" t="s">
        <v>2770</v>
      </c>
      <c r="D12283" t="s">
        <v>4899</v>
      </c>
    </row>
    <row r="12284" spans="1:4">
      <c r="A12284" t="s">
        <v>1689</v>
      </c>
      <c r="B12284" t="s">
        <v>2770</v>
      </c>
      <c r="C12284" t="s">
        <v>2770</v>
      </c>
      <c r="D12284" t="s">
        <v>4518</v>
      </c>
    </row>
    <row r="12285" spans="1:4">
      <c r="A12285" t="s">
        <v>5358</v>
      </c>
      <c r="B12285" t="s">
        <v>2770</v>
      </c>
      <c r="C12285" t="s">
        <v>2770</v>
      </c>
      <c r="D12285" t="s">
        <v>4543</v>
      </c>
    </row>
    <row r="12286" spans="1:4">
      <c r="A12286" t="s">
        <v>9640</v>
      </c>
      <c r="B12286" t="s">
        <v>2770</v>
      </c>
      <c r="C12286" t="s">
        <v>2770</v>
      </c>
      <c r="D12286" t="s">
        <v>4899</v>
      </c>
    </row>
    <row r="12287" spans="1:4">
      <c r="A12287" t="s">
        <v>1690</v>
      </c>
      <c r="B12287" t="s">
        <v>2770</v>
      </c>
      <c r="C12287" t="s">
        <v>2770</v>
      </c>
      <c r="D12287" t="s">
        <v>4543</v>
      </c>
    </row>
    <row r="12288" spans="1:4">
      <c r="A12288" t="s">
        <v>1688</v>
      </c>
      <c r="B12288" t="s">
        <v>2770</v>
      </c>
      <c r="C12288" t="s">
        <v>2770</v>
      </c>
      <c r="D12288" t="s">
        <v>4518</v>
      </c>
    </row>
    <row r="12289" spans="1:4">
      <c r="A12289" t="s">
        <v>6509</v>
      </c>
      <c r="B12289" t="s">
        <v>2770</v>
      </c>
      <c r="C12289" t="s">
        <v>2770</v>
      </c>
      <c r="D12289" t="s">
        <v>4921</v>
      </c>
    </row>
    <row r="12290" spans="1:4">
      <c r="A12290" t="s">
        <v>601</v>
      </c>
      <c r="B12290" t="s">
        <v>2770</v>
      </c>
      <c r="C12290" t="s">
        <v>2770</v>
      </c>
      <c r="D12290" t="s">
        <v>4514</v>
      </c>
    </row>
    <row r="12291" spans="1:4">
      <c r="A12291" t="s">
        <v>14183</v>
      </c>
      <c r="B12291" t="s">
        <v>2770</v>
      </c>
      <c r="C12291" t="s">
        <v>2770</v>
      </c>
      <c r="D12291" t="s">
        <v>4522</v>
      </c>
    </row>
    <row r="12292" spans="1:4">
      <c r="A12292" t="s">
        <v>5258</v>
      </c>
      <c r="B12292" t="s">
        <v>14184</v>
      </c>
      <c r="C12292" t="s">
        <v>4513</v>
      </c>
      <c r="D12292" t="s">
        <v>4899</v>
      </c>
    </row>
    <row r="12293" spans="1:4">
      <c r="A12293" t="s">
        <v>1688</v>
      </c>
      <c r="B12293" t="s">
        <v>4619</v>
      </c>
      <c r="C12293" t="s">
        <v>4517</v>
      </c>
      <c r="D12293" t="s">
        <v>4518</v>
      </c>
    </row>
    <row r="12294" spans="1:4">
      <c r="A12294" t="s">
        <v>14185</v>
      </c>
      <c r="B12294" t="s">
        <v>14186</v>
      </c>
      <c r="C12294" t="s">
        <v>4521</v>
      </c>
      <c r="D12294" t="s">
        <v>4921</v>
      </c>
    </row>
    <row r="12295" spans="1:4">
      <c r="A12295" t="s">
        <v>13101</v>
      </c>
      <c r="B12295" t="s">
        <v>13139</v>
      </c>
      <c r="C12295" t="s">
        <v>4521</v>
      </c>
      <c r="D12295" t="s">
        <v>4921</v>
      </c>
    </row>
    <row r="12296" spans="1:4">
      <c r="A12296" t="s">
        <v>14187</v>
      </c>
      <c r="B12296" t="s">
        <v>14188</v>
      </c>
      <c r="C12296" t="s">
        <v>4542</v>
      </c>
      <c r="D12296" t="s">
        <v>4543</v>
      </c>
    </row>
    <row r="12297" spans="1:4">
      <c r="A12297" t="s">
        <v>1689</v>
      </c>
      <c r="B12297" t="s">
        <v>4621</v>
      </c>
      <c r="C12297" t="s">
        <v>4517</v>
      </c>
      <c r="D12297" t="s">
        <v>4518</v>
      </c>
    </row>
    <row r="12298" spans="1:4">
      <c r="A12298" t="s">
        <v>600</v>
      </c>
      <c r="B12298" t="s">
        <v>4599</v>
      </c>
      <c r="C12298" t="s">
        <v>4513</v>
      </c>
      <c r="D12298" t="s">
        <v>4514</v>
      </c>
    </row>
    <row r="12299" spans="1:4">
      <c r="A12299" t="s">
        <v>14181</v>
      </c>
      <c r="B12299" t="s">
        <v>2670</v>
      </c>
      <c r="C12299" t="s">
        <v>4513</v>
      </c>
      <c r="D12299" t="s">
        <v>4968</v>
      </c>
    </row>
    <row r="12300" spans="1:4">
      <c r="A12300" t="s">
        <v>12051</v>
      </c>
      <c r="B12300" t="s">
        <v>2770</v>
      </c>
      <c r="C12300" t="s">
        <v>2770</v>
      </c>
      <c r="D12300" t="s">
        <v>4968</v>
      </c>
    </row>
    <row r="12301" spans="1:4">
      <c r="A12301" t="s">
        <v>599</v>
      </c>
      <c r="B12301" t="s">
        <v>1974</v>
      </c>
      <c r="C12301" t="s">
        <v>2770</v>
      </c>
      <c r="D12301" t="s">
        <v>4518</v>
      </c>
    </row>
    <row r="12302" spans="1:4">
      <c r="A12302" t="s">
        <v>14189</v>
      </c>
      <c r="B12302" t="s">
        <v>2770</v>
      </c>
      <c r="C12302" t="s">
        <v>2770</v>
      </c>
      <c r="D12302" t="s">
        <v>4522</v>
      </c>
    </row>
    <row r="12303" spans="1:4">
      <c r="A12303" t="s">
        <v>14190</v>
      </c>
      <c r="B12303" t="s">
        <v>2770</v>
      </c>
      <c r="C12303" t="s">
        <v>2770</v>
      </c>
      <c r="D12303" t="s">
        <v>4968</v>
      </c>
    </row>
    <row r="12304" spans="1:4">
      <c r="A12304" t="s">
        <v>11838</v>
      </c>
      <c r="B12304" t="s">
        <v>2770</v>
      </c>
      <c r="C12304" t="s">
        <v>2770</v>
      </c>
      <c r="D12304" t="s">
        <v>4968</v>
      </c>
    </row>
    <row r="12305" spans="1:4">
      <c r="A12305" t="s">
        <v>601</v>
      </c>
      <c r="B12305" t="s">
        <v>4733</v>
      </c>
      <c r="C12305" t="s">
        <v>2770</v>
      </c>
      <c r="D12305" t="s">
        <v>4968</v>
      </c>
    </row>
    <row r="12306" spans="1:4">
      <c r="A12306" t="s">
        <v>14191</v>
      </c>
      <c r="B12306" t="s">
        <v>2770</v>
      </c>
      <c r="C12306" t="s">
        <v>2770</v>
      </c>
      <c r="D12306" t="s">
        <v>4921</v>
      </c>
    </row>
    <row r="12307" spans="1:4">
      <c r="A12307" t="s">
        <v>14192</v>
      </c>
      <c r="B12307" t="s">
        <v>2770</v>
      </c>
      <c r="C12307" t="s">
        <v>2770</v>
      </c>
      <c r="D12307" t="s">
        <v>4574</v>
      </c>
    </row>
    <row r="12308" spans="1:4">
      <c r="A12308" t="s">
        <v>14193</v>
      </c>
      <c r="B12308" t="s">
        <v>2770</v>
      </c>
      <c r="C12308" t="s">
        <v>2770</v>
      </c>
      <c r="D12308" t="s">
        <v>4770</v>
      </c>
    </row>
    <row r="12309" spans="1:4">
      <c r="A12309" t="s">
        <v>14194</v>
      </c>
      <c r="B12309" t="s">
        <v>4733</v>
      </c>
      <c r="C12309" t="s">
        <v>2770</v>
      </c>
      <c r="D12309" t="s">
        <v>4968</v>
      </c>
    </row>
    <row r="12310" spans="1:4">
      <c r="A12310" t="s">
        <v>8286</v>
      </c>
      <c r="B12310" t="s">
        <v>1974</v>
      </c>
      <c r="C12310" t="s">
        <v>2770</v>
      </c>
      <c r="D12310" t="s">
        <v>4518</v>
      </c>
    </row>
    <row r="12311" spans="1:4">
      <c r="A12311" t="s">
        <v>14195</v>
      </c>
      <c r="B12311" t="s">
        <v>2770</v>
      </c>
      <c r="C12311" t="s">
        <v>2770</v>
      </c>
      <c r="D12311" t="s">
        <v>4522</v>
      </c>
    </row>
    <row r="12312" spans="1:4">
      <c r="A12312" t="s">
        <v>7989</v>
      </c>
      <c r="B12312" t="s">
        <v>2770</v>
      </c>
      <c r="C12312" t="s">
        <v>2770</v>
      </c>
      <c r="D12312" t="s">
        <v>4518</v>
      </c>
    </row>
    <row r="12313" spans="1:4">
      <c r="A12313" t="s">
        <v>12051</v>
      </c>
      <c r="B12313" t="s">
        <v>2770</v>
      </c>
      <c r="C12313" t="s">
        <v>2770</v>
      </c>
      <c r="D12313" t="s">
        <v>4968</v>
      </c>
    </row>
    <row r="12314" spans="1:4">
      <c r="A12314" t="s">
        <v>7989</v>
      </c>
      <c r="B12314" t="s">
        <v>2770</v>
      </c>
      <c r="C12314" t="s">
        <v>2770</v>
      </c>
      <c r="D12314" t="s">
        <v>4518</v>
      </c>
    </row>
    <row r="12315" spans="1:4">
      <c r="A12315" t="s">
        <v>11682</v>
      </c>
      <c r="B12315" t="s">
        <v>2770</v>
      </c>
      <c r="C12315" t="s">
        <v>2770</v>
      </c>
      <c r="D12315" t="s">
        <v>4968</v>
      </c>
    </row>
    <row r="12316" spans="1:4">
      <c r="A12316" t="s">
        <v>8286</v>
      </c>
      <c r="B12316" t="s">
        <v>2770</v>
      </c>
      <c r="C12316" t="s">
        <v>2770</v>
      </c>
      <c r="D12316" t="s">
        <v>4518</v>
      </c>
    </row>
    <row r="12317" spans="1:4">
      <c r="A12317" t="s">
        <v>14196</v>
      </c>
      <c r="B12317" t="s">
        <v>2770</v>
      </c>
      <c r="C12317" t="s">
        <v>4573</v>
      </c>
      <c r="D12317" t="s">
        <v>4574</v>
      </c>
    </row>
    <row r="12318" spans="1:4">
      <c r="A12318" t="s">
        <v>14197</v>
      </c>
      <c r="B12318" t="s">
        <v>2770</v>
      </c>
      <c r="C12318" t="s">
        <v>4573</v>
      </c>
      <c r="D12318" t="s">
        <v>4574</v>
      </c>
    </row>
    <row r="12319" spans="1:4">
      <c r="A12319" t="s">
        <v>14198</v>
      </c>
      <c r="B12319" t="s">
        <v>2770</v>
      </c>
      <c r="C12319" t="s">
        <v>4573</v>
      </c>
      <c r="D12319" t="s">
        <v>4574</v>
      </c>
    </row>
    <row r="12320" spans="1:4">
      <c r="A12320" t="s">
        <v>14199</v>
      </c>
      <c r="B12320" t="s">
        <v>2770</v>
      </c>
      <c r="C12320" t="s">
        <v>4573</v>
      </c>
      <c r="D12320" t="s">
        <v>4574</v>
      </c>
    </row>
    <row r="12321" spans="1:4">
      <c r="A12321" t="s">
        <v>14200</v>
      </c>
      <c r="B12321" t="s">
        <v>2770</v>
      </c>
      <c r="C12321" t="s">
        <v>4533</v>
      </c>
      <c r="D12321" t="s">
        <v>4551</v>
      </c>
    </row>
    <row r="12322" spans="1:4">
      <c r="A12322" t="s">
        <v>14201</v>
      </c>
      <c r="B12322" t="s">
        <v>2770</v>
      </c>
      <c r="C12322" t="s">
        <v>4533</v>
      </c>
      <c r="D12322" t="s">
        <v>4551</v>
      </c>
    </row>
    <row r="12323" spans="1:4">
      <c r="A12323" t="s">
        <v>14202</v>
      </c>
      <c r="B12323" t="s">
        <v>2770</v>
      </c>
      <c r="C12323" t="s">
        <v>4573</v>
      </c>
      <c r="D12323" t="s">
        <v>4574</v>
      </c>
    </row>
    <row r="12324" spans="1:4">
      <c r="A12324" t="s">
        <v>14203</v>
      </c>
      <c r="B12324" t="s">
        <v>2770</v>
      </c>
      <c r="C12324" t="s">
        <v>4573</v>
      </c>
      <c r="D12324" t="s">
        <v>4574</v>
      </c>
    </row>
    <row r="12325" spans="1:4">
      <c r="A12325" t="s">
        <v>14204</v>
      </c>
      <c r="B12325" t="s">
        <v>2770</v>
      </c>
      <c r="C12325" t="s">
        <v>4533</v>
      </c>
      <c r="D12325" t="s">
        <v>4551</v>
      </c>
    </row>
    <row r="12326" spans="1:4">
      <c r="A12326" t="s">
        <v>14205</v>
      </c>
      <c r="B12326" t="s">
        <v>2770</v>
      </c>
      <c r="C12326" t="s">
        <v>4573</v>
      </c>
      <c r="D12326" t="s">
        <v>4574</v>
      </c>
    </row>
    <row r="12327" spans="1:4">
      <c r="A12327" t="s">
        <v>14206</v>
      </c>
      <c r="B12327" t="s">
        <v>2770</v>
      </c>
      <c r="C12327" t="s">
        <v>4533</v>
      </c>
      <c r="D12327" t="s">
        <v>4551</v>
      </c>
    </row>
    <row r="12328" spans="1:4">
      <c r="A12328" t="s">
        <v>14207</v>
      </c>
      <c r="B12328" t="s">
        <v>2770</v>
      </c>
      <c r="C12328" t="s">
        <v>4533</v>
      </c>
      <c r="D12328" t="s">
        <v>4551</v>
      </c>
    </row>
    <row r="12329" spans="1:4">
      <c r="A12329" t="s">
        <v>14208</v>
      </c>
      <c r="B12329" t="s">
        <v>2770</v>
      </c>
      <c r="C12329" t="s">
        <v>4533</v>
      </c>
      <c r="D12329" t="s">
        <v>4551</v>
      </c>
    </row>
    <row r="12330" spans="1:4">
      <c r="A12330" t="s">
        <v>14209</v>
      </c>
      <c r="B12330" t="s">
        <v>2770</v>
      </c>
      <c r="C12330" t="s">
        <v>4533</v>
      </c>
      <c r="D12330" t="s">
        <v>4551</v>
      </c>
    </row>
    <row r="12331" spans="1:4">
      <c r="A12331" t="s">
        <v>14210</v>
      </c>
      <c r="B12331" t="s">
        <v>2770</v>
      </c>
      <c r="C12331" t="s">
        <v>4573</v>
      </c>
      <c r="D12331" t="s">
        <v>4574</v>
      </c>
    </row>
    <row r="12332" spans="1:4">
      <c r="A12332" t="s">
        <v>14211</v>
      </c>
      <c r="B12332" t="s">
        <v>2770</v>
      </c>
      <c r="C12332" t="s">
        <v>4573</v>
      </c>
      <c r="D12332" t="s">
        <v>4574</v>
      </c>
    </row>
    <row r="12333" spans="1:4">
      <c r="A12333" t="s">
        <v>14212</v>
      </c>
      <c r="B12333" t="s">
        <v>2770</v>
      </c>
      <c r="C12333" t="s">
        <v>4533</v>
      </c>
      <c r="D12333" t="s">
        <v>4551</v>
      </c>
    </row>
    <row r="12334" spans="1:4">
      <c r="A12334" t="s">
        <v>601</v>
      </c>
      <c r="B12334" t="s">
        <v>2770</v>
      </c>
      <c r="C12334" t="s">
        <v>4513</v>
      </c>
      <c r="D12334" t="s">
        <v>4514</v>
      </c>
    </row>
    <row r="12335" spans="1:4">
      <c r="A12335" t="s">
        <v>14213</v>
      </c>
      <c r="B12335" t="s">
        <v>2770</v>
      </c>
      <c r="C12335" t="s">
        <v>4573</v>
      </c>
      <c r="D12335" t="s">
        <v>4574</v>
      </c>
    </row>
    <row r="12336" spans="1:4">
      <c r="A12336" t="s">
        <v>14214</v>
      </c>
      <c r="B12336" t="s">
        <v>2770</v>
      </c>
      <c r="C12336" t="s">
        <v>4533</v>
      </c>
      <c r="D12336" t="s">
        <v>4551</v>
      </c>
    </row>
    <row r="12337" spans="1:4">
      <c r="A12337" t="s">
        <v>14215</v>
      </c>
      <c r="B12337" t="s">
        <v>2770</v>
      </c>
      <c r="C12337" t="s">
        <v>4533</v>
      </c>
      <c r="D12337" t="s">
        <v>4551</v>
      </c>
    </row>
    <row r="12338" spans="1:4">
      <c r="A12338" t="s">
        <v>14216</v>
      </c>
      <c r="B12338" t="s">
        <v>2770</v>
      </c>
      <c r="C12338" t="s">
        <v>4573</v>
      </c>
      <c r="D12338" t="s">
        <v>4574</v>
      </c>
    </row>
    <row r="12339" spans="1:4">
      <c r="A12339" t="s">
        <v>14217</v>
      </c>
      <c r="B12339" t="s">
        <v>2770</v>
      </c>
      <c r="C12339" t="s">
        <v>4533</v>
      </c>
      <c r="D12339" t="s">
        <v>4551</v>
      </c>
    </row>
    <row r="12340" spans="1:4">
      <c r="A12340" t="s">
        <v>14218</v>
      </c>
      <c r="B12340" t="s">
        <v>2770</v>
      </c>
      <c r="C12340" t="s">
        <v>4533</v>
      </c>
      <c r="D12340" t="s">
        <v>4551</v>
      </c>
    </row>
    <row r="12341" spans="1:4">
      <c r="A12341" t="s">
        <v>14219</v>
      </c>
      <c r="B12341" t="s">
        <v>2770</v>
      </c>
      <c r="C12341" t="s">
        <v>4533</v>
      </c>
      <c r="D12341" t="s">
        <v>4551</v>
      </c>
    </row>
    <row r="12342" spans="1:4">
      <c r="A12342" t="s">
        <v>14220</v>
      </c>
      <c r="B12342" t="s">
        <v>2770</v>
      </c>
      <c r="C12342" t="s">
        <v>4573</v>
      </c>
      <c r="D12342" t="s">
        <v>4574</v>
      </c>
    </row>
    <row r="12343" spans="1:4">
      <c r="A12343" t="s">
        <v>1925</v>
      </c>
      <c r="B12343" t="s">
        <v>2770</v>
      </c>
      <c r="C12343" t="s">
        <v>4513</v>
      </c>
      <c r="D12343" t="s">
        <v>4514</v>
      </c>
    </row>
    <row r="12344" spans="1:4">
      <c r="A12344" t="s">
        <v>599</v>
      </c>
      <c r="B12344" t="s">
        <v>2770</v>
      </c>
      <c r="C12344" t="s">
        <v>4517</v>
      </c>
      <c r="D12344" t="s">
        <v>4518</v>
      </c>
    </row>
    <row r="12345" spans="1:4">
      <c r="A12345" t="s">
        <v>14221</v>
      </c>
      <c r="B12345" t="s">
        <v>2770</v>
      </c>
      <c r="C12345" t="s">
        <v>4573</v>
      </c>
      <c r="D12345" t="s">
        <v>4574</v>
      </c>
    </row>
    <row r="12346" spans="1:4">
      <c r="A12346" t="s">
        <v>14222</v>
      </c>
      <c r="B12346" t="s">
        <v>2770</v>
      </c>
      <c r="C12346" t="s">
        <v>4573</v>
      </c>
      <c r="D12346" t="s">
        <v>4574</v>
      </c>
    </row>
    <row r="12347" spans="1:4">
      <c r="A12347" t="s">
        <v>14223</v>
      </c>
      <c r="B12347" t="s">
        <v>2770</v>
      </c>
      <c r="C12347" t="s">
        <v>4573</v>
      </c>
      <c r="D12347" t="s">
        <v>4574</v>
      </c>
    </row>
    <row r="12348" spans="1:4">
      <c r="A12348" t="s">
        <v>14224</v>
      </c>
      <c r="B12348" t="s">
        <v>2770</v>
      </c>
      <c r="C12348" t="s">
        <v>4533</v>
      </c>
      <c r="D12348" t="s">
        <v>4551</v>
      </c>
    </row>
    <row r="12349" spans="1:4">
      <c r="A12349" t="s">
        <v>14225</v>
      </c>
      <c r="B12349" t="s">
        <v>2770</v>
      </c>
      <c r="C12349" t="s">
        <v>4533</v>
      </c>
      <c r="D12349" t="s">
        <v>4551</v>
      </c>
    </row>
    <row r="12350" spans="1:4">
      <c r="A12350" t="s">
        <v>6806</v>
      </c>
      <c r="B12350" t="s">
        <v>2770</v>
      </c>
      <c r="C12350" t="s">
        <v>4513</v>
      </c>
      <c r="D12350" t="s">
        <v>4514</v>
      </c>
    </row>
    <row r="12351" spans="1:4">
      <c r="A12351" t="s">
        <v>14226</v>
      </c>
      <c r="B12351" t="s">
        <v>2770</v>
      </c>
      <c r="C12351" t="s">
        <v>4573</v>
      </c>
      <c r="D12351" t="s">
        <v>4574</v>
      </c>
    </row>
    <row r="12352" spans="1:4">
      <c r="A12352" t="s">
        <v>14227</v>
      </c>
      <c r="B12352" t="s">
        <v>2770</v>
      </c>
      <c r="C12352" t="s">
        <v>4573</v>
      </c>
      <c r="D12352" t="s">
        <v>4574</v>
      </c>
    </row>
    <row r="12353" spans="1:4">
      <c r="A12353" t="s">
        <v>14225</v>
      </c>
      <c r="B12353" t="s">
        <v>2770</v>
      </c>
      <c r="C12353" t="s">
        <v>4533</v>
      </c>
      <c r="D12353" t="s">
        <v>4551</v>
      </c>
    </row>
    <row r="12354" spans="1:4">
      <c r="A12354" t="s">
        <v>14228</v>
      </c>
      <c r="B12354" t="s">
        <v>2770</v>
      </c>
      <c r="C12354" t="s">
        <v>4573</v>
      </c>
      <c r="D12354" t="s">
        <v>4574</v>
      </c>
    </row>
    <row r="12355" spans="1:4">
      <c r="A12355" t="s">
        <v>14229</v>
      </c>
      <c r="B12355" t="s">
        <v>2770</v>
      </c>
      <c r="C12355" t="s">
        <v>4573</v>
      </c>
      <c r="D12355" t="s">
        <v>4574</v>
      </c>
    </row>
    <row r="12356" spans="1:4">
      <c r="A12356" t="s">
        <v>14230</v>
      </c>
      <c r="B12356" t="s">
        <v>2770</v>
      </c>
      <c r="C12356" t="s">
        <v>4573</v>
      </c>
      <c r="D12356" t="s">
        <v>4574</v>
      </c>
    </row>
    <row r="12357" spans="1:4">
      <c r="A12357" t="s">
        <v>601</v>
      </c>
      <c r="B12357" t="s">
        <v>2770</v>
      </c>
      <c r="C12357" t="s">
        <v>4513</v>
      </c>
      <c r="D12357" t="s">
        <v>4514</v>
      </c>
    </row>
    <row r="12358" spans="1:4">
      <c r="A12358" t="s">
        <v>14231</v>
      </c>
      <c r="B12358" t="s">
        <v>2770</v>
      </c>
      <c r="C12358" t="s">
        <v>4533</v>
      </c>
      <c r="D12358" t="s">
        <v>4551</v>
      </c>
    </row>
    <row r="12359" spans="1:4">
      <c r="A12359" t="s">
        <v>14232</v>
      </c>
      <c r="B12359" t="s">
        <v>2770</v>
      </c>
      <c r="C12359" t="s">
        <v>4533</v>
      </c>
      <c r="D12359" t="s">
        <v>4551</v>
      </c>
    </row>
    <row r="12360" spans="1:4">
      <c r="A12360" t="s">
        <v>14233</v>
      </c>
      <c r="B12360" t="s">
        <v>2770</v>
      </c>
      <c r="C12360" t="s">
        <v>4533</v>
      </c>
      <c r="D12360" t="s">
        <v>4551</v>
      </c>
    </row>
    <row r="12361" spans="1:4">
      <c r="A12361" t="s">
        <v>14234</v>
      </c>
      <c r="B12361" t="s">
        <v>2770</v>
      </c>
      <c r="C12361" t="s">
        <v>4573</v>
      </c>
      <c r="D12361" t="s">
        <v>4574</v>
      </c>
    </row>
    <row r="12362" spans="1:4">
      <c r="A12362" t="s">
        <v>14235</v>
      </c>
      <c r="B12362" t="s">
        <v>2770</v>
      </c>
      <c r="C12362" t="s">
        <v>4533</v>
      </c>
      <c r="D12362" t="s">
        <v>4551</v>
      </c>
    </row>
    <row r="12363" spans="1:4">
      <c r="A12363" t="s">
        <v>14236</v>
      </c>
      <c r="B12363" t="s">
        <v>2770</v>
      </c>
      <c r="C12363" t="s">
        <v>4573</v>
      </c>
      <c r="D12363" t="s">
        <v>4574</v>
      </c>
    </row>
    <row r="12364" spans="1:4">
      <c r="A12364" t="s">
        <v>14237</v>
      </c>
      <c r="B12364" t="s">
        <v>2770</v>
      </c>
      <c r="C12364" t="s">
        <v>4533</v>
      </c>
      <c r="D12364" t="s">
        <v>4551</v>
      </c>
    </row>
    <row r="12365" spans="1:4">
      <c r="A12365" t="s">
        <v>14238</v>
      </c>
      <c r="B12365" t="s">
        <v>2770</v>
      </c>
      <c r="C12365" t="s">
        <v>4573</v>
      </c>
      <c r="D12365" t="s">
        <v>4574</v>
      </c>
    </row>
    <row r="12366" spans="1:4">
      <c r="A12366" t="s">
        <v>599</v>
      </c>
      <c r="B12366" t="s">
        <v>2770</v>
      </c>
      <c r="C12366" t="s">
        <v>4517</v>
      </c>
      <c r="D12366" t="s">
        <v>4518</v>
      </c>
    </row>
    <row r="12367" spans="1:4">
      <c r="A12367" t="s">
        <v>14239</v>
      </c>
      <c r="B12367" t="s">
        <v>2770</v>
      </c>
      <c r="C12367" t="s">
        <v>4533</v>
      </c>
      <c r="D12367" t="s">
        <v>4551</v>
      </c>
    </row>
    <row r="12368" spans="1:4">
      <c r="A12368" t="s">
        <v>14240</v>
      </c>
      <c r="B12368" t="s">
        <v>2770</v>
      </c>
      <c r="C12368" t="s">
        <v>4533</v>
      </c>
      <c r="D12368" t="s">
        <v>4551</v>
      </c>
    </row>
    <row r="12369" spans="1:4">
      <c r="A12369" t="s">
        <v>1925</v>
      </c>
      <c r="B12369" t="s">
        <v>2770</v>
      </c>
      <c r="C12369" t="s">
        <v>4513</v>
      </c>
      <c r="D12369" t="s">
        <v>4514</v>
      </c>
    </row>
    <row r="12370" spans="1:4">
      <c r="A12370" t="s">
        <v>14221</v>
      </c>
      <c r="B12370" t="s">
        <v>2770</v>
      </c>
      <c r="C12370" t="s">
        <v>4573</v>
      </c>
      <c r="D12370" t="s">
        <v>4574</v>
      </c>
    </row>
    <row r="12371" spans="1:4">
      <c r="A12371" t="s">
        <v>14241</v>
      </c>
      <c r="B12371" t="s">
        <v>2770</v>
      </c>
      <c r="C12371" t="s">
        <v>4517</v>
      </c>
      <c r="D12371" t="s">
        <v>4518</v>
      </c>
    </row>
    <row r="12372" spans="1:4">
      <c r="A12372" t="s">
        <v>14242</v>
      </c>
      <c r="B12372" t="s">
        <v>2770</v>
      </c>
      <c r="C12372" t="s">
        <v>2770</v>
      </c>
      <c r="D12372" t="s">
        <v>4555</v>
      </c>
    </row>
    <row r="12373" spans="1:4">
      <c r="A12373" t="s">
        <v>14243</v>
      </c>
      <c r="B12373" t="s">
        <v>2770</v>
      </c>
      <c r="C12373" t="s">
        <v>4573</v>
      </c>
      <c r="D12373" t="s">
        <v>4574</v>
      </c>
    </row>
    <row r="12374" spans="1:4">
      <c r="A12374" t="s">
        <v>14244</v>
      </c>
      <c r="B12374" t="s">
        <v>2770</v>
      </c>
      <c r="C12374" t="s">
        <v>2770</v>
      </c>
      <c r="D12374" t="s">
        <v>4555</v>
      </c>
    </row>
    <row r="12375" spans="1:4">
      <c r="A12375" t="s">
        <v>14245</v>
      </c>
      <c r="B12375" t="s">
        <v>2770</v>
      </c>
      <c r="C12375" t="s">
        <v>4573</v>
      </c>
      <c r="D12375" t="s">
        <v>4574</v>
      </c>
    </row>
    <row r="12376" spans="1:4">
      <c r="A12376" t="s">
        <v>14246</v>
      </c>
      <c r="B12376" t="s">
        <v>2770</v>
      </c>
      <c r="C12376" t="s">
        <v>4573</v>
      </c>
      <c r="D12376" t="s">
        <v>4574</v>
      </c>
    </row>
    <row r="12377" spans="1:4">
      <c r="A12377" t="s">
        <v>14247</v>
      </c>
      <c r="B12377" t="s">
        <v>2770</v>
      </c>
      <c r="C12377" t="s">
        <v>4573</v>
      </c>
      <c r="D12377" t="s">
        <v>4574</v>
      </c>
    </row>
    <row r="12378" spans="1:4">
      <c r="A12378" t="s">
        <v>14248</v>
      </c>
      <c r="B12378" t="s">
        <v>2770</v>
      </c>
      <c r="C12378" t="s">
        <v>4533</v>
      </c>
      <c r="D12378" t="s">
        <v>4551</v>
      </c>
    </row>
    <row r="12379" spans="1:4">
      <c r="A12379" t="s">
        <v>14249</v>
      </c>
      <c r="B12379" t="s">
        <v>2770</v>
      </c>
      <c r="C12379" t="s">
        <v>4533</v>
      </c>
      <c r="D12379" t="s">
        <v>4551</v>
      </c>
    </row>
    <row r="12380" spans="1:4">
      <c r="A12380" t="s">
        <v>14250</v>
      </c>
      <c r="B12380" t="s">
        <v>2770</v>
      </c>
      <c r="C12380" t="s">
        <v>4533</v>
      </c>
      <c r="D12380" t="s">
        <v>4551</v>
      </c>
    </row>
    <row r="12381" spans="1:4">
      <c r="A12381" t="s">
        <v>14251</v>
      </c>
      <c r="B12381" t="s">
        <v>2770</v>
      </c>
      <c r="C12381" t="s">
        <v>4533</v>
      </c>
      <c r="D12381" t="s">
        <v>4551</v>
      </c>
    </row>
    <row r="12382" spans="1:4">
      <c r="A12382" t="s">
        <v>14252</v>
      </c>
      <c r="B12382" t="s">
        <v>2770</v>
      </c>
      <c r="C12382" t="s">
        <v>4533</v>
      </c>
      <c r="D12382" t="s">
        <v>4551</v>
      </c>
    </row>
    <row r="12383" spans="1:4">
      <c r="A12383" t="s">
        <v>14253</v>
      </c>
      <c r="B12383" t="s">
        <v>2770</v>
      </c>
      <c r="C12383" t="s">
        <v>4533</v>
      </c>
      <c r="D12383" t="s">
        <v>4551</v>
      </c>
    </row>
    <row r="12384" spans="1:4">
      <c r="A12384" t="s">
        <v>14254</v>
      </c>
      <c r="B12384" t="s">
        <v>2770</v>
      </c>
      <c r="C12384" t="s">
        <v>4573</v>
      </c>
      <c r="D12384" t="s">
        <v>4574</v>
      </c>
    </row>
    <row r="12385" spans="1:4">
      <c r="A12385" t="s">
        <v>14255</v>
      </c>
      <c r="B12385" t="s">
        <v>2770</v>
      </c>
      <c r="C12385" t="s">
        <v>4573</v>
      </c>
      <c r="D12385" t="s">
        <v>4574</v>
      </c>
    </row>
    <row r="12386" spans="1:4">
      <c r="A12386" t="s">
        <v>14256</v>
      </c>
      <c r="B12386" t="s">
        <v>2770</v>
      </c>
      <c r="C12386" t="s">
        <v>4573</v>
      </c>
      <c r="D12386" t="s">
        <v>4574</v>
      </c>
    </row>
    <row r="12387" spans="1:4">
      <c r="A12387" t="s">
        <v>14257</v>
      </c>
      <c r="B12387" t="s">
        <v>2770</v>
      </c>
      <c r="C12387" t="s">
        <v>4533</v>
      </c>
      <c r="D12387" t="s">
        <v>4551</v>
      </c>
    </row>
    <row r="12388" spans="1:4">
      <c r="A12388" t="s">
        <v>14258</v>
      </c>
      <c r="B12388" t="s">
        <v>2770</v>
      </c>
      <c r="C12388" t="s">
        <v>4573</v>
      </c>
      <c r="D12388" t="s">
        <v>4574</v>
      </c>
    </row>
    <row r="12389" spans="1:4">
      <c r="A12389" t="s">
        <v>14259</v>
      </c>
      <c r="B12389" t="s">
        <v>2770</v>
      </c>
      <c r="C12389" t="s">
        <v>4573</v>
      </c>
      <c r="D12389" t="s">
        <v>4574</v>
      </c>
    </row>
    <row r="12390" spans="1:4">
      <c r="A12390" t="s">
        <v>14260</v>
      </c>
      <c r="B12390" t="s">
        <v>2770</v>
      </c>
      <c r="C12390" t="s">
        <v>4573</v>
      </c>
      <c r="D12390" t="s">
        <v>4574</v>
      </c>
    </row>
    <row r="12391" spans="1:4">
      <c r="A12391" t="s">
        <v>14261</v>
      </c>
      <c r="B12391" t="s">
        <v>2770</v>
      </c>
      <c r="C12391" t="s">
        <v>4533</v>
      </c>
      <c r="D12391" t="s">
        <v>4551</v>
      </c>
    </row>
    <row r="12392" spans="1:4">
      <c r="A12392" t="s">
        <v>14262</v>
      </c>
      <c r="B12392" t="s">
        <v>2770</v>
      </c>
      <c r="C12392" t="s">
        <v>2770</v>
      </c>
      <c r="D12392" t="s">
        <v>4555</v>
      </c>
    </row>
    <row r="12393" spans="1:4">
      <c r="A12393" t="s">
        <v>14263</v>
      </c>
      <c r="B12393" t="s">
        <v>2770</v>
      </c>
      <c r="C12393" t="s">
        <v>4533</v>
      </c>
      <c r="D12393" t="s">
        <v>4551</v>
      </c>
    </row>
    <row r="12394" spans="1:4">
      <c r="A12394" t="s">
        <v>14264</v>
      </c>
      <c r="B12394" t="s">
        <v>2770</v>
      </c>
      <c r="C12394" t="s">
        <v>4533</v>
      </c>
      <c r="D12394" t="s">
        <v>4551</v>
      </c>
    </row>
    <row r="12395" spans="1:4">
      <c r="A12395" t="s">
        <v>14265</v>
      </c>
      <c r="B12395" t="s">
        <v>2770</v>
      </c>
      <c r="C12395" t="s">
        <v>4573</v>
      </c>
      <c r="D12395" t="s">
        <v>4574</v>
      </c>
    </row>
    <row r="12396" spans="1:4">
      <c r="A12396" t="s">
        <v>14266</v>
      </c>
      <c r="B12396" t="s">
        <v>2770</v>
      </c>
      <c r="C12396" t="s">
        <v>4573</v>
      </c>
      <c r="D12396" t="s">
        <v>4574</v>
      </c>
    </row>
    <row r="12397" spans="1:4">
      <c r="A12397" t="s">
        <v>14267</v>
      </c>
      <c r="B12397" t="s">
        <v>2770</v>
      </c>
      <c r="C12397" t="s">
        <v>4533</v>
      </c>
      <c r="D12397" t="s">
        <v>4551</v>
      </c>
    </row>
    <row r="12398" spans="1:4">
      <c r="A12398" t="s">
        <v>14268</v>
      </c>
      <c r="B12398" t="s">
        <v>2770</v>
      </c>
      <c r="C12398" t="s">
        <v>2770</v>
      </c>
      <c r="D12398" t="s">
        <v>4555</v>
      </c>
    </row>
    <row r="12399" spans="1:4">
      <c r="A12399" t="s">
        <v>14269</v>
      </c>
      <c r="B12399" t="s">
        <v>2770</v>
      </c>
      <c r="C12399" t="s">
        <v>4573</v>
      </c>
      <c r="D12399" t="s">
        <v>4574</v>
      </c>
    </row>
    <row r="12400" spans="1:4">
      <c r="A12400" t="s">
        <v>14270</v>
      </c>
      <c r="B12400" t="s">
        <v>2770</v>
      </c>
      <c r="C12400" t="s">
        <v>4533</v>
      </c>
      <c r="D12400" t="s">
        <v>4551</v>
      </c>
    </row>
    <row r="12401" spans="1:4">
      <c r="A12401" t="s">
        <v>14271</v>
      </c>
      <c r="B12401" t="s">
        <v>2770</v>
      </c>
      <c r="C12401" t="s">
        <v>4533</v>
      </c>
      <c r="D12401" t="s">
        <v>4551</v>
      </c>
    </row>
    <row r="12402" spans="1:4">
      <c r="A12402" t="s">
        <v>14272</v>
      </c>
      <c r="B12402" t="s">
        <v>2770</v>
      </c>
      <c r="C12402" t="s">
        <v>4573</v>
      </c>
      <c r="D12402" t="s">
        <v>4574</v>
      </c>
    </row>
    <row r="12403" spans="1:4">
      <c r="A12403" t="s">
        <v>14273</v>
      </c>
      <c r="B12403" t="s">
        <v>2770</v>
      </c>
      <c r="C12403" t="s">
        <v>4533</v>
      </c>
      <c r="D12403" t="s">
        <v>4551</v>
      </c>
    </row>
    <row r="12404" spans="1:4">
      <c r="A12404" t="s">
        <v>14274</v>
      </c>
      <c r="B12404" t="s">
        <v>2770</v>
      </c>
      <c r="C12404" t="s">
        <v>4573</v>
      </c>
      <c r="D12404" t="s">
        <v>4574</v>
      </c>
    </row>
    <row r="12405" spans="1:4">
      <c r="A12405" t="s">
        <v>14275</v>
      </c>
      <c r="B12405" t="s">
        <v>2770</v>
      </c>
      <c r="C12405" t="s">
        <v>4517</v>
      </c>
      <c r="D12405" t="s">
        <v>4518</v>
      </c>
    </row>
    <row r="12406" spans="1:4">
      <c r="A12406" t="s">
        <v>14276</v>
      </c>
      <c r="B12406" t="s">
        <v>2770</v>
      </c>
      <c r="C12406" t="s">
        <v>4589</v>
      </c>
      <c r="D12406" t="s">
        <v>4770</v>
      </c>
    </row>
    <row r="12407" spans="1:4">
      <c r="A12407" t="s">
        <v>14277</v>
      </c>
      <c r="B12407" t="s">
        <v>2770</v>
      </c>
      <c r="C12407" t="s">
        <v>2770</v>
      </c>
      <c r="D12407" t="s">
        <v>4555</v>
      </c>
    </row>
    <row r="12408" spans="1:4">
      <c r="A12408" t="s">
        <v>601</v>
      </c>
      <c r="B12408" t="s">
        <v>2770</v>
      </c>
      <c r="C12408" t="s">
        <v>4513</v>
      </c>
      <c r="D12408" t="s">
        <v>4514</v>
      </c>
    </row>
    <row r="12409" spans="1:4">
      <c r="A12409" t="s">
        <v>599</v>
      </c>
      <c r="B12409" t="s">
        <v>2770</v>
      </c>
      <c r="C12409" t="s">
        <v>4517</v>
      </c>
      <c r="D12409" t="s">
        <v>4518</v>
      </c>
    </row>
    <row r="12410" spans="1:4">
      <c r="A12410" t="s">
        <v>14278</v>
      </c>
      <c r="B12410" t="s">
        <v>2770</v>
      </c>
      <c r="C12410" t="s">
        <v>2770</v>
      </c>
      <c r="D12410" t="s">
        <v>4555</v>
      </c>
    </row>
    <row r="12411" spans="1:4">
      <c r="A12411" t="s">
        <v>14279</v>
      </c>
      <c r="B12411" t="s">
        <v>2770</v>
      </c>
      <c r="C12411" t="s">
        <v>2770</v>
      </c>
      <c r="D12411" t="s">
        <v>4899</v>
      </c>
    </row>
    <row r="12412" spans="1:4">
      <c r="A12412" t="s">
        <v>14280</v>
      </c>
      <c r="B12412" t="s">
        <v>2770</v>
      </c>
      <c r="C12412" t="s">
        <v>2770</v>
      </c>
      <c r="D12412" t="s">
        <v>4555</v>
      </c>
    </row>
    <row r="12413" spans="1:4">
      <c r="A12413" t="s">
        <v>14281</v>
      </c>
      <c r="B12413" t="s">
        <v>2770</v>
      </c>
      <c r="C12413" t="s">
        <v>2770</v>
      </c>
      <c r="D12413" t="s">
        <v>4555</v>
      </c>
    </row>
    <row r="12414" spans="1:4">
      <c r="A12414" t="s">
        <v>14282</v>
      </c>
      <c r="B12414" t="s">
        <v>2770</v>
      </c>
      <c r="C12414" t="s">
        <v>4533</v>
      </c>
      <c r="D12414" t="s">
        <v>4551</v>
      </c>
    </row>
    <row r="12415" spans="1:4">
      <c r="A12415" t="s">
        <v>14283</v>
      </c>
      <c r="B12415" t="s">
        <v>2770</v>
      </c>
      <c r="C12415" t="s">
        <v>4533</v>
      </c>
      <c r="D12415" t="s">
        <v>4551</v>
      </c>
    </row>
    <row r="12416" spans="1:4">
      <c r="A12416" t="s">
        <v>14284</v>
      </c>
      <c r="B12416" t="s">
        <v>2770</v>
      </c>
      <c r="C12416" t="s">
        <v>4533</v>
      </c>
      <c r="D12416" t="s">
        <v>4551</v>
      </c>
    </row>
    <row r="12417" spans="1:4">
      <c r="A12417" t="s">
        <v>14285</v>
      </c>
      <c r="B12417" t="s">
        <v>2770</v>
      </c>
      <c r="C12417" t="s">
        <v>4573</v>
      </c>
      <c r="D12417" t="s">
        <v>4574</v>
      </c>
    </row>
    <row r="12418" spans="1:4">
      <c r="A12418" t="s">
        <v>14286</v>
      </c>
      <c r="B12418" t="s">
        <v>2770</v>
      </c>
      <c r="C12418" t="s">
        <v>4573</v>
      </c>
      <c r="D12418" t="s">
        <v>4574</v>
      </c>
    </row>
    <row r="12419" spans="1:4">
      <c r="A12419" t="s">
        <v>14287</v>
      </c>
      <c r="B12419" t="s">
        <v>2770</v>
      </c>
      <c r="C12419" t="s">
        <v>4573</v>
      </c>
      <c r="D12419" t="s">
        <v>4574</v>
      </c>
    </row>
    <row r="12420" spans="1:4">
      <c r="A12420" t="s">
        <v>14288</v>
      </c>
      <c r="B12420" t="s">
        <v>2770</v>
      </c>
      <c r="C12420" t="s">
        <v>4573</v>
      </c>
      <c r="D12420" t="s">
        <v>4574</v>
      </c>
    </row>
    <row r="12421" spans="1:4">
      <c r="A12421" t="s">
        <v>14289</v>
      </c>
      <c r="B12421" t="s">
        <v>2770</v>
      </c>
      <c r="C12421" t="s">
        <v>4573</v>
      </c>
      <c r="D12421" t="s">
        <v>4574</v>
      </c>
    </row>
    <row r="12422" spans="1:4">
      <c r="A12422" t="s">
        <v>14290</v>
      </c>
      <c r="B12422" t="s">
        <v>2770</v>
      </c>
      <c r="C12422" t="s">
        <v>4533</v>
      </c>
      <c r="D12422" t="s">
        <v>4551</v>
      </c>
    </row>
    <row r="12423" spans="1:4">
      <c r="A12423" t="s">
        <v>14291</v>
      </c>
      <c r="B12423" t="s">
        <v>2770</v>
      </c>
      <c r="C12423" t="s">
        <v>4533</v>
      </c>
      <c r="D12423" t="s">
        <v>4551</v>
      </c>
    </row>
    <row r="12424" spans="1:4">
      <c r="A12424" t="s">
        <v>14292</v>
      </c>
      <c r="B12424" t="s">
        <v>2770</v>
      </c>
      <c r="C12424" t="s">
        <v>2770</v>
      </c>
      <c r="D12424" t="s">
        <v>4770</v>
      </c>
    </row>
    <row r="12425" spans="1:4">
      <c r="A12425" t="s">
        <v>14293</v>
      </c>
      <c r="B12425" t="s">
        <v>2770</v>
      </c>
      <c r="C12425" t="s">
        <v>4573</v>
      </c>
      <c r="D12425" t="s">
        <v>4574</v>
      </c>
    </row>
    <row r="12426" spans="1:4">
      <c r="A12426" t="s">
        <v>14294</v>
      </c>
      <c r="B12426" t="s">
        <v>2770</v>
      </c>
      <c r="C12426" t="s">
        <v>4533</v>
      </c>
      <c r="D12426" t="s">
        <v>4551</v>
      </c>
    </row>
    <row r="12427" spans="1:4">
      <c r="A12427" t="s">
        <v>14295</v>
      </c>
      <c r="B12427" t="s">
        <v>2770</v>
      </c>
      <c r="C12427" t="s">
        <v>4533</v>
      </c>
      <c r="D12427" t="s">
        <v>4551</v>
      </c>
    </row>
    <row r="12428" spans="1:4">
      <c r="A12428" t="s">
        <v>14296</v>
      </c>
      <c r="B12428" t="s">
        <v>2770</v>
      </c>
      <c r="C12428" t="s">
        <v>4533</v>
      </c>
      <c r="D12428" t="s">
        <v>4551</v>
      </c>
    </row>
    <row r="12429" spans="1:4">
      <c r="A12429" t="s">
        <v>14297</v>
      </c>
      <c r="B12429" t="s">
        <v>2770</v>
      </c>
      <c r="C12429" t="s">
        <v>4573</v>
      </c>
      <c r="D12429" t="s">
        <v>4574</v>
      </c>
    </row>
    <row r="12430" spans="1:4">
      <c r="A12430" t="s">
        <v>14298</v>
      </c>
      <c r="B12430" t="s">
        <v>2770</v>
      </c>
      <c r="C12430" t="s">
        <v>4533</v>
      </c>
      <c r="D12430" t="s">
        <v>4551</v>
      </c>
    </row>
    <row r="12431" spans="1:4">
      <c r="A12431" t="s">
        <v>14299</v>
      </c>
      <c r="B12431" t="s">
        <v>2770</v>
      </c>
      <c r="C12431" t="s">
        <v>4573</v>
      </c>
      <c r="D12431" t="s">
        <v>4574</v>
      </c>
    </row>
    <row r="12432" spans="1:4">
      <c r="A12432" t="s">
        <v>14300</v>
      </c>
      <c r="B12432" t="s">
        <v>2770</v>
      </c>
      <c r="C12432" t="s">
        <v>4573</v>
      </c>
      <c r="D12432" t="s">
        <v>4574</v>
      </c>
    </row>
    <row r="12433" spans="1:4">
      <c r="A12433" t="s">
        <v>14301</v>
      </c>
      <c r="B12433" t="s">
        <v>2770</v>
      </c>
      <c r="C12433" t="s">
        <v>4533</v>
      </c>
      <c r="D12433" t="s">
        <v>4551</v>
      </c>
    </row>
    <row r="12434" spans="1:4">
      <c r="A12434" t="s">
        <v>14302</v>
      </c>
      <c r="B12434" t="s">
        <v>2770</v>
      </c>
      <c r="C12434" t="s">
        <v>4573</v>
      </c>
      <c r="D12434" t="s">
        <v>4574</v>
      </c>
    </row>
    <row r="12435" spans="1:4">
      <c r="A12435" t="s">
        <v>14303</v>
      </c>
      <c r="B12435" t="s">
        <v>2770</v>
      </c>
      <c r="C12435" t="s">
        <v>4533</v>
      </c>
      <c r="D12435" t="s">
        <v>4551</v>
      </c>
    </row>
    <row r="12436" spans="1:4">
      <c r="A12436" t="s">
        <v>14304</v>
      </c>
      <c r="B12436" t="s">
        <v>2770</v>
      </c>
      <c r="C12436" t="s">
        <v>2770</v>
      </c>
      <c r="D12436" t="s">
        <v>4555</v>
      </c>
    </row>
    <row r="12437" spans="1:4">
      <c r="A12437" t="s">
        <v>11609</v>
      </c>
      <c r="B12437" t="s">
        <v>2770</v>
      </c>
      <c r="C12437" t="s">
        <v>2770</v>
      </c>
      <c r="D12437" t="s">
        <v>4522</v>
      </c>
    </row>
    <row r="12438" spans="1:4">
      <c r="A12438" t="s">
        <v>14305</v>
      </c>
      <c r="B12438" t="s">
        <v>2770</v>
      </c>
      <c r="C12438" t="s">
        <v>2770</v>
      </c>
      <c r="D12438" t="s">
        <v>4555</v>
      </c>
    </row>
    <row r="12439" spans="1:4">
      <c r="A12439" t="s">
        <v>14306</v>
      </c>
      <c r="B12439" t="s">
        <v>2770</v>
      </c>
      <c r="C12439" t="s">
        <v>2770</v>
      </c>
      <c r="D12439" t="s">
        <v>4555</v>
      </c>
    </row>
    <row r="12440" spans="1:4">
      <c r="A12440" t="s">
        <v>14307</v>
      </c>
      <c r="B12440" t="s">
        <v>2770</v>
      </c>
      <c r="C12440" t="s">
        <v>2770</v>
      </c>
      <c r="D12440" t="s">
        <v>4555</v>
      </c>
    </row>
    <row r="12441" spans="1:4">
      <c r="A12441" t="s">
        <v>14308</v>
      </c>
      <c r="B12441" t="s">
        <v>2770</v>
      </c>
      <c r="C12441" t="s">
        <v>2770</v>
      </c>
      <c r="D12441" t="s">
        <v>4555</v>
      </c>
    </row>
    <row r="12442" spans="1:4">
      <c r="A12442" t="s">
        <v>14309</v>
      </c>
      <c r="B12442" t="s">
        <v>2770</v>
      </c>
      <c r="C12442" t="s">
        <v>2770</v>
      </c>
      <c r="D12442" t="s">
        <v>4555</v>
      </c>
    </row>
    <row r="12443" spans="1:4">
      <c r="A12443" t="s">
        <v>14310</v>
      </c>
      <c r="B12443" t="s">
        <v>2770</v>
      </c>
      <c r="C12443" t="s">
        <v>2770</v>
      </c>
      <c r="D12443" t="s">
        <v>4555</v>
      </c>
    </row>
    <row r="12444" spans="1:4">
      <c r="A12444" t="s">
        <v>8286</v>
      </c>
      <c r="B12444" t="s">
        <v>2770</v>
      </c>
      <c r="C12444" t="s">
        <v>2770</v>
      </c>
      <c r="D12444" t="s">
        <v>4518</v>
      </c>
    </row>
    <row r="12445" spans="1:4">
      <c r="A12445" t="s">
        <v>14311</v>
      </c>
      <c r="B12445" t="s">
        <v>2770</v>
      </c>
      <c r="C12445" t="s">
        <v>2770</v>
      </c>
      <c r="D12445" t="s">
        <v>4518</v>
      </c>
    </row>
    <row r="12446" spans="1:4">
      <c r="A12446" t="s">
        <v>14312</v>
      </c>
      <c r="B12446" t="s">
        <v>2770</v>
      </c>
      <c r="C12446" t="s">
        <v>2770</v>
      </c>
      <c r="D12446" t="s">
        <v>4551</v>
      </c>
    </row>
    <row r="12447" spans="1:4">
      <c r="A12447" t="s">
        <v>14313</v>
      </c>
      <c r="B12447" t="s">
        <v>2770</v>
      </c>
      <c r="C12447" t="s">
        <v>2770</v>
      </c>
      <c r="D12447" t="s">
        <v>4551</v>
      </c>
    </row>
    <row r="12448" spans="1:4">
      <c r="A12448" t="s">
        <v>14314</v>
      </c>
      <c r="B12448" t="s">
        <v>2770</v>
      </c>
      <c r="C12448" t="s">
        <v>2770</v>
      </c>
      <c r="D12448" t="s">
        <v>4770</v>
      </c>
    </row>
    <row r="12449" spans="1:4">
      <c r="A12449" t="s">
        <v>14315</v>
      </c>
      <c r="B12449" t="s">
        <v>2770</v>
      </c>
      <c r="C12449" t="s">
        <v>2770</v>
      </c>
      <c r="D12449" t="s">
        <v>4770</v>
      </c>
    </row>
    <row r="12450" spans="1:4">
      <c r="A12450" t="s">
        <v>14316</v>
      </c>
      <c r="B12450" t="s">
        <v>2770</v>
      </c>
      <c r="C12450" t="s">
        <v>2770</v>
      </c>
      <c r="D12450" t="s">
        <v>4770</v>
      </c>
    </row>
    <row r="12451" spans="1:4">
      <c r="A12451" t="s">
        <v>14317</v>
      </c>
      <c r="B12451" t="s">
        <v>2770</v>
      </c>
      <c r="C12451" t="s">
        <v>2770</v>
      </c>
      <c r="D12451" t="s">
        <v>4770</v>
      </c>
    </row>
    <row r="12452" spans="1:4">
      <c r="A12452" t="s">
        <v>14318</v>
      </c>
      <c r="B12452" t="s">
        <v>2770</v>
      </c>
      <c r="C12452" t="s">
        <v>2770</v>
      </c>
      <c r="D12452" t="s">
        <v>4770</v>
      </c>
    </row>
    <row r="12453" spans="1:4">
      <c r="A12453" t="s">
        <v>14319</v>
      </c>
      <c r="B12453" t="s">
        <v>2770</v>
      </c>
      <c r="C12453" t="s">
        <v>2770</v>
      </c>
      <c r="D12453" t="s">
        <v>4551</v>
      </c>
    </row>
    <row r="12454" spans="1:4">
      <c r="A12454" t="s">
        <v>14320</v>
      </c>
      <c r="B12454" t="s">
        <v>2770</v>
      </c>
      <c r="C12454" t="s">
        <v>2770</v>
      </c>
      <c r="D12454" t="s">
        <v>4555</v>
      </c>
    </row>
    <row r="12455" spans="1:4">
      <c r="A12455" t="s">
        <v>14321</v>
      </c>
      <c r="B12455" t="s">
        <v>2770</v>
      </c>
      <c r="C12455" t="s">
        <v>2770</v>
      </c>
      <c r="D12455" t="s">
        <v>4555</v>
      </c>
    </row>
    <row r="12456" spans="1:4">
      <c r="A12456" t="s">
        <v>14322</v>
      </c>
      <c r="B12456" t="s">
        <v>2770</v>
      </c>
      <c r="C12456" t="s">
        <v>2770</v>
      </c>
      <c r="D12456" t="s">
        <v>4555</v>
      </c>
    </row>
    <row r="12457" spans="1:4">
      <c r="A12457" t="s">
        <v>14323</v>
      </c>
      <c r="B12457" t="s">
        <v>2770</v>
      </c>
      <c r="C12457" t="s">
        <v>2770</v>
      </c>
      <c r="D12457" t="s">
        <v>4555</v>
      </c>
    </row>
    <row r="12458" spans="1:4">
      <c r="A12458" t="s">
        <v>14324</v>
      </c>
      <c r="B12458" t="s">
        <v>2770</v>
      </c>
      <c r="C12458" t="s">
        <v>2770</v>
      </c>
      <c r="D12458" t="s">
        <v>4555</v>
      </c>
    </row>
    <row r="12459" spans="1:4">
      <c r="A12459" t="s">
        <v>14325</v>
      </c>
      <c r="B12459" t="s">
        <v>2770</v>
      </c>
      <c r="C12459" t="s">
        <v>2770</v>
      </c>
      <c r="D12459" t="s">
        <v>4555</v>
      </c>
    </row>
    <row r="12460" spans="1:4">
      <c r="A12460" t="s">
        <v>14326</v>
      </c>
      <c r="B12460" t="s">
        <v>2770</v>
      </c>
      <c r="C12460" t="s">
        <v>2770</v>
      </c>
      <c r="D12460" t="s">
        <v>4555</v>
      </c>
    </row>
    <row r="12461" spans="1:4">
      <c r="A12461" t="s">
        <v>14327</v>
      </c>
      <c r="B12461" t="s">
        <v>2770</v>
      </c>
      <c r="C12461" t="s">
        <v>2770</v>
      </c>
      <c r="D12461" t="s">
        <v>4555</v>
      </c>
    </row>
    <row r="12462" spans="1:4">
      <c r="A12462" t="s">
        <v>14328</v>
      </c>
      <c r="B12462" t="s">
        <v>2770</v>
      </c>
      <c r="C12462" t="s">
        <v>2770</v>
      </c>
      <c r="D12462" t="s">
        <v>4522</v>
      </c>
    </row>
    <row r="12463" spans="1:4">
      <c r="A12463" t="s">
        <v>14329</v>
      </c>
      <c r="B12463" t="s">
        <v>2770</v>
      </c>
      <c r="C12463" t="s">
        <v>2770</v>
      </c>
      <c r="D12463" t="s">
        <v>4518</v>
      </c>
    </row>
    <row r="12464" spans="1:4">
      <c r="A12464" t="s">
        <v>13413</v>
      </c>
      <c r="B12464" t="s">
        <v>2770</v>
      </c>
      <c r="C12464" t="s">
        <v>2770</v>
      </c>
      <c r="D12464" t="s">
        <v>4518</v>
      </c>
    </row>
    <row r="12465" spans="1:4">
      <c r="A12465" t="s">
        <v>14330</v>
      </c>
      <c r="B12465" t="s">
        <v>2770</v>
      </c>
      <c r="C12465" t="s">
        <v>2770</v>
      </c>
      <c r="D12465" t="s">
        <v>4518</v>
      </c>
    </row>
    <row r="12466" spans="1:4">
      <c r="A12466" t="s">
        <v>14331</v>
      </c>
      <c r="B12466" t="s">
        <v>2770</v>
      </c>
      <c r="C12466" t="s">
        <v>2770</v>
      </c>
      <c r="D12466" t="s">
        <v>4514</v>
      </c>
    </row>
    <row r="12467" spans="1:4">
      <c r="A12467" t="s">
        <v>11682</v>
      </c>
      <c r="B12467" t="s">
        <v>2770</v>
      </c>
      <c r="C12467" t="s">
        <v>2770</v>
      </c>
      <c r="D12467" t="s">
        <v>4514</v>
      </c>
    </row>
    <row r="12468" spans="1:4">
      <c r="A12468" t="s">
        <v>14332</v>
      </c>
      <c r="B12468" t="s">
        <v>2770</v>
      </c>
      <c r="C12468" t="s">
        <v>2770</v>
      </c>
      <c r="D12468" t="s">
        <v>4770</v>
      </c>
    </row>
    <row r="12469" spans="1:4">
      <c r="A12469" t="s">
        <v>14333</v>
      </c>
      <c r="B12469" t="s">
        <v>2770</v>
      </c>
      <c r="C12469" t="s">
        <v>2770</v>
      </c>
      <c r="D12469" t="s">
        <v>4770</v>
      </c>
    </row>
    <row r="12470" spans="1:4">
      <c r="A12470" t="s">
        <v>14334</v>
      </c>
      <c r="B12470" t="s">
        <v>2770</v>
      </c>
      <c r="C12470" t="s">
        <v>2770</v>
      </c>
      <c r="D12470" t="s">
        <v>4770</v>
      </c>
    </row>
    <row r="12471" spans="1:4">
      <c r="A12471" t="s">
        <v>14335</v>
      </c>
      <c r="B12471" t="s">
        <v>2770</v>
      </c>
      <c r="C12471" t="s">
        <v>2770</v>
      </c>
      <c r="D12471" t="s">
        <v>4770</v>
      </c>
    </row>
    <row r="12472" spans="1:4">
      <c r="A12472" t="s">
        <v>14336</v>
      </c>
      <c r="B12472" t="s">
        <v>2770</v>
      </c>
      <c r="C12472" t="s">
        <v>2770</v>
      </c>
      <c r="D12472" t="s">
        <v>4551</v>
      </c>
    </row>
    <row r="12473" spans="1:4">
      <c r="A12473" t="s">
        <v>14337</v>
      </c>
      <c r="B12473" t="s">
        <v>2770</v>
      </c>
      <c r="C12473" t="s">
        <v>2770</v>
      </c>
      <c r="D12473" t="s">
        <v>4551</v>
      </c>
    </row>
    <row r="12474" spans="1:4">
      <c r="A12474" t="s">
        <v>14338</v>
      </c>
      <c r="B12474" t="s">
        <v>2770</v>
      </c>
      <c r="C12474" t="s">
        <v>2770</v>
      </c>
      <c r="D12474" t="s">
        <v>4555</v>
      </c>
    </row>
    <row r="12475" spans="1:4">
      <c r="A12475" t="s">
        <v>14339</v>
      </c>
      <c r="B12475" t="s">
        <v>2770</v>
      </c>
      <c r="C12475" t="s">
        <v>2770</v>
      </c>
      <c r="D12475" t="s">
        <v>4555</v>
      </c>
    </row>
    <row r="12476" spans="1:4">
      <c r="A12476" t="s">
        <v>601</v>
      </c>
      <c r="B12476" t="s">
        <v>2770</v>
      </c>
      <c r="C12476" t="s">
        <v>2770</v>
      </c>
      <c r="D12476" t="s">
        <v>2770</v>
      </c>
    </row>
    <row r="12477" spans="1:4">
      <c r="A12477" t="s">
        <v>10479</v>
      </c>
      <c r="B12477" t="s">
        <v>2770</v>
      </c>
      <c r="C12477" t="s">
        <v>2770</v>
      </c>
      <c r="D12477" t="s">
        <v>2770</v>
      </c>
    </row>
    <row r="12478" spans="1:4">
      <c r="A12478" t="s">
        <v>1688</v>
      </c>
      <c r="B12478" t="s">
        <v>2770</v>
      </c>
      <c r="C12478" t="s">
        <v>2770</v>
      </c>
      <c r="D12478" t="s">
        <v>2770</v>
      </c>
    </row>
    <row r="12479" spans="1:4">
      <c r="A12479" t="s">
        <v>5687</v>
      </c>
      <c r="B12479" t="s">
        <v>2770</v>
      </c>
      <c r="C12479" t="s">
        <v>2770</v>
      </c>
      <c r="D12479" t="s">
        <v>2770</v>
      </c>
    </row>
    <row r="12480" spans="1:4">
      <c r="A12480" t="s">
        <v>5696</v>
      </c>
      <c r="B12480" t="s">
        <v>2770</v>
      </c>
      <c r="C12480" t="s">
        <v>2770</v>
      </c>
      <c r="D12480" t="s">
        <v>2770</v>
      </c>
    </row>
    <row r="12481" spans="1:4">
      <c r="A12481" t="s">
        <v>5716</v>
      </c>
      <c r="B12481" t="s">
        <v>2770</v>
      </c>
      <c r="C12481" t="s">
        <v>2770</v>
      </c>
      <c r="D12481" t="s">
        <v>2770</v>
      </c>
    </row>
    <row r="12482" spans="1:4">
      <c r="A12482" t="s">
        <v>1689</v>
      </c>
      <c r="B12482" t="s">
        <v>2770</v>
      </c>
      <c r="C12482" t="s">
        <v>2770</v>
      </c>
      <c r="D12482" t="s">
        <v>2770</v>
      </c>
    </row>
    <row r="12483" spans="1:4">
      <c r="A12483" t="s">
        <v>14340</v>
      </c>
      <c r="B12483" t="s">
        <v>2770</v>
      </c>
      <c r="C12483" t="s">
        <v>2770</v>
      </c>
      <c r="D12483" t="s">
        <v>2770</v>
      </c>
    </row>
    <row r="12484" spans="1:4">
      <c r="A12484" t="s">
        <v>600</v>
      </c>
      <c r="B12484" t="s">
        <v>2770</v>
      </c>
      <c r="C12484" t="s">
        <v>2770</v>
      </c>
      <c r="D12484" t="s">
        <v>2770</v>
      </c>
    </row>
    <row r="12485" spans="1:4">
      <c r="A12485" t="s">
        <v>5696</v>
      </c>
      <c r="B12485" t="s">
        <v>2770</v>
      </c>
      <c r="C12485" t="s">
        <v>2770</v>
      </c>
      <c r="D12485" t="s">
        <v>2770</v>
      </c>
    </row>
    <row r="12486" spans="1:4">
      <c r="A12486" t="s">
        <v>1688</v>
      </c>
      <c r="B12486" t="s">
        <v>2770</v>
      </c>
      <c r="C12486" t="s">
        <v>2770</v>
      </c>
      <c r="D12486" t="s">
        <v>2770</v>
      </c>
    </row>
    <row r="12487" spans="1:4">
      <c r="A12487" t="s">
        <v>1689</v>
      </c>
      <c r="B12487" t="s">
        <v>2770</v>
      </c>
      <c r="C12487" t="s">
        <v>2770</v>
      </c>
      <c r="D12487" t="s">
        <v>2770</v>
      </c>
    </row>
    <row r="12488" spans="1:4">
      <c r="A12488" t="s">
        <v>14341</v>
      </c>
      <c r="B12488" t="s">
        <v>2770</v>
      </c>
      <c r="C12488" t="s">
        <v>2770</v>
      </c>
      <c r="D12488" t="s">
        <v>2770</v>
      </c>
    </row>
    <row r="12489" spans="1:4">
      <c r="A12489" t="s">
        <v>14342</v>
      </c>
      <c r="B12489" t="s">
        <v>2770</v>
      </c>
      <c r="C12489" t="s">
        <v>2770</v>
      </c>
      <c r="D12489" t="s">
        <v>2770</v>
      </c>
    </row>
    <row r="12490" spans="1:4">
      <c r="A12490" t="s">
        <v>601</v>
      </c>
      <c r="B12490" t="s">
        <v>2770</v>
      </c>
      <c r="C12490" t="s">
        <v>2770</v>
      </c>
      <c r="D12490" t="s">
        <v>2770</v>
      </c>
    </row>
    <row r="12491" spans="1:4">
      <c r="A12491" t="s">
        <v>14343</v>
      </c>
      <c r="B12491" t="s">
        <v>2770</v>
      </c>
      <c r="C12491" t="s">
        <v>2770</v>
      </c>
      <c r="D12491" t="s">
        <v>2770</v>
      </c>
    </row>
    <row r="12492" spans="1:4">
      <c r="A12492" t="s">
        <v>14344</v>
      </c>
      <c r="B12492" t="s">
        <v>2770</v>
      </c>
      <c r="C12492" t="s">
        <v>2770</v>
      </c>
      <c r="D12492" t="s">
        <v>2770</v>
      </c>
    </row>
    <row r="12493" spans="1:4">
      <c r="A12493" t="s">
        <v>599</v>
      </c>
      <c r="B12493" t="s">
        <v>2770</v>
      </c>
      <c r="C12493" t="s">
        <v>2770</v>
      </c>
      <c r="D12493" t="s">
        <v>2770</v>
      </c>
    </row>
    <row r="12494" spans="1:4">
      <c r="A12494" t="s">
        <v>14345</v>
      </c>
      <c r="B12494" t="s">
        <v>2770</v>
      </c>
      <c r="C12494" t="s">
        <v>2770</v>
      </c>
      <c r="D12494" t="s">
        <v>2770</v>
      </c>
    </row>
    <row r="12495" spans="1:4">
      <c r="A12495" t="s">
        <v>14346</v>
      </c>
      <c r="B12495" t="s">
        <v>2770</v>
      </c>
      <c r="C12495" t="s">
        <v>2770</v>
      </c>
      <c r="D12495" t="s">
        <v>2770</v>
      </c>
    </row>
    <row r="12496" spans="1:4">
      <c r="A12496" t="s">
        <v>14347</v>
      </c>
      <c r="B12496" t="s">
        <v>2770</v>
      </c>
      <c r="C12496" t="s">
        <v>2770</v>
      </c>
      <c r="D12496" t="s">
        <v>2770</v>
      </c>
    </row>
    <row r="12497" spans="1:4">
      <c r="A12497" t="s">
        <v>14348</v>
      </c>
      <c r="B12497" t="s">
        <v>2770</v>
      </c>
      <c r="C12497" t="s">
        <v>2770</v>
      </c>
      <c r="D12497" t="s">
        <v>2770</v>
      </c>
    </row>
    <row r="12498" spans="1:4">
      <c r="A12498" t="s">
        <v>14349</v>
      </c>
      <c r="B12498" t="s">
        <v>2770</v>
      </c>
      <c r="C12498" t="s">
        <v>2770</v>
      </c>
      <c r="D12498" t="s">
        <v>2770</v>
      </c>
    </row>
    <row r="12499" spans="1:4">
      <c r="A12499" t="s">
        <v>14342</v>
      </c>
      <c r="B12499" t="s">
        <v>2770</v>
      </c>
      <c r="C12499" t="s">
        <v>2770</v>
      </c>
      <c r="D12499" t="s">
        <v>2770</v>
      </c>
    </row>
    <row r="12500" spans="1:4">
      <c r="A12500" t="s">
        <v>14343</v>
      </c>
      <c r="B12500" t="s">
        <v>2770</v>
      </c>
      <c r="C12500" t="s">
        <v>2770</v>
      </c>
      <c r="D12500" t="s">
        <v>2770</v>
      </c>
    </row>
    <row r="12501" spans="1:4">
      <c r="A12501" t="s">
        <v>14344</v>
      </c>
      <c r="B12501" t="s">
        <v>2770</v>
      </c>
      <c r="C12501" t="s">
        <v>2770</v>
      </c>
      <c r="D12501" t="s">
        <v>2770</v>
      </c>
    </row>
    <row r="12502" spans="1:4">
      <c r="A12502" t="s">
        <v>14349</v>
      </c>
      <c r="B12502" t="s">
        <v>2770</v>
      </c>
      <c r="C12502" t="s">
        <v>2770</v>
      </c>
      <c r="D12502" t="s">
        <v>2770</v>
      </c>
    </row>
    <row r="12503" spans="1:4">
      <c r="A12503" t="s">
        <v>599</v>
      </c>
      <c r="B12503" t="s">
        <v>2770</v>
      </c>
      <c r="C12503" t="s">
        <v>2770</v>
      </c>
      <c r="D12503" t="s">
        <v>2770</v>
      </c>
    </row>
    <row r="12504" spans="1:4">
      <c r="A12504" t="s">
        <v>14346</v>
      </c>
      <c r="B12504" t="s">
        <v>2770</v>
      </c>
      <c r="C12504" t="s">
        <v>2770</v>
      </c>
      <c r="D12504" t="s">
        <v>2770</v>
      </c>
    </row>
    <row r="12505" spans="1:4">
      <c r="A12505" t="s">
        <v>14347</v>
      </c>
      <c r="B12505" t="s">
        <v>2770</v>
      </c>
      <c r="C12505" t="s">
        <v>2770</v>
      </c>
      <c r="D12505" t="s">
        <v>2770</v>
      </c>
    </row>
    <row r="12506" spans="1:4">
      <c r="A12506" t="s">
        <v>14348</v>
      </c>
      <c r="B12506" t="s">
        <v>2770</v>
      </c>
      <c r="C12506" t="s">
        <v>2770</v>
      </c>
      <c r="D12506" t="s">
        <v>2770</v>
      </c>
    </row>
    <row r="12507" spans="1:4">
      <c r="A12507" t="s">
        <v>600</v>
      </c>
      <c r="B12507" t="s">
        <v>2770</v>
      </c>
      <c r="C12507" t="s">
        <v>2770</v>
      </c>
      <c r="D12507" t="s">
        <v>2770</v>
      </c>
    </row>
    <row r="12508" spans="1:4">
      <c r="A12508" t="s">
        <v>14345</v>
      </c>
      <c r="B12508" t="s">
        <v>2770</v>
      </c>
      <c r="C12508" t="s">
        <v>2770</v>
      </c>
      <c r="D12508" t="s">
        <v>2770</v>
      </c>
    </row>
    <row r="12509" spans="1:4">
      <c r="A12509" t="s">
        <v>6806</v>
      </c>
      <c r="B12509" t="s">
        <v>2770</v>
      </c>
      <c r="C12509" t="s">
        <v>2770</v>
      </c>
      <c r="D12509" t="s">
        <v>2770</v>
      </c>
    </row>
    <row r="12510" spans="1:4">
      <c r="A12510" t="s">
        <v>14350</v>
      </c>
      <c r="B12510" t="s">
        <v>2770</v>
      </c>
      <c r="C12510" t="s">
        <v>2770</v>
      </c>
      <c r="D12510" t="s">
        <v>2770</v>
      </c>
    </row>
    <row r="12511" spans="1:4">
      <c r="A12511" t="s">
        <v>14351</v>
      </c>
      <c r="B12511" t="s">
        <v>2770</v>
      </c>
      <c r="C12511" t="s">
        <v>2770</v>
      </c>
      <c r="D12511" t="s">
        <v>2770</v>
      </c>
    </row>
    <row r="12512" spans="1:4">
      <c r="A12512" t="s">
        <v>14352</v>
      </c>
      <c r="B12512" t="s">
        <v>2770</v>
      </c>
      <c r="C12512" t="s">
        <v>2770</v>
      </c>
      <c r="D12512" t="s">
        <v>2770</v>
      </c>
    </row>
    <row r="12513" spans="1:4">
      <c r="A12513" t="s">
        <v>14353</v>
      </c>
      <c r="B12513" t="s">
        <v>2770</v>
      </c>
      <c r="C12513" t="s">
        <v>2770</v>
      </c>
      <c r="D12513" t="s">
        <v>2770</v>
      </c>
    </row>
    <row r="12514" spans="1:4">
      <c r="A12514" t="s">
        <v>14354</v>
      </c>
      <c r="B12514" t="s">
        <v>2770</v>
      </c>
      <c r="C12514" t="s">
        <v>2770</v>
      </c>
      <c r="D12514" t="s">
        <v>2770</v>
      </c>
    </row>
    <row r="12515" spans="1:4">
      <c r="A12515" t="s">
        <v>1893</v>
      </c>
      <c r="B12515" t="s">
        <v>2770</v>
      </c>
      <c r="C12515" t="s">
        <v>2770</v>
      </c>
      <c r="D12515" t="s">
        <v>2770</v>
      </c>
    </row>
    <row r="12516" spans="1:4">
      <c r="A12516" t="s">
        <v>13356</v>
      </c>
      <c r="B12516" t="s">
        <v>2770</v>
      </c>
      <c r="C12516" t="s">
        <v>2770</v>
      </c>
      <c r="D12516" t="s">
        <v>2770</v>
      </c>
    </row>
    <row r="12517" spans="1:4">
      <c r="A12517" t="s">
        <v>10804</v>
      </c>
      <c r="B12517" t="s">
        <v>2770</v>
      </c>
      <c r="C12517" t="s">
        <v>2770</v>
      </c>
      <c r="D12517" t="s">
        <v>2770</v>
      </c>
    </row>
    <row r="12518" spans="1:4">
      <c r="A12518" t="s">
        <v>6220</v>
      </c>
      <c r="B12518" t="s">
        <v>2770</v>
      </c>
      <c r="C12518" t="s">
        <v>2770</v>
      </c>
      <c r="D12518" t="s">
        <v>2770</v>
      </c>
    </row>
    <row r="12519" spans="1:4">
      <c r="A12519" t="s">
        <v>6241</v>
      </c>
      <c r="B12519" t="s">
        <v>2770</v>
      </c>
      <c r="C12519" t="s">
        <v>2770</v>
      </c>
      <c r="D12519" t="s">
        <v>2770</v>
      </c>
    </row>
    <row r="12520" spans="1:4">
      <c r="A12520" t="s">
        <v>10755</v>
      </c>
      <c r="B12520" t="s">
        <v>2770</v>
      </c>
      <c r="C12520" t="s">
        <v>2770</v>
      </c>
      <c r="D12520" t="s">
        <v>2770</v>
      </c>
    </row>
    <row r="12521" spans="1:4">
      <c r="A12521" t="s">
        <v>6200</v>
      </c>
      <c r="B12521" t="s">
        <v>2770</v>
      </c>
      <c r="C12521" t="s">
        <v>2770</v>
      </c>
      <c r="D12521" t="s">
        <v>2770</v>
      </c>
    </row>
    <row r="12522" spans="1:4">
      <c r="A12522" t="s">
        <v>10758</v>
      </c>
      <c r="B12522" t="s">
        <v>2770</v>
      </c>
      <c r="C12522" t="s">
        <v>2770</v>
      </c>
      <c r="D12522" t="s">
        <v>2770</v>
      </c>
    </row>
    <row r="12523" spans="1:4">
      <c r="A12523" t="s">
        <v>6122</v>
      </c>
      <c r="B12523" t="s">
        <v>2770</v>
      </c>
      <c r="C12523" t="s">
        <v>2770</v>
      </c>
      <c r="D12523" t="s">
        <v>2770</v>
      </c>
    </row>
    <row r="12524" spans="1:4">
      <c r="A12524" t="s">
        <v>6334</v>
      </c>
      <c r="B12524" t="s">
        <v>2770</v>
      </c>
      <c r="C12524" t="s">
        <v>2770</v>
      </c>
      <c r="D12524" t="s">
        <v>2770</v>
      </c>
    </row>
    <row r="12525" spans="1:4">
      <c r="A12525" t="s">
        <v>6243</v>
      </c>
      <c r="B12525" t="s">
        <v>2770</v>
      </c>
      <c r="C12525" t="s">
        <v>2770</v>
      </c>
      <c r="D12525" t="s">
        <v>2770</v>
      </c>
    </row>
    <row r="12526" spans="1:4">
      <c r="A12526" t="s">
        <v>14355</v>
      </c>
      <c r="B12526" t="s">
        <v>2770</v>
      </c>
      <c r="C12526" t="s">
        <v>2770</v>
      </c>
      <c r="D12526" t="s">
        <v>2770</v>
      </c>
    </row>
    <row r="12527" spans="1:4">
      <c r="A12527" t="s">
        <v>9650</v>
      </c>
      <c r="B12527" t="s">
        <v>2770</v>
      </c>
      <c r="C12527" t="s">
        <v>2770</v>
      </c>
      <c r="D12527" t="s">
        <v>2770</v>
      </c>
    </row>
    <row r="12528" spans="1:4">
      <c r="A12528" t="s">
        <v>11682</v>
      </c>
      <c r="B12528" t="s">
        <v>2770</v>
      </c>
      <c r="C12528" t="s">
        <v>2770</v>
      </c>
      <c r="D12528" t="s">
        <v>2770</v>
      </c>
    </row>
    <row r="12529" spans="1:4">
      <c r="A12529" t="s">
        <v>14356</v>
      </c>
      <c r="B12529" t="s">
        <v>2770</v>
      </c>
      <c r="C12529" t="s">
        <v>2770</v>
      </c>
      <c r="D12529" t="s">
        <v>2770</v>
      </c>
    </row>
    <row r="12530" spans="1:4">
      <c r="A12530" t="s">
        <v>14357</v>
      </c>
      <c r="B12530" t="s">
        <v>2770</v>
      </c>
      <c r="C12530" t="s">
        <v>2770</v>
      </c>
      <c r="D12530" t="s">
        <v>2770</v>
      </c>
    </row>
    <row r="12531" spans="1:4">
      <c r="A12531" t="s">
        <v>14358</v>
      </c>
      <c r="B12531" t="s">
        <v>2770</v>
      </c>
      <c r="C12531" t="s">
        <v>2770</v>
      </c>
      <c r="D12531" t="s">
        <v>2770</v>
      </c>
    </row>
    <row r="12532" spans="1:4">
      <c r="A12532" t="s">
        <v>1797</v>
      </c>
      <c r="B12532" t="s">
        <v>2770</v>
      </c>
      <c r="C12532" t="s">
        <v>2770</v>
      </c>
      <c r="D12532" t="s">
        <v>2770</v>
      </c>
    </row>
    <row r="12533" spans="1:4">
      <c r="A12533" t="s">
        <v>14359</v>
      </c>
      <c r="B12533" t="s">
        <v>2770</v>
      </c>
      <c r="C12533" t="s">
        <v>2770</v>
      </c>
      <c r="D12533" t="s">
        <v>2770</v>
      </c>
    </row>
    <row r="12534" spans="1:4">
      <c r="A12534" t="s">
        <v>14360</v>
      </c>
      <c r="B12534" t="s">
        <v>2770</v>
      </c>
      <c r="C12534" t="s">
        <v>2770</v>
      </c>
      <c r="D12534" t="s">
        <v>2770</v>
      </c>
    </row>
    <row r="12535" spans="1:4">
      <c r="A12535" t="s">
        <v>14361</v>
      </c>
      <c r="B12535" t="s">
        <v>2770</v>
      </c>
      <c r="C12535" t="s">
        <v>2770</v>
      </c>
      <c r="D12535" t="s">
        <v>2770</v>
      </c>
    </row>
    <row r="12536" spans="1:4">
      <c r="A12536" t="s">
        <v>14362</v>
      </c>
      <c r="B12536" t="s">
        <v>2770</v>
      </c>
      <c r="C12536" t="s">
        <v>2770</v>
      </c>
      <c r="D12536" t="s">
        <v>2770</v>
      </c>
    </row>
    <row r="12537" spans="1:4">
      <c r="A12537" t="s">
        <v>14363</v>
      </c>
      <c r="B12537" t="s">
        <v>2770</v>
      </c>
      <c r="C12537" t="s">
        <v>2770</v>
      </c>
      <c r="D12537" t="s">
        <v>2770</v>
      </c>
    </row>
    <row r="12538" spans="1:4">
      <c r="A12538" t="s">
        <v>14364</v>
      </c>
      <c r="B12538" t="s">
        <v>2770</v>
      </c>
      <c r="C12538" t="s">
        <v>2770</v>
      </c>
      <c r="D12538" t="s">
        <v>2770</v>
      </c>
    </row>
    <row r="12539" spans="1:4">
      <c r="A12539" t="s">
        <v>11157</v>
      </c>
      <c r="B12539" t="s">
        <v>2770</v>
      </c>
      <c r="C12539" t="s">
        <v>2770</v>
      </c>
      <c r="D12539" t="s">
        <v>2770</v>
      </c>
    </row>
    <row r="12540" spans="1:4">
      <c r="A12540" t="s">
        <v>599</v>
      </c>
      <c r="B12540" t="s">
        <v>2770</v>
      </c>
      <c r="C12540" t="s">
        <v>2770</v>
      </c>
      <c r="D12540" t="s">
        <v>2770</v>
      </c>
    </row>
    <row r="12541" spans="1:4">
      <c r="A12541" t="s">
        <v>10656</v>
      </c>
      <c r="B12541" t="s">
        <v>2770</v>
      </c>
      <c r="C12541" t="s">
        <v>2770</v>
      </c>
      <c r="D12541" t="s">
        <v>2770</v>
      </c>
    </row>
    <row r="12542" spans="1:4">
      <c r="A12542" t="s">
        <v>14365</v>
      </c>
      <c r="B12542" t="s">
        <v>2770</v>
      </c>
      <c r="C12542" t="s">
        <v>2770</v>
      </c>
      <c r="D12542" t="s">
        <v>2770</v>
      </c>
    </row>
    <row r="12543" spans="1:4">
      <c r="A12543" t="s">
        <v>14366</v>
      </c>
      <c r="B12543" t="s">
        <v>2770</v>
      </c>
      <c r="C12543" t="s">
        <v>2770</v>
      </c>
      <c r="D12543" t="s">
        <v>2770</v>
      </c>
    </row>
    <row r="12544" spans="1:4">
      <c r="A12544" t="s">
        <v>14367</v>
      </c>
      <c r="B12544" t="s">
        <v>2770</v>
      </c>
      <c r="C12544" t="s">
        <v>2770</v>
      </c>
      <c r="D12544" t="s">
        <v>2770</v>
      </c>
    </row>
    <row r="12545" spans="1:4">
      <c r="A12545" t="s">
        <v>11846</v>
      </c>
      <c r="B12545" t="s">
        <v>2770</v>
      </c>
      <c r="C12545" t="s">
        <v>2770</v>
      </c>
      <c r="D12545" t="s">
        <v>2770</v>
      </c>
    </row>
    <row r="12546" spans="1:4">
      <c r="A12546" t="s">
        <v>14368</v>
      </c>
      <c r="B12546" t="s">
        <v>2770</v>
      </c>
      <c r="C12546" t="s">
        <v>2770</v>
      </c>
      <c r="D12546" t="s">
        <v>2770</v>
      </c>
    </row>
    <row r="12547" spans="1:4">
      <c r="A12547" t="s">
        <v>14369</v>
      </c>
      <c r="B12547" t="s">
        <v>2770</v>
      </c>
      <c r="C12547" t="s">
        <v>2770</v>
      </c>
      <c r="D12547" t="s">
        <v>2770</v>
      </c>
    </row>
    <row r="12548" spans="1:4">
      <c r="A12548" t="s">
        <v>14370</v>
      </c>
      <c r="B12548" t="s">
        <v>2770</v>
      </c>
      <c r="C12548" t="s">
        <v>2770</v>
      </c>
      <c r="D12548" t="s">
        <v>2770</v>
      </c>
    </row>
    <row r="12549" spans="1:4">
      <c r="A12549" t="s">
        <v>14371</v>
      </c>
      <c r="B12549" t="s">
        <v>2770</v>
      </c>
      <c r="C12549" t="s">
        <v>2770</v>
      </c>
      <c r="D12549" t="s">
        <v>2770</v>
      </c>
    </row>
    <row r="12550" spans="1:4">
      <c r="A12550" t="s">
        <v>14372</v>
      </c>
      <c r="B12550" t="s">
        <v>2770</v>
      </c>
      <c r="C12550" t="s">
        <v>2770</v>
      </c>
      <c r="D12550" t="s">
        <v>2770</v>
      </c>
    </row>
    <row r="12551" spans="1:4">
      <c r="A12551" t="s">
        <v>6243</v>
      </c>
      <c r="B12551" t="s">
        <v>2770</v>
      </c>
      <c r="C12551" t="s">
        <v>2770</v>
      </c>
      <c r="D12551" t="s">
        <v>2770</v>
      </c>
    </row>
    <row r="12552" spans="1:4">
      <c r="A12552" t="s">
        <v>14355</v>
      </c>
      <c r="B12552" t="s">
        <v>2770</v>
      </c>
      <c r="C12552" t="s">
        <v>2770</v>
      </c>
      <c r="D12552" t="s">
        <v>2770</v>
      </c>
    </row>
    <row r="12553" spans="1:4">
      <c r="A12553" t="s">
        <v>9650</v>
      </c>
      <c r="B12553" t="s">
        <v>2770</v>
      </c>
      <c r="C12553" t="s">
        <v>2770</v>
      </c>
      <c r="D12553" t="s">
        <v>2770</v>
      </c>
    </row>
    <row r="12554" spans="1:4">
      <c r="A12554" t="s">
        <v>11682</v>
      </c>
      <c r="B12554" t="s">
        <v>2770</v>
      </c>
      <c r="C12554" t="s">
        <v>2770</v>
      </c>
      <c r="D12554" t="s">
        <v>2770</v>
      </c>
    </row>
    <row r="12555" spans="1:4">
      <c r="A12555" t="s">
        <v>14356</v>
      </c>
      <c r="B12555" t="s">
        <v>2770</v>
      </c>
      <c r="C12555" t="s">
        <v>2770</v>
      </c>
      <c r="D12555" t="s">
        <v>2770</v>
      </c>
    </row>
    <row r="12556" spans="1:4">
      <c r="A12556" t="s">
        <v>14357</v>
      </c>
      <c r="B12556" t="s">
        <v>2770</v>
      </c>
      <c r="C12556" t="s">
        <v>2770</v>
      </c>
      <c r="D12556" t="s">
        <v>2770</v>
      </c>
    </row>
    <row r="12557" spans="1:4">
      <c r="A12557" t="s">
        <v>14358</v>
      </c>
      <c r="B12557" t="s">
        <v>2770</v>
      </c>
      <c r="C12557" t="s">
        <v>2770</v>
      </c>
      <c r="D12557" t="s">
        <v>2770</v>
      </c>
    </row>
    <row r="12558" spans="1:4">
      <c r="A12558" t="s">
        <v>1797</v>
      </c>
      <c r="B12558" t="s">
        <v>2770</v>
      </c>
      <c r="C12558" t="s">
        <v>2770</v>
      </c>
      <c r="D12558" t="s">
        <v>2770</v>
      </c>
    </row>
    <row r="12559" spans="1:4">
      <c r="A12559" t="s">
        <v>14359</v>
      </c>
      <c r="B12559" t="s">
        <v>2770</v>
      </c>
      <c r="C12559" t="s">
        <v>2770</v>
      </c>
      <c r="D12559" t="s">
        <v>2770</v>
      </c>
    </row>
    <row r="12560" spans="1:4">
      <c r="A12560" t="s">
        <v>14360</v>
      </c>
      <c r="B12560" t="s">
        <v>2770</v>
      </c>
      <c r="C12560" t="s">
        <v>2770</v>
      </c>
      <c r="D12560" t="s">
        <v>2770</v>
      </c>
    </row>
    <row r="12561" spans="1:4">
      <c r="A12561" t="s">
        <v>14361</v>
      </c>
      <c r="B12561" t="s">
        <v>2770</v>
      </c>
      <c r="C12561" t="s">
        <v>2770</v>
      </c>
      <c r="D12561" t="s">
        <v>2770</v>
      </c>
    </row>
    <row r="12562" spans="1:4">
      <c r="A12562" t="s">
        <v>14362</v>
      </c>
      <c r="B12562" t="s">
        <v>2770</v>
      </c>
      <c r="C12562" t="s">
        <v>2770</v>
      </c>
      <c r="D12562" t="s">
        <v>2770</v>
      </c>
    </row>
    <row r="12563" spans="1:4">
      <c r="A12563" t="s">
        <v>14363</v>
      </c>
      <c r="B12563" t="s">
        <v>2770</v>
      </c>
      <c r="C12563" t="s">
        <v>2770</v>
      </c>
      <c r="D12563" t="s">
        <v>2770</v>
      </c>
    </row>
    <row r="12564" spans="1:4">
      <c r="A12564" t="s">
        <v>14364</v>
      </c>
      <c r="B12564" t="s">
        <v>2770</v>
      </c>
      <c r="C12564" t="s">
        <v>2770</v>
      </c>
      <c r="D12564" t="s">
        <v>2770</v>
      </c>
    </row>
    <row r="12565" spans="1:4">
      <c r="A12565" t="s">
        <v>11157</v>
      </c>
      <c r="B12565" t="s">
        <v>2770</v>
      </c>
      <c r="C12565" t="s">
        <v>2770</v>
      </c>
      <c r="D12565" t="s">
        <v>2770</v>
      </c>
    </row>
    <row r="12566" spans="1:4">
      <c r="A12566" t="s">
        <v>599</v>
      </c>
      <c r="B12566" t="s">
        <v>2770</v>
      </c>
      <c r="C12566" t="s">
        <v>2770</v>
      </c>
      <c r="D12566" t="s">
        <v>2770</v>
      </c>
    </row>
    <row r="12567" spans="1:4">
      <c r="A12567" t="s">
        <v>10656</v>
      </c>
      <c r="B12567" t="s">
        <v>2770</v>
      </c>
      <c r="C12567" t="s">
        <v>2770</v>
      </c>
      <c r="D12567" t="s">
        <v>2770</v>
      </c>
    </row>
    <row r="12568" spans="1:4">
      <c r="A12568" t="s">
        <v>14365</v>
      </c>
      <c r="B12568" t="s">
        <v>2770</v>
      </c>
      <c r="C12568" t="s">
        <v>2770</v>
      </c>
      <c r="D12568" t="s">
        <v>2770</v>
      </c>
    </row>
    <row r="12569" spans="1:4">
      <c r="A12569" t="s">
        <v>14366</v>
      </c>
      <c r="B12569" t="s">
        <v>2770</v>
      </c>
      <c r="C12569" t="s">
        <v>2770</v>
      </c>
      <c r="D12569" t="s">
        <v>2770</v>
      </c>
    </row>
    <row r="12570" spans="1:4">
      <c r="A12570" t="s">
        <v>14367</v>
      </c>
      <c r="B12570" t="s">
        <v>2770</v>
      </c>
      <c r="C12570" t="s">
        <v>2770</v>
      </c>
      <c r="D12570" t="s">
        <v>2770</v>
      </c>
    </row>
    <row r="12571" spans="1:4">
      <c r="A12571" t="s">
        <v>11846</v>
      </c>
      <c r="B12571" t="s">
        <v>2770</v>
      </c>
      <c r="C12571" t="s">
        <v>2770</v>
      </c>
      <c r="D12571" t="s">
        <v>2770</v>
      </c>
    </row>
    <row r="12572" spans="1:4">
      <c r="A12572" t="s">
        <v>14368</v>
      </c>
      <c r="B12572" t="s">
        <v>2770</v>
      </c>
      <c r="C12572" t="s">
        <v>2770</v>
      </c>
      <c r="D12572" t="s">
        <v>2770</v>
      </c>
    </row>
    <row r="12573" spans="1:4">
      <c r="A12573" t="s">
        <v>14369</v>
      </c>
      <c r="B12573" t="s">
        <v>2770</v>
      </c>
      <c r="C12573" t="s">
        <v>2770</v>
      </c>
      <c r="D12573" t="s">
        <v>2770</v>
      </c>
    </row>
    <row r="12574" spans="1:4">
      <c r="A12574" t="s">
        <v>14370</v>
      </c>
      <c r="B12574" t="s">
        <v>2770</v>
      </c>
      <c r="C12574" t="s">
        <v>2770</v>
      </c>
      <c r="D12574" t="s">
        <v>2770</v>
      </c>
    </row>
    <row r="12575" spans="1:4">
      <c r="A12575" t="s">
        <v>14371</v>
      </c>
      <c r="B12575" t="s">
        <v>2770</v>
      </c>
      <c r="C12575" t="s">
        <v>2770</v>
      </c>
      <c r="D12575" t="s">
        <v>2770</v>
      </c>
    </row>
    <row r="12576" spans="1:4">
      <c r="A12576" t="s">
        <v>14350</v>
      </c>
      <c r="B12576" t="s">
        <v>2770</v>
      </c>
      <c r="C12576" t="s">
        <v>2770</v>
      </c>
      <c r="D12576" t="s">
        <v>2770</v>
      </c>
    </row>
    <row r="12577" spans="1:4">
      <c r="A12577" t="s">
        <v>6806</v>
      </c>
      <c r="B12577" t="s">
        <v>2770</v>
      </c>
      <c r="C12577" t="s">
        <v>2770</v>
      </c>
      <c r="D12577" t="s">
        <v>2770</v>
      </c>
    </row>
    <row r="12578" spans="1:4">
      <c r="A12578" t="s">
        <v>14372</v>
      </c>
      <c r="B12578" t="s">
        <v>2770</v>
      </c>
      <c r="C12578" t="s">
        <v>2770</v>
      </c>
      <c r="D12578" t="s">
        <v>2770</v>
      </c>
    </row>
    <row r="12579" spans="1:4">
      <c r="A12579" t="s">
        <v>14351</v>
      </c>
      <c r="B12579" t="s">
        <v>2770</v>
      </c>
      <c r="C12579" t="s">
        <v>2770</v>
      </c>
      <c r="D12579" t="s">
        <v>2770</v>
      </c>
    </row>
    <row r="12580" spans="1:4">
      <c r="A12580" t="s">
        <v>14352</v>
      </c>
      <c r="B12580" t="s">
        <v>2770</v>
      </c>
      <c r="C12580" t="s">
        <v>2770</v>
      </c>
      <c r="D12580" t="s">
        <v>2770</v>
      </c>
    </row>
    <row r="12581" spans="1:4">
      <c r="A12581" t="s">
        <v>14353</v>
      </c>
      <c r="B12581" t="s">
        <v>2770</v>
      </c>
      <c r="C12581" t="s">
        <v>2770</v>
      </c>
      <c r="D12581" t="s">
        <v>2770</v>
      </c>
    </row>
    <row r="12582" spans="1:4">
      <c r="A12582" t="s">
        <v>14354</v>
      </c>
      <c r="B12582" t="s">
        <v>2770</v>
      </c>
      <c r="C12582" t="s">
        <v>2770</v>
      </c>
      <c r="D12582" t="s">
        <v>2770</v>
      </c>
    </row>
    <row r="12583" spans="1:4">
      <c r="A12583" t="s">
        <v>1893</v>
      </c>
      <c r="B12583" t="s">
        <v>2770</v>
      </c>
      <c r="C12583" t="s">
        <v>2770</v>
      </c>
      <c r="D12583" t="s">
        <v>2770</v>
      </c>
    </row>
    <row r="12584" spans="1:4">
      <c r="A12584" t="s">
        <v>13356</v>
      </c>
      <c r="B12584" t="s">
        <v>2770</v>
      </c>
      <c r="C12584" t="s">
        <v>2770</v>
      </c>
      <c r="D12584" t="s">
        <v>2770</v>
      </c>
    </row>
    <row r="12585" spans="1:4">
      <c r="A12585" t="s">
        <v>10804</v>
      </c>
      <c r="B12585" t="s">
        <v>2770</v>
      </c>
      <c r="C12585" t="s">
        <v>2770</v>
      </c>
      <c r="D12585" t="s">
        <v>2770</v>
      </c>
    </row>
    <row r="12586" spans="1:4">
      <c r="A12586" t="s">
        <v>6220</v>
      </c>
      <c r="B12586" t="s">
        <v>2770</v>
      </c>
      <c r="C12586" t="s">
        <v>2770</v>
      </c>
      <c r="D12586" t="s">
        <v>2770</v>
      </c>
    </row>
    <row r="12587" spans="1:4">
      <c r="A12587" t="s">
        <v>6241</v>
      </c>
      <c r="B12587" t="s">
        <v>2770</v>
      </c>
      <c r="C12587" t="s">
        <v>2770</v>
      </c>
      <c r="D12587" t="s">
        <v>2770</v>
      </c>
    </row>
    <row r="12588" spans="1:4">
      <c r="A12588" t="s">
        <v>10755</v>
      </c>
      <c r="B12588" t="s">
        <v>2770</v>
      </c>
      <c r="C12588" t="s">
        <v>2770</v>
      </c>
      <c r="D12588" t="s">
        <v>2770</v>
      </c>
    </row>
    <row r="12589" spans="1:4">
      <c r="A12589" t="s">
        <v>6200</v>
      </c>
      <c r="B12589" t="s">
        <v>2770</v>
      </c>
      <c r="C12589" t="s">
        <v>2770</v>
      </c>
      <c r="D12589" t="s">
        <v>2770</v>
      </c>
    </row>
    <row r="12590" spans="1:4">
      <c r="A12590" t="s">
        <v>10758</v>
      </c>
      <c r="B12590" t="s">
        <v>2770</v>
      </c>
      <c r="C12590" t="s">
        <v>2770</v>
      </c>
      <c r="D12590" t="s">
        <v>2770</v>
      </c>
    </row>
    <row r="12591" spans="1:4">
      <c r="A12591" t="s">
        <v>6122</v>
      </c>
      <c r="B12591" t="s">
        <v>2770</v>
      </c>
      <c r="C12591" t="s">
        <v>2770</v>
      </c>
      <c r="D12591" t="s">
        <v>2770</v>
      </c>
    </row>
    <row r="12592" spans="1:4">
      <c r="A12592" t="s">
        <v>6334</v>
      </c>
      <c r="B12592" t="s">
        <v>2770</v>
      </c>
      <c r="C12592" t="s">
        <v>2770</v>
      </c>
      <c r="D12592" t="s">
        <v>2770</v>
      </c>
    </row>
    <row r="12593" spans="1:4">
      <c r="A12593" t="s">
        <v>14373</v>
      </c>
      <c r="B12593" t="s">
        <v>2770</v>
      </c>
      <c r="C12593" t="s">
        <v>2770</v>
      </c>
      <c r="D12593" t="s">
        <v>2770</v>
      </c>
    </row>
    <row r="12594" spans="1:4">
      <c r="A12594" t="s">
        <v>14374</v>
      </c>
      <c r="B12594" t="s">
        <v>2770</v>
      </c>
      <c r="C12594" t="s">
        <v>2770</v>
      </c>
      <c r="D12594" t="s">
        <v>2770</v>
      </c>
    </row>
    <row r="12595" spans="1:4">
      <c r="A12595" t="s">
        <v>1689</v>
      </c>
      <c r="B12595" t="s">
        <v>2770</v>
      </c>
      <c r="C12595" t="s">
        <v>2770</v>
      </c>
      <c r="D12595" t="s">
        <v>2770</v>
      </c>
    </row>
    <row r="12596" spans="1:4">
      <c r="A12596" t="s">
        <v>1688</v>
      </c>
      <c r="B12596" t="s">
        <v>2770</v>
      </c>
      <c r="C12596" t="s">
        <v>2770</v>
      </c>
      <c r="D12596" t="s">
        <v>2770</v>
      </c>
    </row>
    <row r="12597" spans="1:4">
      <c r="A12597" t="s">
        <v>601</v>
      </c>
      <c r="B12597" t="s">
        <v>2770</v>
      </c>
      <c r="C12597" t="s">
        <v>2770</v>
      </c>
      <c r="D12597" t="s">
        <v>2770</v>
      </c>
    </row>
    <row r="12598" spans="1:4">
      <c r="A12598" t="s">
        <v>14375</v>
      </c>
      <c r="B12598" t="s">
        <v>2770</v>
      </c>
      <c r="C12598" t="s">
        <v>2770</v>
      </c>
      <c r="D12598" t="s">
        <v>2770</v>
      </c>
    </row>
    <row r="12599" spans="1:4">
      <c r="A12599" t="s">
        <v>1717</v>
      </c>
      <c r="B12599" t="s">
        <v>2770</v>
      </c>
      <c r="C12599" t="s">
        <v>2770</v>
      </c>
      <c r="D12599" t="s">
        <v>2770</v>
      </c>
    </row>
    <row r="12600" spans="1:4">
      <c r="A12600" t="s">
        <v>10950</v>
      </c>
      <c r="B12600" t="s">
        <v>2770</v>
      </c>
      <c r="C12600" t="s">
        <v>2770</v>
      </c>
      <c r="D12600" t="s">
        <v>2770</v>
      </c>
    </row>
    <row r="12601" spans="1:4">
      <c r="A12601" t="s">
        <v>10969</v>
      </c>
      <c r="B12601" t="s">
        <v>2770</v>
      </c>
      <c r="C12601" t="s">
        <v>2770</v>
      </c>
      <c r="D12601" t="s">
        <v>2770</v>
      </c>
    </row>
    <row r="12602" spans="1:4">
      <c r="A12602" t="s">
        <v>13694</v>
      </c>
      <c r="B12602" t="s">
        <v>2770</v>
      </c>
      <c r="C12602" t="s">
        <v>2770</v>
      </c>
      <c r="D12602" t="s">
        <v>2770</v>
      </c>
    </row>
    <row r="12603" spans="1:4">
      <c r="A12603" t="s">
        <v>9280</v>
      </c>
      <c r="B12603" t="s">
        <v>2770</v>
      </c>
      <c r="C12603" t="s">
        <v>2770</v>
      </c>
      <c r="D12603" t="s">
        <v>2770</v>
      </c>
    </row>
    <row r="12604" spans="1:4">
      <c r="A12604" t="s">
        <v>9944</v>
      </c>
      <c r="B12604" t="s">
        <v>2770</v>
      </c>
      <c r="C12604" t="s">
        <v>2770</v>
      </c>
      <c r="D12604" t="s">
        <v>2770</v>
      </c>
    </row>
    <row r="12605" spans="1:4">
      <c r="A12605" t="s">
        <v>10937</v>
      </c>
      <c r="B12605" t="s">
        <v>2770</v>
      </c>
      <c r="C12605" t="s">
        <v>2770</v>
      </c>
      <c r="D12605" t="s">
        <v>2770</v>
      </c>
    </row>
    <row r="12606" spans="1:4">
      <c r="A12606" t="s">
        <v>10938</v>
      </c>
      <c r="B12606" t="s">
        <v>2770</v>
      </c>
      <c r="C12606" t="s">
        <v>2770</v>
      </c>
      <c r="D12606" t="s">
        <v>2770</v>
      </c>
    </row>
    <row r="12607" spans="1:4">
      <c r="A12607" t="s">
        <v>601</v>
      </c>
      <c r="B12607" t="s">
        <v>2770</v>
      </c>
      <c r="C12607" t="s">
        <v>2770</v>
      </c>
      <c r="D12607" t="s">
        <v>2770</v>
      </c>
    </row>
    <row r="12608" spans="1:4">
      <c r="A12608" t="s">
        <v>10967</v>
      </c>
      <c r="B12608" t="s">
        <v>2770</v>
      </c>
      <c r="C12608" t="s">
        <v>2770</v>
      </c>
      <c r="D12608" t="s">
        <v>2770</v>
      </c>
    </row>
    <row r="12609" spans="1:4">
      <c r="A12609" t="s">
        <v>9718</v>
      </c>
      <c r="B12609" t="s">
        <v>2770</v>
      </c>
      <c r="C12609" t="s">
        <v>2770</v>
      </c>
      <c r="D12609" t="s">
        <v>2770</v>
      </c>
    </row>
    <row r="12610" spans="1:4">
      <c r="A12610" t="s">
        <v>13705</v>
      </c>
      <c r="B12610" t="s">
        <v>2770</v>
      </c>
      <c r="C12610" t="s">
        <v>2770</v>
      </c>
      <c r="D12610" t="s">
        <v>2770</v>
      </c>
    </row>
    <row r="12611" spans="1:4">
      <c r="A12611" t="s">
        <v>10969</v>
      </c>
      <c r="B12611" t="s">
        <v>2770</v>
      </c>
      <c r="C12611" t="s">
        <v>2770</v>
      </c>
      <c r="D12611" t="s">
        <v>2770</v>
      </c>
    </row>
    <row r="12612" spans="1:4">
      <c r="A12612" t="s">
        <v>10938</v>
      </c>
      <c r="B12612" t="s">
        <v>2770</v>
      </c>
      <c r="C12612" t="s">
        <v>2770</v>
      </c>
      <c r="D12612" t="s">
        <v>2770</v>
      </c>
    </row>
    <row r="12613" spans="1:4">
      <c r="A12613" t="s">
        <v>10937</v>
      </c>
      <c r="B12613" t="s">
        <v>2770</v>
      </c>
      <c r="C12613" t="s">
        <v>2770</v>
      </c>
      <c r="D12613" t="s">
        <v>2770</v>
      </c>
    </row>
    <row r="12614" spans="1:4">
      <c r="A12614" t="s">
        <v>9944</v>
      </c>
      <c r="B12614" t="s">
        <v>2770</v>
      </c>
      <c r="C12614" t="s">
        <v>2770</v>
      </c>
      <c r="D12614" t="s">
        <v>2770</v>
      </c>
    </row>
    <row r="12615" spans="1:4">
      <c r="A12615" t="s">
        <v>9280</v>
      </c>
      <c r="B12615" t="s">
        <v>2770</v>
      </c>
      <c r="C12615" t="s">
        <v>2770</v>
      </c>
      <c r="D12615" t="s">
        <v>2770</v>
      </c>
    </row>
    <row r="12616" spans="1:4">
      <c r="A12616" t="s">
        <v>13694</v>
      </c>
      <c r="B12616" t="s">
        <v>2770</v>
      </c>
      <c r="C12616" t="s">
        <v>2770</v>
      </c>
      <c r="D12616" t="s">
        <v>2770</v>
      </c>
    </row>
    <row r="12617" spans="1:4">
      <c r="A12617" t="s">
        <v>9718</v>
      </c>
      <c r="B12617" t="s">
        <v>2770</v>
      </c>
      <c r="C12617" t="s">
        <v>2770</v>
      </c>
      <c r="D12617" t="s">
        <v>2770</v>
      </c>
    </row>
    <row r="12618" spans="1:4">
      <c r="A12618" t="s">
        <v>10967</v>
      </c>
      <c r="B12618" t="s">
        <v>2770</v>
      </c>
      <c r="C12618" t="s">
        <v>2770</v>
      </c>
      <c r="D12618" t="s">
        <v>2770</v>
      </c>
    </row>
    <row r="12619" spans="1:4">
      <c r="A12619" t="s">
        <v>13705</v>
      </c>
      <c r="B12619" t="s">
        <v>2770</v>
      </c>
      <c r="C12619" t="s">
        <v>2770</v>
      </c>
      <c r="D12619" t="s">
        <v>2770</v>
      </c>
    </row>
    <row r="12620" spans="1:4">
      <c r="A12620" t="s">
        <v>600</v>
      </c>
      <c r="B12620" t="s">
        <v>2770</v>
      </c>
      <c r="C12620" t="s">
        <v>2770</v>
      </c>
      <c r="D12620" t="s">
        <v>2770</v>
      </c>
    </row>
    <row r="12621" spans="1:4">
      <c r="A12621" t="s">
        <v>10950</v>
      </c>
      <c r="B12621" t="s">
        <v>2770</v>
      </c>
      <c r="C12621" t="s">
        <v>2770</v>
      </c>
      <c r="D12621" t="s">
        <v>2770</v>
      </c>
    </row>
    <row r="12622" spans="1:4">
      <c r="A12622" t="s">
        <v>1717</v>
      </c>
      <c r="B12622" t="s">
        <v>2770</v>
      </c>
      <c r="C12622" t="s">
        <v>2770</v>
      </c>
      <c r="D12622" t="s">
        <v>2770</v>
      </c>
    </row>
    <row r="12623" spans="1:4">
      <c r="A12623" t="s">
        <v>13694</v>
      </c>
      <c r="B12623" t="s">
        <v>2770</v>
      </c>
      <c r="C12623" t="s">
        <v>2770</v>
      </c>
      <c r="D12623" t="s">
        <v>2770</v>
      </c>
    </row>
    <row r="12624" spans="1:4">
      <c r="A12624" t="s">
        <v>9280</v>
      </c>
      <c r="B12624" t="s">
        <v>2770</v>
      </c>
      <c r="C12624" t="s">
        <v>2770</v>
      </c>
      <c r="D12624" t="s">
        <v>2770</v>
      </c>
    </row>
    <row r="12625" spans="1:4">
      <c r="A12625" t="s">
        <v>10951</v>
      </c>
      <c r="B12625" t="s">
        <v>2770</v>
      </c>
      <c r="C12625" t="s">
        <v>2770</v>
      </c>
      <c r="D12625" t="s">
        <v>2770</v>
      </c>
    </row>
    <row r="12626" spans="1:4">
      <c r="A12626" t="s">
        <v>10937</v>
      </c>
      <c r="B12626" t="s">
        <v>2770</v>
      </c>
      <c r="C12626" t="s">
        <v>2770</v>
      </c>
      <c r="D12626" t="s">
        <v>2770</v>
      </c>
    </row>
    <row r="12627" spans="1:4">
      <c r="A12627" t="s">
        <v>14376</v>
      </c>
      <c r="B12627" t="s">
        <v>2770</v>
      </c>
      <c r="C12627" t="s">
        <v>2770</v>
      </c>
      <c r="D12627" t="s">
        <v>2770</v>
      </c>
    </row>
    <row r="12628" spans="1:4">
      <c r="A12628" t="s">
        <v>10936</v>
      </c>
      <c r="B12628" t="s">
        <v>2770</v>
      </c>
      <c r="C12628" t="s">
        <v>2770</v>
      </c>
      <c r="D12628" t="s">
        <v>2770</v>
      </c>
    </row>
    <row r="12629" spans="1:4">
      <c r="A12629" t="s">
        <v>10938</v>
      </c>
      <c r="B12629" t="s">
        <v>2770</v>
      </c>
      <c r="C12629" t="s">
        <v>2770</v>
      </c>
      <c r="D12629" t="s">
        <v>2770</v>
      </c>
    </row>
    <row r="12630" spans="1:4">
      <c r="A12630" t="s">
        <v>10950</v>
      </c>
      <c r="B12630" t="s">
        <v>2770</v>
      </c>
      <c r="C12630" t="s">
        <v>2770</v>
      </c>
      <c r="D12630" t="s">
        <v>2770</v>
      </c>
    </row>
    <row r="12631" spans="1:4">
      <c r="A12631" t="s">
        <v>1717</v>
      </c>
      <c r="B12631" t="s">
        <v>2770</v>
      </c>
      <c r="C12631" t="s">
        <v>2770</v>
      </c>
      <c r="D12631" t="s">
        <v>2770</v>
      </c>
    </row>
    <row r="12632" spans="1:4">
      <c r="A12632" t="s">
        <v>11543</v>
      </c>
      <c r="B12632" t="s">
        <v>2770</v>
      </c>
      <c r="C12632" t="s">
        <v>2770</v>
      </c>
      <c r="D12632" t="s">
        <v>2770</v>
      </c>
    </row>
    <row r="12633" spans="1:4">
      <c r="A12633" t="s">
        <v>10947</v>
      </c>
      <c r="B12633" t="s">
        <v>2770</v>
      </c>
      <c r="C12633" t="s">
        <v>2770</v>
      </c>
      <c r="D12633" t="s">
        <v>2770</v>
      </c>
    </row>
    <row r="12634" spans="1:4">
      <c r="A12634" t="s">
        <v>10960</v>
      </c>
      <c r="B12634" t="s">
        <v>2770</v>
      </c>
      <c r="C12634" t="s">
        <v>2770</v>
      </c>
      <c r="D12634" t="s">
        <v>2770</v>
      </c>
    </row>
    <row r="12635" spans="1:4">
      <c r="A12635" t="s">
        <v>9295</v>
      </c>
      <c r="B12635" t="s">
        <v>2770</v>
      </c>
      <c r="C12635" t="s">
        <v>2770</v>
      </c>
      <c r="D12635" t="s">
        <v>2770</v>
      </c>
    </row>
    <row r="12636" spans="1:4">
      <c r="A12636" t="s">
        <v>13690</v>
      </c>
      <c r="B12636" t="s">
        <v>2770</v>
      </c>
      <c r="C12636" t="s">
        <v>2770</v>
      </c>
      <c r="D12636" t="s">
        <v>2770</v>
      </c>
    </row>
    <row r="12637" spans="1:4">
      <c r="A12637" t="s">
        <v>9718</v>
      </c>
      <c r="B12637" t="s">
        <v>2770</v>
      </c>
      <c r="C12637" t="s">
        <v>2770</v>
      </c>
      <c r="D12637" t="s">
        <v>2770</v>
      </c>
    </row>
    <row r="12638" spans="1:4">
      <c r="A12638" t="s">
        <v>13681</v>
      </c>
      <c r="B12638" t="s">
        <v>2770</v>
      </c>
      <c r="C12638" t="s">
        <v>2770</v>
      </c>
      <c r="D12638" t="s">
        <v>2770</v>
      </c>
    </row>
    <row r="12639" spans="1:4">
      <c r="A12639" t="s">
        <v>10931</v>
      </c>
      <c r="B12639" t="s">
        <v>2770</v>
      </c>
      <c r="C12639" t="s">
        <v>2770</v>
      </c>
      <c r="D12639" t="s">
        <v>2770</v>
      </c>
    </row>
    <row r="12640" spans="1:4">
      <c r="A12640" t="s">
        <v>13602</v>
      </c>
      <c r="B12640" t="s">
        <v>2770</v>
      </c>
      <c r="C12640" t="s">
        <v>2770</v>
      </c>
      <c r="D12640" t="s">
        <v>2770</v>
      </c>
    </row>
    <row r="12641" spans="1:4">
      <c r="A12641" t="s">
        <v>13604</v>
      </c>
      <c r="B12641" t="s">
        <v>2770</v>
      </c>
      <c r="C12641" t="s">
        <v>2770</v>
      </c>
      <c r="D12641" t="s">
        <v>2770</v>
      </c>
    </row>
    <row r="12642" spans="1:4">
      <c r="A12642" t="s">
        <v>1717</v>
      </c>
      <c r="B12642" t="s">
        <v>2770</v>
      </c>
      <c r="C12642" t="s">
        <v>2770</v>
      </c>
      <c r="D12642" t="s">
        <v>2770</v>
      </c>
    </row>
    <row r="12643" spans="1:4">
      <c r="A12643" t="s">
        <v>13762</v>
      </c>
      <c r="B12643" t="s">
        <v>2770</v>
      </c>
      <c r="C12643" t="s">
        <v>2770</v>
      </c>
      <c r="D12643" t="s">
        <v>2770</v>
      </c>
    </row>
    <row r="12644" spans="1:4">
      <c r="A12644" t="s">
        <v>13833</v>
      </c>
      <c r="B12644" t="s">
        <v>2770</v>
      </c>
      <c r="C12644" t="s">
        <v>2770</v>
      </c>
      <c r="D12644" t="s">
        <v>2770</v>
      </c>
    </row>
    <row r="12645" spans="1:4">
      <c r="A12645" t="s">
        <v>13576</v>
      </c>
      <c r="B12645" t="s">
        <v>2770</v>
      </c>
      <c r="C12645" t="s">
        <v>2770</v>
      </c>
      <c r="D12645" t="s">
        <v>2770</v>
      </c>
    </row>
    <row r="12646" spans="1:4">
      <c r="A12646" t="s">
        <v>13572</v>
      </c>
      <c r="B12646" t="s">
        <v>2770</v>
      </c>
      <c r="C12646" t="s">
        <v>2770</v>
      </c>
      <c r="D12646" t="s">
        <v>2770</v>
      </c>
    </row>
    <row r="12647" spans="1:4">
      <c r="A12647" t="s">
        <v>13570</v>
      </c>
      <c r="B12647" t="s">
        <v>2770</v>
      </c>
      <c r="C12647" t="s">
        <v>2770</v>
      </c>
      <c r="D12647" t="s">
        <v>2770</v>
      </c>
    </row>
    <row r="12648" spans="1:4">
      <c r="A12648" t="s">
        <v>13765</v>
      </c>
      <c r="B12648" t="s">
        <v>2770</v>
      </c>
      <c r="C12648" t="s">
        <v>2770</v>
      </c>
      <c r="D12648" t="s">
        <v>2770</v>
      </c>
    </row>
    <row r="12649" spans="1:4">
      <c r="A12649" t="s">
        <v>13567</v>
      </c>
      <c r="B12649" t="s">
        <v>2770</v>
      </c>
      <c r="C12649" t="s">
        <v>2770</v>
      </c>
      <c r="D12649" t="s">
        <v>2770</v>
      </c>
    </row>
    <row r="12650" spans="1:4">
      <c r="A12650" t="s">
        <v>14377</v>
      </c>
      <c r="B12650" t="s">
        <v>2770</v>
      </c>
      <c r="C12650" t="s">
        <v>2770</v>
      </c>
      <c r="D12650" t="s">
        <v>2770</v>
      </c>
    </row>
    <row r="12651" spans="1:4">
      <c r="A12651" t="s">
        <v>601</v>
      </c>
      <c r="B12651" t="s">
        <v>2770</v>
      </c>
      <c r="C12651" t="s">
        <v>2770</v>
      </c>
      <c r="D12651" t="s">
        <v>2770</v>
      </c>
    </row>
    <row r="12652" spans="1:4">
      <c r="A12652" t="s">
        <v>599</v>
      </c>
      <c r="B12652" t="s">
        <v>2770</v>
      </c>
      <c r="C12652" t="s">
        <v>2770</v>
      </c>
      <c r="D12652" t="s">
        <v>2770</v>
      </c>
    </row>
    <row r="12653" spans="1:4">
      <c r="A12653" t="s">
        <v>600</v>
      </c>
      <c r="B12653" t="s">
        <v>2770</v>
      </c>
      <c r="C12653" t="s">
        <v>2770</v>
      </c>
      <c r="D12653" t="s">
        <v>2770</v>
      </c>
    </row>
    <row r="12654" spans="1:4">
      <c r="A12654" t="s">
        <v>14377</v>
      </c>
      <c r="B12654" t="s">
        <v>2770</v>
      </c>
      <c r="C12654" t="s">
        <v>2770</v>
      </c>
      <c r="D12654" t="s">
        <v>2770</v>
      </c>
    </row>
    <row r="12655" spans="1:4">
      <c r="A12655" t="s">
        <v>599</v>
      </c>
      <c r="B12655" t="s">
        <v>2770</v>
      </c>
      <c r="C12655" t="s">
        <v>2770</v>
      </c>
      <c r="D12655" t="s">
        <v>2770</v>
      </c>
    </row>
    <row r="12656" spans="1:4">
      <c r="A12656" t="s">
        <v>1925</v>
      </c>
      <c r="B12656" t="s">
        <v>14378</v>
      </c>
      <c r="C12656" t="s">
        <v>2770</v>
      </c>
      <c r="D12656" t="s">
        <v>2770</v>
      </c>
    </row>
    <row r="12657" spans="1:4">
      <c r="A12657" t="s">
        <v>11095</v>
      </c>
      <c r="B12657" t="s">
        <v>11096</v>
      </c>
      <c r="C12657" t="s">
        <v>2770</v>
      </c>
      <c r="D12657" t="s">
        <v>2770</v>
      </c>
    </row>
    <row r="12658" spans="1:4">
      <c r="A12658" t="s">
        <v>14379</v>
      </c>
      <c r="B12658" t="s">
        <v>14380</v>
      </c>
      <c r="C12658" t="s">
        <v>2770</v>
      </c>
      <c r="D12658" t="s">
        <v>2770</v>
      </c>
    </row>
    <row r="12659" spans="1:4">
      <c r="A12659" t="s">
        <v>13223</v>
      </c>
      <c r="B12659" t="s">
        <v>14381</v>
      </c>
      <c r="C12659" t="s">
        <v>2770</v>
      </c>
      <c r="D12659" t="s">
        <v>2770</v>
      </c>
    </row>
    <row r="12660" spans="1:4">
      <c r="A12660" t="s">
        <v>11152</v>
      </c>
      <c r="B12660" t="s">
        <v>14382</v>
      </c>
      <c r="C12660" t="s">
        <v>2770</v>
      </c>
      <c r="D12660" t="s">
        <v>2770</v>
      </c>
    </row>
    <row r="12661" spans="1:4">
      <c r="A12661" t="s">
        <v>13231</v>
      </c>
      <c r="B12661" t="s">
        <v>14383</v>
      </c>
      <c r="C12661" t="s">
        <v>2770</v>
      </c>
      <c r="D12661" t="s">
        <v>2770</v>
      </c>
    </row>
    <row r="12662" spans="1:4">
      <c r="A12662" t="s">
        <v>13235</v>
      </c>
      <c r="B12662" t="s">
        <v>2770</v>
      </c>
      <c r="C12662" t="s">
        <v>2770</v>
      </c>
      <c r="D12662" t="s">
        <v>2770</v>
      </c>
    </row>
    <row r="12663" spans="1:4">
      <c r="A12663" t="s">
        <v>4897</v>
      </c>
      <c r="B12663" t="s">
        <v>14384</v>
      </c>
      <c r="C12663" t="s">
        <v>2770</v>
      </c>
      <c r="D12663" t="s">
        <v>2770</v>
      </c>
    </row>
    <row r="12664" spans="1:4">
      <c r="A12664" t="s">
        <v>601</v>
      </c>
      <c r="B12664" t="s">
        <v>9772</v>
      </c>
      <c r="C12664" t="s">
        <v>2770</v>
      </c>
      <c r="D12664" t="s">
        <v>2770</v>
      </c>
    </row>
    <row r="12665" spans="1:4">
      <c r="A12665" t="s">
        <v>14385</v>
      </c>
      <c r="B12665" t="s">
        <v>14386</v>
      </c>
      <c r="C12665" t="s">
        <v>2770</v>
      </c>
      <c r="D12665" t="s">
        <v>2770</v>
      </c>
    </row>
    <row r="12666" spans="1:4">
      <c r="A12666" t="s">
        <v>1689</v>
      </c>
      <c r="B12666" t="s">
        <v>5006</v>
      </c>
      <c r="C12666" t="s">
        <v>2770</v>
      </c>
      <c r="D12666" t="s">
        <v>2770</v>
      </c>
    </row>
    <row r="12667" spans="1:4">
      <c r="A12667" t="s">
        <v>13232</v>
      </c>
      <c r="B12667" t="s">
        <v>14387</v>
      </c>
      <c r="C12667" t="s">
        <v>2770</v>
      </c>
      <c r="D12667" t="s">
        <v>2770</v>
      </c>
    </row>
    <row r="12668" spans="1:4">
      <c r="A12668" t="s">
        <v>1687</v>
      </c>
      <c r="B12668" t="s">
        <v>4732</v>
      </c>
      <c r="C12668" t="s">
        <v>2770</v>
      </c>
      <c r="D12668" t="s">
        <v>2770</v>
      </c>
    </row>
    <row r="12669" spans="1:4">
      <c r="A12669" t="s">
        <v>4608</v>
      </c>
      <c r="B12669" t="s">
        <v>14388</v>
      </c>
      <c r="C12669" t="s">
        <v>2770</v>
      </c>
      <c r="D12669" t="s">
        <v>2770</v>
      </c>
    </row>
    <row r="12670" spans="1:4">
      <c r="A12670" t="s">
        <v>4610</v>
      </c>
      <c r="B12670" t="s">
        <v>14389</v>
      </c>
      <c r="C12670" t="s">
        <v>2770</v>
      </c>
      <c r="D12670" t="s">
        <v>2770</v>
      </c>
    </row>
    <row r="12671" spans="1:4">
      <c r="A12671" t="s">
        <v>14390</v>
      </c>
      <c r="B12671" t="s">
        <v>2770</v>
      </c>
      <c r="C12671" t="s">
        <v>2770</v>
      </c>
      <c r="D12671" t="s">
        <v>2770</v>
      </c>
    </row>
    <row r="12672" spans="1:4">
      <c r="A12672" t="s">
        <v>14391</v>
      </c>
      <c r="B12672" t="s">
        <v>14392</v>
      </c>
      <c r="C12672" t="s">
        <v>2770</v>
      </c>
      <c r="D12672" t="s">
        <v>2770</v>
      </c>
    </row>
    <row r="12673" spans="1:4">
      <c r="A12673" t="s">
        <v>1688</v>
      </c>
      <c r="B12673" t="s">
        <v>4993</v>
      </c>
      <c r="C12673" t="s">
        <v>2770</v>
      </c>
      <c r="D12673" t="s">
        <v>2770</v>
      </c>
    </row>
    <row r="12674" spans="1:4">
      <c r="A12674" t="s">
        <v>6806</v>
      </c>
      <c r="B12674" t="s">
        <v>14393</v>
      </c>
      <c r="C12674" t="s">
        <v>2770</v>
      </c>
      <c r="D12674" t="s">
        <v>2770</v>
      </c>
    </row>
    <row r="12675" spans="1:4">
      <c r="A12675" t="s">
        <v>13215</v>
      </c>
      <c r="B12675" t="s">
        <v>14394</v>
      </c>
      <c r="C12675" t="s">
        <v>2770</v>
      </c>
      <c r="D12675" t="s">
        <v>2770</v>
      </c>
    </row>
    <row r="12676" spans="1:4">
      <c r="A12676" t="s">
        <v>1893</v>
      </c>
      <c r="B12676" t="s">
        <v>11156</v>
      </c>
      <c r="C12676" t="s">
        <v>2770</v>
      </c>
      <c r="D12676" t="s">
        <v>2770</v>
      </c>
    </row>
    <row r="12677" spans="1:4">
      <c r="A12677" t="s">
        <v>13226</v>
      </c>
      <c r="B12677" t="s">
        <v>14395</v>
      </c>
      <c r="C12677" t="s">
        <v>2770</v>
      </c>
      <c r="D12677" t="s">
        <v>2770</v>
      </c>
    </row>
    <row r="12678" spans="1:4">
      <c r="A12678" t="s">
        <v>13216</v>
      </c>
      <c r="B12678" t="s">
        <v>14396</v>
      </c>
      <c r="C12678" t="s">
        <v>2770</v>
      </c>
      <c r="D12678" t="s">
        <v>2770</v>
      </c>
    </row>
    <row r="12679" spans="1:4">
      <c r="A12679" t="s">
        <v>4932</v>
      </c>
      <c r="B12679" t="s">
        <v>14397</v>
      </c>
      <c r="C12679" t="s">
        <v>2770</v>
      </c>
      <c r="D12679" t="s">
        <v>2770</v>
      </c>
    </row>
    <row r="12680" spans="1:4">
      <c r="A12680" t="s">
        <v>14398</v>
      </c>
      <c r="B12680" t="s">
        <v>2770</v>
      </c>
      <c r="C12680" t="s">
        <v>2770</v>
      </c>
      <c r="D12680" t="s">
        <v>2770</v>
      </c>
    </row>
    <row r="12681" spans="1:4">
      <c r="A12681" t="s">
        <v>13212</v>
      </c>
      <c r="B12681" t="s">
        <v>14399</v>
      </c>
      <c r="C12681" t="s">
        <v>2770</v>
      </c>
      <c r="D12681" t="s">
        <v>2770</v>
      </c>
    </row>
    <row r="12682" spans="1:4">
      <c r="A12682" t="s">
        <v>13227</v>
      </c>
      <c r="B12682" t="s">
        <v>14400</v>
      </c>
      <c r="C12682" t="s">
        <v>2770</v>
      </c>
      <c r="D12682" t="s">
        <v>2770</v>
      </c>
    </row>
    <row r="12683" spans="1:4">
      <c r="A12683" t="s">
        <v>5189</v>
      </c>
      <c r="B12683" t="s">
        <v>2770</v>
      </c>
      <c r="C12683" t="s">
        <v>2770</v>
      </c>
      <c r="D12683" t="s">
        <v>2770</v>
      </c>
    </row>
    <row r="12684" spans="1:4">
      <c r="A12684" t="s">
        <v>14401</v>
      </c>
      <c r="B12684" t="s">
        <v>14402</v>
      </c>
      <c r="C12684" t="s">
        <v>2770</v>
      </c>
      <c r="D12684" t="s">
        <v>2770</v>
      </c>
    </row>
    <row r="12685" spans="1:4">
      <c r="A12685" t="s">
        <v>13228</v>
      </c>
      <c r="B12685" t="s">
        <v>14403</v>
      </c>
      <c r="C12685" t="s">
        <v>2770</v>
      </c>
      <c r="D12685" t="s">
        <v>2770</v>
      </c>
    </row>
    <row r="12686" spans="1:4">
      <c r="A12686" t="s">
        <v>4924</v>
      </c>
      <c r="B12686" t="s">
        <v>2770</v>
      </c>
      <c r="C12686" t="s">
        <v>2770</v>
      </c>
      <c r="D12686" t="s">
        <v>2770</v>
      </c>
    </row>
    <row r="12687" spans="1:4">
      <c r="A12687" t="s">
        <v>11154</v>
      </c>
      <c r="B12687" t="s">
        <v>14404</v>
      </c>
      <c r="C12687" t="s">
        <v>2770</v>
      </c>
      <c r="D12687" t="s">
        <v>2770</v>
      </c>
    </row>
    <row r="12688" spans="1:4">
      <c r="A12688" t="s">
        <v>14405</v>
      </c>
      <c r="B12688" t="s">
        <v>14406</v>
      </c>
      <c r="C12688" t="s">
        <v>2770</v>
      </c>
      <c r="D12688" t="s">
        <v>2770</v>
      </c>
    </row>
    <row r="12689" spans="1:4">
      <c r="A12689" t="s">
        <v>11121</v>
      </c>
      <c r="B12689" t="s">
        <v>14407</v>
      </c>
      <c r="C12689" t="s">
        <v>2770</v>
      </c>
      <c r="D12689" t="s">
        <v>2770</v>
      </c>
    </row>
    <row r="12690" spans="1:4">
      <c r="A12690" t="s">
        <v>11148</v>
      </c>
      <c r="B12690" t="s">
        <v>14408</v>
      </c>
      <c r="C12690" t="s">
        <v>2770</v>
      </c>
      <c r="D12690" t="s">
        <v>2770</v>
      </c>
    </row>
    <row r="12691" spans="1:4">
      <c r="A12691" t="s">
        <v>11159</v>
      </c>
      <c r="B12691" t="s">
        <v>11160</v>
      </c>
      <c r="C12691" t="s">
        <v>2770</v>
      </c>
      <c r="D12691" t="s">
        <v>2770</v>
      </c>
    </row>
    <row r="12692" spans="1:4">
      <c r="A12692" t="s">
        <v>5407</v>
      </c>
      <c r="B12692" t="s">
        <v>2770</v>
      </c>
      <c r="C12692" t="s">
        <v>2770</v>
      </c>
      <c r="D12692" t="s">
        <v>2770</v>
      </c>
    </row>
    <row r="12693" spans="1:4">
      <c r="A12693" t="s">
        <v>13230</v>
      </c>
      <c r="B12693" t="s">
        <v>14409</v>
      </c>
      <c r="C12693" t="s">
        <v>2770</v>
      </c>
      <c r="D12693" t="s">
        <v>2770</v>
      </c>
    </row>
    <row r="12694" spans="1:4">
      <c r="A12694" t="s">
        <v>14410</v>
      </c>
      <c r="B12694" t="s">
        <v>14411</v>
      </c>
      <c r="C12694" t="s">
        <v>2770</v>
      </c>
      <c r="D12694" t="s">
        <v>2770</v>
      </c>
    </row>
    <row r="12695" spans="1:4">
      <c r="A12695" t="s">
        <v>13222</v>
      </c>
      <c r="B12695" t="s">
        <v>14412</v>
      </c>
      <c r="C12695" t="s">
        <v>2770</v>
      </c>
      <c r="D12695" t="s">
        <v>2770</v>
      </c>
    </row>
    <row r="12696" spans="1:4">
      <c r="A12696" t="s">
        <v>4592</v>
      </c>
      <c r="B12696" t="s">
        <v>4990</v>
      </c>
      <c r="C12696" t="s">
        <v>2770</v>
      </c>
      <c r="D12696" t="s">
        <v>2770</v>
      </c>
    </row>
    <row r="12697" spans="1:4">
      <c r="A12697" t="s">
        <v>13214</v>
      </c>
      <c r="B12697" t="s">
        <v>14413</v>
      </c>
      <c r="C12697" t="s">
        <v>2770</v>
      </c>
      <c r="D12697" t="s">
        <v>2770</v>
      </c>
    </row>
    <row r="12698" spans="1:4">
      <c r="A12698" t="s">
        <v>13213</v>
      </c>
      <c r="B12698" t="s">
        <v>14414</v>
      </c>
      <c r="C12698" t="s">
        <v>2770</v>
      </c>
      <c r="D12698" t="s">
        <v>2770</v>
      </c>
    </row>
    <row r="12699" spans="1:4">
      <c r="A12699" t="s">
        <v>11150</v>
      </c>
      <c r="B12699" t="s">
        <v>14415</v>
      </c>
      <c r="C12699" t="s">
        <v>2770</v>
      </c>
      <c r="D12699" t="s">
        <v>2770</v>
      </c>
    </row>
    <row r="12700" spans="1:4">
      <c r="A12700" t="s">
        <v>7356</v>
      </c>
      <c r="B12700" t="s">
        <v>2770</v>
      </c>
      <c r="C12700" t="s">
        <v>2770</v>
      </c>
      <c r="D12700" t="s">
        <v>2770</v>
      </c>
    </row>
    <row r="12701" spans="1:4">
      <c r="A12701" t="s">
        <v>13224</v>
      </c>
      <c r="B12701" t="s">
        <v>14416</v>
      </c>
      <c r="C12701" t="s">
        <v>2770</v>
      </c>
      <c r="D12701" t="s">
        <v>2770</v>
      </c>
    </row>
    <row r="12702" spans="1:4">
      <c r="A12702" t="s">
        <v>13225</v>
      </c>
      <c r="B12702" t="s">
        <v>14417</v>
      </c>
      <c r="C12702" t="s">
        <v>2770</v>
      </c>
      <c r="D12702" t="s">
        <v>2770</v>
      </c>
    </row>
    <row r="12703" spans="1:4">
      <c r="A12703" t="s">
        <v>600</v>
      </c>
      <c r="B12703" t="s">
        <v>2770</v>
      </c>
      <c r="C12703" t="s">
        <v>2770</v>
      </c>
      <c r="D12703" t="s">
        <v>2770</v>
      </c>
    </row>
    <row r="12704" spans="1:4">
      <c r="A12704" t="s">
        <v>7357</v>
      </c>
      <c r="B12704" t="s">
        <v>14418</v>
      </c>
      <c r="C12704" t="s">
        <v>2770</v>
      </c>
      <c r="D12704" t="s">
        <v>2770</v>
      </c>
    </row>
    <row r="12705" spans="1:4">
      <c r="A12705" t="s">
        <v>5932</v>
      </c>
      <c r="B12705" t="s">
        <v>14419</v>
      </c>
      <c r="C12705" t="s">
        <v>2770</v>
      </c>
      <c r="D12705" t="s">
        <v>2770</v>
      </c>
    </row>
    <row r="12706" spans="1:4">
      <c r="A12706" t="s">
        <v>11097</v>
      </c>
      <c r="B12706" t="s">
        <v>11098</v>
      </c>
      <c r="C12706" t="s">
        <v>2770</v>
      </c>
      <c r="D12706" t="s">
        <v>2770</v>
      </c>
    </row>
    <row r="12707" spans="1:4">
      <c r="A12707" t="s">
        <v>6814</v>
      </c>
      <c r="B12707" t="s">
        <v>6815</v>
      </c>
      <c r="C12707" t="s">
        <v>2770</v>
      </c>
      <c r="D12707" t="s">
        <v>2770</v>
      </c>
    </row>
    <row r="12708" spans="1:4">
      <c r="A12708" t="s">
        <v>5567</v>
      </c>
      <c r="B12708" t="s">
        <v>6846</v>
      </c>
      <c r="C12708" t="s">
        <v>2770</v>
      </c>
      <c r="D12708" t="s">
        <v>2770</v>
      </c>
    </row>
    <row r="12709" spans="1:4">
      <c r="A12709" t="s">
        <v>7018</v>
      </c>
      <c r="B12709" t="s">
        <v>2066</v>
      </c>
      <c r="C12709" t="s">
        <v>2770</v>
      </c>
      <c r="D12709" t="s">
        <v>2770</v>
      </c>
    </row>
    <row r="12710" spans="1:4">
      <c r="A12710" t="s">
        <v>6996</v>
      </c>
      <c r="B12710" t="s">
        <v>6997</v>
      </c>
      <c r="C12710" t="s">
        <v>2770</v>
      </c>
      <c r="D12710" t="s">
        <v>2770</v>
      </c>
    </row>
    <row r="12711" spans="1:4">
      <c r="A12711" t="s">
        <v>6940</v>
      </c>
      <c r="B12711" t="s">
        <v>6941</v>
      </c>
      <c r="C12711" t="s">
        <v>2770</v>
      </c>
      <c r="D12711" t="s">
        <v>2770</v>
      </c>
    </row>
    <row r="12712" spans="1:4">
      <c r="A12712" t="s">
        <v>6838</v>
      </c>
      <c r="B12712" t="s">
        <v>6839</v>
      </c>
      <c r="C12712" t="s">
        <v>2770</v>
      </c>
      <c r="D12712" t="s">
        <v>2770</v>
      </c>
    </row>
    <row r="12713" spans="1:4">
      <c r="A12713" t="s">
        <v>6908</v>
      </c>
      <c r="B12713" t="s">
        <v>6909</v>
      </c>
      <c r="C12713" t="s">
        <v>2770</v>
      </c>
      <c r="D12713" t="s">
        <v>2770</v>
      </c>
    </row>
    <row r="12714" spans="1:4">
      <c r="A12714" t="s">
        <v>6902</v>
      </c>
      <c r="B12714" t="s">
        <v>6903</v>
      </c>
      <c r="C12714" t="s">
        <v>2770</v>
      </c>
      <c r="D12714" t="s">
        <v>2770</v>
      </c>
    </row>
    <row r="12715" spans="1:4">
      <c r="A12715" t="s">
        <v>6829</v>
      </c>
      <c r="B12715" t="s">
        <v>6830</v>
      </c>
      <c r="C12715" t="s">
        <v>2770</v>
      </c>
      <c r="D12715" t="s">
        <v>2770</v>
      </c>
    </row>
    <row r="12716" spans="1:4">
      <c r="A12716" t="s">
        <v>6835</v>
      </c>
      <c r="B12716" t="s">
        <v>6836</v>
      </c>
      <c r="C12716" t="s">
        <v>2770</v>
      </c>
      <c r="D12716" t="s">
        <v>2770</v>
      </c>
    </row>
    <row r="12717" spans="1:4">
      <c r="A12717" t="s">
        <v>6785</v>
      </c>
      <c r="B12717" t="s">
        <v>2770</v>
      </c>
      <c r="C12717" t="s">
        <v>2770</v>
      </c>
      <c r="D12717" t="s">
        <v>2770</v>
      </c>
    </row>
    <row r="12718" spans="1:4">
      <c r="A12718" t="s">
        <v>7023</v>
      </c>
      <c r="B12718" t="s">
        <v>7024</v>
      </c>
      <c r="C12718" t="s">
        <v>2770</v>
      </c>
      <c r="D12718" t="s">
        <v>2770</v>
      </c>
    </row>
    <row r="12719" spans="1:4">
      <c r="A12719" t="s">
        <v>3109</v>
      </c>
      <c r="B12719" t="s">
        <v>6869</v>
      </c>
      <c r="C12719" t="s">
        <v>2770</v>
      </c>
      <c r="D12719" t="s">
        <v>2770</v>
      </c>
    </row>
    <row r="12720" spans="1:4">
      <c r="A12720" t="s">
        <v>6958</v>
      </c>
      <c r="B12720" t="s">
        <v>6959</v>
      </c>
      <c r="C12720" t="s">
        <v>2770</v>
      </c>
      <c r="D12720" t="s">
        <v>2770</v>
      </c>
    </row>
    <row r="12721" spans="1:4">
      <c r="A12721" t="s">
        <v>6990</v>
      </c>
      <c r="B12721" t="s">
        <v>6991</v>
      </c>
      <c r="C12721" t="s">
        <v>2770</v>
      </c>
      <c r="D12721" t="s">
        <v>2770</v>
      </c>
    </row>
    <row r="12722" spans="1:4">
      <c r="A12722" t="s">
        <v>7000</v>
      </c>
      <c r="B12722" t="s">
        <v>7001</v>
      </c>
      <c r="C12722" t="s">
        <v>2770</v>
      </c>
      <c r="D12722" t="s">
        <v>2770</v>
      </c>
    </row>
    <row r="12723" spans="1:4">
      <c r="A12723" t="s">
        <v>6840</v>
      </c>
      <c r="B12723" t="s">
        <v>6841</v>
      </c>
      <c r="C12723" t="s">
        <v>2770</v>
      </c>
      <c r="D12723" t="s">
        <v>2770</v>
      </c>
    </row>
    <row r="12724" spans="1:4">
      <c r="A12724" t="s">
        <v>6763</v>
      </c>
      <c r="B12724" t="s">
        <v>6764</v>
      </c>
      <c r="C12724" t="s">
        <v>2770</v>
      </c>
      <c r="D12724" t="s">
        <v>2770</v>
      </c>
    </row>
    <row r="12725" spans="1:4">
      <c r="A12725" t="s">
        <v>6728</v>
      </c>
      <c r="B12725" t="s">
        <v>6729</v>
      </c>
      <c r="C12725" t="s">
        <v>2770</v>
      </c>
      <c r="D12725" t="s">
        <v>2770</v>
      </c>
    </row>
    <row r="12726" spans="1:4">
      <c r="A12726" t="s">
        <v>5817</v>
      </c>
      <c r="B12726" t="s">
        <v>2770</v>
      </c>
      <c r="C12726" t="s">
        <v>2770</v>
      </c>
      <c r="D12726" t="s">
        <v>2770</v>
      </c>
    </row>
    <row r="12727" spans="1:4">
      <c r="A12727" t="s">
        <v>601</v>
      </c>
      <c r="B12727" t="s">
        <v>5710</v>
      </c>
      <c r="C12727" t="s">
        <v>2770</v>
      </c>
      <c r="D12727" t="s">
        <v>2770</v>
      </c>
    </row>
    <row r="12728" spans="1:4">
      <c r="A12728" t="s">
        <v>6808</v>
      </c>
      <c r="B12728" t="s">
        <v>6809</v>
      </c>
      <c r="C12728" t="s">
        <v>2770</v>
      </c>
      <c r="D12728" t="s">
        <v>2770</v>
      </c>
    </row>
    <row r="12729" spans="1:4">
      <c r="A12729" t="s">
        <v>6952</v>
      </c>
      <c r="B12729" t="s">
        <v>6953</v>
      </c>
      <c r="C12729" t="s">
        <v>2770</v>
      </c>
      <c r="D12729" t="s">
        <v>2770</v>
      </c>
    </row>
    <row r="12730" spans="1:4">
      <c r="A12730" t="s">
        <v>7031</v>
      </c>
      <c r="B12730" t="s">
        <v>7032</v>
      </c>
      <c r="C12730" t="s">
        <v>2770</v>
      </c>
      <c r="D12730" t="s">
        <v>2770</v>
      </c>
    </row>
    <row r="12731" spans="1:4">
      <c r="A12731" t="s">
        <v>6872</v>
      </c>
      <c r="B12731" t="s">
        <v>6873</v>
      </c>
      <c r="C12731" t="s">
        <v>2770</v>
      </c>
      <c r="D12731" t="s">
        <v>2770</v>
      </c>
    </row>
    <row r="12732" spans="1:4">
      <c r="A12732" t="s">
        <v>6910</v>
      </c>
      <c r="B12732" t="s">
        <v>6911</v>
      </c>
      <c r="C12732" t="s">
        <v>2770</v>
      </c>
      <c r="D12732" t="s">
        <v>2770</v>
      </c>
    </row>
    <row r="12733" spans="1:4">
      <c r="A12733" t="s">
        <v>5974</v>
      </c>
      <c r="B12733" t="s">
        <v>5975</v>
      </c>
      <c r="C12733" t="s">
        <v>2770</v>
      </c>
      <c r="D12733" t="s">
        <v>2770</v>
      </c>
    </row>
    <row r="12734" spans="1:4">
      <c r="A12734" t="s">
        <v>6851</v>
      </c>
      <c r="B12734" t="s">
        <v>6852</v>
      </c>
      <c r="C12734" t="s">
        <v>2770</v>
      </c>
      <c r="D12734" t="s">
        <v>2770</v>
      </c>
    </row>
    <row r="12735" spans="1:4">
      <c r="A12735" t="s">
        <v>6895</v>
      </c>
      <c r="B12735" t="s">
        <v>2770</v>
      </c>
      <c r="C12735" t="s">
        <v>2770</v>
      </c>
      <c r="D12735" t="s">
        <v>2770</v>
      </c>
    </row>
    <row r="12736" spans="1:4">
      <c r="A12736" t="s">
        <v>6888</v>
      </c>
      <c r="B12736" t="s">
        <v>2770</v>
      </c>
      <c r="C12736" t="s">
        <v>2770</v>
      </c>
      <c r="D12736" t="s">
        <v>2770</v>
      </c>
    </row>
    <row r="12737" spans="1:4">
      <c r="A12737" t="s">
        <v>5972</v>
      </c>
      <c r="B12737" t="s">
        <v>5973</v>
      </c>
      <c r="C12737" t="s">
        <v>2770</v>
      </c>
      <c r="D12737" t="s">
        <v>2770</v>
      </c>
    </row>
    <row r="12738" spans="1:4">
      <c r="A12738" t="s">
        <v>6894</v>
      </c>
      <c r="B12738" t="s">
        <v>2770</v>
      </c>
      <c r="C12738" t="s">
        <v>2770</v>
      </c>
      <c r="D12738" t="s">
        <v>2770</v>
      </c>
    </row>
    <row r="12739" spans="1:4">
      <c r="A12739" t="s">
        <v>5671</v>
      </c>
      <c r="B12739" t="s">
        <v>5971</v>
      </c>
      <c r="C12739" t="s">
        <v>2770</v>
      </c>
      <c r="D12739" t="s">
        <v>2770</v>
      </c>
    </row>
    <row r="12740" spans="1:4">
      <c r="A12740" t="s">
        <v>600</v>
      </c>
      <c r="B12740" t="s">
        <v>2770</v>
      </c>
      <c r="C12740" t="s">
        <v>2770</v>
      </c>
      <c r="D12740" t="s">
        <v>2770</v>
      </c>
    </row>
    <row r="12741" spans="1:4">
      <c r="A12741" t="s">
        <v>5983</v>
      </c>
      <c r="B12741" t="s">
        <v>5984</v>
      </c>
      <c r="C12741" t="s">
        <v>2770</v>
      </c>
      <c r="D12741" t="s">
        <v>2770</v>
      </c>
    </row>
    <row r="12742" spans="1:4">
      <c r="A12742" t="s">
        <v>5976</v>
      </c>
      <c r="B12742" t="s">
        <v>4613</v>
      </c>
      <c r="C12742" t="s">
        <v>2770</v>
      </c>
      <c r="D12742" t="s">
        <v>2770</v>
      </c>
    </row>
    <row r="12743" spans="1:4">
      <c r="A12743" t="s">
        <v>6896</v>
      </c>
      <c r="B12743" t="s">
        <v>2770</v>
      </c>
      <c r="C12743" t="s">
        <v>2770</v>
      </c>
      <c r="D12743" t="s">
        <v>2770</v>
      </c>
    </row>
    <row r="12744" spans="1:4">
      <c r="A12744" t="s">
        <v>6897</v>
      </c>
      <c r="B12744" t="s">
        <v>2770</v>
      </c>
      <c r="C12744" t="s">
        <v>2770</v>
      </c>
      <c r="D12744" t="s">
        <v>2770</v>
      </c>
    </row>
    <row r="12745" spans="1:4">
      <c r="A12745" t="s">
        <v>6886</v>
      </c>
      <c r="B12745" t="s">
        <v>6887</v>
      </c>
      <c r="C12745" t="s">
        <v>2770</v>
      </c>
      <c r="D12745" t="s">
        <v>2770</v>
      </c>
    </row>
    <row r="12746" spans="1:4">
      <c r="A12746" t="s">
        <v>6922</v>
      </c>
      <c r="B12746" t="s">
        <v>6923</v>
      </c>
      <c r="C12746" t="s">
        <v>2770</v>
      </c>
      <c r="D12746" t="s">
        <v>2770</v>
      </c>
    </row>
    <row r="12747" spans="1:4">
      <c r="A12747" t="s">
        <v>6986</v>
      </c>
      <c r="B12747" t="s">
        <v>6987</v>
      </c>
      <c r="C12747" t="s">
        <v>2770</v>
      </c>
      <c r="D12747" t="s">
        <v>2770</v>
      </c>
    </row>
    <row r="12748" spans="1:4">
      <c r="A12748" t="s">
        <v>7006</v>
      </c>
      <c r="B12748" t="s">
        <v>7007</v>
      </c>
      <c r="C12748" t="s">
        <v>2770</v>
      </c>
      <c r="D12748" t="s">
        <v>2770</v>
      </c>
    </row>
    <row r="12749" spans="1:4">
      <c r="A12749" t="s">
        <v>6743</v>
      </c>
      <c r="B12749" t="s">
        <v>6744</v>
      </c>
      <c r="C12749" t="s">
        <v>2770</v>
      </c>
      <c r="D12749" t="s">
        <v>2770</v>
      </c>
    </row>
    <row r="12750" spans="1:4">
      <c r="A12750" t="s">
        <v>6767</v>
      </c>
      <c r="B12750" t="s">
        <v>6768</v>
      </c>
      <c r="C12750" t="s">
        <v>2770</v>
      </c>
      <c r="D12750" t="s">
        <v>2770</v>
      </c>
    </row>
    <row r="12751" spans="1:4">
      <c r="A12751" t="s">
        <v>6749</v>
      </c>
      <c r="B12751" t="s">
        <v>6750</v>
      </c>
      <c r="C12751" t="s">
        <v>2770</v>
      </c>
      <c r="D12751" t="s">
        <v>2770</v>
      </c>
    </row>
    <row r="12752" spans="1:4">
      <c r="A12752" t="s">
        <v>6789</v>
      </c>
      <c r="B12752" t="s">
        <v>6790</v>
      </c>
      <c r="C12752" t="s">
        <v>2770</v>
      </c>
      <c r="D12752" t="s">
        <v>2770</v>
      </c>
    </row>
    <row r="12753" spans="1:4">
      <c r="A12753" t="s">
        <v>6853</v>
      </c>
      <c r="B12753" t="s">
        <v>6854</v>
      </c>
      <c r="C12753" t="s">
        <v>2770</v>
      </c>
      <c r="D12753" t="s">
        <v>2770</v>
      </c>
    </row>
    <row r="12754" spans="1:4">
      <c r="A12754" t="s">
        <v>5981</v>
      </c>
      <c r="B12754" t="s">
        <v>5251</v>
      </c>
      <c r="C12754" t="s">
        <v>2770</v>
      </c>
      <c r="D12754" t="s">
        <v>2770</v>
      </c>
    </row>
    <row r="12755" spans="1:4">
      <c r="A12755" t="s">
        <v>6893</v>
      </c>
      <c r="B12755" t="s">
        <v>2770</v>
      </c>
      <c r="C12755" t="s">
        <v>2770</v>
      </c>
      <c r="D12755" t="s">
        <v>2770</v>
      </c>
    </row>
    <row r="12756" spans="1:4">
      <c r="A12756" t="s">
        <v>6891</v>
      </c>
      <c r="B12756" t="s">
        <v>2770</v>
      </c>
      <c r="C12756" t="s">
        <v>2770</v>
      </c>
      <c r="D12756" t="s">
        <v>2770</v>
      </c>
    </row>
    <row r="12757" spans="1:4">
      <c r="A12757" t="s">
        <v>7014</v>
      </c>
      <c r="B12757" t="s">
        <v>7015</v>
      </c>
      <c r="C12757" t="s">
        <v>2770</v>
      </c>
      <c r="D12757" t="s">
        <v>2770</v>
      </c>
    </row>
    <row r="12758" spans="1:4">
      <c r="A12758" t="s">
        <v>6874</v>
      </c>
      <c r="B12758" t="s">
        <v>6875</v>
      </c>
      <c r="C12758" t="s">
        <v>2770</v>
      </c>
      <c r="D12758" t="s">
        <v>2770</v>
      </c>
    </row>
    <row r="12759" spans="1:4">
      <c r="A12759" t="s">
        <v>7039</v>
      </c>
      <c r="B12759" t="s">
        <v>7040</v>
      </c>
      <c r="C12759" t="s">
        <v>2770</v>
      </c>
      <c r="D12759" t="s">
        <v>2770</v>
      </c>
    </row>
    <row r="12760" spans="1:4">
      <c r="A12760" t="s">
        <v>6826</v>
      </c>
      <c r="B12760" t="s">
        <v>2770</v>
      </c>
      <c r="C12760" t="s">
        <v>2770</v>
      </c>
      <c r="D12760" t="s">
        <v>2770</v>
      </c>
    </row>
    <row r="12761" spans="1:4">
      <c r="A12761" t="s">
        <v>6867</v>
      </c>
      <c r="B12761" t="s">
        <v>6868</v>
      </c>
      <c r="C12761" t="s">
        <v>2770</v>
      </c>
      <c r="D12761" t="s">
        <v>2770</v>
      </c>
    </row>
    <row r="12762" spans="1:4">
      <c r="A12762" t="s">
        <v>5990</v>
      </c>
      <c r="B12762" t="s">
        <v>5991</v>
      </c>
      <c r="C12762" t="s">
        <v>2770</v>
      </c>
      <c r="D12762" t="s">
        <v>2770</v>
      </c>
    </row>
    <row r="12763" spans="1:4">
      <c r="A12763" t="s">
        <v>6892</v>
      </c>
      <c r="B12763" t="s">
        <v>2770</v>
      </c>
      <c r="C12763" t="s">
        <v>2770</v>
      </c>
      <c r="D12763" t="s">
        <v>2770</v>
      </c>
    </row>
    <row r="12764" spans="1:4">
      <c r="A12764" t="s">
        <v>7043</v>
      </c>
      <c r="B12764" t="s">
        <v>7044</v>
      </c>
      <c r="C12764" t="s">
        <v>2770</v>
      </c>
      <c r="D12764" t="s">
        <v>2770</v>
      </c>
    </row>
    <row r="12765" spans="1:4">
      <c r="A12765" t="s">
        <v>6898</v>
      </c>
      <c r="B12765" t="s">
        <v>6899</v>
      </c>
      <c r="C12765" t="s">
        <v>2770</v>
      </c>
      <c r="D12765" t="s">
        <v>2770</v>
      </c>
    </row>
    <row r="12766" spans="1:4">
      <c r="A12766" t="s">
        <v>7035</v>
      </c>
      <c r="B12766" t="s">
        <v>7036</v>
      </c>
      <c r="C12766" t="s">
        <v>2770</v>
      </c>
      <c r="D12766" t="s">
        <v>2770</v>
      </c>
    </row>
    <row r="12767" spans="1:4">
      <c r="A12767" t="s">
        <v>6926</v>
      </c>
      <c r="B12767" t="s">
        <v>6927</v>
      </c>
      <c r="C12767" t="s">
        <v>2770</v>
      </c>
      <c r="D12767" t="s">
        <v>2770</v>
      </c>
    </row>
    <row r="12768" spans="1:4">
      <c r="A12768" t="s">
        <v>6870</v>
      </c>
      <c r="B12768" t="s">
        <v>6871</v>
      </c>
      <c r="C12768" t="s">
        <v>2770</v>
      </c>
      <c r="D12768" t="s">
        <v>2770</v>
      </c>
    </row>
    <row r="12769" spans="1:4">
      <c r="A12769" t="s">
        <v>7049</v>
      </c>
      <c r="B12769" t="s">
        <v>7050</v>
      </c>
      <c r="C12769" t="s">
        <v>2770</v>
      </c>
      <c r="D12769" t="s">
        <v>2770</v>
      </c>
    </row>
    <row r="12770" spans="1:4">
      <c r="A12770" t="s">
        <v>7041</v>
      </c>
      <c r="B12770" t="s">
        <v>7042</v>
      </c>
      <c r="C12770" t="s">
        <v>2770</v>
      </c>
      <c r="D12770" t="s">
        <v>2770</v>
      </c>
    </row>
    <row r="12771" spans="1:4">
      <c r="A12771" t="s">
        <v>7019</v>
      </c>
      <c r="B12771" t="s">
        <v>7020</v>
      </c>
      <c r="C12771" t="s">
        <v>2770</v>
      </c>
      <c r="D12771" t="s">
        <v>2770</v>
      </c>
    </row>
    <row r="12772" spans="1:4">
      <c r="A12772" t="s">
        <v>6736</v>
      </c>
      <c r="B12772" t="s">
        <v>6737</v>
      </c>
      <c r="C12772" t="s">
        <v>2770</v>
      </c>
      <c r="D12772" t="s">
        <v>2770</v>
      </c>
    </row>
    <row r="12773" spans="1:4">
      <c r="A12773" t="s">
        <v>6849</v>
      </c>
      <c r="B12773" t="s">
        <v>6850</v>
      </c>
      <c r="C12773" t="s">
        <v>2770</v>
      </c>
      <c r="D12773" t="s">
        <v>2770</v>
      </c>
    </row>
    <row r="12774" spans="1:4">
      <c r="A12774" t="s">
        <v>6914</v>
      </c>
      <c r="B12774" t="s">
        <v>6915</v>
      </c>
      <c r="C12774" t="s">
        <v>2770</v>
      </c>
      <c r="D12774" t="s">
        <v>2770</v>
      </c>
    </row>
    <row r="12775" spans="1:4">
      <c r="A12775" t="s">
        <v>6916</v>
      </c>
      <c r="B12775" t="s">
        <v>6917</v>
      </c>
      <c r="C12775" t="s">
        <v>2770</v>
      </c>
      <c r="D12775" t="s">
        <v>2770</v>
      </c>
    </row>
    <row r="12776" spans="1:4">
      <c r="A12776" t="s">
        <v>6759</v>
      </c>
      <c r="B12776" t="s">
        <v>6760</v>
      </c>
      <c r="C12776" t="s">
        <v>2770</v>
      </c>
      <c r="D12776" t="s">
        <v>2770</v>
      </c>
    </row>
    <row r="12777" spans="1:4">
      <c r="A12777" t="s">
        <v>6900</v>
      </c>
      <c r="B12777" t="s">
        <v>6901</v>
      </c>
      <c r="C12777" t="s">
        <v>2770</v>
      </c>
      <c r="D12777" t="s">
        <v>2770</v>
      </c>
    </row>
    <row r="12778" spans="1:4">
      <c r="A12778" t="s">
        <v>6912</v>
      </c>
      <c r="B12778" t="s">
        <v>6913</v>
      </c>
      <c r="C12778" t="s">
        <v>2770</v>
      </c>
      <c r="D12778" t="s">
        <v>2770</v>
      </c>
    </row>
    <row r="12779" spans="1:4">
      <c r="A12779" t="s">
        <v>6757</v>
      </c>
      <c r="B12779" t="s">
        <v>6758</v>
      </c>
      <c r="C12779" t="s">
        <v>2770</v>
      </c>
      <c r="D12779" t="s">
        <v>2770</v>
      </c>
    </row>
    <row r="12780" spans="1:4">
      <c r="A12780" t="s">
        <v>1925</v>
      </c>
      <c r="B12780" t="s">
        <v>2627</v>
      </c>
      <c r="C12780" t="s">
        <v>2770</v>
      </c>
      <c r="D12780" t="s">
        <v>2770</v>
      </c>
    </row>
    <row r="12781" spans="1:4">
      <c r="A12781" t="s">
        <v>7045</v>
      </c>
      <c r="B12781" t="s">
        <v>7046</v>
      </c>
      <c r="C12781" t="s">
        <v>2770</v>
      </c>
      <c r="D12781" t="s">
        <v>2770</v>
      </c>
    </row>
    <row r="12782" spans="1:4">
      <c r="A12782" t="s">
        <v>7047</v>
      </c>
      <c r="B12782" t="s">
        <v>7048</v>
      </c>
      <c r="C12782" t="s">
        <v>2770</v>
      </c>
      <c r="D12782" t="s">
        <v>2770</v>
      </c>
    </row>
    <row r="12783" spans="1:4">
      <c r="A12783" t="s">
        <v>7027</v>
      </c>
      <c r="B12783" t="s">
        <v>7028</v>
      </c>
      <c r="C12783" t="s">
        <v>2770</v>
      </c>
      <c r="D12783" t="s">
        <v>2770</v>
      </c>
    </row>
    <row r="12784" spans="1:4">
      <c r="A12784" t="s">
        <v>6824</v>
      </c>
      <c r="B12784" t="s">
        <v>6825</v>
      </c>
      <c r="C12784" t="s">
        <v>2770</v>
      </c>
      <c r="D12784" t="s">
        <v>2770</v>
      </c>
    </row>
    <row r="12785" spans="1:4">
      <c r="A12785" t="s">
        <v>6920</v>
      </c>
      <c r="B12785" t="s">
        <v>6921</v>
      </c>
      <c r="C12785" t="s">
        <v>2770</v>
      </c>
      <c r="D12785" t="s">
        <v>2770</v>
      </c>
    </row>
    <row r="12786" spans="1:4">
      <c r="A12786" t="s">
        <v>6976</v>
      </c>
      <c r="B12786" t="s">
        <v>6977</v>
      </c>
      <c r="C12786" t="s">
        <v>2770</v>
      </c>
      <c r="D12786" t="s">
        <v>2770</v>
      </c>
    </row>
    <row r="12787" spans="1:4">
      <c r="A12787" t="s">
        <v>1355</v>
      </c>
      <c r="B12787" t="s">
        <v>6799</v>
      </c>
      <c r="C12787" t="s">
        <v>2770</v>
      </c>
      <c r="D12787" t="s">
        <v>2770</v>
      </c>
    </row>
    <row r="12788" spans="1:4">
      <c r="A12788" t="s">
        <v>6782</v>
      </c>
      <c r="B12788" t="s">
        <v>6783</v>
      </c>
      <c r="C12788" t="s">
        <v>2770</v>
      </c>
      <c r="D12788" t="s">
        <v>2770</v>
      </c>
    </row>
    <row r="12789" spans="1:4">
      <c r="A12789" t="s">
        <v>6822</v>
      </c>
      <c r="B12789" t="s">
        <v>6823</v>
      </c>
      <c r="C12789" t="s">
        <v>2770</v>
      </c>
      <c r="D12789" t="s">
        <v>2770</v>
      </c>
    </row>
    <row r="12790" spans="1:4">
      <c r="A12790" t="s">
        <v>6775</v>
      </c>
      <c r="B12790" t="s">
        <v>2770</v>
      </c>
      <c r="C12790" t="s">
        <v>2770</v>
      </c>
      <c r="D12790" t="s">
        <v>2770</v>
      </c>
    </row>
    <row r="12791" spans="1:4">
      <c r="A12791" t="s">
        <v>6882</v>
      </c>
      <c r="B12791" t="s">
        <v>6883</v>
      </c>
      <c r="C12791" t="s">
        <v>2770</v>
      </c>
      <c r="D12791" t="s">
        <v>2770</v>
      </c>
    </row>
    <row r="12792" spans="1:4">
      <c r="A12792" t="s">
        <v>7053</v>
      </c>
      <c r="B12792" t="s">
        <v>2011</v>
      </c>
      <c r="C12792" t="s">
        <v>2770</v>
      </c>
      <c r="D12792" t="s">
        <v>2770</v>
      </c>
    </row>
    <row r="12793" spans="1:4">
      <c r="A12793" t="s">
        <v>7051</v>
      </c>
      <c r="B12793" t="s">
        <v>7052</v>
      </c>
      <c r="C12793" t="s">
        <v>2770</v>
      </c>
      <c r="D12793" t="s">
        <v>2770</v>
      </c>
    </row>
    <row r="12794" spans="1:4">
      <c r="A12794" t="s">
        <v>6954</v>
      </c>
      <c r="B12794" t="s">
        <v>6955</v>
      </c>
      <c r="C12794" t="s">
        <v>2770</v>
      </c>
      <c r="D12794" t="s">
        <v>2770</v>
      </c>
    </row>
    <row r="12795" spans="1:4">
      <c r="A12795" t="s">
        <v>6842</v>
      </c>
      <c r="B12795" t="s">
        <v>6843</v>
      </c>
      <c r="C12795" t="s">
        <v>2770</v>
      </c>
      <c r="D12795" t="s">
        <v>2770</v>
      </c>
    </row>
    <row r="12796" spans="1:4">
      <c r="A12796" t="s">
        <v>6924</v>
      </c>
      <c r="B12796" t="s">
        <v>6925</v>
      </c>
      <c r="C12796" t="s">
        <v>2770</v>
      </c>
      <c r="D12796" t="s">
        <v>2770</v>
      </c>
    </row>
    <row r="12797" spans="1:4">
      <c r="A12797" t="s">
        <v>4822</v>
      </c>
      <c r="B12797" t="s">
        <v>5392</v>
      </c>
      <c r="C12797" t="s">
        <v>2770</v>
      </c>
      <c r="D12797" t="s">
        <v>2770</v>
      </c>
    </row>
    <row r="12798" spans="1:4">
      <c r="A12798" t="s">
        <v>6956</v>
      </c>
      <c r="B12798" t="s">
        <v>6957</v>
      </c>
      <c r="C12798" t="s">
        <v>2770</v>
      </c>
      <c r="D12798" t="s">
        <v>2770</v>
      </c>
    </row>
    <row r="12799" spans="1:4">
      <c r="A12799" t="s">
        <v>7058</v>
      </c>
      <c r="B12799" t="s">
        <v>7059</v>
      </c>
      <c r="C12799" t="s">
        <v>2770</v>
      </c>
      <c r="D12799" t="s">
        <v>2770</v>
      </c>
    </row>
    <row r="12800" spans="1:4">
      <c r="A12800" t="s">
        <v>6786</v>
      </c>
      <c r="B12800" t="s">
        <v>6787</v>
      </c>
      <c r="C12800" t="s">
        <v>2770</v>
      </c>
      <c r="D12800" t="s">
        <v>2770</v>
      </c>
    </row>
    <row r="12801" spans="1:4">
      <c r="A12801" t="s">
        <v>6742</v>
      </c>
      <c r="B12801" t="s">
        <v>2770</v>
      </c>
      <c r="C12801" t="s">
        <v>2770</v>
      </c>
      <c r="D12801" t="s">
        <v>2770</v>
      </c>
    </row>
    <row r="12802" spans="1:4">
      <c r="A12802" t="s">
        <v>6962</v>
      </c>
      <c r="B12802" t="s">
        <v>6963</v>
      </c>
      <c r="C12802" t="s">
        <v>2770</v>
      </c>
      <c r="D12802" t="s">
        <v>2770</v>
      </c>
    </row>
    <row r="12803" spans="1:4">
      <c r="A12803" t="s">
        <v>6831</v>
      </c>
      <c r="B12803" t="s">
        <v>6832</v>
      </c>
      <c r="C12803" t="s">
        <v>2770</v>
      </c>
      <c r="D12803" t="s">
        <v>2770</v>
      </c>
    </row>
    <row r="12804" spans="1:4">
      <c r="A12804" t="s">
        <v>6827</v>
      </c>
      <c r="B12804" t="s">
        <v>6828</v>
      </c>
      <c r="C12804" t="s">
        <v>2770</v>
      </c>
      <c r="D12804" t="s">
        <v>2770</v>
      </c>
    </row>
    <row r="12805" spans="1:4">
      <c r="A12805" t="s">
        <v>6984</v>
      </c>
      <c r="B12805" t="s">
        <v>6985</v>
      </c>
      <c r="C12805" t="s">
        <v>2770</v>
      </c>
      <c r="D12805" t="s">
        <v>2770</v>
      </c>
    </row>
    <row r="12806" spans="1:4">
      <c r="A12806" t="s">
        <v>6938</v>
      </c>
      <c r="B12806" t="s">
        <v>6939</v>
      </c>
      <c r="C12806" t="s">
        <v>2770</v>
      </c>
      <c r="D12806" t="s">
        <v>2770</v>
      </c>
    </row>
    <row r="12807" spans="1:4">
      <c r="A12807" t="s">
        <v>6730</v>
      </c>
      <c r="B12807" t="s">
        <v>6731</v>
      </c>
      <c r="C12807" t="s">
        <v>2770</v>
      </c>
      <c r="D12807" t="s">
        <v>2770</v>
      </c>
    </row>
    <row r="12808" spans="1:4">
      <c r="A12808" t="s">
        <v>6753</v>
      </c>
      <c r="B12808" t="s">
        <v>6754</v>
      </c>
      <c r="C12808" t="s">
        <v>2770</v>
      </c>
      <c r="D12808" t="s">
        <v>2770</v>
      </c>
    </row>
    <row r="12809" spans="1:4">
      <c r="A12809" t="s">
        <v>6761</v>
      </c>
      <c r="B12809" t="s">
        <v>6762</v>
      </c>
      <c r="C12809" t="s">
        <v>2770</v>
      </c>
      <c r="D12809" t="s">
        <v>2770</v>
      </c>
    </row>
    <row r="12810" spans="1:4">
      <c r="A12810" t="s">
        <v>6778</v>
      </c>
      <c r="B12810" t="s">
        <v>2770</v>
      </c>
      <c r="C12810" t="s">
        <v>2770</v>
      </c>
      <c r="D12810" t="s">
        <v>2770</v>
      </c>
    </row>
    <row r="12811" spans="1:4">
      <c r="A12811" t="s">
        <v>6773</v>
      </c>
      <c r="B12811" t="s">
        <v>2770</v>
      </c>
      <c r="C12811" t="s">
        <v>2770</v>
      </c>
      <c r="D12811" t="s">
        <v>2770</v>
      </c>
    </row>
    <row r="12812" spans="1:4">
      <c r="A12812" t="s">
        <v>7055</v>
      </c>
      <c r="B12812" t="s">
        <v>7056</v>
      </c>
      <c r="C12812" t="s">
        <v>2770</v>
      </c>
      <c r="D12812" t="s">
        <v>2770</v>
      </c>
    </row>
    <row r="12813" spans="1:4">
      <c r="A12813" t="s">
        <v>7012</v>
      </c>
      <c r="B12813" t="s">
        <v>7013</v>
      </c>
      <c r="C12813" t="s">
        <v>2770</v>
      </c>
      <c r="D12813" t="s">
        <v>2770</v>
      </c>
    </row>
    <row r="12814" spans="1:4">
      <c r="A12814" t="s">
        <v>6847</v>
      </c>
      <c r="B12814" t="s">
        <v>6848</v>
      </c>
      <c r="C12814" t="s">
        <v>2770</v>
      </c>
      <c r="D12814" t="s">
        <v>2770</v>
      </c>
    </row>
    <row r="12815" spans="1:4">
      <c r="A12815" t="s">
        <v>6794</v>
      </c>
      <c r="B12815" t="s">
        <v>6795</v>
      </c>
      <c r="C12815" t="s">
        <v>2770</v>
      </c>
      <c r="D12815" t="s">
        <v>2770</v>
      </c>
    </row>
    <row r="12816" spans="1:4">
      <c r="A12816" t="s">
        <v>6804</v>
      </c>
      <c r="B12816" t="s">
        <v>6805</v>
      </c>
      <c r="C12816" t="s">
        <v>2770</v>
      </c>
      <c r="D12816" t="s">
        <v>2770</v>
      </c>
    </row>
    <row r="12817" spans="1:4">
      <c r="A12817" t="s">
        <v>6974</v>
      </c>
      <c r="B12817" t="s">
        <v>6975</v>
      </c>
      <c r="C12817" t="s">
        <v>2770</v>
      </c>
      <c r="D12817" t="s">
        <v>2770</v>
      </c>
    </row>
    <row r="12818" spans="1:4">
      <c r="A12818" t="s">
        <v>5580</v>
      </c>
      <c r="B12818" t="s">
        <v>6798</v>
      </c>
      <c r="C12818" t="s">
        <v>2770</v>
      </c>
      <c r="D12818" t="s">
        <v>2770</v>
      </c>
    </row>
    <row r="12819" spans="1:4">
      <c r="A12819" t="s">
        <v>6934</v>
      </c>
      <c r="B12819" t="s">
        <v>6935</v>
      </c>
      <c r="C12819" t="s">
        <v>2770</v>
      </c>
      <c r="D12819" t="s">
        <v>2770</v>
      </c>
    </row>
    <row r="12820" spans="1:4">
      <c r="A12820" t="s">
        <v>7004</v>
      </c>
      <c r="B12820" t="s">
        <v>7005</v>
      </c>
      <c r="C12820" t="s">
        <v>2770</v>
      </c>
      <c r="D12820" t="s">
        <v>2770</v>
      </c>
    </row>
    <row r="12821" spans="1:4">
      <c r="A12821" t="s">
        <v>6818</v>
      </c>
      <c r="B12821" t="s">
        <v>6819</v>
      </c>
      <c r="C12821" t="s">
        <v>2770</v>
      </c>
      <c r="D12821" t="s">
        <v>2770</v>
      </c>
    </row>
    <row r="12822" spans="1:4">
      <c r="A12822" t="s">
        <v>6960</v>
      </c>
      <c r="B12822" t="s">
        <v>6961</v>
      </c>
      <c r="C12822" t="s">
        <v>2770</v>
      </c>
      <c r="D12822" t="s">
        <v>2770</v>
      </c>
    </row>
    <row r="12823" spans="1:4">
      <c r="A12823" t="s">
        <v>6980</v>
      </c>
      <c r="B12823" t="s">
        <v>6981</v>
      </c>
      <c r="C12823" t="s">
        <v>2770</v>
      </c>
      <c r="D12823" t="s">
        <v>2770</v>
      </c>
    </row>
    <row r="12824" spans="1:4">
      <c r="A12824" t="s">
        <v>6784</v>
      </c>
      <c r="B12824" t="s">
        <v>2065</v>
      </c>
      <c r="C12824" t="s">
        <v>2770</v>
      </c>
      <c r="D12824" t="s">
        <v>2770</v>
      </c>
    </row>
    <row r="12825" spans="1:4">
      <c r="A12825" t="s">
        <v>6968</v>
      </c>
      <c r="B12825" t="s">
        <v>6969</v>
      </c>
      <c r="C12825" t="s">
        <v>2770</v>
      </c>
      <c r="D12825" t="s">
        <v>2770</v>
      </c>
    </row>
    <row r="12826" spans="1:4">
      <c r="A12826" t="s">
        <v>6936</v>
      </c>
      <c r="B12826" t="s">
        <v>6937</v>
      </c>
      <c r="C12826" t="s">
        <v>2770</v>
      </c>
      <c r="D12826" t="s">
        <v>2770</v>
      </c>
    </row>
    <row r="12827" spans="1:4">
      <c r="A12827" t="s">
        <v>6906</v>
      </c>
      <c r="B12827" t="s">
        <v>6907</v>
      </c>
      <c r="C12827" t="s">
        <v>2770</v>
      </c>
      <c r="D12827" t="s">
        <v>2770</v>
      </c>
    </row>
    <row r="12828" spans="1:4">
      <c r="A12828" t="s">
        <v>6802</v>
      </c>
      <c r="B12828" t="s">
        <v>6803</v>
      </c>
      <c r="C12828" t="s">
        <v>2770</v>
      </c>
      <c r="D12828" t="s">
        <v>2770</v>
      </c>
    </row>
    <row r="12829" spans="1:4">
      <c r="A12829" t="s">
        <v>6800</v>
      </c>
      <c r="B12829" t="s">
        <v>6801</v>
      </c>
      <c r="C12829" t="s">
        <v>2770</v>
      </c>
      <c r="D12829" t="s">
        <v>2770</v>
      </c>
    </row>
    <row r="12830" spans="1:4">
      <c r="A12830" t="s">
        <v>6772</v>
      </c>
      <c r="B12830" t="s">
        <v>2770</v>
      </c>
      <c r="C12830" t="s">
        <v>2770</v>
      </c>
      <c r="D12830" t="s">
        <v>2770</v>
      </c>
    </row>
    <row r="12831" spans="1:4">
      <c r="A12831" t="s">
        <v>6738</v>
      </c>
      <c r="B12831" t="s">
        <v>6739</v>
      </c>
      <c r="C12831" t="s">
        <v>2770</v>
      </c>
      <c r="D12831" t="s">
        <v>2770</v>
      </c>
    </row>
    <row r="12832" spans="1:4">
      <c r="A12832" t="s">
        <v>6929</v>
      </c>
      <c r="B12832" t="s">
        <v>2770</v>
      </c>
      <c r="C12832" t="s">
        <v>2770</v>
      </c>
      <c r="D12832" t="s">
        <v>2770</v>
      </c>
    </row>
    <row r="12833" spans="1:4">
      <c r="A12833" t="s">
        <v>6950</v>
      </c>
      <c r="B12833" t="s">
        <v>6951</v>
      </c>
      <c r="C12833" t="s">
        <v>2770</v>
      </c>
      <c r="D12833" t="s">
        <v>2770</v>
      </c>
    </row>
    <row r="12834" spans="1:4">
      <c r="A12834" t="s">
        <v>6806</v>
      </c>
      <c r="B12834" t="s">
        <v>6807</v>
      </c>
      <c r="C12834" t="s">
        <v>2770</v>
      </c>
      <c r="D12834" t="s">
        <v>2770</v>
      </c>
    </row>
    <row r="12835" spans="1:4">
      <c r="A12835" t="s">
        <v>6948</v>
      </c>
      <c r="B12835" t="s">
        <v>6949</v>
      </c>
      <c r="C12835" t="s">
        <v>2770</v>
      </c>
      <c r="D12835" t="s">
        <v>2770</v>
      </c>
    </row>
    <row r="12836" spans="1:4">
      <c r="A12836" t="s">
        <v>6861</v>
      </c>
      <c r="B12836" t="s">
        <v>6862</v>
      </c>
      <c r="C12836" t="s">
        <v>2770</v>
      </c>
      <c r="D12836" t="s">
        <v>2770</v>
      </c>
    </row>
    <row r="12837" spans="1:4">
      <c r="A12837" t="s">
        <v>6918</v>
      </c>
      <c r="B12837" t="s">
        <v>6919</v>
      </c>
      <c r="C12837" t="s">
        <v>2770</v>
      </c>
      <c r="D12837" t="s">
        <v>2770</v>
      </c>
    </row>
    <row r="12838" spans="1:4">
      <c r="A12838" t="s">
        <v>6792</v>
      </c>
      <c r="B12838" t="s">
        <v>6793</v>
      </c>
      <c r="C12838" t="s">
        <v>2770</v>
      </c>
      <c r="D12838" t="s">
        <v>2770</v>
      </c>
    </row>
    <row r="12839" spans="1:4">
      <c r="A12839" t="s">
        <v>5633</v>
      </c>
      <c r="B12839" t="s">
        <v>6965</v>
      </c>
      <c r="C12839" t="s">
        <v>2770</v>
      </c>
      <c r="D12839" t="s">
        <v>2770</v>
      </c>
    </row>
    <row r="12840" spans="1:4">
      <c r="A12840" t="s">
        <v>6796</v>
      </c>
      <c r="B12840" t="s">
        <v>6797</v>
      </c>
      <c r="C12840" t="s">
        <v>2770</v>
      </c>
      <c r="D12840" t="s">
        <v>2770</v>
      </c>
    </row>
    <row r="12841" spans="1:4">
      <c r="A12841" t="s">
        <v>6755</v>
      </c>
      <c r="B12841" t="s">
        <v>6756</v>
      </c>
      <c r="C12841" t="s">
        <v>2770</v>
      </c>
      <c r="D12841" t="s">
        <v>2770</v>
      </c>
    </row>
    <row r="12842" spans="1:4">
      <c r="A12842" t="s">
        <v>6816</v>
      </c>
      <c r="B12842" t="s">
        <v>6817</v>
      </c>
      <c r="C12842" t="s">
        <v>2770</v>
      </c>
      <c r="D12842" t="s">
        <v>2770</v>
      </c>
    </row>
    <row r="12843" spans="1:4">
      <c r="A12843" t="s">
        <v>6857</v>
      </c>
      <c r="B12843" t="s">
        <v>6858</v>
      </c>
      <c r="C12843" t="s">
        <v>2770</v>
      </c>
      <c r="D12843" t="s">
        <v>2770</v>
      </c>
    </row>
    <row r="12844" spans="1:4">
      <c r="A12844" t="s">
        <v>6740</v>
      </c>
      <c r="B12844" t="s">
        <v>6741</v>
      </c>
      <c r="C12844" t="s">
        <v>2770</v>
      </c>
      <c r="D12844" t="s">
        <v>2770</v>
      </c>
    </row>
    <row r="12845" spans="1:4">
      <c r="A12845" t="s">
        <v>7037</v>
      </c>
      <c r="B12845" t="s">
        <v>7038</v>
      </c>
      <c r="C12845" t="s">
        <v>2770</v>
      </c>
      <c r="D12845" t="s">
        <v>2770</v>
      </c>
    </row>
    <row r="12846" spans="1:4">
      <c r="A12846" t="s">
        <v>5569</v>
      </c>
      <c r="B12846" t="s">
        <v>6791</v>
      </c>
      <c r="C12846" t="s">
        <v>2770</v>
      </c>
      <c r="D12846" t="s">
        <v>2770</v>
      </c>
    </row>
    <row r="12847" spans="1:4">
      <c r="A12847" t="s">
        <v>6930</v>
      </c>
      <c r="B12847" t="s">
        <v>6931</v>
      </c>
      <c r="C12847" t="s">
        <v>2770</v>
      </c>
      <c r="D12847" t="s">
        <v>2770</v>
      </c>
    </row>
    <row r="12848" spans="1:4">
      <c r="A12848" t="s">
        <v>5621</v>
      </c>
      <c r="B12848" t="s">
        <v>6999</v>
      </c>
      <c r="C12848" t="s">
        <v>2770</v>
      </c>
      <c r="D12848" t="s">
        <v>2770</v>
      </c>
    </row>
    <row r="12849" spans="1:4">
      <c r="A12849" t="s">
        <v>6932</v>
      </c>
      <c r="B12849" t="s">
        <v>6933</v>
      </c>
      <c r="C12849" t="s">
        <v>2770</v>
      </c>
      <c r="D12849" t="s">
        <v>2770</v>
      </c>
    </row>
    <row r="12850" spans="1:4">
      <c r="A12850" t="s">
        <v>6855</v>
      </c>
      <c r="B12850" t="s">
        <v>6856</v>
      </c>
      <c r="C12850" t="s">
        <v>2770</v>
      </c>
      <c r="D12850" t="s">
        <v>2770</v>
      </c>
    </row>
    <row r="12851" spans="1:4">
      <c r="A12851" t="s">
        <v>6732</v>
      </c>
      <c r="B12851" t="s">
        <v>6733</v>
      </c>
      <c r="C12851" t="s">
        <v>2770</v>
      </c>
      <c r="D12851" t="s">
        <v>2770</v>
      </c>
    </row>
    <row r="12852" spans="1:4">
      <c r="A12852" t="s">
        <v>6863</v>
      </c>
      <c r="B12852" t="s">
        <v>6864</v>
      </c>
      <c r="C12852" t="s">
        <v>2770</v>
      </c>
      <c r="D12852" t="s">
        <v>2770</v>
      </c>
    </row>
    <row r="12853" spans="1:4">
      <c r="A12853" t="s">
        <v>599</v>
      </c>
      <c r="B12853" t="s">
        <v>1974</v>
      </c>
      <c r="C12853" t="s">
        <v>2770</v>
      </c>
      <c r="D12853" t="s">
        <v>2770</v>
      </c>
    </row>
    <row r="12854" spans="1:4">
      <c r="A12854" t="s">
        <v>6884</v>
      </c>
      <c r="B12854" t="s">
        <v>6885</v>
      </c>
      <c r="C12854" t="s">
        <v>2770</v>
      </c>
      <c r="D12854" t="s">
        <v>2770</v>
      </c>
    </row>
    <row r="12855" spans="1:4">
      <c r="A12855" t="s">
        <v>7008</v>
      </c>
      <c r="B12855" t="s">
        <v>7009</v>
      </c>
      <c r="C12855" t="s">
        <v>2770</v>
      </c>
      <c r="D12855" t="s">
        <v>2770</v>
      </c>
    </row>
    <row r="12856" spans="1:4">
      <c r="A12856" t="s">
        <v>7054</v>
      </c>
      <c r="B12856" t="s">
        <v>2013</v>
      </c>
      <c r="C12856" t="s">
        <v>2770</v>
      </c>
      <c r="D12856" t="s">
        <v>2770</v>
      </c>
    </row>
    <row r="12857" spans="1:4">
      <c r="A12857" t="s">
        <v>6810</v>
      </c>
      <c r="B12857" t="s">
        <v>6811</v>
      </c>
      <c r="C12857" t="s">
        <v>2770</v>
      </c>
      <c r="D12857" t="s">
        <v>2770</v>
      </c>
    </row>
    <row r="12858" spans="1:4">
      <c r="A12858" t="s">
        <v>6966</v>
      </c>
      <c r="B12858" t="s">
        <v>6967</v>
      </c>
      <c r="C12858" t="s">
        <v>2770</v>
      </c>
      <c r="D12858" t="s">
        <v>2770</v>
      </c>
    </row>
    <row r="12859" spans="1:4">
      <c r="A12859" t="s">
        <v>6982</v>
      </c>
      <c r="B12859" t="s">
        <v>6983</v>
      </c>
      <c r="C12859" t="s">
        <v>2770</v>
      </c>
      <c r="D12859" t="s">
        <v>2770</v>
      </c>
    </row>
    <row r="12860" spans="1:4">
      <c r="A12860" t="s">
        <v>6988</v>
      </c>
      <c r="B12860" t="s">
        <v>6989</v>
      </c>
      <c r="C12860" t="s">
        <v>2770</v>
      </c>
      <c r="D12860" t="s">
        <v>2770</v>
      </c>
    </row>
    <row r="12861" spans="1:4">
      <c r="A12861" t="s">
        <v>6747</v>
      </c>
      <c r="B12861" t="s">
        <v>6748</v>
      </c>
      <c r="C12861" t="s">
        <v>2770</v>
      </c>
      <c r="D12861" t="s">
        <v>2770</v>
      </c>
    </row>
    <row r="12862" spans="1:4">
      <c r="A12862" t="s">
        <v>6745</v>
      </c>
      <c r="B12862" t="s">
        <v>6746</v>
      </c>
      <c r="C12862" t="s">
        <v>2770</v>
      </c>
      <c r="D12862" t="s">
        <v>2770</v>
      </c>
    </row>
    <row r="12863" spans="1:4">
      <c r="A12863" t="s">
        <v>6769</v>
      </c>
      <c r="B12863" t="s">
        <v>6770</v>
      </c>
      <c r="C12863" t="s">
        <v>2770</v>
      </c>
      <c r="D12863" t="s">
        <v>2770</v>
      </c>
    </row>
    <row r="12864" spans="1:4">
      <c r="A12864" t="s">
        <v>7029</v>
      </c>
      <c r="B12864" t="s">
        <v>7030</v>
      </c>
      <c r="C12864" t="s">
        <v>2770</v>
      </c>
      <c r="D12864" t="s">
        <v>2770</v>
      </c>
    </row>
    <row r="12865" spans="1:4">
      <c r="A12865" t="s">
        <v>7025</v>
      </c>
      <c r="B12865" t="s">
        <v>7026</v>
      </c>
      <c r="C12865" t="s">
        <v>2770</v>
      </c>
      <c r="D12865" t="s">
        <v>2770</v>
      </c>
    </row>
    <row r="12866" spans="1:4">
      <c r="A12866" t="s">
        <v>6880</v>
      </c>
      <c r="B12866" t="s">
        <v>6881</v>
      </c>
      <c r="C12866" t="s">
        <v>2770</v>
      </c>
      <c r="D12866" t="s">
        <v>2770</v>
      </c>
    </row>
    <row r="12867" spans="1:4">
      <c r="A12867" t="s">
        <v>6779</v>
      </c>
      <c r="B12867" t="s">
        <v>2770</v>
      </c>
      <c r="C12867" t="s">
        <v>2770</v>
      </c>
      <c r="D12867" t="s">
        <v>2770</v>
      </c>
    </row>
    <row r="12868" spans="1:4">
      <c r="A12868" t="s">
        <v>7021</v>
      </c>
      <c r="B12868" t="s">
        <v>7022</v>
      </c>
      <c r="C12868" t="s">
        <v>2770</v>
      </c>
      <c r="D12868" t="s">
        <v>2770</v>
      </c>
    </row>
    <row r="12869" spans="1:4">
      <c r="A12869" t="s">
        <v>6774</v>
      </c>
      <c r="B12869" t="s">
        <v>2770</v>
      </c>
      <c r="C12869" t="s">
        <v>2770</v>
      </c>
      <c r="D12869" t="s">
        <v>2770</v>
      </c>
    </row>
    <row r="12870" spans="1:4">
      <c r="A12870" t="s">
        <v>7010</v>
      </c>
      <c r="B12870" t="s">
        <v>7011</v>
      </c>
      <c r="C12870" t="s">
        <v>2770</v>
      </c>
      <c r="D12870" t="s">
        <v>2770</v>
      </c>
    </row>
    <row r="12871" spans="1:4">
      <c r="A12871" t="s">
        <v>6859</v>
      </c>
      <c r="B12871" t="s">
        <v>6860</v>
      </c>
      <c r="C12871" t="s">
        <v>2770</v>
      </c>
      <c r="D12871" t="s">
        <v>2770</v>
      </c>
    </row>
    <row r="12872" spans="1:4">
      <c r="A12872" t="s">
        <v>5615</v>
      </c>
      <c r="B12872" t="s">
        <v>6964</v>
      </c>
      <c r="C12872" t="s">
        <v>2770</v>
      </c>
      <c r="D12872" t="s">
        <v>2770</v>
      </c>
    </row>
    <row r="12873" spans="1:4">
      <c r="A12873" t="s">
        <v>6972</v>
      </c>
      <c r="B12873" t="s">
        <v>6973</v>
      </c>
      <c r="C12873" t="s">
        <v>2770</v>
      </c>
      <c r="D12873" t="s">
        <v>2770</v>
      </c>
    </row>
    <row r="12874" spans="1:4">
      <c r="A12874" t="s">
        <v>5602</v>
      </c>
      <c r="B12874" t="s">
        <v>6998</v>
      </c>
      <c r="C12874" t="s">
        <v>2770</v>
      </c>
      <c r="D12874" t="s">
        <v>2770</v>
      </c>
    </row>
    <row r="12875" spans="1:4">
      <c r="A12875" t="s">
        <v>6994</v>
      </c>
      <c r="B12875" t="s">
        <v>6995</v>
      </c>
      <c r="C12875" t="s">
        <v>2770</v>
      </c>
      <c r="D12875" t="s">
        <v>2770</v>
      </c>
    </row>
    <row r="12876" spans="1:4">
      <c r="A12876" t="s">
        <v>6765</v>
      </c>
      <c r="B12876" t="s">
        <v>6766</v>
      </c>
      <c r="C12876" t="s">
        <v>2770</v>
      </c>
      <c r="D12876" t="s">
        <v>2770</v>
      </c>
    </row>
    <row r="12877" spans="1:4">
      <c r="A12877" t="s">
        <v>6837</v>
      </c>
      <c r="B12877" t="s">
        <v>2095</v>
      </c>
      <c r="C12877" t="s">
        <v>2770</v>
      </c>
      <c r="D12877" t="s">
        <v>2770</v>
      </c>
    </row>
    <row r="12878" spans="1:4">
      <c r="A12878" t="s">
        <v>7016</v>
      </c>
      <c r="B12878" t="s">
        <v>7017</v>
      </c>
      <c r="C12878" t="s">
        <v>2770</v>
      </c>
      <c r="D12878" t="s">
        <v>2770</v>
      </c>
    </row>
    <row r="12879" spans="1:4">
      <c r="A12879" t="s">
        <v>6812</v>
      </c>
      <c r="B12879" t="s">
        <v>6813</v>
      </c>
      <c r="C12879" t="s">
        <v>2770</v>
      </c>
      <c r="D12879" t="s">
        <v>2770</v>
      </c>
    </row>
    <row r="12880" spans="1:4">
      <c r="A12880" t="s">
        <v>6820</v>
      </c>
      <c r="B12880" t="s">
        <v>6821</v>
      </c>
      <c r="C12880" t="s">
        <v>2770</v>
      </c>
      <c r="D12880" t="s">
        <v>2770</v>
      </c>
    </row>
    <row r="12881" spans="1:4">
      <c r="A12881" t="s">
        <v>6876</v>
      </c>
      <c r="B12881" t="s">
        <v>6877</v>
      </c>
      <c r="C12881" t="s">
        <v>2770</v>
      </c>
      <c r="D12881" t="s">
        <v>2770</v>
      </c>
    </row>
    <row r="12882" spans="1:4">
      <c r="A12882" t="s">
        <v>6878</v>
      </c>
      <c r="B12882" t="s">
        <v>6879</v>
      </c>
      <c r="C12882" t="s">
        <v>2770</v>
      </c>
      <c r="D12882" t="s">
        <v>2770</v>
      </c>
    </row>
    <row r="12883" spans="1:4">
      <c r="A12883" t="s">
        <v>6865</v>
      </c>
      <c r="B12883" t="s">
        <v>6866</v>
      </c>
      <c r="C12883" t="s">
        <v>2770</v>
      </c>
      <c r="D12883" t="s">
        <v>2770</v>
      </c>
    </row>
    <row r="12884" spans="1:4">
      <c r="A12884" t="s">
        <v>6970</v>
      </c>
      <c r="B12884" t="s">
        <v>6971</v>
      </c>
      <c r="C12884" t="s">
        <v>2770</v>
      </c>
      <c r="D12884" t="s">
        <v>2770</v>
      </c>
    </row>
    <row r="12885" spans="1:4">
      <c r="A12885" t="s">
        <v>5582</v>
      </c>
      <c r="B12885" t="s">
        <v>6771</v>
      </c>
      <c r="C12885" t="s">
        <v>2770</v>
      </c>
      <c r="D12885" t="s">
        <v>2770</v>
      </c>
    </row>
    <row r="12886" spans="1:4">
      <c r="A12886" t="s">
        <v>6833</v>
      </c>
      <c r="B12886" t="s">
        <v>6834</v>
      </c>
      <c r="C12886" t="s">
        <v>2770</v>
      </c>
      <c r="D12886" t="s">
        <v>2770</v>
      </c>
    </row>
    <row r="12887" spans="1:4">
      <c r="A12887" t="s">
        <v>6751</v>
      </c>
      <c r="B12887" t="s">
        <v>6752</v>
      </c>
      <c r="C12887" t="s">
        <v>2770</v>
      </c>
      <c r="D12887" t="s">
        <v>2770</v>
      </c>
    </row>
    <row r="12888" spans="1:4">
      <c r="A12888" t="s">
        <v>6946</v>
      </c>
      <c r="B12888" t="s">
        <v>6947</v>
      </c>
      <c r="C12888" t="s">
        <v>2770</v>
      </c>
      <c r="D12888" t="s">
        <v>2770</v>
      </c>
    </row>
    <row r="12889" spans="1:4">
      <c r="A12889" t="s">
        <v>6904</v>
      </c>
      <c r="B12889" t="s">
        <v>6905</v>
      </c>
      <c r="C12889" t="s">
        <v>2770</v>
      </c>
      <c r="D12889" t="s">
        <v>2770</v>
      </c>
    </row>
    <row r="12890" spans="1:4">
      <c r="A12890" t="s">
        <v>6780</v>
      </c>
      <c r="B12890" t="s">
        <v>6781</v>
      </c>
      <c r="C12890" t="s">
        <v>2770</v>
      </c>
      <c r="D12890" t="s">
        <v>2770</v>
      </c>
    </row>
    <row r="12891" spans="1:4">
      <c r="A12891" t="s">
        <v>6890</v>
      </c>
      <c r="B12891" t="s">
        <v>2770</v>
      </c>
      <c r="C12891" t="s">
        <v>2770</v>
      </c>
      <c r="D12891" t="s">
        <v>2770</v>
      </c>
    </row>
    <row r="12892" spans="1:4">
      <c r="A12892" t="s">
        <v>6889</v>
      </c>
      <c r="B12892" t="s">
        <v>2770</v>
      </c>
      <c r="C12892" t="s">
        <v>2770</v>
      </c>
      <c r="D12892" t="s">
        <v>2770</v>
      </c>
    </row>
    <row r="12893" spans="1:4">
      <c r="A12893" t="s">
        <v>7002</v>
      </c>
      <c r="B12893" t="s">
        <v>7003</v>
      </c>
      <c r="C12893" t="s">
        <v>2770</v>
      </c>
      <c r="D12893" t="s">
        <v>2770</v>
      </c>
    </row>
    <row r="12894" spans="1:4">
      <c r="A12894" t="s">
        <v>6944</v>
      </c>
      <c r="B12894" t="s">
        <v>6945</v>
      </c>
      <c r="C12894" t="s">
        <v>2770</v>
      </c>
      <c r="D12894" t="s">
        <v>2770</v>
      </c>
    </row>
    <row r="12895" spans="1:4">
      <c r="A12895" t="s">
        <v>6776</v>
      </c>
      <c r="B12895" t="s">
        <v>2770</v>
      </c>
      <c r="C12895" t="s">
        <v>2770</v>
      </c>
      <c r="D12895" t="s">
        <v>2770</v>
      </c>
    </row>
    <row r="12896" spans="1:4">
      <c r="A12896" t="s">
        <v>6844</v>
      </c>
      <c r="B12896" t="s">
        <v>6845</v>
      </c>
      <c r="C12896" t="s">
        <v>2770</v>
      </c>
      <c r="D12896" t="s">
        <v>2770</v>
      </c>
    </row>
    <row r="12897" spans="1:4">
      <c r="A12897" t="s">
        <v>7033</v>
      </c>
      <c r="B12897" t="s">
        <v>7034</v>
      </c>
      <c r="C12897" t="s">
        <v>2770</v>
      </c>
      <c r="D12897" t="s">
        <v>2770</v>
      </c>
    </row>
    <row r="12898" spans="1:4">
      <c r="A12898" t="s">
        <v>6777</v>
      </c>
      <c r="B12898" t="s">
        <v>2770</v>
      </c>
      <c r="C12898" t="s">
        <v>2770</v>
      </c>
      <c r="D12898" t="s">
        <v>2770</v>
      </c>
    </row>
    <row r="12899" spans="1:4">
      <c r="A12899" t="s">
        <v>3113</v>
      </c>
      <c r="B12899" t="s">
        <v>14420</v>
      </c>
      <c r="C12899" t="s">
        <v>2770</v>
      </c>
      <c r="D12899" t="s">
        <v>2770</v>
      </c>
    </row>
    <row r="12900" spans="1:4">
      <c r="A12900" t="s">
        <v>3116</v>
      </c>
      <c r="B12900" t="s">
        <v>2770</v>
      </c>
      <c r="C12900" t="s">
        <v>2770</v>
      </c>
      <c r="D12900" t="s">
        <v>2770</v>
      </c>
    </row>
    <row r="12901" spans="1:4">
      <c r="A12901" t="s">
        <v>6788</v>
      </c>
      <c r="B12901" t="s">
        <v>2014</v>
      </c>
      <c r="C12901" t="s">
        <v>2770</v>
      </c>
      <c r="D12901" t="s">
        <v>2770</v>
      </c>
    </row>
    <row r="12902" spans="1:4">
      <c r="A12902" t="s">
        <v>7057</v>
      </c>
      <c r="B12902" t="s">
        <v>313</v>
      </c>
      <c r="C12902" t="s">
        <v>2770</v>
      </c>
      <c r="D12902" t="s">
        <v>2770</v>
      </c>
    </row>
    <row r="12903" spans="1:4">
      <c r="A12903" t="s">
        <v>6734</v>
      </c>
      <c r="B12903" t="s">
        <v>6735</v>
      </c>
      <c r="C12903" t="s">
        <v>2770</v>
      </c>
      <c r="D12903" t="s">
        <v>2770</v>
      </c>
    </row>
    <row r="12904" spans="1:4">
      <c r="A12904" t="s">
        <v>6942</v>
      </c>
      <c r="B12904" t="s">
        <v>6943</v>
      </c>
      <c r="C12904" t="s">
        <v>2770</v>
      </c>
      <c r="D12904" t="s">
        <v>2770</v>
      </c>
    </row>
    <row r="12905" spans="1:4">
      <c r="A12905" t="s">
        <v>6978</v>
      </c>
      <c r="B12905" t="s">
        <v>6979</v>
      </c>
      <c r="C12905" t="s">
        <v>2770</v>
      </c>
      <c r="D12905" t="s">
        <v>2770</v>
      </c>
    </row>
    <row r="12906" spans="1:4">
      <c r="A12906" t="s">
        <v>6992</v>
      </c>
      <c r="B12906" t="s">
        <v>6993</v>
      </c>
      <c r="C12906" t="s">
        <v>2770</v>
      </c>
      <c r="D12906" t="s">
        <v>2770</v>
      </c>
    </row>
    <row r="12907" spans="1:4">
      <c r="A12907" t="s">
        <v>7343</v>
      </c>
      <c r="B12907" t="s">
        <v>7344</v>
      </c>
      <c r="C12907" t="s">
        <v>2770</v>
      </c>
      <c r="D12907" t="s">
        <v>2770</v>
      </c>
    </row>
    <row r="12908" spans="1:4">
      <c r="A12908" t="s">
        <v>14421</v>
      </c>
      <c r="B12908" t="s">
        <v>14422</v>
      </c>
      <c r="C12908" t="s">
        <v>2770</v>
      </c>
      <c r="D12908" t="s">
        <v>2770</v>
      </c>
    </row>
    <row r="12909" spans="1:4">
      <c r="A12909" t="s">
        <v>14423</v>
      </c>
      <c r="B12909" t="s">
        <v>14424</v>
      </c>
      <c r="C12909" t="s">
        <v>2770</v>
      </c>
      <c r="D12909" t="s">
        <v>2770</v>
      </c>
    </row>
    <row r="12910" spans="1:4">
      <c r="A12910" t="s">
        <v>14425</v>
      </c>
      <c r="B12910" t="s">
        <v>14426</v>
      </c>
      <c r="C12910" t="s">
        <v>2770</v>
      </c>
      <c r="D12910" t="s">
        <v>2770</v>
      </c>
    </row>
    <row r="12911" spans="1:4">
      <c r="A12911" t="s">
        <v>14427</v>
      </c>
      <c r="B12911" t="s">
        <v>14428</v>
      </c>
      <c r="C12911" t="s">
        <v>2770</v>
      </c>
      <c r="D12911" t="s">
        <v>2770</v>
      </c>
    </row>
    <row r="12912" spans="1:4">
      <c r="A12912" t="s">
        <v>14429</v>
      </c>
      <c r="B12912" t="s">
        <v>14430</v>
      </c>
      <c r="C12912" t="s">
        <v>2770</v>
      </c>
      <c r="D12912" t="s">
        <v>2770</v>
      </c>
    </row>
    <row r="12913" spans="1:4">
      <c r="A12913" t="s">
        <v>14431</v>
      </c>
      <c r="B12913" t="s">
        <v>14432</v>
      </c>
      <c r="C12913" t="s">
        <v>2770</v>
      </c>
      <c r="D12913" t="s">
        <v>2770</v>
      </c>
    </row>
    <row r="12914" spans="1:4">
      <c r="A12914" t="s">
        <v>1893</v>
      </c>
      <c r="B12914" t="s">
        <v>14433</v>
      </c>
      <c r="C12914" t="s">
        <v>2770</v>
      </c>
      <c r="D12914" t="s">
        <v>2770</v>
      </c>
    </row>
    <row r="12915" spans="1:4">
      <c r="A12915" t="s">
        <v>7368</v>
      </c>
      <c r="B12915" t="s">
        <v>7369</v>
      </c>
      <c r="C12915" t="s">
        <v>2770</v>
      </c>
      <c r="D12915" t="s">
        <v>2770</v>
      </c>
    </row>
    <row r="12916" spans="1:4">
      <c r="A12916" t="s">
        <v>601</v>
      </c>
      <c r="B12916" t="s">
        <v>14434</v>
      </c>
      <c r="C12916" t="s">
        <v>2770</v>
      </c>
      <c r="D12916" t="s">
        <v>2770</v>
      </c>
    </row>
    <row r="12917" spans="1:4">
      <c r="A12917" t="s">
        <v>14435</v>
      </c>
      <c r="B12917" t="s">
        <v>14436</v>
      </c>
      <c r="C12917" t="s">
        <v>2770</v>
      </c>
      <c r="D12917" t="s">
        <v>2770</v>
      </c>
    </row>
    <row r="12918" spans="1:4">
      <c r="A12918" t="s">
        <v>14437</v>
      </c>
      <c r="B12918" t="s">
        <v>14438</v>
      </c>
      <c r="C12918" t="s">
        <v>2770</v>
      </c>
      <c r="D12918" t="s">
        <v>2770</v>
      </c>
    </row>
    <row r="12919" spans="1:4">
      <c r="A12919" t="s">
        <v>2744</v>
      </c>
      <c r="B12919" t="s">
        <v>14439</v>
      </c>
      <c r="C12919" t="s">
        <v>2770</v>
      </c>
      <c r="D12919" t="s">
        <v>2770</v>
      </c>
    </row>
    <row r="12920" spans="1:4">
      <c r="A12920" t="s">
        <v>14440</v>
      </c>
      <c r="B12920" t="s">
        <v>14441</v>
      </c>
      <c r="C12920" t="s">
        <v>2770</v>
      </c>
      <c r="D12920" t="s">
        <v>2770</v>
      </c>
    </row>
    <row r="12921" spans="1:4">
      <c r="A12921" t="s">
        <v>2743</v>
      </c>
      <c r="B12921" t="s">
        <v>14442</v>
      </c>
      <c r="C12921" t="s">
        <v>2770</v>
      </c>
      <c r="D12921" t="s">
        <v>2770</v>
      </c>
    </row>
    <row r="12922" spans="1:4">
      <c r="A12922" t="s">
        <v>600</v>
      </c>
      <c r="B12922" t="s">
        <v>2770</v>
      </c>
      <c r="C12922" t="s">
        <v>2770</v>
      </c>
      <c r="D12922" t="s">
        <v>2770</v>
      </c>
    </row>
    <row r="12923" spans="1:4">
      <c r="A12923" t="s">
        <v>14443</v>
      </c>
      <c r="B12923" t="s">
        <v>14444</v>
      </c>
      <c r="C12923" t="s">
        <v>2770</v>
      </c>
      <c r="D12923" t="s">
        <v>2770</v>
      </c>
    </row>
    <row r="12924" spans="1:4">
      <c r="A12924" t="s">
        <v>6742</v>
      </c>
      <c r="B12924" t="s">
        <v>14445</v>
      </c>
      <c r="C12924" t="s">
        <v>2770</v>
      </c>
      <c r="D12924" t="s">
        <v>2770</v>
      </c>
    </row>
    <row r="12925" spans="1:4">
      <c r="A12925" t="s">
        <v>14446</v>
      </c>
      <c r="B12925" t="s">
        <v>14447</v>
      </c>
      <c r="C12925" t="s">
        <v>2770</v>
      </c>
      <c r="D12925" t="s">
        <v>2770</v>
      </c>
    </row>
    <row r="12926" spans="1:4">
      <c r="A12926" t="s">
        <v>14448</v>
      </c>
      <c r="B12926" t="s">
        <v>14449</v>
      </c>
      <c r="C12926" t="s">
        <v>2770</v>
      </c>
      <c r="D12926" t="s">
        <v>2770</v>
      </c>
    </row>
    <row r="12927" spans="1:4">
      <c r="A12927" t="s">
        <v>1925</v>
      </c>
      <c r="B12927" t="s">
        <v>14450</v>
      </c>
      <c r="C12927" t="s">
        <v>2770</v>
      </c>
      <c r="D12927" t="s">
        <v>2770</v>
      </c>
    </row>
    <row r="12928" spans="1:4">
      <c r="A12928" t="s">
        <v>14451</v>
      </c>
      <c r="B12928" t="s">
        <v>14452</v>
      </c>
      <c r="C12928" t="s">
        <v>2770</v>
      </c>
      <c r="D12928" t="s">
        <v>2770</v>
      </c>
    </row>
    <row r="12929" spans="1:4">
      <c r="A12929" t="s">
        <v>600</v>
      </c>
      <c r="B12929" t="s">
        <v>7353</v>
      </c>
      <c r="C12929" t="s">
        <v>2770</v>
      </c>
      <c r="D12929" t="s">
        <v>2770</v>
      </c>
    </row>
    <row r="12930" spans="1:4">
      <c r="A12930" t="s">
        <v>1925</v>
      </c>
      <c r="B12930" t="s">
        <v>2627</v>
      </c>
      <c r="C12930" t="s">
        <v>2770</v>
      </c>
      <c r="D12930" t="s">
        <v>2770</v>
      </c>
    </row>
    <row r="12931" spans="1:4">
      <c r="A12931" t="s">
        <v>7349</v>
      </c>
      <c r="B12931" t="s">
        <v>7350</v>
      </c>
      <c r="C12931" t="s">
        <v>2770</v>
      </c>
      <c r="D12931" t="s">
        <v>2770</v>
      </c>
    </row>
    <row r="12932" spans="1:4">
      <c r="A12932" t="s">
        <v>7362</v>
      </c>
      <c r="B12932" t="s">
        <v>7363</v>
      </c>
      <c r="C12932" t="s">
        <v>2770</v>
      </c>
      <c r="D12932" t="s">
        <v>2770</v>
      </c>
    </row>
    <row r="12933" spans="1:4">
      <c r="A12933" t="s">
        <v>7364</v>
      </c>
      <c r="B12933" t="s">
        <v>7365</v>
      </c>
      <c r="C12933" t="s">
        <v>2770</v>
      </c>
      <c r="D12933" t="s">
        <v>2770</v>
      </c>
    </row>
    <row r="12934" spans="1:4">
      <c r="A12934" t="s">
        <v>7368</v>
      </c>
      <c r="B12934" t="s">
        <v>7369</v>
      </c>
      <c r="C12934" t="s">
        <v>2770</v>
      </c>
      <c r="D12934" t="s">
        <v>2770</v>
      </c>
    </row>
    <row r="12935" spans="1:4">
      <c r="A12935" t="s">
        <v>7341</v>
      </c>
      <c r="B12935" t="s">
        <v>7342</v>
      </c>
      <c r="C12935" t="s">
        <v>2770</v>
      </c>
      <c r="D12935" t="s">
        <v>2770</v>
      </c>
    </row>
    <row r="12936" spans="1:4">
      <c r="A12936" t="s">
        <v>1893</v>
      </c>
      <c r="B12936" t="s">
        <v>2599</v>
      </c>
      <c r="C12936" t="s">
        <v>2770</v>
      </c>
      <c r="D12936" t="s">
        <v>2770</v>
      </c>
    </row>
    <row r="12937" spans="1:4">
      <c r="A12937" t="s">
        <v>7345</v>
      </c>
      <c r="B12937" t="s">
        <v>7346</v>
      </c>
      <c r="C12937" t="s">
        <v>2770</v>
      </c>
      <c r="D12937" t="s">
        <v>2770</v>
      </c>
    </row>
    <row r="12938" spans="1:4">
      <c r="A12938" t="s">
        <v>601</v>
      </c>
      <c r="B12938" t="s">
        <v>7286</v>
      </c>
      <c r="C12938" t="s">
        <v>2770</v>
      </c>
      <c r="D12938" t="s">
        <v>2770</v>
      </c>
    </row>
    <row r="12939" spans="1:4">
      <c r="A12939" t="s">
        <v>7347</v>
      </c>
      <c r="B12939" t="s">
        <v>7348</v>
      </c>
      <c r="C12939" t="s">
        <v>2770</v>
      </c>
      <c r="D12939" t="s">
        <v>2770</v>
      </c>
    </row>
    <row r="12940" spans="1:4">
      <c r="A12940" t="s">
        <v>6806</v>
      </c>
      <c r="B12940" t="s">
        <v>6807</v>
      </c>
      <c r="C12940" t="s">
        <v>2770</v>
      </c>
      <c r="D12940" t="s">
        <v>2770</v>
      </c>
    </row>
    <row r="12941" spans="1:4">
      <c r="A12941" t="s">
        <v>7357</v>
      </c>
      <c r="B12941" t="s">
        <v>7358</v>
      </c>
      <c r="C12941" t="s">
        <v>2770</v>
      </c>
      <c r="D12941" t="s">
        <v>2770</v>
      </c>
    </row>
    <row r="12942" spans="1:4">
      <c r="A12942" t="s">
        <v>7339</v>
      </c>
      <c r="B12942" t="s">
        <v>7340</v>
      </c>
      <c r="C12942" t="s">
        <v>2770</v>
      </c>
      <c r="D12942" t="s">
        <v>2770</v>
      </c>
    </row>
    <row r="12943" spans="1:4">
      <c r="A12943" t="s">
        <v>7343</v>
      </c>
      <c r="B12943" t="s">
        <v>7344</v>
      </c>
      <c r="C12943" t="s">
        <v>2770</v>
      </c>
      <c r="D12943" t="s">
        <v>2770</v>
      </c>
    </row>
    <row r="12944" spans="1:4">
      <c r="A12944" t="s">
        <v>7366</v>
      </c>
      <c r="B12944" t="s">
        <v>7367</v>
      </c>
      <c r="C12944" t="s">
        <v>2770</v>
      </c>
      <c r="D12944" t="s">
        <v>2770</v>
      </c>
    </row>
    <row r="12945" spans="1:4">
      <c r="A12945" t="s">
        <v>5189</v>
      </c>
      <c r="B12945" t="s">
        <v>2770</v>
      </c>
      <c r="C12945" t="s">
        <v>2770</v>
      </c>
      <c r="D12945" t="s">
        <v>2770</v>
      </c>
    </row>
    <row r="12946" spans="1:4">
      <c r="A12946" t="s">
        <v>7351</v>
      </c>
      <c r="B12946" t="s">
        <v>7352</v>
      </c>
      <c r="C12946" t="s">
        <v>2770</v>
      </c>
      <c r="D12946" t="s">
        <v>2770</v>
      </c>
    </row>
    <row r="12947" spans="1:4">
      <c r="A12947" t="s">
        <v>7333</v>
      </c>
      <c r="B12947" t="s">
        <v>7334</v>
      </c>
      <c r="C12947" t="s">
        <v>2770</v>
      </c>
      <c r="D12947" t="s">
        <v>2770</v>
      </c>
    </row>
    <row r="12948" spans="1:4">
      <c r="A12948" t="s">
        <v>7337</v>
      </c>
      <c r="B12948" t="s">
        <v>7338</v>
      </c>
      <c r="C12948" t="s">
        <v>2770</v>
      </c>
      <c r="D12948" t="s">
        <v>2770</v>
      </c>
    </row>
    <row r="12949" spans="1:4">
      <c r="A12949" t="s">
        <v>7359</v>
      </c>
      <c r="B12949" t="s">
        <v>7360</v>
      </c>
      <c r="C12949" t="s">
        <v>2770</v>
      </c>
      <c r="D12949" t="s">
        <v>2770</v>
      </c>
    </row>
    <row r="12950" spans="1:4">
      <c r="A12950" t="s">
        <v>7356</v>
      </c>
      <c r="B12950" t="s">
        <v>2770</v>
      </c>
      <c r="C12950" t="s">
        <v>2770</v>
      </c>
      <c r="D12950" t="s">
        <v>2770</v>
      </c>
    </row>
    <row r="12951" spans="1:4">
      <c r="A12951" t="s">
        <v>7354</v>
      </c>
      <c r="B12951" t="s">
        <v>7355</v>
      </c>
      <c r="C12951" t="s">
        <v>2770</v>
      </c>
      <c r="D12951" t="s">
        <v>2770</v>
      </c>
    </row>
    <row r="12952" spans="1:4">
      <c r="A12952" t="s">
        <v>7361</v>
      </c>
      <c r="B12952" t="s">
        <v>7119</v>
      </c>
      <c r="C12952" t="s">
        <v>2770</v>
      </c>
      <c r="D12952" t="s">
        <v>2770</v>
      </c>
    </row>
    <row r="12953" spans="1:4">
      <c r="A12953" t="s">
        <v>5817</v>
      </c>
      <c r="B12953" t="s">
        <v>7332</v>
      </c>
      <c r="C12953" t="s">
        <v>2770</v>
      </c>
      <c r="D12953" t="s">
        <v>2770</v>
      </c>
    </row>
    <row r="12954" spans="1:4">
      <c r="A12954" t="s">
        <v>7335</v>
      </c>
      <c r="B12954" t="s">
        <v>7336</v>
      </c>
      <c r="C12954" t="s">
        <v>2770</v>
      </c>
      <c r="D12954" t="s">
        <v>2770</v>
      </c>
    </row>
    <row r="12955" spans="1:4">
      <c r="A12955" t="s">
        <v>860</v>
      </c>
      <c r="B12955" t="s">
        <v>440</v>
      </c>
      <c r="C12955" t="s">
        <v>2770</v>
      </c>
      <c r="D12955" t="s">
        <v>2770</v>
      </c>
    </row>
    <row r="12956" spans="1:4">
      <c r="A12956" t="s">
        <v>861</v>
      </c>
      <c r="B12956" t="s">
        <v>441</v>
      </c>
      <c r="C12956" t="s">
        <v>2770</v>
      </c>
      <c r="D12956" t="s">
        <v>2770</v>
      </c>
    </row>
    <row r="12957" spans="1:4">
      <c r="A12957" t="s">
        <v>652</v>
      </c>
      <c r="B12957" t="s">
        <v>12651</v>
      </c>
      <c r="C12957" t="s">
        <v>2770</v>
      </c>
      <c r="D12957" t="s">
        <v>2770</v>
      </c>
    </row>
    <row r="12958" spans="1:4">
      <c r="A12958" t="s">
        <v>665</v>
      </c>
      <c r="B12958" t="s">
        <v>2012</v>
      </c>
      <c r="C12958" t="s">
        <v>2770</v>
      </c>
      <c r="D12958" t="s">
        <v>2770</v>
      </c>
    </row>
    <row r="12959" spans="1:4">
      <c r="A12959" t="s">
        <v>206</v>
      </c>
      <c r="B12959" t="s">
        <v>292</v>
      </c>
      <c r="C12959" t="s">
        <v>2770</v>
      </c>
      <c r="D12959" t="s">
        <v>2770</v>
      </c>
    </row>
    <row r="12960" spans="1:4">
      <c r="A12960" t="s">
        <v>200</v>
      </c>
      <c r="B12960" t="s">
        <v>310</v>
      </c>
      <c r="C12960" t="s">
        <v>2770</v>
      </c>
      <c r="D12960" t="s">
        <v>2770</v>
      </c>
    </row>
    <row r="12961" spans="1:4">
      <c r="A12961" t="s">
        <v>657</v>
      </c>
      <c r="B12961" t="s">
        <v>3793</v>
      </c>
      <c r="C12961" t="s">
        <v>2770</v>
      </c>
      <c r="D12961" t="s">
        <v>2770</v>
      </c>
    </row>
    <row r="12962" spans="1:4">
      <c r="A12962" t="s">
        <v>8</v>
      </c>
      <c r="B12962" t="s">
        <v>314</v>
      </c>
      <c r="C12962" t="s">
        <v>2770</v>
      </c>
      <c r="D12962" t="s">
        <v>2770</v>
      </c>
    </row>
    <row r="12963" spans="1:4">
      <c r="A12963" t="s">
        <v>674</v>
      </c>
      <c r="B12963" t="s">
        <v>12693</v>
      </c>
      <c r="C12963" t="s">
        <v>2770</v>
      </c>
      <c r="D12963" t="s">
        <v>2770</v>
      </c>
    </row>
    <row r="12964" spans="1:4">
      <c r="A12964" t="s">
        <v>679</v>
      </c>
      <c r="B12964" t="s">
        <v>2021</v>
      </c>
      <c r="C12964" t="s">
        <v>2770</v>
      </c>
      <c r="D12964" t="s">
        <v>2770</v>
      </c>
    </row>
    <row r="12965" spans="1:4">
      <c r="A12965" t="s">
        <v>678</v>
      </c>
      <c r="B12965" t="s">
        <v>2020</v>
      </c>
      <c r="C12965" t="s">
        <v>2770</v>
      </c>
      <c r="D12965" t="s">
        <v>2770</v>
      </c>
    </row>
    <row r="12966" spans="1:4">
      <c r="A12966" t="s">
        <v>703</v>
      </c>
      <c r="B12966" t="s">
        <v>2033</v>
      </c>
      <c r="C12966" t="s">
        <v>2770</v>
      </c>
      <c r="D12966" t="s">
        <v>2770</v>
      </c>
    </row>
    <row r="12967" spans="1:4">
      <c r="A12967" t="s">
        <v>237</v>
      </c>
      <c r="B12967" t="s">
        <v>321</v>
      </c>
      <c r="C12967" t="s">
        <v>2770</v>
      </c>
      <c r="D12967" t="s">
        <v>2770</v>
      </c>
    </row>
    <row r="12968" spans="1:4">
      <c r="A12968" t="s">
        <v>253</v>
      </c>
      <c r="B12968" t="s">
        <v>324</v>
      </c>
      <c r="C12968" t="s">
        <v>2770</v>
      </c>
      <c r="D12968" t="s">
        <v>2770</v>
      </c>
    </row>
    <row r="12969" spans="1:4">
      <c r="A12969" t="s">
        <v>250</v>
      </c>
      <c r="B12969" t="s">
        <v>333</v>
      </c>
      <c r="C12969" t="s">
        <v>2770</v>
      </c>
      <c r="D12969" t="s">
        <v>2770</v>
      </c>
    </row>
    <row r="12970" spans="1:4">
      <c r="A12970" t="s">
        <v>256</v>
      </c>
      <c r="B12970" t="s">
        <v>339</v>
      </c>
      <c r="C12970" t="s">
        <v>2770</v>
      </c>
      <c r="D12970" t="s">
        <v>2770</v>
      </c>
    </row>
    <row r="12971" spans="1:4">
      <c r="A12971" t="s">
        <v>246</v>
      </c>
      <c r="B12971" t="s">
        <v>343</v>
      </c>
      <c r="C12971" t="s">
        <v>2770</v>
      </c>
      <c r="D12971" t="s">
        <v>2770</v>
      </c>
    </row>
    <row r="12972" spans="1:4">
      <c r="A12972" t="s">
        <v>251</v>
      </c>
      <c r="B12972" t="s">
        <v>346</v>
      </c>
      <c r="C12972" t="s">
        <v>2770</v>
      </c>
      <c r="D12972" t="s">
        <v>2770</v>
      </c>
    </row>
    <row r="12973" spans="1:4">
      <c r="A12973" t="s">
        <v>105</v>
      </c>
      <c r="B12973" t="s">
        <v>351</v>
      </c>
      <c r="C12973" t="s">
        <v>2770</v>
      </c>
      <c r="D12973" t="s">
        <v>2770</v>
      </c>
    </row>
    <row r="12974" spans="1:4">
      <c r="A12974" t="s">
        <v>883</v>
      </c>
      <c r="B12974" t="s">
        <v>3439</v>
      </c>
      <c r="C12974" t="s">
        <v>2770</v>
      </c>
      <c r="D12974" t="s">
        <v>2770</v>
      </c>
    </row>
    <row r="12975" spans="1:4" ht="299.25">
      <c r="A12975" t="s">
        <v>886</v>
      </c>
      <c r="B12975" s="17" t="s">
        <v>2140</v>
      </c>
      <c r="C12975" t="s">
        <v>2770</v>
      </c>
      <c r="D12975" t="s">
        <v>2770</v>
      </c>
    </row>
    <row r="12976" spans="1:4">
      <c r="A12976" t="s">
        <v>890</v>
      </c>
      <c r="B12976" t="s">
        <v>2144</v>
      </c>
      <c r="C12976" t="s">
        <v>2770</v>
      </c>
      <c r="D12976" t="s">
        <v>2770</v>
      </c>
    </row>
    <row r="12977" spans="1:4">
      <c r="A12977" t="s">
        <v>891</v>
      </c>
      <c r="B12977" t="s">
        <v>2433</v>
      </c>
      <c r="C12977" t="s">
        <v>2770</v>
      </c>
      <c r="D12977" t="s">
        <v>2770</v>
      </c>
    </row>
    <row r="12978" spans="1:4">
      <c r="A12978" t="s">
        <v>893</v>
      </c>
      <c r="B12978" t="s">
        <v>3423</v>
      </c>
      <c r="C12978" t="s">
        <v>2770</v>
      </c>
      <c r="D12978" t="s">
        <v>2770</v>
      </c>
    </row>
    <row r="12979" spans="1:4">
      <c r="A12979" t="s">
        <v>900</v>
      </c>
      <c r="B12979" t="s">
        <v>3406</v>
      </c>
      <c r="C12979" t="s">
        <v>2770</v>
      </c>
      <c r="D12979" t="s">
        <v>2770</v>
      </c>
    </row>
    <row r="12980" spans="1:4">
      <c r="A12980" t="s">
        <v>600</v>
      </c>
      <c r="B12980" t="s">
        <v>3388</v>
      </c>
      <c r="C12980" t="s">
        <v>2770</v>
      </c>
      <c r="D12980" t="s">
        <v>2770</v>
      </c>
    </row>
    <row r="12981" spans="1:4">
      <c r="A12981" t="s">
        <v>919</v>
      </c>
      <c r="B12981" t="s">
        <v>2163</v>
      </c>
      <c r="C12981" t="s">
        <v>2770</v>
      </c>
      <c r="D12981" t="s">
        <v>2770</v>
      </c>
    </row>
    <row r="12982" spans="1:4">
      <c r="A12982" t="s">
        <v>922</v>
      </c>
      <c r="B12982" t="s">
        <v>2166</v>
      </c>
      <c r="C12982" t="s">
        <v>2770</v>
      </c>
      <c r="D12982" t="s">
        <v>2770</v>
      </c>
    </row>
    <row r="12983" spans="1:4">
      <c r="A12983" t="s">
        <v>1017</v>
      </c>
      <c r="B12983" t="s">
        <v>2203</v>
      </c>
      <c r="C12983" t="s">
        <v>2770</v>
      </c>
      <c r="D12983" t="s">
        <v>2770</v>
      </c>
    </row>
    <row r="12984" spans="1:4">
      <c r="A12984" t="s">
        <v>1092</v>
      </c>
      <c r="B12984" t="s">
        <v>3056</v>
      </c>
      <c r="C12984" t="s">
        <v>2770</v>
      </c>
      <c r="D12984" t="s">
        <v>2770</v>
      </c>
    </row>
    <row r="12985" spans="1:4">
      <c r="A12985" t="s">
        <v>1093</v>
      </c>
      <c r="B12985" t="s">
        <v>3052</v>
      </c>
      <c r="C12985" t="s">
        <v>2770</v>
      </c>
      <c r="D12985" t="s">
        <v>2770</v>
      </c>
    </row>
    <row r="12986" spans="1:4">
      <c r="A12986" t="s">
        <v>1320</v>
      </c>
      <c r="B12986" t="s">
        <v>3034</v>
      </c>
      <c r="C12986" t="s">
        <v>2770</v>
      </c>
      <c r="D12986" t="s">
        <v>2770</v>
      </c>
    </row>
    <row r="12987" spans="1:4">
      <c r="A12987" t="s">
        <v>1300</v>
      </c>
      <c r="B12987" t="s">
        <v>3008</v>
      </c>
      <c r="C12987" t="s">
        <v>2770</v>
      </c>
      <c r="D12987" t="s">
        <v>2770</v>
      </c>
    </row>
    <row r="12988" spans="1:4">
      <c r="A12988" t="s">
        <v>884</v>
      </c>
      <c r="B12988" t="s">
        <v>3436</v>
      </c>
      <c r="C12988" t="s">
        <v>2770</v>
      </c>
      <c r="D12988" t="s">
        <v>2770</v>
      </c>
    </row>
    <row r="12989" spans="1:4">
      <c r="A12989" t="s">
        <v>905</v>
      </c>
      <c r="B12989" t="s">
        <v>2149</v>
      </c>
      <c r="C12989" t="s">
        <v>2770</v>
      </c>
      <c r="D12989" t="s">
        <v>2770</v>
      </c>
    </row>
    <row r="12990" spans="1:4" ht="252">
      <c r="A12990" t="s">
        <v>907</v>
      </c>
      <c r="B12990" s="17" t="s">
        <v>2151</v>
      </c>
      <c r="C12990" t="s">
        <v>2770</v>
      </c>
      <c r="D12990" t="s">
        <v>2770</v>
      </c>
    </row>
    <row r="12991" spans="1:4">
      <c r="A12991" t="s">
        <v>914</v>
      </c>
      <c r="B12991" t="s">
        <v>2158</v>
      </c>
      <c r="C12991" t="s">
        <v>2770</v>
      </c>
      <c r="D12991" t="s">
        <v>2770</v>
      </c>
    </row>
    <row r="12992" spans="1:4">
      <c r="A12992" t="s">
        <v>924</v>
      </c>
      <c r="B12992" t="s">
        <v>2168</v>
      </c>
      <c r="C12992" t="s">
        <v>2770</v>
      </c>
      <c r="D12992" t="s">
        <v>2770</v>
      </c>
    </row>
    <row r="12993" spans="1:4">
      <c r="A12993" t="s">
        <v>932</v>
      </c>
      <c r="B12993" t="s">
        <v>3360</v>
      </c>
      <c r="C12993" t="s">
        <v>2770</v>
      </c>
      <c r="D12993" t="s">
        <v>2770</v>
      </c>
    </row>
    <row r="12994" spans="1:4">
      <c r="A12994" t="s">
        <v>1082</v>
      </c>
      <c r="B12994" t="s">
        <v>12721</v>
      </c>
      <c r="C12994" t="s">
        <v>2770</v>
      </c>
      <c r="D12994" t="s">
        <v>2770</v>
      </c>
    </row>
    <row r="12995" spans="1:4">
      <c r="A12995" t="s">
        <v>1083</v>
      </c>
      <c r="B12995" t="s">
        <v>12738</v>
      </c>
      <c r="C12995" t="s">
        <v>2770</v>
      </c>
      <c r="D12995" t="s">
        <v>2770</v>
      </c>
    </row>
    <row r="12996" spans="1:4">
      <c r="A12996" t="s">
        <v>599</v>
      </c>
      <c r="B12996" t="s">
        <v>3036</v>
      </c>
      <c r="C12996" t="s">
        <v>2770</v>
      </c>
      <c r="D12996" t="s">
        <v>2770</v>
      </c>
    </row>
    <row r="12997" spans="1:4">
      <c r="A12997" t="s">
        <v>1315</v>
      </c>
      <c r="B12997" t="s">
        <v>2357</v>
      </c>
      <c r="C12997" t="s">
        <v>2770</v>
      </c>
      <c r="D12997" t="s">
        <v>2770</v>
      </c>
    </row>
    <row r="12998" spans="1:4">
      <c r="A12998" t="s">
        <v>1105</v>
      </c>
      <c r="B12998" t="s">
        <v>2225</v>
      </c>
      <c r="C12998" t="s">
        <v>2770</v>
      </c>
      <c r="D12998" t="s">
        <v>2770</v>
      </c>
    </row>
    <row r="12999" spans="1:4">
      <c r="A12999" t="s">
        <v>934</v>
      </c>
      <c r="B12999" t="s">
        <v>3356</v>
      </c>
      <c r="C12999" t="s">
        <v>2770</v>
      </c>
      <c r="D12999" t="s">
        <v>2770</v>
      </c>
    </row>
    <row r="13000" spans="1:4">
      <c r="A13000" t="s">
        <v>935</v>
      </c>
      <c r="B13000" t="s">
        <v>3354</v>
      </c>
      <c r="C13000" t="s">
        <v>2770</v>
      </c>
      <c r="D13000" t="s">
        <v>2770</v>
      </c>
    </row>
    <row r="13001" spans="1:4">
      <c r="A13001" t="s">
        <v>940</v>
      </c>
      <c r="B13001" t="s">
        <v>3344</v>
      </c>
      <c r="C13001" t="s">
        <v>2770</v>
      </c>
      <c r="D13001" t="s">
        <v>2770</v>
      </c>
    </row>
    <row r="13002" spans="1:4">
      <c r="A13002" t="s">
        <v>955</v>
      </c>
      <c r="B13002" t="s">
        <v>3318</v>
      </c>
      <c r="C13002" t="s">
        <v>2770</v>
      </c>
      <c r="D13002" t="s">
        <v>2770</v>
      </c>
    </row>
    <row r="13003" spans="1:4">
      <c r="A13003" t="s">
        <v>962</v>
      </c>
      <c r="B13003" t="s">
        <v>3303</v>
      </c>
      <c r="C13003" t="s">
        <v>2770</v>
      </c>
      <c r="D13003" t="s">
        <v>2770</v>
      </c>
    </row>
    <row r="13004" spans="1:4">
      <c r="A13004" t="s">
        <v>967</v>
      </c>
      <c r="B13004" t="s">
        <v>2172</v>
      </c>
      <c r="C13004" t="s">
        <v>2770</v>
      </c>
      <c r="D13004" t="s">
        <v>2770</v>
      </c>
    </row>
    <row r="13005" spans="1:4">
      <c r="A13005" t="s">
        <v>979</v>
      </c>
      <c r="B13005" t="s">
        <v>482</v>
      </c>
      <c r="C13005" t="s">
        <v>2770</v>
      </c>
      <c r="D13005" t="s">
        <v>2770</v>
      </c>
    </row>
    <row r="13006" spans="1:4">
      <c r="A13006" t="s">
        <v>983</v>
      </c>
      <c r="B13006" t="s">
        <v>3268</v>
      </c>
      <c r="C13006" t="s">
        <v>2770</v>
      </c>
      <c r="D13006" t="s">
        <v>2770</v>
      </c>
    </row>
    <row r="13007" spans="1:4">
      <c r="A13007" t="s">
        <v>984</v>
      </c>
      <c r="B13007" t="s">
        <v>3266</v>
      </c>
      <c r="C13007" t="s">
        <v>2770</v>
      </c>
      <c r="D13007" t="s">
        <v>2770</v>
      </c>
    </row>
    <row r="13008" spans="1:4">
      <c r="A13008" t="s">
        <v>601</v>
      </c>
      <c r="B13008" t="s">
        <v>3879</v>
      </c>
      <c r="C13008" t="s">
        <v>2770</v>
      </c>
      <c r="D13008" t="s">
        <v>2770</v>
      </c>
    </row>
    <row r="13009" spans="1:4">
      <c r="A13009" t="s">
        <v>629</v>
      </c>
      <c r="B13009" t="s">
        <v>3869</v>
      </c>
      <c r="C13009" t="s">
        <v>2770</v>
      </c>
      <c r="D13009" t="s">
        <v>2770</v>
      </c>
    </row>
    <row r="13010" spans="1:4">
      <c r="A13010" t="s">
        <v>633</v>
      </c>
      <c r="B13010" t="s">
        <v>12690</v>
      </c>
      <c r="C13010" t="s">
        <v>2770</v>
      </c>
      <c r="D13010" t="s">
        <v>2770</v>
      </c>
    </row>
    <row r="13011" spans="1:4">
      <c r="A13011" t="s">
        <v>635</v>
      </c>
      <c r="B13011" t="s">
        <v>1998</v>
      </c>
      <c r="C13011" t="s">
        <v>2770</v>
      </c>
      <c r="D13011" t="s">
        <v>2770</v>
      </c>
    </row>
    <row r="13012" spans="1:4">
      <c r="A13012" t="s">
        <v>637</v>
      </c>
      <c r="B13012" t="s">
        <v>2000</v>
      </c>
      <c r="C13012" t="s">
        <v>2770</v>
      </c>
      <c r="D13012" t="s">
        <v>2770</v>
      </c>
    </row>
    <row r="13013" spans="1:4">
      <c r="A13013" t="s">
        <v>1110</v>
      </c>
      <c r="B13013" t="s">
        <v>2228</v>
      </c>
      <c r="C13013" t="s">
        <v>2770</v>
      </c>
      <c r="D13013" t="s">
        <v>2770</v>
      </c>
    </row>
    <row r="13014" spans="1:4">
      <c r="A13014" t="s">
        <v>1116</v>
      </c>
      <c r="B13014" t="s">
        <v>2233</v>
      </c>
      <c r="C13014" t="s">
        <v>2770</v>
      </c>
      <c r="D13014" t="s">
        <v>2770</v>
      </c>
    </row>
    <row r="13015" spans="1:4">
      <c r="A13015" t="s">
        <v>1117</v>
      </c>
      <c r="B13015" t="s">
        <v>2234</v>
      </c>
      <c r="C13015" t="s">
        <v>2770</v>
      </c>
      <c r="D13015" t="s">
        <v>2770</v>
      </c>
    </row>
    <row r="13016" spans="1:4">
      <c r="A13016" t="s">
        <v>1121</v>
      </c>
      <c r="B13016" t="s">
        <v>2238</v>
      </c>
      <c r="C13016" t="s">
        <v>2770</v>
      </c>
      <c r="D13016" t="s">
        <v>2770</v>
      </c>
    </row>
    <row r="13017" spans="1:4">
      <c r="A13017" t="s">
        <v>159</v>
      </c>
      <c r="B13017" t="s">
        <v>512</v>
      </c>
      <c r="C13017" t="s">
        <v>2770</v>
      </c>
      <c r="D13017" t="s">
        <v>2770</v>
      </c>
    </row>
    <row r="13018" spans="1:4">
      <c r="A13018" t="s">
        <v>1123</v>
      </c>
      <c r="B13018" t="s">
        <v>2240</v>
      </c>
      <c r="C13018" t="s">
        <v>2770</v>
      </c>
      <c r="D13018" t="s">
        <v>2770</v>
      </c>
    </row>
    <row r="13019" spans="1:4">
      <c r="A13019" t="s">
        <v>1136</v>
      </c>
      <c r="B13019" t="s">
        <v>2253</v>
      </c>
      <c r="C13019" t="s">
        <v>2770</v>
      </c>
      <c r="D13019" t="s">
        <v>2770</v>
      </c>
    </row>
    <row r="13020" spans="1:4">
      <c r="A13020" t="s">
        <v>1160</v>
      </c>
      <c r="B13020" t="s">
        <v>2277</v>
      </c>
      <c r="C13020" t="s">
        <v>2770</v>
      </c>
      <c r="D13020" t="s">
        <v>2770</v>
      </c>
    </row>
    <row r="13021" spans="1:4">
      <c r="A13021" t="s">
        <v>1168</v>
      </c>
      <c r="B13021" t="s">
        <v>2285</v>
      </c>
      <c r="C13021" t="s">
        <v>2770</v>
      </c>
      <c r="D13021" t="s">
        <v>2770</v>
      </c>
    </row>
    <row r="13022" spans="1:4">
      <c r="A13022" t="s">
        <v>1145</v>
      </c>
      <c r="B13022" t="s">
        <v>2262</v>
      </c>
      <c r="C13022" t="s">
        <v>2770</v>
      </c>
      <c r="D13022" t="s">
        <v>2770</v>
      </c>
    </row>
    <row r="13023" spans="1:4">
      <c r="A13023" t="s">
        <v>1325</v>
      </c>
      <c r="B13023" t="s">
        <v>2362</v>
      </c>
      <c r="C13023" t="s">
        <v>2770</v>
      </c>
      <c r="D13023" t="s">
        <v>2770</v>
      </c>
    </row>
    <row r="13024" spans="1:4">
      <c r="A13024" t="s">
        <v>1173</v>
      </c>
      <c r="B13024" t="s">
        <v>2290</v>
      </c>
      <c r="C13024" t="s">
        <v>2770</v>
      </c>
      <c r="D13024" t="s">
        <v>2770</v>
      </c>
    </row>
    <row r="13025" spans="1:4">
      <c r="A13025" t="s">
        <v>1179</v>
      </c>
      <c r="B13025" t="s">
        <v>2896</v>
      </c>
      <c r="C13025" t="s">
        <v>2770</v>
      </c>
      <c r="D13025" t="s">
        <v>2770</v>
      </c>
    </row>
    <row r="13026" spans="1:4">
      <c r="A13026" t="s">
        <v>1194</v>
      </c>
      <c r="B13026" t="s">
        <v>2293</v>
      </c>
      <c r="C13026" t="s">
        <v>2770</v>
      </c>
      <c r="D13026" t="s">
        <v>2770</v>
      </c>
    </row>
    <row r="13027" spans="1:4">
      <c r="A13027" t="s">
        <v>153</v>
      </c>
      <c r="B13027" t="s">
        <v>513</v>
      </c>
      <c r="C13027" t="s">
        <v>2770</v>
      </c>
      <c r="D13027" t="s">
        <v>2770</v>
      </c>
    </row>
    <row r="13028" spans="1:4" ht="126">
      <c r="A13028" t="s">
        <v>1202</v>
      </c>
      <c r="B13028" s="17" t="s">
        <v>2301</v>
      </c>
      <c r="C13028" t="s">
        <v>2770</v>
      </c>
      <c r="D13028" t="s">
        <v>2770</v>
      </c>
    </row>
    <row r="13029" spans="1:4">
      <c r="A13029" t="s">
        <v>1219</v>
      </c>
      <c r="B13029" t="s">
        <v>12656</v>
      </c>
      <c r="C13029" t="s">
        <v>2770</v>
      </c>
      <c r="D13029" t="s">
        <v>2770</v>
      </c>
    </row>
    <row r="13030" spans="1:4">
      <c r="A13030" t="s">
        <v>1220</v>
      </c>
      <c r="B13030" t="s">
        <v>12700</v>
      </c>
      <c r="C13030" t="s">
        <v>2770</v>
      </c>
      <c r="D13030" t="s">
        <v>2770</v>
      </c>
    </row>
    <row r="13031" spans="1:4">
      <c r="A13031" t="s">
        <v>1221</v>
      </c>
      <c r="B13031" t="s">
        <v>12657</v>
      </c>
      <c r="C13031" t="s">
        <v>2770</v>
      </c>
      <c r="D13031" t="s">
        <v>2770</v>
      </c>
    </row>
    <row r="13032" spans="1:4">
      <c r="A13032" t="s">
        <v>1226</v>
      </c>
      <c r="B13032" t="s">
        <v>12660</v>
      </c>
      <c r="C13032" t="s">
        <v>2770</v>
      </c>
      <c r="D13032" t="s">
        <v>2770</v>
      </c>
    </row>
    <row r="13033" spans="1:4">
      <c r="A13033" t="s">
        <v>1229</v>
      </c>
      <c r="B13033" t="s">
        <v>12704</v>
      </c>
      <c r="C13033" t="s">
        <v>2770</v>
      </c>
      <c r="D13033" t="s">
        <v>2770</v>
      </c>
    </row>
    <row r="13034" spans="1:4">
      <c r="A13034" t="s">
        <v>1236</v>
      </c>
      <c r="B13034" t="s">
        <v>12666</v>
      </c>
      <c r="C13034" t="s">
        <v>2770</v>
      </c>
      <c r="D13034" t="s">
        <v>2770</v>
      </c>
    </row>
    <row r="13035" spans="1:4">
      <c r="A13035" t="s">
        <v>1251</v>
      </c>
      <c r="B13035" t="s">
        <v>12712</v>
      </c>
      <c r="C13035" t="s">
        <v>2770</v>
      </c>
      <c r="D13035" t="s">
        <v>2770</v>
      </c>
    </row>
    <row r="13036" spans="1:4">
      <c r="A13036" t="s">
        <v>1346</v>
      </c>
      <c r="B13036" t="s">
        <v>2383</v>
      </c>
      <c r="C13036" t="s">
        <v>2770</v>
      </c>
      <c r="D13036" t="s">
        <v>2770</v>
      </c>
    </row>
    <row r="13037" spans="1:4">
      <c r="A13037" t="s">
        <v>1347</v>
      </c>
      <c r="B13037" t="s">
        <v>2384</v>
      </c>
      <c r="C13037" t="s">
        <v>2770</v>
      </c>
      <c r="D13037" t="s">
        <v>2770</v>
      </c>
    </row>
    <row r="13038" spans="1:4">
      <c r="A13038" t="s">
        <v>1275</v>
      </c>
      <c r="B13038" t="s">
        <v>2330</v>
      </c>
      <c r="C13038" t="s">
        <v>2770</v>
      </c>
      <c r="D13038" t="s">
        <v>2770</v>
      </c>
    </row>
    <row r="13039" spans="1:4">
      <c r="A13039" t="s">
        <v>1283</v>
      </c>
      <c r="B13039" t="s">
        <v>2337</v>
      </c>
      <c r="C13039" t="s">
        <v>2770</v>
      </c>
      <c r="D13039" t="s">
        <v>2770</v>
      </c>
    </row>
    <row r="13040" spans="1:4">
      <c r="A13040" t="s">
        <v>1255</v>
      </c>
      <c r="B13040" t="s">
        <v>2310</v>
      </c>
      <c r="C13040" t="s">
        <v>2770</v>
      </c>
      <c r="D13040" t="s">
        <v>2770</v>
      </c>
    </row>
    <row r="13041" spans="1:4">
      <c r="A13041" t="s">
        <v>1291</v>
      </c>
      <c r="B13041" t="s">
        <v>2344</v>
      </c>
      <c r="C13041" t="s">
        <v>2770</v>
      </c>
      <c r="D13041" t="s">
        <v>2770</v>
      </c>
    </row>
    <row r="13042" spans="1:4">
      <c r="A13042" t="s">
        <v>1366</v>
      </c>
      <c r="B13042" t="s">
        <v>3258</v>
      </c>
      <c r="C13042" t="s">
        <v>2770</v>
      </c>
      <c r="D13042" t="s">
        <v>2770</v>
      </c>
    </row>
    <row r="13043" spans="1:4">
      <c r="A13043" t="s">
        <v>179</v>
      </c>
      <c r="B13043" t="s">
        <v>472</v>
      </c>
      <c r="C13043" t="s">
        <v>2770</v>
      </c>
      <c r="D13043" t="s">
        <v>2770</v>
      </c>
    </row>
    <row r="13044" spans="1:4">
      <c r="A13044" t="s">
        <v>176</v>
      </c>
      <c r="B13044" t="s">
        <v>473</v>
      </c>
      <c r="C13044" t="s">
        <v>2770</v>
      </c>
      <c r="D13044" t="s">
        <v>2770</v>
      </c>
    </row>
    <row r="13045" spans="1:4">
      <c r="A13045" t="s">
        <v>175</v>
      </c>
      <c r="B13045" t="s">
        <v>474</v>
      </c>
      <c r="C13045" t="s">
        <v>2770</v>
      </c>
      <c r="D13045" t="s">
        <v>2770</v>
      </c>
    </row>
    <row r="13046" spans="1:4">
      <c r="A13046" t="s">
        <v>1014</v>
      </c>
      <c r="B13046" t="s">
        <v>2200</v>
      </c>
      <c r="C13046" t="s">
        <v>2770</v>
      </c>
      <c r="D13046" t="s">
        <v>2770</v>
      </c>
    </row>
    <row r="13047" spans="1:4">
      <c r="A13047" t="s">
        <v>1031</v>
      </c>
      <c r="B13047" t="s">
        <v>3157</v>
      </c>
      <c r="C13047" t="s">
        <v>2770</v>
      </c>
      <c r="D13047" t="s">
        <v>2770</v>
      </c>
    </row>
    <row r="13048" spans="1:4">
      <c r="A13048" t="s">
        <v>1039</v>
      </c>
      <c r="B13048" t="s">
        <v>3136</v>
      </c>
      <c r="C13048" t="s">
        <v>2770</v>
      </c>
      <c r="D13048" t="s">
        <v>2770</v>
      </c>
    </row>
    <row r="13049" spans="1:4">
      <c r="A13049" t="s">
        <v>1041</v>
      </c>
      <c r="B13049" t="s">
        <v>3131</v>
      </c>
      <c r="C13049" t="s">
        <v>2770</v>
      </c>
      <c r="D13049" t="s">
        <v>2770</v>
      </c>
    </row>
    <row r="13050" spans="1:4">
      <c r="A13050" t="s">
        <v>1045</v>
      </c>
      <c r="B13050" t="s">
        <v>12731</v>
      </c>
      <c r="C13050" t="s">
        <v>2770</v>
      </c>
      <c r="D13050" t="s">
        <v>2770</v>
      </c>
    </row>
    <row r="13051" spans="1:4">
      <c r="A13051" t="s">
        <v>1048</v>
      </c>
      <c r="B13051" t="s">
        <v>12732</v>
      </c>
      <c r="C13051" t="s">
        <v>2770</v>
      </c>
      <c r="D13051" t="s">
        <v>2770</v>
      </c>
    </row>
    <row r="13052" spans="1:4">
      <c r="A13052" t="s">
        <v>4</v>
      </c>
      <c r="B13052" t="s">
        <v>493</v>
      </c>
      <c r="C13052" t="s">
        <v>2770</v>
      </c>
      <c r="D13052" t="s">
        <v>2770</v>
      </c>
    </row>
    <row r="13053" spans="1:4">
      <c r="A13053" t="s">
        <v>1067</v>
      </c>
      <c r="B13053" t="s">
        <v>12741</v>
      </c>
      <c r="C13053" t="s">
        <v>2770</v>
      </c>
      <c r="D13053" t="s">
        <v>2770</v>
      </c>
    </row>
    <row r="13054" spans="1:4">
      <c r="A13054" t="s">
        <v>1081</v>
      </c>
      <c r="B13054" t="s">
        <v>12721</v>
      </c>
      <c r="C13054" t="s">
        <v>2770</v>
      </c>
      <c r="D13054" t="s">
        <v>2770</v>
      </c>
    </row>
    <row r="13055" spans="1:4">
      <c r="A13055" t="s">
        <v>122</v>
      </c>
      <c r="B13055" t="s">
        <v>364</v>
      </c>
      <c r="C13055" t="s">
        <v>2770</v>
      </c>
      <c r="D13055" t="s">
        <v>2770</v>
      </c>
    </row>
    <row r="13056" spans="1:4">
      <c r="A13056" t="s">
        <v>726</v>
      </c>
      <c r="B13056" t="s">
        <v>2053</v>
      </c>
      <c r="C13056" t="s">
        <v>2770</v>
      </c>
      <c r="D13056" t="s">
        <v>2770</v>
      </c>
    </row>
    <row r="13057" spans="1:4">
      <c r="A13057" t="s">
        <v>119</v>
      </c>
      <c r="B13057" t="s">
        <v>367</v>
      </c>
      <c r="C13057" t="s">
        <v>2770</v>
      </c>
      <c r="D13057" t="s">
        <v>2770</v>
      </c>
    </row>
    <row r="13058" spans="1:4">
      <c r="A13058" t="s">
        <v>738</v>
      </c>
      <c r="B13058" t="s">
        <v>2065</v>
      </c>
      <c r="C13058" t="s">
        <v>2770</v>
      </c>
      <c r="D13058" t="s">
        <v>2770</v>
      </c>
    </row>
    <row r="13059" spans="1:4">
      <c r="A13059" t="s">
        <v>118</v>
      </c>
      <c r="B13059" t="s">
        <v>372</v>
      </c>
      <c r="C13059" t="s">
        <v>2770</v>
      </c>
      <c r="D13059" t="s">
        <v>2770</v>
      </c>
    </row>
    <row r="13060" spans="1:4">
      <c r="A13060" t="s">
        <v>740</v>
      </c>
      <c r="B13060" t="s">
        <v>3641</v>
      </c>
      <c r="C13060" t="s">
        <v>2770</v>
      </c>
      <c r="D13060" t="s">
        <v>2770</v>
      </c>
    </row>
    <row r="13061" spans="1:4">
      <c r="A13061" t="s">
        <v>744</v>
      </c>
      <c r="B13061" t="s">
        <v>3635</v>
      </c>
      <c r="C13061" t="s">
        <v>2770</v>
      </c>
      <c r="D13061" t="s">
        <v>2770</v>
      </c>
    </row>
    <row r="13062" spans="1:4">
      <c r="A13062" t="s">
        <v>760</v>
      </c>
      <c r="B13062" t="s">
        <v>2087</v>
      </c>
      <c r="C13062" t="s">
        <v>2770</v>
      </c>
      <c r="D13062" t="s">
        <v>2770</v>
      </c>
    </row>
    <row r="13063" spans="1:4">
      <c r="A13063" t="s">
        <v>778</v>
      </c>
      <c r="B13063" t="s">
        <v>2105</v>
      </c>
      <c r="C13063" t="s">
        <v>2770</v>
      </c>
      <c r="D13063" t="s">
        <v>2770</v>
      </c>
    </row>
    <row r="13064" spans="1:4">
      <c r="A13064" t="s">
        <v>779</v>
      </c>
      <c r="B13064" t="s">
        <v>2106</v>
      </c>
      <c r="C13064" t="s">
        <v>2770</v>
      </c>
      <c r="D13064" t="s">
        <v>2770</v>
      </c>
    </row>
    <row r="13065" spans="1:4">
      <c r="A13065" t="s">
        <v>805</v>
      </c>
      <c r="B13065" t="s">
        <v>2132</v>
      </c>
      <c r="C13065" t="s">
        <v>2770</v>
      </c>
      <c r="D13065" t="s">
        <v>2770</v>
      </c>
    </row>
    <row r="13066" spans="1:4">
      <c r="A13066" t="s">
        <v>809</v>
      </c>
      <c r="B13066" t="s">
        <v>2136</v>
      </c>
      <c r="C13066" t="s">
        <v>2770</v>
      </c>
      <c r="D13066" t="s">
        <v>2770</v>
      </c>
    </row>
    <row r="13067" spans="1:4">
      <c r="A13067" t="s">
        <v>813</v>
      </c>
      <c r="B13067" t="s">
        <v>3554</v>
      </c>
      <c r="C13067" t="s">
        <v>2770</v>
      </c>
      <c r="D13067" t="s">
        <v>2770</v>
      </c>
    </row>
    <row r="13068" spans="1:4">
      <c r="A13068" t="s">
        <v>814</v>
      </c>
      <c r="B13068" t="s">
        <v>3551</v>
      </c>
      <c r="C13068" t="s">
        <v>2770</v>
      </c>
      <c r="D13068" t="s">
        <v>2770</v>
      </c>
    </row>
    <row r="13069" spans="1:4">
      <c r="A13069" t="s">
        <v>828</v>
      </c>
      <c r="B13069" t="s">
        <v>3528</v>
      </c>
      <c r="C13069" t="s">
        <v>2770</v>
      </c>
      <c r="D13069" t="s">
        <v>2770</v>
      </c>
    </row>
    <row r="13070" spans="1:4">
      <c r="A13070" t="s">
        <v>835</v>
      </c>
      <c r="B13070" t="s">
        <v>3515</v>
      </c>
      <c r="C13070" t="s">
        <v>2770</v>
      </c>
      <c r="D13070" t="s">
        <v>2770</v>
      </c>
    </row>
    <row r="13071" spans="1:4">
      <c r="A13071" t="s">
        <v>839</v>
      </c>
      <c r="B13071" t="s">
        <v>421</v>
      </c>
      <c r="C13071" t="s">
        <v>2770</v>
      </c>
      <c r="D13071" t="s">
        <v>2770</v>
      </c>
    </row>
    <row r="13072" spans="1:4">
      <c r="A13072" t="s">
        <v>1024</v>
      </c>
      <c r="B13072" t="s">
        <v>12746</v>
      </c>
      <c r="C13072" t="s">
        <v>2770</v>
      </c>
      <c r="D13072" t="s">
        <v>2770</v>
      </c>
    </row>
    <row r="13073" spans="1:4">
      <c r="A13073" t="s">
        <v>1026</v>
      </c>
      <c r="B13073" t="s">
        <v>2770</v>
      </c>
      <c r="C13073" t="s">
        <v>2770</v>
      </c>
      <c r="D13073" t="s">
        <v>2770</v>
      </c>
    </row>
    <row r="13074" spans="1:4">
      <c r="A13074" t="s">
        <v>1028</v>
      </c>
      <c r="B13074" t="s">
        <v>12679</v>
      </c>
      <c r="C13074" t="s">
        <v>2770</v>
      </c>
      <c r="D13074" t="s">
        <v>2770</v>
      </c>
    </row>
    <row r="13075" spans="1:4">
      <c r="A13075" t="s">
        <v>1047</v>
      </c>
      <c r="B13075" t="s">
        <v>12682</v>
      </c>
      <c r="C13075" t="s">
        <v>2770</v>
      </c>
      <c r="D13075" t="s">
        <v>2770</v>
      </c>
    </row>
    <row r="13076" spans="1:4">
      <c r="A13076" t="s">
        <v>1060</v>
      </c>
      <c r="B13076" t="s">
        <v>3112</v>
      </c>
      <c r="C13076" t="s">
        <v>2770</v>
      </c>
      <c r="D13076" t="s">
        <v>2770</v>
      </c>
    </row>
    <row r="13077" spans="1:4">
      <c r="A13077" t="s">
        <v>1059</v>
      </c>
      <c r="B13077" t="s">
        <v>3115</v>
      </c>
      <c r="C13077" t="s">
        <v>2770</v>
      </c>
      <c r="D13077" t="s">
        <v>2770</v>
      </c>
    </row>
    <row r="13078" spans="1:4">
      <c r="A13078" t="s">
        <v>1073</v>
      </c>
      <c r="B13078" t="s">
        <v>3082</v>
      </c>
      <c r="C13078" t="s">
        <v>2770</v>
      </c>
      <c r="D13078" t="s">
        <v>2770</v>
      </c>
    </row>
    <row r="13079" spans="1:4">
      <c r="A13079" t="s">
        <v>42</v>
      </c>
      <c r="B13079" t="s">
        <v>3068</v>
      </c>
      <c r="C13079" t="s">
        <v>2770</v>
      </c>
      <c r="D13079" t="s">
        <v>2770</v>
      </c>
    </row>
    <row r="13080" spans="1:4">
      <c r="A13080" t="s">
        <v>103</v>
      </c>
      <c r="B13080" t="s">
        <v>353</v>
      </c>
      <c r="C13080" t="s">
        <v>2770</v>
      </c>
      <c r="D13080" t="s">
        <v>2770</v>
      </c>
    </row>
    <row r="13081" spans="1:4">
      <c r="A13081" t="s">
        <v>107</v>
      </c>
      <c r="B13081" t="s">
        <v>363</v>
      </c>
      <c r="C13081" t="s">
        <v>2770</v>
      </c>
      <c r="D13081" t="s">
        <v>2770</v>
      </c>
    </row>
    <row r="13082" spans="1:4">
      <c r="A13082" t="s">
        <v>1405</v>
      </c>
      <c r="B13082" t="s">
        <v>3679</v>
      </c>
      <c r="C13082" t="s">
        <v>2770</v>
      </c>
      <c r="D13082" t="s">
        <v>2770</v>
      </c>
    </row>
    <row r="13083" spans="1:4">
      <c r="A13083" t="s">
        <v>725</v>
      </c>
      <c r="B13083" t="s">
        <v>2052</v>
      </c>
      <c r="C13083" t="s">
        <v>2770</v>
      </c>
      <c r="D13083" t="s">
        <v>2770</v>
      </c>
    </row>
    <row r="13084" spans="1:4">
      <c r="A13084" t="s">
        <v>877</v>
      </c>
      <c r="B13084" t="s">
        <v>2431</v>
      </c>
      <c r="C13084" t="s">
        <v>2770</v>
      </c>
      <c r="D13084" t="s">
        <v>2770</v>
      </c>
    </row>
    <row r="13085" spans="1:4" ht="330.75">
      <c r="A13085" t="s">
        <v>904</v>
      </c>
      <c r="B13085" s="17" t="s">
        <v>2148</v>
      </c>
      <c r="C13085" t="s">
        <v>2770</v>
      </c>
      <c r="D13085" t="s">
        <v>2770</v>
      </c>
    </row>
    <row r="13086" spans="1:4" ht="283.5">
      <c r="A13086" t="s">
        <v>910</v>
      </c>
      <c r="B13086" s="17" t="s">
        <v>2154</v>
      </c>
      <c r="C13086" t="s">
        <v>2770</v>
      </c>
      <c r="D13086" t="s">
        <v>2770</v>
      </c>
    </row>
    <row r="13087" spans="1:4">
      <c r="A13087" t="s">
        <v>921</v>
      </c>
      <c r="B13087" t="s">
        <v>2165</v>
      </c>
      <c r="C13087" t="s">
        <v>2770</v>
      </c>
      <c r="D13087" t="s">
        <v>2770</v>
      </c>
    </row>
    <row r="13088" spans="1:4">
      <c r="A13088" t="s">
        <v>1358</v>
      </c>
      <c r="B13088" t="s">
        <v>2394</v>
      </c>
      <c r="C13088" t="s">
        <v>2770</v>
      </c>
      <c r="D13088" t="s">
        <v>2770</v>
      </c>
    </row>
    <row r="13089" spans="1:4">
      <c r="A13089" t="s">
        <v>930</v>
      </c>
      <c r="B13089" t="s">
        <v>396</v>
      </c>
      <c r="C13089" t="s">
        <v>2770</v>
      </c>
      <c r="D13089" t="s">
        <v>2770</v>
      </c>
    </row>
    <row r="13090" spans="1:4">
      <c r="A13090" t="s">
        <v>1070</v>
      </c>
      <c r="B13090" t="s">
        <v>3091</v>
      </c>
      <c r="C13090" t="s">
        <v>2770</v>
      </c>
      <c r="D13090" t="s">
        <v>2770</v>
      </c>
    </row>
    <row r="13091" spans="1:4">
      <c r="A13091" t="s">
        <v>1086</v>
      </c>
      <c r="B13091" t="s">
        <v>2770</v>
      </c>
      <c r="C13091" t="s">
        <v>2770</v>
      </c>
      <c r="D13091" t="s">
        <v>2770</v>
      </c>
    </row>
    <row r="13092" spans="1:4">
      <c r="A13092" t="s">
        <v>1094</v>
      </c>
      <c r="B13092" t="s">
        <v>3049</v>
      </c>
      <c r="C13092" t="s">
        <v>2770</v>
      </c>
      <c r="D13092" t="s">
        <v>2770</v>
      </c>
    </row>
    <row r="13093" spans="1:4">
      <c r="A13093" t="s">
        <v>1095</v>
      </c>
      <c r="B13093" t="s">
        <v>3045</v>
      </c>
      <c r="C13093" t="s">
        <v>2770</v>
      </c>
      <c r="D13093" t="s">
        <v>2770</v>
      </c>
    </row>
    <row r="13094" spans="1:4">
      <c r="A13094" t="s">
        <v>602</v>
      </c>
      <c r="B13094" t="s">
        <v>1976</v>
      </c>
      <c r="C13094" t="s">
        <v>2770</v>
      </c>
      <c r="D13094" t="s">
        <v>2770</v>
      </c>
    </row>
    <row r="13095" spans="1:4">
      <c r="A13095" t="s">
        <v>1104</v>
      </c>
      <c r="B13095" t="s">
        <v>2224</v>
      </c>
      <c r="C13095" t="s">
        <v>2770</v>
      </c>
      <c r="D13095" t="s">
        <v>2770</v>
      </c>
    </row>
    <row r="13096" spans="1:4">
      <c r="A13096" t="s">
        <v>943</v>
      </c>
      <c r="B13096" t="s">
        <v>475</v>
      </c>
      <c r="C13096" t="s">
        <v>2770</v>
      </c>
      <c r="D13096" t="s">
        <v>2770</v>
      </c>
    </row>
    <row r="13097" spans="1:4">
      <c r="A13097" t="s">
        <v>944</v>
      </c>
      <c r="B13097" t="s">
        <v>476</v>
      </c>
      <c r="C13097" t="s">
        <v>2770</v>
      </c>
      <c r="D13097" t="s">
        <v>2770</v>
      </c>
    </row>
    <row r="13098" spans="1:4">
      <c r="A13098" t="s">
        <v>950</v>
      </c>
      <c r="B13098" t="s">
        <v>482</v>
      </c>
      <c r="C13098" t="s">
        <v>2770</v>
      </c>
      <c r="D13098" t="s">
        <v>2770</v>
      </c>
    </row>
    <row r="13099" spans="1:4">
      <c r="A13099" t="s">
        <v>965</v>
      </c>
      <c r="B13099" t="s">
        <v>2170</v>
      </c>
      <c r="C13099" t="s">
        <v>2770</v>
      </c>
      <c r="D13099" t="s">
        <v>2770</v>
      </c>
    </row>
    <row r="13100" spans="1:4">
      <c r="A13100" t="s">
        <v>968</v>
      </c>
      <c r="B13100" t="s">
        <v>3292</v>
      </c>
      <c r="C13100" t="s">
        <v>2770</v>
      </c>
      <c r="D13100" t="s">
        <v>2770</v>
      </c>
    </row>
    <row r="13101" spans="1:4">
      <c r="A13101" t="s">
        <v>1313</v>
      </c>
      <c r="B13101" t="s">
        <v>3240</v>
      </c>
      <c r="C13101" t="s">
        <v>2770</v>
      </c>
      <c r="D13101" t="s">
        <v>2770</v>
      </c>
    </row>
    <row r="13102" spans="1:4">
      <c r="A13102" t="s">
        <v>987</v>
      </c>
      <c r="B13102" t="s">
        <v>3231</v>
      </c>
      <c r="C13102" t="s">
        <v>2770</v>
      </c>
      <c r="D13102" t="s">
        <v>2770</v>
      </c>
    </row>
    <row r="13103" spans="1:4">
      <c r="A13103" t="s">
        <v>988</v>
      </c>
      <c r="B13103" t="s">
        <v>2180</v>
      </c>
      <c r="C13103" t="s">
        <v>2770</v>
      </c>
      <c r="D13103" t="s">
        <v>2770</v>
      </c>
    </row>
    <row r="13104" spans="1:4">
      <c r="A13104" t="s">
        <v>990</v>
      </c>
      <c r="B13104" t="s">
        <v>2182</v>
      </c>
      <c r="C13104" t="s">
        <v>2770</v>
      </c>
      <c r="D13104" t="s">
        <v>2770</v>
      </c>
    </row>
    <row r="13105" spans="1:4">
      <c r="A13105" t="s">
        <v>1000</v>
      </c>
      <c r="B13105" t="s">
        <v>2188</v>
      </c>
      <c r="C13105" t="s">
        <v>2770</v>
      </c>
      <c r="D13105" t="s">
        <v>2770</v>
      </c>
    </row>
    <row r="13106" spans="1:4">
      <c r="A13106" t="s">
        <v>1004</v>
      </c>
      <c r="B13106" t="s">
        <v>2191</v>
      </c>
      <c r="C13106" t="s">
        <v>2770</v>
      </c>
      <c r="D13106" t="s">
        <v>2770</v>
      </c>
    </row>
    <row r="13107" spans="1:4">
      <c r="A13107" t="s">
        <v>1007</v>
      </c>
      <c r="B13107" t="s">
        <v>401</v>
      </c>
      <c r="C13107" t="s">
        <v>2770</v>
      </c>
      <c r="D13107" t="s">
        <v>2770</v>
      </c>
    </row>
    <row r="13108" spans="1:4">
      <c r="A13108" t="s">
        <v>925</v>
      </c>
      <c r="B13108" t="s">
        <v>3372</v>
      </c>
      <c r="C13108" t="s">
        <v>2770</v>
      </c>
      <c r="D13108" t="s">
        <v>2770</v>
      </c>
    </row>
    <row r="13109" spans="1:4">
      <c r="A13109" t="s">
        <v>1010</v>
      </c>
      <c r="B13109" t="s">
        <v>2196</v>
      </c>
      <c r="C13109" t="s">
        <v>2770</v>
      </c>
      <c r="D13109" t="s">
        <v>2770</v>
      </c>
    </row>
    <row r="13110" spans="1:4">
      <c r="A13110" t="s">
        <v>1015</v>
      </c>
      <c r="B13110" t="s">
        <v>2201</v>
      </c>
      <c r="C13110" t="s">
        <v>2770</v>
      </c>
      <c r="D13110" t="s">
        <v>2770</v>
      </c>
    </row>
    <row r="13111" spans="1:4">
      <c r="A13111" t="s">
        <v>40</v>
      </c>
      <c r="B13111" t="s">
        <v>3133</v>
      </c>
      <c r="C13111" t="s">
        <v>2770</v>
      </c>
      <c r="D13111" t="s">
        <v>2770</v>
      </c>
    </row>
    <row r="13112" spans="1:4">
      <c r="A13112" t="s">
        <v>1080</v>
      </c>
      <c r="B13112" t="s">
        <v>12721</v>
      </c>
      <c r="C13112" t="s">
        <v>2770</v>
      </c>
      <c r="D13112" t="s">
        <v>2770</v>
      </c>
    </row>
    <row r="13113" spans="1:4">
      <c r="A13113" t="s">
        <v>1053</v>
      </c>
      <c r="B13113" t="s">
        <v>12652</v>
      </c>
      <c r="C13113" t="s">
        <v>2770</v>
      </c>
      <c r="D13113" t="s">
        <v>2770</v>
      </c>
    </row>
    <row r="13114" spans="1:4">
      <c r="A13114" t="s">
        <v>110</v>
      </c>
      <c r="B13114" t="s">
        <v>354</v>
      </c>
      <c r="C13114" t="s">
        <v>2770</v>
      </c>
      <c r="D13114" t="s">
        <v>2770</v>
      </c>
    </row>
    <row r="13115" spans="1:4">
      <c r="A13115" t="s">
        <v>113</v>
      </c>
      <c r="B13115" t="s">
        <v>357</v>
      </c>
      <c r="C13115" t="s">
        <v>2770</v>
      </c>
      <c r="D13115" t="s">
        <v>2770</v>
      </c>
    </row>
    <row r="13116" spans="1:4">
      <c r="A13116" t="s">
        <v>112</v>
      </c>
      <c r="B13116" t="s">
        <v>358</v>
      </c>
      <c r="C13116" t="s">
        <v>2770</v>
      </c>
      <c r="D13116" t="s">
        <v>2770</v>
      </c>
    </row>
    <row r="13117" spans="1:4">
      <c r="A13117" t="s">
        <v>720</v>
      </c>
      <c r="B13117" t="s">
        <v>2047</v>
      </c>
      <c r="C13117" t="s">
        <v>2770</v>
      </c>
      <c r="D13117" t="s">
        <v>2770</v>
      </c>
    </row>
    <row r="13118" spans="1:4">
      <c r="A13118" t="s">
        <v>722</v>
      </c>
      <c r="B13118" t="s">
        <v>2049</v>
      </c>
      <c r="C13118" t="s">
        <v>2770</v>
      </c>
      <c r="D13118" t="s">
        <v>2770</v>
      </c>
    </row>
    <row r="13119" spans="1:4">
      <c r="A13119" t="s">
        <v>121</v>
      </c>
      <c r="B13119" t="s">
        <v>365</v>
      </c>
      <c r="C13119" t="s">
        <v>2770</v>
      </c>
      <c r="D13119" t="s">
        <v>2770</v>
      </c>
    </row>
    <row r="13120" spans="1:4">
      <c r="A13120" t="s">
        <v>734</v>
      </c>
      <c r="B13120" t="s">
        <v>2061</v>
      </c>
      <c r="C13120" t="s">
        <v>2770</v>
      </c>
      <c r="D13120" t="s">
        <v>2770</v>
      </c>
    </row>
    <row r="13121" spans="1:4">
      <c r="A13121" t="s">
        <v>735</v>
      </c>
      <c r="B13121" t="s">
        <v>2062</v>
      </c>
      <c r="C13121" t="s">
        <v>2770</v>
      </c>
      <c r="D13121" t="s">
        <v>2770</v>
      </c>
    </row>
    <row r="13122" spans="1:4">
      <c r="A13122" t="s">
        <v>736</v>
      </c>
      <c r="B13122" t="s">
        <v>3660</v>
      </c>
      <c r="C13122" t="s">
        <v>2770</v>
      </c>
      <c r="D13122" t="s">
        <v>2770</v>
      </c>
    </row>
    <row r="13123" spans="1:4">
      <c r="A13123" t="s">
        <v>737</v>
      </c>
      <c r="B13123" t="s">
        <v>2064</v>
      </c>
      <c r="C13123" t="s">
        <v>2770</v>
      </c>
      <c r="D13123" t="s">
        <v>2770</v>
      </c>
    </row>
    <row r="13124" spans="1:4">
      <c r="A13124" t="s">
        <v>745</v>
      </c>
      <c r="B13124" t="s">
        <v>2072</v>
      </c>
      <c r="C13124" t="s">
        <v>2770</v>
      </c>
      <c r="D13124" t="s">
        <v>2770</v>
      </c>
    </row>
    <row r="13125" spans="1:4">
      <c r="A13125" t="s">
        <v>766</v>
      </c>
      <c r="B13125" t="s">
        <v>2093</v>
      </c>
      <c r="C13125" t="s">
        <v>2770</v>
      </c>
      <c r="D13125" t="s">
        <v>2770</v>
      </c>
    </row>
    <row r="13126" spans="1:4">
      <c r="A13126" t="s">
        <v>1038</v>
      </c>
      <c r="B13126" t="s">
        <v>3139</v>
      </c>
      <c r="C13126" t="s">
        <v>2770</v>
      </c>
      <c r="D13126" t="s">
        <v>2770</v>
      </c>
    </row>
    <row r="13127" spans="1:4">
      <c r="A13127" t="s">
        <v>1040</v>
      </c>
      <c r="B13127" t="s">
        <v>2213</v>
      </c>
      <c r="C13127" t="s">
        <v>2770</v>
      </c>
      <c r="D13127" t="s">
        <v>2770</v>
      </c>
    </row>
    <row r="13128" spans="1:4">
      <c r="A13128" t="s">
        <v>1043</v>
      </c>
      <c r="B13128" t="s">
        <v>12747</v>
      </c>
      <c r="C13128" t="s">
        <v>2770</v>
      </c>
      <c r="D13128" t="s">
        <v>2770</v>
      </c>
    </row>
    <row r="13129" spans="1:4">
      <c r="A13129" t="s">
        <v>44</v>
      </c>
      <c r="B13129" t="s">
        <v>12733</v>
      </c>
      <c r="C13129" t="s">
        <v>2770</v>
      </c>
      <c r="D13129" t="s">
        <v>2770</v>
      </c>
    </row>
    <row r="13130" spans="1:4">
      <c r="A13130" t="s">
        <v>1056</v>
      </c>
      <c r="B13130" t="s">
        <v>2216</v>
      </c>
      <c r="C13130" t="s">
        <v>2770</v>
      </c>
      <c r="D13130" t="s">
        <v>2770</v>
      </c>
    </row>
    <row r="13131" spans="1:4">
      <c r="A13131" t="s">
        <v>1058</v>
      </c>
      <c r="B13131" t="s">
        <v>2218</v>
      </c>
      <c r="C13131" t="s">
        <v>2770</v>
      </c>
      <c r="D13131" t="s">
        <v>2770</v>
      </c>
    </row>
    <row r="13132" spans="1:4">
      <c r="A13132" t="s">
        <v>1063</v>
      </c>
      <c r="B13132" t="s">
        <v>12742</v>
      </c>
      <c r="C13132" t="s">
        <v>2770</v>
      </c>
      <c r="D13132" t="s">
        <v>2770</v>
      </c>
    </row>
    <row r="13133" spans="1:4">
      <c r="A13133" t="s">
        <v>1066</v>
      </c>
      <c r="B13133" t="s">
        <v>12743</v>
      </c>
      <c r="C13133" t="s">
        <v>2770</v>
      </c>
      <c r="D13133" t="s">
        <v>2770</v>
      </c>
    </row>
    <row r="13134" spans="1:4">
      <c r="A13134" t="s">
        <v>614</v>
      </c>
      <c r="B13134" t="s">
        <v>1985</v>
      </c>
      <c r="C13134" t="s">
        <v>2770</v>
      </c>
      <c r="D13134" t="s">
        <v>2770</v>
      </c>
    </row>
    <row r="13135" spans="1:4">
      <c r="A13135" t="s">
        <v>623</v>
      </c>
      <c r="B13135" t="s">
        <v>1994</v>
      </c>
      <c r="C13135" t="s">
        <v>2770</v>
      </c>
      <c r="D13135" t="s">
        <v>2770</v>
      </c>
    </row>
    <row r="13136" spans="1:4">
      <c r="A13136" t="s">
        <v>826</v>
      </c>
      <c r="B13136" t="s">
        <v>414</v>
      </c>
      <c r="C13136" t="s">
        <v>2770</v>
      </c>
      <c r="D13136" t="s">
        <v>2770</v>
      </c>
    </row>
    <row r="13137" spans="1:4">
      <c r="A13137" t="s">
        <v>837</v>
      </c>
      <c r="B13137" t="s">
        <v>420</v>
      </c>
      <c r="C13137" t="s">
        <v>2770</v>
      </c>
      <c r="D13137" t="s">
        <v>2770</v>
      </c>
    </row>
    <row r="13138" spans="1:4">
      <c r="A13138" t="s">
        <v>841</v>
      </c>
      <c r="B13138" t="s">
        <v>2770</v>
      </c>
      <c r="C13138" t="s">
        <v>2770</v>
      </c>
      <c r="D13138" t="s">
        <v>2770</v>
      </c>
    </row>
    <row r="13139" spans="1:4">
      <c r="A13139" t="s">
        <v>853</v>
      </c>
      <c r="B13139" t="s">
        <v>431</v>
      </c>
      <c r="C13139" t="s">
        <v>2770</v>
      </c>
      <c r="D13139" t="s">
        <v>2770</v>
      </c>
    </row>
    <row r="13140" spans="1:4">
      <c r="A13140" t="s">
        <v>1316</v>
      </c>
      <c r="B13140" t="s">
        <v>437</v>
      </c>
      <c r="C13140" t="s">
        <v>2770</v>
      </c>
      <c r="D13140" t="s">
        <v>2770</v>
      </c>
    </row>
    <row r="13141" spans="1:4">
      <c r="A13141" t="s">
        <v>871</v>
      </c>
      <c r="B13141" t="s">
        <v>2430</v>
      </c>
      <c r="C13141" t="s">
        <v>2770</v>
      </c>
      <c r="D13141" t="s">
        <v>2770</v>
      </c>
    </row>
    <row r="13142" spans="1:4">
      <c r="A13142" t="s">
        <v>872</v>
      </c>
      <c r="B13142" t="s">
        <v>3469</v>
      </c>
      <c r="C13142" t="s">
        <v>2770</v>
      </c>
      <c r="D13142" t="s">
        <v>2770</v>
      </c>
    </row>
    <row r="13143" spans="1:4">
      <c r="A13143" t="s">
        <v>648</v>
      </c>
      <c r="B13143" t="s">
        <v>2008</v>
      </c>
      <c r="C13143" t="s">
        <v>2770</v>
      </c>
      <c r="D13143" t="s">
        <v>2770</v>
      </c>
    </row>
    <row r="13144" spans="1:4">
      <c r="A13144" t="s">
        <v>205</v>
      </c>
      <c r="B13144" t="s">
        <v>284</v>
      </c>
      <c r="C13144" t="s">
        <v>2770</v>
      </c>
      <c r="D13144" t="s">
        <v>2770</v>
      </c>
    </row>
    <row r="13145" spans="1:4">
      <c r="A13145" t="s">
        <v>209</v>
      </c>
      <c r="B13145" t="s">
        <v>285</v>
      </c>
      <c r="C13145" t="s">
        <v>2770</v>
      </c>
      <c r="D13145" t="s">
        <v>2770</v>
      </c>
    </row>
    <row r="13146" spans="1:4">
      <c r="A13146" t="s">
        <v>212</v>
      </c>
      <c r="B13146" t="s">
        <v>290</v>
      </c>
      <c r="C13146" t="s">
        <v>2770</v>
      </c>
      <c r="D13146" t="s">
        <v>2770</v>
      </c>
    </row>
    <row r="13147" spans="1:4">
      <c r="A13147" t="s">
        <v>210</v>
      </c>
      <c r="B13147" t="s">
        <v>296</v>
      </c>
      <c r="C13147" t="s">
        <v>2770</v>
      </c>
      <c r="D13147" t="s">
        <v>2770</v>
      </c>
    </row>
    <row r="13148" spans="1:4">
      <c r="A13148" t="s">
        <v>1363</v>
      </c>
      <c r="B13148" t="s">
        <v>2396</v>
      </c>
      <c r="C13148" t="s">
        <v>2770</v>
      </c>
      <c r="D13148" t="s">
        <v>2770</v>
      </c>
    </row>
    <row r="13149" spans="1:4">
      <c r="A13149" t="s">
        <v>224</v>
      </c>
      <c r="B13149" t="s">
        <v>300</v>
      </c>
      <c r="C13149" t="s">
        <v>2770</v>
      </c>
      <c r="D13149" t="s">
        <v>2770</v>
      </c>
    </row>
    <row r="13150" spans="1:4">
      <c r="A13150" t="s">
        <v>214</v>
      </c>
      <c r="B13150" t="s">
        <v>304</v>
      </c>
      <c r="C13150" t="s">
        <v>2770</v>
      </c>
      <c r="D13150" t="s">
        <v>2770</v>
      </c>
    </row>
    <row r="13151" spans="1:4">
      <c r="A13151" t="s">
        <v>215</v>
      </c>
      <c r="B13151" t="s">
        <v>305</v>
      </c>
      <c r="C13151" t="s">
        <v>2770</v>
      </c>
      <c r="D13151" t="s">
        <v>2770</v>
      </c>
    </row>
    <row r="13152" spans="1:4">
      <c r="A13152" t="s">
        <v>216</v>
      </c>
      <c r="B13152" t="s">
        <v>306</v>
      </c>
      <c r="C13152" t="s">
        <v>2770</v>
      </c>
      <c r="D13152" t="s">
        <v>2770</v>
      </c>
    </row>
    <row r="13153" spans="1:4">
      <c r="A13153" t="s">
        <v>221</v>
      </c>
      <c r="B13153" t="s">
        <v>309</v>
      </c>
      <c r="C13153" t="s">
        <v>2770</v>
      </c>
      <c r="D13153" t="s">
        <v>2770</v>
      </c>
    </row>
    <row r="13154" spans="1:4">
      <c r="A13154" t="s">
        <v>659</v>
      </c>
      <c r="B13154" t="s">
        <v>12684</v>
      </c>
      <c r="C13154" t="s">
        <v>2770</v>
      </c>
      <c r="D13154" t="s">
        <v>2770</v>
      </c>
    </row>
    <row r="13155" spans="1:4">
      <c r="A13155" t="s">
        <v>660</v>
      </c>
      <c r="B13155" t="s">
        <v>12678</v>
      </c>
      <c r="C13155" t="s">
        <v>2770</v>
      </c>
      <c r="D13155" t="s">
        <v>2770</v>
      </c>
    </row>
    <row r="13156" spans="1:4">
      <c r="A13156" t="s">
        <v>100</v>
      </c>
      <c r="B13156" t="s">
        <v>313</v>
      </c>
      <c r="C13156" t="s">
        <v>2770</v>
      </c>
      <c r="D13156" t="s">
        <v>2770</v>
      </c>
    </row>
    <row r="13157" spans="1:4">
      <c r="A13157" t="s">
        <v>727</v>
      </c>
      <c r="B13157" t="s">
        <v>2054</v>
      </c>
      <c r="C13157" t="s">
        <v>2770</v>
      </c>
      <c r="D13157" t="s">
        <v>2770</v>
      </c>
    </row>
    <row r="13158" spans="1:4">
      <c r="A13158" t="s">
        <v>731</v>
      </c>
      <c r="B13158" t="s">
        <v>2058</v>
      </c>
      <c r="C13158" t="s">
        <v>2770</v>
      </c>
      <c r="D13158" t="s">
        <v>2770</v>
      </c>
    </row>
    <row r="13159" spans="1:4">
      <c r="A13159" t="s">
        <v>732</v>
      </c>
      <c r="B13159" t="s">
        <v>2059</v>
      </c>
      <c r="C13159" t="s">
        <v>2770</v>
      </c>
      <c r="D13159" t="s">
        <v>2770</v>
      </c>
    </row>
    <row r="13160" spans="1:4">
      <c r="A13160" t="s">
        <v>718</v>
      </c>
      <c r="B13160" t="s">
        <v>2045</v>
      </c>
      <c r="C13160" t="s">
        <v>2770</v>
      </c>
      <c r="D13160" t="s">
        <v>2770</v>
      </c>
    </row>
    <row r="13161" spans="1:4">
      <c r="A13161" t="s">
        <v>117</v>
      </c>
      <c r="B13161" t="s">
        <v>373</v>
      </c>
      <c r="C13161" t="s">
        <v>2770</v>
      </c>
      <c r="D13161" t="s">
        <v>2770</v>
      </c>
    </row>
    <row r="13162" spans="1:4">
      <c r="A13162" t="s">
        <v>751</v>
      </c>
      <c r="B13162" t="s">
        <v>2078</v>
      </c>
      <c r="C13162" t="s">
        <v>2770</v>
      </c>
      <c r="D13162" t="s">
        <v>2770</v>
      </c>
    </row>
    <row r="13163" spans="1:4">
      <c r="A13163" t="s">
        <v>753</v>
      </c>
      <c r="B13163" t="s">
        <v>2080</v>
      </c>
      <c r="C13163" t="s">
        <v>2770</v>
      </c>
      <c r="D13163" t="s">
        <v>2770</v>
      </c>
    </row>
    <row r="13164" spans="1:4">
      <c r="A13164" t="s">
        <v>769</v>
      </c>
      <c r="B13164" t="s">
        <v>2096</v>
      </c>
      <c r="C13164" t="s">
        <v>2770</v>
      </c>
      <c r="D13164" t="s">
        <v>2770</v>
      </c>
    </row>
    <row r="13165" spans="1:4">
      <c r="A13165" t="s">
        <v>783</v>
      </c>
      <c r="B13165" t="s">
        <v>2110</v>
      </c>
      <c r="C13165" t="s">
        <v>2770</v>
      </c>
      <c r="D13165" t="s">
        <v>2770</v>
      </c>
    </row>
    <row r="13166" spans="1:4">
      <c r="A13166" t="s">
        <v>784</v>
      </c>
      <c r="B13166" t="s">
        <v>2111</v>
      </c>
      <c r="C13166" t="s">
        <v>2770</v>
      </c>
      <c r="D13166" t="s">
        <v>2770</v>
      </c>
    </row>
    <row r="13167" spans="1:4">
      <c r="A13167" t="s">
        <v>792</v>
      </c>
      <c r="B13167" t="s">
        <v>2119</v>
      </c>
      <c r="C13167" t="s">
        <v>2770</v>
      </c>
      <c r="D13167" t="s">
        <v>2770</v>
      </c>
    </row>
    <row r="13168" spans="1:4">
      <c r="A13168" t="s">
        <v>797</v>
      </c>
      <c r="B13168" t="s">
        <v>2124</v>
      </c>
      <c r="C13168" t="s">
        <v>2770</v>
      </c>
      <c r="D13168" t="s">
        <v>2770</v>
      </c>
    </row>
    <row r="13169" spans="1:4">
      <c r="A13169" t="s">
        <v>1074</v>
      </c>
      <c r="B13169" t="s">
        <v>3079</v>
      </c>
      <c r="C13169" t="s">
        <v>2770</v>
      </c>
      <c r="D13169" t="s">
        <v>2770</v>
      </c>
    </row>
    <row r="13170" spans="1:4">
      <c r="A13170" t="s">
        <v>109</v>
      </c>
      <c r="B13170" t="s">
        <v>355</v>
      </c>
      <c r="C13170" t="s">
        <v>2770</v>
      </c>
      <c r="D13170" t="s">
        <v>2770</v>
      </c>
    </row>
    <row r="13171" spans="1:4">
      <c r="A13171" t="s">
        <v>108</v>
      </c>
      <c r="B13171" t="s">
        <v>362</v>
      </c>
      <c r="C13171" t="s">
        <v>2770</v>
      </c>
      <c r="D13171" t="s">
        <v>2770</v>
      </c>
    </row>
    <row r="13172" spans="1:4">
      <c r="A13172" t="s">
        <v>1406</v>
      </c>
      <c r="B13172" t="s">
        <v>3681</v>
      </c>
      <c r="C13172" t="s">
        <v>2770</v>
      </c>
      <c r="D13172" t="s">
        <v>2770</v>
      </c>
    </row>
    <row r="13173" spans="1:4">
      <c r="A13173" t="s">
        <v>724</v>
      </c>
      <c r="B13173" t="s">
        <v>2051</v>
      </c>
      <c r="C13173" t="s">
        <v>2770</v>
      </c>
      <c r="D13173" t="s">
        <v>2770</v>
      </c>
    </row>
    <row r="13174" spans="1:4">
      <c r="A13174" t="s">
        <v>120</v>
      </c>
      <c r="B13174" t="s">
        <v>366</v>
      </c>
      <c r="C13174" t="s">
        <v>2770</v>
      </c>
      <c r="D13174" t="s">
        <v>2770</v>
      </c>
    </row>
    <row r="13175" spans="1:4">
      <c r="A13175" t="s">
        <v>126</v>
      </c>
      <c r="B13175" t="s">
        <v>3644</v>
      </c>
      <c r="C13175" t="s">
        <v>2770</v>
      </c>
      <c r="D13175" t="s">
        <v>2770</v>
      </c>
    </row>
    <row r="13176" spans="1:4">
      <c r="A13176" t="s">
        <v>125</v>
      </c>
      <c r="B13176" t="s">
        <v>377</v>
      </c>
      <c r="C13176" t="s">
        <v>2770</v>
      </c>
      <c r="D13176" t="s">
        <v>2770</v>
      </c>
    </row>
    <row r="13177" spans="1:4">
      <c r="A13177" t="s">
        <v>757</v>
      </c>
      <c r="B13177" t="s">
        <v>2084</v>
      </c>
      <c r="C13177" t="s">
        <v>2770</v>
      </c>
      <c r="D13177" t="s">
        <v>2770</v>
      </c>
    </row>
    <row r="13178" spans="1:4">
      <c r="A13178" t="s">
        <v>763</v>
      </c>
      <c r="B13178" t="s">
        <v>2090</v>
      </c>
      <c r="C13178" t="s">
        <v>2770</v>
      </c>
      <c r="D13178" t="s">
        <v>2770</v>
      </c>
    </row>
    <row r="13179" spans="1:4">
      <c r="A13179" t="s">
        <v>765</v>
      </c>
      <c r="B13179" t="s">
        <v>2092</v>
      </c>
      <c r="C13179" t="s">
        <v>2770</v>
      </c>
      <c r="D13179" t="s">
        <v>2770</v>
      </c>
    </row>
    <row r="13180" spans="1:4">
      <c r="A13180" t="s">
        <v>767</v>
      </c>
      <c r="B13180" t="s">
        <v>2094</v>
      </c>
      <c r="C13180" t="s">
        <v>2770</v>
      </c>
      <c r="D13180" t="s">
        <v>2770</v>
      </c>
    </row>
    <row r="13181" spans="1:4">
      <c r="A13181" t="s">
        <v>772</v>
      </c>
      <c r="B13181" t="s">
        <v>2099</v>
      </c>
      <c r="C13181" t="s">
        <v>2770</v>
      </c>
      <c r="D13181" t="s">
        <v>2770</v>
      </c>
    </row>
    <row r="13182" spans="1:4">
      <c r="A13182" t="s">
        <v>775</v>
      </c>
      <c r="B13182" t="s">
        <v>2102</v>
      </c>
      <c r="C13182" t="s">
        <v>2770</v>
      </c>
      <c r="D13182" t="s">
        <v>2770</v>
      </c>
    </row>
    <row r="13183" spans="1:4">
      <c r="A13183" t="s">
        <v>1357</v>
      </c>
      <c r="B13183" t="s">
        <v>2393</v>
      </c>
      <c r="C13183" t="s">
        <v>2770</v>
      </c>
      <c r="D13183" t="s">
        <v>2770</v>
      </c>
    </row>
    <row r="13184" spans="1:4">
      <c r="A13184" t="s">
        <v>785</v>
      </c>
      <c r="B13184" t="s">
        <v>2112</v>
      </c>
      <c r="C13184" t="s">
        <v>2770</v>
      </c>
      <c r="D13184" t="s">
        <v>2770</v>
      </c>
    </row>
    <row r="13185" spans="1:4">
      <c r="A13185" t="s">
        <v>786</v>
      </c>
      <c r="B13185" t="s">
        <v>2113</v>
      </c>
      <c r="C13185" t="s">
        <v>2770</v>
      </c>
      <c r="D13185" t="s">
        <v>2770</v>
      </c>
    </row>
    <row r="13186" spans="1:4">
      <c r="A13186" t="s">
        <v>1102</v>
      </c>
      <c r="B13186" t="s">
        <v>3002</v>
      </c>
      <c r="C13186" t="s">
        <v>2770</v>
      </c>
      <c r="D13186" t="s">
        <v>2770</v>
      </c>
    </row>
    <row r="13187" spans="1:4">
      <c r="A13187" t="s">
        <v>941</v>
      </c>
      <c r="B13187" t="s">
        <v>3342</v>
      </c>
      <c r="C13187" t="s">
        <v>2770</v>
      </c>
      <c r="D13187" t="s">
        <v>2770</v>
      </c>
    </row>
    <row r="13188" spans="1:4">
      <c r="A13188" t="s">
        <v>952</v>
      </c>
      <c r="B13188" t="s">
        <v>3324</v>
      </c>
      <c r="C13188" t="s">
        <v>2770</v>
      </c>
      <c r="D13188" t="s">
        <v>2770</v>
      </c>
    </row>
    <row r="13189" spans="1:4">
      <c r="A13189" t="s">
        <v>956</v>
      </c>
      <c r="B13189" t="s">
        <v>3316</v>
      </c>
      <c r="C13189" t="s">
        <v>2770</v>
      </c>
      <c r="D13189" t="s">
        <v>2770</v>
      </c>
    </row>
    <row r="13190" spans="1:4">
      <c r="A13190" t="s">
        <v>957</v>
      </c>
      <c r="B13190" t="s">
        <v>3314</v>
      </c>
      <c r="C13190" t="s">
        <v>2770</v>
      </c>
      <c r="D13190" t="s">
        <v>2770</v>
      </c>
    </row>
    <row r="13191" spans="1:4">
      <c r="A13191" t="s">
        <v>970</v>
      </c>
      <c r="B13191" t="s">
        <v>2174</v>
      </c>
      <c r="C13191" t="s">
        <v>2770</v>
      </c>
      <c r="D13191" t="s">
        <v>2770</v>
      </c>
    </row>
    <row r="13192" spans="1:4">
      <c r="A13192" t="s">
        <v>976</v>
      </c>
      <c r="B13192" t="s">
        <v>2177</v>
      </c>
      <c r="C13192" t="s">
        <v>2770</v>
      </c>
      <c r="D13192" t="s">
        <v>2770</v>
      </c>
    </row>
    <row r="13193" spans="1:4">
      <c r="A13193" t="s">
        <v>980</v>
      </c>
      <c r="B13193" t="s">
        <v>3274</v>
      </c>
      <c r="C13193" t="s">
        <v>2770</v>
      </c>
      <c r="D13193" t="s">
        <v>2770</v>
      </c>
    </row>
    <row r="13194" spans="1:4">
      <c r="A13194" t="s">
        <v>986</v>
      </c>
      <c r="B13194" t="s">
        <v>3234</v>
      </c>
      <c r="C13194" t="s">
        <v>2770</v>
      </c>
      <c r="D13194" t="s">
        <v>2770</v>
      </c>
    </row>
    <row r="13195" spans="1:4">
      <c r="A13195" t="s">
        <v>993</v>
      </c>
      <c r="B13195" t="s">
        <v>2184</v>
      </c>
      <c r="C13195" t="s">
        <v>2770</v>
      </c>
      <c r="D13195" t="s">
        <v>2770</v>
      </c>
    </row>
    <row r="13196" spans="1:4">
      <c r="A13196" t="s">
        <v>178</v>
      </c>
      <c r="B13196" t="s">
        <v>479</v>
      </c>
      <c r="C13196" t="s">
        <v>2770</v>
      </c>
      <c r="D13196" t="s">
        <v>2770</v>
      </c>
    </row>
    <row r="13197" spans="1:4">
      <c r="A13197" t="s">
        <v>1013</v>
      </c>
      <c r="B13197" t="s">
        <v>2199</v>
      </c>
      <c r="C13197" t="s">
        <v>2770</v>
      </c>
      <c r="D13197" t="s">
        <v>2770</v>
      </c>
    </row>
    <row r="13198" spans="1:4">
      <c r="A13198" t="s">
        <v>1020</v>
      </c>
      <c r="B13198" t="s">
        <v>12724</v>
      </c>
      <c r="C13198" t="s">
        <v>2770</v>
      </c>
      <c r="D13198" t="s">
        <v>2770</v>
      </c>
    </row>
    <row r="13199" spans="1:4">
      <c r="A13199" t="s">
        <v>1021</v>
      </c>
      <c r="B13199" t="s">
        <v>12728</v>
      </c>
      <c r="C13199" t="s">
        <v>2770</v>
      </c>
      <c r="D13199" t="s">
        <v>2770</v>
      </c>
    </row>
    <row r="13200" spans="1:4">
      <c r="A13200" t="s">
        <v>235</v>
      </c>
      <c r="B13200" t="s">
        <v>341</v>
      </c>
      <c r="C13200" t="s">
        <v>2770</v>
      </c>
      <c r="D13200" t="s">
        <v>2770</v>
      </c>
    </row>
    <row r="13201" spans="1:4">
      <c r="A13201" t="s">
        <v>693</v>
      </c>
      <c r="B13201" t="s">
        <v>2770</v>
      </c>
      <c r="C13201" t="s">
        <v>2770</v>
      </c>
      <c r="D13201" t="s">
        <v>2770</v>
      </c>
    </row>
    <row r="13202" spans="1:4">
      <c r="A13202" t="s">
        <v>707</v>
      </c>
      <c r="B13202" t="s">
        <v>2035</v>
      </c>
      <c r="C13202" t="s">
        <v>2770</v>
      </c>
      <c r="D13202" t="s">
        <v>2770</v>
      </c>
    </row>
    <row r="13203" spans="1:4">
      <c r="A13203" t="s">
        <v>712</v>
      </c>
      <c r="B13203" t="s">
        <v>2040</v>
      </c>
      <c r="C13203" t="s">
        <v>2770</v>
      </c>
      <c r="D13203" t="s">
        <v>2770</v>
      </c>
    </row>
    <row r="13204" spans="1:4">
      <c r="A13204" t="s">
        <v>3709</v>
      </c>
      <c r="B13204" t="s">
        <v>2770</v>
      </c>
      <c r="C13204" t="s">
        <v>2770</v>
      </c>
      <c r="D13204" t="s">
        <v>2770</v>
      </c>
    </row>
    <row r="13205" spans="1:4">
      <c r="A13205" t="s">
        <v>804</v>
      </c>
      <c r="B13205" t="s">
        <v>2131</v>
      </c>
      <c r="C13205" t="s">
        <v>2770</v>
      </c>
      <c r="D13205" t="s">
        <v>2770</v>
      </c>
    </row>
    <row r="13206" spans="1:4">
      <c r="A13206" t="s">
        <v>808</v>
      </c>
      <c r="B13206" t="s">
        <v>2135</v>
      </c>
      <c r="C13206" t="s">
        <v>2770</v>
      </c>
      <c r="D13206" t="s">
        <v>2770</v>
      </c>
    </row>
    <row r="13207" spans="1:4">
      <c r="A13207" t="s">
        <v>822</v>
      </c>
      <c r="B13207" t="s">
        <v>410</v>
      </c>
      <c r="C13207" t="s">
        <v>2770</v>
      </c>
      <c r="D13207" t="s">
        <v>2770</v>
      </c>
    </row>
    <row r="13208" spans="1:4">
      <c r="A13208" t="s">
        <v>832</v>
      </c>
      <c r="B13208" t="s">
        <v>3520</v>
      </c>
      <c r="C13208" t="s">
        <v>2770</v>
      </c>
      <c r="D13208" t="s">
        <v>2770</v>
      </c>
    </row>
    <row r="13209" spans="1:4">
      <c r="A13209" t="s">
        <v>812</v>
      </c>
      <c r="B13209" t="s">
        <v>3557</v>
      </c>
      <c r="C13209" t="s">
        <v>2770</v>
      </c>
      <c r="D13209" t="s">
        <v>2770</v>
      </c>
    </row>
    <row r="13210" spans="1:4">
      <c r="A13210" t="s">
        <v>851</v>
      </c>
      <c r="B13210" t="s">
        <v>429</v>
      </c>
      <c r="C13210" t="s">
        <v>2770</v>
      </c>
      <c r="D13210" t="s">
        <v>2770</v>
      </c>
    </row>
    <row r="13211" spans="1:4">
      <c r="A13211" t="s">
        <v>854</v>
      </c>
      <c r="B13211" t="s">
        <v>432</v>
      </c>
      <c r="C13211" t="s">
        <v>2770</v>
      </c>
      <c r="D13211" t="s">
        <v>2770</v>
      </c>
    </row>
    <row r="13212" spans="1:4">
      <c r="A13212" t="s">
        <v>856</v>
      </c>
      <c r="B13212" t="s">
        <v>434</v>
      </c>
      <c r="C13212" t="s">
        <v>2770</v>
      </c>
      <c r="D13212" t="s">
        <v>2770</v>
      </c>
    </row>
    <row r="13213" spans="1:4">
      <c r="A13213" t="s">
        <v>1317</v>
      </c>
      <c r="B13213" t="s">
        <v>436</v>
      </c>
      <c r="C13213" t="s">
        <v>2770</v>
      </c>
      <c r="D13213" t="s">
        <v>2770</v>
      </c>
    </row>
    <row r="13214" spans="1:4">
      <c r="A13214" t="s">
        <v>1318</v>
      </c>
      <c r="B13214" t="s">
        <v>438</v>
      </c>
      <c r="C13214" t="s">
        <v>2770</v>
      </c>
      <c r="D13214" t="s">
        <v>2770</v>
      </c>
    </row>
    <row r="13215" spans="1:4">
      <c r="A13215" t="s">
        <v>177</v>
      </c>
      <c r="B13215" t="s">
        <v>481</v>
      </c>
      <c r="C13215" t="s">
        <v>2770</v>
      </c>
      <c r="D13215" t="s">
        <v>2770</v>
      </c>
    </row>
    <row r="13216" spans="1:4">
      <c r="A13216" t="s">
        <v>927</v>
      </c>
      <c r="B13216" t="s">
        <v>3368</v>
      </c>
      <c r="C13216" t="s">
        <v>2770</v>
      </c>
      <c r="D13216" t="s">
        <v>2770</v>
      </c>
    </row>
    <row r="13217" spans="1:4">
      <c r="A13217" t="s">
        <v>1012</v>
      </c>
      <c r="B13217" t="s">
        <v>2198</v>
      </c>
      <c r="C13217" t="s">
        <v>2770</v>
      </c>
      <c r="D13217" t="s">
        <v>2770</v>
      </c>
    </row>
    <row r="13218" spans="1:4">
      <c r="A13218" t="s">
        <v>1027</v>
      </c>
      <c r="B13218" t="s">
        <v>2770</v>
      </c>
      <c r="C13218" t="s">
        <v>2770</v>
      </c>
      <c r="D13218" t="s">
        <v>2770</v>
      </c>
    </row>
    <row r="13219" spans="1:4">
      <c r="A13219" t="s">
        <v>1042</v>
      </c>
      <c r="B13219" t="s">
        <v>12680</v>
      </c>
      <c r="C13219" t="s">
        <v>2770</v>
      </c>
      <c r="D13219" t="s">
        <v>2770</v>
      </c>
    </row>
    <row r="13220" spans="1:4">
      <c r="A13220" t="s">
        <v>1044</v>
      </c>
      <c r="B13220" t="s">
        <v>12681</v>
      </c>
      <c r="C13220" t="s">
        <v>2770</v>
      </c>
      <c r="D13220" t="s">
        <v>2770</v>
      </c>
    </row>
    <row r="13221" spans="1:4">
      <c r="A13221" t="s">
        <v>1062</v>
      </c>
      <c r="B13221" t="s">
        <v>3105</v>
      </c>
      <c r="C13221" t="s">
        <v>2770</v>
      </c>
      <c r="D13221" t="s">
        <v>2770</v>
      </c>
    </row>
    <row r="13222" spans="1:4">
      <c r="A13222" t="s">
        <v>1069</v>
      </c>
      <c r="B13222" t="s">
        <v>12653</v>
      </c>
      <c r="C13222" t="s">
        <v>2770</v>
      </c>
      <c r="D13222" t="s">
        <v>2770</v>
      </c>
    </row>
    <row r="13223" spans="1:4">
      <c r="A13223" t="s">
        <v>1077</v>
      </c>
      <c r="B13223" t="s">
        <v>12716</v>
      </c>
      <c r="C13223" t="s">
        <v>2770</v>
      </c>
      <c r="D13223" t="s">
        <v>2770</v>
      </c>
    </row>
    <row r="13224" spans="1:4">
      <c r="A13224" t="s">
        <v>114</v>
      </c>
      <c r="B13224" t="s">
        <v>356</v>
      </c>
      <c r="C13224" t="s">
        <v>2770</v>
      </c>
      <c r="D13224" t="s">
        <v>2770</v>
      </c>
    </row>
    <row r="13225" spans="1:4">
      <c r="A13225" t="s">
        <v>102</v>
      </c>
      <c r="B13225" t="s">
        <v>3690</v>
      </c>
      <c r="C13225" t="s">
        <v>2770</v>
      </c>
      <c r="D13225" t="s">
        <v>2770</v>
      </c>
    </row>
    <row r="13226" spans="1:4">
      <c r="A13226" t="s">
        <v>721</v>
      </c>
      <c r="B13226" t="s">
        <v>2048</v>
      </c>
      <c r="C13226" t="s">
        <v>2770</v>
      </c>
      <c r="D13226" t="s">
        <v>2770</v>
      </c>
    </row>
    <row r="13227" spans="1:4">
      <c r="A13227" t="s">
        <v>1355</v>
      </c>
      <c r="B13227" t="s">
        <v>2391</v>
      </c>
      <c r="C13227" t="s">
        <v>2770</v>
      </c>
      <c r="D13227" t="s">
        <v>2770</v>
      </c>
    </row>
    <row r="13228" spans="1:4">
      <c r="A13228" t="s">
        <v>124</v>
      </c>
      <c r="B13228" t="s">
        <v>368</v>
      </c>
      <c r="C13228" t="s">
        <v>2770</v>
      </c>
      <c r="D13228" t="s">
        <v>2770</v>
      </c>
    </row>
    <row r="13229" spans="1:4">
      <c r="A13229" t="s">
        <v>130</v>
      </c>
      <c r="B13229" t="s">
        <v>370</v>
      </c>
      <c r="C13229" t="s">
        <v>2770</v>
      </c>
      <c r="D13229" t="s">
        <v>2770</v>
      </c>
    </row>
    <row r="13230" spans="1:4">
      <c r="A13230" t="s">
        <v>742</v>
      </c>
      <c r="B13230" t="s">
        <v>3638</v>
      </c>
      <c r="C13230" t="s">
        <v>2770</v>
      </c>
      <c r="D13230" t="s">
        <v>2770</v>
      </c>
    </row>
    <row r="13231" spans="1:4">
      <c r="A13231" t="s">
        <v>746</v>
      </c>
      <c r="B13231" t="s">
        <v>3629</v>
      </c>
      <c r="C13231" t="s">
        <v>2770</v>
      </c>
      <c r="D13231" t="s">
        <v>2770</v>
      </c>
    </row>
    <row r="13232" spans="1:4">
      <c r="A13232" t="s">
        <v>747</v>
      </c>
      <c r="B13232" t="s">
        <v>2074</v>
      </c>
      <c r="C13232" t="s">
        <v>2770</v>
      </c>
      <c r="D13232" t="s">
        <v>2770</v>
      </c>
    </row>
    <row r="13233" spans="1:4">
      <c r="A13233" t="s">
        <v>974</v>
      </c>
      <c r="B13233" t="s">
        <v>477</v>
      </c>
      <c r="C13233" t="s">
        <v>2770</v>
      </c>
      <c r="D13233" t="s">
        <v>2770</v>
      </c>
    </row>
    <row r="13234" spans="1:4">
      <c r="A13234" t="s">
        <v>977</v>
      </c>
      <c r="B13234" t="s">
        <v>2178</v>
      </c>
      <c r="C13234" t="s">
        <v>2770</v>
      </c>
      <c r="D13234" t="s">
        <v>2770</v>
      </c>
    </row>
    <row r="13235" spans="1:4">
      <c r="A13235" t="s">
        <v>1312</v>
      </c>
      <c r="B13235" t="s">
        <v>3238</v>
      </c>
      <c r="C13235" t="s">
        <v>2770</v>
      </c>
      <c r="D13235" t="s">
        <v>2770</v>
      </c>
    </row>
    <row r="13236" spans="1:4">
      <c r="A13236" t="s">
        <v>182</v>
      </c>
      <c r="B13236" t="s">
        <v>464</v>
      </c>
      <c r="C13236" t="s">
        <v>2770</v>
      </c>
      <c r="D13236" t="s">
        <v>2770</v>
      </c>
    </row>
    <row r="13237" spans="1:4">
      <c r="A13237" t="s">
        <v>998</v>
      </c>
      <c r="B13237" t="s">
        <v>2186</v>
      </c>
      <c r="C13237" t="s">
        <v>2770</v>
      </c>
      <c r="D13237" t="s">
        <v>2770</v>
      </c>
    </row>
    <row r="13238" spans="1:4">
      <c r="A13238" t="s">
        <v>770</v>
      </c>
      <c r="B13238" t="s">
        <v>2097</v>
      </c>
      <c r="C13238" t="s">
        <v>2770</v>
      </c>
      <c r="D13238" t="s">
        <v>2770</v>
      </c>
    </row>
    <row r="13239" spans="1:4">
      <c r="A13239" t="s">
        <v>777</v>
      </c>
      <c r="B13239" t="s">
        <v>2104</v>
      </c>
      <c r="C13239" t="s">
        <v>2770</v>
      </c>
      <c r="D13239" t="s">
        <v>2770</v>
      </c>
    </row>
    <row r="13240" spans="1:4">
      <c r="A13240" t="s">
        <v>793</v>
      </c>
      <c r="B13240" t="s">
        <v>2120</v>
      </c>
      <c r="C13240" t="s">
        <v>2770</v>
      </c>
      <c r="D13240" t="s">
        <v>2770</v>
      </c>
    </row>
    <row r="13241" spans="1:4">
      <c r="A13241" t="s">
        <v>795</v>
      </c>
      <c r="B13241" t="s">
        <v>2122</v>
      </c>
      <c r="C13241" t="s">
        <v>2770</v>
      </c>
      <c r="D13241" t="s">
        <v>2770</v>
      </c>
    </row>
    <row r="13242" spans="1:4">
      <c r="A13242" t="s">
        <v>796</v>
      </c>
      <c r="B13242" t="s">
        <v>2123</v>
      </c>
      <c r="C13242" t="s">
        <v>2770</v>
      </c>
      <c r="D13242" t="s">
        <v>2770</v>
      </c>
    </row>
    <row r="13243" spans="1:4">
      <c r="A13243" t="s">
        <v>799</v>
      </c>
      <c r="B13243" t="s">
        <v>2126</v>
      </c>
      <c r="C13243" t="s">
        <v>2770</v>
      </c>
      <c r="D13243" t="s">
        <v>2770</v>
      </c>
    </row>
    <row r="13244" spans="1:4">
      <c r="A13244" t="s">
        <v>830</v>
      </c>
      <c r="B13244" t="s">
        <v>417</v>
      </c>
      <c r="C13244" t="s">
        <v>2770</v>
      </c>
      <c r="D13244" t="s">
        <v>2770</v>
      </c>
    </row>
    <row r="13245" spans="1:4">
      <c r="A13245" t="s">
        <v>831</v>
      </c>
      <c r="B13245" t="s">
        <v>3523</v>
      </c>
      <c r="C13245" t="s">
        <v>2770</v>
      </c>
      <c r="D13245" t="s">
        <v>2770</v>
      </c>
    </row>
    <row r="13246" spans="1:4">
      <c r="A13246" t="s">
        <v>855</v>
      </c>
      <c r="B13246" t="s">
        <v>433</v>
      </c>
      <c r="C13246" t="s">
        <v>2770</v>
      </c>
      <c r="D13246" t="s">
        <v>2770</v>
      </c>
    </row>
    <row r="13247" spans="1:4">
      <c r="A13247" t="s">
        <v>859</v>
      </c>
      <c r="B13247" t="s">
        <v>439</v>
      </c>
      <c r="C13247" t="s">
        <v>2770</v>
      </c>
      <c r="D13247" t="s">
        <v>2770</v>
      </c>
    </row>
    <row r="13248" spans="1:4">
      <c r="A13248" t="s">
        <v>864</v>
      </c>
      <c r="B13248" t="s">
        <v>2770</v>
      </c>
      <c r="C13248" t="s">
        <v>2770</v>
      </c>
      <c r="D13248" t="s">
        <v>2770</v>
      </c>
    </row>
    <row r="13249" spans="1:4">
      <c r="A13249" t="s">
        <v>643</v>
      </c>
      <c r="B13249" t="s">
        <v>3853</v>
      </c>
      <c r="C13249" t="s">
        <v>2770</v>
      </c>
      <c r="D13249" t="s">
        <v>2770</v>
      </c>
    </row>
    <row r="13250" spans="1:4">
      <c r="A13250" t="s">
        <v>655</v>
      </c>
      <c r="B13250" t="s">
        <v>3839</v>
      </c>
      <c r="C13250" t="s">
        <v>2770</v>
      </c>
      <c r="D13250" t="s">
        <v>2770</v>
      </c>
    </row>
    <row r="13251" spans="1:4">
      <c r="A13251" t="s">
        <v>204</v>
      </c>
      <c r="B13251" t="s">
        <v>283</v>
      </c>
      <c r="C13251" t="s">
        <v>2770</v>
      </c>
      <c r="D13251" t="s">
        <v>2770</v>
      </c>
    </row>
    <row r="13252" spans="1:4">
      <c r="A13252" t="s">
        <v>663</v>
      </c>
      <c r="B13252" t="s">
        <v>3830</v>
      </c>
      <c r="C13252" t="s">
        <v>2770</v>
      </c>
      <c r="D13252" t="s">
        <v>2770</v>
      </c>
    </row>
    <row r="13253" spans="1:4">
      <c r="A13253" t="s">
        <v>213</v>
      </c>
      <c r="B13253" t="s">
        <v>291</v>
      </c>
      <c r="C13253" t="s">
        <v>2770</v>
      </c>
      <c r="D13253" t="s">
        <v>2770</v>
      </c>
    </row>
    <row r="13254" spans="1:4">
      <c r="A13254" t="s">
        <v>197</v>
      </c>
      <c r="B13254" t="s">
        <v>299</v>
      </c>
      <c r="C13254" t="s">
        <v>2770</v>
      </c>
      <c r="D13254" t="s">
        <v>2770</v>
      </c>
    </row>
    <row r="13255" spans="1:4">
      <c r="A13255" t="s">
        <v>677</v>
      </c>
      <c r="B13255" t="s">
        <v>2019</v>
      </c>
      <c r="C13255" t="s">
        <v>2770</v>
      </c>
      <c r="D13255" t="s">
        <v>2770</v>
      </c>
    </row>
    <row r="13256" spans="1:4">
      <c r="A13256" t="s">
        <v>685</v>
      </c>
      <c r="B13256" t="s">
        <v>2025</v>
      </c>
      <c r="C13256" t="s">
        <v>2770</v>
      </c>
      <c r="D13256" t="s">
        <v>2770</v>
      </c>
    </row>
    <row r="13257" spans="1:4">
      <c r="A13257" t="s">
        <v>22</v>
      </c>
      <c r="B13257" t="s">
        <v>3769</v>
      </c>
      <c r="C13257" t="s">
        <v>2770</v>
      </c>
      <c r="D13257" t="s">
        <v>2770</v>
      </c>
    </row>
    <row r="13258" spans="1:4">
      <c r="A13258" t="s">
        <v>21</v>
      </c>
      <c r="B13258" t="s">
        <v>3767</v>
      </c>
      <c r="C13258" t="s">
        <v>2770</v>
      </c>
      <c r="D13258" t="s">
        <v>2770</v>
      </c>
    </row>
    <row r="13259" spans="1:4">
      <c r="A13259" t="s">
        <v>689</v>
      </c>
      <c r="B13259" t="s">
        <v>2770</v>
      </c>
      <c r="C13259" t="s">
        <v>2770</v>
      </c>
      <c r="D13259" t="s">
        <v>2770</v>
      </c>
    </row>
    <row r="13260" spans="1:4">
      <c r="A13260" t="s">
        <v>699</v>
      </c>
      <c r="B13260" t="s">
        <v>2029</v>
      </c>
      <c r="C13260" t="s">
        <v>2770</v>
      </c>
      <c r="D13260" t="s">
        <v>2770</v>
      </c>
    </row>
    <row r="13261" spans="1:4">
      <c r="A13261" t="s">
        <v>806</v>
      </c>
      <c r="B13261" t="s">
        <v>2133</v>
      </c>
      <c r="C13261" t="s">
        <v>2770</v>
      </c>
      <c r="D13261" t="s">
        <v>2770</v>
      </c>
    </row>
    <row r="13262" spans="1:4">
      <c r="A13262" t="s">
        <v>811</v>
      </c>
      <c r="B13262" t="s">
        <v>2138</v>
      </c>
      <c r="C13262" t="s">
        <v>2770</v>
      </c>
      <c r="D13262" t="s">
        <v>2770</v>
      </c>
    </row>
    <row r="13263" spans="1:4">
      <c r="A13263" t="s">
        <v>819</v>
      </c>
      <c r="B13263" t="s">
        <v>407</v>
      </c>
      <c r="C13263" t="s">
        <v>2770</v>
      </c>
      <c r="D13263" t="s">
        <v>2770</v>
      </c>
    </row>
    <row r="13264" spans="1:4">
      <c r="A13264" t="s">
        <v>223</v>
      </c>
      <c r="B13264" t="s">
        <v>287</v>
      </c>
      <c r="C13264" t="s">
        <v>2770</v>
      </c>
      <c r="D13264" t="s">
        <v>2770</v>
      </c>
    </row>
    <row r="13265" spans="1:4">
      <c r="A13265" t="s">
        <v>199</v>
      </c>
      <c r="B13265" t="s">
        <v>289</v>
      </c>
      <c r="C13265" t="s">
        <v>2770</v>
      </c>
      <c r="D13265" t="s">
        <v>2770</v>
      </c>
    </row>
    <row r="13266" spans="1:4">
      <c r="A13266" t="s">
        <v>218</v>
      </c>
      <c r="B13266" t="s">
        <v>294</v>
      </c>
      <c r="C13266" t="s">
        <v>2770</v>
      </c>
      <c r="D13266" t="s">
        <v>2770</v>
      </c>
    </row>
    <row r="13267" spans="1:4">
      <c r="A13267" t="s">
        <v>211</v>
      </c>
      <c r="B13267" t="s">
        <v>297</v>
      </c>
      <c r="C13267" t="s">
        <v>2770</v>
      </c>
      <c r="D13267" t="s">
        <v>2770</v>
      </c>
    </row>
    <row r="13268" spans="1:4">
      <c r="A13268" t="s">
        <v>749</v>
      </c>
      <c r="B13268" t="s">
        <v>2076</v>
      </c>
      <c r="C13268" t="s">
        <v>2770</v>
      </c>
      <c r="D13268" t="s">
        <v>2770</v>
      </c>
    </row>
    <row r="13269" spans="1:4">
      <c r="A13269" t="s">
        <v>748</v>
      </c>
      <c r="B13269" t="s">
        <v>2075</v>
      </c>
      <c r="C13269" t="s">
        <v>2770</v>
      </c>
      <c r="D13269" t="s">
        <v>2770</v>
      </c>
    </row>
    <row r="13270" spans="1:4">
      <c r="A13270" t="s">
        <v>755</v>
      </c>
      <c r="B13270" t="s">
        <v>2082</v>
      </c>
      <c r="C13270" t="s">
        <v>2770</v>
      </c>
      <c r="D13270" t="s">
        <v>2770</v>
      </c>
    </row>
    <row r="13271" spans="1:4">
      <c r="A13271" t="s">
        <v>756</v>
      </c>
      <c r="B13271" t="s">
        <v>2083</v>
      </c>
      <c r="C13271" t="s">
        <v>2770</v>
      </c>
      <c r="D13271" t="s">
        <v>2770</v>
      </c>
    </row>
    <row r="13272" spans="1:4">
      <c r="A13272" t="s">
        <v>768</v>
      </c>
      <c r="B13272" t="s">
        <v>2095</v>
      </c>
      <c r="C13272" t="s">
        <v>2770</v>
      </c>
      <c r="D13272" t="s">
        <v>2770</v>
      </c>
    </row>
    <row r="13273" spans="1:4">
      <c r="A13273" t="s">
        <v>774</v>
      </c>
      <c r="B13273" t="s">
        <v>2101</v>
      </c>
      <c r="C13273" t="s">
        <v>2770</v>
      </c>
      <c r="D13273" t="s">
        <v>2770</v>
      </c>
    </row>
    <row r="13274" spans="1:4">
      <c r="A13274" t="s">
        <v>255</v>
      </c>
      <c r="B13274" t="s">
        <v>338</v>
      </c>
      <c r="C13274" t="s">
        <v>2770</v>
      </c>
      <c r="D13274" t="s">
        <v>2770</v>
      </c>
    </row>
    <row r="13275" spans="1:4">
      <c r="A13275" t="s">
        <v>252</v>
      </c>
      <c r="B13275" t="s">
        <v>347</v>
      </c>
      <c r="C13275" t="s">
        <v>2770</v>
      </c>
      <c r="D13275" t="s">
        <v>2770</v>
      </c>
    </row>
    <row r="13276" spans="1:4">
      <c r="A13276" t="s">
        <v>698</v>
      </c>
      <c r="B13276" t="s">
        <v>3708</v>
      </c>
      <c r="C13276" t="s">
        <v>2770</v>
      </c>
      <c r="D13276" t="s">
        <v>2770</v>
      </c>
    </row>
    <row r="13277" spans="1:4">
      <c r="A13277" t="s">
        <v>709</v>
      </c>
      <c r="B13277" t="s">
        <v>2037</v>
      </c>
      <c r="C13277" t="s">
        <v>2770</v>
      </c>
      <c r="D13277" t="s">
        <v>2770</v>
      </c>
    </row>
    <row r="13278" spans="1:4">
      <c r="A13278" t="s">
        <v>106</v>
      </c>
      <c r="B13278" t="s">
        <v>350</v>
      </c>
      <c r="C13278" t="s">
        <v>2770</v>
      </c>
      <c r="D13278" t="s">
        <v>2770</v>
      </c>
    </row>
    <row r="13279" spans="1:4">
      <c r="A13279" t="s">
        <v>1225</v>
      </c>
      <c r="B13279" t="s">
        <v>12702</v>
      </c>
      <c r="C13279" t="s">
        <v>2770</v>
      </c>
      <c r="D13279" t="s">
        <v>2770</v>
      </c>
    </row>
    <row r="13280" spans="1:4">
      <c r="A13280" t="s">
        <v>1228</v>
      </c>
      <c r="B13280" t="s">
        <v>12661</v>
      </c>
      <c r="C13280" t="s">
        <v>2770</v>
      </c>
      <c r="D13280" t="s">
        <v>2770</v>
      </c>
    </row>
    <row r="13281" spans="1:4">
      <c r="A13281" t="s">
        <v>1245</v>
      </c>
      <c r="B13281" t="s">
        <v>12710</v>
      </c>
      <c r="C13281" t="s">
        <v>2770</v>
      </c>
      <c r="D13281" t="s">
        <v>2770</v>
      </c>
    </row>
    <row r="13282" spans="1:4">
      <c r="A13282" t="s">
        <v>1261</v>
      </c>
      <c r="B13282" t="s">
        <v>2316</v>
      </c>
      <c r="C13282" t="s">
        <v>2770</v>
      </c>
      <c r="D13282" t="s">
        <v>2770</v>
      </c>
    </row>
    <row r="13283" spans="1:4">
      <c r="A13283" t="s">
        <v>1262</v>
      </c>
      <c r="B13283" t="s">
        <v>2317</v>
      </c>
      <c r="C13283" t="s">
        <v>2770</v>
      </c>
      <c r="D13283" t="s">
        <v>2770</v>
      </c>
    </row>
    <row r="13284" spans="1:4">
      <c r="A13284" t="s">
        <v>1264</v>
      </c>
      <c r="B13284" t="s">
        <v>2319</v>
      </c>
      <c r="C13284" t="s">
        <v>2770</v>
      </c>
      <c r="D13284" t="s">
        <v>2770</v>
      </c>
    </row>
    <row r="13285" spans="1:4">
      <c r="A13285" t="s">
        <v>1265</v>
      </c>
      <c r="B13285" t="s">
        <v>2320</v>
      </c>
      <c r="C13285" t="s">
        <v>2770</v>
      </c>
      <c r="D13285" t="s">
        <v>2770</v>
      </c>
    </row>
    <row r="13286" spans="1:4">
      <c r="A13286" t="s">
        <v>1339</v>
      </c>
      <c r="B13286" t="s">
        <v>2376</v>
      </c>
      <c r="C13286" t="s">
        <v>2770</v>
      </c>
      <c r="D13286" t="s">
        <v>2770</v>
      </c>
    </row>
    <row r="13287" spans="1:4">
      <c r="A13287" t="s">
        <v>1267</v>
      </c>
      <c r="B13287" t="s">
        <v>2322</v>
      </c>
      <c r="C13287" t="s">
        <v>2770</v>
      </c>
      <c r="D13287" t="s">
        <v>2770</v>
      </c>
    </row>
    <row r="13288" spans="1:4">
      <c r="A13288" t="s">
        <v>1277</v>
      </c>
      <c r="B13288" t="s">
        <v>2332</v>
      </c>
      <c r="C13288" t="s">
        <v>2770</v>
      </c>
      <c r="D13288" t="s">
        <v>2770</v>
      </c>
    </row>
    <row r="13289" spans="1:4">
      <c r="A13289" t="s">
        <v>1287</v>
      </c>
      <c r="B13289" t="s">
        <v>2341</v>
      </c>
      <c r="C13289" t="s">
        <v>2770</v>
      </c>
      <c r="D13289" t="s">
        <v>2770</v>
      </c>
    </row>
    <row r="13290" spans="1:4">
      <c r="A13290" t="s">
        <v>1289</v>
      </c>
      <c r="B13290" t="s">
        <v>2770</v>
      </c>
      <c r="C13290" t="s">
        <v>2770</v>
      </c>
      <c r="D13290" t="s">
        <v>2770</v>
      </c>
    </row>
    <row r="13291" spans="1:4">
      <c r="A13291" t="s">
        <v>1288</v>
      </c>
      <c r="B13291" t="s">
        <v>2342</v>
      </c>
      <c r="C13291" t="s">
        <v>2770</v>
      </c>
      <c r="D13291" t="s">
        <v>2770</v>
      </c>
    </row>
    <row r="13292" spans="1:4">
      <c r="A13292" t="s">
        <v>152</v>
      </c>
      <c r="B13292" t="s">
        <v>517</v>
      </c>
      <c r="C13292" t="s">
        <v>2770</v>
      </c>
      <c r="D13292" t="s">
        <v>2770</v>
      </c>
    </row>
    <row r="13293" spans="1:4">
      <c r="A13293" t="s">
        <v>162</v>
      </c>
      <c r="B13293" t="s">
        <v>520</v>
      </c>
      <c r="C13293" t="s">
        <v>2770</v>
      </c>
      <c r="D13293" t="s">
        <v>2770</v>
      </c>
    </row>
    <row r="13294" spans="1:4">
      <c r="A13294" t="s">
        <v>1293</v>
      </c>
      <c r="B13294" t="s">
        <v>2346</v>
      </c>
      <c r="C13294" t="s">
        <v>2770</v>
      </c>
      <c r="D13294" t="s">
        <v>2770</v>
      </c>
    </row>
    <row r="13295" spans="1:4">
      <c r="A13295" t="s">
        <v>1295</v>
      </c>
      <c r="B13295" t="s">
        <v>2348</v>
      </c>
      <c r="C13295" t="s">
        <v>2770</v>
      </c>
      <c r="D13295" t="s">
        <v>2770</v>
      </c>
    </row>
    <row r="13296" spans="1:4">
      <c r="A13296" t="s">
        <v>862</v>
      </c>
      <c r="B13296" t="s">
        <v>442</v>
      </c>
      <c r="C13296" t="s">
        <v>2770</v>
      </c>
      <c r="D13296" t="s">
        <v>2770</v>
      </c>
    </row>
    <row r="13297" spans="1:4">
      <c r="A13297" t="s">
        <v>868</v>
      </c>
      <c r="B13297" t="s">
        <v>446</v>
      </c>
      <c r="C13297" t="s">
        <v>2770</v>
      </c>
      <c r="D13297" t="s">
        <v>2770</v>
      </c>
    </row>
    <row r="13298" spans="1:4">
      <c r="A13298" t="s">
        <v>873</v>
      </c>
      <c r="B13298" t="s">
        <v>3465</v>
      </c>
      <c r="C13298" t="s">
        <v>2770</v>
      </c>
      <c r="D13298" t="s">
        <v>2770</v>
      </c>
    </row>
    <row r="13299" spans="1:4">
      <c r="A13299" t="s">
        <v>649</v>
      </c>
      <c r="B13299" t="s">
        <v>2009</v>
      </c>
      <c r="C13299" t="s">
        <v>2770</v>
      </c>
      <c r="D13299" t="s">
        <v>2770</v>
      </c>
    </row>
    <row r="13300" spans="1:4">
      <c r="A13300" t="s">
        <v>222</v>
      </c>
      <c r="B13300" t="s">
        <v>286</v>
      </c>
      <c r="C13300" t="s">
        <v>2770</v>
      </c>
      <c r="D13300" t="s">
        <v>2770</v>
      </c>
    </row>
    <row r="13301" spans="1:4">
      <c r="A13301" t="s">
        <v>198</v>
      </c>
      <c r="B13301" t="s">
        <v>288</v>
      </c>
      <c r="C13301" t="s">
        <v>2770</v>
      </c>
      <c r="D13301" t="s">
        <v>2770</v>
      </c>
    </row>
    <row r="13302" spans="1:4">
      <c r="A13302" t="s">
        <v>642</v>
      </c>
      <c r="B13302" t="s">
        <v>3855</v>
      </c>
      <c r="C13302" t="s">
        <v>2770</v>
      </c>
      <c r="D13302" t="s">
        <v>2770</v>
      </c>
    </row>
    <row r="13303" spans="1:4">
      <c r="A13303" t="s">
        <v>676</v>
      </c>
      <c r="B13303" t="s">
        <v>12683</v>
      </c>
      <c r="C13303" t="s">
        <v>2770</v>
      </c>
      <c r="D13303" t="s">
        <v>2770</v>
      </c>
    </row>
    <row r="13304" spans="1:4">
      <c r="A13304" t="s">
        <v>687</v>
      </c>
      <c r="B13304" t="s">
        <v>2027</v>
      </c>
      <c r="C13304" t="s">
        <v>2770</v>
      </c>
      <c r="D13304" t="s">
        <v>2770</v>
      </c>
    </row>
    <row r="13305" spans="1:4">
      <c r="A13305" t="s">
        <v>706</v>
      </c>
      <c r="B13305" t="s">
        <v>3746</v>
      </c>
      <c r="C13305" t="s">
        <v>2770</v>
      </c>
      <c r="D13305" t="s">
        <v>2770</v>
      </c>
    </row>
    <row r="13306" spans="1:4">
      <c r="A13306" t="s">
        <v>230</v>
      </c>
      <c r="B13306" t="s">
        <v>326</v>
      </c>
      <c r="C13306" t="s">
        <v>2770</v>
      </c>
      <c r="D13306" t="s">
        <v>2770</v>
      </c>
    </row>
    <row r="13307" spans="1:4">
      <c r="A13307" t="s">
        <v>249</v>
      </c>
      <c r="B13307" t="s">
        <v>332</v>
      </c>
      <c r="C13307" t="s">
        <v>2770</v>
      </c>
      <c r="D13307" t="s">
        <v>2770</v>
      </c>
    </row>
    <row r="13308" spans="1:4">
      <c r="A13308" t="s">
        <v>245</v>
      </c>
      <c r="B13308" t="s">
        <v>342</v>
      </c>
      <c r="C13308" t="s">
        <v>2770</v>
      </c>
      <c r="D13308" t="s">
        <v>2770</v>
      </c>
    </row>
    <row r="13309" spans="1:4">
      <c r="A13309" t="s">
        <v>233</v>
      </c>
      <c r="B13309" t="s">
        <v>349</v>
      </c>
      <c r="C13309" t="s">
        <v>2770</v>
      </c>
      <c r="D13309" t="s">
        <v>2770</v>
      </c>
    </row>
    <row r="13310" spans="1:4">
      <c r="A13310" t="s">
        <v>1001</v>
      </c>
      <c r="B13310" t="s">
        <v>2189</v>
      </c>
      <c r="C13310" t="s">
        <v>2770</v>
      </c>
      <c r="D13310" t="s">
        <v>2770</v>
      </c>
    </row>
    <row r="13311" spans="1:4">
      <c r="A13311" t="s">
        <v>1002</v>
      </c>
      <c r="B13311" t="s">
        <v>482</v>
      </c>
      <c r="C13311" t="s">
        <v>2770</v>
      </c>
      <c r="D13311" t="s">
        <v>2770</v>
      </c>
    </row>
    <row r="13312" spans="1:4">
      <c r="A13312" t="s">
        <v>173</v>
      </c>
      <c r="B13312" t="s">
        <v>467</v>
      </c>
      <c r="C13312" t="s">
        <v>2770</v>
      </c>
      <c r="D13312" t="s">
        <v>2770</v>
      </c>
    </row>
    <row r="13313" spans="1:4">
      <c r="A13313" t="s">
        <v>1003</v>
      </c>
      <c r="B13313" t="s">
        <v>2190</v>
      </c>
      <c r="C13313" t="s">
        <v>2770</v>
      </c>
      <c r="D13313" t="s">
        <v>2770</v>
      </c>
    </row>
    <row r="13314" spans="1:4">
      <c r="A13314" t="s">
        <v>35</v>
      </c>
      <c r="B13314" t="s">
        <v>476</v>
      </c>
      <c r="C13314" t="s">
        <v>2770</v>
      </c>
      <c r="D13314" t="s">
        <v>2770</v>
      </c>
    </row>
    <row r="13315" spans="1:4">
      <c r="A13315" t="s">
        <v>191</v>
      </c>
      <c r="B13315" t="s">
        <v>477</v>
      </c>
      <c r="C13315" t="s">
        <v>2770</v>
      </c>
      <c r="D13315" t="s">
        <v>2770</v>
      </c>
    </row>
    <row r="13316" spans="1:4">
      <c r="A13316" t="s">
        <v>13</v>
      </c>
      <c r="B13316" t="s">
        <v>480</v>
      </c>
      <c r="C13316" t="s">
        <v>2770</v>
      </c>
      <c r="D13316" t="s">
        <v>2770</v>
      </c>
    </row>
    <row r="13317" spans="1:4">
      <c r="A13317" t="s">
        <v>670</v>
      </c>
      <c r="B13317" t="s">
        <v>2016</v>
      </c>
      <c r="C13317" t="s">
        <v>2770</v>
      </c>
      <c r="D13317" t="s">
        <v>2770</v>
      </c>
    </row>
    <row r="13318" spans="1:4">
      <c r="A13318" t="s">
        <v>714</v>
      </c>
      <c r="B13318" t="s">
        <v>12715</v>
      </c>
      <c r="C13318" t="s">
        <v>2770</v>
      </c>
      <c r="D13318" t="s">
        <v>2770</v>
      </c>
    </row>
    <row r="13319" spans="1:4">
      <c r="A13319" t="s">
        <v>682</v>
      </c>
      <c r="B13319" t="s">
        <v>2024</v>
      </c>
      <c r="C13319" t="s">
        <v>2770</v>
      </c>
      <c r="D13319" t="s">
        <v>2770</v>
      </c>
    </row>
    <row r="13320" spans="1:4">
      <c r="A13320" t="s">
        <v>684</v>
      </c>
      <c r="B13320" t="s">
        <v>3776</v>
      </c>
      <c r="C13320" t="s">
        <v>2770</v>
      </c>
      <c r="D13320" t="s">
        <v>2770</v>
      </c>
    </row>
    <row r="13321" spans="1:4">
      <c r="A13321" t="s">
        <v>700</v>
      </c>
      <c r="B13321" t="s">
        <v>2030</v>
      </c>
      <c r="C13321" t="s">
        <v>2770</v>
      </c>
      <c r="D13321" t="s">
        <v>2770</v>
      </c>
    </row>
    <row r="13322" spans="1:4">
      <c r="A13322" t="s">
        <v>704</v>
      </c>
      <c r="B13322" t="s">
        <v>2034</v>
      </c>
      <c r="C13322" t="s">
        <v>2770</v>
      </c>
      <c r="D13322" t="s">
        <v>2770</v>
      </c>
    </row>
    <row r="13323" spans="1:4">
      <c r="A13323" t="s">
        <v>236</v>
      </c>
      <c r="B13323" t="s">
        <v>320</v>
      </c>
      <c r="C13323" t="s">
        <v>2770</v>
      </c>
      <c r="D13323" t="s">
        <v>2770</v>
      </c>
    </row>
    <row r="13324" spans="1:4">
      <c r="A13324" t="s">
        <v>243</v>
      </c>
      <c r="B13324" t="s">
        <v>328</v>
      </c>
      <c r="C13324" t="s">
        <v>2770</v>
      </c>
      <c r="D13324" t="s">
        <v>2770</v>
      </c>
    </row>
    <row r="13325" spans="1:4">
      <c r="A13325" t="s">
        <v>239</v>
      </c>
      <c r="B13325" t="s">
        <v>331</v>
      </c>
      <c r="C13325" t="s">
        <v>2770</v>
      </c>
      <c r="D13325" t="s">
        <v>2770</v>
      </c>
    </row>
    <row r="13326" spans="1:4">
      <c r="A13326" t="s">
        <v>242</v>
      </c>
      <c r="B13326" t="s">
        <v>335</v>
      </c>
      <c r="C13326" t="s">
        <v>2770</v>
      </c>
      <c r="D13326" t="s">
        <v>2770</v>
      </c>
    </row>
    <row r="13327" spans="1:4">
      <c r="A13327" t="s">
        <v>234</v>
      </c>
      <c r="B13327" t="s">
        <v>340</v>
      </c>
      <c r="C13327" t="s">
        <v>2770</v>
      </c>
      <c r="D13327" t="s">
        <v>2770</v>
      </c>
    </row>
    <row r="13328" spans="1:4">
      <c r="A13328" t="s">
        <v>661</v>
      </c>
      <c r="B13328" t="s">
        <v>12685</v>
      </c>
      <c r="C13328" t="s">
        <v>2770</v>
      </c>
      <c r="D13328" t="s">
        <v>2770</v>
      </c>
    </row>
    <row r="13329" spans="1:4">
      <c r="A13329" t="s">
        <v>671</v>
      </c>
      <c r="B13329" t="s">
        <v>2017</v>
      </c>
      <c r="C13329" t="s">
        <v>2770</v>
      </c>
      <c r="D13329" t="s">
        <v>2770</v>
      </c>
    </row>
    <row r="13330" spans="1:4">
      <c r="A13330" t="s">
        <v>680</v>
      </c>
      <c r="B13330" t="s">
        <v>2022</v>
      </c>
      <c r="C13330" t="s">
        <v>2770</v>
      </c>
      <c r="D13330" t="s">
        <v>2770</v>
      </c>
    </row>
    <row r="13331" spans="1:4">
      <c r="A13331" t="s">
        <v>683</v>
      </c>
      <c r="B13331" t="s">
        <v>3778</v>
      </c>
      <c r="C13331" t="s">
        <v>2770</v>
      </c>
      <c r="D13331" t="s">
        <v>2770</v>
      </c>
    </row>
    <row r="13332" spans="1:4">
      <c r="A13332" t="s">
        <v>688</v>
      </c>
      <c r="B13332" t="s">
        <v>2028</v>
      </c>
      <c r="C13332" t="s">
        <v>2770</v>
      </c>
      <c r="D13332" t="s">
        <v>2770</v>
      </c>
    </row>
    <row r="13333" spans="1:4">
      <c r="A13333" t="s">
        <v>227</v>
      </c>
      <c r="B13333" t="s">
        <v>319</v>
      </c>
      <c r="C13333" t="s">
        <v>2770</v>
      </c>
      <c r="D13333" t="s">
        <v>2770</v>
      </c>
    </row>
    <row r="13334" spans="1:4">
      <c r="A13334" t="s">
        <v>705</v>
      </c>
      <c r="B13334" t="s">
        <v>3748</v>
      </c>
      <c r="C13334" t="s">
        <v>2770</v>
      </c>
      <c r="D13334" t="s">
        <v>2770</v>
      </c>
    </row>
    <row r="13335" spans="1:4">
      <c r="A13335" t="s">
        <v>240</v>
      </c>
      <c r="B13335" t="s">
        <v>323</v>
      </c>
      <c r="C13335" t="s">
        <v>2770</v>
      </c>
      <c r="D13335" t="s">
        <v>2770</v>
      </c>
    </row>
    <row r="13336" spans="1:4">
      <c r="A13336" t="s">
        <v>247</v>
      </c>
      <c r="B13336" t="s">
        <v>344</v>
      </c>
      <c r="C13336" t="s">
        <v>2770</v>
      </c>
      <c r="D13336" t="s">
        <v>2770</v>
      </c>
    </row>
    <row r="13337" spans="1:4">
      <c r="A13337" t="s">
        <v>710</v>
      </c>
      <c r="B13337" t="s">
        <v>2038</v>
      </c>
      <c r="C13337" t="s">
        <v>2770</v>
      </c>
      <c r="D13337" t="s">
        <v>2770</v>
      </c>
    </row>
    <row r="13338" spans="1:4">
      <c r="A13338" t="s">
        <v>612</v>
      </c>
      <c r="B13338" t="s">
        <v>1984</v>
      </c>
      <c r="C13338" t="s">
        <v>2770</v>
      </c>
      <c r="D13338" t="s">
        <v>2770</v>
      </c>
    </row>
    <row r="13339" spans="1:4">
      <c r="A13339" t="s">
        <v>615</v>
      </c>
      <c r="B13339" t="s">
        <v>1986</v>
      </c>
      <c r="C13339" t="s">
        <v>2770</v>
      </c>
      <c r="D13339" t="s">
        <v>2770</v>
      </c>
    </row>
    <row r="13340" spans="1:4">
      <c r="A13340" t="s">
        <v>617</v>
      </c>
      <c r="B13340" t="s">
        <v>1988</v>
      </c>
      <c r="C13340" t="s">
        <v>2770</v>
      </c>
      <c r="D13340" t="s">
        <v>2770</v>
      </c>
    </row>
    <row r="13341" spans="1:4">
      <c r="A13341" t="s">
        <v>622</v>
      </c>
      <c r="B13341" t="s">
        <v>1993</v>
      </c>
      <c r="C13341" t="s">
        <v>2770</v>
      </c>
      <c r="D13341" t="s">
        <v>2770</v>
      </c>
    </row>
    <row r="13342" spans="1:4">
      <c r="A13342" t="s">
        <v>96</v>
      </c>
      <c r="B13342" t="s">
        <v>280</v>
      </c>
      <c r="C13342" t="s">
        <v>2770</v>
      </c>
      <c r="D13342" t="s">
        <v>2770</v>
      </c>
    </row>
    <row r="13343" spans="1:4">
      <c r="A13343" t="s">
        <v>636</v>
      </c>
      <c r="B13343" t="s">
        <v>1999</v>
      </c>
      <c r="C13343" t="s">
        <v>2770</v>
      </c>
      <c r="D13343" t="s">
        <v>2770</v>
      </c>
    </row>
    <row r="13344" spans="1:4">
      <c r="A13344" t="s">
        <v>3</v>
      </c>
      <c r="B13344" t="s">
        <v>507</v>
      </c>
      <c r="C13344" t="s">
        <v>2770</v>
      </c>
      <c r="D13344" t="s">
        <v>2770</v>
      </c>
    </row>
    <row r="13345" spans="1:4">
      <c r="A13345" t="s">
        <v>1112</v>
      </c>
      <c r="B13345" t="s">
        <v>2986</v>
      </c>
      <c r="C13345" t="s">
        <v>2770</v>
      </c>
      <c r="D13345" t="s">
        <v>2770</v>
      </c>
    </row>
    <row r="13346" spans="1:4">
      <c r="A13346" t="s">
        <v>1113</v>
      </c>
      <c r="B13346" t="s">
        <v>2230</v>
      </c>
      <c r="C13346" t="s">
        <v>2770</v>
      </c>
      <c r="D13346" t="s">
        <v>2770</v>
      </c>
    </row>
    <row r="13347" spans="1:4">
      <c r="A13347" t="s">
        <v>1398</v>
      </c>
      <c r="B13347" t="s">
        <v>2419</v>
      </c>
      <c r="C13347" t="s">
        <v>2770</v>
      </c>
      <c r="D13347" t="s">
        <v>2770</v>
      </c>
    </row>
    <row r="13348" spans="1:4">
      <c r="A13348" t="s">
        <v>1119</v>
      </c>
      <c r="B13348" t="s">
        <v>2236</v>
      </c>
      <c r="C13348" t="s">
        <v>2770</v>
      </c>
      <c r="D13348" t="s">
        <v>2770</v>
      </c>
    </row>
    <row r="13349" spans="1:4">
      <c r="A13349" t="s">
        <v>608</v>
      </c>
      <c r="B13349" t="s">
        <v>1981</v>
      </c>
      <c r="C13349" t="s">
        <v>2770</v>
      </c>
      <c r="D13349" t="s">
        <v>2770</v>
      </c>
    </row>
    <row r="13350" spans="1:4">
      <c r="A13350" t="s">
        <v>616</v>
      </c>
      <c r="B13350" t="s">
        <v>1987</v>
      </c>
      <c r="C13350" t="s">
        <v>2770</v>
      </c>
      <c r="D13350" t="s">
        <v>2770</v>
      </c>
    </row>
    <row r="13351" spans="1:4">
      <c r="A13351" t="s">
        <v>630</v>
      </c>
      <c r="B13351" t="s">
        <v>2770</v>
      </c>
      <c r="C13351" t="s">
        <v>2770</v>
      </c>
      <c r="D13351" t="s">
        <v>2770</v>
      </c>
    </row>
    <row r="13352" spans="1:4">
      <c r="A13352" t="s">
        <v>632</v>
      </c>
      <c r="B13352" t="s">
        <v>12689</v>
      </c>
      <c r="C13352" t="s">
        <v>2770</v>
      </c>
      <c r="D13352" t="s">
        <v>2770</v>
      </c>
    </row>
    <row r="13353" spans="1:4">
      <c r="A13353" t="s">
        <v>1311</v>
      </c>
      <c r="B13353" t="s">
        <v>3849</v>
      </c>
      <c r="C13353" t="s">
        <v>2770</v>
      </c>
      <c r="D13353" t="s">
        <v>2770</v>
      </c>
    </row>
    <row r="13354" spans="1:4">
      <c r="A13354" t="s">
        <v>23</v>
      </c>
      <c r="B13354" t="s">
        <v>3846</v>
      </c>
      <c r="C13354" t="s">
        <v>2770</v>
      </c>
      <c r="D13354" t="s">
        <v>2770</v>
      </c>
    </row>
    <row r="13355" spans="1:4">
      <c r="A13355" t="s">
        <v>1108</v>
      </c>
      <c r="B13355" t="s">
        <v>2226</v>
      </c>
      <c r="C13355" t="s">
        <v>2770</v>
      </c>
      <c r="D13355" t="s">
        <v>2770</v>
      </c>
    </row>
    <row r="13356" spans="1:4">
      <c r="A13356" t="s">
        <v>1387</v>
      </c>
      <c r="B13356" t="s">
        <v>2408</v>
      </c>
      <c r="C13356" t="s">
        <v>2770</v>
      </c>
      <c r="D13356" t="s">
        <v>2770</v>
      </c>
    </row>
    <row r="13357" spans="1:4">
      <c r="A13357" t="s">
        <v>1120</v>
      </c>
      <c r="B13357" t="s">
        <v>2237</v>
      </c>
      <c r="C13357" t="s">
        <v>2770</v>
      </c>
      <c r="D13357" t="s">
        <v>2770</v>
      </c>
    </row>
    <row r="13358" spans="1:4">
      <c r="A13358" t="s">
        <v>1132</v>
      </c>
      <c r="B13358" t="s">
        <v>2249</v>
      </c>
      <c r="C13358" t="s">
        <v>2770</v>
      </c>
      <c r="D13358" t="s">
        <v>2770</v>
      </c>
    </row>
    <row r="13359" spans="1:4">
      <c r="A13359" t="s">
        <v>609</v>
      </c>
      <c r="B13359" t="s">
        <v>1982</v>
      </c>
      <c r="C13359" t="s">
        <v>2770</v>
      </c>
      <c r="D13359" t="s">
        <v>2770</v>
      </c>
    </row>
    <row r="13360" spans="1:4">
      <c r="A13360" t="s">
        <v>1359</v>
      </c>
      <c r="B13360" t="s">
        <v>2395</v>
      </c>
      <c r="C13360" t="s">
        <v>2770</v>
      </c>
      <c r="D13360" t="s">
        <v>2770</v>
      </c>
    </row>
    <row r="13361" spans="1:4">
      <c r="A13361" t="s">
        <v>619</v>
      </c>
      <c r="B13361" t="s">
        <v>3885</v>
      </c>
      <c r="C13361" t="s">
        <v>2770</v>
      </c>
      <c r="D13361" t="s">
        <v>2770</v>
      </c>
    </row>
    <row r="13362" spans="1:4">
      <c r="A13362" t="s">
        <v>668</v>
      </c>
      <c r="B13362" t="s">
        <v>2770</v>
      </c>
      <c r="C13362" t="s">
        <v>2770</v>
      </c>
      <c r="D13362" t="s">
        <v>2770</v>
      </c>
    </row>
    <row r="13363" spans="1:4">
      <c r="A13363" t="s">
        <v>669</v>
      </c>
      <c r="B13363" t="s">
        <v>12714</v>
      </c>
      <c r="C13363" t="s">
        <v>2770</v>
      </c>
      <c r="D13363" t="s">
        <v>2770</v>
      </c>
    </row>
    <row r="13364" spans="1:4">
      <c r="A13364" t="s">
        <v>1332</v>
      </c>
      <c r="B13364" t="s">
        <v>2369</v>
      </c>
      <c r="C13364" t="s">
        <v>2770</v>
      </c>
      <c r="D13364" t="s">
        <v>2770</v>
      </c>
    </row>
    <row r="13365" spans="1:4">
      <c r="A13365" t="s">
        <v>1114</v>
      </c>
      <c r="B13365" t="s">
        <v>2231</v>
      </c>
      <c r="C13365" t="s">
        <v>2770</v>
      </c>
      <c r="D13365" t="s">
        <v>2770</v>
      </c>
    </row>
    <row r="13366" spans="1:4">
      <c r="A13366" t="s">
        <v>1126</v>
      </c>
      <c r="B13366" t="s">
        <v>2243</v>
      </c>
      <c r="C13366" t="s">
        <v>2770</v>
      </c>
      <c r="D13366" t="s">
        <v>2770</v>
      </c>
    </row>
    <row r="13367" spans="1:4">
      <c r="A13367" t="s">
        <v>1127</v>
      </c>
      <c r="B13367" t="s">
        <v>2244</v>
      </c>
      <c r="C13367" t="s">
        <v>2770</v>
      </c>
      <c r="D13367" t="s">
        <v>2770</v>
      </c>
    </row>
    <row r="13368" spans="1:4">
      <c r="A13368" t="s">
        <v>1135</v>
      </c>
      <c r="B13368" t="s">
        <v>2252</v>
      </c>
      <c r="C13368" t="s">
        <v>2770</v>
      </c>
      <c r="D13368" t="s">
        <v>2770</v>
      </c>
    </row>
    <row r="13369" spans="1:4">
      <c r="A13369" t="s">
        <v>1142</v>
      </c>
      <c r="B13369" t="s">
        <v>2259</v>
      </c>
      <c r="C13369" t="s">
        <v>2770</v>
      </c>
      <c r="D13369" t="s">
        <v>2770</v>
      </c>
    </row>
    <row r="13370" spans="1:4">
      <c r="A13370" t="s">
        <v>773</v>
      </c>
      <c r="B13370" t="s">
        <v>2100</v>
      </c>
      <c r="C13370" t="s">
        <v>2770</v>
      </c>
      <c r="D13370" t="s">
        <v>2770</v>
      </c>
    </row>
    <row r="13371" spans="1:4">
      <c r="A13371" t="s">
        <v>776</v>
      </c>
      <c r="B13371" t="s">
        <v>2103</v>
      </c>
      <c r="C13371" t="s">
        <v>2770</v>
      </c>
      <c r="D13371" t="s">
        <v>2770</v>
      </c>
    </row>
    <row r="13372" spans="1:4">
      <c r="A13372" t="s">
        <v>782</v>
      </c>
      <c r="B13372" t="s">
        <v>2109</v>
      </c>
      <c r="C13372" t="s">
        <v>2770</v>
      </c>
      <c r="D13372" t="s">
        <v>2770</v>
      </c>
    </row>
    <row r="13373" spans="1:4">
      <c r="A13373" t="s">
        <v>788</v>
      </c>
      <c r="B13373" t="s">
        <v>2115</v>
      </c>
      <c r="C13373" t="s">
        <v>2770</v>
      </c>
      <c r="D13373" t="s">
        <v>2770</v>
      </c>
    </row>
    <row r="13374" spans="1:4">
      <c r="A13374" t="s">
        <v>790</v>
      </c>
      <c r="B13374" t="s">
        <v>2117</v>
      </c>
      <c r="C13374" t="s">
        <v>2770</v>
      </c>
      <c r="D13374" t="s">
        <v>2770</v>
      </c>
    </row>
    <row r="13375" spans="1:4">
      <c r="A13375" t="s">
        <v>810</v>
      </c>
      <c r="B13375" t="s">
        <v>2137</v>
      </c>
      <c r="C13375" t="s">
        <v>2770</v>
      </c>
      <c r="D13375" t="s">
        <v>2770</v>
      </c>
    </row>
    <row r="13376" spans="1:4">
      <c r="A13376" t="s">
        <v>816</v>
      </c>
      <c r="B13376" t="s">
        <v>404</v>
      </c>
      <c r="C13376" t="s">
        <v>2770</v>
      </c>
      <c r="D13376" t="s">
        <v>2770</v>
      </c>
    </row>
    <row r="13377" spans="1:4">
      <c r="A13377" t="s">
        <v>817</v>
      </c>
      <c r="B13377" t="s">
        <v>405</v>
      </c>
      <c r="C13377" t="s">
        <v>2770</v>
      </c>
      <c r="D13377" t="s">
        <v>2770</v>
      </c>
    </row>
    <row r="13378" spans="1:4">
      <c r="A13378" t="s">
        <v>1308</v>
      </c>
      <c r="B13378" t="s">
        <v>408</v>
      </c>
      <c r="C13378" t="s">
        <v>2770</v>
      </c>
      <c r="D13378" t="s">
        <v>2770</v>
      </c>
    </row>
    <row r="13379" spans="1:4">
      <c r="A13379" t="s">
        <v>829</v>
      </c>
      <c r="B13379" t="s">
        <v>416</v>
      </c>
      <c r="C13379" t="s">
        <v>2770</v>
      </c>
      <c r="D13379" t="s">
        <v>2770</v>
      </c>
    </row>
    <row r="13380" spans="1:4">
      <c r="A13380" t="s">
        <v>834</v>
      </c>
      <c r="B13380" t="s">
        <v>419</v>
      </c>
      <c r="C13380" t="s">
        <v>2770</v>
      </c>
      <c r="D13380" t="s">
        <v>2770</v>
      </c>
    </row>
    <row r="13381" spans="1:4">
      <c r="A13381" t="s">
        <v>815</v>
      </c>
      <c r="B13381" t="s">
        <v>3548</v>
      </c>
      <c r="C13381" t="s">
        <v>2770</v>
      </c>
      <c r="D13381" t="s">
        <v>2770</v>
      </c>
    </row>
    <row r="13382" spans="1:4">
      <c r="A13382" t="s">
        <v>843</v>
      </c>
      <c r="B13382" t="s">
        <v>3505</v>
      </c>
      <c r="C13382" t="s">
        <v>2770</v>
      </c>
      <c r="D13382" t="s">
        <v>2770</v>
      </c>
    </row>
    <row r="13383" spans="1:4">
      <c r="A13383" t="s">
        <v>846</v>
      </c>
      <c r="B13383" t="s">
        <v>424</v>
      </c>
      <c r="C13383" t="s">
        <v>2770</v>
      </c>
      <c r="D13383" t="s">
        <v>2770</v>
      </c>
    </row>
    <row r="13384" spans="1:4">
      <c r="A13384" t="s">
        <v>847</v>
      </c>
      <c r="B13384" t="s">
        <v>3499</v>
      </c>
      <c r="C13384" t="s">
        <v>2770</v>
      </c>
      <c r="D13384" t="s">
        <v>2770</v>
      </c>
    </row>
    <row r="13385" spans="1:4">
      <c r="A13385" t="s">
        <v>848</v>
      </c>
      <c r="B13385" t="s">
        <v>426</v>
      </c>
      <c r="C13385" t="s">
        <v>2770</v>
      </c>
      <c r="D13385" t="s">
        <v>2770</v>
      </c>
    </row>
    <row r="13386" spans="1:4">
      <c r="A13386" t="s">
        <v>857</v>
      </c>
      <c r="B13386" t="s">
        <v>435</v>
      </c>
      <c r="C13386" t="s">
        <v>2770</v>
      </c>
      <c r="D13386" t="s">
        <v>2770</v>
      </c>
    </row>
    <row r="13387" spans="1:4">
      <c r="A13387" t="s">
        <v>865</v>
      </c>
      <c r="B13387" t="s">
        <v>443</v>
      </c>
      <c r="C13387" t="s">
        <v>2770</v>
      </c>
      <c r="D13387" t="s">
        <v>2770</v>
      </c>
    </row>
    <row r="13388" spans="1:4">
      <c r="A13388" t="s">
        <v>869</v>
      </c>
      <c r="B13388" t="s">
        <v>447</v>
      </c>
      <c r="C13388" t="s">
        <v>2770</v>
      </c>
      <c r="D13388" t="s">
        <v>2770</v>
      </c>
    </row>
    <row r="13389" spans="1:4">
      <c r="A13389" t="s">
        <v>870</v>
      </c>
      <c r="B13389" t="s">
        <v>448</v>
      </c>
      <c r="C13389" t="s">
        <v>2770</v>
      </c>
      <c r="D13389" t="s">
        <v>2770</v>
      </c>
    </row>
    <row r="13390" spans="1:4">
      <c r="A13390" t="s">
        <v>650</v>
      </c>
      <c r="B13390" t="s">
        <v>3841</v>
      </c>
      <c r="C13390" t="s">
        <v>2770</v>
      </c>
      <c r="D13390" t="s">
        <v>2770</v>
      </c>
    </row>
    <row r="13391" spans="1:4">
      <c r="A13391" t="s">
        <v>651</v>
      </c>
      <c r="B13391" t="s">
        <v>12691</v>
      </c>
      <c r="C13391" t="s">
        <v>2770</v>
      </c>
      <c r="D13391" t="s">
        <v>2770</v>
      </c>
    </row>
    <row r="13392" spans="1:4">
      <c r="A13392" t="s">
        <v>1201</v>
      </c>
      <c r="B13392" t="s">
        <v>2861</v>
      </c>
      <c r="C13392" t="s">
        <v>2770</v>
      </c>
      <c r="D13392" t="s">
        <v>2770</v>
      </c>
    </row>
    <row r="13393" spans="1:4">
      <c r="A13393" t="s">
        <v>1208</v>
      </c>
      <c r="B13393" t="s">
        <v>2307</v>
      </c>
      <c r="C13393" t="s">
        <v>2770</v>
      </c>
      <c r="D13393" t="s">
        <v>2770</v>
      </c>
    </row>
    <row r="13394" spans="1:4">
      <c r="A13394" t="s">
        <v>1192</v>
      </c>
      <c r="B13394" t="s">
        <v>2291</v>
      </c>
      <c r="C13394" t="s">
        <v>2770</v>
      </c>
      <c r="D13394" t="s">
        <v>2770</v>
      </c>
    </row>
    <row r="13395" spans="1:4">
      <c r="A13395" t="s">
        <v>1193</v>
      </c>
      <c r="B13395" t="s">
        <v>2292</v>
      </c>
      <c r="C13395" t="s">
        <v>2770</v>
      </c>
      <c r="D13395" t="s">
        <v>2770</v>
      </c>
    </row>
    <row r="13396" spans="1:4">
      <c r="A13396" t="s">
        <v>1231</v>
      </c>
      <c r="B13396" t="s">
        <v>12663</v>
      </c>
      <c r="C13396" t="s">
        <v>2770</v>
      </c>
      <c r="D13396" t="s">
        <v>2770</v>
      </c>
    </row>
    <row r="13397" spans="1:4">
      <c r="A13397" t="s">
        <v>1238</v>
      </c>
      <c r="B13397" t="s">
        <v>12667</v>
      </c>
      <c r="C13397" t="s">
        <v>2770</v>
      </c>
      <c r="D13397" t="s">
        <v>2770</v>
      </c>
    </row>
    <row r="13398" spans="1:4">
      <c r="A13398" t="s">
        <v>1241</v>
      </c>
      <c r="B13398" t="s">
        <v>12669</v>
      </c>
      <c r="C13398" t="s">
        <v>2770</v>
      </c>
      <c r="D13398" t="s">
        <v>2770</v>
      </c>
    </row>
    <row r="13399" spans="1:4">
      <c r="A13399" t="s">
        <v>1140</v>
      </c>
      <c r="B13399" t="s">
        <v>2257</v>
      </c>
      <c r="C13399" t="s">
        <v>2770</v>
      </c>
      <c r="D13399" t="s">
        <v>2770</v>
      </c>
    </row>
    <row r="13400" spans="1:4">
      <c r="A13400" t="s">
        <v>1333</v>
      </c>
      <c r="B13400" t="s">
        <v>2370</v>
      </c>
      <c r="C13400" t="s">
        <v>2770</v>
      </c>
      <c r="D13400" t="s">
        <v>2770</v>
      </c>
    </row>
    <row r="13401" spans="1:4">
      <c r="A13401" t="s">
        <v>1328</v>
      </c>
      <c r="B13401" t="s">
        <v>2365</v>
      </c>
      <c r="C13401" t="s">
        <v>2770</v>
      </c>
      <c r="D13401" t="s">
        <v>2770</v>
      </c>
    </row>
    <row r="13402" spans="1:4">
      <c r="A13402" t="s">
        <v>1327</v>
      </c>
      <c r="B13402" t="s">
        <v>2364</v>
      </c>
      <c r="C13402" t="s">
        <v>2770</v>
      </c>
      <c r="D13402" t="s">
        <v>2770</v>
      </c>
    </row>
    <row r="13403" spans="1:4">
      <c r="A13403" t="s">
        <v>1162</v>
      </c>
      <c r="B13403" t="s">
        <v>2279</v>
      </c>
      <c r="C13403" t="s">
        <v>2770</v>
      </c>
      <c r="D13403" t="s">
        <v>2770</v>
      </c>
    </row>
    <row r="13404" spans="1:4">
      <c r="A13404" t="s">
        <v>1164</v>
      </c>
      <c r="B13404" t="s">
        <v>2281</v>
      </c>
      <c r="C13404" t="s">
        <v>2770</v>
      </c>
      <c r="D13404" t="s">
        <v>2770</v>
      </c>
    </row>
    <row r="13405" spans="1:4">
      <c r="A13405" t="s">
        <v>1158</v>
      </c>
      <c r="B13405" t="s">
        <v>2275</v>
      </c>
      <c r="C13405" t="s">
        <v>2770</v>
      </c>
      <c r="D13405" t="s">
        <v>2770</v>
      </c>
    </row>
    <row r="13406" spans="1:4">
      <c r="A13406" t="s">
        <v>1180</v>
      </c>
      <c r="B13406" t="s">
        <v>2894</v>
      </c>
      <c r="C13406" t="s">
        <v>2770</v>
      </c>
      <c r="D13406" t="s">
        <v>2770</v>
      </c>
    </row>
    <row r="13407" spans="1:4">
      <c r="A13407" t="s">
        <v>1184</v>
      </c>
      <c r="B13407" t="s">
        <v>2890</v>
      </c>
      <c r="C13407" t="s">
        <v>2770</v>
      </c>
      <c r="D13407" t="s">
        <v>2770</v>
      </c>
    </row>
    <row r="13408" spans="1:4">
      <c r="A13408" t="s">
        <v>1205</v>
      </c>
      <c r="B13408" t="s">
        <v>2304</v>
      </c>
      <c r="C13408" t="s">
        <v>2770</v>
      </c>
      <c r="D13408" t="s">
        <v>2770</v>
      </c>
    </row>
    <row r="13409" spans="1:4">
      <c r="A13409" t="s">
        <v>1207</v>
      </c>
      <c r="B13409" t="s">
        <v>2306</v>
      </c>
      <c r="C13409" t="s">
        <v>2770</v>
      </c>
      <c r="D13409" t="s">
        <v>2770</v>
      </c>
    </row>
    <row r="13410" spans="1:4">
      <c r="A13410" t="s">
        <v>1190</v>
      </c>
      <c r="B13410" t="s">
        <v>2770</v>
      </c>
      <c r="C13410" t="s">
        <v>2770</v>
      </c>
      <c r="D13410" t="s">
        <v>2770</v>
      </c>
    </row>
    <row r="13411" spans="1:4">
      <c r="A13411" t="s">
        <v>1215</v>
      </c>
      <c r="B13411" t="s">
        <v>12697</v>
      </c>
      <c r="C13411" t="s">
        <v>2770</v>
      </c>
      <c r="D13411" t="s">
        <v>2770</v>
      </c>
    </row>
    <row r="13412" spans="1:4">
      <c r="A13412" t="s">
        <v>1224</v>
      </c>
      <c r="B13412" t="s">
        <v>12701</v>
      </c>
      <c r="C13412" t="s">
        <v>2770</v>
      </c>
      <c r="D13412" t="s">
        <v>2770</v>
      </c>
    </row>
    <row r="13413" spans="1:4">
      <c r="A13413" t="s">
        <v>1240</v>
      </c>
      <c r="B13413" t="s">
        <v>12668</v>
      </c>
      <c r="C13413" t="s">
        <v>2770</v>
      </c>
      <c r="D13413" t="s">
        <v>2770</v>
      </c>
    </row>
    <row r="13414" spans="1:4">
      <c r="A13414" t="s">
        <v>1243</v>
      </c>
      <c r="B13414" t="s">
        <v>12676</v>
      </c>
      <c r="C13414" t="s">
        <v>2770</v>
      </c>
      <c r="D13414" t="s">
        <v>2770</v>
      </c>
    </row>
    <row r="13415" spans="1:4">
      <c r="A13415" t="s">
        <v>1247</v>
      </c>
      <c r="B13415" t="s">
        <v>12711</v>
      </c>
      <c r="C13415" t="s">
        <v>2770</v>
      </c>
      <c r="D13415" t="s">
        <v>2770</v>
      </c>
    </row>
    <row r="13416" spans="1:4">
      <c r="A13416" t="s">
        <v>1248</v>
      </c>
      <c r="B13416" t="s">
        <v>12674</v>
      </c>
      <c r="C13416" t="s">
        <v>2770</v>
      </c>
      <c r="D13416" t="s">
        <v>2770</v>
      </c>
    </row>
    <row r="13417" spans="1:4">
      <c r="A13417" t="s">
        <v>1252</v>
      </c>
      <c r="B13417" t="s">
        <v>12673</v>
      </c>
      <c r="C13417" t="s">
        <v>2770</v>
      </c>
      <c r="D13417" t="s">
        <v>2770</v>
      </c>
    </row>
    <row r="13418" spans="1:4">
      <c r="A13418" t="s">
        <v>1335</v>
      </c>
      <c r="B13418" t="s">
        <v>2372</v>
      </c>
      <c r="C13418" t="s">
        <v>2770</v>
      </c>
      <c r="D13418" t="s">
        <v>2770</v>
      </c>
    </row>
    <row r="13419" spans="1:4">
      <c r="A13419" t="s">
        <v>1268</v>
      </c>
      <c r="B13419" t="s">
        <v>2323</v>
      </c>
      <c r="C13419" t="s">
        <v>2770</v>
      </c>
      <c r="D13419" t="s">
        <v>2770</v>
      </c>
    </row>
    <row r="13420" spans="1:4">
      <c r="A13420" t="s">
        <v>1274</v>
      </c>
      <c r="B13420" t="s">
        <v>2329</v>
      </c>
      <c r="C13420" t="s">
        <v>2770</v>
      </c>
      <c r="D13420" t="s">
        <v>2770</v>
      </c>
    </row>
    <row r="13421" spans="1:4">
      <c r="A13421" t="s">
        <v>1281</v>
      </c>
      <c r="B13421" t="s">
        <v>2335</v>
      </c>
      <c r="C13421" t="s">
        <v>2770</v>
      </c>
      <c r="D13421" t="s">
        <v>2770</v>
      </c>
    </row>
    <row r="13422" spans="1:4">
      <c r="A13422" t="s">
        <v>1284</v>
      </c>
      <c r="B13422" t="s">
        <v>2338</v>
      </c>
      <c r="C13422" t="s">
        <v>2770</v>
      </c>
      <c r="D13422" t="s">
        <v>2770</v>
      </c>
    </row>
    <row r="13423" spans="1:4">
      <c r="A13423" t="s">
        <v>1290</v>
      </c>
      <c r="B13423" t="s">
        <v>2343</v>
      </c>
      <c r="C13423" t="s">
        <v>2770</v>
      </c>
      <c r="D13423" t="s">
        <v>2770</v>
      </c>
    </row>
    <row r="13424" spans="1:4">
      <c r="A13424" t="s">
        <v>1294</v>
      </c>
      <c r="B13424" t="s">
        <v>2347</v>
      </c>
      <c r="C13424" t="s">
        <v>2770</v>
      </c>
      <c r="D13424" t="s">
        <v>2770</v>
      </c>
    </row>
    <row r="13425" spans="1:4">
      <c r="A13425" t="s">
        <v>1351</v>
      </c>
      <c r="B13425" t="s">
        <v>2388</v>
      </c>
      <c r="C13425" t="s">
        <v>2770</v>
      </c>
      <c r="D13425" t="s">
        <v>2770</v>
      </c>
    </row>
    <row r="13426" spans="1:4">
      <c r="A13426" t="s">
        <v>1350</v>
      </c>
      <c r="B13426" t="s">
        <v>2387</v>
      </c>
      <c r="C13426" t="s">
        <v>2770</v>
      </c>
      <c r="D13426" t="s">
        <v>2770</v>
      </c>
    </row>
    <row r="13427" spans="1:4">
      <c r="A13427" t="s">
        <v>621</v>
      </c>
      <c r="B13427" t="s">
        <v>1992</v>
      </c>
      <c r="C13427" t="s">
        <v>2770</v>
      </c>
      <c r="D13427" t="s">
        <v>2770</v>
      </c>
    </row>
    <row r="13428" spans="1:4">
      <c r="A13428" t="s">
        <v>620</v>
      </c>
      <c r="B13428" t="s">
        <v>1991</v>
      </c>
      <c r="C13428" t="s">
        <v>2770</v>
      </c>
      <c r="D13428" t="s">
        <v>2770</v>
      </c>
    </row>
    <row r="13429" spans="1:4">
      <c r="A13429" t="s">
        <v>1404</v>
      </c>
      <c r="B13429" t="s">
        <v>3877</v>
      </c>
      <c r="C13429" t="s">
        <v>2770</v>
      </c>
      <c r="D13429" t="s">
        <v>2770</v>
      </c>
    </row>
    <row r="13430" spans="1:4">
      <c r="A13430" t="s">
        <v>627</v>
      </c>
      <c r="B13430" t="s">
        <v>12687</v>
      </c>
      <c r="C13430" t="s">
        <v>2770</v>
      </c>
      <c r="D13430" t="s">
        <v>2770</v>
      </c>
    </row>
    <row r="13431" spans="1:4">
      <c r="A13431" t="s">
        <v>132</v>
      </c>
      <c r="B13431" t="s">
        <v>279</v>
      </c>
      <c r="C13431" t="s">
        <v>2770</v>
      </c>
      <c r="D13431" t="s">
        <v>2770</v>
      </c>
    </row>
    <row r="13432" spans="1:4">
      <c r="A13432" t="s">
        <v>639</v>
      </c>
      <c r="B13432" t="s">
        <v>3859</v>
      </c>
      <c r="C13432" t="s">
        <v>2770</v>
      </c>
      <c r="D13432" t="s">
        <v>2770</v>
      </c>
    </row>
    <row r="13433" spans="1:4">
      <c r="A13433" t="s">
        <v>640</v>
      </c>
      <c r="B13433" t="s">
        <v>2002</v>
      </c>
      <c r="C13433" t="s">
        <v>2770</v>
      </c>
      <c r="D13433" t="s">
        <v>2770</v>
      </c>
    </row>
    <row r="13434" spans="1:4">
      <c r="A13434" t="s">
        <v>1109</v>
      </c>
      <c r="B13434" t="s">
        <v>2227</v>
      </c>
      <c r="C13434" t="s">
        <v>2770</v>
      </c>
      <c r="D13434" t="s">
        <v>2770</v>
      </c>
    </row>
    <row r="13435" spans="1:4">
      <c r="A13435" t="s">
        <v>1115</v>
      </c>
      <c r="B13435" t="s">
        <v>2232</v>
      </c>
      <c r="C13435" t="s">
        <v>2770</v>
      </c>
      <c r="D13435" t="s">
        <v>2770</v>
      </c>
    </row>
    <row r="13436" spans="1:4">
      <c r="A13436" t="s">
        <v>158</v>
      </c>
      <c r="B13436" t="s">
        <v>511</v>
      </c>
      <c r="C13436" t="s">
        <v>2770</v>
      </c>
      <c r="D13436" t="s">
        <v>2770</v>
      </c>
    </row>
    <row r="13437" spans="1:4">
      <c r="A13437" t="s">
        <v>1131</v>
      </c>
      <c r="B13437" t="s">
        <v>2248</v>
      </c>
      <c r="C13437" t="s">
        <v>2770</v>
      </c>
      <c r="D13437" t="s">
        <v>2770</v>
      </c>
    </row>
    <row r="13438" spans="1:4">
      <c r="A13438" t="s">
        <v>1146</v>
      </c>
      <c r="B13438" t="s">
        <v>2263</v>
      </c>
      <c r="C13438" t="s">
        <v>2770</v>
      </c>
      <c r="D13438" t="s">
        <v>2770</v>
      </c>
    </row>
    <row r="13439" spans="1:4">
      <c r="A13439" t="s">
        <v>1147</v>
      </c>
      <c r="B13439" t="s">
        <v>2264</v>
      </c>
      <c r="C13439" t="s">
        <v>2770</v>
      </c>
      <c r="D13439" t="s">
        <v>2770</v>
      </c>
    </row>
    <row r="13440" spans="1:4">
      <c r="A13440" t="s">
        <v>1143</v>
      </c>
      <c r="B13440" t="s">
        <v>2260</v>
      </c>
      <c r="C13440" t="s">
        <v>2770</v>
      </c>
      <c r="D13440" t="s">
        <v>2770</v>
      </c>
    </row>
    <row r="13441" spans="1:4">
      <c r="A13441" t="s">
        <v>1154</v>
      </c>
      <c r="B13441" t="s">
        <v>2271</v>
      </c>
      <c r="C13441" t="s">
        <v>2770</v>
      </c>
      <c r="D13441" t="s">
        <v>2770</v>
      </c>
    </row>
    <row r="13442" spans="1:4">
      <c r="A13442" t="s">
        <v>1169</v>
      </c>
      <c r="B13442" t="s">
        <v>2286</v>
      </c>
      <c r="C13442" t="s">
        <v>2770</v>
      </c>
      <c r="D13442" t="s">
        <v>2770</v>
      </c>
    </row>
    <row r="13443" spans="1:4">
      <c r="A13443" t="s">
        <v>1172</v>
      </c>
      <c r="B13443" t="s">
        <v>2289</v>
      </c>
      <c r="C13443" t="s">
        <v>2770</v>
      </c>
      <c r="D13443" t="s">
        <v>2770</v>
      </c>
    </row>
    <row r="13444" spans="1:4">
      <c r="A13444" t="s">
        <v>1174</v>
      </c>
      <c r="B13444" t="s">
        <v>2770</v>
      </c>
      <c r="C13444" t="s">
        <v>2770</v>
      </c>
      <c r="D13444" t="s">
        <v>2770</v>
      </c>
    </row>
    <row r="13445" spans="1:4">
      <c r="A13445" t="s">
        <v>155</v>
      </c>
      <c r="B13445" t="s">
        <v>514</v>
      </c>
      <c r="C13445" t="s">
        <v>2770</v>
      </c>
      <c r="D13445" t="s">
        <v>2770</v>
      </c>
    </row>
    <row r="13446" spans="1:4">
      <c r="A13446" t="s">
        <v>1204</v>
      </c>
      <c r="B13446" t="s">
        <v>2303</v>
      </c>
      <c r="C13446" t="s">
        <v>2770</v>
      </c>
      <c r="D13446" t="s">
        <v>2770</v>
      </c>
    </row>
    <row r="13447" spans="1:4">
      <c r="A13447" t="s">
        <v>1222</v>
      </c>
      <c r="B13447" t="s">
        <v>12658</v>
      </c>
      <c r="C13447" t="s">
        <v>2770</v>
      </c>
      <c r="D13447" t="s">
        <v>2770</v>
      </c>
    </row>
    <row r="13448" spans="1:4">
      <c r="A13448" t="s">
        <v>1185</v>
      </c>
      <c r="B13448" t="s">
        <v>2888</v>
      </c>
      <c r="C13448" t="s">
        <v>2770</v>
      </c>
      <c r="D13448" t="s">
        <v>2770</v>
      </c>
    </row>
    <row r="13449" spans="1:4" ht="252">
      <c r="A13449" t="s">
        <v>1210</v>
      </c>
      <c r="B13449" s="17" t="s">
        <v>2844</v>
      </c>
      <c r="C13449" t="s">
        <v>2770</v>
      </c>
      <c r="D13449" t="s">
        <v>2770</v>
      </c>
    </row>
    <row r="13450" spans="1:4">
      <c r="A13450" t="s">
        <v>1216</v>
      </c>
      <c r="B13450" t="s">
        <v>12698</v>
      </c>
      <c r="C13450" t="s">
        <v>2770</v>
      </c>
      <c r="D13450" t="s">
        <v>2770</v>
      </c>
    </row>
    <row r="13451" spans="1:4">
      <c r="A13451" t="s">
        <v>1217</v>
      </c>
      <c r="B13451" t="s">
        <v>12655</v>
      </c>
      <c r="C13451" t="s">
        <v>2770</v>
      </c>
      <c r="D13451" t="s">
        <v>2770</v>
      </c>
    </row>
    <row r="13452" spans="1:4">
      <c r="A13452" t="s">
        <v>1218</v>
      </c>
      <c r="B13452" t="s">
        <v>12699</v>
      </c>
      <c r="C13452" t="s">
        <v>2770</v>
      </c>
      <c r="D13452" t="s">
        <v>2770</v>
      </c>
    </row>
    <row r="13453" spans="1:4">
      <c r="A13453" t="s">
        <v>203</v>
      </c>
      <c r="B13453" t="s">
        <v>303</v>
      </c>
      <c r="C13453" t="s">
        <v>2770</v>
      </c>
      <c r="D13453" t="s">
        <v>2770</v>
      </c>
    </row>
    <row r="13454" spans="1:4">
      <c r="A13454" t="s">
        <v>217</v>
      </c>
      <c r="B13454" t="s">
        <v>307</v>
      </c>
      <c r="C13454" t="s">
        <v>2770</v>
      </c>
      <c r="D13454" t="s">
        <v>2770</v>
      </c>
    </row>
    <row r="13455" spans="1:4">
      <c r="A13455" t="s">
        <v>201</v>
      </c>
      <c r="B13455" t="s">
        <v>311</v>
      </c>
      <c r="C13455" t="s">
        <v>2770</v>
      </c>
      <c r="D13455" t="s">
        <v>2770</v>
      </c>
    </row>
    <row r="13456" spans="1:4">
      <c r="A13456" t="s">
        <v>876</v>
      </c>
      <c r="B13456" t="s">
        <v>3458</v>
      </c>
      <c r="C13456" t="s">
        <v>2770</v>
      </c>
      <c r="D13456" t="s">
        <v>2770</v>
      </c>
    </row>
    <row r="13457" spans="1:4" ht="299.25">
      <c r="A13457" t="s">
        <v>888</v>
      </c>
      <c r="B13457" s="17" t="s">
        <v>2142</v>
      </c>
      <c r="C13457" t="s">
        <v>2770</v>
      </c>
      <c r="D13457" t="s">
        <v>2770</v>
      </c>
    </row>
    <row r="13458" spans="1:4">
      <c r="A13458" t="s">
        <v>892</v>
      </c>
      <c r="B13458" t="s">
        <v>3427</v>
      </c>
      <c r="C13458" t="s">
        <v>2770</v>
      </c>
      <c r="D13458" t="s">
        <v>2770</v>
      </c>
    </row>
    <row r="13459" spans="1:4">
      <c r="A13459" t="s">
        <v>895</v>
      </c>
      <c r="B13459" t="s">
        <v>3419</v>
      </c>
      <c r="C13459" t="s">
        <v>2770</v>
      </c>
      <c r="D13459" t="s">
        <v>2770</v>
      </c>
    </row>
    <row r="13460" spans="1:4">
      <c r="A13460" t="s">
        <v>898</v>
      </c>
      <c r="B13460" t="s">
        <v>3412</v>
      </c>
      <c r="C13460" t="s">
        <v>2770</v>
      </c>
      <c r="D13460" t="s">
        <v>2770</v>
      </c>
    </row>
    <row r="13461" spans="1:4">
      <c r="A13461" t="s">
        <v>906</v>
      </c>
      <c r="B13461" t="s">
        <v>2150</v>
      </c>
      <c r="C13461" t="s">
        <v>2770</v>
      </c>
      <c r="D13461" t="s">
        <v>2770</v>
      </c>
    </row>
    <row r="13462" spans="1:4">
      <c r="A13462" t="s">
        <v>1084</v>
      </c>
      <c r="B13462" t="s">
        <v>12722</v>
      </c>
      <c r="C13462" t="s">
        <v>2770</v>
      </c>
      <c r="D13462" t="s">
        <v>2770</v>
      </c>
    </row>
    <row r="13463" spans="1:4">
      <c r="A13463" t="s">
        <v>1019</v>
      </c>
      <c r="B13463" t="s">
        <v>2205</v>
      </c>
      <c r="C13463" t="s">
        <v>2770</v>
      </c>
      <c r="D13463" t="s">
        <v>2770</v>
      </c>
    </row>
    <row r="13464" spans="1:4">
      <c r="A13464" t="s">
        <v>1096</v>
      </c>
      <c r="B13464" t="s">
        <v>3042</v>
      </c>
      <c r="C13464" t="s">
        <v>2770</v>
      </c>
      <c r="D13464" t="s">
        <v>2770</v>
      </c>
    </row>
    <row r="13465" spans="1:4">
      <c r="A13465" t="s">
        <v>1097</v>
      </c>
      <c r="B13465" t="s">
        <v>3039</v>
      </c>
      <c r="C13465" t="s">
        <v>2770</v>
      </c>
      <c r="D13465" t="s">
        <v>2770</v>
      </c>
    </row>
    <row r="13466" spans="1:4">
      <c r="A13466" t="s">
        <v>0</v>
      </c>
      <c r="B13466" t="s">
        <v>502</v>
      </c>
      <c r="C13466" t="s">
        <v>2770</v>
      </c>
      <c r="D13466" t="s">
        <v>2770</v>
      </c>
    </row>
    <row r="13467" spans="1:4">
      <c r="A13467" t="s">
        <v>606</v>
      </c>
      <c r="B13467" t="s">
        <v>1980</v>
      </c>
      <c r="C13467" t="s">
        <v>2770</v>
      </c>
      <c r="D13467" t="s">
        <v>2770</v>
      </c>
    </row>
    <row r="13468" spans="1:4">
      <c r="A13468" t="s">
        <v>605</v>
      </c>
      <c r="B13468" t="s">
        <v>1979</v>
      </c>
      <c r="C13468" t="s">
        <v>2770</v>
      </c>
      <c r="D13468" t="s">
        <v>2770</v>
      </c>
    </row>
    <row r="13469" spans="1:4">
      <c r="A13469" t="s">
        <v>946</v>
      </c>
      <c r="B13469" t="s">
        <v>3335</v>
      </c>
      <c r="C13469" t="s">
        <v>2770</v>
      </c>
      <c r="D13469" t="s">
        <v>2770</v>
      </c>
    </row>
    <row r="13470" spans="1:4">
      <c r="A13470" t="s">
        <v>949</v>
      </c>
      <c r="B13470" t="s">
        <v>3329</v>
      </c>
      <c r="C13470" t="s">
        <v>2770</v>
      </c>
      <c r="D13470" t="s">
        <v>2770</v>
      </c>
    </row>
    <row r="13471" spans="1:4">
      <c r="A13471" t="s">
        <v>186</v>
      </c>
      <c r="B13471" t="s">
        <v>456</v>
      </c>
      <c r="C13471" t="s">
        <v>2770</v>
      </c>
      <c r="D13471" t="s">
        <v>2770</v>
      </c>
    </row>
    <row r="13472" spans="1:4">
      <c r="A13472" t="s">
        <v>188</v>
      </c>
      <c r="B13472" t="s">
        <v>460</v>
      </c>
      <c r="C13472" t="s">
        <v>2770</v>
      </c>
      <c r="D13472" t="s">
        <v>2770</v>
      </c>
    </row>
    <row r="13473" spans="1:4">
      <c r="A13473" t="s">
        <v>981</v>
      </c>
      <c r="B13473" t="s">
        <v>3272</v>
      </c>
      <c r="C13473" t="s">
        <v>2770</v>
      </c>
      <c r="D13473" t="s">
        <v>2770</v>
      </c>
    </row>
    <row r="13474" spans="1:4">
      <c r="A13474" t="s">
        <v>1376</v>
      </c>
      <c r="B13474" t="s">
        <v>3248</v>
      </c>
      <c r="C13474" t="s">
        <v>2770</v>
      </c>
      <c r="D13474" t="s">
        <v>2770</v>
      </c>
    </row>
    <row r="13475" spans="1:4">
      <c r="A13475" t="s">
        <v>1034</v>
      </c>
      <c r="B13475" t="s">
        <v>3148</v>
      </c>
      <c r="C13475" t="s">
        <v>2770</v>
      </c>
      <c r="D13475" t="s">
        <v>2770</v>
      </c>
    </row>
    <row r="13476" spans="1:4">
      <c r="A13476" t="s">
        <v>1253</v>
      </c>
      <c r="B13476" t="s">
        <v>12670</v>
      </c>
      <c r="C13476" t="s">
        <v>2770</v>
      </c>
      <c r="D13476" t="s">
        <v>2770</v>
      </c>
    </row>
    <row r="13477" spans="1:4">
      <c r="A13477" t="s">
        <v>1259</v>
      </c>
      <c r="B13477" t="s">
        <v>2314</v>
      </c>
      <c r="C13477" t="s">
        <v>2770</v>
      </c>
      <c r="D13477" t="s">
        <v>2770</v>
      </c>
    </row>
    <row r="13478" spans="1:4">
      <c r="A13478" t="s">
        <v>1263</v>
      </c>
      <c r="B13478" t="s">
        <v>2318</v>
      </c>
      <c r="C13478" t="s">
        <v>2770</v>
      </c>
      <c r="D13478" t="s">
        <v>2770</v>
      </c>
    </row>
    <row r="13479" spans="1:4">
      <c r="A13479" t="s">
        <v>1340</v>
      </c>
      <c r="B13479" t="s">
        <v>2377</v>
      </c>
      <c r="C13479" t="s">
        <v>2770</v>
      </c>
      <c r="D13479" t="s">
        <v>2770</v>
      </c>
    </row>
    <row r="13480" spans="1:4">
      <c r="A13480" t="s">
        <v>1266</v>
      </c>
      <c r="B13480" t="s">
        <v>2321</v>
      </c>
      <c r="C13480" t="s">
        <v>2770</v>
      </c>
      <c r="D13480" t="s">
        <v>2770</v>
      </c>
    </row>
    <row r="13481" spans="1:4">
      <c r="A13481" t="s">
        <v>1282</v>
      </c>
      <c r="B13481" t="s">
        <v>2336</v>
      </c>
      <c r="C13481" t="s">
        <v>2770</v>
      </c>
      <c r="D13481" t="s">
        <v>2770</v>
      </c>
    </row>
    <row r="13482" spans="1:4">
      <c r="A13482" t="s">
        <v>1256</v>
      </c>
      <c r="B13482" t="s">
        <v>2311</v>
      </c>
      <c r="C13482" t="s">
        <v>2770</v>
      </c>
      <c r="D13482" t="s">
        <v>2770</v>
      </c>
    </row>
    <row r="13483" spans="1:4">
      <c r="A13483" t="s">
        <v>1298</v>
      </c>
      <c r="B13483" t="s">
        <v>2351</v>
      </c>
      <c r="C13483" t="s">
        <v>2770</v>
      </c>
      <c r="D13483" t="s">
        <v>2770</v>
      </c>
    </row>
    <row r="13484" spans="1:4">
      <c r="A13484" t="s">
        <v>1299</v>
      </c>
      <c r="B13484" t="s">
        <v>2352</v>
      </c>
      <c r="C13484" t="s">
        <v>2770</v>
      </c>
      <c r="D13484" t="s">
        <v>2770</v>
      </c>
    </row>
    <row r="13485" spans="1:4">
      <c r="A13485" t="s">
        <v>1037</v>
      </c>
      <c r="B13485" t="s">
        <v>12737</v>
      </c>
      <c r="C13485" t="s">
        <v>2770</v>
      </c>
      <c r="D13485" t="s">
        <v>2770</v>
      </c>
    </row>
    <row r="13486" spans="1:4">
      <c r="A13486" t="s">
        <v>1338</v>
      </c>
      <c r="B13486" t="s">
        <v>2375</v>
      </c>
      <c r="C13486" t="s">
        <v>2770</v>
      </c>
      <c r="D13486" t="s">
        <v>2770</v>
      </c>
    </row>
    <row r="13487" spans="1:4">
      <c r="A13487" t="s">
        <v>1273</v>
      </c>
      <c r="B13487" t="s">
        <v>2328</v>
      </c>
      <c r="C13487" t="s">
        <v>2770</v>
      </c>
      <c r="D13487" t="s">
        <v>2770</v>
      </c>
    </row>
    <row r="13488" spans="1:4">
      <c r="A13488" t="s">
        <v>1278</v>
      </c>
      <c r="B13488" t="s">
        <v>2333</v>
      </c>
      <c r="C13488" t="s">
        <v>2770</v>
      </c>
      <c r="D13488" t="s">
        <v>2770</v>
      </c>
    </row>
    <row r="13489" spans="1:4">
      <c r="A13489" t="s">
        <v>1280</v>
      </c>
      <c r="B13489" t="s">
        <v>2334</v>
      </c>
      <c r="C13489" t="s">
        <v>2770</v>
      </c>
      <c r="D13489" t="s">
        <v>2770</v>
      </c>
    </row>
    <row r="13490" spans="1:4">
      <c r="A13490" t="s">
        <v>1270</v>
      </c>
      <c r="B13490" t="s">
        <v>2325</v>
      </c>
      <c r="C13490" t="s">
        <v>2770</v>
      </c>
      <c r="D13490" t="s">
        <v>2770</v>
      </c>
    </row>
    <row r="13491" spans="1:4">
      <c r="A13491" t="s">
        <v>1272</v>
      </c>
      <c r="B13491" t="s">
        <v>2327</v>
      </c>
      <c r="C13491" t="s">
        <v>2770</v>
      </c>
      <c r="D13491" t="s">
        <v>2770</v>
      </c>
    </row>
    <row r="13492" spans="1:4">
      <c r="A13492" t="s">
        <v>1285</v>
      </c>
      <c r="B13492" t="s">
        <v>2339</v>
      </c>
      <c r="C13492" t="s">
        <v>2770</v>
      </c>
      <c r="D13492" t="s">
        <v>2770</v>
      </c>
    </row>
    <row r="13493" spans="1:4">
      <c r="A13493" t="s">
        <v>163</v>
      </c>
      <c r="B13493" t="s">
        <v>521</v>
      </c>
      <c r="C13493" t="s">
        <v>2770</v>
      </c>
      <c r="D13493" t="s">
        <v>2770</v>
      </c>
    </row>
    <row r="13494" spans="1:4">
      <c r="A13494" t="s">
        <v>1297</v>
      </c>
      <c r="B13494" t="s">
        <v>2350</v>
      </c>
      <c r="C13494" t="s">
        <v>2770</v>
      </c>
      <c r="D13494" t="s">
        <v>2770</v>
      </c>
    </row>
    <row r="13495" spans="1:4">
      <c r="A13495" t="s">
        <v>1352</v>
      </c>
      <c r="B13495" t="s">
        <v>2389</v>
      </c>
      <c r="C13495" t="s">
        <v>2770</v>
      </c>
      <c r="D13495" t="s">
        <v>2770</v>
      </c>
    </row>
    <row r="13496" spans="1:4">
      <c r="A13496" t="s">
        <v>1223</v>
      </c>
      <c r="B13496" t="s">
        <v>12659</v>
      </c>
      <c r="C13496" t="s">
        <v>2770</v>
      </c>
      <c r="D13496" t="s">
        <v>2770</v>
      </c>
    </row>
    <row r="13497" spans="1:4">
      <c r="A13497" t="s">
        <v>1227</v>
      </c>
      <c r="B13497" t="s">
        <v>12703</v>
      </c>
      <c r="C13497" t="s">
        <v>2770</v>
      </c>
      <c r="D13497" t="s">
        <v>2770</v>
      </c>
    </row>
    <row r="13498" spans="1:4">
      <c r="A13498" t="s">
        <v>1246</v>
      </c>
      <c r="B13498" t="s">
        <v>12675</v>
      </c>
      <c r="C13498" t="s">
        <v>2770</v>
      </c>
      <c r="D13498" t="s">
        <v>2770</v>
      </c>
    </row>
    <row r="13499" spans="1:4">
      <c r="A13499" t="s">
        <v>1341</v>
      </c>
      <c r="B13499" t="s">
        <v>2378</v>
      </c>
      <c r="C13499" t="s">
        <v>2770</v>
      </c>
      <c r="D13499" t="s">
        <v>2770</v>
      </c>
    </row>
    <row r="13500" spans="1:4">
      <c r="A13500" t="s">
        <v>1124</v>
      </c>
      <c r="B13500" t="s">
        <v>2241</v>
      </c>
      <c r="C13500" t="s">
        <v>2770</v>
      </c>
      <c r="D13500" t="s">
        <v>2770</v>
      </c>
    </row>
    <row r="13501" spans="1:4">
      <c r="A13501" t="s">
        <v>1125</v>
      </c>
      <c r="B13501" t="s">
        <v>2242</v>
      </c>
      <c r="C13501" t="s">
        <v>2770</v>
      </c>
      <c r="D13501" t="s">
        <v>2770</v>
      </c>
    </row>
    <row r="13502" spans="1:4">
      <c r="A13502" t="s">
        <v>1122</v>
      </c>
      <c r="B13502" t="s">
        <v>2239</v>
      </c>
      <c r="C13502" t="s">
        <v>2770</v>
      </c>
      <c r="D13502" t="s">
        <v>2770</v>
      </c>
    </row>
    <row r="13503" spans="1:4">
      <c r="A13503" t="s">
        <v>1133</v>
      </c>
      <c r="B13503" t="s">
        <v>2250</v>
      </c>
      <c r="C13503" t="s">
        <v>2770</v>
      </c>
      <c r="D13503" t="s">
        <v>2770</v>
      </c>
    </row>
    <row r="13504" spans="1:4">
      <c r="A13504" t="s">
        <v>1330</v>
      </c>
      <c r="B13504" t="s">
        <v>2367</v>
      </c>
      <c r="C13504" t="s">
        <v>2770</v>
      </c>
      <c r="D13504" t="s">
        <v>2770</v>
      </c>
    </row>
    <row r="13505" spans="1:4">
      <c r="A13505" t="s">
        <v>1139</v>
      </c>
      <c r="B13505" t="s">
        <v>2256</v>
      </c>
      <c r="C13505" t="s">
        <v>2770</v>
      </c>
      <c r="D13505" t="s">
        <v>2770</v>
      </c>
    </row>
    <row r="13506" spans="1:4">
      <c r="A13506" t="s">
        <v>1141</v>
      </c>
      <c r="B13506" t="s">
        <v>2258</v>
      </c>
      <c r="C13506" t="s">
        <v>2770</v>
      </c>
      <c r="D13506" t="s">
        <v>2770</v>
      </c>
    </row>
    <row r="13507" spans="1:4">
      <c r="A13507" t="s">
        <v>1134</v>
      </c>
      <c r="B13507" t="s">
        <v>2251</v>
      </c>
      <c r="C13507" t="s">
        <v>2770</v>
      </c>
      <c r="D13507" t="s">
        <v>2770</v>
      </c>
    </row>
    <row r="13508" spans="1:4">
      <c r="A13508" t="s">
        <v>1148</v>
      </c>
      <c r="B13508" t="s">
        <v>2265</v>
      </c>
      <c r="C13508" t="s">
        <v>2770</v>
      </c>
      <c r="D13508" t="s">
        <v>2770</v>
      </c>
    </row>
    <row r="13509" spans="1:4">
      <c r="A13509" t="s">
        <v>1153</v>
      </c>
      <c r="B13509" t="s">
        <v>2270</v>
      </c>
      <c r="C13509" t="s">
        <v>2770</v>
      </c>
      <c r="D13509" t="s">
        <v>2770</v>
      </c>
    </row>
    <row r="13510" spans="1:4">
      <c r="A13510" t="s">
        <v>1159</v>
      </c>
      <c r="B13510" t="s">
        <v>2276</v>
      </c>
      <c r="C13510" t="s">
        <v>2770</v>
      </c>
      <c r="D13510" t="s">
        <v>2770</v>
      </c>
    </row>
    <row r="13511" spans="1:4">
      <c r="A13511" t="s">
        <v>1170</v>
      </c>
      <c r="B13511" t="s">
        <v>2287</v>
      </c>
      <c r="C13511" t="s">
        <v>2770</v>
      </c>
      <c r="D13511" t="s">
        <v>2770</v>
      </c>
    </row>
    <row r="13512" spans="1:4">
      <c r="A13512" t="s">
        <v>1175</v>
      </c>
      <c r="B13512" t="s">
        <v>2770</v>
      </c>
      <c r="C13512" t="s">
        <v>2770</v>
      </c>
      <c r="D13512" t="s">
        <v>2770</v>
      </c>
    </row>
    <row r="13513" spans="1:4">
      <c r="A13513" t="s">
        <v>1183</v>
      </c>
      <c r="B13513" t="s">
        <v>2770</v>
      </c>
      <c r="C13513" t="s">
        <v>2770</v>
      </c>
      <c r="D13513" t="s">
        <v>2770</v>
      </c>
    </row>
    <row r="13514" spans="1:4">
      <c r="A13514" t="s">
        <v>1186</v>
      </c>
      <c r="B13514" t="s">
        <v>2886</v>
      </c>
      <c r="C13514" t="s">
        <v>2770</v>
      </c>
      <c r="D13514" t="s">
        <v>2770</v>
      </c>
    </row>
    <row r="13515" spans="1:4">
      <c r="A13515" t="s">
        <v>1188</v>
      </c>
      <c r="B13515" t="s">
        <v>2882</v>
      </c>
      <c r="C13515" t="s">
        <v>2770</v>
      </c>
      <c r="D13515" t="s">
        <v>2770</v>
      </c>
    </row>
    <row r="13516" spans="1:4">
      <c r="A13516" t="s">
        <v>1189</v>
      </c>
      <c r="B13516" t="s">
        <v>2880</v>
      </c>
      <c r="C13516" t="s">
        <v>2770</v>
      </c>
      <c r="D13516" t="s">
        <v>2770</v>
      </c>
    </row>
    <row r="13517" spans="1:4">
      <c r="A13517" t="s">
        <v>1197</v>
      </c>
      <c r="B13517" t="s">
        <v>2296</v>
      </c>
      <c r="C13517" t="s">
        <v>2770</v>
      </c>
      <c r="D13517" t="s">
        <v>2770</v>
      </c>
    </row>
    <row r="13518" spans="1:4">
      <c r="A13518" t="s">
        <v>1323</v>
      </c>
      <c r="B13518" t="s">
        <v>2360</v>
      </c>
      <c r="C13518" t="s">
        <v>2770</v>
      </c>
      <c r="D13518" t="s">
        <v>2770</v>
      </c>
    </row>
    <row r="13519" spans="1:4">
      <c r="A13519" t="s">
        <v>1322</v>
      </c>
      <c r="B13519" t="s">
        <v>2359</v>
      </c>
      <c r="C13519" t="s">
        <v>2770</v>
      </c>
      <c r="D13519" t="s">
        <v>2770</v>
      </c>
    </row>
    <row r="13520" spans="1:4">
      <c r="A13520" t="s">
        <v>1099</v>
      </c>
      <c r="B13520" t="s">
        <v>451</v>
      </c>
      <c r="C13520" t="s">
        <v>2770</v>
      </c>
      <c r="D13520" t="s">
        <v>2770</v>
      </c>
    </row>
    <row r="13521" spans="1:4">
      <c r="A13521" t="s">
        <v>607</v>
      </c>
      <c r="B13521" t="s">
        <v>3023</v>
      </c>
      <c r="C13521" t="s">
        <v>2770</v>
      </c>
      <c r="D13521" t="s">
        <v>2770</v>
      </c>
    </row>
    <row r="13522" spans="1:4">
      <c r="A13522" t="s">
        <v>604</v>
      </c>
      <c r="B13522" t="s">
        <v>1978</v>
      </c>
      <c r="C13522" t="s">
        <v>2770</v>
      </c>
      <c r="D13522" t="s">
        <v>2770</v>
      </c>
    </row>
    <row r="13523" spans="1:4">
      <c r="A13523" t="s">
        <v>936</v>
      </c>
      <c r="B13523" t="s">
        <v>3352</v>
      </c>
      <c r="C13523" t="s">
        <v>2770</v>
      </c>
      <c r="D13523" t="s">
        <v>2770</v>
      </c>
    </row>
    <row r="13524" spans="1:4">
      <c r="A13524" t="s">
        <v>939</v>
      </c>
      <c r="B13524" t="s">
        <v>3346</v>
      </c>
      <c r="C13524" t="s">
        <v>2770</v>
      </c>
      <c r="D13524" t="s">
        <v>2770</v>
      </c>
    </row>
    <row r="13525" spans="1:4">
      <c r="A13525" t="s">
        <v>953</v>
      </c>
      <c r="B13525" t="s">
        <v>3322</v>
      </c>
      <c r="C13525" t="s">
        <v>2770</v>
      </c>
      <c r="D13525" t="s">
        <v>2770</v>
      </c>
    </row>
    <row r="13526" spans="1:4">
      <c r="A13526" t="s">
        <v>954</v>
      </c>
      <c r="B13526" t="s">
        <v>3320</v>
      </c>
      <c r="C13526" t="s">
        <v>2770</v>
      </c>
      <c r="D13526" t="s">
        <v>2770</v>
      </c>
    </row>
    <row r="13527" spans="1:4">
      <c r="A13527" t="s">
        <v>960</v>
      </c>
      <c r="B13527" t="s">
        <v>2169</v>
      </c>
      <c r="C13527" t="s">
        <v>2770</v>
      </c>
      <c r="D13527" t="s">
        <v>2770</v>
      </c>
    </row>
    <row r="13528" spans="1:4">
      <c r="A13528" t="s">
        <v>961</v>
      </c>
      <c r="B13528" t="s">
        <v>3305</v>
      </c>
      <c r="C13528" t="s">
        <v>2770</v>
      </c>
      <c r="D13528" t="s">
        <v>2770</v>
      </c>
    </row>
    <row r="13529" spans="1:4">
      <c r="A13529" t="s">
        <v>185</v>
      </c>
      <c r="B13529" t="s">
        <v>457</v>
      </c>
      <c r="C13529" t="s">
        <v>2770</v>
      </c>
      <c r="D13529" t="s">
        <v>2770</v>
      </c>
    </row>
    <row r="13530" spans="1:4">
      <c r="A13530" t="s">
        <v>969</v>
      </c>
      <c r="B13530" t="s">
        <v>2173</v>
      </c>
      <c r="C13530" t="s">
        <v>2770</v>
      </c>
      <c r="D13530" t="s">
        <v>2770</v>
      </c>
    </row>
    <row r="13531" spans="1:4">
      <c r="A13531" t="s">
        <v>971</v>
      </c>
      <c r="B13531" t="s">
        <v>2175</v>
      </c>
      <c r="C13531" t="s">
        <v>2770</v>
      </c>
      <c r="D13531" t="s">
        <v>2770</v>
      </c>
    </row>
    <row r="13532" spans="1:4">
      <c r="A13532" t="s">
        <v>972</v>
      </c>
      <c r="B13532" t="s">
        <v>475</v>
      </c>
      <c r="C13532" t="s">
        <v>2770</v>
      </c>
      <c r="D13532" t="s">
        <v>2770</v>
      </c>
    </row>
    <row r="13533" spans="1:4">
      <c r="A13533" t="s">
        <v>975</v>
      </c>
      <c r="B13533" t="s">
        <v>2176</v>
      </c>
      <c r="C13533" t="s">
        <v>2770</v>
      </c>
      <c r="D13533" t="s">
        <v>2770</v>
      </c>
    </row>
    <row r="13534" spans="1:4">
      <c r="A13534" t="s">
        <v>982</v>
      </c>
      <c r="B13534" t="s">
        <v>3270</v>
      </c>
      <c r="C13534" t="s">
        <v>2770</v>
      </c>
      <c r="D13534" t="s">
        <v>2770</v>
      </c>
    </row>
    <row r="13535" spans="1:4">
      <c r="A13535" t="s">
        <v>1370</v>
      </c>
      <c r="B13535" t="s">
        <v>12752</v>
      </c>
      <c r="C13535" t="s">
        <v>2770</v>
      </c>
      <c r="D13535" t="s">
        <v>2770</v>
      </c>
    </row>
    <row r="13536" spans="1:4">
      <c r="A13536" t="s">
        <v>1368</v>
      </c>
      <c r="B13536" t="s">
        <v>3260</v>
      </c>
      <c r="C13536" t="s">
        <v>2770</v>
      </c>
      <c r="D13536" t="s">
        <v>2770</v>
      </c>
    </row>
    <row r="13537" spans="1:4">
      <c r="A13537" t="s">
        <v>181</v>
      </c>
      <c r="B13537" t="s">
        <v>462</v>
      </c>
      <c r="C13537" t="s">
        <v>2770</v>
      </c>
      <c r="D13537" t="s">
        <v>2770</v>
      </c>
    </row>
    <row r="13538" spans="1:4">
      <c r="A13538" t="s">
        <v>933</v>
      </c>
      <c r="B13538" t="s">
        <v>3358</v>
      </c>
      <c r="C13538" t="s">
        <v>2770</v>
      </c>
      <c r="D13538" t="s">
        <v>2770</v>
      </c>
    </row>
    <row r="13539" spans="1:4">
      <c r="A13539" t="s">
        <v>938</v>
      </c>
      <c r="B13539" t="s">
        <v>3348</v>
      </c>
      <c r="C13539" t="s">
        <v>2770</v>
      </c>
      <c r="D13539" t="s">
        <v>2770</v>
      </c>
    </row>
    <row r="13540" spans="1:4">
      <c r="A13540" t="s">
        <v>947</v>
      </c>
      <c r="B13540" t="s">
        <v>3333</v>
      </c>
      <c r="C13540" t="s">
        <v>2770</v>
      </c>
      <c r="D13540" t="s">
        <v>2770</v>
      </c>
    </row>
    <row r="13541" spans="1:4">
      <c r="A13541" t="s">
        <v>951</v>
      </c>
      <c r="B13541" t="s">
        <v>461</v>
      </c>
      <c r="C13541" t="s">
        <v>2770</v>
      </c>
      <c r="D13541" t="s">
        <v>2770</v>
      </c>
    </row>
    <row r="13542" spans="1:4">
      <c r="A13542" t="s">
        <v>964</v>
      </c>
      <c r="B13542" t="s">
        <v>3299</v>
      </c>
      <c r="C13542" t="s">
        <v>2770</v>
      </c>
      <c r="D13542" t="s">
        <v>2770</v>
      </c>
    </row>
    <row r="13543" spans="1:4">
      <c r="A13543" t="s">
        <v>966</v>
      </c>
      <c r="B13543" t="s">
        <v>2171</v>
      </c>
      <c r="C13543" t="s">
        <v>2770</v>
      </c>
      <c r="D13543" t="s">
        <v>2770</v>
      </c>
    </row>
    <row r="13544" spans="1:4">
      <c r="A13544" t="s">
        <v>187</v>
      </c>
      <c r="B13544" t="s">
        <v>458</v>
      </c>
      <c r="C13544" t="s">
        <v>2770</v>
      </c>
      <c r="D13544" t="s">
        <v>2770</v>
      </c>
    </row>
    <row r="13545" spans="1:4">
      <c r="A13545" t="s">
        <v>978</v>
      </c>
      <c r="B13545" t="s">
        <v>2179</v>
      </c>
      <c r="C13545" t="s">
        <v>2770</v>
      </c>
      <c r="D13545" t="s">
        <v>2770</v>
      </c>
    </row>
    <row r="13546" spans="1:4">
      <c r="A13546" t="s">
        <v>985</v>
      </c>
      <c r="B13546" t="s">
        <v>3264</v>
      </c>
      <c r="C13546" t="s">
        <v>2770</v>
      </c>
      <c r="D13546" t="s">
        <v>2770</v>
      </c>
    </row>
    <row r="13547" spans="1:4">
      <c r="A13547" t="s">
        <v>1374</v>
      </c>
      <c r="B13547" t="s">
        <v>12751</v>
      </c>
      <c r="C13547" t="s">
        <v>2770</v>
      </c>
      <c r="D13547" t="s">
        <v>2770</v>
      </c>
    </row>
    <row r="13548" spans="1:4">
      <c r="A13548" t="s">
        <v>1369</v>
      </c>
      <c r="B13548" t="s">
        <v>3242</v>
      </c>
      <c r="C13548" t="s">
        <v>2770</v>
      </c>
      <c r="D13548" t="s">
        <v>2770</v>
      </c>
    </row>
    <row r="13549" spans="1:4">
      <c r="A13549" t="s">
        <v>1203</v>
      </c>
      <c r="B13549" t="s">
        <v>2302</v>
      </c>
      <c r="C13549" t="s">
        <v>2770</v>
      </c>
      <c r="D13549" t="s">
        <v>2770</v>
      </c>
    </row>
    <row r="13550" spans="1:4">
      <c r="A13550" t="s">
        <v>1209</v>
      </c>
      <c r="B13550" t="s">
        <v>2308</v>
      </c>
      <c r="C13550" t="s">
        <v>2770</v>
      </c>
      <c r="D13550" t="s">
        <v>2770</v>
      </c>
    </row>
    <row r="13551" spans="1:4">
      <c r="A13551" t="s">
        <v>1191</v>
      </c>
      <c r="B13551" t="s">
        <v>2770</v>
      </c>
      <c r="C13551" t="s">
        <v>2770</v>
      </c>
      <c r="D13551" t="s">
        <v>2770</v>
      </c>
    </row>
    <row r="13552" spans="1:4">
      <c r="A13552" t="s">
        <v>1214</v>
      </c>
      <c r="B13552" t="s">
        <v>12696</v>
      </c>
      <c r="C13552" t="s">
        <v>2770</v>
      </c>
      <c r="D13552" t="s">
        <v>2770</v>
      </c>
    </row>
    <row r="13553" spans="1:4">
      <c r="A13553" t="s">
        <v>1230</v>
      </c>
      <c r="B13553" t="s">
        <v>12662</v>
      </c>
      <c r="C13553" t="s">
        <v>2770</v>
      </c>
      <c r="D13553" t="s">
        <v>2770</v>
      </c>
    </row>
    <row r="13554" spans="1:4">
      <c r="A13554" t="s">
        <v>1235</v>
      </c>
      <c r="B13554" t="s">
        <v>12665</v>
      </c>
      <c r="C13554" t="s">
        <v>2770</v>
      </c>
      <c r="D13554" t="s">
        <v>2770</v>
      </c>
    </row>
    <row r="13555" spans="1:4">
      <c r="A13555" t="s">
        <v>1237</v>
      </c>
      <c r="B13555" t="s">
        <v>12707</v>
      </c>
      <c r="C13555" t="s">
        <v>2770</v>
      </c>
      <c r="D13555" t="s">
        <v>2770</v>
      </c>
    </row>
    <row r="13556" spans="1:4">
      <c r="A13556" t="s">
        <v>1239</v>
      </c>
      <c r="B13556" t="s">
        <v>12667</v>
      </c>
      <c r="C13556" t="s">
        <v>2770</v>
      </c>
      <c r="D13556" t="s">
        <v>2770</v>
      </c>
    </row>
    <row r="13557" spans="1:4">
      <c r="A13557" t="s">
        <v>1349</v>
      </c>
      <c r="B13557" t="s">
        <v>2386</v>
      </c>
      <c r="C13557" t="s">
        <v>2770</v>
      </c>
      <c r="D13557" t="s">
        <v>2770</v>
      </c>
    </row>
    <row r="13558" spans="1:4">
      <c r="A13558" t="s">
        <v>1276</v>
      </c>
      <c r="B13558" t="s">
        <v>2331</v>
      </c>
      <c r="C13558" t="s">
        <v>2770</v>
      </c>
      <c r="D13558" t="s">
        <v>2770</v>
      </c>
    </row>
    <row r="13559" spans="1:4">
      <c r="A13559" t="s">
        <v>1279</v>
      </c>
      <c r="B13559" t="s">
        <v>2334</v>
      </c>
      <c r="C13559" t="s">
        <v>2770</v>
      </c>
      <c r="D13559" t="s">
        <v>2770</v>
      </c>
    </row>
    <row r="13560" spans="1:4">
      <c r="A13560" t="s">
        <v>1344</v>
      </c>
      <c r="B13560" t="s">
        <v>2381</v>
      </c>
      <c r="C13560" t="s">
        <v>2770</v>
      </c>
      <c r="D13560" t="s">
        <v>2770</v>
      </c>
    </row>
    <row r="13561" spans="1:4">
      <c r="A13561" t="s">
        <v>1258</v>
      </c>
      <c r="B13561" t="s">
        <v>2313</v>
      </c>
      <c r="C13561" t="s">
        <v>2770</v>
      </c>
      <c r="D13561" t="s">
        <v>2770</v>
      </c>
    </row>
    <row r="13562" spans="1:4">
      <c r="A13562" t="s">
        <v>994</v>
      </c>
      <c r="B13562" t="s">
        <v>2185</v>
      </c>
      <c r="C13562" t="s">
        <v>2770</v>
      </c>
      <c r="D13562" t="s">
        <v>2770</v>
      </c>
    </row>
    <row r="13563" spans="1:4">
      <c r="A13563" t="s">
        <v>996</v>
      </c>
      <c r="B13563" t="s">
        <v>476</v>
      </c>
      <c r="C13563" t="s">
        <v>2770</v>
      </c>
      <c r="D13563" t="s">
        <v>2770</v>
      </c>
    </row>
    <row r="13564" spans="1:4">
      <c r="A13564" t="s">
        <v>997</v>
      </c>
      <c r="B13564" t="s">
        <v>477</v>
      </c>
      <c r="C13564" t="s">
        <v>2770</v>
      </c>
      <c r="D13564" t="s">
        <v>2770</v>
      </c>
    </row>
    <row r="13565" spans="1:4">
      <c r="A13565" t="s">
        <v>11</v>
      </c>
      <c r="B13565" t="s">
        <v>461</v>
      </c>
      <c r="C13565" t="s">
        <v>2770</v>
      </c>
      <c r="D13565" t="s">
        <v>2770</v>
      </c>
    </row>
    <row r="13566" spans="1:4">
      <c r="A13566" t="s">
        <v>170</v>
      </c>
      <c r="B13566" t="s">
        <v>470</v>
      </c>
      <c r="C13566" t="s">
        <v>2770</v>
      </c>
      <c r="D13566" t="s">
        <v>2770</v>
      </c>
    </row>
    <row r="13567" spans="1:4">
      <c r="A13567" t="s">
        <v>878</v>
      </c>
      <c r="B13567" t="s">
        <v>3454</v>
      </c>
      <c r="C13567" t="s">
        <v>2770</v>
      </c>
      <c r="D13567" t="s">
        <v>2770</v>
      </c>
    </row>
    <row r="13568" spans="1:4" ht="330.75">
      <c r="A13568" t="s">
        <v>887</v>
      </c>
      <c r="B13568" s="17" t="s">
        <v>2141</v>
      </c>
      <c r="C13568" t="s">
        <v>2770</v>
      </c>
      <c r="D13568" t="s">
        <v>2770</v>
      </c>
    </row>
    <row r="13569" spans="1:4">
      <c r="A13569" t="s">
        <v>896</v>
      </c>
      <c r="B13569" t="s">
        <v>3416</v>
      </c>
      <c r="C13569" t="s">
        <v>2770</v>
      </c>
      <c r="D13569" t="s">
        <v>2770</v>
      </c>
    </row>
    <row r="13570" spans="1:4">
      <c r="A13570" t="s">
        <v>897</v>
      </c>
      <c r="B13570" t="s">
        <v>2434</v>
      </c>
      <c r="C13570" t="s">
        <v>2770</v>
      </c>
      <c r="D13570" t="s">
        <v>2770</v>
      </c>
    </row>
    <row r="13571" spans="1:4">
      <c r="A13571" t="s">
        <v>899</v>
      </c>
      <c r="B13571" t="s">
        <v>3409</v>
      </c>
      <c r="C13571" t="s">
        <v>2770</v>
      </c>
      <c r="D13571" t="s">
        <v>2770</v>
      </c>
    </row>
    <row r="13572" spans="1:4">
      <c r="A13572" t="s">
        <v>1305</v>
      </c>
      <c r="B13572" t="s">
        <v>454</v>
      </c>
      <c r="C13572" t="s">
        <v>2770</v>
      </c>
      <c r="D13572" t="s">
        <v>2770</v>
      </c>
    </row>
    <row r="13573" spans="1:4" ht="299.25">
      <c r="A13573" t="s">
        <v>909</v>
      </c>
      <c r="B13573" s="17" t="s">
        <v>2153</v>
      </c>
      <c r="C13573" t="s">
        <v>2770</v>
      </c>
      <c r="D13573" t="s">
        <v>2770</v>
      </c>
    </row>
    <row r="13574" spans="1:4">
      <c r="A13574" t="s">
        <v>917</v>
      </c>
      <c r="B13574" t="s">
        <v>2161</v>
      </c>
      <c r="C13574" t="s">
        <v>2770</v>
      </c>
      <c r="D13574" t="s">
        <v>2770</v>
      </c>
    </row>
    <row r="13575" spans="1:4">
      <c r="A13575" t="s">
        <v>1018</v>
      </c>
      <c r="B13575" t="s">
        <v>2204</v>
      </c>
      <c r="C13575" t="s">
        <v>2770</v>
      </c>
      <c r="D13575" t="s">
        <v>2770</v>
      </c>
    </row>
    <row r="13576" spans="1:4">
      <c r="A13576" t="s">
        <v>1090</v>
      </c>
      <c r="B13576" t="s">
        <v>3062</v>
      </c>
      <c r="C13576" t="s">
        <v>2770</v>
      </c>
      <c r="D13576" t="s">
        <v>2770</v>
      </c>
    </row>
    <row r="13577" spans="1:4">
      <c r="A13577" t="s">
        <v>1091</v>
      </c>
      <c r="B13577" t="s">
        <v>403</v>
      </c>
      <c r="C13577" t="s">
        <v>2770</v>
      </c>
      <c r="D13577" t="s">
        <v>2770</v>
      </c>
    </row>
    <row r="13578" spans="1:4">
      <c r="A13578" t="s">
        <v>603</v>
      </c>
      <c r="B13578" t="s">
        <v>1977</v>
      </c>
      <c r="C13578" t="s">
        <v>2770</v>
      </c>
      <c r="D13578" t="s">
        <v>2770</v>
      </c>
    </row>
    <row r="13579" spans="1:4">
      <c r="A13579" t="s">
        <v>1107</v>
      </c>
      <c r="B13579" t="s">
        <v>2995</v>
      </c>
      <c r="C13579" t="s">
        <v>2770</v>
      </c>
      <c r="D13579" t="s">
        <v>2770</v>
      </c>
    </row>
    <row r="13580" spans="1:4">
      <c r="A13580" t="s">
        <v>1005</v>
      </c>
      <c r="B13580" t="s">
        <v>2192</v>
      </c>
      <c r="C13580" t="s">
        <v>2770</v>
      </c>
      <c r="D13580" t="s">
        <v>2770</v>
      </c>
    </row>
    <row r="13581" spans="1:4">
      <c r="A13581" t="s">
        <v>192</v>
      </c>
      <c r="B13581" t="s">
        <v>475</v>
      </c>
      <c r="C13581" t="s">
        <v>2770</v>
      </c>
      <c r="D13581" t="s">
        <v>2770</v>
      </c>
    </row>
    <row r="13582" spans="1:4">
      <c r="A13582" t="s">
        <v>1008</v>
      </c>
      <c r="B13582" t="s">
        <v>2194</v>
      </c>
      <c r="C13582" t="s">
        <v>2770</v>
      </c>
      <c r="D13582" t="s">
        <v>2770</v>
      </c>
    </row>
    <row r="13583" spans="1:4">
      <c r="A13583" t="s">
        <v>1029</v>
      </c>
      <c r="B13583" t="s">
        <v>12745</v>
      </c>
      <c r="C13583" t="s">
        <v>2770</v>
      </c>
      <c r="D13583" t="s">
        <v>2770</v>
      </c>
    </row>
    <row r="13584" spans="1:4">
      <c r="A13584" t="s">
        <v>30</v>
      </c>
      <c r="B13584" t="s">
        <v>516</v>
      </c>
      <c r="C13584" t="s">
        <v>2770</v>
      </c>
      <c r="D13584" t="s">
        <v>2770</v>
      </c>
    </row>
    <row r="13585" spans="1:4">
      <c r="A13585" t="s">
        <v>160</v>
      </c>
      <c r="B13585" t="s">
        <v>519</v>
      </c>
      <c r="C13585" t="s">
        <v>2770</v>
      </c>
      <c r="D13585" t="s">
        <v>2770</v>
      </c>
    </row>
    <row r="13586" spans="1:4">
      <c r="A13586" t="s">
        <v>1296</v>
      </c>
      <c r="B13586" t="s">
        <v>2349</v>
      </c>
      <c r="C13586" t="s">
        <v>2770</v>
      </c>
      <c r="D13586" t="s">
        <v>2770</v>
      </c>
    </row>
    <row r="13587" spans="1:4">
      <c r="A13587" t="s">
        <v>33</v>
      </c>
      <c r="B13587" t="s">
        <v>522</v>
      </c>
      <c r="C13587" t="s">
        <v>2770</v>
      </c>
      <c r="D13587" t="s">
        <v>2770</v>
      </c>
    </row>
    <row r="13588" spans="1:4">
      <c r="A13588" t="s">
        <v>180</v>
      </c>
      <c r="B13588" t="s">
        <v>463</v>
      </c>
      <c r="C13588" t="s">
        <v>2770</v>
      </c>
      <c r="D13588" t="s">
        <v>2770</v>
      </c>
    </row>
    <row r="13589" spans="1:4">
      <c r="A13589" t="s">
        <v>183</v>
      </c>
      <c r="B13589" t="s">
        <v>466</v>
      </c>
      <c r="C13589" t="s">
        <v>2770</v>
      </c>
      <c r="D13589" t="s">
        <v>2770</v>
      </c>
    </row>
    <row r="13590" spans="1:4">
      <c r="A13590" t="s">
        <v>1006</v>
      </c>
      <c r="B13590" t="s">
        <v>2193</v>
      </c>
      <c r="C13590" t="s">
        <v>2770</v>
      </c>
      <c r="D13590" t="s">
        <v>2770</v>
      </c>
    </row>
    <row r="13591" spans="1:4">
      <c r="A13591" t="s">
        <v>14</v>
      </c>
      <c r="B13591" t="s">
        <v>478</v>
      </c>
      <c r="C13591" t="s">
        <v>2770</v>
      </c>
      <c r="D13591" t="s">
        <v>2770</v>
      </c>
    </row>
    <row r="13592" spans="1:4">
      <c r="A13592" t="s">
        <v>1011</v>
      </c>
      <c r="B13592" t="s">
        <v>2197</v>
      </c>
      <c r="C13592" t="s">
        <v>2770</v>
      </c>
      <c r="D13592" t="s">
        <v>2770</v>
      </c>
    </row>
    <row r="13593" spans="1:4">
      <c r="A13593" t="s">
        <v>1022</v>
      </c>
      <c r="B13593" t="s">
        <v>2770</v>
      </c>
      <c r="C13593" t="s">
        <v>2770</v>
      </c>
      <c r="D13593" t="s">
        <v>2770</v>
      </c>
    </row>
    <row r="13594" spans="1:4">
      <c r="A13594" t="s">
        <v>1032</v>
      </c>
      <c r="B13594" t="s">
        <v>3154</v>
      </c>
      <c r="C13594" t="s">
        <v>2770</v>
      </c>
      <c r="D13594" t="s">
        <v>2770</v>
      </c>
    </row>
    <row r="13595" spans="1:4">
      <c r="A13595" t="s">
        <v>1033</v>
      </c>
      <c r="B13595" t="s">
        <v>3151</v>
      </c>
      <c r="C13595" t="s">
        <v>2770</v>
      </c>
      <c r="D13595" t="s">
        <v>2770</v>
      </c>
    </row>
    <row r="13596" spans="1:4">
      <c r="A13596" t="s">
        <v>5</v>
      </c>
      <c r="B13596" t="s">
        <v>492</v>
      </c>
      <c r="C13596" t="s">
        <v>2770</v>
      </c>
      <c r="D13596" t="s">
        <v>2770</v>
      </c>
    </row>
    <row r="13597" spans="1:4">
      <c r="A13597" t="s">
        <v>1057</v>
      </c>
      <c r="B13597" t="s">
        <v>2217</v>
      </c>
      <c r="C13597" t="s">
        <v>2770</v>
      </c>
      <c r="D13597" t="s">
        <v>2770</v>
      </c>
    </row>
    <row r="13598" spans="1:4">
      <c r="A13598" t="s">
        <v>39</v>
      </c>
      <c r="B13598" t="s">
        <v>494</v>
      </c>
      <c r="C13598" t="s">
        <v>2770</v>
      </c>
      <c r="D13598" t="s">
        <v>2770</v>
      </c>
    </row>
    <row r="13599" spans="1:4">
      <c r="A13599" t="s">
        <v>45</v>
      </c>
      <c r="B13599" t="s">
        <v>495</v>
      </c>
      <c r="C13599" t="s">
        <v>2770</v>
      </c>
      <c r="D13599" t="s">
        <v>2770</v>
      </c>
    </row>
    <row r="13600" spans="1:4">
      <c r="A13600" t="s">
        <v>43</v>
      </c>
      <c r="B13600" t="s">
        <v>3102</v>
      </c>
      <c r="C13600" t="s">
        <v>2770</v>
      </c>
      <c r="D13600" t="s">
        <v>2770</v>
      </c>
    </row>
    <row r="13601" spans="1:4">
      <c r="A13601" t="s">
        <v>1064</v>
      </c>
      <c r="B13601" t="s">
        <v>12718</v>
      </c>
      <c r="C13601" t="s">
        <v>2770</v>
      </c>
      <c r="D13601" t="s">
        <v>2770</v>
      </c>
    </row>
    <row r="13602" spans="1:4">
      <c r="A13602" t="s">
        <v>1065</v>
      </c>
      <c r="B13602" t="s">
        <v>12734</v>
      </c>
      <c r="C13602" t="s">
        <v>2770</v>
      </c>
      <c r="D13602" t="s">
        <v>2770</v>
      </c>
    </row>
    <row r="13603" spans="1:4">
      <c r="A13603" t="s">
        <v>1075</v>
      </c>
      <c r="B13603" t="s">
        <v>3075</v>
      </c>
      <c r="C13603" t="s">
        <v>2770</v>
      </c>
      <c r="D13603" t="s">
        <v>2770</v>
      </c>
    </row>
    <row r="13604" spans="1:4">
      <c r="A13604" t="s">
        <v>1076</v>
      </c>
      <c r="B13604" t="s">
        <v>12720</v>
      </c>
      <c r="C13604" t="s">
        <v>2770</v>
      </c>
      <c r="D13604" t="s">
        <v>2770</v>
      </c>
    </row>
    <row r="13605" spans="1:4">
      <c r="A13605" t="s">
        <v>101</v>
      </c>
      <c r="B13605" t="s">
        <v>361</v>
      </c>
      <c r="C13605" t="s">
        <v>2770</v>
      </c>
      <c r="D13605" t="s">
        <v>2770</v>
      </c>
    </row>
    <row r="13606" spans="1:4">
      <c r="A13606" t="s">
        <v>728</v>
      </c>
      <c r="B13606" t="s">
        <v>2055</v>
      </c>
      <c r="C13606" t="s">
        <v>2770</v>
      </c>
      <c r="D13606" t="s">
        <v>2770</v>
      </c>
    </row>
    <row r="13607" spans="1:4">
      <c r="A13607" t="s">
        <v>730</v>
      </c>
      <c r="B13607" t="s">
        <v>3667</v>
      </c>
      <c r="C13607" t="s">
        <v>2770</v>
      </c>
      <c r="D13607" t="s">
        <v>2770</v>
      </c>
    </row>
    <row r="13608" spans="1:4">
      <c r="A13608" t="s">
        <v>733</v>
      </c>
      <c r="B13608" t="s">
        <v>2060</v>
      </c>
      <c r="C13608" t="s">
        <v>2770</v>
      </c>
      <c r="D13608" t="s">
        <v>2770</v>
      </c>
    </row>
    <row r="13609" spans="1:4">
      <c r="A13609" t="s">
        <v>129</v>
      </c>
      <c r="B13609" t="s">
        <v>371</v>
      </c>
      <c r="C13609" t="s">
        <v>2770</v>
      </c>
      <c r="D13609" t="s">
        <v>2770</v>
      </c>
    </row>
    <row r="13610" spans="1:4">
      <c r="A13610" t="s">
        <v>115</v>
      </c>
      <c r="B13610" t="s">
        <v>375</v>
      </c>
      <c r="C13610" t="s">
        <v>2770</v>
      </c>
      <c r="D13610" t="s">
        <v>2770</v>
      </c>
    </row>
    <row r="13611" spans="1:4">
      <c r="A13611" t="s">
        <v>741</v>
      </c>
      <c r="B13611" t="s">
        <v>2068</v>
      </c>
      <c r="C13611" t="s">
        <v>2770</v>
      </c>
      <c r="D13611" t="s">
        <v>2770</v>
      </c>
    </row>
    <row r="13612" spans="1:4">
      <c r="A13612" t="s">
        <v>754</v>
      </c>
      <c r="B13612" t="s">
        <v>2081</v>
      </c>
      <c r="C13612" t="s">
        <v>2770</v>
      </c>
      <c r="D13612" t="s">
        <v>2770</v>
      </c>
    </row>
    <row r="13613" spans="1:4">
      <c r="A13613" t="s">
        <v>798</v>
      </c>
      <c r="B13613" t="s">
        <v>2125</v>
      </c>
      <c r="C13613" t="s">
        <v>2770</v>
      </c>
      <c r="D13613" t="s">
        <v>2770</v>
      </c>
    </row>
    <row r="13614" spans="1:4">
      <c r="A13614" t="s">
        <v>800</v>
      </c>
      <c r="B13614" t="s">
        <v>2127</v>
      </c>
      <c r="C13614" t="s">
        <v>2770</v>
      </c>
      <c r="D13614" t="s">
        <v>2770</v>
      </c>
    </row>
    <row r="13615" spans="1:4">
      <c r="A13615" t="s">
        <v>803</v>
      </c>
      <c r="B13615" t="s">
        <v>2130</v>
      </c>
      <c r="C13615" t="s">
        <v>2770</v>
      </c>
      <c r="D13615" t="s">
        <v>2770</v>
      </c>
    </row>
    <row r="13616" spans="1:4">
      <c r="A13616" t="s">
        <v>807</v>
      </c>
      <c r="B13616" t="s">
        <v>2134</v>
      </c>
      <c r="C13616" t="s">
        <v>2770</v>
      </c>
      <c r="D13616" t="s">
        <v>2770</v>
      </c>
    </row>
    <row r="13617" spans="1:4">
      <c r="A13617" t="s">
        <v>818</v>
      </c>
      <c r="B13617" t="s">
        <v>406</v>
      </c>
      <c r="C13617" t="s">
        <v>2770</v>
      </c>
      <c r="D13617" t="s">
        <v>2770</v>
      </c>
    </row>
    <row r="13618" spans="1:4">
      <c r="A13618" t="s">
        <v>845</v>
      </c>
      <c r="B13618" t="s">
        <v>423</v>
      </c>
      <c r="C13618" t="s">
        <v>2770</v>
      </c>
      <c r="D13618" t="s">
        <v>2770</v>
      </c>
    </row>
    <row r="13619" spans="1:4">
      <c r="A13619" t="s">
        <v>850</v>
      </c>
      <c r="B13619" t="s">
        <v>428</v>
      </c>
      <c r="C13619" t="s">
        <v>2770</v>
      </c>
      <c r="D13619" t="s">
        <v>2770</v>
      </c>
    </row>
    <row r="13620" spans="1:4">
      <c r="A13620" t="s">
        <v>1319</v>
      </c>
      <c r="B13620" t="s">
        <v>438</v>
      </c>
      <c r="C13620" t="s">
        <v>2770</v>
      </c>
      <c r="D13620" t="s">
        <v>2770</v>
      </c>
    </row>
    <row r="13621" spans="1:4">
      <c r="A13621" t="s">
        <v>863</v>
      </c>
      <c r="B13621" t="s">
        <v>2770</v>
      </c>
      <c r="C13621" t="s">
        <v>2770</v>
      </c>
      <c r="D13621" t="s">
        <v>2770</v>
      </c>
    </row>
    <row r="13622" spans="1:4">
      <c r="A13622" t="s">
        <v>866</v>
      </c>
      <c r="B13622" t="s">
        <v>444</v>
      </c>
      <c r="C13622" t="s">
        <v>2770</v>
      </c>
      <c r="D13622" t="s">
        <v>2770</v>
      </c>
    </row>
    <row r="13623" spans="1:4">
      <c r="A13623" t="s">
        <v>867</v>
      </c>
      <c r="B13623" t="s">
        <v>445</v>
      </c>
      <c r="C13623" t="s">
        <v>2770</v>
      </c>
      <c r="D13623" t="s">
        <v>2770</v>
      </c>
    </row>
    <row r="13624" spans="1:4">
      <c r="A13624" t="s">
        <v>647</v>
      </c>
      <c r="B13624" t="s">
        <v>2007</v>
      </c>
      <c r="C13624" t="s">
        <v>2770</v>
      </c>
      <c r="D13624" t="s">
        <v>2770</v>
      </c>
    </row>
    <row r="13625" spans="1:4">
      <c r="A13625" t="s">
        <v>194</v>
      </c>
      <c r="B13625" t="s">
        <v>281</v>
      </c>
      <c r="C13625" t="s">
        <v>2770</v>
      </c>
      <c r="D13625" t="s">
        <v>2770</v>
      </c>
    </row>
    <row r="13626" spans="1:4">
      <c r="A13626" t="s">
        <v>195</v>
      </c>
      <c r="B13626" t="s">
        <v>282</v>
      </c>
      <c r="C13626" t="s">
        <v>2770</v>
      </c>
      <c r="D13626" t="s">
        <v>2770</v>
      </c>
    </row>
    <row r="13627" spans="1:4">
      <c r="A13627" t="s">
        <v>667</v>
      </c>
      <c r="B13627" t="s">
        <v>2014</v>
      </c>
      <c r="C13627" t="s">
        <v>2770</v>
      </c>
      <c r="D13627" t="s">
        <v>2770</v>
      </c>
    </row>
    <row r="13628" spans="1:4">
      <c r="A13628" t="s">
        <v>672</v>
      </c>
      <c r="B13628" t="s">
        <v>2018</v>
      </c>
      <c r="C13628" t="s">
        <v>2770</v>
      </c>
      <c r="D13628" t="s">
        <v>2770</v>
      </c>
    </row>
    <row r="13629" spans="1:4">
      <c r="A13629" t="s">
        <v>131</v>
      </c>
      <c r="B13629" t="s">
        <v>316</v>
      </c>
      <c r="C13629" t="s">
        <v>2770</v>
      </c>
      <c r="D13629" t="s">
        <v>2770</v>
      </c>
    </row>
    <row r="13630" spans="1:4">
      <c r="A13630" t="s">
        <v>675</v>
      </c>
      <c r="B13630" t="s">
        <v>2770</v>
      </c>
      <c r="C13630" t="s">
        <v>2770</v>
      </c>
      <c r="D13630" t="s">
        <v>2770</v>
      </c>
    </row>
    <row r="13631" spans="1:4">
      <c r="A13631" t="s">
        <v>1364</v>
      </c>
      <c r="B13631" t="s">
        <v>2397</v>
      </c>
      <c r="C13631" t="s">
        <v>2770</v>
      </c>
      <c r="D13631" t="s">
        <v>2770</v>
      </c>
    </row>
    <row r="13632" spans="1:4">
      <c r="A13632" t="s">
        <v>686</v>
      </c>
      <c r="B13632" t="s">
        <v>2026</v>
      </c>
      <c r="C13632" t="s">
        <v>2770</v>
      </c>
      <c r="D13632" t="s">
        <v>2770</v>
      </c>
    </row>
    <row r="13633" spans="1:4">
      <c r="A13633" t="s">
        <v>692</v>
      </c>
      <c r="B13633" t="s">
        <v>2770</v>
      </c>
      <c r="C13633" t="s">
        <v>2770</v>
      </c>
      <c r="D13633" t="s">
        <v>2770</v>
      </c>
    </row>
    <row r="13634" spans="1:4">
      <c r="A13634" t="s">
        <v>701</v>
      </c>
      <c r="B13634" t="s">
        <v>2031</v>
      </c>
      <c r="C13634" t="s">
        <v>2770</v>
      </c>
      <c r="D13634" t="s">
        <v>2770</v>
      </c>
    </row>
    <row r="13635" spans="1:4">
      <c r="A13635" t="s">
        <v>208</v>
      </c>
      <c r="B13635" t="s">
        <v>322</v>
      </c>
      <c r="C13635" t="s">
        <v>2770</v>
      </c>
      <c r="D13635" t="s">
        <v>2770</v>
      </c>
    </row>
    <row r="13636" spans="1:4">
      <c r="A13636" t="s">
        <v>254</v>
      </c>
      <c r="B13636" t="s">
        <v>325</v>
      </c>
      <c r="C13636" t="s">
        <v>2770</v>
      </c>
      <c r="D13636" t="s">
        <v>2770</v>
      </c>
    </row>
    <row r="13637" spans="1:4">
      <c r="A13637" t="s">
        <v>244</v>
      </c>
      <c r="B13637" t="s">
        <v>329</v>
      </c>
      <c r="C13637" t="s">
        <v>2770</v>
      </c>
      <c r="D13637" t="s">
        <v>2770</v>
      </c>
    </row>
    <row r="13638" spans="1:4">
      <c r="A13638" t="s">
        <v>695</v>
      </c>
      <c r="B13638" t="s">
        <v>2770</v>
      </c>
      <c r="C13638" t="s">
        <v>2770</v>
      </c>
      <c r="D13638" t="s">
        <v>2770</v>
      </c>
    </row>
    <row r="13639" spans="1:4">
      <c r="A13639" t="s">
        <v>697</v>
      </c>
      <c r="B13639" t="s">
        <v>3710</v>
      </c>
      <c r="C13639" t="s">
        <v>2770</v>
      </c>
      <c r="D13639" t="s">
        <v>2770</v>
      </c>
    </row>
    <row r="13640" spans="1:4">
      <c r="A13640" t="s">
        <v>708</v>
      </c>
      <c r="B13640" t="s">
        <v>2036</v>
      </c>
      <c r="C13640" t="s">
        <v>2770</v>
      </c>
      <c r="D13640" t="s">
        <v>2770</v>
      </c>
    </row>
    <row r="13641" spans="1:4">
      <c r="A13641" t="s">
        <v>1356</v>
      </c>
      <c r="B13641" t="s">
        <v>2392</v>
      </c>
      <c r="C13641" t="s">
        <v>2770</v>
      </c>
      <c r="D13641" t="s">
        <v>2770</v>
      </c>
    </row>
    <row r="13642" spans="1:4">
      <c r="A13642" t="s">
        <v>1399</v>
      </c>
      <c r="B13642" t="s">
        <v>2420</v>
      </c>
      <c r="C13642" t="s">
        <v>2770</v>
      </c>
      <c r="D13642" t="s">
        <v>2770</v>
      </c>
    </row>
    <row r="13643" spans="1:4" ht="299.25">
      <c r="A13643" t="s">
        <v>901</v>
      </c>
      <c r="B13643" s="17" t="s">
        <v>2145</v>
      </c>
      <c r="C13643" t="s">
        <v>2770</v>
      </c>
      <c r="D13643" t="s">
        <v>2770</v>
      </c>
    </row>
    <row r="13644" spans="1:4">
      <c r="A13644" t="s">
        <v>923</v>
      </c>
      <c r="B13644" t="s">
        <v>2167</v>
      </c>
      <c r="C13644" t="s">
        <v>2770</v>
      </c>
      <c r="D13644" t="s">
        <v>2770</v>
      </c>
    </row>
    <row r="13645" spans="1:4">
      <c r="A13645" t="s">
        <v>1072</v>
      </c>
      <c r="B13645" t="s">
        <v>3085</v>
      </c>
      <c r="C13645" t="s">
        <v>2770</v>
      </c>
      <c r="D13645" t="s">
        <v>2770</v>
      </c>
    </row>
    <row r="13646" spans="1:4">
      <c r="A13646" t="s">
        <v>1085</v>
      </c>
      <c r="B13646" t="s">
        <v>12723</v>
      </c>
      <c r="C13646" t="s">
        <v>2770</v>
      </c>
      <c r="D13646" t="s">
        <v>2770</v>
      </c>
    </row>
    <row r="13647" spans="1:4">
      <c r="A13647" t="s">
        <v>1016</v>
      </c>
      <c r="B13647" t="s">
        <v>2202</v>
      </c>
      <c r="C13647" t="s">
        <v>2770</v>
      </c>
      <c r="D13647" t="s">
        <v>2770</v>
      </c>
    </row>
    <row r="13648" spans="1:4">
      <c r="A13648" t="s">
        <v>991</v>
      </c>
      <c r="B13648" t="s">
        <v>3224</v>
      </c>
      <c r="C13648" t="s">
        <v>2770</v>
      </c>
      <c r="D13648" t="s">
        <v>2770</v>
      </c>
    </row>
    <row r="13649" spans="1:4">
      <c r="A13649" t="s">
        <v>992</v>
      </c>
      <c r="B13649" t="s">
        <v>2183</v>
      </c>
      <c r="C13649" t="s">
        <v>2770</v>
      </c>
      <c r="D13649" t="s">
        <v>2770</v>
      </c>
    </row>
    <row r="13650" spans="1:4">
      <c r="A13650" t="s">
        <v>190</v>
      </c>
      <c r="B13650" t="s">
        <v>482</v>
      </c>
      <c r="C13650" t="s">
        <v>2770</v>
      </c>
      <c r="D13650" t="s">
        <v>2770</v>
      </c>
    </row>
    <row r="13651" spans="1:4">
      <c r="A13651" t="s">
        <v>10</v>
      </c>
      <c r="B13651" t="s">
        <v>483</v>
      </c>
      <c r="C13651" t="s">
        <v>2770</v>
      </c>
      <c r="D13651" t="s">
        <v>2770</v>
      </c>
    </row>
    <row r="13652" spans="1:4">
      <c r="A13652" t="s">
        <v>1377</v>
      </c>
      <c r="B13652" t="s">
        <v>2398</v>
      </c>
      <c r="C13652" t="s">
        <v>2770</v>
      </c>
      <c r="D13652" t="s">
        <v>2770</v>
      </c>
    </row>
    <row r="13653" spans="1:4">
      <c r="A13653" t="s">
        <v>875</v>
      </c>
      <c r="B13653" t="s">
        <v>3461</v>
      </c>
      <c r="C13653" t="s">
        <v>2770</v>
      </c>
      <c r="D13653" t="s">
        <v>2770</v>
      </c>
    </row>
    <row r="13654" spans="1:4">
      <c r="A13654" t="s">
        <v>3446</v>
      </c>
      <c r="B13654">
        <v>0</v>
      </c>
      <c r="C13654" t="s">
        <v>2770</v>
      </c>
      <c r="D13654" t="s">
        <v>2770</v>
      </c>
    </row>
    <row r="13655" spans="1:4">
      <c r="A13655" t="s">
        <v>882</v>
      </c>
      <c r="B13655" t="s">
        <v>2432</v>
      </c>
      <c r="C13655" t="s">
        <v>2770</v>
      </c>
      <c r="D13655" t="s">
        <v>2770</v>
      </c>
    </row>
    <row r="13656" spans="1:4">
      <c r="A13656" t="s">
        <v>881</v>
      </c>
      <c r="B13656" t="s">
        <v>3443</v>
      </c>
      <c r="C13656" t="s">
        <v>2770</v>
      </c>
      <c r="D13656" t="s">
        <v>2770</v>
      </c>
    </row>
    <row r="13657" spans="1:4" ht="330.75">
      <c r="A13657" t="s">
        <v>889</v>
      </c>
      <c r="B13657" s="17" t="s">
        <v>2143</v>
      </c>
      <c r="C13657" t="s">
        <v>2770</v>
      </c>
      <c r="D13657" t="s">
        <v>2770</v>
      </c>
    </row>
    <row r="13658" spans="1:4" ht="267.75">
      <c r="A13658" t="s">
        <v>903</v>
      </c>
      <c r="B13658" s="17" t="s">
        <v>2147</v>
      </c>
      <c r="C13658" t="s">
        <v>2770</v>
      </c>
      <c r="D13658" t="s">
        <v>2770</v>
      </c>
    </row>
    <row r="13659" spans="1:4" ht="330.75">
      <c r="A13659" t="s">
        <v>911</v>
      </c>
      <c r="B13659" s="17" t="s">
        <v>2155</v>
      </c>
      <c r="C13659" t="s">
        <v>2770</v>
      </c>
      <c r="D13659" t="s">
        <v>2770</v>
      </c>
    </row>
    <row r="13660" spans="1:4">
      <c r="A13660" t="s">
        <v>915</v>
      </c>
      <c r="B13660" t="s">
        <v>2159</v>
      </c>
      <c r="C13660" t="s">
        <v>2770</v>
      </c>
      <c r="D13660" t="s">
        <v>2770</v>
      </c>
    </row>
    <row r="13661" spans="1:4">
      <c r="A13661" t="s">
        <v>929</v>
      </c>
      <c r="B13661" t="s">
        <v>3365</v>
      </c>
      <c r="C13661" t="s">
        <v>2770</v>
      </c>
      <c r="D13661" t="s">
        <v>2770</v>
      </c>
    </row>
    <row r="13662" spans="1:4">
      <c r="A13662" t="s">
        <v>1071</v>
      </c>
      <c r="B13662" t="s">
        <v>3088</v>
      </c>
      <c r="C13662" t="s">
        <v>2770</v>
      </c>
      <c r="D13662" t="s">
        <v>2770</v>
      </c>
    </row>
    <row r="13663" spans="1:4">
      <c r="A13663" t="s">
        <v>1088</v>
      </c>
      <c r="B13663" t="s">
        <v>12749</v>
      </c>
      <c r="C13663" t="s">
        <v>2770</v>
      </c>
      <c r="D13663" t="s">
        <v>2770</v>
      </c>
    </row>
    <row r="13664" spans="1:4">
      <c r="A13664" t="s">
        <v>1051</v>
      </c>
      <c r="B13664" t="s">
        <v>12748</v>
      </c>
      <c r="C13664" t="s">
        <v>2770</v>
      </c>
      <c r="D13664" t="s">
        <v>2770</v>
      </c>
    </row>
    <row r="13665" spans="1:4">
      <c r="A13665" t="s">
        <v>1055</v>
      </c>
      <c r="B13665" t="s">
        <v>2215</v>
      </c>
      <c r="C13665" t="s">
        <v>2770</v>
      </c>
      <c r="D13665" t="s">
        <v>2770</v>
      </c>
    </row>
    <row r="13666" spans="1:4">
      <c r="A13666" t="s">
        <v>1061</v>
      </c>
      <c r="B13666" t="s">
        <v>12719</v>
      </c>
      <c r="C13666" t="s">
        <v>2770</v>
      </c>
      <c r="D13666" t="s">
        <v>2770</v>
      </c>
    </row>
    <row r="13667" spans="1:4">
      <c r="A13667" t="s">
        <v>1378</v>
      </c>
      <c r="B13667" t="s">
        <v>2399</v>
      </c>
      <c r="C13667" t="s">
        <v>2770</v>
      </c>
      <c r="D13667" t="s">
        <v>2770</v>
      </c>
    </row>
    <row r="13668" spans="1:4">
      <c r="A13668" t="s">
        <v>1068</v>
      </c>
      <c r="B13668" t="s">
        <v>12727</v>
      </c>
      <c r="C13668" t="s">
        <v>2770</v>
      </c>
      <c r="D13668" t="s">
        <v>2770</v>
      </c>
    </row>
    <row r="13669" spans="1:4">
      <c r="A13669" t="s">
        <v>1078</v>
      </c>
      <c r="B13669" t="s">
        <v>3071</v>
      </c>
      <c r="C13669" t="s">
        <v>2770</v>
      </c>
      <c r="D13669" t="s">
        <v>2770</v>
      </c>
    </row>
    <row r="13670" spans="1:4">
      <c r="A13670" t="s">
        <v>1079</v>
      </c>
      <c r="B13670" t="s">
        <v>12726</v>
      </c>
      <c r="C13670" t="s">
        <v>2770</v>
      </c>
      <c r="D13670" t="s">
        <v>2770</v>
      </c>
    </row>
    <row r="13671" spans="1:4">
      <c r="A13671" t="s">
        <v>104</v>
      </c>
      <c r="B13671" t="s">
        <v>352</v>
      </c>
      <c r="C13671" t="s">
        <v>2770</v>
      </c>
      <c r="D13671" t="s">
        <v>2770</v>
      </c>
    </row>
    <row r="13672" spans="1:4">
      <c r="A13672" t="s">
        <v>723</v>
      </c>
      <c r="B13672" t="s">
        <v>2050</v>
      </c>
      <c r="C13672" t="s">
        <v>2770</v>
      </c>
      <c r="D13672" t="s">
        <v>2770</v>
      </c>
    </row>
    <row r="13673" spans="1:4">
      <c r="A13673" t="s">
        <v>729</v>
      </c>
      <c r="B13673" t="s">
        <v>2056</v>
      </c>
      <c r="C13673" t="s">
        <v>2770</v>
      </c>
      <c r="D13673" t="s">
        <v>2770</v>
      </c>
    </row>
    <row r="13674" spans="1:4">
      <c r="A13674" t="s">
        <v>743</v>
      </c>
      <c r="B13674" t="s">
        <v>2070</v>
      </c>
      <c r="C13674" t="s">
        <v>2770</v>
      </c>
      <c r="D13674" t="s">
        <v>2770</v>
      </c>
    </row>
    <row r="13675" spans="1:4">
      <c r="A13675" t="s">
        <v>127</v>
      </c>
      <c r="B13675" t="s">
        <v>379</v>
      </c>
      <c r="C13675" t="s">
        <v>2770</v>
      </c>
      <c r="D13675" t="s">
        <v>2770</v>
      </c>
    </row>
    <row r="13676" spans="1:4">
      <c r="A13676" t="s">
        <v>874</v>
      </c>
      <c r="B13676" t="s">
        <v>449</v>
      </c>
      <c r="C13676" t="s">
        <v>2770</v>
      </c>
      <c r="D13676" t="s">
        <v>2770</v>
      </c>
    </row>
    <row r="13677" spans="1:4">
      <c r="A13677" t="s">
        <v>879</v>
      </c>
      <c r="B13677" t="s">
        <v>3451</v>
      </c>
      <c r="C13677" t="s">
        <v>2770</v>
      </c>
      <c r="D13677" t="s">
        <v>2770</v>
      </c>
    </row>
    <row r="13678" spans="1:4">
      <c r="A13678" t="s">
        <v>880</v>
      </c>
      <c r="B13678" t="s">
        <v>3448</v>
      </c>
      <c r="C13678" t="s">
        <v>2770</v>
      </c>
      <c r="D13678" t="s">
        <v>2770</v>
      </c>
    </row>
    <row r="13679" spans="1:4">
      <c r="A13679" t="s">
        <v>885</v>
      </c>
      <c r="B13679" t="s">
        <v>2139</v>
      </c>
      <c r="C13679" t="s">
        <v>2770</v>
      </c>
      <c r="D13679" t="s">
        <v>2770</v>
      </c>
    </row>
    <row r="13680" spans="1:4">
      <c r="A13680" t="s">
        <v>894</v>
      </c>
      <c r="B13680" t="s">
        <v>453</v>
      </c>
      <c r="C13680" t="s">
        <v>2770</v>
      </c>
      <c r="D13680" t="s">
        <v>2770</v>
      </c>
    </row>
    <row r="13681" spans="1:4" ht="330.75">
      <c r="A13681" t="s">
        <v>902</v>
      </c>
      <c r="B13681" s="17" t="s">
        <v>2146</v>
      </c>
      <c r="C13681" t="s">
        <v>2770</v>
      </c>
      <c r="D13681" t="s">
        <v>2770</v>
      </c>
    </row>
    <row r="13682" spans="1:4" ht="252">
      <c r="A13682" t="s">
        <v>908</v>
      </c>
      <c r="B13682" s="17" t="s">
        <v>2152</v>
      </c>
      <c r="C13682" t="s">
        <v>2770</v>
      </c>
      <c r="D13682" t="s">
        <v>2770</v>
      </c>
    </row>
    <row r="13683" spans="1:4">
      <c r="A13683" t="s">
        <v>1306</v>
      </c>
      <c r="B13683" t="s">
        <v>455</v>
      </c>
      <c r="C13683" t="s">
        <v>2770</v>
      </c>
      <c r="D13683" t="s">
        <v>2770</v>
      </c>
    </row>
    <row r="13684" spans="1:4">
      <c r="A13684" t="s">
        <v>610</v>
      </c>
      <c r="B13684" t="s">
        <v>1983</v>
      </c>
      <c r="C13684" t="s">
        <v>2770</v>
      </c>
      <c r="D13684" t="s">
        <v>2770</v>
      </c>
    </row>
    <row r="13685" spans="1:4">
      <c r="A13685" t="s">
        <v>626</v>
      </c>
      <c r="B13685" t="s">
        <v>1996</v>
      </c>
      <c r="C13685" t="s">
        <v>2770</v>
      </c>
      <c r="D13685" t="s">
        <v>2770</v>
      </c>
    </row>
    <row r="13686" spans="1:4">
      <c r="A13686" t="s">
        <v>631</v>
      </c>
      <c r="B13686" t="s">
        <v>2770</v>
      </c>
      <c r="C13686" t="s">
        <v>2770</v>
      </c>
      <c r="D13686" t="s">
        <v>2770</v>
      </c>
    </row>
    <row r="13687" spans="1:4">
      <c r="A13687" t="s">
        <v>1129</v>
      </c>
      <c r="B13687" t="s">
        <v>2246</v>
      </c>
      <c r="C13687" t="s">
        <v>2770</v>
      </c>
      <c r="D13687" t="s">
        <v>2770</v>
      </c>
    </row>
    <row r="13688" spans="1:4">
      <c r="A13688" t="s">
        <v>1130</v>
      </c>
      <c r="B13688" t="s">
        <v>2247</v>
      </c>
      <c r="C13688" t="s">
        <v>2770</v>
      </c>
      <c r="D13688" t="s">
        <v>2770</v>
      </c>
    </row>
    <row r="13689" spans="1:4">
      <c r="A13689" t="s">
        <v>1137</v>
      </c>
      <c r="B13689" t="s">
        <v>2254</v>
      </c>
      <c r="C13689" t="s">
        <v>2770</v>
      </c>
      <c r="D13689" t="s">
        <v>2770</v>
      </c>
    </row>
    <row r="13690" spans="1:4">
      <c r="A13690" t="s">
        <v>1149</v>
      </c>
      <c r="B13690" t="s">
        <v>2266</v>
      </c>
      <c r="C13690" t="s">
        <v>2770</v>
      </c>
      <c r="D13690" t="s">
        <v>2770</v>
      </c>
    </row>
    <row r="13691" spans="1:4">
      <c r="A13691" t="s">
        <v>1165</v>
      </c>
      <c r="B13691" t="s">
        <v>2282</v>
      </c>
      <c r="C13691" t="s">
        <v>2770</v>
      </c>
      <c r="D13691" t="s">
        <v>2770</v>
      </c>
    </row>
    <row r="13692" spans="1:4">
      <c r="A13692" t="s">
        <v>1171</v>
      </c>
      <c r="B13692" t="s">
        <v>2288</v>
      </c>
      <c r="C13692" t="s">
        <v>2770</v>
      </c>
      <c r="D13692" t="s">
        <v>2770</v>
      </c>
    </row>
    <row r="13693" spans="1:4">
      <c r="A13693" t="s">
        <v>1166</v>
      </c>
      <c r="B13693" t="s">
        <v>2283</v>
      </c>
      <c r="C13693" t="s">
        <v>2770</v>
      </c>
      <c r="D13693" t="s">
        <v>2770</v>
      </c>
    </row>
    <row r="13694" spans="1:4">
      <c r="A13694" t="s">
        <v>1167</v>
      </c>
      <c r="B13694" t="s">
        <v>2284</v>
      </c>
      <c r="C13694" t="s">
        <v>2770</v>
      </c>
      <c r="D13694" t="s">
        <v>2770</v>
      </c>
    </row>
    <row r="13695" spans="1:4">
      <c r="A13695" t="s">
        <v>1176</v>
      </c>
      <c r="B13695" t="s">
        <v>2902</v>
      </c>
      <c r="C13695" t="s">
        <v>2770</v>
      </c>
      <c r="D13695" t="s">
        <v>2770</v>
      </c>
    </row>
    <row r="13696" spans="1:4">
      <c r="A13696" t="s">
        <v>1177</v>
      </c>
      <c r="B13696" t="s">
        <v>2900</v>
      </c>
      <c r="C13696" t="s">
        <v>2770</v>
      </c>
      <c r="D13696" t="s">
        <v>2770</v>
      </c>
    </row>
    <row r="13697" spans="1:4">
      <c r="A13697" t="s">
        <v>1178</v>
      </c>
      <c r="B13697" t="s">
        <v>2898</v>
      </c>
      <c r="C13697" t="s">
        <v>2770</v>
      </c>
      <c r="D13697" t="s">
        <v>2770</v>
      </c>
    </row>
    <row r="13698" spans="1:4">
      <c r="A13698" t="s">
        <v>1187</v>
      </c>
      <c r="B13698" t="s">
        <v>2884</v>
      </c>
      <c r="C13698" t="s">
        <v>2770</v>
      </c>
      <c r="D13698" t="s">
        <v>2770</v>
      </c>
    </row>
    <row r="13699" spans="1:4">
      <c r="A13699" t="s">
        <v>1200</v>
      </c>
      <c r="B13699" t="s">
        <v>2299</v>
      </c>
      <c r="C13699" t="s">
        <v>2770</v>
      </c>
      <c r="D13699" t="s">
        <v>2770</v>
      </c>
    </row>
    <row r="13700" spans="1:4">
      <c r="A13700" t="s">
        <v>1199</v>
      </c>
      <c r="B13700" t="s">
        <v>2298</v>
      </c>
      <c r="C13700" t="s">
        <v>2770</v>
      </c>
      <c r="D13700" t="s">
        <v>2770</v>
      </c>
    </row>
    <row r="13701" spans="1:4">
      <c r="A13701" t="s">
        <v>1206</v>
      </c>
      <c r="B13701" t="s">
        <v>2305</v>
      </c>
      <c r="C13701" t="s">
        <v>2770</v>
      </c>
      <c r="D13701" t="s">
        <v>2770</v>
      </c>
    </row>
    <row r="13702" spans="1:4">
      <c r="A13702" t="s">
        <v>1211</v>
      </c>
      <c r="B13702" t="s">
        <v>12654</v>
      </c>
      <c r="C13702" t="s">
        <v>2770</v>
      </c>
      <c r="D13702" t="s">
        <v>2770</v>
      </c>
    </row>
    <row r="13703" spans="1:4">
      <c r="A13703" t="s">
        <v>1234</v>
      </c>
      <c r="B13703" t="s">
        <v>12706</v>
      </c>
      <c r="C13703" t="s">
        <v>2770</v>
      </c>
      <c r="D13703" t="s">
        <v>2770</v>
      </c>
    </row>
    <row r="13704" spans="1:4">
      <c r="A13704" t="s">
        <v>1242</v>
      </c>
      <c r="B13704" t="s">
        <v>12708</v>
      </c>
      <c r="C13704" t="s">
        <v>2770</v>
      </c>
      <c r="D13704" t="s">
        <v>2770</v>
      </c>
    </row>
    <row r="13705" spans="1:4">
      <c r="A13705" t="s">
        <v>1244</v>
      </c>
      <c r="B13705" t="s">
        <v>12709</v>
      </c>
      <c r="C13705" t="s">
        <v>2770</v>
      </c>
      <c r="D13705" t="s">
        <v>2770</v>
      </c>
    </row>
    <row r="13706" spans="1:4">
      <c r="A13706" t="s">
        <v>1348</v>
      </c>
      <c r="B13706" t="s">
        <v>2385</v>
      </c>
      <c r="C13706" t="s">
        <v>2770</v>
      </c>
      <c r="D13706" t="s">
        <v>2770</v>
      </c>
    </row>
    <row r="13707" spans="1:4">
      <c r="A13707" t="s">
        <v>1336</v>
      </c>
      <c r="B13707" t="s">
        <v>2373</v>
      </c>
      <c r="C13707" t="s">
        <v>2770</v>
      </c>
      <c r="D13707" t="s">
        <v>2770</v>
      </c>
    </row>
    <row r="13708" spans="1:4">
      <c r="A13708" t="s">
        <v>1269</v>
      </c>
      <c r="B13708" t="s">
        <v>2324</v>
      </c>
      <c r="C13708" t="s">
        <v>2770</v>
      </c>
      <c r="D13708" t="s">
        <v>2770</v>
      </c>
    </row>
    <row r="13709" spans="1:4">
      <c r="A13709" t="s">
        <v>1286</v>
      </c>
      <c r="B13709" t="s">
        <v>2340</v>
      </c>
      <c r="C13709" t="s">
        <v>2770</v>
      </c>
      <c r="D13709" t="s">
        <v>2770</v>
      </c>
    </row>
    <row r="13710" spans="1:4">
      <c r="A13710" t="s">
        <v>1342</v>
      </c>
      <c r="B13710" t="s">
        <v>2379</v>
      </c>
      <c r="C13710" t="s">
        <v>2770</v>
      </c>
      <c r="D13710" t="s">
        <v>2770</v>
      </c>
    </row>
    <row r="13711" spans="1:4">
      <c r="A13711" t="s">
        <v>1257</v>
      </c>
      <c r="B13711" t="s">
        <v>2312</v>
      </c>
      <c r="C13711" t="s">
        <v>2770</v>
      </c>
      <c r="D13711" t="s">
        <v>2770</v>
      </c>
    </row>
    <row r="13712" spans="1:4">
      <c r="A13712" t="s">
        <v>36</v>
      </c>
      <c r="B13712" t="s">
        <v>504</v>
      </c>
      <c r="C13712" t="s">
        <v>2770</v>
      </c>
      <c r="D13712" t="s">
        <v>2770</v>
      </c>
    </row>
    <row r="13713" spans="1:4">
      <c r="A13713" t="s">
        <v>1</v>
      </c>
      <c r="B13713" t="s">
        <v>2422</v>
      </c>
      <c r="C13713" t="s">
        <v>2770</v>
      </c>
      <c r="D13713" t="s">
        <v>2770</v>
      </c>
    </row>
    <row r="13714" spans="1:4">
      <c r="A13714" t="s">
        <v>1101</v>
      </c>
      <c r="B13714" t="s">
        <v>3005</v>
      </c>
      <c r="C13714" t="s">
        <v>2770</v>
      </c>
      <c r="D13714" t="s">
        <v>2770</v>
      </c>
    </row>
    <row r="13715" spans="1:4">
      <c r="A13715" t="s">
        <v>1103</v>
      </c>
      <c r="B13715" t="s">
        <v>2223</v>
      </c>
      <c r="C13715" t="s">
        <v>2770</v>
      </c>
      <c r="D13715" t="s">
        <v>2770</v>
      </c>
    </row>
    <row r="13716" spans="1:4">
      <c r="A13716" t="s">
        <v>1106</v>
      </c>
      <c r="B13716" t="s">
        <v>2998</v>
      </c>
      <c r="C13716" t="s">
        <v>2770</v>
      </c>
      <c r="D13716" t="s">
        <v>2770</v>
      </c>
    </row>
    <row r="13717" spans="1:4">
      <c r="A13717" t="s">
        <v>931</v>
      </c>
      <c r="B13717" t="s">
        <v>3362</v>
      </c>
      <c r="C13717" t="s">
        <v>2770</v>
      </c>
      <c r="D13717" t="s">
        <v>2770</v>
      </c>
    </row>
    <row r="13718" spans="1:4">
      <c r="A13718" t="s">
        <v>942</v>
      </c>
      <c r="B13718" t="s">
        <v>3340</v>
      </c>
      <c r="C13718" t="s">
        <v>2770</v>
      </c>
      <c r="D13718" t="s">
        <v>2770</v>
      </c>
    </row>
    <row r="13719" spans="1:4">
      <c r="A13719" t="s">
        <v>948</v>
      </c>
      <c r="B13719" t="s">
        <v>3331</v>
      </c>
      <c r="C13719" t="s">
        <v>2770</v>
      </c>
      <c r="D13719" t="s">
        <v>2770</v>
      </c>
    </row>
    <row r="13720" spans="1:4">
      <c r="A13720" t="s">
        <v>12</v>
      </c>
      <c r="B13720" t="s">
        <v>461</v>
      </c>
      <c r="C13720" t="s">
        <v>2770</v>
      </c>
      <c r="D13720" t="s">
        <v>2770</v>
      </c>
    </row>
    <row r="13721" spans="1:4">
      <c r="A13721" t="s">
        <v>1375</v>
      </c>
      <c r="B13721" t="s">
        <v>3256</v>
      </c>
      <c r="C13721" t="s">
        <v>2770</v>
      </c>
      <c r="D13721" t="s">
        <v>2770</v>
      </c>
    </row>
    <row r="13722" spans="1:4">
      <c r="A13722" t="s">
        <v>1371</v>
      </c>
      <c r="B13722" t="s">
        <v>3254</v>
      </c>
      <c r="C13722" t="s">
        <v>2770</v>
      </c>
      <c r="D13722" t="s">
        <v>2770</v>
      </c>
    </row>
    <row r="13723" spans="1:4">
      <c r="A13723" t="s">
        <v>1372</v>
      </c>
      <c r="B13723" t="s">
        <v>3246</v>
      </c>
      <c r="C13723" t="s">
        <v>2770</v>
      </c>
      <c r="D13723" t="s">
        <v>2770</v>
      </c>
    </row>
    <row r="13724" spans="1:4">
      <c r="A13724" t="s">
        <v>1367</v>
      </c>
      <c r="B13724" t="s">
        <v>3262</v>
      </c>
      <c r="C13724" t="s">
        <v>2770</v>
      </c>
      <c r="D13724" t="s">
        <v>2770</v>
      </c>
    </row>
    <row r="13725" spans="1:4">
      <c r="A13725" t="s">
        <v>184</v>
      </c>
      <c r="B13725" t="s">
        <v>465</v>
      </c>
      <c r="C13725" t="s">
        <v>2770</v>
      </c>
      <c r="D13725" t="s">
        <v>2770</v>
      </c>
    </row>
    <row r="13726" spans="1:4">
      <c r="A13726" t="s">
        <v>995</v>
      </c>
      <c r="B13726" t="s">
        <v>475</v>
      </c>
      <c r="C13726" t="s">
        <v>2770</v>
      </c>
      <c r="D13726" t="s">
        <v>2770</v>
      </c>
    </row>
    <row r="13727" spans="1:4">
      <c r="A13727" t="s">
        <v>999</v>
      </c>
      <c r="B13727" t="s">
        <v>2187</v>
      </c>
      <c r="C13727" t="s">
        <v>2770</v>
      </c>
      <c r="D13727" t="s">
        <v>2770</v>
      </c>
    </row>
    <row r="13728" spans="1:4">
      <c r="A13728" t="s">
        <v>172</v>
      </c>
      <c r="B13728" t="s">
        <v>468</v>
      </c>
      <c r="C13728" t="s">
        <v>2770</v>
      </c>
      <c r="D13728" t="s">
        <v>2770</v>
      </c>
    </row>
    <row r="13729" spans="1:4">
      <c r="A13729" t="s">
        <v>171</v>
      </c>
      <c r="B13729" t="s">
        <v>469</v>
      </c>
      <c r="C13729" t="s">
        <v>2770</v>
      </c>
      <c r="D13729" t="s">
        <v>2770</v>
      </c>
    </row>
    <row r="13730" spans="1:4">
      <c r="A13730" t="s">
        <v>174</v>
      </c>
      <c r="B13730" t="s">
        <v>471</v>
      </c>
      <c r="C13730" t="s">
        <v>2770</v>
      </c>
      <c r="D13730" t="s">
        <v>2770</v>
      </c>
    </row>
    <row r="13731" spans="1:4">
      <c r="A13731" t="s">
        <v>926</v>
      </c>
      <c r="B13731" t="s">
        <v>3370</v>
      </c>
      <c r="C13731" t="s">
        <v>2770</v>
      </c>
      <c r="D13731" t="s">
        <v>2770</v>
      </c>
    </row>
    <row r="13732" spans="1:4">
      <c r="A13732" t="s">
        <v>1009</v>
      </c>
      <c r="B13732" t="s">
        <v>2195</v>
      </c>
      <c r="C13732" t="s">
        <v>2770</v>
      </c>
      <c r="D13732" t="s">
        <v>2770</v>
      </c>
    </row>
    <row r="13733" spans="1:4">
      <c r="A13733" t="s">
        <v>46</v>
      </c>
      <c r="B13733" t="s">
        <v>12739</v>
      </c>
      <c r="C13733" t="s">
        <v>2770</v>
      </c>
      <c r="D13733" t="s">
        <v>2770</v>
      </c>
    </row>
    <row r="13734" spans="1:4">
      <c r="A13734" t="s">
        <v>1023</v>
      </c>
      <c r="B13734" t="s">
        <v>12740</v>
      </c>
      <c r="C13734" t="s">
        <v>2770</v>
      </c>
      <c r="D13734" t="s">
        <v>2770</v>
      </c>
    </row>
    <row r="13735" spans="1:4">
      <c r="A13735" t="s">
        <v>1025</v>
      </c>
      <c r="B13735" t="s">
        <v>12735</v>
      </c>
      <c r="C13735" t="s">
        <v>2770</v>
      </c>
      <c r="D13735" t="s">
        <v>2770</v>
      </c>
    </row>
    <row r="13736" spans="1:4">
      <c r="A13736" t="s">
        <v>1035</v>
      </c>
      <c r="B13736" t="s">
        <v>3145</v>
      </c>
      <c r="C13736" t="s">
        <v>2770</v>
      </c>
      <c r="D13736" t="s">
        <v>2770</v>
      </c>
    </row>
    <row r="13737" spans="1:4">
      <c r="A13737" t="s">
        <v>219</v>
      </c>
      <c r="B13737" t="s">
        <v>295</v>
      </c>
      <c r="C13737" t="s">
        <v>2770</v>
      </c>
      <c r="D13737" t="s">
        <v>2770</v>
      </c>
    </row>
    <row r="13738" spans="1:4">
      <c r="A13738" t="s">
        <v>202</v>
      </c>
      <c r="B13738" t="s">
        <v>302</v>
      </c>
      <c r="C13738" t="s">
        <v>2770</v>
      </c>
      <c r="D13738" t="s">
        <v>2770</v>
      </c>
    </row>
    <row r="13739" spans="1:4">
      <c r="A13739" t="s">
        <v>220</v>
      </c>
      <c r="B13739" t="s">
        <v>308</v>
      </c>
      <c r="C13739" t="s">
        <v>2770</v>
      </c>
      <c r="D13739" t="s">
        <v>2770</v>
      </c>
    </row>
    <row r="13740" spans="1:4">
      <c r="A13740" t="s">
        <v>662</v>
      </c>
      <c r="B13740" t="s">
        <v>12692</v>
      </c>
      <c r="C13740" t="s">
        <v>2770</v>
      </c>
      <c r="D13740" t="s">
        <v>2770</v>
      </c>
    </row>
    <row r="13741" spans="1:4">
      <c r="A13741" t="s">
        <v>99</v>
      </c>
      <c r="B13741" t="s">
        <v>312</v>
      </c>
      <c r="C13741" t="s">
        <v>2770</v>
      </c>
      <c r="D13741" t="s">
        <v>2770</v>
      </c>
    </row>
    <row r="13742" spans="1:4">
      <c r="A13742" t="s">
        <v>3792</v>
      </c>
      <c r="B13742" t="s">
        <v>2770</v>
      </c>
      <c r="C13742" t="s">
        <v>2770</v>
      </c>
      <c r="D13742" t="s">
        <v>2770</v>
      </c>
    </row>
    <row r="13743" spans="1:4">
      <c r="A13743" t="s">
        <v>1309</v>
      </c>
      <c r="B13743" t="s">
        <v>2353</v>
      </c>
      <c r="C13743" t="s">
        <v>2770</v>
      </c>
      <c r="D13743" t="s">
        <v>2770</v>
      </c>
    </row>
    <row r="13744" spans="1:4">
      <c r="A13744" t="s">
        <v>1310</v>
      </c>
      <c r="B13744" t="s">
        <v>2354</v>
      </c>
      <c r="C13744" t="s">
        <v>2770</v>
      </c>
      <c r="D13744" t="s">
        <v>2770</v>
      </c>
    </row>
    <row r="13745" spans="1:4">
      <c r="A13745" t="s">
        <v>94</v>
      </c>
      <c r="B13745" t="s">
        <v>317</v>
      </c>
      <c r="C13745" t="s">
        <v>2770</v>
      </c>
      <c r="D13745" t="s">
        <v>2770</v>
      </c>
    </row>
    <row r="13746" spans="1:4">
      <c r="A13746" t="s">
        <v>690</v>
      </c>
      <c r="B13746" t="s">
        <v>2770</v>
      </c>
      <c r="C13746" t="s">
        <v>2770</v>
      </c>
      <c r="D13746" t="s">
        <v>2770</v>
      </c>
    </row>
    <row r="13747" spans="1:4">
      <c r="A13747" t="s">
        <v>691</v>
      </c>
      <c r="B13747" t="s">
        <v>2770</v>
      </c>
      <c r="C13747" t="s">
        <v>2770</v>
      </c>
      <c r="D13747" t="s">
        <v>2770</v>
      </c>
    </row>
    <row r="13748" spans="1:4">
      <c r="A13748" t="s">
        <v>226</v>
      </c>
      <c r="B13748" t="s">
        <v>318</v>
      </c>
      <c r="C13748" t="s">
        <v>2770</v>
      </c>
      <c r="D13748" t="s">
        <v>2770</v>
      </c>
    </row>
    <row r="13749" spans="1:4">
      <c r="A13749" t="s">
        <v>231</v>
      </c>
      <c r="B13749" t="s">
        <v>327</v>
      </c>
      <c r="C13749" t="s">
        <v>2770</v>
      </c>
      <c r="D13749" t="s">
        <v>2770</v>
      </c>
    </row>
    <row r="13750" spans="1:4">
      <c r="A13750" t="s">
        <v>238</v>
      </c>
      <c r="B13750" t="s">
        <v>330</v>
      </c>
      <c r="C13750" t="s">
        <v>2770</v>
      </c>
      <c r="D13750" t="s">
        <v>2770</v>
      </c>
    </row>
    <row r="13751" spans="1:4">
      <c r="A13751" t="s">
        <v>694</v>
      </c>
      <c r="B13751" t="s">
        <v>2770</v>
      </c>
      <c r="C13751" t="s">
        <v>2770</v>
      </c>
      <c r="D13751" t="s">
        <v>2770</v>
      </c>
    </row>
    <row r="13752" spans="1:4">
      <c r="A13752" t="s">
        <v>696</v>
      </c>
      <c r="B13752" t="s">
        <v>2770</v>
      </c>
      <c r="C13752" t="s">
        <v>2770</v>
      </c>
      <c r="D13752" t="s">
        <v>2770</v>
      </c>
    </row>
    <row r="13753" spans="1:4">
      <c r="A13753" t="s">
        <v>713</v>
      </c>
      <c r="B13753" t="s">
        <v>2770</v>
      </c>
      <c r="C13753" t="s">
        <v>2770</v>
      </c>
      <c r="D13753" t="s">
        <v>2770</v>
      </c>
    </row>
    <row r="13754" spans="1:4" ht="330.75">
      <c r="A13754" t="s">
        <v>912</v>
      </c>
      <c r="B13754" s="17" t="s">
        <v>2156</v>
      </c>
      <c r="C13754" t="s">
        <v>2770</v>
      </c>
      <c r="D13754" t="s">
        <v>2770</v>
      </c>
    </row>
    <row r="13755" spans="1:4">
      <c r="A13755" t="s">
        <v>913</v>
      </c>
      <c r="B13755" t="s">
        <v>2157</v>
      </c>
      <c r="C13755" t="s">
        <v>2770</v>
      </c>
      <c r="D13755" t="s">
        <v>2770</v>
      </c>
    </row>
    <row r="13756" spans="1:4">
      <c r="A13756" t="s">
        <v>916</v>
      </c>
      <c r="B13756" t="s">
        <v>2160</v>
      </c>
      <c r="C13756" t="s">
        <v>2770</v>
      </c>
      <c r="D13756" t="s">
        <v>2770</v>
      </c>
    </row>
    <row r="13757" spans="1:4">
      <c r="A13757" t="s">
        <v>918</v>
      </c>
      <c r="B13757" t="s">
        <v>2162</v>
      </c>
      <c r="C13757" t="s">
        <v>2770</v>
      </c>
      <c r="D13757" t="s">
        <v>2770</v>
      </c>
    </row>
    <row r="13758" spans="1:4">
      <c r="A13758" t="s">
        <v>920</v>
      </c>
      <c r="B13758" t="s">
        <v>2164</v>
      </c>
      <c r="C13758" t="s">
        <v>2770</v>
      </c>
      <c r="D13758" t="s">
        <v>2770</v>
      </c>
    </row>
    <row r="13759" spans="1:4">
      <c r="A13759" t="s">
        <v>928</v>
      </c>
      <c r="B13759" t="s">
        <v>384</v>
      </c>
      <c r="C13759" t="s">
        <v>2770</v>
      </c>
      <c r="D13759" t="s">
        <v>2770</v>
      </c>
    </row>
    <row r="13760" spans="1:4">
      <c r="A13760" t="s">
        <v>1087</v>
      </c>
      <c r="B13760" t="s">
        <v>12721</v>
      </c>
      <c r="C13760" t="s">
        <v>2770</v>
      </c>
      <c r="D13760" t="s">
        <v>2770</v>
      </c>
    </row>
    <row r="13761" spans="1:4">
      <c r="A13761" t="s">
        <v>1321</v>
      </c>
      <c r="B13761" t="s">
        <v>2358</v>
      </c>
      <c r="C13761" t="s">
        <v>2770</v>
      </c>
      <c r="D13761" t="s">
        <v>2770</v>
      </c>
    </row>
    <row r="13762" spans="1:4">
      <c r="A13762" t="s">
        <v>1098</v>
      </c>
      <c r="B13762" t="s">
        <v>450</v>
      </c>
      <c r="C13762" t="s">
        <v>2770</v>
      </c>
      <c r="D13762" t="s">
        <v>2770</v>
      </c>
    </row>
    <row r="13763" spans="1:4">
      <c r="A13763" t="s">
        <v>1361</v>
      </c>
      <c r="B13763" t="s">
        <v>3027</v>
      </c>
      <c r="C13763" t="s">
        <v>2770</v>
      </c>
      <c r="D13763" t="s">
        <v>2770</v>
      </c>
    </row>
    <row r="13764" spans="1:4">
      <c r="A13764" t="s">
        <v>34</v>
      </c>
      <c r="B13764" t="s">
        <v>503</v>
      </c>
      <c r="C13764" t="s">
        <v>2770</v>
      </c>
      <c r="D13764" t="s">
        <v>2770</v>
      </c>
    </row>
    <row r="13765" spans="1:4">
      <c r="A13765" t="s">
        <v>1314</v>
      </c>
      <c r="B13765" t="s">
        <v>3016</v>
      </c>
      <c r="C13765" t="s">
        <v>2770</v>
      </c>
      <c r="D13765" t="s">
        <v>2770</v>
      </c>
    </row>
    <row r="13766" spans="1:4">
      <c r="A13766" t="s">
        <v>937</v>
      </c>
      <c r="B13766" t="s">
        <v>3350</v>
      </c>
      <c r="C13766" t="s">
        <v>2770</v>
      </c>
      <c r="D13766" t="s">
        <v>2770</v>
      </c>
    </row>
    <row r="13767" spans="1:4">
      <c r="A13767" t="s">
        <v>945</v>
      </c>
      <c r="B13767" t="s">
        <v>477</v>
      </c>
      <c r="C13767" t="s">
        <v>2770</v>
      </c>
      <c r="D13767" t="s">
        <v>2770</v>
      </c>
    </row>
    <row r="13768" spans="1:4">
      <c r="A13768" t="s">
        <v>958</v>
      </c>
      <c r="B13768" t="s">
        <v>3312</v>
      </c>
      <c r="C13768" t="s">
        <v>2770</v>
      </c>
      <c r="D13768" t="s">
        <v>2770</v>
      </c>
    </row>
    <row r="13769" spans="1:4">
      <c r="A13769" t="s">
        <v>959</v>
      </c>
      <c r="B13769" t="s">
        <v>3310</v>
      </c>
      <c r="C13769" t="s">
        <v>2770</v>
      </c>
      <c r="D13769" t="s">
        <v>2770</v>
      </c>
    </row>
    <row r="13770" spans="1:4">
      <c r="A13770" t="s">
        <v>963</v>
      </c>
      <c r="B13770" t="s">
        <v>3301</v>
      </c>
      <c r="C13770" t="s">
        <v>2770</v>
      </c>
      <c r="D13770" t="s">
        <v>2770</v>
      </c>
    </row>
    <row r="13771" spans="1:4">
      <c r="A13771" t="s">
        <v>189</v>
      </c>
      <c r="B13771" t="s">
        <v>459</v>
      </c>
      <c r="C13771" t="s">
        <v>2770</v>
      </c>
      <c r="D13771" t="s">
        <v>2770</v>
      </c>
    </row>
    <row r="13772" spans="1:4">
      <c r="A13772" t="s">
        <v>973</v>
      </c>
      <c r="B13772" t="s">
        <v>476</v>
      </c>
      <c r="C13772" t="s">
        <v>2770</v>
      </c>
      <c r="D13772" t="s">
        <v>2770</v>
      </c>
    </row>
    <row r="13773" spans="1:4">
      <c r="A13773" t="s">
        <v>1373</v>
      </c>
      <c r="B13773" t="s">
        <v>3244</v>
      </c>
      <c r="C13773" t="s">
        <v>2770</v>
      </c>
      <c r="D13773" t="s">
        <v>2770</v>
      </c>
    </row>
    <row r="13774" spans="1:4">
      <c r="A13774" t="s">
        <v>1365</v>
      </c>
      <c r="B13774" t="s">
        <v>3236</v>
      </c>
      <c r="C13774" t="s">
        <v>2770</v>
      </c>
      <c r="D13774" t="s">
        <v>2770</v>
      </c>
    </row>
    <row r="13775" spans="1:4">
      <c r="A13775" t="s">
        <v>989</v>
      </c>
      <c r="B13775" t="s">
        <v>2181</v>
      </c>
      <c r="C13775" t="s">
        <v>2770</v>
      </c>
      <c r="D13775" t="s">
        <v>2770</v>
      </c>
    </row>
    <row r="13776" spans="1:4">
      <c r="A13776" t="s">
        <v>248</v>
      </c>
      <c r="B13776" t="s">
        <v>345</v>
      </c>
      <c r="C13776" t="s">
        <v>2770</v>
      </c>
      <c r="D13776" t="s">
        <v>2770</v>
      </c>
    </row>
    <row r="13777" spans="1:4">
      <c r="A13777" t="s">
        <v>232</v>
      </c>
      <c r="B13777" t="s">
        <v>348</v>
      </c>
      <c r="C13777" t="s">
        <v>2770</v>
      </c>
      <c r="D13777" t="s">
        <v>2770</v>
      </c>
    </row>
    <row r="13778" spans="1:4">
      <c r="A13778" t="s">
        <v>711</v>
      </c>
      <c r="B13778" t="s">
        <v>2039</v>
      </c>
      <c r="C13778" t="s">
        <v>2770</v>
      </c>
      <c r="D13778" t="s">
        <v>2770</v>
      </c>
    </row>
    <row r="13779" spans="1:4">
      <c r="A13779" t="s">
        <v>715</v>
      </c>
      <c r="B13779" t="s">
        <v>3704</v>
      </c>
      <c r="C13779" t="s">
        <v>2770</v>
      </c>
      <c r="D13779" t="s">
        <v>2770</v>
      </c>
    </row>
    <row r="13780" spans="1:4">
      <c r="A13780" t="s">
        <v>1036</v>
      </c>
      <c r="B13780" t="s">
        <v>3142</v>
      </c>
      <c r="C13780" t="s">
        <v>2770</v>
      </c>
      <c r="D13780" t="s">
        <v>2770</v>
      </c>
    </row>
    <row r="13781" spans="1:4">
      <c r="A13781" t="s">
        <v>1030</v>
      </c>
      <c r="B13781" t="s">
        <v>12730</v>
      </c>
      <c r="C13781" t="s">
        <v>2770</v>
      </c>
      <c r="D13781" t="s">
        <v>2770</v>
      </c>
    </row>
    <row r="13782" spans="1:4">
      <c r="A13782" t="s">
        <v>1046</v>
      </c>
      <c r="B13782" t="s">
        <v>12729</v>
      </c>
      <c r="C13782" t="s">
        <v>2770</v>
      </c>
      <c r="D13782" t="s">
        <v>2770</v>
      </c>
    </row>
    <row r="13783" spans="1:4">
      <c r="A13783" t="s">
        <v>1050</v>
      </c>
      <c r="B13783" t="s">
        <v>12750</v>
      </c>
      <c r="C13783" t="s">
        <v>2770</v>
      </c>
      <c r="D13783" t="s">
        <v>2770</v>
      </c>
    </row>
    <row r="13784" spans="1:4">
      <c r="A13784" t="s">
        <v>1052</v>
      </c>
      <c r="B13784" t="s">
        <v>12736</v>
      </c>
      <c r="C13784" t="s">
        <v>2770</v>
      </c>
      <c r="D13784" t="s">
        <v>2770</v>
      </c>
    </row>
    <row r="13785" spans="1:4">
      <c r="A13785" t="s">
        <v>1054</v>
      </c>
      <c r="B13785" t="s">
        <v>12717</v>
      </c>
      <c r="C13785" t="s">
        <v>2770</v>
      </c>
      <c r="D13785" t="s">
        <v>2770</v>
      </c>
    </row>
    <row r="13786" spans="1:4">
      <c r="A13786" t="s">
        <v>16</v>
      </c>
      <c r="B13786" t="s">
        <v>3098</v>
      </c>
      <c r="C13786" t="s">
        <v>2770</v>
      </c>
      <c r="D13786" t="s">
        <v>2770</v>
      </c>
    </row>
    <row r="13787" spans="1:4">
      <c r="A13787" t="s">
        <v>15</v>
      </c>
      <c r="B13787" t="s">
        <v>3096</v>
      </c>
      <c r="C13787" t="s">
        <v>2770</v>
      </c>
      <c r="D13787" t="s">
        <v>2770</v>
      </c>
    </row>
    <row r="13788" spans="1:4">
      <c r="A13788" t="s">
        <v>17</v>
      </c>
      <c r="B13788" t="s">
        <v>3100</v>
      </c>
      <c r="C13788" t="s">
        <v>2770</v>
      </c>
      <c r="D13788" t="s">
        <v>2770</v>
      </c>
    </row>
    <row r="13789" spans="1:4">
      <c r="A13789" t="s">
        <v>1049</v>
      </c>
      <c r="B13789" t="s">
        <v>12744</v>
      </c>
      <c r="C13789" t="s">
        <v>2770</v>
      </c>
      <c r="D13789" t="s">
        <v>2770</v>
      </c>
    </row>
    <row r="13790" spans="1:4">
      <c r="A13790" t="s">
        <v>111</v>
      </c>
      <c r="B13790" t="s">
        <v>359</v>
      </c>
      <c r="C13790" t="s">
        <v>2770</v>
      </c>
      <c r="D13790" t="s">
        <v>2770</v>
      </c>
    </row>
    <row r="13791" spans="1:4">
      <c r="A13791" t="s">
        <v>719</v>
      </c>
      <c r="B13791" t="s">
        <v>2046</v>
      </c>
      <c r="C13791" t="s">
        <v>2770</v>
      </c>
      <c r="D13791" t="s">
        <v>2770</v>
      </c>
    </row>
    <row r="13792" spans="1:4">
      <c r="A13792" t="s">
        <v>717</v>
      </c>
      <c r="B13792" t="s">
        <v>3701</v>
      </c>
      <c r="C13792" t="s">
        <v>2770</v>
      </c>
      <c r="D13792" t="s">
        <v>2770</v>
      </c>
    </row>
    <row r="13793" spans="1:4">
      <c r="A13793" t="s">
        <v>123</v>
      </c>
      <c r="B13793" t="s">
        <v>369</v>
      </c>
      <c r="C13793" t="s">
        <v>2770</v>
      </c>
      <c r="D13793" t="s">
        <v>2770</v>
      </c>
    </row>
    <row r="13794" spans="1:4">
      <c r="A13794" t="s">
        <v>739</v>
      </c>
      <c r="B13794" t="s">
        <v>2066</v>
      </c>
      <c r="C13794" t="s">
        <v>2770</v>
      </c>
      <c r="D13794" t="s">
        <v>2770</v>
      </c>
    </row>
    <row r="13795" spans="1:4">
      <c r="A13795" t="s">
        <v>116</v>
      </c>
      <c r="B13795" t="s">
        <v>3647</v>
      </c>
      <c r="C13795" t="s">
        <v>2770</v>
      </c>
      <c r="D13795" t="s">
        <v>2770</v>
      </c>
    </row>
    <row r="13796" spans="1:4">
      <c r="A13796" t="s">
        <v>128</v>
      </c>
      <c r="B13796" t="s">
        <v>3632</v>
      </c>
      <c r="C13796" t="s">
        <v>2770</v>
      </c>
      <c r="D13796" t="s">
        <v>2770</v>
      </c>
    </row>
    <row r="13797" spans="1:4">
      <c r="A13797" t="s">
        <v>750</v>
      </c>
      <c r="B13797" t="s">
        <v>2077</v>
      </c>
      <c r="C13797" t="s">
        <v>2770</v>
      </c>
      <c r="D13797" t="s">
        <v>2770</v>
      </c>
    </row>
    <row r="13798" spans="1:4">
      <c r="A13798" t="s">
        <v>759</v>
      </c>
      <c r="B13798" t="s">
        <v>2086</v>
      </c>
      <c r="C13798" t="s">
        <v>2770</v>
      </c>
      <c r="D13798" t="s">
        <v>2770</v>
      </c>
    </row>
    <row r="13799" spans="1:4">
      <c r="A13799" t="s">
        <v>758</v>
      </c>
      <c r="B13799" t="s">
        <v>2085</v>
      </c>
      <c r="C13799" t="s">
        <v>2770</v>
      </c>
      <c r="D13799" t="s">
        <v>2770</v>
      </c>
    </row>
    <row r="13800" spans="1:4">
      <c r="A13800" t="s">
        <v>761</v>
      </c>
      <c r="B13800" t="s">
        <v>2088</v>
      </c>
      <c r="C13800" t="s">
        <v>2770</v>
      </c>
      <c r="D13800" t="s">
        <v>2770</v>
      </c>
    </row>
    <row r="13801" spans="1:4">
      <c r="A13801" t="s">
        <v>762</v>
      </c>
      <c r="B13801" t="s">
        <v>2089</v>
      </c>
      <c r="C13801" t="s">
        <v>2770</v>
      </c>
      <c r="D13801" t="s">
        <v>2770</v>
      </c>
    </row>
    <row r="13802" spans="1:4">
      <c r="A13802" t="s">
        <v>780</v>
      </c>
      <c r="B13802" t="s">
        <v>2107</v>
      </c>
      <c r="C13802" t="s">
        <v>2770</v>
      </c>
      <c r="D13802" t="s">
        <v>2770</v>
      </c>
    </row>
    <row r="13803" spans="1:4">
      <c r="A13803" t="s">
        <v>98</v>
      </c>
      <c r="B13803" t="s">
        <v>380</v>
      </c>
      <c r="C13803" t="s">
        <v>2770</v>
      </c>
      <c r="D13803" t="s">
        <v>2770</v>
      </c>
    </row>
    <row r="13804" spans="1:4">
      <c r="A13804" t="s">
        <v>787</v>
      </c>
      <c r="B13804" t="s">
        <v>2114</v>
      </c>
      <c r="C13804" t="s">
        <v>2770</v>
      </c>
      <c r="D13804" t="s">
        <v>2770</v>
      </c>
    </row>
    <row r="13805" spans="1:4">
      <c r="A13805" t="s">
        <v>618</v>
      </c>
      <c r="B13805" t="s">
        <v>1989</v>
      </c>
      <c r="C13805" t="s">
        <v>2770</v>
      </c>
      <c r="D13805" t="s">
        <v>2770</v>
      </c>
    </row>
    <row r="13806" spans="1:4">
      <c r="A13806" t="s">
        <v>644</v>
      </c>
      <c r="B13806" t="s">
        <v>2004</v>
      </c>
      <c r="C13806" t="s">
        <v>2770</v>
      </c>
      <c r="D13806" t="s">
        <v>2770</v>
      </c>
    </row>
    <row r="13807" spans="1:4">
      <c r="A13807" t="s">
        <v>645</v>
      </c>
      <c r="B13807" t="s">
        <v>2005</v>
      </c>
      <c r="C13807" t="s">
        <v>2770</v>
      </c>
      <c r="D13807" t="s">
        <v>2770</v>
      </c>
    </row>
    <row r="13808" spans="1:4">
      <c r="A13808" t="s">
        <v>1353</v>
      </c>
      <c r="B13808" t="s">
        <v>2390</v>
      </c>
      <c r="C13808" t="s">
        <v>2770</v>
      </c>
      <c r="D13808" t="s">
        <v>2770</v>
      </c>
    </row>
    <row r="13809" spans="1:4">
      <c r="A13809" t="s">
        <v>716</v>
      </c>
      <c r="B13809" t="s">
        <v>2043</v>
      </c>
      <c r="C13809" t="s">
        <v>2770</v>
      </c>
      <c r="D13809" t="s">
        <v>2770</v>
      </c>
    </row>
    <row r="13810" spans="1:4">
      <c r="A13810" t="s">
        <v>1111</v>
      </c>
      <c r="B13810" t="s">
        <v>2229</v>
      </c>
      <c r="C13810" t="s">
        <v>2770</v>
      </c>
      <c r="D13810" t="s">
        <v>2770</v>
      </c>
    </row>
    <row r="13811" spans="1:4">
      <c r="A13811" t="s">
        <v>31</v>
      </c>
      <c r="B13811" t="s">
        <v>508</v>
      </c>
      <c r="C13811" t="s">
        <v>2770</v>
      </c>
      <c r="D13811" t="s">
        <v>2770</v>
      </c>
    </row>
    <row r="13812" spans="1:4">
      <c r="A13812" t="s">
        <v>1324</v>
      </c>
      <c r="B13812" t="s">
        <v>2361</v>
      </c>
      <c r="C13812" t="s">
        <v>2770</v>
      </c>
      <c r="D13812" t="s">
        <v>2770</v>
      </c>
    </row>
    <row r="13813" spans="1:4">
      <c r="A13813" t="s">
        <v>156</v>
      </c>
      <c r="B13813" t="s">
        <v>509</v>
      </c>
      <c r="C13813" t="s">
        <v>2770</v>
      </c>
      <c r="D13813" t="s">
        <v>2770</v>
      </c>
    </row>
    <row r="13814" spans="1:4">
      <c r="A13814" t="s">
        <v>1128</v>
      </c>
      <c r="B13814" t="s">
        <v>2245</v>
      </c>
      <c r="C13814" t="s">
        <v>2770</v>
      </c>
      <c r="D13814" t="s">
        <v>2770</v>
      </c>
    </row>
    <row r="13815" spans="1:4">
      <c r="A13815" t="s">
        <v>1329</v>
      </c>
      <c r="B13815" t="s">
        <v>2366</v>
      </c>
      <c r="C13815" t="s">
        <v>2770</v>
      </c>
      <c r="D13815" t="s">
        <v>2770</v>
      </c>
    </row>
    <row r="13816" spans="1:4">
      <c r="A13816" t="s">
        <v>1138</v>
      </c>
      <c r="B13816" t="s">
        <v>2255</v>
      </c>
      <c r="C13816" t="s">
        <v>2770</v>
      </c>
      <c r="D13816" t="s">
        <v>2770</v>
      </c>
    </row>
    <row r="13817" spans="1:4">
      <c r="A13817" t="s">
        <v>1155</v>
      </c>
      <c r="B13817" t="s">
        <v>2272</v>
      </c>
      <c r="C13817" t="s">
        <v>2770</v>
      </c>
      <c r="D13817" t="s">
        <v>2770</v>
      </c>
    </row>
    <row r="13818" spans="1:4">
      <c r="A13818" t="s">
        <v>1157</v>
      </c>
      <c r="B13818" t="s">
        <v>2274</v>
      </c>
      <c r="C13818" t="s">
        <v>2770</v>
      </c>
      <c r="D13818" t="s">
        <v>2770</v>
      </c>
    </row>
    <row r="13819" spans="1:4">
      <c r="A13819" t="s">
        <v>1150</v>
      </c>
      <c r="B13819" t="s">
        <v>2267</v>
      </c>
      <c r="C13819" t="s">
        <v>2770</v>
      </c>
      <c r="D13819" t="s">
        <v>2770</v>
      </c>
    </row>
    <row r="13820" spans="1:4">
      <c r="A13820" t="s">
        <v>1151</v>
      </c>
      <c r="B13820" t="s">
        <v>2268</v>
      </c>
      <c r="C13820" t="s">
        <v>2770</v>
      </c>
      <c r="D13820" t="s">
        <v>2770</v>
      </c>
    </row>
    <row r="13821" spans="1:4">
      <c r="A13821" t="s">
        <v>1163</v>
      </c>
      <c r="B13821" t="s">
        <v>2280</v>
      </c>
      <c r="C13821" t="s">
        <v>2770</v>
      </c>
      <c r="D13821" t="s">
        <v>2770</v>
      </c>
    </row>
    <row r="13822" spans="1:4">
      <c r="A13822" t="s">
        <v>1196</v>
      </c>
      <c r="B13822" t="s">
        <v>2295</v>
      </c>
      <c r="C13822" t="s">
        <v>2770</v>
      </c>
      <c r="D13822" t="s">
        <v>2770</v>
      </c>
    </row>
    <row r="13823" spans="1:4">
      <c r="A13823" t="s">
        <v>1198</v>
      </c>
      <c r="B13823" t="s">
        <v>2297</v>
      </c>
      <c r="C13823" t="s">
        <v>2770</v>
      </c>
      <c r="D13823" t="s">
        <v>2770</v>
      </c>
    </row>
    <row r="13824" spans="1:4">
      <c r="A13824" t="s">
        <v>789</v>
      </c>
      <c r="B13824" t="s">
        <v>2116</v>
      </c>
      <c r="C13824" t="s">
        <v>2770</v>
      </c>
      <c r="D13824" t="s">
        <v>2770</v>
      </c>
    </row>
    <row r="13825" spans="1:4">
      <c r="A13825" t="s">
        <v>791</v>
      </c>
      <c r="B13825" t="s">
        <v>2118</v>
      </c>
      <c r="C13825" t="s">
        <v>2770</v>
      </c>
      <c r="D13825" t="s">
        <v>2770</v>
      </c>
    </row>
    <row r="13826" spans="1:4">
      <c r="A13826" t="s">
        <v>794</v>
      </c>
      <c r="B13826" t="s">
        <v>2121</v>
      </c>
      <c r="C13826" t="s">
        <v>2770</v>
      </c>
      <c r="D13826" t="s">
        <v>2770</v>
      </c>
    </row>
    <row r="13827" spans="1:4">
      <c r="A13827" t="s">
        <v>752</v>
      </c>
      <c r="B13827" t="s">
        <v>2079</v>
      </c>
      <c r="C13827" t="s">
        <v>2770</v>
      </c>
      <c r="D13827" t="s">
        <v>2770</v>
      </c>
    </row>
    <row r="13828" spans="1:4">
      <c r="A13828" t="s">
        <v>764</v>
      </c>
      <c r="B13828" t="s">
        <v>2091</v>
      </c>
      <c r="C13828" t="s">
        <v>2770</v>
      </c>
      <c r="D13828" t="s">
        <v>2770</v>
      </c>
    </row>
    <row r="13829" spans="1:4">
      <c r="A13829" t="s">
        <v>771</v>
      </c>
      <c r="B13829" t="s">
        <v>2098</v>
      </c>
      <c r="C13829" t="s">
        <v>2770</v>
      </c>
      <c r="D13829" t="s">
        <v>2770</v>
      </c>
    </row>
    <row r="13830" spans="1:4">
      <c r="A13830" t="s">
        <v>781</v>
      </c>
      <c r="B13830" t="s">
        <v>2108</v>
      </c>
      <c r="C13830" t="s">
        <v>2770</v>
      </c>
      <c r="D13830" t="s">
        <v>2770</v>
      </c>
    </row>
    <row r="13831" spans="1:4">
      <c r="A13831" t="s">
        <v>821</v>
      </c>
      <c r="B13831" t="s">
        <v>3538</v>
      </c>
      <c r="C13831" t="s">
        <v>2770</v>
      </c>
      <c r="D13831" t="s">
        <v>2770</v>
      </c>
    </row>
    <row r="13832" spans="1:4">
      <c r="A13832" t="s">
        <v>827</v>
      </c>
      <c r="B13832" t="s">
        <v>415</v>
      </c>
      <c r="C13832" t="s">
        <v>2770</v>
      </c>
      <c r="D13832" t="s">
        <v>2770</v>
      </c>
    </row>
    <row r="13833" spans="1:4">
      <c r="A13833" t="s">
        <v>842</v>
      </c>
      <c r="B13833" t="s">
        <v>3507</v>
      </c>
      <c r="C13833" t="s">
        <v>2770</v>
      </c>
      <c r="D13833" t="s">
        <v>2770</v>
      </c>
    </row>
    <row r="13834" spans="1:4">
      <c r="A13834" t="s">
        <v>858</v>
      </c>
      <c r="B13834" t="s">
        <v>3486</v>
      </c>
      <c r="C13834" t="s">
        <v>2770</v>
      </c>
      <c r="D13834" t="s">
        <v>2770</v>
      </c>
    </row>
    <row r="13835" spans="1:4">
      <c r="A13835" t="s">
        <v>646</v>
      </c>
      <c r="B13835" t="s">
        <v>2006</v>
      </c>
      <c r="C13835" t="s">
        <v>2770</v>
      </c>
      <c r="D13835" t="s">
        <v>2770</v>
      </c>
    </row>
    <row r="13836" spans="1:4">
      <c r="A13836" t="s">
        <v>656</v>
      </c>
      <c r="B13836" t="s">
        <v>2011</v>
      </c>
      <c r="C13836" t="s">
        <v>2770</v>
      </c>
      <c r="D13836" t="s">
        <v>2770</v>
      </c>
    </row>
    <row r="13837" spans="1:4">
      <c r="A13837" t="s">
        <v>664</v>
      </c>
      <c r="B13837" t="s">
        <v>3828</v>
      </c>
      <c r="C13837" t="s">
        <v>2770</v>
      </c>
      <c r="D13837" t="s">
        <v>2770</v>
      </c>
    </row>
    <row r="13838" spans="1:4">
      <c r="A13838" t="s">
        <v>1089</v>
      </c>
      <c r="B13838" t="s">
        <v>12725</v>
      </c>
      <c r="C13838" t="s">
        <v>2770</v>
      </c>
      <c r="D13838" t="s">
        <v>2770</v>
      </c>
    </row>
    <row r="13839" spans="1:4">
      <c r="A13839" t="s">
        <v>1100</v>
      </c>
      <c r="B13839" t="s">
        <v>452</v>
      </c>
      <c r="C13839" t="s">
        <v>2770</v>
      </c>
      <c r="D13839" t="s">
        <v>2770</v>
      </c>
    </row>
    <row r="13840" spans="1:4">
      <c r="A13840" t="s">
        <v>641</v>
      </c>
      <c r="B13840" t="s">
        <v>2003</v>
      </c>
      <c r="C13840" t="s">
        <v>2770</v>
      </c>
      <c r="D13840" t="s">
        <v>2770</v>
      </c>
    </row>
    <row r="13841" spans="1:4">
      <c r="A13841" t="s">
        <v>1331</v>
      </c>
      <c r="B13841" t="s">
        <v>2368</v>
      </c>
      <c r="C13841" t="s">
        <v>2770</v>
      </c>
      <c r="D13841" t="s">
        <v>2770</v>
      </c>
    </row>
    <row r="13842" spans="1:4">
      <c r="A13842" t="s">
        <v>1118</v>
      </c>
      <c r="B13842" t="s">
        <v>2235</v>
      </c>
      <c r="C13842" t="s">
        <v>2770</v>
      </c>
      <c r="D13842" t="s">
        <v>2770</v>
      </c>
    </row>
    <row r="13843" spans="1:4">
      <c r="A13843" t="s">
        <v>157</v>
      </c>
      <c r="B13843" t="s">
        <v>510</v>
      </c>
      <c r="C13843" t="s">
        <v>2770</v>
      </c>
      <c r="D13843" t="s">
        <v>2770</v>
      </c>
    </row>
    <row r="13844" spans="1:4">
      <c r="A13844" t="s">
        <v>1144</v>
      </c>
      <c r="B13844" t="s">
        <v>2261</v>
      </c>
      <c r="C13844" t="s">
        <v>2770</v>
      </c>
      <c r="D13844" t="s">
        <v>2770</v>
      </c>
    </row>
    <row r="13845" spans="1:4">
      <c r="A13845" t="s">
        <v>1152</v>
      </c>
      <c r="B13845" t="s">
        <v>2269</v>
      </c>
      <c r="C13845" t="s">
        <v>2770</v>
      </c>
      <c r="D13845" t="s">
        <v>2770</v>
      </c>
    </row>
    <row r="13846" spans="1:4">
      <c r="A13846" t="s">
        <v>1156</v>
      </c>
      <c r="B13846" t="s">
        <v>2273</v>
      </c>
      <c r="C13846" t="s">
        <v>2770</v>
      </c>
      <c r="D13846" t="s">
        <v>2770</v>
      </c>
    </row>
    <row r="13847" spans="1:4">
      <c r="A13847" t="s">
        <v>1161</v>
      </c>
      <c r="B13847" t="s">
        <v>2278</v>
      </c>
      <c r="C13847" t="s">
        <v>2770</v>
      </c>
      <c r="D13847" t="s">
        <v>2770</v>
      </c>
    </row>
    <row r="13848" spans="1:4">
      <c r="A13848" t="s">
        <v>1334</v>
      </c>
      <c r="B13848" t="s">
        <v>2371</v>
      </c>
      <c r="C13848" t="s">
        <v>2770</v>
      </c>
      <c r="D13848" t="s">
        <v>2770</v>
      </c>
    </row>
    <row r="13849" spans="1:4">
      <c r="A13849" t="s">
        <v>1326</v>
      </c>
      <c r="B13849" t="s">
        <v>2363</v>
      </c>
      <c r="C13849" t="s">
        <v>2770</v>
      </c>
      <c r="D13849" t="s">
        <v>2770</v>
      </c>
    </row>
    <row r="13850" spans="1:4">
      <c r="A13850" t="s">
        <v>1181</v>
      </c>
      <c r="B13850" t="s">
        <v>2892</v>
      </c>
      <c r="C13850" t="s">
        <v>2770</v>
      </c>
      <c r="D13850" t="s">
        <v>2770</v>
      </c>
    </row>
    <row r="13851" spans="1:4">
      <c r="A13851" t="s">
        <v>1182</v>
      </c>
      <c r="B13851" t="s">
        <v>2770</v>
      </c>
      <c r="C13851" t="s">
        <v>2770</v>
      </c>
      <c r="D13851" t="s">
        <v>2770</v>
      </c>
    </row>
    <row r="13852" spans="1:4">
      <c r="A13852" t="s">
        <v>1195</v>
      </c>
      <c r="B13852" t="s">
        <v>2294</v>
      </c>
      <c r="C13852" t="s">
        <v>2770</v>
      </c>
      <c r="D13852" t="s">
        <v>2770</v>
      </c>
    </row>
    <row r="13853" spans="1:4">
      <c r="A13853" t="s">
        <v>154</v>
      </c>
      <c r="B13853" t="s">
        <v>515</v>
      </c>
      <c r="C13853" t="s">
        <v>2770</v>
      </c>
      <c r="D13853" t="s">
        <v>2770</v>
      </c>
    </row>
    <row r="13854" spans="1:4">
      <c r="A13854" t="s">
        <v>611</v>
      </c>
      <c r="B13854" t="s">
        <v>3895</v>
      </c>
      <c r="C13854" t="s">
        <v>2770</v>
      </c>
      <c r="D13854" t="s">
        <v>2770</v>
      </c>
    </row>
    <row r="13855" spans="1:4">
      <c r="A13855" t="s">
        <v>613</v>
      </c>
      <c r="B13855" t="s">
        <v>3892</v>
      </c>
      <c r="C13855" t="s">
        <v>2770</v>
      </c>
      <c r="D13855" t="s">
        <v>2770</v>
      </c>
    </row>
    <row r="13856" spans="1:4">
      <c r="A13856" t="s">
        <v>1403</v>
      </c>
      <c r="B13856" t="s">
        <v>3878</v>
      </c>
      <c r="C13856" t="s">
        <v>2770</v>
      </c>
      <c r="D13856" t="s">
        <v>2770</v>
      </c>
    </row>
    <row r="13857" spans="1:4">
      <c r="A13857" t="s">
        <v>625</v>
      </c>
      <c r="B13857" t="s">
        <v>1995</v>
      </c>
      <c r="C13857" t="s">
        <v>2770</v>
      </c>
      <c r="D13857" t="s">
        <v>2770</v>
      </c>
    </row>
    <row r="13858" spans="1:4">
      <c r="A13858" t="s">
        <v>628</v>
      </c>
      <c r="B13858" t="s">
        <v>12688</v>
      </c>
      <c r="C13858" t="s">
        <v>2770</v>
      </c>
      <c r="D13858" t="s">
        <v>2770</v>
      </c>
    </row>
    <row r="13859" spans="1:4">
      <c r="A13859" t="s">
        <v>634</v>
      </c>
      <c r="B13859" t="s">
        <v>1997</v>
      </c>
      <c r="C13859" t="s">
        <v>2770</v>
      </c>
      <c r="D13859" t="s">
        <v>2770</v>
      </c>
    </row>
    <row r="13860" spans="1:4">
      <c r="A13860" t="s">
        <v>638</v>
      </c>
      <c r="B13860" t="s">
        <v>2001</v>
      </c>
      <c r="C13860" t="s">
        <v>2770</v>
      </c>
      <c r="D13860" t="s">
        <v>2770</v>
      </c>
    </row>
    <row r="13861" spans="1:4">
      <c r="A13861" t="s">
        <v>801</v>
      </c>
      <c r="B13861" t="s">
        <v>2128</v>
      </c>
      <c r="C13861" t="s">
        <v>2770</v>
      </c>
      <c r="D13861" t="s">
        <v>2770</v>
      </c>
    </row>
    <row r="13862" spans="1:4">
      <c r="A13862" t="s">
        <v>802</v>
      </c>
      <c r="B13862" t="s">
        <v>2129</v>
      </c>
      <c r="C13862" t="s">
        <v>2770</v>
      </c>
      <c r="D13862" t="s">
        <v>2770</v>
      </c>
    </row>
    <row r="13863" spans="1:4">
      <c r="A13863" t="s">
        <v>820</v>
      </c>
      <c r="B13863" t="s">
        <v>3541</v>
      </c>
      <c r="C13863" t="s">
        <v>2770</v>
      </c>
      <c r="D13863" t="s">
        <v>2770</v>
      </c>
    </row>
    <row r="13864" spans="1:4">
      <c r="A13864" t="s">
        <v>1307</v>
      </c>
      <c r="B13864" t="s">
        <v>3535</v>
      </c>
      <c r="C13864" t="s">
        <v>2770</v>
      </c>
      <c r="D13864" t="s">
        <v>2770</v>
      </c>
    </row>
    <row r="13865" spans="1:4">
      <c r="A13865" t="s">
        <v>823</v>
      </c>
      <c r="B13865" t="s">
        <v>411</v>
      </c>
      <c r="C13865" t="s">
        <v>2770</v>
      </c>
      <c r="D13865" t="s">
        <v>2770</v>
      </c>
    </row>
    <row r="13866" spans="1:4">
      <c r="A13866" t="s">
        <v>825</v>
      </c>
      <c r="B13866" t="s">
        <v>413</v>
      </c>
      <c r="C13866" t="s">
        <v>2770</v>
      </c>
      <c r="D13866" t="s">
        <v>2770</v>
      </c>
    </row>
    <row r="13867" spans="1:4">
      <c r="A13867" t="s">
        <v>824</v>
      </c>
      <c r="B13867" t="s">
        <v>412</v>
      </c>
      <c r="C13867" t="s">
        <v>2770</v>
      </c>
      <c r="D13867" t="s">
        <v>2770</v>
      </c>
    </row>
    <row r="13868" spans="1:4">
      <c r="A13868" t="s">
        <v>833</v>
      </c>
      <c r="B13868" t="s">
        <v>418</v>
      </c>
      <c r="C13868" t="s">
        <v>2770</v>
      </c>
      <c r="D13868" t="s">
        <v>2770</v>
      </c>
    </row>
    <row r="13869" spans="1:4">
      <c r="A13869" t="s">
        <v>836</v>
      </c>
      <c r="B13869" t="s">
        <v>2429</v>
      </c>
      <c r="C13869" t="s">
        <v>2770</v>
      </c>
      <c r="D13869" t="s">
        <v>2770</v>
      </c>
    </row>
    <row r="13870" spans="1:4">
      <c r="A13870" t="s">
        <v>838</v>
      </c>
      <c r="B13870" t="s">
        <v>3510</v>
      </c>
      <c r="C13870" t="s">
        <v>2770</v>
      </c>
      <c r="D13870" t="s">
        <v>2770</v>
      </c>
    </row>
    <row r="13871" spans="1:4">
      <c r="A13871" t="s">
        <v>844</v>
      </c>
      <c r="B13871" t="s">
        <v>422</v>
      </c>
      <c r="C13871" t="s">
        <v>2770</v>
      </c>
      <c r="D13871" t="s">
        <v>2770</v>
      </c>
    </row>
    <row r="13872" spans="1:4">
      <c r="A13872" t="s">
        <v>840</v>
      </c>
      <c r="B13872" t="s">
        <v>2770</v>
      </c>
      <c r="C13872" t="s">
        <v>2770</v>
      </c>
      <c r="D13872" t="s">
        <v>2770</v>
      </c>
    </row>
    <row r="13873" spans="1:4">
      <c r="A13873" t="s">
        <v>849</v>
      </c>
      <c r="B13873" t="s">
        <v>427</v>
      </c>
      <c r="C13873" t="s">
        <v>2770</v>
      </c>
      <c r="D13873" t="s">
        <v>2770</v>
      </c>
    </row>
    <row r="13874" spans="1:4">
      <c r="A13874" t="s">
        <v>852</v>
      </c>
      <c r="B13874" t="s">
        <v>430</v>
      </c>
      <c r="C13874" t="s">
        <v>2770</v>
      </c>
      <c r="D13874" t="s">
        <v>2770</v>
      </c>
    </row>
    <row r="13875" spans="1:4">
      <c r="A13875" t="s">
        <v>653</v>
      </c>
      <c r="B13875" t="s">
        <v>2770</v>
      </c>
      <c r="C13875" t="s">
        <v>2770</v>
      </c>
      <c r="D13875" t="s">
        <v>2770</v>
      </c>
    </row>
    <row r="13876" spans="1:4">
      <c r="A13876" t="s">
        <v>654</v>
      </c>
      <c r="B13876" t="s">
        <v>12677</v>
      </c>
      <c r="C13876" t="s">
        <v>2770</v>
      </c>
      <c r="D13876" t="s">
        <v>2770</v>
      </c>
    </row>
    <row r="13877" spans="1:4">
      <c r="A13877" t="s">
        <v>207</v>
      </c>
      <c r="B13877" t="s">
        <v>293</v>
      </c>
      <c r="C13877" t="s">
        <v>2770</v>
      </c>
      <c r="D13877" t="s">
        <v>2770</v>
      </c>
    </row>
    <row r="13878" spans="1:4">
      <c r="A13878" t="s">
        <v>196</v>
      </c>
      <c r="B13878" t="s">
        <v>298</v>
      </c>
      <c r="C13878" t="s">
        <v>2770</v>
      </c>
      <c r="D13878" t="s">
        <v>2770</v>
      </c>
    </row>
    <row r="13879" spans="1:4">
      <c r="A13879" t="s">
        <v>225</v>
      </c>
      <c r="B13879" t="s">
        <v>301</v>
      </c>
      <c r="C13879" t="s">
        <v>2770</v>
      </c>
      <c r="D13879" t="s">
        <v>2770</v>
      </c>
    </row>
    <row r="13880" spans="1:4">
      <c r="A13880" t="s">
        <v>658</v>
      </c>
      <c r="B13880" t="s">
        <v>3791</v>
      </c>
      <c r="C13880" t="s">
        <v>2770</v>
      </c>
      <c r="D13880" t="s">
        <v>2770</v>
      </c>
    </row>
    <row r="13881" spans="1:4">
      <c r="A13881" t="s">
        <v>666</v>
      </c>
      <c r="B13881" t="s">
        <v>2013</v>
      </c>
      <c r="C13881" t="s">
        <v>2770</v>
      </c>
      <c r="D13881" t="s">
        <v>2770</v>
      </c>
    </row>
    <row r="13882" spans="1:4">
      <c r="A13882" t="s">
        <v>3794</v>
      </c>
      <c r="B13882" t="s">
        <v>2770</v>
      </c>
      <c r="C13882" t="s">
        <v>2770</v>
      </c>
      <c r="D13882" t="s">
        <v>2770</v>
      </c>
    </row>
    <row r="13883" spans="1:4">
      <c r="A13883" t="s">
        <v>624</v>
      </c>
      <c r="B13883" t="s">
        <v>3873</v>
      </c>
      <c r="C13883" t="s">
        <v>2770</v>
      </c>
      <c r="D13883" t="s">
        <v>2770</v>
      </c>
    </row>
    <row r="13884" spans="1:4">
      <c r="A13884" t="s">
        <v>1212</v>
      </c>
      <c r="B13884" t="s">
        <v>12694</v>
      </c>
      <c r="C13884" t="s">
        <v>2770</v>
      </c>
      <c r="D13884" t="s">
        <v>2770</v>
      </c>
    </row>
    <row r="13885" spans="1:4">
      <c r="A13885" t="s">
        <v>1213</v>
      </c>
      <c r="B13885" t="s">
        <v>12695</v>
      </c>
      <c r="C13885" t="s">
        <v>2770</v>
      </c>
      <c r="D13885" t="s">
        <v>2770</v>
      </c>
    </row>
    <row r="13886" spans="1:4">
      <c r="A13886" t="s">
        <v>1232</v>
      </c>
      <c r="B13886" t="s">
        <v>12705</v>
      </c>
      <c r="C13886" t="s">
        <v>2770</v>
      </c>
      <c r="D13886" t="s">
        <v>2770</v>
      </c>
    </row>
    <row r="13887" spans="1:4">
      <c r="A13887" t="s">
        <v>1233</v>
      </c>
      <c r="B13887" t="s">
        <v>12664</v>
      </c>
      <c r="C13887" t="s">
        <v>2770</v>
      </c>
      <c r="D13887" t="s">
        <v>2770</v>
      </c>
    </row>
    <row r="13888" spans="1:4">
      <c r="A13888" t="s">
        <v>1249</v>
      </c>
      <c r="B13888" t="s">
        <v>12671</v>
      </c>
      <c r="C13888" t="s">
        <v>2770</v>
      </c>
      <c r="D13888" t="s">
        <v>2770</v>
      </c>
    </row>
    <row r="13889" spans="1:4">
      <c r="A13889" t="s">
        <v>1250</v>
      </c>
      <c r="B13889" t="s">
        <v>12672</v>
      </c>
      <c r="C13889" t="s">
        <v>2770</v>
      </c>
      <c r="D13889" t="s">
        <v>2770</v>
      </c>
    </row>
    <row r="13890" spans="1:4">
      <c r="A13890" t="s">
        <v>1254</v>
      </c>
      <c r="B13890" t="s">
        <v>12713</v>
      </c>
      <c r="C13890" t="s">
        <v>2770</v>
      </c>
      <c r="D13890" t="s">
        <v>2770</v>
      </c>
    </row>
    <row r="13891" spans="1:4">
      <c r="A13891" t="s">
        <v>1260</v>
      </c>
      <c r="B13891" t="s">
        <v>2315</v>
      </c>
      <c r="C13891" t="s">
        <v>2770</v>
      </c>
      <c r="D13891" t="s">
        <v>2770</v>
      </c>
    </row>
    <row r="13892" spans="1:4">
      <c r="A13892" t="s">
        <v>1337</v>
      </c>
      <c r="B13892" t="s">
        <v>2374</v>
      </c>
      <c r="C13892" t="s">
        <v>2770</v>
      </c>
      <c r="D13892" t="s">
        <v>2770</v>
      </c>
    </row>
    <row r="13893" spans="1:4">
      <c r="A13893" t="s">
        <v>1271</v>
      </c>
      <c r="B13893" t="s">
        <v>2326</v>
      </c>
      <c r="C13893" t="s">
        <v>2770</v>
      </c>
      <c r="D13893" t="s">
        <v>2770</v>
      </c>
    </row>
    <row r="13894" spans="1:4">
      <c r="A13894" t="s">
        <v>1345</v>
      </c>
      <c r="B13894" t="s">
        <v>2382</v>
      </c>
      <c r="C13894" t="s">
        <v>2770</v>
      </c>
      <c r="D13894" t="s">
        <v>2770</v>
      </c>
    </row>
    <row r="13895" spans="1:4">
      <c r="A13895" t="s">
        <v>1343</v>
      </c>
      <c r="B13895" t="s">
        <v>2380</v>
      </c>
      <c r="C13895" t="s">
        <v>2770</v>
      </c>
      <c r="D13895" t="s">
        <v>2770</v>
      </c>
    </row>
    <row r="13896" spans="1:4">
      <c r="A13896" t="s">
        <v>1292</v>
      </c>
      <c r="B13896" t="s">
        <v>2345</v>
      </c>
      <c r="C13896" t="s">
        <v>2770</v>
      </c>
      <c r="D13896" t="s">
        <v>2770</v>
      </c>
    </row>
    <row r="13897" spans="1:4">
      <c r="A13897" t="s">
        <v>673</v>
      </c>
      <c r="B13897" t="s">
        <v>12686</v>
      </c>
      <c r="C13897" t="s">
        <v>2770</v>
      </c>
      <c r="D13897" t="s">
        <v>2770</v>
      </c>
    </row>
    <row r="13898" spans="1:4">
      <c r="A13898" t="s">
        <v>681</v>
      </c>
      <c r="B13898" t="s">
        <v>2023</v>
      </c>
      <c r="C13898" t="s">
        <v>2770</v>
      </c>
      <c r="D13898" t="s">
        <v>2770</v>
      </c>
    </row>
    <row r="13899" spans="1:4">
      <c r="A13899" t="s">
        <v>20</v>
      </c>
      <c r="B13899" t="s">
        <v>3773</v>
      </c>
      <c r="C13899" t="s">
        <v>2770</v>
      </c>
      <c r="D13899" t="s">
        <v>2770</v>
      </c>
    </row>
    <row r="13900" spans="1:4">
      <c r="A13900" t="s">
        <v>702</v>
      </c>
      <c r="B13900" t="s">
        <v>2032</v>
      </c>
      <c r="C13900" t="s">
        <v>2770</v>
      </c>
      <c r="D13900" t="s">
        <v>2770</v>
      </c>
    </row>
    <row r="13901" spans="1:4">
      <c r="A13901" t="s">
        <v>241</v>
      </c>
      <c r="B13901" t="s">
        <v>334</v>
      </c>
      <c r="C13901" t="s">
        <v>2770</v>
      </c>
      <c r="D13901" t="s">
        <v>2770</v>
      </c>
    </row>
    <row r="13902" spans="1:4">
      <c r="A13902" t="s">
        <v>228</v>
      </c>
      <c r="B13902" t="s">
        <v>336</v>
      </c>
      <c r="C13902" t="s">
        <v>2770</v>
      </c>
      <c r="D13902" t="s">
        <v>2770</v>
      </c>
    </row>
    <row r="13903" spans="1:4">
      <c r="A13903" t="s">
        <v>229</v>
      </c>
      <c r="B13903" t="s">
        <v>337</v>
      </c>
      <c r="C13903" t="s">
        <v>2770</v>
      </c>
      <c r="D13903" t="s">
        <v>2770</v>
      </c>
    </row>
    <row r="13904" spans="1:4">
      <c r="A13904" t="s">
        <v>6330</v>
      </c>
      <c r="B13904" t="s">
        <v>6331</v>
      </c>
      <c r="C13904" t="s">
        <v>2770</v>
      </c>
      <c r="D13904" t="s">
        <v>2770</v>
      </c>
    </row>
    <row r="13905" spans="1:4">
      <c r="A13905" t="s">
        <v>10765</v>
      </c>
      <c r="B13905" t="s">
        <v>10766</v>
      </c>
      <c r="C13905" t="s">
        <v>2770</v>
      </c>
      <c r="D13905" t="s">
        <v>2770</v>
      </c>
    </row>
    <row r="13906" spans="1:4">
      <c r="A13906" t="s">
        <v>10786</v>
      </c>
      <c r="B13906" t="s">
        <v>10787</v>
      </c>
      <c r="C13906" t="s">
        <v>2770</v>
      </c>
      <c r="D13906" t="s">
        <v>2770</v>
      </c>
    </row>
    <row r="13907" spans="1:4">
      <c r="A13907" t="s">
        <v>10748</v>
      </c>
      <c r="B13907" t="s">
        <v>10749</v>
      </c>
      <c r="C13907" t="s">
        <v>2770</v>
      </c>
      <c r="D13907" t="s">
        <v>2770</v>
      </c>
    </row>
    <row r="13908" spans="1:4">
      <c r="A13908" t="s">
        <v>6210</v>
      </c>
      <c r="B13908" t="s">
        <v>6211</v>
      </c>
      <c r="C13908" t="s">
        <v>2770</v>
      </c>
      <c r="D13908" t="s">
        <v>2770</v>
      </c>
    </row>
    <row r="13909" spans="1:4">
      <c r="A13909" t="s">
        <v>10776</v>
      </c>
      <c r="B13909" t="s">
        <v>4517</v>
      </c>
      <c r="C13909" t="s">
        <v>2770</v>
      </c>
      <c r="D13909" t="s">
        <v>2770</v>
      </c>
    </row>
    <row r="13910" spans="1:4">
      <c r="A13910" t="s">
        <v>10806</v>
      </c>
      <c r="B13910" t="s">
        <v>10807</v>
      </c>
      <c r="C13910" t="s">
        <v>2770</v>
      </c>
      <c r="D13910" t="s">
        <v>2770</v>
      </c>
    </row>
    <row r="13911" spans="1:4">
      <c r="A13911" t="s">
        <v>10812</v>
      </c>
      <c r="B13911" t="s">
        <v>10813</v>
      </c>
      <c r="C13911" t="s">
        <v>2770</v>
      </c>
      <c r="D13911" t="s">
        <v>2770</v>
      </c>
    </row>
    <row r="13912" spans="1:4">
      <c r="A13912" t="s">
        <v>10802</v>
      </c>
      <c r="B13912" t="s">
        <v>10803</v>
      </c>
      <c r="C13912" t="s">
        <v>2770</v>
      </c>
      <c r="D13912" t="s">
        <v>2770</v>
      </c>
    </row>
    <row r="13913" spans="1:4">
      <c r="A13913" t="s">
        <v>10799</v>
      </c>
      <c r="B13913" t="s">
        <v>10800</v>
      </c>
      <c r="C13913" t="s">
        <v>2770</v>
      </c>
      <c r="D13913" t="s">
        <v>2770</v>
      </c>
    </row>
    <row r="13914" spans="1:4">
      <c r="A13914" t="s">
        <v>10751</v>
      </c>
      <c r="B13914" t="s">
        <v>10752</v>
      </c>
      <c r="C13914" t="s">
        <v>2770</v>
      </c>
      <c r="D13914" t="s">
        <v>2770</v>
      </c>
    </row>
    <row r="13915" spans="1:4">
      <c r="A13915" t="s">
        <v>6032</v>
      </c>
      <c r="B13915" t="s">
        <v>10757</v>
      </c>
      <c r="C13915" t="s">
        <v>2770</v>
      </c>
      <c r="D13915" t="s">
        <v>2770</v>
      </c>
    </row>
    <row r="13916" spans="1:4">
      <c r="A13916" t="s">
        <v>6243</v>
      </c>
      <c r="B13916" t="s">
        <v>6244</v>
      </c>
      <c r="C13916" t="s">
        <v>2770</v>
      </c>
      <c r="D13916" t="s">
        <v>2770</v>
      </c>
    </row>
    <row r="13917" spans="1:4">
      <c r="A13917" t="s">
        <v>1687</v>
      </c>
      <c r="B13917" t="s">
        <v>2449</v>
      </c>
      <c r="C13917" t="s">
        <v>2770</v>
      </c>
      <c r="D13917" t="s">
        <v>2770</v>
      </c>
    </row>
    <row r="13918" spans="1:4">
      <c r="A13918" t="s">
        <v>1690</v>
      </c>
      <c r="B13918" t="s">
        <v>2452</v>
      </c>
      <c r="C13918" t="s">
        <v>2770</v>
      </c>
      <c r="D13918" t="s">
        <v>2770</v>
      </c>
    </row>
    <row r="13919" spans="1:4">
      <c r="A13919" t="s">
        <v>6224</v>
      </c>
      <c r="B13919" t="s">
        <v>6225</v>
      </c>
      <c r="C13919" t="s">
        <v>2770</v>
      </c>
      <c r="D13919" t="s">
        <v>2770</v>
      </c>
    </row>
    <row r="13920" spans="1:4">
      <c r="A13920" t="s">
        <v>6212</v>
      </c>
      <c r="B13920" t="s">
        <v>6213</v>
      </c>
      <c r="C13920" t="s">
        <v>2770</v>
      </c>
      <c r="D13920" t="s">
        <v>2770</v>
      </c>
    </row>
    <row r="13921" spans="1:4">
      <c r="A13921" t="s">
        <v>10736</v>
      </c>
      <c r="B13921" t="s">
        <v>10737</v>
      </c>
      <c r="C13921" t="s">
        <v>2770</v>
      </c>
      <c r="D13921" t="s">
        <v>2770</v>
      </c>
    </row>
    <row r="13922" spans="1:4">
      <c r="A13922" t="s">
        <v>6263</v>
      </c>
      <c r="B13922" t="s">
        <v>6264</v>
      </c>
      <c r="C13922" t="s">
        <v>2770</v>
      </c>
      <c r="D13922" t="s">
        <v>2770</v>
      </c>
    </row>
    <row r="13923" spans="1:4">
      <c r="A13923" t="s">
        <v>10797</v>
      </c>
      <c r="B13923" t="s">
        <v>10798</v>
      </c>
      <c r="C13923" t="s">
        <v>2770</v>
      </c>
      <c r="D13923" t="s">
        <v>2770</v>
      </c>
    </row>
    <row r="13924" spans="1:4">
      <c r="A13924" t="s">
        <v>10758</v>
      </c>
      <c r="B13924" t="s">
        <v>10759</v>
      </c>
      <c r="C13924" t="s">
        <v>2770</v>
      </c>
      <c r="D13924" t="s">
        <v>2770</v>
      </c>
    </row>
    <row r="13925" spans="1:4">
      <c r="A13925" t="s">
        <v>10762</v>
      </c>
      <c r="B13925" t="s">
        <v>6162</v>
      </c>
      <c r="C13925" t="s">
        <v>2770</v>
      </c>
      <c r="D13925" t="s">
        <v>2770</v>
      </c>
    </row>
    <row r="13926" spans="1:4">
      <c r="A13926" t="s">
        <v>10745</v>
      </c>
      <c r="B13926" t="s">
        <v>10746</v>
      </c>
      <c r="C13926" t="s">
        <v>2770</v>
      </c>
      <c r="D13926" t="s">
        <v>2770</v>
      </c>
    </row>
    <row r="13927" spans="1:4">
      <c r="A13927" t="s">
        <v>6030</v>
      </c>
      <c r="B13927" t="s">
        <v>10790</v>
      </c>
      <c r="C13927" t="s">
        <v>2770</v>
      </c>
      <c r="D13927" t="s">
        <v>2770</v>
      </c>
    </row>
    <row r="13928" spans="1:4">
      <c r="A13928" t="s">
        <v>6241</v>
      </c>
      <c r="B13928" t="s">
        <v>6242</v>
      </c>
      <c r="C13928" t="s">
        <v>2770</v>
      </c>
      <c r="D13928" t="s">
        <v>2770</v>
      </c>
    </row>
    <row r="13929" spans="1:4">
      <c r="A13929" t="s">
        <v>6157</v>
      </c>
      <c r="B13929" t="s">
        <v>10793</v>
      </c>
      <c r="C13929" t="s">
        <v>2770</v>
      </c>
      <c r="D13929" t="s">
        <v>2770</v>
      </c>
    </row>
    <row r="13930" spans="1:4">
      <c r="A13930" t="s">
        <v>6122</v>
      </c>
      <c r="B13930" t="s">
        <v>6123</v>
      </c>
      <c r="C13930" t="s">
        <v>2770</v>
      </c>
      <c r="D13930" t="s">
        <v>2770</v>
      </c>
    </row>
    <row r="13931" spans="1:4">
      <c r="A13931" t="s">
        <v>10808</v>
      </c>
      <c r="B13931" t="s">
        <v>10809</v>
      </c>
      <c r="C13931" t="s">
        <v>2770</v>
      </c>
      <c r="D13931" t="s">
        <v>2770</v>
      </c>
    </row>
    <row r="13932" spans="1:4">
      <c r="A13932" t="s">
        <v>10771</v>
      </c>
      <c r="B13932" t="s">
        <v>7094</v>
      </c>
      <c r="C13932" t="s">
        <v>2770</v>
      </c>
      <c r="D13932" t="s">
        <v>2770</v>
      </c>
    </row>
    <row r="13933" spans="1:4">
      <c r="A13933" t="s">
        <v>6194</v>
      </c>
      <c r="B13933" t="s">
        <v>6195</v>
      </c>
      <c r="C13933" t="s">
        <v>2770</v>
      </c>
      <c r="D13933" t="s">
        <v>2770</v>
      </c>
    </row>
    <row r="13934" spans="1:4">
      <c r="A13934" t="s">
        <v>1689</v>
      </c>
      <c r="B13934" t="s">
        <v>2451</v>
      </c>
      <c r="C13934" t="s">
        <v>2770</v>
      </c>
      <c r="D13934" t="s">
        <v>2770</v>
      </c>
    </row>
    <row r="13935" spans="1:4">
      <c r="A13935" t="s">
        <v>6332</v>
      </c>
      <c r="B13935" t="s">
        <v>6333</v>
      </c>
      <c r="C13935" t="s">
        <v>2770</v>
      </c>
      <c r="D13935" t="s">
        <v>2770</v>
      </c>
    </row>
    <row r="13936" spans="1:4">
      <c r="A13936" t="s">
        <v>6216</v>
      </c>
      <c r="B13936" t="s">
        <v>10516</v>
      </c>
      <c r="C13936" t="s">
        <v>2770</v>
      </c>
      <c r="D13936" t="s">
        <v>2770</v>
      </c>
    </row>
    <row r="13937" spans="1:4">
      <c r="A13937" t="s">
        <v>10795</v>
      </c>
      <c r="B13937" t="s">
        <v>10796</v>
      </c>
      <c r="C13937" t="s">
        <v>2770</v>
      </c>
      <c r="D13937" t="s">
        <v>2770</v>
      </c>
    </row>
    <row r="13938" spans="1:4">
      <c r="A13938" t="s">
        <v>6102</v>
      </c>
      <c r="B13938" t="s">
        <v>6103</v>
      </c>
      <c r="C13938" t="s">
        <v>2770</v>
      </c>
      <c r="D13938" t="s">
        <v>2770</v>
      </c>
    </row>
    <row r="13939" spans="1:4">
      <c r="A13939" t="s">
        <v>6239</v>
      </c>
      <c r="B13939" t="s">
        <v>6240</v>
      </c>
      <c r="C13939" t="s">
        <v>2770</v>
      </c>
      <c r="D13939" t="s">
        <v>2770</v>
      </c>
    </row>
    <row r="13940" spans="1:4">
      <c r="A13940" t="s">
        <v>6147</v>
      </c>
      <c r="B13940" t="s">
        <v>10788</v>
      </c>
      <c r="C13940" t="s">
        <v>2770</v>
      </c>
      <c r="D13940" t="s">
        <v>2770</v>
      </c>
    </row>
    <row r="13941" spans="1:4">
      <c r="A13941" t="s">
        <v>10763</v>
      </c>
      <c r="B13941" t="s">
        <v>10764</v>
      </c>
      <c r="C13941" t="s">
        <v>2770</v>
      </c>
      <c r="D13941" t="s">
        <v>2770</v>
      </c>
    </row>
    <row r="13942" spans="1:4">
      <c r="A13942" t="s">
        <v>6172</v>
      </c>
      <c r="B13942" t="s">
        <v>6173</v>
      </c>
      <c r="C13942" t="s">
        <v>2770</v>
      </c>
      <c r="D13942" t="s">
        <v>2770</v>
      </c>
    </row>
    <row r="13943" spans="1:4">
      <c r="A13943" t="s">
        <v>6105</v>
      </c>
      <c r="B13943" t="s">
        <v>6106</v>
      </c>
      <c r="C13943" t="s">
        <v>2770</v>
      </c>
      <c r="D13943" t="s">
        <v>2770</v>
      </c>
    </row>
    <row r="13944" spans="1:4">
      <c r="A13944" t="s">
        <v>10774</v>
      </c>
      <c r="B13944" t="s">
        <v>10775</v>
      </c>
      <c r="C13944" t="s">
        <v>2770</v>
      </c>
      <c r="D13944" t="s">
        <v>2770</v>
      </c>
    </row>
    <row r="13945" spans="1:4">
      <c r="A13945" t="s">
        <v>6034</v>
      </c>
      <c r="B13945" t="s">
        <v>10769</v>
      </c>
      <c r="C13945" t="s">
        <v>2770</v>
      </c>
      <c r="D13945" t="s">
        <v>2770</v>
      </c>
    </row>
    <row r="13946" spans="1:4">
      <c r="A13946" t="s">
        <v>6068</v>
      </c>
      <c r="B13946" t="s">
        <v>6069</v>
      </c>
      <c r="C13946" t="s">
        <v>2770</v>
      </c>
      <c r="D13946" t="s">
        <v>2770</v>
      </c>
    </row>
    <row r="13947" spans="1:4">
      <c r="A13947" t="s">
        <v>10804</v>
      </c>
      <c r="B13947" t="s">
        <v>10805</v>
      </c>
      <c r="C13947" t="s">
        <v>2770</v>
      </c>
      <c r="D13947" t="s">
        <v>2770</v>
      </c>
    </row>
    <row r="13948" spans="1:4">
      <c r="A13948" t="s">
        <v>6267</v>
      </c>
      <c r="B13948" t="s">
        <v>6268</v>
      </c>
      <c r="C13948" t="s">
        <v>2770</v>
      </c>
      <c r="D13948" t="s">
        <v>2770</v>
      </c>
    </row>
    <row r="13949" spans="1:4">
      <c r="A13949" t="s">
        <v>6585</v>
      </c>
      <c r="B13949" t="s">
        <v>10740</v>
      </c>
      <c r="C13949" t="s">
        <v>2770</v>
      </c>
      <c r="D13949" t="s">
        <v>2770</v>
      </c>
    </row>
    <row r="13950" spans="1:4">
      <c r="A13950" t="s">
        <v>10781</v>
      </c>
      <c r="B13950" t="s">
        <v>10782</v>
      </c>
      <c r="C13950" t="s">
        <v>2770</v>
      </c>
      <c r="D13950" t="s">
        <v>2770</v>
      </c>
    </row>
    <row r="13951" spans="1:4">
      <c r="A13951" t="s">
        <v>10810</v>
      </c>
      <c r="B13951" t="s">
        <v>10811</v>
      </c>
      <c r="C13951" t="s">
        <v>2770</v>
      </c>
      <c r="D13951" t="s">
        <v>2770</v>
      </c>
    </row>
    <row r="13952" spans="1:4">
      <c r="A13952" t="s">
        <v>6089</v>
      </c>
      <c r="B13952" t="s">
        <v>6090</v>
      </c>
      <c r="C13952" t="s">
        <v>2770</v>
      </c>
      <c r="D13952" t="s">
        <v>2770</v>
      </c>
    </row>
    <row r="13953" spans="1:4">
      <c r="A13953" t="s">
        <v>6170</v>
      </c>
      <c r="B13953" t="s">
        <v>6171</v>
      </c>
      <c r="C13953" t="s">
        <v>2770</v>
      </c>
      <c r="D13953" t="s">
        <v>2770</v>
      </c>
    </row>
    <row r="13954" spans="1:4">
      <c r="A13954" t="s">
        <v>6269</v>
      </c>
      <c r="B13954" t="s">
        <v>6270</v>
      </c>
      <c r="C13954" t="s">
        <v>2770</v>
      </c>
      <c r="D13954" t="s">
        <v>2770</v>
      </c>
    </row>
    <row r="13955" spans="1:4">
      <c r="A13955" t="s">
        <v>6161</v>
      </c>
      <c r="B13955" t="s">
        <v>10761</v>
      </c>
      <c r="C13955" t="s">
        <v>2770</v>
      </c>
      <c r="D13955" t="s">
        <v>2770</v>
      </c>
    </row>
    <row r="13956" spans="1:4">
      <c r="A13956" t="s">
        <v>6165</v>
      </c>
      <c r="B13956" t="s">
        <v>10784</v>
      </c>
      <c r="C13956" t="s">
        <v>2770</v>
      </c>
      <c r="D13956" t="s">
        <v>2770</v>
      </c>
    </row>
    <row r="13957" spans="1:4">
      <c r="A13957" t="s">
        <v>10738</v>
      </c>
      <c r="B13957" t="s">
        <v>10739</v>
      </c>
      <c r="C13957" t="s">
        <v>2770</v>
      </c>
      <c r="D13957" t="s">
        <v>2770</v>
      </c>
    </row>
    <row r="13958" spans="1:4">
      <c r="A13958" t="s">
        <v>6036</v>
      </c>
      <c r="B13958" t="s">
        <v>6037</v>
      </c>
      <c r="C13958" t="s">
        <v>2770</v>
      </c>
      <c r="D13958" t="s">
        <v>2770</v>
      </c>
    </row>
    <row r="13959" spans="1:4">
      <c r="A13959" t="s">
        <v>6265</v>
      </c>
      <c r="B13959" t="s">
        <v>6266</v>
      </c>
      <c r="C13959" t="s">
        <v>2770</v>
      </c>
      <c r="D13959" t="s">
        <v>2770</v>
      </c>
    </row>
    <row r="13960" spans="1:4">
      <c r="A13960" t="s">
        <v>10767</v>
      </c>
      <c r="B13960" t="s">
        <v>10768</v>
      </c>
      <c r="C13960" t="s">
        <v>2770</v>
      </c>
      <c r="D13960" t="s">
        <v>2770</v>
      </c>
    </row>
    <row r="13961" spans="1:4">
      <c r="A13961" t="s">
        <v>6028</v>
      </c>
      <c r="B13961" t="s">
        <v>10801</v>
      </c>
      <c r="C13961" t="s">
        <v>2770</v>
      </c>
      <c r="D13961" t="s">
        <v>2770</v>
      </c>
    </row>
    <row r="13962" spans="1:4">
      <c r="A13962" t="s">
        <v>6261</v>
      </c>
      <c r="B13962" t="s">
        <v>6262</v>
      </c>
      <c r="C13962" t="s">
        <v>2770</v>
      </c>
      <c r="D13962" t="s">
        <v>2770</v>
      </c>
    </row>
    <row r="13963" spans="1:4">
      <c r="A13963" t="s">
        <v>10791</v>
      </c>
      <c r="B13963" t="s">
        <v>10792</v>
      </c>
      <c r="C13963" t="s">
        <v>2770</v>
      </c>
      <c r="D13963" t="s">
        <v>2770</v>
      </c>
    </row>
    <row r="13964" spans="1:4">
      <c r="A13964" t="s">
        <v>6328</v>
      </c>
      <c r="B13964" t="s">
        <v>6329</v>
      </c>
      <c r="C13964" t="s">
        <v>2770</v>
      </c>
      <c r="D13964" t="s">
        <v>2770</v>
      </c>
    </row>
    <row r="13965" spans="1:4">
      <c r="A13965" t="s">
        <v>6334</v>
      </c>
      <c r="B13965" t="s">
        <v>6335</v>
      </c>
      <c r="C13965" t="s">
        <v>2770</v>
      </c>
      <c r="D13965" t="s">
        <v>2770</v>
      </c>
    </row>
    <row r="13966" spans="1:4">
      <c r="A13966" t="s">
        <v>9740</v>
      </c>
      <c r="B13966" t="s">
        <v>5360</v>
      </c>
      <c r="C13966" t="s">
        <v>2770</v>
      </c>
      <c r="D13966" t="s">
        <v>2770</v>
      </c>
    </row>
    <row r="13967" spans="1:4">
      <c r="A13967" t="s">
        <v>10760</v>
      </c>
      <c r="B13967" t="s">
        <v>2770</v>
      </c>
      <c r="C13967" t="s">
        <v>2770</v>
      </c>
      <c r="D13967" t="s">
        <v>2770</v>
      </c>
    </row>
    <row r="13968" spans="1:4">
      <c r="A13968" t="s">
        <v>10741</v>
      </c>
      <c r="B13968" t="s">
        <v>10742</v>
      </c>
      <c r="C13968" t="s">
        <v>2770</v>
      </c>
      <c r="D13968" t="s">
        <v>2770</v>
      </c>
    </row>
    <row r="13969" spans="1:4">
      <c r="A13969" t="s">
        <v>5709</v>
      </c>
      <c r="B13969" t="s">
        <v>5710</v>
      </c>
      <c r="C13969" t="s">
        <v>2770</v>
      </c>
      <c r="D13969" t="s">
        <v>2770</v>
      </c>
    </row>
    <row r="13970" spans="1:4">
      <c r="A13970" t="s">
        <v>1688</v>
      </c>
      <c r="B13970" t="s">
        <v>2450</v>
      </c>
      <c r="C13970" t="s">
        <v>2770</v>
      </c>
      <c r="D13970" t="s">
        <v>2770</v>
      </c>
    </row>
    <row r="13971" spans="1:4">
      <c r="A13971" t="s">
        <v>10750</v>
      </c>
      <c r="B13971" t="s">
        <v>2770</v>
      </c>
      <c r="C13971" t="s">
        <v>2770</v>
      </c>
      <c r="D13971" t="s">
        <v>2770</v>
      </c>
    </row>
    <row r="13972" spans="1:4">
      <c r="A13972" t="s">
        <v>10770</v>
      </c>
      <c r="B13972" t="s">
        <v>2770</v>
      </c>
      <c r="C13972" t="s">
        <v>2770</v>
      </c>
      <c r="D13972" t="s">
        <v>2770</v>
      </c>
    </row>
    <row r="13973" spans="1:4">
      <c r="A13973" t="s">
        <v>6126</v>
      </c>
      <c r="B13973" t="s">
        <v>6127</v>
      </c>
      <c r="C13973" t="s">
        <v>2770</v>
      </c>
      <c r="D13973" t="s">
        <v>2770</v>
      </c>
    </row>
    <row r="13974" spans="1:4">
      <c r="A13974" t="s">
        <v>6153</v>
      </c>
      <c r="B13974" t="s">
        <v>6154</v>
      </c>
      <c r="C13974" t="s">
        <v>2770</v>
      </c>
      <c r="D13974" t="s">
        <v>2770</v>
      </c>
    </row>
    <row r="13975" spans="1:4">
      <c r="A13975" t="s">
        <v>6155</v>
      </c>
      <c r="B13975" t="s">
        <v>10785</v>
      </c>
      <c r="C13975" t="s">
        <v>2770</v>
      </c>
      <c r="D13975" t="s">
        <v>2770</v>
      </c>
    </row>
    <row r="13976" spans="1:4">
      <c r="A13976" t="s">
        <v>10772</v>
      </c>
      <c r="B13976" t="s">
        <v>10773</v>
      </c>
      <c r="C13976" t="s">
        <v>2770</v>
      </c>
      <c r="D13976" t="s">
        <v>2770</v>
      </c>
    </row>
    <row r="13977" spans="1:4">
      <c r="A13977" t="s">
        <v>10777</v>
      </c>
      <c r="B13977" t="s">
        <v>10778</v>
      </c>
      <c r="C13977" t="s">
        <v>2770</v>
      </c>
      <c r="D13977" t="s">
        <v>2770</v>
      </c>
    </row>
    <row r="13978" spans="1:4">
      <c r="A13978" t="s">
        <v>6163</v>
      </c>
      <c r="B13978" t="s">
        <v>10783</v>
      </c>
      <c r="C13978" t="s">
        <v>2770</v>
      </c>
      <c r="D13978" t="s">
        <v>2770</v>
      </c>
    </row>
    <row r="13979" spans="1:4">
      <c r="A13979" t="s">
        <v>10743</v>
      </c>
      <c r="B13979" t="s">
        <v>10744</v>
      </c>
      <c r="C13979" t="s">
        <v>2770</v>
      </c>
      <c r="D13979" t="s">
        <v>2770</v>
      </c>
    </row>
    <row r="13980" spans="1:4">
      <c r="A13980" t="s">
        <v>6124</v>
      </c>
      <c r="B13980" t="s">
        <v>6125</v>
      </c>
      <c r="C13980" t="s">
        <v>2770</v>
      </c>
      <c r="D13980" t="s">
        <v>2770</v>
      </c>
    </row>
    <row r="13981" spans="1:4">
      <c r="A13981" t="s">
        <v>6142</v>
      </c>
      <c r="B13981" t="s">
        <v>6143</v>
      </c>
      <c r="C13981" t="s">
        <v>2770</v>
      </c>
      <c r="D13981" t="s">
        <v>2770</v>
      </c>
    </row>
    <row r="13982" spans="1:4">
      <c r="A13982" t="s">
        <v>6218</v>
      </c>
      <c r="B13982" t="s">
        <v>10789</v>
      </c>
      <c r="C13982" t="s">
        <v>2770</v>
      </c>
      <c r="D13982" t="s">
        <v>2770</v>
      </c>
    </row>
    <row r="13983" spans="1:4">
      <c r="A13983" t="s">
        <v>6192</v>
      </c>
      <c r="B13983" t="s">
        <v>6193</v>
      </c>
      <c r="C13983" t="s">
        <v>2770</v>
      </c>
      <c r="D13983" t="s">
        <v>2770</v>
      </c>
    </row>
    <row r="13984" spans="1:4">
      <c r="A13984" t="s">
        <v>10755</v>
      </c>
      <c r="B13984" t="s">
        <v>10756</v>
      </c>
      <c r="C13984" t="s">
        <v>2770</v>
      </c>
      <c r="D13984" t="s">
        <v>2770</v>
      </c>
    </row>
    <row r="13985" spans="1:4">
      <c r="A13985" t="s">
        <v>6159</v>
      </c>
      <c r="B13985" t="s">
        <v>10747</v>
      </c>
      <c r="C13985" t="s">
        <v>2770</v>
      </c>
      <c r="D13985" t="s">
        <v>2770</v>
      </c>
    </row>
    <row r="13986" spans="1:4">
      <c r="A13986" t="s">
        <v>601</v>
      </c>
      <c r="B13986" t="s">
        <v>10794</v>
      </c>
      <c r="C13986" t="s">
        <v>2770</v>
      </c>
      <c r="D13986" t="s">
        <v>2770</v>
      </c>
    </row>
    <row r="13987" spans="1:4">
      <c r="A13987" t="s">
        <v>10779</v>
      </c>
      <c r="B13987" t="s">
        <v>10780</v>
      </c>
      <c r="C13987" t="s">
        <v>2770</v>
      </c>
      <c r="D13987" t="s">
        <v>2770</v>
      </c>
    </row>
    <row r="13988" spans="1:4">
      <c r="A13988" t="s">
        <v>10753</v>
      </c>
      <c r="B13988" t="s">
        <v>10754</v>
      </c>
      <c r="C13988" t="s">
        <v>2770</v>
      </c>
      <c r="D13988" t="s">
        <v>2770</v>
      </c>
    </row>
    <row r="13989" spans="1:4">
      <c r="A13989" t="s">
        <v>6214</v>
      </c>
      <c r="B13989" t="s">
        <v>6215</v>
      </c>
      <c r="C13989" t="s">
        <v>2770</v>
      </c>
      <c r="D13989" t="s">
        <v>2770</v>
      </c>
    </row>
    <row r="13990" spans="1:4">
      <c r="A13990" t="s">
        <v>10776</v>
      </c>
      <c r="B13990" t="s">
        <v>12604</v>
      </c>
      <c r="C13990" t="s">
        <v>2770</v>
      </c>
      <c r="D13990" t="s">
        <v>2770</v>
      </c>
    </row>
    <row r="13991" spans="1:4">
      <c r="A13991" t="s">
        <v>10777</v>
      </c>
      <c r="B13991" t="s">
        <v>10778</v>
      </c>
      <c r="C13991" t="s">
        <v>2770</v>
      </c>
      <c r="D13991" t="s">
        <v>2770</v>
      </c>
    </row>
    <row r="13992" spans="1:4">
      <c r="A13992" t="s">
        <v>10758</v>
      </c>
      <c r="B13992" t="s">
        <v>10759</v>
      </c>
      <c r="C13992" t="s">
        <v>2770</v>
      </c>
      <c r="D13992" t="s">
        <v>2770</v>
      </c>
    </row>
    <row r="13993" spans="1:4">
      <c r="A13993" t="s">
        <v>600</v>
      </c>
      <c r="B13993" t="s">
        <v>12565</v>
      </c>
      <c r="C13993" t="s">
        <v>2770</v>
      </c>
      <c r="D13993" t="s">
        <v>2770</v>
      </c>
    </row>
    <row r="13994" spans="1:4">
      <c r="A13994" t="s">
        <v>12634</v>
      </c>
      <c r="B13994" t="s">
        <v>2770</v>
      </c>
      <c r="C13994" t="s">
        <v>2770</v>
      </c>
      <c r="D13994" t="s">
        <v>2770</v>
      </c>
    </row>
    <row r="13995" spans="1:4">
      <c r="A13995" t="s">
        <v>12608</v>
      </c>
      <c r="B13995" t="s">
        <v>6115</v>
      </c>
      <c r="C13995" t="s">
        <v>2770</v>
      </c>
      <c r="D13995" t="s">
        <v>2770</v>
      </c>
    </row>
    <row r="13996" spans="1:4">
      <c r="A13996" t="s">
        <v>6147</v>
      </c>
      <c r="B13996" t="s">
        <v>12607</v>
      </c>
      <c r="C13996" t="s">
        <v>2770</v>
      </c>
      <c r="D13996" t="s">
        <v>2770</v>
      </c>
    </row>
    <row r="13997" spans="1:4">
      <c r="A13997" t="s">
        <v>6330</v>
      </c>
      <c r="B13997" t="s">
        <v>6331</v>
      </c>
      <c r="C13997" t="s">
        <v>2770</v>
      </c>
      <c r="D13997" t="s">
        <v>2770</v>
      </c>
    </row>
    <row r="13998" spans="1:4">
      <c r="A13998" t="s">
        <v>6157</v>
      </c>
      <c r="B13998" t="s">
        <v>10793</v>
      </c>
      <c r="C13998" t="s">
        <v>2770</v>
      </c>
      <c r="D13998" t="s">
        <v>2770</v>
      </c>
    </row>
    <row r="13999" spans="1:4">
      <c r="A13999" t="s">
        <v>10753</v>
      </c>
      <c r="B13999" t="s">
        <v>10754</v>
      </c>
      <c r="C13999" t="s">
        <v>2770</v>
      </c>
      <c r="D13999" t="s">
        <v>2770</v>
      </c>
    </row>
    <row r="14000" spans="1:4">
      <c r="A14000" t="s">
        <v>6224</v>
      </c>
      <c r="B14000" t="s">
        <v>6225</v>
      </c>
      <c r="C14000" t="s">
        <v>2770</v>
      </c>
      <c r="D14000" t="s">
        <v>2770</v>
      </c>
    </row>
    <row r="14001" spans="1:4">
      <c r="A14001" t="s">
        <v>10763</v>
      </c>
      <c r="B14001" t="s">
        <v>10764</v>
      </c>
      <c r="C14001" t="s">
        <v>2770</v>
      </c>
      <c r="D14001" t="s">
        <v>2770</v>
      </c>
    </row>
    <row r="14002" spans="1:4">
      <c r="A14002" t="s">
        <v>10765</v>
      </c>
      <c r="B14002" t="s">
        <v>10766</v>
      </c>
      <c r="C14002" t="s">
        <v>2770</v>
      </c>
      <c r="D14002" t="s">
        <v>2770</v>
      </c>
    </row>
    <row r="14003" spans="1:4">
      <c r="A14003" t="s">
        <v>6243</v>
      </c>
      <c r="B14003" t="s">
        <v>6244</v>
      </c>
      <c r="C14003" t="s">
        <v>2770</v>
      </c>
      <c r="D14003" t="s">
        <v>2770</v>
      </c>
    </row>
    <row r="14004" spans="1:4">
      <c r="A14004" t="s">
        <v>6588</v>
      </c>
      <c r="B14004" t="s">
        <v>6331</v>
      </c>
      <c r="C14004" t="s">
        <v>2770</v>
      </c>
      <c r="D14004" t="s">
        <v>2770</v>
      </c>
    </row>
    <row r="14005" spans="1:4">
      <c r="A14005" t="s">
        <v>12552</v>
      </c>
      <c r="B14005" t="s">
        <v>12553</v>
      </c>
      <c r="C14005" t="s">
        <v>2770</v>
      </c>
      <c r="D14005" t="s">
        <v>2770</v>
      </c>
    </row>
    <row r="14006" spans="1:4">
      <c r="A14006" t="s">
        <v>12600</v>
      </c>
      <c r="B14006" t="s">
        <v>10801</v>
      </c>
      <c r="C14006" t="s">
        <v>2770</v>
      </c>
      <c r="D14006" t="s">
        <v>2770</v>
      </c>
    </row>
    <row r="14007" spans="1:4">
      <c r="A14007" t="s">
        <v>10802</v>
      </c>
      <c r="B14007" t="s">
        <v>10803</v>
      </c>
      <c r="C14007" t="s">
        <v>2770</v>
      </c>
      <c r="D14007" t="s">
        <v>2770</v>
      </c>
    </row>
    <row r="14008" spans="1:4">
      <c r="A14008" t="s">
        <v>12622</v>
      </c>
      <c r="B14008" t="s">
        <v>12623</v>
      </c>
      <c r="C14008" t="s">
        <v>2770</v>
      </c>
      <c r="D14008" t="s">
        <v>2770</v>
      </c>
    </row>
    <row r="14009" spans="1:4">
      <c r="A14009" t="s">
        <v>12568</v>
      </c>
      <c r="B14009" t="s">
        <v>12569</v>
      </c>
      <c r="C14009" t="s">
        <v>2770</v>
      </c>
      <c r="D14009" t="s">
        <v>2770</v>
      </c>
    </row>
    <row r="14010" spans="1:4">
      <c r="A14010" t="s">
        <v>6159</v>
      </c>
      <c r="B14010" t="s">
        <v>10747</v>
      </c>
      <c r="C14010" t="s">
        <v>2770</v>
      </c>
      <c r="D14010" t="s">
        <v>2770</v>
      </c>
    </row>
    <row r="14011" spans="1:4">
      <c r="A14011" t="s">
        <v>10748</v>
      </c>
      <c r="B14011" t="s">
        <v>10749</v>
      </c>
      <c r="C14011" t="s">
        <v>2770</v>
      </c>
      <c r="D14011" t="s">
        <v>2770</v>
      </c>
    </row>
    <row r="14012" spans="1:4">
      <c r="A14012" t="s">
        <v>12603</v>
      </c>
      <c r="B14012" t="s">
        <v>6187</v>
      </c>
      <c r="C14012" t="s">
        <v>2770</v>
      </c>
      <c r="D14012" t="s">
        <v>2770</v>
      </c>
    </row>
    <row r="14013" spans="1:4">
      <c r="A14013" t="s">
        <v>6042</v>
      </c>
      <c r="B14013" t="s">
        <v>12580</v>
      </c>
      <c r="C14013" t="s">
        <v>2770</v>
      </c>
      <c r="D14013" t="s">
        <v>2770</v>
      </c>
    </row>
    <row r="14014" spans="1:4">
      <c r="A14014" t="s">
        <v>10781</v>
      </c>
      <c r="B14014" t="s">
        <v>10782</v>
      </c>
      <c r="C14014" t="s">
        <v>2770</v>
      </c>
      <c r="D14014" t="s">
        <v>2770</v>
      </c>
    </row>
    <row r="14015" spans="1:4">
      <c r="A14015" t="s">
        <v>6184</v>
      </c>
      <c r="B14015" t="s">
        <v>6185</v>
      </c>
      <c r="C14015" t="s">
        <v>2770</v>
      </c>
      <c r="D14015" t="s">
        <v>2770</v>
      </c>
    </row>
    <row r="14016" spans="1:4">
      <c r="A14016" t="s">
        <v>6034</v>
      </c>
      <c r="B14016" t="s">
        <v>10769</v>
      </c>
      <c r="C14016" t="s">
        <v>2770</v>
      </c>
      <c r="D14016" t="s">
        <v>2770</v>
      </c>
    </row>
    <row r="14017" spans="1:4">
      <c r="A14017" t="s">
        <v>6145</v>
      </c>
      <c r="B14017" t="s">
        <v>12581</v>
      </c>
      <c r="C14017" t="s">
        <v>2770</v>
      </c>
      <c r="D14017" t="s">
        <v>2770</v>
      </c>
    </row>
    <row r="14018" spans="1:4">
      <c r="A14018" t="s">
        <v>6044</v>
      </c>
      <c r="B14018" t="s">
        <v>12566</v>
      </c>
      <c r="C14018" t="s">
        <v>2770</v>
      </c>
      <c r="D14018" t="s">
        <v>2770</v>
      </c>
    </row>
    <row r="14019" spans="1:4">
      <c r="A14019" t="s">
        <v>6170</v>
      </c>
      <c r="B14019" t="s">
        <v>6171</v>
      </c>
      <c r="C14019" t="s">
        <v>2770</v>
      </c>
      <c r="D14019" t="s">
        <v>2770</v>
      </c>
    </row>
    <row r="14020" spans="1:4">
      <c r="A14020" t="s">
        <v>12559</v>
      </c>
      <c r="B14020" t="s">
        <v>12560</v>
      </c>
      <c r="C14020" t="s">
        <v>2770</v>
      </c>
      <c r="D14020" t="s">
        <v>2770</v>
      </c>
    </row>
    <row r="14021" spans="1:4">
      <c r="A14021" t="s">
        <v>12641</v>
      </c>
      <c r="B14021" t="s">
        <v>12642</v>
      </c>
      <c r="C14021" t="s">
        <v>2770</v>
      </c>
      <c r="D14021" t="s">
        <v>2770</v>
      </c>
    </row>
    <row r="14022" spans="1:4">
      <c r="A14022" t="s">
        <v>12645</v>
      </c>
      <c r="B14022" t="s">
        <v>12646</v>
      </c>
      <c r="C14022" t="s">
        <v>2770</v>
      </c>
      <c r="D14022" t="s">
        <v>2770</v>
      </c>
    </row>
    <row r="14023" spans="1:4">
      <c r="A14023" t="s">
        <v>6570</v>
      </c>
      <c r="B14023" t="s">
        <v>6571</v>
      </c>
      <c r="C14023" t="s">
        <v>2770</v>
      </c>
      <c r="D14023" t="s">
        <v>2770</v>
      </c>
    </row>
    <row r="14024" spans="1:4">
      <c r="A14024" t="s">
        <v>12649</v>
      </c>
      <c r="B14024" t="s">
        <v>12650</v>
      </c>
      <c r="C14024" t="s">
        <v>2770</v>
      </c>
      <c r="D14024" t="s">
        <v>2770</v>
      </c>
    </row>
    <row r="14025" spans="1:4">
      <c r="A14025" t="s">
        <v>12628</v>
      </c>
      <c r="B14025" t="s">
        <v>2770</v>
      </c>
      <c r="C14025" t="s">
        <v>2770</v>
      </c>
      <c r="D14025" t="s">
        <v>2770</v>
      </c>
    </row>
    <row r="14026" spans="1:4">
      <c r="A14026" t="s">
        <v>6089</v>
      </c>
      <c r="B14026" t="s">
        <v>6090</v>
      </c>
      <c r="C14026" t="s">
        <v>2770</v>
      </c>
      <c r="D14026" t="s">
        <v>2770</v>
      </c>
    </row>
    <row r="14027" spans="1:4">
      <c r="A14027" t="s">
        <v>6332</v>
      </c>
      <c r="B14027" t="s">
        <v>6333</v>
      </c>
      <c r="C14027" t="s">
        <v>2770</v>
      </c>
      <c r="D14027" t="s">
        <v>2770</v>
      </c>
    </row>
    <row r="14028" spans="1:4">
      <c r="A14028" t="s">
        <v>6239</v>
      </c>
      <c r="B14028" t="s">
        <v>6240</v>
      </c>
      <c r="C14028" t="s">
        <v>2770</v>
      </c>
      <c r="D14028" t="s">
        <v>2770</v>
      </c>
    </row>
    <row r="14029" spans="1:4">
      <c r="A14029" t="s">
        <v>12620</v>
      </c>
      <c r="B14029" t="s">
        <v>12621</v>
      </c>
      <c r="C14029" t="s">
        <v>2770</v>
      </c>
      <c r="D14029" t="s">
        <v>2770</v>
      </c>
    </row>
    <row r="14030" spans="1:4">
      <c r="A14030" t="s">
        <v>6218</v>
      </c>
      <c r="B14030" t="s">
        <v>10789</v>
      </c>
      <c r="C14030" t="s">
        <v>2770</v>
      </c>
      <c r="D14030" t="s">
        <v>2770</v>
      </c>
    </row>
    <row r="14031" spans="1:4">
      <c r="A14031" t="s">
        <v>10751</v>
      </c>
      <c r="B14031" t="s">
        <v>10752</v>
      </c>
      <c r="C14031" t="s">
        <v>2770</v>
      </c>
      <c r="D14031" t="s">
        <v>2770</v>
      </c>
    </row>
    <row r="14032" spans="1:4">
      <c r="A14032" t="s">
        <v>12592</v>
      </c>
      <c r="B14032" t="s">
        <v>10744</v>
      </c>
      <c r="C14032" t="s">
        <v>2770</v>
      </c>
      <c r="D14032" t="s">
        <v>2770</v>
      </c>
    </row>
    <row r="14033" spans="1:4">
      <c r="A14033" t="s">
        <v>6112</v>
      </c>
      <c r="B14033" t="s">
        <v>6113</v>
      </c>
      <c r="C14033" t="s">
        <v>2770</v>
      </c>
      <c r="D14033" t="s">
        <v>2770</v>
      </c>
    </row>
    <row r="14034" spans="1:4">
      <c r="A14034" t="s">
        <v>6461</v>
      </c>
      <c r="B14034" t="s">
        <v>6462</v>
      </c>
      <c r="C14034" t="s">
        <v>2770</v>
      </c>
      <c r="D14034" t="s">
        <v>2770</v>
      </c>
    </row>
    <row r="14035" spans="1:4">
      <c r="A14035" t="s">
        <v>10799</v>
      </c>
      <c r="B14035" t="s">
        <v>10800</v>
      </c>
      <c r="C14035" t="s">
        <v>2770</v>
      </c>
      <c r="D14035" t="s">
        <v>2770</v>
      </c>
    </row>
    <row r="14036" spans="1:4">
      <c r="A14036" t="s">
        <v>6155</v>
      </c>
      <c r="B14036" t="s">
        <v>10785</v>
      </c>
      <c r="C14036" t="s">
        <v>2770</v>
      </c>
      <c r="D14036" t="s">
        <v>2770</v>
      </c>
    </row>
    <row r="14037" spans="1:4">
      <c r="A14037" t="s">
        <v>6241</v>
      </c>
      <c r="B14037" t="s">
        <v>6242</v>
      </c>
      <c r="C14037" t="s">
        <v>2770</v>
      </c>
      <c r="D14037" t="s">
        <v>2770</v>
      </c>
    </row>
    <row r="14038" spans="1:4">
      <c r="A14038" t="s">
        <v>6161</v>
      </c>
      <c r="B14038" t="s">
        <v>6162</v>
      </c>
      <c r="C14038" t="s">
        <v>2770</v>
      </c>
      <c r="D14038" t="s">
        <v>2770</v>
      </c>
    </row>
    <row r="14039" spans="1:4">
      <c r="A14039" t="s">
        <v>6122</v>
      </c>
      <c r="B14039" t="s">
        <v>6123</v>
      </c>
      <c r="C14039" t="s">
        <v>2770</v>
      </c>
      <c r="D14039" t="s">
        <v>2770</v>
      </c>
    </row>
    <row r="14040" spans="1:4">
      <c r="A14040" t="s">
        <v>12597</v>
      </c>
      <c r="B14040" t="s">
        <v>12598</v>
      </c>
      <c r="C14040" t="s">
        <v>2770</v>
      </c>
      <c r="D14040" t="s">
        <v>2770</v>
      </c>
    </row>
    <row r="14041" spans="1:4">
      <c r="A14041" t="s">
        <v>6165</v>
      </c>
      <c r="B14041" t="s">
        <v>10784</v>
      </c>
      <c r="C14041" t="s">
        <v>2770</v>
      </c>
      <c r="D14041" t="s">
        <v>2770</v>
      </c>
    </row>
    <row r="14042" spans="1:4">
      <c r="A14042" t="s">
        <v>6210</v>
      </c>
      <c r="B14042" t="s">
        <v>6211</v>
      </c>
      <c r="C14042" t="s">
        <v>2770</v>
      </c>
      <c r="D14042" t="s">
        <v>2770</v>
      </c>
    </row>
    <row r="14043" spans="1:4">
      <c r="A14043" t="s">
        <v>10736</v>
      </c>
      <c r="B14043" t="s">
        <v>10737</v>
      </c>
      <c r="C14043" t="s">
        <v>2770</v>
      </c>
      <c r="D14043" t="s">
        <v>2770</v>
      </c>
    </row>
    <row r="14044" spans="1:4">
      <c r="A14044" t="s">
        <v>12632</v>
      </c>
      <c r="B14044" t="s">
        <v>2770</v>
      </c>
      <c r="C14044" t="s">
        <v>2770</v>
      </c>
      <c r="D14044" t="s">
        <v>2770</v>
      </c>
    </row>
    <row r="14045" spans="1:4">
      <c r="A14045" t="s">
        <v>12561</v>
      </c>
      <c r="B14045" t="s">
        <v>10789</v>
      </c>
      <c r="C14045" t="s">
        <v>2770</v>
      </c>
      <c r="D14045" t="s">
        <v>2770</v>
      </c>
    </row>
    <row r="14046" spans="1:4">
      <c r="A14046" t="s">
        <v>12609</v>
      </c>
      <c r="B14046" t="s">
        <v>12610</v>
      </c>
      <c r="C14046" t="s">
        <v>2770</v>
      </c>
      <c r="D14046" t="s">
        <v>2770</v>
      </c>
    </row>
    <row r="14047" spans="1:4">
      <c r="A14047" t="s">
        <v>6585</v>
      </c>
      <c r="B14047" t="s">
        <v>503</v>
      </c>
      <c r="C14047" t="s">
        <v>2770</v>
      </c>
      <c r="D14047" t="s">
        <v>2770</v>
      </c>
    </row>
    <row r="14048" spans="1:4">
      <c r="A14048" t="s">
        <v>12572</v>
      </c>
      <c r="B14048" t="s">
        <v>12573</v>
      </c>
      <c r="C14048" t="s">
        <v>2770</v>
      </c>
      <c r="D14048" t="s">
        <v>2770</v>
      </c>
    </row>
    <row r="14049" spans="1:4">
      <c r="A14049" t="s">
        <v>12594</v>
      </c>
      <c r="B14049" t="s">
        <v>6022</v>
      </c>
      <c r="C14049" t="s">
        <v>2770</v>
      </c>
      <c r="D14049" t="s">
        <v>2770</v>
      </c>
    </row>
    <row r="14050" spans="1:4">
      <c r="A14050" t="s">
        <v>12583</v>
      </c>
      <c r="B14050" t="s">
        <v>6512</v>
      </c>
      <c r="C14050" t="s">
        <v>2770</v>
      </c>
      <c r="D14050" t="s">
        <v>2770</v>
      </c>
    </row>
    <row r="14051" spans="1:4">
      <c r="A14051" t="s">
        <v>6423</v>
      </c>
      <c r="B14051" t="s">
        <v>6424</v>
      </c>
      <c r="C14051" t="s">
        <v>2770</v>
      </c>
      <c r="D14051" t="s">
        <v>2770</v>
      </c>
    </row>
    <row r="14052" spans="1:4">
      <c r="A14052" t="s">
        <v>12643</v>
      </c>
      <c r="B14052" t="s">
        <v>12644</v>
      </c>
      <c r="C14052" t="s">
        <v>2770</v>
      </c>
      <c r="D14052" t="s">
        <v>2770</v>
      </c>
    </row>
    <row r="14053" spans="1:4">
      <c r="A14053" t="s">
        <v>12647</v>
      </c>
      <c r="B14053" t="s">
        <v>12648</v>
      </c>
      <c r="C14053" t="s">
        <v>2770</v>
      </c>
      <c r="D14053" t="s">
        <v>2770</v>
      </c>
    </row>
    <row r="14054" spans="1:4">
      <c r="A14054" t="s">
        <v>10779</v>
      </c>
      <c r="B14054" t="s">
        <v>10780</v>
      </c>
      <c r="C14054" t="s">
        <v>2770</v>
      </c>
      <c r="D14054" t="s">
        <v>2770</v>
      </c>
    </row>
    <row r="14055" spans="1:4">
      <c r="A14055" t="s">
        <v>10770</v>
      </c>
      <c r="B14055" t="s">
        <v>12547</v>
      </c>
      <c r="C14055" t="s">
        <v>2770</v>
      </c>
      <c r="D14055" t="s">
        <v>2770</v>
      </c>
    </row>
    <row r="14056" spans="1:4">
      <c r="A14056" t="s">
        <v>12617</v>
      </c>
      <c r="B14056" t="s">
        <v>2770</v>
      </c>
      <c r="C14056" t="s">
        <v>2770</v>
      </c>
      <c r="D14056" t="s">
        <v>2770</v>
      </c>
    </row>
    <row r="14057" spans="1:4">
      <c r="A14057" t="s">
        <v>10741</v>
      </c>
      <c r="B14057" t="s">
        <v>10742</v>
      </c>
      <c r="C14057" t="s">
        <v>2770</v>
      </c>
      <c r="D14057" t="s">
        <v>2770</v>
      </c>
    </row>
    <row r="14058" spans="1:4">
      <c r="A14058" t="s">
        <v>12586</v>
      </c>
      <c r="B14058" t="s">
        <v>12587</v>
      </c>
      <c r="C14058" t="s">
        <v>2770</v>
      </c>
      <c r="D14058" t="s">
        <v>2770</v>
      </c>
    </row>
    <row r="14059" spans="1:4">
      <c r="A14059" t="s">
        <v>4923</v>
      </c>
      <c r="B14059" t="s">
        <v>2770</v>
      </c>
      <c r="C14059" t="s">
        <v>2770</v>
      </c>
      <c r="D14059" t="s">
        <v>2770</v>
      </c>
    </row>
    <row r="14060" spans="1:4">
      <c r="A14060" t="s">
        <v>12627</v>
      </c>
      <c r="B14060" t="s">
        <v>2770</v>
      </c>
      <c r="C14060" t="s">
        <v>2770</v>
      </c>
      <c r="D14060" t="s">
        <v>2770</v>
      </c>
    </row>
    <row r="14061" spans="1:4">
      <c r="A14061" t="s">
        <v>12548</v>
      </c>
      <c r="B14061" t="s">
        <v>6199</v>
      </c>
      <c r="C14061" t="s">
        <v>2770</v>
      </c>
      <c r="D14061" t="s">
        <v>2770</v>
      </c>
    </row>
    <row r="14062" spans="1:4">
      <c r="A14062" t="s">
        <v>12550</v>
      </c>
      <c r="B14062" t="s">
        <v>6258</v>
      </c>
      <c r="C14062" t="s">
        <v>2770</v>
      </c>
      <c r="D14062" t="s">
        <v>2770</v>
      </c>
    </row>
    <row r="14063" spans="1:4">
      <c r="A14063" t="s">
        <v>1689</v>
      </c>
      <c r="B14063" t="s">
        <v>2451</v>
      </c>
      <c r="C14063" t="s">
        <v>2770</v>
      </c>
      <c r="D14063" t="s">
        <v>2770</v>
      </c>
    </row>
    <row r="14064" spans="1:4">
      <c r="A14064" t="s">
        <v>6126</v>
      </c>
      <c r="B14064" t="s">
        <v>2770</v>
      </c>
      <c r="C14064" t="s">
        <v>2770</v>
      </c>
      <c r="D14064" t="s">
        <v>2770</v>
      </c>
    </row>
    <row r="14065" spans="1:4">
      <c r="A14065" t="s">
        <v>6334</v>
      </c>
      <c r="B14065" t="s">
        <v>6335</v>
      </c>
      <c r="C14065" t="s">
        <v>2770</v>
      </c>
      <c r="D14065" t="s">
        <v>2770</v>
      </c>
    </row>
    <row r="14066" spans="1:4">
      <c r="A14066" t="s">
        <v>6045</v>
      </c>
      <c r="B14066" t="s">
        <v>12593</v>
      </c>
      <c r="C14066" t="s">
        <v>2770</v>
      </c>
      <c r="D14066" t="s">
        <v>2770</v>
      </c>
    </row>
    <row r="14067" spans="1:4">
      <c r="A14067" t="s">
        <v>12588</v>
      </c>
      <c r="B14067" t="s">
        <v>12589</v>
      </c>
      <c r="C14067" t="s">
        <v>2770</v>
      </c>
      <c r="D14067" t="s">
        <v>2770</v>
      </c>
    </row>
    <row r="14068" spans="1:4">
      <c r="A14068" t="s">
        <v>12556</v>
      </c>
      <c r="B14068" t="s">
        <v>12557</v>
      </c>
      <c r="C14068" t="s">
        <v>2770</v>
      </c>
      <c r="D14068" t="s">
        <v>2770</v>
      </c>
    </row>
    <row r="14069" spans="1:4">
      <c r="A14069" t="s">
        <v>12631</v>
      </c>
      <c r="B14069" t="s">
        <v>2770</v>
      </c>
      <c r="C14069" t="s">
        <v>2770</v>
      </c>
      <c r="D14069" t="s">
        <v>2770</v>
      </c>
    </row>
    <row r="14070" spans="1:4">
      <c r="A14070" t="s">
        <v>10745</v>
      </c>
      <c r="B14070" t="s">
        <v>10746</v>
      </c>
      <c r="C14070" t="s">
        <v>2770</v>
      </c>
      <c r="D14070" t="s">
        <v>2770</v>
      </c>
    </row>
    <row r="14071" spans="1:4">
      <c r="A14071" t="s">
        <v>12570</v>
      </c>
      <c r="B14071" t="s">
        <v>12571</v>
      </c>
      <c r="C14071" t="s">
        <v>2770</v>
      </c>
      <c r="D14071" t="s">
        <v>2770</v>
      </c>
    </row>
    <row r="14072" spans="1:4">
      <c r="A14072" t="s">
        <v>1687</v>
      </c>
      <c r="B14072" t="s">
        <v>2449</v>
      </c>
      <c r="C14072" t="s">
        <v>2770</v>
      </c>
      <c r="D14072" t="s">
        <v>2770</v>
      </c>
    </row>
    <row r="14073" spans="1:4">
      <c r="A14073" t="s">
        <v>12612</v>
      </c>
      <c r="B14073" t="s">
        <v>12613</v>
      </c>
      <c r="C14073" t="s">
        <v>2770</v>
      </c>
      <c r="D14073" t="s">
        <v>2770</v>
      </c>
    </row>
    <row r="14074" spans="1:4">
      <c r="A14074" t="s">
        <v>6153</v>
      </c>
      <c r="B14074" t="s">
        <v>6600</v>
      </c>
      <c r="C14074" t="s">
        <v>2770</v>
      </c>
      <c r="D14074" t="s">
        <v>2770</v>
      </c>
    </row>
    <row r="14075" spans="1:4">
      <c r="A14075" t="s">
        <v>12624</v>
      </c>
      <c r="B14075" t="s">
        <v>12625</v>
      </c>
      <c r="C14075" t="s">
        <v>2770</v>
      </c>
      <c r="D14075" t="s">
        <v>2770</v>
      </c>
    </row>
    <row r="14076" spans="1:4">
      <c r="A14076" t="s">
        <v>6134</v>
      </c>
      <c r="B14076" t="s">
        <v>6135</v>
      </c>
      <c r="C14076" t="s">
        <v>2770</v>
      </c>
      <c r="D14076" t="s">
        <v>2770</v>
      </c>
    </row>
    <row r="14077" spans="1:4">
      <c r="A14077" t="s">
        <v>6220</v>
      </c>
      <c r="B14077" t="s">
        <v>6221</v>
      </c>
      <c r="C14077" t="s">
        <v>2770</v>
      </c>
      <c r="D14077" t="s">
        <v>2770</v>
      </c>
    </row>
    <row r="14078" spans="1:4">
      <c r="A14078" t="s">
        <v>6030</v>
      </c>
      <c r="B14078" t="s">
        <v>10790</v>
      </c>
      <c r="C14078" t="s">
        <v>2770</v>
      </c>
      <c r="D14078" t="s">
        <v>2770</v>
      </c>
    </row>
    <row r="14079" spans="1:4">
      <c r="A14079" t="s">
        <v>10755</v>
      </c>
      <c r="B14079" t="s">
        <v>10756</v>
      </c>
      <c r="C14079" t="s">
        <v>2770</v>
      </c>
      <c r="D14079" t="s">
        <v>2770</v>
      </c>
    </row>
    <row r="14080" spans="1:4">
      <c r="A14080" t="s">
        <v>6328</v>
      </c>
      <c r="B14080" t="s">
        <v>6329</v>
      </c>
      <c r="C14080" t="s">
        <v>2770</v>
      </c>
      <c r="D14080" t="s">
        <v>2770</v>
      </c>
    </row>
    <row r="14081" spans="1:4">
      <c r="A14081" t="s">
        <v>6263</v>
      </c>
      <c r="B14081" t="s">
        <v>6264</v>
      </c>
      <c r="C14081" t="s">
        <v>2770</v>
      </c>
      <c r="D14081" t="s">
        <v>2770</v>
      </c>
    </row>
    <row r="14082" spans="1:4">
      <c r="A14082" t="s">
        <v>10767</v>
      </c>
      <c r="B14082" t="s">
        <v>10768</v>
      </c>
      <c r="C14082" t="s">
        <v>2770</v>
      </c>
      <c r="D14082" t="s">
        <v>2770</v>
      </c>
    </row>
    <row r="14083" spans="1:4">
      <c r="A14083" t="s">
        <v>6068</v>
      </c>
      <c r="B14083" t="s">
        <v>6069</v>
      </c>
      <c r="C14083" t="s">
        <v>2770</v>
      </c>
      <c r="D14083" t="s">
        <v>2770</v>
      </c>
    </row>
    <row r="14084" spans="1:4">
      <c r="A14084" t="s">
        <v>6271</v>
      </c>
      <c r="B14084" t="s">
        <v>6272</v>
      </c>
      <c r="C14084" t="s">
        <v>2770</v>
      </c>
      <c r="D14084" t="s">
        <v>2770</v>
      </c>
    </row>
    <row r="14085" spans="1:4">
      <c r="A14085" t="s">
        <v>6487</v>
      </c>
      <c r="B14085" t="s">
        <v>6488</v>
      </c>
      <c r="C14085" t="s">
        <v>2770</v>
      </c>
      <c r="D14085" t="s">
        <v>2770</v>
      </c>
    </row>
    <row r="14086" spans="1:4">
      <c r="A14086" t="s">
        <v>6463</v>
      </c>
      <c r="B14086" t="s">
        <v>6464</v>
      </c>
      <c r="C14086" t="s">
        <v>2770</v>
      </c>
      <c r="D14086" t="s">
        <v>2770</v>
      </c>
    </row>
    <row r="14087" spans="1:4">
      <c r="A14087" t="s">
        <v>6521</v>
      </c>
      <c r="B14087" t="s">
        <v>6522</v>
      </c>
      <c r="C14087" t="s">
        <v>2770</v>
      </c>
      <c r="D14087" t="s">
        <v>2770</v>
      </c>
    </row>
    <row r="14088" spans="1:4">
      <c r="A14088" t="s">
        <v>6425</v>
      </c>
      <c r="B14088" t="s">
        <v>6426</v>
      </c>
      <c r="C14088" t="s">
        <v>2770</v>
      </c>
      <c r="D14088" t="s">
        <v>2770</v>
      </c>
    </row>
    <row r="14089" spans="1:4">
      <c r="A14089" t="s">
        <v>6489</v>
      </c>
      <c r="B14089" t="s">
        <v>6490</v>
      </c>
      <c r="C14089" t="s">
        <v>2770</v>
      </c>
      <c r="D14089" t="s">
        <v>2770</v>
      </c>
    </row>
    <row r="14090" spans="1:4">
      <c r="A14090" t="s">
        <v>601</v>
      </c>
      <c r="B14090" t="s">
        <v>2770</v>
      </c>
      <c r="C14090" t="s">
        <v>2770</v>
      </c>
      <c r="D14090" t="s">
        <v>2770</v>
      </c>
    </row>
    <row r="14091" spans="1:4">
      <c r="A14091" t="s">
        <v>12578</v>
      </c>
      <c r="B14091" t="s">
        <v>12579</v>
      </c>
      <c r="C14091" t="s">
        <v>2770</v>
      </c>
      <c r="D14091" t="s">
        <v>2770</v>
      </c>
    </row>
    <row r="14092" spans="1:4">
      <c r="A14092" t="s">
        <v>10795</v>
      </c>
      <c r="B14092" t="s">
        <v>10796</v>
      </c>
      <c r="C14092" t="s">
        <v>2770</v>
      </c>
      <c r="D14092" t="s">
        <v>2770</v>
      </c>
    </row>
    <row r="14093" spans="1:4">
      <c r="A14093" t="s">
        <v>10804</v>
      </c>
      <c r="B14093" t="s">
        <v>10805</v>
      </c>
      <c r="C14093" t="s">
        <v>2770</v>
      </c>
      <c r="D14093" t="s">
        <v>2770</v>
      </c>
    </row>
    <row r="14094" spans="1:4">
      <c r="A14094" t="s">
        <v>10808</v>
      </c>
      <c r="B14094" t="s">
        <v>10809</v>
      </c>
      <c r="C14094" t="s">
        <v>2770</v>
      </c>
      <c r="D14094" t="s">
        <v>2770</v>
      </c>
    </row>
    <row r="14095" spans="1:4">
      <c r="A14095" t="s">
        <v>6043</v>
      </c>
      <c r="B14095" t="s">
        <v>12575</v>
      </c>
      <c r="C14095" t="s">
        <v>2770</v>
      </c>
      <c r="D14095" t="s">
        <v>2770</v>
      </c>
    </row>
    <row r="14096" spans="1:4">
      <c r="A14096" t="s">
        <v>6556</v>
      </c>
      <c r="B14096" t="s">
        <v>6557</v>
      </c>
      <c r="C14096" t="s">
        <v>2770</v>
      </c>
      <c r="D14096" t="s">
        <v>2770</v>
      </c>
    </row>
    <row r="14097" spans="1:4">
      <c r="A14097" t="s">
        <v>12564</v>
      </c>
      <c r="B14097" t="s">
        <v>10790</v>
      </c>
      <c r="C14097" t="s">
        <v>2770</v>
      </c>
      <c r="D14097" t="s">
        <v>2770</v>
      </c>
    </row>
    <row r="14098" spans="1:4">
      <c r="A14098" t="s">
        <v>12582</v>
      </c>
      <c r="B14098" t="s">
        <v>6458</v>
      </c>
      <c r="C14098" t="s">
        <v>2770</v>
      </c>
      <c r="D14098" t="s">
        <v>2770</v>
      </c>
    </row>
    <row r="14099" spans="1:4">
      <c r="A14099" t="s">
        <v>10738</v>
      </c>
      <c r="B14099" t="s">
        <v>10739</v>
      </c>
      <c r="C14099" t="s">
        <v>2770</v>
      </c>
      <c r="D14099" t="s">
        <v>2770</v>
      </c>
    </row>
    <row r="14100" spans="1:4">
      <c r="A14100" t="s">
        <v>12619</v>
      </c>
      <c r="B14100" t="s">
        <v>2770</v>
      </c>
      <c r="C14100" t="s">
        <v>2770</v>
      </c>
      <c r="D14100" t="s">
        <v>2770</v>
      </c>
    </row>
    <row r="14101" spans="1:4">
      <c r="A14101" t="s">
        <v>12601</v>
      </c>
      <c r="B14101" t="s">
        <v>6254</v>
      </c>
      <c r="C14101" t="s">
        <v>2770</v>
      </c>
      <c r="D14101" t="s">
        <v>2770</v>
      </c>
    </row>
    <row r="14102" spans="1:4">
      <c r="A14102" t="s">
        <v>12549</v>
      </c>
      <c r="B14102" t="s">
        <v>6256</v>
      </c>
      <c r="C14102" t="s">
        <v>2770</v>
      </c>
      <c r="D14102" t="s">
        <v>2770</v>
      </c>
    </row>
    <row r="14103" spans="1:4">
      <c r="A14103" t="s">
        <v>12576</v>
      </c>
      <c r="B14103" t="s">
        <v>6117</v>
      </c>
      <c r="C14103" t="s">
        <v>2770</v>
      </c>
      <c r="D14103" t="s">
        <v>2770</v>
      </c>
    </row>
    <row r="14104" spans="1:4">
      <c r="A14104" t="s">
        <v>1690</v>
      </c>
      <c r="B14104" t="s">
        <v>2452</v>
      </c>
      <c r="C14104" t="s">
        <v>2770</v>
      </c>
      <c r="D14104" t="s">
        <v>2770</v>
      </c>
    </row>
    <row r="14105" spans="1:4">
      <c r="A14105" t="s">
        <v>12596</v>
      </c>
      <c r="B14105" t="s">
        <v>6504</v>
      </c>
      <c r="C14105" t="s">
        <v>2770</v>
      </c>
      <c r="D14105" t="s">
        <v>2770</v>
      </c>
    </row>
    <row r="14106" spans="1:4">
      <c r="A14106" t="s">
        <v>12584</v>
      </c>
      <c r="B14106" t="s">
        <v>12585</v>
      </c>
      <c r="C14106" t="s">
        <v>2770</v>
      </c>
      <c r="D14106" t="s">
        <v>2770</v>
      </c>
    </row>
    <row r="14107" spans="1:4">
      <c r="A14107" t="s">
        <v>12611</v>
      </c>
      <c r="B14107" t="s">
        <v>6418</v>
      </c>
      <c r="C14107" t="s">
        <v>2770</v>
      </c>
      <c r="D14107" t="s">
        <v>2770</v>
      </c>
    </row>
    <row r="14108" spans="1:4">
      <c r="A14108" t="s">
        <v>10806</v>
      </c>
      <c r="B14108" t="s">
        <v>10807</v>
      </c>
      <c r="C14108" t="s">
        <v>2770</v>
      </c>
      <c r="D14108" t="s">
        <v>2770</v>
      </c>
    </row>
    <row r="14109" spans="1:4">
      <c r="A14109" t="s">
        <v>10810</v>
      </c>
      <c r="B14109" t="s">
        <v>10811</v>
      </c>
      <c r="C14109" t="s">
        <v>2770</v>
      </c>
      <c r="D14109" t="s">
        <v>2770</v>
      </c>
    </row>
    <row r="14110" spans="1:4">
      <c r="A14110" t="s">
        <v>10797</v>
      </c>
      <c r="B14110" t="s">
        <v>10798</v>
      </c>
      <c r="C14110" t="s">
        <v>2770</v>
      </c>
      <c r="D14110" t="s">
        <v>2770</v>
      </c>
    </row>
    <row r="14111" spans="1:4">
      <c r="A14111" t="s">
        <v>6192</v>
      </c>
      <c r="B14111" t="s">
        <v>6193</v>
      </c>
      <c r="C14111" t="s">
        <v>2770</v>
      </c>
      <c r="D14111" t="s">
        <v>2770</v>
      </c>
    </row>
    <row r="14112" spans="1:4">
      <c r="A14112" t="s">
        <v>6194</v>
      </c>
      <c r="B14112" t="s">
        <v>6195</v>
      </c>
      <c r="C14112" t="s">
        <v>2770</v>
      </c>
      <c r="D14112" t="s">
        <v>2770</v>
      </c>
    </row>
    <row r="14113" spans="1:4">
      <c r="A14113" t="s">
        <v>6146</v>
      </c>
      <c r="B14113" t="s">
        <v>12590</v>
      </c>
      <c r="C14113" t="s">
        <v>2770</v>
      </c>
      <c r="D14113" t="s">
        <v>2770</v>
      </c>
    </row>
    <row r="14114" spans="1:4">
      <c r="A14114" t="s">
        <v>12615</v>
      </c>
      <c r="B14114" t="s">
        <v>12616</v>
      </c>
      <c r="C14114" t="s">
        <v>2770</v>
      </c>
      <c r="D14114" t="s">
        <v>2770</v>
      </c>
    </row>
    <row r="14115" spans="1:4">
      <c r="A14115" t="s">
        <v>12554</v>
      </c>
      <c r="B14115" t="s">
        <v>12555</v>
      </c>
      <c r="C14115" t="s">
        <v>2770</v>
      </c>
      <c r="D14115" t="s">
        <v>2770</v>
      </c>
    </row>
    <row r="14116" spans="1:4">
      <c r="A14116" t="s">
        <v>12602</v>
      </c>
      <c r="B14116" t="s">
        <v>10747</v>
      </c>
      <c r="C14116" t="s">
        <v>2770</v>
      </c>
      <c r="D14116" t="s">
        <v>2770</v>
      </c>
    </row>
    <row r="14117" spans="1:4">
      <c r="A14117" t="s">
        <v>10743</v>
      </c>
      <c r="B14117" t="s">
        <v>10744</v>
      </c>
      <c r="C14117" t="s">
        <v>2770</v>
      </c>
      <c r="D14117" t="s">
        <v>2770</v>
      </c>
    </row>
    <row r="14118" spans="1:4">
      <c r="A14118" t="s">
        <v>12567</v>
      </c>
      <c r="B14118" t="s">
        <v>6252</v>
      </c>
      <c r="C14118" t="s">
        <v>2770</v>
      </c>
      <c r="D14118" t="s">
        <v>2770</v>
      </c>
    </row>
    <row r="14119" spans="1:4">
      <c r="A14119" t="s">
        <v>12591</v>
      </c>
      <c r="B14119" t="s">
        <v>6260</v>
      </c>
      <c r="C14119" t="s">
        <v>2770</v>
      </c>
      <c r="D14119" t="s">
        <v>2770</v>
      </c>
    </row>
    <row r="14120" spans="1:4">
      <c r="A14120" t="s">
        <v>12605</v>
      </c>
      <c r="B14120" t="s">
        <v>6018</v>
      </c>
      <c r="C14120" t="s">
        <v>2770</v>
      </c>
      <c r="D14120" t="s">
        <v>2770</v>
      </c>
    </row>
    <row r="14121" spans="1:4">
      <c r="A14121" t="s">
        <v>1688</v>
      </c>
      <c r="B14121" t="s">
        <v>2450</v>
      </c>
      <c r="C14121" t="s">
        <v>2770</v>
      </c>
      <c r="D14121" t="s">
        <v>2770</v>
      </c>
    </row>
    <row r="14122" spans="1:4">
      <c r="A14122" t="s">
        <v>12639</v>
      </c>
      <c r="B14122" t="s">
        <v>12640</v>
      </c>
      <c r="C14122" t="s">
        <v>2770</v>
      </c>
      <c r="D14122" t="s">
        <v>2770</v>
      </c>
    </row>
    <row r="14123" spans="1:4">
      <c r="A14123" t="s">
        <v>12595</v>
      </c>
      <c r="B14123" t="s">
        <v>6478</v>
      </c>
      <c r="C14123" t="s">
        <v>2770</v>
      </c>
      <c r="D14123" t="s">
        <v>2770</v>
      </c>
    </row>
    <row r="14124" spans="1:4">
      <c r="A14124" t="s">
        <v>6485</v>
      </c>
      <c r="B14124" t="s">
        <v>6486</v>
      </c>
      <c r="C14124" t="s">
        <v>2770</v>
      </c>
      <c r="D14124" t="s">
        <v>2770</v>
      </c>
    </row>
    <row r="14125" spans="1:4">
      <c r="A14125" t="s">
        <v>6431</v>
      </c>
      <c r="B14125" t="s">
        <v>6432</v>
      </c>
      <c r="C14125" t="s">
        <v>2770</v>
      </c>
      <c r="D14125" t="s">
        <v>2770</v>
      </c>
    </row>
    <row r="14126" spans="1:4">
      <c r="A14126" t="s">
        <v>10812</v>
      </c>
      <c r="B14126" t="s">
        <v>10813</v>
      </c>
      <c r="C14126" t="s">
        <v>2770</v>
      </c>
      <c r="D14126" t="s">
        <v>2770</v>
      </c>
    </row>
    <row r="14127" spans="1:4">
      <c r="A14127" t="s">
        <v>6028</v>
      </c>
      <c r="B14127" t="s">
        <v>10801</v>
      </c>
      <c r="C14127" t="s">
        <v>2770</v>
      </c>
      <c r="D14127" t="s">
        <v>2770</v>
      </c>
    </row>
    <row r="14128" spans="1:4">
      <c r="A14128" t="s">
        <v>6102</v>
      </c>
      <c r="B14128" t="s">
        <v>6103</v>
      </c>
      <c r="C14128" t="s">
        <v>2770</v>
      </c>
      <c r="D14128" t="s">
        <v>2770</v>
      </c>
    </row>
    <row r="14129" spans="1:4">
      <c r="A14129" t="s">
        <v>12606</v>
      </c>
      <c r="B14129" t="s">
        <v>6448</v>
      </c>
      <c r="C14129" t="s">
        <v>2770</v>
      </c>
      <c r="D14129" t="s">
        <v>2770</v>
      </c>
    </row>
    <row r="14130" spans="1:4">
      <c r="A14130" t="s">
        <v>12635</v>
      </c>
      <c r="B14130" t="s">
        <v>12636</v>
      </c>
      <c r="C14130" t="s">
        <v>2770</v>
      </c>
      <c r="D14130" t="s">
        <v>2770</v>
      </c>
    </row>
    <row r="14131" spans="1:4">
      <c r="A14131" t="s">
        <v>12637</v>
      </c>
      <c r="B14131" t="s">
        <v>12638</v>
      </c>
      <c r="C14131" t="s">
        <v>2770</v>
      </c>
      <c r="D14131" t="s">
        <v>2770</v>
      </c>
    </row>
    <row r="14132" spans="1:4">
      <c r="A14132" t="s">
        <v>12629</v>
      </c>
      <c r="B14132" t="s">
        <v>2770</v>
      </c>
      <c r="C14132" t="s">
        <v>2770</v>
      </c>
      <c r="D14132" t="s">
        <v>2770</v>
      </c>
    </row>
    <row r="14133" spans="1:4">
      <c r="A14133" t="s">
        <v>6202</v>
      </c>
      <c r="B14133" t="s">
        <v>6203</v>
      </c>
      <c r="C14133" t="s">
        <v>2770</v>
      </c>
      <c r="D14133" t="s">
        <v>2770</v>
      </c>
    </row>
    <row r="14134" spans="1:4">
      <c r="A14134" t="s">
        <v>6144</v>
      </c>
      <c r="B14134" t="s">
        <v>12599</v>
      </c>
      <c r="C14134" t="s">
        <v>2770</v>
      </c>
      <c r="D14134" t="s">
        <v>2770</v>
      </c>
    </row>
    <row r="14135" spans="1:4">
      <c r="A14135" t="s">
        <v>6216</v>
      </c>
      <c r="B14135" t="s">
        <v>10516</v>
      </c>
      <c r="C14135" t="s">
        <v>2770</v>
      </c>
      <c r="D14135" t="s">
        <v>2770</v>
      </c>
    </row>
    <row r="14136" spans="1:4">
      <c r="A14136" t="s">
        <v>6163</v>
      </c>
      <c r="B14136" t="s">
        <v>10783</v>
      </c>
      <c r="C14136" t="s">
        <v>2770</v>
      </c>
      <c r="D14136" t="s">
        <v>2770</v>
      </c>
    </row>
    <row r="14137" spans="1:4">
      <c r="A14137" t="s">
        <v>6124</v>
      </c>
      <c r="B14137" t="s">
        <v>6125</v>
      </c>
      <c r="C14137" t="s">
        <v>2770</v>
      </c>
      <c r="D14137" t="s">
        <v>2770</v>
      </c>
    </row>
    <row r="14138" spans="1:4">
      <c r="A14138" t="s">
        <v>12614</v>
      </c>
      <c r="B14138" t="s">
        <v>2770</v>
      </c>
      <c r="C14138" t="s">
        <v>2770</v>
      </c>
      <c r="D14138" t="s">
        <v>2770</v>
      </c>
    </row>
    <row r="14139" spans="1:4">
      <c r="A14139" t="s">
        <v>10786</v>
      </c>
      <c r="B14139" t="s">
        <v>10787</v>
      </c>
      <c r="C14139" t="s">
        <v>2770</v>
      </c>
      <c r="D14139" t="s">
        <v>2770</v>
      </c>
    </row>
    <row r="14140" spans="1:4">
      <c r="A14140" t="s">
        <v>6261</v>
      </c>
      <c r="B14140" t="s">
        <v>6262</v>
      </c>
      <c r="C14140" t="s">
        <v>2770</v>
      </c>
      <c r="D14140" t="s">
        <v>2770</v>
      </c>
    </row>
    <row r="14141" spans="1:4">
      <c r="A14141" t="s">
        <v>6265</v>
      </c>
      <c r="B14141" t="s">
        <v>12558</v>
      </c>
      <c r="C14141" t="s">
        <v>2770</v>
      </c>
      <c r="D14141" t="s">
        <v>2770</v>
      </c>
    </row>
    <row r="14142" spans="1:4">
      <c r="A14142" t="s">
        <v>10750</v>
      </c>
      <c r="B14142" t="s">
        <v>12546</v>
      </c>
      <c r="C14142" t="s">
        <v>2770</v>
      </c>
      <c r="D14142" t="s">
        <v>2770</v>
      </c>
    </row>
    <row r="14143" spans="1:4">
      <c r="A14143" t="s">
        <v>6032</v>
      </c>
      <c r="B14143" t="s">
        <v>10757</v>
      </c>
      <c r="C14143" t="s">
        <v>2770</v>
      </c>
      <c r="D14143" t="s">
        <v>2770</v>
      </c>
    </row>
    <row r="14144" spans="1:4">
      <c r="A14144" t="s">
        <v>6105</v>
      </c>
      <c r="B14144" t="s">
        <v>6106</v>
      </c>
      <c r="C14144" t="s">
        <v>2770</v>
      </c>
      <c r="D14144" t="s">
        <v>2770</v>
      </c>
    </row>
    <row r="14145" spans="1:4">
      <c r="A14145" t="s">
        <v>6200</v>
      </c>
      <c r="B14145" t="s">
        <v>6201</v>
      </c>
      <c r="C14145" t="s">
        <v>2770</v>
      </c>
      <c r="D14145" t="s">
        <v>2770</v>
      </c>
    </row>
    <row r="14146" spans="1:4">
      <c r="A14146" t="s">
        <v>10771</v>
      </c>
      <c r="B14146" t="s">
        <v>7094</v>
      </c>
      <c r="C14146" t="s">
        <v>2770</v>
      </c>
      <c r="D14146" t="s">
        <v>2770</v>
      </c>
    </row>
    <row r="14147" spans="1:4">
      <c r="A14147" t="s">
        <v>12630</v>
      </c>
      <c r="B14147" t="s">
        <v>2770</v>
      </c>
      <c r="C14147" t="s">
        <v>2770</v>
      </c>
      <c r="D14147" t="s">
        <v>2770</v>
      </c>
    </row>
    <row r="14148" spans="1:4">
      <c r="A14148" t="s">
        <v>12562</v>
      </c>
      <c r="B14148" t="s">
        <v>12563</v>
      </c>
      <c r="C14148" t="s">
        <v>2770</v>
      </c>
      <c r="D14148" t="s">
        <v>2770</v>
      </c>
    </row>
    <row r="14149" spans="1:4">
      <c r="A14149" t="s">
        <v>12618</v>
      </c>
      <c r="B14149" t="s">
        <v>2770</v>
      </c>
      <c r="C14149" t="s">
        <v>2770</v>
      </c>
      <c r="D14149" t="s">
        <v>2770</v>
      </c>
    </row>
    <row r="14150" spans="1:4">
      <c r="A14150" t="s">
        <v>12626</v>
      </c>
      <c r="B14150" t="s">
        <v>2770</v>
      </c>
      <c r="C14150" t="s">
        <v>2770</v>
      </c>
      <c r="D14150" t="s">
        <v>2770</v>
      </c>
    </row>
    <row r="14151" spans="1:4">
      <c r="A14151" t="s">
        <v>12633</v>
      </c>
      <c r="B14151" t="s">
        <v>2770</v>
      </c>
      <c r="C14151" t="s">
        <v>2770</v>
      </c>
      <c r="D14151" t="s">
        <v>2770</v>
      </c>
    </row>
    <row r="14152" spans="1:4">
      <c r="A14152" t="s">
        <v>6036</v>
      </c>
      <c r="B14152" t="s">
        <v>6037</v>
      </c>
      <c r="C14152" t="s">
        <v>2770</v>
      </c>
      <c r="D14152" t="s">
        <v>2770</v>
      </c>
    </row>
    <row r="14153" spans="1:4">
      <c r="A14153" t="s">
        <v>12577</v>
      </c>
      <c r="B14153" t="s">
        <v>6507</v>
      </c>
      <c r="C14153" t="s">
        <v>2770</v>
      </c>
      <c r="D14153" t="s">
        <v>2770</v>
      </c>
    </row>
    <row r="14154" spans="1:4">
      <c r="A14154" t="s">
        <v>12574</v>
      </c>
      <c r="B14154" t="s">
        <v>1979</v>
      </c>
      <c r="C14154" t="s">
        <v>2770</v>
      </c>
      <c r="D14154" t="s">
        <v>2770</v>
      </c>
    </row>
    <row r="14155" spans="1:4">
      <c r="A14155" t="s">
        <v>250</v>
      </c>
      <c r="B14155" t="s">
        <v>333</v>
      </c>
      <c r="C14155" t="s">
        <v>2770</v>
      </c>
      <c r="D14155" t="s">
        <v>2770</v>
      </c>
    </row>
    <row r="14156" spans="1:4">
      <c r="A14156" t="s">
        <v>723</v>
      </c>
      <c r="B14156" t="s">
        <v>2050</v>
      </c>
      <c r="C14156" t="s">
        <v>2770</v>
      </c>
      <c r="D14156" t="s">
        <v>2770</v>
      </c>
    </row>
    <row r="14157" spans="1:4">
      <c r="A14157" t="s">
        <v>129</v>
      </c>
      <c r="B14157" t="s">
        <v>371</v>
      </c>
      <c r="C14157" t="s">
        <v>2770</v>
      </c>
      <c r="D14157" t="s">
        <v>2770</v>
      </c>
    </row>
    <row r="14158" spans="1:4">
      <c r="A14158" t="s">
        <v>219</v>
      </c>
      <c r="B14158" t="s">
        <v>295</v>
      </c>
      <c r="C14158" t="s">
        <v>2770</v>
      </c>
      <c r="D14158" t="s">
        <v>2770</v>
      </c>
    </row>
    <row r="14159" spans="1:4">
      <c r="A14159" t="s">
        <v>95</v>
      </c>
      <c r="B14159" t="s">
        <v>315</v>
      </c>
      <c r="C14159" t="s">
        <v>2770</v>
      </c>
      <c r="D14159" t="s">
        <v>2770</v>
      </c>
    </row>
    <row r="14160" spans="1:4">
      <c r="A14160" t="s">
        <v>208</v>
      </c>
      <c r="B14160" t="s">
        <v>322</v>
      </c>
      <c r="C14160" t="s">
        <v>2770</v>
      </c>
      <c r="D14160" t="s">
        <v>2770</v>
      </c>
    </row>
    <row r="14161" spans="1:4">
      <c r="A14161" t="s">
        <v>730</v>
      </c>
      <c r="B14161" t="s">
        <v>3667</v>
      </c>
      <c r="C14161" t="s">
        <v>2770</v>
      </c>
      <c r="D14161" t="s">
        <v>2770</v>
      </c>
    </row>
    <row r="14162" spans="1:4">
      <c r="A14162" t="s">
        <v>1310</v>
      </c>
      <c r="B14162" t="s">
        <v>2354</v>
      </c>
      <c r="C14162" t="s">
        <v>2770</v>
      </c>
      <c r="D14162" t="s">
        <v>2770</v>
      </c>
    </row>
    <row r="14163" spans="1:4">
      <c r="A14163" t="s">
        <v>655</v>
      </c>
      <c r="B14163" t="s">
        <v>2010</v>
      </c>
      <c r="C14163" t="s">
        <v>2770</v>
      </c>
      <c r="D14163" t="s">
        <v>2770</v>
      </c>
    </row>
    <row r="14164" spans="1:4">
      <c r="A14164" t="s">
        <v>116</v>
      </c>
      <c r="B14164" t="s">
        <v>3647</v>
      </c>
      <c r="C14164" t="s">
        <v>2770</v>
      </c>
      <c r="D14164" t="s">
        <v>2770</v>
      </c>
    </row>
    <row r="14165" spans="1:4">
      <c r="A14165" t="s">
        <v>665</v>
      </c>
      <c r="B14165" t="s">
        <v>2012</v>
      </c>
      <c r="C14165" t="s">
        <v>2770</v>
      </c>
      <c r="D14165" t="s">
        <v>2770</v>
      </c>
    </row>
    <row r="14166" spans="1:4">
      <c r="A14166" t="s">
        <v>699</v>
      </c>
      <c r="B14166" t="s">
        <v>2029</v>
      </c>
      <c r="C14166" t="s">
        <v>2770</v>
      </c>
      <c r="D14166" t="s">
        <v>2770</v>
      </c>
    </row>
    <row r="14167" spans="1:4">
      <c r="A14167" t="s">
        <v>615</v>
      </c>
      <c r="B14167" t="s">
        <v>1986</v>
      </c>
      <c r="C14167" t="s">
        <v>2770</v>
      </c>
      <c r="D14167" t="s">
        <v>2770</v>
      </c>
    </row>
    <row r="14168" spans="1:4">
      <c r="A14168" t="s">
        <v>100</v>
      </c>
      <c r="B14168" t="s">
        <v>313</v>
      </c>
      <c r="C14168" t="s">
        <v>2770</v>
      </c>
      <c r="D14168" t="s">
        <v>2770</v>
      </c>
    </row>
    <row r="14169" spans="1:4">
      <c r="A14169" t="s">
        <v>240</v>
      </c>
      <c r="B14169" t="s">
        <v>323</v>
      </c>
      <c r="C14169" t="s">
        <v>2770</v>
      </c>
      <c r="D14169" t="s">
        <v>2770</v>
      </c>
    </row>
    <row r="14170" spans="1:4">
      <c r="A14170" t="s">
        <v>231</v>
      </c>
      <c r="B14170" t="s">
        <v>327</v>
      </c>
      <c r="C14170" t="s">
        <v>2770</v>
      </c>
      <c r="D14170" t="s">
        <v>2770</v>
      </c>
    </row>
    <row r="14171" spans="1:4">
      <c r="A14171" t="s">
        <v>256</v>
      </c>
      <c r="B14171" t="s">
        <v>339</v>
      </c>
      <c r="C14171" t="s">
        <v>2770</v>
      </c>
      <c r="D14171" t="s">
        <v>2770</v>
      </c>
    </row>
    <row r="14172" spans="1:4">
      <c r="A14172" t="s">
        <v>246</v>
      </c>
      <c r="B14172" t="s">
        <v>343</v>
      </c>
      <c r="C14172" t="s">
        <v>2770</v>
      </c>
      <c r="D14172" t="s">
        <v>2770</v>
      </c>
    </row>
    <row r="14173" spans="1:4">
      <c r="A14173" t="s">
        <v>1405</v>
      </c>
      <c r="B14173" t="s">
        <v>3679</v>
      </c>
      <c r="C14173" t="s">
        <v>2770</v>
      </c>
      <c r="D14173" t="s">
        <v>2770</v>
      </c>
    </row>
    <row r="14174" spans="1:4">
      <c r="A14174" t="s">
        <v>725</v>
      </c>
      <c r="B14174" t="s">
        <v>2052</v>
      </c>
      <c r="C14174" t="s">
        <v>2770</v>
      </c>
      <c r="D14174" t="s">
        <v>2770</v>
      </c>
    </row>
    <row r="14175" spans="1:4">
      <c r="A14175" t="s">
        <v>731</v>
      </c>
      <c r="B14175" t="s">
        <v>2058</v>
      </c>
      <c r="C14175" t="s">
        <v>2770</v>
      </c>
      <c r="D14175" t="s">
        <v>2770</v>
      </c>
    </row>
    <row r="14176" spans="1:4">
      <c r="A14176" t="s">
        <v>609</v>
      </c>
      <c r="B14176" t="s">
        <v>1982</v>
      </c>
      <c r="C14176" t="s">
        <v>2770</v>
      </c>
      <c r="D14176" t="s">
        <v>2770</v>
      </c>
    </row>
    <row r="14177" spans="1:4">
      <c r="A14177" t="s">
        <v>5719</v>
      </c>
      <c r="B14177" t="s">
        <v>5720</v>
      </c>
      <c r="C14177" t="s">
        <v>2770</v>
      </c>
      <c r="D14177" t="s">
        <v>2770</v>
      </c>
    </row>
    <row r="14178" spans="1:4">
      <c r="A14178" t="s">
        <v>214</v>
      </c>
      <c r="B14178" t="s">
        <v>304</v>
      </c>
      <c r="C14178" t="s">
        <v>2770</v>
      </c>
      <c r="D14178" t="s">
        <v>2770</v>
      </c>
    </row>
    <row r="14179" spans="1:4">
      <c r="A14179" t="s">
        <v>220</v>
      </c>
      <c r="B14179" t="s">
        <v>308</v>
      </c>
      <c r="C14179" t="s">
        <v>2770</v>
      </c>
      <c r="D14179" t="s">
        <v>2770</v>
      </c>
    </row>
    <row r="14180" spans="1:4">
      <c r="A14180" t="s">
        <v>232</v>
      </c>
      <c r="B14180" t="s">
        <v>348</v>
      </c>
      <c r="C14180" t="s">
        <v>2770</v>
      </c>
      <c r="D14180" t="s">
        <v>2770</v>
      </c>
    </row>
    <row r="14181" spans="1:4">
      <c r="A14181" t="s">
        <v>217</v>
      </c>
      <c r="B14181" t="s">
        <v>307</v>
      </c>
      <c r="C14181" t="s">
        <v>2770</v>
      </c>
      <c r="D14181" t="s">
        <v>2770</v>
      </c>
    </row>
    <row r="14182" spans="1:4">
      <c r="A14182" t="s">
        <v>254</v>
      </c>
      <c r="B14182" t="s">
        <v>325</v>
      </c>
      <c r="C14182" t="s">
        <v>2770</v>
      </c>
      <c r="D14182" t="s">
        <v>2770</v>
      </c>
    </row>
    <row r="14183" spans="1:4">
      <c r="A14183" t="s">
        <v>244</v>
      </c>
      <c r="B14183" t="s">
        <v>329</v>
      </c>
      <c r="C14183" t="s">
        <v>2770</v>
      </c>
      <c r="D14183" t="s">
        <v>2770</v>
      </c>
    </row>
    <row r="14184" spans="1:4">
      <c r="A14184" t="s">
        <v>229</v>
      </c>
      <c r="B14184" t="s">
        <v>337</v>
      </c>
      <c r="C14184" t="s">
        <v>2770</v>
      </c>
      <c r="D14184" t="s">
        <v>2770</v>
      </c>
    </row>
    <row r="14185" spans="1:4">
      <c r="A14185" t="s">
        <v>718</v>
      </c>
      <c r="B14185" t="s">
        <v>2045</v>
      </c>
      <c r="C14185" t="s">
        <v>2770</v>
      </c>
      <c r="D14185" t="s">
        <v>2770</v>
      </c>
    </row>
    <row r="14186" spans="1:4">
      <c r="A14186" t="s">
        <v>103</v>
      </c>
      <c r="B14186" t="s">
        <v>353</v>
      </c>
      <c r="C14186" t="s">
        <v>2770</v>
      </c>
      <c r="D14186" t="s">
        <v>2770</v>
      </c>
    </row>
    <row r="14187" spans="1:4">
      <c r="A14187" t="s">
        <v>656</v>
      </c>
      <c r="B14187" t="s">
        <v>2011</v>
      </c>
      <c r="C14187" t="s">
        <v>2770</v>
      </c>
      <c r="D14187" t="s">
        <v>2770</v>
      </c>
    </row>
    <row r="14188" spans="1:4">
      <c r="A14188" t="s">
        <v>209</v>
      </c>
      <c r="B14188" t="s">
        <v>285</v>
      </c>
      <c r="C14188" t="s">
        <v>2770</v>
      </c>
      <c r="D14188" t="s">
        <v>2770</v>
      </c>
    </row>
    <row r="14189" spans="1:4">
      <c r="A14189" t="s">
        <v>211</v>
      </c>
      <c r="B14189" t="s">
        <v>297</v>
      </c>
      <c r="C14189" t="s">
        <v>2770</v>
      </c>
      <c r="D14189" t="s">
        <v>2770</v>
      </c>
    </row>
    <row r="14190" spans="1:4">
      <c r="A14190" t="s">
        <v>702</v>
      </c>
      <c r="B14190" t="s">
        <v>2032</v>
      </c>
      <c r="C14190" t="s">
        <v>2770</v>
      </c>
      <c r="D14190" t="s">
        <v>2770</v>
      </c>
    </row>
    <row r="14191" spans="1:4">
      <c r="A14191" t="s">
        <v>704</v>
      </c>
      <c r="B14191" t="s">
        <v>2034</v>
      </c>
      <c r="C14191" t="s">
        <v>2770</v>
      </c>
      <c r="D14191" t="s">
        <v>2770</v>
      </c>
    </row>
    <row r="14192" spans="1:4">
      <c r="A14192" t="s">
        <v>611</v>
      </c>
      <c r="B14192" t="s">
        <v>2770</v>
      </c>
      <c r="C14192" t="s">
        <v>2770</v>
      </c>
      <c r="D14192" t="s">
        <v>2770</v>
      </c>
    </row>
    <row r="14193" spans="1:4">
      <c r="A14193" t="s">
        <v>613</v>
      </c>
      <c r="B14193" t="s">
        <v>2770</v>
      </c>
      <c r="C14193" t="s">
        <v>2770</v>
      </c>
      <c r="D14193" t="s">
        <v>2770</v>
      </c>
    </row>
    <row r="14194" spans="1:4">
      <c r="A14194" t="s">
        <v>23</v>
      </c>
      <c r="B14194" t="s">
        <v>2447</v>
      </c>
      <c r="C14194" t="s">
        <v>2770</v>
      </c>
      <c r="D14194" t="s">
        <v>2770</v>
      </c>
    </row>
    <row r="14195" spans="1:4">
      <c r="A14195" t="s">
        <v>224</v>
      </c>
      <c r="B14195" t="s">
        <v>300</v>
      </c>
      <c r="C14195" t="s">
        <v>2770</v>
      </c>
      <c r="D14195" t="s">
        <v>2770</v>
      </c>
    </row>
    <row r="14196" spans="1:4">
      <c r="A14196" t="s">
        <v>714</v>
      </c>
      <c r="B14196" t="s">
        <v>2041</v>
      </c>
      <c r="C14196" t="s">
        <v>2770</v>
      </c>
      <c r="D14196" t="s">
        <v>2770</v>
      </c>
    </row>
    <row r="14197" spans="1:4">
      <c r="A14197" t="s">
        <v>253</v>
      </c>
      <c r="B14197" t="s">
        <v>324</v>
      </c>
      <c r="C14197" t="s">
        <v>2770</v>
      </c>
      <c r="D14197" t="s">
        <v>2770</v>
      </c>
    </row>
    <row r="14198" spans="1:4">
      <c r="A14198" t="s">
        <v>238</v>
      </c>
      <c r="B14198" t="s">
        <v>330</v>
      </c>
      <c r="C14198" t="s">
        <v>2770</v>
      </c>
      <c r="D14198" t="s">
        <v>2770</v>
      </c>
    </row>
    <row r="14199" spans="1:4">
      <c r="A14199" t="s">
        <v>247</v>
      </c>
      <c r="B14199" t="s">
        <v>344</v>
      </c>
      <c r="C14199" t="s">
        <v>2770</v>
      </c>
      <c r="D14199" t="s">
        <v>2770</v>
      </c>
    </row>
    <row r="14200" spans="1:4">
      <c r="A14200" t="s">
        <v>21</v>
      </c>
      <c r="B14200" t="s">
        <v>5809</v>
      </c>
      <c r="C14200" t="s">
        <v>2770</v>
      </c>
      <c r="D14200" t="s">
        <v>2770</v>
      </c>
    </row>
    <row r="14201" spans="1:4">
      <c r="A14201" t="s">
        <v>118</v>
      </c>
      <c r="B14201" t="s">
        <v>372</v>
      </c>
      <c r="C14201" t="s">
        <v>2770</v>
      </c>
      <c r="D14201" t="s">
        <v>2770</v>
      </c>
    </row>
    <row r="14202" spans="1:4">
      <c r="A14202" t="s">
        <v>204</v>
      </c>
      <c r="B14202" t="s">
        <v>283</v>
      </c>
      <c r="C14202" t="s">
        <v>2770</v>
      </c>
      <c r="D14202" t="s">
        <v>2770</v>
      </c>
    </row>
    <row r="14203" spans="1:4">
      <c r="A14203" t="s">
        <v>222</v>
      </c>
      <c r="B14203" t="s">
        <v>286</v>
      </c>
      <c r="C14203" t="s">
        <v>2770</v>
      </c>
      <c r="D14203" t="s">
        <v>2770</v>
      </c>
    </row>
    <row r="14204" spans="1:4">
      <c r="A14204" t="s">
        <v>198</v>
      </c>
      <c r="B14204" t="s">
        <v>288</v>
      </c>
      <c r="C14204" t="s">
        <v>2770</v>
      </c>
      <c r="D14204" t="s">
        <v>2770</v>
      </c>
    </row>
    <row r="14205" spans="1:4">
      <c r="A14205" t="s">
        <v>701</v>
      </c>
      <c r="B14205" t="s">
        <v>2031</v>
      </c>
      <c r="C14205" t="s">
        <v>2770</v>
      </c>
      <c r="D14205" t="s">
        <v>2770</v>
      </c>
    </row>
    <row r="14206" spans="1:4">
      <c r="A14206" t="s">
        <v>227</v>
      </c>
      <c r="B14206" t="s">
        <v>319</v>
      </c>
      <c r="C14206" t="s">
        <v>2770</v>
      </c>
      <c r="D14206" t="s">
        <v>2770</v>
      </c>
    </row>
    <row r="14207" spans="1:4">
      <c r="A14207" t="s">
        <v>121</v>
      </c>
      <c r="B14207" t="s">
        <v>365</v>
      </c>
      <c r="C14207" t="s">
        <v>2770</v>
      </c>
      <c r="D14207" t="s">
        <v>2770</v>
      </c>
    </row>
    <row r="14208" spans="1:4">
      <c r="A14208" t="s">
        <v>733</v>
      </c>
      <c r="B14208" t="s">
        <v>2060</v>
      </c>
      <c r="C14208" t="s">
        <v>2770</v>
      </c>
      <c r="D14208" t="s">
        <v>2770</v>
      </c>
    </row>
    <row r="14209" spans="1:4">
      <c r="A14209" t="s">
        <v>123</v>
      </c>
      <c r="B14209" t="s">
        <v>369</v>
      </c>
      <c r="C14209" t="s">
        <v>2770</v>
      </c>
      <c r="D14209" t="s">
        <v>2770</v>
      </c>
    </row>
    <row r="14210" spans="1:4">
      <c r="A14210" t="s">
        <v>739</v>
      </c>
      <c r="B14210" t="s">
        <v>2066</v>
      </c>
      <c r="C14210" t="s">
        <v>2770</v>
      </c>
      <c r="D14210" t="s">
        <v>2770</v>
      </c>
    </row>
    <row r="14211" spans="1:4">
      <c r="A14211" t="s">
        <v>5882</v>
      </c>
      <c r="B14211" t="s">
        <v>2770</v>
      </c>
      <c r="C14211" t="s">
        <v>2770</v>
      </c>
      <c r="D14211" t="s">
        <v>2770</v>
      </c>
    </row>
    <row r="14212" spans="1:4">
      <c r="A14212" t="s">
        <v>255</v>
      </c>
      <c r="B14212" t="s">
        <v>338</v>
      </c>
      <c r="C14212" t="s">
        <v>2770</v>
      </c>
      <c r="D14212" t="s">
        <v>2770</v>
      </c>
    </row>
    <row r="14213" spans="1:4">
      <c r="A14213" t="s">
        <v>106</v>
      </c>
      <c r="B14213" t="s">
        <v>350</v>
      </c>
      <c r="C14213" t="s">
        <v>2770</v>
      </c>
      <c r="D14213" t="s">
        <v>2770</v>
      </c>
    </row>
    <row r="14214" spans="1:4">
      <c r="A14214" t="s">
        <v>717</v>
      </c>
      <c r="B14214" t="s">
        <v>3701</v>
      </c>
      <c r="C14214" t="s">
        <v>2770</v>
      </c>
      <c r="D14214" t="s">
        <v>2770</v>
      </c>
    </row>
    <row r="14215" spans="1:4">
      <c r="A14215" t="s">
        <v>110</v>
      </c>
      <c r="B14215" t="s">
        <v>354</v>
      </c>
      <c r="C14215" t="s">
        <v>2770</v>
      </c>
      <c r="D14215" t="s">
        <v>2770</v>
      </c>
    </row>
    <row r="14216" spans="1:4">
      <c r="A14216" t="s">
        <v>5837</v>
      </c>
      <c r="B14216" t="s">
        <v>2770</v>
      </c>
      <c r="C14216" t="s">
        <v>2770</v>
      </c>
      <c r="D14216" t="s">
        <v>2770</v>
      </c>
    </row>
    <row r="14217" spans="1:4">
      <c r="A14217" t="s">
        <v>1353</v>
      </c>
      <c r="B14217" t="s">
        <v>2390</v>
      </c>
      <c r="C14217" t="s">
        <v>2770</v>
      </c>
      <c r="D14217" t="s">
        <v>2770</v>
      </c>
    </row>
    <row r="14218" spans="1:4">
      <c r="A14218" t="s">
        <v>5817</v>
      </c>
      <c r="B14218" t="s">
        <v>2770</v>
      </c>
      <c r="C14218" t="s">
        <v>2770</v>
      </c>
      <c r="D14218" t="s">
        <v>2770</v>
      </c>
    </row>
    <row r="14219" spans="1:4">
      <c r="A14219" t="s">
        <v>722</v>
      </c>
      <c r="B14219" t="s">
        <v>2049</v>
      </c>
      <c r="C14219" t="s">
        <v>2770</v>
      </c>
      <c r="D14219" t="s">
        <v>2770</v>
      </c>
    </row>
    <row r="14220" spans="1:4">
      <c r="A14220" t="s">
        <v>122</v>
      </c>
      <c r="B14220" t="s">
        <v>364</v>
      </c>
      <c r="C14220" t="s">
        <v>2770</v>
      </c>
      <c r="D14220" t="s">
        <v>2770</v>
      </c>
    </row>
    <row r="14221" spans="1:4">
      <c r="A14221" t="s">
        <v>724</v>
      </c>
      <c r="B14221" t="s">
        <v>2051</v>
      </c>
      <c r="C14221" t="s">
        <v>2770</v>
      </c>
      <c r="D14221" t="s">
        <v>2770</v>
      </c>
    </row>
    <row r="14222" spans="1:4">
      <c r="A14222" t="s">
        <v>728</v>
      </c>
      <c r="B14222" t="s">
        <v>2055</v>
      </c>
      <c r="C14222" t="s">
        <v>2770</v>
      </c>
      <c r="D14222" t="s">
        <v>2770</v>
      </c>
    </row>
    <row r="14223" spans="1:4">
      <c r="A14223" t="s">
        <v>734</v>
      </c>
      <c r="B14223" t="s">
        <v>2061</v>
      </c>
      <c r="C14223" t="s">
        <v>2770</v>
      </c>
      <c r="D14223" t="s">
        <v>2770</v>
      </c>
    </row>
    <row r="14224" spans="1:4">
      <c r="A14224" t="s">
        <v>736</v>
      </c>
      <c r="B14224" t="s">
        <v>3660</v>
      </c>
      <c r="C14224" t="s">
        <v>2770</v>
      </c>
      <c r="D14224" t="s">
        <v>2770</v>
      </c>
    </row>
    <row r="14225" spans="1:4">
      <c r="A14225" t="s">
        <v>212</v>
      </c>
      <c r="B14225" t="s">
        <v>290</v>
      </c>
      <c r="C14225" t="s">
        <v>2770</v>
      </c>
      <c r="D14225" t="s">
        <v>2770</v>
      </c>
    </row>
    <row r="14226" spans="1:4">
      <c r="A14226" t="s">
        <v>707</v>
      </c>
      <c r="B14226" t="s">
        <v>2035</v>
      </c>
      <c r="C14226" t="s">
        <v>2770</v>
      </c>
      <c r="D14226" t="s">
        <v>2770</v>
      </c>
    </row>
    <row r="14227" spans="1:4">
      <c r="A14227" t="s">
        <v>709</v>
      </c>
      <c r="B14227" t="s">
        <v>2037</v>
      </c>
      <c r="C14227" t="s">
        <v>2770</v>
      </c>
      <c r="D14227" t="s">
        <v>2770</v>
      </c>
    </row>
    <row r="14228" spans="1:4">
      <c r="A14228" t="s">
        <v>114</v>
      </c>
      <c r="B14228" t="s">
        <v>356</v>
      </c>
      <c r="C14228" t="s">
        <v>2770</v>
      </c>
      <c r="D14228" t="s">
        <v>2770</v>
      </c>
    </row>
    <row r="14229" spans="1:4">
      <c r="A14229" t="s">
        <v>130</v>
      </c>
      <c r="B14229" t="s">
        <v>370</v>
      </c>
      <c r="C14229" t="s">
        <v>2770</v>
      </c>
      <c r="D14229" t="s">
        <v>2770</v>
      </c>
    </row>
    <row r="14230" spans="1:4">
      <c r="A14230" t="s">
        <v>738</v>
      </c>
      <c r="B14230" t="s">
        <v>2065</v>
      </c>
      <c r="C14230" t="s">
        <v>2770</v>
      </c>
      <c r="D14230" t="s">
        <v>2770</v>
      </c>
    </row>
    <row r="14231" spans="1:4">
      <c r="A14231" t="s">
        <v>669</v>
      </c>
      <c r="B14231" t="s">
        <v>2015</v>
      </c>
      <c r="C14231" t="s">
        <v>2770</v>
      </c>
      <c r="D14231" t="s">
        <v>2770</v>
      </c>
    </row>
    <row r="14232" spans="1:4">
      <c r="A14232" t="s">
        <v>210</v>
      </c>
      <c r="B14232" t="s">
        <v>296</v>
      </c>
      <c r="C14232" t="s">
        <v>2770</v>
      </c>
      <c r="D14232" t="s">
        <v>2770</v>
      </c>
    </row>
    <row r="14233" spans="1:4">
      <c r="A14233" t="s">
        <v>610</v>
      </c>
      <c r="B14233" t="s">
        <v>1983</v>
      </c>
      <c r="C14233" t="s">
        <v>2770</v>
      </c>
      <c r="D14233" t="s">
        <v>2770</v>
      </c>
    </row>
    <row r="14234" spans="1:4">
      <c r="A14234" t="s">
        <v>616</v>
      </c>
      <c r="B14234" t="s">
        <v>1987</v>
      </c>
      <c r="C14234" t="s">
        <v>2770</v>
      </c>
      <c r="D14234" t="s">
        <v>2770</v>
      </c>
    </row>
    <row r="14235" spans="1:4">
      <c r="A14235" t="s">
        <v>618</v>
      </c>
      <c r="B14235" t="s">
        <v>1989</v>
      </c>
      <c r="C14235" t="s">
        <v>2770</v>
      </c>
      <c r="D14235" t="s">
        <v>2770</v>
      </c>
    </row>
    <row r="14236" spans="1:4">
      <c r="A14236" t="s">
        <v>619</v>
      </c>
      <c r="B14236" t="s">
        <v>1990</v>
      </c>
      <c r="C14236" t="s">
        <v>2770</v>
      </c>
      <c r="D14236" t="s">
        <v>2770</v>
      </c>
    </row>
    <row r="14237" spans="1:4">
      <c r="A14237" t="s">
        <v>621</v>
      </c>
      <c r="B14237" t="s">
        <v>1992</v>
      </c>
      <c r="C14237" t="s">
        <v>2770</v>
      </c>
      <c r="D14237" t="s">
        <v>2770</v>
      </c>
    </row>
    <row r="14238" spans="1:4">
      <c r="A14238" t="s">
        <v>620</v>
      </c>
      <c r="B14238" t="s">
        <v>1991</v>
      </c>
      <c r="C14238" t="s">
        <v>2770</v>
      </c>
      <c r="D14238" t="s">
        <v>2770</v>
      </c>
    </row>
    <row r="14239" spans="1:4">
      <c r="A14239" t="s">
        <v>645</v>
      </c>
      <c r="B14239" t="s">
        <v>2005</v>
      </c>
      <c r="C14239" t="s">
        <v>2770</v>
      </c>
      <c r="D14239" t="s">
        <v>2770</v>
      </c>
    </row>
    <row r="14240" spans="1:4">
      <c r="A14240" t="s">
        <v>131</v>
      </c>
      <c r="B14240" t="s">
        <v>316</v>
      </c>
      <c r="C14240" t="s">
        <v>2770</v>
      </c>
      <c r="D14240" t="s">
        <v>2770</v>
      </c>
    </row>
    <row r="14241" spans="1:4">
      <c r="A14241" t="s">
        <v>710</v>
      </c>
      <c r="B14241" t="s">
        <v>2038</v>
      </c>
      <c r="C14241" t="s">
        <v>2770</v>
      </c>
      <c r="D14241" t="s">
        <v>2770</v>
      </c>
    </row>
    <row r="14242" spans="1:4">
      <c r="A14242" t="s">
        <v>197</v>
      </c>
      <c r="B14242" t="s">
        <v>299</v>
      </c>
      <c r="C14242" t="s">
        <v>2770</v>
      </c>
      <c r="D14242" t="s">
        <v>2770</v>
      </c>
    </row>
    <row r="14243" spans="1:4">
      <c r="A14243" t="s">
        <v>225</v>
      </c>
      <c r="B14243" t="s">
        <v>301</v>
      </c>
      <c r="C14243" t="s">
        <v>2770</v>
      </c>
      <c r="D14243" t="s">
        <v>2770</v>
      </c>
    </row>
    <row r="14244" spans="1:4">
      <c r="A14244" t="s">
        <v>203</v>
      </c>
      <c r="B14244" t="s">
        <v>303</v>
      </c>
      <c r="C14244" t="s">
        <v>2770</v>
      </c>
      <c r="D14244" t="s">
        <v>2770</v>
      </c>
    </row>
    <row r="14245" spans="1:4">
      <c r="A14245" t="s">
        <v>215</v>
      </c>
      <c r="B14245" t="s">
        <v>305</v>
      </c>
      <c r="C14245" t="s">
        <v>2770</v>
      </c>
      <c r="D14245" t="s">
        <v>2770</v>
      </c>
    </row>
    <row r="14246" spans="1:4">
      <c r="A14246" t="s">
        <v>233</v>
      </c>
      <c r="B14246" t="s">
        <v>349</v>
      </c>
      <c r="C14246" t="s">
        <v>2770</v>
      </c>
      <c r="D14246" t="s">
        <v>2770</v>
      </c>
    </row>
    <row r="14247" spans="1:4">
      <c r="A14247" t="s">
        <v>111</v>
      </c>
      <c r="B14247" t="s">
        <v>359</v>
      </c>
      <c r="C14247" t="s">
        <v>2770</v>
      </c>
      <c r="D14247" t="s">
        <v>2770</v>
      </c>
    </row>
    <row r="14248" spans="1:4">
      <c r="A14248" t="s">
        <v>735</v>
      </c>
      <c r="B14248" t="s">
        <v>2062</v>
      </c>
      <c r="C14248" t="s">
        <v>2770</v>
      </c>
      <c r="D14248" t="s">
        <v>2770</v>
      </c>
    </row>
    <row r="14249" spans="1:4">
      <c r="A14249" t="s">
        <v>205</v>
      </c>
      <c r="B14249" t="s">
        <v>284</v>
      </c>
      <c r="C14249" t="s">
        <v>2770</v>
      </c>
      <c r="D14249" t="s">
        <v>2770</v>
      </c>
    </row>
    <row r="14250" spans="1:4">
      <c r="A14250" t="s">
        <v>700</v>
      </c>
      <c r="B14250" t="s">
        <v>2030</v>
      </c>
      <c r="C14250" t="s">
        <v>2770</v>
      </c>
      <c r="D14250" t="s">
        <v>2770</v>
      </c>
    </row>
    <row r="14251" spans="1:4">
      <c r="A14251" t="s">
        <v>703</v>
      </c>
      <c r="B14251" t="s">
        <v>2033</v>
      </c>
      <c r="C14251" t="s">
        <v>2770</v>
      </c>
      <c r="D14251" t="s">
        <v>2770</v>
      </c>
    </row>
    <row r="14252" spans="1:4">
      <c r="A14252" t="s">
        <v>708</v>
      </c>
      <c r="B14252" t="s">
        <v>2036</v>
      </c>
      <c r="C14252" t="s">
        <v>2770</v>
      </c>
      <c r="D14252" t="s">
        <v>2770</v>
      </c>
    </row>
    <row r="14253" spans="1:4">
      <c r="A14253" t="s">
        <v>612</v>
      </c>
      <c r="B14253" t="s">
        <v>1984</v>
      </c>
      <c r="C14253" t="s">
        <v>2770</v>
      </c>
      <c r="D14253" t="s">
        <v>2770</v>
      </c>
    </row>
    <row r="14254" spans="1:4">
      <c r="A14254" t="s">
        <v>617</v>
      </c>
      <c r="B14254" t="s">
        <v>1988</v>
      </c>
      <c r="C14254" t="s">
        <v>2770</v>
      </c>
      <c r="D14254" t="s">
        <v>2770</v>
      </c>
    </row>
    <row r="14255" spans="1:4">
      <c r="A14255" t="s">
        <v>644</v>
      </c>
      <c r="B14255" t="s">
        <v>2004</v>
      </c>
      <c r="C14255" t="s">
        <v>2770</v>
      </c>
      <c r="D14255" t="s">
        <v>2770</v>
      </c>
    </row>
    <row r="14256" spans="1:4">
      <c r="A14256" t="s">
        <v>237</v>
      </c>
      <c r="B14256" t="s">
        <v>321</v>
      </c>
      <c r="C14256" t="s">
        <v>2770</v>
      </c>
      <c r="D14256" t="s">
        <v>2770</v>
      </c>
    </row>
    <row r="14257" spans="1:4">
      <c r="A14257" t="s">
        <v>242</v>
      </c>
      <c r="B14257" t="s">
        <v>335</v>
      </c>
      <c r="C14257" t="s">
        <v>2770</v>
      </c>
      <c r="D14257" t="s">
        <v>2770</v>
      </c>
    </row>
    <row r="14258" spans="1:4">
      <c r="A14258" t="s">
        <v>235</v>
      </c>
      <c r="B14258" t="s">
        <v>341</v>
      </c>
      <c r="C14258" t="s">
        <v>2770</v>
      </c>
      <c r="D14258" t="s">
        <v>2770</v>
      </c>
    </row>
    <row r="14259" spans="1:4">
      <c r="A14259" t="s">
        <v>105</v>
      </c>
      <c r="B14259" t="s">
        <v>351</v>
      </c>
      <c r="C14259" t="s">
        <v>2770</v>
      </c>
      <c r="D14259" t="s">
        <v>2770</v>
      </c>
    </row>
    <row r="14260" spans="1:4">
      <c r="A14260" t="s">
        <v>109</v>
      </c>
      <c r="B14260" t="s">
        <v>355</v>
      </c>
      <c r="C14260" t="s">
        <v>2770</v>
      </c>
      <c r="D14260" t="s">
        <v>2770</v>
      </c>
    </row>
    <row r="14261" spans="1:4">
      <c r="A14261" t="s">
        <v>107</v>
      </c>
      <c r="B14261" t="s">
        <v>363</v>
      </c>
      <c r="C14261" t="s">
        <v>2770</v>
      </c>
      <c r="D14261" t="s">
        <v>2770</v>
      </c>
    </row>
    <row r="14262" spans="1:4">
      <c r="A14262" t="s">
        <v>216</v>
      </c>
      <c r="B14262" t="s">
        <v>306</v>
      </c>
      <c r="C14262" t="s">
        <v>2770</v>
      </c>
      <c r="D14262" t="s">
        <v>2770</v>
      </c>
    </row>
    <row r="14263" spans="1:4">
      <c r="A14263" t="s">
        <v>200</v>
      </c>
      <c r="B14263" t="s">
        <v>310</v>
      </c>
      <c r="C14263" t="s">
        <v>2770</v>
      </c>
      <c r="D14263" t="s">
        <v>2770</v>
      </c>
    </row>
    <row r="14264" spans="1:4">
      <c r="A14264" t="s">
        <v>236</v>
      </c>
      <c r="B14264" t="s">
        <v>320</v>
      </c>
      <c r="C14264" t="s">
        <v>2770</v>
      </c>
      <c r="D14264" t="s">
        <v>2770</v>
      </c>
    </row>
    <row r="14265" spans="1:4">
      <c r="A14265" t="s">
        <v>715</v>
      </c>
      <c r="B14265" t="s">
        <v>3704</v>
      </c>
      <c r="C14265" t="s">
        <v>2770</v>
      </c>
      <c r="D14265" t="s">
        <v>2770</v>
      </c>
    </row>
    <row r="14266" spans="1:4">
      <c r="A14266" t="s">
        <v>626</v>
      </c>
      <c r="B14266" t="s">
        <v>1996</v>
      </c>
      <c r="C14266" t="s">
        <v>2770</v>
      </c>
      <c r="D14266" t="s">
        <v>2770</v>
      </c>
    </row>
    <row r="14267" spans="1:4">
      <c r="A14267" t="s">
        <v>608</v>
      </c>
      <c r="B14267" t="s">
        <v>1981</v>
      </c>
      <c r="C14267" t="s">
        <v>2770</v>
      </c>
      <c r="D14267" t="s">
        <v>2770</v>
      </c>
    </row>
    <row r="14268" spans="1:4">
      <c r="A14268" t="s">
        <v>614</v>
      </c>
      <c r="B14268" t="s">
        <v>1985</v>
      </c>
      <c r="C14268" t="s">
        <v>2770</v>
      </c>
      <c r="D14268" t="s">
        <v>2770</v>
      </c>
    </row>
    <row r="14269" spans="1:4">
      <c r="A14269" t="s">
        <v>622</v>
      </c>
      <c r="B14269" t="s">
        <v>1993</v>
      </c>
      <c r="C14269" t="s">
        <v>2770</v>
      </c>
      <c r="D14269" t="s">
        <v>2770</v>
      </c>
    </row>
    <row r="14270" spans="1:4">
      <c r="A14270" t="s">
        <v>729</v>
      </c>
      <c r="B14270" t="s">
        <v>2056</v>
      </c>
      <c r="C14270" t="s">
        <v>2770</v>
      </c>
      <c r="D14270" t="s">
        <v>2770</v>
      </c>
    </row>
    <row r="14271" spans="1:4">
      <c r="A14271" t="s">
        <v>195</v>
      </c>
      <c r="B14271" t="s">
        <v>282</v>
      </c>
      <c r="C14271" t="s">
        <v>2770</v>
      </c>
      <c r="D14271" t="s">
        <v>2770</v>
      </c>
    </row>
    <row r="14272" spans="1:4">
      <c r="A14272" t="s">
        <v>199</v>
      </c>
      <c r="B14272" t="s">
        <v>289</v>
      </c>
      <c r="C14272" t="s">
        <v>2770</v>
      </c>
      <c r="D14272" t="s">
        <v>2770</v>
      </c>
    </row>
    <row r="14273" spans="1:4">
      <c r="A14273" t="s">
        <v>1311</v>
      </c>
      <c r="B14273" t="s">
        <v>2355</v>
      </c>
      <c r="C14273" t="s">
        <v>2770</v>
      </c>
      <c r="D14273" t="s">
        <v>2770</v>
      </c>
    </row>
    <row r="14274" spans="1:4">
      <c r="A14274" t="s">
        <v>99</v>
      </c>
      <c r="B14274" t="s">
        <v>312</v>
      </c>
      <c r="C14274" t="s">
        <v>2770</v>
      </c>
      <c r="D14274" t="s">
        <v>2770</v>
      </c>
    </row>
    <row r="14275" spans="1:4">
      <c r="A14275" t="s">
        <v>1675</v>
      </c>
      <c r="B14275" t="s">
        <v>2445</v>
      </c>
      <c r="C14275" t="s">
        <v>2770</v>
      </c>
      <c r="D14275" t="s">
        <v>2770</v>
      </c>
    </row>
    <row r="14276" spans="1:4">
      <c r="A14276" t="s">
        <v>239</v>
      </c>
      <c r="B14276" t="s">
        <v>331</v>
      </c>
      <c r="C14276" t="s">
        <v>2770</v>
      </c>
      <c r="D14276" t="s">
        <v>2770</v>
      </c>
    </row>
    <row r="14277" spans="1:4">
      <c r="A14277" t="s">
        <v>248</v>
      </c>
      <c r="B14277" t="s">
        <v>345</v>
      </c>
      <c r="C14277" t="s">
        <v>2770</v>
      </c>
      <c r="D14277" t="s">
        <v>2770</v>
      </c>
    </row>
    <row r="14278" spans="1:4">
      <c r="A14278" t="s">
        <v>101</v>
      </c>
      <c r="B14278" t="s">
        <v>361</v>
      </c>
      <c r="C14278" t="s">
        <v>2770</v>
      </c>
      <c r="D14278" t="s">
        <v>2770</v>
      </c>
    </row>
    <row r="14279" spans="1:4">
      <c r="A14279" t="s">
        <v>737</v>
      </c>
      <c r="B14279" t="s">
        <v>2064</v>
      </c>
      <c r="C14279" t="s">
        <v>2770</v>
      </c>
      <c r="D14279" t="s">
        <v>2770</v>
      </c>
    </row>
    <row r="14280" spans="1:4">
      <c r="A14280" t="s">
        <v>117</v>
      </c>
      <c r="B14280" t="s">
        <v>373</v>
      </c>
      <c r="C14280" t="s">
        <v>2770</v>
      </c>
      <c r="D14280" t="s">
        <v>2770</v>
      </c>
    </row>
    <row r="14281" spans="1:4">
      <c r="A14281" t="s">
        <v>223</v>
      </c>
      <c r="B14281" t="s">
        <v>287</v>
      </c>
      <c r="C14281" t="s">
        <v>2770</v>
      </c>
      <c r="D14281" t="s">
        <v>2770</v>
      </c>
    </row>
    <row r="14282" spans="1:4">
      <c r="A14282" t="s">
        <v>207</v>
      </c>
      <c r="B14282" t="s">
        <v>293</v>
      </c>
      <c r="C14282" t="s">
        <v>2770</v>
      </c>
      <c r="D14282" t="s">
        <v>2770</v>
      </c>
    </row>
    <row r="14283" spans="1:4">
      <c r="A14283" t="s">
        <v>711</v>
      </c>
      <c r="B14283" t="s">
        <v>2039</v>
      </c>
      <c r="C14283" t="s">
        <v>2770</v>
      </c>
      <c r="D14283" t="s">
        <v>2770</v>
      </c>
    </row>
    <row r="14284" spans="1:4">
      <c r="A14284" t="s">
        <v>719</v>
      </c>
      <c r="B14284" t="s">
        <v>2046</v>
      </c>
      <c r="C14284" t="s">
        <v>2770</v>
      </c>
      <c r="D14284" t="s">
        <v>2770</v>
      </c>
    </row>
    <row r="14285" spans="1:4">
      <c r="A14285" t="s">
        <v>721</v>
      </c>
      <c r="B14285" t="s">
        <v>2048</v>
      </c>
      <c r="C14285" t="s">
        <v>2770</v>
      </c>
      <c r="D14285" t="s">
        <v>2770</v>
      </c>
    </row>
    <row r="14286" spans="1:4">
      <c r="A14286" t="s">
        <v>720</v>
      </c>
      <c r="B14286" t="s">
        <v>2047</v>
      </c>
      <c r="C14286" t="s">
        <v>2770</v>
      </c>
      <c r="D14286" t="s">
        <v>2770</v>
      </c>
    </row>
    <row r="14287" spans="1:4">
      <c r="A14287" t="s">
        <v>601</v>
      </c>
      <c r="B14287" t="s">
        <v>3879</v>
      </c>
      <c r="C14287" t="s">
        <v>2770</v>
      </c>
      <c r="D14287" t="s">
        <v>2770</v>
      </c>
    </row>
    <row r="14288" spans="1:4">
      <c r="A14288" t="s">
        <v>671</v>
      </c>
      <c r="B14288" t="s">
        <v>2017</v>
      </c>
      <c r="C14288" t="s">
        <v>2770</v>
      </c>
      <c r="D14288" t="s">
        <v>2770</v>
      </c>
    </row>
    <row r="14289" spans="1:4">
      <c r="A14289" t="s">
        <v>94</v>
      </c>
      <c r="B14289" t="s">
        <v>317</v>
      </c>
      <c r="C14289" t="s">
        <v>2770</v>
      </c>
      <c r="D14289" t="s">
        <v>2770</v>
      </c>
    </row>
    <row r="14290" spans="1:4">
      <c r="A14290" t="s">
        <v>226</v>
      </c>
      <c r="B14290" t="s">
        <v>318</v>
      </c>
      <c r="C14290" t="s">
        <v>2770</v>
      </c>
      <c r="D14290" t="s">
        <v>2770</v>
      </c>
    </row>
    <row r="14291" spans="1:4">
      <c r="A14291" t="s">
        <v>104</v>
      </c>
      <c r="B14291" t="s">
        <v>352</v>
      </c>
      <c r="C14291" t="s">
        <v>2770</v>
      </c>
      <c r="D14291" t="s">
        <v>2770</v>
      </c>
    </row>
    <row r="14292" spans="1:4">
      <c r="A14292" t="s">
        <v>108</v>
      </c>
      <c r="B14292" t="s">
        <v>362</v>
      </c>
      <c r="C14292" t="s">
        <v>2770</v>
      </c>
      <c r="D14292" t="s">
        <v>2770</v>
      </c>
    </row>
    <row r="14293" spans="1:4">
      <c r="A14293" t="s">
        <v>1406</v>
      </c>
      <c r="B14293" t="s">
        <v>3681</v>
      </c>
      <c r="C14293" t="s">
        <v>2770</v>
      </c>
      <c r="D14293" t="s">
        <v>2770</v>
      </c>
    </row>
    <row r="14294" spans="1:4">
      <c r="A14294" t="s">
        <v>732</v>
      </c>
      <c r="B14294" t="s">
        <v>2059</v>
      </c>
      <c r="C14294" t="s">
        <v>2770</v>
      </c>
      <c r="D14294" t="s">
        <v>2770</v>
      </c>
    </row>
    <row r="14295" spans="1:4">
      <c r="A14295" t="s">
        <v>120</v>
      </c>
      <c r="B14295" t="s">
        <v>366</v>
      </c>
      <c r="C14295" t="s">
        <v>2770</v>
      </c>
      <c r="D14295" t="s">
        <v>2770</v>
      </c>
    </row>
    <row r="14296" spans="1:4">
      <c r="A14296" t="s">
        <v>124</v>
      </c>
      <c r="B14296" t="s">
        <v>368</v>
      </c>
      <c r="C14296" t="s">
        <v>2770</v>
      </c>
      <c r="D14296" t="s">
        <v>2770</v>
      </c>
    </row>
    <row r="14297" spans="1:4">
      <c r="A14297" t="s">
        <v>625</v>
      </c>
      <c r="B14297" t="s">
        <v>1995</v>
      </c>
      <c r="C14297" t="s">
        <v>2770</v>
      </c>
      <c r="D14297" t="s">
        <v>2770</v>
      </c>
    </row>
    <row r="14298" spans="1:4">
      <c r="A14298" t="s">
        <v>221</v>
      </c>
      <c r="B14298" t="s">
        <v>309</v>
      </c>
      <c r="C14298" t="s">
        <v>2770</v>
      </c>
      <c r="D14298" t="s">
        <v>2770</v>
      </c>
    </row>
    <row r="14299" spans="1:4">
      <c r="A14299" t="s">
        <v>666</v>
      </c>
      <c r="B14299" t="s">
        <v>2013</v>
      </c>
      <c r="C14299" t="s">
        <v>2770</v>
      </c>
      <c r="D14299" t="s">
        <v>2770</v>
      </c>
    </row>
    <row r="14300" spans="1:4">
      <c r="A14300" t="s">
        <v>20</v>
      </c>
      <c r="B14300" t="s">
        <v>2446</v>
      </c>
      <c r="C14300" t="s">
        <v>2770</v>
      </c>
      <c r="D14300" t="s">
        <v>2770</v>
      </c>
    </row>
    <row r="14301" spans="1:4">
      <c r="A14301" t="s">
        <v>22</v>
      </c>
      <c r="B14301" t="s">
        <v>2425</v>
      </c>
      <c r="C14301" t="s">
        <v>2770</v>
      </c>
      <c r="D14301" t="s">
        <v>2770</v>
      </c>
    </row>
    <row r="14302" spans="1:4">
      <c r="A14302" t="s">
        <v>202</v>
      </c>
      <c r="B14302" t="s">
        <v>302</v>
      </c>
      <c r="C14302" t="s">
        <v>2770</v>
      </c>
      <c r="D14302" t="s">
        <v>2770</v>
      </c>
    </row>
    <row r="14303" spans="1:4">
      <c r="A14303" t="s">
        <v>672</v>
      </c>
      <c r="B14303" t="s">
        <v>2018</v>
      </c>
      <c r="C14303" t="s">
        <v>2770</v>
      </c>
      <c r="D14303" t="s">
        <v>2770</v>
      </c>
    </row>
    <row r="14304" spans="1:4">
      <c r="A14304" t="s">
        <v>230</v>
      </c>
      <c r="B14304" t="s">
        <v>326</v>
      </c>
      <c r="C14304" t="s">
        <v>2770</v>
      </c>
      <c r="D14304" t="s">
        <v>2770</v>
      </c>
    </row>
    <row r="14305" spans="1:4">
      <c r="A14305" t="s">
        <v>249</v>
      </c>
      <c r="B14305" t="s">
        <v>332</v>
      </c>
      <c r="C14305" t="s">
        <v>2770</v>
      </c>
      <c r="D14305" t="s">
        <v>2770</v>
      </c>
    </row>
    <row r="14306" spans="1:4">
      <c r="A14306" t="s">
        <v>245</v>
      </c>
      <c r="B14306" t="s">
        <v>342</v>
      </c>
      <c r="C14306" t="s">
        <v>2770</v>
      </c>
      <c r="D14306" t="s">
        <v>2770</v>
      </c>
    </row>
    <row r="14307" spans="1:4">
      <c r="A14307" t="s">
        <v>112</v>
      </c>
      <c r="B14307" t="s">
        <v>358</v>
      </c>
      <c r="C14307" t="s">
        <v>2770</v>
      </c>
      <c r="D14307" t="s">
        <v>2770</v>
      </c>
    </row>
    <row r="14308" spans="1:4">
      <c r="A14308" t="s">
        <v>102</v>
      </c>
      <c r="B14308" t="s">
        <v>3690</v>
      </c>
      <c r="C14308" t="s">
        <v>2770</v>
      </c>
      <c r="D14308" t="s">
        <v>2770</v>
      </c>
    </row>
    <row r="14309" spans="1:4">
      <c r="A14309" t="s">
        <v>194</v>
      </c>
      <c r="B14309" t="s">
        <v>281</v>
      </c>
      <c r="C14309" t="s">
        <v>2770</v>
      </c>
      <c r="D14309" t="s">
        <v>2770</v>
      </c>
    </row>
    <row r="14310" spans="1:4">
      <c r="A14310" t="s">
        <v>206</v>
      </c>
      <c r="B14310" t="s">
        <v>292</v>
      </c>
      <c r="C14310" t="s">
        <v>2770</v>
      </c>
      <c r="D14310" t="s">
        <v>2770</v>
      </c>
    </row>
    <row r="14311" spans="1:4">
      <c r="A14311" t="s">
        <v>218</v>
      </c>
      <c r="B14311" t="s">
        <v>294</v>
      </c>
      <c r="C14311" t="s">
        <v>2770</v>
      </c>
      <c r="D14311" t="s">
        <v>2770</v>
      </c>
    </row>
    <row r="14312" spans="1:4">
      <c r="A14312" t="s">
        <v>623</v>
      </c>
      <c r="B14312" t="s">
        <v>1994</v>
      </c>
      <c r="C14312" t="s">
        <v>2770</v>
      </c>
      <c r="D14312" t="s">
        <v>2770</v>
      </c>
    </row>
    <row r="14313" spans="1:4">
      <c r="A14313" t="s">
        <v>1309</v>
      </c>
      <c r="B14313" t="s">
        <v>2353</v>
      </c>
      <c r="C14313" t="s">
        <v>2770</v>
      </c>
      <c r="D14313" t="s">
        <v>2770</v>
      </c>
    </row>
    <row r="14314" spans="1:4">
      <c r="A14314" t="s">
        <v>1355</v>
      </c>
      <c r="B14314" t="s">
        <v>2391</v>
      </c>
      <c r="C14314" t="s">
        <v>2770</v>
      </c>
      <c r="D14314" t="s">
        <v>2770</v>
      </c>
    </row>
    <row r="14315" spans="1:4">
      <c r="A14315" t="s">
        <v>201</v>
      </c>
      <c r="B14315" t="s">
        <v>311</v>
      </c>
      <c r="C14315" t="s">
        <v>2770</v>
      </c>
      <c r="D14315" t="s">
        <v>2770</v>
      </c>
    </row>
    <row r="14316" spans="1:4">
      <c r="A14316" t="s">
        <v>667</v>
      </c>
      <c r="B14316" t="s">
        <v>2014</v>
      </c>
      <c r="C14316" t="s">
        <v>2770</v>
      </c>
      <c r="D14316" t="s">
        <v>2770</v>
      </c>
    </row>
    <row r="14317" spans="1:4">
      <c r="A14317" t="s">
        <v>252</v>
      </c>
      <c r="B14317" t="s">
        <v>347</v>
      </c>
      <c r="C14317" t="s">
        <v>2770</v>
      </c>
      <c r="D14317" t="s">
        <v>2770</v>
      </c>
    </row>
    <row r="14318" spans="1:4">
      <c r="A14318" t="s">
        <v>716</v>
      </c>
      <c r="B14318" t="s">
        <v>2043</v>
      </c>
      <c r="C14318" t="s">
        <v>2770</v>
      </c>
      <c r="D14318" t="s">
        <v>2770</v>
      </c>
    </row>
    <row r="14319" spans="1:4">
      <c r="A14319" t="s">
        <v>113</v>
      </c>
      <c r="B14319" t="s">
        <v>357</v>
      </c>
      <c r="C14319" t="s">
        <v>2770</v>
      </c>
      <c r="D14319" t="s">
        <v>2770</v>
      </c>
    </row>
    <row r="14320" spans="1:4">
      <c r="A14320" t="s">
        <v>727</v>
      </c>
      <c r="B14320" t="s">
        <v>2054</v>
      </c>
      <c r="C14320" t="s">
        <v>2770</v>
      </c>
      <c r="D14320" t="s">
        <v>2770</v>
      </c>
    </row>
    <row r="14321" spans="1:4">
      <c r="A14321" t="s">
        <v>119</v>
      </c>
      <c r="B14321" t="s">
        <v>367</v>
      </c>
      <c r="C14321" t="s">
        <v>2770</v>
      </c>
      <c r="D14321" t="s">
        <v>2770</v>
      </c>
    </row>
    <row r="14322" spans="1:4">
      <c r="A14322" t="s">
        <v>213</v>
      </c>
      <c r="B14322" t="s">
        <v>291</v>
      </c>
      <c r="C14322" t="s">
        <v>2770</v>
      </c>
      <c r="D14322" t="s">
        <v>2770</v>
      </c>
    </row>
    <row r="14323" spans="1:4">
      <c r="A14323" t="s">
        <v>132</v>
      </c>
      <c r="B14323" t="s">
        <v>279</v>
      </c>
      <c r="C14323" t="s">
        <v>2770</v>
      </c>
      <c r="D14323" t="s">
        <v>2770</v>
      </c>
    </row>
    <row r="14324" spans="1:4">
      <c r="A14324" t="s">
        <v>8</v>
      </c>
      <c r="B14324" t="s">
        <v>314</v>
      </c>
      <c r="C14324" t="s">
        <v>2770</v>
      </c>
      <c r="D14324" t="s">
        <v>2770</v>
      </c>
    </row>
    <row r="14325" spans="1:4">
      <c r="A14325" t="s">
        <v>1356</v>
      </c>
      <c r="B14325" t="s">
        <v>2392</v>
      </c>
      <c r="C14325" t="s">
        <v>2770</v>
      </c>
      <c r="D14325" t="s">
        <v>2770</v>
      </c>
    </row>
    <row r="14326" spans="1:4">
      <c r="A14326" t="s">
        <v>243</v>
      </c>
      <c r="B14326" t="s">
        <v>328</v>
      </c>
      <c r="C14326" t="s">
        <v>2770</v>
      </c>
      <c r="D14326" t="s">
        <v>2770</v>
      </c>
    </row>
    <row r="14327" spans="1:4">
      <c r="A14327" t="s">
        <v>241</v>
      </c>
      <c r="B14327" t="s">
        <v>334</v>
      </c>
      <c r="C14327" t="s">
        <v>2770</v>
      </c>
      <c r="D14327" t="s">
        <v>2770</v>
      </c>
    </row>
    <row r="14328" spans="1:4">
      <c r="A14328" t="s">
        <v>228</v>
      </c>
      <c r="B14328" t="s">
        <v>336</v>
      </c>
      <c r="C14328" t="s">
        <v>2770</v>
      </c>
      <c r="D14328" t="s">
        <v>2770</v>
      </c>
    </row>
    <row r="14329" spans="1:4">
      <c r="A14329" t="s">
        <v>234</v>
      </c>
      <c r="B14329" t="s">
        <v>340</v>
      </c>
      <c r="C14329" t="s">
        <v>2770</v>
      </c>
      <c r="D14329" t="s">
        <v>2770</v>
      </c>
    </row>
    <row r="14330" spans="1:4">
      <c r="A14330" t="s">
        <v>251</v>
      </c>
      <c r="B14330" t="s">
        <v>346</v>
      </c>
      <c r="C14330" t="s">
        <v>2770</v>
      </c>
      <c r="D14330" t="s">
        <v>2770</v>
      </c>
    </row>
    <row r="14331" spans="1:4">
      <c r="A14331" t="s">
        <v>726</v>
      </c>
      <c r="B14331" t="s">
        <v>2053</v>
      </c>
      <c r="C14331" t="s">
        <v>2770</v>
      </c>
      <c r="D14331" t="s">
        <v>2770</v>
      </c>
    </row>
    <row r="14332" spans="1:4">
      <c r="A14332" t="s">
        <v>96</v>
      </c>
      <c r="B14332" t="s">
        <v>280</v>
      </c>
      <c r="C14332" t="s">
        <v>2770</v>
      </c>
      <c r="D14332" t="s">
        <v>2770</v>
      </c>
    </row>
    <row r="14333" spans="1:4">
      <c r="A14333" t="s">
        <v>648</v>
      </c>
      <c r="B14333" t="s">
        <v>2008</v>
      </c>
      <c r="C14333" t="s">
        <v>2770</v>
      </c>
      <c r="D14333" t="s">
        <v>2770</v>
      </c>
    </row>
    <row r="14334" spans="1:4">
      <c r="A14334" t="s">
        <v>196</v>
      </c>
      <c r="B14334" t="s">
        <v>298</v>
      </c>
      <c r="C14334" t="s">
        <v>2770</v>
      </c>
      <c r="D14334" t="s">
        <v>2770</v>
      </c>
    </row>
    <row r="14335" spans="1:4">
      <c r="A14335" t="s">
        <v>97</v>
      </c>
      <c r="B14335" t="s">
        <v>2448</v>
      </c>
      <c r="C14335" t="s">
        <v>2770</v>
      </c>
      <c r="D14335" t="s">
        <v>2770</v>
      </c>
    </row>
    <row r="14336" spans="1:4">
      <c r="A14336" t="s">
        <v>685</v>
      </c>
      <c r="B14336" t="s">
        <v>2025</v>
      </c>
      <c r="C14336" t="s">
        <v>2770</v>
      </c>
      <c r="D14336" t="s">
        <v>2770</v>
      </c>
    </row>
    <row r="14337" spans="1:4">
      <c r="A14337" t="s">
        <v>1359</v>
      </c>
      <c r="B14337" t="s">
        <v>2395</v>
      </c>
      <c r="C14337" t="s">
        <v>2770</v>
      </c>
      <c r="D14337" t="s">
        <v>2770</v>
      </c>
    </row>
    <row r="14338" spans="1:4">
      <c r="A14338" t="s">
        <v>5836</v>
      </c>
      <c r="B14338" t="s">
        <v>2770</v>
      </c>
      <c r="C14338" t="s">
        <v>2770</v>
      </c>
      <c r="D14338" t="s">
        <v>2770</v>
      </c>
    </row>
    <row r="14339" spans="1:4">
      <c r="A14339" t="s">
        <v>670</v>
      </c>
      <c r="B14339" t="s">
        <v>2016</v>
      </c>
      <c r="C14339" t="s">
        <v>2770</v>
      </c>
      <c r="D14339" t="s">
        <v>2770</v>
      </c>
    </row>
    <row r="14340" spans="1:4">
      <c r="A14340" t="s">
        <v>6601</v>
      </c>
      <c r="B14340" t="s">
        <v>6602</v>
      </c>
      <c r="C14340" t="s">
        <v>2770</v>
      </c>
      <c r="D14340" t="s">
        <v>2770</v>
      </c>
    </row>
    <row r="14341" spans="1:4">
      <c r="A14341" t="s">
        <v>6413</v>
      </c>
      <c r="B14341" t="s">
        <v>6414</v>
      </c>
      <c r="C14341" t="s">
        <v>2770</v>
      </c>
      <c r="D14341" t="s">
        <v>2770</v>
      </c>
    </row>
    <row r="14342" spans="1:4">
      <c r="A14342" t="s">
        <v>6509</v>
      </c>
      <c r="B14342" t="s">
        <v>6510</v>
      </c>
      <c r="C14342" t="s">
        <v>2770</v>
      </c>
      <c r="D14342" t="s">
        <v>2770</v>
      </c>
    </row>
    <row r="14343" spans="1:4">
      <c r="A14343" t="s">
        <v>6556</v>
      </c>
      <c r="B14343" t="s">
        <v>6557</v>
      </c>
      <c r="C14343" t="s">
        <v>2770</v>
      </c>
      <c r="D14343" t="s">
        <v>2770</v>
      </c>
    </row>
    <row r="14344" spans="1:4">
      <c r="A14344" t="s">
        <v>6427</v>
      </c>
      <c r="B14344" t="s">
        <v>6428</v>
      </c>
      <c r="C14344" t="s">
        <v>2770</v>
      </c>
      <c r="D14344" t="s">
        <v>2770</v>
      </c>
    </row>
    <row r="14345" spans="1:4">
      <c r="A14345" t="s">
        <v>6465</v>
      </c>
      <c r="B14345" t="s">
        <v>6466</v>
      </c>
      <c r="C14345" t="s">
        <v>2770</v>
      </c>
      <c r="D14345" t="s">
        <v>2770</v>
      </c>
    </row>
    <row r="14346" spans="1:4">
      <c r="A14346" t="s">
        <v>6437</v>
      </c>
      <c r="B14346" t="s">
        <v>6438</v>
      </c>
      <c r="C14346" t="s">
        <v>2770</v>
      </c>
      <c r="D14346" t="s">
        <v>2770</v>
      </c>
    </row>
    <row r="14347" spans="1:4">
      <c r="A14347" t="s">
        <v>6423</v>
      </c>
      <c r="B14347" t="s">
        <v>6424</v>
      </c>
      <c r="C14347" t="s">
        <v>2770</v>
      </c>
      <c r="D14347" t="s">
        <v>2770</v>
      </c>
    </row>
    <row r="14348" spans="1:4">
      <c r="A14348" t="s">
        <v>6539</v>
      </c>
      <c r="B14348" t="s">
        <v>6540</v>
      </c>
      <c r="C14348" t="s">
        <v>2770</v>
      </c>
      <c r="D14348" t="s">
        <v>2770</v>
      </c>
    </row>
    <row r="14349" spans="1:4">
      <c r="A14349" t="s">
        <v>6570</v>
      </c>
      <c r="B14349" t="s">
        <v>6571</v>
      </c>
      <c r="C14349" t="s">
        <v>2770</v>
      </c>
      <c r="D14349" t="s">
        <v>2770</v>
      </c>
    </row>
    <row r="14350" spans="1:4">
      <c r="A14350" t="s">
        <v>6572</v>
      </c>
      <c r="B14350" t="s">
        <v>6573</v>
      </c>
      <c r="C14350" t="s">
        <v>2770</v>
      </c>
      <c r="D14350" t="s">
        <v>2770</v>
      </c>
    </row>
    <row r="14351" spans="1:4">
      <c r="A14351" t="s">
        <v>6433</v>
      </c>
      <c r="B14351" t="s">
        <v>6434</v>
      </c>
      <c r="C14351" t="s">
        <v>2770</v>
      </c>
      <c r="D14351" t="s">
        <v>2770</v>
      </c>
    </row>
    <row r="14352" spans="1:4">
      <c r="A14352" t="s">
        <v>601</v>
      </c>
      <c r="B14352" t="s">
        <v>6580</v>
      </c>
      <c r="C14352" t="s">
        <v>2770</v>
      </c>
      <c r="D14352" t="s">
        <v>2770</v>
      </c>
    </row>
    <row r="14353" spans="1:4">
      <c r="A14353" t="s">
        <v>6541</v>
      </c>
      <c r="B14353" t="s">
        <v>6542</v>
      </c>
      <c r="C14353" t="s">
        <v>2770</v>
      </c>
      <c r="D14353" t="s">
        <v>2770</v>
      </c>
    </row>
    <row r="14354" spans="1:4">
      <c r="A14354" t="s">
        <v>6592</v>
      </c>
      <c r="B14354" t="s">
        <v>2770</v>
      </c>
      <c r="C14354" t="s">
        <v>2770</v>
      </c>
      <c r="D14354" t="s">
        <v>2770</v>
      </c>
    </row>
    <row r="14355" spans="1:4">
      <c r="A14355" t="s">
        <v>6608</v>
      </c>
      <c r="B14355" t="s">
        <v>2770</v>
      </c>
      <c r="C14355" t="s">
        <v>2770</v>
      </c>
      <c r="D14355" t="s">
        <v>2770</v>
      </c>
    </row>
    <row r="14356" spans="1:4">
      <c r="A14356" t="s">
        <v>6609</v>
      </c>
      <c r="B14356" t="s">
        <v>2770</v>
      </c>
      <c r="C14356" t="s">
        <v>2770</v>
      </c>
      <c r="D14356" t="s">
        <v>2770</v>
      </c>
    </row>
    <row r="14357" spans="1:4">
      <c r="A14357" t="s">
        <v>6473</v>
      </c>
      <c r="B14357" t="s">
        <v>6474</v>
      </c>
      <c r="C14357" t="s">
        <v>2770</v>
      </c>
      <c r="D14357" t="s">
        <v>2770</v>
      </c>
    </row>
    <row r="14358" spans="1:4">
      <c r="A14358" t="s">
        <v>6521</v>
      </c>
      <c r="B14358" t="s">
        <v>6522</v>
      </c>
      <c r="C14358" t="s">
        <v>2770</v>
      </c>
      <c r="D14358" t="s">
        <v>2770</v>
      </c>
    </row>
    <row r="14359" spans="1:4">
      <c r="A14359" t="s">
        <v>6615</v>
      </c>
      <c r="B14359" t="s">
        <v>2770</v>
      </c>
      <c r="C14359" t="s">
        <v>2770</v>
      </c>
      <c r="D14359" t="s">
        <v>2770</v>
      </c>
    </row>
    <row r="14360" spans="1:4">
      <c r="A14360" t="s">
        <v>6479</v>
      </c>
      <c r="B14360" t="s">
        <v>6480</v>
      </c>
      <c r="C14360" t="s">
        <v>2770</v>
      </c>
      <c r="D14360" t="s">
        <v>2770</v>
      </c>
    </row>
    <row r="14361" spans="1:4">
      <c r="A14361" t="s">
        <v>6485</v>
      </c>
      <c r="B14361" t="s">
        <v>6486</v>
      </c>
      <c r="C14361" t="s">
        <v>2770</v>
      </c>
      <c r="D14361" t="s">
        <v>2770</v>
      </c>
    </row>
    <row r="14362" spans="1:4">
      <c r="A14362" t="s">
        <v>6493</v>
      </c>
      <c r="B14362" t="s">
        <v>6494</v>
      </c>
      <c r="C14362" t="s">
        <v>2770</v>
      </c>
      <c r="D14362" t="s">
        <v>2770</v>
      </c>
    </row>
    <row r="14363" spans="1:4">
      <c r="A14363" t="s">
        <v>6563</v>
      </c>
      <c r="B14363" t="s">
        <v>2770</v>
      </c>
      <c r="C14363" t="s">
        <v>2770</v>
      </c>
      <c r="D14363" t="s">
        <v>2770</v>
      </c>
    </row>
    <row r="14364" spans="1:4">
      <c r="A14364" t="s">
        <v>6578</v>
      </c>
      <c r="B14364" t="s">
        <v>6579</v>
      </c>
      <c r="C14364" t="s">
        <v>2770</v>
      </c>
      <c r="D14364" t="s">
        <v>2770</v>
      </c>
    </row>
    <row r="14365" spans="1:4">
      <c r="A14365" t="s">
        <v>6605</v>
      </c>
      <c r="B14365" t="s">
        <v>6606</v>
      </c>
      <c r="C14365" t="s">
        <v>2770</v>
      </c>
      <c r="D14365" t="s">
        <v>2770</v>
      </c>
    </row>
    <row r="14366" spans="1:4">
      <c r="A14366" t="s">
        <v>6435</v>
      </c>
      <c r="B14366" t="s">
        <v>6436</v>
      </c>
      <c r="C14366" t="s">
        <v>2770</v>
      </c>
      <c r="D14366" t="s">
        <v>2770</v>
      </c>
    </row>
    <row r="14367" spans="1:4">
      <c r="A14367" t="s">
        <v>6612</v>
      </c>
      <c r="B14367" t="s">
        <v>2770</v>
      </c>
      <c r="C14367" t="s">
        <v>2770</v>
      </c>
      <c r="D14367" t="s">
        <v>2770</v>
      </c>
    </row>
    <row r="14368" spans="1:4">
      <c r="A14368" t="s">
        <v>6499</v>
      </c>
      <c r="B14368" t="s">
        <v>6500</v>
      </c>
      <c r="C14368" t="s">
        <v>2770</v>
      </c>
      <c r="D14368" t="s">
        <v>2770</v>
      </c>
    </row>
    <row r="14369" spans="1:4">
      <c r="A14369" t="s">
        <v>6491</v>
      </c>
      <c r="B14369" t="s">
        <v>6492</v>
      </c>
      <c r="C14369" t="s">
        <v>2770</v>
      </c>
      <c r="D14369" t="s">
        <v>2770</v>
      </c>
    </row>
    <row r="14370" spans="1:4">
      <c r="A14370" t="s">
        <v>6616</v>
      </c>
      <c r="B14370" t="s">
        <v>2770</v>
      </c>
      <c r="C14370" t="s">
        <v>2770</v>
      </c>
      <c r="D14370" t="s">
        <v>2770</v>
      </c>
    </row>
    <row r="14371" spans="1:4">
      <c r="A14371" t="s">
        <v>6419</v>
      </c>
      <c r="B14371" t="s">
        <v>6420</v>
      </c>
      <c r="C14371" t="s">
        <v>2770</v>
      </c>
      <c r="D14371" t="s">
        <v>2770</v>
      </c>
    </row>
    <row r="14372" spans="1:4">
      <c r="A14372" t="s">
        <v>6617</v>
      </c>
      <c r="B14372" t="s">
        <v>2770</v>
      </c>
      <c r="C14372" t="s">
        <v>2770</v>
      </c>
      <c r="D14372" t="s">
        <v>2770</v>
      </c>
    </row>
    <row r="14373" spans="1:4">
      <c r="A14373" t="s">
        <v>6550</v>
      </c>
      <c r="B14373" t="s">
        <v>6551</v>
      </c>
      <c r="C14373" t="s">
        <v>2770</v>
      </c>
      <c r="D14373" t="s">
        <v>2770</v>
      </c>
    </row>
    <row r="14374" spans="1:4">
      <c r="A14374" t="s">
        <v>6501</v>
      </c>
      <c r="B14374" t="s">
        <v>6502</v>
      </c>
      <c r="C14374" t="s">
        <v>2770</v>
      </c>
      <c r="D14374" t="s">
        <v>2770</v>
      </c>
    </row>
    <row r="14375" spans="1:4">
      <c r="A14375" t="s">
        <v>6618</v>
      </c>
      <c r="B14375" t="s">
        <v>2770</v>
      </c>
      <c r="C14375" t="s">
        <v>2770</v>
      </c>
      <c r="D14375" t="s">
        <v>2770</v>
      </c>
    </row>
    <row r="14376" spans="1:4">
      <c r="A14376" t="s">
        <v>6560</v>
      </c>
      <c r="B14376" t="s">
        <v>6561</v>
      </c>
      <c r="C14376" t="s">
        <v>2770</v>
      </c>
      <c r="D14376" t="s">
        <v>2770</v>
      </c>
    </row>
    <row r="14377" spans="1:4">
      <c r="A14377" t="s">
        <v>6594</v>
      </c>
      <c r="B14377" t="s">
        <v>2770</v>
      </c>
      <c r="C14377" t="s">
        <v>2770</v>
      </c>
      <c r="D14377" t="s">
        <v>2770</v>
      </c>
    </row>
    <row r="14378" spans="1:4">
      <c r="A14378" t="s">
        <v>6595</v>
      </c>
      <c r="B14378" t="s">
        <v>2770</v>
      </c>
      <c r="C14378" t="s">
        <v>2770</v>
      </c>
      <c r="D14378" t="s">
        <v>2770</v>
      </c>
    </row>
    <row r="14379" spans="1:4">
      <c r="A14379" t="s">
        <v>6534</v>
      </c>
      <c r="B14379" t="s">
        <v>6535</v>
      </c>
      <c r="C14379" t="s">
        <v>2770</v>
      </c>
      <c r="D14379" t="s">
        <v>2770</v>
      </c>
    </row>
    <row r="14380" spans="1:4">
      <c r="A14380" t="s">
        <v>6566</v>
      </c>
      <c r="B14380" t="s">
        <v>6567</v>
      </c>
      <c r="C14380" t="s">
        <v>2770</v>
      </c>
      <c r="D14380" t="s">
        <v>2770</v>
      </c>
    </row>
    <row r="14381" spans="1:4">
      <c r="A14381" t="s">
        <v>6610</v>
      </c>
      <c r="B14381" t="s">
        <v>6611</v>
      </c>
      <c r="C14381" t="s">
        <v>2770</v>
      </c>
      <c r="D14381" t="s">
        <v>2770</v>
      </c>
    </row>
    <row r="14382" spans="1:4">
      <c r="A14382" t="s">
        <v>6517</v>
      </c>
      <c r="B14382" t="s">
        <v>6518</v>
      </c>
      <c r="C14382" t="s">
        <v>2770</v>
      </c>
      <c r="D14382" t="s">
        <v>2770</v>
      </c>
    </row>
    <row r="14383" spans="1:4">
      <c r="A14383" t="s">
        <v>6441</v>
      </c>
      <c r="B14383" t="s">
        <v>6442</v>
      </c>
      <c r="C14383" t="s">
        <v>2770</v>
      </c>
      <c r="D14383" t="s">
        <v>2770</v>
      </c>
    </row>
    <row r="14384" spans="1:4">
      <c r="A14384" t="s">
        <v>6607</v>
      </c>
      <c r="B14384" t="s">
        <v>2770</v>
      </c>
      <c r="C14384" t="s">
        <v>2770</v>
      </c>
      <c r="D14384" t="s">
        <v>2770</v>
      </c>
    </row>
    <row r="14385" spans="1:4">
      <c r="A14385" t="s">
        <v>6513</v>
      </c>
      <c r="B14385" t="s">
        <v>6514</v>
      </c>
      <c r="C14385" t="s">
        <v>2770</v>
      </c>
      <c r="D14385" t="s">
        <v>2770</v>
      </c>
    </row>
    <row r="14386" spans="1:4">
      <c r="A14386" t="s">
        <v>6552</v>
      </c>
      <c r="B14386" t="s">
        <v>6553</v>
      </c>
      <c r="C14386" t="s">
        <v>2770</v>
      </c>
      <c r="D14386" t="s">
        <v>2770</v>
      </c>
    </row>
    <row r="14387" spans="1:4">
      <c r="A14387" t="s">
        <v>6599</v>
      </c>
      <c r="B14387" t="s">
        <v>6600</v>
      </c>
      <c r="C14387" t="s">
        <v>2770</v>
      </c>
      <c r="D14387" t="s">
        <v>2770</v>
      </c>
    </row>
    <row r="14388" spans="1:4">
      <c r="A14388" t="s">
        <v>6457</v>
      </c>
      <c r="B14388" t="s">
        <v>6458</v>
      </c>
      <c r="C14388" t="s">
        <v>2770</v>
      </c>
      <c r="D14388" t="s">
        <v>2770</v>
      </c>
    </row>
    <row r="14389" spans="1:4">
      <c r="A14389" t="s">
        <v>6453</v>
      </c>
      <c r="B14389" t="s">
        <v>6454</v>
      </c>
      <c r="C14389" t="s">
        <v>2770</v>
      </c>
      <c r="D14389" t="s">
        <v>2770</v>
      </c>
    </row>
    <row r="14390" spans="1:4">
      <c r="A14390" t="s">
        <v>6532</v>
      </c>
      <c r="B14390" t="s">
        <v>5813</v>
      </c>
      <c r="C14390" t="s">
        <v>2770</v>
      </c>
      <c r="D14390" t="s">
        <v>2770</v>
      </c>
    </row>
    <row r="14391" spans="1:4">
      <c r="A14391" t="s">
        <v>6481</v>
      </c>
      <c r="B14391" t="s">
        <v>6482</v>
      </c>
      <c r="C14391" t="s">
        <v>2770</v>
      </c>
      <c r="D14391" t="s">
        <v>2770</v>
      </c>
    </row>
    <row r="14392" spans="1:4">
      <c r="A14392" t="s">
        <v>6515</v>
      </c>
      <c r="B14392" t="s">
        <v>6516</v>
      </c>
      <c r="C14392" t="s">
        <v>2770</v>
      </c>
      <c r="D14392" t="s">
        <v>2770</v>
      </c>
    </row>
    <row r="14393" spans="1:4">
      <c r="A14393" t="s">
        <v>6503</v>
      </c>
      <c r="B14393" t="s">
        <v>6504</v>
      </c>
      <c r="C14393" t="s">
        <v>2770</v>
      </c>
      <c r="D14393" t="s">
        <v>2770</v>
      </c>
    </row>
    <row r="14394" spans="1:4">
      <c r="A14394" t="s">
        <v>6549</v>
      </c>
      <c r="B14394" t="s">
        <v>6125</v>
      </c>
      <c r="C14394" t="s">
        <v>2770</v>
      </c>
      <c r="D14394" t="s">
        <v>2770</v>
      </c>
    </row>
    <row r="14395" spans="1:4">
      <c r="A14395" t="s">
        <v>6558</v>
      </c>
      <c r="B14395" t="s">
        <v>6559</v>
      </c>
      <c r="C14395" t="s">
        <v>2770</v>
      </c>
      <c r="D14395" t="s">
        <v>2770</v>
      </c>
    </row>
    <row r="14396" spans="1:4">
      <c r="A14396" t="s">
        <v>6421</v>
      </c>
      <c r="B14396" t="s">
        <v>6422</v>
      </c>
      <c r="C14396" t="s">
        <v>2770</v>
      </c>
      <c r="D14396" t="s">
        <v>2770</v>
      </c>
    </row>
    <row r="14397" spans="1:4">
      <c r="A14397" t="s">
        <v>6528</v>
      </c>
      <c r="B14397" t="s">
        <v>6529</v>
      </c>
      <c r="C14397" t="s">
        <v>2770</v>
      </c>
      <c r="D14397" t="s">
        <v>2770</v>
      </c>
    </row>
    <row r="14398" spans="1:4">
      <c r="A14398" t="s">
        <v>6415</v>
      </c>
      <c r="B14398" t="s">
        <v>6416</v>
      </c>
      <c r="C14398" t="s">
        <v>2770</v>
      </c>
      <c r="D14398" t="s">
        <v>2770</v>
      </c>
    </row>
    <row r="14399" spans="1:4">
      <c r="A14399" t="s">
        <v>6588</v>
      </c>
      <c r="B14399" t="s">
        <v>6589</v>
      </c>
      <c r="C14399" t="s">
        <v>2770</v>
      </c>
      <c r="D14399" t="s">
        <v>2770</v>
      </c>
    </row>
    <row r="14400" spans="1:4">
      <c r="A14400" t="s">
        <v>5752</v>
      </c>
      <c r="B14400" t="s">
        <v>6412</v>
      </c>
      <c r="C14400" t="s">
        <v>2770</v>
      </c>
      <c r="D14400" t="s">
        <v>2770</v>
      </c>
    </row>
    <row r="14401" spans="1:4">
      <c r="A14401" t="s">
        <v>6425</v>
      </c>
      <c r="B14401" t="s">
        <v>6426</v>
      </c>
      <c r="C14401" t="s">
        <v>2770</v>
      </c>
      <c r="D14401" t="s">
        <v>2770</v>
      </c>
    </row>
    <row r="14402" spans="1:4">
      <c r="A14402" t="s">
        <v>6596</v>
      </c>
      <c r="B14402" t="s">
        <v>6597</v>
      </c>
      <c r="C14402" t="s">
        <v>2770</v>
      </c>
      <c r="D14402" t="s">
        <v>2770</v>
      </c>
    </row>
    <row r="14403" spans="1:4">
      <c r="A14403" t="s">
        <v>6614</v>
      </c>
      <c r="B14403" t="s">
        <v>2770</v>
      </c>
      <c r="C14403" t="s">
        <v>2770</v>
      </c>
      <c r="D14403" t="s">
        <v>2770</v>
      </c>
    </row>
    <row r="14404" spans="1:4">
      <c r="A14404" t="s">
        <v>6591</v>
      </c>
      <c r="B14404" t="s">
        <v>2770</v>
      </c>
      <c r="C14404" t="s">
        <v>2770</v>
      </c>
      <c r="D14404" t="s">
        <v>2770</v>
      </c>
    </row>
    <row r="14405" spans="1:4">
      <c r="A14405" t="s">
        <v>6495</v>
      </c>
      <c r="B14405" t="s">
        <v>6496</v>
      </c>
      <c r="C14405" t="s">
        <v>2770</v>
      </c>
      <c r="D14405" t="s">
        <v>2770</v>
      </c>
    </row>
    <row r="14406" spans="1:4">
      <c r="A14406" t="s">
        <v>6487</v>
      </c>
      <c r="B14406" t="s">
        <v>6488</v>
      </c>
      <c r="C14406" t="s">
        <v>2770</v>
      </c>
      <c r="D14406" t="s">
        <v>2770</v>
      </c>
    </row>
    <row r="14407" spans="1:4">
      <c r="A14407" t="s">
        <v>6543</v>
      </c>
      <c r="B14407" t="s">
        <v>6544</v>
      </c>
      <c r="C14407" t="s">
        <v>2770</v>
      </c>
      <c r="D14407" t="s">
        <v>2770</v>
      </c>
    </row>
    <row r="14408" spans="1:4">
      <c r="A14408" t="s">
        <v>6598</v>
      </c>
      <c r="B14408" t="s">
        <v>5755</v>
      </c>
      <c r="C14408" t="s">
        <v>2770</v>
      </c>
      <c r="D14408" t="s">
        <v>2770</v>
      </c>
    </row>
    <row r="14409" spans="1:4">
      <c r="A14409" t="s">
        <v>6564</v>
      </c>
      <c r="B14409" t="s">
        <v>2770</v>
      </c>
      <c r="C14409" t="s">
        <v>2770</v>
      </c>
      <c r="D14409" t="s">
        <v>2770</v>
      </c>
    </row>
    <row r="14410" spans="1:4">
      <c r="A14410" t="s">
        <v>6565</v>
      </c>
      <c r="B14410" t="s">
        <v>2770</v>
      </c>
      <c r="C14410" t="s">
        <v>2770</v>
      </c>
      <c r="D14410" t="s">
        <v>2770</v>
      </c>
    </row>
    <row r="14411" spans="1:4">
      <c r="A14411" t="s">
        <v>4927</v>
      </c>
      <c r="B14411" t="s">
        <v>5360</v>
      </c>
      <c r="C14411" t="s">
        <v>2770</v>
      </c>
      <c r="D14411" t="s">
        <v>2770</v>
      </c>
    </row>
    <row r="14412" spans="1:4">
      <c r="A14412" t="s">
        <v>6530</v>
      </c>
      <c r="B14412" t="s">
        <v>2770</v>
      </c>
      <c r="C14412" t="s">
        <v>2770</v>
      </c>
      <c r="D14412" t="s">
        <v>2770</v>
      </c>
    </row>
    <row r="14413" spans="1:4">
      <c r="A14413" t="s">
        <v>5442</v>
      </c>
      <c r="B14413" t="s">
        <v>6590</v>
      </c>
      <c r="C14413" t="s">
        <v>2770</v>
      </c>
      <c r="D14413" t="s">
        <v>2770</v>
      </c>
    </row>
    <row r="14414" spans="1:4">
      <c r="A14414" t="s">
        <v>6497</v>
      </c>
      <c r="B14414" t="s">
        <v>6498</v>
      </c>
      <c r="C14414" t="s">
        <v>2770</v>
      </c>
      <c r="D14414" t="s">
        <v>2770</v>
      </c>
    </row>
    <row r="14415" spans="1:4">
      <c r="A14415" t="s">
        <v>6531</v>
      </c>
      <c r="B14415" t="s">
        <v>2770</v>
      </c>
      <c r="C14415" t="s">
        <v>2770</v>
      </c>
      <c r="D14415" t="s">
        <v>2770</v>
      </c>
    </row>
    <row r="14416" spans="1:4">
      <c r="A14416" t="s">
        <v>6477</v>
      </c>
      <c r="B14416" t="s">
        <v>6478</v>
      </c>
      <c r="C14416" t="s">
        <v>2770</v>
      </c>
      <c r="D14416" t="s">
        <v>2770</v>
      </c>
    </row>
    <row r="14417" spans="1:4">
      <c r="A14417" t="s">
        <v>6417</v>
      </c>
      <c r="B14417" t="s">
        <v>6418</v>
      </c>
      <c r="C14417" t="s">
        <v>2770</v>
      </c>
      <c r="D14417" t="s">
        <v>2770</v>
      </c>
    </row>
    <row r="14418" spans="1:4">
      <c r="A14418" t="s">
        <v>6583</v>
      </c>
      <c r="B14418" t="s">
        <v>6584</v>
      </c>
      <c r="C14418" t="s">
        <v>2770</v>
      </c>
      <c r="D14418" t="s">
        <v>2770</v>
      </c>
    </row>
    <row r="14419" spans="1:4">
      <c r="A14419" t="s">
        <v>6451</v>
      </c>
      <c r="B14419" t="s">
        <v>6452</v>
      </c>
      <c r="C14419" t="s">
        <v>2770</v>
      </c>
      <c r="D14419" t="s">
        <v>2770</v>
      </c>
    </row>
    <row r="14420" spans="1:4">
      <c r="A14420" t="s">
        <v>6459</v>
      </c>
      <c r="B14420" t="s">
        <v>6460</v>
      </c>
      <c r="C14420" t="s">
        <v>2770</v>
      </c>
      <c r="D14420" t="s">
        <v>2770</v>
      </c>
    </row>
    <row r="14421" spans="1:4">
      <c r="A14421" t="s">
        <v>6585</v>
      </c>
      <c r="B14421" t="s">
        <v>503</v>
      </c>
      <c r="C14421" t="s">
        <v>2770</v>
      </c>
      <c r="D14421" t="s">
        <v>2770</v>
      </c>
    </row>
    <row r="14422" spans="1:4">
      <c r="A14422" t="s">
        <v>6431</v>
      </c>
      <c r="B14422" t="s">
        <v>6432</v>
      </c>
      <c r="C14422" t="s">
        <v>2770</v>
      </c>
      <c r="D14422" t="s">
        <v>2770</v>
      </c>
    </row>
    <row r="14423" spans="1:4">
      <c r="A14423" t="s">
        <v>1688</v>
      </c>
      <c r="B14423" t="s">
        <v>2450</v>
      </c>
      <c r="C14423" t="s">
        <v>2770</v>
      </c>
      <c r="D14423" t="s">
        <v>2770</v>
      </c>
    </row>
    <row r="14424" spans="1:4">
      <c r="A14424" t="s">
        <v>6537</v>
      </c>
      <c r="B14424" t="s">
        <v>6538</v>
      </c>
      <c r="C14424" t="s">
        <v>2770</v>
      </c>
      <c r="D14424" t="s">
        <v>2770</v>
      </c>
    </row>
    <row r="14425" spans="1:4">
      <c r="A14425" t="s">
        <v>6574</v>
      </c>
      <c r="B14425" t="s">
        <v>6575</v>
      </c>
      <c r="C14425" t="s">
        <v>2770</v>
      </c>
      <c r="D14425" t="s">
        <v>2770</v>
      </c>
    </row>
    <row r="14426" spans="1:4">
      <c r="A14426" t="s">
        <v>6603</v>
      </c>
      <c r="B14426" t="s">
        <v>6604</v>
      </c>
      <c r="C14426" t="s">
        <v>2770</v>
      </c>
      <c r="D14426" t="s">
        <v>2770</v>
      </c>
    </row>
    <row r="14427" spans="1:4">
      <c r="A14427" t="s">
        <v>6445</v>
      </c>
      <c r="B14427" t="s">
        <v>6446</v>
      </c>
      <c r="C14427" t="s">
        <v>2770</v>
      </c>
      <c r="D14427" t="s">
        <v>2770</v>
      </c>
    </row>
    <row r="14428" spans="1:4">
      <c r="A14428" t="s">
        <v>6527</v>
      </c>
      <c r="B14428" t="s">
        <v>6160</v>
      </c>
      <c r="C14428" t="s">
        <v>2770</v>
      </c>
      <c r="D14428" t="s">
        <v>2770</v>
      </c>
    </row>
    <row r="14429" spans="1:4">
      <c r="A14429" t="s">
        <v>6455</v>
      </c>
      <c r="B14429" t="s">
        <v>6456</v>
      </c>
      <c r="C14429" t="s">
        <v>2770</v>
      </c>
      <c r="D14429" t="s">
        <v>2770</v>
      </c>
    </row>
    <row r="14430" spans="1:4">
      <c r="A14430" t="s">
        <v>6511</v>
      </c>
      <c r="B14430" t="s">
        <v>6512</v>
      </c>
      <c r="C14430" t="s">
        <v>2770</v>
      </c>
      <c r="D14430" t="s">
        <v>2770</v>
      </c>
    </row>
    <row r="14431" spans="1:4">
      <c r="A14431" t="s">
        <v>1690</v>
      </c>
      <c r="B14431" t="s">
        <v>2452</v>
      </c>
      <c r="C14431" t="s">
        <v>2770</v>
      </c>
      <c r="D14431" t="s">
        <v>2770</v>
      </c>
    </row>
    <row r="14432" spans="1:4">
      <c r="A14432" t="s">
        <v>6568</v>
      </c>
      <c r="B14432" t="s">
        <v>6569</v>
      </c>
      <c r="C14432" t="s">
        <v>2770</v>
      </c>
      <c r="D14432" t="s">
        <v>2770</v>
      </c>
    </row>
    <row r="14433" spans="1:4">
      <c r="A14433" t="s">
        <v>5438</v>
      </c>
      <c r="B14433" t="s">
        <v>6508</v>
      </c>
      <c r="C14433" t="s">
        <v>2770</v>
      </c>
      <c r="D14433" t="s">
        <v>2770</v>
      </c>
    </row>
    <row r="14434" spans="1:4">
      <c r="A14434" t="s">
        <v>5709</v>
      </c>
      <c r="B14434" t="s">
        <v>4594</v>
      </c>
      <c r="C14434" t="s">
        <v>2770</v>
      </c>
      <c r="D14434" t="s">
        <v>2770</v>
      </c>
    </row>
    <row r="14435" spans="1:4">
      <c r="A14435" t="s">
        <v>6523</v>
      </c>
      <c r="B14435" t="s">
        <v>6524</v>
      </c>
      <c r="C14435" t="s">
        <v>2770</v>
      </c>
      <c r="D14435" t="s">
        <v>2770</v>
      </c>
    </row>
    <row r="14436" spans="1:4">
      <c r="A14436" t="s">
        <v>6581</v>
      </c>
      <c r="B14436" t="s">
        <v>6582</v>
      </c>
      <c r="C14436" t="s">
        <v>2770</v>
      </c>
      <c r="D14436" t="s">
        <v>2770</v>
      </c>
    </row>
    <row r="14437" spans="1:4">
      <c r="A14437" t="s">
        <v>6593</v>
      </c>
      <c r="B14437" t="s">
        <v>2770</v>
      </c>
      <c r="C14437" t="s">
        <v>2770</v>
      </c>
      <c r="D14437" t="s">
        <v>2770</v>
      </c>
    </row>
    <row r="14438" spans="1:4">
      <c r="A14438" t="s">
        <v>6562</v>
      </c>
      <c r="B14438" t="s">
        <v>2770</v>
      </c>
      <c r="C14438" t="s">
        <v>2770</v>
      </c>
      <c r="D14438" t="s">
        <v>2770</v>
      </c>
    </row>
    <row r="14439" spans="1:4">
      <c r="A14439" t="s">
        <v>6449</v>
      </c>
      <c r="B14439" t="s">
        <v>6450</v>
      </c>
      <c r="C14439" t="s">
        <v>2770</v>
      </c>
      <c r="D14439" t="s">
        <v>2770</v>
      </c>
    </row>
    <row r="14440" spans="1:4">
      <c r="A14440" t="s">
        <v>6505</v>
      </c>
      <c r="B14440" t="s">
        <v>1979</v>
      </c>
      <c r="C14440" t="s">
        <v>2770</v>
      </c>
      <c r="D14440" t="s">
        <v>2770</v>
      </c>
    </row>
    <row r="14441" spans="1:4">
      <c r="A14441" t="s">
        <v>6586</v>
      </c>
      <c r="B14441" t="s">
        <v>6587</v>
      </c>
      <c r="C14441" t="s">
        <v>2770</v>
      </c>
      <c r="D14441" t="s">
        <v>2770</v>
      </c>
    </row>
    <row r="14442" spans="1:4">
      <c r="A14442" t="s">
        <v>6613</v>
      </c>
      <c r="B14442" t="s">
        <v>2770</v>
      </c>
      <c r="C14442" t="s">
        <v>2770</v>
      </c>
      <c r="D14442" t="s">
        <v>2770</v>
      </c>
    </row>
    <row r="14443" spans="1:4">
      <c r="A14443" t="s">
        <v>6545</v>
      </c>
      <c r="B14443" t="s">
        <v>6546</v>
      </c>
      <c r="C14443" t="s">
        <v>2770</v>
      </c>
      <c r="D14443" t="s">
        <v>2770</v>
      </c>
    </row>
    <row r="14444" spans="1:4">
      <c r="A14444" t="s">
        <v>6489</v>
      </c>
      <c r="B14444" t="s">
        <v>6490</v>
      </c>
      <c r="C14444" t="s">
        <v>2770</v>
      </c>
      <c r="D14444" t="s">
        <v>2770</v>
      </c>
    </row>
    <row r="14445" spans="1:4">
      <c r="A14445" t="s">
        <v>6547</v>
      </c>
      <c r="B14445" t="s">
        <v>6548</v>
      </c>
      <c r="C14445" t="s">
        <v>2770</v>
      </c>
      <c r="D14445" t="s">
        <v>2770</v>
      </c>
    </row>
    <row r="14446" spans="1:4">
      <c r="A14446" t="s">
        <v>6483</v>
      </c>
      <c r="B14446" t="s">
        <v>6484</v>
      </c>
      <c r="C14446" t="s">
        <v>2770</v>
      </c>
      <c r="D14446" t="s">
        <v>2770</v>
      </c>
    </row>
    <row r="14447" spans="1:4">
      <c r="A14447" t="s">
        <v>6533</v>
      </c>
      <c r="B14447" t="s">
        <v>6029</v>
      </c>
      <c r="C14447" t="s">
        <v>2770</v>
      </c>
      <c r="D14447" t="s">
        <v>2770</v>
      </c>
    </row>
    <row r="14448" spans="1:4">
      <c r="A14448" t="s">
        <v>6506</v>
      </c>
      <c r="B14448" t="s">
        <v>6507</v>
      </c>
      <c r="C14448" t="s">
        <v>2770</v>
      </c>
      <c r="D14448" t="s">
        <v>2770</v>
      </c>
    </row>
    <row r="14449" spans="1:4">
      <c r="A14449" t="s">
        <v>6525</v>
      </c>
      <c r="B14449" t="s">
        <v>6526</v>
      </c>
      <c r="C14449" t="s">
        <v>2770</v>
      </c>
      <c r="D14449" t="s">
        <v>2770</v>
      </c>
    </row>
    <row r="14450" spans="1:4">
      <c r="A14450" t="s">
        <v>6461</v>
      </c>
      <c r="B14450" t="s">
        <v>6462</v>
      </c>
      <c r="C14450" t="s">
        <v>2770</v>
      </c>
      <c r="D14450" t="s">
        <v>2770</v>
      </c>
    </row>
    <row r="14451" spans="1:4">
      <c r="A14451" t="s">
        <v>6471</v>
      </c>
      <c r="B14451" t="s">
        <v>6472</v>
      </c>
      <c r="C14451" t="s">
        <v>2770</v>
      </c>
      <c r="D14451" t="s">
        <v>2770</v>
      </c>
    </row>
    <row r="14452" spans="1:4">
      <c r="A14452" t="s">
        <v>6576</v>
      </c>
      <c r="B14452" t="s">
        <v>6577</v>
      </c>
      <c r="C14452" t="s">
        <v>2770</v>
      </c>
      <c r="D14452" t="s">
        <v>2770</v>
      </c>
    </row>
    <row r="14453" spans="1:4">
      <c r="A14453" t="s">
        <v>6463</v>
      </c>
      <c r="B14453" t="s">
        <v>6464</v>
      </c>
      <c r="C14453" t="s">
        <v>2770</v>
      </c>
      <c r="D14453" t="s">
        <v>2770</v>
      </c>
    </row>
    <row r="14454" spans="1:4">
      <c r="A14454" t="s">
        <v>6467</v>
      </c>
      <c r="B14454" t="s">
        <v>6468</v>
      </c>
      <c r="C14454" t="s">
        <v>2770</v>
      </c>
      <c r="D14454" t="s">
        <v>2770</v>
      </c>
    </row>
    <row r="14455" spans="1:4">
      <c r="A14455" t="s">
        <v>6554</v>
      </c>
      <c r="B14455" t="s">
        <v>6555</v>
      </c>
      <c r="C14455" t="s">
        <v>2770</v>
      </c>
      <c r="D14455" t="s">
        <v>2770</v>
      </c>
    </row>
    <row r="14456" spans="1:4">
      <c r="A14456" t="s">
        <v>6536</v>
      </c>
      <c r="B14456" t="s">
        <v>6333</v>
      </c>
      <c r="C14456" t="s">
        <v>2770</v>
      </c>
      <c r="D14456" t="s">
        <v>2770</v>
      </c>
    </row>
    <row r="14457" spans="1:4">
      <c r="A14457" t="s">
        <v>6429</v>
      </c>
      <c r="B14457" t="s">
        <v>6430</v>
      </c>
      <c r="C14457" t="s">
        <v>2770</v>
      </c>
      <c r="D14457" t="s">
        <v>2770</v>
      </c>
    </row>
    <row r="14458" spans="1:4">
      <c r="A14458" t="s">
        <v>6519</v>
      </c>
      <c r="B14458" t="s">
        <v>6520</v>
      </c>
      <c r="C14458" t="s">
        <v>2770</v>
      </c>
      <c r="D14458" t="s">
        <v>2770</v>
      </c>
    </row>
    <row r="14459" spans="1:4">
      <c r="A14459" t="s">
        <v>6443</v>
      </c>
      <c r="B14459" t="s">
        <v>6444</v>
      </c>
      <c r="C14459" t="s">
        <v>2770</v>
      </c>
      <c r="D14459" t="s">
        <v>2770</v>
      </c>
    </row>
    <row r="14460" spans="1:4">
      <c r="A14460" t="s">
        <v>6439</v>
      </c>
      <c r="B14460" t="s">
        <v>6440</v>
      </c>
      <c r="C14460" t="s">
        <v>2770</v>
      </c>
      <c r="D14460" t="s">
        <v>2770</v>
      </c>
    </row>
    <row r="14461" spans="1:4">
      <c r="A14461" t="s">
        <v>1687</v>
      </c>
      <c r="B14461" t="s">
        <v>2449</v>
      </c>
      <c r="C14461" t="s">
        <v>2770</v>
      </c>
      <c r="D14461" t="s">
        <v>2770</v>
      </c>
    </row>
    <row r="14462" spans="1:4">
      <c r="A14462" t="s">
        <v>6475</v>
      </c>
      <c r="B14462" t="s">
        <v>6476</v>
      </c>
      <c r="C14462" t="s">
        <v>2770</v>
      </c>
      <c r="D14462" t="s">
        <v>2770</v>
      </c>
    </row>
    <row r="14463" spans="1:4">
      <c r="A14463" t="s">
        <v>5358</v>
      </c>
      <c r="B14463" t="s">
        <v>5359</v>
      </c>
      <c r="C14463" t="s">
        <v>2770</v>
      </c>
      <c r="D14463" t="s">
        <v>2770</v>
      </c>
    </row>
    <row r="14464" spans="1:4">
      <c r="A14464" t="s">
        <v>6447</v>
      </c>
      <c r="B14464" t="s">
        <v>6448</v>
      </c>
      <c r="C14464" t="s">
        <v>2770</v>
      </c>
      <c r="D14464" t="s">
        <v>2770</v>
      </c>
    </row>
    <row r="14465" spans="1:4">
      <c r="A14465" t="s">
        <v>1689</v>
      </c>
      <c r="B14465" t="s">
        <v>2451</v>
      </c>
      <c r="C14465" t="s">
        <v>2770</v>
      </c>
      <c r="D14465" t="s">
        <v>2770</v>
      </c>
    </row>
    <row r="14466" spans="1:4">
      <c r="A14466" t="s">
        <v>6469</v>
      </c>
      <c r="B14466" t="s">
        <v>6470</v>
      </c>
      <c r="C14466" t="s">
        <v>2770</v>
      </c>
      <c r="D14466" t="s">
        <v>2770</v>
      </c>
    </row>
    <row r="14467" spans="1:4">
      <c r="A14467" t="s">
        <v>8379</v>
      </c>
      <c r="B14467" t="s">
        <v>10664</v>
      </c>
      <c r="C14467" t="s">
        <v>2770</v>
      </c>
      <c r="D14467" t="s">
        <v>2770</v>
      </c>
    </row>
    <row r="14468" spans="1:4">
      <c r="A14468" t="s">
        <v>10703</v>
      </c>
      <c r="B14468" t="s">
        <v>10704</v>
      </c>
      <c r="C14468" t="s">
        <v>2770</v>
      </c>
      <c r="D14468" t="s">
        <v>2770</v>
      </c>
    </row>
    <row r="14469" spans="1:4">
      <c r="A14469" t="s">
        <v>5709</v>
      </c>
      <c r="B14469" t="s">
        <v>10653</v>
      </c>
      <c r="C14469" t="s">
        <v>2770</v>
      </c>
      <c r="D14469" t="s">
        <v>2770</v>
      </c>
    </row>
    <row r="14470" spans="1:4">
      <c r="A14470" t="s">
        <v>10686</v>
      </c>
      <c r="B14470" t="s">
        <v>2770</v>
      </c>
      <c r="C14470" t="s">
        <v>2770</v>
      </c>
      <c r="D14470" t="s">
        <v>2770</v>
      </c>
    </row>
    <row r="14471" spans="1:4">
      <c r="A14471" t="s">
        <v>10689</v>
      </c>
      <c r="B14471" t="s">
        <v>2770</v>
      </c>
      <c r="C14471" t="s">
        <v>2770</v>
      </c>
      <c r="D14471" t="s">
        <v>2770</v>
      </c>
    </row>
    <row r="14472" spans="1:4">
      <c r="A14472" t="s">
        <v>8269</v>
      </c>
      <c r="B14472" t="s">
        <v>10676</v>
      </c>
      <c r="C14472" t="s">
        <v>2770</v>
      </c>
      <c r="D14472" t="s">
        <v>2770</v>
      </c>
    </row>
    <row r="14473" spans="1:4">
      <c r="A14473" t="s">
        <v>10682</v>
      </c>
      <c r="B14473" t="s">
        <v>2770</v>
      </c>
      <c r="C14473" t="s">
        <v>2770</v>
      </c>
      <c r="D14473" t="s">
        <v>2770</v>
      </c>
    </row>
    <row r="14474" spans="1:4">
      <c r="A14474" t="s">
        <v>10702</v>
      </c>
      <c r="B14474" t="s">
        <v>2770</v>
      </c>
      <c r="C14474" t="s">
        <v>2770</v>
      </c>
      <c r="D14474" t="s">
        <v>2770</v>
      </c>
    </row>
    <row r="14475" spans="1:4">
      <c r="A14475" t="s">
        <v>10667</v>
      </c>
      <c r="B14475" t="s">
        <v>10668</v>
      </c>
      <c r="C14475" t="s">
        <v>2770</v>
      </c>
      <c r="D14475" t="s">
        <v>2770</v>
      </c>
    </row>
    <row r="14476" spans="1:4">
      <c r="A14476" t="s">
        <v>600</v>
      </c>
      <c r="B14476" t="s">
        <v>5000</v>
      </c>
      <c r="C14476" t="s">
        <v>2770</v>
      </c>
      <c r="D14476" t="s">
        <v>2770</v>
      </c>
    </row>
    <row r="14477" spans="1:4">
      <c r="A14477" t="s">
        <v>2707</v>
      </c>
      <c r="B14477" t="s">
        <v>9378</v>
      </c>
      <c r="C14477" t="s">
        <v>2770</v>
      </c>
      <c r="D14477" t="s">
        <v>2770</v>
      </c>
    </row>
    <row r="14478" spans="1:4">
      <c r="A14478" t="s">
        <v>10700</v>
      </c>
      <c r="B14478" t="s">
        <v>10701</v>
      </c>
      <c r="C14478" t="s">
        <v>2770</v>
      </c>
      <c r="D14478" t="s">
        <v>2770</v>
      </c>
    </row>
    <row r="14479" spans="1:4">
      <c r="A14479" t="s">
        <v>10683</v>
      </c>
      <c r="B14479" t="s">
        <v>2770</v>
      </c>
      <c r="C14479" t="s">
        <v>2770</v>
      </c>
      <c r="D14479" t="s">
        <v>2770</v>
      </c>
    </row>
    <row r="14480" spans="1:4">
      <c r="A14480" t="s">
        <v>10688</v>
      </c>
      <c r="B14480" t="s">
        <v>2770</v>
      </c>
      <c r="C14480" t="s">
        <v>2770</v>
      </c>
      <c r="D14480" t="s">
        <v>2770</v>
      </c>
    </row>
    <row r="14481" spans="1:4">
      <c r="A14481" t="s">
        <v>10698</v>
      </c>
      <c r="B14481" t="s">
        <v>10699</v>
      </c>
      <c r="C14481" t="s">
        <v>2770</v>
      </c>
      <c r="D14481" t="s">
        <v>2770</v>
      </c>
    </row>
    <row r="14482" spans="1:4">
      <c r="A14482" t="s">
        <v>10665</v>
      </c>
      <c r="B14482" t="s">
        <v>10666</v>
      </c>
      <c r="C14482" t="s">
        <v>2770</v>
      </c>
      <c r="D14482" t="s">
        <v>2770</v>
      </c>
    </row>
    <row r="14483" spans="1:4">
      <c r="A14483" t="s">
        <v>10561</v>
      </c>
      <c r="B14483" t="s">
        <v>10650</v>
      </c>
      <c r="C14483" t="s">
        <v>2770</v>
      </c>
      <c r="D14483" t="s">
        <v>2770</v>
      </c>
    </row>
    <row r="14484" spans="1:4">
      <c r="A14484" t="s">
        <v>10696</v>
      </c>
      <c r="B14484" t="s">
        <v>10697</v>
      </c>
      <c r="C14484" t="s">
        <v>2770</v>
      </c>
      <c r="D14484" t="s">
        <v>2770</v>
      </c>
    </row>
    <row r="14485" spans="1:4">
      <c r="A14485" t="s">
        <v>10643</v>
      </c>
      <c r="B14485" t="s">
        <v>10644</v>
      </c>
      <c r="C14485" t="s">
        <v>2770</v>
      </c>
      <c r="D14485" t="s">
        <v>2770</v>
      </c>
    </row>
    <row r="14486" spans="1:4">
      <c r="A14486" t="s">
        <v>1688</v>
      </c>
      <c r="B14486" t="s">
        <v>2770</v>
      </c>
      <c r="C14486" t="s">
        <v>2770</v>
      </c>
      <c r="D14486" t="s">
        <v>2770</v>
      </c>
    </row>
    <row r="14487" spans="1:4">
      <c r="A14487" t="s">
        <v>10662</v>
      </c>
      <c r="B14487" t="s">
        <v>2770</v>
      </c>
      <c r="C14487" t="s">
        <v>2770</v>
      </c>
      <c r="D14487" t="s">
        <v>2770</v>
      </c>
    </row>
    <row r="14488" spans="1:4">
      <c r="A14488" t="s">
        <v>10649</v>
      </c>
      <c r="B14488" t="s">
        <v>2770</v>
      </c>
      <c r="C14488" t="s">
        <v>2770</v>
      </c>
      <c r="D14488" t="s">
        <v>2770</v>
      </c>
    </row>
    <row r="14489" spans="1:4">
      <c r="A14489" t="s">
        <v>10091</v>
      </c>
      <c r="B14489" t="s">
        <v>10663</v>
      </c>
      <c r="C14489" t="s">
        <v>2770</v>
      </c>
      <c r="D14489" t="s">
        <v>2770</v>
      </c>
    </row>
    <row r="14490" spans="1:4">
      <c r="A14490" t="s">
        <v>10654</v>
      </c>
      <c r="B14490" t="s">
        <v>2770</v>
      </c>
      <c r="C14490" t="s">
        <v>2770</v>
      </c>
      <c r="D14490" t="s">
        <v>2770</v>
      </c>
    </row>
    <row r="14491" spans="1:4">
      <c r="A14491" t="s">
        <v>10645</v>
      </c>
      <c r="B14491" t="s">
        <v>10646</v>
      </c>
      <c r="C14491" t="s">
        <v>2770</v>
      </c>
      <c r="D14491" t="s">
        <v>2770</v>
      </c>
    </row>
    <row r="14492" spans="1:4">
      <c r="A14492" t="s">
        <v>10671</v>
      </c>
      <c r="B14492" t="s">
        <v>2770</v>
      </c>
      <c r="C14492" t="s">
        <v>2770</v>
      </c>
      <c r="D14492" t="s">
        <v>2770</v>
      </c>
    </row>
    <row r="14493" spans="1:4">
      <c r="A14493" t="s">
        <v>10658</v>
      </c>
      <c r="B14493" t="s">
        <v>10659</v>
      </c>
      <c r="C14493" t="s">
        <v>2770</v>
      </c>
      <c r="D14493" t="s">
        <v>2770</v>
      </c>
    </row>
    <row r="14494" spans="1:4">
      <c r="A14494" t="s">
        <v>10691</v>
      </c>
      <c r="B14494" t="s">
        <v>10692</v>
      </c>
      <c r="C14494" t="s">
        <v>2770</v>
      </c>
      <c r="D14494" t="s">
        <v>2770</v>
      </c>
    </row>
    <row r="14495" spans="1:4">
      <c r="A14495" t="s">
        <v>10672</v>
      </c>
      <c r="B14495" t="s">
        <v>10673</v>
      </c>
      <c r="C14495" t="s">
        <v>2770</v>
      </c>
      <c r="D14495" t="s">
        <v>2770</v>
      </c>
    </row>
    <row r="14496" spans="1:4">
      <c r="A14496" t="s">
        <v>10693</v>
      </c>
      <c r="B14496" t="s">
        <v>10694</v>
      </c>
      <c r="C14496" t="s">
        <v>2770</v>
      </c>
      <c r="D14496" t="s">
        <v>2770</v>
      </c>
    </row>
    <row r="14497" spans="1:4">
      <c r="A14497" t="s">
        <v>10655</v>
      </c>
      <c r="B14497" t="s">
        <v>2770</v>
      </c>
      <c r="C14497" t="s">
        <v>2770</v>
      </c>
      <c r="D14497" t="s">
        <v>2770</v>
      </c>
    </row>
    <row r="14498" spans="1:4">
      <c r="A14498" t="s">
        <v>10651</v>
      </c>
      <c r="B14498" t="s">
        <v>10652</v>
      </c>
      <c r="C14498" t="s">
        <v>2770</v>
      </c>
      <c r="D14498" t="s">
        <v>2770</v>
      </c>
    </row>
    <row r="14499" spans="1:4">
      <c r="A14499" t="s">
        <v>10695</v>
      </c>
      <c r="B14499" t="s">
        <v>2770</v>
      </c>
      <c r="C14499" t="s">
        <v>2770</v>
      </c>
      <c r="D14499" t="s">
        <v>2770</v>
      </c>
    </row>
    <row r="14500" spans="1:4">
      <c r="A14500" t="s">
        <v>10677</v>
      </c>
      <c r="B14500" t="s">
        <v>10678</v>
      </c>
      <c r="C14500" t="s">
        <v>2770</v>
      </c>
      <c r="D14500" t="s">
        <v>2770</v>
      </c>
    </row>
    <row r="14501" spans="1:4">
      <c r="A14501" t="s">
        <v>601</v>
      </c>
      <c r="B14501" t="s">
        <v>5000</v>
      </c>
      <c r="C14501" t="s">
        <v>2770</v>
      </c>
      <c r="D14501" t="s">
        <v>2770</v>
      </c>
    </row>
    <row r="14502" spans="1:4">
      <c r="A14502" t="s">
        <v>10674</v>
      </c>
      <c r="B14502" t="s">
        <v>2770</v>
      </c>
      <c r="C14502" t="s">
        <v>2770</v>
      </c>
      <c r="D14502" t="s">
        <v>2770</v>
      </c>
    </row>
    <row r="14503" spans="1:4">
      <c r="A14503" t="s">
        <v>10687</v>
      </c>
      <c r="B14503" t="s">
        <v>2770</v>
      </c>
      <c r="C14503" t="s">
        <v>2770</v>
      </c>
      <c r="D14503" t="s">
        <v>2770</v>
      </c>
    </row>
    <row r="14504" spans="1:4">
      <c r="A14504" t="s">
        <v>10705</v>
      </c>
      <c r="B14504" t="s">
        <v>10706</v>
      </c>
      <c r="C14504" t="s">
        <v>2770</v>
      </c>
      <c r="D14504" t="s">
        <v>2770</v>
      </c>
    </row>
    <row r="14505" spans="1:4">
      <c r="A14505" t="s">
        <v>10684</v>
      </c>
      <c r="B14505" t="s">
        <v>2770</v>
      </c>
      <c r="C14505" t="s">
        <v>2770</v>
      </c>
      <c r="D14505" t="s">
        <v>2770</v>
      </c>
    </row>
    <row r="14506" spans="1:4">
      <c r="A14506" t="s">
        <v>10681</v>
      </c>
      <c r="B14506" t="s">
        <v>2770</v>
      </c>
      <c r="C14506" t="s">
        <v>2770</v>
      </c>
      <c r="D14506" t="s">
        <v>2770</v>
      </c>
    </row>
    <row r="14507" spans="1:4">
      <c r="A14507" t="s">
        <v>8295</v>
      </c>
      <c r="B14507" t="s">
        <v>10648</v>
      </c>
      <c r="C14507" t="s">
        <v>2770</v>
      </c>
      <c r="D14507" t="s">
        <v>2770</v>
      </c>
    </row>
    <row r="14508" spans="1:4">
      <c r="A14508" t="s">
        <v>10660</v>
      </c>
      <c r="B14508" t="s">
        <v>10661</v>
      </c>
      <c r="C14508" t="s">
        <v>2770</v>
      </c>
      <c r="D14508" t="s">
        <v>2770</v>
      </c>
    </row>
    <row r="14509" spans="1:4">
      <c r="A14509" t="s">
        <v>10685</v>
      </c>
      <c r="B14509" t="s">
        <v>2770</v>
      </c>
      <c r="C14509" t="s">
        <v>2770</v>
      </c>
      <c r="D14509" t="s">
        <v>2770</v>
      </c>
    </row>
    <row r="14510" spans="1:4">
      <c r="A14510" t="s">
        <v>10690</v>
      </c>
      <c r="B14510" t="s">
        <v>2770</v>
      </c>
      <c r="C14510" t="s">
        <v>2770</v>
      </c>
      <c r="D14510" t="s">
        <v>2770</v>
      </c>
    </row>
    <row r="14511" spans="1:4">
      <c r="A14511" t="s">
        <v>10656</v>
      </c>
      <c r="B14511" t="s">
        <v>10657</v>
      </c>
      <c r="C14511" t="s">
        <v>2770</v>
      </c>
      <c r="D14511" t="s">
        <v>2770</v>
      </c>
    </row>
    <row r="14512" spans="1:4">
      <c r="A14512" t="s">
        <v>8294</v>
      </c>
      <c r="B14512" t="s">
        <v>2770</v>
      </c>
      <c r="C14512" t="s">
        <v>2770</v>
      </c>
      <c r="D14512" t="s">
        <v>2770</v>
      </c>
    </row>
    <row r="14513" spans="1:4">
      <c r="A14513" t="s">
        <v>8270</v>
      </c>
      <c r="B14513" t="s">
        <v>8271</v>
      </c>
      <c r="C14513" t="s">
        <v>2770</v>
      </c>
      <c r="D14513" t="s">
        <v>2770</v>
      </c>
    </row>
    <row r="14514" spans="1:4">
      <c r="A14514" t="s">
        <v>4584</v>
      </c>
      <c r="B14514" t="s">
        <v>10647</v>
      </c>
      <c r="C14514" t="s">
        <v>2770</v>
      </c>
      <c r="D14514" t="s">
        <v>2770</v>
      </c>
    </row>
    <row r="14515" spans="1:4">
      <c r="A14515" t="s">
        <v>10669</v>
      </c>
      <c r="B14515" t="s">
        <v>10670</v>
      </c>
      <c r="C14515" t="s">
        <v>2770</v>
      </c>
      <c r="D14515" t="s">
        <v>2770</v>
      </c>
    </row>
    <row r="14516" spans="1:4">
      <c r="A14516" t="s">
        <v>10679</v>
      </c>
      <c r="B14516" t="s">
        <v>10680</v>
      </c>
      <c r="C14516" t="s">
        <v>2770</v>
      </c>
      <c r="D14516" t="s">
        <v>2770</v>
      </c>
    </row>
    <row r="14517" spans="1:4">
      <c r="A14517" t="s">
        <v>1689</v>
      </c>
      <c r="B14517" t="s">
        <v>2770</v>
      </c>
      <c r="C14517" t="s">
        <v>2770</v>
      </c>
      <c r="D14517" t="s">
        <v>2770</v>
      </c>
    </row>
    <row r="14518" spans="1:4">
      <c r="A14518" t="s">
        <v>8252</v>
      </c>
      <c r="B14518" t="s">
        <v>10675</v>
      </c>
      <c r="C14518" t="s">
        <v>2770</v>
      </c>
      <c r="D14518" t="s">
        <v>2770</v>
      </c>
    </row>
    <row r="14519" spans="1:4">
      <c r="A14519" t="s">
        <v>5389</v>
      </c>
      <c r="B14519" t="s">
        <v>5390</v>
      </c>
      <c r="C14519" t="s">
        <v>2770</v>
      </c>
      <c r="D14519" t="s">
        <v>2770</v>
      </c>
    </row>
    <row r="14520" spans="1:4">
      <c r="A14520" t="s">
        <v>5377</v>
      </c>
      <c r="B14520" t="s">
        <v>5378</v>
      </c>
      <c r="C14520" t="s">
        <v>2770</v>
      </c>
      <c r="D14520" t="s">
        <v>2770</v>
      </c>
    </row>
    <row r="14521" spans="1:4">
      <c r="A14521" t="s">
        <v>5395</v>
      </c>
      <c r="B14521" t="s">
        <v>5396</v>
      </c>
      <c r="C14521" t="s">
        <v>2770</v>
      </c>
      <c r="D14521" t="s">
        <v>2770</v>
      </c>
    </row>
    <row r="14522" spans="1:4">
      <c r="A14522" t="s">
        <v>5383</v>
      </c>
      <c r="B14522" t="s">
        <v>5384</v>
      </c>
      <c r="C14522" t="s">
        <v>2770</v>
      </c>
      <c r="D14522" t="s">
        <v>2770</v>
      </c>
    </row>
    <row r="14523" spans="1:4">
      <c r="A14523" t="s">
        <v>5399</v>
      </c>
      <c r="B14523" t="s">
        <v>5400</v>
      </c>
      <c r="C14523" t="s">
        <v>2770</v>
      </c>
      <c r="D14523" t="s">
        <v>2770</v>
      </c>
    </row>
    <row r="14524" spans="1:4">
      <c r="A14524" t="s">
        <v>1881</v>
      </c>
      <c r="B14524" t="s">
        <v>2591</v>
      </c>
      <c r="C14524" t="s">
        <v>2770</v>
      </c>
      <c r="D14524" t="s">
        <v>2770</v>
      </c>
    </row>
    <row r="14525" spans="1:4">
      <c r="A14525" t="s">
        <v>5393</v>
      </c>
      <c r="B14525" t="s">
        <v>5394</v>
      </c>
      <c r="C14525" t="s">
        <v>2770</v>
      </c>
      <c r="D14525" t="s">
        <v>2770</v>
      </c>
    </row>
    <row r="14526" spans="1:4">
      <c r="A14526" t="s">
        <v>1689</v>
      </c>
      <c r="B14526" t="s">
        <v>2451</v>
      </c>
      <c r="C14526" t="s">
        <v>2770</v>
      </c>
      <c r="D14526" t="s">
        <v>2770</v>
      </c>
    </row>
    <row r="14527" spans="1:4">
      <c r="A14527" t="s">
        <v>1690</v>
      </c>
      <c r="B14527" t="s">
        <v>2452</v>
      </c>
      <c r="C14527" t="s">
        <v>2770</v>
      </c>
      <c r="D14527" t="s">
        <v>2770</v>
      </c>
    </row>
    <row r="14528" spans="1:4">
      <c r="A14528" t="s">
        <v>5354</v>
      </c>
      <c r="B14528" t="s">
        <v>5355</v>
      </c>
      <c r="C14528" t="s">
        <v>2770</v>
      </c>
      <c r="D14528" t="s">
        <v>2770</v>
      </c>
    </row>
    <row r="14529" spans="1:4">
      <c r="A14529" t="s">
        <v>5369</v>
      </c>
      <c r="B14529" t="s">
        <v>5370</v>
      </c>
      <c r="C14529" t="s">
        <v>2770</v>
      </c>
      <c r="D14529" t="s">
        <v>2770</v>
      </c>
    </row>
    <row r="14530" spans="1:4">
      <c r="A14530" t="s">
        <v>5348</v>
      </c>
      <c r="B14530" t="s">
        <v>5349</v>
      </c>
      <c r="C14530" t="s">
        <v>2770</v>
      </c>
      <c r="D14530" t="s">
        <v>2770</v>
      </c>
    </row>
    <row r="14531" spans="1:4">
      <c r="A14531" t="s">
        <v>5371</v>
      </c>
      <c r="B14531" t="s">
        <v>5372</v>
      </c>
      <c r="C14531" t="s">
        <v>2770</v>
      </c>
      <c r="D14531" t="s">
        <v>2770</v>
      </c>
    </row>
    <row r="14532" spans="1:4">
      <c r="A14532" t="s">
        <v>600</v>
      </c>
      <c r="B14532" t="s">
        <v>2770</v>
      </c>
      <c r="C14532" t="s">
        <v>2770</v>
      </c>
      <c r="D14532" t="s">
        <v>2770</v>
      </c>
    </row>
    <row r="14533" spans="1:4">
      <c r="A14533" t="s">
        <v>5381</v>
      </c>
      <c r="B14533" t="s">
        <v>5382</v>
      </c>
      <c r="C14533" t="s">
        <v>2770</v>
      </c>
      <c r="D14533" t="s">
        <v>2770</v>
      </c>
    </row>
    <row r="14534" spans="1:4">
      <c r="A14534" t="s">
        <v>5403</v>
      </c>
      <c r="B14534" t="s">
        <v>5404</v>
      </c>
      <c r="C14534" t="s">
        <v>2770</v>
      </c>
      <c r="D14534" t="s">
        <v>2770</v>
      </c>
    </row>
    <row r="14535" spans="1:4">
      <c r="A14535" t="s">
        <v>5379</v>
      </c>
      <c r="B14535" t="s">
        <v>5380</v>
      </c>
      <c r="C14535" t="s">
        <v>2770</v>
      </c>
      <c r="D14535" t="s">
        <v>2770</v>
      </c>
    </row>
    <row r="14536" spans="1:4">
      <c r="A14536" t="s">
        <v>5258</v>
      </c>
      <c r="B14536" t="s">
        <v>5363</v>
      </c>
      <c r="C14536" t="s">
        <v>2770</v>
      </c>
      <c r="D14536" t="s">
        <v>2770</v>
      </c>
    </row>
    <row r="14537" spans="1:4">
      <c r="A14537" t="s">
        <v>5397</v>
      </c>
      <c r="B14537" t="s">
        <v>5398</v>
      </c>
      <c r="C14537" t="s">
        <v>2770</v>
      </c>
      <c r="D14537" t="s">
        <v>2770</v>
      </c>
    </row>
    <row r="14538" spans="1:4">
      <c r="A14538" t="s">
        <v>4822</v>
      </c>
      <c r="B14538" t="s">
        <v>5392</v>
      </c>
      <c r="C14538" t="s">
        <v>2770</v>
      </c>
      <c r="D14538" t="s">
        <v>2770</v>
      </c>
    </row>
    <row r="14539" spans="1:4">
      <c r="A14539" t="s">
        <v>5358</v>
      </c>
      <c r="B14539" t="s">
        <v>5359</v>
      </c>
      <c r="C14539" t="s">
        <v>2770</v>
      </c>
      <c r="D14539" t="s">
        <v>2770</v>
      </c>
    </row>
    <row r="14540" spans="1:4">
      <c r="A14540" t="s">
        <v>5367</v>
      </c>
      <c r="B14540" t="s">
        <v>5368</v>
      </c>
      <c r="C14540" t="s">
        <v>2770</v>
      </c>
      <c r="D14540" t="s">
        <v>2770</v>
      </c>
    </row>
    <row r="14541" spans="1:4">
      <c r="A14541" t="s">
        <v>5410</v>
      </c>
      <c r="B14541" t="s">
        <v>5411</v>
      </c>
      <c r="C14541" t="s">
        <v>2770</v>
      </c>
      <c r="D14541" t="s">
        <v>2770</v>
      </c>
    </row>
    <row r="14542" spans="1:4">
      <c r="A14542" t="s">
        <v>1688</v>
      </c>
      <c r="B14542" t="s">
        <v>2450</v>
      </c>
      <c r="C14542" t="s">
        <v>2770</v>
      </c>
      <c r="D14542" t="s">
        <v>2770</v>
      </c>
    </row>
    <row r="14543" spans="1:4">
      <c r="A14543" t="s">
        <v>5387</v>
      </c>
      <c r="B14543" t="s">
        <v>5388</v>
      </c>
      <c r="C14543" t="s">
        <v>2770</v>
      </c>
      <c r="D14543" t="s">
        <v>2770</v>
      </c>
    </row>
    <row r="14544" spans="1:4">
      <c r="A14544" t="s">
        <v>5356</v>
      </c>
      <c r="B14544" t="s">
        <v>5357</v>
      </c>
      <c r="C14544" t="s">
        <v>2770</v>
      </c>
      <c r="D14544" t="s">
        <v>2770</v>
      </c>
    </row>
    <row r="14545" spans="1:4">
      <c r="A14545" t="s">
        <v>5407</v>
      </c>
      <c r="B14545" t="s">
        <v>5408</v>
      </c>
      <c r="C14545" t="s">
        <v>2770</v>
      </c>
      <c r="D14545" t="s">
        <v>2770</v>
      </c>
    </row>
    <row r="14546" spans="1:4">
      <c r="A14546" t="s">
        <v>5365</v>
      </c>
      <c r="B14546" t="s">
        <v>5366</v>
      </c>
      <c r="C14546" t="s">
        <v>2770</v>
      </c>
      <c r="D14546" t="s">
        <v>2770</v>
      </c>
    </row>
    <row r="14547" spans="1:4">
      <c r="A14547" t="s">
        <v>4592</v>
      </c>
      <c r="B14547" t="s">
        <v>2638</v>
      </c>
      <c r="C14547" t="s">
        <v>2770</v>
      </c>
      <c r="D14547" t="s">
        <v>2770</v>
      </c>
    </row>
    <row r="14548" spans="1:4">
      <c r="A14548" t="s">
        <v>5350</v>
      </c>
      <c r="B14548" t="s">
        <v>5351</v>
      </c>
      <c r="C14548" t="s">
        <v>2770</v>
      </c>
      <c r="D14548" t="s">
        <v>2770</v>
      </c>
    </row>
    <row r="14549" spans="1:4">
      <c r="A14549" t="s">
        <v>4927</v>
      </c>
      <c r="B14549" t="s">
        <v>5360</v>
      </c>
      <c r="C14549" t="s">
        <v>2770</v>
      </c>
      <c r="D14549" t="s">
        <v>2770</v>
      </c>
    </row>
    <row r="14550" spans="1:4">
      <c r="A14550" t="s">
        <v>5405</v>
      </c>
      <c r="B14550" t="s">
        <v>5406</v>
      </c>
      <c r="C14550" t="s">
        <v>2770</v>
      </c>
      <c r="D14550" t="s">
        <v>2770</v>
      </c>
    </row>
    <row r="14551" spans="1:4">
      <c r="A14551" t="s">
        <v>5385</v>
      </c>
      <c r="B14551" t="s">
        <v>5386</v>
      </c>
      <c r="C14551" t="s">
        <v>2770</v>
      </c>
      <c r="D14551" t="s">
        <v>2770</v>
      </c>
    </row>
    <row r="14552" spans="1:4">
      <c r="A14552" t="s">
        <v>5401</v>
      </c>
      <c r="B14552" t="s">
        <v>5402</v>
      </c>
      <c r="C14552" t="s">
        <v>2770</v>
      </c>
      <c r="D14552" t="s">
        <v>2770</v>
      </c>
    </row>
    <row r="14553" spans="1:4">
      <c r="A14553" t="s">
        <v>5352</v>
      </c>
      <c r="B14553" t="s">
        <v>5353</v>
      </c>
      <c r="C14553" t="s">
        <v>2770</v>
      </c>
      <c r="D14553" t="s">
        <v>2770</v>
      </c>
    </row>
    <row r="14554" spans="1:4">
      <c r="A14554" t="s">
        <v>5373</v>
      </c>
      <c r="B14554" t="s">
        <v>5374</v>
      </c>
      <c r="C14554" t="s">
        <v>2770</v>
      </c>
      <c r="D14554" t="s">
        <v>2770</v>
      </c>
    </row>
    <row r="14555" spans="1:4">
      <c r="A14555" t="s">
        <v>5346</v>
      </c>
      <c r="B14555" t="s">
        <v>5347</v>
      </c>
      <c r="C14555" t="s">
        <v>2770</v>
      </c>
      <c r="D14555" t="s">
        <v>2770</v>
      </c>
    </row>
    <row r="14556" spans="1:4">
      <c r="A14556" t="s">
        <v>1687</v>
      </c>
      <c r="B14556" t="s">
        <v>2449</v>
      </c>
      <c r="C14556" t="s">
        <v>2770</v>
      </c>
      <c r="D14556" t="s">
        <v>2770</v>
      </c>
    </row>
    <row r="14557" spans="1:4">
      <c r="A14557" t="s">
        <v>5409</v>
      </c>
      <c r="B14557" t="s">
        <v>2770</v>
      </c>
      <c r="C14557" t="s">
        <v>2770</v>
      </c>
      <c r="D14557" t="s">
        <v>2770</v>
      </c>
    </row>
    <row r="14558" spans="1:4">
      <c r="A14558" t="s">
        <v>1925</v>
      </c>
      <c r="B14558" t="s">
        <v>2627</v>
      </c>
      <c r="C14558" t="s">
        <v>2770</v>
      </c>
      <c r="D14558" t="s">
        <v>2770</v>
      </c>
    </row>
    <row r="14559" spans="1:4">
      <c r="A14559" t="s">
        <v>5375</v>
      </c>
      <c r="B14559" t="s">
        <v>5376</v>
      </c>
      <c r="C14559" t="s">
        <v>2770</v>
      </c>
      <c r="D14559" t="s">
        <v>2770</v>
      </c>
    </row>
    <row r="14560" spans="1:4">
      <c r="A14560" t="s">
        <v>5361</v>
      </c>
      <c r="B14560" t="s">
        <v>5362</v>
      </c>
      <c r="C14560" t="s">
        <v>2770</v>
      </c>
      <c r="D14560" t="s">
        <v>2770</v>
      </c>
    </row>
    <row r="14561" spans="1:4">
      <c r="A14561" t="s">
        <v>5344</v>
      </c>
      <c r="B14561" t="s">
        <v>5345</v>
      </c>
      <c r="C14561" t="s">
        <v>2770</v>
      </c>
      <c r="D14561" t="s">
        <v>2770</v>
      </c>
    </row>
    <row r="14562" spans="1:4">
      <c r="A14562" t="s">
        <v>601</v>
      </c>
      <c r="B14562" t="s">
        <v>5364</v>
      </c>
      <c r="C14562" t="s">
        <v>2770</v>
      </c>
      <c r="D14562" t="s">
        <v>2770</v>
      </c>
    </row>
    <row r="14563" spans="1:4">
      <c r="A14563" t="s">
        <v>11290</v>
      </c>
      <c r="B14563" t="s">
        <v>2770</v>
      </c>
      <c r="C14563" t="s">
        <v>2770</v>
      </c>
      <c r="D14563" t="s">
        <v>2770</v>
      </c>
    </row>
    <row r="14564" spans="1:4">
      <c r="A14564" t="s">
        <v>11288</v>
      </c>
      <c r="B14564" t="s">
        <v>2770</v>
      </c>
      <c r="C14564" t="s">
        <v>2770</v>
      </c>
      <c r="D14564" t="s">
        <v>2770</v>
      </c>
    </row>
    <row r="14565" spans="1:4">
      <c r="A14565" t="s">
        <v>7354</v>
      </c>
      <c r="B14565" t="s">
        <v>2770</v>
      </c>
      <c r="C14565" t="s">
        <v>2770</v>
      </c>
      <c r="D14565" t="s">
        <v>2770</v>
      </c>
    </row>
    <row r="14566" spans="1:4">
      <c r="A14566" t="s">
        <v>7366</v>
      </c>
      <c r="B14566" t="s">
        <v>2770</v>
      </c>
      <c r="C14566" t="s">
        <v>2770</v>
      </c>
      <c r="D14566" t="s">
        <v>2770</v>
      </c>
    </row>
    <row r="14567" spans="1:4">
      <c r="A14567" t="s">
        <v>11292</v>
      </c>
      <c r="B14567" t="s">
        <v>2770</v>
      </c>
      <c r="C14567" t="s">
        <v>2770</v>
      </c>
      <c r="D14567" t="s">
        <v>2770</v>
      </c>
    </row>
    <row r="14568" spans="1:4">
      <c r="A14568" t="s">
        <v>11294</v>
      </c>
      <c r="B14568" t="s">
        <v>2770</v>
      </c>
      <c r="C14568" t="s">
        <v>2770</v>
      </c>
      <c r="D14568" t="s">
        <v>2770</v>
      </c>
    </row>
    <row r="14569" spans="1:4">
      <c r="A14569" t="s">
        <v>11293</v>
      </c>
      <c r="B14569" t="s">
        <v>2770</v>
      </c>
      <c r="C14569" t="s">
        <v>2770</v>
      </c>
      <c r="D14569" t="s">
        <v>2770</v>
      </c>
    </row>
    <row r="14570" spans="1:4">
      <c r="A14570" t="s">
        <v>8307</v>
      </c>
      <c r="B14570" t="s">
        <v>2770</v>
      </c>
      <c r="C14570" t="s">
        <v>2770</v>
      </c>
      <c r="D14570" t="s">
        <v>2770</v>
      </c>
    </row>
    <row r="14571" spans="1:4">
      <c r="A14571" t="s">
        <v>11289</v>
      </c>
      <c r="B14571" t="s">
        <v>2770</v>
      </c>
      <c r="C14571" t="s">
        <v>2770</v>
      </c>
      <c r="D14571" t="s">
        <v>2770</v>
      </c>
    </row>
    <row r="14572" spans="1:4">
      <c r="A14572" t="s">
        <v>5002</v>
      </c>
      <c r="B14572" t="s">
        <v>2770</v>
      </c>
      <c r="C14572" t="s">
        <v>2770</v>
      </c>
      <c r="D14572" t="s">
        <v>2770</v>
      </c>
    </row>
    <row r="14573" spans="1:4">
      <c r="A14573" t="s">
        <v>8461</v>
      </c>
      <c r="B14573" t="s">
        <v>2770</v>
      </c>
      <c r="C14573" t="s">
        <v>2770</v>
      </c>
      <c r="D14573" t="s">
        <v>2770</v>
      </c>
    </row>
    <row r="14574" spans="1:4">
      <c r="A14574" t="s">
        <v>8328</v>
      </c>
      <c r="B14574" t="s">
        <v>2770</v>
      </c>
      <c r="C14574" t="s">
        <v>2770</v>
      </c>
      <c r="D14574" t="s">
        <v>2770</v>
      </c>
    </row>
    <row r="14575" spans="1:4">
      <c r="A14575" t="s">
        <v>11291</v>
      </c>
      <c r="B14575" t="s">
        <v>2770</v>
      </c>
      <c r="C14575" t="s">
        <v>2770</v>
      </c>
      <c r="D14575" t="s">
        <v>2770</v>
      </c>
    </row>
    <row r="14576" spans="1:4">
      <c r="A14576" t="s">
        <v>11287</v>
      </c>
      <c r="B14576" t="s">
        <v>2770</v>
      </c>
      <c r="C14576" t="s">
        <v>2770</v>
      </c>
      <c r="D14576" t="s">
        <v>2770</v>
      </c>
    </row>
    <row r="14577" spans="1:4">
      <c r="A14577" t="s">
        <v>601</v>
      </c>
      <c r="B14577" t="s">
        <v>2770</v>
      </c>
      <c r="C14577" t="s">
        <v>2770</v>
      </c>
      <c r="D14577" t="s">
        <v>2770</v>
      </c>
    </row>
    <row r="14578" spans="1:4">
      <c r="A14578" t="s">
        <v>5179</v>
      </c>
      <c r="B14578" t="s">
        <v>2770</v>
      </c>
      <c r="C14578" t="s">
        <v>2770</v>
      </c>
      <c r="D14578" t="s">
        <v>2770</v>
      </c>
    </row>
    <row r="14579" spans="1:4">
      <c r="A14579" t="s">
        <v>5180</v>
      </c>
      <c r="B14579" t="s">
        <v>2770</v>
      </c>
      <c r="C14579" t="s">
        <v>2770</v>
      </c>
      <c r="D14579" t="s">
        <v>2770</v>
      </c>
    </row>
    <row r="14580" spans="1:4">
      <c r="A14580" t="s">
        <v>7440</v>
      </c>
      <c r="B14580" t="s">
        <v>7441</v>
      </c>
      <c r="C14580" t="s">
        <v>2770</v>
      </c>
      <c r="D14580" t="s">
        <v>2770</v>
      </c>
    </row>
    <row r="14581" spans="1:4">
      <c r="A14581" t="s">
        <v>7432</v>
      </c>
      <c r="B14581" t="s">
        <v>7433</v>
      </c>
      <c r="C14581" t="s">
        <v>2770</v>
      </c>
      <c r="D14581" t="s">
        <v>2770</v>
      </c>
    </row>
    <row r="14582" spans="1:4">
      <c r="A14582" t="s">
        <v>7423</v>
      </c>
      <c r="B14582" t="s">
        <v>7424</v>
      </c>
      <c r="C14582" t="s">
        <v>2770</v>
      </c>
      <c r="D14582" t="s">
        <v>2770</v>
      </c>
    </row>
    <row r="14583" spans="1:4">
      <c r="A14583" t="s">
        <v>7434</v>
      </c>
      <c r="B14583" t="s">
        <v>7435</v>
      </c>
      <c r="C14583" t="s">
        <v>2770</v>
      </c>
      <c r="D14583" t="s">
        <v>2770</v>
      </c>
    </row>
    <row r="14584" spans="1:4">
      <c r="A14584" t="s">
        <v>601</v>
      </c>
      <c r="B14584" t="s">
        <v>7425</v>
      </c>
      <c r="C14584" t="s">
        <v>2770</v>
      </c>
      <c r="D14584" t="s">
        <v>2770</v>
      </c>
    </row>
    <row r="14585" spans="1:4">
      <c r="A14585" t="s">
        <v>600</v>
      </c>
      <c r="B14585" t="s">
        <v>2770</v>
      </c>
      <c r="C14585" t="s">
        <v>2770</v>
      </c>
      <c r="D14585" t="s">
        <v>2770</v>
      </c>
    </row>
    <row r="14586" spans="1:4">
      <c r="A14586" t="s">
        <v>7426</v>
      </c>
      <c r="B14586" t="s">
        <v>7427</v>
      </c>
      <c r="C14586" t="s">
        <v>2770</v>
      </c>
      <c r="D14586" t="s">
        <v>2770</v>
      </c>
    </row>
    <row r="14587" spans="1:4">
      <c r="A14587" t="s">
        <v>7428</v>
      </c>
      <c r="B14587" t="s">
        <v>7429</v>
      </c>
      <c r="C14587" t="s">
        <v>2770</v>
      </c>
      <c r="D14587" t="s">
        <v>2770</v>
      </c>
    </row>
    <row r="14588" spans="1:4">
      <c r="A14588" t="s">
        <v>7438</v>
      </c>
      <c r="B14588" t="s">
        <v>7439</v>
      </c>
      <c r="C14588" t="s">
        <v>2770</v>
      </c>
      <c r="D14588" t="s">
        <v>2770</v>
      </c>
    </row>
    <row r="14589" spans="1:4">
      <c r="A14589" t="s">
        <v>7421</v>
      </c>
      <c r="B14589" t="s">
        <v>7422</v>
      </c>
      <c r="C14589" t="s">
        <v>2770</v>
      </c>
      <c r="D14589" t="s">
        <v>2770</v>
      </c>
    </row>
    <row r="14590" spans="1:4">
      <c r="A14590" t="s">
        <v>7436</v>
      </c>
      <c r="B14590" t="s">
        <v>7437</v>
      </c>
      <c r="C14590" t="s">
        <v>2770</v>
      </c>
      <c r="D14590" t="s">
        <v>2770</v>
      </c>
    </row>
    <row r="14591" spans="1:4">
      <c r="A14591" t="s">
        <v>599</v>
      </c>
      <c r="B14591" t="s">
        <v>3036</v>
      </c>
      <c r="C14591" t="s">
        <v>2770</v>
      </c>
      <c r="D14591" t="s">
        <v>2770</v>
      </c>
    </row>
    <row r="14592" spans="1:4">
      <c r="A14592" t="s">
        <v>7430</v>
      </c>
      <c r="B14592" t="s">
        <v>7431</v>
      </c>
      <c r="C14592" t="s">
        <v>2770</v>
      </c>
      <c r="D14592" t="s">
        <v>2770</v>
      </c>
    </row>
    <row r="14593" spans="1:4">
      <c r="A14593" t="s">
        <v>7090</v>
      </c>
      <c r="B14593" t="s">
        <v>2770</v>
      </c>
      <c r="C14593" t="s">
        <v>2770</v>
      </c>
      <c r="D14593" t="s">
        <v>2770</v>
      </c>
    </row>
    <row r="14594" spans="1:4">
      <c r="A14594" t="s">
        <v>7099</v>
      </c>
      <c r="B14594" t="s">
        <v>7100</v>
      </c>
      <c r="C14594" t="s">
        <v>2770</v>
      </c>
      <c r="D14594" t="s">
        <v>2770</v>
      </c>
    </row>
    <row r="14595" spans="1:4">
      <c r="A14595" t="s">
        <v>7095</v>
      </c>
      <c r="B14595" t="s">
        <v>7096</v>
      </c>
      <c r="C14595" t="s">
        <v>2770</v>
      </c>
      <c r="D14595" t="s">
        <v>2770</v>
      </c>
    </row>
    <row r="14596" spans="1:4">
      <c r="A14596" t="s">
        <v>7091</v>
      </c>
      <c r="B14596" t="s">
        <v>7088</v>
      </c>
      <c r="C14596" t="s">
        <v>2770</v>
      </c>
      <c r="D14596" t="s">
        <v>2770</v>
      </c>
    </row>
    <row r="14597" spans="1:4">
      <c r="A14597" t="s">
        <v>7087</v>
      </c>
      <c r="B14597" t="s">
        <v>7088</v>
      </c>
      <c r="C14597" t="s">
        <v>2770</v>
      </c>
      <c r="D14597" t="s">
        <v>2770</v>
      </c>
    </row>
    <row r="14598" spans="1:4">
      <c r="A14598" t="s">
        <v>600</v>
      </c>
      <c r="B14598" t="s">
        <v>3388</v>
      </c>
      <c r="C14598" t="s">
        <v>2770</v>
      </c>
      <c r="D14598" t="s">
        <v>2770</v>
      </c>
    </row>
    <row r="14599" spans="1:4">
      <c r="A14599" t="s">
        <v>7093</v>
      </c>
      <c r="B14599" t="s">
        <v>7094</v>
      </c>
      <c r="C14599" t="s">
        <v>2770</v>
      </c>
      <c r="D14599" t="s">
        <v>2770</v>
      </c>
    </row>
    <row r="14600" spans="1:4">
      <c r="A14600" t="s">
        <v>5709</v>
      </c>
      <c r="B14600" t="s">
        <v>3388</v>
      </c>
      <c r="C14600" t="s">
        <v>2770</v>
      </c>
      <c r="D14600" t="s">
        <v>2770</v>
      </c>
    </row>
    <row r="14601" spans="1:4">
      <c r="A14601" t="s">
        <v>7085</v>
      </c>
      <c r="B14601" t="s">
        <v>7086</v>
      </c>
      <c r="C14601" t="s">
        <v>2770</v>
      </c>
      <c r="D14601" t="s">
        <v>2770</v>
      </c>
    </row>
    <row r="14602" spans="1:4">
      <c r="A14602" t="s">
        <v>601</v>
      </c>
      <c r="B14602" t="s">
        <v>3388</v>
      </c>
      <c r="C14602" t="s">
        <v>2770</v>
      </c>
      <c r="D14602" t="s">
        <v>2770</v>
      </c>
    </row>
    <row r="14603" spans="1:4">
      <c r="A14603" t="s">
        <v>7097</v>
      </c>
      <c r="B14603" t="s">
        <v>7098</v>
      </c>
      <c r="C14603" t="s">
        <v>2770</v>
      </c>
      <c r="D14603" t="s">
        <v>2770</v>
      </c>
    </row>
    <row r="14604" spans="1:4">
      <c r="A14604" t="s">
        <v>1688</v>
      </c>
      <c r="B14604" t="s">
        <v>7103</v>
      </c>
      <c r="C14604" t="s">
        <v>2770</v>
      </c>
      <c r="D14604" t="s">
        <v>2770</v>
      </c>
    </row>
    <row r="14605" spans="1:4">
      <c r="A14605" t="s">
        <v>1689</v>
      </c>
      <c r="B14605" t="s">
        <v>7092</v>
      </c>
      <c r="C14605" t="s">
        <v>2770</v>
      </c>
      <c r="D14605" t="s">
        <v>2770</v>
      </c>
    </row>
    <row r="14606" spans="1:4">
      <c r="A14606" t="s">
        <v>7101</v>
      </c>
      <c r="B14606" t="s">
        <v>7102</v>
      </c>
      <c r="C14606" t="s">
        <v>2770</v>
      </c>
      <c r="D14606" t="s">
        <v>2770</v>
      </c>
    </row>
    <row r="14607" spans="1:4">
      <c r="A14607" t="s">
        <v>5358</v>
      </c>
      <c r="B14607" t="s">
        <v>7089</v>
      </c>
      <c r="C14607" t="s">
        <v>2770</v>
      </c>
      <c r="D14607" t="s">
        <v>2770</v>
      </c>
    </row>
    <row r="14608" spans="1:4">
      <c r="A14608" t="s">
        <v>6684</v>
      </c>
      <c r="B14608" t="s">
        <v>2770</v>
      </c>
      <c r="C14608" t="s">
        <v>2770</v>
      </c>
      <c r="D14608" t="s">
        <v>2770</v>
      </c>
    </row>
    <row r="14609" spans="1:4">
      <c r="A14609" t="s">
        <v>6622</v>
      </c>
      <c r="B14609" t="s">
        <v>6623</v>
      </c>
      <c r="C14609" t="s">
        <v>2770</v>
      </c>
      <c r="D14609" t="s">
        <v>2770</v>
      </c>
    </row>
    <row r="14610" spans="1:4">
      <c r="A14610" t="s">
        <v>6641</v>
      </c>
      <c r="B14610" t="s">
        <v>6642</v>
      </c>
      <c r="C14610" t="s">
        <v>2770</v>
      </c>
      <c r="D14610" t="s">
        <v>2770</v>
      </c>
    </row>
    <row r="14611" spans="1:4">
      <c r="A14611" t="s">
        <v>6649</v>
      </c>
      <c r="B14611" t="s">
        <v>2770</v>
      </c>
      <c r="C14611" t="s">
        <v>2770</v>
      </c>
      <c r="D14611" t="s">
        <v>2770</v>
      </c>
    </row>
    <row r="14612" spans="1:4">
      <c r="A14612" t="s">
        <v>6631</v>
      </c>
      <c r="B14612" t="s">
        <v>6632</v>
      </c>
      <c r="C14612" t="s">
        <v>2770</v>
      </c>
      <c r="D14612" t="s">
        <v>2770</v>
      </c>
    </row>
    <row r="14613" spans="1:4">
      <c r="A14613" t="s">
        <v>6639</v>
      </c>
      <c r="B14613" t="s">
        <v>6640</v>
      </c>
      <c r="C14613" t="s">
        <v>2770</v>
      </c>
      <c r="D14613" t="s">
        <v>2770</v>
      </c>
    </row>
    <row r="14614" spans="1:4">
      <c r="A14614" t="s">
        <v>6643</v>
      </c>
      <c r="B14614" t="s">
        <v>6644</v>
      </c>
      <c r="C14614" t="s">
        <v>2770</v>
      </c>
      <c r="D14614" t="s">
        <v>2770</v>
      </c>
    </row>
    <row r="14615" spans="1:4">
      <c r="A14615" t="s">
        <v>6674</v>
      </c>
      <c r="B14615" t="s">
        <v>2770</v>
      </c>
      <c r="C14615" t="s">
        <v>2770</v>
      </c>
      <c r="D14615" t="s">
        <v>2770</v>
      </c>
    </row>
    <row r="14616" spans="1:4">
      <c r="A14616" t="s">
        <v>6670</v>
      </c>
      <c r="B14616" t="s">
        <v>2770</v>
      </c>
      <c r="C14616" t="s">
        <v>2770</v>
      </c>
      <c r="D14616" t="s">
        <v>2770</v>
      </c>
    </row>
    <row r="14617" spans="1:4">
      <c r="A14617" t="s">
        <v>6668</v>
      </c>
      <c r="B14617" t="s">
        <v>2770</v>
      </c>
      <c r="C14617" t="s">
        <v>2770</v>
      </c>
      <c r="D14617" t="s">
        <v>2770</v>
      </c>
    </row>
    <row r="14618" spans="1:4">
      <c r="A14618" t="s">
        <v>6662</v>
      </c>
      <c r="B14618" t="s">
        <v>6663</v>
      </c>
      <c r="C14618" t="s">
        <v>2770</v>
      </c>
      <c r="D14618" t="s">
        <v>2770</v>
      </c>
    </row>
    <row r="14619" spans="1:4">
      <c r="A14619" t="s">
        <v>6635</v>
      </c>
      <c r="B14619" t="s">
        <v>6636</v>
      </c>
      <c r="C14619" t="s">
        <v>2770</v>
      </c>
      <c r="D14619" t="s">
        <v>2770</v>
      </c>
    </row>
    <row r="14620" spans="1:4">
      <c r="A14620" t="s">
        <v>6669</v>
      </c>
      <c r="B14620" t="s">
        <v>2770</v>
      </c>
      <c r="C14620" t="s">
        <v>2770</v>
      </c>
      <c r="D14620" t="s">
        <v>2770</v>
      </c>
    </row>
    <row r="14621" spans="1:4">
      <c r="A14621" t="s">
        <v>6650</v>
      </c>
      <c r="B14621" t="s">
        <v>2770</v>
      </c>
      <c r="C14621" t="s">
        <v>2770</v>
      </c>
      <c r="D14621" t="s">
        <v>2770</v>
      </c>
    </row>
    <row r="14622" spans="1:4">
      <c r="A14622" t="s">
        <v>6619</v>
      </c>
      <c r="B14622" t="s">
        <v>6620</v>
      </c>
      <c r="C14622" t="s">
        <v>2770</v>
      </c>
      <c r="D14622" t="s">
        <v>2770</v>
      </c>
    </row>
    <row r="14623" spans="1:4">
      <c r="A14623" t="s">
        <v>6664</v>
      </c>
      <c r="B14623" t="s">
        <v>6665</v>
      </c>
      <c r="C14623" t="s">
        <v>2770</v>
      </c>
      <c r="D14623" t="s">
        <v>2770</v>
      </c>
    </row>
    <row r="14624" spans="1:4">
      <c r="A14624" t="s">
        <v>6653</v>
      </c>
      <c r="B14624" t="s">
        <v>6654</v>
      </c>
      <c r="C14624" t="s">
        <v>2770</v>
      </c>
      <c r="D14624" t="s">
        <v>2770</v>
      </c>
    </row>
    <row r="14625" spans="1:4">
      <c r="A14625" t="s">
        <v>5450</v>
      </c>
      <c r="B14625" t="s">
        <v>6627</v>
      </c>
      <c r="C14625" t="s">
        <v>2770</v>
      </c>
      <c r="D14625" t="s">
        <v>2770</v>
      </c>
    </row>
    <row r="14626" spans="1:4">
      <c r="A14626" t="s">
        <v>6637</v>
      </c>
      <c r="B14626" t="s">
        <v>6638</v>
      </c>
      <c r="C14626" t="s">
        <v>2770</v>
      </c>
      <c r="D14626" t="s">
        <v>2770</v>
      </c>
    </row>
    <row r="14627" spans="1:4">
      <c r="A14627" t="s">
        <v>6655</v>
      </c>
      <c r="B14627" t="s">
        <v>6656</v>
      </c>
      <c r="C14627" t="s">
        <v>2770</v>
      </c>
      <c r="D14627" t="s">
        <v>2770</v>
      </c>
    </row>
    <row r="14628" spans="1:4">
      <c r="A14628" t="s">
        <v>6671</v>
      </c>
      <c r="B14628" t="s">
        <v>2770</v>
      </c>
      <c r="C14628" t="s">
        <v>2770</v>
      </c>
      <c r="D14628" t="s">
        <v>2770</v>
      </c>
    </row>
    <row r="14629" spans="1:4">
      <c r="A14629" t="s">
        <v>6629</v>
      </c>
      <c r="B14629" t="s">
        <v>6630</v>
      </c>
      <c r="C14629" t="s">
        <v>2770</v>
      </c>
      <c r="D14629" t="s">
        <v>2770</v>
      </c>
    </row>
    <row r="14630" spans="1:4">
      <c r="A14630" t="s">
        <v>5452</v>
      </c>
      <c r="B14630" t="s">
        <v>6626</v>
      </c>
      <c r="C14630" t="s">
        <v>2770</v>
      </c>
      <c r="D14630" t="s">
        <v>2770</v>
      </c>
    </row>
    <row r="14631" spans="1:4">
      <c r="A14631" t="s">
        <v>6666</v>
      </c>
      <c r="B14631" t="s">
        <v>6667</v>
      </c>
      <c r="C14631" t="s">
        <v>2770</v>
      </c>
      <c r="D14631" t="s">
        <v>2770</v>
      </c>
    </row>
    <row r="14632" spans="1:4">
      <c r="A14632" t="s">
        <v>6624</v>
      </c>
      <c r="B14632" t="s">
        <v>6625</v>
      </c>
      <c r="C14632" t="s">
        <v>2770</v>
      </c>
      <c r="D14632" t="s">
        <v>2770</v>
      </c>
    </row>
    <row r="14633" spans="1:4">
      <c r="A14633" t="s">
        <v>6658</v>
      </c>
      <c r="B14633" t="s">
        <v>6659</v>
      </c>
      <c r="C14633" t="s">
        <v>2770</v>
      </c>
      <c r="D14633" t="s">
        <v>2770</v>
      </c>
    </row>
    <row r="14634" spans="1:4">
      <c r="A14634" t="s">
        <v>6633</v>
      </c>
      <c r="B14634" t="s">
        <v>6634</v>
      </c>
      <c r="C14634" t="s">
        <v>2770</v>
      </c>
      <c r="D14634" t="s">
        <v>2770</v>
      </c>
    </row>
    <row r="14635" spans="1:4">
      <c r="A14635" t="s">
        <v>6681</v>
      </c>
      <c r="B14635" t="s">
        <v>6682</v>
      </c>
      <c r="C14635" t="s">
        <v>2770</v>
      </c>
      <c r="D14635" t="s">
        <v>2770</v>
      </c>
    </row>
    <row r="14636" spans="1:4">
      <c r="A14636" t="s">
        <v>6677</v>
      </c>
      <c r="B14636" t="s">
        <v>6678</v>
      </c>
      <c r="C14636" t="s">
        <v>2770</v>
      </c>
      <c r="D14636" t="s">
        <v>2770</v>
      </c>
    </row>
    <row r="14637" spans="1:4">
      <c r="A14637" t="s">
        <v>4734</v>
      </c>
      <c r="B14637" t="s">
        <v>6657</v>
      </c>
      <c r="C14637" t="s">
        <v>2770</v>
      </c>
      <c r="D14637" t="s">
        <v>2770</v>
      </c>
    </row>
    <row r="14638" spans="1:4">
      <c r="A14638" t="s">
        <v>6647</v>
      </c>
      <c r="B14638" t="s">
        <v>6648</v>
      </c>
      <c r="C14638" t="s">
        <v>2770</v>
      </c>
      <c r="D14638" t="s">
        <v>2770</v>
      </c>
    </row>
    <row r="14639" spans="1:4">
      <c r="A14639" t="s">
        <v>6676</v>
      </c>
      <c r="B14639" t="s">
        <v>2770</v>
      </c>
      <c r="C14639" t="s">
        <v>2770</v>
      </c>
      <c r="D14639" t="s">
        <v>2770</v>
      </c>
    </row>
    <row r="14640" spans="1:4">
      <c r="A14640" t="s">
        <v>6672</v>
      </c>
      <c r="B14640" t="s">
        <v>2770</v>
      </c>
      <c r="C14640" t="s">
        <v>2770</v>
      </c>
      <c r="D14640" t="s">
        <v>2770</v>
      </c>
    </row>
    <row r="14641" spans="1:4">
      <c r="A14641" t="s">
        <v>6685</v>
      </c>
      <c r="B14641" t="s">
        <v>2770</v>
      </c>
      <c r="C14641" t="s">
        <v>2770</v>
      </c>
      <c r="D14641" t="s">
        <v>2770</v>
      </c>
    </row>
    <row r="14642" spans="1:4">
      <c r="A14642" t="s">
        <v>6645</v>
      </c>
      <c r="B14642" t="s">
        <v>6646</v>
      </c>
      <c r="C14642" t="s">
        <v>2770</v>
      </c>
      <c r="D14642" t="s">
        <v>2770</v>
      </c>
    </row>
    <row r="14643" spans="1:4">
      <c r="A14643" t="s">
        <v>600</v>
      </c>
      <c r="B14643" t="s">
        <v>2770</v>
      </c>
      <c r="C14643" t="s">
        <v>2770</v>
      </c>
      <c r="D14643" t="s">
        <v>2770</v>
      </c>
    </row>
    <row r="14644" spans="1:4">
      <c r="A14644" t="s">
        <v>6621</v>
      </c>
      <c r="B14644" t="s">
        <v>2770</v>
      </c>
      <c r="C14644" t="s">
        <v>2770</v>
      </c>
      <c r="D14644" t="s">
        <v>2770</v>
      </c>
    </row>
    <row r="14645" spans="1:4">
      <c r="A14645" t="s">
        <v>6679</v>
      </c>
      <c r="B14645" t="s">
        <v>6680</v>
      </c>
      <c r="C14645" t="s">
        <v>2770</v>
      </c>
      <c r="D14645" t="s">
        <v>2770</v>
      </c>
    </row>
    <row r="14646" spans="1:4">
      <c r="A14646" t="s">
        <v>6675</v>
      </c>
      <c r="B14646" t="s">
        <v>2770</v>
      </c>
      <c r="C14646" t="s">
        <v>2770</v>
      </c>
      <c r="D14646" t="s">
        <v>2770</v>
      </c>
    </row>
    <row r="14647" spans="1:4">
      <c r="A14647" t="s">
        <v>6660</v>
      </c>
      <c r="B14647" t="s">
        <v>6661</v>
      </c>
      <c r="C14647" t="s">
        <v>2770</v>
      </c>
      <c r="D14647" t="s">
        <v>2770</v>
      </c>
    </row>
    <row r="14648" spans="1:4">
      <c r="A14648" t="s">
        <v>6673</v>
      </c>
      <c r="B14648" t="s">
        <v>2770</v>
      </c>
      <c r="C14648" t="s">
        <v>2770</v>
      </c>
      <c r="D14648" t="s">
        <v>2770</v>
      </c>
    </row>
    <row r="14649" spans="1:4">
      <c r="A14649" t="s">
        <v>601</v>
      </c>
      <c r="B14649" t="s">
        <v>6628</v>
      </c>
      <c r="C14649" t="s">
        <v>2770</v>
      </c>
      <c r="D14649" t="s">
        <v>2770</v>
      </c>
    </row>
    <row r="14650" spans="1:4">
      <c r="A14650" t="s">
        <v>6651</v>
      </c>
      <c r="B14650" t="s">
        <v>6652</v>
      </c>
      <c r="C14650" t="s">
        <v>2770</v>
      </c>
      <c r="D14650" t="s">
        <v>2770</v>
      </c>
    </row>
    <row r="14651" spans="1:4">
      <c r="A14651" t="s">
        <v>1968</v>
      </c>
      <c r="B14651" t="s">
        <v>2652</v>
      </c>
      <c r="C14651" t="s">
        <v>2770</v>
      </c>
      <c r="D14651" t="s">
        <v>2770</v>
      </c>
    </row>
    <row r="14652" spans="1:4">
      <c r="A14652" t="s">
        <v>6686</v>
      </c>
      <c r="B14652" t="s">
        <v>6687</v>
      </c>
      <c r="C14652" t="s">
        <v>2770</v>
      </c>
      <c r="D14652" t="s">
        <v>2770</v>
      </c>
    </row>
    <row r="14653" spans="1:4">
      <c r="A14653" t="s">
        <v>6683</v>
      </c>
      <c r="B14653" t="s">
        <v>2770</v>
      </c>
      <c r="C14653" t="s">
        <v>2770</v>
      </c>
      <c r="D14653" t="s">
        <v>2770</v>
      </c>
    </row>
    <row r="14654" spans="1:4">
      <c r="A14654" t="s">
        <v>14453</v>
      </c>
      <c r="B14654" t="s">
        <v>2770</v>
      </c>
      <c r="C14654" t="s">
        <v>2770</v>
      </c>
      <c r="D14654" t="s">
        <v>4522</v>
      </c>
    </row>
    <row r="14655" spans="1:4">
      <c r="A14655" t="s">
        <v>14454</v>
      </c>
      <c r="B14655" t="s">
        <v>2770</v>
      </c>
      <c r="C14655" t="s">
        <v>2770</v>
      </c>
      <c r="D14655" t="s">
        <v>4522</v>
      </c>
    </row>
    <row r="14656" spans="1:4">
      <c r="A14656" t="s">
        <v>14455</v>
      </c>
      <c r="B14656" t="s">
        <v>14456</v>
      </c>
      <c r="C14656" t="s">
        <v>2770</v>
      </c>
      <c r="D14656" t="s">
        <v>4522</v>
      </c>
    </row>
    <row r="14657" spans="1:4">
      <c r="A14657" t="s">
        <v>14457</v>
      </c>
      <c r="B14657" t="s">
        <v>2770</v>
      </c>
      <c r="C14657" t="s">
        <v>2770</v>
      </c>
      <c r="D14657" t="s">
        <v>4968</v>
      </c>
    </row>
    <row r="14658" spans="1:4">
      <c r="A14658" t="s">
        <v>14458</v>
      </c>
      <c r="B14658" t="s">
        <v>2770</v>
      </c>
      <c r="C14658" t="s">
        <v>2770</v>
      </c>
      <c r="D14658" t="s">
        <v>4522</v>
      </c>
    </row>
    <row r="14659" spans="1:4">
      <c r="A14659" t="s">
        <v>601</v>
      </c>
      <c r="B14659" t="s">
        <v>2670</v>
      </c>
      <c r="C14659" t="s">
        <v>4513</v>
      </c>
      <c r="D14659" t="s">
        <v>4514</v>
      </c>
    </row>
    <row r="14660" spans="1:4">
      <c r="A14660" t="s">
        <v>14459</v>
      </c>
      <c r="B14660" t="s">
        <v>2770</v>
      </c>
      <c r="C14660" t="s">
        <v>2770</v>
      </c>
      <c r="D14660" t="s">
        <v>4522</v>
      </c>
    </row>
    <row r="14661" spans="1:4">
      <c r="A14661" t="s">
        <v>14460</v>
      </c>
      <c r="B14661" t="s">
        <v>14461</v>
      </c>
      <c r="C14661" t="s">
        <v>2770</v>
      </c>
      <c r="D14661" t="s">
        <v>4522</v>
      </c>
    </row>
    <row r="14662" spans="1:4">
      <c r="A14662" t="s">
        <v>14462</v>
      </c>
      <c r="B14662" t="s">
        <v>2770</v>
      </c>
      <c r="C14662" t="s">
        <v>2770</v>
      </c>
      <c r="D14662" t="s">
        <v>4522</v>
      </c>
    </row>
    <row r="14663" spans="1:4">
      <c r="A14663" t="s">
        <v>14463</v>
      </c>
      <c r="B14663" t="s">
        <v>2770</v>
      </c>
      <c r="C14663" t="s">
        <v>2770</v>
      </c>
      <c r="D14663" t="s">
        <v>4522</v>
      </c>
    </row>
    <row r="14664" spans="1:4">
      <c r="A14664" t="s">
        <v>14464</v>
      </c>
      <c r="B14664" t="s">
        <v>2770</v>
      </c>
      <c r="C14664" t="s">
        <v>2770</v>
      </c>
      <c r="D14664" t="s">
        <v>4921</v>
      </c>
    </row>
    <row r="14665" spans="1:4">
      <c r="A14665" t="s">
        <v>14465</v>
      </c>
      <c r="B14665" t="s">
        <v>2770</v>
      </c>
      <c r="C14665" t="s">
        <v>2770</v>
      </c>
      <c r="D14665" t="s">
        <v>4522</v>
      </c>
    </row>
    <row r="14666" spans="1:4">
      <c r="A14666" t="s">
        <v>14466</v>
      </c>
      <c r="B14666" t="s">
        <v>2770</v>
      </c>
      <c r="C14666" t="s">
        <v>2770</v>
      </c>
      <c r="D14666" t="s">
        <v>4522</v>
      </c>
    </row>
    <row r="14667" spans="1:4">
      <c r="A14667" t="s">
        <v>14467</v>
      </c>
      <c r="B14667" t="s">
        <v>2770</v>
      </c>
      <c r="C14667" t="s">
        <v>2770</v>
      </c>
      <c r="D14667" t="s">
        <v>4522</v>
      </c>
    </row>
    <row r="14668" spans="1:4">
      <c r="A14668" t="s">
        <v>14468</v>
      </c>
      <c r="B14668" t="s">
        <v>2770</v>
      </c>
      <c r="C14668" t="s">
        <v>2770</v>
      </c>
      <c r="D14668" t="s">
        <v>4968</v>
      </c>
    </row>
    <row r="14669" spans="1:4">
      <c r="A14669" t="s">
        <v>14469</v>
      </c>
      <c r="B14669" t="s">
        <v>2770</v>
      </c>
      <c r="C14669" t="s">
        <v>2770</v>
      </c>
      <c r="D14669" t="s">
        <v>4522</v>
      </c>
    </row>
    <row r="14670" spans="1:4">
      <c r="A14670" t="s">
        <v>1900</v>
      </c>
      <c r="B14670" t="s">
        <v>2770</v>
      </c>
      <c r="C14670" t="s">
        <v>2770</v>
      </c>
      <c r="D14670" t="s">
        <v>4921</v>
      </c>
    </row>
    <row r="14671" spans="1:4">
      <c r="A14671" t="s">
        <v>14470</v>
      </c>
      <c r="B14671" t="s">
        <v>2770</v>
      </c>
      <c r="C14671" t="s">
        <v>2770</v>
      </c>
      <c r="D14671" t="s">
        <v>4522</v>
      </c>
    </row>
    <row r="14672" spans="1:4">
      <c r="A14672" t="s">
        <v>14471</v>
      </c>
      <c r="B14672" t="s">
        <v>2770</v>
      </c>
      <c r="C14672" t="s">
        <v>2770</v>
      </c>
      <c r="D14672" t="s">
        <v>4968</v>
      </c>
    </row>
    <row r="14673" spans="1:4">
      <c r="A14673" t="s">
        <v>14472</v>
      </c>
      <c r="B14673" t="s">
        <v>2770</v>
      </c>
      <c r="C14673" t="s">
        <v>2770</v>
      </c>
      <c r="D14673" t="s">
        <v>4522</v>
      </c>
    </row>
    <row r="14674" spans="1:4">
      <c r="A14674" t="s">
        <v>11293</v>
      </c>
      <c r="B14674" t="s">
        <v>2770</v>
      </c>
      <c r="C14674" t="s">
        <v>2770</v>
      </c>
      <c r="D14674" t="s">
        <v>4522</v>
      </c>
    </row>
    <row r="14675" spans="1:4">
      <c r="A14675" t="s">
        <v>14473</v>
      </c>
      <c r="B14675" t="s">
        <v>2770</v>
      </c>
      <c r="C14675" t="s">
        <v>2770</v>
      </c>
      <c r="D14675" t="s">
        <v>4968</v>
      </c>
    </row>
    <row r="14676" spans="1:4">
      <c r="A14676" t="s">
        <v>14474</v>
      </c>
      <c r="B14676" t="s">
        <v>2770</v>
      </c>
      <c r="C14676" t="s">
        <v>2770</v>
      </c>
      <c r="D14676" t="s">
        <v>4921</v>
      </c>
    </row>
    <row r="14677" spans="1:4">
      <c r="A14677" t="s">
        <v>8938</v>
      </c>
      <c r="B14677" t="s">
        <v>2770</v>
      </c>
      <c r="C14677" t="s">
        <v>2770</v>
      </c>
      <c r="D14677" t="s">
        <v>4522</v>
      </c>
    </row>
    <row r="14678" spans="1:4">
      <c r="A14678" t="s">
        <v>14475</v>
      </c>
      <c r="B14678" t="s">
        <v>2770</v>
      </c>
      <c r="C14678" t="s">
        <v>2770</v>
      </c>
      <c r="D14678" t="s">
        <v>4522</v>
      </c>
    </row>
    <row r="14679" spans="1:4">
      <c r="A14679" t="s">
        <v>14476</v>
      </c>
      <c r="B14679" t="s">
        <v>2770</v>
      </c>
      <c r="C14679" t="s">
        <v>2770</v>
      </c>
      <c r="D14679" t="s">
        <v>4522</v>
      </c>
    </row>
    <row r="14680" spans="1:4">
      <c r="A14680" t="s">
        <v>14477</v>
      </c>
      <c r="B14680" t="s">
        <v>2770</v>
      </c>
      <c r="C14680" t="s">
        <v>2770</v>
      </c>
      <c r="D14680" t="s">
        <v>4522</v>
      </c>
    </row>
    <row r="14681" spans="1:4">
      <c r="A14681" t="s">
        <v>14478</v>
      </c>
      <c r="B14681" t="s">
        <v>2770</v>
      </c>
      <c r="C14681" t="s">
        <v>2770</v>
      </c>
      <c r="D14681" t="s">
        <v>4522</v>
      </c>
    </row>
    <row r="14682" spans="1:4">
      <c r="A14682" t="s">
        <v>2658</v>
      </c>
      <c r="B14682" t="s">
        <v>2770</v>
      </c>
      <c r="C14682" t="s">
        <v>2770</v>
      </c>
      <c r="D14682" t="s">
        <v>4522</v>
      </c>
    </row>
    <row r="14683" spans="1:4">
      <c r="A14683" t="s">
        <v>14479</v>
      </c>
      <c r="B14683" t="s">
        <v>2770</v>
      </c>
      <c r="C14683" t="s">
        <v>2770</v>
      </c>
      <c r="D14683" t="s">
        <v>4522</v>
      </c>
    </row>
    <row r="14684" spans="1:4">
      <c r="A14684" t="s">
        <v>14480</v>
      </c>
      <c r="B14684" t="s">
        <v>2770</v>
      </c>
      <c r="C14684" t="s">
        <v>2770</v>
      </c>
      <c r="D14684" t="s">
        <v>4522</v>
      </c>
    </row>
    <row r="14685" spans="1:4">
      <c r="A14685" t="s">
        <v>14481</v>
      </c>
      <c r="B14685" t="s">
        <v>2770</v>
      </c>
      <c r="C14685" t="s">
        <v>2770</v>
      </c>
      <c r="D14685" t="s">
        <v>4522</v>
      </c>
    </row>
    <row r="14686" spans="1:4">
      <c r="A14686" t="s">
        <v>14482</v>
      </c>
      <c r="B14686" t="s">
        <v>14483</v>
      </c>
      <c r="C14686" t="s">
        <v>2770</v>
      </c>
      <c r="D14686" t="s">
        <v>4921</v>
      </c>
    </row>
    <row r="14687" spans="1:4">
      <c r="A14687" t="s">
        <v>11230</v>
      </c>
      <c r="B14687" t="s">
        <v>14484</v>
      </c>
      <c r="C14687" t="s">
        <v>2770</v>
      </c>
      <c r="D14687" t="s">
        <v>4522</v>
      </c>
    </row>
    <row r="14688" spans="1:4">
      <c r="A14688" t="s">
        <v>14485</v>
      </c>
      <c r="B14688" t="s">
        <v>14486</v>
      </c>
      <c r="C14688" t="s">
        <v>2770</v>
      </c>
      <c r="D14688" t="s">
        <v>4522</v>
      </c>
    </row>
    <row r="14689" spans="1:4">
      <c r="A14689" t="s">
        <v>14487</v>
      </c>
      <c r="B14689" t="s">
        <v>2770</v>
      </c>
      <c r="C14689" t="s">
        <v>2770</v>
      </c>
      <c r="D14689" t="s">
        <v>4968</v>
      </c>
    </row>
    <row r="14690" spans="1:4">
      <c r="A14690" t="s">
        <v>14488</v>
      </c>
      <c r="B14690" t="s">
        <v>14489</v>
      </c>
      <c r="C14690" t="s">
        <v>2770</v>
      </c>
      <c r="D14690" t="s">
        <v>4968</v>
      </c>
    </row>
    <row r="14691" spans="1:4">
      <c r="A14691" t="s">
        <v>14490</v>
      </c>
      <c r="B14691" t="s">
        <v>2770</v>
      </c>
      <c r="C14691" t="s">
        <v>2770</v>
      </c>
      <c r="D14691" t="s">
        <v>4522</v>
      </c>
    </row>
    <row r="14692" spans="1:4">
      <c r="A14692" t="s">
        <v>14491</v>
      </c>
      <c r="B14692" t="s">
        <v>14492</v>
      </c>
      <c r="C14692" t="s">
        <v>2770</v>
      </c>
      <c r="D14692" t="s">
        <v>4522</v>
      </c>
    </row>
    <row r="14693" spans="1:4">
      <c r="A14693" t="s">
        <v>14493</v>
      </c>
      <c r="B14693" t="s">
        <v>2770</v>
      </c>
      <c r="C14693" t="s">
        <v>2770</v>
      </c>
      <c r="D14693" t="s">
        <v>4522</v>
      </c>
    </row>
    <row r="14694" spans="1:4">
      <c r="A14694" t="s">
        <v>14494</v>
      </c>
      <c r="B14694" t="s">
        <v>2770</v>
      </c>
      <c r="C14694" t="s">
        <v>2770</v>
      </c>
      <c r="D14694" t="s">
        <v>4551</v>
      </c>
    </row>
    <row r="14695" spans="1:4">
      <c r="A14695" t="s">
        <v>14495</v>
      </c>
      <c r="B14695" t="s">
        <v>2770</v>
      </c>
      <c r="C14695" t="s">
        <v>2770</v>
      </c>
      <c r="D14695" t="s">
        <v>4522</v>
      </c>
    </row>
    <row r="14696" spans="1:4">
      <c r="A14696" t="s">
        <v>14496</v>
      </c>
      <c r="B14696" t="s">
        <v>14497</v>
      </c>
      <c r="C14696" t="s">
        <v>2770</v>
      </c>
      <c r="D14696" t="s">
        <v>4522</v>
      </c>
    </row>
    <row r="14697" spans="1:4">
      <c r="A14697" t="s">
        <v>14498</v>
      </c>
      <c r="B14697" t="s">
        <v>2770</v>
      </c>
      <c r="C14697" t="s">
        <v>2770</v>
      </c>
      <c r="D14697" t="s">
        <v>4522</v>
      </c>
    </row>
    <row r="14698" spans="1:4">
      <c r="A14698" t="s">
        <v>14499</v>
      </c>
      <c r="B14698" t="s">
        <v>14500</v>
      </c>
      <c r="C14698" t="s">
        <v>2770</v>
      </c>
      <c r="D14698" t="s">
        <v>4921</v>
      </c>
    </row>
    <row r="14699" spans="1:4">
      <c r="A14699" t="s">
        <v>14501</v>
      </c>
      <c r="B14699" t="s">
        <v>14502</v>
      </c>
      <c r="C14699" t="s">
        <v>2770</v>
      </c>
      <c r="D14699" t="s">
        <v>4968</v>
      </c>
    </row>
    <row r="14700" spans="1:4">
      <c r="A14700" t="s">
        <v>14503</v>
      </c>
      <c r="B14700" t="s">
        <v>2770</v>
      </c>
      <c r="C14700" t="s">
        <v>2770</v>
      </c>
      <c r="D14700" t="s">
        <v>4518</v>
      </c>
    </row>
    <row r="14701" spans="1:4">
      <c r="A14701" t="s">
        <v>14504</v>
      </c>
      <c r="B14701" t="s">
        <v>14505</v>
      </c>
      <c r="C14701" t="s">
        <v>2770</v>
      </c>
      <c r="D14701" t="s">
        <v>4522</v>
      </c>
    </row>
    <row r="14702" spans="1:4">
      <c r="A14702" t="s">
        <v>14506</v>
      </c>
      <c r="B14702" t="s">
        <v>2770</v>
      </c>
      <c r="C14702" t="s">
        <v>2770</v>
      </c>
      <c r="D14702" t="s">
        <v>4522</v>
      </c>
    </row>
    <row r="14703" spans="1:4">
      <c r="A14703" t="s">
        <v>14507</v>
      </c>
      <c r="B14703" t="s">
        <v>14508</v>
      </c>
      <c r="C14703" t="s">
        <v>2770</v>
      </c>
      <c r="D14703" t="s">
        <v>4522</v>
      </c>
    </row>
    <row r="14704" spans="1:4">
      <c r="A14704" t="s">
        <v>14509</v>
      </c>
      <c r="B14704" t="s">
        <v>14510</v>
      </c>
      <c r="C14704" t="s">
        <v>2770</v>
      </c>
      <c r="D14704" t="s">
        <v>4522</v>
      </c>
    </row>
    <row r="14705" spans="1:4">
      <c r="A14705" t="s">
        <v>14511</v>
      </c>
      <c r="B14705" t="s">
        <v>14512</v>
      </c>
      <c r="C14705" t="s">
        <v>2770</v>
      </c>
      <c r="D14705" t="s">
        <v>4522</v>
      </c>
    </row>
    <row r="14706" spans="1:4">
      <c r="A14706" t="s">
        <v>14513</v>
      </c>
      <c r="B14706" t="s">
        <v>14514</v>
      </c>
      <c r="C14706" t="s">
        <v>2770</v>
      </c>
      <c r="D14706" t="s">
        <v>4968</v>
      </c>
    </row>
    <row r="14707" spans="1:4">
      <c r="A14707" t="s">
        <v>14515</v>
      </c>
      <c r="B14707" t="s">
        <v>14516</v>
      </c>
      <c r="C14707" t="s">
        <v>2770</v>
      </c>
      <c r="D14707" t="s">
        <v>4522</v>
      </c>
    </row>
    <row r="14708" spans="1:4">
      <c r="A14708" t="s">
        <v>10682</v>
      </c>
      <c r="B14708" t="s">
        <v>14517</v>
      </c>
      <c r="C14708" t="s">
        <v>2770</v>
      </c>
      <c r="D14708" t="s">
        <v>4522</v>
      </c>
    </row>
    <row r="14709" spans="1:4">
      <c r="A14709" t="s">
        <v>9192</v>
      </c>
      <c r="B14709" t="s">
        <v>14518</v>
      </c>
      <c r="C14709" t="s">
        <v>2770</v>
      </c>
      <c r="D14709" t="s">
        <v>4522</v>
      </c>
    </row>
    <row r="14710" spans="1:4">
      <c r="A14710" t="s">
        <v>14519</v>
      </c>
      <c r="B14710" t="s">
        <v>14520</v>
      </c>
      <c r="C14710" t="s">
        <v>2770</v>
      </c>
      <c r="D14710" t="s">
        <v>4518</v>
      </c>
    </row>
    <row r="14711" spans="1:4">
      <c r="A14711" t="s">
        <v>601</v>
      </c>
      <c r="B14711" t="s">
        <v>2670</v>
      </c>
      <c r="C14711" t="s">
        <v>2770</v>
      </c>
      <c r="D14711" t="s">
        <v>4968</v>
      </c>
    </row>
    <row r="14712" spans="1:4">
      <c r="A14712" t="s">
        <v>14521</v>
      </c>
      <c r="B14712" t="s">
        <v>2770</v>
      </c>
      <c r="C14712" t="s">
        <v>2770</v>
      </c>
      <c r="D14712" t="s">
        <v>4968</v>
      </c>
    </row>
    <row r="14713" spans="1:4">
      <c r="A14713" t="s">
        <v>14472</v>
      </c>
      <c r="B14713" t="s">
        <v>2770</v>
      </c>
      <c r="C14713" t="s">
        <v>2770</v>
      </c>
      <c r="D14713" t="s">
        <v>4522</v>
      </c>
    </row>
    <row r="14714" spans="1:4">
      <c r="A14714" t="s">
        <v>14458</v>
      </c>
      <c r="B14714" t="s">
        <v>2770</v>
      </c>
      <c r="C14714" t="s">
        <v>2770</v>
      </c>
      <c r="D14714" t="s">
        <v>4522</v>
      </c>
    </row>
    <row r="14715" spans="1:4">
      <c r="A14715" t="s">
        <v>14476</v>
      </c>
      <c r="B14715" t="s">
        <v>2770</v>
      </c>
      <c r="C14715" t="s">
        <v>2770</v>
      </c>
      <c r="D14715" t="s">
        <v>4522</v>
      </c>
    </row>
    <row r="14716" spans="1:4">
      <c r="A14716" t="s">
        <v>14457</v>
      </c>
      <c r="B14716" t="s">
        <v>2770</v>
      </c>
      <c r="C14716" t="s">
        <v>2770</v>
      </c>
      <c r="D14716" t="s">
        <v>4968</v>
      </c>
    </row>
    <row r="14717" spans="1:4">
      <c r="A14717" t="s">
        <v>14455</v>
      </c>
      <c r="B14717" t="s">
        <v>14522</v>
      </c>
      <c r="C14717" t="s">
        <v>2770</v>
      </c>
      <c r="D14717" t="s">
        <v>4522</v>
      </c>
    </row>
    <row r="14718" spans="1:4">
      <c r="A14718" t="s">
        <v>14481</v>
      </c>
      <c r="B14718" t="s">
        <v>14523</v>
      </c>
      <c r="C14718" t="s">
        <v>2770</v>
      </c>
      <c r="D14718" t="s">
        <v>4522</v>
      </c>
    </row>
    <row r="14719" spans="1:4">
      <c r="A14719" t="s">
        <v>14453</v>
      </c>
      <c r="B14719" t="s">
        <v>2770</v>
      </c>
      <c r="C14719" t="s">
        <v>2770</v>
      </c>
      <c r="D14719" t="s">
        <v>4522</v>
      </c>
    </row>
    <row r="14720" spans="1:4">
      <c r="A14720" t="s">
        <v>14477</v>
      </c>
      <c r="B14720" t="s">
        <v>2770</v>
      </c>
      <c r="C14720" t="s">
        <v>2770</v>
      </c>
      <c r="D14720" t="s">
        <v>4522</v>
      </c>
    </row>
    <row r="14721" spans="1:4">
      <c r="A14721" t="s">
        <v>14478</v>
      </c>
      <c r="B14721" t="s">
        <v>2770</v>
      </c>
      <c r="C14721" t="s">
        <v>2770</v>
      </c>
      <c r="D14721" t="s">
        <v>4522</v>
      </c>
    </row>
    <row r="14722" spans="1:4">
      <c r="A14722" t="s">
        <v>2658</v>
      </c>
      <c r="B14722" t="s">
        <v>2770</v>
      </c>
      <c r="C14722" t="s">
        <v>2770</v>
      </c>
      <c r="D14722" t="s">
        <v>4522</v>
      </c>
    </row>
    <row r="14723" spans="1:4">
      <c r="A14723" t="s">
        <v>14479</v>
      </c>
      <c r="B14723" t="s">
        <v>2770</v>
      </c>
      <c r="C14723" t="s">
        <v>2770</v>
      </c>
      <c r="D14723" t="s">
        <v>4522</v>
      </c>
    </row>
    <row r="14724" spans="1:4">
      <c r="A14724" t="s">
        <v>14465</v>
      </c>
      <c r="B14724" t="s">
        <v>14524</v>
      </c>
      <c r="C14724" t="s">
        <v>2770</v>
      </c>
      <c r="D14724" t="s">
        <v>4522</v>
      </c>
    </row>
    <row r="14725" spans="1:4">
      <c r="A14725" t="s">
        <v>14466</v>
      </c>
      <c r="B14725" t="s">
        <v>2770</v>
      </c>
      <c r="C14725" t="s">
        <v>2770</v>
      </c>
      <c r="D14725" t="s">
        <v>4522</v>
      </c>
    </row>
    <row r="14726" spans="1:4">
      <c r="A14726" t="s">
        <v>14454</v>
      </c>
      <c r="B14726" t="s">
        <v>14525</v>
      </c>
      <c r="C14726" t="s">
        <v>2770</v>
      </c>
      <c r="D14726" t="s">
        <v>4522</v>
      </c>
    </row>
    <row r="14727" spans="1:4">
      <c r="A14727" t="s">
        <v>14475</v>
      </c>
      <c r="B14727" t="s">
        <v>2770</v>
      </c>
      <c r="C14727" t="s">
        <v>2770</v>
      </c>
      <c r="D14727" t="s">
        <v>4522</v>
      </c>
    </row>
    <row r="14728" spans="1:4">
      <c r="A14728" t="s">
        <v>8938</v>
      </c>
      <c r="B14728" t="s">
        <v>2770</v>
      </c>
      <c r="C14728" t="s">
        <v>2770</v>
      </c>
      <c r="D14728" t="s">
        <v>4522</v>
      </c>
    </row>
    <row r="14729" spans="1:4">
      <c r="A14729" t="s">
        <v>14463</v>
      </c>
      <c r="B14729" t="s">
        <v>2770</v>
      </c>
      <c r="C14729" t="s">
        <v>2770</v>
      </c>
      <c r="D14729" t="s">
        <v>4522</v>
      </c>
    </row>
    <row r="14730" spans="1:4">
      <c r="A14730" t="s">
        <v>14474</v>
      </c>
      <c r="B14730" t="s">
        <v>14526</v>
      </c>
      <c r="C14730" t="s">
        <v>2770</v>
      </c>
      <c r="D14730" t="s">
        <v>4921</v>
      </c>
    </row>
    <row r="14731" spans="1:4">
      <c r="A14731" t="s">
        <v>14462</v>
      </c>
      <c r="B14731" t="s">
        <v>14527</v>
      </c>
      <c r="C14731" t="s">
        <v>2770</v>
      </c>
      <c r="D14731" t="s">
        <v>4522</v>
      </c>
    </row>
    <row r="14732" spans="1:4">
      <c r="A14732" t="s">
        <v>14528</v>
      </c>
      <c r="B14732" t="s">
        <v>14529</v>
      </c>
      <c r="C14732" t="s">
        <v>2770</v>
      </c>
      <c r="D14732" t="s">
        <v>4522</v>
      </c>
    </row>
    <row r="14733" spans="1:4">
      <c r="A14733" t="s">
        <v>601</v>
      </c>
      <c r="B14733" t="s">
        <v>2670</v>
      </c>
      <c r="C14733" t="s">
        <v>2770</v>
      </c>
      <c r="D14733" t="s">
        <v>4968</v>
      </c>
    </row>
    <row r="14734" spans="1:4">
      <c r="A14734" t="s">
        <v>14471</v>
      </c>
      <c r="B14734" t="s">
        <v>2770</v>
      </c>
      <c r="C14734" t="s">
        <v>2770</v>
      </c>
      <c r="D14734" t="s">
        <v>4968</v>
      </c>
    </row>
    <row r="14735" spans="1:4">
      <c r="A14735" t="s">
        <v>14460</v>
      </c>
      <c r="B14735" t="s">
        <v>14530</v>
      </c>
      <c r="C14735" t="s">
        <v>2770</v>
      </c>
      <c r="D14735" t="s">
        <v>4522</v>
      </c>
    </row>
    <row r="14736" spans="1:4">
      <c r="A14736" t="s">
        <v>14470</v>
      </c>
      <c r="B14736" t="s">
        <v>14531</v>
      </c>
      <c r="C14736" t="s">
        <v>2770</v>
      </c>
      <c r="D14736" t="s">
        <v>4522</v>
      </c>
    </row>
    <row r="14737" spans="1:4">
      <c r="A14737" t="s">
        <v>1900</v>
      </c>
      <c r="B14737" t="s">
        <v>2605</v>
      </c>
      <c r="C14737" t="s">
        <v>2770</v>
      </c>
      <c r="D14737" t="s">
        <v>4921</v>
      </c>
    </row>
    <row r="14738" spans="1:4">
      <c r="A14738" t="s">
        <v>14469</v>
      </c>
      <c r="B14738" t="s">
        <v>2645</v>
      </c>
      <c r="C14738" t="s">
        <v>2770</v>
      </c>
      <c r="D14738" t="s">
        <v>4522</v>
      </c>
    </row>
    <row r="14739" spans="1:4">
      <c r="A14739" t="s">
        <v>14468</v>
      </c>
      <c r="B14739" t="s">
        <v>2770</v>
      </c>
      <c r="C14739" t="s">
        <v>2770</v>
      </c>
      <c r="D14739" t="s">
        <v>4968</v>
      </c>
    </row>
    <row r="14740" spans="1:4">
      <c r="A14740" t="s">
        <v>14467</v>
      </c>
      <c r="B14740" t="s">
        <v>2770</v>
      </c>
      <c r="C14740" t="s">
        <v>2770</v>
      </c>
      <c r="D14740" t="s">
        <v>4522</v>
      </c>
    </row>
    <row r="14741" spans="1:4">
      <c r="A14741" t="s">
        <v>14459</v>
      </c>
      <c r="B14741" t="s">
        <v>2770</v>
      </c>
      <c r="C14741" t="s">
        <v>2770</v>
      </c>
      <c r="D14741" t="s">
        <v>4522</v>
      </c>
    </row>
    <row r="14742" spans="1:4">
      <c r="A14742" t="s">
        <v>14480</v>
      </c>
      <c r="B14742" t="s">
        <v>2770</v>
      </c>
      <c r="C14742" t="s">
        <v>2770</v>
      </c>
      <c r="D14742" t="s">
        <v>4522</v>
      </c>
    </row>
    <row r="14743" spans="1:4">
      <c r="A14743" t="s">
        <v>14464</v>
      </c>
      <c r="B14743" t="s">
        <v>2770</v>
      </c>
      <c r="C14743" t="s">
        <v>2770</v>
      </c>
      <c r="D14743" t="s">
        <v>4921</v>
      </c>
    </row>
    <row r="14744" spans="1:4">
      <c r="A14744" t="s">
        <v>11293</v>
      </c>
      <c r="B14744" t="s">
        <v>8199</v>
      </c>
      <c r="C14744" t="s">
        <v>2770</v>
      </c>
      <c r="D14744" t="s">
        <v>4522</v>
      </c>
    </row>
    <row r="14745" spans="1:4">
      <c r="A14745" t="s">
        <v>14473</v>
      </c>
      <c r="B14745" t="s">
        <v>2770</v>
      </c>
      <c r="C14745" t="s">
        <v>2770</v>
      </c>
      <c r="D14745" t="s">
        <v>4968</v>
      </c>
    </row>
    <row r="14746" spans="1:4">
      <c r="A14746" t="s">
        <v>14532</v>
      </c>
      <c r="B14746" t="s">
        <v>14533</v>
      </c>
      <c r="C14746" t="s">
        <v>2770</v>
      </c>
      <c r="D14746" t="s">
        <v>4522</v>
      </c>
    </row>
    <row r="14747" spans="1:4">
      <c r="A14747" t="s">
        <v>14534</v>
      </c>
      <c r="B14747" t="s">
        <v>14535</v>
      </c>
      <c r="C14747" t="s">
        <v>2770</v>
      </c>
      <c r="D14747" t="s">
        <v>4522</v>
      </c>
    </row>
    <row r="14748" spans="1:4">
      <c r="A14748" t="s">
        <v>14536</v>
      </c>
      <c r="B14748" t="s">
        <v>14537</v>
      </c>
      <c r="C14748" t="s">
        <v>2770</v>
      </c>
      <c r="D14748" t="s">
        <v>4574</v>
      </c>
    </row>
    <row r="14749" spans="1:4">
      <c r="A14749" t="s">
        <v>14538</v>
      </c>
      <c r="B14749" t="s">
        <v>14539</v>
      </c>
      <c r="C14749" t="s">
        <v>2770</v>
      </c>
      <c r="D14749" t="s">
        <v>4522</v>
      </c>
    </row>
    <row r="14750" spans="1:4">
      <c r="A14750" t="s">
        <v>4777</v>
      </c>
      <c r="B14750" t="s">
        <v>14540</v>
      </c>
      <c r="C14750" t="s">
        <v>2770</v>
      </c>
      <c r="D14750" t="s">
        <v>4522</v>
      </c>
    </row>
    <row r="14751" spans="1:4">
      <c r="A14751" t="s">
        <v>14541</v>
      </c>
      <c r="B14751" t="s">
        <v>14542</v>
      </c>
      <c r="C14751" t="s">
        <v>2770</v>
      </c>
      <c r="D14751" t="s">
        <v>4574</v>
      </c>
    </row>
    <row r="14752" spans="1:4">
      <c r="A14752" t="s">
        <v>14543</v>
      </c>
      <c r="B14752" t="s">
        <v>14544</v>
      </c>
      <c r="C14752" t="s">
        <v>2770</v>
      </c>
      <c r="D14752" t="s">
        <v>4551</v>
      </c>
    </row>
    <row r="14753" spans="1:4">
      <c r="A14753" t="s">
        <v>14545</v>
      </c>
      <c r="B14753" t="s">
        <v>14546</v>
      </c>
      <c r="C14753" t="s">
        <v>2770</v>
      </c>
      <c r="D14753" t="s">
        <v>4551</v>
      </c>
    </row>
    <row r="14754" spans="1:4">
      <c r="A14754" t="s">
        <v>14547</v>
      </c>
      <c r="B14754" t="s">
        <v>14548</v>
      </c>
      <c r="C14754" t="s">
        <v>2770</v>
      </c>
      <c r="D14754" t="s">
        <v>4522</v>
      </c>
    </row>
    <row r="14755" spans="1:4">
      <c r="A14755" t="s">
        <v>14549</v>
      </c>
      <c r="B14755" t="s">
        <v>14550</v>
      </c>
      <c r="C14755" t="s">
        <v>2770</v>
      </c>
      <c r="D14755" t="s">
        <v>4522</v>
      </c>
    </row>
    <row r="14756" spans="1:4">
      <c r="A14756" t="s">
        <v>14551</v>
      </c>
      <c r="B14756" t="s">
        <v>14552</v>
      </c>
      <c r="C14756" t="s">
        <v>2770</v>
      </c>
      <c r="D14756" t="s">
        <v>4522</v>
      </c>
    </row>
    <row r="14757" spans="1:4">
      <c r="A14757" t="s">
        <v>14553</v>
      </c>
      <c r="B14757" t="s">
        <v>14554</v>
      </c>
      <c r="C14757" t="s">
        <v>2770</v>
      </c>
      <c r="D14757" t="s">
        <v>4522</v>
      </c>
    </row>
    <row r="14758" spans="1:4">
      <c r="A14758" t="s">
        <v>14555</v>
      </c>
      <c r="B14758" t="s">
        <v>14556</v>
      </c>
      <c r="C14758" t="s">
        <v>2770</v>
      </c>
      <c r="D14758" t="s">
        <v>4522</v>
      </c>
    </row>
    <row r="14759" spans="1:4">
      <c r="A14759" t="s">
        <v>14557</v>
      </c>
      <c r="B14759" t="s">
        <v>14558</v>
      </c>
      <c r="C14759" t="s">
        <v>2770</v>
      </c>
      <c r="D14759" t="s">
        <v>4522</v>
      </c>
    </row>
    <row r="14760" spans="1:4">
      <c r="A14760" t="s">
        <v>14559</v>
      </c>
      <c r="B14760" t="s">
        <v>14560</v>
      </c>
      <c r="C14760" t="s">
        <v>2770</v>
      </c>
      <c r="D14760" t="s">
        <v>4522</v>
      </c>
    </row>
    <row r="14761" spans="1:4">
      <c r="A14761" t="s">
        <v>9799</v>
      </c>
      <c r="B14761" t="s">
        <v>14561</v>
      </c>
      <c r="C14761" t="s">
        <v>2770</v>
      </c>
      <c r="D14761" t="s">
        <v>4518</v>
      </c>
    </row>
    <row r="14762" spans="1:4">
      <c r="A14762" t="s">
        <v>14562</v>
      </c>
      <c r="B14762" t="s">
        <v>2770</v>
      </c>
      <c r="C14762" t="s">
        <v>2770</v>
      </c>
      <c r="D14762" t="s">
        <v>4551</v>
      </c>
    </row>
    <row r="14763" spans="1:4">
      <c r="A14763" t="s">
        <v>599</v>
      </c>
      <c r="B14763" t="s">
        <v>14563</v>
      </c>
      <c r="C14763" t="s">
        <v>2770</v>
      </c>
      <c r="D14763" t="s">
        <v>4518</v>
      </c>
    </row>
    <row r="14764" spans="1:4">
      <c r="A14764" t="s">
        <v>14564</v>
      </c>
      <c r="B14764" t="s">
        <v>14565</v>
      </c>
      <c r="C14764" t="s">
        <v>2770</v>
      </c>
      <c r="D14764" t="s">
        <v>4574</v>
      </c>
    </row>
    <row r="14765" spans="1:4">
      <c r="A14765" t="s">
        <v>14566</v>
      </c>
      <c r="B14765" t="s">
        <v>14567</v>
      </c>
      <c r="C14765" t="s">
        <v>2770</v>
      </c>
      <c r="D14765" t="s">
        <v>4522</v>
      </c>
    </row>
    <row r="14766" spans="1:4">
      <c r="A14766" t="s">
        <v>14568</v>
      </c>
      <c r="B14766" t="s">
        <v>14569</v>
      </c>
      <c r="C14766" t="s">
        <v>2770</v>
      </c>
      <c r="D14766" t="s">
        <v>4522</v>
      </c>
    </row>
    <row r="14767" spans="1:4">
      <c r="A14767" t="s">
        <v>14570</v>
      </c>
      <c r="B14767" t="s">
        <v>14571</v>
      </c>
      <c r="C14767" t="s">
        <v>2770</v>
      </c>
      <c r="D14767" t="s">
        <v>4522</v>
      </c>
    </row>
    <row r="14768" spans="1:4">
      <c r="A14768" t="s">
        <v>14572</v>
      </c>
      <c r="B14768" t="s">
        <v>14573</v>
      </c>
      <c r="C14768" t="s">
        <v>2770</v>
      </c>
      <c r="D14768" t="s">
        <v>4522</v>
      </c>
    </row>
    <row r="14769" spans="1:4">
      <c r="A14769" t="s">
        <v>14574</v>
      </c>
      <c r="B14769" t="s">
        <v>14575</v>
      </c>
      <c r="C14769" t="s">
        <v>2770</v>
      </c>
      <c r="D14769" t="s">
        <v>4551</v>
      </c>
    </row>
    <row r="14770" spans="1:4">
      <c r="A14770" t="s">
        <v>14576</v>
      </c>
      <c r="B14770" t="s">
        <v>14577</v>
      </c>
      <c r="C14770" t="s">
        <v>2770</v>
      </c>
      <c r="D14770" t="s">
        <v>4551</v>
      </c>
    </row>
    <row r="14771" spans="1:4">
      <c r="A14771" t="s">
        <v>14578</v>
      </c>
      <c r="B14771" t="s">
        <v>14579</v>
      </c>
      <c r="C14771" t="s">
        <v>2770</v>
      </c>
      <c r="D14771" t="s">
        <v>4551</v>
      </c>
    </row>
    <row r="14772" spans="1:4">
      <c r="A14772" t="s">
        <v>4779</v>
      </c>
      <c r="B14772" t="s">
        <v>14580</v>
      </c>
      <c r="C14772" t="s">
        <v>2770</v>
      </c>
      <c r="D14772" t="s">
        <v>4522</v>
      </c>
    </row>
    <row r="14773" spans="1:4">
      <c r="A14773" t="s">
        <v>14581</v>
      </c>
      <c r="B14773" t="s">
        <v>14582</v>
      </c>
      <c r="C14773" t="s">
        <v>2770</v>
      </c>
      <c r="D14773" t="s">
        <v>4522</v>
      </c>
    </row>
    <row r="14774" spans="1:4">
      <c r="A14774" t="s">
        <v>14583</v>
      </c>
      <c r="B14774" t="s">
        <v>14584</v>
      </c>
      <c r="C14774" t="s">
        <v>2770</v>
      </c>
      <c r="D14774" t="s">
        <v>4551</v>
      </c>
    </row>
    <row r="14775" spans="1:4">
      <c r="A14775" t="s">
        <v>4649</v>
      </c>
      <c r="B14775" t="s">
        <v>14585</v>
      </c>
      <c r="C14775" t="s">
        <v>2770</v>
      </c>
      <c r="D14775" t="s">
        <v>4514</v>
      </c>
    </row>
    <row r="14776" spans="1:4">
      <c r="A14776" t="s">
        <v>14586</v>
      </c>
      <c r="B14776" t="s">
        <v>14587</v>
      </c>
      <c r="C14776" t="s">
        <v>2770</v>
      </c>
      <c r="D14776" t="s">
        <v>4522</v>
      </c>
    </row>
    <row r="14777" spans="1:4">
      <c r="A14777" t="s">
        <v>14588</v>
      </c>
      <c r="B14777" t="s">
        <v>14589</v>
      </c>
      <c r="C14777" t="s">
        <v>2770</v>
      </c>
      <c r="D14777" t="s">
        <v>4522</v>
      </c>
    </row>
    <row r="14778" spans="1:4">
      <c r="A14778" t="s">
        <v>14590</v>
      </c>
      <c r="B14778" t="s">
        <v>14591</v>
      </c>
      <c r="C14778" t="s">
        <v>2770</v>
      </c>
      <c r="D14778" t="s">
        <v>4522</v>
      </c>
    </row>
    <row r="14779" spans="1:4">
      <c r="A14779" t="s">
        <v>14592</v>
      </c>
      <c r="B14779" t="s">
        <v>14593</v>
      </c>
      <c r="C14779" t="s">
        <v>2770</v>
      </c>
      <c r="D14779" t="s">
        <v>4522</v>
      </c>
    </row>
    <row r="14780" spans="1:4">
      <c r="A14780" t="s">
        <v>14594</v>
      </c>
      <c r="B14780" t="s">
        <v>14595</v>
      </c>
      <c r="C14780" t="s">
        <v>2770</v>
      </c>
      <c r="D14780" t="s">
        <v>4522</v>
      </c>
    </row>
    <row r="14781" spans="1:4">
      <c r="A14781" t="s">
        <v>8454</v>
      </c>
      <c r="B14781" t="s">
        <v>12336</v>
      </c>
      <c r="C14781" t="s">
        <v>2770</v>
      </c>
      <c r="D14781" t="s">
        <v>4522</v>
      </c>
    </row>
    <row r="14782" spans="1:4">
      <c r="A14782" t="s">
        <v>14596</v>
      </c>
      <c r="B14782" t="s">
        <v>14597</v>
      </c>
      <c r="C14782" t="s">
        <v>2770</v>
      </c>
      <c r="D14782" t="s">
        <v>4522</v>
      </c>
    </row>
    <row r="14783" spans="1:4">
      <c r="A14783" t="s">
        <v>11230</v>
      </c>
      <c r="B14783" t="s">
        <v>14598</v>
      </c>
      <c r="C14783" t="s">
        <v>2770</v>
      </c>
      <c r="D14783" t="s">
        <v>4522</v>
      </c>
    </row>
    <row r="14784" spans="1:4">
      <c r="A14784" t="s">
        <v>4781</v>
      </c>
      <c r="B14784" t="s">
        <v>4782</v>
      </c>
      <c r="C14784" t="s">
        <v>2770</v>
      </c>
      <c r="D14784" t="s">
        <v>4551</v>
      </c>
    </row>
    <row r="14785" spans="1:4">
      <c r="A14785" t="s">
        <v>14599</v>
      </c>
      <c r="B14785" t="s">
        <v>4784</v>
      </c>
      <c r="C14785" t="s">
        <v>2770</v>
      </c>
      <c r="D14785" t="s">
        <v>4551</v>
      </c>
    </row>
    <row r="14786" spans="1:4">
      <c r="A14786" t="s">
        <v>4775</v>
      </c>
      <c r="B14786" t="s">
        <v>14600</v>
      </c>
      <c r="C14786" t="s">
        <v>2770</v>
      </c>
      <c r="D14786" t="s">
        <v>4522</v>
      </c>
    </row>
    <row r="14787" spans="1:4">
      <c r="A14787" t="s">
        <v>14601</v>
      </c>
      <c r="B14787" t="s">
        <v>14602</v>
      </c>
      <c r="C14787" t="s">
        <v>2770</v>
      </c>
      <c r="D14787" t="s">
        <v>4551</v>
      </c>
    </row>
    <row r="14788" spans="1:4">
      <c r="A14788" t="s">
        <v>14603</v>
      </c>
      <c r="B14788" t="s">
        <v>14604</v>
      </c>
      <c r="C14788" t="s">
        <v>2770</v>
      </c>
      <c r="D14788" t="s">
        <v>4522</v>
      </c>
    </row>
    <row r="14789" spans="1:4">
      <c r="A14789" t="s">
        <v>14605</v>
      </c>
      <c r="B14789" t="s">
        <v>14606</v>
      </c>
      <c r="C14789" t="s">
        <v>2770</v>
      </c>
      <c r="D14789" t="s">
        <v>4551</v>
      </c>
    </row>
    <row r="14790" spans="1:4">
      <c r="A14790" t="s">
        <v>14607</v>
      </c>
      <c r="B14790" t="s">
        <v>14608</v>
      </c>
      <c r="C14790" t="s">
        <v>2770</v>
      </c>
      <c r="D14790" t="s">
        <v>4574</v>
      </c>
    </row>
    <row r="14791" spans="1:4">
      <c r="A14791" t="s">
        <v>14609</v>
      </c>
      <c r="B14791" t="s">
        <v>14610</v>
      </c>
      <c r="C14791" t="s">
        <v>2770</v>
      </c>
      <c r="D14791" t="s">
        <v>4574</v>
      </c>
    </row>
    <row r="14792" spans="1:4">
      <c r="A14792" t="s">
        <v>14611</v>
      </c>
      <c r="B14792" t="s">
        <v>14612</v>
      </c>
      <c r="C14792" t="s">
        <v>2770</v>
      </c>
      <c r="D14792" t="s">
        <v>4522</v>
      </c>
    </row>
    <row r="14793" spans="1:4">
      <c r="A14793" t="s">
        <v>14613</v>
      </c>
      <c r="B14793" t="s">
        <v>14614</v>
      </c>
      <c r="C14793" t="s">
        <v>2770</v>
      </c>
      <c r="D14793" t="s">
        <v>4522</v>
      </c>
    </row>
    <row r="14794" spans="1:4">
      <c r="A14794" t="s">
        <v>11254</v>
      </c>
      <c r="B14794" t="s">
        <v>14615</v>
      </c>
      <c r="C14794" t="s">
        <v>2770</v>
      </c>
      <c r="D14794" t="s">
        <v>4522</v>
      </c>
    </row>
    <row r="14795" spans="1:4">
      <c r="A14795" t="s">
        <v>14616</v>
      </c>
      <c r="B14795" t="s">
        <v>14617</v>
      </c>
      <c r="C14795" t="s">
        <v>2770</v>
      </c>
      <c r="D14795" t="s">
        <v>4522</v>
      </c>
    </row>
    <row r="14796" spans="1:4">
      <c r="A14796" t="s">
        <v>14618</v>
      </c>
      <c r="B14796" t="s">
        <v>14619</v>
      </c>
      <c r="C14796" t="s">
        <v>2770</v>
      </c>
      <c r="D14796" t="s">
        <v>4522</v>
      </c>
    </row>
    <row r="14797" spans="1:4">
      <c r="A14797" t="s">
        <v>14620</v>
      </c>
      <c r="B14797" t="s">
        <v>14621</v>
      </c>
      <c r="C14797" t="s">
        <v>2770</v>
      </c>
      <c r="D14797" t="s">
        <v>4522</v>
      </c>
    </row>
    <row r="14798" spans="1:4">
      <c r="A14798" t="s">
        <v>14622</v>
      </c>
      <c r="B14798" t="s">
        <v>14623</v>
      </c>
      <c r="C14798" t="s">
        <v>2770</v>
      </c>
      <c r="D14798" t="s">
        <v>4551</v>
      </c>
    </row>
    <row r="14799" spans="1:4">
      <c r="A14799" t="s">
        <v>14624</v>
      </c>
      <c r="B14799" t="s">
        <v>14625</v>
      </c>
      <c r="C14799" t="s">
        <v>2770</v>
      </c>
      <c r="D14799" t="s">
        <v>4551</v>
      </c>
    </row>
    <row r="14800" spans="1:4">
      <c r="A14800" t="s">
        <v>14626</v>
      </c>
      <c r="B14800" t="s">
        <v>14627</v>
      </c>
      <c r="C14800" t="s">
        <v>2770</v>
      </c>
      <c r="D14800" t="s">
        <v>4574</v>
      </c>
    </row>
    <row r="14801" spans="1:4">
      <c r="A14801" t="s">
        <v>14628</v>
      </c>
      <c r="B14801" t="s">
        <v>14629</v>
      </c>
      <c r="C14801" t="s">
        <v>2770</v>
      </c>
      <c r="D14801" t="s">
        <v>4522</v>
      </c>
    </row>
    <row r="14802" spans="1:4">
      <c r="A14802" t="s">
        <v>14630</v>
      </c>
      <c r="B14802" t="s">
        <v>14631</v>
      </c>
      <c r="C14802" t="s">
        <v>2770</v>
      </c>
      <c r="D14802" t="s">
        <v>4522</v>
      </c>
    </row>
    <row r="14803" spans="1:4">
      <c r="A14803" t="s">
        <v>14632</v>
      </c>
      <c r="B14803" t="s">
        <v>14633</v>
      </c>
      <c r="C14803" t="s">
        <v>2770</v>
      </c>
      <c r="D14803" t="s">
        <v>4522</v>
      </c>
    </row>
    <row r="14804" spans="1:4">
      <c r="A14804" t="s">
        <v>14634</v>
      </c>
      <c r="B14804" t="s">
        <v>14635</v>
      </c>
      <c r="C14804" t="s">
        <v>2770</v>
      </c>
      <c r="D14804" t="s">
        <v>4574</v>
      </c>
    </row>
    <row r="14805" spans="1:4">
      <c r="A14805" t="s">
        <v>14636</v>
      </c>
      <c r="B14805" t="s">
        <v>14637</v>
      </c>
      <c r="C14805" t="s">
        <v>2770</v>
      </c>
      <c r="D14805" t="s">
        <v>4551</v>
      </c>
    </row>
    <row r="14806" spans="1:4">
      <c r="A14806" t="s">
        <v>14638</v>
      </c>
      <c r="B14806" t="s">
        <v>14639</v>
      </c>
      <c r="C14806" t="s">
        <v>2770</v>
      </c>
      <c r="D14806" t="s">
        <v>4522</v>
      </c>
    </row>
    <row r="14807" spans="1:4">
      <c r="A14807" t="s">
        <v>14640</v>
      </c>
      <c r="B14807" t="s">
        <v>12384</v>
      </c>
      <c r="C14807" t="s">
        <v>2770</v>
      </c>
      <c r="D14807" t="s">
        <v>4522</v>
      </c>
    </row>
    <row r="14808" spans="1:4">
      <c r="A14808" t="s">
        <v>14641</v>
      </c>
      <c r="B14808" t="s">
        <v>14642</v>
      </c>
      <c r="C14808" t="s">
        <v>2770</v>
      </c>
      <c r="D14808" t="s">
        <v>4551</v>
      </c>
    </row>
    <row r="14809" spans="1:4">
      <c r="A14809" t="s">
        <v>14643</v>
      </c>
      <c r="B14809" t="s">
        <v>14644</v>
      </c>
      <c r="C14809" t="s">
        <v>2770</v>
      </c>
      <c r="D14809" t="s">
        <v>4522</v>
      </c>
    </row>
    <row r="14810" spans="1:4">
      <c r="A14810" t="s">
        <v>14645</v>
      </c>
      <c r="B14810" t="s">
        <v>14646</v>
      </c>
      <c r="C14810" t="s">
        <v>2770</v>
      </c>
      <c r="D14810" t="s">
        <v>4574</v>
      </c>
    </row>
    <row r="14811" spans="1:4">
      <c r="A14811" t="s">
        <v>601</v>
      </c>
      <c r="B14811" t="s">
        <v>2670</v>
      </c>
      <c r="C14811" t="s">
        <v>4513</v>
      </c>
      <c r="D14811" t="s">
        <v>4968</v>
      </c>
    </row>
    <row r="14812" spans="1:4">
      <c r="A14812" t="s">
        <v>14647</v>
      </c>
      <c r="B14812" t="s">
        <v>14648</v>
      </c>
      <c r="C14812" t="s">
        <v>4586</v>
      </c>
      <c r="D14812" t="s">
        <v>4522</v>
      </c>
    </row>
    <row r="14813" spans="1:4">
      <c r="A14813" t="s">
        <v>14532</v>
      </c>
      <c r="B14813" t="s">
        <v>14533</v>
      </c>
      <c r="C14813" t="s">
        <v>9314</v>
      </c>
      <c r="D14813" t="s">
        <v>4522</v>
      </c>
    </row>
    <row r="14814" spans="1:4">
      <c r="A14814" t="s">
        <v>14649</v>
      </c>
      <c r="B14814" t="s">
        <v>13403</v>
      </c>
      <c r="C14814" t="s">
        <v>4542</v>
      </c>
      <c r="D14814" t="s">
        <v>4543</v>
      </c>
    </row>
    <row r="14815" spans="1:4">
      <c r="A14815" t="s">
        <v>14650</v>
      </c>
      <c r="B14815" t="s">
        <v>14651</v>
      </c>
      <c r="C14815" t="s">
        <v>5391</v>
      </c>
      <c r="D14815" t="s">
        <v>4522</v>
      </c>
    </row>
    <row r="14816" spans="1:4">
      <c r="A14816" t="s">
        <v>14528</v>
      </c>
      <c r="B14816" t="s">
        <v>14529</v>
      </c>
      <c r="C14816" t="s">
        <v>9314</v>
      </c>
      <c r="D14816" t="s">
        <v>4522</v>
      </c>
    </row>
    <row r="14817" spans="1:4">
      <c r="A14817" t="s">
        <v>11218</v>
      </c>
      <c r="B14817" t="s">
        <v>14652</v>
      </c>
      <c r="C14817" t="s">
        <v>4586</v>
      </c>
      <c r="D14817" t="s">
        <v>4522</v>
      </c>
    </row>
    <row r="14818" spans="1:4">
      <c r="A14818" t="s">
        <v>14647</v>
      </c>
      <c r="B14818" t="s">
        <v>14653</v>
      </c>
      <c r="C14818" t="s">
        <v>4586</v>
      </c>
      <c r="D14818" t="s">
        <v>4522</v>
      </c>
    </row>
    <row r="14819" spans="1:4">
      <c r="A14819" t="s">
        <v>7646</v>
      </c>
      <c r="B14819" t="s">
        <v>14654</v>
      </c>
      <c r="C14819" t="s">
        <v>4542</v>
      </c>
      <c r="D14819" t="s">
        <v>4543</v>
      </c>
    </row>
    <row r="14820" spans="1:4">
      <c r="A14820" t="s">
        <v>14532</v>
      </c>
      <c r="B14820" t="s">
        <v>14533</v>
      </c>
      <c r="C14820" t="s">
        <v>9314</v>
      </c>
      <c r="D14820" t="s">
        <v>4522</v>
      </c>
    </row>
    <row r="14821" spans="1:4">
      <c r="A14821" t="s">
        <v>14528</v>
      </c>
      <c r="B14821" t="s">
        <v>14529</v>
      </c>
      <c r="C14821" t="s">
        <v>9314</v>
      </c>
      <c r="D14821" t="s">
        <v>4522</v>
      </c>
    </row>
    <row r="14822" spans="1:4">
      <c r="A14822" t="s">
        <v>7642</v>
      </c>
      <c r="B14822" t="s">
        <v>14655</v>
      </c>
      <c r="C14822" t="s">
        <v>4533</v>
      </c>
      <c r="D14822" t="s">
        <v>4551</v>
      </c>
    </row>
    <row r="14823" spans="1:4">
      <c r="A14823" t="s">
        <v>7639</v>
      </c>
      <c r="B14823" t="s">
        <v>14656</v>
      </c>
      <c r="C14823" t="s">
        <v>4542</v>
      </c>
      <c r="D14823" t="s">
        <v>4543</v>
      </c>
    </row>
    <row r="14824" spans="1:4">
      <c r="A14824" t="s">
        <v>601</v>
      </c>
      <c r="B14824" t="s">
        <v>2670</v>
      </c>
      <c r="C14824" t="s">
        <v>4513</v>
      </c>
      <c r="D14824" t="s">
        <v>4968</v>
      </c>
    </row>
    <row r="14825" spans="1:4">
      <c r="A14825" t="s">
        <v>5367</v>
      </c>
      <c r="B14825" t="s">
        <v>5368</v>
      </c>
      <c r="C14825" t="s">
        <v>2770</v>
      </c>
      <c r="D14825" t="s">
        <v>4543</v>
      </c>
    </row>
    <row r="14826" spans="1:4">
      <c r="A14826" t="s">
        <v>14657</v>
      </c>
      <c r="B14826" t="s">
        <v>14658</v>
      </c>
      <c r="C14826" t="s">
        <v>2770</v>
      </c>
      <c r="D14826" t="s">
        <v>4574</v>
      </c>
    </row>
    <row r="14827" spans="1:4">
      <c r="A14827" t="s">
        <v>5381</v>
      </c>
      <c r="B14827" t="s">
        <v>5382</v>
      </c>
      <c r="C14827" t="s">
        <v>2770</v>
      </c>
      <c r="D14827" t="s">
        <v>12551</v>
      </c>
    </row>
    <row r="14828" spans="1:4">
      <c r="A14828" t="s">
        <v>14659</v>
      </c>
      <c r="B14828" t="s">
        <v>5275</v>
      </c>
      <c r="C14828" t="s">
        <v>2770</v>
      </c>
      <c r="D14828" t="s">
        <v>12551</v>
      </c>
    </row>
    <row r="14829" spans="1:4">
      <c r="A14829" t="s">
        <v>5304</v>
      </c>
      <c r="B14829" t="s">
        <v>14660</v>
      </c>
      <c r="C14829" t="s">
        <v>2770</v>
      </c>
      <c r="D14829" t="s">
        <v>12551</v>
      </c>
    </row>
    <row r="14830" spans="1:4">
      <c r="A14830" t="s">
        <v>5371</v>
      </c>
      <c r="B14830" t="s">
        <v>5372</v>
      </c>
      <c r="C14830" t="s">
        <v>2770</v>
      </c>
      <c r="D14830" t="s">
        <v>4534</v>
      </c>
    </row>
    <row r="14831" spans="1:4">
      <c r="A14831" t="s">
        <v>14661</v>
      </c>
      <c r="B14831" t="s">
        <v>14662</v>
      </c>
      <c r="C14831" t="s">
        <v>2770</v>
      </c>
      <c r="D14831" t="s">
        <v>12551</v>
      </c>
    </row>
    <row r="14832" spans="1:4">
      <c r="A14832" t="s">
        <v>5365</v>
      </c>
      <c r="B14832" t="s">
        <v>5366</v>
      </c>
      <c r="C14832" t="s">
        <v>2770</v>
      </c>
      <c r="D14832" t="s">
        <v>4543</v>
      </c>
    </row>
    <row r="14833" spans="1:4">
      <c r="A14833" t="s">
        <v>14663</v>
      </c>
      <c r="B14833" t="s">
        <v>5245</v>
      </c>
      <c r="C14833" t="s">
        <v>2770</v>
      </c>
      <c r="D14833" t="s">
        <v>12551</v>
      </c>
    </row>
    <row r="14834" spans="1:4">
      <c r="A14834" t="s">
        <v>601</v>
      </c>
      <c r="B14834" t="s">
        <v>14664</v>
      </c>
      <c r="C14834" t="s">
        <v>2770</v>
      </c>
      <c r="D14834" t="s">
        <v>12551</v>
      </c>
    </row>
    <row r="14835" spans="1:4">
      <c r="A14835" t="s">
        <v>5393</v>
      </c>
      <c r="B14835" t="s">
        <v>5394</v>
      </c>
      <c r="C14835" t="s">
        <v>2770</v>
      </c>
      <c r="D14835" t="s">
        <v>4543</v>
      </c>
    </row>
    <row r="14836" spans="1:4">
      <c r="A14836" t="s">
        <v>5385</v>
      </c>
      <c r="B14836" t="s">
        <v>5386</v>
      </c>
      <c r="C14836" t="s">
        <v>2770</v>
      </c>
      <c r="D14836" t="s">
        <v>4574</v>
      </c>
    </row>
    <row r="14837" spans="1:4">
      <c r="A14837" t="s">
        <v>5375</v>
      </c>
      <c r="B14837" t="s">
        <v>5376</v>
      </c>
      <c r="C14837" t="s">
        <v>2770</v>
      </c>
      <c r="D14837" t="s">
        <v>12551</v>
      </c>
    </row>
    <row r="14838" spans="1:4">
      <c r="A14838" t="s">
        <v>14665</v>
      </c>
      <c r="B14838" t="s">
        <v>14666</v>
      </c>
      <c r="C14838" t="s">
        <v>2770</v>
      </c>
      <c r="D14838" t="s">
        <v>12551</v>
      </c>
    </row>
    <row r="14839" spans="1:4">
      <c r="A14839" t="s">
        <v>14667</v>
      </c>
      <c r="B14839" t="s">
        <v>5255</v>
      </c>
      <c r="C14839" t="s">
        <v>2770</v>
      </c>
      <c r="D14839" t="s">
        <v>12551</v>
      </c>
    </row>
    <row r="14840" spans="1:4">
      <c r="A14840" t="s">
        <v>14668</v>
      </c>
      <c r="B14840" t="s">
        <v>5257</v>
      </c>
      <c r="C14840" t="s">
        <v>2770</v>
      </c>
      <c r="D14840" t="s">
        <v>4514</v>
      </c>
    </row>
    <row r="14841" spans="1:4">
      <c r="A14841" t="s">
        <v>5409</v>
      </c>
      <c r="B14841" t="s">
        <v>14669</v>
      </c>
      <c r="C14841" t="s">
        <v>2770</v>
      </c>
      <c r="D14841" t="s">
        <v>12551</v>
      </c>
    </row>
    <row r="14842" spans="1:4">
      <c r="A14842" t="s">
        <v>14670</v>
      </c>
      <c r="B14842" t="s">
        <v>14671</v>
      </c>
      <c r="C14842" t="s">
        <v>2770</v>
      </c>
      <c r="D14842" t="s">
        <v>4574</v>
      </c>
    </row>
    <row r="14843" spans="1:4">
      <c r="A14843" t="s">
        <v>14672</v>
      </c>
      <c r="B14843" t="s">
        <v>5243</v>
      </c>
      <c r="C14843" t="s">
        <v>2770</v>
      </c>
      <c r="D14843" t="s">
        <v>4574</v>
      </c>
    </row>
    <row r="14844" spans="1:4">
      <c r="A14844" t="s">
        <v>14673</v>
      </c>
      <c r="B14844" t="s">
        <v>5230</v>
      </c>
      <c r="C14844" t="s">
        <v>2770</v>
      </c>
      <c r="D14844" t="s">
        <v>12551</v>
      </c>
    </row>
    <row r="14845" spans="1:4">
      <c r="A14845" t="s">
        <v>5397</v>
      </c>
      <c r="B14845" t="s">
        <v>5398</v>
      </c>
      <c r="C14845" t="s">
        <v>2770</v>
      </c>
      <c r="D14845" t="s">
        <v>4574</v>
      </c>
    </row>
    <row r="14846" spans="1:4">
      <c r="A14846" t="s">
        <v>14674</v>
      </c>
      <c r="B14846" t="s">
        <v>14675</v>
      </c>
      <c r="C14846" t="s">
        <v>2770</v>
      </c>
      <c r="D14846" t="s">
        <v>12551</v>
      </c>
    </row>
    <row r="14847" spans="1:4">
      <c r="A14847" t="s">
        <v>4592</v>
      </c>
      <c r="B14847" t="s">
        <v>14676</v>
      </c>
      <c r="C14847" t="s">
        <v>2770</v>
      </c>
      <c r="D14847" t="s">
        <v>12551</v>
      </c>
    </row>
    <row r="14848" spans="1:4">
      <c r="A14848" t="s">
        <v>5387</v>
      </c>
      <c r="B14848" t="s">
        <v>14677</v>
      </c>
      <c r="C14848" t="s">
        <v>2770</v>
      </c>
      <c r="D14848" t="s">
        <v>12551</v>
      </c>
    </row>
    <row r="14849" spans="1:4">
      <c r="A14849" t="s">
        <v>14678</v>
      </c>
      <c r="B14849" t="s">
        <v>14679</v>
      </c>
      <c r="C14849" t="s">
        <v>2770</v>
      </c>
      <c r="D14849" t="s">
        <v>12551</v>
      </c>
    </row>
    <row r="14850" spans="1:4">
      <c r="A14850" t="s">
        <v>14680</v>
      </c>
      <c r="B14850" t="s">
        <v>14681</v>
      </c>
      <c r="C14850" t="s">
        <v>2770</v>
      </c>
      <c r="D14850" t="s">
        <v>12551</v>
      </c>
    </row>
    <row r="14851" spans="1:4">
      <c r="A14851" t="s">
        <v>5395</v>
      </c>
      <c r="B14851" t="s">
        <v>5396</v>
      </c>
      <c r="C14851" t="s">
        <v>2770</v>
      </c>
      <c r="D14851" t="s">
        <v>4534</v>
      </c>
    </row>
    <row r="14852" spans="1:4">
      <c r="A14852" t="s">
        <v>5302</v>
      </c>
      <c r="B14852" t="s">
        <v>14682</v>
      </c>
      <c r="C14852" t="s">
        <v>2770</v>
      </c>
      <c r="D14852" t="s">
        <v>4574</v>
      </c>
    </row>
    <row r="14853" spans="1:4">
      <c r="A14853" t="s">
        <v>14683</v>
      </c>
      <c r="B14853" t="s">
        <v>5241</v>
      </c>
      <c r="C14853" t="s">
        <v>2770</v>
      </c>
      <c r="D14853" t="s">
        <v>12551</v>
      </c>
    </row>
    <row r="14854" spans="1:4">
      <c r="A14854" t="s">
        <v>14684</v>
      </c>
      <c r="B14854" t="s">
        <v>5273</v>
      </c>
      <c r="C14854" t="s">
        <v>2770</v>
      </c>
      <c r="D14854" t="s">
        <v>12551</v>
      </c>
    </row>
    <row r="14855" spans="1:4">
      <c r="A14855" t="s">
        <v>14685</v>
      </c>
      <c r="B14855" t="s">
        <v>5226</v>
      </c>
      <c r="C14855" t="s">
        <v>2770</v>
      </c>
      <c r="D14855" t="s">
        <v>4514</v>
      </c>
    </row>
    <row r="14856" spans="1:4">
      <c r="A14856" t="s">
        <v>5377</v>
      </c>
      <c r="B14856" t="s">
        <v>5378</v>
      </c>
      <c r="C14856" t="s">
        <v>2770</v>
      </c>
      <c r="D14856" t="s">
        <v>4574</v>
      </c>
    </row>
    <row r="14857" spans="1:4">
      <c r="A14857" t="s">
        <v>4822</v>
      </c>
      <c r="B14857" t="s">
        <v>5392</v>
      </c>
      <c r="C14857" t="s">
        <v>2770</v>
      </c>
      <c r="D14857" t="s">
        <v>4543</v>
      </c>
    </row>
    <row r="14858" spans="1:4">
      <c r="A14858" t="s">
        <v>14686</v>
      </c>
      <c r="B14858" t="s">
        <v>5228</v>
      </c>
      <c r="C14858" t="s">
        <v>2770</v>
      </c>
      <c r="D14858" t="s">
        <v>12551</v>
      </c>
    </row>
    <row r="14859" spans="1:4">
      <c r="A14859" t="s">
        <v>1688</v>
      </c>
      <c r="B14859" t="s">
        <v>2450</v>
      </c>
      <c r="C14859" t="s">
        <v>2770</v>
      </c>
      <c r="D14859" t="s">
        <v>4543</v>
      </c>
    </row>
    <row r="14860" spans="1:4">
      <c r="A14860" t="s">
        <v>1881</v>
      </c>
      <c r="B14860" t="s">
        <v>2591</v>
      </c>
      <c r="C14860" t="s">
        <v>2770</v>
      </c>
      <c r="D14860" t="s">
        <v>12551</v>
      </c>
    </row>
    <row r="14861" spans="1:4">
      <c r="A14861" t="s">
        <v>5373</v>
      </c>
      <c r="B14861" t="s">
        <v>5374</v>
      </c>
      <c r="C14861" t="s">
        <v>2770</v>
      </c>
      <c r="D14861" t="s">
        <v>12551</v>
      </c>
    </row>
    <row r="14862" spans="1:4">
      <c r="A14862" t="s">
        <v>5342</v>
      </c>
      <c r="B14862" t="s">
        <v>14687</v>
      </c>
      <c r="C14862" t="s">
        <v>2770</v>
      </c>
      <c r="D14862" t="s">
        <v>12551</v>
      </c>
    </row>
    <row r="14863" spans="1:4">
      <c r="A14863" t="s">
        <v>14688</v>
      </c>
      <c r="B14863" t="s">
        <v>4749</v>
      </c>
      <c r="C14863" t="s">
        <v>2770</v>
      </c>
      <c r="D14863" t="s">
        <v>12551</v>
      </c>
    </row>
    <row r="14864" spans="1:4">
      <c r="A14864" t="s">
        <v>14689</v>
      </c>
      <c r="B14864" t="s">
        <v>5222</v>
      </c>
      <c r="C14864" t="s">
        <v>2770</v>
      </c>
      <c r="D14864" t="s">
        <v>12551</v>
      </c>
    </row>
    <row r="14865" spans="1:4">
      <c r="A14865" t="s">
        <v>5379</v>
      </c>
      <c r="B14865" t="s">
        <v>5380</v>
      </c>
      <c r="C14865" t="s">
        <v>2770</v>
      </c>
      <c r="D14865" t="s">
        <v>4574</v>
      </c>
    </row>
    <row r="14866" spans="1:4">
      <c r="A14866" t="s">
        <v>5410</v>
      </c>
      <c r="B14866" t="s">
        <v>5411</v>
      </c>
      <c r="C14866" t="s">
        <v>2770</v>
      </c>
      <c r="D14866" t="s">
        <v>12551</v>
      </c>
    </row>
    <row r="14867" spans="1:4">
      <c r="A14867" t="s">
        <v>5369</v>
      </c>
      <c r="B14867" t="s">
        <v>5370</v>
      </c>
      <c r="C14867" t="s">
        <v>2770</v>
      </c>
      <c r="D14867" t="s">
        <v>4514</v>
      </c>
    </row>
    <row r="14868" spans="1:4">
      <c r="A14868" t="s">
        <v>14690</v>
      </c>
      <c r="B14868" t="s">
        <v>5239</v>
      </c>
      <c r="C14868" t="s">
        <v>2770</v>
      </c>
      <c r="D14868" t="s">
        <v>4574</v>
      </c>
    </row>
    <row r="14869" spans="1:4">
      <c r="A14869" t="s">
        <v>14691</v>
      </c>
      <c r="B14869" t="s">
        <v>5267</v>
      </c>
      <c r="C14869" t="s">
        <v>2770</v>
      </c>
      <c r="D14869" t="s">
        <v>12551</v>
      </c>
    </row>
    <row r="14870" spans="1:4">
      <c r="A14870" t="s">
        <v>14692</v>
      </c>
      <c r="B14870" t="s">
        <v>5232</v>
      </c>
      <c r="C14870" t="s">
        <v>2770</v>
      </c>
      <c r="D14870" t="s">
        <v>12551</v>
      </c>
    </row>
    <row r="14871" spans="1:4">
      <c r="A14871" t="s">
        <v>5535</v>
      </c>
      <c r="B14871" t="s">
        <v>14693</v>
      </c>
      <c r="C14871" t="s">
        <v>2770</v>
      </c>
      <c r="D14871" t="s">
        <v>12551</v>
      </c>
    </row>
    <row r="14872" spans="1:4">
      <c r="A14872" t="s">
        <v>14694</v>
      </c>
      <c r="B14872" t="s">
        <v>5265</v>
      </c>
      <c r="C14872" t="s">
        <v>2770</v>
      </c>
      <c r="D14872" t="s">
        <v>4574</v>
      </c>
    </row>
    <row r="14873" spans="1:4">
      <c r="A14873" t="s">
        <v>7153</v>
      </c>
      <c r="B14873" t="s">
        <v>7154</v>
      </c>
      <c r="C14873" t="s">
        <v>2770</v>
      </c>
      <c r="D14873" t="s">
        <v>12551</v>
      </c>
    </row>
    <row r="14874" spans="1:4">
      <c r="A14874" t="s">
        <v>7140</v>
      </c>
      <c r="B14874" t="s">
        <v>7141</v>
      </c>
      <c r="C14874" t="s">
        <v>2770</v>
      </c>
      <c r="D14874" t="s">
        <v>12551</v>
      </c>
    </row>
    <row r="14875" spans="1:4">
      <c r="A14875" t="s">
        <v>14695</v>
      </c>
      <c r="B14875" t="s">
        <v>14696</v>
      </c>
      <c r="C14875" t="s">
        <v>2770</v>
      </c>
      <c r="D14875" t="s">
        <v>4551</v>
      </c>
    </row>
    <row r="14876" spans="1:4">
      <c r="A14876" t="s">
        <v>4754</v>
      </c>
      <c r="B14876" t="s">
        <v>14697</v>
      </c>
      <c r="C14876" t="s">
        <v>2770</v>
      </c>
      <c r="D14876" t="s">
        <v>12551</v>
      </c>
    </row>
    <row r="14877" spans="1:4">
      <c r="A14877" t="s">
        <v>7163</v>
      </c>
      <c r="B14877" t="s">
        <v>4753</v>
      </c>
      <c r="C14877" t="s">
        <v>2770</v>
      </c>
      <c r="D14877" t="s">
        <v>12551</v>
      </c>
    </row>
    <row r="14878" spans="1:4">
      <c r="A14878" t="s">
        <v>4822</v>
      </c>
      <c r="B14878" t="s">
        <v>4742</v>
      </c>
      <c r="C14878" t="s">
        <v>2770</v>
      </c>
      <c r="D14878" t="s">
        <v>12551</v>
      </c>
    </row>
    <row r="14879" spans="1:4">
      <c r="A14879" t="s">
        <v>14698</v>
      </c>
      <c r="B14879" t="s">
        <v>14699</v>
      </c>
      <c r="C14879" t="s">
        <v>2770</v>
      </c>
      <c r="D14879" t="s">
        <v>4551</v>
      </c>
    </row>
    <row r="14880" spans="1:4">
      <c r="A14880" t="s">
        <v>7149</v>
      </c>
      <c r="B14880" t="s">
        <v>7150</v>
      </c>
      <c r="C14880" t="s">
        <v>2770</v>
      </c>
      <c r="D14880" t="s">
        <v>12551</v>
      </c>
    </row>
    <row r="14881" spans="1:4">
      <c r="A14881" t="s">
        <v>7176</v>
      </c>
      <c r="B14881" t="s">
        <v>7177</v>
      </c>
      <c r="C14881" t="s">
        <v>2770</v>
      </c>
      <c r="D14881" t="s">
        <v>12551</v>
      </c>
    </row>
    <row r="14882" spans="1:4">
      <c r="A14882" t="s">
        <v>7142</v>
      </c>
      <c r="B14882" t="s">
        <v>14700</v>
      </c>
      <c r="C14882" t="s">
        <v>2770</v>
      </c>
      <c r="D14882" t="s">
        <v>12551</v>
      </c>
    </row>
    <row r="14883" spans="1:4">
      <c r="A14883" t="s">
        <v>7131</v>
      </c>
      <c r="B14883" t="s">
        <v>7132</v>
      </c>
      <c r="C14883" t="s">
        <v>2770</v>
      </c>
      <c r="D14883" t="s">
        <v>12551</v>
      </c>
    </row>
    <row r="14884" spans="1:4">
      <c r="A14884" t="s">
        <v>7173</v>
      </c>
      <c r="B14884" t="s">
        <v>7174</v>
      </c>
      <c r="C14884" t="s">
        <v>2770</v>
      </c>
      <c r="D14884" t="s">
        <v>12551</v>
      </c>
    </row>
    <row r="14885" spans="1:4">
      <c r="A14885" t="s">
        <v>7155</v>
      </c>
      <c r="B14885" t="s">
        <v>7156</v>
      </c>
      <c r="C14885" t="s">
        <v>2770</v>
      </c>
      <c r="D14885" t="s">
        <v>12551</v>
      </c>
    </row>
    <row r="14886" spans="1:4">
      <c r="A14886" t="s">
        <v>601</v>
      </c>
      <c r="B14886" t="s">
        <v>7130</v>
      </c>
      <c r="C14886" t="s">
        <v>2770</v>
      </c>
      <c r="D14886" t="s">
        <v>4551</v>
      </c>
    </row>
    <row r="14887" spans="1:4">
      <c r="A14887" t="s">
        <v>7151</v>
      </c>
      <c r="B14887" t="s">
        <v>14701</v>
      </c>
      <c r="C14887" t="s">
        <v>2770</v>
      </c>
      <c r="D14887" t="s">
        <v>12551</v>
      </c>
    </row>
    <row r="14888" spans="1:4">
      <c r="A14888" t="s">
        <v>14702</v>
      </c>
      <c r="B14888" t="s">
        <v>14703</v>
      </c>
      <c r="C14888" t="s">
        <v>2770</v>
      </c>
      <c r="D14888" t="s">
        <v>12551</v>
      </c>
    </row>
    <row r="14889" spans="1:4">
      <c r="A14889" t="s">
        <v>14704</v>
      </c>
      <c r="B14889" t="s">
        <v>14705</v>
      </c>
      <c r="C14889" t="s">
        <v>2770</v>
      </c>
      <c r="D14889" t="s">
        <v>12551</v>
      </c>
    </row>
    <row r="14890" spans="1:4">
      <c r="A14890" t="s">
        <v>7169</v>
      </c>
      <c r="B14890" t="s">
        <v>7170</v>
      </c>
      <c r="C14890" t="s">
        <v>2770</v>
      </c>
      <c r="D14890" t="s">
        <v>12551</v>
      </c>
    </row>
    <row r="14891" spans="1:4">
      <c r="A14891" t="s">
        <v>5302</v>
      </c>
      <c r="B14891" t="s">
        <v>7059</v>
      </c>
      <c r="C14891" t="s">
        <v>2770</v>
      </c>
      <c r="D14891" t="s">
        <v>12551</v>
      </c>
    </row>
    <row r="14892" spans="1:4">
      <c r="A14892" t="s">
        <v>14706</v>
      </c>
      <c r="B14892" t="s">
        <v>14707</v>
      </c>
      <c r="C14892" t="s">
        <v>2770</v>
      </c>
      <c r="D14892" t="s">
        <v>4551</v>
      </c>
    </row>
    <row r="14893" spans="1:4">
      <c r="A14893" t="s">
        <v>7175</v>
      </c>
      <c r="B14893" t="s">
        <v>12934</v>
      </c>
      <c r="C14893" t="s">
        <v>2770</v>
      </c>
      <c r="D14893" t="s">
        <v>12551</v>
      </c>
    </row>
    <row r="14894" spans="1:4">
      <c r="A14894" t="s">
        <v>6692</v>
      </c>
      <c r="B14894" t="s">
        <v>7166</v>
      </c>
      <c r="C14894" t="s">
        <v>2770</v>
      </c>
      <c r="D14894" t="s">
        <v>12551</v>
      </c>
    </row>
    <row r="14895" spans="1:4">
      <c r="A14895" t="s">
        <v>7144</v>
      </c>
      <c r="B14895" t="s">
        <v>7145</v>
      </c>
      <c r="C14895" t="s">
        <v>2770</v>
      </c>
      <c r="D14895" t="s">
        <v>12551</v>
      </c>
    </row>
    <row r="14896" spans="1:4">
      <c r="A14896" t="s">
        <v>5342</v>
      </c>
      <c r="B14896" t="s">
        <v>6845</v>
      </c>
      <c r="C14896" t="s">
        <v>2770</v>
      </c>
      <c r="D14896" t="s">
        <v>12551</v>
      </c>
    </row>
    <row r="14897" spans="1:4">
      <c r="A14897" t="s">
        <v>1689</v>
      </c>
      <c r="B14897" t="s">
        <v>2451</v>
      </c>
      <c r="C14897" t="s">
        <v>2770</v>
      </c>
      <c r="D14897" t="s">
        <v>12551</v>
      </c>
    </row>
    <row r="14898" spans="1:4">
      <c r="A14898" t="s">
        <v>4823</v>
      </c>
      <c r="B14898" t="s">
        <v>14708</v>
      </c>
      <c r="C14898" t="s">
        <v>2770</v>
      </c>
      <c r="D14898" t="s">
        <v>12551</v>
      </c>
    </row>
    <row r="14899" spans="1:4">
      <c r="A14899" t="s">
        <v>14709</v>
      </c>
      <c r="B14899" t="s">
        <v>14710</v>
      </c>
      <c r="C14899" t="s">
        <v>2770</v>
      </c>
      <c r="D14899" t="s">
        <v>12551</v>
      </c>
    </row>
    <row r="14900" spans="1:4">
      <c r="A14900" t="s">
        <v>7171</v>
      </c>
      <c r="B14900" t="s">
        <v>7172</v>
      </c>
      <c r="C14900" t="s">
        <v>2770</v>
      </c>
      <c r="D14900" t="s">
        <v>12551</v>
      </c>
    </row>
    <row r="14901" spans="1:4">
      <c r="A14901" t="s">
        <v>14711</v>
      </c>
      <c r="B14901" t="s">
        <v>14712</v>
      </c>
      <c r="C14901" t="s">
        <v>2770</v>
      </c>
      <c r="D14901" t="s">
        <v>12551</v>
      </c>
    </row>
    <row r="14902" spans="1:4">
      <c r="A14902" t="s">
        <v>14713</v>
      </c>
      <c r="B14902" t="s">
        <v>14714</v>
      </c>
      <c r="C14902" t="s">
        <v>2770</v>
      </c>
      <c r="D14902" t="s">
        <v>12551</v>
      </c>
    </row>
    <row r="14903" spans="1:4">
      <c r="A14903" t="s">
        <v>1688</v>
      </c>
      <c r="B14903" t="s">
        <v>2450</v>
      </c>
      <c r="C14903" t="s">
        <v>2770</v>
      </c>
      <c r="D14903" t="s">
        <v>12551</v>
      </c>
    </row>
    <row r="14904" spans="1:4">
      <c r="A14904" t="s">
        <v>14715</v>
      </c>
      <c r="B14904" t="s">
        <v>14716</v>
      </c>
      <c r="C14904" t="s">
        <v>2770</v>
      </c>
      <c r="D14904" t="s">
        <v>12551</v>
      </c>
    </row>
    <row r="14905" spans="1:4">
      <c r="A14905" t="s">
        <v>14717</v>
      </c>
      <c r="B14905" t="s">
        <v>14718</v>
      </c>
      <c r="C14905" t="s">
        <v>2770</v>
      </c>
      <c r="D14905" t="s">
        <v>12551</v>
      </c>
    </row>
    <row r="14906" spans="1:4">
      <c r="A14906" t="s">
        <v>7161</v>
      </c>
      <c r="B14906" t="s">
        <v>14719</v>
      </c>
      <c r="C14906" t="s">
        <v>2770</v>
      </c>
      <c r="D14906" t="s">
        <v>4551</v>
      </c>
    </row>
    <row r="14907" spans="1:4">
      <c r="A14907" t="s">
        <v>14720</v>
      </c>
      <c r="B14907" t="s">
        <v>14721</v>
      </c>
      <c r="C14907" t="s">
        <v>2770</v>
      </c>
      <c r="D14907" t="s">
        <v>12551</v>
      </c>
    </row>
    <row r="14908" spans="1:4">
      <c r="A14908" t="s">
        <v>1876</v>
      </c>
      <c r="B14908" t="s">
        <v>7157</v>
      </c>
      <c r="C14908" t="s">
        <v>2770</v>
      </c>
      <c r="D14908" t="s">
        <v>12551</v>
      </c>
    </row>
    <row r="14909" spans="1:4">
      <c r="A14909" t="s">
        <v>14722</v>
      </c>
      <c r="B14909" t="s">
        <v>14723</v>
      </c>
      <c r="C14909" t="s">
        <v>2770</v>
      </c>
      <c r="D14909" t="s">
        <v>4551</v>
      </c>
    </row>
    <row r="14910" spans="1:4">
      <c r="A14910" t="s">
        <v>4821</v>
      </c>
      <c r="B14910" t="s">
        <v>4740</v>
      </c>
      <c r="C14910" t="s">
        <v>2770</v>
      </c>
      <c r="D14910" t="s">
        <v>12551</v>
      </c>
    </row>
    <row r="14911" spans="1:4">
      <c r="A14911" t="s">
        <v>5304</v>
      </c>
      <c r="B14911" t="s">
        <v>6843</v>
      </c>
      <c r="C14911" t="s">
        <v>2770</v>
      </c>
      <c r="D14911" t="s">
        <v>12551</v>
      </c>
    </row>
    <row r="14912" spans="1:4">
      <c r="A14912" t="s">
        <v>7158</v>
      </c>
      <c r="B14912" t="s">
        <v>7159</v>
      </c>
      <c r="C14912" t="s">
        <v>2770</v>
      </c>
      <c r="D14912" t="s">
        <v>12551</v>
      </c>
    </row>
    <row r="14913" spans="1:4">
      <c r="A14913" t="s">
        <v>4734</v>
      </c>
      <c r="B14913" t="s">
        <v>7139</v>
      </c>
      <c r="C14913" t="s">
        <v>2770</v>
      </c>
      <c r="D14913" t="s">
        <v>4551</v>
      </c>
    </row>
    <row r="14914" spans="1:4">
      <c r="A14914" t="s">
        <v>14724</v>
      </c>
      <c r="B14914" t="s">
        <v>4749</v>
      </c>
      <c r="C14914" t="s">
        <v>2770</v>
      </c>
      <c r="D14914" t="s">
        <v>12551</v>
      </c>
    </row>
    <row r="14915" spans="1:4">
      <c r="A14915" t="s">
        <v>7136</v>
      </c>
      <c r="B14915" t="s">
        <v>14725</v>
      </c>
      <c r="C14915" t="s">
        <v>2770</v>
      </c>
      <c r="D14915" t="s">
        <v>12551</v>
      </c>
    </row>
    <row r="14916" spans="1:4">
      <c r="A14916" t="s">
        <v>14726</v>
      </c>
      <c r="B14916" t="s">
        <v>14727</v>
      </c>
      <c r="C14916" t="s">
        <v>2770</v>
      </c>
      <c r="D14916" t="s">
        <v>12551</v>
      </c>
    </row>
    <row r="14917" spans="1:4">
      <c r="A14917" t="s">
        <v>7164</v>
      </c>
      <c r="B14917" t="s">
        <v>14728</v>
      </c>
      <c r="C14917" t="s">
        <v>2770</v>
      </c>
      <c r="D14917" t="s">
        <v>12551</v>
      </c>
    </row>
    <row r="14918" spans="1:4">
      <c r="A14918" t="s">
        <v>7137</v>
      </c>
      <c r="B14918" t="s">
        <v>4746</v>
      </c>
      <c r="C14918" t="s">
        <v>2770</v>
      </c>
      <c r="D14918" t="s">
        <v>4551</v>
      </c>
    </row>
    <row r="14919" spans="1:4">
      <c r="A14919" t="s">
        <v>7147</v>
      </c>
      <c r="B14919" t="s">
        <v>7148</v>
      </c>
      <c r="C14919" t="s">
        <v>2770</v>
      </c>
      <c r="D14919" t="s">
        <v>12551</v>
      </c>
    </row>
    <row r="14920" spans="1:4">
      <c r="A14920" t="s">
        <v>7329</v>
      </c>
      <c r="B14920" t="s">
        <v>7330</v>
      </c>
      <c r="C14920" t="s">
        <v>2770</v>
      </c>
      <c r="D14920" t="s">
        <v>12551</v>
      </c>
    </row>
    <row r="14921" spans="1:4">
      <c r="A14921" t="s">
        <v>7315</v>
      </c>
      <c r="B14921" t="s">
        <v>14729</v>
      </c>
      <c r="C14921" t="s">
        <v>2770</v>
      </c>
      <c r="D14921" t="s">
        <v>12551</v>
      </c>
    </row>
    <row r="14922" spans="1:4">
      <c r="A14922" t="s">
        <v>7331</v>
      </c>
      <c r="B14922" t="s">
        <v>2613</v>
      </c>
      <c r="C14922" t="s">
        <v>2770</v>
      </c>
      <c r="D14922" t="s">
        <v>12551</v>
      </c>
    </row>
    <row r="14923" spans="1:4">
      <c r="A14923" t="s">
        <v>7311</v>
      </c>
      <c r="B14923" t="s">
        <v>14730</v>
      </c>
      <c r="C14923" t="s">
        <v>2770</v>
      </c>
      <c r="D14923" t="s">
        <v>12551</v>
      </c>
    </row>
    <row r="14924" spans="1:4">
      <c r="A14924" t="s">
        <v>7324</v>
      </c>
      <c r="B14924" t="s">
        <v>2609</v>
      </c>
      <c r="C14924" t="s">
        <v>2770</v>
      </c>
      <c r="D14924" t="s">
        <v>12551</v>
      </c>
    </row>
    <row r="14925" spans="1:4">
      <c r="A14925" t="s">
        <v>7137</v>
      </c>
      <c r="B14925" t="s">
        <v>7319</v>
      </c>
      <c r="C14925" t="s">
        <v>2770</v>
      </c>
      <c r="D14925" t="s">
        <v>4551</v>
      </c>
    </row>
    <row r="14926" spans="1:4">
      <c r="A14926" t="s">
        <v>601</v>
      </c>
      <c r="B14926" t="s">
        <v>5710</v>
      </c>
      <c r="C14926" t="s">
        <v>2770</v>
      </c>
      <c r="D14926" t="s">
        <v>4551</v>
      </c>
    </row>
    <row r="14927" spans="1:4">
      <c r="A14927" t="s">
        <v>7327</v>
      </c>
      <c r="B14927" t="s">
        <v>7328</v>
      </c>
      <c r="C14927" t="s">
        <v>2770</v>
      </c>
      <c r="D14927" t="s">
        <v>12551</v>
      </c>
    </row>
    <row r="14928" spans="1:4">
      <c r="A14928" t="s">
        <v>7322</v>
      </c>
      <c r="B14928" t="s">
        <v>7323</v>
      </c>
      <c r="C14928" t="s">
        <v>2770</v>
      </c>
      <c r="D14928" t="s">
        <v>12551</v>
      </c>
    </row>
    <row r="14929" spans="1:4">
      <c r="A14929" t="s">
        <v>7325</v>
      </c>
      <c r="B14929" t="s">
        <v>7326</v>
      </c>
      <c r="C14929" t="s">
        <v>2770</v>
      </c>
      <c r="D14929" t="s">
        <v>4551</v>
      </c>
    </row>
    <row r="14930" spans="1:4">
      <c r="A14930" t="s">
        <v>7320</v>
      </c>
      <c r="B14930" t="s">
        <v>2617</v>
      </c>
      <c r="C14930" t="s">
        <v>2770</v>
      </c>
      <c r="D14930" t="s">
        <v>12551</v>
      </c>
    </row>
    <row r="14931" spans="1:4">
      <c r="A14931" t="s">
        <v>7313</v>
      </c>
      <c r="B14931" t="s">
        <v>14731</v>
      </c>
      <c r="C14931" t="s">
        <v>2770</v>
      </c>
      <c r="D14931" t="s">
        <v>12551</v>
      </c>
    </row>
    <row r="14932" spans="1:4">
      <c r="A14932" t="s">
        <v>14732</v>
      </c>
      <c r="B14932" t="s">
        <v>14733</v>
      </c>
      <c r="C14932" t="s">
        <v>2770</v>
      </c>
      <c r="D14932" t="s">
        <v>12551</v>
      </c>
    </row>
    <row r="14933" spans="1:4">
      <c r="A14933" t="s">
        <v>14734</v>
      </c>
      <c r="B14933" t="s">
        <v>14735</v>
      </c>
      <c r="C14933" t="s">
        <v>2770</v>
      </c>
      <c r="D14933" t="s">
        <v>12551</v>
      </c>
    </row>
    <row r="14934" spans="1:4">
      <c r="A14934" t="s">
        <v>14736</v>
      </c>
      <c r="B14934" t="s">
        <v>14737</v>
      </c>
      <c r="C14934" t="s">
        <v>2770</v>
      </c>
      <c r="D14934" t="s">
        <v>12551</v>
      </c>
    </row>
    <row r="14935" spans="1:4">
      <c r="A14935" t="s">
        <v>14738</v>
      </c>
      <c r="B14935" t="s">
        <v>14739</v>
      </c>
      <c r="C14935" t="s">
        <v>2770</v>
      </c>
      <c r="D14935" t="s">
        <v>12551</v>
      </c>
    </row>
    <row r="14936" spans="1:4">
      <c r="A14936" t="s">
        <v>14740</v>
      </c>
      <c r="B14936" t="s">
        <v>14741</v>
      </c>
      <c r="C14936" t="s">
        <v>2770</v>
      </c>
      <c r="D14936" t="s">
        <v>12551</v>
      </c>
    </row>
    <row r="14937" spans="1:4">
      <c r="A14937" t="s">
        <v>14742</v>
      </c>
      <c r="B14937" t="s">
        <v>14743</v>
      </c>
      <c r="C14937" t="s">
        <v>2770</v>
      </c>
      <c r="D14937" t="s">
        <v>12551</v>
      </c>
    </row>
    <row r="14938" spans="1:4">
      <c r="A14938" t="s">
        <v>11562</v>
      </c>
      <c r="B14938" t="s">
        <v>14719</v>
      </c>
      <c r="C14938" t="s">
        <v>2770</v>
      </c>
      <c r="D14938" t="s">
        <v>4551</v>
      </c>
    </row>
    <row r="14939" spans="1:4">
      <c r="A14939" t="s">
        <v>4866</v>
      </c>
      <c r="B14939" t="s">
        <v>14744</v>
      </c>
      <c r="C14939" t="s">
        <v>2770</v>
      </c>
      <c r="D14939" t="s">
        <v>12551</v>
      </c>
    </row>
    <row r="14940" spans="1:4">
      <c r="A14940" t="s">
        <v>10828</v>
      </c>
      <c r="B14940" t="s">
        <v>14705</v>
      </c>
      <c r="C14940" t="s">
        <v>2770</v>
      </c>
      <c r="D14940" t="s">
        <v>12551</v>
      </c>
    </row>
    <row r="14941" spans="1:4">
      <c r="A14941" t="s">
        <v>4614</v>
      </c>
      <c r="B14941" t="s">
        <v>4749</v>
      </c>
      <c r="C14941" t="s">
        <v>2770</v>
      </c>
      <c r="D14941" t="s">
        <v>12551</v>
      </c>
    </row>
    <row r="14942" spans="1:4">
      <c r="A14942" t="s">
        <v>7181</v>
      </c>
      <c r="B14942" t="s">
        <v>14727</v>
      </c>
      <c r="C14942" t="s">
        <v>2770</v>
      </c>
      <c r="D14942" t="s">
        <v>12551</v>
      </c>
    </row>
    <row r="14943" spans="1:4">
      <c r="A14943" t="s">
        <v>11564</v>
      </c>
      <c r="B14943" t="s">
        <v>14745</v>
      </c>
      <c r="C14943" t="s">
        <v>2770</v>
      </c>
      <c r="D14943" t="s">
        <v>4551</v>
      </c>
    </row>
    <row r="14944" spans="1:4">
      <c r="A14944" t="s">
        <v>7142</v>
      </c>
      <c r="B14944" t="s">
        <v>14721</v>
      </c>
      <c r="C14944" t="s">
        <v>2770</v>
      </c>
      <c r="D14944" t="s">
        <v>12551</v>
      </c>
    </row>
    <row r="14945" spans="1:4">
      <c r="A14945" t="s">
        <v>14746</v>
      </c>
      <c r="B14945" t="s">
        <v>14747</v>
      </c>
      <c r="C14945" t="s">
        <v>2770</v>
      </c>
      <c r="D14945" t="s">
        <v>12551</v>
      </c>
    </row>
    <row r="14946" spans="1:4">
      <c r="A14946" t="s">
        <v>7161</v>
      </c>
      <c r="B14946" t="s">
        <v>14719</v>
      </c>
      <c r="C14946" t="s">
        <v>2770</v>
      </c>
      <c r="D14946" t="s">
        <v>4551</v>
      </c>
    </row>
    <row r="14947" spans="1:4">
      <c r="A14947" t="s">
        <v>4614</v>
      </c>
      <c r="B14947" t="s">
        <v>4749</v>
      </c>
      <c r="C14947" t="s">
        <v>2770</v>
      </c>
      <c r="D14947" t="s">
        <v>12551</v>
      </c>
    </row>
    <row r="14948" spans="1:4">
      <c r="A14948" t="s">
        <v>7315</v>
      </c>
      <c r="B14948" t="s">
        <v>14729</v>
      </c>
      <c r="C14948" t="s">
        <v>2770</v>
      </c>
      <c r="D14948" t="s">
        <v>12551</v>
      </c>
    </row>
    <row r="14949" spans="1:4">
      <c r="A14949" t="s">
        <v>7313</v>
      </c>
      <c r="B14949" t="s">
        <v>14731</v>
      </c>
      <c r="C14949" t="s">
        <v>2770</v>
      </c>
      <c r="D14949" t="s">
        <v>12551</v>
      </c>
    </row>
    <row r="14950" spans="1:4">
      <c r="A14950" t="s">
        <v>7311</v>
      </c>
      <c r="B14950" t="s">
        <v>14730</v>
      </c>
      <c r="C14950" t="s">
        <v>2770</v>
      </c>
      <c r="D14950" t="s">
        <v>4551</v>
      </c>
    </row>
    <row r="14951" spans="1:4">
      <c r="A14951" t="s">
        <v>13089</v>
      </c>
      <c r="B14951" t="s">
        <v>14748</v>
      </c>
      <c r="C14951" t="s">
        <v>2770</v>
      </c>
      <c r="D14951" t="s">
        <v>12551</v>
      </c>
    </row>
    <row r="14952" spans="1:4">
      <c r="A14952" t="s">
        <v>14749</v>
      </c>
      <c r="B14952" t="s">
        <v>14750</v>
      </c>
      <c r="C14952" t="s">
        <v>2770</v>
      </c>
      <c r="D14952" t="s">
        <v>12551</v>
      </c>
    </row>
    <row r="14953" spans="1:4">
      <c r="A14953" t="s">
        <v>14751</v>
      </c>
      <c r="B14953" t="s">
        <v>14752</v>
      </c>
      <c r="C14953" t="s">
        <v>2770</v>
      </c>
      <c r="D14953" t="s">
        <v>12551</v>
      </c>
    </row>
    <row r="14954" spans="1:4">
      <c r="A14954" t="s">
        <v>14753</v>
      </c>
      <c r="B14954" t="s">
        <v>13105</v>
      </c>
      <c r="C14954" t="s">
        <v>2770</v>
      </c>
      <c r="D14954" t="s">
        <v>12551</v>
      </c>
    </row>
    <row r="14955" spans="1:4">
      <c r="A14955" t="s">
        <v>14754</v>
      </c>
      <c r="B14955" t="s">
        <v>14755</v>
      </c>
      <c r="C14955" t="s">
        <v>2770</v>
      </c>
      <c r="D14955" t="s">
        <v>12551</v>
      </c>
    </row>
    <row r="14956" spans="1:4">
      <c r="A14956" t="s">
        <v>13081</v>
      </c>
      <c r="B14956" t="s">
        <v>6555</v>
      </c>
      <c r="C14956" t="s">
        <v>2770</v>
      </c>
      <c r="D14956" t="s">
        <v>12551</v>
      </c>
    </row>
    <row r="14957" spans="1:4">
      <c r="A14957" t="s">
        <v>14756</v>
      </c>
      <c r="B14957" t="s">
        <v>2451</v>
      </c>
      <c r="C14957" t="s">
        <v>2770</v>
      </c>
      <c r="D14957" t="s">
        <v>4543</v>
      </c>
    </row>
    <row r="14958" spans="1:4">
      <c r="A14958" t="s">
        <v>14757</v>
      </c>
      <c r="B14958" t="s">
        <v>6160</v>
      </c>
      <c r="C14958" t="s">
        <v>2770</v>
      </c>
      <c r="D14958" t="s">
        <v>12551</v>
      </c>
    </row>
    <row r="14959" spans="1:4">
      <c r="A14959" t="s">
        <v>12609</v>
      </c>
      <c r="B14959" t="s">
        <v>12610</v>
      </c>
      <c r="C14959" t="s">
        <v>2770</v>
      </c>
      <c r="D14959" t="s">
        <v>12551</v>
      </c>
    </row>
    <row r="14960" spans="1:4">
      <c r="A14960" t="s">
        <v>14758</v>
      </c>
      <c r="B14960" t="s">
        <v>14759</v>
      </c>
      <c r="C14960" t="s">
        <v>2770</v>
      </c>
      <c r="D14960" t="s">
        <v>12551</v>
      </c>
    </row>
    <row r="14961" spans="1:4">
      <c r="A14961" t="s">
        <v>14760</v>
      </c>
      <c r="B14961" t="s">
        <v>13103</v>
      </c>
      <c r="C14961" t="s">
        <v>2770</v>
      </c>
      <c r="D14961" t="s">
        <v>12551</v>
      </c>
    </row>
    <row r="14962" spans="1:4">
      <c r="A14962" t="s">
        <v>14761</v>
      </c>
      <c r="B14962" t="s">
        <v>13091</v>
      </c>
      <c r="C14962" t="s">
        <v>2770</v>
      </c>
      <c r="D14962" t="s">
        <v>12551</v>
      </c>
    </row>
    <row r="14963" spans="1:4">
      <c r="A14963" t="s">
        <v>6533</v>
      </c>
      <c r="B14963" t="s">
        <v>6029</v>
      </c>
      <c r="C14963" t="s">
        <v>2770</v>
      </c>
      <c r="D14963" t="s">
        <v>12551</v>
      </c>
    </row>
    <row r="14964" spans="1:4">
      <c r="A14964" t="s">
        <v>13141</v>
      </c>
      <c r="B14964" t="s">
        <v>13086</v>
      </c>
      <c r="C14964" t="s">
        <v>2770</v>
      </c>
      <c r="D14964" t="s">
        <v>12551</v>
      </c>
    </row>
    <row r="14965" spans="1:4">
      <c r="A14965" t="s">
        <v>6596</v>
      </c>
      <c r="B14965" t="s">
        <v>14762</v>
      </c>
      <c r="C14965" t="s">
        <v>2770</v>
      </c>
      <c r="D14965" t="s">
        <v>12551</v>
      </c>
    </row>
    <row r="14966" spans="1:4">
      <c r="A14966" t="s">
        <v>6429</v>
      </c>
      <c r="B14966" t="s">
        <v>14763</v>
      </c>
      <c r="C14966" t="s">
        <v>2770</v>
      </c>
      <c r="D14966" t="s">
        <v>12551</v>
      </c>
    </row>
    <row r="14967" spans="1:4">
      <c r="A14967" t="s">
        <v>13097</v>
      </c>
      <c r="B14967" t="s">
        <v>13098</v>
      </c>
      <c r="C14967" t="s">
        <v>2770</v>
      </c>
      <c r="D14967" t="s">
        <v>12551</v>
      </c>
    </row>
    <row r="14968" spans="1:4">
      <c r="A14968" t="s">
        <v>13087</v>
      </c>
      <c r="B14968" t="s">
        <v>13088</v>
      </c>
      <c r="C14968" t="s">
        <v>2770</v>
      </c>
      <c r="D14968" t="s">
        <v>12551</v>
      </c>
    </row>
    <row r="14969" spans="1:4">
      <c r="A14969" t="s">
        <v>13101</v>
      </c>
      <c r="B14969" t="s">
        <v>2449</v>
      </c>
      <c r="C14969" t="s">
        <v>2770</v>
      </c>
      <c r="D14969" t="s">
        <v>12551</v>
      </c>
    </row>
    <row r="14970" spans="1:4">
      <c r="A14970" t="s">
        <v>14764</v>
      </c>
      <c r="B14970" t="s">
        <v>13083</v>
      </c>
      <c r="C14970" t="s">
        <v>2770</v>
      </c>
      <c r="D14970" t="s">
        <v>12551</v>
      </c>
    </row>
    <row r="14971" spans="1:4">
      <c r="A14971" t="s">
        <v>6433</v>
      </c>
      <c r="B14971" t="s">
        <v>6434</v>
      </c>
      <c r="C14971" t="s">
        <v>2770</v>
      </c>
      <c r="D14971" t="s">
        <v>12551</v>
      </c>
    </row>
    <row r="14972" spans="1:4">
      <c r="A14972" t="s">
        <v>13106</v>
      </c>
      <c r="B14972" t="s">
        <v>13107</v>
      </c>
      <c r="C14972" t="s">
        <v>2770</v>
      </c>
      <c r="D14972" t="s">
        <v>12551</v>
      </c>
    </row>
    <row r="14973" spans="1:4">
      <c r="A14973" t="s">
        <v>6505</v>
      </c>
      <c r="B14973" t="s">
        <v>14765</v>
      </c>
      <c r="C14973" t="s">
        <v>2770</v>
      </c>
      <c r="D14973" t="s">
        <v>12551</v>
      </c>
    </row>
    <row r="14974" spans="1:4">
      <c r="A14974" t="s">
        <v>14766</v>
      </c>
      <c r="B14974" t="s">
        <v>14767</v>
      </c>
      <c r="C14974" t="s">
        <v>2770</v>
      </c>
      <c r="D14974" t="s">
        <v>12551</v>
      </c>
    </row>
    <row r="14975" spans="1:4">
      <c r="A14975" t="s">
        <v>6581</v>
      </c>
      <c r="B14975" t="s">
        <v>14768</v>
      </c>
      <c r="C14975" t="s">
        <v>2770</v>
      </c>
      <c r="D14975" t="s">
        <v>12551</v>
      </c>
    </row>
    <row r="14976" spans="1:4">
      <c r="A14976" t="s">
        <v>14769</v>
      </c>
      <c r="B14976" t="s">
        <v>13109</v>
      </c>
      <c r="C14976" t="s">
        <v>2770</v>
      </c>
      <c r="D14976" t="s">
        <v>12551</v>
      </c>
    </row>
    <row r="14977" spans="1:4">
      <c r="A14977" t="s">
        <v>600</v>
      </c>
      <c r="B14977" t="s">
        <v>13150</v>
      </c>
      <c r="C14977" t="s">
        <v>2770</v>
      </c>
      <c r="D14977" t="s">
        <v>4514</v>
      </c>
    </row>
    <row r="14978" spans="1:4">
      <c r="A14978" t="s">
        <v>6585</v>
      </c>
      <c r="B14978" t="s">
        <v>503</v>
      </c>
      <c r="C14978" t="s">
        <v>2770</v>
      </c>
      <c r="D14978" t="s">
        <v>12551</v>
      </c>
    </row>
    <row r="14979" spans="1:4">
      <c r="A14979" t="s">
        <v>6536</v>
      </c>
      <c r="B14979" t="s">
        <v>6333</v>
      </c>
      <c r="C14979" t="s">
        <v>2770</v>
      </c>
      <c r="D14979" t="s">
        <v>12551</v>
      </c>
    </row>
    <row r="14980" spans="1:4">
      <c r="A14980" t="s">
        <v>14770</v>
      </c>
      <c r="B14980" t="s">
        <v>14771</v>
      </c>
      <c r="C14980" t="s">
        <v>2770</v>
      </c>
      <c r="D14980" t="s">
        <v>12551</v>
      </c>
    </row>
    <row r="14981" spans="1:4">
      <c r="A14981" t="s">
        <v>13110</v>
      </c>
      <c r="B14981" t="s">
        <v>13111</v>
      </c>
      <c r="C14981" t="s">
        <v>2770</v>
      </c>
      <c r="D14981" t="s">
        <v>12551</v>
      </c>
    </row>
    <row r="14982" spans="1:4">
      <c r="A14982" t="s">
        <v>14772</v>
      </c>
      <c r="B14982" t="s">
        <v>14773</v>
      </c>
      <c r="C14982" t="s">
        <v>2770</v>
      </c>
      <c r="D14982" t="s">
        <v>12551</v>
      </c>
    </row>
    <row r="14983" spans="1:4">
      <c r="A14983" t="s">
        <v>14774</v>
      </c>
      <c r="B14983" t="s">
        <v>14775</v>
      </c>
      <c r="C14983" t="s">
        <v>2770</v>
      </c>
      <c r="D14983" t="s">
        <v>12551</v>
      </c>
    </row>
    <row r="14984" spans="1:4">
      <c r="A14984" t="s">
        <v>14776</v>
      </c>
      <c r="B14984" t="s">
        <v>14777</v>
      </c>
      <c r="C14984" t="s">
        <v>2770</v>
      </c>
      <c r="D14984" t="s">
        <v>12551</v>
      </c>
    </row>
    <row r="14985" spans="1:4">
      <c r="A14985" t="s">
        <v>14778</v>
      </c>
      <c r="B14985" t="s">
        <v>13095</v>
      </c>
      <c r="C14985" t="s">
        <v>2770</v>
      </c>
      <c r="D14985" t="s">
        <v>12551</v>
      </c>
    </row>
    <row r="14986" spans="1:4">
      <c r="A14986" t="s">
        <v>14779</v>
      </c>
      <c r="B14986" t="s">
        <v>14780</v>
      </c>
      <c r="C14986" t="s">
        <v>2770</v>
      </c>
      <c r="D14986" t="s">
        <v>12551</v>
      </c>
    </row>
    <row r="14987" spans="1:4">
      <c r="A14987" t="s">
        <v>13140</v>
      </c>
      <c r="B14987" t="s">
        <v>6033</v>
      </c>
      <c r="C14987" t="s">
        <v>2770</v>
      </c>
      <c r="D14987" t="s">
        <v>12551</v>
      </c>
    </row>
    <row r="14988" spans="1:4">
      <c r="A14988" t="s">
        <v>14781</v>
      </c>
      <c r="B14988" t="s">
        <v>14782</v>
      </c>
      <c r="C14988" t="s">
        <v>2770</v>
      </c>
      <c r="D14988" t="s">
        <v>12551</v>
      </c>
    </row>
    <row r="14989" spans="1:4">
      <c r="A14989" t="s">
        <v>14783</v>
      </c>
      <c r="B14989" t="s">
        <v>2450</v>
      </c>
      <c r="C14989" t="s">
        <v>2770</v>
      </c>
      <c r="D14989" t="s">
        <v>4543</v>
      </c>
    </row>
    <row r="14990" spans="1:4">
      <c r="A14990" t="s">
        <v>12572</v>
      </c>
      <c r="B14990" t="s">
        <v>12573</v>
      </c>
      <c r="C14990" t="s">
        <v>2770</v>
      </c>
      <c r="D14990" t="s">
        <v>12551</v>
      </c>
    </row>
    <row r="14991" spans="1:4">
      <c r="A14991" t="s">
        <v>6431</v>
      </c>
      <c r="B14991" t="s">
        <v>6432</v>
      </c>
      <c r="C14991" t="s">
        <v>2770</v>
      </c>
      <c r="D14991" t="s">
        <v>12551</v>
      </c>
    </row>
    <row r="14992" spans="1:4">
      <c r="A14992" t="s">
        <v>12572</v>
      </c>
      <c r="B14992" t="s">
        <v>12573</v>
      </c>
      <c r="C14992" t="s">
        <v>2770</v>
      </c>
      <c r="D14992" t="s">
        <v>2770</v>
      </c>
    </row>
    <row r="14993" spans="1:4">
      <c r="A14993" t="s">
        <v>6036</v>
      </c>
      <c r="B14993" t="s">
        <v>6037</v>
      </c>
      <c r="C14993" t="s">
        <v>2770</v>
      </c>
      <c r="D14993" t="s">
        <v>2770</v>
      </c>
    </row>
    <row r="14994" spans="1:4">
      <c r="A14994" t="s">
        <v>6463</v>
      </c>
      <c r="B14994" t="s">
        <v>6464</v>
      </c>
      <c r="C14994" t="s">
        <v>2770</v>
      </c>
      <c r="D14994" t="s">
        <v>2770</v>
      </c>
    </row>
    <row r="14995" spans="1:4">
      <c r="A14995" t="s">
        <v>6425</v>
      </c>
      <c r="B14995" t="s">
        <v>6426</v>
      </c>
      <c r="C14995" t="s">
        <v>2770</v>
      </c>
      <c r="D14995" t="s">
        <v>2770</v>
      </c>
    </row>
    <row r="14996" spans="1:4">
      <c r="A14996" t="s">
        <v>6263</v>
      </c>
      <c r="B14996" t="s">
        <v>6264</v>
      </c>
      <c r="C14996" t="s">
        <v>2770</v>
      </c>
      <c r="D14996" t="s">
        <v>2770</v>
      </c>
    </row>
    <row r="14997" spans="1:4">
      <c r="A14997" t="s">
        <v>12619</v>
      </c>
      <c r="B14997" t="s">
        <v>14784</v>
      </c>
      <c r="C14997" t="s">
        <v>2770</v>
      </c>
      <c r="D14997" t="s">
        <v>2770</v>
      </c>
    </row>
    <row r="14998" spans="1:4">
      <c r="A14998" t="s">
        <v>6032</v>
      </c>
      <c r="B14998" t="s">
        <v>10757</v>
      </c>
      <c r="C14998" t="s">
        <v>2770</v>
      </c>
      <c r="D14998" t="s">
        <v>2770</v>
      </c>
    </row>
    <row r="14999" spans="1:4">
      <c r="A14999" t="s">
        <v>6511</v>
      </c>
      <c r="B14999" t="s">
        <v>6512</v>
      </c>
      <c r="C14999" t="s">
        <v>2770</v>
      </c>
      <c r="D14999" t="s">
        <v>2770</v>
      </c>
    </row>
    <row r="15000" spans="1:4">
      <c r="A15000" t="s">
        <v>13097</v>
      </c>
      <c r="B15000" t="s">
        <v>1979</v>
      </c>
      <c r="C15000" t="s">
        <v>2770</v>
      </c>
      <c r="D15000" t="s">
        <v>2770</v>
      </c>
    </row>
    <row r="15001" spans="1:4">
      <c r="A15001" t="s">
        <v>13089</v>
      </c>
      <c r="B15001" t="s">
        <v>12555</v>
      </c>
      <c r="C15001" t="s">
        <v>2770</v>
      </c>
      <c r="D15001" t="s">
        <v>2770</v>
      </c>
    </row>
    <row r="15002" spans="1:4">
      <c r="A15002" t="s">
        <v>12556</v>
      </c>
      <c r="B15002" t="s">
        <v>12557</v>
      </c>
      <c r="C15002" t="s">
        <v>2770</v>
      </c>
      <c r="D15002" t="s">
        <v>2770</v>
      </c>
    </row>
    <row r="15003" spans="1:4">
      <c r="A15003" t="s">
        <v>6241</v>
      </c>
      <c r="B15003" t="s">
        <v>6242</v>
      </c>
      <c r="C15003" t="s">
        <v>2770</v>
      </c>
      <c r="D15003" t="s">
        <v>2770</v>
      </c>
    </row>
    <row r="15004" spans="1:4">
      <c r="A15004" t="s">
        <v>6028</v>
      </c>
      <c r="B15004" t="s">
        <v>14785</v>
      </c>
      <c r="C15004" t="s">
        <v>2770</v>
      </c>
      <c r="D15004" t="s">
        <v>2770</v>
      </c>
    </row>
    <row r="15005" spans="1:4">
      <c r="A15005" t="s">
        <v>6506</v>
      </c>
      <c r="B15005" t="s">
        <v>6507</v>
      </c>
      <c r="C15005" t="s">
        <v>2770</v>
      </c>
      <c r="D15005" t="s">
        <v>2770</v>
      </c>
    </row>
    <row r="15006" spans="1:4">
      <c r="A15006" t="s">
        <v>13199</v>
      </c>
      <c r="B15006" t="s">
        <v>14786</v>
      </c>
      <c r="C15006" t="s">
        <v>2770</v>
      </c>
      <c r="D15006" t="s">
        <v>2770</v>
      </c>
    </row>
    <row r="15007" spans="1:4">
      <c r="A15007" t="s">
        <v>12633</v>
      </c>
      <c r="B15007" t="s">
        <v>14787</v>
      </c>
      <c r="C15007" t="s">
        <v>2770</v>
      </c>
      <c r="D15007" t="s">
        <v>2770</v>
      </c>
    </row>
    <row r="15008" spans="1:4">
      <c r="A15008" t="s">
        <v>6261</v>
      </c>
      <c r="B15008" t="s">
        <v>6262</v>
      </c>
      <c r="C15008" t="s">
        <v>2770</v>
      </c>
      <c r="D15008" t="s">
        <v>2770</v>
      </c>
    </row>
    <row r="15009" spans="1:4">
      <c r="A15009" t="s">
        <v>6030</v>
      </c>
      <c r="B15009" t="s">
        <v>10790</v>
      </c>
      <c r="C15009" t="s">
        <v>2770</v>
      </c>
      <c r="D15009" t="s">
        <v>2770</v>
      </c>
    </row>
    <row r="15010" spans="1:4">
      <c r="A15010" t="s">
        <v>6457</v>
      </c>
      <c r="B15010" t="s">
        <v>6458</v>
      </c>
      <c r="C15010" t="s">
        <v>2770</v>
      </c>
      <c r="D15010" t="s">
        <v>2770</v>
      </c>
    </row>
    <row r="15011" spans="1:4">
      <c r="A15011" t="s">
        <v>6485</v>
      </c>
      <c r="B15011" t="s">
        <v>6486</v>
      </c>
      <c r="C15011" t="s">
        <v>2770</v>
      </c>
      <c r="D15011" t="s">
        <v>2770</v>
      </c>
    </row>
    <row r="15012" spans="1:4">
      <c r="A15012" t="s">
        <v>12559</v>
      </c>
      <c r="B15012" t="s">
        <v>12560</v>
      </c>
      <c r="C15012" t="s">
        <v>2770</v>
      </c>
      <c r="D15012" t="s">
        <v>2770</v>
      </c>
    </row>
    <row r="15013" spans="1:4">
      <c r="A15013" t="s">
        <v>6521</v>
      </c>
      <c r="B15013" t="s">
        <v>14788</v>
      </c>
      <c r="C15013" t="s">
        <v>2770</v>
      </c>
      <c r="D15013" t="s">
        <v>2770</v>
      </c>
    </row>
    <row r="15014" spans="1:4">
      <c r="A15014" t="s">
        <v>6089</v>
      </c>
      <c r="B15014" t="s">
        <v>6090</v>
      </c>
      <c r="C15014" t="s">
        <v>2770</v>
      </c>
      <c r="D15014" t="s">
        <v>2770</v>
      </c>
    </row>
    <row r="15015" spans="1:4">
      <c r="A15015" t="s">
        <v>12586</v>
      </c>
      <c r="B15015" t="s">
        <v>12587</v>
      </c>
      <c r="C15015" t="s">
        <v>2770</v>
      </c>
      <c r="D15015" t="s">
        <v>2770</v>
      </c>
    </row>
    <row r="15016" spans="1:4">
      <c r="A15016" t="s">
        <v>14783</v>
      </c>
      <c r="B15016" t="s">
        <v>2450</v>
      </c>
      <c r="C15016" t="s">
        <v>2770</v>
      </c>
      <c r="D15016" t="s">
        <v>2770</v>
      </c>
    </row>
    <row r="15017" spans="1:4">
      <c r="A15017" t="s">
        <v>14756</v>
      </c>
      <c r="B15017" t="s">
        <v>2451</v>
      </c>
      <c r="C15017" t="s">
        <v>2770</v>
      </c>
      <c r="D15017" t="s">
        <v>2770</v>
      </c>
    </row>
    <row r="15018" spans="1:4">
      <c r="A15018" t="s">
        <v>6126</v>
      </c>
      <c r="B15018" t="s">
        <v>14789</v>
      </c>
      <c r="C15018" t="s">
        <v>2770</v>
      </c>
      <c r="D15018" t="s">
        <v>2770</v>
      </c>
    </row>
    <row r="15019" spans="1:4">
      <c r="A15019" t="s">
        <v>6503</v>
      </c>
      <c r="B15019" t="s">
        <v>6504</v>
      </c>
      <c r="C15019" t="s">
        <v>2770</v>
      </c>
      <c r="D15019" t="s">
        <v>2770</v>
      </c>
    </row>
    <row r="15020" spans="1:4">
      <c r="A15020" t="s">
        <v>10738</v>
      </c>
      <c r="B15020" t="s">
        <v>14790</v>
      </c>
      <c r="C15020" t="s">
        <v>2770</v>
      </c>
      <c r="D15020" t="s">
        <v>2770</v>
      </c>
    </row>
    <row r="15021" spans="1:4">
      <c r="A15021" t="s">
        <v>12631</v>
      </c>
      <c r="B15021" t="s">
        <v>14791</v>
      </c>
      <c r="C15021" t="s">
        <v>2770</v>
      </c>
      <c r="D15021" t="s">
        <v>2770</v>
      </c>
    </row>
    <row r="15022" spans="1:4">
      <c r="A15022" t="s">
        <v>6161</v>
      </c>
      <c r="B15022" t="s">
        <v>6162</v>
      </c>
      <c r="C15022" t="s">
        <v>2770</v>
      </c>
      <c r="D15022" t="s">
        <v>2770</v>
      </c>
    </row>
    <row r="15023" spans="1:4">
      <c r="A15023" t="s">
        <v>6417</v>
      </c>
      <c r="B15023" t="s">
        <v>6418</v>
      </c>
      <c r="C15023" t="s">
        <v>2770</v>
      </c>
      <c r="D15023" t="s">
        <v>2770</v>
      </c>
    </row>
    <row r="15024" spans="1:4">
      <c r="A15024" t="s">
        <v>12649</v>
      </c>
      <c r="B15024" t="s">
        <v>14792</v>
      </c>
      <c r="C15024" t="s">
        <v>2770</v>
      </c>
      <c r="D15024" t="s">
        <v>2770</v>
      </c>
    </row>
    <row r="15025" spans="1:4">
      <c r="A15025" t="s">
        <v>12617</v>
      </c>
      <c r="B15025" t="s">
        <v>14793</v>
      </c>
      <c r="C15025" t="s">
        <v>2770</v>
      </c>
      <c r="D15025" t="s">
        <v>2770</v>
      </c>
    </row>
    <row r="15026" spans="1:4">
      <c r="A15026" t="s">
        <v>12630</v>
      </c>
      <c r="B15026" t="s">
        <v>14794</v>
      </c>
      <c r="C15026" t="s">
        <v>2770</v>
      </c>
      <c r="D15026" t="s">
        <v>2770</v>
      </c>
    </row>
    <row r="15027" spans="1:4">
      <c r="A15027" t="s">
        <v>6330</v>
      </c>
      <c r="B15027" t="s">
        <v>6331</v>
      </c>
      <c r="C15027" t="s">
        <v>2770</v>
      </c>
      <c r="D15027" t="s">
        <v>2770</v>
      </c>
    </row>
    <row r="15028" spans="1:4">
      <c r="A15028" t="s">
        <v>6598</v>
      </c>
      <c r="B15028" t="s">
        <v>5755</v>
      </c>
      <c r="C15028" t="s">
        <v>2770</v>
      </c>
      <c r="D15028" t="s">
        <v>2770</v>
      </c>
    </row>
    <row r="15029" spans="1:4">
      <c r="A15029" t="s">
        <v>12568</v>
      </c>
      <c r="B15029" t="s">
        <v>12569</v>
      </c>
      <c r="C15029" t="s">
        <v>2770</v>
      </c>
      <c r="D15029" t="s">
        <v>2770</v>
      </c>
    </row>
    <row r="15030" spans="1:4">
      <c r="A15030" t="s">
        <v>6556</v>
      </c>
      <c r="B15030" t="s">
        <v>6557</v>
      </c>
      <c r="C15030" t="s">
        <v>2770</v>
      </c>
      <c r="D15030" t="s">
        <v>2770</v>
      </c>
    </row>
    <row r="15031" spans="1:4">
      <c r="A15031" t="s">
        <v>6570</v>
      </c>
      <c r="B15031" t="s">
        <v>6571</v>
      </c>
      <c r="C15031" t="s">
        <v>2770</v>
      </c>
      <c r="D15031" t="s">
        <v>2770</v>
      </c>
    </row>
    <row r="15032" spans="1:4">
      <c r="A15032" t="s">
        <v>6423</v>
      </c>
      <c r="B15032" t="s">
        <v>6424</v>
      </c>
      <c r="C15032" t="s">
        <v>2770</v>
      </c>
      <c r="D15032" t="s">
        <v>2770</v>
      </c>
    </row>
    <row r="15033" spans="1:4">
      <c r="A15033" t="s">
        <v>12584</v>
      </c>
      <c r="B15033" t="s">
        <v>12585</v>
      </c>
      <c r="C15033" t="s">
        <v>2770</v>
      </c>
      <c r="D15033" t="s">
        <v>2770</v>
      </c>
    </row>
    <row r="15034" spans="1:4">
      <c r="A15034" t="s">
        <v>12645</v>
      </c>
      <c r="B15034" t="s">
        <v>14795</v>
      </c>
      <c r="C15034" t="s">
        <v>2770</v>
      </c>
      <c r="D15034" t="s">
        <v>2770</v>
      </c>
    </row>
    <row r="15035" spans="1:4">
      <c r="A15035" t="s">
        <v>6224</v>
      </c>
      <c r="B15035" t="s">
        <v>6225</v>
      </c>
      <c r="C15035" t="s">
        <v>2770</v>
      </c>
      <c r="D15035" t="s">
        <v>2770</v>
      </c>
    </row>
    <row r="15036" spans="1:4">
      <c r="A15036" t="s">
        <v>6216</v>
      </c>
      <c r="B15036" t="s">
        <v>10516</v>
      </c>
      <c r="C15036" t="s">
        <v>2770</v>
      </c>
      <c r="D15036" t="s">
        <v>2770</v>
      </c>
    </row>
    <row r="15037" spans="1:4">
      <c r="A15037" t="s">
        <v>6124</v>
      </c>
      <c r="B15037" t="s">
        <v>6125</v>
      </c>
      <c r="C15037" t="s">
        <v>2770</v>
      </c>
      <c r="D15037" t="s">
        <v>2770</v>
      </c>
    </row>
    <row r="15038" spans="1:4">
      <c r="A15038" t="s">
        <v>6159</v>
      </c>
      <c r="B15038" t="s">
        <v>10747</v>
      </c>
      <c r="C15038" t="s">
        <v>2770</v>
      </c>
      <c r="D15038" t="s">
        <v>2770</v>
      </c>
    </row>
    <row r="15039" spans="1:4">
      <c r="A15039" t="s">
        <v>6585</v>
      </c>
      <c r="B15039" t="s">
        <v>10740</v>
      </c>
      <c r="C15039" t="s">
        <v>2770</v>
      </c>
      <c r="D15039" t="s">
        <v>2770</v>
      </c>
    </row>
    <row r="15040" spans="1:4">
      <c r="A15040" t="s">
        <v>6155</v>
      </c>
      <c r="B15040" t="s">
        <v>10785</v>
      </c>
      <c r="C15040" t="s">
        <v>2770</v>
      </c>
      <c r="D15040" t="s">
        <v>2770</v>
      </c>
    </row>
    <row r="15041" spans="1:4">
      <c r="A15041" t="s">
        <v>6157</v>
      </c>
      <c r="B15041" t="s">
        <v>10793</v>
      </c>
      <c r="C15041" t="s">
        <v>2770</v>
      </c>
      <c r="D15041" t="s">
        <v>2770</v>
      </c>
    </row>
    <row r="15042" spans="1:4">
      <c r="A15042" t="s">
        <v>6443</v>
      </c>
      <c r="B15042" t="s">
        <v>6444</v>
      </c>
      <c r="C15042" t="s">
        <v>2770</v>
      </c>
      <c r="D15042" t="s">
        <v>2770</v>
      </c>
    </row>
    <row r="15043" spans="1:4">
      <c r="A15043" t="s">
        <v>6239</v>
      </c>
      <c r="B15043" t="s">
        <v>6240</v>
      </c>
      <c r="C15043" t="s">
        <v>2770</v>
      </c>
      <c r="D15043" t="s">
        <v>2770</v>
      </c>
    </row>
    <row r="15044" spans="1:4">
      <c r="A15044" t="s">
        <v>6461</v>
      </c>
      <c r="B15044" t="s">
        <v>6462</v>
      </c>
      <c r="C15044" t="s">
        <v>2770</v>
      </c>
      <c r="D15044" t="s">
        <v>2770</v>
      </c>
    </row>
    <row r="15045" spans="1:4">
      <c r="A15045" t="s">
        <v>10743</v>
      </c>
      <c r="B15045" t="s">
        <v>14796</v>
      </c>
      <c r="C15045" t="s">
        <v>2770</v>
      </c>
      <c r="D15045" t="s">
        <v>2770</v>
      </c>
    </row>
    <row r="15046" spans="1:4">
      <c r="A15046" t="s">
        <v>6431</v>
      </c>
      <c r="B15046" t="s">
        <v>6432</v>
      </c>
      <c r="C15046" t="s">
        <v>2770</v>
      </c>
      <c r="D15046" t="s">
        <v>2770</v>
      </c>
    </row>
    <row r="15047" spans="1:4">
      <c r="A15047" t="s">
        <v>12609</v>
      </c>
      <c r="B15047" t="s">
        <v>12610</v>
      </c>
      <c r="C15047" t="s">
        <v>2770</v>
      </c>
      <c r="D15047" t="s">
        <v>2770</v>
      </c>
    </row>
    <row r="15048" spans="1:4">
      <c r="A15048" t="s">
        <v>6218</v>
      </c>
      <c r="B15048" t="s">
        <v>10789</v>
      </c>
      <c r="C15048" t="s">
        <v>2770</v>
      </c>
      <c r="D15048" t="s">
        <v>2770</v>
      </c>
    </row>
    <row r="15049" spans="1:4">
      <c r="A15049" t="s">
        <v>12588</v>
      </c>
      <c r="B15049" t="s">
        <v>12589</v>
      </c>
      <c r="C15049" t="s">
        <v>2770</v>
      </c>
      <c r="D15049" t="s">
        <v>2770</v>
      </c>
    </row>
    <row r="15050" spans="1:4">
      <c r="A15050" t="s">
        <v>6477</v>
      </c>
      <c r="B15050" t="s">
        <v>6478</v>
      </c>
      <c r="C15050" t="s">
        <v>2770</v>
      </c>
      <c r="D15050" t="s">
        <v>2770</v>
      </c>
    </row>
    <row r="15051" spans="1:4">
      <c r="A15051" t="s">
        <v>6489</v>
      </c>
      <c r="B15051" t="s">
        <v>6490</v>
      </c>
      <c r="C15051" t="s">
        <v>2770</v>
      </c>
      <c r="D15051" t="s">
        <v>2770</v>
      </c>
    </row>
    <row r="15052" spans="1:4">
      <c r="A15052" t="s">
        <v>12639</v>
      </c>
      <c r="B15052" t="s">
        <v>14797</v>
      </c>
      <c r="C15052" t="s">
        <v>2770</v>
      </c>
      <c r="D15052" t="s">
        <v>2770</v>
      </c>
    </row>
    <row r="15053" spans="1:4">
      <c r="A15053" t="s">
        <v>12641</v>
      </c>
      <c r="B15053" t="s">
        <v>14798</v>
      </c>
      <c r="C15053" t="s">
        <v>2770</v>
      </c>
      <c r="D15053" t="s">
        <v>2770</v>
      </c>
    </row>
    <row r="15054" spans="1:4">
      <c r="A15054" t="s">
        <v>6068</v>
      </c>
      <c r="B15054" t="s">
        <v>6069</v>
      </c>
      <c r="C15054" t="s">
        <v>2770</v>
      </c>
      <c r="D15054" t="s">
        <v>2770</v>
      </c>
    </row>
    <row r="15055" spans="1:4">
      <c r="A15055" t="s">
        <v>12552</v>
      </c>
      <c r="B15055" t="s">
        <v>12553</v>
      </c>
      <c r="C15055" t="s">
        <v>2770</v>
      </c>
      <c r="D15055" t="s">
        <v>2770</v>
      </c>
    </row>
    <row r="15056" spans="1:4">
      <c r="A15056" t="s">
        <v>6122</v>
      </c>
      <c r="B15056" t="s">
        <v>6123</v>
      </c>
      <c r="C15056" t="s">
        <v>2770</v>
      </c>
      <c r="D15056" t="s">
        <v>2770</v>
      </c>
    </row>
    <row r="15057" spans="1:4">
      <c r="A15057" t="s">
        <v>12943</v>
      </c>
      <c r="B15057" t="s">
        <v>13258</v>
      </c>
      <c r="C15057" t="s">
        <v>2770</v>
      </c>
      <c r="D15057" t="s">
        <v>2770</v>
      </c>
    </row>
    <row r="15058" spans="1:4">
      <c r="A15058" t="s">
        <v>6334</v>
      </c>
      <c r="B15058" t="s">
        <v>6335</v>
      </c>
      <c r="C15058" t="s">
        <v>2770</v>
      </c>
      <c r="D15058" t="s">
        <v>2770</v>
      </c>
    </row>
    <row r="15059" spans="1:4">
      <c r="A15059" t="s">
        <v>600</v>
      </c>
      <c r="B15059" t="s">
        <v>7588</v>
      </c>
      <c r="C15059" t="s">
        <v>2770</v>
      </c>
      <c r="D15059" t="s">
        <v>2770</v>
      </c>
    </row>
    <row r="15060" spans="1:4">
      <c r="A15060" t="s">
        <v>10745</v>
      </c>
      <c r="B15060" t="s">
        <v>14799</v>
      </c>
      <c r="C15060" t="s">
        <v>2770</v>
      </c>
      <c r="D15060" t="s">
        <v>2770</v>
      </c>
    </row>
    <row r="15061" spans="1:4">
      <c r="A15061" t="s">
        <v>12624</v>
      </c>
      <c r="B15061" t="s">
        <v>12625</v>
      </c>
      <c r="C15061" t="s">
        <v>2770</v>
      </c>
      <c r="D15061" t="s">
        <v>2770</v>
      </c>
    </row>
    <row r="15062" spans="1:4">
      <c r="A15062" t="s">
        <v>12632</v>
      </c>
      <c r="B15062" t="s">
        <v>14800</v>
      </c>
      <c r="C15062" t="s">
        <v>2770</v>
      </c>
      <c r="D15062" t="s">
        <v>2770</v>
      </c>
    </row>
    <row r="15063" spans="1:4">
      <c r="A15063" t="s">
        <v>6147</v>
      </c>
      <c r="B15063" t="s">
        <v>12607</v>
      </c>
      <c r="C15063" t="s">
        <v>2770</v>
      </c>
      <c r="D15063" t="s">
        <v>2770</v>
      </c>
    </row>
    <row r="15064" spans="1:4">
      <c r="A15064" t="s">
        <v>6447</v>
      </c>
      <c r="B15064" t="s">
        <v>6448</v>
      </c>
      <c r="C15064" t="s">
        <v>2770</v>
      </c>
      <c r="D15064" t="s">
        <v>2770</v>
      </c>
    </row>
    <row r="15065" spans="1:4">
      <c r="A15065" t="s">
        <v>12643</v>
      </c>
      <c r="B15065" t="s">
        <v>14801</v>
      </c>
      <c r="C15065" t="s">
        <v>2770</v>
      </c>
      <c r="D15065" t="s">
        <v>2770</v>
      </c>
    </row>
    <row r="15066" spans="1:4">
      <c r="A15066" t="s">
        <v>12647</v>
      </c>
      <c r="B15066" t="s">
        <v>14802</v>
      </c>
      <c r="C15066" t="s">
        <v>2770</v>
      </c>
      <c r="D15066" t="s">
        <v>2770</v>
      </c>
    </row>
    <row r="15067" spans="1:4">
      <c r="A15067" t="s">
        <v>12634</v>
      </c>
      <c r="B15067" t="s">
        <v>14803</v>
      </c>
      <c r="C15067" t="s">
        <v>2770</v>
      </c>
      <c r="D15067" t="s">
        <v>2770</v>
      </c>
    </row>
    <row r="15068" spans="1:4">
      <c r="A15068" t="s">
        <v>12627</v>
      </c>
      <c r="B15068" t="s">
        <v>6456</v>
      </c>
      <c r="C15068" t="s">
        <v>2770</v>
      </c>
      <c r="D15068" t="s">
        <v>2770</v>
      </c>
    </row>
    <row r="15069" spans="1:4">
      <c r="A15069" t="s">
        <v>12570</v>
      </c>
      <c r="B15069" t="s">
        <v>12571</v>
      </c>
      <c r="C15069" t="s">
        <v>2770</v>
      </c>
      <c r="D15069" t="s">
        <v>2770</v>
      </c>
    </row>
    <row r="15070" spans="1:4">
      <c r="A15070" t="s">
        <v>13151</v>
      </c>
      <c r="B15070" t="s">
        <v>14804</v>
      </c>
      <c r="C15070" t="s">
        <v>2770</v>
      </c>
      <c r="D15070" t="s">
        <v>2770</v>
      </c>
    </row>
    <row r="15071" spans="1:4">
      <c r="A15071" t="s">
        <v>6328</v>
      </c>
      <c r="B15071" t="s">
        <v>6329</v>
      </c>
      <c r="C15071" t="s">
        <v>2770</v>
      </c>
      <c r="D15071" t="s">
        <v>2770</v>
      </c>
    </row>
    <row r="15072" spans="1:4">
      <c r="A15072" t="s">
        <v>12618</v>
      </c>
      <c r="B15072" t="s">
        <v>14805</v>
      </c>
      <c r="C15072" t="s">
        <v>2770</v>
      </c>
      <c r="D15072" t="s">
        <v>2770</v>
      </c>
    </row>
    <row r="15073" spans="1:4">
      <c r="A15073" t="s">
        <v>6487</v>
      </c>
      <c r="B15073" t="s">
        <v>6488</v>
      </c>
      <c r="C15073" t="s">
        <v>2770</v>
      </c>
      <c r="D15073" t="s">
        <v>2770</v>
      </c>
    </row>
    <row r="15074" spans="1:4">
      <c r="A15074" t="s">
        <v>6153</v>
      </c>
      <c r="B15074" t="s">
        <v>6154</v>
      </c>
      <c r="C15074" t="s">
        <v>2770</v>
      </c>
      <c r="D15074" t="s">
        <v>2770</v>
      </c>
    </row>
    <row r="15075" spans="1:4">
      <c r="A15075" t="s">
        <v>6332</v>
      </c>
      <c r="B15075" t="s">
        <v>6333</v>
      </c>
      <c r="C15075" t="s">
        <v>2770</v>
      </c>
      <c r="D15075" t="s">
        <v>2770</v>
      </c>
    </row>
    <row r="15076" spans="1:4">
      <c r="A15076" t="s">
        <v>12626</v>
      </c>
      <c r="B15076" t="s">
        <v>14806</v>
      </c>
      <c r="C15076" t="s">
        <v>2770</v>
      </c>
      <c r="D15076" t="s">
        <v>2770</v>
      </c>
    </row>
    <row r="15077" spans="1:4">
      <c r="A15077" t="s">
        <v>12597</v>
      </c>
      <c r="B15077" t="s">
        <v>14807</v>
      </c>
      <c r="C15077" t="s">
        <v>2770</v>
      </c>
      <c r="D15077" t="s">
        <v>2770</v>
      </c>
    </row>
    <row r="15078" spans="1:4">
      <c r="A15078" t="s">
        <v>13261</v>
      </c>
      <c r="B15078" t="s">
        <v>13262</v>
      </c>
      <c r="C15078" t="s">
        <v>2770</v>
      </c>
      <c r="D15078" t="s">
        <v>2770</v>
      </c>
    </row>
    <row r="15079" spans="1:4">
      <c r="A15079" t="s">
        <v>600</v>
      </c>
      <c r="B15079" t="s">
        <v>7588</v>
      </c>
      <c r="C15079" t="s">
        <v>2770</v>
      </c>
      <c r="D15079" t="s">
        <v>2770</v>
      </c>
    </row>
    <row r="15080" spans="1:4">
      <c r="A15080" t="s">
        <v>13275</v>
      </c>
      <c r="B15080" t="s">
        <v>14808</v>
      </c>
      <c r="C15080" t="s">
        <v>2770</v>
      </c>
      <c r="D15080" t="s">
        <v>2770</v>
      </c>
    </row>
    <row r="15081" spans="1:4">
      <c r="A15081" t="s">
        <v>13267</v>
      </c>
      <c r="B15081" t="s">
        <v>14809</v>
      </c>
      <c r="C15081" t="s">
        <v>2770</v>
      </c>
      <c r="D15081" t="s">
        <v>2770</v>
      </c>
    </row>
    <row r="15082" spans="1:4">
      <c r="A15082" t="s">
        <v>13259</v>
      </c>
      <c r="B15082" t="s">
        <v>14810</v>
      </c>
      <c r="C15082" t="s">
        <v>2770</v>
      </c>
      <c r="D15082" t="s">
        <v>2770</v>
      </c>
    </row>
    <row r="15083" spans="1:4">
      <c r="A15083" t="s">
        <v>13277</v>
      </c>
      <c r="B15083" t="s">
        <v>14811</v>
      </c>
      <c r="C15083" t="s">
        <v>2770</v>
      </c>
      <c r="D15083" t="s">
        <v>2770</v>
      </c>
    </row>
    <row r="15084" spans="1:4">
      <c r="A15084" t="s">
        <v>13271</v>
      </c>
      <c r="B15084" t="s">
        <v>14812</v>
      </c>
      <c r="C15084" t="s">
        <v>2770</v>
      </c>
      <c r="D15084" t="s">
        <v>2770</v>
      </c>
    </row>
    <row r="15085" spans="1:4">
      <c r="A15085" t="s">
        <v>13263</v>
      </c>
      <c r="B15085" t="s">
        <v>14813</v>
      </c>
      <c r="C15085" t="s">
        <v>2770</v>
      </c>
      <c r="D15085" t="s">
        <v>2770</v>
      </c>
    </row>
    <row r="15086" spans="1:4">
      <c r="A15086" t="s">
        <v>10561</v>
      </c>
      <c r="B15086" t="s">
        <v>14814</v>
      </c>
      <c r="C15086" t="s">
        <v>2770</v>
      </c>
      <c r="D15086" t="s">
        <v>2770</v>
      </c>
    </row>
    <row r="15087" spans="1:4">
      <c r="A15087" t="s">
        <v>13282</v>
      </c>
      <c r="B15087" t="s">
        <v>13285</v>
      </c>
      <c r="C15087" t="s">
        <v>2770</v>
      </c>
      <c r="D15087" t="s">
        <v>2770</v>
      </c>
    </row>
    <row r="15088" spans="1:4">
      <c r="A15088" t="s">
        <v>13284</v>
      </c>
      <c r="B15088" t="s">
        <v>14815</v>
      </c>
      <c r="C15088" t="s">
        <v>2770</v>
      </c>
      <c r="D15088" t="s">
        <v>2770</v>
      </c>
    </row>
    <row r="15089" spans="1:4">
      <c r="A15089" t="s">
        <v>12943</v>
      </c>
      <c r="B15089" t="s">
        <v>13258</v>
      </c>
      <c r="C15089" t="s">
        <v>2770</v>
      </c>
      <c r="D15089" t="s">
        <v>2770</v>
      </c>
    </row>
    <row r="15090" spans="1:4">
      <c r="A15090" t="s">
        <v>13269</v>
      </c>
      <c r="B15090" t="s">
        <v>14816</v>
      </c>
      <c r="C15090" t="s">
        <v>2770</v>
      </c>
      <c r="D15090" t="s">
        <v>2770</v>
      </c>
    </row>
    <row r="15091" spans="1:4">
      <c r="A15091" t="s">
        <v>13273</v>
      </c>
      <c r="B15091" t="s">
        <v>14817</v>
      </c>
      <c r="C15091" t="s">
        <v>2770</v>
      </c>
      <c r="D15091" t="s">
        <v>2770</v>
      </c>
    </row>
    <row r="15092" spans="1:4">
      <c r="A15092" t="s">
        <v>4997</v>
      </c>
      <c r="B15092" t="s">
        <v>14818</v>
      </c>
      <c r="C15092" t="s">
        <v>2770</v>
      </c>
      <c r="D15092" t="s">
        <v>2770</v>
      </c>
    </row>
    <row r="15093" spans="1:4">
      <c r="A15093" t="s">
        <v>13265</v>
      </c>
      <c r="B15093" t="s">
        <v>14819</v>
      </c>
      <c r="C15093" t="s">
        <v>2770</v>
      </c>
      <c r="D15093" t="s">
        <v>2770</v>
      </c>
    </row>
    <row r="15094" spans="1:4">
      <c r="A15094" t="s">
        <v>11523</v>
      </c>
      <c r="B15094" t="s">
        <v>13255</v>
      </c>
      <c r="C15094" t="s">
        <v>2770</v>
      </c>
      <c r="D15094" t="s">
        <v>2770</v>
      </c>
    </row>
    <row r="15095" spans="1:4">
      <c r="A15095" t="s">
        <v>13256</v>
      </c>
      <c r="B15095" t="s">
        <v>13257</v>
      </c>
      <c r="C15095" t="s">
        <v>2770</v>
      </c>
      <c r="D15095" t="s">
        <v>2770</v>
      </c>
    </row>
    <row r="15096" spans="1:4">
      <c r="A15096" t="s">
        <v>12943</v>
      </c>
      <c r="B15096" t="s">
        <v>13258</v>
      </c>
      <c r="C15096" t="s">
        <v>2770</v>
      </c>
      <c r="D15096" t="s">
        <v>2770</v>
      </c>
    </row>
    <row r="15097" spans="1:4">
      <c r="A15097" t="s">
        <v>13162</v>
      </c>
      <c r="B15097" t="s">
        <v>13254</v>
      </c>
      <c r="C15097" t="s">
        <v>2770</v>
      </c>
      <c r="D15097" t="s">
        <v>2770</v>
      </c>
    </row>
    <row r="15098" spans="1:4">
      <c r="A15098" t="s">
        <v>600</v>
      </c>
      <c r="B15098" t="s">
        <v>13253</v>
      </c>
      <c r="C15098" t="s">
        <v>2770</v>
      </c>
      <c r="D15098" t="s">
        <v>2770</v>
      </c>
    </row>
    <row r="15099" spans="1:4">
      <c r="A15099" t="s">
        <v>14783</v>
      </c>
      <c r="B15099" t="s">
        <v>2450</v>
      </c>
      <c r="C15099" t="s">
        <v>2770</v>
      </c>
      <c r="D15099" t="s">
        <v>4543</v>
      </c>
    </row>
    <row r="15100" spans="1:4">
      <c r="A15100" t="s">
        <v>14820</v>
      </c>
      <c r="B15100" t="s">
        <v>14821</v>
      </c>
      <c r="C15100" t="s">
        <v>2770</v>
      </c>
      <c r="D15100" t="s">
        <v>12551</v>
      </c>
    </row>
    <row r="15101" spans="1:4">
      <c r="A15101" t="s">
        <v>13101</v>
      </c>
      <c r="B15101" t="s">
        <v>2449</v>
      </c>
      <c r="C15101" t="s">
        <v>2770</v>
      </c>
      <c r="D15101" t="s">
        <v>12551</v>
      </c>
    </row>
    <row r="15102" spans="1:4">
      <c r="A15102" t="s">
        <v>6443</v>
      </c>
      <c r="B15102" t="s">
        <v>14822</v>
      </c>
      <c r="C15102" t="s">
        <v>2770</v>
      </c>
      <c r="D15102" t="s">
        <v>12551</v>
      </c>
    </row>
    <row r="15103" spans="1:4">
      <c r="A15103" t="s">
        <v>14823</v>
      </c>
      <c r="B15103" t="s">
        <v>14824</v>
      </c>
      <c r="C15103" t="s">
        <v>2770</v>
      </c>
      <c r="D15103" t="s">
        <v>12551</v>
      </c>
    </row>
    <row r="15104" spans="1:4">
      <c r="A15104" t="s">
        <v>9647</v>
      </c>
      <c r="B15104" t="s">
        <v>14825</v>
      </c>
      <c r="C15104" t="s">
        <v>2770</v>
      </c>
      <c r="D15104" t="s">
        <v>12551</v>
      </c>
    </row>
    <row r="15105" spans="1:4">
      <c r="A15105" t="s">
        <v>14826</v>
      </c>
      <c r="B15105" t="s">
        <v>14827</v>
      </c>
      <c r="C15105" t="s">
        <v>2770</v>
      </c>
      <c r="D15105" t="s">
        <v>12551</v>
      </c>
    </row>
    <row r="15106" spans="1:4">
      <c r="A15106" t="s">
        <v>14828</v>
      </c>
      <c r="B15106" t="s">
        <v>14829</v>
      </c>
      <c r="C15106" t="s">
        <v>2770</v>
      </c>
      <c r="D15106" t="s">
        <v>12551</v>
      </c>
    </row>
    <row r="15107" spans="1:4">
      <c r="A15107" t="s">
        <v>600</v>
      </c>
      <c r="B15107" t="s">
        <v>13150</v>
      </c>
      <c r="C15107" t="s">
        <v>2770</v>
      </c>
      <c r="D15107" t="s">
        <v>4514</v>
      </c>
    </row>
    <row r="15108" spans="1:4">
      <c r="A15108" t="s">
        <v>14830</v>
      </c>
      <c r="B15108" t="s">
        <v>14831</v>
      </c>
      <c r="C15108" t="s">
        <v>2770</v>
      </c>
      <c r="D15108" t="s">
        <v>12551</v>
      </c>
    </row>
    <row r="15109" spans="1:4">
      <c r="A15109" t="s">
        <v>14832</v>
      </c>
      <c r="B15109" t="s">
        <v>14833</v>
      </c>
      <c r="C15109" t="s">
        <v>2770</v>
      </c>
      <c r="D15109" t="s">
        <v>12551</v>
      </c>
    </row>
    <row r="15110" spans="1:4">
      <c r="A15110" t="s">
        <v>14834</v>
      </c>
      <c r="B15110" t="s">
        <v>14835</v>
      </c>
      <c r="C15110" t="s">
        <v>2770</v>
      </c>
      <c r="D15110" t="s">
        <v>12551</v>
      </c>
    </row>
    <row r="15111" spans="1:4">
      <c r="A15111" t="s">
        <v>14836</v>
      </c>
      <c r="B15111" t="s">
        <v>14837</v>
      </c>
      <c r="C15111" t="s">
        <v>2770</v>
      </c>
      <c r="D15111" t="s">
        <v>12551</v>
      </c>
    </row>
    <row r="15112" spans="1:4">
      <c r="A15112" t="s">
        <v>14838</v>
      </c>
      <c r="B15112" t="s">
        <v>14839</v>
      </c>
      <c r="C15112" t="s">
        <v>2770</v>
      </c>
      <c r="D15112" t="s">
        <v>12551</v>
      </c>
    </row>
    <row r="15113" spans="1:4">
      <c r="A15113" t="s">
        <v>14840</v>
      </c>
      <c r="B15113" t="s">
        <v>14841</v>
      </c>
      <c r="C15113" t="s">
        <v>2770</v>
      </c>
      <c r="D15113" t="s">
        <v>12551</v>
      </c>
    </row>
    <row r="15114" spans="1:4">
      <c r="A15114" t="s">
        <v>14756</v>
      </c>
      <c r="B15114" t="s">
        <v>2451</v>
      </c>
      <c r="C15114" t="s">
        <v>2770</v>
      </c>
      <c r="D15114" t="s">
        <v>4543</v>
      </c>
    </row>
    <row r="15115" spans="1:4">
      <c r="A15115" t="s">
        <v>14842</v>
      </c>
      <c r="B15115" t="s">
        <v>2568</v>
      </c>
      <c r="C15115" t="s">
        <v>2770</v>
      </c>
      <c r="D15115" t="s">
        <v>12551</v>
      </c>
    </row>
    <row r="15116" spans="1:4">
      <c r="A15116" t="s">
        <v>14843</v>
      </c>
      <c r="B15116" t="s">
        <v>14844</v>
      </c>
      <c r="C15116" t="s">
        <v>2770</v>
      </c>
      <c r="D15116" t="s">
        <v>12551</v>
      </c>
    </row>
    <row r="15117" spans="1:4">
      <c r="A15117" t="s">
        <v>14774</v>
      </c>
      <c r="B15117" t="s">
        <v>14845</v>
      </c>
      <c r="C15117" t="s">
        <v>2770</v>
      </c>
      <c r="D15117" t="s">
        <v>12551</v>
      </c>
    </row>
    <row r="15118" spans="1:4">
      <c r="A15118" t="s">
        <v>13141</v>
      </c>
      <c r="B15118" t="s">
        <v>13086</v>
      </c>
      <c r="C15118" t="s">
        <v>2770</v>
      </c>
      <c r="D15118" t="s">
        <v>12551</v>
      </c>
    </row>
    <row r="15119" spans="1:4">
      <c r="A15119" t="s">
        <v>6445</v>
      </c>
      <c r="B15119" t="s">
        <v>6031</v>
      </c>
      <c r="C15119" t="s">
        <v>2770</v>
      </c>
      <c r="D15119" t="s">
        <v>12551</v>
      </c>
    </row>
    <row r="15120" spans="1:4">
      <c r="A15120" t="s">
        <v>14846</v>
      </c>
      <c r="B15120" t="s">
        <v>14847</v>
      </c>
      <c r="C15120" t="s">
        <v>2770</v>
      </c>
      <c r="D15120" t="s">
        <v>12551</v>
      </c>
    </row>
    <row r="15121" spans="1:4">
      <c r="A15121" t="s">
        <v>14783</v>
      </c>
      <c r="B15121" t="s">
        <v>2450</v>
      </c>
      <c r="C15121" t="s">
        <v>2770</v>
      </c>
      <c r="D15121" t="s">
        <v>4543</v>
      </c>
    </row>
    <row r="15122" spans="1:4">
      <c r="A15122" t="s">
        <v>14848</v>
      </c>
      <c r="B15122" t="s">
        <v>14849</v>
      </c>
      <c r="C15122" t="s">
        <v>2770</v>
      </c>
      <c r="D15122" t="s">
        <v>12551</v>
      </c>
    </row>
    <row r="15123" spans="1:4">
      <c r="A15123" t="s">
        <v>14850</v>
      </c>
      <c r="B15123" t="s">
        <v>14851</v>
      </c>
      <c r="C15123" t="s">
        <v>2770</v>
      </c>
      <c r="D15123" t="s">
        <v>12551</v>
      </c>
    </row>
    <row r="15124" spans="1:4">
      <c r="A15124" t="s">
        <v>14756</v>
      </c>
      <c r="B15124" t="s">
        <v>2451</v>
      </c>
      <c r="C15124" t="s">
        <v>2770</v>
      </c>
      <c r="D15124" t="s">
        <v>4543</v>
      </c>
    </row>
    <row r="15125" spans="1:4">
      <c r="A15125" t="s">
        <v>13101</v>
      </c>
      <c r="B15125" t="s">
        <v>2449</v>
      </c>
      <c r="C15125" t="s">
        <v>2770</v>
      </c>
      <c r="D15125" t="s">
        <v>12551</v>
      </c>
    </row>
    <row r="15126" spans="1:4">
      <c r="A15126" t="s">
        <v>14852</v>
      </c>
      <c r="B15126" t="s">
        <v>14853</v>
      </c>
      <c r="C15126" t="s">
        <v>2770</v>
      </c>
      <c r="D15126" t="s">
        <v>12551</v>
      </c>
    </row>
    <row r="15127" spans="1:4">
      <c r="A15127" t="s">
        <v>600</v>
      </c>
      <c r="B15127" t="s">
        <v>13150</v>
      </c>
      <c r="C15127" t="s">
        <v>2770</v>
      </c>
      <c r="D15127" t="s">
        <v>4514</v>
      </c>
    </row>
    <row r="15128" spans="1:4">
      <c r="A15128" t="s">
        <v>13141</v>
      </c>
      <c r="B15128" t="s">
        <v>13086</v>
      </c>
      <c r="C15128" t="s">
        <v>2770</v>
      </c>
      <c r="D15128" t="s">
        <v>12551</v>
      </c>
    </row>
    <row r="15129" spans="1:4">
      <c r="A15129" t="s">
        <v>600</v>
      </c>
      <c r="B15129" t="s">
        <v>13150</v>
      </c>
      <c r="C15129" t="s">
        <v>2770</v>
      </c>
      <c r="D15129" t="s">
        <v>4514</v>
      </c>
    </row>
    <row r="15130" spans="1:4">
      <c r="A15130" t="s">
        <v>13165</v>
      </c>
      <c r="B15130" t="s">
        <v>13166</v>
      </c>
      <c r="C15130" t="s">
        <v>2770</v>
      </c>
      <c r="D15130" t="s">
        <v>12551</v>
      </c>
    </row>
    <row r="15131" spans="1:4">
      <c r="A15131" t="s">
        <v>9754</v>
      </c>
      <c r="B15131" t="s">
        <v>14854</v>
      </c>
      <c r="C15131" t="s">
        <v>2770</v>
      </c>
      <c r="D15131" t="s">
        <v>12551</v>
      </c>
    </row>
    <row r="15132" spans="1:4">
      <c r="A15132" t="s">
        <v>14855</v>
      </c>
      <c r="B15132" t="s">
        <v>14856</v>
      </c>
      <c r="C15132" t="s">
        <v>2770</v>
      </c>
      <c r="D15132" t="s">
        <v>12551</v>
      </c>
    </row>
    <row r="15133" spans="1:4">
      <c r="A15133" t="s">
        <v>13144</v>
      </c>
      <c r="B15133" t="s">
        <v>13145</v>
      </c>
      <c r="C15133" t="s">
        <v>2770</v>
      </c>
      <c r="D15133" t="s">
        <v>12551</v>
      </c>
    </row>
    <row r="15134" spans="1:4">
      <c r="A15134" t="s">
        <v>14857</v>
      </c>
      <c r="B15134" t="s">
        <v>13149</v>
      </c>
      <c r="C15134" t="s">
        <v>2770</v>
      </c>
      <c r="D15134" t="s">
        <v>12551</v>
      </c>
    </row>
    <row r="15135" spans="1:4">
      <c r="A15135" t="s">
        <v>13101</v>
      </c>
      <c r="B15135" t="s">
        <v>2449</v>
      </c>
      <c r="C15135" t="s">
        <v>2770</v>
      </c>
      <c r="D15135" t="s">
        <v>12551</v>
      </c>
    </row>
    <row r="15136" spans="1:4">
      <c r="A15136" t="s">
        <v>13153</v>
      </c>
      <c r="B15136" t="s">
        <v>13154</v>
      </c>
      <c r="C15136" t="s">
        <v>2770</v>
      </c>
      <c r="D15136" t="s">
        <v>4534</v>
      </c>
    </row>
    <row r="15137" spans="1:4">
      <c r="A15137" t="s">
        <v>13137</v>
      </c>
      <c r="B15137" t="s">
        <v>13138</v>
      </c>
      <c r="C15137" t="s">
        <v>2770</v>
      </c>
      <c r="D15137" t="s">
        <v>12551</v>
      </c>
    </row>
    <row r="15138" spans="1:4">
      <c r="A15138" t="s">
        <v>12634</v>
      </c>
      <c r="B15138" t="s">
        <v>13155</v>
      </c>
      <c r="C15138" t="s">
        <v>2770</v>
      </c>
      <c r="D15138" t="s">
        <v>12551</v>
      </c>
    </row>
    <row r="15139" spans="1:4">
      <c r="A15139" t="s">
        <v>14858</v>
      </c>
      <c r="B15139" t="s">
        <v>13159</v>
      </c>
      <c r="C15139" t="s">
        <v>2770</v>
      </c>
      <c r="D15139" t="s">
        <v>12551</v>
      </c>
    </row>
    <row r="15140" spans="1:4">
      <c r="A15140" t="s">
        <v>9276</v>
      </c>
      <c r="B15140" t="s">
        <v>12332</v>
      </c>
      <c r="C15140" t="s">
        <v>2770</v>
      </c>
      <c r="D15140" t="s">
        <v>12551</v>
      </c>
    </row>
    <row r="15141" spans="1:4">
      <c r="A15141" t="s">
        <v>13141</v>
      </c>
      <c r="B15141" t="s">
        <v>13086</v>
      </c>
      <c r="C15141" t="s">
        <v>2770</v>
      </c>
      <c r="D15141" t="s">
        <v>12551</v>
      </c>
    </row>
    <row r="15142" spans="1:4">
      <c r="A15142" t="s">
        <v>14756</v>
      </c>
      <c r="B15142" t="s">
        <v>2451</v>
      </c>
      <c r="C15142" t="s">
        <v>2770</v>
      </c>
      <c r="D15142" t="s">
        <v>4543</v>
      </c>
    </row>
    <row r="15143" spans="1:4">
      <c r="A15143" t="s">
        <v>13163</v>
      </c>
      <c r="B15143" t="s">
        <v>13164</v>
      </c>
      <c r="C15143" t="s">
        <v>2770</v>
      </c>
      <c r="D15143" t="s">
        <v>12551</v>
      </c>
    </row>
    <row r="15144" spans="1:4">
      <c r="A15144" t="s">
        <v>13142</v>
      </c>
      <c r="B15144" t="s">
        <v>13143</v>
      </c>
      <c r="C15144" t="s">
        <v>2770</v>
      </c>
      <c r="D15144" t="s">
        <v>12551</v>
      </c>
    </row>
    <row r="15145" spans="1:4">
      <c r="A15145" t="s">
        <v>13146</v>
      </c>
      <c r="B15145" t="s">
        <v>13147</v>
      </c>
      <c r="C15145" t="s">
        <v>2770</v>
      </c>
      <c r="D15145" t="s">
        <v>12551</v>
      </c>
    </row>
    <row r="15146" spans="1:4">
      <c r="A15146" t="s">
        <v>14783</v>
      </c>
      <c r="B15146" t="s">
        <v>2450</v>
      </c>
      <c r="C15146" t="s">
        <v>2770</v>
      </c>
      <c r="D15146" t="s">
        <v>4543</v>
      </c>
    </row>
    <row r="15147" spans="1:4">
      <c r="A15147" t="s">
        <v>14859</v>
      </c>
      <c r="B15147" t="s">
        <v>14860</v>
      </c>
      <c r="C15147" t="s">
        <v>2770</v>
      </c>
      <c r="D15147" t="s">
        <v>12551</v>
      </c>
    </row>
    <row r="15148" spans="1:4">
      <c r="A15148" t="s">
        <v>14861</v>
      </c>
      <c r="B15148" t="s">
        <v>14862</v>
      </c>
      <c r="C15148" t="s">
        <v>2770</v>
      </c>
      <c r="D15148" t="s">
        <v>12551</v>
      </c>
    </row>
    <row r="15149" spans="1:4">
      <c r="A15149" t="s">
        <v>14863</v>
      </c>
      <c r="B15149" t="s">
        <v>14864</v>
      </c>
      <c r="C15149" t="s">
        <v>2770</v>
      </c>
      <c r="D15149" t="s">
        <v>12551</v>
      </c>
    </row>
    <row r="15150" spans="1:4">
      <c r="A15150" t="s">
        <v>14865</v>
      </c>
      <c r="B15150" t="s">
        <v>14866</v>
      </c>
      <c r="C15150" t="s">
        <v>2770</v>
      </c>
      <c r="D15150" t="s">
        <v>12551</v>
      </c>
    </row>
    <row r="15151" spans="1:4">
      <c r="A15151" t="s">
        <v>14783</v>
      </c>
      <c r="B15151" t="s">
        <v>2450</v>
      </c>
      <c r="C15151" t="s">
        <v>2770</v>
      </c>
      <c r="D15151" t="s">
        <v>4543</v>
      </c>
    </row>
    <row r="15152" spans="1:4">
      <c r="A15152" t="s">
        <v>13137</v>
      </c>
      <c r="B15152" t="s">
        <v>13138</v>
      </c>
      <c r="C15152" t="s">
        <v>2770</v>
      </c>
      <c r="D15152" t="s">
        <v>12551</v>
      </c>
    </row>
    <row r="15153" spans="1:4">
      <c r="A15153" t="s">
        <v>13142</v>
      </c>
      <c r="B15153" t="s">
        <v>13143</v>
      </c>
      <c r="C15153" t="s">
        <v>2770</v>
      </c>
      <c r="D15153" t="s">
        <v>12551</v>
      </c>
    </row>
    <row r="15154" spans="1:4">
      <c r="A15154" t="s">
        <v>600</v>
      </c>
      <c r="B15154" t="s">
        <v>13150</v>
      </c>
      <c r="C15154" t="s">
        <v>2770</v>
      </c>
      <c r="D15154" t="s">
        <v>4514</v>
      </c>
    </row>
    <row r="15155" spans="1:4">
      <c r="A15155" t="s">
        <v>13101</v>
      </c>
      <c r="B15155" t="s">
        <v>2449</v>
      </c>
      <c r="C15155" t="s">
        <v>2770</v>
      </c>
      <c r="D15155" t="s">
        <v>12551</v>
      </c>
    </row>
    <row r="15156" spans="1:4">
      <c r="A15156" t="s">
        <v>14855</v>
      </c>
      <c r="B15156" t="s">
        <v>14856</v>
      </c>
      <c r="C15156" t="s">
        <v>2770</v>
      </c>
      <c r="D15156" t="s">
        <v>12551</v>
      </c>
    </row>
    <row r="15157" spans="1:4">
      <c r="A15157" t="s">
        <v>13141</v>
      </c>
      <c r="B15157" t="s">
        <v>13086</v>
      </c>
      <c r="C15157" t="s">
        <v>2770</v>
      </c>
      <c r="D15157" t="s">
        <v>12551</v>
      </c>
    </row>
    <row r="15158" spans="1:4">
      <c r="A15158" t="s">
        <v>13144</v>
      </c>
      <c r="B15158" t="s">
        <v>13145</v>
      </c>
      <c r="C15158" t="s">
        <v>2770</v>
      </c>
      <c r="D15158" t="s">
        <v>12551</v>
      </c>
    </row>
    <row r="15159" spans="1:4">
      <c r="A15159" t="s">
        <v>14867</v>
      </c>
      <c r="B15159" t="s">
        <v>14868</v>
      </c>
      <c r="C15159" t="s">
        <v>2770</v>
      </c>
      <c r="D15159" t="s">
        <v>12551</v>
      </c>
    </row>
    <row r="15160" spans="1:4">
      <c r="A15160" t="s">
        <v>14756</v>
      </c>
      <c r="B15160" t="s">
        <v>2451</v>
      </c>
      <c r="C15160" t="s">
        <v>2770</v>
      </c>
      <c r="D15160" t="s">
        <v>4543</v>
      </c>
    </row>
    <row r="15161" spans="1:4">
      <c r="A15161" t="s">
        <v>14869</v>
      </c>
      <c r="B15161" t="s">
        <v>14870</v>
      </c>
      <c r="C15161" t="s">
        <v>2770</v>
      </c>
      <c r="D15161" t="s">
        <v>12551</v>
      </c>
    </row>
    <row r="15162" spans="1:4">
      <c r="A15162" t="s">
        <v>14871</v>
      </c>
      <c r="B15162" t="s">
        <v>14872</v>
      </c>
      <c r="C15162" t="s">
        <v>2770</v>
      </c>
      <c r="D15162" t="s">
        <v>12551</v>
      </c>
    </row>
    <row r="15163" spans="1:4">
      <c r="A15163" t="s">
        <v>14873</v>
      </c>
      <c r="B15163" t="s">
        <v>14874</v>
      </c>
      <c r="C15163" t="s">
        <v>2770</v>
      </c>
      <c r="D15163" t="s">
        <v>12551</v>
      </c>
    </row>
    <row r="15164" spans="1:4">
      <c r="A15164" t="s">
        <v>13142</v>
      </c>
      <c r="B15164" t="s">
        <v>13143</v>
      </c>
      <c r="C15164" t="s">
        <v>2770</v>
      </c>
      <c r="D15164" t="s">
        <v>12551</v>
      </c>
    </row>
    <row r="15165" spans="1:4">
      <c r="A15165" t="s">
        <v>13141</v>
      </c>
      <c r="B15165" t="s">
        <v>13086</v>
      </c>
      <c r="C15165" t="s">
        <v>2770</v>
      </c>
      <c r="D15165" t="s">
        <v>12551</v>
      </c>
    </row>
    <row r="15166" spans="1:4">
      <c r="A15166" t="s">
        <v>14783</v>
      </c>
      <c r="B15166" t="s">
        <v>2450</v>
      </c>
      <c r="C15166" t="s">
        <v>2770</v>
      </c>
      <c r="D15166" t="s">
        <v>4543</v>
      </c>
    </row>
    <row r="15167" spans="1:4">
      <c r="A15167" t="s">
        <v>14875</v>
      </c>
      <c r="B15167" t="s">
        <v>14876</v>
      </c>
      <c r="C15167" t="s">
        <v>2770</v>
      </c>
      <c r="D15167" t="s">
        <v>12551</v>
      </c>
    </row>
    <row r="15168" spans="1:4">
      <c r="A15168" t="s">
        <v>14877</v>
      </c>
      <c r="B15168" t="s">
        <v>14560</v>
      </c>
      <c r="C15168" t="s">
        <v>2770</v>
      </c>
      <c r="D15168" t="s">
        <v>12551</v>
      </c>
    </row>
    <row r="15169" spans="1:4">
      <c r="A15169" t="s">
        <v>14878</v>
      </c>
      <c r="B15169" t="s">
        <v>14879</v>
      </c>
      <c r="C15169" t="s">
        <v>2770</v>
      </c>
      <c r="D15169" t="s">
        <v>12551</v>
      </c>
    </row>
    <row r="15170" spans="1:4">
      <c r="A15170" t="s">
        <v>14880</v>
      </c>
      <c r="B15170" t="s">
        <v>14881</v>
      </c>
      <c r="C15170" t="s">
        <v>2770</v>
      </c>
      <c r="D15170" t="s">
        <v>12551</v>
      </c>
    </row>
    <row r="15171" spans="1:4">
      <c r="A15171" t="s">
        <v>14882</v>
      </c>
      <c r="B15171" t="s">
        <v>14883</v>
      </c>
      <c r="C15171" t="s">
        <v>2770</v>
      </c>
      <c r="D15171" t="s">
        <v>12551</v>
      </c>
    </row>
    <row r="15172" spans="1:4">
      <c r="A15172" t="s">
        <v>14884</v>
      </c>
      <c r="B15172" t="s">
        <v>14885</v>
      </c>
      <c r="C15172" t="s">
        <v>2770</v>
      </c>
      <c r="D15172" t="s">
        <v>12551</v>
      </c>
    </row>
    <row r="15173" spans="1:4">
      <c r="A15173" t="s">
        <v>14886</v>
      </c>
      <c r="B15173" t="s">
        <v>12310</v>
      </c>
      <c r="C15173" t="s">
        <v>2770</v>
      </c>
      <c r="D15173" t="s">
        <v>12551</v>
      </c>
    </row>
    <row r="15174" spans="1:4">
      <c r="A15174" t="s">
        <v>14887</v>
      </c>
      <c r="B15174" t="s">
        <v>14593</v>
      </c>
      <c r="C15174" t="s">
        <v>2770</v>
      </c>
      <c r="D15174" t="s">
        <v>12551</v>
      </c>
    </row>
    <row r="15175" spans="1:4">
      <c r="A15175" t="s">
        <v>14888</v>
      </c>
      <c r="B15175" t="s">
        <v>14595</v>
      </c>
      <c r="C15175" t="s">
        <v>2770</v>
      </c>
      <c r="D15175" t="s">
        <v>12551</v>
      </c>
    </row>
    <row r="15176" spans="1:4">
      <c r="A15176" t="s">
        <v>14889</v>
      </c>
      <c r="B15176" t="s">
        <v>14890</v>
      </c>
      <c r="C15176" t="s">
        <v>2770</v>
      </c>
      <c r="D15176" t="s">
        <v>12551</v>
      </c>
    </row>
    <row r="15177" spans="1:4">
      <c r="A15177" t="s">
        <v>13137</v>
      </c>
      <c r="B15177" t="s">
        <v>13138</v>
      </c>
      <c r="C15177" t="s">
        <v>2770</v>
      </c>
      <c r="D15177" t="s">
        <v>12551</v>
      </c>
    </row>
    <row r="15178" spans="1:4">
      <c r="A15178" t="s">
        <v>14756</v>
      </c>
      <c r="B15178" t="s">
        <v>2451</v>
      </c>
      <c r="C15178" t="s">
        <v>2770</v>
      </c>
      <c r="D15178" t="s">
        <v>4543</v>
      </c>
    </row>
    <row r="15179" spans="1:4">
      <c r="A15179" t="s">
        <v>14891</v>
      </c>
      <c r="B15179" t="s">
        <v>14892</v>
      </c>
      <c r="C15179" t="s">
        <v>2770</v>
      </c>
      <c r="D15179" t="s">
        <v>12551</v>
      </c>
    </row>
    <row r="15180" spans="1:4">
      <c r="A15180" t="s">
        <v>600</v>
      </c>
      <c r="B15180" t="s">
        <v>13150</v>
      </c>
      <c r="C15180" t="s">
        <v>2770</v>
      </c>
      <c r="D15180" t="s">
        <v>4514</v>
      </c>
    </row>
    <row r="15181" spans="1:4">
      <c r="A15181" t="s">
        <v>14893</v>
      </c>
      <c r="B15181" t="s">
        <v>14894</v>
      </c>
      <c r="C15181" t="s">
        <v>2770</v>
      </c>
      <c r="D15181" t="s">
        <v>12551</v>
      </c>
    </row>
    <row r="15182" spans="1:4">
      <c r="A15182" t="s">
        <v>14895</v>
      </c>
      <c r="B15182" t="s">
        <v>14896</v>
      </c>
      <c r="C15182" t="s">
        <v>2770</v>
      </c>
      <c r="D15182" t="s">
        <v>12551</v>
      </c>
    </row>
    <row r="15183" spans="1:4">
      <c r="A15183" t="s">
        <v>13162</v>
      </c>
      <c r="B15183" t="s">
        <v>14856</v>
      </c>
      <c r="C15183" t="s">
        <v>2770</v>
      </c>
      <c r="D15183" t="s">
        <v>12551</v>
      </c>
    </row>
    <row r="15184" spans="1:4">
      <c r="A15184" t="s">
        <v>14897</v>
      </c>
      <c r="B15184" t="s">
        <v>14898</v>
      </c>
      <c r="C15184" t="s">
        <v>2770</v>
      </c>
      <c r="D15184" t="s">
        <v>12551</v>
      </c>
    </row>
    <row r="15185" spans="1:4">
      <c r="A15185" t="s">
        <v>14899</v>
      </c>
      <c r="B15185" t="s">
        <v>14900</v>
      </c>
      <c r="C15185" t="s">
        <v>2770</v>
      </c>
      <c r="D15185" t="s">
        <v>12551</v>
      </c>
    </row>
    <row r="15186" spans="1:4">
      <c r="A15186" t="s">
        <v>14901</v>
      </c>
      <c r="B15186" t="s">
        <v>14902</v>
      </c>
      <c r="C15186" t="s">
        <v>2770</v>
      </c>
      <c r="D15186" t="s">
        <v>12551</v>
      </c>
    </row>
    <row r="15187" spans="1:4">
      <c r="A15187" t="s">
        <v>14903</v>
      </c>
      <c r="B15187" t="s">
        <v>14904</v>
      </c>
      <c r="C15187" t="s">
        <v>2770</v>
      </c>
      <c r="D15187" t="s">
        <v>12551</v>
      </c>
    </row>
    <row r="15188" spans="1:4">
      <c r="A15188" t="s">
        <v>13144</v>
      </c>
      <c r="B15188" t="s">
        <v>13145</v>
      </c>
      <c r="C15188" t="s">
        <v>2770</v>
      </c>
      <c r="D15188" t="s">
        <v>12551</v>
      </c>
    </row>
    <row r="15189" spans="1:4">
      <c r="A15189" t="s">
        <v>14905</v>
      </c>
      <c r="B15189" t="s">
        <v>14906</v>
      </c>
      <c r="C15189" t="s">
        <v>2770</v>
      </c>
      <c r="D15189" t="s">
        <v>12551</v>
      </c>
    </row>
    <row r="15190" spans="1:4">
      <c r="A15190" t="s">
        <v>14907</v>
      </c>
      <c r="B15190" t="s">
        <v>14908</v>
      </c>
      <c r="C15190" t="s">
        <v>2770</v>
      </c>
      <c r="D15190" t="s">
        <v>12551</v>
      </c>
    </row>
    <row r="15191" spans="1:4">
      <c r="A15191" t="s">
        <v>14909</v>
      </c>
      <c r="B15191" t="s">
        <v>12336</v>
      </c>
      <c r="C15191" t="s">
        <v>2770</v>
      </c>
      <c r="D15191" t="s">
        <v>12551</v>
      </c>
    </row>
    <row r="15192" spans="1:4">
      <c r="A15192" t="s">
        <v>14910</v>
      </c>
      <c r="B15192" t="s">
        <v>14911</v>
      </c>
      <c r="C15192" t="s">
        <v>2770</v>
      </c>
      <c r="D15192" t="s">
        <v>12551</v>
      </c>
    </row>
    <row r="15193" spans="1:4">
      <c r="A15193" t="s">
        <v>13146</v>
      </c>
      <c r="B15193" t="s">
        <v>13147</v>
      </c>
      <c r="C15193" t="s">
        <v>2770</v>
      </c>
      <c r="D15193" t="s">
        <v>12551</v>
      </c>
    </row>
    <row r="15194" spans="1:4">
      <c r="A15194" t="s">
        <v>14912</v>
      </c>
      <c r="B15194" t="s">
        <v>14913</v>
      </c>
      <c r="C15194" t="s">
        <v>2770</v>
      </c>
      <c r="D15194" t="s">
        <v>12551</v>
      </c>
    </row>
    <row r="15195" spans="1:4">
      <c r="A15195" t="s">
        <v>13101</v>
      </c>
      <c r="B15195" t="s">
        <v>2449</v>
      </c>
      <c r="C15195" t="s">
        <v>2770</v>
      </c>
      <c r="D15195" t="s">
        <v>12551</v>
      </c>
    </row>
    <row r="15196" spans="1:4">
      <c r="A15196" t="s">
        <v>6586</v>
      </c>
      <c r="B15196" t="s">
        <v>6587</v>
      </c>
      <c r="C15196" t="s">
        <v>2770</v>
      </c>
      <c r="D15196" t="s">
        <v>2770</v>
      </c>
    </row>
    <row r="15197" spans="1:4">
      <c r="A15197" t="s">
        <v>6435</v>
      </c>
      <c r="B15197" t="s">
        <v>6436</v>
      </c>
      <c r="C15197" t="s">
        <v>2770</v>
      </c>
      <c r="D15197" t="s">
        <v>2770</v>
      </c>
    </row>
    <row r="15198" spans="1:4">
      <c r="A15198" t="s">
        <v>14783</v>
      </c>
      <c r="B15198" t="s">
        <v>2450</v>
      </c>
      <c r="C15198" t="s">
        <v>2770</v>
      </c>
      <c r="D15198" t="s">
        <v>2770</v>
      </c>
    </row>
    <row r="15199" spans="1:4">
      <c r="A15199" t="s">
        <v>6437</v>
      </c>
      <c r="B15199" t="s">
        <v>6438</v>
      </c>
      <c r="C15199" t="s">
        <v>2770</v>
      </c>
      <c r="D15199" t="s">
        <v>2770</v>
      </c>
    </row>
    <row r="15200" spans="1:4">
      <c r="A15200" t="s">
        <v>600</v>
      </c>
      <c r="B15200" t="s">
        <v>14914</v>
      </c>
      <c r="C15200" t="s">
        <v>2770</v>
      </c>
      <c r="D15200" t="s">
        <v>2770</v>
      </c>
    </row>
    <row r="15201" spans="1:4">
      <c r="A15201" t="s">
        <v>6439</v>
      </c>
      <c r="B15201" t="s">
        <v>6440</v>
      </c>
      <c r="C15201" t="s">
        <v>2770</v>
      </c>
      <c r="D15201" t="s">
        <v>2770</v>
      </c>
    </row>
    <row r="15202" spans="1:4">
      <c r="A15202" t="s">
        <v>14756</v>
      </c>
      <c r="B15202" t="s">
        <v>2451</v>
      </c>
      <c r="C15202" t="s">
        <v>2770</v>
      </c>
      <c r="D15202" t="s">
        <v>2770</v>
      </c>
    </row>
    <row r="15203" spans="1:4">
      <c r="A15203" t="s">
        <v>12943</v>
      </c>
      <c r="B15203" t="s">
        <v>13258</v>
      </c>
      <c r="C15203" t="s">
        <v>2770</v>
      </c>
      <c r="D15203" t="s">
        <v>2770</v>
      </c>
    </row>
    <row r="15204" spans="1:4">
      <c r="A15204" t="s">
        <v>14915</v>
      </c>
      <c r="B15204" t="s">
        <v>13253</v>
      </c>
      <c r="C15204" t="s">
        <v>2770</v>
      </c>
      <c r="D15204" t="s">
        <v>2770</v>
      </c>
    </row>
    <row r="15205" spans="1:4">
      <c r="A15205" t="s">
        <v>13256</v>
      </c>
      <c r="B15205" t="s">
        <v>13257</v>
      </c>
      <c r="C15205" t="s">
        <v>2770</v>
      </c>
      <c r="D15205" t="s">
        <v>2770</v>
      </c>
    </row>
    <row r="15206" spans="1:4">
      <c r="A15206" t="s">
        <v>11424</v>
      </c>
      <c r="B15206" t="s">
        <v>11425</v>
      </c>
      <c r="C15206" t="s">
        <v>2770</v>
      </c>
      <c r="D15206" t="s">
        <v>2770</v>
      </c>
    </row>
    <row r="15207" spans="1:4">
      <c r="A15207" t="s">
        <v>14916</v>
      </c>
      <c r="B15207" t="s">
        <v>14917</v>
      </c>
      <c r="C15207" t="s">
        <v>2770</v>
      </c>
      <c r="D15207" t="s">
        <v>2770</v>
      </c>
    </row>
    <row r="15208" spans="1:4">
      <c r="A15208" t="s">
        <v>13162</v>
      </c>
      <c r="B15208" t="s">
        <v>14856</v>
      </c>
      <c r="C15208" t="s">
        <v>2770</v>
      </c>
      <c r="D15208" t="s">
        <v>2770</v>
      </c>
    </row>
    <row r="15209" spans="1:4">
      <c r="A15209" t="s">
        <v>14918</v>
      </c>
      <c r="B15209" t="s">
        <v>14919</v>
      </c>
      <c r="C15209" t="s">
        <v>2770</v>
      </c>
      <c r="D15209" t="s">
        <v>2770</v>
      </c>
    </row>
    <row r="15210" spans="1:4">
      <c r="A15210" t="s">
        <v>14920</v>
      </c>
      <c r="B15210" t="s">
        <v>14921</v>
      </c>
      <c r="C15210" t="s">
        <v>2770</v>
      </c>
      <c r="D15210" t="s">
        <v>2770</v>
      </c>
    </row>
    <row r="15211" spans="1:4">
      <c r="A15211" t="s">
        <v>14922</v>
      </c>
      <c r="B15211" t="s">
        <v>14923</v>
      </c>
      <c r="C15211" t="s">
        <v>2770</v>
      </c>
      <c r="D15211" t="s">
        <v>2770</v>
      </c>
    </row>
    <row r="15212" spans="1:4">
      <c r="A15212" t="s">
        <v>14924</v>
      </c>
      <c r="B15212" t="s">
        <v>14925</v>
      </c>
      <c r="C15212" t="s">
        <v>2770</v>
      </c>
      <c r="D15212" t="s">
        <v>2770</v>
      </c>
    </row>
    <row r="15213" spans="1:4">
      <c r="A15213" t="s">
        <v>14926</v>
      </c>
      <c r="B15213" t="s">
        <v>14927</v>
      </c>
      <c r="C15213" t="s">
        <v>2770</v>
      </c>
      <c r="D15213" t="s">
        <v>2770</v>
      </c>
    </row>
    <row r="15214" spans="1:4">
      <c r="A15214" t="s">
        <v>14756</v>
      </c>
      <c r="B15214" t="s">
        <v>13258</v>
      </c>
      <c r="C15214" t="s">
        <v>2770</v>
      </c>
      <c r="D15214" t="s">
        <v>2770</v>
      </c>
    </row>
    <row r="15215" spans="1:4">
      <c r="A15215" t="s">
        <v>13156</v>
      </c>
      <c r="B15215" t="s">
        <v>14928</v>
      </c>
      <c r="C15215" t="s">
        <v>2770</v>
      </c>
      <c r="D15215" t="s">
        <v>2770</v>
      </c>
    </row>
    <row r="15216" spans="1:4">
      <c r="A15216" t="s">
        <v>14929</v>
      </c>
      <c r="B15216" t="s">
        <v>13143</v>
      </c>
      <c r="C15216" t="s">
        <v>2770</v>
      </c>
      <c r="D15216" t="s">
        <v>2770</v>
      </c>
    </row>
    <row r="15217" spans="1:4">
      <c r="A15217" t="s">
        <v>13151</v>
      </c>
      <c r="B15217" t="s">
        <v>14804</v>
      </c>
      <c r="C15217" t="s">
        <v>2770</v>
      </c>
      <c r="D15217" t="s">
        <v>2770</v>
      </c>
    </row>
    <row r="15218" spans="1:4">
      <c r="A15218" t="s">
        <v>13137</v>
      </c>
      <c r="B15218" t="s">
        <v>13138</v>
      </c>
      <c r="C15218" t="s">
        <v>2770</v>
      </c>
      <c r="D15218" t="s">
        <v>2770</v>
      </c>
    </row>
    <row r="15219" spans="1:4">
      <c r="A15219" t="s">
        <v>13101</v>
      </c>
      <c r="B15219" t="s">
        <v>2449</v>
      </c>
      <c r="C15219" t="s">
        <v>2770</v>
      </c>
      <c r="D15219" t="s">
        <v>2770</v>
      </c>
    </row>
    <row r="15220" spans="1:4">
      <c r="A15220" t="s">
        <v>12943</v>
      </c>
      <c r="B15220" t="s">
        <v>2450</v>
      </c>
      <c r="C15220" t="s">
        <v>2770</v>
      </c>
      <c r="D15220" t="s">
        <v>2770</v>
      </c>
    </row>
    <row r="15221" spans="1:4">
      <c r="A15221" t="s">
        <v>14783</v>
      </c>
      <c r="B15221" t="s">
        <v>2451</v>
      </c>
      <c r="C15221" t="s">
        <v>2770</v>
      </c>
      <c r="D15221" t="s">
        <v>2770</v>
      </c>
    </row>
    <row r="15222" spans="1:4">
      <c r="A15222" t="s">
        <v>600</v>
      </c>
      <c r="B15222" t="s">
        <v>7588</v>
      </c>
      <c r="C15222" t="s">
        <v>2770</v>
      </c>
      <c r="D15222" t="s">
        <v>2770</v>
      </c>
    </row>
    <row r="15223" spans="1:4">
      <c r="A15223" t="s">
        <v>13146</v>
      </c>
      <c r="B15223" t="s">
        <v>13147</v>
      </c>
      <c r="C15223" t="s">
        <v>2770</v>
      </c>
      <c r="D15223" t="s">
        <v>2770</v>
      </c>
    </row>
    <row r="15224" spans="1:4">
      <c r="A15224" t="s">
        <v>14930</v>
      </c>
      <c r="B15224" t="s">
        <v>14931</v>
      </c>
      <c r="C15224" t="s">
        <v>2770</v>
      </c>
      <c r="D15224" t="s">
        <v>2770</v>
      </c>
    </row>
    <row r="15225" spans="1:4">
      <c r="A15225" t="s">
        <v>14932</v>
      </c>
      <c r="B15225" t="s">
        <v>14933</v>
      </c>
      <c r="C15225" t="s">
        <v>2770</v>
      </c>
      <c r="D15225" t="s">
        <v>2770</v>
      </c>
    </row>
    <row r="15226" spans="1:4">
      <c r="A15226" t="s">
        <v>14758</v>
      </c>
      <c r="B15226" t="s">
        <v>14759</v>
      </c>
      <c r="C15226" t="s">
        <v>2770</v>
      </c>
      <c r="D15226" t="s">
        <v>12551</v>
      </c>
    </row>
    <row r="15227" spans="1:4">
      <c r="A15227" t="s">
        <v>14766</v>
      </c>
      <c r="B15227" t="s">
        <v>14767</v>
      </c>
      <c r="C15227" t="s">
        <v>2770</v>
      </c>
      <c r="D15227" t="s">
        <v>12551</v>
      </c>
    </row>
    <row r="15228" spans="1:4">
      <c r="A15228" t="s">
        <v>14764</v>
      </c>
      <c r="B15228" t="s">
        <v>13083</v>
      </c>
      <c r="C15228" t="s">
        <v>2770</v>
      </c>
      <c r="D15228" t="s">
        <v>12551</v>
      </c>
    </row>
    <row r="15229" spans="1:4">
      <c r="A15229" t="s">
        <v>13140</v>
      </c>
      <c r="B15229" t="s">
        <v>6033</v>
      </c>
      <c r="C15229" t="s">
        <v>2770</v>
      </c>
      <c r="D15229" t="s">
        <v>12551</v>
      </c>
    </row>
    <row r="15230" spans="1:4">
      <c r="A15230" t="s">
        <v>13087</v>
      </c>
      <c r="B15230" t="s">
        <v>13088</v>
      </c>
      <c r="C15230" t="s">
        <v>2770</v>
      </c>
      <c r="D15230" t="s">
        <v>12551</v>
      </c>
    </row>
    <row r="15231" spans="1:4">
      <c r="A15231" t="s">
        <v>14774</v>
      </c>
      <c r="B15231" t="s">
        <v>14775</v>
      </c>
      <c r="C15231" t="s">
        <v>2770</v>
      </c>
      <c r="D15231" t="s">
        <v>12551</v>
      </c>
    </row>
    <row r="15232" spans="1:4">
      <c r="A15232" t="s">
        <v>14776</v>
      </c>
      <c r="B15232" t="s">
        <v>14777</v>
      </c>
      <c r="C15232" t="s">
        <v>2770</v>
      </c>
      <c r="D15232" t="s">
        <v>12551</v>
      </c>
    </row>
    <row r="15233" spans="1:4">
      <c r="A15233" t="s">
        <v>14778</v>
      </c>
      <c r="B15233" t="s">
        <v>13095</v>
      </c>
      <c r="C15233" t="s">
        <v>2770</v>
      </c>
      <c r="D15233" t="s">
        <v>12551</v>
      </c>
    </row>
    <row r="15234" spans="1:4">
      <c r="A15234" t="s">
        <v>12572</v>
      </c>
      <c r="B15234" t="s">
        <v>12573</v>
      </c>
      <c r="C15234" t="s">
        <v>2770</v>
      </c>
      <c r="D15234" t="s">
        <v>12551</v>
      </c>
    </row>
    <row r="15235" spans="1:4">
      <c r="A15235" t="s">
        <v>13106</v>
      </c>
      <c r="B15235" t="s">
        <v>13107</v>
      </c>
      <c r="C15235" t="s">
        <v>2770</v>
      </c>
      <c r="D15235" t="s">
        <v>12551</v>
      </c>
    </row>
    <row r="15236" spans="1:4">
      <c r="A15236" t="s">
        <v>6533</v>
      </c>
      <c r="B15236" t="s">
        <v>6029</v>
      </c>
      <c r="C15236" t="s">
        <v>2770</v>
      </c>
      <c r="D15236" t="s">
        <v>12551</v>
      </c>
    </row>
    <row r="15237" spans="1:4">
      <c r="A15237" t="s">
        <v>13110</v>
      </c>
      <c r="B15237" t="s">
        <v>13111</v>
      </c>
      <c r="C15237" t="s">
        <v>2770</v>
      </c>
      <c r="D15237" t="s">
        <v>12551</v>
      </c>
    </row>
    <row r="15238" spans="1:4">
      <c r="A15238" t="s">
        <v>12609</v>
      </c>
      <c r="B15238" t="s">
        <v>12610</v>
      </c>
      <c r="C15238" t="s">
        <v>2770</v>
      </c>
      <c r="D15238" t="s">
        <v>12551</v>
      </c>
    </row>
    <row r="15239" spans="1:4">
      <c r="A15239" t="s">
        <v>14756</v>
      </c>
      <c r="B15239" t="s">
        <v>2451</v>
      </c>
      <c r="C15239" t="s">
        <v>2770</v>
      </c>
      <c r="D15239" t="s">
        <v>4543</v>
      </c>
    </row>
    <row r="15240" spans="1:4">
      <c r="A15240" t="s">
        <v>14783</v>
      </c>
      <c r="B15240" t="s">
        <v>2450</v>
      </c>
      <c r="C15240" t="s">
        <v>2770</v>
      </c>
      <c r="D15240" t="s">
        <v>4543</v>
      </c>
    </row>
    <row r="15241" spans="1:4">
      <c r="A15241" t="s">
        <v>14770</v>
      </c>
      <c r="B15241" t="s">
        <v>14771</v>
      </c>
      <c r="C15241" t="s">
        <v>2770</v>
      </c>
      <c r="D15241" t="s">
        <v>12551</v>
      </c>
    </row>
    <row r="15242" spans="1:4">
      <c r="A15242" t="s">
        <v>14754</v>
      </c>
      <c r="B15242" t="s">
        <v>14755</v>
      </c>
      <c r="C15242" t="s">
        <v>2770</v>
      </c>
      <c r="D15242" t="s">
        <v>12551</v>
      </c>
    </row>
    <row r="15243" spans="1:4">
      <c r="A15243" t="s">
        <v>13097</v>
      </c>
      <c r="B15243" t="s">
        <v>13098</v>
      </c>
      <c r="C15243" t="s">
        <v>2770</v>
      </c>
      <c r="D15243" t="s">
        <v>12551</v>
      </c>
    </row>
    <row r="15244" spans="1:4">
      <c r="A15244" t="s">
        <v>14753</v>
      </c>
      <c r="B15244" t="s">
        <v>13105</v>
      </c>
      <c r="C15244" t="s">
        <v>2770</v>
      </c>
      <c r="D15244" t="s">
        <v>12551</v>
      </c>
    </row>
    <row r="15245" spans="1:4">
      <c r="A15245" t="s">
        <v>6585</v>
      </c>
      <c r="B15245" t="s">
        <v>503</v>
      </c>
      <c r="C15245" t="s">
        <v>2770</v>
      </c>
      <c r="D15245" t="s">
        <v>12551</v>
      </c>
    </row>
    <row r="15246" spans="1:4">
      <c r="A15246" t="s">
        <v>14772</v>
      </c>
      <c r="B15246" t="s">
        <v>14773</v>
      </c>
      <c r="C15246" t="s">
        <v>2770</v>
      </c>
      <c r="D15246" t="s">
        <v>12551</v>
      </c>
    </row>
    <row r="15247" spans="1:4">
      <c r="A15247" t="s">
        <v>6505</v>
      </c>
      <c r="B15247" t="s">
        <v>14765</v>
      </c>
      <c r="C15247" t="s">
        <v>2770</v>
      </c>
      <c r="D15247" t="s">
        <v>12551</v>
      </c>
    </row>
    <row r="15248" spans="1:4">
      <c r="A15248" t="s">
        <v>13141</v>
      </c>
      <c r="B15248" t="s">
        <v>13086</v>
      </c>
      <c r="C15248" t="s">
        <v>2770</v>
      </c>
      <c r="D15248" t="s">
        <v>12551</v>
      </c>
    </row>
    <row r="15249" spans="1:4">
      <c r="A15249" t="s">
        <v>14751</v>
      </c>
      <c r="B15249" t="s">
        <v>14752</v>
      </c>
      <c r="C15249" t="s">
        <v>2770</v>
      </c>
      <c r="D15249" t="s">
        <v>12551</v>
      </c>
    </row>
    <row r="15250" spans="1:4">
      <c r="A15250" t="s">
        <v>13101</v>
      </c>
      <c r="B15250" t="s">
        <v>2449</v>
      </c>
      <c r="C15250" t="s">
        <v>2770</v>
      </c>
      <c r="D15250" t="s">
        <v>12551</v>
      </c>
    </row>
    <row r="15251" spans="1:4">
      <c r="A15251" t="s">
        <v>14769</v>
      </c>
      <c r="B15251" t="s">
        <v>13109</v>
      </c>
      <c r="C15251" t="s">
        <v>2770</v>
      </c>
      <c r="D15251" t="s">
        <v>12551</v>
      </c>
    </row>
    <row r="15252" spans="1:4">
      <c r="A15252" t="s">
        <v>13089</v>
      </c>
      <c r="B15252" t="s">
        <v>14748</v>
      </c>
      <c r="C15252" t="s">
        <v>2770</v>
      </c>
      <c r="D15252" t="s">
        <v>12551</v>
      </c>
    </row>
    <row r="15253" spans="1:4">
      <c r="A15253" t="s">
        <v>14761</v>
      </c>
      <c r="B15253" t="s">
        <v>13091</v>
      </c>
      <c r="C15253" t="s">
        <v>2770</v>
      </c>
      <c r="D15253" t="s">
        <v>12551</v>
      </c>
    </row>
    <row r="15254" spans="1:4">
      <c r="A15254" t="s">
        <v>14760</v>
      </c>
      <c r="B15254" t="s">
        <v>13103</v>
      </c>
      <c r="C15254" t="s">
        <v>2770</v>
      </c>
      <c r="D15254" t="s">
        <v>12551</v>
      </c>
    </row>
    <row r="15255" spans="1:4">
      <c r="A15255" t="s">
        <v>14781</v>
      </c>
      <c r="B15255" t="s">
        <v>14782</v>
      </c>
      <c r="C15255" t="s">
        <v>2770</v>
      </c>
      <c r="D15255" t="s">
        <v>12551</v>
      </c>
    </row>
    <row r="15256" spans="1:4">
      <c r="A15256" t="s">
        <v>600</v>
      </c>
      <c r="B15256" t="s">
        <v>13150</v>
      </c>
      <c r="C15256" t="s">
        <v>2770</v>
      </c>
      <c r="D15256" t="s">
        <v>4514</v>
      </c>
    </row>
    <row r="15257" spans="1:4">
      <c r="A15257" t="s">
        <v>14757</v>
      </c>
      <c r="B15257" t="s">
        <v>6160</v>
      </c>
      <c r="C15257" t="s">
        <v>2770</v>
      </c>
      <c r="D15257" t="s">
        <v>12551</v>
      </c>
    </row>
    <row r="15258" spans="1:4">
      <c r="A15258" t="s">
        <v>6536</v>
      </c>
      <c r="B15258" t="s">
        <v>6333</v>
      </c>
      <c r="C15258" t="s">
        <v>2770</v>
      </c>
      <c r="D15258" t="s">
        <v>12551</v>
      </c>
    </row>
    <row r="15259" spans="1:4">
      <c r="A15259" t="s">
        <v>14779</v>
      </c>
      <c r="B15259" t="s">
        <v>14780</v>
      </c>
      <c r="C15259" t="s">
        <v>2770</v>
      </c>
      <c r="D15259" t="s">
        <v>12551</v>
      </c>
    </row>
    <row r="15260" spans="1:4">
      <c r="A15260" t="s">
        <v>13141</v>
      </c>
      <c r="B15260" t="s">
        <v>13086</v>
      </c>
      <c r="C15260" t="s">
        <v>2770</v>
      </c>
      <c r="D15260" t="s">
        <v>12551</v>
      </c>
    </row>
    <row r="15261" spans="1:4">
      <c r="A15261" t="s">
        <v>14823</v>
      </c>
      <c r="B15261" t="s">
        <v>14824</v>
      </c>
      <c r="C15261" t="s">
        <v>2770</v>
      </c>
      <c r="D15261" t="s">
        <v>12551</v>
      </c>
    </row>
    <row r="15262" spans="1:4">
      <c r="A15262" t="s">
        <v>14783</v>
      </c>
      <c r="B15262" t="s">
        <v>2450</v>
      </c>
      <c r="C15262" t="s">
        <v>2770</v>
      </c>
      <c r="D15262" t="s">
        <v>4543</v>
      </c>
    </row>
    <row r="15263" spans="1:4">
      <c r="A15263" t="s">
        <v>9647</v>
      </c>
      <c r="B15263" t="s">
        <v>14825</v>
      </c>
      <c r="C15263" t="s">
        <v>2770</v>
      </c>
      <c r="D15263" t="s">
        <v>12551</v>
      </c>
    </row>
    <row r="15264" spans="1:4">
      <c r="A15264" t="s">
        <v>600</v>
      </c>
      <c r="B15264" t="s">
        <v>13150</v>
      </c>
      <c r="C15264" t="s">
        <v>2770</v>
      </c>
      <c r="D15264" t="s">
        <v>4514</v>
      </c>
    </row>
    <row r="15265" spans="1:4">
      <c r="A15265" t="s">
        <v>13101</v>
      </c>
      <c r="B15265" t="s">
        <v>2449</v>
      </c>
      <c r="C15265" t="s">
        <v>2770</v>
      </c>
      <c r="D15265" t="s">
        <v>12551</v>
      </c>
    </row>
    <row r="15266" spans="1:4">
      <c r="A15266" t="s">
        <v>14826</v>
      </c>
      <c r="B15266" t="s">
        <v>14827</v>
      </c>
      <c r="C15266" t="s">
        <v>2770</v>
      </c>
      <c r="D15266" t="s">
        <v>12551</v>
      </c>
    </row>
    <row r="15267" spans="1:4">
      <c r="A15267" t="s">
        <v>14838</v>
      </c>
      <c r="B15267" t="s">
        <v>14839</v>
      </c>
      <c r="C15267" t="s">
        <v>2770</v>
      </c>
      <c r="D15267" t="s">
        <v>12551</v>
      </c>
    </row>
    <row r="15268" spans="1:4">
      <c r="A15268" t="s">
        <v>14774</v>
      </c>
      <c r="B15268" t="s">
        <v>14845</v>
      </c>
      <c r="C15268" t="s">
        <v>2770</v>
      </c>
      <c r="D15268" t="s">
        <v>12551</v>
      </c>
    </row>
    <row r="15269" spans="1:4">
      <c r="A15269" t="s">
        <v>14756</v>
      </c>
      <c r="B15269" t="s">
        <v>2451</v>
      </c>
      <c r="C15269" t="s">
        <v>2770</v>
      </c>
      <c r="D15269" t="s">
        <v>4543</v>
      </c>
    </row>
    <row r="15270" spans="1:4">
      <c r="A15270" t="s">
        <v>14843</v>
      </c>
      <c r="B15270" t="s">
        <v>14844</v>
      </c>
      <c r="C15270" t="s">
        <v>2770</v>
      </c>
      <c r="D15270" t="s">
        <v>12551</v>
      </c>
    </row>
    <row r="15271" spans="1:4">
      <c r="A15271" t="s">
        <v>6445</v>
      </c>
      <c r="B15271" t="s">
        <v>6031</v>
      </c>
      <c r="C15271" t="s">
        <v>2770</v>
      </c>
      <c r="D15271" t="s">
        <v>12551</v>
      </c>
    </row>
    <row r="15272" spans="1:4">
      <c r="A15272" t="s">
        <v>14842</v>
      </c>
      <c r="B15272" t="s">
        <v>2568</v>
      </c>
      <c r="C15272" t="s">
        <v>2770</v>
      </c>
      <c r="D15272" t="s">
        <v>12551</v>
      </c>
    </row>
    <row r="15273" spans="1:4">
      <c r="A15273" t="s">
        <v>14828</v>
      </c>
      <c r="B15273" t="s">
        <v>14829</v>
      </c>
      <c r="C15273" t="s">
        <v>2770</v>
      </c>
      <c r="D15273" t="s">
        <v>12551</v>
      </c>
    </row>
    <row r="15274" spans="1:4">
      <c r="A15274" t="s">
        <v>14820</v>
      </c>
      <c r="B15274" t="s">
        <v>14821</v>
      </c>
      <c r="C15274" t="s">
        <v>2770</v>
      </c>
      <c r="D15274" t="s">
        <v>12551</v>
      </c>
    </row>
    <row r="15275" spans="1:4">
      <c r="A15275" t="s">
        <v>13101</v>
      </c>
      <c r="B15275" t="s">
        <v>2449</v>
      </c>
      <c r="C15275" t="s">
        <v>2770</v>
      </c>
      <c r="D15275" t="s">
        <v>12551</v>
      </c>
    </row>
    <row r="15276" spans="1:4">
      <c r="A15276" t="s">
        <v>14783</v>
      </c>
      <c r="B15276" t="s">
        <v>2450</v>
      </c>
      <c r="C15276" t="s">
        <v>2770</v>
      </c>
      <c r="D15276" t="s">
        <v>4543</v>
      </c>
    </row>
    <row r="15277" spans="1:4">
      <c r="A15277" t="s">
        <v>14756</v>
      </c>
      <c r="B15277" t="s">
        <v>2451</v>
      </c>
      <c r="C15277" t="s">
        <v>2770</v>
      </c>
      <c r="D15277" t="s">
        <v>4543</v>
      </c>
    </row>
    <row r="15278" spans="1:4">
      <c r="A15278" t="s">
        <v>14852</v>
      </c>
      <c r="B15278" t="s">
        <v>14853</v>
      </c>
      <c r="C15278" t="s">
        <v>2770</v>
      </c>
      <c r="D15278" t="s">
        <v>12551</v>
      </c>
    </row>
    <row r="15279" spans="1:4">
      <c r="A15279" t="s">
        <v>600</v>
      </c>
      <c r="B15279" t="s">
        <v>13150</v>
      </c>
      <c r="C15279" t="s">
        <v>2770</v>
      </c>
      <c r="D15279" t="s">
        <v>4514</v>
      </c>
    </row>
    <row r="15280" spans="1:4">
      <c r="A15280" t="s">
        <v>13141</v>
      </c>
      <c r="B15280" t="s">
        <v>13086</v>
      </c>
      <c r="C15280" t="s">
        <v>2770</v>
      </c>
      <c r="D15280" t="s">
        <v>12551</v>
      </c>
    </row>
    <row r="15281" spans="1:4">
      <c r="A15281" t="s">
        <v>14848</v>
      </c>
      <c r="B15281" t="s">
        <v>14849</v>
      </c>
      <c r="C15281" t="s">
        <v>2770</v>
      </c>
      <c r="D15281" t="s">
        <v>12551</v>
      </c>
    </row>
    <row r="15282" spans="1:4">
      <c r="A15282" t="s">
        <v>14846</v>
      </c>
      <c r="B15282" t="s">
        <v>14847</v>
      </c>
      <c r="C15282" t="s">
        <v>2770</v>
      </c>
      <c r="D15282" t="s">
        <v>12551</v>
      </c>
    </row>
    <row r="15283" spans="1:4">
      <c r="A15283" t="s">
        <v>14850</v>
      </c>
      <c r="B15283" t="s">
        <v>14851</v>
      </c>
      <c r="C15283" t="s">
        <v>2770</v>
      </c>
      <c r="D15283" t="s">
        <v>12551</v>
      </c>
    </row>
    <row r="15284" spans="1:4">
      <c r="A15284" t="s">
        <v>13163</v>
      </c>
      <c r="B15284" t="s">
        <v>13164</v>
      </c>
      <c r="C15284" t="s">
        <v>2770</v>
      </c>
      <c r="D15284" t="s">
        <v>12551</v>
      </c>
    </row>
    <row r="15285" spans="1:4">
      <c r="A15285" t="s">
        <v>600</v>
      </c>
      <c r="B15285" t="s">
        <v>13150</v>
      </c>
      <c r="C15285" t="s">
        <v>2770</v>
      </c>
      <c r="D15285" t="s">
        <v>4514</v>
      </c>
    </row>
    <row r="15286" spans="1:4">
      <c r="A15286" t="s">
        <v>13142</v>
      </c>
      <c r="B15286" t="s">
        <v>13143</v>
      </c>
      <c r="C15286" t="s">
        <v>2770</v>
      </c>
      <c r="D15286" t="s">
        <v>12551</v>
      </c>
    </row>
    <row r="15287" spans="1:4">
      <c r="A15287" t="s">
        <v>14857</v>
      </c>
      <c r="B15287" t="s">
        <v>13149</v>
      </c>
      <c r="C15287" t="s">
        <v>2770</v>
      </c>
      <c r="D15287" t="s">
        <v>12551</v>
      </c>
    </row>
    <row r="15288" spans="1:4">
      <c r="A15288" t="s">
        <v>9276</v>
      </c>
      <c r="B15288" t="s">
        <v>12332</v>
      </c>
      <c r="C15288" t="s">
        <v>2770</v>
      </c>
      <c r="D15288" t="s">
        <v>12551</v>
      </c>
    </row>
    <row r="15289" spans="1:4">
      <c r="A15289" t="s">
        <v>14783</v>
      </c>
      <c r="B15289" t="s">
        <v>2450</v>
      </c>
      <c r="C15289" t="s">
        <v>2770</v>
      </c>
      <c r="D15289" t="s">
        <v>4543</v>
      </c>
    </row>
    <row r="15290" spans="1:4">
      <c r="A15290" t="s">
        <v>13141</v>
      </c>
      <c r="B15290" t="s">
        <v>13086</v>
      </c>
      <c r="C15290" t="s">
        <v>2770</v>
      </c>
      <c r="D15290" t="s">
        <v>12551</v>
      </c>
    </row>
    <row r="15291" spans="1:4">
      <c r="A15291" t="s">
        <v>12634</v>
      </c>
      <c r="B15291" t="s">
        <v>13155</v>
      </c>
      <c r="C15291" t="s">
        <v>2770</v>
      </c>
      <c r="D15291" t="s">
        <v>12551</v>
      </c>
    </row>
    <row r="15292" spans="1:4">
      <c r="A15292" t="s">
        <v>13153</v>
      </c>
      <c r="B15292" t="s">
        <v>13154</v>
      </c>
      <c r="C15292" t="s">
        <v>2770</v>
      </c>
      <c r="D15292" t="s">
        <v>4534</v>
      </c>
    </row>
    <row r="15293" spans="1:4">
      <c r="A15293" t="s">
        <v>13101</v>
      </c>
      <c r="B15293" t="s">
        <v>2449</v>
      </c>
      <c r="C15293" t="s">
        <v>2770</v>
      </c>
      <c r="D15293" t="s">
        <v>12551</v>
      </c>
    </row>
    <row r="15294" spans="1:4">
      <c r="A15294" t="s">
        <v>13165</v>
      </c>
      <c r="B15294" t="s">
        <v>13166</v>
      </c>
      <c r="C15294" t="s">
        <v>2770</v>
      </c>
      <c r="D15294" t="s">
        <v>12551</v>
      </c>
    </row>
    <row r="15295" spans="1:4">
      <c r="A15295" t="s">
        <v>14756</v>
      </c>
      <c r="B15295" t="s">
        <v>2451</v>
      </c>
      <c r="C15295" t="s">
        <v>2770</v>
      </c>
      <c r="D15295" t="s">
        <v>4543</v>
      </c>
    </row>
    <row r="15296" spans="1:4">
      <c r="A15296" t="s">
        <v>13144</v>
      </c>
      <c r="B15296" t="s">
        <v>13145</v>
      </c>
      <c r="C15296" t="s">
        <v>2770</v>
      </c>
      <c r="D15296" t="s">
        <v>12551</v>
      </c>
    </row>
    <row r="15297" spans="1:4">
      <c r="A15297" t="s">
        <v>13146</v>
      </c>
      <c r="B15297" t="s">
        <v>13147</v>
      </c>
      <c r="C15297" t="s">
        <v>2770</v>
      </c>
      <c r="D15297" t="s">
        <v>12551</v>
      </c>
    </row>
    <row r="15298" spans="1:4">
      <c r="A15298" t="s">
        <v>14858</v>
      </c>
      <c r="B15298" t="s">
        <v>13159</v>
      </c>
      <c r="C15298" t="s">
        <v>2770</v>
      </c>
      <c r="D15298" t="s">
        <v>12551</v>
      </c>
    </row>
    <row r="15299" spans="1:4">
      <c r="A15299" t="s">
        <v>14855</v>
      </c>
      <c r="B15299" t="s">
        <v>14856</v>
      </c>
      <c r="C15299" t="s">
        <v>2770</v>
      </c>
      <c r="D15299" t="s">
        <v>12551</v>
      </c>
    </row>
    <row r="15300" spans="1:4">
      <c r="A15300" t="s">
        <v>13137</v>
      </c>
      <c r="B15300" t="s">
        <v>13138</v>
      </c>
      <c r="C15300" t="s">
        <v>2770</v>
      </c>
      <c r="D15300" t="s">
        <v>12551</v>
      </c>
    </row>
    <row r="15301" spans="1:4">
      <c r="A15301" t="s">
        <v>13144</v>
      </c>
      <c r="B15301" t="s">
        <v>13145</v>
      </c>
      <c r="C15301" t="s">
        <v>2770</v>
      </c>
      <c r="D15301" t="s">
        <v>12551</v>
      </c>
    </row>
    <row r="15302" spans="1:4">
      <c r="A15302" t="s">
        <v>13137</v>
      </c>
      <c r="B15302" t="s">
        <v>13138</v>
      </c>
      <c r="C15302" t="s">
        <v>2770</v>
      </c>
      <c r="D15302" t="s">
        <v>12551</v>
      </c>
    </row>
    <row r="15303" spans="1:4">
      <c r="A15303" t="s">
        <v>13141</v>
      </c>
      <c r="B15303" t="s">
        <v>13086</v>
      </c>
      <c r="C15303" t="s">
        <v>2770</v>
      </c>
      <c r="D15303" t="s">
        <v>12551</v>
      </c>
    </row>
    <row r="15304" spans="1:4">
      <c r="A15304" t="s">
        <v>14863</v>
      </c>
      <c r="B15304" t="s">
        <v>14864</v>
      </c>
      <c r="C15304" t="s">
        <v>2770</v>
      </c>
      <c r="D15304" t="s">
        <v>12551</v>
      </c>
    </row>
    <row r="15305" spans="1:4">
      <c r="A15305" t="s">
        <v>14756</v>
      </c>
      <c r="B15305" t="s">
        <v>2451</v>
      </c>
      <c r="C15305" t="s">
        <v>2770</v>
      </c>
      <c r="D15305" t="s">
        <v>4543</v>
      </c>
    </row>
    <row r="15306" spans="1:4">
      <c r="A15306" t="s">
        <v>14859</v>
      </c>
      <c r="B15306" t="s">
        <v>14860</v>
      </c>
      <c r="C15306" t="s">
        <v>2770</v>
      </c>
      <c r="D15306" t="s">
        <v>12551</v>
      </c>
    </row>
    <row r="15307" spans="1:4">
      <c r="A15307" t="s">
        <v>13142</v>
      </c>
      <c r="B15307" t="s">
        <v>13143</v>
      </c>
      <c r="C15307" t="s">
        <v>2770</v>
      </c>
      <c r="D15307" t="s">
        <v>12551</v>
      </c>
    </row>
    <row r="15308" spans="1:4">
      <c r="A15308" t="s">
        <v>14861</v>
      </c>
      <c r="B15308" t="s">
        <v>14862</v>
      </c>
      <c r="C15308" t="s">
        <v>2770</v>
      </c>
      <c r="D15308" t="s">
        <v>12551</v>
      </c>
    </row>
    <row r="15309" spans="1:4">
      <c r="A15309" t="s">
        <v>14783</v>
      </c>
      <c r="B15309" t="s">
        <v>2450</v>
      </c>
      <c r="C15309" t="s">
        <v>2770</v>
      </c>
      <c r="D15309" t="s">
        <v>4543</v>
      </c>
    </row>
    <row r="15310" spans="1:4">
      <c r="A15310" t="s">
        <v>14855</v>
      </c>
      <c r="B15310" t="s">
        <v>14856</v>
      </c>
      <c r="C15310" t="s">
        <v>2770</v>
      </c>
      <c r="D15310" t="s">
        <v>12551</v>
      </c>
    </row>
    <row r="15311" spans="1:4">
      <c r="A15311" t="s">
        <v>13101</v>
      </c>
      <c r="B15311" t="s">
        <v>2449</v>
      </c>
      <c r="C15311" t="s">
        <v>2770</v>
      </c>
      <c r="D15311" t="s">
        <v>12551</v>
      </c>
    </row>
    <row r="15312" spans="1:4">
      <c r="A15312" t="s">
        <v>600</v>
      </c>
      <c r="B15312" t="s">
        <v>13150</v>
      </c>
      <c r="C15312" t="s">
        <v>2770</v>
      </c>
      <c r="D15312" t="s">
        <v>4514</v>
      </c>
    </row>
    <row r="15313" spans="1:4">
      <c r="A15313" t="s">
        <v>14867</v>
      </c>
      <c r="B15313" t="s">
        <v>14868</v>
      </c>
      <c r="C15313" t="s">
        <v>2770</v>
      </c>
      <c r="D15313" t="s">
        <v>12551</v>
      </c>
    </row>
    <row r="15314" spans="1:4">
      <c r="A15314" t="s">
        <v>14783</v>
      </c>
      <c r="B15314" t="s">
        <v>2450</v>
      </c>
      <c r="C15314" t="s">
        <v>2770</v>
      </c>
      <c r="D15314" t="s">
        <v>4543</v>
      </c>
    </row>
    <row r="15315" spans="1:4">
      <c r="A15315" t="s">
        <v>13101</v>
      </c>
      <c r="B15315" t="s">
        <v>2449</v>
      </c>
      <c r="C15315" t="s">
        <v>2770</v>
      </c>
      <c r="D15315" t="s">
        <v>12551</v>
      </c>
    </row>
    <row r="15316" spans="1:4">
      <c r="A15316" t="s">
        <v>14910</v>
      </c>
      <c r="B15316" t="s">
        <v>14911</v>
      </c>
      <c r="C15316" t="s">
        <v>2770</v>
      </c>
      <c r="D15316" t="s">
        <v>12551</v>
      </c>
    </row>
    <row r="15317" spans="1:4">
      <c r="A15317" t="s">
        <v>14895</v>
      </c>
      <c r="B15317" t="s">
        <v>14896</v>
      </c>
      <c r="C15317" t="s">
        <v>2770</v>
      </c>
      <c r="D15317" t="s">
        <v>12551</v>
      </c>
    </row>
    <row r="15318" spans="1:4">
      <c r="A15318" t="s">
        <v>13162</v>
      </c>
      <c r="B15318" t="s">
        <v>14856</v>
      </c>
      <c r="C15318" t="s">
        <v>2770</v>
      </c>
      <c r="D15318" t="s">
        <v>12551</v>
      </c>
    </row>
    <row r="15319" spans="1:4">
      <c r="A15319" t="s">
        <v>13144</v>
      </c>
      <c r="B15319" t="s">
        <v>13145</v>
      </c>
      <c r="C15319" t="s">
        <v>2770</v>
      </c>
      <c r="D15319" t="s">
        <v>12551</v>
      </c>
    </row>
    <row r="15320" spans="1:4">
      <c r="A15320" t="s">
        <v>13141</v>
      </c>
      <c r="B15320" t="s">
        <v>13086</v>
      </c>
      <c r="C15320" t="s">
        <v>2770</v>
      </c>
      <c r="D15320" t="s">
        <v>12551</v>
      </c>
    </row>
    <row r="15321" spans="1:4">
      <c r="A15321" t="s">
        <v>14889</v>
      </c>
      <c r="B15321" t="s">
        <v>14890</v>
      </c>
      <c r="C15321" t="s">
        <v>2770</v>
      </c>
      <c r="D15321" t="s">
        <v>12551</v>
      </c>
    </row>
    <row r="15322" spans="1:4">
      <c r="A15322" t="s">
        <v>13142</v>
      </c>
      <c r="B15322" t="s">
        <v>13143</v>
      </c>
      <c r="C15322" t="s">
        <v>2770</v>
      </c>
      <c r="D15322" t="s">
        <v>12551</v>
      </c>
    </row>
    <row r="15323" spans="1:4">
      <c r="A15323" t="s">
        <v>14877</v>
      </c>
      <c r="B15323" t="s">
        <v>14560</v>
      </c>
      <c r="C15323" t="s">
        <v>2770</v>
      </c>
      <c r="D15323" t="s">
        <v>12551</v>
      </c>
    </row>
    <row r="15324" spans="1:4">
      <c r="A15324" t="s">
        <v>13146</v>
      </c>
      <c r="B15324" t="s">
        <v>13147</v>
      </c>
      <c r="C15324" t="s">
        <v>2770</v>
      </c>
      <c r="D15324" t="s">
        <v>12551</v>
      </c>
    </row>
    <row r="15325" spans="1:4">
      <c r="A15325" t="s">
        <v>13137</v>
      </c>
      <c r="B15325" t="s">
        <v>13138</v>
      </c>
      <c r="C15325" t="s">
        <v>2770</v>
      </c>
      <c r="D15325" t="s">
        <v>12551</v>
      </c>
    </row>
    <row r="15326" spans="1:4">
      <c r="A15326" t="s">
        <v>14897</v>
      </c>
      <c r="B15326" t="s">
        <v>14898</v>
      </c>
      <c r="C15326" t="s">
        <v>2770</v>
      </c>
      <c r="D15326" t="s">
        <v>12551</v>
      </c>
    </row>
    <row r="15327" spans="1:4">
      <c r="A15327" t="s">
        <v>14873</v>
      </c>
      <c r="B15327" t="s">
        <v>14874</v>
      </c>
      <c r="C15327" t="s">
        <v>2770</v>
      </c>
      <c r="D15327" t="s">
        <v>12551</v>
      </c>
    </row>
    <row r="15328" spans="1:4">
      <c r="A15328" t="s">
        <v>14871</v>
      </c>
      <c r="B15328" t="s">
        <v>14872</v>
      </c>
      <c r="C15328" t="s">
        <v>2770</v>
      </c>
      <c r="D15328" t="s">
        <v>12551</v>
      </c>
    </row>
    <row r="15329" spans="1:4">
      <c r="A15329" t="s">
        <v>14903</v>
      </c>
      <c r="B15329" t="s">
        <v>14904</v>
      </c>
      <c r="C15329" t="s">
        <v>2770</v>
      </c>
      <c r="D15329" t="s">
        <v>12551</v>
      </c>
    </row>
    <row r="15330" spans="1:4">
      <c r="A15330" t="s">
        <v>14887</v>
      </c>
      <c r="B15330" t="s">
        <v>14593</v>
      </c>
      <c r="C15330" t="s">
        <v>2770</v>
      </c>
      <c r="D15330" t="s">
        <v>12551</v>
      </c>
    </row>
    <row r="15331" spans="1:4">
      <c r="A15331" t="s">
        <v>600</v>
      </c>
      <c r="B15331" t="s">
        <v>13150</v>
      </c>
      <c r="C15331" t="s">
        <v>2770</v>
      </c>
      <c r="D15331" t="s">
        <v>4514</v>
      </c>
    </row>
    <row r="15332" spans="1:4">
      <c r="A15332" t="s">
        <v>14869</v>
      </c>
      <c r="B15332" t="s">
        <v>14870</v>
      </c>
      <c r="C15332" t="s">
        <v>2770</v>
      </c>
      <c r="D15332" t="s">
        <v>12551</v>
      </c>
    </row>
    <row r="15333" spans="1:4">
      <c r="A15333" t="s">
        <v>14888</v>
      </c>
      <c r="B15333" t="s">
        <v>14595</v>
      </c>
      <c r="C15333" t="s">
        <v>2770</v>
      </c>
      <c r="D15333" t="s">
        <v>12551</v>
      </c>
    </row>
    <row r="15334" spans="1:4">
      <c r="A15334" t="s">
        <v>14756</v>
      </c>
      <c r="B15334" t="s">
        <v>2451</v>
      </c>
      <c r="C15334" t="s">
        <v>2770</v>
      </c>
      <c r="D15334" t="s">
        <v>4543</v>
      </c>
    </row>
    <row r="15335" spans="1:4">
      <c r="A15335" t="s">
        <v>13087</v>
      </c>
      <c r="B15335" t="s">
        <v>13088</v>
      </c>
      <c r="C15335" t="s">
        <v>2770</v>
      </c>
      <c r="D15335" t="s">
        <v>12551</v>
      </c>
    </row>
    <row r="15336" spans="1:4">
      <c r="A15336" t="s">
        <v>14764</v>
      </c>
      <c r="B15336" t="s">
        <v>13083</v>
      </c>
      <c r="C15336" t="s">
        <v>2770</v>
      </c>
      <c r="D15336" t="s">
        <v>12551</v>
      </c>
    </row>
    <row r="15337" spans="1:4">
      <c r="A15337" t="s">
        <v>13140</v>
      </c>
      <c r="B15337" t="s">
        <v>6033</v>
      </c>
      <c r="C15337" t="s">
        <v>2770</v>
      </c>
      <c r="D15337" t="s">
        <v>12551</v>
      </c>
    </row>
    <row r="15338" spans="1:4">
      <c r="A15338" t="s">
        <v>14772</v>
      </c>
      <c r="B15338" t="s">
        <v>14773</v>
      </c>
      <c r="C15338" t="s">
        <v>2770</v>
      </c>
      <c r="D15338" t="s">
        <v>12551</v>
      </c>
    </row>
    <row r="15339" spans="1:4">
      <c r="A15339" t="s">
        <v>14766</v>
      </c>
      <c r="B15339" t="s">
        <v>14767</v>
      </c>
      <c r="C15339" t="s">
        <v>2770</v>
      </c>
      <c r="D15339" t="s">
        <v>12551</v>
      </c>
    </row>
    <row r="15340" spans="1:4">
      <c r="A15340" t="s">
        <v>14781</v>
      </c>
      <c r="B15340" t="s">
        <v>14782</v>
      </c>
      <c r="C15340" t="s">
        <v>2770</v>
      </c>
      <c r="D15340" t="s">
        <v>12551</v>
      </c>
    </row>
    <row r="15341" spans="1:4">
      <c r="A15341" t="s">
        <v>14760</v>
      </c>
      <c r="B15341" t="s">
        <v>13103</v>
      </c>
      <c r="C15341" t="s">
        <v>2770</v>
      </c>
      <c r="D15341" t="s">
        <v>12551</v>
      </c>
    </row>
    <row r="15342" spans="1:4">
      <c r="A15342" t="s">
        <v>14761</v>
      </c>
      <c r="B15342" t="s">
        <v>13091</v>
      </c>
      <c r="C15342" t="s">
        <v>2770</v>
      </c>
      <c r="D15342" t="s">
        <v>12551</v>
      </c>
    </row>
    <row r="15343" spans="1:4">
      <c r="A15343" t="s">
        <v>14751</v>
      </c>
      <c r="B15343" t="s">
        <v>14752</v>
      </c>
      <c r="C15343" t="s">
        <v>2770</v>
      </c>
      <c r="D15343" t="s">
        <v>12551</v>
      </c>
    </row>
    <row r="15344" spans="1:4">
      <c r="A15344" t="s">
        <v>14778</v>
      </c>
      <c r="B15344" t="s">
        <v>13095</v>
      </c>
      <c r="C15344" t="s">
        <v>2770</v>
      </c>
      <c r="D15344" t="s">
        <v>12551</v>
      </c>
    </row>
    <row r="15345" spans="1:4">
      <c r="A15345" t="s">
        <v>13141</v>
      </c>
      <c r="B15345" t="s">
        <v>13086</v>
      </c>
      <c r="C15345" t="s">
        <v>2770</v>
      </c>
      <c r="D15345" t="s">
        <v>12551</v>
      </c>
    </row>
    <row r="15346" spans="1:4">
      <c r="A15346" t="s">
        <v>14769</v>
      </c>
      <c r="B15346" t="s">
        <v>13109</v>
      </c>
      <c r="C15346" t="s">
        <v>2770</v>
      </c>
      <c r="D15346" t="s">
        <v>12551</v>
      </c>
    </row>
    <row r="15347" spans="1:4">
      <c r="A15347" t="s">
        <v>14779</v>
      </c>
      <c r="B15347" t="s">
        <v>14780</v>
      </c>
      <c r="C15347" t="s">
        <v>2770</v>
      </c>
      <c r="D15347" t="s">
        <v>12551</v>
      </c>
    </row>
    <row r="15348" spans="1:4">
      <c r="A15348" t="s">
        <v>6533</v>
      </c>
      <c r="B15348" t="s">
        <v>6029</v>
      </c>
      <c r="C15348" t="s">
        <v>2770</v>
      </c>
      <c r="D15348" t="s">
        <v>12551</v>
      </c>
    </row>
    <row r="15349" spans="1:4">
      <c r="A15349" t="s">
        <v>6585</v>
      </c>
      <c r="B15349" t="s">
        <v>503</v>
      </c>
      <c r="C15349" t="s">
        <v>2770</v>
      </c>
      <c r="D15349" t="s">
        <v>12551</v>
      </c>
    </row>
    <row r="15350" spans="1:4">
      <c r="A15350" t="s">
        <v>13101</v>
      </c>
      <c r="B15350" t="s">
        <v>2449</v>
      </c>
      <c r="C15350" t="s">
        <v>2770</v>
      </c>
      <c r="D15350" t="s">
        <v>12551</v>
      </c>
    </row>
    <row r="15351" spans="1:4">
      <c r="A15351" t="s">
        <v>14757</v>
      </c>
      <c r="B15351" t="s">
        <v>6160</v>
      </c>
      <c r="C15351" t="s">
        <v>2770</v>
      </c>
      <c r="D15351" t="s">
        <v>12551</v>
      </c>
    </row>
    <row r="15352" spans="1:4">
      <c r="A15352" t="s">
        <v>12609</v>
      </c>
      <c r="B15352" t="s">
        <v>12610</v>
      </c>
      <c r="C15352" t="s">
        <v>2770</v>
      </c>
      <c r="D15352" t="s">
        <v>12551</v>
      </c>
    </row>
    <row r="15353" spans="1:4">
      <c r="A15353" t="s">
        <v>14770</v>
      </c>
      <c r="B15353" t="s">
        <v>14771</v>
      </c>
      <c r="C15353" t="s">
        <v>2770</v>
      </c>
      <c r="D15353" t="s">
        <v>12551</v>
      </c>
    </row>
    <row r="15354" spans="1:4">
      <c r="A15354" t="s">
        <v>12572</v>
      </c>
      <c r="B15354" t="s">
        <v>12573</v>
      </c>
      <c r="C15354" t="s">
        <v>2770</v>
      </c>
      <c r="D15354" t="s">
        <v>12551</v>
      </c>
    </row>
    <row r="15355" spans="1:4">
      <c r="A15355" t="s">
        <v>14783</v>
      </c>
      <c r="B15355" t="s">
        <v>2450</v>
      </c>
      <c r="C15355" t="s">
        <v>2770</v>
      </c>
      <c r="D15355" t="s">
        <v>4543</v>
      </c>
    </row>
    <row r="15356" spans="1:4">
      <c r="A15356" t="s">
        <v>13106</v>
      </c>
      <c r="B15356" t="s">
        <v>13107</v>
      </c>
      <c r="C15356" t="s">
        <v>2770</v>
      </c>
      <c r="D15356" t="s">
        <v>12551</v>
      </c>
    </row>
    <row r="15357" spans="1:4">
      <c r="A15357" t="s">
        <v>14754</v>
      </c>
      <c r="B15357" t="s">
        <v>14755</v>
      </c>
      <c r="C15357" t="s">
        <v>2770</v>
      </c>
      <c r="D15357" t="s">
        <v>12551</v>
      </c>
    </row>
    <row r="15358" spans="1:4">
      <c r="A15358" t="s">
        <v>13110</v>
      </c>
      <c r="B15358" t="s">
        <v>13111</v>
      </c>
      <c r="C15358" t="s">
        <v>2770</v>
      </c>
      <c r="D15358" t="s">
        <v>12551</v>
      </c>
    </row>
    <row r="15359" spans="1:4">
      <c r="A15359" t="s">
        <v>14758</v>
      </c>
      <c r="B15359" t="s">
        <v>14759</v>
      </c>
      <c r="C15359" t="s">
        <v>2770</v>
      </c>
      <c r="D15359" t="s">
        <v>12551</v>
      </c>
    </row>
    <row r="15360" spans="1:4">
      <c r="A15360" t="s">
        <v>13097</v>
      </c>
      <c r="B15360" t="s">
        <v>13098</v>
      </c>
      <c r="C15360" t="s">
        <v>2770</v>
      </c>
      <c r="D15360" t="s">
        <v>12551</v>
      </c>
    </row>
    <row r="15361" spans="1:4">
      <c r="A15361" t="s">
        <v>14753</v>
      </c>
      <c r="B15361" t="s">
        <v>13105</v>
      </c>
      <c r="C15361" t="s">
        <v>2770</v>
      </c>
      <c r="D15361" t="s">
        <v>12551</v>
      </c>
    </row>
    <row r="15362" spans="1:4">
      <c r="A15362" t="s">
        <v>14756</v>
      </c>
      <c r="B15362" t="s">
        <v>2451</v>
      </c>
      <c r="C15362" t="s">
        <v>2770</v>
      </c>
      <c r="D15362" t="s">
        <v>4543</v>
      </c>
    </row>
    <row r="15363" spans="1:4">
      <c r="A15363" t="s">
        <v>14774</v>
      </c>
      <c r="B15363" t="s">
        <v>14775</v>
      </c>
      <c r="C15363" t="s">
        <v>2770</v>
      </c>
      <c r="D15363" t="s">
        <v>12551</v>
      </c>
    </row>
    <row r="15364" spans="1:4">
      <c r="A15364" t="s">
        <v>14776</v>
      </c>
      <c r="B15364" t="s">
        <v>14777</v>
      </c>
      <c r="C15364" t="s">
        <v>2770</v>
      </c>
      <c r="D15364" t="s">
        <v>12551</v>
      </c>
    </row>
    <row r="15365" spans="1:4">
      <c r="A15365" t="s">
        <v>6536</v>
      </c>
      <c r="B15365" t="s">
        <v>6333</v>
      </c>
      <c r="C15365" t="s">
        <v>2770</v>
      </c>
      <c r="D15365" t="s">
        <v>12551</v>
      </c>
    </row>
    <row r="15366" spans="1:4">
      <c r="A15366" t="s">
        <v>6505</v>
      </c>
      <c r="B15366" t="s">
        <v>14765</v>
      </c>
      <c r="C15366" t="s">
        <v>2770</v>
      </c>
      <c r="D15366" t="s">
        <v>12551</v>
      </c>
    </row>
    <row r="15367" spans="1:4">
      <c r="A15367" t="s">
        <v>13089</v>
      </c>
      <c r="B15367" t="s">
        <v>14748</v>
      </c>
      <c r="C15367" t="s">
        <v>2770</v>
      </c>
      <c r="D15367" t="s">
        <v>12551</v>
      </c>
    </row>
    <row r="15368" spans="1:4">
      <c r="A15368" t="s">
        <v>13144</v>
      </c>
      <c r="B15368" t="s">
        <v>13145</v>
      </c>
      <c r="C15368" t="s">
        <v>2770</v>
      </c>
      <c r="D15368" t="s">
        <v>12551</v>
      </c>
    </row>
    <row r="15369" spans="1:4">
      <c r="A15369" t="s">
        <v>9276</v>
      </c>
      <c r="B15369" t="s">
        <v>12332</v>
      </c>
      <c r="C15369" t="s">
        <v>2770</v>
      </c>
      <c r="D15369" t="s">
        <v>12551</v>
      </c>
    </row>
    <row r="15370" spans="1:4">
      <c r="A15370" t="s">
        <v>14783</v>
      </c>
      <c r="B15370" t="s">
        <v>2450</v>
      </c>
      <c r="C15370" t="s">
        <v>2770</v>
      </c>
      <c r="D15370" t="s">
        <v>4543</v>
      </c>
    </row>
    <row r="15371" spans="1:4">
      <c r="A15371" t="s">
        <v>13146</v>
      </c>
      <c r="B15371" t="s">
        <v>13147</v>
      </c>
      <c r="C15371" t="s">
        <v>2770</v>
      </c>
      <c r="D15371" t="s">
        <v>12551</v>
      </c>
    </row>
    <row r="15372" spans="1:4">
      <c r="A15372" t="s">
        <v>14857</v>
      </c>
      <c r="B15372" t="s">
        <v>13149</v>
      </c>
      <c r="C15372" t="s">
        <v>2770</v>
      </c>
      <c r="D15372" t="s">
        <v>12551</v>
      </c>
    </row>
    <row r="15373" spans="1:4">
      <c r="A15373" t="s">
        <v>14756</v>
      </c>
      <c r="B15373" t="s">
        <v>2451</v>
      </c>
      <c r="C15373" t="s">
        <v>2770</v>
      </c>
      <c r="D15373" t="s">
        <v>4543</v>
      </c>
    </row>
    <row r="15374" spans="1:4">
      <c r="A15374" t="s">
        <v>13163</v>
      </c>
      <c r="B15374" t="s">
        <v>13164</v>
      </c>
      <c r="C15374" t="s">
        <v>2770</v>
      </c>
      <c r="D15374" t="s">
        <v>12551</v>
      </c>
    </row>
    <row r="15375" spans="1:4">
      <c r="A15375" t="s">
        <v>13165</v>
      </c>
      <c r="B15375" t="s">
        <v>13166</v>
      </c>
      <c r="C15375" t="s">
        <v>2770</v>
      </c>
      <c r="D15375" t="s">
        <v>12551</v>
      </c>
    </row>
    <row r="15376" spans="1:4">
      <c r="A15376" t="s">
        <v>13137</v>
      </c>
      <c r="B15376" t="s">
        <v>13138</v>
      </c>
      <c r="C15376" t="s">
        <v>2770</v>
      </c>
      <c r="D15376" t="s">
        <v>12551</v>
      </c>
    </row>
    <row r="15377" spans="1:4">
      <c r="A15377" t="s">
        <v>14855</v>
      </c>
      <c r="B15377" t="s">
        <v>14856</v>
      </c>
      <c r="C15377" t="s">
        <v>2770</v>
      </c>
      <c r="D15377" t="s">
        <v>12551</v>
      </c>
    </row>
    <row r="15378" spans="1:4">
      <c r="A15378" t="s">
        <v>14858</v>
      </c>
      <c r="B15378" t="s">
        <v>13159</v>
      </c>
      <c r="C15378" t="s">
        <v>2770</v>
      </c>
      <c r="D15378" t="s">
        <v>12551</v>
      </c>
    </row>
    <row r="15379" spans="1:4">
      <c r="A15379" t="s">
        <v>13101</v>
      </c>
      <c r="B15379" t="s">
        <v>2449</v>
      </c>
      <c r="C15379" t="s">
        <v>2770</v>
      </c>
      <c r="D15379" t="s">
        <v>12551</v>
      </c>
    </row>
    <row r="15380" spans="1:4">
      <c r="A15380" t="s">
        <v>13141</v>
      </c>
      <c r="B15380" t="s">
        <v>13086</v>
      </c>
      <c r="C15380" t="s">
        <v>2770</v>
      </c>
      <c r="D15380" t="s">
        <v>12551</v>
      </c>
    </row>
    <row r="15381" spans="1:4">
      <c r="A15381" t="s">
        <v>13142</v>
      </c>
      <c r="B15381" t="s">
        <v>13143</v>
      </c>
      <c r="C15381" t="s">
        <v>2770</v>
      </c>
      <c r="D15381" t="s">
        <v>12551</v>
      </c>
    </row>
    <row r="15382" spans="1:4">
      <c r="A15382" t="s">
        <v>12634</v>
      </c>
      <c r="B15382" t="s">
        <v>13155</v>
      </c>
      <c r="C15382" t="s">
        <v>2770</v>
      </c>
      <c r="D15382" t="s">
        <v>12551</v>
      </c>
    </row>
    <row r="15383" spans="1:4">
      <c r="A15383" t="s">
        <v>13153</v>
      </c>
      <c r="B15383" t="s">
        <v>13154</v>
      </c>
      <c r="C15383" t="s">
        <v>2770</v>
      </c>
      <c r="D15383" t="s">
        <v>4534</v>
      </c>
    </row>
    <row r="15384" spans="1:4">
      <c r="A15384" t="s">
        <v>14867</v>
      </c>
      <c r="B15384" t="s">
        <v>14868</v>
      </c>
      <c r="C15384" t="s">
        <v>2770</v>
      </c>
      <c r="D15384" t="s">
        <v>12551</v>
      </c>
    </row>
    <row r="15385" spans="1:4">
      <c r="A15385" t="s">
        <v>14863</v>
      </c>
      <c r="B15385" t="s">
        <v>14864</v>
      </c>
      <c r="C15385" t="s">
        <v>2770</v>
      </c>
      <c r="D15385" t="s">
        <v>12551</v>
      </c>
    </row>
    <row r="15386" spans="1:4">
      <c r="A15386" t="s">
        <v>13101</v>
      </c>
      <c r="B15386" t="s">
        <v>2449</v>
      </c>
      <c r="C15386" t="s">
        <v>2770</v>
      </c>
      <c r="D15386" t="s">
        <v>12551</v>
      </c>
    </row>
    <row r="15387" spans="1:4">
      <c r="A15387" t="s">
        <v>13141</v>
      </c>
      <c r="B15387" t="s">
        <v>13086</v>
      </c>
      <c r="C15387" t="s">
        <v>2770</v>
      </c>
      <c r="D15387" t="s">
        <v>12551</v>
      </c>
    </row>
    <row r="15388" spans="1:4">
      <c r="A15388" t="s">
        <v>14861</v>
      </c>
      <c r="B15388" t="s">
        <v>14862</v>
      </c>
      <c r="C15388" t="s">
        <v>2770</v>
      </c>
      <c r="D15388" t="s">
        <v>12551</v>
      </c>
    </row>
    <row r="15389" spans="1:4">
      <c r="A15389" t="s">
        <v>14859</v>
      </c>
      <c r="B15389" t="s">
        <v>14860</v>
      </c>
      <c r="C15389" t="s">
        <v>2770</v>
      </c>
      <c r="D15389" t="s">
        <v>12551</v>
      </c>
    </row>
    <row r="15390" spans="1:4">
      <c r="A15390" t="s">
        <v>14855</v>
      </c>
      <c r="B15390" t="s">
        <v>14856</v>
      </c>
      <c r="C15390" t="s">
        <v>2770</v>
      </c>
      <c r="D15390" t="s">
        <v>12551</v>
      </c>
    </row>
    <row r="15391" spans="1:4">
      <c r="A15391" t="s">
        <v>14783</v>
      </c>
      <c r="B15391" t="s">
        <v>2450</v>
      </c>
      <c r="C15391" t="s">
        <v>2770</v>
      </c>
      <c r="D15391" t="s">
        <v>4543</v>
      </c>
    </row>
    <row r="15392" spans="1:4">
      <c r="A15392" t="s">
        <v>13144</v>
      </c>
      <c r="B15392" t="s">
        <v>13145</v>
      </c>
      <c r="C15392" t="s">
        <v>2770</v>
      </c>
      <c r="D15392" t="s">
        <v>12551</v>
      </c>
    </row>
    <row r="15393" spans="1:4">
      <c r="A15393" t="s">
        <v>13137</v>
      </c>
      <c r="B15393" t="s">
        <v>13138</v>
      </c>
      <c r="C15393" t="s">
        <v>2770</v>
      </c>
      <c r="D15393" t="s">
        <v>12551</v>
      </c>
    </row>
    <row r="15394" spans="1:4">
      <c r="A15394" t="s">
        <v>13142</v>
      </c>
      <c r="B15394" t="s">
        <v>13143</v>
      </c>
      <c r="C15394" t="s">
        <v>2770</v>
      </c>
      <c r="D15394" t="s">
        <v>12551</v>
      </c>
    </row>
    <row r="15395" spans="1:4">
      <c r="A15395" t="s">
        <v>14756</v>
      </c>
      <c r="B15395" t="s">
        <v>2451</v>
      </c>
      <c r="C15395" t="s">
        <v>2770</v>
      </c>
      <c r="D15395" t="s">
        <v>4543</v>
      </c>
    </row>
    <row r="15396" spans="1:4">
      <c r="A15396" t="s">
        <v>14888</v>
      </c>
      <c r="B15396" t="s">
        <v>14595</v>
      </c>
      <c r="C15396" t="s">
        <v>2770</v>
      </c>
      <c r="D15396" t="s">
        <v>12551</v>
      </c>
    </row>
    <row r="15397" spans="1:4">
      <c r="A15397" t="s">
        <v>14903</v>
      </c>
      <c r="B15397" t="s">
        <v>14904</v>
      </c>
      <c r="C15397" t="s">
        <v>2770</v>
      </c>
      <c r="D15397" t="s">
        <v>12551</v>
      </c>
    </row>
    <row r="15398" spans="1:4">
      <c r="A15398" t="s">
        <v>14871</v>
      </c>
      <c r="B15398" t="s">
        <v>14872</v>
      </c>
      <c r="C15398" t="s">
        <v>2770</v>
      </c>
      <c r="D15398" t="s">
        <v>12551</v>
      </c>
    </row>
    <row r="15399" spans="1:4">
      <c r="A15399" t="s">
        <v>14756</v>
      </c>
      <c r="B15399" t="s">
        <v>2451</v>
      </c>
      <c r="C15399" t="s">
        <v>2770</v>
      </c>
      <c r="D15399" t="s">
        <v>4543</v>
      </c>
    </row>
    <row r="15400" spans="1:4">
      <c r="A15400" t="s">
        <v>13141</v>
      </c>
      <c r="B15400" t="s">
        <v>13086</v>
      </c>
      <c r="C15400" t="s">
        <v>2770</v>
      </c>
      <c r="D15400" t="s">
        <v>12551</v>
      </c>
    </row>
    <row r="15401" spans="1:4">
      <c r="A15401" t="s">
        <v>13162</v>
      </c>
      <c r="B15401" t="s">
        <v>14856</v>
      </c>
      <c r="C15401" t="s">
        <v>2770</v>
      </c>
      <c r="D15401" t="s">
        <v>12551</v>
      </c>
    </row>
    <row r="15402" spans="1:4">
      <c r="A15402" t="s">
        <v>14910</v>
      </c>
      <c r="B15402" t="s">
        <v>14911</v>
      </c>
      <c r="C15402" t="s">
        <v>2770</v>
      </c>
      <c r="D15402" t="s">
        <v>12551</v>
      </c>
    </row>
    <row r="15403" spans="1:4">
      <c r="A15403" t="s">
        <v>13146</v>
      </c>
      <c r="B15403" t="s">
        <v>13147</v>
      </c>
      <c r="C15403" t="s">
        <v>2770</v>
      </c>
      <c r="D15403" t="s">
        <v>12551</v>
      </c>
    </row>
    <row r="15404" spans="1:4">
      <c r="A15404" t="s">
        <v>13142</v>
      </c>
      <c r="B15404" t="s">
        <v>13143</v>
      </c>
      <c r="C15404" t="s">
        <v>2770</v>
      </c>
      <c r="D15404" t="s">
        <v>12551</v>
      </c>
    </row>
    <row r="15405" spans="1:4">
      <c r="A15405" t="s">
        <v>14877</v>
      </c>
      <c r="B15405" t="s">
        <v>14560</v>
      </c>
      <c r="C15405" t="s">
        <v>2770</v>
      </c>
      <c r="D15405" t="s">
        <v>12551</v>
      </c>
    </row>
    <row r="15406" spans="1:4">
      <c r="A15406" t="s">
        <v>14869</v>
      </c>
      <c r="B15406" t="s">
        <v>14870</v>
      </c>
      <c r="C15406" t="s">
        <v>2770</v>
      </c>
      <c r="D15406" t="s">
        <v>12551</v>
      </c>
    </row>
    <row r="15407" spans="1:4">
      <c r="A15407" t="s">
        <v>14783</v>
      </c>
      <c r="B15407" t="s">
        <v>2450</v>
      </c>
      <c r="C15407" t="s">
        <v>2770</v>
      </c>
      <c r="D15407" t="s">
        <v>4543</v>
      </c>
    </row>
    <row r="15408" spans="1:4">
      <c r="A15408" t="s">
        <v>14895</v>
      </c>
      <c r="B15408" t="s">
        <v>14896</v>
      </c>
      <c r="C15408" t="s">
        <v>2770</v>
      </c>
      <c r="D15408" t="s">
        <v>12551</v>
      </c>
    </row>
    <row r="15409" spans="1:4">
      <c r="A15409" t="s">
        <v>13144</v>
      </c>
      <c r="B15409" t="s">
        <v>13145</v>
      </c>
      <c r="C15409" t="s">
        <v>2770</v>
      </c>
      <c r="D15409" t="s">
        <v>12551</v>
      </c>
    </row>
    <row r="15410" spans="1:4">
      <c r="A15410" t="s">
        <v>14873</v>
      </c>
      <c r="B15410" t="s">
        <v>14874</v>
      </c>
      <c r="C15410" t="s">
        <v>2770</v>
      </c>
      <c r="D15410" t="s">
        <v>12551</v>
      </c>
    </row>
    <row r="15411" spans="1:4">
      <c r="A15411" t="s">
        <v>13137</v>
      </c>
      <c r="B15411" t="s">
        <v>13138</v>
      </c>
      <c r="C15411" t="s">
        <v>2770</v>
      </c>
      <c r="D15411" t="s">
        <v>12551</v>
      </c>
    </row>
    <row r="15412" spans="1:4">
      <c r="A15412" t="s">
        <v>13101</v>
      </c>
      <c r="B15412" t="s">
        <v>2449</v>
      </c>
      <c r="C15412" t="s">
        <v>2770</v>
      </c>
      <c r="D15412" t="s">
        <v>12551</v>
      </c>
    </row>
    <row r="15413" spans="1:4">
      <c r="A15413" t="s">
        <v>14887</v>
      </c>
      <c r="B15413" t="s">
        <v>14593</v>
      </c>
      <c r="C15413" t="s">
        <v>2770</v>
      </c>
      <c r="D15413" t="s">
        <v>12551</v>
      </c>
    </row>
    <row r="15414" spans="1:4">
      <c r="A15414" t="s">
        <v>14897</v>
      </c>
      <c r="B15414" t="s">
        <v>14898</v>
      </c>
      <c r="C15414" t="s">
        <v>2770</v>
      </c>
      <c r="D15414" t="s">
        <v>12551</v>
      </c>
    </row>
    <row r="15415" spans="1:4">
      <c r="A15415" t="s">
        <v>14889</v>
      </c>
      <c r="B15415" t="s">
        <v>14890</v>
      </c>
      <c r="C15415" t="s">
        <v>2770</v>
      </c>
      <c r="D15415" t="s">
        <v>12551</v>
      </c>
    </row>
    <row r="15416" spans="1:4">
      <c r="A15416" t="s">
        <v>14850</v>
      </c>
      <c r="B15416" t="s">
        <v>14851</v>
      </c>
      <c r="C15416" t="s">
        <v>2770</v>
      </c>
      <c r="D15416" t="s">
        <v>12551</v>
      </c>
    </row>
    <row r="15417" spans="1:4">
      <c r="A15417" t="s">
        <v>14783</v>
      </c>
      <c r="B15417" t="s">
        <v>2450</v>
      </c>
      <c r="C15417" t="s">
        <v>2770</v>
      </c>
      <c r="D15417" t="s">
        <v>4543</v>
      </c>
    </row>
    <row r="15418" spans="1:4">
      <c r="A15418" t="s">
        <v>13101</v>
      </c>
      <c r="B15418" t="s">
        <v>2449</v>
      </c>
      <c r="C15418" t="s">
        <v>2770</v>
      </c>
      <c r="D15418" t="s">
        <v>12551</v>
      </c>
    </row>
    <row r="15419" spans="1:4">
      <c r="A15419" t="s">
        <v>14756</v>
      </c>
      <c r="B15419" t="s">
        <v>2451</v>
      </c>
      <c r="C15419" t="s">
        <v>2770</v>
      </c>
      <c r="D15419" t="s">
        <v>4543</v>
      </c>
    </row>
    <row r="15420" spans="1:4">
      <c r="A15420" t="s">
        <v>13141</v>
      </c>
      <c r="B15420" t="s">
        <v>13086</v>
      </c>
      <c r="C15420" t="s">
        <v>2770</v>
      </c>
      <c r="D15420" t="s">
        <v>12551</v>
      </c>
    </row>
    <row r="15421" spans="1:4">
      <c r="A15421" t="s">
        <v>14848</v>
      </c>
      <c r="B15421" t="s">
        <v>14849</v>
      </c>
      <c r="C15421" t="s">
        <v>2770</v>
      </c>
      <c r="D15421" t="s">
        <v>12551</v>
      </c>
    </row>
    <row r="15422" spans="1:4">
      <c r="A15422" t="s">
        <v>14846</v>
      </c>
      <c r="B15422" t="s">
        <v>14847</v>
      </c>
      <c r="C15422" t="s">
        <v>2770</v>
      </c>
      <c r="D15422" t="s">
        <v>12551</v>
      </c>
    </row>
    <row r="15423" spans="1:4">
      <c r="A15423" t="s">
        <v>14756</v>
      </c>
      <c r="B15423" t="s">
        <v>2451</v>
      </c>
      <c r="C15423" t="s">
        <v>2770</v>
      </c>
      <c r="D15423" t="s">
        <v>4543</v>
      </c>
    </row>
    <row r="15424" spans="1:4">
      <c r="A15424" t="s">
        <v>14828</v>
      </c>
      <c r="B15424" t="s">
        <v>14829</v>
      </c>
      <c r="C15424" t="s">
        <v>2770</v>
      </c>
      <c r="D15424" t="s">
        <v>12551</v>
      </c>
    </row>
    <row r="15425" spans="1:4">
      <c r="A15425" t="s">
        <v>13101</v>
      </c>
      <c r="B15425" t="s">
        <v>2449</v>
      </c>
      <c r="C15425" t="s">
        <v>2770</v>
      </c>
      <c r="D15425" t="s">
        <v>12551</v>
      </c>
    </row>
    <row r="15426" spans="1:4">
      <c r="A15426" t="s">
        <v>6445</v>
      </c>
      <c r="B15426" t="s">
        <v>6031</v>
      </c>
      <c r="C15426" t="s">
        <v>2770</v>
      </c>
      <c r="D15426" t="s">
        <v>12551</v>
      </c>
    </row>
    <row r="15427" spans="1:4">
      <c r="A15427" t="s">
        <v>14843</v>
      </c>
      <c r="B15427" t="s">
        <v>14844</v>
      </c>
      <c r="C15427" t="s">
        <v>2770</v>
      </c>
      <c r="D15427" t="s">
        <v>12551</v>
      </c>
    </row>
    <row r="15428" spans="1:4">
      <c r="A15428" t="s">
        <v>14826</v>
      </c>
      <c r="B15428" t="s">
        <v>14827</v>
      </c>
      <c r="C15428" t="s">
        <v>2770</v>
      </c>
      <c r="D15428" t="s">
        <v>12551</v>
      </c>
    </row>
    <row r="15429" spans="1:4">
      <c r="A15429" t="s">
        <v>14774</v>
      </c>
      <c r="B15429" t="s">
        <v>14845</v>
      </c>
      <c r="C15429" t="s">
        <v>2770</v>
      </c>
      <c r="D15429" t="s">
        <v>12551</v>
      </c>
    </row>
    <row r="15430" spans="1:4">
      <c r="A15430" t="s">
        <v>14820</v>
      </c>
      <c r="B15430" t="s">
        <v>14821</v>
      </c>
      <c r="C15430" t="s">
        <v>2770</v>
      </c>
      <c r="D15430" t="s">
        <v>12551</v>
      </c>
    </row>
    <row r="15431" spans="1:4">
      <c r="A15431" t="s">
        <v>14838</v>
      </c>
      <c r="B15431" t="s">
        <v>14839</v>
      </c>
      <c r="C15431" t="s">
        <v>2770</v>
      </c>
      <c r="D15431" t="s">
        <v>12551</v>
      </c>
    </row>
    <row r="15432" spans="1:4">
      <c r="A15432" t="s">
        <v>9647</v>
      </c>
      <c r="B15432" t="s">
        <v>14825</v>
      </c>
      <c r="C15432" t="s">
        <v>2770</v>
      </c>
      <c r="D15432" t="s">
        <v>12551</v>
      </c>
    </row>
    <row r="15433" spans="1:4">
      <c r="A15433" t="s">
        <v>14783</v>
      </c>
      <c r="B15433" t="s">
        <v>2450</v>
      </c>
      <c r="C15433" t="s">
        <v>2770</v>
      </c>
      <c r="D15433" t="s">
        <v>4543</v>
      </c>
    </row>
    <row r="15434" spans="1:4">
      <c r="A15434" t="s">
        <v>14842</v>
      </c>
      <c r="B15434" t="s">
        <v>2568</v>
      </c>
      <c r="C15434" t="s">
        <v>2770</v>
      </c>
      <c r="D15434" t="s">
        <v>12551</v>
      </c>
    </row>
    <row r="15435" spans="1:4">
      <c r="A15435" t="s">
        <v>14823</v>
      </c>
      <c r="B15435" t="s">
        <v>14824</v>
      </c>
      <c r="C15435" t="s">
        <v>2770</v>
      </c>
      <c r="D15435" t="s">
        <v>12551</v>
      </c>
    </row>
    <row r="15436" spans="1:4">
      <c r="A15436" t="s">
        <v>13141</v>
      </c>
      <c r="B15436" t="s">
        <v>13086</v>
      </c>
      <c r="C15436" t="s">
        <v>2770</v>
      </c>
      <c r="D15436" t="s">
        <v>12551</v>
      </c>
    </row>
    <row r="15437" spans="1:4">
      <c r="A15437" t="s">
        <v>601</v>
      </c>
      <c r="B15437" t="s">
        <v>14934</v>
      </c>
      <c r="C15437" t="s">
        <v>2770</v>
      </c>
      <c r="D15437" t="s">
        <v>4551</v>
      </c>
    </row>
    <row r="15438" spans="1:4">
      <c r="A15438" t="s">
        <v>9079</v>
      </c>
      <c r="B15438" t="s">
        <v>14935</v>
      </c>
      <c r="C15438" t="s">
        <v>2770</v>
      </c>
      <c r="D15438" t="s">
        <v>12551</v>
      </c>
    </row>
    <row r="15439" spans="1:4">
      <c r="A15439" t="s">
        <v>14936</v>
      </c>
      <c r="B15439" t="s">
        <v>14937</v>
      </c>
      <c r="C15439" t="s">
        <v>2770</v>
      </c>
      <c r="D15439" t="s">
        <v>12551</v>
      </c>
    </row>
    <row r="15440" spans="1:4">
      <c r="A15440" t="s">
        <v>1884</v>
      </c>
      <c r="B15440" t="s">
        <v>14938</v>
      </c>
      <c r="C15440" t="s">
        <v>2770</v>
      </c>
      <c r="D15440" t="s">
        <v>4551</v>
      </c>
    </row>
    <row r="15441" spans="1:4">
      <c r="A15441" t="s">
        <v>1899</v>
      </c>
      <c r="B15441" t="s">
        <v>14939</v>
      </c>
      <c r="C15441" t="s">
        <v>2770</v>
      </c>
      <c r="D15441" t="s">
        <v>12551</v>
      </c>
    </row>
    <row r="15442" spans="1:4">
      <c r="A15442" t="s">
        <v>1898</v>
      </c>
      <c r="B15442" t="s">
        <v>14940</v>
      </c>
      <c r="C15442" t="s">
        <v>2770</v>
      </c>
      <c r="D15442" t="s">
        <v>12551</v>
      </c>
    </row>
    <row r="15443" spans="1:4">
      <c r="A15443" t="s">
        <v>600</v>
      </c>
      <c r="B15443" t="s">
        <v>14941</v>
      </c>
      <c r="C15443" t="s">
        <v>2770</v>
      </c>
      <c r="D15443" t="s">
        <v>4551</v>
      </c>
    </row>
    <row r="15444" spans="1:4">
      <c r="A15444" t="s">
        <v>601</v>
      </c>
      <c r="B15444" t="s">
        <v>14934</v>
      </c>
      <c r="C15444" t="s">
        <v>2770</v>
      </c>
      <c r="D15444" t="s">
        <v>4551</v>
      </c>
    </row>
    <row r="15445" spans="1:4">
      <c r="A15445" t="s">
        <v>1874</v>
      </c>
      <c r="B15445" t="s">
        <v>14942</v>
      </c>
      <c r="C15445" t="s">
        <v>2770</v>
      </c>
      <c r="D15445" t="s">
        <v>12551</v>
      </c>
    </row>
    <row r="15446" spans="1:4">
      <c r="A15446" t="s">
        <v>1924</v>
      </c>
      <c r="B15446" t="s">
        <v>14943</v>
      </c>
      <c r="C15446" t="s">
        <v>2770</v>
      </c>
      <c r="D15446" t="s">
        <v>4551</v>
      </c>
    </row>
    <row r="15447" spans="1:4">
      <c r="A15447" t="s">
        <v>4977</v>
      </c>
      <c r="B15447" t="s">
        <v>14944</v>
      </c>
      <c r="C15447" t="s">
        <v>2770</v>
      </c>
      <c r="D15447" t="s">
        <v>12551</v>
      </c>
    </row>
    <row r="15448" spans="1:4">
      <c r="A15448" t="s">
        <v>4980</v>
      </c>
      <c r="B15448" t="s">
        <v>14945</v>
      </c>
      <c r="C15448" t="s">
        <v>2770</v>
      </c>
      <c r="D15448" t="s">
        <v>12551</v>
      </c>
    </row>
    <row r="15449" spans="1:4">
      <c r="A15449" t="s">
        <v>1972</v>
      </c>
      <c r="B15449" t="s">
        <v>14946</v>
      </c>
      <c r="C15449" t="s">
        <v>2770</v>
      </c>
      <c r="D15449" t="s">
        <v>12551</v>
      </c>
    </row>
    <row r="15450" spans="1:4">
      <c r="A15450" t="s">
        <v>12070</v>
      </c>
      <c r="B15450" t="s">
        <v>14947</v>
      </c>
      <c r="C15450" t="s">
        <v>2770</v>
      </c>
      <c r="D15450" t="s">
        <v>12551</v>
      </c>
    </row>
    <row r="15451" spans="1:4">
      <c r="A15451" t="s">
        <v>4985</v>
      </c>
      <c r="B15451" t="s">
        <v>14948</v>
      </c>
      <c r="C15451" t="s">
        <v>2770</v>
      </c>
      <c r="D15451" t="s">
        <v>12551</v>
      </c>
    </row>
    <row r="15452" spans="1:4">
      <c r="A15452" t="s">
        <v>8233</v>
      </c>
      <c r="B15452" t="s">
        <v>14949</v>
      </c>
      <c r="C15452" t="s">
        <v>2770</v>
      </c>
      <c r="D15452" t="s">
        <v>12551</v>
      </c>
    </row>
    <row r="15453" spans="1:4">
      <c r="A15453" t="s">
        <v>4981</v>
      </c>
      <c r="B15453" t="s">
        <v>14950</v>
      </c>
      <c r="C15453" t="s">
        <v>2770</v>
      </c>
      <c r="D15453" t="s">
        <v>12551</v>
      </c>
    </row>
    <row r="15454" spans="1:4">
      <c r="A15454" t="s">
        <v>8182</v>
      </c>
      <c r="B15454" t="s">
        <v>14951</v>
      </c>
      <c r="C15454" t="s">
        <v>2770</v>
      </c>
      <c r="D15454" t="s">
        <v>12551</v>
      </c>
    </row>
    <row r="15455" spans="1:4">
      <c r="A15455" t="s">
        <v>12077</v>
      </c>
      <c r="B15455" t="s">
        <v>14952</v>
      </c>
      <c r="C15455" t="s">
        <v>2770</v>
      </c>
      <c r="D15455" t="s">
        <v>12551</v>
      </c>
    </row>
    <row r="15456" spans="1:4">
      <c r="A15456" t="s">
        <v>12065</v>
      </c>
      <c r="B15456" t="s">
        <v>14953</v>
      </c>
      <c r="C15456" t="s">
        <v>2770</v>
      </c>
      <c r="D15456" t="s">
        <v>12551</v>
      </c>
    </row>
    <row r="15457" spans="1:4">
      <c r="A15457" t="s">
        <v>11506</v>
      </c>
      <c r="B15457" t="s">
        <v>14954</v>
      </c>
      <c r="C15457" t="s">
        <v>2770</v>
      </c>
      <c r="D15457" t="s">
        <v>12551</v>
      </c>
    </row>
    <row r="15458" spans="1:4">
      <c r="A15458" t="s">
        <v>12061</v>
      </c>
      <c r="B15458" t="s">
        <v>14955</v>
      </c>
      <c r="C15458" t="s">
        <v>2770</v>
      </c>
      <c r="D15458" t="s">
        <v>12551</v>
      </c>
    </row>
    <row r="15459" spans="1:4">
      <c r="A15459" t="s">
        <v>4979</v>
      </c>
      <c r="B15459" t="s">
        <v>14956</v>
      </c>
      <c r="C15459" t="s">
        <v>2770</v>
      </c>
      <c r="D15459" t="s">
        <v>12551</v>
      </c>
    </row>
    <row r="15460" spans="1:4">
      <c r="A15460" t="s">
        <v>1941</v>
      </c>
      <c r="B15460" t="s">
        <v>14957</v>
      </c>
      <c r="C15460" t="s">
        <v>2770</v>
      </c>
      <c r="D15460" t="s">
        <v>12551</v>
      </c>
    </row>
    <row r="15461" spans="1:4">
      <c r="A15461" t="s">
        <v>4649</v>
      </c>
      <c r="B15461" t="s">
        <v>14958</v>
      </c>
      <c r="C15461" t="s">
        <v>2770</v>
      </c>
      <c r="D15461" t="s">
        <v>4551</v>
      </c>
    </row>
    <row r="15462" spans="1:4">
      <c r="A15462" t="s">
        <v>600</v>
      </c>
      <c r="B15462" t="s">
        <v>14959</v>
      </c>
      <c r="C15462" t="s">
        <v>2770</v>
      </c>
      <c r="D15462" t="s">
        <v>4551</v>
      </c>
    </row>
    <row r="15463" spans="1:4">
      <c r="A15463" t="s">
        <v>12064</v>
      </c>
      <c r="B15463" t="s">
        <v>14960</v>
      </c>
      <c r="C15463" t="s">
        <v>2770</v>
      </c>
      <c r="D15463" t="s">
        <v>12551</v>
      </c>
    </row>
    <row r="15464" spans="1:4">
      <c r="A15464" t="s">
        <v>4982</v>
      </c>
      <c r="B15464" t="s">
        <v>14961</v>
      </c>
      <c r="C15464" t="s">
        <v>2770</v>
      </c>
      <c r="D15464" t="s">
        <v>12551</v>
      </c>
    </row>
    <row r="15465" spans="1:4">
      <c r="A15465" t="s">
        <v>12067</v>
      </c>
      <c r="B15465" t="s">
        <v>14962</v>
      </c>
      <c r="C15465" t="s">
        <v>2770</v>
      </c>
      <c r="D15465" t="s">
        <v>4551</v>
      </c>
    </row>
    <row r="15466" spans="1:4">
      <c r="A15466" t="s">
        <v>12074</v>
      </c>
      <c r="B15466" t="s">
        <v>14963</v>
      </c>
      <c r="C15466" t="s">
        <v>2770</v>
      </c>
      <c r="D15466" t="s">
        <v>12551</v>
      </c>
    </row>
    <row r="15467" spans="1:4">
      <c r="A15467" t="s">
        <v>12062</v>
      </c>
      <c r="B15467" t="s">
        <v>14964</v>
      </c>
      <c r="C15467" t="s">
        <v>2770</v>
      </c>
      <c r="D15467" t="s">
        <v>12551</v>
      </c>
    </row>
    <row r="15468" spans="1:4">
      <c r="A15468" t="s">
        <v>12068</v>
      </c>
      <c r="B15468" t="s">
        <v>14965</v>
      </c>
      <c r="C15468" t="s">
        <v>2770</v>
      </c>
      <c r="D15468" t="s">
        <v>12551</v>
      </c>
    </row>
    <row r="15469" spans="1:4">
      <c r="A15469" t="s">
        <v>4984</v>
      </c>
      <c r="B15469" t="s">
        <v>14966</v>
      </c>
      <c r="C15469" t="s">
        <v>2770</v>
      </c>
      <c r="D15469" t="s">
        <v>12551</v>
      </c>
    </row>
    <row r="15470" spans="1:4">
      <c r="A15470" t="s">
        <v>12072</v>
      </c>
      <c r="B15470" t="s">
        <v>14967</v>
      </c>
      <c r="C15470" t="s">
        <v>2770</v>
      </c>
      <c r="D15470" t="s">
        <v>12551</v>
      </c>
    </row>
    <row r="15471" spans="1:4">
      <c r="A15471" t="s">
        <v>12073</v>
      </c>
      <c r="B15471" t="s">
        <v>14968</v>
      </c>
      <c r="C15471" t="s">
        <v>2770</v>
      </c>
      <c r="D15471" t="s">
        <v>12551</v>
      </c>
    </row>
    <row r="15472" spans="1:4">
      <c r="A15472" t="s">
        <v>12075</v>
      </c>
      <c r="B15472" t="s">
        <v>14969</v>
      </c>
      <c r="C15472" t="s">
        <v>2770</v>
      </c>
      <c r="D15472" t="s">
        <v>12551</v>
      </c>
    </row>
    <row r="15473" spans="1:4">
      <c r="A15473" t="s">
        <v>1884</v>
      </c>
      <c r="B15473" t="s">
        <v>14970</v>
      </c>
      <c r="C15473" t="s">
        <v>2770</v>
      </c>
      <c r="D15473" t="s">
        <v>12551</v>
      </c>
    </row>
    <row r="15474" spans="1:4">
      <c r="A15474" t="s">
        <v>1919</v>
      </c>
      <c r="B15474" t="s">
        <v>14971</v>
      </c>
      <c r="C15474" t="s">
        <v>2770</v>
      </c>
      <c r="D15474" t="s">
        <v>12551</v>
      </c>
    </row>
    <row r="15475" spans="1:4">
      <c r="A15475" t="s">
        <v>12071</v>
      </c>
      <c r="B15475" t="s">
        <v>14972</v>
      </c>
      <c r="C15475" t="s">
        <v>2770</v>
      </c>
      <c r="D15475" t="s">
        <v>12551</v>
      </c>
    </row>
    <row r="15476" spans="1:4">
      <c r="A15476" t="s">
        <v>12069</v>
      </c>
      <c r="B15476" t="s">
        <v>7314</v>
      </c>
      <c r="C15476" t="s">
        <v>2770</v>
      </c>
      <c r="D15476" t="s">
        <v>12551</v>
      </c>
    </row>
    <row r="15477" spans="1:4">
      <c r="A15477" t="s">
        <v>1911</v>
      </c>
      <c r="B15477" t="s">
        <v>14973</v>
      </c>
      <c r="C15477" t="s">
        <v>2770</v>
      </c>
      <c r="D15477" t="s">
        <v>12551</v>
      </c>
    </row>
    <row r="15478" spans="1:4">
      <c r="A15478" t="s">
        <v>1913</v>
      </c>
      <c r="B15478" t="s">
        <v>14974</v>
      </c>
      <c r="C15478" t="s">
        <v>2770</v>
      </c>
      <c r="D15478" t="s">
        <v>12551</v>
      </c>
    </row>
    <row r="15479" spans="1:4">
      <c r="A15479" t="s">
        <v>14936</v>
      </c>
      <c r="B15479" t="s">
        <v>14733</v>
      </c>
      <c r="C15479" t="s">
        <v>2770</v>
      </c>
      <c r="D15479" t="s">
        <v>12551</v>
      </c>
    </row>
    <row r="15480" spans="1:4">
      <c r="A15480" t="s">
        <v>4983</v>
      </c>
      <c r="B15480" t="s">
        <v>14975</v>
      </c>
      <c r="C15480" t="s">
        <v>2770</v>
      </c>
      <c r="D15480" t="s">
        <v>12551</v>
      </c>
    </row>
    <row r="15481" spans="1:4">
      <c r="A15481" t="s">
        <v>1921</v>
      </c>
      <c r="B15481" t="s">
        <v>14976</v>
      </c>
      <c r="C15481" t="s">
        <v>2770</v>
      </c>
      <c r="D15481" t="s">
        <v>12551</v>
      </c>
    </row>
    <row r="15482" spans="1:4">
      <c r="A15482" t="s">
        <v>1920</v>
      </c>
      <c r="B15482" t="s">
        <v>14977</v>
      </c>
      <c r="C15482" t="s">
        <v>2770</v>
      </c>
      <c r="D15482" t="s">
        <v>12551</v>
      </c>
    </row>
    <row r="15483" spans="1:4">
      <c r="A15483" t="s">
        <v>4984</v>
      </c>
      <c r="B15483" t="s">
        <v>14966</v>
      </c>
      <c r="C15483" t="s">
        <v>2770</v>
      </c>
      <c r="D15483" t="s">
        <v>12551</v>
      </c>
    </row>
    <row r="15484" spans="1:4">
      <c r="A15484" t="s">
        <v>14936</v>
      </c>
      <c r="B15484" t="s">
        <v>14733</v>
      </c>
      <c r="C15484" t="s">
        <v>2770</v>
      </c>
      <c r="D15484" t="s">
        <v>12551</v>
      </c>
    </row>
    <row r="15485" spans="1:4">
      <c r="A15485" t="s">
        <v>1874</v>
      </c>
      <c r="B15485" t="s">
        <v>14942</v>
      </c>
      <c r="C15485" t="s">
        <v>2770</v>
      </c>
      <c r="D15485" t="s">
        <v>12551</v>
      </c>
    </row>
    <row r="15486" spans="1:4">
      <c r="A15486" t="s">
        <v>12067</v>
      </c>
      <c r="B15486" t="s">
        <v>14962</v>
      </c>
      <c r="C15486" t="s">
        <v>2770</v>
      </c>
      <c r="D15486" t="s">
        <v>4551</v>
      </c>
    </row>
    <row r="15487" spans="1:4">
      <c r="A15487" t="s">
        <v>1921</v>
      </c>
      <c r="B15487" t="s">
        <v>14976</v>
      </c>
      <c r="C15487" t="s">
        <v>2770</v>
      </c>
      <c r="D15487" t="s">
        <v>12551</v>
      </c>
    </row>
    <row r="15488" spans="1:4">
      <c r="A15488" t="s">
        <v>12065</v>
      </c>
      <c r="B15488" t="s">
        <v>14953</v>
      </c>
      <c r="C15488" t="s">
        <v>2770</v>
      </c>
      <c r="D15488" t="s">
        <v>12551</v>
      </c>
    </row>
    <row r="15489" spans="1:4">
      <c r="A15489" t="s">
        <v>12068</v>
      </c>
      <c r="B15489" t="s">
        <v>14965</v>
      </c>
      <c r="C15489" t="s">
        <v>2770</v>
      </c>
      <c r="D15489" t="s">
        <v>12551</v>
      </c>
    </row>
    <row r="15490" spans="1:4">
      <c r="A15490" t="s">
        <v>1884</v>
      </c>
      <c r="B15490" t="s">
        <v>14970</v>
      </c>
      <c r="C15490" t="s">
        <v>2770</v>
      </c>
      <c r="D15490" t="s">
        <v>12551</v>
      </c>
    </row>
    <row r="15491" spans="1:4">
      <c r="A15491" t="s">
        <v>4977</v>
      </c>
      <c r="B15491" t="s">
        <v>14944</v>
      </c>
      <c r="C15491" t="s">
        <v>2770</v>
      </c>
      <c r="D15491" t="s">
        <v>12551</v>
      </c>
    </row>
    <row r="15492" spans="1:4">
      <c r="A15492" t="s">
        <v>12074</v>
      </c>
      <c r="B15492" t="s">
        <v>14963</v>
      </c>
      <c r="C15492" t="s">
        <v>2770</v>
      </c>
      <c r="D15492" t="s">
        <v>12551</v>
      </c>
    </row>
    <row r="15493" spans="1:4">
      <c r="A15493" t="s">
        <v>600</v>
      </c>
      <c r="B15493" t="s">
        <v>14959</v>
      </c>
      <c r="C15493" t="s">
        <v>2770</v>
      </c>
      <c r="D15493" t="s">
        <v>4551</v>
      </c>
    </row>
    <row r="15494" spans="1:4">
      <c r="A15494" t="s">
        <v>12064</v>
      </c>
      <c r="B15494" t="s">
        <v>14960</v>
      </c>
      <c r="C15494" t="s">
        <v>2770</v>
      </c>
      <c r="D15494" t="s">
        <v>12551</v>
      </c>
    </row>
    <row r="15495" spans="1:4">
      <c r="A15495" t="s">
        <v>4983</v>
      </c>
      <c r="B15495" t="s">
        <v>14975</v>
      </c>
      <c r="C15495" t="s">
        <v>2770</v>
      </c>
      <c r="D15495" t="s">
        <v>12551</v>
      </c>
    </row>
    <row r="15496" spans="1:4">
      <c r="A15496" t="s">
        <v>12072</v>
      </c>
      <c r="B15496" t="s">
        <v>14967</v>
      </c>
      <c r="C15496" t="s">
        <v>2770</v>
      </c>
      <c r="D15496" t="s">
        <v>12551</v>
      </c>
    </row>
    <row r="15497" spans="1:4">
      <c r="A15497" t="s">
        <v>8182</v>
      </c>
      <c r="B15497" t="s">
        <v>14951</v>
      </c>
      <c r="C15497" t="s">
        <v>2770</v>
      </c>
      <c r="D15497" t="s">
        <v>12551</v>
      </c>
    </row>
    <row r="15498" spans="1:4">
      <c r="A15498" t="s">
        <v>12069</v>
      </c>
      <c r="B15498" t="s">
        <v>7314</v>
      </c>
      <c r="C15498" t="s">
        <v>2770</v>
      </c>
      <c r="D15498" t="s">
        <v>12551</v>
      </c>
    </row>
    <row r="15499" spans="1:4">
      <c r="A15499" t="s">
        <v>12061</v>
      </c>
      <c r="B15499" t="s">
        <v>14955</v>
      </c>
      <c r="C15499" t="s">
        <v>2770</v>
      </c>
      <c r="D15499" t="s">
        <v>12551</v>
      </c>
    </row>
    <row r="15500" spans="1:4">
      <c r="A15500" t="s">
        <v>1972</v>
      </c>
      <c r="B15500" t="s">
        <v>14946</v>
      </c>
      <c r="C15500" t="s">
        <v>2770</v>
      </c>
      <c r="D15500" t="s">
        <v>12551</v>
      </c>
    </row>
    <row r="15501" spans="1:4">
      <c r="A15501" t="s">
        <v>1919</v>
      </c>
      <c r="B15501" t="s">
        <v>14971</v>
      </c>
      <c r="C15501" t="s">
        <v>2770</v>
      </c>
      <c r="D15501" t="s">
        <v>12551</v>
      </c>
    </row>
    <row r="15502" spans="1:4">
      <c r="A15502" t="s">
        <v>12070</v>
      </c>
      <c r="B15502" t="s">
        <v>14947</v>
      </c>
      <c r="C15502" t="s">
        <v>2770</v>
      </c>
      <c r="D15502" t="s">
        <v>12551</v>
      </c>
    </row>
    <row r="15503" spans="1:4">
      <c r="A15503" t="s">
        <v>1911</v>
      </c>
      <c r="B15503" t="s">
        <v>14973</v>
      </c>
      <c r="C15503" t="s">
        <v>2770</v>
      </c>
      <c r="D15503" t="s">
        <v>12551</v>
      </c>
    </row>
    <row r="15504" spans="1:4">
      <c r="A15504" t="s">
        <v>1941</v>
      </c>
      <c r="B15504" t="s">
        <v>14957</v>
      </c>
      <c r="C15504" t="s">
        <v>2770</v>
      </c>
      <c r="D15504" t="s">
        <v>12551</v>
      </c>
    </row>
    <row r="15505" spans="1:4">
      <c r="A15505" t="s">
        <v>12075</v>
      </c>
      <c r="B15505" t="s">
        <v>14969</v>
      </c>
      <c r="C15505" t="s">
        <v>2770</v>
      </c>
      <c r="D15505" t="s">
        <v>12551</v>
      </c>
    </row>
    <row r="15506" spans="1:4">
      <c r="A15506" t="s">
        <v>12071</v>
      </c>
      <c r="B15506" t="s">
        <v>14972</v>
      </c>
      <c r="C15506" t="s">
        <v>2770</v>
      </c>
      <c r="D15506" t="s">
        <v>12551</v>
      </c>
    </row>
    <row r="15507" spans="1:4">
      <c r="A15507" t="s">
        <v>12073</v>
      </c>
      <c r="B15507" t="s">
        <v>14968</v>
      </c>
      <c r="C15507" t="s">
        <v>2770</v>
      </c>
      <c r="D15507" t="s">
        <v>12551</v>
      </c>
    </row>
    <row r="15508" spans="1:4">
      <c r="A15508" t="s">
        <v>1924</v>
      </c>
      <c r="B15508" t="s">
        <v>14943</v>
      </c>
      <c r="C15508" t="s">
        <v>2770</v>
      </c>
      <c r="D15508" t="s">
        <v>4551</v>
      </c>
    </row>
    <row r="15509" spans="1:4">
      <c r="A15509" t="s">
        <v>4981</v>
      </c>
      <c r="B15509" t="s">
        <v>14950</v>
      </c>
      <c r="C15509" t="s">
        <v>2770</v>
      </c>
      <c r="D15509" t="s">
        <v>12551</v>
      </c>
    </row>
    <row r="15510" spans="1:4">
      <c r="A15510" t="s">
        <v>4979</v>
      </c>
      <c r="B15510" t="s">
        <v>14956</v>
      </c>
      <c r="C15510" t="s">
        <v>2770</v>
      </c>
      <c r="D15510" t="s">
        <v>12551</v>
      </c>
    </row>
    <row r="15511" spans="1:4">
      <c r="A15511" t="s">
        <v>601</v>
      </c>
      <c r="B15511" t="s">
        <v>14934</v>
      </c>
      <c r="C15511" t="s">
        <v>2770</v>
      </c>
      <c r="D15511" t="s">
        <v>4551</v>
      </c>
    </row>
    <row r="15512" spans="1:4">
      <c r="A15512" t="s">
        <v>4649</v>
      </c>
      <c r="B15512" t="s">
        <v>14958</v>
      </c>
      <c r="C15512" t="s">
        <v>2770</v>
      </c>
      <c r="D15512" t="s">
        <v>4551</v>
      </c>
    </row>
    <row r="15513" spans="1:4">
      <c r="A15513" t="s">
        <v>12062</v>
      </c>
      <c r="B15513" t="s">
        <v>14964</v>
      </c>
      <c r="C15513" t="s">
        <v>2770</v>
      </c>
      <c r="D15513" t="s">
        <v>12551</v>
      </c>
    </row>
    <row r="15514" spans="1:4">
      <c r="A15514" t="s">
        <v>11506</v>
      </c>
      <c r="B15514" t="s">
        <v>14954</v>
      </c>
      <c r="C15514" t="s">
        <v>2770</v>
      </c>
      <c r="D15514" t="s">
        <v>12551</v>
      </c>
    </row>
    <row r="15515" spans="1:4">
      <c r="A15515" t="s">
        <v>4982</v>
      </c>
      <c r="B15515" t="s">
        <v>14961</v>
      </c>
      <c r="C15515" t="s">
        <v>2770</v>
      </c>
      <c r="D15515" t="s">
        <v>12551</v>
      </c>
    </row>
    <row r="15516" spans="1:4">
      <c r="A15516" t="s">
        <v>12077</v>
      </c>
      <c r="B15516" t="s">
        <v>14952</v>
      </c>
      <c r="C15516" t="s">
        <v>2770</v>
      </c>
      <c r="D15516" t="s">
        <v>12551</v>
      </c>
    </row>
    <row r="15517" spans="1:4">
      <c r="A15517" t="s">
        <v>1913</v>
      </c>
      <c r="B15517" t="s">
        <v>14974</v>
      </c>
      <c r="C15517" t="s">
        <v>2770</v>
      </c>
      <c r="D15517" t="s">
        <v>12551</v>
      </c>
    </row>
    <row r="15518" spans="1:4">
      <c r="A15518" t="s">
        <v>8233</v>
      </c>
      <c r="B15518" t="s">
        <v>14949</v>
      </c>
      <c r="C15518" t="s">
        <v>2770</v>
      </c>
      <c r="D15518" t="s">
        <v>12551</v>
      </c>
    </row>
    <row r="15519" spans="1:4">
      <c r="A15519" t="s">
        <v>1920</v>
      </c>
      <c r="B15519" t="s">
        <v>14977</v>
      </c>
      <c r="C15519" t="s">
        <v>2770</v>
      </c>
      <c r="D15519" t="s">
        <v>12551</v>
      </c>
    </row>
    <row r="15520" spans="1:4">
      <c r="A15520" t="s">
        <v>4980</v>
      </c>
      <c r="B15520" t="s">
        <v>14945</v>
      </c>
      <c r="C15520" t="s">
        <v>2770</v>
      </c>
      <c r="D15520" t="s">
        <v>12551</v>
      </c>
    </row>
    <row r="15521" spans="1:4">
      <c r="A15521" t="s">
        <v>4985</v>
      </c>
      <c r="B15521" t="s">
        <v>14948</v>
      </c>
      <c r="C15521" t="s">
        <v>2770</v>
      </c>
      <c r="D15521" t="s">
        <v>12551</v>
      </c>
    </row>
    <row r="15522" spans="1:4">
      <c r="A15522" t="s">
        <v>1920</v>
      </c>
      <c r="B15522" t="s">
        <v>14977</v>
      </c>
      <c r="C15522" t="s">
        <v>2770</v>
      </c>
      <c r="D15522" t="s">
        <v>12551</v>
      </c>
    </row>
    <row r="15523" spans="1:4">
      <c r="A15523" t="s">
        <v>1874</v>
      </c>
      <c r="B15523" t="s">
        <v>14942</v>
      </c>
      <c r="C15523" t="s">
        <v>2770</v>
      </c>
      <c r="D15523" t="s">
        <v>12551</v>
      </c>
    </row>
    <row r="15524" spans="1:4">
      <c r="A15524" t="s">
        <v>12062</v>
      </c>
      <c r="B15524" t="s">
        <v>14964</v>
      </c>
      <c r="C15524" t="s">
        <v>2770</v>
      </c>
      <c r="D15524" t="s">
        <v>12551</v>
      </c>
    </row>
    <row r="15525" spans="1:4">
      <c r="A15525" t="s">
        <v>4983</v>
      </c>
      <c r="B15525" t="s">
        <v>14975</v>
      </c>
      <c r="C15525" t="s">
        <v>2770</v>
      </c>
      <c r="D15525" t="s">
        <v>12551</v>
      </c>
    </row>
    <row r="15526" spans="1:4">
      <c r="A15526" t="s">
        <v>4981</v>
      </c>
      <c r="B15526" t="s">
        <v>14950</v>
      </c>
      <c r="C15526" t="s">
        <v>2770</v>
      </c>
      <c r="D15526" t="s">
        <v>12551</v>
      </c>
    </row>
    <row r="15527" spans="1:4">
      <c r="A15527" t="s">
        <v>12067</v>
      </c>
      <c r="B15527" t="s">
        <v>14962</v>
      </c>
      <c r="C15527" t="s">
        <v>2770</v>
      </c>
      <c r="D15527" t="s">
        <v>4551</v>
      </c>
    </row>
    <row r="15528" spans="1:4">
      <c r="A15528" t="s">
        <v>1913</v>
      </c>
      <c r="B15528" t="s">
        <v>14974</v>
      </c>
      <c r="C15528" t="s">
        <v>2770</v>
      </c>
      <c r="D15528" t="s">
        <v>12551</v>
      </c>
    </row>
    <row r="15529" spans="1:4">
      <c r="A15529" t="s">
        <v>12071</v>
      </c>
      <c r="B15529" t="s">
        <v>14972</v>
      </c>
      <c r="C15529" t="s">
        <v>2770</v>
      </c>
      <c r="D15529" t="s">
        <v>12551</v>
      </c>
    </row>
    <row r="15530" spans="1:4">
      <c r="A15530" t="s">
        <v>4979</v>
      </c>
      <c r="B15530" t="s">
        <v>14956</v>
      </c>
      <c r="C15530" t="s">
        <v>2770</v>
      </c>
      <c r="D15530" t="s">
        <v>12551</v>
      </c>
    </row>
    <row r="15531" spans="1:4">
      <c r="A15531" t="s">
        <v>8233</v>
      </c>
      <c r="B15531" t="s">
        <v>14949</v>
      </c>
      <c r="C15531" t="s">
        <v>2770</v>
      </c>
      <c r="D15531" t="s">
        <v>12551</v>
      </c>
    </row>
    <row r="15532" spans="1:4">
      <c r="A15532" t="s">
        <v>12075</v>
      </c>
      <c r="B15532" t="s">
        <v>14969</v>
      </c>
      <c r="C15532" t="s">
        <v>2770</v>
      </c>
      <c r="D15532" t="s">
        <v>12551</v>
      </c>
    </row>
    <row r="15533" spans="1:4">
      <c r="A15533" t="s">
        <v>1919</v>
      </c>
      <c r="B15533" t="s">
        <v>14971</v>
      </c>
      <c r="C15533" t="s">
        <v>2770</v>
      </c>
      <c r="D15533" t="s">
        <v>12551</v>
      </c>
    </row>
    <row r="15534" spans="1:4">
      <c r="A15534" t="s">
        <v>1924</v>
      </c>
      <c r="B15534" t="s">
        <v>14943</v>
      </c>
      <c r="C15534" t="s">
        <v>2770</v>
      </c>
      <c r="D15534" t="s">
        <v>4551</v>
      </c>
    </row>
    <row r="15535" spans="1:4">
      <c r="A15535" t="s">
        <v>12069</v>
      </c>
      <c r="B15535" t="s">
        <v>7314</v>
      </c>
      <c r="C15535" t="s">
        <v>2770</v>
      </c>
      <c r="D15535" t="s">
        <v>12551</v>
      </c>
    </row>
    <row r="15536" spans="1:4">
      <c r="A15536" t="s">
        <v>1884</v>
      </c>
      <c r="B15536" t="s">
        <v>14970</v>
      </c>
      <c r="C15536" t="s">
        <v>2770</v>
      </c>
      <c r="D15536" t="s">
        <v>12551</v>
      </c>
    </row>
    <row r="15537" spans="1:4">
      <c r="A15537" t="s">
        <v>12064</v>
      </c>
      <c r="B15537" t="s">
        <v>14960</v>
      </c>
      <c r="C15537" t="s">
        <v>2770</v>
      </c>
      <c r="D15537" t="s">
        <v>12551</v>
      </c>
    </row>
    <row r="15538" spans="1:4">
      <c r="A15538" t="s">
        <v>12072</v>
      </c>
      <c r="B15538" t="s">
        <v>14967</v>
      </c>
      <c r="C15538" t="s">
        <v>2770</v>
      </c>
      <c r="D15538" t="s">
        <v>12551</v>
      </c>
    </row>
    <row r="15539" spans="1:4">
      <c r="A15539" t="s">
        <v>600</v>
      </c>
      <c r="B15539" t="s">
        <v>14959</v>
      </c>
      <c r="C15539" t="s">
        <v>2770</v>
      </c>
      <c r="D15539" t="s">
        <v>4551</v>
      </c>
    </row>
    <row r="15540" spans="1:4">
      <c r="A15540" t="s">
        <v>11506</v>
      </c>
      <c r="B15540" t="s">
        <v>14954</v>
      </c>
      <c r="C15540" t="s">
        <v>2770</v>
      </c>
      <c r="D15540" t="s">
        <v>12551</v>
      </c>
    </row>
    <row r="15541" spans="1:4">
      <c r="A15541" t="s">
        <v>4977</v>
      </c>
      <c r="B15541" t="s">
        <v>14944</v>
      </c>
      <c r="C15541" t="s">
        <v>2770</v>
      </c>
      <c r="D15541" t="s">
        <v>12551</v>
      </c>
    </row>
    <row r="15542" spans="1:4">
      <c r="A15542" t="s">
        <v>1921</v>
      </c>
      <c r="B15542" t="s">
        <v>14976</v>
      </c>
      <c r="C15542" t="s">
        <v>2770</v>
      </c>
      <c r="D15542" t="s">
        <v>12551</v>
      </c>
    </row>
    <row r="15543" spans="1:4">
      <c r="A15543" t="s">
        <v>12073</v>
      </c>
      <c r="B15543" t="s">
        <v>14968</v>
      </c>
      <c r="C15543" t="s">
        <v>2770</v>
      </c>
      <c r="D15543" t="s">
        <v>12551</v>
      </c>
    </row>
    <row r="15544" spans="1:4">
      <c r="A15544" t="s">
        <v>1911</v>
      </c>
      <c r="B15544" t="s">
        <v>14973</v>
      </c>
      <c r="C15544" t="s">
        <v>2770</v>
      </c>
      <c r="D15544" t="s">
        <v>12551</v>
      </c>
    </row>
    <row r="15545" spans="1:4">
      <c r="A15545" t="s">
        <v>4985</v>
      </c>
      <c r="B15545" t="s">
        <v>14948</v>
      </c>
      <c r="C15545" t="s">
        <v>2770</v>
      </c>
      <c r="D15545" t="s">
        <v>12551</v>
      </c>
    </row>
    <row r="15546" spans="1:4">
      <c r="A15546" t="s">
        <v>4982</v>
      </c>
      <c r="B15546" t="s">
        <v>14961</v>
      </c>
      <c r="C15546" t="s">
        <v>2770</v>
      </c>
      <c r="D15546" t="s">
        <v>12551</v>
      </c>
    </row>
    <row r="15547" spans="1:4">
      <c r="A15547" t="s">
        <v>12077</v>
      </c>
      <c r="B15547" t="s">
        <v>14952</v>
      </c>
      <c r="C15547" t="s">
        <v>2770</v>
      </c>
      <c r="D15547" t="s">
        <v>12551</v>
      </c>
    </row>
    <row r="15548" spans="1:4">
      <c r="A15548" t="s">
        <v>12061</v>
      </c>
      <c r="B15548" t="s">
        <v>14955</v>
      </c>
      <c r="C15548" t="s">
        <v>2770</v>
      </c>
      <c r="D15548" t="s">
        <v>12551</v>
      </c>
    </row>
    <row r="15549" spans="1:4">
      <c r="A15549" t="s">
        <v>4980</v>
      </c>
      <c r="B15549" t="s">
        <v>14945</v>
      </c>
      <c r="C15549" t="s">
        <v>2770</v>
      </c>
      <c r="D15549" t="s">
        <v>12551</v>
      </c>
    </row>
    <row r="15550" spans="1:4">
      <c r="A15550" t="s">
        <v>1941</v>
      </c>
      <c r="B15550" t="s">
        <v>14957</v>
      </c>
      <c r="C15550" t="s">
        <v>2770</v>
      </c>
      <c r="D15550" t="s">
        <v>12551</v>
      </c>
    </row>
    <row r="15551" spans="1:4">
      <c r="A15551" t="s">
        <v>601</v>
      </c>
      <c r="B15551" t="s">
        <v>14934</v>
      </c>
      <c r="C15551" t="s">
        <v>2770</v>
      </c>
      <c r="D15551" t="s">
        <v>4551</v>
      </c>
    </row>
    <row r="15552" spans="1:4">
      <c r="A15552" t="s">
        <v>12068</v>
      </c>
      <c r="B15552" t="s">
        <v>14965</v>
      </c>
      <c r="C15552" t="s">
        <v>2770</v>
      </c>
      <c r="D15552" t="s">
        <v>12551</v>
      </c>
    </row>
    <row r="15553" spans="1:4">
      <c r="A15553" t="s">
        <v>12065</v>
      </c>
      <c r="B15553" t="s">
        <v>14953</v>
      </c>
      <c r="C15553" t="s">
        <v>2770</v>
      </c>
      <c r="D15553" t="s">
        <v>12551</v>
      </c>
    </row>
    <row r="15554" spans="1:4">
      <c r="A15554" t="s">
        <v>4984</v>
      </c>
      <c r="B15554" t="s">
        <v>14966</v>
      </c>
      <c r="C15554" t="s">
        <v>2770</v>
      </c>
      <c r="D15554" t="s">
        <v>12551</v>
      </c>
    </row>
    <row r="15555" spans="1:4">
      <c r="A15555" t="s">
        <v>14936</v>
      </c>
      <c r="B15555" t="s">
        <v>14733</v>
      </c>
      <c r="C15555" t="s">
        <v>2770</v>
      </c>
      <c r="D15555" t="s">
        <v>12551</v>
      </c>
    </row>
    <row r="15556" spans="1:4">
      <c r="A15556" t="s">
        <v>4649</v>
      </c>
      <c r="B15556" t="s">
        <v>14958</v>
      </c>
      <c r="C15556" t="s">
        <v>2770</v>
      </c>
      <c r="D15556" t="s">
        <v>4551</v>
      </c>
    </row>
    <row r="15557" spans="1:4">
      <c r="A15557" t="s">
        <v>1972</v>
      </c>
      <c r="B15557" t="s">
        <v>14946</v>
      </c>
      <c r="C15557" t="s">
        <v>2770</v>
      </c>
      <c r="D15557" t="s">
        <v>12551</v>
      </c>
    </row>
    <row r="15558" spans="1:4">
      <c r="A15558" t="s">
        <v>8182</v>
      </c>
      <c r="B15558" t="s">
        <v>14951</v>
      </c>
      <c r="C15558" t="s">
        <v>2770</v>
      </c>
      <c r="D15558" t="s">
        <v>12551</v>
      </c>
    </row>
    <row r="15559" spans="1:4">
      <c r="A15559" t="s">
        <v>12074</v>
      </c>
      <c r="B15559" t="s">
        <v>14963</v>
      </c>
      <c r="C15559" t="s">
        <v>2770</v>
      </c>
      <c r="D15559" t="s">
        <v>12551</v>
      </c>
    </row>
    <row r="15560" spans="1:4">
      <c r="A15560" t="s">
        <v>12070</v>
      </c>
      <c r="B15560" t="s">
        <v>14947</v>
      </c>
      <c r="C15560" t="s">
        <v>2770</v>
      </c>
      <c r="D15560" t="s">
        <v>12551</v>
      </c>
    </row>
    <row r="15561" spans="1:4">
      <c r="A15561" t="s">
        <v>1941</v>
      </c>
      <c r="B15561" t="s">
        <v>14957</v>
      </c>
      <c r="C15561" t="s">
        <v>2770</v>
      </c>
      <c r="D15561" t="s">
        <v>12551</v>
      </c>
    </row>
    <row r="15562" spans="1:4">
      <c r="A15562" t="s">
        <v>12062</v>
      </c>
      <c r="B15562" t="s">
        <v>14964</v>
      </c>
      <c r="C15562" t="s">
        <v>2770</v>
      </c>
      <c r="D15562" t="s">
        <v>12551</v>
      </c>
    </row>
    <row r="15563" spans="1:4">
      <c r="A15563" t="s">
        <v>1913</v>
      </c>
      <c r="B15563" t="s">
        <v>14974</v>
      </c>
      <c r="C15563" t="s">
        <v>2770</v>
      </c>
      <c r="D15563" t="s">
        <v>12551</v>
      </c>
    </row>
    <row r="15564" spans="1:4">
      <c r="A15564" t="s">
        <v>4985</v>
      </c>
      <c r="B15564" t="s">
        <v>14948</v>
      </c>
      <c r="C15564" t="s">
        <v>2770</v>
      </c>
      <c r="D15564" t="s">
        <v>12551</v>
      </c>
    </row>
    <row r="15565" spans="1:4">
      <c r="A15565" t="s">
        <v>12070</v>
      </c>
      <c r="B15565" t="s">
        <v>14947</v>
      </c>
      <c r="C15565" t="s">
        <v>2770</v>
      </c>
      <c r="D15565" t="s">
        <v>12551</v>
      </c>
    </row>
    <row r="15566" spans="1:4">
      <c r="A15566" t="s">
        <v>1911</v>
      </c>
      <c r="B15566" t="s">
        <v>14973</v>
      </c>
      <c r="C15566" t="s">
        <v>2770</v>
      </c>
      <c r="D15566" t="s">
        <v>12551</v>
      </c>
    </row>
    <row r="15567" spans="1:4">
      <c r="A15567" t="s">
        <v>8233</v>
      </c>
      <c r="B15567" t="s">
        <v>14949</v>
      </c>
      <c r="C15567" t="s">
        <v>2770</v>
      </c>
      <c r="D15567" t="s">
        <v>12551</v>
      </c>
    </row>
    <row r="15568" spans="1:4">
      <c r="A15568" t="s">
        <v>1972</v>
      </c>
      <c r="B15568" t="s">
        <v>14946</v>
      </c>
      <c r="C15568" t="s">
        <v>2770</v>
      </c>
      <c r="D15568" t="s">
        <v>12551</v>
      </c>
    </row>
    <row r="15569" spans="1:4">
      <c r="A15569" t="s">
        <v>4984</v>
      </c>
      <c r="B15569" t="s">
        <v>14966</v>
      </c>
      <c r="C15569" t="s">
        <v>2770</v>
      </c>
      <c r="D15569" t="s">
        <v>12551</v>
      </c>
    </row>
    <row r="15570" spans="1:4">
      <c r="A15570" t="s">
        <v>4979</v>
      </c>
      <c r="B15570" t="s">
        <v>14956</v>
      </c>
      <c r="C15570" t="s">
        <v>2770</v>
      </c>
      <c r="D15570" t="s">
        <v>12551</v>
      </c>
    </row>
    <row r="15571" spans="1:4">
      <c r="A15571" t="s">
        <v>1921</v>
      </c>
      <c r="B15571" t="s">
        <v>14976</v>
      </c>
      <c r="C15571" t="s">
        <v>2770</v>
      </c>
      <c r="D15571" t="s">
        <v>12551</v>
      </c>
    </row>
    <row r="15572" spans="1:4">
      <c r="A15572" t="s">
        <v>12065</v>
      </c>
      <c r="B15572" t="s">
        <v>14953</v>
      </c>
      <c r="C15572" t="s">
        <v>2770</v>
      </c>
      <c r="D15572" t="s">
        <v>12551</v>
      </c>
    </row>
    <row r="15573" spans="1:4">
      <c r="A15573" t="s">
        <v>14936</v>
      </c>
      <c r="B15573" t="s">
        <v>14733</v>
      </c>
      <c r="C15573" t="s">
        <v>2770</v>
      </c>
      <c r="D15573" t="s">
        <v>12551</v>
      </c>
    </row>
    <row r="15574" spans="1:4">
      <c r="A15574" t="s">
        <v>8182</v>
      </c>
      <c r="B15574" t="s">
        <v>14951</v>
      </c>
      <c r="C15574" t="s">
        <v>2770</v>
      </c>
      <c r="D15574" t="s">
        <v>12551</v>
      </c>
    </row>
    <row r="15575" spans="1:4">
      <c r="A15575" t="s">
        <v>12064</v>
      </c>
      <c r="B15575" t="s">
        <v>14960</v>
      </c>
      <c r="C15575" t="s">
        <v>2770</v>
      </c>
      <c r="D15575" t="s">
        <v>12551</v>
      </c>
    </row>
    <row r="15576" spans="1:4">
      <c r="A15576" t="s">
        <v>12068</v>
      </c>
      <c r="B15576" t="s">
        <v>14965</v>
      </c>
      <c r="C15576" t="s">
        <v>2770</v>
      </c>
      <c r="D15576" t="s">
        <v>12551</v>
      </c>
    </row>
    <row r="15577" spans="1:4">
      <c r="A15577" t="s">
        <v>4983</v>
      </c>
      <c r="B15577" t="s">
        <v>14975</v>
      </c>
      <c r="C15577" t="s">
        <v>2770</v>
      </c>
      <c r="D15577" t="s">
        <v>12551</v>
      </c>
    </row>
    <row r="15578" spans="1:4">
      <c r="A15578" t="s">
        <v>12067</v>
      </c>
      <c r="B15578" t="s">
        <v>14962</v>
      </c>
      <c r="C15578" t="s">
        <v>2770</v>
      </c>
      <c r="D15578" t="s">
        <v>4551</v>
      </c>
    </row>
    <row r="15579" spans="1:4">
      <c r="A15579" t="s">
        <v>4649</v>
      </c>
      <c r="B15579" t="s">
        <v>14958</v>
      </c>
      <c r="C15579" t="s">
        <v>2770</v>
      </c>
      <c r="D15579" t="s">
        <v>4551</v>
      </c>
    </row>
    <row r="15580" spans="1:4">
      <c r="A15580" t="s">
        <v>1884</v>
      </c>
      <c r="B15580" t="s">
        <v>14970</v>
      </c>
      <c r="C15580" t="s">
        <v>2770</v>
      </c>
      <c r="D15580" t="s">
        <v>12551</v>
      </c>
    </row>
    <row r="15581" spans="1:4">
      <c r="A15581" t="s">
        <v>1874</v>
      </c>
      <c r="B15581" t="s">
        <v>14942</v>
      </c>
      <c r="C15581" t="s">
        <v>2770</v>
      </c>
      <c r="D15581" t="s">
        <v>12551</v>
      </c>
    </row>
    <row r="15582" spans="1:4">
      <c r="A15582" t="s">
        <v>12075</v>
      </c>
      <c r="B15582" t="s">
        <v>14969</v>
      </c>
      <c r="C15582" t="s">
        <v>2770</v>
      </c>
      <c r="D15582" t="s">
        <v>12551</v>
      </c>
    </row>
    <row r="15583" spans="1:4">
      <c r="A15583" t="s">
        <v>601</v>
      </c>
      <c r="B15583" t="s">
        <v>14934</v>
      </c>
      <c r="C15583" t="s">
        <v>2770</v>
      </c>
      <c r="D15583" t="s">
        <v>4551</v>
      </c>
    </row>
    <row r="15584" spans="1:4">
      <c r="A15584" t="s">
        <v>4980</v>
      </c>
      <c r="B15584" t="s">
        <v>14945</v>
      </c>
      <c r="C15584" t="s">
        <v>2770</v>
      </c>
      <c r="D15584" t="s">
        <v>12551</v>
      </c>
    </row>
    <row r="15585" spans="1:4">
      <c r="A15585" t="s">
        <v>12069</v>
      </c>
      <c r="B15585" t="s">
        <v>7314</v>
      </c>
      <c r="C15585" t="s">
        <v>2770</v>
      </c>
      <c r="D15585" t="s">
        <v>12551</v>
      </c>
    </row>
    <row r="15586" spans="1:4">
      <c r="A15586" t="s">
        <v>12073</v>
      </c>
      <c r="B15586" t="s">
        <v>14968</v>
      </c>
      <c r="C15586" t="s">
        <v>2770</v>
      </c>
      <c r="D15586" t="s">
        <v>12551</v>
      </c>
    </row>
    <row r="15587" spans="1:4">
      <c r="A15587" t="s">
        <v>12074</v>
      </c>
      <c r="B15587" t="s">
        <v>14963</v>
      </c>
      <c r="C15587" t="s">
        <v>2770</v>
      </c>
      <c r="D15587" t="s">
        <v>12551</v>
      </c>
    </row>
    <row r="15588" spans="1:4">
      <c r="A15588" t="s">
        <v>600</v>
      </c>
      <c r="B15588" t="s">
        <v>14959</v>
      </c>
      <c r="C15588" t="s">
        <v>2770</v>
      </c>
      <c r="D15588" t="s">
        <v>4551</v>
      </c>
    </row>
    <row r="15589" spans="1:4">
      <c r="A15589" t="s">
        <v>1920</v>
      </c>
      <c r="B15589" t="s">
        <v>14977</v>
      </c>
      <c r="C15589" t="s">
        <v>2770</v>
      </c>
      <c r="D15589" t="s">
        <v>12551</v>
      </c>
    </row>
    <row r="15590" spans="1:4">
      <c r="A15590" t="s">
        <v>4977</v>
      </c>
      <c r="B15590" t="s">
        <v>14944</v>
      </c>
      <c r="C15590" t="s">
        <v>2770</v>
      </c>
      <c r="D15590" t="s">
        <v>12551</v>
      </c>
    </row>
    <row r="15591" spans="1:4">
      <c r="A15591" t="s">
        <v>12077</v>
      </c>
      <c r="B15591" t="s">
        <v>14952</v>
      </c>
      <c r="C15591" t="s">
        <v>2770</v>
      </c>
      <c r="D15591" t="s">
        <v>12551</v>
      </c>
    </row>
    <row r="15592" spans="1:4">
      <c r="A15592" t="s">
        <v>12071</v>
      </c>
      <c r="B15592" t="s">
        <v>14972</v>
      </c>
      <c r="C15592" t="s">
        <v>2770</v>
      </c>
      <c r="D15592" t="s">
        <v>12551</v>
      </c>
    </row>
    <row r="15593" spans="1:4">
      <c r="A15593" t="s">
        <v>12061</v>
      </c>
      <c r="B15593" t="s">
        <v>14955</v>
      </c>
      <c r="C15593" t="s">
        <v>2770</v>
      </c>
      <c r="D15593" t="s">
        <v>12551</v>
      </c>
    </row>
    <row r="15594" spans="1:4">
      <c r="A15594" t="s">
        <v>4981</v>
      </c>
      <c r="B15594" t="s">
        <v>14950</v>
      </c>
      <c r="C15594" t="s">
        <v>2770</v>
      </c>
      <c r="D15594" t="s">
        <v>12551</v>
      </c>
    </row>
    <row r="15595" spans="1:4">
      <c r="A15595" t="s">
        <v>11506</v>
      </c>
      <c r="B15595" t="s">
        <v>14954</v>
      </c>
      <c r="C15595" t="s">
        <v>2770</v>
      </c>
      <c r="D15595" t="s">
        <v>12551</v>
      </c>
    </row>
    <row r="15596" spans="1:4">
      <c r="A15596" t="s">
        <v>1924</v>
      </c>
      <c r="B15596" t="s">
        <v>14943</v>
      </c>
      <c r="C15596" t="s">
        <v>2770</v>
      </c>
      <c r="D15596" t="s">
        <v>4551</v>
      </c>
    </row>
    <row r="15597" spans="1:4">
      <c r="A15597" t="s">
        <v>12072</v>
      </c>
      <c r="B15597" t="s">
        <v>14967</v>
      </c>
      <c r="C15597" t="s">
        <v>2770</v>
      </c>
      <c r="D15597" t="s">
        <v>12551</v>
      </c>
    </row>
    <row r="15598" spans="1:4">
      <c r="A15598" t="s">
        <v>1919</v>
      </c>
      <c r="B15598" t="s">
        <v>14971</v>
      </c>
      <c r="C15598" t="s">
        <v>2770</v>
      </c>
      <c r="D15598" t="s">
        <v>12551</v>
      </c>
    </row>
    <row r="15599" spans="1:4">
      <c r="A15599" t="s">
        <v>4982</v>
      </c>
      <c r="B15599" t="s">
        <v>14961</v>
      </c>
      <c r="C15599" t="s">
        <v>2770</v>
      </c>
      <c r="D15599" t="s">
        <v>12551</v>
      </c>
    </row>
    <row r="15600" spans="1:4">
      <c r="A15600" t="s">
        <v>4985</v>
      </c>
      <c r="B15600" t="s">
        <v>14948</v>
      </c>
      <c r="C15600" t="s">
        <v>2770</v>
      </c>
      <c r="D15600" t="s">
        <v>12551</v>
      </c>
    </row>
    <row r="15601" spans="1:4">
      <c r="A15601" t="s">
        <v>12070</v>
      </c>
      <c r="B15601" t="s">
        <v>14947</v>
      </c>
      <c r="C15601" t="s">
        <v>2770</v>
      </c>
      <c r="D15601" t="s">
        <v>12551</v>
      </c>
    </row>
    <row r="15602" spans="1:4">
      <c r="A15602" t="s">
        <v>4982</v>
      </c>
      <c r="B15602" t="s">
        <v>14961</v>
      </c>
      <c r="C15602" t="s">
        <v>2770</v>
      </c>
      <c r="D15602" t="s">
        <v>12551</v>
      </c>
    </row>
    <row r="15603" spans="1:4">
      <c r="A15603" t="s">
        <v>1941</v>
      </c>
      <c r="B15603" t="s">
        <v>14957</v>
      </c>
      <c r="C15603" t="s">
        <v>2770</v>
      </c>
      <c r="D15603" t="s">
        <v>12551</v>
      </c>
    </row>
    <row r="15604" spans="1:4">
      <c r="A15604" t="s">
        <v>12061</v>
      </c>
      <c r="B15604" t="s">
        <v>14955</v>
      </c>
      <c r="C15604" t="s">
        <v>2770</v>
      </c>
      <c r="D15604" t="s">
        <v>12551</v>
      </c>
    </row>
    <row r="15605" spans="1:4">
      <c r="A15605" t="s">
        <v>12077</v>
      </c>
      <c r="B15605" t="s">
        <v>14952</v>
      </c>
      <c r="C15605" t="s">
        <v>2770</v>
      </c>
      <c r="D15605" t="s">
        <v>12551</v>
      </c>
    </row>
    <row r="15606" spans="1:4">
      <c r="A15606" t="s">
        <v>14936</v>
      </c>
      <c r="B15606" t="s">
        <v>14733</v>
      </c>
      <c r="C15606" t="s">
        <v>2770</v>
      </c>
      <c r="D15606" t="s">
        <v>12551</v>
      </c>
    </row>
    <row r="15607" spans="1:4">
      <c r="A15607" t="s">
        <v>4649</v>
      </c>
      <c r="B15607" t="s">
        <v>14958</v>
      </c>
      <c r="C15607" t="s">
        <v>2770</v>
      </c>
      <c r="D15607" t="s">
        <v>4551</v>
      </c>
    </row>
    <row r="15608" spans="1:4">
      <c r="A15608" t="s">
        <v>4980</v>
      </c>
      <c r="B15608" t="s">
        <v>14945</v>
      </c>
      <c r="C15608" t="s">
        <v>2770</v>
      </c>
      <c r="D15608" t="s">
        <v>12551</v>
      </c>
    </row>
    <row r="15609" spans="1:4">
      <c r="A15609" t="s">
        <v>1921</v>
      </c>
      <c r="B15609" t="s">
        <v>14976</v>
      </c>
      <c r="C15609" t="s">
        <v>2770</v>
      </c>
      <c r="D15609" t="s">
        <v>12551</v>
      </c>
    </row>
    <row r="15610" spans="1:4">
      <c r="A15610" t="s">
        <v>11506</v>
      </c>
      <c r="B15610" t="s">
        <v>14954</v>
      </c>
      <c r="C15610" t="s">
        <v>2770</v>
      </c>
      <c r="D15610" t="s">
        <v>12551</v>
      </c>
    </row>
    <row r="15611" spans="1:4">
      <c r="A15611" t="s">
        <v>12064</v>
      </c>
      <c r="B15611" t="s">
        <v>14960</v>
      </c>
      <c r="C15611" t="s">
        <v>2770</v>
      </c>
      <c r="D15611" t="s">
        <v>12551</v>
      </c>
    </row>
    <row r="15612" spans="1:4">
      <c r="A15612" t="s">
        <v>12071</v>
      </c>
      <c r="B15612" t="s">
        <v>14972</v>
      </c>
      <c r="C15612" t="s">
        <v>2770</v>
      </c>
      <c r="D15612" t="s">
        <v>12551</v>
      </c>
    </row>
    <row r="15613" spans="1:4">
      <c r="A15613" t="s">
        <v>601</v>
      </c>
      <c r="B15613" t="s">
        <v>14934</v>
      </c>
      <c r="C15613" t="s">
        <v>2770</v>
      </c>
      <c r="D15613" t="s">
        <v>4551</v>
      </c>
    </row>
    <row r="15614" spans="1:4">
      <c r="A15614" t="s">
        <v>1874</v>
      </c>
      <c r="B15614" t="s">
        <v>14942</v>
      </c>
      <c r="C15614" t="s">
        <v>2770</v>
      </c>
      <c r="D15614" t="s">
        <v>12551</v>
      </c>
    </row>
    <row r="15615" spans="1:4">
      <c r="A15615" t="s">
        <v>12072</v>
      </c>
      <c r="B15615" t="s">
        <v>14967</v>
      </c>
      <c r="C15615" t="s">
        <v>2770</v>
      </c>
      <c r="D15615" t="s">
        <v>12551</v>
      </c>
    </row>
    <row r="15616" spans="1:4">
      <c r="A15616" t="s">
        <v>8182</v>
      </c>
      <c r="B15616" t="s">
        <v>14951</v>
      </c>
      <c r="C15616" t="s">
        <v>2770</v>
      </c>
      <c r="D15616" t="s">
        <v>12551</v>
      </c>
    </row>
    <row r="15617" spans="1:4">
      <c r="A15617" t="s">
        <v>1913</v>
      </c>
      <c r="B15617" t="s">
        <v>14974</v>
      </c>
      <c r="C15617" t="s">
        <v>2770</v>
      </c>
      <c r="D15617" t="s">
        <v>12551</v>
      </c>
    </row>
    <row r="15618" spans="1:4">
      <c r="A15618" t="s">
        <v>4984</v>
      </c>
      <c r="B15618" t="s">
        <v>14966</v>
      </c>
      <c r="C15618" t="s">
        <v>2770</v>
      </c>
      <c r="D15618" t="s">
        <v>12551</v>
      </c>
    </row>
    <row r="15619" spans="1:4">
      <c r="A15619" t="s">
        <v>12062</v>
      </c>
      <c r="B15619" t="s">
        <v>14964</v>
      </c>
      <c r="C15619" t="s">
        <v>2770</v>
      </c>
      <c r="D15619" t="s">
        <v>12551</v>
      </c>
    </row>
    <row r="15620" spans="1:4">
      <c r="A15620" t="s">
        <v>4977</v>
      </c>
      <c r="B15620" t="s">
        <v>14944</v>
      </c>
      <c r="C15620" t="s">
        <v>2770</v>
      </c>
      <c r="D15620" t="s">
        <v>12551</v>
      </c>
    </row>
    <row r="15621" spans="1:4">
      <c r="A15621" t="s">
        <v>12067</v>
      </c>
      <c r="B15621" t="s">
        <v>14962</v>
      </c>
      <c r="C15621" t="s">
        <v>2770</v>
      </c>
      <c r="D15621" t="s">
        <v>4551</v>
      </c>
    </row>
    <row r="15622" spans="1:4">
      <c r="A15622" t="s">
        <v>600</v>
      </c>
      <c r="B15622" t="s">
        <v>14959</v>
      </c>
      <c r="C15622" t="s">
        <v>2770</v>
      </c>
      <c r="D15622" t="s">
        <v>4551</v>
      </c>
    </row>
    <row r="15623" spans="1:4">
      <c r="A15623" t="s">
        <v>4981</v>
      </c>
      <c r="B15623" t="s">
        <v>14950</v>
      </c>
      <c r="C15623" t="s">
        <v>2770</v>
      </c>
      <c r="D15623" t="s">
        <v>12551</v>
      </c>
    </row>
    <row r="15624" spans="1:4">
      <c r="A15624" t="s">
        <v>12065</v>
      </c>
      <c r="B15624" t="s">
        <v>14953</v>
      </c>
      <c r="C15624" t="s">
        <v>2770</v>
      </c>
      <c r="D15624" t="s">
        <v>12551</v>
      </c>
    </row>
    <row r="15625" spans="1:4">
      <c r="A15625" t="s">
        <v>8233</v>
      </c>
      <c r="B15625" t="s">
        <v>14949</v>
      </c>
      <c r="C15625" t="s">
        <v>2770</v>
      </c>
      <c r="D15625" t="s">
        <v>12551</v>
      </c>
    </row>
    <row r="15626" spans="1:4">
      <c r="A15626" t="s">
        <v>1919</v>
      </c>
      <c r="B15626" t="s">
        <v>14971</v>
      </c>
      <c r="C15626" t="s">
        <v>2770</v>
      </c>
      <c r="D15626" t="s">
        <v>12551</v>
      </c>
    </row>
    <row r="15627" spans="1:4">
      <c r="A15627" t="s">
        <v>1972</v>
      </c>
      <c r="B15627" t="s">
        <v>14946</v>
      </c>
      <c r="C15627" t="s">
        <v>2770</v>
      </c>
      <c r="D15627" t="s">
        <v>12551</v>
      </c>
    </row>
    <row r="15628" spans="1:4">
      <c r="A15628" t="s">
        <v>4979</v>
      </c>
      <c r="B15628" t="s">
        <v>14956</v>
      </c>
      <c r="C15628" t="s">
        <v>2770</v>
      </c>
      <c r="D15628" t="s">
        <v>12551</v>
      </c>
    </row>
    <row r="15629" spans="1:4">
      <c r="A15629" t="s">
        <v>12073</v>
      </c>
      <c r="B15629" t="s">
        <v>14968</v>
      </c>
      <c r="C15629" t="s">
        <v>2770</v>
      </c>
      <c r="D15629" t="s">
        <v>12551</v>
      </c>
    </row>
    <row r="15630" spans="1:4">
      <c r="A15630" t="s">
        <v>1911</v>
      </c>
      <c r="B15630" t="s">
        <v>14973</v>
      </c>
      <c r="C15630" t="s">
        <v>2770</v>
      </c>
      <c r="D15630" t="s">
        <v>12551</v>
      </c>
    </row>
    <row r="15631" spans="1:4">
      <c r="A15631" t="s">
        <v>4983</v>
      </c>
      <c r="B15631" t="s">
        <v>14975</v>
      </c>
      <c r="C15631" t="s">
        <v>2770</v>
      </c>
      <c r="D15631" t="s">
        <v>12551</v>
      </c>
    </row>
    <row r="15632" spans="1:4">
      <c r="A15632" t="s">
        <v>1920</v>
      </c>
      <c r="B15632" t="s">
        <v>14977</v>
      </c>
      <c r="C15632" t="s">
        <v>2770</v>
      </c>
      <c r="D15632" t="s">
        <v>12551</v>
      </c>
    </row>
    <row r="15633" spans="1:4">
      <c r="A15633" t="s">
        <v>12068</v>
      </c>
      <c r="B15633" t="s">
        <v>14965</v>
      </c>
      <c r="C15633" t="s">
        <v>2770</v>
      </c>
      <c r="D15633" t="s">
        <v>12551</v>
      </c>
    </row>
    <row r="15634" spans="1:4">
      <c r="A15634" t="s">
        <v>12075</v>
      </c>
      <c r="B15634" t="s">
        <v>14969</v>
      </c>
      <c r="C15634" t="s">
        <v>2770</v>
      </c>
      <c r="D15634" t="s">
        <v>12551</v>
      </c>
    </row>
    <row r="15635" spans="1:4">
      <c r="A15635" t="s">
        <v>12069</v>
      </c>
      <c r="B15635" t="s">
        <v>7314</v>
      </c>
      <c r="C15635" t="s">
        <v>2770</v>
      </c>
      <c r="D15635" t="s">
        <v>12551</v>
      </c>
    </row>
    <row r="15636" spans="1:4">
      <c r="A15636" t="s">
        <v>1884</v>
      </c>
      <c r="B15636" t="s">
        <v>14970</v>
      </c>
      <c r="C15636" t="s">
        <v>2770</v>
      </c>
      <c r="D15636" t="s">
        <v>12551</v>
      </c>
    </row>
    <row r="15637" spans="1:4">
      <c r="A15637" t="s">
        <v>12074</v>
      </c>
      <c r="B15637" t="s">
        <v>14963</v>
      </c>
      <c r="C15637" t="s">
        <v>2770</v>
      </c>
      <c r="D15637" t="s">
        <v>12551</v>
      </c>
    </row>
    <row r="15638" spans="1:4">
      <c r="A15638" t="s">
        <v>1924</v>
      </c>
      <c r="B15638" t="s">
        <v>14943</v>
      </c>
      <c r="C15638" t="s">
        <v>2770</v>
      </c>
      <c r="D15638" t="s">
        <v>4551</v>
      </c>
    </row>
    <row r="15639" spans="1:4">
      <c r="A15639" t="s">
        <v>1898</v>
      </c>
      <c r="B15639" t="s">
        <v>14940</v>
      </c>
      <c r="C15639" t="s">
        <v>2770</v>
      </c>
      <c r="D15639" t="s">
        <v>12551</v>
      </c>
    </row>
    <row r="15640" spans="1:4">
      <c r="A15640" t="s">
        <v>601</v>
      </c>
      <c r="B15640" t="s">
        <v>14934</v>
      </c>
      <c r="C15640" t="s">
        <v>2770</v>
      </c>
      <c r="D15640" t="s">
        <v>4551</v>
      </c>
    </row>
    <row r="15641" spans="1:4">
      <c r="A15641" t="s">
        <v>14936</v>
      </c>
      <c r="B15641" t="s">
        <v>14937</v>
      </c>
      <c r="C15641" t="s">
        <v>2770</v>
      </c>
      <c r="D15641" t="s">
        <v>12551</v>
      </c>
    </row>
    <row r="15642" spans="1:4">
      <c r="A15642" t="s">
        <v>1884</v>
      </c>
      <c r="B15642" t="s">
        <v>14938</v>
      </c>
      <c r="C15642" t="s">
        <v>2770</v>
      </c>
      <c r="D15642" t="s">
        <v>4551</v>
      </c>
    </row>
    <row r="15643" spans="1:4">
      <c r="A15643" t="s">
        <v>1899</v>
      </c>
      <c r="B15643" t="s">
        <v>14939</v>
      </c>
      <c r="C15643" t="s">
        <v>2770</v>
      </c>
      <c r="D15643" t="s">
        <v>12551</v>
      </c>
    </row>
    <row r="15644" spans="1:4">
      <c r="A15644" t="s">
        <v>9079</v>
      </c>
      <c r="B15644" t="s">
        <v>14935</v>
      </c>
      <c r="C15644" t="s">
        <v>2770</v>
      </c>
      <c r="D15644" t="s">
        <v>12551</v>
      </c>
    </row>
    <row r="15645" spans="1:4">
      <c r="A15645" t="s">
        <v>600</v>
      </c>
      <c r="B15645" t="s">
        <v>14941</v>
      </c>
      <c r="C15645" t="s">
        <v>2770</v>
      </c>
      <c r="D15645" t="s">
        <v>4551</v>
      </c>
    </row>
    <row r="15646" spans="1:4">
      <c r="A15646" t="s">
        <v>1884</v>
      </c>
      <c r="B15646" t="s">
        <v>14938</v>
      </c>
      <c r="C15646" t="s">
        <v>2770</v>
      </c>
      <c r="D15646" t="s">
        <v>4551</v>
      </c>
    </row>
    <row r="15647" spans="1:4">
      <c r="A15647" t="s">
        <v>14936</v>
      </c>
      <c r="B15647" t="s">
        <v>14937</v>
      </c>
      <c r="C15647" t="s">
        <v>2770</v>
      </c>
      <c r="D15647" t="s">
        <v>12551</v>
      </c>
    </row>
    <row r="15648" spans="1:4">
      <c r="A15648" t="s">
        <v>1898</v>
      </c>
      <c r="B15648" t="s">
        <v>14940</v>
      </c>
      <c r="C15648" t="s">
        <v>2770</v>
      </c>
      <c r="D15648" t="s">
        <v>12551</v>
      </c>
    </row>
    <row r="15649" spans="1:4">
      <c r="A15649" t="s">
        <v>600</v>
      </c>
      <c r="B15649" t="s">
        <v>14941</v>
      </c>
      <c r="C15649" t="s">
        <v>2770</v>
      </c>
      <c r="D15649" t="s">
        <v>4551</v>
      </c>
    </row>
    <row r="15650" spans="1:4">
      <c r="A15650" t="s">
        <v>9079</v>
      </c>
      <c r="B15650" t="s">
        <v>14935</v>
      </c>
      <c r="C15650" t="s">
        <v>2770</v>
      </c>
      <c r="D15650" t="s">
        <v>12551</v>
      </c>
    </row>
    <row r="15651" spans="1:4">
      <c r="A15651" t="s">
        <v>1899</v>
      </c>
      <c r="B15651" t="s">
        <v>14939</v>
      </c>
      <c r="C15651" t="s">
        <v>2770</v>
      </c>
      <c r="D15651" t="s">
        <v>12551</v>
      </c>
    </row>
    <row r="15652" spans="1:4">
      <c r="A15652" t="s">
        <v>601</v>
      </c>
      <c r="B15652" t="s">
        <v>14934</v>
      </c>
      <c r="C15652" t="s">
        <v>2770</v>
      </c>
      <c r="D15652" t="s">
        <v>4551</v>
      </c>
    </row>
    <row r="15653" spans="1:4">
      <c r="A15653" t="s">
        <v>9079</v>
      </c>
      <c r="B15653" t="s">
        <v>14935</v>
      </c>
      <c r="C15653" t="s">
        <v>2770</v>
      </c>
      <c r="D15653" t="s">
        <v>12551</v>
      </c>
    </row>
    <row r="15654" spans="1:4">
      <c r="A15654" t="s">
        <v>1899</v>
      </c>
      <c r="B15654" t="s">
        <v>14939</v>
      </c>
      <c r="C15654" t="s">
        <v>2770</v>
      </c>
      <c r="D15654" t="s">
        <v>12551</v>
      </c>
    </row>
    <row r="15655" spans="1:4">
      <c r="A15655" t="s">
        <v>1884</v>
      </c>
      <c r="B15655" t="s">
        <v>14938</v>
      </c>
      <c r="C15655" t="s">
        <v>2770</v>
      </c>
      <c r="D15655" t="s">
        <v>4551</v>
      </c>
    </row>
    <row r="15656" spans="1:4">
      <c r="A15656" t="s">
        <v>14936</v>
      </c>
      <c r="B15656" t="s">
        <v>14937</v>
      </c>
      <c r="C15656" t="s">
        <v>2770</v>
      </c>
      <c r="D15656" t="s">
        <v>12551</v>
      </c>
    </row>
    <row r="15657" spans="1:4">
      <c r="A15657" t="s">
        <v>600</v>
      </c>
      <c r="B15657" t="s">
        <v>14941</v>
      </c>
      <c r="C15657" t="s">
        <v>2770</v>
      </c>
      <c r="D15657" t="s">
        <v>4551</v>
      </c>
    </row>
    <row r="15658" spans="1:4">
      <c r="A15658" t="s">
        <v>1898</v>
      </c>
      <c r="B15658" t="s">
        <v>14940</v>
      </c>
      <c r="C15658" t="s">
        <v>2770</v>
      </c>
      <c r="D15658" t="s">
        <v>12551</v>
      </c>
    </row>
    <row r="15659" spans="1:4">
      <c r="A15659" t="s">
        <v>601</v>
      </c>
      <c r="B15659" t="s">
        <v>14934</v>
      </c>
      <c r="C15659" t="s">
        <v>2770</v>
      </c>
      <c r="D15659" t="s">
        <v>4551</v>
      </c>
    </row>
    <row r="15660" spans="1:4">
      <c r="A15660" t="s">
        <v>14936</v>
      </c>
      <c r="B15660" t="s">
        <v>14937</v>
      </c>
      <c r="C15660" t="s">
        <v>2770</v>
      </c>
      <c r="D15660" t="s">
        <v>12551</v>
      </c>
    </row>
    <row r="15661" spans="1:4">
      <c r="A15661" t="s">
        <v>1899</v>
      </c>
      <c r="B15661" t="s">
        <v>14939</v>
      </c>
      <c r="C15661" t="s">
        <v>2770</v>
      </c>
      <c r="D15661" t="s">
        <v>12551</v>
      </c>
    </row>
    <row r="15662" spans="1:4">
      <c r="A15662" t="s">
        <v>600</v>
      </c>
      <c r="B15662" t="s">
        <v>14941</v>
      </c>
      <c r="C15662" t="s">
        <v>2770</v>
      </c>
      <c r="D15662" t="s">
        <v>4551</v>
      </c>
    </row>
    <row r="15663" spans="1:4">
      <c r="A15663" t="s">
        <v>601</v>
      </c>
      <c r="B15663" t="s">
        <v>14934</v>
      </c>
      <c r="C15663" t="s">
        <v>2770</v>
      </c>
      <c r="D15663" t="s">
        <v>4551</v>
      </c>
    </row>
    <row r="15664" spans="1:4">
      <c r="A15664" t="s">
        <v>1898</v>
      </c>
      <c r="B15664" t="s">
        <v>14940</v>
      </c>
      <c r="C15664" t="s">
        <v>2770</v>
      </c>
      <c r="D15664" t="s">
        <v>12551</v>
      </c>
    </row>
    <row r="15665" spans="1:4">
      <c r="A15665" t="s">
        <v>9079</v>
      </c>
      <c r="B15665" t="s">
        <v>14935</v>
      </c>
      <c r="C15665" t="s">
        <v>2770</v>
      </c>
      <c r="D15665" t="s">
        <v>12551</v>
      </c>
    </row>
    <row r="15666" spans="1:4">
      <c r="A15666" t="s">
        <v>1884</v>
      </c>
      <c r="B15666" t="s">
        <v>14938</v>
      </c>
      <c r="C15666" t="s">
        <v>2770</v>
      </c>
      <c r="D15666" t="s">
        <v>4551</v>
      </c>
    </row>
    <row r="15667" spans="1:4">
      <c r="A15667" t="s">
        <v>600</v>
      </c>
      <c r="B15667" t="s">
        <v>14941</v>
      </c>
      <c r="C15667" t="s">
        <v>2770</v>
      </c>
      <c r="D15667" t="s">
        <v>4551</v>
      </c>
    </row>
    <row r="15668" spans="1:4">
      <c r="A15668" t="s">
        <v>1899</v>
      </c>
      <c r="B15668" t="s">
        <v>14939</v>
      </c>
      <c r="C15668" t="s">
        <v>2770</v>
      </c>
      <c r="D15668" t="s">
        <v>12551</v>
      </c>
    </row>
    <row r="15669" spans="1:4">
      <c r="A15669" t="s">
        <v>14936</v>
      </c>
      <c r="B15669" t="s">
        <v>14937</v>
      </c>
      <c r="C15669" t="s">
        <v>2770</v>
      </c>
      <c r="D15669" t="s">
        <v>12551</v>
      </c>
    </row>
    <row r="15670" spans="1:4">
      <c r="A15670" t="s">
        <v>1898</v>
      </c>
      <c r="B15670" t="s">
        <v>14940</v>
      </c>
      <c r="C15670" t="s">
        <v>2770</v>
      </c>
      <c r="D15670" t="s">
        <v>12551</v>
      </c>
    </row>
    <row r="15671" spans="1:4">
      <c r="A15671" t="s">
        <v>1884</v>
      </c>
      <c r="B15671" t="s">
        <v>14938</v>
      </c>
      <c r="C15671" t="s">
        <v>2770</v>
      </c>
      <c r="D15671" t="s">
        <v>4551</v>
      </c>
    </row>
    <row r="15672" spans="1:4">
      <c r="A15672" t="s">
        <v>601</v>
      </c>
      <c r="B15672" t="s">
        <v>14934</v>
      </c>
      <c r="C15672" t="s">
        <v>2770</v>
      </c>
      <c r="D15672" t="s">
        <v>4551</v>
      </c>
    </row>
    <row r="15673" spans="1:4">
      <c r="A15673" t="s">
        <v>9079</v>
      </c>
      <c r="B15673" t="s">
        <v>14935</v>
      </c>
      <c r="C15673" t="s">
        <v>2770</v>
      </c>
      <c r="D15673" t="s">
        <v>12551</v>
      </c>
    </row>
    <row r="15674" spans="1:4">
      <c r="A15674" t="s">
        <v>601</v>
      </c>
      <c r="B15674" t="s">
        <v>14934</v>
      </c>
      <c r="C15674" t="s">
        <v>2770</v>
      </c>
      <c r="D15674" t="s">
        <v>4551</v>
      </c>
    </row>
    <row r="15675" spans="1:4">
      <c r="A15675" t="s">
        <v>1899</v>
      </c>
      <c r="B15675" t="s">
        <v>14939</v>
      </c>
      <c r="C15675" t="s">
        <v>2770</v>
      </c>
      <c r="D15675" t="s">
        <v>12551</v>
      </c>
    </row>
    <row r="15676" spans="1:4">
      <c r="A15676" t="s">
        <v>9079</v>
      </c>
      <c r="B15676" t="s">
        <v>14935</v>
      </c>
      <c r="C15676" t="s">
        <v>2770</v>
      </c>
      <c r="D15676" t="s">
        <v>12551</v>
      </c>
    </row>
    <row r="15677" spans="1:4">
      <c r="A15677" t="s">
        <v>1884</v>
      </c>
      <c r="B15677" t="s">
        <v>14938</v>
      </c>
      <c r="C15677" t="s">
        <v>2770</v>
      </c>
      <c r="D15677" t="s">
        <v>4551</v>
      </c>
    </row>
    <row r="15678" spans="1:4">
      <c r="A15678" t="s">
        <v>600</v>
      </c>
      <c r="B15678" t="s">
        <v>14941</v>
      </c>
      <c r="C15678" t="s">
        <v>2770</v>
      </c>
      <c r="D15678" t="s">
        <v>4551</v>
      </c>
    </row>
    <row r="15679" spans="1:4">
      <c r="A15679" t="s">
        <v>14936</v>
      </c>
      <c r="B15679" t="s">
        <v>14937</v>
      </c>
      <c r="C15679" t="s">
        <v>2770</v>
      </c>
      <c r="D15679" t="s">
        <v>12551</v>
      </c>
    </row>
    <row r="15680" spans="1:4">
      <c r="A15680" t="s">
        <v>1898</v>
      </c>
      <c r="B15680" t="s">
        <v>14940</v>
      </c>
      <c r="C15680" t="s">
        <v>2770</v>
      </c>
      <c r="D15680" t="s">
        <v>12551</v>
      </c>
    </row>
    <row r="15681" spans="1:4">
      <c r="A15681" t="s">
        <v>4977</v>
      </c>
      <c r="B15681" t="s">
        <v>14944</v>
      </c>
      <c r="C15681" t="s">
        <v>2770</v>
      </c>
      <c r="D15681" t="s">
        <v>12551</v>
      </c>
    </row>
    <row r="15682" spans="1:4">
      <c r="A15682" t="s">
        <v>4985</v>
      </c>
      <c r="B15682" t="s">
        <v>14948</v>
      </c>
      <c r="C15682" t="s">
        <v>2770</v>
      </c>
      <c r="D15682" t="s">
        <v>12551</v>
      </c>
    </row>
    <row r="15683" spans="1:4">
      <c r="A15683" t="s">
        <v>1921</v>
      </c>
      <c r="B15683" t="s">
        <v>14976</v>
      </c>
      <c r="C15683" t="s">
        <v>2770</v>
      </c>
      <c r="D15683" t="s">
        <v>12551</v>
      </c>
    </row>
    <row r="15684" spans="1:4">
      <c r="A15684" t="s">
        <v>12068</v>
      </c>
      <c r="B15684" t="s">
        <v>14965</v>
      </c>
      <c r="C15684" t="s">
        <v>2770</v>
      </c>
      <c r="D15684" t="s">
        <v>12551</v>
      </c>
    </row>
    <row r="15685" spans="1:4">
      <c r="A15685" t="s">
        <v>11506</v>
      </c>
      <c r="B15685" t="s">
        <v>14954</v>
      </c>
      <c r="C15685" t="s">
        <v>2770</v>
      </c>
      <c r="D15685" t="s">
        <v>12551</v>
      </c>
    </row>
    <row r="15686" spans="1:4">
      <c r="A15686" t="s">
        <v>600</v>
      </c>
      <c r="B15686" t="s">
        <v>14959</v>
      </c>
      <c r="C15686" t="s">
        <v>2770</v>
      </c>
      <c r="D15686" t="s">
        <v>4551</v>
      </c>
    </row>
    <row r="15687" spans="1:4">
      <c r="A15687" t="s">
        <v>1913</v>
      </c>
      <c r="B15687" t="s">
        <v>14974</v>
      </c>
      <c r="C15687" t="s">
        <v>2770</v>
      </c>
      <c r="D15687" t="s">
        <v>12551</v>
      </c>
    </row>
    <row r="15688" spans="1:4">
      <c r="A15688" t="s">
        <v>12073</v>
      </c>
      <c r="B15688" t="s">
        <v>14968</v>
      </c>
      <c r="C15688" t="s">
        <v>2770</v>
      </c>
      <c r="D15688" t="s">
        <v>12551</v>
      </c>
    </row>
    <row r="15689" spans="1:4">
      <c r="A15689" t="s">
        <v>4983</v>
      </c>
      <c r="B15689" t="s">
        <v>14975</v>
      </c>
      <c r="C15689" t="s">
        <v>2770</v>
      </c>
      <c r="D15689" t="s">
        <v>12551</v>
      </c>
    </row>
    <row r="15690" spans="1:4">
      <c r="A15690" t="s">
        <v>12074</v>
      </c>
      <c r="B15690" t="s">
        <v>14963</v>
      </c>
      <c r="C15690" t="s">
        <v>2770</v>
      </c>
      <c r="D15690" t="s">
        <v>12551</v>
      </c>
    </row>
    <row r="15691" spans="1:4">
      <c r="A15691" t="s">
        <v>601</v>
      </c>
      <c r="B15691" t="s">
        <v>14934</v>
      </c>
      <c r="C15691" t="s">
        <v>2770</v>
      </c>
      <c r="D15691" t="s">
        <v>4551</v>
      </c>
    </row>
    <row r="15692" spans="1:4">
      <c r="A15692" t="s">
        <v>1874</v>
      </c>
      <c r="B15692" t="s">
        <v>14942</v>
      </c>
      <c r="C15692" t="s">
        <v>2770</v>
      </c>
      <c r="D15692" t="s">
        <v>12551</v>
      </c>
    </row>
    <row r="15693" spans="1:4">
      <c r="A15693" t="s">
        <v>12072</v>
      </c>
      <c r="B15693" t="s">
        <v>14967</v>
      </c>
      <c r="C15693" t="s">
        <v>2770</v>
      </c>
      <c r="D15693" t="s">
        <v>12551</v>
      </c>
    </row>
    <row r="15694" spans="1:4">
      <c r="A15694" t="s">
        <v>8233</v>
      </c>
      <c r="B15694" t="s">
        <v>14949</v>
      </c>
      <c r="C15694" t="s">
        <v>2770</v>
      </c>
      <c r="D15694" t="s">
        <v>12551</v>
      </c>
    </row>
    <row r="15695" spans="1:4">
      <c r="A15695" t="s">
        <v>4981</v>
      </c>
      <c r="B15695" t="s">
        <v>14950</v>
      </c>
      <c r="C15695" t="s">
        <v>2770</v>
      </c>
      <c r="D15695" t="s">
        <v>12551</v>
      </c>
    </row>
    <row r="15696" spans="1:4">
      <c r="A15696" t="s">
        <v>12070</v>
      </c>
      <c r="B15696" t="s">
        <v>14947</v>
      </c>
      <c r="C15696" t="s">
        <v>2770</v>
      </c>
      <c r="D15696" t="s">
        <v>12551</v>
      </c>
    </row>
    <row r="15697" spans="1:4">
      <c r="A15697" t="s">
        <v>1920</v>
      </c>
      <c r="B15697" t="s">
        <v>14977</v>
      </c>
      <c r="C15697" t="s">
        <v>2770</v>
      </c>
      <c r="D15697" t="s">
        <v>12551</v>
      </c>
    </row>
    <row r="15698" spans="1:4">
      <c r="A15698" t="s">
        <v>1924</v>
      </c>
      <c r="B15698" t="s">
        <v>14943</v>
      </c>
      <c r="C15698" t="s">
        <v>2770</v>
      </c>
      <c r="D15698" t="s">
        <v>4551</v>
      </c>
    </row>
    <row r="15699" spans="1:4">
      <c r="A15699" t="s">
        <v>12071</v>
      </c>
      <c r="B15699" t="s">
        <v>14972</v>
      </c>
      <c r="C15699" t="s">
        <v>2770</v>
      </c>
      <c r="D15699" t="s">
        <v>12551</v>
      </c>
    </row>
    <row r="15700" spans="1:4">
      <c r="A15700" t="s">
        <v>12062</v>
      </c>
      <c r="B15700" t="s">
        <v>14964</v>
      </c>
      <c r="C15700" t="s">
        <v>2770</v>
      </c>
      <c r="D15700" t="s">
        <v>12551</v>
      </c>
    </row>
    <row r="15701" spans="1:4">
      <c r="A15701" t="s">
        <v>4979</v>
      </c>
      <c r="B15701" t="s">
        <v>14956</v>
      </c>
      <c r="C15701" t="s">
        <v>2770</v>
      </c>
      <c r="D15701" t="s">
        <v>12551</v>
      </c>
    </row>
    <row r="15702" spans="1:4">
      <c r="A15702" t="s">
        <v>12075</v>
      </c>
      <c r="B15702" t="s">
        <v>14969</v>
      </c>
      <c r="C15702" t="s">
        <v>2770</v>
      </c>
      <c r="D15702" t="s">
        <v>12551</v>
      </c>
    </row>
    <row r="15703" spans="1:4">
      <c r="A15703" t="s">
        <v>4649</v>
      </c>
      <c r="B15703" t="s">
        <v>14958</v>
      </c>
      <c r="C15703" t="s">
        <v>2770</v>
      </c>
      <c r="D15703" t="s">
        <v>4551</v>
      </c>
    </row>
    <row r="15704" spans="1:4">
      <c r="A15704" t="s">
        <v>12065</v>
      </c>
      <c r="B15704" t="s">
        <v>14953</v>
      </c>
      <c r="C15704" t="s">
        <v>2770</v>
      </c>
      <c r="D15704" t="s">
        <v>12551</v>
      </c>
    </row>
    <row r="15705" spans="1:4">
      <c r="A15705" t="s">
        <v>12061</v>
      </c>
      <c r="B15705" t="s">
        <v>14955</v>
      </c>
      <c r="C15705" t="s">
        <v>2770</v>
      </c>
      <c r="D15705" t="s">
        <v>12551</v>
      </c>
    </row>
    <row r="15706" spans="1:4">
      <c r="A15706" t="s">
        <v>12077</v>
      </c>
      <c r="B15706" t="s">
        <v>14952</v>
      </c>
      <c r="C15706" t="s">
        <v>2770</v>
      </c>
      <c r="D15706" t="s">
        <v>12551</v>
      </c>
    </row>
    <row r="15707" spans="1:4">
      <c r="A15707" t="s">
        <v>12064</v>
      </c>
      <c r="B15707" t="s">
        <v>14960</v>
      </c>
      <c r="C15707" t="s">
        <v>2770</v>
      </c>
      <c r="D15707" t="s">
        <v>12551</v>
      </c>
    </row>
    <row r="15708" spans="1:4">
      <c r="A15708" t="s">
        <v>1941</v>
      </c>
      <c r="B15708" t="s">
        <v>14957</v>
      </c>
      <c r="C15708" t="s">
        <v>2770</v>
      </c>
      <c r="D15708" t="s">
        <v>12551</v>
      </c>
    </row>
    <row r="15709" spans="1:4">
      <c r="A15709" t="s">
        <v>4980</v>
      </c>
      <c r="B15709" t="s">
        <v>14945</v>
      </c>
      <c r="C15709" t="s">
        <v>2770</v>
      </c>
      <c r="D15709" t="s">
        <v>12551</v>
      </c>
    </row>
    <row r="15710" spans="1:4">
      <c r="A15710" t="s">
        <v>8182</v>
      </c>
      <c r="B15710" t="s">
        <v>14951</v>
      </c>
      <c r="C15710" t="s">
        <v>2770</v>
      </c>
      <c r="D15710" t="s">
        <v>12551</v>
      </c>
    </row>
    <row r="15711" spans="1:4">
      <c r="A15711" t="s">
        <v>12067</v>
      </c>
      <c r="B15711" t="s">
        <v>14962</v>
      </c>
      <c r="C15711" t="s">
        <v>2770</v>
      </c>
      <c r="D15711" t="s">
        <v>4551</v>
      </c>
    </row>
    <row r="15712" spans="1:4">
      <c r="A15712" t="s">
        <v>1911</v>
      </c>
      <c r="B15712" t="s">
        <v>14973</v>
      </c>
      <c r="C15712" t="s">
        <v>2770</v>
      </c>
      <c r="D15712" t="s">
        <v>12551</v>
      </c>
    </row>
    <row r="15713" spans="1:4">
      <c r="A15713" t="s">
        <v>1919</v>
      </c>
      <c r="B15713" t="s">
        <v>14971</v>
      </c>
      <c r="C15713" t="s">
        <v>2770</v>
      </c>
      <c r="D15713" t="s">
        <v>12551</v>
      </c>
    </row>
    <row r="15714" spans="1:4">
      <c r="A15714" t="s">
        <v>4982</v>
      </c>
      <c r="B15714" t="s">
        <v>14961</v>
      </c>
      <c r="C15714" t="s">
        <v>2770</v>
      </c>
      <c r="D15714" t="s">
        <v>12551</v>
      </c>
    </row>
    <row r="15715" spans="1:4">
      <c r="A15715" t="s">
        <v>14936</v>
      </c>
      <c r="B15715" t="s">
        <v>14733</v>
      </c>
      <c r="C15715" t="s">
        <v>2770</v>
      </c>
      <c r="D15715" t="s">
        <v>12551</v>
      </c>
    </row>
    <row r="15716" spans="1:4">
      <c r="A15716" t="s">
        <v>4984</v>
      </c>
      <c r="B15716" t="s">
        <v>14966</v>
      </c>
      <c r="C15716" t="s">
        <v>2770</v>
      </c>
      <c r="D15716" t="s">
        <v>12551</v>
      </c>
    </row>
    <row r="15717" spans="1:4">
      <c r="A15717" t="s">
        <v>12069</v>
      </c>
      <c r="B15717" t="s">
        <v>7314</v>
      </c>
      <c r="C15717" t="s">
        <v>2770</v>
      </c>
      <c r="D15717" t="s">
        <v>12551</v>
      </c>
    </row>
    <row r="15718" spans="1:4">
      <c r="A15718" t="s">
        <v>1972</v>
      </c>
      <c r="B15718" t="s">
        <v>14946</v>
      </c>
      <c r="C15718" t="s">
        <v>2770</v>
      </c>
      <c r="D15718" t="s">
        <v>12551</v>
      </c>
    </row>
    <row r="15719" spans="1:4">
      <c r="A15719" t="s">
        <v>1884</v>
      </c>
      <c r="B15719" t="s">
        <v>14970</v>
      </c>
      <c r="C15719" t="s">
        <v>2770</v>
      </c>
      <c r="D15719" t="s">
        <v>12551</v>
      </c>
    </row>
    <row r="15720" spans="1:4">
      <c r="A15720" t="s">
        <v>1911</v>
      </c>
      <c r="B15720" t="s">
        <v>14973</v>
      </c>
      <c r="C15720" t="s">
        <v>2770</v>
      </c>
      <c r="D15720" t="s">
        <v>12551</v>
      </c>
    </row>
    <row r="15721" spans="1:4">
      <c r="A15721" t="s">
        <v>12070</v>
      </c>
      <c r="B15721" t="s">
        <v>14947</v>
      </c>
      <c r="C15721" t="s">
        <v>2770</v>
      </c>
      <c r="D15721" t="s">
        <v>12551</v>
      </c>
    </row>
    <row r="15722" spans="1:4">
      <c r="A15722" t="s">
        <v>1924</v>
      </c>
      <c r="B15722" t="s">
        <v>14943</v>
      </c>
      <c r="C15722" t="s">
        <v>2770</v>
      </c>
      <c r="D15722" t="s">
        <v>12551</v>
      </c>
    </row>
    <row r="15723" spans="1:4">
      <c r="A15723" t="s">
        <v>12073</v>
      </c>
      <c r="B15723" t="s">
        <v>14968</v>
      </c>
      <c r="C15723" t="s">
        <v>2770</v>
      </c>
      <c r="D15723" t="s">
        <v>12551</v>
      </c>
    </row>
    <row r="15724" spans="1:4">
      <c r="A15724" t="s">
        <v>14936</v>
      </c>
      <c r="B15724" t="s">
        <v>14733</v>
      </c>
      <c r="C15724" t="s">
        <v>2770</v>
      </c>
      <c r="D15724" t="s">
        <v>12551</v>
      </c>
    </row>
    <row r="15725" spans="1:4">
      <c r="A15725" t="s">
        <v>12062</v>
      </c>
      <c r="B15725" t="s">
        <v>14964</v>
      </c>
      <c r="C15725" t="s">
        <v>2770</v>
      </c>
      <c r="D15725" t="s">
        <v>12551</v>
      </c>
    </row>
    <row r="15726" spans="1:4">
      <c r="A15726" t="s">
        <v>4982</v>
      </c>
      <c r="B15726" t="s">
        <v>14961</v>
      </c>
      <c r="C15726" t="s">
        <v>2770</v>
      </c>
      <c r="D15726" t="s">
        <v>12551</v>
      </c>
    </row>
    <row r="15727" spans="1:4">
      <c r="A15727" t="s">
        <v>1913</v>
      </c>
      <c r="B15727" t="s">
        <v>14974</v>
      </c>
      <c r="C15727" t="s">
        <v>2770</v>
      </c>
      <c r="D15727" t="s">
        <v>12551</v>
      </c>
    </row>
    <row r="15728" spans="1:4">
      <c r="A15728" t="s">
        <v>1874</v>
      </c>
      <c r="B15728" t="s">
        <v>14942</v>
      </c>
      <c r="C15728" t="s">
        <v>2770</v>
      </c>
      <c r="D15728" t="s">
        <v>12551</v>
      </c>
    </row>
    <row r="15729" spans="1:4">
      <c r="A15729" t="s">
        <v>12061</v>
      </c>
      <c r="B15729" t="s">
        <v>14955</v>
      </c>
      <c r="C15729" t="s">
        <v>2770</v>
      </c>
      <c r="D15729" t="s">
        <v>12551</v>
      </c>
    </row>
    <row r="15730" spans="1:4">
      <c r="A15730" t="s">
        <v>12071</v>
      </c>
      <c r="B15730" t="s">
        <v>14972</v>
      </c>
      <c r="C15730" t="s">
        <v>2770</v>
      </c>
      <c r="D15730" t="s">
        <v>12551</v>
      </c>
    </row>
    <row r="15731" spans="1:4">
      <c r="A15731" t="s">
        <v>12072</v>
      </c>
      <c r="B15731" t="s">
        <v>14967</v>
      </c>
      <c r="C15731" t="s">
        <v>2770</v>
      </c>
      <c r="D15731" t="s">
        <v>12551</v>
      </c>
    </row>
    <row r="15732" spans="1:4">
      <c r="A15732" t="s">
        <v>11506</v>
      </c>
      <c r="B15732" t="s">
        <v>14954</v>
      </c>
      <c r="C15732" t="s">
        <v>2770</v>
      </c>
      <c r="D15732" t="s">
        <v>12551</v>
      </c>
    </row>
    <row r="15733" spans="1:4">
      <c r="A15733" t="s">
        <v>12075</v>
      </c>
      <c r="B15733" t="s">
        <v>14969</v>
      </c>
      <c r="C15733" t="s">
        <v>2770</v>
      </c>
      <c r="D15733" t="s">
        <v>12551</v>
      </c>
    </row>
    <row r="15734" spans="1:4">
      <c r="A15734" t="s">
        <v>4980</v>
      </c>
      <c r="B15734" t="s">
        <v>14945</v>
      </c>
      <c r="C15734" t="s">
        <v>2770</v>
      </c>
      <c r="D15734" t="s">
        <v>12551</v>
      </c>
    </row>
    <row r="15735" spans="1:4">
      <c r="A15735" t="s">
        <v>1972</v>
      </c>
      <c r="B15735" t="s">
        <v>14946</v>
      </c>
      <c r="C15735" t="s">
        <v>2770</v>
      </c>
      <c r="D15735" t="s">
        <v>12551</v>
      </c>
    </row>
    <row r="15736" spans="1:4">
      <c r="A15736" t="s">
        <v>4977</v>
      </c>
      <c r="B15736" t="s">
        <v>14944</v>
      </c>
      <c r="C15736" t="s">
        <v>2770</v>
      </c>
      <c r="D15736" t="s">
        <v>12551</v>
      </c>
    </row>
    <row r="15737" spans="1:4">
      <c r="A15737" t="s">
        <v>12064</v>
      </c>
      <c r="B15737" t="s">
        <v>14960</v>
      </c>
      <c r="C15737" t="s">
        <v>2770</v>
      </c>
      <c r="D15737" t="s">
        <v>12551</v>
      </c>
    </row>
    <row r="15738" spans="1:4">
      <c r="A15738" t="s">
        <v>4985</v>
      </c>
      <c r="B15738" t="s">
        <v>14948</v>
      </c>
      <c r="C15738" t="s">
        <v>2770</v>
      </c>
      <c r="D15738" t="s">
        <v>12551</v>
      </c>
    </row>
    <row r="15739" spans="1:4">
      <c r="A15739" t="s">
        <v>8182</v>
      </c>
      <c r="B15739" t="s">
        <v>14951</v>
      </c>
      <c r="C15739" t="s">
        <v>2770</v>
      </c>
      <c r="D15739" t="s">
        <v>12551</v>
      </c>
    </row>
    <row r="15740" spans="1:4">
      <c r="A15740" t="s">
        <v>12067</v>
      </c>
      <c r="B15740" t="s">
        <v>14962</v>
      </c>
      <c r="C15740" t="s">
        <v>2770</v>
      </c>
      <c r="D15740" t="s">
        <v>4551</v>
      </c>
    </row>
    <row r="15741" spans="1:4">
      <c r="A15741" t="s">
        <v>1920</v>
      </c>
      <c r="B15741" t="s">
        <v>14977</v>
      </c>
      <c r="C15741" t="s">
        <v>2770</v>
      </c>
      <c r="D15741" t="s">
        <v>12551</v>
      </c>
    </row>
    <row r="15742" spans="1:4">
      <c r="A15742" t="s">
        <v>4981</v>
      </c>
      <c r="B15742" t="s">
        <v>14950</v>
      </c>
      <c r="C15742" t="s">
        <v>2770</v>
      </c>
      <c r="D15742" t="s">
        <v>12551</v>
      </c>
    </row>
    <row r="15743" spans="1:4">
      <c r="A15743" t="s">
        <v>4979</v>
      </c>
      <c r="B15743" t="s">
        <v>14956</v>
      </c>
      <c r="C15743" t="s">
        <v>2770</v>
      </c>
      <c r="D15743" t="s">
        <v>12551</v>
      </c>
    </row>
    <row r="15744" spans="1:4">
      <c r="A15744" t="s">
        <v>600</v>
      </c>
      <c r="B15744" t="s">
        <v>14959</v>
      </c>
      <c r="C15744" t="s">
        <v>2770</v>
      </c>
      <c r="D15744" t="s">
        <v>12551</v>
      </c>
    </row>
    <row r="15745" spans="1:4">
      <c r="A15745" t="s">
        <v>601</v>
      </c>
      <c r="B15745" t="s">
        <v>14934</v>
      </c>
      <c r="C15745" t="s">
        <v>2770</v>
      </c>
      <c r="D15745" t="s">
        <v>4551</v>
      </c>
    </row>
    <row r="15746" spans="1:4">
      <c r="A15746" t="s">
        <v>12068</v>
      </c>
      <c r="B15746" t="s">
        <v>14965</v>
      </c>
      <c r="C15746" t="s">
        <v>2770</v>
      </c>
      <c r="D15746" t="s">
        <v>12551</v>
      </c>
    </row>
    <row r="15747" spans="1:4">
      <c r="A15747" t="s">
        <v>1941</v>
      </c>
      <c r="B15747" t="s">
        <v>14957</v>
      </c>
      <c r="C15747" t="s">
        <v>2770</v>
      </c>
      <c r="D15747" t="s">
        <v>12551</v>
      </c>
    </row>
    <row r="15748" spans="1:4">
      <c r="A15748" t="s">
        <v>12077</v>
      </c>
      <c r="B15748" t="s">
        <v>14952</v>
      </c>
      <c r="C15748" t="s">
        <v>2770</v>
      </c>
      <c r="D15748" t="s">
        <v>12551</v>
      </c>
    </row>
    <row r="15749" spans="1:4">
      <c r="A15749" t="s">
        <v>4649</v>
      </c>
      <c r="B15749" t="s">
        <v>14958</v>
      </c>
      <c r="C15749" t="s">
        <v>2770</v>
      </c>
      <c r="D15749" t="s">
        <v>4551</v>
      </c>
    </row>
    <row r="15750" spans="1:4">
      <c r="A15750" t="s">
        <v>12069</v>
      </c>
      <c r="B15750" t="s">
        <v>7314</v>
      </c>
      <c r="C15750" t="s">
        <v>2770</v>
      </c>
      <c r="D15750" t="s">
        <v>12551</v>
      </c>
    </row>
    <row r="15751" spans="1:4">
      <c r="A15751" t="s">
        <v>12065</v>
      </c>
      <c r="B15751" t="s">
        <v>14953</v>
      </c>
      <c r="C15751" t="s">
        <v>2770</v>
      </c>
      <c r="D15751" t="s">
        <v>12551</v>
      </c>
    </row>
    <row r="15752" spans="1:4">
      <c r="A15752" t="s">
        <v>1921</v>
      </c>
      <c r="B15752" t="s">
        <v>14976</v>
      </c>
      <c r="C15752" t="s">
        <v>2770</v>
      </c>
      <c r="D15752" t="s">
        <v>12551</v>
      </c>
    </row>
    <row r="15753" spans="1:4">
      <c r="A15753" t="s">
        <v>12074</v>
      </c>
      <c r="B15753" t="s">
        <v>14963</v>
      </c>
      <c r="C15753" t="s">
        <v>2770</v>
      </c>
      <c r="D15753" t="s">
        <v>12551</v>
      </c>
    </row>
    <row r="15754" spans="1:4">
      <c r="A15754" t="s">
        <v>1884</v>
      </c>
      <c r="B15754" t="s">
        <v>14970</v>
      </c>
      <c r="C15754" t="s">
        <v>2770</v>
      </c>
      <c r="D15754" t="s">
        <v>12551</v>
      </c>
    </row>
    <row r="15755" spans="1:4">
      <c r="A15755" t="s">
        <v>8233</v>
      </c>
      <c r="B15755" t="s">
        <v>14949</v>
      </c>
      <c r="C15755" t="s">
        <v>2770</v>
      </c>
      <c r="D15755" t="s">
        <v>12551</v>
      </c>
    </row>
    <row r="15756" spans="1:4">
      <c r="A15756" t="s">
        <v>4984</v>
      </c>
      <c r="B15756" t="s">
        <v>14966</v>
      </c>
      <c r="C15756" t="s">
        <v>2770</v>
      </c>
      <c r="D15756" t="s">
        <v>12551</v>
      </c>
    </row>
    <row r="15757" spans="1:4">
      <c r="A15757" t="s">
        <v>1919</v>
      </c>
      <c r="B15757" t="s">
        <v>14971</v>
      </c>
      <c r="C15757" t="s">
        <v>2770</v>
      </c>
      <c r="D15757" t="s">
        <v>12551</v>
      </c>
    </row>
    <row r="15758" spans="1:4">
      <c r="A15758" t="s">
        <v>4983</v>
      </c>
      <c r="B15758" t="s">
        <v>14975</v>
      </c>
      <c r="C15758" t="s">
        <v>2770</v>
      </c>
      <c r="D15758" t="s">
        <v>12551</v>
      </c>
    </row>
    <row r="15759" spans="1:4">
      <c r="A15759" t="s">
        <v>14978</v>
      </c>
      <c r="B15759" t="s">
        <v>14979</v>
      </c>
      <c r="C15759" t="s">
        <v>2770</v>
      </c>
      <c r="D15759" t="s">
        <v>12551</v>
      </c>
    </row>
    <row r="15760" spans="1:4">
      <c r="A15760" t="s">
        <v>601</v>
      </c>
      <c r="B15760" t="s">
        <v>14980</v>
      </c>
      <c r="C15760" t="s">
        <v>2770</v>
      </c>
      <c r="D15760" t="s">
        <v>12551</v>
      </c>
    </row>
    <row r="15761" spans="1:4">
      <c r="A15761" t="s">
        <v>14981</v>
      </c>
      <c r="B15761" t="s">
        <v>14982</v>
      </c>
      <c r="C15761" t="s">
        <v>2770</v>
      </c>
      <c r="D15761" t="s">
        <v>12551</v>
      </c>
    </row>
    <row r="15762" spans="1:4">
      <c r="A15762" t="s">
        <v>14983</v>
      </c>
      <c r="B15762" t="s">
        <v>14984</v>
      </c>
      <c r="C15762" t="s">
        <v>2770</v>
      </c>
      <c r="D15762" t="s">
        <v>12551</v>
      </c>
    </row>
    <row r="15763" spans="1:4">
      <c r="A15763" t="s">
        <v>14985</v>
      </c>
      <c r="B15763" t="s">
        <v>14986</v>
      </c>
      <c r="C15763" t="s">
        <v>2770</v>
      </c>
      <c r="D15763" t="s">
        <v>4543</v>
      </c>
    </row>
    <row r="15764" spans="1:4">
      <c r="A15764" t="s">
        <v>14987</v>
      </c>
      <c r="B15764" t="s">
        <v>14988</v>
      </c>
      <c r="C15764" t="s">
        <v>2770</v>
      </c>
      <c r="D15764" t="s">
        <v>4543</v>
      </c>
    </row>
    <row r="15765" spans="1:4">
      <c r="A15765" t="s">
        <v>14989</v>
      </c>
      <c r="B15765" t="s">
        <v>14990</v>
      </c>
      <c r="C15765" t="s">
        <v>2770</v>
      </c>
      <c r="D15765" t="s">
        <v>12551</v>
      </c>
    </row>
    <row r="15766" spans="1:4">
      <c r="A15766" t="s">
        <v>14991</v>
      </c>
      <c r="B15766" t="s">
        <v>14992</v>
      </c>
      <c r="C15766" t="s">
        <v>2770</v>
      </c>
      <c r="D15766" t="s">
        <v>12551</v>
      </c>
    </row>
    <row r="15767" spans="1:4">
      <c r="A15767" t="s">
        <v>14993</v>
      </c>
      <c r="B15767" t="s">
        <v>14994</v>
      </c>
      <c r="C15767" t="s">
        <v>2770</v>
      </c>
      <c r="D15767" t="s">
        <v>12551</v>
      </c>
    </row>
    <row r="15768" spans="1:4">
      <c r="A15768" t="s">
        <v>4649</v>
      </c>
      <c r="B15768" t="s">
        <v>14995</v>
      </c>
      <c r="C15768" t="s">
        <v>2770</v>
      </c>
      <c r="D15768" t="s">
        <v>4551</v>
      </c>
    </row>
    <row r="15769" spans="1:4">
      <c r="A15769" t="s">
        <v>601</v>
      </c>
      <c r="B15769" t="s">
        <v>14980</v>
      </c>
      <c r="C15769" t="s">
        <v>2770</v>
      </c>
      <c r="D15769" t="s">
        <v>12551</v>
      </c>
    </row>
    <row r="15770" spans="1:4">
      <c r="A15770" t="s">
        <v>14993</v>
      </c>
      <c r="B15770" t="s">
        <v>14994</v>
      </c>
      <c r="C15770" t="s">
        <v>2770</v>
      </c>
      <c r="D15770" t="s">
        <v>12551</v>
      </c>
    </row>
    <row r="15771" spans="1:4">
      <c r="A15771" t="s">
        <v>14996</v>
      </c>
      <c r="B15771" t="s">
        <v>14997</v>
      </c>
      <c r="C15771" t="s">
        <v>2770</v>
      </c>
      <c r="D15771" t="s">
        <v>12551</v>
      </c>
    </row>
    <row r="15772" spans="1:4">
      <c r="A15772" t="s">
        <v>14978</v>
      </c>
      <c r="B15772" t="s">
        <v>14979</v>
      </c>
      <c r="C15772" t="s">
        <v>2770</v>
      </c>
      <c r="D15772" t="s">
        <v>12551</v>
      </c>
    </row>
    <row r="15773" spans="1:4">
      <c r="A15773" t="s">
        <v>14998</v>
      </c>
      <c r="B15773" t="s">
        <v>14999</v>
      </c>
      <c r="C15773" t="s">
        <v>2770</v>
      </c>
      <c r="D15773" t="s">
        <v>12551</v>
      </c>
    </row>
    <row r="15774" spans="1:4">
      <c r="A15774" t="s">
        <v>14991</v>
      </c>
      <c r="B15774" t="s">
        <v>14992</v>
      </c>
      <c r="C15774" t="s">
        <v>2770</v>
      </c>
      <c r="D15774" t="s">
        <v>12551</v>
      </c>
    </row>
    <row r="15775" spans="1:4">
      <c r="A15775" t="s">
        <v>14989</v>
      </c>
      <c r="B15775" t="s">
        <v>14990</v>
      </c>
      <c r="C15775" t="s">
        <v>2770</v>
      </c>
      <c r="D15775" t="s">
        <v>12551</v>
      </c>
    </row>
    <row r="15776" spans="1:4">
      <c r="A15776" t="s">
        <v>14983</v>
      </c>
      <c r="B15776" t="s">
        <v>14984</v>
      </c>
      <c r="C15776" t="s">
        <v>2770</v>
      </c>
      <c r="D15776" t="s">
        <v>12551</v>
      </c>
    </row>
    <row r="15777" spans="1:4">
      <c r="A15777" t="s">
        <v>14981</v>
      </c>
      <c r="B15777" t="s">
        <v>14982</v>
      </c>
      <c r="C15777" t="s">
        <v>2770</v>
      </c>
      <c r="D15777" t="s">
        <v>12551</v>
      </c>
    </row>
    <row r="15778" spans="1:4">
      <c r="A15778" t="s">
        <v>15000</v>
      </c>
      <c r="B15778" t="s">
        <v>15001</v>
      </c>
      <c r="C15778" t="s">
        <v>2770</v>
      </c>
      <c r="D15778" t="s">
        <v>12551</v>
      </c>
    </row>
    <row r="15779" spans="1:4">
      <c r="A15779" t="s">
        <v>11293</v>
      </c>
      <c r="B15779" t="s">
        <v>15002</v>
      </c>
      <c r="C15779" t="s">
        <v>2770</v>
      </c>
      <c r="D15779" t="s">
        <v>12551</v>
      </c>
    </row>
    <row r="15780" spans="1:4">
      <c r="A15780" t="s">
        <v>9274</v>
      </c>
      <c r="B15780" t="s">
        <v>15003</v>
      </c>
      <c r="C15780" t="s">
        <v>2770</v>
      </c>
      <c r="D15780" t="s">
        <v>12551</v>
      </c>
    </row>
    <row r="15781" spans="1:4">
      <c r="A15781" t="s">
        <v>14987</v>
      </c>
      <c r="B15781" t="s">
        <v>14988</v>
      </c>
      <c r="C15781" t="s">
        <v>2770</v>
      </c>
      <c r="D15781" t="s">
        <v>4543</v>
      </c>
    </row>
    <row r="15782" spans="1:4">
      <c r="A15782" t="s">
        <v>14985</v>
      </c>
      <c r="B15782" t="s">
        <v>14986</v>
      </c>
      <c r="C15782" t="s">
        <v>2770</v>
      </c>
      <c r="D15782" t="s">
        <v>4543</v>
      </c>
    </row>
    <row r="15783" spans="1:4">
      <c r="A15783" t="s">
        <v>15004</v>
      </c>
      <c r="B15783" t="s">
        <v>14900</v>
      </c>
      <c r="C15783" t="s">
        <v>2770</v>
      </c>
      <c r="D15783" t="s">
        <v>12551</v>
      </c>
    </row>
    <row r="15784" spans="1:4">
      <c r="A15784" t="s">
        <v>6517</v>
      </c>
      <c r="B15784" t="s">
        <v>6518</v>
      </c>
      <c r="C15784" t="s">
        <v>2770</v>
      </c>
      <c r="D15784" t="s">
        <v>12551</v>
      </c>
    </row>
    <row r="15785" spans="1:4">
      <c r="A15785" t="s">
        <v>601</v>
      </c>
      <c r="B15785" t="s">
        <v>15005</v>
      </c>
      <c r="C15785" t="s">
        <v>2770</v>
      </c>
      <c r="D15785" t="s">
        <v>12551</v>
      </c>
    </row>
    <row r="15786" spans="1:4">
      <c r="A15786" t="s">
        <v>6586</v>
      </c>
      <c r="B15786" t="s">
        <v>6587</v>
      </c>
      <c r="C15786" t="s">
        <v>2770</v>
      </c>
      <c r="D15786" t="s">
        <v>12551</v>
      </c>
    </row>
    <row r="15787" spans="1:4">
      <c r="A15787" t="s">
        <v>6558</v>
      </c>
      <c r="B15787" t="s">
        <v>15006</v>
      </c>
      <c r="C15787" t="s">
        <v>2770</v>
      </c>
      <c r="D15787" t="s">
        <v>12551</v>
      </c>
    </row>
    <row r="15788" spans="1:4">
      <c r="A15788" t="s">
        <v>6449</v>
      </c>
      <c r="B15788" t="s">
        <v>8204</v>
      </c>
      <c r="C15788" t="s">
        <v>2770</v>
      </c>
      <c r="D15788" t="s">
        <v>12551</v>
      </c>
    </row>
    <row r="15789" spans="1:4">
      <c r="A15789" t="s">
        <v>1688</v>
      </c>
      <c r="B15789" t="s">
        <v>2450</v>
      </c>
      <c r="C15789" t="s">
        <v>2770</v>
      </c>
      <c r="D15789" t="s">
        <v>12551</v>
      </c>
    </row>
    <row r="15790" spans="1:4">
      <c r="A15790" t="s">
        <v>6431</v>
      </c>
      <c r="B15790" t="s">
        <v>6432</v>
      </c>
      <c r="C15790" t="s">
        <v>2770</v>
      </c>
      <c r="D15790" t="s">
        <v>12551</v>
      </c>
    </row>
    <row r="15791" spans="1:4">
      <c r="A15791" t="s">
        <v>6493</v>
      </c>
      <c r="B15791" t="s">
        <v>12336</v>
      </c>
      <c r="C15791" t="s">
        <v>2770</v>
      </c>
      <c r="D15791" t="s">
        <v>12551</v>
      </c>
    </row>
    <row r="15792" spans="1:4">
      <c r="A15792" t="s">
        <v>6534</v>
      </c>
      <c r="B15792" t="s">
        <v>6535</v>
      </c>
      <c r="C15792" t="s">
        <v>2770</v>
      </c>
      <c r="D15792" t="s">
        <v>12551</v>
      </c>
    </row>
    <row r="15793" spans="1:4">
      <c r="A15793" t="s">
        <v>6601</v>
      </c>
      <c r="B15793" t="s">
        <v>6602</v>
      </c>
      <c r="C15793" t="s">
        <v>2770</v>
      </c>
      <c r="D15793" t="s">
        <v>12551</v>
      </c>
    </row>
    <row r="15794" spans="1:4">
      <c r="A15794" t="s">
        <v>6576</v>
      </c>
      <c r="B15794" t="s">
        <v>6577</v>
      </c>
      <c r="C15794" t="s">
        <v>2770</v>
      </c>
      <c r="D15794" t="s">
        <v>12551</v>
      </c>
    </row>
    <row r="15795" spans="1:4">
      <c r="A15795" t="s">
        <v>6471</v>
      </c>
      <c r="B15795" t="s">
        <v>6472</v>
      </c>
      <c r="C15795" t="s">
        <v>2770</v>
      </c>
      <c r="D15795" t="s">
        <v>12551</v>
      </c>
    </row>
    <row r="15796" spans="1:4">
      <c r="A15796" t="s">
        <v>6543</v>
      </c>
      <c r="B15796" t="s">
        <v>15007</v>
      </c>
      <c r="C15796" t="s">
        <v>2770</v>
      </c>
      <c r="D15796" t="s">
        <v>12551</v>
      </c>
    </row>
    <row r="15797" spans="1:4">
      <c r="A15797" t="s">
        <v>15008</v>
      </c>
      <c r="B15797" t="s">
        <v>15009</v>
      </c>
      <c r="C15797" t="s">
        <v>2770</v>
      </c>
      <c r="D15797" t="s">
        <v>4551</v>
      </c>
    </row>
    <row r="15798" spans="1:4">
      <c r="A15798" t="s">
        <v>6550</v>
      </c>
      <c r="B15798" t="s">
        <v>6551</v>
      </c>
      <c r="C15798" t="s">
        <v>2770</v>
      </c>
      <c r="D15798" t="s">
        <v>12551</v>
      </c>
    </row>
    <row r="15799" spans="1:4">
      <c r="A15799" t="s">
        <v>6545</v>
      </c>
      <c r="B15799" t="s">
        <v>14902</v>
      </c>
      <c r="C15799" t="s">
        <v>2770</v>
      </c>
      <c r="D15799" t="s">
        <v>12551</v>
      </c>
    </row>
    <row r="15800" spans="1:4">
      <c r="A15800" t="s">
        <v>6501</v>
      </c>
      <c r="B15800" t="s">
        <v>6502</v>
      </c>
      <c r="C15800" t="s">
        <v>2770</v>
      </c>
      <c r="D15800" t="s">
        <v>12551</v>
      </c>
    </row>
    <row r="15801" spans="1:4">
      <c r="A15801" t="s">
        <v>6511</v>
      </c>
      <c r="B15801" t="s">
        <v>6512</v>
      </c>
      <c r="C15801" t="s">
        <v>2770</v>
      </c>
      <c r="D15801" t="s">
        <v>12551</v>
      </c>
    </row>
    <row r="15802" spans="1:4">
      <c r="A15802" t="s">
        <v>6581</v>
      </c>
      <c r="B15802" t="s">
        <v>6582</v>
      </c>
      <c r="C15802" t="s">
        <v>2770</v>
      </c>
      <c r="D15802" t="s">
        <v>12551</v>
      </c>
    </row>
    <row r="15803" spans="1:4">
      <c r="A15803" t="s">
        <v>6598</v>
      </c>
      <c r="B15803" t="s">
        <v>5755</v>
      </c>
      <c r="C15803" t="s">
        <v>2770</v>
      </c>
      <c r="D15803" t="s">
        <v>12551</v>
      </c>
    </row>
    <row r="15804" spans="1:4">
      <c r="A15804" t="s">
        <v>6443</v>
      </c>
      <c r="B15804" t="s">
        <v>6444</v>
      </c>
      <c r="C15804" t="s">
        <v>2770</v>
      </c>
      <c r="D15804" t="s">
        <v>12551</v>
      </c>
    </row>
    <row r="15805" spans="1:4">
      <c r="A15805" t="s">
        <v>6528</v>
      </c>
      <c r="B15805" t="s">
        <v>6529</v>
      </c>
      <c r="C15805" t="s">
        <v>2770</v>
      </c>
      <c r="D15805" t="s">
        <v>12551</v>
      </c>
    </row>
    <row r="15806" spans="1:4">
      <c r="A15806" t="s">
        <v>6469</v>
      </c>
      <c r="B15806" t="s">
        <v>6470</v>
      </c>
      <c r="C15806" t="s">
        <v>2770</v>
      </c>
      <c r="D15806" t="s">
        <v>12551</v>
      </c>
    </row>
    <row r="15807" spans="1:4">
      <c r="A15807" t="s">
        <v>6537</v>
      </c>
      <c r="B15807" t="s">
        <v>6538</v>
      </c>
      <c r="C15807" t="s">
        <v>2770</v>
      </c>
      <c r="D15807" t="s">
        <v>12551</v>
      </c>
    </row>
    <row r="15808" spans="1:4">
      <c r="A15808" t="s">
        <v>6541</v>
      </c>
      <c r="B15808" t="s">
        <v>14908</v>
      </c>
      <c r="C15808" t="s">
        <v>2770</v>
      </c>
      <c r="D15808" t="s">
        <v>12551</v>
      </c>
    </row>
    <row r="15809" spans="1:4">
      <c r="A15809" t="s">
        <v>6495</v>
      </c>
      <c r="B15809" t="s">
        <v>15010</v>
      </c>
      <c r="C15809" t="s">
        <v>2770</v>
      </c>
      <c r="D15809" t="s">
        <v>12551</v>
      </c>
    </row>
    <row r="15810" spans="1:4">
      <c r="A15810" t="s">
        <v>6421</v>
      </c>
      <c r="B15810" t="s">
        <v>6422</v>
      </c>
      <c r="C15810" t="s">
        <v>2770</v>
      </c>
      <c r="D15810" t="s">
        <v>12551</v>
      </c>
    </row>
    <row r="15811" spans="1:4">
      <c r="A15811" t="s">
        <v>6523</v>
      </c>
      <c r="B15811" t="s">
        <v>6524</v>
      </c>
      <c r="C15811" t="s">
        <v>2770</v>
      </c>
      <c r="D15811" t="s">
        <v>12551</v>
      </c>
    </row>
    <row r="15812" spans="1:4">
      <c r="A15812" t="s">
        <v>6473</v>
      </c>
      <c r="B15812" t="s">
        <v>6474</v>
      </c>
      <c r="C15812" t="s">
        <v>2770</v>
      </c>
      <c r="D15812" t="s">
        <v>12551</v>
      </c>
    </row>
    <row r="15813" spans="1:4">
      <c r="A15813" t="s">
        <v>6536</v>
      </c>
      <c r="B15813" t="s">
        <v>6333</v>
      </c>
      <c r="C15813" t="s">
        <v>2770</v>
      </c>
      <c r="D15813" t="s">
        <v>12551</v>
      </c>
    </row>
    <row r="15814" spans="1:4">
      <c r="A15814" t="s">
        <v>6583</v>
      </c>
      <c r="B15814" t="s">
        <v>6584</v>
      </c>
      <c r="C15814" t="s">
        <v>2770</v>
      </c>
      <c r="D15814" t="s">
        <v>12551</v>
      </c>
    </row>
    <row r="15815" spans="1:4">
      <c r="A15815" t="s">
        <v>6433</v>
      </c>
      <c r="B15815" t="s">
        <v>6434</v>
      </c>
      <c r="C15815" t="s">
        <v>2770</v>
      </c>
      <c r="D15815" t="s">
        <v>12551</v>
      </c>
    </row>
    <row r="15816" spans="1:4">
      <c r="A15816" t="s">
        <v>6585</v>
      </c>
      <c r="B15816" t="s">
        <v>503</v>
      </c>
      <c r="C15816" t="s">
        <v>2770</v>
      </c>
      <c r="D15816" t="s">
        <v>12551</v>
      </c>
    </row>
    <row r="15817" spans="1:4">
      <c r="A15817" t="s">
        <v>6515</v>
      </c>
      <c r="B15817" t="s">
        <v>6516</v>
      </c>
      <c r="C15817" t="s">
        <v>2770</v>
      </c>
      <c r="D15817" t="s">
        <v>12551</v>
      </c>
    </row>
    <row r="15818" spans="1:4">
      <c r="A15818" t="s">
        <v>5752</v>
      </c>
      <c r="B15818" t="s">
        <v>6412</v>
      </c>
      <c r="C15818" t="s">
        <v>2770</v>
      </c>
      <c r="D15818" t="s">
        <v>12551</v>
      </c>
    </row>
    <row r="15819" spans="1:4">
      <c r="A15819" t="s">
        <v>6560</v>
      </c>
      <c r="B15819" t="s">
        <v>6561</v>
      </c>
      <c r="C15819" t="s">
        <v>2770</v>
      </c>
      <c r="D15819" t="s">
        <v>12551</v>
      </c>
    </row>
    <row r="15820" spans="1:4">
      <c r="A15820" t="s">
        <v>6467</v>
      </c>
      <c r="B15820" t="s">
        <v>6468</v>
      </c>
      <c r="C15820" t="s">
        <v>2770</v>
      </c>
      <c r="D15820" t="s">
        <v>12551</v>
      </c>
    </row>
    <row r="15821" spans="1:4">
      <c r="A15821" t="s">
        <v>6521</v>
      </c>
      <c r="B15821" t="s">
        <v>6522</v>
      </c>
      <c r="C15821" t="s">
        <v>2770</v>
      </c>
      <c r="D15821" t="s">
        <v>12551</v>
      </c>
    </row>
    <row r="15822" spans="1:4">
      <c r="A15822" t="s">
        <v>6489</v>
      </c>
      <c r="B15822" t="s">
        <v>14883</v>
      </c>
      <c r="C15822" t="s">
        <v>2770</v>
      </c>
      <c r="D15822" t="s">
        <v>12551</v>
      </c>
    </row>
    <row r="15823" spans="1:4">
      <c r="A15823" t="s">
        <v>5442</v>
      </c>
      <c r="B15823" t="s">
        <v>6590</v>
      </c>
      <c r="C15823" t="s">
        <v>2770</v>
      </c>
      <c r="D15823" t="s">
        <v>12551</v>
      </c>
    </row>
    <row r="15824" spans="1:4">
      <c r="A15824" t="s">
        <v>6596</v>
      </c>
      <c r="B15824" t="s">
        <v>6597</v>
      </c>
      <c r="C15824" t="s">
        <v>2770</v>
      </c>
      <c r="D15824" t="s">
        <v>12551</v>
      </c>
    </row>
    <row r="15825" spans="1:4">
      <c r="A15825" t="s">
        <v>6554</v>
      </c>
      <c r="B15825" t="s">
        <v>6555</v>
      </c>
      <c r="C15825" t="s">
        <v>2770</v>
      </c>
      <c r="D15825" t="s">
        <v>12551</v>
      </c>
    </row>
    <row r="15826" spans="1:4">
      <c r="A15826" t="s">
        <v>6588</v>
      </c>
      <c r="B15826" t="s">
        <v>6589</v>
      </c>
      <c r="C15826" t="s">
        <v>2770</v>
      </c>
      <c r="D15826" t="s">
        <v>4551</v>
      </c>
    </row>
    <row r="15827" spans="1:4">
      <c r="A15827" t="s">
        <v>6572</v>
      </c>
      <c r="B15827" t="s">
        <v>6573</v>
      </c>
      <c r="C15827" t="s">
        <v>2770</v>
      </c>
      <c r="D15827" t="s">
        <v>12551</v>
      </c>
    </row>
    <row r="15828" spans="1:4">
      <c r="A15828" t="s">
        <v>6419</v>
      </c>
      <c r="B15828" t="s">
        <v>6420</v>
      </c>
      <c r="C15828" t="s">
        <v>2770</v>
      </c>
      <c r="D15828" t="s">
        <v>12551</v>
      </c>
    </row>
    <row r="15829" spans="1:4">
      <c r="A15829" t="s">
        <v>6477</v>
      </c>
      <c r="B15829" t="s">
        <v>6478</v>
      </c>
      <c r="C15829" t="s">
        <v>2770</v>
      </c>
      <c r="D15829" t="s">
        <v>12551</v>
      </c>
    </row>
    <row r="15830" spans="1:4">
      <c r="A15830" t="s">
        <v>6481</v>
      </c>
      <c r="B15830" t="s">
        <v>6482</v>
      </c>
      <c r="C15830" t="s">
        <v>2770</v>
      </c>
      <c r="D15830" t="s">
        <v>12551</v>
      </c>
    </row>
    <row r="15831" spans="1:4">
      <c r="A15831" t="s">
        <v>15011</v>
      </c>
      <c r="B15831" t="s">
        <v>6484</v>
      </c>
      <c r="C15831" t="s">
        <v>2770</v>
      </c>
      <c r="D15831" t="s">
        <v>12551</v>
      </c>
    </row>
    <row r="15832" spans="1:4">
      <c r="A15832" t="s">
        <v>6505</v>
      </c>
      <c r="B15832" t="s">
        <v>1979</v>
      </c>
      <c r="C15832" t="s">
        <v>2770</v>
      </c>
      <c r="D15832" t="s">
        <v>12551</v>
      </c>
    </row>
    <row r="15833" spans="1:4">
      <c r="A15833" t="s">
        <v>6549</v>
      </c>
      <c r="B15833" t="s">
        <v>6125</v>
      </c>
      <c r="C15833" t="s">
        <v>2770</v>
      </c>
      <c r="D15833" t="s">
        <v>12551</v>
      </c>
    </row>
    <row r="15834" spans="1:4">
      <c r="A15834" t="s">
        <v>6552</v>
      </c>
      <c r="B15834" t="s">
        <v>6553</v>
      </c>
      <c r="C15834" t="s">
        <v>2770</v>
      </c>
      <c r="D15834" t="s">
        <v>12551</v>
      </c>
    </row>
    <row r="15835" spans="1:4">
      <c r="A15835" t="s">
        <v>6447</v>
      </c>
      <c r="B15835" t="s">
        <v>6448</v>
      </c>
      <c r="C15835" t="s">
        <v>2770</v>
      </c>
      <c r="D15835" t="s">
        <v>12551</v>
      </c>
    </row>
    <row r="15836" spans="1:4">
      <c r="A15836" t="s">
        <v>6568</v>
      </c>
      <c r="B15836" t="s">
        <v>6569</v>
      </c>
      <c r="C15836" t="s">
        <v>2770</v>
      </c>
      <c r="D15836" t="s">
        <v>12551</v>
      </c>
    </row>
    <row r="15837" spans="1:4">
      <c r="A15837" t="s">
        <v>6574</v>
      </c>
      <c r="B15837" t="s">
        <v>6575</v>
      </c>
      <c r="C15837" t="s">
        <v>2770</v>
      </c>
      <c r="D15837" t="s">
        <v>12551</v>
      </c>
    </row>
    <row r="15838" spans="1:4">
      <c r="A15838" t="s">
        <v>6415</v>
      </c>
      <c r="B15838" t="s">
        <v>6416</v>
      </c>
      <c r="C15838" t="s">
        <v>2770</v>
      </c>
      <c r="D15838" t="s">
        <v>12551</v>
      </c>
    </row>
    <row r="15839" spans="1:4">
      <c r="A15839" t="s">
        <v>6425</v>
      </c>
      <c r="B15839" t="s">
        <v>6426</v>
      </c>
      <c r="C15839" t="s">
        <v>2770</v>
      </c>
      <c r="D15839" t="s">
        <v>12551</v>
      </c>
    </row>
    <row r="15840" spans="1:4">
      <c r="A15840" t="s">
        <v>6487</v>
      </c>
      <c r="B15840" t="s">
        <v>14881</v>
      </c>
      <c r="C15840" t="s">
        <v>2770</v>
      </c>
      <c r="D15840" t="s">
        <v>12551</v>
      </c>
    </row>
    <row r="15841" spans="1:4">
      <c r="A15841" t="s">
        <v>6457</v>
      </c>
      <c r="B15841" t="s">
        <v>15012</v>
      </c>
      <c r="C15841" t="s">
        <v>2770</v>
      </c>
      <c r="D15841" t="s">
        <v>12551</v>
      </c>
    </row>
    <row r="15842" spans="1:4">
      <c r="A15842" t="s">
        <v>6506</v>
      </c>
      <c r="B15842" t="s">
        <v>6507</v>
      </c>
      <c r="C15842" t="s">
        <v>2770</v>
      </c>
      <c r="D15842" t="s">
        <v>12551</v>
      </c>
    </row>
    <row r="15843" spans="1:4">
      <c r="A15843" t="s">
        <v>6435</v>
      </c>
      <c r="B15843" t="s">
        <v>6436</v>
      </c>
      <c r="C15843" t="s">
        <v>2770</v>
      </c>
      <c r="D15843" t="s">
        <v>12551</v>
      </c>
    </row>
    <row r="15844" spans="1:4">
      <c r="A15844" t="s">
        <v>6445</v>
      </c>
      <c r="B15844" t="s">
        <v>6446</v>
      </c>
      <c r="C15844" t="s">
        <v>2770</v>
      </c>
      <c r="D15844" t="s">
        <v>12551</v>
      </c>
    </row>
    <row r="15845" spans="1:4">
      <c r="A15845" t="s">
        <v>6455</v>
      </c>
      <c r="B15845" t="s">
        <v>15013</v>
      </c>
      <c r="C15845" t="s">
        <v>2770</v>
      </c>
      <c r="D15845" t="s">
        <v>12551</v>
      </c>
    </row>
    <row r="15846" spans="1:4">
      <c r="A15846" t="s">
        <v>6437</v>
      </c>
      <c r="B15846" t="s">
        <v>15014</v>
      </c>
      <c r="C15846" t="s">
        <v>2770</v>
      </c>
      <c r="D15846" t="s">
        <v>12551</v>
      </c>
    </row>
    <row r="15847" spans="1:4">
      <c r="A15847" t="s">
        <v>6465</v>
      </c>
      <c r="B15847" t="s">
        <v>15015</v>
      </c>
      <c r="C15847" t="s">
        <v>2770</v>
      </c>
      <c r="D15847" t="s">
        <v>12551</v>
      </c>
    </row>
    <row r="15848" spans="1:4">
      <c r="A15848" t="s">
        <v>6479</v>
      </c>
      <c r="B15848" t="s">
        <v>6480</v>
      </c>
      <c r="C15848" t="s">
        <v>2770</v>
      </c>
      <c r="D15848" t="s">
        <v>12551</v>
      </c>
    </row>
    <row r="15849" spans="1:4">
      <c r="A15849" t="s">
        <v>6519</v>
      </c>
      <c r="B15849" t="s">
        <v>6520</v>
      </c>
      <c r="C15849" t="s">
        <v>2770</v>
      </c>
      <c r="D15849" t="s">
        <v>12551</v>
      </c>
    </row>
    <row r="15850" spans="1:4">
      <c r="A15850" t="s">
        <v>6603</v>
      </c>
      <c r="B15850" t="s">
        <v>6604</v>
      </c>
      <c r="C15850" t="s">
        <v>2770</v>
      </c>
      <c r="D15850" t="s">
        <v>12551</v>
      </c>
    </row>
    <row r="15851" spans="1:4">
      <c r="A15851" t="s">
        <v>6525</v>
      </c>
      <c r="B15851" t="s">
        <v>6526</v>
      </c>
      <c r="C15851" t="s">
        <v>2770</v>
      </c>
      <c r="D15851" t="s">
        <v>12551</v>
      </c>
    </row>
    <row r="15852" spans="1:4">
      <c r="A15852" t="s">
        <v>6497</v>
      </c>
      <c r="B15852" t="s">
        <v>15016</v>
      </c>
      <c r="C15852" t="s">
        <v>2770</v>
      </c>
      <c r="D15852" t="s">
        <v>12551</v>
      </c>
    </row>
    <row r="15853" spans="1:4">
      <c r="A15853" t="s">
        <v>6599</v>
      </c>
      <c r="B15853" t="s">
        <v>6600</v>
      </c>
      <c r="C15853" t="s">
        <v>2770</v>
      </c>
      <c r="D15853" t="s">
        <v>12551</v>
      </c>
    </row>
    <row r="15854" spans="1:4">
      <c r="A15854" t="s">
        <v>5709</v>
      </c>
      <c r="B15854" t="s">
        <v>15017</v>
      </c>
      <c r="C15854" t="s">
        <v>2770</v>
      </c>
      <c r="D15854" t="s">
        <v>4551</v>
      </c>
    </row>
    <row r="15855" spans="1:4">
      <c r="A15855" t="s">
        <v>6527</v>
      </c>
      <c r="B15855" t="s">
        <v>6160</v>
      </c>
      <c r="C15855" t="s">
        <v>2770</v>
      </c>
      <c r="D15855" t="s">
        <v>12551</v>
      </c>
    </row>
    <row r="15856" spans="1:4">
      <c r="A15856" t="s">
        <v>6566</v>
      </c>
      <c r="B15856" t="s">
        <v>6567</v>
      </c>
      <c r="C15856" t="s">
        <v>2770</v>
      </c>
      <c r="D15856" t="s">
        <v>12551</v>
      </c>
    </row>
    <row r="15857" spans="1:4">
      <c r="A15857" t="s">
        <v>6427</v>
      </c>
      <c r="B15857" t="s">
        <v>6428</v>
      </c>
      <c r="C15857" t="s">
        <v>2770</v>
      </c>
      <c r="D15857" t="s">
        <v>12551</v>
      </c>
    </row>
    <row r="15858" spans="1:4">
      <c r="A15858" t="s">
        <v>6499</v>
      </c>
      <c r="B15858" t="s">
        <v>15018</v>
      </c>
      <c r="C15858" t="s">
        <v>2770</v>
      </c>
      <c r="D15858" t="s">
        <v>12551</v>
      </c>
    </row>
    <row r="15859" spans="1:4">
      <c r="A15859" t="s">
        <v>6475</v>
      </c>
      <c r="B15859" t="s">
        <v>6476</v>
      </c>
      <c r="C15859" t="s">
        <v>2770</v>
      </c>
      <c r="D15859" t="s">
        <v>12551</v>
      </c>
    </row>
    <row r="15860" spans="1:4">
      <c r="A15860" t="s">
        <v>6503</v>
      </c>
      <c r="B15860" t="s">
        <v>6504</v>
      </c>
      <c r="C15860" t="s">
        <v>2770</v>
      </c>
      <c r="D15860" t="s">
        <v>12551</v>
      </c>
    </row>
    <row r="15861" spans="1:4">
      <c r="A15861" t="s">
        <v>6532</v>
      </c>
      <c r="B15861" t="s">
        <v>5813</v>
      </c>
      <c r="C15861" t="s">
        <v>2770</v>
      </c>
      <c r="D15861" t="s">
        <v>4551</v>
      </c>
    </row>
    <row r="15862" spans="1:4">
      <c r="A15862" t="s">
        <v>6533</v>
      </c>
      <c r="B15862" t="s">
        <v>6029</v>
      </c>
      <c r="C15862" t="s">
        <v>2770</v>
      </c>
      <c r="D15862" t="s">
        <v>12551</v>
      </c>
    </row>
    <row r="15863" spans="1:4">
      <c r="A15863" t="s">
        <v>6451</v>
      </c>
      <c r="B15863" t="s">
        <v>6452</v>
      </c>
      <c r="C15863" t="s">
        <v>2770</v>
      </c>
      <c r="D15863" t="s">
        <v>12551</v>
      </c>
    </row>
    <row r="15864" spans="1:4">
      <c r="A15864" t="s">
        <v>6429</v>
      </c>
      <c r="B15864" t="s">
        <v>6430</v>
      </c>
      <c r="C15864" t="s">
        <v>2770</v>
      </c>
      <c r="D15864" t="s">
        <v>12551</v>
      </c>
    </row>
    <row r="15865" spans="1:4">
      <c r="A15865" t="s">
        <v>6556</v>
      </c>
      <c r="B15865" t="s">
        <v>6557</v>
      </c>
      <c r="C15865" t="s">
        <v>2770</v>
      </c>
      <c r="D15865" t="s">
        <v>12551</v>
      </c>
    </row>
    <row r="15866" spans="1:4">
      <c r="A15866" t="s">
        <v>6513</v>
      </c>
      <c r="B15866" t="s">
        <v>6514</v>
      </c>
      <c r="C15866" t="s">
        <v>2770</v>
      </c>
      <c r="D15866" t="s">
        <v>12551</v>
      </c>
    </row>
    <row r="15867" spans="1:4">
      <c r="A15867" t="s">
        <v>6463</v>
      </c>
      <c r="B15867" t="s">
        <v>6464</v>
      </c>
      <c r="C15867" t="s">
        <v>2770</v>
      </c>
      <c r="D15867" t="s">
        <v>12551</v>
      </c>
    </row>
    <row r="15868" spans="1:4">
      <c r="A15868" t="s">
        <v>6417</v>
      </c>
      <c r="B15868" t="s">
        <v>6418</v>
      </c>
      <c r="C15868" t="s">
        <v>2770</v>
      </c>
      <c r="D15868" t="s">
        <v>12551</v>
      </c>
    </row>
    <row r="15869" spans="1:4">
      <c r="A15869" t="s">
        <v>6547</v>
      </c>
      <c r="B15869" t="s">
        <v>6548</v>
      </c>
      <c r="C15869" t="s">
        <v>2770</v>
      </c>
      <c r="D15869" t="s">
        <v>12551</v>
      </c>
    </row>
    <row r="15870" spans="1:4">
      <c r="A15870" t="s">
        <v>1689</v>
      </c>
      <c r="B15870" t="s">
        <v>2451</v>
      </c>
      <c r="C15870" t="s">
        <v>2770</v>
      </c>
      <c r="D15870" t="s">
        <v>12551</v>
      </c>
    </row>
    <row r="15871" spans="1:4">
      <c r="A15871" t="s">
        <v>6441</v>
      </c>
      <c r="B15871" t="s">
        <v>6442</v>
      </c>
      <c r="C15871" t="s">
        <v>2770</v>
      </c>
      <c r="D15871" t="s">
        <v>12551</v>
      </c>
    </row>
    <row r="15872" spans="1:4">
      <c r="A15872" t="s">
        <v>6461</v>
      </c>
      <c r="B15872" t="s">
        <v>6462</v>
      </c>
      <c r="C15872" t="s">
        <v>2770</v>
      </c>
      <c r="D15872" t="s">
        <v>12551</v>
      </c>
    </row>
    <row r="15873" spans="1:4">
      <c r="A15873" t="s">
        <v>6539</v>
      </c>
      <c r="B15873" t="s">
        <v>6540</v>
      </c>
      <c r="C15873" t="s">
        <v>2770</v>
      </c>
      <c r="D15873" t="s">
        <v>12551</v>
      </c>
    </row>
    <row r="15874" spans="1:4">
      <c r="A15874" t="s">
        <v>6509</v>
      </c>
      <c r="B15874" t="s">
        <v>6510</v>
      </c>
      <c r="C15874" t="s">
        <v>2770</v>
      </c>
      <c r="D15874" t="s">
        <v>12551</v>
      </c>
    </row>
    <row r="15875" spans="1:4">
      <c r="A15875" t="s">
        <v>6439</v>
      </c>
      <c r="B15875" t="s">
        <v>15019</v>
      </c>
      <c r="C15875" t="s">
        <v>2770</v>
      </c>
      <c r="D15875" t="s">
        <v>12551</v>
      </c>
    </row>
    <row r="15876" spans="1:4">
      <c r="A15876" t="s">
        <v>6610</v>
      </c>
      <c r="B15876" t="s">
        <v>12310</v>
      </c>
      <c r="C15876" t="s">
        <v>2770</v>
      </c>
      <c r="D15876" t="s">
        <v>12551</v>
      </c>
    </row>
    <row r="15877" spans="1:4">
      <c r="A15877" t="s">
        <v>5438</v>
      </c>
      <c r="B15877" t="s">
        <v>6508</v>
      </c>
      <c r="C15877" t="s">
        <v>2770</v>
      </c>
      <c r="D15877" t="s">
        <v>4551</v>
      </c>
    </row>
    <row r="15878" spans="1:4">
      <c r="A15878" t="s">
        <v>6423</v>
      </c>
      <c r="B15878" t="s">
        <v>6424</v>
      </c>
      <c r="C15878" t="s">
        <v>2770</v>
      </c>
      <c r="D15878" t="s">
        <v>12551</v>
      </c>
    </row>
    <row r="15879" spans="1:4">
      <c r="A15879" t="s">
        <v>15020</v>
      </c>
      <c r="B15879" t="s">
        <v>15021</v>
      </c>
      <c r="C15879" t="s">
        <v>2770</v>
      </c>
      <c r="D15879" t="s">
        <v>12551</v>
      </c>
    </row>
    <row r="15880" spans="1:4">
      <c r="A15880" t="s">
        <v>6605</v>
      </c>
      <c r="B15880" t="s">
        <v>6606</v>
      </c>
      <c r="C15880" t="s">
        <v>2770</v>
      </c>
      <c r="D15880" t="s">
        <v>12551</v>
      </c>
    </row>
    <row r="15881" spans="1:4">
      <c r="A15881" t="s">
        <v>6453</v>
      </c>
      <c r="B15881" t="s">
        <v>6454</v>
      </c>
      <c r="C15881" t="s">
        <v>2770</v>
      </c>
      <c r="D15881" t="s">
        <v>12551</v>
      </c>
    </row>
    <row r="15882" spans="1:4">
      <c r="A15882" t="s">
        <v>6459</v>
      </c>
      <c r="B15882" t="s">
        <v>6460</v>
      </c>
      <c r="C15882" t="s">
        <v>2770</v>
      </c>
      <c r="D15882" t="s">
        <v>12551</v>
      </c>
    </row>
    <row r="15883" spans="1:4">
      <c r="A15883" t="s">
        <v>6570</v>
      </c>
      <c r="B15883" t="s">
        <v>6571</v>
      </c>
      <c r="C15883" t="s">
        <v>2770</v>
      </c>
      <c r="D15883" t="s">
        <v>12551</v>
      </c>
    </row>
    <row r="15884" spans="1:4">
      <c r="A15884" t="s">
        <v>6413</v>
      </c>
      <c r="B15884" t="s">
        <v>6414</v>
      </c>
      <c r="C15884" t="s">
        <v>2770</v>
      </c>
      <c r="D15884" t="s">
        <v>12551</v>
      </c>
    </row>
    <row r="15885" spans="1:4">
      <c r="A15885" t="s">
        <v>6578</v>
      </c>
      <c r="B15885" t="s">
        <v>6579</v>
      </c>
      <c r="C15885" t="s">
        <v>2770</v>
      </c>
      <c r="D15885" t="s">
        <v>12551</v>
      </c>
    </row>
    <row r="15886" spans="1:4">
      <c r="A15886" t="s">
        <v>11488</v>
      </c>
      <c r="B15886" t="s">
        <v>15022</v>
      </c>
      <c r="C15886" t="s">
        <v>2770</v>
      </c>
      <c r="D15886" t="s">
        <v>4551</v>
      </c>
    </row>
    <row r="15887" spans="1:4">
      <c r="A15887" t="s">
        <v>15023</v>
      </c>
      <c r="B15887" t="s">
        <v>15024</v>
      </c>
      <c r="C15887" t="s">
        <v>2770</v>
      </c>
      <c r="D15887" t="s">
        <v>12551</v>
      </c>
    </row>
    <row r="15888" spans="1:4">
      <c r="A15888" t="s">
        <v>1689</v>
      </c>
      <c r="B15888" t="s">
        <v>2451</v>
      </c>
      <c r="C15888" t="s">
        <v>2770</v>
      </c>
      <c r="D15888" t="s">
        <v>12551</v>
      </c>
    </row>
    <row r="15889" spans="1:4">
      <c r="A15889" t="s">
        <v>1688</v>
      </c>
      <c r="B15889" t="s">
        <v>2450</v>
      </c>
      <c r="C15889" t="s">
        <v>2770</v>
      </c>
      <c r="D15889" t="s">
        <v>12551</v>
      </c>
    </row>
    <row r="15890" spans="1:4">
      <c r="A15890" t="s">
        <v>15025</v>
      </c>
      <c r="B15890" t="s">
        <v>15026</v>
      </c>
      <c r="C15890" t="s">
        <v>2770</v>
      </c>
      <c r="D15890" t="s">
        <v>12551</v>
      </c>
    </row>
    <row r="15891" spans="1:4">
      <c r="A15891" t="s">
        <v>15027</v>
      </c>
      <c r="B15891" t="s">
        <v>6606</v>
      </c>
      <c r="C15891" t="s">
        <v>2770</v>
      </c>
      <c r="D15891" t="s">
        <v>12551</v>
      </c>
    </row>
    <row r="15892" spans="1:4">
      <c r="A15892" t="s">
        <v>15028</v>
      </c>
      <c r="B15892" t="s">
        <v>15029</v>
      </c>
      <c r="C15892" t="s">
        <v>2770</v>
      </c>
      <c r="D15892" t="s">
        <v>4551</v>
      </c>
    </row>
    <row r="15893" spans="1:4">
      <c r="A15893" t="s">
        <v>601</v>
      </c>
      <c r="B15893" t="s">
        <v>15030</v>
      </c>
      <c r="C15893" t="s">
        <v>2770</v>
      </c>
      <c r="D15893" t="s">
        <v>4551</v>
      </c>
    </row>
    <row r="15894" spans="1:4">
      <c r="A15894" t="s">
        <v>15031</v>
      </c>
      <c r="B15894" t="s">
        <v>15032</v>
      </c>
      <c r="C15894" t="s">
        <v>2770</v>
      </c>
      <c r="D15894" t="s">
        <v>12551</v>
      </c>
    </row>
    <row r="15895" spans="1:4">
      <c r="A15895" t="s">
        <v>15033</v>
      </c>
      <c r="B15895" t="s">
        <v>15034</v>
      </c>
      <c r="C15895" t="s">
        <v>2770</v>
      </c>
      <c r="D15895" t="s">
        <v>12551</v>
      </c>
    </row>
    <row r="15896" spans="1:4">
      <c r="A15896" t="s">
        <v>15035</v>
      </c>
      <c r="B15896" t="s">
        <v>15036</v>
      </c>
      <c r="C15896" t="s">
        <v>2770</v>
      </c>
      <c r="D15896" t="s">
        <v>12551</v>
      </c>
    </row>
    <row r="15897" spans="1:4">
      <c r="A15897" t="s">
        <v>15037</v>
      </c>
      <c r="B15897" t="s">
        <v>15038</v>
      </c>
      <c r="C15897" t="s">
        <v>2770</v>
      </c>
      <c r="D15897" t="s">
        <v>12551</v>
      </c>
    </row>
    <row r="15898" spans="1:4">
      <c r="A15898" t="s">
        <v>15039</v>
      </c>
      <c r="B15898" t="s">
        <v>15040</v>
      </c>
      <c r="C15898" t="s">
        <v>2770</v>
      </c>
      <c r="D15898" t="s">
        <v>12551</v>
      </c>
    </row>
    <row r="15899" spans="1:4">
      <c r="A15899" t="s">
        <v>15041</v>
      </c>
      <c r="B15899" t="s">
        <v>15042</v>
      </c>
      <c r="C15899" t="s">
        <v>2770</v>
      </c>
      <c r="D15899" t="s">
        <v>12551</v>
      </c>
    </row>
    <row r="15900" spans="1:4">
      <c r="A15900" t="s">
        <v>15043</v>
      </c>
      <c r="B15900" t="s">
        <v>15044</v>
      </c>
      <c r="C15900" t="s">
        <v>2770</v>
      </c>
      <c r="D15900" t="s">
        <v>12551</v>
      </c>
    </row>
    <row r="15901" spans="1:4">
      <c r="A15901" t="s">
        <v>6435</v>
      </c>
      <c r="B15901" t="s">
        <v>15045</v>
      </c>
      <c r="C15901" t="s">
        <v>2770</v>
      </c>
      <c r="D15901" t="s">
        <v>12551</v>
      </c>
    </row>
    <row r="15902" spans="1:4">
      <c r="A15902" t="s">
        <v>15046</v>
      </c>
      <c r="B15902" t="s">
        <v>15047</v>
      </c>
      <c r="C15902" t="s">
        <v>2770</v>
      </c>
      <c r="D15902" t="s">
        <v>12551</v>
      </c>
    </row>
    <row r="15903" spans="1:4">
      <c r="A15903" t="s">
        <v>601</v>
      </c>
      <c r="B15903" t="s">
        <v>15048</v>
      </c>
      <c r="C15903" t="s">
        <v>2770</v>
      </c>
      <c r="D15903" t="s">
        <v>12551</v>
      </c>
    </row>
    <row r="15904" spans="1:4">
      <c r="A15904" t="s">
        <v>15049</v>
      </c>
      <c r="B15904" t="s">
        <v>15050</v>
      </c>
      <c r="C15904" t="s">
        <v>2770</v>
      </c>
      <c r="D15904" t="s">
        <v>12551</v>
      </c>
    </row>
    <row r="15905" spans="1:4">
      <c r="A15905" t="s">
        <v>15051</v>
      </c>
      <c r="B15905" t="s">
        <v>15052</v>
      </c>
      <c r="C15905" t="s">
        <v>2770</v>
      </c>
      <c r="D15905" t="s">
        <v>12551</v>
      </c>
    </row>
    <row r="15906" spans="1:4">
      <c r="A15906" t="s">
        <v>15053</v>
      </c>
      <c r="B15906" t="s">
        <v>15054</v>
      </c>
      <c r="C15906" t="s">
        <v>2770</v>
      </c>
      <c r="D15906" t="s">
        <v>4551</v>
      </c>
    </row>
    <row r="15907" spans="1:4">
      <c r="A15907" t="s">
        <v>15055</v>
      </c>
      <c r="B15907" t="s">
        <v>15056</v>
      </c>
      <c r="C15907" t="s">
        <v>2770</v>
      </c>
      <c r="D15907" t="s">
        <v>12551</v>
      </c>
    </row>
    <row r="15908" spans="1:4">
      <c r="A15908" t="s">
        <v>15057</v>
      </c>
      <c r="B15908" t="s">
        <v>15058</v>
      </c>
      <c r="C15908" t="s">
        <v>2770</v>
      </c>
      <c r="D15908" t="s">
        <v>12551</v>
      </c>
    </row>
    <row r="15909" spans="1:4">
      <c r="A15909" t="s">
        <v>15059</v>
      </c>
      <c r="B15909" t="s">
        <v>15060</v>
      </c>
      <c r="C15909" t="s">
        <v>2770</v>
      </c>
      <c r="D15909" t="s">
        <v>4551</v>
      </c>
    </row>
    <row r="15910" spans="1:4">
      <c r="A15910" t="s">
        <v>5709</v>
      </c>
      <c r="B15910" t="s">
        <v>15061</v>
      </c>
      <c r="C15910" t="s">
        <v>2770</v>
      </c>
      <c r="D15910" t="s">
        <v>4551</v>
      </c>
    </row>
    <row r="15911" spans="1:4">
      <c r="A15911" t="s">
        <v>601</v>
      </c>
      <c r="B15911" t="s">
        <v>15062</v>
      </c>
      <c r="C15911" t="s">
        <v>2770</v>
      </c>
      <c r="D15911" t="s">
        <v>4551</v>
      </c>
    </row>
    <row r="15912" spans="1:4">
      <c r="A15912" t="s">
        <v>15063</v>
      </c>
      <c r="B15912" t="s">
        <v>14825</v>
      </c>
      <c r="C15912" t="s">
        <v>2770</v>
      </c>
      <c r="D15912" t="s">
        <v>4551</v>
      </c>
    </row>
    <row r="15913" spans="1:4">
      <c r="A15913" t="s">
        <v>15064</v>
      </c>
      <c r="B15913" t="s">
        <v>15065</v>
      </c>
      <c r="C15913" t="s">
        <v>2770</v>
      </c>
      <c r="D15913" t="s">
        <v>12551</v>
      </c>
    </row>
    <row r="15914" spans="1:4">
      <c r="A15914" t="s">
        <v>15066</v>
      </c>
      <c r="B15914" t="s">
        <v>15067</v>
      </c>
      <c r="C15914" t="s">
        <v>2770</v>
      </c>
      <c r="D15914" t="s">
        <v>12551</v>
      </c>
    </row>
    <row r="15915" spans="1:4">
      <c r="A15915" t="s">
        <v>5709</v>
      </c>
      <c r="B15915" t="s">
        <v>15068</v>
      </c>
      <c r="C15915" t="s">
        <v>2770</v>
      </c>
      <c r="D15915" t="s">
        <v>4551</v>
      </c>
    </row>
    <row r="15916" spans="1:4">
      <c r="A15916" t="s">
        <v>15069</v>
      </c>
      <c r="B15916" t="s">
        <v>15070</v>
      </c>
      <c r="C15916" t="s">
        <v>2770</v>
      </c>
      <c r="D15916" t="s">
        <v>12551</v>
      </c>
    </row>
    <row r="15917" spans="1:4">
      <c r="A15917" t="s">
        <v>15071</v>
      </c>
      <c r="B15917" t="s">
        <v>15072</v>
      </c>
      <c r="C15917" t="s">
        <v>2770</v>
      </c>
      <c r="D15917" t="s">
        <v>12551</v>
      </c>
    </row>
    <row r="15918" spans="1:4">
      <c r="A15918" t="s">
        <v>15073</v>
      </c>
      <c r="B15918" t="s">
        <v>14822</v>
      </c>
      <c r="C15918" t="s">
        <v>2770</v>
      </c>
      <c r="D15918" t="s">
        <v>12551</v>
      </c>
    </row>
    <row r="15919" spans="1:4">
      <c r="A15919" t="s">
        <v>15025</v>
      </c>
      <c r="B15919" t="s">
        <v>14831</v>
      </c>
      <c r="C15919" t="s">
        <v>2770</v>
      </c>
      <c r="D15919" t="s">
        <v>12551</v>
      </c>
    </row>
    <row r="15920" spans="1:4">
      <c r="A15920" t="s">
        <v>1688</v>
      </c>
      <c r="B15920" t="s">
        <v>2450</v>
      </c>
      <c r="C15920" t="s">
        <v>2770</v>
      </c>
      <c r="D15920" t="s">
        <v>12551</v>
      </c>
    </row>
    <row r="15921" spans="1:4">
      <c r="A15921" t="s">
        <v>15074</v>
      </c>
      <c r="B15921" t="s">
        <v>2706</v>
      </c>
      <c r="C15921" t="s">
        <v>2770</v>
      </c>
      <c r="D15921" t="s">
        <v>12551</v>
      </c>
    </row>
    <row r="15922" spans="1:4">
      <c r="A15922" t="s">
        <v>15075</v>
      </c>
      <c r="B15922" t="s">
        <v>15076</v>
      </c>
      <c r="C15922" t="s">
        <v>2770</v>
      </c>
      <c r="D15922" t="s">
        <v>12551</v>
      </c>
    </row>
    <row r="15923" spans="1:4">
      <c r="A15923" t="s">
        <v>15077</v>
      </c>
      <c r="B15923" t="s">
        <v>15078</v>
      </c>
      <c r="C15923" t="s">
        <v>2770</v>
      </c>
      <c r="D15923" t="s">
        <v>12551</v>
      </c>
    </row>
    <row r="15924" spans="1:4">
      <c r="A15924" t="s">
        <v>4618</v>
      </c>
      <c r="B15924" t="s">
        <v>15079</v>
      </c>
      <c r="C15924" t="s">
        <v>2770</v>
      </c>
      <c r="D15924" t="s">
        <v>12551</v>
      </c>
    </row>
    <row r="15925" spans="1:4">
      <c r="A15925" t="s">
        <v>4620</v>
      </c>
      <c r="B15925" t="s">
        <v>15080</v>
      </c>
      <c r="C15925" t="s">
        <v>2770</v>
      </c>
      <c r="D15925" t="s">
        <v>12551</v>
      </c>
    </row>
    <row r="15926" spans="1:4">
      <c r="A15926" t="s">
        <v>15081</v>
      </c>
      <c r="B15926" t="s">
        <v>15082</v>
      </c>
      <c r="C15926" t="s">
        <v>2770</v>
      </c>
      <c r="D15926" t="s">
        <v>4551</v>
      </c>
    </row>
    <row r="15927" spans="1:4">
      <c r="A15927" t="s">
        <v>11488</v>
      </c>
      <c r="B15927" t="s">
        <v>15017</v>
      </c>
      <c r="C15927" t="s">
        <v>2770</v>
      </c>
      <c r="D15927" t="s">
        <v>4551</v>
      </c>
    </row>
    <row r="15928" spans="1:4">
      <c r="A15928" t="s">
        <v>15083</v>
      </c>
      <c r="B15928" t="s">
        <v>15084</v>
      </c>
      <c r="C15928" t="s">
        <v>2770</v>
      </c>
      <c r="D15928" t="s">
        <v>4551</v>
      </c>
    </row>
    <row r="15929" spans="1:4">
      <c r="A15929" t="s">
        <v>11523</v>
      </c>
      <c r="B15929" t="s">
        <v>15085</v>
      </c>
      <c r="C15929" t="s">
        <v>2770</v>
      </c>
      <c r="D15929" t="s">
        <v>12551</v>
      </c>
    </row>
    <row r="15930" spans="1:4">
      <c r="A15930" t="s">
        <v>11488</v>
      </c>
      <c r="B15930" t="s">
        <v>15086</v>
      </c>
      <c r="C15930" t="s">
        <v>2770</v>
      </c>
      <c r="D15930" t="s">
        <v>4551</v>
      </c>
    </row>
    <row r="15931" spans="1:4">
      <c r="A15931" t="s">
        <v>15087</v>
      </c>
      <c r="B15931" t="s">
        <v>15088</v>
      </c>
      <c r="C15931" t="s">
        <v>2770</v>
      </c>
      <c r="D15931" t="s">
        <v>12551</v>
      </c>
    </row>
    <row r="15932" spans="1:4">
      <c r="A15932" t="s">
        <v>601</v>
      </c>
      <c r="B15932" t="s">
        <v>15089</v>
      </c>
      <c r="C15932" t="s">
        <v>2770</v>
      </c>
      <c r="D15932" t="s">
        <v>4551</v>
      </c>
    </row>
    <row r="15933" spans="1:4">
      <c r="A15933" t="s">
        <v>15090</v>
      </c>
      <c r="B15933" t="s">
        <v>15091</v>
      </c>
      <c r="C15933" t="s">
        <v>2770</v>
      </c>
      <c r="D15933" t="s">
        <v>4551</v>
      </c>
    </row>
    <row r="15934" spans="1:4">
      <c r="A15934" t="s">
        <v>4981</v>
      </c>
      <c r="B15934" t="s">
        <v>15092</v>
      </c>
      <c r="C15934" t="s">
        <v>2770</v>
      </c>
      <c r="D15934" t="s">
        <v>12551</v>
      </c>
    </row>
    <row r="15935" spans="1:4">
      <c r="A15935" t="s">
        <v>15093</v>
      </c>
      <c r="B15935" t="s">
        <v>15094</v>
      </c>
      <c r="C15935" t="s">
        <v>2770</v>
      </c>
      <c r="D15935" t="s">
        <v>4551</v>
      </c>
    </row>
    <row r="15936" spans="1:4">
      <c r="A15936" t="s">
        <v>15095</v>
      </c>
      <c r="B15936" t="s">
        <v>15096</v>
      </c>
      <c r="C15936" t="s">
        <v>2770</v>
      </c>
      <c r="D15936" t="s">
        <v>4514</v>
      </c>
    </row>
    <row r="15937" spans="1:4">
      <c r="A15937" t="s">
        <v>9190</v>
      </c>
      <c r="B15937" t="s">
        <v>15097</v>
      </c>
      <c r="C15937" t="s">
        <v>2770</v>
      </c>
      <c r="D15937" t="s">
        <v>12551</v>
      </c>
    </row>
    <row r="15938" spans="1:4">
      <c r="A15938" t="s">
        <v>15098</v>
      </c>
      <c r="B15938" t="s">
        <v>15099</v>
      </c>
      <c r="C15938" t="s">
        <v>2770</v>
      </c>
      <c r="D15938" t="s">
        <v>12551</v>
      </c>
    </row>
    <row r="15939" spans="1:4">
      <c r="A15939" t="s">
        <v>15100</v>
      </c>
      <c r="B15939" t="s">
        <v>15101</v>
      </c>
      <c r="C15939" t="s">
        <v>2770</v>
      </c>
      <c r="D15939" t="s">
        <v>12551</v>
      </c>
    </row>
    <row r="15940" spans="1:4">
      <c r="A15940" t="s">
        <v>15102</v>
      </c>
      <c r="B15940" t="s">
        <v>15103</v>
      </c>
      <c r="C15940" t="s">
        <v>2770</v>
      </c>
      <c r="D15940" t="s">
        <v>12551</v>
      </c>
    </row>
    <row r="15941" spans="1:4">
      <c r="A15941" t="s">
        <v>15104</v>
      </c>
      <c r="B15941" t="s">
        <v>15105</v>
      </c>
      <c r="C15941" t="s">
        <v>2770</v>
      </c>
      <c r="D15941" t="s">
        <v>12551</v>
      </c>
    </row>
    <row r="15942" spans="1:4">
      <c r="A15942" t="s">
        <v>15106</v>
      </c>
      <c r="B15942" t="s">
        <v>15107</v>
      </c>
      <c r="C15942" t="s">
        <v>2770</v>
      </c>
      <c r="D15942" t="s">
        <v>4514</v>
      </c>
    </row>
    <row r="15943" spans="1:4">
      <c r="A15943" t="s">
        <v>15108</v>
      </c>
      <c r="B15943" t="s">
        <v>15109</v>
      </c>
      <c r="C15943" t="s">
        <v>2770</v>
      </c>
      <c r="D15943" t="s">
        <v>12551</v>
      </c>
    </row>
    <row r="15944" spans="1:4">
      <c r="A15944" t="s">
        <v>15110</v>
      </c>
      <c r="B15944" t="s">
        <v>15111</v>
      </c>
      <c r="C15944" t="s">
        <v>2770</v>
      </c>
      <c r="D15944" t="s">
        <v>12551</v>
      </c>
    </row>
    <row r="15945" spans="1:4">
      <c r="A15945" t="s">
        <v>15112</v>
      </c>
      <c r="B15945" t="s">
        <v>15113</v>
      </c>
      <c r="C15945" t="s">
        <v>2770</v>
      </c>
      <c r="D15945" t="s">
        <v>4514</v>
      </c>
    </row>
    <row r="15946" spans="1:4">
      <c r="A15946" t="s">
        <v>15114</v>
      </c>
      <c r="B15946" t="s">
        <v>15115</v>
      </c>
      <c r="C15946" t="s">
        <v>2770</v>
      </c>
      <c r="D15946" t="s">
        <v>12551</v>
      </c>
    </row>
    <row r="15947" spans="1:4">
      <c r="A15947" t="s">
        <v>15116</v>
      </c>
      <c r="B15947" t="s">
        <v>15117</v>
      </c>
      <c r="C15947" t="s">
        <v>2770</v>
      </c>
      <c r="D15947" t="s">
        <v>4534</v>
      </c>
    </row>
    <row r="15948" spans="1:4">
      <c r="A15948" t="s">
        <v>15118</v>
      </c>
      <c r="B15948" t="s">
        <v>15119</v>
      </c>
      <c r="C15948" t="s">
        <v>2770</v>
      </c>
      <c r="D15948" t="s">
        <v>12551</v>
      </c>
    </row>
    <row r="15949" spans="1:4">
      <c r="A15949" t="s">
        <v>15120</v>
      </c>
      <c r="B15949" t="s">
        <v>15121</v>
      </c>
      <c r="C15949" t="s">
        <v>2770</v>
      </c>
      <c r="D15949" t="s">
        <v>12551</v>
      </c>
    </row>
    <row r="15950" spans="1:4">
      <c r="A15950" t="s">
        <v>15122</v>
      </c>
      <c r="B15950" t="s">
        <v>15123</v>
      </c>
      <c r="C15950" t="s">
        <v>2770</v>
      </c>
      <c r="D15950" t="s">
        <v>4514</v>
      </c>
    </row>
    <row r="15951" spans="1:4">
      <c r="A15951" t="s">
        <v>15124</v>
      </c>
      <c r="B15951" t="s">
        <v>15125</v>
      </c>
      <c r="C15951" t="s">
        <v>2770</v>
      </c>
      <c r="D15951" t="s">
        <v>12551</v>
      </c>
    </row>
    <row r="15952" spans="1:4">
      <c r="A15952" t="s">
        <v>9192</v>
      </c>
      <c r="B15952" t="s">
        <v>15126</v>
      </c>
      <c r="C15952" t="s">
        <v>2770</v>
      </c>
      <c r="D15952" t="s">
        <v>12551</v>
      </c>
    </row>
    <row r="15953" spans="1:4">
      <c r="A15953" t="s">
        <v>15127</v>
      </c>
      <c r="B15953" t="s">
        <v>15128</v>
      </c>
      <c r="C15953" t="s">
        <v>2770</v>
      </c>
      <c r="D15953" t="s">
        <v>12551</v>
      </c>
    </row>
    <row r="15954" spans="1:4">
      <c r="A15954" t="s">
        <v>15129</v>
      </c>
      <c r="B15954" t="s">
        <v>15130</v>
      </c>
      <c r="C15954" t="s">
        <v>2770</v>
      </c>
      <c r="D15954" t="s">
        <v>12551</v>
      </c>
    </row>
    <row r="15955" spans="1:4">
      <c r="A15955" t="s">
        <v>15131</v>
      </c>
      <c r="B15955" t="s">
        <v>15132</v>
      </c>
      <c r="C15955" t="s">
        <v>2770</v>
      </c>
      <c r="D15955" t="s">
        <v>12551</v>
      </c>
    </row>
    <row r="15956" spans="1:4">
      <c r="A15956" t="s">
        <v>15133</v>
      </c>
      <c r="B15956" t="s">
        <v>15134</v>
      </c>
      <c r="C15956" t="s">
        <v>2770</v>
      </c>
      <c r="D15956" t="s">
        <v>12551</v>
      </c>
    </row>
    <row r="15957" spans="1:4">
      <c r="A15957" t="s">
        <v>15135</v>
      </c>
      <c r="B15957" t="s">
        <v>15136</v>
      </c>
      <c r="C15957" t="s">
        <v>2770</v>
      </c>
      <c r="D15957" t="s">
        <v>12551</v>
      </c>
    </row>
    <row r="15958" spans="1:4">
      <c r="A15958" t="s">
        <v>15137</v>
      </c>
      <c r="B15958" t="s">
        <v>15138</v>
      </c>
      <c r="C15958" t="s">
        <v>2770</v>
      </c>
      <c r="D15958" t="s">
        <v>4514</v>
      </c>
    </row>
    <row r="15959" spans="1:4">
      <c r="A15959" t="s">
        <v>15139</v>
      </c>
      <c r="B15959" t="s">
        <v>15140</v>
      </c>
      <c r="C15959" t="s">
        <v>2770</v>
      </c>
      <c r="D15959" t="s">
        <v>4514</v>
      </c>
    </row>
    <row r="15960" spans="1:4">
      <c r="A15960" t="s">
        <v>12281</v>
      </c>
      <c r="B15960" t="s">
        <v>15141</v>
      </c>
      <c r="C15960" t="s">
        <v>2770</v>
      </c>
      <c r="D15960" t="s">
        <v>4534</v>
      </c>
    </row>
    <row r="15961" spans="1:4">
      <c r="A15961" t="s">
        <v>15142</v>
      </c>
      <c r="B15961" t="s">
        <v>15143</v>
      </c>
      <c r="C15961" t="s">
        <v>2770</v>
      </c>
      <c r="D15961" t="s">
        <v>4514</v>
      </c>
    </row>
    <row r="15962" spans="1:4">
      <c r="A15962" t="s">
        <v>15144</v>
      </c>
      <c r="B15962" t="s">
        <v>15145</v>
      </c>
      <c r="C15962" t="s">
        <v>2770</v>
      </c>
      <c r="D15962" t="s">
        <v>12551</v>
      </c>
    </row>
    <row r="15963" spans="1:4">
      <c r="A15963" t="s">
        <v>15146</v>
      </c>
      <c r="B15963" t="s">
        <v>15147</v>
      </c>
      <c r="C15963" t="s">
        <v>2770</v>
      </c>
      <c r="D15963" t="s">
        <v>12551</v>
      </c>
    </row>
    <row r="15964" spans="1:4">
      <c r="A15964" t="s">
        <v>15148</v>
      </c>
      <c r="B15964" t="s">
        <v>15149</v>
      </c>
      <c r="C15964" t="s">
        <v>2770</v>
      </c>
      <c r="D15964" t="s">
        <v>4514</v>
      </c>
    </row>
    <row r="15965" spans="1:4">
      <c r="A15965" t="s">
        <v>15150</v>
      </c>
      <c r="B15965" t="s">
        <v>15151</v>
      </c>
      <c r="C15965" t="s">
        <v>2770</v>
      </c>
      <c r="D15965" t="s">
        <v>4534</v>
      </c>
    </row>
    <row r="15966" spans="1:4">
      <c r="A15966" t="s">
        <v>15152</v>
      </c>
      <c r="B15966" t="s">
        <v>15153</v>
      </c>
      <c r="C15966" t="s">
        <v>2770</v>
      </c>
      <c r="D15966" t="s">
        <v>12551</v>
      </c>
    </row>
    <row r="15967" spans="1:4">
      <c r="A15967" t="s">
        <v>15154</v>
      </c>
      <c r="B15967" t="s">
        <v>15155</v>
      </c>
      <c r="C15967" t="s">
        <v>2770</v>
      </c>
      <c r="D15967" t="s">
        <v>4534</v>
      </c>
    </row>
    <row r="15968" spans="1:4">
      <c r="A15968" t="s">
        <v>15156</v>
      </c>
      <c r="B15968" t="s">
        <v>15157</v>
      </c>
      <c r="C15968" t="s">
        <v>2770</v>
      </c>
      <c r="D15968" t="s">
        <v>12551</v>
      </c>
    </row>
    <row r="15969" spans="1:4">
      <c r="A15969" t="s">
        <v>15158</v>
      </c>
      <c r="B15969" t="s">
        <v>15159</v>
      </c>
      <c r="C15969" t="s">
        <v>2770</v>
      </c>
      <c r="D15969" t="s">
        <v>4514</v>
      </c>
    </row>
    <row r="15970" spans="1:4">
      <c r="A15970" t="s">
        <v>15160</v>
      </c>
      <c r="B15970" t="s">
        <v>15161</v>
      </c>
      <c r="C15970" t="s">
        <v>2770</v>
      </c>
      <c r="D15970" t="s">
        <v>4534</v>
      </c>
    </row>
    <row r="15971" spans="1:4">
      <c r="A15971" t="s">
        <v>15162</v>
      </c>
      <c r="B15971" t="s">
        <v>15163</v>
      </c>
      <c r="C15971" t="s">
        <v>2770</v>
      </c>
      <c r="D15971" t="s">
        <v>12551</v>
      </c>
    </row>
    <row r="15972" spans="1:4">
      <c r="A15972" t="s">
        <v>15164</v>
      </c>
      <c r="B15972" t="s">
        <v>15165</v>
      </c>
      <c r="C15972" t="s">
        <v>2770</v>
      </c>
      <c r="D15972" t="s">
        <v>4514</v>
      </c>
    </row>
    <row r="15973" spans="1:4">
      <c r="A15973" t="s">
        <v>15166</v>
      </c>
      <c r="B15973" t="s">
        <v>15167</v>
      </c>
      <c r="C15973" t="s">
        <v>2770</v>
      </c>
      <c r="D15973" t="s">
        <v>12551</v>
      </c>
    </row>
    <row r="15974" spans="1:4">
      <c r="A15974" t="s">
        <v>15168</v>
      </c>
      <c r="B15974" t="s">
        <v>15169</v>
      </c>
      <c r="C15974" t="s">
        <v>2770</v>
      </c>
      <c r="D15974" t="s">
        <v>12551</v>
      </c>
    </row>
    <row r="15975" spans="1:4">
      <c r="A15975" t="s">
        <v>15170</v>
      </c>
      <c r="B15975" t="s">
        <v>15171</v>
      </c>
      <c r="C15975" t="s">
        <v>2770</v>
      </c>
      <c r="D15975" t="s">
        <v>4534</v>
      </c>
    </row>
    <row r="15976" spans="1:4">
      <c r="A15976" t="s">
        <v>15172</v>
      </c>
      <c r="B15976" t="s">
        <v>15173</v>
      </c>
      <c r="C15976" t="s">
        <v>2770</v>
      </c>
      <c r="D15976" t="s">
        <v>12551</v>
      </c>
    </row>
    <row r="15977" spans="1:4">
      <c r="A15977" t="s">
        <v>15174</v>
      </c>
      <c r="B15977" t="s">
        <v>15175</v>
      </c>
      <c r="C15977" t="s">
        <v>2770</v>
      </c>
      <c r="D15977" t="s">
        <v>12551</v>
      </c>
    </row>
    <row r="15978" spans="1:4">
      <c r="A15978" t="s">
        <v>15176</v>
      </c>
      <c r="B15978" t="s">
        <v>15177</v>
      </c>
      <c r="C15978" t="s">
        <v>2770</v>
      </c>
      <c r="D15978" t="s">
        <v>12551</v>
      </c>
    </row>
    <row r="15979" spans="1:4">
      <c r="A15979" t="s">
        <v>15178</v>
      </c>
      <c r="B15979" t="s">
        <v>15179</v>
      </c>
      <c r="C15979" t="s">
        <v>2770</v>
      </c>
      <c r="D15979" t="s">
        <v>4543</v>
      </c>
    </row>
    <row r="15980" spans="1:4">
      <c r="A15980" t="s">
        <v>15180</v>
      </c>
      <c r="B15980" t="s">
        <v>15181</v>
      </c>
      <c r="C15980" t="s">
        <v>2770</v>
      </c>
      <c r="D15980" t="s">
        <v>12551</v>
      </c>
    </row>
    <row r="15981" spans="1:4">
      <c r="A15981" t="s">
        <v>15182</v>
      </c>
      <c r="B15981" t="s">
        <v>15183</v>
      </c>
      <c r="C15981" t="s">
        <v>2770</v>
      </c>
      <c r="D15981" t="s">
        <v>12551</v>
      </c>
    </row>
    <row r="15982" spans="1:4">
      <c r="A15982" t="s">
        <v>15184</v>
      </c>
      <c r="B15982" t="s">
        <v>15185</v>
      </c>
      <c r="C15982" t="s">
        <v>2770</v>
      </c>
      <c r="D15982" t="s">
        <v>4514</v>
      </c>
    </row>
    <row r="15983" spans="1:4">
      <c r="A15983" t="s">
        <v>15186</v>
      </c>
      <c r="B15983" t="s">
        <v>15187</v>
      </c>
      <c r="C15983" t="s">
        <v>2770</v>
      </c>
      <c r="D15983" t="s">
        <v>12551</v>
      </c>
    </row>
    <row r="15984" spans="1:4">
      <c r="A15984" t="s">
        <v>15188</v>
      </c>
      <c r="B15984" t="s">
        <v>15189</v>
      </c>
      <c r="C15984" t="s">
        <v>2770</v>
      </c>
      <c r="D15984" t="s">
        <v>4534</v>
      </c>
    </row>
    <row r="15985" spans="1:4">
      <c r="A15985" t="s">
        <v>15190</v>
      </c>
      <c r="B15985" t="s">
        <v>15191</v>
      </c>
      <c r="C15985" t="s">
        <v>2770</v>
      </c>
      <c r="D15985" t="s">
        <v>12551</v>
      </c>
    </row>
    <row r="15986" spans="1:4">
      <c r="A15986" t="s">
        <v>15192</v>
      </c>
      <c r="B15986" t="s">
        <v>15193</v>
      </c>
      <c r="C15986" t="s">
        <v>2770</v>
      </c>
      <c r="D15986" t="s">
        <v>12551</v>
      </c>
    </row>
    <row r="15987" spans="1:4">
      <c r="A15987" t="s">
        <v>15194</v>
      </c>
      <c r="B15987" t="s">
        <v>15195</v>
      </c>
      <c r="C15987" t="s">
        <v>2770</v>
      </c>
      <c r="D15987" t="s">
        <v>4534</v>
      </c>
    </row>
    <row r="15988" spans="1:4">
      <c r="A15988" t="s">
        <v>15196</v>
      </c>
      <c r="B15988" t="s">
        <v>15197</v>
      </c>
      <c r="C15988" t="s">
        <v>2770</v>
      </c>
      <c r="D15988" t="s">
        <v>12551</v>
      </c>
    </row>
    <row r="15989" spans="1:4">
      <c r="A15989" t="s">
        <v>15198</v>
      </c>
      <c r="B15989" t="s">
        <v>15199</v>
      </c>
      <c r="C15989" t="s">
        <v>2770</v>
      </c>
      <c r="D15989" t="s">
        <v>4514</v>
      </c>
    </row>
    <row r="15990" spans="1:4">
      <c r="A15990" t="s">
        <v>15200</v>
      </c>
      <c r="B15990" t="s">
        <v>15201</v>
      </c>
      <c r="C15990" t="s">
        <v>2770</v>
      </c>
      <c r="D15990" t="s">
        <v>4514</v>
      </c>
    </row>
    <row r="15991" spans="1:4">
      <c r="A15991" t="s">
        <v>15202</v>
      </c>
      <c r="B15991" t="s">
        <v>15203</v>
      </c>
      <c r="C15991" t="s">
        <v>2770</v>
      </c>
      <c r="D15991" t="s">
        <v>12551</v>
      </c>
    </row>
    <row r="15992" spans="1:4">
      <c r="A15992" t="s">
        <v>15204</v>
      </c>
      <c r="B15992" t="s">
        <v>15197</v>
      </c>
      <c r="C15992" t="s">
        <v>2770</v>
      </c>
      <c r="D15992" t="s">
        <v>12551</v>
      </c>
    </row>
    <row r="15993" spans="1:4">
      <c r="A15993" t="s">
        <v>15205</v>
      </c>
      <c r="B15993" t="s">
        <v>15206</v>
      </c>
      <c r="C15993" t="s">
        <v>2770</v>
      </c>
      <c r="D15993" t="s">
        <v>12551</v>
      </c>
    </row>
    <row r="15994" spans="1:4">
      <c r="A15994" t="s">
        <v>15207</v>
      </c>
      <c r="B15994" t="s">
        <v>15208</v>
      </c>
      <c r="C15994" t="s">
        <v>2770</v>
      </c>
      <c r="D15994" t="s">
        <v>12551</v>
      </c>
    </row>
    <row r="15995" spans="1:4">
      <c r="A15995" t="s">
        <v>15209</v>
      </c>
      <c r="B15995" t="s">
        <v>15210</v>
      </c>
      <c r="C15995" t="s">
        <v>2770</v>
      </c>
      <c r="D15995" t="s">
        <v>12551</v>
      </c>
    </row>
    <row r="15996" spans="1:4">
      <c r="A15996" t="s">
        <v>15211</v>
      </c>
      <c r="B15996" t="s">
        <v>15212</v>
      </c>
      <c r="C15996" t="s">
        <v>2770</v>
      </c>
      <c r="D15996" t="s">
        <v>12551</v>
      </c>
    </row>
    <row r="15997" spans="1:4">
      <c r="A15997" t="s">
        <v>15156</v>
      </c>
      <c r="B15997" t="s">
        <v>15213</v>
      </c>
      <c r="C15997" t="s">
        <v>2770</v>
      </c>
      <c r="D15997" t="s">
        <v>12551</v>
      </c>
    </row>
    <row r="15998" spans="1:4">
      <c r="A15998" t="s">
        <v>15127</v>
      </c>
      <c r="B15998" t="s">
        <v>15214</v>
      </c>
      <c r="C15998" t="s">
        <v>2770</v>
      </c>
      <c r="D15998" t="s">
        <v>12551</v>
      </c>
    </row>
    <row r="15999" spans="1:4">
      <c r="A15999" t="s">
        <v>15100</v>
      </c>
      <c r="B15999" t="s">
        <v>15215</v>
      </c>
      <c r="C15999" t="s">
        <v>2770</v>
      </c>
      <c r="D15999" t="s">
        <v>12551</v>
      </c>
    </row>
    <row r="16000" spans="1:4">
      <c r="A16000" t="s">
        <v>4786</v>
      </c>
      <c r="B16000" t="s">
        <v>15216</v>
      </c>
      <c r="C16000" t="s">
        <v>2770</v>
      </c>
      <c r="D16000" t="s">
        <v>12551</v>
      </c>
    </row>
    <row r="16001" spans="1:4">
      <c r="A16001" t="s">
        <v>6596</v>
      </c>
      <c r="B16001" t="s">
        <v>6597</v>
      </c>
      <c r="C16001" t="s">
        <v>2770</v>
      </c>
      <c r="D16001" t="s">
        <v>12551</v>
      </c>
    </row>
    <row r="16002" spans="1:4">
      <c r="A16002" t="s">
        <v>6581</v>
      </c>
      <c r="B16002" t="s">
        <v>6582</v>
      </c>
      <c r="C16002" t="s">
        <v>2770</v>
      </c>
      <c r="D16002" t="s">
        <v>12551</v>
      </c>
    </row>
    <row r="16003" spans="1:4">
      <c r="A16003" t="s">
        <v>15217</v>
      </c>
      <c r="B16003" t="s">
        <v>15218</v>
      </c>
      <c r="C16003" t="s">
        <v>2770</v>
      </c>
      <c r="D16003" t="s">
        <v>12551</v>
      </c>
    </row>
    <row r="16004" spans="1:4">
      <c r="A16004" t="s">
        <v>15190</v>
      </c>
      <c r="B16004" t="s">
        <v>15219</v>
      </c>
      <c r="C16004" t="s">
        <v>2770</v>
      </c>
      <c r="D16004" t="s">
        <v>12551</v>
      </c>
    </row>
    <row r="16005" spans="1:4">
      <c r="A16005" t="s">
        <v>15192</v>
      </c>
      <c r="B16005" t="s">
        <v>15220</v>
      </c>
      <c r="C16005" t="s">
        <v>2770</v>
      </c>
      <c r="D16005" t="s">
        <v>12551</v>
      </c>
    </row>
    <row r="16006" spans="1:4">
      <c r="A16006" t="s">
        <v>15221</v>
      </c>
      <c r="B16006" t="s">
        <v>6430</v>
      </c>
      <c r="C16006" t="s">
        <v>2770</v>
      </c>
      <c r="D16006" t="s">
        <v>12551</v>
      </c>
    </row>
    <row r="16007" spans="1:4">
      <c r="A16007" t="s">
        <v>13726</v>
      </c>
      <c r="B16007" t="s">
        <v>15222</v>
      </c>
      <c r="C16007" t="s">
        <v>2770</v>
      </c>
      <c r="D16007" t="s">
        <v>12551</v>
      </c>
    </row>
    <row r="16008" spans="1:4">
      <c r="A16008" t="s">
        <v>15223</v>
      </c>
      <c r="B16008" t="s">
        <v>15224</v>
      </c>
      <c r="C16008" t="s">
        <v>2770</v>
      </c>
      <c r="D16008" t="s">
        <v>12551</v>
      </c>
    </row>
    <row r="16009" spans="1:4">
      <c r="A16009" t="s">
        <v>8470</v>
      </c>
      <c r="B16009" t="s">
        <v>15225</v>
      </c>
      <c r="C16009" t="s">
        <v>2770</v>
      </c>
      <c r="D16009" t="s">
        <v>12551</v>
      </c>
    </row>
    <row r="16010" spans="1:4">
      <c r="A16010" t="s">
        <v>15226</v>
      </c>
      <c r="B16010" t="s">
        <v>15227</v>
      </c>
      <c r="C16010" t="s">
        <v>2770</v>
      </c>
      <c r="D16010" t="s">
        <v>4543</v>
      </c>
    </row>
    <row r="16011" spans="1:4">
      <c r="A16011" t="s">
        <v>15228</v>
      </c>
      <c r="B16011" t="s">
        <v>15229</v>
      </c>
      <c r="C16011" t="s">
        <v>2770</v>
      </c>
      <c r="D16011" t="s">
        <v>12551</v>
      </c>
    </row>
    <row r="16012" spans="1:4">
      <c r="A16012" t="s">
        <v>14481</v>
      </c>
      <c r="B16012" t="s">
        <v>15230</v>
      </c>
      <c r="C16012" t="s">
        <v>2770</v>
      </c>
      <c r="D16012" t="s">
        <v>12551</v>
      </c>
    </row>
    <row r="16013" spans="1:4">
      <c r="A16013" t="s">
        <v>600</v>
      </c>
      <c r="B16013" t="s">
        <v>15231</v>
      </c>
      <c r="C16013" t="s">
        <v>2770</v>
      </c>
      <c r="D16013" t="s">
        <v>4514</v>
      </c>
    </row>
    <row r="16014" spans="1:4">
      <c r="A16014" t="s">
        <v>15232</v>
      </c>
      <c r="B16014" t="s">
        <v>15233</v>
      </c>
      <c r="C16014" t="s">
        <v>2770</v>
      </c>
      <c r="D16014" t="s">
        <v>12551</v>
      </c>
    </row>
    <row r="16015" spans="1:4">
      <c r="A16015" t="s">
        <v>1900</v>
      </c>
      <c r="B16015" t="s">
        <v>15234</v>
      </c>
      <c r="C16015" t="s">
        <v>2770</v>
      </c>
      <c r="D16015" t="s">
        <v>12551</v>
      </c>
    </row>
    <row r="16016" spans="1:4">
      <c r="A16016" t="s">
        <v>15235</v>
      </c>
      <c r="B16016" t="s">
        <v>15236</v>
      </c>
      <c r="C16016" t="s">
        <v>2770</v>
      </c>
      <c r="D16016" t="s">
        <v>12551</v>
      </c>
    </row>
    <row r="16017" spans="1:4">
      <c r="A16017" t="s">
        <v>15237</v>
      </c>
      <c r="B16017" t="s">
        <v>15238</v>
      </c>
      <c r="C16017" t="s">
        <v>2770</v>
      </c>
      <c r="D16017" t="s">
        <v>4543</v>
      </c>
    </row>
    <row r="16018" spans="1:4">
      <c r="A16018" t="s">
        <v>13234</v>
      </c>
      <c r="B16018" t="s">
        <v>15239</v>
      </c>
      <c r="C16018" t="s">
        <v>2770</v>
      </c>
      <c r="D16018" t="s">
        <v>4514</v>
      </c>
    </row>
    <row r="16019" spans="1:4">
      <c r="A16019" t="s">
        <v>15240</v>
      </c>
      <c r="B16019" t="s">
        <v>15241</v>
      </c>
      <c r="C16019" t="s">
        <v>2770</v>
      </c>
      <c r="D16019" t="s">
        <v>4514</v>
      </c>
    </row>
    <row r="16020" spans="1:4">
      <c r="A16020" t="s">
        <v>12976</v>
      </c>
      <c r="B16020" t="s">
        <v>15242</v>
      </c>
      <c r="C16020" t="s">
        <v>2770</v>
      </c>
      <c r="D16020" t="s">
        <v>12551</v>
      </c>
    </row>
    <row r="16021" spans="1:4">
      <c r="A16021" t="s">
        <v>15243</v>
      </c>
      <c r="B16021" t="s">
        <v>15244</v>
      </c>
      <c r="C16021" t="s">
        <v>2770</v>
      </c>
      <c r="D16021" t="s">
        <v>4543</v>
      </c>
    </row>
    <row r="16022" spans="1:4">
      <c r="A16022" t="s">
        <v>14470</v>
      </c>
      <c r="B16022" t="s">
        <v>15245</v>
      </c>
      <c r="C16022" t="s">
        <v>2770</v>
      </c>
      <c r="D16022" t="s">
        <v>12551</v>
      </c>
    </row>
    <row r="16023" spans="1:4">
      <c r="A16023" t="s">
        <v>15246</v>
      </c>
      <c r="B16023" t="s">
        <v>15247</v>
      </c>
      <c r="C16023" t="s">
        <v>2770</v>
      </c>
      <c r="D16023" t="s">
        <v>12551</v>
      </c>
    </row>
    <row r="16024" spans="1:4">
      <c r="A16024" t="s">
        <v>15248</v>
      </c>
      <c r="B16024" t="s">
        <v>15249</v>
      </c>
      <c r="C16024" t="s">
        <v>2770</v>
      </c>
      <c r="D16024" t="s">
        <v>12551</v>
      </c>
    </row>
    <row r="16025" spans="1:4">
      <c r="A16025" t="s">
        <v>15250</v>
      </c>
      <c r="B16025" t="s">
        <v>15251</v>
      </c>
      <c r="C16025" t="s">
        <v>2770</v>
      </c>
      <c r="D16025" t="s">
        <v>12551</v>
      </c>
    </row>
    <row r="16026" spans="1:4">
      <c r="A16026" t="s">
        <v>15243</v>
      </c>
      <c r="B16026" t="s">
        <v>15244</v>
      </c>
      <c r="C16026" t="s">
        <v>2770</v>
      </c>
      <c r="D16026" t="s">
        <v>4543</v>
      </c>
    </row>
    <row r="16027" spans="1:4">
      <c r="A16027" t="s">
        <v>15246</v>
      </c>
      <c r="B16027" t="s">
        <v>15247</v>
      </c>
      <c r="C16027" t="s">
        <v>2770</v>
      </c>
      <c r="D16027" t="s">
        <v>12551</v>
      </c>
    </row>
    <row r="16028" spans="1:4">
      <c r="A16028" t="s">
        <v>600</v>
      </c>
      <c r="B16028" t="s">
        <v>15231</v>
      </c>
      <c r="C16028" t="s">
        <v>2770</v>
      </c>
      <c r="D16028" t="s">
        <v>4514</v>
      </c>
    </row>
    <row r="16029" spans="1:4">
      <c r="A16029" t="s">
        <v>2656</v>
      </c>
      <c r="B16029" t="s">
        <v>15252</v>
      </c>
      <c r="C16029" t="s">
        <v>2770</v>
      </c>
      <c r="D16029" t="s">
        <v>12551</v>
      </c>
    </row>
    <row r="16030" spans="1:4">
      <c r="A16030" t="s">
        <v>15237</v>
      </c>
      <c r="B16030" t="s">
        <v>15238</v>
      </c>
      <c r="C16030" t="s">
        <v>2770</v>
      </c>
      <c r="D16030" t="s">
        <v>4543</v>
      </c>
    </row>
    <row r="16031" spans="1:4">
      <c r="A16031" t="s">
        <v>15250</v>
      </c>
      <c r="B16031" t="s">
        <v>15251</v>
      </c>
      <c r="C16031" t="s">
        <v>2770</v>
      </c>
      <c r="D16031" t="s">
        <v>12551</v>
      </c>
    </row>
    <row r="16032" spans="1:4">
      <c r="A16032" t="s">
        <v>12976</v>
      </c>
      <c r="B16032" t="s">
        <v>15242</v>
      </c>
      <c r="C16032" t="s">
        <v>2770</v>
      </c>
      <c r="D16032" t="s">
        <v>12551</v>
      </c>
    </row>
    <row r="16033" spans="1:4">
      <c r="A16033" t="s">
        <v>13234</v>
      </c>
      <c r="B16033" t="s">
        <v>15239</v>
      </c>
      <c r="C16033" t="s">
        <v>2770</v>
      </c>
      <c r="D16033" t="s">
        <v>4514</v>
      </c>
    </row>
    <row r="16034" spans="1:4">
      <c r="A16034" t="s">
        <v>15232</v>
      </c>
      <c r="B16034" t="s">
        <v>15233</v>
      </c>
      <c r="C16034" t="s">
        <v>2770</v>
      </c>
      <c r="D16034" t="s">
        <v>12551</v>
      </c>
    </row>
    <row r="16035" spans="1:4">
      <c r="A16035" t="s">
        <v>15226</v>
      </c>
      <c r="B16035" t="s">
        <v>15227</v>
      </c>
      <c r="C16035" t="s">
        <v>2770</v>
      </c>
      <c r="D16035" t="s">
        <v>4543</v>
      </c>
    </row>
    <row r="16036" spans="1:4">
      <c r="A16036" t="s">
        <v>1900</v>
      </c>
      <c r="B16036" t="s">
        <v>15234</v>
      </c>
      <c r="C16036" t="s">
        <v>2770</v>
      </c>
      <c r="D16036" t="s">
        <v>12551</v>
      </c>
    </row>
    <row r="16037" spans="1:4">
      <c r="A16037" t="s">
        <v>15240</v>
      </c>
      <c r="B16037" t="s">
        <v>15241</v>
      </c>
      <c r="C16037" t="s">
        <v>2770</v>
      </c>
      <c r="D16037" t="s">
        <v>4514</v>
      </c>
    </row>
    <row r="16038" spans="1:4">
      <c r="A16038" t="s">
        <v>15248</v>
      </c>
      <c r="B16038" t="s">
        <v>15249</v>
      </c>
      <c r="C16038" t="s">
        <v>2770</v>
      </c>
      <c r="D16038" t="s">
        <v>12551</v>
      </c>
    </row>
    <row r="16039" spans="1:4">
      <c r="A16039" t="s">
        <v>8470</v>
      </c>
      <c r="B16039" t="s">
        <v>15225</v>
      </c>
      <c r="C16039" t="s">
        <v>2770</v>
      </c>
      <c r="D16039" t="s">
        <v>12551</v>
      </c>
    </row>
    <row r="16040" spans="1:4">
      <c r="A16040" t="s">
        <v>10682</v>
      </c>
      <c r="B16040" t="s">
        <v>277</v>
      </c>
      <c r="C16040" t="s">
        <v>2770</v>
      </c>
      <c r="D16040" t="s">
        <v>12551</v>
      </c>
    </row>
    <row r="16041" spans="1:4">
      <c r="A16041" t="s">
        <v>15253</v>
      </c>
      <c r="B16041" t="s">
        <v>15254</v>
      </c>
      <c r="C16041" t="s">
        <v>2770</v>
      </c>
      <c r="D16041" t="s">
        <v>2770</v>
      </c>
    </row>
    <row r="16042" spans="1:4">
      <c r="A16042" t="s">
        <v>15255</v>
      </c>
      <c r="B16042" t="s">
        <v>2645</v>
      </c>
      <c r="C16042" t="s">
        <v>2770</v>
      </c>
      <c r="D16042" t="s">
        <v>2770</v>
      </c>
    </row>
    <row r="16043" spans="1:4">
      <c r="A16043" t="s">
        <v>15256</v>
      </c>
      <c r="B16043" t="s">
        <v>15257</v>
      </c>
      <c r="C16043" t="s">
        <v>2770</v>
      </c>
      <c r="D16043" t="s">
        <v>2770</v>
      </c>
    </row>
    <row r="16044" spans="1:4">
      <c r="A16044" t="s">
        <v>14479</v>
      </c>
      <c r="B16044" t="s">
        <v>15258</v>
      </c>
      <c r="C16044" t="s">
        <v>2770</v>
      </c>
      <c r="D16044" t="s">
        <v>2770</v>
      </c>
    </row>
    <row r="16045" spans="1:4">
      <c r="A16045" t="s">
        <v>15259</v>
      </c>
      <c r="B16045" t="s">
        <v>15259</v>
      </c>
      <c r="C16045" t="s">
        <v>2770</v>
      </c>
      <c r="D16045" t="s">
        <v>2770</v>
      </c>
    </row>
    <row r="16046" spans="1:4">
      <c r="A16046" t="s">
        <v>15260</v>
      </c>
      <c r="B16046" t="s">
        <v>15260</v>
      </c>
      <c r="C16046" t="s">
        <v>2770</v>
      </c>
      <c r="D16046" t="s">
        <v>2770</v>
      </c>
    </row>
    <row r="16047" spans="1:4">
      <c r="A16047" t="s">
        <v>15261</v>
      </c>
      <c r="B16047" t="s">
        <v>15262</v>
      </c>
      <c r="C16047" t="s">
        <v>2770</v>
      </c>
      <c r="D16047" t="s">
        <v>2770</v>
      </c>
    </row>
    <row r="16048" spans="1:4">
      <c r="A16048" t="s">
        <v>15263</v>
      </c>
      <c r="B16048" t="s">
        <v>15264</v>
      </c>
      <c r="C16048" t="s">
        <v>2770</v>
      </c>
      <c r="D16048" t="s">
        <v>2770</v>
      </c>
    </row>
    <row r="16049" spans="1:4">
      <c r="A16049" t="s">
        <v>15265</v>
      </c>
      <c r="B16049" t="s">
        <v>9292</v>
      </c>
      <c r="C16049" t="s">
        <v>2770</v>
      </c>
      <c r="D16049" t="s">
        <v>2770</v>
      </c>
    </row>
    <row r="16050" spans="1:4">
      <c r="A16050" t="s">
        <v>15266</v>
      </c>
      <c r="B16050" t="s">
        <v>15267</v>
      </c>
      <c r="C16050" t="s">
        <v>2770</v>
      </c>
      <c r="D16050" t="s">
        <v>2770</v>
      </c>
    </row>
    <row r="16051" spans="1:4">
      <c r="A16051" t="s">
        <v>15268</v>
      </c>
      <c r="B16051" t="s">
        <v>15269</v>
      </c>
      <c r="C16051" t="s">
        <v>2770</v>
      </c>
      <c r="D16051" t="s">
        <v>2770</v>
      </c>
    </row>
    <row r="16052" spans="1:4">
      <c r="A16052" t="s">
        <v>2658</v>
      </c>
      <c r="B16052" t="s">
        <v>15270</v>
      </c>
      <c r="C16052" t="s">
        <v>2770</v>
      </c>
      <c r="D16052" t="s">
        <v>2770</v>
      </c>
    </row>
    <row r="16053" spans="1:4">
      <c r="A16053" t="s">
        <v>15271</v>
      </c>
      <c r="B16053" t="s">
        <v>15272</v>
      </c>
      <c r="C16053" t="s">
        <v>2770</v>
      </c>
      <c r="D16053" t="s">
        <v>2770</v>
      </c>
    </row>
    <row r="16054" spans="1:4">
      <c r="A16054" t="s">
        <v>14989</v>
      </c>
      <c r="B16054" t="s">
        <v>14990</v>
      </c>
      <c r="C16054" t="s">
        <v>2770</v>
      </c>
      <c r="D16054" t="s">
        <v>2770</v>
      </c>
    </row>
    <row r="16055" spans="1:4">
      <c r="A16055" t="s">
        <v>15273</v>
      </c>
      <c r="B16055" t="s">
        <v>15273</v>
      </c>
      <c r="C16055" t="s">
        <v>2770</v>
      </c>
      <c r="D16055" t="s">
        <v>2770</v>
      </c>
    </row>
    <row r="16056" spans="1:4">
      <c r="A16056" t="s">
        <v>15274</v>
      </c>
      <c r="B16056" t="s">
        <v>15274</v>
      </c>
      <c r="C16056" t="s">
        <v>2770</v>
      </c>
      <c r="D16056" t="s">
        <v>2770</v>
      </c>
    </row>
    <row r="16057" spans="1:4">
      <c r="A16057" t="s">
        <v>15275</v>
      </c>
      <c r="B16057" t="s">
        <v>14531</v>
      </c>
      <c r="C16057" t="s">
        <v>2770</v>
      </c>
      <c r="D16057" t="s">
        <v>2770</v>
      </c>
    </row>
    <row r="16058" spans="1:4">
      <c r="A16058" t="s">
        <v>15276</v>
      </c>
      <c r="B16058" t="s">
        <v>15277</v>
      </c>
      <c r="C16058" t="s">
        <v>2770</v>
      </c>
      <c r="D16058" t="s">
        <v>2770</v>
      </c>
    </row>
    <row r="16059" spans="1:4">
      <c r="A16059" t="s">
        <v>14991</v>
      </c>
      <c r="B16059" t="s">
        <v>14992</v>
      </c>
      <c r="C16059" t="s">
        <v>2770</v>
      </c>
      <c r="D16059" t="s">
        <v>2770</v>
      </c>
    </row>
    <row r="16060" spans="1:4">
      <c r="A16060" t="s">
        <v>15278</v>
      </c>
      <c r="B16060" t="s">
        <v>15279</v>
      </c>
      <c r="C16060" t="s">
        <v>2770</v>
      </c>
      <c r="D16060" t="s">
        <v>2770</v>
      </c>
    </row>
    <row r="16061" spans="1:4">
      <c r="A16061" t="s">
        <v>15280</v>
      </c>
      <c r="B16061" t="s">
        <v>15281</v>
      </c>
      <c r="C16061" t="s">
        <v>2770</v>
      </c>
      <c r="D16061" t="s">
        <v>2770</v>
      </c>
    </row>
    <row r="16062" spans="1:4">
      <c r="A16062" t="s">
        <v>15282</v>
      </c>
      <c r="B16062" t="s">
        <v>15283</v>
      </c>
      <c r="C16062" t="s">
        <v>2770</v>
      </c>
      <c r="D16062" t="s">
        <v>2770</v>
      </c>
    </row>
    <row r="16063" spans="1:4">
      <c r="A16063" t="s">
        <v>601</v>
      </c>
      <c r="B16063" t="s">
        <v>14980</v>
      </c>
      <c r="C16063" t="s">
        <v>2770</v>
      </c>
      <c r="D16063" t="s">
        <v>2770</v>
      </c>
    </row>
    <row r="16064" spans="1:4">
      <c r="A16064" t="s">
        <v>1884</v>
      </c>
      <c r="B16064" t="s">
        <v>14994</v>
      </c>
      <c r="C16064" t="s">
        <v>2770</v>
      </c>
      <c r="D16064" t="s">
        <v>2770</v>
      </c>
    </row>
    <row r="16065" spans="1:4">
      <c r="A16065" t="s">
        <v>13234</v>
      </c>
      <c r="B16065" t="s">
        <v>15284</v>
      </c>
      <c r="C16065" t="s">
        <v>2770</v>
      </c>
      <c r="D16065" t="s">
        <v>2770</v>
      </c>
    </row>
    <row r="16066" spans="1:4">
      <c r="A16066" t="s">
        <v>12943</v>
      </c>
      <c r="B16066" t="s">
        <v>15285</v>
      </c>
      <c r="C16066" t="s">
        <v>2770</v>
      </c>
      <c r="D16066" t="s">
        <v>2770</v>
      </c>
    </row>
    <row r="16067" spans="1:4">
      <c r="A16067" t="s">
        <v>15286</v>
      </c>
      <c r="B16067" t="s">
        <v>15286</v>
      </c>
      <c r="C16067" t="s">
        <v>2770</v>
      </c>
      <c r="D16067" t="s">
        <v>2770</v>
      </c>
    </row>
    <row r="16068" spans="1:4">
      <c r="A16068" t="s">
        <v>15287</v>
      </c>
      <c r="B16068" t="s">
        <v>15288</v>
      </c>
      <c r="C16068" t="s">
        <v>2770</v>
      </c>
      <c r="D16068" t="s">
        <v>2770</v>
      </c>
    </row>
    <row r="16069" spans="1:4">
      <c r="A16069" t="s">
        <v>15289</v>
      </c>
      <c r="B16069" t="s">
        <v>15290</v>
      </c>
      <c r="C16069" t="s">
        <v>2770</v>
      </c>
      <c r="D16069" t="s">
        <v>2770</v>
      </c>
    </row>
    <row r="16070" spans="1:4">
      <c r="A16070" t="s">
        <v>15291</v>
      </c>
      <c r="B16070" t="s">
        <v>15292</v>
      </c>
      <c r="C16070" t="s">
        <v>2770</v>
      </c>
      <c r="D16070" t="s">
        <v>2770</v>
      </c>
    </row>
    <row r="16071" spans="1:4">
      <c r="A16071" t="s">
        <v>14993</v>
      </c>
      <c r="B16071" t="s">
        <v>15293</v>
      </c>
      <c r="C16071" t="s">
        <v>2770</v>
      </c>
      <c r="D16071" t="s">
        <v>2770</v>
      </c>
    </row>
    <row r="16072" spans="1:4">
      <c r="A16072" t="s">
        <v>15294</v>
      </c>
      <c r="B16072" t="s">
        <v>15295</v>
      </c>
      <c r="C16072" t="s">
        <v>2770</v>
      </c>
      <c r="D16072" t="s">
        <v>2770</v>
      </c>
    </row>
    <row r="16073" spans="1:4">
      <c r="A16073" t="s">
        <v>15296</v>
      </c>
      <c r="B16073" t="s">
        <v>15296</v>
      </c>
      <c r="C16073" t="s">
        <v>2770</v>
      </c>
      <c r="D16073" t="s">
        <v>2770</v>
      </c>
    </row>
    <row r="16074" spans="1:4">
      <c r="A16074" t="s">
        <v>15297</v>
      </c>
      <c r="B16074" t="s">
        <v>14523</v>
      </c>
      <c r="C16074" t="s">
        <v>2770</v>
      </c>
      <c r="D16074" t="s">
        <v>2770</v>
      </c>
    </row>
    <row r="16075" spans="1:4">
      <c r="A16075" t="s">
        <v>15298</v>
      </c>
      <c r="B16075" t="s">
        <v>15299</v>
      </c>
      <c r="C16075" t="s">
        <v>2770</v>
      </c>
      <c r="D16075" t="s">
        <v>2770</v>
      </c>
    </row>
    <row r="16076" spans="1:4">
      <c r="A16076" t="s">
        <v>15300</v>
      </c>
      <c r="B16076" t="s">
        <v>15301</v>
      </c>
      <c r="C16076" t="s">
        <v>2770</v>
      </c>
      <c r="D16076" t="s">
        <v>2770</v>
      </c>
    </row>
    <row r="16077" spans="1:4">
      <c r="A16077" t="s">
        <v>15302</v>
      </c>
      <c r="B16077" t="s">
        <v>15303</v>
      </c>
      <c r="C16077" t="s">
        <v>2770</v>
      </c>
      <c r="D16077" t="s">
        <v>2770</v>
      </c>
    </row>
    <row r="16078" spans="1:4">
      <c r="A16078" t="s">
        <v>15304</v>
      </c>
      <c r="B16078" t="s">
        <v>15305</v>
      </c>
      <c r="C16078" t="s">
        <v>2770</v>
      </c>
      <c r="D16078" t="s">
        <v>2770</v>
      </c>
    </row>
    <row r="16079" spans="1:4">
      <c r="A16079" t="s">
        <v>15306</v>
      </c>
      <c r="B16079" t="s">
        <v>15307</v>
      </c>
      <c r="C16079" t="s">
        <v>2770</v>
      </c>
      <c r="D16079" t="s">
        <v>2770</v>
      </c>
    </row>
    <row r="16080" spans="1:4">
      <c r="A16080" t="s">
        <v>14987</v>
      </c>
      <c r="B16080" t="s">
        <v>15308</v>
      </c>
      <c r="C16080" t="s">
        <v>2770</v>
      </c>
      <c r="D16080" t="s">
        <v>2770</v>
      </c>
    </row>
    <row r="16081" spans="1:4">
      <c r="A16081" t="s">
        <v>14985</v>
      </c>
      <c r="B16081" t="s">
        <v>14979</v>
      </c>
      <c r="C16081" t="s">
        <v>2770</v>
      </c>
      <c r="D16081" t="s">
        <v>2770</v>
      </c>
    </row>
    <row r="16082" spans="1:4">
      <c r="A16082" t="s">
        <v>15309</v>
      </c>
      <c r="B16082" t="s">
        <v>15310</v>
      </c>
      <c r="C16082" t="s">
        <v>2770</v>
      </c>
      <c r="D16082" t="s">
        <v>2770</v>
      </c>
    </row>
    <row r="16083" spans="1:4">
      <c r="A16083" t="s">
        <v>15311</v>
      </c>
      <c r="B16083" t="s">
        <v>15311</v>
      </c>
      <c r="C16083" t="s">
        <v>2770</v>
      </c>
      <c r="D16083" t="s">
        <v>2770</v>
      </c>
    </row>
    <row r="16084" spans="1:4">
      <c r="A16084" t="s">
        <v>15312</v>
      </c>
      <c r="B16084" t="s">
        <v>15312</v>
      </c>
      <c r="C16084" t="s">
        <v>2770</v>
      </c>
      <c r="D16084" t="s">
        <v>2770</v>
      </c>
    </row>
    <row r="16085" spans="1:4">
      <c r="A16085" t="s">
        <v>15313</v>
      </c>
      <c r="B16085" t="s">
        <v>15313</v>
      </c>
      <c r="C16085" t="s">
        <v>2770</v>
      </c>
      <c r="D16085" t="s">
        <v>2770</v>
      </c>
    </row>
    <row r="16086" spans="1:4">
      <c r="A16086" t="s">
        <v>15314</v>
      </c>
      <c r="B16086" t="s">
        <v>15315</v>
      </c>
      <c r="C16086" t="s">
        <v>2770</v>
      </c>
      <c r="D16086" t="s">
        <v>2770</v>
      </c>
    </row>
    <row r="16087" spans="1:4">
      <c r="A16087" t="s">
        <v>15316</v>
      </c>
      <c r="B16087" t="s">
        <v>15317</v>
      </c>
      <c r="C16087" t="s">
        <v>2770</v>
      </c>
      <c r="D16087" t="s">
        <v>2770</v>
      </c>
    </row>
    <row r="16088" spans="1:4">
      <c r="A16088" t="s">
        <v>600</v>
      </c>
      <c r="B16088" t="s">
        <v>15318</v>
      </c>
      <c r="C16088" t="s">
        <v>2770</v>
      </c>
      <c r="D16088" t="s">
        <v>2770</v>
      </c>
    </row>
    <row r="16089" spans="1:4">
      <c r="A16089" t="s">
        <v>14983</v>
      </c>
      <c r="B16089" t="s">
        <v>15319</v>
      </c>
      <c r="C16089" t="s">
        <v>2770</v>
      </c>
      <c r="D16089" t="s">
        <v>2770</v>
      </c>
    </row>
    <row r="16090" spans="1:4">
      <c r="A16090" t="s">
        <v>14978</v>
      </c>
      <c r="B16090" t="s">
        <v>14979</v>
      </c>
      <c r="C16090" t="s">
        <v>2770</v>
      </c>
      <c r="D16090" t="s">
        <v>2770</v>
      </c>
    </row>
    <row r="16091" spans="1:4">
      <c r="A16091" t="s">
        <v>15320</v>
      </c>
      <c r="B16091" t="s">
        <v>15320</v>
      </c>
      <c r="C16091" t="s">
        <v>2770</v>
      </c>
      <c r="D16091" t="s">
        <v>2770</v>
      </c>
    </row>
    <row r="16092" spans="1:4">
      <c r="A16092" t="s">
        <v>15321</v>
      </c>
      <c r="B16092" t="s">
        <v>15322</v>
      </c>
      <c r="C16092" t="s">
        <v>2770</v>
      </c>
      <c r="D16092" t="s">
        <v>2770</v>
      </c>
    </row>
    <row r="16093" spans="1:4">
      <c r="A16093" t="s">
        <v>15323</v>
      </c>
      <c r="B16093" t="s">
        <v>15324</v>
      </c>
      <c r="C16093" t="s">
        <v>2770</v>
      </c>
      <c r="D16093" t="s">
        <v>2770</v>
      </c>
    </row>
    <row r="16094" spans="1:4">
      <c r="A16094" t="s">
        <v>15325</v>
      </c>
      <c r="B16094" t="s">
        <v>15326</v>
      </c>
      <c r="C16094" t="s">
        <v>2770</v>
      </c>
      <c r="D16094" t="s">
        <v>2770</v>
      </c>
    </row>
    <row r="16095" spans="1:4">
      <c r="A16095" t="s">
        <v>15327</v>
      </c>
      <c r="B16095" t="s">
        <v>15328</v>
      </c>
      <c r="C16095" t="s">
        <v>2770</v>
      </c>
      <c r="D16095" t="s">
        <v>2770</v>
      </c>
    </row>
    <row r="16096" spans="1:4">
      <c r="A16096" t="s">
        <v>14981</v>
      </c>
      <c r="B16096" t="s">
        <v>14982</v>
      </c>
      <c r="C16096" t="s">
        <v>2770</v>
      </c>
      <c r="D16096" t="s">
        <v>2770</v>
      </c>
    </row>
    <row r="16097" spans="1:4">
      <c r="A16097" t="s">
        <v>14480</v>
      </c>
      <c r="B16097" t="s">
        <v>15329</v>
      </c>
      <c r="C16097" t="s">
        <v>2770</v>
      </c>
      <c r="D16097" t="s">
        <v>2770</v>
      </c>
    </row>
    <row r="16098" spans="1:4">
      <c r="A16098" t="s">
        <v>15330</v>
      </c>
      <c r="B16098" t="s">
        <v>15330</v>
      </c>
      <c r="C16098" t="s">
        <v>2770</v>
      </c>
      <c r="D16098" t="s">
        <v>2770</v>
      </c>
    </row>
    <row r="16099" spans="1:4">
      <c r="A16099" t="s">
        <v>15331</v>
      </c>
      <c r="B16099" t="s">
        <v>3388</v>
      </c>
      <c r="C16099" t="s">
        <v>2770</v>
      </c>
      <c r="D16099" t="s">
        <v>2770</v>
      </c>
    </row>
    <row r="16100" spans="1:4">
      <c r="A16100" t="s">
        <v>14978</v>
      </c>
      <c r="B16100" t="s">
        <v>15332</v>
      </c>
      <c r="C16100" t="s">
        <v>2770</v>
      </c>
      <c r="D16100" t="s">
        <v>2770</v>
      </c>
    </row>
    <row r="16101" spans="1:4">
      <c r="A16101" t="s">
        <v>15333</v>
      </c>
      <c r="B16101" t="s">
        <v>13502</v>
      </c>
      <c r="C16101" t="s">
        <v>2770</v>
      </c>
      <c r="D16101" t="s">
        <v>2770</v>
      </c>
    </row>
    <row r="16102" spans="1:4">
      <c r="A16102" t="s">
        <v>15334</v>
      </c>
      <c r="B16102" t="s">
        <v>15335</v>
      </c>
      <c r="C16102" t="s">
        <v>2770</v>
      </c>
      <c r="D16102" t="s">
        <v>2770</v>
      </c>
    </row>
    <row r="16103" spans="1:4">
      <c r="A16103" t="s">
        <v>8458</v>
      </c>
      <c r="B16103" t="s">
        <v>15336</v>
      </c>
      <c r="C16103" t="s">
        <v>2770</v>
      </c>
      <c r="D16103" t="s">
        <v>2770</v>
      </c>
    </row>
    <row r="16104" spans="1:4">
      <c r="A16104" t="s">
        <v>9824</v>
      </c>
      <c r="B16104" t="s">
        <v>6553</v>
      </c>
      <c r="C16104" t="s">
        <v>2770</v>
      </c>
      <c r="D16104" t="s">
        <v>2770</v>
      </c>
    </row>
    <row r="16105" spans="1:4">
      <c r="A16105" t="s">
        <v>15337</v>
      </c>
      <c r="B16105" t="s">
        <v>15338</v>
      </c>
      <c r="C16105" t="s">
        <v>2770</v>
      </c>
      <c r="D16105" t="s">
        <v>2770</v>
      </c>
    </row>
    <row r="16106" spans="1:4">
      <c r="A16106" t="s">
        <v>1971</v>
      </c>
      <c r="B16106" t="s">
        <v>15339</v>
      </c>
      <c r="C16106" t="s">
        <v>2770</v>
      </c>
      <c r="D16106" t="s">
        <v>2770</v>
      </c>
    </row>
    <row r="16107" spans="1:4">
      <c r="A16107" t="s">
        <v>15340</v>
      </c>
      <c r="B16107" t="s">
        <v>15341</v>
      </c>
      <c r="C16107" t="s">
        <v>2770</v>
      </c>
      <c r="D16107" t="s">
        <v>2770</v>
      </c>
    </row>
    <row r="16108" spans="1:4">
      <c r="A16108" t="s">
        <v>15342</v>
      </c>
      <c r="B16108" t="s">
        <v>15343</v>
      </c>
      <c r="C16108" t="s">
        <v>2770</v>
      </c>
      <c r="D16108" t="s">
        <v>2770</v>
      </c>
    </row>
    <row r="16109" spans="1:4">
      <c r="A16109" t="s">
        <v>15344</v>
      </c>
      <c r="B16109" t="s">
        <v>15345</v>
      </c>
      <c r="C16109" t="s">
        <v>2770</v>
      </c>
      <c r="D16109" t="s">
        <v>2770</v>
      </c>
    </row>
    <row r="16110" spans="1:4">
      <c r="A16110" t="s">
        <v>15346</v>
      </c>
      <c r="B16110" t="s">
        <v>15347</v>
      </c>
      <c r="C16110" t="s">
        <v>2770</v>
      </c>
      <c r="D16110" t="s">
        <v>2770</v>
      </c>
    </row>
    <row r="16111" spans="1:4">
      <c r="A16111" t="s">
        <v>15348</v>
      </c>
      <c r="B16111" t="s">
        <v>10934</v>
      </c>
      <c r="C16111" t="s">
        <v>2770</v>
      </c>
      <c r="D16111" t="s">
        <v>2770</v>
      </c>
    </row>
    <row r="16112" spans="1:4">
      <c r="A16112" t="s">
        <v>9822</v>
      </c>
      <c r="B16112" t="s">
        <v>15349</v>
      </c>
      <c r="C16112" t="s">
        <v>2770</v>
      </c>
      <c r="D16112" t="s">
        <v>2770</v>
      </c>
    </row>
    <row r="16113" spans="1:4">
      <c r="A16113" t="s">
        <v>13234</v>
      </c>
      <c r="B16113" t="s">
        <v>15350</v>
      </c>
      <c r="C16113" t="s">
        <v>2770</v>
      </c>
      <c r="D16113" t="s">
        <v>2770</v>
      </c>
    </row>
    <row r="16114" spans="1:4">
      <c r="A16114" t="s">
        <v>15351</v>
      </c>
      <c r="B16114" t="s">
        <v>15247</v>
      </c>
      <c r="C16114" t="s">
        <v>2770</v>
      </c>
      <c r="D16114" t="s">
        <v>2770</v>
      </c>
    </row>
    <row r="16115" spans="1:4">
      <c r="A16115" t="s">
        <v>8436</v>
      </c>
      <c r="B16115" t="s">
        <v>15352</v>
      </c>
      <c r="C16115" t="s">
        <v>2770</v>
      </c>
      <c r="D16115" t="s">
        <v>2770</v>
      </c>
    </row>
    <row r="16116" spans="1:4">
      <c r="A16116" t="s">
        <v>14983</v>
      </c>
      <c r="B16116" t="s">
        <v>15353</v>
      </c>
      <c r="C16116" t="s">
        <v>2770</v>
      </c>
      <c r="D16116" t="s">
        <v>2770</v>
      </c>
    </row>
    <row r="16117" spans="1:4">
      <c r="A16117" t="s">
        <v>15354</v>
      </c>
      <c r="B16117" t="s">
        <v>15355</v>
      </c>
      <c r="C16117" t="s">
        <v>2770</v>
      </c>
      <c r="D16117" t="s">
        <v>2770</v>
      </c>
    </row>
    <row r="16118" spans="1:4">
      <c r="A16118" t="s">
        <v>15356</v>
      </c>
      <c r="B16118" t="s">
        <v>15357</v>
      </c>
      <c r="C16118" t="s">
        <v>2770</v>
      </c>
      <c r="D16118" t="s">
        <v>2770</v>
      </c>
    </row>
    <row r="16119" spans="1:4">
      <c r="A16119" t="s">
        <v>15311</v>
      </c>
      <c r="B16119" t="s">
        <v>15358</v>
      </c>
      <c r="C16119" t="s">
        <v>2770</v>
      </c>
      <c r="D16119" t="s">
        <v>2770</v>
      </c>
    </row>
    <row r="16120" spans="1:4">
      <c r="A16120" t="s">
        <v>9831</v>
      </c>
      <c r="B16120" t="s">
        <v>15359</v>
      </c>
      <c r="C16120" t="s">
        <v>2770</v>
      </c>
      <c r="D16120" t="s">
        <v>2770</v>
      </c>
    </row>
    <row r="16121" spans="1:4">
      <c r="A16121" t="s">
        <v>15360</v>
      </c>
      <c r="B16121" t="s">
        <v>15361</v>
      </c>
      <c r="C16121" t="s">
        <v>2770</v>
      </c>
      <c r="D16121" t="s">
        <v>2770</v>
      </c>
    </row>
    <row r="16122" spans="1:4">
      <c r="A16122" t="s">
        <v>15362</v>
      </c>
      <c r="B16122" t="s">
        <v>13788</v>
      </c>
      <c r="C16122" t="s">
        <v>2770</v>
      </c>
      <c r="D16122" t="s">
        <v>2770</v>
      </c>
    </row>
    <row r="16123" spans="1:4">
      <c r="A16123" t="s">
        <v>15363</v>
      </c>
      <c r="B16123" t="s">
        <v>15364</v>
      </c>
      <c r="C16123" t="s">
        <v>2770</v>
      </c>
      <c r="D16123" t="s">
        <v>2770</v>
      </c>
    </row>
    <row r="16124" spans="1:4">
      <c r="A16124" t="s">
        <v>600</v>
      </c>
      <c r="B16124" t="s">
        <v>15365</v>
      </c>
      <c r="C16124" t="s">
        <v>2770</v>
      </c>
      <c r="D16124" t="s">
        <v>2770</v>
      </c>
    </row>
    <row r="16125" spans="1:4">
      <c r="A16125" t="s">
        <v>7989</v>
      </c>
      <c r="B16125" t="s">
        <v>15366</v>
      </c>
      <c r="C16125" t="s">
        <v>2770</v>
      </c>
      <c r="D16125" t="s">
        <v>2770</v>
      </c>
    </row>
    <row r="16126" spans="1:4">
      <c r="A16126" t="s">
        <v>15367</v>
      </c>
      <c r="B16126" t="s">
        <v>15368</v>
      </c>
      <c r="C16126" t="s">
        <v>2770</v>
      </c>
      <c r="D16126" t="s">
        <v>2770</v>
      </c>
    </row>
    <row r="16127" spans="1:4">
      <c r="A16127" t="s">
        <v>5893</v>
      </c>
      <c r="B16127" t="s">
        <v>15369</v>
      </c>
      <c r="C16127" t="s">
        <v>2770</v>
      </c>
      <c r="D16127" t="s">
        <v>2770</v>
      </c>
    </row>
    <row r="16128" spans="1:4">
      <c r="A16128" t="s">
        <v>15370</v>
      </c>
      <c r="B16128" t="s">
        <v>15371</v>
      </c>
      <c r="C16128" t="s">
        <v>2770</v>
      </c>
      <c r="D16128" t="s">
        <v>2770</v>
      </c>
    </row>
    <row r="16129" spans="1:4">
      <c r="A16129" t="s">
        <v>13234</v>
      </c>
      <c r="B16129" t="s">
        <v>15372</v>
      </c>
      <c r="C16129" t="s">
        <v>2770</v>
      </c>
      <c r="D16129" t="s">
        <v>2770</v>
      </c>
    </row>
    <row r="16130" spans="1:4">
      <c r="A16130" t="s">
        <v>15373</v>
      </c>
      <c r="B16130" t="s">
        <v>15374</v>
      </c>
      <c r="C16130" t="s">
        <v>2770</v>
      </c>
      <c r="D16130" t="s">
        <v>2770</v>
      </c>
    </row>
    <row r="16131" spans="1:4">
      <c r="A16131" t="s">
        <v>15375</v>
      </c>
      <c r="B16131" t="s">
        <v>15376</v>
      </c>
      <c r="C16131" t="s">
        <v>2770</v>
      </c>
      <c r="D16131" t="s">
        <v>2770</v>
      </c>
    </row>
    <row r="16132" spans="1:4">
      <c r="A16132" t="s">
        <v>15377</v>
      </c>
      <c r="B16132" t="s">
        <v>15378</v>
      </c>
      <c r="C16132" t="s">
        <v>2770</v>
      </c>
      <c r="D16132" t="s">
        <v>2770</v>
      </c>
    </row>
    <row r="16133" spans="1:4">
      <c r="A16133" t="s">
        <v>13234</v>
      </c>
      <c r="B16133" t="s">
        <v>15372</v>
      </c>
      <c r="C16133" t="s">
        <v>2770</v>
      </c>
      <c r="D16133" t="s">
        <v>2770</v>
      </c>
    </row>
    <row r="16134" spans="1:4">
      <c r="A16134" t="s">
        <v>15373</v>
      </c>
      <c r="B16134" t="s">
        <v>15379</v>
      </c>
      <c r="C16134" t="s">
        <v>2770</v>
      </c>
      <c r="D16134" t="s">
        <v>2770</v>
      </c>
    </row>
    <row r="16135" spans="1:4">
      <c r="A16135" t="s">
        <v>15380</v>
      </c>
      <c r="B16135" t="s">
        <v>15381</v>
      </c>
      <c r="C16135" t="s">
        <v>2770</v>
      </c>
      <c r="D16135" t="s">
        <v>2770</v>
      </c>
    </row>
    <row r="16136" spans="1:4">
      <c r="A16136" t="s">
        <v>15382</v>
      </c>
      <c r="B16136" t="s">
        <v>15383</v>
      </c>
      <c r="C16136" t="s">
        <v>2770</v>
      </c>
      <c r="D16136" t="s">
        <v>2770</v>
      </c>
    </row>
    <row r="16137" spans="1:4">
      <c r="A16137" t="s">
        <v>7989</v>
      </c>
      <c r="B16137" t="s">
        <v>15366</v>
      </c>
      <c r="C16137" t="s">
        <v>2770</v>
      </c>
      <c r="D16137" t="s">
        <v>2770</v>
      </c>
    </row>
    <row r="16138" spans="1:4">
      <c r="A16138" t="s">
        <v>600</v>
      </c>
      <c r="B16138" t="s">
        <v>15365</v>
      </c>
      <c r="C16138" t="s">
        <v>2770</v>
      </c>
      <c r="D16138" t="s">
        <v>2770</v>
      </c>
    </row>
    <row r="16139" spans="1:4">
      <c r="A16139" t="s">
        <v>1690</v>
      </c>
      <c r="B16139" t="s">
        <v>15384</v>
      </c>
      <c r="C16139" t="s">
        <v>2770</v>
      </c>
      <c r="D16139" t="s">
        <v>2770</v>
      </c>
    </row>
    <row r="16140" spans="1:4">
      <c r="A16140" t="s">
        <v>15385</v>
      </c>
      <c r="B16140" t="s">
        <v>15386</v>
      </c>
      <c r="C16140" t="s">
        <v>2770</v>
      </c>
      <c r="D16140" t="s">
        <v>12551</v>
      </c>
    </row>
    <row r="16141" spans="1:4">
      <c r="A16141" t="s">
        <v>15387</v>
      </c>
      <c r="B16141" t="s">
        <v>15388</v>
      </c>
      <c r="C16141" t="s">
        <v>2770</v>
      </c>
      <c r="D16141" t="s">
        <v>12551</v>
      </c>
    </row>
    <row r="16142" spans="1:4">
      <c r="A16142" t="s">
        <v>8930</v>
      </c>
      <c r="B16142" t="s">
        <v>15389</v>
      </c>
      <c r="C16142" t="s">
        <v>2770</v>
      </c>
      <c r="D16142" t="s">
        <v>12551</v>
      </c>
    </row>
    <row r="16143" spans="1:4">
      <c r="A16143" t="s">
        <v>15390</v>
      </c>
      <c r="B16143" t="s">
        <v>15391</v>
      </c>
      <c r="C16143" t="s">
        <v>2770</v>
      </c>
      <c r="D16143" t="s">
        <v>12551</v>
      </c>
    </row>
    <row r="16144" spans="1:4">
      <c r="A16144" t="s">
        <v>15392</v>
      </c>
      <c r="B16144" t="s">
        <v>15393</v>
      </c>
      <c r="C16144" t="s">
        <v>2770</v>
      </c>
      <c r="D16144" t="s">
        <v>12551</v>
      </c>
    </row>
    <row r="16145" spans="1:4">
      <c r="A16145" t="s">
        <v>15394</v>
      </c>
      <c r="B16145" t="s">
        <v>15395</v>
      </c>
      <c r="C16145" t="s">
        <v>2770</v>
      </c>
      <c r="D16145" t="s">
        <v>12551</v>
      </c>
    </row>
    <row r="16146" spans="1:4">
      <c r="A16146" t="s">
        <v>15396</v>
      </c>
      <c r="B16146" t="s">
        <v>15397</v>
      </c>
      <c r="C16146" t="s">
        <v>2770</v>
      </c>
      <c r="D16146" t="s">
        <v>12551</v>
      </c>
    </row>
    <row r="16147" spans="1:4">
      <c r="A16147" t="s">
        <v>15398</v>
      </c>
      <c r="B16147" t="s">
        <v>2770</v>
      </c>
      <c r="C16147" t="s">
        <v>2770</v>
      </c>
      <c r="D16147" t="s">
        <v>12551</v>
      </c>
    </row>
    <row r="16148" spans="1:4">
      <c r="A16148" t="s">
        <v>15399</v>
      </c>
      <c r="B16148" t="s">
        <v>15003</v>
      </c>
      <c r="C16148" t="s">
        <v>2770</v>
      </c>
      <c r="D16148" t="s">
        <v>12551</v>
      </c>
    </row>
    <row r="16149" spans="1:4">
      <c r="A16149" t="s">
        <v>15400</v>
      </c>
      <c r="B16149" t="s">
        <v>15401</v>
      </c>
      <c r="C16149" t="s">
        <v>2770</v>
      </c>
      <c r="D16149" t="s">
        <v>12551</v>
      </c>
    </row>
    <row r="16150" spans="1:4">
      <c r="A16150" t="s">
        <v>7364</v>
      </c>
      <c r="B16150" t="s">
        <v>15402</v>
      </c>
      <c r="C16150" t="s">
        <v>2770</v>
      </c>
      <c r="D16150" t="s">
        <v>12551</v>
      </c>
    </row>
    <row r="16151" spans="1:4">
      <c r="A16151" t="s">
        <v>14936</v>
      </c>
      <c r="B16151" t="s">
        <v>15403</v>
      </c>
      <c r="C16151" t="s">
        <v>2770</v>
      </c>
      <c r="D16151" t="s">
        <v>12551</v>
      </c>
    </row>
    <row r="16152" spans="1:4">
      <c r="A16152" t="s">
        <v>15404</v>
      </c>
      <c r="B16152" t="s">
        <v>15405</v>
      </c>
      <c r="C16152" t="s">
        <v>2770</v>
      </c>
      <c r="D16152" t="s">
        <v>12551</v>
      </c>
    </row>
    <row r="16153" spans="1:4">
      <c r="A16153" t="s">
        <v>15406</v>
      </c>
      <c r="B16153" t="s">
        <v>15407</v>
      </c>
      <c r="C16153" t="s">
        <v>2770</v>
      </c>
      <c r="D16153" t="s">
        <v>12551</v>
      </c>
    </row>
    <row r="16154" spans="1:4">
      <c r="A16154" t="s">
        <v>15408</v>
      </c>
      <c r="B16154" t="s">
        <v>15409</v>
      </c>
      <c r="C16154" t="s">
        <v>2770</v>
      </c>
      <c r="D16154" t="s">
        <v>12551</v>
      </c>
    </row>
    <row r="16155" spans="1:4">
      <c r="A16155" t="s">
        <v>15410</v>
      </c>
      <c r="B16155" t="s">
        <v>15411</v>
      </c>
      <c r="C16155" t="s">
        <v>2770</v>
      </c>
      <c r="D16155" t="s">
        <v>12551</v>
      </c>
    </row>
    <row r="16156" spans="1:4">
      <c r="A16156" t="s">
        <v>15412</v>
      </c>
      <c r="B16156" t="s">
        <v>15413</v>
      </c>
      <c r="C16156" t="s">
        <v>2770</v>
      </c>
      <c r="D16156" t="s">
        <v>12551</v>
      </c>
    </row>
    <row r="16157" spans="1:4">
      <c r="A16157" t="s">
        <v>15414</v>
      </c>
      <c r="B16157" t="s">
        <v>15415</v>
      </c>
      <c r="C16157" t="s">
        <v>2770</v>
      </c>
      <c r="D16157" t="s">
        <v>12551</v>
      </c>
    </row>
    <row r="16158" spans="1:4">
      <c r="A16158" t="s">
        <v>15416</v>
      </c>
      <c r="B16158" t="s">
        <v>15417</v>
      </c>
      <c r="C16158" t="s">
        <v>2770</v>
      </c>
      <c r="D16158" t="s">
        <v>12551</v>
      </c>
    </row>
    <row r="16159" spans="1:4">
      <c r="A16159" t="s">
        <v>15418</v>
      </c>
      <c r="B16159" t="s">
        <v>15419</v>
      </c>
      <c r="C16159" t="s">
        <v>2770</v>
      </c>
      <c r="D16159" t="s">
        <v>12551</v>
      </c>
    </row>
    <row r="16160" spans="1:4">
      <c r="A16160" t="s">
        <v>8924</v>
      </c>
      <c r="B16160" t="s">
        <v>15420</v>
      </c>
      <c r="C16160" t="s">
        <v>2770</v>
      </c>
      <c r="D16160" t="s">
        <v>12551</v>
      </c>
    </row>
    <row r="16161" spans="1:4">
      <c r="A16161" t="s">
        <v>15421</v>
      </c>
      <c r="B16161" t="s">
        <v>15422</v>
      </c>
      <c r="C16161" t="s">
        <v>2770</v>
      </c>
      <c r="D16161" t="s">
        <v>12551</v>
      </c>
    </row>
    <row r="16162" spans="1:4">
      <c r="A16162" t="s">
        <v>15423</v>
      </c>
      <c r="B16162" t="s">
        <v>15424</v>
      </c>
      <c r="C16162" t="s">
        <v>2770</v>
      </c>
      <c r="D16162" t="s">
        <v>12551</v>
      </c>
    </row>
    <row r="16163" spans="1:4">
      <c r="A16163" t="s">
        <v>15425</v>
      </c>
      <c r="B16163" t="s">
        <v>15426</v>
      </c>
      <c r="C16163" t="s">
        <v>2770</v>
      </c>
      <c r="D16163" t="s">
        <v>12551</v>
      </c>
    </row>
    <row r="16164" spans="1:4">
      <c r="A16164" t="s">
        <v>15427</v>
      </c>
      <c r="B16164" t="s">
        <v>15428</v>
      </c>
      <c r="C16164" t="s">
        <v>2770</v>
      </c>
      <c r="D16164" t="s">
        <v>12551</v>
      </c>
    </row>
    <row r="16165" spans="1:4">
      <c r="A16165" t="s">
        <v>15429</v>
      </c>
      <c r="B16165" t="s">
        <v>15430</v>
      </c>
      <c r="C16165" t="s">
        <v>2770</v>
      </c>
      <c r="D16165" t="s">
        <v>12551</v>
      </c>
    </row>
    <row r="16166" spans="1:4">
      <c r="A16166" t="s">
        <v>15431</v>
      </c>
      <c r="B16166" t="s">
        <v>15432</v>
      </c>
      <c r="C16166" t="s">
        <v>2770</v>
      </c>
      <c r="D16166" t="s">
        <v>12551</v>
      </c>
    </row>
    <row r="16167" spans="1:4">
      <c r="A16167" t="s">
        <v>15433</v>
      </c>
      <c r="B16167" t="s">
        <v>15434</v>
      </c>
      <c r="C16167" t="s">
        <v>2770</v>
      </c>
      <c r="D16167" t="s">
        <v>12551</v>
      </c>
    </row>
    <row r="16168" spans="1:4">
      <c r="A16168" t="s">
        <v>8932</v>
      </c>
      <c r="B16168" t="s">
        <v>15435</v>
      </c>
      <c r="C16168" t="s">
        <v>2770</v>
      </c>
      <c r="D16168" t="s">
        <v>12551</v>
      </c>
    </row>
    <row r="16169" spans="1:4">
      <c r="A16169" t="s">
        <v>15436</v>
      </c>
      <c r="B16169" t="s">
        <v>15437</v>
      </c>
      <c r="C16169" t="s">
        <v>2770</v>
      </c>
      <c r="D16169" t="s">
        <v>12551</v>
      </c>
    </row>
    <row r="16170" spans="1:4">
      <c r="A16170" t="s">
        <v>15438</v>
      </c>
      <c r="B16170" t="s">
        <v>15439</v>
      </c>
      <c r="C16170" t="s">
        <v>2770</v>
      </c>
      <c r="D16170" t="s">
        <v>12551</v>
      </c>
    </row>
    <row r="16171" spans="1:4">
      <c r="A16171" t="s">
        <v>15440</v>
      </c>
      <c r="B16171" t="s">
        <v>15441</v>
      </c>
      <c r="C16171" t="s">
        <v>2770</v>
      </c>
      <c r="D16171" t="s">
        <v>12551</v>
      </c>
    </row>
    <row r="16172" spans="1:4">
      <c r="A16172" t="s">
        <v>8946</v>
      </c>
      <c r="B16172" t="s">
        <v>15442</v>
      </c>
      <c r="C16172" t="s">
        <v>2770</v>
      </c>
      <c r="D16172" t="s">
        <v>12551</v>
      </c>
    </row>
    <row r="16173" spans="1:4">
      <c r="A16173" t="s">
        <v>15443</v>
      </c>
      <c r="B16173" t="s">
        <v>15444</v>
      </c>
      <c r="C16173" t="s">
        <v>2770</v>
      </c>
      <c r="D16173" t="s">
        <v>12551</v>
      </c>
    </row>
    <row r="16174" spans="1:4">
      <c r="A16174" t="s">
        <v>8915</v>
      </c>
      <c r="B16174" t="s">
        <v>15445</v>
      </c>
      <c r="C16174" t="s">
        <v>2770</v>
      </c>
      <c r="D16174" t="s">
        <v>12551</v>
      </c>
    </row>
    <row r="16175" spans="1:4">
      <c r="A16175" t="s">
        <v>15446</v>
      </c>
      <c r="B16175" t="s">
        <v>15447</v>
      </c>
      <c r="C16175" t="s">
        <v>2770</v>
      </c>
      <c r="D16175" t="s">
        <v>12551</v>
      </c>
    </row>
    <row r="16176" spans="1:4">
      <c r="A16176" t="s">
        <v>8944</v>
      </c>
      <c r="B16176" t="s">
        <v>15448</v>
      </c>
      <c r="C16176" t="s">
        <v>2770</v>
      </c>
      <c r="D16176" t="s">
        <v>12551</v>
      </c>
    </row>
    <row r="16177" spans="1:4">
      <c r="A16177" t="s">
        <v>8423</v>
      </c>
      <c r="B16177" t="s">
        <v>15449</v>
      </c>
      <c r="C16177" t="s">
        <v>2770</v>
      </c>
      <c r="D16177" t="s">
        <v>12551</v>
      </c>
    </row>
    <row r="16178" spans="1:4">
      <c r="A16178" t="s">
        <v>15450</v>
      </c>
      <c r="B16178" t="s">
        <v>15451</v>
      </c>
      <c r="C16178" t="s">
        <v>2770</v>
      </c>
      <c r="D16178" t="s">
        <v>12551</v>
      </c>
    </row>
    <row r="16179" spans="1:4">
      <c r="A16179" t="s">
        <v>1919</v>
      </c>
      <c r="B16179" t="s">
        <v>15452</v>
      </c>
      <c r="C16179" t="s">
        <v>2770</v>
      </c>
      <c r="D16179" t="s">
        <v>12551</v>
      </c>
    </row>
    <row r="16180" spans="1:4">
      <c r="A16180" t="s">
        <v>15453</v>
      </c>
      <c r="B16180" t="s">
        <v>15454</v>
      </c>
      <c r="C16180" t="s">
        <v>2770</v>
      </c>
      <c r="D16180" t="s">
        <v>12551</v>
      </c>
    </row>
    <row r="16181" spans="1:4">
      <c r="A16181" t="s">
        <v>15455</v>
      </c>
      <c r="B16181" t="s">
        <v>15456</v>
      </c>
      <c r="C16181" t="s">
        <v>2770</v>
      </c>
      <c r="D16181" t="s">
        <v>12551</v>
      </c>
    </row>
    <row r="16182" spans="1:4">
      <c r="A16182" t="s">
        <v>15457</v>
      </c>
      <c r="B16182" t="s">
        <v>15458</v>
      </c>
      <c r="C16182" t="s">
        <v>2770</v>
      </c>
      <c r="D16182" t="s">
        <v>12551</v>
      </c>
    </row>
    <row r="16183" spans="1:4">
      <c r="A16183" t="s">
        <v>13244</v>
      </c>
      <c r="B16183" t="s">
        <v>15459</v>
      </c>
      <c r="C16183" t="s">
        <v>2770</v>
      </c>
      <c r="D16183" t="s">
        <v>4543</v>
      </c>
    </row>
    <row r="16184" spans="1:4">
      <c r="A16184" t="s">
        <v>13241</v>
      </c>
      <c r="B16184" t="s">
        <v>15460</v>
      </c>
      <c r="C16184" t="s">
        <v>2770</v>
      </c>
      <c r="D16184" t="s">
        <v>4534</v>
      </c>
    </row>
    <row r="16185" spans="1:4">
      <c r="A16185" t="s">
        <v>3682</v>
      </c>
      <c r="B16185" t="s">
        <v>8310</v>
      </c>
      <c r="C16185" t="s">
        <v>2770</v>
      </c>
      <c r="D16185" t="s">
        <v>12551</v>
      </c>
    </row>
    <row r="16186" spans="1:4">
      <c r="A16186" t="s">
        <v>3684</v>
      </c>
      <c r="B16186" t="s">
        <v>15461</v>
      </c>
      <c r="C16186" t="s">
        <v>2770</v>
      </c>
      <c r="D16186" t="s">
        <v>12551</v>
      </c>
    </row>
    <row r="16187" spans="1:4">
      <c r="A16187" t="s">
        <v>3685</v>
      </c>
      <c r="B16187" t="s">
        <v>12837</v>
      </c>
      <c r="C16187" t="s">
        <v>2770</v>
      </c>
      <c r="D16187" t="s">
        <v>12551</v>
      </c>
    </row>
    <row r="16188" spans="1:4">
      <c r="A16188" t="s">
        <v>13248</v>
      </c>
      <c r="B16188" t="s">
        <v>15462</v>
      </c>
      <c r="C16188" t="s">
        <v>2770</v>
      </c>
      <c r="D16188" t="s">
        <v>4514</v>
      </c>
    </row>
    <row r="16189" spans="1:4">
      <c r="A16189" t="s">
        <v>13252</v>
      </c>
      <c r="B16189" t="s">
        <v>15463</v>
      </c>
      <c r="C16189" t="s">
        <v>2770</v>
      </c>
      <c r="D16189" t="s">
        <v>4574</v>
      </c>
    </row>
    <row r="16190" spans="1:4">
      <c r="A16190" t="s">
        <v>601</v>
      </c>
      <c r="B16190" t="s">
        <v>9772</v>
      </c>
      <c r="C16190" t="s">
        <v>2770</v>
      </c>
      <c r="D16190" t="s">
        <v>12551</v>
      </c>
    </row>
    <row r="16191" spans="1:4">
      <c r="A16191" t="s">
        <v>13246</v>
      </c>
      <c r="B16191" t="s">
        <v>15464</v>
      </c>
      <c r="C16191" t="s">
        <v>2770</v>
      </c>
      <c r="D16191" t="s">
        <v>4543</v>
      </c>
    </row>
    <row r="16192" spans="1:4">
      <c r="A16192" t="s">
        <v>13249</v>
      </c>
      <c r="B16192" t="s">
        <v>15465</v>
      </c>
      <c r="C16192" t="s">
        <v>2770</v>
      </c>
      <c r="D16192" t="s">
        <v>12551</v>
      </c>
    </row>
    <row r="16193" spans="1:4">
      <c r="A16193" t="s">
        <v>13251</v>
      </c>
      <c r="B16193" t="s">
        <v>14394</v>
      </c>
      <c r="C16193" t="s">
        <v>2770</v>
      </c>
      <c r="D16193" t="s">
        <v>12551</v>
      </c>
    </row>
    <row r="16194" spans="1:4">
      <c r="A16194" t="s">
        <v>13237</v>
      </c>
      <c r="B16194" t="s">
        <v>15466</v>
      </c>
      <c r="C16194" t="s">
        <v>2770</v>
      </c>
      <c r="D16194" t="s">
        <v>12551</v>
      </c>
    </row>
    <row r="16195" spans="1:4">
      <c r="A16195" t="s">
        <v>13236</v>
      </c>
      <c r="B16195" t="s">
        <v>15467</v>
      </c>
      <c r="C16195" t="s">
        <v>2770</v>
      </c>
      <c r="D16195" t="s">
        <v>12551</v>
      </c>
    </row>
    <row r="16196" spans="1:4">
      <c r="A16196" t="s">
        <v>13239</v>
      </c>
      <c r="B16196" t="s">
        <v>15468</v>
      </c>
      <c r="C16196" t="s">
        <v>2770</v>
      </c>
      <c r="D16196" t="s">
        <v>4543</v>
      </c>
    </row>
    <row r="16197" spans="1:4">
      <c r="A16197" t="s">
        <v>1688</v>
      </c>
      <c r="B16197" t="s">
        <v>2450</v>
      </c>
      <c r="C16197" t="s">
        <v>2770</v>
      </c>
      <c r="D16197" t="s">
        <v>4543</v>
      </c>
    </row>
    <row r="16198" spans="1:4">
      <c r="A16198" t="s">
        <v>13234</v>
      </c>
      <c r="B16198" t="s">
        <v>15239</v>
      </c>
      <c r="C16198" t="s">
        <v>2770</v>
      </c>
      <c r="D16198" t="s">
        <v>4534</v>
      </c>
    </row>
    <row r="16199" spans="1:4">
      <c r="A16199" t="s">
        <v>13209</v>
      </c>
      <c r="B16199" t="s">
        <v>15469</v>
      </c>
      <c r="C16199" t="s">
        <v>2770</v>
      </c>
      <c r="D16199" t="s">
        <v>12551</v>
      </c>
    </row>
    <row r="16200" spans="1:4">
      <c r="A16200" t="s">
        <v>12976</v>
      </c>
      <c r="B16200" t="s">
        <v>15242</v>
      </c>
      <c r="C16200" t="s">
        <v>2770</v>
      </c>
      <c r="D16200" t="s">
        <v>4543</v>
      </c>
    </row>
    <row r="16201" spans="1:4">
      <c r="A16201" t="s">
        <v>13233</v>
      </c>
      <c r="B16201" t="s">
        <v>15470</v>
      </c>
      <c r="C16201" t="s">
        <v>2770</v>
      </c>
      <c r="D16201" t="s">
        <v>12551</v>
      </c>
    </row>
    <row r="16202" spans="1:4">
      <c r="A16202" t="s">
        <v>4927</v>
      </c>
      <c r="B16202" t="s">
        <v>5360</v>
      </c>
      <c r="C16202" t="s">
        <v>2770</v>
      </c>
      <c r="D16202" t="s">
        <v>12551</v>
      </c>
    </row>
    <row r="16203" spans="1:4">
      <c r="A16203" t="s">
        <v>6806</v>
      </c>
      <c r="B16203" t="s">
        <v>5165</v>
      </c>
      <c r="C16203" t="s">
        <v>2770</v>
      </c>
      <c r="D16203" t="s">
        <v>4574</v>
      </c>
    </row>
    <row r="16204" spans="1:4">
      <c r="A16204" t="s">
        <v>13243</v>
      </c>
      <c r="B16204" t="s">
        <v>15471</v>
      </c>
      <c r="C16204" t="s">
        <v>2770</v>
      </c>
      <c r="D16204" t="s">
        <v>12551</v>
      </c>
    </row>
    <row r="16205" spans="1:4">
      <c r="A16205" t="s">
        <v>13247</v>
      </c>
      <c r="B16205" t="s">
        <v>15472</v>
      </c>
      <c r="C16205" t="s">
        <v>2770</v>
      </c>
      <c r="D16205" t="s">
        <v>12551</v>
      </c>
    </row>
    <row r="16206" spans="1:4">
      <c r="A16206" t="s">
        <v>4822</v>
      </c>
      <c r="B16206" t="s">
        <v>4656</v>
      </c>
      <c r="C16206" t="s">
        <v>2770</v>
      </c>
      <c r="D16206" t="s">
        <v>4543</v>
      </c>
    </row>
    <row r="16207" spans="1:4">
      <c r="A16207" t="s">
        <v>4823</v>
      </c>
      <c r="B16207" t="s">
        <v>4653</v>
      </c>
      <c r="C16207" t="s">
        <v>2770</v>
      </c>
      <c r="D16207" t="s">
        <v>4543</v>
      </c>
    </row>
    <row r="16208" spans="1:4">
      <c r="A16208" t="s">
        <v>13250</v>
      </c>
      <c r="B16208" t="s">
        <v>15473</v>
      </c>
      <c r="C16208" t="s">
        <v>2770</v>
      </c>
      <c r="D16208" t="s">
        <v>4574</v>
      </c>
    </row>
    <row r="16209" spans="1:4">
      <c r="A16209" t="s">
        <v>4826</v>
      </c>
      <c r="B16209" t="s">
        <v>15474</v>
      </c>
      <c r="C16209" t="s">
        <v>2770</v>
      </c>
      <c r="D16209" t="s">
        <v>12551</v>
      </c>
    </row>
    <row r="16210" spans="1:4">
      <c r="A16210" t="s">
        <v>13212</v>
      </c>
      <c r="B16210" t="s">
        <v>15475</v>
      </c>
      <c r="C16210" t="s">
        <v>2770</v>
      </c>
      <c r="D16210" t="s">
        <v>4574</v>
      </c>
    </row>
    <row r="16211" spans="1:4">
      <c r="A16211" t="s">
        <v>13240</v>
      </c>
      <c r="B16211" t="s">
        <v>15476</v>
      </c>
      <c r="C16211" t="s">
        <v>2770</v>
      </c>
      <c r="D16211" t="s">
        <v>12551</v>
      </c>
    </row>
    <row r="16212" spans="1:4">
      <c r="A16212" t="s">
        <v>13238</v>
      </c>
      <c r="B16212" t="s">
        <v>15477</v>
      </c>
      <c r="C16212" t="s">
        <v>2770</v>
      </c>
      <c r="D16212" t="s">
        <v>4574</v>
      </c>
    </row>
    <row r="16213" spans="1:4">
      <c r="A16213" t="s">
        <v>15478</v>
      </c>
      <c r="B16213" t="s">
        <v>2770</v>
      </c>
      <c r="C16213" t="s">
        <v>2770</v>
      </c>
      <c r="D16213" t="s">
        <v>4543</v>
      </c>
    </row>
    <row r="16214" spans="1:4">
      <c r="A16214" t="s">
        <v>13245</v>
      </c>
      <c r="B16214" t="s">
        <v>15479</v>
      </c>
      <c r="C16214" t="s">
        <v>2770</v>
      </c>
      <c r="D16214" t="s">
        <v>4534</v>
      </c>
    </row>
    <row r="16215" spans="1:4">
      <c r="A16215" t="s">
        <v>13213</v>
      </c>
      <c r="B16215" t="s">
        <v>14414</v>
      </c>
      <c r="C16215" t="s">
        <v>2770</v>
      </c>
      <c r="D16215" t="s">
        <v>4534</v>
      </c>
    </row>
    <row r="16216" spans="1:4">
      <c r="A16216" t="s">
        <v>13232</v>
      </c>
      <c r="B16216" t="s">
        <v>14387</v>
      </c>
      <c r="C16216" t="s">
        <v>2770</v>
      </c>
      <c r="D16216" t="s">
        <v>4574</v>
      </c>
    </row>
    <row r="16217" spans="1:4">
      <c r="A16217" t="s">
        <v>13224</v>
      </c>
      <c r="B16217" t="s">
        <v>14416</v>
      </c>
      <c r="C16217" t="s">
        <v>2770</v>
      </c>
      <c r="D16217" t="s">
        <v>12551</v>
      </c>
    </row>
    <row r="16218" spans="1:4">
      <c r="A16218" t="s">
        <v>13231</v>
      </c>
      <c r="B16218" t="s">
        <v>14383</v>
      </c>
      <c r="C16218" t="s">
        <v>2770</v>
      </c>
      <c r="D16218" t="s">
        <v>12551</v>
      </c>
    </row>
    <row r="16219" spans="1:4">
      <c r="A16219" t="s">
        <v>11148</v>
      </c>
      <c r="B16219" t="s">
        <v>14408</v>
      </c>
      <c r="C16219" t="s">
        <v>2770</v>
      </c>
      <c r="D16219" t="s">
        <v>12551</v>
      </c>
    </row>
    <row r="16220" spans="1:4">
      <c r="A16220" t="s">
        <v>4610</v>
      </c>
      <c r="B16220" t="s">
        <v>14389</v>
      </c>
      <c r="C16220" t="s">
        <v>2770</v>
      </c>
      <c r="D16220" t="s">
        <v>4543</v>
      </c>
    </row>
    <row r="16221" spans="1:4">
      <c r="A16221" t="s">
        <v>13230</v>
      </c>
      <c r="B16221" t="s">
        <v>14409</v>
      </c>
      <c r="C16221" t="s">
        <v>2770</v>
      </c>
      <c r="D16221" t="s">
        <v>12551</v>
      </c>
    </row>
    <row r="16222" spans="1:4">
      <c r="A16222" t="s">
        <v>13222</v>
      </c>
      <c r="B16222" t="s">
        <v>14412</v>
      </c>
      <c r="C16222" t="s">
        <v>2770</v>
      </c>
      <c r="D16222" t="s">
        <v>12551</v>
      </c>
    </row>
    <row r="16223" spans="1:4">
      <c r="A16223" t="s">
        <v>13215</v>
      </c>
      <c r="B16223" t="s">
        <v>14394</v>
      </c>
      <c r="C16223" t="s">
        <v>2770</v>
      </c>
      <c r="D16223" t="s">
        <v>12551</v>
      </c>
    </row>
    <row r="16224" spans="1:4">
      <c r="A16224" t="s">
        <v>13216</v>
      </c>
      <c r="B16224" t="s">
        <v>14396</v>
      </c>
      <c r="C16224" t="s">
        <v>2770</v>
      </c>
      <c r="D16224" t="s">
        <v>4543</v>
      </c>
    </row>
    <row r="16225" spans="1:4">
      <c r="A16225" t="s">
        <v>13212</v>
      </c>
      <c r="B16225" t="s">
        <v>15480</v>
      </c>
      <c r="C16225" t="s">
        <v>2770</v>
      </c>
      <c r="D16225" t="s">
        <v>4574</v>
      </c>
    </row>
    <row r="16226" spans="1:4">
      <c r="A16226" t="s">
        <v>4932</v>
      </c>
      <c r="B16226" t="s">
        <v>15481</v>
      </c>
      <c r="C16226" t="s">
        <v>2770</v>
      </c>
      <c r="D16226" t="s">
        <v>12551</v>
      </c>
    </row>
    <row r="16227" spans="1:4">
      <c r="A16227" t="s">
        <v>13217</v>
      </c>
      <c r="B16227" t="s">
        <v>15482</v>
      </c>
      <c r="C16227" t="s">
        <v>2770</v>
      </c>
      <c r="D16227" t="s">
        <v>4574</v>
      </c>
    </row>
    <row r="16228" spans="1:4">
      <c r="A16228" t="s">
        <v>5972</v>
      </c>
      <c r="B16228" t="s">
        <v>15483</v>
      </c>
      <c r="C16228" t="s">
        <v>2770</v>
      </c>
      <c r="D16228" t="s">
        <v>12551</v>
      </c>
    </row>
    <row r="16229" spans="1:4">
      <c r="A16229" t="s">
        <v>13219</v>
      </c>
      <c r="B16229" t="s">
        <v>15484</v>
      </c>
      <c r="C16229" t="s">
        <v>2770</v>
      </c>
      <c r="D16229" t="s">
        <v>12551</v>
      </c>
    </row>
    <row r="16230" spans="1:4">
      <c r="A16230" t="s">
        <v>13218</v>
      </c>
      <c r="B16230" t="s">
        <v>15485</v>
      </c>
      <c r="C16230" t="s">
        <v>2770</v>
      </c>
      <c r="D16230" t="s">
        <v>4574</v>
      </c>
    </row>
    <row r="16231" spans="1:4">
      <c r="A16231" t="s">
        <v>11121</v>
      </c>
      <c r="B16231" t="s">
        <v>15486</v>
      </c>
      <c r="C16231" t="s">
        <v>2770</v>
      </c>
      <c r="D16231" t="s">
        <v>12551</v>
      </c>
    </row>
    <row r="16232" spans="1:4">
      <c r="A16232" t="s">
        <v>13208</v>
      </c>
      <c r="B16232" t="s">
        <v>15487</v>
      </c>
      <c r="C16232" t="s">
        <v>2770</v>
      </c>
      <c r="D16232" t="s">
        <v>12551</v>
      </c>
    </row>
    <row r="16233" spans="1:4">
      <c r="A16233" t="s">
        <v>13220</v>
      </c>
      <c r="B16233" t="s">
        <v>5984</v>
      </c>
      <c r="C16233" t="s">
        <v>2770</v>
      </c>
      <c r="D16233" t="s">
        <v>12551</v>
      </c>
    </row>
    <row r="16234" spans="1:4">
      <c r="A16234" t="s">
        <v>13214</v>
      </c>
      <c r="B16234" t="s">
        <v>15488</v>
      </c>
      <c r="C16234" t="s">
        <v>2770</v>
      </c>
      <c r="D16234" t="s">
        <v>12551</v>
      </c>
    </row>
    <row r="16235" spans="1:4">
      <c r="A16235" t="s">
        <v>5994</v>
      </c>
      <c r="B16235" t="s">
        <v>15489</v>
      </c>
      <c r="C16235" t="s">
        <v>2770</v>
      </c>
      <c r="D16235" t="s">
        <v>12551</v>
      </c>
    </row>
    <row r="16236" spans="1:4">
      <c r="A16236" t="s">
        <v>11095</v>
      </c>
      <c r="B16236" t="s">
        <v>15490</v>
      </c>
      <c r="C16236" t="s">
        <v>2770</v>
      </c>
      <c r="D16236" t="s">
        <v>12551</v>
      </c>
    </row>
    <row r="16237" spans="1:4">
      <c r="A16237" t="s">
        <v>13235</v>
      </c>
      <c r="B16237" t="s">
        <v>15491</v>
      </c>
      <c r="C16237" t="s">
        <v>2770</v>
      </c>
      <c r="D16237" t="s">
        <v>12551</v>
      </c>
    </row>
    <row r="16238" spans="1:4">
      <c r="A16238" t="s">
        <v>13211</v>
      </c>
      <c r="B16238" t="s">
        <v>5386</v>
      </c>
      <c r="C16238" t="s">
        <v>2770</v>
      </c>
      <c r="D16238" t="s">
        <v>12551</v>
      </c>
    </row>
    <row r="16239" spans="1:4">
      <c r="A16239" t="s">
        <v>13221</v>
      </c>
      <c r="B16239" t="s">
        <v>5249</v>
      </c>
      <c r="C16239" t="s">
        <v>2770</v>
      </c>
      <c r="D16239" t="s">
        <v>12551</v>
      </c>
    </row>
    <row r="16240" spans="1:4">
      <c r="A16240" t="s">
        <v>15478</v>
      </c>
      <c r="B16240" t="s">
        <v>2770</v>
      </c>
      <c r="C16240" t="s">
        <v>2770</v>
      </c>
      <c r="D16240" t="s">
        <v>4543</v>
      </c>
    </row>
    <row r="16241" spans="1:4">
      <c r="A16241" t="s">
        <v>4897</v>
      </c>
      <c r="B16241" t="s">
        <v>15492</v>
      </c>
      <c r="C16241" t="s">
        <v>2770</v>
      </c>
      <c r="D16241" t="s">
        <v>4574</v>
      </c>
    </row>
    <row r="16242" spans="1:4">
      <c r="A16242" t="s">
        <v>13229</v>
      </c>
      <c r="B16242" t="s">
        <v>15493</v>
      </c>
      <c r="C16242" t="s">
        <v>2770</v>
      </c>
      <c r="D16242" t="s">
        <v>12551</v>
      </c>
    </row>
    <row r="16243" spans="1:4">
      <c r="A16243" t="s">
        <v>12976</v>
      </c>
      <c r="B16243" t="s">
        <v>15242</v>
      </c>
      <c r="C16243" t="s">
        <v>2770</v>
      </c>
      <c r="D16243" t="s">
        <v>4543</v>
      </c>
    </row>
    <row r="16244" spans="1:4">
      <c r="A16244" t="s">
        <v>601</v>
      </c>
      <c r="B16244" t="s">
        <v>15494</v>
      </c>
      <c r="C16244" t="s">
        <v>2770</v>
      </c>
      <c r="D16244" t="s">
        <v>12551</v>
      </c>
    </row>
    <row r="16245" spans="1:4">
      <c r="A16245" t="s">
        <v>13234</v>
      </c>
      <c r="B16245" t="s">
        <v>15239</v>
      </c>
      <c r="C16245" t="s">
        <v>2770</v>
      </c>
      <c r="D16245" t="s">
        <v>4534</v>
      </c>
    </row>
    <row r="16246" spans="1:4">
      <c r="A16246" t="s">
        <v>13228</v>
      </c>
      <c r="B16246" t="s">
        <v>14403</v>
      </c>
      <c r="C16246" t="s">
        <v>2770</v>
      </c>
      <c r="D16246" t="s">
        <v>4543</v>
      </c>
    </row>
    <row r="16247" spans="1:4">
      <c r="A16247" t="s">
        <v>1688</v>
      </c>
      <c r="B16247" t="s">
        <v>2450</v>
      </c>
      <c r="C16247" t="s">
        <v>2770</v>
      </c>
      <c r="D16247" t="s">
        <v>4543</v>
      </c>
    </row>
    <row r="16248" spans="1:4">
      <c r="A16248" t="s">
        <v>13233</v>
      </c>
      <c r="B16248" t="s">
        <v>15470</v>
      </c>
      <c r="C16248" t="s">
        <v>2770</v>
      </c>
      <c r="D16248" t="s">
        <v>12551</v>
      </c>
    </row>
    <row r="16249" spans="1:4">
      <c r="A16249" t="s">
        <v>4927</v>
      </c>
      <c r="B16249" t="s">
        <v>5360</v>
      </c>
      <c r="C16249" t="s">
        <v>2770</v>
      </c>
      <c r="D16249" t="s">
        <v>12551</v>
      </c>
    </row>
    <row r="16250" spans="1:4">
      <c r="A16250" t="s">
        <v>13209</v>
      </c>
      <c r="B16250" t="s">
        <v>15469</v>
      </c>
      <c r="C16250" t="s">
        <v>2770</v>
      </c>
      <c r="D16250" t="s">
        <v>12551</v>
      </c>
    </row>
    <row r="16251" spans="1:4">
      <c r="A16251" t="s">
        <v>6806</v>
      </c>
      <c r="B16251" t="s">
        <v>14393</v>
      </c>
      <c r="C16251" t="s">
        <v>2770</v>
      </c>
      <c r="D16251" t="s">
        <v>4574</v>
      </c>
    </row>
    <row r="16252" spans="1:4">
      <c r="A16252" t="s">
        <v>4592</v>
      </c>
      <c r="B16252" t="s">
        <v>4990</v>
      </c>
      <c r="C16252" t="s">
        <v>2770</v>
      </c>
      <c r="D16252" t="s">
        <v>12551</v>
      </c>
    </row>
    <row r="16253" spans="1:4">
      <c r="A16253" t="s">
        <v>5932</v>
      </c>
      <c r="B16253" t="s">
        <v>14419</v>
      </c>
      <c r="C16253" t="s">
        <v>2770</v>
      </c>
      <c r="D16253" t="s">
        <v>4574</v>
      </c>
    </row>
    <row r="16254" spans="1:4">
      <c r="A16254" t="s">
        <v>7357</v>
      </c>
      <c r="B16254" t="s">
        <v>14418</v>
      </c>
      <c r="C16254" t="s">
        <v>2770</v>
      </c>
      <c r="D16254" t="s">
        <v>4574</v>
      </c>
    </row>
    <row r="16255" spans="1:4">
      <c r="A16255" t="s">
        <v>13227</v>
      </c>
      <c r="B16255" t="s">
        <v>14400</v>
      </c>
      <c r="C16255" t="s">
        <v>2770</v>
      </c>
      <c r="D16255" t="s">
        <v>12551</v>
      </c>
    </row>
    <row r="16256" spans="1:4">
      <c r="A16256" t="s">
        <v>13223</v>
      </c>
      <c r="B16256" t="s">
        <v>14381</v>
      </c>
      <c r="C16256" t="s">
        <v>2770</v>
      </c>
      <c r="D16256" t="s">
        <v>12551</v>
      </c>
    </row>
    <row r="16257" spans="1:4">
      <c r="A16257" t="s">
        <v>13225</v>
      </c>
      <c r="B16257" t="s">
        <v>14417</v>
      </c>
      <c r="C16257" t="s">
        <v>2770</v>
      </c>
      <c r="D16257" t="s">
        <v>4534</v>
      </c>
    </row>
    <row r="16258" spans="1:4">
      <c r="A16258" t="s">
        <v>6806</v>
      </c>
      <c r="B16258" t="s">
        <v>14393</v>
      </c>
      <c r="C16258" t="s">
        <v>2770</v>
      </c>
      <c r="D16258" t="s">
        <v>4574</v>
      </c>
    </row>
    <row r="16259" spans="1:4">
      <c r="A16259" t="s">
        <v>8959</v>
      </c>
      <c r="B16259" t="s">
        <v>15495</v>
      </c>
      <c r="C16259" t="s">
        <v>2770</v>
      </c>
      <c r="D16259" t="s">
        <v>4543</v>
      </c>
    </row>
    <row r="16260" spans="1:4">
      <c r="A16260" t="s">
        <v>8965</v>
      </c>
      <c r="B16260" t="s">
        <v>15496</v>
      </c>
      <c r="C16260" t="s">
        <v>2770</v>
      </c>
      <c r="D16260" t="s">
        <v>4543</v>
      </c>
    </row>
    <row r="16261" spans="1:4">
      <c r="A16261" t="s">
        <v>8967</v>
      </c>
      <c r="B16261" t="s">
        <v>8968</v>
      </c>
      <c r="C16261" t="s">
        <v>2770</v>
      </c>
      <c r="D16261" t="s">
        <v>4574</v>
      </c>
    </row>
    <row r="16262" spans="1:4">
      <c r="A16262" t="s">
        <v>8963</v>
      </c>
      <c r="B16262" t="s">
        <v>8964</v>
      </c>
      <c r="C16262" t="s">
        <v>2770</v>
      </c>
      <c r="D16262" t="s">
        <v>4543</v>
      </c>
    </row>
    <row r="16263" spans="1:4">
      <c r="A16263" t="s">
        <v>14732</v>
      </c>
      <c r="B16263" t="s">
        <v>15497</v>
      </c>
      <c r="C16263" t="s">
        <v>2770</v>
      </c>
      <c r="D16263" t="s">
        <v>12551</v>
      </c>
    </row>
    <row r="16264" spans="1:4">
      <c r="A16264" t="s">
        <v>8961</v>
      </c>
      <c r="B16264" t="s">
        <v>8962</v>
      </c>
      <c r="C16264" t="s">
        <v>2770</v>
      </c>
      <c r="D16264" t="s">
        <v>4574</v>
      </c>
    </row>
    <row r="16265" spans="1:4">
      <c r="A16265" t="s">
        <v>13234</v>
      </c>
      <c r="B16265" t="s">
        <v>15239</v>
      </c>
      <c r="C16265" t="s">
        <v>2770</v>
      </c>
      <c r="D16265" t="s">
        <v>4534</v>
      </c>
    </row>
    <row r="16266" spans="1:4">
      <c r="A16266" t="s">
        <v>12976</v>
      </c>
      <c r="B16266" t="s">
        <v>15242</v>
      </c>
      <c r="C16266" t="s">
        <v>2770</v>
      </c>
      <c r="D16266" t="s">
        <v>4543</v>
      </c>
    </row>
    <row r="16267" spans="1:4">
      <c r="A16267" t="s">
        <v>13233</v>
      </c>
      <c r="B16267" t="s">
        <v>15470</v>
      </c>
      <c r="C16267" t="s">
        <v>2770</v>
      </c>
      <c r="D16267" t="s">
        <v>12551</v>
      </c>
    </row>
    <row r="16268" spans="1:4">
      <c r="A16268" t="s">
        <v>8957</v>
      </c>
      <c r="B16268" t="s">
        <v>8958</v>
      </c>
      <c r="C16268" t="s">
        <v>2770</v>
      </c>
      <c r="D16268" t="s">
        <v>4574</v>
      </c>
    </row>
    <row r="16269" spans="1:4">
      <c r="A16269" t="s">
        <v>7093</v>
      </c>
      <c r="B16269" t="s">
        <v>7094</v>
      </c>
      <c r="C16269" t="s">
        <v>2770</v>
      </c>
      <c r="D16269" t="s">
        <v>4518</v>
      </c>
    </row>
    <row r="16270" spans="1:4">
      <c r="A16270" t="s">
        <v>13234</v>
      </c>
      <c r="B16270" t="s">
        <v>15498</v>
      </c>
      <c r="C16270" t="s">
        <v>2770</v>
      </c>
      <c r="D16270" t="s">
        <v>4522</v>
      </c>
    </row>
    <row r="16271" spans="1:4">
      <c r="A16271" t="s">
        <v>601</v>
      </c>
      <c r="B16271" t="s">
        <v>15499</v>
      </c>
      <c r="C16271" t="s">
        <v>2770</v>
      </c>
      <c r="D16271" t="s">
        <v>4968</v>
      </c>
    </row>
    <row r="16272" spans="1:4">
      <c r="A16272" t="s">
        <v>13233</v>
      </c>
      <c r="B16272" t="s">
        <v>15500</v>
      </c>
      <c r="C16272" t="s">
        <v>2770</v>
      </c>
      <c r="D16272" t="s">
        <v>4522</v>
      </c>
    </row>
    <row r="16273" spans="1:4">
      <c r="A16273" t="s">
        <v>7087</v>
      </c>
      <c r="B16273" t="s">
        <v>7088</v>
      </c>
      <c r="C16273" t="s">
        <v>2770</v>
      </c>
      <c r="D16273" t="s">
        <v>4518</v>
      </c>
    </row>
    <row r="16274" spans="1:4">
      <c r="A16274" t="s">
        <v>12976</v>
      </c>
      <c r="B16274" t="s">
        <v>15501</v>
      </c>
      <c r="C16274" t="s">
        <v>2770</v>
      </c>
      <c r="D16274" t="s">
        <v>4522</v>
      </c>
    </row>
    <row r="16275" spans="1:4">
      <c r="A16275" t="s">
        <v>7097</v>
      </c>
      <c r="B16275" t="s">
        <v>15502</v>
      </c>
      <c r="C16275" t="s">
        <v>2770</v>
      </c>
      <c r="D16275" t="s">
        <v>4968</v>
      </c>
    </row>
    <row r="16276" spans="1:4">
      <c r="A16276" t="s">
        <v>15503</v>
      </c>
      <c r="B16276" t="s">
        <v>15504</v>
      </c>
      <c r="C16276" t="s">
        <v>2770</v>
      </c>
      <c r="D16276" t="s">
        <v>4522</v>
      </c>
    </row>
    <row r="16277" spans="1:4">
      <c r="A16277" t="s">
        <v>15505</v>
      </c>
      <c r="B16277" t="s">
        <v>15506</v>
      </c>
      <c r="C16277" t="s">
        <v>2770</v>
      </c>
      <c r="D16277" t="s">
        <v>4522</v>
      </c>
    </row>
    <row r="16278" spans="1:4">
      <c r="A16278" t="s">
        <v>13099</v>
      </c>
      <c r="B16278" t="s">
        <v>3388</v>
      </c>
      <c r="C16278" t="s">
        <v>2770</v>
      </c>
      <c r="D16278" t="s">
        <v>4522</v>
      </c>
    </row>
    <row r="16279" spans="1:4">
      <c r="A16279" t="s">
        <v>13233</v>
      </c>
      <c r="B16279" t="s">
        <v>15500</v>
      </c>
      <c r="C16279" t="s">
        <v>2770</v>
      </c>
      <c r="D16279" t="s">
        <v>4522</v>
      </c>
    </row>
    <row r="16280" spans="1:4">
      <c r="A16280" t="s">
        <v>13234</v>
      </c>
      <c r="B16280" t="s">
        <v>15498</v>
      </c>
      <c r="C16280" t="s">
        <v>2770</v>
      </c>
      <c r="D16280" t="s">
        <v>4522</v>
      </c>
    </row>
    <row r="16281" spans="1:4">
      <c r="A16281" t="s">
        <v>15507</v>
      </c>
      <c r="B16281" t="s">
        <v>15508</v>
      </c>
      <c r="C16281" t="s">
        <v>2770</v>
      </c>
      <c r="D16281" t="s">
        <v>4522</v>
      </c>
    </row>
    <row r="16282" spans="1:4">
      <c r="A16282" t="s">
        <v>12976</v>
      </c>
      <c r="B16282" t="s">
        <v>15501</v>
      </c>
      <c r="C16282" t="s">
        <v>2770</v>
      </c>
      <c r="D16282" t="s">
        <v>4522</v>
      </c>
    </row>
    <row r="16283" spans="1:4">
      <c r="A16283" t="s">
        <v>13099</v>
      </c>
      <c r="B16283" t="s">
        <v>3388</v>
      </c>
      <c r="C16283" t="s">
        <v>2770</v>
      </c>
      <c r="D16283" t="s">
        <v>4522</v>
      </c>
    </row>
    <row r="16284" spans="1:4">
      <c r="A16284" t="s">
        <v>13233</v>
      </c>
      <c r="B16284" t="s">
        <v>15500</v>
      </c>
      <c r="C16284" t="s">
        <v>2770</v>
      </c>
      <c r="D16284" t="s">
        <v>4522</v>
      </c>
    </row>
    <row r="16285" spans="1:4">
      <c r="A16285" t="s">
        <v>15509</v>
      </c>
      <c r="B16285" t="s">
        <v>15508</v>
      </c>
      <c r="C16285" t="s">
        <v>2770</v>
      </c>
      <c r="D16285" t="s">
        <v>4543</v>
      </c>
    </row>
    <row r="16286" spans="1:4">
      <c r="A16286" t="s">
        <v>12976</v>
      </c>
      <c r="B16286" t="s">
        <v>15501</v>
      </c>
      <c r="C16286" t="s">
        <v>2770</v>
      </c>
      <c r="D16286" t="s">
        <v>4522</v>
      </c>
    </row>
    <row r="16287" spans="1:4">
      <c r="A16287" t="s">
        <v>13234</v>
      </c>
      <c r="B16287" t="s">
        <v>15498</v>
      </c>
      <c r="C16287" t="s">
        <v>2770</v>
      </c>
      <c r="D16287" t="s">
        <v>4522</v>
      </c>
    </row>
    <row r="16288" spans="1:4">
      <c r="A16288" t="s">
        <v>15505</v>
      </c>
      <c r="B16288" t="s">
        <v>15506</v>
      </c>
      <c r="C16288" t="s">
        <v>2770</v>
      </c>
      <c r="D16288" t="s">
        <v>4522</v>
      </c>
    </row>
    <row r="16289" spans="1:4">
      <c r="A16289" t="s">
        <v>15505</v>
      </c>
      <c r="B16289" t="s">
        <v>15506</v>
      </c>
      <c r="C16289" t="s">
        <v>2770</v>
      </c>
      <c r="D16289" t="s">
        <v>4522</v>
      </c>
    </row>
    <row r="16290" spans="1:4">
      <c r="A16290" t="s">
        <v>12976</v>
      </c>
      <c r="B16290" t="s">
        <v>15501</v>
      </c>
      <c r="C16290" t="s">
        <v>2770</v>
      </c>
      <c r="D16290" t="s">
        <v>4522</v>
      </c>
    </row>
    <row r="16291" spans="1:4">
      <c r="A16291" t="s">
        <v>13099</v>
      </c>
      <c r="B16291" t="s">
        <v>3388</v>
      </c>
      <c r="C16291" t="s">
        <v>2770</v>
      </c>
      <c r="D16291" t="s">
        <v>4522</v>
      </c>
    </row>
    <row r="16292" spans="1:4">
      <c r="A16292" t="s">
        <v>13233</v>
      </c>
      <c r="B16292" t="s">
        <v>15500</v>
      </c>
      <c r="C16292" t="s">
        <v>2770</v>
      </c>
      <c r="D16292" t="s">
        <v>4522</v>
      </c>
    </row>
    <row r="16293" spans="1:4">
      <c r="A16293" t="s">
        <v>13234</v>
      </c>
      <c r="B16293" t="s">
        <v>15498</v>
      </c>
      <c r="C16293" t="s">
        <v>2770</v>
      </c>
      <c r="D16293" t="s">
        <v>4522</v>
      </c>
    </row>
    <row r="16294" spans="1:4">
      <c r="A16294" t="s">
        <v>15509</v>
      </c>
      <c r="B16294" t="s">
        <v>15508</v>
      </c>
      <c r="C16294" t="s">
        <v>2770</v>
      </c>
      <c r="D16294" t="s">
        <v>4543</v>
      </c>
    </row>
    <row r="16295" spans="1:4">
      <c r="A16295" t="s">
        <v>12976</v>
      </c>
      <c r="B16295" t="s">
        <v>15501</v>
      </c>
      <c r="C16295" t="s">
        <v>2770</v>
      </c>
      <c r="D16295" t="s">
        <v>4522</v>
      </c>
    </row>
    <row r="16296" spans="1:4">
      <c r="A16296" t="s">
        <v>10561</v>
      </c>
      <c r="B16296" t="s">
        <v>15510</v>
      </c>
      <c r="C16296" t="s">
        <v>2770</v>
      </c>
      <c r="D16296" t="s">
        <v>4522</v>
      </c>
    </row>
    <row r="16297" spans="1:4">
      <c r="A16297" t="s">
        <v>13233</v>
      </c>
      <c r="B16297" t="s">
        <v>15500</v>
      </c>
      <c r="C16297" t="s">
        <v>2770</v>
      </c>
      <c r="D16297" t="s">
        <v>4522</v>
      </c>
    </row>
    <row r="16298" spans="1:4">
      <c r="A16298" t="s">
        <v>10947</v>
      </c>
      <c r="B16298" t="s">
        <v>15511</v>
      </c>
      <c r="C16298" t="s">
        <v>2770</v>
      </c>
      <c r="D16298" t="s">
        <v>4522</v>
      </c>
    </row>
    <row r="16299" spans="1:4">
      <c r="A16299" t="s">
        <v>13234</v>
      </c>
      <c r="B16299" t="s">
        <v>15498</v>
      </c>
      <c r="C16299" t="s">
        <v>2770</v>
      </c>
      <c r="D16299" t="s">
        <v>4522</v>
      </c>
    </row>
    <row r="16300" spans="1:4">
      <c r="A16300" t="s">
        <v>13234</v>
      </c>
      <c r="B16300" t="s">
        <v>15498</v>
      </c>
      <c r="C16300" t="s">
        <v>2770</v>
      </c>
      <c r="D16300" t="s">
        <v>4522</v>
      </c>
    </row>
    <row r="16301" spans="1:4">
      <c r="A16301" t="s">
        <v>10947</v>
      </c>
      <c r="B16301" t="s">
        <v>15511</v>
      </c>
      <c r="C16301" t="s">
        <v>2770</v>
      </c>
      <c r="D16301" t="s">
        <v>4522</v>
      </c>
    </row>
    <row r="16302" spans="1:4">
      <c r="A16302" t="s">
        <v>13233</v>
      </c>
      <c r="B16302" t="s">
        <v>15500</v>
      </c>
      <c r="C16302" t="s">
        <v>2770</v>
      </c>
      <c r="D16302" t="s">
        <v>4522</v>
      </c>
    </row>
    <row r="16303" spans="1:4">
      <c r="A16303" t="s">
        <v>10561</v>
      </c>
      <c r="B16303" t="s">
        <v>15510</v>
      </c>
      <c r="C16303" t="s">
        <v>2770</v>
      </c>
      <c r="D16303" t="s">
        <v>4522</v>
      </c>
    </row>
    <row r="16304" spans="1:4">
      <c r="A16304" t="s">
        <v>12976</v>
      </c>
      <c r="B16304" t="s">
        <v>15501</v>
      </c>
      <c r="C16304" t="s">
        <v>2770</v>
      </c>
      <c r="D16304" t="s">
        <v>4522</v>
      </c>
    </row>
    <row r="16305" spans="1:4">
      <c r="A16305" t="s">
        <v>15512</v>
      </c>
      <c r="B16305" t="s">
        <v>15513</v>
      </c>
      <c r="C16305" t="s">
        <v>2770</v>
      </c>
      <c r="D16305" t="s">
        <v>4968</v>
      </c>
    </row>
    <row r="16306" spans="1:4">
      <c r="A16306" t="s">
        <v>15514</v>
      </c>
      <c r="B16306" t="s">
        <v>15515</v>
      </c>
      <c r="C16306" t="s">
        <v>2770</v>
      </c>
      <c r="D16306" t="s">
        <v>4522</v>
      </c>
    </row>
    <row r="16307" spans="1:4">
      <c r="A16307" t="s">
        <v>13234</v>
      </c>
      <c r="B16307" t="s">
        <v>15498</v>
      </c>
      <c r="C16307" t="s">
        <v>2770</v>
      </c>
      <c r="D16307" t="s">
        <v>4522</v>
      </c>
    </row>
    <row r="16308" spans="1:4">
      <c r="A16308" t="s">
        <v>13233</v>
      </c>
      <c r="B16308" t="s">
        <v>15500</v>
      </c>
      <c r="C16308" t="s">
        <v>2770</v>
      </c>
      <c r="D16308" t="s">
        <v>4522</v>
      </c>
    </row>
    <row r="16309" spans="1:4">
      <c r="A16309" t="s">
        <v>12976</v>
      </c>
      <c r="B16309" t="s">
        <v>15501</v>
      </c>
      <c r="C16309" t="s">
        <v>2770</v>
      </c>
      <c r="D16309" t="s">
        <v>4522</v>
      </c>
    </row>
    <row r="16310" spans="1:4">
      <c r="A16310" t="s">
        <v>13234</v>
      </c>
      <c r="B16310" t="s">
        <v>15498</v>
      </c>
      <c r="C16310" t="s">
        <v>2770</v>
      </c>
      <c r="D16310" t="s">
        <v>4522</v>
      </c>
    </row>
    <row r="16311" spans="1:4">
      <c r="A16311" t="s">
        <v>15516</v>
      </c>
      <c r="B16311" t="s">
        <v>15517</v>
      </c>
      <c r="C16311" t="s">
        <v>2770</v>
      </c>
      <c r="D16311" t="s">
        <v>4522</v>
      </c>
    </row>
    <row r="16312" spans="1:4">
      <c r="A16312" t="s">
        <v>15518</v>
      </c>
      <c r="B16312" t="s">
        <v>15519</v>
      </c>
      <c r="C16312" t="s">
        <v>2770</v>
      </c>
      <c r="D16312" t="s">
        <v>4968</v>
      </c>
    </row>
    <row r="16313" spans="1:4">
      <c r="A16313" t="s">
        <v>12976</v>
      </c>
      <c r="B16313" t="s">
        <v>15501</v>
      </c>
      <c r="C16313" t="s">
        <v>2770</v>
      </c>
      <c r="D16313" t="s">
        <v>4522</v>
      </c>
    </row>
    <row r="16314" spans="1:4">
      <c r="A16314" t="s">
        <v>13233</v>
      </c>
      <c r="B16314" t="s">
        <v>15500</v>
      </c>
      <c r="C16314" t="s">
        <v>2770</v>
      </c>
      <c r="D16314" t="s">
        <v>4522</v>
      </c>
    </row>
    <row r="16315" spans="1:4">
      <c r="A16315" t="s">
        <v>9705</v>
      </c>
      <c r="B16315" t="s">
        <v>15520</v>
      </c>
      <c r="C16315" t="s">
        <v>2770</v>
      </c>
      <c r="D16315" t="s">
        <v>4522</v>
      </c>
    </row>
    <row r="16316" spans="1:4">
      <c r="A16316" t="s">
        <v>11499</v>
      </c>
      <c r="B16316" t="s">
        <v>15521</v>
      </c>
      <c r="C16316" t="s">
        <v>2770</v>
      </c>
      <c r="D16316" t="s">
        <v>4522</v>
      </c>
    </row>
    <row r="16317" spans="1:4">
      <c r="A16317" t="s">
        <v>7097</v>
      </c>
      <c r="B16317" t="s">
        <v>15513</v>
      </c>
      <c r="C16317" t="s">
        <v>2770</v>
      </c>
      <c r="D16317" t="s">
        <v>4968</v>
      </c>
    </row>
    <row r="16318" spans="1:4">
      <c r="A16318" t="s">
        <v>15522</v>
      </c>
      <c r="B16318" t="s">
        <v>15523</v>
      </c>
      <c r="C16318" t="s">
        <v>2770</v>
      </c>
      <c r="D16318" t="s">
        <v>4522</v>
      </c>
    </row>
    <row r="16319" spans="1:4">
      <c r="A16319" t="s">
        <v>10887</v>
      </c>
      <c r="B16319" t="s">
        <v>15524</v>
      </c>
      <c r="C16319" t="s">
        <v>2770</v>
      </c>
      <c r="D16319" t="s">
        <v>4968</v>
      </c>
    </row>
    <row r="16320" spans="1:4">
      <c r="A16320" t="s">
        <v>15525</v>
      </c>
      <c r="B16320" t="s">
        <v>15526</v>
      </c>
      <c r="C16320" t="s">
        <v>2770</v>
      </c>
      <c r="D16320" t="s">
        <v>4551</v>
      </c>
    </row>
    <row r="16321" spans="1:4">
      <c r="A16321" t="s">
        <v>10896</v>
      </c>
      <c r="B16321" t="s">
        <v>15527</v>
      </c>
      <c r="C16321" t="s">
        <v>2770</v>
      </c>
      <c r="D16321" t="s">
        <v>4968</v>
      </c>
    </row>
    <row r="16322" spans="1:4">
      <c r="A16322" t="s">
        <v>12976</v>
      </c>
      <c r="B16322" t="s">
        <v>15501</v>
      </c>
      <c r="C16322" t="s">
        <v>2770</v>
      </c>
      <c r="D16322" t="s">
        <v>4522</v>
      </c>
    </row>
    <row r="16323" spans="1:4">
      <c r="A16323" t="s">
        <v>601</v>
      </c>
      <c r="B16323" t="s">
        <v>14934</v>
      </c>
      <c r="C16323" t="s">
        <v>2770</v>
      </c>
      <c r="D16323" t="s">
        <v>4968</v>
      </c>
    </row>
    <row r="16324" spans="1:4">
      <c r="A16324" t="s">
        <v>13234</v>
      </c>
      <c r="B16324" t="s">
        <v>15498</v>
      </c>
      <c r="C16324" t="s">
        <v>2770</v>
      </c>
      <c r="D16324" t="s">
        <v>4522</v>
      </c>
    </row>
    <row r="16325" spans="1:4">
      <c r="A16325" t="s">
        <v>13233</v>
      </c>
      <c r="B16325" t="s">
        <v>15500</v>
      </c>
      <c r="C16325" t="s">
        <v>2770</v>
      </c>
      <c r="D16325" t="s">
        <v>4522</v>
      </c>
    </row>
    <row r="16326" spans="1:4">
      <c r="A16326" t="s">
        <v>15522</v>
      </c>
      <c r="B16326" t="s">
        <v>15528</v>
      </c>
      <c r="C16326" t="s">
        <v>2770</v>
      </c>
      <c r="D16326" t="s">
        <v>4522</v>
      </c>
    </row>
    <row r="16327" spans="1:4">
      <c r="A16327" t="s">
        <v>5213</v>
      </c>
      <c r="B16327" t="s">
        <v>15529</v>
      </c>
      <c r="C16327" t="s">
        <v>2770</v>
      </c>
      <c r="D16327" t="s">
        <v>4518</v>
      </c>
    </row>
    <row r="16328" spans="1:4">
      <c r="A16328" t="s">
        <v>7989</v>
      </c>
      <c r="B16328" t="s">
        <v>15530</v>
      </c>
      <c r="C16328" t="s">
        <v>2770</v>
      </c>
      <c r="D16328" t="s">
        <v>4518</v>
      </c>
    </row>
    <row r="16329" spans="1:4">
      <c r="A16329" t="s">
        <v>15531</v>
      </c>
      <c r="B16329" t="s">
        <v>15532</v>
      </c>
      <c r="C16329" t="s">
        <v>2770</v>
      </c>
      <c r="D16329" t="s">
        <v>4522</v>
      </c>
    </row>
    <row r="16330" spans="1:4">
      <c r="A16330" t="s">
        <v>15533</v>
      </c>
      <c r="B16330" t="s">
        <v>15532</v>
      </c>
      <c r="C16330" t="s">
        <v>2770</v>
      </c>
      <c r="D16330" t="s">
        <v>4522</v>
      </c>
    </row>
    <row r="16331" spans="1:4">
      <c r="A16331" t="s">
        <v>15534</v>
      </c>
      <c r="B16331" t="s">
        <v>15532</v>
      </c>
      <c r="C16331" t="s">
        <v>2770</v>
      </c>
      <c r="D16331" t="s">
        <v>4522</v>
      </c>
    </row>
    <row r="16332" spans="1:4">
      <c r="A16332" t="s">
        <v>601</v>
      </c>
      <c r="B16332" t="s">
        <v>4063</v>
      </c>
      <c r="C16332" t="s">
        <v>2770</v>
      </c>
      <c r="D16332" t="s">
        <v>4968</v>
      </c>
    </row>
    <row r="16333" spans="1:4">
      <c r="A16333" t="s">
        <v>15535</v>
      </c>
      <c r="B16333" t="s">
        <v>15532</v>
      </c>
      <c r="C16333" t="s">
        <v>2770</v>
      </c>
      <c r="D16333" t="s">
        <v>4522</v>
      </c>
    </row>
    <row r="16334" spans="1:4">
      <c r="A16334" t="s">
        <v>15536</v>
      </c>
      <c r="B16334" t="s">
        <v>15532</v>
      </c>
      <c r="C16334" t="s">
        <v>2770</v>
      </c>
      <c r="D16334" t="s">
        <v>4551</v>
      </c>
    </row>
    <row r="16335" spans="1:4">
      <c r="A16335" t="s">
        <v>11491</v>
      </c>
      <c r="B16335" t="s">
        <v>15532</v>
      </c>
      <c r="C16335" t="s">
        <v>2770</v>
      </c>
      <c r="D16335" t="s">
        <v>4518</v>
      </c>
    </row>
    <row r="16336" spans="1:4">
      <c r="A16336" t="s">
        <v>15537</v>
      </c>
      <c r="B16336" t="s">
        <v>15532</v>
      </c>
      <c r="C16336" t="s">
        <v>2770</v>
      </c>
      <c r="D16336" t="s">
        <v>4551</v>
      </c>
    </row>
    <row r="16337" spans="1:4">
      <c r="A16337" t="s">
        <v>15538</v>
      </c>
      <c r="B16337" t="s">
        <v>15532</v>
      </c>
      <c r="C16337" t="s">
        <v>2770</v>
      </c>
      <c r="D16337" t="s">
        <v>4522</v>
      </c>
    </row>
    <row r="16338" spans="1:4">
      <c r="A16338" t="s">
        <v>15539</v>
      </c>
      <c r="B16338" t="s">
        <v>15532</v>
      </c>
      <c r="C16338" t="s">
        <v>2770</v>
      </c>
      <c r="D16338" t="s">
        <v>4522</v>
      </c>
    </row>
    <row r="16339" spans="1:4">
      <c r="A16339" t="s">
        <v>12976</v>
      </c>
      <c r="B16339" t="s">
        <v>15501</v>
      </c>
      <c r="C16339" t="s">
        <v>2770</v>
      </c>
      <c r="D16339" t="s">
        <v>4522</v>
      </c>
    </row>
    <row r="16340" spans="1:4">
      <c r="A16340" t="s">
        <v>9693</v>
      </c>
      <c r="B16340" t="s">
        <v>15532</v>
      </c>
      <c r="C16340" t="s">
        <v>2770</v>
      </c>
      <c r="D16340" t="s">
        <v>4518</v>
      </c>
    </row>
    <row r="16341" spans="1:4">
      <c r="A16341" t="s">
        <v>15540</v>
      </c>
      <c r="B16341" t="s">
        <v>15532</v>
      </c>
      <c r="C16341" t="s">
        <v>2770</v>
      </c>
      <c r="D16341" t="s">
        <v>4522</v>
      </c>
    </row>
    <row r="16342" spans="1:4">
      <c r="A16342" t="s">
        <v>13234</v>
      </c>
      <c r="B16342" t="s">
        <v>15498</v>
      </c>
      <c r="C16342" t="s">
        <v>2770</v>
      </c>
      <c r="D16342" t="s">
        <v>4522</v>
      </c>
    </row>
    <row r="16343" spans="1:4">
      <c r="A16343" t="s">
        <v>15541</v>
      </c>
      <c r="B16343" t="s">
        <v>15532</v>
      </c>
      <c r="C16343" t="s">
        <v>2770</v>
      </c>
      <c r="D16343" t="s">
        <v>4551</v>
      </c>
    </row>
    <row r="16344" spans="1:4">
      <c r="A16344" t="s">
        <v>15542</v>
      </c>
      <c r="B16344" t="s">
        <v>15532</v>
      </c>
      <c r="C16344" t="s">
        <v>2770</v>
      </c>
      <c r="D16344" t="s">
        <v>4522</v>
      </c>
    </row>
    <row r="16345" spans="1:4">
      <c r="A16345" t="s">
        <v>15543</v>
      </c>
      <c r="B16345" t="s">
        <v>15532</v>
      </c>
      <c r="C16345" t="s">
        <v>2770</v>
      </c>
      <c r="D16345" t="s">
        <v>4522</v>
      </c>
    </row>
    <row r="16346" spans="1:4">
      <c r="A16346" t="s">
        <v>8845</v>
      </c>
      <c r="B16346" t="s">
        <v>15544</v>
      </c>
      <c r="C16346" t="s">
        <v>2770</v>
      </c>
      <c r="D16346" t="s">
        <v>4522</v>
      </c>
    </row>
    <row r="16347" spans="1:4">
      <c r="A16347" t="s">
        <v>15545</v>
      </c>
      <c r="B16347" t="s">
        <v>15532</v>
      </c>
      <c r="C16347" t="s">
        <v>2770</v>
      </c>
      <c r="D16347" t="s">
        <v>4551</v>
      </c>
    </row>
    <row r="16348" spans="1:4">
      <c r="A16348" t="s">
        <v>11480</v>
      </c>
      <c r="B16348" t="s">
        <v>15532</v>
      </c>
      <c r="C16348" t="s">
        <v>2770</v>
      </c>
      <c r="D16348" t="s">
        <v>4518</v>
      </c>
    </row>
    <row r="16349" spans="1:4">
      <c r="A16349" t="s">
        <v>15546</v>
      </c>
      <c r="B16349" t="s">
        <v>15532</v>
      </c>
      <c r="C16349" t="s">
        <v>2770</v>
      </c>
      <c r="D16349" t="s">
        <v>4522</v>
      </c>
    </row>
    <row r="16350" spans="1:4">
      <c r="A16350" t="s">
        <v>15547</v>
      </c>
      <c r="B16350" t="s">
        <v>15532</v>
      </c>
      <c r="C16350" t="s">
        <v>2770</v>
      </c>
      <c r="D16350" t="s">
        <v>4522</v>
      </c>
    </row>
    <row r="16351" spans="1:4">
      <c r="A16351" t="s">
        <v>11475</v>
      </c>
      <c r="B16351" t="s">
        <v>15532</v>
      </c>
      <c r="C16351" t="s">
        <v>2770</v>
      </c>
      <c r="D16351" t="s">
        <v>4518</v>
      </c>
    </row>
    <row r="16352" spans="1:4">
      <c r="A16352" t="s">
        <v>15548</v>
      </c>
      <c r="B16352" t="s">
        <v>15532</v>
      </c>
      <c r="C16352" t="s">
        <v>2770</v>
      </c>
      <c r="D16352" t="s">
        <v>4522</v>
      </c>
    </row>
    <row r="16353" spans="1:4">
      <c r="A16353" t="s">
        <v>15549</v>
      </c>
      <c r="B16353" t="s">
        <v>15532</v>
      </c>
      <c r="C16353" t="s">
        <v>2770</v>
      </c>
      <c r="D16353" t="s">
        <v>4522</v>
      </c>
    </row>
    <row r="16354" spans="1:4">
      <c r="A16354" t="s">
        <v>15550</v>
      </c>
      <c r="B16354" t="s">
        <v>15532</v>
      </c>
      <c r="C16354" t="s">
        <v>2770</v>
      </c>
      <c r="D16354" t="s">
        <v>4522</v>
      </c>
    </row>
    <row r="16355" spans="1:4">
      <c r="A16355" t="s">
        <v>13233</v>
      </c>
      <c r="B16355" t="s">
        <v>15500</v>
      </c>
      <c r="C16355" t="s">
        <v>2770</v>
      </c>
      <c r="D16355" t="s">
        <v>4522</v>
      </c>
    </row>
    <row r="16356" spans="1:4">
      <c r="A16356" t="s">
        <v>11476</v>
      </c>
      <c r="B16356" t="s">
        <v>15532</v>
      </c>
      <c r="C16356" t="s">
        <v>2770</v>
      </c>
      <c r="D16356" t="s">
        <v>4518</v>
      </c>
    </row>
    <row r="16357" spans="1:4">
      <c r="A16357" t="s">
        <v>15551</v>
      </c>
      <c r="B16357" t="s">
        <v>15532</v>
      </c>
      <c r="C16357" t="s">
        <v>2770</v>
      </c>
      <c r="D16357" t="s">
        <v>4522</v>
      </c>
    </row>
    <row r="16358" spans="1:4">
      <c r="A16358" t="s">
        <v>15552</v>
      </c>
      <c r="B16358" t="s">
        <v>15532</v>
      </c>
      <c r="C16358" t="s">
        <v>2770</v>
      </c>
      <c r="D16358" t="s">
        <v>4551</v>
      </c>
    </row>
    <row r="16359" spans="1:4">
      <c r="A16359" t="s">
        <v>15553</v>
      </c>
      <c r="B16359" t="s">
        <v>15554</v>
      </c>
      <c r="C16359" t="s">
        <v>2770</v>
      </c>
      <c r="D16359" t="s">
        <v>12551</v>
      </c>
    </row>
    <row r="16360" spans="1:4">
      <c r="A16360" t="s">
        <v>13818</v>
      </c>
      <c r="B16360" t="s">
        <v>13819</v>
      </c>
      <c r="C16360" t="s">
        <v>2770</v>
      </c>
      <c r="D16360" t="s">
        <v>4543</v>
      </c>
    </row>
    <row r="16361" spans="1:4">
      <c r="A16361" t="s">
        <v>15555</v>
      </c>
      <c r="B16361" t="s">
        <v>15556</v>
      </c>
      <c r="C16361" t="s">
        <v>2770</v>
      </c>
      <c r="D16361" t="s">
        <v>12551</v>
      </c>
    </row>
    <row r="16362" spans="1:4">
      <c r="A16362" t="s">
        <v>9718</v>
      </c>
      <c r="B16362" t="s">
        <v>9719</v>
      </c>
      <c r="C16362" t="s">
        <v>2770</v>
      </c>
      <c r="D16362" t="s">
        <v>12551</v>
      </c>
    </row>
    <row r="16363" spans="1:4">
      <c r="A16363" t="s">
        <v>15557</v>
      </c>
      <c r="B16363" t="s">
        <v>15558</v>
      </c>
      <c r="C16363" t="s">
        <v>2770</v>
      </c>
      <c r="D16363" t="s">
        <v>12551</v>
      </c>
    </row>
    <row r="16364" spans="1:4">
      <c r="A16364" t="s">
        <v>15559</v>
      </c>
      <c r="B16364" t="s">
        <v>15560</v>
      </c>
      <c r="C16364" t="s">
        <v>2770</v>
      </c>
      <c r="D16364" t="s">
        <v>12551</v>
      </c>
    </row>
    <row r="16365" spans="1:4">
      <c r="A16365" t="s">
        <v>15561</v>
      </c>
      <c r="B16365" t="s">
        <v>15562</v>
      </c>
      <c r="C16365" t="s">
        <v>2770</v>
      </c>
      <c r="D16365" t="s">
        <v>12551</v>
      </c>
    </row>
    <row r="16366" spans="1:4">
      <c r="A16366" t="s">
        <v>15563</v>
      </c>
      <c r="B16366" t="s">
        <v>13718</v>
      </c>
      <c r="C16366" t="s">
        <v>2770</v>
      </c>
      <c r="D16366" t="s">
        <v>12551</v>
      </c>
    </row>
    <row r="16367" spans="1:4">
      <c r="A16367" t="s">
        <v>15564</v>
      </c>
      <c r="B16367" t="s">
        <v>15565</v>
      </c>
      <c r="C16367" t="s">
        <v>2770</v>
      </c>
      <c r="D16367" t="s">
        <v>12551</v>
      </c>
    </row>
    <row r="16368" spans="1:4">
      <c r="A16368" t="s">
        <v>15566</v>
      </c>
      <c r="B16368" t="s">
        <v>2670</v>
      </c>
      <c r="C16368" t="s">
        <v>2770</v>
      </c>
      <c r="D16368" t="s">
        <v>12551</v>
      </c>
    </row>
    <row r="16369" spans="1:4">
      <c r="A16369" t="s">
        <v>12943</v>
      </c>
      <c r="B16369" t="s">
        <v>15567</v>
      </c>
      <c r="C16369" t="s">
        <v>2770</v>
      </c>
      <c r="D16369" t="s">
        <v>4543</v>
      </c>
    </row>
    <row r="16370" spans="1:4">
      <c r="A16370" t="s">
        <v>10969</v>
      </c>
      <c r="B16370" t="s">
        <v>15568</v>
      </c>
      <c r="C16370" t="s">
        <v>2770</v>
      </c>
      <c r="D16370" t="s">
        <v>12551</v>
      </c>
    </row>
    <row r="16371" spans="1:4">
      <c r="A16371" t="s">
        <v>12943</v>
      </c>
      <c r="B16371" t="s">
        <v>15567</v>
      </c>
      <c r="C16371" t="s">
        <v>2770</v>
      </c>
      <c r="D16371" t="s">
        <v>4543</v>
      </c>
    </row>
    <row r="16372" spans="1:4">
      <c r="A16372" t="s">
        <v>13599</v>
      </c>
      <c r="B16372" t="s">
        <v>15569</v>
      </c>
      <c r="C16372" t="s">
        <v>2770</v>
      </c>
      <c r="D16372" t="s">
        <v>12551</v>
      </c>
    </row>
    <row r="16373" spans="1:4">
      <c r="A16373" t="s">
        <v>13597</v>
      </c>
      <c r="B16373" t="s">
        <v>15570</v>
      </c>
      <c r="C16373" t="s">
        <v>2770</v>
      </c>
      <c r="D16373" t="s">
        <v>4968</v>
      </c>
    </row>
    <row r="16374" spans="1:4">
      <c r="A16374" t="s">
        <v>13146</v>
      </c>
      <c r="B16374" t="s">
        <v>15571</v>
      </c>
      <c r="C16374" t="s">
        <v>2770</v>
      </c>
      <c r="D16374" t="s">
        <v>12551</v>
      </c>
    </row>
    <row r="16375" spans="1:4">
      <c r="A16375" t="s">
        <v>6596</v>
      </c>
      <c r="B16375" t="s">
        <v>6597</v>
      </c>
      <c r="C16375" t="s">
        <v>2770</v>
      </c>
      <c r="D16375" t="s">
        <v>12551</v>
      </c>
    </row>
    <row r="16376" spans="1:4">
      <c r="A16376" t="s">
        <v>15572</v>
      </c>
      <c r="B16376" t="s">
        <v>15573</v>
      </c>
      <c r="C16376" t="s">
        <v>2770</v>
      </c>
      <c r="D16376" t="s">
        <v>12551</v>
      </c>
    </row>
    <row r="16377" spans="1:4">
      <c r="A16377" t="s">
        <v>10693</v>
      </c>
      <c r="B16377" t="s">
        <v>15574</v>
      </c>
      <c r="C16377" t="s">
        <v>2770</v>
      </c>
      <c r="D16377" t="s">
        <v>4543</v>
      </c>
    </row>
    <row r="16378" spans="1:4">
      <c r="A16378" t="s">
        <v>13290</v>
      </c>
      <c r="B16378" t="s">
        <v>15575</v>
      </c>
      <c r="C16378" t="s">
        <v>2770</v>
      </c>
      <c r="D16378" t="s">
        <v>12551</v>
      </c>
    </row>
    <row r="16379" spans="1:4">
      <c r="A16379" t="s">
        <v>10469</v>
      </c>
      <c r="B16379" t="s">
        <v>15576</v>
      </c>
      <c r="C16379" t="s">
        <v>2770</v>
      </c>
      <c r="D16379" t="s">
        <v>12551</v>
      </c>
    </row>
    <row r="16380" spans="1:4">
      <c r="A16380" t="s">
        <v>15577</v>
      </c>
      <c r="B16380" t="s">
        <v>15578</v>
      </c>
      <c r="C16380" t="s">
        <v>2770</v>
      </c>
      <c r="D16380" t="s">
        <v>12551</v>
      </c>
    </row>
    <row r="16381" spans="1:4">
      <c r="A16381" t="s">
        <v>15579</v>
      </c>
      <c r="B16381" t="s">
        <v>15580</v>
      </c>
      <c r="C16381" t="s">
        <v>2770</v>
      </c>
      <c r="D16381" t="s">
        <v>12551</v>
      </c>
    </row>
    <row r="16382" spans="1:4">
      <c r="A16382" t="s">
        <v>6581</v>
      </c>
      <c r="B16382" t="s">
        <v>6582</v>
      </c>
      <c r="C16382" t="s">
        <v>2770</v>
      </c>
      <c r="D16382" t="s">
        <v>12551</v>
      </c>
    </row>
    <row r="16383" spans="1:4">
      <c r="A16383" t="s">
        <v>15581</v>
      </c>
      <c r="B16383" t="s">
        <v>15582</v>
      </c>
      <c r="C16383" t="s">
        <v>2770</v>
      </c>
      <c r="D16383" t="s">
        <v>12551</v>
      </c>
    </row>
    <row r="16384" spans="1:4">
      <c r="A16384" t="s">
        <v>15583</v>
      </c>
      <c r="B16384" t="s">
        <v>15584</v>
      </c>
      <c r="C16384" t="s">
        <v>2770</v>
      </c>
      <c r="D16384" t="s">
        <v>12551</v>
      </c>
    </row>
    <row r="16385" spans="1:4">
      <c r="A16385" t="s">
        <v>13887</v>
      </c>
      <c r="B16385" t="s">
        <v>15585</v>
      </c>
      <c r="C16385" t="s">
        <v>2770</v>
      </c>
      <c r="D16385" t="s">
        <v>12551</v>
      </c>
    </row>
    <row r="16386" spans="1:4">
      <c r="A16386" t="s">
        <v>15586</v>
      </c>
      <c r="B16386" t="s">
        <v>2450</v>
      </c>
      <c r="C16386" t="s">
        <v>2770</v>
      </c>
      <c r="D16386" t="s">
        <v>12551</v>
      </c>
    </row>
    <row r="16387" spans="1:4">
      <c r="A16387" t="s">
        <v>15587</v>
      </c>
      <c r="B16387" t="s">
        <v>15588</v>
      </c>
      <c r="C16387" t="s">
        <v>2770</v>
      </c>
      <c r="D16387" t="s">
        <v>12551</v>
      </c>
    </row>
    <row r="16388" spans="1:4">
      <c r="A16388" t="s">
        <v>15589</v>
      </c>
      <c r="B16388" t="s">
        <v>15590</v>
      </c>
      <c r="C16388" t="s">
        <v>2770</v>
      </c>
      <c r="D16388" t="s">
        <v>12551</v>
      </c>
    </row>
    <row r="16389" spans="1:4">
      <c r="A16389" t="s">
        <v>15591</v>
      </c>
      <c r="B16389" t="s">
        <v>6430</v>
      </c>
      <c r="C16389" t="s">
        <v>2770</v>
      </c>
      <c r="D16389" t="s">
        <v>12551</v>
      </c>
    </row>
    <row r="16390" spans="1:4">
      <c r="A16390" t="s">
        <v>15592</v>
      </c>
      <c r="B16390" t="s">
        <v>15593</v>
      </c>
      <c r="C16390" t="s">
        <v>2770</v>
      </c>
      <c r="D16390" t="s">
        <v>12551</v>
      </c>
    </row>
    <row r="16391" spans="1:4">
      <c r="A16391" t="s">
        <v>15594</v>
      </c>
      <c r="B16391" t="s">
        <v>15595</v>
      </c>
      <c r="C16391" t="s">
        <v>2770</v>
      </c>
      <c r="D16391" t="s">
        <v>12551</v>
      </c>
    </row>
    <row r="16392" spans="1:4">
      <c r="A16392" t="s">
        <v>10672</v>
      </c>
      <c r="B16392" t="s">
        <v>7102</v>
      </c>
      <c r="C16392" t="s">
        <v>2770</v>
      </c>
      <c r="D16392" t="s">
        <v>4543</v>
      </c>
    </row>
    <row r="16393" spans="1:4">
      <c r="A16393" t="s">
        <v>15596</v>
      </c>
      <c r="B16393" t="s">
        <v>15571</v>
      </c>
      <c r="C16393" t="s">
        <v>2770</v>
      </c>
      <c r="D16393" t="s">
        <v>12551</v>
      </c>
    </row>
    <row r="16394" spans="1:4">
      <c r="A16394" t="s">
        <v>14761</v>
      </c>
      <c r="B16394" t="s">
        <v>15597</v>
      </c>
      <c r="C16394" t="s">
        <v>2770</v>
      </c>
      <c r="D16394" t="s">
        <v>12551</v>
      </c>
    </row>
    <row r="16395" spans="1:4">
      <c r="A16395" t="s">
        <v>15566</v>
      </c>
      <c r="B16395" t="s">
        <v>15598</v>
      </c>
      <c r="C16395" t="s">
        <v>2770</v>
      </c>
      <c r="D16395" t="s">
        <v>12551</v>
      </c>
    </row>
    <row r="16396" spans="1:4">
      <c r="A16396" t="s">
        <v>2681</v>
      </c>
      <c r="B16396" t="s">
        <v>15599</v>
      </c>
      <c r="C16396" t="s">
        <v>2770</v>
      </c>
      <c r="D16396" t="s">
        <v>12551</v>
      </c>
    </row>
    <row r="16397" spans="1:4">
      <c r="A16397" t="s">
        <v>15600</v>
      </c>
      <c r="B16397" t="s">
        <v>2451</v>
      </c>
      <c r="C16397" t="s">
        <v>2770</v>
      </c>
      <c r="D16397" t="s">
        <v>12551</v>
      </c>
    </row>
    <row r="16398" spans="1:4">
      <c r="A16398" t="s">
        <v>12943</v>
      </c>
      <c r="B16398" t="s">
        <v>15567</v>
      </c>
      <c r="C16398" t="s">
        <v>2770</v>
      </c>
      <c r="D16398" t="s">
        <v>4543</v>
      </c>
    </row>
    <row r="16399" spans="1:4">
      <c r="A16399" t="s">
        <v>15601</v>
      </c>
      <c r="B16399" t="s">
        <v>15602</v>
      </c>
      <c r="C16399" t="s">
        <v>2770</v>
      </c>
      <c r="D16399" t="s">
        <v>12551</v>
      </c>
    </row>
    <row r="16400" spans="1:4">
      <c r="A16400" t="s">
        <v>15586</v>
      </c>
      <c r="B16400" t="s">
        <v>2450</v>
      </c>
      <c r="C16400" t="s">
        <v>2770</v>
      </c>
      <c r="D16400" t="s">
        <v>12551</v>
      </c>
    </row>
    <row r="16401" spans="1:4">
      <c r="A16401" t="s">
        <v>15603</v>
      </c>
      <c r="B16401" t="s">
        <v>4742</v>
      </c>
      <c r="C16401" t="s">
        <v>2770</v>
      </c>
      <c r="D16401" t="s">
        <v>4543</v>
      </c>
    </row>
    <row r="16402" spans="1:4">
      <c r="A16402" t="s">
        <v>15604</v>
      </c>
      <c r="B16402" t="s">
        <v>15605</v>
      </c>
      <c r="C16402" t="s">
        <v>2770</v>
      </c>
      <c r="D16402" t="s">
        <v>12551</v>
      </c>
    </row>
    <row r="16403" spans="1:4">
      <c r="A16403" t="s">
        <v>15606</v>
      </c>
      <c r="B16403" t="s">
        <v>15607</v>
      </c>
      <c r="C16403" t="s">
        <v>2770</v>
      </c>
      <c r="D16403" t="s">
        <v>12551</v>
      </c>
    </row>
    <row r="16404" spans="1:4">
      <c r="A16404" t="s">
        <v>13101</v>
      </c>
      <c r="B16404" t="s">
        <v>15608</v>
      </c>
      <c r="C16404" t="s">
        <v>2770</v>
      </c>
      <c r="D16404" t="s">
        <v>12551</v>
      </c>
    </row>
    <row r="16405" spans="1:4">
      <c r="A16405" t="s">
        <v>15609</v>
      </c>
      <c r="B16405" t="s">
        <v>15610</v>
      </c>
      <c r="C16405" t="s">
        <v>2770</v>
      </c>
      <c r="D16405" t="s">
        <v>12551</v>
      </c>
    </row>
    <row r="16406" spans="1:4">
      <c r="A16406" t="s">
        <v>15611</v>
      </c>
      <c r="B16406" t="s">
        <v>15612</v>
      </c>
      <c r="C16406" t="s">
        <v>2770</v>
      </c>
      <c r="D16406" t="s">
        <v>12551</v>
      </c>
    </row>
    <row r="16407" spans="1:4">
      <c r="A16407" t="s">
        <v>15566</v>
      </c>
      <c r="B16407" t="s">
        <v>15598</v>
      </c>
      <c r="C16407" t="s">
        <v>2770</v>
      </c>
      <c r="D16407" t="s">
        <v>12551</v>
      </c>
    </row>
    <row r="16408" spans="1:4">
      <c r="A16408" t="s">
        <v>9856</v>
      </c>
      <c r="B16408" t="s">
        <v>2551</v>
      </c>
      <c r="C16408" t="s">
        <v>2770</v>
      </c>
      <c r="D16408" t="s">
        <v>12551</v>
      </c>
    </row>
    <row r="16409" spans="1:4">
      <c r="A16409" t="s">
        <v>12102</v>
      </c>
      <c r="B16409" t="s">
        <v>4647</v>
      </c>
      <c r="C16409" t="s">
        <v>2770</v>
      </c>
      <c r="D16409" t="s">
        <v>12551</v>
      </c>
    </row>
    <row r="16410" spans="1:4">
      <c r="A16410" t="s">
        <v>4614</v>
      </c>
      <c r="B16410" t="s">
        <v>2454</v>
      </c>
      <c r="C16410" t="s">
        <v>2770</v>
      </c>
      <c r="D16410" t="s">
        <v>12551</v>
      </c>
    </row>
    <row r="16411" spans="1:4">
      <c r="A16411" t="s">
        <v>15613</v>
      </c>
      <c r="B16411" t="s">
        <v>15614</v>
      </c>
      <c r="C16411" t="s">
        <v>2770</v>
      </c>
      <c r="D16411" t="s">
        <v>12551</v>
      </c>
    </row>
    <row r="16412" spans="1:4">
      <c r="A16412" t="s">
        <v>15615</v>
      </c>
      <c r="B16412" t="s">
        <v>15616</v>
      </c>
      <c r="C16412" t="s">
        <v>2770</v>
      </c>
      <c r="D16412" t="s">
        <v>4543</v>
      </c>
    </row>
    <row r="16413" spans="1:4">
      <c r="A16413" t="s">
        <v>15617</v>
      </c>
      <c r="B16413" t="s">
        <v>15618</v>
      </c>
      <c r="C16413" t="s">
        <v>2770</v>
      </c>
      <c r="D16413" t="s">
        <v>12551</v>
      </c>
    </row>
    <row r="16414" spans="1:4">
      <c r="A16414" t="s">
        <v>15619</v>
      </c>
      <c r="B16414" t="s">
        <v>15620</v>
      </c>
      <c r="C16414" t="s">
        <v>2770</v>
      </c>
      <c r="D16414" t="s">
        <v>12551</v>
      </c>
    </row>
    <row r="16415" spans="1:4">
      <c r="A16415" t="s">
        <v>15621</v>
      </c>
      <c r="B16415" t="s">
        <v>15622</v>
      </c>
      <c r="C16415" t="s">
        <v>2770</v>
      </c>
      <c r="D16415" t="s">
        <v>4543</v>
      </c>
    </row>
    <row r="16416" spans="1:4">
      <c r="A16416" t="s">
        <v>15623</v>
      </c>
      <c r="B16416" t="s">
        <v>15624</v>
      </c>
      <c r="C16416" t="s">
        <v>2770</v>
      </c>
      <c r="D16416" t="s">
        <v>12551</v>
      </c>
    </row>
    <row r="16417" spans="1:4">
      <c r="A16417" t="s">
        <v>1861</v>
      </c>
      <c r="B16417" t="s">
        <v>4917</v>
      </c>
      <c r="C16417" t="s">
        <v>2770</v>
      </c>
      <c r="D16417" t="s">
        <v>12551</v>
      </c>
    </row>
    <row r="16418" spans="1:4">
      <c r="A16418" t="s">
        <v>15600</v>
      </c>
      <c r="B16418" t="s">
        <v>2451</v>
      </c>
      <c r="C16418" t="s">
        <v>2770</v>
      </c>
      <c r="D16418" t="s">
        <v>12551</v>
      </c>
    </row>
    <row r="16419" spans="1:4">
      <c r="A16419" t="s">
        <v>1701</v>
      </c>
      <c r="B16419" t="s">
        <v>12980</v>
      </c>
      <c r="C16419" t="s">
        <v>2770</v>
      </c>
      <c r="D16419" t="s">
        <v>12551</v>
      </c>
    </row>
    <row r="16420" spans="1:4">
      <c r="A16420" t="s">
        <v>15625</v>
      </c>
      <c r="B16420" t="s">
        <v>15626</v>
      </c>
      <c r="C16420" t="s">
        <v>2770</v>
      </c>
      <c r="D16420" t="s">
        <v>4543</v>
      </c>
    </row>
    <row r="16421" spans="1:4">
      <c r="A16421" t="s">
        <v>15627</v>
      </c>
      <c r="B16421" t="s">
        <v>15628</v>
      </c>
      <c r="C16421" t="s">
        <v>2770</v>
      </c>
      <c r="D16421" t="s">
        <v>12551</v>
      </c>
    </row>
    <row r="16422" spans="1:4">
      <c r="A16422" t="s">
        <v>10981</v>
      </c>
      <c r="B16422" t="s">
        <v>15629</v>
      </c>
      <c r="C16422" t="s">
        <v>2770</v>
      </c>
      <c r="D16422" t="s">
        <v>12551</v>
      </c>
    </row>
    <row r="16423" spans="1:4">
      <c r="A16423" t="s">
        <v>8778</v>
      </c>
      <c r="B16423" t="s">
        <v>8779</v>
      </c>
      <c r="C16423" t="s">
        <v>2770</v>
      </c>
      <c r="D16423" t="s">
        <v>12551</v>
      </c>
    </row>
    <row r="16424" spans="1:4">
      <c r="A16424" t="s">
        <v>15630</v>
      </c>
      <c r="B16424" t="s">
        <v>15631</v>
      </c>
      <c r="C16424" t="s">
        <v>2770</v>
      </c>
      <c r="D16424" t="s">
        <v>12551</v>
      </c>
    </row>
    <row r="16425" spans="1:4">
      <c r="A16425" t="s">
        <v>15632</v>
      </c>
      <c r="B16425" t="s">
        <v>4740</v>
      </c>
      <c r="C16425" t="s">
        <v>2770</v>
      </c>
      <c r="D16425" t="s">
        <v>12551</v>
      </c>
    </row>
    <row r="16426" spans="1:4">
      <c r="A16426" t="s">
        <v>12943</v>
      </c>
      <c r="B16426" t="s">
        <v>15567</v>
      </c>
      <c r="C16426" t="s">
        <v>2770</v>
      </c>
      <c r="D16426" t="s">
        <v>4543</v>
      </c>
    </row>
    <row r="16427" spans="1:4">
      <c r="A16427" t="s">
        <v>15633</v>
      </c>
      <c r="B16427" t="s">
        <v>7132</v>
      </c>
      <c r="C16427" t="s">
        <v>2770</v>
      </c>
      <c r="D16427" t="s">
        <v>12551</v>
      </c>
    </row>
    <row r="16428" spans="1:4">
      <c r="A16428" t="s">
        <v>15634</v>
      </c>
      <c r="B16428" t="s">
        <v>15635</v>
      </c>
      <c r="C16428" t="s">
        <v>2770</v>
      </c>
      <c r="D16428" t="s">
        <v>12551</v>
      </c>
    </row>
    <row r="16429" spans="1:4">
      <c r="A16429" t="s">
        <v>15636</v>
      </c>
      <c r="B16429" t="s">
        <v>15637</v>
      </c>
      <c r="C16429" t="s">
        <v>2770</v>
      </c>
      <c r="D16429" t="s">
        <v>12551</v>
      </c>
    </row>
    <row r="16430" spans="1:4">
      <c r="A16430" t="s">
        <v>15638</v>
      </c>
      <c r="B16430" t="s">
        <v>15639</v>
      </c>
      <c r="C16430" t="s">
        <v>2770</v>
      </c>
      <c r="D16430" t="s">
        <v>12551</v>
      </c>
    </row>
    <row r="16431" spans="1:4">
      <c r="A16431" t="s">
        <v>12943</v>
      </c>
      <c r="B16431" t="s">
        <v>15567</v>
      </c>
      <c r="C16431" t="s">
        <v>2770</v>
      </c>
      <c r="D16431" t="s">
        <v>4543</v>
      </c>
    </row>
    <row r="16432" spans="1:4">
      <c r="A16432" t="s">
        <v>15640</v>
      </c>
      <c r="B16432" t="s">
        <v>15641</v>
      </c>
      <c r="C16432" t="s">
        <v>2770</v>
      </c>
      <c r="D16432" t="s">
        <v>12551</v>
      </c>
    </row>
    <row r="16433" spans="1:4">
      <c r="A16433" t="s">
        <v>15642</v>
      </c>
      <c r="B16433" t="s">
        <v>15643</v>
      </c>
      <c r="C16433" t="s">
        <v>2770</v>
      </c>
      <c r="D16433" t="s">
        <v>12551</v>
      </c>
    </row>
    <row r="16434" spans="1:4">
      <c r="A16434" t="s">
        <v>15644</v>
      </c>
      <c r="B16434" t="s">
        <v>15645</v>
      </c>
      <c r="C16434" t="s">
        <v>2770</v>
      </c>
      <c r="D16434" t="s">
        <v>12551</v>
      </c>
    </row>
    <row r="16435" spans="1:4">
      <c r="A16435" t="s">
        <v>15646</v>
      </c>
      <c r="B16435" t="s">
        <v>15647</v>
      </c>
      <c r="C16435" t="s">
        <v>2770</v>
      </c>
      <c r="D16435" t="s">
        <v>12551</v>
      </c>
    </row>
    <row r="16436" spans="1:4">
      <c r="A16436" t="s">
        <v>15648</v>
      </c>
      <c r="B16436" t="s">
        <v>15649</v>
      </c>
      <c r="C16436" t="s">
        <v>2770</v>
      </c>
      <c r="D16436" t="s">
        <v>12551</v>
      </c>
    </row>
    <row r="16437" spans="1:4">
      <c r="A16437" t="s">
        <v>15650</v>
      </c>
      <c r="B16437" t="s">
        <v>15651</v>
      </c>
      <c r="C16437" t="s">
        <v>2770</v>
      </c>
      <c r="D16437" t="s">
        <v>12551</v>
      </c>
    </row>
    <row r="16438" spans="1:4">
      <c r="A16438" t="s">
        <v>15652</v>
      </c>
      <c r="B16438" t="s">
        <v>15653</v>
      </c>
      <c r="C16438" t="s">
        <v>2770</v>
      </c>
      <c r="D16438" t="s">
        <v>12551</v>
      </c>
    </row>
    <row r="16439" spans="1:4">
      <c r="A16439" t="s">
        <v>15654</v>
      </c>
      <c r="B16439" t="s">
        <v>15655</v>
      </c>
      <c r="C16439" t="s">
        <v>2770</v>
      </c>
      <c r="D16439" t="s">
        <v>12551</v>
      </c>
    </row>
    <row r="16440" spans="1:4">
      <c r="A16440" t="s">
        <v>15656</v>
      </c>
      <c r="B16440" t="s">
        <v>15657</v>
      </c>
      <c r="C16440" t="s">
        <v>2770</v>
      </c>
      <c r="D16440" t="s">
        <v>12551</v>
      </c>
    </row>
    <row r="16441" spans="1:4">
      <c r="A16441" t="s">
        <v>15658</v>
      </c>
      <c r="B16441" t="s">
        <v>13750</v>
      </c>
      <c r="C16441" t="s">
        <v>2770</v>
      </c>
      <c r="D16441" t="s">
        <v>4543</v>
      </c>
    </row>
    <row r="16442" spans="1:4">
      <c r="A16442" t="s">
        <v>15659</v>
      </c>
      <c r="B16442" t="s">
        <v>2454</v>
      </c>
      <c r="C16442" t="s">
        <v>2770</v>
      </c>
      <c r="D16442" t="s">
        <v>12551</v>
      </c>
    </row>
    <row r="16443" spans="1:4">
      <c r="A16443" t="s">
        <v>15660</v>
      </c>
      <c r="B16443" t="s">
        <v>15661</v>
      </c>
      <c r="C16443" t="s">
        <v>2770</v>
      </c>
      <c r="D16443" t="s">
        <v>12551</v>
      </c>
    </row>
    <row r="16444" spans="1:4">
      <c r="A16444" t="s">
        <v>15662</v>
      </c>
      <c r="B16444" t="s">
        <v>15663</v>
      </c>
      <c r="C16444" t="s">
        <v>2770</v>
      </c>
      <c r="D16444" t="s">
        <v>12551</v>
      </c>
    </row>
    <row r="16445" spans="1:4">
      <c r="A16445" t="s">
        <v>15561</v>
      </c>
      <c r="B16445" t="s">
        <v>15664</v>
      </c>
      <c r="C16445" t="s">
        <v>2770</v>
      </c>
      <c r="D16445" t="s">
        <v>12551</v>
      </c>
    </row>
    <row r="16446" spans="1:4">
      <c r="A16446" t="s">
        <v>15665</v>
      </c>
      <c r="B16446" t="s">
        <v>15666</v>
      </c>
      <c r="C16446" t="s">
        <v>2770</v>
      </c>
      <c r="D16446" t="s">
        <v>12551</v>
      </c>
    </row>
    <row r="16447" spans="1:4">
      <c r="A16447" t="s">
        <v>15667</v>
      </c>
      <c r="B16447" t="s">
        <v>15668</v>
      </c>
      <c r="C16447" t="s">
        <v>2770</v>
      </c>
      <c r="D16447" t="s">
        <v>12551</v>
      </c>
    </row>
    <row r="16448" spans="1:4">
      <c r="A16448" t="s">
        <v>15669</v>
      </c>
      <c r="B16448" t="s">
        <v>15670</v>
      </c>
      <c r="C16448" t="s">
        <v>2770</v>
      </c>
      <c r="D16448" t="s">
        <v>12551</v>
      </c>
    </row>
    <row r="16449" spans="1:4">
      <c r="A16449" t="s">
        <v>15671</v>
      </c>
      <c r="B16449" t="s">
        <v>15672</v>
      </c>
      <c r="C16449" t="s">
        <v>2770</v>
      </c>
      <c r="D16449" t="s">
        <v>12551</v>
      </c>
    </row>
    <row r="16450" spans="1:4">
      <c r="A16450" t="s">
        <v>15673</v>
      </c>
      <c r="B16450" t="s">
        <v>15674</v>
      </c>
      <c r="C16450" t="s">
        <v>2770</v>
      </c>
      <c r="D16450" t="s">
        <v>12551</v>
      </c>
    </row>
    <row r="16451" spans="1:4">
      <c r="A16451" t="s">
        <v>15675</v>
      </c>
      <c r="B16451" t="s">
        <v>15676</v>
      </c>
      <c r="C16451" t="s">
        <v>2770</v>
      </c>
      <c r="D16451" t="s">
        <v>12551</v>
      </c>
    </row>
    <row r="16452" spans="1:4">
      <c r="A16452" t="s">
        <v>15677</v>
      </c>
      <c r="B16452" t="s">
        <v>15678</v>
      </c>
      <c r="C16452" t="s">
        <v>2770</v>
      </c>
      <c r="D16452" t="s">
        <v>12551</v>
      </c>
    </row>
    <row r="16453" spans="1:4">
      <c r="A16453" t="s">
        <v>15679</v>
      </c>
      <c r="B16453" t="s">
        <v>15680</v>
      </c>
      <c r="C16453" t="s">
        <v>2770</v>
      </c>
      <c r="D16453" t="s">
        <v>12551</v>
      </c>
    </row>
    <row r="16454" spans="1:4">
      <c r="A16454" t="s">
        <v>15681</v>
      </c>
      <c r="B16454" t="s">
        <v>15682</v>
      </c>
      <c r="C16454" t="s">
        <v>2770</v>
      </c>
      <c r="D16454" t="s">
        <v>12551</v>
      </c>
    </row>
    <row r="16455" spans="1:4">
      <c r="A16455" t="s">
        <v>15683</v>
      </c>
      <c r="B16455" t="s">
        <v>15684</v>
      </c>
      <c r="C16455" t="s">
        <v>2770</v>
      </c>
      <c r="D16455" t="s">
        <v>12551</v>
      </c>
    </row>
    <row r="16456" spans="1:4">
      <c r="A16456" t="s">
        <v>15685</v>
      </c>
      <c r="B16456" t="s">
        <v>15686</v>
      </c>
      <c r="C16456" t="s">
        <v>2770</v>
      </c>
      <c r="D16456" t="s">
        <v>12551</v>
      </c>
    </row>
    <row r="16457" spans="1:4">
      <c r="A16457" t="s">
        <v>15687</v>
      </c>
      <c r="B16457" t="s">
        <v>15688</v>
      </c>
      <c r="C16457" t="s">
        <v>2770</v>
      </c>
      <c r="D16457" t="s">
        <v>12551</v>
      </c>
    </row>
    <row r="16458" spans="1:4">
      <c r="A16458" t="s">
        <v>15689</v>
      </c>
      <c r="B16458" t="s">
        <v>15690</v>
      </c>
      <c r="C16458" t="s">
        <v>2770</v>
      </c>
      <c r="D16458" t="s">
        <v>12551</v>
      </c>
    </row>
    <row r="16459" spans="1:4">
      <c r="A16459" t="s">
        <v>15691</v>
      </c>
      <c r="B16459" t="s">
        <v>15692</v>
      </c>
      <c r="C16459" t="s">
        <v>2770</v>
      </c>
      <c r="D16459" t="s">
        <v>12551</v>
      </c>
    </row>
    <row r="16460" spans="1:4">
      <c r="A16460" t="s">
        <v>15693</v>
      </c>
      <c r="B16460" t="s">
        <v>15694</v>
      </c>
      <c r="C16460" t="s">
        <v>2770</v>
      </c>
      <c r="D16460" t="s">
        <v>12551</v>
      </c>
    </row>
    <row r="16461" spans="1:4">
      <c r="A16461" t="s">
        <v>15566</v>
      </c>
      <c r="B16461" t="s">
        <v>15695</v>
      </c>
      <c r="C16461" t="s">
        <v>2770</v>
      </c>
      <c r="D16461" t="s">
        <v>12551</v>
      </c>
    </row>
    <row r="16462" spans="1:4">
      <c r="A16462" t="s">
        <v>15696</v>
      </c>
      <c r="B16462" t="s">
        <v>15697</v>
      </c>
      <c r="C16462" t="s">
        <v>2770</v>
      </c>
      <c r="D16462" t="s">
        <v>12551</v>
      </c>
    </row>
    <row r="16463" spans="1:4">
      <c r="A16463" t="s">
        <v>15559</v>
      </c>
      <c r="B16463" t="s">
        <v>13858</v>
      </c>
      <c r="C16463" t="s">
        <v>2770</v>
      </c>
      <c r="D16463" t="s">
        <v>12551</v>
      </c>
    </row>
    <row r="16464" spans="1:4">
      <c r="A16464" t="s">
        <v>15698</v>
      </c>
      <c r="B16464" t="s">
        <v>15699</v>
      </c>
      <c r="C16464" t="s">
        <v>2770</v>
      </c>
      <c r="D16464" t="s">
        <v>12551</v>
      </c>
    </row>
    <row r="16465" spans="1:4">
      <c r="A16465" t="s">
        <v>12056</v>
      </c>
      <c r="B16465" t="s">
        <v>15700</v>
      </c>
      <c r="C16465" t="s">
        <v>2770</v>
      </c>
      <c r="D16465" t="s">
        <v>12551</v>
      </c>
    </row>
    <row r="16466" spans="1:4">
      <c r="A16466" t="s">
        <v>15701</v>
      </c>
      <c r="B16466" t="s">
        <v>12980</v>
      </c>
      <c r="C16466" t="s">
        <v>2770</v>
      </c>
      <c r="D16466" t="s">
        <v>12551</v>
      </c>
    </row>
    <row r="16467" spans="1:4">
      <c r="A16467" t="s">
        <v>15702</v>
      </c>
      <c r="B16467" t="s">
        <v>15703</v>
      </c>
      <c r="C16467" t="s">
        <v>2770</v>
      </c>
      <c r="D16467" t="s">
        <v>12551</v>
      </c>
    </row>
    <row r="16468" spans="1:4">
      <c r="A16468" t="s">
        <v>15704</v>
      </c>
      <c r="B16468" t="s">
        <v>15705</v>
      </c>
      <c r="C16468" t="s">
        <v>2770</v>
      </c>
      <c r="D16468" t="s">
        <v>12551</v>
      </c>
    </row>
    <row r="16469" spans="1:4">
      <c r="A16469" t="s">
        <v>15706</v>
      </c>
      <c r="B16469" t="s">
        <v>15707</v>
      </c>
      <c r="C16469" t="s">
        <v>2770</v>
      </c>
      <c r="D16469" t="s">
        <v>12551</v>
      </c>
    </row>
    <row r="16470" spans="1:4">
      <c r="A16470" t="s">
        <v>15708</v>
      </c>
      <c r="B16470" t="s">
        <v>15709</v>
      </c>
      <c r="C16470" t="s">
        <v>2770</v>
      </c>
      <c r="D16470" t="s">
        <v>12551</v>
      </c>
    </row>
    <row r="16471" spans="1:4">
      <c r="A16471" t="s">
        <v>15710</v>
      </c>
      <c r="B16471" t="s">
        <v>15711</v>
      </c>
      <c r="C16471" t="s">
        <v>2770</v>
      </c>
      <c r="D16471" t="s">
        <v>12551</v>
      </c>
    </row>
    <row r="16472" spans="1:4">
      <c r="A16472" t="s">
        <v>9300</v>
      </c>
      <c r="B16472" t="s">
        <v>9101</v>
      </c>
      <c r="C16472" t="s">
        <v>2770</v>
      </c>
      <c r="D16472" t="s">
        <v>12551</v>
      </c>
    </row>
    <row r="16473" spans="1:4">
      <c r="A16473" t="s">
        <v>15712</v>
      </c>
      <c r="B16473" t="s">
        <v>15713</v>
      </c>
      <c r="C16473" t="s">
        <v>2770</v>
      </c>
      <c r="D16473" t="s">
        <v>4543</v>
      </c>
    </row>
    <row r="16474" spans="1:4">
      <c r="A16474" t="s">
        <v>15714</v>
      </c>
      <c r="B16474" t="s">
        <v>15715</v>
      </c>
      <c r="C16474" t="s">
        <v>2770</v>
      </c>
      <c r="D16474" t="s">
        <v>12551</v>
      </c>
    </row>
    <row r="16475" spans="1:4">
      <c r="A16475" t="s">
        <v>15716</v>
      </c>
      <c r="B16475" t="s">
        <v>15717</v>
      </c>
      <c r="C16475" t="s">
        <v>2770</v>
      </c>
      <c r="D16475" t="s">
        <v>12551</v>
      </c>
    </row>
    <row r="16476" spans="1:4">
      <c r="A16476" t="s">
        <v>15718</v>
      </c>
      <c r="B16476" t="s">
        <v>15719</v>
      </c>
      <c r="C16476" t="s">
        <v>2770</v>
      </c>
      <c r="D16476" t="s">
        <v>12551</v>
      </c>
    </row>
    <row r="16477" spans="1:4">
      <c r="A16477" t="s">
        <v>13290</v>
      </c>
      <c r="B16477" t="s">
        <v>15720</v>
      </c>
      <c r="C16477" t="s">
        <v>2770</v>
      </c>
      <c r="D16477" t="s">
        <v>12551</v>
      </c>
    </row>
    <row r="16478" spans="1:4">
      <c r="A16478" t="s">
        <v>15721</v>
      </c>
      <c r="B16478" t="s">
        <v>15722</v>
      </c>
      <c r="C16478" t="s">
        <v>2770</v>
      </c>
      <c r="D16478" t="s">
        <v>12551</v>
      </c>
    </row>
    <row r="16479" spans="1:4">
      <c r="A16479" t="s">
        <v>15723</v>
      </c>
      <c r="B16479" t="s">
        <v>15724</v>
      </c>
      <c r="C16479" t="s">
        <v>2770</v>
      </c>
      <c r="D16479" t="s">
        <v>12551</v>
      </c>
    </row>
    <row r="16480" spans="1:4">
      <c r="A16480" t="s">
        <v>15725</v>
      </c>
      <c r="B16480" t="s">
        <v>15726</v>
      </c>
      <c r="C16480" t="s">
        <v>2770</v>
      </c>
      <c r="D16480" t="s">
        <v>12551</v>
      </c>
    </row>
    <row r="16481" spans="1:4">
      <c r="A16481" t="s">
        <v>15727</v>
      </c>
      <c r="B16481" t="s">
        <v>15728</v>
      </c>
      <c r="C16481" t="s">
        <v>2770</v>
      </c>
      <c r="D16481" t="s">
        <v>12551</v>
      </c>
    </row>
    <row r="16482" spans="1:4">
      <c r="A16482" t="s">
        <v>15557</v>
      </c>
      <c r="B16482" t="s">
        <v>15558</v>
      </c>
      <c r="C16482" t="s">
        <v>2770</v>
      </c>
      <c r="D16482" t="s">
        <v>12551</v>
      </c>
    </row>
    <row r="16483" spans="1:4">
      <c r="A16483" t="s">
        <v>15729</v>
      </c>
      <c r="B16483" t="s">
        <v>15730</v>
      </c>
      <c r="C16483" t="s">
        <v>2770</v>
      </c>
      <c r="D16483" t="s">
        <v>12551</v>
      </c>
    </row>
    <row r="16484" spans="1:4">
      <c r="A16484" t="s">
        <v>15731</v>
      </c>
      <c r="B16484" t="s">
        <v>15732</v>
      </c>
      <c r="C16484" t="s">
        <v>2770</v>
      </c>
      <c r="D16484" t="s">
        <v>12551</v>
      </c>
    </row>
    <row r="16485" spans="1:4">
      <c r="A16485" t="s">
        <v>15733</v>
      </c>
      <c r="B16485" t="s">
        <v>15734</v>
      </c>
      <c r="C16485" t="s">
        <v>2770</v>
      </c>
      <c r="D16485" t="s">
        <v>12551</v>
      </c>
    </row>
    <row r="16486" spans="1:4">
      <c r="A16486" t="s">
        <v>9718</v>
      </c>
      <c r="B16486" t="s">
        <v>9719</v>
      </c>
      <c r="C16486" t="s">
        <v>2770</v>
      </c>
      <c r="D16486" t="s">
        <v>12551</v>
      </c>
    </row>
    <row r="16487" spans="1:4">
      <c r="A16487" t="s">
        <v>15735</v>
      </c>
      <c r="B16487" t="s">
        <v>15736</v>
      </c>
      <c r="C16487" t="s">
        <v>2770</v>
      </c>
      <c r="D16487" t="s">
        <v>12551</v>
      </c>
    </row>
    <row r="16488" spans="1:4">
      <c r="A16488" t="s">
        <v>15737</v>
      </c>
      <c r="B16488" t="s">
        <v>15738</v>
      </c>
      <c r="C16488" t="s">
        <v>2770</v>
      </c>
      <c r="D16488" t="s">
        <v>12551</v>
      </c>
    </row>
    <row r="16489" spans="1:4">
      <c r="A16489" t="s">
        <v>15739</v>
      </c>
      <c r="B16489" t="s">
        <v>15740</v>
      </c>
      <c r="C16489" t="s">
        <v>2770</v>
      </c>
      <c r="D16489" t="s">
        <v>12551</v>
      </c>
    </row>
    <row r="16490" spans="1:4">
      <c r="A16490" t="s">
        <v>15741</v>
      </c>
      <c r="B16490" t="s">
        <v>15742</v>
      </c>
      <c r="C16490" t="s">
        <v>2770</v>
      </c>
      <c r="D16490" t="s">
        <v>12551</v>
      </c>
    </row>
    <row r="16491" spans="1:4">
      <c r="A16491" t="s">
        <v>15743</v>
      </c>
      <c r="B16491" t="s">
        <v>15744</v>
      </c>
      <c r="C16491" t="s">
        <v>2770</v>
      </c>
      <c r="D16491" t="s">
        <v>12551</v>
      </c>
    </row>
    <row r="16492" spans="1:4">
      <c r="A16492" t="s">
        <v>15745</v>
      </c>
      <c r="B16492" t="s">
        <v>15746</v>
      </c>
      <c r="C16492" t="s">
        <v>2770</v>
      </c>
      <c r="D16492" t="s">
        <v>12551</v>
      </c>
    </row>
    <row r="16493" spans="1:4">
      <c r="A16493" t="s">
        <v>15747</v>
      </c>
      <c r="B16493" t="s">
        <v>15748</v>
      </c>
      <c r="C16493" t="s">
        <v>2770</v>
      </c>
      <c r="D16493" t="s">
        <v>12551</v>
      </c>
    </row>
    <row r="16494" spans="1:4">
      <c r="A16494" t="s">
        <v>15749</v>
      </c>
      <c r="B16494" t="s">
        <v>15750</v>
      </c>
      <c r="C16494" t="s">
        <v>2770</v>
      </c>
      <c r="D16494" t="s">
        <v>12551</v>
      </c>
    </row>
    <row r="16495" spans="1:4">
      <c r="A16495" t="s">
        <v>15751</v>
      </c>
      <c r="B16495" t="s">
        <v>15752</v>
      </c>
      <c r="C16495" t="s">
        <v>2770</v>
      </c>
      <c r="D16495" t="s">
        <v>12551</v>
      </c>
    </row>
    <row r="16496" spans="1:4">
      <c r="A16496" t="s">
        <v>15555</v>
      </c>
      <c r="B16496" t="s">
        <v>15753</v>
      </c>
      <c r="C16496" t="s">
        <v>2770</v>
      </c>
      <c r="D16496" t="s">
        <v>12551</v>
      </c>
    </row>
    <row r="16497" spans="1:4">
      <c r="A16497" t="s">
        <v>15754</v>
      </c>
      <c r="B16497" t="s">
        <v>15755</v>
      </c>
      <c r="C16497" t="s">
        <v>2770</v>
      </c>
      <c r="D16497" t="s">
        <v>12551</v>
      </c>
    </row>
    <row r="16498" spans="1:4">
      <c r="A16498" t="s">
        <v>15756</v>
      </c>
      <c r="B16498" t="s">
        <v>15757</v>
      </c>
      <c r="C16498" t="s">
        <v>2770</v>
      </c>
      <c r="D16498" t="s">
        <v>12551</v>
      </c>
    </row>
    <row r="16499" spans="1:4">
      <c r="A16499" t="s">
        <v>15758</v>
      </c>
      <c r="B16499" t="s">
        <v>15759</v>
      </c>
      <c r="C16499" t="s">
        <v>2770</v>
      </c>
      <c r="D16499" t="s">
        <v>12551</v>
      </c>
    </row>
    <row r="16500" spans="1:4">
      <c r="A16500" t="s">
        <v>15760</v>
      </c>
      <c r="B16500" t="s">
        <v>15761</v>
      </c>
      <c r="C16500" t="s">
        <v>2770</v>
      </c>
      <c r="D16500" t="s">
        <v>12551</v>
      </c>
    </row>
    <row r="16501" spans="1:4">
      <c r="A16501" t="s">
        <v>15762</v>
      </c>
      <c r="B16501" t="s">
        <v>15763</v>
      </c>
      <c r="C16501" t="s">
        <v>2770</v>
      </c>
      <c r="D16501" t="s">
        <v>12551</v>
      </c>
    </row>
    <row r="16502" spans="1:4">
      <c r="A16502" t="s">
        <v>15764</v>
      </c>
      <c r="B16502" t="s">
        <v>15765</v>
      </c>
      <c r="C16502" t="s">
        <v>2770</v>
      </c>
      <c r="D16502" t="s">
        <v>12551</v>
      </c>
    </row>
    <row r="16503" spans="1:4">
      <c r="A16503" t="s">
        <v>10937</v>
      </c>
      <c r="B16503" t="s">
        <v>15766</v>
      </c>
      <c r="C16503" t="s">
        <v>2770</v>
      </c>
      <c r="D16503" t="s">
        <v>12551</v>
      </c>
    </row>
    <row r="16504" spans="1:4">
      <c r="A16504" t="s">
        <v>15767</v>
      </c>
      <c r="B16504" t="s">
        <v>15768</v>
      </c>
      <c r="C16504" t="s">
        <v>2770</v>
      </c>
      <c r="D16504" t="s">
        <v>12551</v>
      </c>
    </row>
    <row r="16505" spans="1:4">
      <c r="A16505" t="s">
        <v>15769</v>
      </c>
      <c r="B16505" t="s">
        <v>15770</v>
      </c>
      <c r="C16505" t="s">
        <v>2770</v>
      </c>
      <c r="D16505" t="s">
        <v>12551</v>
      </c>
    </row>
    <row r="16506" spans="1:4">
      <c r="A16506" t="s">
        <v>10969</v>
      </c>
      <c r="B16506" t="s">
        <v>15568</v>
      </c>
      <c r="C16506" t="s">
        <v>2770</v>
      </c>
      <c r="D16506" t="s">
        <v>12551</v>
      </c>
    </row>
    <row r="16507" spans="1:4">
      <c r="A16507" t="s">
        <v>15771</v>
      </c>
      <c r="B16507" t="s">
        <v>15772</v>
      </c>
      <c r="C16507" t="s">
        <v>2770</v>
      </c>
      <c r="D16507" t="s">
        <v>4574</v>
      </c>
    </row>
    <row r="16508" spans="1:4">
      <c r="A16508" t="s">
        <v>15773</v>
      </c>
      <c r="B16508" t="s">
        <v>15774</v>
      </c>
      <c r="C16508" t="s">
        <v>2770</v>
      </c>
      <c r="D16508" t="s">
        <v>12551</v>
      </c>
    </row>
    <row r="16509" spans="1:4">
      <c r="A16509" t="s">
        <v>15775</v>
      </c>
      <c r="B16509" t="s">
        <v>15776</v>
      </c>
      <c r="C16509" t="s">
        <v>2770</v>
      </c>
      <c r="D16509" t="s">
        <v>12551</v>
      </c>
    </row>
    <row r="16510" spans="1:4">
      <c r="A16510" t="s">
        <v>15777</v>
      </c>
      <c r="B16510" t="s">
        <v>15778</v>
      </c>
      <c r="C16510" t="s">
        <v>2770</v>
      </c>
      <c r="D16510" t="s">
        <v>12551</v>
      </c>
    </row>
    <row r="16511" spans="1:4">
      <c r="A16511" t="s">
        <v>15779</v>
      </c>
      <c r="B16511" t="s">
        <v>10926</v>
      </c>
      <c r="C16511" t="s">
        <v>2770</v>
      </c>
      <c r="D16511" t="s">
        <v>4543</v>
      </c>
    </row>
    <row r="16512" spans="1:4">
      <c r="A16512" t="s">
        <v>15780</v>
      </c>
      <c r="B16512" t="s">
        <v>15781</v>
      </c>
      <c r="C16512" t="s">
        <v>2770</v>
      </c>
      <c r="D16512" t="s">
        <v>12551</v>
      </c>
    </row>
    <row r="16513" spans="1:4">
      <c r="A16513" t="s">
        <v>15782</v>
      </c>
      <c r="B16513" t="s">
        <v>15783</v>
      </c>
      <c r="C16513" t="s">
        <v>2770</v>
      </c>
      <c r="D16513" t="s">
        <v>12551</v>
      </c>
    </row>
    <row r="16514" spans="1:4">
      <c r="A16514" t="s">
        <v>15784</v>
      </c>
      <c r="B16514" t="s">
        <v>15785</v>
      </c>
      <c r="C16514" t="s">
        <v>2770</v>
      </c>
      <c r="D16514" t="s">
        <v>12551</v>
      </c>
    </row>
    <row r="16515" spans="1:4">
      <c r="A16515" t="s">
        <v>15786</v>
      </c>
      <c r="B16515" t="s">
        <v>15787</v>
      </c>
      <c r="C16515" t="s">
        <v>2770</v>
      </c>
      <c r="D16515" t="s">
        <v>12551</v>
      </c>
    </row>
    <row r="16516" spans="1:4">
      <c r="A16516" t="s">
        <v>15788</v>
      </c>
      <c r="B16516" t="s">
        <v>15789</v>
      </c>
      <c r="C16516" t="s">
        <v>2770</v>
      </c>
      <c r="D16516" t="s">
        <v>12551</v>
      </c>
    </row>
    <row r="16517" spans="1:4">
      <c r="A16517" t="s">
        <v>1919</v>
      </c>
      <c r="B16517" t="s">
        <v>9857</v>
      </c>
      <c r="C16517" t="s">
        <v>2770</v>
      </c>
      <c r="D16517" t="s">
        <v>12551</v>
      </c>
    </row>
    <row r="16518" spans="1:4">
      <c r="A16518" t="s">
        <v>15790</v>
      </c>
      <c r="B16518" t="s">
        <v>15791</v>
      </c>
      <c r="C16518" t="s">
        <v>2770</v>
      </c>
      <c r="D16518" t="s">
        <v>12551</v>
      </c>
    </row>
    <row r="16519" spans="1:4">
      <c r="A16519" t="s">
        <v>15792</v>
      </c>
      <c r="B16519" t="s">
        <v>15793</v>
      </c>
      <c r="C16519" t="s">
        <v>2770</v>
      </c>
      <c r="D16519" t="s">
        <v>12551</v>
      </c>
    </row>
    <row r="16520" spans="1:4">
      <c r="A16520" t="s">
        <v>15794</v>
      </c>
      <c r="B16520" t="s">
        <v>15795</v>
      </c>
      <c r="C16520" t="s">
        <v>2770</v>
      </c>
      <c r="D16520" t="s">
        <v>12551</v>
      </c>
    </row>
    <row r="16521" spans="1:4">
      <c r="A16521" t="s">
        <v>8328</v>
      </c>
      <c r="B16521" t="s">
        <v>6007</v>
      </c>
      <c r="C16521" t="s">
        <v>2770</v>
      </c>
      <c r="D16521" t="s">
        <v>12551</v>
      </c>
    </row>
    <row r="16522" spans="1:4">
      <c r="A16522" t="s">
        <v>15796</v>
      </c>
      <c r="B16522" t="s">
        <v>15797</v>
      </c>
      <c r="C16522" t="s">
        <v>2770</v>
      </c>
      <c r="D16522" t="s">
        <v>4551</v>
      </c>
    </row>
    <row r="16523" spans="1:4">
      <c r="A16523" t="s">
        <v>15798</v>
      </c>
      <c r="B16523" t="s">
        <v>15799</v>
      </c>
      <c r="C16523" t="s">
        <v>2770</v>
      </c>
      <c r="D16523" t="s">
        <v>12551</v>
      </c>
    </row>
    <row r="16524" spans="1:4">
      <c r="A16524" t="s">
        <v>15800</v>
      </c>
      <c r="B16524" t="s">
        <v>15801</v>
      </c>
      <c r="C16524" t="s">
        <v>2770</v>
      </c>
      <c r="D16524" t="s">
        <v>12551</v>
      </c>
    </row>
    <row r="16525" spans="1:4">
      <c r="A16525" t="s">
        <v>15802</v>
      </c>
      <c r="B16525" t="s">
        <v>15803</v>
      </c>
      <c r="C16525" t="s">
        <v>2770</v>
      </c>
      <c r="D16525" t="s">
        <v>12551</v>
      </c>
    </row>
    <row r="16526" spans="1:4">
      <c r="A16526" t="s">
        <v>1971</v>
      </c>
      <c r="B16526" t="s">
        <v>15804</v>
      </c>
      <c r="C16526" t="s">
        <v>2770</v>
      </c>
      <c r="D16526" t="s">
        <v>12551</v>
      </c>
    </row>
    <row r="16527" spans="1:4">
      <c r="A16527" t="s">
        <v>15805</v>
      </c>
      <c r="B16527" t="s">
        <v>15806</v>
      </c>
      <c r="C16527" t="s">
        <v>2770</v>
      </c>
      <c r="D16527" t="s">
        <v>12551</v>
      </c>
    </row>
    <row r="16528" spans="1:4">
      <c r="A16528" t="s">
        <v>15807</v>
      </c>
      <c r="B16528" t="s">
        <v>15808</v>
      </c>
      <c r="C16528" t="s">
        <v>2770</v>
      </c>
      <c r="D16528" t="s">
        <v>4543</v>
      </c>
    </row>
    <row r="16529" spans="1:4">
      <c r="A16529" t="s">
        <v>15809</v>
      </c>
      <c r="B16529" t="s">
        <v>2458</v>
      </c>
      <c r="C16529" t="s">
        <v>2770</v>
      </c>
      <c r="D16529" t="s">
        <v>4551</v>
      </c>
    </row>
    <row r="16530" spans="1:4">
      <c r="A16530" t="s">
        <v>15810</v>
      </c>
      <c r="B16530" t="s">
        <v>15811</v>
      </c>
      <c r="C16530" t="s">
        <v>2770</v>
      </c>
      <c r="D16530" t="s">
        <v>4551</v>
      </c>
    </row>
    <row r="16531" spans="1:4">
      <c r="A16531" t="s">
        <v>15812</v>
      </c>
      <c r="B16531" t="s">
        <v>15813</v>
      </c>
      <c r="C16531" t="s">
        <v>2770</v>
      </c>
      <c r="D16531" t="s">
        <v>12551</v>
      </c>
    </row>
    <row r="16532" spans="1:4">
      <c r="A16532" t="s">
        <v>15814</v>
      </c>
      <c r="B16532" t="s">
        <v>15815</v>
      </c>
      <c r="C16532" t="s">
        <v>2770</v>
      </c>
      <c r="D16532" t="s">
        <v>4543</v>
      </c>
    </row>
    <row r="16533" spans="1:4">
      <c r="A16533" t="s">
        <v>15816</v>
      </c>
      <c r="B16533" t="s">
        <v>15817</v>
      </c>
      <c r="C16533" t="s">
        <v>2770</v>
      </c>
      <c r="D16533" t="s">
        <v>12551</v>
      </c>
    </row>
    <row r="16534" spans="1:4">
      <c r="A16534" t="s">
        <v>15818</v>
      </c>
      <c r="B16534" t="s">
        <v>15819</v>
      </c>
      <c r="C16534" t="s">
        <v>2770</v>
      </c>
      <c r="D16534" t="s">
        <v>4551</v>
      </c>
    </row>
    <row r="16535" spans="1:4">
      <c r="A16535" t="s">
        <v>15820</v>
      </c>
      <c r="B16535" t="s">
        <v>15821</v>
      </c>
      <c r="C16535" t="s">
        <v>2770</v>
      </c>
      <c r="D16535" t="s">
        <v>4551</v>
      </c>
    </row>
    <row r="16536" spans="1:4">
      <c r="A16536" t="s">
        <v>15822</v>
      </c>
      <c r="B16536" t="s">
        <v>15823</v>
      </c>
      <c r="C16536" t="s">
        <v>2770</v>
      </c>
      <c r="D16536" t="s">
        <v>4551</v>
      </c>
    </row>
    <row r="16537" spans="1:4">
      <c r="A16537" t="s">
        <v>15824</v>
      </c>
      <c r="B16537" t="s">
        <v>15825</v>
      </c>
      <c r="C16537" t="s">
        <v>2770</v>
      </c>
      <c r="D16537" t="s">
        <v>12551</v>
      </c>
    </row>
    <row r="16538" spans="1:4">
      <c r="A16538" t="s">
        <v>15632</v>
      </c>
      <c r="B16538" t="s">
        <v>15826</v>
      </c>
      <c r="C16538" t="s">
        <v>2770</v>
      </c>
      <c r="D16538" t="s">
        <v>12551</v>
      </c>
    </row>
    <row r="16539" spans="1:4">
      <c r="A16539" t="s">
        <v>15827</v>
      </c>
      <c r="B16539" t="s">
        <v>15828</v>
      </c>
      <c r="C16539" t="s">
        <v>2770</v>
      </c>
      <c r="D16539" t="s">
        <v>4551</v>
      </c>
    </row>
    <row r="16540" spans="1:4">
      <c r="A16540" t="s">
        <v>15829</v>
      </c>
      <c r="B16540" t="s">
        <v>15830</v>
      </c>
      <c r="C16540" t="s">
        <v>2770</v>
      </c>
      <c r="D16540" t="s">
        <v>12551</v>
      </c>
    </row>
    <row r="16541" spans="1:4">
      <c r="A16541" t="s">
        <v>15831</v>
      </c>
      <c r="B16541" t="s">
        <v>15832</v>
      </c>
      <c r="C16541" t="s">
        <v>2770</v>
      </c>
      <c r="D16541" t="s">
        <v>12551</v>
      </c>
    </row>
    <row r="16542" spans="1:4">
      <c r="A16542" t="s">
        <v>15833</v>
      </c>
      <c r="B16542" t="s">
        <v>15834</v>
      </c>
      <c r="C16542" t="s">
        <v>2770</v>
      </c>
      <c r="D16542" t="s">
        <v>12551</v>
      </c>
    </row>
    <row r="16543" spans="1:4">
      <c r="A16543" t="s">
        <v>15835</v>
      </c>
      <c r="B16543" t="s">
        <v>15836</v>
      </c>
      <c r="C16543" t="s">
        <v>2770</v>
      </c>
      <c r="D16543" t="s">
        <v>12551</v>
      </c>
    </row>
    <row r="16544" spans="1:4">
      <c r="A16544" t="s">
        <v>15837</v>
      </c>
      <c r="B16544" t="s">
        <v>15838</v>
      </c>
      <c r="C16544" t="s">
        <v>2770</v>
      </c>
      <c r="D16544" t="s">
        <v>12551</v>
      </c>
    </row>
    <row r="16545" spans="1:4">
      <c r="A16545" t="s">
        <v>15839</v>
      </c>
      <c r="B16545" t="s">
        <v>15840</v>
      </c>
      <c r="C16545" t="s">
        <v>2770</v>
      </c>
      <c r="D16545" t="s">
        <v>4551</v>
      </c>
    </row>
    <row r="16546" spans="1:4">
      <c r="A16546" t="s">
        <v>6009</v>
      </c>
      <c r="B16546" t="s">
        <v>6010</v>
      </c>
      <c r="C16546" t="s">
        <v>2770</v>
      </c>
      <c r="D16546" t="s">
        <v>12551</v>
      </c>
    </row>
    <row r="16547" spans="1:4">
      <c r="A16547" t="s">
        <v>10484</v>
      </c>
      <c r="B16547" t="s">
        <v>15841</v>
      </c>
      <c r="C16547" t="s">
        <v>2770</v>
      </c>
      <c r="D16547" t="s">
        <v>12551</v>
      </c>
    </row>
    <row r="16548" spans="1:4">
      <c r="A16548" t="s">
        <v>15842</v>
      </c>
      <c r="B16548" t="s">
        <v>15843</v>
      </c>
      <c r="C16548" t="s">
        <v>2770</v>
      </c>
      <c r="D16548" t="s">
        <v>4551</v>
      </c>
    </row>
    <row r="16549" spans="1:4">
      <c r="A16549" t="s">
        <v>12943</v>
      </c>
      <c r="B16549" t="s">
        <v>15567</v>
      </c>
      <c r="C16549" t="s">
        <v>2770</v>
      </c>
      <c r="D16549" t="s">
        <v>4543</v>
      </c>
    </row>
    <row r="16550" spans="1:4">
      <c r="A16550" t="s">
        <v>15844</v>
      </c>
      <c r="B16550" t="s">
        <v>15845</v>
      </c>
      <c r="C16550" t="s">
        <v>2770</v>
      </c>
      <c r="D16550" t="s">
        <v>12551</v>
      </c>
    </row>
    <row r="16551" spans="1:4">
      <c r="A16551" t="s">
        <v>15846</v>
      </c>
      <c r="B16551" t="s">
        <v>15847</v>
      </c>
      <c r="C16551" t="s">
        <v>2770</v>
      </c>
      <c r="D16551" t="s">
        <v>4551</v>
      </c>
    </row>
    <row r="16552" spans="1:4">
      <c r="A16552" t="s">
        <v>15848</v>
      </c>
      <c r="B16552" t="s">
        <v>15849</v>
      </c>
      <c r="C16552" t="s">
        <v>2770</v>
      </c>
      <c r="D16552" t="s">
        <v>12551</v>
      </c>
    </row>
    <row r="16553" spans="1:4">
      <c r="A16553" t="s">
        <v>15850</v>
      </c>
      <c r="B16553" t="s">
        <v>15851</v>
      </c>
      <c r="C16553" t="s">
        <v>2770</v>
      </c>
      <c r="D16553" t="s">
        <v>4551</v>
      </c>
    </row>
    <row r="16554" spans="1:4">
      <c r="A16554" t="s">
        <v>15852</v>
      </c>
      <c r="B16554" t="s">
        <v>15853</v>
      </c>
      <c r="C16554" t="s">
        <v>2770</v>
      </c>
      <c r="D16554" t="s">
        <v>12551</v>
      </c>
    </row>
    <row r="16555" spans="1:4">
      <c r="A16555" t="s">
        <v>15854</v>
      </c>
      <c r="B16555" t="s">
        <v>15855</v>
      </c>
      <c r="C16555" t="s">
        <v>2770</v>
      </c>
      <c r="D16555" t="s">
        <v>12551</v>
      </c>
    </row>
    <row r="16556" spans="1:4">
      <c r="A16556" t="s">
        <v>15856</v>
      </c>
      <c r="B16556" t="s">
        <v>15857</v>
      </c>
      <c r="C16556" t="s">
        <v>2770</v>
      </c>
      <c r="D16556" t="s">
        <v>4543</v>
      </c>
    </row>
    <row r="16557" spans="1:4">
      <c r="A16557" t="s">
        <v>15858</v>
      </c>
      <c r="B16557" t="s">
        <v>15859</v>
      </c>
      <c r="C16557" t="s">
        <v>2770</v>
      </c>
      <c r="D16557" t="s">
        <v>12551</v>
      </c>
    </row>
    <row r="16558" spans="1:4">
      <c r="A16558" t="s">
        <v>15860</v>
      </c>
      <c r="B16558" t="s">
        <v>15861</v>
      </c>
      <c r="C16558" t="s">
        <v>2770</v>
      </c>
      <c r="D16558" t="s">
        <v>4551</v>
      </c>
    </row>
    <row r="16559" spans="1:4">
      <c r="A16559" t="s">
        <v>10672</v>
      </c>
      <c r="B16559" t="s">
        <v>15862</v>
      </c>
      <c r="C16559" t="s">
        <v>2770</v>
      </c>
      <c r="D16559" t="s">
        <v>4543</v>
      </c>
    </row>
    <row r="16560" spans="1:4">
      <c r="A16560" t="s">
        <v>15863</v>
      </c>
      <c r="B16560" t="s">
        <v>15864</v>
      </c>
      <c r="C16560" t="s">
        <v>2770</v>
      </c>
      <c r="D16560" t="s">
        <v>12551</v>
      </c>
    </row>
    <row r="16561" spans="1:4">
      <c r="A16561" t="s">
        <v>15865</v>
      </c>
      <c r="B16561" t="s">
        <v>15866</v>
      </c>
      <c r="C16561" t="s">
        <v>2770</v>
      </c>
      <c r="D16561" t="s">
        <v>12551</v>
      </c>
    </row>
    <row r="16562" spans="1:4">
      <c r="A16562" t="s">
        <v>15867</v>
      </c>
      <c r="B16562" t="s">
        <v>15868</v>
      </c>
      <c r="C16562" t="s">
        <v>2770</v>
      </c>
      <c r="D16562" t="s">
        <v>4551</v>
      </c>
    </row>
    <row r="16563" spans="1:4">
      <c r="A16563" t="s">
        <v>15869</v>
      </c>
      <c r="B16563" t="s">
        <v>15870</v>
      </c>
      <c r="C16563" t="s">
        <v>2770</v>
      </c>
      <c r="D16563" t="s">
        <v>4574</v>
      </c>
    </row>
    <row r="16564" spans="1:4">
      <c r="A16564" t="s">
        <v>15871</v>
      </c>
      <c r="B16564" t="s">
        <v>15872</v>
      </c>
      <c r="C16564" t="s">
        <v>2770</v>
      </c>
      <c r="D16564" t="s">
        <v>12551</v>
      </c>
    </row>
    <row r="16565" spans="1:4">
      <c r="A16565" t="s">
        <v>15873</v>
      </c>
      <c r="B16565" t="s">
        <v>15874</v>
      </c>
      <c r="C16565" t="s">
        <v>2770</v>
      </c>
      <c r="D16565" t="s">
        <v>4551</v>
      </c>
    </row>
    <row r="16566" spans="1:4">
      <c r="A16566" t="s">
        <v>15875</v>
      </c>
      <c r="B16566" t="s">
        <v>15876</v>
      </c>
      <c r="C16566" t="s">
        <v>2770</v>
      </c>
      <c r="D16566" t="s">
        <v>12551</v>
      </c>
    </row>
    <row r="16567" spans="1:4">
      <c r="A16567" t="s">
        <v>15877</v>
      </c>
      <c r="B16567" t="s">
        <v>15878</v>
      </c>
      <c r="C16567" t="s">
        <v>2770</v>
      </c>
      <c r="D16567" t="s">
        <v>12551</v>
      </c>
    </row>
    <row r="16568" spans="1:4">
      <c r="A16568" t="s">
        <v>12943</v>
      </c>
      <c r="B16568" t="s">
        <v>15567</v>
      </c>
      <c r="C16568" t="s">
        <v>2770</v>
      </c>
      <c r="D16568" t="s">
        <v>4543</v>
      </c>
    </row>
    <row r="16569" spans="1:4">
      <c r="A16569" t="s">
        <v>15879</v>
      </c>
      <c r="B16569" t="s">
        <v>15880</v>
      </c>
      <c r="C16569" t="s">
        <v>2770</v>
      </c>
      <c r="D16569" t="s">
        <v>4551</v>
      </c>
    </row>
    <row r="16570" spans="1:4">
      <c r="A16570" t="s">
        <v>10672</v>
      </c>
      <c r="B16570" t="s">
        <v>15881</v>
      </c>
      <c r="C16570" t="s">
        <v>2770</v>
      </c>
      <c r="D16570" t="s">
        <v>4543</v>
      </c>
    </row>
    <row r="16571" spans="1:4">
      <c r="A16571" t="s">
        <v>4614</v>
      </c>
      <c r="B16571" t="s">
        <v>9803</v>
      </c>
      <c r="C16571" t="s">
        <v>2770</v>
      </c>
      <c r="D16571" t="s">
        <v>12551</v>
      </c>
    </row>
    <row r="16572" spans="1:4">
      <c r="A16572" t="s">
        <v>2681</v>
      </c>
      <c r="B16572" t="s">
        <v>3948</v>
      </c>
      <c r="C16572" t="s">
        <v>2770</v>
      </c>
      <c r="D16572" t="s">
        <v>12551</v>
      </c>
    </row>
    <row r="16573" spans="1:4">
      <c r="A16573" t="s">
        <v>13887</v>
      </c>
      <c r="B16573" t="s">
        <v>15585</v>
      </c>
      <c r="C16573" t="s">
        <v>2770</v>
      </c>
      <c r="D16573" t="s">
        <v>12551</v>
      </c>
    </row>
    <row r="16574" spans="1:4">
      <c r="A16574" t="s">
        <v>10947</v>
      </c>
      <c r="B16574" t="s">
        <v>15882</v>
      </c>
      <c r="C16574" t="s">
        <v>2770</v>
      </c>
      <c r="D16574" t="s">
        <v>12551</v>
      </c>
    </row>
    <row r="16575" spans="1:4">
      <c r="A16575" t="s">
        <v>15883</v>
      </c>
      <c r="B16575" t="s">
        <v>10648</v>
      </c>
      <c r="C16575" t="s">
        <v>2770</v>
      </c>
      <c r="D16575" t="s">
        <v>12551</v>
      </c>
    </row>
    <row r="16576" spans="1:4">
      <c r="A16576" t="s">
        <v>5417</v>
      </c>
      <c r="B16576" t="s">
        <v>15884</v>
      </c>
      <c r="C16576" t="s">
        <v>2770</v>
      </c>
      <c r="D16576" t="s">
        <v>12551</v>
      </c>
    </row>
    <row r="16577" spans="1:4">
      <c r="A16577" t="s">
        <v>13290</v>
      </c>
      <c r="B16577" t="s">
        <v>15575</v>
      </c>
      <c r="C16577" t="s">
        <v>2770</v>
      </c>
      <c r="D16577" t="s">
        <v>12551</v>
      </c>
    </row>
    <row r="16578" spans="1:4">
      <c r="A16578" t="s">
        <v>15885</v>
      </c>
      <c r="B16578" t="s">
        <v>15886</v>
      </c>
      <c r="C16578" t="s">
        <v>2770</v>
      </c>
      <c r="D16578" t="s">
        <v>12551</v>
      </c>
    </row>
    <row r="16579" spans="1:4">
      <c r="A16579" t="s">
        <v>15887</v>
      </c>
      <c r="B16579" t="s">
        <v>13607</v>
      </c>
      <c r="C16579" t="s">
        <v>2770</v>
      </c>
      <c r="D16579" t="s">
        <v>12551</v>
      </c>
    </row>
    <row r="16580" spans="1:4">
      <c r="A16580" t="s">
        <v>10828</v>
      </c>
      <c r="B16580" t="s">
        <v>10829</v>
      </c>
      <c r="C16580" t="s">
        <v>2770</v>
      </c>
      <c r="D16580" t="s">
        <v>12551</v>
      </c>
    </row>
    <row r="16581" spans="1:4">
      <c r="A16581" t="s">
        <v>15888</v>
      </c>
      <c r="B16581" t="s">
        <v>13965</v>
      </c>
      <c r="C16581" t="s">
        <v>2770</v>
      </c>
      <c r="D16581" t="s">
        <v>12551</v>
      </c>
    </row>
    <row r="16582" spans="1:4">
      <c r="A16582" t="s">
        <v>15889</v>
      </c>
      <c r="B16582" t="s">
        <v>13355</v>
      </c>
      <c r="C16582" t="s">
        <v>2770</v>
      </c>
      <c r="D16582" t="s">
        <v>12551</v>
      </c>
    </row>
    <row r="16583" spans="1:4">
      <c r="A16583" t="s">
        <v>13338</v>
      </c>
      <c r="B16583" t="s">
        <v>10824</v>
      </c>
      <c r="C16583" t="s">
        <v>2770</v>
      </c>
      <c r="D16583" t="s">
        <v>12551</v>
      </c>
    </row>
    <row r="16584" spans="1:4">
      <c r="A16584" t="s">
        <v>8768</v>
      </c>
      <c r="B16584" t="s">
        <v>13963</v>
      </c>
      <c r="C16584" t="s">
        <v>2770</v>
      </c>
      <c r="D16584" t="s">
        <v>12551</v>
      </c>
    </row>
    <row r="16585" spans="1:4">
      <c r="A16585" t="s">
        <v>13880</v>
      </c>
      <c r="B16585" t="s">
        <v>15890</v>
      </c>
      <c r="C16585" t="s">
        <v>2770</v>
      </c>
      <c r="D16585" t="s">
        <v>12551</v>
      </c>
    </row>
    <row r="16586" spans="1:4">
      <c r="A16586" t="s">
        <v>10949</v>
      </c>
      <c r="B16586" t="s">
        <v>13936</v>
      </c>
      <c r="C16586" t="s">
        <v>2770</v>
      </c>
      <c r="D16586" t="s">
        <v>4543</v>
      </c>
    </row>
    <row r="16587" spans="1:4">
      <c r="A16587" t="s">
        <v>15891</v>
      </c>
      <c r="B16587" t="s">
        <v>15892</v>
      </c>
      <c r="C16587" t="s">
        <v>2770</v>
      </c>
      <c r="D16587" t="s">
        <v>4574</v>
      </c>
    </row>
    <row r="16588" spans="1:4">
      <c r="A16588" t="s">
        <v>15893</v>
      </c>
      <c r="B16588" t="s">
        <v>15894</v>
      </c>
      <c r="C16588" t="s">
        <v>2770</v>
      </c>
      <c r="D16588" t="s">
        <v>12551</v>
      </c>
    </row>
    <row r="16589" spans="1:4">
      <c r="A16589" t="s">
        <v>12943</v>
      </c>
      <c r="B16589" t="s">
        <v>15567</v>
      </c>
      <c r="C16589" t="s">
        <v>2770</v>
      </c>
      <c r="D16589" t="s">
        <v>4543</v>
      </c>
    </row>
    <row r="16590" spans="1:4">
      <c r="A16590" t="s">
        <v>15895</v>
      </c>
      <c r="B16590" t="s">
        <v>15896</v>
      </c>
      <c r="C16590" t="s">
        <v>2770</v>
      </c>
      <c r="D16590" t="s">
        <v>12551</v>
      </c>
    </row>
    <row r="16591" spans="1:4">
      <c r="A16591" t="s">
        <v>13894</v>
      </c>
      <c r="B16591" t="s">
        <v>15897</v>
      </c>
      <c r="C16591" t="s">
        <v>2770</v>
      </c>
      <c r="D16591" t="s">
        <v>12551</v>
      </c>
    </row>
    <row r="16592" spans="1:4">
      <c r="A16592" t="s">
        <v>10693</v>
      </c>
      <c r="B16592" t="s">
        <v>15574</v>
      </c>
      <c r="C16592" t="s">
        <v>2770</v>
      </c>
      <c r="D16592" t="s">
        <v>4543</v>
      </c>
    </row>
    <row r="16593" spans="1:4">
      <c r="A16593" t="s">
        <v>13901</v>
      </c>
      <c r="B16593" t="s">
        <v>13902</v>
      </c>
      <c r="C16593" t="s">
        <v>2770</v>
      </c>
      <c r="D16593" t="s">
        <v>12551</v>
      </c>
    </row>
    <row r="16594" spans="1:4">
      <c r="A16594" t="s">
        <v>15898</v>
      </c>
      <c r="B16594" t="s">
        <v>15899</v>
      </c>
      <c r="C16594" t="s">
        <v>2770</v>
      </c>
      <c r="D16594" t="s">
        <v>12551</v>
      </c>
    </row>
    <row r="16595" spans="1:4">
      <c r="A16595" t="s">
        <v>15587</v>
      </c>
      <c r="B16595" t="s">
        <v>15588</v>
      </c>
      <c r="C16595" t="s">
        <v>2770</v>
      </c>
      <c r="D16595" t="s">
        <v>12551</v>
      </c>
    </row>
    <row r="16596" spans="1:4">
      <c r="A16596" t="s">
        <v>15900</v>
      </c>
      <c r="B16596" t="s">
        <v>15901</v>
      </c>
      <c r="C16596" t="s">
        <v>2770</v>
      </c>
      <c r="D16596" t="s">
        <v>4574</v>
      </c>
    </row>
    <row r="16597" spans="1:4">
      <c r="A16597" t="s">
        <v>13924</v>
      </c>
      <c r="B16597" t="s">
        <v>15902</v>
      </c>
      <c r="C16597" t="s">
        <v>2770</v>
      </c>
      <c r="D16597" t="s">
        <v>12551</v>
      </c>
    </row>
    <row r="16598" spans="1:4">
      <c r="A16598" t="s">
        <v>15903</v>
      </c>
      <c r="B16598" t="s">
        <v>15904</v>
      </c>
      <c r="C16598" t="s">
        <v>2770</v>
      </c>
      <c r="D16598" t="s">
        <v>12551</v>
      </c>
    </row>
    <row r="16599" spans="1:4">
      <c r="A16599" t="s">
        <v>10969</v>
      </c>
      <c r="B16599" t="s">
        <v>13945</v>
      </c>
      <c r="C16599" t="s">
        <v>2770</v>
      </c>
      <c r="D16599" t="s">
        <v>12551</v>
      </c>
    </row>
    <row r="16600" spans="1:4">
      <c r="A16600" t="s">
        <v>5203</v>
      </c>
      <c r="B16600" t="s">
        <v>13933</v>
      </c>
      <c r="C16600" t="s">
        <v>2770</v>
      </c>
      <c r="D16600" t="s">
        <v>12551</v>
      </c>
    </row>
    <row r="16601" spans="1:4">
      <c r="A16601" t="s">
        <v>15905</v>
      </c>
      <c r="B16601" t="s">
        <v>15906</v>
      </c>
      <c r="C16601" t="s">
        <v>2770</v>
      </c>
      <c r="D16601" t="s">
        <v>4543</v>
      </c>
    </row>
    <row r="16602" spans="1:4">
      <c r="A16602" t="s">
        <v>15600</v>
      </c>
      <c r="B16602" t="s">
        <v>2451</v>
      </c>
      <c r="C16602" t="s">
        <v>2770</v>
      </c>
      <c r="D16602" t="s">
        <v>12551</v>
      </c>
    </row>
    <row r="16603" spans="1:4">
      <c r="A16603" t="s">
        <v>15583</v>
      </c>
      <c r="B16603" t="s">
        <v>15584</v>
      </c>
      <c r="C16603" t="s">
        <v>2770</v>
      </c>
      <c r="D16603" t="s">
        <v>12551</v>
      </c>
    </row>
    <row r="16604" spans="1:4">
      <c r="A16604" t="s">
        <v>13912</v>
      </c>
      <c r="B16604" t="s">
        <v>15907</v>
      </c>
      <c r="C16604" t="s">
        <v>2770</v>
      </c>
      <c r="D16604" t="s">
        <v>12551</v>
      </c>
    </row>
    <row r="16605" spans="1:4">
      <c r="A16605" t="s">
        <v>15908</v>
      </c>
      <c r="B16605" t="s">
        <v>15909</v>
      </c>
      <c r="C16605" t="s">
        <v>2770</v>
      </c>
      <c r="D16605" t="s">
        <v>12551</v>
      </c>
    </row>
    <row r="16606" spans="1:4">
      <c r="A16606" t="s">
        <v>13290</v>
      </c>
      <c r="B16606" t="s">
        <v>15575</v>
      </c>
      <c r="C16606" t="s">
        <v>2770</v>
      </c>
      <c r="D16606" t="s">
        <v>12551</v>
      </c>
    </row>
    <row r="16607" spans="1:4">
      <c r="A16607" t="s">
        <v>15910</v>
      </c>
      <c r="B16607" t="s">
        <v>15911</v>
      </c>
      <c r="C16607" t="s">
        <v>2770</v>
      </c>
      <c r="D16607" t="s">
        <v>4574</v>
      </c>
    </row>
    <row r="16608" spans="1:4">
      <c r="A16608" t="s">
        <v>15912</v>
      </c>
      <c r="B16608" t="s">
        <v>15913</v>
      </c>
      <c r="C16608" t="s">
        <v>2770</v>
      </c>
      <c r="D16608" t="s">
        <v>12551</v>
      </c>
    </row>
    <row r="16609" spans="1:4">
      <c r="A16609" t="s">
        <v>15586</v>
      </c>
      <c r="B16609" t="s">
        <v>2450</v>
      </c>
      <c r="C16609" t="s">
        <v>2770</v>
      </c>
      <c r="D16609" t="s">
        <v>12551</v>
      </c>
    </row>
    <row r="16610" spans="1:4">
      <c r="A16610" t="s">
        <v>10672</v>
      </c>
      <c r="B16610" t="s">
        <v>7102</v>
      </c>
      <c r="C16610" t="s">
        <v>2770</v>
      </c>
      <c r="D16610" t="s">
        <v>4543</v>
      </c>
    </row>
    <row r="16611" spans="1:4">
      <c r="A16611" t="s">
        <v>5302</v>
      </c>
      <c r="B16611" t="s">
        <v>5280</v>
      </c>
      <c r="C16611" t="s">
        <v>2770</v>
      </c>
      <c r="D16611" t="s">
        <v>12551</v>
      </c>
    </row>
    <row r="16612" spans="1:4">
      <c r="A16612" t="s">
        <v>10656</v>
      </c>
      <c r="B16612" t="s">
        <v>15914</v>
      </c>
      <c r="C16612" t="s">
        <v>2770</v>
      </c>
      <c r="D16612" t="s">
        <v>12551</v>
      </c>
    </row>
    <row r="16613" spans="1:4">
      <c r="A16613" t="s">
        <v>8272</v>
      </c>
      <c r="B16613" t="s">
        <v>15915</v>
      </c>
      <c r="C16613" t="s">
        <v>2770</v>
      </c>
      <c r="D16613" t="s">
        <v>12551</v>
      </c>
    </row>
    <row r="16614" spans="1:4">
      <c r="A16614" t="s">
        <v>1902</v>
      </c>
      <c r="B16614" t="s">
        <v>15916</v>
      </c>
      <c r="C16614" t="s">
        <v>2770</v>
      </c>
      <c r="D16614" t="s">
        <v>12551</v>
      </c>
    </row>
    <row r="16615" spans="1:4">
      <c r="A16615" t="s">
        <v>10902</v>
      </c>
      <c r="B16615" t="s">
        <v>15917</v>
      </c>
      <c r="C16615" t="s">
        <v>2770</v>
      </c>
      <c r="D16615" t="s">
        <v>12551</v>
      </c>
    </row>
    <row r="16616" spans="1:4">
      <c r="A16616" t="s">
        <v>15918</v>
      </c>
      <c r="B16616" t="s">
        <v>15919</v>
      </c>
      <c r="C16616" t="s">
        <v>2770</v>
      </c>
      <c r="D16616" t="s">
        <v>4543</v>
      </c>
    </row>
    <row r="16617" spans="1:4">
      <c r="A16617" t="s">
        <v>9280</v>
      </c>
      <c r="B16617" t="s">
        <v>15920</v>
      </c>
      <c r="C16617" t="s">
        <v>2770</v>
      </c>
      <c r="D16617" t="s">
        <v>12551</v>
      </c>
    </row>
    <row r="16618" spans="1:4">
      <c r="A16618" t="s">
        <v>15921</v>
      </c>
      <c r="B16618" t="s">
        <v>15922</v>
      </c>
      <c r="C16618" t="s">
        <v>2770</v>
      </c>
      <c r="D16618" t="s">
        <v>12551</v>
      </c>
    </row>
    <row r="16619" spans="1:4">
      <c r="A16619" t="s">
        <v>15923</v>
      </c>
      <c r="B16619" t="s">
        <v>15924</v>
      </c>
      <c r="C16619" t="s">
        <v>2770</v>
      </c>
      <c r="D16619" t="s">
        <v>4574</v>
      </c>
    </row>
    <row r="16620" spans="1:4">
      <c r="A16620" t="s">
        <v>15925</v>
      </c>
      <c r="B16620" t="s">
        <v>15926</v>
      </c>
      <c r="C16620" t="s">
        <v>2770</v>
      </c>
      <c r="D16620" t="s">
        <v>4574</v>
      </c>
    </row>
    <row r="16621" spans="1:4">
      <c r="A16621" t="s">
        <v>15927</v>
      </c>
      <c r="B16621" t="s">
        <v>15928</v>
      </c>
      <c r="C16621" t="s">
        <v>2770</v>
      </c>
      <c r="D16621" t="s">
        <v>12551</v>
      </c>
    </row>
    <row r="16622" spans="1:4">
      <c r="A16622" t="s">
        <v>5213</v>
      </c>
      <c r="B16622" t="s">
        <v>9290</v>
      </c>
      <c r="C16622" t="s">
        <v>2770</v>
      </c>
      <c r="D16622" t="s">
        <v>4543</v>
      </c>
    </row>
    <row r="16623" spans="1:4">
      <c r="A16623" t="s">
        <v>15566</v>
      </c>
      <c r="B16623" t="s">
        <v>15598</v>
      </c>
      <c r="C16623" t="s">
        <v>2770</v>
      </c>
      <c r="D16623" t="s">
        <v>12551</v>
      </c>
    </row>
    <row r="16624" spans="1:4">
      <c r="A16624" t="s">
        <v>13356</v>
      </c>
      <c r="B16624" t="s">
        <v>15929</v>
      </c>
      <c r="C16624" t="s">
        <v>2770</v>
      </c>
      <c r="D16624" t="s">
        <v>12551</v>
      </c>
    </row>
    <row r="16625" spans="1:4">
      <c r="A16625" t="s">
        <v>15930</v>
      </c>
      <c r="B16625" t="s">
        <v>15931</v>
      </c>
      <c r="C16625" t="s">
        <v>2770</v>
      </c>
      <c r="D16625" t="s">
        <v>12551</v>
      </c>
    </row>
    <row r="16626" spans="1:4">
      <c r="A16626" t="s">
        <v>15932</v>
      </c>
      <c r="B16626" t="s">
        <v>15933</v>
      </c>
      <c r="C16626" t="s">
        <v>2770</v>
      </c>
      <c r="D16626" t="s">
        <v>4543</v>
      </c>
    </row>
    <row r="16627" spans="1:4">
      <c r="A16627" t="s">
        <v>15934</v>
      </c>
      <c r="B16627" t="s">
        <v>15935</v>
      </c>
      <c r="C16627" t="s">
        <v>2770</v>
      </c>
      <c r="D16627" t="s">
        <v>4574</v>
      </c>
    </row>
    <row r="16628" spans="1:4">
      <c r="A16628" t="s">
        <v>10561</v>
      </c>
      <c r="B16628" t="s">
        <v>15936</v>
      </c>
      <c r="C16628" t="s">
        <v>2770</v>
      </c>
      <c r="D16628" t="s">
        <v>12551</v>
      </c>
    </row>
    <row r="16629" spans="1:4">
      <c r="A16629" t="s">
        <v>15937</v>
      </c>
      <c r="B16629" t="s">
        <v>15938</v>
      </c>
      <c r="C16629" t="s">
        <v>2770</v>
      </c>
      <c r="D16629" t="s">
        <v>12551</v>
      </c>
    </row>
    <row r="16630" spans="1:4">
      <c r="A16630" t="s">
        <v>13937</v>
      </c>
      <c r="B16630" t="s">
        <v>15939</v>
      </c>
      <c r="C16630" t="s">
        <v>2770</v>
      </c>
      <c r="D16630" t="s">
        <v>12551</v>
      </c>
    </row>
    <row r="16631" spans="1:4">
      <c r="A16631" t="s">
        <v>8221</v>
      </c>
      <c r="B16631" t="s">
        <v>15940</v>
      </c>
      <c r="C16631" t="s">
        <v>2770</v>
      </c>
      <c r="D16631" t="s">
        <v>12551</v>
      </c>
    </row>
    <row r="16632" spans="1:4">
      <c r="A16632" t="s">
        <v>15941</v>
      </c>
      <c r="B16632" t="s">
        <v>4795</v>
      </c>
      <c r="C16632" t="s">
        <v>2770</v>
      </c>
      <c r="D16632" t="s">
        <v>4543</v>
      </c>
    </row>
    <row r="16633" spans="1:4">
      <c r="A16633" t="s">
        <v>15942</v>
      </c>
      <c r="B16633" t="s">
        <v>15943</v>
      </c>
      <c r="C16633" t="s">
        <v>2770</v>
      </c>
      <c r="D16633" t="s">
        <v>4574</v>
      </c>
    </row>
    <row r="16634" spans="1:4">
      <c r="A16634" t="s">
        <v>13908</v>
      </c>
      <c r="B16634" t="s">
        <v>15944</v>
      </c>
      <c r="C16634" t="s">
        <v>2770</v>
      </c>
      <c r="D16634" t="s">
        <v>12551</v>
      </c>
    </row>
    <row r="16635" spans="1:4">
      <c r="A16635" t="s">
        <v>13887</v>
      </c>
      <c r="B16635" t="s">
        <v>15585</v>
      </c>
      <c r="C16635" t="s">
        <v>2770</v>
      </c>
      <c r="D16635" t="s">
        <v>12551</v>
      </c>
    </row>
    <row r="16636" spans="1:4">
      <c r="A16636" t="s">
        <v>9718</v>
      </c>
      <c r="B16636" t="s">
        <v>13882</v>
      </c>
      <c r="C16636" t="s">
        <v>2770</v>
      </c>
      <c r="D16636" t="s">
        <v>12551</v>
      </c>
    </row>
    <row r="16637" spans="1:4">
      <c r="A16637" t="s">
        <v>13698</v>
      </c>
      <c r="B16637" t="s">
        <v>15945</v>
      </c>
      <c r="C16637" t="s">
        <v>2770</v>
      </c>
      <c r="D16637" t="s">
        <v>4543</v>
      </c>
    </row>
    <row r="16638" spans="1:4">
      <c r="A16638" t="s">
        <v>15946</v>
      </c>
      <c r="B16638" t="s">
        <v>15947</v>
      </c>
      <c r="C16638" t="s">
        <v>2770</v>
      </c>
      <c r="D16638" t="s">
        <v>12551</v>
      </c>
    </row>
    <row r="16639" spans="1:4">
      <c r="A16639" t="s">
        <v>15948</v>
      </c>
      <c r="B16639" t="s">
        <v>15949</v>
      </c>
      <c r="C16639" t="s">
        <v>2770</v>
      </c>
      <c r="D16639" t="s">
        <v>4551</v>
      </c>
    </row>
    <row r="16640" spans="1:4">
      <c r="A16640" t="s">
        <v>12943</v>
      </c>
      <c r="B16640" t="s">
        <v>15567</v>
      </c>
      <c r="C16640" t="s">
        <v>2770</v>
      </c>
      <c r="D16640" t="s">
        <v>4543</v>
      </c>
    </row>
    <row r="16641" spans="1:4">
      <c r="A16641" t="s">
        <v>15950</v>
      </c>
      <c r="B16641" t="s">
        <v>15951</v>
      </c>
      <c r="C16641" t="s">
        <v>2770</v>
      </c>
      <c r="D16641" t="s">
        <v>12551</v>
      </c>
    </row>
    <row r="16642" spans="1:4">
      <c r="A16642" t="s">
        <v>15952</v>
      </c>
      <c r="B16642" t="s">
        <v>15953</v>
      </c>
      <c r="C16642" t="s">
        <v>2770</v>
      </c>
      <c r="D16642" t="s">
        <v>4551</v>
      </c>
    </row>
    <row r="16643" spans="1:4">
      <c r="A16643" t="s">
        <v>12943</v>
      </c>
      <c r="B16643" t="s">
        <v>15567</v>
      </c>
      <c r="C16643" t="s">
        <v>2770</v>
      </c>
      <c r="D16643" t="s">
        <v>4543</v>
      </c>
    </row>
    <row r="16644" spans="1:4">
      <c r="A16644" t="s">
        <v>15954</v>
      </c>
      <c r="B16644" t="s">
        <v>15955</v>
      </c>
      <c r="C16644" t="s">
        <v>2770</v>
      </c>
      <c r="D16644" t="s">
        <v>4543</v>
      </c>
    </row>
    <row r="16645" spans="1:4">
      <c r="A16645" t="s">
        <v>15956</v>
      </c>
      <c r="B16645" t="s">
        <v>15957</v>
      </c>
      <c r="C16645" t="s">
        <v>2770</v>
      </c>
      <c r="D16645" t="s">
        <v>12551</v>
      </c>
    </row>
    <row r="16646" spans="1:4">
      <c r="A16646" t="s">
        <v>1714</v>
      </c>
      <c r="B16646" t="s">
        <v>15958</v>
      </c>
      <c r="C16646" t="s">
        <v>2770</v>
      </c>
      <c r="D16646" t="s">
        <v>12551</v>
      </c>
    </row>
    <row r="16647" spans="1:4">
      <c r="A16647" t="s">
        <v>15959</v>
      </c>
      <c r="B16647" t="s">
        <v>15960</v>
      </c>
      <c r="C16647" t="s">
        <v>2770</v>
      </c>
      <c r="D16647" t="s">
        <v>12551</v>
      </c>
    </row>
    <row r="16648" spans="1:4">
      <c r="A16648" t="s">
        <v>9276</v>
      </c>
      <c r="B16648" t="s">
        <v>12332</v>
      </c>
      <c r="C16648" t="s">
        <v>2770</v>
      </c>
      <c r="D16648" t="s">
        <v>12551</v>
      </c>
    </row>
    <row r="16649" spans="1:4">
      <c r="A16649" t="s">
        <v>15927</v>
      </c>
      <c r="B16649" t="s">
        <v>15961</v>
      </c>
      <c r="C16649" t="s">
        <v>2770</v>
      </c>
      <c r="D16649" t="s">
        <v>12551</v>
      </c>
    </row>
    <row r="16650" spans="1:4">
      <c r="A16650" t="s">
        <v>15962</v>
      </c>
      <c r="B16650" t="s">
        <v>8384</v>
      </c>
      <c r="C16650" t="s">
        <v>2770</v>
      </c>
      <c r="D16650" t="s">
        <v>12551</v>
      </c>
    </row>
    <row r="16651" spans="1:4">
      <c r="A16651" t="s">
        <v>15587</v>
      </c>
      <c r="B16651" t="s">
        <v>15588</v>
      </c>
      <c r="C16651" t="s">
        <v>2770</v>
      </c>
      <c r="D16651" t="s">
        <v>12551</v>
      </c>
    </row>
    <row r="16652" spans="1:4">
      <c r="A16652" t="s">
        <v>15963</v>
      </c>
      <c r="B16652" t="s">
        <v>15964</v>
      </c>
      <c r="C16652" t="s">
        <v>2770</v>
      </c>
      <c r="D16652" t="s">
        <v>12551</v>
      </c>
    </row>
    <row r="16653" spans="1:4">
      <c r="A16653" t="s">
        <v>8322</v>
      </c>
      <c r="B16653" t="s">
        <v>15965</v>
      </c>
      <c r="C16653" t="s">
        <v>2770</v>
      </c>
      <c r="D16653" t="s">
        <v>12551</v>
      </c>
    </row>
    <row r="16654" spans="1:4">
      <c r="A16654" t="s">
        <v>15966</v>
      </c>
      <c r="B16654" t="s">
        <v>15967</v>
      </c>
      <c r="C16654" t="s">
        <v>2770</v>
      </c>
      <c r="D16654" t="s">
        <v>12551</v>
      </c>
    </row>
    <row r="16655" spans="1:4">
      <c r="A16655" t="s">
        <v>15968</v>
      </c>
      <c r="B16655" t="s">
        <v>15969</v>
      </c>
      <c r="C16655" t="s">
        <v>2770</v>
      </c>
      <c r="D16655" t="s">
        <v>4543</v>
      </c>
    </row>
    <row r="16656" spans="1:4">
      <c r="A16656" t="s">
        <v>10693</v>
      </c>
      <c r="B16656" t="s">
        <v>15574</v>
      </c>
      <c r="C16656" t="s">
        <v>2770</v>
      </c>
      <c r="D16656" t="s">
        <v>4543</v>
      </c>
    </row>
    <row r="16657" spans="1:4">
      <c r="A16657" t="s">
        <v>15970</v>
      </c>
      <c r="B16657" t="s">
        <v>5293</v>
      </c>
      <c r="C16657" t="s">
        <v>2770</v>
      </c>
      <c r="D16657" t="s">
        <v>12551</v>
      </c>
    </row>
    <row r="16658" spans="1:4">
      <c r="A16658" t="s">
        <v>15971</v>
      </c>
      <c r="B16658" t="s">
        <v>12382</v>
      </c>
      <c r="C16658" t="s">
        <v>2770</v>
      </c>
      <c r="D16658" t="s">
        <v>12551</v>
      </c>
    </row>
    <row r="16659" spans="1:4">
      <c r="A16659" t="s">
        <v>12943</v>
      </c>
      <c r="B16659" t="s">
        <v>15567</v>
      </c>
      <c r="C16659" t="s">
        <v>2770</v>
      </c>
      <c r="D16659" t="s">
        <v>4543</v>
      </c>
    </row>
    <row r="16660" spans="1:4">
      <c r="A16660" t="s">
        <v>15972</v>
      </c>
      <c r="B16660" t="s">
        <v>15973</v>
      </c>
      <c r="C16660" t="s">
        <v>2770</v>
      </c>
      <c r="D16660" t="s">
        <v>12551</v>
      </c>
    </row>
    <row r="16661" spans="1:4">
      <c r="A16661" t="s">
        <v>15974</v>
      </c>
      <c r="B16661" t="s">
        <v>15975</v>
      </c>
      <c r="C16661" t="s">
        <v>2770</v>
      </c>
      <c r="D16661" t="s">
        <v>12551</v>
      </c>
    </row>
    <row r="16662" spans="1:4">
      <c r="A16662" t="s">
        <v>15976</v>
      </c>
      <c r="B16662" t="s">
        <v>13161</v>
      </c>
      <c r="C16662" t="s">
        <v>2770</v>
      </c>
      <c r="D16662" t="s">
        <v>12551</v>
      </c>
    </row>
    <row r="16663" spans="1:4">
      <c r="A16663" t="s">
        <v>12771</v>
      </c>
      <c r="B16663" t="s">
        <v>15977</v>
      </c>
      <c r="C16663" t="s">
        <v>2770</v>
      </c>
      <c r="D16663" t="s">
        <v>12551</v>
      </c>
    </row>
    <row r="16664" spans="1:4">
      <c r="A16664" t="s">
        <v>5342</v>
      </c>
      <c r="B16664" t="s">
        <v>2575</v>
      </c>
      <c r="C16664" t="s">
        <v>2770</v>
      </c>
      <c r="D16664" t="s">
        <v>12551</v>
      </c>
    </row>
    <row r="16665" spans="1:4">
      <c r="A16665" t="s">
        <v>15978</v>
      </c>
      <c r="B16665" t="s">
        <v>15979</v>
      </c>
      <c r="C16665" t="s">
        <v>2770</v>
      </c>
      <c r="D16665" t="s">
        <v>12551</v>
      </c>
    </row>
    <row r="16666" spans="1:4">
      <c r="A16666" t="s">
        <v>8471</v>
      </c>
      <c r="B16666" t="s">
        <v>15980</v>
      </c>
      <c r="C16666" t="s">
        <v>2770</v>
      </c>
      <c r="D16666" t="s">
        <v>12551</v>
      </c>
    </row>
    <row r="16667" spans="1:4">
      <c r="A16667" t="s">
        <v>15981</v>
      </c>
      <c r="B16667" t="s">
        <v>15982</v>
      </c>
      <c r="C16667" t="s">
        <v>2770</v>
      </c>
      <c r="D16667" t="s">
        <v>12551</v>
      </c>
    </row>
    <row r="16668" spans="1:4">
      <c r="A16668" t="s">
        <v>15983</v>
      </c>
      <c r="B16668" t="s">
        <v>15984</v>
      </c>
      <c r="C16668" t="s">
        <v>2770</v>
      </c>
      <c r="D16668" t="s">
        <v>12551</v>
      </c>
    </row>
    <row r="16669" spans="1:4">
      <c r="A16669" t="s">
        <v>15985</v>
      </c>
      <c r="B16669" t="s">
        <v>15986</v>
      </c>
      <c r="C16669" t="s">
        <v>2770</v>
      </c>
      <c r="D16669" t="s">
        <v>12551</v>
      </c>
    </row>
    <row r="16670" spans="1:4">
      <c r="A16670" t="s">
        <v>15987</v>
      </c>
      <c r="B16670" t="s">
        <v>15988</v>
      </c>
      <c r="C16670" t="s">
        <v>2770</v>
      </c>
      <c r="D16670" t="s">
        <v>12551</v>
      </c>
    </row>
    <row r="16671" spans="1:4">
      <c r="A16671" t="s">
        <v>15989</v>
      </c>
      <c r="B16671" t="s">
        <v>9432</v>
      </c>
      <c r="C16671" t="s">
        <v>2770</v>
      </c>
      <c r="D16671" t="s">
        <v>12551</v>
      </c>
    </row>
    <row r="16672" spans="1:4">
      <c r="A16672" t="s">
        <v>15990</v>
      </c>
      <c r="B16672" t="s">
        <v>15991</v>
      </c>
      <c r="C16672" t="s">
        <v>2770</v>
      </c>
      <c r="D16672" t="s">
        <v>12551</v>
      </c>
    </row>
    <row r="16673" spans="1:4">
      <c r="A16673" t="s">
        <v>15992</v>
      </c>
      <c r="B16673" t="s">
        <v>15993</v>
      </c>
      <c r="C16673" t="s">
        <v>2770</v>
      </c>
      <c r="D16673" t="s">
        <v>12551</v>
      </c>
    </row>
    <row r="16674" spans="1:4">
      <c r="A16674" t="s">
        <v>15994</v>
      </c>
      <c r="B16674" t="s">
        <v>15995</v>
      </c>
      <c r="C16674" t="s">
        <v>2770</v>
      </c>
      <c r="D16674" t="s">
        <v>4551</v>
      </c>
    </row>
    <row r="16675" spans="1:4">
      <c r="A16675" t="s">
        <v>15600</v>
      </c>
      <c r="B16675" t="s">
        <v>2451</v>
      </c>
      <c r="C16675" t="s">
        <v>2770</v>
      </c>
      <c r="D16675" t="s">
        <v>12551</v>
      </c>
    </row>
    <row r="16676" spans="1:4">
      <c r="A16676" t="s">
        <v>13101</v>
      </c>
      <c r="B16676" t="s">
        <v>13139</v>
      </c>
      <c r="C16676" t="s">
        <v>2770</v>
      </c>
      <c r="D16676" t="s">
        <v>12551</v>
      </c>
    </row>
    <row r="16677" spans="1:4">
      <c r="A16677" t="s">
        <v>10672</v>
      </c>
      <c r="B16677" t="s">
        <v>7102</v>
      </c>
      <c r="C16677" t="s">
        <v>2770</v>
      </c>
      <c r="D16677" t="s">
        <v>4543</v>
      </c>
    </row>
    <row r="16678" spans="1:4">
      <c r="A16678" t="s">
        <v>15996</v>
      </c>
      <c r="B16678" t="s">
        <v>15997</v>
      </c>
      <c r="C16678" t="s">
        <v>2770</v>
      </c>
      <c r="D16678" t="s">
        <v>12551</v>
      </c>
    </row>
    <row r="16679" spans="1:4">
      <c r="A16679" t="s">
        <v>15937</v>
      </c>
      <c r="B16679" t="s">
        <v>15938</v>
      </c>
      <c r="C16679" t="s">
        <v>2770</v>
      </c>
      <c r="D16679" t="s">
        <v>12551</v>
      </c>
    </row>
    <row r="16680" spans="1:4">
      <c r="A16680" t="s">
        <v>15998</v>
      </c>
      <c r="B16680" t="s">
        <v>12317</v>
      </c>
      <c r="C16680" t="s">
        <v>2770</v>
      </c>
      <c r="D16680" t="s">
        <v>12551</v>
      </c>
    </row>
    <row r="16681" spans="1:4">
      <c r="A16681" t="s">
        <v>15999</v>
      </c>
      <c r="B16681" t="s">
        <v>16000</v>
      </c>
      <c r="C16681" t="s">
        <v>2770</v>
      </c>
      <c r="D16681" t="s">
        <v>12551</v>
      </c>
    </row>
    <row r="16682" spans="1:4">
      <c r="A16682" t="s">
        <v>16001</v>
      </c>
      <c r="B16682" t="s">
        <v>16002</v>
      </c>
      <c r="C16682" t="s">
        <v>2770</v>
      </c>
      <c r="D16682" t="s">
        <v>12551</v>
      </c>
    </row>
    <row r="16683" spans="1:4">
      <c r="A16683" t="s">
        <v>16003</v>
      </c>
      <c r="B16683" t="s">
        <v>16004</v>
      </c>
      <c r="C16683" t="s">
        <v>2770</v>
      </c>
      <c r="D16683" t="s">
        <v>12551</v>
      </c>
    </row>
    <row r="16684" spans="1:4">
      <c r="A16684" t="s">
        <v>11293</v>
      </c>
      <c r="B16684" t="s">
        <v>8199</v>
      </c>
      <c r="C16684" t="s">
        <v>2770</v>
      </c>
      <c r="D16684" t="s">
        <v>12551</v>
      </c>
    </row>
    <row r="16685" spans="1:4">
      <c r="A16685" t="s">
        <v>16005</v>
      </c>
      <c r="B16685" t="s">
        <v>16006</v>
      </c>
      <c r="C16685" t="s">
        <v>2770</v>
      </c>
      <c r="D16685" t="s">
        <v>12551</v>
      </c>
    </row>
    <row r="16686" spans="1:4">
      <c r="A16686" t="s">
        <v>15586</v>
      </c>
      <c r="B16686" t="s">
        <v>2450</v>
      </c>
      <c r="C16686" t="s">
        <v>2770</v>
      </c>
      <c r="D16686" t="s">
        <v>12551</v>
      </c>
    </row>
    <row r="16687" spans="1:4">
      <c r="A16687" t="s">
        <v>14640</v>
      </c>
      <c r="B16687" t="s">
        <v>12336</v>
      </c>
      <c r="C16687" t="s">
        <v>2770</v>
      </c>
      <c r="D16687" t="s">
        <v>12551</v>
      </c>
    </row>
    <row r="16688" spans="1:4">
      <c r="A16688" t="s">
        <v>16007</v>
      </c>
      <c r="B16688" t="s">
        <v>16008</v>
      </c>
      <c r="C16688" t="s">
        <v>2770</v>
      </c>
      <c r="D16688" t="s">
        <v>12551</v>
      </c>
    </row>
    <row r="16689" spans="1:4">
      <c r="A16689" t="s">
        <v>15583</v>
      </c>
      <c r="B16689" t="s">
        <v>15584</v>
      </c>
      <c r="C16689" t="s">
        <v>2770</v>
      </c>
      <c r="D16689" t="s">
        <v>12551</v>
      </c>
    </row>
    <row r="16690" spans="1:4">
      <c r="A16690" t="s">
        <v>16009</v>
      </c>
      <c r="B16690" t="s">
        <v>16010</v>
      </c>
      <c r="C16690" t="s">
        <v>2770</v>
      </c>
      <c r="D16690" t="s">
        <v>12551</v>
      </c>
    </row>
    <row r="16691" spans="1:4">
      <c r="A16691" t="s">
        <v>1864</v>
      </c>
      <c r="B16691" t="s">
        <v>16011</v>
      </c>
      <c r="C16691" t="s">
        <v>2770</v>
      </c>
      <c r="D16691" t="s">
        <v>12551</v>
      </c>
    </row>
    <row r="16692" spans="1:4">
      <c r="A16692" t="s">
        <v>16012</v>
      </c>
      <c r="B16692" t="s">
        <v>16013</v>
      </c>
      <c r="C16692" t="s">
        <v>2770</v>
      </c>
      <c r="D16692" t="s">
        <v>12551</v>
      </c>
    </row>
    <row r="16693" spans="1:4">
      <c r="A16693" t="s">
        <v>10693</v>
      </c>
      <c r="B16693" t="s">
        <v>15574</v>
      </c>
      <c r="C16693" t="s">
        <v>2770</v>
      </c>
      <c r="D16693" t="s">
        <v>4543</v>
      </c>
    </row>
    <row r="16694" spans="1:4">
      <c r="A16694" t="s">
        <v>12943</v>
      </c>
      <c r="B16694" t="s">
        <v>15567</v>
      </c>
      <c r="C16694" t="s">
        <v>2770</v>
      </c>
      <c r="D16694" t="s">
        <v>4543</v>
      </c>
    </row>
    <row r="16695" spans="1:4">
      <c r="A16695" t="s">
        <v>13970</v>
      </c>
      <c r="B16695" t="s">
        <v>16014</v>
      </c>
      <c r="C16695" t="s">
        <v>2770</v>
      </c>
      <c r="D16695" t="s">
        <v>12551</v>
      </c>
    </row>
    <row r="16696" spans="1:4">
      <c r="A16696" t="s">
        <v>16015</v>
      </c>
      <c r="B16696" t="s">
        <v>4585</v>
      </c>
      <c r="C16696" t="s">
        <v>2770</v>
      </c>
      <c r="D16696" t="s">
        <v>12551</v>
      </c>
    </row>
    <row r="16697" spans="1:4">
      <c r="A16697" t="s">
        <v>16016</v>
      </c>
      <c r="B16697" t="s">
        <v>16017</v>
      </c>
      <c r="C16697" t="s">
        <v>2770</v>
      </c>
      <c r="D16697" t="s">
        <v>12551</v>
      </c>
    </row>
    <row r="16698" spans="1:4">
      <c r="A16698" t="s">
        <v>15586</v>
      </c>
      <c r="B16698" t="s">
        <v>2450</v>
      </c>
      <c r="C16698" t="s">
        <v>2770</v>
      </c>
      <c r="D16698" t="s">
        <v>12551</v>
      </c>
    </row>
    <row r="16699" spans="1:4">
      <c r="A16699" t="s">
        <v>10672</v>
      </c>
      <c r="B16699" t="s">
        <v>7102</v>
      </c>
      <c r="C16699" t="s">
        <v>2770</v>
      </c>
      <c r="D16699" t="s">
        <v>4543</v>
      </c>
    </row>
    <row r="16700" spans="1:4">
      <c r="A16700" t="s">
        <v>15583</v>
      </c>
      <c r="B16700" t="s">
        <v>15584</v>
      </c>
      <c r="C16700" t="s">
        <v>2770</v>
      </c>
      <c r="D16700" t="s">
        <v>12551</v>
      </c>
    </row>
    <row r="16701" spans="1:4">
      <c r="A16701" t="s">
        <v>15587</v>
      </c>
      <c r="B16701" t="s">
        <v>15588</v>
      </c>
      <c r="C16701" t="s">
        <v>2770</v>
      </c>
      <c r="D16701" t="s">
        <v>12551</v>
      </c>
    </row>
    <row r="16702" spans="1:4">
      <c r="A16702" t="s">
        <v>15600</v>
      </c>
      <c r="B16702" t="s">
        <v>2451</v>
      </c>
      <c r="C16702" t="s">
        <v>2770</v>
      </c>
      <c r="D16702" t="s">
        <v>12551</v>
      </c>
    </row>
    <row r="16703" spans="1:4">
      <c r="A16703" t="s">
        <v>10693</v>
      </c>
      <c r="B16703" t="s">
        <v>16018</v>
      </c>
      <c r="C16703" t="s">
        <v>2770</v>
      </c>
      <c r="D16703" t="s">
        <v>4543</v>
      </c>
    </row>
    <row r="16704" spans="1:4">
      <c r="A16704" t="s">
        <v>16019</v>
      </c>
      <c r="B16704" t="s">
        <v>16020</v>
      </c>
      <c r="C16704" t="s">
        <v>2770</v>
      </c>
      <c r="D16704" t="s">
        <v>12551</v>
      </c>
    </row>
    <row r="16705" spans="1:4">
      <c r="A16705" t="s">
        <v>15587</v>
      </c>
      <c r="B16705" t="s">
        <v>16021</v>
      </c>
      <c r="C16705" t="s">
        <v>2770</v>
      </c>
      <c r="D16705" t="s">
        <v>12551</v>
      </c>
    </row>
    <row r="16706" spans="1:4">
      <c r="A16706" t="s">
        <v>16022</v>
      </c>
      <c r="B16706" t="s">
        <v>16023</v>
      </c>
      <c r="C16706" t="s">
        <v>2770</v>
      </c>
      <c r="D16706" t="s">
        <v>12551</v>
      </c>
    </row>
    <row r="16707" spans="1:4">
      <c r="A16707" t="s">
        <v>16024</v>
      </c>
      <c r="B16707" t="s">
        <v>16025</v>
      </c>
      <c r="C16707" t="s">
        <v>2770</v>
      </c>
      <c r="D16707" t="s">
        <v>12551</v>
      </c>
    </row>
    <row r="16708" spans="1:4">
      <c r="A16708" t="s">
        <v>10672</v>
      </c>
      <c r="B16708" t="s">
        <v>7102</v>
      </c>
      <c r="C16708" t="s">
        <v>2770</v>
      </c>
      <c r="D16708" t="s">
        <v>4543</v>
      </c>
    </row>
    <row r="16709" spans="1:4">
      <c r="A16709" t="s">
        <v>16026</v>
      </c>
      <c r="B16709" t="s">
        <v>16027</v>
      </c>
      <c r="C16709" t="s">
        <v>2770</v>
      </c>
      <c r="D16709" t="s">
        <v>12551</v>
      </c>
    </row>
    <row r="16710" spans="1:4">
      <c r="A16710" t="s">
        <v>16028</v>
      </c>
      <c r="B16710" t="s">
        <v>16029</v>
      </c>
      <c r="C16710" t="s">
        <v>2770</v>
      </c>
      <c r="D16710" t="s">
        <v>12551</v>
      </c>
    </row>
    <row r="16711" spans="1:4">
      <c r="A16711" t="s">
        <v>15583</v>
      </c>
      <c r="B16711" t="s">
        <v>15584</v>
      </c>
      <c r="C16711" t="s">
        <v>2770</v>
      </c>
      <c r="D16711" t="s">
        <v>12551</v>
      </c>
    </row>
    <row r="16712" spans="1:4">
      <c r="A16712" t="s">
        <v>16030</v>
      </c>
      <c r="B16712" t="s">
        <v>16031</v>
      </c>
      <c r="C16712" t="s">
        <v>2770</v>
      </c>
      <c r="D16712" t="s">
        <v>12551</v>
      </c>
    </row>
    <row r="16713" spans="1:4">
      <c r="A16713" t="s">
        <v>15566</v>
      </c>
      <c r="B16713" t="s">
        <v>15598</v>
      </c>
      <c r="C16713" t="s">
        <v>2770</v>
      </c>
      <c r="D16713" t="s">
        <v>12551</v>
      </c>
    </row>
    <row r="16714" spans="1:4">
      <c r="A16714" t="s">
        <v>10815</v>
      </c>
      <c r="B16714" t="s">
        <v>16032</v>
      </c>
      <c r="C16714" t="s">
        <v>2770</v>
      </c>
      <c r="D16714" t="s">
        <v>12551</v>
      </c>
    </row>
    <row r="16715" spans="1:4">
      <c r="A16715" t="s">
        <v>16033</v>
      </c>
      <c r="B16715" t="s">
        <v>16034</v>
      </c>
      <c r="C16715" t="s">
        <v>2770</v>
      </c>
      <c r="D16715" t="s">
        <v>12551</v>
      </c>
    </row>
    <row r="16716" spans="1:4">
      <c r="A16716" t="s">
        <v>12943</v>
      </c>
      <c r="B16716" t="s">
        <v>15567</v>
      </c>
      <c r="C16716" t="s">
        <v>2770</v>
      </c>
      <c r="D16716" t="s">
        <v>4543</v>
      </c>
    </row>
    <row r="16717" spans="1:4">
      <c r="A16717" t="s">
        <v>16035</v>
      </c>
      <c r="B16717" t="s">
        <v>16036</v>
      </c>
      <c r="C16717" t="s">
        <v>2770</v>
      </c>
      <c r="D16717" t="s">
        <v>4543</v>
      </c>
    </row>
    <row r="16718" spans="1:4">
      <c r="A16718" t="s">
        <v>15583</v>
      </c>
      <c r="B16718" t="s">
        <v>16037</v>
      </c>
      <c r="C16718" t="s">
        <v>2770</v>
      </c>
      <c r="D16718" t="s">
        <v>12551</v>
      </c>
    </row>
    <row r="16719" spans="1:4">
      <c r="A16719" t="s">
        <v>13345</v>
      </c>
      <c r="B16719" t="s">
        <v>16038</v>
      </c>
      <c r="C16719" t="s">
        <v>2770</v>
      </c>
      <c r="D16719" t="s">
        <v>12551</v>
      </c>
    </row>
    <row r="16720" spans="1:4">
      <c r="A16720" t="s">
        <v>16039</v>
      </c>
      <c r="B16720" t="s">
        <v>16040</v>
      </c>
      <c r="C16720" t="s">
        <v>2770</v>
      </c>
      <c r="D16720" t="s">
        <v>12551</v>
      </c>
    </row>
    <row r="16721" spans="1:4">
      <c r="A16721" t="s">
        <v>16026</v>
      </c>
      <c r="B16721" t="s">
        <v>16041</v>
      </c>
      <c r="C16721" t="s">
        <v>2770</v>
      </c>
      <c r="D16721" t="s">
        <v>12551</v>
      </c>
    </row>
    <row r="16722" spans="1:4">
      <c r="A16722" t="s">
        <v>16042</v>
      </c>
      <c r="B16722" t="s">
        <v>16043</v>
      </c>
      <c r="C16722" t="s">
        <v>2770</v>
      </c>
      <c r="D16722" t="s">
        <v>12551</v>
      </c>
    </row>
    <row r="16723" spans="1:4">
      <c r="A16723" t="s">
        <v>16044</v>
      </c>
      <c r="B16723" t="s">
        <v>16045</v>
      </c>
      <c r="C16723" t="s">
        <v>2770</v>
      </c>
      <c r="D16723" t="s">
        <v>12551</v>
      </c>
    </row>
    <row r="16724" spans="1:4">
      <c r="A16724" t="s">
        <v>16046</v>
      </c>
      <c r="B16724" t="s">
        <v>16047</v>
      </c>
      <c r="C16724" t="s">
        <v>2770</v>
      </c>
      <c r="D16724" t="s">
        <v>12551</v>
      </c>
    </row>
    <row r="16725" spans="1:4">
      <c r="A16725" t="s">
        <v>16048</v>
      </c>
      <c r="B16725" t="s">
        <v>16049</v>
      </c>
      <c r="C16725" t="s">
        <v>2770</v>
      </c>
      <c r="D16725" t="s">
        <v>12551</v>
      </c>
    </row>
    <row r="16726" spans="1:4">
      <c r="A16726" t="s">
        <v>16050</v>
      </c>
      <c r="B16726" t="s">
        <v>2573</v>
      </c>
      <c r="C16726" t="s">
        <v>2770</v>
      </c>
      <c r="D16726" t="s">
        <v>12551</v>
      </c>
    </row>
    <row r="16727" spans="1:4">
      <c r="A16727" t="s">
        <v>16051</v>
      </c>
      <c r="B16727" t="s">
        <v>16052</v>
      </c>
      <c r="C16727" t="s">
        <v>2770</v>
      </c>
      <c r="D16727" t="s">
        <v>12551</v>
      </c>
    </row>
    <row r="16728" spans="1:4">
      <c r="A16728" t="s">
        <v>16053</v>
      </c>
      <c r="B16728" t="s">
        <v>16054</v>
      </c>
      <c r="C16728" t="s">
        <v>2770</v>
      </c>
      <c r="D16728" t="s">
        <v>4574</v>
      </c>
    </row>
    <row r="16729" spans="1:4">
      <c r="A16729" t="s">
        <v>16055</v>
      </c>
      <c r="B16729" t="s">
        <v>16056</v>
      </c>
      <c r="C16729" t="s">
        <v>2770</v>
      </c>
      <c r="D16729" t="s">
        <v>12551</v>
      </c>
    </row>
    <row r="16730" spans="1:4">
      <c r="A16730" t="s">
        <v>16057</v>
      </c>
      <c r="B16730" t="s">
        <v>16058</v>
      </c>
      <c r="C16730" t="s">
        <v>2770</v>
      </c>
      <c r="D16730" t="s">
        <v>4543</v>
      </c>
    </row>
    <row r="16731" spans="1:4">
      <c r="A16731" t="s">
        <v>14586</v>
      </c>
      <c r="B16731" t="s">
        <v>16059</v>
      </c>
      <c r="C16731" t="s">
        <v>2770</v>
      </c>
      <c r="D16731" t="s">
        <v>12551</v>
      </c>
    </row>
    <row r="16732" spans="1:4">
      <c r="A16732" t="s">
        <v>16060</v>
      </c>
      <c r="B16732" t="s">
        <v>16061</v>
      </c>
      <c r="C16732" t="s">
        <v>2770</v>
      </c>
      <c r="D16732" t="s">
        <v>12551</v>
      </c>
    </row>
    <row r="16733" spans="1:4">
      <c r="A16733" t="s">
        <v>16062</v>
      </c>
      <c r="B16733" t="s">
        <v>16063</v>
      </c>
      <c r="C16733" t="s">
        <v>2770</v>
      </c>
      <c r="D16733" t="s">
        <v>12551</v>
      </c>
    </row>
    <row r="16734" spans="1:4">
      <c r="A16734" t="s">
        <v>16064</v>
      </c>
      <c r="B16734" t="s">
        <v>16065</v>
      </c>
      <c r="C16734" t="s">
        <v>2770</v>
      </c>
      <c r="D16734" t="s">
        <v>12551</v>
      </c>
    </row>
    <row r="16735" spans="1:4">
      <c r="A16735" t="s">
        <v>16066</v>
      </c>
      <c r="B16735" t="s">
        <v>16067</v>
      </c>
      <c r="C16735" t="s">
        <v>2770</v>
      </c>
      <c r="D16735" t="s">
        <v>12551</v>
      </c>
    </row>
    <row r="16736" spans="1:4">
      <c r="A16736" t="s">
        <v>16068</v>
      </c>
      <c r="B16736" t="s">
        <v>16069</v>
      </c>
      <c r="C16736" t="s">
        <v>2770</v>
      </c>
      <c r="D16736" t="s">
        <v>12551</v>
      </c>
    </row>
    <row r="16737" spans="1:4">
      <c r="A16737" t="s">
        <v>16070</v>
      </c>
      <c r="B16737" t="s">
        <v>16071</v>
      </c>
      <c r="C16737" t="s">
        <v>2770</v>
      </c>
      <c r="D16737" t="s">
        <v>12551</v>
      </c>
    </row>
    <row r="16738" spans="1:4">
      <c r="A16738" t="s">
        <v>9300</v>
      </c>
      <c r="B16738" t="s">
        <v>16072</v>
      </c>
      <c r="C16738" t="s">
        <v>2770</v>
      </c>
      <c r="D16738" t="s">
        <v>12551</v>
      </c>
    </row>
    <row r="16739" spans="1:4">
      <c r="A16739" t="s">
        <v>16073</v>
      </c>
      <c r="B16739" t="s">
        <v>16074</v>
      </c>
      <c r="C16739" t="s">
        <v>2770</v>
      </c>
      <c r="D16739" t="s">
        <v>12551</v>
      </c>
    </row>
    <row r="16740" spans="1:4">
      <c r="A16740" t="s">
        <v>16075</v>
      </c>
      <c r="B16740" t="s">
        <v>16076</v>
      </c>
      <c r="C16740" t="s">
        <v>2770</v>
      </c>
      <c r="D16740" t="s">
        <v>12551</v>
      </c>
    </row>
    <row r="16741" spans="1:4">
      <c r="A16741" t="s">
        <v>16077</v>
      </c>
      <c r="B16741" t="s">
        <v>16078</v>
      </c>
      <c r="C16741" t="s">
        <v>2770</v>
      </c>
      <c r="D16741" t="s">
        <v>12551</v>
      </c>
    </row>
    <row r="16742" spans="1:4">
      <c r="A16742" t="s">
        <v>16079</v>
      </c>
      <c r="B16742" t="s">
        <v>16080</v>
      </c>
      <c r="C16742" t="s">
        <v>2770</v>
      </c>
      <c r="D16742" t="s">
        <v>12551</v>
      </c>
    </row>
    <row r="16743" spans="1:4">
      <c r="A16743" t="s">
        <v>16081</v>
      </c>
      <c r="B16743" t="s">
        <v>16082</v>
      </c>
      <c r="C16743" t="s">
        <v>2770</v>
      </c>
      <c r="D16743" t="s">
        <v>12551</v>
      </c>
    </row>
    <row r="16744" spans="1:4">
      <c r="A16744" t="s">
        <v>16083</v>
      </c>
      <c r="B16744" t="s">
        <v>16084</v>
      </c>
      <c r="C16744" t="s">
        <v>2770</v>
      </c>
      <c r="D16744" t="s">
        <v>12551</v>
      </c>
    </row>
    <row r="16745" spans="1:4">
      <c r="A16745" t="s">
        <v>16085</v>
      </c>
      <c r="B16745" t="s">
        <v>16086</v>
      </c>
      <c r="C16745" t="s">
        <v>2770</v>
      </c>
      <c r="D16745" t="s">
        <v>12551</v>
      </c>
    </row>
    <row r="16746" spans="1:4">
      <c r="A16746" t="s">
        <v>1858</v>
      </c>
      <c r="B16746" t="s">
        <v>16087</v>
      </c>
      <c r="C16746" t="s">
        <v>2770</v>
      </c>
      <c r="D16746" t="s">
        <v>12551</v>
      </c>
    </row>
    <row r="16747" spans="1:4">
      <c r="A16747" t="s">
        <v>16088</v>
      </c>
      <c r="B16747" t="s">
        <v>16089</v>
      </c>
      <c r="C16747" t="s">
        <v>2770</v>
      </c>
      <c r="D16747" t="s">
        <v>12551</v>
      </c>
    </row>
    <row r="16748" spans="1:4">
      <c r="A16748" t="s">
        <v>16090</v>
      </c>
      <c r="B16748" t="s">
        <v>16091</v>
      </c>
      <c r="C16748" t="s">
        <v>2770</v>
      </c>
      <c r="D16748" t="s">
        <v>12551</v>
      </c>
    </row>
    <row r="16749" spans="1:4">
      <c r="A16749" t="s">
        <v>16092</v>
      </c>
      <c r="B16749" t="s">
        <v>16093</v>
      </c>
      <c r="C16749" t="s">
        <v>2770</v>
      </c>
      <c r="D16749" t="s">
        <v>12551</v>
      </c>
    </row>
    <row r="16750" spans="1:4">
      <c r="A16750" t="s">
        <v>16094</v>
      </c>
      <c r="B16750" t="s">
        <v>16095</v>
      </c>
      <c r="C16750" t="s">
        <v>2770</v>
      </c>
      <c r="D16750" t="s">
        <v>12551</v>
      </c>
    </row>
    <row r="16751" spans="1:4">
      <c r="A16751" t="s">
        <v>10947</v>
      </c>
      <c r="B16751" t="s">
        <v>16096</v>
      </c>
      <c r="C16751" t="s">
        <v>2770</v>
      </c>
      <c r="D16751" t="s">
        <v>12551</v>
      </c>
    </row>
    <row r="16752" spans="1:4">
      <c r="A16752" t="s">
        <v>16097</v>
      </c>
      <c r="B16752" t="s">
        <v>16098</v>
      </c>
      <c r="C16752" t="s">
        <v>2770</v>
      </c>
      <c r="D16752" t="s">
        <v>12551</v>
      </c>
    </row>
    <row r="16753" spans="1:4">
      <c r="A16753" t="s">
        <v>16099</v>
      </c>
      <c r="B16753" t="s">
        <v>16100</v>
      </c>
      <c r="C16753" t="s">
        <v>2770</v>
      </c>
      <c r="D16753" t="s">
        <v>12551</v>
      </c>
    </row>
    <row r="16754" spans="1:4">
      <c r="A16754" t="s">
        <v>16101</v>
      </c>
      <c r="B16754" t="s">
        <v>16102</v>
      </c>
      <c r="C16754" t="s">
        <v>2770</v>
      </c>
      <c r="D16754" t="s">
        <v>12551</v>
      </c>
    </row>
    <row r="16755" spans="1:4">
      <c r="A16755" t="s">
        <v>10669</v>
      </c>
      <c r="B16755" t="s">
        <v>8240</v>
      </c>
      <c r="C16755" t="s">
        <v>2770</v>
      </c>
      <c r="D16755" t="s">
        <v>12551</v>
      </c>
    </row>
    <row r="16756" spans="1:4">
      <c r="A16756" t="s">
        <v>16103</v>
      </c>
      <c r="B16756" t="s">
        <v>16104</v>
      </c>
      <c r="C16756" t="s">
        <v>2770</v>
      </c>
      <c r="D16756" t="s">
        <v>12551</v>
      </c>
    </row>
    <row r="16757" spans="1:4">
      <c r="A16757" t="s">
        <v>16105</v>
      </c>
      <c r="B16757" t="s">
        <v>16106</v>
      </c>
      <c r="C16757" t="s">
        <v>2770</v>
      </c>
      <c r="D16757" t="s">
        <v>12551</v>
      </c>
    </row>
    <row r="16758" spans="1:4">
      <c r="A16758" t="s">
        <v>16107</v>
      </c>
      <c r="B16758" t="s">
        <v>16108</v>
      </c>
      <c r="C16758" t="s">
        <v>2770</v>
      </c>
      <c r="D16758" t="s">
        <v>12551</v>
      </c>
    </row>
    <row r="16759" spans="1:4">
      <c r="A16759" t="s">
        <v>16109</v>
      </c>
      <c r="B16759" t="s">
        <v>16110</v>
      </c>
      <c r="C16759" t="s">
        <v>2770</v>
      </c>
      <c r="D16759" t="s">
        <v>4543</v>
      </c>
    </row>
    <row r="16760" spans="1:4">
      <c r="A16760" t="s">
        <v>16111</v>
      </c>
      <c r="B16760" t="s">
        <v>16112</v>
      </c>
      <c r="C16760" t="s">
        <v>2770</v>
      </c>
      <c r="D16760" t="s">
        <v>12551</v>
      </c>
    </row>
    <row r="16761" spans="1:4">
      <c r="A16761" t="s">
        <v>16113</v>
      </c>
      <c r="B16761" t="s">
        <v>16114</v>
      </c>
      <c r="C16761" t="s">
        <v>2770</v>
      </c>
      <c r="D16761" t="s">
        <v>12551</v>
      </c>
    </row>
    <row r="16762" spans="1:4">
      <c r="A16762" t="s">
        <v>16115</v>
      </c>
      <c r="B16762" t="s">
        <v>16116</v>
      </c>
      <c r="C16762" t="s">
        <v>2770</v>
      </c>
      <c r="D16762" t="s">
        <v>12551</v>
      </c>
    </row>
    <row r="16763" spans="1:4">
      <c r="A16763" t="s">
        <v>13887</v>
      </c>
      <c r="B16763" t="s">
        <v>15585</v>
      </c>
      <c r="C16763" t="s">
        <v>2770</v>
      </c>
      <c r="D16763" t="s">
        <v>12551</v>
      </c>
    </row>
    <row r="16764" spans="1:4">
      <c r="A16764" t="s">
        <v>10969</v>
      </c>
      <c r="B16764" t="s">
        <v>16117</v>
      </c>
      <c r="C16764" t="s">
        <v>2770</v>
      </c>
      <c r="D16764" t="s">
        <v>12551</v>
      </c>
    </row>
    <row r="16765" spans="1:4">
      <c r="A16765" t="s">
        <v>16118</v>
      </c>
      <c r="B16765" t="s">
        <v>10817</v>
      </c>
      <c r="C16765" t="s">
        <v>2770</v>
      </c>
      <c r="D16765" t="s">
        <v>12551</v>
      </c>
    </row>
    <row r="16766" spans="1:4">
      <c r="A16766" t="s">
        <v>16119</v>
      </c>
      <c r="B16766" t="s">
        <v>16120</v>
      </c>
      <c r="C16766" t="s">
        <v>2770</v>
      </c>
      <c r="D16766" t="s">
        <v>12551</v>
      </c>
    </row>
    <row r="16767" spans="1:4">
      <c r="A16767" t="s">
        <v>16121</v>
      </c>
      <c r="B16767" t="s">
        <v>16122</v>
      </c>
      <c r="C16767" t="s">
        <v>2770</v>
      </c>
      <c r="D16767" t="s">
        <v>12551</v>
      </c>
    </row>
    <row r="16768" spans="1:4">
      <c r="A16768" t="s">
        <v>16123</v>
      </c>
      <c r="B16768" t="s">
        <v>8267</v>
      </c>
      <c r="C16768" t="s">
        <v>2770</v>
      </c>
      <c r="D16768" t="s">
        <v>4543</v>
      </c>
    </row>
    <row r="16769" spans="1:4">
      <c r="A16769" t="s">
        <v>15587</v>
      </c>
      <c r="B16769" t="s">
        <v>16021</v>
      </c>
      <c r="C16769" t="s">
        <v>2770</v>
      </c>
      <c r="D16769" t="s">
        <v>12551</v>
      </c>
    </row>
    <row r="16770" spans="1:4">
      <c r="A16770" t="s">
        <v>16124</v>
      </c>
      <c r="B16770" t="s">
        <v>16125</v>
      </c>
      <c r="C16770" t="s">
        <v>2770</v>
      </c>
      <c r="D16770" t="s">
        <v>12551</v>
      </c>
    </row>
    <row r="16771" spans="1:4">
      <c r="A16771" t="s">
        <v>16126</v>
      </c>
      <c r="B16771" t="s">
        <v>16127</v>
      </c>
      <c r="C16771" t="s">
        <v>2770</v>
      </c>
      <c r="D16771" t="s">
        <v>4574</v>
      </c>
    </row>
    <row r="16772" spans="1:4">
      <c r="A16772" t="s">
        <v>15883</v>
      </c>
      <c r="B16772" t="s">
        <v>10648</v>
      </c>
      <c r="C16772" t="s">
        <v>2770</v>
      </c>
      <c r="D16772" t="s">
        <v>12551</v>
      </c>
    </row>
    <row r="16773" spans="1:4">
      <c r="A16773" t="s">
        <v>16128</v>
      </c>
      <c r="B16773" t="s">
        <v>16129</v>
      </c>
      <c r="C16773" t="s">
        <v>2770</v>
      </c>
      <c r="D16773" t="s">
        <v>12551</v>
      </c>
    </row>
    <row r="16774" spans="1:4">
      <c r="A16774" t="s">
        <v>16130</v>
      </c>
      <c r="B16774" t="s">
        <v>16131</v>
      </c>
      <c r="C16774" t="s">
        <v>2770</v>
      </c>
      <c r="D16774" t="s">
        <v>12551</v>
      </c>
    </row>
    <row r="16775" spans="1:4">
      <c r="A16775" t="s">
        <v>12943</v>
      </c>
      <c r="B16775" t="s">
        <v>15567</v>
      </c>
      <c r="C16775" t="s">
        <v>2770</v>
      </c>
      <c r="D16775" t="s">
        <v>4543</v>
      </c>
    </row>
    <row r="16776" spans="1:4">
      <c r="A16776" t="s">
        <v>16132</v>
      </c>
      <c r="B16776" t="s">
        <v>16133</v>
      </c>
      <c r="C16776" t="s">
        <v>2770</v>
      </c>
      <c r="D16776" t="s">
        <v>12551</v>
      </c>
    </row>
    <row r="16777" spans="1:4">
      <c r="A16777" t="s">
        <v>8256</v>
      </c>
      <c r="B16777" t="s">
        <v>16134</v>
      </c>
      <c r="C16777" t="s">
        <v>2770</v>
      </c>
      <c r="D16777" t="s">
        <v>12551</v>
      </c>
    </row>
    <row r="16778" spans="1:4">
      <c r="A16778" t="s">
        <v>16135</v>
      </c>
      <c r="B16778" t="s">
        <v>16136</v>
      </c>
      <c r="C16778" t="s">
        <v>2770</v>
      </c>
      <c r="D16778" t="s">
        <v>12551</v>
      </c>
    </row>
    <row r="16779" spans="1:4">
      <c r="A16779" t="s">
        <v>16137</v>
      </c>
      <c r="B16779" t="s">
        <v>16138</v>
      </c>
      <c r="C16779" t="s">
        <v>2770</v>
      </c>
      <c r="D16779" t="s">
        <v>12551</v>
      </c>
    </row>
    <row r="16780" spans="1:4">
      <c r="A16780" t="s">
        <v>16139</v>
      </c>
      <c r="B16780" t="s">
        <v>16140</v>
      </c>
      <c r="C16780" t="s">
        <v>2770</v>
      </c>
      <c r="D16780" t="s">
        <v>12551</v>
      </c>
    </row>
    <row r="16781" spans="1:4">
      <c r="A16781" t="s">
        <v>16141</v>
      </c>
      <c r="B16781" t="s">
        <v>16142</v>
      </c>
      <c r="C16781" t="s">
        <v>2770</v>
      </c>
      <c r="D16781" t="s">
        <v>12551</v>
      </c>
    </row>
    <row r="16782" spans="1:4">
      <c r="A16782" t="s">
        <v>13338</v>
      </c>
      <c r="B16782" t="s">
        <v>10824</v>
      </c>
      <c r="C16782" t="s">
        <v>2770</v>
      </c>
      <c r="D16782" t="s">
        <v>12551</v>
      </c>
    </row>
    <row r="16783" spans="1:4">
      <c r="A16783" t="s">
        <v>16143</v>
      </c>
      <c r="B16783" t="s">
        <v>16144</v>
      </c>
      <c r="C16783" t="s">
        <v>2770</v>
      </c>
      <c r="D16783" t="s">
        <v>12551</v>
      </c>
    </row>
    <row r="16784" spans="1:4">
      <c r="A16784" t="s">
        <v>16145</v>
      </c>
      <c r="B16784" t="s">
        <v>16146</v>
      </c>
      <c r="C16784" t="s">
        <v>2770</v>
      </c>
      <c r="D16784" t="s">
        <v>12551</v>
      </c>
    </row>
    <row r="16785" spans="1:4">
      <c r="A16785" t="s">
        <v>16147</v>
      </c>
      <c r="B16785" t="s">
        <v>16148</v>
      </c>
      <c r="C16785" t="s">
        <v>2770</v>
      </c>
      <c r="D16785" t="s">
        <v>12551</v>
      </c>
    </row>
    <row r="16786" spans="1:4">
      <c r="A16786" t="s">
        <v>16149</v>
      </c>
      <c r="B16786" t="s">
        <v>8249</v>
      </c>
      <c r="C16786" t="s">
        <v>2770</v>
      </c>
      <c r="D16786" t="s">
        <v>4543</v>
      </c>
    </row>
    <row r="16787" spans="1:4">
      <c r="A16787" t="s">
        <v>10693</v>
      </c>
      <c r="B16787" t="s">
        <v>8181</v>
      </c>
      <c r="C16787" t="s">
        <v>2770</v>
      </c>
      <c r="D16787" t="s">
        <v>4543</v>
      </c>
    </row>
    <row r="16788" spans="1:4">
      <c r="A16788" t="s">
        <v>13351</v>
      </c>
      <c r="B16788" t="s">
        <v>16150</v>
      </c>
      <c r="C16788" t="s">
        <v>2770</v>
      </c>
      <c r="D16788" t="s">
        <v>12551</v>
      </c>
    </row>
    <row r="16789" spans="1:4">
      <c r="A16789" t="s">
        <v>16151</v>
      </c>
      <c r="B16789" t="s">
        <v>16152</v>
      </c>
      <c r="C16789" t="s">
        <v>2770</v>
      </c>
      <c r="D16789" t="s">
        <v>12551</v>
      </c>
    </row>
    <row r="16790" spans="1:4">
      <c r="A16790" t="s">
        <v>16153</v>
      </c>
      <c r="B16790" t="s">
        <v>16154</v>
      </c>
      <c r="C16790" t="s">
        <v>2770</v>
      </c>
      <c r="D16790" t="s">
        <v>12551</v>
      </c>
    </row>
    <row r="16791" spans="1:4">
      <c r="A16791" t="s">
        <v>16155</v>
      </c>
      <c r="B16791" t="s">
        <v>16156</v>
      </c>
      <c r="C16791" t="s">
        <v>2770</v>
      </c>
      <c r="D16791" t="s">
        <v>12551</v>
      </c>
    </row>
    <row r="16792" spans="1:4">
      <c r="A16792" t="s">
        <v>16157</v>
      </c>
      <c r="B16792" t="s">
        <v>16158</v>
      </c>
      <c r="C16792" t="s">
        <v>2770</v>
      </c>
      <c r="D16792" t="s">
        <v>12551</v>
      </c>
    </row>
    <row r="16793" spans="1:4">
      <c r="A16793" t="s">
        <v>16159</v>
      </c>
      <c r="B16793" t="s">
        <v>16160</v>
      </c>
      <c r="C16793" t="s">
        <v>2770</v>
      </c>
      <c r="D16793" t="s">
        <v>12551</v>
      </c>
    </row>
    <row r="16794" spans="1:4">
      <c r="A16794" t="s">
        <v>16161</v>
      </c>
      <c r="B16794" t="s">
        <v>16162</v>
      </c>
      <c r="C16794" t="s">
        <v>2770</v>
      </c>
      <c r="D16794" t="s">
        <v>12551</v>
      </c>
    </row>
    <row r="16795" spans="1:4">
      <c r="A16795" t="s">
        <v>16163</v>
      </c>
      <c r="B16795" t="s">
        <v>16164</v>
      </c>
      <c r="C16795" t="s">
        <v>2770</v>
      </c>
      <c r="D16795" t="s">
        <v>12551</v>
      </c>
    </row>
    <row r="16796" spans="1:4">
      <c r="A16796" t="s">
        <v>16165</v>
      </c>
      <c r="B16796" t="s">
        <v>16166</v>
      </c>
      <c r="C16796" t="s">
        <v>2770</v>
      </c>
      <c r="D16796" t="s">
        <v>4574</v>
      </c>
    </row>
    <row r="16797" spans="1:4">
      <c r="A16797" t="s">
        <v>15566</v>
      </c>
      <c r="B16797" t="s">
        <v>16167</v>
      </c>
      <c r="C16797" t="s">
        <v>2770</v>
      </c>
      <c r="D16797" t="s">
        <v>12551</v>
      </c>
    </row>
    <row r="16798" spans="1:4">
      <c r="A16798" t="s">
        <v>16168</v>
      </c>
      <c r="B16798" t="s">
        <v>16169</v>
      </c>
      <c r="C16798" t="s">
        <v>2770</v>
      </c>
      <c r="D16798" t="s">
        <v>12551</v>
      </c>
    </row>
    <row r="16799" spans="1:4">
      <c r="A16799" t="s">
        <v>16170</v>
      </c>
      <c r="B16799" t="s">
        <v>16171</v>
      </c>
      <c r="C16799" t="s">
        <v>2770</v>
      </c>
      <c r="D16799" t="s">
        <v>12551</v>
      </c>
    </row>
    <row r="16800" spans="1:4">
      <c r="A16800" t="s">
        <v>16172</v>
      </c>
      <c r="B16800" t="s">
        <v>16173</v>
      </c>
      <c r="C16800" t="s">
        <v>2770</v>
      </c>
      <c r="D16800" t="s">
        <v>12551</v>
      </c>
    </row>
    <row r="16801" spans="1:4">
      <c r="A16801" t="s">
        <v>16174</v>
      </c>
      <c r="B16801" t="s">
        <v>16175</v>
      </c>
      <c r="C16801" t="s">
        <v>2770</v>
      </c>
      <c r="D16801" t="s">
        <v>12551</v>
      </c>
    </row>
    <row r="16802" spans="1:4">
      <c r="A16802" t="s">
        <v>16176</v>
      </c>
      <c r="B16802" t="s">
        <v>16177</v>
      </c>
      <c r="C16802" t="s">
        <v>2770</v>
      </c>
      <c r="D16802" t="s">
        <v>12551</v>
      </c>
    </row>
    <row r="16803" spans="1:4">
      <c r="A16803" t="s">
        <v>8478</v>
      </c>
      <c r="B16803" t="s">
        <v>3936</v>
      </c>
      <c r="C16803" t="s">
        <v>2770</v>
      </c>
      <c r="D16803" t="s">
        <v>12551</v>
      </c>
    </row>
    <row r="16804" spans="1:4">
      <c r="A16804" t="s">
        <v>16178</v>
      </c>
      <c r="B16804" t="s">
        <v>16179</v>
      </c>
      <c r="C16804" t="s">
        <v>2770</v>
      </c>
      <c r="D16804" t="s">
        <v>12551</v>
      </c>
    </row>
    <row r="16805" spans="1:4">
      <c r="A16805" t="s">
        <v>16180</v>
      </c>
      <c r="B16805" t="s">
        <v>16181</v>
      </c>
      <c r="C16805" t="s">
        <v>2770</v>
      </c>
      <c r="D16805" t="s">
        <v>12551</v>
      </c>
    </row>
    <row r="16806" spans="1:4">
      <c r="A16806" t="s">
        <v>15617</v>
      </c>
      <c r="B16806" t="s">
        <v>9193</v>
      </c>
      <c r="C16806" t="s">
        <v>2770</v>
      </c>
      <c r="D16806" t="s">
        <v>12551</v>
      </c>
    </row>
    <row r="16807" spans="1:4">
      <c r="A16807" t="s">
        <v>16182</v>
      </c>
      <c r="B16807" t="s">
        <v>16183</v>
      </c>
      <c r="C16807" t="s">
        <v>2770</v>
      </c>
      <c r="D16807" t="s">
        <v>12551</v>
      </c>
    </row>
    <row r="16808" spans="1:4">
      <c r="A16808" t="s">
        <v>16184</v>
      </c>
      <c r="B16808" t="s">
        <v>16185</v>
      </c>
      <c r="C16808" t="s">
        <v>2770</v>
      </c>
      <c r="D16808" t="s">
        <v>12551</v>
      </c>
    </row>
    <row r="16809" spans="1:4">
      <c r="A16809" t="s">
        <v>16186</v>
      </c>
      <c r="B16809" t="s">
        <v>16187</v>
      </c>
      <c r="C16809" t="s">
        <v>2770</v>
      </c>
      <c r="D16809" t="s">
        <v>12551</v>
      </c>
    </row>
    <row r="16810" spans="1:4">
      <c r="A16810" t="s">
        <v>16188</v>
      </c>
      <c r="B16810" t="s">
        <v>16189</v>
      </c>
      <c r="C16810" t="s">
        <v>2770</v>
      </c>
      <c r="D16810" t="s">
        <v>12551</v>
      </c>
    </row>
    <row r="16811" spans="1:4">
      <c r="A16811" t="s">
        <v>16015</v>
      </c>
      <c r="B16811" t="s">
        <v>4585</v>
      </c>
      <c r="C16811" t="s">
        <v>2770</v>
      </c>
      <c r="D16811" t="s">
        <v>12551</v>
      </c>
    </row>
    <row r="16812" spans="1:4">
      <c r="A16812" t="s">
        <v>16190</v>
      </c>
      <c r="B16812" t="s">
        <v>16191</v>
      </c>
      <c r="C16812" t="s">
        <v>2770</v>
      </c>
      <c r="D16812" t="s">
        <v>4543</v>
      </c>
    </row>
    <row r="16813" spans="1:4">
      <c r="A16813" t="s">
        <v>10672</v>
      </c>
      <c r="B16813" t="s">
        <v>16192</v>
      </c>
      <c r="C16813" t="s">
        <v>2770</v>
      </c>
      <c r="D16813" t="s">
        <v>4543</v>
      </c>
    </row>
    <row r="16814" spans="1:4">
      <c r="A16814" t="s">
        <v>16193</v>
      </c>
      <c r="B16814" t="s">
        <v>16194</v>
      </c>
      <c r="C16814" t="s">
        <v>2770</v>
      </c>
      <c r="D16814" t="s">
        <v>12551</v>
      </c>
    </row>
    <row r="16815" spans="1:4">
      <c r="A16815" t="s">
        <v>16195</v>
      </c>
      <c r="B16815" t="s">
        <v>16196</v>
      </c>
      <c r="C16815" t="s">
        <v>2770</v>
      </c>
      <c r="D16815" t="s">
        <v>12551</v>
      </c>
    </row>
    <row r="16816" spans="1:4">
      <c r="A16816" t="s">
        <v>8768</v>
      </c>
      <c r="B16816" t="s">
        <v>13963</v>
      </c>
      <c r="C16816" t="s">
        <v>2770</v>
      </c>
      <c r="D16816" t="s">
        <v>12551</v>
      </c>
    </row>
    <row r="16817" spans="1:4">
      <c r="A16817" t="s">
        <v>13290</v>
      </c>
      <c r="B16817" t="s">
        <v>16197</v>
      </c>
      <c r="C16817" t="s">
        <v>2770</v>
      </c>
      <c r="D16817" t="s">
        <v>12551</v>
      </c>
    </row>
    <row r="16818" spans="1:4">
      <c r="A16818" t="s">
        <v>16198</v>
      </c>
      <c r="B16818" t="s">
        <v>13363</v>
      </c>
      <c r="C16818" t="s">
        <v>2770</v>
      </c>
      <c r="D16818" t="s">
        <v>12551</v>
      </c>
    </row>
    <row r="16819" spans="1:4">
      <c r="A16819" t="s">
        <v>16199</v>
      </c>
      <c r="B16819" t="s">
        <v>16200</v>
      </c>
      <c r="C16819" t="s">
        <v>2770</v>
      </c>
      <c r="D16819" t="s">
        <v>12551</v>
      </c>
    </row>
    <row r="16820" spans="1:4">
      <c r="A16820" t="s">
        <v>16201</v>
      </c>
      <c r="B16820" t="s">
        <v>16202</v>
      </c>
      <c r="C16820" t="s">
        <v>2770</v>
      </c>
      <c r="D16820" t="s">
        <v>12551</v>
      </c>
    </row>
    <row r="16821" spans="1:4">
      <c r="A16821" t="s">
        <v>16203</v>
      </c>
      <c r="B16821" t="s">
        <v>16204</v>
      </c>
      <c r="C16821" t="s">
        <v>2770</v>
      </c>
      <c r="D16821" t="s">
        <v>12551</v>
      </c>
    </row>
    <row r="16822" spans="1:4">
      <c r="A16822" t="s">
        <v>16205</v>
      </c>
      <c r="B16822" t="s">
        <v>16206</v>
      </c>
      <c r="C16822" t="s">
        <v>2770</v>
      </c>
      <c r="D16822" t="s">
        <v>12551</v>
      </c>
    </row>
    <row r="16823" spans="1:4">
      <c r="A16823" t="s">
        <v>16207</v>
      </c>
      <c r="B16823" t="s">
        <v>16208</v>
      </c>
      <c r="C16823" t="s">
        <v>2770</v>
      </c>
      <c r="D16823" t="s">
        <v>12551</v>
      </c>
    </row>
    <row r="16824" spans="1:4">
      <c r="A16824" t="s">
        <v>13679</v>
      </c>
      <c r="B16824" t="s">
        <v>16209</v>
      </c>
      <c r="C16824" t="s">
        <v>2770</v>
      </c>
      <c r="D16824" t="s">
        <v>12551</v>
      </c>
    </row>
    <row r="16825" spans="1:4">
      <c r="A16825" t="s">
        <v>13641</v>
      </c>
      <c r="B16825" t="s">
        <v>13642</v>
      </c>
      <c r="C16825" t="s">
        <v>2770</v>
      </c>
      <c r="D16825" t="s">
        <v>12551</v>
      </c>
    </row>
    <row r="16826" spans="1:4">
      <c r="A16826" t="s">
        <v>16210</v>
      </c>
      <c r="B16826" t="s">
        <v>16211</v>
      </c>
      <c r="C16826" t="s">
        <v>2770</v>
      </c>
      <c r="D16826" t="s">
        <v>4543</v>
      </c>
    </row>
    <row r="16827" spans="1:4">
      <c r="A16827" t="s">
        <v>13659</v>
      </c>
      <c r="B16827" t="s">
        <v>16212</v>
      </c>
      <c r="C16827" t="s">
        <v>2770</v>
      </c>
      <c r="D16827" t="s">
        <v>12551</v>
      </c>
    </row>
    <row r="16828" spans="1:4">
      <c r="A16828" t="s">
        <v>16213</v>
      </c>
      <c r="B16828" t="s">
        <v>10934</v>
      </c>
      <c r="C16828" t="s">
        <v>2770</v>
      </c>
      <c r="D16828" t="s">
        <v>12551</v>
      </c>
    </row>
    <row r="16829" spans="1:4">
      <c r="A16829" t="s">
        <v>16214</v>
      </c>
      <c r="B16829" t="s">
        <v>16215</v>
      </c>
      <c r="C16829" t="s">
        <v>2770</v>
      </c>
      <c r="D16829" t="s">
        <v>12551</v>
      </c>
    </row>
    <row r="16830" spans="1:4">
      <c r="A16830" t="s">
        <v>10891</v>
      </c>
      <c r="B16830" t="s">
        <v>16216</v>
      </c>
      <c r="C16830" t="s">
        <v>2770</v>
      </c>
      <c r="D16830" t="s">
        <v>12551</v>
      </c>
    </row>
    <row r="16831" spans="1:4">
      <c r="A16831" t="s">
        <v>9300</v>
      </c>
      <c r="B16831" t="s">
        <v>11012</v>
      </c>
      <c r="C16831" t="s">
        <v>2770</v>
      </c>
      <c r="D16831" t="s">
        <v>12551</v>
      </c>
    </row>
    <row r="16832" spans="1:4">
      <c r="A16832" t="s">
        <v>13681</v>
      </c>
      <c r="B16832" t="s">
        <v>16217</v>
      </c>
      <c r="C16832" t="s">
        <v>2770</v>
      </c>
      <c r="D16832" t="s">
        <v>4551</v>
      </c>
    </row>
    <row r="16833" spans="1:4">
      <c r="A16833" t="s">
        <v>16218</v>
      </c>
      <c r="B16833" t="s">
        <v>16219</v>
      </c>
      <c r="C16833" t="s">
        <v>2770</v>
      </c>
      <c r="D16833" t="s">
        <v>12551</v>
      </c>
    </row>
    <row r="16834" spans="1:4">
      <c r="A16834" t="s">
        <v>16220</v>
      </c>
      <c r="B16834" t="s">
        <v>15554</v>
      </c>
      <c r="C16834" t="s">
        <v>2770</v>
      </c>
      <c r="D16834" t="s">
        <v>12551</v>
      </c>
    </row>
    <row r="16835" spans="1:4">
      <c r="A16835" t="s">
        <v>10949</v>
      </c>
      <c r="B16835" t="s">
        <v>13774</v>
      </c>
      <c r="C16835" t="s">
        <v>2770</v>
      </c>
      <c r="D16835" t="s">
        <v>4543</v>
      </c>
    </row>
    <row r="16836" spans="1:4">
      <c r="A16836" t="s">
        <v>13655</v>
      </c>
      <c r="B16836" t="s">
        <v>16221</v>
      </c>
      <c r="C16836" t="s">
        <v>2770</v>
      </c>
      <c r="D16836" t="s">
        <v>12551</v>
      </c>
    </row>
    <row r="16837" spans="1:4">
      <c r="A16837" t="s">
        <v>9718</v>
      </c>
      <c r="B16837" t="s">
        <v>9719</v>
      </c>
      <c r="C16837" t="s">
        <v>2770</v>
      </c>
      <c r="D16837" t="s">
        <v>12551</v>
      </c>
    </row>
    <row r="16838" spans="1:4">
      <c r="A16838" t="s">
        <v>13698</v>
      </c>
      <c r="B16838" t="s">
        <v>16222</v>
      </c>
      <c r="C16838" t="s">
        <v>2770</v>
      </c>
      <c r="D16838" t="s">
        <v>4543</v>
      </c>
    </row>
    <row r="16839" spans="1:4">
      <c r="A16839" t="s">
        <v>16223</v>
      </c>
      <c r="B16839" t="s">
        <v>16224</v>
      </c>
      <c r="C16839" t="s">
        <v>2770</v>
      </c>
      <c r="D16839" t="s">
        <v>12551</v>
      </c>
    </row>
    <row r="16840" spans="1:4">
      <c r="A16840" t="s">
        <v>9295</v>
      </c>
      <c r="B16840" t="s">
        <v>9723</v>
      </c>
      <c r="C16840" t="s">
        <v>2770</v>
      </c>
      <c r="D16840" t="s">
        <v>12551</v>
      </c>
    </row>
    <row r="16841" spans="1:4">
      <c r="A16841" t="s">
        <v>13651</v>
      </c>
      <c r="B16841" t="s">
        <v>15570</v>
      </c>
      <c r="C16841" t="s">
        <v>2770</v>
      </c>
      <c r="D16841" t="s">
        <v>4551</v>
      </c>
    </row>
    <row r="16842" spans="1:4">
      <c r="A16842" t="s">
        <v>16225</v>
      </c>
      <c r="B16842" t="s">
        <v>16226</v>
      </c>
      <c r="C16842" t="s">
        <v>2770</v>
      </c>
      <c r="D16842" t="s">
        <v>12551</v>
      </c>
    </row>
    <row r="16843" spans="1:4">
      <c r="A16843" t="s">
        <v>15559</v>
      </c>
      <c r="B16843" t="s">
        <v>15560</v>
      </c>
      <c r="C16843" t="s">
        <v>2770</v>
      </c>
      <c r="D16843" t="s">
        <v>12551</v>
      </c>
    </row>
    <row r="16844" spans="1:4">
      <c r="A16844" t="s">
        <v>9280</v>
      </c>
      <c r="B16844" t="s">
        <v>15920</v>
      </c>
      <c r="C16844" t="s">
        <v>2770</v>
      </c>
      <c r="D16844" t="s">
        <v>12551</v>
      </c>
    </row>
    <row r="16845" spans="1:4">
      <c r="A16845" t="s">
        <v>12943</v>
      </c>
      <c r="B16845" t="s">
        <v>15567</v>
      </c>
      <c r="C16845" t="s">
        <v>2770</v>
      </c>
      <c r="D16845" t="s">
        <v>4543</v>
      </c>
    </row>
    <row r="16846" spans="1:4">
      <c r="A16846" t="s">
        <v>10930</v>
      </c>
      <c r="B16846" t="s">
        <v>16227</v>
      </c>
      <c r="C16846" t="s">
        <v>2770</v>
      </c>
      <c r="D16846" t="s">
        <v>4543</v>
      </c>
    </row>
    <row r="16847" spans="1:4">
      <c r="A16847" t="s">
        <v>13677</v>
      </c>
      <c r="B16847" t="s">
        <v>16228</v>
      </c>
      <c r="C16847" t="s">
        <v>2770</v>
      </c>
      <c r="D16847" t="s">
        <v>4551</v>
      </c>
    </row>
    <row r="16848" spans="1:4">
      <c r="A16848" t="s">
        <v>13637</v>
      </c>
      <c r="B16848" t="s">
        <v>16229</v>
      </c>
      <c r="C16848" t="s">
        <v>2770</v>
      </c>
      <c r="D16848" t="s">
        <v>12551</v>
      </c>
    </row>
    <row r="16849" spans="1:4">
      <c r="A16849" t="s">
        <v>16230</v>
      </c>
      <c r="B16849" t="s">
        <v>9285</v>
      </c>
      <c r="C16849" t="s">
        <v>2770</v>
      </c>
      <c r="D16849" t="s">
        <v>12551</v>
      </c>
    </row>
    <row r="16850" spans="1:4">
      <c r="A16850" t="s">
        <v>16231</v>
      </c>
      <c r="B16850" t="s">
        <v>16232</v>
      </c>
      <c r="C16850" t="s">
        <v>2770</v>
      </c>
      <c r="D16850" t="s">
        <v>12551</v>
      </c>
    </row>
    <row r="16851" spans="1:4">
      <c r="A16851" t="s">
        <v>10951</v>
      </c>
      <c r="B16851" t="s">
        <v>11018</v>
      </c>
      <c r="C16851" t="s">
        <v>2770</v>
      </c>
      <c r="D16851" t="s">
        <v>12551</v>
      </c>
    </row>
    <row r="16852" spans="1:4">
      <c r="A16852" t="s">
        <v>16233</v>
      </c>
      <c r="B16852" t="s">
        <v>16234</v>
      </c>
      <c r="C16852" t="s">
        <v>2770</v>
      </c>
      <c r="D16852" t="s">
        <v>4543</v>
      </c>
    </row>
    <row r="16853" spans="1:4">
      <c r="A16853" t="s">
        <v>10950</v>
      </c>
      <c r="B16853" t="s">
        <v>16235</v>
      </c>
      <c r="C16853" t="s">
        <v>2770</v>
      </c>
      <c r="D16853" t="s">
        <v>12551</v>
      </c>
    </row>
    <row r="16854" spans="1:4">
      <c r="A16854" t="s">
        <v>16236</v>
      </c>
      <c r="B16854" t="s">
        <v>16237</v>
      </c>
      <c r="C16854" t="s">
        <v>2770</v>
      </c>
      <c r="D16854" t="s">
        <v>12551</v>
      </c>
    </row>
    <row r="16855" spans="1:4">
      <c r="A16855" t="s">
        <v>16236</v>
      </c>
      <c r="B16855" t="s">
        <v>16238</v>
      </c>
      <c r="C16855" t="s">
        <v>2770</v>
      </c>
      <c r="D16855" t="s">
        <v>12551</v>
      </c>
    </row>
    <row r="16856" spans="1:4">
      <c r="A16856" t="s">
        <v>13681</v>
      </c>
      <c r="B16856" t="s">
        <v>16239</v>
      </c>
      <c r="C16856" t="s">
        <v>2770</v>
      </c>
      <c r="D16856" t="s">
        <v>4551</v>
      </c>
    </row>
    <row r="16857" spans="1:4">
      <c r="A16857" t="s">
        <v>12943</v>
      </c>
      <c r="B16857" t="s">
        <v>15567</v>
      </c>
      <c r="C16857" t="s">
        <v>2770</v>
      </c>
      <c r="D16857" t="s">
        <v>4543</v>
      </c>
    </row>
    <row r="16858" spans="1:4">
      <c r="A16858" t="s">
        <v>10950</v>
      </c>
      <c r="B16858" t="s">
        <v>16235</v>
      </c>
      <c r="C16858" t="s">
        <v>2770</v>
      </c>
      <c r="D16858" t="s">
        <v>12551</v>
      </c>
    </row>
    <row r="16859" spans="1:4">
      <c r="A16859" t="s">
        <v>15566</v>
      </c>
      <c r="B16859" t="s">
        <v>15598</v>
      </c>
      <c r="C16859" t="s">
        <v>2770</v>
      </c>
      <c r="D16859" t="s">
        <v>12551</v>
      </c>
    </row>
    <row r="16860" spans="1:4">
      <c r="A16860" t="s">
        <v>10969</v>
      </c>
      <c r="B16860" t="s">
        <v>15568</v>
      </c>
      <c r="C16860" t="s">
        <v>2770</v>
      </c>
      <c r="D16860" t="s">
        <v>12551</v>
      </c>
    </row>
    <row r="16861" spans="1:4">
      <c r="A16861" t="s">
        <v>9718</v>
      </c>
      <c r="B16861" t="s">
        <v>9719</v>
      </c>
      <c r="C16861" t="s">
        <v>2770</v>
      </c>
      <c r="D16861" t="s">
        <v>12551</v>
      </c>
    </row>
    <row r="16862" spans="1:4">
      <c r="A16862" t="s">
        <v>10937</v>
      </c>
      <c r="B16862" t="s">
        <v>15766</v>
      </c>
      <c r="C16862" t="s">
        <v>2770</v>
      </c>
      <c r="D16862" t="s">
        <v>12551</v>
      </c>
    </row>
    <row r="16863" spans="1:4">
      <c r="A16863" t="s">
        <v>16240</v>
      </c>
      <c r="B16863" t="s">
        <v>13583</v>
      </c>
      <c r="C16863" t="s">
        <v>2770</v>
      </c>
      <c r="D16863" t="s">
        <v>12551</v>
      </c>
    </row>
    <row r="16864" spans="1:4">
      <c r="A16864" t="s">
        <v>16241</v>
      </c>
      <c r="B16864" t="s">
        <v>9896</v>
      </c>
      <c r="C16864" t="s">
        <v>2770</v>
      </c>
      <c r="D16864" t="s">
        <v>12551</v>
      </c>
    </row>
    <row r="16865" spans="1:4">
      <c r="A16865" t="s">
        <v>15600</v>
      </c>
      <c r="B16865" t="s">
        <v>2451</v>
      </c>
      <c r="C16865" t="s">
        <v>2770</v>
      </c>
      <c r="D16865" t="s">
        <v>12551</v>
      </c>
    </row>
    <row r="16866" spans="1:4">
      <c r="A16866" t="s">
        <v>13290</v>
      </c>
      <c r="B16866" t="s">
        <v>15575</v>
      </c>
      <c r="C16866" t="s">
        <v>2770</v>
      </c>
      <c r="D16866" t="s">
        <v>12551</v>
      </c>
    </row>
    <row r="16867" spans="1:4">
      <c r="A16867" t="s">
        <v>15559</v>
      </c>
      <c r="B16867" t="s">
        <v>16242</v>
      </c>
      <c r="C16867" t="s">
        <v>2770</v>
      </c>
      <c r="D16867" t="s">
        <v>12551</v>
      </c>
    </row>
    <row r="16868" spans="1:4">
      <c r="A16868" t="s">
        <v>16243</v>
      </c>
      <c r="B16868" t="s">
        <v>16244</v>
      </c>
      <c r="C16868" t="s">
        <v>2770</v>
      </c>
      <c r="D16868" t="s">
        <v>12551</v>
      </c>
    </row>
    <row r="16869" spans="1:4">
      <c r="A16869" t="s">
        <v>12943</v>
      </c>
      <c r="B16869" t="s">
        <v>15567</v>
      </c>
      <c r="C16869" t="s">
        <v>2770</v>
      </c>
      <c r="D16869" t="s">
        <v>4543</v>
      </c>
    </row>
    <row r="16870" spans="1:4">
      <c r="A16870" t="s">
        <v>16245</v>
      </c>
      <c r="B16870" t="s">
        <v>16246</v>
      </c>
      <c r="C16870" t="s">
        <v>2770</v>
      </c>
      <c r="D16870" t="s">
        <v>4551</v>
      </c>
    </row>
    <row r="16871" spans="1:4">
      <c r="A16871" t="s">
        <v>15586</v>
      </c>
      <c r="B16871" t="s">
        <v>2450</v>
      </c>
      <c r="C16871" t="s">
        <v>2770</v>
      </c>
      <c r="D16871" t="s">
        <v>12551</v>
      </c>
    </row>
    <row r="16872" spans="1:4">
      <c r="A16872" t="s">
        <v>16247</v>
      </c>
      <c r="B16872" t="s">
        <v>13878</v>
      </c>
      <c r="C16872" t="s">
        <v>2770</v>
      </c>
      <c r="D16872" t="s">
        <v>4543</v>
      </c>
    </row>
    <row r="16873" spans="1:4">
      <c r="A16873" t="s">
        <v>12943</v>
      </c>
      <c r="B16873" t="s">
        <v>15567</v>
      </c>
      <c r="C16873" t="s">
        <v>2770</v>
      </c>
      <c r="D16873" t="s">
        <v>4543</v>
      </c>
    </row>
    <row r="16874" spans="1:4">
      <c r="A16874" t="s">
        <v>15559</v>
      </c>
      <c r="B16874" t="s">
        <v>15560</v>
      </c>
      <c r="C16874" t="s">
        <v>2770</v>
      </c>
      <c r="D16874" t="s">
        <v>12551</v>
      </c>
    </row>
    <row r="16875" spans="1:4">
      <c r="A16875" t="s">
        <v>13801</v>
      </c>
      <c r="B16875" t="s">
        <v>13802</v>
      </c>
      <c r="C16875" t="s">
        <v>2770</v>
      </c>
      <c r="D16875" t="s">
        <v>4574</v>
      </c>
    </row>
    <row r="16876" spans="1:4">
      <c r="A16876" t="s">
        <v>16213</v>
      </c>
      <c r="B16876" t="s">
        <v>9283</v>
      </c>
      <c r="C16876" t="s">
        <v>2770</v>
      </c>
      <c r="D16876" t="s">
        <v>12551</v>
      </c>
    </row>
    <row r="16877" spans="1:4">
      <c r="A16877" t="s">
        <v>16248</v>
      </c>
      <c r="B16877" t="s">
        <v>16249</v>
      </c>
      <c r="C16877" t="s">
        <v>2770</v>
      </c>
      <c r="D16877" t="s">
        <v>12551</v>
      </c>
    </row>
    <row r="16878" spans="1:4">
      <c r="A16878" t="s">
        <v>13795</v>
      </c>
      <c r="B16878" t="s">
        <v>16250</v>
      </c>
      <c r="C16878" t="s">
        <v>2770</v>
      </c>
      <c r="D16878" t="s">
        <v>4574</v>
      </c>
    </row>
    <row r="16879" spans="1:4">
      <c r="A16879" t="s">
        <v>9718</v>
      </c>
      <c r="B16879" t="s">
        <v>9719</v>
      </c>
      <c r="C16879" t="s">
        <v>2770</v>
      </c>
      <c r="D16879" t="s">
        <v>12551</v>
      </c>
    </row>
    <row r="16880" spans="1:4">
      <c r="A16880" t="s">
        <v>10937</v>
      </c>
      <c r="B16880" t="s">
        <v>16251</v>
      </c>
      <c r="C16880" t="s">
        <v>2770</v>
      </c>
      <c r="D16880" t="s">
        <v>12551</v>
      </c>
    </row>
    <row r="16881" spans="1:4">
      <c r="A16881" t="s">
        <v>16252</v>
      </c>
      <c r="B16881" t="s">
        <v>13794</v>
      </c>
      <c r="C16881" t="s">
        <v>2770</v>
      </c>
      <c r="D16881" t="s">
        <v>12551</v>
      </c>
    </row>
    <row r="16882" spans="1:4">
      <c r="A16882" t="s">
        <v>13799</v>
      </c>
      <c r="B16882" t="s">
        <v>13800</v>
      </c>
      <c r="C16882" t="s">
        <v>2770</v>
      </c>
      <c r="D16882" t="s">
        <v>4534</v>
      </c>
    </row>
    <row r="16883" spans="1:4">
      <c r="A16883" t="s">
        <v>9295</v>
      </c>
      <c r="B16883" t="s">
        <v>9723</v>
      </c>
      <c r="C16883" t="s">
        <v>2770</v>
      </c>
      <c r="D16883" t="s">
        <v>12551</v>
      </c>
    </row>
    <row r="16884" spans="1:4">
      <c r="A16884" t="s">
        <v>13659</v>
      </c>
      <c r="B16884" t="s">
        <v>16212</v>
      </c>
      <c r="C16884" t="s">
        <v>2770</v>
      </c>
      <c r="D16884" t="s">
        <v>12551</v>
      </c>
    </row>
    <row r="16885" spans="1:4">
      <c r="A16885" t="s">
        <v>9300</v>
      </c>
      <c r="B16885" t="s">
        <v>11012</v>
      </c>
      <c r="C16885" t="s">
        <v>2770</v>
      </c>
      <c r="D16885" t="s">
        <v>12551</v>
      </c>
    </row>
    <row r="16886" spans="1:4">
      <c r="A16886" t="s">
        <v>13641</v>
      </c>
      <c r="B16886" t="s">
        <v>13642</v>
      </c>
      <c r="C16886" t="s">
        <v>2770</v>
      </c>
      <c r="D16886" t="s">
        <v>12551</v>
      </c>
    </row>
    <row r="16887" spans="1:4">
      <c r="A16887" t="s">
        <v>16253</v>
      </c>
      <c r="B16887" t="s">
        <v>9299</v>
      </c>
      <c r="C16887" t="s">
        <v>2770</v>
      </c>
      <c r="D16887" t="s">
        <v>4543</v>
      </c>
    </row>
    <row r="16888" spans="1:4">
      <c r="A16888" t="s">
        <v>16225</v>
      </c>
      <c r="B16888" t="s">
        <v>16254</v>
      </c>
      <c r="C16888" t="s">
        <v>2770</v>
      </c>
      <c r="D16888" t="s">
        <v>12551</v>
      </c>
    </row>
    <row r="16889" spans="1:4">
      <c r="A16889" t="s">
        <v>13677</v>
      </c>
      <c r="B16889" t="s">
        <v>16255</v>
      </c>
      <c r="C16889" t="s">
        <v>2770</v>
      </c>
      <c r="D16889" t="s">
        <v>4551</v>
      </c>
    </row>
    <row r="16890" spans="1:4">
      <c r="A16890" t="s">
        <v>12943</v>
      </c>
      <c r="B16890" t="s">
        <v>15567</v>
      </c>
      <c r="C16890" t="s">
        <v>2770</v>
      </c>
      <c r="D16890" t="s">
        <v>4543</v>
      </c>
    </row>
    <row r="16891" spans="1:4">
      <c r="A16891" t="s">
        <v>16214</v>
      </c>
      <c r="B16891" t="s">
        <v>15569</v>
      </c>
      <c r="C16891" t="s">
        <v>2770</v>
      </c>
      <c r="D16891" t="s">
        <v>12551</v>
      </c>
    </row>
    <row r="16892" spans="1:4">
      <c r="A16892" t="s">
        <v>12943</v>
      </c>
      <c r="B16892" t="s">
        <v>15567</v>
      </c>
      <c r="C16892" t="s">
        <v>2770</v>
      </c>
      <c r="D16892" t="s">
        <v>4543</v>
      </c>
    </row>
    <row r="16893" spans="1:4">
      <c r="A16893" t="s">
        <v>13651</v>
      </c>
      <c r="B16893" t="s">
        <v>15570</v>
      </c>
      <c r="C16893" t="s">
        <v>2770</v>
      </c>
      <c r="D16893" t="s">
        <v>4551</v>
      </c>
    </row>
    <row r="16894" spans="1:4">
      <c r="A16894" t="s">
        <v>10672</v>
      </c>
      <c r="B16894" t="s">
        <v>7102</v>
      </c>
      <c r="C16894" t="s">
        <v>2770</v>
      </c>
      <c r="D16894" t="s">
        <v>4543</v>
      </c>
    </row>
    <row r="16895" spans="1:4">
      <c r="A16895" t="s">
        <v>16256</v>
      </c>
      <c r="B16895" t="s">
        <v>16257</v>
      </c>
      <c r="C16895" t="s">
        <v>2770</v>
      </c>
      <c r="D16895" t="s">
        <v>12551</v>
      </c>
    </row>
    <row r="16896" spans="1:4">
      <c r="A16896" t="s">
        <v>15586</v>
      </c>
      <c r="B16896" t="s">
        <v>2450</v>
      </c>
      <c r="C16896" t="s">
        <v>2770</v>
      </c>
      <c r="D16896" t="s">
        <v>12551</v>
      </c>
    </row>
    <row r="16897" spans="1:4">
      <c r="A16897" t="s">
        <v>10693</v>
      </c>
      <c r="B16897" t="s">
        <v>16258</v>
      </c>
      <c r="C16897" t="s">
        <v>2770</v>
      </c>
      <c r="D16897" t="s">
        <v>4543</v>
      </c>
    </row>
    <row r="16898" spans="1:4">
      <c r="A16898" t="s">
        <v>12943</v>
      </c>
      <c r="B16898" t="s">
        <v>15567</v>
      </c>
      <c r="C16898" t="s">
        <v>2770</v>
      </c>
      <c r="D16898" t="s">
        <v>4543</v>
      </c>
    </row>
    <row r="16899" spans="1:4">
      <c r="A16899" t="s">
        <v>9971</v>
      </c>
      <c r="B16899" t="s">
        <v>14433</v>
      </c>
      <c r="C16899" t="s">
        <v>2770</v>
      </c>
      <c r="D16899" t="s">
        <v>12551</v>
      </c>
    </row>
    <row r="16900" spans="1:4">
      <c r="A16900" t="s">
        <v>16259</v>
      </c>
      <c r="B16900" t="s">
        <v>16260</v>
      </c>
      <c r="C16900" t="s">
        <v>2770</v>
      </c>
      <c r="D16900" t="s">
        <v>4574</v>
      </c>
    </row>
    <row r="16901" spans="1:4">
      <c r="A16901" t="s">
        <v>16261</v>
      </c>
      <c r="B16901" t="s">
        <v>16262</v>
      </c>
      <c r="C16901" t="s">
        <v>2770</v>
      </c>
      <c r="D16901" t="s">
        <v>4574</v>
      </c>
    </row>
    <row r="16902" spans="1:4">
      <c r="A16902" t="s">
        <v>4612</v>
      </c>
      <c r="B16902" t="s">
        <v>16263</v>
      </c>
      <c r="C16902" t="s">
        <v>2770</v>
      </c>
      <c r="D16902" t="s">
        <v>12551</v>
      </c>
    </row>
    <row r="16903" spans="1:4">
      <c r="A16903" t="s">
        <v>16264</v>
      </c>
      <c r="B16903" t="s">
        <v>16265</v>
      </c>
      <c r="C16903" t="s">
        <v>2770</v>
      </c>
      <c r="D16903" t="s">
        <v>4574</v>
      </c>
    </row>
    <row r="16904" spans="1:4">
      <c r="A16904" t="s">
        <v>15600</v>
      </c>
      <c r="B16904" t="s">
        <v>2451</v>
      </c>
      <c r="C16904" t="s">
        <v>2770</v>
      </c>
      <c r="D16904" t="s">
        <v>12551</v>
      </c>
    </row>
    <row r="16905" spans="1:4">
      <c r="A16905" t="s">
        <v>16266</v>
      </c>
      <c r="B16905" t="s">
        <v>16267</v>
      </c>
      <c r="C16905" t="s">
        <v>2770</v>
      </c>
      <c r="D16905" t="s">
        <v>4574</v>
      </c>
    </row>
    <row r="16906" spans="1:4">
      <c r="A16906" t="s">
        <v>16268</v>
      </c>
      <c r="B16906" t="s">
        <v>15845</v>
      </c>
      <c r="C16906" t="s">
        <v>2770</v>
      </c>
      <c r="D16906" t="s">
        <v>12551</v>
      </c>
    </row>
    <row r="16907" spans="1:4">
      <c r="A16907" t="s">
        <v>15583</v>
      </c>
      <c r="B16907" t="s">
        <v>16269</v>
      </c>
      <c r="C16907" t="s">
        <v>2770</v>
      </c>
      <c r="D16907" t="s">
        <v>12551</v>
      </c>
    </row>
    <row r="16908" spans="1:4">
      <c r="A16908" t="s">
        <v>15586</v>
      </c>
      <c r="B16908" t="s">
        <v>2450</v>
      </c>
      <c r="C16908" t="s">
        <v>2770</v>
      </c>
      <c r="D16908" t="s">
        <v>12551</v>
      </c>
    </row>
    <row r="16909" spans="1:4">
      <c r="A16909" t="s">
        <v>4584</v>
      </c>
      <c r="B16909" t="s">
        <v>13963</v>
      </c>
      <c r="C16909" t="s">
        <v>2770</v>
      </c>
      <c r="D16909" t="s">
        <v>12551</v>
      </c>
    </row>
    <row r="16910" spans="1:4">
      <c r="A16910" t="s">
        <v>16270</v>
      </c>
      <c r="B16910" t="s">
        <v>16271</v>
      </c>
      <c r="C16910" t="s">
        <v>2770</v>
      </c>
      <c r="D16910" t="s">
        <v>12551</v>
      </c>
    </row>
    <row r="16911" spans="1:4">
      <c r="A16911" t="s">
        <v>16272</v>
      </c>
      <c r="B16911" t="s">
        <v>16273</v>
      </c>
      <c r="C16911" t="s">
        <v>2770</v>
      </c>
      <c r="D16911" t="s">
        <v>12551</v>
      </c>
    </row>
    <row r="16912" spans="1:4">
      <c r="A16912" t="s">
        <v>4618</v>
      </c>
      <c r="B16912" t="s">
        <v>16274</v>
      </c>
      <c r="C16912" t="s">
        <v>2770</v>
      </c>
      <c r="D16912" t="s">
        <v>4543</v>
      </c>
    </row>
    <row r="16913" spans="1:4">
      <c r="A16913" t="s">
        <v>13338</v>
      </c>
      <c r="B16913" t="s">
        <v>10824</v>
      </c>
      <c r="C16913" t="s">
        <v>2770</v>
      </c>
      <c r="D16913" t="s">
        <v>12551</v>
      </c>
    </row>
    <row r="16914" spans="1:4">
      <c r="A16914" t="s">
        <v>16275</v>
      </c>
      <c r="B16914" t="s">
        <v>16276</v>
      </c>
      <c r="C16914" t="s">
        <v>2770</v>
      </c>
      <c r="D16914" t="s">
        <v>12551</v>
      </c>
    </row>
    <row r="16915" spans="1:4">
      <c r="A16915" t="s">
        <v>14171</v>
      </c>
      <c r="B16915" t="s">
        <v>16277</v>
      </c>
      <c r="C16915" t="s">
        <v>2770</v>
      </c>
      <c r="D16915" t="s">
        <v>12551</v>
      </c>
    </row>
    <row r="16916" spans="1:4">
      <c r="A16916" t="s">
        <v>12943</v>
      </c>
      <c r="B16916" t="s">
        <v>15567</v>
      </c>
      <c r="C16916" t="s">
        <v>2770</v>
      </c>
      <c r="D16916" t="s">
        <v>4543</v>
      </c>
    </row>
    <row r="16917" spans="1:4">
      <c r="A16917" t="s">
        <v>16278</v>
      </c>
      <c r="B16917" t="s">
        <v>16279</v>
      </c>
      <c r="C16917" t="s">
        <v>2770</v>
      </c>
      <c r="D16917" t="s">
        <v>12551</v>
      </c>
    </row>
    <row r="16918" spans="1:4">
      <c r="A16918" t="s">
        <v>15587</v>
      </c>
      <c r="B16918" t="s">
        <v>16280</v>
      </c>
      <c r="C16918" t="s">
        <v>2770</v>
      </c>
      <c r="D16918" t="s">
        <v>12551</v>
      </c>
    </row>
    <row r="16919" spans="1:4">
      <c r="A16919" t="s">
        <v>16281</v>
      </c>
      <c r="B16919" t="s">
        <v>16282</v>
      </c>
      <c r="C16919" t="s">
        <v>2770</v>
      </c>
      <c r="D16919" t="s">
        <v>12551</v>
      </c>
    </row>
    <row r="16920" spans="1:4">
      <c r="A16920" t="s">
        <v>16283</v>
      </c>
      <c r="B16920" t="s">
        <v>16284</v>
      </c>
      <c r="C16920" t="s">
        <v>2770</v>
      </c>
      <c r="D16920" t="s">
        <v>12551</v>
      </c>
    </row>
    <row r="16921" spans="1:4">
      <c r="A16921" t="s">
        <v>15600</v>
      </c>
      <c r="B16921" t="s">
        <v>2451</v>
      </c>
      <c r="C16921" t="s">
        <v>2770</v>
      </c>
      <c r="D16921" t="s">
        <v>12551</v>
      </c>
    </row>
    <row r="16922" spans="1:4">
      <c r="A16922" t="s">
        <v>16285</v>
      </c>
      <c r="B16922" t="s">
        <v>16286</v>
      </c>
      <c r="C16922" t="s">
        <v>2770</v>
      </c>
      <c r="D16922" t="s">
        <v>12551</v>
      </c>
    </row>
    <row r="16923" spans="1:4">
      <c r="A16923" t="s">
        <v>10693</v>
      </c>
      <c r="B16923" t="s">
        <v>16287</v>
      </c>
      <c r="C16923" t="s">
        <v>2770</v>
      </c>
      <c r="D16923" t="s">
        <v>4543</v>
      </c>
    </row>
    <row r="16924" spans="1:4">
      <c r="A16924" t="s">
        <v>1900</v>
      </c>
      <c r="B16924" t="s">
        <v>16288</v>
      </c>
      <c r="C16924" t="s">
        <v>2770</v>
      </c>
      <c r="D16924" t="s">
        <v>12551</v>
      </c>
    </row>
    <row r="16925" spans="1:4">
      <c r="A16925" t="s">
        <v>16289</v>
      </c>
      <c r="B16925" t="s">
        <v>16290</v>
      </c>
      <c r="C16925" t="s">
        <v>2770</v>
      </c>
      <c r="D16925" t="s">
        <v>12551</v>
      </c>
    </row>
    <row r="16926" spans="1:4">
      <c r="A16926" t="s">
        <v>10672</v>
      </c>
      <c r="B16926" t="s">
        <v>16291</v>
      </c>
      <c r="C16926" t="s">
        <v>2770</v>
      </c>
      <c r="D16926" t="s">
        <v>4543</v>
      </c>
    </row>
    <row r="16927" spans="1:4">
      <c r="A16927" t="s">
        <v>16292</v>
      </c>
      <c r="B16927" t="s">
        <v>16293</v>
      </c>
      <c r="C16927" t="s">
        <v>2770</v>
      </c>
      <c r="D16927" t="s">
        <v>12551</v>
      </c>
    </row>
    <row r="16928" spans="1:4">
      <c r="A16928" t="s">
        <v>16024</v>
      </c>
      <c r="B16928" t="s">
        <v>16294</v>
      </c>
      <c r="C16928" t="s">
        <v>2770</v>
      </c>
      <c r="D16928" t="s">
        <v>12551</v>
      </c>
    </row>
    <row r="16929" spans="1:4">
      <c r="A16929" t="s">
        <v>10669</v>
      </c>
      <c r="B16929" t="s">
        <v>8240</v>
      </c>
      <c r="C16929" t="s">
        <v>2770</v>
      </c>
      <c r="D16929" t="s">
        <v>12551</v>
      </c>
    </row>
    <row r="16930" spans="1:4">
      <c r="A16930" t="s">
        <v>16295</v>
      </c>
      <c r="B16930" t="s">
        <v>16296</v>
      </c>
      <c r="C16930" t="s">
        <v>2770</v>
      </c>
      <c r="D16930" t="s">
        <v>12551</v>
      </c>
    </row>
    <row r="16931" spans="1:4">
      <c r="A16931" t="s">
        <v>10693</v>
      </c>
      <c r="B16931" t="s">
        <v>15574</v>
      </c>
      <c r="C16931" t="s">
        <v>2770</v>
      </c>
      <c r="D16931" t="s">
        <v>4543</v>
      </c>
    </row>
    <row r="16932" spans="1:4">
      <c r="A16932" t="s">
        <v>10672</v>
      </c>
      <c r="B16932" t="s">
        <v>7102</v>
      </c>
      <c r="C16932" t="s">
        <v>2770</v>
      </c>
      <c r="D16932" t="s">
        <v>4543</v>
      </c>
    </row>
    <row r="16933" spans="1:4">
      <c r="A16933" t="s">
        <v>16297</v>
      </c>
      <c r="B16933" t="s">
        <v>16298</v>
      </c>
      <c r="C16933" t="s">
        <v>2770</v>
      </c>
      <c r="D16933" t="s">
        <v>12551</v>
      </c>
    </row>
    <row r="16934" spans="1:4">
      <c r="A16934" t="s">
        <v>16299</v>
      </c>
      <c r="B16934" t="s">
        <v>16300</v>
      </c>
      <c r="C16934" t="s">
        <v>2770</v>
      </c>
      <c r="D16934" t="s">
        <v>12551</v>
      </c>
    </row>
    <row r="16935" spans="1:4">
      <c r="A16935" t="s">
        <v>16301</v>
      </c>
      <c r="B16935" t="s">
        <v>16302</v>
      </c>
      <c r="C16935" t="s">
        <v>2770</v>
      </c>
      <c r="D16935" t="s">
        <v>4543</v>
      </c>
    </row>
    <row r="16936" spans="1:4">
      <c r="A16936" t="s">
        <v>15937</v>
      </c>
      <c r="B16936" t="s">
        <v>15938</v>
      </c>
      <c r="C16936" t="s">
        <v>2770</v>
      </c>
      <c r="D16936" t="s">
        <v>12551</v>
      </c>
    </row>
    <row r="16937" spans="1:4">
      <c r="A16937" t="s">
        <v>16303</v>
      </c>
      <c r="B16937" t="s">
        <v>16304</v>
      </c>
      <c r="C16937" t="s">
        <v>2770</v>
      </c>
      <c r="D16937" t="s">
        <v>4543</v>
      </c>
    </row>
    <row r="16938" spans="1:4">
      <c r="A16938" t="s">
        <v>16305</v>
      </c>
      <c r="B16938" t="s">
        <v>16306</v>
      </c>
      <c r="C16938" t="s">
        <v>2770</v>
      </c>
      <c r="D16938" t="s">
        <v>4543</v>
      </c>
    </row>
    <row r="16939" spans="1:4">
      <c r="A16939" t="s">
        <v>16201</v>
      </c>
      <c r="B16939" t="s">
        <v>16202</v>
      </c>
      <c r="C16939" t="s">
        <v>2770</v>
      </c>
      <c r="D16939" t="s">
        <v>12551</v>
      </c>
    </row>
    <row r="16940" spans="1:4">
      <c r="A16940" t="s">
        <v>16307</v>
      </c>
      <c r="B16940" t="s">
        <v>16308</v>
      </c>
      <c r="C16940" t="s">
        <v>2770</v>
      </c>
      <c r="D16940" t="s">
        <v>4574</v>
      </c>
    </row>
    <row r="16941" spans="1:4">
      <c r="A16941" t="s">
        <v>16309</v>
      </c>
      <c r="B16941" t="s">
        <v>16310</v>
      </c>
      <c r="C16941" t="s">
        <v>2770</v>
      </c>
      <c r="D16941" t="s">
        <v>4543</v>
      </c>
    </row>
    <row r="16942" spans="1:4">
      <c r="A16942" t="s">
        <v>16311</v>
      </c>
      <c r="B16942" t="s">
        <v>16312</v>
      </c>
      <c r="C16942" t="s">
        <v>2770</v>
      </c>
      <c r="D16942" t="s">
        <v>4543</v>
      </c>
    </row>
    <row r="16943" spans="1:4">
      <c r="A16943" t="s">
        <v>16313</v>
      </c>
      <c r="B16943" t="s">
        <v>16314</v>
      </c>
      <c r="C16943" t="s">
        <v>2770</v>
      </c>
      <c r="D16943" t="s">
        <v>12551</v>
      </c>
    </row>
    <row r="16944" spans="1:4">
      <c r="A16944" t="s">
        <v>10669</v>
      </c>
      <c r="B16944" t="s">
        <v>8240</v>
      </c>
      <c r="C16944" t="s">
        <v>2770</v>
      </c>
      <c r="D16944" t="s">
        <v>12551</v>
      </c>
    </row>
    <row r="16945" spans="1:4">
      <c r="A16945" t="s">
        <v>16079</v>
      </c>
      <c r="B16945" t="s">
        <v>16080</v>
      </c>
      <c r="C16945" t="s">
        <v>2770</v>
      </c>
      <c r="D16945" t="s">
        <v>12551</v>
      </c>
    </row>
    <row r="16946" spans="1:4">
      <c r="A16946" t="s">
        <v>12943</v>
      </c>
      <c r="B16946" t="s">
        <v>15567</v>
      </c>
      <c r="C16946" t="s">
        <v>2770</v>
      </c>
      <c r="D16946" t="s">
        <v>4543</v>
      </c>
    </row>
    <row r="16947" spans="1:4">
      <c r="A16947" t="s">
        <v>14475</v>
      </c>
      <c r="B16947" t="s">
        <v>16315</v>
      </c>
      <c r="C16947" t="s">
        <v>2770</v>
      </c>
      <c r="D16947" t="s">
        <v>12551</v>
      </c>
    </row>
    <row r="16948" spans="1:4">
      <c r="A16948" t="s">
        <v>16316</v>
      </c>
      <c r="B16948" t="s">
        <v>16317</v>
      </c>
      <c r="C16948" t="s">
        <v>2770</v>
      </c>
      <c r="D16948" t="s">
        <v>12551</v>
      </c>
    </row>
    <row r="16949" spans="1:4">
      <c r="A16949" t="s">
        <v>16318</v>
      </c>
      <c r="B16949" t="s">
        <v>16319</v>
      </c>
      <c r="C16949" t="s">
        <v>2770</v>
      </c>
      <c r="D16949" t="s">
        <v>4543</v>
      </c>
    </row>
    <row r="16950" spans="1:4">
      <c r="A16950" t="s">
        <v>15587</v>
      </c>
      <c r="B16950" t="s">
        <v>15588</v>
      </c>
      <c r="C16950" t="s">
        <v>2770</v>
      </c>
      <c r="D16950" t="s">
        <v>12551</v>
      </c>
    </row>
    <row r="16951" spans="1:4">
      <c r="A16951" t="s">
        <v>16320</v>
      </c>
      <c r="B16951" t="s">
        <v>16321</v>
      </c>
      <c r="C16951" t="s">
        <v>2770</v>
      </c>
      <c r="D16951" t="s">
        <v>12551</v>
      </c>
    </row>
    <row r="16952" spans="1:4">
      <c r="A16952" t="s">
        <v>16322</v>
      </c>
      <c r="B16952" t="s">
        <v>16323</v>
      </c>
      <c r="C16952" t="s">
        <v>2770</v>
      </c>
      <c r="D16952" t="s">
        <v>12551</v>
      </c>
    </row>
    <row r="16953" spans="1:4">
      <c r="A16953" t="s">
        <v>16324</v>
      </c>
      <c r="B16953" t="s">
        <v>16325</v>
      </c>
      <c r="C16953" t="s">
        <v>2770</v>
      </c>
      <c r="D16953" t="s">
        <v>12551</v>
      </c>
    </row>
    <row r="16954" spans="1:4">
      <c r="A16954" t="s">
        <v>16326</v>
      </c>
      <c r="B16954" t="s">
        <v>16327</v>
      </c>
      <c r="C16954" t="s">
        <v>2770</v>
      </c>
      <c r="D16954" t="s">
        <v>4543</v>
      </c>
    </row>
    <row r="16955" spans="1:4">
      <c r="A16955" t="s">
        <v>15583</v>
      </c>
      <c r="B16955" t="s">
        <v>15584</v>
      </c>
      <c r="C16955" t="s">
        <v>2770</v>
      </c>
      <c r="D16955" t="s">
        <v>12551</v>
      </c>
    </row>
    <row r="16956" spans="1:4">
      <c r="A16956" t="s">
        <v>16328</v>
      </c>
      <c r="B16956" t="s">
        <v>16329</v>
      </c>
      <c r="C16956" t="s">
        <v>2770</v>
      </c>
      <c r="D16956" t="s">
        <v>12551</v>
      </c>
    </row>
    <row r="16957" spans="1:4">
      <c r="A16957" t="s">
        <v>16330</v>
      </c>
      <c r="B16957" t="s">
        <v>16331</v>
      </c>
      <c r="C16957" t="s">
        <v>2770</v>
      </c>
      <c r="D16957" t="s">
        <v>12551</v>
      </c>
    </row>
    <row r="16958" spans="1:4">
      <c r="A16958" t="s">
        <v>16332</v>
      </c>
      <c r="B16958" t="s">
        <v>16333</v>
      </c>
      <c r="C16958" t="s">
        <v>2770</v>
      </c>
      <c r="D16958" t="s">
        <v>12551</v>
      </c>
    </row>
    <row r="16959" spans="1:4">
      <c r="A16959" t="s">
        <v>16334</v>
      </c>
      <c r="B16959" t="s">
        <v>16335</v>
      </c>
      <c r="C16959" t="s">
        <v>2770</v>
      </c>
      <c r="D16959" t="s">
        <v>12551</v>
      </c>
    </row>
    <row r="16960" spans="1:4">
      <c r="A16960" t="s">
        <v>16336</v>
      </c>
      <c r="B16960" t="s">
        <v>16337</v>
      </c>
      <c r="C16960" t="s">
        <v>2770</v>
      </c>
      <c r="D16960" t="s">
        <v>4543</v>
      </c>
    </row>
    <row r="16961" spans="1:4">
      <c r="A16961" t="s">
        <v>16338</v>
      </c>
      <c r="B16961" t="s">
        <v>16339</v>
      </c>
      <c r="C16961" t="s">
        <v>2770</v>
      </c>
      <c r="D16961" t="s">
        <v>12551</v>
      </c>
    </row>
    <row r="16962" spans="1:4">
      <c r="A16962" t="s">
        <v>16186</v>
      </c>
      <c r="B16962" t="s">
        <v>16187</v>
      </c>
      <c r="C16962" t="s">
        <v>2770</v>
      </c>
      <c r="D16962" t="s">
        <v>12551</v>
      </c>
    </row>
    <row r="16963" spans="1:4">
      <c r="A16963" t="s">
        <v>10693</v>
      </c>
      <c r="B16963" t="s">
        <v>15574</v>
      </c>
      <c r="C16963" t="s">
        <v>2770</v>
      </c>
      <c r="D16963" t="s">
        <v>4543</v>
      </c>
    </row>
    <row r="16964" spans="1:4">
      <c r="A16964" t="s">
        <v>16340</v>
      </c>
      <c r="B16964" t="s">
        <v>16341</v>
      </c>
      <c r="C16964" t="s">
        <v>2770</v>
      </c>
      <c r="D16964" t="s">
        <v>12551</v>
      </c>
    </row>
    <row r="16965" spans="1:4">
      <c r="A16965" t="s">
        <v>16342</v>
      </c>
      <c r="B16965" t="s">
        <v>16343</v>
      </c>
      <c r="C16965" t="s">
        <v>2770</v>
      </c>
      <c r="D16965" t="s">
        <v>12551</v>
      </c>
    </row>
    <row r="16966" spans="1:4">
      <c r="A16966" t="s">
        <v>5213</v>
      </c>
      <c r="B16966" t="s">
        <v>16344</v>
      </c>
      <c r="C16966" t="s">
        <v>2770</v>
      </c>
      <c r="D16966" t="s">
        <v>4543</v>
      </c>
    </row>
    <row r="16967" spans="1:4">
      <c r="A16967" t="s">
        <v>9078</v>
      </c>
      <c r="B16967" t="s">
        <v>16345</v>
      </c>
      <c r="C16967" t="s">
        <v>2770</v>
      </c>
      <c r="D16967" t="s">
        <v>12551</v>
      </c>
    </row>
    <row r="16968" spans="1:4">
      <c r="A16968" t="s">
        <v>16289</v>
      </c>
      <c r="B16968" t="s">
        <v>16290</v>
      </c>
      <c r="C16968" t="s">
        <v>2770</v>
      </c>
      <c r="D16968" t="s">
        <v>12551</v>
      </c>
    </row>
    <row r="16969" spans="1:4">
      <c r="A16969" t="s">
        <v>11233</v>
      </c>
      <c r="B16969" t="s">
        <v>16346</v>
      </c>
      <c r="C16969" t="s">
        <v>2770</v>
      </c>
      <c r="D16969" t="s">
        <v>12551</v>
      </c>
    </row>
    <row r="16970" spans="1:4">
      <c r="A16970" t="s">
        <v>16347</v>
      </c>
      <c r="B16970" t="s">
        <v>268</v>
      </c>
      <c r="C16970" t="s">
        <v>2770</v>
      </c>
      <c r="D16970" t="s">
        <v>12551</v>
      </c>
    </row>
    <row r="16971" spans="1:4">
      <c r="A16971" t="s">
        <v>16348</v>
      </c>
      <c r="B16971" t="s">
        <v>16349</v>
      </c>
      <c r="C16971" t="s">
        <v>2770</v>
      </c>
      <c r="D16971" t="s">
        <v>4574</v>
      </c>
    </row>
    <row r="16972" spans="1:4">
      <c r="A16972" t="s">
        <v>16350</v>
      </c>
      <c r="B16972" t="s">
        <v>16351</v>
      </c>
      <c r="C16972" t="s">
        <v>2770</v>
      </c>
      <c r="D16972" t="s">
        <v>12551</v>
      </c>
    </row>
    <row r="16973" spans="1:4">
      <c r="A16973" t="s">
        <v>10672</v>
      </c>
      <c r="B16973" t="s">
        <v>7102</v>
      </c>
      <c r="C16973" t="s">
        <v>2770</v>
      </c>
      <c r="D16973" t="s">
        <v>4543</v>
      </c>
    </row>
    <row r="16974" spans="1:4">
      <c r="A16974" t="s">
        <v>16352</v>
      </c>
      <c r="B16974" t="s">
        <v>16353</v>
      </c>
      <c r="C16974" t="s">
        <v>2770</v>
      </c>
      <c r="D16974" t="s">
        <v>12551</v>
      </c>
    </row>
    <row r="16975" spans="1:4">
      <c r="A16975" t="s">
        <v>16354</v>
      </c>
      <c r="B16975" t="s">
        <v>16355</v>
      </c>
      <c r="C16975" t="s">
        <v>2770</v>
      </c>
      <c r="D16975" t="s">
        <v>12551</v>
      </c>
    </row>
    <row r="16976" spans="1:4">
      <c r="A16976" t="s">
        <v>12943</v>
      </c>
      <c r="B16976" t="s">
        <v>15567</v>
      </c>
      <c r="C16976" t="s">
        <v>2770</v>
      </c>
      <c r="D16976" t="s">
        <v>4543</v>
      </c>
    </row>
    <row r="16977" spans="1:4">
      <c r="A16977" t="s">
        <v>16356</v>
      </c>
      <c r="B16977" t="s">
        <v>16357</v>
      </c>
      <c r="C16977" t="s">
        <v>2770</v>
      </c>
      <c r="D16977" t="s">
        <v>12551</v>
      </c>
    </row>
    <row r="16978" spans="1:4">
      <c r="A16978" t="s">
        <v>16358</v>
      </c>
      <c r="B16978" t="s">
        <v>16359</v>
      </c>
      <c r="C16978" t="s">
        <v>2770</v>
      </c>
      <c r="D16978" t="s">
        <v>12551</v>
      </c>
    </row>
    <row r="16979" spans="1:4">
      <c r="A16979" t="s">
        <v>15971</v>
      </c>
      <c r="B16979" t="s">
        <v>12382</v>
      </c>
      <c r="C16979" t="s">
        <v>2770</v>
      </c>
      <c r="D16979" t="s">
        <v>12551</v>
      </c>
    </row>
    <row r="16980" spans="1:4">
      <c r="A16980" t="s">
        <v>16360</v>
      </c>
      <c r="B16980" t="s">
        <v>16361</v>
      </c>
      <c r="C16980" t="s">
        <v>2770</v>
      </c>
      <c r="D16980" t="s">
        <v>12551</v>
      </c>
    </row>
    <row r="16981" spans="1:4">
      <c r="A16981" t="s">
        <v>16362</v>
      </c>
      <c r="B16981" t="s">
        <v>12384</v>
      </c>
      <c r="C16981" t="s">
        <v>2770</v>
      </c>
      <c r="D16981" t="s">
        <v>12551</v>
      </c>
    </row>
    <row r="16982" spans="1:4">
      <c r="A16982" t="s">
        <v>14640</v>
      </c>
      <c r="B16982" t="s">
        <v>12383</v>
      </c>
      <c r="C16982" t="s">
        <v>2770</v>
      </c>
      <c r="D16982" t="s">
        <v>12551</v>
      </c>
    </row>
    <row r="16983" spans="1:4">
      <c r="A16983" t="s">
        <v>11293</v>
      </c>
      <c r="B16983" t="s">
        <v>12333</v>
      </c>
      <c r="C16983" t="s">
        <v>2770</v>
      </c>
      <c r="D16983" t="s">
        <v>12551</v>
      </c>
    </row>
    <row r="16984" spans="1:4">
      <c r="A16984" t="s">
        <v>15586</v>
      </c>
      <c r="B16984" t="s">
        <v>2450</v>
      </c>
      <c r="C16984" t="s">
        <v>2770</v>
      </c>
      <c r="D16984" t="s">
        <v>12551</v>
      </c>
    </row>
    <row r="16985" spans="1:4">
      <c r="A16985" t="s">
        <v>16363</v>
      </c>
      <c r="B16985" t="s">
        <v>14615</v>
      </c>
      <c r="C16985" t="s">
        <v>2770</v>
      </c>
      <c r="D16985" t="s">
        <v>12551</v>
      </c>
    </row>
    <row r="16986" spans="1:4">
      <c r="A16986" t="s">
        <v>15587</v>
      </c>
      <c r="B16986" t="s">
        <v>15588</v>
      </c>
      <c r="C16986" t="s">
        <v>2770</v>
      </c>
      <c r="D16986" t="s">
        <v>12551</v>
      </c>
    </row>
    <row r="16987" spans="1:4">
      <c r="A16987" t="s">
        <v>15996</v>
      </c>
      <c r="B16987" t="s">
        <v>15997</v>
      </c>
      <c r="C16987" t="s">
        <v>2770</v>
      </c>
      <c r="D16987" t="s">
        <v>12551</v>
      </c>
    </row>
    <row r="16988" spans="1:4">
      <c r="A16988" t="s">
        <v>2681</v>
      </c>
      <c r="B16988" t="s">
        <v>3948</v>
      </c>
      <c r="C16988" t="s">
        <v>2770</v>
      </c>
      <c r="D16988" t="s">
        <v>12551</v>
      </c>
    </row>
    <row r="16989" spans="1:4">
      <c r="A16989" t="s">
        <v>9274</v>
      </c>
      <c r="B16989" t="s">
        <v>16364</v>
      </c>
      <c r="C16989" t="s">
        <v>2770</v>
      </c>
      <c r="D16989" t="s">
        <v>12551</v>
      </c>
    </row>
    <row r="16990" spans="1:4">
      <c r="A16990" t="s">
        <v>15600</v>
      </c>
      <c r="B16990" t="s">
        <v>2451</v>
      </c>
      <c r="C16990" t="s">
        <v>2770</v>
      </c>
      <c r="D16990" t="s">
        <v>12551</v>
      </c>
    </row>
    <row r="16991" spans="1:4">
      <c r="A16991" t="s">
        <v>15583</v>
      </c>
      <c r="B16991" t="s">
        <v>15584</v>
      </c>
      <c r="C16991" t="s">
        <v>2770</v>
      </c>
      <c r="D16991" t="s">
        <v>12551</v>
      </c>
    </row>
    <row r="16992" spans="1:4">
      <c r="A16992" t="s">
        <v>16365</v>
      </c>
      <c r="B16992" t="s">
        <v>16366</v>
      </c>
      <c r="C16992" t="s">
        <v>2770</v>
      </c>
      <c r="D16992" t="s">
        <v>12551</v>
      </c>
    </row>
    <row r="16993" spans="1:4">
      <c r="A16993" t="s">
        <v>16367</v>
      </c>
      <c r="B16993" t="s">
        <v>16368</v>
      </c>
      <c r="C16993" t="s">
        <v>2770</v>
      </c>
      <c r="D16993" t="s">
        <v>12551</v>
      </c>
    </row>
    <row r="16994" spans="1:4">
      <c r="A16994" t="s">
        <v>15566</v>
      </c>
      <c r="B16994" t="s">
        <v>15598</v>
      </c>
      <c r="C16994" t="s">
        <v>2770</v>
      </c>
      <c r="D16994" t="s">
        <v>12551</v>
      </c>
    </row>
    <row r="16995" spans="1:4">
      <c r="A16995" t="s">
        <v>10693</v>
      </c>
      <c r="B16995" t="s">
        <v>15574</v>
      </c>
      <c r="C16995" t="s">
        <v>2770</v>
      </c>
      <c r="D16995" t="s">
        <v>4543</v>
      </c>
    </row>
    <row r="16996" spans="1:4">
      <c r="A16996" t="s">
        <v>10672</v>
      </c>
      <c r="B16996" t="s">
        <v>7102</v>
      </c>
      <c r="C16996" t="s">
        <v>2770</v>
      </c>
      <c r="D16996" t="s">
        <v>4543</v>
      </c>
    </row>
    <row r="16997" spans="1:4">
      <c r="A16997" t="s">
        <v>5893</v>
      </c>
      <c r="B16997" t="s">
        <v>16369</v>
      </c>
      <c r="C16997" t="s">
        <v>2770</v>
      </c>
      <c r="D16997" t="s">
        <v>12551</v>
      </c>
    </row>
    <row r="16998" spans="1:4">
      <c r="A16998" t="s">
        <v>16370</v>
      </c>
      <c r="B16998" t="s">
        <v>16371</v>
      </c>
      <c r="C16998" t="s">
        <v>2770</v>
      </c>
      <c r="D16998" t="s">
        <v>12551</v>
      </c>
    </row>
    <row r="16999" spans="1:4">
      <c r="A16999" t="s">
        <v>12943</v>
      </c>
      <c r="B16999" t="s">
        <v>15567</v>
      </c>
      <c r="C16999" t="s">
        <v>2770</v>
      </c>
      <c r="D16999" t="s">
        <v>4543</v>
      </c>
    </row>
    <row r="17000" spans="1:4">
      <c r="A17000" t="s">
        <v>16372</v>
      </c>
      <c r="B17000" t="s">
        <v>16373</v>
      </c>
      <c r="C17000" t="s">
        <v>2770</v>
      </c>
      <c r="D17000" t="s">
        <v>12551</v>
      </c>
    </row>
    <row r="17001" spans="1:4">
      <c r="A17001" t="s">
        <v>16374</v>
      </c>
      <c r="B17001" t="s">
        <v>2568</v>
      </c>
      <c r="C17001" t="s">
        <v>2770</v>
      </c>
      <c r="D17001" t="s">
        <v>12551</v>
      </c>
    </row>
    <row r="17002" spans="1:4">
      <c r="A17002" t="s">
        <v>16375</v>
      </c>
      <c r="B17002" t="s">
        <v>16369</v>
      </c>
      <c r="C17002" t="s">
        <v>2770</v>
      </c>
      <c r="D17002" t="s">
        <v>12551</v>
      </c>
    </row>
    <row r="17003" spans="1:4">
      <c r="A17003" t="s">
        <v>15566</v>
      </c>
      <c r="B17003" t="s">
        <v>15598</v>
      </c>
      <c r="C17003" t="s">
        <v>2770</v>
      </c>
      <c r="D17003" t="s">
        <v>12551</v>
      </c>
    </row>
    <row r="17004" spans="1:4">
      <c r="A17004" t="s">
        <v>12943</v>
      </c>
      <c r="B17004" t="s">
        <v>15567</v>
      </c>
      <c r="C17004" t="s">
        <v>2770</v>
      </c>
      <c r="D17004" t="s">
        <v>4543</v>
      </c>
    </row>
    <row r="17005" spans="1:4">
      <c r="A17005" t="s">
        <v>6443</v>
      </c>
      <c r="B17005" t="s">
        <v>14822</v>
      </c>
      <c r="C17005" t="s">
        <v>2770</v>
      </c>
      <c r="D17005" t="s">
        <v>4543</v>
      </c>
    </row>
    <row r="17006" spans="1:4">
      <c r="A17006" t="s">
        <v>15600</v>
      </c>
      <c r="B17006" t="s">
        <v>2451</v>
      </c>
      <c r="C17006" t="s">
        <v>2770</v>
      </c>
      <c r="D17006" t="s">
        <v>12551</v>
      </c>
    </row>
    <row r="17007" spans="1:4">
      <c r="A17007" t="s">
        <v>16376</v>
      </c>
      <c r="B17007" t="s">
        <v>16377</v>
      </c>
      <c r="C17007" t="s">
        <v>2770</v>
      </c>
      <c r="D17007" t="s">
        <v>4543</v>
      </c>
    </row>
    <row r="17008" spans="1:4">
      <c r="A17008" t="s">
        <v>9647</v>
      </c>
      <c r="B17008" t="s">
        <v>15078</v>
      </c>
      <c r="C17008" t="s">
        <v>2770</v>
      </c>
      <c r="D17008" t="s">
        <v>12551</v>
      </c>
    </row>
    <row r="17009" spans="1:4">
      <c r="A17009" t="s">
        <v>15583</v>
      </c>
      <c r="B17009" t="s">
        <v>15584</v>
      </c>
      <c r="C17009" t="s">
        <v>2770</v>
      </c>
      <c r="D17009" t="s">
        <v>12551</v>
      </c>
    </row>
    <row r="17010" spans="1:4">
      <c r="A17010" t="s">
        <v>16378</v>
      </c>
      <c r="B17010" t="s">
        <v>14831</v>
      </c>
      <c r="C17010" t="s">
        <v>2770</v>
      </c>
      <c r="D17010" t="s">
        <v>12551</v>
      </c>
    </row>
    <row r="17011" spans="1:4">
      <c r="A17011" t="s">
        <v>15586</v>
      </c>
      <c r="B17011" t="s">
        <v>2450</v>
      </c>
      <c r="C17011" t="s">
        <v>2770</v>
      </c>
      <c r="D17011" t="s">
        <v>12551</v>
      </c>
    </row>
    <row r="17012" spans="1:4">
      <c r="A17012" t="s">
        <v>10672</v>
      </c>
      <c r="B17012" t="s">
        <v>7102</v>
      </c>
      <c r="C17012" t="s">
        <v>2770</v>
      </c>
      <c r="D17012" t="s">
        <v>4543</v>
      </c>
    </row>
    <row r="17013" spans="1:4">
      <c r="A17013" t="s">
        <v>16379</v>
      </c>
      <c r="B17013" t="s">
        <v>16380</v>
      </c>
      <c r="C17013" t="s">
        <v>2770</v>
      </c>
      <c r="D17013" t="s">
        <v>12551</v>
      </c>
    </row>
    <row r="17014" spans="1:4">
      <c r="A17014" t="s">
        <v>10693</v>
      </c>
      <c r="B17014" t="s">
        <v>15574</v>
      </c>
      <c r="C17014" t="s">
        <v>2770</v>
      </c>
      <c r="D17014" t="s">
        <v>4543</v>
      </c>
    </row>
    <row r="17015" spans="1:4">
      <c r="A17015" t="s">
        <v>15587</v>
      </c>
      <c r="B17015" t="s">
        <v>15588</v>
      </c>
      <c r="C17015" t="s">
        <v>2770</v>
      </c>
      <c r="D17015" t="s">
        <v>12551</v>
      </c>
    </row>
    <row r="17016" spans="1:4">
      <c r="A17016" t="s">
        <v>13101</v>
      </c>
      <c r="B17016" t="s">
        <v>16381</v>
      </c>
      <c r="C17016" t="s">
        <v>2770</v>
      </c>
      <c r="D17016" t="s">
        <v>12551</v>
      </c>
    </row>
    <row r="17017" spans="1:4">
      <c r="A17017" t="s">
        <v>15583</v>
      </c>
      <c r="B17017" t="s">
        <v>15584</v>
      </c>
      <c r="C17017" t="s">
        <v>2770</v>
      </c>
      <c r="D17017" t="s">
        <v>12551</v>
      </c>
    </row>
    <row r="17018" spans="1:4">
      <c r="A17018" t="s">
        <v>15586</v>
      </c>
      <c r="B17018" t="s">
        <v>2450</v>
      </c>
      <c r="C17018" t="s">
        <v>2770</v>
      </c>
      <c r="D17018" t="s">
        <v>12551</v>
      </c>
    </row>
    <row r="17019" spans="1:4">
      <c r="A17019" t="s">
        <v>15587</v>
      </c>
      <c r="B17019" t="s">
        <v>15588</v>
      </c>
      <c r="C17019" t="s">
        <v>2770</v>
      </c>
      <c r="D17019" t="s">
        <v>12551</v>
      </c>
    </row>
    <row r="17020" spans="1:4">
      <c r="A17020" t="s">
        <v>2681</v>
      </c>
      <c r="B17020" t="s">
        <v>16382</v>
      </c>
      <c r="C17020" t="s">
        <v>2770</v>
      </c>
      <c r="D17020" t="s">
        <v>12551</v>
      </c>
    </row>
    <row r="17021" spans="1:4">
      <c r="A17021" t="s">
        <v>2658</v>
      </c>
      <c r="B17021" t="s">
        <v>14051</v>
      </c>
      <c r="C17021" t="s">
        <v>2770</v>
      </c>
      <c r="D17021" t="s">
        <v>12551</v>
      </c>
    </row>
    <row r="17022" spans="1:4">
      <c r="A17022" t="s">
        <v>15566</v>
      </c>
      <c r="B17022" t="s">
        <v>16383</v>
      </c>
      <c r="C17022" t="s">
        <v>2770</v>
      </c>
      <c r="D17022" t="s">
        <v>12551</v>
      </c>
    </row>
    <row r="17023" spans="1:4">
      <c r="A17023" t="s">
        <v>6431</v>
      </c>
      <c r="B17023" t="s">
        <v>14063</v>
      </c>
      <c r="C17023" t="s">
        <v>2770</v>
      </c>
      <c r="D17023" t="s">
        <v>4543</v>
      </c>
    </row>
    <row r="17024" spans="1:4">
      <c r="A17024" t="s">
        <v>16384</v>
      </c>
      <c r="B17024" t="s">
        <v>16385</v>
      </c>
      <c r="C17024" t="s">
        <v>2770</v>
      </c>
      <c r="D17024" t="s">
        <v>12551</v>
      </c>
    </row>
    <row r="17025" spans="1:4">
      <c r="A17025" t="s">
        <v>10693</v>
      </c>
      <c r="B17025" t="s">
        <v>15574</v>
      </c>
      <c r="C17025" t="s">
        <v>2770</v>
      </c>
      <c r="D17025" t="s">
        <v>4543</v>
      </c>
    </row>
    <row r="17026" spans="1:4">
      <c r="A17026" t="s">
        <v>9176</v>
      </c>
      <c r="B17026" t="s">
        <v>14059</v>
      </c>
      <c r="C17026" t="s">
        <v>2770</v>
      </c>
      <c r="D17026" t="s">
        <v>12551</v>
      </c>
    </row>
    <row r="17027" spans="1:4">
      <c r="A17027" t="s">
        <v>16386</v>
      </c>
      <c r="B17027" t="s">
        <v>16387</v>
      </c>
      <c r="C17027" t="s">
        <v>2770</v>
      </c>
      <c r="D17027" t="s">
        <v>12551</v>
      </c>
    </row>
    <row r="17028" spans="1:4">
      <c r="A17028" t="s">
        <v>10672</v>
      </c>
      <c r="B17028" t="s">
        <v>7102</v>
      </c>
      <c r="C17028" t="s">
        <v>2770</v>
      </c>
      <c r="D17028" t="s">
        <v>4543</v>
      </c>
    </row>
    <row r="17029" spans="1:4">
      <c r="A17029" t="s">
        <v>10656</v>
      </c>
      <c r="B17029" t="s">
        <v>16388</v>
      </c>
      <c r="C17029" t="s">
        <v>2770</v>
      </c>
      <c r="D17029" t="s">
        <v>12551</v>
      </c>
    </row>
    <row r="17030" spans="1:4">
      <c r="A17030" t="s">
        <v>12943</v>
      </c>
      <c r="B17030" t="s">
        <v>15567</v>
      </c>
      <c r="C17030" t="s">
        <v>2770</v>
      </c>
      <c r="D17030" t="s">
        <v>4543</v>
      </c>
    </row>
    <row r="17031" spans="1:4">
      <c r="A17031" t="s">
        <v>15600</v>
      </c>
      <c r="B17031" t="s">
        <v>2451</v>
      </c>
      <c r="C17031" t="s">
        <v>2770</v>
      </c>
      <c r="D17031" t="s">
        <v>12551</v>
      </c>
    </row>
    <row r="17032" spans="1:4">
      <c r="A17032" t="s">
        <v>13783</v>
      </c>
      <c r="B17032" t="s">
        <v>268</v>
      </c>
      <c r="C17032" t="s">
        <v>2770</v>
      </c>
      <c r="D17032" t="s">
        <v>12551</v>
      </c>
    </row>
    <row r="17033" spans="1:4">
      <c r="A17033" t="s">
        <v>16389</v>
      </c>
      <c r="B17033" t="s">
        <v>16390</v>
      </c>
      <c r="C17033" t="s">
        <v>2770</v>
      </c>
      <c r="D17033" t="s">
        <v>12551</v>
      </c>
    </row>
    <row r="17034" spans="1:4">
      <c r="A17034" t="s">
        <v>5315</v>
      </c>
      <c r="B17034" t="s">
        <v>8199</v>
      </c>
      <c r="C17034" t="s">
        <v>2770</v>
      </c>
      <c r="D17034" t="s">
        <v>12551</v>
      </c>
    </row>
    <row r="17035" spans="1:4">
      <c r="A17035" t="s">
        <v>6581</v>
      </c>
      <c r="B17035" t="s">
        <v>6582</v>
      </c>
      <c r="C17035" t="s">
        <v>2770</v>
      </c>
      <c r="D17035" t="s">
        <v>12551</v>
      </c>
    </row>
    <row r="17036" spans="1:4">
      <c r="A17036" t="s">
        <v>16391</v>
      </c>
      <c r="B17036" t="s">
        <v>16392</v>
      </c>
      <c r="C17036" t="s">
        <v>2770</v>
      </c>
      <c r="D17036" t="s">
        <v>12551</v>
      </c>
    </row>
    <row r="17037" spans="1:4">
      <c r="A17037" t="s">
        <v>16393</v>
      </c>
      <c r="B17037" t="s">
        <v>8206</v>
      </c>
      <c r="C17037" t="s">
        <v>2770</v>
      </c>
      <c r="D17037" t="s">
        <v>12551</v>
      </c>
    </row>
    <row r="17038" spans="1:4">
      <c r="A17038" t="s">
        <v>15937</v>
      </c>
      <c r="B17038" t="s">
        <v>15938</v>
      </c>
      <c r="C17038" t="s">
        <v>2770</v>
      </c>
      <c r="D17038" t="s">
        <v>12551</v>
      </c>
    </row>
    <row r="17039" spans="1:4">
      <c r="A17039" t="s">
        <v>16394</v>
      </c>
      <c r="B17039" t="s">
        <v>16395</v>
      </c>
      <c r="C17039" t="s">
        <v>2770</v>
      </c>
      <c r="D17039" t="s">
        <v>12551</v>
      </c>
    </row>
    <row r="17040" spans="1:4">
      <c r="A17040" t="s">
        <v>16396</v>
      </c>
      <c r="B17040" t="s">
        <v>16397</v>
      </c>
      <c r="C17040" t="s">
        <v>2770</v>
      </c>
      <c r="D17040" t="s">
        <v>12551</v>
      </c>
    </row>
    <row r="17041" spans="1:4">
      <c r="A17041" t="s">
        <v>15586</v>
      </c>
      <c r="B17041" t="s">
        <v>2450</v>
      </c>
      <c r="C17041" t="s">
        <v>2770</v>
      </c>
      <c r="D17041" t="s">
        <v>12551</v>
      </c>
    </row>
    <row r="17042" spans="1:4">
      <c r="A17042" t="s">
        <v>15970</v>
      </c>
      <c r="B17042" t="s">
        <v>5293</v>
      </c>
      <c r="C17042" t="s">
        <v>2770</v>
      </c>
      <c r="D17042" t="s">
        <v>12551</v>
      </c>
    </row>
    <row r="17043" spans="1:4">
      <c r="A17043" t="s">
        <v>12943</v>
      </c>
      <c r="B17043" t="s">
        <v>15567</v>
      </c>
      <c r="C17043" t="s">
        <v>2770</v>
      </c>
      <c r="D17043" t="s">
        <v>4543</v>
      </c>
    </row>
    <row r="17044" spans="1:4">
      <c r="A17044" t="s">
        <v>4991</v>
      </c>
      <c r="B17044" t="s">
        <v>16398</v>
      </c>
      <c r="C17044" t="s">
        <v>2770</v>
      </c>
      <c r="D17044" t="s">
        <v>12551</v>
      </c>
    </row>
    <row r="17045" spans="1:4">
      <c r="A17045" t="s">
        <v>15591</v>
      </c>
      <c r="B17045" t="s">
        <v>6430</v>
      </c>
      <c r="C17045" t="s">
        <v>2770</v>
      </c>
      <c r="D17045" t="s">
        <v>12551</v>
      </c>
    </row>
    <row r="17046" spans="1:4">
      <c r="A17046" t="s">
        <v>15600</v>
      </c>
      <c r="B17046" t="s">
        <v>2451</v>
      </c>
      <c r="C17046" t="s">
        <v>2770</v>
      </c>
      <c r="D17046" t="s">
        <v>12551</v>
      </c>
    </row>
    <row r="17047" spans="1:4">
      <c r="A17047" t="s">
        <v>15998</v>
      </c>
      <c r="B17047" t="s">
        <v>5330</v>
      </c>
      <c r="C17047" t="s">
        <v>2770</v>
      </c>
      <c r="D17047" t="s">
        <v>12551</v>
      </c>
    </row>
    <row r="17048" spans="1:4">
      <c r="A17048" t="s">
        <v>16399</v>
      </c>
      <c r="B17048" t="s">
        <v>16400</v>
      </c>
      <c r="C17048" t="s">
        <v>2770</v>
      </c>
      <c r="D17048" t="s">
        <v>12551</v>
      </c>
    </row>
    <row r="17049" spans="1:4">
      <c r="A17049" t="s">
        <v>12067</v>
      </c>
      <c r="B17049" t="s">
        <v>16401</v>
      </c>
      <c r="C17049" t="s">
        <v>2770</v>
      </c>
      <c r="D17049" t="s">
        <v>12551</v>
      </c>
    </row>
    <row r="17050" spans="1:4">
      <c r="A17050" t="s">
        <v>16402</v>
      </c>
      <c r="B17050" t="s">
        <v>8197</v>
      </c>
      <c r="C17050" t="s">
        <v>2770</v>
      </c>
      <c r="D17050" t="s">
        <v>12551</v>
      </c>
    </row>
    <row r="17051" spans="1:4">
      <c r="A17051" t="s">
        <v>16403</v>
      </c>
      <c r="B17051" t="s">
        <v>16404</v>
      </c>
      <c r="C17051" t="s">
        <v>2770</v>
      </c>
      <c r="D17051" t="s">
        <v>12551</v>
      </c>
    </row>
    <row r="17052" spans="1:4">
      <c r="A17052" t="s">
        <v>6596</v>
      </c>
      <c r="B17052" t="s">
        <v>6597</v>
      </c>
      <c r="C17052" t="s">
        <v>2770</v>
      </c>
      <c r="D17052" t="s">
        <v>12551</v>
      </c>
    </row>
    <row r="17053" spans="1:4">
      <c r="A17053" t="s">
        <v>16405</v>
      </c>
      <c r="B17053" t="s">
        <v>16406</v>
      </c>
      <c r="C17053" t="s">
        <v>2770</v>
      </c>
      <c r="D17053" t="s">
        <v>12551</v>
      </c>
    </row>
    <row r="17054" spans="1:4">
      <c r="A17054" t="s">
        <v>16019</v>
      </c>
      <c r="B17054" t="s">
        <v>16020</v>
      </c>
      <c r="C17054" t="s">
        <v>2770</v>
      </c>
      <c r="D17054" t="s">
        <v>12551</v>
      </c>
    </row>
    <row r="17055" spans="1:4">
      <c r="A17055" t="s">
        <v>10693</v>
      </c>
      <c r="B17055" t="s">
        <v>15574</v>
      </c>
      <c r="C17055" t="s">
        <v>2770</v>
      </c>
      <c r="D17055" t="s">
        <v>4543</v>
      </c>
    </row>
    <row r="17056" spans="1:4">
      <c r="A17056" t="s">
        <v>16407</v>
      </c>
      <c r="B17056" t="s">
        <v>14109</v>
      </c>
      <c r="C17056" t="s">
        <v>2770</v>
      </c>
      <c r="D17056" t="s">
        <v>12551</v>
      </c>
    </row>
    <row r="17057" spans="1:4">
      <c r="A17057" t="s">
        <v>10672</v>
      </c>
      <c r="B17057" t="s">
        <v>7102</v>
      </c>
      <c r="C17057" t="s">
        <v>2770</v>
      </c>
      <c r="D17057" t="s">
        <v>4543</v>
      </c>
    </row>
    <row r="17058" spans="1:4">
      <c r="A17058" t="s">
        <v>16408</v>
      </c>
      <c r="B17058" t="s">
        <v>16409</v>
      </c>
      <c r="C17058" t="s">
        <v>2770</v>
      </c>
      <c r="D17058" t="s">
        <v>12551</v>
      </c>
    </row>
    <row r="17059" spans="1:4">
      <c r="A17059" t="s">
        <v>16410</v>
      </c>
      <c r="B17059" t="s">
        <v>16411</v>
      </c>
      <c r="C17059" t="s">
        <v>2770</v>
      </c>
      <c r="D17059" t="s">
        <v>12551</v>
      </c>
    </row>
    <row r="17060" spans="1:4">
      <c r="A17060" t="s">
        <v>15583</v>
      </c>
      <c r="B17060" t="s">
        <v>15584</v>
      </c>
      <c r="C17060" t="s">
        <v>2770</v>
      </c>
      <c r="D17060" t="s">
        <v>12551</v>
      </c>
    </row>
    <row r="17061" spans="1:4">
      <c r="A17061" t="s">
        <v>16412</v>
      </c>
      <c r="B17061" t="s">
        <v>16413</v>
      </c>
      <c r="C17061" t="s">
        <v>2770</v>
      </c>
      <c r="D17061" t="s">
        <v>12551</v>
      </c>
    </row>
    <row r="17062" spans="1:4">
      <c r="A17062" t="s">
        <v>9078</v>
      </c>
      <c r="B17062" t="s">
        <v>16414</v>
      </c>
      <c r="C17062" t="s">
        <v>2770</v>
      </c>
      <c r="D17062" t="s">
        <v>12551</v>
      </c>
    </row>
    <row r="17063" spans="1:4">
      <c r="A17063" t="s">
        <v>15600</v>
      </c>
      <c r="B17063" t="s">
        <v>2451</v>
      </c>
      <c r="C17063" t="s">
        <v>2770</v>
      </c>
      <c r="D17063" t="s">
        <v>12551</v>
      </c>
    </row>
    <row r="17064" spans="1:4">
      <c r="A17064" t="s">
        <v>15344</v>
      </c>
      <c r="B17064" t="s">
        <v>16415</v>
      </c>
      <c r="C17064" t="s">
        <v>2770</v>
      </c>
      <c r="D17064" t="s">
        <v>12551</v>
      </c>
    </row>
    <row r="17065" spans="1:4">
      <c r="A17065" t="s">
        <v>15586</v>
      </c>
      <c r="B17065" t="s">
        <v>2450</v>
      </c>
      <c r="C17065" t="s">
        <v>2770</v>
      </c>
      <c r="D17065" t="s">
        <v>12551</v>
      </c>
    </row>
    <row r="17066" spans="1:4">
      <c r="A17066" t="s">
        <v>15566</v>
      </c>
      <c r="B17066" t="s">
        <v>15598</v>
      </c>
      <c r="C17066" t="s">
        <v>2770</v>
      </c>
      <c r="D17066" t="s">
        <v>12551</v>
      </c>
    </row>
    <row r="17067" spans="1:4">
      <c r="A17067" t="s">
        <v>10969</v>
      </c>
      <c r="B17067" t="s">
        <v>16416</v>
      </c>
      <c r="C17067" t="s">
        <v>2770</v>
      </c>
      <c r="D17067" t="s">
        <v>12551</v>
      </c>
    </row>
    <row r="17068" spans="1:4">
      <c r="A17068" t="s">
        <v>16417</v>
      </c>
      <c r="B17068" t="s">
        <v>16418</v>
      </c>
      <c r="C17068" t="s">
        <v>2770</v>
      </c>
      <c r="D17068" t="s">
        <v>12551</v>
      </c>
    </row>
    <row r="17069" spans="1:4">
      <c r="A17069" t="s">
        <v>15587</v>
      </c>
      <c r="B17069" t="s">
        <v>15588</v>
      </c>
      <c r="C17069" t="s">
        <v>2770</v>
      </c>
      <c r="D17069" t="s">
        <v>12551</v>
      </c>
    </row>
    <row r="17070" spans="1:4">
      <c r="A17070" t="s">
        <v>8332</v>
      </c>
      <c r="B17070" t="s">
        <v>14103</v>
      </c>
      <c r="C17070" t="s">
        <v>2770</v>
      </c>
      <c r="D17070" t="s">
        <v>4543</v>
      </c>
    </row>
    <row r="17071" spans="1:4">
      <c r="A17071" t="s">
        <v>16419</v>
      </c>
      <c r="B17071" t="s">
        <v>16420</v>
      </c>
      <c r="C17071" t="s">
        <v>2770</v>
      </c>
      <c r="D17071" t="s">
        <v>12551</v>
      </c>
    </row>
    <row r="17072" spans="1:4">
      <c r="A17072" t="s">
        <v>16421</v>
      </c>
      <c r="B17072" t="s">
        <v>16422</v>
      </c>
      <c r="C17072" t="s">
        <v>2770</v>
      </c>
      <c r="D17072" t="s">
        <v>12551</v>
      </c>
    </row>
    <row r="17073" spans="1:4">
      <c r="A17073" t="s">
        <v>12943</v>
      </c>
      <c r="B17073" t="s">
        <v>15567</v>
      </c>
      <c r="C17073" t="s">
        <v>2770</v>
      </c>
      <c r="D17073" t="s">
        <v>4543</v>
      </c>
    </row>
    <row r="17074" spans="1:4">
      <c r="A17074" t="s">
        <v>5893</v>
      </c>
      <c r="B17074" t="s">
        <v>3948</v>
      </c>
      <c r="C17074" t="s">
        <v>2770</v>
      </c>
      <c r="D17074" t="s">
        <v>12551</v>
      </c>
    </row>
    <row r="17075" spans="1:4">
      <c r="A17075" t="s">
        <v>15586</v>
      </c>
      <c r="B17075" t="s">
        <v>2450</v>
      </c>
      <c r="C17075" t="s">
        <v>2770</v>
      </c>
      <c r="D17075" t="s">
        <v>12551</v>
      </c>
    </row>
    <row r="17076" spans="1:4">
      <c r="A17076" t="s">
        <v>16423</v>
      </c>
      <c r="B17076" t="s">
        <v>16424</v>
      </c>
      <c r="C17076" t="s">
        <v>2770</v>
      </c>
      <c r="D17076" t="s">
        <v>12551</v>
      </c>
    </row>
    <row r="17077" spans="1:4">
      <c r="A17077" t="s">
        <v>15987</v>
      </c>
      <c r="B17077" t="s">
        <v>16425</v>
      </c>
      <c r="C17077" t="s">
        <v>2770</v>
      </c>
      <c r="D17077" t="s">
        <v>12551</v>
      </c>
    </row>
    <row r="17078" spans="1:4">
      <c r="A17078" t="s">
        <v>16426</v>
      </c>
      <c r="B17078" t="s">
        <v>16427</v>
      </c>
      <c r="C17078" t="s">
        <v>2770</v>
      </c>
      <c r="D17078" t="s">
        <v>4543</v>
      </c>
    </row>
    <row r="17079" spans="1:4">
      <c r="A17079" t="s">
        <v>12943</v>
      </c>
      <c r="B17079" t="s">
        <v>15567</v>
      </c>
      <c r="C17079" t="s">
        <v>2770</v>
      </c>
      <c r="D17079" t="s">
        <v>4543</v>
      </c>
    </row>
    <row r="17080" spans="1:4">
      <c r="A17080" t="s">
        <v>16428</v>
      </c>
      <c r="B17080" t="s">
        <v>16429</v>
      </c>
      <c r="C17080" t="s">
        <v>2770</v>
      </c>
      <c r="D17080" t="s">
        <v>4574</v>
      </c>
    </row>
    <row r="17081" spans="1:4">
      <c r="A17081" t="s">
        <v>15600</v>
      </c>
      <c r="B17081" t="s">
        <v>2451</v>
      </c>
      <c r="C17081" t="s">
        <v>2770</v>
      </c>
      <c r="D17081" t="s">
        <v>12551</v>
      </c>
    </row>
    <row r="17082" spans="1:4">
      <c r="A17082" t="s">
        <v>16430</v>
      </c>
      <c r="B17082" t="s">
        <v>277</v>
      </c>
      <c r="C17082" t="s">
        <v>2770</v>
      </c>
      <c r="D17082" t="s">
        <v>12551</v>
      </c>
    </row>
    <row r="17083" spans="1:4">
      <c r="A17083" t="s">
        <v>2707</v>
      </c>
      <c r="B17083" t="s">
        <v>15722</v>
      </c>
      <c r="C17083" t="s">
        <v>2770</v>
      </c>
      <c r="D17083" t="s">
        <v>12551</v>
      </c>
    </row>
    <row r="17084" spans="1:4">
      <c r="A17084" t="s">
        <v>16431</v>
      </c>
      <c r="B17084" t="s">
        <v>16432</v>
      </c>
      <c r="C17084" t="s">
        <v>2770</v>
      </c>
      <c r="D17084" t="s">
        <v>12551</v>
      </c>
    </row>
    <row r="17085" spans="1:4">
      <c r="A17085" t="s">
        <v>16433</v>
      </c>
      <c r="B17085" t="s">
        <v>16434</v>
      </c>
      <c r="C17085" t="s">
        <v>2770</v>
      </c>
      <c r="D17085" t="s">
        <v>12551</v>
      </c>
    </row>
    <row r="17086" spans="1:4">
      <c r="A17086" t="s">
        <v>16435</v>
      </c>
      <c r="B17086" t="s">
        <v>16436</v>
      </c>
      <c r="C17086" t="s">
        <v>2770</v>
      </c>
      <c r="D17086" t="s">
        <v>12551</v>
      </c>
    </row>
    <row r="17087" spans="1:4">
      <c r="A17087" t="s">
        <v>16437</v>
      </c>
      <c r="B17087" t="s">
        <v>16438</v>
      </c>
      <c r="C17087" t="s">
        <v>2770</v>
      </c>
      <c r="D17087" t="s">
        <v>12551</v>
      </c>
    </row>
    <row r="17088" spans="1:4">
      <c r="A17088" t="s">
        <v>8470</v>
      </c>
      <c r="B17088" t="s">
        <v>16439</v>
      </c>
      <c r="C17088" t="s">
        <v>2770</v>
      </c>
      <c r="D17088" t="s">
        <v>12551</v>
      </c>
    </row>
    <row r="17089" spans="1:4">
      <c r="A17089" t="s">
        <v>10672</v>
      </c>
      <c r="B17089" t="s">
        <v>7102</v>
      </c>
      <c r="C17089" t="s">
        <v>2770</v>
      </c>
      <c r="D17089" t="s">
        <v>4543</v>
      </c>
    </row>
    <row r="17090" spans="1:4">
      <c r="A17090" t="s">
        <v>6431</v>
      </c>
      <c r="B17090" t="s">
        <v>6432</v>
      </c>
      <c r="C17090" t="s">
        <v>2770</v>
      </c>
      <c r="D17090" t="s">
        <v>4543</v>
      </c>
    </row>
    <row r="17091" spans="1:4">
      <c r="A17091" t="s">
        <v>6581</v>
      </c>
      <c r="B17091" t="s">
        <v>6582</v>
      </c>
      <c r="C17091" t="s">
        <v>2770</v>
      </c>
      <c r="D17091" t="s">
        <v>12551</v>
      </c>
    </row>
    <row r="17092" spans="1:4">
      <c r="A17092" t="s">
        <v>15600</v>
      </c>
      <c r="B17092" t="s">
        <v>2451</v>
      </c>
      <c r="C17092" t="s">
        <v>2770</v>
      </c>
      <c r="D17092" t="s">
        <v>12551</v>
      </c>
    </row>
    <row r="17093" spans="1:4">
      <c r="A17093" t="s">
        <v>16440</v>
      </c>
      <c r="B17093" t="s">
        <v>13062</v>
      </c>
      <c r="C17093" t="s">
        <v>2770</v>
      </c>
      <c r="D17093" t="s">
        <v>12551</v>
      </c>
    </row>
    <row r="17094" spans="1:4">
      <c r="A17094" t="s">
        <v>16441</v>
      </c>
      <c r="B17094" t="s">
        <v>16442</v>
      </c>
      <c r="C17094" t="s">
        <v>2770</v>
      </c>
      <c r="D17094" t="s">
        <v>12551</v>
      </c>
    </row>
    <row r="17095" spans="1:4">
      <c r="A17095" t="s">
        <v>16443</v>
      </c>
      <c r="B17095" t="s">
        <v>16444</v>
      </c>
      <c r="C17095" t="s">
        <v>2770</v>
      </c>
      <c r="D17095" t="s">
        <v>12551</v>
      </c>
    </row>
    <row r="17096" spans="1:4">
      <c r="A17096" t="s">
        <v>16015</v>
      </c>
      <c r="B17096" t="s">
        <v>16445</v>
      </c>
      <c r="C17096" t="s">
        <v>2770</v>
      </c>
      <c r="D17096" t="s">
        <v>12551</v>
      </c>
    </row>
    <row r="17097" spans="1:4">
      <c r="A17097" t="s">
        <v>15591</v>
      </c>
      <c r="B17097" t="s">
        <v>6430</v>
      </c>
      <c r="C17097" t="s">
        <v>2770</v>
      </c>
      <c r="D17097" t="s">
        <v>12551</v>
      </c>
    </row>
    <row r="17098" spans="1:4">
      <c r="A17098" t="s">
        <v>16446</v>
      </c>
      <c r="B17098" t="s">
        <v>8195</v>
      </c>
      <c r="C17098" t="s">
        <v>2770</v>
      </c>
      <c r="D17098" t="s">
        <v>12551</v>
      </c>
    </row>
    <row r="17099" spans="1:4">
      <c r="A17099" t="s">
        <v>16447</v>
      </c>
      <c r="B17099" t="s">
        <v>16448</v>
      </c>
      <c r="C17099" t="s">
        <v>2770</v>
      </c>
      <c r="D17099" t="s">
        <v>12551</v>
      </c>
    </row>
    <row r="17100" spans="1:4">
      <c r="A17100" t="s">
        <v>15583</v>
      </c>
      <c r="B17100" t="s">
        <v>15584</v>
      </c>
      <c r="C17100" t="s">
        <v>2770</v>
      </c>
      <c r="D17100" t="s">
        <v>12551</v>
      </c>
    </row>
    <row r="17101" spans="1:4">
      <c r="A17101" t="s">
        <v>12943</v>
      </c>
      <c r="B17101" t="s">
        <v>15567</v>
      </c>
      <c r="C17101" t="s">
        <v>2770</v>
      </c>
      <c r="D17101" t="s">
        <v>4543</v>
      </c>
    </row>
    <row r="17102" spans="1:4">
      <c r="A17102" t="s">
        <v>16449</v>
      </c>
      <c r="B17102" t="s">
        <v>16450</v>
      </c>
      <c r="C17102" t="s">
        <v>2770</v>
      </c>
      <c r="D17102" t="s">
        <v>12551</v>
      </c>
    </row>
    <row r="17103" spans="1:4">
      <c r="A17103" t="s">
        <v>15587</v>
      </c>
      <c r="B17103" t="s">
        <v>16451</v>
      </c>
      <c r="C17103" t="s">
        <v>2770</v>
      </c>
      <c r="D17103" t="s">
        <v>12551</v>
      </c>
    </row>
    <row r="17104" spans="1:4">
      <c r="A17104" t="s">
        <v>15586</v>
      </c>
      <c r="B17104" t="s">
        <v>2450</v>
      </c>
      <c r="C17104" t="s">
        <v>2770</v>
      </c>
      <c r="D17104" t="s">
        <v>12551</v>
      </c>
    </row>
    <row r="17105" spans="1:4">
      <c r="A17105" t="s">
        <v>9190</v>
      </c>
      <c r="B17105" t="s">
        <v>16452</v>
      </c>
      <c r="C17105" t="s">
        <v>2770</v>
      </c>
      <c r="D17105" t="s">
        <v>12551</v>
      </c>
    </row>
    <row r="17106" spans="1:4">
      <c r="A17106" t="s">
        <v>2681</v>
      </c>
      <c r="B17106" t="s">
        <v>3948</v>
      </c>
      <c r="C17106" t="s">
        <v>2770</v>
      </c>
      <c r="D17106" t="s">
        <v>12551</v>
      </c>
    </row>
    <row r="17107" spans="1:4">
      <c r="A17107" t="s">
        <v>10693</v>
      </c>
      <c r="B17107" t="s">
        <v>15574</v>
      </c>
      <c r="C17107" t="s">
        <v>2770</v>
      </c>
      <c r="D17107" t="s">
        <v>4543</v>
      </c>
    </row>
    <row r="17108" spans="1:4">
      <c r="A17108" t="s">
        <v>6596</v>
      </c>
      <c r="B17108" t="s">
        <v>6597</v>
      </c>
      <c r="C17108" t="s">
        <v>2770</v>
      </c>
      <c r="D17108" t="s">
        <v>12551</v>
      </c>
    </row>
    <row r="17109" spans="1:4">
      <c r="A17109" t="s">
        <v>16268</v>
      </c>
      <c r="B17109" t="s">
        <v>15845</v>
      </c>
      <c r="C17109" t="s">
        <v>2770</v>
      </c>
      <c r="D17109" t="s">
        <v>12551</v>
      </c>
    </row>
    <row r="17110" spans="1:4">
      <c r="A17110" t="s">
        <v>16453</v>
      </c>
      <c r="B17110" t="s">
        <v>16454</v>
      </c>
      <c r="C17110" t="s">
        <v>2770</v>
      </c>
      <c r="D17110" t="s">
        <v>4543</v>
      </c>
    </row>
    <row r="17111" spans="1:4">
      <c r="A17111" t="s">
        <v>16455</v>
      </c>
      <c r="B17111" t="s">
        <v>16456</v>
      </c>
      <c r="C17111" t="s">
        <v>2770</v>
      </c>
      <c r="D17111" t="s">
        <v>12551</v>
      </c>
    </row>
    <row r="17112" spans="1:4">
      <c r="A17112" t="s">
        <v>10672</v>
      </c>
      <c r="B17112" t="s">
        <v>7102</v>
      </c>
      <c r="C17112" t="s">
        <v>2770</v>
      </c>
      <c r="D17112" t="s">
        <v>4543</v>
      </c>
    </row>
    <row r="17113" spans="1:4">
      <c r="A17113" t="s">
        <v>16443</v>
      </c>
      <c r="B17113" t="s">
        <v>16444</v>
      </c>
      <c r="C17113" t="s">
        <v>2770</v>
      </c>
      <c r="D17113" t="s">
        <v>12551</v>
      </c>
    </row>
    <row r="17114" spans="1:4">
      <c r="A17114" t="s">
        <v>16457</v>
      </c>
      <c r="B17114" t="s">
        <v>16458</v>
      </c>
      <c r="C17114" t="s">
        <v>2770</v>
      </c>
      <c r="D17114" t="s">
        <v>12551</v>
      </c>
    </row>
    <row r="17115" spans="1:4">
      <c r="A17115" t="s">
        <v>16394</v>
      </c>
      <c r="B17115" t="s">
        <v>16459</v>
      </c>
      <c r="C17115" t="s">
        <v>2770</v>
      </c>
      <c r="D17115" t="s">
        <v>12551</v>
      </c>
    </row>
    <row r="17116" spans="1:4">
      <c r="A17116" t="s">
        <v>16460</v>
      </c>
      <c r="B17116" t="s">
        <v>16461</v>
      </c>
      <c r="C17116" t="s">
        <v>2770</v>
      </c>
      <c r="D17116" t="s">
        <v>12551</v>
      </c>
    </row>
    <row r="17117" spans="1:4">
      <c r="A17117" t="s">
        <v>5189</v>
      </c>
      <c r="B17117" t="s">
        <v>16462</v>
      </c>
      <c r="C17117" t="s">
        <v>2770</v>
      </c>
      <c r="D17117" t="s">
        <v>12551</v>
      </c>
    </row>
    <row r="17118" spans="1:4">
      <c r="A17118" t="s">
        <v>12943</v>
      </c>
      <c r="B17118" t="s">
        <v>15567</v>
      </c>
      <c r="C17118" t="s">
        <v>2770</v>
      </c>
      <c r="D17118" t="s">
        <v>4543</v>
      </c>
    </row>
    <row r="17119" spans="1:4">
      <c r="A17119" t="s">
        <v>16463</v>
      </c>
      <c r="B17119" t="s">
        <v>16464</v>
      </c>
      <c r="C17119" t="s">
        <v>2770</v>
      </c>
      <c r="D17119" t="s">
        <v>12551</v>
      </c>
    </row>
    <row r="17120" spans="1:4">
      <c r="A17120" t="s">
        <v>1700</v>
      </c>
      <c r="B17120" t="s">
        <v>16465</v>
      </c>
      <c r="C17120" t="s">
        <v>2770</v>
      </c>
      <c r="D17120" t="s">
        <v>12551</v>
      </c>
    </row>
    <row r="17121" spans="1:4">
      <c r="A17121" t="s">
        <v>16466</v>
      </c>
      <c r="B17121" t="s">
        <v>16467</v>
      </c>
      <c r="C17121" t="s">
        <v>2770</v>
      </c>
      <c r="D17121" t="s">
        <v>12551</v>
      </c>
    </row>
    <row r="17122" spans="1:4">
      <c r="A17122" t="s">
        <v>16256</v>
      </c>
      <c r="B17122" t="s">
        <v>16468</v>
      </c>
      <c r="C17122" t="s">
        <v>2770</v>
      </c>
      <c r="D17122" t="s">
        <v>12551</v>
      </c>
    </row>
    <row r="17123" spans="1:4">
      <c r="A17123" t="s">
        <v>16469</v>
      </c>
      <c r="B17123" t="s">
        <v>16470</v>
      </c>
      <c r="C17123" t="s">
        <v>2770</v>
      </c>
      <c r="D17123" t="s">
        <v>12551</v>
      </c>
    </row>
    <row r="17124" spans="1:4">
      <c r="A17124" t="s">
        <v>10693</v>
      </c>
      <c r="B17124" t="s">
        <v>15574</v>
      </c>
      <c r="C17124" t="s">
        <v>2770</v>
      </c>
      <c r="D17124" t="s">
        <v>4543</v>
      </c>
    </row>
    <row r="17125" spans="1:4">
      <c r="A17125" t="s">
        <v>16447</v>
      </c>
      <c r="B17125" t="s">
        <v>16448</v>
      </c>
      <c r="C17125" t="s">
        <v>2770</v>
      </c>
      <c r="D17125" t="s">
        <v>12551</v>
      </c>
    </row>
    <row r="17126" spans="1:4">
      <c r="A17126" t="s">
        <v>16471</v>
      </c>
      <c r="B17126" t="s">
        <v>16472</v>
      </c>
      <c r="C17126" t="s">
        <v>2770</v>
      </c>
      <c r="D17126" t="s">
        <v>12551</v>
      </c>
    </row>
    <row r="17127" spans="1:4">
      <c r="A17127" t="s">
        <v>16473</v>
      </c>
      <c r="B17127" t="s">
        <v>16474</v>
      </c>
      <c r="C17127" t="s">
        <v>2770</v>
      </c>
      <c r="D17127" t="s">
        <v>12551</v>
      </c>
    </row>
    <row r="17128" spans="1:4">
      <c r="A17128" t="s">
        <v>16475</v>
      </c>
      <c r="B17128" t="s">
        <v>16476</v>
      </c>
      <c r="C17128" t="s">
        <v>2770</v>
      </c>
      <c r="D17128" t="s">
        <v>12551</v>
      </c>
    </row>
    <row r="17129" spans="1:4">
      <c r="A17129" t="s">
        <v>16477</v>
      </c>
      <c r="B17129" t="s">
        <v>16478</v>
      </c>
      <c r="C17129" t="s">
        <v>2770</v>
      </c>
      <c r="D17129" t="s">
        <v>12551</v>
      </c>
    </row>
    <row r="17130" spans="1:4">
      <c r="A17130" t="s">
        <v>15824</v>
      </c>
      <c r="B17130" t="s">
        <v>15825</v>
      </c>
      <c r="C17130" t="s">
        <v>2770</v>
      </c>
      <c r="D17130" t="s">
        <v>12551</v>
      </c>
    </row>
    <row r="17131" spans="1:4">
      <c r="A17131" t="s">
        <v>16479</v>
      </c>
      <c r="B17131" t="s">
        <v>16480</v>
      </c>
      <c r="C17131" t="s">
        <v>2770</v>
      </c>
      <c r="D17131" t="s">
        <v>4574</v>
      </c>
    </row>
    <row r="17132" spans="1:4">
      <c r="A17132" t="s">
        <v>16481</v>
      </c>
      <c r="B17132" t="s">
        <v>11640</v>
      </c>
      <c r="C17132" t="s">
        <v>2770</v>
      </c>
      <c r="D17132" t="s">
        <v>4534</v>
      </c>
    </row>
    <row r="17133" spans="1:4">
      <c r="A17133" t="s">
        <v>16430</v>
      </c>
      <c r="B17133" t="s">
        <v>15849</v>
      </c>
      <c r="C17133" t="s">
        <v>2770</v>
      </c>
      <c r="D17133" t="s">
        <v>12551</v>
      </c>
    </row>
    <row r="17134" spans="1:4">
      <c r="A17134" t="s">
        <v>15586</v>
      </c>
      <c r="B17134" t="s">
        <v>2450</v>
      </c>
      <c r="C17134" t="s">
        <v>2770</v>
      </c>
      <c r="D17134" t="s">
        <v>12551</v>
      </c>
    </row>
    <row r="17135" spans="1:4">
      <c r="A17135" t="s">
        <v>16482</v>
      </c>
      <c r="B17135" t="s">
        <v>16483</v>
      </c>
      <c r="C17135" t="s">
        <v>2770</v>
      </c>
      <c r="D17135" t="s">
        <v>12551</v>
      </c>
    </row>
    <row r="17136" spans="1:4">
      <c r="A17136" t="s">
        <v>16484</v>
      </c>
      <c r="B17136" t="s">
        <v>16485</v>
      </c>
      <c r="C17136" t="s">
        <v>2770</v>
      </c>
      <c r="D17136" t="s">
        <v>12551</v>
      </c>
    </row>
    <row r="17137" spans="1:4">
      <c r="A17137" t="s">
        <v>15600</v>
      </c>
      <c r="B17137" t="s">
        <v>2451</v>
      </c>
      <c r="C17137" t="s">
        <v>2770</v>
      </c>
      <c r="D17137" t="s">
        <v>12551</v>
      </c>
    </row>
    <row r="17138" spans="1:4">
      <c r="A17138" t="s">
        <v>16486</v>
      </c>
      <c r="B17138" t="s">
        <v>16487</v>
      </c>
      <c r="C17138" t="s">
        <v>2770</v>
      </c>
      <c r="D17138" t="s">
        <v>12551</v>
      </c>
    </row>
    <row r="17139" spans="1:4">
      <c r="A17139" t="s">
        <v>15831</v>
      </c>
      <c r="B17139" t="s">
        <v>16488</v>
      </c>
      <c r="C17139" t="s">
        <v>2770</v>
      </c>
      <c r="D17139" t="s">
        <v>12551</v>
      </c>
    </row>
    <row r="17140" spans="1:4">
      <c r="A17140" t="s">
        <v>2681</v>
      </c>
      <c r="B17140" t="s">
        <v>3948</v>
      </c>
      <c r="C17140" t="s">
        <v>2770</v>
      </c>
      <c r="D17140" t="s">
        <v>12551</v>
      </c>
    </row>
    <row r="17141" spans="1:4">
      <c r="A17141" t="s">
        <v>16489</v>
      </c>
      <c r="B17141" t="s">
        <v>14942</v>
      </c>
      <c r="C17141" t="s">
        <v>2770</v>
      </c>
      <c r="D17141" t="s">
        <v>4543</v>
      </c>
    </row>
    <row r="17142" spans="1:4">
      <c r="A17142" t="s">
        <v>16490</v>
      </c>
      <c r="B17142" t="s">
        <v>16491</v>
      </c>
      <c r="C17142" t="s">
        <v>2770</v>
      </c>
      <c r="D17142" t="s">
        <v>12551</v>
      </c>
    </row>
    <row r="17143" spans="1:4">
      <c r="A17143" t="s">
        <v>4620</v>
      </c>
      <c r="B17143" t="s">
        <v>16492</v>
      </c>
      <c r="C17143" t="s">
        <v>2770</v>
      </c>
      <c r="D17143" t="s">
        <v>4543</v>
      </c>
    </row>
    <row r="17144" spans="1:4">
      <c r="A17144" t="s">
        <v>16347</v>
      </c>
      <c r="B17144" t="s">
        <v>268</v>
      </c>
      <c r="C17144" t="s">
        <v>2770</v>
      </c>
      <c r="D17144" t="s">
        <v>12551</v>
      </c>
    </row>
    <row r="17145" spans="1:4">
      <c r="A17145" t="s">
        <v>16493</v>
      </c>
      <c r="B17145" t="s">
        <v>16494</v>
      </c>
      <c r="C17145" t="s">
        <v>2770</v>
      </c>
      <c r="D17145" t="s">
        <v>12551</v>
      </c>
    </row>
    <row r="17146" spans="1:4">
      <c r="A17146" t="s">
        <v>16495</v>
      </c>
      <c r="B17146" t="s">
        <v>16496</v>
      </c>
      <c r="C17146" t="s">
        <v>2770</v>
      </c>
      <c r="D17146" t="s">
        <v>4551</v>
      </c>
    </row>
    <row r="17147" spans="1:4">
      <c r="A17147" t="s">
        <v>16497</v>
      </c>
      <c r="B17147" t="s">
        <v>16498</v>
      </c>
      <c r="C17147" t="s">
        <v>2770</v>
      </c>
      <c r="D17147" t="s">
        <v>12551</v>
      </c>
    </row>
    <row r="17148" spans="1:4">
      <c r="A17148" t="s">
        <v>4618</v>
      </c>
      <c r="B17148" t="s">
        <v>16499</v>
      </c>
      <c r="C17148" t="s">
        <v>2770</v>
      </c>
      <c r="D17148" t="s">
        <v>4543</v>
      </c>
    </row>
    <row r="17149" spans="1:4">
      <c r="A17149" t="s">
        <v>16500</v>
      </c>
      <c r="B17149" t="s">
        <v>16501</v>
      </c>
      <c r="C17149" t="s">
        <v>2770</v>
      </c>
      <c r="D17149" t="s">
        <v>4551</v>
      </c>
    </row>
    <row r="17150" spans="1:4">
      <c r="A17150" t="s">
        <v>16502</v>
      </c>
      <c r="B17150" t="s">
        <v>16503</v>
      </c>
      <c r="C17150" t="s">
        <v>2770</v>
      </c>
      <c r="D17150" t="s">
        <v>4551</v>
      </c>
    </row>
    <row r="17151" spans="1:4">
      <c r="A17151" t="s">
        <v>12943</v>
      </c>
      <c r="B17151" t="s">
        <v>15567</v>
      </c>
      <c r="C17151" t="s">
        <v>2770</v>
      </c>
      <c r="D17151" t="s">
        <v>4543</v>
      </c>
    </row>
    <row r="17152" spans="1:4">
      <c r="A17152" t="s">
        <v>15586</v>
      </c>
      <c r="B17152" t="s">
        <v>2450</v>
      </c>
      <c r="C17152" t="s">
        <v>2770</v>
      </c>
      <c r="D17152" t="s">
        <v>12551</v>
      </c>
    </row>
    <row r="17153" spans="1:4">
      <c r="A17153" t="s">
        <v>15600</v>
      </c>
      <c r="B17153" t="s">
        <v>2451</v>
      </c>
      <c r="C17153" t="s">
        <v>2770</v>
      </c>
      <c r="D17153" t="s">
        <v>12551</v>
      </c>
    </row>
    <row r="17154" spans="1:4">
      <c r="A17154" t="s">
        <v>15587</v>
      </c>
      <c r="B17154" t="s">
        <v>15588</v>
      </c>
      <c r="C17154" t="s">
        <v>2770</v>
      </c>
      <c r="D17154" t="s">
        <v>12551</v>
      </c>
    </row>
    <row r="17155" spans="1:4">
      <c r="A17155" t="s">
        <v>10672</v>
      </c>
      <c r="B17155" t="s">
        <v>7102</v>
      </c>
      <c r="C17155" t="s">
        <v>2770</v>
      </c>
      <c r="D17155" t="s">
        <v>4543</v>
      </c>
    </row>
    <row r="17156" spans="1:4">
      <c r="A17156" t="s">
        <v>16504</v>
      </c>
      <c r="B17156" t="s">
        <v>16505</v>
      </c>
      <c r="C17156" t="s">
        <v>2770</v>
      </c>
      <c r="D17156" t="s">
        <v>12551</v>
      </c>
    </row>
    <row r="17157" spans="1:4">
      <c r="A17157" t="s">
        <v>15583</v>
      </c>
      <c r="B17157" t="s">
        <v>15584</v>
      </c>
      <c r="C17157" t="s">
        <v>2770</v>
      </c>
      <c r="D17157" t="s">
        <v>12551</v>
      </c>
    </row>
    <row r="17158" spans="1:4">
      <c r="A17158" t="s">
        <v>10693</v>
      </c>
      <c r="B17158" t="s">
        <v>15574</v>
      </c>
      <c r="C17158" t="s">
        <v>2770</v>
      </c>
      <c r="D17158" t="s">
        <v>4543</v>
      </c>
    </row>
    <row r="17159" spans="1:4">
      <c r="A17159" t="s">
        <v>13970</v>
      </c>
      <c r="B17159" t="s">
        <v>16014</v>
      </c>
      <c r="C17159" t="s">
        <v>2770</v>
      </c>
      <c r="D17159" t="s">
        <v>12551</v>
      </c>
    </row>
    <row r="17160" spans="1:4">
      <c r="A17160" t="s">
        <v>11386</v>
      </c>
      <c r="B17160" t="s">
        <v>16506</v>
      </c>
      <c r="C17160" t="s">
        <v>2770</v>
      </c>
      <c r="D17160" t="s">
        <v>12551</v>
      </c>
    </row>
    <row r="17161" spans="1:4">
      <c r="A17161" t="s">
        <v>16507</v>
      </c>
      <c r="B17161" t="s">
        <v>16508</v>
      </c>
      <c r="C17161" t="s">
        <v>2770</v>
      </c>
      <c r="D17161" t="s">
        <v>12551</v>
      </c>
    </row>
    <row r="17162" spans="1:4">
      <c r="A17162" t="s">
        <v>16509</v>
      </c>
      <c r="B17162" t="s">
        <v>16510</v>
      </c>
      <c r="C17162" t="s">
        <v>2770</v>
      </c>
      <c r="D17162" t="s">
        <v>12551</v>
      </c>
    </row>
    <row r="17163" spans="1:4">
      <c r="A17163" t="s">
        <v>11233</v>
      </c>
      <c r="B17163" t="s">
        <v>4546</v>
      </c>
      <c r="C17163" t="s">
        <v>2770</v>
      </c>
      <c r="D17163" t="s">
        <v>12551</v>
      </c>
    </row>
    <row r="17164" spans="1:4">
      <c r="A17164" t="s">
        <v>16511</v>
      </c>
      <c r="B17164" t="s">
        <v>16512</v>
      </c>
      <c r="C17164" t="s">
        <v>2770</v>
      </c>
      <c r="D17164" t="s">
        <v>12551</v>
      </c>
    </row>
    <row r="17165" spans="1:4">
      <c r="A17165" t="s">
        <v>16513</v>
      </c>
      <c r="B17165" t="s">
        <v>10990</v>
      </c>
      <c r="C17165" t="s">
        <v>2770</v>
      </c>
      <c r="D17165" t="s">
        <v>12551</v>
      </c>
    </row>
    <row r="17166" spans="1:4">
      <c r="A17166" t="s">
        <v>10474</v>
      </c>
      <c r="B17166" t="s">
        <v>15328</v>
      </c>
      <c r="C17166" t="s">
        <v>2770</v>
      </c>
      <c r="D17166" t="s">
        <v>12551</v>
      </c>
    </row>
    <row r="17167" spans="1:4">
      <c r="A17167" t="s">
        <v>15600</v>
      </c>
      <c r="B17167" t="s">
        <v>2451</v>
      </c>
      <c r="C17167" t="s">
        <v>2770</v>
      </c>
      <c r="D17167" t="s">
        <v>12551</v>
      </c>
    </row>
    <row r="17168" spans="1:4">
      <c r="A17168" t="s">
        <v>9078</v>
      </c>
      <c r="B17168" t="s">
        <v>3940</v>
      </c>
      <c r="C17168" t="s">
        <v>2770</v>
      </c>
      <c r="D17168" t="s">
        <v>12551</v>
      </c>
    </row>
    <row r="17169" spans="1:4">
      <c r="A17169" t="s">
        <v>16514</v>
      </c>
      <c r="B17169" t="s">
        <v>14126</v>
      </c>
      <c r="C17169" t="s">
        <v>2770</v>
      </c>
      <c r="D17169" t="s">
        <v>12551</v>
      </c>
    </row>
    <row r="17170" spans="1:4">
      <c r="A17170" t="s">
        <v>16515</v>
      </c>
      <c r="B17170" t="s">
        <v>16516</v>
      </c>
      <c r="C17170" t="s">
        <v>2770</v>
      </c>
      <c r="D17170" t="s">
        <v>12551</v>
      </c>
    </row>
    <row r="17171" spans="1:4">
      <c r="A17171" t="s">
        <v>12943</v>
      </c>
      <c r="B17171" t="s">
        <v>15567</v>
      </c>
      <c r="C17171" t="s">
        <v>2770</v>
      </c>
      <c r="D17171" t="s">
        <v>4543</v>
      </c>
    </row>
    <row r="17172" spans="1:4">
      <c r="A17172" t="s">
        <v>16517</v>
      </c>
      <c r="B17172" t="s">
        <v>16518</v>
      </c>
      <c r="C17172" t="s">
        <v>2770</v>
      </c>
      <c r="D17172" t="s">
        <v>12551</v>
      </c>
    </row>
    <row r="17173" spans="1:4">
      <c r="A17173" t="s">
        <v>13101</v>
      </c>
      <c r="B17173" t="s">
        <v>13139</v>
      </c>
      <c r="C17173" t="s">
        <v>2770</v>
      </c>
      <c r="D17173" t="s">
        <v>12551</v>
      </c>
    </row>
    <row r="17174" spans="1:4">
      <c r="A17174" t="s">
        <v>16519</v>
      </c>
      <c r="B17174" t="s">
        <v>16520</v>
      </c>
      <c r="C17174" t="s">
        <v>2770</v>
      </c>
      <c r="D17174" t="s">
        <v>4574</v>
      </c>
    </row>
    <row r="17175" spans="1:4">
      <c r="A17175" t="s">
        <v>16521</v>
      </c>
      <c r="B17175" t="s">
        <v>16522</v>
      </c>
      <c r="C17175" t="s">
        <v>2770</v>
      </c>
      <c r="D17175" t="s">
        <v>12551</v>
      </c>
    </row>
    <row r="17176" spans="1:4">
      <c r="A17176" t="s">
        <v>8470</v>
      </c>
      <c r="B17176" t="s">
        <v>16523</v>
      </c>
      <c r="C17176" t="s">
        <v>2770</v>
      </c>
      <c r="D17176" t="s">
        <v>12551</v>
      </c>
    </row>
    <row r="17177" spans="1:4">
      <c r="A17177" t="s">
        <v>15586</v>
      </c>
      <c r="B17177" t="s">
        <v>2450</v>
      </c>
      <c r="C17177" t="s">
        <v>2770</v>
      </c>
      <c r="D17177" t="s">
        <v>12551</v>
      </c>
    </row>
    <row r="17178" spans="1:4">
      <c r="A17178" t="s">
        <v>16524</v>
      </c>
      <c r="B17178" t="s">
        <v>277</v>
      </c>
      <c r="C17178" t="s">
        <v>2770</v>
      </c>
      <c r="D17178" t="s">
        <v>12551</v>
      </c>
    </row>
    <row r="17179" spans="1:4">
      <c r="A17179" t="s">
        <v>13101</v>
      </c>
      <c r="B17179" t="s">
        <v>13139</v>
      </c>
      <c r="C17179" t="s">
        <v>2770</v>
      </c>
      <c r="D17179" t="s">
        <v>12551</v>
      </c>
    </row>
    <row r="17180" spans="1:4">
      <c r="A17180" t="s">
        <v>12943</v>
      </c>
      <c r="B17180" t="s">
        <v>15567</v>
      </c>
      <c r="C17180" t="s">
        <v>2770</v>
      </c>
      <c r="D17180" t="s">
        <v>4543</v>
      </c>
    </row>
    <row r="17181" spans="1:4">
      <c r="A17181" t="s">
        <v>16519</v>
      </c>
      <c r="B17181" t="s">
        <v>16520</v>
      </c>
      <c r="C17181" t="s">
        <v>2770</v>
      </c>
      <c r="D17181" t="s">
        <v>4574</v>
      </c>
    </row>
    <row r="17182" spans="1:4">
      <c r="A17182" t="s">
        <v>16525</v>
      </c>
      <c r="B17182" t="s">
        <v>16526</v>
      </c>
      <c r="C17182" t="s">
        <v>2770</v>
      </c>
      <c r="D17182" t="s">
        <v>12551</v>
      </c>
    </row>
    <row r="17183" spans="1:4">
      <c r="A17183" t="s">
        <v>9230</v>
      </c>
      <c r="B17183" t="s">
        <v>16527</v>
      </c>
      <c r="C17183" t="s">
        <v>2770</v>
      </c>
      <c r="D17183" t="s">
        <v>12551</v>
      </c>
    </row>
    <row r="17184" spans="1:4">
      <c r="A17184" t="s">
        <v>16528</v>
      </c>
      <c r="B17184" t="s">
        <v>10990</v>
      </c>
      <c r="C17184" t="s">
        <v>2770</v>
      </c>
      <c r="D17184" t="s">
        <v>12551</v>
      </c>
    </row>
    <row r="17185" spans="1:4">
      <c r="A17185" t="s">
        <v>16529</v>
      </c>
      <c r="B17185" t="s">
        <v>16271</v>
      </c>
      <c r="C17185" t="s">
        <v>2770</v>
      </c>
      <c r="D17185" t="s">
        <v>12551</v>
      </c>
    </row>
    <row r="17186" spans="1:4">
      <c r="A17186" t="s">
        <v>8470</v>
      </c>
      <c r="B17186" t="s">
        <v>16523</v>
      </c>
      <c r="C17186" t="s">
        <v>2770</v>
      </c>
      <c r="D17186" t="s">
        <v>12551</v>
      </c>
    </row>
    <row r="17187" spans="1:4">
      <c r="A17187" t="s">
        <v>16530</v>
      </c>
      <c r="B17187" t="s">
        <v>16531</v>
      </c>
      <c r="C17187" t="s">
        <v>2770</v>
      </c>
      <c r="D17187" t="s">
        <v>12551</v>
      </c>
    </row>
    <row r="17188" spans="1:4">
      <c r="A17188" t="s">
        <v>15600</v>
      </c>
      <c r="B17188" t="s">
        <v>2451</v>
      </c>
      <c r="C17188" t="s">
        <v>2770</v>
      </c>
      <c r="D17188" t="s">
        <v>12551</v>
      </c>
    </row>
    <row r="17189" spans="1:4">
      <c r="A17189" t="s">
        <v>16532</v>
      </c>
      <c r="B17189" t="s">
        <v>16533</v>
      </c>
      <c r="C17189" t="s">
        <v>2770</v>
      </c>
      <c r="D17189" t="s">
        <v>12551</v>
      </c>
    </row>
    <row r="17190" spans="1:4">
      <c r="A17190" t="s">
        <v>16534</v>
      </c>
      <c r="B17190" t="s">
        <v>16510</v>
      </c>
      <c r="C17190" t="s">
        <v>2770</v>
      </c>
      <c r="D17190" t="s">
        <v>12551</v>
      </c>
    </row>
    <row r="17191" spans="1:4">
      <c r="A17191" t="s">
        <v>15586</v>
      </c>
      <c r="B17191" t="s">
        <v>2450</v>
      </c>
      <c r="C17191" t="s">
        <v>2770</v>
      </c>
      <c r="D17191" t="s">
        <v>12551</v>
      </c>
    </row>
    <row r="17192" spans="1:4">
      <c r="A17192" t="s">
        <v>10474</v>
      </c>
      <c r="B17192" t="s">
        <v>15328</v>
      </c>
      <c r="C17192" t="s">
        <v>2770</v>
      </c>
      <c r="D17192" t="s">
        <v>12551</v>
      </c>
    </row>
    <row r="17193" spans="1:4">
      <c r="A17193" t="s">
        <v>9078</v>
      </c>
      <c r="B17193" t="s">
        <v>3940</v>
      </c>
      <c r="C17193" t="s">
        <v>2770</v>
      </c>
      <c r="D17193" t="s">
        <v>12551</v>
      </c>
    </row>
    <row r="17194" spans="1:4">
      <c r="A17194" t="s">
        <v>16535</v>
      </c>
      <c r="B17194" t="s">
        <v>16536</v>
      </c>
      <c r="C17194" t="s">
        <v>2770</v>
      </c>
      <c r="D17194" t="s">
        <v>12551</v>
      </c>
    </row>
    <row r="17195" spans="1:4">
      <c r="A17195" t="s">
        <v>16537</v>
      </c>
      <c r="B17195" t="s">
        <v>16538</v>
      </c>
      <c r="C17195" t="s">
        <v>2770</v>
      </c>
      <c r="D17195" t="s">
        <v>12551</v>
      </c>
    </row>
    <row r="17196" spans="1:4">
      <c r="A17196" t="s">
        <v>15600</v>
      </c>
      <c r="B17196" t="s">
        <v>2451</v>
      </c>
      <c r="C17196" t="s">
        <v>2770</v>
      </c>
      <c r="D17196" t="s">
        <v>12551</v>
      </c>
    </row>
    <row r="17197" spans="1:4">
      <c r="A17197" t="s">
        <v>16539</v>
      </c>
      <c r="B17197" t="s">
        <v>16540</v>
      </c>
      <c r="C17197" t="s">
        <v>2770</v>
      </c>
      <c r="D17197" t="s">
        <v>12551</v>
      </c>
    </row>
    <row r="17198" spans="1:4">
      <c r="A17198" t="s">
        <v>10969</v>
      </c>
      <c r="B17198" t="s">
        <v>15568</v>
      </c>
      <c r="C17198" t="s">
        <v>2770</v>
      </c>
      <c r="D17198" t="s">
        <v>12551</v>
      </c>
    </row>
    <row r="17199" spans="1:4">
      <c r="A17199" t="s">
        <v>15586</v>
      </c>
      <c r="B17199" t="s">
        <v>2450</v>
      </c>
      <c r="C17199" t="s">
        <v>2770</v>
      </c>
      <c r="D17199" t="s">
        <v>12551</v>
      </c>
    </row>
    <row r="17200" spans="1:4">
      <c r="A17200" t="s">
        <v>12943</v>
      </c>
      <c r="B17200" t="s">
        <v>15567</v>
      </c>
      <c r="C17200" t="s">
        <v>2770</v>
      </c>
      <c r="D17200" t="s">
        <v>4543</v>
      </c>
    </row>
    <row r="17201" spans="1:4">
      <c r="A17201" t="s">
        <v>14171</v>
      </c>
      <c r="B17201" t="s">
        <v>16541</v>
      </c>
      <c r="C17201" t="s">
        <v>2770</v>
      </c>
      <c r="D17201" t="s">
        <v>12551</v>
      </c>
    </row>
    <row r="17202" spans="1:4">
      <c r="A17202" t="s">
        <v>9078</v>
      </c>
      <c r="B17202" t="s">
        <v>16542</v>
      </c>
      <c r="C17202" t="s">
        <v>2770</v>
      </c>
      <c r="D17202" t="s">
        <v>12551</v>
      </c>
    </row>
    <row r="17203" spans="1:4">
      <c r="A17203" t="s">
        <v>16543</v>
      </c>
      <c r="B17203" t="s">
        <v>16544</v>
      </c>
      <c r="C17203" t="s">
        <v>2770</v>
      </c>
      <c r="D17203" t="s">
        <v>12551</v>
      </c>
    </row>
    <row r="17204" spans="1:4">
      <c r="A17204" t="s">
        <v>9752</v>
      </c>
      <c r="B17204" t="s">
        <v>16545</v>
      </c>
      <c r="C17204" t="s">
        <v>2770</v>
      </c>
      <c r="D17204" t="s">
        <v>12551</v>
      </c>
    </row>
    <row r="17205" spans="1:4">
      <c r="A17205" t="s">
        <v>15903</v>
      </c>
      <c r="B17205" t="s">
        <v>13902</v>
      </c>
      <c r="C17205" t="s">
        <v>2770</v>
      </c>
      <c r="D17205" t="s">
        <v>12551</v>
      </c>
    </row>
    <row r="17206" spans="1:4">
      <c r="A17206" t="s">
        <v>15600</v>
      </c>
      <c r="B17206" t="s">
        <v>2451</v>
      </c>
      <c r="C17206" t="s">
        <v>2770</v>
      </c>
      <c r="D17206" t="s">
        <v>12551</v>
      </c>
    </row>
    <row r="17207" spans="1:4">
      <c r="A17207" t="s">
        <v>13957</v>
      </c>
      <c r="B17207" t="s">
        <v>13958</v>
      </c>
      <c r="C17207" t="s">
        <v>2770</v>
      </c>
      <c r="D17207" t="s">
        <v>12551</v>
      </c>
    </row>
    <row r="17208" spans="1:4">
      <c r="A17208" t="s">
        <v>12943</v>
      </c>
      <c r="B17208" t="s">
        <v>15567</v>
      </c>
      <c r="C17208" t="s">
        <v>2770</v>
      </c>
      <c r="D17208" t="s">
        <v>4543</v>
      </c>
    </row>
    <row r="17209" spans="1:4">
      <c r="A17209" t="s">
        <v>13964</v>
      </c>
      <c r="B17209" t="s">
        <v>13965</v>
      </c>
      <c r="C17209" t="s">
        <v>2770</v>
      </c>
      <c r="D17209" t="s">
        <v>4574</v>
      </c>
    </row>
    <row r="17210" spans="1:4">
      <c r="A17210" t="s">
        <v>13955</v>
      </c>
      <c r="B17210" t="s">
        <v>13956</v>
      </c>
      <c r="C17210" t="s">
        <v>2770</v>
      </c>
      <c r="D17210" t="s">
        <v>4543</v>
      </c>
    </row>
    <row r="17211" spans="1:4">
      <c r="A17211" t="s">
        <v>16546</v>
      </c>
      <c r="B17211" t="s">
        <v>16547</v>
      </c>
      <c r="C17211" t="s">
        <v>2770</v>
      </c>
      <c r="D17211" t="s">
        <v>12551</v>
      </c>
    </row>
    <row r="17212" spans="1:4">
      <c r="A17212" t="s">
        <v>13966</v>
      </c>
      <c r="B17212" t="s">
        <v>13967</v>
      </c>
      <c r="C17212" t="s">
        <v>2770</v>
      </c>
      <c r="D17212" t="s">
        <v>4574</v>
      </c>
    </row>
    <row r="17213" spans="1:4">
      <c r="A17213" t="s">
        <v>15586</v>
      </c>
      <c r="B17213" t="s">
        <v>2450</v>
      </c>
      <c r="C17213" t="s">
        <v>2770</v>
      </c>
      <c r="D17213" t="s">
        <v>12551</v>
      </c>
    </row>
    <row r="17214" spans="1:4">
      <c r="A17214" t="s">
        <v>16548</v>
      </c>
      <c r="B17214" t="s">
        <v>16549</v>
      </c>
      <c r="C17214" t="s">
        <v>2770</v>
      </c>
      <c r="D17214" t="s">
        <v>4574</v>
      </c>
    </row>
    <row r="17215" spans="1:4">
      <c r="A17215" t="s">
        <v>10947</v>
      </c>
      <c r="B17215" t="s">
        <v>16550</v>
      </c>
      <c r="C17215" t="s">
        <v>2770</v>
      </c>
      <c r="D17215" t="s">
        <v>12551</v>
      </c>
    </row>
    <row r="17216" spans="1:4">
      <c r="A17216" t="s">
        <v>5203</v>
      </c>
      <c r="B17216" t="s">
        <v>13933</v>
      </c>
      <c r="C17216" t="s">
        <v>2770</v>
      </c>
      <c r="D17216" t="s">
        <v>12551</v>
      </c>
    </row>
    <row r="17217" spans="1:4">
      <c r="A17217" t="s">
        <v>12943</v>
      </c>
      <c r="B17217" t="s">
        <v>15567</v>
      </c>
      <c r="C17217" t="s">
        <v>2770</v>
      </c>
      <c r="D17217" t="s">
        <v>4543</v>
      </c>
    </row>
    <row r="17218" spans="1:4">
      <c r="A17218" t="s">
        <v>5205</v>
      </c>
      <c r="B17218" t="s">
        <v>16551</v>
      </c>
      <c r="C17218" t="s">
        <v>2770</v>
      </c>
      <c r="D17218" t="s">
        <v>12551</v>
      </c>
    </row>
    <row r="17219" spans="1:4">
      <c r="A17219" t="s">
        <v>4614</v>
      </c>
      <c r="B17219" t="s">
        <v>16552</v>
      </c>
      <c r="C17219" t="s">
        <v>2770</v>
      </c>
      <c r="D17219" t="s">
        <v>12551</v>
      </c>
    </row>
    <row r="17220" spans="1:4">
      <c r="A17220" t="s">
        <v>16553</v>
      </c>
      <c r="B17220" t="s">
        <v>16554</v>
      </c>
      <c r="C17220" t="s">
        <v>2770</v>
      </c>
      <c r="D17220" t="s">
        <v>12551</v>
      </c>
    </row>
    <row r="17221" spans="1:4">
      <c r="A17221" t="s">
        <v>16555</v>
      </c>
      <c r="B17221" t="s">
        <v>16556</v>
      </c>
      <c r="C17221" t="s">
        <v>2770</v>
      </c>
      <c r="D17221" t="s">
        <v>4534</v>
      </c>
    </row>
    <row r="17222" spans="1:4">
      <c r="A17222" t="s">
        <v>10693</v>
      </c>
      <c r="B17222" t="s">
        <v>15574</v>
      </c>
      <c r="C17222" t="s">
        <v>2770</v>
      </c>
      <c r="D17222" t="s">
        <v>4543</v>
      </c>
    </row>
    <row r="17223" spans="1:4">
      <c r="A17223" t="s">
        <v>15998</v>
      </c>
      <c r="B17223" t="s">
        <v>12317</v>
      </c>
      <c r="C17223" t="s">
        <v>2770</v>
      </c>
      <c r="D17223" t="s">
        <v>12551</v>
      </c>
    </row>
    <row r="17224" spans="1:4">
      <c r="A17224" t="s">
        <v>16557</v>
      </c>
      <c r="B17224" t="s">
        <v>16558</v>
      </c>
      <c r="C17224" t="s">
        <v>2770</v>
      </c>
      <c r="D17224" t="s">
        <v>12551</v>
      </c>
    </row>
    <row r="17225" spans="1:4">
      <c r="A17225" t="s">
        <v>14377</v>
      </c>
      <c r="B17225" t="s">
        <v>16559</v>
      </c>
      <c r="C17225" t="s">
        <v>2770</v>
      </c>
      <c r="D17225" t="s">
        <v>12551</v>
      </c>
    </row>
    <row r="17226" spans="1:4">
      <c r="A17226" t="s">
        <v>10672</v>
      </c>
      <c r="B17226" t="s">
        <v>7102</v>
      </c>
      <c r="C17226" t="s">
        <v>2770</v>
      </c>
      <c r="D17226" t="s">
        <v>4543</v>
      </c>
    </row>
    <row r="17227" spans="1:4">
      <c r="A17227" t="s">
        <v>16560</v>
      </c>
      <c r="B17227" t="s">
        <v>2631</v>
      </c>
      <c r="C17227" t="s">
        <v>2770</v>
      </c>
      <c r="D17227" t="s">
        <v>12551</v>
      </c>
    </row>
    <row r="17228" spans="1:4">
      <c r="A17228" t="s">
        <v>15937</v>
      </c>
      <c r="B17228" t="s">
        <v>15938</v>
      </c>
      <c r="C17228" t="s">
        <v>2770</v>
      </c>
      <c r="D17228" t="s">
        <v>12551</v>
      </c>
    </row>
    <row r="17229" spans="1:4">
      <c r="A17229" t="s">
        <v>16561</v>
      </c>
      <c r="B17229" t="s">
        <v>16562</v>
      </c>
      <c r="C17229" t="s">
        <v>2770</v>
      </c>
      <c r="D17229" t="s">
        <v>12551</v>
      </c>
    </row>
    <row r="17230" spans="1:4">
      <c r="A17230" t="s">
        <v>1863</v>
      </c>
      <c r="B17230" t="s">
        <v>16563</v>
      </c>
      <c r="C17230" t="s">
        <v>2770</v>
      </c>
      <c r="D17230" t="s">
        <v>12551</v>
      </c>
    </row>
    <row r="17231" spans="1:4">
      <c r="A17231" t="s">
        <v>16564</v>
      </c>
      <c r="B17231" t="s">
        <v>16565</v>
      </c>
      <c r="C17231" t="s">
        <v>2770</v>
      </c>
      <c r="D17231" t="s">
        <v>4543</v>
      </c>
    </row>
    <row r="17232" spans="1:4">
      <c r="A17232" t="s">
        <v>16347</v>
      </c>
      <c r="B17232" t="s">
        <v>268</v>
      </c>
      <c r="C17232" t="s">
        <v>2770</v>
      </c>
      <c r="D17232" t="s">
        <v>12551</v>
      </c>
    </row>
    <row r="17233" spans="1:4">
      <c r="A17233" t="s">
        <v>1713</v>
      </c>
      <c r="B17233" t="s">
        <v>16566</v>
      </c>
      <c r="C17233" t="s">
        <v>2770</v>
      </c>
      <c r="D17233" t="s">
        <v>12551</v>
      </c>
    </row>
    <row r="17234" spans="1:4">
      <c r="A17234" t="s">
        <v>13523</v>
      </c>
      <c r="B17234" t="s">
        <v>16567</v>
      </c>
      <c r="C17234" t="s">
        <v>2770</v>
      </c>
      <c r="D17234" t="s">
        <v>12551</v>
      </c>
    </row>
    <row r="17235" spans="1:4">
      <c r="A17235" t="s">
        <v>12943</v>
      </c>
      <c r="B17235" t="s">
        <v>15567</v>
      </c>
      <c r="C17235" t="s">
        <v>2770</v>
      </c>
      <c r="D17235" t="s">
        <v>4543</v>
      </c>
    </row>
    <row r="17236" spans="1:4">
      <c r="A17236" t="s">
        <v>15583</v>
      </c>
      <c r="B17236" t="s">
        <v>15584</v>
      </c>
      <c r="C17236" t="s">
        <v>2770</v>
      </c>
      <c r="D17236" t="s">
        <v>12551</v>
      </c>
    </row>
    <row r="17237" spans="1:4">
      <c r="A17237" t="s">
        <v>16568</v>
      </c>
      <c r="B17237" t="s">
        <v>16569</v>
      </c>
      <c r="C17237" t="s">
        <v>2770</v>
      </c>
      <c r="D17237" t="s">
        <v>12551</v>
      </c>
    </row>
    <row r="17238" spans="1:4">
      <c r="A17238" t="s">
        <v>2681</v>
      </c>
      <c r="B17238" t="s">
        <v>3948</v>
      </c>
      <c r="C17238" t="s">
        <v>2770</v>
      </c>
      <c r="D17238" t="s">
        <v>12551</v>
      </c>
    </row>
    <row r="17239" spans="1:4">
      <c r="A17239" t="s">
        <v>15587</v>
      </c>
      <c r="B17239" t="s">
        <v>16451</v>
      </c>
      <c r="C17239" t="s">
        <v>2770</v>
      </c>
      <c r="D17239" t="s">
        <v>12551</v>
      </c>
    </row>
    <row r="17240" spans="1:4">
      <c r="A17240" t="s">
        <v>1908</v>
      </c>
      <c r="B17240" t="s">
        <v>16570</v>
      </c>
      <c r="C17240" t="s">
        <v>2770</v>
      </c>
      <c r="D17240" t="s">
        <v>12551</v>
      </c>
    </row>
    <row r="17241" spans="1:4">
      <c r="A17241" t="s">
        <v>16571</v>
      </c>
      <c r="B17241" t="s">
        <v>16572</v>
      </c>
      <c r="C17241" t="s">
        <v>2770</v>
      </c>
      <c r="D17241" t="s">
        <v>12551</v>
      </c>
    </row>
    <row r="17242" spans="1:4">
      <c r="A17242" t="s">
        <v>12943</v>
      </c>
      <c r="B17242" t="s">
        <v>15567</v>
      </c>
      <c r="C17242" t="s">
        <v>2770</v>
      </c>
      <c r="D17242" t="s">
        <v>4543</v>
      </c>
    </row>
    <row r="17243" spans="1:4">
      <c r="A17243" t="s">
        <v>15600</v>
      </c>
      <c r="B17243" t="s">
        <v>2451</v>
      </c>
      <c r="C17243" t="s">
        <v>2770</v>
      </c>
      <c r="D17243" t="s">
        <v>12551</v>
      </c>
    </row>
    <row r="17244" spans="1:4">
      <c r="A17244" t="s">
        <v>15586</v>
      </c>
      <c r="B17244" t="s">
        <v>2450</v>
      </c>
      <c r="C17244" t="s">
        <v>2770</v>
      </c>
      <c r="D17244" t="s">
        <v>12551</v>
      </c>
    </row>
    <row r="17245" spans="1:4">
      <c r="A17245" t="s">
        <v>10693</v>
      </c>
      <c r="B17245" t="s">
        <v>15574</v>
      </c>
      <c r="C17245" t="s">
        <v>2770</v>
      </c>
      <c r="D17245" t="s">
        <v>4518</v>
      </c>
    </row>
    <row r="17246" spans="1:4">
      <c r="A17246" t="s">
        <v>16268</v>
      </c>
      <c r="B17246" t="s">
        <v>15845</v>
      </c>
      <c r="C17246" t="s">
        <v>2770</v>
      </c>
      <c r="D17246" t="s">
        <v>12551</v>
      </c>
    </row>
    <row r="17247" spans="1:4">
      <c r="A17247" t="s">
        <v>16394</v>
      </c>
      <c r="B17247" t="s">
        <v>16459</v>
      </c>
      <c r="C17247" t="s">
        <v>2770</v>
      </c>
      <c r="D17247" t="s">
        <v>12551</v>
      </c>
    </row>
    <row r="17248" spans="1:4">
      <c r="A17248" t="s">
        <v>16573</v>
      </c>
      <c r="B17248" t="s">
        <v>16574</v>
      </c>
      <c r="C17248" t="s">
        <v>2770</v>
      </c>
      <c r="D17248" t="s">
        <v>12551</v>
      </c>
    </row>
    <row r="17249" spans="1:4">
      <c r="A17249" t="s">
        <v>15583</v>
      </c>
      <c r="B17249" t="s">
        <v>15584</v>
      </c>
      <c r="C17249" t="s">
        <v>2770</v>
      </c>
      <c r="D17249" t="s">
        <v>12551</v>
      </c>
    </row>
    <row r="17250" spans="1:4">
      <c r="A17250" t="s">
        <v>10672</v>
      </c>
      <c r="B17250" t="s">
        <v>7102</v>
      </c>
      <c r="C17250" t="s">
        <v>2770</v>
      </c>
      <c r="D17250" t="s">
        <v>4543</v>
      </c>
    </row>
    <row r="17251" spans="1:4">
      <c r="A17251" t="s">
        <v>16015</v>
      </c>
      <c r="B17251" t="s">
        <v>15825</v>
      </c>
      <c r="C17251" t="s">
        <v>2770</v>
      </c>
      <c r="D17251" t="s">
        <v>12551</v>
      </c>
    </row>
    <row r="17252" spans="1:4">
      <c r="A17252" t="s">
        <v>16575</v>
      </c>
      <c r="B17252" t="s">
        <v>16576</v>
      </c>
      <c r="C17252" t="s">
        <v>2770</v>
      </c>
      <c r="D17252" t="s">
        <v>12551</v>
      </c>
    </row>
    <row r="17253" spans="1:4">
      <c r="A17253" t="s">
        <v>4620</v>
      </c>
      <c r="B17253" t="s">
        <v>16577</v>
      </c>
      <c r="C17253" t="s">
        <v>2770</v>
      </c>
      <c r="D17253" t="s">
        <v>4543</v>
      </c>
    </row>
    <row r="17254" spans="1:4">
      <c r="A17254" t="s">
        <v>8248</v>
      </c>
      <c r="B17254" t="s">
        <v>16578</v>
      </c>
      <c r="C17254" t="s">
        <v>2770</v>
      </c>
      <c r="D17254" t="s">
        <v>4543</v>
      </c>
    </row>
    <row r="17255" spans="1:4">
      <c r="A17255" t="s">
        <v>16579</v>
      </c>
      <c r="B17255" t="s">
        <v>16580</v>
      </c>
      <c r="C17255" t="s">
        <v>2770</v>
      </c>
      <c r="D17255" t="s">
        <v>12551</v>
      </c>
    </row>
    <row r="17256" spans="1:4">
      <c r="A17256" t="s">
        <v>16581</v>
      </c>
      <c r="B17256" t="s">
        <v>16582</v>
      </c>
      <c r="C17256" t="s">
        <v>2770</v>
      </c>
      <c r="D17256" t="s">
        <v>12551</v>
      </c>
    </row>
    <row r="17257" spans="1:4">
      <c r="A17257" t="s">
        <v>12943</v>
      </c>
      <c r="B17257" t="s">
        <v>15567</v>
      </c>
      <c r="C17257" t="s">
        <v>2770</v>
      </c>
      <c r="D17257" t="s">
        <v>4543</v>
      </c>
    </row>
    <row r="17258" spans="1:4">
      <c r="A17258" t="s">
        <v>16015</v>
      </c>
      <c r="B17258" t="s">
        <v>4585</v>
      </c>
      <c r="C17258" t="s">
        <v>2770</v>
      </c>
      <c r="D17258" t="s">
        <v>12551</v>
      </c>
    </row>
    <row r="17259" spans="1:4">
      <c r="A17259" t="s">
        <v>16583</v>
      </c>
      <c r="B17259" t="s">
        <v>16584</v>
      </c>
      <c r="C17259" t="s">
        <v>2770</v>
      </c>
      <c r="D17259" t="s">
        <v>12551</v>
      </c>
    </row>
    <row r="17260" spans="1:4">
      <c r="A17260" t="s">
        <v>16585</v>
      </c>
      <c r="B17260" t="s">
        <v>16586</v>
      </c>
      <c r="C17260" t="s">
        <v>2770</v>
      </c>
      <c r="D17260" t="s">
        <v>12551</v>
      </c>
    </row>
    <row r="17261" spans="1:4">
      <c r="A17261" t="s">
        <v>10672</v>
      </c>
      <c r="B17261" t="s">
        <v>7102</v>
      </c>
      <c r="C17261" t="s">
        <v>2770</v>
      </c>
      <c r="D17261" t="s">
        <v>4543</v>
      </c>
    </row>
    <row r="17262" spans="1:4">
      <c r="A17262" t="s">
        <v>15587</v>
      </c>
      <c r="B17262" t="s">
        <v>16021</v>
      </c>
      <c r="C17262" t="s">
        <v>2770</v>
      </c>
      <c r="D17262" t="s">
        <v>12551</v>
      </c>
    </row>
    <row r="17263" spans="1:4">
      <c r="A17263" t="s">
        <v>4618</v>
      </c>
      <c r="B17263" t="s">
        <v>4645</v>
      </c>
      <c r="C17263" t="s">
        <v>2770</v>
      </c>
      <c r="D17263" t="s">
        <v>4543</v>
      </c>
    </row>
    <row r="17264" spans="1:4">
      <c r="A17264" t="s">
        <v>16587</v>
      </c>
      <c r="B17264" t="s">
        <v>16588</v>
      </c>
      <c r="C17264" t="s">
        <v>2770</v>
      </c>
      <c r="D17264" t="s">
        <v>12551</v>
      </c>
    </row>
    <row r="17265" spans="1:4">
      <c r="A17265" t="s">
        <v>4620</v>
      </c>
      <c r="B17265" t="s">
        <v>4643</v>
      </c>
      <c r="C17265" t="s">
        <v>2770</v>
      </c>
      <c r="D17265" t="s">
        <v>4543</v>
      </c>
    </row>
    <row r="17266" spans="1:4">
      <c r="A17266" t="s">
        <v>16589</v>
      </c>
      <c r="B17266" t="s">
        <v>16590</v>
      </c>
      <c r="C17266" t="s">
        <v>2770</v>
      </c>
      <c r="D17266" t="s">
        <v>12551</v>
      </c>
    </row>
    <row r="17267" spans="1:4">
      <c r="A17267" t="s">
        <v>10693</v>
      </c>
      <c r="B17267" t="s">
        <v>16591</v>
      </c>
      <c r="C17267" t="s">
        <v>2770</v>
      </c>
      <c r="D17267" t="s">
        <v>4543</v>
      </c>
    </row>
    <row r="17268" spans="1:4">
      <c r="A17268" t="s">
        <v>16015</v>
      </c>
      <c r="B17268" t="s">
        <v>15825</v>
      </c>
      <c r="C17268" t="s">
        <v>2770</v>
      </c>
      <c r="D17268" t="s">
        <v>12551</v>
      </c>
    </row>
    <row r="17269" spans="1:4">
      <c r="A17269" t="s">
        <v>16592</v>
      </c>
      <c r="B17269" t="s">
        <v>16593</v>
      </c>
      <c r="C17269" t="s">
        <v>2770</v>
      </c>
      <c r="D17269" t="s">
        <v>4574</v>
      </c>
    </row>
    <row r="17270" spans="1:4">
      <c r="A17270" t="s">
        <v>15937</v>
      </c>
      <c r="B17270" t="s">
        <v>15938</v>
      </c>
      <c r="C17270" t="s">
        <v>2770</v>
      </c>
      <c r="D17270" t="s">
        <v>12551</v>
      </c>
    </row>
    <row r="17271" spans="1:4">
      <c r="A17271" t="s">
        <v>15583</v>
      </c>
      <c r="B17271" t="s">
        <v>16594</v>
      </c>
      <c r="C17271" t="s">
        <v>2770</v>
      </c>
      <c r="D17271" t="s">
        <v>12551</v>
      </c>
    </row>
    <row r="17272" spans="1:4">
      <c r="A17272" t="s">
        <v>15586</v>
      </c>
      <c r="B17272" t="s">
        <v>2450</v>
      </c>
      <c r="C17272" t="s">
        <v>2770</v>
      </c>
      <c r="D17272" t="s">
        <v>12551</v>
      </c>
    </row>
    <row r="17273" spans="1:4">
      <c r="A17273" t="s">
        <v>15600</v>
      </c>
      <c r="B17273" t="s">
        <v>2451</v>
      </c>
      <c r="C17273" t="s">
        <v>2770</v>
      </c>
      <c r="D17273" t="s">
        <v>12551</v>
      </c>
    </row>
    <row r="17274" spans="1:4">
      <c r="A17274" t="s">
        <v>16595</v>
      </c>
      <c r="B17274" t="s">
        <v>16596</v>
      </c>
      <c r="C17274" t="s">
        <v>2770</v>
      </c>
      <c r="D17274" t="s">
        <v>4574</v>
      </c>
    </row>
    <row r="17275" spans="1:4">
      <c r="A17275" t="s">
        <v>16597</v>
      </c>
      <c r="B17275" t="s">
        <v>16598</v>
      </c>
      <c r="C17275" t="s">
        <v>2770</v>
      </c>
      <c r="D17275" t="s">
        <v>4543</v>
      </c>
    </row>
    <row r="17276" spans="1:4">
      <c r="A17276" t="s">
        <v>12943</v>
      </c>
      <c r="B17276" t="s">
        <v>15567</v>
      </c>
      <c r="C17276" t="s">
        <v>2770</v>
      </c>
      <c r="D17276" t="s">
        <v>4543</v>
      </c>
    </row>
    <row r="17277" spans="1:4">
      <c r="A17277" t="s">
        <v>16599</v>
      </c>
      <c r="B17277" t="s">
        <v>16600</v>
      </c>
      <c r="C17277" t="s">
        <v>2770</v>
      </c>
      <c r="D17277" t="s">
        <v>12551</v>
      </c>
    </row>
    <row r="17278" spans="1:4">
      <c r="A17278" t="s">
        <v>12943</v>
      </c>
      <c r="B17278" t="s">
        <v>15567</v>
      </c>
      <c r="C17278" t="s">
        <v>2770</v>
      </c>
      <c r="D17278" t="s">
        <v>4543</v>
      </c>
    </row>
    <row r="17279" spans="1:4">
      <c r="A17279" t="s">
        <v>11293</v>
      </c>
      <c r="B17279" t="s">
        <v>16601</v>
      </c>
      <c r="C17279" t="s">
        <v>2770</v>
      </c>
      <c r="D17279" t="s">
        <v>12551</v>
      </c>
    </row>
    <row r="17280" spans="1:4">
      <c r="A17280" t="s">
        <v>10693</v>
      </c>
      <c r="B17280" t="s">
        <v>15574</v>
      </c>
      <c r="C17280" t="s">
        <v>2770</v>
      </c>
      <c r="D17280" t="s">
        <v>4543</v>
      </c>
    </row>
    <row r="17281" spans="1:4">
      <c r="A17281" t="s">
        <v>16447</v>
      </c>
      <c r="B17281" t="s">
        <v>16448</v>
      </c>
      <c r="C17281" t="s">
        <v>2770</v>
      </c>
      <c r="D17281" t="s">
        <v>12551</v>
      </c>
    </row>
    <row r="17282" spans="1:4">
      <c r="A17282" t="s">
        <v>16602</v>
      </c>
      <c r="B17282" t="s">
        <v>16603</v>
      </c>
      <c r="C17282" t="s">
        <v>2770</v>
      </c>
      <c r="D17282" t="s">
        <v>12551</v>
      </c>
    </row>
    <row r="17283" spans="1:4">
      <c r="A17283" t="s">
        <v>16358</v>
      </c>
      <c r="B17283" t="s">
        <v>16359</v>
      </c>
      <c r="C17283" t="s">
        <v>2770</v>
      </c>
      <c r="D17283" t="s">
        <v>12551</v>
      </c>
    </row>
    <row r="17284" spans="1:4">
      <c r="A17284" t="s">
        <v>15586</v>
      </c>
      <c r="B17284" t="s">
        <v>2450</v>
      </c>
      <c r="C17284" t="s">
        <v>2770</v>
      </c>
      <c r="D17284" t="s">
        <v>12551</v>
      </c>
    </row>
    <row r="17285" spans="1:4">
      <c r="A17285" t="s">
        <v>16363</v>
      </c>
      <c r="B17285" t="s">
        <v>14615</v>
      </c>
      <c r="C17285" t="s">
        <v>2770</v>
      </c>
      <c r="D17285" t="s">
        <v>12551</v>
      </c>
    </row>
    <row r="17286" spans="1:4">
      <c r="A17286" t="s">
        <v>16360</v>
      </c>
      <c r="B17286" t="s">
        <v>16604</v>
      </c>
      <c r="C17286" t="s">
        <v>2770</v>
      </c>
      <c r="D17286" t="s">
        <v>12551</v>
      </c>
    </row>
    <row r="17287" spans="1:4">
      <c r="A17287" t="s">
        <v>15971</v>
      </c>
      <c r="B17287" t="s">
        <v>12382</v>
      </c>
      <c r="C17287" t="s">
        <v>2770</v>
      </c>
      <c r="D17287" t="s">
        <v>12551</v>
      </c>
    </row>
    <row r="17288" spans="1:4">
      <c r="A17288" t="s">
        <v>15996</v>
      </c>
      <c r="B17288" t="s">
        <v>15997</v>
      </c>
      <c r="C17288" t="s">
        <v>2770</v>
      </c>
      <c r="D17288" t="s">
        <v>12551</v>
      </c>
    </row>
    <row r="17289" spans="1:4">
      <c r="A17289" t="s">
        <v>2681</v>
      </c>
      <c r="B17289" t="s">
        <v>3948</v>
      </c>
      <c r="C17289" t="s">
        <v>2770</v>
      </c>
      <c r="D17289" t="s">
        <v>12551</v>
      </c>
    </row>
    <row r="17290" spans="1:4">
      <c r="A17290" t="s">
        <v>15600</v>
      </c>
      <c r="B17290" t="s">
        <v>2451</v>
      </c>
      <c r="C17290" t="s">
        <v>2770</v>
      </c>
      <c r="D17290" t="s">
        <v>12551</v>
      </c>
    </row>
    <row r="17291" spans="1:4">
      <c r="A17291" t="s">
        <v>16605</v>
      </c>
      <c r="B17291" t="s">
        <v>12383</v>
      </c>
      <c r="C17291" t="s">
        <v>2770</v>
      </c>
      <c r="D17291" t="s">
        <v>12551</v>
      </c>
    </row>
    <row r="17292" spans="1:4">
      <c r="A17292" t="s">
        <v>9274</v>
      </c>
      <c r="B17292" t="s">
        <v>16364</v>
      </c>
      <c r="C17292" t="s">
        <v>2770</v>
      </c>
      <c r="D17292" t="s">
        <v>12551</v>
      </c>
    </row>
    <row r="17293" spans="1:4">
      <c r="A17293" t="s">
        <v>16362</v>
      </c>
      <c r="B17293" t="s">
        <v>12384</v>
      </c>
      <c r="C17293" t="s">
        <v>2770</v>
      </c>
      <c r="D17293" t="s">
        <v>12551</v>
      </c>
    </row>
    <row r="17294" spans="1:4">
      <c r="A17294" t="s">
        <v>9276</v>
      </c>
      <c r="B17294" t="s">
        <v>12332</v>
      </c>
      <c r="C17294" t="s">
        <v>2770</v>
      </c>
      <c r="D17294" t="s">
        <v>12551</v>
      </c>
    </row>
    <row r="17295" spans="1:4">
      <c r="A17295" t="s">
        <v>16606</v>
      </c>
      <c r="B17295" t="s">
        <v>16368</v>
      </c>
      <c r="C17295" t="s">
        <v>2770</v>
      </c>
      <c r="D17295" t="s">
        <v>12551</v>
      </c>
    </row>
    <row r="17296" spans="1:4">
      <c r="A17296" t="s">
        <v>10672</v>
      </c>
      <c r="B17296" t="s">
        <v>7102</v>
      </c>
      <c r="C17296" t="s">
        <v>2770</v>
      </c>
      <c r="D17296" t="s">
        <v>4543</v>
      </c>
    </row>
    <row r="17297" spans="1:4">
      <c r="A17297" t="s">
        <v>16607</v>
      </c>
      <c r="B17297" t="s">
        <v>16608</v>
      </c>
      <c r="C17297" t="s">
        <v>2770</v>
      </c>
      <c r="D17297" t="s">
        <v>12551</v>
      </c>
    </row>
    <row r="17298" spans="1:4">
      <c r="A17298" t="s">
        <v>16609</v>
      </c>
      <c r="B17298" t="s">
        <v>13994</v>
      </c>
      <c r="C17298" t="s">
        <v>2770</v>
      </c>
      <c r="D17298" t="s">
        <v>12551</v>
      </c>
    </row>
    <row r="17299" spans="1:4">
      <c r="A17299" t="s">
        <v>16610</v>
      </c>
      <c r="B17299" t="s">
        <v>16611</v>
      </c>
      <c r="C17299" t="s">
        <v>2770</v>
      </c>
      <c r="D17299" t="s">
        <v>4543</v>
      </c>
    </row>
    <row r="17300" spans="1:4">
      <c r="A17300" t="s">
        <v>16597</v>
      </c>
      <c r="B17300" t="s">
        <v>16612</v>
      </c>
      <c r="C17300" t="s">
        <v>2770</v>
      </c>
      <c r="D17300" t="s">
        <v>4543</v>
      </c>
    </row>
    <row r="17301" spans="1:4">
      <c r="A17301" t="s">
        <v>16613</v>
      </c>
      <c r="B17301" t="s">
        <v>16614</v>
      </c>
      <c r="C17301" t="s">
        <v>2770</v>
      </c>
      <c r="D17301" t="s">
        <v>12551</v>
      </c>
    </row>
    <row r="17302" spans="1:4">
      <c r="A17302" t="s">
        <v>16615</v>
      </c>
      <c r="B17302" t="s">
        <v>16616</v>
      </c>
      <c r="C17302" t="s">
        <v>2770</v>
      </c>
      <c r="D17302" t="s">
        <v>4574</v>
      </c>
    </row>
    <row r="17303" spans="1:4">
      <c r="A17303" t="s">
        <v>16617</v>
      </c>
      <c r="B17303" t="s">
        <v>16618</v>
      </c>
      <c r="C17303" t="s">
        <v>2770</v>
      </c>
      <c r="D17303" t="s">
        <v>4574</v>
      </c>
    </row>
    <row r="17304" spans="1:4">
      <c r="A17304" t="s">
        <v>16619</v>
      </c>
      <c r="B17304" t="s">
        <v>16620</v>
      </c>
      <c r="C17304" t="s">
        <v>2770</v>
      </c>
      <c r="D17304" t="s">
        <v>12551</v>
      </c>
    </row>
    <row r="17305" spans="1:4">
      <c r="A17305" t="s">
        <v>16621</v>
      </c>
      <c r="B17305" t="s">
        <v>16622</v>
      </c>
      <c r="C17305" t="s">
        <v>2770</v>
      </c>
      <c r="D17305" t="s">
        <v>4543</v>
      </c>
    </row>
    <row r="17306" spans="1:4">
      <c r="A17306" t="s">
        <v>16504</v>
      </c>
      <c r="B17306" t="s">
        <v>16505</v>
      </c>
      <c r="C17306" t="s">
        <v>2770</v>
      </c>
      <c r="D17306" t="s">
        <v>12551</v>
      </c>
    </row>
    <row r="17307" spans="1:4">
      <c r="A17307" t="s">
        <v>15937</v>
      </c>
      <c r="B17307" t="s">
        <v>16623</v>
      </c>
      <c r="C17307" t="s">
        <v>2770</v>
      </c>
      <c r="D17307" t="s">
        <v>12551</v>
      </c>
    </row>
    <row r="17308" spans="1:4">
      <c r="A17308" t="s">
        <v>5178</v>
      </c>
      <c r="B17308" t="s">
        <v>16624</v>
      </c>
      <c r="C17308" t="s">
        <v>2770</v>
      </c>
      <c r="D17308" t="s">
        <v>4543</v>
      </c>
    </row>
    <row r="17309" spans="1:4">
      <c r="A17309" t="s">
        <v>9355</v>
      </c>
      <c r="B17309" t="s">
        <v>16625</v>
      </c>
      <c r="C17309" t="s">
        <v>2770</v>
      </c>
      <c r="D17309" t="s">
        <v>12551</v>
      </c>
    </row>
    <row r="17310" spans="1:4">
      <c r="A17310" t="s">
        <v>15566</v>
      </c>
      <c r="B17310" t="s">
        <v>15598</v>
      </c>
      <c r="C17310" t="s">
        <v>2770</v>
      </c>
      <c r="D17310" t="s">
        <v>12551</v>
      </c>
    </row>
    <row r="17311" spans="1:4">
      <c r="A17311" t="s">
        <v>16626</v>
      </c>
      <c r="B17311" t="s">
        <v>16627</v>
      </c>
      <c r="C17311" t="s">
        <v>2770</v>
      </c>
      <c r="D17311" t="s">
        <v>12551</v>
      </c>
    </row>
    <row r="17312" spans="1:4">
      <c r="A17312" t="s">
        <v>15586</v>
      </c>
      <c r="B17312" t="s">
        <v>2450</v>
      </c>
      <c r="C17312" t="s">
        <v>2770</v>
      </c>
      <c r="D17312" t="s">
        <v>12551</v>
      </c>
    </row>
    <row r="17313" spans="1:4">
      <c r="A17313" t="s">
        <v>1858</v>
      </c>
      <c r="B17313" t="s">
        <v>13983</v>
      </c>
      <c r="C17313" t="s">
        <v>2770</v>
      </c>
      <c r="D17313" t="s">
        <v>12551</v>
      </c>
    </row>
    <row r="17314" spans="1:4">
      <c r="A17314" t="s">
        <v>15587</v>
      </c>
      <c r="B17314" t="s">
        <v>15588</v>
      </c>
      <c r="C17314" t="s">
        <v>2770</v>
      </c>
      <c r="D17314" t="s">
        <v>12551</v>
      </c>
    </row>
    <row r="17315" spans="1:4">
      <c r="A17315" t="s">
        <v>13970</v>
      </c>
      <c r="B17315" t="s">
        <v>16014</v>
      </c>
      <c r="C17315" t="s">
        <v>2770</v>
      </c>
      <c r="D17315" t="s">
        <v>12551</v>
      </c>
    </row>
    <row r="17316" spans="1:4">
      <c r="A17316" t="s">
        <v>10693</v>
      </c>
      <c r="B17316" t="s">
        <v>15574</v>
      </c>
      <c r="C17316" t="s">
        <v>2770</v>
      </c>
      <c r="D17316" t="s">
        <v>4543</v>
      </c>
    </row>
    <row r="17317" spans="1:4">
      <c r="A17317" t="s">
        <v>16628</v>
      </c>
      <c r="B17317" t="s">
        <v>16629</v>
      </c>
      <c r="C17317" t="s">
        <v>2770</v>
      </c>
      <c r="D17317" t="s">
        <v>4543</v>
      </c>
    </row>
    <row r="17318" spans="1:4">
      <c r="A17318" t="s">
        <v>16630</v>
      </c>
      <c r="B17318" t="s">
        <v>16631</v>
      </c>
      <c r="C17318" t="s">
        <v>2770</v>
      </c>
      <c r="D17318" t="s">
        <v>12551</v>
      </c>
    </row>
    <row r="17319" spans="1:4">
      <c r="A17319" t="s">
        <v>15583</v>
      </c>
      <c r="B17319" t="s">
        <v>15584</v>
      </c>
      <c r="C17319" t="s">
        <v>2770</v>
      </c>
      <c r="D17319" t="s">
        <v>12551</v>
      </c>
    </row>
    <row r="17320" spans="1:4">
      <c r="A17320" t="s">
        <v>16632</v>
      </c>
      <c r="B17320" t="s">
        <v>16633</v>
      </c>
      <c r="C17320" t="s">
        <v>2770</v>
      </c>
      <c r="D17320" t="s">
        <v>4574</v>
      </c>
    </row>
    <row r="17321" spans="1:4">
      <c r="A17321" t="s">
        <v>16634</v>
      </c>
      <c r="B17321" t="s">
        <v>16635</v>
      </c>
      <c r="C17321" t="s">
        <v>2770</v>
      </c>
      <c r="D17321" t="s">
        <v>12551</v>
      </c>
    </row>
    <row r="17322" spans="1:4">
      <c r="A17322" t="s">
        <v>16636</v>
      </c>
      <c r="B17322" t="s">
        <v>16637</v>
      </c>
      <c r="C17322" t="s">
        <v>2770</v>
      </c>
      <c r="D17322" t="s">
        <v>12551</v>
      </c>
    </row>
    <row r="17323" spans="1:4">
      <c r="A17323" t="s">
        <v>16638</v>
      </c>
      <c r="B17323" t="s">
        <v>16639</v>
      </c>
      <c r="C17323" t="s">
        <v>2770</v>
      </c>
      <c r="D17323" t="s">
        <v>12551</v>
      </c>
    </row>
    <row r="17324" spans="1:4">
      <c r="A17324" t="s">
        <v>16640</v>
      </c>
      <c r="B17324" t="s">
        <v>16641</v>
      </c>
      <c r="C17324" t="s">
        <v>2770</v>
      </c>
      <c r="D17324" t="s">
        <v>4543</v>
      </c>
    </row>
    <row r="17325" spans="1:4">
      <c r="A17325" t="s">
        <v>16149</v>
      </c>
      <c r="B17325" t="s">
        <v>16642</v>
      </c>
      <c r="C17325" t="s">
        <v>2770</v>
      </c>
      <c r="D17325" t="s">
        <v>4543</v>
      </c>
    </row>
    <row r="17326" spans="1:4">
      <c r="A17326" t="s">
        <v>10672</v>
      </c>
      <c r="B17326" t="s">
        <v>7102</v>
      </c>
      <c r="C17326" t="s">
        <v>2770</v>
      </c>
      <c r="D17326" t="s">
        <v>4543</v>
      </c>
    </row>
    <row r="17327" spans="1:4">
      <c r="A17327" t="s">
        <v>16643</v>
      </c>
      <c r="B17327" t="s">
        <v>16644</v>
      </c>
      <c r="C17327" t="s">
        <v>2770</v>
      </c>
      <c r="D17327" t="s">
        <v>12551</v>
      </c>
    </row>
    <row r="17328" spans="1:4">
      <c r="A17328" t="s">
        <v>16394</v>
      </c>
      <c r="B17328" t="s">
        <v>16459</v>
      </c>
      <c r="C17328" t="s">
        <v>2770</v>
      </c>
      <c r="D17328" t="s">
        <v>12551</v>
      </c>
    </row>
    <row r="17329" spans="1:4">
      <c r="A17329" t="s">
        <v>12943</v>
      </c>
      <c r="B17329" t="s">
        <v>15567</v>
      </c>
      <c r="C17329" t="s">
        <v>2770</v>
      </c>
      <c r="D17329" t="s">
        <v>4543</v>
      </c>
    </row>
    <row r="17330" spans="1:4">
      <c r="A17330" t="s">
        <v>16645</v>
      </c>
      <c r="B17330" t="s">
        <v>13420</v>
      </c>
      <c r="C17330" t="s">
        <v>2770</v>
      </c>
      <c r="D17330" t="s">
        <v>12551</v>
      </c>
    </row>
    <row r="17331" spans="1:4">
      <c r="A17331" t="s">
        <v>16646</v>
      </c>
      <c r="B17331" t="s">
        <v>16647</v>
      </c>
      <c r="C17331" t="s">
        <v>2770</v>
      </c>
      <c r="D17331" t="s">
        <v>4543</v>
      </c>
    </row>
    <row r="17332" spans="1:4">
      <c r="A17332" t="s">
        <v>16648</v>
      </c>
      <c r="B17332" t="s">
        <v>16649</v>
      </c>
      <c r="C17332" t="s">
        <v>2770</v>
      </c>
      <c r="D17332" t="s">
        <v>12551</v>
      </c>
    </row>
    <row r="17333" spans="1:4">
      <c r="A17333" t="s">
        <v>15600</v>
      </c>
      <c r="B17333" t="s">
        <v>2451</v>
      </c>
      <c r="C17333" t="s">
        <v>2770</v>
      </c>
      <c r="D17333" t="s">
        <v>12551</v>
      </c>
    </row>
    <row r="17334" spans="1:4">
      <c r="A17334" t="s">
        <v>16650</v>
      </c>
      <c r="B17334" t="s">
        <v>13990</v>
      </c>
      <c r="C17334" t="s">
        <v>2770</v>
      </c>
      <c r="D17334" t="s">
        <v>12551</v>
      </c>
    </row>
    <row r="17335" spans="1:4">
      <c r="A17335" t="s">
        <v>16651</v>
      </c>
      <c r="B17335" t="s">
        <v>13988</v>
      </c>
      <c r="C17335" t="s">
        <v>2770</v>
      </c>
      <c r="D17335" t="s">
        <v>12551</v>
      </c>
    </row>
    <row r="17336" spans="1:4">
      <c r="A17336" t="s">
        <v>16652</v>
      </c>
      <c r="B17336" t="s">
        <v>16653</v>
      </c>
      <c r="C17336" t="s">
        <v>2770</v>
      </c>
      <c r="D17336" t="s">
        <v>12551</v>
      </c>
    </row>
    <row r="17337" spans="1:4">
      <c r="A17337" t="s">
        <v>16654</v>
      </c>
      <c r="B17337" t="s">
        <v>16655</v>
      </c>
      <c r="C17337" t="s">
        <v>2770</v>
      </c>
      <c r="D17337" t="s">
        <v>4543</v>
      </c>
    </row>
    <row r="17338" spans="1:4">
      <c r="A17338" t="s">
        <v>16656</v>
      </c>
      <c r="B17338" t="s">
        <v>2454</v>
      </c>
      <c r="C17338" t="s">
        <v>2770</v>
      </c>
      <c r="D17338" t="s">
        <v>12551</v>
      </c>
    </row>
    <row r="17339" spans="1:4">
      <c r="A17339" t="s">
        <v>16453</v>
      </c>
      <c r="B17339" t="s">
        <v>16657</v>
      </c>
      <c r="C17339" t="s">
        <v>2770</v>
      </c>
      <c r="D17339" t="s">
        <v>4543</v>
      </c>
    </row>
    <row r="17340" spans="1:4">
      <c r="A17340" t="s">
        <v>10969</v>
      </c>
      <c r="B17340" t="s">
        <v>16416</v>
      </c>
      <c r="C17340" t="s">
        <v>2770</v>
      </c>
      <c r="D17340" t="s">
        <v>12551</v>
      </c>
    </row>
    <row r="17341" spans="1:4">
      <c r="A17341" t="s">
        <v>16658</v>
      </c>
      <c r="B17341" t="s">
        <v>16659</v>
      </c>
      <c r="C17341" t="s">
        <v>2770</v>
      </c>
      <c r="D17341" t="s">
        <v>12551</v>
      </c>
    </row>
    <row r="17342" spans="1:4">
      <c r="A17342" t="s">
        <v>16660</v>
      </c>
      <c r="B17342" t="s">
        <v>16661</v>
      </c>
      <c r="C17342" t="s">
        <v>2770</v>
      </c>
      <c r="D17342" t="s">
        <v>12551</v>
      </c>
    </row>
    <row r="17343" spans="1:4">
      <c r="A17343" t="s">
        <v>9417</v>
      </c>
      <c r="B17343" t="s">
        <v>11653</v>
      </c>
      <c r="C17343" t="s">
        <v>2770</v>
      </c>
      <c r="D17343" t="s">
        <v>12551</v>
      </c>
    </row>
    <row r="17344" spans="1:4">
      <c r="A17344" t="s">
        <v>8470</v>
      </c>
      <c r="B17344" t="s">
        <v>11648</v>
      </c>
      <c r="C17344" t="s">
        <v>2770</v>
      </c>
      <c r="D17344" t="s">
        <v>12551</v>
      </c>
    </row>
    <row r="17345" spans="1:4">
      <c r="A17345" t="s">
        <v>15586</v>
      </c>
      <c r="B17345" t="s">
        <v>2450</v>
      </c>
      <c r="C17345" t="s">
        <v>2770</v>
      </c>
      <c r="D17345" t="s">
        <v>12551</v>
      </c>
    </row>
    <row r="17346" spans="1:4">
      <c r="A17346" t="s">
        <v>9078</v>
      </c>
      <c r="B17346" t="s">
        <v>16662</v>
      </c>
      <c r="C17346" t="s">
        <v>2770</v>
      </c>
      <c r="D17346" t="s">
        <v>12551</v>
      </c>
    </row>
    <row r="17347" spans="1:4">
      <c r="A17347" t="s">
        <v>9027</v>
      </c>
      <c r="B17347" t="s">
        <v>9028</v>
      </c>
      <c r="C17347" t="s">
        <v>2770</v>
      </c>
      <c r="D17347" t="s">
        <v>12551</v>
      </c>
    </row>
    <row r="17348" spans="1:4">
      <c r="A17348" t="s">
        <v>16663</v>
      </c>
      <c r="B17348" t="s">
        <v>16664</v>
      </c>
      <c r="C17348" t="s">
        <v>2770</v>
      </c>
      <c r="D17348" t="s">
        <v>12551</v>
      </c>
    </row>
    <row r="17349" spans="1:4">
      <c r="A17349" t="s">
        <v>15600</v>
      </c>
      <c r="B17349" t="s">
        <v>2451</v>
      </c>
      <c r="C17349" t="s">
        <v>2770</v>
      </c>
      <c r="D17349" t="s">
        <v>12551</v>
      </c>
    </row>
    <row r="17350" spans="1:4">
      <c r="A17350" t="s">
        <v>16665</v>
      </c>
      <c r="B17350" t="s">
        <v>16666</v>
      </c>
      <c r="C17350" t="s">
        <v>2770</v>
      </c>
      <c r="D17350" t="s">
        <v>12551</v>
      </c>
    </row>
    <row r="17351" spans="1:4">
      <c r="A17351" t="s">
        <v>16447</v>
      </c>
      <c r="B17351" t="s">
        <v>16448</v>
      </c>
      <c r="C17351" t="s">
        <v>2770</v>
      </c>
      <c r="D17351" t="s">
        <v>12551</v>
      </c>
    </row>
    <row r="17352" spans="1:4">
      <c r="A17352" t="s">
        <v>16667</v>
      </c>
      <c r="B17352" t="s">
        <v>16668</v>
      </c>
      <c r="C17352" t="s">
        <v>2770</v>
      </c>
      <c r="D17352" t="s">
        <v>12551</v>
      </c>
    </row>
    <row r="17353" spans="1:4">
      <c r="A17353" t="s">
        <v>11642</v>
      </c>
      <c r="B17353" t="s">
        <v>16669</v>
      </c>
      <c r="C17353" t="s">
        <v>2770</v>
      </c>
      <c r="D17353" t="s">
        <v>12551</v>
      </c>
    </row>
    <row r="17354" spans="1:4">
      <c r="A17354" t="s">
        <v>16670</v>
      </c>
      <c r="B17354" t="s">
        <v>16671</v>
      </c>
      <c r="C17354" t="s">
        <v>2770</v>
      </c>
      <c r="D17354" t="s">
        <v>12551</v>
      </c>
    </row>
    <row r="17355" spans="1:4">
      <c r="A17355" t="s">
        <v>10693</v>
      </c>
      <c r="B17355" t="s">
        <v>15574</v>
      </c>
      <c r="C17355" t="s">
        <v>2770</v>
      </c>
      <c r="D17355" t="s">
        <v>4543</v>
      </c>
    </row>
    <row r="17356" spans="1:4">
      <c r="A17356" t="s">
        <v>8328</v>
      </c>
      <c r="B17356" t="s">
        <v>8975</v>
      </c>
      <c r="C17356" t="s">
        <v>2770</v>
      </c>
      <c r="D17356" t="s">
        <v>12551</v>
      </c>
    </row>
    <row r="17357" spans="1:4">
      <c r="A17357" t="s">
        <v>16672</v>
      </c>
      <c r="B17357" t="s">
        <v>16673</v>
      </c>
      <c r="C17357" t="s">
        <v>2770</v>
      </c>
      <c r="D17357" t="s">
        <v>12551</v>
      </c>
    </row>
    <row r="17358" spans="1:4">
      <c r="A17358" t="s">
        <v>16674</v>
      </c>
      <c r="B17358" t="s">
        <v>16675</v>
      </c>
      <c r="C17358" t="s">
        <v>2770</v>
      </c>
      <c r="D17358" t="s">
        <v>12551</v>
      </c>
    </row>
    <row r="17359" spans="1:4">
      <c r="A17359" t="s">
        <v>8324</v>
      </c>
      <c r="B17359" t="s">
        <v>8325</v>
      </c>
      <c r="C17359" t="s">
        <v>2770</v>
      </c>
      <c r="D17359" t="s">
        <v>12551</v>
      </c>
    </row>
    <row r="17360" spans="1:4">
      <c r="A17360" t="s">
        <v>10656</v>
      </c>
      <c r="B17360" t="s">
        <v>10657</v>
      </c>
      <c r="C17360" t="s">
        <v>2770</v>
      </c>
      <c r="D17360" t="s">
        <v>12551</v>
      </c>
    </row>
    <row r="17361" spans="1:4">
      <c r="A17361" t="s">
        <v>16676</v>
      </c>
      <c r="B17361" t="s">
        <v>16677</v>
      </c>
      <c r="C17361" t="s">
        <v>2770</v>
      </c>
      <c r="D17361" t="s">
        <v>4543</v>
      </c>
    </row>
    <row r="17362" spans="1:4">
      <c r="A17362" t="s">
        <v>12943</v>
      </c>
      <c r="B17362" t="s">
        <v>15567</v>
      </c>
      <c r="C17362" t="s">
        <v>2770</v>
      </c>
      <c r="D17362" t="s">
        <v>4543</v>
      </c>
    </row>
    <row r="17363" spans="1:4">
      <c r="A17363" t="s">
        <v>2681</v>
      </c>
      <c r="B17363" t="s">
        <v>3948</v>
      </c>
      <c r="C17363" t="s">
        <v>2770</v>
      </c>
      <c r="D17363" t="s">
        <v>12551</v>
      </c>
    </row>
    <row r="17364" spans="1:4">
      <c r="A17364" t="s">
        <v>16678</v>
      </c>
      <c r="B17364" t="s">
        <v>16679</v>
      </c>
      <c r="C17364" t="s">
        <v>2770</v>
      </c>
      <c r="D17364" t="s">
        <v>12551</v>
      </c>
    </row>
    <row r="17365" spans="1:4">
      <c r="A17365" t="s">
        <v>16680</v>
      </c>
      <c r="B17365" t="s">
        <v>16681</v>
      </c>
      <c r="C17365" t="s">
        <v>2770</v>
      </c>
      <c r="D17365" t="s">
        <v>4543</v>
      </c>
    </row>
    <row r="17366" spans="1:4">
      <c r="A17366" t="s">
        <v>9055</v>
      </c>
      <c r="B17366" t="s">
        <v>9056</v>
      </c>
      <c r="C17366" t="s">
        <v>2770</v>
      </c>
      <c r="D17366" t="s">
        <v>12551</v>
      </c>
    </row>
    <row r="17367" spans="1:4">
      <c r="A17367" t="s">
        <v>10672</v>
      </c>
      <c r="B17367" t="s">
        <v>7102</v>
      </c>
      <c r="C17367" t="s">
        <v>2770</v>
      </c>
      <c r="D17367" t="s">
        <v>4543</v>
      </c>
    </row>
    <row r="17368" spans="1:4">
      <c r="A17368" t="s">
        <v>8326</v>
      </c>
      <c r="B17368" t="s">
        <v>8327</v>
      </c>
      <c r="C17368" t="s">
        <v>2770</v>
      </c>
      <c r="D17368" t="s">
        <v>12551</v>
      </c>
    </row>
    <row r="17369" spans="1:4">
      <c r="A17369" t="s">
        <v>15586</v>
      </c>
      <c r="B17369" t="s">
        <v>2450</v>
      </c>
      <c r="C17369" t="s">
        <v>2770</v>
      </c>
      <c r="D17369" t="s">
        <v>12551</v>
      </c>
    </row>
    <row r="17370" spans="1:4">
      <c r="A17370" t="s">
        <v>16682</v>
      </c>
      <c r="B17370" t="s">
        <v>16683</v>
      </c>
      <c r="C17370" t="s">
        <v>2770</v>
      </c>
      <c r="D17370" t="s">
        <v>12551</v>
      </c>
    </row>
    <row r="17371" spans="1:4">
      <c r="A17371" t="s">
        <v>15937</v>
      </c>
      <c r="B17371" t="s">
        <v>15938</v>
      </c>
      <c r="C17371" t="s">
        <v>2770</v>
      </c>
      <c r="D17371" t="s">
        <v>12551</v>
      </c>
    </row>
    <row r="17372" spans="1:4">
      <c r="A17372" t="s">
        <v>12943</v>
      </c>
      <c r="B17372" t="s">
        <v>15567</v>
      </c>
      <c r="C17372" t="s">
        <v>2770</v>
      </c>
      <c r="D17372" t="s">
        <v>4543</v>
      </c>
    </row>
    <row r="17373" spans="1:4">
      <c r="A17373" t="s">
        <v>16396</v>
      </c>
      <c r="B17373" t="s">
        <v>16684</v>
      </c>
      <c r="C17373" t="s">
        <v>2770</v>
      </c>
      <c r="D17373" t="s">
        <v>12551</v>
      </c>
    </row>
    <row r="17374" spans="1:4">
      <c r="A17374" t="s">
        <v>10672</v>
      </c>
      <c r="B17374" t="s">
        <v>7102</v>
      </c>
      <c r="C17374" t="s">
        <v>2770</v>
      </c>
      <c r="D17374" t="s">
        <v>4543</v>
      </c>
    </row>
    <row r="17375" spans="1:4">
      <c r="A17375" t="s">
        <v>15987</v>
      </c>
      <c r="B17375" t="s">
        <v>16685</v>
      </c>
      <c r="C17375" t="s">
        <v>2770</v>
      </c>
      <c r="D17375" t="s">
        <v>12551</v>
      </c>
    </row>
    <row r="17376" spans="1:4">
      <c r="A17376" t="s">
        <v>16686</v>
      </c>
      <c r="B17376" t="s">
        <v>16687</v>
      </c>
      <c r="C17376" t="s">
        <v>2770</v>
      </c>
      <c r="D17376" t="s">
        <v>12551</v>
      </c>
    </row>
    <row r="17377" spans="1:4">
      <c r="A17377" t="s">
        <v>15583</v>
      </c>
      <c r="B17377" t="s">
        <v>15584</v>
      </c>
      <c r="C17377" t="s">
        <v>2770</v>
      </c>
      <c r="D17377" t="s">
        <v>12551</v>
      </c>
    </row>
    <row r="17378" spans="1:4">
      <c r="A17378" t="s">
        <v>15998</v>
      </c>
      <c r="B17378" t="s">
        <v>12317</v>
      </c>
      <c r="C17378" t="s">
        <v>2770</v>
      </c>
      <c r="D17378" t="s">
        <v>12551</v>
      </c>
    </row>
    <row r="17379" spans="1:4">
      <c r="A17379" t="s">
        <v>15587</v>
      </c>
      <c r="B17379" t="s">
        <v>15588</v>
      </c>
      <c r="C17379" t="s">
        <v>2770</v>
      </c>
      <c r="D17379" t="s">
        <v>12551</v>
      </c>
    </row>
    <row r="17380" spans="1:4">
      <c r="A17380" t="s">
        <v>16688</v>
      </c>
      <c r="B17380" t="s">
        <v>16689</v>
      </c>
      <c r="C17380" t="s">
        <v>2770</v>
      </c>
      <c r="D17380" t="s">
        <v>12551</v>
      </c>
    </row>
    <row r="17381" spans="1:4">
      <c r="A17381" t="s">
        <v>16430</v>
      </c>
      <c r="B17381" t="s">
        <v>268</v>
      </c>
      <c r="C17381" t="s">
        <v>2770</v>
      </c>
      <c r="D17381" t="s">
        <v>12551</v>
      </c>
    </row>
    <row r="17382" spans="1:4">
      <c r="A17382" t="s">
        <v>10693</v>
      </c>
      <c r="B17382" t="s">
        <v>15574</v>
      </c>
      <c r="C17382" t="s">
        <v>2770</v>
      </c>
      <c r="D17382" t="s">
        <v>4543</v>
      </c>
    </row>
    <row r="17383" spans="1:4">
      <c r="A17383" t="s">
        <v>15600</v>
      </c>
      <c r="B17383" t="s">
        <v>2451</v>
      </c>
      <c r="C17383" t="s">
        <v>2770</v>
      </c>
      <c r="D17383" t="s">
        <v>12551</v>
      </c>
    </row>
    <row r="17384" spans="1:4">
      <c r="A17384" t="s">
        <v>16690</v>
      </c>
      <c r="B17384" t="s">
        <v>16691</v>
      </c>
      <c r="C17384" t="s">
        <v>2770</v>
      </c>
      <c r="D17384" t="s">
        <v>12551</v>
      </c>
    </row>
    <row r="17385" spans="1:4">
      <c r="A17385" t="s">
        <v>16394</v>
      </c>
      <c r="B17385" t="s">
        <v>16395</v>
      </c>
      <c r="C17385" t="s">
        <v>2770</v>
      </c>
      <c r="D17385" t="s">
        <v>12551</v>
      </c>
    </row>
    <row r="17386" spans="1:4">
      <c r="A17386" t="s">
        <v>16630</v>
      </c>
      <c r="B17386" t="s">
        <v>16692</v>
      </c>
      <c r="C17386" t="s">
        <v>2770</v>
      </c>
      <c r="D17386" t="s">
        <v>12551</v>
      </c>
    </row>
    <row r="17387" spans="1:4">
      <c r="A17387" t="s">
        <v>16693</v>
      </c>
      <c r="B17387" t="s">
        <v>16694</v>
      </c>
      <c r="C17387" t="s">
        <v>2770</v>
      </c>
      <c r="D17387" t="s">
        <v>12551</v>
      </c>
    </row>
    <row r="17388" spans="1:4">
      <c r="A17388" t="s">
        <v>15927</v>
      </c>
      <c r="B17388" t="s">
        <v>15928</v>
      </c>
      <c r="C17388" t="s">
        <v>2770</v>
      </c>
      <c r="D17388" t="s">
        <v>12551</v>
      </c>
    </row>
    <row r="17389" spans="1:4">
      <c r="A17389" t="s">
        <v>15613</v>
      </c>
      <c r="B17389" t="s">
        <v>16695</v>
      </c>
      <c r="C17389" t="s">
        <v>2770</v>
      </c>
      <c r="D17389" t="s">
        <v>12551</v>
      </c>
    </row>
    <row r="17390" spans="1:4">
      <c r="A17390" t="s">
        <v>16696</v>
      </c>
      <c r="B17390" t="s">
        <v>16697</v>
      </c>
      <c r="C17390" t="s">
        <v>2770</v>
      </c>
      <c r="D17390" t="s">
        <v>4543</v>
      </c>
    </row>
    <row r="17391" spans="1:4">
      <c r="A17391" t="s">
        <v>15600</v>
      </c>
      <c r="B17391" t="s">
        <v>2451</v>
      </c>
      <c r="C17391" t="s">
        <v>2770</v>
      </c>
      <c r="D17391" t="s">
        <v>12551</v>
      </c>
    </row>
    <row r="17392" spans="1:4">
      <c r="A17392" t="s">
        <v>16698</v>
      </c>
      <c r="B17392" t="s">
        <v>16699</v>
      </c>
      <c r="C17392" t="s">
        <v>2770</v>
      </c>
      <c r="D17392" t="s">
        <v>4543</v>
      </c>
    </row>
    <row r="17393" spans="1:4">
      <c r="A17393" t="s">
        <v>16700</v>
      </c>
      <c r="B17393" t="s">
        <v>16701</v>
      </c>
      <c r="C17393" t="s">
        <v>2770</v>
      </c>
      <c r="D17393" t="s">
        <v>12551</v>
      </c>
    </row>
    <row r="17394" spans="1:4">
      <c r="A17394" t="s">
        <v>16702</v>
      </c>
      <c r="B17394" t="s">
        <v>16703</v>
      </c>
      <c r="C17394" t="s">
        <v>2770</v>
      </c>
      <c r="D17394" t="s">
        <v>12551</v>
      </c>
    </row>
    <row r="17395" spans="1:4">
      <c r="A17395" t="s">
        <v>15586</v>
      </c>
      <c r="B17395" t="s">
        <v>2450</v>
      </c>
      <c r="C17395" t="s">
        <v>2770</v>
      </c>
      <c r="D17395" t="s">
        <v>12551</v>
      </c>
    </row>
    <row r="17396" spans="1:4">
      <c r="A17396" t="s">
        <v>16704</v>
      </c>
      <c r="B17396" t="s">
        <v>16705</v>
      </c>
      <c r="C17396" t="s">
        <v>2770</v>
      </c>
      <c r="D17396" t="s">
        <v>4543</v>
      </c>
    </row>
    <row r="17397" spans="1:4">
      <c r="A17397" t="s">
        <v>16706</v>
      </c>
      <c r="B17397" t="s">
        <v>13635</v>
      </c>
      <c r="C17397" t="s">
        <v>2770</v>
      </c>
      <c r="D17397" t="s">
        <v>12551</v>
      </c>
    </row>
    <row r="17398" spans="1:4">
      <c r="A17398" t="s">
        <v>16707</v>
      </c>
      <c r="B17398" t="s">
        <v>16708</v>
      </c>
      <c r="C17398" t="s">
        <v>2770</v>
      </c>
      <c r="D17398" t="s">
        <v>12551</v>
      </c>
    </row>
    <row r="17399" spans="1:4">
      <c r="A17399" t="s">
        <v>1701</v>
      </c>
      <c r="B17399" t="s">
        <v>15722</v>
      </c>
      <c r="C17399" t="s">
        <v>2770</v>
      </c>
      <c r="D17399" t="s">
        <v>12551</v>
      </c>
    </row>
    <row r="17400" spans="1:4">
      <c r="A17400" t="s">
        <v>16709</v>
      </c>
      <c r="B17400" t="s">
        <v>16710</v>
      </c>
      <c r="C17400" t="s">
        <v>2770</v>
      </c>
      <c r="D17400" t="s">
        <v>4543</v>
      </c>
    </row>
    <row r="17401" spans="1:4">
      <c r="A17401" t="s">
        <v>5189</v>
      </c>
      <c r="B17401" t="s">
        <v>16711</v>
      </c>
      <c r="C17401" t="s">
        <v>2770</v>
      </c>
      <c r="D17401" t="s">
        <v>12551</v>
      </c>
    </row>
    <row r="17402" spans="1:4">
      <c r="A17402" t="s">
        <v>13101</v>
      </c>
      <c r="B17402" t="s">
        <v>16712</v>
      </c>
      <c r="C17402" t="s">
        <v>2770</v>
      </c>
      <c r="D17402" t="s">
        <v>12551</v>
      </c>
    </row>
    <row r="17403" spans="1:4">
      <c r="A17403" t="s">
        <v>12051</v>
      </c>
      <c r="B17403" t="s">
        <v>16713</v>
      </c>
      <c r="C17403" t="s">
        <v>2770</v>
      </c>
      <c r="D17403" t="s">
        <v>4534</v>
      </c>
    </row>
    <row r="17404" spans="1:4">
      <c r="A17404" t="s">
        <v>16714</v>
      </c>
      <c r="B17404" t="s">
        <v>16715</v>
      </c>
      <c r="C17404" t="s">
        <v>2770</v>
      </c>
      <c r="D17404" t="s">
        <v>12551</v>
      </c>
    </row>
    <row r="17405" spans="1:4">
      <c r="A17405" t="s">
        <v>16716</v>
      </c>
      <c r="B17405" t="s">
        <v>16717</v>
      </c>
      <c r="C17405" t="s">
        <v>2770</v>
      </c>
      <c r="D17405" t="s">
        <v>12551</v>
      </c>
    </row>
    <row r="17406" spans="1:4">
      <c r="A17406" t="s">
        <v>16718</v>
      </c>
      <c r="B17406" t="s">
        <v>16719</v>
      </c>
      <c r="C17406" t="s">
        <v>2770</v>
      </c>
      <c r="D17406" t="s">
        <v>12551</v>
      </c>
    </row>
    <row r="17407" spans="1:4">
      <c r="A17407" t="s">
        <v>16720</v>
      </c>
      <c r="B17407" t="s">
        <v>16721</v>
      </c>
      <c r="C17407" t="s">
        <v>2770</v>
      </c>
      <c r="D17407" t="s">
        <v>4543</v>
      </c>
    </row>
    <row r="17408" spans="1:4">
      <c r="A17408" t="s">
        <v>12943</v>
      </c>
      <c r="B17408" t="s">
        <v>15567</v>
      </c>
      <c r="C17408" t="s">
        <v>2770</v>
      </c>
      <c r="D17408" t="s">
        <v>4543</v>
      </c>
    </row>
    <row r="17409" spans="1:4">
      <c r="A17409" t="s">
        <v>1919</v>
      </c>
      <c r="B17409" t="s">
        <v>16722</v>
      </c>
      <c r="C17409" t="s">
        <v>2770</v>
      </c>
      <c r="D17409" t="s">
        <v>12551</v>
      </c>
    </row>
    <row r="17410" spans="1:4">
      <c r="A17410" t="s">
        <v>16723</v>
      </c>
      <c r="B17410" t="s">
        <v>16724</v>
      </c>
      <c r="C17410" t="s">
        <v>2770</v>
      </c>
      <c r="D17410" t="s">
        <v>12551</v>
      </c>
    </row>
    <row r="17411" spans="1:4">
      <c r="A17411" t="s">
        <v>16725</v>
      </c>
      <c r="B17411" t="s">
        <v>16726</v>
      </c>
      <c r="C17411" t="s">
        <v>2770</v>
      </c>
      <c r="D17411" t="s">
        <v>12551</v>
      </c>
    </row>
    <row r="17412" spans="1:4">
      <c r="A17412" t="s">
        <v>5260</v>
      </c>
      <c r="B17412" t="s">
        <v>16727</v>
      </c>
      <c r="C17412" t="s">
        <v>2770</v>
      </c>
      <c r="D17412" t="s">
        <v>12551</v>
      </c>
    </row>
    <row r="17413" spans="1:4">
      <c r="A17413" t="s">
        <v>16728</v>
      </c>
      <c r="B17413" t="s">
        <v>16729</v>
      </c>
      <c r="C17413" t="s">
        <v>2770</v>
      </c>
      <c r="D17413" t="s">
        <v>12551</v>
      </c>
    </row>
    <row r="17414" spans="1:4">
      <c r="A17414" t="s">
        <v>15553</v>
      </c>
      <c r="B17414" t="s">
        <v>16730</v>
      </c>
      <c r="C17414" t="s">
        <v>2770</v>
      </c>
      <c r="D17414" t="s">
        <v>12551</v>
      </c>
    </row>
    <row r="17415" spans="1:4">
      <c r="A17415" t="s">
        <v>16731</v>
      </c>
      <c r="B17415" t="s">
        <v>16732</v>
      </c>
      <c r="C17415" t="s">
        <v>2770</v>
      </c>
      <c r="D17415" t="s">
        <v>4534</v>
      </c>
    </row>
    <row r="17416" spans="1:4">
      <c r="A17416" t="s">
        <v>16733</v>
      </c>
      <c r="B17416" t="s">
        <v>13632</v>
      </c>
      <c r="C17416" t="s">
        <v>2770</v>
      </c>
      <c r="D17416" t="s">
        <v>12551</v>
      </c>
    </row>
    <row r="17417" spans="1:4">
      <c r="A17417" t="s">
        <v>16734</v>
      </c>
      <c r="B17417" t="s">
        <v>16735</v>
      </c>
      <c r="C17417" t="s">
        <v>2770</v>
      </c>
      <c r="D17417" t="s">
        <v>12551</v>
      </c>
    </row>
    <row r="17418" spans="1:4">
      <c r="A17418" t="s">
        <v>4614</v>
      </c>
      <c r="B17418" t="s">
        <v>16736</v>
      </c>
      <c r="C17418" t="s">
        <v>2770</v>
      </c>
      <c r="D17418" t="s">
        <v>12551</v>
      </c>
    </row>
    <row r="17419" spans="1:4">
      <c r="A17419" t="s">
        <v>10672</v>
      </c>
      <c r="B17419" t="s">
        <v>16737</v>
      </c>
      <c r="C17419" t="s">
        <v>2770</v>
      </c>
      <c r="D17419" t="s">
        <v>4543</v>
      </c>
    </row>
    <row r="17420" spans="1:4">
      <c r="A17420" t="s">
        <v>10693</v>
      </c>
      <c r="B17420" t="s">
        <v>8386</v>
      </c>
      <c r="C17420" t="s">
        <v>2770</v>
      </c>
      <c r="D17420" t="s">
        <v>4543</v>
      </c>
    </row>
    <row r="17421" spans="1:4">
      <c r="A17421" t="s">
        <v>16738</v>
      </c>
      <c r="B17421" t="s">
        <v>16739</v>
      </c>
      <c r="C17421" t="s">
        <v>2770</v>
      </c>
      <c r="D17421" t="s">
        <v>12551</v>
      </c>
    </row>
    <row r="17422" spans="1:4">
      <c r="A17422" t="s">
        <v>16740</v>
      </c>
      <c r="B17422" t="s">
        <v>16741</v>
      </c>
      <c r="C17422" t="s">
        <v>2770</v>
      </c>
      <c r="D17422" t="s">
        <v>12551</v>
      </c>
    </row>
    <row r="17423" spans="1:4">
      <c r="A17423" t="s">
        <v>16742</v>
      </c>
      <c r="B17423" t="s">
        <v>13614</v>
      </c>
      <c r="C17423" t="s">
        <v>2770</v>
      </c>
      <c r="D17423" t="s">
        <v>4574</v>
      </c>
    </row>
    <row r="17424" spans="1:4">
      <c r="A17424" t="s">
        <v>16743</v>
      </c>
      <c r="B17424" t="s">
        <v>16744</v>
      </c>
      <c r="C17424" t="s">
        <v>2770</v>
      </c>
      <c r="D17424" t="s">
        <v>12551</v>
      </c>
    </row>
    <row r="17425" spans="1:4">
      <c r="A17425" t="s">
        <v>15559</v>
      </c>
      <c r="B17425" t="s">
        <v>13858</v>
      </c>
      <c r="C17425" t="s">
        <v>2770</v>
      </c>
      <c r="D17425" t="s">
        <v>12551</v>
      </c>
    </row>
    <row r="17426" spans="1:4">
      <c r="A17426" t="s">
        <v>16716</v>
      </c>
      <c r="B17426" t="s">
        <v>16717</v>
      </c>
      <c r="C17426" t="s">
        <v>2770</v>
      </c>
      <c r="D17426" t="s">
        <v>12551</v>
      </c>
    </row>
    <row r="17427" spans="1:4">
      <c r="A17427" t="s">
        <v>16731</v>
      </c>
      <c r="B17427" t="s">
        <v>16732</v>
      </c>
      <c r="C17427" t="s">
        <v>2770</v>
      </c>
      <c r="D17427" t="s">
        <v>4534</v>
      </c>
    </row>
    <row r="17428" spans="1:4">
      <c r="A17428" t="s">
        <v>12051</v>
      </c>
      <c r="B17428" t="s">
        <v>16713</v>
      </c>
      <c r="C17428" t="s">
        <v>2770</v>
      </c>
      <c r="D17428" t="s">
        <v>4534</v>
      </c>
    </row>
    <row r="17429" spans="1:4">
      <c r="A17429" t="s">
        <v>12943</v>
      </c>
      <c r="B17429" t="s">
        <v>15567</v>
      </c>
      <c r="C17429" t="s">
        <v>2770</v>
      </c>
      <c r="D17429" t="s">
        <v>4543</v>
      </c>
    </row>
    <row r="17430" spans="1:4">
      <c r="A17430" t="s">
        <v>15613</v>
      </c>
      <c r="B17430" t="s">
        <v>16695</v>
      </c>
      <c r="C17430" t="s">
        <v>2770</v>
      </c>
      <c r="D17430" t="s">
        <v>12551</v>
      </c>
    </row>
    <row r="17431" spans="1:4">
      <c r="A17431" t="s">
        <v>16745</v>
      </c>
      <c r="B17431" t="s">
        <v>10567</v>
      </c>
      <c r="C17431" t="s">
        <v>2770</v>
      </c>
      <c r="D17431" t="s">
        <v>4543</v>
      </c>
    </row>
    <row r="17432" spans="1:4">
      <c r="A17432" t="s">
        <v>16746</v>
      </c>
      <c r="B17432" t="s">
        <v>16747</v>
      </c>
      <c r="C17432" t="s">
        <v>2770</v>
      </c>
      <c r="D17432" t="s">
        <v>12551</v>
      </c>
    </row>
    <row r="17433" spans="1:4">
      <c r="A17433" t="s">
        <v>16748</v>
      </c>
      <c r="B17433" t="s">
        <v>16749</v>
      </c>
      <c r="C17433" t="s">
        <v>2770</v>
      </c>
      <c r="D17433" t="s">
        <v>12551</v>
      </c>
    </row>
    <row r="17434" spans="1:4">
      <c r="A17434" t="s">
        <v>5456</v>
      </c>
      <c r="B17434" t="s">
        <v>5190</v>
      </c>
      <c r="C17434" t="s">
        <v>2770</v>
      </c>
      <c r="D17434" t="s">
        <v>12551</v>
      </c>
    </row>
    <row r="17435" spans="1:4">
      <c r="A17435" t="s">
        <v>13783</v>
      </c>
      <c r="B17435" t="s">
        <v>3949</v>
      </c>
      <c r="C17435" t="s">
        <v>2770</v>
      </c>
      <c r="D17435" t="s">
        <v>12551</v>
      </c>
    </row>
    <row r="17436" spans="1:4">
      <c r="A17436" t="s">
        <v>8987</v>
      </c>
      <c r="B17436" t="s">
        <v>9745</v>
      </c>
      <c r="C17436" t="s">
        <v>2770</v>
      </c>
      <c r="D17436" t="s">
        <v>4543</v>
      </c>
    </row>
    <row r="17437" spans="1:4">
      <c r="A17437" t="s">
        <v>16750</v>
      </c>
      <c r="B17437" t="s">
        <v>16751</v>
      </c>
      <c r="C17437" t="s">
        <v>2770</v>
      </c>
      <c r="D17437" t="s">
        <v>12551</v>
      </c>
    </row>
    <row r="17438" spans="1:4">
      <c r="A17438" t="s">
        <v>4950</v>
      </c>
      <c r="B17438" t="s">
        <v>16752</v>
      </c>
      <c r="C17438" t="s">
        <v>2770</v>
      </c>
      <c r="D17438" t="s">
        <v>12551</v>
      </c>
    </row>
    <row r="17439" spans="1:4">
      <c r="A17439" t="s">
        <v>16753</v>
      </c>
      <c r="B17439" t="s">
        <v>16754</v>
      </c>
      <c r="C17439" t="s">
        <v>2770</v>
      </c>
      <c r="D17439" t="s">
        <v>12551</v>
      </c>
    </row>
    <row r="17440" spans="1:4">
      <c r="A17440" t="s">
        <v>16755</v>
      </c>
      <c r="B17440" t="s">
        <v>16100</v>
      </c>
      <c r="C17440" t="s">
        <v>2770</v>
      </c>
      <c r="D17440" t="s">
        <v>12551</v>
      </c>
    </row>
    <row r="17441" spans="1:4">
      <c r="A17441" t="s">
        <v>16756</v>
      </c>
      <c r="B17441" t="s">
        <v>16757</v>
      </c>
      <c r="C17441" t="s">
        <v>2770</v>
      </c>
      <c r="D17441" t="s">
        <v>12551</v>
      </c>
    </row>
    <row r="17442" spans="1:4">
      <c r="A17442" t="s">
        <v>5187</v>
      </c>
      <c r="B17442" t="s">
        <v>16758</v>
      </c>
      <c r="C17442" t="s">
        <v>2770</v>
      </c>
      <c r="D17442" t="s">
        <v>12551</v>
      </c>
    </row>
    <row r="17443" spans="1:4">
      <c r="A17443" t="s">
        <v>13391</v>
      </c>
      <c r="B17443" t="s">
        <v>4516</v>
      </c>
      <c r="C17443" t="s">
        <v>2770</v>
      </c>
      <c r="D17443" t="s">
        <v>4543</v>
      </c>
    </row>
    <row r="17444" spans="1:4">
      <c r="A17444" t="s">
        <v>16759</v>
      </c>
      <c r="B17444" t="s">
        <v>16760</v>
      </c>
      <c r="C17444" t="s">
        <v>2770</v>
      </c>
      <c r="D17444" t="s">
        <v>4534</v>
      </c>
    </row>
    <row r="17445" spans="1:4">
      <c r="A17445" t="s">
        <v>13369</v>
      </c>
      <c r="B17445" t="s">
        <v>16761</v>
      </c>
      <c r="C17445" t="s">
        <v>2770</v>
      </c>
      <c r="D17445" t="s">
        <v>12551</v>
      </c>
    </row>
    <row r="17446" spans="1:4">
      <c r="A17446" t="s">
        <v>16762</v>
      </c>
      <c r="B17446" t="s">
        <v>16763</v>
      </c>
      <c r="C17446" t="s">
        <v>2770</v>
      </c>
      <c r="D17446" t="s">
        <v>12551</v>
      </c>
    </row>
    <row r="17447" spans="1:4">
      <c r="A17447" t="s">
        <v>16764</v>
      </c>
      <c r="B17447" t="s">
        <v>16765</v>
      </c>
      <c r="C17447" t="s">
        <v>2770</v>
      </c>
      <c r="D17447" t="s">
        <v>12551</v>
      </c>
    </row>
    <row r="17448" spans="1:4">
      <c r="A17448" t="s">
        <v>16766</v>
      </c>
      <c r="B17448" t="s">
        <v>16767</v>
      </c>
      <c r="C17448" t="s">
        <v>2770</v>
      </c>
      <c r="D17448" t="s">
        <v>12551</v>
      </c>
    </row>
    <row r="17449" spans="1:4">
      <c r="A17449" t="s">
        <v>16768</v>
      </c>
      <c r="B17449" t="s">
        <v>16769</v>
      </c>
      <c r="C17449" t="s">
        <v>2770</v>
      </c>
      <c r="D17449" t="s">
        <v>12551</v>
      </c>
    </row>
    <row r="17450" spans="1:4">
      <c r="A17450" t="s">
        <v>16770</v>
      </c>
      <c r="B17450" t="s">
        <v>16771</v>
      </c>
      <c r="C17450" t="s">
        <v>2770</v>
      </c>
      <c r="D17450" t="s">
        <v>12551</v>
      </c>
    </row>
    <row r="17451" spans="1:4">
      <c r="A17451" t="s">
        <v>16772</v>
      </c>
      <c r="B17451" t="s">
        <v>16773</v>
      </c>
      <c r="C17451" t="s">
        <v>2770</v>
      </c>
      <c r="D17451" t="s">
        <v>12551</v>
      </c>
    </row>
    <row r="17452" spans="1:4">
      <c r="A17452" t="s">
        <v>16774</v>
      </c>
      <c r="B17452" t="s">
        <v>16775</v>
      </c>
      <c r="C17452" t="s">
        <v>2770</v>
      </c>
      <c r="D17452" t="s">
        <v>12551</v>
      </c>
    </row>
    <row r="17453" spans="1:4">
      <c r="A17453" t="s">
        <v>16776</v>
      </c>
      <c r="B17453" t="s">
        <v>5295</v>
      </c>
      <c r="C17453" t="s">
        <v>2770</v>
      </c>
      <c r="D17453" t="s">
        <v>12551</v>
      </c>
    </row>
    <row r="17454" spans="1:4">
      <c r="A17454" t="s">
        <v>16777</v>
      </c>
      <c r="B17454" t="s">
        <v>12317</v>
      </c>
      <c r="C17454" t="s">
        <v>2770</v>
      </c>
      <c r="D17454" t="s">
        <v>12551</v>
      </c>
    </row>
    <row r="17455" spans="1:4">
      <c r="A17455" t="s">
        <v>16778</v>
      </c>
      <c r="B17455" t="s">
        <v>16779</v>
      </c>
      <c r="C17455" t="s">
        <v>2770</v>
      </c>
      <c r="D17455" t="s">
        <v>12551</v>
      </c>
    </row>
    <row r="17456" spans="1:4">
      <c r="A17456" t="s">
        <v>16780</v>
      </c>
      <c r="B17456" t="s">
        <v>16781</v>
      </c>
      <c r="C17456" t="s">
        <v>2770</v>
      </c>
      <c r="D17456" t="s">
        <v>12551</v>
      </c>
    </row>
    <row r="17457" spans="1:4">
      <c r="A17457" t="s">
        <v>16782</v>
      </c>
      <c r="B17457" t="s">
        <v>16783</v>
      </c>
      <c r="C17457" t="s">
        <v>2770</v>
      </c>
      <c r="D17457" t="s">
        <v>12551</v>
      </c>
    </row>
    <row r="17458" spans="1:4">
      <c r="A17458" t="s">
        <v>16784</v>
      </c>
      <c r="B17458" t="s">
        <v>16785</v>
      </c>
      <c r="C17458" t="s">
        <v>2770</v>
      </c>
      <c r="D17458" t="s">
        <v>12551</v>
      </c>
    </row>
    <row r="17459" spans="1:4">
      <c r="A17459" t="s">
        <v>16786</v>
      </c>
      <c r="B17459" t="s">
        <v>16787</v>
      </c>
      <c r="C17459" t="s">
        <v>2770</v>
      </c>
      <c r="D17459" t="s">
        <v>12551</v>
      </c>
    </row>
    <row r="17460" spans="1:4">
      <c r="A17460" t="s">
        <v>16645</v>
      </c>
      <c r="B17460" t="s">
        <v>16788</v>
      </c>
      <c r="C17460" t="s">
        <v>2770</v>
      </c>
      <c r="D17460" t="s">
        <v>12551</v>
      </c>
    </row>
    <row r="17461" spans="1:4">
      <c r="A17461" t="s">
        <v>8768</v>
      </c>
      <c r="B17461" t="s">
        <v>13963</v>
      </c>
      <c r="C17461" t="s">
        <v>2770</v>
      </c>
      <c r="D17461" t="s">
        <v>12551</v>
      </c>
    </row>
    <row r="17462" spans="1:4">
      <c r="A17462" t="s">
        <v>8470</v>
      </c>
      <c r="B17462" t="s">
        <v>4586</v>
      </c>
      <c r="C17462" t="s">
        <v>2770</v>
      </c>
      <c r="D17462" t="s">
        <v>12551</v>
      </c>
    </row>
    <row r="17463" spans="1:4">
      <c r="A17463" t="s">
        <v>16789</v>
      </c>
      <c r="B17463" t="s">
        <v>16790</v>
      </c>
      <c r="C17463" t="s">
        <v>2770</v>
      </c>
      <c r="D17463" t="s">
        <v>12551</v>
      </c>
    </row>
    <row r="17464" spans="1:4">
      <c r="A17464" t="s">
        <v>12943</v>
      </c>
      <c r="B17464" t="s">
        <v>15567</v>
      </c>
      <c r="C17464" t="s">
        <v>2770</v>
      </c>
      <c r="D17464" t="s">
        <v>4543</v>
      </c>
    </row>
    <row r="17465" spans="1:4">
      <c r="A17465" t="s">
        <v>16791</v>
      </c>
      <c r="B17465" t="s">
        <v>16792</v>
      </c>
      <c r="C17465" t="s">
        <v>2770</v>
      </c>
      <c r="D17465" t="s">
        <v>4574</v>
      </c>
    </row>
    <row r="17466" spans="1:4">
      <c r="A17466" t="s">
        <v>9078</v>
      </c>
      <c r="B17466" t="s">
        <v>16793</v>
      </c>
      <c r="C17466" t="s">
        <v>2770</v>
      </c>
      <c r="D17466" t="s">
        <v>12551</v>
      </c>
    </row>
    <row r="17467" spans="1:4">
      <c r="A17467" t="s">
        <v>10672</v>
      </c>
      <c r="B17467" t="s">
        <v>7102</v>
      </c>
      <c r="C17467" t="s">
        <v>2770</v>
      </c>
      <c r="D17467" t="s">
        <v>4543</v>
      </c>
    </row>
    <row r="17468" spans="1:4">
      <c r="A17468" t="s">
        <v>16794</v>
      </c>
      <c r="B17468" t="s">
        <v>16795</v>
      </c>
      <c r="C17468" t="s">
        <v>2770</v>
      </c>
      <c r="D17468" t="s">
        <v>12551</v>
      </c>
    </row>
    <row r="17469" spans="1:4">
      <c r="A17469" t="s">
        <v>15583</v>
      </c>
      <c r="B17469" t="s">
        <v>15584</v>
      </c>
      <c r="C17469" t="s">
        <v>2770</v>
      </c>
      <c r="D17469" t="s">
        <v>12551</v>
      </c>
    </row>
    <row r="17470" spans="1:4">
      <c r="A17470" t="s">
        <v>10469</v>
      </c>
      <c r="B17470" t="s">
        <v>16796</v>
      </c>
      <c r="C17470" t="s">
        <v>2770</v>
      </c>
      <c r="D17470" t="s">
        <v>12551</v>
      </c>
    </row>
    <row r="17471" spans="1:4">
      <c r="A17471" t="s">
        <v>16797</v>
      </c>
      <c r="B17471" t="s">
        <v>16798</v>
      </c>
      <c r="C17471" t="s">
        <v>2770</v>
      </c>
      <c r="D17471" t="s">
        <v>12551</v>
      </c>
    </row>
    <row r="17472" spans="1:4">
      <c r="A17472" t="s">
        <v>15587</v>
      </c>
      <c r="B17472" t="s">
        <v>15588</v>
      </c>
      <c r="C17472" t="s">
        <v>2770</v>
      </c>
      <c r="D17472" t="s">
        <v>12551</v>
      </c>
    </row>
    <row r="17473" spans="1:4">
      <c r="A17473" t="s">
        <v>10693</v>
      </c>
      <c r="B17473" t="s">
        <v>15574</v>
      </c>
      <c r="C17473" t="s">
        <v>2770</v>
      </c>
      <c r="D17473" t="s">
        <v>4543</v>
      </c>
    </row>
    <row r="17474" spans="1:4">
      <c r="A17474" t="s">
        <v>10688</v>
      </c>
      <c r="B17474" t="s">
        <v>16799</v>
      </c>
      <c r="C17474" t="s">
        <v>2770</v>
      </c>
      <c r="D17474" t="s">
        <v>12551</v>
      </c>
    </row>
    <row r="17475" spans="1:4">
      <c r="A17475" t="s">
        <v>16800</v>
      </c>
      <c r="B17475" t="s">
        <v>16801</v>
      </c>
      <c r="C17475" t="s">
        <v>2770</v>
      </c>
      <c r="D17475" t="s">
        <v>12551</v>
      </c>
    </row>
    <row r="17476" spans="1:4">
      <c r="A17476" t="s">
        <v>16802</v>
      </c>
      <c r="B17476" t="s">
        <v>16803</v>
      </c>
      <c r="C17476" t="s">
        <v>2770</v>
      </c>
      <c r="D17476" t="s">
        <v>12551</v>
      </c>
    </row>
    <row r="17477" spans="1:4">
      <c r="A17477" t="s">
        <v>10693</v>
      </c>
      <c r="B17477" t="s">
        <v>16591</v>
      </c>
      <c r="C17477" t="s">
        <v>2770</v>
      </c>
      <c r="D17477" t="s">
        <v>4543</v>
      </c>
    </row>
    <row r="17478" spans="1:4">
      <c r="A17478" t="s">
        <v>16804</v>
      </c>
      <c r="B17478" t="s">
        <v>16805</v>
      </c>
      <c r="C17478" t="s">
        <v>2770</v>
      </c>
      <c r="D17478" t="s">
        <v>12551</v>
      </c>
    </row>
    <row r="17479" spans="1:4">
      <c r="A17479" t="s">
        <v>10672</v>
      </c>
      <c r="B17479" t="s">
        <v>7102</v>
      </c>
      <c r="C17479" t="s">
        <v>2770</v>
      </c>
      <c r="D17479" t="s">
        <v>4543</v>
      </c>
    </row>
    <row r="17480" spans="1:4">
      <c r="A17480" t="s">
        <v>16568</v>
      </c>
      <c r="B17480" t="s">
        <v>16569</v>
      </c>
      <c r="C17480" t="s">
        <v>2770</v>
      </c>
      <c r="D17480" t="s">
        <v>12551</v>
      </c>
    </row>
    <row r="17481" spans="1:4">
      <c r="A17481" t="s">
        <v>10689</v>
      </c>
      <c r="B17481" t="s">
        <v>16806</v>
      </c>
      <c r="C17481" t="s">
        <v>2770</v>
      </c>
      <c r="D17481" t="s">
        <v>12551</v>
      </c>
    </row>
    <row r="17482" spans="1:4">
      <c r="A17482" t="s">
        <v>4584</v>
      </c>
      <c r="B17482" t="s">
        <v>13963</v>
      </c>
      <c r="C17482" t="s">
        <v>2770</v>
      </c>
      <c r="D17482" t="s">
        <v>12551</v>
      </c>
    </row>
    <row r="17483" spans="1:4">
      <c r="A17483" t="s">
        <v>4618</v>
      </c>
      <c r="B17483" t="s">
        <v>16807</v>
      </c>
      <c r="C17483" t="s">
        <v>2770</v>
      </c>
      <c r="D17483" t="s">
        <v>4543</v>
      </c>
    </row>
    <row r="17484" spans="1:4">
      <c r="A17484" t="s">
        <v>16180</v>
      </c>
      <c r="B17484" t="s">
        <v>16181</v>
      </c>
      <c r="C17484" t="s">
        <v>2770</v>
      </c>
      <c r="D17484" t="s">
        <v>12551</v>
      </c>
    </row>
    <row r="17485" spans="1:4">
      <c r="A17485" t="s">
        <v>4620</v>
      </c>
      <c r="B17485" t="s">
        <v>16808</v>
      </c>
      <c r="C17485" t="s">
        <v>2770</v>
      </c>
      <c r="D17485" t="s">
        <v>4543</v>
      </c>
    </row>
    <row r="17486" spans="1:4">
      <c r="A17486" t="s">
        <v>16809</v>
      </c>
      <c r="B17486" t="s">
        <v>16810</v>
      </c>
      <c r="C17486" t="s">
        <v>2770</v>
      </c>
      <c r="D17486" t="s">
        <v>12551</v>
      </c>
    </row>
    <row r="17487" spans="1:4">
      <c r="A17487" t="s">
        <v>16811</v>
      </c>
      <c r="B17487" t="s">
        <v>16812</v>
      </c>
      <c r="C17487" t="s">
        <v>2770</v>
      </c>
      <c r="D17487" t="s">
        <v>12551</v>
      </c>
    </row>
    <row r="17488" spans="1:4">
      <c r="A17488" t="s">
        <v>12943</v>
      </c>
      <c r="B17488" t="s">
        <v>15567</v>
      </c>
      <c r="C17488" t="s">
        <v>2770</v>
      </c>
      <c r="D17488" t="s">
        <v>4543</v>
      </c>
    </row>
    <row r="17489" spans="1:4">
      <c r="A17489" t="s">
        <v>16299</v>
      </c>
      <c r="B17489" t="s">
        <v>16300</v>
      </c>
      <c r="C17489" t="s">
        <v>2770</v>
      </c>
      <c r="D17489" t="s">
        <v>12551</v>
      </c>
    </row>
    <row r="17490" spans="1:4">
      <c r="A17490" t="s">
        <v>15587</v>
      </c>
      <c r="B17490" t="s">
        <v>16021</v>
      </c>
      <c r="C17490" t="s">
        <v>2770</v>
      </c>
      <c r="D17490" t="s">
        <v>12551</v>
      </c>
    </row>
    <row r="17491" spans="1:4">
      <c r="A17491" t="s">
        <v>15583</v>
      </c>
      <c r="B17491" t="s">
        <v>15584</v>
      </c>
      <c r="C17491" t="s">
        <v>2770</v>
      </c>
      <c r="D17491" t="s">
        <v>12551</v>
      </c>
    </row>
    <row r="17492" spans="1:4">
      <c r="A17492" t="s">
        <v>16813</v>
      </c>
      <c r="B17492" t="s">
        <v>16814</v>
      </c>
      <c r="C17492" t="s">
        <v>2770</v>
      </c>
      <c r="D17492" t="s">
        <v>12551</v>
      </c>
    </row>
    <row r="17493" spans="1:4">
      <c r="A17493" t="s">
        <v>16815</v>
      </c>
      <c r="B17493" t="s">
        <v>16816</v>
      </c>
      <c r="C17493" t="s">
        <v>2770</v>
      </c>
      <c r="D17493" t="s">
        <v>12551</v>
      </c>
    </row>
    <row r="17494" spans="1:4">
      <c r="A17494" t="s">
        <v>15334</v>
      </c>
      <c r="B17494" t="s">
        <v>16817</v>
      </c>
      <c r="C17494" t="s">
        <v>2770</v>
      </c>
      <c r="D17494" t="s">
        <v>4574</v>
      </c>
    </row>
    <row r="17495" spans="1:4">
      <c r="A17495" t="s">
        <v>10693</v>
      </c>
      <c r="B17495" t="s">
        <v>16018</v>
      </c>
      <c r="C17495" t="s">
        <v>2770</v>
      </c>
      <c r="D17495" t="s">
        <v>4543</v>
      </c>
    </row>
    <row r="17496" spans="1:4">
      <c r="A17496" t="s">
        <v>16818</v>
      </c>
      <c r="B17496" t="s">
        <v>16819</v>
      </c>
      <c r="C17496" t="s">
        <v>2770</v>
      </c>
      <c r="D17496" t="s">
        <v>12551</v>
      </c>
    </row>
    <row r="17497" spans="1:4">
      <c r="A17497" t="s">
        <v>15600</v>
      </c>
      <c r="B17497" t="s">
        <v>2451</v>
      </c>
      <c r="C17497" t="s">
        <v>2770</v>
      </c>
      <c r="D17497" t="s">
        <v>12551</v>
      </c>
    </row>
    <row r="17498" spans="1:4">
      <c r="A17498" t="s">
        <v>16820</v>
      </c>
      <c r="B17498" t="s">
        <v>16821</v>
      </c>
      <c r="C17498" t="s">
        <v>2770</v>
      </c>
      <c r="D17498" t="s">
        <v>12551</v>
      </c>
    </row>
    <row r="17499" spans="1:4">
      <c r="A17499" t="s">
        <v>16822</v>
      </c>
      <c r="B17499" t="s">
        <v>16823</v>
      </c>
      <c r="C17499" t="s">
        <v>2770</v>
      </c>
      <c r="D17499" t="s">
        <v>12551</v>
      </c>
    </row>
    <row r="17500" spans="1:4">
      <c r="A17500" t="s">
        <v>4614</v>
      </c>
      <c r="B17500" t="s">
        <v>2454</v>
      </c>
      <c r="C17500" t="s">
        <v>2770</v>
      </c>
      <c r="D17500" t="s">
        <v>12551</v>
      </c>
    </row>
    <row r="17501" spans="1:4">
      <c r="A17501" t="s">
        <v>15586</v>
      </c>
      <c r="B17501" t="s">
        <v>2450</v>
      </c>
      <c r="C17501" t="s">
        <v>2770</v>
      </c>
      <c r="D17501" t="s">
        <v>12551</v>
      </c>
    </row>
    <row r="17502" spans="1:4">
      <c r="A17502" t="s">
        <v>16824</v>
      </c>
      <c r="B17502" t="s">
        <v>16825</v>
      </c>
      <c r="C17502" t="s">
        <v>2770</v>
      </c>
      <c r="D17502" t="s">
        <v>12551</v>
      </c>
    </row>
    <row r="17503" spans="1:4">
      <c r="A17503" t="s">
        <v>16826</v>
      </c>
      <c r="B17503" t="s">
        <v>16827</v>
      </c>
      <c r="C17503" t="s">
        <v>2770</v>
      </c>
      <c r="D17503" t="s">
        <v>12551</v>
      </c>
    </row>
    <row r="17504" spans="1:4">
      <c r="A17504" t="s">
        <v>2681</v>
      </c>
      <c r="B17504" t="s">
        <v>3948</v>
      </c>
      <c r="C17504" t="s">
        <v>2770</v>
      </c>
      <c r="D17504" t="s">
        <v>12551</v>
      </c>
    </row>
    <row r="17505" spans="1:4">
      <c r="A17505" t="s">
        <v>16789</v>
      </c>
      <c r="B17505" t="s">
        <v>16790</v>
      </c>
      <c r="C17505" t="s">
        <v>2770</v>
      </c>
      <c r="D17505" t="s">
        <v>12551</v>
      </c>
    </row>
    <row r="17506" spans="1:4">
      <c r="A17506" t="s">
        <v>10672</v>
      </c>
      <c r="B17506" t="s">
        <v>7102</v>
      </c>
      <c r="C17506" t="s">
        <v>2770</v>
      </c>
      <c r="D17506" t="s">
        <v>4543</v>
      </c>
    </row>
    <row r="17507" spans="1:4">
      <c r="A17507" t="s">
        <v>10947</v>
      </c>
      <c r="B17507" t="s">
        <v>16828</v>
      </c>
      <c r="C17507" t="s">
        <v>2770</v>
      </c>
      <c r="D17507" t="s">
        <v>12551</v>
      </c>
    </row>
    <row r="17508" spans="1:4">
      <c r="A17508" t="s">
        <v>12943</v>
      </c>
      <c r="B17508" t="s">
        <v>15567</v>
      </c>
      <c r="C17508" t="s">
        <v>2770</v>
      </c>
      <c r="D17508" t="s">
        <v>4543</v>
      </c>
    </row>
    <row r="17509" spans="1:4">
      <c r="A17509" t="s">
        <v>10828</v>
      </c>
      <c r="B17509" t="s">
        <v>16829</v>
      </c>
      <c r="C17509" t="s">
        <v>2770</v>
      </c>
      <c r="D17509" t="s">
        <v>12551</v>
      </c>
    </row>
    <row r="17510" spans="1:4">
      <c r="A17510" t="s">
        <v>16830</v>
      </c>
      <c r="B17510" t="s">
        <v>16491</v>
      </c>
      <c r="C17510" t="s">
        <v>2770</v>
      </c>
      <c r="D17510" t="s">
        <v>12551</v>
      </c>
    </row>
    <row r="17511" spans="1:4">
      <c r="A17511" t="s">
        <v>16831</v>
      </c>
      <c r="B17511" t="s">
        <v>16832</v>
      </c>
      <c r="C17511" t="s">
        <v>2770</v>
      </c>
      <c r="D17511" t="s">
        <v>12551</v>
      </c>
    </row>
    <row r="17512" spans="1:4">
      <c r="A17512" t="s">
        <v>15583</v>
      </c>
      <c r="B17512" t="s">
        <v>15584</v>
      </c>
      <c r="C17512" t="s">
        <v>2770</v>
      </c>
      <c r="D17512" t="s">
        <v>12551</v>
      </c>
    </row>
    <row r="17513" spans="1:4">
      <c r="A17513" t="s">
        <v>16833</v>
      </c>
      <c r="B17513" t="s">
        <v>16834</v>
      </c>
      <c r="C17513" t="s">
        <v>2770</v>
      </c>
      <c r="D17513" t="s">
        <v>12551</v>
      </c>
    </row>
    <row r="17514" spans="1:4">
      <c r="A17514" t="s">
        <v>16835</v>
      </c>
      <c r="B17514" t="s">
        <v>16803</v>
      </c>
      <c r="C17514" t="s">
        <v>2770</v>
      </c>
      <c r="D17514" t="s">
        <v>12551</v>
      </c>
    </row>
    <row r="17515" spans="1:4">
      <c r="A17515" t="s">
        <v>15587</v>
      </c>
      <c r="B17515" t="s">
        <v>16021</v>
      </c>
      <c r="C17515" t="s">
        <v>2770</v>
      </c>
      <c r="D17515" t="s">
        <v>12551</v>
      </c>
    </row>
    <row r="17516" spans="1:4">
      <c r="A17516" t="s">
        <v>16836</v>
      </c>
      <c r="B17516" t="s">
        <v>16837</v>
      </c>
      <c r="C17516" t="s">
        <v>2770</v>
      </c>
      <c r="D17516" t="s">
        <v>12551</v>
      </c>
    </row>
    <row r="17517" spans="1:4">
      <c r="A17517" t="s">
        <v>16838</v>
      </c>
      <c r="B17517" t="s">
        <v>16839</v>
      </c>
      <c r="C17517" t="s">
        <v>2770</v>
      </c>
      <c r="D17517" t="s">
        <v>12551</v>
      </c>
    </row>
    <row r="17518" spans="1:4">
      <c r="A17518" t="s">
        <v>16840</v>
      </c>
      <c r="B17518" t="s">
        <v>16841</v>
      </c>
      <c r="C17518" t="s">
        <v>2770</v>
      </c>
      <c r="D17518" t="s">
        <v>12551</v>
      </c>
    </row>
    <row r="17519" spans="1:4">
      <c r="A17519" t="s">
        <v>5417</v>
      </c>
      <c r="B17519" t="s">
        <v>16842</v>
      </c>
      <c r="C17519" t="s">
        <v>2770</v>
      </c>
      <c r="D17519" t="s">
        <v>12551</v>
      </c>
    </row>
    <row r="17520" spans="1:4">
      <c r="A17520" t="s">
        <v>2681</v>
      </c>
      <c r="B17520" t="s">
        <v>3948</v>
      </c>
      <c r="C17520" t="s">
        <v>2770</v>
      </c>
      <c r="D17520" t="s">
        <v>12551</v>
      </c>
    </row>
    <row r="17521" spans="1:4">
      <c r="A17521" t="s">
        <v>16843</v>
      </c>
      <c r="B17521" t="s">
        <v>16844</v>
      </c>
      <c r="C17521" t="s">
        <v>2770</v>
      </c>
      <c r="D17521" t="s">
        <v>12551</v>
      </c>
    </row>
    <row r="17522" spans="1:4">
      <c r="A17522" t="s">
        <v>5308</v>
      </c>
      <c r="B17522" t="s">
        <v>8310</v>
      </c>
      <c r="C17522" t="s">
        <v>2770</v>
      </c>
      <c r="D17522" t="s">
        <v>12551</v>
      </c>
    </row>
    <row r="17523" spans="1:4">
      <c r="A17523" t="s">
        <v>16845</v>
      </c>
      <c r="B17523" t="s">
        <v>16846</v>
      </c>
      <c r="C17523" t="s">
        <v>2770</v>
      </c>
      <c r="D17523" t="s">
        <v>12551</v>
      </c>
    </row>
    <row r="17524" spans="1:4">
      <c r="A17524" t="s">
        <v>1701</v>
      </c>
      <c r="B17524" t="s">
        <v>12980</v>
      </c>
      <c r="C17524" t="s">
        <v>2770</v>
      </c>
      <c r="D17524" t="s">
        <v>12551</v>
      </c>
    </row>
    <row r="17525" spans="1:4">
      <c r="A17525" t="s">
        <v>16847</v>
      </c>
      <c r="B17525" t="s">
        <v>16848</v>
      </c>
      <c r="C17525" t="s">
        <v>2770</v>
      </c>
      <c r="D17525" t="s">
        <v>12551</v>
      </c>
    </row>
    <row r="17526" spans="1:4">
      <c r="A17526" t="s">
        <v>16849</v>
      </c>
      <c r="B17526" t="s">
        <v>16850</v>
      </c>
      <c r="C17526" t="s">
        <v>2770</v>
      </c>
      <c r="D17526" t="s">
        <v>12551</v>
      </c>
    </row>
    <row r="17527" spans="1:4">
      <c r="A17527" t="s">
        <v>1861</v>
      </c>
      <c r="B17527" t="s">
        <v>4917</v>
      </c>
      <c r="C17527" t="s">
        <v>2770</v>
      </c>
      <c r="D17527" t="s">
        <v>12551</v>
      </c>
    </row>
    <row r="17528" spans="1:4">
      <c r="A17528" t="s">
        <v>16851</v>
      </c>
      <c r="B17528" t="s">
        <v>16202</v>
      </c>
      <c r="C17528" t="s">
        <v>2770</v>
      </c>
      <c r="D17528" t="s">
        <v>12551</v>
      </c>
    </row>
    <row r="17529" spans="1:4">
      <c r="A17529" t="s">
        <v>16852</v>
      </c>
      <c r="B17529" t="s">
        <v>16853</v>
      </c>
      <c r="C17529" t="s">
        <v>2770</v>
      </c>
      <c r="D17529" t="s">
        <v>12551</v>
      </c>
    </row>
    <row r="17530" spans="1:4">
      <c r="A17530" t="s">
        <v>8260</v>
      </c>
      <c r="B17530" t="s">
        <v>16854</v>
      </c>
      <c r="C17530" t="s">
        <v>2770</v>
      </c>
      <c r="D17530" t="s">
        <v>12551</v>
      </c>
    </row>
    <row r="17531" spans="1:4">
      <c r="A17531" t="s">
        <v>14174</v>
      </c>
      <c r="B17531" t="s">
        <v>16855</v>
      </c>
      <c r="C17531" t="s">
        <v>2770</v>
      </c>
      <c r="D17531" t="s">
        <v>12551</v>
      </c>
    </row>
    <row r="17532" spans="1:4">
      <c r="A17532" t="s">
        <v>16856</v>
      </c>
      <c r="B17532" t="s">
        <v>16857</v>
      </c>
      <c r="C17532" t="s">
        <v>2770</v>
      </c>
      <c r="D17532" t="s">
        <v>12551</v>
      </c>
    </row>
    <row r="17533" spans="1:4">
      <c r="A17533" t="s">
        <v>12943</v>
      </c>
      <c r="B17533" t="s">
        <v>15567</v>
      </c>
      <c r="C17533" t="s">
        <v>2770</v>
      </c>
      <c r="D17533" t="s">
        <v>4543</v>
      </c>
    </row>
    <row r="17534" spans="1:4">
      <c r="A17534" t="s">
        <v>16858</v>
      </c>
      <c r="B17534" t="s">
        <v>16859</v>
      </c>
      <c r="C17534" t="s">
        <v>2770</v>
      </c>
      <c r="D17534" t="s">
        <v>4543</v>
      </c>
    </row>
    <row r="17535" spans="1:4">
      <c r="A17535" t="s">
        <v>13970</v>
      </c>
      <c r="B17535" t="s">
        <v>16860</v>
      </c>
      <c r="C17535" t="s">
        <v>2770</v>
      </c>
      <c r="D17535" t="s">
        <v>12551</v>
      </c>
    </row>
    <row r="17536" spans="1:4">
      <c r="A17536" t="s">
        <v>16861</v>
      </c>
      <c r="B17536" t="s">
        <v>16862</v>
      </c>
      <c r="C17536" t="s">
        <v>2770</v>
      </c>
      <c r="D17536" t="s">
        <v>12551</v>
      </c>
    </row>
    <row r="17537" spans="1:4">
      <c r="A17537" t="s">
        <v>16863</v>
      </c>
      <c r="B17537" t="s">
        <v>16864</v>
      </c>
      <c r="C17537" t="s">
        <v>2770</v>
      </c>
      <c r="D17537" t="s">
        <v>4543</v>
      </c>
    </row>
    <row r="17538" spans="1:4">
      <c r="A17538" t="s">
        <v>16865</v>
      </c>
      <c r="B17538" t="s">
        <v>16866</v>
      </c>
      <c r="C17538" t="s">
        <v>2770</v>
      </c>
      <c r="D17538" t="s">
        <v>12551</v>
      </c>
    </row>
    <row r="17539" spans="1:4">
      <c r="A17539" t="s">
        <v>16867</v>
      </c>
      <c r="B17539" t="s">
        <v>16868</v>
      </c>
      <c r="C17539" t="s">
        <v>2770</v>
      </c>
      <c r="D17539" t="s">
        <v>12551</v>
      </c>
    </row>
    <row r="17540" spans="1:4">
      <c r="A17540" t="s">
        <v>16802</v>
      </c>
      <c r="B17540" t="s">
        <v>16803</v>
      </c>
      <c r="C17540" t="s">
        <v>2770</v>
      </c>
      <c r="D17540" t="s">
        <v>12551</v>
      </c>
    </row>
    <row r="17541" spans="1:4">
      <c r="A17541" t="s">
        <v>16869</v>
      </c>
      <c r="B17541" t="s">
        <v>16870</v>
      </c>
      <c r="C17541" t="s">
        <v>2770</v>
      </c>
      <c r="D17541" t="s">
        <v>12551</v>
      </c>
    </row>
    <row r="17542" spans="1:4">
      <c r="A17542" t="s">
        <v>16871</v>
      </c>
      <c r="B17542" t="s">
        <v>16872</v>
      </c>
      <c r="C17542" t="s">
        <v>2770</v>
      </c>
      <c r="D17542" t="s">
        <v>12551</v>
      </c>
    </row>
    <row r="17543" spans="1:4">
      <c r="A17543" t="s">
        <v>16873</v>
      </c>
      <c r="B17543" t="s">
        <v>16874</v>
      </c>
      <c r="C17543" t="s">
        <v>2770</v>
      </c>
      <c r="D17543" t="s">
        <v>12551</v>
      </c>
    </row>
    <row r="17544" spans="1:4">
      <c r="A17544" t="s">
        <v>10686</v>
      </c>
      <c r="B17544" t="s">
        <v>16875</v>
      </c>
      <c r="C17544" t="s">
        <v>2770</v>
      </c>
      <c r="D17544" t="s">
        <v>12551</v>
      </c>
    </row>
    <row r="17545" spans="1:4">
      <c r="A17545" t="s">
        <v>10684</v>
      </c>
      <c r="B17545" t="s">
        <v>16876</v>
      </c>
      <c r="C17545" t="s">
        <v>2770</v>
      </c>
      <c r="D17545" t="s">
        <v>12551</v>
      </c>
    </row>
    <row r="17546" spans="1:4">
      <c r="A17546" t="s">
        <v>15583</v>
      </c>
      <c r="B17546" t="s">
        <v>16877</v>
      </c>
      <c r="C17546" t="s">
        <v>2770</v>
      </c>
      <c r="D17546" t="s">
        <v>12551</v>
      </c>
    </row>
    <row r="17547" spans="1:4">
      <c r="A17547" t="s">
        <v>16878</v>
      </c>
      <c r="B17547" t="s">
        <v>16879</v>
      </c>
      <c r="C17547" t="s">
        <v>2770</v>
      </c>
      <c r="D17547" t="s">
        <v>4574</v>
      </c>
    </row>
    <row r="17548" spans="1:4">
      <c r="A17548" t="s">
        <v>9039</v>
      </c>
      <c r="B17548" t="s">
        <v>7546</v>
      </c>
      <c r="C17548" t="s">
        <v>2770</v>
      </c>
      <c r="D17548" t="s">
        <v>4543</v>
      </c>
    </row>
    <row r="17549" spans="1:4">
      <c r="A17549" t="s">
        <v>16880</v>
      </c>
      <c r="B17549" t="s">
        <v>16881</v>
      </c>
      <c r="C17549" t="s">
        <v>2770</v>
      </c>
      <c r="D17549" t="s">
        <v>4574</v>
      </c>
    </row>
    <row r="17550" spans="1:4">
      <c r="A17550" t="s">
        <v>5941</v>
      </c>
      <c r="B17550" t="s">
        <v>16882</v>
      </c>
      <c r="C17550" t="s">
        <v>2770</v>
      </c>
      <c r="D17550" t="s">
        <v>4543</v>
      </c>
    </row>
    <row r="17551" spans="1:4">
      <c r="A17551" t="s">
        <v>16883</v>
      </c>
      <c r="B17551" t="s">
        <v>16884</v>
      </c>
      <c r="C17551" t="s">
        <v>2770</v>
      </c>
      <c r="D17551" t="s">
        <v>4534</v>
      </c>
    </row>
    <row r="17552" spans="1:4">
      <c r="A17552" t="s">
        <v>10561</v>
      </c>
      <c r="B17552" t="s">
        <v>16885</v>
      </c>
      <c r="C17552" t="s">
        <v>2770</v>
      </c>
      <c r="D17552" t="s">
        <v>12551</v>
      </c>
    </row>
    <row r="17553" spans="1:4">
      <c r="A17553" t="s">
        <v>10689</v>
      </c>
      <c r="B17553" t="s">
        <v>16806</v>
      </c>
      <c r="C17553" t="s">
        <v>2770</v>
      </c>
      <c r="D17553" t="s">
        <v>12551</v>
      </c>
    </row>
    <row r="17554" spans="1:4">
      <c r="A17554" t="s">
        <v>16886</v>
      </c>
      <c r="B17554" t="s">
        <v>16887</v>
      </c>
      <c r="C17554" t="s">
        <v>2770</v>
      </c>
      <c r="D17554" t="s">
        <v>12551</v>
      </c>
    </row>
    <row r="17555" spans="1:4">
      <c r="A17555" t="s">
        <v>16888</v>
      </c>
      <c r="B17555" t="s">
        <v>16889</v>
      </c>
      <c r="C17555" t="s">
        <v>2770</v>
      </c>
      <c r="D17555" t="s">
        <v>4534</v>
      </c>
    </row>
    <row r="17556" spans="1:4">
      <c r="A17556" t="s">
        <v>16890</v>
      </c>
      <c r="B17556" t="s">
        <v>16891</v>
      </c>
      <c r="C17556" t="s">
        <v>2770</v>
      </c>
      <c r="D17556" t="s">
        <v>4534</v>
      </c>
    </row>
    <row r="17557" spans="1:4">
      <c r="A17557" t="s">
        <v>8768</v>
      </c>
      <c r="B17557" t="s">
        <v>13963</v>
      </c>
      <c r="C17557" t="s">
        <v>2770</v>
      </c>
      <c r="D17557" t="s">
        <v>12551</v>
      </c>
    </row>
    <row r="17558" spans="1:4">
      <c r="A17558" t="s">
        <v>16892</v>
      </c>
      <c r="B17558" t="s">
        <v>16893</v>
      </c>
      <c r="C17558" t="s">
        <v>2770</v>
      </c>
      <c r="D17558" t="s">
        <v>12551</v>
      </c>
    </row>
    <row r="17559" spans="1:4">
      <c r="A17559" t="s">
        <v>16894</v>
      </c>
      <c r="B17559" t="s">
        <v>16895</v>
      </c>
      <c r="C17559" t="s">
        <v>2770</v>
      </c>
      <c r="D17559" t="s">
        <v>12551</v>
      </c>
    </row>
    <row r="17560" spans="1:4">
      <c r="A17560" t="s">
        <v>16118</v>
      </c>
      <c r="B17560" t="s">
        <v>10817</v>
      </c>
      <c r="C17560" t="s">
        <v>2770</v>
      </c>
      <c r="D17560" t="s">
        <v>12551</v>
      </c>
    </row>
    <row r="17561" spans="1:4">
      <c r="A17561" t="s">
        <v>16896</v>
      </c>
      <c r="B17561" t="s">
        <v>16335</v>
      </c>
      <c r="C17561" t="s">
        <v>2770</v>
      </c>
      <c r="D17561" t="s">
        <v>12551</v>
      </c>
    </row>
    <row r="17562" spans="1:4">
      <c r="A17562" t="s">
        <v>16897</v>
      </c>
      <c r="B17562" t="s">
        <v>16898</v>
      </c>
      <c r="C17562" t="s">
        <v>2770</v>
      </c>
      <c r="D17562" t="s">
        <v>12551</v>
      </c>
    </row>
    <row r="17563" spans="1:4">
      <c r="A17563" t="s">
        <v>16899</v>
      </c>
      <c r="B17563" t="s">
        <v>16900</v>
      </c>
      <c r="C17563" t="s">
        <v>2770</v>
      </c>
      <c r="D17563" t="s">
        <v>4534</v>
      </c>
    </row>
    <row r="17564" spans="1:4">
      <c r="A17564" t="s">
        <v>10685</v>
      </c>
      <c r="B17564" t="s">
        <v>15042</v>
      </c>
      <c r="C17564" t="s">
        <v>2770</v>
      </c>
      <c r="D17564" t="s">
        <v>12551</v>
      </c>
    </row>
    <row r="17565" spans="1:4">
      <c r="A17565" t="s">
        <v>16901</v>
      </c>
      <c r="B17565" t="s">
        <v>16902</v>
      </c>
      <c r="C17565" t="s">
        <v>2770</v>
      </c>
      <c r="D17565" t="s">
        <v>4574</v>
      </c>
    </row>
    <row r="17566" spans="1:4">
      <c r="A17566" t="s">
        <v>10688</v>
      </c>
      <c r="B17566" t="s">
        <v>16799</v>
      </c>
      <c r="C17566" t="s">
        <v>2770</v>
      </c>
      <c r="D17566" t="s">
        <v>12551</v>
      </c>
    </row>
    <row r="17567" spans="1:4">
      <c r="A17567" t="s">
        <v>16903</v>
      </c>
      <c r="B17567" t="s">
        <v>16904</v>
      </c>
      <c r="C17567" t="s">
        <v>2770</v>
      </c>
      <c r="D17567" t="s">
        <v>4534</v>
      </c>
    </row>
    <row r="17568" spans="1:4">
      <c r="A17568" t="s">
        <v>16905</v>
      </c>
      <c r="B17568" t="s">
        <v>16906</v>
      </c>
      <c r="C17568" t="s">
        <v>2770</v>
      </c>
      <c r="D17568" t="s">
        <v>12551</v>
      </c>
    </row>
    <row r="17569" spans="1:4">
      <c r="A17569" t="s">
        <v>16822</v>
      </c>
      <c r="B17569" t="s">
        <v>16907</v>
      </c>
      <c r="C17569" t="s">
        <v>2770</v>
      </c>
      <c r="D17569" t="s">
        <v>12551</v>
      </c>
    </row>
    <row r="17570" spans="1:4">
      <c r="A17570" t="s">
        <v>15998</v>
      </c>
      <c r="B17570" t="s">
        <v>8291</v>
      </c>
      <c r="C17570" t="s">
        <v>2770</v>
      </c>
      <c r="D17570" t="s">
        <v>12551</v>
      </c>
    </row>
    <row r="17571" spans="1:4">
      <c r="A17571" t="s">
        <v>16908</v>
      </c>
      <c r="B17571" t="s">
        <v>16909</v>
      </c>
      <c r="C17571" t="s">
        <v>2770</v>
      </c>
      <c r="D17571" t="s">
        <v>12551</v>
      </c>
    </row>
    <row r="17572" spans="1:4">
      <c r="A17572" t="s">
        <v>16910</v>
      </c>
      <c r="B17572" t="s">
        <v>16911</v>
      </c>
      <c r="C17572" t="s">
        <v>2770</v>
      </c>
      <c r="D17572" t="s">
        <v>12551</v>
      </c>
    </row>
    <row r="17573" spans="1:4">
      <c r="A17573" t="s">
        <v>16912</v>
      </c>
      <c r="B17573" t="s">
        <v>16913</v>
      </c>
      <c r="C17573" t="s">
        <v>2770</v>
      </c>
      <c r="D17573" t="s">
        <v>4534</v>
      </c>
    </row>
    <row r="17574" spans="1:4">
      <c r="A17574" t="s">
        <v>16826</v>
      </c>
      <c r="B17574" t="s">
        <v>16827</v>
      </c>
      <c r="C17574" t="s">
        <v>2770</v>
      </c>
      <c r="D17574" t="s">
        <v>12551</v>
      </c>
    </row>
    <row r="17575" spans="1:4">
      <c r="A17575" t="s">
        <v>16914</v>
      </c>
      <c r="B17575" t="s">
        <v>16915</v>
      </c>
      <c r="C17575" t="s">
        <v>2770</v>
      </c>
      <c r="D17575" t="s">
        <v>12551</v>
      </c>
    </row>
    <row r="17576" spans="1:4">
      <c r="A17576" t="s">
        <v>10672</v>
      </c>
      <c r="B17576" t="s">
        <v>15881</v>
      </c>
      <c r="C17576" t="s">
        <v>2770</v>
      </c>
      <c r="D17576" t="s">
        <v>4543</v>
      </c>
    </row>
    <row r="17577" spans="1:4">
      <c r="A17577" t="s">
        <v>15587</v>
      </c>
      <c r="B17577" t="s">
        <v>16916</v>
      </c>
      <c r="C17577" t="s">
        <v>2770</v>
      </c>
      <c r="D17577" t="s">
        <v>12551</v>
      </c>
    </row>
    <row r="17578" spans="1:4">
      <c r="A17578" t="s">
        <v>15888</v>
      </c>
      <c r="B17578" t="s">
        <v>13965</v>
      </c>
      <c r="C17578" t="s">
        <v>2770</v>
      </c>
      <c r="D17578" t="s">
        <v>12551</v>
      </c>
    </row>
    <row r="17579" spans="1:4">
      <c r="A17579" t="s">
        <v>16804</v>
      </c>
      <c r="B17579" t="s">
        <v>16805</v>
      </c>
      <c r="C17579" t="s">
        <v>2770</v>
      </c>
      <c r="D17579" t="s">
        <v>12551</v>
      </c>
    </row>
    <row r="17580" spans="1:4">
      <c r="A17580" t="s">
        <v>16597</v>
      </c>
      <c r="B17580" t="s">
        <v>16917</v>
      </c>
      <c r="C17580" t="s">
        <v>2770</v>
      </c>
      <c r="D17580" t="s">
        <v>4543</v>
      </c>
    </row>
    <row r="17581" spans="1:4">
      <c r="A17581" t="s">
        <v>15887</v>
      </c>
      <c r="B17581" t="s">
        <v>13607</v>
      </c>
      <c r="C17581" t="s">
        <v>2770</v>
      </c>
      <c r="D17581" t="s">
        <v>12551</v>
      </c>
    </row>
    <row r="17582" spans="1:4">
      <c r="A17582" t="s">
        <v>16918</v>
      </c>
      <c r="B17582" t="s">
        <v>16919</v>
      </c>
      <c r="C17582" t="s">
        <v>2770</v>
      </c>
      <c r="D17582" t="s">
        <v>12551</v>
      </c>
    </row>
    <row r="17583" spans="1:4">
      <c r="A17583" t="s">
        <v>1919</v>
      </c>
      <c r="B17583" t="s">
        <v>2551</v>
      </c>
      <c r="C17583" t="s">
        <v>2770</v>
      </c>
      <c r="D17583" t="s">
        <v>12551</v>
      </c>
    </row>
    <row r="17584" spans="1:4">
      <c r="A17584" t="s">
        <v>16920</v>
      </c>
      <c r="B17584" t="s">
        <v>16921</v>
      </c>
      <c r="C17584" t="s">
        <v>2770</v>
      </c>
      <c r="D17584" t="s">
        <v>12551</v>
      </c>
    </row>
    <row r="17585" spans="1:4">
      <c r="A17585" t="s">
        <v>16922</v>
      </c>
      <c r="B17585" t="s">
        <v>16923</v>
      </c>
      <c r="C17585" t="s">
        <v>2770</v>
      </c>
      <c r="D17585" t="s">
        <v>12551</v>
      </c>
    </row>
    <row r="17586" spans="1:4">
      <c r="A17586" t="s">
        <v>16924</v>
      </c>
      <c r="B17586" t="s">
        <v>16925</v>
      </c>
      <c r="C17586" t="s">
        <v>2770</v>
      </c>
      <c r="D17586" t="s">
        <v>12551</v>
      </c>
    </row>
    <row r="17587" spans="1:4">
      <c r="A17587" t="s">
        <v>16926</v>
      </c>
      <c r="B17587" t="s">
        <v>16927</v>
      </c>
      <c r="C17587" t="s">
        <v>2770</v>
      </c>
      <c r="D17587" t="s">
        <v>4574</v>
      </c>
    </row>
    <row r="17588" spans="1:4">
      <c r="A17588" t="s">
        <v>16928</v>
      </c>
      <c r="B17588" t="s">
        <v>16929</v>
      </c>
      <c r="C17588" t="s">
        <v>2770</v>
      </c>
      <c r="D17588" t="s">
        <v>12551</v>
      </c>
    </row>
    <row r="17589" spans="1:4">
      <c r="A17589" t="s">
        <v>4614</v>
      </c>
      <c r="B17589" t="s">
        <v>9803</v>
      </c>
      <c r="C17589" t="s">
        <v>2770</v>
      </c>
      <c r="D17589" t="s">
        <v>12551</v>
      </c>
    </row>
    <row r="17590" spans="1:4">
      <c r="A17590" t="s">
        <v>16930</v>
      </c>
      <c r="B17590" t="s">
        <v>16931</v>
      </c>
      <c r="C17590" t="s">
        <v>2770</v>
      </c>
      <c r="D17590" t="s">
        <v>4534</v>
      </c>
    </row>
    <row r="17591" spans="1:4">
      <c r="A17591" t="s">
        <v>16932</v>
      </c>
      <c r="B17591" t="s">
        <v>16933</v>
      </c>
      <c r="C17591" t="s">
        <v>2770</v>
      </c>
      <c r="D17591" t="s">
        <v>12551</v>
      </c>
    </row>
    <row r="17592" spans="1:4">
      <c r="A17592" t="s">
        <v>16934</v>
      </c>
      <c r="B17592" t="s">
        <v>16935</v>
      </c>
      <c r="C17592" t="s">
        <v>2770</v>
      </c>
      <c r="D17592" t="s">
        <v>12551</v>
      </c>
    </row>
    <row r="17593" spans="1:4">
      <c r="A17593" t="s">
        <v>10947</v>
      </c>
      <c r="B17593" t="s">
        <v>15882</v>
      </c>
      <c r="C17593" t="s">
        <v>2770</v>
      </c>
      <c r="D17593" t="s">
        <v>12551</v>
      </c>
    </row>
    <row r="17594" spans="1:4">
      <c r="A17594" t="s">
        <v>15889</v>
      </c>
      <c r="B17594" t="s">
        <v>13355</v>
      </c>
      <c r="C17594" t="s">
        <v>2770</v>
      </c>
      <c r="D17594" t="s">
        <v>12551</v>
      </c>
    </row>
    <row r="17595" spans="1:4">
      <c r="A17595" t="s">
        <v>15885</v>
      </c>
      <c r="B17595" t="s">
        <v>15886</v>
      </c>
      <c r="C17595" t="s">
        <v>2770</v>
      </c>
      <c r="D17595" t="s">
        <v>12551</v>
      </c>
    </row>
    <row r="17596" spans="1:4">
      <c r="A17596" t="s">
        <v>10687</v>
      </c>
      <c r="B17596" t="s">
        <v>16936</v>
      </c>
      <c r="C17596" t="s">
        <v>2770</v>
      </c>
      <c r="D17596" t="s">
        <v>12551</v>
      </c>
    </row>
    <row r="17597" spans="1:4">
      <c r="A17597" t="s">
        <v>16937</v>
      </c>
      <c r="B17597" t="s">
        <v>16938</v>
      </c>
      <c r="C17597" t="s">
        <v>2770</v>
      </c>
      <c r="D17597" t="s">
        <v>4543</v>
      </c>
    </row>
    <row r="17598" spans="1:4">
      <c r="A17598" t="s">
        <v>15566</v>
      </c>
      <c r="B17598" t="s">
        <v>15598</v>
      </c>
      <c r="C17598" t="s">
        <v>2770</v>
      </c>
      <c r="D17598" t="s">
        <v>12551</v>
      </c>
    </row>
    <row r="17599" spans="1:4">
      <c r="A17599" t="s">
        <v>16568</v>
      </c>
      <c r="B17599" t="s">
        <v>16100</v>
      </c>
      <c r="C17599" t="s">
        <v>2770</v>
      </c>
      <c r="D17599" t="s">
        <v>12551</v>
      </c>
    </row>
    <row r="17600" spans="1:4">
      <c r="A17600" t="s">
        <v>15623</v>
      </c>
      <c r="B17600" t="s">
        <v>4647</v>
      </c>
      <c r="C17600" t="s">
        <v>2770</v>
      </c>
      <c r="D17600" t="s">
        <v>12551</v>
      </c>
    </row>
    <row r="17601" spans="1:4">
      <c r="A17601" t="s">
        <v>16939</v>
      </c>
      <c r="B17601" t="s">
        <v>16940</v>
      </c>
      <c r="C17601" t="s">
        <v>2770</v>
      </c>
      <c r="D17601" t="s">
        <v>12551</v>
      </c>
    </row>
    <row r="17602" spans="1:4">
      <c r="A17602" t="s">
        <v>16941</v>
      </c>
      <c r="B17602" t="s">
        <v>16942</v>
      </c>
      <c r="C17602" t="s">
        <v>2770</v>
      </c>
      <c r="D17602" t="s">
        <v>4534</v>
      </c>
    </row>
    <row r="17603" spans="1:4">
      <c r="A17603" t="s">
        <v>16943</v>
      </c>
      <c r="B17603" t="s">
        <v>16944</v>
      </c>
      <c r="C17603" t="s">
        <v>2770</v>
      </c>
      <c r="D17603" t="s">
        <v>12551</v>
      </c>
    </row>
    <row r="17604" spans="1:4">
      <c r="A17604" t="s">
        <v>16945</v>
      </c>
      <c r="B17604" t="s">
        <v>16946</v>
      </c>
      <c r="C17604" t="s">
        <v>2770</v>
      </c>
      <c r="D17604" t="s">
        <v>12551</v>
      </c>
    </row>
    <row r="17605" spans="1:4">
      <c r="A17605" t="s">
        <v>16947</v>
      </c>
      <c r="B17605" t="s">
        <v>16948</v>
      </c>
      <c r="C17605" t="s">
        <v>2770</v>
      </c>
      <c r="D17605" t="s">
        <v>12551</v>
      </c>
    </row>
    <row r="17606" spans="1:4">
      <c r="A17606" t="s">
        <v>16949</v>
      </c>
      <c r="B17606" t="s">
        <v>16950</v>
      </c>
      <c r="C17606" t="s">
        <v>2770</v>
      </c>
      <c r="D17606" t="s">
        <v>12551</v>
      </c>
    </row>
    <row r="17607" spans="1:4">
      <c r="A17607" t="s">
        <v>16453</v>
      </c>
      <c r="B17607" t="s">
        <v>16951</v>
      </c>
      <c r="C17607" t="s">
        <v>2770</v>
      </c>
      <c r="D17607" t="s">
        <v>4543</v>
      </c>
    </row>
    <row r="17608" spans="1:4">
      <c r="A17608" t="s">
        <v>16124</v>
      </c>
      <c r="B17608" t="s">
        <v>6553</v>
      </c>
      <c r="C17608" t="s">
        <v>2770</v>
      </c>
      <c r="D17608" t="s">
        <v>12551</v>
      </c>
    </row>
    <row r="17609" spans="1:4">
      <c r="A17609" t="s">
        <v>16952</v>
      </c>
      <c r="B17609" t="s">
        <v>16953</v>
      </c>
      <c r="C17609" t="s">
        <v>2770</v>
      </c>
      <c r="D17609" t="s">
        <v>12551</v>
      </c>
    </row>
    <row r="17610" spans="1:4">
      <c r="A17610" t="s">
        <v>5417</v>
      </c>
      <c r="B17610" t="s">
        <v>15884</v>
      </c>
      <c r="C17610" t="s">
        <v>2770</v>
      </c>
      <c r="D17610" t="s">
        <v>12551</v>
      </c>
    </row>
    <row r="17611" spans="1:4">
      <c r="A17611" t="s">
        <v>16954</v>
      </c>
      <c r="B17611" t="s">
        <v>16955</v>
      </c>
      <c r="C17611" t="s">
        <v>2770</v>
      </c>
      <c r="D17611" t="s">
        <v>12551</v>
      </c>
    </row>
    <row r="17612" spans="1:4">
      <c r="A17612" t="s">
        <v>16956</v>
      </c>
      <c r="B17612" t="s">
        <v>16957</v>
      </c>
      <c r="C17612" t="s">
        <v>2770</v>
      </c>
      <c r="D17612" t="s">
        <v>12551</v>
      </c>
    </row>
    <row r="17613" spans="1:4">
      <c r="A17613" t="s">
        <v>10693</v>
      </c>
      <c r="B17613" t="s">
        <v>16958</v>
      </c>
      <c r="C17613" t="s">
        <v>2770</v>
      </c>
      <c r="D17613" t="s">
        <v>4543</v>
      </c>
    </row>
    <row r="17614" spans="1:4">
      <c r="A17614" t="s">
        <v>10669</v>
      </c>
      <c r="B17614" t="s">
        <v>8240</v>
      </c>
      <c r="C17614" t="s">
        <v>2770</v>
      </c>
      <c r="D17614" t="s">
        <v>12551</v>
      </c>
    </row>
    <row r="17615" spans="1:4">
      <c r="A17615" t="s">
        <v>13783</v>
      </c>
      <c r="B17615" t="s">
        <v>268</v>
      </c>
      <c r="C17615" t="s">
        <v>2770</v>
      </c>
      <c r="D17615" t="s">
        <v>12551</v>
      </c>
    </row>
    <row r="17616" spans="1:4">
      <c r="A17616" t="s">
        <v>16062</v>
      </c>
      <c r="B17616" t="s">
        <v>16959</v>
      </c>
      <c r="C17616" t="s">
        <v>2770</v>
      </c>
      <c r="D17616" t="s">
        <v>12551</v>
      </c>
    </row>
    <row r="17617" spans="1:4">
      <c r="A17617" t="s">
        <v>16960</v>
      </c>
      <c r="B17617" t="s">
        <v>16961</v>
      </c>
      <c r="C17617" t="s">
        <v>2770</v>
      </c>
      <c r="D17617" t="s">
        <v>12551</v>
      </c>
    </row>
    <row r="17618" spans="1:4">
      <c r="A17618" t="s">
        <v>16962</v>
      </c>
      <c r="B17618" t="s">
        <v>16963</v>
      </c>
      <c r="C17618" t="s">
        <v>2770</v>
      </c>
      <c r="D17618" t="s">
        <v>12551</v>
      </c>
    </row>
    <row r="17619" spans="1:4">
      <c r="A17619" t="s">
        <v>16964</v>
      </c>
      <c r="B17619" t="s">
        <v>16965</v>
      </c>
      <c r="C17619" t="s">
        <v>2770</v>
      </c>
      <c r="D17619" t="s">
        <v>12551</v>
      </c>
    </row>
    <row r="17620" spans="1:4">
      <c r="A17620" t="s">
        <v>16966</v>
      </c>
      <c r="B17620" t="s">
        <v>16967</v>
      </c>
      <c r="C17620" t="s">
        <v>2770</v>
      </c>
      <c r="D17620" t="s">
        <v>4534</v>
      </c>
    </row>
    <row r="17621" spans="1:4">
      <c r="A17621" t="s">
        <v>16968</v>
      </c>
      <c r="B17621" t="s">
        <v>16969</v>
      </c>
      <c r="C17621" t="s">
        <v>2770</v>
      </c>
      <c r="D17621" t="s">
        <v>4574</v>
      </c>
    </row>
    <row r="17622" spans="1:4">
      <c r="A17622" t="s">
        <v>10682</v>
      </c>
      <c r="B17622" t="s">
        <v>16970</v>
      </c>
      <c r="C17622" t="s">
        <v>2770</v>
      </c>
      <c r="D17622" t="s">
        <v>12551</v>
      </c>
    </row>
    <row r="17623" spans="1:4">
      <c r="A17623" t="s">
        <v>16971</v>
      </c>
      <c r="B17623" t="s">
        <v>16972</v>
      </c>
      <c r="C17623" t="s">
        <v>2770</v>
      </c>
      <c r="D17623" t="s">
        <v>12551</v>
      </c>
    </row>
    <row r="17624" spans="1:4">
      <c r="A17624" t="s">
        <v>16973</v>
      </c>
      <c r="B17624" t="s">
        <v>16974</v>
      </c>
      <c r="C17624" t="s">
        <v>2770</v>
      </c>
      <c r="D17624" t="s">
        <v>12551</v>
      </c>
    </row>
    <row r="17625" spans="1:4">
      <c r="A17625" t="s">
        <v>16975</v>
      </c>
      <c r="B17625" t="s">
        <v>16976</v>
      </c>
      <c r="C17625" t="s">
        <v>2770</v>
      </c>
      <c r="D17625" t="s">
        <v>12551</v>
      </c>
    </row>
    <row r="17626" spans="1:4">
      <c r="A17626" t="s">
        <v>16977</v>
      </c>
      <c r="B17626" t="s">
        <v>16978</v>
      </c>
      <c r="C17626" t="s">
        <v>2770</v>
      </c>
      <c r="D17626" t="s">
        <v>4534</v>
      </c>
    </row>
    <row r="17627" spans="1:4">
      <c r="A17627" t="s">
        <v>16979</v>
      </c>
      <c r="B17627" t="s">
        <v>16980</v>
      </c>
      <c r="C17627" t="s">
        <v>2770</v>
      </c>
      <c r="D17627" t="s">
        <v>12551</v>
      </c>
    </row>
    <row r="17628" spans="1:4">
      <c r="A17628" t="s">
        <v>16981</v>
      </c>
      <c r="B17628" t="s">
        <v>16982</v>
      </c>
      <c r="C17628" t="s">
        <v>2770</v>
      </c>
      <c r="D17628" t="s">
        <v>12551</v>
      </c>
    </row>
    <row r="17629" spans="1:4">
      <c r="A17629" t="s">
        <v>10683</v>
      </c>
      <c r="B17629" t="s">
        <v>16983</v>
      </c>
      <c r="C17629" t="s">
        <v>2770</v>
      </c>
      <c r="D17629" t="s">
        <v>12551</v>
      </c>
    </row>
    <row r="17630" spans="1:4">
      <c r="A17630" t="s">
        <v>13338</v>
      </c>
      <c r="B17630" t="s">
        <v>10824</v>
      </c>
      <c r="C17630" t="s">
        <v>2770</v>
      </c>
      <c r="D17630" t="s">
        <v>12551</v>
      </c>
    </row>
    <row r="17631" spans="1:4">
      <c r="A17631" t="s">
        <v>15937</v>
      </c>
      <c r="B17631" t="s">
        <v>15938</v>
      </c>
      <c r="C17631" t="s">
        <v>2770</v>
      </c>
      <c r="D17631" t="s">
        <v>12551</v>
      </c>
    </row>
    <row r="17632" spans="1:4">
      <c r="A17632" t="s">
        <v>16984</v>
      </c>
      <c r="B17632" t="s">
        <v>16985</v>
      </c>
      <c r="C17632" t="s">
        <v>2770</v>
      </c>
      <c r="D17632" t="s">
        <v>12551</v>
      </c>
    </row>
    <row r="17633" spans="1:4">
      <c r="A17633" t="s">
        <v>16986</v>
      </c>
      <c r="B17633" t="s">
        <v>16987</v>
      </c>
      <c r="C17633" t="s">
        <v>2770</v>
      </c>
      <c r="D17633" t="s">
        <v>12551</v>
      </c>
    </row>
    <row r="17634" spans="1:4">
      <c r="A17634" t="s">
        <v>12943</v>
      </c>
      <c r="B17634" t="s">
        <v>15567</v>
      </c>
      <c r="C17634" t="s">
        <v>2770</v>
      </c>
      <c r="D17634" t="s">
        <v>4543</v>
      </c>
    </row>
    <row r="17635" spans="1:4">
      <c r="A17635" t="s">
        <v>16988</v>
      </c>
      <c r="B17635" t="s">
        <v>16989</v>
      </c>
      <c r="C17635" t="s">
        <v>2770</v>
      </c>
      <c r="D17635" t="s">
        <v>4551</v>
      </c>
    </row>
    <row r="17636" spans="1:4">
      <c r="A17636" t="s">
        <v>15586</v>
      </c>
      <c r="B17636" t="s">
        <v>2450</v>
      </c>
      <c r="C17636" t="s">
        <v>2770</v>
      </c>
      <c r="D17636" t="s">
        <v>12551</v>
      </c>
    </row>
    <row r="17637" spans="1:4">
      <c r="A17637" t="s">
        <v>15600</v>
      </c>
      <c r="B17637" t="s">
        <v>2451</v>
      </c>
      <c r="C17637" t="s">
        <v>2770</v>
      </c>
      <c r="D17637" t="s">
        <v>12551</v>
      </c>
    </row>
    <row r="17638" spans="1:4">
      <c r="A17638" t="s">
        <v>15587</v>
      </c>
      <c r="B17638" t="s">
        <v>16451</v>
      </c>
      <c r="C17638" t="s">
        <v>2770</v>
      </c>
      <c r="D17638" t="s">
        <v>12551</v>
      </c>
    </row>
    <row r="17639" spans="1:4">
      <c r="A17639" t="s">
        <v>15583</v>
      </c>
      <c r="B17639" t="s">
        <v>15584</v>
      </c>
      <c r="C17639" t="s">
        <v>2770</v>
      </c>
      <c r="D17639" t="s">
        <v>12551</v>
      </c>
    </row>
    <row r="17640" spans="1:4">
      <c r="A17640" t="s">
        <v>12161</v>
      </c>
      <c r="B17640" t="s">
        <v>16990</v>
      </c>
      <c r="C17640" t="s">
        <v>2770</v>
      </c>
      <c r="D17640" t="s">
        <v>12551</v>
      </c>
    </row>
    <row r="17641" spans="1:4">
      <c r="A17641" t="s">
        <v>10693</v>
      </c>
      <c r="B17641" t="s">
        <v>15574</v>
      </c>
      <c r="C17641" t="s">
        <v>2770</v>
      </c>
      <c r="D17641" t="s">
        <v>4543</v>
      </c>
    </row>
    <row r="17642" spans="1:4">
      <c r="A17642" t="s">
        <v>11255</v>
      </c>
      <c r="B17642" t="s">
        <v>8314</v>
      </c>
      <c r="C17642" t="s">
        <v>2770</v>
      </c>
      <c r="D17642" t="s">
        <v>12551</v>
      </c>
    </row>
    <row r="17643" spans="1:4">
      <c r="A17643" t="s">
        <v>16991</v>
      </c>
      <c r="B17643" t="s">
        <v>16992</v>
      </c>
      <c r="C17643" t="s">
        <v>2770</v>
      </c>
      <c r="D17643" t="s">
        <v>12551</v>
      </c>
    </row>
    <row r="17644" spans="1:4">
      <c r="A17644" t="s">
        <v>12943</v>
      </c>
      <c r="B17644" t="s">
        <v>15567</v>
      </c>
      <c r="C17644" t="s">
        <v>2770</v>
      </c>
      <c r="D17644" t="s">
        <v>4543</v>
      </c>
    </row>
    <row r="17645" spans="1:4">
      <c r="A17645" t="s">
        <v>16268</v>
      </c>
      <c r="B17645" t="s">
        <v>15845</v>
      </c>
      <c r="C17645" t="s">
        <v>2770</v>
      </c>
      <c r="D17645" t="s">
        <v>12551</v>
      </c>
    </row>
    <row r="17646" spans="1:4">
      <c r="A17646" t="s">
        <v>16993</v>
      </c>
      <c r="B17646" t="s">
        <v>16994</v>
      </c>
      <c r="C17646" t="s">
        <v>2770</v>
      </c>
      <c r="D17646" t="s">
        <v>12551</v>
      </c>
    </row>
    <row r="17647" spans="1:4">
      <c r="A17647" t="s">
        <v>12121</v>
      </c>
      <c r="B17647" t="s">
        <v>16995</v>
      </c>
      <c r="C17647" t="s">
        <v>2770</v>
      </c>
      <c r="D17647" t="s">
        <v>12551</v>
      </c>
    </row>
    <row r="17648" spans="1:4">
      <c r="A17648" t="s">
        <v>16996</v>
      </c>
      <c r="B17648" t="s">
        <v>16997</v>
      </c>
      <c r="C17648" t="s">
        <v>2770</v>
      </c>
      <c r="D17648" t="s">
        <v>12551</v>
      </c>
    </row>
    <row r="17649" spans="1:4">
      <c r="A17649" t="s">
        <v>16256</v>
      </c>
      <c r="B17649" t="s">
        <v>16257</v>
      </c>
      <c r="C17649" t="s">
        <v>2770</v>
      </c>
      <c r="D17649" t="s">
        <v>12551</v>
      </c>
    </row>
    <row r="17650" spans="1:4">
      <c r="A17650" t="s">
        <v>10672</v>
      </c>
      <c r="B17650" t="s">
        <v>7102</v>
      </c>
      <c r="C17650" t="s">
        <v>2770</v>
      </c>
      <c r="D17650" t="s">
        <v>4543</v>
      </c>
    </row>
    <row r="17651" spans="1:4">
      <c r="A17651" t="s">
        <v>15632</v>
      </c>
      <c r="B17651" t="s">
        <v>4740</v>
      </c>
      <c r="C17651" t="s">
        <v>2770</v>
      </c>
      <c r="D17651" t="s">
        <v>12551</v>
      </c>
    </row>
    <row r="17652" spans="1:4">
      <c r="A17652" t="s">
        <v>16443</v>
      </c>
      <c r="B17652" t="s">
        <v>16444</v>
      </c>
      <c r="C17652" t="s">
        <v>2770</v>
      </c>
      <c r="D17652" t="s">
        <v>12551</v>
      </c>
    </row>
    <row r="17653" spans="1:4">
      <c r="A17653" t="s">
        <v>16998</v>
      </c>
      <c r="B17653" t="s">
        <v>16999</v>
      </c>
      <c r="C17653" t="s">
        <v>2770</v>
      </c>
      <c r="D17653" t="s">
        <v>12551</v>
      </c>
    </row>
    <row r="17654" spans="1:4">
      <c r="A17654" t="s">
        <v>17000</v>
      </c>
      <c r="B17654" t="s">
        <v>17001</v>
      </c>
      <c r="C17654" t="s">
        <v>2770</v>
      </c>
      <c r="D17654" t="s">
        <v>12551</v>
      </c>
    </row>
    <row r="17655" spans="1:4">
      <c r="A17655" t="s">
        <v>17002</v>
      </c>
      <c r="B17655" t="s">
        <v>17003</v>
      </c>
      <c r="C17655" t="s">
        <v>2770</v>
      </c>
      <c r="D17655" t="s">
        <v>12551</v>
      </c>
    </row>
    <row r="17656" spans="1:4">
      <c r="A17656" t="s">
        <v>4620</v>
      </c>
      <c r="B17656" t="s">
        <v>15616</v>
      </c>
      <c r="C17656" t="s">
        <v>2770</v>
      </c>
      <c r="D17656" t="s">
        <v>4543</v>
      </c>
    </row>
    <row r="17657" spans="1:4">
      <c r="A17657" t="s">
        <v>17004</v>
      </c>
      <c r="B17657" t="s">
        <v>17005</v>
      </c>
      <c r="C17657" t="s">
        <v>2770</v>
      </c>
      <c r="D17657" t="s">
        <v>12551</v>
      </c>
    </row>
    <row r="17658" spans="1:4">
      <c r="A17658" t="s">
        <v>17006</v>
      </c>
      <c r="B17658" t="s">
        <v>17007</v>
      </c>
      <c r="C17658" t="s">
        <v>2770</v>
      </c>
      <c r="D17658" t="s">
        <v>4574</v>
      </c>
    </row>
    <row r="17659" spans="1:4">
      <c r="A17659" t="s">
        <v>17008</v>
      </c>
      <c r="B17659" t="s">
        <v>17009</v>
      </c>
      <c r="C17659" t="s">
        <v>2770</v>
      </c>
      <c r="D17659" t="s">
        <v>12551</v>
      </c>
    </row>
    <row r="17660" spans="1:4">
      <c r="A17660" t="s">
        <v>12943</v>
      </c>
      <c r="B17660" t="s">
        <v>15567</v>
      </c>
      <c r="C17660" t="s">
        <v>2770</v>
      </c>
      <c r="D17660" t="s">
        <v>4543</v>
      </c>
    </row>
    <row r="17661" spans="1:4">
      <c r="A17661" t="s">
        <v>17010</v>
      </c>
      <c r="B17661" t="s">
        <v>17011</v>
      </c>
      <c r="C17661" t="s">
        <v>2770</v>
      </c>
      <c r="D17661" t="s">
        <v>4574</v>
      </c>
    </row>
    <row r="17662" spans="1:4">
      <c r="A17662" t="s">
        <v>17012</v>
      </c>
      <c r="B17662" t="s">
        <v>17013</v>
      </c>
      <c r="C17662" t="s">
        <v>2770</v>
      </c>
      <c r="D17662" t="s">
        <v>12551</v>
      </c>
    </row>
    <row r="17663" spans="1:4">
      <c r="A17663" t="s">
        <v>17014</v>
      </c>
      <c r="B17663" t="s">
        <v>17015</v>
      </c>
      <c r="C17663" t="s">
        <v>2770</v>
      </c>
      <c r="D17663" t="s">
        <v>12551</v>
      </c>
    </row>
    <row r="17664" spans="1:4">
      <c r="A17664" t="s">
        <v>17016</v>
      </c>
      <c r="B17664" t="s">
        <v>17017</v>
      </c>
      <c r="C17664" t="s">
        <v>2770</v>
      </c>
      <c r="D17664" t="s">
        <v>4574</v>
      </c>
    </row>
    <row r="17665" spans="1:4">
      <c r="A17665" t="s">
        <v>15600</v>
      </c>
      <c r="B17665" t="s">
        <v>2451</v>
      </c>
      <c r="C17665" t="s">
        <v>2770</v>
      </c>
      <c r="D17665" t="s">
        <v>12551</v>
      </c>
    </row>
    <row r="17666" spans="1:4">
      <c r="A17666" t="s">
        <v>16256</v>
      </c>
      <c r="B17666" t="s">
        <v>16257</v>
      </c>
      <c r="C17666" t="s">
        <v>2770</v>
      </c>
      <c r="D17666" t="s">
        <v>12551</v>
      </c>
    </row>
    <row r="17667" spans="1:4">
      <c r="A17667" t="s">
        <v>16268</v>
      </c>
      <c r="B17667" t="s">
        <v>15845</v>
      </c>
      <c r="C17667" t="s">
        <v>2770</v>
      </c>
      <c r="D17667" t="s">
        <v>12551</v>
      </c>
    </row>
    <row r="17668" spans="1:4">
      <c r="A17668" t="s">
        <v>7537</v>
      </c>
      <c r="B17668" t="s">
        <v>12926</v>
      </c>
      <c r="C17668" t="s">
        <v>2770</v>
      </c>
      <c r="D17668" t="s">
        <v>12551</v>
      </c>
    </row>
    <row r="17669" spans="1:4">
      <c r="A17669" t="s">
        <v>17018</v>
      </c>
      <c r="B17669" t="s">
        <v>17019</v>
      </c>
      <c r="C17669" t="s">
        <v>2770</v>
      </c>
      <c r="D17669" t="s">
        <v>12551</v>
      </c>
    </row>
    <row r="17670" spans="1:4">
      <c r="A17670" t="s">
        <v>2681</v>
      </c>
      <c r="B17670" t="s">
        <v>4751</v>
      </c>
      <c r="C17670" t="s">
        <v>2770</v>
      </c>
      <c r="D17670" t="s">
        <v>12551</v>
      </c>
    </row>
    <row r="17671" spans="1:4">
      <c r="A17671" t="s">
        <v>17020</v>
      </c>
      <c r="B17671" t="s">
        <v>17021</v>
      </c>
      <c r="C17671" t="s">
        <v>2770</v>
      </c>
      <c r="D17671" t="s">
        <v>12551</v>
      </c>
    </row>
    <row r="17672" spans="1:4">
      <c r="A17672" t="s">
        <v>17022</v>
      </c>
      <c r="B17672" t="s">
        <v>17023</v>
      </c>
      <c r="C17672" t="s">
        <v>2770</v>
      </c>
      <c r="D17672" t="s">
        <v>12551</v>
      </c>
    </row>
    <row r="17673" spans="1:4">
      <c r="A17673" t="s">
        <v>15586</v>
      </c>
      <c r="B17673" t="s">
        <v>2450</v>
      </c>
      <c r="C17673" t="s">
        <v>2770</v>
      </c>
      <c r="D17673" t="s">
        <v>12551</v>
      </c>
    </row>
    <row r="17674" spans="1:4">
      <c r="A17674" t="s">
        <v>17024</v>
      </c>
      <c r="B17674" t="s">
        <v>17025</v>
      </c>
      <c r="C17674" t="s">
        <v>2770</v>
      </c>
      <c r="D17674" t="s">
        <v>12551</v>
      </c>
    </row>
    <row r="17675" spans="1:4">
      <c r="A17675" t="s">
        <v>17026</v>
      </c>
      <c r="B17675" t="s">
        <v>17027</v>
      </c>
      <c r="C17675" t="s">
        <v>2770</v>
      </c>
      <c r="D17675" t="s">
        <v>12551</v>
      </c>
    </row>
    <row r="17676" spans="1:4">
      <c r="A17676" t="s">
        <v>17028</v>
      </c>
      <c r="B17676" t="s">
        <v>17029</v>
      </c>
      <c r="C17676" t="s">
        <v>2770</v>
      </c>
      <c r="D17676" t="s">
        <v>4574</v>
      </c>
    </row>
    <row r="17677" spans="1:4">
      <c r="A17677" t="s">
        <v>17030</v>
      </c>
      <c r="B17677" t="s">
        <v>17031</v>
      </c>
      <c r="C17677" t="s">
        <v>2770</v>
      </c>
      <c r="D17677" t="s">
        <v>12551</v>
      </c>
    </row>
    <row r="17678" spans="1:4">
      <c r="A17678" t="s">
        <v>17032</v>
      </c>
      <c r="B17678" t="s">
        <v>17033</v>
      </c>
      <c r="C17678" t="s">
        <v>2770</v>
      </c>
      <c r="D17678" t="s">
        <v>12551</v>
      </c>
    </row>
    <row r="17679" spans="1:4">
      <c r="A17679" t="s">
        <v>16447</v>
      </c>
      <c r="B17679" t="s">
        <v>16448</v>
      </c>
      <c r="C17679" t="s">
        <v>2770</v>
      </c>
      <c r="D17679" t="s">
        <v>12551</v>
      </c>
    </row>
    <row r="17680" spans="1:4">
      <c r="A17680" t="s">
        <v>16015</v>
      </c>
      <c r="B17680" t="s">
        <v>15825</v>
      </c>
      <c r="C17680" t="s">
        <v>2770</v>
      </c>
      <c r="D17680" t="s">
        <v>12551</v>
      </c>
    </row>
    <row r="17681" spans="1:4">
      <c r="A17681" t="s">
        <v>9018</v>
      </c>
      <c r="B17681" t="s">
        <v>17034</v>
      </c>
      <c r="C17681" t="s">
        <v>2770</v>
      </c>
      <c r="D17681" t="s">
        <v>12551</v>
      </c>
    </row>
    <row r="17682" spans="1:4">
      <c r="A17682" t="s">
        <v>17035</v>
      </c>
      <c r="B17682" t="s">
        <v>17036</v>
      </c>
      <c r="C17682" t="s">
        <v>2770</v>
      </c>
      <c r="D17682" t="s">
        <v>12551</v>
      </c>
    </row>
    <row r="17683" spans="1:4">
      <c r="A17683" t="s">
        <v>17037</v>
      </c>
      <c r="B17683" t="s">
        <v>17038</v>
      </c>
      <c r="C17683" t="s">
        <v>2770</v>
      </c>
      <c r="D17683" t="s">
        <v>12551</v>
      </c>
    </row>
    <row r="17684" spans="1:4">
      <c r="A17684" t="s">
        <v>4618</v>
      </c>
      <c r="B17684" t="s">
        <v>4742</v>
      </c>
      <c r="C17684" t="s">
        <v>2770</v>
      </c>
      <c r="D17684" t="s">
        <v>4543</v>
      </c>
    </row>
    <row r="17685" spans="1:4">
      <c r="A17685" t="s">
        <v>17039</v>
      </c>
      <c r="B17685" t="s">
        <v>17040</v>
      </c>
      <c r="C17685" t="s">
        <v>2770</v>
      </c>
      <c r="D17685" t="s">
        <v>4574</v>
      </c>
    </row>
    <row r="17686" spans="1:4">
      <c r="A17686" t="s">
        <v>17041</v>
      </c>
      <c r="B17686" t="s">
        <v>17042</v>
      </c>
      <c r="C17686" t="s">
        <v>2770</v>
      </c>
      <c r="D17686" t="s">
        <v>12551</v>
      </c>
    </row>
    <row r="17687" spans="1:4">
      <c r="A17687" t="s">
        <v>17043</v>
      </c>
      <c r="B17687" t="s">
        <v>17044</v>
      </c>
      <c r="C17687" t="s">
        <v>2770</v>
      </c>
      <c r="D17687" t="s">
        <v>12551</v>
      </c>
    </row>
    <row r="17688" spans="1:4">
      <c r="A17688" t="s">
        <v>10693</v>
      </c>
      <c r="B17688" t="s">
        <v>15574</v>
      </c>
      <c r="C17688" t="s">
        <v>2770</v>
      </c>
      <c r="D17688" t="s">
        <v>4543</v>
      </c>
    </row>
    <row r="17689" spans="1:4">
      <c r="A17689" t="s">
        <v>10672</v>
      </c>
      <c r="B17689" t="s">
        <v>7102</v>
      </c>
      <c r="C17689" t="s">
        <v>2770</v>
      </c>
      <c r="D17689" t="s">
        <v>4543</v>
      </c>
    </row>
    <row r="17690" spans="1:4">
      <c r="A17690" t="s">
        <v>17045</v>
      </c>
      <c r="B17690" t="s">
        <v>17046</v>
      </c>
      <c r="C17690" t="s">
        <v>2770</v>
      </c>
      <c r="D17690" t="s">
        <v>12551</v>
      </c>
    </row>
    <row r="17691" spans="1:4">
      <c r="A17691" t="s">
        <v>17047</v>
      </c>
      <c r="B17691" t="s">
        <v>17048</v>
      </c>
      <c r="C17691" t="s">
        <v>2770</v>
      </c>
      <c r="D17691" t="s">
        <v>12551</v>
      </c>
    </row>
    <row r="17692" spans="1:4">
      <c r="A17692" t="s">
        <v>17049</v>
      </c>
      <c r="B17692" t="s">
        <v>17050</v>
      </c>
      <c r="C17692" t="s">
        <v>2770</v>
      </c>
      <c r="D17692" t="s">
        <v>12551</v>
      </c>
    </row>
    <row r="17693" spans="1:4">
      <c r="A17693" t="s">
        <v>13783</v>
      </c>
      <c r="B17693" t="s">
        <v>268</v>
      </c>
      <c r="C17693" t="s">
        <v>2770</v>
      </c>
      <c r="D17693" t="s">
        <v>12551</v>
      </c>
    </row>
    <row r="17694" spans="1:4">
      <c r="A17694" t="s">
        <v>17051</v>
      </c>
      <c r="B17694" t="s">
        <v>17052</v>
      </c>
      <c r="C17694" t="s">
        <v>2770</v>
      </c>
      <c r="D17694" t="s">
        <v>12551</v>
      </c>
    </row>
    <row r="17695" spans="1:4">
      <c r="A17695" t="s">
        <v>17053</v>
      </c>
      <c r="B17695" t="s">
        <v>17054</v>
      </c>
      <c r="C17695" t="s">
        <v>2770</v>
      </c>
      <c r="D17695" t="s">
        <v>12551</v>
      </c>
    </row>
    <row r="17696" spans="1:4">
      <c r="A17696" t="s">
        <v>17055</v>
      </c>
      <c r="B17696" t="s">
        <v>17056</v>
      </c>
      <c r="C17696" t="s">
        <v>2770</v>
      </c>
      <c r="D17696" t="s">
        <v>12551</v>
      </c>
    </row>
    <row r="17697" spans="1:4">
      <c r="A17697" t="s">
        <v>17057</v>
      </c>
      <c r="B17697" t="s">
        <v>17058</v>
      </c>
      <c r="C17697" t="s">
        <v>2770</v>
      </c>
      <c r="D17697" t="s">
        <v>4543</v>
      </c>
    </row>
    <row r="17698" spans="1:4">
      <c r="A17698" t="s">
        <v>15587</v>
      </c>
      <c r="B17698" t="s">
        <v>15588</v>
      </c>
      <c r="C17698" t="s">
        <v>2770</v>
      </c>
      <c r="D17698" t="s">
        <v>12551</v>
      </c>
    </row>
    <row r="17699" spans="1:4">
      <c r="A17699" t="s">
        <v>15583</v>
      </c>
      <c r="B17699" t="s">
        <v>15584</v>
      </c>
      <c r="C17699" t="s">
        <v>2770</v>
      </c>
      <c r="D17699" t="s">
        <v>12551</v>
      </c>
    </row>
    <row r="17700" spans="1:4">
      <c r="A17700" t="s">
        <v>11028</v>
      </c>
      <c r="B17700" t="s">
        <v>17059</v>
      </c>
      <c r="C17700" t="s">
        <v>2770</v>
      </c>
      <c r="D17700" t="s">
        <v>4543</v>
      </c>
    </row>
    <row r="17701" spans="1:4">
      <c r="A17701" t="s">
        <v>17060</v>
      </c>
      <c r="B17701" t="s">
        <v>17061</v>
      </c>
      <c r="C17701" t="s">
        <v>2770</v>
      </c>
      <c r="D17701" t="s">
        <v>4543</v>
      </c>
    </row>
    <row r="17702" spans="1:4">
      <c r="A17702" t="s">
        <v>10693</v>
      </c>
      <c r="B17702" t="s">
        <v>15574</v>
      </c>
      <c r="C17702" t="s">
        <v>2770</v>
      </c>
      <c r="D17702" t="s">
        <v>4543</v>
      </c>
    </row>
    <row r="17703" spans="1:4">
      <c r="A17703" t="s">
        <v>12943</v>
      </c>
      <c r="B17703" t="s">
        <v>15567</v>
      </c>
      <c r="C17703" t="s">
        <v>2770</v>
      </c>
      <c r="D17703" t="s">
        <v>4543</v>
      </c>
    </row>
    <row r="17704" spans="1:4">
      <c r="A17704" t="s">
        <v>8768</v>
      </c>
      <c r="B17704" t="s">
        <v>17062</v>
      </c>
      <c r="C17704" t="s">
        <v>2770</v>
      </c>
      <c r="D17704" t="s">
        <v>12551</v>
      </c>
    </row>
    <row r="17705" spans="1:4">
      <c r="A17705" t="s">
        <v>17063</v>
      </c>
      <c r="B17705" t="s">
        <v>11327</v>
      </c>
      <c r="C17705" t="s">
        <v>2770</v>
      </c>
      <c r="D17705" t="s">
        <v>12551</v>
      </c>
    </row>
    <row r="17706" spans="1:4">
      <c r="A17706" t="s">
        <v>10669</v>
      </c>
      <c r="B17706" t="s">
        <v>8240</v>
      </c>
      <c r="C17706" t="s">
        <v>2770</v>
      </c>
      <c r="D17706" t="s">
        <v>12551</v>
      </c>
    </row>
    <row r="17707" spans="1:4">
      <c r="A17707" t="s">
        <v>17064</v>
      </c>
      <c r="B17707" t="s">
        <v>17065</v>
      </c>
      <c r="C17707" t="s">
        <v>2770</v>
      </c>
      <c r="D17707" t="s">
        <v>12551</v>
      </c>
    </row>
    <row r="17708" spans="1:4">
      <c r="A17708" t="s">
        <v>17066</v>
      </c>
      <c r="B17708" t="s">
        <v>17067</v>
      </c>
      <c r="C17708" t="s">
        <v>2770</v>
      </c>
      <c r="D17708" t="s">
        <v>4543</v>
      </c>
    </row>
    <row r="17709" spans="1:4">
      <c r="A17709" t="s">
        <v>13338</v>
      </c>
      <c r="B17709" t="s">
        <v>10824</v>
      </c>
      <c r="C17709" t="s">
        <v>2770</v>
      </c>
      <c r="D17709" t="s">
        <v>12551</v>
      </c>
    </row>
    <row r="17710" spans="1:4">
      <c r="A17710" t="s">
        <v>15566</v>
      </c>
      <c r="B17710" t="s">
        <v>15598</v>
      </c>
      <c r="C17710" t="s">
        <v>2770</v>
      </c>
      <c r="D17710" t="s">
        <v>12551</v>
      </c>
    </row>
    <row r="17711" spans="1:4">
      <c r="A17711" t="s">
        <v>15572</v>
      </c>
      <c r="B17711" t="s">
        <v>15573</v>
      </c>
      <c r="C17711" t="s">
        <v>2770</v>
      </c>
      <c r="D17711" t="s">
        <v>12551</v>
      </c>
    </row>
    <row r="17712" spans="1:4">
      <c r="A17712" t="s">
        <v>1858</v>
      </c>
      <c r="B17712" t="s">
        <v>17068</v>
      </c>
      <c r="C17712" t="s">
        <v>2770</v>
      </c>
      <c r="D17712" t="s">
        <v>12551</v>
      </c>
    </row>
    <row r="17713" spans="1:4">
      <c r="A17713" t="s">
        <v>10672</v>
      </c>
      <c r="B17713" t="s">
        <v>7102</v>
      </c>
      <c r="C17713" t="s">
        <v>2770</v>
      </c>
      <c r="D17713" t="s">
        <v>4543</v>
      </c>
    </row>
    <row r="17714" spans="1:4">
      <c r="A17714" t="s">
        <v>13146</v>
      </c>
      <c r="B17714" t="s">
        <v>17069</v>
      </c>
      <c r="C17714" t="s">
        <v>2770</v>
      </c>
      <c r="D17714" t="s">
        <v>12551</v>
      </c>
    </row>
    <row r="17715" spans="1:4">
      <c r="A17715" t="s">
        <v>9078</v>
      </c>
      <c r="B17715" t="s">
        <v>9886</v>
      </c>
      <c r="C17715" t="s">
        <v>2770</v>
      </c>
      <c r="D17715" t="s">
        <v>12551</v>
      </c>
    </row>
    <row r="17716" spans="1:4">
      <c r="A17716" t="s">
        <v>15600</v>
      </c>
      <c r="B17716" t="s">
        <v>2451</v>
      </c>
      <c r="C17716" t="s">
        <v>2770</v>
      </c>
      <c r="D17716" t="s">
        <v>12551</v>
      </c>
    </row>
    <row r="17717" spans="1:4">
      <c r="A17717" t="s">
        <v>12943</v>
      </c>
      <c r="B17717" t="s">
        <v>15567</v>
      </c>
      <c r="C17717" t="s">
        <v>2770</v>
      </c>
      <c r="D17717" t="s">
        <v>4543</v>
      </c>
    </row>
    <row r="17718" spans="1:4">
      <c r="A17718" t="s">
        <v>15587</v>
      </c>
      <c r="B17718" t="s">
        <v>15588</v>
      </c>
      <c r="C17718" t="s">
        <v>2770</v>
      </c>
      <c r="D17718" t="s">
        <v>12551</v>
      </c>
    </row>
    <row r="17719" spans="1:4">
      <c r="A17719" t="s">
        <v>16077</v>
      </c>
      <c r="B17719" t="s">
        <v>17070</v>
      </c>
      <c r="C17719" t="s">
        <v>2770</v>
      </c>
      <c r="D17719" t="s">
        <v>12551</v>
      </c>
    </row>
    <row r="17720" spans="1:4">
      <c r="A17720" t="s">
        <v>17071</v>
      </c>
      <c r="B17720" t="s">
        <v>17072</v>
      </c>
      <c r="C17720" t="s">
        <v>2770</v>
      </c>
      <c r="D17720" t="s">
        <v>12551</v>
      </c>
    </row>
    <row r="17721" spans="1:4">
      <c r="A17721" t="s">
        <v>17073</v>
      </c>
      <c r="B17721" t="s">
        <v>17074</v>
      </c>
      <c r="C17721" t="s">
        <v>2770</v>
      </c>
      <c r="D17721" t="s">
        <v>12551</v>
      </c>
    </row>
    <row r="17722" spans="1:4">
      <c r="A17722" t="s">
        <v>15586</v>
      </c>
      <c r="B17722" t="s">
        <v>2450</v>
      </c>
      <c r="C17722" t="s">
        <v>2770</v>
      </c>
      <c r="D17722" t="s">
        <v>12551</v>
      </c>
    </row>
    <row r="17723" spans="1:4">
      <c r="A17723" t="s">
        <v>13101</v>
      </c>
      <c r="B17723" t="s">
        <v>17075</v>
      </c>
      <c r="C17723" t="s">
        <v>2770</v>
      </c>
      <c r="D17723" t="s">
        <v>12551</v>
      </c>
    </row>
    <row r="17724" spans="1:4">
      <c r="A17724" t="s">
        <v>9078</v>
      </c>
      <c r="B17724" t="s">
        <v>3940</v>
      </c>
      <c r="C17724" t="s">
        <v>2770</v>
      </c>
      <c r="D17724" t="s">
        <v>12551</v>
      </c>
    </row>
    <row r="17725" spans="1:4">
      <c r="A17725" t="s">
        <v>10474</v>
      </c>
      <c r="B17725" t="s">
        <v>15328</v>
      </c>
      <c r="C17725" t="s">
        <v>2770</v>
      </c>
      <c r="D17725" t="s">
        <v>12551</v>
      </c>
    </row>
    <row r="17726" spans="1:4">
      <c r="A17726" t="s">
        <v>16313</v>
      </c>
      <c r="B17726" t="s">
        <v>16089</v>
      </c>
      <c r="C17726" t="s">
        <v>2770</v>
      </c>
      <c r="D17726" t="s">
        <v>12551</v>
      </c>
    </row>
    <row r="17727" spans="1:4">
      <c r="A17727" t="s">
        <v>10672</v>
      </c>
      <c r="B17727" t="s">
        <v>7102</v>
      </c>
      <c r="C17727" t="s">
        <v>2770</v>
      </c>
      <c r="D17727" t="s">
        <v>4543</v>
      </c>
    </row>
    <row r="17728" spans="1:4">
      <c r="A17728" t="s">
        <v>8470</v>
      </c>
      <c r="B17728" t="s">
        <v>6582</v>
      </c>
      <c r="C17728" t="s">
        <v>2770</v>
      </c>
      <c r="D17728" t="s">
        <v>12551</v>
      </c>
    </row>
    <row r="17729" spans="1:4">
      <c r="A17729" t="s">
        <v>15583</v>
      </c>
      <c r="B17729" t="s">
        <v>15584</v>
      </c>
      <c r="C17729" t="s">
        <v>2770</v>
      </c>
      <c r="D17729" t="s">
        <v>12551</v>
      </c>
    </row>
    <row r="17730" spans="1:4">
      <c r="A17730" t="s">
        <v>10693</v>
      </c>
      <c r="B17730" t="s">
        <v>15574</v>
      </c>
      <c r="C17730" t="s">
        <v>2770</v>
      </c>
      <c r="D17730" t="s">
        <v>4543</v>
      </c>
    </row>
    <row r="17731" spans="1:4">
      <c r="A17731" t="s">
        <v>17076</v>
      </c>
      <c r="B17731" t="s">
        <v>17077</v>
      </c>
      <c r="C17731" t="s">
        <v>2770</v>
      </c>
      <c r="D17731" t="s">
        <v>4574</v>
      </c>
    </row>
    <row r="17732" spans="1:4">
      <c r="A17732" t="s">
        <v>17078</v>
      </c>
      <c r="B17732" t="s">
        <v>17079</v>
      </c>
      <c r="C17732" t="s">
        <v>2770</v>
      </c>
      <c r="D17732" t="s">
        <v>12551</v>
      </c>
    </row>
    <row r="17733" spans="1:4">
      <c r="A17733" t="s">
        <v>16564</v>
      </c>
      <c r="B17733" t="s">
        <v>16565</v>
      </c>
      <c r="C17733" t="s">
        <v>2770</v>
      </c>
      <c r="D17733" t="s">
        <v>4543</v>
      </c>
    </row>
    <row r="17734" spans="1:4">
      <c r="A17734" t="s">
        <v>15998</v>
      </c>
      <c r="B17734" t="s">
        <v>8291</v>
      </c>
      <c r="C17734" t="s">
        <v>2770</v>
      </c>
      <c r="D17734" t="s">
        <v>12551</v>
      </c>
    </row>
    <row r="17735" spans="1:4">
      <c r="A17735" t="s">
        <v>10672</v>
      </c>
      <c r="B17735" t="s">
        <v>17080</v>
      </c>
      <c r="C17735" t="s">
        <v>2770</v>
      </c>
      <c r="D17735" t="s">
        <v>4543</v>
      </c>
    </row>
    <row r="17736" spans="1:4">
      <c r="A17736" t="s">
        <v>16553</v>
      </c>
      <c r="B17736" t="s">
        <v>16554</v>
      </c>
      <c r="C17736" t="s">
        <v>2770</v>
      </c>
      <c r="D17736" t="s">
        <v>12551</v>
      </c>
    </row>
    <row r="17737" spans="1:4">
      <c r="A17737" t="s">
        <v>1919</v>
      </c>
      <c r="B17737" t="s">
        <v>2551</v>
      </c>
      <c r="C17737" t="s">
        <v>2770</v>
      </c>
      <c r="D17737" t="s">
        <v>12551</v>
      </c>
    </row>
    <row r="17738" spans="1:4">
      <c r="A17738" t="s">
        <v>17081</v>
      </c>
      <c r="B17738" t="s">
        <v>17082</v>
      </c>
      <c r="C17738" t="s">
        <v>2770</v>
      </c>
      <c r="D17738" t="s">
        <v>12551</v>
      </c>
    </row>
    <row r="17739" spans="1:4">
      <c r="A17739" t="s">
        <v>17083</v>
      </c>
      <c r="B17739" t="s">
        <v>17084</v>
      </c>
      <c r="C17739" t="s">
        <v>2770</v>
      </c>
      <c r="D17739" t="s">
        <v>12551</v>
      </c>
    </row>
    <row r="17740" spans="1:4">
      <c r="A17740" t="s">
        <v>15583</v>
      </c>
      <c r="B17740" t="s">
        <v>17085</v>
      </c>
      <c r="C17740" t="s">
        <v>2770</v>
      </c>
      <c r="D17740" t="s">
        <v>12551</v>
      </c>
    </row>
    <row r="17741" spans="1:4">
      <c r="A17741" t="s">
        <v>5178</v>
      </c>
      <c r="B17741" t="s">
        <v>17086</v>
      </c>
      <c r="C17741" t="s">
        <v>2770</v>
      </c>
      <c r="D17741" t="s">
        <v>4543</v>
      </c>
    </row>
    <row r="17742" spans="1:4">
      <c r="A17742" t="s">
        <v>17087</v>
      </c>
      <c r="B17742" t="s">
        <v>17088</v>
      </c>
      <c r="C17742" t="s">
        <v>2770</v>
      </c>
      <c r="D17742" t="s">
        <v>4543</v>
      </c>
    </row>
    <row r="17743" spans="1:4">
      <c r="A17743" t="s">
        <v>17089</v>
      </c>
      <c r="B17743" t="s">
        <v>17090</v>
      </c>
      <c r="C17743" t="s">
        <v>2770</v>
      </c>
      <c r="D17743" t="s">
        <v>12551</v>
      </c>
    </row>
    <row r="17744" spans="1:4">
      <c r="A17744" t="s">
        <v>17091</v>
      </c>
      <c r="B17744" t="s">
        <v>17092</v>
      </c>
      <c r="C17744" t="s">
        <v>2770</v>
      </c>
      <c r="D17744" t="s">
        <v>12551</v>
      </c>
    </row>
    <row r="17745" spans="1:4">
      <c r="A17745" t="s">
        <v>17093</v>
      </c>
      <c r="B17745" t="s">
        <v>17094</v>
      </c>
      <c r="C17745" t="s">
        <v>2770</v>
      </c>
      <c r="D17745" t="s">
        <v>4534</v>
      </c>
    </row>
    <row r="17746" spans="1:4">
      <c r="A17746" t="s">
        <v>16968</v>
      </c>
      <c r="B17746" t="s">
        <v>17095</v>
      </c>
      <c r="C17746" t="s">
        <v>2770</v>
      </c>
      <c r="D17746" t="s">
        <v>4574</v>
      </c>
    </row>
    <row r="17747" spans="1:4">
      <c r="A17747" t="s">
        <v>17096</v>
      </c>
      <c r="B17747" t="s">
        <v>17097</v>
      </c>
      <c r="C17747" t="s">
        <v>2770</v>
      </c>
      <c r="D17747" t="s">
        <v>12551</v>
      </c>
    </row>
    <row r="17748" spans="1:4">
      <c r="A17748" t="s">
        <v>16571</v>
      </c>
      <c r="B17748" t="s">
        <v>16572</v>
      </c>
      <c r="C17748" t="s">
        <v>2770</v>
      </c>
      <c r="D17748" t="s">
        <v>12551</v>
      </c>
    </row>
    <row r="17749" spans="1:4">
      <c r="A17749" t="s">
        <v>10693</v>
      </c>
      <c r="B17749" t="s">
        <v>17098</v>
      </c>
      <c r="C17749" t="s">
        <v>2770</v>
      </c>
      <c r="D17749" t="s">
        <v>4543</v>
      </c>
    </row>
    <row r="17750" spans="1:4">
      <c r="A17750" t="s">
        <v>17099</v>
      </c>
      <c r="B17750" t="s">
        <v>17100</v>
      </c>
      <c r="C17750" t="s">
        <v>2770</v>
      </c>
      <c r="D17750" t="s">
        <v>4543</v>
      </c>
    </row>
    <row r="17751" spans="1:4">
      <c r="A17751" t="s">
        <v>17101</v>
      </c>
      <c r="B17751" t="s">
        <v>17102</v>
      </c>
      <c r="C17751" t="s">
        <v>2770</v>
      </c>
      <c r="D17751" t="s">
        <v>12551</v>
      </c>
    </row>
    <row r="17752" spans="1:4">
      <c r="A17752" t="s">
        <v>17103</v>
      </c>
      <c r="B17752" t="s">
        <v>17104</v>
      </c>
      <c r="C17752" t="s">
        <v>2770</v>
      </c>
      <c r="D17752" t="s">
        <v>12551</v>
      </c>
    </row>
    <row r="17753" spans="1:4">
      <c r="A17753" t="s">
        <v>1715</v>
      </c>
      <c r="B17753" t="s">
        <v>17105</v>
      </c>
      <c r="C17753" t="s">
        <v>2770</v>
      </c>
      <c r="D17753" t="s">
        <v>12551</v>
      </c>
    </row>
    <row r="17754" spans="1:4">
      <c r="A17754" t="s">
        <v>17106</v>
      </c>
      <c r="B17754" t="s">
        <v>17107</v>
      </c>
      <c r="C17754" t="s">
        <v>2770</v>
      </c>
      <c r="D17754" t="s">
        <v>4574</v>
      </c>
    </row>
    <row r="17755" spans="1:4">
      <c r="A17755" t="s">
        <v>17108</v>
      </c>
      <c r="B17755" t="s">
        <v>17109</v>
      </c>
      <c r="C17755" t="s">
        <v>2770</v>
      </c>
      <c r="D17755" t="s">
        <v>12551</v>
      </c>
    </row>
    <row r="17756" spans="1:4">
      <c r="A17756" t="s">
        <v>16610</v>
      </c>
      <c r="B17756" t="s">
        <v>17110</v>
      </c>
      <c r="C17756" t="s">
        <v>2770</v>
      </c>
      <c r="D17756" t="s">
        <v>4543</v>
      </c>
    </row>
    <row r="17757" spans="1:4">
      <c r="A17757" t="s">
        <v>16557</v>
      </c>
      <c r="B17757" t="s">
        <v>16558</v>
      </c>
      <c r="C17757" t="s">
        <v>2770</v>
      </c>
      <c r="D17757" t="s">
        <v>12551</v>
      </c>
    </row>
    <row r="17758" spans="1:4">
      <c r="A17758" t="s">
        <v>16568</v>
      </c>
      <c r="B17758" t="s">
        <v>16569</v>
      </c>
      <c r="C17758" t="s">
        <v>2770</v>
      </c>
      <c r="D17758" t="s">
        <v>12551</v>
      </c>
    </row>
    <row r="17759" spans="1:4">
      <c r="A17759" t="s">
        <v>1911</v>
      </c>
      <c r="B17759" t="s">
        <v>17111</v>
      </c>
      <c r="C17759" t="s">
        <v>2770</v>
      </c>
      <c r="D17759" t="s">
        <v>12551</v>
      </c>
    </row>
    <row r="17760" spans="1:4">
      <c r="A17760" t="s">
        <v>12943</v>
      </c>
      <c r="B17760" t="s">
        <v>15567</v>
      </c>
      <c r="C17760" t="s">
        <v>2770</v>
      </c>
      <c r="D17760" t="s">
        <v>4543</v>
      </c>
    </row>
    <row r="17761" spans="1:4">
      <c r="A17761" t="s">
        <v>10656</v>
      </c>
      <c r="B17761" t="s">
        <v>10657</v>
      </c>
      <c r="C17761" t="s">
        <v>2770</v>
      </c>
      <c r="D17761" t="s">
        <v>12551</v>
      </c>
    </row>
    <row r="17762" spans="1:4">
      <c r="A17762" t="s">
        <v>2681</v>
      </c>
      <c r="B17762" t="s">
        <v>3948</v>
      </c>
      <c r="C17762" t="s">
        <v>2770</v>
      </c>
      <c r="D17762" t="s">
        <v>12551</v>
      </c>
    </row>
    <row r="17763" spans="1:4">
      <c r="A17763" t="s">
        <v>17112</v>
      </c>
      <c r="B17763" t="s">
        <v>10729</v>
      </c>
      <c r="C17763" t="s">
        <v>2770</v>
      </c>
      <c r="D17763" t="s">
        <v>12551</v>
      </c>
    </row>
    <row r="17764" spans="1:4">
      <c r="A17764" t="s">
        <v>17113</v>
      </c>
      <c r="B17764" t="s">
        <v>17114</v>
      </c>
      <c r="C17764" t="s">
        <v>2770</v>
      </c>
      <c r="D17764" t="s">
        <v>12551</v>
      </c>
    </row>
    <row r="17765" spans="1:4">
      <c r="A17765" t="s">
        <v>1863</v>
      </c>
      <c r="B17765" t="s">
        <v>16563</v>
      </c>
      <c r="C17765" t="s">
        <v>2770</v>
      </c>
      <c r="D17765" t="s">
        <v>12551</v>
      </c>
    </row>
    <row r="17766" spans="1:4">
      <c r="A17766" t="s">
        <v>17115</v>
      </c>
      <c r="B17766" t="s">
        <v>16510</v>
      </c>
      <c r="C17766" t="s">
        <v>2770</v>
      </c>
      <c r="D17766" t="s">
        <v>12551</v>
      </c>
    </row>
    <row r="17767" spans="1:4">
      <c r="A17767" t="s">
        <v>1971</v>
      </c>
      <c r="B17767" t="s">
        <v>2637</v>
      </c>
      <c r="C17767" t="s">
        <v>2770</v>
      </c>
      <c r="D17767" t="s">
        <v>12551</v>
      </c>
    </row>
    <row r="17768" spans="1:4">
      <c r="A17768" t="s">
        <v>13783</v>
      </c>
      <c r="B17768" t="s">
        <v>268</v>
      </c>
      <c r="C17768" t="s">
        <v>2770</v>
      </c>
      <c r="D17768" t="s">
        <v>12551</v>
      </c>
    </row>
    <row r="17769" spans="1:4">
      <c r="A17769" t="s">
        <v>17116</v>
      </c>
      <c r="B17769" t="s">
        <v>17117</v>
      </c>
      <c r="C17769" t="s">
        <v>2770</v>
      </c>
      <c r="D17769" t="s">
        <v>12551</v>
      </c>
    </row>
    <row r="17770" spans="1:4">
      <c r="A17770" t="s">
        <v>17118</v>
      </c>
      <c r="B17770" t="s">
        <v>17119</v>
      </c>
      <c r="C17770" t="s">
        <v>2770</v>
      </c>
      <c r="D17770" t="s">
        <v>12551</v>
      </c>
    </row>
    <row r="17771" spans="1:4">
      <c r="A17771" t="s">
        <v>17120</v>
      </c>
      <c r="B17771" t="s">
        <v>17121</v>
      </c>
      <c r="C17771" t="s">
        <v>2770</v>
      </c>
      <c r="D17771" t="s">
        <v>4543</v>
      </c>
    </row>
    <row r="17772" spans="1:4">
      <c r="A17772" t="s">
        <v>17122</v>
      </c>
      <c r="B17772" t="s">
        <v>17123</v>
      </c>
      <c r="C17772" t="s">
        <v>2770</v>
      </c>
      <c r="D17772" t="s">
        <v>12551</v>
      </c>
    </row>
    <row r="17773" spans="1:4">
      <c r="A17773" t="s">
        <v>9078</v>
      </c>
      <c r="B17773" t="s">
        <v>17124</v>
      </c>
      <c r="C17773" t="s">
        <v>2770</v>
      </c>
      <c r="D17773" t="s">
        <v>12551</v>
      </c>
    </row>
    <row r="17774" spans="1:4">
      <c r="A17774" t="s">
        <v>17125</v>
      </c>
      <c r="B17774" t="s">
        <v>17126</v>
      </c>
      <c r="C17774" t="s">
        <v>2770</v>
      </c>
      <c r="D17774" t="s">
        <v>4543</v>
      </c>
    </row>
    <row r="17775" spans="1:4">
      <c r="A17775" t="s">
        <v>1713</v>
      </c>
      <c r="B17775" t="s">
        <v>16566</v>
      </c>
      <c r="C17775" t="s">
        <v>2770</v>
      </c>
      <c r="D17775" t="s">
        <v>12551</v>
      </c>
    </row>
    <row r="17776" spans="1:4">
      <c r="A17776" t="s">
        <v>17127</v>
      </c>
      <c r="B17776" t="s">
        <v>17128</v>
      </c>
      <c r="C17776" t="s">
        <v>2770</v>
      </c>
      <c r="D17776" t="s">
        <v>4543</v>
      </c>
    </row>
    <row r="17777" spans="1:4">
      <c r="A17777" t="s">
        <v>17129</v>
      </c>
      <c r="B17777" t="s">
        <v>17130</v>
      </c>
      <c r="C17777" t="s">
        <v>2770</v>
      </c>
      <c r="D17777" t="s">
        <v>12551</v>
      </c>
    </row>
    <row r="17778" spans="1:4">
      <c r="A17778" t="s">
        <v>17131</v>
      </c>
      <c r="B17778" t="s">
        <v>17132</v>
      </c>
      <c r="C17778" t="s">
        <v>2770</v>
      </c>
      <c r="D17778" t="s">
        <v>12551</v>
      </c>
    </row>
    <row r="17779" spans="1:4">
      <c r="A17779" t="s">
        <v>15587</v>
      </c>
      <c r="B17779" t="s">
        <v>17133</v>
      </c>
      <c r="C17779" t="s">
        <v>2770</v>
      </c>
      <c r="D17779" t="s">
        <v>12551</v>
      </c>
    </row>
    <row r="17780" spans="1:4">
      <c r="A17780" t="s">
        <v>17134</v>
      </c>
      <c r="B17780" t="s">
        <v>17135</v>
      </c>
      <c r="C17780" t="s">
        <v>2770</v>
      </c>
      <c r="D17780" t="s">
        <v>4574</v>
      </c>
    </row>
    <row r="17781" spans="1:4">
      <c r="A17781" t="s">
        <v>13338</v>
      </c>
      <c r="B17781" t="s">
        <v>10824</v>
      </c>
      <c r="C17781" t="s">
        <v>2770</v>
      </c>
      <c r="D17781" t="s">
        <v>12551</v>
      </c>
    </row>
    <row r="17782" spans="1:4">
      <c r="A17782" t="s">
        <v>17136</v>
      </c>
      <c r="B17782" t="s">
        <v>17137</v>
      </c>
      <c r="C17782" t="s">
        <v>2770</v>
      </c>
      <c r="D17782" t="s">
        <v>12551</v>
      </c>
    </row>
    <row r="17783" spans="1:4">
      <c r="A17783" t="s">
        <v>16412</v>
      </c>
      <c r="B17783" t="s">
        <v>13607</v>
      </c>
      <c r="C17783" t="s">
        <v>2770</v>
      </c>
      <c r="D17783" t="s">
        <v>12551</v>
      </c>
    </row>
    <row r="17784" spans="1:4">
      <c r="A17784" t="s">
        <v>17138</v>
      </c>
      <c r="B17784" t="s">
        <v>17139</v>
      </c>
      <c r="C17784" t="s">
        <v>2770</v>
      </c>
      <c r="D17784" t="s">
        <v>12551</v>
      </c>
    </row>
    <row r="17785" spans="1:4">
      <c r="A17785" t="s">
        <v>17140</v>
      </c>
      <c r="B17785" t="s">
        <v>17141</v>
      </c>
      <c r="C17785" t="s">
        <v>2770</v>
      </c>
      <c r="D17785" t="s">
        <v>12551</v>
      </c>
    </row>
    <row r="17786" spans="1:4">
      <c r="A17786" t="s">
        <v>16561</v>
      </c>
      <c r="B17786" t="s">
        <v>16562</v>
      </c>
      <c r="C17786" t="s">
        <v>2770</v>
      </c>
      <c r="D17786" t="s">
        <v>12551</v>
      </c>
    </row>
    <row r="17787" spans="1:4">
      <c r="A17787" t="s">
        <v>17142</v>
      </c>
      <c r="B17787" t="s">
        <v>17143</v>
      </c>
      <c r="C17787" t="s">
        <v>2770</v>
      </c>
      <c r="D17787" t="s">
        <v>12551</v>
      </c>
    </row>
    <row r="17788" spans="1:4">
      <c r="A17788" t="s">
        <v>17144</v>
      </c>
      <c r="B17788" t="s">
        <v>17145</v>
      </c>
      <c r="C17788" t="s">
        <v>2770</v>
      </c>
      <c r="D17788" t="s">
        <v>4543</v>
      </c>
    </row>
    <row r="17789" spans="1:4">
      <c r="A17789" t="s">
        <v>1865</v>
      </c>
      <c r="B17789" t="s">
        <v>17146</v>
      </c>
      <c r="C17789" t="s">
        <v>2770</v>
      </c>
      <c r="D17789" t="s">
        <v>12551</v>
      </c>
    </row>
    <row r="17790" spans="1:4">
      <c r="A17790" t="s">
        <v>16901</v>
      </c>
      <c r="B17790" t="s">
        <v>17147</v>
      </c>
      <c r="C17790" t="s">
        <v>2770</v>
      </c>
      <c r="D17790" t="s">
        <v>4574</v>
      </c>
    </row>
    <row r="17791" spans="1:4">
      <c r="A17791" t="s">
        <v>16597</v>
      </c>
      <c r="B17791" t="s">
        <v>17148</v>
      </c>
      <c r="C17791" t="s">
        <v>2770</v>
      </c>
      <c r="D17791" t="s">
        <v>4543</v>
      </c>
    </row>
    <row r="17792" spans="1:4">
      <c r="A17792" t="s">
        <v>5941</v>
      </c>
      <c r="B17792" t="s">
        <v>17149</v>
      </c>
      <c r="C17792" t="s">
        <v>2770</v>
      </c>
      <c r="D17792" t="s">
        <v>4543</v>
      </c>
    </row>
    <row r="17793" spans="1:4">
      <c r="A17793" t="s">
        <v>17150</v>
      </c>
      <c r="B17793" t="s">
        <v>17151</v>
      </c>
      <c r="C17793" t="s">
        <v>2770</v>
      </c>
      <c r="D17793" t="s">
        <v>12551</v>
      </c>
    </row>
    <row r="17794" spans="1:4">
      <c r="A17794" t="s">
        <v>17152</v>
      </c>
      <c r="B17794" t="s">
        <v>17153</v>
      </c>
      <c r="C17794" t="s">
        <v>2770</v>
      </c>
      <c r="D17794" t="s">
        <v>12551</v>
      </c>
    </row>
    <row r="17795" spans="1:4">
      <c r="A17795" t="s">
        <v>13523</v>
      </c>
      <c r="B17795" t="s">
        <v>16567</v>
      </c>
      <c r="C17795" t="s">
        <v>2770</v>
      </c>
      <c r="D17795" t="s">
        <v>12551</v>
      </c>
    </row>
    <row r="17796" spans="1:4">
      <c r="A17796" t="s">
        <v>8768</v>
      </c>
      <c r="B17796" t="s">
        <v>13963</v>
      </c>
      <c r="C17796" t="s">
        <v>2770</v>
      </c>
      <c r="D17796" t="s">
        <v>12551</v>
      </c>
    </row>
    <row r="17797" spans="1:4">
      <c r="A17797" t="s">
        <v>17154</v>
      </c>
      <c r="B17797" t="s">
        <v>17155</v>
      </c>
      <c r="C17797" t="s">
        <v>2770</v>
      </c>
      <c r="D17797" t="s">
        <v>12551</v>
      </c>
    </row>
    <row r="17798" spans="1:4">
      <c r="A17798" t="s">
        <v>15937</v>
      </c>
      <c r="B17798" t="s">
        <v>15938</v>
      </c>
      <c r="C17798" t="s">
        <v>2770</v>
      </c>
      <c r="D17798" t="s">
        <v>12551</v>
      </c>
    </row>
    <row r="17799" spans="1:4">
      <c r="A17799" t="s">
        <v>17156</v>
      </c>
      <c r="B17799" t="s">
        <v>17157</v>
      </c>
      <c r="C17799" t="s">
        <v>2770</v>
      </c>
      <c r="D17799" t="s">
        <v>12551</v>
      </c>
    </row>
    <row r="17800" spans="1:4">
      <c r="A17800" t="s">
        <v>17158</v>
      </c>
      <c r="B17800" t="s">
        <v>17159</v>
      </c>
      <c r="C17800" t="s">
        <v>2770</v>
      </c>
      <c r="D17800" t="s">
        <v>4543</v>
      </c>
    </row>
    <row r="17801" spans="1:4">
      <c r="A17801" t="s">
        <v>17160</v>
      </c>
      <c r="B17801" t="s">
        <v>17161</v>
      </c>
      <c r="C17801" t="s">
        <v>2770</v>
      </c>
      <c r="D17801" t="s">
        <v>12551</v>
      </c>
    </row>
    <row r="17802" spans="1:4">
      <c r="A17802" t="s">
        <v>17162</v>
      </c>
      <c r="B17802" t="s">
        <v>17163</v>
      </c>
      <c r="C17802" t="s">
        <v>2770</v>
      </c>
      <c r="D17802" t="s">
        <v>12551</v>
      </c>
    </row>
    <row r="17803" spans="1:4">
      <c r="A17803" t="s">
        <v>17164</v>
      </c>
      <c r="B17803" t="s">
        <v>17165</v>
      </c>
      <c r="C17803" t="s">
        <v>2770</v>
      </c>
      <c r="D17803" t="s">
        <v>4574</v>
      </c>
    </row>
    <row r="17804" spans="1:4">
      <c r="A17804" t="s">
        <v>17166</v>
      </c>
      <c r="B17804" t="s">
        <v>17167</v>
      </c>
      <c r="C17804" t="s">
        <v>2770</v>
      </c>
      <c r="D17804" t="s">
        <v>4522</v>
      </c>
    </row>
    <row r="17805" spans="1:4">
      <c r="A17805" t="s">
        <v>17168</v>
      </c>
      <c r="B17805" t="s">
        <v>17169</v>
      </c>
      <c r="C17805" t="s">
        <v>2770</v>
      </c>
      <c r="D17805" t="s">
        <v>4522</v>
      </c>
    </row>
    <row r="17806" spans="1:4">
      <c r="A17806" t="s">
        <v>10672</v>
      </c>
      <c r="B17806" t="s">
        <v>4516</v>
      </c>
      <c r="C17806" t="s">
        <v>2770</v>
      </c>
      <c r="D17806" t="s">
        <v>4518</v>
      </c>
    </row>
    <row r="17807" spans="1:4">
      <c r="A17807" t="s">
        <v>17170</v>
      </c>
      <c r="B17807" t="s">
        <v>16021</v>
      </c>
      <c r="C17807" t="s">
        <v>2770</v>
      </c>
      <c r="D17807" t="s">
        <v>4968</v>
      </c>
    </row>
    <row r="17808" spans="1:4">
      <c r="A17808" t="s">
        <v>10693</v>
      </c>
      <c r="B17808" t="s">
        <v>8181</v>
      </c>
      <c r="C17808" t="s">
        <v>2770</v>
      </c>
      <c r="D17808" t="s">
        <v>4518</v>
      </c>
    </row>
    <row r="17809" spans="1:4">
      <c r="A17809" t="s">
        <v>17171</v>
      </c>
      <c r="B17809" t="s">
        <v>17172</v>
      </c>
      <c r="C17809" t="s">
        <v>2770</v>
      </c>
      <c r="D17809" t="s">
        <v>4574</v>
      </c>
    </row>
    <row r="17810" spans="1:4">
      <c r="A17810" t="s">
        <v>1919</v>
      </c>
      <c r="B17810" t="s">
        <v>17173</v>
      </c>
      <c r="C17810" t="s">
        <v>2770</v>
      </c>
      <c r="D17810" t="s">
        <v>4522</v>
      </c>
    </row>
    <row r="17811" spans="1:4">
      <c r="A17811" t="s">
        <v>17174</v>
      </c>
      <c r="B17811" t="s">
        <v>17175</v>
      </c>
      <c r="C17811" t="s">
        <v>2770</v>
      </c>
      <c r="D17811" t="s">
        <v>4522</v>
      </c>
    </row>
    <row r="17812" spans="1:4">
      <c r="A17812" t="s">
        <v>13523</v>
      </c>
      <c r="B17812" t="s">
        <v>16567</v>
      </c>
      <c r="C17812" t="s">
        <v>2770</v>
      </c>
      <c r="D17812" t="s">
        <v>4968</v>
      </c>
    </row>
    <row r="17813" spans="1:4">
      <c r="A17813" t="s">
        <v>16926</v>
      </c>
      <c r="B17813" t="s">
        <v>17176</v>
      </c>
      <c r="C17813" t="s">
        <v>2770</v>
      </c>
      <c r="D17813" t="s">
        <v>4574</v>
      </c>
    </row>
    <row r="17814" spans="1:4">
      <c r="A17814" t="s">
        <v>17177</v>
      </c>
      <c r="B17814" t="s">
        <v>15584</v>
      </c>
      <c r="C17814" t="s">
        <v>2770</v>
      </c>
      <c r="D17814" t="s">
        <v>4968</v>
      </c>
    </row>
    <row r="17815" spans="1:4">
      <c r="A17815" t="s">
        <v>12943</v>
      </c>
      <c r="B17815" t="s">
        <v>15567</v>
      </c>
      <c r="C17815" t="s">
        <v>2770</v>
      </c>
      <c r="D17815" t="s">
        <v>4543</v>
      </c>
    </row>
    <row r="17816" spans="1:4">
      <c r="A17816" t="s">
        <v>17178</v>
      </c>
      <c r="B17816" t="s">
        <v>17179</v>
      </c>
      <c r="C17816" t="s">
        <v>2770</v>
      </c>
      <c r="D17816" t="s">
        <v>4522</v>
      </c>
    </row>
    <row r="17817" spans="1:4">
      <c r="A17817" t="s">
        <v>5185</v>
      </c>
      <c r="B17817" t="s">
        <v>2702</v>
      </c>
      <c r="C17817" t="s">
        <v>2770</v>
      </c>
      <c r="D17817" t="s">
        <v>4518</v>
      </c>
    </row>
    <row r="17818" spans="1:4">
      <c r="A17818" t="s">
        <v>13290</v>
      </c>
      <c r="B17818" t="s">
        <v>15575</v>
      </c>
      <c r="C17818" t="s">
        <v>2770</v>
      </c>
      <c r="D17818" t="s">
        <v>12551</v>
      </c>
    </row>
    <row r="17819" spans="1:4">
      <c r="A17819" t="s">
        <v>15586</v>
      </c>
      <c r="B17819" t="s">
        <v>2450</v>
      </c>
      <c r="C17819" t="s">
        <v>2770</v>
      </c>
      <c r="D17819" t="s">
        <v>12551</v>
      </c>
    </row>
    <row r="17820" spans="1:4">
      <c r="A17820" t="s">
        <v>10672</v>
      </c>
      <c r="B17820" t="s">
        <v>7102</v>
      </c>
      <c r="C17820" t="s">
        <v>2770</v>
      </c>
      <c r="D17820" t="s">
        <v>4543</v>
      </c>
    </row>
    <row r="17821" spans="1:4">
      <c r="A17821" t="s">
        <v>2681</v>
      </c>
      <c r="B17821" t="s">
        <v>17180</v>
      </c>
      <c r="C17821" t="s">
        <v>2770</v>
      </c>
      <c r="D17821" t="s">
        <v>12551</v>
      </c>
    </row>
    <row r="17822" spans="1:4">
      <c r="A17822" t="s">
        <v>17181</v>
      </c>
      <c r="B17822" t="s">
        <v>17182</v>
      </c>
      <c r="C17822" t="s">
        <v>2770</v>
      </c>
      <c r="D17822" t="s">
        <v>12551</v>
      </c>
    </row>
    <row r="17823" spans="1:4">
      <c r="A17823" t="s">
        <v>17183</v>
      </c>
      <c r="B17823" t="s">
        <v>17184</v>
      </c>
      <c r="C17823" t="s">
        <v>2770</v>
      </c>
      <c r="D17823" t="s">
        <v>4543</v>
      </c>
    </row>
    <row r="17824" spans="1:4">
      <c r="A17824" t="s">
        <v>17185</v>
      </c>
      <c r="B17824" t="s">
        <v>17186</v>
      </c>
      <c r="C17824" t="s">
        <v>2770</v>
      </c>
      <c r="D17824" t="s">
        <v>12551</v>
      </c>
    </row>
    <row r="17825" spans="1:4">
      <c r="A17825" t="s">
        <v>15600</v>
      </c>
      <c r="B17825" t="s">
        <v>2451</v>
      </c>
      <c r="C17825" t="s">
        <v>2770</v>
      </c>
      <c r="D17825" t="s">
        <v>12551</v>
      </c>
    </row>
    <row r="17826" spans="1:4">
      <c r="A17826" t="s">
        <v>17187</v>
      </c>
      <c r="B17826" t="s">
        <v>17188</v>
      </c>
      <c r="C17826" t="s">
        <v>2770</v>
      </c>
      <c r="D17826" t="s">
        <v>4543</v>
      </c>
    </row>
    <row r="17827" spans="1:4">
      <c r="A17827" t="s">
        <v>12943</v>
      </c>
      <c r="B17827" t="s">
        <v>15567</v>
      </c>
      <c r="C17827" t="s">
        <v>2770</v>
      </c>
      <c r="D17827" t="s">
        <v>4543</v>
      </c>
    </row>
    <row r="17828" spans="1:4">
      <c r="A17828" t="s">
        <v>13887</v>
      </c>
      <c r="B17828" t="s">
        <v>15585</v>
      </c>
      <c r="C17828" t="s">
        <v>2770</v>
      </c>
      <c r="D17828" t="s">
        <v>12551</v>
      </c>
    </row>
    <row r="17829" spans="1:4">
      <c r="A17829" t="s">
        <v>10985</v>
      </c>
      <c r="B17829" t="s">
        <v>17189</v>
      </c>
      <c r="C17829" t="s">
        <v>2770</v>
      </c>
      <c r="D17829" t="s">
        <v>12551</v>
      </c>
    </row>
    <row r="17830" spans="1:4">
      <c r="A17830" t="s">
        <v>10693</v>
      </c>
      <c r="B17830" t="s">
        <v>15574</v>
      </c>
      <c r="C17830" t="s">
        <v>2770</v>
      </c>
      <c r="D17830" t="s">
        <v>4543</v>
      </c>
    </row>
    <row r="17831" spans="1:4">
      <c r="A17831" t="s">
        <v>17190</v>
      </c>
      <c r="B17831" t="s">
        <v>17191</v>
      </c>
      <c r="C17831" t="s">
        <v>2770</v>
      </c>
      <c r="D17831" t="s">
        <v>12551</v>
      </c>
    </row>
    <row r="17832" spans="1:4">
      <c r="A17832" t="s">
        <v>17192</v>
      </c>
      <c r="B17832" t="s">
        <v>17193</v>
      </c>
      <c r="C17832" t="s">
        <v>2770</v>
      </c>
      <c r="D17832" t="s">
        <v>4543</v>
      </c>
    </row>
    <row r="17833" spans="1:4">
      <c r="A17833" t="s">
        <v>15566</v>
      </c>
      <c r="B17833" t="s">
        <v>15598</v>
      </c>
      <c r="C17833" t="s">
        <v>2770</v>
      </c>
      <c r="D17833" t="s">
        <v>12551</v>
      </c>
    </row>
    <row r="17834" spans="1:4">
      <c r="A17834" t="s">
        <v>9078</v>
      </c>
      <c r="B17834" t="s">
        <v>3940</v>
      </c>
      <c r="C17834" t="s">
        <v>2770</v>
      </c>
      <c r="D17834" t="s">
        <v>12551</v>
      </c>
    </row>
    <row r="17835" spans="1:4">
      <c r="A17835" t="s">
        <v>15344</v>
      </c>
      <c r="B17835" t="s">
        <v>9088</v>
      </c>
      <c r="C17835" t="s">
        <v>2770</v>
      </c>
      <c r="D17835" t="s">
        <v>12551</v>
      </c>
    </row>
    <row r="17836" spans="1:4">
      <c r="A17836" t="s">
        <v>10693</v>
      </c>
      <c r="B17836" t="s">
        <v>15574</v>
      </c>
      <c r="C17836" t="s">
        <v>2770</v>
      </c>
      <c r="D17836" t="s">
        <v>4543</v>
      </c>
    </row>
    <row r="17837" spans="1:4">
      <c r="A17837" t="s">
        <v>5333</v>
      </c>
      <c r="B17837" t="s">
        <v>12837</v>
      </c>
      <c r="C17837" t="s">
        <v>2770</v>
      </c>
      <c r="D17837" t="s">
        <v>12551</v>
      </c>
    </row>
    <row r="17838" spans="1:4">
      <c r="A17838" t="s">
        <v>15586</v>
      </c>
      <c r="B17838" t="s">
        <v>2450</v>
      </c>
      <c r="C17838" t="s">
        <v>2770</v>
      </c>
      <c r="D17838" t="s">
        <v>12551</v>
      </c>
    </row>
    <row r="17839" spans="1:4">
      <c r="A17839" t="s">
        <v>12943</v>
      </c>
      <c r="B17839" t="s">
        <v>15567</v>
      </c>
      <c r="C17839" t="s">
        <v>2770</v>
      </c>
      <c r="D17839" t="s">
        <v>4543</v>
      </c>
    </row>
    <row r="17840" spans="1:4">
      <c r="A17840" t="s">
        <v>5306</v>
      </c>
      <c r="B17840" t="s">
        <v>15461</v>
      </c>
      <c r="C17840" t="s">
        <v>2770</v>
      </c>
      <c r="D17840" t="s">
        <v>12551</v>
      </c>
    </row>
    <row r="17841" spans="1:4">
      <c r="A17841" t="s">
        <v>15600</v>
      </c>
      <c r="B17841" t="s">
        <v>2451</v>
      </c>
      <c r="C17841" t="s">
        <v>2770</v>
      </c>
      <c r="D17841" t="s">
        <v>12551</v>
      </c>
    </row>
    <row r="17842" spans="1:4">
      <c r="A17842" t="s">
        <v>17194</v>
      </c>
      <c r="B17842" t="s">
        <v>17195</v>
      </c>
      <c r="C17842" t="s">
        <v>2770</v>
      </c>
      <c r="D17842" t="s">
        <v>12551</v>
      </c>
    </row>
    <row r="17843" spans="1:4">
      <c r="A17843" t="s">
        <v>16256</v>
      </c>
      <c r="B17843" t="s">
        <v>16257</v>
      </c>
      <c r="C17843" t="s">
        <v>2770</v>
      </c>
      <c r="D17843" t="s">
        <v>12551</v>
      </c>
    </row>
    <row r="17844" spans="1:4">
      <c r="A17844" t="s">
        <v>10672</v>
      </c>
      <c r="B17844" t="s">
        <v>7102</v>
      </c>
      <c r="C17844" t="s">
        <v>2770</v>
      </c>
      <c r="D17844" t="s">
        <v>4543</v>
      </c>
    </row>
    <row r="17845" spans="1:4">
      <c r="A17845" t="s">
        <v>16268</v>
      </c>
      <c r="B17845" t="s">
        <v>15845</v>
      </c>
      <c r="C17845" t="s">
        <v>2770</v>
      </c>
      <c r="D17845" t="s">
        <v>12551</v>
      </c>
    </row>
    <row r="17846" spans="1:4">
      <c r="A17846" t="s">
        <v>13659</v>
      </c>
      <c r="B17846" t="s">
        <v>16212</v>
      </c>
      <c r="C17846" t="s">
        <v>2770</v>
      </c>
      <c r="D17846" t="s">
        <v>12551</v>
      </c>
    </row>
    <row r="17847" spans="1:4">
      <c r="A17847" t="s">
        <v>11233</v>
      </c>
      <c r="B17847" t="s">
        <v>17196</v>
      </c>
      <c r="C17847" t="s">
        <v>2770</v>
      </c>
      <c r="D17847" t="s">
        <v>12551</v>
      </c>
    </row>
    <row r="17848" spans="1:4">
      <c r="A17848" t="s">
        <v>15600</v>
      </c>
      <c r="B17848" t="s">
        <v>2451</v>
      </c>
      <c r="C17848" t="s">
        <v>2770</v>
      </c>
      <c r="D17848" t="s">
        <v>12551</v>
      </c>
    </row>
    <row r="17849" spans="1:4">
      <c r="A17849" t="s">
        <v>15586</v>
      </c>
      <c r="B17849" t="s">
        <v>2450</v>
      </c>
      <c r="C17849" t="s">
        <v>2770</v>
      </c>
      <c r="D17849" t="s">
        <v>12551</v>
      </c>
    </row>
    <row r="17850" spans="1:4">
      <c r="A17850" t="s">
        <v>17197</v>
      </c>
      <c r="B17850" t="s">
        <v>17198</v>
      </c>
      <c r="C17850" t="s">
        <v>2770</v>
      </c>
      <c r="D17850" t="s">
        <v>12551</v>
      </c>
    </row>
    <row r="17851" spans="1:4">
      <c r="A17851" t="s">
        <v>10672</v>
      </c>
      <c r="B17851" t="s">
        <v>7102</v>
      </c>
      <c r="C17851" t="s">
        <v>2770</v>
      </c>
      <c r="D17851" t="s">
        <v>4543</v>
      </c>
    </row>
    <row r="17852" spans="1:4">
      <c r="A17852" t="s">
        <v>15583</v>
      </c>
      <c r="B17852" t="s">
        <v>15584</v>
      </c>
      <c r="C17852" t="s">
        <v>2770</v>
      </c>
      <c r="D17852" t="s">
        <v>12551</v>
      </c>
    </row>
    <row r="17853" spans="1:4">
      <c r="A17853" t="s">
        <v>17199</v>
      </c>
      <c r="B17853" t="s">
        <v>17200</v>
      </c>
      <c r="C17853" t="s">
        <v>2770</v>
      </c>
      <c r="D17853" t="s">
        <v>12551</v>
      </c>
    </row>
    <row r="17854" spans="1:4">
      <c r="A17854" t="s">
        <v>10693</v>
      </c>
      <c r="B17854" t="s">
        <v>15574</v>
      </c>
      <c r="C17854" t="s">
        <v>2770</v>
      </c>
      <c r="D17854" t="s">
        <v>4543</v>
      </c>
    </row>
    <row r="17855" spans="1:4">
      <c r="A17855" t="s">
        <v>12943</v>
      </c>
      <c r="B17855" t="s">
        <v>15567</v>
      </c>
      <c r="C17855" t="s">
        <v>2770</v>
      </c>
      <c r="D17855" t="s">
        <v>4543</v>
      </c>
    </row>
    <row r="17856" spans="1:4">
      <c r="A17856" t="s">
        <v>13783</v>
      </c>
      <c r="B17856" t="s">
        <v>17201</v>
      </c>
      <c r="C17856" t="s">
        <v>2770</v>
      </c>
      <c r="D17856" t="s">
        <v>12551</v>
      </c>
    </row>
    <row r="17857" spans="1:4">
      <c r="A17857" t="s">
        <v>15587</v>
      </c>
      <c r="B17857" t="s">
        <v>16451</v>
      </c>
      <c r="C17857" t="s">
        <v>2770</v>
      </c>
      <c r="D17857" t="s">
        <v>12551</v>
      </c>
    </row>
    <row r="17858" spans="1:4">
      <c r="A17858" t="s">
        <v>2658</v>
      </c>
      <c r="B17858" t="s">
        <v>262</v>
      </c>
      <c r="C17858" t="s">
        <v>2770</v>
      </c>
      <c r="D17858" t="s">
        <v>12551</v>
      </c>
    </row>
    <row r="17859" spans="1:4">
      <c r="A17859" t="s">
        <v>15987</v>
      </c>
      <c r="B17859" t="s">
        <v>16685</v>
      </c>
      <c r="C17859" t="s">
        <v>2770</v>
      </c>
      <c r="D17859" t="s">
        <v>12551</v>
      </c>
    </row>
    <row r="17860" spans="1:4">
      <c r="A17860" t="s">
        <v>15912</v>
      </c>
      <c r="B17860" t="s">
        <v>17202</v>
      </c>
      <c r="C17860" t="s">
        <v>2770</v>
      </c>
      <c r="D17860" t="s">
        <v>12551</v>
      </c>
    </row>
    <row r="17861" spans="1:4">
      <c r="A17861" t="s">
        <v>8470</v>
      </c>
      <c r="B17861" t="s">
        <v>10735</v>
      </c>
      <c r="C17861" t="s">
        <v>2770</v>
      </c>
      <c r="D17861" t="s">
        <v>12551</v>
      </c>
    </row>
    <row r="17862" spans="1:4">
      <c r="A17862" t="s">
        <v>17203</v>
      </c>
      <c r="B17862" t="s">
        <v>15578</v>
      </c>
      <c r="C17862" t="s">
        <v>2770</v>
      </c>
      <c r="D17862" t="s">
        <v>12551</v>
      </c>
    </row>
    <row r="17863" spans="1:4">
      <c r="A17863" t="s">
        <v>15596</v>
      </c>
      <c r="B17863" t="s">
        <v>15571</v>
      </c>
      <c r="C17863" t="s">
        <v>2770</v>
      </c>
      <c r="D17863" t="s">
        <v>12551</v>
      </c>
    </row>
    <row r="17864" spans="1:4">
      <c r="A17864" t="s">
        <v>12943</v>
      </c>
      <c r="B17864" t="s">
        <v>15567</v>
      </c>
      <c r="C17864" t="s">
        <v>2770</v>
      </c>
      <c r="D17864" t="s">
        <v>4543</v>
      </c>
    </row>
    <row r="17865" spans="1:4">
      <c r="A17865" t="s">
        <v>15591</v>
      </c>
      <c r="B17865" t="s">
        <v>6430</v>
      </c>
      <c r="C17865" t="s">
        <v>2770</v>
      </c>
      <c r="D17865" t="s">
        <v>12551</v>
      </c>
    </row>
    <row r="17866" spans="1:4">
      <c r="A17866" t="s">
        <v>15587</v>
      </c>
      <c r="B17866" t="s">
        <v>15588</v>
      </c>
      <c r="C17866" t="s">
        <v>2770</v>
      </c>
      <c r="D17866" t="s">
        <v>12551</v>
      </c>
    </row>
    <row r="17867" spans="1:4">
      <c r="A17867" t="s">
        <v>17204</v>
      </c>
      <c r="B17867" t="s">
        <v>17205</v>
      </c>
      <c r="C17867" t="s">
        <v>2770</v>
      </c>
      <c r="D17867" t="s">
        <v>12551</v>
      </c>
    </row>
    <row r="17868" spans="1:4">
      <c r="A17868" t="s">
        <v>17206</v>
      </c>
      <c r="B17868" t="s">
        <v>17207</v>
      </c>
      <c r="C17868" t="s">
        <v>2770</v>
      </c>
      <c r="D17868" t="s">
        <v>12551</v>
      </c>
    </row>
    <row r="17869" spans="1:4">
      <c r="A17869" t="s">
        <v>17208</v>
      </c>
      <c r="B17869" t="s">
        <v>17209</v>
      </c>
      <c r="C17869" t="s">
        <v>2770</v>
      </c>
      <c r="D17869" t="s">
        <v>4543</v>
      </c>
    </row>
    <row r="17870" spans="1:4">
      <c r="A17870" t="s">
        <v>6431</v>
      </c>
      <c r="B17870" t="s">
        <v>6432</v>
      </c>
      <c r="C17870" t="s">
        <v>2770</v>
      </c>
      <c r="D17870" t="s">
        <v>4543</v>
      </c>
    </row>
    <row r="17871" spans="1:4">
      <c r="A17871" t="s">
        <v>17210</v>
      </c>
      <c r="B17871" t="s">
        <v>17211</v>
      </c>
      <c r="C17871" t="s">
        <v>2770</v>
      </c>
      <c r="D17871" t="s">
        <v>4543</v>
      </c>
    </row>
    <row r="17872" spans="1:4">
      <c r="A17872" t="s">
        <v>13331</v>
      </c>
      <c r="B17872" t="s">
        <v>17212</v>
      </c>
      <c r="C17872" t="s">
        <v>2770</v>
      </c>
      <c r="D17872" t="s">
        <v>12551</v>
      </c>
    </row>
    <row r="17873" spans="1:4">
      <c r="A17873" t="s">
        <v>15583</v>
      </c>
      <c r="B17873" t="s">
        <v>15584</v>
      </c>
      <c r="C17873" t="s">
        <v>2770</v>
      </c>
      <c r="D17873" t="s">
        <v>12551</v>
      </c>
    </row>
    <row r="17874" spans="1:4">
      <c r="A17874" t="s">
        <v>16399</v>
      </c>
      <c r="B17874" t="s">
        <v>17213</v>
      </c>
      <c r="C17874" t="s">
        <v>2770</v>
      </c>
      <c r="D17874" t="s">
        <v>12551</v>
      </c>
    </row>
    <row r="17875" spans="1:4">
      <c r="A17875" t="s">
        <v>17214</v>
      </c>
      <c r="B17875" t="s">
        <v>17215</v>
      </c>
      <c r="C17875" t="s">
        <v>2770</v>
      </c>
      <c r="D17875" t="s">
        <v>12551</v>
      </c>
    </row>
    <row r="17876" spans="1:4">
      <c r="A17876" t="s">
        <v>10672</v>
      </c>
      <c r="B17876" t="s">
        <v>7102</v>
      </c>
      <c r="C17876" t="s">
        <v>2770</v>
      </c>
      <c r="D17876" t="s">
        <v>4543</v>
      </c>
    </row>
    <row r="17877" spans="1:4">
      <c r="A17877" t="s">
        <v>17078</v>
      </c>
      <c r="B17877" t="s">
        <v>17216</v>
      </c>
      <c r="C17877" t="s">
        <v>2770</v>
      </c>
      <c r="D17877" t="s">
        <v>12551</v>
      </c>
    </row>
    <row r="17878" spans="1:4">
      <c r="A17878" t="s">
        <v>17217</v>
      </c>
      <c r="B17878" t="s">
        <v>17218</v>
      </c>
      <c r="C17878" t="s">
        <v>2770</v>
      </c>
      <c r="D17878" t="s">
        <v>4543</v>
      </c>
    </row>
    <row r="17879" spans="1:4">
      <c r="A17879" t="s">
        <v>10682</v>
      </c>
      <c r="B17879" t="s">
        <v>17219</v>
      </c>
      <c r="C17879" t="s">
        <v>2770</v>
      </c>
      <c r="D17879" t="s">
        <v>12551</v>
      </c>
    </row>
    <row r="17880" spans="1:4">
      <c r="A17880" t="s">
        <v>17220</v>
      </c>
      <c r="B17880" t="s">
        <v>17221</v>
      </c>
      <c r="C17880" t="s">
        <v>2770</v>
      </c>
      <c r="D17880" t="s">
        <v>12551</v>
      </c>
    </row>
    <row r="17881" spans="1:4">
      <c r="A17881" t="s">
        <v>16402</v>
      </c>
      <c r="B17881" t="s">
        <v>8197</v>
      </c>
      <c r="C17881" t="s">
        <v>2770</v>
      </c>
      <c r="D17881" t="s">
        <v>12551</v>
      </c>
    </row>
    <row r="17882" spans="1:4">
      <c r="A17882" t="s">
        <v>17222</v>
      </c>
      <c r="B17882" t="s">
        <v>17223</v>
      </c>
      <c r="C17882" t="s">
        <v>2770</v>
      </c>
      <c r="D17882" t="s">
        <v>12551</v>
      </c>
    </row>
    <row r="17883" spans="1:4">
      <c r="A17883" t="s">
        <v>17224</v>
      </c>
      <c r="B17883" t="s">
        <v>17225</v>
      </c>
      <c r="C17883" t="s">
        <v>2770</v>
      </c>
      <c r="D17883" t="s">
        <v>12551</v>
      </c>
    </row>
    <row r="17884" spans="1:4">
      <c r="A17884" t="s">
        <v>17226</v>
      </c>
      <c r="B17884" t="s">
        <v>17227</v>
      </c>
      <c r="C17884" t="s">
        <v>2770</v>
      </c>
      <c r="D17884" t="s">
        <v>4543</v>
      </c>
    </row>
    <row r="17885" spans="1:4">
      <c r="A17885" t="s">
        <v>4991</v>
      </c>
      <c r="B17885" t="s">
        <v>8204</v>
      </c>
      <c r="C17885" t="s">
        <v>2770</v>
      </c>
      <c r="D17885" t="s">
        <v>12551</v>
      </c>
    </row>
    <row r="17886" spans="1:4">
      <c r="A17886" t="s">
        <v>16998</v>
      </c>
      <c r="B17886" t="s">
        <v>17228</v>
      </c>
      <c r="C17886" t="s">
        <v>2770</v>
      </c>
      <c r="D17886" t="s">
        <v>12551</v>
      </c>
    </row>
    <row r="17887" spans="1:4">
      <c r="A17887" t="s">
        <v>17229</v>
      </c>
      <c r="B17887" t="s">
        <v>17230</v>
      </c>
      <c r="C17887" t="s">
        <v>2770</v>
      </c>
      <c r="D17887" t="s">
        <v>4543</v>
      </c>
    </row>
    <row r="17888" spans="1:4">
      <c r="A17888" t="s">
        <v>17231</v>
      </c>
      <c r="B17888" t="s">
        <v>17232</v>
      </c>
      <c r="C17888" t="s">
        <v>2770</v>
      </c>
      <c r="D17888" t="s">
        <v>12551</v>
      </c>
    </row>
    <row r="17889" spans="1:4">
      <c r="A17889" t="s">
        <v>15600</v>
      </c>
      <c r="B17889" t="s">
        <v>2451</v>
      </c>
      <c r="C17889" t="s">
        <v>2770</v>
      </c>
      <c r="D17889" t="s">
        <v>12551</v>
      </c>
    </row>
    <row r="17890" spans="1:4">
      <c r="A17890" t="s">
        <v>16099</v>
      </c>
      <c r="B17890" t="s">
        <v>16020</v>
      </c>
      <c r="C17890" t="s">
        <v>2770</v>
      </c>
      <c r="D17890" t="s">
        <v>12551</v>
      </c>
    </row>
    <row r="17891" spans="1:4">
      <c r="A17891" t="s">
        <v>17233</v>
      </c>
      <c r="B17891" t="s">
        <v>17234</v>
      </c>
      <c r="C17891" t="s">
        <v>2770</v>
      </c>
      <c r="D17891" t="s">
        <v>4543</v>
      </c>
    </row>
    <row r="17892" spans="1:4">
      <c r="A17892" t="s">
        <v>16393</v>
      </c>
      <c r="B17892" t="s">
        <v>8206</v>
      </c>
      <c r="C17892" t="s">
        <v>2770</v>
      </c>
      <c r="D17892" t="s">
        <v>12551</v>
      </c>
    </row>
    <row r="17893" spans="1:4">
      <c r="A17893" t="s">
        <v>10693</v>
      </c>
      <c r="B17893" t="s">
        <v>15574</v>
      </c>
      <c r="C17893" t="s">
        <v>2770</v>
      </c>
      <c r="D17893" t="s">
        <v>4543</v>
      </c>
    </row>
    <row r="17894" spans="1:4">
      <c r="A17894" t="s">
        <v>17235</v>
      </c>
      <c r="B17894" t="s">
        <v>17236</v>
      </c>
      <c r="C17894" t="s">
        <v>2770</v>
      </c>
      <c r="D17894" t="s">
        <v>4543</v>
      </c>
    </row>
    <row r="17895" spans="1:4">
      <c r="A17895" t="s">
        <v>17237</v>
      </c>
      <c r="B17895" t="s">
        <v>17238</v>
      </c>
      <c r="C17895" t="s">
        <v>2770</v>
      </c>
      <c r="D17895" t="s">
        <v>4543</v>
      </c>
    </row>
    <row r="17896" spans="1:4">
      <c r="A17896" t="s">
        <v>6596</v>
      </c>
      <c r="B17896" t="s">
        <v>6597</v>
      </c>
      <c r="C17896" t="s">
        <v>2770</v>
      </c>
      <c r="D17896" t="s">
        <v>12551</v>
      </c>
    </row>
    <row r="17897" spans="1:4">
      <c r="A17897" t="s">
        <v>16391</v>
      </c>
      <c r="B17897" t="s">
        <v>8195</v>
      </c>
      <c r="C17897" t="s">
        <v>2770</v>
      </c>
      <c r="D17897" t="s">
        <v>12551</v>
      </c>
    </row>
    <row r="17898" spans="1:4">
      <c r="A17898" t="s">
        <v>17239</v>
      </c>
      <c r="B17898" t="s">
        <v>17240</v>
      </c>
      <c r="C17898" t="s">
        <v>2770</v>
      </c>
      <c r="D17898" t="s">
        <v>12551</v>
      </c>
    </row>
    <row r="17899" spans="1:4">
      <c r="A17899" t="s">
        <v>17241</v>
      </c>
      <c r="B17899" t="s">
        <v>17242</v>
      </c>
      <c r="C17899" t="s">
        <v>2770</v>
      </c>
      <c r="D17899" t="s">
        <v>12551</v>
      </c>
    </row>
    <row r="17900" spans="1:4">
      <c r="A17900" t="s">
        <v>6581</v>
      </c>
      <c r="B17900" t="s">
        <v>6582</v>
      </c>
      <c r="C17900" t="s">
        <v>2770</v>
      </c>
      <c r="D17900" t="s">
        <v>12551</v>
      </c>
    </row>
    <row r="17901" spans="1:4">
      <c r="A17901" t="s">
        <v>17243</v>
      </c>
      <c r="B17901" t="s">
        <v>17244</v>
      </c>
      <c r="C17901" t="s">
        <v>2770</v>
      </c>
      <c r="D17901" t="s">
        <v>12551</v>
      </c>
    </row>
    <row r="17902" spans="1:4">
      <c r="A17902" t="s">
        <v>17245</v>
      </c>
      <c r="B17902" t="s">
        <v>17246</v>
      </c>
      <c r="C17902" t="s">
        <v>2770</v>
      </c>
      <c r="D17902" t="s">
        <v>12551</v>
      </c>
    </row>
    <row r="17903" spans="1:4">
      <c r="A17903" t="s">
        <v>17247</v>
      </c>
      <c r="B17903" t="s">
        <v>17248</v>
      </c>
      <c r="C17903" t="s">
        <v>2770</v>
      </c>
      <c r="D17903" t="s">
        <v>12551</v>
      </c>
    </row>
    <row r="17904" spans="1:4">
      <c r="A17904" t="s">
        <v>17249</v>
      </c>
      <c r="B17904" t="s">
        <v>17250</v>
      </c>
      <c r="C17904" t="s">
        <v>2770</v>
      </c>
      <c r="D17904" t="s">
        <v>12551</v>
      </c>
    </row>
    <row r="17905" spans="1:4">
      <c r="A17905" t="s">
        <v>12943</v>
      </c>
      <c r="B17905" t="s">
        <v>15567</v>
      </c>
      <c r="C17905" t="s">
        <v>2770</v>
      </c>
      <c r="D17905" t="s">
        <v>4543</v>
      </c>
    </row>
    <row r="17906" spans="1:4">
      <c r="A17906" t="s">
        <v>16446</v>
      </c>
      <c r="B17906" t="s">
        <v>17251</v>
      </c>
      <c r="C17906" t="s">
        <v>2770</v>
      </c>
      <c r="D17906" t="s">
        <v>12551</v>
      </c>
    </row>
    <row r="17907" spans="1:4">
      <c r="A17907" t="s">
        <v>15586</v>
      </c>
      <c r="B17907" t="s">
        <v>2450</v>
      </c>
      <c r="C17907" t="s">
        <v>2770</v>
      </c>
      <c r="D17907" t="s">
        <v>12551</v>
      </c>
    </row>
    <row r="17908" spans="1:4">
      <c r="A17908" t="s">
        <v>17252</v>
      </c>
      <c r="B17908" t="s">
        <v>17253</v>
      </c>
      <c r="C17908" t="s">
        <v>2770</v>
      </c>
      <c r="D17908" t="s">
        <v>12551</v>
      </c>
    </row>
    <row r="17909" spans="1:4">
      <c r="A17909" t="s">
        <v>17254</v>
      </c>
      <c r="B17909" t="s">
        <v>17255</v>
      </c>
      <c r="C17909" t="s">
        <v>2770</v>
      </c>
      <c r="D17909" t="s">
        <v>12551</v>
      </c>
    </row>
    <row r="17910" spans="1:4">
      <c r="A17910" t="s">
        <v>15566</v>
      </c>
      <c r="B17910" t="s">
        <v>15598</v>
      </c>
      <c r="C17910" t="s">
        <v>2770</v>
      </c>
      <c r="D17910" t="s">
        <v>12551</v>
      </c>
    </row>
    <row r="17911" spans="1:4">
      <c r="A17911" t="s">
        <v>10672</v>
      </c>
      <c r="B17911" t="s">
        <v>7102</v>
      </c>
      <c r="C17911" t="s">
        <v>2770</v>
      </c>
      <c r="D17911" t="s">
        <v>4543</v>
      </c>
    </row>
    <row r="17912" spans="1:4">
      <c r="A17912" t="s">
        <v>17256</v>
      </c>
      <c r="B17912" t="s">
        <v>14093</v>
      </c>
      <c r="C17912" t="s">
        <v>2770</v>
      </c>
      <c r="D17912" t="s">
        <v>12551</v>
      </c>
    </row>
    <row r="17913" spans="1:4">
      <c r="A17913" t="s">
        <v>12943</v>
      </c>
      <c r="B17913" t="s">
        <v>15567</v>
      </c>
      <c r="C17913" t="s">
        <v>2770</v>
      </c>
      <c r="D17913" t="s">
        <v>4543</v>
      </c>
    </row>
    <row r="17914" spans="1:4">
      <c r="A17914" t="s">
        <v>17257</v>
      </c>
      <c r="B17914" t="s">
        <v>13958</v>
      </c>
      <c r="C17914" t="s">
        <v>2770</v>
      </c>
      <c r="D17914" t="s">
        <v>12551</v>
      </c>
    </row>
    <row r="17915" spans="1:4">
      <c r="A17915" t="s">
        <v>17258</v>
      </c>
      <c r="B17915" t="s">
        <v>17259</v>
      </c>
      <c r="C17915" t="s">
        <v>2770</v>
      </c>
      <c r="D17915" t="s">
        <v>12551</v>
      </c>
    </row>
    <row r="17916" spans="1:4">
      <c r="A17916" t="s">
        <v>15583</v>
      </c>
      <c r="B17916" t="s">
        <v>15584</v>
      </c>
      <c r="C17916" t="s">
        <v>2770</v>
      </c>
      <c r="D17916" t="s">
        <v>12551</v>
      </c>
    </row>
    <row r="17917" spans="1:4">
      <c r="A17917" t="s">
        <v>17260</v>
      </c>
      <c r="B17917" t="s">
        <v>17261</v>
      </c>
      <c r="C17917" t="s">
        <v>2770</v>
      </c>
      <c r="D17917" t="s">
        <v>12551</v>
      </c>
    </row>
    <row r="17918" spans="1:4">
      <c r="A17918" t="s">
        <v>13953</v>
      </c>
      <c r="B17918" t="s">
        <v>13954</v>
      </c>
      <c r="C17918" t="s">
        <v>2770</v>
      </c>
      <c r="D17918" t="s">
        <v>12551</v>
      </c>
    </row>
    <row r="17919" spans="1:4">
      <c r="A17919" t="s">
        <v>10693</v>
      </c>
      <c r="B17919" t="s">
        <v>15574</v>
      </c>
      <c r="C17919" t="s">
        <v>2770</v>
      </c>
      <c r="D17919" t="s">
        <v>4543</v>
      </c>
    </row>
    <row r="17920" spans="1:4">
      <c r="A17920" t="s">
        <v>17262</v>
      </c>
      <c r="B17920" t="s">
        <v>17263</v>
      </c>
      <c r="C17920" t="s">
        <v>2770</v>
      </c>
      <c r="D17920" t="s">
        <v>12551</v>
      </c>
    </row>
    <row r="17921" spans="1:4">
      <c r="A17921" t="s">
        <v>17264</v>
      </c>
      <c r="B17921" t="s">
        <v>17265</v>
      </c>
      <c r="C17921" t="s">
        <v>2770</v>
      </c>
      <c r="D17921" t="s">
        <v>12551</v>
      </c>
    </row>
    <row r="17922" spans="1:4">
      <c r="A17922" t="s">
        <v>2681</v>
      </c>
      <c r="B17922" t="s">
        <v>3948</v>
      </c>
      <c r="C17922" t="s">
        <v>2770</v>
      </c>
      <c r="D17922" t="s">
        <v>12551</v>
      </c>
    </row>
    <row r="17923" spans="1:4">
      <c r="A17923" t="s">
        <v>15587</v>
      </c>
      <c r="B17923" t="s">
        <v>15588</v>
      </c>
      <c r="C17923" t="s">
        <v>2770</v>
      </c>
      <c r="D17923" t="s">
        <v>12551</v>
      </c>
    </row>
    <row r="17924" spans="1:4">
      <c r="A17924" t="s">
        <v>10669</v>
      </c>
      <c r="B17924" t="s">
        <v>8240</v>
      </c>
      <c r="C17924" t="s">
        <v>2770</v>
      </c>
      <c r="D17924" t="s">
        <v>12551</v>
      </c>
    </row>
    <row r="17925" spans="1:4">
      <c r="A17925" t="s">
        <v>17266</v>
      </c>
      <c r="B17925" t="s">
        <v>17267</v>
      </c>
      <c r="C17925" t="s">
        <v>2770</v>
      </c>
      <c r="D17925" t="s">
        <v>12551</v>
      </c>
    </row>
    <row r="17926" spans="1:4">
      <c r="A17926" t="s">
        <v>17268</v>
      </c>
      <c r="B17926" t="s">
        <v>17269</v>
      </c>
      <c r="C17926" t="s">
        <v>2770</v>
      </c>
      <c r="D17926" t="s">
        <v>12551</v>
      </c>
    </row>
    <row r="17927" spans="1:4">
      <c r="A17927" t="s">
        <v>17270</v>
      </c>
      <c r="B17927" t="s">
        <v>17271</v>
      </c>
      <c r="C17927" t="s">
        <v>2770</v>
      </c>
      <c r="D17927" t="s">
        <v>12551</v>
      </c>
    </row>
    <row r="17928" spans="1:4">
      <c r="A17928" t="s">
        <v>12943</v>
      </c>
      <c r="B17928" t="s">
        <v>15567</v>
      </c>
      <c r="C17928" t="s">
        <v>2770</v>
      </c>
      <c r="D17928" t="s">
        <v>4543</v>
      </c>
    </row>
    <row r="17929" spans="1:4">
      <c r="A17929" t="s">
        <v>15937</v>
      </c>
      <c r="B17929" t="s">
        <v>17272</v>
      </c>
      <c r="C17929" t="s">
        <v>2770</v>
      </c>
      <c r="D17929" t="s">
        <v>12551</v>
      </c>
    </row>
    <row r="17930" spans="1:4">
      <c r="A17930" t="s">
        <v>17273</v>
      </c>
      <c r="B17930" t="s">
        <v>17274</v>
      </c>
      <c r="C17930" t="s">
        <v>2770</v>
      </c>
      <c r="D17930" t="s">
        <v>12551</v>
      </c>
    </row>
    <row r="17931" spans="1:4">
      <c r="A17931" t="s">
        <v>17275</v>
      </c>
      <c r="B17931" t="s">
        <v>17276</v>
      </c>
      <c r="C17931" t="s">
        <v>2770</v>
      </c>
      <c r="D17931" t="s">
        <v>12551</v>
      </c>
    </row>
    <row r="17932" spans="1:4">
      <c r="A17932" t="s">
        <v>17277</v>
      </c>
      <c r="B17932" t="s">
        <v>17278</v>
      </c>
      <c r="C17932" t="s">
        <v>2770</v>
      </c>
      <c r="D17932" t="s">
        <v>4543</v>
      </c>
    </row>
    <row r="17933" spans="1:4">
      <c r="A17933" t="s">
        <v>17279</v>
      </c>
      <c r="B17933" t="s">
        <v>17280</v>
      </c>
      <c r="C17933" t="s">
        <v>2770</v>
      </c>
      <c r="D17933" t="s">
        <v>12551</v>
      </c>
    </row>
    <row r="17934" spans="1:4">
      <c r="A17934" t="s">
        <v>15566</v>
      </c>
      <c r="B17934" t="s">
        <v>17281</v>
      </c>
      <c r="C17934" t="s">
        <v>2770</v>
      </c>
      <c r="D17934" t="s">
        <v>12551</v>
      </c>
    </row>
    <row r="17935" spans="1:4">
      <c r="A17935" t="s">
        <v>17282</v>
      </c>
      <c r="B17935" t="s">
        <v>17283</v>
      </c>
      <c r="C17935" t="s">
        <v>2770</v>
      </c>
      <c r="D17935" t="s">
        <v>12551</v>
      </c>
    </row>
    <row r="17936" spans="1:4">
      <c r="A17936" t="s">
        <v>17284</v>
      </c>
      <c r="B17936" t="s">
        <v>17285</v>
      </c>
      <c r="C17936" t="s">
        <v>2770</v>
      </c>
      <c r="D17936" t="s">
        <v>12551</v>
      </c>
    </row>
    <row r="17937" spans="1:4">
      <c r="A17937" t="s">
        <v>5185</v>
      </c>
      <c r="B17937" t="s">
        <v>2579</v>
      </c>
      <c r="C17937" t="s">
        <v>2770</v>
      </c>
      <c r="D17937" t="s">
        <v>4543</v>
      </c>
    </row>
    <row r="17938" spans="1:4">
      <c r="A17938" t="s">
        <v>17286</v>
      </c>
      <c r="B17938" t="s">
        <v>17287</v>
      </c>
      <c r="C17938" t="s">
        <v>2770</v>
      </c>
      <c r="D17938" t="s">
        <v>12551</v>
      </c>
    </row>
    <row r="17939" spans="1:4">
      <c r="A17939" t="s">
        <v>17288</v>
      </c>
      <c r="B17939" t="s">
        <v>17289</v>
      </c>
      <c r="C17939" t="s">
        <v>2770</v>
      </c>
      <c r="D17939" t="s">
        <v>12551</v>
      </c>
    </row>
    <row r="17940" spans="1:4">
      <c r="A17940" t="s">
        <v>17290</v>
      </c>
      <c r="B17940" t="s">
        <v>17291</v>
      </c>
      <c r="C17940" t="s">
        <v>2770</v>
      </c>
      <c r="D17940" t="s">
        <v>12551</v>
      </c>
    </row>
    <row r="17941" spans="1:4">
      <c r="A17941" t="s">
        <v>17292</v>
      </c>
      <c r="B17941" t="s">
        <v>2631</v>
      </c>
      <c r="C17941" t="s">
        <v>2770</v>
      </c>
      <c r="D17941" t="s">
        <v>12551</v>
      </c>
    </row>
    <row r="17942" spans="1:4">
      <c r="A17942" t="s">
        <v>17293</v>
      </c>
      <c r="B17942" t="s">
        <v>17294</v>
      </c>
      <c r="C17942" t="s">
        <v>2770</v>
      </c>
      <c r="D17942" t="s">
        <v>12551</v>
      </c>
    </row>
    <row r="17943" spans="1:4">
      <c r="A17943" t="s">
        <v>15583</v>
      </c>
      <c r="B17943" t="s">
        <v>16100</v>
      </c>
      <c r="C17943" t="s">
        <v>2770</v>
      </c>
      <c r="D17943" t="s">
        <v>12551</v>
      </c>
    </row>
    <row r="17944" spans="1:4">
      <c r="A17944" t="s">
        <v>17295</v>
      </c>
      <c r="B17944" t="s">
        <v>9802</v>
      </c>
      <c r="C17944" t="s">
        <v>2770</v>
      </c>
      <c r="D17944" t="s">
        <v>12551</v>
      </c>
    </row>
    <row r="17945" spans="1:4">
      <c r="A17945" t="s">
        <v>17296</v>
      </c>
      <c r="B17945" t="s">
        <v>17297</v>
      </c>
      <c r="C17945" t="s">
        <v>2770</v>
      </c>
      <c r="D17945" t="s">
        <v>12551</v>
      </c>
    </row>
    <row r="17946" spans="1:4">
      <c r="A17946" t="s">
        <v>17298</v>
      </c>
      <c r="B17946" t="s">
        <v>17299</v>
      </c>
      <c r="C17946" t="s">
        <v>2770</v>
      </c>
      <c r="D17946" t="s">
        <v>12551</v>
      </c>
    </row>
    <row r="17947" spans="1:4">
      <c r="A17947" t="s">
        <v>4980</v>
      </c>
      <c r="B17947" t="s">
        <v>15324</v>
      </c>
      <c r="C17947" t="s">
        <v>2770</v>
      </c>
      <c r="D17947" t="s">
        <v>12551</v>
      </c>
    </row>
    <row r="17948" spans="1:4">
      <c r="A17948" t="s">
        <v>1701</v>
      </c>
      <c r="B17948" t="s">
        <v>12980</v>
      </c>
      <c r="C17948" t="s">
        <v>2770</v>
      </c>
      <c r="D17948" t="s">
        <v>12551</v>
      </c>
    </row>
    <row r="17949" spans="1:4">
      <c r="A17949" t="s">
        <v>16099</v>
      </c>
      <c r="B17949" t="s">
        <v>16020</v>
      </c>
      <c r="C17949" t="s">
        <v>2770</v>
      </c>
      <c r="D17949" t="s">
        <v>12551</v>
      </c>
    </row>
    <row r="17950" spans="1:4">
      <c r="A17950" t="s">
        <v>12943</v>
      </c>
      <c r="B17950" t="s">
        <v>15567</v>
      </c>
      <c r="C17950" t="s">
        <v>2770</v>
      </c>
      <c r="D17950" t="s">
        <v>4543</v>
      </c>
    </row>
    <row r="17951" spans="1:4">
      <c r="A17951" t="s">
        <v>10672</v>
      </c>
      <c r="B17951" t="s">
        <v>7102</v>
      </c>
      <c r="C17951" t="s">
        <v>2770</v>
      </c>
      <c r="D17951" t="s">
        <v>4543</v>
      </c>
    </row>
    <row r="17952" spans="1:4">
      <c r="A17952" t="s">
        <v>16394</v>
      </c>
      <c r="B17952" t="s">
        <v>16395</v>
      </c>
      <c r="C17952" t="s">
        <v>2770</v>
      </c>
      <c r="D17952" t="s">
        <v>12551</v>
      </c>
    </row>
    <row r="17953" spans="1:4">
      <c r="A17953" t="s">
        <v>15583</v>
      </c>
      <c r="B17953" t="s">
        <v>15584</v>
      </c>
      <c r="C17953" t="s">
        <v>2770</v>
      </c>
      <c r="D17953" t="s">
        <v>12551</v>
      </c>
    </row>
    <row r="17954" spans="1:4">
      <c r="A17954" t="s">
        <v>15587</v>
      </c>
      <c r="B17954" t="s">
        <v>15588</v>
      </c>
      <c r="C17954" t="s">
        <v>2770</v>
      </c>
      <c r="D17954" t="s">
        <v>12551</v>
      </c>
    </row>
    <row r="17955" spans="1:4">
      <c r="A17955" t="s">
        <v>17300</v>
      </c>
      <c r="B17955" t="s">
        <v>17301</v>
      </c>
      <c r="C17955" t="s">
        <v>2770</v>
      </c>
      <c r="D17955" t="s">
        <v>12551</v>
      </c>
    </row>
    <row r="17956" spans="1:4">
      <c r="A17956" t="s">
        <v>15586</v>
      </c>
      <c r="B17956" t="s">
        <v>2450</v>
      </c>
      <c r="C17956" t="s">
        <v>2770</v>
      </c>
      <c r="D17956" t="s">
        <v>12551</v>
      </c>
    </row>
    <row r="17957" spans="1:4">
      <c r="A17957" t="s">
        <v>15600</v>
      </c>
      <c r="B17957" t="s">
        <v>2451</v>
      </c>
      <c r="C17957" t="s">
        <v>2770</v>
      </c>
      <c r="D17957" t="s">
        <v>12551</v>
      </c>
    </row>
    <row r="17958" spans="1:4">
      <c r="A17958" t="s">
        <v>10693</v>
      </c>
      <c r="B17958" t="s">
        <v>15574</v>
      </c>
      <c r="C17958" t="s">
        <v>2770</v>
      </c>
      <c r="D17958" t="s">
        <v>4543</v>
      </c>
    </row>
    <row r="17959" spans="1:4">
      <c r="A17959" t="s">
        <v>17302</v>
      </c>
      <c r="B17959" t="s">
        <v>17303</v>
      </c>
      <c r="C17959" t="s">
        <v>2770</v>
      </c>
      <c r="D17959" t="s">
        <v>4543</v>
      </c>
    </row>
    <row r="17960" spans="1:4">
      <c r="A17960" t="s">
        <v>17304</v>
      </c>
      <c r="B17960" t="s">
        <v>17305</v>
      </c>
      <c r="C17960" t="s">
        <v>2770</v>
      </c>
      <c r="D17960" t="s">
        <v>4543</v>
      </c>
    </row>
    <row r="17961" spans="1:4">
      <c r="A17961" t="s">
        <v>15600</v>
      </c>
      <c r="B17961" t="s">
        <v>2451</v>
      </c>
      <c r="C17961" t="s">
        <v>2770</v>
      </c>
      <c r="D17961" t="s">
        <v>12551</v>
      </c>
    </row>
    <row r="17962" spans="1:4">
      <c r="A17962" t="s">
        <v>10693</v>
      </c>
      <c r="B17962" t="s">
        <v>15574</v>
      </c>
      <c r="C17962" t="s">
        <v>2770</v>
      </c>
      <c r="D17962" t="s">
        <v>4543</v>
      </c>
    </row>
    <row r="17963" spans="1:4">
      <c r="A17963" t="s">
        <v>15587</v>
      </c>
      <c r="B17963" t="s">
        <v>15588</v>
      </c>
      <c r="C17963" t="s">
        <v>2770</v>
      </c>
      <c r="D17963" t="s">
        <v>12551</v>
      </c>
    </row>
    <row r="17964" spans="1:4">
      <c r="A17964" t="s">
        <v>16099</v>
      </c>
      <c r="B17964" t="s">
        <v>16100</v>
      </c>
      <c r="C17964" t="s">
        <v>2770</v>
      </c>
      <c r="D17964" t="s">
        <v>12551</v>
      </c>
    </row>
    <row r="17965" spans="1:4">
      <c r="A17965" t="s">
        <v>17306</v>
      </c>
      <c r="B17965" t="s">
        <v>17307</v>
      </c>
      <c r="C17965" t="s">
        <v>2770</v>
      </c>
      <c r="D17965" t="s">
        <v>4574</v>
      </c>
    </row>
    <row r="17966" spans="1:4">
      <c r="A17966" t="s">
        <v>15583</v>
      </c>
      <c r="B17966" t="s">
        <v>15584</v>
      </c>
      <c r="C17966" t="s">
        <v>2770</v>
      </c>
      <c r="D17966" t="s">
        <v>12551</v>
      </c>
    </row>
    <row r="17967" spans="1:4">
      <c r="A17967" t="s">
        <v>15586</v>
      </c>
      <c r="B17967" t="s">
        <v>2450</v>
      </c>
      <c r="C17967" t="s">
        <v>2770</v>
      </c>
      <c r="D17967" t="s">
        <v>12551</v>
      </c>
    </row>
    <row r="17968" spans="1:4">
      <c r="A17968" t="s">
        <v>17308</v>
      </c>
      <c r="B17968" t="s">
        <v>17309</v>
      </c>
      <c r="C17968" t="s">
        <v>2770</v>
      </c>
      <c r="D17968" t="s">
        <v>12551</v>
      </c>
    </row>
    <row r="17969" spans="1:4">
      <c r="A17969" t="s">
        <v>17310</v>
      </c>
      <c r="B17969" t="s">
        <v>17311</v>
      </c>
      <c r="C17969" t="s">
        <v>2770</v>
      </c>
      <c r="D17969" t="s">
        <v>4574</v>
      </c>
    </row>
    <row r="17970" spans="1:4">
      <c r="A17970" t="s">
        <v>17312</v>
      </c>
      <c r="B17970" t="s">
        <v>17313</v>
      </c>
      <c r="C17970" t="s">
        <v>2770</v>
      </c>
      <c r="D17970" t="s">
        <v>12551</v>
      </c>
    </row>
    <row r="17971" spans="1:4">
      <c r="A17971" t="s">
        <v>17314</v>
      </c>
      <c r="B17971" t="s">
        <v>17315</v>
      </c>
      <c r="C17971" t="s">
        <v>2770</v>
      </c>
      <c r="D17971" t="s">
        <v>4543</v>
      </c>
    </row>
    <row r="17972" spans="1:4">
      <c r="A17972" t="s">
        <v>10672</v>
      </c>
      <c r="B17972" t="s">
        <v>7102</v>
      </c>
      <c r="C17972" t="s">
        <v>2770</v>
      </c>
      <c r="D17972" t="s">
        <v>4543</v>
      </c>
    </row>
    <row r="17973" spans="1:4">
      <c r="A17973" t="s">
        <v>12943</v>
      </c>
      <c r="B17973" t="s">
        <v>15567</v>
      </c>
      <c r="C17973" t="s">
        <v>2770</v>
      </c>
      <c r="D17973" t="s">
        <v>4543</v>
      </c>
    </row>
    <row r="17974" spans="1:4">
      <c r="A17974" t="s">
        <v>15583</v>
      </c>
      <c r="B17974" t="s">
        <v>17316</v>
      </c>
      <c r="C17974" t="s">
        <v>2770</v>
      </c>
      <c r="D17974" t="s">
        <v>12551</v>
      </c>
    </row>
    <row r="17975" spans="1:4">
      <c r="A17975" t="s">
        <v>12083</v>
      </c>
      <c r="B17975" t="s">
        <v>17317</v>
      </c>
      <c r="C17975" t="s">
        <v>2770</v>
      </c>
      <c r="D17975" t="s">
        <v>12551</v>
      </c>
    </row>
    <row r="17976" spans="1:4">
      <c r="A17976" t="s">
        <v>17318</v>
      </c>
      <c r="B17976" t="s">
        <v>17319</v>
      </c>
      <c r="C17976" t="s">
        <v>2770</v>
      </c>
      <c r="D17976" t="s">
        <v>12551</v>
      </c>
    </row>
    <row r="17977" spans="1:4">
      <c r="A17977" t="s">
        <v>17320</v>
      </c>
      <c r="B17977" t="s">
        <v>17321</v>
      </c>
      <c r="C17977" t="s">
        <v>2770</v>
      </c>
      <c r="D17977" t="s">
        <v>12551</v>
      </c>
    </row>
    <row r="17978" spans="1:4">
      <c r="A17978" t="s">
        <v>16026</v>
      </c>
      <c r="B17978" t="s">
        <v>16041</v>
      </c>
      <c r="C17978" t="s">
        <v>2770</v>
      </c>
      <c r="D17978" t="s">
        <v>12551</v>
      </c>
    </row>
    <row r="17979" spans="1:4">
      <c r="A17979" t="s">
        <v>13290</v>
      </c>
      <c r="B17979" t="s">
        <v>15575</v>
      </c>
      <c r="C17979" t="s">
        <v>2770</v>
      </c>
      <c r="D17979" t="s">
        <v>12551</v>
      </c>
    </row>
    <row r="17980" spans="1:4">
      <c r="A17980" t="s">
        <v>17322</v>
      </c>
      <c r="B17980" t="s">
        <v>17323</v>
      </c>
      <c r="C17980" t="s">
        <v>2770</v>
      </c>
      <c r="D17980" t="s">
        <v>12551</v>
      </c>
    </row>
    <row r="17981" spans="1:4">
      <c r="A17981" t="s">
        <v>15937</v>
      </c>
      <c r="B17981" t="s">
        <v>15938</v>
      </c>
      <c r="C17981" t="s">
        <v>2770</v>
      </c>
      <c r="D17981" t="s">
        <v>12551</v>
      </c>
    </row>
    <row r="17982" spans="1:4">
      <c r="A17982" t="s">
        <v>8969</v>
      </c>
      <c r="B17982" t="s">
        <v>17324</v>
      </c>
      <c r="C17982" t="s">
        <v>2770</v>
      </c>
      <c r="D17982" t="s">
        <v>12551</v>
      </c>
    </row>
    <row r="17983" spans="1:4">
      <c r="A17983" t="s">
        <v>13970</v>
      </c>
      <c r="B17983" t="s">
        <v>17325</v>
      </c>
      <c r="C17983" t="s">
        <v>2770</v>
      </c>
      <c r="D17983" t="s">
        <v>12551</v>
      </c>
    </row>
    <row r="17984" spans="1:4">
      <c r="A17984" t="s">
        <v>10672</v>
      </c>
      <c r="B17984" t="s">
        <v>7102</v>
      </c>
      <c r="C17984" t="s">
        <v>2770</v>
      </c>
      <c r="D17984" t="s">
        <v>4543</v>
      </c>
    </row>
    <row r="17985" spans="1:4">
      <c r="A17985" t="s">
        <v>16597</v>
      </c>
      <c r="B17985" t="s">
        <v>17326</v>
      </c>
      <c r="C17985" t="s">
        <v>2770</v>
      </c>
      <c r="D17985" t="s">
        <v>4543</v>
      </c>
    </row>
    <row r="17986" spans="1:4">
      <c r="A17986" t="s">
        <v>16871</v>
      </c>
      <c r="B17986" t="s">
        <v>16872</v>
      </c>
      <c r="C17986" t="s">
        <v>2770</v>
      </c>
      <c r="D17986" t="s">
        <v>12551</v>
      </c>
    </row>
    <row r="17987" spans="1:4">
      <c r="A17987" t="s">
        <v>17327</v>
      </c>
      <c r="B17987" t="s">
        <v>17328</v>
      </c>
      <c r="C17987" t="s">
        <v>2770</v>
      </c>
      <c r="D17987" t="s">
        <v>12551</v>
      </c>
    </row>
    <row r="17988" spans="1:4">
      <c r="A17988" t="s">
        <v>9300</v>
      </c>
      <c r="B17988" t="s">
        <v>9101</v>
      </c>
      <c r="C17988" t="s">
        <v>2770</v>
      </c>
      <c r="D17988" t="s">
        <v>12551</v>
      </c>
    </row>
    <row r="17989" spans="1:4">
      <c r="A17989" t="s">
        <v>17329</v>
      </c>
      <c r="B17989" t="s">
        <v>17330</v>
      </c>
      <c r="C17989" t="s">
        <v>2770</v>
      </c>
      <c r="D17989" t="s">
        <v>4543</v>
      </c>
    </row>
    <row r="17990" spans="1:4">
      <c r="A17990" t="s">
        <v>16937</v>
      </c>
      <c r="B17990" t="s">
        <v>17331</v>
      </c>
      <c r="C17990" t="s">
        <v>2770</v>
      </c>
      <c r="D17990" t="s">
        <v>4543</v>
      </c>
    </row>
    <row r="17991" spans="1:4">
      <c r="A17991" t="s">
        <v>17332</v>
      </c>
      <c r="B17991" t="s">
        <v>17333</v>
      </c>
      <c r="C17991" t="s">
        <v>2770</v>
      </c>
      <c r="D17991" t="s">
        <v>12551</v>
      </c>
    </row>
    <row r="17992" spans="1:4">
      <c r="A17992" t="s">
        <v>17334</v>
      </c>
      <c r="B17992" t="s">
        <v>17335</v>
      </c>
      <c r="C17992" t="s">
        <v>2770</v>
      </c>
      <c r="D17992" t="s">
        <v>12551</v>
      </c>
    </row>
    <row r="17993" spans="1:4">
      <c r="A17993" t="s">
        <v>15883</v>
      </c>
      <c r="B17993" t="s">
        <v>10648</v>
      </c>
      <c r="C17993" t="s">
        <v>2770</v>
      </c>
      <c r="D17993" t="s">
        <v>12551</v>
      </c>
    </row>
    <row r="17994" spans="1:4">
      <c r="A17994" t="s">
        <v>10700</v>
      </c>
      <c r="B17994" t="s">
        <v>17336</v>
      </c>
      <c r="C17994" t="s">
        <v>2770</v>
      </c>
      <c r="D17994" t="s">
        <v>12551</v>
      </c>
    </row>
    <row r="17995" spans="1:4">
      <c r="A17995" t="s">
        <v>17337</v>
      </c>
      <c r="B17995" t="s">
        <v>17338</v>
      </c>
      <c r="C17995" t="s">
        <v>2770</v>
      </c>
      <c r="D17995" t="s">
        <v>4543</v>
      </c>
    </row>
    <row r="17996" spans="1:4">
      <c r="A17996" t="s">
        <v>10669</v>
      </c>
      <c r="B17996" t="s">
        <v>8240</v>
      </c>
      <c r="C17996" t="s">
        <v>2770</v>
      </c>
      <c r="D17996" t="s">
        <v>12551</v>
      </c>
    </row>
    <row r="17997" spans="1:4">
      <c r="A17997" t="s">
        <v>16968</v>
      </c>
      <c r="B17997" t="s">
        <v>17339</v>
      </c>
      <c r="C17997" t="s">
        <v>2770</v>
      </c>
      <c r="D17997" t="s">
        <v>4574</v>
      </c>
    </row>
    <row r="17998" spans="1:4">
      <c r="A17998" t="s">
        <v>16230</v>
      </c>
      <c r="B17998" t="s">
        <v>9285</v>
      </c>
      <c r="C17998" t="s">
        <v>2770</v>
      </c>
      <c r="D17998" t="s">
        <v>12551</v>
      </c>
    </row>
    <row r="17999" spans="1:4">
      <c r="A17999" t="s">
        <v>16568</v>
      </c>
      <c r="B17999" t="s">
        <v>16569</v>
      </c>
      <c r="C17999" t="s">
        <v>2770</v>
      </c>
      <c r="D17999" t="s">
        <v>12551</v>
      </c>
    </row>
    <row r="18000" spans="1:4">
      <c r="A18000" t="s">
        <v>12943</v>
      </c>
      <c r="B18000" t="s">
        <v>15567</v>
      </c>
      <c r="C18000" t="s">
        <v>2770</v>
      </c>
      <c r="D18000" t="s">
        <v>4543</v>
      </c>
    </row>
    <row r="18001" spans="1:4">
      <c r="A18001" t="s">
        <v>15998</v>
      </c>
      <c r="B18001" t="s">
        <v>8291</v>
      </c>
      <c r="C18001" t="s">
        <v>2770</v>
      </c>
      <c r="D18001" t="s">
        <v>12551</v>
      </c>
    </row>
    <row r="18002" spans="1:4">
      <c r="A18002" t="s">
        <v>15566</v>
      </c>
      <c r="B18002" t="s">
        <v>2670</v>
      </c>
      <c r="C18002" t="s">
        <v>2770</v>
      </c>
      <c r="D18002" t="s">
        <v>12551</v>
      </c>
    </row>
    <row r="18003" spans="1:4">
      <c r="A18003" t="s">
        <v>16901</v>
      </c>
      <c r="B18003" t="s">
        <v>17340</v>
      </c>
      <c r="C18003" t="s">
        <v>2770</v>
      </c>
      <c r="D18003" t="s">
        <v>4574</v>
      </c>
    </row>
    <row r="18004" spans="1:4">
      <c r="A18004" t="s">
        <v>10693</v>
      </c>
      <c r="B18004" t="s">
        <v>15574</v>
      </c>
      <c r="C18004" t="s">
        <v>2770</v>
      </c>
      <c r="D18004" t="s">
        <v>4543</v>
      </c>
    </row>
    <row r="18005" spans="1:4">
      <c r="A18005" t="s">
        <v>17341</v>
      </c>
      <c r="B18005" t="s">
        <v>17149</v>
      </c>
      <c r="C18005" t="s">
        <v>2770</v>
      </c>
      <c r="D18005" t="s">
        <v>4543</v>
      </c>
    </row>
    <row r="18006" spans="1:4">
      <c r="A18006" t="s">
        <v>13887</v>
      </c>
      <c r="B18006" t="s">
        <v>17342</v>
      </c>
      <c r="C18006" t="s">
        <v>2770</v>
      </c>
      <c r="D18006" t="s">
        <v>12551</v>
      </c>
    </row>
    <row r="18007" spans="1:4">
      <c r="A18007" t="s">
        <v>17343</v>
      </c>
      <c r="B18007" t="s">
        <v>17344</v>
      </c>
      <c r="C18007" t="s">
        <v>2770</v>
      </c>
      <c r="D18007" t="s">
        <v>12551</v>
      </c>
    </row>
    <row r="18008" spans="1:4">
      <c r="A18008" t="s">
        <v>17345</v>
      </c>
      <c r="B18008" t="s">
        <v>17346</v>
      </c>
      <c r="C18008" t="s">
        <v>2770</v>
      </c>
      <c r="D18008" t="s">
        <v>12551</v>
      </c>
    </row>
    <row r="18009" spans="1:4">
      <c r="A18009" t="s">
        <v>2681</v>
      </c>
      <c r="B18009" t="s">
        <v>3948</v>
      </c>
      <c r="C18009" t="s">
        <v>2770</v>
      </c>
      <c r="D18009" t="s">
        <v>12551</v>
      </c>
    </row>
    <row r="18010" spans="1:4">
      <c r="A18010" t="s">
        <v>10660</v>
      </c>
      <c r="B18010" t="s">
        <v>17347</v>
      </c>
      <c r="C18010" t="s">
        <v>2770</v>
      </c>
      <c r="D18010" t="s">
        <v>12551</v>
      </c>
    </row>
    <row r="18011" spans="1:4">
      <c r="A18011" t="s">
        <v>17348</v>
      </c>
      <c r="B18011" t="s">
        <v>17349</v>
      </c>
      <c r="C18011" t="s">
        <v>2770</v>
      </c>
      <c r="D18011" t="s">
        <v>4543</v>
      </c>
    </row>
    <row r="18012" spans="1:4">
      <c r="A18012" t="s">
        <v>16281</v>
      </c>
      <c r="B18012" t="s">
        <v>17350</v>
      </c>
      <c r="C18012" t="s">
        <v>2770</v>
      </c>
      <c r="D18012" t="s">
        <v>12551</v>
      </c>
    </row>
    <row r="18013" spans="1:4">
      <c r="A18013" t="s">
        <v>10679</v>
      </c>
      <c r="B18013" t="s">
        <v>17351</v>
      </c>
      <c r="C18013" t="s">
        <v>2770</v>
      </c>
      <c r="D18013" t="s">
        <v>12551</v>
      </c>
    </row>
    <row r="18014" spans="1:4">
      <c r="A18014" t="s">
        <v>10703</v>
      </c>
      <c r="B18014" t="s">
        <v>17352</v>
      </c>
      <c r="C18014" t="s">
        <v>2770</v>
      </c>
      <c r="D18014" t="s">
        <v>12551</v>
      </c>
    </row>
    <row r="18015" spans="1:4">
      <c r="A18015" t="s">
        <v>13338</v>
      </c>
      <c r="B18015" t="s">
        <v>10824</v>
      </c>
      <c r="C18015" t="s">
        <v>2770</v>
      </c>
      <c r="D18015" t="s">
        <v>12551</v>
      </c>
    </row>
    <row r="18016" spans="1:4">
      <c r="A18016" t="s">
        <v>15587</v>
      </c>
      <c r="B18016" t="s">
        <v>16021</v>
      </c>
      <c r="C18016" t="s">
        <v>2770</v>
      </c>
      <c r="D18016" t="s">
        <v>12551</v>
      </c>
    </row>
    <row r="18017" spans="1:4">
      <c r="A18017" t="s">
        <v>17353</v>
      </c>
      <c r="B18017" t="s">
        <v>17354</v>
      </c>
      <c r="C18017" t="s">
        <v>2770</v>
      </c>
      <c r="D18017" t="s">
        <v>12551</v>
      </c>
    </row>
    <row r="18018" spans="1:4">
      <c r="A18018" t="s">
        <v>10665</v>
      </c>
      <c r="B18018" t="s">
        <v>10712</v>
      </c>
      <c r="C18018" t="s">
        <v>2770</v>
      </c>
      <c r="D18018" t="s">
        <v>12551</v>
      </c>
    </row>
    <row r="18019" spans="1:4">
      <c r="A18019" t="s">
        <v>16453</v>
      </c>
      <c r="B18019" t="s">
        <v>16951</v>
      </c>
      <c r="C18019" t="s">
        <v>2770</v>
      </c>
      <c r="D18019" t="s">
        <v>4543</v>
      </c>
    </row>
    <row r="18020" spans="1:4">
      <c r="A18020" t="s">
        <v>17355</v>
      </c>
      <c r="B18020" t="s">
        <v>17111</v>
      </c>
      <c r="C18020" t="s">
        <v>2770</v>
      </c>
      <c r="D18020" t="s">
        <v>12551</v>
      </c>
    </row>
    <row r="18021" spans="1:4">
      <c r="A18021" t="s">
        <v>17356</v>
      </c>
      <c r="B18021" t="s">
        <v>17357</v>
      </c>
      <c r="C18021" t="s">
        <v>2770</v>
      </c>
      <c r="D18021" t="s">
        <v>12551</v>
      </c>
    </row>
    <row r="18022" spans="1:4">
      <c r="A18022" t="s">
        <v>17358</v>
      </c>
      <c r="B18022" t="s">
        <v>17359</v>
      </c>
      <c r="C18022" t="s">
        <v>2770</v>
      </c>
      <c r="D18022" t="s">
        <v>12551</v>
      </c>
    </row>
    <row r="18023" spans="1:4">
      <c r="A18023" t="s">
        <v>17360</v>
      </c>
      <c r="B18023" t="s">
        <v>17361</v>
      </c>
      <c r="C18023" t="s">
        <v>2770</v>
      </c>
      <c r="D18023" t="s">
        <v>12551</v>
      </c>
    </row>
    <row r="18024" spans="1:4">
      <c r="A18024" t="s">
        <v>10672</v>
      </c>
      <c r="B18024" t="s">
        <v>4516</v>
      </c>
      <c r="C18024" t="s">
        <v>2770</v>
      </c>
      <c r="D18024" t="s">
        <v>4543</v>
      </c>
    </row>
    <row r="18025" spans="1:4">
      <c r="A18025" t="s">
        <v>17362</v>
      </c>
      <c r="B18025" t="s">
        <v>17363</v>
      </c>
      <c r="C18025" t="s">
        <v>2770</v>
      </c>
      <c r="D18025" t="s">
        <v>4574</v>
      </c>
    </row>
    <row r="18026" spans="1:4">
      <c r="A18026" t="s">
        <v>17364</v>
      </c>
      <c r="B18026" t="s">
        <v>503</v>
      </c>
      <c r="C18026" t="s">
        <v>2770</v>
      </c>
      <c r="D18026" t="s">
        <v>12551</v>
      </c>
    </row>
    <row r="18027" spans="1:4">
      <c r="A18027" t="s">
        <v>17365</v>
      </c>
      <c r="B18027" t="s">
        <v>17366</v>
      </c>
      <c r="C18027" t="s">
        <v>2770</v>
      </c>
      <c r="D18027" t="s">
        <v>12551</v>
      </c>
    </row>
    <row r="18028" spans="1:4">
      <c r="A18028" t="s">
        <v>17367</v>
      </c>
      <c r="B18028" t="s">
        <v>17368</v>
      </c>
      <c r="C18028" t="s">
        <v>2770</v>
      </c>
      <c r="D18028" t="s">
        <v>12551</v>
      </c>
    </row>
    <row r="18029" spans="1:4">
      <c r="A18029" t="s">
        <v>17369</v>
      </c>
      <c r="B18029" t="s">
        <v>11023</v>
      </c>
      <c r="C18029" t="s">
        <v>2770</v>
      </c>
      <c r="D18029" t="s">
        <v>12551</v>
      </c>
    </row>
    <row r="18030" spans="1:4">
      <c r="A18030" t="s">
        <v>15591</v>
      </c>
      <c r="B18030" t="s">
        <v>13445</v>
      </c>
      <c r="C18030" t="s">
        <v>2770</v>
      </c>
      <c r="D18030" t="s">
        <v>12551</v>
      </c>
    </row>
    <row r="18031" spans="1:4">
      <c r="A18031" t="s">
        <v>6596</v>
      </c>
      <c r="B18031" t="s">
        <v>13426</v>
      </c>
      <c r="C18031" t="s">
        <v>2770</v>
      </c>
      <c r="D18031" t="s">
        <v>12551</v>
      </c>
    </row>
    <row r="18032" spans="1:4">
      <c r="A18032" t="s">
        <v>17370</v>
      </c>
      <c r="B18032" t="s">
        <v>17371</v>
      </c>
      <c r="C18032" t="s">
        <v>2770</v>
      </c>
      <c r="D18032" t="s">
        <v>12551</v>
      </c>
    </row>
    <row r="18033" spans="1:4">
      <c r="A18033" t="s">
        <v>17372</v>
      </c>
      <c r="B18033" t="s">
        <v>17373</v>
      </c>
      <c r="C18033" t="s">
        <v>2770</v>
      </c>
      <c r="D18033" t="s">
        <v>12551</v>
      </c>
    </row>
    <row r="18034" spans="1:4">
      <c r="A18034" t="s">
        <v>13338</v>
      </c>
      <c r="B18034" t="s">
        <v>10824</v>
      </c>
      <c r="C18034" t="s">
        <v>2770</v>
      </c>
      <c r="D18034" t="s">
        <v>12551</v>
      </c>
    </row>
    <row r="18035" spans="1:4">
      <c r="A18035" t="s">
        <v>15583</v>
      </c>
      <c r="B18035" t="s">
        <v>15584</v>
      </c>
      <c r="C18035" t="s">
        <v>2770</v>
      </c>
      <c r="D18035" t="s">
        <v>12551</v>
      </c>
    </row>
    <row r="18036" spans="1:4">
      <c r="A18036" t="s">
        <v>12943</v>
      </c>
      <c r="B18036" t="s">
        <v>15567</v>
      </c>
      <c r="C18036" t="s">
        <v>2770</v>
      </c>
      <c r="D18036" t="s">
        <v>4543</v>
      </c>
    </row>
    <row r="18037" spans="1:4">
      <c r="A18037" t="s">
        <v>6581</v>
      </c>
      <c r="B18037" t="s">
        <v>13416</v>
      </c>
      <c r="C18037" t="s">
        <v>2770</v>
      </c>
      <c r="D18037" t="s">
        <v>12551</v>
      </c>
    </row>
    <row r="18038" spans="1:4">
      <c r="A18038" t="s">
        <v>17374</v>
      </c>
      <c r="B18038" t="s">
        <v>17375</v>
      </c>
      <c r="C18038" t="s">
        <v>2770</v>
      </c>
      <c r="D18038" t="s">
        <v>4574</v>
      </c>
    </row>
    <row r="18039" spans="1:4">
      <c r="A18039" t="s">
        <v>15587</v>
      </c>
      <c r="B18039" t="s">
        <v>16021</v>
      </c>
      <c r="C18039" t="s">
        <v>2770</v>
      </c>
      <c r="D18039" t="s">
        <v>12551</v>
      </c>
    </row>
    <row r="18040" spans="1:4">
      <c r="A18040" t="s">
        <v>17376</v>
      </c>
      <c r="B18040" t="s">
        <v>17377</v>
      </c>
      <c r="C18040" t="s">
        <v>2770</v>
      </c>
      <c r="D18040" t="s">
        <v>4574</v>
      </c>
    </row>
    <row r="18041" spans="1:4">
      <c r="A18041" t="s">
        <v>10693</v>
      </c>
      <c r="B18041" t="s">
        <v>8181</v>
      </c>
      <c r="C18041" t="s">
        <v>2770</v>
      </c>
      <c r="D18041" t="s">
        <v>4543</v>
      </c>
    </row>
    <row r="18042" spans="1:4">
      <c r="A18042" t="s">
        <v>17378</v>
      </c>
      <c r="B18042" t="s">
        <v>17379</v>
      </c>
      <c r="C18042" t="s">
        <v>2770</v>
      </c>
      <c r="D18042" t="s">
        <v>12551</v>
      </c>
    </row>
    <row r="18043" spans="1:4">
      <c r="A18043" t="s">
        <v>15572</v>
      </c>
      <c r="B18043" t="s">
        <v>15573</v>
      </c>
      <c r="C18043" t="s">
        <v>2770</v>
      </c>
      <c r="D18043" t="s">
        <v>12551</v>
      </c>
    </row>
    <row r="18044" spans="1:4">
      <c r="A18044" t="s">
        <v>16272</v>
      </c>
      <c r="B18044" t="s">
        <v>16273</v>
      </c>
      <c r="C18044" t="s">
        <v>2770</v>
      </c>
      <c r="D18044" t="s">
        <v>12551</v>
      </c>
    </row>
    <row r="18045" spans="1:4">
      <c r="A18045" t="s">
        <v>16019</v>
      </c>
      <c r="B18045" t="s">
        <v>16100</v>
      </c>
      <c r="C18045" t="s">
        <v>2770</v>
      </c>
      <c r="D18045" t="s">
        <v>12551</v>
      </c>
    </row>
    <row r="18046" spans="1:4">
      <c r="A18046" t="s">
        <v>9083</v>
      </c>
      <c r="B18046" t="s">
        <v>17380</v>
      </c>
      <c r="C18046" t="s">
        <v>2770</v>
      </c>
      <c r="D18046" t="s">
        <v>12551</v>
      </c>
    </row>
    <row r="18047" spans="1:4">
      <c r="A18047" t="s">
        <v>15600</v>
      </c>
      <c r="B18047" t="s">
        <v>2451</v>
      </c>
      <c r="C18047" t="s">
        <v>2770</v>
      </c>
      <c r="D18047" t="s">
        <v>12551</v>
      </c>
    </row>
    <row r="18048" spans="1:4">
      <c r="A18048" t="s">
        <v>9078</v>
      </c>
      <c r="B18048" t="s">
        <v>3940</v>
      </c>
      <c r="C18048" t="s">
        <v>2770</v>
      </c>
      <c r="D18048" t="s">
        <v>12551</v>
      </c>
    </row>
    <row r="18049" spans="1:4">
      <c r="A18049" t="s">
        <v>2681</v>
      </c>
      <c r="B18049" t="s">
        <v>3948</v>
      </c>
      <c r="C18049" t="s">
        <v>2770</v>
      </c>
      <c r="D18049" t="s">
        <v>12551</v>
      </c>
    </row>
    <row r="18050" spans="1:4">
      <c r="A18050" t="s">
        <v>17381</v>
      </c>
      <c r="B18050" t="s">
        <v>17382</v>
      </c>
      <c r="C18050" t="s">
        <v>2770</v>
      </c>
      <c r="D18050" t="s">
        <v>12551</v>
      </c>
    </row>
    <row r="18051" spans="1:4">
      <c r="A18051" t="s">
        <v>15937</v>
      </c>
      <c r="B18051" t="s">
        <v>15938</v>
      </c>
      <c r="C18051" t="s">
        <v>2770</v>
      </c>
      <c r="D18051" t="s">
        <v>12551</v>
      </c>
    </row>
    <row r="18052" spans="1:4">
      <c r="A18052" t="s">
        <v>12067</v>
      </c>
      <c r="B18052" t="s">
        <v>16401</v>
      </c>
      <c r="C18052" t="s">
        <v>2770</v>
      </c>
      <c r="D18052" t="s">
        <v>12551</v>
      </c>
    </row>
    <row r="18053" spans="1:4">
      <c r="A18053" t="s">
        <v>15586</v>
      </c>
      <c r="B18053" t="s">
        <v>2450</v>
      </c>
      <c r="C18053" t="s">
        <v>2770</v>
      </c>
      <c r="D18053" t="s">
        <v>12551</v>
      </c>
    </row>
    <row r="18054" spans="1:4">
      <c r="A18054" t="s">
        <v>10091</v>
      </c>
      <c r="B18054" t="s">
        <v>7546</v>
      </c>
      <c r="C18054" t="s">
        <v>2770</v>
      </c>
      <c r="D18054" t="s">
        <v>4543</v>
      </c>
    </row>
    <row r="18055" spans="1:4">
      <c r="A18055" t="s">
        <v>16399</v>
      </c>
      <c r="B18055" t="s">
        <v>17383</v>
      </c>
      <c r="C18055" t="s">
        <v>2770</v>
      </c>
      <c r="D18055" t="s">
        <v>12551</v>
      </c>
    </row>
    <row r="18056" spans="1:4">
      <c r="A18056" t="s">
        <v>17235</v>
      </c>
      <c r="B18056" t="s">
        <v>17384</v>
      </c>
      <c r="C18056" t="s">
        <v>2770</v>
      </c>
      <c r="D18056" t="s">
        <v>4543</v>
      </c>
    </row>
    <row r="18057" spans="1:4">
      <c r="A18057" t="s">
        <v>17385</v>
      </c>
      <c r="B18057" t="s">
        <v>17386</v>
      </c>
      <c r="C18057" t="s">
        <v>2770</v>
      </c>
      <c r="D18057" t="s">
        <v>12551</v>
      </c>
    </row>
    <row r="18058" spans="1:4">
      <c r="A18058" t="s">
        <v>13783</v>
      </c>
      <c r="B18058" t="s">
        <v>3949</v>
      </c>
      <c r="C18058" t="s">
        <v>2770</v>
      </c>
      <c r="D18058" t="s">
        <v>12551</v>
      </c>
    </row>
    <row r="18059" spans="1:4">
      <c r="A18059" t="s">
        <v>10672</v>
      </c>
      <c r="B18059" t="s">
        <v>4516</v>
      </c>
      <c r="C18059" t="s">
        <v>2770</v>
      </c>
      <c r="D18059" t="s">
        <v>4543</v>
      </c>
    </row>
    <row r="18060" spans="1:4">
      <c r="A18060" t="s">
        <v>6596</v>
      </c>
      <c r="B18060" t="s">
        <v>6597</v>
      </c>
      <c r="C18060" t="s">
        <v>2770</v>
      </c>
      <c r="D18060" t="s">
        <v>12551</v>
      </c>
    </row>
    <row r="18061" spans="1:4">
      <c r="A18061" t="s">
        <v>6581</v>
      </c>
      <c r="B18061" t="s">
        <v>6582</v>
      </c>
      <c r="C18061" t="s">
        <v>2770</v>
      </c>
      <c r="D18061" t="s">
        <v>12551</v>
      </c>
    </row>
    <row r="18062" spans="1:4">
      <c r="A18062" t="s">
        <v>6429</v>
      </c>
      <c r="B18062" t="s">
        <v>6430</v>
      </c>
      <c r="C18062" t="s">
        <v>2770</v>
      </c>
      <c r="D18062" t="s">
        <v>12551</v>
      </c>
    </row>
    <row r="18063" spans="1:4">
      <c r="A18063" t="s">
        <v>12943</v>
      </c>
      <c r="B18063" t="s">
        <v>15567</v>
      </c>
      <c r="C18063" t="s">
        <v>2770</v>
      </c>
      <c r="D18063" t="s">
        <v>4543</v>
      </c>
    </row>
    <row r="18064" spans="1:4">
      <c r="A18064" t="s">
        <v>17078</v>
      </c>
      <c r="B18064" t="s">
        <v>17216</v>
      </c>
      <c r="C18064" t="s">
        <v>2770</v>
      </c>
      <c r="D18064" t="s">
        <v>12551</v>
      </c>
    </row>
    <row r="18065" spans="1:4">
      <c r="A18065" t="s">
        <v>15228</v>
      </c>
      <c r="B18065" t="s">
        <v>15229</v>
      </c>
      <c r="C18065" t="s">
        <v>2770</v>
      </c>
      <c r="D18065" t="s">
        <v>12551</v>
      </c>
    </row>
    <row r="18066" spans="1:4">
      <c r="A18066" t="s">
        <v>14481</v>
      </c>
      <c r="B18066" t="s">
        <v>15230</v>
      </c>
      <c r="C18066" t="s">
        <v>2770</v>
      </c>
      <c r="D18066" t="s">
        <v>12551</v>
      </c>
    </row>
    <row r="18067" spans="1:4">
      <c r="A18067" t="s">
        <v>15235</v>
      </c>
      <c r="B18067" t="s">
        <v>15236</v>
      </c>
      <c r="C18067" t="s">
        <v>2770</v>
      </c>
      <c r="D18067" t="s">
        <v>12551</v>
      </c>
    </row>
    <row r="18068" spans="1:4">
      <c r="A18068" t="s">
        <v>1900</v>
      </c>
      <c r="B18068" t="s">
        <v>15234</v>
      </c>
      <c r="C18068" t="s">
        <v>2770</v>
      </c>
      <c r="D18068" t="s">
        <v>12551</v>
      </c>
    </row>
    <row r="18069" spans="1:4">
      <c r="A18069" t="s">
        <v>15237</v>
      </c>
      <c r="B18069" t="s">
        <v>15238</v>
      </c>
      <c r="C18069" t="s">
        <v>2770</v>
      </c>
      <c r="D18069" t="s">
        <v>4543</v>
      </c>
    </row>
    <row r="18070" spans="1:4">
      <c r="A18070" t="s">
        <v>17387</v>
      </c>
      <c r="B18070" t="s">
        <v>17388</v>
      </c>
      <c r="C18070" t="s">
        <v>2770</v>
      </c>
      <c r="D18070" t="s">
        <v>4514</v>
      </c>
    </row>
    <row r="18071" spans="1:4">
      <c r="A18071" t="s">
        <v>15232</v>
      </c>
      <c r="B18071" t="s">
        <v>15233</v>
      </c>
      <c r="C18071" t="s">
        <v>2770</v>
      </c>
      <c r="D18071" t="s">
        <v>12551</v>
      </c>
    </row>
    <row r="18072" spans="1:4">
      <c r="A18072" t="s">
        <v>14470</v>
      </c>
      <c r="B18072" t="s">
        <v>15245</v>
      </c>
      <c r="C18072" t="s">
        <v>2770</v>
      </c>
      <c r="D18072" t="s">
        <v>12551</v>
      </c>
    </row>
    <row r="18073" spans="1:4">
      <c r="A18073" t="s">
        <v>15246</v>
      </c>
      <c r="B18073" t="s">
        <v>15247</v>
      </c>
      <c r="C18073" t="s">
        <v>2770</v>
      </c>
      <c r="D18073" t="s">
        <v>12551</v>
      </c>
    </row>
    <row r="18074" spans="1:4">
      <c r="A18074" t="s">
        <v>15250</v>
      </c>
      <c r="B18074" t="s">
        <v>15251</v>
      </c>
      <c r="C18074" t="s">
        <v>2770</v>
      </c>
      <c r="D18074" t="s">
        <v>12551</v>
      </c>
    </row>
    <row r="18075" spans="1:4">
      <c r="A18075" t="s">
        <v>15248</v>
      </c>
      <c r="B18075" t="s">
        <v>17389</v>
      </c>
      <c r="C18075" t="s">
        <v>2770</v>
      </c>
      <c r="D18075" t="s">
        <v>12551</v>
      </c>
    </row>
    <row r="18076" spans="1:4">
      <c r="A18076" t="s">
        <v>4649</v>
      </c>
      <c r="B18076" t="s">
        <v>4513</v>
      </c>
      <c r="C18076" t="s">
        <v>2770</v>
      </c>
      <c r="D18076" t="s">
        <v>4514</v>
      </c>
    </row>
    <row r="18077" spans="1:4">
      <c r="A18077" t="s">
        <v>17390</v>
      </c>
      <c r="B18077" t="s">
        <v>17391</v>
      </c>
      <c r="C18077" t="s">
        <v>2770</v>
      </c>
      <c r="D18077" t="s">
        <v>12551</v>
      </c>
    </row>
    <row r="18078" spans="1:4">
      <c r="A18078" t="s">
        <v>17392</v>
      </c>
      <c r="B18078" t="s">
        <v>17393</v>
      </c>
      <c r="C18078" t="s">
        <v>2770</v>
      </c>
      <c r="D18078" t="s">
        <v>12551</v>
      </c>
    </row>
    <row r="18079" spans="1:4">
      <c r="A18079" t="s">
        <v>12245</v>
      </c>
      <c r="B18079" t="s">
        <v>17394</v>
      </c>
      <c r="C18079" t="s">
        <v>2770</v>
      </c>
      <c r="D18079" t="s">
        <v>12551</v>
      </c>
    </row>
    <row r="18080" spans="1:4">
      <c r="A18080" t="s">
        <v>5180</v>
      </c>
      <c r="B18080" t="s">
        <v>17395</v>
      </c>
      <c r="C18080" t="s">
        <v>2770</v>
      </c>
      <c r="D18080" t="s">
        <v>12551</v>
      </c>
    </row>
    <row r="18081" spans="1:4">
      <c r="A18081" t="s">
        <v>17396</v>
      </c>
      <c r="B18081" t="s">
        <v>17397</v>
      </c>
      <c r="C18081" t="s">
        <v>2770</v>
      </c>
      <c r="D18081" t="s">
        <v>12551</v>
      </c>
    </row>
    <row r="18082" spans="1:4">
      <c r="A18082" t="s">
        <v>17398</v>
      </c>
      <c r="B18082" t="s">
        <v>17399</v>
      </c>
      <c r="C18082" t="s">
        <v>2770</v>
      </c>
      <c r="D18082" t="s">
        <v>12551</v>
      </c>
    </row>
    <row r="18083" spans="1:4">
      <c r="A18083" t="s">
        <v>15237</v>
      </c>
      <c r="B18083" t="s">
        <v>15238</v>
      </c>
      <c r="C18083" t="s">
        <v>2770</v>
      </c>
      <c r="D18083" t="s">
        <v>4543</v>
      </c>
    </row>
    <row r="18084" spans="1:4">
      <c r="A18084" t="s">
        <v>15250</v>
      </c>
      <c r="B18084" t="s">
        <v>15251</v>
      </c>
      <c r="C18084" t="s">
        <v>2770</v>
      </c>
      <c r="D18084" t="s">
        <v>12551</v>
      </c>
    </row>
    <row r="18085" spans="1:4">
      <c r="A18085" t="s">
        <v>15235</v>
      </c>
      <c r="B18085" t="s">
        <v>15236</v>
      </c>
      <c r="C18085" t="s">
        <v>2770</v>
      </c>
      <c r="D18085" t="s">
        <v>12551</v>
      </c>
    </row>
    <row r="18086" spans="1:4">
      <c r="A18086" t="s">
        <v>15246</v>
      </c>
      <c r="B18086" t="s">
        <v>15247</v>
      </c>
      <c r="C18086" t="s">
        <v>2770</v>
      </c>
      <c r="D18086" t="s">
        <v>12551</v>
      </c>
    </row>
    <row r="18087" spans="1:4">
      <c r="A18087" t="s">
        <v>15228</v>
      </c>
      <c r="B18087" t="s">
        <v>15229</v>
      </c>
      <c r="C18087" t="s">
        <v>2770</v>
      </c>
      <c r="D18087" t="s">
        <v>12551</v>
      </c>
    </row>
    <row r="18088" spans="1:4">
      <c r="A18088" t="s">
        <v>14481</v>
      </c>
      <c r="B18088" t="s">
        <v>15230</v>
      </c>
      <c r="C18088" t="s">
        <v>2770</v>
      </c>
      <c r="D18088" t="s">
        <v>12551</v>
      </c>
    </row>
    <row r="18089" spans="1:4">
      <c r="A18089" t="s">
        <v>15232</v>
      </c>
      <c r="B18089" t="s">
        <v>15233</v>
      </c>
      <c r="C18089" t="s">
        <v>2770</v>
      </c>
      <c r="D18089" t="s">
        <v>12551</v>
      </c>
    </row>
    <row r="18090" spans="1:4">
      <c r="A18090" t="s">
        <v>9203</v>
      </c>
      <c r="B18090" t="s">
        <v>17400</v>
      </c>
      <c r="C18090" t="s">
        <v>2770</v>
      </c>
      <c r="D18090" t="s">
        <v>12551</v>
      </c>
    </row>
    <row r="18091" spans="1:4">
      <c r="A18091" t="s">
        <v>14470</v>
      </c>
      <c r="B18091" t="s">
        <v>15245</v>
      </c>
      <c r="C18091" t="s">
        <v>2770</v>
      </c>
      <c r="D18091" t="s">
        <v>12551</v>
      </c>
    </row>
    <row r="18092" spans="1:4">
      <c r="A18092" t="s">
        <v>17387</v>
      </c>
      <c r="B18092" t="s">
        <v>17388</v>
      </c>
      <c r="C18092" t="s">
        <v>2770</v>
      </c>
      <c r="D18092" t="s">
        <v>4514</v>
      </c>
    </row>
    <row r="18093" spans="1:4">
      <c r="A18093" t="s">
        <v>1900</v>
      </c>
      <c r="B18093" t="s">
        <v>15234</v>
      </c>
      <c r="C18093" t="s">
        <v>2770</v>
      </c>
      <c r="D18093" t="s">
        <v>12551</v>
      </c>
    </row>
    <row r="18094" spans="1:4">
      <c r="A18094" t="s">
        <v>9274</v>
      </c>
      <c r="B18094" t="s">
        <v>17401</v>
      </c>
      <c r="C18094" t="s">
        <v>2770</v>
      </c>
      <c r="D18094" t="s">
        <v>12551</v>
      </c>
    </row>
    <row r="18095" spans="1:4">
      <c r="A18095" t="s">
        <v>17402</v>
      </c>
      <c r="B18095" t="s">
        <v>17403</v>
      </c>
      <c r="C18095" t="s">
        <v>2770</v>
      </c>
      <c r="D18095" t="s">
        <v>12551</v>
      </c>
    </row>
    <row r="18096" spans="1:4">
      <c r="A18096" t="s">
        <v>15226</v>
      </c>
      <c r="B18096" t="s">
        <v>15227</v>
      </c>
      <c r="C18096" t="s">
        <v>2770</v>
      </c>
      <c r="D18096" t="s">
        <v>4543</v>
      </c>
    </row>
    <row r="18097" spans="1:4">
      <c r="A18097" t="s">
        <v>15248</v>
      </c>
      <c r="B18097" t="s">
        <v>15249</v>
      </c>
      <c r="C18097" t="s">
        <v>2770</v>
      </c>
      <c r="D18097" t="s">
        <v>12551</v>
      </c>
    </row>
    <row r="18098" spans="1:4">
      <c r="A18098" t="s">
        <v>15246</v>
      </c>
      <c r="B18098" t="s">
        <v>15247</v>
      </c>
      <c r="C18098" t="s">
        <v>2770</v>
      </c>
      <c r="D18098" t="s">
        <v>12551</v>
      </c>
    </row>
    <row r="18099" spans="1:4">
      <c r="A18099" t="s">
        <v>10682</v>
      </c>
      <c r="B18099" t="s">
        <v>277</v>
      </c>
      <c r="C18099" t="s">
        <v>2770</v>
      </c>
      <c r="D18099" t="s">
        <v>12551</v>
      </c>
    </row>
    <row r="18100" spans="1:4">
      <c r="A18100" t="s">
        <v>17404</v>
      </c>
      <c r="B18100" t="s">
        <v>17405</v>
      </c>
      <c r="C18100" t="s">
        <v>2770</v>
      </c>
      <c r="D18100" t="s">
        <v>12551</v>
      </c>
    </row>
    <row r="18101" spans="1:4">
      <c r="A18101" t="s">
        <v>17406</v>
      </c>
      <c r="B18101" t="s">
        <v>17407</v>
      </c>
      <c r="C18101" t="s">
        <v>2770</v>
      </c>
      <c r="D18101" t="s">
        <v>12551</v>
      </c>
    </row>
    <row r="18102" spans="1:4">
      <c r="A18102" t="s">
        <v>17408</v>
      </c>
      <c r="B18102" t="s">
        <v>17409</v>
      </c>
      <c r="C18102" t="s">
        <v>2770</v>
      </c>
      <c r="D18102" t="s">
        <v>12551</v>
      </c>
    </row>
    <row r="18103" spans="1:4">
      <c r="A18103" t="s">
        <v>17410</v>
      </c>
      <c r="B18103" t="s">
        <v>17411</v>
      </c>
      <c r="C18103" t="s">
        <v>2770</v>
      </c>
      <c r="D18103" t="s">
        <v>12551</v>
      </c>
    </row>
    <row r="18104" spans="1:4">
      <c r="A18104" t="s">
        <v>9822</v>
      </c>
      <c r="B18104" t="s">
        <v>17412</v>
      </c>
      <c r="C18104" t="s">
        <v>2770</v>
      </c>
      <c r="D18104" t="s">
        <v>12551</v>
      </c>
    </row>
    <row r="18105" spans="1:4">
      <c r="A18105" t="s">
        <v>17413</v>
      </c>
      <c r="B18105" t="s">
        <v>17414</v>
      </c>
      <c r="C18105" t="s">
        <v>2770</v>
      </c>
      <c r="D18105" t="s">
        <v>12551</v>
      </c>
    </row>
    <row r="18106" spans="1:4">
      <c r="A18106" t="s">
        <v>17415</v>
      </c>
      <c r="B18106" t="s">
        <v>17416</v>
      </c>
      <c r="C18106" t="s">
        <v>2770</v>
      </c>
      <c r="D18106" t="s">
        <v>12551</v>
      </c>
    </row>
    <row r="18107" spans="1:4">
      <c r="A18107" t="s">
        <v>17417</v>
      </c>
      <c r="B18107" t="s">
        <v>17418</v>
      </c>
      <c r="C18107" t="s">
        <v>2770</v>
      </c>
      <c r="D18107" t="s">
        <v>12551</v>
      </c>
    </row>
    <row r="18108" spans="1:4">
      <c r="A18108" t="s">
        <v>17419</v>
      </c>
      <c r="B18108" t="s">
        <v>17420</v>
      </c>
      <c r="C18108" t="s">
        <v>2770</v>
      </c>
      <c r="D18108" t="s">
        <v>12551</v>
      </c>
    </row>
    <row r="18109" spans="1:4">
      <c r="A18109" t="s">
        <v>17421</v>
      </c>
      <c r="B18109" t="s">
        <v>17422</v>
      </c>
      <c r="C18109" t="s">
        <v>2770</v>
      </c>
      <c r="D18109" t="s">
        <v>12551</v>
      </c>
    </row>
    <row r="18110" spans="1:4">
      <c r="A18110" t="s">
        <v>17423</v>
      </c>
      <c r="B18110" t="s">
        <v>17424</v>
      </c>
      <c r="C18110" t="s">
        <v>2770</v>
      </c>
      <c r="D18110" t="s">
        <v>12551</v>
      </c>
    </row>
    <row r="18111" spans="1:4">
      <c r="A18111" t="s">
        <v>17425</v>
      </c>
      <c r="B18111" t="s">
        <v>17426</v>
      </c>
      <c r="C18111" t="s">
        <v>2770</v>
      </c>
      <c r="D18111" t="s">
        <v>12551</v>
      </c>
    </row>
    <row r="18112" spans="1:4">
      <c r="A18112" t="s">
        <v>17427</v>
      </c>
      <c r="B18112" t="s">
        <v>17428</v>
      </c>
      <c r="C18112" t="s">
        <v>2770</v>
      </c>
      <c r="D18112" t="s">
        <v>12551</v>
      </c>
    </row>
    <row r="18113" spans="1:4">
      <c r="A18113" t="s">
        <v>17429</v>
      </c>
      <c r="B18113" t="s">
        <v>17430</v>
      </c>
      <c r="C18113" t="s">
        <v>2770</v>
      </c>
      <c r="D18113" t="s">
        <v>12551</v>
      </c>
    </row>
    <row r="18114" spans="1:4">
      <c r="A18114" t="s">
        <v>17431</v>
      </c>
      <c r="B18114" t="s">
        <v>17432</v>
      </c>
      <c r="C18114" t="s">
        <v>2770</v>
      </c>
      <c r="D18114" t="s">
        <v>12551</v>
      </c>
    </row>
    <row r="18115" spans="1:4">
      <c r="A18115" t="s">
        <v>17433</v>
      </c>
      <c r="B18115" t="s">
        <v>17434</v>
      </c>
      <c r="C18115" t="s">
        <v>2770</v>
      </c>
      <c r="D18115" t="s">
        <v>12551</v>
      </c>
    </row>
    <row r="18116" spans="1:4">
      <c r="A18116" t="s">
        <v>17435</v>
      </c>
      <c r="B18116" t="s">
        <v>17436</v>
      </c>
      <c r="C18116" t="s">
        <v>2770</v>
      </c>
      <c r="D18116" t="s">
        <v>12551</v>
      </c>
    </row>
    <row r="18117" spans="1:4">
      <c r="A18117" t="s">
        <v>8470</v>
      </c>
      <c r="B18117" t="s">
        <v>15225</v>
      </c>
      <c r="C18117" t="s">
        <v>2770</v>
      </c>
      <c r="D18117" t="s">
        <v>12551</v>
      </c>
    </row>
    <row r="18118" spans="1:4">
      <c r="A18118" t="s">
        <v>10682</v>
      </c>
      <c r="B18118" t="s">
        <v>277</v>
      </c>
      <c r="C18118" t="s">
        <v>2770</v>
      </c>
      <c r="D18118" t="s">
        <v>12551</v>
      </c>
    </row>
    <row r="18119" spans="1:4">
      <c r="A18119" t="s">
        <v>15235</v>
      </c>
      <c r="B18119" t="s">
        <v>17437</v>
      </c>
      <c r="C18119" t="s">
        <v>2770</v>
      </c>
      <c r="D18119" t="s">
        <v>12551</v>
      </c>
    </row>
    <row r="18120" spans="1:4">
      <c r="A18120" t="s">
        <v>10682</v>
      </c>
      <c r="B18120" t="s">
        <v>277</v>
      </c>
      <c r="C18120" t="s">
        <v>2770</v>
      </c>
      <c r="D18120" t="s">
        <v>12551</v>
      </c>
    </row>
    <row r="18121" spans="1:4">
      <c r="A18121" t="s">
        <v>1900</v>
      </c>
      <c r="B18121" t="s">
        <v>2605</v>
      </c>
      <c r="C18121" t="s">
        <v>2770</v>
      </c>
      <c r="D18121" t="s">
        <v>12551</v>
      </c>
    </row>
    <row r="18122" spans="1:4">
      <c r="A18122" t="s">
        <v>5180</v>
      </c>
      <c r="B18122" t="s">
        <v>17438</v>
      </c>
      <c r="C18122" t="s">
        <v>2770</v>
      </c>
      <c r="D18122" t="s">
        <v>12551</v>
      </c>
    </row>
    <row r="18123" spans="1:4">
      <c r="A18123" t="s">
        <v>17392</v>
      </c>
      <c r="B18123" t="s">
        <v>17393</v>
      </c>
      <c r="C18123" t="s">
        <v>2770</v>
      </c>
      <c r="D18123" t="s">
        <v>12551</v>
      </c>
    </row>
    <row r="18124" spans="1:4">
      <c r="A18124" t="s">
        <v>17390</v>
      </c>
      <c r="B18124" t="s">
        <v>17391</v>
      </c>
      <c r="C18124" t="s">
        <v>2770</v>
      </c>
      <c r="D18124" t="s">
        <v>12551</v>
      </c>
    </row>
    <row r="18125" spans="1:4">
      <c r="A18125" t="s">
        <v>17439</v>
      </c>
      <c r="B18125" t="s">
        <v>17440</v>
      </c>
      <c r="C18125" t="s">
        <v>2770</v>
      </c>
      <c r="D18125" t="s">
        <v>12551</v>
      </c>
    </row>
    <row r="18126" spans="1:4">
      <c r="A18126" t="s">
        <v>17441</v>
      </c>
      <c r="B18126" t="s">
        <v>17442</v>
      </c>
      <c r="C18126" t="s">
        <v>2770</v>
      </c>
      <c r="D18126" t="s">
        <v>12551</v>
      </c>
    </row>
    <row r="18127" spans="1:4">
      <c r="A18127" t="s">
        <v>17398</v>
      </c>
      <c r="B18127" t="s">
        <v>17399</v>
      </c>
      <c r="C18127" t="s">
        <v>2770</v>
      </c>
      <c r="D18127" t="s">
        <v>12551</v>
      </c>
    </row>
    <row r="18128" spans="1:4">
      <c r="A18128" t="s">
        <v>17443</v>
      </c>
      <c r="B18128" t="s">
        <v>17444</v>
      </c>
      <c r="C18128" t="s">
        <v>2770</v>
      </c>
      <c r="D18128" t="s">
        <v>12551</v>
      </c>
    </row>
    <row r="18129" spans="1:4">
      <c r="A18129" t="s">
        <v>17396</v>
      </c>
      <c r="B18129" t="s">
        <v>17397</v>
      </c>
      <c r="C18129" t="s">
        <v>2770</v>
      </c>
      <c r="D18129" t="s">
        <v>12551</v>
      </c>
    </row>
    <row r="18130" spans="1:4">
      <c r="A18130" t="s">
        <v>17445</v>
      </c>
      <c r="B18130" t="s">
        <v>17446</v>
      </c>
      <c r="C18130" t="s">
        <v>2770</v>
      </c>
      <c r="D18130" t="s">
        <v>4543</v>
      </c>
    </row>
    <row r="18131" spans="1:4">
      <c r="A18131" t="s">
        <v>17447</v>
      </c>
      <c r="B18131" t="s">
        <v>17448</v>
      </c>
      <c r="C18131" t="s">
        <v>2770</v>
      </c>
      <c r="D18131" t="s">
        <v>4543</v>
      </c>
    </row>
    <row r="18132" spans="1:4">
      <c r="A18132" t="s">
        <v>1701</v>
      </c>
      <c r="B18132" t="s">
        <v>17449</v>
      </c>
      <c r="C18132" t="s">
        <v>2770</v>
      </c>
      <c r="D18132" t="s">
        <v>12551</v>
      </c>
    </row>
    <row r="18133" spans="1:4">
      <c r="A18133" t="s">
        <v>17450</v>
      </c>
      <c r="B18133" t="s">
        <v>17451</v>
      </c>
      <c r="C18133" t="s">
        <v>2770</v>
      </c>
      <c r="D18133" t="s">
        <v>12551</v>
      </c>
    </row>
    <row r="18134" spans="1:4">
      <c r="A18134" t="s">
        <v>9758</v>
      </c>
      <c r="B18134" t="s">
        <v>17452</v>
      </c>
      <c r="C18134" t="s">
        <v>2770</v>
      </c>
      <c r="D18134" t="s">
        <v>12551</v>
      </c>
    </row>
    <row r="18135" spans="1:4">
      <c r="A18135" t="s">
        <v>17387</v>
      </c>
      <c r="B18135" t="s">
        <v>17453</v>
      </c>
      <c r="C18135" t="s">
        <v>2770</v>
      </c>
      <c r="D18135" t="s">
        <v>4514</v>
      </c>
    </row>
    <row r="18136" spans="1:4" ht="173.25">
      <c r="A18136" t="s">
        <v>17454</v>
      </c>
      <c r="B18136" s="17" t="s">
        <v>17455</v>
      </c>
      <c r="C18136" t="s">
        <v>2770</v>
      </c>
      <c r="D18136" t="s">
        <v>12551</v>
      </c>
    </row>
    <row r="18137" spans="1:4">
      <c r="A18137" t="s">
        <v>17456</v>
      </c>
      <c r="B18137" t="s">
        <v>17457</v>
      </c>
      <c r="C18137" t="s">
        <v>2770</v>
      </c>
      <c r="D18137" t="s">
        <v>4543</v>
      </c>
    </row>
    <row r="18138" spans="1:4">
      <c r="A18138" t="s">
        <v>17458</v>
      </c>
      <c r="B18138" t="s">
        <v>17459</v>
      </c>
      <c r="C18138" t="s">
        <v>2770</v>
      </c>
      <c r="D18138" t="s">
        <v>4543</v>
      </c>
    </row>
    <row r="18139" spans="1:4">
      <c r="A18139" t="s">
        <v>17460</v>
      </c>
      <c r="B18139" t="s">
        <v>17461</v>
      </c>
      <c r="C18139" t="s">
        <v>2770</v>
      </c>
      <c r="D18139" t="s">
        <v>4543</v>
      </c>
    </row>
    <row r="18140" spans="1:4">
      <c r="A18140" t="s">
        <v>17462</v>
      </c>
      <c r="B18140" t="s">
        <v>17463</v>
      </c>
      <c r="C18140" t="s">
        <v>2770</v>
      </c>
      <c r="D18140" t="s">
        <v>4543</v>
      </c>
    </row>
    <row r="18141" spans="1:4">
      <c r="A18141" t="s">
        <v>17464</v>
      </c>
      <c r="B18141" t="s">
        <v>17465</v>
      </c>
      <c r="C18141" t="s">
        <v>2770</v>
      </c>
      <c r="D18141" t="s">
        <v>4543</v>
      </c>
    </row>
    <row r="18142" spans="1:4">
      <c r="A18142" t="s">
        <v>17466</v>
      </c>
      <c r="B18142" t="s">
        <v>17467</v>
      </c>
      <c r="C18142" t="s">
        <v>2770</v>
      </c>
      <c r="D18142" t="s">
        <v>4543</v>
      </c>
    </row>
    <row r="18143" spans="1:4">
      <c r="A18143" t="s">
        <v>17468</v>
      </c>
      <c r="B18143" t="s">
        <v>17469</v>
      </c>
      <c r="C18143" t="s">
        <v>2770</v>
      </c>
      <c r="D18143" t="s">
        <v>12551</v>
      </c>
    </row>
    <row r="18144" spans="1:4">
      <c r="A18144" t="s">
        <v>17470</v>
      </c>
      <c r="B18144" t="s">
        <v>17471</v>
      </c>
      <c r="C18144" t="s">
        <v>2770</v>
      </c>
      <c r="D18144" t="s">
        <v>4543</v>
      </c>
    </row>
    <row r="18145" spans="1:4">
      <c r="A18145" t="s">
        <v>17472</v>
      </c>
      <c r="B18145" t="s">
        <v>6553</v>
      </c>
      <c r="C18145" t="s">
        <v>2770</v>
      </c>
      <c r="D18145" t="s">
        <v>4514</v>
      </c>
    </row>
    <row r="18146" spans="1:4">
      <c r="A18146" t="s">
        <v>17445</v>
      </c>
      <c r="B18146" t="s">
        <v>17446</v>
      </c>
      <c r="C18146" t="s">
        <v>2770</v>
      </c>
      <c r="D18146" t="s">
        <v>4543</v>
      </c>
    </row>
    <row r="18147" spans="1:4">
      <c r="A18147" t="s">
        <v>17447</v>
      </c>
      <c r="B18147" t="s">
        <v>17448</v>
      </c>
      <c r="C18147" t="s">
        <v>2770</v>
      </c>
      <c r="D18147" t="s">
        <v>4543</v>
      </c>
    </row>
    <row r="18148" spans="1:4">
      <c r="A18148" t="s">
        <v>17472</v>
      </c>
      <c r="B18148" t="s">
        <v>6553</v>
      </c>
      <c r="C18148" t="s">
        <v>2770</v>
      </c>
      <c r="D18148" t="s">
        <v>4514</v>
      </c>
    </row>
    <row r="18149" spans="1:4">
      <c r="A18149" t="s">
        <v>1701</v>
      </c>
      <c r="B18149" t="s">
        <v>17449</v>
      </c>
      <c r="C18149" t="s">
        <v>2770</v>
      </c>
      <c r="D18149" t="s">
        <v>12551</v>
      </c>
    </row>
    <row r="18150" spans="1:4">
      <c r="A18150" t="s">
        <v>17450</v>
      </c>
      <c r="B18150" t="s">
        <v>17451</v>
      </c>
      <c r="C18150" t="s">
        <v>2770</v>
      </c>
      <c r="D18150" t="s">
        <v>12551</v>
      </c>
    </row>
    <row r="18151" spans="1:4">
      <c r="A18151" t="s">
        <v>9758</v>
      </c>
      <c r="B18151" t="s">
        <v>17452</v>
      </c>
      <c r="C18151" t="s">
        <v>2770</v>
      </c>
      <c r="D18151" t="s">
        <v>12551</v>
      </c>
    </row>
    <row r="18152" spans="1:4">
      <c r="A18152" t="s">
        <v>17464</v>
      </c>
      <c r="B18152" t="s">
        <v>17465</v>
      </c>
      <c r="C18152" t="s">
        <v>2770</v>
      </c>
      <c r="D18152" t="s">
        <v>4543</v>
      </c>
    </row>
    <row r="18153" spans="1:4">
      <c r="A18153" t="s">
        <v>17387</v>
      </c>
      <c r="B18153" t="s">
        <v>17453</v>
      </c>
      <c r="C18153" t="s">
        <v>2770</v>
      </c>
      <c r="D18153" t="s">
        <v>4514</v>
      </c>
    </row>
    <row r="18154" spans="1:4">
      <c r="A18154" t="s">
        <v>17466</v>
      </c>
      <c r="B18154" t="s">
        <v>17467</v>
      </c>
      <c r="C18154" t="s">
        <v>2770</v>
      </c>
      <c r="D18154" t="s">
        <v>4543</v>
      </c>
    </row>
    <row r="18155" spans="1:4" ht="189">
      <c r="A18155" t="s">
        <v>17454</v>
      </c>
      <c r="B18155" s="17" t="s">
        <v>17473</v>
      </c>
      <c r="C18155" t="s">
        <v>2770</v>
      </c>
      <c r="D18155" t="s">
        <v>12551</v>
      </c>
    </row>
    <row r="18156" spans="1:4">
      <c r="A18156" t="s">
        <v>17470</v>
      </c>
      <c r="B18156" t="s">
        <v>17471</v>
      </c>
      <c r="C18156" t="s">
        <v>2770</v>
      </c>
      <c r="D18156" t="s">
        <v>4543</v>
      </c>
    </row>
    <row r="18157" spans="1:4">
      <c r="A18157" t="s">
        <v>17456</v>
      </c>
      <c r="B18157" t="s">
        <v>17457</v>
      </c>
      <c r="C18157" t="s">
        <v>2770</v>
      </c>
      <c r="D18157" t="s">
        <v>4543</v>
      </c>
    </row>
    <row r="18158" spans="1:4">
      <c r="A18158" t="s">
        <v>17460</v>
      </c>
      <c r="B18158" t="s">
        <v>17461</v>
      </c>
      <c r="C18158" t="s">
        <v>2770</v>
      </c>
      <c r="D18158" t="s">
        <v>4543</v>
      </c>
    </row>
    <row r="18159" spans="1:4">
      <c r="A18159" t="s">
        <v>17462</v>
      </c>
      <c r="B18159" t="s">
        <v>17463</v>
      </c>
      <c r="C18159" t="s">
        <v>2770</v>
      </c>
      <c r="D18159" t="s">
        <v>4543</v>
      </c>
    </row>
    <row r="18160" spans="1:4">
      <c r="A18160" t="s">
        <v>17468</v>
      </c>
      <c r="B18160" t="s">
        <v>17469</v>
      </c>
      <c r="C18160" t="s">
        <v>2770</v>
      </c>
      <c r="D18160" t="s">
        <v>12551</v>
      </c>
    </row>
    <row r="18161" spans="1:4">
      <c r="A18161" t="s">
        <v>17458</v>
      </c>
      <c r="B18161" t="s">
        <v>17459</v>
      </c>
      <c r="C18161" t="s">
        <v>2770</v>
      </c>
      <c r="D18161" t="s">
        <v>4543</v>
      </c>
    </row>
    <row r="18162" spans="1:4">
      <c r="A18162" t="s">
        <v>17387</v>
      </c>
      <c r="B18162" t="s">
        <v>17474</v>
      </c>
      <c r="C18162" t="s">
        <v>2770</v>
      </c>
      <c r="D18162" t="s">
        <v>4514</v>
      </c>
    </row>
    <row r="18163" spans="1:4">
      <c r="A18163" t="s">
        <v>17475</v>
      </c>
      <c r="B18163" t="s">
        <v>17476</v>
      </c>
      <c r="C18163" t="s">
        <v>2770</v>
      </c>
      <c r="D18163" t="s">
        <v>4543</v>
      </c>
    </row>
    <row r="18164" spans="1:4">
      <c r="A18164" t="s">
        <v>9203</v>
      </c>
      <c r="B18164" t="s">
        <v>17400</v>
      </c>
      <c r="C18164" t="s">
        <v>2770</v>
      </c>
      <c r="D18164" t="s">
        <v>12551</v>
      </c>
    </row>
    <row r="18165" spans="1:4">
      <c r="A18165" t="s">
        <v>15250</v>
      </c>
      <c r="B18165" t="s">
        <v>15251</v>
      </c>
      <c r="C18165" t="s">
        <v>2770</v>
      </c>
      <c r="D18165" t="s">
        <v>12551</v>
      </c>
    </row>
    <row r="18166" spans="1:4">
      <c r="A18166" t="s">
        <v>17477</v>
      </c>
      <c r="B18166" t="s">
        <v>17478</v>
      </c>
      <c r="C18166" t="s">
        <v>2770</v>
      </c>
      <c r="D18166" t="s">
        <v>4543</v>
      </c>
    </row>
    <row r="18167" spans="1:4">
      <c r="A18167" t="s">
        <v>15232</v>
      </c>
      <c r="B18167" t="s">
        <v>15233</v>
      </c>
      <c r="C18167" t="s">
        <v>2770</v>
      </c>
      <c r="D18167" t="s">
        <v>12551</v>
      </c>
    </row>
    <row r="18168" spans="1:4">
      <c r="A18168" t="s">
        <v>15323</v>
      </c>
      <c r="B18168" t="s">
        <v>15324</v>
      </c>
      <c r="C18168" t="s">
        <v>2770</v>
      </c>
      <c r="D18168" t="s">
        <v>4968</v>
      </c>
    </row>
    <row r="18169" spans="1:4">
      <c r="A18169" t="s">
        <v>15294</v>
      </c>
      <c r="B18169" t="s">
        <v>15295</v>
      </c>
      <c r="C18169" t="s">
        <v>2770</v>
      </c>
      <c r="D18169" t="s">
        <v>4522</v>
      </c>
    </row>
    <row r="18170" spans="1:4">
      <c r="A18170" t="s">
        <v>15306</v>
      </c>
      <c r="B18170" t="s">
        <v>15307</v>
      </c>
      <c r="C18170" t="s">
        <v>2770</v>
      </c>
      <c r="D18170" t="s">
        <v>4921</v>
      </c>
    </row>
    <row r="18171" spans="1:4">
      <c r="A18171" t="s">
        <v>14981</v>
      </c>
      <c r="B18171" t="s">
        <v>14982</v>
      </c>
      <c r="C18171" t="s">
        <v>2770</v>
      </c>
      <c r="D18171" t="s">
        <v>4522</v>
      </c>
    </row>
    <row r="18172" spans="1:4">
      <c r="A18172" t="s">
        <v>15309</v>
      </c>
      <c r="B18172" t="s">
        <v>15310</v>
      </c>
      <c r="C18172" t="s">
        <v>2770</v>
      </c>
      <c r="D18172" t="s">
        <v>4522</v>
      </c>
    </row>
    <row r="18173" spans="1:4">
      <c r="A18173" t="s">
        <v>601</v>
      </c>
      <c r="B18173" t="s">
        <v>14980</v>
      </c>
      <c r="C18173" t="s">
        <v>2770</v>
      </c>
      <c r="D18173" t="s">
        <v>4968</v>
      </c>
    </row>
    <row r="18174" spans="1:4">
      <c r="A18174" t="s">
        <v>15287</v>
      </c>
      <c r="B18174" t="s">
        <v>15288</v>
      </c>
      <c r="C18174" t="s">
        <v>2770</v>
      </c>
      <c r="D18174" t="s">
        <v>4522</v>
      </c>
    </row>
    <row r="18175" spans="1:4">
      <c r="A18175" t="s">
        <v>15300</v>
      </c>
      <c r="B18175" t="s">
        <v>15301</v>
      </c>
      <c r="C18175" t="s">
        <v>2770</v>
      </c>
      <c r="D18175" t="s">
        <v>4522</v>
      </c>
    </row>
    <row r="18176" spans="1:4">
      <c r="A18176" t="s">
        <v>14985</v>
      </c>
      <c r="B18176" t="s">
        <v>14979</v>
      </c>
      <c r="C18176" t="s">
        <v>2770</v>
      </c>
      <c r="D18176" t="s">
        <v>4518</v>
      </c>
    </row>
    <row r="18177" spans="1:4">
      <c r="A18177" t="s">
        <v>15261</v>
      </c>
      <c r="B18177" t="s">
        <v>15262</v>
      </c>
      <c r="C18177" t="s">
        <v>2770</v>
      </c>
      <c r="D18177" t="s">
        <v>4522</v>
      </c>
    </row>
    <row r="18178" spans="1:4">
      <c r="A18178" t="s">
        <v>15271</v>
      </c>
      <c r="B18178" t="s">
        <v>15272</v>
      </c>
      <c r="C18178" t="s">
        <v>2770</v>
      </c>
      <c r="D18178" t="s">
        <v>4522</v>
      </c>
    </row>
    <row r="18179" spans="1:4">
      <c r="A18179" t="s">
        <v>14983</v>
      </c>
      <c r="B18179" t="s">
        <v>17479</v>
      </c>
      <c r="C18179" t="s">
        <v>2770</v>
      </c>
      <c r="D18179" t="s">
        <v>4522</v>
      </c>
    </row>
    <row r="18180" spans="1:4">
      <c r="A18180" t="s">
        <v>15297</v>
      </c>
      <c r="B18180" t="s">
        <v>14523</v>
      </c>
      <c r="C18180" t="s">
        <v>2770</v>
      </c>
      <c r="D18180" t="s">
        <v>4522</v>
      </c>
    </row>
    <row r="18181" spans="1:4">
      <c r="A18181" t="s">
        <v>15314</v>
      </c>
      <c r="B18181" t="s">
        <v>15315</v>
      </c>
      <c r="C18181" t="s">
        <v>2770</v>
      </c>
      <c r="D18181" t="s">
        <v>4551</v>
      </c>
    </row>
    <row r="18182" spans="1:4">
      <c r="A18182" t="s">
        <v>15276</v>
      </c>
      <c r="B18182" t="s">
        <v>15277</v>
      </c>
      <c r="C18182" t="s">
        <v>2770</v>
      </c>
      <c r="D18182" t="s">
        <v>4968</v>
      </c>
    </row>
    <row r="18183" spans="1:4">
      <c r="A18183" t="s">
        <v>15304</v>
      </c>
      <c r="B18183" t="s">
        <v>15305</v>
      </c>
      <c r="C18183" t="s">
        <v>2770</v>
      </c>
      <c r="D18183" t="s">
        <v>4968</v>
      </c>
    </row>
    <row r="18184" spans="1:4">
      <c r="A18184" t="s">
        <v>14991</v>
      </c>
      <c r="B18184" t="s">
        <v>14992</v>
      </c>
      <c r="C18184" t="s">
        <v>2770</v>
      </c>
      <c r="D18184" t="s">
        <v>4522</v>
      </c>
    </row>
    <row r="18185" spans="1:4">
      <c r="A18185" t="s">
        <v>14989</v>
      </c>
      <c r="B18185" t="s">
        <v>14990</v>
      </c>
      <c r="C18185" t="s">
        <v>2770</v>
      </c>
      <c r="D18185" t="s">
        <v>4522</v>
      </c>
    </row>
    <row r="18186" spans="1:4">
      <c r="A18186" t="s">
        <v>14993</v>
      </c>
      <c r="B18186" t="s">
        <v>15293</v>
      </c>
      <c r="C18186" t="s">
        <v>2770</v>
      </c>
      <c r="D18186" t="s">
        <v>4968</v>
      </c>
    </row>
    <row r="18187" spans="1:4">
      <c r="A18187" t="s">
        <v>14480</v>
      </c>
      <c r="B18187" t="s">
        <v>15329</v>
      </c>
      <c r="C18187" t="s">
        <v>2770</v>
      </c>
      <c r="D18187" t="s">
        <v>4522</v>
      </c>
    </row>
    <row r="18188" spans="1:4">
      <c r="A18188" t="s">
        <v>15298</v>
      </c>
      <c r="B18188" t="s">
        <v>15299</v>
      </c>
      <c r="C18188" t="s">
        <v>2770</v>
      </c>
      <c r="D18188" t="s">
        <v>4522</v>
      </c>
    </row>
    <row r="18189" spans="1:4">
      <c r="A18189" t="s">
        <v>15302</v>
      </c>
      <c r="B18189" t="s">
        <v>15303</v>
      </c>
      <c r="C18189" t="s">
        <v>2770</v>
      </c>
      <c r="D18189" t="s">
        <v>4522</v>
      </c>
    </row>
    <row r="18190" spans="1:4">
      <c r="A18190" t="s">
        <v>15253</v>
      </c>
      <c r="B18190" t="s">
        <v>15254</v>
      </c>
      <c r="C18190" t="s">
        <v>2770</v>
      </c>
      <c r="D18190" t="s">
        <v>4522</v>
      </c>
    </row>
    <row r="18191" spans="1:4">
      <c r="A18191" t="s">
        <v>15289</v>
      </c>
      <c r="B18191" t="s">
        <v>15290</v>
      </c>
      <c r="C18191" t="s">
        <v>2770</v>
      </c>
      <c r="D18191" t="s">
        <v>4518</v>
      </c>
    </row>
    <row r="18192" spans="1:4">
      <c r="A18192" t="s">
        <v>15327</v>
      </c>
      <c r="B18192" t="s">
        <v>15328</v>
      </c>
      <c r="C18192" t="s">
        <v>2770</v>
      </c>
      <c r="D18192" t="s">
        <v>4522</v>
      </c>
    </row>
    <row r="18193" spans="1:4">
      <c r="A18193" t="s">
        <v>2658</v>
      </c>
      <c r="B18193" t="s">
        <v>15270</v>
      </c>
      <c r="C18193" t="s">
        <v>2770</v>
      </c>
      <c r="D18193" t="s">
        <v>4522</v>
      </c>
    </row>
    <row r="18194" spans="1:4">
      <c r="A18194" t="s">
        <v>14987</v>
      </c>
      <c r="B18194" t="s">
        <v>15308</v>
      </c>
      <c r="C18194" t="s">
        <v>2770</v>
      </c>
      <c r="D18194" t="s">
        <v>4518</v>
      </c>
    </row>
    <row r="18195" spans="1:4">
      <c r="A18195" t="s">
        <v>15268</v>
      </c>
      <c r="B18195" t="s">
        <v>15269</v>
      </c>
      <c r="C18195" t="s">
        <v>2770</v>
      </c>
      <c r="D18195" t="s">
        <v>4522</v>
      </c>
    </row>
    <row r="18196" spans="1:4">
      <c r="A18196" t="s">
        <v>15265</v>
      </c>
      <c r="B18196" t="s">
        <v>9292</v>
      </c>
      <c r="C18196" t="s">
        <v>2770</v>
      </c>
      <c r="D18196" t="s">
        <v>4522</v>
      </c>
    </row>
    <row r="18197" spans="1:4">
      <c r="A18197" t="s">
        <v>15255</v>
      </c>
      <c r="B18197" t="s">
        <v>2645</v>
      </c>
      <c r="C18197" t="s">
        <v>2770</v>
      </c>
      <c r="D18197" t="s">
        <v>4522</v>
      </c>
    </row>
    <row r="18198" spans="1:4">
      <c r="A18198" t="s">
        <v>15282</v>
      </c>
      <c r="B18198" t="s">
        <v>15283</v>
      </c>
      <c r="C18198" t="s">
        <v>2770</v>
      </c>
      <c r="D18198" t="s">
        <v>4522</v>
      </c>
    </row>
    <row r="18199" spans="1:4">
      <c r="A18199" t="s">
        <v>15325</v>
      </c>
      <c r="B18199" t="s">
        <v>15326</v>
      </c>
      <c r="C18199" t="s">
        <v>2770</v>
      </c>
      <c r="D18199" t="s">
        <v>4522</v>
      </c>
    </row>
    <row r="18200" spans="1:4">
      <c r="A18200" t="s">
        <v>15278</v>
      </c>
      <c r="B18200" t="s">
        <v>15279</v>
      </c>
      <c r="C18200" t="s">
        <v>2770</v>
      </c>
      <c r="D18200" t="s">
        <v>4522</v>
      </c>
    </row>
    <row r="18201" spans="1:4">
      <c r="A18201" t="s">
        <v>15275</v>
      </c>
      <c r="B18201" t="s">
        <v>14531</v>
      </c>
      <c r="C18201" t="s">
        <v>2770</v>
      </c>
      <c r="D18201" t="s">
        <v>4522</v>
      </c>
    </row>
    <row r="18202" spans="1:4">
      <c r="A18202" t="s">
        <v>12943</v>
      </c>
      <c r="B18202" t="s">
        <v>15285</v>
      </c>
      <c r="C18202" t="s">
        <v>2770</v>
      </c>
      <c r="D18202" t="s">
        <v>4518</v>
      </c>
    </row>
    <row r="18203" spans="1:4">
      <c r="A18203" t="s">
        <v>15321</v>
      </c>
      <c r="B18203" t="s">
        <v>15322</v>
      </c>
      <c r="C18203" t="s">
        <v>2770</v>
      </c>
      <c r="D18203" t="s">
        <v>4518</v>
      </c>
    </row>
    <row r="18204" spans="1:4">
      <c r="A18204" t="s">
        <v>1884</v>
      </c>
      <c r="B18204" t="s">
        <v>14994</v>
      </c>
      <c r="C18204" t="s">
        <v>2770</v>
      </c>
      <c r="D18204" t="s">
        <v>4968</v>
      </c>
    </row>
    <row r="18205" spans="1:4">
      <c r="A18205" t="s">
        <v>14978</v>
      </c>
      <c r="B18205" t="s">
        <v>14979</v>
      </c>
      <c r="C18205" t="s">
        <v>2770</v>
      </c>
      <c r="D18205" t="s">
        <v>4522</v>
      </c>
    </row>
    <row r="18206" spans="1:4">
      <c r="A18206" t="s">
        <v>15256</v>
      </c>
      <c r="B18206" t="s">
        <v>15257</v>
      </c>
      <c r="C18206" t="s">
        <v>2770</v>
      </c>
      <c r="D18206" t="s">
        <v>4551</v>
      </c>
    </row>
    <row r="18207" spans="1:4">
      <c r="A18207" t="s">
        <v>15263</v>
      </c>
      <c r="B18207" t="s">
        <v>15264</v>
      </c>
      <c r="C18207" t="s">
        <v>2770</v>
      </c>
      <c r="D18207" t="s">
        <v>4921</v>
      </c>
    </row>
    <row r="18208" spans="1:4">
      <c r="A18208" t="s">
        <v>13234</v>
      </c>
      <c r="B18208" t="s">
        <v>15284</v>
      </c>
      <c r="C18208" t="s">
        <v>2770</v>
      </c>
      <c r="D18208" t="s">
        <v>4522</v>
      </c>
    </row>
    <row r="18209" spans="1:4">
      <c r="A18209" t="s">
        <v>15291</v>
      </c>
      <c r="B18209" t="s">
        <v>15292</v>
      </c>
      <c r="C18209" t="s">
        <v>2770</v>
      </c>
      <c r="D18209" t="s">
        <v>4968</v>
      </c>
    </row>
    <row r="18210" spans="1:4">
      <c r="A18210" t="s">
        <v>15266</v>
      </c>
      <c r="B18210" t="s">
        <v>15267</v>
      </c>
      <c r="C18210" t="s">
        <v>2770</v>
      </c>
      <c r="D18210" t="s">
        <v>4522</v>
      </c>
    </row>
    <row r="18211" spans="1:4">
      <c r="A18211" t="s">
        <v>15316</v>
      </c>
      <c r="B18211" t="s">
        <v>15317</v>
      </c>
      <c r="C18211" t="s">
        <v>2770</v>
      </c>
      <c r="D18211" t="s">
        <v>4522</v>
      </c>
    </row>
    <row r="18212" spans="1:4">
      <c r="A18212" t="s">
        <v>15280</v>
      </c>
      <c r="B18212" t="s">
        <v>15281</v>
      </c>
      <c r="C18212" t="s">
        <v>2770</v>
      </c>
      <c r="D18212" t="s">
        <v>4522</v>
      </c>
    </row>
    <row r="18213" spans="1:4">
      <c r="A18213" t="s">
        <v>14479</v>
      </c>
      <c r="B18213" t="s">
        <v>15258</v>
      </c>
      <c r="C18213" t="s">
        <v>2770</v>
      </c>
      <c r="D18213" t="s">
        <v>4522</v>
      </c>
    </row>
    <row r="18214" spans="1:4">
      <c r="A18214" t="s">
        <v>13234</v>
      </c>
      <c r="B18214" t="s">
        <v>17480</v>
      </c>
      <c r="C18214" t="s">
        <v>2770</v>
      </c>
      <c r="D18214" t="s">
        <v>4522</v>
      </c>
    </row>
    <row r="18215" spans="1:4">
      <c r="A18215" t="s">
        <v>17482</v>
      </c>
      <c r="B18215" t="s">
        <v>17483</v>
      </c>
      <c r="C18215" t="s">
        <v>2770</v>
      </c>
      <c r="D18215" t="s">
        <v>4968</v>
      </c>
    </row>
    <row r="18216" spans="1:4">
      <c r="A18216" t="s">
        <v>17484</v>
      </c>
      <c r="B18216" t="s">
        <v>17485</v>
      </c>
      <c r="C18216" t="s">
        <v>2770</v>
      </c>
      <c r="D18216" t="s">
        <v>4968</v>
      </c>
    </row>
    <row r="18217" spans="1:4">
      <c r="A18217" t="s">
        <v>17486</v>
      </c>
      <c r="B18217" t="s">
        <v>17487</v>
      </c>
      <c r="C18217" t="s">
        <v>2770</v>
      </c>
      <c r="D18217" t="s">
        <v>4522</v>
      </c>
    </row>
    <row r="18218" spans="1:4">
      <c r="A18218" t="s">
        <v>17488</v>
      </c>
      <c r="B18218" t="s">
        <v>17489</v>
      </c>
      <c r="C18218" t="s">
        <v>2770</v>
      </c>
      <c r="D18218" t="s">
        <v>4522</v>
      </c>
    </row>
    <row r="18219" spans="1:4">
      <c r="A18219" t="s">
        <v>17490</v>
      </c>
      <c r="B18219" t="s">
        <v>17491</v>
      </c>
      <c r="C18219" t="s">
        <v>2770</v>
      </c>
      <c r="D18219" t="s">
        <v>4522</v>
      </c>
    </row>
    <row r="18220" spans="1:4">
      <c r="A18220" t="s">
        <v>17492</v>
      </c>
      <c r="B18220" t="s">
        <v>17493</v>
      </c>
      <c r="C18220" t="s">
        <v>2770</v>
      </c>
      <c r="D18220" t="s">
        <v>4968</v>
      </c>
    </row>
    <row r="18221" spans="1:4">
      <c r="A18221" t="s">
        <v>10479</v>
      </c>
      <c r="B18221" t="s">
        <v>17494</v>
      </c>
      <c r="C18221" t="s">
        <v>2770</v>
      </c>
      <c r="D18221" t="s">
        <v>4968</v>
      </c>
    </row>
    <row r="18222" spans="1:4">
      <c r="A18222" t="s">
        <v>4618</v>
      </c>
      <c r="B18222" t="s">
        <v>17495</v>
      </c>
      <c r="C18222" t="s">
        <v>2770</v>
      </c>
      <c r="D18222" t="s">
        <v>4518</v>
      </c>
    </row>
    <row r="18223" spans="1:4">
      <c r="A18223" t="s">
        <v>17496</v>
      </c>
      <c r="B18223" t="s">
        <v>10451</v>
      </c>
      <c r="C18223" t="s">
        <v>2770</v>
      </c>
      <c r="D18223" t="s">
        <v>4968</v>
      </c>
    </row>
    <row r="18224" spans="1:4">
      <c r="A18224" t="s">
        <v>4620</v>
      </c>
      <c r="B18224" t="s">
        <v>17497</v>
      </c>
      <c r="C18224" t="s">
        <v>2770</v>
      </c>
      <c r="D18224" t="s">
        <v>4518</v>
      </c>
    </row>
    <row r="18225" spans="1:4">
      <c r="A18225" t="s">
        <v>2681</v>
      </c>
      <c r="B18225" t="s">
        <v>9984</v>
      </c>
      <c r="C18225" t="s">
        <v>2770</v>
      </c>
      <c r="D18225" t="s">
        <v>4522</v>
      </c>
    </row>
    <row r="18226" spans="1:4">
      <c r="A18226" t="s">
        <v>12976</v>
      </c>
      <c r="B18226" t="s">
        <v>17495</v>
      </c>
      <c r="C18226" t="s">
        <v>2770</v>
      </c>
      <c r="D18226" t="s">
        <v>4522</v>
      </c>
    </row>
    <row r="18227" spans="1:4">
      <c r="A18227" t="s">
        <v>17498</v>
      </c>
      <c r="B18227" t="s">
        <v>17499</v>
      </c>
      <c r="C18227" t="s">
        <v>2770</v>
      </c>
      <c r="D18227" t="s">
        <v>4968</v>
      </c>
    </row>
    <row r="18228" spans="1:4">
      <c r="A18228" t="s">
        <v>17500</v>
      </c>
      <c r="B18228" t="s">
        <v>17501</v>
      </c>
      <c r="C18228" t="s">
        <v>2770</v>
      </c>
      <c r="D18228" t="s">
        <v>4518</v>
      </c>
    </row>
    <row r="18229" spans="1:4">
      <c r="A18229" t="s">
        <v>601</v>
      </c>
      <c r="B18229" t="s">
        <v>7275</v>
      </c>
      <c r="C18229" t="s">
        <v>2770</v>
      </c>
      <c r="D18229" t="s">
        <v>4968</v>
      </c>
    </row>
    <row r="18230" spans="1:4">
      <c r="A18230" t="s">
        <v>15243</v>
      </c>
      <c r="B18230" t="s">
        <v>17502</v>
      </c>
      <c r="C18230" t="s">
        <v>2770</v>
      </c>
      <c r="D18230" t="s">
        <v>4522</v>
      </c>
    </row>
    <row r="18231" spans="1:4">
      <c r="A18231" t="s">
        <v>17503</v>
      </c>
      <c r="B18231" t="s">
        <v>17504</v>
      </c>
      <c r="C18231" t="s">
        <v>2770</v>
      </c>
      <c r="D18231" t="s">
        <v>4522</v>
      </c>
    </row>
    <row r="18232" spans="1:4">
      <c r="A18232" t="s">
        <v>9858</v>
      </c>
      <c r="B18232" t="s">
        <v>9859</v>
      </c>
      <c r="C18232" t="s">
        <v>2770</v>
      </c>
      <c r="D18232" t="s">
        <v>4921</v>
      </c>
    </row>
    <row r="18233" spans="1:4">
      <c r="A18233" t="s">
        <v>9982</v>
      </c>
      <c r="B18233" t="s">
        <v>3388</v>
      </c>
      <c r="C18233" t="s">
        <v>2770</v>
      </c>
      <c r="D18233" t="s">
        <v>4968</v>
      </c>
    </row>
    <row r="18234" spans="1:4">
      <c r="A18234" t="s">
        <v>599</v>
      </c>
      <c r="B18234" t="s">
        <v>9849</v>
      </c>
      <c r="C18234" t="s">
        <v>2770</v>
      </c>
      <c r="D18234" t="s">
        <v>4518</v>
      </c>
    </row>
    <row r="18235" spans="1:4">
      <c r="A18235" t="s">
        <v>601</v>
      </c>
      <c r="B18235" t="s">
        <v>7275</v>
      </c>
      <c r="C18235" t="s">
        <v>2770</v>
      </c>
      <c r="D18235" t="s">
        <v>4968</v>
      </c>
    </row>
    <row r="18236" spans="1:4">
      <c r="A18236" t="s">
        <v>9977</v>
      </c>
      <c r="B18236" t="s">
        <v>10449</v>
      </c>
      <c r="C18236" t="s">
        <v>2770</v>
      </c>
      <c r="D18236" t="s">
        <v>4522</v>
      </c>
    </row>
    <row r="18237" spans="1:4">
      <c r="A18237" t="s">
        <v>9875</v>
      </c>
      <c r="B18237" t="s">
        <v>9876</v>
      </c>
      <c r="C18237" t="s">
        <v>2770</v>
      </c>
      <c r="D18237" t="s">
        <v>4968</v>
      </c>
    </row>
    <row r="18238" spans="1:4">
      <c r="A18238" t="s">
        <v>9971</v>
      </c>
      <c r="B18238" t="s">
        <v>9972</v>
      </c>
      <c r="C18238" t="s">
        <v>2770</v>
      </c>
      <c r="D18238" t="s">
        <v>4968</v>
      </c>
    </row>
    <row r="18239" spans="1:4">
      <c r="A18239" t="s">
        <v>15243</v>
      </c>
      <c r="B18239" t="s">
        <v>17502</v>
      </c>
      <c r="C18239" t="s">
        <v>2770</v>
      </c>
      <c r="D18239" t="s">
        <v>4522</v>
      </c>
    </row>
    <row r="18240" spans="1:4">
      <c r="A18240" t="s">
        <v>12976</v>
      </c>
      <c r="B18240" t="s">
        <v>17495</v>
      </c>
      <c r="C18240" t="s">
        <v>2770</v>
      </c>
      <c r="D18240" t="s">
        <v>4522</v>
      </c>
    </row>
    <row r="18241" spans="1:4">
      <c r="A18241" t="s">
        <v>9983</v>
      </c>
      <c r="B18241" t="s">
        <v>17505</v>
      </c>
      <c r="C18241" t="s">
        <v>2770</v>
      </c>
      <c r="D18241" t="s">
        <v>4921</v>
      </c>
    </row>
    <row r="18242" spans="1:4">
      <c r="A18242" t="s">
        <v>9975</v>
      </c>
      <c r="B18242" t="s">
        <v>17506</v>
      </c>
      <c r="C18242" t="s">
        <v>2770</v>
      </c>
      <c r="D18242" t="s">
        <v>4770</v>
      </c>
    </row>
    <row r="18243" spans="1:4">
      <c r="A18243" t="s">
        <v>17488</v>
      </c>
      <c r="B18243" t="s">
        <v>17507</v>
      </c>
      <c r="C18243" t="s">
        <v>2770</v>
      </c>
      <c r="D18243" t="s">
        <v>4522</v>
      </c>
    </row>
    <row r="18244" spans="1:4">
      <c r="A18244" t="s">
        <v>9973</v>
      </c>
      <c r="B18244" t="s">
        <v>9974</v>
      </c>
      <c r="C18244" t="s">
        <v>2770</v>
      </c>
      <c r="D18244" t="s">
        <v>4522</v>
      </c>
    </row>
    <row r="18245" spans="1:4">
      <c r="A18245" t="s">
        <v>13234</v>
      </c>
      <c r="B18245" t="s">
        <v>17480</v>
      </c>
      <c r="C18245" t="s">
        <v>2770</v>
      </c>
      <c r="D18245" t="s">
        <v>4522</v>
      </c>
    </row>
    <row r="18246" spans="1:4">
      <c r="A18246" t="s">
        <v>17488</v>
      </c>
      <c r="B18246" t="s">
        <v>17489</v>
      </c>
      <c r="C18246" t="s">
        <v>2770</v>
      </c>
      <c r="D18246" t="s">
        <v>4522</v>
      </c>
    </row>
    <row r="18247" spans="1:4">
      <c r="A18247" t="s">
        <v>17508</v>
      </c>
      <c r="B18247" t="s">
        <v>4598</v>
      </c>
      <c r="C18247" t="s">
        <v>2770</v>
      </c>
      <c r="D18247" t="s">
        <v>4522</v>
      </c>
    </row>
    <row r="18248" spans="1:4">
      <c r="A18248" t="s">
        <v>17486</v>
      </c>
      <c r="B18248" t="s">
        <v>17487</v>
      </c>
      <c r="C18248" t="s">
        <v>2770</v>
      </c>
      <c r="D18248" t="s">
        <v>4522</v>
      </c>
    </row>
    <row r="18249" spans="1:4">
      <c r="A18249" t="s">
        <v>17509</v>
      </c>
      <c r="B18249" t="s">
        <v>17510</v>
      </c>
      <c r="C18249" t="s">
        <v>2770</v>
      </c>
      <c r="D18249" t="s">
        <v>4522</v>
      </c>
    </row>
    <row r="18250" spans="1:4">
      <c r="A18250" t="s">
        <v>4620</v>
      </c>
      <c r="B18250" t="s">
        <v>17497</v>
      </c>
      <c r="C18250" t="s">
        <v>2770</v>
      </c>
      <c r="D18250" t="s">
        <v>4518</v>
      </c>
    </row>
    <row r="18251" spans="1:4">
      <c r="A18251" t="s">
        <v>4618</v>
      </c>
      <c r="B18251" t="s">
        <v>17495</v>
      </c>
      <c r="C18251" t="s">
        <v>2770</v>
      </c>
      <c r="D18251" t="s">
        <v>4518</v>
      </c>
    </row>
    <row r="18252" spans="1:4">
      <c r="A18252" t="s">
        <v>17511</v>
      </c>
      <c r="B18252" t="s">
        <v>4613</v>
      </c>
      <c r="C18252" t="s">
        <v>2770</v>
      </c>
      <c r="D18252" t="s">
        <v>4522</v>
      </c>
    </row>
    <row r="18253" spans="1:4">
      <c r="A18253" t="s">
        <v>15243</v>
      </c>
      <c r="B18253" t="s">
        <v>17502</v>
      </c>
      <c r="C18253" t="s">
        <v>2770</v>
      </c>
      <c r="D18253" t="s">
        <v>4522</v>
      </c>
    </row>
    <row r="18254" spans="1:4">
      <c r="A18254" t="s">
        <v>12976</v>
      </c>
      <c r="B18254" t="s">
        <v>17495</v>
      </c>
      <c r="C18254" t="s">
        <v>2770</v>
      </c>
      <c r="D18254" t="s">
        <v>4522</v>
      </c>
    </row>
    <row r="18255" spans="1:4">
      <c r="A18255" t="s">
        <v>13234</v>
      </c>
      <c r="B18255" t="s">
        <v>17480</v>
      </c>
      <c r="C18255" t="s">
        <v>2770</v>
      </c>
      <c r="D18255" t="s">
        <v>4522</v>
      </c>
    </row>
    <row r="18256" spans="1:4">
      <c r="A18256" t="s">
        <v>17498</v>
      </c>
      <c r="B18256" t="s">
        <v>17499</v>
      </c>
      <c r="C18256" t="s">
        <v>2770</v>
      </c>
      <c r="D18256" t="s">
        <v>4968</v>
      </c>
    </row>
    <row r="18257" spans="1:4">
      <c r="A18257" t="s">
        <v>9987</v>
      </c>
      <c r="B18257" t="s">
        <v>9988</v>
      </c>
      <c r="C18257" t="s">
        <v>2770</v>
      </c>
      <c r="D18257" t="s">
        <v>4551</v>
      </c>
    </row>
    <row r="18258" spans="1:4">
      <c r="A18258" t="s">
        <v>10005</v>
      </c>
      <c r="B18258" t="s">
        <v>10006</v>
      </c>
      <c r="C18258" t="s">
        <v>2770</v>
      </c>
      <c r="D18258" t="s">
        <v>4551</v>
      </c>
    </row>
    <row r="18259" spans="1:4">
      <c r="A18259" t="s">
        <v>10011</v>
      </c>
      <c r="B18259" t="s">
        <v>10012</v>
      </c>
      <c r="C18259" t="s">
        <v>2770</v>
      </c>
      <c r="D18259" t="s">
        <v>4574</v>
      </c>
    </row>
    <row r="18260" spans="1:4">
      <c r="A18260" t="s">
        <v>10023</v>
      </c>
      <c r="B18260" t="s">
        <v>10024</v>
      </c>
      <c r="C18260" t="s">
        <v>2770</v>
      </c>
      <c r="D18260" t="s">
        <v>4518</v>
      </c>
    </row>
    <row r="18261" spans="1:4">
      <c r="A18261" t="s">
        <v>10047</v>
      </c>
      <c r="B18261" t="s">
        <v>10048</v>
      </c>
      <c r="C18261" t="s">
        <v>2770</v>
      </c>
      <c r="D18261" t="s">
        <v>4574</v>
      </c>
    </row>
    <row r="18262" spans="1:4">
      <c r="A18262" t="s">
        <v>10033</v>
      </c>
      <c r="B18262" t="s">
        <v>10034</v>
      </c>
      <c r="C18262" t="s">
        <v>2770</v>
      </c>
      <c r="D18262" t="s">
        <v>4574</v>
      </c>
    </row>
    <row r="18263" spans="1:4">
      <c r="A18263" t="s">
        <v>10001</v>
      </c>
      <c r="B18263" t="s">
        <v>10002</v>
      </c>
      <c r="C18263" t="s">
        <v>2770</v>
      </c>
      <c r="D18263" t="s">
        <v>4551</v>
      </c>
    </row>
    <row r="18264" spans="1:4">
      <c r="A18264" t="s">
        <v>17488</v>
      </c>
      <c r="B18264" t="s">
        <v>17507</v>
      </c>
      <c r="C18264" t="s">
        <v>2770</v>
      </c>
      <c r="D18264" t="s">
        <v>4522</v>
      </c>
    </row>
    <row r="18265" spans="1:4">
      <c r="A18265" t="s">
        <v>9989</v>
      </c>
      <c r="B18265" t="s">
        <v>9990</v>
      </c>
      <c r="C18265" t="s">
        <v>2770</v>
      </c>
      <c r="D18265" t="s">
        <v>4551</v>
      </c>
    </row>
    <row r="18266" spans="1:4">
      <c r="A18266" t="s">
        <v>10007</v>
      </c>
      <c r="B18266" t="s">
        <v>10008</v>
      </c>
      <c r="C18266" t="s">
        <v>2770</v>
      </c>
      <c r="D18266" t="s">
        <v>4574</v>
      </c>
    </row>
    <row r="18267" spans="1:4">
      <c r="A18267" t="s">
        <v>10031</v>
      </c>
      <c r="B18267" t="s">
        <v>17512</v>
      </c>
      <c r="C18267" t="s">
        <v>2770</v>
      </c>
      <c r="D18267" t="s">
        <v>4574</v>
      </c>
    </row>
    <row r="18268" spans="1:4">
      <c r="A18268" t="s">
        <v>10009</v>
      </c>
      <c r="B18268" t="s">
        <v>10010</v>
      </c>
      <c r="C18268" t="s">
        <v>2770</v>
      </c>
      <c r="D18268" t="s">
        <v>4574</v>
      </c>
    </row>
    <row r="18269" spans="1:4">
      <c r="A18269" t="s">
        <v>9991</v>
      </c>
      <c r="B18269" t="s">
        <v>9992</v>
      </c>
      <c r="C18269" t="s">
        <v>2770</v>
      </c>
      <c r="D18269" t="s">
        <v>4574</v>
      </c>
    </row>
    <row r="18270" spans="1:4">
      <c r="A18270" t="s">
        <v>10053</v>
      </c>
      <c r="B18270" t="s">
        <v>17513</v>
      </c>
      <c r="C18270" t="s">
        <v>2770</v>
      </c>
      <c r="D18270" t="s">
        <v>4574</v>
      </c>
    </row>
    <row r="18271" spans="1:4">
      <c r="A18271" t="s">
        <v>10021</v>
      </c>
      <c r="B18271" t="s">
        <v>10022</v>
      </c>
      <c r="C18271" t="s">
        <v>2770</v>
      </c>
      <c r="D18271" t="s">
        <v>4551</v>
      </c>
    </row>
    <row r="18272" spans="1:4">
      <c r="A18272" t="s">
        <v>9993</v>
      </c>
      <c r="B18272" t="s">
        <v>9994</v>
      </c>
      <c r="C18272" t="s">
        <v>2770</v>
      </c>
      <c r="D18272" t="s">
        <v>4574</v>
      </c>
    </row>
    <row r="18273" spans="1:4">
      <c r="A18273" t="s">
        <v>10059</v>
      </c>
      <c r="B18273" t="s">
        <v>10060</v>
      </c>
      <c r="C18273" t="s">
        <v>2770</v>
      </c>
      <c r="D18273" t="s">
        <v>4574</v>
      </c>
    </row>
    <row r="18274" spans="1:4">
      <c r="A18274" t="s">
        <v>10037</v>
      </c>
      <c r="B18274" t="s">
        <v>10038</v>
      </c>
      <c r="C18274" t="s">
        <v>2770</v>
      </c>
      <c r="D18274" t="s">
        <v>4574</v>
      </c>
    </row>
    <row r="18275" spans="1:4">
      <c r="A18275" t="s">
        <v>10039</v>
      </c>
      <c r="B18275" t="s">
        <v>10040</v>
      </c>
      <c r="C18275" t="s">
        <v>2770</v>
      </c>
      <c r="D18275" t="s">
        <v>4574</v>
      </c>
    </row>
    <row r="18276" spans="1:4">
      <c r="A18276" t="s">
        <v>9985</v>
      </c>
      <c r="B18276" t="s">
        <v>17514</v>
      </c>
      <c r="C18276" t="s">
        <v>2770</v>
      </c>
      <c r="D18276" t="s">
        <v>4551</v>
      </c>
    </row>
    <row r="18277" spans="1:4">
      <c r="A18277" t="s">
        <v>10057</v>
      </c>
      <c r="B18277" t="s">
        <v>10058</v>
      </c>
      <c r="C18277" t="s">
        <v>2770</v>
      </c>
      <c r="D18277" t="s">
        <v>4551</v>
      </c>
    </row>
    <row r="18278" spans="1:4">
      <c r="A18278" t="s">
        <v>10065</v>
      </c>
      <c r="B18278" t="s">
        <v>10066</v>
      </c>
      <c r="C18278" t="s">
        <v>2770</v>
      </c>
      <c r="D18278" t="s">
        <v>4574</v>
      </c>
    </row>
    <row r="18279" spans="1:4">
      <c r="A18279" t="s">
        <v>10013</v>
      </c>
      <c r="B18279" t="s">
        <v>10014</v>
      </c>
      <c r="C18279" t="s">
        <v>2770</v>
      </c>
      <c r="D18279" t="s">
        <v>4574</v>
      </c>
    </row>
    <row r="18280" spans="1:4">
      <c r="A18280" t="s">
        <v>10043</v>
      </c>
      <c r="B18280" t="s">
        <v>10044</v>
      </c>
      <c r="C18280" t="s">
        <v>2770</v>
      </c>
      <c r="D18280" t="s">
        <v>4574</v>
      </c>
    </row>
    <row r="18281" spans="1:4">
      <c r="A18281" t="s">
        <v>10049</v>
      </c>
      <c r="B18281" t="s">
        <v>10050</v>
      </c>
      <c r="C18281" t="s">
        <v>2770</v>
      </c>
      <c r="D18281" t="s">
        <v>4574</v>
      </c>
    </row>
    <row r="18282" spans="1:4">
      <c r="A18282" t="s">
        <v>10073</v>
      </c>
      <c r="B18282" t="s">
        <v>17515</v>
      </c>
      <c r="C18282" t="s">
        <v>2770</v>
      </c>
      <c r="D18282" t="s">
        <v>4968</v>
      </c>
    </row>
    <row r="18283" spans="1:4">
      <c r="A18283" t="s">
        <v>9999</v>
      </c>
      <c r="B18283" t="s">
        <v>10000</v>
      </c>
      <c r="C18283" t="s">
        <v>2770</v>
      </c>
      <c r="D18283" t="s">
        <v>4551</v>
      </c>
    </row>
    <row r="18284" spans="1:4">
      <c r="A18284" t="s">
        <v>10063</v>
      </c>
      <c r="B18284" t="s">
        <v>10064</v>
      </c>
      <c r="C18284" t="s">
        <v>2770</v>
      </c>
      <c r="D18284" t="s">
        <v>4551</v>
      </c>
    </row>
    <row r="18285" spans="1:4">
      <c r="A18285" t="s">
        <v>10069</v>
      </c>
      <c r="B18285" t="s">
        <v>17516</v>
      </c>
      <c r="C18285" t="s">
        <v>2770</v>
      </c>
      <c r="D18285" t="s">
        <v>4574</v>
      </c>
    </row>
    <row r="18286" spans="1:4">
      <c r="A18286" t="s">
        <v>601</v>
      </c>
      <c r="B18286" t="s">
        <v>7275</v>
      </c>
      <c r="C18286" t="s">
        <v>2770</v>
      </c>
      <c r="D18286" t="s">
        <v>4968</v>
      </c>
    </row>
    <row r="18287" spans="1:4">
      <c r="A18287" t="s">
        <v>13234</v>
      </c>
      <c r="B18287" t="s">
        <v>17480</v>
      </c>
      <c r="C18287" t="s">
        <v>2770</v>
      </c>
      <c r="D18287" t="s">
        <v>4522</v>
      </c>
    </row>
    <row r="18288" spans="1:4">
      <c r="A18288" t="s">
        <v>10045</v>
      </c>
      <c r="B18288" t="s">
        <v>10046</v>
      </c>
      <c r="C18288" t="s">
        <v>2770</v>
      </c>
      <c r="D18288" t="s">
        <v>4574</v>
      </c>
    </row>
    <row r="18289" spans="1:4">
      <c r="A18289" t="s">
        <v>10019</v>
      </c>
      <c r="B18289" t="s">
        <v>10020</v>
      </c>
      <c r="C18289" t="s">
        <v>2770</v>
      </c>
      <c r="D18289" t="s">
        <v>4574</v>
      </c>
    </row>
    <row r="18290" spans="1:4">
      <c r="A18290" t="s">
        <v>10027</v>
      </c>
      <c r="B18290" t="s">
        <v>17517</v>
      </c>
      <c r="C18290" t="s">
        <v>2770</v>
      </c>
      <c r="D18290" t="s">
        <v>4574</v>
      </c>
    </row>
    <row r="18291" spans="1:4">
      <c r="A18291" t="s">
        <v>9971</v>
      </c>
      <c r="B18291" t="s">
        <v>17518</v>
      </c>
      <c r="C18291" t="s">
        <v>2770</v>
      </c>
      <c r="D18291" t="s">
        <v>4968</v>
      </c>
    </row>
    <row r="18292" spans="1:4">
      <c r="A18292" t="s">
        <v>10051</v>
      </c>
      <c r="B18292" t="s">
        <v>10052</v>
      </c>
      <c r="C18292" t="s">
        <v>2770</v>
      </c>
      <c r="D18292" t="s">
        <v>4574</v>
      </c>
    </row>
    <row r="18293" spans="1:4">
      <c r="A18293" t="s">
        <v>10017</v>
      </c>
      <c r="B18293" t="s">
        <v>10018</v>
      </c>
      <c r="C18293" t="s">
        <v>2770</v>
      </c>
      <c r="D18293" t="s">
        <v>4574</v>
      </c>
    </row>
    <row r="18294" spans="1:4">
      <c r="A18294" t="s">
        <v>10029</v>
      </c>
      <c r="B18294" t="s">
        <v>17519</v>
      </c>
      <c r="C18294" t="s">
        <v>2770</v>
      </c>
      <c r="D18294" t="s">
        <v>4574</v>
      </c>
    </row>
    <row r="18295" spans="1:4">
      <c r="A18295" t="s">
        <v>599</v>
      </c>
      <c r="B18295" t="s">
        <v>9849</v>
      </c>
      <c r="C18295" t="s">
        <v>2770</v>
      </c>
      <c r="D18295" t="s">
        <v>4518</v>
      </c>
    </row>
    <row r="18296" spans="1:4">
      <c r="A18296" t="s">
        <v>9997</v>
      </c>
      <c r="B18296" t="s">
        <v>9998</v>
      </c>
      <c r="C18296" t="s">
        <v>2770</v>
      </c>
      <c r="D18296" t="s">
        <v>4574</v>
      </c>
    </row>
    <row r="18297" spans="1:4">
      <c r="A18297" t="s">
        <v>10003</v>
      </c>
      <c r="B18297" t="s">
        <v>10004</v>
      </c>
      <c r="C18297" t="s">
        <v>2770</v>
      </c>
      <c r="D18297" t="s">
        <v>4551</v>
      </c>
    </row>
    <row r="18298" spans="1:4">
      <c r="A18298" t="s">
        <v>10015</v>
      </c>
      <c r="B18298" t="s">
        <v>10016</v>
      </c>
      <c r="C18298" t="s">
        <v>2770</v>
      </c>
      <c r="D18298" t="s">
        <v>4574</v>
      </c>
    </row>
    <row r="18299" spans="1:4">
      <c r="A18299" t="s">
        <v>10035</v>
      </c>
      <c r="B18299" t="s">
        <v>10036</v>
      </c>
      <c r="C18299" t="s">
        <v>2770</v>
      </c>
      <c r="D18299" t="s">
        <v>4574</v>
      </c>
    </row>
    <row r="18300" spans="1:4">
      <c r="A18300" t="s">
        <v>12976</v>
      </c>
      <c r="B18300" t="s">
        <v>17495</v>
      </c>
      <c r="C18300" t="s">
        <v>2770</v>
      </c>
      <c r="D18300" t="s">
        <v>4522</v>
      </c>
    </row>
    <row r="18301" spans="1:4">
      <c r="A18301" t="s">
        <v>10025</v>
      </c>
      <c r="B18301" t="s">
        <v>17520</v>
      </c>
      <c r="C18301" t="s">
        <v>2770</v>
      </c>
      <c r="D18301" t="s">
        <v>4574</v>
      </c>
    </row>
    <row r="18302" spans="1:4">
      <c r="A18302" t="s">
        <v>10041</v>
      </c>
      <c r="B18302" t="s">
        <v>10042</v>
      </c>
      <c r="C18302" t="s">
        <v>2770</v>
      </c>
      <c r="D18302" t="s">
        <v>4574</v>
      </c>
    </row>
    <row r="18303" spans="1:4">
      <c r="A18303" t="s">
        <v>15243</v>
      </c>
      <c r="B18303" t="s">
        <v>17502</v>
      </c>
      <c r="C18303" t="s">
        <v>2770</v>
      </c>
      <c r="D18303" t="s">
        <v>4522</v>
      </c>
    </row>
    <row r="18304" spans="1:4">
      <c r="A18304" t="s">
        <v>10055</v>
      </c>
      <c r="B18304" t="s">
        <v>10056</v>
      </c>
      <c r="C18304" t="s">
        <v>2770</v>
      </c>
      <c r="D18304" t="s">
        <v>4551</v>
      </c>
    </row>
    <row r="18305" spans="1:4">
      <c r="A18305" t="s">
        <v>10071</v>
      </c>
      <c r="B18305" t="s">
        <v>10072</v>
      </c>
      <c r="C18305" t="s">
        <v>2770</v>
      </c>
      <c r="D18305" t="s">
        <v>4551</v>
      </c>
    </row>
    <row r="18306" spans="1:4">
      <c r="A18306" t="s">
        <v>10061</v>
      </c>
      <c r="B18306" t="s">
        <v>10062</v>
      </c>
      <c r="C18306" t="s">
        <v>2770</v>
      </c>
      <c r="D18306" t="s">
        <v>4551</v>
      </c>
    </row>
    <row r="18307" spans="1:4">
      <c r="A18307" t="s">
        <v>9995</v>
      </c>
      <c r="B18307" t="s">
        <v>9996</v>
      </c>
      <c r="C18307" t="s">
        <v>2770</v>
      </c>
      <c r="D18307" t="s">
        <v>4574</v>
      </c>
    </row>
    <row r="18308" spans="1:4">
      <c r="A18308" t="s">
        <v>10067</v>
      </c>
      <c r="B18308" t="s">
        <v>10068</v>
      </c>
      <c r="C18308" t="s">
        <v>2770</v>
      </c>
      <c r="D18308" t="s">
        <v>4574</v>
      </c>
    </row>
    <row r="18309" spans="1:4">
      <c r="A18309" t="s">
        <v>10057</v>
      </c>
      <c r="B18309" t="s">
        <v>10058</v>
      </c>
      <c r="C18309" t="s">
        <v>2770</v>
      </c>
      <c r="D18309" t="s">
        <v>4551</v>
      </c>
    </row>
    <row r="18310" spans="1:4">
      <c r="A18310" t="s">
        <v>10037</v>
      </c>
      <c r="B18310" t="s">
        <v>10038</v>
      </c>
      <c r="C18310" t="s">
        <v>2770</v>
      </c>
      <c r="D18310" t="s">
        <v>4574</v>
      </c>
    </row>
    <row r="18311" spans="1:4">
      <c r="A18311" t="s">
        <v>10001</v>
      </c>
      <c r="B18311" t="s">
        <v>10002</v>
      </c>
      <c r="C18311" t="s">
        <v>2770</v>
      </c>
      <c r="D18311" t="s">
        <v>4551</v>
      </c>
    </row>
    <row r="18312" spans="1:4">
      <c r="A18312" t="s">
        <v>10021</v>
      </c>
      <c r="B18312" t="s">
        <v>10022</v>
      </c>
      <c r="C18312" t="s">
        <v>2770</v>
      </c>
      <c r="D18312" t="s">
        <v>4551</v>
      </c>
    </row>
    <row r="18313" spans="1:4">
      <c r="A18313" t="s">
        <v>9971</v>
      </c>
      <c r="B18313" t="s">
        <v>9972</v>
      </c>
      <c r="C18313" t="s">
        <v>2770</v>
      </c>
      <c r="D18313" t="s">
        <v>4968</v>
      </c>
    </row>
    <row r="18314" spans="1:4">
      <c r="A18314" t="s">
        <v>10059</v>
      </c>
      <c r="B18314" t="s">
        <v>10060</v>
      </c>
      <c r="C18314" t="s">
        <v>2770</v>
      </c>
      <c r="D18314" t="s">
        <v>4574</v>
      </c>
    </row>
    <row r="18315" spans="1:4">
      <c r="A18315" t="s">
        <v>10009</v>
      </c>
      <c r="B18315" t="s">
        <v>10010</v>
      </c>
      <c r="C18315" t="s">
        <v>2770</v>
      </c>
      <c r="D18315" t="s">
        <v>4574</v>
      </c>
    </row>
    <row r="18316" spans="1:4">
      <c r="A18316" t="s">
        <v>10055</v>
      </c>
      <c r="B18316" t="s">
        <v>10056</v>
      </c>
      <c r="C18316" t="s">
        <v>2770</v>
      </c>
      <c r="D18316" t="s">
        <v>4551</v>
      </c>
    </row>
    <row r="18317" spans="1:4">
      <c r="A18317" t="s">
        <v>9989</v>
      </c>
      <c r="B18317" t="s">
        <v>9990</v>
      </c>
      <c r="C18317" t="s">
        <v>2770</v>
      </c>
      <c r="D18317" t="s">
        <v>4551</v>
      </c>
    </row>
    <row r="18318" spans="1:4">
      <c r="A18318" t="s">
        <v>9997</v>
      </c>
      <c r="B18318" t="s">
        <v>9998</v>
      </c>
      <c r="C18318" t="s">
        <v>2770</v>
      </c>
      <c r="D18318" t="s">
        <v>4574</v>
      </c>
    </row>
    <row r="18319" spans="1:4">
      <c r="A18319" t="s">
        <v>9991</v>
      </c>
      <c r="B18319" t="s">
        <v>9992</v>
      </c>
      <c r="C18319" t="s">
        <v>2770</v>
      </c>
      <c r="D18319" t="s">
        <v>4574</v>
      </c>
    </row>
    <row r="18320" spans="1:4">
      <c r="A18320" t="s">
        <v>10005</v>
      </c>
      <c r="B18320" t="s">
        <v>10006</v>
      </c>
      <c r="C18320" t="s">
        <v>2770</v>
      </c>
      <c r="D18320" t="s">
        <v>4551</v>
      </c>
    </row>
    <row r="18321" spans="1:4">
      <c r="A18321" t="s">
        <v>599</v>
      </c>
      <c r="B18321" t="s">
        <v>9849</v>
      </c>
      <c r="C18321" t="s">
        <v>2770</v>
      </c>
      <c r="D18321" t="s">
        <v>4518</v>
      </c>
    </row>
    <row r="18322" spans="1:4">
      <c r="A18322" t="s">
        <v>12976</v>
      </c>
      <c r="B18322" t="s">
        <v>17495</v>
      </c>
      <c r="C18322" t="s">
        <v>2770</v>
      </c>
      <c r="D18322" t="s">
        <v>4522</v>
      </c>
    </row>
    <row r="18323" spans="1:4">
      <c r="A18323" t="s">
        <v>10051</v>
      </c>
      <c r="B18323" t="s">
        <v>10052</v>
      </c>
      <c r="C18323" t="s">
        <v>2770</v>
      </c>
      <c r="D18323" t="s">
        <v>4574</v>
      </c>
    </row>
    <row r="18324" spans="1:4">
      <c r="A18324" t="s">
        <v>13234</v>
      </c>
      <c r="B18324" t="s">
        <v>17480</v>
      </c>
      <c r="C18324" t="s">
        <v>2770</v>
      </c>
      <c r="D18324" t="s">
        <v>4522</v>
      </c>
    </row>
    <row r="18325" spans="1:4">
      <c r="A18325" t="s">
        <v>10039</v>
      </c>
      <c r="B18325" t="s">
        <v>10040</v>
      </c>
      <c r="C18325" t="s">
        <v>2770</v>
      </c>
      <c r="D18325" t="s">
        <v>4574</v>
      </c>
    </row>
    <row r="18326" spans="1:4">
      <c r="A18326" t="s">
        <v>10049</v>
      </c>
      <c r="B18326" t="s">
        <v>10050</v>
      </c>
      <c r="C18326" t="s">
        <v>2770</v>
      </c>
      <c r="D18326" t="s">
        <v>4574</v>
      </c>
    </row>
    <row r="18327" spans="1:4">
      <c r="A18327" t="s">
        <v>9985</v>
      </c>
      <c r="B18327" t="s">
        <v>9986</v>
      </c>
      <c r="C18327" t="s">
        <v>2770</v>
      </c>
      <c r="D18327" t="s">
        <v>4551</v>
      </c>
    </row>
    <row r="18328" spans="1:4">
      <c r="A18328" t="s">
        <v>10023</v>
      </c>
      <c r="B18328" t="s">
        <v>10024</v>
      </c>
      <c r="C18328" t="s">
        <v>2770</v>
      </c>
      <c r="D18328" t="s">
        <v>4518</v>
      </c>
    </row>
    <row r="18329" spans="1:4">
      <c r="A18329" t="s">
        <v>17488</v>
      </c>
      <c r="B18329" t="s">
        <v>17507</v>
      </c>
      <c r="C18329" t="s">
        <v>2770</v>
      </c>
      <c r="D18329" t="s">
        <v>4522</v>
      </c>
    </row>
    <row r="18330" spans="1:4">
      <c r="A18330" t="s">
        <v>10003</v>
      </c>
      <c r="B18330" t="s">
        <v>10004</v>
      </c>
      <c r="C18330" t="s">
        <v>2770</v>
      </c>
      <c r="D18330" t="s">
        <v>4551</v>
      </c>
    </row>
    <row r="18331" spans="1:4">
      <c r="A18331" t="s">
        <v>10019</v>
      </c>
      <c r="B18331" t="s">
        <v>10020</v>
      </c>
      <c r="C18331" t="s">
        <v>2770</v>
      </c>
      <c r="D18331" t="s">
        <v>4574</v>
      </c>
    </row>
    <row r="18332" spans="1:4">
      <c r="A18332" t="s">
        <v>10027</v>
      </c>
      <c r="B18332" t="s">
        <v>10028</v>
      </c>
      <c r="C18332" t="s">
        <v>2770</v>
      </c>
      <c r="D18332" t="s">
        <v>4574</v>
      </c>
    </row>
    <row r="18333" spans="1:4">
      <c r="A18333" t="s">
        <v>10047</v>
      </c>
      <c r="B18333" t="s">
        <v>10048</v>
      </c>
      <c r="C18333" t="s">
        <v>2770</v>
      </c>
      <c r="D18333" t="s">
        <v>4574</v>
      </c>
    </row>
    <row r="18334" spans="1:4">
      <c r="A18334" t="s">
        <v>10041</v>
      </c>
      <c r="B18334" t="s">
        <v>10042</v>
      </c>
      <c r="C18334" t="s">
        <v>2770</v>
      </c>
      <c r="D18334" t="s">
        <v>4574</v>
      </c>
    </row>
    <row r="18335" spans="1:4">
      <c r="A18335" t="s">
        <v>10043</v>
      </c>
      <c r="B18335" t="s">
        <v>10044</v>
      </c>
      <c r="C18335" t="s">
        <v>2770</v>
      </c>
      <c r="D18335" t="s">
        <v>4574</v>
      </c>
    </row>
    <row r="18336" spans="1:4">
      <c r="A18336" t="s">
        <v>10013</v>
      </c>
      <c r="B18336" t="s">
        <v>10014</v>
      </c>
      <c r="C18336" t="s">
        <v>2770</v>
      </c>
      <c r="D18336" t="s">
        <v>4574</v>
      </c>
    </row>
    <row r="18337" spans="1:4">
      <c r="A18337" t="s">
        <v>10029</v>
      </c>
      <c r="B18337" t="s">
        <v>10030</v>
      </c>
      <c r="C18337" t="s">
        <v>2770</v>
      </c>
      <c r="D18337" t="s">
        <v>4574</v>
      </c>
    </row>
    <row r="18338" spans="1:4">
      <c r="A18338" t="s">
        <v>9993</v>
      </c>
      <c r="B18338" t="s">
        <v>9994</v>
      </c>
      <c r="C18338" t="s">
        <v>2770</v>
      </c>
      <c r="D18338" t="s">
        <v>4574</v>
      </c>
    </row>
    <row r="18339" spans="1:4">
      <c r="A18339" t="s">
        <v>10063</v>
      </c>
      <c r="B18339" t="s">
        <v>10064</v>
      </c>
      <c r="C18339" t="s">
        <v>2770</v>
      </c>
      <c r="D18339" t="s">
        <v>4551</v>
      </c>
    </row>
    <row r="18340" spans="1:4">
      <c r="A18340" t="s">
        <v>10007</v>
      </c>
      <c r="B18340" t="s">
        <v>10008</v>
      </c>
      <c r="C18340" t="s">
        <v>2770</v>
      </c>
      <c r="D18340" t="s">
        <v>4574</v>
      </c>
    </row>
    <row r="18341" spans="1:4">
      <c r="A18341" t="s">
        <v>10015</v>
      </c>
      <c r="B18341" t="s">
        <v>10016</v>
      </c>
      <c r="C18341" t="s">
        <v>2770</v>
      </c>
      <c r="D18341" t="s">
        <v>4574</v>
      </c>
    </row>
    <row r="18342" spans="1:4">
      <c r="A18342" t="s">
        <v>10035</v>
      </c>
      <c r="B18342" t="s">
        <v>10036</v>
      </c>
      <c r="C18342" t="s">
        <v>2770</v>
      </c>
      <c r="D18342" t="s">
        <v>4574</v>
      </c>
    </row>
    <row r="18343" spans="1:4">
      <c r="A18343" t="s">
        <v>15243</v>
      </c>
      <c r="B18343" t="s">
        <v>17502</v>
      </c>
      <c r="C18343" t="s">
        <v>2770</v>
      </c>
      <c r="D18343" t="s">
        <v>4522</v>
      </c>
    </row>
    <row r="18344" spans="1:4">
      <c r="A18344" t="s">
        <v>10017</v>
      </c>
      <c r="B18344" t="s">
        <v>10018</v>
      </c>
      <c r="C18344" t="s">
        <v>2770</v>
      </c>
      <c r="D18344" t="s">
        <v>4574</v>
      </c>
    </row>
    <row r="18345" spans="1:4">
      <c r="A18345" t="s">
        <v>10045</v>
      </c>
      <c r="B18345" t="s">
        <v>10046</v>
      </c>
      <c r="C18345" t="s">
        <v>2770</v>
      </c>
      <c r="D18345" t="s">
        <v>4574</v>
      </c>
    </row>
    <row r="18346" spans="1:4">
      <c r="A18346" t="s">
        <v>10053</v>
      </c>
      <c r="B18346" t="s">
        <v>10054</v>
      </c>
      <c r="C18346" t="s">
        <v>2770</v>
      </c>
      <c r="D18346" t="s">
        <v>4574</v>
      </c>
    </row>
    <row r="18347" spans="1:4">
      <c r="A18347" t="s">
        <v>9999</v>
      </c>
      <c r="B18347" t="s">
        <v>10000</v>
      </c>
      <c r="C18347" t="s">
        <v>2770</v>
      </c>
      <c r="D18347" t="s">
        <v>4551</v>
      </c>
    </row>
    <row r="18348" spans="1:4">
      <c r="A18348" t="s">
        <v>10065</v>
      </c>
      <c r="B18348" t="s">
        <v>10066</v>
      </c>
      <c r="C18348" t="s">
        <v>2770</v>
      </c>
      <c r="D18348" t="s">
        <v>4574</v>
      </c>
    </row>
    <row r="18349" spans="1:4">
      <c r="A18349" t="s">
        <v>10071</v>
      </c>
      <c r="B18349" t="s">
        <v>10072</v>
      </c>
      <c r="C18349" t="s">
        <v>2770</v>
      </c>
      <c r="D18349" t="s">
        <v>4551</v>
      </c>
    </row>
    <row r="18350" spans="1:4">
      <c r="A18350" t="s">
        <v>10061</v>
      </c>
      <c r="B18350" t="s">
        <v>10062</v>
      </c>
      <c r="C18350" t="s">
        <v>2770</v>
      </c>
      <c r="D18350" t="s">
        <v>4551</v>
      </c>
    </row>
    <row r="18351" spans="1:4">
      <c r="A18351" t="s">
        <v>10067</v>
      </c>
      <c r="B18351" t="s">
        <v>10068</v>
      </c>
      <c r="C18351" t="s">
        <v>2770</v>
      </c>
      <c r="D18351" t="s">
        <v>4574</v>
      </c>
    </row>
    <row r="18352" spans="1:4">
      <c r="A18352" t="s">
        <v>10033</v>
      </c>
      <c r="B18352" t="s">
        <v>10034</v>
      </c>
      <c r="C18352" t="s">
        <v>2770</v>
      </c>
      <c r="D18352" t="s">
        <v>4574</v>
      </c>
    </row>
    <row r="18353" spans="1:4">
      <c r="A18353" t="s">
        <v>10011</v>
      </c>
      <c r="B18353" t="s">
        <v>10012</v>
      </c>
      <c r="C18353" t="s">
        <v>2770</v>
      </c>
      <c r="D18353" t="s">
        <v>4574</v>
      </c>
    </row>
    <row r="18354" spans="1:4">
      <c r="A18354" t="s">
        <v>601</v>
      </c>
      <c r="B18354" t="s">
        <v>7275</v>
      </c>
      <c r="C18354" t="s">
        <v>2770</v>
      </c>
      <c r="D18354" t="s">
        <v>4968</v>
      </c>
    </row>
    <row r="18355" spans="1:4">
      <c r="A18355" t="s">
        <v>10069</v>
      </c>
      <c r="B18355" t="s">
        <v>10070</v>
      </c>
      <c r="C18355" t="s">
        <v>2770</v>
      </c>
      <c r="D18355" t="s">
        <v>4574</v>
      </c>
    </row>
    <row r="18356" spans="1:4">
      <c r="A18356" t="s">
        <v>10031</v>
      </c>
      <c r="B18356" t="s">
        <v>10032</v>
      </c>
      <c r="C18356" t="s">
        <v>2770</v>
      </c>
      <c r="D18356" t="s">
        <v>4574</v>
      </c>
    </row>
    <row r="18357" spans="1:4">
      <c r="A18357" t="s">
        <v>9987</v>
      </c>
      <c r="B18357" t="s">
        <v>9988</v>
      </c>
      <c r="C18357" t="s">
        <v>2770</v>
      </c>
      <c r="D18357" t="s">
        <v>4551</v>
      </c>
    </row>
    <row r="18358" spans="1:4">
      <c r="A18358" t="s">
        <v>9995</v>
      </c>
      <c r="B18358" t="s">
        <v>9996</v>
      </c>
      <c r="C18358" t="s">
        <v>2770</v>
      </c>
      <c r="D18358" t="s">
        <v>4574</v>
      </c>
    </row>
    <row r="18359" spans="1:4">
      <c r="A18359" t="s">
        <v>10025</v>
      </c>
      <c r="B18359" t="s">
        <v>10026</v>
      </c>
      <c r="C18359" t="s">
        <v>2770</v>
      </c>
      <c r="D18359" t="s">
        <v>4574</v>
      </c>
    </row>
    <row r="18360" spans="1:4">
      <c r="A18360" t="s">
        <v>9868</v>
      </c>
      <c r="B18360" t="s">
        <v>9869</v>
      </c>
      <c r="C18360" t="s">
        <v>2770</v>
      </c>
      <c r="D18360" t="s">
        <v>4770</v>
      </c>
    </row>
    <row r="18361" spans="1:4">
      <c r="A18361" t="s">
        <v>4620</v>
      </c>
      <c r="B18361" t="s">
        <v>17497</v>
      </c>
      <c r="C18361" t="s">
        <v>2770</v>
      </c>
      <c r="D18361" t="s">
        <v>4518</v>
      </c>
    </row>
    <row r="18362" spans="1:4">
      <c r="A18362" t="s">
        <v>9900</v>
      </c>
      <c r="B18362" t="s">
        <v>9901</v>
      </c>
      <c r="C18362" t="s">
        <v>2770</v>
      </c>
      <c r="D18362" t="s">
        <v>4522</v>
      </c>
    </row>
    <row r="18363" spans="1:4">
      <c r="A18363" t="s">
        <v>9860</v>
      </c>
      <c r="B18363" t="s">
        <v>9861</v>
      </c>
      <c r="C18363" t="s">
        <v>2770</v>
      </c>
      <c r="D18363" t="s">
        <v>4968</v>
      </c>
    </row>
    <row r="18364" spans="1:4">
      <c r="A18364" t="s">
        <v>9862</v>
      </c>
      <c r="B18364" t="s">
        <v>9863</v>
      </c>
      <c r="C18364" t="s">
        <v>2770</v>
      </c>
      <c r="D18364" t="s">
        <v>4968</v>
      </c>
    </row>
    <row r="18365" spans="1:4">
      <c r="A18365" t="s">
        <v>9904</v>
      </c>
      <c r="B18365" t="s">
        <v>9905</v>
      </c>
      <c r="C18365" t="s">
        <v>2770</v>
      </c>
      <c r="D18365" t="s">
        <v>4968</v>
      </c>
    </row>
    <row r="18366" spans="1:4">
      <c r="A18366" t="s">
        <v>9922</v>
      </c>
      <c r="B18366" t="s">
        <v>9923</v>
      </c>
      <c r="C18366" t="s">
        <v>2770</v>
      </c>
      <c r="D18366" t="s">
        <v>4770</v>
      </c>
    </row>
    <row r="18367" spans="1:4">
      <c r="A18367" t="s">
        <v>9875</v>
      </c>
      <c r="B18367" t="s">
        <v>9876</v>
      </c>
      <c r="C18367" t="s">
        <v>2770</v>
      </c>
      <c r="D18367" t="s">
        <v>4968</v>
      </c>
    </row>
    <row r="18368" spans="1:4">
      <c r="A18368" t="s">
        <v>12976</v>
      </c>
      <c r="B18368" t="s">
        <v>17495</v>
      </c>
      <c r="C18368" t="s">
        <v>2770</v>
      </c>
      <c r="D18368" t="s">
        <v>4522</v>
      </c>
    </row>
    <row r="18369" spans="1:4">
      <c r="A18369" t="s">
        <v>9879</v>
      </c>
      <c r="B18369" t="s">
        <v>9880</v>
      </c>
      <c r="C18369" t="s">
        <v>2770</v>
      </c>
      <c r="D18369" t="s">
        <v>4522</v>
      </c>
    </row>
    <row r="18370" spans="1:4">
      <c r="A18370" t="s">
        <v>9893</v>
      </c>
      <c r="B18370" t="s">
        <v>9894</v>
      </c>
      <c r="C18370" t="s">
        <v>2770</v>
      </c>
      <c r="D18370" t="s">
        <v>4518</v>
      </c>
    </row>
    <row r="18371" spans="1:4">
      <c r="A18371" t="s">
        <v>9916</v>
      </c>
      <c r="B18371" t="s">
        <v>9917</v>
      </c>
      <c r="C18371" t="s">
        <v>2770</v>
      </c>
      <c r="D18371" t="s">
        <v>4518</v>
      </c>
    </row>
    <row r="18372" spans="1:4">
      <c r="A18372" t="s">
        <v>9881</v>
      </c>
      <c r="B18372" t="s">
        <v>9882</v>
      </c>
      <c r="C18372" t="s">
        <v>2770</v>
      </c>
      <c r="D18372" t="s">
        <v>4968</v>
      </c>
    </row>
    <row r="18373" spans="1:4">
      <c r="A18373" t="s">
        <v>9889</v>
      </c>
      <c r="B18373" t="s">
        <v>9890</v>
      </c>
      <c r="C18373" t="s">
        <v>2770</v>
      </c>
      <c r="D18373" t="s">
        <v>4518</v>
      </c>
    </row>
    <row r="18374" spans="1:4">
      <c r="A18374" t="s">
        <v>9891</v>
      </c>
      <c r="B18374" t="s">
        <v>9892</v>
      </c>
      <c r="C18374" t="s">
        <v>2770</v>
      </c>
      <c r="D18374" t="s">
        <v>4968</v>
      </c>
    </row>
    <row r="18375" spans="1:4">
      <c r="A18375" t="s">
        <v>9918</v>
      </c>
      <c r="B18375" t="s">
        <v>9919</v>
      </c>
      <c r="C18375" t="s">
        <v>2770</v>
      </c>
      <c r="D18375" t="s">
        <v>4921</v>
      </c>
    </row>
    <row r="18376" spans="1:4">
      <c r="A18376" t="s">
        <v>17488</v>
      </c>
      <c r="B18376" t="s">
        <v>17489</v>
      </c>
      <c r="C18376" t="s">
        <v>2770</v>
      </c>
      <c r="D18376" t="s">
        <v>4522</v>
      </c>
    </row>
    <row r="18377" spans="1:4">
      <c r="A18377" t="s">
        <v>9873</v>
      </c>
      <c r="B18377" t="s">
        <v>9874</v>
      </c>
      <c r="C18377" t="s">
        <v>2770</v>
      </c>
      <c r="D18377" t="s">
        <v>4968</v>
      </c>
    </row>
    <row r="18378" spans="1:4">
      <c r="A18378" t="s">
        <v>9897</v>
      </c>
      <c r="B18378" t="s">
        <v>9898</v>
      </c>
      <c r="C18378" t="s">
        <v>2770</v>
      </c>
      <c r="D18378" t="s">
        <v>4522</v>
      </c>
    </row>
    <row r="18379" spans="1:4">
      <c r="A18379" t="s">
        <v>9899</v>
      </c>
      <c r="B18379" t="s">
        <v>9872</v>
      </c>
      <c r="C18379" t="s">
        <v>2770</v>
      </c>
      <c r="D18379" t="s">
        <v>4522</v>
      </c>
    </row>
    <row r="18380" spans="1:4">
      <c r="A18380" t="s">
        <v>9866</v>
      </c>
      <c r="B18380" t="s">
        <v>9867</v>
      </c>
      <c r="C18380" t="s">
        <v>2770</v>
      </c>
      <c r="D18380" t="s">
        <v>4770</v>
      </c>
    </row>
    <row r="18381" spans="1:4">
      <c r="A18381" t="s">
        <v>9908</v>
      </c>
      <c r="B18381" t="s">
        <v>9909</v>
      </c>
      <c r="C18381" t="s">
        <v>2770</v>
      </c>
      <c r="D18381" t="s">
        <v>4522</v>
      </c>
    </row>
    <row r="18382" spans="1:4">
      <c r="A18382" t="s">
        <v>9902</v>
      </c>
      <c r="B18382" t="s">
        <v>9903</v>
      </c>
      <c r="C18382" t="s">
        <v>2770</v>
      </c>
      <c r="D18382" t="s">
        <v>4522</v>
      </c>
    </row>
    <row r="18383" spans="1:4">
      <c r="A18383" t="s">
        <v>13234</v>
      </c>
      <c r="B18383" t="s">
        <v>17480</v>
      </c>
      <c r="C18383" t="s">
        <v>2770</v>
      </c>
      <c r="D18383" t="s">
        <v>4522</v>
      </c>
    </row>
    <row r="18384" spans="1:4">
      <c r="A18384" t="s">
        <v>15243</v>
      </c>
      <c r="B18384" t="s">
        <v>17502</v>
      </c>
      <c r="C18384" t="s">
        <v>2770</v>
      </c>
      <c r="D18384" t="s">
        <v>4522</v>
      </c>
    </row>
    <row r="18385" spans="1:4">
      <c r="A18385" t="s">
        <v>9877</v>
      </c>
      <c r="B18385" t="s">
        <v>9878</v>
      </c>
      <c r="C18385" t="s">
        <v>2770</v>
      </c>
      <c r="D18385" t="s">
        <v>4968</v>
      </c>
    </row>
    <row r="18386" spans="1:4">
      <c r="A18386" t="s">
        <v>9910</v>
      </c>
      <c r="B18386" t="s">
        <v>9911</v>
      </c>
      <c r="C18386" t="s">
        <v>2770</v>
      </c>
      <c r="D18386" t="s">
        <v>4968</v>
      </c>
    </row>
    <row r="18387" spans="1:4">
      <c r="A18387" t="s">
        <v>9883</v>
      </c>
      <c r="B18387" t="s">
        <v>9884</v>
      </c>
      <c r="C18387" t="s">
        <v>2770</v>
      </c>
      <c r="D18387" t="s">
        <v>4522</v>
      </c>
    </row>
    <row r="18388" spans="1:4">
      <c r="A18388" t="s">
        <v>9920</v>
      </c>
      <c r="B18388" t="s">
        <v>9921</v>
      </c>
      <c r="C18388" t="s">
        <v>2770</v>
      </c>
      <c r="D18388" t="s">
        <v>4968</v>
      </c>
    </row>
    <row r="18389" spans="1:4">
      <c r="A18389" t="s">
        <v>601</v>
      </c>
      <c r="B18389" t="s">
        <v>7275</v>
      </c>
      <c r="C18389" t="s">
        <v>2770</v>
      </c>
      <c r="D18389" t="s">
        <v>4968</v>
      </c>
    </row>
    <row r="18390" spans="1:4">
      <c r="A18390" t="s">
        <v>9864</v>
      </c>
      <c r="B18390" t="s">
        <v>9865</v>
      </c>
      <c r="C18390" t="s">
        <v>2770</v>
      </c>
      <c r="D18390" t="s">
        <v>4770</v>
      </c>
    </row>
    <row r="18391" spans="1:4">
      <c r="A18391" t="s">
        <v>9914</v>
      </c>
      <c r="B18391" t="s">
        <v>9915</v>
      </c>
      <c r="C18391" t="s">
        <v>2770</v>
      </c>
      <c r="D18391" t="s">
        <v>4518</v>
      </c>
    </row>
    <row r="18392" spans="1:4">
      <c r="A18392" t="s">
        <v>9924</v>
      </c>
      <c r="B18392" t="s">
        <v>9925</v>
      </c>
      <c r="C18392" t="s">
        <v>2770</v>
      </c>
      <c r="D18392" t="s">
        <v>4770</v>
      </c>
    </row>
    <row r="18393" spans="1:4">
      <c r="A18393" t="s">
        <v>17486</v>
      </c>
      <c r="B18393" t="s">
        <v>17487</v>
      </c>
      <c r="C18393" t="s">
        <v>2770</v>
      </c>
      <c r="D18393" t="s">
        <v>4522</v>
      </c>
    </row>
    <row r="18394" spans="1:4">
      <c r="A18394" t="s">
        <v>9906</v>
      </c>
      <c r="B18394" t="s">
        <v>9907</v>
      </c>
      <c r="C18394" t="s">
        <v>2770</v>
      </c>
      <c r="D18394" t="s">
        <v>4968</v>
      </c>
    </row>
    <row r="18395" spans="1:4">
      <c r="A18395" t="s">
        <v>9912</v>
      </c>
      <c r="B18395" t="s">
        <v>9913</v>
      </c>
      <c r="C18395" t="s">
        <v>2770</v>
      </c>
      <c r="D18395" t="s">
        <v>4522</v>
      </c>
    </row>
    <row r="18396" spans="1:4">
      <c r="A18396" t="s">
        <v>9887</v>
      </c>
      <c r="B18396" t="s">
        <v>9888</v>
      </c>
      <c r="C18396" t="s">
        <v>2770</v>
      </c>
      <c r="D18396" t="s">
        <v>4921</v>
      </c>
    </row>
    <row r="18397" spans="1:4">
      <c r="A18397" t="s">
        <v>9885</v>
      </c>
      <c r="B18397" t="s">
        <v>9886</v>
      </c>
      <c r="C18397" t="s">
        <v>2770</v>
      </c>
      <c r="D18397" t="s">
        <v>4522</v>
      </c>
    </row>
    <row r="18398" spans="1:4">
      <c r="A18398" t="s">
        <v>9895</v>
      </c>
      <c r="B18398" t="s">
        <v>9896</v>
      </c>
      <c r="C18398" t="s">
        <v>2770</v>
      </c>
      <c r="D18398" t="s">
        <v>4770</v>
      </c>
    </row>
    <row r="18399" spans="1:4">
      <c r="A18399" t="s">
        <v>4618</v>
      </c>
      <c r="B18399" t="s">
        <v>17495</v>
      </c>
      <c r="C18399" t="s">
        <v>2770</v>
      </c>
      <c r="D18399" t="s">
        <v>4518</v>
      </c>
    </row>
    <row r="18400" spans="1:4">
      <c r="A18400" t="s">
        <v>10069</v>
      </c>
      <c r="B18400" t="s">
        <v>10070</v>
      </c>
      <c r="C18400" t="s">
        <v>2770</v>
      </c>
      <c r="D18400" t="s">
        <v>4574</v>
      </c>
    </row>
    <row r="18401" spans="1:4">
      <c r="A18401" t="s">
        <v>17521</v>
      </c>
      <c r="B18401" t="s">
        <v>10234</v>
      </c>
      <c r="C18401" t="s">
        <v>2770</v>
      </c>
      <c r="D18401" t="s">
        <v>4574</v>
      </c>
    </row>
    <row r="18402" spans="1:4">
      <c r="A18402" t="s">
        <v>9997</v>
      </c>
      <c r="B18402" t="s">
        <v>9998</v>
      </c>
      <c r="C18402" t="s">
        <v>2770</v>
      </c>
      <c r="D18402" t="s">
        <v>4574</v>
      </c>
    </row>
    <row r="18403" spans="1:4">
      <c r="A18403" t="s">
        <v>10063</v>
      </c>
      <c r="B18403" t="s">
        <v>10064</v>
      </c>
      <c r="C18403" t="s">
        <v>2770</v>
      </c>
      <c r="D18403" t="s">
        <v>4551</v>
      </c>
    </row>
    <row r="18404" spans="1:4">
      <c r="A18404" t="s">
        <v>10041</v>
      </c>
      <c r="B18404" t="s">
        <v>10042</v>
      </c>
      <c r="C18404" t="s">
        <v>2770</v>
      </c>
      <c r="D18404" t="s">
        <v>4574</v>
      </c>
    </row>
    <row r="18405" spans="1:4">
      <c r="A18405" t="s">
        <v>10184</v>
      </c>
      <c r="B18405" t="s">
        <v>17522</v>
      </c>
      <c r="C18405" t="s">
        <v>2770</v>
      </c>
      <c r="D18405" t="s">
        <v>4551</v>
      </c>
    </row>
    <row r="18406" spans="1:4">
      <c r="A18406" t="s">
        <v>10035</v>
      </c>
      <c r="B18406" t="s">
        <v>10036</v>
      </c>
      <c r="C18406" t="s">
        <v>2770</v>
      </c>
      <c r="D18406" t="s">
        <v>4574</v>
      </c>
    </row>
    <row r="18407" spans="1:4">
      <c r="A18407" t="s">
        <v>10011</v>
      </c>
      <c r="B18407" t="s">
        <v>10012</v>
      </c>
      <c r="C18407" t="s">
        <v>2770</v>
      </c>
      <c r="D18407" t="s">
        <v>4574</v>
      </c>
    </row>
    <row r="18408" spans="1:4">
      <c r="A18408" t="s">
        <v>17523</v>
      </c>
      <c r="B18408" t="s">
        <v>17524</v>
      </c>
      <c r="C18408" t="s">
        <v>2770</v>
      </c>
      <c r="D18408" t="s">
        <v>4551</v>
      </c>
    </row>
    <row r="18409" spans="1:4">
      <c r="A18409" t="s">
        <v>10051</v>
      </c>
      <c r="B18409" t="s">
        <v>10052</v>
      </c>
      <c r="C18409" t="s">
        <v>2770</v>
      </c>
      <c r="D18409" t="s">
        <v>4574</v>
      </c>
    </row>
    <row r="18410" spans="1:4">
      <c r="A18410" t="s">
        <v>10186</v>
      </c>
      <c r="B18410" t="s">
        <v>10187</v>
      </c>
      <c r="C18410" t="s">
        <v>2770</v>
      </c>
      <c r="D18410" t="s">
        <v>4574</v>
      </c>
    </row>
    <row r="18411" spans="1:4">
      <c r="A18411" t="s">
        <v>10343</v>
      </c>
      <c r="B18411" t="s">
        <v>10344</v>
      </c>
      <c r="C18411" t="s">
        <v>2770</v>
      </c>
      <c r="D18411" t="s">
        <v>4522</v>
      </c>
    </row>
    <row r="18412" spans="1:4">
      <c r="A18412" t="s">
        <v>10001</v>
      </c>
      <c r="B18412" t="s">
        <v>10002</v>
      </c>
      <c r="C18412" t="s">
        <v>2770</v>
      </c>
      <c r="D18412" t="s">
        <v>4551</v>
      </c>
    </row>
    <row r="18413" spans="1:4">
      <c r="A18413" t="s">
        <v>10229</v>
      </c>
      <c r="B18413" t="s">
        <v>10230</v>
      </c>
      <c r="C18413" t="s">
        <v>2770</v>
      </c>
      <c r="D18413" t="s">
        <v>4574</v>
      </c>
    </row>
    <row r="18414" spans="1:4">
      <c r="A18414" t="s">
        <v>10319</v>
      </c>
      <c r="B18414" t="s">
        <v>10320</v>
      </c>
      <c r="C18414" t="s">
        <v>2770</v>
      </c>
      <c r="D18414" t="s">
        <v>4574</v>
      </c>
    </row>
    <row r="18415" spans="1:4">
      <c r="A18415" t="s">
        <v>15243</v>
      </c>
      <c r="B18415" t="s">
        <v>17502</v>
      </c>
      <c r="C18415" t="s">
        <v>2770</v>
      </c>
      <c r="D18415" t="s">
        <v>4522</v>
      </c>
    </row>
    <row r="18416" spans="1:4">
      <c r="A18416" t="s">
        <v>10323</v>
      </c>
      <c r="B18416" t="s">
        <v>10324</v>
      </c>
      <c r="C18416" t="s">
        <v>2770</v>
      </c>
      <c r="D18416" t="s">
        <v>4551</v>
      </c>
    </row>
    <row r="18417" spans="1:4">
      <c r="A18417" t="s">
        <v>10055</v>
      </c>
      <c r="B18417" t="s">
        <v>10056</v>
      </c>
      <c r="C18417" t="s">
        <v>2770</v>
      </c>
      <c r="D18417" t="s">
        <v>4551</v>
      </c>
    </row>
    <row r="18418" spans="1:4">
      <c r="A18418" t="s">
        <v>10315</v>
      </c>
      <c r="B18418" t="s">
        <v>10316</v>
      </c>
      <c r="C18418" t="s">
        <v>2770</v>
      </c>
      <c r="D18418" t="s">
        <v>4574</v>
      </c>
    </row>
    <row r="18419" spans="1:4">
      <c r="A18419" t="s">
        <v>10335</v>
      </c>
      <c r="B18419" t="s">
        <v>10336</v>
      </c>
      <c r="C18419" t="s">
        <v>2770</v>
      </c>
      <c r="D18419" t="s">
        <v>4574</v>
      </c>
    </row>
    <row r="18420" spans="1:4">
      <c r="A18420" t="s">
        <v>10303</v>
      </c>
      <c r="B18420" t="s">
        <v>10304</v>
      </c>
      <c r="C18420" t="s">
        <v>2770</v>
      </c>
      <c r="D18420" t="s">
        <v>4551</v>
      </c>
    </row>
    <row r="18421" spans="1:4">
      <c r="A18421" t="s">
        <v>10337</v>
      </c>
      <c r="B18421" t="s">
        <v>10338</v>
      </c>
      <c r="C18421" t="s">
        <v>2770</v>
      </c>
      <c r="D18421" t="s">
        <v>4551</v>
      </c>
    </row>
    <row r="18422" spans="1:4">
      <c r="A18422" t="s">
        <v>10307</v>
      </c>
      <c r="B18422" t="s">
        <v>10308</v>
      </c>
      <c r="C18422" t="s">
        <v>2770</v>
      </c>
      <c r="D18422" t="s">
        <v>4968</v>
      </c>
    </row>
    <row r="18423" spans="1:4">
      <c r="A18423" t="s">
        <v>10071</v>
      </c>
      <c r="B18423" t="s">
        <v>10072</v>
      </c>
      <c r="C18423" t="s">
        <v>2770</v>
      </c>
      <c r="D18423" t="s">
        <v>4551</v>
      </c>
    </row>
    <row r="18424" spans="1:4">
      <c r="A18424" t="s">
        <v>9993</v>
      </c>
      <c r="B18424" t="s">
        <v>9994</v>
      </c>
      <c r="C18424" t="s">
        <v>2770</v>
      </c>
      <c r="D18424" t="s">
        <v>4574</v>
      </c>
    </row>
    <row r="18425" spans="1:4">
      <c r="A18425" t="s">
        <v>10003</v>
      </c>
      <c r="B18425" t="s">
        <v>10004</v>
      </c>
      <c r="C18425" t="s">
        <v>2770</v>
      </c>
      <c r="D18425" t="s">
        <v>4551</v>
      </c>
    </row>
    <row r="18426" spans="1:4">
      <c r="A18426" t="s">
        <v>10007</v>
      </c>
      <c r="B18426" t="s">
        <v>10008</v>
      </c>
      <c r="C18426" t="s">
        <v>2770</v>
      </c>
      <c r="D18426" t="s">
        <v>4574</v>
      </c>
    </row>
    <row r="18427" spans="1:4">
      <c r="A18427" t="s">
        <v>10029</v>
      </c>
      <c r="B18427" t="s">
        <v>10030</v>
      </c>
      <c r="C18427" t="s">
        <v>2770</v>
      </c>
      <c r="D18427" t="s">
        <v>4574</v>
      </c>
    </row>
    <row r="18428" spans="1:4">
      <c r="A18428" t="s">
        <v>10043</v>
      </c>
      <c r="B18428" t="s">
        <v>10044</v>
      </c>
      <c r="C18428" t="s">
        <v>2770</v>
      </c>
      <c r="D18428" t="s">
        <v>4574</v>
      </c>
    </row>
    <row r="18429" spans="1:4">
      <c r="A18429" t="s">
        <v>10227</v>
      </c>
      <c r="B18429" t="s">
        <v>10228</v>
      </c>
      <c r="C18429" t="s">
        <v>2770</v>
      </c>
      <c r="D18429" t="s">
        <v>4574</v>
      </c>
    </row>
    <row r="18430" spans="1:4">
      <c r="A18430" t="s">
        <v>10241</v>
      </c>
      <c r="B18430" t="s">
        <v>17525</v>
      </c>
      <c r="C18430" t="s">
        <v>2770</v>
      </c>
      <c r="D18430" t="s">
        <v>4551</v>
      </c>
    </row>
    <row r="18431" spans="1:4">
      <c r="A18431" t="s">
        <v>17526</v>
      </c>
      <c r="B18431" t="s">
        <v>17527</v>
      </c>
      <c r="C18431" t="s">
        <v>2770</v>
      </c>
      <c r="D18431" t="s">
        <v>4551</v>
      </c>
    </row>
    <row r="18432" spans="1:4">
      <c r="A18432" t="s">
        <v>10317</v>
      </c>
      <c r="B18432" t="s">
        <v>10318</v>
      </c>
      <c r="C18432" t="s">
        <v>2770</v>
      </c>
      <c r="D18432" t="s">
        <v>4574</v>
      </c>
    </row>
    <row r="18433" spans="1:4">
      <c r="A18433" t="s">
        <v>9875</v>
      </c>
      <c r="B18433" t="s">
        <v>7539</v>
      </c>
      <c r="C18433" t="s">
        <v>2770</v>
      </c>
      <c r="D18433" t="s">
        <v>4968</v>
      </c>
    </row>
    <row r="18434" spans="1:4">
      <c r="A18434" t="s">
        <v>10057</v>
      </c>
      <c r="B18434" t="s">
        <v>10058</v>
      </c>
      <c r="C18434" t="s">
        <v>2770</v>
      </c>
      <c r="D18434" t="s">
        <v>4551</v>
      </c>
    </row>
    <row r="18435" spans="1:4">
      <c r="A18435" t="s">
        <v>10059</v>
      </c>
      <c r="B18435" t="s">
        <v>10060</v>
      </c>
      <c r="C18435" t="s">
        <v>2770</v>
      </c>
      <c r="D18435" t="s">
        <v>4574</v>
      </c>
    </row>
    <row r="18436" spans="1:4">
      <c r="A18436" t="s">
        <v>17488</v>
      </c>
      <c r="B18436" t="s">
        <v>17507</v>
      </c>
      <c r="C18436" t="s">
        <v>2770</v>
      </c>
      <c r="D18436" t="s">
        <v>4522</v>
      </c>
    </row>
    <row r="18437" spans="1:4">
      <c r="A18437" t="s">
        <v>10327</v>
      </c>
      <c r="B18437" t="s">
        <v>10328</v>
      </c>
      <c r="C18437" t="s">
        <v>2770</v>
      </c>
      <c r="D18437" t="s">
        <v>4551</v>
      </c>
    </row>
    <row r="18438" spans="1:4">
      <c r="A18438" t="s">
        <v>9982</v>
      </c>
      <c r="B18438" t="s">
        <v>3388</v>
      </c>
      <c r="C18438" t="s">
        <v>2770</v>
      </c>
      <c r="D18438" t="s">
        <v>4968</v>
      </c>
    </row>
    <row r="18439" spans="1:4">
      <c r="A18439" t="s">
        <v>9989</v>
      </c>
      <c r="B18439" t="s">
        <v>9990</v>
      </c>
      <c r="C18439" t="s">
        <v>2770</v>
      </c>
      <c r="D18439" t="s">
        <v>4551</v>
      </c>
    </row>
    <row r="18440" spans="1:4">
      <c r="A18440" t="s">
        <v>10023</v>
      </c>
      <c r="B18440" t="s">
        <v>10024</v>
      </c>
      <c r="C18440" t="s">
        <v>2770</v>
      </c>
      <c r="D18440" t="s">
        <v>4518</v>
      </c>
    </row>
    <row r="18441" spans="1:4">
      <c r="A18441" t="s">
        <v>10031</v>
      </c>
      <c r="B18441" t="s">
        <v>10032</v>
      </c>
      <c r="C18441" t="s">
        <v>2770</v>
      </c>
      <c r="D18441" t="s">
        <v>4574</v>
      </c>
    </row>
    <row r="18442" spans="1:4">
      <c r="A18442" t="s">
        <v>17528</v>
      </c>
      <c r="B18442" t="s">
        <v>17529</v>
      </c>
      <c r="C18442" t="s">
        <v>2770</v>
      </c>
      <c r="D18442" t="s">
        <v>4551</v>
      </c>
    </row>
    <row r="18443" spans="1:4">
      <c r="A18443" t="s">
        <v>10015</v>
      </c>
      <c r="B18443" t="s">
        <v>10016</v>
      </c>
      <c r="C18443" t="s">
        <v>2770</v>
      </c>
      <c r="D18443" t="s">
        <v>4574</v>
      </c>
    </row>
    <row r="18444" spans="1:4">
      <c r="A18444" t="s">
        <v>17530</v>
      </c>
      <c r="B18444" t="s">
        <v>17531</v>
      </c>
      <c r="C18444" t="s">
        <v>2770</v>
      </c>
      <c r="D18444" t="s">
        <v>4551</v>
      </c>
    </row>
    <row r="18445" spans="1:4">
      <c r="A18445" t="s">
        <v>17532</v>
      </c>
      <c r="B18445" t="s">
        <v>10236</v>
      </c>
      <c r="C18445" t="s">
        <v>2770</v>
      </c>
      <c r="D18445" t="s">
        <v>4574</v>
      </c>
    </row>
    <row r="18446" spans="1:4">
      <c r="A18446" t="s">
        <v>10331</v>
      </c>
      <c r="B18446" t="s">
        <v>10332</v>
      </c>
      <c r="C18446" t="s">
        <v>2770</v>
      </c>
      <c r="D18446" t="s">
        <v>4574</v>
      </c>
    </row>
    <row r="18447" spans="1:4">
      <c r="A18447" t="s">
        <v>10305</v>
      </c>
      <c r="B18447" t="s">
        <v>10306</v>
      </c>
      <c r="C18447" t="s">
        <v>2770</v>
      </c>
      <c r="D18447" t="s">
        <v>4574</v>
      </c>
    </row>
    <row r="18448" spans="1:4">
      <c r="A18448" t="s">
        <v>601</v>
      </c>
      <c r="B18448" t="s">
        <v>7275</v>
      </c>
      <c r="C18448" t="s">
        <v>2770</v>
      </c>
      <c r="D18448" t="s">
        <v>4968</v>
      </c>
    </row>
    <row r="18449" spans="1:4">
      <c r="A18449" t="s">
        <v>12976</v>
      </c>
      <c r="B18449" t="s">
        <v>17495</v>
      </c>
      <c r="C18449" t="s">
        <v>2770</v>
      </c>
      <c r="D18449" t="s">
        <v>4522</v>
      </c>
    </row>
    <row r="18450" spans="1:4">
      <c r="A18450" t="s">
        <v>10009</v>
      </c>
      <c r="B18450" t="s">
        <v>10010</v>
      </c>
      <c r="C18450" t="s">
        <v>2770</v>
      </c>
      <c r="D18450" t="s">
        <v>4574</v>
      </c>
    </row>
    <row r="18451" spans="1:4">
      <c r="A18451" t="s">
        <v>10313</v>
      </c>
      <c r="B18451" t="s">
        <v>10314</v>
      </c>
      <c r="C18451" t="s">
        <v>2770</v>
      </c>
      <c r="D18451" t="s">
        <v>4574</v>
      </c>
    </row>
    <row r="18452" spans="1:4">
      <c r="A18452" t="s">
        <v>10299</v>
      </c>
      <c r="B18452" t="s">
        <v>10300</v>
      </c>
      <c r="C18452" t="s">
        <v>2770</v>
      </c>
      <c r="D18452" t="s">
        <v>4574</v>
      </c>
    </row>
    <row r="18453" spans="1:4">
      <c r="A18453" t="s">
        <v>10047</v>
      </c>
      <c r="B18453" t="s">
        <v>10048</v>
      </c>
      <c r="C18453" t="s">
        <v>2770</v>
      </c>
      <c r="D18453" t="s">
        <v>4574</v>
      </c>
    </row>
    <row r="18454" spans="1:4">
      <c r="A18454" t="s">
        <v>10049</v>
      </c>
      <c r="B18454" t="s">
        <v>10050</v>
      </c>
      <c r="C18454" t="s">
        <v>2770</v>
      </c>
      <c r="D18454" t="s">
        <v>4574</v>
      </c>
    </row>
    <row r="18455" spans="1:4">
      <c r="A18455" t="s">
        <v>10301</v>
      </c>
      <c r="B18455" t="s">
        <v>10302</v>
      </c>
      <c r="C18455" t="s">
        <v>2770</v>
      </c>
      <c r="D18455" t="s">
        <v>4574</v>
      </c>
    </row>
    <row r="18456" spans="1:4">
      <c r="A18456" t="s">
        <v>9985</v>
      </c>
      <c r="B18456" t="s">
        <v>9986</v>
      </c>
      <c r="C18456" t="s">
        <v>2770</v>
      </c>
      <c r="D18456" t="s">
        <v>4551</v>
      </c>
    </row>
    <row r="18457" spans="1:4">
      <c r="A18457" t="s">
        <v>9999</v>
      </c>
      <c r="B18457" t="s">
        <v>10000</v>
      </c>
      <c r="C18457" t="s">
        <v>2770</v>
      </c>
      <c r="D18457" t="s">
        <v>4551</v>
      </c>
    </row>
    <row r="18458" spans="1:4">
      <c r="A18458" t="s">
        <v>17533</v>
      </c>
      <c r="B18458" t="s">
        <v>10189</v>
      </c>
      <c r="C18458" t="s">
        <v>2770</v>
      </c>
      <c r="D18458" t="s">
        <v>4574</v>
      </c>
    </row>
    <row r="18459" spans="1:4">
      <c r="A18459" t="s">
        <v>17534</v>
      </c>
      <c r="B18459" t="s">
        <v>10238</v>
      </c>
      <c r="C18459" t="s">
        <v>2770</v>
      </c>
      <c r="D18459" t="s">
        <v>4574</v>
      </c>
    </row>
    <row r="18460" spans="1:4">
      <c r="A18460" t="s">
        <v>17535</v>
      </c>
      <c r="B18460" t="s">
        <v>17536</v>
      </c>
      <c r="C18460" t="s">
        <v>2770</v>
      </c>
      <c r="D18460" t="s">
        <v>4551</v>
      </c>
    </row>
    <row r="18461" spans="1:4">
      <c r="A18461" t="s">
        <v>10045</v>
      </c>
      <c r="B18461" t="s">
        <v>10046</v>
      </c>
      <c r="C18461" t="s">
        <v>2770</v>
      </c>
      <c r="D18461" t="s">
        <v>4574</v>
      </c>
    </row>
    <row r="18462" spans="1:4">
      <c r="A18462" t="s">
        <v>10017</v>
      </c>
      <c r="B18462" t="s">
        <v>10018</v>
      </c>
      <c r="C18462" t="s">
        <v>2770</v>
      </c>
      <c r="D18462" t="s">
        <v>4574</v>
      </c>
    </row>
    <row r="18463" spans="1:4">
      <c r="A18463" t="s">
        <v>10021</v>
      </c>
      <c r="B18463" t="s">
        <v>10022</v>
      </c>
      <c r="C18463" t="s">
        <v>2770</v>
      </c>
      <c r="D18463" t="s">
        <v>4551</v>
      </c>
    </row>
    <row r="18464" spans="1:4">
      <c r="A18464" t="s">
        <v>10025</v>
      </c>
      <c r="B18464" t="s">
        <v>10026</v>
      </c>
      <c r="C18464" t="s">
        <v>2770</v>
      </c>
      <c r="D18464" t="s">
        <v>4574</v>
      </c>
    </row>
    <row r="18465" spans="1:4">
      <c r="A18465" t="s">
        <v>9987</v>
      </c>
      <c r="B18465" t="s">
        <v>9988</v>
      </c>
      <c r="C18465" t="s">
        <v>2770</v>
      </c>
      <c r="D18465" t="s">
        <v>4551</v>
      </c>
    </row>
    <row r="18466" spans="1:4">
      <c r="A18466" t="s">
        <v>9995</v>
      </c>
      <c r="B18466" t="s">
        <v>9996</v>
      </c>
      <c r="C18466" t="s">
        <v>2770</v>
      </c>
      <c r="D18466" t="s">
        <v>4574</v>
      </c>
    </row>
    <row r="18467" spans="1:4">
      <c r="A18467" t="s">
        <v>10243</v>
      </c>
      <c r="B18467" t="s">
        <v>17537</v>
      </c>
      <c r="C18467" t="s">
        <v>2770</v>
      </c>
      <c r="D18467" t="s">
        <v>4551</v>
      </c>
    </row>
    <row r="18468" spans="1:4">
      <c r="A18468" t="s">
        <v>10247</v>
      </c>
      <c r="B18468" t="s">
        <v>17538</v>
      </c>
      <c r="C18468" t="s">
        <v>2770</v>
      </c>
      <c r="D18468" t="s">
        <v>4551</v>
      </c>
    </row>
    <row r="18469" spans="1:4">
      <c r="A18469" t="s">
        <v>10039</v>
      </c>
      <c r="B18469" t="s">
        <v>10040</v>
      </c>
      <c r="C18469" t="s">
        <v>2770</v>
      </c>
      <c r="D18469" t="s">
        <v>4574</v>
      </c>
    </row>
    <row r="18470" spans="1:4">
      <c r="A18470" t="s">
        <v>10027</v>
      </c>
      <c r="B18470" t="s">
        <v>10028</v>
      </c>
      <c r="C18470" t="s">
        <v>2770</v>
      </c>
      <c r="D18470" t="s">
        <v>4574</v>
      </c>
    </row>
    <row r="18471" spans="1:4">
      <c r="A18471" t="s">
        <v>10033</v>
      </c>
      <c r="B18471" t="s">
        <v>10034</v>
      </c>
      <c r="C18471" t="s">
        <v>2770</v>
      </c>
      <c r="D18471" t="s">
        <v>4574</v>
      </c>
    </row>
    <row r="18472" spans="1:4">
      <c r="A18472" t="s">
        <v>10339</v>
      </c>
      <c r="B18472" t="s">
        <v>10340</v>
      </c>
      <c r="C18472" t="s">
        <v>2770</v>
      </c>
      <c r="D18472" t="s">
        <v>4518</v>
      </c>
    </row>
    <row r="18473" spans="1:4">
      <c r="A18473" t="s">
        <v>10037</v>
      </c>
      <c r="B18473" t="s">
        <v>10038</v>
      </c>
      <c r="C18473" t="s">
        <v>2770</v>
      </c>
      <c r="D18473" t="s">
        <v>4574</v>
      </c>
    </row>
    <row r="18474" spans="1:4">
      <c r="A18474" t="s">
        <v>10061</v>
      </c>
      <c r="B18474" t="s">
        <v>10062</v>
      </c>
      <c r="C18474" t="s">
        <v>2770</v>
      </c>
      <c r="D18474" t="s">
        <v>4551</v>
      </c>
    </row>
    <row r="18475" spans="1:4">
      <c r="A18475" t="s">
        <v>10013</v>
      </c>
      <c r="B18475" t="s">
        <v>10014</v>
      </c>
      <c r="C18475" t="s">
        <v>2770</v>
      </c>
      <c r="D18475" t="s">
        <v>4574</v>
      </c>
    </row>
    <row r="18476" spans="1:4">
      <c r="A18476" t="s">
        <v>10019</v>
      </c>
      <c r="B18476" t="s">
        <v>10020</v>
      </c>
      <c r="C18476" t="s">
        <v>2770</v>
      </c>
      <c r="D18476" t="s">
        <v>4574</v>
      </c>
    </row>
    <row r="18477" spans="1:4">
      <c r="A18477" t="s">
        <v>10053</v>
      </c>
      <c r="B18477" t="s">
        <v>10054</v>
      </c>
      <c r="C18477" t="s">
        <v>2770</v>
      </c>
      <c r="D18477" t="s">
        <v>4574</v>
      </c>
    </row>
    <row r="18478" spans="1:4">
      <c r="A18478" t="s">
        <v>10198</v>
      </c>
      <c r="B18478" t="s">
        <v>10199</v>
      </c>
      <c r="C18478" t="s">
        <v>2770</v>
      </c>
      <c r="D18478" t="s">
        <v>4574</v>
      </c>
    </row>
    <row r="18479" spans="1:4">
      <c r="A18479" t="s">
        <v>10216</v>
      </c>
      <c r="B18479" t="s">
        <v>10217</v>
      </c>
      <c r="C18479" t="s">
        <v>2770</v>
      </c>
      <c r="D18479" t="s">
        <v>4574</v>
      </c>
    </row>
    <row r="18480" spans="1:4">
      <c r="A18480" t="s">
        <v>10190</v>
      </c>
      <c r="B18480" t="s">
        <v>17539</v>
      </c>
      <c r="C18480" t="s">
        <v>2770</v>
      </c>
      <c r="D18480" t="s">
        <v>4551</v>
      </c>
    </row>
    <row r="18481" spans="1:4">
      <c r="A18481" t="s">
        <v>10231</v>
      </c>
      <c r="B18481" t="s">
        <v>10232</v>
      </c>
      <c r="C18481" t="s">
        <v>2770</v>
      </c>
      <c r="D18481" t="s">
        <v>4574</v>
      </c>
    </row>
    <row r="18482" spans="1:4">
      <c r="A18482" t="s">
        <v>17540</v>
      </c>
      <c r="B18482" t="s">
        <v>10240</v>
      </c>
      <c r="C18482" t="s">
        <v>2770</v>
      </c>
      <c r="D18482" t="s">
        <v>4574</v>
      </c>
    </row>
    <row r="18483" spans="1:4">
      <c r="A18483" t="s">
        <v>10245</v>
      </c>
      <c r="B18483" t="s">
        <v>17541</v>
      </c>
      <c r="C18483" t="s">
        <v>2770</v>
      </c>
      <c r="D18483" t="s">
        <v>4551</v>
      </c>
    </row>
    <row r="18484" spans="1:4">
      <c r="A18484" t="s">
        <v>10005</v>
      </c>
      <c r="B18484" t="s">
        <v>10006</v>
      </c>
      <c r="C18484" t="s">
        <v>2770</v>
      </c>
      <c r="D18484" t="s">
        <v>4551</v>
      </c>
    </row>
    <row r="18485" spans="1:4">
      <c r="A18485" t="s">
        <v>10065</v>
      </c>
      <c r="B18485" t="s">
        <v>10066</v>
      </c>
      <c r="C18485" t="s">
        <v>2770</v>
      </c>
      <c r="D18485" t="s">
        <v>4574</v>
      </c>
    </row>
    <row r="18486" spans="1:4">
      <c r="A18486" t="s">
        <v>10067</v>
      </c>
      <c r="B18486" t="s">
        <v>10068</v>
      </c>
      <c r="C18486" t="s">
        <v>2770</v>
      </c>
      <c r="D18486" t="s">
        <v>4574</v>
      </c>
    </row>
    <row r="18487" spans="1:4">
      <c r="A18487" t="s">
        <v>17542</v>
      </c>
      <c r="B18487" t="s">
        <v>10221</v>
      </c>
      <c r="C18487" t="s">
        <v>2770</v>
      </c>
      <c r="D18487" t="s">
        <v>4574</v>
      </c>
    </row>
    <row r="18488" spans="1:4">
      <c r="A18488" t="s">
        <v>17543</v>
      </c>
      <c r="B18488" t="s">
        <v>17544</v>
      </c>
      <c r="C18488" t="s">
        <v>2770</v>
      </c>
      <c r="D18488" t="s">
        <v>4551</v>
      </c>
    </row>
    <row r="18489" spans="1:4">
      <c r="A18489" t="s">
        <v>10321</v>
      </c>
      <c r="B18489" t="s">
        <v>10322</v>
      </c>
      <c r="C18489" t="s">
        <v>2770</v>
      </c>
      <c r="D18489" t="s">
        <v>4551</v>
      </c>
    </row>
    <row r="18490" spans="1:4">
      <c r="A18490" t="s">
        <v>10325</v>
      </c>
      <c r="B18490" t="s">
        <v>10326</v>
      </c>
      <c r="C18490" t="s">
        <v>2770</v>
      </c>
      <c r="D18490" t="s">
        <v>4551</v>
      </c>
    </row>
    <row r="18491" spans="1:4">
      <c r="A18491" t="s">
        <v>10329</v>
      </c>
      <c r="B18491" t="s">
        <v>10330</v>
      </c>
      <c r="C18491" t="s">
        <v>2770</v>
      </c>
      <c r="D18491" t="s">
        <v>4574</v>
      </c>
    </row>
    <row r="18492" spans="1:4">
      <c r="A18492" t="s">
        <v>10311</v>
      </c>
      <c r="B18492" t="s">
        <v>10312</v>
      </c>
      <c r="C18492" t="s">
        <v>2770</v>
      </c>
      <c r="D18492" t="s">
        <v>4551</v>
      </c>
    </row>
    <row r="18493" spans="1:4">
      <c r="A18493" t="s">
        <v>10333</v>
      </c>
      <c r="B18493" t="s">
        <v>10334</v>
      </c>
      <c r="C18493" t="s">
        <v>2770</v>
      </c>
      <c r="D18493" t="s">
        <v>4574</v>
      </c>
    </row>
    <row r="18494" spans="1:4">
      <c r="A18494" t="s">
        <v>10309</v>
      </c>
      <c r="B18494" t="s">
        <v>10310</v>
      </c>
      <c r="C18494" t="s">
        <v>2770</v>
      </c>
      <c r="D18494" t="s">
        <v>4574</v>
      </c>
    </row>
    <row r="18495" spans="1:4">
      <c r="A18495" t="s">
        <v>599</v>
      </c>
      <c r="B18495" t="s">
        <v>9849</v>
      </c>
      <c r="C18495" t="s">
        <v>2770</v>
      </c>
      <c r="D18495" t="s">
        <v>4518</v>
      </c>
    </row>
    <row r="18496" spans="1:4">
      <c r="A18496" t="s">
        <v>13234</v>
      </c>
      <c r="B18496" t="s">
        <v>17480</v>
      </c>
      <c r="C18496" t="s">
        <v>2770</v>
      </c>
      <c r="D18496" t="s">
        <v>4522</v>
      </c>
    </row>
    <row r="18497" spans="1:4">
      <c r="A18497" t="s">
        <v>9991</v>
      </c>
      <c r="B18497" t="s">
        <v>9992</v>
      </c>
      <c r="C18497" t="s">
        <v>2770</v>
      </c>
      <c r="D18497" t="s">
        <v>4574</v>
      </c>
    </row>
    <row r="18498" spans="1:4">
      <c r="A18498" t="s">
        <v>10375</v>
      </c>
      <c r="B18498" t="s">
        <v>10376</v>
      </c>
      <c r="C18498" t="s">
        <v>2770</v>
      </c>
      <c r="D18498" t="s">
        <v>4574</v>
      </c>
    </row>
    <row r="18499" spans="1:4">
      <c r="A18499" t="s">
        <v>10363</v>
      </c>
      <c r="B18499" t="s">
        <v>10364</v>
      </c>
      <c r="C18499" t="s">
        <v>2770</v>
      </c>
      <c r="D18499" t="s">
        <v>4574</v>
      </c>
    </row>
    <row r="18500" spans="1:4">
      <c r="A18500" t="s">
        <v>10397</v>
      </c>
      <c r="B18500" t="s">
        <v>10398</v>
      </c>
      <c r="C18500" t="s">
        <v>2770</v>
      </c>
      <c r="D18500" t="s">
        <v>4574</v>
      </c>
    </row>
    <row r="18501" spans="1:4">
      <c r="A18501" t="s">
        <v>10415</v>
      </c>
      <c r="B18501" t="s">
        <v>10416</v>
      </c>
      <c r="C18501" t="s">
        <v>2770</v>
      </c>
      <c r="D18501" t="s">
        <v>4574</v>
      </c>
    </row>
    <row r="18502" spans="1:4">
      <c r="A18502" t="s">
        <v>10365</v>
      </c>
      <c r="B18502" t="s">
        <v>10366</v>
      </c>
      <c r="C18502" t="s">
        <v>2770</v>
      </c>
      <c r="D18502" t="s">
        <v>4574</v>
      </c>
    </row>
    <row r="18503" spans="1:4">
      <c r="A18503" t="s">
        <v>10361</v>
      </c>
      <c r="B18503" t="s">
        <v>10362</v>
      </c>
      <c r="C18503" t="s">
        <v>2770</v>
      </c>
      <c r="D18503" t="s">
        <v>4551</v>
      </c>
    </row>
    <row r="18504" spans="1:4">
      <c r="A18504" t="s">
        <v>9987</v>
      </c>
      <c r="B18504" t="s">
        <v>9988</v>
      </c>
      <c r="C18504" t="s">
        <v>2770</v>
      </c>
      <c r="D18504" t="s">
        <v>4551</v>
      </c>
    </row>
    <row r="18505" spans="1:4">
      <c r="A18505" t="s">
        <v>10003</v>
      </c>
      <c r="B18505" t="s">
        <v>10004</v>
      </c>
      <c r="C18505" t="s">
        <v>2770</v>
      </c>
      <c r="D18505" t="s">
        <v>4551</v>
      </c>
    </row>
    <row r="18506" spans="1:4">
      <c r="A18506" t="s">
        <v>10399</v>
      </c>
      <c r="B18506" t="s">
        <v>10400</v>
      </c>
      <c r="C18506" t="s">
        <v>2770</v>
      </c>
      <c r="D18506" t="s">
        <v>4574</v>
      </c>
    </row>
    <row r="18507" spans="1:4">
      <c r="A18507" t="s">
        <v>10037</v>
      </c>
      <c r="B18507" t="s">
        <v>10038</v>
      </c>
      <c r="C18507" t="s">
        <v>2770</v>
      </c>
      <c r="D18507" t="s">
        <v>4574</v>
      </c>
    </row>
    <row r="18508" spans="1:4">
      <c r="A18508" t="s">
        <v>10429</v>
      </c>
      <c r="B18508" t="s">
        <v>10430</v>
      </c>
      <c r="C18508" t="s">
        <v>2770</v>
      </c>
      <c r="D18508" t="s">
        <v>4574</v>
      </c>
    </row>
    <row r="18509" spans="1:4">
      <c r="A18509" t="s">
        <v>10433</v>
      </c>
      <c r="B18509" t="s">
        <v>10434</v>
      </c>
      <c r="C18509" t="s">
        <v>2770</v>
      </c>
      <c r="D18509" t="s">
        <v>4574</v>
      </c>
    </row>
    <row r="18510" spans="1:4">
      <c r="A18510" t="s">
        <v>10379</v>
      </c>
      <c r="B18510" t="s">
        <v>10380</v>
      </c>
      <c r="C18510" t="s">
        <v>2770</v>
      </c>
      <c r="D18510" t="s">
        <v>4551</v>
      </c>
    </row>
    <row r="18511" spans="1:4">
      <c r="A18511" t="s">
        <v>9999</v>
      </c>
      <c r="B18511" t="s">
        <v>10000</v>
      </c>
      <c r="C18511" t="s">
        <v>2770</v>
      </c>
      <c r="D18511" t="s">
        <v>4551</v>
      </c>
    </row>
    <row r="18512" spans="1:4">
      <c r="A18512" t="s">
        <v>10061</v>
      </c>
      <c r="B18512" t="s">
        <v>10062</v>
      </c>
      <c r="C18512" t="s">
        <v>2770</v>
      </c>
      <c r="D18512" t="s">
        <v>4551</v>
      </c>
    </row>
    <row r="18513" spans="1:4">
      <c r="A18513" t="s">
        <v>10065</v>
      </c>
      <c r="B18513" t="s">
        <v>10066</v>
      </c>
      <c r="C18513" t="s">
        <v>2770</v>
      </c>
      <c r="D18513" t="s">
        <v>4574</v>
      </c>
    </row>
    <row r="18514" spans="1:4">
      <c r="A18514" t="s">
        <v>10271</v>
      </c>
      <c r="B18514" t="s">
        <v>10272</v>
      </c>
      <c r="C18514" t="s">
        <v>2770</v>
      </c>
      <c r="D18514" t="s">
        <v>4551</v>
      </c>
    </row>
    <row r="18515" spans="1:4">
      <c r="A18515" t="s">
        <v>9995</v>
      </c>
      <c r="B18515" t="s">
        <v>9996</v>
      </c>
      <c r="C18515" t="s">
        <v>2770</v>
      </c>
      <c r="D18515" t="s">
        <v>4574</v>
      </c>
    </row>
    <row r="18516" spans="1:4">
      <c r="A18516" t="s">
        <v>10045</v>
      </c>
      <c r="B18516" t="s">
        <v>10046</v>
      </c>
      <c r="C18516" t="s">
        <v>2770</v>
      </c>
      <c r="D18516" t="s">
        <v>4574</v>
      </c>
    </row>
    <row r="18517" spans="1:4">
      <c r="A18517" t="s">
        <v>10431</v>
      </c>
      <c r="B18517" t="s">
        <v>10432</v>
      </c>
      <c r="C18517" t="s">
        <v>2770</v>
      </c>
      <c r="D18517" t="s">
        <v>4574</v>
      </c>
    </row>
    <row r="18518" spans="1:4">
      <c r="A18518" t="s">
        <v>15243</v>
      </c>
      <c r="B18518" t="s">
        <v>17502</v>
      </c>
      <c r="C18518" t="s">
        <v>2770</v>
      </c>
      <c r="D18518" t="s">
        <v>4522</v>
      </c>
    </row>
    <row r="18519" spans="1:4">
      <c r="A18519" t="s">
        <v>13234</v>
      </c>
      <c r="B18519" t="s">
        <v>17480</v>
      </c>
      <c r="C18519" t="s">
        <v>2770</v>
      </c>
      <c r="D18519" t="s">
        <v>4522</v>
      </c>
    </row>
    <row r="18520" spans="1:4">
      <c r="A18520" t="s">
        <v>10039</v>
      </c>
      <c r="B18520" t="s">
        <v>10040</v>
      </c>
      <c r="C18520" t="s">
        <v>2770</v>
      </c>
      <c r="D18520" t="s">
        <v>4574</v>
      </c>
    </row>
    <row r="18521" spans="1:4">
      <c r="A18521" t="s">
        <v>599</v>
      </c>
      <c r="B18521" t="s">
        <v>9849</v>
      </c>
      <c r="C18521" t="s">
        <v>2770</v>
      </c>
      <c r="D18521" t="s">
        <v>4518</v>
      </c>
    </row>
    <row r="18522" spans="1:4">
      <c r="A18522" t="s">
        <v>10069</v>
      </c>
      <c r="B18522" t="s">
        <v>17516</v>
      </c>
      <c r="C18522" t="s">
        <v>2770</v>
      </c>
      <c r="D18522" t="s">
        <v>4574</v>
      </c>
    </row>
    <row r="18523" spans="1:4">
      <c r="A18523" t="s">
        <v>10267</v>
      </c>
      <c r="B18523" t="s">
        <v>10268</v>
      </c>
      <c r="C18523" t="s">
        <v>2770</v>
      </c>
      <c r="D18523" t="s">
        <v>4551</v>
      </c>
    </row>
    <row r="18524" spans="1:4">
      <c r="A18524" t="s">
        <v>10285</v>
      </c>
      <c r="B18524" t="s">
        <v>10286</v>
      </c>
      <c r="C18524" t="s">
        <v>2770</v>
      </c>
      <c r="D18524" t="s">
        <v>4574</v>
      </c>
    </row>
    <row r="18525" spans="1:4">
      <c r="A18525" t="s">
        <v>10017</v>
      </c>
      <c r="B18525" t="s">
        <v>10018</v>
      </c>
      <c r="C18525" t="s">
        <v>2770</v>
      </c>
      <c r="D18525" t="s">
        <v>4574</v>
      </c>
    </row>
    <row r="18526" spans="1:4">
      <c r="A18526" t="s">
        <v>10033</v>
      </c>
      <c r="B18526" t="s">
        <v>10034</v>
      </c>
      <c r="C18526" t="s">
        <v>2770</v>
      </c>
      <c r="D18526" t="s">
        <v>4574</v>
      </c>
    </row>
    <row r="18527" spans="1:4">
      <c r="A18527" t="s">
        <v>10043</v>
      </c>
      <c r="B18527" t="s">
        <v>10044</v>
      </c>
      <c r="C18527" t="s">
        <v>2770</v>
      </c>
      <c r="D18527" t="s">
        <v>4574</v>
      </c>
    </row>
    <row r="18528" spans="1:4">
      <c r="A18528" t="s">
        <v>10413</v>
      </c>
      <c r="B18528" t="s">
        <v>10414</v>
      </c>
      <c r="C18528" t="s">
        <v>2770</v>
      </c>
      <c r="D18528" t="s">
        <v>4518</v>
      </c>
    </row>
    <row r="18529" spans="1:4">
      <c r="A18529" t="s">
        <v>601</v>
      </c>
      <c r="B18529" t="s">
        <v>7275</v>
      </c>
      <c r="C18529" t="s">
        <v>2770</v>
      </c>
      <c r="D18529" t="s">
        <v>4968</v>
      </c>
    </row>
    <row r="18530" spans="1:4">
      <c r="A18530" t="s">
        <v>10015</v>
      </c>
      <c r="B18530" t="s">
        <v>10016</v>
      </c>
      <c r="C18530" t="s">
        <v>2770</v>
      </c>
      <c r="D18530" t="s">
        <v>4574</v>
      </c>
    </row>
    <row r="18531" spans="1:4">
      <c r="A18531" t="s">
        <v>10051</v>
      </c>
      <c r="B18531" t="s">
        <v>10052</v>
      </c>
      <c r="C18531" t="s">
        <v>2770</v>
      </c>
      <c r="D18531" t="s">
        <v>4574</v>
      </c>
    </row>
    <row r="18532" spans="1:4">
      <c r="A18532" t="s">
        <v>10027</v>
      </c>
      <c r="B18532" t="s">
        <v>17517</v>
      </c>
      <c r="C18532" t="s">
        <v>2770</v>
      </c>
      <c r="D18532" t="s">
        <v>4574</v>
      </c>
    </row>
    <row r="18533" spans="1:4">
      <c r="A18533" t="s">
        <v>10055</v>
      </c>
      <c r="B18533" t="s">
        <v>10056</v>
      </c>
      <c r="C18533" t="s">
        <v>2770</v>
      </c>
      <c r="D18533" t="s">
        <v>4551</v>
      </c>
    </row>
    <row r="18534" spans="1:4">
      <c r="A18534" t="s">
        <v>10057</v>
      </c>
      <c r="B18534" t="s">
        <v>10058</v>
      </c>
      <c r="C18534" t="s">
        <v>2770</v>
      </c>
      <c r="D18534" t="s">
        <v>4551</v>
      </c>
    </row>
    <row r="18535" spans="1:4">
      <c r="A18535" t="s">
        <v>10059</v>
      </c>
      <c r="B18535" t="s">
        <v>10060</v>
      </c>
      <c r="C18535" t="s">
        <v>2770</v>
      </c>
      <c r="D18535" t="s">
        <v>4574</v>
      </c>
    </row>
    <row r="18536" spans="1:4">
      <c r="A18536" t="s">
        <v>10011</v>
      </c>
      <c r="B18536" t="s">
        <v>10012</v>
      </c>
      <c r="C18536" t="s">
        <v>2770</v>
      </c>
      <c r="D18536" t="s">
        <v>4574</v>
      </c>
    </row>
    <row r="18537" spans="1:4">
      <c r="A18537" t="s">
        <v>10353</v>
      </c>
      <c r="B18537" t="s">
        <v>10354</v>
      </c>
      <c r="C18537" t="s">
        <v>2770</v>
      </c>
      <c r="D18537" t="s">
        <v>4551</v>
      </c>
    </row>
    <row r="18538" spans="1:4">
      <c r="A18538" t="s">
        <v>10427</v>
      </c>
      <c r="B18538" t="s">
        <v>10428</v>
      </c>
      <c r="C18538" t="s">
        <v>2770</v>
      </c>
      <c r="D18538" t="s">
        <v>4574</v>
      </c>
    </row>
    <row r="18539" spans="1:4">
      <c r="A18539" t="s">
        <v>10369</v>
      </c>
      <c r="B18539" t="s">
        <v>10370</v>
      </c>
      <c r="C18539" t="s">
        <v>2770</v>
      </c>
      <c r="D18539" t="s">
        <v>4574</v>
      </c>
    </row>
    <row r="18540" spans="1:4">
      <c r="A18540" t="s">
        <v>10437</v>
      </c>
      <c r="B18540" t="s">
        <v>10438</v>
      </c>
      <c r="C18540" t="s">
        <v>2770</v>
      </c>
      <c r="D18540" t="s">
        <v>4574</v>
      </c>
    </row>
    <row r="18541" spans="1:4">
      <c r="A18541" t="s">
        <v>10439</v>
      </c>
      <c r="B18541" t="s">
        <v>10440</v>
      </c>
      <c r="C18541" t="s">
        <v>2770</v>
      </c>
      <c r="D18541" t="s">
        <v>4574</v>
      </c>
    </row>
    <row r="18542" spans="1:4">
      <c r="A18542" t="s">
        <v>10345</v>
      </c>
      <c r="B18542" t="s">
        <v>10346</v>
      </c>
      <c r="C18542" t="s">
        <v>2770</v>
      </c>
      <c r="D18542" t="s">
        <v>4551</v>
      </c>
    </row>
    <row r="18543" spans="1:4">
      <c r="A18543" t="s">
        <v>10347</v>
      </c>
      <c r="B18543" t="s">
        <v>10348</v>
      </c>
      <c r="C18543" t="s">
        <v>2770</v>
      </c>
      <c r="D18543" t="s">
        <v>4551</v>
      </c>
    </row>
    <row r="18544" spans="1:4">
      <c r="A18544" t="s">
        <v>10349</v>
      </c>
      <c r="B18544" t="s">
        <v>10350</v>
      </c>
      <c r="C18544" t="s">
        <v>2770</v>
      </c>
      <c r="D18544" t="s">
        <v>4518</v>
      </c>
    </row>
    <row r="18545" spans="1:4">
      <c r="A18545" t="s">
        <v>10023</v>
      </c>
      <c r="B18545" t="s">
        <v>10024</v>
      </c>
      <c r="C18545" t="s">
        <v>2770</v>
      </c>
      <c r="D18545" t="s">
        <v>4518</v>
      </c>
    </row>
    <row r="18546" spans="1:4">
      <c r="A18546" t="s">
        <v>17488</v>
      </c>
      <c r="B18546" t="s">
        <v>17507</v>
      </c>
      <c r="C18546" t="s">
        <v>2770</v>
      </c>
      <c r="D18546" t="s">
        <v>4522</v>
      </c>
    </row>
    <row r="18547" spans="1:4">
      <c r="A18547" t="s">
        <v>10269</v>
      </c>
      <c r="B18547" t="s">
        <v>10270</v>
      </c>
      <c r="C18547" t="s">
        <v>2770</v>
      </c>
      <c r="D18547" t="s">
        <v>4551</v>
      </c>
    </row>
    <row r="18548" spans="1:4">
      <c r="A18548" t="s">
        <v>10273</v>
      </c>
      <c r="B18548" t="s">
        <v>10274</v>
      </c>
      <c r="C18548" t="s">
        <v>2770</v>
      </c>
      <c r="D18548" t="s">
        <v>4551</v>
      </c>
    </row>
    <row r="18549" spans="1:4">
      <c r="A18549" t="s">
        <v>10277</v>
      </c>
      <c r="B18549" t="s">
        <v>10278</v>
      </c>
      <c r="C18549" t="s">
        <v>2770</v>
      </c>
      <c r="D18549" t="s">
        <v>4574</v>
      </c>
    </row>
    <row r="18550" spans="1:4">
      <c r="A18550" t="s">
        <v>10411</v>
      </c>
      <c r="B18550" t="s">
        <v>10412</v>
      </c>
      <c r="C18550" t="s">
        <v>2770</v>
      </c>
      <c r="D18550" t="s">
        <v>4574</v>
      </c>
    </row>
    <row r="18551" spans="1:4">
      <c r="A18551" t="s">
        <v>10401</v>
      </c>
      <c r="B18551" t="s">
        <v>10402</v>
      </c>
      <c r="C18551" t="s">
        <v>2770</v>
      </c>
      <c r="D18551" t="s">
        <v>4551</v>
      </c>
    </row>
    <row r="18552" spans="1:4">
      <c r="A18552" t="s">
        <v>12976</v>
      </c>
      <c r="B18552" t="s">
        <v>17495</v>
      </c>
      <c r="C18552" t="s">
        <v>2770</v>
      </c>
      <c r="D18552" t="s">
        <v>4522</v>
      </c>
    </row>
    <row r="18553" spans="1:4">
      <c r="A18553" t="s">
        <v>10013</v>
      </c>
      <c r="B18553" t="s">
        <v>10014</v>
      </c>
      <c r="C18553" t="s">
        <v>2770</v>
      </c>
      <c r="D18553" t="s">
        <v>4574</v>
      </c>
    </row>
    <row r="18554" spans="1:4">
      <c r="A18554" t="s">
        <v>10021</v>
      </c>
      <c r="B18554" t="s">
        <v>17545</v>
      </c>
      <c r="C18554" t="s">
        <v>2770</v>
      </c>
      <c r="D18554" t="s">
        <v>4551</v>
      </c>
    </row>
    <row r="18555" spans="1:4">
      <c r="A18555" t="s">
        <v>10035</v>
      </c>
      <c r="B18555" t="s">
        <v>10036</v>
      </c>
      <c r="C18555" t="s">
        <v>2770</v>
      </c>
      <c r="D18555" t="s">
        <v>4574</v>
      </c>
    </row>
    <row r="18556" spans="1:4">
      <c r="A18556" t="s">
        <v>10407</v>
      </c>
      <c r="B18556" t="s">
        <v>10408</v>
      </c>
      <c r="C18556" t="s">
        <v>2770</v>
      </c>
      <c r="D18556" t="s">
        <v>4574</v>
      </c>
    </row>
    <row r="18557" spans="1:4">
      <c r="A18557" t="s">
        <v>10417</v>
      </c>
      <c r="B18557" t="s">
        <v>10418</v>
      </c>
      <c r="C18557" t="s">
        <v>2770</v>
      </c>
      <c r="D18557" t="s">
        <v>4574</v>
      </c>
    </row>
    <row r="18558" spans="1:4">
      <c r="A18558" t="s">
        <v>10435</v>
      </c>
      <c r="B18558" t="s">
        <v>10436</v>
      </c>
      <c r="C18558" t="s">
        <v>2770</v>
      </c>
      <c r="D18558" t="s">
        <v>4574</v>
      </c>
    </row>
    <row r="18559" spans="1:4">
      <c r="A18559" t="s">
        <v>10049</v>
      </c>
      <c r="B18559" t="s">
        <v>10050</v>
      </c>
      <c r="C18559" t="s">
        <v>2770</v>
      </c>
      <c r="D18559" t="s">
        <v>4574</v>
      </c>
    </row>
    <row r="18560" spans="1:4">
      <c r="A18560" t="s">
        <v>10001</v>
      </c>
      <c r="B18560" t="s">
        <v>10002</v>
      </c>
      <c r="C18560" t="s">
        <v>2770</v>
      </c>
      <c r="D18560" t="s">
        <v>4551</v>
      </c>
    </row>
    <row r="18561" spans="1:4">
      <c r="A18561" t="s">
        <v>10419</v>
      </c>
      <c r="B18561" t="s">
        <v>10420</v>
      </c>
      <c r="C18561" t="s">
        <v>2770</v>
      </c>
      <c r="D18561" t="s">
        <v>4574</v>
      </c>
    </row>
    <row r="18562" spans="1:4">
      <c r="A18562" t="s">
        <v>9985</v>
      </c>
      <c r="B18562" t="s">
        <v>9986</v>
      </c>
      <c r="C18562" t="s">
        <v>2770</v>
      </c>
      <c r="D18562" t="s">
        <v>4551</v>
      </c>
    </row>
    <row r="18563" spans="1:4">
      <c r="A18563" t="s">
        <v>10423</v>
      </c>
      <c r="B18563" t="s">
        <v>10424</v>
      </c>
      <c r="C18563" t="s">
        <v>2770</v>
      </c>
      <c r="D18563" t="s">
        <v>4574</v>
      </c>
    </row>
    <row r="18564" spans="1:4">
      <c r="A18564" t="s">
        <v>10383</v>
      </c>
      <c r="B18564" t="s">
        <v>10384</v>
      </c>
      <c r="C18564" t="s">
        <v>2770</v>
      </c>
      <c r="D18564" t="s">
        <v>4551</v>
      </c>
    </row>
    <row r="18565" spans="1:4">
      <c r="A18565" t="s">
        <v>10019</v>
      </c>
      <c r="B18565" t="s">
        <v>10020</v>
      </c>
      <c r="C18565" t="s">
        <v>2770</v>
      </c>
      <c r="D18565" t="s">
        <v>4574</v>
      </c>
    </row>
    <row r="18566" spans="1:4">
      <c r="A18566" t="s">
        <v>10265</v>
      </c>
      <c r="B18566" t="s">
        <v>10266</v>
      </c>
      <c r="C18566" t="s">
        <v>2770</v>
      </c>
      <c r="D18566" t="s">
        <v>4551</v>
      </c>
    </row>
    <row r="18567" spans="1:4">
      <c r="A18567" t="s">
        <v>17546</v>
      </c>
      <c r="B18567" t="s">
        <v>17547</v>
      </c>
      <c r="C18567" t="s">
        <v>2770</v>
      </c>
      <c r="D18567" t="s">
        <v>4518</v>
      </c>
    </row>
    <row r="18568" spans="1:4">
      <c r="A18568" t="s">
        <v>10425</v>
      </c>
      <c r="B18568" t="s">
        <v>10426</v>
      </c>
      <c r="C18568" t="s">
        <v>2770</v>
      </c>
      <c r="D18568" t="s">
        <v>4574</v>
      </c>
    </row>
    <row r="18569" spans="1:4">
      <c r="A18569" t="s">
        <v>10387</v>
      </c>
      <c r="B18569" t="s">
        <v>10388</v>
      </c>
      <c r="C18569" t="s">
        <v>2770</v>
      </c>
      <c r="D18569" t="s">
        <v>4551</v>
      </c>
    </row>
    <row r="18570" spans="1:4">
      <c r="A18570" t="s">
        <v>10393</v>
      </c>
      <c r="B18570" t="s">
        <v>10394</v>
      </c>
      <c r="C18570" t="s">
        <v>2770</v>
      </c>
      <c r="D18570" t="s">
        <v>4574</v>
      </c>
    </row>
    <row r="18571" spans="1:4">
      <c r="A18571" t="s">
        <v>10025</v>
      </c>
      <c r="B18571" t="s">
        <v>17520</v>
      </c>
      <c r="C18571" t="s">
        <v>2770</v>
      </c>
      <c r="D18571" t="s">
        <v>4574</v>
      </c>
    </row>
    <row r="18572" spans="1:4">
      <c r="A18572" t="s">
        <v>10031</v>
      </c>
      <c r="B18572" t="s">
        <v>17512</v>
      </c>
      <c r="C18572" t="s">
        <v>2770</v>
      </c>
      <c r="D18572" t="s">
        <v>4574</v>
      </c>
    </row>
    <row r="18573" spans="1:4">
      <c r="A18573" t="s">
        <v>10409</v>
      </c>
      <c r="B18573" t="s">
        <v>10410</v>
      </c>
      <c r="C18573" t="s">
        <v>2770</v>
      </c>
      <c r="D18573" t="s">
        <v>4574</v>
      </c>
    </row>
    <row r="18574" spans="1:4">
      <c r="A18574" t="s">
        <v>10029</v>
      </c>
      <c r="B18574" t="s">
        <v>17519</v>
      </c>
      <c r="C18574" t="s">
        <v>2770</v>
      </c>
      <c r="D18574" t="s">
        <v>4574</v>
      </c>
    </row>
    <row r="18575" spans="1:4">
      <c r="A18575" t="s">
        <v>10351</v>
      </c>
      <c r="B18575" t="s">
        <v>10352</v>
      </c>
      <c r="C18575" t="s">
        <v>2770</v>
      </c>
      <c r="D18575" t="s">
        <v>4574</v>
      </c>
    </row>
    <row r="18576" spans="1:4">
      <c r="A18576" t="s">
        <v>10295</v>
      </c>
      <c r="B18576" t="s">
        <v>10296</v>
      </c>
      <c r="C18576" t="s">
        <v>2770</v>
      </c>
      <c r="D18576" t="s">
        <v>4574</v>
      </c>
    </row>
    <row r="18577" spans="1:4">
      <c r="A18577" t="s">
        <v>10063</v>
      </c>
      <c r="B18577" t="s">
        <v>10064</v>
      </c>
      <c r="C18577" t="s">
        <v>2770</v>
      </c>
      <c r="D18577" t="s">
        <v>4551</v>
      </c>
    </row>
    <row r="18578" spans="1:4">
      <c r="A18578" t="s">
        <v>9991</v>
      </c>
      <c r="B18578" t="s">
        <v>9992</v>
      </c>
      <c r="C18578" t="s">
        <v>2770</v>
      </c>
      <c r="D18578" t="s">
        <v>4574</v>
      </c>
    </row>
    <row r="18579" spans="1:4">
      <c r="A18579" t="s">
        <v>10377</v>
      </c>
      <c r="B18579" t="s">
        <v>10378</v>
      </c>
      <c r="C18579" t="s">
        <v>2770</v>
      </c>
      <c r="D18579" t="s">
        <v>4551</v>
      </c>
    </row>
    <row r="18580" spans="1:4">
      <c r="A18580" t="s">
        <v>10005</v>
      </c>
      <c r="B18580" t="s">
        <v>10006</v>
      </c>
      <c r="C18580" t="s">
        <v>2770</v>
      </c>
      <c r="D18580" t="s">
        <v>4551</v>
      </c>
    </row>
    <row r="18581" spans="1:4">
      <c r="A18581" t="s">
        <v>10421</v>
      </c>
      <c r="B18581" t="s">
        <v>10422</v>
      </c>
      <c r="C18581" t="s">
        <v>2770</v>
      </c>
      <c r="D18581" t="s">
        <v>4574</v>
      </c>
    </row>
    <row r="18582" spans="1:4">
      <c r="A18582" t="s">
        <v>9993</v>
      </c>
      <c r="B18582" t="s">
        <v>9994</v>
      </c>
      <c r="C18582" t="s">
        <v>2770</v>
      </c>
      <c r="D18582" t="s">
        <v>4574</v>
      </c>
    </row>
    <row r="18583" spans="1:4">
      <c r="A18583" t="s">
        <v>10067</v>
      </c>
      <c r="B18583" t="s">
        <v>10068</v>
      </c>
      <c r="C18583" t="s">
        <v>2770</v>
      </c>
      <c r="D18583" t="s">
        <v>4574</v>
      </c>
    </row>
    <row r="18584" spans="1:4">
      <c r="A18584" t="s">
        <v>10371</v>
      </c>
      <c r="B18584" t="s">
        <v>10372</v>
      </c>
      <c r="C18584" t="s">
        <v>2770</v>
      </c>
      <c r="D18584" t="s">
        <v>4518</v>
      </c>
    </row>
    <row r="18585" spans="1:4">
      <c r="A18585" t="s">
        <v>10041</v>
      </c>
      <c r="B18585" t="s">
        <v>10042</v>
      </c>
      <c r="C18585" t="s">
        <v>2770</v>
      </c>
      <c r="D18585" t="s">
        <v>4574</v>
      </c>
    </row>
    <row r="18586" spans="1:4">
      <c r="A18586" t="s">
        <v>10283</v>
      </c>
      <c r="B18586" t="s">
        <v>10284</v>
      </c>
      <c r="C18586" t="s">
        <v>2770</v>
      </c>
      <c r="D18586" t="s">
        <v>4574</v>
      </c>
    </row>
    <row r="18587" spans="1:4">
      <c r="A18587" t="s">
        <v>10297</v>
      </c>
      <c r="B18587" t="s">
        <v>10298</v>
      </c>
      <c r="C18587" t="s">
        <v>2770</v>
      </c>
      <c r="D18587" t="s">
        <v>4574</v>
      </c>
    </row>
    <row r="18588" spans="1:4">
      <c r="A18588" t="s">
        <v>9982</v>
      </c>
      <c r="B18588" t="s">
        <v>3388</v>
      </c>
      <c r="C18588" t="s">
        <v>2770</v>
      </c>
      <c r="D18588" t="s">
        <v>4968</v>
      </c>
    </row>
    <row r="18589" spans="1:4">
      <c r="A18589" t="s">
        <v>10381</v>
      </c>
      <c r="B18589" t="s">
        <v>10382</v>
      </c>
      <c r="C18589" t="s">
        <v>2770</v>
      </c>
      <c r="D18589" t="s">
        <v>4551</v>
      </c>
    </row>
    <row r="18590" spans="1:4">
      <c r="A18590" t="s">
        <v>10389</v>
      </c>
      <c r="B18590" t="s">
        <v>10390</v>
      </c>
      <c r="C18590" t="s">
        <v>2770</v>
      </c>
      <c r="D18590" t="s">
        <v>4551</v>
      </c>
    </row>
    <row r="18591" spans="1:4">
      <c r="A18591" t="s">
        <v>10395</v>
      </c>
      <c r="B18591" t="s">
        <v>10396</v>
      </c>
      <c r="C18591" t="s">
        <v>2770</v>
      </c>
      <c r="D18591" t="s">
        <v>4574</v>
      </c>
    </row>
    <row r="18592" spans="1:4">
      <c r="A18592" t="s">
        <v>10405</v>
      </c>
      <c r="B18592" t="s">
        <v>10406</v>
      </c>
      <c r="C18592" t="s">
        <v>2770</v>
      </c>
      <c r="D18592" t="s">
        <v>4574</v>
      </c>
    </row>
    <row r="18593" spans="1:4">
      <c r="A18593" t="s">
        <v>10007</v>
      </c>
      <c r="B18593" t="s">
        <v>10008</v>
      </c>
      <c r="C18593" t="s">
        <v>2770</v>
      </c>
      <c r="D18593" t="s">
        <v>4574</v>
      </c>
    </row>
    <row r="18594" spans="1:4">
      <c r="A18594" t="s">
        <v>10367</v>
      </c>
      <c r="B18594" t="s">
        <v>10368</v>
      </c>
      <c r="C18594" t="s">
        <v>2770</v>
      </c>
      <c r="D18594" t="s">
        <v>4574</v>
      </c>
    </row>
    <row r="18595" spans="1:4">
      <c r="A18595" t="s">
        <v>10359</v>
      </c>
      <c r="B18595" t="s">
        <v>10360</v>
      </c>
      <c r="C18595" t="s">
        <v>2770</v>
      </c>
      <c r="D18595" t="s">
        <v>4551</v>
      </c>
    </row>
    <row r="18596" spans="1:4">
      <c r="A18596" t="s">
        <v>10355</v>
      </c>
      <c r="B18596" t="s">
        <v>10356</v>
      </c>
      <c r="C18596" t="s">
        <v>2770</v>
      </c>
      <c r="D18596" t="s">
        <v>4551</v>
      </c>
    </row>
    <row r="18597" spans="1:4">
      <c r="A18597" t="s">
        <v>10071</v>
      </c>
      <c r="B18597" t="s">
        <v>10072</v>
      </c>
      <c r="C18597" t="s">
        <v>2770</v>
      </c>
      <c r="D18597" t="s">
        <v>4551</v>
      </c>
    </row>
    <row r="18598" spans="1:4">
      <c r="A18598" t="s">
        <v>10391</v>
      </c>
      <c r="B18598" t="s">
        <v>10392</v>
      </c>
      <c r="C18598" t="s">
        <v>2770</v>
      </c>
      <c r="D18598" t="s">
        <v>4574</v>
      </c>
    </row>
    <row r="18599" spans="1:4">
      <c r="A18599" t="s">
        <v>10403</v>
      </c>
      <c r="B18599" t="s">
        <v>10404</v>
      </c>
      <c r="C18599" t="s">
        <v>2770</v>
      </c>
      <c r="D18599" t="s">
        <v>4574</v>
      </c>
    </row>
    <row r="18600" spans="1:4">
      <c r="A18600" t="s">
        <v>10385</v>
      </c>
      <c r="B18600" t="s">
        <v>10386</v>
      </c>
      <c r="C18600" t="s">
        <v>2770</v>
      </c>
      <c r="D18600" t="s">
        <v>4551</v>
      </c>
    </row>
    <row r="18601" spans="1:4">
      <c r="A18601" t="s">
        <v>9997</v>
      </c>
      <c r="B18601" t="s">
        <v>9998</v>
      </c>
      <c r="C18601" t="s">
        <v>2770</v>
      </c>
      <c r="D18601" t="s">
        <v>4574</v>
      </c>
    </row>
    <row r="18602" spans="1:4">
      <c r="A18602" t="s">
        <v>10373</v>
      </c>
      <c r="B18602" t="s">
        <v>10374</v>
      </c>
      <c r="C18602" t="s">
        <v>2770</v>
      </c>
      <c r="D18602" t="s">
        <v>4574</v>
      </c>
    </row>
    <row r="18603" spans="1:4">
      <c r="A18603" t="s">
        <v>10357</v>
      </c>
      <c r="B18603" t="s">
        <v>10358</v>
      </c>
      <c r="C18603" t="s">
        <v>2770</v>
      </c>
      <c r="D18603" t="s">
        <v>4551</v>
      </c>
    </row>
    <row r="18604" spans="1:4">
      <c r="A18604" t="s">
        <v>9989</v>
      </c>
      <c r="B18604" t="s">
        <v>9990</v>
      </c>
      <c r="C18604" t="s">
        <v>2770</v>
      </c>
      <c r="D18604" t="s">
        <v>4551</v>
      </c>
    </row>
    <row r="18605" spans="1:4">
      <c r="A18605" t="s">
        <v>10009</v>
      </c>
      <c r="B18605" t="s">
        <v>10010</v>
      </c>
      <c r="C18605" t="s">
        <v>2770</v>
      </c>
      <c r="D18605" t="s">
        <v>4574</v>
      </c>
    </row>
    <row r="18606" spans="1:4">
      <c r="A18606" t="s">
        <v>10053</v>
      </c>
      <c r="B18606" t="s">
        <v>17513</v>
      </c>
      <c r="C18606" t="s">
        <v>2770</v>
      </c>
      <c r="D18606" t="s">
        <v>4574</v>
      </c>
    </row>
    <row r="18607" spans="1:4">
      <c r="A18607" t="s">
        <v>10047</v>
      </c>
      <c r="B18607" t="s">
        <v>10048</v>
      </c>
      <c r="C18607" t="s">
        <v>2770</v>
      </c>
      <c r="D18607" t="s">
        <v>4574</v>
      </c>
    </row>
    <row r="18608" spans="1:4">
      <c r="A18608" t="s">
        <v>10293</v>
      </c>
      <c r="B18608" t="s">
        <v>10294</v>
      </c>
      <c r="C18608" t="s">
        <v>2770</v>
      </c>
      <c r="D18608" t="s">
        <v>4551</v>
      </c>
    </row>
    <row r="18609" spans="1:4">
      <c r="A18609" t="s">
        <v>10275</v>
      </c>
      <c r="B18609" t="s">
        <v>10276</v>
      </c>
      <c r="C18609" t="s">
        <v>2770</v>
      </c>
      <c r="D18609" t="s">
        <v>4574</v>
      </c>
    </row>
    <row r="18610" spans="1:4">
      <c r="A18610" t="s">
        <v>4620</v>
      </c>
      <c r="B18610" t="s">
        <v>17548</v>
      </c>
      <c r="C18610" t="s">
        <v>2770</v>
      </c>
      <c r="D18610" t="s">
        <v>4518</v>
      </c>
    </row>
    <row r="18611" spans="1:4">
      <c r="A18611" t="s">
        <v>10481</v>
      </c>
      <c r="B18611" t="s">
        <v>10482</v>
      </c>
      <c r="C18611" t="s">
        <v>2770</v>
      </c>
      <c r="D18611" t="s">
        <v>4522</v>
      </c>
    </row>
    <row r="18612" spans="1:4">
      <c r="A18612" t="s">
        <v>13234</v>
      </c>
      <c r="B18612" t="s">
        <v>17480</v>
      </c>
      <c r="C18612" t="s">
        <v>2770</v>
      </c>
      <c r="D18612" t="s">
        <v>4522</v>
      </c>
    </row>
    <row r="18613" spans="1:4">
      <c r="A18613" t="s">
        <v>4618</v>
      </c>
      <c r="B18613" t="s">
        <v>17495</v>
      </c>
      <c r="C18613" t="s">
        <v>2770</v>
      </c>
      <c r="D18613" t="s">
        <v>4518</v>
      </c>
    </row>
    <row r="18614" spans="1:4">
      <c r="A18614" t="s">
        <v>12976</v>
      </c>
      <c r="B18614" t="s">
        <v>17495</v>
      </c>
      <c r="C18614" t="s">
        <v>2770</v>
      </c>
      <c r="D18614" t="s">
        <v>4522</v>
      </c>
    </row>
    <row r="18615" spans="1:4">
      <c r="A18615" t="s">
        <v>15243</v>
      </c>
      <c r="B18615" t="s">
        <v>17502</v>
      </c>
      <c r="C18615" t="s">
        <v>2770</v>
      </c>
      <c r="D18615" t="s">
        <v>4522</v>
      </c>
    </row>
    <row r="18616" spans="1:4">
      <c r="A18616" t="s">
        <v>10073</v>
      </c>
      <c r="B18616" t="s">
        <v>10074</v>
      </c>
      <c r="C18616" t="s">
        <v>2770</v>
      </c>
      <c r="D18616" t="s">
        <v>4968</v>
      </c>
    </row>
    <row r="18617" spans="1:4">
      <c r="A18617" t="s">
        <v>17486</v>
      </c>
      <c r="B18617" t="s">
        <v>17487</v>
      </c>
      <c r="C18617" t="s">
        <v>2770</v>
      </c>
      <c r="D18617" t="s">
        <v>4522</v>
      </c>
    </row>
    <row r="18618" spans="1:4">
      <c r="A18618" t="s">
        <v>17549</v>
      </c>
      <c r="B18618" t="s">
        <v>17550</v>
      </c>
      <c r="C18618" t="s">
        <v>2770</v>
      </c>
      <c r="D18618" t="s">
        <v>4921</v>
      </c>
    </row>
    <row r="18619" spans="1:4">
      <c r="A18619" t="s">
        <v>9700</v>
      </c>
      <c r="B18619" t="s">
        <v>17551</v>
      </c>
      <c r="C18619" t="s">
        <v>2770</v>
      </c>
      <c r="D18619" t="s">
        <v>4968</v>
      </c>
    </row>
    <row r="18620" spans="1:4">
      <c r="A18620" t="s">
        <v>12976</v>
      </c>
      <c r="B18620" t="s">
        <v>17495</v>
      </c>
      <c r="C18620" t="s">
        <v>2770</v>
      </c>
      <c r="D18620" t="s">
        <v>4522</v>
      </c>
    </row>
    <row r="18621" spans="1:4">
      <c r="A18621" t="s">
        <v>10484</v>
      </c>
      <c r="B18621" t="s">
        <v>277</v>
      </c>
      <c r="C18621" t="s">
        <v>2770</v>
      </c>
      <c r="D18621" t="s">
        <v>4522</v>
      </c>
    </row>
    <row r="18622" spans="1:4">
      <c r="A18622" t="s">
        <v>15243</v>
      </c>
      <c r="B18622" t="s">
        <v>17502</v>
      </c>
      <c r="C18622" t="s">
        <v>2770</v>
      </c>
      <c r="D18622" t="s">
        <v>4522</v>
      </c>
    </row>
    <row r="18623" spans="1:4">
      <c r="A18623" t="s">
        <v>13234</v>
      </c>
      <c r="B18623" t="s">
        <v>17480</v>
      </c>
      <c r="C18623" t="s">
        <v>2770</v>
      </c>
      <c r="D18623" t="s">
        <v>4522</v>
      </c>
    </row>
    <row r="18624" spans="1:4">
      <c r="A18624" t="s">
        <v>4618</v>
      </c>
      <c r="B18624" t="s">
        <v>17495</v>
      </c>
      <c r="C18624" t="s">
        <v>2770</v>
      </c>
      <c r="D18624" t="s">
        <v>4518</v>
      </c>
    </row>
    <row r="18625" spans="1:4">
      <c r="A18625" t="s">
        <v>17488</v>
      </c>
      <c r="B18625" t="s">
        <v>17489</v>
      </c>
      <c r="C18625" t="s">
        <v>2770</v>
      </c>
      <c r="D18625" t="s">
        <v>4522</v>
      </c>
    </row>
    <row r="18626" spans="1:4">
      <c r="A18626" t="s">
        <v>2678</v>
      </c>
      <c r="B18626" t="s">
        <v>9941</v>
      </c>
      <c r="C18626" t="s">
        <v>2770</v>
      </c>
      <c r="D18626" t="s">
        <v>4518</v>
      </c>
    </row>
    <row r="18627" spans="1:4">
      <c r="A18627" t="s">
        <v>4620</v>
      </c>
      <c r="B18627" t="s">
        <v>17497</v>
      </c>
      <c r="C18627" t="s">
        <v>2770</v>
      </c>
      <c r="D18627" t="s">
        <v>4518</v>
      </c>
    </row>
    <row r="18628" spans="1:4">
      <c r="A18628" t="s">
        <v>17552</v>
      </c>
      <c r="B18628" t="s">
        <v>17553</v>
      </c>
      <c r="C18628" t="s">
        <v>2770</v>
      </c>
      <c r="D18628" t="s">
        <v>4968</v>
      </c>
    </row>
    <row r="18629" spans="1:4">
      <c r="A18629" t="s">
        <v>2676</v>
      </c>
      <c r="B18629" t="s">
        <v>9931</v>
      </c>
      <c r="C18629" t="s">
        <v>2770</v>
      </c>
      <c r="D18629" t="s">
        <v>4518</v>
      </c>
    </row>
    <row r="18630" spans="1:4">
      <c r="A18630" t="s">
        <v>17486</v>
      </c>
      <c r="B18630" t="s">
        <v>17487</v>
      </c>
      <c r="C18630" t="s">
        <v>2770</v>
      </c>
      <c r="D18630" t="s">
        <v>4522</v>
      </c>
    </row>
    <row r="18631" spans="1:4">
      <c r="A18631" t="s">
        <v>13234</v>
      </c>
      <c r="B18631" t="s">
        <v>17480</v>
      </c>
      <c r="C18631" t="s">
        <v>2770</v>
      </c>
      <c r="D18631" t="s">
        <v>4522</v>
      </c>
    </row>
    <row r="18632" spans="1:4">
      <c r="A18632" t="s">
        <v>17482</v>
      </c>
      <c r="B18632" t="s">
        <v>17554</v>
      </c>
      <c r="C18632" t="s">
        <v>2770</v>
      </c>
      <c r="D18632" t="s">
        <v>4968</v>
      </c>
    </row>
    <row r="18633" spans="1:4">
      <c r="A18633" t="s">
        <v>9806</v>
      </c>
      <c r="B18633" t="s">
        <v>10712</v>
      </c>
      <c r="C18633" t="s">
        <v>2770</v>
      </c>
      <c r="D18633" t="s">
        <v>4522</v>
      </c>
    </row>
    <row r="18634" spans="1:4">
      <c r="A18634" t="s">
        <v>17492</v>
      </c>
      <c r="B18634" t="s">
        <v>17555</v>
      </c>
      <c r="C18634" t="s">
        <v>2770</v>
      </c>
      <c r="D18634" t="s">
        <v>4968</v>
      </c>
    </row>
    <row r="18635" spans="1:4">
      <c r="A18635" t="s">
        <v>17488</v>
      </c>
      <c r="B18635" t="s">
        <v>17489</v>
      </c>
      <c r="C18635" t="s">
        <v>2770</v>
      </c>
      <c r="D18635" t="s">
        <v>4522</v>
      </c>
    </row>
    <row r="18636" spans="1:4">
      <c r="A18636" t="s">
        <v>17556</v>
      </c>
      <c r="B18636" t="s">
        <v>17557</v>
      </c>
      <c r="C18636" t="s">
        <v>2770</v>
      </c>
      <c r="D18636" t="s">
        <v>4522</v>
      </c>
    </row>
    <row r="18637" spans="1:4">
      <c r="A18637" t="s">
        <v>12976</v>
      </c>
      <c r="B18637" t="s">
        <v>17495</v>
      </c>
      <c r="C18637" t="s">
        <v>2770</v>
      </c>
      <c r="D18637" t="s">
        <v>4522</v>
      </c>
    </row>
    <row r="18638" spans="1:4">
      <c r="A18638" t="s">
        <v>17484</v>
      </c>
      <c r="B18638" t="s">
        <v>17485</v>
      </c>
      <c r="C18638" t="s">
        <v>2770</v>
      </c>
      <c r="D18638" t="s">
        <v>4968</v>
      </c>
    </row>
    <row r="18639" spans="1:4">
      <c r="A18639" t="s">
        <v>7545</v>
      </c>
      <c r="B18639" t="s">
        <v>7546</v>
      </c>
      <c r="C18639" t="s">
        <v>2770</v>
      </c>
      <c r="D18639" t="s">
        <v>4518</v>
      </c>
    </row>
    <row r="18640" spans="1:4">
      <c r="A18640" t="s">
        <v>15243</v>
      </c>
      <c r="B18640" t="s">
        <v>17502</v>
      </c>
      <c r="C18640" t="s">
        <v>2770</v>
      </c>
      <c r="D18640" t="s">
        <v>4522</v>
      </c>
    </row>
    <row r="18641" spans="1:4">
      <c r="A18641" t="s">
        <v>17496</v>
      </c>
      <c r="B18641" t="s">
        <v>17558</v>
      </c>
      <c r="C18641" t="s">
        <v>2770</v>
      </c>
      <c r="D18641" t="s">
        <v>4968</v>
      </c>
    </row>
    <row r="18642" spans="1:4">
      <c r="A18642" t="s">
        <v>17559</v>
      </c>
      <c r="B18642" t="s">
        <v>17560</v>
      </c>
      <c r="C18642" t="s">
        <v>2770</v>
      </c>
      <c r="D18642" t="s">
        <v>4968</v>
      </c>
    </row>
    <row r="18643" spans="1:4">
      <c r="A18643" t="s">
        <v>601</v>
      </c>
      <c r="B18643" t="s">
        <v>7275</v>
      </c>
      <c r="C18643" t="s">
        <v>2770</v>
      </c>
      <c r="D18643" t="s">
        <v>4968</v>
      </c>
    </row>
    <row r="18644" spans="1:4">
      <c r="A18644" t="s">
        <v>17561</v>
      </c>
      <c r="B18644" t="s">
        <v>9802</v>
      </c>
      <c r="C18644" t="s">
        <v>2770</v>
      </c>
      <c r="D18644" t="s">
        <v>4921</v>
      </c>
    </row>
    <row r="18645" spans="1:4">
      <c r="A18645" t="s">
        <v>8926</v>
      </c>
      <c r="B18645" t="s">
        <v>17562</v>
      </c>
      <c r="C18645" t="s">
        <v>2770</v>
      </c>
      <c r="D18645" t="s">
        <v>4522</v>
      </c>
    </row>
    <row r="18646" spans="1:4">
      <c r="A18646" t="s">
        <v>17563</v>
      </c>
      <c r="B18646" t="s">
        <v>17564</v>
      </c>
      <c r="C18646" t="s">
        <v>2770</v>
      </c>
      <c r="D18646" t="s">
        <v>4522</v>
      </c>
    </row>
    <row r="18647" spans="1:4">
      <c r="A18647" t="s">
        <v>17565</v>
      </c>
      <c r="B18647" t="s">
        <v>17566</v>
      </c>
      <c r="C18647" t="s">
        <v>2770</v>
      </c>
      <c r="D18647" t="s">
        <v>4968</v>
      </c>
    </row>
    <row r="18648" spans="1:4">
      <c r="A18648" t="s">
        <v>17567</v>
      </c>
      <c r="B18648" t="s">
        <v>17568</v>
      </c>
      <c r="C18648" t="s">
        <v>2770</v>
      </c>
      <c r="D18648" t="s">
        <v>4522</v>
      </c>
    </row>
    <row r="18649" spans="1:4">
      <c r="A18649" t="s">
        <v>13234</v>
      </c>
      <c r="B18649" t="s">
        <v>17480</v>
      </c>
      <c r="C18649" t="s">
        <v>2770</v>
      </c>
      <c r="D18649" t="s">
        <v>4522</v>
      </c>
    </row>
    <row r="18650" spans="1:4">
      <c r="A18650" t="s">
        <v>17488</v>
      </c>
      <c r="B18650" t="s">
        <v>17489</v>
      </c>
      <c r="C18650" t="s">
        <v>2770</v>
      </c>
      <c r="D18650" t="s">
        <v>4522</v>
      </c>
    </row>
    <row r="18651" spans="1:4">
      <c r="A18651" t="s">
        <v>17569</v>
      </c>
      <c r="B18651" t="s">
        <v>17570</v>
      </c>
      <c r="C18651" t="s">
        <v>2770</v>
      </c>
      <c r="D18651" t="s">
        <v>4522</v>
      </c>
    </row>
    <row r="18652" spans="1:4">
      <c r="A18652" t="s">
        <v>9274</v>
      </c>
      <c r="B18652" t="s">
        <v>16364</v>
      </c>
      <c r="C18652" t="s">
        <v>2770</v>
      </c>
      <c r="D18652" t="s">
        <v>4551</v>
      </c>
    </row>
    <row r="18653" spans="1:4">
      <c r="A18653" t="s">
        <v>12976</v>
      </c>
      <c r="B18653" t="s">
        <v>17495</v>
      </c>
      <c r="C18653" t="s">
        <v>2770</v>
      </c>
      <c r="D18653" t="s">
        <v>4522</v>
      </c>
    </row>
    <row r="18654" spans="1:4">
      <c r="A18654" t="s">
        <v>17571</v>
      </c>
      <c r="B18654" t="s">
        <v>17572</v>
      </c>
      <c r="C18654" t="s">
        <v>2770</v>
      </c>
      <c r="D18654" t="s">
        <v>4522</v>
      </c>
    </row>
    <row r="18655" spans="1:4">
      <c r="A18655" t="s">
        <v>17573</v>
      </c>
      <c r="B18655" t="s">
        <v>17574</v>
      </c>
      <c r="C18655" t="s">
        <v>2770</v>
      </c>
      <c r="D18655" t="s">
        <v>4522</v>
      </c>
    </row>
    <row r="18656" spans="1:4">
      <c r="A18656" t="s">
        <v>17575</v>
      </c>
      <c r="B18656" t="s">
        <v>17576</v>
      </c>
      <c r="C18656" t="s">
        <v>2770</v>
      </c>
      <c r="D18656" t="s">
        <v>4968</v>
      </c>
    </row>
    <row r="18657" spans="1:4">
      <c r="A18657" t="s">
        <v>17577</v>
      </c>
      <c r="B18657" t="s">
        <v>7363</v>
      </c>
      <c r="C18657" t="s">
        <v>2770</v>
      </c>
      <c r="D18657" t="s">
        <v>4522</v>
      </c>
    </row>
    <row r="18658" spans="1:4">
      <c r="A18658" t="s">
        <v>17578</v>
      </c>
      <c r="B18658" t="s">
        <v>17579</v>
      </c>
      <c r="C18658" t="s">
        <v>2770</v>
      </c>
      <c r="D18658" t="s">
        <v>4921</v>
      </c>
    </row>
    <row r="18659" spans="1:4">
      <c r="A18659" t="s">
        <v>10475</v>
      </c>
      <c r="B18659" t="s">
        <v>17580</v>
      </c>
      <c r="C18659" t="s">
        <v>2770</v>
      </c>
      <c r="D18659" t="s">
        <v>4968</v>
      </c>
    </row>
    <row r="18660" spans="1:4">
      <c r="A18660" t="s">
        <v>17581</v>
      </c>
      <c r="B18660" t="s">
        <v>17582</v>
      </c>
      <c r="C18660" t="s">
        <v>2770</v>
      </c>
      <c r="D18660" t="s">
        <v>4522</v>
      </c>
    </row>
    <row r="18661" spans="1:4">
      <c r="A18661" t="s">
        <v>17583</v>
      </c>
      <c r="B18661" t="s">
        <v>17584</v>
      </c>
      <c r="C18661" t="s">
        <v>2770</v>
      </c>
      <c r="D18661" t="s">
        <v>4522</v>
      </c>
    </row>
    <row r="18662" spans="1:4">
      <c r="A18662" t="s">
        <v>17585</v>
      </c>
      <c r="B18662" t="s">
        <v>17555</v>
      </c>
      <c r="C18662" t="s">
        <v>2770</v>
      </c>
      <c r="D18662" t="s">
        <v>4968</v>
      </c>
    </row>
    <row r="18663" spans="1:4">
      <c r="A18663" t="s">
        <v>17586</v>
      </c>
      <c r="B18663" t="s">
        <v>17587</v>
      </c>
      <c r="C18663" t="s">
        <v>2770</v>
      </c>
      <c r="D18663" t="s">
        <v>4522</v>
      </c>
    </row>
    <row r="18664" spans="1:4">
      <c r="A18664" t="s">
        <v>17588</v>
      </c>
      <c r="B18664" t="s">
        <v>17589</v>
      </c>
      <c r="C18664" t="s">
        <v>2770</v>
      </c>
      <c r="D18664" t="s">
        <v>4522</v>
      </c>
    </row>
    <row r="18665" spans="1:4">
      <c r="A18665" t="s">
        <v>17590</v>
      </c>
      <c r="B18665" t="s">
        <v>9802</v>
      </c>
      <c r="C18665" t="s">
        <v>2770</v>
      </c>
      <c r="D18665" t="s">
        <v>4522</v>
      </c>
    </row>
    <row r="18666" spans="1:4">
      <c r="A18666" t="s">
        <v>17591</v>
      </c>
      <c r="B18666" t="s">
        <v>17592</v>
      </c>
      <c r="C18666" t="s">
        <v>2770</v>
      </c>
      <c r="D18666" t="s">
        <v>4522</v>
      </c>
    </row>
    <row r="18667" spans="1:4">
      <c r="A18667" t="s">
        <v>17593</v>
      </c>
      <c r="B18667" t="s">
        <v>17594</v>
      </c>
      <c r="C18667" t="s">
        <v>2770</v>
      </c>
      <c r="D18667" t="s">
        <v>4968</v>
      </c>
    </row>
    <row r="18668" spans="1:4">
      <c r="A18668" t="s">
        <v>601</v>
      </c>
      <c r="B18668" t="s">
        <v>7275</v>
      </c>
      <c r="C18668" t="s">
        <v>2770</v>
      </c>
      <c r="D18668" t="s">
        <v>4968</v>
      </c>
    </row>
    <row r="18669" spans="1:4">
      <c r="A18669" t="s">
        <v>17595</v>
      </c>
      <c r="B18669" t="s">
        <v>17596</v>
      </c>
      <c r="C18669" t="s">
        <v>2770</v>
      </c>
      <c r="D18669" t="s">
        <v>4968</v>
      </c>
    </row>
    <row r="18670" spans="1:4">
      <c r="A18670" t="s">
        <v>15243</v>
      </c>
      <c r="B18670" t="s">
        <v>17502</v>
      </c>
      <c r="C18670" t="s">
        <v>2770</v>
      </c>
      <c r="D18670" t="s">
        <v>4522</v>
      </c>
    </row>
    <row r="18671" spans="1:4">
      <c r="A18671" t="s">
        <v>8938</v>
      </c>
      <c r="B18671" t="s">
        <v>17597</v>
      </c>
      <c r="C18671" t="s">
        <v>2770</v>
      </c>
      <c r="D18671" t="s">
        <v>4522</v>
      </c>
    </row>
    <row r="18672" spans="1:4">
      <c r="A18672" t="s">
        <v>17598</v>
      </c>
      <c r="B18672" t="s">
        <v>17599</v>
      </c>
      <c r="C18672" t="s">
        <v>2770</v>
      </c>
      <c r="D18672" t="s">
        <v>4968</v>
      </c>
    </row>
    <row r="18673" spans="1:4">
      <c r="A18673" t="s">
        <v>1908</v>
      </c>
      <c r="B18673" t="s">
        <v>17600</v>
      </c>
      <c r="C18673" t="s">
        <v>2770</v>
      </c>
      <c r="D18673" t="s">
        <v>4921</v>
      </c>
    </row>
    <row r="18674" spans="1:4">
      <c r="A18674" t="s">
        <v>17601</v>
      </c>
      <c r="B18674" t="s">
        <v>17602</v>
      </c>
      <c r="C18674" t="s">
        <v>2770</v>
      </c>
      <c r="D18674" t="s">
        <v>4522</v>
      </c>
    </row>
    <row r="18675" spans="1:4">
      <c r="A18675" t="s">
        <v>17603</v>
      </c>
      <c r="B18675" t="s">
        <v>17604</v>
      </c>
      <c r="C18675" t="s">
        <v>2770</v>
      </c>
      <c r="D18675" t="s">
        <v>4522</v>
      </c>
    </row>
    <row r="18676" spans="1:4">
      <c r="A18676" t="s">
        <v>12976</v>
      </c>
      <c r="B18676" t="s">
        <v>17495</v>
      </c>
      <c r="C18676" t="s">
        <v>2770</v>
      </c>
      <c r="D18676" t="s">
        <v>4522</v>
      </c>
    </row>
    <row r="18677" spans="1:4">
      <c r="A18677" t="s">
        <v>9225</v>
      </c>
      <c r="B18677" t="s">
        <v>9620</v>
      </c>
      <c r="C18677" t="s">
        <v>2770</v>
      </c>
      <c r="D18677" t="s">
        <v>4522</v>
      </c>
    </row>
    <row r="18678" spans="1:4">
      <c r="A18678" t="s">
        <v>13234</v>
      </c>
      <c r="B18678" t="s">
        <v>17480</v>
      </c>
      <c r="C18678" t="s">
        <v>2770</v>
      </c>
      <c r="D18678" t="s">
        <v>4522</v>
      </c>
    </row>
    <row r="18679" spans="1:4">
      <c r="A18679" t="s">
        <v>10475</v>
      </c>
      <c r="B18679" t="s">
        <v>17580</v>
      </c>
      <c r="C18679" t="s">
        <v>2770</v>
      </c>
      <c r="D18679" t="s">
        <v>4968</v>
      </c>
    </row>
    <row r="18680" spans="1:4">
      <c r="A18680" t="s">
        <v>15243</v>
      </c>
      <c r="B18680" t="s">
        <v>17502</v>
      </c>
      <c r="C18680" t="s">
        <v>2770</v>
      </c>
      <c r="D18680" t="s">
        <v>4522</v>
      </c>
    </row>
    <row r="18681" spans="1:4">
      <c r="A18681" t="s">
        <v>9230</v>
      </c>
      <c r="B18681" t="s">
        <v>17605</v>
      </c>
      <c r="C18681" t="s">
        <v>2770</v>
      </c>
      <c r="D18681" t="s">
        <v>4921</v>
      </c>
    </row>
    <row r="18682" spans="1:4">
      <c r="A18682" t="s">
        <v>17488</v>
      </c>
      <c r="B18682" t="s">
        <v>17489</v>
      </c>
      <c r="C18682" t="s">
        <v>2770</v>
      </c>
      <c r="D18682" t="s">
        <v>4522</v>
      </c>
    </row>
    <row r="18683" spans="1:4">
      <c r="A18683" t="s">
        <v>8233</v>
      </c>
      <c r="B18683" t="s">
        <v>17606</v>
      </c>
      <c r="C18683" t="s">
        <v>2770</v>
      </c>
      <c r="D18683" t="s">
        <v>4522</v>
      </c>
    </row>
    <row r="18684" spans="1:4">
      <c r="A18684" t="s">
        <v>17488</v>
      </c>
      <c r="B18684" t="s">
        <v>17489</v>
      </c>
      <c r="C18684" t="s">
        <v>2770</v>
      </c>
      <c r="D18684" t="s">
        <v>4522</v>
      </c>
    </row>
    <row r="18685" spans="1:4">
      <c r="A18685" t="s">
        <v>15243</v>
      </c>
      <c r="B18685" t="s">
        <v>17502</v>
      </c>
      <c r="C18685" t="s">
        <v>2770</v>
      </c>
      <c r="D18685" t="s">
        <v>4522</v>
      </c>
    </row>
    <row r="18686" spans="1:4">
      <c r="A18686" t="s">
        <v>12976</v>
      </c>
      <c r="B18686" t="s">
        <v>17495</v>
      </c>
      <c r="C18686" t="s">
        <v>2770</v>
      </c>
      <c r="D18686" t="s">
        <v>4522</v>
      </c>
    </row>
    <row r="18687" spans="1:4">
      <c r="A18687" t="s">
        <v>17607</v>
      </c>
      <c r="B18687" t="s">
        <v>17553</v>
      </c>
      <c r="C18687" t="s">
        <v>2770</v>
      </c>
      <c r="D18687" t="s">
        <v>4968</v>
      </c>
    </row>
    <row r="18688" spans="1:4">
      <c r="A18688" t="s">
        <v>17608</v>
      </c>
      <c r="B18688" t="s">
        <v>17609</v>
      </c>
      <c r="C18688" t="s">
        <v>2770</v>
      </c>
      <c r="D18688" t="s">
        <v>4522</v>
      </c>
    </row>
    <row r="18689" spans="1:4">
      <c r="A18689" t="s">
        <v>10475</v>
      </c>
      <c r="B18689" t="s">
        <v>2631</v>
      </c>
      <c r="C18689" t="s">
        <v>2770</v>
      </c>
      <c r="D18689" t="s">
        <v>4968</v>
      </c>
    </row>
    <row r="18690" spans="1:4">
      <c r="A18690" t="s">
        <v>13234</v>
      </c>
      <c r="B18690" t="s">
        <v>17480</v>
      </c>
      <c r="C18690" t="s">
        <v>2770</v>
      </c>
      <c r="D18690" t="s">
        <v>4522</v>
      </c>
    </row>
    <row r="18691" spans="1:4">
      <c r="A18691" t="s">
        <v>17610</v>
      </c>
      <c r="B18691" t="s">
        <v>17611</v>
      </c>
      <c r="C18691" t="s">
        <v>2770</v>
      </c>
      <c r="D18691" t="s">
        <v>4522</v>
      </c>
    </row>
    <row r="18692" spans="1:4">
      <c r="A18692" t="s">
        <v>12976</v>
      </c>
      <c r="B18692" t="s">
        <v>17495</v>
      </c>
      <c r="C18692" t="s">
        <v>2770</v>
      </c>
      <c r="D18692" t="s">
        <v>4522</v>
      </c>
    </row>
    <row r="18693" spans="1:4">
      <c r="A18693" t="s">
        <v>4620</v>
      </c>
      <c r="B18693" t="s">
        <v>17497</v>
      </c>
      <c r="C18693" t="s">
        <v>2770</v>
      </c>
      <c r="D18693" t="s">
        <v>4518</v>
      </c>
    </row>
    <row r="18694" spans="1:4">
      <c r="A18694" t="s">
        <v>17486</v>
      </c>
      <c r="B18694" t="s">
        <v>17487</v>
      </c>
      <c r="C18694" t="s">
        <v>2770</v>
      </c>
      <c r="D18694" t="s">
        <v>4522</v>
      </c>
    </row>
    <row r="18695" spans="1:4">
      <c r="A18695" t="s">
        <v>17565</v>
      </c>
      <c r="B18695" t="s">
        <v>17612</v>
      </c>
      <c r="C18695" t="s">
        <v>2770</v>
      </c>
      <c r="D18695" t="s">
        <v>4968</v>
      </c>
    </row>
    <row r="18696" spans="1:4">
      <c r="A18696" t="s">
        <v>17613</v>
      </c>
      <c r="B18696" t="s">
        <v>17614</v>
      </c>
      <c r="C18696" t="s">
        <v>2770</v>
      </c>
      <c r="D18696" t="s">
        <v>4522</v>
      </c>
    </row>
    <row r="18697" spans="1:4">
      <c r="A18697" t="s">
        <v>13234</v>
      </c>
      <c r="B18697" t="s">
        <v>17480</v>
      </c>
      <c r="C18697" t="s">
        <v>2770</v>
      </c>
      <c r="D18697" t="s">
        <v>4522</v>
      </c>
    </row>
    <row r="18698" spans="1:4">
      <c r="A18698" t="s">
        <v>17488</v>
      </c>
      <c r="B18698" t="s">
        <v>17489</v>
      </c>
      <c r="C18698" t="s">
        <v>2770</v>
      </c>
      <c r="D18698" t="s">
        <v>4522</v>
      </c>
    </row>
    <row r="18699" spans="1:4">
      <c r="A18699" t="s">
        <v>17615</v>
      </c>
      <c r="B18699" t="s">
        <v>17616</v>
      </c>
      <c r="C18699" t="s">
        <v>2770</v>
      </c>
      <c r="D18699" t="s">
        <v>4522</v>
      </c>
    </row>
    <row r="18700" spans="1:4">
      <c r="A18700" t="s">
        <v>15243</v>
      </c>
      <c r="B18700" t="s">
        <v>17502</v>
      </c>
      <c r="C18700" t="s">
        <v>2770</v>
      </c>
      <c r="D18700" t="s">
        <v>4522</v>
      </c>
    </row>
    <row r="18701" spans="1:4">
      <c r="A18701" t="s">
        <v>4618</v>
      </c>
      <c r="B18701" t="s">
        <v>17495</v>
      </c>
      <c r="C18701" t="s">
        <v>2770</v>
      </c>
      <c r="D18701" t="s">
        <v>4518</v>
      </c>
    </row>
    <row r="18702" spans="1:4">
      <c r="A18702" t="s">
        <v>17617</v>
      </c>
      <c r="B18702" t="s">
        <v>17618</v>
      </c>
      <c r="C18702" t="s">
        <v>2770</v>
      </c>
      <c r="D18702" t="s">
        <v>4522</v>
      </c>
    </row>
    <row r="18703" spans="1:4">
      <c r="A18703" t="s">
        <v>17619</v>
      </c>
      <c r="B18703" t="s">
        <v>17620</v>
      </c>
      <c r="C18703" t="s">
        <v>2770</v>
      </c>
      <c r="D18703" t="s">
        <v>4522</v>
      </c>
    </row>
    <row r="18704" spans="1:4">
      <c r="A18704" t="s">
        <v>17593</v>
      </c>
      <c r="B18704" t="s">
        <v>17621</v>
      </c>
      <c r="C18704" t="s">
        <v>2770</v>
      </c>
      <c r="D18704" t="s">
        <v>4968</v>
      </c>
    </row>
    <row r="18705" spans="1:4">
      <c r="A18705" t="s">
        <v>17622</v>
      </c>
      <c r="B18705" t="s">
        <v>17623</v>
      </c>
      <c r="C18705" t="s">
        <v>2770</v>
      </c>
      <c r="D18705" t="s">
        <v>4968</v>
      </c>
    </row>
    <row r="18706" spans="1:4">
      <c r="A18706" t="s">
        <v>15243</v>
      </c>
      <c r="B18706" t="s">
        <v>17502</v>
      </c>
      <c r="C18706" t="s">
        <v>2770</v>
      </c>
      <c r="D18706" t="s">
        <v>4522</v>
      </c>
    </row>
    <row r="18707" spans="1:4">
      <c r="A18707" t="s">
        <v>13234</v>
      </c>
      <c r="B18707" t="s">
        <v>17480</v>
      </c>
      <c r="C18707" t="s">
        <v>2770</v>
      </c>
      <c r="D18707" t="s">
        <v>4522</v>
      </c>
    </row>
    <row r="18708" spans="1:4">
      <c r="A18708" t="s">
        <v>4618</v>
      </c>
      <c r="B18708" t="s">
        <v>17495</v>
      </c>
      <c r="C18708" t="s">
        <v>2770</v>
      </c>
      <c r="D18708" t="s">
        <v>4518</v>
      </c>
    </row>
    <row r="18709" spans="1:4">
      <c r="A18709" t="s">
        <v>17486</v>
      </c>
      <c r="B18709" t="s">
        <v>17487</v>
      </c>
      <c r="C18709" t="s">
        <v>2770</v>
      </c>
      <c r="D18709" t="s">
        <v>4522</v>
      </c>
    </row>
    <row r="18710" spans="1:4">
      <c r="A18710" t="s">
        <v>4620</v>
      </c>
      <c r="B18710" t="s">
        <v>17497</v>
      </c>
      <c r="C18710" t="s">
        <v>2770</v>
      </c>
      <c r="D18710" t="s">
        <v>4518</v>
      </c>
    </row>
    <row r="18711" spans="1:4">
      <c r="A18711" t="s">
        <v>17624</v>
      </c>
      <c r="B18711" t="s">
        <v>17625</v>
      </c>
      <c r="C18711" t="s">
        <v>2770</v>
      </c>
      <c r="D18711" t="s">
        <v>4522</v>
      </c>
    </row>
    <row r="18712" spans="1:4">
      <c r="A18712" t="s">
        <v>17488</v>
      </c>
      <c r="B18712" t="s">
        <v>17489</v>
      </c>
      <c r="C18712" t="s">
        <v>2770</v>
      </c>
      <c r="D18712" t="s">
        <v>4522</v>
      </c>
    </row>
    <row r="18713" spans="1:4">
      <c r="A18713" t="s">
        <v>12976</v>
      </c>
      <c r="B18713" t="s">
        <v>17495</v>
      </c>
      <c r="C18713" t="s">
        <v>2770</v>
      </c>
      <c r="D18713" t="s">
        <v>4522</v>
      </c>
    </row>
    <row r="18714" spans="1:4">
      <c r="A18714" t="s">
        <v>17613</v>
      </c>
      <c r="B18714" t="s">
        <v>17614</v>
      </c>
      <c r="C18714" t="s">
        <v>2770</v>
      </c>
      <c r="D18714" t="s">
        <v>4522</v>
      </c>
    </row>
    <row r="18715" spans="1:4">
      <c r="A18715" t="s">
        <v>17626</v>
      </c>
      <c r="B18715" t="s">
        <v>17627</v>
      </c>
      <c r="C18715" t="s">
        <v>2770</v>
      </c>
      <c r="D18715" t="s">
        <v>4968</v>
      </c>
    </row>
    <row r="18716" spans="1:4">
      <c r="A18716" t="s">
        <v>15243</v>
      </c>
      <c r="B18716" t="s">
        <v>17502</v>
      </c>
      <c r="C18716" t="s">
        <v>2770</v>
      </c>
      <c r="D18716" t="s">
        <v>4522</v>
      </c>
    </row>
    <row r="18717" spans="1:4">
      <c r="A18717" t="s">
        <v>17486</v>
      </c>
      <c r="B18717" t="s">
        <v>17487</v>
      </c>
      <c r="C18717" t="s">
        <v>2770</v>
      </c>
      <c r="D18717" t="s">
        <v>4522</v>
      </c>
    </row>
    <row r="18718" spans="1:4">
      <c r="A18718" t="s">
        <v>17565</v>
      </c>
      <c r="B18718" t="s">
        <v>17612</v>
      </c>
      <c r="C18718" t="s">
        <v>2770</v>
      </c>
      <c r="D18718" t="s">
        <v>4968</v>
      </c>
    </row>
    <row r="18719" spans="1:4">
      <c r="A18719" t="s">
        <v>17613</v>
      </c>
      <c r="B18719" t="s">
        <v>17614</v>
      </c>
      <c r="C18719" t="s">
        <v>2770</v>
      </c>
      <c r="D18719" t="s">
        <v>4522</v>
      </c>
    </row>
    <row r="18720" spans="1:4">
      <c r="A18720" t="s">
        <v>17628</v>
      </c>
      <c r="B18720" t="s">
        <v>17629</v>
      </c>
      <c r="C18720" t="s">
        <v>2770</v>
      </c>
      <c r="D18720" t="s">
        <v>4522</v>
      </c>
    </row>
    <row r="18721" spans="1:4">
      <c r="A18721" t="s">
        <v>12976</v>
      </c>
      <c r="B18721" t="s">
        <v>17495</v>
      </c>
      <c r="C18721" t="s">
        <v>2770</v>
      </c>
      <c r="D18721" t="s">
        <v>4522</v>
      </c>
    </row>
    <row r="18722" spans="1:4">
      <c r="A18722" t="s">
        <v>17630</v>
      </c>
      <c r="B18722" t="s">
        <v>17631</v>
      </c>
      <c r="C18722" t="s">
        <v>2770</v>
      </c>
      <c r="D18722" t="s">
        <v>4522</v>
      </c>
    </row>
    <row r="18723" spans="1:4">
      <c r="A18723" t="s">
        <v>13234</v>
      </c>
      <c r="B18723" t="s">
        <v>17480</v>
      </c>
      <c r="C18723" t="s">
        <v>2770</v>
      </c>
      <c r="D18723" t="s">
        <v>4522</v>
      </c>
    </row>
    <row r="18724" spans="1:4">
      <c r="A18724" t="s">
        <v>17488</v>
      </c>
      <c r="B18724" t="s">
        <v>17489</v>
      </c>
      <c r="C18724" t="s">
        <v>2770</v>
      </c>
      <c r="D18724" t="s">
        <v>4522</v>
      </c>
    </row>
    <row r="18725" spans="1:4">
      <c r="A18725" t="s">
        <v>4618</v>
      </c>
      <c r="B18725" t="s">
        <v>17495</v>
      </c>
      <c r="C18725" t="s">
        <v>2770</v>
      </c>
      <c r="D18725" t="s">
        <v>4518</v>
      </c>
    </row>
    <row r="18726" spans="1:4">
      <c r="A18726" t="s">
        <v>4620</v>
      </c>
      <c r="B18726" t="s">
        <v>17497</v>
      </c>
      <c r="C18726" t="s">
        <v>2770</v>
      </c>
      <c r="D18726" t="s">
        <v>4518</v>
      </c>
    </row>
    <row r="18727" spans="1:4">
      <c r="A18727" t="s">
        <v>17565</v>
      </c>
      <c r="B18727" t="s">
        <v>17612</v>
      </c>
      <c r="C18727" t="s">
        <v>2770</v>
      </c>
      <c r="D18727" t="s">
        <v>4968</v>
      </c>
    </row>
    <row r="18728" spans="1:4">
      <c r="A18728" t="s">
        <v>13234</v>
      </c>
      <c r="B18728" t="s">
        <v>17480</v>
      </c>
      <c r="C18728" t="s">
        <v>2770</v>
      </c>
      <c r="D18728" t="s">
        <v>4522</v>
      </c>
    </row>
    <row r="18729" spans="1:4">
      <c r="A18729" t="s">
        <v>17622</v>
      </c>
      <c r="B18729" t="s">
        <v>17623</v>
      </c>
      <c r="C18729" t="s">
        <v>2770</v>
      </c>
      <c r="D18729" t="s">
        <v>4968</v>
      </c>
    </row>
    <row r="18730" spans="1:4">
      <c r="A18730" t="s">
        <v>4620</v>
      </c>
      <c r="B18730" t="s">
        <v>17497</v>
      </c>
      <c r="C18730" t="s">
        <v>2770</v>
      </c>
      <c r="D18730" t="s">
        <v>4518</v>
      </c>
    </row>
    <row r="18731" spans="1:4">
      <c r="A18731" t="s">
        <v>17486</v>
      </c>
      <c r="B18731" t="s">
        <v>17487</v>
      </c>
      <c r="C18731" t="s">
        <v>2770</v>
      </c>
      <c r="D18731" t="s">
        <v>4522</v>
      </c>
    </row>
    <row r="18732" spans="1:4">
      <c r="A18732" t="s">
        <v>17613</v>
      </c>
      <c r="B18732" t="s">
        <v>17614</v>
      </c>
      <c r="C18732" t="s">
        <v>2770</v>
      </c>
      <c r="D18732" t="s">
        <v>4522</v>
      </c>
    </row>
    <row r="18733" spans="1:4">
      <c r="A18733" t="s">
        <v>15243</v>
      </c>
      <c r="B18733" t="s">
        <v>17502</v>
      </c>
      <c r="C18733" t="s">
        <v>2770</v>
      </c>
      <c r="D18733" t="s">
        <v>4522</v>
      </c>
    </row>
    <row r="18734" spans="1:4">
      <c r="A18734" t="s">
        <v>17488</v>
      </c>
      <c r="B18734" t="s">
        <v>17489</v>
      </c>
      <c r="C18734" t="s">
        <v>2770</v>
      </c>
      <c r="D18734" t="s">
        <v>4522</v>
      </c>
    </row>
    <row r="18735" spans="1:4">
      <c r="A18735" t="s">
        <v>4618</v>
      </c>
      <c r="B18735" t="s">
        <v>17495</v>
      </c>
      <c r="C18735" t="s">
        <v>2770</v>
      </c>
      <c r="D18735" t="s">
        <v>4518</v>
      </c>
    </row>
    <row r="18736" spans="1:4">
      <c r="A18736" t="s">
        <v>12976</v>
      </c>
      <c r="B18736" t="s">
        <v>17495</v>
      </c>
      <c r="C18736" t="s">
        <v>2770</v>
      </c>
      <c r="D18736" t="s">
        <v>4522</v>
      </c>
    </row>
    <row r="18737" spans="1:4">
      <c r="A18737" t="s">
        <v>10456</v>
      </c>
      <c r="B18737" t="s">
        <v>10457</v>
      </c>
      <c r="C18737" t="s">
        <v>2770</v>
      </c>
      <c r="D18737" t="s">
        <v>4770</v>
      </c>
    </row>
    <row r="18738" spans="1:4">
      <c r="A18738" t="s">
        <v>4620</v>
      </c>
      <c r="B18738" t="s">
        <v>17497</v>
      </c>
      <c r="C18738" t="s">
        <v>2770</v>
      </c>
      <c r="D18738" t="s">
        <v>4518</v>
      </c>
    </row>
    <row r="18739" spans="1:4">
      <c r="A18739" t="s">
        <v>4618</v>
      </c>
      <c r="B18739" t="s">
        <v>15567</v>
      </c>
      <c r="C18739" t="s">
        <v>2770</v>
      </c>
      <c r="D18739" t="s">
        <v>4518</v>
      </c>
    </row>
    <row r="18740" spans="1:4">
      <c r="A18740" t="s">
        <v>10452</v>
      </c>
      <c r="B18740" t="s">
        <v>10453</v>
      </c>
      <c r="C18740" t="s">
        <v>2770</v>
      </c>
      <c r="D18740" t="s">
        <v>4968</v>
      </c>
    </row>
    <row r="18741" spans="1:4">
      <c r="A18741" t="s">
        <v>17486</v>
      </c>
      <c r="B18741" t="s">
        <v>17632</v>
      </c>
      <c r="C18741" t="s">
        <v>2770</v>
      </c>
      <c r="D18741" t="s">
        <v>4522</v>
      </c>
    </row>
    <row r="18742" spans="1:4">
      <c r="A18742" t="s">
        <v>10462</v>
      </c>
      <c r="B18742" t="s">
        <v>10463</v>
      </c>
      <c r="C18742" t="s">
        <v>2770</v>
      </c>
      <c r="D18742" t="s">
        <v>4968</v>
      </c>
    </row>
    <row r="18743" spans="1:4">
      <c r="A18743" t="s">
        <v>10460</v>
      </c>
      <c r="B18743" t="s">
        <v>10461</v>
      </c>
      <c r="C18743" t="s">
        <v>2770</v>
      </c>
      <c r="D18743" t="s">
        <v>4770</v>
      </c>
    </row>
    <row r="18744" spans="1:4">
      <c r="A18744" t="s">
        <v>10454</v>
      </c>
      <c r="B18744" t="s">
        <v>10455</v>
      </c>
      <c r="C18744" t="s">
        <v>2770</v>
      </c>
      <c r="D18744" t="s">
        <v>4770</v>
      </c>
    </row>
    <row r="18745" spans="1:4">
      <c r="A18745" t="s">
        <v>10073</v>
      </c>
      <c r="B18745" t="s">
        <v>10074</v>
      </c>
      <c r="C18745" t="s">
        <v>2770</v>
      </c>
      <c r="D18745" t="s">
        <v>4968</v>
      </c>
    </row>
    <row r="18746" spans="1:4">
      <c r="A18746" t="s">
        <v>15243</v>
      </c>
      <c r="B18746" t="s">
        <v>17502</v>
      </c>
      <c r="C18746" t="s">
        <v>2770</v>
      </c>
      <c r="D18746" t="s">
        <v>4522</v>
      </c>
    </row>
    <row r="18747" spans="1:4">
      <c r="A18747" t="s">
        <v>9900</v>
      </c>
      <c r="B18747" t="s">
        <v>9901</v>
      </c>
      <c r="C18747" t="s">
        <v>2770</v>
      </c>
      <c r="D18747" t="s">
        <v>4522</v>
      </c>
    </row>
    <row r="18748" spans="1:4">
      <c r="A18748" t="s">
        <v>10458</v>
      </c>
      <c r="B18748" t="s">
        <v>10459</v>
      </c>
      <c r="C18748" t="s">
        <v>2770</v>
      </c>
      <c r="D18748" t="s">
        <v>4522</v>
      </c>
    </row>
    <row r="18749" spans="1:4">
      <c r="A18749" t="s">
        <v>10450</v>
      </c>
      <c r="B18749" t="s">
        <v>10451</v>
      </c>
      <c r="C18749" t="s">
        <v>2770</v>
      </c>
      <c r="D18749" t="s">
        <v>4968</v>
      </c>
    </row>
    <row r="18750" spans="1:4">
      <c r="A18750" t="s">
        <v>13234</v>
      </c>
      <c r="B18750" t="s">
        <v>17480</v>
      </c>
      <c r="C18750" t="s">
        <v>2770</v>
      </c>
      <c r="D18750" t="s">
        <v>4522</v>
      </c>
    </row>
    <row r="18751" spans="1:4">
      <c r="A18751" t="s">
        <v>2678</v>
      </c>
      <c r="B18751" t="s">
        <v>10468</v>
      </c>
      <c r="C18751" t="s">
        <v>2770</v>
      </c>
      <c r="D18751" t="s">
        <v>4518</v>
      </c>
    </row>
    <row r="18752" spans="1:4">
      <c r="A18752" t="s">
        <v>17488</v>
      </c>
      <c r="B18752" t="s">
        <v>17489</v>
      </c>
      <c r="C18752" t="s">
        <v>2770</v>
      </c>
      <c r="D18752" t="s">
        <v>4522</v>
      </c>
    </row>
    <row r="18753" spans="1:4">
      <c r="A18753" t="s">
        <v>10475</v>
      </c>
      <c r="B18753" t="s">
        <v>10476</v>
      </c>
      <c r="C18753" t="s">
        <v>2770</v>
      </c>
      <c r="D18753" t="s">
        <v>4968</v>
      </c>
    </row>
    <row r="18754" spans="1:4">
      <c r="A18754" t="s">
        <v>10469</v>
      </c>
      <c r="B18754" t="s">
        <v>10470</v>
      </c>
      <c r="C18754" t="s">
        <v>2770</v>
      </c>
      <c r="D18754" t="s">
        <v>4522</v>
      </c>
    </row>
    <row r="18755" spans="1:4">
      <c r="A18755" t="s">
        <v>10464</v>
      </c>
      <c r="B18755" t="s">
        <v>10465</v>
      </c>
      <c r="C18755" t="s">
        <v>2770</v>
      </c>
      <c r="D18755" t="s">
        <v>4574</v>
      </c>
    </row>
    <row r="18756" spans="1:4">
      <c r="A18756" t="s">
        <v>2676</v>
      </c>
      <c r="B18756" t="s">
        <v>10473</v>
      </c>
      <c r="C18756" t="s">
        <v>2770</v>
      </c>
      <c r="D18756" t="s">
        <v>4518</v>
      </c>
    </row>
    <row r="18757" spans="1:4">
      <c r="A18757" t="s">
        <v>10466</v>
      </c>
      <c r="B18757" t="s">
        <v>10467</v>
      </c>
      <c r="C18757" t="s">
        <v>2770</v>
      </c>
      <c r="D18757" t="s">
        <v>4522</v>
      </c>
    </row>
    <row r="18758" spans="1:4">
      <c r="A18758" t="s">
        <v>10477</v>
      </c>
      <c r="B18758" t="s">
        <v>10478</v>
      </c>
      <c r="C18758" t="s">
        <v>2770</v>
      </c>
      <c r="D18758" t="s">
        <v>4522</v>
      </c>
    </row>
    <row r="18759" spans="1:4">
      <c r="A18759" t="s">
        <v>10471</v>
      </c>
      <c r="B18759" t="s">
        <v>10472</v>
      </c>
      <c r="C18759" t="s">
        <v>2770</v>
      </c>
      <c r="D18759" t="s">
        <v>4921</v>
      </c>
    </row>
    <row r="18760" spans="1:4">
      <c r="A18760" t="s">
        <v>15243</v>
      </c>
      <c r="B18760" t="s">
        <v>17502</v>
      </c>
      <c r="C18760" t="s">
        <v>2770</v>
      </c>
      <c r="D18760" t="s">
        <v>4522</v>
      </c>
    </row>
    <row r="18761" spans="1:4">
      <c r="A18761" t="s">
        <v>601</v>
      </c>
      <c r="B18761" t="s">
        <v>7275</v>
      </c>
      <c r="C18761" t="s">
        <v>2770</v>
      </c>
      <c r="D18761" t="s">
        <v>4968</v>
      </c>
    </row>
    <row r="18762" spans="1:4">
      <c r="A18762" t="s">
        <v>10479</v>
      </c>
      <c r="B18762" t="s">
        <v>10480</v>
      </c>
      <c r="C18762" t="s">
        <v>2770</v>
      </c>
      <c r="D18762" t="s">
        <v>4968</v>
      </c>
    </row>
    <row r="18763" spans="1:4">
      <c r="A18763" t="s">
        <v>12976</v>
      </c>
      <c r="B18763" t="s">
        <v>17495</v>
      </c>
      <c r="C18763" t="s">
        <v>2770</v>
      </c>
      <c r="D18763" t="s">
        <v>4522</v>
      </c>
    </row>
    <row r="18764" spans="1:4">
      <c r="A18764" t="s">
        <v>15243</v>
      </c>
      <c r="B18764" t="s">
        <v>17502</v>
      </c>
      <c r="C18764" t="s">
        <v>2770</v>
      </c>
      <c r="D18764" t="s">
        <v>4522</v>
      </c>
    </row>
    <row r="18765" spans="1:4">
      <c r="A18765" t="s">
        <v>2678</v>
      </c>
      <c r="B18765" t="s">
        <v>10468</v>
      </c>
      <c r="C18765" t="s">
        <v>2770</v>
      </c>
      <c r="D18765" t="s">
        <v>4518</v>
      </c>
    </row>
    <row r="18766" spans="1:4">
      <c r="A18766" t="s">
        <v>17488</v>
      </c>
      <c r="B18766" t="s">
        <v>17489</v>
      </c>
      <c r="C18766" t="s">
        <v>2770</v>
      </c>
      <c r="D18766" t="s">
        <v>4522</v>
      </c>
    </row>
    <row r="18767" spans="1:4">
      <c r="A18767" t="s">
        <v>10477</v>
      </c>
      <c r="B18767" t="s">
        <v>10478</v>
      </c>
      <c r="C18767" t="s">
        <v>2770</v>
      </c>
      <c r="D18767" t="s">
        <v>4522</v>
      </c>
    </row>
    <row r="18768" spans="1:4">
      <c r="A18768" t="s">
        <v>10475</v>
      </c>
      <c r="B18768" t="s">
        <v>10476</v>
      </c>
      <c r="C18768" t="s">
        <v>2770</v>
      </c>
      <c r="D18768" t="s">
        <v>4968</v>
      </c>
    </row>
    <row r="18769" spans="1:4">
      <c r="A18769" t="s">
        <v>17633</v>
      </c>
      <c r="B18769" t="s">
        <v>17634</v>
      </c>
      <c r="C18769" t="s">
        <v>2770</v>
      </c>
      <c r="D18769" t="s">
        <v>4522</v>
      </c>
    </row>
    <row r="18770" spans="1:4">
      <c r="A18770" t="s">
        <v>2676</v>
      </c>
      <c r="B18770" t="s">
        <v>10473</v>
      </c>
      <c r="C18770" t="s">
        <v>2770</v>
      </c>
      <c r="D18770" t="s">
        <v>4518</v>
      </c>
    </row>
    <row r="18771" spans="1:4">
      <c r="A18771" t="s">
        <v>10479</v>
      </c>
      <c r="B18771" t="s">
        <v>10480</v>
      </c>
      <c r="C18771" t="s">
        <v>2770</v>
      </c>
      <c r="D18771" t="s">
        <v>4968</v>
      </c>
    </row>
    <row r="18772" spans="1:4">
      <c r="A18772" t="s">
        <v>601</v>
      </c>
      <c r="B18772" t="s">
        <v>7275</v>
      </c>
      <c r="C18772" t="s">
        <v>2770</v>
      </c>
      <c r="D18772" t="s">
        <v>4968</v>
      </c>
    </row>
    <row r="18773" spans="1:4">
      <c r="A18773" t="s">
        <v>10469</v>
      </c>
      <c r="B18773" t="s">
        <v>10470</v>
      </c>
      <c r="C18773" t="s">
        <v>2770</v>
      </c>
      <c r="D18773" t="s">
        <v>4522</v>
      </c>
    </row>
    <row r="18774" spans="1:4">
      <c r="A18774" t="s">
        <v>10471</v>
      </c>
      <c r="B18774" t="s">
        <v>10472</v>
      </c>
      <c r="C18774" t="s">
        <v>2770</v>
      </c>
      <c r="D18774" t="s">
        <v>4921</v>
      </c>
    </row>
    <row r="18775" spans="1:4">
      <c r="A18775" t="s">
        <v>13234</v>
      </c>
      <c r="B18775" t="s">
        <v>17480</v>
      </c>
      <c r="C18775" t="s">
        <v>2770</v>
      </c>
      <c r="D18775" t="s">
        <v>4522</v>
      </c>
    </row>
    <row r="18776" spans="1:4">
      <c r="A18776" t="s">
        <v>12976</v>
      </c>
      <c r="B18776" t="s">
        <v>17495</v>
      </c>
      <c r="C18776" t="s">
        <v>2770</v>
      </c>
      <c r="D18776" t="s">
        <v>4522</v>
      </c>
    </row>
    <row r="18777" spans="1:4">
      <c r="A18777" t="s">
        <v>13234</v>
      </c>
      <c r="B18777" t="s">
        <v>17480</v>
      </c>
      <c r="C18777" t="s">
        <v>2770</v>
      </c>
      <c r="D18777" t="s">
        <v>4522</v>
      </c>
    </row>
    <row r="18778" spans="1:4">
      <c r="A18778" t="s">
        <v>10484</v>
      </c>
      <c r="B18778" t="s">
        <v>10485</v>
      </c>
      <c r="C18778" t="s">
        <v>2770</v>
      </c>
      <c r="D18778" t="s">
        <v>4522</v>
      </c>
    </row>
    <row r="18779" spans="1:4">
      <c r="A18779" t="s">
        <v>17488</v>
      </c>
      <c r="B18779" t="s">
        <v>17489</v>
      </c>
      <c r="C18779" t="s">
        <v>2770</v>
      </c>
      <c r="D18779" t="s">
        <v>4522</v>
      </c>
    </row>
    <row r="18780" spans="1:4">
      <c r="A18780" t="s">
        <v>10469</v>
      </c>
      <c r="B18780" t="s">
        <v>10483</v>
      </c>
      <c r="C18780" t="s">
        <v>2770</v>
      </c>
      <c r="D18780" t="s">
        <v>4522</v>
      </c>
    </row>
    <row r="18781" spans="1:4">
      <c r="A18781" t="s">
        <v>4620</v>
      </c>
      <c r="B18781" t="s">
        <v>17497</v>
      </c>
      <c r="C18781" t="s">
        <v>2770</v>
      </c>
      <c r="D18781" t="s">
        <v>4518</v>
      </c>
    </row>
    <row r="18782" spans="1:4">
      <c r="A18782" t="s">
        <v>17486</v>
      </c>
      <c r="B18782" t="s">
        <v>17487</v>
      </c>
      <c r="C18782" t="s">
        <v>2770</v>
      </c>
      <c r="D18782" t="s">
        <v>4522</v>
      </c>
    </row>
    <row r="18783" spans="1:4">
      <c r="A18783" t="s">
        <v>15243</v>
      </c>
      <c r="B18783" t="s">
        <v>17502</v>
      </c>
      <c r="C18783" t="s">
        <v>2770</v>
      </c>
      <c r="D18783" t="s">
        <v>4522</v>
      </c>
    </row>
    <row r="18784" spans="1:4">
      <c r="A18784" t="s">
        <v>12976</v>
      </c>
      <c r="B18784" t="s">
        <v>17495</v>
      </c>
      <c r="C18784" t="s">
        <v>2770</v>
      </c>
      <c r="D18784" t="s">
        <v>4522</v>
      </c>
    </row>
    <row r="18785" spans="1:4">
      <c r="A18785" t="s">
        <v>4618</v>
      </c>
      <c r="B18785" t="s">
        <v>17495</v>
      </c>
      <c r="C18785" t="s">
        <v>2770</v>
      </c>
      <c r="D18785" t="s">
        <v>4518</v>
      </c>
    </row>
    <row r="18786" spans="1:4">
      <c r="A18786" t="s">
        <v>10063</v>
      </c>
      <c r="B18786" t="s">
        <v>10064</v>
      </c>
      <c r="C18786" t="s">
        <v>2770</v>
      </c>
      <c r="D18786" t="s">
        <v>4551</v>
      </c>
    </row>
    <row r="18787" spans="1:4">
      <c r="A18787" t="s">
        <v>10057</v>
      </c>
      <c r="B18787" t="s">
        <v>10058</v>
      </c>
      <c r="C18787" t="s">
        <v>2770</v>
      </c>
      <c r="D18787" t="s">
        <v>4551</v>
      </c>
    </row>
    <row r="18788" spans="1:4">
      <c r="A18788" t="s">
        <v>10027</v>
      </c>
      <c r="B18788" t="s">
        <v>10028</v>
      </c>
      <c r="C18788" t="s">
        <v>2770</v>
      </c>
      <c r="D18788" t="s">
        <v>4574</v>
      </c>
    </row>
    <row r="18789" spans="1:4">
      <c r="A18789" t="s">
        <v>9875</v>
      </c>
      <c r="B18789" t="s">
        <v>7539</v>
      </c>
      <c r="C18789" t="s">
        <v>2770</v>
      </c>
      <c r="D18789" t="s">
        <v>4968</v>
      </c>
    </row>
    <row r="18790" spans="1:4">
      <c r="A18790" t="s">
        <v>9991</v>
      </c>
      <c r="B18790" t="s">
        <v>9992</v>
      </c>
      <c r="C18790" t="s">
        <v>2770</v>
      </c>
      <c r="D18790" t="s">
        <v>4574</v>
      </c>
    </row>
    <row r="18791" spans="1:4">
      <c r="A18791" t="s">
        <v>10065</v>
      </c>
      <c r="B18791" t="s">
        <v>10066</v>
      </c>
      <c r="C18791" t="s">
        <v>2770</v>
      </c>
      <c r="D18791" t="s">
        <v>4574</v>
      </c>
    </row>
    <row r="18792" spans="1:4">
      <c r="A18792" t="s">
        <v>10073</v>
      </c>
      <c r="B18792" t="s">
        <v>17515</v>
      </c>
      <c r="C18792" t="s">
        <v>2770</v>
      </c>
      <c r="D18792" t="s">
        <v>4968</v>
      </c>
    </row>
    <row r="18793" spans="1:4">
      <c r="A18793" t="s">
        <v>10059</v>
      </c>
      <c r="B18793" t="s">
        <v>10060</v>
      </c>
      <c r="C18793" t="s">
        <v>2770</v>
      </c>
      <c r="D18793" t="s">
        <v>4574</v>
      </c>
    </row>
    <row r="18794" spans="1:4">
      <c r="A18794" t="s">
        <v>10001</v>
      </c>
      <c r="B18794" t="s">
        <v>10002</v>
      </c>
      <c r="C18794" t="s">
        <v>2770</v>
      </c>
      <c r="D18794" t="s">
        <v>4551</v>
      </c>
    </row>
    <row r="18795" spans="1:4">
      <c r="A18795" t="s">
        <v>10007</v>
      </c>
      <c r="B18795" t="s">
        <v>10008</v>
      </c>
      <c r="C18795" t="s">
        <v>2770</v>
      </c>
      <c r="D18795" t="s">
        <v>4574</v>
      </c>
    </row>
    <row r="18796" spans="1:4">
      <c r="A18796" t="s">
        <v>10019</v>
      </c>
      <c r="B18796" t="s">
        <v>10020</v>
      </c>
      <c r="C18796" t="s">
        <v>2770</v>
      </c>
      <c r="D18796" t="s">
        <v>4574</v>
      </c>
    </row>
    <row r="18797" spans="1:4">
      <c r="A18797" t="s">
        <v>10017</v>
      </c>
      <c r="B18797" t="s">
        <v>10018</v>
      </c>
      <c r="C18797" t="s">
        <v>2770</v>
      </c>
      <c r="D18797" t="s">
        <v>4574</v>
      </c>
    </row>
    <row r="18798" spans="1:4">
      <c r="A18798" t="s">
        <v>10033</v>
      </c>
      <c r="B18798" t="s">
        <v>10034</v>
      </c>
      <c r="C18798" t="s">
        <v>2770</v>
      </c>
      <c r="D18798" t="s">
        <v>4574</v>
      </c>
    </row>
    <row r="18799" spans="1:4">
      <c r="A18799" t="s">
        <v>601</v>
      </c>
      <c r="B18799" t="s">
        <v>7275</v>
      </c>
      <c r="C18799" t="s">
        <v>2770</v>
      </c>
      <c r="D18799" t="s">
        <v>4968</v>
      </c>
    </row>
    <row r="18800" spans="1:4">
      <c r="A18800" t="s">
        <v>10031</v>
      </c>
      <c r="B18800" t="s">
        <v>10032</v>
      </c>
      <c r="C18800" t="s">
        <v>2770</v>
      </c>
      <c r="D18800" t="s">
        <v>4574</v>
      </c>
    </row>
    <row r="18801" spans="1:4">
      <c r="A18801" t="s">
        <v>10047</v>
      </c>
      <c r="B18801" t="s">
        <v>10048</v>
      </c>
      <c r="C18801" t="s">
        <v>2770</v>
      </c>
      <c r="D18801" t="s">
        <v>4574</v>
      </c>
    </row>
    <row r="18802" spans="1:4">
      <c r="A18802" t="s">
        <v>9993</v>
      </c>
      <c r="B18802" t="s">
        <v>9994</v>
      </c>
      <c r="C18802" t="s">
        <v>2770</v>
      </c>
      <c r="D18802" t="s">
        <v>4574</v>
      </c>
    </row>
    <row r="18803" spans="1:4">
      <c r="A18803" t="s">
        <v>10005</v>
      </c>
      <c r="B18803" t="s">
        <v>10006</v>
      </c>
      <c r="C18803" t="s">
        <v>2770</v>
      </c>
      <c r="D18803" t="s">
        <v>4551</v>
      </c>
    </row>
    <row r="18804" spans="1:4">
      <c r="A18804" t="s">
        <v>9985</v>
      </c>
      <c r="B18804" t="s">
        <v>9986</v>
      </c>
      <c r="C18804" t="s">
        <v>2770</v>
      </c>
      <c r="D18804" t="s">
        <v>4551</v>
      </c>
    </row>
    <row r="18805" spans="1:4">
      <c r="A18805" t="s">
        <v>17488</v>
      </c>
      <c r="B18805" t="s">
        <v>17507</v>
      </c>
      <c r="C18805" t="s">
        <v>2770</v>
      </c>
      <c r="D18805" t="s">
        <v>4522</v>
      </c>
    </row>
    <row r="18806" spans="1:4">
      <c r="A18806" t="s">
        <v>10003</v>
      </c>
      <c r="B18806" t="s">
        <v>10004</v>
      </c>
      <c r="C18806" t="s">
        <v>2770</v>
      </c>
      <c r="D18806" t="s">
        <v>4551</v>
      </c>
    </row>
    <row r="18807" spans="1:4">
      <c r="A18807" t="s">
        <v>9982</v>
      </c>
      <c r="B18807" t="s">
        <v>3388</v>
      </c>
      <c r="C18807" t="s">
        <v>2770</v>
      </c>
      <c r="D18807" t="s">
        <v>4968</v>
      </c>
    </row>
    <row r="18808" spans="1:4">
      <c r="A18808" t="s">
        <v>13234</v>
      </c>
      <c r="B18808" t="s">
        <v>17480</v>
      </c>
      <c r="C18808" t="s">
        <v>2770</v>
      </c>
      <c r="D18808" t="s">
        <v>4522</v>
      </c>
    </row>
    <row r="18809" spans="1:4">
      <c r="A18809" t="s">
        <v>9987</v>
      </c>
      <c r="B18809" t="s">
        <v>9988</v>
      </c>
      <c r="C18809" t="s">
        <v>2770</v>
      </c>
      <c r="D18809" t="s">
        <v>4551</v>
      </c>
    </row>
    <row r="18810" spans="1:4">
      <c r="A18810" t="s">
        <v>10071</v>
      </c>
      <c r="B18810" t="s">
        <v>10072</v>
      </c>
      <c r="C18810" t="s">
        <v>2770</v>
      </c>
      <c r="D18810" t="s">
        <v>4551</v>
      </c>
    </row>
    <row r="18811" spans="1:4">
      <c r="A18811" t="s">
        <v>599</v>
      </c>
      <c r="B18811" t="s">
        <v>9849</v>
      </c>
      <c r="C18811" t="s">
        <v>2770</v>
      </c>
      <c r="D18811" t="s">
        <v>4518</v>
      </c>
    </row>
    <row r="18812" spans="1:4">
      <c r="A18812" t="s">
        <v>10043</v>
      </c>
      <c r="B18812" t="s">
        <v>10044</v>
      </c>
      <c r="C18812" t="s">
        <v>2770</v>
      </c>
      <c r="D18812" t="s">
        <v>4574</v>
      </c>
    </row>
    <row r="18813" spans="1:4">
      <c r="A18813" t="s">
        <v>12976</v>
      </c>
      <c r="B18813" t="s">
        <v>17495</v>
      </c>
      <c r="C18813" t="s">
        <v>2770</v>
      </c>
      <c r="D18813" t="s">
        <v>4522</v>
      </c>
    </row>
    <row r="18814" spans="1:4">
      <c r="A18814" t="s">
        <v>9997</v>
      </c>
      <c r="B18814" t="s">
        <v>9998</v>
      </c>
      <c r="C18814" t="s">
        <v>2770</v>
      </c>
      <c r="D18814" t="s">
        <v>4574</v>
      </c>
    </row>
    <row r="18815" spans="1:4">
      <c r="A18815" t="s">
        <v>10011</v>
      </c>
      <c r="B18815" t="s">
        <v>10012</v>
      </c>
      <c r="C18815" t="s">
        <v>2770</v>
      </c>
      <c r="D18815" t="s">
        <v>4574</v>
      </c>
    </row>
    <row r="18816" spans="1:4">
      <c r="A18816" t="s">
        <v>10035</v>
      </c>
      <c r="B18816" t="s">
        <v>10036</v>
      </c>
      <c r="C18816" t="s">
        <v>2770</v>
      </c>
      <c r="D18816" t="s">
        <v>4574</v>
      </c>
    </row>
    <row r="18817" spans="1:4">
      <c r="A18817" t="s">
        <v>9989</v>
      </c>
      <c r="B18817" t="s">
        <v>9990</v>
      </c>
      <c r="C18817" t="s">
        <v>2770</v>
      </c>
      <c r="D18817" t="s">
        <v>4551</v>
      </c>
    </row>
    <row r="18818" spans="1:4">
      <c r="A18818" t="s">
        <v>10037</v>
      </c>
      <c r="B18818" t="s">
        <v>10038</v>
      </c>
      <c r="C18818" t="s">
        <v>2770</v>
      </c>
      <c r="D18818" t="s">
        <v>4574</v>
      </c>
    </row>
    <row r="18819" spans="1:4">
      <c r="A18819" t="s">
        <v>9999</v>
      </c>
      <c r="B18819" t="s">
        <v>10000</v>
      </c>
      <c r="C18819" t="s">
        <v>2770</v>
      </c>
      <c r="D18819" t="s">
        <v>4551</v>
      </c>
    </row>
    <row r="18820" spans="1:4">
      <c r="A18820" t="s">
        <v>10067</v>
      </c>
      <c r="B18820" t="s">
        <v>10068</v>
      </c>
      <c r="C18820" t="s">
        <v>2770</v>
      </c>
      <c r="D18820" t="s">
        <v>4574</v>
      </c>
    </row>
    <row r="18821" spans="1:4">
      <c r="A18821" t="s">
        <v>10051</v>
      </c>
      <c r="B18821" t="s">
        <v>10052</v>
      </c>
      <c r="C18821" t="s">
        <v>2770</v>
      </c>
      <c r="D18821" t="s">
        <v>4574</v>
      </c>
    </row>
    <row r="18822" spans="1:4">
      <c r="A18822" t="s">
        <v>10021</v>
      </c>
      <c r="B18822" t="s">
        <v>10022</v>
      </c>
      <c r="C18822" t="s">
        <v>2770</v>
      </c>
      <c r="D18822" t="s">
        <v>4551</v>
      </c>
    </row>
    <row r="18823" spans="1:4">
      <c r="A18823" t="s">
        <v>9995</v>
      </c>
      <c r="B18823" t="s">
        <v>9996</v>
      </c>
      <c r="C18823" t="s">
        <v>2770</v>
      </c>
      <c r="D18823" t="s">
        <v>4574</v>
      </c>
    </row>
    <row r="18824" spans="1:4">
      <c r="A18824" t="s">
        <v>10039</v>
      </c>
      <c r="B18824" t="s">
        <v>10040</v>
      </c>
      <c r="C18824" t="s">
        <v>2770</v>
      </c>
      <c r="D18824" t="s">
        <v>4574</v>
      </c>
    </row>
    <row r="18825" spans="1:4">
      <c r="A18825" t="s">
        <v>10013</v>
      </c>
      <c r="B18825" t="s">
        <v>10014</v>
      </c>
      <c r="C18825" t="s">
        <v>2770</v>
      </c>
      <c r="D18825" t="s">
        <v>4574</v>
      </c>
    </row>
    <row r="18826" spans="1:4">
      <c r="A18826" t="s">
        <v>10055</v>
      </c>
      <c r="B18826" t="s">
        <v>10056</v>
      </c>
      <c r="C18826" t="s">
        <v>2770</v>
      </c>
      <c r="D18826" t="s">
        <v>4551</v>
      </c>
    </row>
    <row r="18827" spans="1:4">
      <c r="A18827" t="s">
        <v>10061</v>
      </c>
      <c r="B18827" t="s">
        <v>10062</v>
      </c>
      <c r="C18827" t="s">
        <v>2770</v>
      </c>
      <c r="D18827" t="s">
        <v>4551</v>
      </c>
    </row>
    <row r="18828" spans="1:4">
      <c r="A18828" t="s">
        <v>10009</v>
      </c>
      <c r="B18828" t="s">
        <v>10010</v>
      </c>
      <c r="C18828" t="s">
        <v>2770</v>
      </c>
      <c r="D18828" t="s">
        <v>4574</v>
      </c>
    </row>
    <row r="18829" spans="1:4">
      <c r="A18829" t="s">
        <v>10045</v>
      </c>
      <c r="B18829" t="s">
        <v>10046</v>
      </c>
      <c r="C18829" t="s">
        <v>2770</v>
      </c>
      <c r="D18829" t="s">
        <v>4574</v>
      </c>
    </row>
    <row r="18830" spans="1:4">
      <c r="A18830" t="s">
        <v>10015</v>
      </c>
      <c r="B18830" t="s">
        <v>10016</v>
      </c>
      <c r="C18830" t="s">
        <v>2770</v>
      </c>
      <c r="D18830" t="s">
        <v>4574</v>
      </c>
    </row>
    <row r="18831" spans="1:4">
      <c r="A18831" t="s">
        <v>10025</v>
      </c>
      <c r="B18831" t="s">
        <v>10026</v>
      </c>
      <c r="C18831" t="s">
        <v>2770</v>
      </c>
      <c r="D18831" t="s">
        <v>4574</v>
      </c>
    </row>
    <row r="18832" spans="1:4">
      <c r="A18832" t="s">
        <v>10069</v>
      </c>
      <c r="B18832" t="s">
        <v>10070</v>
      </c>
      <c r="C18832" t="s">
        <v>2770</v>
      </c>
      <c r="D18832" t="s">
        <v>4574</v>
      </c>
    </row>
    <row r="18833" spans="1:4">
      <c r="A18833" t="s">
        <v>10029</v>
      </c>
      <c r="B18833" t="s">
        <v>10030</v>
      </c>
      <c r="C18833" t="s">
        <v>2770</v>
      </c>
      <c r="D18833" t="s">
        <v>4574</v>
      </c>
    </row>
    <row r="18834" spans="1:4">
      <c r="A18834" t="s">
        <v>15243</v>
      </c>
      <c r="B18834" t="s">
        <v>17502</v>
      </c>
      <c r="C18834" t="s">
        <v>2770</v>
      </c>
      <c r="D18834" t="s">
        <v>4522</v>
      </c>
    </row>
    <row r="18835" spans="1:4">
      <c r="A18835" t="s">
        <v>10053</v>
      </c>
      <c r="B18835" t="s">
        <v>10054</v>
      </c>
      <c r="C18835" t="s">
        <v>2770</v>
      </c>
      <c r="D18835" t="s">
        <v>4574</v>
      </c>
    </row>
    <row r="18836" spans="1:4">
      <c r="A18836" t="s">
        <v>10041</v>
      </c>
      <c r="B18836" t="s">
        <v>10042</v>
      </c>
      <c r="C18836" t="s">
        <v>2770</v>
      </c>
      <c r="D18836" t="s">
        <v>4574</v>
      </c>
    </row>
    <row r="18837" spans="1:4">
      <c r="A18837" t="s">
        <v>10049</v>
      </c>
      <c r="B18837" t="s">
        <v>10050</v>
      </c>
      <c r="C18837" t="s">
        <v>2770</v>
      </c>
      <c r="D18837" t="s">
        <v>4574</v>
      </c>
    </row>
    <row r="18838" spans="1:4">
      <c r="A18838" t="s">
        <v>601</v>
      </c>
      <c r="B18838" t="s">
        <v>7275</v>
      </c>
      <c r="C18838" t="s">
        <v>2770</v>
      </c>
      <c r="D18838" t="s">
        <v>4968</v>
      </c>
    </row>
    <row r="18839" spans="1:4">
      <c r="A18839" t="s">
        <v>17488</v>
      </c>
      <c r="B18839" t="s">
        <v>17489</v>
      </c>
      <c r="C18839" t="s">
        <v>2770</v>
      </c>
      <c r="D18839" t="s">
        <v>4522</v>
      </c>
    </row>
    <row r="18840" spans="1:4">
      <c r="A18840" t="s">
        <v>17492</v>
      </c>
      <c r="B18840" t="s">
        <v>17555</v>
      </c>
      <c r="C18840" t="s">
        <v>2770</v>
      </c>
      <c r="D18840" t="s">
        <v>4968</v>
      </c>
    </row>
    <row r="18841" spans="1:4">
      <c r="A18841" t="s">
        <v>17635</v>
      </c>
      <c r="B18841" t="s">
        <v>17636</v>
      </c>
      <c r="C18841" t="s">
        <v>2770</v>
      </c>
      <c r="D18841" t="s">
        <v>4522</v>
      </c>
    </row>
    <row r="18842" spans="1:4">
      <c r="A18842" t="s">
        <v>17637</v>
      </c>
      <c r="B18842" t="s">
        <v>17638</v>
      </c>
      <c r="C18842" t="s">
        <v>2770</v>
      </c>
      <c r="D18842" t="s">
        <v>4522</v>
      </c>
    </row>
    <row r="18843" spans="1:4">
      <c r="A18843" t="s">
        <v>17639</v>
      </c>
      <c r="B18843" t="s">
        <v>17640</v>
      </c>
      <c r="C18843" t="s">
        <v>2770</v>
      </c>
      <c r="D18843" t="s">
        <v>4522</v>
      </c>
    </row>
    <row r="18844" spans="1:4">
      <c r="A18844" t="s">
        <v>17641</v>
      </c>
      <c r="B18844" t="s">
        <v>9193</v>
      </c>
      <c r="C18844" t="s">
        <v>2770</v>
      </c>
      <c r="D18844" t="s">
        <v>4522</v>
      </c>
    </row>
    <row r="18845" spans="1:4">
      <c r="A18845" t="s">
        <v>17642</v>
      </c>
      <c r="B18845" t="s">
        <v>17643</v>
      </c>
      <c r="C18845" t="s">
        <v>2770</v>
      </c>
      <c r="D18845" t="s">
        <v>4522</v>
      </c>
    </row>
    <row r="18846" spans="1:4">
      <c r="A18846" t="s">
        <v>10479</v>
      </c>
      <c r="B18846" t="s">
        <v>17560</v>
      </c>
      <c r="C18846" t="s">
        <v>2770</v>
      </c>
      <c r="D18846" t="s">
        <v>4968</v>
      </c>
    </row>
    <row r="18847" spans="1:4">
      <c r="A18847" t="s">
        <v>4618</v>
      </c>
      <c r="B18847" t="s">
        <v>17495</v>
      </c>
      <c r="C18847" t="s">
        <v>2770</v>
      </c>
      <c r="D18847" t="s">
        <v>4518</v>
      </c>
    </row>
    <row r="18848" spans="1:4">
      <c r="A18848" t="s">
        <v>9190</v>
      </c>
      <c r="B18848" t="s">
        <v>10108</v>
      </c>
      <c r="C18848" t="s">
        <v>2770</v>
      </c>
      <c r="D18848" t="s">
        <v>4522</v>
      </c>
    </row>
    <row r="18849" spans="1:4">
      <c r="A18849" t="s">
        <v>17644</v>
      </c>
      <c r="B18849" t="s">
        <v>17645</v>
      </c>
      <c r="C18849" t="s">
        <v>2770</v>
      </c>
      <c r="D18849" t="s">
        <v>4522</v>
      </c>
    </row>
    <row r="18850" spans="1:4">
      <c r="A18850" t="s">
        <v>13234</v>
      </c>
      <c r="B18850" t="s">
        <v>17480</v>
      </c>
      <c r="C18850" t="s">
        <v>2770</v>
      </c>
      <c r="D18850" t="s">
        <v>4522</v>
      </c>
    </row>
    <row r="18851" spans="1:4">
      <c r="A18851" t="s">
        <v>17646</v>
      </c>
      <c r="B18851" t="s">
        <v>7546</v>
      </c>
      <c r="C18851" t="s">
        <v>2770</v>
      </c>
      <c r="D18851" t="s">
        <v>4518</v>
      </c>
    </row>
    <row r="18852" spans="1:4">
      <c r="A18852" t="s">
        <v>2681</v>
      </c>
      <c r="B18852" t="s">
        <v>3948</v>
      </c>
      <c r="C18852" t="s">
        <v>2770</v>
      </c>
      <c r="D18852" t="s">
        <v>4522</v>
      </c>
    </row>
    <row r="18853" spans="1:4">
      <c r="A18853" t="s">
        <v>17486</v>
      </c>
      <c r="B18853" t="s">
        <v>17487</v>
      </c>
      <c r="C18853" t="s">
        <v>2770</v>
      </c>
      <c r="D18853" t="s">
        <v>4522</v>
      </c>
    </row>
    <row r="18854" spans="1:4">
      <c r="A18854" t="s">
        <v>4620</v>
      </c>
      <c r="B18854" t="s">
        <v>17497</v>
      </c>
      <c r="C18854" t="s">
        <v>2770</v>
      </c>
      <c r="D18854" t="s">
        <v>4518</v>
      </c>
    </row>
    <row r="18855" spans="1:4">
      <c r="A18855" t="s">
        <v>17647</v>
      </c>
      <c r="B18855" t="s">
        <v>17648</v>
      </c>
      <c r="C18855" t="s">
        <v>2770</v>
      </c>
      <c r="D18855" t="s">
        <v>4522</v>
      </c>
    </row>
    <row r="18856" spans="1:4">
      <c r="A18856" t="s">
        <v>15243</v>
      </c>
      <c r="B18856" t="s">
        <v>17502</v>
      </c>
      <c r="C18856" t="s">
        <v>2770</v>
      </c>
      <c r="D18856" t="s">
        <v>4522</v>
      </c>
    </row>
    <row r="18857" spans="1:4">
      <c r="A18857" t="s">
        <v>12976</v>
      </c>
      <c r="B18857" t="s">
        <v>17495</v>
      </c>
      <c r="C18857" t="s">
        <v>2770</v>
      </c>
      <c r="D18857" t="s">
        <v>4522</v>
      </c>
    </row>
    <row r="18858" spans="1:4">
      <c r="A18858" t="s">
        <v>10447</v>
      </c>
      <c r="B18858" t="s">
        <v>5320</v>
      </c>
      <c r="C18858" t="s">
        <v>2770</v>
      </c>
      <c r="D18858" t="s">
        <v>4522</v>
      </c>
    </row>
    <row r="18859" spans="1:4">
      <c r="A18859" t="s">
        <v>10445</v>
      </c>
      <c r="B18859" t="s">
        <v>10446</v>
      </c>
      <c r="C18859" t="s">
        <v>2770</v>
      </c>
      <c r="D18859" t="s">
        <v>4770</v>
      </c>
    </row>
    <row r="18860" spans="1:4">
      <c r="A18860" t="s">
        <v>15243</v>
      </c>
      <c r="B18860" t="s">
        <v>17502</v>
      </c>
      <c r="C18860" t="s">
        <v>2770</v>
      </c>
      <c r="D18860" t="s">
        <v>4522</v>
      </c>
    </row>
    <row r="18861" spans="1:4">
      <c r="A18861" t="s">
        <v>4620</v>
      </c>
      <c r="B18861" t="s">
        <v>17481</v>
      </c>
      <c r="C18861" t="s">
        <v>2770</v>
      </c>
      <c r="D18861" t="s">
        <v>4518</v>
      </c>
    </row>
    <row r="18862" spans="1:4">
      <c r="A18862" t="s">
        <v>13234</v>
      </c>
      <c r="B18862" t="s">
        <v>17480</v>
      </c>
      <c r="C18862" t="s">
        <v>2770</v>
      </c>
      <c r="D18862" t="s">
        <v>4522</v>
      </c>
    </row>
    <row r="18863" spans="1:4">
      <c r="A18863" t="s">
        <v>12976</v>
      </c>
      <c r="B18863" t="s">
        <v>17495</v>
      </c>
      <c r="C18863" t="s">
        <v>2770</v>
      </c>
      <c r="D18863" t="s">
        <v>4522</v>
      </c>
    </row>
    <row r="18864" spans="1:4">
      <c r="A18864" t="s">
        <v>10441</v>
      </c>
      <c r="B18864" t="s">
        <v>10442</v>
      </c>
      <c r="C18864" t="s">
        <v>2770</v>
      </c>
      <c r="D18864" t="s">
        <v>4522</v>
      </c>
    </row>
    <row r="18865" spans="1:4">
      <c r="A18865" t="s">
        <v>10448</v>
      </c>
      <c r="B18865" t="s">
        <v>10449</v>
      </c>
      <c r="C18865" t="s">
        <v>2770</v>
      </c>
      <c r="D18865" t="s">
        <v>4522</v>
      </c>
    </row>
    <row r="18866" spans="1:4">
      <c r="A18866" t="s">
        <v>4618</v>
      </c>
      <c r="B18866" t="s">
        <v>17495</v>
      </c>
      <c r="C18866" t="s">
        <v>2770</v>
      </c>
      <c r="D18866" t="s">
        <v>4518</v>
      </c>
    </row>
    <row r="18867" spans="1:4">
      <c r="A18867" t="s">
        <v>10443</v>
      </c>
      <c r="B18867" t="s">
        <v>10444</v>
      </c>
      <c r="C18867" t="s">
        <v>2770</v>
      </c>
      <c r="D18867" t="s">
        <v>4522</v>
      </c>
    </row>
    <row r="18868" spans="1:4">
      <c r="A18868" t="s">
        <v>15243</v>
      </c>
      <c r="B18868" t="s">
        <v>17502</v>
      </c>
      <c r="C18868" t="s">
        <v>2770</v>
      </c>
      <c r="D18868" t="s">
        <v>4522</v>
      </c>
    </row>
    <row r="18869" spans="1:4">
      <c r="A18869" t="s">
        <v>8938</v>
      </c>
      <c r="B18869" t="s">
        <v>17649</v>
      </c>
      <c r="C18869" t="s">
        <v>2770</v>
      </c>
      <c r="D18869" t="s">
        <v>4522</v>
      </c>
    </row>
    <row r="18870" spans="1:4">
      <c r="A18870" t="s">
        <v>10479</v>
      </c>
      <c r="B18870" t="s">
        <v>17650</v>
      </c>
      <c r="C18870" t="s">
        <v>2770</v>
      </c>
      <c r="D18870" t="s">
        <v>4968</v>
      </c>
    </row>
    <row r="18871" spans="1:4">
      <c r="A18871" t="s">
        <v>17511</v>
      </c>
      <c r="B18871" t="s">
        <v>17651</v>
      </c>
      <c r="C18871" t="s">
        <v>2770</v>
      </c>
      <c r="D18871" t="s">
        <v>4522</v>
      </c>
    </row>
    <row r="18872" spans="1:4">
      <c r="A18872" t="s">
        <v>17607</v>
      </c>
      <c r="B18872" t="s">
        <v>17652</v>
      </c>
      <c r="C18872" t="s">
        <v>2770</v>
      </c>
      <c r="D18872" t="s">
        <v>4968</v>
      </c>
    </row>
    <row r="18873" spans="1:4">
      <c r="A18873" t="s">
        <v>17653</v>
      </c>
      <c r="B18873" t="s">
        <v>17654</v>
      </c>
      <c r="C18873" t="s">
        <v>2770</v>
      </c>
      <c r="D18873" t="s">
        <v>4522</v>
      </c>
    </row>
    <row r="18874" spans="1:4">
      <c r="A18874" t="s">
        <v>17488</v>
      </c>
      <c r="B18874" t="s">
        <v>17507</v>
      </c>
      <c r="C18874" t="s">
        <v>2770</v>
      </c>
      <c r="D18874" t="s">
        <v>4522</v>
      </c>
    </row>
    <row r="18875" spans="1:4">
      <c r="A18875" t="s">
        <v>17655</v>
      </c>
      <c r="B18875" t="s">
        <v>17481</v>
      </c>
      <c r="C18875" t="s">
        <v>2770</v>
      </c>
      <c r="D18875" t="s">
        <v>4522</v>
      </c>
    </row>
    <row r="18876" spans="1:4">
      <c r="A18876" t="s">
        <v>17509</v>
      </c>
      <c r="B18876" t="s">
        <v>17656</v>
      </c>
      <c r="C18876" t="s">
        <v>2770</v>
      </c>
      <c r="D18876" t="s">
        <v>4522</v>
      </c>
    </row>
    <row r="18877" spans="1:4">
      <c r="A18877" t="s">
        <v>13234</v>
      </c>
      <c r="B18877" t="s">
        <v>17480</v>
      </c>
      <c r="C18877" t="s">
        <v>2770</v>
      </c>
      <c r="D18877" t="s">
        <v>4522</v>
      </c>
    </row>
    <row r="18878" spans="1:4">
      <c r="A18878" t="s">
        <v>13234</v>
      </c>
      <c r="B18878" t="s">
        <v>17480</v>
      </c>
      <c r="C18878" t="s">
        <v>2770</v>
      </c>
      <c r="D18878" t="s">
        <v>4522</v>
      </c>
    </row>
    <row r="18879" spans="1:4">
      <c r="A18879" t="s">
        <v>5996</v>
      </c>
      <c r="B18879" t="s">
        <v>9855</v>
      </c>
      <c r="C18879" t="s">
        <v>2770</v>
      </c>
      <c r="D18879" t="s">
        <v>4522</v>
      </c>
    </row>
    <row r="18880" spans="1:4">
      <c r="A18880" t="s">
        <v>17657</v>
      </c>
      <c r="B18880" t="s">
        <v>9859</v>
      </c>
      <c r="C18880" t="s">
        <v>2770</v>
      </c>
      <c r="D18880" t="s">
        <v>4968</v>
      </c>
    </row>
    <row r="18881" spans="1:4">
      <c r="A18881" t="s">
        <v>4620</v>
      </c>
      <c r="B18881" t="s">
        <v>17497</v>
      </c>
      <c r="C18881" t="s">
        <v>2770</v>
      </c>
      <c r="D18881" t="s">
        <v>4518</v>
      </c>
    </row>
    <row r="18882" spans="1:4">
      <c r="A18882" t="s">
        <v>9843</v>
      </c>
      <c r="B18882" t="s">
        <v>9844</v>
      </c>
      <c r="C18882" t="s">
        <v>2770</v>
      </c>
      <c r="D18882" t="s">
        <v>4522</v>
      </c>
    </row>
    <row r="18883" spans="1:4">
      <c r="A18883" t="s">
        <v>15243</v>
      </c>
      <c r="B18883" t="s">
        <v>17502</v>
      </c>
      <c r="C18883" t="s">
        <v>2770</v>
      </c>
      <c r="D18883" t="s">
        <v>4522</v>
      </c>
    </row>
    <row r="18884" spans="1:4">
      <c r="A18884" t="s">
        <v>9845</v>
      </c>
      <c r="B18884" t="s">
        <v>9846</v>
      </c>
      <c r="C18884" t="s">
        <v>2770</v>
      </c>
      <c r="D18884" t="s">
        <v>4522</v>
      </c>
    </row>
    <row r="18885" spans="1:4">
      <c r="A18885" t="s">
        <v>5992</v>
      </c>
      <c r="B18885" t="s">
        <v>9847</v>
      </c>
      <c r="C18885" t="s">
        <v>2770</v>
      </c>
      <c r="D18885" t="s">
        <v>4921</v>
      </c>
    </row>
    <row r="18886" spans="1:4">
      <c r="A18886" t="s">
        <v>9850</v>
      </c>
      <c r="B18886" t="s">
        <v>9851</v>
      </c>
      <c r="C18886" t="s">
        <v>2770</v>
      </c>
      <c r="D18886" t="s">
        <v>4522</v>
      </c>
    </row>
    <row r="18887" spans="1:4">
      <c r="A18887" t="s">
        <v>9856</v>
      </c>
      <c r="B18887" t="s">
        <v>9857</v>
      </c>
      <c r="C18887" t="s">
        <v>2770</v>
      </c>
      <c r="D18887" t="s">
        <v>4921</v>
      </c>
    </row>
    <row r="18888" spans="1:4">
      <c r="A18888" t="s">
        <v>4618</v>
      </c>
      <c r="B18888" t="s">
        <v>17495</v>
      </c>
      <c r="C18888" t="s">
        <v>2770</v>
      </c>
      <c r="D18888" t="s">
        <v>4518</v>
      </c>
    </row>
    <row r="18889" spans="1:4">
      <c r="A18889" t="s">
        <v>9852</v>
      </c>
      <c r="B18889" t="s">
        <v>9853</v>
      </c>
      <c r="C18889" t="s">
        <v>2770</v>
      </c>
      <c r="D18889" t="s">
        <v>4522</v>
      </c>
    </row>
    <row r="18890" spans="1:4">
      <c r="A18890" t="s">
        <v>17658</v>
      </c>
      <c r="B18890" t="s">
        <v>17659</v>
      </c>
      <c r="C18890" t="s">
        <v>2770</v>
      </c>
      <c r="D18890" t="s">
        <v>12551</v>
      </c>
    </row>
    <row r="18891" spans="1:4">
      <c r="A18891" t="s">
        <v>17660</v>
      </c>
      <c r="B18891" t="s">
        <v>17661</v>
      </c>
      <c r="C18891" t="s">
        <v>2770</v>
      </c>
      <c r="D18891" t="s">
        <v>4534</v>
      </c>
    </row>
    <row r="18892" spans="1:4">
      <c r="A18892" t="s">
        <v>17662</v>
      </c>
      <c r="B18892" t="s">
        <v>17663</v>
      </c>
      <c r="C18892" t="s">
        <v>2770</v>
      </c>
      <c r="D18892" t="s">
        <v>12551</v>
      </c>
    </row>
    <row r="18893" spans="1:4">
      <c r="A18893" t="s">
        <v>17664</v>
      </c>
      <c r="B18893" t="s">
        <v>17665</v>
      </c>
      <c r="C18893" t="s">
        <v>2770</v>
      </c>
      <c r="D18893" t="s">
        <v>12551</v>
      </c>
    </row>
    <row r="18894" spans="1:4">
      <c r="A18894" t="s">
        <v>17666</v>
      </c>
      <c r="B18894" t="s">
        <v>17667</v>
      </c>
      <c r="C18894" t="s">
        <v>2770</v>
      </c>
      <c r="D18894" t="s">
        <v>4534</v>
      </c>
    </row>
    <row r="18895" spans="1:4">
      <c r="A18895" t="s">
        <v>17668</v>
      </c>
      <c r="B18895" t="s">
        <v>17669</v>
      </c>
      <c r="C18895" t="s">
        <v>2770</v>
      </c>
      <c r="D18895" t="s">
        <v>4534</v>
      </c>
    </row>
    <row r="18896" spans="1:4">
      <c r="A18896" t="s">
        <v>17670</v>
      </c>
      <c r="B18896" t="s">
        <v>17671</v>
      </c>
      <c r="C18896" t="s">
        <v>2770</v>
      </c>
      <c r="D18896" t="s">
        <v>4534</v>
      </c>
    </row>
    <row r="18897" spans="1:4">
      <c r="A18897" t="s">
        <v>17672</v>
      </c>
      <c r="B18897" t="s">
        <v>17673</v>
      </c>
      <c r="C18897" t="s">
        <v>2770</v>
      </c>
      <c r="D18897" t="s">
        <v>4534</v>
      </c>
    </row>
    <row r="18898" spans="1:4">
      <c r="A18898" t="s">
        <v>17674</v>
      </c>
      <c r="B18898" t="s">
        <v>17675</v>
      </c>
      <c r="C18898" t="s">
        <v>2770</v>
      </c>
      <c r="D18898" t="s">
        <v>4534</v>
      </c>
    </row>
    <row r="18899" spans="1:4">
      <c r="A18899" t="s">
        <v>17676</v>
      </c>
      <c r="B18899" t="s">
        <v>2455</v>
      </c>
      <c r="C18899" t="s">
        <v>2770</v>
      </c>
      <c r="D18899" t="s">
        <v>12551</v>
      </c>
    </row>
    <row r="18900" spans="1:4">
      <c r="A18900" t="s">
        <v>601</v>
      </c>
      <c r="B18900" t="s">
        <v>2670</v>
      </c>
      <c r="C18900" t="s">
        <v>2770</v>
      </c>
      <c r="D18900" t="s">
        <v>4968</v>
      </c>
    </row>
    <row r="18901" spans="1:4">
      <c r="A18901" t="s">
        <v>17677</v>
      </c>
      <c r="B18901" t="s">
        <v>17678</v>
      </c>
      <c r="C18901" t="s">
        <v>2770</v>
      </c>
      <c r="D18901" t="s">
        <v>4534</v>
      </c>
    </row>
    <row r="18902" spans="1:4">
      <c r="A18902" t="s">
        <v>17679</v>
      </c>
      <c r="B18902" t="s">
        <v>17680</v>
      </c>
      <c r="C18902" t="s">
        <v>2770</v>
      </c>
      <c r="D18902" t="s">
        <v>4534</v>
      </c>
    </row>
    <row r="18903" spans="1:4">
      <c r="A18903" t="s">
        <v>17681</v>
      </c>
      <c r="B18903" t="s">
        <v>17682</v>
      </c>
      <c r="C18903" t="s">
        <v>2770</v>
      </c>
      <c r="D18903" t="s">
        <v>12551</v>
      </c>
    </row>
    <row r="18904" spans="1:4">
      <c r="A18904" t="s">
        <v>17683</v>
      </c>
      <c r="B18904" t="s">
        <v>17684</v>
      </c>
      <c r="C18904" t="s">
        <v>2770</v>
      </c>
      <c r="D18904" t="s">
        <v>4534</v>
      </c>
    </row>
    <row r="18905" spans="1:4">
      <c r="A18905" t="s">
        <v>13234</v>
      </c>
      <c r="B18905" t="s">
        <v>17685</v>
      </c>
      <c r="C18905" t="s">
        <v>2770</v>
      </c>
      <c r="D18905" t="s">
        <v>4534</v>
      </c>
    </row>
    <row r="18906" spans="1:4">
      <c r="A18906" t="s">
        <v>17686</v>
      </c>
      <c r="B18906" t="s">
        <v>17687</v>
      </c>
      <c r="C18906" t="s">
        <v>2770</v>
      </c>
      <c r="D18906" t="s">
        <v>12551</v>
      </c>
    </row>
    <row r="18907" spans="1:4">
      <c r="A18907" t="s">
        <v>17688</v>
      </c>
      <c r="B18907" t="s">
        <v>17689</v>
      </c>
      <c r="C18907" t="s">
        <v>2770</v>
      </c>
      <c r="D18907" t="s">
        <v>4543</v>
      </c>
    </row>
    <row r="18908" spans="1:4">
      <c r="A18908" t="s">
        <v>17690</v>
      </c>
      <c r="B18908" t="s">
        <v>17691</v>
      </c>
      <c r="C18908" t="s">
        <v>2770</v>
      </c>
      <c r="D18908" t="s">
        <v>4543</v>
      </c>
    </row>
    <row r="18909" spans="1:4">
      <c r="A18909" t="s">
        <v>17692</v>
      </c>
      <c r="B18909" t="s">
        <v>17693</v>
      </c>
      <c r="C18909" t="s">
        <v>2770</v>
      </c>
      <c r="D18909" t="s">
        <v>12551</v>
      </c>
    </row>
    <row r="18910" spans="1:4">
      <c r="A18910" t="s">
        <v>17488</v>
      </c>
      <c r="B18910" t="s">
        <v>17694</v>
      </c>
      <c r="C18910" t="s">
        <v>2770</v>
      </c>
      <c r="D18910" t="s">
        <v>4534</v>
      </c>
    </row>
    <row r="18911" spans="1:4">
      <c r="A18911" t="s">
        <v>17695</v>
      </c>
      <c r="B18911" t="s">
        <v>17696</v>
      </c>
      <c r="C18911" t="s">
        <v>2770</v>
      </c>
      <c r="D18911" t="s">
        <v>4543</v>
      </c>
    </row>
    <row r="18912" spans="1:4">
      <c r="A18912" t="s">
        <v>17697</v>
      </c>
      <c r="B18912" t="s">
        <v>17698</v>
      </c>
      <c r="C18912" t="s">
        <v>2770</v>
      </c>
      <c r="D18912" t="s">
        <v>4534</v>
      </c>
    </row>
    <row r="18913" spans="1:4">
      <c r="A18913" t="s">
        <v>17699</v>
      </c>
      <c r="B18913" t="s">
        <v>17700</v>
      </c>
      <c r="C18913" t="s">
        <v>2770</v>
      </c>
      <c r="D18913" t="s">
        <v>4534</v>
      </c>
    </row>
    <row r="18914" spans="1:4">
      <c r="A18914" t="s">
        <v>17701</v>
      </c>
      <c r="B18914" t="s">
        <v>17702</v>
      </c>
      <c r="C18914" t="s">
        <v>2770</v>
      </c>
      <c r="D18914" t="s">
        <v>12551</v>
      </c>
    </row>
    <row r="18915" spans="1:4">
      <c r="A18915" t="s">
        <v>17703</v>
      </c>
      <c r="B18915" t="s">
        <v>17704</v>
      </c>
      <c r="C18915" t="s">
        <v>2770</v>
      </c>
      <c r="D18915" t="s">
        <v>12551</v>
      </c>
    </row>
    <row r="18916" spans="1:4">
      <c r="A18916" t="s">
        <v>17705</v>
      </c>
      <c r="B18916" t="s">
        <v>17706</v>
      </c>
      <c r="C18916" t="s">
        <v>2770</v>
      </c>
      <c r="D18916" t="s">
        <v>12551</v>
      </c>
    </row>
    <row r="18917" spans="1:4">
      <c r="A18917" t="s">
        <v>13233</v>
      </c>
      <c r="B18917" t="s">
        <v>17707</v>
      </c>
      <c r="C18917" t="s">
        <v>2770</v>
      </c>
      <c r="D18917" t="s">
        <v>12551</v>
      </c>
    </row>
    <row r="18918" spans="1:4">
      <c r="A18918" t="s">
        <v>17708</v>
      </c>
      <c r="B18918" t="s">
        <v>17709</v>
      </c>
      <c r="C18918" t="s">
        <v>2770</v>
      </c>
      <c r="D18918" t="s">
        <v>4534</v>
      </c>
    </row>
    <row r="18919" spans="1:4">
      <c r="A18919" t="s">
        <v>17710</v>
      </c>
      <c r="B18919" t="s">
        <v>17711</v>
      </c>
      <c r="C18919" t="s">
        <v>2770</v>
      </c>
      <c r="D18919" t="s">
        <v>4534</v>
      </c>
    </row>
    <row r="18920" spans="1:4">
      <c r="A18920" t="s">
        <v>15243</v>
      </c>
      <c r="B18920" t="s">
        <v>17712</v>
      </c>
      <c r="C18920" t="s">
        <v>2770</v>
      </c>
      <c r="D18920" t="s">
        <v>4543</v>
      </c>
    </row>
    <row r="18921" spans="1:4">
      <c r="A18921" t="s">
        <v>17713</v>
      </c>
      <c r="B18921" t="s">
        <v>17714</v>
      </c>
      <c r="C18921" t="s">
        <v>2770</v>
      </c>
      <c r="D18921" t="s">
        <v>4534</v>
      </c>
    </row>
    <row r="18922" spans="1:4">
      <c r="A18922" t="s">
        <v>17715</v>
      </c>
      <c r="B18922" t="s">
        <v>17716</v>
      </c>
      <c r="C18922" t="s">
        <v>2770</v>
      </c>
      <c r="D18922" t="s">
        <v>4574</v>
      </c>
    </row>
    <row r="18923" spans="1:4">
      <c r="A18923" t="s">
        <v>17717</v>
      </c>
      <c r="B18923" t="s">
        <v>17718</v>
      </c>
      <c r="C18923" t="s">
        <v>2770</v>
      </c>
      <c r="D18923" t="s">
        <v>4574</v>
      </c>
    </row>
    <row r="18924" spans="1:4">
      <c r="A18924" t="s">
        <v>17719</v>
      </c>
      <c r="B18924" t="s">
        <v>17720</v>
      </c>
      <c r="C18924" t="s">
        <v>2770</v>
      </c>
      <c r="D18924" t="s">
        <v>12551</v>
      </c>
    </row>
    <row r="18925" spans="1:4">
      <c r="A18925" t="s">
        <v>10989</v>
      </c>
      <c r="B18925" t="s">
        <v>17721</v>
      </c>
      <c r="C18925" t="s">
        <v>2770</v>
      </c>
      <c r="D18925" t="s">
        <v>12551</v>
      </c>
    </row>
    <row r="18926" spans="1:4">
      <c r="A18926" t="s">
        <v>17722</v>
      </c>
      <c r="B18926" t="s">
        <v>17723</v>
      </c>
      <c r="C18926" t="s">
        <v>2770</v>
      </c>
      <c r="D18926" t="s">
        <v>4574</v>
      </c>
    </row>
    <row r="18927" spans="1:4">
      <c r="A18927" t="s">
        <v>12976</v>
      </c>
      <c r="B18927" t="s">
        <v>12977</v>
      </c>
      <c r="C18927" t="s">
        <v>2770</v>
      </c>
      <c r="D18927" t="s">
        <v>4543</v>
      </c>
    </row>
    <row r="18928" spans="1:4">
      <c r="A18928" t="s">
        <v>17724</v>
      </c>
      <c r="B18928" t="s">
        <v>17725</v>
      </c>
      <c r="C18928" t="s">
        <v>2770</v>
      </c>
      <c r="D18928" t="s">
        <v>12551</v>
      </c>
    </row>
    <row r="18929" spans="1:4">
      <c r="A18929" t="s">
        <v>17726</v>
      </c>
      <c r="B18929" t="s">
        <v>17727</v>
      </c>
      <c r="C18929" t="s">
        <v>2770</v>
      </c>
      <c r="D18929" t="s">
        <v>12551</v>
      </c>
    </row>
    <row r="18930" spans="1:4">
      <c r="A18930" t="s">
        <v>17728</v>
      </c>
      <c r="B18930" t="s">
        <v>17729</v>
      </c>
      <c r="C18930" t="s">
        <v>2770</v>
      </c>
      <c r="D18930" t="s">
        <v>12551</v>
      </c>
    </row>
    <row r="18931" spans="1:4">
      <c r="A18931" t="s">
        <v>17730</v>
      </c>
      <c r="B18931" t="s">
        <v>17731</v>
      </c>
      <c r="C18931" t="s">
        <v>2770</v>
      </c>
      <c r="D18931" t="s">
        <v>4543</v>
      </c>
    </row>
    <row r="18932" spans="1:4">
      <c r="A18932" t="s">
        <v>17732</v>
      </c>
      <c r="B18932" t="s">
        <v>17733</v>
      </c>
      <c r="C18932" t="s">
        <v>2770</v>
      </c>
      <c r="D18932" t="s">
        <v>4574</v>
      </c>
    </row>
    <row r="18933" spans="1:4">
      <c r="A18933" t="s">
        <v>13449</v>
      </c>
      <c r="B18933" t="s">
        <v>17734</v>
      </c>
      <c r="C18933" t="s">
        <v>2770</v>
      </c>
      <c r="D18933" t="s">
        <v>4574</v>
      </c>
    </row>
    <row r="18934" spans="1:4">
      <c r="A18934" t="s">
        <v>5189</v>
      </c>
      <c r="B18934" t="s">
        <v>17735</v>
      </c>
      <c r="C18934" t="s">
        <v>2770</v>
      </c>
      <c r="D18934" t="s">
        <v>12551</v>
      </c>
    </row>
    <row r="18935" spans="1:4">
      <c r="A18935" t="s">
        <v>13331</v>
      </c>
      <c r="B18935" t="s">
        <v>17736</v>
      </c>
      <c r="C18935" t="s">
        <v>2770</v>
      </c>
      <c r="D18935" t="s">
        <v>12551</v>
      </c>
    </row>
    <row r="18936" spans="1:4">
      <c r="A18936" t="s">
        <v>12943</v>
      </c>
      <c r="B18936" t="s">
        <v>17737</v>
      </c>
      <c r="C18936" t="s">
        <v>2770</v>
      </c>
      <c r="D18936" t="s">
        <v>4543</v>
      </c>
    </row>
    <row r="18937" spans="1:4">
      <c r="A18937" t="s">
        <v>17738</v>
      </c>
      <c r="B18937" t="s">
        <v>17739</v>
      </c>
      <c r="C18937" t="s">
        <v>2770</v>
      </c>
      <c r="D18937" t="s">
        <v>4551</v>
      </c>
    </row>
    <row r="18938" spans="1:4">
      <c r="A18938" t="s">
        <v>17740</v>
      </c>
      <c r="B18938" t="s">
        <v>17741</v>
      </c>
      <c r="C18938" t="s">
        <v>2770</v>
      </c>
      <c r="D18938" t="s">
        <v>4543</v>
      </c>
    </row>
    <row r="18939" spans="1:4">
      <c r="A18939" t="s">
        <v>17742</v>
      </c>
      <c r="B18939" t="s">
        <v>17743</v>
      </c>
      <c r="C18939" t="s">
        <v>2770</v>
      </c>
      <c r="D18939" t="s">
        <v>12551</v>
      </c>
    </row>
    <row r="18940" spans="1:4">
      <c r="A18940" t="s">
        <v>12973</v>
      </c>
      <c r="B18940" t="s">
        <v>8846</v>
      </c>
      <c r="C18940" t="s">
        <v>2770</v>
      </c>
      <c r="D18940" t="s">
        <v>12551</v>
      </c>
    </row>
    <row r="18941" spans="1:4">
      <c r="A18941" t="s">
        <v>1895</v>
      </c>
      <c r="B18941" t="s">
        <v>2574</v>
      </c>
      <c r="C18941" t="s">
        <v>2770</v>
      </c>
      <c r="D18941" t="s">
        <v>12551</v>
      </c>
    </row>
    <row r="18942" spans="1:4">
      <c r="A18942" t="s">
        <v>17744</v>
      </c>
      <c r="B18942" t="s">
        <v>17745</v>
      </c>
      <c r="C18942" t="s">
        <v>2770</v>
      </c>
      <c r="D18942" t="s">
        <v>4522</v>
      </c>
    </row>
    <row r="18943" spans="1:4">
      <c r="A18943" t="s">
        <v>17746</v>
      </c>
      <c r="B18943" t="s">
        <v>17747</v>
      </c>
      <c r="C18943" t="s">
        <v>2770</v>
      </c>
      <c r="D18943" t="s">
        <v>12551</v>
      </c>
    </row>
    <row r="18944" spans="1:4">
      <c r="A18944" t="s">
        <v>17748</v>
      </c>
      <c r="B18944" t="s">
        <v>17749</v>
      </c>
      <c r="C18944" t="s">
        <v>2770</v>
      </c>
      <c r="D18944" t="s">
        <v>4574</v>
      </c>
    </row>
    <row r="18945" spans="1:4">
      <c r="A18945" t="s">
        <v>13025</v>
      </c>
      <c r="B18945" t="s">
        <v>13026</v>
      </c>
      <c r="C18945" t="s">
        <v>2770</v>
      </c>
      <c r="D18945" t="s">
        <v>4574</v>
      </c>
    </row>
    <row r="18946" spans="1:4">
      <c r="A18946" t="s">
        <v>11265</v>
      </c>
      <c r="B18946" t="s">
        <v>12993</v>
      </c>
      <c r="C18946" t="s">
        <v>2770</v>
      </c>
      <c r="D18946" t="s">
        <v>12551</v>
      </c>
    </row>
    <row r="18947" spans="1:4">
      <c r="A18947" t="s">
        <v>8720</v>
      </c>
      <c r="B18947" t="s">
        <v>8721</v>
      </c>
      <c r="C18947" t="s">
        <v>2770</v>
      </c>
      <c r="D18947" t="s">
        <v>12551</v>
      </c>
    </row>
    <row r="18948" spans="1:4">
      <c r="A18948" t="s">
        <v>17722</v>
      </c>
      <c r="B18948" t="s">
        <v>17723</v>
      </c>
      <c r="C18948" t="s">
        <v>2770</v>
      </c>
      <c r="D18948" t="s">
        <v>4574</v>
      </c>
    </row>
    <row r="18949" spans="1:4">
      <c r="A18949" t="s">
        <v>17750</v>
      </c>
      <c r="B18949" t="s">
        <v>17751</v>
      </c>
      <c r="C18949" t="s">
        <v>2770</v>
      </c>
      <c r="D18949" t="s">
        <v>12551</v>
      </c>
    </row>
    <row r="18950" spans="1:4">
      <c r="A18950" t="s">
        <v>5260</v>
      </c>
      <c r="B18950" t="s">
        <v>4749</v>
      </c>
      <c r="C18950" t="s">
        <v>2770</v>
      </c>
      <c r="D18950" t="s">
        <v>12551</v>
      </c>
    </row>
    <row r="18951" spans="1:4">
      <c r="A18951" t="s">
        <v>12978</v>
      </c>
      <c r="B18951" t="s">
        <v>12979</v>
      </c>
      <c r="C18951" t="s">
        <v>2770</v>
      </c>
      <c r="D18951" t="s">
        <v>12551</v>
      </c>
    </row>
    <row r="18952" spans="1:4">
      <c r="A18952" t="s">
        <v>17752</v>
      </c>
      <c r="B18952" t="s">
        <v>17753</v>
      </c>
      <c r="C18952" t="s">
        <v>2770</v>
      </c>
      <c r="D18952" t="s">
        <v>4574</v>
      </c>
    </row>
    <row r="18953" spans="1:4">
      <c r="A18953" t="s">
        <v>17754</v>
      </c>
      <c r="B18953" t="s">
        <v>17755</v>
      </c>
      <c r="C18953" t="s">
        <v>2770</v>
      </c>
      <c r="D18953" t="s">
        <v>12551</v>
      </c>
    </row>
    <row r="18954" spans="1:4">
      <c r="A18954" t="s">
        <v>13075</v>
      </c>
      <c r="B18954" t="s">
        <v>17756</v>
      </c>
      <c r="C18954" t="s">
        <v>2770</v>
      </c>
      <c r="D18954" t="s">
        <v>12551</v>
      </c>
    </row>
    <row r="18955" spans="1:4">
      <c r="A18955" t="s">
        <v>13055</v>
      </c>
      <c r="B18955" t="s">
        <v>13056</v>
      </c>
      <c r="C18955" t="s">
        <v>2770</v>
      </c>
      <c r="D18955" t="s">
        <v>12551</v>
      </c>
    </row>
    <row r="18956" spans="1:4">
      <c r="A18956" t="s">
        <v>17757</v>
      </c>
      <c r="B18956" t="s">
        <v>17758</v>
      </c>
      <c r="C18956" t="s">
        <v>2770</v>
      </c>
      <c r="D18956" t="s">
        <v>12551</v>
      </c>
    </row>
    <row r="18957" spans="1:4">
      <c r="A18957" t="s">
        <v>17759</v>
      </c>
      <c r="B18957" t="s">
        <v>17760</v>
      </c>
      <c r="C18957" t="s">
        <v>2770</v>
      </c>
      <c r="D18957" t="s">
        <v>12551</v>
      </c>
    </row>
    <row r="18958" spans="1:4">
      <c r="A18958" t="s">
        <v>17761</v>
      </c>
      <c r="B18958" t="s">
        <v>17762</v>
      </c>
      <c r="C18958" t="s">
        <v>2770</v>
      </c>
      <c r="D18958" t="s">
        <v>4574</v>
      </c>
    </row>
    <row r="18959" spans="1:4">
      <c r="A18959" t="s">
        <v>17763</v>
      </c>
      <c r="B18959" t="s">
        <v>17764</v>
      </c>
      <c r="C18959" t="s">
        <v>2770</v>
      </c>
      <c r="D18959" t="s">
        <v>4574</v>
      </c>
    </row>
    <row r="18960" spans="1:4">
      <c r="A18960" t="s">
        <v>12994</v>
      </c>
      <c r="B18960" t="s">
        <v>12995</v>
      </c>
      <c r="C18960" t="s">
        <v>2770</v>
      </c>
      <c r="D18960" t="s">
        <v>12551</v>
      </c>
    </row>
    <row r="18961" spans="1:4">
      <c r="A18961" t="s">
        <v>17765</v>
      </c>
      <c r="B18961" t="s">
        <v>17766</v>
      </c>
      <c r="C18961" t="s">
        <v>2770</v>
      </c>
      <c r="D18961" t="s">
        <v>12551</v>
      </c>
    </row>
    <row r="18962" spans="1:4">
      <c r="A18962" t="s">
        <v>12961</v>
      </c>
      <c r="B18962" t="s">
        <v>12962</v>
      </c>
      <c r="C18962" t="s">
        <v>2770</v>
      </c>
      <c r="D18962" t="s">
        <v>12551</v>
      </c>
    </row>
    <row r="18963" spans="1:4">
      <c r="A18963" t="s">
        <v>13013</v>
      </c>
      <c r="B18963" t="s">
        <v>13014</v>
      </c>
      <c r="C18963" t="s">
        <v>2770</v>
      </c>
      <c r="D18963" t="s">
        <v>4574</v>
      </c>
    </row>
    <row r="18964" spans="1:4">
      <c r="A18964" t="s">
        <v>17767</v>
      </c>
      <c r="B18964" t="s">
        <v>17768</v>
      </c>
      <c r="C18964" t="s">
        <v>2770</v>
      </c>
      <c r="D18964" t="s">
        <v>12551</v>
      </c>
    </row>
    <row r="18965" spans="1:4">
      <c r="A18965" t="s">
        <v>13053</v>
      </c>
      <c r="B18965" t="s">
        <v>13054</v>
      </c>
      <c r="C18965" t="s">
        <v>2770</v>
      </c>
      <c r="D18965" t="s">
        <v>12551</v>
      </c>
    </row>
    <row r="18966" spans="1:4">
      <c r="A18966" t="s">
        <v>17769</v>
      </c>
      <c r="B18966" t="s">
        <v>17770</v>
      </c>
      <c r="C18966" t="s">
        <v>2770</v>
      </c>
      <c r="D18966" t="s">
        <v>12551</v>
      </c>
    </row>
    <row r="18967" spans="1:4">
      <c r="A18967" t="s">
        <v>12951</v>
      </c>
      <c r="B18967" t="s">
        <v>12952</v>
      </c>
      <c r="C18967" t="s">
        <v>2770</v>
      </c>
      <c r="D18967" t="s">
        <v>4543</v>
      </c>
    </row>
    <row r="18968" spans="1:4">
      <c r="A18968" t="s">
        <v>13033</v>
      </c>
      <c r="B18968" t="s">
        <v>13034</v>
      </c>
      <c r="C18968" t="s">
        <v>2770</v>
      </c>
      <c r="D18968" t="s">
        <v>12551</v>
      </c>
    </row>
    <row r="18969" spans="1:4">
      <c r="A18969" t="s">
        <v>17771</v>
      </c>
      <c r="B18969" t="s">
        <v>17772</v>
      </c>
      <c r="C18969" t="s">
        <v>2770</v>
      </c>
      <c r="D18969" t="s">
        <v>12551</v>
      </c>
    </row>
    <row r="18970" spans="1:4">
      <c r="A18970" t="s">
        <v>17773</v>
      </c>
      <c r="B18970" t="s">
        <v>17774</v>
      </c>
      <c r="C18970" t="s">
        <v>2770</v>
      </c>
      <c r="D18970" t="s">
        <v>12551</v>
      </c>
    </row>
    <row r="18971" spans="1:4">
      <c r="A18971" t="s">
        <v>13057</v>
      </c>
      <c r="B18971" t="s">
        <v>13058</v>
      </c>
      <c r="C18971" t="s">
        <v>2770</v>
      </c>
      <c r="D18971" t="s">
        <v>12551</v>
      </c>
    </row>
    <row r="18972" spans="1:4">
      <c r="A18972" t="s">
        <v>12988</v>
      </c>
      <c r="B18972" t="s">
        <v>12989</v>
      </c>
      <c r="C18972" t="s">
        <v>2770</v>
      </c>
      <c r="D18972" t="s">
        <v>12551</v>
      </c>
    </row>
    <row r="18973" spans="1:4">
      <c r="A18973" t="s">
        <v>8722</v>
      </c>
      <c r="B18973" t="s">
        <v>8723</v>
      </c>
      <c r="C18973" t="s">
        <v>2770</v>
      </c>
      <c r="D18973" t="s">
        <v>4574</v>
      </c>
    </row>
    <row r="18974" spans="1:4">
      <c r="A18974" t="s">
        <v>8798</v>
      </c>
      <c r="B18974" t="s">
        <v>8799</v>
      </c>
      <c r="C18974" t="s">
        <v>2770</v>
      </c>
      <c r="D18974" t="s">
        <v>12551</v>
      </c>
    </row>
    <row r="18975" spans="1:4">
      <c r="A18975" t="s">
        <v>17775</v>
      </c>
      <c r="B18975" t="s">
        <v>17776</v>
      </c>
      <c r="C18975" t="s">
        <v>2770</v>
      </c>
      <c r="D18975" t="s">
        <v>12551</v>
      </c>
    </row>
    <row r="18976" spans="1:4">
      <c r="A18976" t="s">
        <v>17777</v>
      </c>
      <c r="B18976" t="s">
        <v>17778</v>
      </c>
      <c r="C18976" t="s">
        <v>2770</v>
      </c>
      <c r="D18976" t="s">
        <v>12551</v>
      </c>
    </row>
    <row r="18977" spans="1:4">
      <c r="A18977" t="s">
        <v>17779</v>
      </c>
      <c r="B18977" t="s">
        <v>17780</v>
      </c>
      <c r="C18977" t="s">
        <v>2770</v>
      </c>
      <c r="D18977" t="s">
        <v>4574</v>
      </c>
    </row>
    <row r="18978" spans="1:4">
      <c r="A18978" t="s">
        <v>17781</v>
      </c>
      <c r="B18978" t="s">
        <v>8797</v>
      </c>
      <c r="C18978" t="s">
        <v>2770</v>
      </c>
      <c r="D18978" t="s">
        <v>4574</v>
      </c>
    </row>
    <row r="18979" spans="1:4">
      <c r="A18979" t="s">
        <v>17782</v>
      </c>
      <c r="B18979" t="s">
        <v>17783</v>
      </c>
      <c r="C18979" t="s">
        <v>2770</v>
      </c>
      <c r="D18979" t="s">
        <v>4543</v>
      </c>
    </row>
    <row r="18980" spans="1:4">
      <c r="A18980" t="s">
        <v>17784</v>
      </c>
      <c r="B18980" t="s">
        <v>17785</v>
      </c>
      <c r="C18980" t="s">
        <v>2770</v>
      </c>
      <c r="D18980" t="s">
        <v>12551</v>
      </c>
    </row>
    <row r="18981" spans="1:4">
      <c r="A18981" t="s">
        <v>12990</v>
      </c>
      <c r="B18981" t="s">
        <v>17786</v>
      </c>
      <c r="C18981" t="s">
        <v>2770</v>
      </c>
      <c r="D18981" t="s">
        <v>12551</v>
      </c>
    </row>
    <row r="18982" spans="1:4">
      <c r="A18982" t="s">
        <v>8872</v>
      </c>
      <c r="B18982" t="s">
        <v>8873</v>
      </c>
      <c r="C18982" t="s">
        <v>2770</v>
      </c>
      <c r="D18982" t="s">
        <v>4543</v>
      </c>
    </row>
    <row r="18983" spans="1:4">
      <c r="A18983" t="s">
        <v>601</v>
      </c>
      <c r="B18983" t="s">
        <v>4594</v>
      </c>
      <c r="C18983" t="s">
        <v>2770</v>
      </c>
      <c r="D18983" t="s">
        <v>12551</v>
      </c>
    </row>
    <row r="18984" spans="1:4">
      <c r="A18984" t="s">
        <v>13021</v>
      </c>
      <c r="B18984" t="s">
        <v>13022</v>
      </c>
      <c r="C18984" t="s">
        <v>2770</v>
      </c>
      <c r="D18984" t="s">
        <v>12551</v>
      </c>
    </row>
    <row r="18985" spans="1:4">
      <c r="A18985" t="s">
        <v>13051</v>
      </c>
      <c r="B18985" t="s">
        <v>13052</v>
      </c>
      <c r="C18985" t="s">
        <v>2770</v>
      </c>
      <c r="D18985" t="s">
        <v>4574</v>
      </c>
    </row>
    <row r="18986" spans="1:4">
      <c r="A18986" t="s">
        <v>17787</v>
      </c>
      <c r="B18986" t="s">
        <v>17788</v>
      </c>
      <c r="C18986" t="s">
        <v>2770</v>
      </c>
      <c r="D18986" t="s">
        <v>4574</v>
      </c>
    </row>
    <row r="18987" spans="1:4">
      <c r="A18987" t="s">
        <v>17789</v>
      </c>
      <c r="B18987" t="s">
        <v>17790</v>
      </c>
      <c r="C18987" t="s">
        <v>2770</v>
      </c>
      <c r="D18987" t="s">
        <v>12551</v>
      </c>
    </row>
    <row r="18988" spans="1:4">
      <c r="A18988" t="s">
        <v>13039</v>
      </c>
      <c r="B18988" t="s">
        <v>13040</v>
      </c>
      <c r="C18988" t="s">
        <v>2770</v>
      </c>
      <c r="D18988" t="s">
        <v>12551</v>
      </c>
    </row>
    <row r="18989" spans="1:4">
      <c r="A18989" t="s">
        <v>5458</v>
      </c>
      <c r="B18989" t="s">
        <v>17791</v>
      </c>
      <c r="C18989" t="s">
        <v>2770</v>
      </c>
      <c r="D18989" t="s">
        <v>12551</v>
      </c>
    </row>
    <row r="18990" spans="1:4">
      <c r="A18990" t="s">
        <v>13015</v>
      </c>
      <c r="B18990" t="s">
        <v>13016</v>
      </c>
      <c r="C18990" t="s">
        <v>2770</v>
      </c>
      <c r="D18990" t="s">
        <v>12551</v>
      </c>
    </row>
    <row r="18991" spans="1:4">
      <c r="A18991" t="s">
        <v>13071</v>
      </c>
      <c r="B18991" t="s">
        <v>8779</v>
      </c>
      <c r="C18991" t="s">
        <v>2770</v>
      </c>
      <c r="D18991" t="s">
        <v>12551</v>
      </c>
    </row>
    <row r="18992" spans="1:4">
      <c r="A18992" t="s">
        <v>13009</v>
      </c>
      <c r="B18992" t="s">
        <v>13010</v>
      </c>
      <c r="C18992" t="s">
        <v>2770</v>
      </c>
      <c r="D18992" t="s">
        <v>12551</v>
      </c>
    </row>
    <row r="18993" spans="1:4">
      <c r="A18993" t="s">
        <v>17792</v>
      </c>
      <c r="B18993" t="s">
        <v>17793</v>
      </c>
      <c r="C18993" t="s">
        <v>2770</v>
      </c>
      <c r="D18993" t="s">
        <v>4574</v>
      </c>
    </row>
    <row r="18994" spans="1:4">
      <c r="A18994" t="s">
        <v>13047</v>
      </c>
      <c r="B18994" t="s">
        <v>13048</v>
      </c>
      <c r="C18994" t="s">
        <v>2770</v>
      </c>
      <c r="D18994" t="s">
        <v>12551</v>
      </c>
    </row>
    <row r="18995" spans="1:4">
      <c r="A18995" t="s">
        <v>13069</v>
      </c>
      <c r="B18995" t="s">
        <v>12573</v>
      </c>
      <c r="C18995" t="s">
        <v>2770</v>
      </c>
      <c r="D18995" t="s">
        <v>12551</v>
      </c>
    </row>
    <row r="18996" spans="1:4">
      <c r="A18996" t="s">
        <v>17794</v>
      </c>
      <c r="B18996" t="s">
        <v>17795</v>
      </c>
      <c r="C18996" t="s">
        <v>2770</v>
      </c>
      <c r="D18996" t="s">
        <v>12551</v>
      </c>
    </row>
    <row r="18997" spans="1:4">
      <c r="A18997" t="s">
        <v>17796</v>
      </c>
      <c r="B18997" t="s">
        <v>17797</v>
      </c>
      <c r="C18997" t="s">
        <v>2770</v>
      </c>
      <c r="D18997" t="s">
        <v>12551</v>
      </c>
    </row>
    <row r="18998" spans="1:4">
      <c r="A18998" t="s">
        <v>17798</v>
      </c>
      <c r="B18998" t="s">
        <v>17799</v>
      </c>
      <c r="C18998" t="s">
        <v>2770</v>
      </c>
      <c r="D18998" t="s">
        <v>12551</v>
      </c>
    </row>
    <row r="18999" spans="1:4">
      <c r="A18999" t="s">
        <v>8824</v>
      </c>
      <c r="B18999" t="s">
        <v>12970</v>
      </c>
      <c r="C18999" t="s">
        <v>2770</v>
      </c>
      <c r="D18999" t="s">
        <v>12551</v>
      </c>
    </row>
    <row r="19000" spans="1:4">
      <c r="A19000" t="s">
        <v>8874</v>
      </c>
      <c r="B19000" t="s">
        <v>8875</v>
      </c>
      <c r="C19000" t="s">
        <v>2770</v>
      </c>
      <c r="D19000" t="s">
        <v>4543</v>
      </c>
    </row>
    <row r="19001" spans="1:4">
      <c r="A19001" t="s">
        <v>13067</v>
      </c>
      <c r="B19001" t="s">
        <v>13068</v>
      </c>
      <c r="C19001" t="s">
        <v>2770</v>
      </c>
      <c r="D19001" t="s">
        <v>12551</v>
      </c>
    </row>
    <row r="19002" spans="1:4">
      <c r="A19002" t="s">
        <v>17800</v>
      </c>
      <c r="B19002" t="s">
        <v>17801</v>
      </c>
      <c r="C19002" t="s">
        <v>2770</v>
      </c>
      <c r="D19002" t="s">
        <v>4574</v>
      </c>
    </row>
    <row r="19003" spans="1:4">
      <c r="A19003" t="s">
        <v>12958</v>
      </c>
      <c r="B19003" t="s">
        <v>17802</v>
      </c>
      <c r="C19003" t="s">
        <v>2770</v>
      </c>
      <c r="D19003" t="s">
        <v>4543</v>
      </c>
    </row>
    <row r="19004" spans="1:4">
      <c r="A19004" t="s">
        <v>17803</v>
      </c>
      <c r="B19004" t="s">
        <v>17804</v>
      </c>
      <c r="C19004" t="s">
        <v>2770</v>
      </c>
      <c r="D19004" t="s">
        <v>4574</v>
      </c>
    </row>
    <row r="19005" spans="1:4">
      <c r="A19005" t="s">
        <v>12974</v>
      </c>
      <c r="B19005" t="s">
        <v>12975</v>
      </c>
      <c r="C19005" t="s">
        <v>2770</v>
      </c>
      <c r="D19005" t="s">
        <v>4574</v>
      </c>
    </row>
    <row r="19006" spans="1:4">
      <c r="A19006" t="s">
        <v>8831</v>
      </c>
      <c r="B19006" t="s">
        <v>17805</v>
      </c>
      <c r="C19006" t="s">
        <v>2770</v>
      </c>
      <c r="D19006" t="s">
        <v>4574</v>
      </c>
    </row>
    <row r="19007" spans="1:4">
      <c r="A19007" t="s">
        <v>17806</v>
      </c>
      <c r="B19007" t="s">
        <v>17807</v>
      </c>
      <c r="C19007" t="s">
        <v>2770</v>
      </c>
      <c r="D19007" t="s">
        <v>12551</v>
      </c>
    </row>
    <row r="19008" spans="1:4">
      <c r="A19008" t="s">
        <v>12957</v>
      </c>
      <c r="B19008" t="s">
        <v>17808</v>
      </c>
      <c r="C19008" t="s">
        <v>2770</v>
      </c>
      <c r="D19008" t="s">
        <v>4543</v>
      </c>
    </row>
    <row r="19009" spans="1:4">
      <c r="A19009" t="s">
        <v>12984</v>
      </c>
      <c r="B19009" t="s">
        <v>2675</v>
      </c>
      <c r="C19009" t="s">
        <v>2770</v>
      </c>
      <c r="D19009" t="s">
        <v>12551</v>
      </c>
    </row>
    <row r="19010" spans="1:4">
      <c r="A19010" t="s">
        <v>8381</v>
      </c>
      <c r="B19010" t="s">
        <v>8382</v>
      </c>
      <c r="C19010" t="s">
        <v>2770</v>
      </c>
      <c r="D19010" t="s">
        <v>12551</v>
      </c>
    </row>
    <row r="19011" spans="1:4">
      <c r="A19011" t="s">
        <v>12959</v>
      </c>
      <c r="B19011" t="s">
        <v>12960</v>
      </c>
      <c r="C19011" t="s">
        <v>2770</v>
      </c>
      <c r="D19011" t="s">
        <v>12551</v>
      </c>
    </row>
    <row r="19012" spans="1:4">
      <c r="A19012" t="s">
        <v>17809</v>
      </c>
      <c r="B19012" t="s">
        <v>17810</v>
      </c>
      <c r="C19012" t="s">
        <v>2770</v>
      </c>
      <c r="D19012" t="s">
        <v>12551</v>
      </c>
    </row>
    <row r="19013" spans="1:4">
      <c r="A19013" t="s">
        <v>17811</v>
      </c>
      <c r="B19013" t="s">
        <v>17812</v>
      </c>
      <c r="C19013" t="s">
        <v>2770</v>
      </c>
      <c r="D19013" t="s">
        <v>12551</v>
      </c>
    </row>
    <row r="19014" spans="1:4">
      <c r="A19014" t="s">
        <v>12966</v>
      </c>
      <c r="B19014" t="s">
        <v>8827</v>
      </c>
      <c r="C19014" t="s">
        <v>2770</v>
      </c>
      <c r="D19014" t="s">
        <v>4574</v>
      </c>
    </row>
    <row r="19015" spans="1:4">
      <c r="A19015" t="s">
        <v>13023</v>
      </c>
      <c r="B19015" t="s">
        <v>13024</v>
      </c>
      <c r="C19015" t="s">
        <v>2770</v>
      </c>
      <c r="D19015" t="s">
        <v>4574</v>
      </c>
    </row>
    <row r="19016" spans="1:4">
      <c r="A19016" t="s">
        <v>8833</v>
      </c>
      <c r="B19016" t="s">
        <v>2653</v>
      </c>
      <c r="C19016" t="s">
        <v>2770</v>
      </c>
      <c r="D19016" t="s">
        <v>12551</v>
      </c>
    </row>
    <row r="19017" spans="1:4">
      <c r="A19017" t="s">
        <v>1896</v>
      </c>
      <c r="B19017" t="s">
        <v>2575</v>
      </c>
      <c r="C19017" t="s">
        <v>2770</v>
      </c>
      <c r="D19017" t="s">
        <v>12551</v>
      </c>
    </row>
    <row r="19018" spans="1:4">
      <c r="A19018" t="s">
        <v>17813</v>
      </c>
      <c r="B19018" t="s">
        <v>17814</v>
      </c>
      <c r="C19018" t="s">
        <v>2770</v>
      </c>
      <c r="D19018" t="s">
        <v>4574</v>
      </c>
    </row>
    <row r="19019" spans="1:4">
      <c r="A19019" t="s">
        <v>13043</v>
      </c>
      <c r="B19019" t="s">
        <v>13044</v>
      </c>
      <c r="C19019" t="s">
        <v>2770</v>
      </c>
      <c r="D19019" t="s">
        <v>12551</v>
      </c>
    </row>
    <row r="19020" spans="1:4">
      <c r="A19020" t="s">
        <v>8847</v>
      </c>
      <c r="B19020" t="s">
        <v>8848</v>
      </c>
      <c r="C19020" t="s">
        <v>2770</v>
      </c>
      <c r="D19020" t="s">
        <v>4574</v>
      </c>
    </row>
    <row r="19021" spans="1:4">
      <c r="A19021" t="s">
        <v>8849</v>
      </c>
      <c r="B19021" t="s">
        <v>8850</v>
      </c>
      <c r="C19021" t="s">
        <v>2770</v>
      </c>
      <c r="D19021" t="s">
        <v>4574</v>
      </c>
    </row>
    <row r="19022" spans="1:4">
      <c r="A19022" t="s">
        <v>17719</v>
      </c>
      <c r="B19022" t="s">
        <v>17720</v>
      </c>
      <c r="C19022" t="s">
        <v>2770</v>
      </c>
      <c r="D19022" t="s">
        <v>12551</v>
      </c>
    </row>
    <row r="19023" spans="1:4">
      <c r="A19023" t="s">
        <v>12943</v>
      </c>
      <c r="B19023" t="s">
        <v>17737</v>
      </c>
      <c r="C19023" t="s">
        <v>2770</v>
      </c>
      <c r="D19023" t="s">
        <v>4543</v>
      </c>
    </row>
    <row r="19024" spans="1:4">
      <c r="A19024" t="s">
        <v>8839</v>
      </c>
      <c r="B19024" t="s">
        <v>8840</v>
      </c>
      <c r="C19024" t="s">
        <v>2770</v>
      </c>
      <c r="D19024" t="s">
        <v>4543</v>
      </c>
    </row>
    <row r="19025" spans="1:4">
      <c r="A19025" t="s">
        <v>5189</v>
      </c>
      <c r="B19025" t="s">
        <v>17735</v>
      </c>
      <c r="C19025" t="s">
        <v>2770</v>
      </c>
      <c r="D19025" t="s">
        <v>12551</v>
      </c>
    </row>
    <row r="19026" spans="1:4">
      <c r="A19026" t="s">
        <v>17815</v>
      </c>
      <c r="B19026" t="s">
        <v>17816</v>
      </c>
      <c r="C19026" t="s">
        <v>2770</v>
      </c>
      <c r="D19026" t="s">
        <v>12551</v>
      </c>
    </row>
    <row r="19027" spans="1:4">
      <c r="A19027" t="s">
        <v>17817</v>
      </c>
      <c r="B19027" t="s">
        <v>17818</v>
      </c>
      <c r="C19027" t="s">
        <v>2770</v>
      </c>
      <c r="D19027" t="s">
        <v>12551</v>
      </c>
    </row>
    <row r="19028" spans="1:4">
      <c r="A19028" t="s">
        <v>13001</v>
      </c>
      <c r="B19028" t="s">
        <v>13002</v>
      </c>
      <c r="C19028" t="s">
        <v>2770</v>
      </c>
      <c r="D19028" t="s">
        <v>4574</v>
      </c>
    </row>
    <row r="19029" spans="1:4">
      <c r="A19029" t="s">
        <v>13037</v>
      </c>
      <c r="B19029" t="s">
        <v>13038</v>
      </c>
      <c r="C19029" t="s">
        <v>2770</v>
      </c>
      <c r="D19029" t="s">
        <v>12551</v>
      </c>
    </row>
    <row r="19030" spans="1:4">
      <c r="A19030" t="s">
        <v>13027</v>
      </c>
      <c r="B19030" t="s">
        <v>17819</v>
      </c>
      <c r="C19030" t="s">
        <v>2770</v>
      </c>
      <c r="D19030" t="s">
        <v>12551</v>
      </c>
    </row>
    <row r="19031" spans="1:4">
      <c r="A19031" t="s">
        <v>17820</v>
      </c>
      <c r="B19031" t="s">
        <v>17821</v>
      </c>
      <c r="C19031" t="s">
        <v>2770</v>
      </c>
      <c r="D19031" t="s">
        <v>12551</v>
      </c>
    </row>
    <row r="19032" spans="1:4">
      <c r="A19032" t="s">
        <v>12982</v>
      </c>
      <c r="B19032" t="s">
        <v>8836</v>
      </c>
      <c r="C19032" t="s">
        <v>2770</v>
      </c>
      <c r="D19032" t="s">
        <v>12551</v>
      </c>
    </row>
    <row r="19033" spans="1:4">
      <c r="A19033" t="s">
        <v>12944</v>
      </c>
      <c r="B19033" t="s">
        <v>8781</v>
      </c>
      <c r="C19033" t="s">
        <v>2770</v>
      </c>
      <c r="D19033" t="s">
        <v>12551</v>
      </c>
    </row>
    <row r="19034" spans="1:4">
      <c r="A19034" t="s">
        <v>1894</v>
      </c>
      <c r="B19034" t="s">
        <v>5280</v>
      </c>
      <c r="C19034" t="s">
        <v>2770</v>
      </c>
      <c r="D19034" t="s">
        <v>12551</v>
      </c>
    </row>
    <row r="19035" spans="1:4">
      <c r="A19035" t="s">
        <v>17822</v>
      </c>
      <c r="B19035" t="s">
        <v>17823</v>
      </c>
      <c r="C19035" t="s">
        <v>2770</v>
      </c>
      <c r="D19035" t="s">
        <v>12551</v>
      </c>
    </row>
    <row r="19036" spans="1:4">
      <c r="A19036" t="s">
        <v>17824</v>
      </c>
      <c r="B19036" t="s">
        <v>17825</v>
      </c>
      <c r="C19036" t="s">
        <v>2770</v>
      </c>
      <c r="D19036" t="s">
        <v>4574</v>
      </c>
    </row>
    <row r="19037" spans="1:4">
      <c r="A19037" t="s">
        <v>17826</v>
      </c>
      <c r="B19037" t="s">
        <v>17827</v>
      </c>
      <c r="C19037" t="s">
        <v>2770</v>
      </c>
      <c r="D19037" t="s">
        <v>4574</v>
      </c>
    </row>
    <row r="19038" spans="1:4">
      <c r="A19038" t="s">
        <v>13007</v>
      </c>
      <c r="B19038" t="s">
        <v>13008</v>
      </c>
      <c r="C19038" t="s">
        <v>2770</v>
      </c>
      <c r="D19038" t="s">
        <v>12551</v>
      </c>
    </row>
    <row r="19039" spans="1:4">
      <c r="A19039" t="s">
        <v>8789</v>
      </c>
      <c r="B19039" t="s">
        <v>8790</v>
      </c>
      <c r="C19039" t="s">
        <v>2770</v>
      </c>
      <c r="D19039" t="s">
        <v>12551</v>
      </c>
    </row>
    <row r="19040" spans="1:4">
      <c r="A19040" t="s">
        <v>13061</v>
      </c>
      <c r="B19040" t="s">
        <v>17828</v>
      </c>
      <c r="C19040" t="s">
        <v>2770</v>
      </c>
      <c r="D19040" t="s">
        <v>12551</v>
      </c>
    </row>
    <row r="19041" spans="1:4">
      <c r="A19041" t="s">
        <v>12955</v>
      </c>
      <c r="B19041" t="s">
        <v>17829</v>
      </c>
      <c r="C19041" t="s">
        <v>2770</v>
      </c>
      <c r="D19041" t="s">
        <v>4574</v>
      </c>
    </row>
    <row r="19042" spans="1:4">
      <c r="A19042" t="s">
        <v>12947</v>
      </c>
      <c r="B19042" t="s">
        <v>12948</v>
      </c>
      <c r="C19042" t="s">
        <v>2770</v>
      </c>
      <c r="D19042" t="s">
        <v>4574</v>
      </c>
    </row>
    <row r="19043" spans="1:4">
      <c r="A19043" t="s">
        <v>17830</v>
      </c>
      <c r="B19043" t="s">
        <v>17831</v>
      </c>
      <c r="C19043" t="s">
        <v>2770</v>
      </c>
      <c r="D19043" t="s">
        <v>12551</v>
      </c>
    </row>
    <row r="19044" spans="1:4">
      <c r="A19044" t="s">
        <v>13035</v>
      </c>
      <c r="B19044" t="s">
        <v>13036</v>
      </c>
      <c r="C19044" t="s">
        <v>2770</v>
      </c>
      <c r="D19044" t="s">
        <v>12551</v>
      </c>
    </row>
    <row r="19045" spans="1:4">
      <c r="A19045" t="s">
        <v>12991</v>
      </c>
      <c r="B19045" t="s">
        <v>12992</v>
      </c>
      <c r="C19045" t="s">
        <v>2770</v>
      </c>
      <c r="D19045" t="s">
        <v>12551</v>
      </c>
    </row>
    <row r="19046" spans="1:4">
      <c r="A19046" t="s">
        <v>13017</v>
      </c>
      <c r="B19046" t="s">
        <v>13018</v>
      </c>
      <c r="C19046" t="s">
        <v>2770</v>
      </c>
      <c r="D19046" t="s">
        <v>12551</v>
      </c>
    </row>
    <row r="19047" spans="1:4">
      <c r="A19047" t="s">
        <v>13003</v>
      </c>
      <c r="B19047" t="s">
        <v>13004</v>
      </c>
      <c r="C19047" t="s">
        <v>2770</v>
      </c>
      <c r="D19047" t="s">
        <v>12551</v>
      </c>
    </row>
    <row r="19048" spans="1:4">
      <c r="A19048" t="s">
        <v>17832</v>
      </c>
      <c r="B19048" t="s">
        <v>17833</v>
      </c>
      <c r="C19048" t="s">
        <v>2770</v>
      </c>
      <c r="D19048" t="s">
        <v>4543</v>
      </c>
    </row>
    <row r="19049" spans="1:4">
      <c r="A19049" t="s">
        <v>13011</v>
      </c>
      <c r="B19049" t="s">
        <v>13012</v>
      </c>
      <c r="C19049" t="s">
        <v>2770</v>
      </c>
      <c r="D19049" t="s">
        <v>12551</v>
      </c>
    </row>
    <row r="19050" spans="1:4">
      <c r="A19050" t="s">
        <v>17834</v>
      </c>
      <c r="B19050" t="s">
        <v>17835</v>
      </c>
      <c r="C19050" t="s">
        <v>2770</v>
      </c>
      <c r="D19050" t="s">
        <v>4574</v>
      </c>
    </row>
    <row r="19051" spans="1:4">
      <c r="A19051" t="s">
        <v>8772</v>
      </c>
      <c r="B19051" t="s">
        <v>8773</v>
      </c>
      <c r="C19051" t="s">
        <v>2770</v>
      </c>
      <c r="D19051" t="s">
        <v>4543</v>
      </c>
    </row>
    <row r="19052" spans="1:4">
      <c r="A19052" t="s">
        <v>13005</v>
      </c>
      <c r="B19052" t="s">
        <v>13006</v>
      </c>
      <c r="C19052" t="s">
        <v>2770</v>
      </c>
      <c r="D19052" t="s">
        <v>12551</v>
      </c>
    </row>
    <row r="19053" spans="1:4">
      <c r="A19053" t="s">
        <v>12976</v>
      </c>
      <c r="B19053" t="s">
        <v>12977</v>
      </c>
      <c r="C19053" t="s">
        <v>2770</v>
      </c>
      <c r="D19053" t="s">
        <v>4543</v>
      </c>
    </row>
    <row r="19054" spans="1:4">
      <c r="A19054" t="s">
        <v>12953</v>
      </c>
      <c r="B19054" t="s">
        <v>12954</v>
      </c>
      <c r="C19054" t="s">
        <v>2770</v>
      </c>
      <c r="D19054" t="s">
        <v>12551</v>
      </c>
    </row>
    <row r="19055" spans="1:4">
      <c r="A19055" t="s">
        <v>8818</v>
      </c>
      <c r="B19055" t="s">
        <v>8819</v>
      </c>
      <c r="C19055" t="s">
        <v>2770</v>
      </c>
      <c r="D19055" t="s">
        <v>4551</v>
      </c>
    </row>
    <row r="19056" spans="1:4">
      <c r="A19056" t="s">
        <v>17836</v>
      </c>
      <c r="B19056" t="s">
        <v>17837</v>
      </c>
      <c r="C19056" t="s">
        <v>2770</v>
      </c>
      <c r="D19056" t="s">
        <v>4574</v>
      </c>
    </row>
    <row r="19057" spans="1:4">
      <c r="A19057" t="s">
        <v>13041</v>
      </c>
      <c r="B19057" t="s">
        <v>13042</v>
      </c>
      <c r="C19057" t="s">
        <v>2770</v>
      </c>
      <c r="D19057" t="s">
        <v>12551</v>
      </c>
    </row>
    <row r="19058" spans="1:4">
      <c r="A19058" t="s">
        <v>17838</v>
      </c>
      <c r="B19058" t="s">
        <v>17839</v>
      </c>
      <c r="C19058" t="s">
        <v>2770</v>
      </c>
      <c r="D19058" t="s">
        <v>12551</v>
      </c>
    </row>
    <row r="19059" spans="1:4">
      <c r="A19059" t="s">
        <v>13000</v>
      </c>
      <c r="B19059" t="s">
        <v>12999</v>
      </c>
      <c r="C19059" t="s">
        <v>2770</v>
      </c>
      <c r="D19059" t="s">
        <v>12551</v>
      </c>
    </row>
    <row r="19060" spans="1:4">
      <c r="A19060" t="s">
        <v>8843</v>
      </c>
      <c r="B19060" t="s">
        <v>17840</v>
      </c>
      <c r="C19060" t="s">
        <v>2770</v>
      </c>
      <c r="D19060" t="s">
        <v>12551</v>
      </c>
    </row>
    <row r="19061" spans="1:4">
      <c r="A19061" t="s">
        <v>12949</v>
      </c>
      <c r="B19061" t="s">
        <v>12950</v>
      </c>
      <c r="C19061" t="s">
        <v>2770</v>
      </c>
      <c r="D19061" t="s">
        <v>12551</v>
      </c>
    </row>
    <row r="19062" spans="1:4">
      <c r="A19062" t="s">
        <v>12968</v>
      </c>
      <c r="B19062" t="s">
        <v>12969</v>
      </c>
      <c r="C19062" t="s">
        <v>2770</v>
      </c>
      <c r="D19062" t="s">
        <v>4574</v>
      </c>
    </row>
    <row r="19063" spans="1:4">
      <c r="A19063" t="s">
        <v>13019</v>
      </c>
      <c r="B19063" t="s">
        <v>13020</v>
      </c>
      <c r="C19063" t="s">
        <v>2770</v>
      </c>
      <c r="D19063" t="s">
        <v>12551</v>
      </c>
    </row>
    <row r="19064" spans="1:4">
      <c r="A19064" t="s">
        <v>17841</v>
      </c>
      <c r="B19064" t="s">
        <v>17842</v>
      </c>
      <c r="C19064" t="s">
        <v>2770</v>
      </c>
      <c r="D19064" t="s">
        <v>12551</v>
      </c>
    </row>
    <row r="19065" spans="1:4">
      <c r="A19065" t="s">
        <v>8870</v>
      </c>
      <c r="B19065" t="s">
        <v>17843</v>
      </c>
      <c r="C19065" t="s">
        <v>2770</v>
      </c>
      <c r="D19065" t="s">
        <v>4574</v>
      </c>
    </row>
    <row r="19066" spans="1:4">
      <c r="A19066" t="s">
        <v>17844</v>
      </c>
      <c r="B19066" t="s">
        <v>17845</v>
      </c>
      <c r="C19066" t="s">
        <v>2770</v>
      </c>
      <c r="D19066" t="s">
        <v>12551</v>
      </c>
    </row>
    <row r="19067" spans="1:4">
      <c r="A19067" t="s">
        <v>12967</v>
      </c>
      <c r="B19067" t="s">
        <v>8782</v>
      </c>
      <c r="C19067" t="s">
        <v>2770</v>
      </c>
      <c r="D19067" t="s">
        <v>12551</v>
      </c>
    </row>
    <row r="19068" spans="1:4">
      <c r="A19068" t="s">
        <v>17846</v>
      </c>
      <c r="B19068" t="s">
        <v>8771</v>
      </c>
      <c r="C19068" t="s">
        <v>2770</v>
      </c>
      <c r="D19068" t="s">
        <v>12551</v>
      </c>
    </row>
    <row r="19069" spans="1:4">
      <c r="A19069" t="s">
        <v>17847</v>
      </c>
      <c r="B19069" t="s">
        <v>17848</v>
      </c>
      <c r="C19069" t="s">
        <v>2770</v>
      </c>
      <c r="D19069" t="s">
        <v>4574</v>
      </c>
    </row>
    <row r="19070" spans="1:4">
      <c r="A19070" t="s">
        <v>17849</v>
      </c>
      <c r="B19070" t="s">
        <v>17850</v>
      </c>
      <c r="C19070" t="s">
        <v>2770</v>
      </c>
      <c r="D19070" t="s">
        <v>4574</v>
      </c>
    </row>
    <row r="19071" spans="1:4">
      <c r="A19071" t="s">
        <v>8749</v>
      </c>
      <c r="B19071" t="s">
        <v>8750</v>
      </c>
      <c r="C19071" t="s">
        <v>2770</v>
      </c>
      <c r="D19071" t="s">
        <v>12551</v>
      </c>
    </row>
    <row r="19072" spans="1:4">
      <c r="A19072" t="s">
        <v>17724</v>
      </c>
      <c r="B19072" t="s">
        <v>17725</v>
      </c>
      <c r="C19072" t="s">
        <v>2770</v>
      </c>
      <c r="D19072" t="s">
        <v>12551</v>
      </c>
    </row>
    <row r="19073" spans="1:4">
      <c r="A19073" t="s">
        <v>17851</v>
      </c>
      <c r="B19073" t="s">
        <v>17852</v>
      </c>
      <c r="C19073" t="s">
        <v>2770</v>
      </c>
      <c r="D19073" t="s">
        <v>4574</v>
      </c>
    </row>
    <row r="19074" spans="1:4">
      <c r="A19074" t="s">
        <v>17853</v>
      </c>
      <c r="B19074" t="s">
        <v>17854</v>
      </c>
      <c r="C19074" t="s">
        <v>2770</v>
      </c>
      <c r="D19074" t="s">
        <v>4574</v>
      </c>
    </row>
    <row r="19075" spans="1:4">
      <c r="A19075" t="s">
        <v>12998</v>
      </c>
      <c r="B19075" t="s">
        <v>8775</v>
      </c>
      <c r="C19075" t="s">
        <v>2770</v>
      </c>
      <c r="D19075" t="s">
        <v>12551</v>
      </c>
    </row>
    <row r="19076" spans="1:4">
      <c r="A19076" t="s">
        <v>13030</v>
      </c>
      <c r="B19076" t="s">
        <v>17855</v>
      </c>
      <c r="C19076" t="s">
        <v>2770</v>
      </c>
      <c r="D19076" t="s">
        <v>12551</v>
      </c>
    </row>
    <row r="19077" spans="1:4">
      <c r="A19077" t="s">
        <v>17856</v>
      </c>
      <c r="B19077" t="s">
        <v>17857</v>
      </c>
      <c r="C19077" t="s">
        <v>2770</v>
      </c>
      <c r="D19077" t="s">
        <v>12551</v>
      </c>
    </row>
    <row r="19078" spans="1:4">
      <c r="A19078" t="s">
        <v>17858</v>
      </c>
      <c r="B19078" t="s">
        <v>17859</v>
      </c>
      <c r="C19078" t="s">
        <v>2770</v>
      </c>
      <c r="D19078" t="s">
        <v>4574</v>
      </c>
    </row>
    <row r="19079" spans="1:4">
      <c r="A19079" t="s">
        <v>17860</v>
      </c>
      <c r="B19079" t="s">
        <v>17861</v>
      </c>
      <c r="C19079" t="s">
        <v>2770</v>
      </c>
      <c r="D19079" t="s">
        <v>12551</v>
      </c>
    </row>
    <row r="19080" spans="1:4">
      <c r="A19080" t="s">
        <v>17862</v>
      </c>
      <c r="B19080" t="s">
        <v>17863</v>
      </c>
      <c r="C19080" t="s">
        <v>2770</v>
      </c>
      <c r="D19080" t="s">
        <v>4574</v>
      </c>
    </row>
    <row r="19081" spans="1:4">
      <c r="A19081" t="s">
        <v>13449</v>
      </c>
      <c r="B19081" t="s">
        <v>17734</v>
      </c>
      <c r="C19081" t="s">
        <v>2770</v>
      </c>
      <c r="D19081" t="s">
        <v>4574</v>
      </c>
    </row>
    <row r="19082" spans="1:4">
      <c r="A19082" t="s">
        <v>12971</v>
      </c>
      <c r="B19082" t="s">
        <v>12972</v>
      </c>
      <c r="C19082" t="s">
        <v>2770</v>
      </c>
      <c r="D19082" t="s">
        <v>12551</v>
      </c>
    </row>
    <row r="19083" spans="1:4">
      <c r="A19083" t="s">
        <v>13049</v>
      </c>
      <c r="B19083" t="s">
        <v>13050</v>
      </c>
      <c r="C19083" t="s">
        <v>2770</v>
      </c>
      <c r="D19083" t="s">
        <v>12551</v>
      </c>
    </row>
    <row r="19084" spans="1:4">
      <c r="A19084" t="s">
        <v>13031</v>
      </c>
      <c r="B19084" t="s">
        <v>504</v>
      </c>
      <c r="C19084" t="s">
        <v>2770</v>
      </c>
      <c r="D19084" t="s">
        <v>12551</v>
      </c>
    </row>
    <row r="19085" spans="1:4">
      <c r="A19085" t="s">
        <v>17864</v>
      </c>
      <c r="B19085" t="s">
        <v>17865</v>
      </c>
      <c r="C19085" t="s">
        <v>2770</v>
      </c>
      <c r="D19085" t="s">
        <v>4574</v>
      </c>
    </row>
    <row r="19086" spans="1:4">
      <c r="A19086" t="s">
        <v>17866</v>
      </c>
      <c r="B19086" t="s">
        <v>17867</v>
      </c>
      <c r="C19086" t="s">
        <v>2770</v>
      </c>
      <c r="D19086" t="s">
        <v>12551</v>
      </c>
    </row>
    <row r="19087" spans="1:4">
      <c r="A19087" t="s">
        <v>13066</v>
      </c>
      <c r="B19087" t="s">
        <v>17868</v>
      </c>
      <c r="C19087" t="s">
        <v>2770</v>
      </c>
      <c r="D19087" t="s">
        <v>12551</v>
      </c>
    </row>
    <row r="19088" spans="1:4">
      <c r="A19088" t="s">
        <v>17869</v>
      </c>
      <c r="B19088" t="s">
        <v>17870</v>
      </c>
      <c r="C19088" t="s">
        <v>2770</v>
      </c>
      <c r="D19088" t="s">
        <v>12551</v>
      </c>
    </row>
    <row r="19089" spans="1:4">
      <c r="A19089" t="s">
        <v>12983</v>
      </c>
      <c r="B19089" t="s">
        <v>5406</v>
      </c>
      <c r="C19089" t="s">
        <v>2770</v>
      </c>
      <c r="D19089" t="s">
        <v>4574</v>
      </c>
    </row>
    <row r="19090" spans="1:4">
      <c r="A19090" t="s">
        <v>17871</v>
      </c>
      <c r="B19090" t="s">
        <v>17872</v>
      </c>
      <c r="C19090" t="s">
        <v>2770</v>
      </c>
      <c r="D19090" t="s">
        <v>4574</v>
      </c>
    </row>
    <row r="19091" spans="1:4">
      <c r="A19091" t="s">
        <v>13028</v>
      </c>
      <c r="B19091" t="s">
        <v>13029</v>
      </c>
      <c r="C19091" t="s">
        <v>2770</v>
      </c>
      <c r="D19091" t="s">
        <v>12551</v>
      </c>
    </row>
    <row r="19092" spans="1:4">
      <c r="A19092" t="s">
        <v>8755</v>
      </c>
      <c r="B19092" t="s">
        <v>8756</v>
      </c>
      <c r="C19092" t="s">
        <v>2770</v>
      </c>
      <c r="D19092" t="s">
        <v>12551</v>
      </c>
    </row>
    <row r="19093" spans="1:4">
      <c r="A19093" t="s">
        <v>17873</v>
      </c>
      <c r="B19093" t="s">
        <v>17874</v>
      </c>
      <c r="C19093" t="s">
        <v>2770</v>
      </c>
      <c r="D19093" t="s">
        <v>4574</v>
      </c>
    </row>
    <row r="19094" spans="1:4">
      <c r="A19094" t="s">
        <v>13045</v>
      </c>
      <c r="B19094" t="s">
        <v>13046</v>
      </c>
      <c r="C19094" t="s">
        <v>2770</v>
      </c>
      <c r="D19094" t="s">
        <v>12551</v>
      </c>
    </row>
    <row r="19095" spans="1:4">
      <c r="A19095" t="s">
        <v>17875</v>
      </c>
      <c r="B19095" t="s">
        <v>17876</v>
      </c>
      <c r="C19095" t="s">
        <v>2770</v>
      </c>
      <c r="D19095" t="s">
        <v>12551</v>
      </c>
    </row>
    <row r="19096" spans="1:4">
      <c r="A19096" t="s">
        <v>17722</v>
      </c>
      <c r="B19096" t="s">
        <v>17723</v>
      </c>
      <c r="C19096" t="s">
        <v>2770</v>
      </c>
      <c r="D19096" t="s">
        <v>4574</v>
      </c>
    </row>
    <row r="19097" spans="1:4">
      <c r="A19097" t="s">
        <v>5189</v>
      </c>
      <c r="B19097" t="s">
        <v>17735</v>
      </c>
      <c r="C19097" t="s">
        <v>2770</v>
      </c>
      <c r="D19097" t="s">
        <v>12551</v>
      </c>
    </row>
    <row r="19098" spans="1:4">
      <c r="A19098" t="s">
        <v>17877</v>
      </c>
      <c r="B19098" t="s">
        <v>17878</v>
      </c>
      <c r="C19098" t="s">
        <v>2770</v>
      </c>
      <c r="D19098" t="s">
        <v>12551</v>
      </c>
    </row>
    <row r="19099" spans="1:4">
      <c r="A19099" t="s">
        <v>17879</v>
      </c>
      <c r="B19099" t="s">
        <v>17880</v>
      </c>
      <c r="C19099" t="s">
        <v>2770</v>
      </c>
      <c r="D19099" t="s">
        <v>4574</v>
      </c>
    </row>
    <row r="19100" spans="1:4">
      <c r="A19100" t="s">
        <v>12943</v>
      </c>
      <c r="B19100" t="s">
        <v>17737</v>
      </c>
      <c r="C19100" t="s">
        <v>2770</v>
      </c>
      <c r="D19100" t="s">
        <v>4543</v>
      </c>
    </row>
    <row r="19101" spans="1:4">
      <c r="A19101" t="s">
        <v>17881</v>
      </c>
      <c r="B19101" t="s">
        <v>17882</v>
      </c>
      <c r="C19101" t="s">
        <v>2770</v>
      </c>
      <c r="D19101" t="s">
        <v>4574</v>
      </c>
    </row>
    <row r="19102" spans="1:4">
      <c r="A19102" t="s">
        <v>17883</v>
      </c>
      <c r="B19102" t="s">
        <v>17884</v>
      </c>
      <c r="C19102" t="s">
        <v>2770</v>
      </c>
      <c r="D19102" t="s">
        <v>12551</v>
      </c>
    </row>
    <row r="19103" spans="1:4">
      <c r="A19103" t="s">
        <v>17885</v>
      </c>
      <c r="B19103" t="s">
        <v>17886</v>
      </c>
      <c r="C19103" t="s">
        <v>2770</v>
      </c>
      <c r="D19103" t="s">
        <v>12551</v>
      </c>
    </row>
    <row r="19104" spans="1:4">
      <c r="A19104" t="s">
        <v>17719</v>
      </c>
      <c r="B19104" t="s">
        <v>17720</v>
      </c>
      <c r="C19104" t="s">
        <v>2770</v>
      </c>
      <c r="D19104" t="s">
        <v>12551</v>
      </c>
    </row>
    <row r="19105" spans="1:4">
      <c r="A19105" t="s">
        <v>17887</v>
      </c>
      <c r="B19105" t="s">
        <v>17888</v>
      </c>
      <c r="C19105" t="s">
        <v>2770</v>
      </c>
      <c r="D19105" t="s">
        <v>12551</v>
      </c>
    </row>
    <row r="19106" spans="1:4">
      <c r="A19106" t="s">
        <v>12976</v>
      </c>
      <c r="B19106" t="s">
        <v>12977</v>
      </c>
      <c r="C19106" t="s">
        <v>2770</v>
      </c>
      <c r="D19106" t="s">
        <v>4543</v>
      </c>
    </row>
    <row r="19107" spans="1:4">
      <c r="A19107" t="s">
        <v>13449</v>
      </c>
      <c r="B19107" t="s">
        <v>17734</v>
      </c>
      <c r="C19107" t="s">
        <v>2770</v>
      </c>
      <c r="D19107" t="s">
        <v>4574</v>
      </c>
    </row>
    <row r="19108" spans="1:4">
      <c r="A19108" t="s">
        <v>17889</v>
      </c>
      <c r="B19108" t="s">
        <v>17890</v>
      </c>
      <c r="C19108" t="s">
        <v>2770</v>
      </c>
      <c r="D19108" t="s">
        <v>4574</v>
      </c>
    </row>
    <row r="19109" spans="1:4">
      <c r="A19109" t="s">
        <v>17891</v>
      </c>
      <c r="B19109" t="s">
        <v>17892</v>
      </c>
      <c r="C19109" t="s">
        <v>2770</v>
      </c>
      <c r="D19109" t="s">
        <v>12551</v>
      </c>
    </row>
    <row r="19110" spans="1:4">
      <c r="A19110" t="s">
        <v>17893</v>
      </c>
      <c r="B19110" t="s">
        <v>17894</v>
      </c>
      <c r="C19110" t="s">
        <v>2770</v>
      </c>
      <c r="D19110" t="s">
        <v>12551</v>
      </c>
    </row>
    <row r="19111" spans="1:4">
      <c r="A19111" t="s">
        <v>17895</v>
      </c>
      <c r="B19111" t="s">
        <v>17896</v>
      </c>
      <c r="C19111" t="s">
        <v>2770</v>
      </c>
      <c r="D19111" t="s">
        <v>12551</v>
      </c>
    </row>
    <row r="19112" spans="1:4">
      <c r="A19112" t="s">
        <v>17897</v>
      </c>
      <c r="B19112" t="s">
        <v>17898</v>
      </c>
      <c r="C19112" t="s">
        <v>2770</v>
      </c>
      <c r="D19112" t="s">
        <v>12551</v>
      </c>
    </row>
    <row r="19113" spans="1:4">
      <c r="A19113" t="s">
        <v>17722</v>
      </c>
      <c r="B19113" t="s">
        <v>17723</v>
      </c>
      <c r="C19113" t="s">
        <v>2770</v>
      </c>
      <c r="D19113" t="s">
        <v>4574</v>
      </c>
    </row>
    <row r="19114" spans="1:4">
      <c r="A19114" t="s">
        <v>17899</v>
      </c>
      <c r="B19114" t="s">
        <v>17900</v>
      </c>
      <c r="C19114" t="s">
        <v>2770</v>
      </c>
      <c r="D19114" t="s">
        <v>12551</v>
      </c>
    </row>
    <row r="19115" spans="1:4">
      <c r="A19115" t="s">
        <v>12976</v>
      </c>
      <c r="B19115" t="s">
        <v>12977</v>
      </c>
      <c r="C19115" t="s">
        <v>2770</v>
      </c>
      <c r="D19115" t="s">
        <v>4543</v>
      </c>
    </row>
    <row r="19116" spans="1:4">
      <c r="A19116" t="s">
        <v>17719</v>
      </c>
      <c r="B19116" t="s">
        <v>17720</v>
      </c>
      <c r="C19116" t="s">
        <v>2770</v>
      </c>
      <c r="D19116" t="s">
        <v>12551</v>
      </c>
    </row>
    <row r="19117" spans="1:4">
      <c r="A19117" t="s">
        <v>17901</v>
      </c>
      <c r="B19117" t="s">
        <v>17902</v>
      </c>
      <c r="C19117" t="s">
        <v>2770</v>
      </c>
      <c r="D19117" t="s">
        <v>4574</v>
      </c>
    </row>
    <row r="19118" spans="1:4">
      <c r="A19118" t="s">
        <v>17903</v>
      </c>
      <c r="B19118" t="s">
        <v>17904</v>
      </c>
      <c r="C19118" t="s">
        <v>2770</v>
      </c>
      <c r="D19118" t="s">
        <v>12551</v>
      </c>
    </row>
    <row r="19119" spans="1:4">
      <c r="A19119" t="s">
        <v>17905</v>
      </c>
      <c r="B19119" t="s">
        <v>17906</v>
      </c>
      <c r="C19119" t="s">
        <v>2770</v>
      </c>
      <c r="D19119" t="s">
        <v>4543</v>
      </c>
    </row>
    <row r="19120" spans="1:4">
      <c r="A19120" t="s">
        <v>17907</v>
      </c>
      <c r="B19120" t="s">
        <v>17908</v>
      </c>
      <c r="C19120" t="s">
        <v>2770</v>
      </c>
      <c r="D19120" t="s">
        <v>4574</v>
      </c>
    </row>
    <row r="19121" spans="1:4">
      <c r="A19121" t="s">
        <v>17909</v>
      </c>
      <c r="B19121" t="s">
        <v>17910</v>
      </c>
      <c r="C19121" t="s">
        <v>2770</v>
      </c>
      <c r="D19121" t="s">
        <v>12551</v>
      </c>
    </row>
    <row r="19122" spans="1:4">
      <c r="A19122" t="s">
        <v>17911</v>
      </c>
      <c r="B19122" t="s">
        <v>17912</v>
      </c>
      <c r="C19122" t="s">
        <v>2770</v>
      </c>
      <c r="D19122" t="s">
        <v>12551</v>
      </c>
    </row>
    <row r="19123" spans="1:4">
      <c r="A19123" t="s">
        <v>17913</v>
      </c>
      <c r="B19123" t="s">
        <v>17914</v>
      </c>
      <c r="C19123" t="s">
        <v>2770</v>
      </c>
      <c r="D19123" t="s">
        <v>12551</v>
      </c>
    </row>
    <row r="19124" spans="1:4">
      <c r="A19124" t="s">
        <v>17915</v>
      </c>
      <c r="B19124" t="s">
        <v>17916</v>
      </c>
      <c r="C19124" t="s">
        <v>2770</v>
      </c>
      <c r="D19124" t="s">
        <v>12551</v>
      </c>
    </row>
    <row r="19125" spans="1:4">
      <c r="A19125" t="s">
        <v>13449</v>
      </c>
      <c r="B19125" t="s">
        <v>17734</v>
      </c>
      <c r="C19125" t="s">
        <v>2770</v>
      </c>
      <c r="D19125" t="s">
        <v>4574</v>
      </c>
    </row>
    <row r="19126" spans="1:4">
      <c r="A19126" t="s">
        <v>13031</v>
      </c>
      <c r="B19126" t="s">
        <v>504</v>
      </c>
      <c r="C19126" t="s">
        <v>2770</v>
      </c>
      <c r="D19126" t="s">
        <v>12551</v>
      </c>
    </row>
    <row r="19127" spans="1:4">
      <c r="A19127" t="s">
        <v>12943</v>
      </c>
      <c r="B19127" t="s">
        <v>17737</v>
      </c>
      <c r="C19127" t="s">
        <v>2770</v>
      </c>
      <c r="D19127" t="s">
        <v>4543</v>
      </c>
    </row>
    <row r="19128" spans="1:4">
      <c r="A19128" t="s">
        <v>5189</v>
      </c>
      <c r="B19128" t="s">
        <v>17735</v>
      </c>
      <c r="C19128" t="s">
        <v>2770</v>
      </c>
      <c r="D19128" t="s">
        <v>12551</v>
      </c>
    </row>
    <row r="19129" spans="1:4">
      <c r="A19129" t="s">
        <v>17883</v>
      </c>
      <c r="B19129" t="s">
        <v>17884</v>
      </c>
      <c r="C19129" t="s">
        <v>2770</v>
      </c>
      <c r="D19129" t="s">
        <v>12551</v>
      </c>
    </row>
    <row r="19130" spans="1:4">
      <c r="A19130" t="s">
        <v>17917</v>
      </c>
      <c r="B19130" t="s">
        <v>13042</v>
      </c>
      <c r="C19130" t="s">
        <v>2770</v>
      </c>
      <c r="D19130" t="s">
        <v>12551</v>
      </c>
    </row>
    <row r="19131" spans="1:4">
      <c r="A19131" t="s">
        <v>13183</v>
      </c>
      <c r="B19131" t="s">
        <v>12573</v>
      </c>
      <c r="C19131" t="s">
        <v>2770</v>
      </c>
      <c r="D19131" t="s">
        <v>12551</v>
      </c>
    </row>
    <row r="19132" spans="1:4">
      <c r="A19132" t="s">
        <v>17918</v>
      </c>
      <c r="B19132" t="s">
        <v>12972</v>
      </c>
      <c r="C19132" t="s">
        <v>2770</v>
      </c>
      <c r="D19132" t="s">
        <v>12551</v>
      </c>
    </row>
    <row r="19133" spans="1:4">
      <c r="A19133" t="s">
        <v>13181</v>
      </c>
      <c r="B19133" t="s">
        <v>17919</v>
      </c>
      <c r="C19133" t="s">
        <v>2770</v>
      </c>
      <c r="D19133" t="s">
        <v>12551</v>
      </c>
    </row>
    <row r="19134" spans="1:4">
      <c r="A19134" t="s">
        <v>17920</v>
      </c>
      <c r="B19134" t="s">
        <v>17842</v>
      </c>
      <c r="C19134" t="s">
        <v>2770</v>
      </c>
      <c r="D19134" t="s">
        <v>12551</v>
      </c>
    </row>
    <row r="19135" spans="1:4">
      <c r="A19135" t="s">
        <v>13190</v>
      </c>
      <c r="B19135" t="s">
        <v>17829</v>
      </c>
      <c r="C19135" t="s">
        <v>2770</v>
      </c>
      <c r="D19135" t="s">
        <v>4574</v>
      </c>
    </row>
    <row r="19136" spans="1:4">
      <c r="A19136" t="s">
        <v>17921</v>
      </c>
      <c r="B19136" t="s">
        <v>17855</v>
      </c>
      <c r="C19136" t="s">
        <v>2770</v>
      </c>
      <c r="D19136" t="s">
        <v>12551</v>
      </c>
    </row>
    <row r="19137" spans="1:4">
      <c r="A19137" t="s">
        <v>17922</v>
      </c>
      <c r="B19137" t="s">
        <v>17751</v>
      </c>
      <c r="C19137" t="s">
        <v>2770</v>
      </c>
      <c r="D19137" t="s">
        <v>12551</v>
      </c>
    </row>
    <row r="19138" spans="1:4">
      <c r="A19138" t="s">
        <v>17923</v>
      </c>
      <c r="B19138" t="s">
        <v>17924</v>
      </c>
      <c r="C19138" t="s">
        <v>2770</v>
      </c>
      <c r="D19138" t="s">
        <v>12551</v>
      </c>
    </row>
    <row r="19139" spans="1:4">
      <c r="A19139" t="s">
        <v>17925</v>
      </c>
      <c r="B19139" t="s">
        <v>17926</v>
      </c>
      <c r="C19139" t="s">
        <v>2770</v>
      </c>
      <c r="D19139" t="s">
        <v>12551</v>
      </c>
    </row>
    <row r="19140" spans="1:4">
      <c r="A19140" t="s">
        <v>17927</v>
      </c>
      <c r="B19140" t="s">
        <v>12993</v>
      </c>
      <c r="C19140" t="s">
        <v>2770</v>
      </c>
      <c r="D19140" t="s">
        <v>12551</v>
      </c>
    </row>
    <row r="19141" spans="1:4">
      <c r="A19141" t="s">
        <v>13189</v>
      </c>
      <c r="B19141" t="s">
        <v>17928</v>
      </c>
      <c r="C19141" t="s">
        <v>2770</v>
      </c>
      <c r="D19141" t="s">
        <v>12551</v>
      </c>
    </row>
    <row r="19142" spans="1:4">
      <c r="A19142" t="s">
        <v>17929</v>
      </c>
      <c r="B19142" t="s">
        <v>17930</v>
      </c>
      <c r="C19142" t="s">
        <v>2770</v>
      </c>
      <c r="D19142" t="s">
        <v>12551</v>
      </c>
    </row>
    <row r="19143" spans="1:4">
      <c r="A19143" t="s">
        <v>13196</v>
      </c>
      <c r="B19143" t="s">
        <v>12975</v>
      </c>
      <c r="C19143" t="s">
        <v>2770</v>
      </c>
      <c r="D19143" t="s">
        <v>4574</v>
      </c>
    </row>
    <row r="19144" spans="1:4">
      <c r="A19144" t="s">
        <v>13194</v>
      </c>
      <c r="B19144" t="s">
        <v>12999</v>
      </c>
      <c r="C19144" t="s">
        <v>2770</v>
      </c>
      <c r="D19144" t="s">
        <v>12551</v>
      </c>
    </row>
    <row r="19145" spans="1:4">
      <c r="A19145" t="s">
        <v>13192</v>
      </c>
      <c r="B19145" t="s">
        <v>17843</v>
      </c>
      <c r="C19145" t="s">
        <v>2770</v>
      </c>
      <c r="D19145" t="s">
        <v>4574</v>
      </c>
    </row>
    <row r="19146" spans="1:4">
      <c r="A19146" t="s">
        <v>17931</v>
      </c>
      <c r="B19146" t="s">
        <v>13018</v>
      </c>
      <c r="C19146" t="s">
        <v>2770</v>
      </c>
      <c r="D19146" t="s">
        <v>12551</v>
      </c>
    </row>
    <row r="19147" spans="1:4">
      <c r="A19147" t="s">
        <v>13449</v>
      </c>
      <c r="B19147" t="s">
        <v>17734</v>
      </c>
      <c r="C19147" t="s">
        <v>2770</v>
      </c>
      <c r="D19147" t="s">
        <v>4574</v>
      </c>
    </row>
    <row r="19148" spans="1:4">
      <c r="A19148" t="s">
        <v>13179</v>
      </c>
      <c r="B19148" t="s">
        <v>17932</v>
      </c>
      <c r="C19148" t="s">
        <v>2770</v>
      </c>
      <c r="D19148" t="s">
        <v>12551</v>
      </c>
    </row>
    <row r="19149" spans="1:4">
      <c r="A19149" t="s">
        <v>17933</v>
      </c>
      <c r="B19149" t="s">
        <v>17934</v>
      </c>
      <c r="C19149" t="s">
        <v>2770</v>
      </c>
      <c r="D19149" t="s">
        <v>12551</v>
      </c>
    </row>
    <row r="19150" spans="1:4">
      <c r="A19150" t="s">
        <v>17935</v>
      </c>
      <c r="B19150" t="s">
        <v>17936</v>
      </c>
      <c r="C19150" t="s">
        <v>2770</v>
      </c>
      <c r="D19150" t="s">
        <v>12551</v>
      </c>
    </row>
    <row r="19151" spans="1:4">
      <c r="A19151" t="s">
        <v>17937</v>
      </c>
      <c r="B19151" t="s">
        <v>17857</v>
      </c>
      <c r="C19151" t="s">
        <v>2770</v>
      </c>
      <c r="D19151" t="s">
        <v>12551</v>
      </c>
    </row>
    <row r="19152" spans="1:4">
      <c r="A19152" t="s">
        <v>17938</v>
      </c>
      <c r="B19152" t="s">
        <v>17939</v>
      </c>
      <c r="C19152" t="s">
        <v>2770</v>
      </c>
      <c r="D19152" t="s">
        <v>12551</v>
      </c>
    </row>
    <row r="19153" spans="1:4">
      <c r="A19153" t="s">
        <v>17940</v>
      </c>
      <c r="B19153" t="s">
        <v>17941</v>
      </c>
      <c r="C19153" t="s">
        <v>2770</v>
      </c>
      <c r="D19153" t="s">
        <v>12551</v>
      </c>
    </row>
    <row r="19154" spans="1:4">
      <c r="A19154" t="s">
        <v>13185</v>
      </c>
      <c r="B19154" t="s">
        <v>17942</v>
      </c>
      <c r="C19154" t="s">
        <v>2770</v>
      </c>
      <c r="D19154" t="s">
        <v>4574</v>
      </c>
    </row>
    <row r="19155" spans="1:4">
      <c r="A19155" t="s">
        <v>17943</v>
      </c>
      <c r="B19155" t="s">
        <v>17795</v>
      </c>
      <c r="C19155" t="s">
        <v>2770</v>
      </c>
      <c r="D19155" t="s">
        <v>12551</v>
      </c>
    </row>
    <row r="19156" spans="1:4">
      <c r="A19156" t="s">
        <v>17944</v>
      </c>
      <c r="B19156" t="s">
        <v>17945</v>
      </c>
      <c r="C19156" t="s">
        <v>2770</v>
      </c>
      <c r="D19156" t="s">
        <v>12551</v>
      </c>
    </row>
    <row r="19157" spans="1:4">
      <c r="A19157" t="s">
        <v>5189</v>
      </c>
      <c r="B19157" t="s">
        <v>17735</v>
      </c>
      <c r="C19157" t="s">
        <v>2770</v>
      </c>
      <c r="D19157" t="s">
        <v>12551</v>
      </c>
    </row>
    <row r="19158" spans="1:4">
      <c r="A19158" t="s">
        <v>13184</v>
      </c>
      <c r="B19158" t="s">
        <v>13038</v>
      </c>
      <c r="C19158" t="s">
        <v>2770</v>
      </c>
      <c r="D19158" t="s">
        <v>12551</v>
      </c>
    </row>
    <row r="19159" spans="1:4">
      <c r="A19159" t="s">
        <v>17946</v>
      </c>
      <c r="B19159" t="s">
        <v>17807</v>
      </c>
      <c r="C19159" t="s">
        <v>2770</v>
      </c>
      <c r="D19159" t="s">
        <v>12551</v>
      </c>
    </row>
    <row r="19160" spans="1:4">
      <c r="A19160" t="s">
        <v>17947</v>
      </c>
      <c r="B19160" t="s">
        <v>17776</v>
      </c>
      <c r="C19160" t="s">
        <v>2770</v>
      </c>
      <c r="D19160" t="s">
        <v>12551</v>
      </c>
    </row>
    <row r="19161" spans="1:4">
      <c r="A19161" t="s">
        <v>17948</v>
      </c>
      <c r="B19161" t="s">
        <v>504</v>
      </c>
      <c r="C19161" t="s">
        <v>2770</v>
      </c>
      <c r="D19161" t="s">
        <v>12551</v>
      </c>
    </row>
    <row r="19162" spans="1:4">
      <c r="A19162" t="s">
        <v>17949</v>
      </c>
      <c r="B19162" t="s">
        <v>17950</v>
      </c>
      <c r="C19162" t="s">
        <v>2770</v>
      </c>
      <c r="D19162" t="s">
        <v>12551</v>
      </c>
    </row>
    <row r="19163" spans="1:4">
      <c r="A19163" t="s">
        <v>13182</v>
      </c>
      <c r="B19163" t="s">
        <v>13068</v>
      </c>
      <c r="C19163" t="s">
        <v>2770</v>
      </c>
      <c r="D19163" t="s">
        <v>12551</v>
      </c>
    </row>
    <row r="19164" spans="1:4">
      <c r="A19164" t="s">
        <v>17951</v>
      </c>
      <c r="B19164" t="s">
        <v>17821</v>
      </c>
      <c r="C19164" t="s">
        <v>2770</v>
      </c>
      <c r="D19164" t="s">
        <v>12551</v>
      </c>
    </row>
    <row r="19165" spans="1:4">
      <c r="A19165" t="s">
        <v>17722</v>
      </c>
      <c r="B19165" t="s">
        <v>17723</v>
      </c>
      <c r="C19165" t="s">
        <v>2770</v>
      </c>
      <c r="D19165" t="s">
        <v>4574</v>
      </c>
    </row>
    <row r="19166" spans="1:4">
      <c r="A19166" t="s">
        <v>17952</v>
      </c>
      <c r="B19166" t="s">
        <v>17818</v>
      </c>
      <c r="C19166" t="s">
        <v>2770</v>
      </c>
      <c r="D19166" t="s">
        <v>12551</v>
      </c>
    </row>
    <row r="19167" spans="1:4">
      <c r="A19167" t="s">
        <v>13197</v>
      </c>
      <c r="B19167" t="s">
        <v>17805</v>
      </c>
      <c r="C19167" t="s">
        <v>2770</v>
      </c>
      <c r="D19167" t="s">
        <v>4574</v>
      </c>
    </row>
    <row r="19168" spans="1:4">
      <c r="A19168" t="s">
        <v>13187</v>
      </c>
      <c r="B19168" t="s">
        <v>8797</v>
      </c>
      <c r="C19168" t="s">
        <v>2770</v>
      </c>
      <c r="D19168" t="s">
        <v>4574</v>
      </c>
    </row>
    <row r="19169" spans="1:4">
      <c r="A19169" t="s">
        <v>17953</v>
      </c>
      <c r="B19169" t="s">
        <v>17954</v>
      </c>
      <c r="C19169" t="s">
        <v>2770</v>
      </c>
      <c r="D19169" t="s">
        <v>12551</v>
      </c>
    </row>
    <row r="19170" spans="1:4">
      <c r="A19170" t="s">
        <v>17955</v>
      </c>
      <c r="B19170" t="s">
        <v>13046</v>
      </c>
      <c r="C19170" t="s">
        <v>2770</v>
      </c>
      <c r="D19170" t="s">
        <v>12551</v>
      </c>
    </row>
    <row r="19171" spans="1:4">
      <c r="A19171" t="s">
        <v>13191</v>
      </c>
      <c r="B19171" t="s">
        <v>17956</v>
      </c>
      <c r="C19171" t="s">
        <v>2770</v>
      </c>
      <c r="D19171" t="s">
        <v>4574</v>
      </c>
    </row>
    <row r="19172" spans="1:4">
      <c r="A19172" t="s">
        <v>13186</v>
      </c>
      <c r="B19172" t="s">
        <v>13052</v>
      </c>
      <c r="C19172" t="s">
        <v>2770</v>
      </c>
      <c r="D19172" t="s">
        <v>4574</v>
      </c>
    </row>
    <row r="19173" spans="1:4">
      <c r="A19173" t="s">
        <v>17957</v>
      </c>
      <c r="B19173" t="s">
        <v>17845</v>
      </c>
      <c r="C19173" t="s">
        <v>2770</v>
      </c>
      <c r="D19173" t="s">
        <v>12551</v>
      </c>
    </row>
    <row r="19174" spans="1:4">
      <c r="A19174" t="s">
        <v>17958</v>
      </c>
      <c r="B19174" t="s">
        <v>13048</v>
      </c>
      <c r="C19174" t="s">
        <v>2770</v>
      </c>
      <c r="D19174" t="s">
        <v>12551</v>
      </c>
    </row>
    <row r="19175" spans="1:4">
      <c r="A19175" t="s">
        <v>12943</v>
      </c>
      <c r="B19175" t="s">
        <v>17737</v>
      </c>
      <c r="C19175" t="s">
        <v>2770</v>
      </c>
      <c r="D19175" t="s">
        <v>4543</v>
      </c>
    </row>
    <row r="19176" spans="1:4">
      <c r="A19176" t="s">
        <v>13195</v>
      </c>
      <c r="B19176" t="s">
        <v>13002</v>
      </c>
      <c r="C19176" t="s">
        <v>2770</v>
      </c>
      <c r="D19176" t="s">
        <v>4574</v>
      </c>
    </row>
    <row r="19177" spans="1:4">
      <c r="A19177" t="s">
        <v>17883</v>
      </c>
      <c r="B19177" t="s">
        <v>17884</v>
      </c>
      <c r="C19177" t="s">
        <v>2770</v>
      </c>
      <c r="D19177" t="s">
        <v>12551</v>
      </c>
    </row>
    <row r="19178" spans="1:4">
      <c r="A19178" t="s">
        <v>17959</v>
      </c>
      <c r="B19178" t="s">
        <v>17960</v>
      </c>
      <c r="C19178" t="s">
        <v>2770</v>
      </c>
      <c r="D19178" t="s">
        <v>12551</v>
      </c>
    </row>
    <row r="19179" spans="1:4">
      <c r="A19179" t="s">
        <v>13198</v>
      </c>
      <c r="B19179" t="s">
        <v>17961</v>
      </c>
      <c r="C19179" t="s">
        <v>2770</v>
      </c>
      <c r="D19179" t="s">
        <v>12551</v>
      </c>
    </row>
    <row r="19180" spans="1:4">
      <c r="A19180" t="s">
        <v>12976</v>
      </c>
      <c r="B19180" t="s">
        <v>12977</v>
      </c>
      <c r="C19180" t="s">
        <v>2770</v>
      </c>
      <c r="D19180" t="s">
        <v>4543</v>
      </c>
    </row>
    <row r="19181" spans="1:4">
      <c r="A19181" t="s">
        <v>17864</v>
      </c>
      <c r="B19181" t="s">
        <v>17865</v>
      </c>
      <c r="C19181" t="s">
        <v>2770</v>
      </c>
      <c r="D19181" t="s">
        <v>4574</v>
      </c>
    </row>
    <row r="19182" spans="1:4">
      <c r="A19182" t="s">
        <v>17962</v>
      </c>
      <c r="B19182" t="s">
        <v>17783</v>
      </c>
      <c r="C19182" t="s">
        <v>2770</v>
      </c>
      <c r="D19182" t="s">
        <v>4543</v>
      </c>
    </row>
    <row r="19183" spans="1:4">
      <c r="A19183" t="s">
        <v>17963</v>
      </c>
      <c r="B19183" t="s">
        <v>17964</v>
      </c>
      <c r="C19183" t="s">
        <v>2770</v>
      </c>
      <c r="D19183" t="s">
        <v>12551</v>
      </c>
    </row>
    <row r="19184" spans="1:4">
      <c r="A19184" t="s">
        <v>17965</v>
      </c>
      <c r="B19184" t="s">
        <v>17966</v>
      </c>
      <c r="C19184" t="s">
        <v>2770</v>
      </c>
      <c r="D19184" t="s">
        <v>4574</v>
      </c>
    </row>
    <row r="19185" spans="1:4">
      <c r="A19185" t="s">
        <v>13180</v>
      </c>
      <c r="B19185" t="s">
        <v>17967</v>
      </c>
      <c r="C19185" t="s">
        <v>2770</v>
      </c>
      <c r="D19185" t="s">
        <v>12551</v>
      </c>
    </row>
    <row r="19186" spans="1:4">
      <c r="A19186" t="s">
        <v>17968</v>
      </c>
      <c r="B19186" t="s">
        <v>17969</v>
      </c>
      <c r="C19186" t="s">
        <v>2770</v>
      </c>
      <c r="D19186" t="s">
        <v>12551</v>
      </c>
    </row>
    <row r="19187" spans="1:4">
      <c r="A19187" t="s">
        <v>17970</v>
      </c>
      <c r="B19187" t="s">
        <v>17971</v>
      </c>
      <c r="C19187" t="s">
        <v>2770</v>
      </c>
      <c r="D19187" t="s">
        <v>4574</v>
      </c>
    </row>
    <row r="19188" spans="1:4">
      <c r="A19188" t="s">
        <v>13188</v>
      </c>
      <c r="B19188" t="s">
        <v>17788</v>
      </c>
      <c r="C19188" t="s">
        <v>2770</v>
      </c>
      <c r="D19188" t="s">
        <v>4574</v>
      </c>
    </row>
    <row r="19189" spans="1:4">
      <c r="A19189" t="s">
        <v>17719</v>
      </c>
      <c r="B19189" t="s">
        <v>17720</v>
      </c>
      <c r="C19189" t="s">
        <v>2770</v>
      </c>
      <c r="D19189" t="s">
        <v>12551</v>
      </c>
    </row>
    <row r="19190" spans="1:4">
      <c r="A19190" t="s">
        <v>17972</v>
      </c>
      <c r="B19190" t="s">
        <v>17973</v>
      </c>
      <c r="C19190" t="s">
        <v>2770</v>
      </c>
      <c r="D19190" t="s">
        <v>12551</v>
      </c>
    </row>
    <row r="19191" spans="1:4">
      <c r="A19191" t="s">
        <v>13193</v>
      </c>
      <c r="B19191" t="s">
        <v>8775</v>
      </c>
      <c r="C19191" t="s">
        <v>2770</v>
      </c>
      <c r="D19191" t="s">
        <v>12551</v>
      </c>
    </row>
    <row r="19192" spans="1:4">
      <c r="A19192" t="s">
        <v>17974</v>
      </c>
      <c r="B19192" t="s">
        <v>17872</v>
      </c>
      <c r="C19192" t="s">
        <v>2770</v>
      </c>
      <c r="D19192" t="s">
        <v>4574</v>
      </c>
    </row>
    <row r="19193" spans="1:4">
      <c r="A19193" t="s">
        <v>17975</v>
      </c>
      <c r="B19193" t="s">
        <v>13044</v>
      </c>
      <c r="C19193" t="s">
        <v>2770</v>
      </c>
      <c r="D19193" t="s">
        <v>12551</v>
      </c>
    </row>
    <row r="19194" spans="1:4">
      <c r="A19194" t="s">
        <v>17976</v>
      </c>
      <c r="B19194" t="s">
        <v>13020</v>
      </c>
      <c r="C19194" t="s">
        <v>2770</v>
      </c>
      <c r="D19194" t="s">
        <v>12551</v>
      </c>
    </row>
    <row r="19195" spans="1:4">
      <c r="A19195" t="s">
        <v>17977</v>
      </c>
      <c r="B19195" t="s">
        <v>12995</v>
      </c>
      <c r="C19195" t="s">
        <v>2770</v>
      </c>
      <c r="D19195" t="s">
        <v>12551</v>
      </c>
    </row>
    <row r="19196" spans="1:4">
      <c r="A19196" t="s">
        <v>17978</v>
      </c>
      <c r="B19196" t="s">
        <v>17819</v>
      </c>
      <c r="C19196" t="s">
        <v>2770</v>
      </c>
      <c r="D19196" t="s">
        <v>12551</v>
      </c>
    </row>
    <row r="19197" spans="1:4">
      <c r="A19197" t="s">
        <v>17979</v>
      </c>
      <c r="B19197" t="s">
        <v>17980</v>
      </c>
      <c r="C19197" t="s">
        <v>2770</v>
      </c>
      <c r="D19197" t="s">
        <v>12551</v>
      </c>
    </row>
    <row r="19198" spans="1:4">
      <c r="A19198" t="s">
        <v>17722</v>
      </c>
      <c r="B19198" t="s">
        <v>17723</v>
      </c>
      <c r="C19198" t="s">
        <v>2770</v>
      </c>
      <c r="D19198" t="s">
        <v>4574</v>
      </c>
    </row>
    <row r="19199" spans="1:4">
      <c r="A19199" t="s">
        <v>12943</v>
      </c>
      <c r="B19199" t="s">
        <v>17737</v>
      </c>
      <c r="C19199" t="s">
        <v>2770</v>
      </c>
      <c r="D19199" t="s">
        <v>4543</v>
      </c>
    </row>
    <row r="19200" spans="1:4">
      <c r="A19200" t="s">
        <v>17883</v>
      </c>
      <c r="B19200" t="s">
        <v>17884</v>
      </c>
      <c r="C19200" t="s">
        <v>2770</v>
      </c>
      <c r="D19200" t="s">
        <v>12551</v>
      </c>
    </row>
    <row r="19201" spans="1:4">
      <c r="A19201" t="s">
        <v>17981</v>
      </c>
      <c r="B19201" t="s">
        <v>17982</v>
      </c>
      <c r="C19201" t="s">
        <v>2770</v>
      </c>
      <c r="D19201" t="s">
        <v>12551</v>
      </c>
    </row>
    <row r="19202" spans="1:4">
      <c r="A19202" t="s">
        <v>17983</v>
      </c>
      <c r="B19202" t="s">
        <v>17984</v>
      </c>
      <c r="C19202" t="s">
        <v>2770</v>
      </c>
      <c r="D19202" t="s">
        <v>12551</v>
      </c>
    </row>
    <row r="19203" spans="1:4">
      <c r="A19203" t="s">
        <v>17719</v>
      </c>
      <c r="B19203" t="s">
        <v>17720</v>
      </c>
      <c r="C19203" t="s">
        <v>2770</v>
      </c>
      <c r="D19203" t="s">
        <v>12551</v>
      </c>
    </row>
    <row r="19204" spans="1:4">
      <c r="A19204" t="s">
        <v>12976</v>
      </c>
      <c r="B19204" t="s">
        <v>12977</v>
      </c>
      <c r="C19204" t="s">
        <v>2770</v>
      </c>
      <c r="D19204" t="s">
        <v>4543</v>
      </c>
    </row>
    <row r="19205" spans="1:4">
      <c r="A19205" t="s">
        <v>5189</v>
      </c>
      <c r="B19205" t="s">
        <v>17735</v>
      </c>
      <c r="C19205" t="s">
        <v>2770</v>
      </c>
      <c r="D19205" t="s">
        <v>12551</v>
      </c>
    </row>
    <row r="19206" spans="1:4">
      <c r="A19206" t="s">
        <v>17985</v>
      </c>
      <c r="B19206" t="s">
        <v>17986</v>
      </c>
      <c r="C19206" t="s">
        <v>2770</v>
      </c>
      <c r="D19206" t="s">
        <v>4574</v>
      </c>
    </row>
    <row r="19207" spans="1:4">
      <c r="A19207" t="s">
        <v>17987</v>
      </c>
      <c r="B19207" t="s">
        <v>17988</v>
      </c>
      <c r="C19207" t="s">
        <v>2770</v>
      </c>
      <c r="D19207" t="s">
        <v>4574</v>
      </c>
    </row>
    <row r="19208" spans="1:4">
      <c r="A19208" t="s">
        <v>17989</v>
      </c>
      <c r="B19208" t="s">
        <v>17990</v>
      </c>
      <c r="C19208" t="s">
        <v>2770</v>
      </c>
      <c r="D19208" t="s">
        <v>12551</v>
      </c>
    </row>
    <row r="19209" spans="1:4">
      <c r="A19209" t="s">
        <v>13449</v>
      </c>
      <c r="B19209" t="s">
        <v>17734</v>
      </c>
      <c r="C19209" t="s">
        <v>2770</v>
      </c>
      <c r="D19209" t="s">
        <v>4574</v>
      </c>
    </row>
    <row r="19210" spans="1:4">
      <c r="A19210" t="s">
        <v>17991</v>
      </c>
      <c r="B19210" t="s">
        <v>17992</v>
      </c>
      <c r="C19210" t="s">
        <v>2770</v>
      </c>
      <c r="D19210" t="s">
        <v>12551</v>
      </c>
    </row>
    <row r="19211" spans="1:4">
      <c r="A19211" t="s">
        <v>17993</v>
      </c>
      <c r="B19211" t="s">
        <v>17994</v>
      </c>
      <c r="C19211" t="s">
        <v>2770</v>
      </c>
      <c r="D19211" t="s">
        <v>4574</v>
      </c>
    </row>
    <row r="19212" spans="1:4">
      <c r="A19212" t="s">
        <v>12943</v>
      </c>
      <c r="B19212" t="s">
        <v>17737</v>
      </c>
      <c r="C19212" t="s">
        <v>2770</v>
      </c>
      <c r="D19212" t="s">
        <v>4543</v>
      </c>
    </row>
    <row r="19213" spans="1:4">
      <c r="A19213" t="s">
        <v>5189</v>
      </c>
      <c r="B19213" t="s">
        <v>17735</v>
      </c>
      <c r="C19213" t="s">
        <v>2770</v>
      </c>
      <c r="D19213" t="s">
        <v>12551</v>
      </c>
    </row>
    <row r="19214" spans="1:4">
      <c r="A19214" t="s">
        <v>17719</v>
      </c>
      <c r="B19214" t="s">
        <v>17720</v>
      </c>
      <c r="C19214" t="s">
        <v>2770</v>
      </c>
      <c r="D19214" t="s">
        <v>12551</v>
      </c>
    </row>
    <row r="19215" spans="1:4">
      <c r="A19215" t="s">
        <v>17995</v>
      </c>
      <c r="B19215" t="s">
        <v>17996</v>
      </c>
      <c r="C19215" t="s">
        <v>2770</v>
      </c>
      <c r="D19215" t="s">
        <v>12551</v>
      </c>
    </row>
    <row r="19216" spans="1:4">
      <c r="A19216" t="s">
        <v>12976</v>
      </c>
      <c r="B19216" t="s">
        <v>12977</v>
      </c>
      <c r="C19216" t="s">
        <v>2770</v>
      </c>
      <c r="D19216" t="s">
        <v>4543</v>
      </c>
    </row>
    <row r="19217" spans="1:4">
      <c r="A19217" t="s">
        <v>17997</v>
      </c>
      <c r="B19217" t="s">
        <v>17998</v>
      </c>
      <c r="C19217" t="s">
        <v>2770</v>
      </c>
      <c r="D19217" t="s">
        <v>12551</v>
      </c>
    </row>
    <row r="19218" spans="1:4">
      <c r="A19218" t="s">
        <v>17999</v>
      </c>
      <c r="B19218" t="s">
        <v>18000</v>
      </c>
      <c r="C19218" t="s">
        <v>2770</v>
      </c>
      <c r="D19218" t="s">
        <v>12551</v>
      </c>
    </row>
    <row r="19219" spans="1:4">
      <c r="A19219" t="s">
        <v>18001</v>
      </c>
      <c r="B19219" t="s">
        <v>18002</v>
      </c>
      <c r="C19219" t="s">
        <v>2770</v>
      </c>
      <c r="D19219" t="s">
        <v>4574</v>
      </c>
    </row>
    <row r="19220" spans="1:4">
      <c r="A19220" t="s">
        <v>17722</v>
      </c>
      <c r="B19220" t="s">
        <v>17723</v>
      </c>
      <c r="C19220" t="s">
        <v>2770</v>
      </c>
      <c r="D19220" t="s">
        <v>4574</v>
      </c>
    </row>
    <row r="19221" spans="1:4">
      <c r="A19221" t="s">
        <v>17883</v>
      </c>
      <c r="B19221" t="s">
        <v>17884</v>
      </c>
      <c r="C19221" t="s">
        <v>2770</v>
      </c>
      <c r="D19221" t="s">
        <v>12551</v>
      </c>
    </row>
    <row r="19222" spans="1:4">
      <c r="A19222" t="s">
        <v>18003</v>
      </c>
      <c r="B19222" t="s">
        <v>18004</v>
      </c>
      <c r="C19222" t="s">
        <v>2770</v>
      </c>
      <c r="D19222" t="s">
        <v>12551</v>
      </c>
    </row>
    <row r="19223" spans="1:4">
      <c r="A19223" t="s">
        <v>18005</v>
      </c>
      <c r="B19223" t="s">
        <v>18006</v>
      </c>
      <c r="C19223" t="s">
        <v>2770</v>
      </c>
      <c r="D19223" t="s">
        <v>4574</v>
      </c>
    </row>
    <row r="19224" spans="1:4">
      <c r="A19224" t="s">
        <v>18007</v>
      </c>
      <c r="B19224" t="s">
        <v>18008</v>
      </c>
      <c r="C19224" t="s">
        <v>2770</v>
      </c>
      <c r="D19224" t="s">
        <v>12551</v>
      </c>
    </row>
    <row r="19225" spans="1:4">
      <c r="A19225" t="s">
        <v>8868</v>
      </c>
      <c r="B19225" t="s">
        <v>8869</v>
      </c>
      <c r="C19225" t="s">
        <v>2770</v>
      </c>
      <c r="D19225" t="s">
        <v>4574</v>
      </c>
    </row>
    <row r="19226" spans="1:4">
      <c r="A19226" t="s">
        <v>12976</v>
      </c>
      <c r="B19226" t="s">
        <v>12977</v>
      </c>
      <c r="C19226" t="s">
        <v>2770</v>
      </c>
      <c r="D19226" t="s">
        <v>4543</v>
      </c>
    </row>
    <row r="19227" spans="1:4">
      <c r="A19227" t="s">
        <v>18009</v>
      </c>
      <c r="B19227" t="s">
        <v>18010</v>
      </c>
      <c r="C19227" t="s">
        <v>2770</v>
      </c>
      <c r="D19227" t="s">
        <v>12551</v>
      </c>
    </row>
    <row r="19228" spans="1:4">
      <c r="A19228" t="s">
        <v>13064</v>
      </c>
      <c r="B19228" t="s">
        <v>8863</v>
      </c>
      <c r="C19228" t="s">
        <v>2770</v>
      </c>
      <c r="D19228" t="s">
        <v>4574</v>
      </c>
    </row>
    <row r="19229" spans="1:4">
      <c r="A19229" t="s">
        <v>8864</v>
      </c>
      <c r="B19229" t="s">
        <v>8865</v>
      </c>
      <c r="C19229" t="s">
        <v>2770</v>
      </c>
      <c r="D19229" t="s">
        <v>4574</v>
      </c>
    </row>
    <row r="19230" spans="1:4">
      <c r="A19230" t="s">
        <v>8810</v>
      </c>
      <c r="B19230" t="s">
        <v>8811</v>
      </c>
      <c r="C19230" t="s">
        <v>2770</v>
      </c>
      <c r="D19230" t="s">
        <v>12551</v>
      </c>
    </row>
    <row r="19231" spans="1:4">
      <c r="A19231" t="s">
        <v>8728</v>
      </c>
      <c r="B19231" t="s">
        <v>8729</v>
      </c>
      <c r="C19231" t="s">
        <v>2770</v>
      </c>
      <c r="D19231" t="s">
        <v>12551</v>
      </c>
    </row>
    <row r="19232" spans="1:4">
      <c r="A19232" t="s">
        <v>12943</v>
      </c>
      <c r="B19232" t="s">
        <v>17737</v>
      </c>
      <c r="C19232" t="s">
        <v>2770</v>
      </c>
      <c r="D19232" t="s">
        <v>4543</v>
      </c>
    </row>
    <row r="19233" spans="1:4">
      <c r="A19233" t="s">
        <v>12941</v>
      </c>
      <c r="B19233" t="s">
        <v>8748</v>
      </c>
      <c r="C19233" t="s">
        <v>2770</v>
      </c>
      <c r="D19233" t="s">
        <v>4551</v>
      </c>
    </row>
    <row r="19234" spans="1:4">
      <c r="A19234" t="s">
        <v>17722</v>
      </c>
      <c r="B19234" t="s">
        <v>17723</v>
      </c>
      <c r="C19234" t="s">
        <v>2770</v>
      </c>
      <c r="D19234" t="s">
        <v>4574</v>
      </c>
    </row>
    <row r="19235" spans="1:4">
      <c r="A19235" t="s">
        <v>18011</v>
      </c>
      <c r="B19235" t="s">
        <v>18012</v>
      </c>
      <c r="C19235" t="s">
        <v>2770</v>
      </c>
      <c r="D19235" t="s">
        <v>12551</v>
      </c>
    </row>
    <row r="19236" spans="1:4">
      <c r="A19236" t="s">
        <v>18013</v>
      </c>
      <c r="B19236" t="s">
        <v>18014</v>
      </c>
      <c r="C19236" t="s">
        <v>2770</v>
      </c>
      <c r="D19236" t="s">
        <v>12551</v>
      </c>
    </row>
    <row r="19237" spans="1:4">
      <c r="A19237" t="s">
        <v>12986</v>
      </c>
      <c r="B19237" t="s">
        <v>18015</v>
      </c>
      <c r="C19237" t="s">
        <v>2770</v>
      </c>
      <c r="D19237" t="s">
        <v>12551</v>
      </c>
    </row>
    <row r="19238" spans="1:4">
      <c r="A19238" t="s">
        <v>12945</v>
      </c>
      <c r="B19238" t="s">
        <v>12946</v>
      </c>
      <c r="C19238" t="s">
        <v>2770</v>
      </c>
      <c r="D19238" t="s">
        <v>12551</v>
      </c>
    </row>
    <row r="19239" spans="1:4">
      <c r="A19239" t="s">
        <v>13074</v>
      </c>
      <c r="B19239" t="s">
        <v>8854</v>
      </c>
      <c r="C19239" t="s">
        <v>2770</v>
      </c>
      <c r="D19239" t="s">
        <v>12551</v>
      </c>
    </row>
    <row r="19240" spans="1:4">
      <c r="A19240" t="s">
        <v>13072</v>
      </c>
      <c r="B19240" t="s">
        <v>18016</v>
      </c>
      <c r="C19240" t="s">
        <v>2770</v>
      </c>
      <c r="D19240" t="s">
        <v>4574</v>
      </c>
    </row>
    <row r="19241" spans="1:4">
      <c r="A19241" t="s">
        <v>17883</v>
      </c>
      <c r="B19241" t="s">
        <v>17884</v>
      </c>
      <c r="C19241" t="s">
        <v>2770</v>
      </c>
      <c r="D19241" t="s">
        <v>12551</v>
      </c>
    </row>
    <row r="19242" spans="1:4">
      <c r="A19242" t="s">
        <v>8858</v>
      </c>
      <c r="B19242" t="s">
        <v>8859</v>
      </c>
      <c r="C19242" t="s">
        <v>2770</v>
      </c>
      <c r="D19242" t="s">
        <v>4574</v>
      </c>
    </row>
    <row r="19243" spans="1:4">
      <c r="A19243" t="s">
        <v>13063</v>
      </c>
      <c r="B19243" t="s">
        <v>8731</v>
      </c>
      <c r="C19243" t="s">
        <v>2770</v>
      </c>
      <c r="D19243" t="s">
        <v>4574</v>
      </c>
    </row>
    <row r="19244" spans="1:4">
      <c r="A19244" t="s">
        <v>18017</v>
      </c>
      <c r="B19244" t="s">
        <v>18018</v>
      </c>
      <c r="C19244" t="s">
        <v>2770</v>
      </c>
      <c r="D19244" t="s">
        <v>4574</v>
      </c>
    </row>
    <row r="19245" spans="1:4">
      <c r="A19245" t="s">
        <v>5189</v>
      </c>
      <c r="B19245" t="s">
        <v>17735</v>
      </c>
      <c r="C19245" t="s">
        <v>2770</v>
      </c>
      <c r="D19245" t="s">
        <v>12551</v>
      </c>
    </row>
    <row r="19246" spans="1:4">
      <c r="A19246" t="s">
        <v>18019</v>
      </c>
      <c r="B19246" t="s">
        <v>18014</v>
      </c>
      <c r="C19246" t="s">
        <v>2770</v>
      </c>
      <c r="D19246" t="s">
        <v>12551</v>
      </c>
    </row>
    <row r="19247" spans="1:4">
      <c r="A19247" t="s">
        <v>18020</v>
      </c>
      <c r="B19247" t="s">
        <v>18021</v>
      </c>
      <c r="C19247" t="s">
        <v>2770</v>
      </c>
      <c r="D19247" t="s">
        <v>4551</v>
      </c>
    </row>
    <row r="19248" spans="1:4">
      <c r="A19248" t="s">
        <v>8755</v>
      </c>
      <c r="B19248" t="s">
        <v>8756</v>
      </c>
      <c r="C19248" t="s">
        <v>2770</v>
      </c>
      <c r="D19248" t="s">
        <v>12551</v>
      </c>
    </row>
    <row r="19249" spans="1:4">
      <c r="A19249" t="s">
        <v>13059</v>
      </c>
      <c r="B19249" t="s">
        <v>13060</v>
      </c>
      <c r="C19249" t="s">
        <v>2770</v>
      </c>
      <c r="D19249" t="s">
        <v>4574</v>
      </c>
    </row>
    <row r="19250" spans="1:4">
      <c r="A19250" t="s">
        <v>17719</v>
      </c>
      <c r="B19250" t="s">
        <v>17720</v>
      </c>
      <c r="C19250" t="s">
        <v>2770</v>
      </c>
      <c r="D19250" t="s">
        <v>12551</v>
      </c>
    </row>
    <row r="19251" spans="1:4">
      <c r="A19251" t="s">
        <v>14472</v>
      </c>
      <c r="B19251" t="s">
        <v>18022</v>
      </c>
      <c r="C19251" t="s">
        <v>2770</v>
      </c>
      <c r="D19251" t="s">
        <v>12551</v>
      </c>
    </row>
    <row r="19252" spans="1:4">
      <c r="A19252" t="s">
        <v>14465</v>
      </c>
      <c r="B19252" t="s">
        <v>18023</v>
      </c>
      <c r="C19252" t="s">
        <v>2770</v>
      </c>
      <c r="D19252" t="s">
        <v>12551</v>
      </c>
    </row>
    <row r="19253" spans="1:4">
      <c r="A19253" t="s">
        <v>18024</v>
      </c>
      <c r="B19253" t="s">
        <v>18025</v>
      </c>
      <c r="C19253" t="s">
        <v>2770</v>
      </c>
      <c r="D19253" t="s">
        <v>4534</v>
      </c>
    </row>
    <row r="19254" spans="1:4">
      <c r="A19254" t="s">
        <v>9083</v>
      </c>
      <c r="B19254" t="s">
        <v>17380</v>
      </c>
      <c r="C19254" t="s">
        <v>2770</v>
      </c>
      <c r="D19254" t="s">
        <v>12551</v>
      </c>
    </row>
    <row r="19255" spans="1:4">
      <c r="A19255" t="s">
        <v>1900</v>
      </c>
      <c r="B19255" t="s">
        <v>18026</v>
      </c>
      <c r="C19255" t="s">
        <v>2770</v>
      </c>
      <c r="D19255" t="s">
        <v>12551</v>
      </c>
    </row>
    <row r="19256" spans="1:4">
      <c r="A19256" t="s">
        <v>14455</v>
      </c>
      <c r="B19256" t="s">
        <v>18027</v>
      </c>
      <c r="C19256" t="s">
        <v>2770</v>
      </c>
      <c r="D19256" t="s">
        <v>12551</v>
      </c>
    </row>
    <row r="19257" spans="1:4">
      <c r="A19257" t="s">
        <v>7744</v>
      </c>
      <c r="B19257" t="s">
        <v>18028</v>
      </c>
      <c r="C19257" t="s">
        <v>2770</v>
      </c>
      <c r="D19257" t="s">
        <v>12551</v>
      </c>
    </row>
    <row r="19258" spans="1:4">
      <c r="A19258" t="s">
        <v>14454</v>
      </c>
      <c r="B19258" t="s">
        <v>18029</v>
      </c>
      <c r="C19258" t="s">
        <v>2770</v>
      </c>
      <c r="D19258" t="s">
        <v>12551</v>
      </c>
    </row>
    <row r="19259" spans="1:4">
      <c r="A19259" t="s">
        <v>14462</v>
      </c>
      <c r="B19259" t="s">
        <v>18030</v>
      </c>
      <c r="C19259" t="s">
        <v>2770</v>
      </c>
      <c r="D19259" t="s">
        <v>12551</v>
      </c>
    </row>
    <row r="19260" spans="1:4">
      <c r="A19260" t="s">
        <v>14478</v>
      </c>
      <c r="B19260" t="s">
        <v>18031</v>
      </c>
      <c r="C19260" t="s">
        <v>2770</v>
      </c>
      <c r="D19260" t="s">
        <v>12551</v>
      </c>
    </row>
    <row r="19261" spans="1:4">
      <c r="A19261" t="s">
        <v>18032</v>
      </c>
      <c r="B19261" t="s">
        <v>18033</v>
      </c>
      <c r="C19261" t="s">
        <v>2770</v>
      </c>
      <c r="D19261" t="s">
        <v>12551</v>
      </c>
    </row>
    <row r="19262" spans="1:4">
      <c r="A19262" t="s">
        <v>14473</v>
      </c>
      <c r="B19262" t="s">
        <v>18034</v>
      </c>
      <c r="C19262" t="s">
        <v>2770</v>
      </c>
      <c r="D19262" t="s">
        <v>12551</v>
      </c>
    </row>
    <row r="19263" spans="1:4">
      <c r="A19263" t="s">
        <v>14464</v>
      </c>
      <c r="B19263" t="s">
        <v>18035</v>
      </c>
      <c r="C19263" t="s">
        <v>2770</v>
      </c>
      <c r="D19263" t="s">
        <v>12551</v>
      </c>
    </row>
    <row r="19264" spans="1:4">
      <c r="A19264" t="s">
        <v>2658</v>
      </c>
      <c r="B19264" t="s">
        <v>15270</v>
      </c>
      <c r="C19264" t="s">
        <v>2770</v>
      </c>
      <c r="D19264" t="s">
        <v>12551</v>
      </c>
    </row>
    <row r="19265" spans="1:4">
      <c r="A19265" t="s">
        <v>18036</v>
      </c>
      <c r="B19265" t="s">
        <v>18037</v>
      </c>
      <c r="C19265" t="s">
        <v>2770</v>
      </c>
      <c r="D19265" t="s">
        <v>12551</v>
      </c>
    </row>
    <row r="19266" spans="1:4">
      <c r="A19266" t="s">
        <v>14479</v>
      </c>
      <c r="B19266" t="s">
        <v>15258</v>
      </c>
      <c r="C19266" t="s">
        <v>2770</v>
      </c>
      <c r="D19266" t="s">
        <v>12551</v>
      </c>
    </row>
    <row r="19267" spans="1:4">
      <c r="A19267" t="s">
        <v>14476</v>
      </c>
      <c r="B19267" t="s">
        <v>18038</v>
      </c>
      <c r="C19267" t="s">
        <v>2770</v>
      </c>
      <c r="D19267" t="s">
        <v>12551</v>
      </c>
    </row>
    <row r="19268" spans="1:4">
      <c r="A19268" t="s">
        <v>18039</v>
      </c>
      <c r="B19268" t="s">
        <v>14523</v>
      </c>
      <c r="C19268" t="s">
        <v>2770</v>
      </c>
      <c r="D19268" t="s">
        <v>12551</v>
      </c>
    </row>
    <row r="19269" spans="1:4">
      <c r="A19269" t="s">
        <v>14475</v>
      </c>
      <c r="B19269" t="s">
        <v>18040</v>
      </c>
      <c r="C19269" t="s">
        <v>2770</v>
      </c>
      <c r="D19269" t="s">
        <v>12551</v>
      </c>
    </row>
    <row r="19270" spans="1:4" ht="157.5">
      <c r="A19270" t="s">
        <v>13233</v>
      </c>
      <c r="B19270" s="17" t="s">
        <v>18041</v>
      </c>
      <c r="C19270" t="s">
        <v>2770</v>
      </c>
      <c r="D19270" t="s">
        <v>12551</v>
      </c>
    </row>
    <row r="19271" spans="1:4">
      <c r="A19271" t="s">
        <v>14477</v>
      </c>
      <c r="B19271" t="s">
        <v>18042</v>
      </c>
      <c r="C19271" t="s">
        <v>2770</v>
      </c>
      <c r="D19271" t="s">
        <v>12551</v>
      </c>
    </row>
    <row r="19272" spans="1:4">
      <c r="A19272" t="s">
        <v>18043</v>
      </c>
      <c r="B19272" t="s">
        <v>18044</v>
      </c>
      <c r="C19272" t="s">
        <v>2770</v>
      </c>
      <c r="D19272" t="s">
        <v>12551</v>
      </c>
    </row>
    <row r="19273" spans="1:4">
      <c r="A19273" t="s">
        <v>14463</v>
      </c>
      <c r="B19273" t="s">
        <v>18045</v>
      </c>
      <c r="C19273" t="s">
        <v>2770</v>
      </c>
      <c r="D19273" t="s">
        <v>12551</v>
      </c>
    </row>
    <row r="19274" spans="1:4">
      <c r="A19274" t="s">
        <v>15243</v>
      </c>
      <c r="B19274" t="s">
        <v>18046</v>
      </c>
      <c r="C19274" t="s">
        <v>2770</v>
      </c>
      <c r="D19274" t="s">
        <v>4543</v>
      </c>
    </row>
    <row r="19275" spans="1:4">
      <c r="A19275" t="s">
        <v>14460</v>
      </c>
      <c r="B19275" t="s">
        <v>18047</v>
      </c>
      <c r="C19275" t="s">
        <v>2770</v>
      </c>
      <c r="D19275" t="s">
        <v>12551</v>
      </c>
    </row>
    <row r="19276" spans="1:4">
      <c r="A19276" t="s">
        <v>14457</v>
      </c>
      <c r="B19276" t="s">
        <v>18048</v>
      </c>
      <c r="C19276" t="s">
        <v>2770</v>
      </c>
      <c r="D19276" t="s">
        <v>12551</v>
      </c>
    </row>
    <row r="19277" spans="1:4">
      <c r="A19277" t="s">
        <v>11293</v>
      </c>
      <c r="B19277" t="s">
        <v>18049</v>
      </c>
      <c r="C19277" t="s">
        <v>2770</v>
      </c>
      <c r="D19277" t="s">
        <v>12551</v>
      </c>
    </row>
    <row r="19278" spans="1:4">
      <c r="A19278" t="s">
        <v>18050</v>
      </c>
      <c r="B19278" t="s">
        <v>18051</v>
      </c>
      <c r="C19278" t="s">
        <v>2770</v>
      </c>
      <c r="D19278" t="s">
        <v>4534</v>
      </c>
    </row>
    <row r="19279" spans="1:4">
      <c r="A19279" t="s">
        <v>17703</v>
      </c>
      <c r="B19279" t="s">
        <v>17704</v>
      </c>
      <c r="C19279" t="s">
        <v>2770</v>
      </c>
      <c r="D19279" t="s">
        <v>12551</v>
      </c>
    </row>
    <row r="19280" spans="1:4">
      <c r="A19280" t="s">
        <v>14458</v>
      </c>
      <c r="B19280" t="s">
        <v>18052</v>
      </c>
      <c r="C19280" t="s">
        <v>2770</v>
      </c>
      <c r="D19280" t="s">
        <v>12551</v>
      </c>
    </row>
    <row r="19281" spans="1:4">
      <c r="A19281" t="s">
        <v>601</v>
      </c>
      <c r="B19281" t="s">
        <v>14980</v>
      </c>
      <c r="C19281" t="s">
        <v>2770</v>
      </c>
      <c r="D19281" t="s">
        <v>12551</v>
      </c>
    </row>
    <row r="19282" spans="1:4">
      <c r="A19282" t="s">
        <v>17488</v>
      </c>
      <c r="B19282" t="s">
        <v>18053</v>
      </c>
      <c r="C19282" t="s">
        <v>2770</v>
      </c>
      <c r="D19282" t="s">
        <v>4534</v>
      </c>
    </row>
    <row r="19283" spans="1:4">
      <c r="A19283" t="s">
        <v>14453</v>
      </c>
      <c r="B19283" t="s">
        <v>18054</v>
      </c>
      <c r="C19283" t="s">
        <v>2770</v>
      </c>
      <c r="D19283" t="s">
        <v>12551</v>
      </c>
    </row>
    <row r="19284" spans="1:4">
      <c r="A19284" t="s">
        <v>8938</v>
      </c>
      <c r="B19284" t="s">
        <v>18055</v>
      </c>
      <c r="C19284" t="s">
        <v>2770</v>
      </c>
      <c r="D19284" t="s">
        <v>12551</v>
      </c>
    </row>
    <row r="19285" spans="1:4">
      <c r="A19285" t="s">
        <v>18056</v>
      </c>
      <c r="B19285" t="s">
        <v>18057</v>
      </c>
      <c r="C19285" t="s">
        <v>2770</v>
      </c>
      <c r="D19285" t="s">
        <v>4534</v>
      </c>
    </row>
    <row r="19286" spans="1:4">
      <c r="A19286" t="s">
        <v>17701</v>
      </c>
      <c r="B19286" t="s">
        <v>17702</v>
      </c>
      <c r="C19286" t="s">
        <v>2770</v>
      </c>
      <c r="D19286" t="s">
        <v>12551</v>
      </c>
    </row>
    <row r="19287" spans="1:4">
      <c r="A19287" t="s">
        <v>13234</v>
      </c>
      <c r="B19287" t="s">
        <v>18058</v>
      </c>
      <c r="C19287" t="s">
        <v>2770</v>
      </c>
      <c r="D19287" t="s">
        <v>4534</v>
      </c>
    </row>
    <row r="19288" spans="1:4">
      <c r="A19288" t="s">
        <v>14469</v>
      </c>
      <c r="B19288" t="s">
        <v>18059</v>
      </c>
      <c r="C19288" t="s">
        <v>2770</v>
      </c>
      <c r="D19288" t="s">
        <v>12551</v>
      </c>
    </row>
    <row r="19289" spans="1:4">
      <c r="A19289" t="s">
        <v>15271</v>
      </c>
      <c r="B19289" t="s">
        <v>15272</v>
      </c>
      <c r="C19289" t="s">
        <v>2770</v>
      </c>
      <c r="D19289" t="s">
        <v>12551</v>
      </c>
    </row>
    <row r="19290" spans="1:4">
      <c r="A19290" t="s">
        <v>14480</v>
      </c>
      <c r="B19290" t="s">
        <v>15329</v>
      </c>
      <c r="C19290" t="s">
        <v>2770</v>
      </c>
      <c r="D19290" t="s">
        <v>12551</v>
      </c>
    </row>
    <row r="19291" spans="1:4">
      <c r="A19291" t="s">
        <v>4980</v>
      </c>
      <c r="B19291" t="s">
        <v>15324</v>
      </c>
      <c r="C19291" t="s">
        <v>2770</v>
      </c>
      <c r="D19291" t="s">
        <v>12551</v>
      </c>
    </row>
    <row r="19292" spans="1:4">
      <c r="A19292" t="s">
        <v>18060</v>
      </c>
      <c r="B19292" t="s">
        <v>18061</v>
      </c>
      <c r="C19292" t="s">
        <v>2770</v>
      </c>
      <c r="D19292" t="s">
        <v>12551</v>
      </c>
    </row>
    <row r="19293" spans="1:4">
      <c r="A19293" t="s">
        <v>14474</v>
      </c>
      <c r="B19293" t="s">
        <v>18062</v>
      </c>
      <c r="C19293" t="s">
        <v>2770</v>
      </c>
      <c r="D19293" t="s">
        <v>12551</v>
      </c>
    </row>
    <row r="19294" spans="1:4">
      <c r="A19294" t="s">
        <v>18063</v>
      </c>
      <c r="B19294" t="s">
        <v>18064</v>
      </c>
      <c r="C19294" t="s">
        <v>2770</v>
      </c>
      <c r="D19294" t="s">
        <v>12551</v>
      </c>
    </row>
    <row r="19295" spans="1:4">
      <c r="A19295" t="s">
        <v>14481</v>
      </c>
      <c r="B19295" t="s">
        <v>18065</v>
      </c>
      <c r="C19295" t="s">
        <v>2770</v>
      </c>
      <c r="D19295" t="s">
        <v>12551</v>
      </c>
    </row>
    <row r="19296" spans="1:4">
      <c r="A19296" t="s">
        <v>1884</v>
      </c>
      <c r="B19296" t="s">
        <v>14994</v>
      </c>
      <c r="C19296" t="s">
        <v>2770</v>
      </c>
      <c r="D19296" t="s">
        <v>12551</v>
      </c>
    </row>
    <row r="19297" spans="1:4">
      <c r="A19297" t="s">
        <v>14459</v>
      </c>
      <c r="B19297" t="s">
        <v>18066</v>
      </c>
      <c r="C19297" t="s">
        <v>2770</v>
      </c>
      <c r="D19297" t="s">
        <v>12551</v>
      </c>
    </row>
    <row r="19298" spans="1:4">
      <c r="A19298" t="s">
        <v>18067</v>
      </c>
      <c r="B19298" t="s">
        <v>18068</v>
      </c>
      <c r="C19298" t="s">
        <v>2770</v>
      </c>
      <c r="D19298" t="s">
        <v>12551</v>
      </c>
    </row>
    <row r="19299" spans="1:4">
      <c r="A19299" t="s">
        <v>12976</v>
      </c>
      <c r="B19299" t="s">
        <v>18069</v>
      </c>
      <c r="C19299" t="s">
        <v>2770</v>
      </c>
      <c r="D19299" t="s">
        <v>12551</v>
      </c>
    </row>
    <row r="19300" spans="1:4">
      <c r="A19300" t="s">
        <v>14471</v>
      </c>
      <c r="B19300" t="s">
        <v>18070</v>
      </c>
      <c r="C19300" t="s">
        <v>2770</v>
      </c>
      <c r="D19300" t="s">
        <v>12551</v>
      </c>
    </row>
    <row r="19301" spans="1:4">
      <c r="A19301" t="s">
        <v>14470</v>
      </c>
      <c r="B19301" t="s">
        <v>18071</v>
      </c>
      <c r="C19301" t="s">
        <v>2770</v>
      </c>
      <c r="D19301" t="s">
        <v>12551</v>
      </c>
    </row>
    <row r="19302" spans="1:4">
      <c r="A19302" t="s">
        <v>601</v>
      </c>
      <c r="B19302" t="s">
        <v>18037</v>
      </c>
      <c r="C19302" t="s">
        <v>2770</v>
      </c>
      <c r="D19302" t="s">
        <v>12551</v>
      </c>
    </row>
    <row r="19303" spans="1:4">
      <c r="A19303" t="s">
        <v>18072</v>
      </c>
      <c r="B19303" t="s">
        <v>18073</v>
      </c>
      <c r="C19303" t="s">
        <v>2770</v>
      </c>
      <c r="D19303" t="s">
        <v>12551</v>
      </c>
    </row>
    <row r="19304" spans="1:4">
      <c r="A19304" t="s">
        <v>12976</v>
      </c>
      <c r="B19304" t="s">
        <v>18069</v>
      </c>
      <c r="C19304" t="s">
        <v>2770</v>
      </c>
      <c r="D19304" t="s">
        <v>12551</v>
      </c>
    </row>
    <row r="19305" spans="1:4">
      <c r="A19305" t="s">
        <v>18036</v>
      </c>
      <c r="B19305" t="s">
        <v>14994</v>
      </c>
      <c r="C19305" t="s">
        <v>2770</v>
      </c>
      <c r="D19305" t="s">
        <v>12551</v>
      </c>
    </row>
    <row r="19306" spans="1:4">
      <c r="A19306" t="s">
        <v>1884</v>
      </c>
      <c r="B19306" t="s">
        <v>14980</v>
      </c>
      <c r="C19306" t="s">
        <v>2770</v>
      </c>
      <c r="D19306" t="s">
        <v>12551</v>
      </c>
    </row>
    <row r="19307" spans="1:4">
      <c r="A19307" t="s">
        <v>4618</v>
      </c>
      <c r="B19307" t="s">
        <v>2450</v>
      </c>
      <c r="C19307" t="s">
        <v>2770</v>
      </c>
      <c r="D19307" t="s">
        <v>4543</v>
      </c>
    </row>
    <row r="19308" spans="1:4">
      <c r="A19308" t="s">
        <v>17488</v>
      </c>
      <c r="B19308" t="s">
        <v>17507</v>
      </c>
      <c r="C19308" t="s">
        <v>2770</v>
      </c>
      <c r="D19308" t="s">
        <v>4534</v>
      </c>
    </row>
    <row r="19309" spans="1:4" ht="157.5">
      <c r="A19309" t="s">
        <v>13233</v>
      </c>
      <c r="B19309" s="17" t="s">
        <v>18041</v>
      </c>
      <c r="C19309" t="s">
        <v>2770</v>
      </c>
      <c r="D19309" t="s">
        <v>12551</v>
      </c>
    </row>
    <row r="19310" spans="1:4">
      <c r="A19310" t="s">
        <v>1899</v>
      </c>
      <c r="B19310" t="s">
        <v>14939</v>
      </c>
      <c r="C19310" t="s">
        <v>2770</v>
      </c>
      <c r="D19310" t="s">
        <v>4543</v>
      </c>
    </row>
    <row r="19311" spans="1:4">
      <c r="A19311" t="s">
        <v>13234</v>
      </c>
      <c r="B19311" t="s">
        <v>18058</v>
      </c>
      <c r="C19311" t="s">
        <v>2770</v>
      </c>
      <c r="D19311" t="s">
        <v>4534</v>
      </c>
    </row>
    <row r="19312" spans="1:4">
      <c r="A19312" t="s">
        <v>4620</v>
      </c>
      <c r="B19312" t="s">
        <v>2451</v>
      </c>
      <c r="C19312" t="s">
        <v>2770</v>
      </c>
      <c r="D19312" t="s">
        <v>4543</v>
      </c>
    </row>
    <row r="19313" spans="1:4">
      <c r="A19313" t="s">
        <v>18074</v>
      </c>
      <c r="B19313" t="s">
        <v>18075</v>
      </c>
      <c r="C19313" t="s">
        <v>2770</v>
      </c>
      <c r="D19313" t="s">
        <v>4534</v>
      </c>
    </row>
    <row r="19314" spans="1:4">
      <c r="A19314" t="s">
        <v>15243</v>
      </c>
      <c r="B19314" t="s">
        <v>18046</v>
      </c>
      <c r="C19314" t="s">
        <v>2770</v>
      </c>
      <c r="D19314" t="s">
        <v>4543</v>
      </c>
    </row>
    <row r="19315" spans="1:4">
      <c r="A19315" t="s">
        <v>16019</v>
      </c>
      <c r="B19315" t="s">
        <v>17388</v>
      </c>
      <c r="C19315" t="s">
        <v>2770</v>
      </c>
      <c r="D19315" t="s">
        <v>4522</v>
      </c>
    </row>
    <row r="19316" spans="1:4">
      <c r="A19316" t="s">
        <v>18076</v>
      </c>
      <c r="B19316" t="s">
        <v>18077</v>
      </c>
      <c r="C19316" t="s">
        <v>2770</v>
      </c>
      <c r="D19316" t="s">
        <v>4522</v>
      </c>
    </row>
    <row r="19317" spans="1:4">
      <c r="A19317" t="s">
        <v>18078</v>
      </c>
      <c r="B19317" t="s">
        <v>18079</v>
      </c>
      <c r="C19317" t="s">
        <v>2770</v>
      </c>
      <c r="D19317" t="s">
        <v>4522</v>
      </c>
    </row>
    <row r="19318" spans="1:4">
      <c r="A19318" t="s">
        <v>8394</v>
      </c>
      <c r="B19318" t="s">
        <v>5293</v>
      </c>
      <c r="C19318" t="s">
        <v>2770</v>
      </c>
      <c r="D19318" t="s">
        <v>4522</v>
      </c>
    </row>
    <row r="19319" spans="1:4">
      <c r="A19319" t="s">
        <v>1895</v>
      </c>
      <c r="B19319" t="s">
        <v>18080</v>
      </c>
      <c r="C19319" t="s">
        <v>2770</v>
      </c>
      <c r="D19319" t="s">
        <v>4522</v>
      </c>
    </row>
    <row r="19320" spans="1:4">
      <c r="A19320" t="s">
        <v>1874</v>
      </c>
      <c r="B19320" t="s">
        <v>18081</v>
      </c>
      <c r="C19320" t="s">
        <v>2770</v>
      </c>
      <c r="D19320" t="s">
        <v>4543</v>
      </c>
    </row>
    <row r="19321" spans="1:4">
      <c r="A19321" t="s">
        <v>1896</v>
      </c>
      <c r="B19321" t="s">
        <v>18082</v>
      </c>
      <c r="C19321" t="s">
        <v>2770</v>
      </c>
      <c r="D19321" t="s">
        <v>4522</v>
      </c>
    </row>
    <row r="19322" spans="1:4">
      <c r="A19322" t="s">
        <v>4649</v>
      </c>
      <c r="B19322" t="s">
        <v>18083</v>
      </c>
      <c r="C19322" t="s">
        <v>2770</v>
      </c>
      <c r="D19322" t="s">
        <v>4522</v>
      </c>
    </row>
    <row r="19323" spans="1:4">
      <c r="A19323" t="s">
        <v>4985</v>
      </c>
      <c r="B19323" t="s">
        <v>4624</v>
      </c>
      <c r="C19323" t="s">
        <v>2770</v>
      </c>
      <c r="D19323" t="s">
        <v>4522</v>
      </c>
    </row>
    <row r="19324" spans="1:4">
      <c r="A19324" t="s">
        <v>18084</v>
      </c>
      <c r="B19324" t="s">
        <v>18085</v>
      </c>
      <c r="C19324" t="s">
        <v>2770</v>
      </c>
      <c r="D19324" t="s">
        <v>4522</v>
      </c>
    </row>
    <row r="19325" spans="1:4">
      <c r="A19325" t="s">
        <v>18086</v>
      </c>
      <c r="B19325" t="s">
        <v>18087</v>
      </c>
      <c r="C19325" t="s">
        <v>2770</v>
      </c>
      <c r="D19325" t="s">
        <v>4522</v>
      </c>
    </row>
    <row r="19326" spans="1:4">
      <c r="A19326" t="s">
        <v>1894</v>
      </c>
      <c r="B19326" t="s">
        <v>18088</v>
      </c>
      <c r="C19326" t="s">
        <v>2770</v>
      </c>
      <c r="D19326" t="s">
        <v>4522</v>
      </c>
    </row>
    <row r="19327" spans="1:4">
      <c r="A19327" t="s">
        <v>11254</v>
      </c>
      <c r="B19327" t="s">
        <v>2770</v>
      </c>
      <c r="C19327" t="s">
        <v>2770</v>
      </c>
      <c r="D19327" t="s">
        <v>4899</v>
      </c>
    </row>
    <row r="19328" spans="1:4">
      <c r="A19328" t="s">
        <v>12186</v>
      </c>
      <c r="B19328" t="s">
        <v>10704</v>
      </c>
      <c r="C19328" t="s">
        <v>2770</v>
      </c>
      <c r="D19328" t="s">
        <v>4522</v>
      </c>
    </row>
    <row r="19329" spans="1:4">
      <c r="A19329" t="s">
        <v>18089</v>
      </c>
      <c r="B19329" t="s">
        <v>18090</v>
      </c>
      <c r="C19329" t="s">
        <v>2770</v>
      </c>
      <c r="D19329" t="s">
        <v>4522</v>
      </c>
    </row>
    <row r="19330" spans="1:4">
      <c r="A19330" t="s">
        <v>1874</v>
      </c>
      <c r="B19330" t="s">
        <v>18081</v>
      </c>
      <c r="C19330" t="s">
        <v>2770</v>
      </c>
      <c r="D19330" t="s">
        <v>4522</v>
      </c>
    </row>
    <row r="19331" spans="1:4">
      <c r="A19331" t="s">
        <v>10682</v>
      </c>
      <c r="B19331" t="s">
        <v>18091</v>
      </c>
      <c r="C19331" t="s">
        <v>2770</v>
      </c>
      <c r="D19331" t="s">
        <v>4522</v>
      </c>
    </row>
    <row r="19332" spans="1:4">
      <c r="A19332" t="s">
        <v>4649</v>
      </c>
      <c r="B19332" t="s">
        <v>18092</v>
      </c>
      <c r="C19332" t="s">
        <v>2770</v>
      </c>
      <c r="D19332" t="s">
        <v>4522</v>
      </c>
    </row>
    <row r="19333" spans="1:4">
      <c r="A19333" t="s">
        <v>4649</v>
      </c>
      <c r="B19333" t="s">
        <v>18093</v>
      </c>
      <c r="C19333" t="s">
        <v>2770</v>
      </c>
      <c r="D19333" t="s">
        <v>4522</v>
      </c>
    </row>
    <row r="19334" spans="1:4">
      <c r="A19334" t="s">
        <v>8470</v>
      </c>
      <c r="B19334" t="s">
        <v>18094</v>
      </c>
      <c r="C19334" t="s">
        <v>2770</v>
      </c>
      <c r="D19334" t="s">
        <v>4522</v>
      </c>
    </row>
    <row r="19335" spans="1:4">
      <c r="A19335" t="s">
        <v>8233</v>
      </c>
      <c r="B19335" t="s">
        <v>10729</v>
      </c>
      <c r="C19335" t="s">
        <v>2770</v>
      </c>
      <c r="D19335" t="s">
        <v>4555</v>
      </c>
    </row>
    <row r="19336" spans="1:4">
      <c r="A19336" t="s">
        <v>12102</v>
      </c>
      <c r="B19336" t="s">
        <v>4647</v>
      </c>
      <c r="C19336" t="s">
        <v>2770</v>
      </c>
      <c r="D19336" t="s">
        <v>4522</v>
      </c>
    </row>
    <row r="19337" spans="1:4">
      <c r="A19337" t="s">
        <v>7403</v>
      </c>
      <c r="B19337" t="s">
        <v>8296</v>
      </c>
      <c r="C19337" t="s">
        <v>2770</v>
      </c>
      <c r="D19337" t="s">
        <v>4522</v>
      </c>
    </row>
    <row r="19338" spans="1:4">
      <c r="A19338" t="s">
        <v>12104</v>
      </c>
      <c r="B19338" t="s">
        <v>18095</v>
      </c>
      <c r="C19338" t="s">
        <v>2770</v>
      </c>
      <c r="D19338" t="s">
        <v>4522</v>
      </c>
    </row>
    <row r="19339" spans="1:4">
      <c r="A19339" t="s">
        <v>11254</v>
      </c>
      <c r="B19339" t="s">
        <v>2770</v>
      </c>
      <c r="C19339" t="s">
        <v>2770</v>
      </c>
      <c r="D19339" t="s">
        <v>4770</v>
      </c>
    </row>
    <row r="19340" spans="1:4">
      <c r="A19340" t="s">
        <v>1884</v>
      </c>
      <c r="B19340" t="s">
        <v>18083</v>
      </c>
      <c r="C19340" t="s">
        <v>2770</v>
      </c>
      <c r="D19340" t="s">
        <v>4522</v>
      </c>
    </row>
    <row r="19341" spans="1:4">
      <c r="A19341" t="s">
        <v>12099</v>
      </c>
      <c r="B19341" t="s">
        <v>18096</v>
      </c>
      <c r="C19341" t="s">
        <v>2770</v>
      </c>
      <c r="D19341" t="s">
        <v>4522</v>
      </c>
    </row>
    <row r="19342" spans="1:4">
      <c r="A19342" t="s">
        <v>12101</v>
      </c>
      <c r="B19342" t="s">
        <v>2551</v>
      </c>
      <c r="C19342" t="s">
        <v>2770</v>
      </c>
      <c r="D19342" t="s">
        <v>4522</v>
      </c>
    </row>
    <row r="19343" spans="1:4">
      <c r="A19343" t="s">
        <v>12103</v>
      </c>
      <c r="B19343" t="s">
        <v>262</v>
      </c>
      <c r="C19343" t="s">
        <v>2770</v>
      </c>
      <c r="D19343" t="s">
        <v>4522</v>
      </c>
    </row>
    <row r="19344" spans="1:4">
      <c r="A19344" t="s">
        <v>8184</v>
      </c>
      <c r="B19344" t="s">
        <v>4516</v>
      </c>
      <c r="C19344" t="s">
        <v>2770</v>
      </c>
      <c r="D19344" t="s">
        <v>4522</v>
      </c>
    </row>
    <row r="19345" spans="1:4">
      <c r="A19345" t="s">
        <v>12100</v>
      </c>
      <c r="B19345" t="s">
        <v>18097</v>
      </c>
      <c r="C19345" t="s">
        <v>2770</v>
      </c>
      <c r="D19345" t="s">
        <v>4522</v>
      </c>
    </row>
    <row r="19346" spans="1:4">
      <c r="A19346" t="s">
        <v>18098</v>
      </c>
      <c r="B19346" t="s">
        <v>18099</v>
      </c>
      <c r="C19346" t="s">
        <v>2770</v>
      </c>
      <c r="D19346" t="s">
        <v>4522</v>
      </c>
    </row>
    <row r="19347" spans="1:4">
      <c r="A19347" t="s">
        <v>18100</v>
      </c>
      <c r="B19347" t="s">
        <v>18101</v>
      </c>
      <c r="C19347" t="s">
        <v>2770</v>
      </c>
      <c r="D19347" t="s">
        <v>4518</v>
      </c>
    </row>
    <row r="19348" spans="1:4">
      <c r="A19348" t="s">
        <v>18084</v>
      </c>
      <c r="B19348" t="s">
        <v>18085</v>
      </c>
      <c r="C19348" t="s">
        <v>2770</v>
      </c>
      <c r="D19348" t="s">
        <v>4522</v>
      </c>
    </row>
    <row r="19349" spans="1:4">
      <c r="A19349" t="s">
        <v>9079</v>
      </c>
      <c r="B19349" t="s">
        <v>18102</v>
      </c>
      <c r="C19349" t="s">
        <v>2770</v>
      </c>
      <c r="D19349" t="s">
        <v>4522</v>
      </c>
    </row>
    <row r="19350" spans="1:4">
      <c r="A19350" t="s">
        <v>12063</v>
      </c>
      <c r="B19350" t="s">
        <v>12780</v>
      </c>
      <c r="C19350" t="s">
        <v>2770</v>
      </c>
      <c r="D19350" t="s">
        <v>4522</v>
      </c>
    </row>
    <row r="19351" spans="1:4">
      <c r="A19351" t="s">
        <v>4649</v>
      </c>
      <c r="B19351" t="s">
        <v>18103</v>
      </c>
      <c r="C19351" t="s">
        <v>2770</v>
      </c>
      <c r="D19351" t="s">
        <v>4522</v>
      </c>
    </row>
    <row r="19352" spans="1:4">
      <c r="A19352" t="s">
        <v>1898</v>
      </c>
      <c r="B19352" t="s">
        <v>18104</v>
      </c>
      <c r="C19352" t="s">
        <v>2770</v>
      </c>
      <c r="D19352" t="s">
        <v>4522</v>
      </c>
    </row>
    <row r="19353" spans="1:4">
      <c r="A19353" t="s">
        <v>9068</v>
      </c>
      <c r="B19353" t="s">
        <v>18105</v>
      </c>
      <c r="C19353" t="s">
        <v>2770</v>
      </c>
      <c r="D19353" t="s">
        <v>4522</v>
      </c>
    </row>
    <row r="19354" spans="1:4">
      <c r="A19354" t="s">
        <v>1884</v>
      </c>
      <c r="B19354" t="s">
        <v>18083</v>
      </c>
      <c r="C19354" t="s">
        <v>2770</v>
      </c>
      <c r="D19354" t="s">
        <v>4522</v>
      </c>
    </row>
    <row r="19355" spans="1:4">
      <c r="A19355" t="s">
        <v>5002</v>
      </c>
      <c r="B19355" t="s">
        <v>2770</v>
      </c>
      <c r="C19355" t="s">
        <v>2770</v>
      </c>
      <c r="D19355" t="s">
        <v>4514</v>
      </c>
    </row>
    <row r="19356" spans="1:4">
      <c r="A19356" t="s">
        <v>1874</v>
      </c>
      <c r="B19356" t="s">
        <v>18081</v>
      </c>
      <c r="C19356" t="s">
        <v>2770</v>
      </c>
      <c r="D19356" t="s">
        <v>4543</v>
      </c>
    </row>
    <row r="19357" spans="1:4">
      <c r="A19357" t="s">
        <v>8184</v>
      </c>
      <c r="B19357" t="s">
        <v>4516</v>
      </c>
      <c r="C19357" t="s">
        <v>2770</v>
      </c>
      <c r="D19357" t="s">
        <v>4543</v>
      </c>
    </row>
    <row r="19358" spans="1:4">
      <c r="A19358" t="s">
        <v>12190</v>
      </c>
      <c r="B19358" t="s">
        <v>2637</v>
      </c>
      <c r="C19358" t="s">
        <v>2770</v>
      </c>
      <c r="D19358" t="s">
        <v>4899</v>
      </c>
    </row>
    <row r="19359" spans="1:4">
      <c r="A19359" t="s">
        <v>9268</v>
      </c>
      <c r="B19359" t="s">
        <v>12901</v>
      </c>
      <c r="C19359" t="s">
        <v>2770</v>
      </c>
      <c r="D19359" t="s">
        <v>4522</v>
      </c>
    </row>
    <row r="19360" spans="1:4">
      <c r="A19360" t="s">
        <v>12191</v>
      </c>
      <c r="B19360" t="s">
        <v>18106</v>
      </c>
      <c r="C19360" t="s">
        <v>2770</v>
      </c>
      <c r="D19360" t="s">
        <v>4899</v>
      </c>
    </row>
    <row r="19361" spans="1:4">
      <c r="A19361" t="s">
        <v>8177</v>
      </c>
      <c r="B19361" t="s">
        <v>18107</v>
      </c>
      <c r="C19361" t="s">
        <v>2770</v>
      </c>
      <c r="D19361" t="s">
        <v>4555</v>
      </c>
    </row>
    <row r="19362" spans="1:4">
      <c r="A19362" t="s">
        <v>12090</v>
      </c>
      <c r="B19362" t="s">
        <v>18108</v>
      </c>
      <c r="C19362" t="s">
        <v>2770</v>
      </c>
      <c r="D19362" t="s">
        <v>4522</v>
      </c>
    </row>
    <row r="19363" spans="1:4">
      <c r="A19363" t="s">
        <v>12189</v>
      </c>
      <c r="B19363" t="s">
        <v>18109</v>
      </c>
      <c r="C19363" t="s">
        <v>2770</v>
      </c>
      <c r="D19363" t="s">
        <v>4522</v>
      </c>
    </row>
    <row r="19364" spans="1:4">
      <c r="A19364" t="s">
        <v>1884</v>
      </c>
      <c r="B19364" t="s">
        <v>18083</v>
      </c>
      <c r="C19364" t="s">
        <v>2770</v>
      </c>
      <c r="D19364" t="s">
        <v>4522</v>
      </c>
    </row>
    <row r="19365" spans="1:4">
      <c r="A19365" t="s">
        <v>12192</v>
      </c>
      <c r="B19365" t="s">
        <v>18110</v>
      </c>
      <c r="C19365" t="s">
        <v>2770</v>
      </c>
      <c r="D19365" t="s">
        <v>4543</v>
      </c>
    </row>
    <row r="19366" spans="1:4">
      <c r="A19366" t="s">
        <v>12094</v>
      </c>
      <c r="B19366" t="s">
        <v>6432</v>
      </c>
      <c r="C19366" t="s">
        <v>2770</v>
      </c>
      <c r="D19366" t="s">
        <v>4518</v>
      </c>
    </row>
    <row r="19367" spans="1:4">
      <c r="A19367" t="s">
        <v>8185</v>
      </c>
      <c r="B19367" t="s">
        <v>4615</v>
      </c>
      <c r="C19367" t="s">
        <v>2770</v>
      </c>
      <c r="D19367" t="s">
        <v>4522</v>
      </c>
    </row>
    <row r="19368" spans="1:4">
      <c r="A19368" t="s">
        <v>8182</v>
      </c>
      <c r="B19368" t="s">
        <v>8380</v>
      </c>
      <c r="C19368" t="s">
        <v>2770</v>
      </c>
      <c r="D19368" t="s">
        <v>4522</v>
      </c>
    </row>
    <row r="19369" spans="1:4">
      <c r="A19369" t="s">
        <v>4649</v>
      </c>
      <c r="B19369" t="s">
        <v>4641</v>
      </c>
      <c r="C19369" t="s">
        <v>2770</v>
      </c>
      <c r="D19369" t="s">
        <v>4514</v>
      </c>
    </row>
    <row r="19370" spans="1:4">
      <c r="A19370" t="s">
        <v>12089</v>
      </c>
      <c r="B19370" t="s">
        <v>18111</v>
      </c>
      <c r="C19370" t="s">
        <v>2770</v>
      </c>
      <c r="D19370" t="s">
        <v>4518</v>
      </c>
    </row>
    <row r="19371" spans="1:4">
      <c r="A19371" t="s">
        <v>12091</v>
      </c>
      <c r="B19371" t="s">
        <v>18083</v>
      </c>
      <c r="C19371" t="s">
        <v>2770</v>
      </c>
      <c r="D19371" t="s">
        <v>4522</v>
      </c>
    </row>
    <row r="19372" spans="1:4">
      <c r="A19372" t="s">
        <v>4980</v>
      </c>
      <c r="B19372" t="s">
        <v>2770</v>
      </c>
      <c r="C19372" t="s">
        <v>2770</v>
      </c>
      <c r="D19372" t="s">
        <v>4522</v>
      </c>
    </row>
    <row r="19373" spans="1:4">
      <c r="A19373" t="s">
        <v>8184</v>
      </c>
      <c r="B19373" t="s">
        <v>4516</v>
      </c>
      <c r="C19373" t="s">
        <v>2770</v>
      </c>
      <c r="D19373" t="s">
        <v>4518</v>
      </c>
    </row>
    <row r="19374" spans="1:4">
      <c r="A19374" t="s">
        <v>8180</v>
      </c>
      <c r="B19374" t="s">
        <v>8181</v>
      </c>
      <c r="C19374" t="s">
        <v>2770</v>
      </c>
      <c r="D19374" t="s">
        <v>4543</v>
      </c>
    </row>
    <row r="19375" spans="1:4">
      <c r="A19375" t="s">
        <v>8182</v>
      </c>
      <c r="B19375" t="s">
        <v>8380</v>
      </c>
      <c r="C19375" t="s">
        <v>2770</v>
      </c>
      <c r="D19375" t="s">
        <v>4522</v>
      </c>
    </row>
    <row r="19376" spans="1:4">
      <c r="A19376" t="s">
        <v>8176</v>
      </c>
      <c r="B19376" t="s">
        <v>18112</v>
      </c>
      <c r="C19376" t="s">
        <v>2770</v>
      </c>
      <c r="D19376" t="s">
        <v>4522</v>
      </c>
    </row>
    <row r="19377" spans="1:4">
      <c r="A19377" t="s">
        <v>11296</v>
      </c>
      <c r="B19377" t="s">
        <v>2637</v>
      </c>
      <c r="C19377" t="s">
        <v>2770</v>
      </c>
      <c r="D19377" t="s">
        <v>4522</v>
      </c>
    </row>
    <row r="19378" spans="1:4">
      <c r="A19378" t="s">
        <v>12094</v>
      </c>
      <c r="B19378" t="s">
        <v>6432</v>
      </c>
      <c r="C19378" t="s">
        <v>2770</v>
      </c>
      <c r="D19378" t="s">
        <v>4518</v>
      </c>
    </row>
    <row r="19379" spans="1:4">
      <c r="A19379" t="s">
        <v>12090</v>
      </c>
      <c r="B19379" t="s">
        <v>18108</v>
      </c>
      <c r="C19379" t="s">
        <v>2770</v>
      </c>
      <c r="D19379" t="s">
        <v>4522</v>
      </c>
    </row>
    <row r="19380" spans="1:4">
      <c r="A19380" t="s">
        <v>1874</v>
      </c>
      <c r="B19380" t="s">
        <v>18081</v>
      </c>
      <c r="C19380" t="s">
        <v>2770</v>
      </c>
      <c r="D19380" t="s">
        <v>4543</v>
      </c>
    </row>
    <row r="19381" spans="1:4">
      <c r="A19381" t="s">
        <v>8179</v>
      </c>
      <c r="B19381" t="s">
        <v>18113</v>
      </c>
      <c r="C19381" t="s">
        <v>2770</v>
      </c>
      <c r="D19381" t="s">
        <v>4522</v>
      </c>
    </row>
    <row r="19382" spans="1:4">
      <c r="A19382" t="s">
        <v>4649</v>
      </c>
      <c r="B19382" t="s">
        <v>4641</v>
      </c>
      <c r="C19382" t="s">
        <v>2770</v>
      </c>
      <c r="D19382" t="s">
        <v>4522</v>
      </c>
    </row>
    <row r="19383" spans="1:4">
      <c r="A19383" t="s">
        <v>12093</v>
      </c>
      <c r="B19383" t="s">
        <v>2613</v>
      </c>
      <c r="C19383" t="s">
        <v>2770</v>
      </c>
      <c r="D19383" t="s">
        <v>4518</v>
      </c>
    </row>
    <row r="19384" spans="1:4">
      <c r="A19384" t="s">
        <v>12092</v>
      </c>
      <c r="B19384" t="s">
        <v>18114</v>
      </c>
      <c r="C19384" t="s">
        <v>2770</v>
      </c>
      <c r="D19384" t="s">
        <v>4522</v>
      </c>
    </row>
    <row r="19385" spans="1:4">
      <c r="A19385" t="s">
        <v>12087</v>
      </c>
      <c r="B19385" t="s">
        <v>18115</v>
      </c>
      <c r="C19385" t="s">
        <v>2770</v>
      </c>
      <c r="D19385" t="s">
        <v>4522</v>
      </c>
    </row>
    <row r="19386" spans="1:4">
      <c r="A19386" t="s">
        <v>12088</v>
      </c>
      <c r="B19386" t="s">
        <v>18116</v>
      </c>
      <c r="C19386" t="s">
        <v>2770</v>
      </c>
      <c r="D19386" t="s">
        <v>4522</v>
      </c>
    </row>
    <row r="19387" spans="1:4">
      <c r="A19387" t="s">
        <v>9268</v>
      </c>
      <c r="B19387" t="s">
        <v>12901</v>
      </c>
      <c r="C19387" t="s">
        <v>2770</v>
      </c>
      <c r="D19387" t="s">
        <v>4522</v>
      </c>
    </row>
    <row r="19388" spans="1:4">
      <c r="A19388" t="s">
        <v>11254</v>
      </c>
      <c r="B19388" t="s">
        <v>18090</v>
      </c>
      <c r="C19388" t="s">
        <v>2770</v>
      </c>
      <c r="D19388" t="s">
        <v>4522</v>
      </c>
    </row>
    <row r="19389" spans="1:4">
      <c r="A19389" t="s">
        <v>4984</v>
      </c>
      <c r="B19389" t="s">
        <v>13928</v>
      </c>
      <c r="C19389" t="s">
        <v>2770</v>
      </c>
      <c r="D19389" t="s">
        <v>4522</v>
      </c>
    </row>
    <row r="19390" spans="1:4">
      <c r="A19390" t="s">
        <v>12068</v>
      </c>
      <c r="B19390" t="s">
        <v>16096</v>
      </c>
      <c r="C19390" t="s">
        <v>2770</v>
      </c>
      <c r="D19390" t="s">
        <v>4522</v>
      </c>
    </row>
    <row r="19391" spans="1:4">
      <c r="A19391" t="s">
        <v>1919</v>
      </c>
      <c r="B19391" t="s">
        <v>2551</v>
      </c>
      <c r="C19391" t="s">
        <v>2770</v>
      </c>
      <c r="D19391" t="s">
        <v>4522</v>
      </c>
    </row>
    <row r="19392" spans="1:4">
      <c r="A19392" t="s">
        <v>12066</v>
      </c>
      <c r="B19392" t="s">
        <v>2613</v>
      </c>
      <c r="C19392" t="s">
        <v>2770</v>
      </c>
      <c r="D19392" t="s">
        <v>4518</v>
      </c>
    </row>
    <row r="19393" spans="1:4">
      <c r="A19393" t="s">
        <v>1913</v>
      </c>
      <c r="B19393" t="s">
        <v>18117</v>
      </c>
      <c r="C19393" t="s">
        <v>2770</v>
      </c>
      <c r="D19393" t="s">
        <v>4543</v>
      </c>
    </row>
    <row r="19394" spans="1:4">
      <c r="A19394" t="s">
        <v>12061</v>
      </c>
      <c r="B19394" t="s">
        <v>18118</v>
      </c>
      <c r="C19394" t="s">
        <v>2770</v>
      </c>
      <c r="D19394" t="s">
        <v>4555</v>
      </c>
    </row>
    <row r="19395" spans="1:4">
      <c r="A19395" t="s">
        <v>1920</v>
      </c>
      <c r="B19395" t="s">
        <v>18119</v>
      </c>
      <c r="C19395" t="s">
        <v>2770</v>
      </c>
      <c r="D19395" t="s">
        <v>4522</v>
      </c>
    </row>
    <row r="19396" spans="1:4">
      <c r="A19396" t="s">
        <v>1911</v>
      </c>
      <c r="B19396" t="s">
        <v>18120</v>
      </c>
      <c r="C19396" t="s">
        <v>2770</v>
      </c>
      <c r="D19396" t="s">
        <v>4522</v>
      </c>
    </row>
    <row r="19397" spans="1:4">
      <c r="A19397" t="s">
        <v>4649</v>
      </c>
      <c r="B19397" t="s">
        <v>12780</v>
      </c>
      <c r="C19397" t="s">
        <v>2770</v>
      </c>
      <c r="D19397" t="s">
        <v>4522</v>
      </c>
    </row>
    <row r="19398" spans="1:4">
      <c r="A19398" t="s">
        <v>5002</v>
      </c>
      <c r="B19398" t="s">
        <v>18121</v>
      </c>
      <c r="C19398" t="s">
        <v>2770</v>
      </c>
      <c r="D19398" t="s">
        <v>4514</v>
      </c>
    </row>
    <row r="19399" spans="1:4">
      <c r="A19399" t="s">
        <v>4977</v>
      </c>
      <c r="B19399" t="s">
        <v>18122</v>
      </c>
      <c r="C19399" t="s">
        <v>2770</v>
      </c>
      <c r="D19399" t="s">
        <v>4522</v>
      </c>
    </row>
    <row r="19400" spans="1:4">
      <c r="A19400" t="s">
        <v>4985</v>
      </c>
      <c r="B19400" t="s">
        <v>4624</v>
      </c>
      <c r="C19400" t="s">
        <v>2770</v>
      </c>
      <c r="D19400" t="s">
        <v>4522</v>
      </c>
    </row>
    <row r="19401" spans="1:4">
      <c r="A19401" t="s">
        <v>12067</v>
      </c>
      <c r="B19401" t="s">
        <v>17212</v>
      </c>
      <c r="C19401" t="s">
        <v>2770</v>
      </c>
      <c r="D19401" t="s">
        <v>4522</v>
      </c>
    </row>
    <row r="19402" spans="1:4">
      <c r="A19402" t="s">
        <v>1884</v>
      </c>
      <c r="B19402" t="s">
        <v>18083</v>
      </c>
      <c r="C19402" t="s">
        <v>2770</v>
      </c>
      <c r="D19402" t="s">
        <v>4522</v>
      </c>
    </row>
    <row r="19403" spans="1:4">
      <c r="A19403" t="s">
        <v>12064</v>
      </c>
      <c r="B19403" t="s">
        <v>18123</v>
      </c>
      <c r="C19403" t="s">
        <v>2770</v>
      </c>
      <c r="D19403" t="s">
        <v>4522</v>
      </c>
    </row>
    <row r="19404" spans="1:4">
      <c r="A19404" t="s">
        <v>12062</v>
      </c>
      <c r="B19404" t="s">
        <v>9069</v>
      </c>
      <c r="C19404" t="s">
        <v>2770</v>
      </c>
      <c r="D19404" t="s">
        <v>4522</v>
      </c>
    </row>
    <row r="19405" spans="1:4">
      <c r="A19405" t="s">
        <v>5539</v>
      </c>
      <c r="B19405" t="s">
        <v>18124</v>
      </c>
      <c r="C19405" t="s">
        <v>2770</v>
      </c>
      <c r="D19405" t="s">
        <v>4522</v>
      </c>
    </row>
    <row r="19406" spans="1:4">
      <c r="A19406" t="s">
        <v>4979</v>
      </c>
      <c r="B19406" t="s">
        <v>18125</v>
      </c>
      <c r="C19406" t="s">
        <v>2770</v>
      </c>
      <c r="D19406" t="s">
        <v>4522</v>
      </c>
    </row>
    <row r="19407" spans="1:4">
      <c r="A19407" t="s">
        <v>12065</v>
      </c>
      <c r="B19407" t="s">
        <v>18126</v>
      </c>
      <c r="C19407" t="s">
        <v>2770</v>
      </c>
      <c r="D19407" t="s">
        <v>4522</v>
      </c>
    </row>
    <row r="19408" spans="1:4">
      <c r="A19408" t="s">
        <v>11506</v>
      </c>
      <c r="B19408" t="s">
        <v>18127</v>
      </c>
      <c r="C19408" t="s">
        <v>2770</v>
      </c>
      <c r="D19408" t="s">
        <v>4522</v>
      </c>
    </row>
    <row r="19409" spans="1:4">
      <c r="A19409" t="s">
        <v>1924</v>
      </c>
      <c r="B19409" t="s">
        <v>14943</v>
      </c>
      <c r="C19409" t="s">
        <v>2770</v>
      </c>
      <c r="D19409" t="s">
        <v>4522</v>
      </c>
    </row>
    <row r="19410" spans="1:4">
      <c r="A19410" t="s">
        <v>4980</v>
      </c>
      <c r="B19410" t="s">
        <v>18103</v>
      </c>
      <c r="C19410" t="s">
        <v>2770</v>
      </c>
      <c r="D19410" t="s">
        <v>4522</v>
      </c>
    </row>
    <row r="19411" spans="1:4">
      <c r="A19411" t="s">
        <v>8182</v>
      </c>
      <c r="B19411" t="s">
        <v>3948</v>
      </c>
      <c r="C19411" t="s">
        <v>2770</v>
      </c>
      <c r="D19411" t="s">
        <v>4522</v>
      </c>
    </row>
    <row r="19412" spans="1:4">
      <c r="A19412" t="s">
        <v>4981</v>
      </c>
      <c r="B19412" t="s">
        <v>18128</v>
      </c>
      <c r="C19412" t="s">
        <v>2770</v>
      </c>
      <c r="D19412" t="s">
        <v>4522</v>
      </c>
    </row>
    <row r="19413" spans="1:4">
      <c r="A19413" t="s">
        <v>1921</v>
      </c>
      <c r="B19413" t="s">
        <v>15347</v>
      </c>
      <c r="C19413" t="s">
        <v>2770</v>
      </c>
      <c r="D19413" t="s">
        <v>4522</v>
      </c>
    </row>
    <row r="19414" spans="1:4">
      <c r="A19414" t="s">
        <v>11254</v>
      </c>
      <c r="B19414" t="s">
        <v>18090</v>
      </c>
      <c r="C19414" t="s">
        <v>2770</v>
      </c>
      <c r="D19414" t="s">
        <v>4522</v>
      </c>
    </row>
    <row r="19415" spans="1:4">
      <c r="A19415" t="s">
        <v>12063</v>
      </c>
      <c r="B19415" t="s">
        <v>12780</v>
      </c>
      <c r="C19415" t="s">
        <v>2770</v>
      </c>
      <c r="D19415" t="s">
        <v>4522</v>
      </c>
    </row>
    <row r="19416" spans="1:4">
      <c r="A19416" t="s">
        <v>1874</v>
      </c>
      <c r="B19416" t="s">
        <v>18081</v>
      </c>
      <c r="C19416" t="s">
        <v>2770</v>
      </c>
      <c r="D19416" t="s">
        <v>4543</v>
      </c>
    </row>
    <row r="19417" spans="1:4">
      <c r="A19417" t="s">
        <v>4982</v>
      </c>
      <c r="B19417" t="s">
        <v>2770</v>
      </c>
      <c r="C19417" t="s">
        <v>2770</v>
      </c>
      <c r="D19417" t="s">
        <v>4770</v>
      </c>
    </row>
    <row r="19418" spans="1:4">
      <c r="A19418" t="s">
        <v>8233</v>
      </c>
      <c r="B19418" t="s">
        <v>10729</v>
      </c>
      <c r="C19418" t="s">
        <v>2770</v>
      </c>
      <c r="D19418" t="s">
        <v>4555</v>
      </c>
    </row>
    <row r="19419" spans="1:4">
      <c r="A19419" t="s">
        <v>4983</v>
      </c>
      <c r="B19419" t="s">
        <v>18129</v>
      </c>
      <c r="C19419" t="s">
        <v>2770</v>
      </c>
      <c r="D19419" t="s">
        <v>4522</v>
      </c>
    </row>
    <row r="19420" spans="1:4">
      <c r="A19420" t="s">
        <v>1972</v>
      </c>
      <c r="B19420" t="s">
        <v>11328</v>
      </c>
      <c r="C19420" t="s">
        <v>2770</v>
      </c>
      <c r="D19420" t="s">
        <v>4555</v>
      </c>
    </row>
    <row r="19421" spans="1:4">
      <c r="A19421" t="s">
        <v>18130</v>
      </c>
      <c r="B19421" t="s">
        <v>18131</v>
      </c>
      <c r="C19421" t="s">
        <v>2770</v>
      </c>
      <c r="D19421" t="s">
        <v>4522</v>
      </c>
    </row>
    <row r="19422" spans="1:4">
      <c r="A19422" t="s">
        <v>18132</v>
      </c>
      <c r="B19422" t="s">
        <v>18133</v>
      </c>
      <c r="C19422" t="s">
        <v>2770</v>
      </c>
      <c r="D19422" t="s">
        <v>4522</v>
      </c>
    </row>
    <row r="19423" spans="1:4">
      <c r="A19423" t="s">
        <v>18134</v>
      </c>
      <c r="B19423" t="s">
        <v>18135</v>
      </c>
      <c r="C19423" t="s">
        <v>2770</v>
      </c>
      <c r="D19423" t="s">
        <v>4522</v>
      </c>
    </row>
    <row r="19424" spans="1:4">
      <c r="A19424" t="s">
        <v>8990</v>
      </c>
      <c r="B19424" t="s">
        <v>17216</v>
      </c>
      <c r="C19424" t="s">
        <v>2770</v>
      </c>
      <c r="D19424" t="s">
        <v>4522</v>
      </c>
    </row>
    <row r="19425" spans="1:4">
      <c r="A19425" t="s">
        <v>18136</v>
      </c>
      <c r="B19425" t="s">
        <v>18137</v>
      </c>
      <c r="C19425" t="s">
        <v>2770</v>
      </c>
      <c r="D19425" t="s">
        <v>4522</v>
      </c>
    </row>
    <row r="19426" spans="1:4">
      <c r="A19426" t="s">
        <v>18138</v>
      </c>
      <c r="B19426" t="s">
        <v>18139</v>
      </c>
      <c r="C19426" t="s">
        <v>2770</v>
      </c>
      <c r="D19426" t="s">
        <v>4522</v>
      </c>
    </row>
    <row r="19427" spans="1:4">
      <c r="A19427" t="s">
        <v>18140</v>
      </c>
      <c r="B19427" t="s">
        <v>5961</v>
      </c>
      <c r="C19427" t="s">
        <v>2770</v>
      </c>
      <c r="D19427" t="s">
        <v>4522</v>
      </c>
    </row>
    <row r="19428" spans="1:4">
      <c r="A19428" t="s">
        <v>18141</v>
      </c>
      <c r="B19428" t="s">
        <v>18142</v>
      </c>
      <c r="C19428" t="s">
        <v>2770</v>
      </c>
      <c r="D19428" t="s">
        <v>4522</v>
      </c>
    </row>
    <row r="19429" spans="1:4">
      <c r="A19429" t="s">
        <v>18143</v>
      </c>
      <c r="B19429" t="s">
        <v>14967</v>
      </c>
      <c r="C19429" t="s">
        <v>2770</v>
      </c>
      <c r="D19429" t="s">
        <v>4522</v>
      </c>
    </row>
    <row r="19430" spans="1:4">
      <c r="A19430" t="s">
        <v>18144</v>
      </c>
      <c r="B19430" t="s">
        <v>11312</v>
      </c>
      <c r="C19430" t="s">
        <v>2770</v>
      </c>
      <c r="D19430" t="s">
        <v>4522</v>
      </c>
    </row>
    <row r="19431" spans="1:4">
      <c r="A19431" t="s">
        <v>18145</v>
      </c>
      <c r="B19431" t="s">
        <v>18146</v>
      </c>
      <c r="C19431" t="s">
        <v>2770</v>
      </c>
      <c r="D19431" t="s">
        <v>4522</v>
      </c>
    </row>
    <row r="19432" spans="1:4">
      <c r="A19432" t="s">
        <v>18147</v>
      </c>
      <c r="B19432" t="s">
        <v>18148</v>
      </c>
      <c r="C19432" t="s">
        <v>2770</v>
      </c>
      <c r="D19432" t="s">
        <v>4522</v>
      </c>
    </row>
    <row r="19433" spans="1:4">
      <c r="A19433" t="s">
        <v>18149</v>
      </c>
      <c r="B19433" t="s">
        <v>18150</v>
      </c>
      <c r="C19433" t="s">
        <v>2770</v>
      </c>
      <c r="D19433" t="s">
        <v>4522</v>
      </c>
    </row>
    <row r="19434" spans="1:4">
      <c r="A19434" t="s">
        <v>1874</v>
      </c>
      <c r="B19434" t="s">
        <v>18081</v>
      </c>
      <c r="C19434" t="s">
        <v>2770</v>
      </c>
      <c r="D19434" t="s">
        <v>4543</v>
      </c>
    </row>
    <row r="19435" spans="1:4">
      <c r="A19435" t="s">
        <v>10724</v>
      </c>
      <c r="B19435" t="s">
        <v>18151</v>
      </c>
      <c r="C19435" t="s">
        <v>2770</v>
      </c>
      <c r="D19435" t="s">
        <v>4522</v>
      </c>
    </row>
    <row r="19436" spans="1:4">
      <c r="A19436" t="s">
        <v>18152</v>
      </c>
      <c r="B19436" t="s">
        <v>18153</v>
      </c>
      <c r="C19436" t="s">
        <v>2770</v>
      </c>
      <c r="D19436" t="s">
        <v>4522</v>
      </c>
    </row>
    <row r="19437" spans="1:4">
      <c r="A19437" t="s">
        <v>8184</v>
      </c>
      <c r="B19437" t="s">
        <v>4516</v>
      </c>
      <c r="C19437" t="s">
        <v>2770</v>
      </c>
      <c r="D19437" t="s">
        <v>4518</v>
      </c>
    </row>
    <row r="19438" spans="1:4">
      <c r="A19438" t="s">
        <v>18154</v>
      </c>
      <c r="B19438" t="s">
        <v>18155</v>
      </c>
      <c r="C19438" t="s">
        <v>2770</v>
      </c>
      <c r="D19438" t="s">
        <v>4522</v>
      </c>
    </row>
    <row r="19439" spans="1:4">
      <c r="A19439" t="s">
        <v>4966</v>
      </c>
      <c r="B19439" t="s">
        <v>18156</v>
      </c>
      <c r="C19439" t="s">
        <v>2770</v>
      </c>
      <c r="D19439" t="s">
        <v>4522</v>
      </c>
    </row>
    <row r="19440" spans="1:4">
      <c r="A19440" t="s">
        <v>12183</v>
      </c>
      <c r="B19440" t="s">
        <v>18153</v>
      </c>
      <c r="C19440" t="s">
        <v>2770</v>
      </c>
      <c r="D19440" t="s">
        <v>4522</v>
      </c>
    </row>
    <row r="19441" spans="1:4">
      <c r="A19441" t="s">
        <v>12078</v>
      </c>
      <c r="B19441" t="s">
        <v>18157</v>
      </c>
      <c r="C19441" t="s">
        <v>2770</v>
      </c>
      <c r="D19441" t="s">
        <v>4518</v>
      </c>
    </row>
    <row r="19442" spans="1:4">
      <c r="A19442" t="s">
        <v>18158</v>
      </c>
      <c r="B19442" t="s">
        <v>8956</v>
      </c>
      <c r="C19442" t="s">
        <v>2770</v>
      </c>
      <c r="D19442" t="s">
        <v>4968</v>
      </c>
    </row>
    <row r="19443" spans="1:4">
      <c r="A19443" t="s">
        <v>18159</v>
      </c>
      <c r="B19443" t="s">
        <v>2770</v>
      </c>
      <c r="C19443" t="s">
        <v>2770</v>
      </c>
      <c r="D19443" t="s">
        <v>4522</v>
      </c>
    </row>
    <row r="19444" spans="1:4">
      <c r="A19444" t="s">
        <v>4972</v>
      </c>
      <c r="B19444" t="s">
        <v>8997</v>
      </c>
      <c r="C19444" t="s">
        <v>2770</v>
      </c>
      <c r="D19444" t="s">
        <v>4522</v>
      </c>
    </row>
    <row r="19445" spans="1:4">
      <c r="A19445" t="s">
        <v>11331</v>
      </c>
      <c r="B19445" t="s">
        <v>18160</v>
      </c>
      <c r="C19445" t="s">
        <v>2770</v>
      </c>
      <c r="D19445" t="s">
        <v>4522</v>
      </c>
    </row>
    <row r="19446" spans="1:4">
      <c r="A19446" t="s">
        <v>18161</v>
      </c>
      <c r="B19446" t="s">
        <v>18162</v>
      </c>
      <c r="C19446" t="s">
        <v>2770</v>
      </c>
      <c r="D19446" t="s">
        <v>4522</v>
      </c>
    </row>
    <row r="19447" spans="1:4">
      <c r="A19447" t="s">
        <v>18163</v>
      </c>
      <c r="B19447" t="s">
        <v>18164</v>
      </c>
      <c r="C19447" t="s">
        <v>2770</v>
      </c>
      <c r="D19447" t="s">
        <v>4522</v>
      </c>
    </row>
    <row r="19448" spans="1:4">
      <c r="A19448" t="s">
        <v>18165</v>
      </c>
      <c r="B19448" t="s">
        <v>11312</v>
      </c>
      <c r="C19448" t="s">
        <v>2770</v>
      </c>
      <c r="D19448" t="s">
        <v>4522</v>
      </c>
    </row>
    <row r="19449" spans="1:4">
      <c r="A19449" t="s">
        <v>18166</v>
      </c>
      <c r="B19449" t="s">
        <v>5961</v>
      </c>
      <c r="C19449" t="s">
        <v>2770</v>
      </c>
      <c r="D19449" t="s">
        <v>4522</v>
      </c>
    </row>
    <row r="19450" spans="1:4">
      <c r="A19450" t="s">
        <v>18167</v>
      </c>
      <c r="B19450" t="s">
        <v>18139</v>
      </c>
      <c r="C19450" t="s">
        <v>2770</v>
      </c>
      <c r="D19450" t="s">
        <v>4522</v>
      </c>
    </row>
    <row r="19451" spans="1:4">
      <c r="A19451" t="s">
        <v>18168</v>
      </c>
      <c r="B19451" t="s">
        <v>18127</v>
      </c>
      <c r="C19451" t="s">
        <v>2770</v>
      </c>
      <c r="D19451" t="s">
        <v>4522</v>
      </c>
    </row>
    <row r="19452" spans="1:4">
      <c r="A19452" t="s">
        <v>11254</v>
      </c>
      <c r="B19452" t="s">
        <v>18169</v>
      </c>
      <c r="C19452" t="s">
        <v>2770</v>
      </c>
      <c r="D19452" t="s">
        <v>4522</v>
      </c>
    </row>
    <row r="19453" spans="1:4">
      <c r="A19453" t="s">
        <v>18170</v>
      </c>
      <c r="B19453" t="s">
        <v>18171</v>
      </c>
      <c r="C19453" t="s">
        <v>2770</v>
      </c>
      <c r="D19453" t="s">
        <v>4522</v>
      </c>
    </row>
    <row r="19454" spans="1:4">
      <c r="A19454" t="s">
        <v>18172</v>
      </c>
      <c r="B19454" t="s">
        <v>18173</v>
      </c>
      <c r="C19454" t="s">
        <v>2770</v>
      </c>
      <c r="D19454" t="s">
        <v>4522</v>
      </c>
    </row>
    <row r="19455" spans="1:4">
      <c r="A19455" t="s">
        <v>9079</v>
      </c>
      <c r="B19455" t="s">
        <v>18102</v>
      </c>
      <c r="C19455" t="s">
        <v>2770</v>
      </c>
      <c r="D19455" t="s">
        <v>4522</v>
      </c>
    </row>
    <row r="19456" spans="1:4">
      <c r="A19456" t="s">
        <v>18174</v>
      </c>
      <c r="B19456" t="s">
        <v>9088</v>
      </c>
      <c r="C19456" t="s">
        <v>2770</v>
      </c>
      <c r="D19456" t="s">
        <v>4522</v>
      </c>
    </row>
    <row r="19457" spans="1:4">
      <c r="A19457" t="s">
        <v>1874</v>
      </c>
      <c r="B19457" t="s">
        <v>18081</v>
      </c>
      <c r="C19457" t="s">
        <v>2770</v>
      </c>
      <c r="D19457" t="s">
        <v>4522</v>
      </c>
    </row>
    <row r="19458" spans="1:4">
      <c r="A19458" t="s">
        <v>18175</v>
      </c>
      <c r="B19458" t="s">
        <v>18176</v>
      </c>
      <c r="C19458" t="s">
        <v>2770</v>
      </c>
      <c r="D19458" t="s">
        <v>4522</v>
      </c>
    </row>
    <row r="19459" spans="1:4">
      <c r="A19459" t="s">
        <v>18177</v>
      </c>
      <c r="B19459" t="s">
        <v>18178</v>
      </c>
      <c r="C19459" t="s">
        <v>2770</v>
      </c>
      <c r="D19459" t="s">
        <v>4551</v>
      </c>
    </row>
    <row r="19460" spans="1:4">
      <c r="A19460" t="s">
        <v>12281</v>
      </c>
      <c r="B19460" t="s">
        <v>9802</v>
      </c>
      <c r="C19460" t="s">
        <v>2770</v>
      </c>
      <c r="D19460" t="s">
        <v>4551</v>
      </c>
    </row>
    <row r="19461" spans="1:4">
      <c r="A19461" t="s">
        <v>18179</v>
      </c>
      <c r="B19461" t="s">
        <v>18180</v>
      </c>
      <c r="C19461" t="s">
        <v>2770</v>
      </c>
      <c r="D19461" t="s">
        <v>4551</v>
      </c>
    </row>
    <row r="19462" spans="1:4">
      <c r="A19462" t="s">
        <v>18181</v>
      </c>
      <c r="B19462" t="s">
        <v>18182</v>
      </c>
      <c r="C19462" t="s">
        <v>2770</v>
      </c>
      <c r="D19462" t="s">
        <v>4551</v>
      </c>
    </row>
    <row r="19463" spans="1:4">
      <c r="A19463" t="s">
        <v>18183</v>
      </c>
      <c r="B19463" t="s">
        <v>18184</v>
      </c>
      <c r="C19463" t="s">
        <v>2770</v>
      </c>
      <c r="D19463" t="s">
        <v>4551</v>
      </c>
    </row>
    <row r="19464" spans="1:4">
      <c r="A19464" t="s">
        <v>12202</v>
      </c>
      <c r="B19464" t="s">
        <v>12780</v>
      </c>
      <c r="C19464" t="s">
        <v>2770</v>
      </c>
      <c r="D19464" t="s">
        <v>4551</v>
      </c>
    </row>
    <row r="19465" spans="1:4">
      <c r="A19465" t="s">
        <v>18185</v>
      </c>
      <c r="B19465" t="s">
        <v>18186</v>
      </c>
      <c r="C19465" t="s">
        <v>2770</v>
      </c>
      <c r="D19465" t="s">
        <v>4551</v>
      </c>
    </row>
    <row r="19466" spans="1:4">
      <c r="A19466" t="s">
        <v>18187</v>
      </c>
      <c r="B19466" t="s">
        <v>18188</v>
      </c>
      <c r="C19466" t="s">
        <v>2770</v>
      </c>
      <c r="D19466" t="s">
        <v>4551</v>
      </c>
    </row>
    <row r="19467" spans="1:4">
      <c r="A19467" t="s">
        <v>18189</v>
      </c>
      <c r="B19467" t="s">
        <v>18190</v>
      </c>
      <c r="C19467" t="s">
        <v>2770</v>
      </c>
      <c r="D19467" t="s">
        <v>4522</v>
      </c>
    </row>
    <row r="19468" spans="1:4">
      <c r="A19468" t="s">
        <v>18191</v>
      </c>
      <c r="B19468" t="s">
        <v>18192</v>
      </c>
      <c r="C19468" t="s">
        <v>2770</v>
      </c>
      <c r="D19468" t="s">
        <v>4522</v>
      </c>
    </row>
    <row r="19469" spans="1:4">
      <c r="A19469" t="s">
        <v>18193</v>
      </c>
      <c r="B19469" t="s">
        <v>18194</v>
      </c>
      <c r="C19469" t="s">
        <v>2770</v>
      </c>
      <c r="D19469" t="s">
        <v>4551</v>
      </c>
    </row>
    <row r="19470" spans="1:4">
      <c r="A19470" t="s">
        <v>18195</v>
      </c>
      <c r="B19470" t="s">
        <v>18196</v>
      </c>
      <c r="C19470" t="s">
        <v>2770</v>
      </c>
      <c r="D19470" t="s">
        <v>4522</v>
      </c>
    </row>
    <row r="19471" spans="1:4">
      <c r="A19471" t="s">
        <v>12216</v>
      </c>
      <c r="B19471" t="s">
        <v>18197</v>
      </c>
      <c r="C19471" t="s">
        <v>2770</v>
      </c>
      <c r="D19471" t="s">
        <v>4522</v>
      </c>
    </row>
    <row r="19472" spans="1:4">
      <c r="A19472" t="s">
        <v>18198</v>
      </c>
      <c r="B19472" t="s">
        <v>18199</v>
      </c>
      <c r="C19472" t="s">
        <v>2770</v>
      </c>
      <c r="D19472" t="s">
        <v>4551</v>
      </c>
    </row>
    <row r="19473" spans="1:4">
      <c r="A19473" t="s">
        <v>12279</v>
      </c>
      <c r="B19473" t="s">
        <v>18200</v>
      </c>
      <c r="C19473" t="s">
        <v>2770</v>
      </c>
      <c r="D19473" t="s">
        <v>4770</v>
      </c>
    </row>
    <row r="19474" spans="1:4">
      <c r="A19474" t="s">
        <v>1874</v>
      </c>
      <c r="B19474" t="s">
        <v>18081</v>
      </c>
      <c r="C19474" t="s">
        <v>2770</v>
      </c>
      <c r="D19474" t="s">
        <v>4543</v>
      </c>
    </row>
    <row r="19475" spans="1:4">
      <c r="A19475" t="s">
        <v>12287</v>
      </c>
      <c r="B19475" t="s">
        <v>18201</v>
      </c>
      <c r="C19475" t="s">
        <v>2770</v>
      </c>
      <c r="D19475" t="s">
        <v>4522</v>
      </c>
    </row>
    <row r="19476" spans="1:4">
      <c r="A19476" t="s">
        <v>12285</v>
      </c>
      <c r="B19476" t="s">
        <v>7314</v>
      </c>
      <c r="C19476" t="s">
        <v>2770</v>
      </c>
      <c r="D19476" t="s">
        <v>4522</v>
      </c>
    </row>
    <row r="19477" spans="1:4">
      <c r="A19477" t="s">
        <v>12215</v>
      </c>
      <c r="B19477" t="s">
        <v>18202</v>
      </c>
      <c r="C19477" t="s">
        <v>2770</v>
      </c>
      <c r="D19477" t="s">
        <v>4522</v>
      </c>
    </row>
    <row r="19478" spans="1:4">
      <c r="A19478" t="s">
        <v>12280</v>
      </c>
      <c r="B19478" t="s">
        <v>18203</v>
      </c>
      <c r="C19478" t="s">
        <v>2770</v>
      </c>
      <c r="D19478" t="s">
        <v>4899</v>
      </c>
    </row>
    <row r="19479" spans="1:4">
      <c r="A19479" t="s">
        <v>12289</v>
      </c>
      <c r="B19479" t="s">
        <v>18204</v>
      </c>
      <c r="C19479" t="s">
        <v>2770</v>
      </c>
      <c r="D19479" t="s">
        <v>4770</v>
      </c>
    </row>
    <row r="19480" spans="1:4">
      <c r="A19480" t="s">
        <v>12291</v>
      </c>
      <c r="B19480" t="s">
        <v>18205</v>
      </c>
      <c r="C19480" t="s">
        <v>2770</v>
      </c>
      <c r="D19480" t="s">
        <v>4899</v>
      </c>
    </row>
    <row r="19481" spans="1:4">
      <c r="A19481" t="s">
        <v>12288</v>
      </c>
      <c r="B19481" t="s">
        <v>18206</v>
      </c>
      <c r="C19481" t="s">
        <v>2770</v>
      </c>
      <c r="D19481" t="s">
        <v>4522</v>
      </c>
    </row>
    <row r="19482" spans="1:4">
      <c r="A19482" t="s">
        <v>12282</v>
      </c>
      <c r="B19482" t="s">
        <v>4896</v>
      </c>
      <c r="C19482" t="s">
        <v>2770</v>
      </c>
      <c r="D19482" t="s">
        <v>4522</v>
      </c>
    </row>
    <row r="19483" spans="1:4">
      <c r="A19483" t="s">
        <v>12290</v>
      </c>
      <c r="B19483" t="s">
        <v>18207</v>
      </c>
      <c r="C19483" t="s">
        <v>2770</v>
      </c>
      <c r="D19483" t="s">
        <v>4514</v>
      </c>
    </row>
    <row r="19484" spans="1:4">
      <c r="A19484" t="s">
        <v>12200</v>
      </c>
      <c r="B19484" t="s">
        <v>2770</v>
      </c>
      <c r="C19484" t="s">
        <v>2770</v>
      </c>
      <c r="D19484" t="s">
        <v>4518</v>
      </c>
    </row>
    <row r="19485" spans="1:4">
      <c r="A19485" t="s">
        <v>12286</v>
      </c>
      <c r="B19485" t="s">
        <v>18105</v>
      </c>
      <c r="C19485" t="s">
        <v>2770</v>
      </c>
      <c r="D19485" t="s">
        <v>4551</v>
      </c>
    </row>
    <row r="19486" spans="1:4">
      <c r="A19486" t="s">
        <v>12195</v>
      </c>
      <c r="B19486" t="s">
        <v>18208</v>
      </c>
      <c r="C19486" t="s">
        <v>2770</v>
      </c>
      <c r="D19486" t="s">
        <v>4543</v>
      </c>
    </row>
    <row r="19487" spans="1:4">
      <c r="A19487" t="s">
        <v>12283</v>
      </c>
      <c r="B19487" t="s">
        <v>18209</v>
      </c>
      <c r="C19487" t="s">
        <v>2770</v>
      </c>
      <c r="D19487" t="s">
        <v>4899</v>
      </c>
    </row>
    <row r="19488" spans="1:4">
      <c r="A19488" t="s">
        <v>4941</v>
      </c>
      <c r="B19488" t="s">
        <v>18210</v>
      </c>
      <c r="C19488" t="s">
        <v>2770</v>
      </c>
      <c r="D19488" t="s">
        <v>4551</v>
      </c>
    </row>
    <row r="19489" spans="1:4">
      <c r="A19489" t="s">
        <v>12292</v>
      </c>
      <c r="B19489" t="s">
        <v>18211</v>
      </c>
      <c r="C19489" t="s">
        <v>2770</v>
      </c>
      <c r="D19489" t="s">
        <v>4899</v>
      </c>
    </row>
    <row r="19490" spans="1:4">
      <c r="A19490" t="s">
        <v>12281</v>
      </c>
      <c r="B19490" t="s">
        <v>9802</v>
      </c>
      <c r="C19490" t="s">
        <v>2770</v>
      </c>
      <c r="D19490" t="s">
        <v>4522</v>
      </c>
    </row>
    <row r="19491" spans="1:4">
      <c r="A19491" t="s">
        <v>4945</v>
      </c>
      <c r="B19491" t="s">
        <v>18103</v>
      </c>
      <c r="C19491" t="s">
        <v>2770</v>
      </c>
      <c r="D19491" t="s">
        <v>4514</v>
      </c>
    </row>
    <row r="19492" spans="1:4">
      <c r="A19492" t="s">
        <v>12284</v>
      </c>
      <c r="B19492" t="s">
        <v>18212</v>
      </c>
      <c r="C19492" t="s">
        <v>2770</v>
      </c>
      <c r="D19492" t="s">
        <v>4551</v>
      </c>
    </row>
    <row r="19493" spans="1:4">
      <c r="A19493" t="s">
        <v>4916</v>
      </c>
      <c r="B19493" t="s">
        <v>9069</v>
      </c>
      <c r="C19493" t="s">
        <v>2770</v>
      </c>
      <c r="D19493" t="s">
        <v>4522</v>
      </c>
    </row>
    <row r="19494" spans="1:4">
      <c r="A19494" t="s">
        <v>12206</v>
      </c>
      <c r="B19494" t="s">
        <v>18213</v>
      </c>
      <c r="C19494" t="s">
        <v>2770</v>
      </c>
      <c r="D19494" t="s">
        <v>4543</v>
      </c>
    </row>
    <row r="19495" spans="1:4">
      <c r="A19495" t="s">
        <v>12234</v>
      </c>
      <c r="B19495" t="s">
        <v>15461</v>
      </c>
      <c r="C19495" t="s">
        <v>2770</v>
      </c>
      <c r="D19495" t="s">
        <v>4899</v>
      </c>
    </row>
    <row r="19496" spans="1:4">
      <c r="A19496" t="s">
        <v>12230</v>
      </c>
      <c r="B19496" t="s">
        <v>18214</v>
      </c>
      <c r="C19496" t="s">
        <v>2770</v>
      </c>
      <c r="D19496" t="s">
        <v>4899</v>
      </c>
    </row>
    <row r="19497" spans="1:4">
      <c r="A19497" t="s">
        <v>12231</v>
      </c>
      <c r="B19497" t="s">
        <v>18205</v>
      </c>
      <c r="C19497" t="s">
        <v>2770</v>
      </c>
      <c r="D19497" t="s">
        <v>4522</v>
      </c>
    </row>
    <row r="19498" spans="1:4">
      <c r="A19498" t="s">
        <v>4916</v>
      </c>
      <c r="B19498" t="s">
        <v>9069</v>
      </c>
      <c r="C19498" t="s">
        <v>2770</v>
      </c>
      <c r="D19498" t="s">
        <v>4522</v>
      </c>
    </row>
    <row r="19499" spans="1:4">
      <c r="A19499" t="s">
        <v>12229</v>
      </c>
      <c r="B19499" t="s">
        <v>8310</v>
      </c>
      <c r="C19499" t="s">
        <v>2770</v>
      </c>
      <c r="D19499" t="s">
        <v>4899</v>
      </c>
    </row>
    <row r="19500" spans="1:4">
      <c r="A19500" t="s">
        <v>9573</v>
      </c>
      <c r="B19500" t="s">
        <v>12837</v>
      </c>
      <c r="C19500" t="s">
        <v>2770</v>
      </c>
      <c r="D19500" t="s">
        <v>4899</v>
      </c>
    </row>
    <row r="19501" spans="1:4">
      <c r="A19501" t="s">
        <v>12226</v>
      </c>
      <c r="B19501" t="s">
        <v>18215</v>
      </c>
      <c r="C19501" t="s">
        <v>2770</v>
      </c>
      <c r="D19501" t="s">
        <v>4522</v>
      </c>
    </row>
    <row r="19502" spans="1:4">
      <c r="A19502" t="s">
        <v>12232</v>
      </c>
      <c r="B19502" t="s">
        <v>18216</v>
      </c>
      <c r="C19502" t="s">
        <v>2770</v>
      </c>
      <c r="D19502" t="s">
        <v>4522</v>
      </c>
    </row>
    <row r="19503" spans="1:4">
      <c r="A19503" t="s">
        <v>12228</v>
      </c>
      <c r="B19503" t="s">
        <v>18077</v>
      </c>
      <c r="C19503" t="s">
        <v>2770</v>
      </c>
      <c r="D19503" t="s">
        <v>4551</v>
      </c>
    </row>
    <row r="19504" spans="1:4">
      <c r="A19504" t="s">
        <v>1874</v>
      </c>
      <c r="B19504" t="s">
        <v>18081</v>
      </c>
      <c r="C19504" t="s">
        <v>2770</v>
      </c>
      <c r="D19504" t="s">
        <v>4522</v>
      </c>
    </row>
    <row r="19505" spans="1:4">
      <c r="A19505" t="s">
        <v>4916</v>
      </c>
      <c r="B19505" t="s">
        <v>18217</v>
      </c>
      <c r="C19505" t="s">
        <v>2770</v>
      </c>
      <c r="D19505" t="s">
        <v>4522</v>
      </c>
    </row>
    <row r="19506" spans="1:4">
      <c r="A19506" t="s">
        <v>12198</v>
      </c>
      <c r="B19506" t="s">
        <v>4896</v>
      </c>
      <c r="C19506" t="s">
        <v>2770</v>
      </c>
      <c r="D19506" t="s">
        <v>4522</v>
      </c>
    </row>
    <row r="19507" spans="1:4">
      <c r="A19507" t="s">
        <v>8233</v>
      </c>
      <c r="B19507" t="s">
        <v>10729</v>
      </c>
      <c r="C19507" t="s">
        <v>2770</v>
      </c>
      <c r="D19507" t="s">
        <v>4514</v>
      </c>
    </row>
    <row r="19508" spans="1:4">
      <c r="A19508" t="s">
        <v>12197</v>
      </c>
      <c r="B19508" t="s">
        <v>11328</v>
      </c>
      <c r="C19508" t="s">
        <v>2770</v>
      </c>
      <c r="D19508" t="s">
        <v>4555</v>
      </c>
    </row>
    <row r="19509" spans="1:4">
      <c r="A19509" t="s">
        <v>12196</v>
      </c>
      <c r="B19509" t="s">
        <v>2770</v>
      </c>
      <c r="C19509" t="s">
        <v>2770</v>
      </c>
      <c r="D19509" t="s">
        <v>4551</v>
      </c>
    </row>
    <row r="19510" spans="1:4">
      <c r="A19510" t="s">
        <v>12206</v>
      </c>
      <c r="B19510" t="s">
        <v>18213</v>
      </c>
      <c r="C19510" t="s">
        <v>2770</v>
      </c>
      <c r="D19510" t="s">
        <v>4543</v>
      </c>
    </row>
    <row r="19511" spans="1:4">
      <c r="A19511" t="s">
        <v>12207</v>
      </c>
      <c r="B19511" t="s">
        <v>18126</v>
      </c>
      <c r="C19511" t="s">
        <v>2770</v>
      </c>
      <c r="D19511" t="s">
        <v>4522</v>
      </c>
    </row>
    <row r="19512" spans="1:4">
      <c r="A19512" t="s">
        <v>1919</v>
      </c>
      <c r="B19512" t="s">
        <v>2551</v>
      </c>
      <c r="C19512" t="s">
        <v>2770</v>
      </c>
      <c r="D19512" t="s">
        <v>4551</v>
      </c>
    </row>
    <row r="19513" spans="1:4">
      <c r="A19513" t="s">
        <v>18218</v>
      </c>
      <c r="B19513" t="s">
        <v>18219</v>
      </c>
      <c r="C19513" t="s">
        <v>2770</v>
      </c>
      <c r="D19513" t="s">
        <v>4522</v>
      </c>
    </row>
    <row r="19514" spans="1:4">
      <c r="A19514" t="s">
        <v>18220</v>
      </c>
      <c r="B19514" t="s">
        <v>18081</v>
      </c>
      <c r="C19514" t="s">
        <v>2770</v>
      </c>
      <c r="D19514" t="s">
        <v>4543</v>
      </c>
    </row>
    <row r="19515" spans="1:4">
      <c r="A19515" t="s">
        <v>4649</v>
      </c>
      <c r="B19515" t="s">
        <v>18221</v>
      </c>
      <c r="C19515" t="s">
        <v>2770</v>
      </c>
      <c r="D19515" t="s">
        <v>4514</v>
      </c>
    </row>
    <row r="19516" spans="1:4">
      <c r="A19516" t="s">
        <v>12195</v>
      </c>
      <c r="B19516" t="s">
        <v>18208</v>
      </c>
      <c r="C19516" t="s">
        <v>2770</v>
      </c>
      <c r="D19516" t="s">
        <v>4543</v>
      </c>
    </row>
    <row r="19517" spans="1:4">
      <c r="A19517" t="s">
        <v>18222</v>
      </c>
      <c r="B19517" t="s">
        <v>9802</v>
      </c>
      <c r="C19517" t="s">
        <v>2770</v>
      </c>
      <c r="D19517" t="s">
        <v>4522</v>
      </c>
    </row>
    <row r="19518" spans="1:4">
      <c r="A19518" t="s">
        <v>12209</v>
      </c>
      <c r="B19518" t="s">
        <v>18223</v>
      </c>
      <c r="C19518" t="s">
        <v>2770</v>
      </c>
      <c r="D19518" t="s">
        <v>4551</v>
      </c>
    </row>
    <row r="19519" spans="1:4">
      <c r="A19519" t="s">
        <v>12208</v>
      </c>
      <c r="B19519" t="s">
        <v>8956</v>
      </c>
      <c r="C19519" t="s">
        <v>2770</v>
      </c>
      <c r="D19519" t="s">
        <v>4514</v>
      </c>
    </row>
    <row r="19520" spans="1:4">
      <c r="A19520" t="s">
        <v>12210</v>
      </c>
      <c r="B19520" t="s">
        <v>18224</v>
      </c>
      <c r="C19520" t="s">
        <v>2770</v>
      </c>
      <c r="D19520" t="s">
        <v>4522</v>
      </c>
    </row>
    <row r="19521" spans="1:4">
      <c r="A19521" t="s">
        <v>12213</v>
      </c>
      <c r="B19521" t="s">
        <v>2770</v>
      </c>
      <c r="C19521" t="s">
        <v>2770</v>
      </c>
      <c r="D19521" t="s">
        <v>4518</v>
      </c>
    </row>
    <row r="19522" spans="1:4">
      <c r="A19522" t="s">
        <v>1874</v>
      </c>
      <c r="B19522" t="s">
        <v>18081</v>
      </c>
      <c r="C19522" t="s">
        <v>2770</v>
      </c>
      <c r="D19522" t="s">
        <v>4543</v>
      </c>
    </row>
    <row r="19523" spans="1:4">
      <c r="A19523" t="s">
        <v>12214</v>
      </c>
      <c r="B19523" t="s">
        <v>18225</v>
      </c>
      <c r="C19523" t="s">
        <v>2770</v>
      </c>
      <c r="D19523" t="s">
        <v>4551</v>
      </c>
    </row>
    <row r="19524" spans="1:4">
      <c r="A19524" t="s">
        <v>12216</v>
      </c>
      <c r="B19524" t="s">
        <v>18197</v>
      </c>
      <c r="C19524" t="s">
        <v>2770</v>
      </c>
      <c r="D19524" t="s">
        <v>4522</v>
      </c>
    </row>
    <row r="19525" spans="1:4">
      <c r="A19525" t="s">
        <v>12215</v>
      </c>
      <c r="B19525" t="s">
        <v>9069</v>
      </c>
      <c r="C19525" t="s">
        <v>2770</v>
      </c>
      <c r="D19525" t="s">
        <v>4522</v>
      </c>
    </row>
    <row r="19526" spans="1:4">
      <c r="A19526" t="s">
        <v>4945</v>
      </c>
      <c r="B19526" t="s">
        <v>18103</v>
      </c>
      <c r="C19526" t="s">
        <v>2770</v>
      </c>
      <c r="D19526" t="s">
        <v>4514</v>
      </c>
    </row>
    <row r="19527" spans="1:4">
      <c r="A19527" t="s">
        <v>12212</v>
      </c>
      <c r="B19527" t="s">
        <v>18213</v>
      </c>
      <c r="C19527" t="s">
        <v>2770</v>
      </c>
      <c r="D19527" t="s">
        <v>4543</v>
      </c>
    </row>
    <row r="19528" spans="1:4">
      <c r="A19528" t="s">
        <v>12218</v>
      </c>
      <c r="B19528" t="s">
        <v>18208</v>
      </c>
      <c r="C19528" t="s">
        <v>2770</v>
      </c>
      <c r="D19528" t="s">
        <v>4543</v>
      </c>
    </row>
    <row r="19529" spans="1:4">
      <c r="A19529" t="s">
        <v>4895</v>
      </c>
      <c r="B19529" t="s">
        <v>4896</v>
      </c>
      <c r="C19529" t="s">
        <v>2770</v>
      </c>
      <c r="D19529" t="s">
        <v>4522</v>
      </c>
    </row>
    <row r="19530" spans="1:4">
      <c r="A19530" t="s">
        <v>8233</v>
      </c>
      <c r="B19530" t="s">
        <v>10729</v>
      </c>
      <c r="C19530" t="s">
        <v>2770</v>
      </c>
      <c r="D19530" t="s">
        <v>4514</v>
      </c>
    </row>
    <row r="19531" spans="1:4">
      <c r="A19531" t="s">
        <v>12217</v>
      </c>
      <c r="B19531" t="s">
        <v>18095</v>
      </c>
      <c r="C19531" t="s">
        <v>2770</v>
      </c>
      <c r="D19531" t="s">
        <v>4522</v>
      </c>
    </row>
    <row r="19532" spans="1:4">
      <c r="A19532" t="s">
        <v>12211</v>
      </c>
      <c r="B19532" t="s">
        <v>18226</v>
      </c>
      <c r="C19532" t="s">
        <v>2770</v>
      </c>
      <c r="D19532" t="s">
        <v>4551</v>
      </c>
    </row>
    <row r="19533" spans="1:4">
      <c r="A19533" t="s">
        <v>12230</v>
      </c>
      <c r="B19533" t="s">
        <v>9984</v>
      </c>
      <c r="C19533" t="s">
        <v>2770</v>
      </c>
      <c r="D19533" t="s">
        <v>4551</v>
      </c>
    </row>
    <row r="19534" spans="1:4">
      <c r="A19534" t="s">
        <v>12231</v>
      </c>
      <c r="B19534" t="s">
        <v>18205</v>
      </c>
      <c r="C19534" t="s">
        <v>2770</v>
      </c>
      <c r="D19534" t="s">
        <v>4522</v>
      </c>
    </row>
    <row r="19535" spans="1:4">
      <c r="A19535" t="s">
        <v>12228</v>
      </c>
      <c r="B19535" t="s">
        <v>18077</v>
      </c>
      <c r="C19535" t="s">
        <v>2770</v>
      </c>
      <c r="D19535" t="s">
        <v>4551</v>
      </c>
    </row>
    <row r="19536" spans="1:4">
      <c r="A19536" t="s">
        <v>12233</v>
      </c>
      <c r="B19536" t="s">
        <v>18227</v>
      </c>
      <c r="C19536" t="s">
        <v>2770</v>
      </c>
      <c r="D19536" t="s">
        <v>4543</v>
      </c>
    </row>
    <row r="19537" spans="1:4">
      <c r="A19537" t="s">
        <v>12227</v>
      </c>
      <c r="B19537" t="s">
        <v>18228</v>
      </c>
      <c r="C19537" t="s">
        <v>2770</v>
      </c>
      <c r="D19537" t="s">
        <v>4522</v>
      </c>
    </row>
    <row r="19538" spans="1:4">
      <c r="A19538" t="s">
        <v>12226</v>
      </c>
      <c r="B19538" t="s">
        <v>18215</v>
      </c>
      <c r="C19538" t="s">
        <v>2770</v>
      </c>
      <c r="D19538" t="s">
        <v>4543</v>
      </c>
    </row>
    <row r="19539" spans="1:4">
      <c r="A19539" t="s">
        <v>12232</v>
      </c>
      <c r="B19539" t="s">
        <v>18216</v>
      </c>
      <c r="C19539" t="s">
        <v>2770</v>
      </c>
      <c r="D19539" t="s">
        <v>4522</v>
      </c>
    </row>
    <row r="19540" spans="1:4">
      <c r="A19540" t="s">
        <v>4916</v>
      </c>
      <c r="B19540" t="s">
        <v>9069</v>
      </c>
      <c r="C19540" t="s">
        <v>2770</v>
      </c>
      <c r="D19540" t="s">
        <v>4522</v>
      </c>
    </row>
    <row r="19541" spans="1:4">
      <c r="A19541" t="s">
        <v>12234</v>
      </c>
      <c r="B19541" t="s">
        <v>5280</v>
      </c>
      <c r="C19541" t="s">
        <v>2770</v>
      </c>
      <c r="D19541" t="s">
        <v>4551</v>
      </c>
    </row>
    <row r="19542" spans="1:4">
      <c r="A19542" t="s">
        <v>9573</v>
      </c>
      <c r="B19542" t="s">
        <v>2574</v>
      </c>
      <c r="C19542" t="s">
        <v>2770</v>
      </c>
      <c r="D19542" t="s">
        <v>4551</v>
      </c>
    </row>
    <row r="19543" spans="1:4">
      <c r="A19543" t="s">
        <v>1874</v>
      </c>
      <c r="B19543" t="s">
        <v>18081</v>
      </c>
      <c r="C19543" t="s">
        <v>2770</v>
      </c>
      <c r="D19543" t="s">
        <v>4543</v>
      </c>
    </row>
    <row r="19544" spans="1:4">
      <c r="A19544" t="s">
        <v>12229</v>
      </c>
      <c r="B19544" t="s">
        <v>2575</v>
      </c>
      <c r="C19544" t="s">
        <v>2770</v>
      </c>
      <c r="D19544" t="s">
        <v>4551</v>
      </c>
    </row>
    <row r="19545" spans="1:4">
      <c r="A19545" t="s">
        <v>18229</v>
      </c>
      <c r="B19545" t="s">
        <v>18230</v>
      </c>
      <c r="C19545" t="s">
        <v>2770</v>
      </c>
      <c r="D19545" t="s">
        <v>4514</v>
      </c>
    </row>
    <row r="19546" spans="1:4">
      <c r="A19546" t="s">
        <v>9573</v>
      </c>
      <c r="B19546" t="s">
        <v>2574</v>
      </c>
      <c r="C19546" t="s">
        <v>2770</v>
      </c>
      <c r="D19546" t="s">
        <v>4551</v>
      </c>
    </row>
    <row r="19547" spans="1:4">
      <c r="A19547" t="s">
        <v>8258</v>
      </c>
      <c r="B19547" t="s">
        <v>5280</v>
      </c>
      <c r="C19547" t="s">
        <v>2770</v>
      </c>
      <c r="D19547" t="s">
        <v>4551</v>
      </c>
    </row>
    <row r="19548" spans="1:4">
      <c r="A19548" t="s">
        <v>1874</v>
      </c>
      <c r="B19548" t="s">
        <v>18081</v>
      </c>
      <c r="C19548" t="s">
        <v>2770</v>
      </c>
      <c r="D19548" t="s">
        <v>4543</v>
      </c>
    </row>
    <row r="19549" spans="1:4">
      <c r="A19549" t="s">
        <v>12234</v>
      </c>
      <c r="B19549" t="s">
        <v>18231</v>
      </c>
      <c r="C19549" t="s">
        <v>2770</v>
      </c>
      <c r="D19549" t="s">
        <v>4551</v>
      </c>
    </row>
    <row r="19550" spans="1:4">
      <c r="A19550" t="s">
        <v>18232</v>
      </c>
      <c r="B19550" t="s">
        <v>18233</v>
      </c>
      <c r="C19550" t="s">
        <v>2770</v>
      </c>
      <c r="D19550" t="s">
        <v>4518</v>
      </c>
    </row>
    <row r="19551" spans="1:4">
      <c r="A19551" t="s">
        <v>12229</v>
      </c>
      <c r="B19551" t="s">
        <v>2575</v>
      </c>
      <c r="C19551" t="s">
        <v>2770</v>
      </c>
      <c r="D19551" t="s">
        <v>4551</v>
      </c>
    </row>
    <row r="19552" spans="1:4">
      <c r="A19552" t="s">
        <v>15178</v>
      </c>
      <c r="B19552" t="s">
        <v>9613</v>
      </c>
      <c r="C19552" t="s">
        <v>2770</v>
      </c>
      <c r="D19552" t="s">
        <v>4518</v>
      </c>
    </row>
    <row r="19553" spans="1:4">
      <c r="A19553" t="s">
        <v>18234</v>
      </c>
      <c r="B19553" t="s">
        <v>18235</v>
      </c>
      <c r="C19553" t="s">
        <v>2770</v>
      </c>
      <c r="D19553" t="s">
        <v>4551</v>
      </c>
    </row>
    <row r="19554" spans="1:4">
      <c r="A19554" t="s">
        <v>18236</v>
      </c>
      <c r="B19554" t="s">
        <v>18237</v>
      </c>
      <c r="C19554" t="s">
        <v>2770</v>
      </c>
      <c r="D19554" t="s">
        <v>4551</v>
      </c>
    </row>
    <row r="19555" spans="1:4">
      <c r="A19555" t="s">
        <v>18238</v>
      </c>
      <c r="B19555" t="s">
        <v>18239</v>
      </c>
      <c r="C19555" t="s">
        <v>2770</v>
      </c>
      <c r="D19555" t="s">
        <v>4551</v>
      </c>
    </row>
    <row r="19556" spans="1:4">
      <c r="A19556" t="s">
        <v>18240</v>
      </c>
      <c r="B19556" t="s">
        <v>18241</v>
      </c>
      <c r="C19556" t="s">
        <v>2770</v>
      </c>
      <c r="D19556" t="s">
        <v>4551</v>
      </c>
    </row>
    <row r="19557" spans="1:4">
      <c r="A19557" t="s">
        <v>18242</v>
      </c>
      <c r="B19557" t="s">
        <v>18243</v>
      </c>
      <c r="C19557" t="s">
        <v>2770</v>
      </c>
      <c r="D19557" t="s">
        <v>4551</v>
      </c>
    </row>
    <row r="19558" spans="1:4">
      <c r="A19558" t="s">
        <v>18244</v>
      </c>
      <c r="B19558" t="s">
        <v>18245</v>
      </c>
      <c r="C19558" t="s">
        <v>2770</v>
      </c>
      <c r="D19558" t="s">
        <v>4551</v>
      </c>
    </row>
    <row r="19559" spans="1:4">
      <c r="A19559" t="s">
        <v>18246</v>
      </c>
      <c r="B19559" t="s">
        <v>18247</v>
      </c>
      <c r="C19559" t="s">
        <v>2770</v>
      </c>
      <c r="D19559" t="s">
        <v>4551</v>
      </c>
    </row>
    <row r="19560" spans="1:4">
      <c r="A19560" t="s">
        <v>18248</v>
      </c>
      <c r="B19560" t="s">
        <v>18249</v>
      </c>
      <c r="C19560" t="s">
        <v>2770</v>
      </c>
      <c r="D19560" t="s">
        <v>4551</v>
      </c>
    </row>
    <row r="19561" spans="1:4">
      <c r="A19561" t="s">
        <v>1874</v>
      </c>
      <c r="B19561" t="s">
        <v>18081</v>
      </c>
      <c r="C19561" t="s">
        <v>2770</v>
      </c>
      <c r="D19561" t="s">
        <v>4543</v>
      </c>
    </row>
    <row r="19562" spans="1:4">
      <c r="A19562" t="s">
        <v>18250</v>
      </c>
      <c r="B19562" t="s">
        <v>18108</v>
      </c>
      <c r="C19562" t="s">
        <v>2770</v>
      </c>
      <c r="D19562" t="s">
        <v>4551</v>
      </c>
    </row>
    <row r="19563" spans="1:4">
      <c r="A19563" t="s">
        <v>18251</v>
      </c>
      <c r="B19563" t="s">
        <v>18252</v>
      </c>
      <c r="C19563" t="s">
        <v>2770</v>
      </c>
      <c r="D19563" t="s">
        <v>4551</v>
      </c>
    </row>
    <row r="19564" spans="1:4">
      <c r="A19564" t="s">
        <v>18253</v>
      </c>
      <c r="B19564" t="s">
        <v>18254</v>
      </c>
      <c r="C19564" t="s">
        <v>2770</v>
      </c>
      <c r="D19564" t="s">
        <v>4551</v>
      </c>
    </row>
    <row r="19565" spans="1:4">
      <c r="A19565" t="s">
        <v>18255</v>
      </c>
      <c r="B19565" t="s">
        <v>18256</v>
      </c>
      <c r="C19565" t="s">
        <v>2770</v>
      </c>
      <c r="D19565" t="s">
        <v>4551</v>
      </c>
    </row>
    <row r="19566" spans="1:4">
      <c r="A19566" t="s">
        <v>18257</v>
      </c>
      <c r="B19566" t="s">
        <v>18258</v>
      </c>
      <c r="C19566" t="s">
        <v>2770</v>
      </c>
      <c r="D19566" t="s">
        <v>4551</v>
      </c>
    </row>
    <row r="19567" spans="1:4">
      <c r="A19567" t="s">
        <v>4895</v>
      </c>
      <c r="B19567" t="s">
        <v>4896</v>
      </c>
      <c r="C19567" t="s">
        <v>2770</v>
      </c>
      <c r="D19567" t="s">
        <v>4522</v>
      </c>
    </row>
    <row r="19568" spans="1:4">
      <c r="A19568" t="s">
        <v>12240</v>
      </c>
      <c r="B19568" t="s">
        <v>18259</v>
      </c>
      <c r="C19568" t="s">
        <v>2770</v>
      </c>
      <c r="D19568" t="s">
        <v>4899</v>
      </c>
    </row>
    <row r="19569" spans="1:4">
      <c r="A19569" t="s">
        <v>12245</v>
      </c>
      <c r="B19569" t="s">
        <v>17388</v>
      </c>
      <c r="C19569" t="s">
        <v>2770</v>
      </c>
      <c r="D19569" t="s">
        <v>4522</v>
      </c>
    </row>
    <row r="19570" spans="1:4">
      <c r="A19570" t="s">
        <v>12246</v>
      </c>
      <c r="B19570" t="s">
        <v>18204</v>
      </c>
      <c r="C19570" t="s">
        <v>2770</v>
      </c>
      <c r="D19570" t="s">
        <v>4899</v>
      </c>
    </row>
    <row r="19571" spans="1:4">
      <c r="A19571" t="s">
        <v>12243</v>
      </c>
      <c r="B19571" t="s">
        <v>18204</v>
      </c>
      <c r="C19571" t="s">
        <v>2770</v>
      </c>
      <c r="D19571" t="s">
        <v>4522</v>
      </c>
    </row>
    <row r="19572" spans="1:4">
      <c r="A19572" t="s">
        <v>12244</v>
      </c>
      <c r="B19572" t="s">
        <v>18204</v>
      </c>
      <c r="C19572" t="s">
        <v>2770</v>
      </c>
      <c r="D19572" t="s">
        <v>4543</v>
      </c>
    </row>
    <row r="19573" spans="1:4">
      <c r="A19573" t="s">
        <v>4930</v>
      </c>
      <c r="B19573" t="s">
        <v>18260</v>
      </c>
      <c r="C19573" t="s">
        <v>2770</v>
      </c>
      <c r="D19573" t="s">
        <v>4899</v>
      </c>
    </row>
    <row r="19574" spans="1:4">
      <c r="A19574" t="s">
        <v>12235</v>
      </c>
      <c r="B19574" t="s">
        <v>18204</v>
      </c>
      <c r="C19574" t="s">
        <v>2770</v>
      </c>
      <c r="D19574" t="s">
        <v>4522</v>
      </c>
    </row>
    <row r="19575" spans="1:4">
      <c r="A19575" t="s">
        <v>12238</v>
      </c>
      <c r="B19575" t="s">
        <v>18204</v>
      </c>
      <c r="C19575" t="s">
        <v>2770</v>
      </c>
      <c r="D19575" t="s">
        <v>4551</v>
      </c>
    </row>
    <row r="19576" spans="1:4">
      <c r="A19576" t="s">
        <v>1874</v>
      </c>
      <c r="B19576" t="s">
        <v>18081</v>
      </c>
      <c r="C19576" t="s">
        <v>2770</v>
      </c>
      <c r="D19576" t="s">
        <v>4543</v>
      </c>
    </row>
    <row r="19577" spans="1:4">
      <c r="A19577" t="s">
        <v>12247</v>
      </c>
      <c r="B19577" t="s">
        <v>18261</v>
      </c>
      <c r="C19577" t="s">
        <v>2770</v>
      </c>
      <c r="D19577" t="s">
        <v>4551</v>
      </c>
    </row>
    <row r="19578" spans="1:4">
      <c r="A19578" t="s">
        <v>12242</v>
      </c>
      <c r="B19578" t="s">
        <v>18262</v>
      </c>
      <c r="C19578" t="s">
        <v>2770</v>
      </c>
      <c r="D19578" t="s">
        <v>4899</v>
      </c>
    </row>
    <row r="19579" spans="1:4">
      <c r="A19579" t="s">
        <v>12239</v>
      </c>
      <c r="B19579" t="s">
        <v>18263</v>
      </c>
      <c r="C19579" t="s">
        <v>2770</v>
      </c>
      <c r="D19579" t="s">
        <v>4522</v>
      </c>
    </row>
    <row r="19580" spans="1:4">
      <c r="A19580" t="s">
        <v>12241</v>
      </c>
      <c r="B19580" t="s">
        <v>18264</v>
      </c>
      <c r="C19580" t="s">
        <v>2770</v>
      </c>
      <c r="D19580" t="s">
        <v>4899</v>
      </c>
    </row>
    <row r="19581" spans="1:4">
      <c r="A19581" t="s">
        <v>12236</v>
      </c>
      <c r="B19581" t="s">
        <v>18265</v>
      </c>
      <c r="C19581" t="s">
        <v>2770</v>
      </c>
      <c r="D19581" t="s">
        <v>4522</v>
      </c>
    </row>
    <row r="19582" spans="1:4">
      <c r="A19582" t="s">
        <v>8974</v>
      </c>
      <c r="B19582" t="s">
        <v>18204</v>
      </c>
      <c r="C19582" t="s">
        <v>2770</v>
      </c>
      <c r="D19582" t="s">
        <v>4551</v>
      </c>
    </row>
    <row r="19583" spans="1:4">
      <c r="A19583" t="s">
        <v>12237</v>
      </c>
      <c r="B19583" t="s">
        <v>8181</v>
      </c>
      <c r="C19583" t="s">
        <v>2770</v>
      </c>
      <c r="D19583" t="s">
        <v>4543</v>
      </c>
    </row>
    <row r="19584" spans="1:4">
      <c r="A19584" t="s">
        <v>4916</v>
      </c>
      <c r="B19584" t="s">
        <v>9069</v>
      </c>
      <c r="C19584" t="s">
        <v>2770</v>
      </c>
      <c r="D19584" t="s">
        <v>4522</v>
      </c>
    </row>
    <row r="19585" spans="1:4">
      <c r="A19585" t="s">
        <v>12203</v>
      </c>
      <c r="B19585" t="s">
        <v>18266</v>
      </c>
      <c r="C19585" t="s">
        <v>2770</v>
      </c>
      <c r="D19585" t="s">
        <v>4899</v>
      </c>
    </row>
    <row r="19586" spans="1:4">
      <c r="A19586" t="s">
        <v>8233</v>
      </c>
      <c r="B19586" t="s">
        <v>10729</v>
      </c>
      <c r="C19586" t="s">
        <v>2770</v>
      </c>
      <c r="D19586" t="s">
        <v>4514</v>
      </c>
    </row>
    <row r="19587" spans="1:4">
      <c r="A19587" t="s">
        <v>12201</v>
      </c>
      <c r="B19587" t="s">
        <v>18267</v>
      </c>
      <c r="C19587" t="s">
        <v>2770</v>
      </c>
      <c r="D19587" t="s">
        <v>4899</v>
      </c>
    </row>
    <row r="19588" spans="1:4">
      <c r="A19588" t="s">
        <v>12205</v>
      </c>
      <c r="B19588" t="s">
        <v>4949</v>
      </c>
      <c r="C19588" t="s">
        <v>2770</v>
      </c>
      <c r="D19588" t="s">
        <v>4522</v>
      </c>
    </row>
    <row r="19589" spans="1:4">
      <c r="A19589" t="s">
        <v>1919</v>
      </c>
      <c r="B19589" t="s">
        <v>2551</v>
      </c>
      <c r="C19589" t="s">
        <v>2770</v>
      </c>
      <c r="D19589" t="s">
        <v>4551</v>
      </c>
    </row>
    <row r="19590" spans="1:4">
      <c r="A19590" t="s">
        <v>12202</v>
      </c>
      <c r="B19590" t="s">
        <v>12780</v>
      </c>
      <c r="C19590" t="s">
        <v>2770</v>
      </c>
      <c r="D19590" t="s">
        <v>4551</v>
      </c>
    </row>
    <row r="19591" spans="1:4">
      <c r="A19591" t="s">
        <v>4952</v>
      </c>
      <c r="B19591" t="s">
        <v>18221</v>
      </c>
      <c r="C19591" t="s">
        <v>2770</v>
      </c>
      <c r="D19591" t="s">
        <v>4514</v>
      </c>
    </row>
    <row r="19592" spans="1:4">
      <c r="A19592" t="s">
        <v>12195</v>
      </c>
      <c r="B19592" t="s">
        <v>18208</v>
      </c>
      <c r="C19592" t="s">
        <v>2770</v>
      </c>
      <c r="D19592" t="s">
        <v>4543</v>
      </c>
    </row>
    <row r="19593" spans="1:4">
      <c r="A19593" t="s">
        <v>12206</v>
      </c>
      <c r="B19593" t="s">
        <v>18213</v>
      </c>
      <c r="C19593" t="s">
        <v>2770</v>
      </c>
      <c r="D19593" t="s">
        <v>4543</v>
      </c>
    </row>
    <row r="19594" spans="1:4">
      <c r="A19594" t="s">
        <v>12204</v>
      </c>
      <c r="B19594" t="s">
        <v>18268</v>
      </c>
      <c r="C19594" t="s">
        <v>2770</v>
      </c>
      <c r="D19594" t="s">
        <v>4522</v>
      </c>
    </row>
    <row r="19595" spans="1:4">
      <c r="A19595" t="s">
        <v>12199</v>
      </c>
      <c r="B19595" t="s">
        <v>18269</v>
      </c>
      <c r="C19595" t="s">
        <v>2770</v>
      </c>
      <c r="D19595" t="s">
        <v>4551</v>
      </c>
    </row>
    <row r="19596" spans="1:4">
      <c r="A19596" t="s">
        <v>4938</v>
      </c>
      <c r="B19596" t="s">
        <v>18270</v>
      </c>
      <c r="C19596" t="s">
        <v>2770</v>
      </c>
      <c r="D19596" t="s">
        <v>4551</v>
      </c>
    </row>
    <row r="19597" spans="1:4">
      <c r="A19597" t="s">
        <v>1874</v>
      </c>
      <c r="B19597" t="s">
        <v>18081</v>
      </c>
      <c r="C19597" t="s">
        <v>2770</v>
      </c>
      <c r="D19597" t="s">
        <v>4543</v>
      </c>
    </row>
    <row r="19598" spans="1:4">
      <c r="A19598" t="s">
        <v>12200</v>
      </c>
      <c r="B19598" t="s">
        <v>2770</v>
      </c>
      <c r="C19598" t="s">
        <v>2770</v>
      </c>
      <c r="D19598" t="s">
        <v>4518</v>
      </c>
    </row>
    <row r="19599" spans="1:4">
      <c r="A19599" t="s">
        <v>12198</v>
      </c>
      <c r="B19599" t="s">
        <v>18271</v>
      </c>
      <c r="C19599" t="s">
        <v>2770</v>
      </c>
      <c r="D19599" t="s">
        <v>4522</v>
      </c>
    </row>
    <row r="19600" spans="1:4">
      <c r="A19600" t="s">
        <v>12273</v>
      </c>
      <c r="B19600" t="s">
        <v>18272</v>
      </c>
      <c r="C19600" t="s">
        <v>2770</v>
      </c>
      <c r="D19600" t="s">
        <v>4551</v>
      </c>
    </row>
    <row r="19601" spans="1:4">
      <c r="A19601" t="s">
        <v>1874</v>
      </c>
      <c r="B19601" t="s">
        <v>18081</v>
      </c>
      <c r="C19601" t="s">
        <v>2770</v>
      </c>
      <c r="D19601" t="s">
        <v>4543</v>
      </c>
    </row>
    <row r="19602" spans="1:4">
      <c r="A19602" t="s">
        <v>9573</v>
      </c>
      <c r="B19602" t="s">
        <v>8912</v>
      </c>
      <c r="C19602" t="s">
        <v>2770</v>
      </c>
      <c r="D19602" t="s">
        <v>4522</v>
      </c>
    </row>
    <row r="19603" spans="1:4">
      <c r="A19603" t="s">
        <v>12270</v>
      </c>
      <c r="B19603" t="s">
        <v>6553</v>
      </c>
      <c r="C19603" t="s">
        <v>2770</v>
      </c>
      <c r="D19603" t="s">
        <v>4522</v>
      </c>
    </row>
    <row r="19604" spans="1:4">
      <c r="A19604" t="s">
        <v>12277</v>
      </c>
      <c r="B19604" t="s">
        <v>18273</v>
      </c>
      <c r="C19604" t="s">
        <v>2770</v>
      </c>
      <c r="D19604" t="s">
        <v>4522</v>
      </c>
    </row>
    <row r="19605" spans="1:4">
      <c r="A19605" t="s">
        <v>4895</v>
      </c>
      <c r="B19605" t="s">
        <v>4896</v>
      </c>
      <c r="C19605" t="s">
        <v>2770</v>
      </c>
      <c r="D19605" t="s">
        <v>4522</v>
      </c>
    </row>
    <row r="19606" spans="1:4">
      <c r="A19606" t="s">
        <v>12259</v>
      </c>
      <c r="B19606" t="s">
        <v>18274</v>
      </c>
      <c r="C19606" t="s">
        <v>2770</v>
      </c>
      <c r="D19606" t="s">
        <v>4522</v>
      </c>
    </row>
    <row r="19607" spans="1:4">
      <c r="A19607" t="s">
        <v>12263</v>
      </c>
      <c r="B19607" t="s">
        <v>18275</v>
      </c>
      <c r="C19607" t="s">
        <v>2770</v>
      </c>
      <c r="D19607" t="s">
        <v>4522</v>
      </c>
    </row>
    <row r="19608" spans="1:4">
      <c r="A19608" t="s">
        <v>12275</v>
      </c>
      <c r="B19608" t="s">
        <v>18276</v>
      </c>
      <c r="C19608" t="s">
        <v>2770</v>
      </c>
      <c r="D19608" t="s">
        <v>4522</v>
      </c>
    </row>
    <row r="19609" spans="1:4">
      <c r="A19609" t="s">
        <v>12266</v>
      </c>
      <c r="B19609" t="s">
        <v>18277</v>
      </c>
      <c r="C19609" t="s">
        <v>2770</v>
      </c>
      <c r="D19609" t="s">
        <v>4522</v>
      </c>
    </row>
    <row r="19610" spans="1:4">
      <c r="A19610" t="s">
        <v>12269</v>
      </c>
      <c r="B19610" t="s">
        <v>18278</v>
      </c>
      <c r="C19610" t="s">
        <v>2770</v>
      </c>
      <c r="D19610" t="s">
        <v>4522</v>
      </c>
    </row>
    <row r="19611" spans="1:4">
      <c r="A19611" t="s">
        <v>12262</v>
      </c>
      <c r="B19611" t="s">
        <v>18279</v>
      </c>
      <c r="C19611" t="s">
        <v>2770</v>
      </c>
      <c r="D19611" t="s">
        <v>4522</v>
      </c>
    </row>
    <row r="19612" spans="1:4">
      <c r="A19612" t="s">
        <v>12261</v>
      </c>
      <c r="B19612" t="s">
        <v>18280</v>
      </c>
      <c r="C19612" t="s">
        <v>2770</v>
      </c>
      <c r="D19612" t="s">
        <v>4899</v>
      </c>
    </row>
    <row r="19613" spans="1:4">
      <c r="A19613" t="s">
        <v>12260</v>
      </c>
      <c r="B19613" t="s">
        <v>18204</v>
      </c>
      <c r="C19613" t="s">
        <v>2770</v>
      </c>
      <c r="D19613" t="s">
        <v>4899</v>
      </c>
    </row>
    <row r="19614" spans="1:4">
      <c r="A19614" t="s">
        <v>12278</v>
      </c>
      <c r="B19614" t="s">
        <v>2770</v>
      </c>
      <c r="C19614" t="s">
        <v>2770</v>
      </c>
      <c r="D19614" t="s">
        <v>4518</v>
      </c>
    </row>
    <row r="19615" spans="1:4">
      <c r="A19615" t="s">
        <v>12271</v>
      </c>
      <c r="B19615" t="s">
        <v>18208</v>
      </c>
      <c r="C19615" t="s">
        <v>2770</v>
      </c>
      <c r="D19615" t="s">
        <v>4543</v>
      </c>
    </row>
    <row r="19616" spans="1:4">
      <c r="A19616" t="s">
        <v>9645</v>
      </c>
      <c r="B19616" t="s">
        <v>2600</v>
      </c>
      <c r="C19616" t="s">
        <v>2770</v>
      </c>
      <c r="D19616" t="s">
        <v>4522</v>
      </c>
    </row>
    <row r="19617" spans="1:4">
      <c r="A19617" t="s">
        <v>12229</v>
      </c>
      <c r="B19617" t="s">
        <v>543</v>
      </c>
      <c r="C19617" t="s">
        <v>2770</v>
      </c>
      <c r="D19617" t="s">
        <v>4522</v>
      </c>
    </row>
    <row r="19618" spans="1:4">
      <c r="A19618" t="s">
        <v>12268</v>
      </c>
      <c r="B19618" t="s">
        <v>18281</v>
      </c>
      <c r="C19618" t="s">
        <v>2770</v>
      </c>
      <c r="D19618" t="s">
        <v>4522</v>
      </c>
    </row>
    <row r="19619" spans="1:4">
      <c r="A19619" t="s">
        <v>12215</v>
      </c>
      <c r="B19619" t="s">
        <v>9069</v>
      </c>
      <c r="C19619" t="s">
        <v>2770</v>
      </c>
      <c r="D19619" t="s">
        <v>4522</v>
      </c>
    </row>
    <row r="19620" spans="1:4">
      <c r="A19620" t="s">
        <v>12265</v>
      </c>
      <c r="B19620" t="s">
        <v>18282</v>
      </c>
      <c r="C19620" t="s">
        <v>2770</v>
      </c>
      <c r="D19620" t="s">
        <v>4522</v>
      </c>
    </row>
    <row r="19621" spans="1:4">
      <c r="A19621" t="s">
        <v>12272</v>
      </c>
      <c r="B19621" t="s">
        <v>18283</v>
      </c>
      <c r="C19621" t="s">
        <v>2770</v>
      </c>
      <c r="D19621" t="s">
        <v>4522</v>
      </c>
    </row>
    <row r="19622" spans="1:4">
      <c r="A19622" t="s">
        <v>12258</v>
      </c>
      <c r="B19622" t="s">
        <v>18284</v>
      </c>
      <c r="C19622" t="s">
        <v>2770</v>
      </c>
      <c r="D19622" t="s">
        <v>4522</v>
      </c>
    </row>
    <row r="19623" spans="1:4">
      <c r="A19623" t="s">
        <v>12264</v>
      </c>
      <c r="B19623" t="s">
        <v>18200</v>
      </c>
      <c r="C19623" t="s">
        <v>2770</v>
      </c>
      <c r="D19623" t="s">
        <v>4551</v>
      </c>
    </row>
    <row r="19624" spans="1:4">
      <c r="A19624" t="s">
        <v>12267</v>
      </c>
      <c r="B19624" t="s">
        <v>18285</v>
      </c>
      <c r="C19624" t="s">
        <v>2770</v>
      </c>
      <c r="D19624" t="s">
        <v>4899</v>
      </c>
    </row>
    <row r="19625" spans="1:4">
      <c r="A19625" t="s">
        <v>12276</v>
      </c>
      <c r="B19625" t="s">
        <v>18286</v>
      </c>
      <c r="C19625" t="s">
        <v>2770</v>
      </c>
      <c r="D19625" t="s">
        <v>4899</v>
      </c>
    </row>
    <row r="19626" spans="1:4">
      <c r="A19626" t="s">
        <v>12274</v>
      </c>
      <c r="B19626" t="s">
        <v>18213</v>
      </c>
      <c r="C19626" t="s">
        <v>2770</v>
      </c>
      <c r="D19626" t="s">
        <v>4543</v>
      </c>
    </row>
    <row r="19627" spans="1:4">
      <c r="A19627" t="s">
        <v>18287</v>
      </c>
      <c r="B19627" t="s">
        <v>4517</v>
      </c>
      <c r="C19627" t="s">
        <v>2770</v>
      </c>
      <c r="D19627" t="s">
        <v>4518</v>
      </c>
    </row>
    <row r="19628" spans="1:4">
      <c r="A19628" t="s">
        <v>18288</v>
      </c>
      <c r="B19628" t="s">
        <v>18289</v>
      </c>
      <c r="C19628" t="s">
        <v>2770</v>
      </c>
      <c r="D19628" t="s">
        <v>4518</v>
      </c>
    </row>
    <row r="19629" spans="1:4">
      <c r="A19629" t="s">
        <v>18290</v>
      </c>
      <c r="B19629" t="s">
        <v>18291</v>
      </c>
      <c r="C19629" t="s">
        <v>2770</v>
      </c>
      <c r="D19629" t="s">
        <v>4551</v>
      </c>
    </row>
    <row r="19630" spans="1:4">
      <c r="A19630" t="s">
        <v>8932</v>
      </c>
      <c r="B19630" t="s">
        <v>18292</v>
      </c>
      <c r="C19630" t="s">
        <v>2770</v>
      </c>
      <c r="D19630" t="s">
        <v>4514</v>
      </c>
    </row>
    <row r="19631" spans="1:4">
      <c r="A19631" t="s">
        <v>1874</v>
      </c>
      <c r="B19631" t="s">
        <v>18081</v>
      </c>
      <c r="C19631" t="s">
        <v>2770</v>
      </c>
      <c r="D19631" t="s">
        <v>4522</v>
      </c>
    </row>
    <row r="19632" spans="1:4">
      <c r="A19632" t="s">
        <v>18293</v>
      </c>
      <c r="B19632" t="s">
        <v>18204</v>
      </c>
      <c r="C19632" t="s">
        <v>2770</v>
      </c>
      <c r="D19632" t="s">
        <v>4551</v>
      </c>
    </row>
    <row r="19633" spans="1:4">
      <c r="A19633" t="s">
        <v>1874</v>
      </c>
      <c r="B19633" t="s">
        <v>18081</v>
      </c>
      <c r="C19633" t="s">
        <v>2770</v>
      </c>
      <c r="D19633" t="s">
        <v>4543</v>
      </c>
    </row>
    <row r="19634" spans="1:4">
      <c r="A19634" t="s">
        <v>18294</v>
      </c>
      <c r="B19634" t="s">
        <v>18295</v>
      </c>
      <c r="C19634" t="s">
        <v>2770</v>
      </c>
      <c r="D19634" t="s">
        <v>4543</v>
      </c>
    </row>
    <row r="19635" spans="1:4">
      <c r="A19635" t="s">
        <v>18296</v>
      </c>
      <c r="B19635" t="s">
        <v>18297</v>
      </c>
      <c r="C19635" t="s">
        <v>2770</v>
      </c>
      <c r="D19635" t="s">
        <v>4543</v>
      </c>
    </row>
    <row r="19636" spans="1:4">
      <c r="A19636" t="s">
        <v>4895</v>
      </c>
      <c r="B19636" t="s">
        <v>4896</v>
      </c>
      <c r="C19636" t="s">
        <v>2770</v>
      </c>
      <c r="D19636" t="s">
        <v>4514</v>
      </c>
    </row>
    <row r="19637" spans="1:4">
      <c r="A19637" t="s">
        <v>18298</v>
      </c>
      <c r="B19637" t="s">
        <v>18299</v>
      </c>
      <c r="C19637" t="s">
        <v>2770</v>
      </c>
      <c r="D19637" t="s">
        <v>4899</v>
      </c>
    </row>
    <row r="19638" spans="1:4">
      <c r="A19638" t="s">
        <v>12217</v>
      </c>
      <c r="B19638" t="s">
        <v>18204</v>
      </c>
      <c r="C19638" t="s">
        <v>2770</v>
      </c>
      <c r="D19638" t="s">
        <v>4522</v>
      </c>
    </row>
    <row r="19639" spans="1:4">
      <c r="A19639" t="s">
        <v>12264</v>
      </c>
      <c r="B19639" t="s">
        <v>18200</v>
      </c>
      <c r="C19639" t="s">
        <v>2770</v>
      </c>
      <c r="D19639" t="s">
        <v>4899</v>
      </c>
    </row>
    <row r="19640" spans="1:4">
      <c r="A19640" t="s">
        <v>18300</v>
      </c>
      <c r="B19640" t="s">
        <v>18286</v>
      </c>
      <c r="C19640" t="s">
        <v>2770</v>
      </c>
      <c r="D19640" t="s">
        <v>4522</v>
      </c>
    </row>
    <row r="19641" spans="1:4">
      <c r="A19641" t="s">
        <v>18301</v>
      </c>
      <c r="B19641" t="s">
        <v>18302</v>
      </c>
      <c r="C19641" t="s">
        <v>2770</v>
      </c>
      <c r="D19641" t="s">
        <v>4543</v>
      </c>
    </row>
    <row r="19642" spans="1:4">
      <c r="A19642" t="s">
        <v>18303</v>
      </c>
      <c r="B19642" t="s">
        <v>8997</v>
      </c>
      <c r="C19642" t="s">
        <v>2770</v>
      </c>
      <c r="D19642" t="s">
        <v>4551</v>
      </c>
    </row>
    <row r="19643" spans="1:4">
      <c r="A19643" t="s">
        <v>12281</v>
      </c>
      <c r="B19643" t="s">
        <v>9802</v>
      </c>
      <c r="C19643" t="s">
        <v>2770</v>
      </c>
      <c r="D19643" t="s">
        <v>4899</v>
      </c>
    </row>
    <row r="19644" spans="1:4">
      <c r="A19644" t="s">
        <v>8932</v>
      </c>
      <c r="B19644" t="s">
        <v>18292</v>
      </c>
      <c r="C19644" t="s">
        <v>2770</v>
      </c>
      <c r="D19644" t="s">
        <v>4522</v>
      </c>
    </row>
    <row r="19645" spans="1:4">
      <c r="A19645" t="s">
        <v>4916</v>
      </c>
      <c r="B19645" t="s">
        <v>9069</v>
      </c>
      <c r="C19645" t="s">
        <v>2770</v>
      </c>
      <c r="D19645" t="s">
        <v>4522</v>
      </c>
    </row>
    <row r="19646" spans="1:4">
      <c r="A19646" t="s">
        <v>18304</v>
      </c>
      <c r="B19646" t="s">
        <v>16329</v>
      </c>
      <c r="C19646" t="s">
        <v>2770</v>
      </c>
      <c r="D19646" t="s">
        <v>4899</v>
      </c>
    </row>
    <row r="19647" spans="1:4">
      <c r="A19647" t="s">
        <v>18193</v>
      </c>
      <c r="B19647" t="s">
        <v>18204</v>
      </c>
      <c r="C19647" t="s">
        <v>2770</v>
      </c>
      <c r="D19647" t="s">
        <v>4551</v>
      </c>
    </row>
    <row r="19648" spans="1:4">
      <c r="A19648" t="s">
        <v>18305</v>
      </c>
      <c r="B19648" t="s">
        <v>18204</v>
      </c>
      <c r="C19648" t="s">
        <v>2770</v>
      </c>
      <c r="D19648" t="s">
        <v>4522</v>
      </c>
    </row>
    <row r="19649" spans="1:4">
      <c r="A19649" t="s">
        <v>18306</v>
      </c>
      <c r="B19649" t="s">
        <v>18204</v>
      </c>
      <c r="C19649" t="s">
        <v>2770</v>
      </c>
      <c r="D19649" t="s">
        <v>4899</v>
      </c>
    </row>
    <row r="19650" spans="1:4">
      <c r="A19650" t="s">
        <v>18307</v>
      </c>
      <c r="B19650" t="s">
        <v>2600</v>
      </c>
      <c r="C19650" t="s">
        <v>2770</v>
      </c>
      <c r="D19650" t="s">
        <v>4522</v>
      </c>
    </row>
    <row r="19651" spans="1:4">
      <c r="A19651" t="s">
        <v>18308</v>
      </c>
      <c r="B19651" t="s">
        <v>18309</v>
      </c>
      <c r="C19651" t="s">
        <v>2770</v>
      </c>
      <c r="D19651" t="s">
        <v>4968</v>
      </c>
    </row>
    <row r="19652" spans="1:4">
      <c r="A19652" t="s">
        <v>18310</v>
      </c>
      <c r="B19652" t="s">
        <v>18311</v>
      </c>
      <c r="C19652" t="s">
        <v>2770</v>
      </c>
      <c r="D19652" t="s">
        <v>4522</v>
      </c>
    </row>
    <row r="19653" spans="1:4">
      <c r="A19653" t="s">
        <v>18312</v>
      </c>
      <c r="B19653" t="s">
        <v>18313</v>
      </c>
      <c r="C19653" t="s">
        <v>2770</v>
      </c>
      <c r="D19653" t="s">
        <v>4522</v>
      </c>
    </row>
    <row r="19654" spans="1:4">
      <c r="A19654" t="s">
        <v>18314</v>
      </c>
      <c r="B19654" t="s">
        <v>18315</v>
      </c>
      <c r="C19654" t="s">
        <v>2770</v>
      </c>
      <c r="D19654" t="s">
        <v>4522</v>
      </c>
    </row>
    <row r="19655" spans="1:4">
      <c r="A19655" t="s">
        <v>18316</v>
      </c>
      <c r="B19655" t="s">
        <v>18317</v>
      </c>
      <c r="C19655" t="s">
        <v>2770</v>
      </c>
      <c r="D19655" t="s">
        <v>4522</v>
      </c>
    </row>
    <row r="19656" spans="1:4">
      <c r="A19656" t="s">
        <v>1863</v>
      </c>
      <c r="B19656" t="s">
        <v>18318</v>
      </c>
      <c r="C19656" t="s">
        <v>2770</v>
      </c>
      <c r="D19656" t="s">
        <v>4968</v>
      </c>
    </row>
    <row r="19657" spans="1:4">
      <c r="A19657" t="s">
        <v>18319</v>
      </c>
      <c r="B19657" t="s">
        <v>18320</v>
      </c>
      <c r="C19657" t="s">
        <v>2770</v>
      </c>
      <c r="D19657" t="s">
        <v>4522</v>
      </c>
    </row>
    <row r="19658" spans="1:4">
      <c r="A19658" t="s">
        <v>18321</v>
      </c>
      <c r="B19658" t="s">
        <v>18322</v>
      </c>
      <c r="C19658" t="s">
        <v>2770</v>
      </c>
      <c r="D19658" t="s">
        <v>4522</v>
      </c>
    </row>
    <row r="19659" spans="1:4">
      <c r="A19659" t="s">
        <v>13413</v>
      </c>
      <c r="B19659" t="s">
        <v>4795</v>
      </c>
      <c r="C19659" t="s">
        <v>2770</v>
      </c>
      <c r="D19659" t="s">
        <v>4518</v>
      </c>
    </row>
    <row r="19660" spans="1:4">
      <c r="A19660" t="s">
        <v>10884</v>
      </c>
      <c r="B19660" t="s">
        <v>18323</v>
      </c>
      <c r="C19660" t="s">
        <v>2770</v>
      </c>
      <c r="D19660" t="s">
        <v>4522</v>
      </c>
    </row>
    <row r="19661" spans="1:4">
      <c r="A19661" t="s">
        <v>18324</v>
      </c>
      <c r="B19661" t="s">
        <v>18325</v>
      </c>
      <c r="C19661" t="s">
        <v>2770</v>
      </c>
      <c r="D19661" t="s">
        <v>4522</v>
      </c>
    </row>
    <row r="19662" spans="1:4">
      <c r="A19662" t="s">
        <v>18326</v>
      </c>
      <c r="B19662" t="s">
        <v>18327</v>
      </c>
      <c r="C19662" t="s">
        <v>2770</v>
      </c>
      <c r="D19662" t="s">
        <v>4522</v>
      </c>
    </row>
    <row r="19663" spans="1:4">
      <c r="A19663" t="s">
        <v>16009</v>
      </c>
      <c r="B19663" t="s">
        <v>18328</v>
      </c>
      <c r="C19663" t="s">
        <v>2770</v>
      </c>
      <c r="D19663" t="s">
        <v>4968</v>
      </c>
    </row>
    <row r="19664" spans="1:4">
      <c r="A19664" t="s">
        <v>8979</v>
      </c>
      <c r="B19664" t="s">
        <v>18329</v>
      </c>
      <c r="C19664" t="s">
        <v>2770</v>
      </c>
      <c r="D19664" t="s">
        <v>4522</v>
      </c>
    </row>
    <row r="19665" spans="1:4">
      <c r="A19665" t="s">
        <v>18330</v>
      </c>
      <c r="B19665" t="s">
        <v>18331</v>
      </c>
      <c r="C19665" t="s">
        <v>2770</v>
      </c>
      <c r="D19665" t="s">
        <v>4921</v>
      </c>
    </row>
    <row r="19666" spans="1:4">
      <c r="A19666" t="s">
        <v>18332</v>
      </c>
      <c r="B19666" t="s">
        <v>18333</v>
      </c>
      <c r="C19666" t="s">
        <v>2770</v>
      </c>
      <c r="D19666" t="s">
        <v>4522</v>
      </c>
    </row>
    <row r="19667" spans="1:4">
      <c r="A19667" t="s">
        <v>18330</v>
      </c>
      <c r="B19667" t="s">
        <v>18331</v>
      </c>
      <c r="C19667" t="s">
        <v>2770</v>
      </c>
      <c r="D19667" t="s">
        <v>4921</v>
      </c>
    </row>
    <row r="19668" spans="1:4">
      <c r="A19668" t="s">
        <v>18334</v>
      </c>
      <c r="B19668" t="s">
        <v>18335</v>
      </c>
      <c r="C19668" t="s">
        <v>2770</v>
      </c>
      <c r="D19668" t="s">
        <v>4522</v>
      </c>
    </row>
    <row r="19669" spans="1:4">
      <c r="A19669" t="s">
        <v>18336</v>
      </c>
      <c r="B19669" t="s">
        <v>18337</v>
      </c>
      <c r="C19669" t="s">
        <v>2770</v>
      </c>
      <c r="D19669" t="s">
        <v>4522</v>
      </c>
    </row>
    <row r="19670" spans="1:4">
      <c r="A19670" t="s">
        <v>18338</v>
      </c>
      <c r="B19670" t="s">
        <v>18339</v>
      </c>
      <c r="C19670" t="s">
        <v>2770</v>
      </c>
      <c r="D19670" t="s">
        <v>4522</v>
      </c>
    </row>
    <row r="19671" spans="1:4">
      <c r="A19671" t="s">
        <v>18340</v>
      </c>
      <c r="B19671" t="s">
        <v>18341</v>
      </c>
      <c r="C19671" t="s">
        <v>2770</v>
      </c>
      <c r="D19671" t="s">
        <v>4968</v>
      </c>
    </row>
    <row r="19672" spans="1:4">
      <c r="A19672" t="s">
        <v>18342</v>
      </c>
      <c r="B19672" t="s">
        <v>18343</v>
      </c>
      <c r="C19672" t="s">
        <v>2770</v>
      </c>
      <c r="D19672" t="s">
        <v>4522</v>
      </c>
    </row>
    <row r="19673" spans="1:4">
      <c r="A19673" t="s">
        <v>18344</v>
      </c>
      <c r="B19673" t="s">
        <v>18345</v>
      </c>
      <c r="C19673" t="s">
        <v>2770</v>
      </c>
      <c r="D19673" t="s">
        <v>4522</v>
      </c>
    </row>
    <row r="19674" spans="1:4">
      <c r="A19674" t="s">
        <v>18346</v>
      </c>
      <c r="B19674" t="s">
        <v>18347</v>
      </c>
      <c r="C19674" t="s">
        <v>2770</v>
      </c>
      <c r="D19674" t="s">
        <v>4522</v>
      </c>
    </row>
    <row r="19675" spans="1:4">
      <c r="A19675" t="s">
        <v>18348</v>
      </c>
      <c r="B19675" t="s">
        <v>18349</v>
      </c>
      <c r="C19675" t="s">
        <v>2770</v>
      </c>
      <c r="D19675" t="s">
        <v>4522</v>
      </c>
    </row>
    <row r="19676" spans="1:4">
      <c r="A19676" t="s">
        <v>18350</v>
      </c>
      <c r="B19676" t="s">
        <v>11005</v>
      </c>
      <c r="C19676" t="s">
        <v>2770</v>
      </c>
      <c r="D19676" t="s">
        <v>4968</v>
      </c>
    </row>
    <row r="19677" spans="1:4">
      <c r="A19677" t="s">
        <v>18351</v>
      </c>
      <c r="B19677" t="s">
        <v>18352</v>
      </c>
      <c r="C19677" t="s">
        <v>2770</v>
      </c>
      <c r="D19677" t="s">
        <v>4522</v>
      </c>
    </row>
    <row r="19678" spans="1:4">
      <c r="A19678" t="s">
        <v>18353</v>
      </c>
      <c r="B19678" t="s">
        <v>18354</v>
      </c>
      <c r="C19678" t="s">
        <v>2770</v>
      </c>
      <c r="D19678" t="s">
        <v>4522</v>
      </c>
    </row>
    <row r="19679" spans="1:4">
      <c r="A19679" t="s">
        <v>18355</v>
      </c>
      <c r="B19679" t="s">
        <v>18356</v>
      </c>
      <c r="C19679" t="s">
        <v>2770</v>
      </c>
      <c r="D19679" t="s">
        <v>4522</v>
      </c>
    </row>
    <row r="19680" spans="1:4">
      <c r="A19680" t="s">
        <v>18357</v>
      </c>
      <c r="B19680" t="s">
        <v>18358</v>
      </c>
      <c r="C19680" t="s">
        <v>2770</v>
      </c>
      <c r="D19680" t="s">
        <v>4522</v>
      </c>
    </row>
    <row r="19681" spans="1:4">
      <c r="A19681" t="s">
        <v>18359</v>
      </c>
      <c r="B19681" t="s">
        <v>18360</v>
      </c>
      <c r="C19681" t="s">
        <v>2770</v>
      </c>
      <c r="D19681" t="s">
        <v>4522</v>
      </c>
    </row>
    <row r="19682" spans="1:4">
      <c r="A19682" t="s">
        <v>18361</v>
      </c>
      <c r="B19682" t="s">
        <v>18362</v>
      </c>
      <c r="C19682" t="s">
        <v>2770</v>
      </c>
      <c r="D19682" t="s">
        <v>4518</v>
      </c>
    </row>
    <row r="19683" spans="1:4">
      <c r="A19683" t="s">
        <v>18363</v>
      </c>
      <c r="B19683" t="s">
        <v>18364</v>
      </c>
      <c r="C19683" t="s">
        <v>2770</v>
      </c>
      <c r="D19683" t="s">
        <v>4921</v>
      </c>
    </row>
    <row r="19684" spans="1:4">
      <c r="A19684" t="s">
        <v>18365</v>
      </c>
      <c r="B19684" t="s">
        <v>18366</v>
      </c>
      <c r="C19684" t="s">
        <v>2770</v>
      </c>
      <c r="D19684" t="s">
        <v>4522</v>
      </c>
    </row>
    <row r="19685" spans="1:4">
      <c r="A19685" t="s">
        <v>18367</v>
      </c>
      <c r="B19685" t="s">
        <v>18368</v>
      </c>
      <c r="C19685" t="s">
        <v>2770</v>
      </c>
      <c r="D19685" t="s">
        <v>4522</v>
      </c>
    </row>
    <row r="19686" spans="1:4">
      <c r="A19686" t="s">
        <v>18369</v>
      </c>
      <c r="B19686" t="s">
        <v>18370</v>
      </c>
      <c r="C19686" t="s">
        <v>2770</v>
      </c>
      <c r="D19686" t="s">
        <v>4522</v>
      </c>
    </row>
    <row r="19687" spans="1:4">
      <c r="A19687" t="s">
        <v>9705</v>
      </c>
      <c r="B19687" t="s">
        <v>9706</v>
      </c>
      <c r="C19687" t="s">
        <v>2770</v>
      </c>
      <c r="D19687" t="s">
        <v>4522</v>
      </c>
    </row>
    <row r="19688" spans="1:4">
      <c r="A19688" t="s">
        <v>18371</v>
      </c>
      <c r="B19688" t="s">
        <v>18372</v>
      </c>
      <c r="C19688" t="s">
        <v>2770</v>
      </c>
      <c r="D19688" t="s">
        <v>4551</v>
      </c>
    </row>
    <row r="19689" spans="1:4">
      <c r="A19689" t="s">
        <v>18373</v>
      </c>
      <c r="B19689" t="s">
        <v>18374</v>
      </c>
      <c r="C19689" t="s">
        <v>2770</v>
      </c>
      <c r="D19689" t="s">
        <v>4522</v>
      </c>
    </row>
    <row r="19690" spans="1:4">
      <c r="A19690" t="s">
        <v>18375</v>
      </c>
      <c r="B19690" t="s">
        <v>11008</v>
      </c>
      <c r="C19690" t="s">
        <v>2770</v>
      </c>
      <c r="D19690" t="s">
        <v>4522</v>
      </c>
    </row>
    <row r="19691" spans="1:4">
      <c r="A19691" t="s">
        <v>11659</v>
      </c>
      <c r="B19691" t="s">
        <v>8388</v>
      </c>
      <c r="C19691" t="s">
        <v>2770</v>
      </c>
      <c r="D19691" t="s">
        <v>4518</v>
      </c>
    </row>
    <row r="19692" spans="1:4">
      <c r="A19692" t="s">
        <v>18376</v>
      </c>
      <c r="B19692" t="s">
        <v>18377</v>
      </c>
      <c r="C19692" t="s">
        <v>2770</v>
      </c>
      <c r="D19692" t="s">
        <v>4518</v>
      </c>
    </row>
    <row r="19693" spans="1:4">
      <c r="A19693" t="s">
        <v>12849</v>
      </c>
      <c r="B19693" t="s">
        <v>18378</v>
      </c>
      <c r="C19693" t="s">
        <v>2770</v>
      </c>
      <c r="D19693" t="s">
        <v>4522</v>
      </c>
    </row>
    <row r="19694" spans="1:4">
      <c r="A19694" t="s">
        <v>18379</v>
      </c>
      <c r="B19694" t="s">
        <v>18380</v>
      </c>
      <c r="C19694" t="s">
        <v>2770</v>
      </c>
      <c r="D19694" t="s">
        <v>4522</v>
      </c>
    </row>
    <row r="19695" spans="1:4">
      <c r="A19695" t="s">
        <v>2681</v>
      </c>
      <c r="B19695" t="s">
        <v>3948</v>
      </c>
      <c r="C19695" t="s">
        <v>2770</v>
      </c>
      <c r="D19695" t="s">
        <v>4522</v>
      </c>
    </row>
    <row r="19696" spans="1:4">
      <c r="A19696" t="s">
        <v>18381</v>
      </c>
      <c r="B19696" t="s">
        <v>18382</v>
      </c>
      <c r="C19696" t="s">
        <v>2770</v>
      </c>
      <c r="D19696" t="s">
        <v>4522</v>
      </c>
    </row>
    <row r="19697" spans="1:4">
      <c r="A19697" t="s">
        <v>18383</v>
      </c>
      <c r="B19697" t="s">
        <v>18384</v>
      </c>
      <c r="C19697" t="s">
        <v>2770</v>
      </c>
      <c r="D19697" t="s">
        <v>4522</v>
      </c>
    </row>
    <row r="19698" spans="1:4">
      <c r="A19698" t="s">
        <v>18385</v>
      </c>
      <c r="B19698" t="s">
        <v>16559</v>
      </c>
      <c r="C19698" t="s">
        <v>2770</v>
      </c>
      <c r="D19698" t="s">
        <v>4522</v>
      </c>
    </row>
    <row r="19699" spans="1:4">
      <c r="A19699" t="s">
        <v>18386</v>
      </c>
      <c r="B19699" t="s">
        <v>18387</v>
      </c>
      <c r="C19699" t="s">
        <v>2770</v>
      </c>
      <c r="D19699" t="s">
        <v>4522</v>
      </c>
    </row>
    <row r="19700" spans="1:4">
      <c r="A19700" t="s">
        <v>18388</v>
      </c>
      <c r="B19700" t="s">
        <v>18389</v>
      </c>
      <c r="C19700" t="s">
        <v>2770</v>
      </c>
      <c r="D19700" t="s">
        <v>4522</v>
      </c>
    </row>
    <row r="19701" spans="1:4">
      <c r="A19701" t="s">
        <v>18390</v>
      </c>
      <c r="B19701" t="s">
        <v>18391</v>
      </c>
      <c r="C19701" t="s">
        <v>2770</v>
      </c>
      <c r="D19701" t="s">
        <v>4574</v>
      </c>
    </row>
    <row r="19702" spans="1:4">
      <c r="A19702" t="s">
        <v>18392</v>
      </c>
      <c r="B19702" t="s">
        <v>18393</v>
      </c>
      <c r="C19702" t="s">
        <v>2770</v>
      </c>
      <c r="D19702" t="s">
        <v>4522</v>
      </c>
    </row>
    <row r="19703" spans="1:4">
      <c r="A19703" t="s">
        <v>18394</v>
      </c>
      <c r="B19703" t="s">
        <v>4613</v>
      </c>
      <c r="C19703" t="s">
        <v>2770</v>
      </c>
      <c r="D19703" t="s">
        <v>4522</v>
      </c>
    </row>
    <row r="19704" spans="1:4">
      <c r="A19704" t="s">
        <v>4614</v>
      </c>
      <c r="B19704" t="s">
        <v>18395</v>
      </c>
      <c r="C19704" t="s">
        <v>2770</v>
      </c>
      <c r="D19704" t="s">
        <v>4522</v>
      </c>
    </row>
    <row r="19705" spans="1:4">
      <c r="A19705" t="s">
        <v>18396</v>
      </c>
      <c r="B19705" t="s">
        <v>4613</v>
      </c>
      <c r="C19705" t="s">
        <v>2770</v>
      </c>
      <c r="D19705" t="s">
        <v>4522</v>
      </c>
    </row>
    <row r="19706" spans="1:4">
      <c r="A19706" t="s">
        <v>9693</v>
      </c>
      <c r="B19706" t="s">
        <v>18397</v>
      </c>
      <c r="C19706" t="s">
        <v>2770</v>
      </c>
      <c r="D19706" t="s">
        <v>4518</v>
      </c>
    </row>
    <row r="19707" spans="1:4">
      <c r="A19707" t="s">
        <v>1863</v>
      </c>
      <c r="B19707" t="s">
        <v>2600</v>
      </c>
      <c r="C19707" t="s">
        <v>2770</v>
      </c>
      <c r="D19707" t="s">
        <v>4522</v>
      </c>
    </row>
    <row r="19708" spans="1:4">
      <c r="A19708" t="s">
        <v>18398</v>
      </c>
      <c r="B19708" t="s">
        <v>18204</v>
      </c>
      <c r="C19708" t="s">
        <v>2770</v>
      </c>
      <c r="D19708" t="s">
        <v>4574</v>
      </c>
    </row>
    <row r="19709" spans="1:4">
      <c r="A19709" t="s">
        <v>18399</v>
      </c>
      <c r="B19709" t="s">
        <v>18400</v>
      </c>
      <c r="C19709" t="s">
        <v>2770</v>
      </c>
      <c r="D19709" t="s">
        <v>4555</v>
      </c>
    </row>
    <row r="19710" spans="1:4">
      <c r="A19710" t="s">
        <v>18401</v>
      </c>
      <c r="B19710" t="s">
        <v>18402</v>
      </c>
      <c r="C19710" t="s">
        <v>2770</v>
      </c>
      <c r="D19710" t="s">
        <v>4574</v>
      </c>
    </row>
    <row r="19711" spans="1:4">
      <c r="A19711" t="s">
        <v>18403</v>
      </c>
      <c r="B19711" t="s">
        <v>10126</v>
      </c>
      <c r="C19711" t="s">
        <v>2770</v>
      </c>
      <c r="D19711" t="s">
        <v>4574</v>
      </c>
    </row>
    <row r="19712" spans="1:4">
      <c r="A19712" t="s">
        <v>18404</v>
      </c>
      <c r="B19712" t="s">
        <v>18405</v>
      </c>
      <c r="C19712" t="s">
        <v>2770</v>
      </c>
      <c r="D19712" t="s">
        <v>4574</v>
      </c>
    </row>
    <row r="19713" spans="1:4">
      <c r="A19713" t="s">
        <v>13071</v>
      </c>
      <c r="B19713" t="s">
        <v>18406</v>
      </c>
      <c r="C19713" t="s">
        <v>2770</v>
      </c>
      <c r="D19713" t="s">
        <v>4522</v>
      </c>
    </row>
    <row r="19714" spans="1:4">
      <c r="A19714" t="s">
        <v>1919</v>
      </c>
      <c r="B19714" t="s">
        <v>2551</v>
      </c>
      <c r="C19714" t="s">
        <v>2770</v>
      </c>
      <c r="D19714" t="s">
        <v>4522</v>
      </c>
    </row>
    <row r="19715" spans="1:4">
      <c r="A19715" t="s">
        <v>18407</v>
      </c>
      <c r="B19715" t="s">
        <v>18408</v>
      </c>
      <c r="C19715" t="s">
        <v>2770</v>
      </c>
      <c r="D19715" t="s">
        <v>4522</v>
      </c>
    </row>
    <row r="19716" spans="1:4">
      <c r="A19716" t="s">
        <v>2657</v>
      </c>
      <c r="B19716" t="s">
        <v>9803</v>
      </c>
      <c r="C19716" t="s">
        <v>2770</v>
      </c>
      <c r="D19716" t="s">
        <v>4522</v>
      </c>
    </row>
    <row r="19717" spans="1:4">
      <c r="A19717" t="s">
        <v>1894</v>
      </c>
      <c r="B19717" t="s">
        <v>18409</v>
      </c>
      <c r="C19717" t="s">
        <v>2770</v>
      </c>
      <c r="D19717" t="s">
        <v>4522</v>
      </c>
    </row>
    <row r="19718" spans="1:4">
      <c r="A19718" t="s">
        <v>18410</v>
      </c>
      <c r="B19718" t="s">
        <v>18411</v>
      </c>
      <c r="C19718" t="s">
        <v>2770</v>
      </c>
      <c r="D19718" t="s">
        <v>4522</v>
      </c>
    </row>
    <row r="19719" spans="1:4">
      <c r="A19719" t="s">
        <v>11480</v>
      </c>
      <c r="B19719" t="s">
        <v>18412</v>
      </c>
      <c r="C19719" t="s">
        <v>2770</v>
      </c>
      <c r="D19719" t="s">
        <v>4518</v>
      </c>
    </row>
    <row r="19720" spans="1:4">
      <c r="A19720" t="s">
        <v>18413</v>
      </c>
      <c r="B19720" t="s">
        <v>18414</v>
      </c>
      <c r="C19720" t="s">
        <v>2770</v>
      </c>
      <c r="D19720" t="s">
        <v>4555</v>
      </c>
    </row>
    <row r="19721" spans="1:4">
      <c r="A19721" t="s">
        <v>18415</v>
      </c>
      <c r="B19721" t="s">
        <v>18416</v>
      </c>
      <c r="C19721" t="s">
        <v>2770</v>
      </c>
      <c r="D19721" t="s">
        <v>4574</v>
      </c>
    </row>
    <row r="19722" spans="1:4">
      <c r="A19722" t="s">
        <v>18417</v>
      </c>
      <c r="B19722" t="s">
        <v>18418</v>
      </c>
      <c r="C19722" t="s">
        <v>2770</v>
      </c>
      <c r="D19722" t="s">
        <v>4574</v>
      </c>
    </row>
    <row r="19723" spans="1:4">
      <c r="A19723" t="s">
        <v>18419</v>
      </c>
      <c r="B19723" t="s">
        <v>18420</v>
      </c>
      <c r="C19723" t="s">
        <v>2770</v>
      </c>
      <c r="D19723" t="s">
        <v>4574</v>
      </c>
    </row>
    <row r="19724" spans="1:4">
      <c r="A19724" t="s">
        <v>18421</v>
      </c>
      <c r="B19724" t="s">
        <v>18422</v>
      </c>
      <c r="C19724" t="s">
        <v>2770</v>
      </c>
      <c r="D19724" t="s">
        <v>4574</v>
      </c>
    </row>
    <row r="19725" spans="1:4">
      <c r="A19725" t="s">
        <v>8366</v>
      </c>
      <c r="B19725" t="s">
        <v>18328</v>
      </c>
      <c r="C19725" t="s">
        <v>2770</v>
      </c>
      <c r="D19725" t="s">
        <v>4522</v>
      </c>
    </row>
    <row r="19726" spans="1:4">
      <c r="A19726" t="s">
        <v>18423</v>
      </c>
      <c r="B19726" t="s">
        <v>18424</v>
      </c>
      <c r="C19726" t="s">
        <v>2770</v>
      </c>
      <c r="D19726" t="s">
        <v>4574</v>
      </c>
    </row>
    <row r="19727" spans="1:4">
      <c r="A19727" t="s">
        <v>18425</v>
      </c>
      <c r="B19727" t="s">
        <v>9857</v>
      </c>
      <c r="C19727" t="s">
        <v>2770</v>
      </c>
      <c r="D19727" t="s">
        <v>4551</v>
      </c>
    </row>
    <row r="19728" spans="1:4">
      <c r="A19728" t="s">
        <v>17445</v>
      </c>
      <c r="B19728" t="s">
        <v>4517</v>
      </c>
      <c r="C19728" t="s">
        <v>2770</v>
      </c>
      <c r="D19728" t="s">
        <v>4518</v>
      </c>
    </row>
    <row r="19729" spans="1:4">
      <c r="A19729" t="s">
        <v>9230</v>
      </c>
      <c r="B19729" t="s">
        <v>18426</v>
      </c>
      <c r="C19729" t="s">
        <v>2770</v>
      </c>
      <c r="D19729" t="s">
        <v>4522</v>
      </c>
    </row>
    <row r="19730" spans="1:4">
      <c r="A19730" t="s">
        <v>5426</v>
      </c>
      <c r="B19730" t="s">
        <v>18427</v>
      </c>
      <c r="C19730" t="s">
        <v>2770</v>
      </c>
      <c r="D19730" t="s">
        <v>4522</v>
      </c>
    </row>
    <row r="19731" spans="1:4">
      <c r="A19731" t="s">
        <v>8424</v>
      </c>
      <c r="B19731" t="s">
        <v>2575</v>
      </c>
      <c r="C19731" t="s">
        <v>2770</v>
      </c>
      <c r="D19731" t="s">
        <v>4522</v>
      </c>
    </row>
    <row r="19732" spans="1:4">
      <c r="A19732" t="s">
        <v>18428</v>
      </c>
      <c r="B19732" t="s">
        <v>18429</v>
      </c>
      <c r="C19732" t="s">
        <v>2770</v>
      </c>
      <c r="D19732" t="s">
        <v>4522</v>
      </c>
    </row>
    <row r="19733" spans="1:4">
      <c r="A19733" t="s">
        <v>18430</v>
      </c>
      <c r="B19733" t="s">
        <v>14593</v>
      </c>
      <c r="C19733" t="s">
        <v>2770</v>
      </c>
      <c r="D19733" t="s">
        <v>4522</v>
      </c>
    </row>
    <row r="19734" spans="1:4">
      <c r="A19734" t="s">
        <v>18431</v>
      </c>
      <c r="B19734" t="s">
        <v>18432</v>
      </c>
      <c r="C19734" t="s">
        <v>2770</v>
      </c>
      <c r="D19734" t="s">
        <v>4522</v>
      </c>
    </row>
    <row r="19735" spans="1:4">
      <c r="A19735" t="s">
        <v>18433</v>
      </c>
      <c r="B19735" t="s">
        <v>18434</v>
      </c>
      <c r="C19735" t="s">
        <v>2770</v>
      </c>
      <c r="D19735" t="s">
        <v>4555</v>
      </c>
    </row>
    <row r="19736" spans="1:4">
      <c r="A19736" t="s">
        <v>18435</v>
      </c>
      <c r="B19736" t="s">
        <v>2770</v>
      </c>
      <c r="C19736" t="s">
        <v>2770</v>
      </c>
      <c r="D19736" t="s">
        <v>4522</v>
      </c>
    </row>
    <row r="19737" spans="1:4">
      <c r="A19737" t="s">
        <v>18436</v>
      </c>
      <c r="B19737" t="s">
        <v>11652</v>
      </c>
      <c r="C19737" t="s">
        <v>2770</v>
      </c>
      <c r="D19737" t="s">
        <v>4522</v>
      </c>
    </row>
    <row r="19738" spans="1:4">
      <c r="A19738" t="s">
        <v>18437</v>
      </c>
      <c r="B19738" t="s">
        <v>18438</v>
      </c>
      <c r="C19738" t="s">
        <v>2770</v>
      </c>
      <c r="D19738" t="s">
        <v>4522</v>
      </c>
    </row>
    <row r="19739" spans="1:4">
      <c r="A19739" t="s">
        <v>18439</v>
      </c>
      <c r="B19739" t="s">
        <v>18440</v>
      </c>
      <c r="C19739" t="s">
        <v>2770</v>
      </c>
      <c r="D19739" t="s">
        <v>4522</v>
      </c>
    </row>
    <row r="19740" spans="1:4">
      <c r="A19740" t="s">
        <v>18441</v>
      </c>
      <c r="B19740" t="s">
        <v>18442</v>
      </c>
      <c r="C19740" t="s">
        <v>2770</v>
      </c>
      <c r="D19740" t="s">
        <v>4522</v>
      </c>
    </row>
    <row r="19741" spans="1:4">
      <c r="A19741" t="s">
        <v>18443</v>
      </c>
      <c r="B19741" t="s">
        <v>5293</v>
      </c>
      <c r="C19741" t="s">
        <v>2770</v>
      </c>
      <c r="D19741" t="s">
        <v>4522</v>
      </c>
    </row>
    <row r="19742" spans="1:4">
      <c r="A19742" t="s">
        <v>17445</v>
      </c>
      <c r="B19742" t="s">
        <v>9849</v>
      </c>
      <c r="C19742" t="s">
        <v>2770</v>
      </c>
      <c r="D19742" t="s">
        <v>4518</v>
      </c>
    </row>
    <row r="19743" spans="1:4">
      <c r="A19743" t="s">
        <v>18444</v>
      </c>
      <c r="B19743" t="s">
        <v>18445</v>
      </c>
      <c r="C19743" t="s">
        <v>2770</v>
      </c>
      <c r="D19743" t="s">
        <v>4555</v>
      </c>
    </row>
    <row r="19744" spans="1:4">
      <c r="A19744" t="s">
        <v>18446</v>
      </c>
      <c r="B19744" t="s">
        <v>18447</v>
      </c>
      <c r="C19744" t="s">
        <v>2770</v>
      </c>
      <c r="D19744" t="s">
        <v>4522</v>
      </c>
    </row>
    <row r="19745" spans="1:4">
      <c r="A19745" t="s">
        <v>18448</v>
      </c>
      <c r="B19745" t="s">
        <v>8199</v>
      </c>
      <c r="C19745" t="s">
        <v>2770</v>
      </c>
      <c r="D19745" t="s">
        <v>4522</v>
      </c>
    </row>
    <row r="19746" spans="1:4">
      <c r="A19746" t="s">
        <v>8366</v>
      </c>
      <c r="B19746" t="s">
        <v>5284</v>
      </c>
      <c r="C19746" t="s">
        <v>2770</v>
      </c>
      <c r="D19746" t="s">
        <v>4522</v>
      </c>
    </row>
    <row r="19747" spans="1:4">
      <c r="A19747" t="s">
        <v>18449</v>
      </c>
      <c r="B19747" t="s">
        <v>18450</v>
      </c>
      <c r="C19747" t="s">
        <v>2770</v>
      </c>
      <c r="D19747" t="s">
        <v>4522</v>
      </c>
    </row>
    <row r="19748" spans="1:4">
      <c r="A19748" t="s">
        <v>18451</v>
      </c>
      <c r="B19748" t="s">
        <v>18452</v>
      </c>
      <c r="C19748" t="s">
        <v>2770</v>
      </c>
      <c r="D19748" t="s">
        <v>4522</v>
      </c>
    </row>
    <row r="19749" spans="1:4">
      <c r="A19749" t="s">
        <v>18453</v>
      </c>
      <c r="B19749" t="s">
        <v>18454</v>
      </c>
      <c r="C19749" t="s">
        <v>2770</v>
      </c>
      <c r="D19749" t="s">
        <v>4522</v>
      </c>
    </row>
    <row r="19750" spans="1:4">
      <c r="A19750" t="s">
        <v>18455</v>
      </c>
      <c r="B19750" t="s">
        <v>18456</v>
      </c>
      <c r="C19750" t="s">
        <v>2770</v>
      </c>
      <c r="D19750" t="s">
        <v>4522</v>
      </c>
    </row>
    <row r="19751" spans="1:4">
      <c r="A19751" t="s">
        <v>18457</v>
      </c>
      <c r="B19751" t="s">
        <v>12822</v>
      </c>
      <c r="C19751" t="s">
        <v>2770</v>
      </c>
      <c r="D19751" t="s">
        <v>4555</v>
      </c>
    </row>
    <row r="19752" spans="1:4">
      <c r="A19752" t="s">
        <v>18458</v>
      </c>
      <c r="B19752" t="s">
        <v>18459</v>
      </c>
      <c r="C19752" t="s">
        <v>2770</v>
      </c>
      <c r="D19752" t="s">
        <v>4555</v>
      </c>
    </row>
    <row r="19753" spans="1:4">
      <c r="A19753" t="s">
        <v>18460</v>
      </c>
      <c r="B19753" t="s">
        <v>18461</v>
      </c>
      <c r="C19753" t="s">
        <v>2770</v>
      </c>
      <c r="D19753" t="s">
        <v>4522</v>
      </c>
    </row>
    <row r="19754" spans="1:4">
      <c r="A19754" t="s">
        <v>18462</v>
      </c>
      <c r="B19754" t="s">
        <v>18463</v>
      </c>
      <c r="C19754" t="s">
        <v>2770</v>
      </c>
      <c r="D19754" t="s">
        <v>4555</v>
      </c>
    </row>
    <row r="19755" spans="1:4">
      <c r="A19755" t="s">
        <v>1863</v>
      </c>
      <c r="B19755" t="s">
        <v>18429</v>
      </c>
      <c r="C19755" t="s">
        <v>2770</v>
      </c>
      <c r="D19755" t="s">
        <v>4522</v>
      </c>
    </row>
    <row r="19756" spans="1:4">
      <c r="A19756" t="s">
        <v>18464</v>
      </c>
      <c r="B19756" t="s">
        <v>18465</v>
      </c>
      <c r="C19756" t="s">
        <v>2770</v>
      </c>
      <c r="D19756" t="s">
        <v>4522</v>
      </c>
    </row>
    <row r="19757" spans="1:4">
      <c r="A19757" t="s">
        <v>18466</v>
      </c>
      <c r="B19757" t="s">
        <v>18467</v>
      </c>
      <c r="C19757" t="s">
        <v>2770</v>
      </c>
      <c r="D19757" t="s">
        <v>4522</v>
      </c>
    </row>
    <row r="19758" spans="1:4">
      <c r="A19758" t="s">
        <v>18468</v>
      </c>
      <c r="B19758" t="s">
        <v>9193</v>
      </c>
      <c r="C19758" t="s">
        <v>2770</v>
      </c>
      <c r="D19758" t="s">
        <v>4522</v>
      </c>
    </row>
    <row r="19759" spans="1:4">
      <c r="A19759" t="s">
        <v>18469</v>
      </c>
      <c r="B19759" t="s">
        <v>18470</v>
      </c>
      <c r="C19759" t="s">
        <v>2770</v>
      </c>
      <c r="D19759" t="s">
        <v>4522</v>
      </c>
    </row>
    <row r="19760" spans="1:4">
      <c r="A19760" t="s">
        <v>18471</v>
      </c>
      <c r="B19760" t="s">
        <v>18472</v>
      </c>
      <c r="C19760" t="s">
        <v>2770</v>
      </c>
      <c r="D19760" t="s">
        <v>4522</v>
      </c>
    </row>
    <row r="19761" spans="1:4">
      <c r="A19761" t="s">
        <v>18473</v>
      </c>
      <c r="B19761" t="s">
        <v>18474</v>
      </c>
      <c r="C19761" t="s">
        <v>2770</v>
      </c>
      <c r="D19761" t="s">
        <v>4555</v>
      </c>
    </row>
    <row r="19762" spans="1:4">
      <c r="A19762" t="s">
        <v>18475</v>
      </c>
      <c r="B19762" t="s">
        <v>3062</v>
      </c>
      <c r="C19762" t="s">
        <v>2770</v>
      </c>
      <c r="D19762" t="s">
        <v>4522</v>
      </c>
    </row>
    <row r="19763" spans="1:4">
      <c r="A19763" t="s">
        <v>8307</v>
      </c>
      <c r="B19763" t="s">
        <v>8308</v>
      </c>
      <c r="C19763" t="s">
        <v>2770</v>
      </c>
      <c r="D19763" t="s">
        <v>4522</v>
      </c>
    </row>
    <row r="19764" spans="1:4">
      <c r="A19764" t="s">
        <v>7989</v>
      </c>
      <c r="B19764" t="s">
        <v>9613</v>
      </c>
      <c r="C19764" t="s">
        <v>2770</v>
      </c>
      <c r="D19764" t="s">
        <v>4518</v>
      </c>
    </row>
    <row r="19765" spans="1:4">
      <c r="A19765" t="s">
        <v>18476</v>
      </c>
      <c r="B19765" t="s">
        <v>2770</v>
      </c>
      <c r="C19765" t="s">
        <v>2770</v>
      </c>
      <c r="D19765" t="s">
        <v>4770</v>
      </c>
    </row>
    <row r="19766" spans="1:4">
      <c r="A19766" t="s">
        <v>18477</v>
      </c>
      <c r="B19766" t="s">
        <v>18478</v>
      </c>
      <c r="C19766" t="s">
        <v>2770</v>
      </c>
      <c r="D19766" t="s">
        <v>4968</v>
      </c>
    </row>
    <row r="19767" spans="1:4">
      <c r="A19767" t="s">
        <v>18479</v>
      </c>
      <c r="B19767" t="s">
        <v>18480</v>
      </c>
      <c r="C19767" t="s">
        <v>2770</v>
      </c>
      <c r="D19767" t="s">
        <v>4770</v>
      </c>
    </row>
    <row r="19768" spans="1:4">
      <c r="A19768" t="s">
        <v>18481</v>
      </c>
      <c r="B19768" t="s">
        <v>18482</v>
      </c>
      <c r="C19768" t="s">
        <v>2770</v>
      </c>
      <c r="D19768" t="s">
        <v>4899</v>
      </c>
    </row>
    <row r="19769" spans="1:4">
      <c r="A19769" t="s">
        <v>18483</v>
      </c>
      <c r="B19769" t="s">
        <v>18484</v>
      </c>
      <c r="C19769" t="s">
        <v>2770</v>
      </c>
      <c r="D19769" t="s">
        <v>4899</v>
      </c>
    </row>
    <row r="19770" spans="1:4">
      <c r="A19770" t="s">
        <v>1863</v>
      </c>
      <c r="B19770" t="s">
        <v>2573</v>
      </c>
      <c r="C19770" t="s">
        <v>2770</v>
      </c>
      <c r="D19770" t="s">
        <v>4770</v>
      </c>
    </row>
    <row r="19771" spans="1:4">
      <c r="A19771" t="s">
        <v>18485</v>
      </c>
      <c r="B19771" t="s">
        <v>2770</v>
      </c>
      <c r="C19771" t="s">
        <v>2770</v>
      </c>
      <c r="D19771" t="s">
        <v>4551</v>
      </c>
    </row>
    <row r="19772" spans="1:4">
      <c r="A19772" t="s">
        <v>18486</v>
      </c>
      <c r="B19772" t="s">
        <v>2770</v>
      </c>
      <c r="C19772" t="s">
        <v>2770</v>
      </c>
      <c r="D19772" t="s">
        <v>4551</v>
      </c>
    </row>
    <row r="19773" spans="1:4">
      <c r="A19773" t="s">
        <v>18487</v>
      </c>
      <c r="B19773" t="s">
        <v>2770</v>
      </c>
      <c r="C19773" t="s">
        <v>2770</v>
      </c>
      <c r="D19773" t="s">
        <v>4551</v>
      </c>
    </row>
    <row r="19774" spans="1:4">
      <c r="A19774" t="s">
        <v>18488</v>
      </c>
      <c r="B19774" t="s">
        <v>2770</v>
      </c>
      <c r="C19774" t="s">
        <v>2770</v>
      </c>
      <c r="D19774" t="s">
        <v>4514</v>
      </c>
    </row>
    <row r="19775" spans="1:4">
      <c r="A19775" t="s">
        <v>18489</v>
      </c>
      <c r="B19775" t="s">
        <v>18490</v>
      </c>
      <c r="C19775" t="s">
        <v>2770</v>
      </c>
      <c r="D19775" t="s">
        <v>4522</v>
      </c>
    </row>
    <row r="19776" spans="1:4">
      <c r="A19776" t="s">
        <v>18491</v>
      </c>
      <c r="B19776" t="s">
        <v>4656</v>
      </c>
      <c r="C19776" t="s">
        <v>2770</v>
      </c>
      <c r="D19776" t="s">
        <v>4518</v>
      </c>
    </row>
    <row r="19777" spans="1:4">
      <c r="A19777" t="s">
        <v>8233</v>
      </c>
      <c r="B19777" t="s">
        <v>18492</v>
      </c>
      <c r="C19777" t="s">
        <v>2770</v>
      </c>
      <c r="D19777" t="s">
        <v>4574</v>
      </c>
    </row>
    <row r="19778" spans="1:4">
      <c r="A19778" t="s">
        <v>18493</v>
      </c>
      <c r="B19778" t="s">
        <v>18494</v>
      </c>
      <c r="C19778" t="s">
        <v>2770</v>
      </c>
      <c r="D19778" t="s">
        <v>4522</v>
      </c>
    </row>
    <row r="19779" spans="1:4">
      <c r="A19779" t="s">
        <v>18495</v>
      </c>
      <c r="B19779" t="s">
        <v>18496</v>
      </c>
      <c r="C19779" t="s">
        <v>2770</v>
      </c>
      <c r="D19779" t="s">
        <v>4899</v>
      </c>
    </row>
    <row r="19780" spans="1:4">
      <c r="A19780" t="s">
        <v>12102</v>
      </c>
      <c r="B19780" t="s">
        <v>18497</v>
      </c>
      <c r="C19780" t="s">
        <v>2770</v>
      </c>
      <c r="D19780" t="s">
        <v>4522</v>
      </c>
    </row>
    <row r="19781" spans="1:4">
      <c r="A19781" t="s">
        <v>1896</v>
      </c>
      <c r="B19781" t="s">
        <v>2575</v>
      </c>
      <c r="C19781" t="s">
        <v>2770</v>
      </c>
      <c r="D19781" t="s">
        <v>4551</v>
      </c>
    </row>
    <row r="19782" spans="1:4">
      <c r="A19782" t="s">
        <v>8328</v>
      </c>
      <c r="B19782" t="s">
        <v>6007</v>
      </c>
      <c r="C19782" t="s">
        <v>2770</v>
      </c>
      <c r="D19782" t="s">
        <v>4522</v>
      </c>
    </row>
    <row r="19783" spans="1:4">
      <c r="A19783" t="s">
        <v>18498</v>
      </c>
      <c r="B19783" t="s">
        <v>18499</v>
      </c>
      <c r="C19783" t="s">
        <v>2770</v>
      </c>
      <c r="D19783" t="s">
        <v>4518</v>
      </c>
    </row>
    <row r="19784" spans="1:4">
      <c r="A19784" t="s">
        <v>12161</v>
      </c>
      <c r="B19784" t="s">
        <v>16990</v>
      </c>
      <c r="C19784" t="s">
        <v>2770</v>
      </c>
      <c r="D19784" t="s">
        <v>4899</v>
      </c>
    </row>
    <row r="19785" spans="1:4">
      <c r="A19785" t="s">
        <v>2695</v>
      </c>
      <c r="B19785" t="s">
        <v>5284</v>
      </c>
      <c r="C19785" t="s">
        <v>2770</v>
      </c>
      <c r="D19785" t="s">
        <v>4551</v>
      </c>
    </row>
    <row r="19786" spans="1:4">
      <c r="A19786" t="s">
        <v>18487</v>
      </c>
      <c r="B19786" t="s">
        <v>2770</v>
      </c>
      <c r="C19786" t="s">
        <v>2770</v>
      </c>
      <c r="D19786" t="s">
        <v>4551</v>
      </c>
    </row>
    <row r="19787" spans="1:4">
      <c r="A19787" t="s">
        <v>18483</v>
      </c>
      <c r="B19787" t="s">
        <v>18484</v>
      </c>
      <c r="C19787" t="s">
        <v>2770</v>
      </c>
      <c r="D19787" t="s">
        <v>4522</v>
      </c>
    </row>
    <row r="19788" spans="1:4">
      <c r="A19788" t="s">
        <v>2695</v>
      </c>
      <c r="B19788" t="s">
        <v>5284</v>
      </c>
      <c r="C19788" t="s">
        <v>2770</v>
      </c>
      <c r="D19788" t="s">
        <v>4551</v>
      </c>
    </row>
    <row r="19789" spans="1:4">
      <c r="A19789" t="s">
        <v>8328</v>
      </c>
      <c r="B19789" t="s">
        <v>6007</v>
      </c>
      <c r="C19789" t="s">
        <v>2770</v>
      </c>
      <c r="D19789" t="s">
        <v>4522</v>
      </c>
    </row>
    <row r="19790" spans="1:4">
      <c r="A19790" t="s">
        <v>18498</v>
      </c>
      <c r="B19790" t="s">
        <v>18499</v>
      </c>
      <c r="C19790" t="s">
        <v>2770</v>
      </c>
      <c r="D19790" t="s">
        <v>4518</v>
      </c>
    </row>
    <row r="19791" spans="1:4">
      <c r="A19791" t="s">
        <v>8307</v>
      </c>
      <c r="B19791" t="s">
        <v>8308</v>
      </c>
      <c r="C19791" t="s">
        <v>2770</v>
      </c>
      <c r="D19791" t="s">
        <v>4522</v>
      </c>
    </row>
    <row r="19792" spans="1:4">
      <c r="A19792" t="s">
        <v>12161</v>
      </c>
      <c r="B19792" t="s">
        <v>16990</v>
      </c>
      <c r="C19792" t="s">
        <v>2770</v>
      </c>
      <c r="D19792" t="s">
        <v>4522</v>
      </c>
    </row>
    <row r="19793" spans="1:4">
      <c r="A19793" t="s">
        <v>18493</v>
      </c>
      <c r="B19793" t="s">
        <v>18494</v>
      </c>
      <c r="C19793" t="s">
        <v>2770</v>
      </c>
      <c r="D19793" t="s">
        <v>4522</v>
      </c>
    </row>
    <row r="19794" spans="1:4">
      <c r="A19794" t="s">
        <v>8233</v>
      </c>
      <c r="B19794" t="s">
        <v>18492</v>
      </c>
      <c r="C19794" t="s">
        <v>2770</v>
      </c>
      <c r="D19794" t="s">
        <v>4574</v>
      </c>
    </row>
    <row r="19795" spans="1:4">
      <c r="A19795" t="s">
        <v>18491</v>
      </c>
      <c r="B19795" t="s">
        <v>4656</v>
      </c>
      <c r="C19795" t="s">
        <v>2770</v>
      </c>
      <c r="D19795" t="s">
        <v>4518</v>
      </c>
    </row>
    <row r="19796" spans="1:4">
      <c r="A19796" t="s">
        <v>18489</v>
      </c>
      <c r="B19796" t="s">
        <v>18490</v>
      </c>
      <c r="C19796" t="s">
        <v>2770</v>
      </c>
      <c r="D19796" t="s">
        <v>4522</v>
      </c>
    </row>
    <row r="19797" spans="1:4">
      <c r="A19797" t="s">
        <v>18500</v>
      </c>
      <c r="B19797" t="s">
        <v>18494</v>
      </c>
      <c r="C19797" t="s">
        <v>2770</v>
      </c>
      <c r="D19797" t="s">
        <v>4522</v>
      </c>
    </row>
    <row r="19798" spans="1:4">
      <c r="A19798" t="s">
        <v>18486</v>
      </c>
      <c r="B19798" t="s">
        <v>2770</v>
      </c>
      <c r="C19798" t="s">
        <v>2770</v>
      </c>
      <c r="D19798" t="s">
        <v>4551</v>
      </c>
    </row>
    <row r="19799" spans="1:4">
      <c r="A19799" t="s">
        <v>7989</v>
      </c>
      <c r="B19799" t="s">
        <v>4517</v>
      </c>
      <c r="C19799" t="s">
        <v>2770</v>
      </c>
      <c r="D19799" t="s">
        <v>4518</v>
      </c>
    </row>
    <row r="19800" spans="1:4">
      <c r="A19800" t="s">
        <v>1863</v>
      </c>
      <c r="B19800" t="s">
        <v>2573</v>
      </c>
      <c r="C19800" t="s">
        <v>2770</v>
      </c>
      <c r="D19800" t="s">
        <v>4551</v>
      </c>
    </row>
    <row r="19801" spans="1:4">
      <c r="A19801" t="s">
        <v>1896</v>
      </c>
      <c r="B19801" t="s">
        <v>2575</v>
      </c>
      <c r="C19801" t="s">
        <v>2770</v>
      </c>
      <c r="D19801" t="s">
        <v>4551</v>
      </c>
    </row>
    <row r="19802" spans="1:4">
      <c r="A19802" t="s">
        <v>18475</v>
      </c>
      <c r="B19802" t="s">
        <v>3062</v>
      </c>
      <c r="C19802" t="s">
        <v>2770</v>
      </c>
      <c r="D19802" t="s">
        <v>4522</v>
      </c>
    </row>
    <row r="19803" spans="1:4">
      <c r="A19803" t="s">
        <v>12102</v>
      </c>
      <c r="B19803" t="s">
        <v>18497</v>
      </c>
      <c r="C19803" t="s">
        <v>2770</v>
      </c>
      <c r="D19803" t="s">
        <v>4522</v>
      </c>
    </row>
    <row r="19804" spans="1:4">
      <c r="A19804" t="s">
        <v>18495</v>
      </c>
      <c r="B19804" t="s">
        <v>18496</v>
      </c>
      <c r="C19804" t="s">
        <v>2770</v>
      </c>
      <c r="D19804" t="s">
        <v>4522</v>
      </c>
    </row>
    <row r="19805" spans="1:4">
      <c r="A19805" t="s">
        <v>18481</v>
      </c>
      <c r="B19805" t="s">
        <v>18482</v>
      </c>
      <c r="C19805" t="s">
        <v>2770</v>
      </c>
      <c r="D19805" t="s">
        <v>4522</v>
      </c>
    </row>
    <row r="19806" spans="1:4">
      <c r="A19806" t="s">
        <v>18479</v>
      </c>
      <c r="B19806" t="s">
        <v>18480</v>
      </c>
      <c r="C19806" t="s">
        <v>2770</v>
      </c>
      <c r="D19806" t="s">
        <v>4522</v>
      </c>
    </row>
    <row r="19807" spans="1:4">
      <c r="A19807" t="s">
        <v>18477</v>
      </c>
      <c r="B19807" t="s">
        <v>18478</v>
      </c>
      <c r="C19807" t="s">
        <v>2770</v>
      </c>
      <c r="D19807" t="s">
        <v>4968</v>
      </c>
    </row>
    <row r="19808" spans="1:4">
      <c r="A19808" t="s">
        <v>18476</v>
      </c>
      <c r="B19808" t="s">
        <v>2770</v>
      </c>
      <c r="C19808" t="s">
        <v>2770</v>
      </c>
      <c r="D19808" t="s">
        <v>4770</v>
      </c>
    </row>
    <row r="19809" spans="1:4">
      <c r="A19809" t="s">
        <v>18485</v>
      </c>
      <c r="B19809" t="s">
        <v>2770</v>
      </c>
      <c r="C19809" t="s">
        <v>2770</v>
      </c>
      <c r="D19809" t="s">
        <v>4551</v>
      </c>
    </row>
    <row r="19810" spans="1:4">
      <c r="A19810" t="s">
        <v>18501</v>
      </c>
      <c r="B19810" t="s">
        <v>18502</v>
      </c>
      <c r="C19810" t="s">
        <v>2770</v>
      </c>
      <c r="D19810" t="s">
        <v>4522</v>
      </c>
    </row>
    <row r="19811" spans="1:4">
      <c r="A19811" t="s">
        <v>18503</v>
      </c>
      <c r="B19811" t="s">
        <v>2770</v>
      </c>
      <c r="C19811" t="s">
        <v>2770</v>
      </c>
      <c r="D19811" t="s">
        <v>4522</v>
      </c>
    </row>
    <row r="19812" spans="1:4">
      <c r="A19812" t="s">
        <v>1896</v>
      </c>
      <c r="B19812" t="s">
        <v>2575</v>
      </c>
      <c r="C19812" t="s">
        <v>2770</v>
      </c>
      <c r="D19812" t="s">
        <v>4522</v>
      </c>
    </row>
    <row r="19813" spans="1:4">
      <c r="A19813" t="s">
        <v>18504</v>
      </c>
      <c r="B19813" t="s">
        <v>5548</v>
      </c>
      <c r="C19813" t="s">
        <v>2770</v>
      </c>
      <c r="D19813" t="s">
        <v>4522</v>
      </c>
    </row>
    <row r="19814" spans="1:4">
      <c r="A19814" t="s">
        <v>18505</v>
      </c>
      <c r="B19814" t="s">
        <v>18506</v>
      </c>
      <c r="C19814" t="s">
        <v>2770</v>
      </c>
      <c r="D19814" t="s">
        <v>4522</v>
      </c>
    </row>
    <row r="19815" spans="1:4">
      <c r="A19815" t="s">
        <v>18507</v>
      </c>
      <c r="B19815" t="s">
        <v>18508</v>
      </c>
      <c r="C19815" t="s">
        <v>2770</v>
      </c>
      <c r="D19815" t="s">
        <v>4555</v>
      </c>
    </row>
    <row r="19816" spans="1:4">
      <c r="A19816" t="s">
        <v>18509</v>
      </c>
      <c r="B19816" t="s">
        <v>18510</v>
      </c>
      <c r="C19816" t="s">
        <v>2770</v>
      </c>
      <c r="D19816" t="s">
        <v>4555</v>
      </c>
    </row>
    <row r="19817" spans="1:4">
      <c r="A19817" t="s">
        <v>18511</v>
      </c>
      <c r="B19817" t="s">
        <v>18512</v>
      </c>
      <c r="C19817" t="s">
        <v>2770</v>
      </c>
      <c r="D19817" t="s">
        <v>4555</v>
      </c>
    </row>
    <row r="19818" spans="1:4">
      <c r="A19818" t="s">
        <v>18513</v>
      </c>
      <c r="B19818" t="s">
        <v>18514</v>
      </c>
      <c r="C19818" t="s">
        <v>2770</v>
      </c>
      <c r="D19818" t="s">
        <v>4555</v>
      </c>
    </row>
    <row r="19819" spans="1:4">
      <c r="A19819" t="s">
        <v>18515</v>
      </c>
      <c r="B19819" t="s">
        <v>18516</v>
      </c>
      <c r="C19819" t="s">
        <v>2770</v>
      </c>
      <c r="D19819" t="s">
        <v>4522</v>
      </c>
    </row>
    <row r="19820" spans="1:4">
      <c r="A19820" t="s">
        <v>18517</v>
      </c>
      <c r="B19820" t="s">
        <v>18518</v>
      </c>
      <c r="C19820" t="s">
        <v>2770</v>
      </c>
      <c r="D19820" t="s">
        <v>4522</v>
      </c>
    </row>
    <row r="19821" spans="1:4">
      <c r="A19821" t="s">
        <v>18519</v>
      </c>
      <c r="B19821" t="s">
        <v>2770</v>
      </c>
      <c r="C19821" t="s">
        <v>2770</v>
      </c>
      <c r="D19821" t="s">
        <v>4555</v>
      </c>
    </row>
    <row r="19822" spans="1:4">
      <c r="A19822" t="s">
        <v>5187</v>
      </c>
      <c r="B19822" t="s">
        <v>2770</v>
      </c>
      <c r="C19822" t="s">
        <v>2770</v>
      </c>
      <c r="D19822" t="s">
        <v>4522</v>
      </c>
    </row>
    <row r="19823" spans="1:4">
      <c r="A19823" t="s">
        <v>18520</v>
      </c>
      <c r="B19823" t="s">
        <v>18521</v>
      </c>
      <c r="C19823" t="s">
        <v>2770</v>
      </c>
      <c r="D19823" t="s">
        <v>4522</v>
      </c>
    </row>
    <row r="19824" spans="1:4">
      <c r="A19824" t="s">
        <v>1863</v>
      </c>
      <c r="B19824" t="s">
        <v>2573</v>
      </c>
      <c r="C19824" t="s">
        <v>2770</v>
      </c>
      <c r="D19824" t="s">
        <v>4522</v>
      </c>
    </row>
    <row r="19825" spans="1:4">
      <c r="A19825" t="s">
        <v>1895</v>
      </c>
      <c r="B19825" t="s">
        <v>18522</v>
      </c>
      <c r="C19825" t="s">
        <v>2770</v>
      </c>
      <c r="D19825" t="s">
        <v>4522</v>
      </c>
    </row>
    <row r="19826" spans="1:4">
      <c r="A19826" t="s">
        <v>7989</v>
      </c>
      <c r="B19826" t="s">
        <v>4517</v>
      </c>
      <c r="C19826" t="s">
        <v>2770</v>
      </c>
      <c r="D19826" t="s">
        <v>4518</v>
      </c>
    </row>
    <row r="19827" spans="1:4">
      <c r="A19827" t="s">
        <v>18523</v>
      </c>
      <c r="B19827" t="s">
        <v>5182</v>
      </c>
      <c r="C19827" t="s">
        <v>2770</v>
      </c>
      <c r="D19827" t="s">
        <v>4522</v>
      </c>
    </row>
    <row r="19828" spans="1:4">
      <c r="A19828" t="s">
        <v>18524</v>
      </c>
      <c r="B19828" t="s">
        <v>18525</v>
      </c>
      <c r="C19828" t="s">
        <v>2770</v>
      </c>
      <c r="D19828" t="s">
        <v>4555</v>
      </c>
    </row>
    <row r="19829" spans="1:4">
      <c r="A19829" t="s">
        <v>18526</v>
      </c>
      <c r="B19829" t="s">
        <v>18527</v>
      </c>
      <c r="C19829" t="s">
        <v>2770</v>
      </c>
      <c r="D19829" t="s">
        <v>4555</v>
      </c>
    </row>
    <row r="19830" spans="1:4">
      <c r="A19830" t="s">
        <v>18528</v>
      </c>
      <c r="B19830" t="s">
        <v>18529</v>
      </c>
      <c r="C19830" t="s">
        <v>2770</v>
      </c>
      <c r="D19830" t="s">
        <v>4555</v>
      </c>
    </row>
    <row r="19831" spans="1:4">
      <c r="A19831" t="s">
        <v>18530</v>
      </c>
      <c r="B19831" t="s">
        <v>18531</v>
      </c>
      <c r="C19831" t="s">
        <v>2770</v>
      </c>
      <c r="D19831" t="s">
        <v>4522</v>
      </c>
    </row>
    <row r="19832" spans="1:4">
      <c r="A19832" t="s">
        <v>5002</v>
      </c>
      <c r="B19832" t="s">
        <v>2770</v>
      </c>
      <c r="C19832" t="s">
        <v>2770</v>
      </c>
      <c r="D19832" t="s">
        <v>4514</v>
      </c>
    </row>
    <row r="19833" spans="1:4">
      <c r="A19833" t="s">
        <v>18532</v>
      </c>
      <c r="B19833" t="s">
        <v>2770</v>
      </c>
      <c r="C19833" t="s">
        <v>2770</v>
      </c>
      <c r="D19833" t="s">
        <v>4555</v>
      </c>
    </row>
    <row r="19834" spans="1:4">
      <c r="A19834" t="s">
        <v>18533</v>
      </c>
      <c r="B19834" t="s">
        <v>2770</v>
      </c>
      <c r="C19834" t="s">
        <v>2770</v>
      </c>
      <c r="D19834" t="s">
        <v>4555</v>
      </c>
    </row>
    <row r="19835" spans="1:4">
      <c r="A19835" t="s">
        <v>2695</v>
      </c>
      <c r="B19835" t="s">
        <v>18534</v>
      </c>
      <c r="C19835" t="s">
        <v>2770</v>
      </c>
      <c r="D19835" t="s">
        <v>4522</v>
      </c>
    </row>
    <row r="19836" spans="1:4">
      <c r="A19836" t="s">
        <v>18501</v>
      </c>
      <c r="B19836" t="s">
        <v>18502</v>
      </c>
      <c r="C19836" t="s">
        <v>2770</v>
      </c>
      <c r="D19836" t="s">
        <v>4522</v>
      </c>
    </row>
    <row r="19837" spans="1:4">
      <c r="A19837" t="s">
        <v>18503</v>
      </c>
      <c r="B19837" t="s">
        <v>18450</v>
      </c>
      <c r="C19837" t="s">
        <v>2770</v>
      </c>
      <c r="D19837" t="s">
        <v>4522</v>
      </c>
    </row>
    <row r="19838" spans="1:4">
      <c r="A19838" t="s">
        <v>7989</v>
      </c>
      <c r="B19838" t="s">
        <v>4517</v>
      </c>
      <c r="C19838" t="s">
        <v>2770</v>
      </c>
      <c r="D19838" t="s">
        <v>4518</v>
      </c>
    </row>
    <row r="19839" spans="1:4">
      <c r="A19839" t="s">
        <v>18504</v>
      </c>
      <c r="B19839" t="s">
        <v>5548</v>
      </c>
      <c r="C19839" t="s">
        <v>2770</v>
      </c>
      <c r="D19839" t="s">
        <v>4522</v>
      </c>
    </row>
    <row r="19840" spans="1:4">
      <c r="A19840" t="s">
        <v>16019</v>
      </c>
      <c r="B19840" t="s">
        <v>6634</v>
      </c>
      <c r="C19840" t="s">
        <v>2770</v>
      </c>
      <c r="D19840" t="s">
        <v>4522</v>
      </c>
    </row>
    <row r="19841" spans="1:4">
      <c r="A19841" t="s">
        <v>18535</v>
      </c>
      <c r="B19841" t="s">
        <v>18536</v>
      </c>
      <c r="C19841" t="s">
        <v>2770</v>
      </c>
      <c r="D19841" t="s">
        <v>4522</v>
      </c>
    </row>
    <row r="19842" spans="1:4">
      <c r="A19842" t="s">
        <v>18537</v>
      </c>
      <c r="B19842" t="s">
        <v>18538</v>
      </c>
      <c r="C19842" t="s">
        <v>2770</v>
      </c>
      <c r="D19842" t="s">
        <v>4522</v>
      </c>
    </row>
    <row r="19843" spans="1:4">
      <c r="A19843" t="s">
        <v>18539</v>
      </c>
      <c r="B19843" t="s">
        <v>18540</v>
      </c>
      <c r="C19843" t="s">
        <v>2770</v>
      </c>
      <c r="D19843" t="s">
        <v>4522</v>
      </c>
    </row>
    <row r="19844" spans="1:4">
      <c r="A19844" t="s">
        <v>18541</v>
      </c>
      <c r="B19844" t="s">
        <v>12843</v>
      </c>
      <c r="C19844" t="s">
        <v>2770</v>
      </c>
      <c r="D19844" t="s">
        <v>4522</v>
      </c>
    </row>
    <row r="19845" spans="1:4">
      <c r="A19845" t="s">
        <v>1863</v>
      </c>
      <c r="B19845" t="s">
        <v>2573</v>
      </c>
      <c r="C19845" t="s">
        <v>2770</v>
      </c>
      <c r="D19845" t="s">
        <v>4522</v>
      </c>
    </row>
    <row r="19846" spans="1:4">
      <c r="A19846" t="s">
        <v>18542</v>
      </c>
      <c r="B19846" t="s">
        <v>18543</v>
      </c>
      <c r="C19846" t="s">
        <v>2770</v>
      </c>
      <c r="D19846" t="s">
        <v>4522</v>
      </c>
    </row>
    <row r="19847" spans="1:4">
      <c r="A19847" t="s">
        <v>18544</v>
      </c>
      <c r="B19847" t="s">
        <v>18545</v>
      </c>
      <c r="C19847" t="s">
        <v>2770</v>
      </c>
      <c r="D19847" t="s">
        <v>4522</v>
      </c>
    </row>
    <row r="19848" spans="1:4">
      <c r="A19848" t="s">
        <v>18546</v>
      </c>
      <c r="B19848" t="s">
        <v>18547</v>
      </c>
      <c r="C19848" t="s">
        <v>2770</v>
      </c>
      <c r="D19848" t="s">
        <v>4555</v>
      </c>
    </row>
    <row r="19849" spans="1:4">
      <c r="A19849" t="s">
        <v>18533</v>
      </c>
      <c r="B19849" t="s">
        <v>18548</v>
      </c>
      <c r="C19849" t="s">
        <v>2770</v>
      </c>
      <c r="D19849" t="s">
        <v>4555</v>
      </c>
    </row>
    <row r="19850" spans="1:4">
      <c r="A19850" t="s">
        <v>18549</v>
      </c>
      <c r="B19850" t="s">
        <v>18550</v>
      </c>
      <c r="C19850" t="s">
        <v>2770</v>
      </c>
      <c r="D19850" t="s">
        <v>4555</v>
      </c>
    </row>
    <row r="19851" spans="1:4">
      <c r="A19851" t="s">
        <v>8464</v>
      </c>
      <c r="B19851" t="s">
        <v>18551</v>
      </c>
      <c r="C19851" t="s">
        <v>2770</v>
      </c>
      <c r="D19851" t="s">
        <v>4555</v>
      </c>
    </row>
    <row r="19852" spans="1:4">
      <c r="A19852" t="s">
        <v>18517</v>
      </c>
      <c r="B19852" t="s">
        <v>18518</v>
      </c>
      <c r="C19852" t="s">
        <v>2770</v>
      </c>
      <c r="D19852" t="s">
        <v>4522</v>
      </c>
    </row>
    <row r="19853" spans="1:4">
      <c r="A19853" t="s">
        <v>5187</v>
      </c>
      <c r="B19853" t="s">
        <v>18552</v>
      </c>
      <c r="C19853" t="s">
        <v>2770</v>
      </c>
      <c r="D19853" t="s">
        <v>4522</v>
      </c>
    </row>
    <row r="19854" spans="1:4">
      <c r="A19854" t="s">
        <v>5002</v>
      </c>
      <c r="B19854" t="s">
        <v>2770</v>
      </c>
      <c r="C19854" t="s">
        <v>2770</v>
      </c>
      <c r="D19854" t="s">
        <v>4514</v>
      </c>
    </row>
    <row r="19855" spans="1:4">
      <c r="A19855" t="s">
        <v>18505</v>
      </c>
      <c r="B19855" t="s">
        <v>18506</v>
      </c>
      <c r="C19855" t="s">
        <v>2770</v>
      </c>
      <c r="D19855" t="s">
        <v>4522</v>
      </c>
    </row>
    <row r="19856" spans="1:4">
      <c r="A19856" t="s">
        <v>12889</v>
      </c>
      <c r="B19856" t="s">
        <v>18553</v>
      </c>
      <c r="C19856" t="s">
        <v>2770</v>
      </c>
      <c r="D19856" t="s">
        <v>4555</v>
      </c>
    </row>
    <row r="19857" spans="1:4">
      <c r="A19857" t="s">
        <v>2695</v>
      </c>
      <c r="B19857" t="s">
        <v>18534</v>
      </c>
      <c r="C19857" t="s">
        <v>2770</v>
      </c>
      <c r="D19857" t="s">
        <v>4522</v>
      </c>
    </row>
    <row r="19858" spans="1:4">
      <c r="A19858" t="s">
        <v>1896</v>
      </c>
      <c r="B19858" t="s">
        <v>2575</v>
      </c>
      <c r="C19858" t="s">
        <v>2770</v>
      </c>
      <c r="D19858" t="s">
        <v>4522</v>
      </c>
    </row>
    <row r="19859" spans="1:4">
      <c r="A19859" t="s">
        <v>18523</v>
      </c>
      <c r="B19859" t="s">
        <v>5182</v>
      </c>
      <c r="C19859" t="s">
        <v>2770</v>
      </c>
      <c r="D19859" t="s">
        <v>4522</v>
      </c>
    </row>
    <row r="19860" spans="1:4">
      <c r="A19860" t="s">
        <v>18554</v>
      </c>
      <c r="B19860" t="s">
        <v>18555</v>
      </c>
      <c r="C19860" t="s">
        <v>2770</v>
      </c>
      <c r="D19860" t="s">
        <v>4522</v>
      </c>
    </row>
    <row r="19861" spans="1:4">
      <c r="A19861" t="s">
        <v>13331</v>
      </c>
      <c r="B19861" t="s">
        <v>13928</v>
      </c>
      <c r="C19861" t="s">
        <v>2770</v>
      </c>
      <c r="D19861" t="s">
        <v>4522</v>
      </c>
    </row>
    <row r="19862" spans="1:4">
      <c r="A19862" t="s">
        <v>18556</v>
      </c>
      <c r="B19862" t="s">
        <v>18557</v>
      </c>
      <c r="C19862" t="s">
        <v>2770</v>
      </c>
      <c r="D19862" t="s">
        <v>4522</v>
      </c>
    </row>
    <row r="19863" spans="1:4">
      <c r="A19863" t="s">
        <v>18558</v>
      </c>
      <c r="B19863" t="s">
        <v>18559</v>
      </c>
      <c r="C19863" t="s">
        <v>2770</v>
      </c>
      <c r="D19863" t="s">
        <v>4522</v>
      </c>
    </row>
    <row r="19864" spans="1:4">
      <c r="A19864" t="s">
        <v>18560</v>
      </c>
      <c r="B19864" t="s">
        <v>18550</v>
      </c>
      <c r="C19864" t="s">
        <v>2770</v>
      </c>
      <c r="D19864" t="s">
        <v>4555</v>
      </c>
    </row>
    <row r="19865" spans="1:4">
      <c r="A19865" t="s">
        <v>18561</v>
      </c>
      <c r="B19865" t="s">
        <v>18562</v>
      </c>
      <c r="C19865" t="s">
        <v>2770</v>
      </c>
      <c r="D19865" t="s">
        <v>4555</v>
      </c>
    </row>
    <row r="19866" spans="1:4">
      <c r="A19866" t="s">
        <v>18563</v>
      </c>
      <c r="B19866" t="s">
        <v>18564</v>
      </c>
      <c r="C19866" t="s">
        <v>2770</v>
      </c>
      <c r="D19866" t="s">
        <v>4555</v>
      </c>
    </row>
    <row r="19867" spans="1:4">
      <c r="A19867" t="s">
        <v>18565</v>
      </c>
      <c r="B19867" t="s">
        <v>18566</v>
      </c>
      <c r="C19867" t="s">
        <v>2770</v>
      </c>
      <c r="D19867" t="s">
        <v>4555</v>
      </c>
    </row>
    <row r="19868" spans="1:4">
      <c r="A19868" t="s">
        <v>1895</v>
      </c>
      <c r="B19868" t="s">
        <v>18522</v>
      </c>
      <c r="C19868" t="s">
        <v>2770</v>
      </c>
      <c r="D19868" t="s">
        <v>4522</v>
      </c>
    </row>
    <row r="19869" spans="1:4">
      <c r="A19869" t="s">
        <v>18567</v>
      </c>
      <c r="B19869" t="s">
        <v>18568</v>
      </c>
      <c r="C19869" t="s">
        <v>2770</v>
      </c>
      <c r="D19869" t="s">
        <v>4522</v>
      </c>
    </row>
    <row r="19870" spans="1:4">
      <c r="A19870" t="s">
        <v>18569</v>
      </c>
      <c r="B19870" t="s">
        <v>18570</v>
      </c>
      <c r="C19870" t="s">
        <v>2770</v>
      </c>
      <c r="D19870" t="s">
        <v>4574</v>
      </c>
    </row>
    <row r="19871" spans="1:4">
      <c r="A19871" t="s">
        <v>7989</v>
      </c>
      <c r="B19871" t="s">
        <v>4517</v>
      </c>
      <c r="C19871" t="s">
        <v>2770</v>
      </c>
      <c r="D19871" t="s">
        <v>4518</v>
      </c>
    </row>
    <row r="19872" spans="1:4">
      <c r="A19872" t="s">
        <v>18571</v>
      </c>
      <c r="B19872" t="s">
        <v>18572</v>
      </c>
      <c r="C19872" t="s">
        <v>2770</v>
      </c>
      <c r="D19872" t="s">
        <v>4574</v>
      </c>
    </row>
    <row r="19873" spans="1:4">
      <c r="A19873" t="s">
        <v>7989</v>
      </c>
      <c r="B19873" t="s">
        <v>4517</v>
      </c>
      <c r="C19873" t="s">
        <v>2770</v>
      </c>
      <c r="D19873" t="s">
        <v>4518</v>
      </c>
    </row>
    <row r="19874" spans="1:4">
      <c r="A19874" t="s">
        <v>18571</v>
      </c>
      <c r="B19874" t="s">
        <v>18572</v>
      </c>
      <c r="C19874" t="s">
        <v>2770</v>
      </c>
      <c r="D19874" t="s">
        <v>4574</v>
      </c>
    </row>
    <row r="19875" spans="1:4">
      <c r="A19875" t="s">
        <v>18569</v>
      </c>
      <c r="B19875" t="s">
        <v>18570</v>
      </c>
      <c r="C19875" t="s">
        <v>2770</v>
      </c>
      <c r="D19875" t="s">
        <v>4574</v>
      </c>
    </row>
    <row r="19876" spans="1:4">
      <c r="A19876" t="s">
        <v>1863</v>
      </c>
      <c r="B19876" t="s">
        <v>16134</v>
      </c>
      <c r="C19876" t="s">
        <v>2770</v>
      </c>
      <c r="D19876" t="s">
        <v>4899</v>
      </c>
    </row>
    <row r="19877" spans="1:4">
      <c r="A19877" t="s">
        <v>18567</v>
      </c>
      <c r="B19877" t="s">
        <v>18568</v>
      </c>
      <c r="C19877" t="s">
        <v>2770</v>
      </c>
      <c r="D19877" t="s">
        <v>4522</v>
      </c>
    </row>
    <row r="19878" spans="1:4">
      <c r="A19878" t="s">
        <v>7989</v>
      </c>
      <c r="B19878" t="s">
        <v>4517</v>
      </c>
      <c r="C19878" t="s">
        <v>2770</v>
      </c>
      <c r="D19878" t="s">
        <v>4518</v>
      </c>
    </row>
    <row r="19879" spans="1:4">
      <c r="A19879" t="s">
        <v>18573</v>
      </c>
      <c r="B19879" t="s">
        <v>18574</v>
      </c>
      <c r="C19879" t="s">
        <v>2770</v>
      </c>
      <c r="D19879" t="s">
        <v>4518</v>
      </c>
    </row>
    <row r="19880" spans="1:4">
      <c r="A19880" t="s">
        <v>18575</v>
      </c>
      <c r="B19880" t="s">
        <v>18576</v>
      </c>
      <c r="C19880" t="s">
        <v>2770</v>
      </c>
      <c r="D19880" t="s">
        <v>4968</v>
      </c>
    </row>
    <row r="19881" spans="1:4">
      <c r="A19881" t="s">
        <v>8328</v>
      </c>
      <c r="B19881" t="s">
        <v>8975</v>
      </c>
      <c r="C19881" t="s">
        <v>2770</v>
      </c>
      <c r="D19881" t="s">
        <v>4522</v>
      </c>
    </row>
    <row r="19882" spans="1:4">
      <c r="A19882" t="s">
        <v>16009</v>
      </c>
      <c r="B19882" t="s">
        <v>2696</v>
      </c>
      <c r="C19882" t="s">
        <v>2770</v>
      </c>
      <c r="D19882" t="s">
        <v>4522</v>
      </c>
    </row>
    <row r="19883" spans="1:4">
      <c r="A19883" t="s">
        <v>8307</v>
      </c>
      <c r="B19883" t="s">
        <v>18577</v>
      </c>
      <c r="C19883" t="s">
        <v>2770</v>
      </c>
      <c r="D19883" t="s">
        <v>4522</v>
      </c>
    </row>
    <row r="19884" spans="1:4">
      <c r="A19884" t="s">
        <v>18578</v>
      </c>
      <c r="B19884" t="s">
        <v>18579</v>
      </c>
      <c r="C19884" t="s">
        <v>2770</v>
      </c>
      <c r="D19884" t="s">
        <v>4968</v>
      </c>
    </row>
    <row r="19885" spans="1:4">
      <c r="A19885" t="s">
        <v>18580</v>
      </c>
      <c r="B19885" t="s">
        <v>18581</v>
      </c>
      <c r="C19885" t="s">
        <v>2770</v>
      </c>
      <c r="D19885" t="s">
        <v>4968</v>
      </c>
    </row>
    <row r="19886" spans="1:4">
      <c r="A19886" t="s">
        <v>18582</v>
      </c>
      <c r="B19886" t="s">
        <v>18583</v>
      </c>
      <c r="C19886" t="s">
        <v>2770</v>
      </c>
      <c r="D19886" t="s">
        <v>4522</v>
      </c>
    </row>
    <row r="19887" spans="1:4">
      <c r="A19887" t="s">
        <v>18584</v>
      </c>
      <c r="B19887" t="s">
        <v>18585</v>
      </c>
      <c r="C19887" t="s">
        <v>2770</v>
      </c>
      <c r="D19887" t="s">
        <v>4543</v>
      </c>
    </row>
    <row r="19888" spans="1:4">
      <c r="A19888" t="s">
        <v>18586</v>
      </c>
      <c r="B19888" t="s">
        <v>18587</v>
      </c>
      <c r="C19888" t="s">
        <v>2770</v>
      </c>
      <c r="D19888" t="s">
        <v>4518</v>
      </c>
    </row>
    <row r="19889" spans="1:4">
      <c r="A19889" t="s">
        <v>18588</v>
      </c>
      <c r="B19889" t="s">
        <v>2770</v>
      </c>
      <c r="C19889" t="s">
        <v>2770</v>
      </c>
      <c r="D19889" t="s">
        <v>4522</v>
      </c>
    </row>
    <row r="19890" spans="1:4">
      <c r="A19890" t="s">
        <v>1863</v>
      </c>
      <c r="B19890" t="s">
        <v>2600</v>
      </c>
      <c r="C19890" t="s">
        <v>2770</v>
      </c>
      <c r="D19890" t="s">
        <v>4899</v>
      </c>
    </row>
    <row r="19891" spans="1:4">
      <c r="A19891" t="s">
        <v>1713</v>
      </c>
      <c r="B19891" t="s">
        <v>18589</v>
      </c>
      <c r="C19891" t="s">
        <v>2770</v>
      </c>
      <c r="D19891" t="s">
        <v>4522</v>
      </c>
    </row>
    <row r="19892" spans="1:4">
      <c r="A19892" t="s">
        <v>18590</v>
      </c>
      <c r="B19892" t="s">
        <v>18591</v>
      </c>
      <c r="C19892" t="s">
        <v>2770</v>
      </c>
      <c r="D19892" t="s">
        <v>4551</v>
      </c>
    </row>
    <row r="19893" spans="1:4">
      <c r="A19893" t="s">
        <v>1864</v>
      </c>
      <c r="B19893" t="s">
        <v>18592</v>
      </c>
      <c r="C19893" t="s">
        <v>2770</v>
      </c>
      <c r="D19893" t="s">
        <v>4522</v>
      </c>
    </row>
    <row r="19894" spans="1:4">
      <c r="A19894" t="s">
        <v>18475</v>
      </c>
      <c r="B19894" t="s">
        <v>4740</v>
      </c>
      <c r="C19894" t="s">
        <v>2770</v>
      </c>
      <c r="D19894" t="s">
        <v>4522</v>
      </c>
    </row>
    <row r="19895" spans="1:4">
      <c r="A19895" t="s">
        <v>18593</v>
      </c>
      <c r="B19895" t="s">
        <v>18591</v>
      </c>
      <c r="C19895" t="s">
        <v>2770</v>
      </c>
      <c r="D19895" t="s">
        <v>4551</v>
      </c>
    </row>
    <row r="19896" spans="1:4">
      <c r="A19896" t="s">
        <v>12197</v>
      </c>
      <c r="B19896" t="s">
        <v>18581</v>
      </c>
      <c r="C19896" t="s">
        <v>2770</v>
      </c>
      <c r="D19896" t="s">
        <v>4968</v>
      </c>
    </row>
    <row r="19897" spans="1:4">
      <c r="A19897" t="s">
        <v>18594</v>
      </c>
      <c r="B19897" t="s">
        <v>12926</v>
      </c>
      <c r="C19897" t="s">
        <v>2770</v>
      </c>
      <c r="D19897" t="s">
        <v>4522</v>
      </c>
    </row>
    <row r="19898" spans="1:4">
      <c r="A19898" t="s">
        <v>18595</v>
      </c>
      <c r="B19898" t="s">
        <v>18596</v>
      </c>
      <c r="C19898" t="s">
        <v>2770</v>
      </c>
      <c r="D19898" t="s">
        <v>4522</v>
      </c>
    </row>
    <row r="19899" spans="1:4">
      <c r="A19899" t="s">
        <v>18597</v>
      </c>
      <c r="B19899" t="s">
        <v>18598</v>
      </c>
      <c r="C19899" t="s">
        <v>2770</v>
      </c>
      <c r="D19899" t="s">
        <v>4968</v>
      </c>
    </row>
    <row r="19900" spans="1:4">
      <c r="A19900" t="s">
        <v>7989</v>
      </c>
      <c r="B19900" t="s">
        <v>4517</v>
      </c>
      <c r="C19900" t="s">
        <v>2770</v>
      </c>
      <c r="D19900" t="s">
        <v>4518</v>
      </c>
    </row>
    <row r="19901" spans="1:4">
      <c r="A19901" t="s">
        <v>18475</v>
      </c>
      <c r="B19901" t="s">
        <v>4740</v>
      </c>
      <c r="C19901" t="s">
        <v>2770</v>
      </c>
      <c r="D19901" t="s">
        <v>4522</v>
      </c>
    </row>
    <row r="19902" spans="1:4">
      <c r="A19902" t="s">
        <v>18590</v>
      </c>
      <c r="B19902" t="s">
        <v>18591</v>
      </c>
      <c r="C19902" t="s">
        <v>2770</v>
      </c>
      <c r="D19902" t="s">
        <v>4551</v>
      </c>
    </row>
    <row r="19903" spans="1:4">
      <c r="A19903" t="s">
        <v>16009</v>
      </c>
      <c r="B19903" t="s">
        <v>2696</v>
      </c>
      <c r="C19903" t="s">
        <v>2770</v>
      </c>
      <c r="D19903" t="s">
        <v>4522</v>
      </c>
    </row>
    <row r="19904" spans="1:4">
      <c r="A19904" t="s">
        <v>18593</v>
      </c>
      <c r="B19904" t="s">
        <v>18591</v>
      </c>
      <c r="C19904" t="s">
        <v>2770</v>
      </c>
      <c r="D19904" t="s">
        <v>4551</v>
      </c>
    </row>
    <row r="19905" spans="1:4">
      <c r="A19905" t="s">
        <v>12197</v>
      </c>
      <c r="B19905" t="s">
        <v>18581</v>
      </c>
      <c r="C19905" t="s">
        <v>2770</v>
      </c>
      <c r="D19905" t="s">
        <v>4968</v>
      </c>
    </row>
    <row r="19906" spans="1:4">
      <c r="A19906" t="s">
        <v>18594</v>
      </c>
      <c r="B19906" t="s">
        <v>12926</v>
      </c>
      <c r="C19906" t="s">
        <v>2770</v>
      </c>
      <c r="D19906" t="s">
        <v>4522</v>
      </c>
    </row>
    <row r="19907" spans="1:4">
      <c r="A19907" t="s">
        <v>18595</v>
      </c>
      <c r="B19907" t="s">
        <v>18587</v>
      </c>
      <c r="C19907" t="s">
        <v>2770</v>
      </c>
      <c r="D19907" t="s">
        <v>4522</v>
      </c>
    </row>
    <row r="19908" spans="1:4">
      <c r="A19908" t="s">
        <v>1863</v>
      </c>
      <c r="B19908" t="s">
        <v>2600</v>
      </c>
      <c r="C19908" t="s">
        <v>2770</v>
      </c>
      <c r="D19908" t="s">
        <v>4899</v>
      </c>
    </row>
    <row r="19909" spans="1:4">
      <c r="A19909" t="s">
        <v>1713</v>
      </c>
      <c r="B19909" t="s">
        <v>18589</v>
      </c>
      <c r="C19909" t="s">
        <v>2770</v>
      </c>
      <c r="D19909" t="s">
        <v>4522</v>
      </c>
    </row>
    <row r="19910" spans="1:4">
      <c r="A19910" t="s">
        <v>8328</v>
      </c>
      <c r="B19910" t="s">
        <v>8975</v>
      </c>
      <c r="C19910" t="s">
        <v>2770</v>
      </c>
      <c r="D19910" t="s">
        <v>4522</v>
      </c>
    </row>
    <row r="19911" spans="1:4">
      <c r="A19911" t="s">
        <v>1864</v>
      </c>
      <c r="B19911" t="s">
        <v>18592</v>
      </c>
      <c r="C19911" t="s">
        <v>2770</v>
      </c>
      <c r="D19911" t="s">
        <v>4522</v>
      </c>
    </row>
    <row r="19912" spans="1:4">
      <c r="A19912" t="s">
        <v>8307</v>
      </c>
      <c r="B19912" t="s">
        <v>18577</v>
      </c>
      <c r="C19912" t="s">
        <v>2770</v>
      </c>
      <c r="D19912" t="s">
        <v>4522</v>
      </c>
    </row>
    <row r="19913" spans="1:4">
      <c r="A19913" t="s">
        <v>18578</v>
      </c>
      <c r="B19913" t="s">
        <v>18579</v>
      </c>
      <c r="C19913" t="s">
        <v>2770</v>
      </c>
      <c r="D19913" t="s">
        <v>4968</v>
      </c>
    </row>
    <row r="19914" spans="1:4">
      <c r="A19914" t="s">
        <v>18580</v>
      </c>
      <c r="B19914" t="s">
        <v>18581</v>
      </c>
      <c r="C19914" t="s">
        <v>2770</v>
      </c>
      <c r="D19914" t="s">
        <v>4968</v>
      </c>
    </row>
    <row r="19915" spans="1:4">
      <c r="A19915" t="s">
        <v>18582</v>
      </c>
      <c r="B19915" t="s">
        <v>18583</v>
      </c>
      <c r="C19915" t="s">
        <v>2770</v>
      </c>
      <c r="D19915" t="s">
        <v>4522</v>
      </c>
    </row>
    <row r="19916" spans="1:4">
      <c r="A19916" t="s">
        <v>18597</v>
      </c>
      <c r="B19916" t="s">
        <v>18598</v>
      </c>
      <c r="C19916" t="s">
        <v>2770</v>
      </c>
      <c r="D19916" t="s">
        <v>4968</v>
      </c>
    </row>
    <row r="19917" spans="1:4">
      <c r="A19917" t="s">
        <v>8328</v>
      </c>
      <c r="B19917" t="s">
        <v>18599</v>
      </c>
      <c r="C19917" t="s">
        <v>2770</v>
      </c>
      <c r="D19917" t="s">
        <v>4522</v>
      </c>
    </row>
    <row r="19918" spans="1:4">
      <c r="A19918" t="s">
        <v>18600</v>
      </c>
      <c r="B19918" t="s">
        <v>18601</v>
      </c>
      <c r="C19918" t="s">
        <v>2770</v>
      </c>
      <c r="D19918" t="s">
        <v>4518</v>
      </c>
    </row>
    <row r="19919" spans="1:4">
      <c r="A19919" t="s">
        <v>17445</v>
      </c>
      <c r="B19919" t="s">
        <v>18602</v>
      </c>
      <c r="C19919" t="s">
        <v>2770</v>
      </c>
      <c r="D19919" t="s">
        <v>4518</v>
      </c>
    </row>
    <row r="19920" spans="1:4">
      <c r="A19920" t="s">
        <v>18603</v>
      </c>
      <c r="B19920" t="s">
        <v>18604</v>
      </c>
      <c r="C19920" t="s">
        <v>2770</v>
      </c>
      <c r="D19920" t="s">
        <v>4518</v>
      </c>
    </row>
    <row r="19921" spans="1:4">
      <c r="A19921" t="s">
        <v>1713</v>
      </c>
      <c r="B19921" t="s">
        <v>18605</v>
      </c>
      <c r="C19921" t="s">
        <v>2770</v>
      </c>
      <c r="D19921" t="s">
        <v>4522</v>
      </c>
    </row>
    <row r="19922" spans="1:4">
      <c r="A19922" t="s">
        <v>1863</v>
      </c>
      <c r="B19922" t="s">
        <v>15461</v>
      </c>
      <c r="C19922" t="s">
        <v>2770</v>
      </c>
      <c r="D19922" t="s">
        <v>4522</v>
      </c>
    </row>
    <row r="19923" spans="1:4">
      <c r="A19923" t="s">
        <v>1865</v>
      </c>
      <c r="B19923" t="s">
        <v>8310</v>
      </c>
      <c r="C19923" t="s">
        <v>2770</v>
      </c>
      <c r="D19923" t="s">
        <v>4522</v>
      </c>
    </row>
    <row r="19924" spans="1:4">
      <c r="A19924" t="s">
        <v>12771</v>
      </c>
      <c r="B19924" t="s">
        <v>5286</v>
      </c>
      <c r="C19924" t="s">
        <v>2770</v>
      </c>
      <c r="D19924" t="s">
        <v>4522</v>
      </c>
    </row>
    <row r="19925" spans="1:4">
      <c r="A19925" t="s">
        <v>18606</v>
      </c>
      <c r="B19925" t="s">
        <v>18607</v>
      </c>
      <c r="C19925" t="s">
        <v>2770</v>
      </c>
      <c r="D19925" t="s">
        <v>4555</v>
      </c>
    </row>
    <row r="19926" spans="1:4">
      <c r="A19926" t="s">
        <v>18608</v>
      </c>
      <c r="B19926" t="s">
        <v>18609</v>
      </c>
      <c r="C19926" t="s">
        <v>2770</v>
      </c>
      <c r="D19926" t="s">
        <v>4555</v>
      </c>
    </row>
    <row r="19927" spans="1:4">
      <c r="A19927" t="s">
        <v>18610</v>
      </c>
      <c r="B19927" t="s">
        <v>18611</v>
      </c>
      <c r="C19927" t="s">
        <v>2770</v>
      </c>
      <c r="D19927" t="s">
        <v>4555</v>
      </c>
    </row>
    <row r="19928" spans="1:4">
      <c r="A19928" t="s">
        <v>18612</v>
      </c>
      <c r="B19928" t="s">
        <v>18613</v>
      </c>
      <c r="C19928" t="s">
        <v>2770</v>
      </c>
      <c r="D19928" t="s">
        <v>4551</v>
      </c>
    </row>
    <row r="19929" spans="1:4">
      <c r="A19929" t="s">
        <v>18614</v>
      </c>
      <c r="B19929" t="s">
        <v>18615</v>
      </c>
      <c r="C19929" t="s">
        <v>2770</v>
      </c>
      <c r="D19929" t="s">
        <v>4518</v>
      </c>
    </row>
    <row r="19930" spans="1:4">
      <c r="A19930" t="s">
        <v>18616</v>
      </c>
      <c r="B19930" t="s">
        <v>18617</v>
      </c>
      <c r="C19930" t="s">
        <v>2770</v>
      </c>
      <c r="D19930" t="s">
        <v>4555</v>
      </c>
    </row>
    <row r="19931" spans="1:4">
      <c r="A19931" t="s">
        <v>18618</v>
      </c>
      <c r="B19931" t="s">
        <v>18619</v>
      </c>
      <c r="C19931" t="s">
        <v>2770</v>
      </c>
      <c r="D19931" t="s">
        <v>4555</v>
      </c>
    </row>
    <row r="19932" spans="1:4">
      <c r="A19932" t="s">
        <v>18620</v>
      </c>
      <c r="B19932" t="s">
        <v>18621</v>
      </c>
      <c r="C19932" t="s">
        <v>2770</v>
      </c>
      <c r="D19932" t="s">
        <v>4555</v>
      </c>
    </row>
    <row r="19933" spans="1:4">
      <c r="A19933" t="s">
        <v>18622</v>
      </c>
      <c r="B19933" t="s">
        <v>18623</v>
      </c>
      <c r="C19933" t="s">
        <v>2770</v>
      </c>
      <c r="D19933" t="s">
        <v>4555</v>
      </c>
    </row>
    <row r="19934" spans="1:4">
      <c r="A19934" t="s">
        <v>18624</v>
      </c>
      <c r="B19934" t="s">
        <v>2770</v>
      </c>
      <c r="C19934" t="s">
        <v>2770</v>
      </c>
      <c r="D19934" t="s">
        <v>4522</v>
      </c>
    </row>
    <row r="19935" spans="1:4">
      <c r="A19935" t="s">
        <v>5417</v>
      </c>
      <c r="B19935" t="s">
        <v>12326</v>
      </c>
      <c r="C19935" t="s">
        <v>2770</v>
      </c>
      <c r="D19935" t="s">
        <v>4522</v>
      </c>
    </row>
    <row r="19936" spans="1:4">
      <c r="A19936" t="s">
        <v>11293</v>
      </c>
      <c r="B19936" t="s">
        <v>8199</v>
      </c>
      <c r="C19936" t="s">
        <v>2770</v>
      </c>
      <c r="D19936" t="s">
        <v>4522</v>
      </c>
    </row>
    <row r="19937" spans="1:4">
      <c r="A19937" t="s">
        <v>18625</v>
      </c>
      <c r="B19937" t="s">
        <v>18626</v>
      </c>
      <c r="C19937" t="s">
        <v>2770</v>
      </c>
      <c r="D19937" t="s">
        <v>4522</v>
      </c>
    </row>
    <row r="19938" spans="1:4">
      <c r="A19938" t="s">
        <v>18627</v>
      </c>
      <c r="B19938" t="s">
        <v>18628</v>
      </c>
      <c r="C19938" t="s">
        <v>2770</v>
      </c>
      <c r="D19938" t="s">
        <v>4522</v>
      </c>
    </row>
    <row r="19939" spans="1:4">
      <c r="A19939" t="s">
        <v>9018</v>
      </c>
      <c r="B19939" t="s">
        <v>18629</v>
      </c>
      <c r="C19939" t="s">
        <v>2770</v>
      </c>
      <c r="D19939" t="s">
        <v>4522</v>
      </c>
    </row>
    <row r="19940" spans="1:4">
      <c r="A19940" t="s">
        <v>18630</v>
      </c>
      <c r="B19940" t="s">
        <v>18631</v>
      </c>
      <c r="C19940" t="s">
        <v>2770</v>
      </c>
      <c r="D19940" t="s">
        <v>4522</v>
      </c>
    </row>
    <row r="19941" spans="1:4">
      <c r="A19941" t="s">
        <v>16009</v>
      </c>
      <c r="B19941" t="s">
        <v>12903</v>
      </c>
      <c r="C19941" t="s">
        <v>2770</v>
      </c>
      <c r="D19941" t="s">
        <v>4522</v>
      </c>
    </row>
    <row r="19942" spans="1:4">
      <c r="A19942" t="s">
        <v>14174</v>
      </c>
      <c r="B19942" t="s">
        <v>18632</v>
      </c>
      <c r="C19942" t="s">
        <v>2770</v>
      </c>
      <c r="D19942" t="s">
        <v>4522</v>
      </c>
    </row>
    <row r="19943" spans="1:4">
      <c r="A19943" t="s">
        <v>1971</v>
      </c>
      <c r="B19943" t="s">
        <v>2637</v>
      </c>
      <c r="C19943" t="s">
        <v>2770</v>
      </c>
      <c r="D19943" t="s">
        <v>4522</v>
      </c>
    </row>
    <row r="19944" spans="1:4">
      <c r="A19944" t="s">
        <v>18633</v>
      </c>
      <c r="B19944" t="s">
        <v>18634</v>
      </c>
      <c r="C19944" t="s">
        <v>2770</v>
      </c>
      <c r="D19944" t="s">
        <v>4522</v>
      </c>
    </row>
    <row r="19945" spans="1:4">
      <c r="A19945" t="s">
        <v>8845</v>
      </c>
      <c r="B19945" t="s">
        <v>18635</v>
      </c>
      <c r="C19945" t="s">
        <v>2770</v>
      </c>
      <c r="D19945" t="s">
        <v>4522</v>
      </c>
    </row>
    <row r="19946" spans="1:4">
      <c r="A19946" t="s">
        <v>8974</v>
      </c>
      <c r="B19946" t="s">
        <v>18636</v>
      </c>
      <c r="C19946" t="s">
        <v>2770</v>
      </c>
      <c r="D19946" t="s">
        <v>4522</v>
      </c>
    </row>
    <row r="19947" spans="1:4">
      <c r="A19947" t="s">
        <v>18637</v>
      </c>
      <c r="B19947" t="s">
        <v>18638</v>
      </c>
      <c r="C19947" t="s">
        <v>2770</v>
      </c>
      <c r="D19947" t="s">
        <v>4522</v>
      </c>
    </row>
    <row r="19948" spans="1:4">
      <c r="A19948" t="s">
        <v>18639</v>
      </c>
      <c r="B19948" t="s">
        <v>18640</v>
      </c>
      <c r="C19948" t="s">
        <v>2770</v>
      </c>
      <c r="D19948" t="s">
        <v>4518</v>
      </c>
    </row>
    <row r="19949" spans="1:4">
      <c r="A19949" t="s">
        <v>18641</v>
      </c>
      <c r="B19949" t="s">
        <v>18642</v>
      </c>
      <c r="C19949" t="s">
        <v>2770</v>
      </c>
      <c r="D19949" t="s">
        <v>4522</v>
      </c>
    </row>
    <row r="19950" spans="1:4">
      <c r="A19950" t="s">
        <v>1864</v>
      </c>
      <c r="B19950" t="s">
        <v>12837</v>
      </c>
      <c r="C19950" t="s">
        <v>2770</v>
      </c>
      <c r="D19950" t="s">
        <v>4522</v>
      </c>
    </row>
    <row r="19951" spans="1:4">
      <c r="A19951" t="s">
        <v>5187</v>
      </c>
      <c r="B19951" t="s">
        <v>18643</v>
      </c>
      <c r="C19951" t="s">
        <v>2770</v>
      </c>
      <c r="D19951" t="s">
        <v>4522</v>
      </c>
    </row>
    <row r="19952" spans="1:4">
      <c r="A19952" t="s">
        <v>8913</v>
      </c>
      <c r="B19952" t="s">
        <v>12314</v>
      </c>
      <c r="C19952" t="s">
        <v>2770</v>
      </c>
      <c r="D19952" t="s">
        <v>4522</v>
      </c>
    </row>
    <row r="19953" spans="1:4">
      <c r="A19953" t="s">
        <v>18597</v>
      </c>
      <c r="B19953" t="s">
        <v>18644</v>
      </c>
      <c r="C19953" t="s">
        <v>2770</v>
      </c>
      <c r="D19953" t="s">
        <v>4555</v>
      </c>
    </row>
    <row r="19954" spans="1:4">
      <c r="A19954" t="s">
        <v>18645</v>
      </c>
      <c r="B19954" t="s">
        <v>18646</v>
      </c>
      <c r="C19954" t="s">
        <v>2770</v>
      </c>
      <c r="D19954" t="s">
        <v>4555</v>
      </c>
    </row>
    <row r="19955" spans="1:4">
      <c r="A19955" t="s">
        <v>7362</v>
      </c>
      <c r="B19955" t="s">
        <v>18647</v>
      </c>
      <c r="C19955" t="s">
        <v>2770</v>
      </c>
      <c r="D19955" t="s">
        <v>4522</v>
      </c>
    </row>
    <row r="19956" spans="1:4">
      <c r="A19956" t="s">
        <v>18648</v>
      </c>
      <c r="B19956" t="s">
        <v>18649</v>
      </c>
      <c r="C19956" t="s">
        <v>2770</v>
      </c>
      <c r="D19956" t="s">
        <v>4551</v>
      </c>
    </row>
    <row r="19957" spans="1:4">
      <c r="A19957" t="s">
        <v>18650</v>
      </c>
      <c r="B19957" t="s">
        <v>18651</v>
      </c>
      <c r="C19957" t="s">
        <v>2770</v>
      </c>
      <c r="D19957" t="s">
        <v>4555</v>
      </c>
    </row>
    <row r="19958" spans="1:4">
      <c r="A19958" t="s">
        <v>18652</v>
      </c>
      <c r="B19958" t="s">
        <v>18653</v>
      </c>
      <c r="C19958" t="s">
        <v>2770</v>
      </c>
      <c r="D19958" t="s">
        <v>4555</v>
      </c>
    </row>
    <row r="19959" spans="1:4">
      <c r="A19959" t="s">
        <v>5002</v>
      </c>
      <c r="B19959" t="s">
        <v>2770</v>
      </c>
      <c r="C19959" t="s">
        <v>2770</v>
      </c>
      <c r="D19959" t="s">
        <v>4514</v>
      </c>
    </row>
    <row r="19960" spans="1:4">
      <c r="A19960" t="s">
        <v>18654</v>
      </c>
      <c r="B19960" t="s">
        <v>2770</v>
      </c>
      <c r="C19960" t="s">
        <v>2770</v>
      </c>
      <c r="D19960" t="s">
        <v>4555</v>
      </c>
    </row>
    <row r="19961" spans="1:4">
      <c r="A19961" t="s">
        <v>18655</v>
      </c>
      <c r="B19961" t="s">
        <v>2770</v>
      </c>
      <c r="C19961" t="s">
        <v>2770</v>
      </c>
      <c r="D19961" t="s">
        <v>4518</v>
      </c>
    </row>
    <row r="19962" spans="1:4">
      <c r="A19962" t="s">
        <v>18520</v>
      </c>
      <c r="B19962" t="s">
        <v>9005</v>
      </c>
      <c r="C19962" t="s">
        <v>2770</v>
      </c>
      <c r="D19962" t="s">
        <v>4522</v>
      </c>
    </row>
    <row r="19963" spans="1:4">
      <c r="A19963" t="s">
        <v>18656</v>
      </c>
      <c r="B19963" t="s">
        <v>2563</v>
      </c>
      <c r="C19963" t="s">
        <v>2770</v>
      </c>
      <c r="D19963" t="s">
        <v>4555</v>
      </c>
    </row>
    <row r="19964" spans="1:4">
      <c r="A19964" t="s">
        <v>18657</v>
      </c>
      <c r="B19964" t="s">
        <v>2564</v>
      </c>
      <c r="C19964" t="s">
        <v>2770</v>
      </c>
      <c r="D19964" t="s">
        <v>4555</v>
      </c>
    </row>
    <row r="19965" spans="1:4">
      <c r="A19965" t="s">
        <v>18658</v>
      </c>
      <c r="B19965" t="s">
        <v>18659</v>
      </c>
      <c r="C19965" t="s">
        <v>2770</v>
      </c>
      <c r="D19965" t="s">
        <v>4555</v>
      </c>
    </row>
    <row r="19966" spans="1:4">
      <c r="A19966" t="s">
        <v>18660</v>
      </c>
      <c r="B19966" t="s">
        <v>18607</v>
      </c>
      <c r="C19966" t="s">
        <v>2770</v>
      </c>
      <c r="D19966" t="s">
        <v>4574</v>
      </c>
    </row>
    <row r="19967" spans="1:4">
      <c r="A19967" t="s">
        <v>18661</v>
      </c>
      <c r="B19967" t="s">
        <v>18662</v>
      </c>
      <c r="C19967" t="s">
        <v>2770</v>
      </c>
      <c r="D19967" t="s">
        <v>4522</v>
      </c>
    </row>
    <row r="19968" spans="1:4">
      <c r="A19968" t="s">
        <v>1874</v>
      </c>
      <c r="B19968" t="s">
        <v>18663</v>
      </c>
      <c r="C19968" t="s">
        <v>2770</v>
      </c>
      <c r="D19968" t="s">
        <v>4543</v>
      </c>
    </row>
    <row r="19969" spans="1:4">
      <c r="A19969" t="s">
        <v>9199</v>
      </c>
      <c r="B19969" t="s">
        <v>2770</v>
      </c>
      <c r="C19969" t="s">
        <v>2770</v>
      </c>
      <c r="D19969" t="s">
        <v>4514</v>
      </c>
    </row>
    <row r="19970" spans="1:4">
      <c r="A19970" t="s">
        <v>18664</v>
      </c>
      <c r="B19970" t="s">
        <v>2770</v>
      </c>
      <c r="C19970" t="s">
        <v>2770</v>
      </c>
      <c r="D19970" t="s">
        <v>4522</v>
      </c>
    </row>
    <row r="19971" spans="1:4">
      <c r="A19971" t="s">
        <v>18665</v>
      </c>
      <c r="B19971" t="s">
        <v>8970</v>
      </c>
      <c r="C19971" t="s">
        <v>2770</v>
      </c>
      <c r="D19971" t="s">
        <v>4522</v>
      </c>
    </row>
    <row r="19972" spans="1:4">
      <c r="A19972" t="s">
        <v>18666</v>
      </c>
      <c r="B19972" t="s">
        <v>18667</v>
      </c>
      <c r="C19972" t="s">
        <v>2770</v>
      </c>
      <c r="D19972" t="s">
        <v>4522</v>
      </c>
    </row>
    <row r="19973" spans="1:4">
      <c r="A19973" t="s">
        <v>18668</v>
      </c>
      <c r="B19973" t="s">
        <v>18669</v>
      </c>
      <c r="C19973" t="s">
        <v>2770</v>
      </c>
      <c r="D19973" t="s">
        <v>4522</v>
      </c>
    </row>
    <row r="19974" spans="1:4">
      <c r="A19974" t="s">
        <v>1863</v>
      </c>
      <c r="B19974" t="s">
        <v>15461</v>
      </c>
      <c r="C19974" t="s">
        <v>2770</v>
      </c>
      <c r="D19974" t="s">
        <v>4522</v>
      </c>
    </row>
    <row r="19975" spans="1:4">
      <c r="A19975" t="s">
        <v>1865</v>
      </c>
      <c r="B19975" t="s">
        <v>8310</v>
      </c>
      <c r="C19975" t="s">
        <v>2770</v>
      </c>
      <c r="D19975" t="s">
        <v>4522</v>
      </c>
    </row>
    <row r="19976" spans="1:4">
      <c r="A19976" t="s">
        <v>18670</v>
      </c>
      <c r="B19976" t="s">
        <v>18613</v>
      </c>
      <c r="C19976" t="s">
        <v>2770</v>
      </c>
      <c r="D19976" t="s">
        <v>4522</v>
      </c>
    </row>
    <row r="19977" spans="1:4">
      <c r="A19977" t="s">
        <v>5002</v>
      </c>
      <c r="B19977" t="s">
        <v>18671</v>
      </c>
      <c r="C19977" t="s">
        <v>2770</v>
      </c>
      <c r="D19977" t="s">
        <v>4514</v>
      </c>
    </row>
    <row r="19978" spans="1:4">
      <c r="A19978" t="s">
        <v>18672</v>
      </c>
      <c r="B19978" t="s">
        <v>18673</v>
      </c>
      <c r="C19978" t="s">
        <v>2770</v>
      </c>
      <c r="D19978" t="s">
        <v>4522</v>
      </c>
    </row>
    <row r="19979" spans="1:4">
      <c r="A19979" t="s">
        <v>18674</v>
      </c>
      <c r="B19979" t="s">
        <v>18675</v>
      </c>
      <c r="C19979" t="s">
        <v>2770</v>
      </c>
      <c r="D19979" t="s">
        <v>4518</v>
      </c>
    </row>
    <row r="19980" spans="1:4">
      <c r="A19980" t="s">
        <v>18676</v>
      </c>
      <c r="B19980" t="s">
        <v>18677</v>
      </c>
      <c r="C19980" t="s">
        <v>2770</v>
      </c>
      <c r="D19980" t="s">
        <v>4522</v>
      </c>
    </row>
    <row r="19981" spans="1:4">
      <c r="A19981" t="s">
        <v>18678</v>
      </c>
      <c r="B19981" t="s">
        <v>18679</v>
      </c>
      <c r="C19981" t="s">
        <v>2770</v>
      </c>
      <c r="D19981" t="s">
        <v>4522</v>
      </c>
    </row>
    <row r="19982" spans="1:4">
      <c r="A19982" t="s">
        <v>18680</v>
      </c>
      <c r="B19982" t="s">
        <v>18681</v>
      </c>
      <c r="C19982" t="s">
        <v>2770</v>
      </c>
      <c r="D19982" t="s">
        <v>4522</v>
      </c>
    </row>
    <row r="19983" spans="1:4">
      <c r="A19983" t="s">
        <v>18682</v>
      </c>
      <c r="B19983" t="s">
        <v>18683</v>
      </c>
      <c r="C19983" t="s">
        <v>2770</v>
      </c>
      <c r="D19983" t="s">
        <v>4522</v>
      </c>
    </row>
    <row r="19984" spans="1:4">
      <c r="A19984" t="s">
        <v>18684</v>
      </c>
      <c r="B19984" t="s">
        <v>18685</v>
      </c>
      <c r="C19984" t="s">
        <v>2770</v>
      </c>
      <c r="D19984" t="s">
        <v>4574</v>
      </c>
    </row>
    <row r="19985" spans="1:4">
      <c r="A19985" t="s">
        <v>18686</v>
      </c>
      <c r="B19985" t="s">
        <v>2561</v>
      </c>
      <c r="C19985" t="s">
        <v>2770</v>
      </c>
      <c r="D19985" t="s">
        <v>4555</v>
      </c>
    </row>
    <row r="19986" spans="1:4">
      <c r="A19986" t="s">
        <v>18687</v>
      </c>
      <c r="B19986" t="s">
        <v>2567</v>
      </c>
      <c r="C19986" t="s">
        <v>2770</v>
      </c>
      <c r="D19986" t="s">
        <v>4555</v>
      </c>
    </row>
    <row r="19987" spans="1:4">
      <c r="A19987" t="s">
        <v>18688</v>
      </c>
      <c r="B19987" t="s">
        <v>18689</v>
      </c>
      <c r="C19987" t="s">
        <v>2770</v>
      </c>
      <c r="D19987" t="s">
        <v>4574</v>
      </c>
    </row>
    <row r="19988" spans="1:4">
      <c r="A19988" t="s">
        <v>18690</v>
      </c>
      <c r="B19988" t="s">
        <v>18691</v>
      </c>
      <c r="C19988" t="s">
        <v>2770</v>
      </c>
      <c r="D19988" t="s">
        <v>4522</v>
      </c>
    </row>
    <row r="19989" spans="1:4">
      <c r="A19989" t="s">
        <v>18692</v>
      </c>
      <c r="B19989" t="s">
        <v>18131</v>
      </c>
      <c r="C19989" t="s">
        <v>2770</v>
      </c>
      <c r="D19989" t="s">
        <v>4522</v>
      </c>
    </row>
    <row r="19990" spans="1:4">
      <c r="A19990" t="s">
        <v>18693</v>
      </c>
      <c r="B19990" t="s">
        <v>18694</v>
      </c>
      <c r="C19990" t="s">
        <v>2770</v>
      </c>
      <c r="D19990" t="s">
        <v>4522</v>
      </c>
    </row>
    <row r="19991" spans="1:4">
      <c r="A19991" t="s">
        <v>18695</v>
      </c>
      <c r="B19991" t="s">
        <v>18696</v>
      </c>
      <c r="C19991" t="s">
        <v>2770</v>
      </c>
      <c r="D19991" t="s">
        <v>4543</v>
      </c>
    </row>
    <row r="19992" spans="1:4">
      <c r="A19992" t="s">
        <v>11331</v>
      </c>
      <c r="B19992" t="s">
        <v>18697</v>
      </c>
      <c r="C19992" t="s">
        <v>2770</v>
      </c>
      <c r="D19992" t="s">
        <v>4522</v>
      </c>
    </row>
    <row r="19993" spans="1:4">
      <c r="A19993" t="s">
        <v>18698</v>
      </c>
      <c r="B19993" t="s">
        <v>2770</v>
      </c>
      <c r="C19993" t="s">
        <v>2770</v>
      </c>
      <c r="D19993" t="s">
        <v>4555</v>
      </c>
    </row>
    <row r="19994" spans="1:4">
      <c r="A19994" t="s">
        <v>18699</v>
      </c>
      <c r="B19994" t="s">
        <v>18700</v>
      </c>
      <c r="C19994" t="s">
        <v>2770</v>
      </c>
      <c r="D19994" t="s">
        <v>4522</v>
      </c>
    </row>
    <row r="19995" spans="1:4">
      <c r="A19995" t="s">
        <v>18701</v>
      </c>
      <c r="B19995" t="s">
        <v>18702</v>
      </c>
      <c r="C19995" t="s">
        <v>2770</v>
      </c>
      <c r="D19995" t="s">
        <v>4522</v>
      </c>
    </row>
    <row r="19996" spans="1:4">
      <c r="A19996" t="s">
        <v>18703</v>
      </c>
      <c r="B19996" t="s">
        <v>277</v>
      </c>
      <c r="C19996" t="s">
        <v>2770</v>
      </c>
      <c r="D19996" t="s">
        <v>4522</v>
      </c>
    </row>
    <row r="19997" spans="1:4">
      <c r="A19997" t="s">
        <v>18704</v>
      </c>
      <c r="B19997" t="s">
        <v>18599</v>
      </c>
      <c r="C19997" t="s">
        <v>2770</v>
      </c>
      <c r="D19997" t="s">
        <v>4522</v>
      </c>
    </row>
    <row r="19998" spans="1:4">
      <c r="A19998" t="s">
        <v>18705</v>
      </c>
      <c r="B19998" t="s">
        <v>18706</v>
      </c>
      <c r="C19998" t="s">
        <v>2770</v>
      </c>
      <c r="D19998" t="s">
        <v>4522</v>
      </c>
    </row>
    <row r="19999" spans="1:4">
      <c r="A19999" t="s">
        <v>18707</v>
      </c>
      <c r="B19999" t="s">
        <v>18708</v>
      </c>
      <c r="C19999" t="s">
        <v>2770</v>
      </c>
      <c r="D19999" t="s">
        <v>4574</v>
      </c>
    </row>
    <row r="20000" spans="1:4">
      <c r="A20000" t="s">
        <v>18709</v>
      </c>
      <c r="B20000" t="s">
        <v>18710</v>
      </c>
      <c r="C20000" t="s">
        <v>2770</v>
      </c>
      <c r="D20000" t="s">
        <v>4522</v>
      </c>
    </row>
    <row r="20001" spans="1:4">
      <c r="A20001" t="s">
        <v>18711</v>
      </c>
      <c r="B20001" t="s">
        <v>18712</v>
      </c>
      <c r="C20001" t="s">
        <v>2770</v>
      </c>
      <c r="D20001" t="s">
        <v>4522</v>
      </c>
    </row>
    <row r="20002" spans="1:4">
      <c r="A20002" t="s">
        <v>18713</v>
      </c>
      <c r="B20002" t="s">
        <v>16997</v>
      </c>
      <c r="C20002" t="s">
        <v>2770</v>
      </c>
      <c r="D20002" t="s">
        <v>4522</v>
      </c>
    </row>
    <row r="20003" spans="1:4">
      <c r="A20003" t="s">
        <v>18714</v>
      </c>
      <c r="B20003" t="s">
        <v>2565</v>
      </c>
      <c r="C20003" t="s">
        <v>2770</v>
      </c>
      <c r="D20003" t="s">
        <v>4555</v>
      </c>
    </row>
    <row r="20004" spans="1:4">
      <c r="A20004" t="s">
        <v>18715</v>
      </c>
      <c r="B20004" t="s">
        <v>2562</v>
      </c>
      <c r="C20004" t="s">
        <v>2770</v>
      </c>
      <c r="D20004" t="s">
        <v>4555</v>
      </c>
    </row>
    <row r="20005" spans="1:4">
      <c r="A20005" t="s">
        <v>18716</v>
      </c>
      <c r="B20005" t="s">
        <v>18717</v>
      </c>
      <c r="C20005" t="s">
        <v>2770</v>
      </c>
      <c r="D20005" t="s">
        <v>4555</v>
      </c>
    </row>
    <row r="20006" spans="1:4">
      <c r="A20006" t="s">
        <v>18718</v>
      </c>
      <c r="B20006" t="s">
        <v>18719</v>
      </c>
      <c r="C20006" t="s">
        <v>2770</v>
      </c>
      <c r="D20006" t="s">
        <v>4555</v>
      </c>
    </row>
    <row r="20007" spans="1:4">
      <c r="A20007" t="s">
        <v>18720</v>
      </c>
      <c r="B20007" t="s">
        <v>2565</v>
      </c>
      <c r="C20007" t="s">
        <v>2770</v>
      </c>
      <c r="D20007" t="s">
        <v>4555</v>
      </c>
    </row>
    <row r="20008" spans="1:4">
      <c r="A20008" t="s">
        <v>18721</v>
      </c>
      <c r="B20008" t="s">
        <v>18722</v>
      </c>
      <c r="C20008" t="s">
        <v>2770</v>
      </c>
      <c r="D20008" t="s">
        <v>4522</v>
      </c>
    </row>
    <row r="20009" spans="1:4">
      <c r="A20009" t="s">
        <v>18723</v>
      </c>
      <c r="B20009" t="s">
        <v>18724</v>
      </c>
      <c r="C20009" t="s">
        <v>2770</v>
      </c>
      <c r="D20009" t="s">
        <v>4522</v>
      </c>
    </row>
    <row r="20010" spans="1:4">
      <c r="A20010" t="s">
        <v>18725</v>
      </c>
      <c r="B20010" t="s">
        <v>18726</v>
      </c>
      <c r="C20010" t="s">
        <v>2770</v>
      </c>
      <c r="D20010" t="s">
        <v>4522</v>
      </c>
    </row>
    <row r="20011" spans="1:4">
      <c r="A20011" t="s">
        <v>18727</v>
      </c>
      <c r="B20011" t="s">
        <v>18728</v>
      </c>
      <c r="C20011" t="s">
        <v>2770</v>
      </c>
      <c r="D20011" t="s">
        <v>4574</v>
      </c>
    </row>
    <row r="20012" spans="1:4">
      <c r="A20012" t="s">
        <v>18729</v>
      </c>
      <c r="B20012" t="s">
        <v>5293</v>
      </c>
      <c r="C20012" t="s">
        <v>2770</v>
      </c>
      <c r="D20012" t="s">
        <v>4522</v>
      </c>
    </row>
    <row r="20013" spans="1:4">
      <c r="A20013" t="s">
        <v>12196</v>
      </c>
      <c r="B20013" t="s">
        <v>18730</v>
      </c>
      <c r="C20013" t="s">
        <v>2770</v>
      </c>
      <c r="D20013" t="s">
        <v>4555</v>
      </c>
    </row>
    <row r="20014" spans="1:4">
      <c r="A20014" t="s">
        <v>1864</v>
      </c>
      <c r="B20014" t="s">
        <v>12837</v>
      </c>
      <c r="C20014" t="s">
        <v>2770</v>
      </c>
      <c r="D20014" t="s">
        <v>4522</v>
      </c>
    </row>
    <row r="20015" spans="1:4">
      <c r="A20015" t="s">
        <v>18731</v>
      </c>
      <c r="B20015" t="s">
        <v>18732</v>
      </c>
      <c r="C20015" t="s">
        <v>2770</v>
      </c>
      <c r="D20015" t="s">
        <v>4522</v>
      </c>
    </row>
    <row r="20016" spans="1:4">
      <c r="A20016" t="s">
        <v>18648</v>
      </c>
      <c r="B20016" t="s">
        <v>18667</v>
      </c>
      <c r="C20016" t="s">
        <v>2770</v>
      </c>
      <c r="D20016" t="s">
        <v>4522</v>
      </c>
    </row>
    <row r="20017" spans="1:4">
      <c r="A20017" t="s">
        <v>18733</v>
      </c>
      <c r="B20017" t="s">
        <v>18734</v>
      </c>
      <c r="C20017" t="s">
        <v>2770</v>
      </c>
      <c r="D20017" t="s">
        <v>4522</v>
      </c>
    </row>
    <row r="20018" spans="1:4">
      <c r="A20018" t="s">
        <v>18735</v>
      </c>
      <c r="B20018" t="s">
        <v>18736</v>
      </c>
      <c r="C20018" t="s">
        <v>2770</v>
      </c>
      <c r="D20018" t="s">
        <v>4522</v>
      </c>
    </row>
    <row r="20019" spans="1:4">
      <c r="A20019" t="s">
        <v>10466</v>
      </c>
      <c r="B20019" t="s">
        <v>18737</v>
      </c>
      <c r="C20019" t="s">
        <v>2770</v>
      </c>
      <c r="D20019" t="s">
        <v>4522</v>
      </c>
    </row>
    <row r="20020" spans="1:4">
      <c r="A20020" t="s">
        <v>18738</v>
      </c>
      <c r="B20020" t="s">
        <v>18667</v>
      </c>
      <c r="C20020" t="s">
        <v>2770</v>
      </c>
      <c r="D20020" t="s">
        <v>4522</v>
      </c>
    </row>
    <row r="20021" spans="1:4">
      <c r="A20021" t="s">
        <v>4649</v>
      </c>
      <c r="B20021" t="s">
        <v>11332</v>
      </c>
      <c r="C20021" t="s">
        <v>2770</v>
      </c>
      <c r="D20021" t="s">
        <v>4514</v>
      </c>
    </row>
    <row r="20022" spans="1:4">
      <c r="A20022" t="s">
        <v>4648</v>
      </c>
      <c r="B20022" t="s">
        <v>18739</v>
      </c>
      <c r="C20022" t="s">
        <v>2770</v>
      </c>
      <c r="D20022" t="s">
        <v>4522</v>
      </c>
    </row>
    <row r="20023" spans="1:4">
      <c r="A20023" t="s">
        <v>18740</v>
      </c>
      <c r="B20023" t="s">
        <v>18741</v>
      </c>
      <c r="C20023" t="s">
        <v>2770</v>
      </c>
      <c r="D20023" t="s">
        <v>4522</v>
      </c>
    </row>
    <row r="20024" spans="1:4">
      <c r="A20024" t="s">
        <v>18742</v>
      </c>
      <c r="B20024" t="s">
        <v>18743</v>
      </c>
      <c r="C20024" t="s">
        <v>2770</v>
      </c>
      <c r="D20024" t="s">
        <v>4522</v>
      </c>
    </row>
    <row r="20025" spans="1:4">
      <c r="A20025" t="s">
        <v>18744</v>
      </c>
      <c r="B20025" t="s">
        <v>18745</v>
      </c>
      <c r="C20025" t="s">
        <v>2770</v>
      </c>
      <c r="D20025" t="s">
        <v>4522</v>
      </c>
    </row>
    <row r="20026" spans="1:4">
      <c r="A20026" t="s">
        <v>18746</v>
      </c>
      <c r="B20026" t="s">
        <v>18747</v>
      </c>
      <c r="C20026" t="s">
        <v>2770</v>
      </c>
      <c r="D20026" t="s">
        <v>4522</v>
      </c>
    </row>
    <row r="20027" spans="1:4">
      <c r="A20027" t="s">
        <v>1867</v>
      </c>
      <c r="B20027" t="s">
        <v>18647</v>
      </c>
      <c r="C20027" t="s">
        <v>2770</v>
      </c>
      <c r="D20027" t="s">
        <v>4522</v>
      </c>
    </row>
    <row r="20028" spans="1:4">
      <c r="A20028" t="s">
        <v>18748</v>
      </c>
      <c r="B20028" t="s">
        <v>18602</v>
      </c>
      <c r="C20028" t="s">
        <v>2770</v>
      </c>
      <c r="D20028" t="s">
        <v>4518</v>
      </c>
    </row>
    <row r="20029" spans="1:4">
      <c r="A20029" t="s">
        <v>18749</v>
      </c>
      <c r="B20029" t="s">
        <v>2770</v>
      </c>
      <c r="C20029" t="s">
        <v>2770</v>
      </c>
      <c r="D20029" t="s">
        <v>4574</v>
      </c>
    </row>
    <row r="20030" spans="1:4">
      <c r="A20030" t="s">
        <v>18750</v>
      </c>
      <c r="B20030" t="s">
        <v>18751</v>
      </c>
      <c r="C20030" t="s">
        <v>2770</v>
      </c>
      <c r="D20030" t="s">
        <v>4522</v>
      </c>
    </row>
    <row r="20031" spans="1:4">
      <c r="A20031" t="s">
        <v>18752</v>
      </c>
      <c r="B20031" t="s">
        <v>18753</v>
      </c>
      <c r="C20031" t="s">
        <v>2770</v>
      </c>
      <c r="D20031" t="s">
        <v>4574</v>
      </c>
    </row>
    <row r="20032" spans="1:4">
      <c r="A20032" t="s">
        <v>18754</v>
      </c>
      <c r="B20032" t="s">
        <v>18689</v>
      </c>
      <c r="C20032" t="s">
        <v>2770</v>
      </c>
      <c r="D20032" t="s">
        <v>4574</v>
      </c>
    </row>
    <row r="20033" spans="1:4">
      <c r="A20033" t="s">
        <v>18755</v>
      </c>
      <c r="B20033" t="s">
        <v>18635</v>
      </c>
      <c r="C20033" t="s">
        <v>2770</v>
      </c>
      <c r="D20033" t="s">
        <v>4522</v>
      </c>
    </row>
    <row r="20034" spans="1:4">
      <c r="A20034" t="s">
        <v>18756</v>
      </c>
      <c r="B20034" t="s">
        <v>18757</v>
      </c>
      <c r="C20034" t="s">
        <v>2770</v>
      </c>
      <c r="D20034" t="s">
        <v>4522</v>
      </c>
    </row>
    <row r="20035" spans="1:4">
      <c r="A20035" t="s">
        <v>18758</v>
      </c>
      <c r="B20035" t="s">
        <v>18759</v>
      </c>
      <c r="C20035" t="s">
        <v>2770</v>
      </c>
      <c r="D20035" t="s">
        <v>4574</v>
      </c>
    </row>
    <row r="20036" spans="1:4">
      <c r="A20036" t="s">
        <v>18760</v>
      </c>
      <c r="B20036" t="s">
        <v>18761</v>
      </c>
      <c r="C20036" t="s">
        <v>2770</v>
      </c>
      <c r="D20036" t="s">
        <v>4522</v>
      </c>
    </row>
    <row r="20037" spans="1:4">
      <c r="A20037" t="s">
        <v>18762</v>
      </c>
      <c r="B20037" t="s">
        <v>18763</v>
      </c>
      <c r="C20037" t="s">
        <v>2770</v>
      </c>
      <c r="D20037" t="s">
        <v>4522</v>
      </c>
    </row>
    <row r="20038" spans="1:4">
      <c r="A20038" t="s">
        <v>18764</v>
      </c>
      <c r="B20038" t="s">
        <v>18765</v>
      </c>
      <c r="C20038" t="s">
        <v>2770</v>
      </c>
      <c r="D20038" t="s">
        <v>4522</v>
      </c>
    </row>
    <row r="20039" spans="1:4">
      <c r="A20039" t="s">
        <v>18766</v>
      </c>
      <c r="B20039" t="s">
        <v>18767</v>
      </c>
      <c r="C20039" t="s">
        <v>2770</v>
      </c>
      <c r="D20039" t="s">
        <v>4555</v>
      </c>
    </row>
    <row r="20040" spans="1:4">
      <c r="A20040" t="s">
        <v>18768</v>
      </c>
      <c r="B20040" t="s">
        <v>2561</v>
      </c>
      <c r="C20040" t="s">
        <v>2770</v>
      </c>
      <c r="D20040" t="s">
        <v>4555</v>
      </c>
    </row>
    <row r="20041" spans="1:4">
      <c r="A20041" t="s">
        <v>1843</v>
      </c>
      <c r="B20041" t="s">
        <v>18769</v>
      </c>
      <c r="C20041" t="s">
        <v>2770</v>
      </c>
      <c r="D20041" t="s">
        <v>4522</v>
      </c>
    </row>
    <row r="20042" spans="1:4">
      <c r="A20042" t="s">
        <v>18770</v>
      </c>
      <c r="B20042" t="s">
        <v>18771</v>
      </c>
      <c r="C20042" t="s">
        <v>2770</v>
      </c>
      <c r="D20042" t="s">
        <v>4543</v>
      </c>
    </row>
    <row r="20043" spans="1:4">
      <c r="A20043" t="s">
        <v>18772</v>
      </c>
      <c r="B20043" t="s">
        <v>2558</v>
      </c>
      <c r="C20043" t="s">
        <v>2770</v>
      </c>
      <c r="D20043" t="s">
        <v>4522</v>
      </c>
    </row>
    <row r="20044" spans="1:4">
      <c r="A20044" t="s">
        <v>18773</v>
      </c>
      <c r="B20044" t="s">
        <v>18774</v>
      </c>
      <c r="C20044" t="s">
        <v>2770</v>
      </c>
      <c r="D20044" t="s">
        <v>4514</v>
      </c>
    </row>
    <row r="20045" spans="1:4">
      <c r="A20045" t="s">
        <v>18775</v>
      </c>
      <c r="B20045" t="s">
        <v>18776</v>
      </c>
      <c r="C20045" t="s">
        <v>2770</v>
      </c>
      <c r="D20045" t="s">
        <v>4522</v>
      </c>
    </row>
    <row r="20046" spans="1:4">
      <c r="A20046" t="s">
        <v>18777</v>
      </c>
      <c r="B20046" t="s">
        <v>18778</v>
      </c>
      <c r="C20046" t="s">
        <v>2770</v>
      </c>
      <c r="D20046" t="s">
        <v>4522</v>
      </c>
    </row>
    <row r="20047" spans="1:4">
      <c r="A20047" t="s">
        <v>18779</v>
      </c>
      <c r="B20047" t="s">
        <v>18780</v>
      </c>
      <c r="C20047" t="s">
        <v>2770</v>
      </c>
      <c r="D20047" t="s">
        <v>4522</v>
      </c>
    </row>
    <row r="20048" spans="1:4">
      <c r="A20048" t="s">
        <v>18781</v>
      </c>
      <c r="B20048" t="s">
        <v>18782</v>
      </c>
      <c r="C20048" t="s">
        <v>2770</v>
      </c>
      <c r="D20048" t="s">
        <v>4514</v>
      </c>
    </row>
    <row r="20049" spans="1:4">
      <c r="A20049" t="s">
        <v>18783</v>
      </c>
      <c r="B20049" t="s">
        <v>18689</v>
      </c>
      <c r="C20049" t="s">
        <v>2770</v>
      </c>
      <c r="D20049" t="s">
        <v>4551</v>
      </c>
    </row>
    <row r="20050" spans="1:4">
      <c r="A20050" t="s">
        <v>8974</v>
      </c>
      <c r="B20050" t="s">
        <v>18636</v>
      </c>
      <c r="C20050" t="s">
        <v>2770</v>
      </c>
      <c r="D20050" t="s">
        <v>4522</v>
      </c>
    </row>
    <row r="20051" spans="1:4">
      <c r="A20051" t="s">
        <v>18784</v>
      </c>
      <c r="B20051" t="s">
        <v>18785</v>
      </c>
      <c r="C20051" t="s">
        <v>2770</v>
      </c>
      <c r="D20051" t="s">
        <v>4522</v>
      </c>
    </row>
    <row r="20052" spans="1:4">
      <c r="A20052" t="s">
        <v>11255</v>
      </c>
      <c r="B20052" t="s">
        <v>18763</v>
      </c>
      <c r="C20052" t="s">
        <v>2770</v>
      </c>
      <c r="D20052" t="s">
        <v>4522</v>
      </c>
    </row>
    <row r="20053" spans="1:4">
      <c r="A20053" t="s">
        <v>7359</v>
      </c>
      <c r="B20053" t="s">
        <v>18786</v>
      </c>
      <c r="C20053" t="s">
        <v>2770</v>
      </c>
      <c r="D20053" t="s">
        <v>4555</v>
      </c>
    </row>
    <row r="20054" spans="1:4">
      <c r="A20054" t="s">
        <v>18787</v>
      </c>
      <c r="B20054" t="s">
        <v>18788</v>
      </c>
      <c r="C20054" t="s">
        <v>2770</v>
      </c>
      <c r="D20054" t="s">
        <v>4555</v>
      </c>
    </row>
    <row r="20055" spans="1:4">
      <c r="A20055" t="s">
        <v>18789</v>
      </c>
      <c r="B20055" t="s">
        <v>18790</v>
      </c>
      <c r="C20055" t="s">
        <v>2770</v>
      </c>
      <c r="D20055" t="s">
        <v>4555</v>
      </c>
    </row>
    <row r="20056" spans="1:4">
      <c r="A20056" t="s">
        <v>18791</v>
      </c>
      <c r="B20056" t="s">
        <v>18792</v>
      </c>
      <c r="C20056" t="s">
        <v>2770</v>
      </c>
      <c r="D20056" t="s">
        <v>4555</v>
      </c>
    </row>
    <row r="20057" spans="1:4">
      <c r="A20057" t="s">
        <v>18793</v>
      </c>
      <c r="B20057" t="s">
        <v>18794</v>
      </c>
      <c r="C20057" t="s">
        <v>2770</v>
      </c>
      <c r="D20057" t="s">
        <v>4555</v>
      </c>
    </row>
    <row r="20058" spans="1:4">
      <c r="A20058" t="s">
        <v>10682</v>
      </c>
      <c r="B20058" t="s">
        <v>18795</v>
      </c>
      <c r="C20058" t="s">
        <v>2770</v>
      </c>
      <c r="D20058" t="s">
        <v>4522</v>
      </c>
    </row>
    <row r="20059" spans="1:4">
      <c r="A20059" t="s">
        <v>18796</v>
      </c>
      <c r="B20059" t="s">
        <v>8970</v>
      </c>
      <c r="C20059" t="s">
        <v>2770</v>
      </c>
      <c r="D20059" t="s">
        <v>4522</v>
      </c>
    </row>
    <row r="20060" spans="1:4">
      <c r="A20060" t="s">
        <v>18797</v>
      </c>
      <c r="B20060" t="s">
        <v>18798</v>
      </c>
      <c r="C20060" t="s">
        <v>2770</v>
      </c>
      <c r="D20060" t="s">
        <v>4522</v>
      </c>
    </row>
    <row r="20061" spans="1:4">
      <c r="A20061" t="s">
        <v>18799</v>
      </c>
      <c r="B20061" t="s">
        <v>18800</v>
      </c>
      <c r="C20061" t="s">
        <v>2770</v>
      </c>
      <c r="D20061" t="s">
        <v>4522</v>
      </c>
    </row>
    <row r="20062" spans="1:4">
      <c r="A20062" t="s">
        <v>18801</v>
      </c>
      <c r="B20062" t="s">
        <v>18802</v>
      </c>
      <c r="C20062" t="s">
        <v>2770</v>
      </c>
      <c r="D20062" t="s">
        <v>4522</v>
      </c>
    </row>
    <row r="20063" spans="1:4">
      <c r="A20063" t="s">
        <v>4649</v>
      </c>
      <c r="B20063" t="s">
        <v>11332</v>
      </c>
      <c r="C20063" t="s">
        <v>2770</v>
      </c>
      <c r="D20063" t="s">
        <v>4514</v>
      </c>
    </row>
    <row r="20064" spans="1:4">
      <c r="A20064" t="s">
        <v>1844</v>
      </c>
      <c r="B20064" t="s">
        <v>18803</v>
      </c>
      <c r="C20064" t="s">
        <v>2770</v>
      </c>
      <c r="D20064" t="s">
        <v>4522</v>
      </c>
    </row>
    <row r="20065" spans="1:4">
      <c r="A20065" t="s">
        <v>18804</v>
      </c>
      <c r="B20065" t="s">
        <v>18683</v>
      </c>
      <c r="C20065" t="s">
        <v>2770</v>
      </c>
      <c r="D20065" t="s">
        <v>4522</v>
      </c>
    </row>
    <row r="20066" spans="1:4">
      <c r="A20066" t="s">
        <v>2681</v>
      </c>
      <c r="B20066" t="s">
        <v>18739</v>
      </c>
      <c r="C20066" t="s">
        <v>2770</v>
      </c>
      <c r="D20066" t="s">
        <v>4522</v>
      </c>
    </row>
    <row r="20067" spans="1:4">
      <c r="A20067" t="s">
        <v>4988</v>
      </c>
      <c r="B20067" t="s">
        <v>18805</v>
      </c>
      <c r="C20067" t="s">
        <v>2770</v>
      </c>
      <c r="D20067" t="s">
        <v>4522</v>
      </c>
    </row>
    <row r="20068" spans="1:4">
      <c r="A20068" t="s">
        <v>18806</v>
      </c>
      <c r="B20068" t="s">
        <v>11005</v>
      </c>
      <c r="C20068" t="s">
        <v>2770</v>
      </c>
      <c r="D20068" t="s">
        <v>4514</v>
      </c>
    </row>
    <row r="20069" spans="1:4">
      <c r="A20069" t="s">
        <v>18680</v>
      </c>
      <c r="B20069" t="s">
        <v>18681</v>
      </c>
      <c r="C20069" t="s">
        <v>2770</v>
      </c>
      <c r="D20069" t="s">
        <v>4522</v>
      </c>
    </row>
    <row r="20070" spans="1:4">
      <c r="A20070" t="s">
        <v>18807</v>
      </c>
      <c r="B20070" t="s">
        <v>18808</v>
      </c>
      <c r="C20070" t="s">
        <v>2770</v>
      </c>
      <c r="D20070" t="s">
        <v>4522</v>
      </c>
    </row>
    <row r="20071" spans="1:4">
      <c r="A20071" t="s">
        <v>18809</v>
      </c>
      <c r="B20071" t="s">
        <v>12963</v>
      </c>
      <c r="C20071" t="s">
        <v>2770</v>
      </c>
      <c r="D20071" t="s">
        <v>4522</v>
      </c>
    </row>
    <row r="20072" spans="1:4">
      <c r="A20072" t="s">
        <v>18810</v>
      </c>
      <c r="B20072" t="s">
        <v>18811</v>
      </c>
      <c r="C20072" t="s">
        <v>2770</v>
      </c>
      <c r="D20072" t="s">
        <v>4522</v>
      </c>
    </row>
    <row r="20073" spans="1:4">
      <c r="A20073" t="s">
        <v>18812</v>
      </c>
      <c r="B20073" t="s">
        <v>18813</v>
      </c>
      <c r="C20073" t="s">
        <v>2770</v>
      </c>
      <c r="D20073" t="s">
        <v>4522</v>
      </c>
    </row>
    <row r="20074" spans="1:4">
      <c r="A20074" t="s">
        <v>18814</v>
      </c>
      <c r="B20074" t="s">
        <v>18700</v>
      </c>
      <c r="C20074" t="s">
        <v>2770</v>
      </c>
      <c r="D20074" t="s">
        <v>4522</v>
      </c>
    </row>
    <row r="20075" spans="1:4">
      <c r="A20075" t="s">
        <v>8328</v>
      </c>
      <c r="B20075" t="s">
        <v>18599</v>
      </c>
      <c r="C20075" t="s">
        <v>2770</v>
      </c>
      <c r="D20075" t="s">
        <v>4522</v>
      </c>
    </row>
    <row r="20076" spans="1:4">
      <c r="A20076" t="s">
        <v>8324</v>
      </c>
      <c r="B20076" t="s">
        <v>18706</v>
      </c>
      <c r="C20076" t="s">
        <v>2770</v>
      </c>
      <c r="D20076" t="s">
        <v>4522</v>
      </c>
    </row>
    <row r="20077" spans="1:4">
      <c r="A20077" t="s">
        <v>11642</v>
      </c>
      <c r="B20077" t="s">
        <v>18815</v>
      </c>
      <c r="C20077" t="s">
        <v>2770</v>
      </c>
      <c r="D20077" t="s">
        <v>4522</v>
      </c>
    </row>
    <row r="20078" spans="1:4">
      <c r="A20078" t="s">
        <v>18816</v>
      </c>
      <c r="B20078" t="s">
        <v>18817</v>
      </c>
      <c r="C20078" t="s">
        <v>2770</v>
      </c>
      <c r="D20078" t="s">
        <v>4522</v>
      </c>
    </row>
    <row r="20079" spans="1:4">
      <c r="A20079" t="s">
        <v>18818</v>
      </c>
      <c r="B20079" t="s">
        <v>18819</v>
      </c>
      <c r="C20079" t="s">
        <v>2770</v>
      </c>
      <c r="D20079" t="s">
        <v>4522</v>
      </c>
    </row>
    <row r="20080" spans="1:4">
      <c r="A20080" t="s">
        <v>18820</v>
      </c>
      <c r="B20080" t="s">
        <v>18821</v>
      </c>
      <c r="C20080" t="s">
        <v>2770</v>
      </c>
      <c r="D20080" t="s">
        <v>4555</v>
      </c>
    </row>
    <row r="20081" spans="1:4">
      <c r="A20081" t="s">
        <v>18822</v>
      </c>
      <c r="B20081" t="s">
        <v>18823</v>
      </c>
      <c r="C20081" t="s">
        <v>2770</v>
      </c>
      <c r="D20081" t="s">
        <v>4555</v>
      </c>
    </row>
    <row r="20082" spans="1:4">
      <c r="A20082" t="s">
        <v>18824</v>
      </c>
      <c r="B20082" t="s">
        <v>18825</v>
      </c>
      <c r="C20082" t="s">
        <v>2770</v>
      </c>
      <c r="D20082" t="s">
        <v>4555</v>
      </c>
    </row>
    <row r="20083" spans="1:4">
      <c r="A20083" t="s">
        <v>18826</v>
      </c>
      <c r="B20083" t="s">
        <v>18827</v>
      </c>
      <c r="C20083" t="s">
        <v>2770</v>
      </c>
      <c r="D20083" t="s">
        <v>4555</v>
      </c>
    </row>
    <row r="20084" spans="1:4">
      <c r="A20084" t="s">
        <v>18828</v>
      </c>
      <c r="B20084" t="s">
        <v>18829</v>
      </c>
      <c r="C20084" t="s">
        <v>2770</v>
      </c>
      <c r="D20084" t="s">
        <v>4555</v>
      </c>
    </row>
    <row r="20085" spans="1:4">
      <c r="A20085" t="s">
        <v>18830</v>
      </c>
      <c r="B20085" t="s">
        <v>18831</v>
      </c>
      <c r="C20085" t="s">
        <v>2770</v>
      </c>
      <c r="D20085" t="s">
        <v>4555</v>
      </c>
    </row>
    <row r="20086" spans="1:4">
      <c r="A20086" t="s">
        <v>18832</v>
      </c>
      <c r="B20086" t="s">
        <v>18833</v>
      </c>
      <c r="C20086" t="s">
        <v>2770</v>
      </c>
      <c r="D20086" t="s">
        <v>4555</v>
      </c>
    </row>
    <row r="20087" spans="1:4">
      <c r="A20087" t="s">
        <v>18834</v>
      </c>
      <c r="B20087" t="s">
        <v>18835</v>
      </c>
      <c r="C20087" t="s">
        <v>2770</v>
      </c>
      <c r="D20087" t="s">
        <v>4522</v>
      </c>
    </row>
    <row r="20088" spans="1:4">
      <c r="A20088" t="s">
        <v>18836</v>
      </c>
      <c r="B20088" t="s">
        <v>18837</v>
      </c>
      <c r="C20088" t="s">
        <v>2770</v>
      </c>
      <c r="D20088" t="s">
        <v>4522</v>
      </c>
    </row>
    <row r="20089" spans="1:4">
      <c r="A20089" t="s">
        <v>18838</v>
      </c>
      <c r="B20089" t="s">
        <v>18839</v>
      </c>
      <c r="C20089" t="s">
        <v>2770</v>
      </c>
      <c r="D20089" t="s">
        <v>4522</v>
      </c>
    </row>
    <row r="20090" spans="1:4">
      <c r="A20090" t="s">
        <v>18840</v>
      </c>
      <c r="B20090" t="s">
        <v>18841</v>
      </c>
      <c r="C20090" t="s">
        <v>2770</v>
      </c>
      <c r="D20090" t="s">
        <v>4522</v>
      </c>
    </row>
    <row r="20091" spans="1:4">
      <c r="A20091" t="s">
        <v>18842</v>
      </c>
      <c r="B20091" t="s">
        <v>18843</v>
      </c>
      <c r="C20091" t="s">
        <v>2770</v>
      </c>
      <c r="D20091" t="s">
        <v>4522</v>
      </c>
    </row>
    <row r="20092" spans="1:4">
      <c r="A20092" t="s">
        <v>18844</v>
      </c>
      <c r="B20092" t="s">
        <v>2572</v>
      </c>
      <c r="C20092" t="s">
        <v>2770</v>
      </c>
      <c r="D20092" t="s">
        <v>4522</v>
      </c>
    </row>
    <row r="20093" spans="1:4">
      <c r="A20093" t="s">
        <v>18845</v>
      </c>
      <c r="B20093" t="s">
        <v>18846</v>
      </c>
      <c r="C20093" t="s">
        <v>2770</v>
      </c>
      <c r="D20093" t="s">
        <v>4522</v>
      </c>
    </row>
    <row r="20094" spans="1:4">
      <c r="A20094" t="s">
        <v>18847</v>
      </c>
      <c r="B20094" t="s">
        <v>18848</v>
      </c>
      <c r="C20094" t="s">
        <v>2770</v>
      </c>
      <c r="D20094" t="s">
        <v>4522</v>
      </c>
    </row>
    <row r="20095" spans="1:4">
      <c r="A20095" t="s">
        <v>18735</v>
      </c>
      <c r="B20095" t="s">
        <v>18849</v>
      </c>
      <c r="C20095" t="s">
        <v>2770</v>
      </c>
      <c r="D20095" t="s">
        <v>4522</v>
      </c>
    </row>
    <row r="20096" spans="1:4">
      <c r="A20096" t="s">
        <v>18727</v>
      </c>
      <c r="B20096" t="s">
        <v>18728</v>
      </c>
      <c r="C20096" t="s">
        <v>2770</v>
      </c>
      <c r="D20096" t="s">
        <v>4551</v>
      </c>
    </row>
    <row r="20097" spans="1:4">
      <c r="A20097" t="s">
        <v>1864</v>
      </c>
      <c r="B20097" t="s">
        <v>12837</v>
      </c>
      <c r="C20097" t="s">
        <v>2770</v>
      </c>
      <c r="D20097" t="s">
        <v>4551</v>
      </c>
    </row>
    <row r="20098" spans="1:4">
      <c r="A20098" t="s">
        <v>1971</v>
      </c>
      <c r="B20098" t="s">
        <v>18850</v>
      </c>
      <c r="C20098" t="s">
        <v>2770</v>
      </c>
      <c r="D20098" t="s">
        <v>4522</v>
      </c>
    </row>
    <row r="20099" spans="1:4">
      <c r="A20099" t="s">
        <v>18851</v>
      </c>
      <c r="B20099" t="s">
        <v>18852</v>
      </c>
      <c r="C20099" t="s">
        <v>2770</v>
      </c>
      <c r="D20099" t="s">
        <v>4522</v>
      </c>
    </row>
    <row r="20100" spans="1:4">
      <c r="A20100" t="s">
        <v>18853</v>
      </c>
      <c r="B20100" t="s">
        <v>18854</v>
      </c>
      <c r="C20100" t="s">
        <v>2770</v>
      </c>
      <c r="D20100" t="s">
        <v>4522</v>
      </c>
    </row>
    <row r="20101" spans="1:4">
      <c r="A20101" t="s">
        <v>18855</v>
      </c>
      <c r="B20101" t="s">
        <v>18856</v>
      </c>
      <c r="C20101" t="s">
        <v>2770</v>
      </c>
      <c r="D20101" t="s">
        <v>4522</v>
      </c>
    </row>
    <row r="20102" spans="1:4">
      <c r="A20102" t="s">
        <v>18857</v>
      </c>
      <c r="B20102" t="s">
        <v>2770</v>
      </c>
      <c r="C20102" t="s">
        <v>2770</v>
      </c>
      <c r="D20102" t="s">
        <v>4522</v>
      </c>
    </row>
    <row r="20103" spans="1:4">
      <c r="A20103" t="s">
        <v>18858</v>
      </c>
      <c r="B20103" t="s">
        <v>2770</v>
      </c>
      <c r="C20103" t="s">
        <v>2770</v>
      </c>
      <c r="D20103" t="s">
        <v>4522</v>
      </c>
    </row>
    <row r="20104" spans="1:4">
      <c r="A20104" t="s">
        <v>18859</v>
      </c>
      <c r="B20104" t="s">
        <v>2770</v>
      </c>
      <c r="C20104" t="s">
        <v>2770</v>
      </c>
      <c r="D20104" t="s">
        <v>4522</v>
      </c>
    </row>
    <row r="20105" spans="1:4">
      <c r="A20105" t="s">
        <v>8484</v>
      </c>
      <c r="B20105" t="s">
        <v>2770</v>
      </c>
      <c r="C20105" t="s">
        <v>2770</v>
      </c>
      <c r="D20105" t="s">
        <v>4522</v>
      </c>
    </row>
    <row r="20106" spans="1:4">
      <c r="A20106" t="s">
        <v>18860</v>
      </c>
      <c r="B20106" t="s">
        <v>2770</v>
      </c>
      <c r="C20106" t="s">
        <v>2770</v>
      </c>
      <c r="D20106" t="s">
        <v>4522</v>
      </c>
    </row>
    <row r="20107" spans="1:4">
      <c r="A20107" t="s">
        <v>9199</v>
      </c>
      <c r="B20107" t="s">
        <v>2770</v>
      </c>
      <c r="C20107" t="s">
        <v>2770</v>
      </c>
      <c r="D20107" t="s">
        <v>4514</v>
      </c>
    </row>
    <row r="20108" spans="1:4">
      <c r="A20108" t="s">
        <v>18698</v>
      </c>
      <c r="B20108" t="s">
        <v>2770</v>
      </c>
      <c r="C20108" t="s">
        <v>2770</v>
      </c>
      <c r="D20108" t="s">
        <v>4555</v>
      </c>
    </row>
    <row r="20109" spans="1:4">
      <c r="A20109" t="s">
        <v>18861</v>
      </c>
      <c r="B20109" t="s">
        <v>18765</v>
      </c>
      <c r="C20109" t="s">
        <v>2770</v>
      </c>
      <c r="D20109" t="s">
        <v>4522</v>
      </c>
    </row>
    <row r="20110" spans="1:4">
      <c r="A20110" t="s">
        <v>18862</v>
      </c>
      <c r="B20110" t="s">
        <v>18667</v>
      </c>
      <c r="C20110" t="s">
        <v>2770</v>
      </c>
      <c r="D20110" t="s">
        <v>4522</v>
      </c>
    </row>
    <row r="20111" spans="1:4">
      <c r="A20111" t="s">
        <v>18676</v>
      </c>
      <c r="B20111" t="s">
        <v>18677</v>
      </c>
      <c r="C20111" t="s">
        <v>2770</v>
      </c>
      <c r="D20111" t="s">
        <v>4522</v>
      </c>
    </row>
    <row r="20112" spans="1:4">
      <c r="A20112" t="s">
        <v>18729</v>
      </c>
      <c r="B20112" t="s">
        <v>18863</v>
      </c>
      <c r="C20112" t="s">
        <v>2770</v>
      </c>
      <c r="D20112" t="s">
        <v>4522</v>
      </c>
    </row>
    <row r="20113" spans="1:4">
      <c r="A20113" t="s">
        <v>18668</v>
      </c>
      <c r="B20113" t="s">
        <v>18669</v>
      </c>
      <c r="C20113" t="s">
        <v>2770</v>
      </c>
      <c r="D20113" t="s">
        <v>4522</v>
      </c>
    </row>
    <row r="20114" spans="1:4">
      <c r="A20114" t="s">
        <v>1863</v>
      </c>
      <c r="B20114" t="s">
        <v>15461</v>
      </c>
      <c r="C20114" t="s">
        <v>2770</v>
      </c>
      <c r="D20114" t="s">
        <v>4551</v>
      </c>
    </row>
    <row r="20115" spans="1:4">
      <c r="A20115" t="s">
        <v>1865</v>
      </c>
      <c r="B20115" t="s">
        <v>8310</v>
      </c>
      <c r="C20115" t="s">
        <v>2770</v>
      </c>
      <c r="D20115" t="s">
        <v>4551</v>
      </c>
    </row>
    <row r="20116" spans="1:4">
      <c r="A20116" t="s">
        <v>18864</v>
      </c>
      <c r="B20116" t="s">
        <v>18865</v>
      </c>
      <c r="C20116" t="s">
        <v>2770</v>
      </c>
      <c r="D20116" t="s">
        <v>4543</v>
      </c>
    </row>
    <row r="20117" spans="1:4">
      <c r="A20117" t="s">
        <v>5709</v>
      </c>
      <c r="B20117" t="s">
        <v>18866</v>
      </c>
      <c r="C20117" t="s">
        <v>2770</v>
      </c>
      <c r="D20117" t="s">
        <v>4522</v>
      </c>
    </row>
    <row r="20118" spans="1:4">
      <c r="A20118" t="s">
        <v>18867</v>
      </c>
      <c r="B20118" t="s">
        <v>18868</v>
      </c>
      <c r="C20118" t="s">
        <v>2770</v>
      </c>
      <c r="D20118" t="s">
        <v>4770</v>
      </c>
    </row>
    <row r="20119" spans="1:4">
      <c r="A20119" t="s">
        <v>18869</v>
      </c>
      <c r="B20119" t="s">
        <v>2770</v>
      </c>
      <c r="C20119" t="s">
        <v>2770</v>
      </c>
      <c r="D20119" t="s">
        <v>4522</v>
      </c>
    </row>
    <row r="20120" spans="1:4">
      <c r="A20120" t="s">
        <v>18870</v>
      </c>
      <c r="B20120" t="s">
        <v>2770</v>
      </c>
      <c r="C20120" t="s">
        <v>2770</v>
      </c>
      <c r="D20120" t="s">
        <v>4522</v>
      </c>
    </row>
    <row r="20121" spans="1:4">
      <c r="A20121" t="s">
        <v>18871</v>
      </c>
      <c r="B20121" t="s">
        <v>2770</v>
      </c>
      <c r="C20121" t="s">
        <v>2770</v>
      </c>
      <c r="D20121" t="s">
        <v>4522</v>
      </c>
    </row>
    <row r="20122" spans="1:4">
      <c r="A20122" t="s">
        <v>18872</v>
      </c>
      <c r="B20122" t="s">
        <v>2770</v>
      </c>
      <c r="C20122" t="s">
        <v>2770</v>
      </c>
      <c r="D20122" t="s">
        <v>4522</v>
      </c>
    </row>
    <row r="20123" spans="1:4">
      <c r="A20123" t="s">
        <v>18873</v>
      </c>
      <c r="B20123" t="s">
        <v>2770</v>
      </c>
      <c r="C20123" t="s">
        <v>2770</v>
      </c>
      <c r="D20123" t="s">
        <v>4522</v>
      </c>
    </row>
    <row r="20124" spans="1:4">
      <c r="A20124" t="s">
        <v>18874</v>
      </c>
      <c r="B20124" t="s">
        <v>18696</v>
      </c>
      <c r="C20124" t="s">
        <v>2770</v>
      </c>
      <c r="D20124" t="s">
        <v>4543</v>
      </c>
    </row>
    <row r="20125" spans="1:4">
      <c r="A20125" t="s">
        <v>1874</v>
      </c>
      <c r="B20125" t="s">
        <v>18663</v>
      </c>
      <c r="C20125" t="s">
        <v>2770</v>
      </c>
      <c r="D20125" t="s">
        <v>4543</v>
      </c>
    </row>
    <row r="20126" spans="1:4">
      <c r="A20126" t="s">
        <v>1842</v>
      </c>
      <c r="B20126" t="s">
        <v>18875</v>
      </c>
      <c r="C20126" t="s">
        <v>2770</v>
      </c>
      <c r="D20126" t="s">
        <v>4514</v>
      </c>
    </row>
    <row r="20127" spans="1:4" ht="141.75">
      <c r="A20127" t="s">
        <v>15450</v>
      </c>
      <c r="B20127" s="17" t="s">
        <v>18876</v>
      </c>
      <c r="C20127" t="s">
        <v>2770</v>
      </c>
      <c r="D20127" t="s">
        <v>4555</v>
      </c>
    </row>
    <row r="20128" spans="1:4" ht="220.5">
      <c r="A20128" t="s">
        <v>8908</v>
      </c>
      <c r="B20128" s="17" t="s">
        <v>18877</v>
      </c>
      <c r="C20128" t="s">
        <v>2770</v>
      </c>
      <c r="D20128" t="s">
        <v>4555</v>
      </c>
    </row>
    <row r="20129" spans="1:4">
      <c r="A20129" t="s">
        <v>8916</v>
      </c>
      <c r="B20129" t="s">
        <v>18667</v>
      </c>
      <c r="C20129" t="s">
        <v>2770</v>
      </c>
      <c r="D20129" t="s">
        <v>4929</v>
      </c>
    </row>
    <row r="20130" spans="1:4">
      <c r="A20130" t="s">
        <v>8917</v>
      </c>
      <c r="B20130" t="s">
        <v>18667</v>
      </c>
      <c r="C20130" t="s">
        <v>2770</v>
      </c>
      <c r="D20130" t="s">
        <v>4929</v>
      </c>
    </row>
    <row r="20131" spans="1:4">
      <c r="A20131" t="s">
        <v>8942</v>
      </c>
      <c r="B20131" t="s">
        <v>18602</v>
      </c>
      <c r="C20131" t="s">
        <v>2770</v>
      </c>
      <c r="D20131" t="s">
        <v>4518</v>
      </c>
    </row>
    <row r="20132" spans="1:4">
      <c r="A20132" t="s">
        <v>1863</v>
      </c>
      <c r="B20132" t="s">
        <v>15461</v>
      </c>
      <c r="C20132" t="s">
        <v>2770</v>
      </c>
      <c r="D20132" t="s">
        <v>4522</v>
      </c>
    </row>
    <row r="20133" spans="1:4">
      <c r="A20133" t="s">
        <v>1865</v>
      </c>
      <c r="B20133" t="s">
        <v>8310</v>
      </c>
      <c r="C20133" t="s">
        <v>2770</v>
      </c>
      <c r="D20133" t="s">
        <v>4522</v>
      </c>
    </row>
    <row r="20134" spans="1:4">
      <c r="A20134" t="s">
        <v>8913</v>
      </c>
      <c r="B20134" t="s">
        <v>12314</v>
      </c>
      <c r="C20134" t="s">
        <v>2770</v>
      </c>
      <c r="D20134" t="s">
        <v>4522</v>
      </c>
    </row>
    <row r="20135" spans="1:4" ht="63">
      <c r="A20135" t="s">
        <v>8910</v>
      </c>
      <c r="B20135" s="17" t="s">
        <v>18878</v>
      </c>
      <c r="C20135" t="s">
        <v>2770</v>
      </c>
      <c r="D20135" t="s">
        <v>4555</v>
      </c>
    </row>
    <row r="20136" spans="1:4" ht="346.5">
      <c r="A20136" t="s">
        <v>18879</v>
      </c>
      <c r="B20136" s="17" t="s">
        <v>18880</v>
      </c>
      <c r="C20136" t="s">
        <v>2770</v>
      </c>
      <c r="D20136" t="s">
        <v>4522</v>
      </c>
    </row>
    <row r="20137" spans="1:4">
      <c r="A20137" t="s">
        <v>18881</v>
      </c>
      <c r="B20137" t="s">
        <v>18726</v>
      </c>
      <c r="C20137" t="s">
        <v>2770</v>
      </c>
      <c r="D20137" t="s">
        <v>4522</v>
      </c>
    </row>
    <row r="20138" spans="1:4" ht="78.75">
      <c r="A20138" t="s">
        <v>8904</v>
      </c>
      <c r="B20138" s="17" t="s">
        <v>18882</v>
      </c>
      <c r="C20138" t="s">
        <v>2770</v>
      </c>
      <c r="D20138" t="s">
        <v>4522</v>
      </c>
    </row>
    <row r="20139" spans="1:4">
      <c r="A20139" t="s">
        <v>18883</v>
      </c>
      <c r="B20139" t="s">
        <v>18667</v>
      </c>
      <c r="C20139" t="s">
        <v>2770</v>
      </c>
      <c r="D20139" t="s">
        <v>4522</v>
      </c>
    </row>
    <row r="20140" spans="1:4">
      <c r="A20140" t="s">
        <v>18884</v>
      </c>
      <c r="B20140" t="s">
        <v>18885</v>
      </c>
      <c r="C20140" t="s">
        <v>2770</v>
      </c>
      <c r="D20140" t="s">
        <v>4522</v>
      </c>
    </row>
    <row r="20141" spans="1:4">
      <c r="A20141" t="s">
        <v>18886</v>
      </c>
      <c r="B20141" t="s">
        <v>18887</v>
      </c>
      <c r="C20141" t="s">
        <v>2770</v>
      </c>
      <c r="D20141" t="s">
        <v>4522</v>
      </c>
    </row>
    <row r="20142" spans="1:4" ht="378">
      <c r="A20142" t="s">
        <v>8940</v>
      </c>
      <c r="B20142" s="17" t="s">
        <v>18888</v>
      </c>
      <c r="C20142" t="s">
        <v>2770</v>
      </c>
      <c r="D20142" t="s">
        <v>4522</v>
      </c>
    </row>
    <row r="20143" spans="1:4" ht="126">
      <c r="A20143" t="s">
        <v>8950</v>
      </c>
      <c r="B20143" s="17" t="s">
        <v>18889</v>
      </c>
      <c r="C20143" t="s">
        <v>2770</v>
      </c>
      <c r="D20143" t="s">
        <v>4522</v>
      </c>
    </row>
    <row r="20144" spans="1:4">
      <c r="A20144" t="s">
        <v>18890</v>
      </c>
      <c r="B20144" t="s">
        <v>18891</v>
      </c>
      <c r="C20144" t="s">
        <v>2770</v>
      </c>
      <c r="D20144" t="s">
        <v>4555</v>
      </c>
    </row>
    <row r="20145" spans="1:4">
      <c r="A20145" t="s">
        <v>18892</v>
      </c>
      <c r="B20145" t="s">
        <v>18893</v>
      </c>
      <c r="C20145" t="s">
        <v>2770</v>
      </c>
      <c r="D20145" t="s">
        <v>4555</v>
      </c>
    </row>
    <row r="20146" spans="1:4" ht="126">
      <c r="A20146" t="s">
        <v>7364</v>
      </c>
      <c r="B20146" s="17" t="s">
        <v>18894</v>
      </c>
      <c r="C20146" t="s">
        <v>2770</v>
      </c>
      <c r="D20146" t="s">
        <v>4555</v>
      </c>
    </row>
    <row r="20147" spans="1:4">
      <c r="A20147" t="s">
        <v>8944</v>
      </c>
      <c r="B20147" t="s">
        <v>18895</v>
      </c>
      <c r="C20147" t="s">
        <v>2770</v>
      </c>
      <c r="D20147" t="s">
        <v>4574</v>
      </c>
    </row>
    <row r="20148" spans="1:4">
      <c r="A20148" t="s">
        <v>8932</v>
      </c>
      <c r="B20148" t="s">
        <v>18896</v>
      </c>
      <c r="C20148" t="s">
        <v>2770</v>
      </c>
      <c r="D20148" t="s">
        <v>4522</v>
      </c>
    </row>
    <row r="20149" spans="1:4">
      <c r="A20149" t="s">
        <v>8934</v>
      </c>
      <c r="B20149" t="s">
        <v>18897</v>
      </c>
      <c r="C20149" t="s">
        <v>2770</v>
      </c>
      <c r="D20149" t="s">
        <v>4555</v>
      </c>
    </row>
    <row r="20150" spans="1:4">
      <c r="A20150" t="s">
        <v>8946</v>
      </c>
      <c r="B20150" t="s">
        <v>18898</v>
      </c>
      <c r="C20150" t="s">
        <v>2770</v>
      </c>
      <c r="D20150" t="s">
        <v>4555</v>
      </c>
    </row>
    <row r="20151" spans="1:4">
      <c r="A20151" t="s">
        <v>18899</v>
      </c>
      <c r="B20151" t="s">
        <v>18900</v>
      </c>
      <c r="C20151" t="s">
        <v>2770</v>
      </c>
      <c r="D20151" t="s">
        <v>4522</v>
      </c>
    </row>
    <row r="20152" spans="1:4" ht="63">
      <c r="A20152" t="s">
        <v>8922</v>
      </c>
      <c r="B20152" s="17" t="s">
        <v>18901</v>
      </c>
      <c r="C20152" t="s">
        <v>2770</v>
      </c>
      <c r="D20152" t="s">
        <v>4522</v>
      </c>
    </row>
    <row r="20153" spans="1:4">
      <c r="A20153" t="s">
        <v>8926</v>
      </c>
      <c r="B20153" t="s">
        <v>8927</v>
      </c>
      <c r="C20153" t="s">
        <v>2770</v>
      </c>
      <c r="D20153" t="s">
        <v>4522</v>
      </c>
    </row>
    <row r="20154" spans="1:4">
      <c r="A20154" t="s">
        <v>18902</v>
      </c>
      <c r="B20154" t="s">
        <v>18667</v>
      </c>
      <c r="C20154" t="s">
        <v>2770</v>
      </c>
      <c r="D20154" t="s">
        <v>4522</v>
      </c>
    </row>
    <row r="20155" spans="1:4">
      <c r="A20155" t="s">
        <v>18903</v>
      </c>
      <c r="B20155" t="s">
        <v>18667</v>
      </c>
      <c r="C20155" t="s">
        <v>2770</v>
      </c>
      <c r="D20155" t="s">
        <v>4522</v>
      </c>
    </row>
    <row r="20156" spans="1:4">
      <c r="A20156" t="s">
        <v>18904</v>
      </c>
      <c r="B20156" t="s">
        <v>18905</v>
      </c>
      <c r="C20156" t="s">
        <v>2770</v>
      </c>
      <c r="D20156" t="s">
        <v>4522</v>
      </c>
    </row>
    <row r="20157" spans="1:4">
      <c r="A20157" t="s">
        <v>18906</v>
      </c>
      <c r="B20157" t="s">
        <v>18907</v>
      </c>
      <c r="C20157" t="s">
        <v>2770</v>
      </c>
      <c r="D20157" t="s">
        <v>4522</v>
      </c>
    </row>
    <row r="20158" spans="1:4" ht="189">
      <c r="A20158" t="s">
        <v>8906</v>
      </c>
      <c r="B20158" s="17" t="s">
        <v>18908</v>
      </c>
      <c r="C20158" t="s">
        <v>2770</v>
      </c>
      <c r="D20158" t="s">
        <v>4522</v>
      </c>
    </row>
    <row r="20159" spans="1:4">
      <c r="A20159" t="s">
        <v>5002</v>
      </c>
      <c r="B20159" t="s">
        <v>18671</v>
      </c>
      <c r="C20159" t="s">
        <v>2770</v>
      </c>
      <c r="D20159" t="s">
        <v>4514</v>
      </c>
    </row>
    <row r="20160" spans="1:4">
      <c r="A20160" t="s">
        <v>8928</v>
      </c>
      <c r="B20160" t="s">
        <v>18909</v>
      </c>
      <c r="C20160" t="s">
        <v>2770</v>
      </c>
      <c r="D20160" t="s">
        <v>4574</v>
      </c>
    </row>
    <row r="20161" spans="1:4">
      <c r="A20161" t="s">
        <v>8930</v>
      </c>
      <c r="B20161" t="s">
        <v>18910</v>
      </c>
      <c r="C20161" t="s">
        <v>2770</v>
      </c>
      <c r="D20161" t="s">
        <v>4574</v>
      </c>
    </row>
    <row r="20162" spans="1:4">
      <c r="A20162" t="s">
        <v>8915</v>
      </c>
      <c r="B20162" t="s">
        <v>18667</v>
      </c>
      <c r="C20162" t="s">
        <v>2770</v>
      </c>
      <c r="D20162" t="s">
        <v>4522</v>
      </c>
    </row>
    <row r="20163" spans="1:4">
      <c r="A20163" t="s">
        <v>18911</v>
      </c>
      <c r="B20163" t="s">
        <v>18912</v>
      </c>
      <c r="C20163" t="s">
        <v>2770</v>
      </c>
      <c r="D20163" t="s">
        <v>4522</v>
      </c>
    </row>
    <row r="20164" spans="1:4">
      <c r="A20164" t="s">
        <v>18913</v>
      </c>
      <c r="B20164" t="s">
        <v>8947</v>
      </c>
      <c r="C20164" t="s">
        <v>2770</v>
      </c>
      <c r="D20164" t="s">
        <v>4522</v>
      </c>
    </row>
    <row r="20165" spans="1:4">
      <c r="A20165" t="s">
        <v>18914</v>
      </c>
      <c r="B20165" t="s">
        <v>18915</v>
      </c>
      <c r="C20165" t="s">
        <v>2770</v>
      </c>
      <c r="D20165" t="s">
        <v>4522</v>
      </c>
    </row>
    <row r="20166" spans="1:4">
      <c r="A20166" t="s">
        <v>8948</v>
      </c>
      <c r="B20166" t="s">
        <v>18916</v>
      </c>
      <c r="C20166" t="s">
        <v>2770</v>
      </c>
      <c r="D20166" t="s">
        <v>4522</v>
      </c>
    </row>
    <row r="20167" spans="1:4">
      <c r="A20167" t="s">
        <v>8918</v>
      </c>
      <c r="B20167" t="s">
        <v>18917</v>
      </c>
      <c r="C20167" t="s">
        <v>2770</v>
      </c>
      <c r="D20167" t="s">
        <v>4522</v>
      </c>
    </row>
    <row r="20168" spans="1:4">
      <c r="A20168" t="s">
        <v>8920</v>
      </c>
      <c r="B20168" t="s">
        <v>8919</v>
      </c>
      <c r="C20168" t="s">
        <v>2770</v>
      </c>
      <c r="D20168" t="s">
        <v>4522</v>
      </c>
    </row>
    <row r="20169" spans="1:4">
      <c r="A20169" t="s">
        <v>7359</v>
      </c>
      <c r="B20169" t="s">
        <v>18644</v>
      </c>
      <c r="C20169" t="s">
        <v>2770</v>
      </c>
      <c r="D20169" t="s">
        <v>4555</v>
      </c>
    </row>
    <row r="20170" spans="1:4">
      <c r="A20170" t="s">
        <v>8936</v>
      </c>
      <c r="B20170" t="s">
        <v>2561</v>
      </c>
      <c r="C20170" t="s">
        <v>2770</v>
      </c>
      <c r="D20170" t="s">
        <v>4555</v>
      </c>
    </row>
    <row r="20171" spans="1:4" ht="126">
      <c r="A20171" t="s">
        <v>8938</v>
      </c>
      <c r="B20171" s="17" t="s">
        <v>18918</v>
      </c>
      <c r="C20171" t="s">
        <v>2770</v>
      </c>
      <c r="D20171" t="s">
        <v>4555</v>
      </c>
    </row>
    <row r="20172" spans="1:4">
      <c r="A20172" t="s">
        <v>8924</v>
      </c>
      <c r="B20172" t="s">
        <v>8925</v>
      </c>
      <c r="C20172" t="s">
        <v>2770</v>
      </c>
      <c r="D20172" t="s">
        <v>4522</v>
      </c>
    </row>
    <row r="20173" spans="1:4">
      <c r="A20173" t="s">
        <v>18919</v>
      </c>
      <c r="B20173" t="s">
        <v>18920</v>
      </c>
      <c r="C20173" t="s">
        <v>2770</v>
      </c>
      <c r="D20173" t="s">
        <v>4522</v>
      </c>
    </row>
    <row r="20174" spans="1:4" ht="173.25">
      <c r="A20174" t="s">
        <v>18921</v>
      </c>
      <c r="B20174" s="17" t="s">
        <v>18922</v>
      </c>
      <c r="C20174" t="s">
        <v>2770</v>
      </c>
      <c r="D20174" t="s">
        <v>4555</v>
      </c>
    </row>
    <row r="20175" spans="1:4">
      <c r="A20175" t="s">
        <v>18923</v>
      </c>
      <c r="B20175" t="s">
        <v>18726</v>
      </c>
      <c r="C20175" t="s">
        <v>2770</v>
      </c>
      <c r="D20175" t="s">
        <v>4522</v>
      </c>
    </row>
    <row r="20176" spans="1:4">
      <c r="A20176" t="s">
        <v>1864</v>
      </c>
      <c r="B20176" t="s">
        <v>12837</v>
      </c>
      <c r="C20176" t="s">
        <v>2770</v>
      </c>
      <c r="D20176" t="s">
        <v>4522</v>
      </c>
    </row>
    <row r="20177" spans="1:4">
      <c r="A20177" t="s">
        <v>1971</v>
      </c>
      <c r="B20177" t="s">
        <v>2637</v>
      </c>
      <c r="C20177" t="s">
        <v>2770</v>
      </c>
      <c r="D20177" t="s">
        <v>4522</v>
      </c>
    </row>
    <row r="20178" spans="1:4" ht="330.75">
      <c r="A20178" t="s">
        <v>18924</v>
      </c>
      <c r="B20178" s="17" t="s">
        <v>18925</v>
      </c>
      <c r="C20178" t="s">
        <v>2770</v>
      </c>
      <c r="D20178" t="s">
        <v>4522</v>
      </c>
    </row>
    <row r="20179" spans="1:4">
      <c r="A20179" t="s">
        <v>5002</v>
      </c>
      <c r="B20179" t="s">
        <v>18671</v>
      </c>
      <c r="C20179" t="s">
        <v>2770</v>
      </c>
      <c r="D20179" t="s">
        <v>4514</v>
      </c>
    </row>
    <row r="20180" spans="1:4">
      <c r="A20180" t="s">
        <v>18926</v>
      </c>
      <c r="B20180" t="s">
        <v>8310</v>
      </c>
      <c r="C20180" t="s">
        <v>2770</v>
      </c>
      <c r="D20180" t="s">
        <v>4522</v>
      </c>
    </row>
    <row r="20181" spans="1:4">
      <c r="A20181" t="s">
        <v>8944</v>
      </c>
      <c r="B20181" t="s">
        <v>18927</v>
      </c>
      <c r="C20181" t="s">
        <v>2770</v>
      </c>
      <c r="D20181" t="s">
        <v>4574</v>
      </c>
    </row>
    <row r="20182" spans="1:4">
      <c r="A20182" t="s">
        <v>1863</v>
      </c>
      <c r="B20182" t="s">
        <v>15461</v>
      </c>
      <c r="C20182" t="s">
        <v>2770</v>
      </c>
      <c r="D20182" t="s">
        <v>4522</v>
      </c>
    </row>
    <row r="20183" spans="1:4">
      <c r="A20183" t="s">
        <v>18928</v>
      </c>
      <c r="B20183" t="s">
        <v>2561</v>
      </c>
      <c r="C20183" t="s">
        <v>2770</v>
      </c>
      <c r="D20183" t="s">
        <v>4555</v>
      </c>
    </row>
    <row r="20184" spans="1:4">
      <c r="A20184" t="s">
        <v>8924</v>
      </c>
      <c r="B20184" t="s">
        <v>18929</v>
      </c>
      <c r="C20184" t="s">
        <v>2770</v>
      </c>
      <c r="D20184" t="s">
        <v>4522</v>
      </c>
    </row>
    <row r="20185" spans="1:4" ht="126">
      <c r="A20185" t="s">
        <v>8950</v>
      </c>
      <c r="B20185" s="17" t="s">
        <v>18889</v>
      </c>
      <c r="C20185" t="s">
        <v>2770</v>
      </c>
      <c r="D20185" t="s">
        <v>4522</v>
      </c>
    </row>
    <row r="20186" spans="1:4" ht="78.75">
      <c r="A20186" t="s">
        <v>8904</v>
      </c>
      <c r="B20186" s="17" t="s">
        <v>18882</v>
      </c>
      <c r="C20186" t="s">
        <v>2770</v>
      </c>
      <c r="D20186" t="s">
        <v>4522</v>
      </c>
    </row>
    <row r="20187" spans="1:4">
      <c r="A20187" t="s">
        <v>18902</v>
      </c>
      <c r="B20187" t="s">
        <v>18667</v>
      </c>
      <c r="C20187" t="s">
        <v>2770</v>
      </c>
      <c r="D20187" t="s">
        <v>4522</v>
      </c>
    </row>
    <row r="20188" spans="1:4">
      <c r="A20188" t="s">
        <v>18884</v>
      </c>
      <c r="B20188" t="s">
        <v>18885</v>
      </c>
      <c r="C20188" t="s">
        <v>2770</v>
      </c>
      <c r="D20188" t="s">
        <v>4522</v>
      </c>
    </row>
    <row r="20189" spans="1:4">
      <c r="A20189" t="s">
        <v>9018</v>
      </c>
      <c r="B20189" t="s">
        <v>18628</v>
      </c>
      <c r="C20189" t="s">
        <v>2770</v>
      </c>
      <c r="D20189" t="s">
        <v>4522</v>
      </c>
    </row>
    <row r="20190" spans="1:4">
      <c r="A20190" t="s">
        <v>18624</v>
      </c>
      <c r="B20190" t="s">
        <v>18930</v>
      </c>
      <c r="C20190" t="s">
        <v>2770</v>
      </c>
      <c r="D20190" t="s">
        <v>4522</v>
      </c>
    </row>
    <row r="20191" spans="1:4">
      <c r="A20191" t="s">
        <v>18931</v>
      </c>
      <c r="B20191" t="s">
        <v>18932</v>
      </c>
      <c r="C20191" t="s">
        <v>2770</v>
      </c>
      <c r="D20191" t="s">
        <v>4522</v>
      </c>
    </row>
    <row r="20192" spans="1:4">
      <c r="A20192" t="s">
        <v>18933</v>
      </c>
      <c r="B20192" t="s">
        <v>18934</v>
      </c>
      <c r="C20192" t="s">
        <v>2770</v>
      </c>
      <c r="D20192" t="s">
        <v>4522</v>
      </c>
    </row>
    <row r="20193" spans="1:4">
      <c r="A20193" t="s">
        <v>8913</v>
      </c>
      <c r="B20193" t="s">
        <v>12314</v>
      </c>
      <c r="C20193" t="s">
        <v>2770</v>
      </c>
      <c r="D20193" t="s">
        <v>4522</v>
      </c>
    </row>
    <row r="20194" spans="1:4">
      <c r="A20194" t="s">
        <v>7362</v>
      </c>
      <c r="B20194" t="s">
        <v>18647</v>
      </c>
      <c r="C20194" t="s">
        <v>2770</v>
      </c>
      <c r="D20194" t="s">
        <v>4522</v>
      </c>
    </row>
    <row r="20195" spans="1:4">
      <c r="A20195" t="s">
        <v>8918</v>
      </c>
      <c r="B20195" t="s">
        <v>18917</v>
      </c>
      <c r="C20195" t="s">
        <v>2770</v>
      </c>
      <c r="D20195" t="s">
        <v>4522</v>
      </c>
    </row>
    <row r="20196" spans="1:4">
      <c r="A20196" t="s">
        <v>18935</v>
      </c>
      <c r="B20196" t="s">
        <v>12837</v>
      </c>
      <c r="C20196" t="s">
        <v>2770</v>
      </c>
      <c r="D20196" t="s">
        <v>4522</v>
      </c>
    </row>
    <row r="20197" spans="1:4">
      <c r="A20197" t="s">
        <v>18936</v>
      </c>
      <c r="B20197" t="s">
        <v>18644</v>
      </c>
      <c r="C20197" t="s">
        <v>2770</v>
      </c>
      <c r="D20197" t="s">
        <v>4555</v>
      </c>
    </row>
    <row r="20198" spans="1:4">
      <c r="A20198" t="s">
        <v>8938</v>
      </c>
      <c r="B20198" t="s">
        <v>7336</v>
      </c>
      <c r="C20198" t="s">
        <v>2770</v>
      </c>
      <c r="D20198" t="s">
        <v>4555</v>
      </c>
    </row>
    <row r="20199" spans="1:4">
      <c r="A20199" t="s">
        <v>8926</v>
      </c>
      <c r="B20199" t="s">
        <v>18635</v>
      </c>
      <c r="C20199" t="s">
        <v>2770</v>
      </c>
      <c r="D20199" t="s">
        <v>4522</v>
      </c>
    </row>
    <row r="20200" spans="1:4">
      <c r="A20200" t="s">
        <v>1971</v>
      </c>
      <c r="B20200" t="s">
        <v>2637</v>
      </c>
      <c r="C20200" t="s">
        <v>2770</v>
      </c>
      <c r="D20200" t="s">
        <v>4522</v>
      </c>
    </row>
    <row r="20201" spans="1:4">
      <c r="A20201" t="s">
        <v>18606</v>
      </c>
      <c r="B20201" t="s">
        <v>18607</v>
      </c>
      <c r="C20201" t="s">
        <v>2770</v>
      </c>
      <c r="D20201" t="s">
        <v>4551</v>
      </c>
    </row>
    <row r="20202" spans="1:4">
      <c r="A20202" t="s">
        <v>18886</v>
      </c>
      <c r="B20202" t="s">
        <v>18887</v>
      </c>
      <c r="C20202" t="s">
        <v>2770</v>
      </c>
      <c r="D20202" t="s">
        <v>4522</v>
      </c>
    </row>
    <row r="20203" spans="1:4">
      <c r="A20203" t="s">
        <v>18654</v>
      </c>
      <c r="B20203" t="s">
        <v>18937</v>
      </c>
      <c r="C20203" t="s">
        <v>2770</v>
      </c>
      <c r="D20203" t="s">
        <v>4555</v>
      </c>
    </row>
    <row r="20204" spans="1:4">
      <c r="A20204" t="s">
        <v>18639</v>
      </c>
      <c r="B20204" t="s">
        <v>18640</v>
      </c>
      <c r="C20204" t="s">
        <v>2770</v>
      </c>
      <c r="D20204" t="s">
        <v>4518</v>
      </c>
    </row>
    <row r="20205" spans="1:4">
      <c r="A20205" t="s">
        <v>13391</v>
      </c>
      <c r="B20205" t="s">
        <v>18663</v>
      </c>
      <c r="C20205" t="s">
        <v>2770</v>
      </c>
      <c r="D20205" t="s">
        <v>4543</v>
      </c>
    </row>
    <row r="20206" spans="1:4">
      <c r="A20206" t="s">
        <v>18938</v>
      </c>
      <c r="B20206" t="s">
        <v>2770</v>
      </c>
      <c r="C20206" t="s">
        <v>2770</v>
      </c>
      <c r="D20206" t="s">
        <v>4899</v>
      </c>
    </row>
    <row r="20207" spans="1:4">
      <c r="A20207" t="s">
        <v>18939</v>
      </c>
      <c r="B20207" t="s">
        <v>2770</v>
      </c>
      <c r="C20207" t="s">
        <v>2770</v>
      </c>
      <c r="D20207" t="s">
        <v>4899</v>
      </c>
    </row>
    <row r="20208" spans="1:4">
      <c r="A20208" t="s">
        <v>17445</v>
      </c>
      <c r="B20208" t="s">
        <v>18602</v>
      </c>
      <c r="C20208" t="s">
        <v>2770</v>
      </c>
      <c r="D20208" t="s">
        <v>4518</v>
      </c>
    </row>
    <row r="20209" spans="1:4">
      <c r="A20209" t="s">
        <v>18940</v>
      </c>
      <c r="B20209" t="s">
        <v>18941</v>
      </c>
      <c r="C20209" t="s">
        <v>2770</v>
      </c>
      <c r="D20209" t="s">
        <v>4555</v>
      </c>
    </row>
    <row r="20210" spans="1:4">
      <c r="A20210" t="s">
        <v>18942</v>
      </c>
      <c r="B20210" t="s">
        <v>18943</v>
      </c>
      <c r="C20210" t="s">
        <v>2770</v>
      </c>
      <c r="D20210" t="s">
        <v>4555</v>
      </c>
    </row>
    <row r="20211" spans="1:4">
      <c r="A20211" t="s">
        <v>5002</v>
      </c>
      <c r="B20211" t="s">
        <v>18671</v>
      </c>
      <c r="C20211" t="s">
        <v>2770</v>
      </c>
      <c r="D20211" t="s">
        <v>4514</v>
      </c>
    </row>
    <row r="20212" spans="1:4">
      <c r="A20212" t="s">
        <v>1863</v>
      </c>
      <c r="B20212" t="s">
        <v>15461</v>
      </c>
      <c r="C20212" t="s">
        <v>2770</v>
      </c>
      <c r="D20212" t="s">
        <v>4522</v>
      </c>
    </row>
    <row r="20213" spans="1:4">
      <c r="A20213" t="s">
        <v>1865</v>
      </c>
      <c r="B20213" t="s">
        <v>8310</v>
      </c>
      <c r="C20213" t="s">
        <v>2770</v>
      </c>
      <c r="D20213" t="s">
        <v>4522</v>
      </c>
    </row>
    <row r="20214" spans="1:4">
      <c r="A20214" t="s">
        <v>18944</v>
      </c>
      <c r="B20214" t="s">
        <v>18667</v>
      </c>
      <c r="C20214" t="s">
        <v>2770</v>
      </c>
      <c r="D20214" t="s">
        <v>4522</v>
      </c>
    </row>
    <row r="20215" spans="1:4">
      <c r="A20215" t="s">
        <v>8800</v>
      </c>
      <c r="B20215" t="s">
        <v>18945</v>
      </c>
      <c r="C20215" t="s">
        <v>2770</v>
      </c>
      <c r="D20215" t="s">
        <v>4522</v>
      </c>
    </row>
    <row r="20216" spans="1:4">
      <c r="A20216" t="s">
        <v>4649</v>
      </c>
      <c r="B20216" t="s">
        <v>12980</v>
      </c>
      <c r="C20216" t="s">
        <v>2770</v>
      </c>
      <c r="D20216" t="s">
        <v>4522</v>
      </c>
    </row>
    <row r="20217" spans="1:4">
      <c r="A20217" t="s">
        <v>18946</v>
      </c>
      <c r="B20217" t="s">
        <v>18947</v>
      </c>
      <c r="C20217" t="s">
        <v>2770</v>
      </c>
      <c r="D20217" t="s">
        <v>4522</v>
      </c>
    </row>
    <row r="20218" spans="1:4">
      <c r="A20218" t="s">
        <v>18948</v>
      </c>
      <c r="B20218" t="s">
        <v>18949</v>
      </c>
      <c r="C20218" t="s">
        <v>2770</v>
      </c>
      <c r="D20218" t="s">
        <v>4522</v>
      </c>
    </row>
    <row r="20219" spans="1:4">
      <c r="A20219" t="s">
        <v>18950</v>
      </c>
      <c r="B20219" t="s">
        <v>18951</v>
      </c>
      <c r="C20219" t="s">
        <v>2770</v>
      </c>
      <c r="D20219" t="s">
        <v>4770</v>
      </c>
    </row>
    <row r="20220" spans="1:4">
      <c r="A20220" t="s">
        <v>18952</v>
      </c>
      <c r="B20220" t="s">
        <v>18953</v>
      </c>
      <c r="C20220" t="s">
        <v>2770</v>
      </c>
      <c r="D20220" t="s">
        <v>4770</v>
      </c>
    </row>
    <row r="20221" spans="1:4">
      <c r="A20221" t="s">
        <v>18954</v>
      </c>
      <c r="B20221" t="s">
        <v>18955</v>
      </c>
      <c r="C20221" t="s">
        <v>2770</v>
      </c>
      <c r="D20221" t="s">
        <v>4551</v>
      </c>
    </row>
    <row r="20222" spans="1:4">
      <c r="A20222" t="s">
        <v>18956</v>
      </c>
      <c r="B20222" t="s">
        <v>18667</v>
      </c>
      <c r="C20222" t="s">
        <v>2770</v>
      </c>
      <c r="D20222" t="s">
        <v>4551</v>
      </c>
    </row>
    <row r="20223" spans="1:4" ht="110.25">
      <c r="A20223" t="s">
        <v>18957</v>
      </c>
      <c r="B20223" s="17" t="s">
        <v>18958</v>
      </c>
      <c r="C20223" t="s">
        <v>2770</v>
      </c>
      <c r="D20223" t="s">
        <v>4555</v>
      </c>
    </row>
    <row r="20224" spans="1:4">
      <c r="A20224" t="s">
        <v>18959</v>
      </c>
      <c r="B20224" t="s">
        <v>18960</v>
      </c>
      <c r="C20224" t="s">
        <v>2770</v>
      </c>
      <c r="D20224" t="s">
        <v>4555</v>
      </c>
    </row>
    <row r="20225" spans="1:4">
      <c r="A20225" t="s">
        <v>18961</v>
      </c>
      <c r="B20225" t="s">
        <v>18962</v>
      </c>
      <c r="C20225" t="s">
        <v>2770</v>
      </c>
      <c r="D20225" t="s">
        <v>4555</v>
      </c>
    </row>
    <row r="20226" spans="1:4">
      <c r="A20226" t="s">
        <v>18963</v>
      </c>
      <c r="B20226" t="s">
        <v>18964</v>
      </c>
      <c r="C20226" t="s">
        <v>2770</v>
      </c>
      <c r="D20226" t="s">
        <v>4514</v>
      </c>
    </row>
    <row r="20227" spans="1:4">
      <c r="A20227" t="s">
        <v>18965</v>
      </c>
      <c r="B20227" t="s">
        <v>18966</v>
      </c>
      <c r="C20227" t="s">
        <v>2770</v>
      </c>
      <c r="D20227" t="s">
        <v>4555</v>
      </c>
    </row>
    <row r="20228" spans="1:4">
      <c r="A20228" t="s">
        <v>18967</v>
      </c>
      <c r="B20228" t="s">
        <v>18968</v>
      </c>
      <c r="C20228" t="s">
        <v>2770</v>
      </c>
      <c r="D20228" t="s">
        <v>4555</v>
      </c>
    </row>
    <row r="20229" spans="1:4">
      <c r="A20229" t="s">
        <v>18969</v>
      </c>
      <c r="B20229" t="s">
        <v>18970</v>
      </c>
      <c r="C20229" t="s">
        <v>2770</v>
      </c>
      <c r="D20229" t="s">
        <v>4555</v>
      </c>
    </row>
    <row r="20230" spans="1:4">
      <c r="A20230" t="s">
        <v>18971</v>
      </c>
      <c r="B20230" t="s">
        <v>18667</v>
      </c>
      <c r="C20230" t="s">
        <v>2770</v>
      </c>
      <c r="D20230" t="s">
        <v>4555</v>
      </c>
    </row>
    <row r="20231" spans="1:4">
      <c r="A20231" t="s">
        <v>18972</v>
      </c>
      <c r="B20231" t="s">
        <v>18667</v>
      </c>
      <c r="C20231" t="s">
        <v>2770</v>
      </c>
      <c r="D20231" t="s">
        <v>4522</v>
      </c>
    </row>
    <row r="20232" spans="1:4">
      <c r="A20232" t="s">
        <v>1713</v>
      </c>
      <c r="B20232" t="s">
        <v>18605</v>
      </c>
      <c r="C20232" t="s">
        <v>2770</v>
      </c>
      <c r="D20232" t="s">
        <v>4522</v>
      </c>
    </row>
    <row r="20233" spans="1:4">
      <c r="A20233" t="s">
        <v>18973</v>
      </c>
      <c r="B20233" t="s">
        <v>18974</v>
      </c>
      <c r="C20233" t="s">
        <v>2770</v>
      </c>
      <c r="D20233" t="s">
        <v>4555</v>
      </c>
    </row>
    <row r="20234" spans="1:4">
      <c r="A20234" t="s">
        <v>18975</v>
      </c>
      <c r="B20234" t="s">
        <v>18976</v>
      </c>
      <c r="C20234" t="s">
        <v>2770</v>
      </c>
      <c r="D20234" t="s">
        <v>4518</v>
      </c>
    </row>
    <row r="20235" spans="1:4">
      <c r="A20235" t="s">
        <v>18977</v>
      </c>
      <c r="B20235" t="s">
        <v>18978</v>
      </c>
      <c r="C20235" t="s">
        <v>2770</v>
      </c>
      <c r="D20235" t="s">
        <v>4522</v>
      </c>
    </row>
    <row r="20236" spans="1:4">
      <c r="A20236" t="s">
        <v>18979</v>
      </c>
      <c r="B20236" t="s">
        <v>18667</v>
      </c>
      <c r="C20236" t="s">
        <v>2770</v>
      </c>
      <c r="D20236" t="s">
        <v>4522</v>
      </c>
    </row>
    <row r="20237" spans="1:4">
      <c r="A20237" t="s">
        <v>9268</v>
      </c>
      <c r="B20237" t="s">
        <v>12818</v>
      </c>
      <c r="C20237" t="s">
        <v>2770</v>
      </c>
      <c r="D20237" t="s">
        <v>4522</v>
      </c>
    </row>
    <row r="20238" spans="1:4">
      <c r="A20238" t="s">
        <v>18980</v>
      </c>
      <c r="B20238" t="s">
        <v>18981</v>
      </c>
      <c r="C20238" t="s">
        <v>2770</v>
      </c>
      <c r="D20238" t="s">
        <v>4514</v>
      </c>
    </row>
    <row r="20239" spans="1:4">
      <c r="A20239" t="s">
        <v>18982</v>
      </c>
      <c r="B20239" t="s">
        <v>18983</v>
      </c>
      <c r="C20239" t="s">
        <v>2770</v>
      </c>
      <c r="D20239" t="s">
        <v>4555</v>
      </c>
    </row>
    <row r="20240" spans="1:4">
      <c r="A20240" t="s">
        <v>18984</v>
      </c>
      <c r="B20240" t="s">
        <v>18667</v>
      </c>
      <c r="C20240" t="s">
        <v>2770</v>
      </c>
      <c r="D20240" t="s">
        <v>4555</v>
      </c>
    </row>
    <row r="20241" spans="1:4">
      <c r="A20241" t="s">
        <v>18985</v>
      </c>
      <c r="B20241" t="s">
        <v>18986</v>
      </c>
      <c r="C20241" t="s">
        <v>2770</v>
      </c>
      <c r="D20241" t="s">
        <v>4770</v>
      </c>
    </row>
    <row r="20242" spans="1:4">
      <c r="A20242" t="s">
        <v>18987</v>
      </c>
      <c r="B20242" t="s">
        <v>18988</v>
      </c>
      <c r="C20242" t="s">
        <v>2770</v>
      </c>
      <c r="D20242" t="s">
        <v>4555</v>
      </c>
    </row>
    <row r="20243" spans="1:4">
      <c r="A20243" t="s">
        <v>18989</v>
      </c>
      <c r="B20243" t="s">
        <v>18990</v>
      </c>
      <c r="C20243" t="s">
        <v>2770</v>
      </c>
      <c r="D20243" t="s">
        <v>4555</v>
      </c>
    </row>
    <row r="20244" spans="1:4">
      <c r="A20244" t="s">
        <v>18991</v>
      </c>
      <c r="B20244" t="s">
        <v>18992</v>
      </c>
      <c r="C20244" t="s">
        <v>2770</v>
      </c>
      <c r="D20244" t="s">
        <v>4555</v>
      </c>
    </row>
    <row r="20245" spans="1:4">
      <c r="A20245" t="s">
        <v>18993</v>
      </c>
      <c r="B20245" t="s">
        <v>18974</v>
      </c>
      <c r="C20245" t="s">
        <v>2770</v>
      </c>
      <c r="D20245" t="s">
        <v>4555</v>
      </c>
    </row>
    <row r="20246" spans="1:4">
      <c r="A20246" t="s">
        <v>18994</v>
      </c>
      <c r="B20246" t="s">
        <v>18995</v>
      </c>
      <c r="C20246" t="s">
        <v>2770</v>
      </c>
      <c r="D20246" t="s">
        <v>4555</v>
      </c>
    </row>
    <row r="20247" spans="1:4">
      <c r="A20247" t="s">
        <v>18996</v>
      </c>
      <c r="B20247" t="s">
        <v>18997</v>
      </c>
      <c r="C20247" t="s">
        <v>2770</v>
      </c>
      <c r="D20247" t="s">
        <v>4555</v>
      </c>
    </row>
    <row r="20248" spans="1:4">
      <c r="A20248" t="s">
        <v>18998</v>
      </c>
      <c r="B20248" t="s">
        <v>18999</v>
      </c>
      <c r="C20248" t="s">
        <v>2770</v>
      </c>
      <c r="D20248" t="s">
        <v>4555</v>
      </c>
    </row>
    <row r="20249" spans="1:4">
      <c r="A20249" t="s">
        <v>19000</v>
      </c>
      <c r="B20249" t="s">
        <v>18667</v>
      </c>
      <c r="C20249" t="s">
        <v>2770</v>
      </c>
      <c r="D20249" t="s">
        <v>4555</v>
      </c>
    </row>
    <row r="20250" spans="1:4">
      <c r="A20250" t="s">
        <v>19001</v>
      </c>
      <c r="B20250" t="s">
        <v>18667</v>
      </c>
      <c r="C20250" t="s">
        <v>2770</v>
      </c>
      <c r="D20250" t="s">
        <v>4555</v>
      </c>
    </row>
    <row r="20251" spans="1:4">
      <c r="A20251" t="s">
        <v>19002</v>
      </c>
      <c r="B20251" t="s">
        <v>12326</v>
      </c>
      <c r="C20251" t="s">
        <v>2770</v>
      </c>
      <c r="D20251" t="s">
        <v>4522</v>
      </c>
    </row>
    <row r="20252" spans="1:4">
      <c r="A20252" t="s">
        <v>19003</v>
      </c>
      <c r="B20252" t="s">
        <v>18632</v>
      </c>
      <c r="C20252" t="s">
        <v>2770</v>
      </c>
      <c r="D20252" t="s">
        <v>4522</v>
      </c>
    </row>
    <row r="20253" spans="1:4">
      <c r="A20253" t="s">
        <v>18641</v>
      </c>
      <c r="B20253" t="s">
        <v>18642</v>
      </c>
      <c r="C20253" t="s">
        <v>2770</v>
      </c>
      <c r="D20253" t="s">
        <v>4522</v>
      </c>
    </row>
    <row r="20254" spans="1:4">
      <c r="A20254" t="s">
        <v>19004</v>
      </c>
      <c r="B20254" t="s">
        <v>18974</v>
      </c>
      <c r="C20254" t="s">
        <v>2770</v>
      </c>
      <c r="D20254" t="s">
        <v>4555</v>
      </c>
    </row>
    <row r="20255" spans="1:4">
      <c r="A20255" t="s">
        <v>8990</v>
      </c>
      <c r="B20255" t="s">
        <v>6553</v>
      </c>
      <c r="C20255" t="s">
        <v>2770</v>
      </c>
      <c r="D20255" t="s">
        <v>4522</v>
      </c>
    </row>
    <row r="20256" spans="1:4">
      <c r="A20256" t="s">
        <v>19005</v>
      </c>
      <c r="B20256" t="s">
        <v>19006</v>
      </c>
      <c r="C20256" t="s">
        <v>2770</v>
      </c>
      <c r="D20256" t="s">
        <v>4514</v>
      </c>
    </row>
    <row r="20257" spans="1:4">
      <c r="A20257" t="s">
        <v>19007</v>
      </c>
      <c r="B20257" t="s">
        <v>18667</v>
      </c>
      <c r="C20257" t="s">
        <v>2770</v>
      </c>
      <c r="D20257" t="s">
        <v>4555</v>
      </c>
    </row>
    <row r="20258" spans="1:4">
      <c r="A20258" t="s">
        <v>19008</v>
      </c>
      <c r="B20258" t="s">
        <v>18667</v>
      </c>
      <c r="C20258" t="s">
        <v>2770</v>
      </c>
      <c r="D20258" t="s">
        <v>4555</v>
      </c>
    </row>
    <row r="20259" spans="1:4">
      <c r="A20259" t="s">
        <v>19009</v>
      </c>
      <c r="B20259" t="s">
        <v>19010</v>
      </c>
      <c r="C20259" t="s">
        <v>2770</v>
      </c>
      <c r="D20259" t="s">
        <v>4555</v>
      </c>
    </row>
    <row r="20260" spans="1:4">
      <c r="A20260" t="s">
        <v>19011</v>
      </c>
      <c r="B20260" t="s">
        <v>19012</v>
      </c>
      <c r="C20260" t="s">
        <v>2770</v>
      </c>
      <c r="D20260" t="s">
        <v>4555</v>
      </c>
    </row>
    <row r="20261" spans="1:4">
      <c r="A20261" t="s">
        <v>17445</v>
      </c>
      <c r="B20261" t="s">
        <v>18601</v>
      </c>
      <c r="C20261" t="s">
        <v>2770</v>
      </c>
      <c r="D20261" t="s">
        <v>4518</v>
      </c>
    </row>
    <row r="20262" spans="1:4">
      <c r="A20262" t="s">
        <v>1864</v>
      </c>
      <c r="B20262" t="s">
        <v>12837</v>
      </c>
      <c r="C20262" t="s">
        <v>2770</v>
      </c>
      <c r="D20262" t="s">
        <v>4522</v>
      </c>
    </row>
    <row r="20263" spans="1:4">
      <c r="A20263" t="s">
        <v>5187</v>
      </c>
      <c r="B20263" t="s">
        <v>18643</v>
      </c>
      <c r="C20263" t="s">
        <v>2770</v>
      </c>
      <c r="D20263" t="s">
        <v>4522</v>
      </c>
    </row>
    <row r="20264" spans="1:4">
      <c r="A20264" t="s">
        <v>19013</v>
      </c>
      <c r="B20264" t="s">
        <v>19014</v>
      </c>
      <c r="C20264" t="s">
        <v>2770</v>
      </c>
      <c r="D20264" t="s">
        <v>4522</v>
      </c>
    </row>
    <row r="20265" spans="1:4">
      <c r="A20265" t="s">
        <v>10682</v>
      </c>
      <c r="B20265" t="s">
        <v>4749</v>
      </c>
      <c r="C20265" t="s">
        <v>2770</v>
      </c>
      <c r="D20265" t="s">
        <v>4522</v>
      </c>
    </row>
    <row r="20266" spans="1:4">
      <c r="A20266" t="s">
        <v>12046</v>
      </c>
      <c r="B20266" t="s">
        <v>2455</v>
      </c>
      <c r="C20266" t="s">
        <v>2770</v>
      </c>
      <c r="D20266" t="s">
        <v>4522</v>
      </c>
    </row>
    <row r="20267" spans="1:4">
      <c r="A20267" t="s">
        <v>19015</v>
      </c>
      <c r="B20267" t="s">
        <v>19016</v>
      </c>
      <c r="C20267" t="s">
        <v>2770</v>
      </c>
      <c r="D20267" t="s">
        <v>4522</v>
      </c>
    </row>
    <row r="20268" spans="1:4">
      <c r="A20268" t="s">
        <v>19017</v>
      </c>
      <c r="B20268" t="s">
        <v>19018</v>
      </c>
      <c r="C20268" t="s">
        <v>2770</v>
      </c>
      <c r="D20268" t="s">
        <v>4770</v>
      </c>
    </row>
    <row r="20269" spans="1:4">
      <c r="A20269" t="s">
        <v>9222</v>
      </c>
      <c r="B20269" t="s">
        <v>19019</v>
      </c>
      <c r="C20269" t="s">
        <v>2770</v>
      </c>
      <c r="D20269" t="s">
        <v>4522</v>
      </c>
    </row>
    <row r="20270" spans="1:4">
      <c r="A20270" t="s">
        <v>19020</v>
      </c>
      <c r="B20270" t="s">
        <v>18974</v>
      </c>
      <c r="C20270" t="s">
        <v>2770</v>
      </c>
      <c r="D20270" t="s">
        <v>4555</v>
      </c>
    </row>
    <row r="20271" spans="1:4">
      <c r="A20271" t="s">
        <v>19021</v>
      </c>
      <c r="B20271" t="s">
        <v>19022</v>
      </c>
      <c r="C20271" t="s">
        <v>2770</v>
      </c>
      <c r="D20271" t="s">
        <v>4555</v>
      </c>
    </row>
    <row r="20272" spans="1:4">
      <c r="A20272" t="s">
        <v>18637</v>
      </c>
      <c r="B20272" t="s">
        <v>18638</v>
      </c>
      <c r="C20272" t="s">
        <v>2770</v>
      </c>
      <c r="D20272" t="s">
        <v>4522</v>
      </c>
    </row>
    <row r="20273" spans="1:4">
      <c r="A20273" t="s">
        <v>18622</v>
      </c>
      <c r="B20273" t="s">
        <v>18623</v>
      </c>
      <c r="C20273" t="s">
        <v>2770</v>
      </c>
      <c r="D20273" t="s">
        <v>4555</v>
      </c>
    </row>
    <row r="20274" spans="1:4">
      <c r="A20274" t="s">
        <v>1713</v>
      </c>
      <c r="B20274" t="s">
        <v>18605</v>
      </c>
      <c r="C20274" t="s">
        <v>2770</v>
      </c>
      <c r="D20274" t="s">
        <v>4522</v>
      </c>
    </row>
    <row r="20275" spans="1:4">
      <c r="A20275" t="s">
        <v>1863</v>
      </c>
      <c r="B20275" t="s">
        <v>15461</v>
      </c>
      <c r="C20275" t="s">
        <v>2770</v>
      </c>
      <c r="D20275" t="s">
        <v>4522</v>
      </c>
    </row>
    <row r="20276" spans="1:4">
      <c r="A20276" t="s">
        <v>1864</v>
      </c>
      <c r="B20276" t="s">
        <v>12837</v>
      </c>
      <c r="C20276" t="s">
        <v>2770</v>
      </c>
      <c r="D20276" t="s">
        <v>4522</v>
      </c>
    </row>
    <row r="20277" spans="1:4">
      <c r="A20277" t="s">
        <v>12771</v>
      </c>
      <c r="B20277" t="s">
        <v>5286</v>
      </c>
      <c r="C20277" t="s">
        <v>2770</v>
      </c>
      <c r="D20277" t="s">
        <v>4522</v>
      </c>
    </row>
    <row r="20278" spans="1:4">
      <c r="A20278" t="s">
        <v>5417</v>
      </c>
      <c r="B20278" t="s">
        <v>12326</v>
      </c>
      <c r="C20278" t="s">
        <v>2770</v>
      </c>
      <c r="D20278" t="s">
        <v>4522</v>
      </c>
    </row>
    <row r="20279" spans="1:4">
      <c r="A20279" t="s">
        <v>1971</v>
      </c>
      <c r="B20279" t="s">
        <v>2637</v>
      </c>
      <c r="C20279" t="s">
        <v>2770</v>
      </c>
      <c r="D20279" t="s">
        <v>4522</v>
      </c>
    </row>
    <row r="20280" spans="1:4">
      <c r="A20280" t="s">
        <v>18625</v>
      </c>
      <c r="B20280" t="s">
        <v>18626</v>
      </c>
      <c r="C20280" t="s">
        <v>2770</v>
      </c>
      <c r="D20280" t="s">
        <v>4522</v>
      </c>
    </row>
    <row r="20281" spans="1:4">
      <c r="A20281" t="s">
        <v>18627</v>
      </c>
      <c r="B20281" t="s">
        <v>18628</v>
      </c>
      <c r="C20281" t="s">
        <v>2770</v>
      </c>
      <c r="D20281" t="s">
        <v>4522</v>
      </c>
    </row>
    <row r="20282" spans="1:4">
      <c r="A20282" t="s">
        <v>18520</v>
      </c>
      <c r="B20282" t="s">
        <v>9005</v>
      </c>
      <c r="C20282" t="s">
        <v>2770</v>
      </c>
      <c r="D20282" t="s">
        <v>4522</v>
      </c>
    </row>
    <row r="20283" spans="1:4">
      <c r="A20283" t="s">
        <v>17445</v>
      </c>
      <c r="B20283" t="s">
        <v>18602</v>
      </c>
      <c r="C20283" t="s">
        <v>2770</v>
      </c>
      <c r="D20283" t="s">
        <v>4518</v>
      </c>
    </row>
    <row r="20284" spans="1:4">
      <c r="A20284" t="s">
        <v>18597</v>
      </c>
      <c r="B20284" t="s">
        <v>18644</v>
      </c>
      <c r="C20284" t="s">
        <v>2770</v>
      </c>
      <c r="D20284" t="s">
        <v>4555</v>
      </c>
    </row>
    <row r="20285" spans="1:4">
      <c r="A20285" t="s">
        <v>18610</v>
      </c>
      <c r="B20285" t="s">
        <v>18611</v>
      </c>
      <c r="C20285" t="s">
        <v>2770</v>
      </c>
      <c r="D20285" t="s">
        <v>4555</v>
      </c>
    </row>
    <row r="20286" spans="1:4">
      <c r="A20286" t="s">
        <v>19023</v>
      </c>
      <c r="B20286" t="s">
        <v>19024</v>
      </c>
      <c r="C20286" t="s">
        <v>2770</v>
      </c>
      <c r="D20286" t="s">
        <v>4522</v>
      </c>
    </row>
    <row r="20287" spans="1:4">
      <c r="A20287" t="s">
        <v>18648</v>
      </c>
      <c r="B20287" t="s">
        <v>18649</v>
      </c>
      <c r="C20287" t="s">
        <v>2770</v>
      </c>
      <c r="D20287" t="s">
        <v>4551</v>
      </c>
    </row>
    <row r="20288" spans="1:4">
      <c r="A20288" t="s">
        <v>18616</v>
      </c>
      <c r="B20288" t="s">
        <v>18617</v>
      </c>
      <c r="C20288" t="s">
        <v>2770</v>
      </c>
      <c r="D20288" t="s">
        <v>4555</v>
      </c>
    </row>
    <row r="20289" spans="1:4">
      <c r="A20289" t="s">
        <v>18618</v>
      </c>
      <c r="B20289" t="s">
        <v>18619</v>
      </c>
      <c r="C20289" t="s">
        <v>2770</v>
      </c>
      <c r="D20289" t="s">
        <v>4555</v>
      </c>
    </row>
    <row r="20290" spans="1:4">
      <c r="A20290" t="s">
        <v>18620</v>
      </c>
      <c r="B20290" t="s">
        <v>18621</v>
      </c>
      <c r="C20290" t="s">
        <v>2770</v>
      </c>
      <c r="D20290" t="s">
        <v>4555</v>
      </c>
    </row>
    <row r="20291" spans="1:4">
      <c r="A20291" t="s">
        <v>18630</v>
      </c>
      <c r="B20291" t="s">
        <v>18631</v>
      </c>
      <c r="C20291" t="s">
        <v>2770</v>
      </c>
      <c r="D20291" t="s">
        <v>4522</v>
      </c>
    </row>
    <row r="20292" spans="1:4">
      <c r="A20292" t="s">
        <v>18639</v>
      </c>
      <c r="B20292" t="s">
        <v>18640</v>
      </c>
      <c r="C20292" t="s">
        <v>2770</v>
      </c>
      <c r="D20292" t="s">
        <v>4518</v>
      </c>
    </row>
    <row r="20293" spans="1:4">
      <c r="A20293" t="s">
        <v>18641</v>
      </c>
      <c r="B20293" t="s">
        <v>18642</v>
      </c>
      <c r="C20293" t="s">
        <v>2770</v>
      </c>
      <c r="D20293" t="s">
        <v>4522</v>
      </c>
    </row>
    <row r="20294" spans="1:4">
      <c r="A20294" t="s">
        <v>16009</v>
      </c>
      <c r="B20294" t="s">
        <v>12903</v>
      </c>
      <c r="C20294" t="s">
        <v>2770</v>
      </c>
      <c r="D20294" t="s">
        <v>4522</v>
      </c>
    </row>
    <row r="20295" spans="1:4">
      <c r="A20295" t="s">
        <v>19025</v>
      </c>
      <c r="B20295" t="s">
        <v>19026</v>
      </c>
      <c r="C20295" t="s">
        <v>2770</v>
      </c>
      <c r="D20295" t="s">
        <v>4522</v>
      </c>
    </row>
    <row r="20296" spans="1:4">
      <c r="A20296" t="s">
        <v>14174</v>
      </c>
      <c r="B20296" t="s">
        <v>18632</v>
      </c>
      <c r="C20296" t="s">
        <v>2770</v>
      </c>
      <c r="D20296" t="s">
        <v>4522</v>
      </c>
    </row>
    <row r="20297" spans="1:4">
      <c r="A20297" t="s">
        <v>18633</v>
      </c>
      <c r="B20297" t="s">
        <v>18634</v>
      </c>
      <c r="C20297" t="s">
        <v>2770</v>
      </c>
      <c r="D20297" t="s">
        <v>4522</v>
      </c>
    </row>
    <row r="20298" spans="1:4">
      <c r="A20298" t="s">
        <v>9018</v>
      </c>
      <c r="B20298" t="s">
        <v>18629</v>
      </c>
      <c r="C20298" t="s">
        <v>2770</v>
      </c>
      <c r="D20298" t="s">
        <v>4522</v>
      </c>
    </row>
    <row r="20299" spans="1:4">
      <c r="A20299" t="s">
        <v>8913</v>
      </c>
      <c r="B20299" t="s">
        <v>12314</v>
      </c>
      <c r="C20299" t="s">
        <v>2770</v>
      </c>
      <c r="D20299" t="s">
        <v>4522</v>
      </c>
    </row>
    <row r="20300" spans="1:4">
      <c r="A20300" t="s">
        <v>18606</v>
      </c>
      <c r="B20300" t="s">
        <v>18607</v>
      </c>
      <c r="C20300" t="s">
        <v>2770</v>
      </c>
      <c r="D20300" t="s">
        <v>4555</v>
      </c>
    </row>
    <row r="20301" spans="1:4">
      <c r="A20301" t="s">
        <v>12197</v>
      </c>
      <c r="B20301" t="s">
        <v>19027</v>
      </c>
      <c r="C20301" t="s">
        <v>2770</v>
      </c>
      <c r="D20301" t="s">
        <v>4555</v>
      </c>
    </row>
    <row r="20302" spans="1:4">
      <c r="A20302" t="s">
        <v>18650</v>
      </c>
      <c r="B20302" t="s">
        <v>18651</v>
      </c>
      <c r="C20302" t="s">
        <v>2770</v>
      </c>
      <c r="D20302" t="s">
        <v>4555</v>
      </c>
    </row>
    <row r="20303" spans="1:4">
      <c r="A20303" t="s">
        <v>18652</v>
      </c>
      <c r="B20303" t="s">
        <v>18653</v>
      </c>
      <c r="C20303" t="s">
        <v>2770</v>
      </c>
      <c r="D20303" t="s">
        <v>4555</v>
      </c>
    </row>
    <row r="20304" spans="1:4">
      <c r="A20304" t="s">
        <v>18600</v>
      </c>
      <c r="B20304" t="s">
        <v>18601</v>
      </c>
      <c r="C20304" t="s">
        <v>2770</v>
      </c>
      <c r="D20304" t="s">
        <v>4518</v>
      </c>
    </row>
    <row r="20305" spans="1:4">
      <c r="A20305" t="s">
        <v>19028</v>
      </c>
      <c r="B20305" t="s">
        <v>19029</v>
      </c>
      <c r="C20305" t="s">
        <v>2770</v>
      </c>
      <c r="D20305" t="s">
        <v>4522</v>
      </c>
    </row>
    <row r="20306" spans="1:4">
      <c r="A20306" t="s">
        <v>19030</v>
      </c>
      <c r="B20306" t="s">
        <v>19031</v>
      </c>
      <c r="C20306" t="s">
        <v>2770</v>
      </c>
      <c r="D20306" t="s">
        <v>4518</v>
      </c>
    </row>
    <row r="20307" spans="1:4">
      <c r="A20307" t="s">
        <v>18312</v>
      </c>
      <c r="B20307" t="s">
        <v>19032</v>
      </c>
      <c r="C20307" t="s">
        <v>2770</v>
      </c>
      <c r="D20307" t="s">
        <v>4522</v>
      </c>
    </row>
    <row r="20308" spans="1:4">
      <c r="A20308" t="s">
        <v>18324</v>
      </c>
      <c r="B20308" t="s">
        <v>19033</v>
      </c>
      <c r="C20308" t="s">
        <v>2770</v>
      </c>
      <c r="D20308" t="s">
        <v>4968</v>
      </c>
    </row>
    <row r="20309" spans="1:4">
      <c r="A20309" t="s">
        <v>19034</v>
      </c>
      <c r="B20309" t="s">
        <v>19035</v>
      </c>
      <c r="C20309" t="s">
        <v>2770</v>
      </c>
      <c r="D20309" t="s">
        <v>4518</v>
      </c>
    </row>
    <row r="20310" spans="1:4">
      <c r="A20310" t="s">
        <v>19036</v>
      </c>
      <c r="B20310" t="s">
        <v>5314</v>
      </c>
      <c r="C20310" t="s">
        <v>2770</v>
      </c>
      <c r="D20310" t="s">
        <v>4522</v>
      </c>
    </row>
    <row r="20311" spans="1:4">
      <c r="A20311" t="s">
        <v>1874</v>
      </c>
      <c r="B20311" t="s">
        <v>18081</v>
      </c>
      <c r="C20311" t="s">
        <v>2770</v>
      </c>
      <c r="D20311" t="s">
        <v>4543</v>
      </c>
    </row>
    <row r="20312" spans="1:4">
      <c r="A20312" t="s">
        <v>9600</v>
      </c>
      <c r="B20312" t="s">
        <v>19037</v>
      </c>
      <c r="C20312" t="s">
        <v>2770</v>
      </c>
      <c r="D20312" t="s">
        <v>4522</v>
      </c>
    </row>
    <row r="20313" spans="1:4">
      <c r="A20313" t="s">
        <v>18312</v>
      </c>
      <c r="B20313" t="s">
        <v>19032</v>
      </c>
      <c r="C20313" t="s">
        <v>2770</v>
      </c>
      <c r="D20313" t="s">
        <v>4522</v>
      </c>
    </row>
    <row r="20314" spans="1:4">
      <c r="A20314" t="s">
        <v>9600</v>
      </c>
      <c r="B20314" t="s">
        <v>19037</v>
      </c>
      <c r="C20314" t="s">
        <v>2770</v>
      </c>
      <c r="D20314" t="s">
        <v>4522</v>
      </c>
    </row>
    <row r="20315" spans="1:4">
      <c r="A20315" t="s">
        <v>1874</v>
      </c>
      <c r="B20315" t="s">
        <v>18081</v>
      </c>
      <c r="C20315" t="s">
        <v>2770</v>
      </c>
      <c r="D20315" t="s">
        <v>4543</v>
      </c>
    </row>
    <row r="20316" spans="1:4">
      <c r="A20316" t="s">
        <v>19030</v>
      </c>
      <c r="B20316" t="s">
        <v>19031</v>
      </c>
      <c r="C20316" t="s">
        <v>2770</v>
      </c>
      <c r="D20316" t="s">
        <v>4518</v>
      </c>
    </row>
    <row r="20317" spans="1:4">
      <c r="A20317" t="s">
        <v>19036</v>
      </c>
      <c r="B20317" t="s">
        <v>5314</v>
      </c>
      <c r="C20317" t="s">
        <v>2770</v>
      </c>
      <c r="D20317" t="s">
        <v>4522</v>
      </c>
    </row>
    <row r="20318" spans="1:4">
      <c r="A20318" t="s">
        <v>18324</v>
      </c>
      <c r="B20318" t="s">
        <v>19033</v>
      </c>
      <c r="C20318" t="s">
        <v>2770</v>
      </c>
      <c r="D20318" t="s">
        <v>4968</v>
      </c>
    </row>
    <row r="20319" spans="1:4">
      <c r="A20319" t="s">
        <v>19028</v>
      </c>
      <c r="B20319" t="s">
        <v>19029</v>
      </c>
      <c r="C20319" t="s">
        <v>2770</v>
      </c>
      <c r="D20319" t="s">
        <v>4522</v>
      </c>
    </row>
    <row r="20320" spans="1:4">
      <c r="A20320" t="s">
        <v>19034</v>
      </c>
      <c r="B20320" t="s">
        <v>19035</v>
      </c>
      <c r="C20320" t="s">
        <v>2770</v>
      </c>
      <c r="D20320" t="s">
        <v>4518</v>
      </c>
    </row>
    <row r="20321" spans="1:4">
      <c r="A20321" t="s">
        <v>19030</v>
      </c>
      <c r="B20321" t="s">
        <v>19031</v>
      </c>
      <c r="C20321" t="s">
        <v>2770</v>
      </c>
      <c r="D20321" t="s">
        <v>4518</v>
      </c>
    </row>
    <row r="20322" spans="1:4">
      <c r="A20322" t="s">
        <v>19034</v>
      </c>
      <c r="B20322" t="s">
        <v>19035</v>
      </c>
      <c r="C20322" t="s">
        <v>2770</v>
      </c>
      <c r="D20322" t="s">
        <v>4518</v>
      </c>
    </row>
    <row r="20323" spans="1:4">
      <c r="A20323" t="s">
        <v>19036</v>
      </c>
      <c r="B20323" t="s">
        <v>5314</v>
      </c>
      <c r="C20323" t="s">
        <v>2770</v>
      </c>
      <c r="D20323" t="s">
        <v>4522</v>
      </c>
    </row>
    <row r="20324" spans="1:4">
      <c r="A20324" t="s">
        <v>1874</v>
      </c>
      <c r="B20324" t="s">
        <v>18081</v>
      </c>
      <c r="C20324" t="s">
        <v>2770</v>
      </c>
      <c r="D20324" t="s">
        <v>4543</v>
      </c>
    </row>
    <row r="20325" spans="1:4">
      <c r="A20325" t="s">
        <v>18324</v>
      </c>
      <c r="B20325" t="s">
        <v>19033</v>
      </c>
      <c r="C20325" t="s">
        <v>2770</v>
      </c>
      <c r="D20325" t="s">
        <v>4968</v>
      </c>
    </row>
    <row r="20326" spans="1:4">
      <c r="A20326" t="s">
        <v>19028</v>
      </c>
      <c r="B20326" t="s">
        <v>19029</v>
      </c>
      <c r="C20326" t="s">
        <v>2770</v>
      </c>
      <c r="D20326" t="s">
        <v>4522</v>
      </c>
    </row>
    <row r="20327" spans="1:4">
      <c r="A20327" t="s">
        <v>18312</v>
      </c>
      <c r="B20327" t="s">
        <v>19032</v>
      </c>
      <c r="C20327" t="s">
        <v>2770</v>
      </c>
      <c r="D20327" t="s">
        <v>4522</v>
      </c>
    </row>
    <row r="20328" spans="1:4">
      <c r="A20328" t="s">
        <v>9600</v>
      </c>
      <c r="B20328" t="s">
        <v>19037</v>
      </c>
      <c r="C20328" t="s">
        <v>2770</v>
      </c>
      <c r="D20328" t="s">
        <v>4522</v>
      </c>
    </row>
    <row r="20329" spans="1:4">
      <c r="A20329" t="s">
        <v>19028</v>
      </c>
      <c r="B20329" t="s">
        <v>19029</v>
      </c>
      <c r="C20329" t="s">
        <v>2770</v>
      </c>
      <c r="D20329" t="s">
        <v>4522</v>
      </c>
    </row>
    <row r="20330" spans="1:4">
      <c r="A20330" t="s">
        <v>19034</v>
      </c>
      <c r="B20330" t="s">
        <v>19035</v>
      </c>
      <c r="C20330" t="s">
        <v>2770</v>
      </c>
      <c r="D20330" t="s">
        <v>4518</v>
      </c>
    </row>
    <row r="20331" spans="1:4">
      <c r="A20331" t="s">
        <v>18312</v>
      </c>
      <c r="B20331" t="s">
        <v>19032</v>
      </c>
      <c r="C20331" t="s">
        <v>2770</v>
      </c>
      <c r="D20331" t="s">
        <v>4522</v>
      </c>
    </row>
    <row r="20332" spans="1:4">
      <c r="A20332" t="s">
        <v>18324</v>
      </c>
      <c r="B20332" t="s">
        <v>19033</v>
      </c>
      <c r="C20332" t="s">
        <v>2770</v>
      </c>
      <c r="D20332" t="s">
        <v>4968</v>
      </c>
    </row>
    <row r="20333" spans="1:4">
      <c r="A20333" t="s">
        <v>1874</v>
      </c>
      <c r="B20333" t="s">
        <v>18081</v>
      </c>
      <c r="C20333" t="s">
        <v>2770</v>
      </c>
      <c r="D20333" t="s">
        <v>4543</v>
      </c>
    </row>
    <row r="20334" spans="1:4">
      <c r="A20334" t="s">
        <v>19030</v>
      </c>
      <c r="B20334" t="s">
        <v>19031</v>
      </c>
      <c r="C20334" t="s">
        <v>2770</v>
      </c>
      <c r="D20334" t="s">
        <v>4518</v>
      </c>
    </row>
    <row r="20335" spans="1:4">
      <c r="A20335" t="s">
        <v>19036</v>
      </c>
      <c r="B20335" t="s">
        <v>5314</v>
      </c>
      <c r="C20335" t="s">
        <v>2770</v>
      </c>
      <c r="D20335" t="s">
        <v>4522</v>
      </c>
    </row>
    <row r="20336" spans="1:4">
      <c r="A20336" t="s">
        <v>9600</v>
      </c>
      <c r="B20336" t="s">
        <v>19037</v>
      </c>
      <c r="C20336" t="s">
        <v>2770</v>
      </c>
      <c r="D20336" t="s">
        <v>4522</v>
      </c>
    </row>
    <row r="20337" spans="1:4">
      <c r="A20337" t="s">
        <v>19030</v>
      </c>
      <c r="B20337" t="s">
        <v>19031</v>
      </c>
      <c r="C20337" t="s">
        <v>2770</v>
      </c>
      <c r="D20337" t="s">
        <v>4518</v>
      </c>
    </row>
    <row r="20338" spans="1:4">
      <c r="A20338" t="s">
        <v>19034</v>
      </c>
      <c r="B20338" t="s">
        <v>19035</v>
      </c>
      <c r="C20338" t="s">
        <v>2770</v>
      </c>
      <c r="D20338" t="s">
        <v>4518</v>
      </c>
    </row>
    <row r="20339" spans="1:4">
      <c r="A20339" t="s">
        <v>19036</v>
      </c>
      <c r="B20339" t="s">
        <v>5314</v>
      </c>
      <c r="C20339" t="s">
        <v>2770</v>
      </c>
      <c r="D20339" t="s">
        <v>4522</v>
      </c>
    </row>
    <row r="20340" spans="1:4">
      <c r="A20340" t="s">
        <v>1874</v>
      </c>
      <c r="B20340" t="s">
        <v>18081</v>
      </c>
      <c r="C20340" t="s">
        <v>2770</v>
      </c>
      <c r="D20340" t="s">
        <v>4543</v>
      </c>
    </row>
    <row r="20341" spans="1:4">
      <c r="A20341" t="s">
        <v>18312</v>
      </c>
      <c r="B20341" t="s">
        <v>19032</v>
      </c>
      <c r="C20341" t="s">
        <v>2770</v>
      </c>
      <c r="D20341" t="s">
        <v>4522</v>
      </c>
    </row>
    <row r="20342" spans="1:4">
      <c r="A20342" t="s">
        <v>18324</v>
      </c>
      <c r="B20342" t="s">
        <v>19033</v>
      </c>
      <c r="C20342" t="s">
        <v>2770</v>
      </c>
      <c r="D20342" t="s">
        <v>4968</v>
      </c>
    </row>
    <row r="20343" spans="1:4">
      <c r="A20343" t="s">
        <v>9600</v>
      </c>
      <c r="B20343" t="s">
        <v>19037</v>
      </c>
      <c r="C20343" t="s">
        <v>2770</v>
      </c>
      <c r="D20343" t="s">
        <v>4522</v>
      </c>
    </row>
    <row r="20344" spans="1:4">
      <c r="A20344" t="s">
        <v>19028</v>
      </c>
      <c r="B20344" t="s">
        <v>19029</v>
      </c>
      <c r="C20344" t="s">
        <v>2770</v>
      </c>
      <c r="D20344" t="s">
        <v>4522</v>
      </c>
    </row>
    <row r="20345" spans="1:4">
      <c r="A20345" t="s">
        <v>9600</v>
      </c>
      <c r="B20345" t="s">
        <v>19037</v>
      </c>
      <c r="C20345" t="s">
        <v>2770</v>
      </c>
      <c r="D20345" t="s">
        <v>4522</v>
      </c>
    </row>
    <row r="20346" spans="1:4">
      <c r="A20346" t="s">
        <v>19028</v>
      </c>
      <c r="B20346" t="s">
        <v>19029</v>
      </c>
      <c r="C20346" t="s">
        <v>2770</v>
      </c>
      <c r="D20346" t="s">
        <v>4522</v>
      </c>
    </row>
    <row r="20347" spans="1:4">
      <c r="A20347" t="s">
        <v>18312</v>
      </c>
      <c r="B20347" t="s">
        <v>19032</v>
      </c>
      <c r="C20347" t="s">
        <v>2770</v>
      </c>
      <c r="D20347" t="s">
        <v>4522</v>
      </c>
    </row>
    <row r="20348" spans="1:4">
      <c r="A20348" t="s">
        <v>1874</v>
      </c>
      <c r="B20348" t="s">
        <v>18081</v>
      </c>
      <c r="C20348" t="s">
        <v>2770</v>
      </c>
      <c r="D20348" t="s">
        <v>4543</v>
      </c>
    </row>
    <row r="20349" spans="1:4">
      <c r="A20349" t="s">
        <v>19030</v>
      </c>
      <c r="B20349" t="s">
        <v>19031</v>
      </c>
      <c r="C20349" t="s">
        <v>2770</v>
      </c>
      <c r="D20349" t="s">
        <v>4518</v>
      </c>
    </row>
    <row r="20350" spans="1:4">
      <c r="A20350" t="s">
        <v>19034</v>
      </c>
      <c r="B20350" t="s">
        <v>19035</v>
      </c>
      <c r="C20350" t="s">
        <v>2770</v>
      </c>
      <c r="D20350" t="s">
        <v>4518</v>
      </c>
    </row>
    <row r="20351" spans="1:4">
      <c r="A20351" t="s">
        <v>19036</v>
      </c>
      <c r="B20351" t="s">
        <v>5314</v>
      </c>
      <c r="C20351" t="s">
        <v>2770</v>
      </c>
      <c r="D20351" t="s">
        <v>4522</v>
      </c>
    </row>
    <row r="20352" spans="1:4">
      <c r="A20352" t="s">
        <v>18324</v>
      </c>
      <c r="B20352" t="s">
        <v>19033</v>
      </c>
      <c r="C20352" t="s">
        <v>2770</v>
      </c>
      <c r="D20352" t="s">
        <v>4968</v>
      </c>
    </row>
    <row r="20353" spans="1:4">
      <c r="A20353" t="s">
        <v>19038</v>
      </c>
      <c r="B20353" t="s">
        <v>19029</v>
      </c>
      <c r="C20353" t="s">
        <v>2770</v>
      </c>
      <c r="D20353" t="s">
        <v>4522</v>
      </c>
    </row>
    <row r="20354" spans="1:4">
      <c r="A20354" t="s">
        <v>18312</v>
      </c>
      <c r="B20354" t="s">
        <v>19032</v>
      </c>
      <c r="C20354" t="s">
        <v>2770</v>
      </c>
      <c r="D20354" t="s">
        <v>4522</v>
      </c>
    </row>
    <row r="20355" spans="1:4">
      <c r="A20355" t="s">
        <v>9600</v>
      </c>
      <c r="B20355" t="s">
        <v>19037</v>
      </c>
      <c r="C20355" t="s">
        <v>2770</v>
      </c>
      <c r="D20355" t="s">
        <v>4522</v>
      </c>
    </row>
    <row r="20356" spans="1:4">
      <c r="A20356" t="s">
        <v>1874</v>
      </c>
      <c r="B20356" t="s">
        <v>18081</v>
      </c>
      <c r="C20356" t="s">
        <v>2770</v>
      </c>
      <c r="D20356" t="s">
        <v>4543</v>
      </c>
    </row>
    <row r="20357" spans="1:4">
      <c r="A20357" t="s">
        <v>19034</v>
      </c>
      <c r="B20357" t="s">
        <v>19035</v>
      </c>
      <c r="C20357" t="s">
        <v>2770</v>
      </c>
      <c r="D20357" t="s">
        <v>4518</v>
      </c>
    </row>
    <row r="20358" spans="1:4">
      <c r="A20358" t="s">
        <v>19036</v>
      </c>
      <c r="B20358" t="s">
        <v>5314</v>
      </c>
      <c r="C20358" t="s">
        <v>2770</v>
      </c>
      <c r="D20358" t="s">
        <v>4522</v>
      </c>
    </row>
    <row r="20359" spans="1:4">
      <c r="A20359" t="s">
        <v>18324</v>
      </c>
      <c r="B20359" t="s">
        <v>19033</v>
      </c>
      <c r="C20359" t="s">
        <v>2770</v>
      </c>
      <c r="D20359" t="s">
        <v>4968</v>
      </c>
    </row>
    <row r="20360" spans="1:4">
      <c r="A20360" t="s">
        <v>19030</v>
      </c>
      <c r="B20360" t="s">
        <v>19031</v>
      </c>
      <c r="C20360" t="s">
        <v>2770</v>
      </c>
      <c r="D20360" t="s">
        <v>4518</v>
      </c>
    </row>
    <row r="20361" spans="1:4">
      <c r="A20361" t="s">
        <v>19038</v>
      </c>
      <c r="B20361" t="s">
        <v>19029</v>
      </c>
      <c r="C20361" t="s">
        <v>2770</v>
      </c>
      <c r="D20361" t="s">
        <v>4522</v>
      </c>
    </row>
    <row r="20362" spans="1:4">
      <c r="A20362" t="s">
        <v>18312</v>
      </c>
      <c r="B20362" t="s">
        <v>19032</v>
      </c>
      <c r="C20362" t="s">
        <v>2770</v>
      </c>
      <c r="D20362" t="s">
        <v>4522</v>
      </c>
    </row>
    <row r="20363" spans="1:4">
      <c r="A20363" t="s">
        <v>9600</v>
      </c>
      <c r="B20363" t="s">
        <v>19037</v>
      </c>
      <c r="C20363" t="s">
        <v>2770</v>
      </c>
      <c r="D20363" t="s">
        <v>4522</v>
      </c>
    </row>
    <row r="20364" spans="1:4">
      <c r="A20364" t="s">
        <v>18324</v>
      </c>
      <c r="B20364" t="s">
        <v>19033</v>
      </c>
      <c r="C20364" t="s">
        <v>2770</v>
      </c>
      <c r="D20364" t="s">
        <v>4968</v>
      </c>
    </row>
    <row r="20365" spans="1:4">
      <c r="A20365" t="s">
        <v>19030</v>
      </c>
      <c r="B20365" t="s">
        <v>19031</v>
      </c>
      <c r="C20365" t="s">
        <v>2770</v>
      </c>
      <c r="D20365" t="s">
        <v>4518</v>
      </c>
    </row>
    <row r="20366" spans="1:4">
      <c r="A20366" t="s">
        <v>19034</v>
      </c>
      <c r="B20366" t="s">
        <v>19035</v>
      </c>
      <c r="C20366" t="s">
        <v>2770</v>
      </c>
      <c r="D20366" t="s">
        <v>4518</v>
      </c>
    </row>
    <row r="20367" spans="1:4">
      <c r="A20367" t="s">
        <v>19036</v>
      </c>
      <c r="B20367" t="s">
        <v>5314</v>
      </c>
      <c r="C20367" t="s">
        <v>2770</v>
      </c>
      <c r="D20367" t="s">
        <v>4522</v>
      </c>
    </row>
    <row r="20368" spans="1:4">
      <c r="A20368" t="s">
        <v>1874</v>
      </c>
      <c r="B20368" t="s">
        <v>18081</v>
      </c>
      <c r="C20368" t="s">
        <v>2770</v>
      </c>
      <c r="D20368" t="s">
        <v>4543</v>
      </c>
    </row>
    <row r="20369" spans="1:4">
      <c r="A20369" t="s">
        <v>18324</v>
      </c>
      <c r="B20369" t="s">
        <v>19033</v>
      </c>
      <c r="C20369" t="s">
        <v>2770</v>
      </c>
      <c r="D20369" t="s">
        <v>4968</v>
      </c>
    </row>
    <row r="20370" spans="1:4">
      <c r="A20370" t="s">
        <v>19030</v>
      </c>
      <c r="B20370" t="s">
        <v>19031</v>
      </c>
      <c r="C20370" t="s">
        <v>2770</v>
      </c>
      <c r="D20370" t="s">
        <v>4518</v>
      </c>
    </row>
    <row r="20371" spans="1:4">
      <c r="A20371" t="s">
        <v>19038</v>
      </c>
      <c r="B20371" t="s">
        <v>19029</v>
      </c>
      <c r="C20371" t="s">
        <v>2770</v>
      </c>
      <c r="D20371" t="s">
        <v>4522</v>
      </c>
    </row>
    <row r="20372" spans="1:4">
      <c r="A20372" t="s">
        <v>1874</v>
      </c>
      <c r="B20372" t="s">
        <v>18081</v>
      </c>
      <c r="C20372" t="s">
        <v>2770</v>
      </c>
      <c r="D20372" t="s">
        <v>4543</v>
      </c>
    </row>
    <row r="20373" spans="1:4">
      <c r="A20373" t="s">
        <v>18312</v>
      </c>
      <c r="B20373" t="s">
        <v>19032</v>
      </c>
      <c r="C20373" t="s">
        <v>2770</v>
      </c>
      <c r="D20373" t="s">
        <v>4522</v>
      </c>
    </row>
    <row r="20374" spans="1:4">
      <c r="A20374" t="s">
        <v>19036</v>
      </c>
      <c r="B20374" t="s">
        <v>5314</v>
      </c>
      <c r="C20374" t="s">
        <v>2770</v>
      </c>
      <c r="D20374" t="s">
        <v>4522</v>
      </c>
    </row>
    <row r="20375" spans="1:4">
      <c r="A20375" t="s">
        <v>9600</v>
      </c>
      <c r="B20375" t="s">
        <v>19037</v>
      </c>
      <c r="C20375" t="s">
        <v>2770</v>
      </c>
      <c r="D20375" t="s">
        <v>4522</v>
      </c>
    </row>
    <row r="20376" spans="1:4">
      <c r="A20376" t="s">
        <v>19034</v>
      </c>
      <c r="B20376" t="s">
        <v>19035</v>
      </c>
      <c r="C20376" t="s">
        <v>2770</v>
      </c>
      <c r="D20376" t="s">
        <v>4518</v>
      </c>
    </row>
    <row r="20377" spans="1:4">
      <c r="A20377" t="s">
        <v>19038</v>
      </c>
      <c r="B20377" t="s">
        <v>19029</v>
      </c>
      <c r="C20377" t="s">
        <v>2770</v>
      </c>
      <c r="D20377" t="s">
        <v>4522</v>
      </c>
    </row>
    <row r="20378" spans="1:4">
      <c r="A20378" t="s">
        <v>18312</v>
      </c>
      <c r="B20378" t="s">
        <v>19032</v>
      </c>
      <c r="C20378" t="s">
        <v>2770</v>
      </c>
      <c r="D20378" t="s">
        <v>4522</v>
      </c>
    </row>
    <row r="20379" spans="1:4">
      <c r="A20379" t="s">
        <v>18324</v>
      </c>
      <c r="B20379" t="s">
        <v>19033</v>
      </c>
      <c r="C20379" t="s">
        <v>2770</v>
      </c>
      <c r="D20379" t="s">
        <v>4968</v>
      </c>
    </row>
    <row r="20380" spans="1:4">
      <c r="A20380" t="s">
        <v>1874</v>
      </c>
      <c r="B20380" t="s">
        <v>18081</v>
      </c>
      <c r="C20380" t="s">
        <v>2770</v>
      </c>
      <c r="D20380" t="s">
        <v>4543</v>
      </c>
    </row>
    <row r="20381" spans="1:4">
      <c r="A20381" t="s">
        <v>19034</v>
      </c>
      <c r="B20381" t="s">
        <v>19035</v>
      </c>
      <c r="C20381" t="s">
        <v>2770</v>
      </c>
      <c r="D20381" t="s">
        <v>4518</v>
      </c>
    </row>
    <row r="20382" spans="1:4">
      <c r="A20382" t="s">
        <v>19036</v>
      </c>
      <c r="B20382" t="s">
        <v>5314</v>
      </c>
      <c r="C20382" t="s">
        <v>2770</v>
      </c>
      <c r="D20382" t="s">
        <v>4522</v>
      </c>
    </row>
    <row r="20383" spans="1:4">
      <c r="A20383" t="s">
        <v>9600</v>
      </c>
      <c r="B20383" t="s">
        <v>19037</v>
      </c>
      <c r="C20383" t="s">
        <v>2770</v>
      </c>
      <c r="D20383" t="s">
        <v>4522</v>
      </c>
    </row>
    <row r="20384" spans="1:4">
      <c r="A20384" t="s">
        <v>19030</v>
      </c>
      <c r="B20384" t="s">
        <v>19031</v>
      </c>
      <c r="C20384" t="s">
        <v>2770</v>
      </c>
      <c r="D20384" t="s">
        <v>4518</v>
      </c>
    </row>
    <row r="20385" spans="1:4">
      <c r="A20385" t="s">
        <v>9600</v>
      </c>
      <c r="B20385" t="s">
        <v>19037</v>
      </c>
      <c r="C20385" t="s">
        <v>2770</v>
      </c>
      <c r="D20385" t="s">
        <v>4522</v>
      </c>
    </row>
    <row r="20386" spans="1:4">
      <c r="A20386" t="s">
        <v>19038</v>
      </c>
      <c r="B20386" t="s">
        <v>19029</v>
      </c>
      <c r="C20386" t="s">
        <v>2770</v>
      </c>
      <c r="D20386" t="s">
        <v>4522</v>
      </c>
    </row>
    <row r="20387" spans="1:4">
      <c r="A20387" t="s">
        <v>18312</v>
      </c>
      <c r="B20387" t="s">
        <v>19032</v>
      </c>
      <c r="C20387" t="s">
        <v>2770</v>
      </c>
      <c r="D20387" t="s">
        <v>4522</v>
      </c>
    </row>
    <row r="20388" spans="1:4">
      <c r="A20388" t="s">
        <v>1874</v>
      </c>
      <c r="B20388" t="s">
        <v>18081</v>
      </c>
      <c r="C20388" t="s">
        <v>2770</v>
      </c>
      <c r="D20388" t="s">
        <v>4543</v>
      </c>
    </row>
    <row r="20389" spans="1:4">
      <c r="A20389" t="s">
        <v>19030</v>
      </c>
      <c r="B20389" t="s">
        <v>19031</v>
      </c>
      <c r="C20389" t="s">
        <v>2770</v>
      </c>
      <c r="D20389" t="s">
        <v>4518</v>
      </c>
    </row>
    <row r="20390" spans="1:4">
      <c r="A20390" t="s">
        <v>19034</v>
      </c>
      <c r="B20390" t="s">
        <v>19035</v>
      </c>
      <c r="C20390" t="s">
        <v>2770</v>
      </c>
      <c r="D20390" t="s">
        <v>4518</v>
      </c>
    </row>
    <row r="20391" spans="1:4">
      <c r="A20391" t="s">
        <v>19036</v>
      </c>
      <c r="B20391" t="s">
        <v>5314</v>
      </c>
      <c r="C20391" t="s">
        <v>2770</v>
      </c>
      <c r="D20391" t="s">
        <v>4522</v>
      </c>
    </row>
    <row r="20392" spans="1:4">
      <c r="A20392" t="s">
        <v>18324</v>
      </c>
      <c r="B20392" t="s">
        <v>19033</v>
      </c>
      <c r="C20392" t="s">
        <v>2770</v>
      </c>
      <c r="D20392" t="s">
        <v>4968</v>
      </c>
    </row>
    <row r="20393" spans="1:4">
      <c r="A20393" t="s">
        <v>19038</v>
      </c>
      <c r="B20393" t="s">
        <v>19039</v>
      </c>
      <c r="C20393" t="s">
        <v>2770</v>
      </c>
      <c r="D20393" t="s">
        <v>4522</v>
      </c>
    </row>
    <row r="20394" spans="1:4">
      <c r="A20394" t="s">
        <v>19040</v>
      </c>
      <c r="B20394" t="s">
        <v>19041</v>
      </c>
      <c r="C20394" t="s">
        <v>2770</v>
      </c>
      <c r="D20394" t="s">
        <v>4518</v>
      </c>
    </row>
    <row r="20395" spans="1:4">
      <c r="A20395" t="s">
        <v>19042</v>
      </c>
      <c r="B20395" t="s">
        <v>2770</v>
      </c>
      <c r="C20395" t="s">
        <v>2770</v>
      </c>
      <c r="D20395" t="s">
        <v>4522</v>
      </c>
    </row>
    <row r="20396" spans="1:4">
      <c r="A20396" t="s">
        <v>19043</v>
      </c>
      <c r="B20396" t="s">
        <v>19041</v>
      </c>
      <c r="C20396" t="s">
        <v>2770</v>
      </c>
      <c r="D20396" t="s">
        <v>4518</v>
      </c>
    </row>
    <row r="20397" spans="1:4">
      <c r="A20397" t="s">
        <v>19028</v>
      </c>
      <c r="B20397" t="s">
        <v>19044</v>
      </c>
      <c r="C20397" t="s">
        <v>2770</v>
      </c>
      <c r="D20397" t="s">
        <v>4522</v>
      </c>
    </row>
    <row r="20398" spans="1:4">
      <c r="A20398" t="s">
        <v>9600</v>
      </c>
      <c r="B20398" t="s">
        <v>19037</v>
      </c>
      <c r="C20398" t="s">
        <v>2770</v>
      </c>
      <c r="D20398" t="s">
        <v>4522</v>
      </c>
    </row>
    <row r="20399" spans="1:4">
      <c r="A20399" t="s">
        <v>19045</v>
      </c>
      <c r="B20399" t="s">
        <v>2770</v>
      </c>
      <c r="C20399" t="s">
        <v>2770</v>
      </c>
      <c r="D20399" t="s">
        <v>4522</v>
      </c>
    </row>
    <row r="20400" spans="1:4">
      <c r="A20400" t="s">
        <v>19046</v>
      </c>
      <c r="B20400" t="s">
        <v>19047</v>
      </c>
      <c r="C20400" t="s">
        <v>2770</v>
      </c>
      <c r="D20400" t="s">
        <v>4522</v>
      </c>
    </row>
    <row r="20401" spans="1:4">
      <c r="A20401" t="s">
        <v>19038</v>
      </c>
      <c r="B20401" t="s">
        <v>19048</v>
      </c>
      <c r="C20401" t="s">
        <v>2770</v>
      </c>
      <c r="D20401" t="s">
        <v>4522</v>
      </c>
    </row>
    <row r="20402" spans="1:4">
      <c r="A20402" t="s">
        <v>19049</v>
      </c>
      <c r="B20402" t="s">
        <v>19050</v>
      </c>
      <c r="C20402" t="s">
        <v>2770</v>
      </c>
      <c r="D20402" t="s">
        <v>4522</v>
      </c>
    </row>
    <row r="20403" spans="1:4">
      <c r="A20403" t="s">
        <v>15178</v>
      </c>
      <c r="B20403" t="s">
        <v>11330</v>
      </c>
      <c r="C20403" t="s">
        <v>2770</v>
      </c>
      <c r="D20403" t="s">
        <v>4543</v>
      </c>
    </row>
    <row r="20404" spans="1:4">
      <c r="A20404" t="s">
        <v>14650</v>
      </c>
      <c r="B20404" t="s">
        <v>2770</v>
      </c>
      <c r="C20404" t="s">
        <v>2770</v>
      </c>
      <c r="D20404" t="s">
        <v>4522</v>
      </c>
    </row>
    <row r="20405" spans="1:4">
      <c r="A20405" t="s">
        <v>19051</v>
      </c>
      <c r="B20405" t="s">
        <v>19052</v>
      </c>
      <c r="C20405" t="s">
        <v>2770</v>
      </c>
      <c r="D20405" t="s">
        <v>4534</v>
      </c>
    </row>
    <row r="20406" spans="1:4">
      <c r="A20406" t="s">
        <v>19053</v>
      </c>
      <c r="B20406" t="s">
        <v>19054</v>
      </c>
      <c r="C20406" t="s">
        <v>2770</v>
      </c>
      <c r="D20406" t="s">
        <v>4534</v>
      </c>
    </row>
    <row r="20407" spans="1:4">
      <c r="A20407" t="s">
        <v>19055</v>
      </c>
      <c r="B20407" t="s">
        <v>19056</v>
      </c>
      <c r="C20407" t="s">
        <v>2770</v>
      </c>
      <c r="D20407" t="s">
        <v>4534</v>
      </c>
    </row>
    <row r="20408" spans="1:4">
      <c r="A20408" t="s">
        <v>13331</v>
      </c>
      <c r="B20408" t="s">
        <v>19057</v>
      </c>
      <c r="C20408" t="s">
        <v>2770</v>
      </c>
      <c r="D20408" t="s">
        <v>4522</v>
      </c>
    </row>
    <row r="20409" spans="1:4">
      <c r="A20409" t="s">
        <v>19058</v>
      </c>
      <c r="B20409" t="s">
        <v>19059</v>
      </c>
      <c r="C20409" t="s">
        <v>2770</v>
      </c>
      <c r="D20409" t="s">
        <v>4555</v>
      </c>
    </row>
    <row r="20410" spans="1:4">
      <c r="A20410" t="s">
        <v>19060</v>
      </c>
      <c r="B20410" t="s">
        <v>19061</v>
      </c>
      <c r="C20410" t="s">
        <v>2770</v>
      </c>
      <c r="D20410" t="s">
        <v>4555</v>
      </c>
    </row>
    <row r="20411" spans="1:4">
      <c r="A20411" t="s">
        <v>19062</v>
      </c>
      <c r="B20411" t="s">
        <v>19063</v>
      </c>
      <c r="C20411" t="s">
        <v>2770</v>
      </c>
      <c r="D20411" t="s">
        <v>4522</v>
      </c>
    </row>
    <row r="20412" spans="1:4">
      <c r="A20412" t="s">
        <v>19064</v>
      </c>
      <c r="B20412" t="s">
        <v>2770</v>
      </c>
      <c r="C20412" t="s">
        <v>2770</v>
      </c>
      <c r="D20412" t="s">
        <v>4543</v>
      </c>
    </row>
    <row r="20413" spans="1:4">
      <c r="A20413" t="s">
        <v>1910</v>
      </c>
      <c r="B20413" t="s">
        <v>2770</v>
      </c>
      <c r="C20413" t="s">
        <v>2770</v>
      </c>
      <c r="D20413" t="s">
        <v>4518</v>
      </c>
    </row>
    <row r="20414" spans="1:4">
      <c r="A20414" t="s">
        <v>19065</v>
      </c>
      <c r="B20414" t="s">
        <v>2770</v>
      </c>
      <c r="C20414" t="s">
        <v>2770</v>
      </c>
      <c r="D20414" t="s">
        <v>4555</v>
      </c>
    </row>
    <row r="20415" spans="1:4">
      <c r="A20415" t="s">
        <v>19066</v>
      </c>
      <c r="B20415" t="s">
        <v>19067</v>
      </c>
      <c r="C20415" t="s">
        <v>2770</v>
      </c>
      <c r="D20415" t="s">
        <v>4534</v>
      </c>
    </row>
    <row r="20416" spans="1:4">
      <c r="A20416" t="s">
        <v>19068</v>
      </c>
      <c r="B20416" t="s">
        <v>19069</v>
      </c>
      <c r="C20416" t="s">
        <v>2770</v>
      </c>
      <c r="D20416" t="s">
        <v>4534</v>
      </c>
    </row>
    <row r="20417" spans="1:4">
      <c r="A20417" t="s">
        <v>19070</v>
      </c>
      <c r="B20417" t="s">
        <v>19071</v>
      </c>
      <c r="C20417" t="s">
        <v>2770</v>
      </c>
      <c r="D20417" t="s">
        <v>4534</v>
      </c>
    </row>
    <row r="20418" spans="1:4">
      <c r="A20418" t="s">
        <v>18036</v>
      </c>
      <c r="B20418" t="s">
        <v>2770</v>
      </c>
      <c r="C20418" t="s">
        <v>2770</v>
      </c>
      <c r="D20418" t="s">
        <v>4514</v>
      </c>
    </row>
    <row r="20419" spans="1:4">
      <c r="A20419" t="s">
        <v>13413</v>
      </c>
      <c r="B20419" t="s">
        <v>2770</v>
      </c>
      <c r="C20419" t="s">
        <v>2770</v>
      </c>
      <c r="D20419" t="s">
        <v>4543</v>
      </c>
    </row>
    <row r="20420" spans="1:4">
      <c r="A20420" t="s">
        <v>4649</v>
      </c>
      <c r="B20420" t="s">
        <v>12780</v>
      </c>
      <c r="C20420" t="s">
        <v>2770</v>
      </c>
      <c r="D20420" t="s">
        <v>4514</v>
      </c>
    </row>
    <row r="20421" spans="1:4">
      <c r="A20421" t="s">
        <v>4649</v>
      </c>
      <c r="B20421" t="s">
        <v>12780</v>
      </c>
      <c r="C20421" t="s">
        <v>2770</v>
      </c>
      <c r="D20421" t="s">
        <v>4514</v>
      </c>
    </row>
    <row r="20422" spans="1:4">
      <c r="A20422" t="s">
        <v>13413</v>
      </c>
      <c r="B20422" t="s">
        <v>2770</v>
      </c>
      <c r="C20422" t="s">
        <v>2770</v>
      </c>
      <c r="D20422" t="s">
        <v>4543</v>
      </c>
    </row>
    <row r="20423" spans="1:4">
      <c r="A20423" t="s">
        <v>19072</v>
      </c>
      <c r="B20423" t="s">
        <v>19057</v>
      </c>
      <c r="C20423" t="s">
        <v>2770</v>
      </c>
      <c r="D20423" t="s">
        <v>4522</v>
      </c>
    </row>
    <row r="20424" spans="1:4">
      <c r="A20424" t="s">
        <v>19073</v>
      </c>
      <c r="B20424" t="s">
        <v>19074</v>
      </c>
      <c r="C20424" t="s">
        <v>2770</v>
      </c>
      <c r="D20424" t="s">
        <v>4534</v>
      </c>
    </row>
    <row r="20425" spans="1:4">
      <c r="A20425" t="s">
        <v>19051</v>
      </c>
      <c r="B20425" t="s">
        <v>19075</v>
      </c>
      <c r="C20425" t="s">
        <v>2770</v>
      </c>
      <c r="D20425" t="s">
        <v>4534</v>
      </c>
    </row>
    <row r="20426" spans="1:4">
      <c r="A20426" t="s">
        <v>2695</v>
      </c>
      <c r="B20426" t="s">
        <v>19056</v>
      </c>
      <c r="C20426" t="s">
        <v>2770</v>
      </c>
      <c r="D20426" t="s">
        <v>4534</v>
      </c>
    </row>
    <row r="20427" spans="1:4">
      <c r="A20427" t="s">
        <v>1896</v>
      </c>
      <c r="B20427" t="s">
        <v>19074</v>
      </c>
      <c r="C20427" t="s">
        <v>2770</v>
      </c>
      <c r="D20427" t="s">
        <v>4534</v>
      </c>
    </row>
    <row r="20428" spans="1:4">
      <c r="A20428" t="s">
        <v>19076</v>
      </c>
      <c r="B20428" t="s">
        <v>2770</v>
      </c>
      <c r="C20428" t="s">
        <v>2770</v>
      </c>
      <c r="D20428" t="s">
        <v>4543</v>
      </c>
    </row>
    <row r="20429" spans="1:4">
      <c r="A20429" t="s">
        <v>19077</v>
      </c>
      <c r="B20429" t="s">
        <v>2770</v>
      </c>
      <c r="C20429" t="s">
        <v>2770</v>
      </c>
      <c r="D20429" t="s">
        <v>4522</v>
      </c>
    </row>
    <row r="20430" spans="1:4">
      <c r="A20430" t="s">
        <v>2681</v>
      </c>
      <c r="B20430" t="s">
        <v>19078</v>
      </c>
      <c r="C20430" t="s">
        <v>2770</v>
      </c>
      <c r="D20430" t="s">
        <v>4534</v>
      </c>
    </row>
    <row r="20431" spans="1:4">
      <c r="A20431" t="s">
        <v>19066</v>
      </c>
      <c r="B20431" t="s">
        <v>19067</v>
      </c>
      <c r="C20431" t="s">
        <v>2770</v>
      </c>
      <c r="D20431" t="s">
        <v>4534</v>
      </c>
    </row>
    <row r="20432" spans="1:4">
      <c r="A20432" t="s">
        <v>13889</v>
      </c>
      <c r="B20432" t="s">
        <v>11330</v>
      </c>
      <c r="C20432" t="s">
        <v>2770</v>
      </c>
      <c r="D20432" t="s">
        <v>4543</v>
      </c>
    </row>
    <row r="20433" spans="1:4">
      <c r="A20433" t="s">
        <v>12772</v>
      </c>
      <c r="B20433" t="s">
        <v>19075</v>
      </c>
      <c r="C20433" t="s">
        <v>2770</v>
      </c>
      <c r="D20433" t="s">
        <v>4534</v>
      </c>
    </row>
    <row r="20434" spans="1:4">
      <c r="A20434" t="s">
        <v>1895</v>
      </c>
      <c r="B20434" t="s">
        <v>19054</v>
      </c>
      <c r="C20434" t="s">
        <v>2770</v>
      </c>
      <c r="D20434" t="s">
        <v>4534</v>
      </c>
    </row>
    <row r="20435" spans="1:4">
      <c r="A20435" t="s">
        <v>19079</v>
      </c>
      <c r="B20435" t="s">
        <v>2770</v>
      </c>
      <c r="C20435" t="s">
        <v>2770</v>
      </c>
      <c r="D20435" t="s">
        <v>4514</v>
      </c>
    </row>
    <row r="20436" spans="1:4">
      <c r="A20436" t="s">
        <v>19053</v>
      </c>
      <c r="B20436" t="s">
        <v>19054</v>
      </c>
      <c r="C20436" t="s">
        <v>2770</v>
      </c>
      <c r="D20436" t="s">
        <v>4534</v>
      </c>
    </row>
    <row r="20437" spans="1:4">
      <c r="A20437" t="s">
        <v>19080</v>
      </c>
      <c r="B20437" t="s">
        <v>11330</v>
      </c>
      <c r="C20437" t="s">
        <v>2770</v>
      </c>
      <c r="D20437" t="s">
        <v>4543</v>
      </c>
    </row>
    <row r="20438" spans="1:4">
      <c r="A20438" t="s">
        <v>19081</v>
      </c>
      <c r="B20438" t="s">
        <v>19082</v>
      </c>
      <c r="C20438" t="s">
        <v>2770</v>
      </c>
      <c r="D20438" t="s">
        <v>4522</v>
      </c>
    </row>
    <row r="20439" spans="1:4">
      <c r="A20439" t="s">
        <v>13331</v>
      </c>
      <c r="B20439" t="s">
        <v>19083</v>
      </c>
      <c r="C20439" t="s">
        <v>2770</v>
      </c>
      <c r="D20439" t="s">
        <v>4522</v>
      </c>
    </row>
    <row r="20440" spans="1:4">
      <c r="A20440" t="s">
        <v>19084</v>
      </c>
      <c r="B20440" t="s">
        <v>19085</v>
      </c>
      <c r="C20440" t="s">
        <v>2770</v>
      </c>
      <c r="D20440" t="s">
        <v>4555</v>
      </c>
    </row>
    <row r="20441" spans="1:4">
      <c r="A20441" t="s">
        <v>12197</v>
      </c>
      <c r="B20441" t="s">
        <v>19086</v>
      </c>
      <c r="C20441" t="s">
        <v>2770</v>
      </c>
      <c r="D20441" t="s">
        <v>4555</v>
      </c>
    </row>
    <row r="20442" spans="1:4">
      <c r="A20442" t="s">
        <v>19087</v>
      </c>
      <c r="B20442" t="s">
        <v>13416</v>
      </c>
      <c r="C20442" t="s">
        <v>2770</v>
      </c>
      <c r="D20442" t="s">
        <v>4522</v>
      </c>
    </row>
    <row r="20443" spans="1:4">
      <c r="A20443" t="s">
        <v>19088</v>
      </c>
      <c r="B20443" t="s">
        <v>19089</v>
      </c>
      <c r="C20443" t="s">
        <v>2770</v>
      </c>
      <c r="D20443" t="s">
        <v>4522</v>
      </c>
    </row>
    <row r="20444" spans="1:4">
      <c r="A20444" t="s">
        <v>19090</v>
      </c>
      <c r="B20444" t="s">
        <v>13445</v>
      </c>
      <c r="C20444" t="s">
        <v>2770</v>
      </c>
      <c r="D20444" t="s">
        <v>4522</v>
      </c>
    </row>
    <row r="20445" spans="1:4">
      <c r="A20445" t="s">
        <v>19091</v>
      </c>
      <c r="B20445" t="s">
        <v>19092</v>
      </c>
      <c r="C20445" t="s">
        <v>2770</v>
      </c>
      <c r="D20445" t="s">
        <v>4522</v>
      </c>
    </row>
    <row r="20446" spans="1:4">
      <c r="A20446" t="s">
        <v>19093</v>
      </c>
      <c r="B20446" t="s">
        <v>19094</v>
      </c>
      <c r="C20446" t="s">
        <v>2770</v>
      </c>
      <c r="D20446" t="s">
        <v>4522</v>
      </c>
    </row>
    <row r="20447" spans="1:4">
      <c r="A20447" t="s">
        <v>19095</v>
      </c>
      <c r="B20447" t="s">
        <v>19096</v>
      </c>
      <c r="C20447" t="s">
        <v>2770</v>
      </c>
      <c r="D20447" t="s">
        <v>4522</v>
      </c>
    </row>
    <row r="20448" spans="1:4">
      <c r="A20448" t="s">
        <v>19097</v>
      </c>
      <c r="B20448" t="s">
        <v>19098</v>
      </c>
      <c r="C20448" t="s">
        <v>2770</v>
      </c>
      <c r="D20448" t="s">
        <v>4522</v>
      </c>
    </row>
    <row r="20449" spans="1:4">
      <c r="A20449" t="s">
        <v>19099</v>
      </c>
      <c r="B20449" t="s">
        <v>19100</v>
      </c>
      <c r="C20449" t="s">
        <v>2770</v>
      </c>
      <c r="D20449" t="s">
        <v>4522</v>
      </c>
    </row>
    <row r="20450" spans="1:4">
      <c r="A20450" t="s">
        <v>19101</v>
      </c>
      <c r="B20450" t="s">
        <v>19102</v>
      </c>
      <c r="C20450" t="s">
        <v>2770</v>
      </c>
      <c r="D20450" t="s">
        <v>4522</v>
      </c>
    </row>
    <row r="20451" spans="1:4">
      <c r="A20451" t="s">
        <v>19103</v>
      </c>
      <c r="B20451" t="s">
        <v>19104</v>
      </c>
      <c r="C20451" t="s">
        <v>2770</v>
      </c>
      <c r="D20451" t="s">
        <v>4522</v>
      </c>
    </row>
    <row r="20452" spans="1:4">
      <c r="A20452" t="s">
        <v>19105</v>
      </c>
      <c r="B20452" t="s">
        <v>19092</v>
      </c>
      <c r="C20452" t="s">
        <v>2770</v>
      </c>
      <c r="D20452" t="s">
        <v>4522</v>
      </c>
    </row>
    <row r="20453" spans="1:4">
      <c r="A20453" t="s">
        <v>19106</v>
      </c>
      <c r="B20453" t="s">
        <v>19107</v>
      </c>
      <c r="C20453" t="s">
        <v>2770</v>
      </c>
      <c r="D20453" t="s">
        <v>4522</v>
      </c>
    </row>
    <row r="20454" spans="1:4">
      <c r="A20454" t="s">
        <v>19108</v>
      </c>
      <c r="B20454" t="s">
        <v>19109</v>
      </c>
      <c r="C20454" t="s">
        <v>2770</v>
      </c>
      <c r="D20454" t="s">
        <v>4522</v>
      </c>
    </row>
    <row r="20455" spans="1:4">
      <c r="A20455" t="s">
        <v>19110</v>
      </c>
      <c r="B20455" t="s">
        <v>19111</v>
      </c>
      <c r="C20455" t="s">
        <v>2770</v>
      </c>
      <c r="D20455" t="s">
        <v>4522</v>
      </c>
    </row>
    <row r="20456" spans="1:4">
      <c r="A20456" t="s">
        <v>19112</v>
      </c>
      <c r="B20456" t="s">
        <v>19113</v>
      </c>
      <c r="C20456" t="s">
        <v>2770</v>
      </c>
      <c r="D20456" t="s">
        <v>4522</v>
      </c>
    </row>
    <row r="20457" spans="1:4">
      <c r="A20457" t="s">
        <v>19114</v>
      </c>
      <c r="B20457" t="s">
        <v>12780</v>
      </c>
      <c r="C20457" t="s">
        <v>2770</v>
      </c>
      <c r="D20457" t="s">
        <v>4514</v>
      </c>
    </row>
    <row r="20458" spans="1:4">
      <c r="A20458" t="s">
        <v>19055</v>
      </c>
      <c r="B20458" t="s">
        <v>19115</v>
      </c>
      <c r="C20458" t="s">
        <v>2770</v>
      </c>
      <c r="D20458" t="s">
        <v>4522</v>
      </c>
    </row>
    <row r="20459" spans="1:4">
      <c r="A20459" t="s">
        <v>19116</v>
      </c>
      <c r="B20459" t="s">
        <v>19117</v>
      </c>
      <c r="C20459" t="s">
        <v>2770</v>
      </c>
      <c r="D20459" t="s">
        <v>4555</v>
      </c>
    </row>
    <row r="20460" spans="1:4">
      <c r="A20460" t="s">
        <v>19118</v>
      </c>
      <c r="B20460" t="s">
        <v>19119</v>
      </c>
      <c r="C20460" t="s">
        <v>2770</v>
      </c>
      <c r="D20460" t="s">
        <v>4555</v>
      </c>
    </row>
    <row r="20461" spans="1:4">
      <c r="A20461" t="s">
        <v>19120</v>
      </c>
      <c r="B20461" t="s">
        <v>13426</v>
      </c>
      <c r="C20461" t="s">
        <v>2770</v>
      </c>
      <c r="D20461" t="s">
        <v>4522</v>
      </c>
    </row>
    <row r="20462" spans="1:4">
      <c r="A20462" t="s">
        <v>1919</v>
      </c>
      <c r="B20462" t="s">
        <v>19121</v>
      </c>
      <c r="C20462" t="s">
        <v>2770</v>
      </c>
      <c r="D20462" t="s">
        <v>4522</v>
      </c>
    </row>
    <row r="20463" spans="1:4">
      <c r="A20463" t="s">
        <v>2695</v>
      </c>
      <c r="B20463" t="s">
        <v>19122</v>
      </c>
      <c r="C20463" t="s">
        <v>2770</v>
      </c>
      <c r="D20463" t="s">
        <v>4522</v>
      </c>
    </row>
    <row r="20464" spans="1:4">
      <c r="A20464" t="s">
        <v>19123</v>
      </c>
      <c r="B20464" t="s">
        <v>19124</v>
      </c>
      <c r="C20464" t="s">
        <v>2770</v>
      </c>
      <c r="D20464" t="s">
        <v>4522</v>
      </c>
    </row>
    <row r="20465" spans="1:4">
      <c r="A20465" t="s">
        <v>19125</v>
      </c>
      <c r="B20465" t="s">
        <v>19126</v>
      </c>
      <c r="C20465" t="s">
        <v>2770</v>
      </c>
      <c r="D20465" t="s">
        <v>4522</v>
      </c>
    </row>
    <row r="20466" spans="1:4">
      <c r="A20466" t="s">
        <v>2673</v>
      </c>
      <c r="B20466" t="s">
        <v>19127</v>
      </c>
      <c r="C20466" t="s">
        <v>2770</v>
      </c>
      <c r="D20466" t="s">
        <v>4522</v>
      </c>
    </row>
    <row r="20467" spans="1:4">
      <c r="A20467" t="s">
        <v>19128</v>
      </c>
      <c r="B20467" t="s">
        <v>19129</v>
      </c>
      <c r="C20467" t="s">
        <v>2770</v>
      </c>
      <c r="D20467" t="s">
        <v>4522</v>
      </c>
    </row>
    <row r="20468" spans="1:4">
      <c r="A20468" t="s">
        <v>19130</v>
      </c>
      <c r="B20468" t="s">
        <v>19131</v>
      </c>
      <c r="C20468" t="s">
        <v>2770</v>
      </c>
      <c r="D20468" t="s">
        <v>4522</v>
      </c>
    </row>
    <row r="20469" spans="1:4">
      <c r="A20469" t="s">
        <v>19132</v>
      </c>
      <c r="B20469" t="s">
        <v>19133</v>
      </c>
      <c r="C20469" t="s">
        <v>2770</v>
      </c>
      <c r="D20469" t="s">
        <v>4522</v>
      </c>
    </row>
    <row r="20470" spans="1:4">
      <c r="A20470" t="s">
        <v>19134</v>
      </c>
      <c r="B20470" t="s">
        <v>19135</v>
      </c>
      <c r="C20470" t="s">
        <v>2770</v>
      </c>
      <c r="D20470" t="s">
        <v>4522</v>
      </c>
    </row>
    <row r="20471" spans="1:4">
      <c r="A20471" t="s">
        <v>11686</v>
      </c>
      <c r="B20471" t="s">
        <v>19136</v>
      </c>
      <c r="C20471" t="s">
        <v>2770</v>
      </c>
      <c r="D20471" t="s">
        <v>4518</v>
      </c>
    </row>
    <row r="20472" spans="1:4">
      <c r="A20472" t="s">
        <v>19137</v>
      </c>
      <c r="B20472" t="s">
        <v>19138</v>
      </c>
      <c r="C20472" t="s">
        <v>2770</v>
      </c>
      <c r="D20472" t="s">
        <v>4522</v>
      </c>
    </row>
    <row r="20473" spans="1:4">
      <c r="A20473" t="s">
        <v>19053</v>
      </c>
      <c r="B20473" t="s">
        <v>19139</v>
      </c>
      <c r="C20473" t="s">
        <v>2770</v>
      </c>
      <c r="D20473" t="s">
        <v>4522</v>
      </c>
    </row>
    <row r="20474" spans="1:4">
      <c r="A20474" t="s">
        <v>19140</v>
      </c>
      <c r="B20474" t="s">
        <v>19141</v>
      </c>
      <c r="C20474" t="s">
        <v>2770</v>
      </c>
      <c r="D20474" t="s">
        <v>4522</v>
      </c>
    </row>
    <row r="20475" spans="1:4">
      <c r="A20475" t="s">
        <v>7361</v>
      </c>
      <c r="B20475" t="s">
        <v>19142</v>
      </c>
      <c r="C20475" t="s">
        <v>2770</v>
      </c>
      <c r="D20475" t="s">
        <v>4522</v>
      </c>
    </row>
    <row r="20476" spans="1:4">
      <c r="A20476" t="s">
        <v>19143</v>
      </c>
      <c r="B20476" t="s">
        <v>19144</v>
      </c>
      <c r="C20476" t="s">
        <v>2770</v>
      </c>
      <c r="D20476" t="s">
        <v>4522</v>
      </c>
    </row>
    <row r="20477" spans="1:4">
      <c r="A20477" t="s">
        <v>19145</v>
      </c>
      <c r="B20477" t="s">
        <v>19092</v>
      </c>
      <c r="C20477" t="s">
        <v>2770</v>
      </c>
      <c r="D20477" t="s">
        <v>4522</v>
      </c>
    </row>
    <row r="20478" spans="1:4">
      <c r="A20478" t="s">
        <v>12772</v>
      </c>
      <c r="B20478" t="s">
        <v>19146</v>
      </c>
      <c r="C20478" t="s">
        <v>2770</v>
      </c>
      <c r="D20478" t="s">
        <v>4522</v>
      </c>
    </row>
    <row r="20479" spans="1:4">
      <c r="A20479" t="s">
        <v>18836</v>
      </c>
      <c r="B20479" t="s">
        <v>9069</v>
      </c>
      <c r="C20479" t="s">
        <v>2770</v>
      </c>
      <c r="D20479" t="s">
        <v>4522</v>
      </c>
    </row>
    <row r="20480" spans="1:4">
      <c r="A20480" t="s">
        <v>19147</v>
      </c>
      <c r="B20480" t="s">
        <v>19148</v>
      </c>
      <c r="C20480" t="s">
        <v>2770</v>
      </c>
      <c r="D20480" t="s">
        <v>4518</v>
      </c>
    </row>
    <row r="20481" spans="1:4">
      <c r="A20481" t="s">
        <v>19149</v>
      </c>
      <c r="B20481" t="s">
        <v>19150</v>
      </c>
      <c r="C20481" t="s">
        <v>2770</v>
      </c>
      <c r="D20481" t="s">
        <v>4543</v>
      </c>
    </row>
    <row r="20482" spans="1:4">
      <c r="A20482" t="s">
        <v>19151</v>
      </c>
      <c r="B20482" t="s">
        <v>19152</v>
      </c>
      <c r="C20482" t="s">
        <v>2770</v>
      </c>
      <c r="D20482" t="s">
        <v>4522</v>
      </c>
    </row>
    <row r="20483" spans="1:4">
      <c r="A20483" t="s">
        <v>10710</v>
      </c>
      <c r="B20483" t="s">
        <v>19153</v>
      </c>
      <c r="C20483" t="s">
        <v>2770</v>
      </c>
      <c r="D20483" t="s">
        <v>4551</v>
      </c>
    </row>
    <row r="20484" spans="1:4">
      <c r="A20484" t="s">
        <v>19154</v>
      </c>
      <c r="B20484" t="s">
        <v>19155</v>
      </c>
      <c r="C20484" t="s">
        <v>2770</v>
      </c>
      <c r="D20484" t="s">
        <v>4555</v>
      </c>
    </row>
    <row r="20485" spans="1:4">
      <c r="A20485" t="s">
        <v>19156</v>
      </c>
      <c r="B20485" t="s">
        <v>19157</v>
      </c>
      <c r="C20485" t="s">
        <v>2770</v>
      </c>
      <c r="D20485" t="s">
        <v>4555</v>
      </c>
    </row>
    <row r="20486" spans="1:4">
      <c r="A20486" t="s">
        <v>4649</v>
      </c>
      <c r="B20486" t="s">
        <v>19158</v>
      </c>
      <c r="C20486" t="s">
        <v>2770</v>
      </c>
      <c r="D20486" t="s">
        <v>4514</v>
      </c>
    </row>
    <row r="20487" spans="1:4">
      <c r="A20487" t="s">
        <v>19159</v>
      </c>
      <c r="B20487" t="s">
        <v>19155</v>
      </c>
      <c r="C20487" t="s">
        <v>2770</v>
      </c>
      <c r="D20487" t="s">
        <v>4555</v>
      </c>
    </row>
    <row r="20488" spans="1:4">
      <c r="A20488" t="s">
        <v>19160</v>
      </c>
      <c r="B20488" t="s">
        <v>19161</v>
      </c>
      <c r="C20488" t="s">
        <v>2770</v>
      </c>
      <c r="D20488" t="s">
        <v>4522</v>
      </c>
    </row>
    <row r="20489" spans="1:4">
      <c r="A20489" t="s">
        <v>19162</v>
      </c>
      <c r="B20489" t="s">
        <v>4896</v>
      </c>
      <c r="C20489" t="s">
        <v>2770</v>
      </c>
      <c r="D20489" t="s">
        <v>4522</v>
      </c>
    </row>
    <row r="20490" spans="1:4">
      <c r="A20490" t="s">
        <v>11256</v>
      </c>
      <c r="B20490" t="s">
        <v>19163</v>
      </c>
      <c r="C20490" t="s">
        <v>2770</v>
      </c>
      <c r="D20490" t="s">
        <v>4522</v>
      </c>
    </row>
    <row r="20491" spans="1:4">
      <c r="A20491" t="s">
        <v>19164</v>
      </c>
      <c r="B20491" t="s">
        <v>19165</v>
      </c>
      <c r="C20491" t="s">
        <v>2770</v>
      </c>
      <c r="D20491" t="s">
        <v>4522</v>
      </c>
    </row>
    <row r="20492" spans="1:4">
      <c r="A20492" t="s">
        <v>18520</v>
      </c>
      <c r="B20492" t="s">
        <v>19166</v>
      </c>
      <c r="C20492" t="s">
        <v>2770</v>
      </c>
      <c r="D20492" t="s">
        <v>4522</v>
      </c>
    </row>
    <row r="20493" spans="1:4">
      <c r="A20493" t="s">
        <v>19167</v>
      </c>
      <c r="B20493" t="s">
        <v>19168</v>
      </c>
      <c r="C20493" t="s">
        <v>2770</v>
      </c>
      <c r="D20493" t="s">
        <v>4522</v>
      </c>
    </row>
    <row r="20494" spans="1:4">
      <c r="A20494" t="s">
        <v>1863</v>
      </c>
      <c r="B20494" t="s">
        <v>2600</v>
      </c>
      <c r="C20494" t="s">
        <v>2770</v>
      </c>
      <c r="D20494" t="s">
        <v>4522</v>
      </c>
    </row>
    <row r="20495" spans="1:4">
      <c r="A20495" t="s">
        <v>1865</v>
      </c>
      <c r="B20495" t="s">
        <v>543</v>
      </c>
      <c r="C20495" t="s">
        <v>2770</v>
      </c>
      <c r="D20495" t="s">
        <v>4522</v>
      </c>
    </row>
    <row r="20496" spans="1:4">
      <c r="A20496" t="s">
        <v>19169</v>
      </c>
      <c r="B20496" t="s">
        <v>19170</v>
      </c>
      <c r="C20496" t="s">
        <v>2770</v>
      </c>
      <c r="D20496" t="s">
        <v>4522</v>
      </c>
    </row>
    <row r="20497" spans="1:4">
      <c r="A20497" t="s">
        <v>19171</v>
      </c>
      <c r="B20497" t="s">
        <v>19172</v>
      </c>
      <c r="C20497" t="s">
        <v>2770</v>
      </c>
      <c r="D20497" t="s">
        <v>4551</v>
      </c>
    </row>
    <row r="20498" spans="1:4">
      <c r="A20498" t="s">
        <v>19173</v>
      </c>
      <c r="B20498" t="s">
        <v>8223</v>
      </c>
      <c r="C20498" t="s">
        <v>2770</v>
      </c>
      <c r="D20498" t="s">
        <v>4543</v>
      </c>
    </row>
    <row r="20499" spans="1:4">
      <c r="A20499" t="s">
        <v>19174</v>
      </c>
      <c r="B20499" t="s">
        <v>19175</v>
      </c>
      <c r="C20499" t="s">
        <v>2770</v>
      </c>
      <c r="D20499" t="s">
        <v>4522</v>
      </c>
    </row>
    <row r="20500" spans="1:4">
      <c r="A20500" t="s">
        <v>19176</v>
      </c>
      <c r="B20500" t="s">
        <v>19177</v>
      </c>
      <c r="C20500" t="s">
        <v>2770</v>
      </c>
      <c r="D20500" t="s">
        <v>4551</v>
      </c>
    </row>
    <row r="20501" spans="1:4">
      <c r="A20501" t="s">
        <v>19178</v>
      </c>
      <c r="B20501" t="s">
        <v>19179</v>
      </c>
      <c r="C20501" t="s">
        <v>2770</v>
      </c>
      <c r="D20501" t="s">
        <v>4555</v>
      </c>
    </row>
    <row r="20502" spans="1:4">
      <c r="A20502" t="s">
        <v>19180</v>
      </c>
      <c r="B20502" t="s">
        <v>19181</v>
      </c>
      <c r="C20502" t="s">
        <v>2770</v>
      </c>
      <c r="D20502" t="s">
        <v>4522</v>
      </c>
    </row>
    <row r="20503" spans="1:4">
      <c r="A20503" t="s">
        <v>19182</v>
      </c>
      <c r="B20503" t="s">
        <v>19183</v>
      </c>
      <c r="C20503" t="s">
        <v>2770</v>
      </c>
      <c r="D20503" t="s">
        <v>4518</v>
      </c>
    </row>
    <row r="20504" spans="1:4">
      <c r="A20504" t="s">
        <v>19184</v>
      </c>
      <c r="B20504" t="s">
        <v>19185</v>
      </c>
      <c r="C20504" t="s">
        <v>2770</v>
      </c>
      <c r="D20504" t="s">
        <v>4514</v>
      </c>
    </row>
    <row r="20505" spans="1:4">
      <c r="A20505" t="s">
        <v>1971</v>
      </c>
      <c r="B20505" t="s">
        <v>19186</v>
      </c>
      <c r="C20505" t="s">
        <v>2770</v>
      </c>
      <c r="D20505" t="s">
        <v>4522</v>
      </c>
    </row>
    <row r="20506" spans="1:4">
      <c r="A20506" t="s">
        <v>19080</v>
      </c>
      <c r="B20506" t="s">
        <v>5946</v>
      </c>
      <c r="C20506" t="s">
        <v>2770</v>
      </c>
      <c r="D20506" t="s">
        <v>4518</v>
      </c>
    </row>
    <row r="20507" spans="1:4">
      <c r="A20507" t="s">
        <v>19187</v>
      </c>
      <c r="B20507" t="s">
        <v>19188</v>
      </c>
      <c r="C20507" t="s">
        <v>2770</v>
      </c>
      <c r="D20507" t="s">
        <v>4522</v>
      </c>
    </row>
    <row r="20508" spans="1:4">
      <c r="A20508" t="s">
        <v>4988</v>
      </c>
      <c r="B20508" t="s">
        <v>18647</v>
      </c>
      <c r="C20508" t="s">
        <v>2770</v>
      </c>
      <c r="D20508" t="s">
        <v>4522</v>
      </c>
    </row>
    <row r="20509" spans="1:4">
      <c r="A20509" t="s">
        <v>19189</v>
      </c>
      <c r="B20509" t="s">
        <v>19190</v>
      </c>
      <c r="C20509" t="s">
        <v>2770</v>
      </c>
      <c r="D20509" t="s">
        <v>4522</v>
      </c>
    </row>
    <row r="20510" spans="1:4">
      <c r="A20510" t="s">
        <v>4995</v>
      </c>
      <c r="B20510" t="s">
        <v>19191</v>
      </c>
      <c r="C20510" t="s">
        <v>2770</v>
      </c>
      <c r="D20510" t="s">
        <v>4551</v>
      </c>
    </row>
    <row r="20511" spans="1:4">
      <c r="A20511" t="s">
        <v>1864</v>
      </c>
      <c r="B20511" t="s">
        <v>8912</v>
      </c>
      <c r="C20511" t="s">
        <v>2770</v>
      </c>
      <c r="D20511" t="s">
        <v>4522</v>
      </c>
    </row>
    <row r="20512" spans="1:4">
      <c r="A20512" t="s">
        <v>19192</v>
      </c>
      <c r="B20512" t="s">
        <v>5293</v>
      </c>
      <c r="C20512" t="s">
        <v>2770</v>
      </c>
      <c r="D20512" t="s">
        <v>4522</v>
      </c>
    </row>
    <row r="20513" spans="1:4">
      <c r="A20513" t="s">
        <v>19193</v>
      </c>
      <c r="B20513" t="s">
        <v>19194</v>
      </c>
      <c r="C20513" t="s">
        <v>2770</v>
      </c>
      <c r="D20513" t="s">
        <v>4522</v>
      </c>
    </row>
    <row r="20514" spans="1:4">
      <c r="A20514" t="s">
        <v>19195</v>
      </c>
      <c r="B20514" t="s">
        <v>19196</v>
      </c>
      <c r="C20514" t="s">
        <v>2770</v>
      </c>
      <c r="D20514" t="s">
        <v>4522</v>
      </c>
    </row>
    <row r="20515" spans="1:4">
      <c r="A20515" t="s">
        <v>19197</v>
      </c>
      <c r="B20515" t="s">
        <v>2770</v>
      </c>
      <c r="C20515" t="s">
        <v>2770</v>
      </c>
      <c r="D20515" t="s">
        <v>4555</v>
      </c>
    </row>
    <row r="20516" spans="1:4">
      <c r="A20516" t="s">
        <v>19198</v>
      </c>
      <c r="B20516" t="s">
        <v>19199</v>
      </c>
      <c r="C20516" t="s">
        <v>2770</v>
      </c>
      <c r="D20516" t="s">
        <v>4522</v>
      </c>
    </row>
    <row r="20517" spans="1:4">
      <c r="A20517" t="s">
        <v>19189</v>
      </c>
      <c r="B20517" t="s">
        <v>19190</v>
      </c>
      <c r="C20517" t="s">
        <v>2770</v>
      </c>
      <c r="D20517" t="s">
        <v>4551</v>
      </c>
    </row>
    <row r="20518" spans="1:4">
      <c r="A20518" t="s">
        <v>19200</v>
      </c>
      <c r="B20518" t="s">
        <v>19201</v>
      </c>
      <c r="C20518" t="s">
        <v>2770</v>
      </c>
      <c r="D20518" t="s">
        <v>4518</v>
      </c>
    </row>
    <row r="20519" spans="1:4">
      <c r="A20519" t="s">
        <v>18172</v>
      </c>
      <c r="B20519" t="s">
        <v>10718</v>
      </c>
      <c r="C20519" t="s">
        <v>2770</v>
      </c>
      <c r="D20519" t="s">
        <v>4522</v>
      </c>
    </row>
    <row r="20520" spans="1:4">
      <c r="A20520" t="s">
        <v>19202</v>
      </c>
      <c r="B20520" t="s">
        <v>9069</v>
      </c>
      <c r="C20520" t="s">
        <v>2770</v>
      </c>
      <c r="D20520" t="s">
        <v>4522</v>
      </c>
    </row>
    <row r="20521" spans="1:4">
      <c r="A20521" t="s">
        <v>19203</v>
      </c>
      <c r="B20521" t="s">
        <v>19204</v>
      </c>
      <c r="C20521" t="s">
        <v>2770</v>
      </c>
      <c r="D20521" t="s">
        <v>4551</v>
      </c>
    </row>
    <row r="20522" spans="1:4">
      <c r="A20522" t="s">
        <v>19205</v>
      </c>
      <c r="B20522" t="s">
        <v>19150</v>
      </c>
      <c r="C20522" t="s">
        <v>2770</v>
      </c>
      <c r="D20522" t="s">
        <v>4518</v>
      </c>
    </row>
    <row r="20523" spans="1:4">
      <c r="A20523" t="s">
        <v>19206</v>
      </c>
      <c r="B20523" t="s">
        <v>19207</v>
      </c>
      <c r="C20523" t="s">
        <v>2770</v>
      </c>
      <c r="D20523" t="s">
        <v>4551</v>
      </c>
    </row>
    <row r="20524" spans="1:4">
      <c r="A20524" t="s">
        <v>19208</v>
      </c>
      <c r="B20524" t="s">
        <v>19209</v>
      </c>
      <c r="C20524" t="s">
        <v>2770</v>
      </c>
      <c r="D20524" t="s">
        <v>4551</v>
      </c>
    </row>
    <row r="20525" spans="1:4">
      <c r="A20525" t="s">
        <v>17703</v>
      </c>
      <c r="B20525" t="s">
        <v>19210</v>
      </c>
      <c r="C20525" t="s">
        <v>2770</v>
      </c>
      <c r="D20525" t="s">
        <v>4522</v>
      </c>
    </row>
    <row r="20526" spans="1:4">
      <c r="A20526" t="s">
        <v>5939</v>
      </c>
      <c r="B20526" t="s">
        <v>19211</v>
      </c>
      <c r="C20526" t="s">
        <v>2770</v>
      </c>
      <c r="D20526" t="s">
        <v>4514</v>
      </c>
    </row>
    <row r="20527" spans="1:4">
      <c r="A20527" t="s">
        <v>19212</v>
      </c>
      <c r="B20527" t="s">
        <v>19213</v>
      </c>
      <c r="C20527" t="s">
        <v>2770</v>
      </c>
      <c r="D20527" t="s">
        <v>4522</v>
      </c>
    </row>
    <row r="20528" spans="1:4">
      <c r="A20528" t="s">
        <v>19214</v>
      </c>
      <c r="B20528" t="s">
        <v>9069</v>
      </c>
      <c r="C20528" t="s">
        <v>2770</v>
      </c>
      <c r="D20528" t="s">
        <v>4522</v>
      </c>
    </row>
    <row r="20529" spans="1:4">
      <c r="A20529" t="s">
        <v>19215</v>
      </c>
      <c r="B20529" t="s">
        <v>19216</v>
      </c>
      <c r="C20529" t="s">
        <v>2770</v>
      </c>
      <c r="D20529" t="s">
        <v>4522</v>
      </c>
    </row>
    <row r="20530" spans="1:4">
      <c r="A20530" t="s">
        <v>1895</v>
      </c>
      <c r="B20530" t="s">
        <v>8912</v>
      </c>
      <c r="C20530" t="s">
        <v>2770</v>
      </c>
      <c r="D20530" t="s">
        <v>4522</v>
      </c>
    </row>
    <row r="20531" spans="1:4">
      <c r="A20531" t="s">
        <v>9806</v>
      </c>
      <c r="B20531" t="s">
        <v>16846</v>
      </c>
      <c r="C20531" t="s">
        <v>2770</v>
      </c>
      <c r="D20531" t="s">
        <v>4522</v>
      </c>
    </row>
    <row r="20532" spans="1:4">
      <c r="A20532" t="s">
        <v>10717</v>
      </c>
      <c r="B20532" t="s">
        <v>8308</v>
      </c>
      <c r="C20532" t="s">
        <v>2770</v>
      </c>
      <c r="D20532" t="s">
        <v>4522</v>
      </c>
    </row>
    <row r="20533" spans="1:4">
      <c r="A20533" t="s">
        <v>10713</v>
      </c>
      <c r="B20533" t="s">
        <v>8308</v>
      </c>
      <c r="C20533" t="s">
        <v>2770</v>
      </c>
      <c r="D20533" t="s">
        <v>4522</v>
      </c>
    </row>
    <row r="20534" spans="1:4">
      <c r="A20534" t="s">
        <v>19217</v>
      </c>
      <c r="B20534" t="s">
        <v>18602</v>
      </c>
      <c r="C20534" t="s">
        <v>2770</v>
      </c>
      <c r="D20534" t="s">
        <v>4543</v>
      </c>
    </row>
    <row r="20535" spans="1:4">
      <c r="A20535" t="s">
        <v>4995</v>
      </c>
      <c r="B20535" t="s">
        <v>10721</v>
      </c>
      <c r="C20535" t="s">
        <v>2770</v>
      </c>
      <c r="D20535" t="s">
        <v>4551</v>
      </c>
    </row>
    <row r="20536" spans="1:4">
      <c r="A20536" t="s">
        <v>19167</v>
      </c>
      <c r="B20536" t="s">
        <v>19218</v>
      </c>
      <c r="C20536" t="s">
        <v>2770</v>
      </c>
      <c r="D20536" t="s">
        <v>4551</v>
      </c>
    </row>
    <row r="20537" spans="1:4">
      <c r="A20537" t="s">
        <v>19171</v>
      </c>
      <c r="B20537" t="s">
        <v>19219</v>
      </c>
      <c r="C20537" t="s">
        <v>2770</v>
      </c>
      <c r="D20537" t="s">
        <v>4551</v>
      </c>
    </row>
    <row r="20538" spans="1:4">
      <c r="A20538" t="s">
        <v>19220</v>
      </c>
      <c r="B20538" t="s">
        <v>19221</v>
      </c>
      <c r="C20538" t="s">
        <v>2770</v>
      </c>
      <c r="D20538" t="s">
        <v>4522</v>
      </c>
    </row>
    <row r="20539" spans="1:4">
      <c r="A20539" t="s">
        <v>5944</v>
      </c>
      <c r="B20539" t="s">
        <v>19222</v>
      </c>
      <c r="C20539" t="s">
        <v>2770</v>
      </c>
      <c r="D20539" t="s">
        <v>4551</v>
      </c>
    </row>
    <row r="20540" spans="1:4">
      <c r="A20540" t="s">
        <v>19223</v>
      </c>
      <c r="B20540" t="s">
        <v>6432</v>
      </c>
      <c r="C20540" t="s">
        <v>2770</v>
      </c>
      <c r="D20540" t="s">
        <v>4518</v>
      </c>
    </row>
    <row r="20541" spans="1:4">
      <c r="A20541" t="s">
        <v>19176</v>
      </c>
      <c r="B20541" t="s">
        <v>19204</v>
      </c>
      <c r="C20541" t="s">
        <v>2770</v>
      </c>
      <c r="D20541" t="s">
        <v>4551</v>
      </c>
    </row>
    <row r="20542" spans="1:4">
      <c r="A20542" t="s">
        <v>19224</v>
      </c>
      <c r="B20542" t="s">
        <v>5902</v>
      </c>
      <c r="C20542" t="s">
        <v>2770</v>
      </c>
      <c r="D20542" t="s">
        <v>4518</v>
      </c>
    </row>
    <row r="20543" spans="1:4">
      <c r="A20543" t="s">
        <v>19225</v>
      </c>
      <c r="B20543" t="s">
        <v>19204</v>
      </c>
      <c r="C20543" t="s">
        <v>2770</v>
      </c>
      <c r="D20543" t="s">
        <v>4551</v>
      </c>
    </row>
    <row r="20544" spans="1:4">
      <c r="A20544" t="s">
        <v>19226</v>
      </c>
      <c r="B20544" t="s">
        <v>9886</v>
      </c>
      <c r="C20544" t="s">
        <v>2770</v>
      </c>
      <c r="D20544" t="s">
        <v>4522</v>
      </c>
    </row>
    <row r="20545" spans="1:4">
      <c r="A20545" t="s">
        <v>19227</v>
      </c>
      <c r="B20545" t="s">
        <v>19228</v>
      </c>
      <c r="C20545" t="s">
        <v>2770</v>
      </c>
      <c r="D20545" t="s">
        <v>4522</v>
      </c>
    </row>
    <row r="20546" spans="1:4">
      <c r="A20546" t="s">
        <v>19229</v>
      </c>
      <c r="B20546" t="s">
        <v>2770</v>
      </c>
      <c r="C20546" t="s">
        <v>2770</v>
      </c>
      <c r="D20546" t="s">
        <v>4770</v>
      </c>
    </row>
    <row r="20547" spans="1:4">
      <c r="A20547" t="s">
        <v>10719</v>
      </c>
      <c r="B20547" t="s">
        <v>19230</v>
      </c>
      <c r="C20547" t="s">
        <v>2770</v>
      </c>
      <c r="D20547" t="s">
        <v>4522</v>
      </c>
    </row>
    <row r="20548" spans="1:4">
      <c r="A20548" t="s">
        <v>19174</v>
      </c>
      <c r="B20548" t="s">
        <v>19175</v>
      </c>
      <c r="C20548" t="s">
        <v>2770</v>
      </c>
      <c r="D20548" t="s">
        <v>4522</v>
      </c>
    </row>
    <row r="20549" spans="1:4">
      <c r="A20549" t="s">
        <v>19231</v>
      </c>
      <c r="B20549" t="s">
        <v>19188</v>
      </c>
      <c r="C20549" t="s">
        <v>2770</v>
      </c>
      <c r="D20549" t="s">
        <v>4522</v>
      </c>
    </row>
    <row r="20550" spans="1:4">
      <c r="A20550" t="s">
        <v>19232</v>
      </c>
      <c r="B20550" t="s">
        <v>19165</v>
      </c>
      <c r="C20550" t="s">
        <v>2770</v>
      </c>
      <c r="D20550" t="s">
        <v>4522</v>
      </c>
    </row>
    <row r="20551" spans="1:4">
      <c r="A20551" t="s">
        <v>19051</v>
      </c>
      <c r="B20551" t="s">
        <v>2600</v>
      </c>
      <c r="C20551" t="s">
        <v>2770</v>
      </c>
      <c r="D20551" t="s">
        <v>4522</v>
      </c>
    </row>
    <row r="20552" spans="1:4">
      <c r="A20552" t="s">
        <v>1896</v>
      </c>
      <c r="B20552" t="s">
        <v>543</v>
      </c>
      <c r="C20552" t="s">
        <v>2770</v>
      </c>
      <c r="D20552" t="s">
        <v>4522</v>
      </c>
    </row>
    <row r="20553" spans="1:4">
      <c r="A20553" t="s">
        <v>10715</v>
      </c>
      <c r="B20553" t="s">
        <v>19233</v>
      </c>
      <c r="C20553" t="s">
        <v>2770</v>
      </c>
      <c r="D20553" t="s">
        <v>4522</v>
      </c>
    </row>
    <row r="20554" spans="1:4">
      <c r="A20554" t="s">
        <v>10724</v>
      </c>
      <c r="B20554" t="s">
        <v>8308</v>
      </c>
      <c r="C20554" t="s">
        <v>2770</v>
      </c>
      <c r="D20554" t="s">
        <v>4522</v>
      </c>
    </row>
    <row r="20555" spans="1:4">
      <c r="A20555" t="s">
        <v>8328</v>
      </c>
      <c r="B20555" t="s">
        <v>6007</v>
      </c>
      <c r="C20555" t="s">
        <v>2770</v>
      </c>
      <c r="D20555" t="s">
        <v>4522</v>
      </c>
    </row>
    <row r="20556" spans="1:4">
      <c r="A20556" t="s">
        <v>19234</v>
      </c>
      <c r="B20556" t="s">
        <v>19235</v>
      </c>
      <c r="C20556" t="s">
        <v>2770</v>
      </c>
      <c r="D20556" t="s">
        <v>4522</v>
      </c>
    </row>
    <row r="20557" spans="1:4">
      <c r="A20557" t="s">
        <v>17445</v>
      </c>
      <c r="B20557" t="s">
        <v>19236</v>
      </c>
      <c r="C20557" t="s">
        <v>2770</v>
      </c>
      <c r="D20557" t="s">
        <v>4518</v>
      </c>
    </row>
    <row r="20558" spans="1:4">
      <c r="A20558" t="s">
        <v>12188</v>
      </c>
      <c r="B20558" t="s">
        <v>10709</v>
      </c>
      <c r="C20558" t="s">
        <v>2770</v>
      </c>
      <c r="D20558" t="s">
        <v>4522</v>
      </c>
    </row>
    <row r="20559" spans="1:4">
      <c r="A20559" t="s">
        <v>8233</v>
      </c>
      <c r="B20559" t="s">
        <v>2566</v>
      </c>
      <c r="C20559" t="s">
        <v>2770</v>
      </c>
      <c r="D20559" t="s">
        <v>4555</v>
      </c>
    </row>
    <row r="20560" spans="1:4">
      <c r="A20560" t="s">
        <v>19237</v>
      </c>
      <c r="B20560" t="s">
        <v>19238</v>
      </c>
      <c r="C20560" t="s">
        <v>2770</v>
      </c>
      <c r="D20560" t="s">
        <v>4555</v>
      </c>
    </row>
    <row r="20561" spans="1:4">
      <c r="A20561" t="s">
        <v>1874</v>
      </c>
      <c r="B20561" t="s">
        <v>19239</v>
      </c>
      <c r="C20561" t="s">
        <v>2770</v>
      </c>
      <c r="D20561" t="s">
        <v>4543</v>
      </c>
    </row>
    <row r="20562" spans="1:4">
      <c r="A20562" t="s">
        <v>19227</v>
      </c>
      <c r="B20562" t="s">
        <v>2770</v>
      </c>
      <c r="C20562" t="s">
        <v>2770</v>
      </c>
      <c r="D20562" t="s">
        <v>4522</v>
      </c>
    </row>
    <row r="20563" spans="1:4">
      <c r="A20563" t="s">
        <v>5944</v>
      </c>
      <c r="B20563" t="s">
        <v>19222</v>
      </c>
      <c r="C20563" t="s">
        <v>2770</v>
      </c>
      <c r="D20563" t="s">
        <v>4551</v>
      </c>
    </row>
    <row r="20564" spans="1:4">
      <c r="A20564" t="s">
        <v>1874</v>
      </c>
      <c r="B20564" t="s">
        <v>19239</v>
      </c>
      <c r="C20564" t="s">
        <v>2770</v>
      </c>
      <c r="D20564" t="s">
        <v>4543</v>
      </c>
    </row>
    <row r="20565" spans="1:4">
      <c r="A20565" t="s">
        <v>19167</v>
      </c>
      <c r="B20565" t="s">
        <v>19218</v>
      </c>
      <c r="C20565" t="s">
        <v>2770</v>
      </c>
      <c r="D20565" t="s">
        <v>4551</v>
      </c>
    </row>
    <row r="20566" spans="1:4">
      <c r="A20566" t="s">
        <v>19200</v>
      </c>
      <c r="B20566" t="s">
        <v>8223</v>
      </c>
      <c r="C20566" t="s">
        <v>2770</v>
      </c>
      <c r="D20566" t="s">
        <v>4518</v>
      </c>
    </row>
    <row r="20567" spans="1:4">
      <c r="A20567" t="s">
        <v>19240</v>
      </c>
      <c r="B20567" t="s">
        <v>19241</v>
      </c>
      <c r="C20567" t="s">
        <v>2770</v>
      </c>
      <c r="D20567" t="s">
        <v>4514</v>
      </c>
    </row>
    <row r="20568" spans="1:4">
      <c r="A20568" t="s">
        <v>19242</v>
      </c>
      <c r="B20568" t="s">
        <v>19204</v>
      </c>
      <c r="C20568" t="s">
        <v>2770</v>
      </c>
      <c r="D20568" t="s">
        <v>4551</v>
      </c>
    </row>
    <row r="20569" spans="1:4">
      <c r="A20569" t="s">
        <v>19226</v>
      </c>
      <c r="B20569" t="s">
        <v>9886</v>
      </c>
      <c r="C20569" t="s">
        <v>2770</v>
      </c>
      <c r="D20569" t="s">
        <v>4522</v>
      </c>
    </row>
    <row r="20570" spans="1:4">
      <c r="A20570" t="s">
        <v>19174</v>
      </c>
      <c r="B20570" t="s">
        <v>19175</v>
      </c>
      <c r="C20570" t="s">
        <v>2770</v>
      </c>
      <c r="D20570" t="s">
        <v>4522</v>
      </c>
    </row>
    <row r="20571" spans="1:4">
      <c r="A20571" t="s">
        <v>19243</v>
      </c>
      <c r="B20571" t="s">
        <v>19188</v>
      </c>
      <c r="C20571" t="s">
        <v>2770</v>
      </c>
      <c r="D20571" t="s">
        <v>4522</v>
      </c>
    </row>
    <row r="20572" spans="1:4">
      <c r="A20572" t="s">
        <v>19215</v>
      </c>
      <c r="B20572" t="s">
        <v>19216</v>
      </c>
      <c r="C20572" t="s">
        <v>2770</v>
      </c>
      <c r="D20572" t="s">
        <v>4522</v>
      </c>
    </row>
    <row r="20573" spans="1:4">
      <c r="A20573" t="s">
        <v>9806</v>
      </c>
      <c r="B20573" t="s">
        <v>16846</v>
      </c>
      <c r="C20573" t="s">
        <v>2770</v>
      </c>
      <c r="D20573" t="s">
        <v>4522</v>
      </c>
    </row>
    <row r="20574" spans="1:4">
      <c r="A20574" t="s">
        <v>1896</v>
      </c>
      <c r="B20574" t="s">
        <v>543</v>
      </c>
      <c r="C20574" t="s">
        <v>2770</v>
      </c>
      <c r="D20574" t="s">
        <v>4522</v>
      </c>
    </row>
    <row r="20575" spans="1:4">
      <c r="A20575" t="s">
        <v>19244</v>
      </c>
      <c r="B20575" t="s">
        <v>19245</v>
      </c>
      <c r="C20575" t="s">
        <v>2770</v>
      </c>
      <c r="D20575" t="s">
        <v>4522</v>
      </c>
    </row>
    <row r="20576" spans="1:4">
      <c r="A20576" t="s">
        <v>19246</v>
      </c>
      <c r="B20576" t="s">
        <v>19247</v>
      </c>
      <c r="C20576" t="s">
        <v>2770</v>
      </c>
      <c r="D20576" t="s">
        <v>4522</v>
      </c>
    </row>
    <row r="20577" spans="1:4">
      <c r="A20577" t="s">
        <v>19248</v>
      </c>
      <c r="B20577" t="s">
        <v>19249</v>
      </c>
      <c r="C20577" t="s">
        <v>2770</v>
      </c>
      <c r="D20577" t="s">
        <v>4522</v>
      </c>
    </row>
    <row r="20578" spans="1:4">
      <c r="A20578" t="s">
        <v>19250</v>
      </c>
      <c r="B20578" t="s">
        <v>19251</v>
      </c>
      <c r="C20578" t="s">
        <v>2770</v>
      </c>
      <c r="D20578" t="s">
        <v>4522</v>
      </c>
    </row>
    <row r="20579" spans="1:4">
      <c r="A20579" t="s">
        <v>19252</v>
      </c>
      <c r="B20579" t="s">
        <v>19253</v>
      </c>
      <c r="C20579" t="s">
        <v>2770</v>
      </c>
      <c r="D20579" t="s">
        <v>4522</v>
      </c>
    </row>
    <row r="20580" spans="1:4">
      <c r="A20580" t="s">
        <v>19254</v>
      </c>
      <c r="B20580" t="s">
        <v>4613</v>
      </c>
      <c r="C20580" t="s">
        <v>2770</v>
      </c>
      <c r="D20580" t="s">
        <v>4522</v>
      </c>
    </row>
    <row r="20581" spans="1:4">
      <c r="A20581" t="s">
        <v>19255</v>
      </c>
      <c r="B20581" t="s">
        <v>9019</v>
      </c>
      <c r="C20581" t="s">
        <v>2770</v>
      </c>
      <c r="D20581" t="s">
        <v>4522</v>
      </c>
    </row>
    <row r="20582" spans="1:4">
      <c r="A20582" t="s">
        <v>19256</v>
      </c>
      <c r="B20582" t="s">
        <v>19257</v>
      </c>
      <c r="C20582" t="s">
        <v>2770</v>
      </c>
      <c r="D20582" t="s">
        <v>4522</v>
      </c>
    </row>
    <row r="20583" spans="1:4">
      <c r="A20583" t="s">
        <v>19258</v>
      </c>
      <c r="B20583" t="s">
        <v>19259</v>
      </c>
      <c r="C20583" t="s">
        <v>2770</v>
      </c>
      <c r="D20583" t="s">
        <v>4522</v>
      </c>
    </row>
    <row r="20584" spans="1:4">
      <c r="A20584" t="s">
        <v>19260</v>
      </c>
      <c r="B20584" t="s">
        <v>19261</v>
      </c>
      <c r="C20584" t="s">
        <v>2770</v>
      </c>
      <c r="D20584" t="s">
        <v>4522</v>
      </c>
    </row>
    <row r="20585" spans="1:4">
      <c r="A20585" t="s">
        <v>19262</v>
      </c>
      <c r="B20585" t="s">
        <v>19263</v>
      </c>
      <c r="C20585" t="s">
        <v>2770</v>
      </c>
      <c r="D20585" t="s">
        <v>4522</v>
      </c>
    </row>
    <row r="20586" spans="1:4">
      <c r="A20586" t="s">
        <v>19264</v>
      </c>
      <c r="B20586" t="s">
        <v>18217</v>
      </c>
      <c r="C20586" t="s">
        <v>2770</v>
      </c>
      <c r="D20586" t="s">
        <v>4522</v>
      </c>
    </row>
    <row r="20587" spans="1:4">
      <c r="A20587" t="s">
        <v>19265</v>
      </c>
      <c r="B20587" t="s">
        <v>19266</v>
      </c>
      <c r="C20587" t="s">
        <v>2770</v>
      </c>
      <c r="D20587" t="s">
        <v>4522</v>
      </c>
    </row>
    <row r="20588" spans="1:4">
      <c r="A20588" t="s">
        <v>19267</v>
      </c>
      <c r="B20588" t="s">
        <v>19268</v>
      </c>
      <c r="C20588" t="s">
        <v>2770</v>
      </c>
      <c r="D20588" t="s">
        <v>4522</v>
      </c>
    </row>
    <row r="20589" spans="1:4">
      <c r="A20589" t="s">
        <v>19269</v>
      </c>
      <c r="B20589" t="s">
        <v>19270</v>
      </c>
      <c r="C20589" t="s">
        <v>2770</v>
      </c>
      <c r="D20589" t="s">
        <v>4522</v>
      </c>
    </row>
    <row r="20590" spans="1:4">
      <c r="A20590" t="s">
        <v>19271</v>
      </c>
      <c r="B20590" t="s">
        <v>19257</v>
      </c>
      <c r="C20590" t="s">
        <v>2770</v>
      </c>
      <c r="D20590" t="s">
        <v>4522</v>
      </c>
    </row>
    <row r="20591" spans="1:4">
      <c r="A20591" t="s">
        <v>19272</v>
      </c>
      <c r="B20591" t="s">
        <v>19273</v>
      </c>
      <c r="C20591" t="s">
        <v>2770</v>
      </c>
      <c r="D20591" t="s">
        <v>4522</v>
      </c>
    </row>
    <row r="20592" spans="1:4">
      <c r="A20592" t="s">
        <v>19217</v>
      </c>
      <c r="B20592" t="s">
        <v>18602</v>
      </c>
      <c r="C20592" t="s">
        <v>2770</v>
      </c>
      <c r="D20592" t="s">
        <v>4543</v>
      </c>
    </row>
    <row r="20593" spans="1:4">
      <c r="A20593" t="s">
        <v>17445</v>
      </c>
      <c r="B20593" t="s">
        <v>19236</v>
      </c>
      <c r="C20593" t="s">
        <v>2770</v>
      </c>
      <c r="D20593" t="s">
        <v>4518</v>
      </c>
    </row>
    <row r="20594" spans="1:4">
      <c r="A20594" t="s">
        <v>12188</v>
      </c>
      <c r="B20594" t="s">
        <v>10709</v>
      </c>
      <c r="C20594" t="s">
        <v>2770</v>
      </c>
      <c r="D20594" t="s">
        <v>4522</v>
      </c>
    </row>
    <row r="20595" spans="1:4">
      <c r="A20595" t="s">
        <v>19274</v>
      </c>
      <c r="B20595" t="s">
        <v>18480</v>
      </c>
      <c r="C20595" t="s">
        <v>2770</v>
      </c>
      <c r="D20595" t="s">
        <v>4522</v>
      </c>
    </row>
    <row r="20596" spans="1:4">
      <c r="A20596" t="s">
        <v>8233</v>
      </c>
      <c r="B20596" t="s">
        <v>4962</v>
      </c>
      <c r="C20596" t="s">
        <v>2770</v>
      </c>
      <c r="D20596" t="s">
        <v>4555</v>
      </c>
    </row>
    <row r="20597" spans="1:4">
      <c r="A20597" t="s">
        <v>19237</v>
      </c>
      <c r="B20597" t="s">
        <v>19238</v>
      </c>
      <c r="C20597" t="s">
        <v>2770</v>
      </c>
      <c r="D20597" t="s">
        <v>4555</v>
      </c>
    </row>
    <row r="20598" spans="1:4">
      <c r="A20598" t="s">
        <v>19275</v>
      </c>
      <c r="B20598" t="s">
        <v>19263</v>
      </c>
      <c r="C20598" t="s">
        <v>2770</v>
      </c>
      <c r="D20598" t="s">
        <v>4522</v>
      </c>
    </row>
    <row r="20599" spans="1:4">
      <c r="A20599" t="s">
        <v>19276</v>
      </c>
      <c r="B20599" t="s">
        <v>19196</v>
      </c>
      <c r="C20599" t="s">
        <v>2770</v>
      </c>
      <c r="D20599" t="s">
        <v>4522</v>
      </c>
    </row>
    <row r="20600" spans="1:4">
      <c r="A20600" t="s">
        <v>19277</v>
      </c>
      <c r="B20600" t="s">
        <v>19278</v>
      </c>
      <c r="C20600" t="s">
        <v>2770</v>
      </c>
      <c r="D20600" t="s">
        <v>4522</v>
      </c>
    </row>
    <row r="20601" spans="1:4">
      <c r="A20601" t="s">
        <v>19279</v>
      </c>
      <c r="B20601" t="s">
        <v>19270</v>
      </c>
      <c r="C20601" t="s">
        <v>2770</v>
      </c>
      <c r="D20601" t="s">
        <v>4522</v>
      </c>
    </row>
    <row r="20602" spans="1:4">
      <c r="A20602" t="s">
        <v>19280</v>
      </c>
      <c r="B20602" t="s">
        <v>19281</v>
      </c>
      <c r="C20602" t="s">
        <v>2770</v>
      </c>
      <c r="D20602" t="s">
        <v>4522</v>
      </c>
    </row>
    <row r="20603" spans="1:4">
      <c r="A20603" t="s">
        <v>19282</v>
      </c>
      <c r="B20603" t="s">
        <v>19283</v>
      </c>
      <c r="C20603" t="s">
        <v>2770</v>
      </c>
      <c r="D20603" t="s">
        <v>4522</v>
      </c>
    </row>
    <row r="20604" spans="1:4">
      <c r="A20604" t="s">
        <v>19284</v>
      </c>
      <c r="B20604" t="s">
        <v>19285</v>
      </c>
      <c r="C20604" t="s">
        <v>2770</v>
      </c>
      <c r="D20604" t="s">
        <v>4522</v>
      </c>
    </row>
    <row r="20605" spans="1:4">
      <c r="A20605" t="s">
        <v>19286</v>
      </c>
      <c r="B20605" t="s">
        <v>19287</v>
      </c>
      <c r="C20605" t="s">
        <v>2770</v>
      </c>
      <c r="D20605" t="s">
        <v>4522</v>
      </c>
    </row>
    <row r="20606" spans="1:4">
      <c r="A20606" t="s">
        <v>19288</v>
      </c>
      <c r="B20606" t="s">
        <v>19289</v>
      </c>
      <c r="C20606" t="s">
        <v>2770</v>
      </c>
      <c r="D20606" t="s">
        <v>4522</v>
      </c>
    </row>
    <row r="20607" spans="1:4">
      <c r="A20607" t="s">
        <v>19290</v>
      </c>
      <c r="B20607" t="s">
        <v>19291</v>
      </c>
      <c r="C20607" t="s">
        <v>2770</v>
      </c>
      <c r="D20607" t="s">
        <v>4522</v>
      </c>
    </row>
    <row r="20608" spans="1:4">
      <c r="A20608" t="s">
        <v>19292</v>
      </c>
      <c r="B20608" t="s">
        <v>19293</v>
      </c>
      <c r="C20608" t="s">
        <v>2770</v>
      </c>
      <c r="D20608" t="s">
        <v>4522</v>
      </c>
    </row>
    <row r="20609" spans="1:4">
      <c r="A20609" t="s">
        <v>4995</v>
      </c>
      <c r="B20609" t="s">
        <v>10721</v>
      </c>
      <c r="C20609" t="s">
        <v>2770</v>
      </c>
      <c r="D20609" t="s">
        <v>4522</v>
      </c>
    </row>
    <row r="20610" spans="1:4">
      <c r="A20610" t="s">
        <v>19294</v>
      </c>
      <c r="B20610" t="s">
        <v>19295</v>
      </c>
      <c r="C20610" t="s">
        <v>2770</v>
      </c>
      <c r="D20610" t="s">
        <v>4555</v>
      </c>
    </row>
    <row r="20611" spans="1:4">
      <c r="A20611" t="s">
        <v>19198</v>
      </c>
      <c r="B20611" t="s">
        <v>19199</v>
      </c>
      <c r="C20611" t="s">
        <v>2770</v>
      </c>
      <c r="D20611" t="s">
        <v>4522</v>
      </c>
    </row>
    <row r="20612" spans="1:4">
      <c r="A20612" t="s">
        <v>19189</v>
      </c>
      <c r="B20612" t="s">
        <v>19190</v>
      </c>
      <c r="C20612" t="s">
        <v>2770</v>
      </c>
      <c r="D20612" t="s">
        <v>4551</v>
      </c>
    </row>
    <row r="20613" spans="1:4">
      <c r="A20613" t="s">
        <v>19171</v>
      </c>
      <c r="B20613" t="s">
        <v>19219</v>
      </c>
      <c r="C20613" t="s">
        <v>2770</v>
      </c>
      <c r="D20613" t="s">
        <v>4551</v>
      </c>
    </row>
    <row r="20614" spans="1:4">
      <c r="A20614" t="s">
        <v>19220</v>
      </c>
      <c r="B20614" t="s">
        <v>19221</v>
      </c>
      <c r="C20614" t="s">
        <v>2770</v>
      </c>
      <c r="D20614" t="s">
        <v>4522</v>
      </c>
    </row>
    <row r="20615" spans="1:4">
      <c r="A20615" t="s">
        <v>19296</v>
      </c>
      <c r="B20615" t="s">
        <v>19297</v>
      </c>
      <c r="C20615" t="s">
        <v>2770</v>
      </c>
      <c r="D20615" t="s">
        <v>4522</v>
      </c>
    </row>
    <row r="20616" spans="1:4">
      <c r="A20616" t="s">
        <v>19298</v>
      </c>
      <c r="B20616" t="s">
        <v>2770</v>
      </c>
      <c r="C20616" t="s">
        <v>2770</v>
      </c>
      <c r="D20616" t="s">
        <v>4514</v>
      </c>
    </row>
    <row r="20617" spans="1:4">
      <c r="A20617" t="s">
        <v>19208</v>
      </c>
      <c r="B20617" t="s">
        <v>19299</v>
      </c>
      <c r="C20617" t="s">
        <v>2770</v>
      </c>
      <c r="D20617" t="s">
        <v>4551</v>
      </c>
    </row>
    <row r="20618" spans="1:4">
      <c r="A20618" t="s">
        <v>5939</v>
      </c>
      <c r="B20618" t="s">
        <v>19211</v>
      </c>
      <c r="C20618" t="s">
        <v>2770</v>
      </c>
      <c r="D20618" t="s">
        <v>4514</v>
      </c>
    </row>
    <row r="20619" spans="1:4">
      <c r="A20619" t="s">
        <v>19212</v>
      </c>
      <c r="B20619" t="s">
        <v>19213</v>
      </c>
      <c r="C20619" t="s">
        <v>2770</v>
      </c>
      <c r="D20619" t="s">
        <v>4522</v>
      </c>
    </row>
    <row r="20620" spans="1:4">
      <c r="A20620" t="s">
        <v>19300</v>
      </c>
      <c r="B20620" t="s">
        <v>19301</v>
      </c>
      <c r="C20620" t="s">
        <v>2770</v>
      </c>
      <c r="D20620" t="s">
        <v>4522</v>
      </c>
    </row>
    <row r="20621" spans="1:4">
      <c r="A20621" t="s">
        <v>19051</v>
      </c>
      <c r="B20621" t="s">
        <v>2600</v>
      </c>
      <c r="C20621" t="s">
        <v>2770</v>
      </c>
      <c r="D20621" t="s">
        <v>4522</v>
      </c>
    </row>
    <row r="20622" spans="1:4">
      <c r="A20622" t="s">
        <v>1895</v>
      </c>
      <c r="B20622" t="s">
        <v>8912</v>
      </c>
      <c r="C20622" t="s">
        <v>2770</v>
      </c>
      <c r="D20622" t="s">
        <v>4522</v>
      </c>
    </row>
    <row r="20623" spans="1:4">
      <c r="A20623" t="s">
        <v>19302</v>
      </c>
      <c r="B20623" t="s">
        <v>19303</v>
      </c>
      <c r="C20623" t="s">
        <v>2770</v>
      </c>
      <c r="D20623" t="s">
        <v>4522</v>
      </c>
    </row>
    <row r="20624" spans="1:4">
      <c r="A20624" t="s">
        <v>19304</v>
      </c>
      <c r="B20624" t="s">
        <v>19305</v>
      </c>
      <c r="C20624" t="s">
        <v>2770</v>
      </c>
      <c r="D20624" t="s">
        <v>4522</v>
      </c>
    </row>
    <row r="20625" spans="1:4">
      <c r="A20625" t="s">
        <v>17703</v>
      </c>
      <c r="B20625" t="s">
        <v>2770</v>
      </c>
      <c r="C20625" t="s">
        <v>2770</v>
      </c>
      <c r="D20625" t="s">
        <v>4522</v>
      </c>
    </row>
    <row r="20626" spans="1:4">
      <c r="A20626" t="s">
        <v>19214</v>
      </c>
      <c r="B20626" t="s">
        <v>9069</v>
      </c>
      <c r="C20626" t="s">
        <v>2770</v>
      </c>
      <c r="D20626" t="s">
        <v>4522</v>
      </c>
    </row>
    <row r="20627" spans="1:4">
      <c r="A20627" t="s">
        <v>19306</v>
      </c>
      <c r="B20627" t="s">
        <v>19307</v>
      </c>
      <c r="C20627" t="s">
        <v>2770</v>
      </c>
      <c r="D20627" t="s">
        <v>4522</v>
      </c>
    </row>
    <row r="20628" spans="1:4">
      <c r="A20628" t="s">
        <v>10715</v>
      </c>
      <c r="B20628" t="s">
        <v>19233</v>
      </c>
      <c r="C20628" t="s">
        <v>2770</v>
      </c>
      <c r="D20628" t="s">
        <v>4522</v>
      </c>
    </row>
    <row r="20629" spans="1:4">
      <c r="A20629" t="s">
        <v>10724</v>
      </c>
      <c r="B20629" t="s">
        <v>8308</v>
      </c>
      <c r="C20629" t="s">
        <v>2770</v>
      </c>
      <c r="D20629" t="s">
        <v>4522</v>
      </c>
    </row>
    <row r="20630" spans="1:4">
      <c r="A20630" t="s">
        <v>10713</v>
      </c>
      <c r="B20630" t="s">
        <v>8308</v>
      </c>
      <c r="C20630" t="s">
        <v>2770</v>
      </c>
      <c r="D20630" t="s">
        <v>4522</v>
      </c>
    </row>
    <row r="20631" spans="1:4">
      <c r="A20631" t="s">
        <v>10719</v>
      </c>
      <c r="B20631" t="s">
        <v>19230</v>
      </c>
      <c r="C20631" t="s">
        <v>2770</v>
      </c>
      <c r="D20631" t="s">
        <v>4522</v>
      </c>
    </row>
    <row r="20632" spans="1:4">
      <c r="A20632" t="s">
        <v>19217</v>
      </c>
      <c r="B20632" t="s">
        <v>18602</v>
      </c>
      <c r="C20632" t="s">
        <v>2770</v>
      </c>
      <c r="D20632" t="s">
        <v>4543</v>
      </c>
    </row>
    <row r="20633" spans="1:4">
      <c r="A20633" t="s">
        <v>12197</v>
      </c>
      <c r="B20633" t="s">
        <v>19308</v>
      </c>
      <c r="C20633" t="s">
        <v>2770</v>
      </c>
      <c r="D20633" t="s">
        <v>4555</v>
      </c>
    </row>
    <row r="20634" spans="1:4">
      <c r="A20634" t="s">
        <v>8233</v>
      </c>
      <c r="B20634" t="s">
        <v>2566</v>
      </c>
      <c r="C20634" t="s">
        <v>2770</v>
      </c>
      <c r="D20634" t="s">
        <v>4555</v>
      </c>
    </row>
    <row r="20635" spans="1:4">
      <c r="A20635" t="s">
        <v>5944</v>
      </c>
      <c r="B20635" t="s">
        <v>19222</v>
      </c>
      <c r="C20635" t="s">
        <v>2770</v>
      </c>
      <c r="D20635" t="s">
        <v>4522</v>
      </c>
    </row>
    <row r="20636" spans="1:4">
      <c r="A20636" t="s">
        <v>19202</v>
      </c>
      <c r="B20636" t="s">
        <v>9069</v>
      </c>
      <c r="C20636" t="s">
        <v>2770</v>
      </c>
      <c r="D20636" t="s">
        <v>4522</v>
      </c>
    </row>
    <row r="20637" spans="1:4">
      <c r="A20637" t="s">
        <v>19309</v>
      </c>
      <c r="B20637" t="s">
        <v>19310</v>
      </c>
      <c r="C20637" t="s">
        <v>2770</v>
      </c>
      <c r="D20637" t="s">
        <v>4522</v>
      </c>
    </row>
    <row r="20638" spans="1:4">
      <c r="A20638" t="s">
        <v>11331</v>
      </c>
      <c r="B20638" t="s">
        <v>19311</v>
      </c>
      <c r="C20638" t="s">
        <v>2770</v>
      </c>
      <c r="D20638" t="s">
        <v>4522</v>
      </c>
    </row>
    <row r="20639" spans="1:4">
      <c r="A20639" t="s">
        <v>19232</v>
      </c>
      <c r="B20639" t="s">
        <v>19301</v>
      </c>
      <c r="C20639" t="s">
        <v>2770</v>
      </c>
      <c r="D20639" t="s">
        <v>4899</v>
      </c>
    </row>
    <row r="20640" spans="1:4">
      <c r="A20640" t="s">
        <v>19312</v>
      </c>
      <c r="B20640" t="s">
        <v>2770</v>
      </c>
      <c r="C20640" t="s">
        <v>2770</v>
      </c>
      <c r="D20640" t="s">
        <v>4551</v>
      </c>
    </row>
    <row r="20641" spans="1:4">
      <c r="A20641" t="s">
        <v>1895</v>
      </c>
      <c r="B20641" t="s">
        <v>8912</v>
      </c>
      <c r="C20641" t="s">
        <v>2770</v>
      </c>
      <c r="D20641" t="s">
        <v>4522</v>
      </c>
    </row>
    <row r="20642" spans="1:4">
      <c r="A20642" t="s">
        <v>19313</v>
      </c>
      <c r="B20642" t="s">
        <v>19314</v>
      </c>
      <c r="C20642" t="s">
        <v>2770</v>
      </c>
      <c r="D20642" t="s">
        <v>4514</v>
      </c>
    </row>
    <row r="20643" spans="1:4">
      <c r="A20643" t="s">
        <v>19195</v>
      </c>
      <c r="B20643" t="s">
        <v>19196</v>
      </c>
      <c r="C20643" t="s">
        <v>2770</v>
      </c>
      <c r="D20643" t="s">
        <v>4522</v>
      </c>
    </row>
    <row r="20644" spans="1:4">
      <c r="A20644" t="s">
        <v>1896</v>
      </c>
      <c r="B20644" t="s">
        <v>543</v>
      </c>
      <c r="C20644" t="s">
        <v>2770</v>
      </c>
      <c r="D20644" t="s">
        <v>4522</v>
      </c>
    </row>
    <row r="20645" spans="1:4">
      <c r="A20645" t="s">
        <v>10717</v>
      </c>
      <c r="B20645" t="s">
        <v>8308</v>
      </c>
      <c r="C20645" t="s">
        <v>2770</v>
      </c>
      <c r="D20645" t="s">
        <v>4522</v>
      </c>
    </row>
    <row r="20646" spans="1:4">
      <c r="A20646" t="s">
        <v>8328</v>
      </c>
      <c r="B20646" t="s">
        <v>6007</v>
      </c>
      <c r="C20646" t="s">
        <v>2770</v>
      </c>
      <c r="D20646" t="s">
        <v>4522</v>
      </c>
    </row>
    <row r="20647" spans="1:4">
      <c r="A20647" t="s">
        <v>17445</v>
      </c>
      <c r="B20647" t="s">
        <v>19236</v>
      </c>
      <c r="C20647" t="s">
        <v>2770</v>
      </c>
      <c r="D20647" t="s">
        <v>4518</v>
      </c>
    </row>
    <row r="20648" spans="1:4">
      <c r="A20648" t="s">
        <v>12188</v>
      </c>
      <c r="B20648" t="s">
        <v>10709</v>
      </c>
      <c r="C20648" t="s">
        <v>2770</v>
      </c>
      <c r="D20648" t="s">
        <v>4522</v>
      </c>
    </row>
    <row r="20649" spans="1:4">
      <c r="A20649" t="s">
        <v>2681</v>
      </c>
      <c r="B20649" t="s">
        <v>19315</v>
      </c>
      <c r="C20649" t="s">
        <v>2770</v>
      </c>
      <c r="D20649" t="s">
        <v>4522</v>
      </c>
    </row>
    <row r="20650" spans="1:4">
      <c r="A20650" t="s">
        <v>1874</v>
      </c>
      <c r="B20650" t="s">
        <v>18081</v>
      </c>
      <c r="C20650" t="s">
        <v>2770</v>
      </c>
      <c r="D20650" t="s">
        <v>4543</v>
      </c>
    </row>
    <row r="20651" spans="1:4">
      <c r="A20651" t="s">
        <v>19316</v>
      </c>
      <c r="B20651" t="s">
        <v>19317</v>
      </c>
      <c r="C20651" t="s">
        <v>2770</v>
      </c>
      <c r="D20651" t="s">
        <v>4522</v>
      </c>
    </row>
    <row r="20652" spans="1:4">
      <c r="A20652" t="s">
        <v>19231</v>
      </c>
      <c r="B20652" t="s">
        <v>19188</v>
      </c>
      <c r="C20652" t="s">
        <v>2770</v>
      </c>
      <c r="D20652" t="s">
        <v>4551</v>
      </c>
    </row>
    <row r="20653" spans="1:4">
      <c r="A20653" t="s">
        <v>19318</v>
      </c>
      <c r="B20653" t="s">
        <v>2770</v>
      </c>
      <c r="C20653" t="s">
        <v>2770</v>
      </c>
      <c r="D20653" t="s">
        <v>4522</v>
      </c>
    </row>
    <row r="20654" spans="1:4">
      <c r="A20654" t="s">
        <v>19319</v>
      </c>
      <c r="B20654" t="s">
        <v>2770</v>
      </c>
      <c r="C20654" t="s">
        <v>2770</v>
      </c>
      <c r="D20654" t="s">
        <v>4551</v>
      </c>
    </row>
    <row r="20655" spans="1:4">
      <c r="A20655" t="s">
        <v>19051</v>
      </c>
      <c r="B20655" t="s">
        <v>2600</v>
      </c>
      <c r="C20655" t="s">
        <v>2770</v>
      </c>
      <c r="D20655" t="s">
        <v>4522</v>
      </c>
    </row>
    <row r="20656" spans="1:4">
      <c r="A20656" t="s">
        <v>19250</v>
      </c>
      <c r="B20656" t="s">
        <v>9069</v>
      </c>
      <c r="C20656" t="s">
        <v>2770</v>
      </c>
      <c r="D20656" t="s">
        <v>4522</v>
      </c>
    </row>
    <row r="20657" spans="1:4">
      <c r="A20657" t="s">
        <v>1895</v>
      </c>
      <c r="B20657" t="s">
        <v>8912</v>
      </c>
      <c r="C20657" t="s">
        <v>2770</v>
      </c>
      <c r="D20657" t="s">
        <v>4522</v>
      </c>
    </row>
    <row r="20658" spans="1:4">
      <c r="A20658" t="s">
        <v>19284</v>
      </c>
      <c r="B20658" t="s">
        <v>19320</v>
      </c>
      <c r="C20658" t="s">
        <v>2770</v>
      </c>
      <c r="D20658" t="s">
        <v>4522</v>
      </c>
    </row>
    <row r="20659" spans="1:4">
      <c r="A20659" t="s">
        <v>19262</v>
      </c>
      <c r="B20659" t="s">
        <v>5964</v>
      </c>
      <c r="C20659" t="s">
        <v>2770</v>
      </c>
      <c r="D20659" t="s">
        <v>4522</v>
      </c>
    </row>
    <row r="20660" spans="1:4">
      <c r="A20660" t="s">
        <v>19217</v>
      </c>
      <c r="B20660" t="s">
        <v>9604</v>
      </c>
      <c r="C20660" t="s">
        <v>2770</v>
      </c>
      <c r="D20660" t="s">
        <v>4543</v>
      </c>
    </row>
    <row r="20661" spans="1:4">
      <c r="A20661" t="s">
        <v>12197</v>
      </c>
      <c r="B20661" t="s">
        <v>19321</v>
      </c>
      <c r="C20661" t="s">
        <v>2770</v>
      </c>
      <c r="D20661" t="s">
        <v>4555</v>
      </c>
    </row>
    <row r="20662" spans="1:4">
      <c r="A20662" t="s">
        <v>19294</v>
      </c>
      <c r="B20662" t="s">
        <v>19322</v>
      </c>
      <c r="C20662" t="s">
        <v>2770</v>
      </c>
      <c r="D20662" t="s">
        <v>4555</v>
      </c>
    </row>
    <row r="20663" spans="1:4">
      <c r="A20663" t="s">
        <v>2681</v>
      </c>
      <c r="B20663" t="s">
        <v>19323</v>
      </c>
      <c r="C20663" t="s">
        <v>2770</v>
      </c>
      <c r="D20663" t="s">
        <v>4522</v>
      </c>
    </row>
    <row r="20664" spans="1:4">
      <c r="A20664" t="s">
        <v>1874</v>
      </c>
      <c r="B20664" t="s">
        <v>19324</v>
      </c>
      <c r="C20664" t="s">
        <v>2770</v>
      </c>
      <c r="D20664" t="s">
        <v>4543</v>
      </c>
    </row>
    <row r="20665" spans="1:4">
      <c r="A20665" t="s">
        <v>19325</v>
      </c>
      <c r="B20665" t="s">
        <v>19326</v>
      </c>
      <c r="C20665" t="s">
        <v>2770</v>
      </c>
      <c r="D20665" t="s">
        <v>4551</v>
      </c>
    </row>
    <row r="20666" spans="1:4">
      <c r="A20666" t="s">
        <v>19313</v>
      </c>
      <c r="B20666" t="s">
        <v>5943</v>
      </c>
      <c r="C20666" t="s">
        <v>2770</v>
      </c>
      <c r="D20666" t="s">
        <v>4514</v>
      </c>
    </row>
    <row r="20667" spans="1:4">
      <c r="A20667" t="s">
        <v>19276</v>
      </c>
      <c r="B20667" t="s">
        <v>19196</v>
      </c>
      <c r="C20667" t="s">
        <v>2770</v>
      </c>
      <c r="D20667" t="s">
        <v>4522</v>
      </c>
    </row>
    <row r="20668" spans="1:4">
      <c r="A20668" t="s">
        <v>1896</v>
      </c>
      <c r="B20668" t="s">
        <v>543</v>
      </c>
      <c r="C20668" t="s">
        <v>2770</v>
      </c>
      <c r="D20668" t="s">
        <v>4522</v>
      </c>
    </row>
    <row r="20669" spans="1:4">
      <c r="A20669" t="s">
        <v>19327</v>
      </c>
      <c r="B20669" t="s">
        <v>19328</v>
      </c>
      <c r="C20669" t="s">
        <v>2770</v>
      </c>
      <c r="D20669" t="s">
        <v>4522</v>
      </c>
    </row>
    <row r="20670" spans="1:4">
      <c r="A20670" t="s">
        <v>17445</v>
      </c>
      <c r="B20670" t="s">
        <v>9604</v>
      </c>
      <c r="C20670" t="s">
        <v>2770</v>
      </c>
      <c r="D20670" t="s">
        <v>4518</v>
      </c>
    </row>
    <row r="20671" spans="1:4">
      <c r="A20671" t="s">
        <v>12188</v>
      </c>
      <c r="B20671" t="s">
        <v>19329</v>
      </c>
      <c r="C20671" t="s">
        <v>2770</v>
      </c>
      <c r="D20671" t="s">
        <v>4522</v>
      </c>
    </row>
    <row r="20672" spans="1:4">
      <c r="A20672" t="s">
        <v>8233</v>
      </c>
      <c r="B20672" t="s">
        <v>19330</v>
      </c>
      <c r="C20672" t="s">
        <v>2770</v>
      </c>
      <c r="D20672" t="s">
        <v>4555</v>
      </c>
    </row>
    <row r="20673" spans="1:4">
      <c r="A20673" t="s">
        <v>5944</v>
      </c>
      <c r="B20673" t="s">
        <v>19331</v>
      </c>
      <c r="C20673" t="s">
        <v>2770</v>
      </c>
      <c r="D20673" t="s">
        <v>4522</v>
      </c>
    </row>
    <row r="20674" spans="1:4">
      <c r="A20674" t="s">
        <v>19312</v>
      </c>
      <c r="B20674" t="s">
        <v>19331</v>
      </c>
      <c r="C20674" t="s">
        <v>2770</v>
      </c>
      <c r="D20674" t="s">
        <v>4551</v>
      </c>
    </row>
    <row r="20675" spans="1:4">
      <c r="A20675" t="s">
        <v>19332</v>
      </c>
      <c r="B20675" t="s">
        <v>19333</v>
      </c>
      <c r="C20675" t="s">
        <v>2770</v>
      </c>
      <c r="D20675" t="s">
        <v>4551</v>
      </c>
    </row>
    <row r="20676" spans="1:4">
      <c r="A20676" t="s">
        <v>19051</v>
      </c>
      <c r="B20676" t="s">
        <v>2600</v>
      </c>
      <c r="C20676" t="s">
        <v>2770</v>
      </c>
      <c r="D20676" t="s">
        <v>4522</v>
      </c>
    </row>
    <row r="20677" spans="1:4">
      <c r="A20677" t="s">
        <v>19334</v>
      </c>
      <c r="B20677" t="s">
        <v>19335</v>
      </c>
      <c r="C20677" t="s">
        <v>2770</v>
      </c>
      <c r="D20677" t="s">
        <v>4522</v>
      </c>
    </row>
    <row r="20678" spans="1:4">
      <c r="A20678" t="s">
        <v>10561</v>
      </c>
      <c r="B20678" t="s">
        <v>19336</v>
      </c>
      <c r="C20678" t="s">
        <v>2770</v>
      </c>
      <c r="D20678" t="s">
        <v>4551</v>
      </c>
    </row>
    <row r="20679" spans="1:4">
      <c r="A20679" t="s">
        <v>19337</v>
      </c>
      <c r="B20679" t="s">
        <v>8723</v>
      </c>
      <c r="C20679" t="s">
        <v>2770</v>
      </c>
      <c r="D20679" t="s">
        <v>4555</v>
      </c>
    </row>
    <row r="20680" spans="1:4">
      <c r="A20680" t="s">
        <v>19338</v>
      </c>
      <c r="B20680" t="s">
        <v>19339</v>
      </c>
      <c r="C20680" t="s">
        <v>2770</v>
      </c>
      <c r="D20680" t="s">
        <v>4555</v>
      </c>
    </row>
    <row r="20681" spans="1:4">
      <c r="A20681" t="s">
        <v>19340</v>
      </c>
      <c r="B20681" t="s">
        <v>19341</v>
      </c>
      <c r="C20681" t="s">
        <v>2770</v>
      </c>
      <c r="D20681" t="s">
        <v>4522</v>
      </c>
    </row>
    <row r="20682" spans="1:4">
      <c r="A20682" t="s">
        <v>19342</v>
      </c>
      <c r="B20682" t="s">
        <v>19343</v>
      </c>
      <c r="C20682" t="s">
        <v>2770</v>
      </c>
      <c r="D20682" t="s">
        <v>4522</v>
      </c>
    </row>
    <row r="20683" spans="1:4">
      <c r="A20683" t="s">
        <v>19344</v>
      </c>
      <c r="B20683" t="s">
        <v>19345</v>
      </c>
      <c r="C20683" t="s">
        <v>2770</v>
      </c>
      <c r="D20683" t="s">
        <v>4522</v>
      </c>
    </row>
    <row r="20684" spans="1:4">
      <c r="A20684" t="s">
        <v>8470</v>
      </c>
      <c r="B20684" t="s">
        <v>19346</v>
      </c>
      <c r="C20684" t="s">
        <v>2770</v>
      </c>
      <c r="D20684" t="s">
        <v>4522</v>
      </c>
    </row>
    <row r="20685" spans="1:4">
      <c r="A20685" t="s">
        <v>19347</v>
      </c>
      <c r="B20685" t="s">
        <v>19348</v>
      </c>
      <c r="C20685" t="s">
        <v>2770</v>
      </c>
      <c r="D20685" t="s">
        <v>4522</v>
      </c>
    </row>
    <row r="20686" spans="1:4">
      <c r="A20686" t="s">
        <v>19349</v>
      </c>
      <c r="B20686" t="s">
        <v>19350</v>
      </c>
      <c r="C20686" t="s">
        <v>2770</v>
      </c>
      <c r="D20686" t="s">
        <v>4522</v>
      </c>
    </row>
    <row r="20687" spans="1:4">
      <c r="A20687" t="s">
        <v>19351</v>
      </c>
      <c r="B20687" t="s">
        <v>19352</v>
      </c>
      <c r="C20687" t="s">
        <v>2770</v>
      </c>
      <c r="D20687" t="s">
        <v>4518</v>
      </c>
    </row>
    <row r="20688" spans="1:4">
      <c r="A20688" t="s">
        <v>8768</v>
      </c>
      <c r="B20688" t="s">
        <v>19353</v>
      </c>
      <c r="C20688" t="s">
        <v>2770</v>
      </c>
      <c r="D20688" t="s">
        <v>4522</v>
      </c>
    </row>
    <row r="20689" spans="1:4">
      <c r="A20689" t="s">
        <v>19354</v>
      </c>
      <c r="B20689" t="s">
        <v>19355</v>
      </c>
      <c r="C20689" t="s">
        <v>2770</v>
      </c>
      <c r="D20689" t="s">
        <v>4522</v>
      </c>
    </row>
    <row r="20690" spans="1:4">
      <c r="A20690" t="s">
        <v>19356</v>
      </c>
      <c r="B20690" t="s">
        <v>19357</v>
      </c>
      <c r="C20690" t="s">
        <v>2770</v>
      </c>
      <c r="D20690" t="s">
        <v>4543</v>
      </c>
    </row>
    <row r="20691" spans="1:4">
      <c r="A20691" t="s">
        <v>19358</v>
      </c>
      <c r="B20691" t="s">
        <v>19359</v>
      </c>
      <c r="C20691" t="s">
        <v>2770</v>
      </c>
      <c r="D20691" t="s">
        <v>4543</v>
      </c>
    </row>
    <row r="20692" spans="1:4">
      <c r="A20692" t="s">
        <v>11293</v>
      </c>
      <c r="B20692" t="s">
        <v>19360</v>
      </c>
      <c r="C20692" t="s">
        <v>2770</v>
      </c>
      <c r="D20692" t="s">
        <v>4522</v>
      </c>
    </row>
    <row r="20693" spans="1:4">
      <c r="A20693" t="s">
        <v>8845</v>
      </c>
      <c r="B20693" t="s">
        <v>19361</v>
      </c>
      <c r="C20693" t="s">
        <v>2770</v>
      </c>
      <c r="D20693" t="s">
        <v>4522</v>
      </c>
    </row>
    <row r="20694" spans="1:4">
      <c r="A20694" t="s">
        <v>19362</v>
      </c>
      <c r="B20694" t="s">
        <v>19363</v>
      </c>
      <c r="C20694" t="s">
        <v>2770</v>
      </c>
      <c r="D20694" t="s">
        <v>4522</v>
      </c>
    </row>
    <row r="20695" spans="1:4">
      <c r="A20695" t="s">
        <v>8477</v>
      </c>
      <c r="B20695" t="s">
        <v>19364</v>
      </c>
      <c r="C20695" t="s">
        <v>2770</v>
      </c>
      <c r="D20695" t="s">
        <v>4522</v>
      </c>
    </row>
    <row r="20696" spans="1:4">
      <c r="A20696" t="s">
        <v>16009</v>
      </c>
      <c r="B20696" t="s">
        <v>2696</v>
      </c>
      <c r="C20696" t="s">
        <v>2770</v>
      </c>
      <c r="D20696" t="s">
        <v>4522</v>
      </c>
    </row>
    <row r="20697" spans="1:4">
      <c r="A20697" t="s">
        <v>19365</v>
      </c>
      <c r="B20697" t="s">
        <v>19366</v>
      </c>
      <c r="C20697" t="s">
        <v>2770</v>
      </c>
      <c r="D20697" t="s">
        <v>4522</v>
      </c>
    </row>
    <row r="20698" spans="1:4">
      <c r="A20698" t="s">
        <v>19367</v>
      </c>
      <c r="B20698" t="s">
        <v>19368</v>
      </c>
      <c r="C20698" t="s">
        <v>2770</v>
      </c>
      <c r="D20698" t="s">
        <v>4543</v>
      </c>
    </row>
    <row r="20699" spans="1:4">
      <c r="A20699" t="s">
        <v>1713</v>
      </c>
      <c r="B20699" t="s">
        <v>19369</v>
      </c>
      <c r="C20699" t="s">
        <v>2770</v>
      </c>
      <c r="D20699" t="s">
        <v>4522</v>
      </c>
    </row>
    <row r="20700" spans="1:4">
      <c r="A20700" t="s">
        <v>11230</v>
      </c>
      <c r="B20700" t="s">
        <v>19370</v>
      </c>
      <c r="C20700" t="s">
        <v>2770</v>
      </c>
      <c r="D20700" t="s">
        <v>4522</v>
      </c>
    </row>
    <row r="20701" spans="1:4">
      <c r="A20701" t="s">
        <v>19371</v>
      </c>
      <c r="B20701" t="s">
        <v>19372</v>
      </c>
      <c r="C20701" t="s">
        <v>2770</v>
      </c>
      <c r="D20701" t="s">
        <v>4522</v>
      </c>
    </row>
    <row r="20702" spans="1:4">
      <c r="A20702" t="s">
        <v>8969</v>
      </c>
      <c r="B20702" t="s">
        <v>8970</v>
      </c>
      <c r="C20702" t="s">
        <v>2770</v>
      </c>
      <c r="D20702" t="s">
        <v>4522</v>
      </c>
    </row>
    <row r="20703" spans="1:4">
      <c r="A20703" t="s">
        <v>19373</v>
      </c>
      <c r="B20703" t="s">
        <v>19374</v>
      </c>
      <c r="C20703" t="s">
        <v>2770</v>
      </c>
      <c r="D20703" t="s">
        <v>4555</v>
      </c>
    </row>
    <row r="20704" spans="1:4">
      <c r="A20704" t="s">
        <v>19375</v>
      </c>
      <c r="B20704" t="s">
        <v>19376</v>
      </c>
      <c r="C20704" t="s">
        <v>2770</v>
      </c>
      <c r="D20704" t="s">
        <v>4522</v>
      </c>
    </row>
    <row r="20705" spans="1:4">
      <c r="A20705" t="s">
        <v>19377</v>
      </c>
      <c r="B20705" t="s">
        <v>19372</v>
      </c>
      <c r="C20705" t="s">
        <v>2770</v>
      </c>
      <c r="D20705" t="s">
        <v>4522</v>
      </c>
    </row>
    <row r="20706" spans="1:4">
      <c r="A20706" t="s">
        <v>1865</v>
      </c>
      <c r="B20706" t="s">
        <v>2600</v>
      </c>
      <c r="C20706" t="s">
        <v>2770</v>
      </c>
      <c r="D20706" t="s">
        <v>4522</v>
      </c>
    </row>
    <row r="20707" spans="1:4">
      <c r="A20707" t="s">
        <v>19378</v>
      </c>
      <c r="B20707" t="s">
        <v>2770</v>
      </c>
      <c r="C20707" t="s">
        <v>2770</v>
      </c>
      <c r="D20707" t="s">
        <v>4522</v>
      </c>
    </row>
    <row r="20708" spans="1:4">
      <c r="A20708" t="s">
        <v>19379</v>
      </c>
      <c r="B20708" t="s">
        <v>13437</v>
      </c>
      <c r="C20708" t="s">
        <v>2770</v>
      </c>
      <c r="D20708" t="s">
        <v>4522</v>
      </c>
    </row>
    <row r="20709" spans="1:4">
      <c r="A20709" t="s">
        <v>12093</v>
      </c>
      <c r="B20709" t="s">
        <v>2613</v>
      </c>
      <c r="C20709" t="s">
        <v>2770</v>
      </c>
      <c r="D20709" t="s">
        <v>4518</v>
      </c>
    </row>
    <row r="20710" spans="1:4">
      <c r="A20710" t="s">
        <v>19380</v>
      </c>
      <c r="B20710" t="s">
        <v>12818</v>
      </c>
      <c r="C20710" t="s">
        <v>2770</v>
      </c>
      <c r="D20710" t="s">
        <v>4522</v>
      </c>
    </row>
    <row r="20711" spans="1:4">
      <c r="A20711" t="s">
        <v>8800</v>
      </c>
      <c r="B20711" t="s">
        <v>13062</v>
      </c>
      <c r="C20711" t="s">
        <v>2770</v>
      </c>
      <c r="D20711" t="s">
        <v>4522</v>
      </c>
    </row>
    <row r="20712" spans="1:4">
      <c r="A20712" t="s">
        <v>19381</v>
      </c>
      <c r="B20712" t="s">
        <v>19382</v>
      </c>
      <c r="C20712" t="s">
        <v>2770</v>
      </c>
      <c r="D20712" t="s">
        <v>4551</v>
      </c>
    </row>
    <row r="20713" spans="1:4">
      <c r="A20713" t="s">
        <v>1865</v>
      </c>
      <c r="B20713" t="s">
        <v>543</v>
      </c>
      <c r="C20713" t="s">
        <v>2770</v>
      </c>
      <c r="D20713" t="s">
        <v>4522</v>
      </c>
    </row>
    <row r="20714" spans="1:4">
      <c r="A20714" t="s">
        <v>4950</v>
      </c>
      <c r="B20714" t="s">
        <v>19127</v>
      </c>
      <c r="C20714" t="s">
        <v>2770</v>
      </c>
      <c r="D20714" t="s">
        <v>4522</v>
      </c>
    </row>
    <row r="20715" spans="1:4">
      <c r="A20715" t="s">
        <v>18520</v>
      </c>
      <c r="B20715" t="s">
        <v>19383</v>
      </c>
      <c r="C20715" t="s">
        <v>2770</v>
      </c>
      <c r="D20715" t="s">
        <v>4522</v>
      </c>
    </row>
    <row r="20716" spans="1:4">
      <c r="A20716" t="s">
        <v>19384</v>
      </c>
      <c r="B20716" t="s">
        <v>18947</v>
      </c>
      <c r="C20716" t="s">
        <v>2770</v>
      </c>
      <c r="D20716" t="s">
        <v>4522</v>
      </c>
    </row>
    <row r="20717" spans="1:4">
      <c r="A20717" t="s">
        <v>19385</v>
      </c>
      <c r="B20717" t="s">
        <v>19386</v>
      </c>
      <c r="C20717" t="s">
        <v>2770</v>
      </c>
      <c r="D20717" t="s">
        <v>4522</v>
      </c>
    </row>
    <row r="20718" spans="1:4">
      <c r="A20718" t="s">
        <v>19387</v>
      </c>
      <c r="B20718" t="s">
        <v>19388</v>
      </c>
      <c r="C20718" t="s">
        <v>2770</v>
      </c>
      <c r="D20718" t="s">
        <v>4551</v>
      </c>
    </row>
    <row r="20719" spans="1:4">
      <c r="A20719" t="s">
        <v>19389</v>
      </c>
      <c r="B20719" t="s">
        <v>7451</v>
      </c>
      <c r="C20719" t="s">
        <v>2770</v>
      </c>
      <c r="D20719" t="s">
        <v>4551</v>
      </c>
    </row>
    <row r="20720" spans="1:4">
      <c r="A20720" t="s">
        <v>19390</v>
      </c>
      <c r="B20720" t="s">
        <v>19063</v>
      </c>
      <c r="C20720" t="s">
        <v>2770</v>
      </c>
      <c r="D20720" t="s">
        <v>4551</v>
      </c>
    </row>
    <row r="20721" spans="1:4">
      <c r="A20721" t="s">
        <v>19391</v>
      </c>
      <c r="B20721" t="s">
        <v>19392</v>
      </c>
      <c r="C20721" t="s">
        <v>2770</v>
      </c>
      <c r="D20721" t="s">
        <v>4522</v>
      </c>
    </row>
    <row r="20722" spans="1:4">
      <c r="A20722" t="s">
        <v>19393</v>
      </c>
      <c r="B20722" t="s">
        <v>19394</v>
      </c>
      <c r="C20722" t="s">
        <v>2770</v>
      </c>
      <c r="D20722" t="s">
        <v>4522</v>
      </c>
    </row>
    <row r="20723" spans="1:4">
      <c r="A20723" t="s">
        <v>19395</v>
      </c>
      <c r="B20723" t="s">
        <v>19396</v>
      </c>
      <c r="C20723" t="s">
        <v>2770</v>
      </c>
      <c r="D20723" t="s">
        <v>4555</v>
      </c>
    </row>
    <row r="20724" spans="1:4">
      <c r="A20724" t="s">
        <v>9225</v>
      </c>
      <c r="B20724" t="s">
        <v>9620</v>
      </c>
      <c r="C20724" t="s">
        <v>2770</v>
      </c>
      <c r="D20724" t="s">
        <v>4555</v>
      </c>
    </row>
    <row r="20725" spans="1:4">
      <c r="A20725" t="s">
        <v>19397</v>
      </c>
      <c r="B20725" t="s">
        <v>19398</v>
      </c>
      <c r="C20725" t="s">
        <v>2770</v>
      </c>
      <c r="D20725" t="s">
        <v>4522</v>
      </c>
    </row>
    <row r="20726" spans="1:4">
      <c r="A20726" t="s">
        <v>19399</v>
      </c>
      <c r="B20726" t="s">
        <v>19400</v>
      </c>
      <c r="C20726" t="s">
        <v>2770</v>
      </c>
      <c r="D20726" t="s">
        <v>4555</v>
      </c>
    </row>
    <row r="20727" spans="1:4">
      <c r="A20727" t="s">
        <v>19401</v>
      </c>
      <c r="B20727" t="s">
        <v>19402</v>
      </c>
      <c r="C20727" t="s">
        <v>2770</v>
      </c>
      <c r="D20727" t="s">
        <v>4555</v>
      </c>
    </row>
    <row r="20728" spans="1:4">
      <c r="A20728" t="s">
        <v>19403</v>
      </c>
      <c r="B20728" t="s">
        <v>19404</v>
      </c>
      <c r="C20728" t="s">
        <v>2770</v>
      </c>
      <c r="D20728" t="s">
        <v>4522</v>
      </c>
    </row>
    <row r="20729" spans="1:4">
      <c r="A20729" t="s">
        <v>11900</v>
      </c>
      <c r="B20729" t="s">
        <v>2637</v>
      </c>
      <c r="C20729" t="s">
        <v>2770</v>
      </c>
      <c r="D20729" t="s">
        <v>4522</v>
      </c>
    </row>
    <row r="20730" spans="1:4">
      <c r="A20730" t="s">
        <v>19405</v>
      </c>
      <c r="B20730" t="s">
        <v>8386</v>
      </c>
      <c r="C20730" t="s">
        <v>2770</v>
      </c>
      <c r="D20730" t="s">
        <v>4518</v>
      </c>
    </row>
    <row r="20731" spans="1:4">
      <c r="A20731" t="s">
        <v>19406</v>
      </c>
      <c r="B20731" t="s">
        <v>9745</v>
      </c>
      <c r="C20731" t="s">
        <v>2770</v>
      </c>
      <c r="D20731" t="s">
        <v>4518</v>
      </c>
    </row>
    <row r="20732" spans="1:4">
      <c r="A20732" t="s">
        <v>13418</v>
      </c>
      <c r="B20732" t="s">
        <v>9200</v>
      </c>
      <c r="C20732" t="s">
        <v>2770</v>
      </c>
      <c r="D20732" t="s">
        <v>4551</v>
      </c>
    </row>
    <row r="20733" spans="1:4">
      <c r="A20733" t="s">
        <v>19407</v>
      </c>
      <c r="B20733" t="s">
        <v>19408</v>
      </c>
      <c r="C20733" t="s">
        <v>2770</v>
      </c>
      <c r="D20733" t="s">
        <v>4518</v>
      </c>
    </row>
    <row r="20734" spans="1:4">
      <c r="A20734" t="s">
        <v>19409</v>
      </c>
      <c r="B20734" t="s">
        <v>19410</v>
      </c>
      <c r="C20734" t="s">
        <v>2770</v>
      </c>
      <c r="D20734" t="s">
        <v>4522</v>
      </c>
    </row>
    <row r="20735" spans="1:4">
      <c r="A20735" t="s">
        <v>1863</v>
      </c>
      <c r="B20735" t="s">
        <v>2600</v>
      </c>
      <c r="C20735" t="s">
        <v>2770</v>
      </c>
      <c r="D20735" t="s">
        <v>4551</v>
      </c>
    </row>
    <row r="20736" spans="1:4">
      <c r="A20736" t="s">
        <v>1864</v>
      </c>
      <c r="B20736" t="s">
        <v>8912</v>
      </c>
      <c r="C20736" t="s">
        <v>2770</v>
      </c>
      <c r="D20736" t="s">
        <v>4522</v>
      </c>
    </row>
    <row r="20737" spans="1:4">
      <c r="A20737" t="s">
        <v>5187</v>
      </c>
      <c r="B20737" t="s">
        <v>18552</v>
      </c>
      <c r="C20737" t="s">
        <v>2770</v>
      </c>
      <c r="D20737" t="s">
        <v>4522</v>
      </c>
    </row>
    <row r="20738" spans="1:4">
      <c r="A20738" t="s">
        <v>19411</v>
      </c>
      <c r="B20738" t="s">
        <v>19412</v>
      </c>
      <c r="C20738" t="s">
        <v>2770</v>
      </c>
      <c r="D20738" t="s">
        <v>4522</v>
      </c>
    </row>
    <row r="20739" spans="1:4">
      <c r="A20739" t="s">
        <v>19413</v>
      </c>
      <c r="B20739" t="s">
        <v>19414</v>
      </c>
      <c r="C20739" t="s">
        <v>2770</v>
      </c>
      <c r="D20739" t="s">
        <v>4551</v>
      </c>
    </row>
    <row r="20740" spans="1:4">
      <c r="A20740" t="s">
        <v>19415</v>
      </c>
      <c r="B20740" t="s">
        <v>9803</v>
      </c>
      <c r="C20740" t="s">
        <v>2770</v>
      </c>
      <c r="D20740" t="s">
        <v>4522</v>
      </c>
    </row>
    <row r="20741" spans="1:4">
      <c r="A20741" t="s">
        <v>19416</v>
      </c>
      <c r="B20741" t="s">
        <v>9802</v>
      </c>
      <c r="C20741" t="s">
        <v>2770</v>
      </c>
      <c r="D20741" t="s">
        <v>4522</v>
      </c>
    </row>
    <row r="20742" spans="1:4">
      <c r="A20742" t="s">
        <v>19417</v>
      </c>
      <c r="B20742" t="s">
        <v>19418</v>
      </c>
      <c r="C20742" t="s">
        <v>2770</v>
      </c>
      <c r="D20742" t="s">
        <v>4522</v>
      </c>
    </row>
    <row r="20743" spans="1:4">
      <c r="A20743" t="s">
        <v>1919</v>
      </c>
      <c r="B20743" t="s">
        <v>2551</v>
      </c>
      <c r="C20743" t="s">
        <v>2770</v>
      </c>
      <c r="D20743" t="s">
        <v>4522</v>
      </c>
    </row>
    <row r="20744" spans="1:4">
      <c r="A20744" t="s">
        <v>19419</v>
      </c>
      <c r="B20744" t="s">
        <v>4623</v>
      </c>
      <c r="C20744" t="s">
        <v>2770</v>
      </c>
      <c r="D20744" t="s">
        <v>4555</v>
      </c>
    </row>
    <row r="20745" spans="1:4">
      <c r="A20745" t="s">
        <v>9006</v>
      </c>
      <c r="B20745" t="s">
        <v>19420</v>
      </c>
      <c r="C20745" t="s">
        <v>2770</v>
      </c>
      <c r="D20745" t="s">
        <v>4770</v>
      </c>
    </row>
    <row r="20746" spans="1:4">
      <c r="A20746" t="s">
        <v>4786</v>
      </c>
      <c r="B20746" t="s">
        <v>3388</v>
      </c>
      <c r="C20746" t="s">
        <v>2770</v>
      </c>
      <c r="D20746" t="s">
        <v>4522</v>
      </c>
    </row>
    <row r="20747" spans="1:4">
      <c r="A20747" t="s">
        <v>12193</v>
      </c>
      <c r="B20747" t="s">
        <v>19421</v>
      </c>
      <c r="C20747" t="s">
        <v>2770</v>
      </c>
      <c r="D20747" t="s">
        <v>4522</v>
      </c>
    </row>
    <row r="20748" spans="1:4">
      <c r="A20748" t="s">
        <v>19422</v>
      </c>
      <c r="B20748" t="s">
        <v>4740</v>
      </c>
      <c r="C20748" t="s">
        <v>2770</v>
      </c>
      <c r="D20748" t="s">
        <v>4522</v>
      </c>
    </row>
    <row r="20749" spans="1:4">
      <c r="A20749" t="s">
        <v>8985</v>
      </c>
      <c r="B20749" t="s">
        <v>19423</v>
      </c>
      <c r="C20749" t="s">
        <v>2770</v>
      </c>
      <c r="D20749" t="s">
        <v>4770</v>
      </c>
    </row>
    <row r="20750" spans="1:4">
      <c r="A20750" t="s">
        <v>8974</v>
      </c>
      <c r="B20750" t="s">
        <v>4647</v>
      </c>
      <c r="C20750" t="s">
        <v>2770</v>
      </c>
      <c r="D20750" t="s">
        <v>4522</v>
      </c>
    </row>
    <row r="20751" spans="1:4">
      <c r="A20751" t="s">
        <v>19424</v>
      </c>
      <c r="B20751" t="s">
        <v>19425</v>
      </c>
      <c r="C20751" t="s">
        <v>2770</v>
      </c>
      <c r="D20751" t="s">
        <v>4522</v>
      </c>
    </row>
    <row r="20752" spans="1:4">
      <c r="A20752" t="s">
        <v>13290</v>
      </c>
      <c r="B20752" t="s">
        <v>3388</v>
      </c>
      <c r="C20752" t="s">
        <v>2770</v>
      </c>
      <c r="D20752" t="s">
        <v>4968</v>
      </c>
    </row>
    <row r="20753" spans="1:4">
      <c r="A20753" t="s">
        <v>19426</v>
      </c>
      <c r="B20753" t="s">
        <v>19315</v>
      </c>
      <c r="C20753" t="s">
        <v>2770</v>
      </c>
      <c r="D20753" t="s">
        <v>4522</v>
      </c>
    </row>
    <row r="20754" spans="1:4">
      <c r="A20754" t="s">
        <v>5002</v>
      </c>
      <c r="B20754" t="s">
        <v>12780</v>
      </c>
      <c r="C20754" t="s">
        <v>2770</v>
      </c>
      <c r="D20754" t="s">
        <v>4514</v>
      </c>
    </row>
    <row r="20755" spans="1:4">
      <c r="A20755" t="s">
        <v>17472</v>
      </c>
      <c r="B20755" t="s">
        <v>6553</v>
      </c>
      <c r="C20755" t="s">
        <v>2770</v>
      </c>
      <c r="D20755" t="s">
        <v>4555</v>
      </c>
    </row>
    <row r="20756" spans="1:4">
      <c r="A20756" t="s">
        <v>19427</v>
      </c>
      <c r="B20756" t="s">
        <v>13928</v>
      </c>
      <c r="C20756" t="s">
        <v>2770</v>
      </c>
      <c r="D20756" t="s">
        <v>4522</v>
      </c>
    </row>
    <row r="20757" spans="1:4">
      <c r="A20757" t="s">
        <v>13391</v>
      </c>
      <c r="B20757" t="s">
        <v>4516</v>
      </c>
      <c r="C20757" t="s">
        <v>2770</v>
      </c>
      <c r="D20757" t="s">
        <v>4518</v>
      </c>
    </row>
    <row r="20758" spans="1:4">
      <c r="A20758" t="s">
        <v>19038</v>
      </c>
      <c r="B20758" t="s">
        <v>19428</v>
      </c>
      <c r="C20758" t="s">
        <v>2770</v>
      </c>
      <c r="D20758" t="s">
        <v>4522</v>
      </c>
    </row>
    <row r="20759" spans="1:4">
      <c r="A20759" t="s">
        <v>1713</v>
      </c>
      <c r="B20759" t="s">
        <v>16751</v>
      </c>
      <c r="C20759" t="s">
        <v>2770</v>
      </c>
      <c r="D20759" t="s">
        <v>4522</v>
      </c>
    </row>
    <row r="20760" spans="1:4">
      <c r="A20760" t="s">
        <v>13356</v>
      </c>
      <c r="B20760" t="s">
        <v>13931</v>
      </c>
      <c r="C20760" t="s">
        <v>2770</v>
      </c>
      <c r="D20760" t="s">
        <v>4522</v>
      </c>
    </row>
    <row r="20761" spans="1:4">
      <c r="A20761" t="s">
        <v>19429</v>
      </c>
      <c r="B20761" t="s">
        <v>19430</v>
      </c>
      <c r="C20761" t="s">
        <v>2770</v>
      </c>
      <c r="D20761" t="s">
        <v>4522</v>
      </c>
    </row>
    <row r="20762" spans="1:4">
      <c r="A20762" t="s">
        <v>19431</v>
      </c>
      <c r="B20762" t="s">
        <v>19432</v>
      </c>
      <c r="C20762" t="s">
        <v>2770</v>
      </c>
      <c r="D20762" t="s">
        <v>4522</v>
      </c>
    </row>
    <row r="20763" spans="1:4">
      <c r="A20763" t="s">
        <v>19433</v>
      </c>
      <c r="B20763" t="s">
        <v>19434</v>
      </c>
      <c r="C20763" t="s">
        <v>2770</v>
      </c>
      <c r="D20763" t="s">
        <v>4522</v>
      </c>
    </row>
    <row r="20764" spans="1:4">
      <c r="A20764" t="s">
        <v>19435</v>
      </c>
      <c r="B20764" t="s">
        <v>19436</v>
      </c>
      <c r="C20764" t="s">
        <v>2770</v>
      </c>
      <c r="D20764" t="s">
        <v>4522</v>
      </c>
    </row>
    <row r="20765" spans="1:4">
      <c r="A20765" t="s">
        <v>19437</v>
      </c>
      <c r="B20765" t="s">
        <v>4547</v>
      </c>
      <c r="C20765" t="s">
        <v>2770</v>
      </c>
      <c r="D20765" t="s">
        <v>4518</v>
      </c>
    </row>
    <row r="20766" spans="1:4">
      <c r="A20766" t="s">
        <v>19438</v>
      </c>
      <c r="B20766" t="s">
        <v>19439</v>
      </c>
      <c r="C20766" t="s">
        <v>2770</v>
      </c>
      <c r="D20766" t="s">
        <v>4522</v>
      </c>
    </row>
    <row r="20767" spans="1:4">
      <c r="A20767" t="s">
        <v>1874</v>
      </c>
      <c r="B20767" t="s">
        <v>19440</v>
      </c>
      <c r="C20767" t="s">
        <v>2770</v>
      </c>
      <c r="D20767" t="s">
        <v>4543</v>
      </c>
    </row>
    <row r="20768" spans="1:4">
      <c r="A20768" t="s">
        <v>1714</v>
      </c>
      <c r="B20768" t="s">
        <v>19441</v>
      </c>
      <c r="C20768" t="s">
        <v>2770</v>
      </c>
      <c r="D20768" t="s">
        <v>4522</v>
      </c>
    </row>
    <row r="20769" spans="1:4">
      <c r="A20769" t="s">
        <v>19442</v>
      </c>
      <c r="B20769" t="s">
        <v>19443</v>
      </c>
      <c r="C20769" t="s">
        <v>2770</v>
      </c>
      <c r="D20769" t="s">
        <v>4522</v>
      </c>
    </row>
    <row r="20770" spans="1:4">
      <c r="A20770" t="s">
        <v>19444</v>
      </c>
      <c r="B20770" t="s">
        <v>5280</v>
      </c>
      <c r="C20770" t="s">
        <v>2770</v>
      </c>
      <c r="D20770" t="s">
        <v>4522</v>
      </c>
    </row>
    <row r="20771" spans="1:4">
      <c r="A20771" t="s">
        <v>19445</v>
      </c>
      <c r="B20771" t="s">
        <v>5284</v>
      </c>
      <c r="C20771" t="s">
        <v>2770</v>
      </c>
      <c r="D20771" t="s">
        <v>4522</v>
      </c>
    </row>
    <row r="20772" spans="1:4">
      <c r="A20772" t="s">
        <v>19046</v>
      </c>
      <c r="B20772" t="s">
        <v>19446</v>
      </c>
      <c r="C20772" t="s">
        <v>2770</v>
      </c>
      <c r="D20772" t="s">
        <v>4522</v>
      </c>
    </row>
    <row r="20773" spans="1:4">
      <c r="A20773" t="s">
        <v>2657</v>
      </c>
      <c r="B20773" t="s">
        <v>9803</v>
      </c>
      <c r="C20773" t="s">
        <v>2770</v>
      </c>
      <c r="D20773" t="s">
        <v>4522</v>
      </c>
    </row>
    <row r="20774" spans="1:4">
      <c r="A20774" t="s">
        <v>19447</v>
      </c>
      <c r="B20774" t="s">
        <v>19448</v>
      </c>
      <c r="C20774" t="s">
        <v>2770</v>
      </c>
      <c r="D20774" t="s">
        <v>4522</v>
      </c>
    </row>
    <row r="20775" spans="1:4">
      <c r="A20775" t="s">
        <v>10947</v>
      </c>
      <c r="B20775" t="s">
        <v>19449</v>
      </c>
      <c r="C20775" t="s">
        <v>2770</v>
      </c>
      <c r="D20775" t="s">
        <v>4522</v>
      </c>
    </row>
    <row r="20776" spans="1:4">
      <c r="A20776" t="s">
        <v>18597</v>
      </c>
      <c r="B20776" t="s">
        <v>19450</v>
      </c>
      <c r="C20776" t="s">
        <v>2770</v>
      </c>
      <c r="D20776" t="s">
        <v>4522</v>
      </c>
    </row>
    <row r="20777" spans="1:4">
      <c r="A20777" t="s">
        <v>19451</v>
      </c>
      <c r="B20777" t="s">
        <v>19452</v>
      </c>
      <c r="C20777" t="s">
        <v>2770</v>
      </c>
      <c r="D20777" t="s">
        <v>4522</v>
      </c>
    </row>
    <row r="20778" spans="1:4">
      <c r="A20778" t="s">
        <v>19442</v>
      </c>
      <c r="B20778" t="s">
        <v>19443</v>
      </c>
      <c r="C20778" t="s">
        <v>2770</v>
      </c>
      <c r="D20778" t="s">
        <v>4522</v>
      </c>
    </row>
    <row r="20779" spans="1:4">
      <c r="A20779" t="s">
        <v>1874</v>
      </c>
      <c r="B20779" t="s">
        <v>19440</v>
      </c>
      <c r="C20779" t="s">
        <v>2770</v>
      </c>
      <c r="D20779" t="s">
        <v>4543</v>
      </c>
    </row>
    <row r="20780" spans="1:4">
      <c r="A20780" t="s">
        <v>19445</v>
      </c>
      <c r="B20780" t="s">
        <v>5284</v>
      </c>
      <c r="C20780" t="s">
        <v>2770</v>
      </c>
      <c r="D20780" t="s">
        <v>4522</v>
      </c>
    </row>
    <row r="20781" spans="1:4">
      <c r="A20781" t="s">
        <v>19038</v>
      </c>
      <c r="B20781" t="s">
        <v>19428</v>
      </c>
      <c r="C20781" t="s">
        <v>2770</v>
      </c>
      <c r="D20781" t="s">
        <v>4522</v>
      </c>
    </row>
    <row r="20782" spans="1:4">
      <c r="A20782" t="s">
        <v>19046</v>
      </c>
      <c r="B20782" t="s">
        <v>19446</v>
      </c>
      <c r="C20782" t="s">
        <v>2770</v>
      </c>
      <c r="D20782" t="s">
        <v>4522</v>
      </c>
    </row>
    <row r="20783" spans="1:4">
      <c r="A20783" t="s">
        <v>19429</v>
      </c>
      <c r="B20783" t="s">
        <v>19430</v>
      </c>
      <c r="C20783" t="s">
        <v>2770</v>
      </c>
      <c r="D20783" t="s">
        <v>4522</v>
      </c>
    </row>
    <row r="20784" spans="1:4">
      <c r="A20784" t="s">
        <v>19431</v>
      </c>
      <c r="B20784" t="s">
        <v>19432</v>
      </c>
      <c r="C20784" t="s">
        <v>2770</v>
      </c>
      <c r="D20784" t="s">
        <v>4522</v>
      </c>
    </row>
    <row r="20785" spans="1:4">
      <c r="A20785" t="s">
        <v>19433</v>
      </c>
      <c r="B20785" t="s">
        <v>19434</v>
      </c>
      <c r="C20785" t="s">
        <v>2770</v>
      </c>
      <c r="D20785" t="s">
        <v>4522</v>
      </c>
    </row>
    <row r="20786" spans="1:4">
      <c r="A20786" t="s">
        <v>19435</v>
      </c>
      <c r="B20786" t="s">
        <v>19436</v>
      </c>
      <c r="C20786" t="s">
        <v>2770</v>
      </c>
      <c r="D20786" t="s">
        <v>4522</v>
      </c>
    </row>
    <row r="20787" spans="1:4">
      <c r="A20787" t="s">
        <v>19437</v>
      </c>
      <c r="B20787" t="s">
        <v>4547</v>
      </c>
      <c r="C20787" t="s">
        <v>2770</v>
      </c>
      <c r="D20787" t="s">
        <v>4518</v>
      </c>
    </row>
    <row r="20788" spans="1:4">
      <c r="A20788" t="s">
        <v>18597</v>
      </c>
      <c r="B20788" t="s">
        <v>19450</v>
      </c>
      <c r="C20788" t="s">
        <v>2770</v>
      </c>
      <c r="D20788" t="s">
        <v>4522</v>
      </c>
    </row>
    <row r="20789" spans="1:4">
      <c r="A20789" t="s">
        <v>13391</v>
      </c>
      <c r="B20789" t="s">
        <v>4516</v>
      </c>
      <c r="C20789" t="s">
        <v>2770</v>
      </c>
      <c r="D20789" t="s">
        <v>4518</v>
      </c>
    </row>
    <row r="20790" spans="1:4">
      <c r="A20790" t="s">
        <v>19451</v>
      </c>
      <c r="B20790" t="s">
        <v>19452</v>
      </c>
      <c r="C20790" t="s">
        <v>2770</v>
      </c>
      <c r="D20790" t="s">
        <v>4522</v>
      </c>
    </row>
    <row r="20791" spans="1:4">
      <c r="A20791" t="s">
        <v>1713</v>
      </c>
      <c r="B20791" t="s">
        <v>16751</v>
      </c>
      <c r="C20791" t="s">
        <v>2770</v>
      </c>
      <c r="D20791" t="s">
        <v>4522</v>
      </c>
    </row>
    <row r="20792" spans="1:4">
      <c r="A20792" t="s">
        <v>1714</v>
      </c>
      <c r="B20792" t="s">
        <v>19441</v>
      </c>
      <c r="C20792" t="s">
        <v>2770</v>
      </c>
      <c r="D20792" t="s">
        <v>4522</v>
      </c>
    </row>
    <row r="20793" spans="1:4">
      <c r="A20793" t="s">
        <v>13356</v>
      </c>
      <c r="B20793" t="s">
        <v>13931</v>
      </c>
      <c r="C20793" t="s">
        <v>2770</v>
      </c>
      <c r="D20793" t="s">
        <v>4522</v>
      </c>
    </row>
    <row r="20794" spans="1:4">
      <c r="A20794" t="s">
        <v>2657</v>
      </c>
      <c r="B20794" t="s">
        <v>9803</v>
      </c>
      <c r="C20794" t="s">
        <v>2770</v>
      </c>
      <c r="D20794" t="s">
        <v>4522</v>
      </c>
    </row>
    <row r="20795" spans="1:4">
      <c r="A20795" t="s">
        <v>19447</v>
      </c>
      <c r="B20795" t="s">
        <v>19448</v>
      </c>
      <c r="C20795" t="s">
        <v>2770</v>
      </c>
      <c r="D20795" t="s">
        <v>4522</v>
      </c>
    </row>
    <row r="20796" spans="1:4">
      <c r="A20796" t="s">
        <v>10947</v>
      </c>
      <c r="B20796" t="s">
        <v>19449</v>
      </c>
      <c r="C20796" t="s">
        <v>2770</v>
      </c>
      <c r="D20796" t="s">
        <v>4522</v>
      </c>
    </row>
    <row r="20797" spans="1:4">
      <c r="A20797" t="s">
        <v>19438</v>
      </c>
      <c r="B20797" t="s">
        <v>19439</v>
      </c>
      <c r="C20797" t="s">
        <v>2770</v>
      </c>
      <c r="D20797" t="s">
        <v>4522</v>
      </c>
    </row>
    <row r="20798" spans="1:4">
      <c r="A20798" t="s">
        <v>19444</v>
      </c>
      <c r="B20798" t="s">
        <v>5280</v>
      </c>
      <c r="C20798" t="s">
        <v>2770</v>
      </c>
      <c r="D20798" t="s">
        <v>4522</v>
      </c>
    </row>
    <row r="20799" spans="1:4">
      <c r="A20799" t="s">
        <v>5002</v>
      </c>
      <c r="B20799" t="s">
        <v>18103</v>
      </c>
      <c r="C20799" t="s">
        <v>2770</v>
      </c>
      <c r="D20799" t="s">
        <v>4514</v>
      </c>
    </row>
    <row r="20800" spans="1:4">
      <c r="A20800" t="s">
        <v>18098</v>
      </c>
      <c r="B20800" t="s">
        <v>18101</v>
      </c>
      <c r="C20800" t="s">
        <v>2770</v>
      </c>
      <c r="D20800" t="s">
        <v>4518</v>
      </c>
    </row>
    <row r="20801" spans="1:4">
      <c r="A20801" t="s">
        <v>1884</v>
      </c>
      <c r="B20801" t="s">
        <v>18104</v>
      </c>
      <c r="C20801" t="s">
        <v>2770</v>
      </c>
      <c r="D20801" t="s">
        <v>4514</v>
      </c>
    </row>
    <row r="20802" spans="1:4">
      <c r="A20802" t="s">
        <v>4980</v>
      </c>
      <c r="B20802" t="s">
        <v>12780</v>
      </c>
      <c r="C20802" t="s">
        <v>2770</v>
      </c>
      <c r="D20802" t="s">
        <v>4522</v>
      </c>
    </row>
    <row r="20803" spans="1:4">
      <c r="A20803" t="s">
        <v>9079</v>
      </c>
      <c r="B20803" t="s">
        <v>2770</v>
      </c>
      <c r="C20803" t="s">
        <v>2770</v>
      </c>
      <c r="D20803" t="s">
        <v>4522</v>
      </c>
    </row>
    <row r="20804" spans="1:4">
      <c r="A20804" t="s">
        <v>11254</v>
      </c>
      <c r="B20804" t="s">
        <v>2770</v>
      </c>
      <c r="C20804" t="s">
        <v>2770</v>
      </c>
      <c r="D20804" t="s">
        <v>4770</v>
      </c>
    </row>
    <row r="20805" spans="1:4">
      <c r="A20805" t="s">
        <v>1898</v>
      </c>
      <c r="B20805" t="s">
        <v>18105</v>
      </c>
      <c r="C20805" t="s">
        <v>2770</v>
      </c>
      <c r="D20805" t="s">
        <v>4522</v>
      </c>
    </row>
    <row r="20806" spans="1:4">
      <c r="A20806" t="s">
        <v>18084</v>
      </c>
      <c r="B20806" t="s">
        <v>18102</v>
      </c>
      <c r="C20806" t="s">
        <v>2770</v>
      </c>
      <c r="D20806" t="s">
        <v>4522</v>
      </c>
    </row>
    <row r="20807" spans="1:4">
      <c r="A20807" t="s">
        <v>1874</v>
      </c>
      <c r="B20807" t="s">
        <v>2770</v>
      </c>
      <c r="C20807" t="s">
        <v>2770</v>
      </c>
      <c r="D20807" t="s">
        <v>4543</v>
      </c>
    </row>
    <row r="20808" spans="1:4">
      <c r="A20808" t="s">
        <v>12063</v>
      </c>
      <c r="B20808" t="s">
        <v>2770</v>
      </c>
      <c r="C20808" t="s">
        <v>2770</v>
      </c>
      <c r="D20808" t="s">
        <v>4522</v>
      </c>
    </row>
    <row r="20809" spans="1:4">
      <c r="A20809" t="s">
        <v>4649</v>
      </c>
      <c r="B20809" t="s">
        <v>18099</v>
      </c>
      <c r="C20809" t="s">
        <v>2770</v>
      </c>
      <c r="D20809" t="s">
        <v>4514</v>
      </c>
    </row>
    <row r="20810" spans="1:4">
      <c r="A20810" t="s">
        <v>18100</v>
      </c>
      <c r="B20810" t="s">
        <v>18083</v>
      </c>
      <c r="C20810" t="s">
        <v>2770</v>
      </c>
      <c r="D20810" t="s">
        <v>4518</v>
      </c>
    </row>
    <row r="20811" spans="1:4">
      <c r="A20811" t="s">
        <v>9068</v>
      </c>
      <c r="B20811" t="s">
        <v>18085</v>
      </c>
      <c r="C20811" t="s">
        <v>2770</v>
      </c>
      <c r="D20811" t="s">
        <v>4522</v>
      </c>
    </row>
    <row r="20812" spans="1:4">
      <c r="A20812" t="s">
        <v>1864</v>
      </c>
      <c r="B20812" t="s">
        <v>12837</v>
      </c>
      <c r="C20812" t="s">
        <v>2770</v>
      </c>
      <c r="D20812" t="s">
        <v>4522</v>
      </c>
    </row>
    <row r="20813" spans="1:4">
      <c r="A20813" t="s">
        <v>18648</v>
      </c>
      <c r="B20813" t="s">
        <v>18649</v>
      </c>
      <c r="C20813" t="s">
        <v>2770</v>
      </c>
      <c r="D20813" t="s">
        <v>4551</v>
      </c>
    </row>
    <row r="20814" spans="1:4">
      <c r="A20814" t="s">
        <v>18641</v>
      </c>
      <c r="B20814" t="s">
        <v>18642</v>
      </c>
      <c r="C20814" t="s">
        <v>2770</v>
      </c>
      <c r="D20814" t="s">
        <v>4522</v>
      </c>
    </row>
    <row r="20815" spans="1:4">
      <c r="A20815" t="s">
        <v>14174</v>
      </c>
      <c r="B20815" t="s">
        <v>18632</v>
      </c>
      <c r="C20815" t="s">
        <v>2770</v>
      </c>
      <c r="D20815" t="s">
        <v>4522</v>
      </c>
    </row>
    <row r="20816" spans="1:4">
      <c r="A20816" t="s">
        <v>11293</v>
      </c>
      <c r="B20816" t="s">
        <v>8199</v>
      </c>
      <c r="C20816" t="s">
        <v>2770</v>
      </c>
      <c r="D20816" t="s">
        <v>4522</v>
      </c>
    </row>
    <row r="20817" spans="1:4">
      <c r="A20817" t="s">
        <v>18627</v>
      </c>
      <c r="B20817" t="s">
        <v>18628</v>
      </c>
      <c r="C20817" t="s">
        <v>2770</v>
      </c>
      <c r="D20817" t="s">
        <v>4522</v>
      </c>
    </row>
    <row r="20818" spans="1:4">
      <c r="A20818" t="s">
        <v>8845</v>
      </c>
      <c r="B20818" t="s">
        <v>18635</v>
      </c>
      <c r="C20818" t="s">
        <v>2770</v>
      </c>
      <c r="D20818" t="s">
        <v>4522</v>
      </c>
    </row>
    <row r="20819" spans="1:4">
      <c r="A20819" t="s">
        <v>8974</v>
      </c>
      <c r="B20819" t="s">
        <v>18636</v>
      </c>
      <c r="C20819" t="s">
        <v>2770</v>
      </c>
      <c r="D20819" t="s">
        <v>4522</v>
      </c>
    </row>
    <row r="20820" spans="1:4">
      <c r="A20820" t="s">
        <v>18624</v>
      </c>
      <c r="B20820" t="s">
        <v>2770</v>
      </c>
      <c r="C20820" t="s">
        <v>2770</v>
      </c>
      <c r="D20820" t="s">
        <v>4522</v>
      </c>
    </row>
    <row r="20821" spans="1:4">
      <c r="A20821" t="s">
        <v>18603</v>
      </c>
      <c r="B20821" t="s">
        <v>18604</v>
      </c>
      <c r="C20821" t="s">
        <v>2770</v>
      </c>
      <c r="D20821" t="s">
        <v>4518</v>
      </c>
    </row>
    <row r="20822" spans="1:4">
      <c r="A20822" t="s">
        <v>18655</v>
      </c>
      <c r="B20822" t="s">
        <v>2770</v>
      </c>
      <c r="C20822" t="s">
        <v>2770</v>
      </c>
      <c r="D20822" t="s">
        <v>4518</v>
      </c>
    </row>
    <row r="20823" spans="1:4">
      <c r="A20823" t="s">
        <v>18606</v>
      </c>
      <c r="B20823" t="s">
        <v>18607</v>
      </c>
      <c r="C20823" t="s">
        <v>2770</v>
      </c>
      <c r="D20823" t="s">
        <v>4522</v>
      </c>
    </row>
    <row r="20824" spans="1:4">
      <c r="A20824" t="s">
        <v>18645</v>
      </c>
      <c r="B20824" t="s">
        <v>18646</v>
      </c>
      <c r="C20824" t="s">
        <v>2770</v>
      </c>
      <c r="D20824" t="s">
        <v>4522</v>
      </c>
    </row>
    <row r="20825" spans="1:4">
      <c r="A20825" t="s">
        <v>7362</v>
      </c>
      <c r="B20825" t="s">
        <v>18647</v>
      </c>
      <c r="C20825" t="s">
        <v>2770</v>
      </c>
      <c r="D20825" t="s">
        <v>4522</v>
      </c>
    </row>
    <row r="20826" spans="1:4">
      <c r="A20826" t="s">
        <v>18614</v>
      </c>
      <c r="B20826" t="s">
        <v>18615</v>
      </c>
      <c r="C20826" t="s">
        <v>2770</v>
      </c>
      <c r="D20826" t="s">
        <v>4518</v>
      </c>
    </row>
    <row r="20827" spans="1:4">
      <c r="A20827" t="s">
        <v>16009</v>
      </c>
      <c r="B20827" t="s">
        <v>12903</v>
      </c>
      <c r="C20827" t="s">
        <v>2770</v>
      </c>
      <c r="D20827" t="s">
        <v>4522</v>
      </c>
    </row>
    <row r="20828" spans="1:4">
      <c r="A20828" t="s">
        <v>18610</v>
      </c>
      <c r="B20828" t="s">
        <v>18611</v>
      </c>
      <c r="C20828" t="s">
        <v>2770</v>
      </c>
      <c r="D20828" t="s">
        <v>4551</v>
      </c>
    </row>
    <row r="20829" spans="1:4">
      <c r="A20829" t="s">
        <v>18520</v>
      </c>
      <c r="B20829" t="s">
        <v>9005</v>
      </c>
      <c r="C20829" t="s">
        <v>2770</v>
      </c>
      <c r="D20829" t="s">
        <v>4522</v>
      </c>
    </row>
    <row r="20830" spans="1:4">
      <c r="A20830" t="s">
        <v>5002</v>
      </c>
      <c r="B20830" t="s">
        <v>2770</v>
      </c>
      <c r="C20830" t="s">
        <v>2770</v>
      </c>
      <c r="D20830" t="s">
        <v>4514</v>
      </c>
    </row>
    <row r="20831" spans="1:4">
      <c r="A20831" t="s">
        <v>17445</v>
      </c>
      <c r="B20831" t="s">
        <v>18602</v>
      </c>
      <c r="C20831" t="s">
        <v>2770</v>
      </c>
      <c r="D20831" t="s">
        <v>4518</v>
      </c>
    </row>
    <row r="20832" spans="1:4">
      <c r="A20832" t="s">
        <v>1863</v>
      </c>
      <c r="B20832" t="s">
        <v>15461</v>
      </c>
      <c r="C20832" t="s">
        <v>2770</v>
      </c>
      <c r="D20832" t="s">
        <v>4522</v>
      </c>
    </row>
    <row r="20833" spans="1:4">
      <c r="A20833" t="s">
        <v>1865</v>
      </c>
      <c r="B20833" t="s">
        <v>8310</v>
      </c>
      <c r="C20833" t="s">
        <v>2770</v>
      </c>
      <c r="D20833" t="s">
        <v>4522</v>
      </c>
    </row>
    <row r="20834" spans="1:4">
      <c r="A20834" t="s">
        <v>1713</v>
      </c>
      <c r="B20834" t="s">
        <v>18605</v>
      </c>
      <c r="C20834" t="s">
        <v>2770</v>
      </c>
      <c r="D20834" t="s">
        <v>4522</v>
      </c>
    </row>
    <row r="20835" spans="1:4">
      <c r="A20835" t="s">
        <v>5417</v>
      </c>
      <c r="B20835" t="s">
        <v>12326</v>
      </c>
      <c r="C20835" t="s">
        <v>2770</v>
      </c>
      <c r="D20835" t="s">
        <v>4522</v>
      </c>
    </row>
    <row r="20836" spans="1:4">
      <c r="A20836" t="s">
        <v>1971</v>
      </c>
      <c r="B20836" t="s">
        <v>2637</v>
      </c>
      <c r="C20836" t="s">
        <v>2770</v>
      </c>
      <c r="D20836" t="s">
        <v>4522</v>
      </c>
    </row>
    <row r="20837" spans="1:4">
      <c r="A20837" t="s">
        <v>9018</v>
      </c>
      <c r="B20837" t="s">
        <v>18629</v>
      </c>
      <c r="C20837" t="s">
        <v>2770</v>
      </c>
      <c r="D20837" t="s">
        <v>4522</v>
      </c>
    </row>
    <row r="20838" spans="1:4">
      <c r="A20838" t="s">
        <v>8328</v>
      </c>
      <c r="B20838" t="s">
        <v>18599</v>
      </c>
      <c r="C20838" t="s">
        <v>2770</v>
      </c>
      <c r="D20838" t="s">
        <v>4522</v>
      </c>
    </row>
    <row r="20839" spans="1:4">
      <c r="A20839" t="s">
        <v>18654</v>
      </c>
      <c r="B20839" t="s">
        <v>2770</v>
      </c>
      <c r="C20839" t="s">
        <v>2770</v>
      </c>
      <c r="D20839" t="s">
        <v>4522</v>
      </c>
    </row>
    <row r="20840" spans="1:4">
      <c r="A20840" t="s">
        <v>18639</v>
      </c>
      <c r="B20840" t="s">
        <v>18640</v>
      </c>
      <c r="C20840" t="s">
        <v>2770</v>
      </c>
      <c r="D20840" t="s">
        <v>4518</v>
      </c>
    </row>
    <row r="20841" spans="1:4">
      <c r="A20841" t="s">
        <v>18597</v>
      </c>
      <c r="B20841" t="s">
        <v>18644</v>
      </c>
      <c r="C20841" t="s">
        <v>2770</v>
      </c>
      <c r="D20841" t="s">
        <v>4522</v>
      </c>
    </row>
    <row r="20842" spans="1:4">
      <c r="A20842" t="s">
        <v>18608</v>
      </c>
      <c r="B20842" t="s">
        <v>18609</v>
      </c>
      <c r="C20842" t="s">
        <v>2770</v>
      </c>
      <c r="D20842" t="s">
        <v>4522</v>
      </c>
    </row>
    <row r="20843" spans="1:4">
      <c r="A20843" t="s">
        <v>8913</v>
      </c>
      <c r="B20843" t="s">
        <v>12314</v>
      </c>
      <c r="C20843" t="s">
        <v>2770</v>
      </c>
      <c r="D20843" t="s">
        <v>4522</v>
      </c>
    </row>
    <row r="20844" spans="1:4">
      <c r="A20844" t="s">
        <v>18612</v>
      </c>
      <c r="B20844" t="s">
        <v>18613</v>
      </c>
      <c r="C20844" t="s">
        <v>2770</v>
      </c>
      <c r="D20844" t="s">
        <v>4551</v>
      </c>
    </row>
    <row r="20845" spans="1:4">
      <c r="A20845" t="s">
        <v>12771</v>
      </c>
      <c r="B20845" t="s">
        <v>5286</v>
      </c>
      <c r="C20845" t="s">
        <v>2770</v>
      </c>
      <c r="D20845" t="s">
        <v>4522</v>
      </c>
    </row>
    <row r="20846" spans="1:4">
      <c r="A20846" t="s">
        <v>5187</v>
      </c>
      <c r="B20846" t="s">
        <v>18643</v>
      </c>
      <c r="C20846" t="s">
        <v>2770</v>
      </c>
      <c r="D20846" t="s">
        <v>4522</v>
      </c>
    </row>
    <row r="20847" spans="1:4">
      <c r="A20847" t="s">
        <v>18715</v>
      </c>
      <c r="B20847" t="s">
        <v>2562</v>
      </c>
      <c r="C20847" t="s">
        <v>2770</v>
      </c>
      <c r="D20847" t="s">
        <v>4551</v>
      </c>
    </row>
    <row r="20848" spans="1:4">
      <c r="A20848" t="s">
        <v>18656</v>
      </c>
      <c r="B20848" t="s">
        <v>2563</v>
      </c>
      <c r="C20848" t="s">
        <v>2770</v>
      </c>
      <c r="D20848" t="s">
        <v>4551</v>
      </c>
    </row>
    <row r="20849" spans="1:4">
      <c r="A20849" t="s">
        <v>12196</v>
      </c>
      <c r="B20849" t="s">
        <v>18730</v>
      </c>
      <c r="C20849" t="s">
        <v>2770</v>
      </c>
      <c r="D20849" t="s">
        <v>4551</v>
      </c>
    </row>
    <row r="20850" spans="1:4">
      <c r="A20850" t="s">
        <v>18657</v>
      </c>
      <c r="B20850" t="s">
        <v>2564</v>
      </c>
      <c r="C20850" t="s">
        <v>2770</v>
      </c>
      <c r="D20850" t="s">
        <v>4522</v>
      </c>
    </row>
    <row r="20851" spans="1:4">
      <c r="A20851" t="s">
        <v>18686</v>
      </c>
      <c r="B20851" t="s">
        <v>2561</v>
      </c>
      <c r="C20851" t="s">
        <v>2770</v>
      </c>
      <c r="D20851" t="s">
        <v>4522</v>
      </c>
    </row>
    <row r="20852" spans="1:4">
      <c r="A20852" t="s">
        <v>18687</v>
      </c>
      <c r="B20852" t="s">
        <v>2567</v>
      </c>
      <c r="C20852" t="s">
        <v>2770</v>
      </c>
      <c r="D20852" t="s">
        <v>4522</v>
      </c>
    </row>
    <row r="20853" spans="1:4">
      <c r="A20853" t="s">
        <v>18660</v>
      </c>
      <c r="B20853" t="s">
        <v>18607</v>
      </c>
      <c r="C20853" t="s">
        <v>2770</v>
      </c>
      <c r="D20853" t="s">
        <v>4574</v>
      </c>
    </row>
    <row r="20854" spans="1:4">
      <c r="A20854" t="s">
        <v>18661</v>
      </c>
      <c r="B20854" t="s">
        <v>18662</v>
      </c>
      <c r="C20854" t="s">
        <v>2770</v>
      </c>
      <c r="D20854" t="s">
        <v>4522</v>
      </c>
    </row>
    <row r="20855" spans="1:4">
      <c r="A20855" t="s">
        <v>18692</v>
      </c>
      <c r="B20855" t="s">
        <v>18131</v>
      </c>
      <c r="C20855" t="s">
        <v>2770</v>
      </c>
      <c r="D20855" t="s">
        <v>4522</v>
      </c>
    </row>
    <row r="20856" spans="1:4">
      <c r="A20856" t="s">
        <v>18725</v>
      </c>
      <c r="B20856" t="s">
        <v>18726</v>
      </c>
      <c r="C20856" t="s">
        <v>2770</v>
      </c>
      <c r="D20856" t="s">
        <v>4522</v>
      </c>
    </row>
    <row r="20857" spans="1:4">
      <c r="A20857" t="s">
        <v>18742</v>
      </c>
      <c r="B20857" t="s">
        <v>18743</v>
      </c>
      <c r="C20857" t="s">
        <v>2770</v>
      </c>
      <c r="D20857" t="s">
        <v>4522</v>
      </c>
    </row>
    <row r="20858" spans="1:4">
      <c r="A20858" t="s">
        <v>18727</v>
      </c>
      <c r="B20858" t="s">
        <v>18728</v>
      </c>
      <c r="C20858" t="s">
        <v>2770</v>
      </c>
      <c r="D20858" t="s">
        <v>4574</v>
      </c>
    </row>
    <row r="20859" spans="1:4">
      <c r="A20859" t="s">
        <v>18668</v>
      </c>
      <c r="B20859" t="s">
        <v>18669</v>
      </c>
      <c r="C20859" t="s">
        <v>2770</v>
      </c>
      <c r="D20859" t="s">
        <v>4522</v>
      </c>
    </row>
    <row r="20860" spans="1:4">
      <c r="A20860" t="s">
        <v>5002</v>
      </c>
      <c r="B20860" t="s">
        <v>18671</v>
      </c>
      <c r="C20860" t="s">
        <v>2770</v>
      </c>
      <c r="D20860" t="s">
        <v>4514</v>
      </c>
    </row>
    <row r="20861" spans="1:4">
      <c r="A20861" t="s">
        <v>4648</v>
      </c>
      <c r="B20861" t="s">
        <v>18739</v>
      </c>
      <c r="C20861" t="s">
        <v>2770</v>
      </c>
      <c r="D20861" t="s">
        <v>4522</v>
      </c>
    </row>
    <row r="20862" spans="1:4">
      <c r="A20862" t="s">
        <v>18748</v>
      </c>
      <c r="B20862" t="s">
        <v>18602</v>
      </c>
      <c r="C20862" t="s">
        <v>2770</v>
      </c>
      <c r="D20862" t="s">
        <v>4518</v>
      </c>
    </row>
    <row r="20863" spans="1:4">
      <c r="A20863" t="s">
        <v>18678</v>
      </c>
      <c r="B20863" t="s">
        <v>18679</v>
      </c>
      <c r="C20863" t="s">
        <v>2770</v>
      </c>
      <c r="D20863" t="s">
        <v>4522</v>
      </c>
    </row>
    <row r="20864" spans="1:4">
      <c r="A20864" t="s">
        <v>18680</v>
      </c>
      <c r="B20864" t="s">
        <v>18681</v>
      </c>
      <c r="C20864" t="s">
        <v>2770</v>
      </c>
      <c r="D20864" t="s">
        <v>4522</v>
      </c>
    </row>
    <row r="20865" spans="1:4">
      <c r="A20865" t="s">
        <v>18682</v>
      </c>
      <c r="B20865" t="s">
        <v>18683</v>
      </c>
      <c r="C20865" t="s">
        <v>2770</v>
      </c>
      <c r="D20865" t="s">
        <v>4522</v>
      </c>
    </row>
    <row r="20866" spans="1:4">
      <c r="A20866" t="s">
        <v>18684</v>
      </c>
      <c r="B20866" t="s">
        <v>18685</v>
      </c>
      <c r="C20866" t="s">
        <v>2770</v>
      </c>
      <c r="D20866" t="s">
        <v>4574</v>
      </c>
    </row>
    <row r="20867" spans="1:4">
      <c r="A20867" t="s">
        <v>18699</v>
      </c>
      <c r="B20867" t="s">
        <v>18700</v>
      </c>
      <c r="C20867" t="s">
        <v>2770</v>
      </c>
      <c r="D20867" t="s">
        <v>4522</v>
      </c>
    </row>
    <row r="20868" spans="1:4">
      <c r="A20868" t="s">
        <v>18755</v>
      </c>
      <c r="B20868" t="s">
        <v>18635</v>
      </c>
      <c r="C20868" t="s">
        <v>2770</v>
      </c>
      <c r="D20868" t="s">
        <v>4522</v>
      </c>
    </row>
    <row r="20869" spans="1:4">
      <c r="A20869" t="s">
        <v>18703</v>
      </c>
      <c r="B20869" t="s">
        <v>277</v>
      </c>
      <c r="C20869" t="s">
        <v>2770</v>
      </c>
      <c r="D20869" t="s">
        <v>4522</v>
      </c>
    </row>
    <row r="20870" spans="1:4">
      <c r="A20870" t="s">
        <v>18756</v>
      </c>
      <c r="B20870" t="s">
        <v>18757</v>
      </c>
      <c r="C20870" t="s">
        <v>2770</v>
      </c>
      <c r="D20870" t="s">
        <v>4522</v>
      </c>
    </row>
    <row r="20871" spans="1:4">
      <c r="A20871" t="s">
        <v>18705</v>
      </c>
      <c r="B20871" t="s">
        <v>18706</v>
      </c>
      <c r="C20871" t="s">
        <v>2770</v>
      </c>
      <c r="D20871" t="s">
        <v>4522</v>
      </c>
    </row>
    <row r="20872" spans="1:4">
      <c r="A20872" t="s">
        <v>18707</v>
      </c>
      <c r="B20872" t="s">
        <v>18708</v>
      </c>
      <c r="C20872" t="s">
        <v>2770</v>
      </c>
      <c r="D20872" t="s">
        <v>4574</v>
      </c>
    </row>
    <row r="20873" spans="1:4">
      <c r="A20873" t="s">
        <v>18760</v>
      </c>
      <c r="B20873" t="s">
        <v>18761</v>
      </c>
      <c r="C20873" t="s">
        <v>2770</v>
      </c>
      <c r="D20873" t="s">
        <v>4522</v>
      </c>
    </row>
    <row r="20874" spans="1:4">
      <c r="A20874" t="s">
        <v>18762</v>
      </c>
      <c r="B20874" t="s">
        <v>18763</v>
      </c>
      <c r="C20874" t="s">
        <v>2770</v>
      </c>
      <c r="D20874" t="s">
        <v>4522</v>
      </c>
    </row>
    <row r="20875" spans="1:4">
      <c r="A20875" t="s">
        <v>18764</v>
      </c>
      <c r="B20875" t="s">
        <v>18765</v>
      </c>
      <c r="C20875" t="s">
        <v>2770</v>
      </c>
      <c r="D20875" t="s">
        <v>4522</v>
      </c>
    </row>
    <row r="20876" spans="1:4">
      <c r="A20876" t="s">
        <v>18766</v>
      </c>
      <c r="B20876" t="s">
        <v>18767</v>
      </c>
      <c r="C20876" t="s">
        <v>2770</v>
      </c>
      <c r="D20876" t="s">
        <v>4522</v>
      </c>
    </row>
    <row r="20877" spans="1:4">
      <c r="A20877" t="s">
        <v>18714</v>
      </c>
      <c r="B20877" t="s">
        <v>2565</v>
      </c>
      <c r="C20877" t="s">
        <v>2770</v>
      </c>
      <c r="D20877" t="s">
        <v>4522</v>
      </c>
    </row>
    <row r="20878" spans="1:4">
      <c r="A20878" t="s">
        <v>1864</v>
      </c>
      <c r="B20878" t="s">
        <v>12837</v>
      </c>
      <c r="C20878" t="s">
        <v>2770</v>
      </c>
      <c r="D20878" t="s">
        <v>4522</v>
      </c>
    </row>
    <row r="20879" spans="1:4">
      <c r="A20879" t="s">
        <v>18731</v>
      </c>
      <c r="B20879" t="s">
        <v>18732</v>
      </c>
      <c r="C20879" t="s">
        <v>2770</v>
      </c>
      <c r="D20879" t="s">
        <v>4522</v>
      </c>
    </row>
    <row r="20880" spans="1:4">
      <c r="A20880" t="s">
        <v>18648</v>
      </c>
      <c r="B20880" t="s">
        <v>18667</v>
      </c>
      <c r="C20880" t="s">
        <v>2770</v>
      </c>
      <c r="D20880" t="s">
        <v>4522</v>
      </c>
    </row>
    <row r="20881" spans="1:4">
      <c r="A20881" t="s">
        <v>18733</v>
      </c>
      <c r="B20881" t="s">
        <v>18734</v>
      </c>
      <c r="C20881" t="s">
        <v>2770</v>
      </c>
      <c r="D20881" t="s">
        <v>4522</v>
      </c>
    </row>
    <row r="20882" spans="1:4">
      <c r="A20882" t="s">
        <v>18746</v>
      </c>
      <c r="B20882" t="s">
        <v>18747</v>
      </c>
      <c r="C20882" t="s">
        <v>2770</v>
      </c>
      <c r="D20882" t="s">
        <v>4522</v>
      </c>
    </row>
    <row r="20883" spans="1:4">
      <c r="A20883" t="s">
        <v>1867</v>
      </c>
      <c r="B20883" t="s">
        <v>18647</v>
      </c>
      <c r="C20883" t="s">
        <v>2770</v>
      </c>
      <c r="D20883" t="s">
        <v>4522</v>
      </c>
    </row>
    <row r="20884" spans="1:4">
      <c r="A20884" t="s">
        <v>18738</v>
      </c>
      <c r="B20884" t="s">
        <v>18667</v>
      </c>
      <c r="C20884" t="s">
        <v>2770</v>
      </c>
      <c r="D20884" t="s">
        <v>4522</v>
      </c>
    </row>
    <row r="20885" spans="1:4">
      <c r="A20885" t="s">
        <v>18693</v>
      </c>
      <c r="B20885" t="s">
        <v>18694</v>
      </c>
      <c r="C20885" t="s">
        <v>2770</v>
      </c>
      <c r="D20885" t="s">
        <v>4522</v>
      </c>
    </row>
    <row r="20886" spans="1:4">
      <c r="A20886" t="s">
        <v>18695</v>
      </c>
      <c r="B20886" t="s">
        <v>18696</v>
      </c>
      <c r="C20886" t="s">
        <v>2770</v>
      </c>
      <c r="D20886" t="s">
        <v>4543</v>
      </c>
    </row>
    <row r="20887" spans="1:4">
      <c r="A20887" t="s">
        <v>11331</v>
      </c>
      <c r="B20887" t="s">
        <v>18697</v>
      </c>
      <c r="C20887" t="s">
        <v>2770</v>
      </c>
      <c r="D20887" t="s">
        <v>4522</v>
      </c>
    </row>
    <row r="20888" spans="1:4">
      <c r="A20888" t="s">
        <v>18720</v>
      </c>
      <c r="B20888" t="s">
        <v>2565</v>
      </c>
      <c r="C20888" t="s">
        <v>2770</v>
      </c>
      <c r="D20888" t="s">
        <v>4522</v>
      </c>
    </row>
    <row r="20889" spans="1:4">
      <c r="A20889" t="s">
        <v>18658</v>
      </c>
      <c r="B20889" t="s">
        <v>18659</v>
      </c>
      <c r="C20889" t="s">
        <v>2770</v>
      </c>
      <c r="D20889" t="s">
        <v>4518</v>
      </c>
    </row>
    <row r="20890" spans="1:4">
      <c r="A20890" t="s">
        <v>18676</v>
      </c>
      <c r="B20890" t="s">
        <v>18677</v>
      </c>
      <c r="C20890" t="s">
        <v>2770</v>
      </c>
      <c r="D20890" t="s">
        <v>4522</v>
      </c>
    </row>
    <row r="20891" spans="1:4">
      <c r="A20891" t="s">
        <v>18688</v>
      </c>
      <c r="B20891" t="s">
        <v>18689</v>
      </c>
      <c r="C20891" t="s">
        <v>2770</v>
      </c>
      <c r="D20891" t="s">
        <v>4574</v>
      </c>
    </row>
    <row r="20892" spans="1:4">
      <c r="A20892" t="s">
        <v>18690</v>
      </c>
      <c r="B20892" t="s">
        <v>18691</v>
      </c>
      <c r="C20892" t="s">
        <v>2770</v>
      </c>
      <c r="D20892" t="s">
        <v>4522</v>
      </c>
    </row>
    <row r="20893" spans="1:4">
      <c r="A20893" t="s">
        <v>18723</v>
      </c>
      <c r="B20893" t="s">
        <v>18724</v>
      </c>
      <c r="C20893" t="s">
        <v>2770</v>
      </c>
      <c r="D20893" t="s">
        <v>4522</v>
      </c>
    </row>
    <row r="20894" spans="1:4">
      <c r="A20894" t="s">
        <v>18665</v>
      </c>
      <c r="B20894" t="s">
        <v>8970</v>
      </c>
      <c r="C20894" t="s">
        <v>2770</v>
      </c>
      <c r="D20894" t="s">
        <v>4522</v>
      </c>
    </row>
    <row r="20895" spans="1:4">
      <c r="A20895" t="s">
        <v>18666</v>
      </c>
      <c r="B20895" t="s">
        <v>18667</v>
      </c>
      <c r="C20895" t="s">
        <v>2770</v>
      </c>
      <c r="D20895" t="s">
        <v>4522</v>
      </c>
    </row>
    <row r="20896" spans="1:4">
      <c r="A20896" t="s">
        <v>18672</v>
      </c>
      <c r="B20896" t="s">
        <v>18673</v>
      </c>
      <c r="C20896" t="s">
        <v>2770</v>
      </c>
      <c r="D20896" t="s">
        <v>4522</v>
      </c>
    </row>
    <row r="20897" spans="1:4">
      <c r="A20897" t="s">
        <v>18674</v>
      </c>
      <c r="B20897" t="s">
        <v>18675</v>
      </c>
      <c r="C20897" t="s">
        <v>2770</v>
      </c>
      <c r="D20897" t="s">
        <v>4518</v>
      </c>
    </row>
    <row r="20898" spans="1:4">
      <c r="A20898" t="s">
        <v>18749</v>
      </c>
      <c r="B20898" t="s">
        <v>2770</v>
      </c>
      <c r="C20898" t="s">
        <v>2770</v>
      </c>
      <c r="D20898" t="s">
        <v>4574</v>
      </c>
    </row>
    <row r="20899" spans="1:4">
      <c r="A20899" t="s">
        <v>18750</v>
      </c>
      <c r="B20899" t="s">
        <v>18751</v>
      </c>
      <c r="C20899" t="s">
        <v>2770</v>
      </c>
      <c r="D20899" t="s">
        <v>4522</v>
      </c>
    </row>
    <row r="20900" spans="1:4">
      <c r="A20900" t="s">
        <v>18752</v>
      </c>
      <c r="B20900" t="s">
        <v>18753</v>
      </c>
      <c r="C20900" t="s">
        <v>2770</v>
      </c>
      <c r="D20900" t="s">
        <v>4574</v>
      </c>
    </row>
    <row r="20901" spans="1:4">
      <c r="A20901" t="s">
        <v>18754</v>
      </c>
      <c r="B20901" t="s">
        <v>18689</v>
      </c>
      <c r="C20901" t="s">
        <v>2770</v>
      </c>
      <c r="D20901" t="s">
        <v>4574</v>
      </c>
    </row>
    <row r="20902" spans="1:4">
      <c r="A20902" t="s">
        <v>18701</v>
      </c>
      <c r="B20902" t="s">
        <v>18702</v>
      </c>
      <c r="C20902" t="s">
        <v>2770</v>
      </c>
      <c r="D20902" t="s">
        <v>4522</v>
      </c>
    </row>
    <row r="20903" spans="1:4">
      <c r="A20903" t="s">
        <v>18721</v>
      </c>
      <c r="B20903" t="s">
        <v>18722</v>
      </c>
      <c r="C20903" t="s">
        <v>2770</v>
      </c>
      <c r="D20903" t="s">
        <v>4522</v>
      </c>
    </row>
    <row r="20904" spans="1:4">
      <c r="A20904" t="s">
        <v>18704</v>
      </c>
      <c r="B20904" t="s">
        <v>18599</v>
      </c>
      <c r="C20904" t="s">
        <v>2770</v>
      </c>
      <c r="D20904" t="s">
        <v>4522</v>
      </c>
    </row>
    <row r="20905" spans="1:4">
      <c r="A20905" t="s">
        <v>18758</v>
      </c>
      <c r="B20905" t="s">
        <v>18759</v>
      </c>
      <c r="C20905" t="s">
        <v>2770</v>
      </c>
      <c r="D20905" t="s">
        <v>4574</v>
      </c>
    </row>
    <row r="20906" spans="1:4">
      <c r="A20906" t="s">
        <v>18740</v>
      </c>
      <c r="B20906" t="s">
        <v>18741</v>
      </c>
      <c r="C20906" t="s">
        <v>2770</v>
      </c>
      <c r="D20906" t="s">
        <v>4522</v>
      </c>
    </row>
    <row r="20907" spans="1:4">
      <c r="A20907" t="s">
        <v>18711</v>
      </c>
      <c r="B20907" t="s">
        <v>18712</v>
      </c>
      <c r="C20907" t="s">
        <v>2770</v>
      </c>
      <c r="D20907" t="s">
        <v>4522</v>
      </c>
    </row>
    <row r="20908" spans="1:4">
      <c r="A20908" t="s">
        <v>18713</v>
      </c>
      <c r="B20908" t="s">
        <v>16997</v>
      </c>
      <c r="C20908" t="s">
        <v>2770</v>
      </c>
      <c r="D20908" t="s">
        <v>4522</v>
      </c>
    </row>
    <row r="20909" spans="1:4">
      <c r="A20909" t="s">
        <v>18768</v>
      </c>
      <c r="B20909" t="s">
        <v>2561</v>
      </c>
      <c r="C20909" t="s">
        <v>2770</v>
      </c>
      <c r="D20909" t="s">
        <v>4522</v>
      </c>
    </row>
    <row r="20910" spans="1:4">
      <c r="A20910" t="s">
        <v>18716</v>
      </c>
      <c r="B20910" t="s">
        <v>18717</v>
      </c>
      <c r="C20910" t="s">
        <v>2770</v>
      </c>
      <c r="D20910" t="s">
        <v>4551</v>
      </c>
    </row>
    <row r="20911" spans="1:4">
      <c r="A20911" t="s">
        <v>18729</v>
      </c>
      <c r="B20911" t="s">
        <v>5293</v>
      </c>
      <c r="C20911" t="s">
        <v>2770</v>
      </c>
      <c r="D20911" t="s">
        <v>4522</v>
      </c>
    </row>
    <row r="20912" spans="1:4">
      <c r="A20912" t="s">
        <v>1863</v>
      </c>
      <c r="B20912" t="s">
        <v>15461</v>
      </c>
      <c r="C20912" t="s">
        <v>2770</v>
      </c>
      <c r="D20912" t="s">
        <v>4522</v>
      </c>
    </row>
    <row r="20913" spans="1:4">
      <c r="A20913" t="s">
        <v>1865</v>
      </c>
      <c r="B20913" t="s">
        <v>8310</v>
      </c>
      <c r="C20913" t="s">
        <v>2770</v>
      </c>
      <c r="D20913" t="s">
        <v>4522</v>
      </c>
    </row>
    <row r="20914" spans="1:4">
      <c r="A20914" t="s">
        <v>18670</v>
      </c>
      <c r="B20914" t="s">
        <v>18613</v>
      </c>
      <c r="C20914" t="s">
        <v>2770</v>
      </c>
      <c r="D20914" t="s">
        <v>4522</v>
      </c>
    </row>
    <row r="20915" spans="1:4">
      <c r="A20915" t="s">
        <v>18744</v>
      </c>
      <c r="B20915" t="s">
        <v>18745</v>
      </c>
      <c r="C20915" t="s">
        <v>2770</v>
      </c>
      <c r="D20915" t="s">
        <v>4522</v>
      </c>
    </row>
    <row r="20916" spans="1:4">
      <c r="A20916" t="s">
        <v>18735</v>
      </c>
      <c r="B20916" t="s">
        <v>18736</v>
      </c>
      <c r="C20916" t="s">
        <v>2770</v>
      </c>
      <c r="D20916" t="s">
        <v>4522</v>
      </c>
    </row>
    <row r="20917" spans="1:4">
      <c r="A20917" t="s">
        <v>10466</v>
      </c>
      <c r="B20917" t="s">
        <v>18737</v>
      </c>
      <c r="C20917" t="s">
        <v>2770</v>
      </c>
      <c r="D20917" t="s">
        <v>4522</v>
      </c>
    </row>
    <row r="20918" spans="1:4">
      <c r="A20918" t="s">
        <v>1874</v>
      </c>
      <c r="B20918" t="s">
        <v>18663</v>
      </c>
      <c r="C20918" t="s">
        <v>2770</v>
      </c>
      <c r="D20918" t="s">
        <v>4543</v>
      </c>
    </row>
    <row r="20919" spans="1:4">
      <c r="A20919" t="s">
        <v>9199</v>
      </c>
      <c r="B20919" t="s">
        <v>2770</v>
      </c>
      <c r="C20919" t="s">
        <v>2770</v>
      </c>
      <c r="D20919" t="s">
        <v>4514</v>
      </c>
    </row>
    <row r="20920" spans="1:4">
      <c r="A20920" t="s">
        <v>18698</v>
      </c>
      <c r="B20920" t="s">
        <v>2770</v>
      </c>
      <c r="C20920" t="s">
        <v>2770</v>
      </c>
      <c r="D20920" t="s">
        <v>4522</v>
      </c>
    </row>
    <row r="20921" spans="1:4">
      <c r="A20921" t="s">
        <v>18709</v>
      </c>
      <c r="B20921" t="s">
        <v>18710</v>
      </c>
      <c r="C20921" t="s">
        <v>2770</v>
      </c>
      <c r="D20921" t="s">
        <v>4522</v>
      </c>
    </row>
    <row r="20922" spans="1:4">
      <c r="A20922" t="s">
        <v>4649</v>
      </c>
      <c r="B20922" t="s">
        <v>11332</v>
      </c>
      <c r="C20922" t="s">
        <v>2770</v>
      </c>
      <c r="D20922" t="s">
        <v>4514</v>
      </c>
    </row>
    <row r="20923" spans="1:4">
      <c r="A20923" t="s">
        <v>18718</v>
      </c>
      <c r="B20923" t="s">
        <v>18719</v>
      </c>
      <c r="C20923" t="s">
        <v>2770</v>
      </c>
      <c r="D20923" t="s">
        <v>4522</v>
      </c>
    </row>
    <row r="20924" spans="1:4">
      <c r="A20924" t="s">
        <v>1842</v>
      </c>
      <c r="B20924" t="s">
        <v>18875</v>
      </c>
      <c r="C20924" t="s">
        <v>2770</v>
      </c>
      <c r="D20924" t="s">
        <v>4514</v>
      </c>
    </row>
    <row r="20925" spans="1:4">
      <c r="A20925" t="s">
        <v>1844</v>
      </c>
      <c r="B20925" t="s">
        <v>18803</v>
      </c>
      <c r="C20925" t="s">
        <v>2770</v>
      </c>
      <c r="D20925" t="s">
        <v>4522</v>
      </c>
    </row>
    <row r="20926" spans="1:4">
      <c r="A20926" t="s">
        <v>1874</v>
      </c>
      <c r="B20926" t="s">
        <v>2770</v>
      </c>
      <c r="C20926" t="s">
        <v>2770</v>
      </c>
      <c r="D20926" t="s">
        <v>4543</v>
      </c>
    </row>
    <row r="20927" spans="1:4">
      <c r="A20927" t="s">
        <v>1843</v>
      </c>
      <c r="B20927" t="s">
        <v>18769</v>
      </c>
      <c r="C20927" t="s">
        <v>2770</v>
      </c>
      <c r="D20927" t="s">
        <v>4522</v>
      </c>
    </row>
    <row r="20928" spans="1:4">
      <c r="A20928" t="s">
        <v>4649</v>
      </c>
      <c r="B20928" t="s">
        <v>11332</v>
      </c>
      <c r="C20928" t="s">
        <v>2770</v>
      </c>
      <c r="D20928" t="s">
        <v>4514</v>
      </c>
    </row>
    <row r="20929" spans="1:4">
      <c r="A20929" t="s">
        <v>18784</v>
      </c>
      <c r="B20929" t="s">
        <v>18706</v>
      </c>
      <c r="C20929" t="s">
        <v>2770</v>
      </c>
      <c r="D20929" t="s">
        <v>4522</v>
      </c>
    </row>
    <row r="20930" spans="1:4">
      <c r="A20930" t="s">
        <v>18816</v>
      </c>
      <c r="B20930" t="s">
        <v>18763</v>
      </c>
      <c r="C20930" t="s">
        <v>2770</v>
      </c>
      <c r="D20930" t="s">
        <v>4522</v>
      </c>
    </row>
    <row r="20931" spans="1:4">
      <c r="A20931" t="s">
        <v>7359</v>
      </c>
      <c r="B20931" t="s">
        <v>18819</v>
      </c>
      <c r="C20931" t="s">
        <v>2770</v>
      </c>
      <c r="D20931" t="s">
        <v>4522</v>
      </c>
    </row>
    <row r="20932" spans="1:4">
      <c r="A20932" t="s">
        <v>18787</v>
      </c>
      <c r="B20932" t="s">
        <v>18821</v>
      </c>
      <c r="C20932" t="s">
        <v>2770</v>
      </c>
      <c r="D20932" t="s">
        <v>4522</v>
      </c>
    </row>
    <row r="20933" spans="1:4">
      <c r="A20933" t="s">
        <v>18789</v>
      </c>
      <c r="B20933" t="s">
        <v>18823</v>
      </c>
      <c r="C20933" t="s">
        <v>2770</v>
      </c>
      <c r="D20933" t="s">
        <v>4574</v>
      </c>
    </row>
    <row r="20934" spans="1:4">
      <c r="A20934" t="s">
        <v>18791</v>
      </c>
      <c r="B20934" t="s">
        <v>18827</v>
      </c>
      <c r="C20934" t="s">
        <v>2770</v>
      </c>
      <c r="D20934" t="s">
        <v>4551</v>
      </c>
    </row>
    <row r="20935" spans="1:4">
      <c r="A20935" t="s">
        <v>18793</v>
      </c>
      <c r="B20935" t="s">
        <v>18829</v>
      </c>
      <c r="C20935" t="s">
        <v>2770</v>
      </c>
      <c r="D20935" t="s">
        <v>4522</v>
      </c>
    </row>
    <row r="20936" spans="1:4">
      <c r="A20936" t="s">
        <v>18832</v>
      </c>
      <c r="B20936" t="s">
        <v>18831</v>
      </c>
      <c r="C20936" t="s">
        <v>2770</v>
      </c>
      <c r="D20936" t="s">
        <v>4522</v>
      </c>
    </row>
    <row r="20937" spans="1:4">
      <c r="A20937" t="s">
        <v>18796</v>
      </c>
      <c r="B20937" t="s">
        <v>18835</v>
      </c>
      <c r="C20937" t="s">
        <v>2770</v>
      </c>
      <c r="D20937" t="s">
        <v>4522</v>
      </c>
    </row>
    <row r="20938" spans="1:4">
      <c r="A20938" t="s">
        <v>18840</v>
      </c>
      <c r="B20938" t="s">
        <v>18839</v>
      </c>
      <c r="C20938" t="s">
        <v>2770</v>
      </c>
      <c r="D20938" t="s">
        <v>4522</v>
      </c>
    </row>
    <row r="20939" spans="1:4">
      <c r="A20939" t="s">
        <v>18842</v>
      </c>
      <c r="B20939" t="s">
        <v>18800</v>
      </c>
      <c r="C20939" t="s">
        <v>2770</v>
      </c>
      <c r="D20939" t="s">
        <v>4522</v>
      </c>
    </row>
    <row r="20940" spans="1:4">
      <c r="A20940" t="s">
        <v>18847</v>
      </c>
      <c r="B20940" t="s">
        <v>18802</v>
      </c>
      <c r="C20940" t="s">
        <v>2770</v>
      </c>
      <c r="D20940" t="s">
        <v>4522</v>
      </c>
    </row>
    <row r="20941" spans="1:4">
      <c r="A20941" t="s">
        <v>18735</v>
      </c>
      <c r="B20941" t="s">
        <v>18667</v>
      </c>
      <c r="C20941" t="s">
        <v>2770</v>
      </c>
      <c r="D20941" t="s">
        <v>4522</v>
      </c>
    </row>
    <row r="20942" spans="1:4">
      <c r="A20942" t="s">
        <v>18729</v>
      </c>
      <c r="B20942" t="s">
        <v>18677</v>
      </c>
      <c r="C20942" t="s">
        <v>2770</v>
      </c>
      <c r="D20942" t="s">
        <v>4522</v>
      </c>
    </row>
    <row r="20943" spans="1:4">
      <c r="A20943" t="s">
        <v>18668</v>
      </c>
      <c r="B20943" t="s">
        <v>18728</v>
      </c>
      <c r="C20943" t="s">
        <v>2770</v>
      </c>
      <c r="D20943" t="s">
        <v>4522</v>
      </c>
    </row>
    <row r="20944" spans="1:4">
      <c r="A20944" t="s">
        <v>1863</v>
      </c>
      <c r="B20944" t="s">
        <v>18669</v>
      </c>
      <c r="C20944" t="s">
        <v>2770</v>
      </c>
      <c r="D20944" t="s">
        <v>4551</v>
      </c>
    </row>
    <row r="20945" spans="1:4">
      <c r="A20945" t="s">
        <v>1971</v>
      </c>
      <c r="B20945" t="s">
        <v>8310</v>
      </c>
      <c r="C20945" t="s">
        <v>2770</v>
      </c>
      <c r="D20945" t="s">
        <v>4522</v>
      </c>
    </row>
    <row r="20946" spans="1:4">
      <c r="A20946" t="s">
        <v>18851</v>
      </c>
      <c r="B20946" t="s">
        <v>18663</v>
      </c>
      <c r="C20946" t="s">
        <v>2770</v>
      </c>
      <c r="D20946" t="s">
        <v>4522</v>
      </c>
    </row>
    <row r="20947" spans="1:4">
      <c r="A20947" t="s">
        <v>18867</v>
      </c>
      <c r="B20947" t="s">
        <v>18866</v>
      </c>
      <c r="C20947" t="s">
        <v>2770</v>
      </c>
      <c r="D20947" t="s">
        <v>4770</v>
      </c>
    </row>
    <row r="20948" spans="1:4">
      <c r="A20948" t="s">
        <v>18857</v>
      </c>
      <c r="B20948" t="s">
        <v>18868</v>
      </c>
      <c r="C20948" t="s">
        <v>2770</v>
      </c>
      <c r="D20948" t="s">
        <v>4522</v>
      </c>
    </row>
    <row r="20949" spans="1:4">
      <c r="A20949" t="s">
        <v>18858</v>
      </c>
      <c r="B20949" t="s">
        <v>2770</v>
      </c>
      <c r="C20949" t="s">
        <v>2770</v>
      </c>
      <c r="D20949" t="s">
        <v>4522</v>
      </c>
    </row>
    <row r="20950" spans="1:4">
      <c r="A20950" t="s">
        <v>18871</v>
      </c>
      <c r="B20950" t="s">
        <v>2770</v>
      </c>
      <c r="C20950" t="s">
        <v>2770</v>
      </c>
      <c r="D20950" t="s">
        <v>4522</v>
      </c>
    </row>
    <row r="20951" spans="1:4">
      <c r="A20951" t="s">
        <v>18872</v>
      </c>
      <c r="B20951" t="s">
        <v>2770</v>
      </c>
      <c r="C20951" t="s">
        <v>2770</v>
      </c>
      <c r="D20951" t="s">
        <v>4522</v>
      </c>
    </row>
    <row r="20952" spans="1:4">
      <c r="A20952" t="s">
        <v>18873</v>
      </c>
      <c r="B20952" t="s">
        <v>2770</v>
      </c>
      <c r="C20952" t="s">
        <v>2770</v>
      </c>
      <c r="D20952" t="s">
        <v>4522</v>
      </c>
    </row>
    <row r="20953" spans="1:4">
      <c r="A20953" t="s">
        <v>18698</v>
      </c>
      <c r="B20953" t="s">
        <v>2770</v>
      </c>
      <c r="C20953" t="s">
        <v>2770</v>
      </c>
      <c r="D20953" t="s">
        <v>4522</v>
      </c>
    </row>
    <row r="20954" spans="1:4">
      <c r="A20954" t="s">
        <v>18828</v>
      </c>
      <c r="B20954" t="s">
        <v>18792</v>
      </c>
      <c r="C20954" t="s">
        <v>2770</v>
      </c>
      <c r="D20954" t="s">
        <v>4551</v>
      </c>
    </row>
    <row r="20955" spans="1:4">
      <c r="A20955" t="s">
        <v>18830</v>
      </c>
      <c r="B20955" t="s">
        <v>18794</v>
      </c>
      <c r="C20955" t="s">
        <v>2770</v>
      </c>
      <c r="D20955" t="s">
        <v>4522</v>
      </c>
    </row>
    <row r="20956" spans="1:4">
      <c r="A20956" t="s">
        <v>18807</v>
      </c>
      <c r="B20956" t="s">
        <v>18808</v>
      </c>
      <c r="C20956" t="s">
        <v>2770</v>
      </c>
      <c r="D20956" t="s">
        <v>4522</v>
      </c>
    </row>
    <row r="20957" spans="1:4">
      <c r="A20957" t="s">
        <v>18864</v>
      </c>
      <c r="B20957" t="s">
        <v>18852</v>
      </c>
      <c r="C20957" t="s">
        <v>2770</v>
      </c>
      <c r="D20957" t="s">
        <v>4543</v>
      </c>
    </row>
    <row r="20958" spans="1:4">
      <c r="A20958" t="s">
        <v>1842</v>
      </c>
      <c r="B20958" t="s">
        <v>2770</v>
      </c>
      <c r="C20958" t="s">
        <v>2770</v>
      </c>
      <c r="D20958" t="s">
        <v>4514</v>
      </c>
    </row>
    <row r="20959" spans="1:4">
      <c r="A20959" t="s">
        <v>1844</v>
      </c>
      <c r="B20959" t="s">
        <v>2770</v>
      </c>
      <c r="C20959" t="s">
        <v>2770</v>
      </c>
      <c r="D20959" t="s">
        <v>4522</v>
      </c>
    </row>
    <row r="20960" spans="1:4">
      <c r="A20960" t="s">
        <v>18770</v>
      </c>
      <c r="B20960" t="s">
        <v>18771</v>
      </c>
      <c r="C20960" t="s">
        <v>2770</v>
      </c>
      <c r="D20960" t="s">
        <v>4543</v>
      </c>
    </row>
    <row r="20961" spans="1:4">
      <c r="A20961" t="s">
        <v>18804</v>
      </c>
      <c r="B20961" t="s">
        <v>18683</v>
      </c>
      <c r="C20961" t="s">
        <v>2770</v>
      </c>
      <c r="D20961" t="s">
        <v>4522</v>
      </c>
    </row>
    <row r="20962" spans="1:4">
      <c r="A20962" t="s">
        <v>18772</v>
      </c>
      <c r="B20962" t="s">
        <v>2558</v>
      </c>
      <c r="C20962" t="s">
        <v>2770</v>
      </c>
      <c r="D20962" t="s">
        <v>4522</v>
      </c>
    </row>
    <row r="20963" spans="1:4">
      <c r="A20963" t="s">
        <v>18773</v>
      </c>
      <c r="B20963" t="s">
        <v>18774</v>
      </c>
      <c r="C20963" t="s">
        <v>2770</v>
      </c>
      <c r="D20963" t="s">
        <v>4514</v>
      </c>
    </row>
    <row r="20964" spans="1:4">
      <c r="A20964" t="s">
        <v>18775</v>
      </c>
      <c r="B20964" t="s">
        <v>18776</v>
      </c>
      <c r="C20964" t="s">
        <v>2770</v>
      </c>
      <c r="D20964" t="s">
        <v>4522</v>
      </c>
    </row>
    <row r="20965" spans="1:4">
      <c r="A20965" t="s">
        <v>18809</v>
      </c>
      <c r="B20965" t="s">
        <v>12963</v>
      </c>
      <c r="C20965" t="s">
        <v>2770</v>
      </c>
      <c r="D20965" t="s">
        <v>4522</v>
      </c>
    </row>
    <row r="20966" spans="1:4">
      <c r="A20966" t="s">
        <v>18781</v>
      </c>
      <c r="B20966" t="s">
        <v>18782</v>
      </c>
      <c r="C20966" t="s">
        <v>2770</v>
      </c>
      <c r="D20966" t="s">
        <v>4514</v>
      </c>
    </row>
    <row r="20967" spans="1:4">
      <c r="A20967" t="s">
        <v>8328</v>
      </c>
      <c r="B20967" t="s">
        <v>18700</v>
      </c>
      <c r="C20967" t="s">
        <v>2770</v>
      </c>
      <c r="D20967" t="s">
        <v>4522</v>
      </c>
    </row>
    <row r="20968" spans="1:4">
      <c r="A20968" t="s">
        <v>18845</v>
      </c>
      <c r="B20968" t="s">
        <v>18636</v>
      </c>
      <c r="C20968" t="s">
        <v>2770</v>
      </c>
      <c r="D20968" t="s">
        <v>4522</v>
      </c>
    </row>
    <row r="20969" spans="1:4">
      <c r="A20969" t="s">
        <v>11642</v>
      </c>
      <c r="B20969" t="s">
        <v>18785</v>
      </c>
      <c r="C20969" t="s">
        <v>2770</v>
      </c>
      <c r="D20969" t="s">
        <v>4522</v>
      </c>
    </row>
    <row r="20970" spans="1:4">
      <c r="A20970" t="s">
        <v>10682</v>
      </c>
      <c r="B20970" t="s">
        <v>18833</v>
      </c>
      <c r="C20970" t="s">
        <v>2770</v>
      </c>
      <c r="D20970" t="s">
        <v>4522</v>
      </c>
    </row>
    <row r="20971" spans="1:4">
      <c r="A20971" t="s">
        <v>18834</v>
      </c>
      <c r="B20971" t="s">
        <v>18795</v>
      </c>
      <c r="C20971" t="s">
        <v>2770</v>
      </c>
      <c r="D20971" t="s">
        <v>4522</v>
      </c>
    </row>
    <row r="20972" spans="1:4">
      <c r="A20972" t="s">
        <v>18836</v>
      </c>
      <c r="B20972" t="s">
        <v>8970</v>
      </c>
      <c r="C20972" t="s">
        <v>2770</v>
      </c>
      <c r="D20972" t="s">
        <v>4522</v>
      </c>
    </row>
    <row r="20973" spans="1:4">
      <c r="A20973" t="s">
        <v>18797</v>
      </c>
      <c r="B20973" t="s">
        <v>18837</v>
      </c>
      <c r="C20973" t="s">
        <v>2770</v>
      </c>
      <c r="D20973" t="s">
        <v>4522</v>
      </c>
    </row>
    <row r="20974" spans="1:4">
      <c r="A20974" t="s">
        <v>18838</v>
      </c>
      <c r="B20974" t="s">
        <v>18798</v>
      </c>
      <c r="C20974" t="s">
        <v>2770</v>
      </c>
      <c r="D20974" t="s">
        <v>4522</v>
      </c>
    </row>
    <row r="20975" spans="1:4">
      <c r="A20975" t="s">
        <v>18799</v>
      </c>
      <c r="B20975" t="s">
        <v>18841</v>
      </c>
      <c r="C20975" t="s">
        <v>2770</v>
      </c>
      <c r="D20975" t="s">
        <v>4522</v>
      </c>
    </row>
    <row r="20976" spans="1:4">
      <c r="A20976" t="s">
        <v>18844</v>
      </c>
      <c r="B20976" t="s">
        <v>18843</v>
      </c>
      <c r="C20976" t="s">
        <v>2770</v>
      </c>
      <c r="D20976" t="s">
        <v>4522</v>
      </c>
    </row>
    <row r="20977" spans="1:4">
      <c r="A20977" t="s">
        <v>18801</v>
      </c>
      <c r="B20977" t="s">
        <v>2572</v>
      </c>
      <c r="C20977" t="s">
        <v>2770</v>
      </c>
      <c r="D20977" t="s">
        <v>4522</v>
      </c>
    </row>
    <row r="20978" spans="1:4">
      <c r="A20978" t="s">
        <v>18861</v>
      </c>
      <c r="B20978" t="s">
        <v>18848</v>
      </c>
      <c r="C20978" t="s">
        <v>2770</v>
      </c>
      <c r="D20978" t="s">
        <v>4522</v>
      </c>
    </row>
    <row r="20979" spans="1:4">
      <c r="A20979" t="s">
        <v>18862</v>
      </c>
      <c r="B20979" t="s">
        <v>18765</v>
      </c>
      <c r="C20979" t="s">
        <v>2770</v>
      </c>
      <c r="D20979" t="s">
        <v>4522</v>
      </c>
    </row>
    <row r="20980" spans="1:4">
      <c r="A20980" t="s">
        <v>18676</v>
      </c>
      <c r="B20980" t="s">
        <v>18849</v>
      </c>
      <c r="C20980" t="s">
        <v>2770</v>
      </c>
      <c r="D20980" t="s">
        <v>4522</v>
      </c>
    </row>
    <row r="20981" spans="1:4">
      <c r="A20981" t="s">
        <v>18727</v>
      </c>
      <c r="B20981" t="s">
        <v>18863</v>
      </c>
      <c r="C20981" t="s">
        <v>2770</v>
      </c>
      <c r="D20981" t="s">
        <v>4551</v>
      </c>
    </row>
    <row r="20982" spans="1:4">
      <c r="A20982" t="s">
        <v>1864</v>
      </c>
      <c r="B20982" t="s">
        <v>15461</v>
      </c>
      <c r="C20982" t="s">
        <v>2770</v>
      </c>
      <c r="D20982" t="s">
        <v>4551</v>
      </c>
    </row>
    <row r="20983" spans="1:4">
      <c r="A20983" t="s">
        <v>1865</v>
      </c>
      <c r="B20983" t="s">
        <v>12837</v>
      </c>
      <c r="C20983" t="s">
        <v>2770</v>
      </c>
      <c r="D20983" t="s">
        <v>4551</v>
      </c>
    </row>
    <row r="20984" spans="1:4">
      <c r="A20984" t="s">
        <v>1874</v>
      </c>
      <c r="B20984" t="s">
        <v>18850</v>
      </c>
      <c r="C20984" t="s">
        <v>2770</v>
      </c>
      <c r="D20984" t="s">
        <v>4543</v>
      </c>
    </row>
    <row r="20985" spans="1:4">
      <c r="A20985" t="s">
        <v>18853</v>
      </c>
      <c r="B20985" t="s">
        <v>18865</v>
      </c>
      <c r="C20985" t="s">
        <v>2770</v>
      </c>
      <c r="D20985" t="s">
        <v>4522</v>
      </c>
    </row>
    <row r="20986" spans="1:4">
      <c r="A20986" t="s">
        <v>5709</v>
      </c>
      <c r="B20986" t="s">
        <v>18854</v>
      </c>
      <c r="C20986" t="s">
        <v>2770</v>
      </c>
      <c r="D20986" t="s">
        <v>4522</v>
      </c>
    </row>
    <row r="20987" spans="1:4">
      <c r="A20987" t="s">
        <v>18869</v>
      </c>
      <c r="B20987" t="s">
        <v>18856</v>
      </c>
      <c r="C20987" t="s">
        <v>2770</v>
      </c>
      <c r="D20987" t="s">
        <v>4522</v>
      </c>
    </row>
    <row r="20988" spans="1:4">
      <c r="A20988" t="s">
        <v>18870</v>
      </c>
      <c r="B20988" t="s">
        <v>2770</v>
      </c>
      <c r="C20988" t="s">
        <v>2770</v>
      </c>
      <c r="D20988" t="s">
        <v>4522</v>
      </c>
    </row>
    <row r="20989" spans="1:4">
      <c r="A20989" t="s">
        <v>18859</v>
      </c>
      <c r="B20989" t="s">
        <v>2770</v>
      </c>
      <c r="C20989" t="s">
        <v>2770</v>
      </c>
      <c r="D20989" t="s">
        <v>4522</v>
      </c>
    </row>
    <row r="20990" spans="1:4">
      <c r="A20990" t="s">
        <v>8484</v>
      </c>
      <c r="B20990" t="s">
        <v>2770</v>
      </c>
      <c r="C20990" t="s">
        <v>2770</v>
      </c>
      <c r="D20990" t="s">
        <v>4522</v>
      </c>
    </row>
    <row r="20991" spans="1:4">
      <c r="A20991" t="s">
        <v>18860</v>
      </c>
      <c r="B20991" t="s">
        <v>2770</v>
      </c>
      <c r="C20991" t="s">
        <v>2770</v>
      </c>
      <c r="D20991" t="s">
        <v>4522</v>
      </c>
    </row>
    <row r="20992" spans="1:4">
      <c r="A20992" t="s">
        <v>9199</v>
      </c>
      <c r="B20992" t="s">
        <v>2770</v>
      </c>
      <c r="C20992" t="s">
        <v>2770</v>
      </c>
      <c r="D20992" t="s">
        <v>4514</v>
      </c>
    </row>
    <row r="20993" spans="1:4">
      <c r="A20993" t="s">
        <v>4649</v>
      </c>
      <c r="B20993" t="s">
        <v>2770</v>
      </c>
      <c r="C20993" t="s">
        <v>2770</v>
      </c>
      <c r="D20993" t="s">
        <v>4514</v>
      </c>
    </row>
    <row r="20994" spans="1:4">
      <c r="A20994" t="s">
        <v>1843</v>
      </c>
      <c r="B20994" t="s">
        <v>2770</v>
      </c>
      <c r="C20994" t="s">
        <v>2770</v>
      </c>
      <c r="D20994" t="s">
        <v>4522</v>
      </c>
    </row>
    <row r="20995" spans="1:4">
      <c r="A20995" t="s">
        <v>18874</v>
      </c>
      <c r="B20995" t="s">
        <v>18696</v>
      </c>
      <c r="C20995" t="s">
        <v>2770</v>
      </c>
      <c r="D20995" t="s">
        <v>4543</v>
      </c>
    </row>
    <row r="20996" spans="1:4">
      <c r="A20996" t="s">
        <v>18680</v>
      </c>
      <c r="B20996" t="s">
        <v>18681</v>
      </c>
      <c r="C20996" t="s">
        <v>2770</v>
      </c>
      <c r="D20996" t="s">
        <v>4522</v>
      </c>
    </row>
    <row r="20997" spans="1:4">
      <c r="A20997" t="s">
        <v>2681</v>
      </c>
      <c r="B20997" t="s">
        <v>18739</v>
      </c>
      <c r="C20997" t="s">
        <v>2770</v>
      </c>
      <c r="D20997" t="s">
        <v>4522</v>
      </c>
    </row>
    <row r="20998" spans="1:4">
      <c r="A20998" t="s">
        <v>4988</v>
      </c>
      <c r="B20998" t="s">
        <v>18805</v>
      </c>
      <c r="C20998" t="s">
        <v>2770</v>
      </c>
      <c r="D20998" t="s">
        <v>4522</v>
      </c>
    </row>
    <row r="20999" spans="1:4">
      <c r="A20999" t="s">
        <v>18806</v>
      </c>
      <c r="B20999" t="s">
        <v>11005</v>
      </c>
      <c r="C20999" t="s">
        <v>2770</v>
      </c>
      <c r="D20999" t="s">
        <v>4514</v>
      </c>
    </row>
    <row r="21000" spans="1:4">
      <c r="A21000" t="s">
        <v>18777</v>
      </c>
      <c r="B21000" t="s">
        <v>18778</v>
      </c>
      <c r="C21000" t="s">
        <v>2770</v>
      </c>
      <c r="D21000" t="s">
        <v>4522</v>
      </c>
    </row>
    <row r="21001" spans="1:4">
      <c r="A21001" t="s">
        <v>18779</v>
      </c>
      <c r="B21001" t="s">
        <v>18780</v>
      </c>
      <c r="C21001" t="s">
        <v>2770</v>
      </c>
      <c r="D21001" t="s">
        <v>4522</v>
      </c>
    </row>
    <row r="21002" spans="1:4">
      <c r="A21002" t="s">
        <v>18810</v>
      </c>
      <c r="B21002" t="s">
        <v>18811</v>
      </c>
      <c r="C21002" t="s">
        <v>2770</v>
      </c>
      <c r="D21002" t="s">
        <v>4522</v>
      </c>
    </row>
    <row r="21003" spans="1:4">
      <c r="A21003" t="s">
        <v>18812</v>
      </c>
      <c r="B21003" t="s">
        <v>18813</v>
      </c>
      <c r="C21003" t="s">
        <v>2770</v>
      </c>
      <c r="D21003" t="s">
        <v>4522</v>
      </c>
    </row>
    <row r="21004" spans="1:4">
      <c r="A21004" t="s">
        <v>18783</v>
      </c>
      <c r="B21004" t="s">
        <v>18689</v>
      </c>
      <c r="C21004" t="s">
        <v>2770</v>
      </c>
      <c r="D21004" t="s">
        <v>4551</v>
      </c>
    </row>
    <row r="21005" spans="1:4">
      <c r="A21005" t="s">
        <v>8974</v>
      </c>
      <c r="B21005" t="s">
        <v>18599</v>
      </c>
      <c r="C21005" t="s">
        <v>2770</v>
      </c>
      <c r="D21005" t="s">
        <v>4522</v>
      </c>
    </row>
    <row r="21006" spans="1:4">
      <c r="A21006" t="s">
        <v>8324</v>
      </c>
      <c r="B21006" t="s">
        <v>18846</v>
      </c>
      <c r="C21006" t="s">
        <v>2770</v>
      </c>
      <c r="D21006" t="s">
        <v>4522</v>
      </c>
    </row>
    <row r="21007" spans="1:4">
      <c r="A21007" t="s">
        <v>11255</v>
      </c>
      <c r="B21007" t="s">
        <v>18815</v>
      </c>
      <c r="C21007" t="s">
        <v>2770</v>
      </c>
      <c r="D21007" t="s">
        <v>4522</v>
      </c>
    </row>
    <row r="21008" spans="1:4">
      <c r="A21008" t="s">
        <v>18818</v>
      </c>
      <c r="B21008" t="s">
        <v>18817</v>
      </c>
      <c r="C21008" t="s">
        <v>2770</v>
      </c>
      <c r="D21008" t="s">
        <v>4522</v>
      </c>
    </row>
    <row r="21009" spans="1:4">
      <c r="A21009" t="s">
        <v>18820</v>
      </c>
      <c r="B21009" t="s">
        <v>18786</v>
      </c>
      <c r="C21009" t="s">
        <v>2770</v>
      </c>
      <c r="D21009" t="s">
        <v>4574</v>
      </c>
    </row>
    <row r="21010" spans="1:4">
      <c r="A21010" t="s">
        <v>18822</v>
      </c>
      <c r="B21010" t="s">
        <v>18788</v>
      </c>
      <c r="C21010" t="s">
        <v>2770</v>
      </c>
      <c r="D21010" t="s">
        <v>4522</v>
      </c>
    </row>
    <row r="21011" spans="1:4">
      <c r="A21011" t="s">
        <v>18824</v>
      </c>
      <c r="B21011" t="s">
        <v>18790</v>
      </c>
      <c r="C21011" t="s">
        <v>2770</v>
      </c>
      <c r="D21011" t="s">
        <v>4522</v>
      </c>
    </row>
    <row r="21012" spans="1:4">
      <c r="A21012" t="s">
        <v>18826</v>
      </c>
      <c r="B21012" t="s">
        <v>18825</v>
      </c>
      <c r="C21012" t="s">
        <v>2770</v>
      </c>
      <c r="D21012" t="s">
        <v>4551</v>
      </c>
    </row>
    <row r="21013" spans="1:4">
      <c r="A21013" t="s">
        <v>7364</v>
      </c>
      <c r="B21013" t="s">
        <v>2770</v>
      </c>
      <c r="C21013" t="s">
        <v>2770</v>
      </c>
      <c r="D21013" t="s">
        <v>4921</v>
      </c>
    </row>
    <row r="21014" spans="1:4">
      <c r="A21014" t="s">
        <v>18921</v>
      </c>
      <c r="B21014" t="s">
        <v>2770</v>
      </c>
      <c r="C21014" t="s">
        <v>2770</v>
      </c>
      <c r="D21014" t="s">
        <v>4522</v>
      </c>
    </row>
    <row r="21015" spans="1:4">
      <c r="A21015" t="s">
        <v>8917</v>
      </c>
      <c r="B21015" t="s">
        <v>2770</v>
      </c>
      <c r="C21015" t="s">
        <v>2770</v>
      </c>
      <c r="D21015" t="s">
        <v>4929</v>
      </c>
    </row>
    <row r="21016" spans="1:4">
      <c r="A21016" t="s">
        <v>1863</v>
      </c>
      <c r="B21016" t="s">
        <v>2770</v>
      </c>
      <c r="C21016" t="s">
        <v>2770</v>
      </c>
      <c r="D21016" t="s">
        <v>4551</v>
      </c>
    </row>
    <row r="21017" spans="1:4">
      <c r="A21017" t="s">
        <v>8913</v>
      </c>
      <c r="B21017" t="s">
        <v>2770</v>
      </c>
      <c r="C21017" t="s">
        <v>2770</v>
      </c>
      <c r="D21017" t="s">
        <v>4522</v>
      </c>
    </row>
    <row r="21018" spans="1:4">
      <c r="A21018" t="s">
        <v>8910</v>
      </c>
      <c r="B21018" t="s">
        <v>2770</v>
      </c>
      <c r="C21018" t="s">
        <v>2770</v>
      </c>
      <c r="D21018" t="s">
        <v>4522</v>
      </c>
    </row>
    <row r="21019" spans="1:4">
      <c r="A21019" t="s">
        <v>1971</v>
      </c>
      <c r="B21019" t="s">
        <v>2770</v>
      </c>
      <c r="C21019" t="s">
        <v>2770</v>
      </c>
      <c r="D21019" t="s">
        <v>4522</v>
      </c>
    </row>
    <row r="21020" spans="1:4">
      <c r="A21020" t="s">
        <v>18923</v>
      </c>
      <c r="B21020" t="s">
        <v>2770</v>
      </c>
      <c r="C21020" t="s">
        <v>2770</v>
      </c>
      <c r="D21020" t="s">
        <v>4522</v>
      </c>
    </row>
    <row r="21021" spans="1:4">
      <c r="A21021" t="s">
        <v>8944</v>
      </c>
      <c r="B21021" t="s">
        <v>2770</v>
      </c>
      <c r="C21021" t="s">
        <v>2770</v>
      </c>
      <c r="D21021" t="s">
        <v>4574</v>
      </c>
    </row>
    <row r="21022" spans="1:4">
      <c r="A21022" t="s">
        <v>8915</v>
      </c>
      <c r="B21022" t="s">
        <v>2770</v>
      </c>
      <c r="C21022" t="s">
        <v>2770</v>
      </c>
      <c r="D21022" t="s">
        <v>4522</v>
      </c>
    </row>
    <row r="21023" spans="1:4">
      <c r="A21023" t="s">
        <v>18913</v>
      </c>
      <c r="B21023" t="s">
        <v>2770</v>
      </c>
      <c r="C21023" t="s">
        <v>2770</v>
      </c>
      <c r="D21023" t="s">
        <v>4522</v>
      </c>
    </row>
    <row r="21024" spans="1:4">
      <c r="A21024" t="s">
        <v>8948</v>
      </c>
      <c r="B21024" t="s">
        <v>2770</v>
      </c>
      <c r="C21024" t="s">
        <v>2770</v>
      </c>
      <c r="D21024" t="s">
        <v>4522</v>
      </c>
    </row>
    <row r="21025" spans="1:4">
      <c r="A21025" t="s">
        <v>18899</v>
      </c>
      <c r="B21025" t="s">
        <v>2770</v>
      </c>
      <c r="C21025" t="s">
        <v>2770</v>
      </c>
      <c r="D21025" t="s">
        <v>4522</v>
      </c>
    </row>
    <row r="21026" spans="1:4">
      <c r="A21026" t="s">
        <v>8922</v>
      </c>
      <c r="B21026" t="s">
        <v>2770</v>
      </c>
      <c r="C21026" t="s">
        <v>2770</v>
      </c>
      <c r="D21026" t="s">
        <v>4522</v>
      </c>
    </row>
    <row r="21027" spans="1:4">
      <c r="A21027" t="s">
        <v>18906</v>
      </c>
      <c r="B21027" t="s">
        <v>2770</v>
      </c>
      <c r="C21027" t="s">
        <v>2770</v>
      </c>
      <c r="D21027" t="s">
        <v>4522</v>
      </c>
    </row>
    <row r="21028" spans="1:4">
      <c r="A21028" t="s">
        <v>8930</v>
      </c>
      <c r="B21028" t="s">
        <v>2770</v>
      </c>
      <c r="C21028" t="s">
        <v>2770</v>
      </c>
      <c r="D21028" t="s">
        <v>4574</v>
      </c>
    </row>
    <row r="21029" spans="1:4">
      <c r="A21029" t="s">
        <v>18881</v>
      </c>
      <c r="B21029" t="s">
        <v>2770</v>
      </c>
      <c r="C21029" t="s">
        <v>2770</v>
      </c>
      <c r="D21029" t="s">
        <v>4522</v>
      </c>
    </row>
    <row r="21030" spans="1:4">
      <c r="A21030" t="s">
        <v>8920</v>
      </c>
      <c r="B21030" t="s">
        <v>2770</v>
      </c>
      <c r="C21030" t="s">
        <v>2770</v>
      </c>
      <c r="D21030" t="s">
        <v>4522</v>
      </c>
    </row>
    <row r="21031" spans="1:4">
      <c r="A21031" t="s">
        <v>8946</v>
      </c>
      <c r="B21031" t="s">
        <v>2770</v>
      </c>
      <c r="C21031" t="s">
        <v>2770</v>
      </c>
      <c r="D21031" t="s">
        <v>4514</v>
      </c>
    </row>
    <row r="21032" spans="1:4">
      <c r="A21032" t="s">
        <v>8928</v>
      </c>
      <c r="B21032" t="s">
        <v>2770</v>
      </c>
      <c r="C21032" t="s">
        <v>2770</v>
      </c>
      <c r="D21032" t="s">
        <v>4574</v>
      </c>
    </row>
    <row r="21033" spans="1:4">
      <c r="A21033" t="s">
        <v>8932</v>
      </c>
      <c r="B21033" t="s">
        <v>2770</v>
      </c>
      <c r="C21033" t="s">
        <v>2770</v>
      </c>
      <c r="D21033" t="s">
        <v>4522</v>
      </c>
    </row>
    <row r="21034" spans="1:4">
      <c r="A21034" t="s">
        <v>8934</v>
      </c>
      <c r="B21034" t="s">
        <v>2770</v>
      </c>
      <c r="C21034" t="s">
        <v>2770</v>
      </c>
      <c r="D21034" t="s">
        <v>4522</v>
      </c>
    </row>
    <row r="21035" spans="1:4">
      <c r="A21035" t="s">
        <v>18911</v>
      </c>
      <c r="B21035" t="s">
        <v>2770</v>
      </c>
      <c r="C21035" t="s">
        <v>2770</v>
      </c>
      <c r="D21035" t="s">
        <v>4522</v>
      </c>
    </row>
    <row r="21036" spans="1:4">
      <c r="A21036" t="s">
        <v>18914</v>
      </c>
      <c r="B21036" t="s">
        <v>2770</v>
      </c>
      <c r="C21036" t="s">
        <v>2770</v>
      </c>
      <c r="D21036" t="s">
        <v>4522</v>
      </c>
    </row>
    <row r="21037" spans="1:4">
      <c r="A21037" t="s">
        <v>8918</v>
      </c>
      <c r="B21037" t="s">
        <v>2770</v>
      </c>
      <c r="C21037" t="s">
        <v>2770</v>
      </c>
      <c r="D21037" t="s">
        <v>4522</v>
      </c>
    </row>
    <row r="21038" spans="1:4">
      <c r="A21038" t="s">
        <v>7359</v>
      </c>
      <c r="B21038" t="s">
        <v>2770</v>
      </c>
      <c r="C21038" t="s">
        <v>2770</v>
      </c>
      <c r="D21038" t="s">
        <v>4522</v>
      </c>
    </row>
    <row r="21039" spans="1:4">
      <c r="A21039" t="s">
        <v>8936</v>
      </c>
      <c r="B21039" t="s">
        <v>2770</v>
      </c>
      <c r="C21039" t="s">
        <v>2770</v>
      </c>
      <c r="D21039" t="s">
        <v>4522</v>
      </c>
    </row>
    <row r="21040" spans="1:4">
      <c r="A21040" t="s">
        <v>8938</v>
      </c>
      <c r="B21040" t="s">
        <v>2770</v>
      </c>
      <c r="C21040" t="s">
        <v>2770</v>
      </c>
      <c r="D21040" t="s">
        <v>4522</v>
      </c>
    </row>
    <row r="21041" spans="1:4">
      <c r="A21041" t="s">
        <v>8924</v>
      </c>
      <c r="B21041" t="s">
        <v>2770</v>
      </c>
      <c r="C21041" t="s">
        <v>2770</v>
      </c>
      <c r="D21041" t="s">
        <v>4522</v>
      </c>
    </row>
    <row r="21042" spans="1:4">
      <c r="A21042" t="s">
        <v>18919</v>
      </c>
      <c r="B21042" t="s">
        <v>2770</v>
      </c>
      <c r="C21042" t="s">
        <v>2770</v>
      </c>
      <c r="D21042" t="s">
        <v>4522</v>
      </c>
    </row>
    <row r="21043" spans="1:4">
      <c r="A21043" t="s">
        <v>18902</v>
      </c>
      <c r="B21043" t="s">
        <v>2770</v>
      </c>
      <c r="C21043" t="s">
        <v>2770</v>
      </c>
      <c r="D21043" t="s">
        <v>4522</v>
      </c>
    </row>
    <row r="21044" spans="1:4">
      <c r="A21044" t="s">
        <v>18903</v>
      </c>
      <c r="B21044" t="s">
        <v>2770</v>
      </c>
      <c r="C21044" t="s">
        <v>2770</v>
      </c>
      <c r="D21044" t="s">
        <v>4522</v>
      </c>
    </row>
    <row r="21045" spans="1:4">
      <c r="A21045" t="s">
        <v>18884</v>
      </c>
      <c r="B21045" t="s">
        <v>2770</v>
      </c>
      <c r="C21045" t="s">
        <v>2770</v>
      </c>
      <c r="D21045" t="s">
        <v>4522</v>
      </c>
    </row>
    <row r="21046" spans="1:4">
      <c r="A21046" t="s">
        <v>18886</v>
      </c>
      <c r="B21046" t="s">
        <v>2770</v>
      </c>
      <c r="C21046" t="s">
        <v>2770</v>
      </c>
      <c r="D21046" t="s">
        <v>4522</v>
      </c>
    </row>
    <row r="21047" spans="1:4">
      <c r="A21047" t="s">
        <v>8950</v>
      </c>
      <c r="B21047" t="s">
        <v>2770</v>
      </c>
      <c r="C21047" t="s">
        <v>2770</v>
      </c>
      <c r="D21047" t="s">
        <v>4522</v>
      </c>
    </row>
    <row r="21048" spans="1:4">
      <c r="A21048" t="s">
        <v>18890</v>
      </c>
      <c r="B21048" t="s">
        <v>2770</v>
      </c>
      <c r="C21048" t="s">
        <v>2770</v>
      </c>
      <c r="D21048" t="s">
        <v>4522</v>
      </c>
    </row>
    <row r="21049" spans="1:4">
      <c r="A21049" t="s">
        <v>18892</v>
      </c>
      <c r="B21049" t="s">
        <v>2770</v>
      </c>
      <c r="C21049" t="s">
        <v>2770</v>
      </c>
      <c r="D21049" t="s">
        <v>4522</v>
      </c>
    </row>
    <row r="21050" spans="1:4">
      <c r="A21050" t="s">
        <v>15450</v>
      </c>
      <c r="B21050" t="s">
        <v>2770</v>
      </c>
      <c r="C21050" t="s">
        <v>2770</v>
      </c>
      <c r="D21050" t="s">
        <v>4522</v>
      </c>
    </row>
    <row r="21051" spans="1:4">
      <c r="A21051" t="s">
        <v>8908</v>
      </c>
      <c r="B21051" t="s">
        <v>2770</v>
      </c>
      <c r="C21051" t="s">
        <v>2770</v>
      </c>
      <c r="D21051" t="s">
        <v>4522</v>
      </c>
    </row>
    <row r="21052" spans="1:4">
      <c r="A21052" t="s">
        <v>8916</v>
      </c>
      <c r="B21052" t="s">
        <v>2770</v>
      </c>
      <c r="C21052" t="s">
        <v>2770</v>
      </c>
      <c r="D21052" t="s">
        <v>4929</v>
      </c>
    </row>
    <row r="21053" spans="1:4">
      <c r="A21053" t="s">
        <v>8942</v>
      </c>
      <c r="B21053" t="s">
        <v>2770</v>
      </c>
      <c r="C21053" t="s">
        <v>2770</v>
      </c>
      <c r="D21053" t="s">
        <v>4518</v>
      </c>
    </row>
    <row r="21054" spans="1:4">
      <c r="A21054" t="s">
        <v>1864</v>
      </c>
      <c r="B21054" t="s">
        <v>2770</v>
      </c>
      <c r="C21054" t="s">
        <v>2770</v>
      </c>
      <c r="D21054" t="s">
        <v>4551</v>
      </c>
    </row>
    <row r="21055" spans="1:4">
      <c r="A21055" t="s">
        <v>1865</v>
      </c>
      <c r="B21055" t="s">
        <v>2770</v>
      </c>
      <c r="C21055" t="s">
        <v>2770</v>
      </c>
      <c r="D21055" t="s">
        <v>4551</v>
      </c>
    </row>
    <row r="21056" spans="1:4">
      <c r="A21056" t="s">
        <v>18924</v>
      </c>
      <c r="B21056" t="s">
        <v>2770</v>
      </c>
      <c r="C21056" t="s">
        <v>2770</v>
      </c>
      <c r="D21056" t="s">
        <v>4522</v>
      </c>
    </row>
    <row r="21057" spans="1:4">
      <c r="A21057" t="s">
        <v>18879</v>
      </c>
      <c r="B21057" t="s">
        <v>2770</v>
      </c>
      <c r="C21057" t="s">
        <v>2770</v>
      </c>
      <c r="D21057" t="s">
        <v>4522</v>
      </c>
    </row>
    <row r="21058" spans="1:4">
      <c r="A21058" t="s">
        <v>8926</v>
      </c>
      <c r="B21058" t="s">
        <v>2770</v>
      </c>
      <c r="C21058" t="s">
        <v>2770</v>
      </c>
      <c r="D21058" t="s">
        <v>4522</v>
      </c>
    </row>
    <row r="21059" spans="1:4">
      <c r="A21059" t="s">
        <v>8904</v>
      </c>
      <c r="B21059" t="s">
        <v>2770</v>
      </c>
      <c r="C21059" t="s">
        <v>2770</v>
      </c>
      <c r="D21059" t="s">
        <v>4522</v>
      </c>
    </row>
    <row r="21060" spans="1:4">
      <c r="A21060" t="s">
        <v>18883</v>
      </c>
      <c r="B21060" t="s">
        <v>2770</v>
      </c>
      <c r="C21060" t="s">
        <v>2770</v>
      </c>
      <c r="D21060" t="s">
        <v>4522</v>
      </c>
    </row>
    <row r="21061" spans="1:4">
      <c r="A21061" t="s">
        <v>18904</v>
      </c>
      <c r="B21061" t="s">
        <v>2770</v>
      </c>
      <c r="C21061" t="s">
        <v>2770</v>
      </c>
      <c r="D21061" t="s">
        <v>4522</v>
      </c>
    </row>
    <row r="21062" spans="1:4">
      <c r="A21062" t="s">
        <v>8940</v>
      </c>
      <c r="B21062" t="s">
        <v>2770</v>
      </c>
      <c r="C21062" t="s">
        <v>2770</v>
      </c>
      <c r="D21062" t="s">
        <v>4522</v>
      </c>
    </row>
    <row r="21063" spans="1:4">
      <c r="A21063" t="s">
        <v>8906</v>
      </c>
      <c r="B21063" t="s">
        <v>2770</v>
      </c>
      <c r="C21063" t="s">
        <v>2770</v>
      </c>
      <c r="D21063" t="s">
        <v>4522</v>
      </c>
    </row>
    <row r="21064" spans="1:4">
      <c r="A21064" t="s">
        <v>12073</v>
      </c>
      <c r="B21064" t="s">
        <v>19453</v>
      </c>
      <c r="C21064" t="s">
        <v>2770</v>
      </c>
      <c r="D21064" t="s">
        <v>4522</v>
      </c>
    </row>
    <row r="21065" spans="1:4">
      <c r="A21065" t="s">
        <v>12071</v>
      </c>
      <c r="B21065" t="s">
        <v>19454</v>
      </c>
      <c r="C21065" t="s">
        <v>2770</v>
      </c>
      <c r="D21065" t="s">
        <v>4522</v>
      </c>
    </row>
    <row r="21066" spans="1:4">
      <c r="A21066" t="s">
        <v>12076</v>
      </c>
      <c r="B21066" t="s">
        <v>16380</v>
      </c>
      <c r="C21066" t="s">
        <v>2770</v>
      </c>
      <c r="D21066" t="s">
        <v>4514</v>
      </c>
    </row>
    <row r="21067" spans="1:4">
      <c r="A21067" t="s">
        <v>9068</v>
      </c>
      <c r="B21067" t="s">
        <v>19455</v>
      </c>
      <c r="C21067" t="s">
        <v>2770</v>
      </c>
      <c r="D21067" t="s">
        <v>4522</v>
      </c>
    </row>
    <row r="21068" spans="1:4">
      <c r="A21068" t="s">
        <v>12077</v>
      </c>
      <c r="B21068" t="s">
        <v>19456</v>
      </c>
      <c r="C21068" t="s">
        <v>2770</v>
      </c>
      <c r="D21068" t="s">
        <v>4522</v>
      </c>
    </row>
    <row r="21069" spans="1:4">
      <c r="A21069" t="s">
        <v>12070</v>
      </c>
      <c r="B21069" t="s">
        <v>19457</v>
      </c>
      <c r="C21069" t="s">
        <v>2770</v>
      </c>
      <c r="D21069" t="s">
        <v>4551</v>
      </c>
    </row>
    <row r="21070" spans="1:4">
      <c r="A21070" t="s">
        <v>12068</v>
      </c>
      <c r="B21070" t="s">
        <v>19458</v>
      </c>
      <c r="C21070" t="s">
        <v>2770</v>
      </c>
      <c r="D21070" t="s">
        <v>4770</v>
      </c>
    </row>
    <row r="21071" spans="1:4">
      <c r="A21071" t="s">
        <v>12072</v>
      </c>
      <c r="B21071" t="s">
        <v>19459</v>
      </c>
      <c r="C21071" t="s">
        <v>2770</v>
      </c>
      <c r="D21071" t="s">
        <v>4522</v>
      </c>
    </row>
    <row r="21072" spans="1:4">
      <c r="A21072" t="s">
        <v>11686</v>
      </c>
      <c r="B21072" t="s">
        <v>4517</v>
      </c>
      <c r="C21072" t="s">
        <v>2770</v>
      </c>
      <c r="D21072" t="s">
        <v>4518</v>
      </c>
    </row>
    <row r="21073" spans="1:4">
      <c r="A21073" t="s">
        <v>12074</v>
      </c>
      <c r="B21073" t="s">
        <v>19460</v>
      </c>
      <c r="C21073" t="s">
        <v>2770</v>
      </c>
      <c r="D21073" t="s">
        <v>4522</v>
      </c>
    </row>
    <row r="21074" spans="1:4">
      <c r="A21074" t="s">
        <v>8233</v>
      </c>
      <c r="B21074" t="s">
        <v>9620</v>
      </c>
      <c r="C21074" t="s">
        <v>2770</v>
      </c>
      <c r="D21074" t="s">
        <v>4522</v>
      </c>
    </row>
    <row r="21075" spans="1:4">
      <c r="A21075" t="s">
        <v>12080</v>
      </c>
      <c r="B21075" t="s">
        <v>19461</v>
      </c>
      <c r="C21075" t="s">
        <v>2770</v>
      </c>
      <c r="D21075" t="s">
        <v>4522</v>
      </c>
    </row>
    <row r="21076" spans="1:4">
      <c r="A21076" t="s">
        <v>12079</v>
      </c>
      <c r="B21076" t="s">
        <v>19462</v>
      </c>
      <c r="C21076" t="s">
        <v>2770</v>
      </c>
      <c r="D21076" t="s">
        <v>4522</v>
      </c>
    </row>
    <row r="21077" spans="1:4">
      <c r="A21077" t="s">
        <v>12069</v>
      </c>
      <c r="B21077" t="s">
        <v>7314</v>
      </c>
      <c r="C21077" t="s">
        <v>2770</v>
      </c>
      <c r="D21077" t="s">
        <v>4522</v>
      </c>
    </row>
    <row r="21078" spans="1:4">
      <c r="A21078" t="s">
        <v>12078</v>
      </c>
      <c r="B21078" t="s">
        <v>19463</v>
      </c>
      <c r="C21078" t="s">
        <v>2770</v>
      </c>
      <c r="D21078" t="s">
        <v>4543</v>
      </c>
    </row>
    <row r="21079" spans="1:4">
      <c r="A21079" t="s">
        <v>11506</v>
      </c>
      <c r="B21079" t="s">
        <v>18127</v>
      </c>
      <c r="C21079" t="s">
        <v>2770</v>
      </c>
      <c r="D21079" t="s">
        <v>4522</v>
      </c>
    </row>
    <row r="21080" spans="1:4">
      <c r="A21080" t="s">
        <v>12075</v>
      </c>
      <c r="B21080" t="s">
        <v>19464</v>
      </c>
      <c r="C21080" t="s">
        <v>2770</v>
      </c>
      <c r="D21080" t="s">
        <v>4522</v>
      </c>
    </row>
    <row r="21081" spans="1:4">
      <c r="A21081" t="s">
        <v>1919</v>
      </c>
      <c r="B21081" t="s">
        <v>2551</v>
      </c>
      <c r="C21081" t="s">
        <v>2770</v>
      </c>
      <c r="D21081" t="s">
        <v>4522</v>
      </c>
    </row>
    <row r="21082" spans="1:4">
      <c r="A21082" t="s">
        <v>1911</v>
      </c>
      <c r="B21082" t="s">
        <v>19465</v>
      </c>
      <c r="C21082" t="s">
        <v>2770</v>
      </c>
      <c r="D21082" t="s">
        <v>4551</v>
      </c>
    </row>
    <row r="21083" spans="1:4">
      <c r="A21083" t="s">
        <v>8184</v>
      </c>
      <c r="B21083" t="s">
        <v>4516</v>
      </c>
      <c r="C21083" t="s">
        <v>2770</v>
      </c>
      <c r="D21083" t="s">
        <v>4543</v>
      </c>
    </row>
    <row r="21084" spans="1:4">
      <c r="A21084" t="s">
        <v>11254</v>
      </c>
      <c r="B21084" t="s">
        <v>19466</v>
      </c>
      <c r="C21084" t="s">
        <v>2770</v>
      </c>
      <c r="D21084" t="s">
        <v>4770</v>
      </c>
    </row>
    <row r="21085" spans="1:4">
      <c r="A21085" t="s">
        <v>1874</v>
      </c>
      <c r="B21085" t="s">
        <v>19463</v>
      </c>
      <c r="C21085" t="s">
        <v>2770</v>
      </c>
      <c r="D21085" t="s">
        <v>4543</v>
      </c>
    </row>
    <row r="21086" spans="1:4">
      <c r="A21086" t="s">
        <v>1884</v>
      </c>
      <c r="B21086" t="s">
        <v>14994</v>
      </c>
      <c r="C21086" t="s">
        <v>2770</v>
      </c>
      <c r="D21086" t="s">
        <v>4514</v>
      </c>
    </row>
    <row r="21087" spans="1:4">
      <c r="A21087" t="s">
        <v>12073</v>
      </c>
      <c r="B21087" t="s">
        <v>19453</v>
      </c>
      <c r="C21087" t="s">
        <v>2770</v>
      </c>
      <c r="D21087" t="s">
        <v>4522</v>
      </c>
    </row>
    <row r="21088" spans="1:4">
      <c r="A21088" t="s">
        <v>11254</v>
      </c>
      <c r="B21088" t="s">
        <v>19466</v>
      </c>
      <c r="C21088" t="s">
        <v>2770</v>
      </c>
      <c r="D21088" t="s">
        <v>4770</v>
      </c>
    </row>
    <row r="21089" spans="1:4">
      <c r="A21089" t="s">
        <v>12070</v>
      </c>
      <c r="B21089" t="s">
        <v>19457</v>
      </c>
      <c r="C21089" t="s">
        <v>2770</v>
      </c>
      <c r="D21089" t="s">
        <v>4551</v>
      </c>
    </row>
    <row r="21090" spans="1:4">
      <c r="A21090" t="s">
        <v>12071</v>
      </c>
      <c r="B21090" t="s">
        <v>19454</v>
      </c>
      <c r="C21090" t="s">
        <v>2770</v>
      </c>
      <c r="D21090" t="s">
        <v>4522</v>
      </c>
    </row>
    <row r="21091" spans="1:4">
      <c r="A21091" t="s">
        <v>12075</v>
      </c>
      <c r="B21091" t="s">
        <v>19464</v>
      </c>
      <c r="C21091" t="s">
        <v>2770</v>
      </c>
      <c r="D21091" t="s">
        <v>4522</v>
      </c>
    </row>
    <row r="21092" spans="1:4">
      <c r="A21092" t="s">
        <v>12080</v>
      </c>
      <c r="B21092" t="s">
        <v>19461</v>
      </c>
      <c r="C21092" t="s">
        <v>2770</v>
      </c>
      <c r="D21092" t="s">
        <v>4522</v>
      </c>
    </row>
    <row r="21093" spans="1:4">
      <c r="A21093" t="s">
        <v>8233</v>
      </c>
      <c r="B21093" t="s">
        <v>9620</v>
      </c>
      <c r="C21093" t="s">
        <v>2770</v>
      </c>
      <c r="D21093" t="s">
        <v>4522</v>
      </c>
    </row>
    <row r="21094" spans="1:4">
      <c r="A21094" t="s">
        <v>9068</v>
      </c>
      <c r="B21094" t="s">
        <v>19455</v>
      </c>
      <c r="C21094" t="s">
        <v>2770</v>
      </c>
      <c r="D21094" t="s">
        <v>4522</v>
      </c>
    </row>
    <row r="21095" spans="1:4">
      <c r="A21095" t="s">
        <v>12072</v>
      </c>
      <c r="B21095" t="s">
        <v>19459</v>
      </c>
      <c r="C21095" t="s">
        <v>2770</v>
      </c>
      <c r="D21095" t="s">
        <v>4522</v>
      </c>
    </row>
    <row r="21096" spans="1:4">
      <c r="A21096" t="s">
        <v>11686</v>
      </c>
      <c r="B21096" t="s">
        <v>4517</v>
      </c>
      <c r="C21096" t="s">
        <v>2770</v>
      </c>
      <c r="D21096" t="s">
        <v>4518</v>
      </c>
    </row>
    <row r="21097" spans="1:4">
      <c r="A21097" t="s">
        <v>11506</v>
      </c>
      <c r="B21097" t="s">
        <v>18127</v>
      </c>
      <c r="C21097" t="s">
        <v>2770</v>
      </c>
      <c r="D21097" t="s">
        <v>4522</v>
      </c>
    </row>
    <row r="21098" spans="1:4">
      <c r="A21098" t="s">
        <v>12074</v>
      </c>
      <c r="B21098" t="s">
        <v>19460</v>
      </c>
      <c r="C21098" t="s">
        <v>2770</v>
      </c>
      <c r="D21098" t="s">
        <v>4522</v>
      </c>
    </row>
    <row r="21099" spans="1:4">
      <c r="A21099" t="s">
        <v>1919</v>
      </c>
      <c r="B21099" t="s">
        <v>2551</v>
      </c>
      <c r="C21099" t="s">
        <v>2770</v>
      </c>
      <c r="D21099" t="s">
        <v>4522</v>
      </c>
    </row>
    <row r="21100" spans="1:4">
      <c r="A21100" t="s">
        <v>1911</v>
      </c>
      <c r="B21100" t="s">
        <v>19465</v>
      </c>
      <c r="C21100" t="s">
        <v>2770</v>
      </c>
      <c r="D21100" t="s">
        <v>4551</v>
      </c>
    </row>
    <row r="21101" spans="1:4">
      <c r="A21101" t="s">
        <v>8184</v>
      </c>
      <c r="B21101" t="s">
        <v>4516</v>
      </c>
      <c r="C21101" t="s">
        <v>2770</v>
      </c>
      <c r="D21101" t="s">
        <v>4543</v>
      </c>
    </row>
    <row r="21102" spans="1:4">
      <c r="A21102" t="s">
        <v>12076</v>
      </c>
      <c r="B21102" t="s">
        <v>16380</v>
      </c>
      <c r="C21102" t="s">
        <v>2770</v>
      </c>
      <c r="D21102" t="s">
        <v>4514</v>
      </c>
    </row>
    <row r="21103" spans="1:4">
      <c r="A21103" t="s">
        <v>1874</v>
      </c>
      <c r="B21103" t="s">
        <v>19463</v>
      </c>
      <c r="C21103" t="s">
        <v>2770</v>
      </c>
      <c r="D21103" t="s">
        <v>4543</v>
      </c>
    </row>
    <row r="21104" spans="1:4">
      <c r="A21104" t="s">
        <v>12077</v>
      </c>
      <c r="B21104" t="s">
        <v>19456</v>
      </c>
      <c r="C21104" t="s">
        <v>2770</v>
      </c>
      <c r="D21104" t="s">
        <v>4522</v>
      </c>
    </row>
    <row r="21105" spans="1:4">
      <c r="A21105" t="s">
        <v>12078</v>
      </c>
      <c r="B21105" t="s">
        <v>19463</v>
      </c>
      <c r="C21105" t="s">
        <v>2770</v>
      </c>
      <c r="D21105" t="s">
        <v>4543</v>
      </c>
    </row>
    <row r="21106" spans="1:4">
      <c r="A21106" t="s">
        <v>12068</v>
      </c>
      <c r="B21106" t="s">
        <v>19458</v>
      </c>
      <c r="C21106" t="s">
        <v>2770</v>
      </c>
      <c r="D21106" t="s">
        <v>4770</v>
      </c>
    </row>
    <row r="21107" spans="1:4">
      <c r="A21107" t="s">
        <v>12069</v>
      </c>
      <c r="B21107" t="s">
        <v>7314</v>
      </c>
      <c r="C21107" t="s">
        <v>2770</v>
      </c>
      <c r="D21107" t="s">
        <v>4522</v>
      </c>
    </row>
    <row r="21108" spans="1:4">
      <c r="A21108" t="s">
        <v>12079</v>
      </c>
      <c r="B21108" t="s">
        <v>19462</v>
      </c>
      <c r="C21108" t="s">
        <v>2770</v>
      </c>
      <c r="D21108" t="s">
        <v>4522</v>
      </c>
    </row>
    <row r="21109" spans="1:4">
      <c r="A21109" t="s">
        <v>1884</v>
      </c>
      <c r="B21109" t="s">
        <v>14994</v>
      </c>
      <c r="C21109" t="s">
        <v>2770</v>
      </c>
      <c r="D21109" t="s">
        <v>4551</v>
      </c>
    </row>
    <row r="21110" spans="1:4">
      <c r="A21110" t="s">
        <v>19467</v>
      </c>
      <c r="B21110" t="s">
        <v>19468</v>
      </c>
      <c r="C21110" t="s">
        <v>2770</v>
      </c>
      <c r="D21110" t="s">
        <v>4514</v>
      </c>
    </row>
    <row r="21111" spans="1:4">
      <c r="A21111" t="s">
        <v>1910</v>
      </c>
      <c r="B21111" t="s">
        <v>19094</v>
      </c>
      <c r="C21111" t="s">
        <v>2770</v>
      </c>
      <c r="D21111" t="s">
        <v>4518</v>
      </c>
    </row>
    <row r="21112" spans="1:4">
      <c r="A21112" t="s">
        <v>19469</v>
      </c>
      <c r="B21112" t="s">
        <v>19470</v>
      </c>
      <c r="C21112" t="s">
        <v>2770</v>
      </c>
      <c r="D21112" t="s">
        <v>4514</v>
      </c>
    </row>
    <row r="21113" spans="1:4">
      <c r="A21113" t="s">
        <v>16560</v>
      </c>
      <c r="B21113" t="s">
        <v>12780</v>
      </c>
      <c r="C21113" t="s">
        <v>2770</v>
      </c>
      <c r="D21113" t="s">
        <v>4514</v>
      </c>
    </row>
    <row r="21114" spans="1:4">
      <c r="A21114" t="s">
        <v>19471</v>
      </c>
      <c r="B21114" t="s">
        <v>10470</v>
      </c>
      <c r="C21114" t="s">
        <v>2770</v>
      </c>
      <c r="D21114" t="s">
        <v>4522</v>
      </c>
    </row>
    <row r="21115" spans="1:4">
      <c r="A21115" t="s">
        <v>1896</v>
      </c>
      <c r="B21115" t="s">
        <v>2575</v>
      </c>
      <c r="C21115" t="s">
        <v>2770</v>
      </c>
      <c r="D21115" t="s">
        <v>4551</v>
      </c>
    </row>
    <row r="21116" spans="1:4">
      <c r="A21116" t="s">
        <v>18475</v>
      </c>
      <c r="B21116" t="s">
        <v>3062</v>
      </c>
      <c r="C21116" t="s">
        <v>2770</v>
      </c>
      <c r="D21116" t="s">
        <v>4522</v>
      </c>
    </row>
    <row r="21117" spans="1:4">
      <c r="A21117" t="s">
        <v>1863</v>
      </c>
      <c r="B21117" t="s">
        <v>2573</v>
      </c>
      <c r="C21117" t="s">
        <v>2770</v>
      </c>
      <c r="D21117" t="s">
        <v>4770</v>
      </c>
    </row>
    <row r="21118" spans="1:4">
      <c r="A21118" t="s">
        <v>8328</v>
      </c>
      <c r="B21118" t="s">
        <v>6007</v>
      </c>
      <c r="C21118" t="s">
        <v>2770</v>
      </c>
      <c r="D21118" t="s">
        <v>4522</v>
      </c>
    </row>
    <row r="21119" spans="1:4">
      <c r="A21119" t="s">
        <v>2695</v>
      </c>
      <c r="B21119" t="s">
        <v>5284</v>
      </c>
      <c r="C21119" t="s">
        <v>2770</v>
      </c>
      <c r="D21119" t="s">
        <v>4551</v>
      </c>
    </row>
    <row r="21120" spans="1:4">
      <c r="A21120" t="s">
        <v>7989</v>
      </c>
      <c r="B21120" t="s">
        <v>4517</v>
      </c>
      <c r="C21120" t="s">
        <v>2770</v>
      </c>
      <c r="D21120" t="s">
        <v>4518</v>
      </c>
    </row>
    <row r="21121" spans="1:4">
      <c r="A21121" t="s">
        <v>19472</v>
      </c>
      <c r="B21121" t="s">
        <v>19473</v>
      </c>
      <c r="C21121" t="s">
        <v>2770</v>
      </c>
      <c r="D21121" t="s">
        <v>4968</v>
      </c>
    </row>
    <row r="21122" spans="1:4">
      <c r="A21122" t="s">
        <v>19474</v>
      </c>
      <c r="B21122" t="s">
        <v>19475</v>
      </c>
      <c r="C21122" t="s">
        <v>2770</v>
      </c>
      <c r="D21122" t="s">
        <v>4522</v>
      </c>
    </row>
    <row r="21123" spans="1:4">
      <c r="A21123" t="s">
        <v>19476</v>
      </c>
      <c r="B21123" t="s">
        <v>9708</v>
      </c>
      <c r="C21123" t="s">
        <v>2770</v>
      </c>
      <c r="D21123" t="s">
        <v>4522</v>
      </c>
    </row>
    <row r="21124" spans="1:4">
      <c r="A21124" t="s">
        <v>19477</v>
      </c>
      <c r="B21124" t="s">
        <v>19478</v>
      </c>
      <c r="C21124" t="s">
        <v>2770</v>
      </c>
      <c r="D21124" t="s">
        <v>4522</v>
      </c>
    </row>
    <row r="21125" spans="1:4">
      <c r="A21125" t="s">
        <v>1971</v>
      </c>
      <c r="B21125" t="s">
        <v>19479</v>
      </c>
      <c r="C21125" t="s">
        <v>2770</v>
      </c>
      <c r="D21125" t="s">
        <v>4522</v>
      </c>
    </row>
    <row r="21126" spans="1:4">
      <c r="A21126" t="s">
        <v>19480</v>
      </c>
      <c r="B21126" t="s">
        <v>19481</v>
      </c>
      <c r="C21126" t="s">
        <v>2770</v>
      </c>
      <c r="D21126" t="s">
        <v>4522</v>
      </c>
    </row>
    <row r="21127" spans="1:4">
      <c r="A21127" t="s">
        <v>19482</v>
      </c>
      <c r="B21127" t="s">
        <v>19483</v>
      </c>
      <c r="C21127" t="s">
        <v>2770</v>
      </c>
      <c r="D21127" t="s">
        <v>4522</v>
      </c>
    </row>
    <row r="21128" spans="1:4">
      <c r="A21128" t="s">
        <v>19484</v>
      </c>
      <c r="B21128" t="s">
        <v>19485</v>
      </c>
      <c r="C21128" t="s">
        <v>2770</v>
      </c>
      <c r="D21128" t="s">
        <v>4522</v>
      </c>
    </row>
    <row r="21129" spans="1:4">
      <c r="A21129" t="s">
        <v>19486</v>
      </c>
      <c r="B21129" t="s">
        <v>19487</v>
      </c>
      <c r="C21129" t="s">
        <v>2770</v>
      </c>
      <c r="D21129" t="s">
        <v>4522</v>
      </c>
    </row>
    <row r="21130" spans="1:4">
      <c r="A21130" t="s">
        <v>19488</v>
      </c>
      <c r="B21130" t="s">
        <v>19489</v>
      </c>
      <c r="C21130" t="s">
        <v>2770</v>
      </c>
      <c r="D21130" t="s">
        <v>4522</v>
      </c>
    </row>
    <row r="21131" spans="1:4">
      <c r="A21131" t="s">
        <v>19490</v>
      </c>
      <c r="B21131" t="s">
        <v>19491</v>
      </c>
      <c r="C21131" t="s">
        <v>2770</v>
      </c>
      <c r="D21131" t="s">
        <v>4518</v>
      </c>
    </row>
    <row r="21132" spans="1:4">
      <c r="A21132" t="s">
        <v>19492</v>
      </c>
      <c r="B21132" t="s">
        <v>19493</v>
      </c>
      <c r="C21132" t="s">
        <v>2770</v>
      </c>
      <c r="D21132" t="s">
        <v>4522</v>
      </c>
    </row>
    <row r="21133" spans="1:4">
      <c r="A21133" t="s">
        <v>8990</v>
      </c>
      <c r="B21133" t="s">
        <v>19494</v>
      </c>
      <c r="C21133" t="s">
        <v>2770</v>
      </c>
      <c r="D21133" t="s">
        <v>4522</v>
      </c>
    </row>
    <row r="21134" spans="1:4">
      <c r="A21134" t="s">
        <v>19495</v>
      </c>
      <c r="B21134" t="s">
        <v>19496</v>
      </c>
      <c r="C21134" t="s">
        <v>2770</v>
      </c>
      <c r="D21134" t="s">
        <v>4522</v>
      </c>
    </row>
    <row r="21135" spans="1:4">
      <c r="A21135" t="s">
        <v>8845</v>
      </c>
      <c r="B21135" t="s">
        <v>19497</v>
      </c>
      <c r="C21135" t="s">
        <v>2770</v>
      </c>
      <c r="D21135" t="s">
        <v>4522</v>
      </c>
    </row>
    <row r="21136" spans="1:4">
      <c r="A21136" t="s">
        <v>2657</v>
      </c>
      <c r="B21136" t="s">
        <v>9803</v>
      </c>
      <c r="C21136" t="s">
        <v>2770</v>
      </c>
      <c r="D21136" t="s">
        <v>4522</v>
      </c>
    </row>
    <row r="21137" spans="1:4">
      <c r="A21137" t="s">
        <v>9192</v>
      </c>
      <c r="B21137" t="s">
        <v>19498</v>
      </c>
      <c r="C21137" t="s">
        <v>2770</v>
      </c>
      <c r="D21137" t="s">
        <v>4522</v>
      </c>
    </row>
    <row r="21138" spans="1:4">
      <c r="A21138" t="s">
        <v>12094</v>
      </c>
      <c r="B21138" t="s">
        <v>9708</v>
      </c>
      <c r="C21138" t="s">
        <v>2770</v>
      </c>
      <c r="D21138" t="s">
        <v>4522</v>
      </c>
    </row>
    <row r="21139" spans="1:4">
      <c r="A21139" t="s">
        <v>1898</v>
      </c>
      <c r="B21139" t="s">
        <v>19499</v>
      </c>
      <c r="C21139" t="s">
        <v>2770</v>
      </c>
      <c r="D21139" t="s">
        <v>4522</v>
      </c>
    </row>
    <row r="21140" spans="1:4">
      <c r="A21140" t="s">
        <v>19500</v>
      </c>
      <c r="B21140" t="s">
        <v>19501</v>
      </c>
      <c r="C21140" t="s">
        <v>2770</v>
      </c>
      <c r="D21140" t="s">
        <v>4522</v>
      </c>
    </row>
    <row r="21141" spans="1:4">
      <c r="A21141" t="s">
        <v>15118</v>
      </c>
      <c r="B21141" t="s">
        <v>9438</v>
      </c>
      <c r="C21141" t="s">
        <v>2770</v>
      </c>
      <c r="D21141" t="s">
        <v>4522</v>
      </c>
    </row>
    <row r="21142" spans="1:4">
      <c r="A21142" t="s">
        <v>19502</v>
      </c>
      <c r="B21142" t="s">
        <v>19503</v>
      </c>
      <c r="C21142" t="s">
        <v>2770</v>
      </c>
      <c r="D21142" t="s">
        <v>4522</v>
      </c>
    </row>
    <row r="21143" spans="1:4">
      <c r="A21143" t="s">
        <v>19504</v>
      </c>
      <c r="B21143" t="s">
        <v>19505</v>
      </c>
      <c r="C21143" t="s">
        <v>2770</v>
      </c>
      <c r="D21143" t="s">
        <v>4522</v>
      </c>
    </row>
    <row r="21144" spans="1:4">
      <c r="A21144" t="s">
        <v>11682</v>
      </c>
      <c r="B21144" t="s">
        <v>19506</v>
      </c>
      <c r="C21144" t="s">
        <v>2770</v>
      </c>
      <c r="D21144" t="s">
        <v>4968</v>
      </c>
    </row>
    <row r="21145" spans="1:4">
      <c r="A21145" t="s">
        <v>9268</v>
      </c>
      <c r="B21145" t="s">
        <v>9708</v>
      </c>
      <c r="C21145" t="s">
        <v>2770</v>
      </c>
      <c r="D21145" t="s">
        <v>4522</v>
      </c>
    </row>
    <row r="21146" spans="1:4">
      <c r="A21146" t="s">
        <v>19507</v>
      </c>
      <c r="B21146" t="s">
        <v>2770</v>
      </c>
      <c r="C21146" t="s">
        <v>2770</v>
      </c>
      <c r="D21146" t="s">
        <v>4770</v>
      </c>
    </row>
    <row r="21147" spans="1:4">
      <c r="A21147" t="s">
        <v>19508</v>
      </c>
      <c r="B21147" t="s">
        <v>2770</v>
      </c>
      <c r="C21147" t="s">
        <v>2770</v>
      </c>
      <c r="D21147" t="s">
        <v>4522</v>
      </c>
    </row>
    <row r="21148" spans="1:4">
      <c r="A21148" t="s">
        <v>19509</v>
      </c>
      <c r="B21148" t="s">
        <v>2770</v>
      </c>
      <c r="C21148" t="s">
        <v>2770</v>
      </c>
      <c r="D21148" t="s">
        <v>4574</v>
      </c>
    </row>
    <row r="21149" spans="1:4">
      <c r="A21149" t="s">
        <v>19510</v>
      </c>
      <c r="B21149" t="s">
        <v>2770</v>
      </c>
      <c r="C21149" t="s">
        <v>2770</v>
      </c>
      <c r="D21149" t="s">
        <v>4574</v>
      </c>
    </row>
    <row r="21150" spans="1:4">
      <c r="A21150" t="s">
        <v>19511</v>
      </c>
      <c r="B21150" t="s">
        <v>2770</v>
      </c>
      <c r="C21150" t="s">
        <v>2770</v>
      </c>
      <c r="D21150" t="s">
        <v>4574</v>
      </c>
    </row>
    <row r="21151" spans="1:4">
      <c r="A21151" t="s">
        <v>19512</v>
      </c>
      <c r="B21151" t="s">
        <v>2770</v>
      </c>
      <c r="C21151" t="s">
        <v>2770</v>
      </c>
      <c r="D21151" t="s">
        <v>4522</v>
      </c>
    </row>
    <row r="21152" spans="1:4">
      <c r="A21152" t="s">
        <v>13393</v>
      </c>
      <c r="B21152" t="s">
        <v>2770</v>
      </c>
      <c r="C21152" t="s">
        <v>2770</v>
      </c>
      <c r="D21152" t="s">
        <v>4522</v>
      </c>
    </row>
    <row r="21153" spans="1:4">
      <c r="A21153" t="s">
        <v>18594</v>
      </c>
      <c r="B21153" t="s">
        <v>2770</v>
      </c>
      <c r="C21153" t="s">
        <v>2770</v>
      </c>
      <c r="D21153" t="s">
        <v>4522</v>
      </c>
    </row>
    <row r="21154" spans="1:4">
      <c r="A21154" t="s">
        <v>1863</v>
      </c>
      <c r="B21154" t="s">
        <v>2770</v>
      </c>
      <c r="C21154" t="s">
        <v>2770</v>
      </c>
      <c r="D21154" t="s">
        <v>4899</v>
      </c>
    </row>
    <row r="21155" spans="1:4">
      <c r="A21155" t="s">
        <v>1864</v>
      </c>
      <c r="B21155" t="s">
        <v>2770</v>
      </c>
      <c r="C21155" t="s">
        <v>2770</v>
      </c>
      <c r="D21155" t="s">
        <v>4899</v>
      </c>
    </row>
    <row r="21156" spans="1:4">
      <c r="A21156" t="s">
        <v>19513</v>
      </c>
      <c r="B21156" t="s">
        <v>2770</v>
      </c>
      <c r="C21156" t="s">
        <v>2770</v>
      </c>
      <c r="D21156" t="s">
        <v>4899</v>
      </c>
    </row>
    <row r="21157" spans="1:4">
      <c r="A21157" t="s">
        <v>19514</v>
      </c>
      <c r="B21157" t="s">
        <v>2770</v>
      </c>
      <c r="C21157" t="s">
        <v>2770</v>
      </c>
      <c r="D21157" t="s">
        <v>4522</v>
      </c>
    </row>
    <row r="21158" spans="1:4">
      <c r="A21158" t="s">
        <v>19515</v>
      </c>
      <c r="B21158" t="s">
        <v>2770</v>
      </c>
      <c r="C21158" t="s">
        <v>2770</v>
      </c>
      <c r="D21158" t="s">
        <v>4543</v>
      </c>
    </row>
    <row r="21159" spans="1:4">
      <c r="A21159" t="s">
        <v>7989</v>
      </c>
      <c r="B21159" t="s">
        <v>2770</v>
      </c>
      <c r="C21159" t="s">
        <v>2770</v>
      </c>
      <c r="D21159" t="s">
        <v>4518</v>
      </c>
    </row>
    <row r="21160" spans="1:4">
      <c r="A21160" t="s">
        <v>19516</v>
      </c>
      <c r="B21160" t="s">
        <v>2770</v>
      </c>
      <c r="C21160" t="s">
        <v>2770</v>
      </c>
      <c r="D21160" t="s">
        <v>4522</v>
      </c>
    </row>
    <row r="21161" spans="1:4">
      <c r="A21161" t="s">
        <v>19517</v>
      </c>
      <c r="B21161" t="s">
        <v>2770</v>
      </c>
      <c r="C21161" t="s">
        <v>2770</v>
      </c>
      <c r="D21161" t="s">
        <v>4574</v>
      </c>
    </row>
    <row r="21162" spans="1:4">
      <c r="A21162" t="s">
        <v>19510</v>
      </c>
      <c r="B21162" t="s">
        <v>2770</v>
      </c>
      <c r="C21162" t="s">
        <v>2770</v>
      </c>
      <c r="D21162" t="s">
        <v>4574</v>
      </c>
    </row>
    <row r="21163" spans="1:4">
      <c r="A21163" t="s">
        <v>19511</v>
      </c>
      <c r="B21163" t="s">
        <v>2770</v>
      </c>
      <c r="C21163" t="s">
        <v>2770</v>
      </c>
      <c r="D21163" t="s">
        <v>4574</v>
      </c>
    </row>
    <row r="21164" spans="1:4">
      <c r="A21164" t="s">
        <v>19512</v>
      </c>
      <c r="B21164" t="s">
        <v>2770</v>
      </c>
      <c r="C21164" t="s">
        <v>2770</v>
      </c>
      <c r="D21164" t="s">
        <v>4522</v>
      </c>
    </row>
    <row r="21165" spans="1:4">
      <c r="A21165" t="s">
        <v>19514</v>
      </c>
      <c r="B21165" t="s">
        <v>2770</v>
      </c>
      <c r="C21165" t="s">
        <v>2770</v>
      </c>
      <c r="D21165" t="s">
        <v>4522</v>
      </c>
    </row>
    <row r="21166" spans="1:4">
      <c r="A21166" t="s">
        <v>19507</v>
      </c>
      <c r="B21166" t="s">
        <v>2770</v>
      </c>
      <c r="C21166" t="s">
        <v>2770</v>
      </c>
      <c r="D21166" t="s">
        <v>4770</v>
      </c>
    </row>
    <row r="21167" spans="1:4">
      <c r="A21167" t="s">
        <v>19509</v>
      </c>
      <c r="B21167" t="s">
        <v>2770</v>
      </c>
      <c r="C21167" t="s">
        <v>2770</v>
      </c>
      <c r="D21167" t="s">
        <v>4574</v>
      </c>
    </row>
    <row r="21168" spans="1:4">
      <c r="A21168" t="s">
        <v>19517</v>
      </c>
      <c r="B21168" t="s">
        <v>2770</v>
      </c>
      <c r="C21168" t="s">
        <v>2770</v>
      </c>
      <c r="D21168" t="s">
        <v>4574</v>
      </c>
    </row>
    <row r="21169" spans="1:4">
      <c r="A21169" t="s">
        <v>19515</v>
      </c>
      <c r="B21169" t="s">
        <v>2770</v>
      </c>
      <c r="C21169" t="s">
        <v>2770</v>
      </c>
      <c r="D21169" t="s">
        <v>4543</v>
      </c>
    </row>
    <row r="21170" spans="1:4">
      <c r="A21170" t="s">
        <v>19513</v>
      </c>
      <c r="B21170" t="s">
        <v>2770</v>
      </c>
      <c r="C21170" t="s">
        <v>2770</v>
      </c>
      <c r="D21170" t="s">
        <v>4899</v>
      </c>
    </row>
    <row r="21171" spans="1:4">
      <c r="A21171" t="s">
        <v>1864</v>
      </c>
      <c r="B21171" t="s">
        <v>2770</v>
      </c>
      <c r="C21171" t="s">
        <v>2770</v>
      </c>
      <c r="D21171" t="s">
        <v>4899</v>
      </c>
    </row>
    <row r="21172" spans="1:4">
      <c r="A21172" t="s">
        <v>1863</v>
      </c>
      <c r="B21172" t="s">
        <v>2770</v>
      </c>
      <c r="C21172" t="s">
        <v>2770</v>
      </c>
      <c r="D21172" t="s">
        <v>4899</v>
      </c>
    </row>
    <row r="21173" spans="1:4">
      <c r="A21173" t="s">
        <v>18594</v>
      </c>
      <c r="B21173" t="s">
        <v>2770</v>
      </c>
      <c r="C21173" t="s">
        <v>2770</v>
      </c>
      <c r="D21173" t="s">
        <v>4522</v>
      </c>
    </row>
    <row r="21174" spans="1:4">
      <c r="A21174" t="s">
        <v>13393</v>
      </c>
      <c r="B21174" t="s">
        <v>2770</v>
      </c>
      <c r="C21174" t="s">
        <v>2770</v>
      </c>
      <c r="D21174" t="s">
        <v>4522</v>
      </c>
    </row>
    <row r="21175" spans="1:4">
      <c r="A21175" t="s">
        <v>19508</v>
      </c>
      <c r="B21175" t="s">
        <v>2770</v>
      </c>
      <c r="C21175" t="s">
        <v>2770</v>
      </c>
      <c r="D21175" t="s">
        <v>4522</v>
      </c>
    </row>
    <row r="21176" spans="1:4">
      <c r="A21176" t="s">
        <v>19516</v>
      </c>
      <c r="B21176" t="s">
        <v>2770</v>
      </c>
      <c r="C21176" t="s">
        <v>2770</v>
      </c>
      <c r="D21176" t="s">
        <v>4522</v>
      </c>
    </row>
    <row r="21177" spans="1:4">
      <c r="A21177" t="s">
        <v>7989</v>
      </c>
      <c r="B21177" t="s">
        <v>2770</v>
      </c>
      <c r="C21177" t="s">
        <v>2770</v>
      </c>
      <c r="D21177" t="s">
        <v>4518</v>
      </c>
    </row>
    <row r="21178" spans="1:4">
      <c r="A21178" t="s">
        <v>19518</v>
      </c>
      <c r="B21178" t="s">
        <v>2770</v>
      </c>
      <c r="C21178" t="s">
        <v>2770</v>
      </c>
      <c r="D21178" t="s">
        <v>4968</v>
      </c>
    </row>
    <row r="21179" spans="1:4">
      <c r="A21179" t="s">
        <v>19519</v>
      </c>
      <c r="B21179" t="s">
        <v>2770</v>
      </c>
      <c r="C21179" t="s">
        <v>2770</v>
      </c>
      <c r="D21179" t="s">
        <v>4968</v>
      </c>
    </row>
    <row r="21180" spans="1:4">
      <c r="A21180" t="s">
        <v>19036</v>
      </c>
      <c r="B21180" t="s">
        <v>2770</v>
      </c>
      <c r="C21180" t="s">
        <v>2770</v>
      </c>
      <c r="D21180" t="s">
        <v>4522</v>
      </c>
    </row>
    <row r="21181" spans="1:4">
      <c r="A21181" t="s">
        <v>18312</v>
      </c>
      <c r="B21181" t="s">
        <v>2770</v>
      </c>
      <c r="C21181" t="s">
        <v>2770</v>
      </c>
      <c r="D21181" t="s">
        <v>4522</v>
      </c>
    </row>
    <row r="21182" spans="1:4">
      <c r="A21182" t="s">
        <v>7989</v>
      </c>
      <c r="B21182" t="s">
        <v>2770</v>
      </c>
      <c r="C21182" t="s">
        <v>2770</v>
      </c>
      <c r="D21182" t="s">
        <v>4518</v>
      </c>
    </row>
    <row r="21183" spans="1:4">
      <c r="A21183" t="s">
        <v>19520</v>
      </c>
      <c r="B21183" t="s">
        <v>2770</v>
      </c>
      <c r="C21183" t="s">
        <v>2770</v>
      </c>
      <c r="D21183" t="s">
        <v>4968</v>
      </c>
    </row>
    <row r="21184" spans="1:4">
      <c r="A21184" t="s">
        <v>19521</v>
      </c>
      <c r="B21184" t="s">
        <v>2770</v>
      </c>
      <c r="C21184" t="s">
        <v>2770</v>
      </c>
      <c r="D21184" t="s">
        <v>4522</v>
      </c>
    </row>
    <row r="21185" spans="1:4">
      <c r="A21185" t="s">
        <v>19522</v>
      </c>
      <c r="B21185" t="s">
        <v>2770</v>
      </c>
      <c r="C21185" t="s">
        <v>2770</v>
      </c>
      <c r="D21185" t="s">
        <v>4518</v>
      </c>
    </row>
    <row r="21186" spans="1:4">
      <c r="A21186" t="s">
        <v>19523</v>
      </c>
      <c r="B21186" t="s">
        <v>2770</v>
      </c>
      <c r="C21186" t="s">
        <v>2770</v>
      </c>
      <c r="D21186" t="s">
        <v>4518</v>
      </c>
    </row>
    <row r="21187" spans="1:4">
      <c r="A21187" t="s">
        <v>19524</v>
      </c>
      <c r="B21187" t="s">
        <v>2770</v>
      </c>
      <c r="C21187" t="s">
        <v>2770</v>
      </c>
      <c r="D21187" t="s">
        <v>4522</v>
      </c>
    </row>
    <row r="21188" spans="1:4">
      <c r="A21188" t="s">
        <v>19515</v>
      </c>
      <c r="B21188" t="s">
        <v>2770</v>
      </c>
      <c r="C21188" t="s">
        <v>2770</v>
      </c>
      <c r="D21188" t="s">
        <v>4543</v>
      </c>
    </row>
    <row r="21189" spans="1:4">
      <c r="A21189" t="s">
        <v>19525</v>
      </c>
      <c r="B21189" t="s">
        <v>2770</v>
      </c>
      <c r="C21189" t="s">
        <v>2770</v>
      </c>
      <c r="D21189" t="s">
        <v>4522</v>
      </c>
    </row>
    <row r="21190" spans="1:4">
      <c r="A21190" t="s">
        <v>19526</v>
      </c>
      <c r="B21190" t="s">
        <v>2770</v>
      </c>
      <c r="C21190" t="s">
        <v>2770</v>
      </c>
      <c r="D21190" t="s">
        <v>4968</v>
      </c>
    </row>
    <row r="21191" spans="1:4">
      <c r="A21191" t="s">
        <v>19527</v>
      </c>
      <c r="B21191" t="s">
        <v>2770</v>
      </c>
      <c r="C21191" t="s">
        <v>2770</v>
      </c>
      <c r="D21191" t="s">
        <v>4522</v>
      </c>
    </row>
    <row r="21192" spans="1:4">
      <c r="A21192" t="s">
        <v>19528</v>
      </c>
      <c r="B21192" t="s">
        <v>2770</v>
      </c>
      <c r="C21192" t="s">
        <v>2770</v>
      </c>
      <c r="D21192" t="s">
        <v>4574</v>
      </c>
    </row>
    <row r="21193" spans="1:4">
      <c r="A21193" t="s">
        <v>19529</v>
      </c>
      <c r="B21193" t="s">
        <v>2770</v>
      </c>
      <c r="C21193" t="s">
        <v>2770</v>
      </c>
      <c r="D21193" t="s">
        <v>4574</v>
      </c>
    </row>
    <row r="21194" spans="1:4">
      <c r="A21194" t="s">
        <v>19530</v>
      </c>
      <c r="B21194" t="s">
        <v>2770</v>
      </c>
      <c r="C21194" t="s">
        <v>2770</v>
      </c>
      <c r="D21194" t="s">
        <v>4574</v>
      </c>
    </row>
    <row r="21195" spans="1:4">
      <c r="A21195" t="s">
        <v>7989</v>
      </c>
      <c r="B21195" t="s">
        <v>2770</v>
      </c>
      <c r="C21195" t="s">
        <v>2770</v>
      </c>
      <c r="D21195" t="s">
        <v>4518</v>
      </c>
    </row>
    <row r="21196" spans="1:4">
      <c r="A21196" t="s">
        <v>19516</v>
      </c>
      <c r="B21196" t="s">
        <v>2770</v>
      </c>
      <c r="C21196" t="s">
        <v>2770</v>
      </c>
      <c r="D21196" t="s">
        <v>4522</v>
      </c>
    </row>
    <row r="21197" spans="1:4">
      <c r="A21197" t="s">
        <v>19531</v>
      </c>
      <c r="B21197" t="s">
        <v>2770</v>
      </c>
      <c r="C21197" t="s">
        <v>2770</v>
      </c>
      <c r="D21197" t="s">
        <v>4518</v>
      </c>
    </row>
    <row r="21198" spans="1:4">
      <c r="A21198" t="s">
        <v>19532</v>
      </c>
      <c r="B21198" t="s">
        <v>2770</v>
      </c>
      <c r="C21198" t="s">
        <v>2770</v>
      </c>
      <c r="D21198" t="s">
        <v>4518</v>
      </c>
    </row>
    <row r="21199" spans="1:4">
      <c r="A21199" t="s">
        <v>14618</v>
      </c>
      <c r="B21199" t="s">
        <v>2770</v>
      </c>
      <c r="C21199" t="s">
        <v>2770</v>
      </c>
      <c r="D21199" t="s">
        <v>4522</v>
      </c>
    </row>
    <row r="21200" spans="1:4">
      <c r="A21200" t="s">
        <v>19508</v>
      </c>
      <c r="B21200" t="s">
        <v>2770</v>
      </c>
      <c r="C21200" t="s">
        <v>2770</v>
      </c>
      <c r="D21200" t="s">
        <v>4522</v>
      </c>
    </row>
    <row r="21201" spans="1:4">
      <c r="A21201" t="s">
        <v>13393</v>
      </c>
      <c r="B21201" t="s">
        <v>2770</v>
      </c>
      <c r="C21201" t="s">
        <v>2770</v>
      </c>
      <c r="D21201" t="s">
        <v>4522</v>
      </c>
    </row>
    <row r="21202" spans="1:4">
      <c r="A21202" t="s">
        <v>18594</v>
      </c>
      <c r="B21202" t="s">
        <v>2770</v>
      </c>
      <c r="C21202" t="s">
        <v>2770</v>
      </c>
      <c r="D21202" t="s">
        <v>4522</v>
      </c>
    </row>
    <row r="21203" spans="1:4">
      <c r="A21203" t="s">
        <v>1863</v>
      </c>
      <c r="B21203" t="s">
        <v>2770</v>
      </c>
      <c r="C21203" t="s">
        <v>2770</v>
      </c>
      <c r="D21203" t="s">
        <v>4899</v>
      </c>
    </row>
    <row r="21204" spans="1:4">
      <c r="A21204" t="s">
        <v>1864</v>
      </c>
      <c r="B21204" t="s">
        <v>2770</v>
      </c>
      <c r="C21204" t="s">
        <v>2770</v>
      </c>
      <c r="D21204" t="s">
        <v>4899</v>
      </c>
    </row>
    <row r="21205" spans="1:4">
      <c r="A21205" t="s">
        <v>19533</v>
      </c>
      <c r="B21205" t="s">
        <v>2770</v>
      </c>
      <c r="C21205" t="s">
        <v>2770</v>
      </c>
      <c r="D21205" t="s">
        <v>4551</v>
      </c>
    </row>
    <row r="21206" spans="1:4">
      <c r="A21206" t="s">
        <v>19534</v>
      </c>
      <c r="B21206" t="s">
        <v>2770</v>
      </c>
      <c r="C21206" t="s">
        <v>2770</v>
      </c>
      <c r="D21206" t="s">
        <v>4551</v>
      </c>
    </row>
    <row r="21207" spans="1:4">
      <c r="A21207" t="s">
        <v>19535</v>
      </c>
      <c r="B21207" t="s">
        <v>2770</v>
      </c>
      <c r="C21207" t="s">
        <v>2770</v>
      </c>
      <c r="D21207" t="s">
        <v>4551</v>
      </c>
    </row>
    <row r="21208" spans="1:4">
      <c r="A21208" t="s">
        <v>19536</v>
      </c>
      <c r="B21208" t="s">
        <v>2770</v>
      </c>
      <c r="C21208" t="s">
        <v>2770</v>
      </c>
      <c r="D21208" t="s">
        <v>4551</v>
      </c>
    </row>
    <row r="21209" spans="1:4">
      <c r="A21209" t="s">
        <v>19537</v>
      </c>
      <c r="B21209" t="s">
        <v>2770</v>
      </c>
      <c r="C21209" t="s">
        <v>2770</v>
      </c>
      <c r="D21209" t="s">
        <v>4551</v>
      </c>
    </row>
    <row r="21210" spans="1:4">
      <c r="A21210" t="s">
        <v>19538</v>
      </c>
      <c r="B21210" t="s">
        <v>2770</v>
      </c>
      <c r="C21210" t="s">
        <v>2770</v>
      </c>
      <c r="D21210" t="s">
        <v>4551</v>
      </c>
    </row>
    <row r="21211" spans="1:4">
      <c r="A21211" t="s">
        <v>1874</v>
      </c>
      <c r="B21211" t="s">
        <v>2770</v>
      </c>
      <c r="C21211" t="s">
        <v>2770</v>
      </c>
      <c r="D21211" t="s">
        <v>4543</v>
      </c>
    </row>
    <row r="21212" spans="1:4">
      <c r="A21212" t="s">
        <v>7989</v>
      </c>
      <c r="B21212" t="s">
        <v>2770</v>
      </c>
      <c r="C21212" t="s">
        <v>2770</v>
      </c>
      <c r="D21212" t="s">
        <v>4518</v>
      </c>
    </row>
    <row r="21213" spans="1:4">
      <c r="A21213" t="s">
        <v>1874</v>
      </c>
      <c r="B21213" t="s">
        <v>2770</v>
      </c>
      <c r="C21213" t="s">
        <v>2770</v>
      </c>
      <c r="D21213" t="s">
        <v>4543</v>
      </c>
    </row>
    <row r="21214" spans="1:4">
      <c r="A21214" t="s">
        <v>19531</v>
      </c>
      <c r="B21214" t="s">
        <v>2770</v>
      </c>
      <c r="C21214" t="s">
        <v>2770</v>
      </c>
      <c r="D21214" t="s">
        <v>4518</v>
      </c>
    </row>
    <row r="21215" spans="1:4">
      <c r="A21215" t="s">
        <v>19532</v>
      </c>
      <c r="B21215" t="s">
        <v>2770</v>
      </c>
      <c r="C21215" t="s">
        <v>2770</v>
      </c>
      <c r="D21215" t="s">
        <v>4518</v>
      </c>
    </row>
    <row r="21216" spans="1:4">
      <c r="A21216" t="s">
        <v>14618</v>
      </c>
      <c r="B21216" t="s">
        <v>2770</v>
      </c>
      <c r="C21216" t="s">
        <v>2770</v>
      </c>
      <c r="D21216" t="s">
        <v>4522</v>
      </c>
    </row>
    <row r="21217" spans="1:4">
      <c r="A21217" t="s">
        <v>19508</v>
      </c>
      <c r="B21217" t="s">
        <v>2770</v>
      </c>
      <c r="C21217" t="s">
        <v>2770</v>
      </c>
      <c r="D21217" t="s">
        <v>4522</v>
      </c>
    </row>
    <row r="21218" spans="1:4">
      <c r="A21218" t="s">
        <v>13393</v>
      </c>
      <c r="B21218" t="s">
        <v>2770</v>
      </c>
      <c r="C21218" t="s">
        <v>2770</v>
      </c>
      <c r="D21218" t="s">
        <v>4522</v>
      </c>
    </row>
    <row r="21219" spans="1:4">
      <c r="A21219" t="s">
        <v>18594</v>
      </c>
      <c r="B21219" t="s">
        <v>2770</v>
      </c>
      <c r="C21219" t="s">
        <v>2770</v>
      </c>
      <c r="D21219" t="s">
        <v>4522</v>
      </c>
    </row>
    <row r="21220" spans="1:4">
      <c r="A21220" t="s">
        <v>1863</v>
      </c>
      <c r="B21220" t="s">
        <v>2770</v>
      </c>
      <c r="C21220" t="s">
        <v>2770</v>
      </c>
      <c r="D21220" t="s">
        <v>4899</v>
      </c>
    </row>
    <row r="21221" spans="1:4">
      <c r="A21221" t="s">
        <v>1864</v>
      </c>
      <c r="B21221" t="s">
        <v>2770</v>
      </c>
      <c r="C21221" t="s">
        <v>2770</v>
      </c>
      <c r="D21221" t="s">
        <v>4899</v>
      </c>
    </row>
    <row r="21222" spans="1:4">
      <c r="A21222" t="s">
        <v>19533</v>
      </c>
      <c r="B21222" t="s">
        <v>2770</v>
      </c>
      <c r="C21222" t="s">
        <v>2770</v>
      </c>
      <c r="D21222" t="s">
        <v>4551</v>
      </c>
    </row>
    <row r="21223" spans="1:4">
      <c r="A21223" t="s">
        <v>19534</v>
      </c>
      <c r="B21223" t="s">
        <v>2770</v>
      </c>
      <c r="C21223" t="s">
        <v>2770</v>
      </c>
      <c r="D21223" t="s">
        <v>4551</v>
      </c>
    </row>
    <row r="21224" spans="1:4">
      <c r="A21224" t="s">
        <v>19535</v>
      </c>
      <c r="B21224" t="s">
        <v>2770</v>
      </c>
      <c r="C21224" t="s">
        <v>2770</v>
      </c>
      <c r="D21224" t="s">
        <v>4551</v>
      </c>
    </row>
    <row r="21225" spans="1:4">
      <c r="A21225" t="s">
        <v>19536</v>
      </c>
      <c r="B21225" t="s">
        <v>2770</v>
      </c>
      <c r="C21225" t="s">
        <v>2770</v>
      </c>
      <c r="D21225" t="s">
        <v>4551</v>
      </c>
    </row>
    <row r="21226" spans="1:4">
      <c r="A21226" t="s">
        <v>19537</v>
      </c>
      <c r="B21226" t="s">
        <v>2770</v>
      </c>
      <c r="C21226" t="s">
        <v>2770</v>
      </c>
      <c r="D21226" t="s">
        <v>4551</v>
      </c>
    </row>
    <row r="21227" spans="1:4">
      <c r="A21227" t="s">
        <v>19538</v>
      </c>
      <c r="B21227" t="s">
        <v>2770</v>
      </c>
      <c r="C21227" t="s">
        <v>2770</v>
      </c>
      <c r="D21227" t="s">
        <v>4551</v>
      </c>
    </row>
    <row r="21228" spans="1:4">
      <c r="A21228" t="s">
        <v>19516</v>
      </c>
      <c r="B21228" t="s">
        <v>2770</v>
      </c>
      <c r="C21228" t="s">
        <v>2770</v>
      </c>
      <c r="D21228" t="s">
        <v>4522</v>
      </c>
    </row>
    <row r="21229" spans="1:4">
      <c r="A21229" t="s">
        <v>1949</v>
      </c>
      <c r="B21229" t="s">
        <v>2770</v>
      </c>
      <c r="C21229" t="s">
        <v>2770</v>
      </c>
      <c r="D21229" t="s">
        <v>4514</v>
      </c>
    </row>
    <row r="21230" spans="1:4">
      <c r="A21230" t="s">
        <v>19539</v>
      </c>
      <c r="B21230" t="s">
        <v>2770</v>
      </c>
      <c r="C21230" t="s">
        <v>2770</v>
      </c>
      <c r="D21230" t="s">
        <v>4522</v>
      </c>
    </row>
    <row r="21231" spans="1:4">
      <c r="A21231" t="s">
        <v>19515</v>
      </c>
      <c r="B21231" t="s">
        <v>2770</v>
      </c>
      <c r="C21231" t="s">
        <v>2770</v>
      </c>
      <c r="D21231" t="s">
        <v>4543</v>
      </c>
    </row>
    <row r="21232" spans="1:4">
      <c r="A21232" t="s">
        <v>19540</v>
      </c>
      <c r="B21232" t="s">
        <v>2770</v>
      </c>
      <c r="C21232" t="s">
        <v>2770</v>
      </c>
      <c r="D21232" t="s">
        <v>4514</v>
      </c>
    </row>
    <row r="21233" spans="1:4">
      <c r="A21233" t="s">
        <v>19541</v>
      </c>
      <c r="B21233" t="s">
        <v>2770</v>
      </c>
      <c r="C21233" t="s">
        <v>2770</v>
      </c>
      <c r="D21233" t="s">
        <v>4522</v>
      </c>
    </row>
    <row r="21234" spans="1:4">
      <c r="A21234" t="s">
        <v>19542</v>
      </c>
      <c r="B21234" t="s">
        <v>2770</v>
      </c>
      <c r="C21234" t="s">
        <v>2770</v>
      </c>
      <c r="D21234" t="s">
        <v>4514</v>
      </c>
    </row>
    <row r="21235" spans="1:4">
      <c r="A21235" t="s">
        <v>19543</v>
      </c>
      <c r="B21235" t="s">
        <v>2770</v>
      </c>
      <c r="C21235" t="s">
        <v>2770</v>
      </c>
      <c r="D21235" t="s">
        <v>4522</v>
      </c>
    </row>
    <row r="21236" spans="1:4">
      <c r="A21236" t="s">
        <v>19544</v>
      </c>
      <c r="B21236" t="s">
        <v>2770</v>
      </c>
      <c r="C21236" t="s">
        <v>2770</v>
      </c>
      <c r="D21236" t="s">
        <v>4551</v>
      </c>
    </row>
    <row r="21237" spans="1:4">
      <c r="A21237" t="s">
        <v>19545</v>
      </c>
      <c r="B21237" t="s">
        <v>2770</v>
      </c>
      <c r="C21237" t="s">
        <v>2770</v>
      </c>
      <c r="D21237" t="s">
        <v>4522</v>
      </c>
    </row>
    <row r="21238" spans="1:4">
      <c r="A21238" t="s">
        <v>19546</v>
      </c>
      <c r="B21238" t="s">
        <v>2770</v>
      </c>
      <c r="C21238" t="s">
        <v>2770</v>
      </c>
      <c r="D21238" t="s">
        <v>4522</v>
      </c>
    </row>
    <row r="21239" spans="1:4">
      <c r="A21239" t="s">
        <v>19547</v>
      </c>
      <c r="B21239" t="s">
        <v>2770</v>
      </c>
      <c r="C21239" t="s">
        <v>2770</v>
      </c>
      <c r="D21239" t="s">
        <v>4522</v>
      </c>
    </row>
    <row r="21240" spans="1:4">
      <c r="A21240" t="s">
        <v>19548</v>
      </c>
      <c r="B21240" t="s">
        <v>2770</v>
      </c>
      <c r="C21240" t="s">
        <v>2770</v>
      </c>
      <c r="D21240" t="s">
        <v>4522</v>
      </c>
    </row>
    <row r="21241" spans="1:4">
      <c r="A21241" t="s">
        <v>19549</v>
      </c>
      <c r="B21241" t="s">
        <v>2770</v>
      </c>
      <c r="C21241" t="s">
        <v>2770</v>
      </c>
      <c r="D21241" t="s">
        <v>4522</v>
      </c>
    </row>
    <row r="21242" spans="1:4">
      <c r="A21242" t="s">
        <v>19550</v>
      </c>
      <c r="B21242" t="s">
        <v>2770</v>
      </c>
      <c r="C21242" t="s">
        <v>2770</v>
      </c>
      <c r="D21242" t="s">
        <v>4522</v>
      </c>
    </row>
    <row r="21243" spans="1:4">
      <c r="A21243" t="s">
        <v>19551</v>
      </c>
      <c r="B21243" t="s">
        <v>2770</v>
      </c>
      <c r="C21243" t="s">
        <v>2770</v>
      </c>
      <c r="D21243" t="s">
        <v>4555</v>
      </c>
    </row>
    <row r="21244" spans="1:4">
      <c r="A21244" t="s">
        <v>19552</v>
      </c>
      <c r="B21244" t="s">
        <v>2770</v>
      </c>
      <c r="C21244" t="s">
        <v>2770</v>
      </c>
      <c r="D21244" t="s">
        <v>4555</v>
      </c>
    </row>
    <row r="21245" spans="1:4">
      <c r="A21245" t="s">
        <v>19553</v>
      </c>
      <c r="B21245" t="s">
        <v>2770</v>
      </c>
      <c r="C21245" t="s">
        <v>2770</v>
      </c>
      <c r="D21245" t="s">
        <v>4555</v>
      </c>
    </row>
    <row r="21246" spans="1:4">
      <c r="A21246" t="s">
        <v>19554</v>
      </c>
      <c r="B21246" t="s">
        <v>2770</v>
      </c>
      <c r="C21246" t="s">
        <v>2770</v>
      </c>
      <c r="D21246" t="s">
        <v>4522</v>
      </c>
    </row>
    <row r="21247" spans="1:4">
      <c r="A21247" t="s">
        <v>19555</v>
      </c>
      <c r="B21247" t="s">
        <v>2770</v>
      </c>
      <c r="C21247" t="s">
        <v>2770</v>
      </c>
      <c r="D21247" t="s">
        <v>4522</v>
      </c>
    </row>
    <row r="21248" spans="1:4">
      <c r="A21248" t="s">
        <v>19556</v>
      </c>
      <c r="B21248" t="s">
        <v>2770</v>
      </c>
      <c r="C21248" t="s">
        <v>2770</v>
      </c>
      <c r="D21248" t="s">
        <v>4522</v>
      </c>
    </row>
    <row r="21249" spans="1:4">
      <c r="A21249" t="s">
        <v>19557</v>
      </c>
      <c r="B21249" t="s">
        <v>2770</v>
      </c>
      <c r="C21249" t="s">
        <v>2770</v>
      </c>
      <c r="D21249" t="s">
        <v>4522</v>
      </c>
    </row>
    <row r="21250" spans="1:4">
      <c r="A21250" t="s">
        <v>19558</v>
      </c>
      <c r="B21250" t="s">
        <v>2770</v>
      </c>
      <c r="C21250" t="s">
        <v>2770</v>
      </c>
      <c r="D21250" t="s">
        <v>4522</v>
      </c>
    </row>
    <row r="21251" spans="1:4">
      <c r="A21251" t="s">
        <v>19559</v>
      </c>
      <c r="B21251" t="s">
        <v>2770</v>
      </c>
      <c r="C21251" t="s">
        <v>2770</v>
      </c>
      <c r="D21251" t="s">
        <v>4522</v>
      </c>
    </row>
    <row r="21252" spans="1:4">
      <c r="A21252" t="s">
        <v>19560</v>
      </c>
      <c r="B21252" t="s">
        <v>2770</v>
      </c>
      <c r="C21252" t="s">
        <v>2770</v>
      </c>
      <c r="D21252" t="s">
        <v>4522</v>
      </c>
    </row>
    <row r="21253" spans="1:4">
      <c r="A21253" t="s">
        <v>19561</v>
      </c>
      <c r="B21253" t="s">
        <v>2770</v>
      </c>
      <c r="C21253" t="s">
        <v>2770</v>
      </c>
      <c r="D21253" t="s">
        <v>4522</v>
      </c>
    </row>
    <row r="21254" spans="1:4">
      <c r="A21254" t="s">
        <v>19562</v>
      </c>
      <c r="B21254" t="s">
        <v>2770</v>
      </c>
      <c r="C21254" t="s">
        <v>2770</v>
      </c>
      <c r="D21254" t="s">
        <v>4522</v>
      </c>
    </row>
    <row r="21255" spans="1:4">
      <c r="A21255" t="s">
        <v>19563</v>
      </c>
      <c r="B21255" t="s">
        <v>2770</v>
      </c>
      <c r="C21255" t="s">
        <v>2770</v>
      </c>
      <c r="D21255" t="s">
        <v>4551</v>
      </c>
    </row>
    <row r="21256" spans="1:4">
      <c r="A21256" t="s">
        <v>19564</v>
      </c>
      <c r="B21256" t="s">
        <v>2770</v>
      </c>
      <c r="C21256" t="s">
        <v>2770</v>
      </c>
      <c r="D21256" t="s">
        <v>4522</v>
      </c>
    </row>
    <row r="21257" spans="1:4">
      <c r="A21257" t="s">
        <v>19565</v>
      </c>
      <c r="B21257" t="s">
        <v>2770</v>
      </c>
      <c r="C21257" t="s">
        <v>2770</v>
      </c>
      <c r="D21257" t="s">
        <v>4522</v>
      </c>
    </row>
    <row r="21258" spans="1:4">
      <c r="A21258" t="s">
        <v>19566</v>
      </c>
      <c r="B21258" t="s">
        <v>2770</v>
      </c>
      <c r="C21258" t="s">
        <v>2770</v>
      </c>
      <c r="D21258" t="s">
        <v>4522</v>
      </c>
    </row>
    <row r="21259" spans="1:4">
      <c r="A21259" t="s">
        <v>19567</v>
      </c>
      <c r="B21259" t="s">
        <v>2770</v>
      </c>
      <c r="C21259" t="s">
        <v>2770</v>
      </c>
      <c r="D21259" t="s">
        <v>4522</v>
      </c>
    </row>
    <row r="21260" spans="1:4">
      <c r="A21260" t="s">
        <v>19568</v>
      </c>
      <c r="B21260" t="s">
        <v>2770</v>
      </c>
      <c r="C21260" t="s">
        <v>2770</v>
      </c>
      <c r="D21260" t="s">
        <v>4522</v>
      </c>
    </row>
    <row r="21261" spans="1:4">
      <c r="A21261" t="s">
        <v>19569</v>
      </c>
      <c r="B21261" t="s">
        <v>2770</v>
      </c>
      <c r="C21261" t="s">
        <v>2770</v>
      </c>
      <c r="D21261" t="s">
        <v>4522</v>
      </c>
    </row>
    <row r="21262" spans="1:4">
      <c r="A21262" t="s">
        <v>19570</v>
      </c>
      <c r="B21262" t="s">
        <v>2770</v>
      </c>
      <c r="C21262" t="s">
        <v>2770</v>
      </c>
      <c r="D21262" t="s">
        <v>4522</v>
      </c>
    </row>
    <row r="21263" spans="1:4">
      <c r="A21263" t="s">
        <v>19571</v>
      </c>
      <c r="B21263" t="s">
        <v>2770</v>
      </c>
      <c r="C21263" t="s">
        <v>2770</v>
      </c>
      <c r="D21263" t="s">
        <v>4522</v>
      </c>
    </row>
    <row r="21264" spans="1:4">
      <c r="A21264" t="s">
        <v>19572</v>
      </c>
      <c r="B21264" t="s">
        <v>2770</v>
      </c>
      <c r="C21264" t="s">
        <v>2770</v>
      </c>
      <c r="D21264" t="s">
        <v>4543</v>
      </c>
    </row>
    <row r="21265" spans="1:4">
      <c r="A21265" t="s">
        <v>19573</v>
      </c>
      <c r="B21265" t="s">
        <v>2770</v>
      </c>
      <c r="C21265" t="s">
        <v>2770</v>
      </c>
      <c r="D21265" t="s">
        <v>4543</v>
      </c>
    </row>
    <row r="21266" spans="1:4">
      <c r="A21266" t="s">
        <v>19574</v>
      </c>
      <c r="B21266" t="s">
        <v>2770</v>
      </c>
      <c r="C21266" t="s">
        <v>2770</v>
      </c>
      <c r="D21266" t="s">
        <v>4522</v>
      </c>
    </row>
    <row r="21267" spans="1:4">
      <c r="A21267" t="s">
        <v>19575</v>
      </c>
      <c r="B21267" t="s">
        <v>2770</v>
      </c>
      <c r="C21267" t="s">
        <v>2770</v>
      </c>
      <c r="D21267" t="s">
        <v>4522</v>
      </c>
    </row>
    <row r="21268" spans="1:4">
      <c r="A21268" t="s">
        <v>19576</v>
      </c>
      <c r="B21268" t="s">
        <v>2770</v>
      </c>
      <c r="C21268" t="s">
        <v>2770</v>
      </c>
      <c r="D21268" t="s">
        <v>4522</v>
      </c>
    </row>
    <row r="21269" spans="1:4">
      <c r="A21269" t="s">
        <v>19577</v>
      </c>
      <c r="B21269" t="s">
        <v>2770</v>
      </c>
      <c r="C21269" t="s">
        <v>2770</v>
      </c>
      <c r="D21269" t="s">
        <v>4522</v>
      </c>
    </row>
    <row r="21270" spans="1:4">
      <c r="A21270" t="s">
        <v>19578</v>
      </c>
      <c r="B21270" t="s">
        <v>2770</v>
      </c>
      <c r="C21270" t="s">
        <v>2770</v>
      </c>
      <c r="D21270" t="s">
        <v>4522</v>
      </c>
    </row>
    <row r="21271" spans="1:4">
      <c r="A21271" t="s">
        <v>1959</v>
      </c>
      <c r="B21271" t="s">
        <v>2770</v>
      </c>
      <c r="C21271" t="s">
        <v>2770</v>
      </c>
      <c r="D21271" t="s">
        <v>4522</v>
      </c>
    </row>
    <row r="21272" spans="1:4">
      <c r="A21272" t="s">
        <v>19579</v>
      </c>
      <c r="B21272" t="s">
        <v>2770</v>
      </c>
      <c r="C21272" t="s">
        <v>2770</v>
      </c>
      <c r="D21272" t="s">
        <v>4514</v>
      </c>
    </row>
    <row r="21273" spans="1:4">
      <c r="A21273" t="s">
        <v>19580</v>
      </c>
      <c r="B21273" t="s">
        <v>2770</v>
      </c>
      <c r="C21273" t="s">
        <v>2770</v>
      </c>
      <c r="D21273" t="s">
        <v>4514</v>
      </c>
    </row>
    <row r="21274" spans="1:4">
      <c r="A21274" t="s">
        <v>19581</v>
      </c>
      <c r="B21274" t="s">
        <v>2770</v>
      </c>
      <c r="C21274" t="s">
        <v>2770</v>
      </c>
      <c r="D21274" t="s">
        <v>4522</v>
      </c>
    </row>
    <row r="21275" spans="1:4">
      <c r="A21275" t="s">
        <v>19582</v>
      </c>
      <c r="B21275" t="s">
        <v>2770</v>
      </c>
      <c r="C21275" t="s">
        <v>2770</v>
      </c>
      <c r="D21275" t="s">
        <v>4522</v>
      </c>
    </row>
    <row r="21276" spans="1:4">
      <c r="A21276" t="s">
        <v>19583</v>
      </c>
      <c r="B21276" t="s">
        <v>2770</v>
      </c>
      <c r="C21276" t="s">
        <v>2770</v>
      </c>
      <c r="D21276" t="s">
        <v>4522</v>
      </c>
    </row>
    <row r="21277" spans="1:4">
      <c r="A21277" t="s">
        <v>19584</v>
      </c>
      <c r="B21277" t="s">
        <v>2770</v>
      </c>
      <c r="C21277" t="s">
        <v>2770</v>
      </c>
      <c r="D21277" t="s">
        <v>4522</v>
      </c>
    </row>
    <row r="21278" spans="1:4">
      <c r="A21278" t="s">
        <v>19585</v>
      </c>
      <c r="B21278" t="s">
        <v>2770</v>
      </c>
      <c r="C21278" t="s">
        <v>2770</v>
      </c>
      <c r="D21278" t="s">
        <v>4514</v>
      </c>
    </row>
    <row r="21279" spans="1:4">
      <c r="A21279" t="s">
        <v>601</v>
      </c>
      <c r="B21279" t="s">
        <v>4513</v>
      </c>
      <c r="C21279" t="s">
        <v>2770</v>
      </c>
      <c r="D21279" t="s">
        <v>4514</v>
      </c>
    </row>
    <row r="21280" spans="1:4">
      <c r="A21280" t="s">
        <v>19586</v>
      </c>
      <c r="B21280" t="s">
        <v>4517</v>
      </c>
      <c r="C21280" t="s">
        <v>2770</v>
      </c>
      <c r="D21280" t="s">
        <v>4518</v>
      </c>
    </row>
    <row r="21281" spans="1:4">
      <c r="A21281" t="s">
        <v>19587</v>
      </c>
      <c r="B21281" t="s">
        <v>9314</v>
      </c>
      <c r="C21281" t="s">
        <v>2770</v>
      </c>
      <c r="D21281" t="s">
        <v>4522</v>
      </c>
    </row>
    <row r="21282" spans="1:4">
      <c r="A21282" t="s">
        <v>9363</v>
      </c>
      <c r="B21282" t="s">
        <v>4513</v>
      </c>
      <c r="C21282" t="s">
        <v>2770</v>
      </c>
      <c r="D21282" t="s">
        <v>4514</v>
      </c>
    </row>
    <row r="21283" spans="1:4">
      <c r="A21283" t="s">
        <v>601</v>
      </c>
      <c r="B21283" t="s">
        <v>4513</v>
      </c>
      <c r="C21283" t="s">
        <v>2770</v>
      </c>
      <c r="D21283" t="s">
        <v>4514</v>
      </c>
    </row>
    <row r="21284" spans="1:4">
      <c r="A21284" t="s">
        <v>601</v>
      </c>
      <c r="B21284" t="s">
        <v>19588</v>
      </c>
      <c r="C21284" t="s">
        <v>2770</v>
      </c>
      <c r="D21284" t="s">
        <v>4514</v>
      </c>
    </row>
    <row r="21285" spans="1:4">
      <c r="A21285" t="s">
        <v>5302</v>
      </c>
      <c r="B21285" t="s">
        <v>16134</v>
      </c>
      <c r="C21285" t="s">
        <v>2770</v>
      </c>
      <c r="D21285" t="s">
        <v>4522</v>
      </c>
    </row>
    <row r="21286" spans="1:4">
      <c r="A21286" t="s">
        <v>14678</v>
      </c>
      <c r="B21286" t="s">
        <v>19589</v>
      </c>
      <c r="C21286" t="s">
        <v>2770</v>
      </c>
      <c r="D21286" t="s">
        <v>4514</v>
      </c>
    </row>
    <row r="21287" spans="1:4">
      <c r="A21287" t="s">
        <v>19590</v>
      </c>
      <c r="B21287" t="s">
        <v>19591</v>
      </c>
      <c r="C21287" t="s">
        <v>2770</v>
      </c>
      <c r="D21287" t="s">
        <v>4551</v>
      </c>
    </row>
    <row r="21288" spans="1:4">
      <c r="A21288" t="s">
        <v>5704</v>
      </c>
      <c r="B21288" t="s">
        <v>19592</v>
      </c>
      <c r="C21288" t="s">
        <v>2770</v>
      </c>
      <c r="D21288" t="s">
        <v>4518</v>
      </c>
    </row>
    <row r="21289" spans="1:4">
      <c r="A21289" t="s">
        <v>5693</v>
      </c>
      <c r="B21289" t="s">
        <v>19593</v>
      </c>
      <c r="C21289" t="s">
        <v>2770</v>
      </c>
      <c r="D21289" t="s">
        <v>4514</v>
      </c>
    </row>
    <row r="21290" spans="1:4">
      <c r="A21290" t="s">
        <v>19594</v>
      </c>
      <c r="B21290" t="s">
        <v>19595</v>
      </c>
      <c r="C21290" t="s">
        <v>2770</v>
      </c>
      <c r="D21290" t="s">
        <v>4518</v>
      </c>
    </row>
    <row r="21291" spans="1:4">
      <c r="A21291" t="s">
        <v>13639</v>
      </c>
      <c r="B21291" t="s">
        <v>19596</v>
      </c>
      <c r="C21291" t="s">
        <v>2770</v>
      </c>
      <c r="D21291" t="s">
        <v>4514</v>
      </c>
    </row>
    <row r="21292" spans="1:4">
      <c r="A21292" t="s">
        <v>19597</v>
      </c>
      <c r="B21292" t="s">
        <v>19598</v>
      </c>
      <c r="C21292" t="s">
        <v>2770</v>
      </c>
      <c r="D21292" t="s">
        <v>4518</v>
      </c>
    </row>
    <row r="21293" spans="1:4">
      <c r="A21293" t="s">
        <v>13639</v>
      </c>
      <c r="B21293" t="s">
        <v>19596</v>
      </c>
      <c r="C21293" t="s">
        <v>2770</v>
      </c>
      <c r="D21293" t="s">
        <v>4514</v>
      </c>
    </row>
    <row r="21294" spans="1:4">
      <c r="A21294" t="s">
        <v>19590</v>
      </c>
      <c r="B21294" t="s">
        <v>19591</v>
      </c>
      <c r="C21294" t="s">
        <v>2770</v>
      </c>
      <c r="D21294" t="s">
        <v>4551</v>
      </c>
    </row>
    <row r="21295" spans="1:4">
      <c r="A21295" t="s">
        <v>5696</v>
      </c>
      <c r="B21295" t="s">
        <v>19599</v>
      </c>
      <c r="C21295" t="s">
        <v>2770</v>
      </c>
      <c r="D21295" t="s">
        <v>4522</v>
      </c>
    </row>
    <row r="21296" spans="1:4">
      <c r="A21296" t="s">
        <v>18738</v>
      </c>
      <c r="B21296" t="s">
        <v>19600</v>
      </c>
      <c r="C21296" t="s">
        <v>2770</v>
      </c>
      <c r="D21296" t="s">
        <v>4522</v>
      </c>
    </row>
    <row r="21297" spans="1:4">
      <c r="A21297" t="s">
        <v>19597</v>
      </c>
      <c r="B21297" t="s">
        <v>19598</v>
      </c>
      <c r="C21297" t="s">
        <v>2770</v>
      </c>
      <c r="D21297" t="s">
        <v>4518</v>
      </c>
    </row>
    <row r="21298" spans="1:4">
      <c r="A21298" t="s">
        <v>19590</v>
      </c>
      <c r="B21298" t="s">
        <v>19591</v>
      </c>
      <c r="C21298" t="s">
        <v>2770</v>
      </c>
      <c r="D21298" t="s">
        <v>4551</v>
      </c>
    </row>
    <row r="21299" spans="1:4">
      <c r="A21299" t="s">
        <v>19594</v>
      </c>
      <c r="B21299" t="s">
        <v>19595</v>
      </c>
      <c r="C21299" t="s">
        <v>2770</v>
      </c>
      <c r="D21299" t="s">
        <v>4518</v>
      </c>
    </row>
    <row r="21300" spans="1:4">
      <c r="A21300" t="s">
        <v>9640</v>
      </c>
      <c r="B21300" t="s">
        <v>19601</v>
      </c>
      <c r="C21300" t="s">
        <v>2770</v>
      </c>
      <c r="D21300" t="s">
        <v>4899</v>
      </c>
    </row>
    <row r="21301" spans="1:4">
      <c r="A21301" t="s">
        <v>5693</v>
      </c>
      <c r="B21301" t="s">
        <v>19593</v>
      </c>
      <c r="C21301" t="s">
        <v>2770</v>
      </c>
      <c r="D21301" t="s">
        <v>4514</v>
      </c>
    </row>
    <row r="21302" spans="1:4">
      <c r="A21302" t="s">
        <v>5302</v>
      </c>
      <c r="B21302" t="s">
        <v>16134</v>
      </c>
      <c r="C21302" t="s">
        <v>2770</v>
      </c>
      <c r="D21302" t="s">
        <v>4522</v>
      </c>
    </row>
    <row r="21303" spans="1:4">
      <c r="A21303" t="s">
        <v>19602</v>
      </c>
      <c r="B21303" t="s">
        <v>19239</v>
      </c>
      <c r="C21303" t="s">
        <v>2770</v>
      </c>
      <c r="D21303" t="s">
        <v>4518</v>
      </c>
    </row>
    <row r="21304" spans="1:4">
      <c r="A21304" t="s">
        <v>14678</v>
      </c>
      <c r="B21304" t="s">
        <v>19589</v>
      </c>
      <c r="C21304" t="s">
        <v>2770</v>
      </c>
      <c r="D21304" t="s">
        <v>4514</v>
      </c>
    </row>
    <row r="21305" spans="1:4">
      <c r="A21305" t="s">
        <v>5693</v>
      </c>
      <c r="B21305" t="s">
        <v>19593</v>
      </c>
      <c r="C21305" t="s">
        <v>2770</v>
      </c>
      <c r="D21305" t="s">
        <v>4514</v>
      </c>
    </row>
    <row r="21306" spans="1:4">
      <c r="A21306" t="s">
        <v>19597</v>
      </c>
      <c r="B21306" t="s">
        <v>19598</v>
      </c>
      <c r="C21306" t="s">
        <v>2770</v>
      </c>
      <c r="D21306" t="s">
        <v>4518</v>
      </c>
    </row>
    <row r="21307" spans="1:4">
      <c r="A21307" t="s">
        <v>13639</v>
      </c>
      <c r="B21307" t="s">
        <v>19596</v>
      </c>
      <c r="C21307" t="s">
        <v>2770</v>
      </c>
      <c r="D21307" t="s">
        <v>4514</v>
      </c>
    </row>
    <row r="21308" spans="1:4">
      <c r="A21308" t="s">
        <v>19594</v>
      </c>
      <c r="B21308" t="s">
        <v>19595</v>
      </c>
      <c r="C21308" t="s">
        <v>2770</v>
      </c>
      <c r="D21308" t="s">
        <v>4518</v>
      </c>
    </row>
    <row r="21309" spans="1:4">
      <c r="A21309" t="s">
        <v>14678</v>
      </c>
      <c r="B21309" t="s">
        <v>19589</v>
      </c>
      <c r="C21309" t="s">
        <v>2770</v>
      </c>
      <c r="D21309" t="s">
        <v>4514</v>
      </c>
    </row>
    <row r="21310" spans="1:4">
      <c r="A21310" t="s">
        <v>5302</v>
      </c>
      <c r="B21310" t="s">
        <v>16134</v>
      </c>
      <c r="C21310" t="s">
        <v>2770</v>
      </c>
      <c r="D21310" t="s">
        <v>4522</v>
      </c>
    </row>
    <row r="21311" spans="1:4">
      <c r="A21311" t="s">
        <v>601</v>
      </c>
      <c r="B21311" t="s">
        <v>19588</v>
      </c>
      <c r="C21311" t="s">
        <v>2770</v>
      </c>
      <c r="D21311" t="s">
        <v>4522</v>
      </c>
    </row>
    <row r="21312" spans="1:4">
      <c r="A21312" t="s">
        <v>5704</v>
      </c>
      <c r="B21312" t="s">
        <v>19592</v>
      </c>
      <c r="C21312" t="s">
        <v>2770</v>
      </c>
      <c r="D21312" t="s">
        <v>4518</v>
      </c>
    </row>
    <row r="21313" spans="1:4">
      <c r="A21313" t="s">
        <v>19590</v>
      </c>
      <c r="B21313" t="s">
        <v>19591</v>
      </c>
      <c r="C21313" t="s">
        <v>2770</v>
      </c>
      <c r="D21313" t="s">
        <v>4551</v>
      </c>
    </row>
    <row r="21314" spans="1:4">
      <c r="A21314" t="s">
        <v>9573</v>
      </c>
      <c r="B21314" t="s">
        <v>19603</v>
      </c>
      <c r="C21314" t="s">
        <v>2770</v>
      </c>
      <c r="D21314" t="s">
        <v>4522</v>
      </c>
    </row>
    <row r="21315" spans="1:4">
      <c r="A21315" t="s">
        <v>19604</v>
      </c>
      <c r="B21315" t="s">
        <v>11020</v>
      </c>
      <c r="C21315" t="s">
        <v>2770</v>
      </c>
      <c r="D21315" t="s">
        <v>4522</v>
      </c>
    </row>
    <row r="21316" spans="1:4">
      <c r="A21316" t="s">
        <v>9192</v>
      </c>
      <c r="B21316" t="s">
        <v>19605</v>
      </c>
      <c r="C21316" t="s">
        <v>2770</v>
      </c>
      <c r="D21316" t="s">
        <v>4522</v>
      </c>
    </row>
    <row r="21317" spans="1:4">
      <c r="A21317" t="s">
        <v>9274</v>
      </c>
      <c r="B21317" t="s">
        <v>19606</v>
      </c>
      <c r="C21317" t="s">
        <v>2770</v>
      </c>
      <c r="D21317" t="s">
        <v>4522</v>
      </c>
    </row>
    <row r="21318" spans="1:4">
      <c r="A21318" t="s">
        <v>4649</v>
      </c>
      <c r="B21318" t="s">
        <v>19607</v>
      </c>
      <c r="C21318" t="s">
        <v>2770</v>
      </c>
      <c r="D21318" t="s">
        <v>4968</v>
      </c>
    </row>
    <row r="21319" spans="1:4">
      <c r="A21319" t="s">
        <v>19608</v>
      </c>
      <c r="B21319" t="s">
        <v>19609</v>
      </c>
      <c r="C21319" t="s">
        <v>2770</v>
      </c>
      <c r="D21319" t="s">
        <v>4968</v>
      </c>
    </row>
    <row r="21320" spans="1:4">
      <c r="A21320" t="s">
        <v>19610</v>
      </c>
      <c r="B21320" t="s">
        <v>19611</v>
      </c>
      <c r="C21320" t="s">
        <v>2770</v>
      </c>
      <c r="D21320" t="s">
        <v>4522</v>
      </c>
    </row>
    <row r="21321" spans="1:4">
      <c r="A21321" t="s">
        <v>19612</v>
      </c>
      <c r="B21321" t="s">
        <v>19613</v>
      </c>
      <c r="C21321" t="s">
        <v>2770</v>
      </c>
      <c r="D21321" t="s">
        <v>4522</v>
      </c>
    </row>
    <row r="21322" spans="1:4">
      <c r="A21322" t="s">
        <v>19614</v>
      </c>
      <c r="B21322" t="s">
        <v>19615</v>
      </c>
      <c r="C21322" t="s">
        <v>2770</v>
      </c>
      <c r="D21322" t="s">
        <v>4522</v>
      </c>
    </row>
    <row r="21323" spans="1:4">
      <c r="A21323" t="s">
        <v>19616</v>
      </c>
      <c r="B21323" t="s">
        <v>19617</v>
      </c>
      <c r="C21323" t="s">
        <v>2770</v>
      </c>
      <c r="D21323" t="s">
        <v>4518</v>
      </c>
    </row>
    <row r="21324" spans="1:4">
      <c r="A21324" t="s">
        <v>7366</v>
      </c>
      <c r="B21324" t="s">
        <v>19618</v>
      </c>
      <c r="C21324" t="s">
        <v>2770</v>
      </c>
      <c r="D21324" t="s">
        <v>4522</v>
      </c>
    </row>
    <row r="21325" spans="1:4">
      <c r="A21325" t="s">
        <v>19619</v>
      </c>
      <c r="B21325" t="s">
        <v>19620</v>
      </c>
      <c r="C21325" t="s">
        <v>2770</v>
      </c>
      <c r="D21325" t="s">
        <v>4522</v>
      </c>
    </row>
    <row r="21326" spans="1:4">
      <c r="A21326" t="s">
        <v>1971</v>
      </c>
      <c r="B21326" t="s">
        <v>19336</v>
      </c>
      <c r="C21326" t="s">
        <v>2770</v>
      </c>
      <c r="D21326" t="s">
        <v>4522</v>
      </c>
    </row>
    <row r="21327" spans="1:4">
      <c r="A21327" t="s">
        <v>19621</v>
      </c>
      <c r="B21327" t="s">
        <v>19622</v>
      </c>
      <c r="C21327" t="s">
        <v>2770</v>
      </c>
      <c r="D21327" t="s">
        <v>4968</v>
      </c>
    </row>
    <row r="21328" spans="1:4">
      <c r="A21328" t="s">
        <v>19623</v>
      </c>
      <c r="B21328" t="s">
        <v>19624</v>
      </c>
      <c r="C21328" t="s">
        <v>2770</v>
      </c>
      <c r="D21328" t="s">
        <v>4522</v>
      </c>
    </row>
    <row r="21329" spans="1:4">
      <c r="A21329" t="s">
        <v>19625</v>
      </c>
      <c r="B21329" t="s">
        <v>19626</v>
      </c>
      <c r="C21329" t="s">
        <v>2770</v>
      </c>
      <c r="D21329" t="s">
        <v>4522</v>
      </c>
    </row>
    <row r="21330" spans="1:4">
      <c r="A21330" t="s">
        <v>4649</v>
      </c>
      <c r="B21330" t="s">
        <v>19627</v>
      </c>
      <c r="C21330" t="s">
        <v>2770</v>
      </c>
      <c r="D21330" t="s">
        <v>4968</v>
      </c>
    </row>
    <row r="21331" spans="1:4">
      <c r="A21331" t="s">
        <v>19628</v>
      </c>
      <c r="B21331" t="s">
        <v>3388</v>
      </c>
      <c r="C21331" t="s">
        <v>2770</v>
      </c>
      <c r="D21331" t="s">
        <v>4968</v>
      </c>
    </row>
    <row r="21332" spans="1:4">
      <c r="A21332" t="s">
        <v>19629</v>
      </c>
      <c r="B21332" t="s">
        <v>19630</v>
      </c>
      <c r="C21332" t="s">
        <v>2770</v>
      </c>
      <c r="D21332" t="s">
        <v>4522</v>
      </c>
    </row>
    <row r="21333" spans="1:4">
      <c r="A21333" t="s">
        <v>19631</v>
      </c>
      <c r="B21333" t="s">
        <v>19632</v>
      </c>
      <c r="C21333" t="s">
        <v>2770</v>
      </c>
      <c r="D21333" t="s">
        <v>4518</v>
      </c>
    </row>
    <row r="21334" spans="1:4">
      <c r="A21334" t="s">
        <v>19633</v>
      </c>
      <c r="B21334" t="s">
        <v>19634</v>
      </c>
      <c r="C21334" t="s">
        <v>2770</v>
      </c>
      <c r="D21334" t="s">
        <v>4522</v>
      </c>
    </row>
    <row r="21335" spans="1:4">
      <c r="A21335" t="s">
        <v>19608</v>
      </c>
      <c r="B21335" t="s">
        <v>19635</v>
      </c>
      <c r="C21335" t="s">
        <v>2770</v>
      </c>
      <c r="D21335" t="s">
        <v>4968</v>
      </c>
    </row>
    <row r="21336" spans="1:4">
      <c r="A21336" t="s">
        <v>19636</v>
      </c>
      <c r="B21336" t="s">
        <v>19637</v>
      </c>
      <c r="C21336" t="s">
        <v>2770</v>
      </c>
      <c r="D21336" t="s">
        <v>4522</v>
      </c>
    </row>
    <row r="21337" spans="1:4">
      <c r="A21337" t="s">
        <v>9573</v>
      </c>
      <c r="B21337" t="s">
        <v>19638</v>
      </c>
      <c r="C21337" t="s">
        <v>2770</v>
      </c>
      <c r="D21337" t="s">
        <v>4522</v>
      </c>
    </row>
    <row r="21338" spans="1:4">
      <c r="A21338" t="s">
        <v>19639</v>
      </c>
      <c r="B21338" t="s">
        <v>19640</v>
      </c>
      <c r="C21338" t="s">
        <v>2770</v>
      </c>
      <c r="D21338" t="s">
        <v>4522</v>
      </c>
    </row>
    <row r="21339" spans="1:4">
      <c r="A21339" t="s">
        <v>19641</v>
      </c>
      <c r="B21339" t="s">
        <v>19642</v>
      </c>
      <c r="C21339" t="s">
        <v>2770</v>
      </c>
      <c r="D21339" t="s">
        <v>4522</v>
      </c>
    </row>
    <row r="21340" spans="1:4">
      <c r="A21340" t="s">
        <v>19643</v>
      </c>
      <c r="B21340" t="s">
        <v>7342</v>
      </c>
      <c r="C21340" t="s">
        <v>2770</v>
      </c>
      <c r="D21340" t="s">
        <v>4522</v>
      </c>
    </row>
    <row r="21341" spans="1:4">
      <c r="A21341" t="s">
        <v>19644</v>
      </c>
      <c r="B21341" t="s">
        <v>19645</v>
      </c>
      <c r="C21341" t="s">
        <v>2770</v>
      </c>
      <c r="D21341" t="s">
        <v>4522</v>
      </c>
    </row>
    <row r="21342" spans="1:4">
      <c r="A21342" t="s">
        <v>7366</v>
      </c>
      <c r="B21342" t="s">
        <v>19646</v>
      </c>
      <c r="C21342" t="s">
        <v>2770</v>
      </c>
      <c r="D21342" t="s">
        <v>4522</v>
      </c>
    </row>
    <row r="21343" spans="1:4">
      <c r="A21343" t="s">
        <v>19647</v>
      </c>
      <c r="B21343" t="s">
        <v>7346</v>
      </c>
      <c r="C21343" t="s">
        <v>2770</v>
      </c>
      <c r="D21343" t="s">
        <v>4518</v>
      </c>
    </row>
    <row r="21344" spans="1:4">
      <c r="A21344" t="s">
        <v>19648</v>
      </c>
      <c r="B21344" t="s">
        <v>19649</v>
      </c>
      <c r="C21344" t="s">
        <v>2770</v>
      </c>
      <c r="D21344" t="s">
        <v>4522</v>
      </c>
    </row>
    <row r="21345" spans="1:4">
      <c r="A21345" t="s">
        <v>19650</v>
      </c>
      <c r="B21345" t="s">
        <v>19651</v>
      </c>
      <c r="C21345" t="s">
        <v>2770</v>
      </c>
      <c r="D21345" t="s">
        <v>4522</v>
      </c>
    </row>
    <row r="21346" spans="1:4">
      <c r="A21346" t="s">
        <v>15205</v>
      </c>
      <c r="B21346" t="s">
        <v>19652</v>
      </c>
      <c r="C21346" t="s">
        <v>2770</v>
      </c>
      <c r="D21346" t="s">
        <v>4518</v>
      </c>
    </row>
    <row r="21347" spans="1:4">
      <c r="A21347" t="s">
        <v>19653</v>
      </c>
      <c r="B21347" t="s">
        <v>19654</v>
      </c>
      <c r="C21347" t="s">
        <v>2770</v>
      </c>
      <c r="D21347" t="s">
        <v>4522</v>
      </c>
    </row>
    <row r="21348" spans="1:4">
      <c r="A21348" t="s">
        <v>19655</v>
      </c>
      <c r="B21348" t="s">
        <v>19656</v>
      </c>
      <c r="C21348" t="s">
        <v>2770</v>
      </c>
      <c r="D21348" t="s">
        <v>4968</v>
      </c>
    </row>
    <row r="21349" spans="1:4">
      <c r="A21349" t="s">
        <v>19657</v>
      </c>
      <c r="B21349" t="s">
        <v>8199</v>
      </c>
      <c r="C21349" t="s">
        <v>2770</v>
      </c>
      <c r="D21349" t="s">
        <v>4522</v>
      </c>
    </row>
    <row r="21350" spans="1:4">
      <c r="A21350" t="s">
        <v>19658</v>
      </c>
      <c r="B21350" t="s">
        <v>19659</v>
      </c>
      <c r="C21350" t="s">
        <v>2770</v>
      </c>
      <c r="D21350" t="s">
        <v>4522</v>
      </c>
    </row>
    <row r="21351" spans="1:4">
      <c r="A21351" t="s">
        <v>19660</v>
      </c>
      <c r="B21351" t="s">
        <v>19661</v>
      </c>
      <c r="C21351" t="s">
        <v>2770</v>
      </c>
      <c r="D21351" t="s">
        <v>4522</v>
      </c>
    </row>
    <row r="21352" spans="1:4">
      <c r="A21352" t="s">
        <v>19662</v>
      </c>
      <c r="B21352" t="s">
        <v>19606</v>
      </c>
      <c r="C21352" t="s">
        <v>2770</v>
      </c>
      <c r="D21352" t="s">
        <v>4522</v>
      </c>
    </row>
    <row r="21353" spans="1:4">
      <c r="A21353" t="s">
        <v>19663</v>
      </c>
      <c r="B21353" t="s">
        <v>19664</v>
      </c>
      <c r="C21353" t="s">
        <v>2770</v>
      </c>
      <c r="D21353" t="s">
        <v>4968</v>
      </c>
    </row>
    <row r="21354" spans="1:4">
      <c r="A21354" t="s">
        <v>19665</v>
      </c>
      <c r="B21354" t="s">
        <v>19666</v>
      </c>
      <c r="C21354" t="s">
        <v>2770</v>
      </c>
      <c r="D21354" t="s">
        <v>4968</v>
      </c>
    </row>
    <row r="21355" spans="1:4">
      <c r="A21355" t="s">
        <v>19667</v>
      </c>
      <c r="B21355" t="s">
        <v>19668</v>
      </c>
      <c r="C21355" t="s">
        <v>2770</v>
      </c>
      <c r="D21355" t="s">
        <v>4522</v>
      </c>
    </row>
    <row r="21356" spans="1:4">
      <c r="A21356" t="s">
        <v>19669</v>
      </c>
      <c r="B21356" t="s">
        <v>19670</v>
      </c>
      <c r="C21356" t="s">
        <v>2770</v>
      </c>
      <c r="D21356" t="s">
        <v>4968</v>
      </c>
    </row>
    <row r="21357" spans="1:4">
      <c r="A21357" t="s">
        <v>19671</v>
      </c>
      <c r="B21357" t="s">
        <v>19672</v>
      </c>
      <c r="C21357" t="s">
        <v>2770</v>
      </c>
      <c r="D21357" t="s">
        <v>4522</v>
      </c>
    </row>
    <row r="21358" spans="1:4">
      <c r="A21358" t="s">
        <v>19673</v>
      </c>
      <c r="B21358" t="s">
        <v>19674</v>
      </c>
      <c r="C21358" t="s">
        <v>2770</v>
      </c>
      <c r="D21358" t="s">
        <v>4522</v>
      </c>
    </row>
    <row r="21359" spans="1:4">
      <c r="A21359" t="s">
        <v>15478</v>
      </c>
      <c r="B21359" t="s">
        <v>16018</v>
      </c>
      <c r="C21359" t="s">
        <v>2770</v>
      </c>
      <c r="D21359" t="s">
        <v>4518</v>
      </c>
    </row>
    <row r="21360" spans="1:4">
      <c r="A21360" t="s">
        <v>19675</v>
      </c>
      <c r="B21360" t="s">
        <v>19676</v>
      </c>
      <c r="C21360" t="s">
        <v>2770</v>
      </c>
      <c r="D21360" t="s">
        <v>4522</v>
      </c>
    </row>
    <row r="21361" spans="1:4">
      <c r="A21361" t="s">
        <v>7364</v>
      </c>
      <c r="B21361" t="s">
        <v>19677</v>
      </c>
      <c r="C21361" t="s">
        <v>2770</v>
      </c>
      <c r="D21361" t="s">
        <v>4968</v>
      </c>
    </row>
    <row r="21362" spans="1:4">
      <c r="A21362" t="s">
        <v>19633</v>
      </c>
      <c r="B21362" t="s">
        <v>19678</v>
      </c>
      <c r="C21362" t="s">
        <v>2770</v>
      </c>
      <c r="D21362" t="s">
        <v>4522</v>
      </c>
    </row>
    <row r="21363" spans="1:4">
      <c r="A21363" t="s">
        <v>19679</v>
      </c>
      <c r="B21363" t="s">
        <v>19680</v>
      </c>
      <c r="C21363" t="s">
        <v>2770</v>
      </c>
      <c r="D21363" t="s">
        <v>4522</v>
      </c>
    </row>
    <row r="21364" spans="1:4">
      <c r="A21364" t="s">
        <v>19681</v>
      </c>
      <c r="B21364" t="s">
        <v>19682</v>
      </c>
      <c r="C21364" t="s">
        <v>2770</v>
      </c>
      <c r="D21364" t="s">
        <v>4522</v>
      </c>
    </row>
    <row r="21365" spans="1:4">
      <c r="A21365" t="s">
        <v>19683</v>
      </c>
      <c r="B21365" t="s">
        <v>19684</v>
      </c>
      <c r="C21365" t="s">
        <v>2770</v>
      </c>
      <c r="D21365" t="s">
        <v>4522</v>
      </c>
    </row>
    <row r="21366" spans="1:4">
      <c r="A21366" t="s">
        <v>19685</v>
      </c>
      <c r="B21366" t="s">
        <v>19686</v>
      </c>
      <c r="C21366" t="s">
        <v>2770</v>
      </c>
      <c r="D21366" t="s">
        <v>4522</v>
      </c>
    </row>
    <row r="21367" spans="1:4">
      <c r="A21367" t="s">
        <v>19687</v>
      </c>
      <c r="B21367" t="s">
        <v>17671</v>
      </c>
      <c r="C21367" t="s">
        <v>2770</v>
      </c>
      <c r="D21367" t="s">
        <v>4522</v>
      </c>
    </row>
    <row r="21368" spans="1:4">
      <c r="A21368" t="s">
        <v>19688</v>
      </c>
      <c r="B21368" t="s">
        <v>19689</v>
      </c>
      <c r="C21368" t="s">
        <v>2770</v>
      </c>
      <c r="D21368" t="s">
        <v>4522</v>
      </c>
    </row>
    <row r="21369" spans="1:4">
      <c r="A21369" t="s">
        <v>19690</v>
      </c>
      <c r="B21369" t="s">
        <v>5953</v>
      </c>
      <c r="C21369" t="s">
        <v>2770</v>
      </c>
      <c r="D21369" t="s">
        <v>4522</v>
      </c>
    </row>
    <row r="21370" spans="1:4">
      <c r="A21370" t="s">
        <v>19691</v>
      </c>
      <c r="B21370" t="s">
        <v>19692</v>
      </c>
      <c r="C21370" t="s">
        <v>2770</v>
      </c>
      <c r="D21370" t="s">
        <v>4968</v>
      </c>
    </row>
    <row r="21371" spans="1:4">
      <c r="A21371" t="s">
        <v>19693</v>
      </c>
      <c r="B21371" t="s">
        <v>19694</v>
      </c>
      <c r="C21371" t="s">
        <v>2770</v>
      </c>
      <c r="D21371" t="s">
        <v>4522</v>
      </c>
    </row>
    <row r="21372" spans="1:4">
      <c r="A21372" t="s">
        <v>19695</v>
      </c>
      <c r="B21372" t="s">
        <v>19696</v>
      </c>
      <c r="C21372" t="s">
        <v>2770</v>
      </c>
      <c r="D21372" t="s">
        <v>4522</v>
      </c>
    </row>
    <row r="21373" spans="1:4">
      <c r="A21373" t="s">
        <v>19697</v>
      </c>
      <c r="B21373" t="s">
        <v>19698</v>
      </c>
      <c r="C21373" t="s">
        <v>2770</v>
      </c>
      <c r="D21373" t="s">
        <v>4522</v>
      </c>
    </row>
    <row r="21374" spans="1:4">
      <c r="A21374" t="s">
        <v>19699</v>
      </c>
      <c r="B21374" t="s">
        <v>19700</v>
      </c>
      <c r="C21374" t="s">
        <v>2770</v>
      </c>
      <c r="D21374" t="s">
        <v>4968</v>
      </c>
    </row>
    <row r="21375" spans="1:4">
      <c r="A21375" t="s">
        <v>19701</v>
      </c>
      <c r="B21375" t="s">
        <v>19702</v>
      </c>
      <c r="C21375" t="s">
        <v>2770</v>
      </c>
      <c r="D21375" t="s">
        <v>4522</v>
      </c>
    </row>
    <row r="21376" spans="1:4">
      <c r="A21376" t="s">
        <v>19703</v>
      </c>
      <c r="B21376" t="s">
        <v>19704</v>
      </c>
      <c r="C21376" t="s">
        <v>2770</v>
      </c>
      <c r="D21376" t="s">
        <v>4522</v>
      </c>
    </row>
    <row r="21377" spans="1:4">
      <c r="A21377" t="s">
        <v>19705</v>
      </c>
      <c r="B21377" t="s">
        <v>19706</v>
      </c>
      <c r="C21377" t="s">
        <v>2770</v>
      </c>
      <c r="D21377" t="s">
        <v>4968</v>
      </c>
    </row>
    <row r="21378" spans="1:4">
      <c r="A21378" t="s">
        <v>19707</v>
      </c>
      <c r="B21378" t="s">
        <v>19708</v>
      </c>
      <c r="C21378" t="s">
        <v>2770</v>
      </c>
      <c r="D21378" t="s">
        <v>4522</v>
      </c>
    </row>
    <row r="21379" spans="1:4">
      <c r="A21379" t="s">
        <v>19709</v>
      </c>
      <c r="B21379" t="s">
        <v>19651</v>
      </c>
      <c r="C21379" t="s">
        <v>2770</v>
      </c>
      <c r="D21379" t="s">
        <v>4522</v>
      </c>
    </row>
    <row r="21380" spans="1:4">
      <c r="A21380" t="s">
        <v>19710</v>
      </c>
      <c r="B21380" t="s">
        <v>19711</v>
      </c>
      <c r="C21380" t="s">
        <v>2770</v>
      </c>
      <c r="D21380" t="s">
        <v>4522</v>
      </c>
    </row>
    <row r="21381" spans="1:4">
      <c r="A21381" t="s">
        <v>19712</v>
      </c>
      <c r="B21381" t="s">
        <v>19713</v>
      </c>
      <c r="C21381" t="s">
        <v>2770</v>
      </c>
      <c r="D21381" t="s">
        <v>4968</v>
      </c>
    </row>
    <row r="21382" spans="1:4">
      <c r="A21382" t="s">
        <v>16278</v>
      </c>
      <c r="B21382" t="s">
        <v>19714</v>
      </c>
      <c r="C21382" t="s">
        <v>2770</v>
      </c>
      <c r="D21382" t="s">
        <v>4522</v>
      </c>
    </row>
    <row r="21383" spans="1:4">
      <c r="A21383" t="s">
        <v>19715</v>
      </c>
      <c r="B21383" t="s">
        <v>19716</v>
      </c>
      <c r="C21383" t="s">
        <v>2770</v>
      </c>
      <c r="D21383" t="s">
        <v>4522</v>
      </c>
    </row>
    <row r="21384" spans="1:4">
      <c r="A21384" t="s">
        <v>19717</v>
      </c>
      <c r="B21384" t="s">
        <v>19718</v>
      </c>
      <c r="C21384" t="s">
        <v>2770</v>
      </c>
      <c r="D21384" t="s">
        <v>4968</v>
      </c>
    </row>
    <row r="21385" spans="1:4">
      <c r="A21385" t="s">
        <v>19719</v>
      </c>
      <c r="B21385" t="s">
        <v>19720</v>
      </c>
      <c r="C21385" t="s">
        <v>2770</v>
      </c>
      <c r="D21385" t="s">
        <v>4968</v>
      </c>
    </row>
    <row r="21386" spans="1:4">
      <c r="A21386" t="s">
        <v>12222</v>
      </c>
      <c r="B21386" t="s">
        <v>19721</v>
      </c>
      <c r="C21386" t="s">
        <v>2770</v>
      </c>
      <c r="D21386" t="s">
        <v>4518</v>
      </c>
    </row>
    <row r="21387" spans="1:4">
      <c r="A21387" t="s">
        <v>19722</v>
      </c>
      <c r="B21387" t="s">
        <v>19723</v>
      </c>
      <c r="C21387" t="s">
        <v>2770</v>
      </c>
      <c r="D21387" t="s">
        <v>4522</v>
      </c>
    </row>
    <row r="21388" spans="1:4">
      <c r="A21388" t="s">
        <v>19608</v>
      </c>
      <c r="B21388" t="s">
        <v>19724</v>
      </c>
      <c r="C21388" t="s">
        <v>2770</v>
      </c>
      <c r="D21388" t="s">
        <v>4968</v>
      </c>
    </row>
    <row r="21389" spans="1:4">
      <c r="A21389" t="s">
        <v>19725</v>
      </c>
      <c r="B21389" t="s">
        <v>19726</v>
      </c>
      <c r="C21389" t="s">
        <v>2770</v>
      </c>
      <c r="D21389" t="s">
        <v>4968</v>
      </c>
    </row>
    <row r="21390" spans="1:4">
      <c r="A21390" t="s">
        <v>19727</v>
      </c>
      <c r="B21390" t="s">
        <v>19728</v>
      </c>
      <c r="C21390" t="s">
        <v>2770</v>
      </c>
      <c r="D21390" t="s">
        <v>4968</v>
      </c>
    </row>
    <row r="21391" spans="1:4">
      <c r="A21391" t="s">
        <v>19729</v>
      </c>
      <c r="B21391" t="s">
        <v>19730</v>
      </c>
      <c r="C21391" t="s">
        <v>2770</v>
      </c>
      <c r="D21391" t="s">
        <v>4522</v>
      </c>
    </row>
    <row r="21392" spans="1:4">
      <c r="A21392" t="s">
        <v>4649</v>
      </c>
      <c r="B21392" t="s">
        <v>19731</v>
      </c>
      <c r="C21392" t="s">
        <v>2770</v>
      </c>
      <c r="D21392" t="s">
        <v>4968</v>
      </c>
    </row>
    <row r="21393" spans="1:4">
      <c r="A21393" t="s">
        <v>19663</v>
      </c>
      <c r="B21393" t="s">
        <v>19664</v>
      </c>
      <c r="C21393" t="s">
        <v>2770</v>
      </c>
      <c r="D21393" t="s">
        <v>4968</v>
      </c>
    </row>
    <row r="21394" spans="1:4">
      <c r="A21394" t="s">
        <v>19732</v>
      </c>
      <c r="B21394" t="s">
        <v>19733</v>
      </c>
      <c r="C21394" t="s">
        <v>2770</v>
      </c>
      <c r="D21394" t="s">
        <v>4968</v>
      </c>
    </row>
    <row r="21395" spans="1:4">
      <c r="A21395" t="s">
        <v>19734</v>
      </c>
      <c r="B21395" t="s">
        <v>19735</v>
      </c>
      <c r="C21395" t="s">
        <v>2770</v>
      </c>
      <c r="D21395" t="s">
        <v>4968</v>
      </c>
    </row>
    <row r="21396" spans="1:4">
      <c r="A21396" t="s">
        <v>19736</v>
      </c>
      <c r="B21396" t="s">
        <v>19737</v>
      </c>
      <c r="C21396" t="s">
        <v>2770</v>
      </c>
      <c r="D21396" t="s">
        <v>4968</v>
      </c>
    </row>
    <row r="21397" spans="1:4">
      <c r="A21397" t="s">
        <v>19738</v>
      </c>
      <c r="B21397" t="s">
        <v>19739</v>
      </c>
      <c r="C21397" t="s">
        <v>2770</v>
      </c>
      <c r="D21397" t="s">
        <v>4968</v>
      </c>
    </row>
    <row r="21398" spans="1:4">
      <c r="A21398" t="s">
        <v>19667</v>
      </c>
      <c r="B21398" t="s">
        <v>19740</v>
      </c>
      <c r="C21398" t="s">
        <v>2770</v>
      </c>
      <c r="D21398" t="s">
        <v>4522</v>
      </c>
    </row>
    <row r="21399" spans="1:4">
      <c r="A21399" t="s">
        <v>19741</v>
      </c>
      <c r="B21399" t="s">
        <v>19742</v>
      </c>
      <c r="C21399" t="s">
        <v>2770</v>
      </c>
      <c r="D21399" t="s">
        <v>4522</v>
      </c>
    </row>
    <row r="21400" spans="1:4">
      <c r="A21400" t="s">
        <v>19643</v>
      </c>
      <c r="B21400" t="s">
        <v>9196</v>
      </c>
      <c r="C21400" t="s">
        <v>2770</v>
      </c>
      <c r="D21400" t="s">
        <v>4522</v>
      </c>
    </row>
    <row r="21401" spans="1:4">
      <c r="A21401" t="s">
        <v>11481</v>
      </c>
      <c r="B21401" t="s">
        <v>19626</v>
      </c>
      <c r="C21401" t="s">
        <v>2770</v>
      </c>
      <c r="D21401" t="s">
        <v>4968</v>
      </c>
    </row>
    <row r="21402" spans="1:4">
      <c r="A21402" t="s">
        <v>19647</v>
      </c>
      <c r="B21402" t="s">
        <v>19743</v>
      </c>
      <c r="C21402" t="s">
        <v>2770</v>
      </c>
      <c r="D21402" t="s">
        <v>4518</v>
      </c>
    </row>
    <row r="21403" spans="1:4">
      <c r="A21403" t="s">
        <v>19744</v>
      </c>
      <c r="B21403" t="s">
        <v>19745</v>
      </c>
      <c r="C21403" t="s">
        <v>2770</v>
      </c>
      <c r="D21403" t="s">
        <v>4522</v>
      </c>
    </row>
    <row r="21404" spans="1:4">
      <c r="A21404" t="s">
        <v>13293</v>
      </c>
      <c r="B21404" t="s">
        <v>19746</v>
      </c>
      <c r="C21404" t="s">
        <v>2770</v>
      </c>
      <c r="D21404" t="s">
        <v>4968</v>
      </c>
    </row>
    <row r="21405" spans="1:4">
      <c r="A21405" t="s">
        <v>1893</v>
      </c>
      <c r="B21405" t="s">
        <v>14433</v>
      </c>
      <c r="C21405" t="s">
        <v>4513</v>
      </c>
      <c r="D21405" t="s">
        <v>4514</v>
      </c>
    </row>
    <row r="21406" spans="1:4">
      <c r="A21406" t="s">
        <v>14427</v>
      </c>
      <c r="B21406" t="s">
        <v>14428</v>
      </c>
      <c r="C21406" t="s">
        <v>4533</v>
      </c>
      <c r="D21406" t="s">
        <v>4551</v>
      </c>
    </row>
    <row r="21407" spans="1:4">
      <c r="A21407" t="s">
        <v>14451</v>
      </c>
      <c r="B21407" t="s">
        <v>14452</v>
      </c>
      <c r="C21407" t="s">
        <v>2770</v>
      </c>
      <c r="D21407" t="s">
        <v>4921</v>
      </c>
    </row>
    <row r="21408" spans="1:4">
      <c r="A21408" t="s">
        <v>7343</v>
      </c>
      <c r="B21408" t="s">
        <v>7344</v>
      </c>
      <c r="C21408" t="s">
        <v>2770</v>
      </c>
      <c r="D21408" t="s">
        <v>4551</v>
      </c>
    </row>
    <row r="21409" spans="1:4">
      <c r="A21409" t="s">
        <v>14423</v>
      </c>
      <c r="B21409" t="s">
        <v>14424</v>
      </c>
      <c r="C21409" t="s">
        <v>2770</v>
      </c>
      <c r="D21409" t="s">
        <v>4968</v>
      </c>
    </row>
    <row r="21410" spans="1:4">
      <c r="A21410" t="s">
        <v>14429</v>
      </c>
      <c r="B21410" t="s">
        <v>14430</v>
      </c>
      <c r="C21410" t="s">
        <v>4517</v>
      </c>
      <c r="D21410" t="s">
        <v>4518</v>
      </c>
    </row>
    <row r="21411" spans="1:4">
      <c r="A21411" t="s">
        <v>14435</v>
      </c>
      <c r="B21411" t="s">
        <v>14436</v>
      </c>
      <c r="C21411" t="s">
        <v>2770</v>
      </c>
      <c r="D21411" t="s">
        <v>4968</v>
      </c>
    </row>
    <row r="21412" spans="1:4">
      <c r="A21412" t="s">
        <v>1925</v>
      </c>
      <c r="B21412" t="s">
        <v>14450</v>
      </c>
      <c r="C21412" t="s">
        <v>4513</v>
      </c>
      <c r="D21412" t="s">
        <v>4514</v>
      </c>
    </row>
    <row r="21413" spans="1:4">
      <c r="A21413" t="s">
        <v>14448</v>
      </c>
      <c r="B21413" t="s">
        <v>14449</v>
      </c>
      <c r="C21413" t="s">
        <v>2770</v>
      </c>
      <c r="D21413" t="s">
        <v>4968</v>
      </c>
    </row>
    <row r="21414" spans="1:4">
      <c r="A21414" t="s">
        <v>601</v>
      </c>
      <c r="B21414" t="s">
        <v>14434</v>
      </c>
      <c r="C21414" t="s">
        <v>4513</v>
      </c>
      <c r="D21414" t="s">
        <v>4514</v>
      </c>
    </row>
    <row r="21415" spans="1:4">
      <c r="A21415" t="s">
        <v>14446</v>
      </c>
      <c r="B21415" t="s">
        <v>14447</v>
      </c>
      <c r="C21415" t="s">
        <v>2770</v>
      </c>
      <c r="D21415" t="s">
        <v>4921</v>
      </c>
    </row>
    <row r="21416" spans="1:4">
      <c r="A21416" t="s">
        <v>14437</v>
      </c>
      <c r="B21416" t="s">
        <v>14438</v>
      </c>
      <c r="C21416" t="s">
        <v>2770</v>
      </c>
      <c r="D21416" t="s">
        <v>4968</v>
      </c>
    </row>
    <row r="21417" spans="1:4">
      <c r="A21417" t="s">
        <v>2744</v>
      </c>
      <c r="B21417" t="s">
        <v>14439</v>
      </c>
      <c r="C21417" t="s">
        <v>2770</v>
      </c>
      <c r="D21417" t="s">
        <v>4899</v>
      </c>
    </row>
    <row r="21418" spans="1:4">
      <c r="A21418" t="s">
        <v>14440</v>
      </c>
      <c r="B21418" t="s">
        <v>14441</v>
      </c>
      <c r="C21418" t="s">
        <v>2770</v>
      </c>
      <c r="D21418" t="s">
        <v>4968</v>
      </c>
    </row>
    <row r="21419" spans="1:4">
      <c r="A21419" t="s">
        <v>14431</v>
      </c>
      <c r="B21419" t="s">
        <v>14432</v>
      </c>
      <c r="C21419" t="s">
        <v>4517</v>
      </c>
      <c r="D21419" t="s">
        <v>4518</v>
      </c>
    </row>
    <row r="21420" spans="1:4">
      <c r="A21420" t="s">
        <v>14421</v>
      </c>
      <c r="B21420" t="s">
        <v>14422</v>
      </c>
      <c r="C21420" t="s">
        <v>4517</v>
      </c>
      <c r="D21420" t="s">
        <v>4518</v>
      </c>
    </row>
    <row r="21421" spans="1:4">
      <c r="A21421" t="s">
        <v>2743</v>
      </c>
      <c r="B21421" t="s">
        <v>14442</v>
      </c>
      <c r="C21421" t="s">
        <v>2770</v>
      </c>
      <c r="D21421" t="s">
        <v>4968</v>
      </c>
    </row>
    <row r="21422" spans="1:4">
      <c r="A21422" t="s">
        <v>14443</v>
      </c>
      <c r="B21422" t="s">
        <v>14444</v>
      </c>
      <c r="C21422" t="s">
        <v>2770</v>
      </c>
      <c r="D21422" t="s">
        <v>4899</v>
      </c>
    </row>
    <row r="21423" spans="1:4">
      <c r="A21423" t="s">
        <v>14425</v>
      </c>
      <c r="B21423" t="s">
        <v>14426</v>
      </c>
      <c r="C21423" t="s">
        <v>2770</v>
      </c>
      <c r="D21423" t="s">
        <v>4921</v>
      </c>
    </row>
    <row r="21424" spans="1:4">
      <c r="A21424" t="s">
        <v>6742</v>
      </c>
      <c r="B21424" t="s">
        <v>14445</v>
      </c>
      <c r="C21424" t="s">
        <v>2770</v>
      </c>
      <c r="D21424" t="s">
        <v>4968</v>
      </c>
    </row>
    <row r="21425" spans="1:4">
      <c r="A21425" t="s">
        <v>600</v>
      </c>
      <c r="B21425" t="s">
        <v>2770</v>
      </c>
      <c r="C21425" t="s">
        <v>2770</v>
      </c>
      <c r="D21425" t="s">
        <v>4514</v>
      </c>
    </row>
    <row r="21426" spans="1:4">
      <c r="A21426" t="s">
        <v>7368</v>
      </c>
      <c r="B21426" t="s">
        <v>7369</v>
      </c>
      <c r="C21426" t="s">
        <v>4513</v>
      </c>
      <c r="D21426" t="s">
        <v>4514</v>
      </c>
    </row>
    <row r="21427" spans="1:4">
      <c r="A21427" t="s">
        <v>4897</v>
      </c>
      <c r="B21427" t="s">
        <v>14384</v>
      </c>
      <c r="C21427" t="s">
        <v>4513</v>
      </c>
      <c r="D21427" t="s">
        <v>4899</v>
      </c>
    </row>
    <row r="21428" spans="1:4">
      <c r="A21428" t="s">
        <v>600</v>
      </c>
      <c r="B21428" t="s">
        <v>2770</v>
      </c>
      <c r="C21428" t="s">
        <v>2770</v>
      </c>
      <c r="D21428" t="s">
        <v>4514</v>
      </c>
    </row>
    <row r="21429" spans="1:4">
      <c r="A21429" t="s">
        <v>5189</v>
      </c>
      <c r="B21429" t="s">
        <v>2770</v>
      </c>
      <c r="C21429" t="s">
        <v>2770</v>
      </c>
      <c r="D21429" t="s">
        <v>4921</v>
      </c>
    </row>
    <row r="21430" spans="1:4">
      <c r="A21430" t="s">
        <v>6806</v>
      </c>
      <c r="B21430" t="s">
        <v>14393</v>
      </c>
      <c r="C21430" t="s">
        <v>4513</v>
      </c>
      <c r="D21430" t="s">
        <v>4514</v>
      </c>
    </row>
    <row r="21431" spans="1:4">
      <c r="A21431" t="s">
        <v>7357</v>
      </c>
      <c r="B21431" t="s">
        <v>14418</v>
      </c>
      <c r="C21431" t="s">
        <v>4513</v>
      </c>
      <c r="D21431" t="s">
        <v>4514</v>
      </c>
    </row>
    <row r="21432" spans="1:4">
      <c r="A21432" t="s">
        <v>4932</v>
      </c>
      <c r="B21432" t="s">
        <v>14397</v>
      </c>
      <c r="C21432" t="s">
        <v>4513</v>
      </c>
      <c r="D21432" t="s">
        <v>4514</v>
      </c>
    </row>
    <row r="21433" spans="1:4">
      <c r="A21433" t="s">
        <v>1689</v>
      </c>
      <c r="B21433" t="s">
        <v>5006</v>
      </c>
      <c r="C21433" t="s">
        <v>4517</v>
      </c>
      <c r="D21433" t="s">
        <v>4518</v>
      </c>
    </row>
    <row r="21434" spans="1:4">
      <c r="A21434" t="s">
        <v>13226</v>
      </c>
      <c r="B21434" t="s">
        <v>14395</v>
      </c>
      <c r="C21434" t="s">
        <v>4513</v>
      </c>
      <c r="D21434" t="s">
        <v>4514</v>
      </c>
    </row>
    <row r="21435" spans="1:4">
      <c r="A21435" t="s">
        <v>13225</v>
      </c>
      <c r="B21435" t="s">
        <v>14417</v>
      </c>
      <c r="C21435" t="s">
        <v>2770</v>
      </c>
      <c r="D21435" t="s">
        <v>4770</v>
      </c>
    </row>
    <row r="21436" spans="1:4">
      <c r="A21436" t="s">
        <v>13228</v>
      </c>
      <c r="B21436" t="s">
        <v>14403</v>
      </c>
      <c r="C21436" t="s">
        <v>4517</v>
      </c>
      <c r="D21436" t="s">
        <v>4518</v>
      </c>
    </row>
    <row r="21437" spans="1:4">
      <c r="A21437" t="s">
        <v>13224</v>
      </c>
      <c r="B21437" t="s">
        <v>14416</v>
      </c>
      <c r="C21437" t="s">
        <v>2770</v>
      </c>
      <c r="D21437" t="s">
        <v>4770</v>
      </c>
    </row>
    <row r="21438" spans="1:4">
      <c r="A21438" t="s">
        <v>13215</v>
      </c>
      <c r="B21438" t="s">
        <v>14394</v>
      </c>
      <c r="C21438" t="s">
        <v>4513</v>
      </c>
      <c r="D21438" t="s">
        <v>4514</v>
      </c>
    </row>
    <row r="21439" spans="1:4">
      <c r="A21439" t="s">
        <v>13222</v>
      </c>
      <c r="B21439" t="s">
        <v>14412</v>
      </c>
      <c r="C21439" t="s">
        <v>2770</v>
      </c>
      <c r="D21439" t="s">
        <v>4899</v>
      </c>
    </row>
    <row r="21440" spans="1:4">
      <c r="A21440" t="s">
        <v>13216</v>
      </c>
      <c r="B21440" t="s">
        <v>14396</v>
      </c>
      <c r="C21440" t="s">
        <v>4517</v>
      </c>
      <c r="D21440" t="s">
        <v>4518</v>
      </c>
    </row>
    <row r="21441" spans="1:4">
      <c r="A21441" t="s">
        <v>11121</v>
      </c>
      <c r="B21441" t="s">
        <v>14407</v>
      </c>
      <c r="C21441" t="s">
        <v>2770</v>
      </c>
      <c r="D21441" t="s">
        <v>4770</v>
      </c>
    </row>
    <row r="21442" spans="1:4">
      <c r="A21442" t="s">
        <v>14401</v>
      </c>
      <c r="B21442" t="s">
        <v>14402</v>
      </c>
      <c r="C21442" t="s">
        <v>4517</v>
      </c>
      <c r="D21442" t="s">
        <v>4518</v>
      </c>
    </row>
    <row r="21443" spans="1:4">
      <c r="A21443" t="s">
        <v>14385</v>
      </c>
      <c r="B21443" t="s">
        <v>14386</v>
      </c>
      <c r="C21443" t="s">
        <v>4517</v>
      </c>
      <c r="D21443" t="s">
        <v>4518</v>
      </c>
    </row>
    <row r="21444" spans="1:4">
      <c r="A21444" t="s">
        <v>11097</v>
      </c>
      <c r="B21444" t="s">
        <v>11098</v>
      </c>
      <c r="C21444" t="s">
        <v>2770</v>
      </c>
      <c r="D21444" t="s">
        <v>4770</v>
      </c>
    </row>
    <row r="21445" spans="1:4">
      <c r="A21445" t="s">
        <v>1893</v>
      </c>
      <c r="B21445" t="s">
        <v>11156</v>
      </c>
      <c r="C21445" t="s">
        <v>4513</v>
      </c>
      <c r="D21445" t="s">
        <v>4514</v>
      </c>
    </row>
    <row r="21446" spans="1:4">
      <c r="A21446" t="s">
        <v>14379</v>
      </c>
      <c r="B21446" t="s">
        <v>14380</v>
      </c>
      <c r="C21446" t="s">
        <v>2770</v>
      </c>
      <c r="D21446" t="s">
        <v>4770</v>
      </c>
    </row>
    <row r="21447" spans="1:4">
      <c r="A21447" t="s">
        <v>14390</v>
      </c>
      <c r="B21447" t="s">
        <v>2770</v>
      </c>
      <c r="C21447" t="s">
        <v>4586</v>
      </c>
      <c r="D21447" t="s">
        <v>4522</v>
      </c>
    </row>
    <row r="21448" spans="1:4">
      <c r="A21448" t="s">
        <v>4924</v>
      </c>
      <c r="B21448" t="s">
        <v>2770</v>
      </c>
      <c r="C21448" t="s">
        <v>2770</v>
      </c>
      <c r="D21448" t="s">
        <v>4514</v>
      </c>
    </row>
    <row r="21449" spans="1:4">
      <c r="A21449" t="s">
        <v>13230</v>
      </c>
      <c r="B21449" t="s">
        <v>14409</v>
      </c>
      <c r="C21449" t="s">
        <v>2770</v>
      </c>
      <c r="D21449" t="s">
        <v>4522</v>
      </c>
    </row>
    <row r="21450" spans="1:4">
      <c r="A21450" t="s">
        <v>4610</v>
      </c>
      <c r="B21450" t="s">
        <v>14389</v>
      </c>
      <c r="C21450" t="s">
        <v>4517</v>
      </c>
      <c r="D21450" t="s">
        <v>4518</v>
      </c>
    </row>
    <row r="21451" spans="1:4">
      <c r="A21451" t="s">
        <v>4592</v>
      </c>
      <c r="B21451" t="s">
        <v>4990</v>
      </c>
      <c r="C21451" t="s">
        <v>2770</v>
      </c>
      <c r="D21451" t="s">
        <v>4522</v>
      </c>
    </row>
    <row r="21452" spans="1:4">
      <c r="A21452" t="s">
        <v>4608</v>
      </c>
      <c r="B21452" t="s">
        <v>14388</v>
      </c>
      <c r="C21452" t="s">
        <v>4517</v>
      </c>
      <c r="D21452" t="s">
        <v>4518</v>
      </c>
    </row>
    <row r="21453" spans="1:4">
      <c r="A21453" t="s">
        <v>14410</v>
      </c>
      <c r="B21453" t="s">
        <v>14411</v>
      </c>
      <c r="C21453" t="s">
        <v>2770</v>
      </c>
      <c r="D21453" t="s">
        <v>4770</v>
      </c>
    </row>
    <row r="21454" spans="1:4">
      <c r="A21454" t="s">
        <v>13214</v>
      </c>
      <c r="B21454" t="s">
        <v>14413</v>
      </c>
      <c r="C21454" t="s">
        <v>4665</v>
      </c>
      <c r="D21454" t="s">
        <v>4522</v>
      </c>
    </row>
    <row r="21455" spans="1:4">
      <c r="A21455" t="s">
        <v>13235</v>
      </c>
      <c r="B21455" t="s">
        <v>2770</v>
      </c>
      <c r="C21455" t="s">
        <v>2770</v>
      </c>
      <c r="D21455" t="s">
        <v>4770</v>
      </c>
    </row>
    <row r="21456" spans="1:4">
      <c r="A21456" t="s">
        <v>11154</v>
      </c>
      <c r="B21456" t="s">
        <v>14404</v>
      </c>
      <c r="C21456" t="s">
        <v>2770</v>
      </c>
      <c r="D21456" t="s">
        <v>4770</v>
      </c>
    </row>
    <row r="21457" spans="1:4">
      <c r="A21457" t="s">
        <v>11152</v>
      </c>
      <c r="B21457" t="s">
        <v>14382</v>
      </c>
      <c r="C21457" t="s">
        <v>2770</v>
      </c>
      <c r="D21457" t="s">
        <v>4770</v>
      </c>
    </row>
    <row r="21458" spans="1:4">
      <c r="A21458" t="s">
        <v>14391</v>
      </c>
      <c r="B21458" t="s">
        <v>14392</v>
      </c>
      <c r="C21458" t="s">
        <v>4517</v>
      </c>
      <c r="D21458" t="s">
        <v>4518</v>
      </c>
    </row>
    <row r="21459" spans="1:4">
      <c r="A21459" t="s">
        <v>14398</v>
      </c>
      <c r="B21459" t="s">
        <v>2770</v>
      </c>
      <c r="C21459" t="s">
        <v>4513</v>
      </c>
      <c r="D21459" t="s">
        <v>4551</v>
      </c>
    </row>
    <row r="21460" spans="1:4">
      <c r="A21460" t="s">
        <v>5407</v>
      </c>
      <c r="B21460" t="s">
        <v>2770</v>
      </c>
      <c r="C21460" t="s">
        <v>2770</v>
      </c>
      <c r="D21460" t="s">
        <v>4770</v>
      </c>
    </row>
    <row r="21461" spans="1:4">
      <c r="A21461" t="s">
        <v>11159</v>
      </c>
      <c r="B21461" t="s">
        <v>11160</v>
      </c>
      <c r="C21461" t="s">
        <v>2770</v>
      </c>
      <c r="D21461" t="s">
        <v>4770</v>
      </c>
    </row>
    <row r="21462" spans="1:4">
      <c r="A21462" t="s">
        <v>1925</v>
      </c>
      <c r="B21462" t="s">
        <v>14378</v>
      </c>
      <c r="C21462" t="s">
        <v>4513</v>
      </c>
      <c r="D21462" t="s">
        <v>4514</v>
      </c>
    </row>
    <row r="21463" spans="1:4">
      <c r="A21463" t="s">
        <v>5932</v>
      </c>
      <c r="B21463" t="s">
        <v>14419</v>
      </c>
      <c r="C21463" t="s">
        <v>4513</v>
      </c>
      <c r="D21463" t="s">
        <v>4514</v>
      </c>
    </row>
    <row r="21464" spans="1:4">
      <c r="A21464" t="s">
        <v>601</v>
      </c>
      <c r="B21464" t="s">
        <v>9772</v>
      </c>
      <c r="C21464" t="s">
        <v>4513</v>
      </c>
      <c r="D21464" t="s">
        <v>4514</v>
      </c>
    </row>
    <row r="21465" spans="1:4">
      <c r="A21465" t="s">
        <v>13212</v>
      </c>
      <c r="B21465" t="s">
        <v>14399</v>
      </c>
      <c r="C21465" t="s">
        <v>4513</v>
      </c>
      <c r="D21465" t="s">
        <v>4514</v>
      </c>
    </row>
    <row r="21466" spans="1:4">
      <c r="A21466" t="s">
        <v>1688</v>
      </c>
      <c r="B21466" t="s">
        <v>4993</v>
      </c>
      <c r="C21466" t="s">
        <v>4517</v>
      </c>
      <c r="D21466" t="s">
        <v>4518</v>
      </c>
    </row>
    <row r="21467" spans="1:4">
      <c r="A21467" t="s">
        <v>1687</v>
      </c>
      <c r="B21467" t="s">
        <v>4732</v>
      </c>
      <c r="C21467" t="s">
        <v>4521</v>
      </c>
      <c r="D21467" t="s">
        <v>4921</v>
      </c>
    </row>
    <row r="21468" spans="1:4">
      <c r="A21468" t="s">
        <v>13227</v>
      </c>
      <c r="B21468" t="s">
        <v>14400</v>
      </c>
      <c r="C21468" t="s">
        <v>2770</v>
      </c>
      <c r="D21468" t="s">
        <v>4522</v>
      </c>
    </row>
    <row r="21469" spans="1:4">
      <c r="A21469" t="s">
        <v>11095</v>
      </c>
      <c r="B21469" t="s">
        <v>11096</v>
      </c>
      <c r="C21469" t="s">
        <v>4586</v>
      </c>
      <c r="D21469" t="s">
        <v>4522</v>
      </c>
    </row>
    <row r="21470" spans="1:4">
      <c r="A21470" t="s">
        <v>13213</v>
      </c>
      <c r="B21470" t="s">
        <v>14414</v>
      </c>
      <c r="C21470" t="s">
        <v>2770</v>
      </c>
      <c r="D21470" t="s">
        <v>4770</v>
      </c>
    </row>
    <row r="21471" spans="1:4">
      <c r="A21471" t="s">
        <v>13232</v>
      </c>
      <c r="B21471" t="s">
        <v>14387</v>
      </c>
      <c r="C21471" t="s">
        <v>4513</v>
      </c>
      <c r="D21471" t="s">
        <v>4899</v>
      </c>
    </row>
    <row r="21472" spans="1:4">
      <c r="A21472" t="s">
        <v>13231</v>
      </c>
      <c r="B21472" t="s">
        <v>14383</v>
      </c>
      <c r="C21472" t="s">
        <v>2770</v>
      </c>
      <c r="D21472" t="s">
        <v>4522</v>
      </c>
    </row>
    <row r="21473" spans="1:4">
      <c r="A21473" t="s">
        <v>11148</v>
      </c>
      <c r="B21473" t="s">
        <v>14408</v>
      </c>
      <c r="C21473" t="s">
        <v>2770</v>
      </c>
      <c r="D21473" t="s">
        <v>4522</v>
      </c>
    </row>
    <row r="21474" spans="1:4">
      <c r="A21474" t="s">
        <v>13223</v>
      </c>
      <c r="B21474" t="s">
        <v>14381</v>
      </c>
      <c r="C21474" t="s">
        <v>2770</v>
      </c>
      <c r="D21474" t="s">
        <v>4522</v>
      </c>
    </row>
    <row r="21475" spans="1:4">
      <c r="A21475" t="s">
        <v>7356</v>
      </c>
      <c r="B21475" t="s">
        <v>2770</v>
      </c>
      <c r="C21475" t="s">
        <v>2770</v>
      </c>
      <c r="D21475" t="s">
        <v>4522</v>
      </c>
    </row>
    <row r="21476" spans="1:4">
      <c r="A21476" t="s">
        <v>11150</v>
      </c>
      <c r="B21476" t="s">
        <v>14415</v>
      </c>
      <c r="C21476" t="s">
        <v>2770</v>
      </c>
      <c r="D21476" t="s">
        <v>4770</v>
      </c>
    </row>
    <row r="21477" spans="1:4">
      <c r="A21477" t="s">
        <v>14405</v>
      </c>
      <c r="B21477" t="s">
        <v>14406</v>
      </c>
      <c r="C21477" t="s">
        <v>2770</v>
      </c>
      <c r="D21477" t="s">
        <v>4522</v>
      </c>
    </row>
    <row r="21478" spans="1:4">
      <c r="A21478" t="s">
        <v>4826</v>
      </c>
      <c r="B21478" t="s">
        <v>15474</v>
      </c>
      <c r="C21478" t="s">
        <v>4665</v>
      </c>
      <c r="D21478" t="s">
        <v>4921</v>
      </c>
    </row>
    <row r="21479" spans="1:4">
      <c r="A21479" t="s">
        <v>13212</v>
      </c>
      <c r="B21479" t="s">
        <v>15475</v>
      </c>
      <c r="C21479" t="s">
        <v>2770</v>
      </c>
      <c r="D21479" t="s">
        <v>4522</v>
      </c>
    </row>
    <row r="21480" spans="1:4">
      <c r="A21480" t="s">
        <v>19747</v>
      </c>
      <c r="B21480" t="s">
        <v>19748</v>
      </c>
      <c r="C21480" t="s">
        <v>4513</v>
      </c>
      <c r="D21480" t="s">
        <v>4514</v>
      </c>
    </row>
    <row r="21481" spans="1:4">
      <c r="A21481" t="s">
        <v>19749</v>
      </c>
      <c r="B21481" t="s">
        <v>4656</v>
      </c>
      <c r="C21481" t="s">
        <v>4517</v>
      </c>
      <c r="D21481" t="s">
        <v>4518</v>
      </c>
    </row>
    <row r="21482" spans="1:4">
      <c r="A21482" t="s">
        <v>13239</v>
      </c>
      <c r="B21482" t="s">
        <v>19750</v>
      </c>
      <c r="C21482" t="s">
        <v>4517</v>
      </c>
      <c r="D21482" t="s">
        <v>4518</v>
      </c>
    </row>
    <row r="21483" spans="1:4">
      <c r="A21483" t="s">
        <v>19751</v>
      </c>
      <c r="B21483" t="s">
        <v>19752</v>
      </c>
      <c r="C21483" t="s">
        <v>2770</v>
      </c>
      <c r="D21483" t="s">
        <v>4770</v>
      </c>
    </row>
    <row r="21484" spans="1:4">
      <c r="A21484" t="s">
        <v>1688</v>
      </c>
      <c r="B21484" t="s">
        <v>4993</v>
      </c>
      <c r="C21484" t="s">
        <v>4517</v>
      </c>
      <c r="D21484" t="s">
        <v>4518</v>
      </c>
    </row>
    <row r="21485" spans="1:4">
      <c r="A21485" t="s">
        <v>13250</v>
      </c>
      <c r="B21485" t="s">
        <v>19753</v>
      </c>
      <c r="C21485" t="s">
        <v>4573</v>
      </c>
      <c r="D21485" t="s">
        <v>4574</v>
      </c>
    </row>
    <row r="21486" spans="1:4">
      <c r="A21486" t="s">
        <v>19754</v>
      </c>
      <c r="B21486" t="s">
        <v>19755</v>
      </c>
      <c r="C21486" t="s">
        <v>4513</v>
      </c>
      <c r="D21486" t="s">
        <v>4514</v>
      </c>
    </row>
    <row r="21487" spans="1:4">
      <c r="A21487" t="s">
        <v>3684</v>
      </c>
      <c r="B21487" t="s">
        <v>15461</v>
      </c>
      <c r="C21487" t="s">
        <v>2770</v>
      </c>
      <c r="D21487" t="s">
        <v>4522</v>
      </c>
    </row>
    <row r="21488" spans="1:4">
      <c r="A21488" t="s">
        <v>13242</v>
      </c>
      <c r="B21488" t="s">
        <v>14400</v>
      </c>
      <c r="C21488" t="s">
        <v>4513</v>
      </c>
      <c r="D21488" t="s">
        <v>4514</v>
      </c>
    </row>
    <row r="21489" spans="1:4">
      <c r="A21489" t="s">
        <v>5189</v>
      </c>
      <c r="B21489" t="s">
        <v>2770</v>
      </c>
      <c r="C21489" t="s">
        <v>2770</v>
      </c>
      <c r="D21489" t="s">
        <v>4921</v>
      </c>
    </row>
    <row r="21490" spans="1:4">
      <c r="A21490" t="s">
        <v>3682</v>
      </c>
      <c r="B21490" t="s">
        <v>8310</v>
      </c>
      <c r="C21490" t="s">
        <v>2770</v>
      </c>
      <c r="D21490" t="s">
        <v>4522</v>
      </c>
    </row>
    <row r="21491" spans="1:4">
      <c r="A21491" t="s">
        <v>1687</v>
      </c>
      <c r="B21491" t="s">
        <v>4732</v>
      </c>
      <c r="C21491" t="s">
        <v>4521</v>
      </c>
      <c r="D21491" t="s">
        <v>4522</v>
      </c>
    </row>
    <row r="21492" spans="1:4">
      <c r="A21492" t="s">
        <v>19756</v>
      </c>
      <c r="B21492" t="s">
        <v>2770</v>
      </c>
      <c r="C21492" t="s">
        <v>4513</v>
      </c>
      <c r="D21492" t="s">
        <v>4514</v>
      </c>
    </row>
    <row r="21493" spans="1:4">
      <c r="A21493" t="s">
        <v>1925</v>
      </c>
      <c r="B21493" t="s">
        <v>19757</v>
      </c>
      <c r="C21493" t="s">
        <v>4513</v>
      </c>
      <c r="D21493" t="s">
        <v>4514</v>
      </c>
    </row>
    <row r="21494" spans="1:4">
      <c r="A21494" t="s">
        <v>19758</v>
      </c>
      <c r="B21494" t="s">
        <v>19759</v>
      </c>
      <c r="C21494" t="s">
        <v>4513</v>
      </c>
      <c r="D21494" t="s">
        <v>4514</v>
      </c>
    </row>
    <row r="21495" spans="1:4">
      <c r="A21495" t="s">
        <v>13247</v>
      </c>
      <c r="B21495" t="s">
        <v>15471</v>
      </c>
      <c r="C21495" t="s">
        <v>2770</v>
      </c>
      <c r="D21495" t="s">
        <v>4522</v>
      </c>
    </row>
    <row r="21496" spans="1:4">
      <c r="A21496" t="s">
        <v>13243</v>
      </c>
      <c r="B21496" t="s">
        <v>4740</v>
      </c>
      <c r="C21496" t="s">
        <v>2770</v>
      </c>
      <c r="D21496" t="s">
        <v>4522</v>
      </c>
    </row>
    <row r="21497" spans="1:4">
      <c r="A21497" t="s">
        <v>13252</v>
      </c>
      <c r="B21497" t="s">
        <v>19760</v>
      </c>
      <c r="C21497" t="s">
        <v>4573</v>
      </c>
      <c r="D21497" t="s">
        <v>4574</v>
      </c>
    </row>
    <row r="21498" spans="1:4">
      <c r="A21498" t="s">
        <v>13246</v>
      </c>
      <c r="B21498" t="s">
        <v>19761</v>
      </c>
      <c r="C21498" t="s">
        <v>4517</v>
      </c>
      <c r="D21498" t="s">
        <v>4518</v>
      </c>
    </row>
    <row r="21499" spans="1:4">
      <c r="A21499" t="s">
        <v>13241</v>
      </c>
      <c r="B21499" t="s">
        <v>19762</v>
      </c>
      <c r="C21499" t="s">
        <v>4513</v>
      </c>
      <c r="D21499" t="s">
        <v>4514</v>
      </c>
    </row>
    <row r="21500" spans="1:4">
      <c r="A21500" t="s">
        <v>601</v>
      </c>
      <c r="B21500" t="s">
        <v>9772</v>
      </c>
      <c r="C21500" t="s">
        <v>4513</v>
      </c>
      <c r="D21500" t="s">
        <v>4514</v>
      </c>
    </row>
    <row r="21501" spans="1:4">
      <c r="A21501" t="s">
        <v>1689</v>
      </c>
      <c r="B21501" t="s">
        <v>5006</v>
      </c>
      <c r="C21501" t="s">
        <v>4517</v>
      </c>
      <c r="D21501" t="s">
        <v>4518</v>
      </c>
    </row>
    <row r="21502" spans="1:4">
      <c r="A21502" t="s">
        <v>13244</v>
      </c>
      <c r="B21502" t="s">
        <v>19763</v>
      </c>
      <c r="C21502" t="s">
        <v>4517</v>
      </c>
      <c r="D21502" t="s">
        <v>4518</v>
      </c>
    </row>
    <row r="21503" spans="1:4">
      <c r="A21503" t="s">
        <v>13245</v>
      </c>
      <c r="B21503" t="s">
        <v>15479</v>
      </c>
      <c r="C21503" t="s">
        <v>2770</v>
      </c>
      <c r="D21503" t="s">
        <v>4574</v>
      </c>
    </row>
    <row r="21504" spans="1:4">
      <c r="A21504" t="s">
        <v>13251</v>
      </c>
      <c r="B21504" t="s">
        <v>14394</v>
      </c>
      <c r="C21504" t="s">
        <v>2770</v>
      </c>
      <c r="D21504" t="s">
        <v>4522</v>
      </c>
    </row>
    <row r="21505" spans="1:4">
      <c r="A21505" t="s">
        <v>3685</v>
      </c>
      <c r="B21505" t="s">
        <v>12837</v>
      </c>
      <c r="C21505" t="s">
        <v>2770</v>
      </c>
      <c r="D21505" t="s">
        <v>4522</v>
      </c>
    </row>
    <row r="21506" spans="1:4">
      <c r="A21506" t="s">
        <v>19764</v>
      </c>
      <c r="B21506" t="s">
        <v>19765</v>
      </c>
      <c r="C21506" t="s">
        <v>2770</v>
      </c>
      <c r="D21506" t="s">
        <v>4522</v>
      </c>
    </row>
    <row r="21507" spans="1:4">
      <c r="A21507" t="s">
        <v>13248</v>
      </c>
      <c r="B21507" t="s">
        <v>15462</v>
      </c>
      <c r="C21507" t="s">
        <v>4533</v>
      </c>
      <c r="D21507" t="s">
        <v>4551</v>
      </c>
    </row>
    <row r="21508" spans="1:4">
      <c r="A21508" t="s">
        <v>6806</v>
      </c>
      <c r="B21508" t="s">
        <v>5165</v>
      </c>
      <c r="C21508" t="s">
        <v>4513</v>
      </c>
      <c r="D21508" t="s">
        <v>4514</v>
      </c>
    </row>
    <row r="21509" spans="1:4">
      <c r="A21509" t="s">
        <v>19766</v>
      </c>
      <c r="B21509" t="s">
        <v>19767</v>
      </c>
      <c r="C21509" t="s">
        <v>4513</v>
      </c>
      <c r="D21509" t="s">
        <v>4514</v>
      </c>
    </row>
    <row r="21510" spans="1:4">
      <c r="A21510" t="s">
        <v>600</v>
      </c>
      <c r="B21510" t="s">
        <v>2770</v>
      </c>
      <c r="C21510" t="s">
        <v>2770</v>
      </c>
      <c r="D21510" t="s">
        <v>4514</v>
      </c>
    </row>
    <row r="21511" spans="1:4">
      <c r="A21511" t="s">
        <v>19768</v>
      </c>
      <c r="B21511" t="s">
        <v>19769</v>
      </c>
      <c r="C21511" t="s">
        <v>2770</v>
      </c>
      <c r="D21511" t="s">
        <v>4551</v>
      </c>
    </row>
    <row r="21512" spans="1:4">
      <c r="A21512" t="s">
        <v>4822</v>
      </c>
      <c r="B21512" t="s">
        <v>5392</v>
      </c>
      <c r="C21512" t="s">
        <v>4517</v>
      </c>
      <c r="D21512" t="s">
        <v>4518</v>
      </c>
    </row>
    <row r="21513" spans="1:4">
      <c r="A21513" t="s">
        <v>4932</v>
      </c>
      <c r="B21513" t="s">
        <v>2770</v>
      </c>
      <c r="C21513" t="s">
        <v>2770</v>
      </c>
      <c r="D21513" t="s">
        <v>2770</v>
      </c>
    </row>
    <row r="21514" spans="1:4">
      <c r="A21514" t="s">
        <v>1689</v>
      </c>
      <c r="B21514" t="s">
        <v>2770</v>
      </c>
      <c r="C21514" t="s">
        <v>2770</v>
      </c>
      <c r="D21514" t="s">
        <v>2770</v>
      </c>
    </row>
    <row r="21515" spans="1:4">
      <c r="A21515" t="s">
        <v>1925</v>
      </c>
      <c r="B21515" t="s">
        <v>2770</v>
      </c>
      <c r="C21515" t="s">
        <v>2770</v>
      </c>
      <c r="D21515" t="s">
        <v>2770</v>
      </c>
    </row>
    <row r="21516" spans="1:4">
      <c r="A21516" t="s">
        <v>6806</v>
      </c>
      <c r="B21516" t="s">
        <v>2770</v>
      </c>
      <c r="C21516" t="s">
        <v>2770</v>
      </c>
      <c r="D21516" t="s">
        <v>2770</v>
      </c>
    </row>
    <row r="21517" spans="1:4">
      <c r="A21517" t="s">
        <v>13213</v>
      </c>
      <c r="B21517" t="s">
        <v>2770</v>
      </c>
      <c r="C21517" t="s">
        <v>2770</v>
      </c>
      <c r="D21517" t="s">
        <v>2770</v>
      </c>
    </row>
    <row r="21518" spans="1:4">
      <c r="A21518" t="s">
        <v>14410</v>
      </c>
      <c r="B21518" t="s">
        <v>2770</v>
      </c>
      <c r="C21518" t="s">
        <v>2770</v>
      </c>
      <c r="D21518" t="s">
        <v>2770</v>
      </c>
    </row>
    <row r="21519" spans="1:4">
      <c r="A21519" t="s">
        <v>14385</v>
      </c>
      <c r="B21519" t="s">
        <v>2770</v>
      </c>
      <c r="C21519" t="s">
        <v>2770</v>
      </c>
      <c r="D21519" t="s">
        <v>2770</v>
      </c>
    </row>
    <row r="21520" spans="1:4">
      <c r="A21520" t="s">
        <v>11154</v>
      </c>
      <c r="B21520" t="s">
        <v>2770</v>
      </c>
      <c r="C21520" t="s">
        <v>2770</v>
      </c>
      <c r="D21520" t="s">
        <v>2770</v>
      </c>
    </row>
    <row r="21521" spans="1:4">
      <c r="A21521" t="s">
        <v>14401</v>
      </c>
      <c r="B21521" t="s">
        <v>2770</v>
      </c>
      <c r="C21521" t="s">
        <v>2770</v>
      </c>
      <c r="D21521" t="s">
        <v>2770</v>
      </c>
    </row>
    <row r="21522" spans="1:4">
      <c r="A21522" t="s">
        <v>11150</v>
      </c>
      <c r="B21522" t="s">
        <v>2770</v>
      </c>
      <c r="C21522" t="s">
        <v>2770</v>
      </c>
      <c r="D21522" t="s">
        <v>2770</v>
      </c>
    </row>
    <row r="21523" spans="1:4">
      <c r="A21523" t="s">
        <v>13214</v>
      </c>
      <c r="B21523" t="s">
        <v>2770</v>
      </c>
      <c r="C21523" t="s">
        <v>2770</v>
      </c>
      <c r="D21523" t="s">
        <v>2770</v>
      </c>
    </row>
    <row r="21524" spans="1:4">
      <c r="A21524" t="s">
        <v>14405</v>
      </c>
      <c r="B21524" t="s">
        <v>2770</v>
      </c>
      <c r="C21524" t="s">
        <v>2770</v>
      </c>
      <c r="D21524" t="s">
        <v>2770</v>
      </c>
    </row>
    <row r="21525" spans="1:4">
      <c r="A21525" t="s">
        <v>7357</v>
      </c>
      <c r="B21525" t="s">
        <v>2770</v>
      </c>
      <c r="C21525" t="s">
        <v>2770</v>
      </c>
      <c r="D21525" t="s">
        <v>2770</v>
      </c>
    </row>
    <row r="21526" spans="1:4">
      <c r="A21526" t="s">
        <v>13215</v>
      </c>
      <c r="B21526" t="s">
        <v>2770</v>
      </c>
      <c r="C21526" t="s">
        <v>2770</v>
      </c>
      <c r="D21526" t="s">
        <v>2770</v>
      </c>
    </row>
    <row r="21527" spans="1:4">
      <c r="A21527" t="s">
        <v>1893</v>
      </c>
      <c r="B21527" t="s">
        <v>2770</v>
      </c>
      <c r="C21527" t="s">
        <v>2770</v>
      </c>
      <c r="D21527" t="s">
        <v>2770</v>
      </c>
    </row>
    <row r="21528" spans="1:4">
      <c r="A21528" t="s">
        <v>7356</v>
      </c>
      <c r="B21528" t="s">
        <v>2770</v>
      </c>
      <c r="C21528" t="s">
        <v>2770</v>
      </c>
      <c r="D21528" t="s">
        <v>2770</v>
      </c>
    </row>
    <row r="21529" spans="1:4">
      <c r="A21529" t="s">
        <v>13216</v>
      </c>
      <c r="B21529" t="s">
        <v>2770</v>
      </c>
      <c r="C21529" t="s">
        <v>2770</v>
      </c>
      <c r="D21529" t="s">
        <v>2770</v>
      </c>
    </row>
    <row r="21530" spans="1:4">
      <c r="A21530" t="s">
        <v>4608</v>
      </c>
      <c r="B21530" t="s">
        <v>2770</v>
      </c>
      <c r="C21530" t="s">
        <v>2770</v>
      </c>
      <c r="D21530" t="s">
        <v>2770</v>
      </c>
    </row>
    <row r="21531" spans="1:4">
      <c r="A21531" t="s">
        <v>11121</v>
      </c>
      <c r="B21531" t="s">
        <v>2770</v>
      </c>
      <c r="C21531" t="s">
        <v>2770</v>
      </c>
      <c r="D21531" t="s">
        <v>2770</v>
      </c>
    </row>
    <row r="21532" spans="1:4">
      <c r="A21532" t="s">
        <v>4610</v>
      </c>
      <c r="B21532" t="s">
        <v>2770</v>
      </c>
      <c r="C21532" t="s">
        <v>2770</v>
      </c>
      <c r="D21532" t="s">
        <v>2770</v>
      </c>
    </row>
    <row r="21533" spans="1:4">
      <c r="A21533" t="s">
        <v>13222</v>
      </c>
      <c r="B21533" t="s">
        <v>2770</v>
      </c>
      <c r="C21533" t="s">
        <v>2770</v>
      </c>
      <c r="D21533" t="s">
        <v>2770</v>
      </c>
    </row>
    <row r="21534" spans="1:4">
      <c r="A21534" t="s">
        <v>13223</v>
      </c>
      <c r="B21534" t="s">
        <v>2770</v>
      </c>
      <c r="C21534" t="s">
        <v>2770</v>
      </c>
      <c r="D21534" t="s">
        <v>2770</v>
      </c>
    </row>
    <row r="21535" spans="1:4">
      <c r="A21535" t="s">
        <v>13224</v>
      </c>
      <c r="B21535" t="s">
        <v>2770</v>
      </c>
      <c r="C21535" t="s">
        <v>2770</v>
      </c>
      <c r="D21535" t="s">
        <v>2770</v>
      </c>
    </row>
    <row r="21536" spans="1:4">
      <c r="A21536" t="s">
        <v>4592</v>
      </c>
      <c r="B21536" t="s">
        <v>2770</v>
      </c>
      <c r="C21536" t="s">
        <v>2770</v>
      </c>
      <c r="D21536" t="s">
        <v>2770</v>
      </c>
    </row>
    <row r="21537" spans="1:4">
      <c r="A21537" t="s">
        <v>11148</v>
      </c>
      <c r="B21537" t="s">
        <v>2770</v>
      </c>
      <c r="C21537" t="s">
        <v>2770</v>
      </c>
      <c r="D21537" t="s">
        <v>2770</v>
      </c>
    </row>
    <row r="21538" spans="1:4">
      <c r="A21538" t="s">
        <v>13225</v>
      </c>
      <c r="B21538" t="s">
        <v>2770</v>
      </c>
      <c r="C21538" t="s">
        <v>2770</v>
      </c>
      <c r="D21538" t="s">
        <v>2770</v>
      </c>
    </row>
    <row r="21539" spans="1:4">
      <c r="A21539" t="s">
        <v>11097</v>
      </c>
      <c r="B21539" t="s">
        <v>2770</v>
      </c>
      <c r="C21539" t="s">
        <v>2770</v>
      </c>
      <c r="D21539" t="s">
        <v>2770</v>
      </c>
    </row>
    <row r="21540" spans="1:4">
      <c r="A21540" t="s">
        <v>11159</v>
      </c>
      <c r="B21540" t="s">
        <v>2770</v>
      </c>
      <c r="C21540" t="s">
        <v>2770</v>
      </c>
      <c r="D21540" t="s">
        <v>2770</v>
      </c>
    </row>
    <row r="21541" spans="1:4">
      <c r="A21541" t="s">
        <v>13226</v>
      </c>
      <c r="B21541" t="s">
        <v>2770</v>
      </c>
      <c r="C21541" t="s">
        <v>2770</v>
      </c>
      <c r="D21541" t="s">
        <v>2770</v>
      </c>
    </row>
    <row r="21542" spans="1:4">
      <c r="A21542" t="s">
        <v>13227</v>
      </c>
      <c r="B21542" t="s">
        <v>2770</v>
      </c>
      <c r="C21542" t="s">
        <v>2770</v>
      </c>
      <c r="D21542" t="s">
        <v>2770</v>
      </c>
    </row>
    <row r="21543" spans="1:4">
      <c r="A21543" t="s">
        <v>11095</v>
      </c>
      <c r="B21543" t="s">
        <v>2770</v>
      </c>
      <c r="C21543" t="s">
        <v>2770</v>
      </c>
      <c r="D21543" t="s">
        <v>2770</v>
      </c>
    </row>
    <row r="21544" spans="1:4">
      <c r="A21544" t="s">
        <v>14391</v>
      </c>
      <c r="B21544" t="s">
        <v>2770</v>
      </c>
      <c r="C21544" t="s">
        <v>2770</v>
      </c>
      <c r="D21544" t="s">
        <v>2770</v>
      </c>
    </row>
    <row r="21545" spans="1:4">
      <c r="A21545" t="s">
        <v>11152</v>
      </c>
      <c r="B21545" t="s">
        <v>2770</v>
      </c>
      <c r="C21545" t="s">
        <v>2770</v>
      </c>
      <c r="D21545" t="s">
        <v>2770</v>
      </c>
    </row>
    <row r="21546" spans="1:4">
      <c r="A21546" t="s">
        <v>13228</v>
      </c>
      <c r="B21546" t="s">
        <v>2770</v>
      </c>
      <c r="C21546" t="s">
        <v>2770</v>
      </c>
      <c r="D21546" t="s">
        <v>2770</v>
      </c>
    </row>
    <row r="21547" spans="1:4">
      <c r="A21547" t="s">
        <v>4897</v>
      </c>
      <c r="B21547" t="s">
        <v>2770</v>
      </c>
      <c r="C21547" t="s">
        <v>2770</v>
      </c>
      <c r="D21547" t="s">
        <v>2770</v>
      </c>
    </row>
    <row r="21548" spans="1:4">
      <c r="A21548" t="s">
        <v>13230</v>
      </c>
      <c r="B21548" t="s">
        <v>2770</v>
      </c>
      <c r="C21548" t="s">
        <v>2770</v>
      </c>
      <c r="D21548" t="s">
        <v>2770</v>
      </c>
    </row>
    <row r="21549" spans="1:4">
      <c r="A21549" t="s">
        <v>13231</v>
      </c>
      <c r="B21549" t="s">
        <v>2770</v>
      </c>
      <c r="C21549" t="s">
        <v>2770</v>
      </c>
      <c r="D21549" t="s">
        <v>2770</v>
      </c>
    </row>
    <row r="21550" spans="1:4">
      <c r="A21550" t="s">
        <v>5932</v>
      </c>
      <c r="B21550" t="s">
        <v>2770</v>
      </c>
      <c r="C21550" t="s">
        <v>2770</v>
      </c>
      <c r="D21550" t="s">
        <v>2770</v>
      </c>
    </row>
    <row r="21551" spans="1:4">
      <c r="A21551" t="s">
        <v>13232</v>
      </c>
      <c r="B21551" t="s">
        <v>2770</v>
      </c>
      <c r="C21551" t="s">
        <v>2770</v>
      </c>
      <c r="D21551" t="s">
        <v>2770</v>
      </c>
    </row>
    <row r="21552" spans="1:4">
      <c r="A21552" t="s">
        <v>14379</v>
      </c>
      <c r="B21552" t="s">
        <v>2770</v>
      </c>
      <c r="C21552" t="s">
        <v>2770</v>
      </c>
      <c r="D21552" t="s">
        <v>2770</v>
      </c>
    </row>
    <row r="21553" spans="1:4">
      <c r="A21553" t="s">
        <v>601</v>
      </c>
      <c r="B21553" t="s">
        <v>2770</v>
      </c>
      <c r="C21553" t="s">
        <v>2770</v>
      </c>
      <c r="D21553" t="s">
        <v>2770</v>
      </c>
    </row>
    <row r="21554" spans="1:4">
      <c r="A21554" t="s">
        <v>600</v>
      </c>
      <c r="B21554" t="s">
        <v>2770</v>
      </c>
      <c r="C21554" t="s">
        <v>2770</v>
      </c>
      <c r="D21554" t="s">
        <v>2770</v>
      </c>
    </row>
    <row r="21555" spans="1:4">
      <c r="A21555" t="s">
        <v>14398</v>
      </c>
      <c r="B21555" t="s">
        <v>2770</v>
      </c>
      <c r="C21555" t="s">
        <v>2770</v>
      </c>
      <c r="D21555" t="s">
        <v>2770</v>
      </c>
    </row>
    <row r="21556" spans="1:4">
      <c r="A21556" t="s">
        <v>14390</v>
      </c>
      <c r="B21556" t="s">
        <v>2770</v>
      </c>
      <c r="C21556" t="s">
        <v>2770</v>
      </c>
      <c r="D21556" t="s">
        <v>2770</v>
      </c>
    </row>
    <row r="21557" spans="1:4">
      <c r="A21557" t="s">
        <v>5407</v>
      </c>
      <c r="B21557" t="s">
        <v>2770</v>
      </c>
      <c r="C21557" t="s">
        <v>2770</v>
      </c>
      <c r="D21557" t="s">
        <v>2770</v>
      </c>
    </row>
    <row r="21558" spans="1:4">
      <c r="A21558" t="s">
        <v>13235</v>
      </c>
      <c r="B21558" t="s">
        <v>2770</v>
      </c>
      <c r="C21558" t="s">
        <v>2770</v>
      </c>
      <c r="D21558" t="s">
        <v>2770</v>
      </c>
    </row>
    <row r="21559" spans="1:4">
      <c r="A21559" t="s">
        <v>1687</v>
      </c>
      <c r="B21559" t="s">
        <v>2770</v>
      </c>
      <c r="C21559" t="s">
        <v>2770</v>
      </c>
      <c r="D21559" t="s">
        <v>2770</v>
      </c>
    </row>
    <row r="21560" spans="1:4">
      <c r="A21560" t="s">
        <v>1688</v>
      </c>
      <c r="B21560" t="s">
        <v>2770</v>
      </c>
      <c r="C21560" t="s">
        <v>2770</v>
      </c>
      <c r="D21560" t="s">
        <v>2770</v>
      </c>
    </row>
    <row r="21561" spans="1:4">
      <c r="A21561" t="s">
        <v>13212</v>
      </c>
      <c r="B21561" t="s">
        <v>2770</v>
      </c>
      <c r="C21561" t="s">
        <v>2770</v>
      </c>
      <c r="D21561" t="s">
        <v>2770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J522"/>
  <sheetViews>
    <sheetView workbookViewId="0">
      <selection activeCell="F20" sqref="F20"/>
    </sheetView>
  </sheetViews>
  <sheetFormatPr defaultColWidth="8.875" defaultRowHeight="15.75"/>
  <cols>
    <col min="1" max="1" width="14.125" style="63" customWidth="1"/>
    <col min="2" max="2" width="26.125" customWidth="1"/>
    <col min="3" max="3" width="10.875" customWidth="1"/>
    <col min="4" max="4" width="10.125" customWidth="1"/>
    <col min="5" max="5" width="11.125" style="27" customWidth="1"/>
    <col min="6" max="6" width="32.5" bestFit="1" customWidth="1"/>
    <col min="7" max="7" width="30.875" style="27" customWidth="1"/>
    <col min="9" max="9" width="38.625" customWidth="1"/>
    <col min="10" max="10" width="33.625" customWidth="1"/>
  </cols>
  <sheetData>
    <row r="1" spans="1:10">
      <c r="A1" s="62" t="s">
        <v>270</v>
      </c>
      <c r="B1" s="61" t="s">
        <v>4447</v>
      </c>
      <c r="C1" s="61"/>
      <c r="D1" s="61"/>
      <c r="E1" s="61" t="s">
        <v>4448</v>
      </c>
      <c r="G1" s="61" t="s">
        <v>4446</v>
      </c>
      <c r="H1" s="61" t="s">
        <v>4445</v>
      </c>
      <c r="I1" s="61" t="s">
        <v>4444</v>
      </c>
      <c r="J1" s="61" t="s">
        <v>4443</v>
      </c>
    </row>
    <row r="2" spans="1:10" hidden="1">
      <c r="A2" t="str">
        <f>VLOOKUP(B:B,Свод_описание!E:F,2,0)</f>
        <v>SBX_RETAIL_MP_DM.dw_dm_fvs_RD_univ_ins</v>
      </c>
      <c r="B2" t="s">
        <v>2709</v>
      </c>
      <c r="G2" s="27" t="s">
        <v>3912</v>
      </c>
    </row>
    <row r="3" spans="1:10" hidden="1">
      <c r="A3" t="str">
        <f>VLOOKUP(B:B,Свод_описание!E:F,2,0)</f>
        <v>SBX_RETAIL_MP_DM.dm_insurance_agrmnt</v>
      </c>
      <c r="B3" t="s">
        <v>1694</v>
      </c>
      <c r="F3" t="str">
        <f>VLOOKUP(G3,Источники!A:B,2,0)</f>
        <v>В процессе разработки</v>
      </c>
      <c r="G3" s="27" t="s">
        <v>3912</v>
      </c>
    </row>
    <row r="4" spans="1:10" hidden="1">
      <c r="A4" t="str">
        <f>VLOOKUP(B:B,Свод_описание!E:F,2,0)</f>
        <v>SBX_RETAIL_MP_DM.dm_insurance_agrmnt</v>
      </c>
      <c r="B4" t="s">
        <v>1695</v>
      </c>
      <c r="F4" t="str">
        <f>VLOOKUP(G4,Источники!A:B,2,0)</f>
        <v>В процессе разработки</v>
      </c>
      <c r="G4" s="27" t="s">
        <v>3912</v>
      </c>
    </row>
    <row r="5" spans="1:10" hidden="1">
      <c r="A5" t="str">
        <f>VLOOKUP(B:B,Свод_описание!E:F,2,0)</f>
        <v>SBX_RETAIL_MP_DM.dm_insurance_agrmnt</v>
      </c>
      <c r="B5" t="s">
        <v>1698</v>
      </c>
      <c r="F5" t="str">
        <f>VLOOKUP(G5,Источники!A:B,2,0)</f>
        <v>В процессе разработки</v>
      </c>
      <c r="G5" s="27" t="s">
        <v>3912</v>
      </c>
    </row>
    <row r="6" spans="1:10" hidden="1">
      <c r="A6" t="str">
        <f>VLOOKUP(B:B,Свод_описание!E:F,2,0)</f>
        <v>SBX_RETAIL_MP_DM.dm_insurance_agrmnt</v>
      </c>
      <c r="B6" t="s">
        <v>1692</v>
      </c>
      <c r="F6" t="str">
        <f>VLOOKUP(G6,Источники!A:B,2,0)</f>
        <v>В процессе разработки</v>
      </c>
      <c r="G6" s="27" t="s">
        <v>3912</v>
      </c>
    </row>
    <row r="7" spans="1:10" hidden="1">
      <c r="A7" t="str">
        <f>VLOOKUP(B:B,Свод_описание!E:F,2,0)</f>
        <v>SBX_RETAIL_MP_DM.dm_insurance_agrmnt</v>
      </c>
      <c r="B7" t="s">
        <v>1699</v>
      </c>
      <c r="F7" t="str">
        <f>VLOOKUP(G7,Источники!A:B,2,0)</f>
        <v>В процессе разработки</v>
      </c>
      <c r="G7" s="27" t="s">
        <v>3912</v>
      </c>
    </row>
    <row r="8" spans="1:10" hidden="1">
      <c r="A8" t="str">
        <f>VLOOKUP(B:B,Свод_описание!E:F,2,0)</f>
        <v>SBX_RETAIL_MP_DM.dm_insurance_agrmnt</v>
      </c>
      <c r="B8" t="s">
        <v>1697</v>
      </c>
      <c r="F8" t="str">
        <f>VLOOKUP(G8,Источники!A:B,2,0)</f>
        <v>В процессе разработки</v>
      </c>
      <c r="G8" s="27" t="s">
        <v>3913</v>
      </c>
    </row>
    <row r="9" spans="1:10" hidden="1">
      <c r="A9" t="str">
        <f>VLOOKUP(B:B,Свод_описание!E:F,2,0)</f>
        <v>SBX_RETAIL_MP_DM.dm_insurance_agrmnt</v>
      </c>
      <c r="B9" t="s">
        <v>1696</v>
      </c>
      <c r="F9" t="str">
        <f>VLOOKUP(G9,Источники!A:B,2,0)</f>
        <v>В процессе разработки</v>
      </c>
      <c r="G9" s="27" t="s">
        <v>3913</v>
      </c>
    </row>
    <row r="10" spans="1:10" hidden="1">
      <c r="A10" t="str">
        <f>VLOOKUP(B:B,Свод_описание!E:F,2,0)</f>
        <v>SBX_RETAIL_MP_DM.dm_insurance_agrmnt</v>
      </c>
      <c r="B10" t="s">
        <v>1693</v>
      </c>
      <c r="F10" t="str">
        <f>VLOOKUP(G10,Источники!A:B,2,0)</f>
        <v>В процессе разработки</v>
      </c>
      <c r="G10" s="27" t="s">
        <v>3913</v>
      </c>
    </row>
    <row r="11" spans="1:10" hidden="1">
      <c r="A11" t="str">
        <f>VLOOKUP(B:B,Свод_описание!E:F,2,0)</f>
        <v>SBX_RETAIL_MP_DM.dm_insurance_agrmnt</v>
      </c>
      <c r="B11" t="s">
        <v>1685</v>
      </c>
      <c r="F11" t="str">
        <f>VLOOKUP(G11,Источники!A:B,2,0)</f>
        <v>В процессе разработки</v>
      </c>
      <c r="G11" s="27" t="s">
        <v>3913</v>
      </c>
    </row>
    <row r="12" spans="1:10" hidden="1">
      <c r="A12" t="str">
        <f>VLOOKUP(B:B,Свод_описание!E:F,2,0)</f>
        <v>SBX_RETAIL_MP_DM.dm_client_knowledge</v>
      </c>
      <c r="B12" t="s">
        <v>1730</v>
      </c>
      <c r="F12" t="str">
        <f>VLOOKUP(G12,Источники!A:B,2,0)</f>
        <v>Внедрен</v>
      </c>
      <c r="G12" s="27" t="s">
        <v>2985</v>
      </c>
    </row>
    <row r="13" spans="1:10" hidden="1">
      <c r="A13" t="str">
        <f>VLOOKUP(B:B,Свод_описание!E:F,2,0)</f>
        <v>SBX_RETAIL_MP_DM.dw_dm_fvs_RD_univ_ins</v>
      </c>
      <c r="B13" t="s">
        <v>2689</v>
      </c>
      <c r="G13" s="27" t="s">
        <v>2985</v>
      </c>
    </row>
    <row r="14" spans="1:10" hidden="1">
      <c r="A14" t="str">
        <f>VLOOKUP(B:B,Свод_описание!E:F,2,0)</f>
        <v>SBX_RETAIL_MP_DM.dw_dm_fvs_RD_univ_ins</v>
      </c>
      <c r="B14" t="s">
        <v>2687</v>
      </c>
      <c r="G14" s="27" t="s">
        <v>2985</v>
      </c>
    </row>
    <row r="15" spans="1:10" hidden="1">
      <c r="A15" s="63" t="str">
        <f>VLOOKUP(B:B,Свод_описание!E:F,2,0)</f>
        <v>SBX_RETAIL_MP_DM.ft_client_aggr_mnth_epk</v>
      </c>
      <c r="B15" t="s">
        <v>601</v>
      </c>
      <c r="F15" t="str">
        <f>VLOOKUP(G15,Источники!A:B,2,0)</f>
        <v>Внедрен</v>
      </c>
      <c r="G15" s="27" t="s">
        <v>2985</v>
      </c>
      <c r="H15" t="s">
        <v>3929</v>
      </c>
    </row>
    <row r="16" spans="1:10" hidden="1">
      <c r="A16" s="63" t="str">
        <f>VLOOKUP(B:B,Свод_описание!E:F,2,0)</f>
        <v>SBX_RETAIL_MP_DM.ft_client_aggr_mnth_epk</v>
      </c>
      <c r="B16" t="s">
        <v>601</v>
      </c>
      <c r="F16" t="str">
        <f>VLOOKUP(G16,Источники!A:B,2,0)</f>
        <v>Внедрен</v>
      </c>
      <c r="G16" s="27" t="s">
        <v>2985</v>
      </c>
      <c r="H16" t="s">
        <v>3929</v>
      </c>
    </row>
    <row r="17" spans="1:8" hidden="1">
      <c r="A17" s="63" t="str">
        <f>VLOOKUP(B:B,Свод_описание!E:F,2,0)</f>
        <v>SBX_RETAIL_MP_DM.ft_client_aggr_mnth_epk</v>
      </c>
      <c r="B17" t="s">
        <v>601</v>
      </c>
      <c r="F17" t="str">
        <f>VLOOKUP(G17,Источники!A:B,2,0)</f>
        <v>Внедрен</v>
      </c>
      <c r="G17" s="27" t="s">
        <v>2985</v>
      </c>
      <c r="H17" t="s">
        <v>3929</v>
      </c>
    </row>
    <row r="18" spans="1:8" hidden="1">
      <c r="A18" s="63" t="str">
        <f>VLOOKUP(B:B,Свод_описание!E:F,2,0)</f>
        <v>SBX_RETAIL_MP_DM.ft_client_aggr_mnth_epk</v>
      </c>
      <c r="B18" s="31" t="s">
        <v>97</v>
      </c>
      <c r="C18" s="31"/>
      <c r="D18" s="31"/>
      <c r="E18" s="31"/>
      <c r="F18" s="31" t="str">
        <f>VLOOKUP(G18,Источники!A:B,2,0)</f>
        <v>Внедрен</v>
      </c>
      <c r="G18" s="31" t="s">
        <v>2985</v>
      </c>
      <c r="H18" s="31" t="s">
        <v>3929</v>
      </c>
    </row>
    <row r="19" spans="1:8" hidden="1">
      <c r="A19" s="63" t="str">
        <f>VLOOKUP(B:B,Свод_описание!E:F,2,0)</f>
        <v>SBX_RETAIL_MP_DM.ft_client_aggr_mnth_epk</v>
      </c>
      <c r="B19" s="31" t="s">
        <v>625</v>
      </c>
      <c r="C19" s="31"/>
      <c r="D19" s="31"/>
      <c r="E19" s="31"/>
      <c r="F19" s="31" t="str">
        <f>VLOOKUP(G19,Источники!A:B,2,0)</f>
        <v>Внедрен</v>
      </c>
      <c r="G19" s="31" t="s">
        <v>2985</v>
      </c>
      <c r="H19" s="31" t="s">
        <v>3929</v>
      </c>
    </row>
    <row r="20" spans="1:8" hidden="1">
      <c r="A20" s="63" t="str">
        <f>VLOOKUP(B:B,Свод_описание!E:F,2,0)</f>
        <v>SBX_RETAIL_MP_DM.ft_client_aggr_mnth_epk</v>
      </c>
      <c r="B20" s="31" t="s">
        <v>132</v>
      </c>
      <c r="C20" s="31"/>
      <c r="D20" s="31"/>
      <c r="E20" s="31"/>
      <c r="F20" s="31" t="str">
        <f>VLOOKUP(G20,Источники!A:B,2,0)</f>
        <v>Внедрен</v>
      </c>
      <c r="G20" s="31" t="s">
        <v>2985</v>
      </c>
      <c r="H20" s="31" t="s">
        <v>3929</v>
      </c>
    </row>
    <row r="21" spans="1:8" hidden="1">
      <c r="A21" s="63" t="str">
        <f>VLOOKUP(B:B,Свод_описание!E:F,2,0)</f>
        <v>SBX_RETAIL_MP_DM.ft_client_aggr_mnth_epk</v>
      </c>
      <c r="B21" s="31" t="s">
        <v>96</v>
      </c>
      <c r="C21" s="31"/>
      <c r="D21" s="31"/>
      <c r="E21" s="31"/>
      <c r="F21" s="31" t="str">
        <f>VLOOKUP(G21,Источники!A:B,2,0)</f>
        <v>Внедрен</v>
      </c>
      <c r="G21" s="31" t="s">
        <v>2985</v>
      </c>
      <c r="H21" s="31" t="s">
        <v>3929</v>
      </c>
    </row>
    <row r="22" spans="1:8" hidden="1">
      <c r="A22" s="63" t="str">
        <f>VLOOKUP(B:B,Свод_описание!E:F,2,0)</f>
        <v>SBX_RETAIL_MP_DM.ft_client_aggr_mnth_epk</v>
      </c>
      <c r="B22" s="31" t="s">
        <v>23</v>
      </c>
      <c r="C22" s="31"/>
      <c r="D22" s="31"/>
      <c r="E22" s="31"/>
      <c r="F22" s="31" t="str">
        <f>VLOOKUP(G22,Источники!A:B,2,0)</f>
        <v>Внедрен</v>
      </c>
      <c r="G22" s="31" t="s">
        <v>2985</v>
      </c>
      <c r="H22" s="31" t="s">
        <v>3929</v>
      </c>
    </row>
    <row r="23" spans="1:8" hidden="1">
      <c r="A23" s="63" t="str">
        <f>VLOOKUP(B:B,Свод_описание!E:F,2,0)</f>
        <v>SBX_RETAIL_MP_DM.ft_client_aggr_mnth_epk</v>
      </c>
      <c r="B23" s="31" t="s">
        <v>655</v>
      </c>
      <c r="C23" s="31"/>
      <c r="D23" s="31"/>
      <c r="E23" s="31"/>
      <c r="F23" s="31" t="str">
        <f>VLOOKUP(G23,Источники!A:B,2,0)</f>
        <v>Внедрен</v>
      </c>
      <c r="G23" s="31" t="s">
        <v>2985</v>
      </c>
      <c r="H23" s="31" t="s">
        <v>3929</v>
      </c>
    </row>
    <row r="24" spans="1:8" hidden="1">
      <c r="A24" s="63" t="str">
        <f>VLOOKUP(B:B,Свод_описание!E:F,2,0)</f>
        <v>SBX_RETAIL_MP_DM.ft_client_aggr_mnth_epk</v>
      </c>
      <c r="B24" s="31" t="s">
        <v>655</v>
      </c>
      <c r="C24" s="31"/>
      <c r="D24" s="31"/>
      <c r="E24" s="31"/>
      <c r="F24" s="31" t="str">
        <f>VLOOKUP(G24,Источники!A:B,2,0)</f>
        <v>Внедрен</v>
      </c>
      <c r="G24" s="31" t="s">
        <v>2985</v>
      </c>
      <c r="H24" s="31" t="s">
        <v>3929</v>
      </c>
    </row>
    <row r="25" spans="1:8" hidden="1">
      <c r="A25" s="63" t="str">
        <f>VLOOKUP(B:B,Свод_описание!E:F,2,0)</f>
        <v>SBX_RETAIL_MP_DM.ft_client_aggr_mnth_epk</v>
      </c>
      <c r="B25" s="31" t="s">
        <v>655</v>
      </c>
      <c r="C25" s="31"/>
      <c r="D25" s="31"/>
      <c r="E25" s="31"/>
      <c r="F25" s="31" t="str">
        <f>VLOOKUP(G25,Источники!A:B,2,0)</f>
        <v>Внедрен</v>
      </c>
      <c r="G25" s="31" t="s">
        <v>2985</v>
      </c>
      <c r="H25" s="31" t="s">
        <v>3929</v>
      </c>
    </row>
    <row r="26" spans="1:8" hidden="1">
      <c r="A26" s="63" t="str">
        <f>VLOOKUP(B:B,Свод_описание!E:F,2,0)</f>
        <v>SBX_RETAIL_MP_DM.ft_client_aggr_mnth_epk</v>
      </c>
      <c r="B26" s="31" t="s">
        <v>656</v>
      </c>
      <c r="C26" s="31"/>
      <c r="D26" s="31"/>
      <c r="E26" s="31"/>
      <c r="F26" s="31" t="str">
        <f>VLOOKUP(G26,Источники!A:B,2,0)</f>
        <v>Внедрен</v>
      </c>
      <c r="G26" s="31" t="s">
        <v>2985</v>
      </c>
      <c r="H26" s="31" t="s">
        <v>3929</v>
      </c>
    </row>
    <row r="27" spans="1:8" hidden="1">
      <c r="A27" s="63" t="str">
        <f>VLOOKUP(B:B,Свод_описание!E:F,2,0)</f>
        <v>SBX_RETAIL_MP_DM.ft_client_aggr_mnth_epk</v>
      </c>
      <c r="B27" s="31" t="s">
        <v>194</v>
      </c>
      <c r="C27" s="31"/>
      <c r="D27" s="31"/>
      <c r="E27" s="31"/>
      <c r="F27" s="31" t="str">
        <f>VLOOKUP(G27,Источники!A:B,2,0)</f>
        <v>Внедрен</v>
      </c>
      <c r="G27" s="31" t="s">
        <v>2985</v>
      </c>
      <c r="H27" s="31" t="s">
        <v>3929</v>
      </c>
    </row>
    <row r="28" spans="1:8" hidden="1">
      <c r="A28" s="63" t="str">
        <f>VLOOKUP(B:B,Свод_описание!E:F,2,0)</f>
        <v>SBX_RETAIL_MP_DM.ft_client_aggr_mnth_epk</v>
      </c>
      <c r="B28" s="31" t="s">
        <v>195</v>
      </c>
      <c r="C28" s="31"/>
      <c r="D28" s="31"/>
      <c r="E28" s="31"/>
      <c r="F28" s="31" t="str">
        <f>VLOOKUP(G28,Источники!A:B,2,0)</f>
        <v>Внедрен</v>
      </c>
      <c r="G28" s="31" t="s">
        <v>2985</v>
      </c>
      <c r="H28" s="31" t="s">
        <v>3929</v>
      </c>
    </row>
    <row r="29" spans="1:8" hidden="1">
      <c r="A29" s="63" t="str">
        <f>VLOOKUP(B:B,Свод_описание!E:F,2,0)</f>
        <v>SBX_RETAIL_MP_DM.ft_client_aggr_mnth_epk</v>
      </c>
      <c r="B29" s="31" t="s">
        <v>204</v>
      </c>
      <c r="C29" s="31"/>
      <c r="D29" s="31"/>
      <c r="E29" s="31"/>
      <c r="F29" s="31" t="str">
        <f>VLOOKUP(G29,Источники!A:B,2,0)</f>
        <v>Внедрен</v>
      </c>
      <c r="G29" s="31" t="s">
        <v>2985</v>
      </c>
      <c r="H29" s="31" t="s">
        <v>3929</v>
      </c>
    </row>
    <row r="30" spans="1:8" hidden="1">
      <c r="A30" s="63" t="str">
        <f>VLOOKUP(B:B,Свод_описание!E:F,2,0)</f>
        <v>SBX_RETAIL_MP_DM.ft_client_aggr_mnth_epk</v>
      </c>
      <c r="B30" s="31" t="s">
        <v>205</v>
      </c>
      <c r="C30" s="31"/>
      <c r="D30" s="31"/>
      <c r="E30" s="31"/>
      <c r="F30" s="31" t="str">
        <f>VLOOKUP(G30,Источники!A:B,2,0)</f>
        <v>Внедрен</v>
      </c>
      <c r="G30" s="31" t="s">
        <v>2985</v>
      </c>
      <c r="H30" s="31" t="s">
        <v>3929</v>
      </c>
    </row>
    <row r="31" spans="1:8" hidden="1">
      <c r="A31" s="63" t="str">
        <f>VLOOKUP(B:B,Свод_описание!E:F,2,0)</f>
        <v>SBX_RETAIL_MP_DM.ft_client_aggr_mnth_epk</v>
      </c>
      <c r="B31" s="31" t="s">
        <v>209</v>
      </c>
      <c r="C31" s="31"/>
      <c r="D31" s="31"/>
      <c r="E31" s="31"/>
      <c r="F31" s="31" t="str">
        <f>VLOOKUP(G31,Источники!A:B,2,0)</f>
        <v>Внедрен</v>
      </c>
      <c r="G31" s="31" t="s">
        <v>2985</v>
      </c>
      <c r="H31" s="31" t="s">
        <v>3929</v>
      </c>
    </row>
    <row r="32" spans="1:8" hidden="1">
      <c r="A32" s="63" t="str">
        <f>VLOOKUP(B:B,Свод_описание!E:F,2,0)</f>
        <v>SBX_RETAIL_MP_DM.ft_client_aggr_mnth_epk</v>
      </c>
      <c r="B32" s="31" t="s">
        <v>222</v>
      </c>
      <c r="C32" s="31"/>
      <c r="D32" s="31"/>
      <c r="E32" s="31"/>
      <c r="F32" s="31" t="str">
        <f>VLOOKUP(G32,Источники!A:B,2,0)</f>
        <v>Внедрен</v>
      </c>
      <c r="G32" s="31" t="s">
        <v>2985</v>
      </c>
      <c r="H32" s="31" t="s">
        <v>3929</v>
      </c>
    </row>
    <row r="33" spans="1:8" hidden="1">
      <c r="A33" s="63" t="str">
        <f>VLOOKUP(B:B,Свод_описание!E:F,2,0)</f>
        <v>SBX_RETAIL_MP_DM.ft_client_aggr_mnth_epk</v>
      </c>
      <c r="B33" s="31" t="s">
        <v>223</v>
      </c>
      <c r="C33" s="31"/>
      <c r="D33" s="31"/>
      <c r="E33" s="31"/>
      <c r="F33" s="31" t="str">
        <f>VLOOKUP(G33,Источники!A:B,2,0)</f>
        <v>Внедрен</v>
      </c>
      <c r="G33" s="31" t="s">
        <v>2985</v>
      </c>
      <c r="H33" s="31" t="s">
        <v>3929</v>
      </c>
    </row>
    <row r="34" spans="1:8" hidden="1">
      <c r="A34" s="63" t="str">
        <f>VLOOKUP(B:B,Свод_описание!E:F,2,0)</f>
        <v>SBX_RETAIL_MP_DM.ft_client_aggr_mnth_epk</v>
      </c>
      <c r="B34" s="31" t="s">
        <v>198</v>
      </c>
      <c r="C34" s="31"/>
      <c r="D34" s="31"/>
      <c r="E34" s="31"/>
      <c r="F34" s="31" t="str">
        <f>VLOOKUP(G34,Источники!A:B,2,0)</f>
        <v>Внедрен</v>
      </c>
      <c r="G34" s="31" t="s">
        <v>2985</v>
      </c>
      <c r="H34" s="31" t="s">
        <v>3929</v>
      </c>
    </row>
    <row r="35" spans="1:8" hidden="1">
      <c r="A35" s="63" t="str">
        <f>VLOOKUP(B:B,Свод_описание!E:F,2,0)</f>
        <v>SBX_RETAIL_MP_DM.ft_client_aggr_mnth_epk</v>
      </c>
      <c r="B35" s="31" t="s">
        <v>199</v>
      </c>
      <c r="C35" s="31"/>
      <c r="D35" s="31"/>
      <c r="E35" s="31"/>
      <c r="F35" s="31" t="str">
        <f>VLOOKUP(G35,Источники!A:B,2,0)</f>
        <v>Внедрен</v>
      </c>
      <c r="G35" s="31" t="s">
        <v>2985</v>
      </c>
      <c r="H35" s="31" t="s">
        <v>3929</v>
      </c>
    </row>
    <row r="36" spans="1:8" hidden="1">
      <c r="A36" s="63" t="str">
        <f>VLOOKUP(B:B,Свод_описание!E:F,2,0)</f>
        <v>SBX_RETAIL_MP_DM.ft_client_aggr_mnth_epk</v>
      </c>
      <c r="B36" s="31" t="s">
        <v>212</v>
      </c>
      <c r="C36" s="31"/>
      <c r="D36" s="31"/>
      <c r="E36" s="31"/>
      <c r="F36" s="31" t="str">
        <f>VLOOKUP(G36,Источники!A:B,2,0)</f>
        <v>Внедрен</v>
      </c>
      <c r="G36" s="31" t="s">
        <v>3683</v>
      </c>
      <c r="H36" s="31" t="s">
        <v>3929</v>
      </c>
    </row>
    <row r="37" spans="1:8" hidden="1">
      <c r="A37" s="63" t="str">
        <f>VLOOKUP(B:B,Свод_описание!E:F,2,0)</f>
        <v>SBX_RETAIL_MP_DM.ft_client_aggr_mnth_epk</v>
      </c>
      <c r="B37" s="31" t="s">
        <v>213</v>
      </c>
      <c r="C37" s="31"/>
      <c r="D37" s="31"/>
      <c r="E37" s="31"/>
      <c r="F37" s="31" t="str">
        <f>VLOOKUP(G37,Источники!A:B,2,0)</f>
        <v>Внедрен</v>
      </c>
      <c r="G37" s="31" t="s">
        <v>3683</v>
      </c>
      <c r="H37" s="31" t="s">
        <v>3929</v>
      </c>
    </row>
    <row r="38" spans="1:8" hidden="1">
      <c r="A38" s="63" t="str">
        <f>VLOOKUP(B:B,Свод_описание!E:F,2,0)</f>
        <v>SBX_RETAIL_MP_DM.ft_client_aggr_mnth_epk</v>
      </c>
      <c r="B38" s="31" t="s">
        <v>206</v>
      </c>
      <c r="C38" s="31"/>
      <c r="D38" s="31"/>
      <c r="E38" s="31"/>
      <c r="F38" s="31" t="str">
        <f>VLOOKUP(G38,Источники!A:B,2,0)</f>
        <v>Внедрен</v>
      </c>
      <c r="G38" s="31" t="s">
        <v>3683</v>
      </c>
      <c r="H38" s="31" t="s">
        <v>3929</v>
      </c>
    </row>
    <row r="39" spans="1:8" hidden="1">
      <c r="A39" s="63" t="str">
        <f>VLOOKUP(B:B,Свод_описание!E:F,2,0)</f>
        <v>SBX_RETAIL_MP_DM.ft_client_aggr_mnth_epk</v>
      </c>
      <c r="B39" s="31" t="s">
        <v>207</v>
      </c>
      <c r="C39" s="31"/>
      <c r="D39" s="31"/>
      <c r="E39" s="31"/>
      <c r="F39" s="31" t="str">
        <f>VLOOKUP(G39,Источники!A:B,2,0)</f>
        <v>Внедрен</v>
      </c>
      <c r="G39" s="31" t="s">
        <v>3683</v>
      </c>
      <c r="H39" s="31" t="s">
        <v>3929</v>
      </c>
    </row>
    <row r="40" spans="1:8" hidden="1">
      <c r="A40" s="63" t="str">
        <f>VLOOKUP(B:B,Свод_описание!E:F,2,0)</f>
        <v>SBX_RETAIL_MP_DM.ft_client_aggr_mnth_epk</v>
      </c>
      <c r="B40" s="31" t="s">
        <v>218</v>
      </c>
      <c r="C40" s="31"/>
      <c r="D40" s="31"/>
      <c r="E40" s="31"/>
      <c r="F40" s="31" t="str">
        <f>VLOOKUP(G40,Источники!A:B,2,0)</f>
        <v>Внедрен</v>
      </c>
      <c r="G40" s="31" t="s">
        <v>3683</v>
      </c>
      <c r="H40" s="31" t="s">
        <v>3929</v>
      </c>
    </row>
    <row r="41" spans="1:8" hidden="1">
      <c r="A41" s="63" t="str">
        <f>VLOOKUP(B:B,Свод_описание!E:F,2,0)</f>
        <v>SBX_RETAIL_MP_DM.ft_client_aggr_mnth_epk</v>
      </c>
      <c r="B41" s="31" t="s">
        <v>219</v>
      </c>
      <c r="C41" s="31"/>
      <c r="D41" s="31"/>
      <c r="E41" s="31"/>
      <c r="F41" s="31" t="str">
        <f>VLOOKUP(G41,Источники!A:B,2,0)</f>
        <v>Внедрен</v>
      </c>
      <c r="G41" s="31" t="s">
        <v>3683</v>
      </c>
      <c r="H41" s="31" t="s">
        <v>3929</v>
      </c>
    </row>
    <row r="42" spans="1:8" hidden="1">
      <c r="A42" s="63" t="str">
        <f>VLOOKUP(B:B,Свод_описание!E:F,2,0)</f>
        <v>SBX_RETAIL_MP_DM.ft_client_aggr_mnth_epk</v>
      </c>
      <c r="B42" s="31" t="s">
        <v>210</v>
      </c>
      <c r="C42" s="31"/>
      <c r="D42" s="31"/>
      <c r="E42" s="31"/>
      <c r="F42" s="31" t="str">
        <f>VLOOKUP(G42,Источники!A:B,2,0)</f>
        <v>Внедрен</v>
      </c>
      <c r="G42" s="31" t="s">
        <v>3683</v>
      </c>
      <c r="H42" s="31" t="s">
        <v>3929</v>
      </c>
    </row>
    <row r="43" spans="1:8" hidden="1">
      <c r="A43" s="63" t="str">
        <f>VLOOKUP(B:B,Свод_описание!E:F,2,0)</f>
        <v>SBX_RETAIL_MP_DM.ft_client_aggr_mnth_epk</v>
      </c>
      <c r="B43" s="31" t="s">
        <v>211</v>
      </c>
      <c r="C43" s="31"/>
      <c r="D43" s="31"/>
      <c r="E43" s="31"/>
      <c r="F43" s="31" t="str">
        <f>VLOOKUP(G43,Источники!A:B,2,0)</f>
        <v>Внедрен</v>
      </c>
      <c r="G43" s="31" t="s">
        <v>3683</v>
      </c>
      <c r="H43" s="31" t="s">
        <v>3929</v>
      </c>
    </row>
    <row r="44" spans="1:8" hidden="1">
      <c r="A44" s="63" t="str">
        <f>VLOOKUP(B:B,Свод_описание!E:F,2,0)</f>
        <v>SBX_RETAIL_MP_DM.ft_client_aggr_mnth_epk</v>
      </c>
      <c r="B44" s="31" t="s">
        <v>196</v>
      </c>
      <c r="C44" s="31"/>
      <c r="D44" s="31"/>
      <c r="E44" s="31"/>
      <c r="F44" s="31" t="str">
        <f>VLOOKUP(G44,Источники!A:B,2,0)</f>
        <v>Внедрен</v>
      </c>
      <c r="G44" s="31" t="s">
        <v>3683</v>
      </c>
      <c r="H44" s="31" t="s">
        <v>3929</v>
      </c>
    </row>
    <row r="45" spans="1:8" hidden="1">
      <c r="A45" s="63" t="str">
        <f>VLOOKUP(B:B,Свод_описание!E:F,2,0)</f>
        <v>SBX_RETAIL_MP_DM.ft_client_aggr_mnth_epk</v>
      </c>
      <c r="B45" s="31" t="s">
        <v>197</v>
      </c>
      <c r="C45" s="31"/>
      <c r="D45" s="31"/>
      <c r="E45" s="31"/>
      <c r="F45" s="31" t="str">
        <f>VLOOKUP(G45,Источники!A:B,2,0)</f>
        <v>Внедрен</v>
      </c>
      <c r="G45" s="31" t="s">
        <v>3683</v>
      </c>
      <c r="H45" s="31" t="s">
        <v>3929</v>
      </c>
    </row>
    <row r="46" spans="1:8" hidden="1">
      <c r="A46" s="63" t="str">
        <f>VLOOKUP(B:B,Свод_описание!E:F,2,0)</f>
        <v>SBX_RETAIL_MP_DM.ft_client_aggr_mnth_epk</v>
      </c>
      <c r="B46" s="31" t="s">
        <v>224</v>
      </c>
      <c r="C46" s="31"/>
      <c r="D46" s="31"/>
      <c r="E46" s="31"/>
      <c r="F46" s="31" t="str">
        <f>VLOOKUP(G46,Источники!A:B,2,0)</f>
        <v>Внедрен</v>
      </c>
      <c r="G46" s="31" t="s">
        <v>3920</v>
      </c>
      <c r="H46" s="31" t="s">
        <v>3929</v>
      </c>
    </row>
    <row r="47" spans="1:8" hidden="1">
      <c r="A47" s="63" t="str">
        <f>VLOOKUP(B:B,Свод_описание!E:F,2,0)</f>
        <v>SBX_RETAIL_MP_DM.ft_client_aggr_mnth_epk</v>
      </c>
      <c r="B47" t="s">
        <v>225</v>
      </c>
      <c r="F47" t="e">
        <f>VLOOKUP(G47,Источники!A:B,2,0)</f>
        <v>#N/A</v>
      </c>
      <c r="G47" s="27" t="s">
        <v>4435</v>
      </c>
    </row>
    <row r="48" spans="1:8" hidden="1">
      <c r="A48" s="63" t="str">
        <f>VLOOKUP(B:B,Свод_описание!E:F,2,0)</f>
        <v>SBX_RETAIL_MP_DM.ft_client_aggr_mnth_epk</v>
      </c>
      <c r="B48" t="s">
        <v>202</v>
      </c>
      <c r="F48" t="str">
        <f>VLOOKUP(G48,Источники!A:B,2,0)</f>
        <v>В процессе разработки</v>
      </c>
      <c r="G48" s="27" t="s">
        <v>3911</v>
      </c>
    </row>
    <row r="49" spans="1:7" hidden="1">
      <c r="A49" s="63" t="str">
        <f>VLOOKUP(B:B,Свод_описание!E:F,2,0)</f>
        <v>SBX_RETAIL_MP_DM.ft_client_aggr_mnth_epk</v>
      </c>
      <c r="B49" t="s">
        <v>203</v>
      </c>
      <c r="F49" t="str">
        <f>VLOOKUP(G49,Источники!A:B,2,0)</f>
        <v>В процессе разработки</v>
      </c>
      <c r="G49" s="27" t="s">
        <v>3911</v>
      </c>
    </row>
    <row r="50" spans="1:7" hidden="1">
      <c r="A50" s="63" t="str">
        <f>VLOOKUP(B:B,Свод_описание!E:F,2,0)</f>
        <v>SBX_RETAIL_MP_DM.ft_client_aggr_mnth_epk</v>
      </c>
      <c r="B50" t="s">
        <v>214</v>
      </c>
      <c r="F50" t="str">
        <f>VLOOKUP(G50,Источники!A:B,2,0)</f>
        <v>В процессе разработки</v>
      </c>
      <c r="G50" s="27" t="s">
        <v>3911</v>
      </c>
    </row>
    <row r="51" spans="1:7" hidden="1">
      <c r="A51" s="63" t="str">
        <f>VLOOKUP(B:B,Свод_описание!E:F,2,0)</f>
        <v>SBX_RETAIL_MP_DM.ft_client_aggr_mnth_epk</v>
      </c>
      <c r="B51" t="s">
        <v>215</v>
      </c>
      <c r="F51" t="str">
        <f>VLOOKUP(G51,Источники!A:B,2,0)</f>
        <v>В процессе разработки</v>
      </c>
      <c r="G51" s="27" t="s">
        <v>3911</v>
      </c>
    </row>
    <row r="52" spans="1:7" hidden="1">
      <c r="A52" s="63" t="str">
        <f>VLOOKUP(B:B,Свод_описание!E:F,2,0)</f>
        <v>SBX_RETAIL_MP_DM.ft_client_aggr_mnth_epk</v>
      </c>
      <c r="B52" t="s">
        <v>216</v>
      </c>
      <c r="F52" t="str">
        <f>VLOOKUP(G52,Источники!A:B,2,0)</f>
        <v>В процессе разработки</v>
      </c>
      <c r="G52" s="27" t="s">
        <v>3911</v>
      </c>
    </row>
    <row r="53" spans="1:7" hidden="1">
      <c r="A53" s="63" t="str">
        <f>VLOOKUP(B:B,Свод_описание!E:F,2,0)</f>
        <v>SBX_RETAIL_MP_DM.ft_client_aggr_mnth_epk</v>
      </c>
      <c r="B53" t="s">
        <v>217</v>
      </c>
      <c r="F53" t="str">
        <f>VLOOKUP(G53,Источники!A:B,2,0)</f>
        <v>В процессе разработки</v>
      </c>
      <c r="G53" s="27" t="s">
        <v>3911</v>
      </c>
    </row>
    <row r="54" spans="1:7" hidden="1">
      <c r="A54" s="63" t="str">
        <f>VLOOKUP(B:B,Свод_описание!E:F,2,0)</f>
        <v>SBX_RETAIL_MP_DM.ft_client_aggr_mnth_epk</v>
      </c>
      <c r="B54" t="s">
        <v>220</v>
      </c>
      <c r="F54" t="str">
        <f>VLOOKUP(G54,Источники!A:B,2,0)</f>
        <v>В процессе аналитики</v>
      </c>
      <c r="G54" s="27" t="s">
        <v>3128</v>
      </c>
    </row>
    <row r="55" spans="1:7" hidden="1">
      <c r="A55" s="63" t="str">
        <f>VLOOKUP(B:B,Свод_описание!E:F,2,0)</f>
        <v>SBX_RETAIL_MP_DM.ft_client_aggr_mnth_epk</v>
      </c>
      <c r="B55" t="s">
        <v>221</v>
      </c>
      <c r="F55" t="str">
        <f>VLOOKUP(G55,Источники!A:B,2,0)</f>
        <v>В процессе аналитики</v>
      </c>
      <c r="G55" s="27" t="s">
        <v>3128</v>
      </c>
    </row>
    <row r="56" spans="1:7" hidden="1">
      <c r="A56" s="63" t="str">
        <f>VLOOKUP(B:B,Свод_описание!E:F,2,0)</f>
        <v>SBX_RETAIL_MP_DM.ft_client_aggr_mnth_epk</v>
      </c>
      <c r="B56" t="s">
        <v>200</v>
      </c>
      <c r="F56" t="str">
        <f>VLOOKUP(G56,Источники!A:B,2,0)</f>
        <v>В процессе аналитики</v>
      </c>
      <c r="G56" s="27" t="s">
        <v>3128</v>
      </c>
    </row>
    <row r="57" spans="1:7" hidden="1">
      <c r="A57" s="63" t="str">
        <f>VLOOKUP(B:B,Свод_описание!E:F,2,0)</f>
        <v>SBX_RETAIL_MP_DM.ft_client_aggr_mnth_epk</v>
      </c>
      <c r="B57" t="s">
        <v>201</v>
      </c>
      <c r="F57" t="str">
        <f>VLOOKUP(G57,Источники!A:B,2,0)</f>
        <v>В процессе аналитики</v>
      </c>
      <c r="G57" s="27" t="s">
        <v>3128</v>
      </c>
    </row>
    <row r="58" spans="1:7" hidden="1">
      <c r="A58" s="63" t="str">
        <f>VLOOKUP(B:B,Свод_описание!E:F,2,0)</f>
        <v>SBX_RETAIL_MP_DM.ft_client_aggr_mnth_epk</v>
      </c>
      <c r="B58" t="s">
        <v>666</v>
      </c>
      <c r="F58" t="str">
        <f>VLOOKUP(G58,Источники!A:B,2,0)</f>
        <v>В процессе аналитики</v>
      </c>
      <c r="G58" s="27" t="s">
        <v>3128</v>
      </c>
    </row>
    <row r="59" spans="1:7" hidden="1">
      <c r="A59" s="63" t="str">
        <f>VLOOKUP(B:B,Свод_описание!E:F,2,0)</f>
        <v>SBX_RETAIL_MP_DM.ft_client_aggr_mnth_epk</v>
      </c>
      <c r="B59" t="s">
        <v>99</v>
      </c>
      <c r="F59" t="str">
        <f>VLOOKUP(G59,Источники!A:B,2,0)</f>
        <v>В процессе аналитики</v>
      </c>
      <c r="G59" s="27" t="s">
        <v>3128</v>
      </c>
    </row>
    <row r="60" spans="1:7" hidden="1">
      <c r="A60" s="63" t="str">
        <f>VLOOKUP(B:B,Свод_описание!E:F,2,0)</f>
        <v>SBX_RETAIL_MP_DM.ft_client_aggr_mnth_epk</v>
      </c>
      <c r="B60" t="s">
        <v>667</v>
      </c>
      <c r="F60" t="str">
        <f>VLOOKUP(G60,Источники!A:B,2,0)</f>
        <v>В процессе аналитики</v>
      </c>
      <c r="G60" s="27" t="s">
        <v>3128</v>
      </c>
    </row>
    <row r="61" spans="1:7" hidden="1">
      <c r="A61" s="63" t="str">
        <f>VLOOKUP(B:B,Свод_описание!E:F,2,0)</f>
        <v>SBX_RETAIL_MP_DM.ft_client_aggr_mnth_epk</v>
      </c>
      <c r="B61" t="s">
        <v>100</v>
      </c>
      <c r="F61" t="str">
        <f>VLOOKUP(G61,Источники!A:B,2,0)</f>
        <v>В процессе аналитики</v>
      </c>
      <c r="G61" s="27" t="s">
        <v>3128</v>
      </c>
    </row>
    <row r="62" spans="1:7" hidden="1">
      <c r="A62" s="63" t="str">
        <f>VLOOKUP(B:B,Свод_описание!E:F,2,0)</f>
        <v>SBX_RETAIL_MP_DM.ft_client_aggr_mnth_epk</v>
      </c>
      <c r="B62" t="s">
        <v>8</v>
      </c>
      <c r="F62" t="str">
        <f>VLOOKUP(G62,Источники!A:B,2,0)</f>
        <v>В процессе аналитики</v>
      </c>
      <c r="G62" s="27" t="s">
        <v>3128</v>
      </c>
    </row>
    <row r="63" spans="1:7" hidden="1">
      <c r="A63" s="63" t="str">
        <f>VLOOKUP(B:B,Свод_описание!E:F,2,0)</f>
        <v>SBX_RETAIL_MP_DM.ft_client_aggr_mnth_epk</v>
      </c>
      <c r="B63" t="s">
        <v>95</v>
      </c>
      <c r="F63" t="str">
        <f>VLOOKUP(G63,Источники!A:B,2,0)</f>
        <v>В процессе аналитики</v>
      </c>
      <c r="G63" s="27" t="s">
        <v>3128</v>
      </c>
    </row>
    <row r="64" spans="1:7" hidden="1">
      <c r="A64" s="63" t="str">
        <f>VLOOKUP(B:B,Свод_описание!E:F,2,0)</f>
        <v>SBX_RETAIL_MP_DM.ft_client_aggr_mnth_epk</v>
      </c>
      <c r="B64" t="s">
        <v>671</v>
      </c>
      <c r="F64" t="str">
        <f>VLOOKUP(G64,Источники!A:B,2,0)</f>
        <v>В процессе аналитики</v>
      </c>
      <c r="G64" s="27" t="s">
        <v>3128</v>
      </c>
    </row>
    <row r="65" spans="1:7" hidden="1">
      <c r="A65" s="63" t="str">
        <f>VLOOKUP(B:B,Свод_описание!E:F,2,0)</f>
        <v>SBX_RETAIL_MP_DM.ft_client_aggr_mnth_epk</v>
      </c>
      <c r="B65" t="s">
        <v>131</v>
      </c>
      <c r="F65" t="str">
        <f>VLOOKUP(G65,Источники!A:B,2,0)</f>
        <v>В процессе аналитики</v>
      </c>
      <c r="G65" s="27" t="s">
        <v>3128</v>
      </c>
    </row>
    <row r="66" spans="1:7" hidden="1">
      <c r="A66" s="63" t="str">
        <f>VLOOKUP(B:B,Свод_описание!E:F,2,0)</f>
        <v>SBX_RETAIL_MP_DM.ft_client_aggr_mnth_epk</v>
      </c>
      <c r="B66" t="s">
        <v>685</v>
      </c>
      <c r="F66" t="str">
        <f>VLOOKUP(G66,Источники!A:B,2,0)</f>
        <v>В процессе аналитики</v>
      </c>
      <c r="G66" s="27" t="s">
        <v>3128</v>
      </c>
    </row>
    <row r="67" spans="1:7" hidden="1">
      <c r="A67" s="63" t="str">
        <f>VLOOKUP(B:B,Свод_описание!E:F,2,0)</f>
        <v>SBX_RETAIL_MP_DM.ft_client_aggr_mnth_epk</v>
      </c>
      <c r="B67" t="s">
        <v>20</v>
      </c>
      <c r="F67" t="str">
        <f>VLOOKUP(G67,Источники!A:B,2,0)</f>
        <v>В процессе аналитики</v>
      </c>
      <c r="G67" s="27" t="s">
        <v>3128</v>
      </c>
    </row>
    <row r="68" spans="1:7" hidden="1">
      <c r="A68" s="63" t="str">
        <f>VLOOKUP(B:B,Свод_описание!E:F,2,0)</f>
        <v>SBX_RETAIL_MP_DM.ft_client_aggr_mnth_epk</v>
      </c>
      <c r="B68" t="s">
        <v>22</v>
      </c>
      <c r="F68" t="str">
        <f>VLOOKUP(G68,Источники!A:B,2,0)</f>
        <v>В процессе аналитики</v>
      </c>
      <c r="G68" s="27" t="s">
        <v>3128</v>
      </c>
    </row>
    <row r="69" spans="1:7" hidden="1">
      <c r="A69" s="63" t="str">
        <f>VLOOKUP(B:B,Свод_описание!E:F,2,0)</f>
        <v>SBX_RETAIL_MP_DM.ft_client_aggr_mnth_epk</v>
      </c>
      <c r="B69" t="s">
        <v>21</v>
      </c>
      <c r="F69" t="str">
        <f>VLOOKUP(G69,Источники!A:B,2,0)</f>
        <v>В процессе аналитики</v>
      </c>
      <c r="G69" s="27" t="s">
        <v>3128</v>
      </c>
    </row>
    <row r="70" spans="1:7" hidden="1">
      <c r="A70" s="63" t="str">
        <f>VLOOKUP(B:B,Свод_описание!E:F,2,0)</f>
        <v>SBX_RETAIL_MP_DM.ft_client_aggr_mnth_epk</v>
      </c>
      <c r="B70" t="s">
        <v>94</v>
      </c>
      <c r="F70" t="str">
        <f>VLOOKUP(G70,Источники!A:B,2,0)</f>
        <v>В процессе аналитики</v>
      </c>
      <c r="G70" s="27" t="s">
        <v>3128</v>
      </c>
    </row>
    <row r="71" spans="1:7" hidden="1">
      <c r="A71" s="63" t="str">
        <f>VLOOKUP(B:B,Свод_описание!E:F,2,0)</f>
        <v>SBX_RETAIL_MP_DM.ft_client_aggr_mnth_epk</v>
      </c>
      <c r="B71" t="s">
        <v>702</v>
      </c>
      <c r="F71" t="str">
        <f>VLOOKUP(G71,Источники!A:B,2,0)</f>
        <v>В процессе аналитики</v>
      </c>
      <c r="G71" s="27" t="s">
        <v>3128</v>
      </c>
    </row>
    <row r="72" spans="1:7" hidden="1">
      <c r="A72" s="63" t="str">
        <f>VLOOKUP(B:B,Свод_описание!E:F,2,0)</f>
        <v>SBX_RETAIL_MP_DM.ft_client_aggr_mnth_epk</v>
      </c>
      <c r="B72" t="s">
        <v>226</v>
      </c>
      <c r="F72" t="str">
        <f>VLOOKUP(G72,Источники!A:B,2,0)</f>
        <v>В процессе аналитики</v>
      </c>
      <c r="G72" s="27" t="s">
        <v>3128</v>
      </c>
    </row>
    <row r="73" spans="1:7" hidden="1">
      <c r="A73" s="63" t="str">
        <f>VLOOKUP(B:B,Свод_описание!E:F,2,0)</f>
        <v>SBX_RETAIL_MP_DM.ft_client_aggr_mnth_epk</v>
      </c>
      <c r="B73" t="s">
        <v>227</v>
      </c>
      <c r="F73" t="str">
        <f>VLOOKUP(G73,Источники!A:B,2,0)</f>
        <v>В процессе аналитики</v>
      </c>
      <c r="G73" s="27" t="s">
        <v>3128</v>
      </c>
    </row>
    <row r="74" spans="1:7" hidden="1">
      <c r="A74" s="63" t="str">
        <f>VLOOKUP(B:B,Свод_описание!E:F,2,0)</f>
        <v>SBX_RETAIL_MP_DM.ft_client_aggr_mnth_epk</v>
      </c>
      <c r="B74" t="s">
        <v>236</v>
      </c>
      <c r="F74" t="str">
        <f>VLOOKUP(G74,Источники!A:B,2,0)</f>
        <v>В процессе аналитики</v>
      </c>
      <c r="G74" s="27" t="s">
        <v>3128</v>
      </c>
    </row>
    <row r="75" spans="1:7" hidden="1">
      <c r="A75" s="63" t="str">
        <f>VLOOKUP(B:B,Свод_описание!E:F,2,0)</f>
        <v>SBX_RETAIL_MP_DM.ft_client_aggr_mnth_epk</v>
      </c>
      <c r="B75" t="s">
        <v>237</v>
      </c>
      <c r="F75" t="str">
        <f>VLOOKUP(G75,Источники!A:B,2,0)</f>
        <v>В процессе аналитики</v>
      </c>
      <c r="G75" s="27" t="s">
        <v>3128</v>
      </c>
    </row>
    <row r="76" spans="1:7" hidden="1">
      <c r="A76" s="63" t="str">
        <f>VLOOKUP(B:B,Свод_описание!E:F,2,0)</f>
        <v>SBX_RETAIL_MP_DM.ft_client_aggr_mnth_epk</v>
      </c>
      <c r="B76" t="s">
        <v>208</v>
      </c>
      <c r="F76" t="str">
        <f>VLOOKUP(G76,Источники!A:B,2,0)</f>
        <v>В процессе аналитики</v>
      </c>
      <c r="G76" s="27" t="s">
        <v>3128</v>
      </c>
    </row>
    <row r="77" spans="1:7" hidden="1">
      <c r="A77" s="63" t="str">
        <f>VLOOKUP(B:B,Свод_описание!E:F,2,0)</f>
        <v>SBX_RETAIL_MP_DM.ft_client_aggr_mnth_epk</v>
      </c>
      <c r="B77" t="s">
        <v>240</v>
      </c>
      <c r="F77" t="str">
        <f>VLOOKUP(G77,Источники!A:B,2,0)</f>
        <v>В процессе аналитики</v>
      </c>
      <c r="G77" s="27" t="s">
        <v>3128</v>
      </c>
    </row>
    <row r="78" spans="1:7" hidden="1">
      <c r="A78" s="63" t="str">
        <f>VLOOKUP(B:B,Свод_описание!E:F,2,0)</f>
        <v>SBX_RETAIL_MP_DM.ft_client_aggr_mnth_epk</v>
      </c>
      <c r="B78" t="s">
        <v>253</v>
      </c>
      <c r="F78" t="str">
        <f>VLOOKUP(G78,Источники!A:B,2,0)</f>
        <v>В процессе аналитики</v>
      </c>
      <c r="G78" s="27" t="s">
        <v>3128</v>
      </c>
    </row>
    <row r="79" spans="1:7" hidden="1">
      <c r="A79" s="63" t="str">
        <f>VLOOKUP(B:B,Свод_описание!E:F,2,0)</f>
        <v>SBX_RETAIL_MP_DM.ft_client_aggr_mnth_epk</v>
      </c>
      <c r="B79" t="s">
        <v>254</v>
      </c>
      <c r="F79" t="str">
        <f>VLOOKUP(G79,Источники!A:B,2,0)</f>
        <v>В процессе аналитики</v>
      </c>
      <c r="G79" s="27" t="s">
        <v>3128</v>
      </c>
    </row>
    <row r="80" spans="1:7" hidden="1">
      <c r="A80" s="63" t="str">
        <f>VLOOKUP(B:B,Свод_описание!E:F,2,0)</f>
        <v>SBX_RETAIL_MP_DM.ft_client_aggr_mnth_epk</v>
      </c>
      <c r="B80" t="s">
        <v>230</v>
      </c>
      <c r="F80" t="str">
        <f>VLOOKUP(G80,Источники!A:B,2,0)</f>
        <v>В процессе аналитики</v>
      </c>
      <c r="G80" s="27" t="s">
        <v>3128</v>
      </c>
    </row>
    <row r="81" spans="1:7" hidden="1">
      <c r="A81" s="63" t="str">
        <f>VLOOKUP(B:B,Свод_описание!E:F,2,0)</f>
        <v>SBX_RETAIL_MP_DM.ft_client_aggr_mnth_epk</v>
      </c>
      <c r="B81" t="s">
        <v>231</v>
      </c>
      <c r="F81" t="str">
        <f>VLOOKUP(G81,Источники!A:B,2,0)</f>
        <v>В процессе аналитики</v>
      </c>
      <c r="G81" s="27" t="s">
        <v>3128</v>
      </c>
    </row>
    <row r="82" spans="1:7" hidden="1">
      <c r="A82" s="63" t="str">
        <f>VLOOKUP(B:B,Свод_описание!E:F,2,0)</f>
        <v>SBX_RETAIL_MP_DM.ft_client_aggr_mnth_epk</v>
      </c>
      <c r="B82" t="s">
        <v>243</v>
      </c>
      <c r="F82" t="str">
        <f>VLOOKUP(G82,Источники!A:B,2,0)</f>
        <v>В процессе аналитики</v>
      </c>
      <c r="G82" s="27" t="s">
        <v>3128</v>
      </c>
    </row>
    <row r="83" spans="1:7" hidden="1">
      <c r="A83" s="63" t="str">
        <f>VLOOKUP(B:B,Свод_описание!E:F,2,0)</f>
        <v>SBX_RETAIL_MP_DM.ft_client_aggr_mnth_epk</v>
      </c>
      <c r="B83" t="s">
        <v>244</v>
      </c>
      <c r="F83" t="str">
        <f>VLOOKUP(G83,Источники!A:B,2,0)</f>
        <v>В процессе аналитики</v>
      </c>
      <c r="G83" s="27" t="s">
        <v>3128</v>
      </c>
    </row>
    <row r="84" spans="1:7" hidden="1">
      <c r="A84" s="63" t="str">
        <f>VLOOKUP(B:B,Свод_описание!E:F,2,0)</f>
        <v>SBX_RETAIL_MP_DM.ft_client_aggr_mnth_epk</v>
      </c>
      <c r="B84" t="s">
        <v>238</v>
      </c>
      <c r="F84" t="str">
        <f>VLOOKUP(G84,Источники!A:B,2,0)</f>
        <v>В процессе аналитики</v>
      </c>
      <c r="G84" s="27" t="s">
        <v>3128</v>
      </c>
    </row>
    <row r="85" spans="1:7" hidden="1">
      <c r="A85" s="63" t="str">
        <f>VLOOKUP(B:B,Свод_описание!E:F,2,0)</f>
        <v>SBX_RETAIL_MP_DM.ft_client_aggr_mnth_epk</v>
      </c>
      <c r="B85" t="s">
        <v>239</v>
      </c>
      <c r="F85" t="str">
        <f>VLOOKUP(G85,Источники!A:B,2,0)</f>
        <v>В процессе аналитики</v>
      </c>
      <c r="G85" s="27" t="s">
        <v>3128</v>
      </c>
    </row>
    <row r="86" spans="1:7" hidden="1">
      <c r="A86" s="63" t="str">
        <f>VLOOKUP(B:B,Свод_описание!E:F,2,0)</f>
        <v>SBX_RETAIL_MP_DM.ft_client_aggr_mnth_epk</v>
      </c>
      <c r="B86" t="s">
        <v>249</v>
      </c>
      <c r="F86" t="str">
        <f>VLOOKUP(G86,Источники!A:B,2,0)</f>
        <v>В процессе аналитики</v>
      </c>
      <c r="G86" s="27" t="s">
        <v>3128</v>
      </c>
    </row>
    <row r="87" spans="1:7" hidden="1">
      <c r="A87" s="63" t="str">
        <f>VLOOKUP(B:B,Свод_описание!E:F,2,0)</f>
        <v>SBX_RETAIL_MP_DM.ft_client_aggr_mnth_epk</v>
      </c>
      <c r="B87" t="s">
        <v>250</v>
      </c>
      <c r="F87" t="str">
        <f>VLOOKUP(G87,Источники!A:B,2,0)</f>
        <v>В процессе аналитики</v>
      </c>
      <c r="G87" s="27" t="s">
        <v>3128</v>
      </c>
    </row>
    <row r="88" spans="1:7" hidden="1">
      <c r="A88" s="63" t="str">
        <f>VLOOKUP(B:B,Свод_описание!E:F,2,0)</f>
        <v>SBX_RETAIL_MP_DM.ft_client_aggr_mnth_epk</v>
      </c>
      <c r="B88" t="s">
        <v>241</v>
      </c>
      <c r="F88" t="str">
        <f>VLOOKUP(G88,Источники!A:B,2,0)</f>
        <v>В процессе аналитики</v>
      </c>
      <c r="G88" s="27" t="s">
        <v>3128</v>
      </c>
    </row>
    <row r="89" spans="1:7" hidden="1">
      <c r="A89" s="63" t="str">
        <f>VLOOKUP(B:B,Свод_описание!E:F,2,0)</f>
        <v>SBX_RETAIL_MP_DM.ft_client_aggr_mnth_epk</v>
      </c>
      <c r="B89" t="s">
        <v>242</v>
      </c>
      <c r="F89" t="str">
        <f>VLOOKUP(G89,Источники!A:B,2,0)</f>
        <v>В процессе аналитики</v>
      </c>
      <c r="G89" s="27" t="s">
        <v>3128</v>
      </c>
    </row>
    <row r="90" spans="1:7" hidden="1">
      <c r="A90" s="63" t="str">
        <f>VLOOKUP(B:B,Свод_описание!E:F,2,0)</f>
        <v>SBX_RETAIL_MP_DM.ft_client_aggr_mnth_epk</v>
      </c>
      <c r="B90" t="s">
        <v>228</v>
      </c>
      <c r="F90" t="str">
        <f>VLOOKUP(G90,Источники!A:B,2,0)</f>
        <v>В процессе аналитики</v>
      </c>
      <c r="G90" s="27" t="s">
        <v>3128</v>
      </c>
    </row>
    <row r="91" spans="1:7" hidden="1">
      <c r="A91" s="63" t="str">
        <f>VLOOKUP(B:B,Свод_описание!E:F,2,0)</f>
        <v>SBX_RETAIL_MP_DM.ft_client_aggr_mnth_epk</v>
      </c>
      <c r="B91" t="s">
        <v>229</v>
      </c>
      <c r="F91" t="str">
        <f>VLOOKUP(G91,Источники!A:B,2,0)</f>
        <v>В процессе аналитики</v>
      </c>
      <c r="G91" s="27" t="s">
        <v>3128</v>
      </c>
    </row>
    <row r="92" spans="1:7" hidden="1">
      <c r="A92" s="63" t="str">
        <f>VLOOKUP(B:B,Свод_описание!E:F,2,0)</f>
        <v>SBX_RETAIL_MP_DM.ft_client_aggr_mnth_epk</v>
      </c>
      <c r="B92" t="s">
        <v>255</v>
      </c>
      <c r="F92" t="str">
        <f>VLOOKUP(G92,Источники!A:B,2,0)</f>
        <v>В процессе аналитики</v>
      </c>
      <c r="G92" s="27" t="s">
        <v>3128</v>
      </c>
    </row>
    <row r="93" spans="1:7" hidden="1">
      <c r="A93" s="63" t="str">
        <f>VLOOKUP(B:B,Свод_описание!E:F,2,0)</f>
        <v>SBX_RETAIL_MP_DM.ft_client_aggr_mnth_epk</v>
      </c>
      <c r="B93" t="s">
        <v>256</v>
      </c>
      <c r="F93" t="str">
        <f>VLOOKUP(G93,Источники!A:B,2,0)</f>
        <v>В процессе аналитики</v>
      </c>
      <c r="G93" s="27" t="s">
        <v>3128</v>
      </c>
    </row>
    <row r="94" spans="1:7" hidden="1">
      <c r="A94" s="63" t="str">
        <f>VLOOKUP(B:B,Свод_описание!E:F,2,0)</f>
        <v>SBX_RETAIL_MP_DM.ft_client_aggr_mnth_epk</v>
      </c>
      <c r="B94" t="s">
        <v>234</v>
      </c>
      <c r="F94" t="str">
        <f>VLOOKUP(G94,Источники!A:B,2,0)</f>
        <v>В процессе аналитики</v>
      </c>
      <c r="G94" s="27" t="s">
        <v>3128</v>
      </c>
    </row>
    <row r="95" spans="1:7" hidden="1">
      <c r="A95" s="63" t="str">
        <f>VLOOKUP(B:B,Свод_описание!E:F,2,0)</f>
        <v>SBX_RETAIL_MP_DM.ft_client_aggr_mnth_epk</v>
      </c>
      <c r="B95" t="s">
        <v>235</v>
      </c>
      <c r="F95" t="str">
        <f>VLOOKUP(G95,Источники!A:B,2,0)</f>
        <v>В процессе аналитики</v>
      </c>
      <c r="G95" s="27" t="s">
        <v>3128</v>
      </c>
    </row>
    <row r="96" spans="1:7" hidden="1">
      <c r="A96" s="63" t="str">
        <f>VLOOKUP(B:B,Свод_описание!E:F,2,0)</f>
        <v>SBX_RETAIL_MP_DM.ft_client_aggr_mnth_epk</v>
      </c>
      <c r="B96" t="s">
        <v>245</v>
      </c>
      <c r="F96" t="str">
        <f>VLOOKUP(G96,Источники!A:B,2,0)</f>
        <v>В процессе аналитики</v>
      </c>
      <c r="G96" s="27" t="s">
        <v>3128</v>
      </c>
    </row>
    <row r="97" spans="1:7" hidden="1">
      <c r="A97" s="63" t="str">
        <f>VLOOKUP(B:B,Свод_описание!E:F,2,0)</f>
        <v>SBX_RETAIL_MP_DM.ft_client_aggr_mnth_epk</v>
      </c>
      <c r="B97" t="s">
        <v>246</v>
      </c>
      <c r="F97" t="str">
        <f>VLOOKUP(G97,Источники!A:B,2,0)</f>
        <v>В процессе аналитики</v>
      </c>
      <c r="G97" s="27" t="s">
        <v>3128</v>
      </c>
    </row>
    <row r="98" spans="1:7" hidden="1">
      <c r="A98" s="63" t="str">
        <f>VLOOKUP(B:B,Свод_описание!E:F,2,0)</f>
        <v>SBX_RETAIL_MP_DM.ft_client_aggr_mnth_epk</v>
      </c>
      <c r="B98" t="s">
        <v>247</v>
      </c>
      <c r="F98" t="str">
        <f>VLOOKUP(G98,Источники!A:B,2,0)</f>
        <v>В процессе аналитики</v>
      </c>
      <c r="G98" s="27" t="s">
        <v>3128</v>
      </c>
    </row>
    <row r="99" spans="1:7" hidden="1">
      <c r="A99" s="63" t="str">
        <f>VLOOKUP(B:B,Свод_описание!E:F,2,0)</f>
        <v>SBX_RETAIL_MP_DM.ft_client_aggr_mnth_epk</v>
      </c>
      <c r="B99" t="s">
        <v>248</v>
      </c>
      <c r="F99" t="str">
        <f>VLOOKUP(G99,Источники!A:B,2,0)</f>
        <v>В процессе аналитики</v>
      </c>
      <c r="G99" s="27" t="s">
        <v>3128</v>
      </c>
    </row>
    <row r="100" spans="1:7" hidden="1">
      <c r="A100" s="63" t="str">
        <f>VLOOKUP(B:B,Свод_описание!E:F,2,0)</f>
        <v>SBX_RETAIL_MP_DM.ft_client_aggr_mnth_epk</v>
      </c>
      <c r="B100" t="s">
        <v>251</v>
      </c>
      <c r="F100" t="str">
        <f>VLOOKUP(G100,Источники!A:B,2,0)</f>
        <v>В процессе аналитики</v>
      </c>
      <c r="G100" s="27" t="s">
        <v>3128</v>
      </c>
    </row>
    <row r="101" spans="1:7" hidden="1">
      <c r="A101" s="63" t="str">
        <f>VLOOKUP(B:B,Свод_описание!E:F,2,0)</f>
        <v>SBX_RETAIL_MP_DM.ft_client_aggr_mnth_epk</v>
      </c>
      <c r="B101" t="s">
        <v>252</v>
      </c>
      <c r="F101" t="str">
        <f>VLOOKUP(G101,Источники!A:B,2,0)</f>
        <v>В процессе аналитики</v>
      </c>
      <c r="G101" s="27" t="s">
        <v>3128</v>
      </c>
    </row>
    <row r="102" spans="1:7" hidden="1">
      <c r="A102" s="63" t="str">
        <f>VLOOKUP(B:B,Свод_описание!E:F,2,0)</f>
        <v>SBX_RETAIL_MP_DM.ft_client_aggr_mnth_epk</v>
      </c>
      <c r="B102" t="s">
        <v>232</v>
      </c>
      <c r="F102" t="str">
        <f>VLOOKUP(G102,Источники!A:B,2,0)</f>
        <v>В процессе аналитики</v>
      </c>
      <c r="G102" s="27" t="s">
        <v>3128</v>
      </c>
    </row>
    <row r="103" spans="1:7" hidden="1">
      <c r="A103" s="63" t="str">
        <f>VLOOKUP(B:B,Свод_описание!E:F,2,0)</f>
        <v>SBX_RETAIL_MP_DM.ft_client_aggr_mnth_epk</v>
      </c>
      <c r="B103" t="s">
        <v>233</v>
      </c>
      <c r="F103" t="str">
        <f>VLOOKUP(G103,Источники!A:B,2,0)</f>
        <v>В процессе аналитики</v>
      </c>
      <c r="G103" s="27" t="s">
        <v>3128</v>
      </c>
    </row>
    <row r="104" spans="1:7" hidden="1">
      <c r="A104" s="63" t="str">
        <f>VLOOKUP(B:B,Свод_описание!E:F,2,0)</f>
        <v>SBX_RETAIL_MP_DM.ft_client_aggr_mnth_epk</v>
      </c>
      <c r="B104" t="s">
        <v>708</v>
      </c>
      <c r="F104" t="str">
        <f>VLOOKUP(G104,Источники!A:B,2,0)</f>
        <v>В процессе аналитики</v>
      </c>
      <c r="G104" s="27" t="s">
        <v>3128</v>
      </c>
    </row>
    <row r="105" spans="1:7" hidden="1">
      <c r="A105" s="63" t="str">
        <f>VLOOKUP(B:B,Свод_описание!E:F,2,0)</f>
        <v>SBX_RETAIL_MP_DM.ft_client_aggr_mnth_epk</v>
      </c>
      <c r="B105" t="s">
        <v>710</v>
      </c>
      <c r="F105" t="str">
        <f>VLOOKUP(G105,Источники!A:B,2,0)</f>
        <v>В процессе аналитики</v>
      </c>
      <c r="G105" s="27" t="s">
        <v>3128</v>
      </c>
    </row>
    <row r="106" spans="1:7" hidden="1">
      <c r="A106" s="63" t="str">
        <f>VLOOKUP(B:B,Свод_описание!E:F,2,0)</f>
        <v>SBX_RETAIL_MP_DM.ft_client_aggr_mnth_epk</v>
      </c>
      <c r="B106" t="s">
        <v>106</v>
      </c>
      <c r="F106" t="str">
        <f>VLOOKUP(G106,Источники!A:B,2,0)</f>
        <v>В процессе аналитики</v>
      </c>
      <c r="G106" s="27" t="s">
        <v>3128</v>
      </c>
    </row>
    <row r="107" spans="1:7" hidden="1">
      <c r="A107" s="63" t="str">
        <f>VLOOKUP(B:B,Свод_описание!E:F,2,0)</f>
        <v>SBX_RETAIL_MP_DM.ft_client_aggr_mnth_epk</v>
      </c>
      <c r="B107" t="s">
        <v>105</v>
      </c>
      <c r="F107" t="str">
        <f>VLOOKUP(G107,Источники!A:B,2,0)</f>
        <v>В процессе аналитики</v>
      </c>
      <c r="G107" s="27" t="s">
        <v>3128</v>
      </c>
    </row>
    <row r="108" spans="1:7" hidden="1">
      <c r="A108" s="63" t="str">
        <f>VLOOKUP(B:B,Свод_описание!E:F,2,0)</f>
        <v>SBX_RETAIL_MP_DM.ft_client_aggr_mnth_epk</v>
      </c>
      <c r="B108" t="s">
        <v>716</v>
      </c>
      <c r="F108" t="str">
        <f>VLOOKUP(G108,Источники!A:B,2,0)</f>
        <v>В процессе аналитики</v>
      </c>
      <c r="G108" s="27" t="s">
        <v>3128</v>
      </c>
    </row>
    <row r="109" spans="1:7" hidden="1">
      <c r="A109" s="63" t="str">
        <f>VLOOKUP(B:B,Свод_описание!E:F,2,0)</f>
        <v>SBX_RETAIL_MP_DM.ft_client_aggr_mnth_epk</v>
      </c>
      <c r="B109" t="s">
        <v>717</v>
      </c>
      <c r="F109" t="str">
        <f>VLOOKUP(G109,Источники!A:B,2,0)</f>
        <v>В процессе аналитики</v>
      </c>
      <c r="G109" s="27" t="s">
        <v>3128</v>
      </c>
    </row>
    <row r="110" spans="1:7" hidden="1">
      <c r="A110" s="63" t="str">
        <f>VLOOKUP(B:B,Свод_описание!E:F,2,0)</f>
        <v>SBX_RETAIL_MP_DM.ft_client_aggr_mnth_epk</v>
      </c>
      <c r="B110" t="s">
        <v>717</v>
      </c>
      <c r="F110" t="str">
        <f>VLOOKUP(G110,Источники!A:B,2,0)</f>
        <v>В процессе аналитики</v>
      </c>
      <c r="G110" s="27" t="s">
        <v>3128</v>
      </c>
    </row>
    <row r="111" spans="1:7" hidden="1">
      <c r="A111" s="63" t="str">
        <f>VLOOKUP(B:B,Свод_описание!E:F,2,0)</f>
        <v>SBX_RETAIL_MP_DM.ft_client_aggr_mnth_epk</v>
      </c>
      <c r="B111" t="s">
        <v>718</v>
      </c>
      <c r="F111" t="str">
        <f>VLOOKUP(G111,Источники!A:B,2,0)</f>
        <v>В процессе аналитики</v>
      </c>
      <c r="G111" s="27" t="s">
        <v>3128</v>
      </c>
    </row>
    <row r="112" spans="1:7" hidden="1">
      <c r="A112" s="63" t="str">
        <f>VLOOKUP(B:B,Свод_описание!E:F,2,0)</f>
        <v>SBX_RETAIL_MP_DM.ft_client_aggr_mnth_epk</v>
      </c>
      <c r="B112" t="s">
        <v>104</v>
      </c>
      <c r="F112" t="str">
        <f>VLOOKUP(G112,Источники!A:B,2,0)</f>
        <v>В процессе аналитики</v>
      </c>
      <c r="G112" s="27" t="s">
        <v>3128</v>
      </c>
    </row>
    <row r="113" spans="1:7" hidden="1">
      <c r="A113" s="63" t="str">
        <f>VLOOKUP(B:B,Свод_описание!E:F,2,0)</f>
        <v>SBX_RETAIL_MP_DM.ft_client_aggr_mnth_epk</v>
      </c>
      <c r="B113" t="s">
        <v>103</v>
      </c>
      <c r="F113" t="str">
        <f>VLOOKUP(G113,Источники!A:B,2,0)</f>
        <v>В процессе аналитики</v>
      </c>
      <c r="G113" s="27" t="s">
        <v>3128</v>
      </c>
    </row>
    <row r="114" spans="1:7" hidden="1">
      <c r="A114" s="63" t="str">
        <f>VLOOKUP(B:B,Свод_описание!E:F,2,0)</f>
        <v>SBX_RETAIL_MP_DM.ft_client_aggr_mnth_epk</v>
      </c>
      <c r="B114" t="s">
        <v>110</v>
      </c>
      <c r="F114" t="str">
        <f>VLOOKUP(G114,Источники!A:B,2,0)</f>
        <v>В процессе аналитики</v>
      </c>
      <c r="G114" s="27" t="s">
        <v>3128</v>
      </c>
    </row>
    <row r="115" spans="1:7" hidden="1">
      <c r="A115" s="63" t="str">
        <f>VLOOKUP(B:B,Свод_описание!E:F,2,0)</f>
        <v>SBX_RETAIL_MP_DM.ft_client_aggr_mnth_epk</v>
      </c>
      <c r="B115" t="s">
        <v>109</v>
      </c>
      <c r="F115" t="str">
        <f>VLOOKUP(G115,Источники!A:B,2,0)</f>
        <v>В процессе аналитики</v>
      </c>
      <c r="G115" s="27" t="s">
        <v>3128</v>
      </c>
    </row>
    <row r="116" spans="1:7" hidden="1">
      <c r="A116" s="63" t="str">
        <f>VLOOKUP(B:B,Свод_описание!E:F,2,0)</f>
        <v>SBX_RETAIL_MP_DM.ft_client_aggr_mnth_epk</v>
      </c>
      <c r="B116" t="s">
        <v>114</v>
      </c>
      <c r="F116" t="str">
        <f>VLOOKUP(G116,Источники!A:B,2,0)</f>
        <v>В процессе аналитики</v>
      </c>
      <c r="G116" s="27" t="s">
        <v>3128</v>
      </c>
    </row>
    <row r="117" spans="1:7" hidden="1">
      <c r="A117" s="63" t="str">
        <f>VLOOKUP(B:B,Свод_описание!E:F,2,0)</f>
        <v>SBX_RETAIL_MP_DM.ft_client_aggr_mnth_epk</v>
      </c>
      <c r="B117" t="s">
        <v>113</v>
      </c>
      <c r="F117" t="str">
        <f>VLOOKUP(G117,Источники!A:B,2,0)</f>
        <v>В процессе аналитики</v>
      </c>
      <c r="G117" s="27" t="s">
        <v>3128</v>
      </c>
    </row>
    <row r="118" spans="1:7" hidden="1">
      <c r="A118" s="63" t="str">
        <f>VLOOKUP(B:B,Свод_описание!E:F,2,0)</f>
        <v>SBX_RETAIL_MP_DM.ft_client_aggr_mnth_epk</v>
      </c>
      <c r="B118" t="s">
        <v>112</v>
      </c>
      <c r="F118" t="str">
        <f>VLOOKUP(G118,Источники!A:B,2,0)</f>
        <v>В процессе аналитики</v>
      </c>
      <c r="G118" s="27" t="s">
        <v>3128</v>
      </c>
    </row>
    <row r="119" spans="1:7" hidden="1">
      <c r="A119" s="63" t="str">
        <f>VLOOKUP(B:B,Свод_описание!E:F,2,0)</f>
        <v>SBX_RETAIL_MP_DM.ft_client_aggr_mnth_epk</v>
      </c>
      <c r="B119" t="s">
        <v>111</v>
      </c>
      <c r="F119" t="str">
        <f>VLOOKUP(G119,Источники!A:B,2,0)</f>
        <v>В процессе аналитики</v>
      </c>
      <c r="G119" s="27" t="s">
        <v>3128</v>
      </c>
    </row>
    <row r="120" spans="1:7" hidden="1">
      <c r="A120" s="63" t="str">
        <f>VLOOKUP(B:B,Свод_описание!E:F,2,0)</f>
        <v>SBX_RETAIL_MP_DM.ft_client_aggr_mnth_epk</v>
      </c>
      <c r="B120" t="s">
        <v>102</v>
      </c>
      <c r="F120" t="str">
        <f>VLOOKUP(G120,Источники!A:B,2,0)</f>
        <v>В процессе аналитики</v>
      </c>
      <c r="G120" s="27" t="s">
        <v>3128</v>
      </c>
    </row>
    <row r="121" spans="1:7" hidden="1">
      <c r="A121" s="63" t="str">
        <f>VLOOKUP(B:B,Свод_описание!E:F,2,0)</f>
        <v>SBX_RETAIL_MP_DM.ft_client_aggr_mnth_epk</v>
      </c>
      <c r="B121" t="s">
        <v>101</v>
      </c>
      <c r="F121" t="str">
        <f>VLOOKUP(G121,Источники!A:B,2,0)</f>
        <v>В процессе аналитики</v>
      </c>
      <c r="G121" s="27" t="s">
        <v>3128</v>
      </c>
    </row>
    <row r="122" spans="1:7" hidden="1">
      <c r="A122" s="63" t="str">
        <f>VLOOKUP(B:B,Свод_описание!E:F,2,0)</f>
        <v>SBX_RETAIL_MP_DM.ft_client_aggr_mnth_epk</v>
      </c>
      <c r="B122" t="s">
        <v>108</v>
      </c>
      <c r="F122" t="str">
        <f>VLOOKUP(G122,Источники!A:B,2,0)</f>
        <v>В процессе аналитики</v>
      </c>
      <c r="G122" s="27" t="s">
        <v>3128</v>
      </c>
    </row>
    <row r="123" spans="1:7" hidden="1">
      <c r="A123" s="63" t="str">
        <f>VLOOKUP(B:B,Свод_описание!E:F,2,0)</f>
        <v>SBX_RETAIL_MP_DM.ft_client_aggr_mnth_epk</v>
      </c>
      <c r="B123" t="s">
        <v>107</v>
      </c>
      <c r="F123" t="str">
        <f>VLOOKUP(G123,Источники!A:B,2,0)</f>
        <v>В процессе аналитики</v>
      </c>
      <c r="G123" s="27" t="s">
        <v>3128</v>
      </c>
    </row>
    <row r="124" spans="1:7" hidden="1">
      <c r="A124" s="63" t="str">
        <f>VLOOKUP(B:B,Свод_описание!E:F,2,0)</f>
        <v>SBX_RETAIL_MP_DM.ft_client_aggr_mnth_epk</v>
      </c>
      <c r="B124" t="s">
        <v>122</v>
      </c>
      <c r="F124" t="str">
        <f>VLOOKUP(G124,Источники!A:B,2,0)</f>
        <v>В процессе аналитики</v>
      </c>
      <c r="G124" s="27" t="s">
        <v>3128</v>
      </c>
    </row>
    <row r="125" spans="1:7" hidden="1">
      <c r="A125" s="63" t="str">
        <f>VLOOKUP(B:B,Свод_описание!E:F,2,0)</f>
        <v>SBX_RETAIL_MP_DM.ft_client_aggr_mnth_epk</v>
      </c>
      <c r="B125" t="s">
        <v>121</v>
      </c>
      <c r="F125" t="str">
        <f>VLOOKUP(G125,Источники!A:B,2,0)</f>
        <v>В процессе аналитики</v>
      </c>
      <c r="G125" s="27" t="s">
        <v>3128</v>
      </c>
    </row>
    <row r="126" spans="1:7" hidden="1">
      <c r="A126" s="63" t="str">
        <f>VLOOKUP(B:B,Свод_описание!E:F,2,0)</f>
        <v>SBX_RETAIL_MP_DM.ft_client_aggr_mnth_epk</v>
      </c>
      <c r="B126" t="s">
        <v>729</v>
      </c>
      <c r="F126" t="str">
        <f>VLOOKUP(G126,Источники!A:B,2,0)</f>
        <v>В процессе аналитики</v>
      </c>
      <c r="G126" s="27" t="s">
        <v>3128</v>
      </c>
    </row>
    <row r="127" spans="1:7" hidden="1">
      <c r="A127" s="63" t="str">
        <f>VLOOKUP(B:B,Свод_описание!E:F,2,0)</f>
        <v>SBX_RETAIL_MP_DM.ft_client_aggr_mnth_epk</v>
      </c>
      <c r="B127" t="s">
        <v>731</v>
      </c>
      <c r="F127" t="str">
        <f>VLOOKUP(G127,Источники!A:B,2,0)</f>
        <v>В процессе аналитики</v>
      </c>
      <c r="G127" s="27" t="s">
        <v>3128</v>
      </c>
    </row>
    <row r="128" spans="1:7" hidden="1">
      <c r="A128" s="63" t="str">
        <f>VLOOKUP(B:B,Свод_описание!E:F,2,0)</f>
        <v>SBX_RETAIL_MP_DM.ft_client_aggr_mnth_epk</v>
      </c>
      <c r="B128" t="s">
        <v>733</v>
      </c>
      <c r="F128" t="str">
        <f>VLOOKUP(G128,Источники!A:B,2,0)</f>
        <v>В процессе аналитики</v>
      </c>
      <c r="G128" s="27" t="s">
        <v>3128</v>
      </c>
    </row>
    <row r="129" spans="1:7" hidden="1">
      <c r="A129" s="63" t="str">
        <f>VLOOKUP(B:B,Свод_описание!E:F,2,0)</f>
        <v>SBX_RETAIL_MP_DM.ft_client_aggr_mnth_epk</v>
      </c>
      <c r="B129" t="s">
        <v>735</v>
      </c>
      <c r="F129" t="str">
        <f>VLOOKUP(G129,Источники!A:B,2,0)</f>
        <v>В процессе аналитики</v>
      </c>
      <c r="G129" s="27" t="s">
        <v>3128</v>
      </c>
    </row>
    <row r="130" spans="1:7" hidden="1">
      <c r="A130" s="63" t="str">
        <f>VLOOKUP(B:B,Свод_описание!E:F,2,0)</f>
        <v>SBX_RETAIL_MP_DM.ft_client_aggr_mnth_epk</v>
      </c>
      <c r="B130" t="s">
        <v>736</v>
      </c>
      <c r="F130" t="str">
        <f>VLOOKUP(G130,Источники!A:B,2,0)</f>
        <v>В процессе аналитики</v>
      </c>
      <c r="G130" s="27" t="s">
        <v>3128</v>
      </c>
    </row>
    <row r="131" spans="1:7" hidden="1">
      <c r="A131" s="63" t="str">
        <f>VLOOKUP(B:B,Свод_описание!E:F,2,0)</f>
        <v>SBX_RETAIL_MP_DM.ft_client_aggr_mnth_epk</v>
      </c>
      <c r="B131" t="s">
        <v>737</v>
      </c>
      <c r="F131" t="str">
        <f>VLOOKUP(G131,Источники!A:B,2,0)</f>
        <v>В процессе аналитики</v>
      </c>
      <c r="G131" s="27" t="s">
        <v>3128</v>
      </c>
    </row>
    <row r="132" spans="1:7" hidden="1">
      <c r="A132" s="63" t="str">
        <f>VLOOKUP(B:B,Свод_описание!E:F,2,0)</f>
        <v>SBX_RETAIL_MP_DM.ft_client_aggr_mnth_epk</v>
      </c>
      <c r="B132" t="s">
        <v>120</v>
      </c>
      <c r="F132" t="str">
        <f>VLOOKUP(G132,Источники!A:B,2,0)</f>
        <v>В процессе аналитики</v>
      </c>
      <c r="G132" s="27" t="s">
        <v>3128</v>
      </c>
    </row>
    <row r="133" spans="1:7" hidden="1">
      <c r="A133" s="63" t="str">
        <f>VLOOKUP(B:B,Свод_описание!E:F,2,0)</f>
        <v>SBX_RETAIL_MP_DM.ft_client_aggr_mnth_epk</v>
      </c>
      <c r="B133" t="s">
        <v>119</v>
      </c>
      <c r="F133" t="str">
        <f>VLOOKUP(G133,Источники!A:B,2,0)</f>
        <v>В процессе аналитики</v>
      </c>
      <c r="G133" s="27" t="s">
        <v>3128</v>
      </c>
    </row>
    <row r="134" spans="1:7" hidden="1">
      <c r="A134" s="63" t="str">
        <f>VLOOKUP(B:B,Свод_описание!E:F,2,0)</f>
        <v>SBX_RETAIL_MP_DM.ft_client_aggr_mnth_epk</v>
      </c>
      <c r="B134" t="s">
        <v>124</v>
      </c>
      <c r="F134" t="str">
        <f>VLOOKUP(G134,Источники!A:B,2,0)</f>
        <v>В процессе аналитики</v>
      </c>
      <c r="G134" s="27" t="s">
        <v>3128</v>
      </c>
    </row>
    <row r="135" spans="1:7" hidden="1">
      <c r="A135" s="63" t="str">
        <f>VLOOKUP(B:B,Свод_описание!E:F,2,0)</f>
        <v>SBX_RETAIL_MP_DM.ft_client_aggr_mnth_epk</v>
      </c>
      <c r="B135" t="s">
        <v>123</v>
      </c>
      <c r="F135" t="str">
        <f>VLOOKUP(G135,Источники!A:B,2,0)</f>
        <v>В процессе аналитики</v>
      </c>
      <c r="G135" s="27" t="s">
        <v>3128</v>
      </c>
    </row>
    <row r="136" spans="1:7" hidden="1">
      <c r="A136" s="63" t="str">
        <f>VLOOKUP(B:B,Свод_описание!E:F,2,0)</f>
        <v>SBX_RETAIL_MP_DM.ft_client_aggr_mnth_epk</v>
      </c>
      <c r="B136" t="s">
        <v>130</v>
      </c>
      <c r="F136" t="str">
        <f>VLOOKUP(G136,Источники!A:B,2,0)</f>
        <v>В процессе аналитики</v>
      </c>
      <c r="G136" s="27" t="s">
        <v>3128</v>
      </c>
    </row>
    <row r="137" spans="1:7" hidden="1">
      <c r="A137" s="63" t="str">
        <f>VLOOKUP(B:B,Свод_описание!E:F,2,0)</f>
        <v>SBX_RETAIL_MP_DM.ft_client_aggr_mnth_epk</v>
      </c>
      <c r="B137" t="s">
        <v>129</v>
      </c>
      <c r="F137" t="str">
        <f>VLOOKUP(G137,Источники!A:B,2,0)</f>
        <v>В процессе аналитики</v>
      </c>
      <c r="G137" s="27" t="s">
        <v>3128</v>
      </c>
    </row>
    <row r="138" spans="1:7" hidden="1">
      <c r="A138" s="63" t="str">
        <f>VLOOKUP(B:B,Свод_описание!E:F,2,0)</f>
        <v>SBX_RETAIL_MP_DM.ft_client_aggr_mnth_epk</v>
      </c>
      <c r="B138" t="s">
        <v>118</v>
      </c>
      <c r="F138" t="str">
        <f>VLOOKUP(G138,Источники!A:B,2,0)</f>
        <v>В процессе аналитики</v>
      </c>
      <c r="G138" s="27" t="s">
        <v>3128</v>
      </c>
    </row>
    <row r="139" spans="1:7" hidden="1">
      <c r="A139" s="63" t="str">
        <f>VLOOKUP(B:B,Свод_описание!E:F,2,0)</f>
        <v>SBX_RETAIL_MP_DM.ft_client_aggr_mnth_epk</v>
      </c>
      <c r="B139" t="s">
        <v>117</v>
      </c>
      <c r="F139" t="str">
        <f>VLOOKUP(G139,Источники!A:B,2,0)</f>
        <v>В процессе аналитики</v>
      </c>
      <c r="G139" s="27" t="s">
        <v>3128</v>
      </c>
    </row>
    <row r="140" spans="1:7" hidden="1">
      <c r="A140" s="63" t="str">
        <f>VLOOKUP(B:B,Свод_описание!E:F,2,0)</f>
        <v>SBX_RETAIL_MP_DM.ft_client_aggr_mnth_epk</v>
      </c>
      <c r="B140" t="s">
        <v>116</v>
      </c>
      <c r="F140" t="str">
        <f>VLOOKUP(G140,Источники!A:B,2,0)</f>
        <v>В процессе аналитики</v>
      </c>
      <c r="G140" s="27" t="s">
        <v>3128</v>
      </c>
    </row>
    <row r="141" spans="1:7" hidden="1">
      <c r="A141" s="63" t="str">
        <f>VLOOKUP(B:B,Свод_описание!E:F,2,0)</f>
        <v>SBX_RETAIL_MP_DM.ft_client_aggr_mnth_epk</v>
      </c>
      <c r="B141" t="s">
        <v>115</v>
      </c>
      <c r="F141" t="str">
        <f>VLOOKUP(G141,Источники!A:B,2,0)</f>
        <v>В процессе аналитики</v>
      </c>
      <c r="G141" s="27" t="s">
        <v>3128</v>
      </c>
    </row>
    <row r="142" spans="1:7" hidden="1">
      <c r="A142" s="63" t="str">
        <f>VLOOKUP(B:B,Свод_описание!E:F,2,0)</f>
        <v>SBX_RETAIL_MP_DM.ft_client_aggr_mnth_epk</v>
      </c>
      <c r="B142" t="s">
        <v>126</v>
      </c>
      <c r="F142" t="str">
        <f>VLOOKUP(G142,Источники!A:B,2,0)</f>
        <v>В процессе аналитики</v>
      </c>
      <c r="G142" s="27" t="s">
        <v>3128</v>
      </c>
    </row>
    <row r="143" spans="1:7" hidden="1">
      <c r="A143" s="63" t="str">
        <f>VLOOKUP(B:B,Свод_описание!E:F,2,0)</f>
        <v>SBX_RETAIL_MP_DM.ft_client_aggr_mnth_epk</v>
      </c>
      <c r="B143" t="s">
        <v>125</v>
      </c>
      <c r="F143" t="str">
        <f>VLOOKUP(G143,Источники!A:B,2,0)</f>
        <v>В процессе аналитики</v>
      </c>
      <c r="G143" s="27" t="s">
        <v>3128</v>
      </c>
    </row>
    <row r="144" spans="1:7" hidden="1">
      <c r="A144" s="63" t="str">
        <f>VLOOKUP(B:B,Свод_описание!E:F,2,0)</f>
        <v>SBX_RETAIL_MP_DM.ft_client_aggr_mnth_epk</v>
      </c>
      <c r="B144" t="s">
        <v>128</v>
      </c>
      <c r="F144" t="str">
        <f>VLOOKUP(G144,Источники!A:B,2,0)</f>
        <v>В процессе аналитики</v>
      </c>
      <c r="G144" s="27" t="s">
        <v>3128</v>
      </c>
    </row>
    <row r="145" spans="1:7" hidden="1">
      <c r="A145" s="63" t="str">
        <f>VLOOKUP(B:B,Свод_описание!E:F,2,0)</f>
        <v>SBX_RETAIL_MP_DM.ft_client_aggr_mnth_epk</v>
      </c>
      <c r="B145" t="s">
        <v>127</v>
      </c>
      <c r="F145" t="str">
        <f>VLOOKUP(G145,Источники!A:B,2,0)</f>
        <v>В процессе аналитики</v>
      </c>
      <c r="G145" s="27" t="s">
        <v>3128</v>
      </c>
    </row>
    <row r="146" spans="1:7" hidden="1">
      <c r="A146" s="63" t="str">
        <f>VLOOKUP(B:B,Свод_описание!E:F,2,0)</f>
        <v>SBX_RETAIL_MP_DM.ft_client_aggr_mnth_epk</v>
      </c>
      <c r="B146" t="s">
        <v>768</v>
      </c>
      <c r="F146" t="str">
        <f>VLOOKUP(G146,Источники!A:B,2,0)</f>
        <v>В процессе аналитики</v>
      </c>
      <c r="G146" s="27" t="s">
        <v>3128</v>
      </c>
    </row>
    <row r="147" spans="1:7" hidden="1">
      <c r="A147" s="63" t="str">
        <f>VLOOKUP(B:B,Свод_описание!E:F,2,0)</f>
        <v>SBX_RETAIL_MP_DM.ft_client_aggr_mnth_epk</v>
      </c>
      <c r="B147" t="s">
        <v>768</v>
      </c>
      <c r="F147" t="str">
        <f>VLOOKUP(G147,Источники!A:B,2,0)</f>
        <v>В процессе аналитики</v>
      </c>
      <c r="G147" s="27" t="s">
        <v>3128</v>
      </c>
    </row>
    <row r="148" spans="1:7" hidden="1">
      <c r="A148" s="63" t="str">
        <f>VLOOKUP(B:B,Свод_описание!E:F,2,0)</f>
        <v>SBX_RETAIL_MP_DM.ft_client_aggr_mnth_epk</v>
      </c>
      <c r="B148" t="s">
        <v>768</v>
      </c>
      <c r="F148" t="str">
        <f>VLOOKUP(G148,Источники!A:B,2,0)</f>
        <v>В процессе аналитики</v>
      </c>
      <c r="G148" s="27" t="s">
        <v>3128</v>
      </c>
    </row>
    <row r="149" spans="1:7" hidden="1">
      <c r="A149" s="63" t="str">
        <f>VLOOKUP(B:B,Свод_описание!E:F,2,0)</f>
        <v>SBX_RETAIL_MP_DM.ft_client_aggr_mnth_epk</v>
      </c>
      <c r="B149" t="s">
        <v>768</v>
      </c>
      <c r="F149" t="str">
        <f>VLOOKUP(G149,Источники!A:B,2,0)</f>
        <v>В процессе аналитики</v>
      </c>
      <c r="G149" s="27" t="s">
        <v>3128</v>
      </c>
    </row>
    <row r="150" spans="1:7" hidden="1">
      <c r="A150" s="63" t="str">
        <f>VLOOKUP(B:B,Свод_описание!E:F,2,0)</f>
        <v>SBX_RETAIL_MP_DM.ft_client_aggr_mnth_epk</v>
      </c>
      <c r="B150" t="s">
        <v>98</v>
      </c>
      <c r="F150" t="str">
        <f>VLOOKUP(G150,Источники!A:B,2,0)</f>
        <v>В процессе аналитики</v>
      </c>
      <c r="G150" s="27" t="s">
        <v>3128</v>
      </c>
    </row>
    <row r="151" spans="1:7" hidden="1">
      <c r="A151" t="str">
        <f>VLOOKUP(B:B,Свод_описание!E:F,2,0)</f>
        <v>SBX_RETAIL_MP_DM.dw_dm_fvs_RD_univ_ins</v>
      </c>
      <c r="B151" t="s">
        <v>2701</v>
      </c>
      <c r="G151" s="27" t="s">
        <v>3128</v>
      </c>
    </row>
    <row r="152" spans="1:7" hidden="1">
      <c r="A152" s="63" t="str">
        <f>VLOOKUP(B:B,Свод_описание!E:F,2,0)</f>
        <v>SBX_RETAIL_MP_DM.ft_client_aggr_mnth_epk</v>
      </c>
      <c r="B152" t="s">
        <v>141</v>
      </c>
      <c r="F152" t="str">
        <f>VLOOKUP(G152,Источники!A:B,2,0)</f>
        <v>В процессе аналитики</v>
      </c>
      <c r="G152" s="27" t="s">
        <v>3128</v>
      </c>
    </row>
    <row r="153" spans="1:7" hidden="1">
      <c r="A153" s="63" t="str">
        <f>VLOOKUP(B:B,Свод_описание!E:F,2,0)</f>
        <v>SBX_RETAIL_MP_DM.ft_client_aggr_mnth_epk</v>
      </c>
      <c r="B153" t="s">
        <v>146</v>
      </c>
      <c r="F153" t="str">
        <f>VLOOKUP(G153,Источники!A:B,2,0)</f>
        <v>В процессе аналитики</v>
      </c>
      <c r="G153" s="27" t="s">
        <v>3128</v>
      </c>
    </row>
    <row r="154" spans="1:7" hidden="1">
      <c r="A154" s="63" t="str">
        <f>VLOOKUP(B:B,Свод_описание!E:F,2,0)</f>
        <v>SBX_RETAIL_MP_DM.ft_client_aggr_mnth_epk</v>
      </c>
      <c r="B154" t="s">
        <v>150</v>
      </c>
      <c r="F154" t="str">
        <f>VLOOKUP(G154,Источники!A:B,2,0)</f>
        <v>В процессе аналитики</v>
      </c>
      <c r="G154" s="27" t="s">
        <v>3128</v>
      </c>
    </row>
    <row r="155" spans="1:7" hidden="1">
      <c r="A155" s="63" t="str">
        <f>VLOOKUP(B:B,Свод_описание!E:F,2,0)</f>
        <v>SBX_RETAIL_MP_DM.ft_client_aggr_mnth_epk</v>
      </c>
      <c r="B155" t="s">
        <v>136</v>
      </c>
      <c r="F155" t="str">
        <f>VLOOKUP(G155,Источники!A:B,2,0)</f>
        <v>В процессе аналитики</v>
      </c>
      <c r="G155" s="27" t="s">
        <v>3128</v>
      </c>
    </row>
    <row r="156" spans="1:7" hidden="1">
      <c r="A156" s="63" t="str">
        <f>VLOOKUP(B:B,Свод_описание!E:F,2,0)</f>
        <v>SBX_RETAIL_MP_DM.ft_client_aggr_mnth_epk</v>
      </c>
      <c r="B156" t="s">
        <v>9</v>
      </c>
      <c r="F156" t="str">
        <f>VLOOKUP(G156,Источники!A:B,2,0)</f>
        <v>В процессе аналитики</v>
      </c>
      <c r="G156" s="27" t="s">
        <v>3128</v>
      </c>
    </row>
    <row r="157" spans="1:7" hidden="1">
      <c r="A157" s="63" t="str">
        <f>VLOOKUP(B:B,Свод_описание!E:F,2,0)</f>
        <v>SBX_RETAIL_MP_DM.ft_client_aggr_mnth_epk</v>
      </c>
      <c r="B157" t="s">
        <v>140</v>
      </c>
      <c r="F157" t="str">
        <f>VLOOKUP(G157,Источники!A:B,2,0)</f>
        <v>В процессе аналитики</v>
      </c>
      <c r="G157" s="27" t="s">
        <v>3128</v>
      </c>
    </row>
    <row r="158" spans="1:7" hidden="1">
      <c r="A158" s="63" t="str">
        <f>VLOOKUP(B:B,Свод_описание!E:F,2,0)</f>
        <v>SBX_RETAIL_MP_DM.ft_client_aggr_mnth_epk</v>
      </c>
      <c r="B158" t="s">
        <v>145</v>
      </c>
      <c r="F158" t="str">
        <f>VLOOKUP(G158,Источники!A:B,2,0)</f>
        <v>В процессе аналитики</v>
      </c>
      <c r="G158" s="27" t="s">
        <v>3128</v>
      </c>
    </row>
    <row r="159" spans="1:7" hidden="1">
      <c r="A159" s="63" t="str">
        <f>VLOOKUP(B:B,Свод_описание!E:F,2,0)</f>
        <v>SBX_RETAIL_MP_DM.ft_client_aggr_mnth_epk</v>
      </c>
      <c r="B159" t="s">
        <v>149</v>
      </c>
      <c r="F159" t="str">
        <f>VLOOKUP(G159,Источники!A:B,2,0)</f>
        <v>В процессе аналитики</v>
      </c>
      <c r="G159" s="27" t="s">
        <v>3128</v>
      </c>
    </row>
    <row r="160" spans="1:7" hidden="1">
      <c r="A160" s="63" t="str">
        <f>VLOOKUP(B:B,Свод_описание!E:F,2,0)</f>
        <v>SBX_RETAIL_MP_DM.ft_client_aggr_mnth_epk</v>
      </c>
      <c r="B160" t="s">
        <v>135</v>
      </c>
      <c r="F160" t="str">
        <f>VLOOKUP(G160,Источники!A:B,2,0)</f>
        <v>В процессе аналитики</v>
      </c>
      <c r="G160" s="27" t="s">
        <v>3128</v>
      </c>
    </row>
    <row r="161" spans="1:7" hidden="1">
      <c r="A161" s="63" t="str">
        <f>VLOOKUP(B:B,Свод_описание!E:F,2,0)</f>
        <v>SBX_RETAIL_MP_DM.ft_client_aggr_mnth_epk</v>
      </c>
      <c r="B161" t="s">
        <v>135</v>
      </c>
      <c r="F161" t="str">
        <f>VLOOKUP(G161,Источники!A:B,2,0)</f>
        <v>В процессе аналитики</v>
      </c>
      <c r="G161" s="27" t="s">
        <v>3128</v>
      </c>
    </row>
    <row r="162" spans="1:7" hidden="1">
      <c r="A162" s="63" t="str">
        <f>VLOOKUP(B:B,Свод_описание!E:F,2,0)</f>
        <v>SBX_RETAIL_MP_DM.ft_client_aggr_mnth_epk</v>
      </c>
      <c r="B162" t="s">
        <v>25</v>
      </c>
      <c r="F162" t="str">
        <f>VLOOKUP(G162,Источники!A:B,2,0)</f>
        <v>В процессе аналитики</v>
      </c>
      <c r="G162" s="27" t="s">
        <v>3128</v>
      </c>
    </row>
    <row r="163" spans="1:7" hidden="1">
      <c r="A163" s="63" t="str">
        <f>VLOOKUP(B:B,Свод_описание!E:F,2,0)</f>
        <v>SBX_RETAIL_MP_DM.ft_client_aggr_mnth_epk</v>
      </c>
      <c r="B163" t="s">
        <v>24</v>
      </c>
      <c r="F163" t="str">
        <f>VLOOKUP(G163,Источники!A:B,2,0)</f>
        <v>В процессе аналитики</v>
      </c>
      <c r="G163" s="27" t="s">
        <v>3128</v>
      </c>
    </row>
    <row r="164" spans="1:7" hidden="1">
      <c r="A164" s="63" t="str">
        <f>VLOOKUP(B:B,Свод_описание!E:F,2,0)</f>
        <v>SBX_RETAIL_MP_DM.ft_client_aggr_mnth_epk</v>
      </c>
      <c r="B164" t="s">
        <v>151</v>
      </c>
      <c r="F164" t="str">
        <f>VLOOKUP(G164,Источники!A:B,2,0)</f>
        <v>В процессе аналитики</v>
      </c>
      <c r="G164" s="27" t="s">
        <v>3128</v>
      </c>
    </row>
    <row r="165" spans="1:7" hidden="1">
      <c r="A165" s="63" t="str">
        <f>VLOOKUP(B:B,Свод_описание!E:F,2,0)</f>
        <v>SBX_RETAIL_MP_DM.ft_client_aggr_mnth_epk</v>
      </c>
      <c r="B165" t="s">
        <v>139</v>
      </c>
      <c r="F165" t="str">
        <f>VLOOKUP(G165,Источники!A:B,2,0)</f>
        <v>В процессе аналитики</v>
      </c>
      <c r="G165" s="27" t="s">
        <v>3128</v>
      </c>
    </row>
    <row r="166" spans="1:7" hidden="1">
      <c r="A166" s="63" t="str">
        <f>VLOOKUP(B:B,Свод_описание!E:F,2,0)</f>
        <v>SBX_RETAIL_MP_DM.ft_client_aggr_mnth_epk</v>
      </c>
      <c r="B166" t="s">
        <v>144</v>
      </c>
      <c r="F166" t="str">
        <f>VLOOKUP(G166,Источники!A:B,2,0)</f>
        <v>В процессе аналитики</v>
      </c>
      <c r="G166" s="27" t="s">
        <v>3128</v>
      </c>
    </row>
    <row r="167" spans="1:7" hidden="1">
      <c r="A167" s="63" t="str">
        <f>VLOOKUP(B:B,Свод_описание!E:F,2,0)</f>
        <v>SBX_RETAIL_MP_DM.ft_client_aggr_mnth_epk</v>
      </c>
      <c r="B167" t="s">
        <v>148</v>
      </c>
      <c r="F167" t="str">
        <f>VLOOKUP(G167,Источники!A:B,2,0)</f>
        <v>В процессе аналитики</v>
      </c>
      <c r="G167" s="27" t="s">
        <v>3128</v>
      </c>
    </row>
    <row r="168" spans="1:7" hidden="1">
      <c r="A168" s="63" t="str">
        <f>VLOOKUP(B:B,Свод_описание!E:F,2,0)</f>
        <v>SBX_RETAIL_MP_DM.ft_client_aggr_mnth_epk</v>
      </c>
      <c r="B168" t="s">
        <v>134</v>
      </c>
      <c r="F168" t="str">
        <f>VLOOKUP(G168,Источники!A:B,2,0)</f>
        <v>В процессе аналитики</v>
      </c>
      <c r="G168" s="27" t="s">
        <v>3128</v>
      </c>
    </row>
    <row r="169" spans="1:7" hidden="1">
      <c r="A169" s="63" t="str">
        <f>VLOOKUP(B:B,Свод_описание!E:F,2,0)</f>
        <v>SBX_RETAIL_MP_DM.ft_client_aggr_mnth_epk</v>
      </c>
      <c r="B169" t="s">
        <v>134</v>
      </c>
      <c r="F169" t="str">
        <f>VLOOKUP(G169,Источники!A:B,2,0)</f>
        <v>В процессе аналитики</v>
      </c>
      <c r="G169" s="27" t="s">
        <v>3128</v>
      </c>
    </row>
    <row r="170" spans="1:7" hidden="1">
      <c r="A170" s="63" t="str">
        <f>VLOOKUP(B:B,Свод_описание!E:F,2,0)</f>
        <v>SBX_RETAIL_MP_DM.ft_client_aggr_mnth_epk</v>
      </c>
      <c r="B170" t="s">
        <v>138</v>
      </c>
      <c r="F170" t="str">
        <f>VLOOKUP(G170,Источники!A:B,2,0)</f>
        <v>В процессе аналитики</v>
      </c>
      <c r="G170" s="27" t="s">
        <v>3128</v>
      </c>
    </row>
    <row r="171" spans="1:7" hidden="1">
      <c r="A171" s="63" t="str">
        <f>VLOOKUP(B:B,Свод_описание!E:F,2,0)</f>
        <v>SBX_RETAIL_MP_DM.ft_client_aggr_mnth_epk</v>
      </c>
      <c r="B171" t="s">
        <v>143</v>
      </c>
      <c r="F171" t="str">
        <f>VLOOKUP(G171,Источники!A:B,2,0)</f>
        <v>В процессе аналитики</v>
      </c>
      <c r="G171" s="27" t="s">
        <v>3128</v>
      </c>
    </row>
    <row r="172" spans="1:7" hidden="1">
      <c r="A172" s="63" t="str">
        <f>VLOOKUP(B:B,Свод_описание!E:F,2,0)</f>
        <v>SBX_RETAIL_MP_DM.ft_client_aggr_mnth_epk</v>
      </c>
      <c r="B172" t="s">
        <v>147</v>
      </c>
      <c r="F172" t="str">
        <f>VLOOKUP(G172,Источники!A:B,2,0)</f>
        <v>В процессе аналитики</v>
      </c>
      <c r="G172" s="27" t="s">
        <v>3128</v>
      </c>
    </row>
    <row r="173" spans="1:7" hidden="1">
      <c r="A173" s="63" t="str">
        <f>VLOOKUP(B:B,Свод_описание!E:F,2,0)</f>
        <v>SBX_RETAIL_MP_DM.ft_client_aggr_mnth_epk</v>
      </c>
      <c r="B173" t="s">
        <v>142</v>
      </c>
      <c r="F173" t="str">
        <f>VLOOKUP(G173,Источники!A:B,2,0)</f>
        <v>В процессе аналитики</v>
      </c>
      <c r="G173" s="27" t="s">
        <v>3128</v>
      </c>
    </row>
    <row r="174" spans="1:7" hidden="1">
      <c r="A174" s="63" t="str">
        <f>VLOOKUP(B:B,Свод_описание!E:F,2,0)</f>
        <v>SBX_RETAIL_MP_DM.ft_client_aggr_mnth_epk</v>
      </c>
      <c r="B174" t="s">
        <v>137</v>
      </c>
      <c r="F174" t="str">
        <f>VLOOKUP(G174,Источники!A:B,2,0)</f>
        <v>В процессе аналитики</v>
      </c>
      <c r="G174" s="27" t="s">
        <v>3128</v>
      </c>
    </row>
    <row r="175" spans="1:7" hidden="1">
      <c r="A175" s="63" t="str">
        <f>VLOOKUP(B:B,Свод_описание!E:F,2,0)</f>
        <v>SBX_RETAIL_MP_DM.ft_client_aggr_mnth_epk</v>
      </c>
      <c r="B175" t="s">
        <v>133</v>
      </c>
      <c r="F175" t="str">
        <f>VLOOKUP(G175,Источники!A:B,2,0)</f>
        <v>В процессе аналитики</v>
      </c>
      <c r="G175" s="27" t="s">
        <v>3128</v>
      </c>
    </row>
    <row r="176" spans="1:7" hidden="1">
      <c r="A176" t="str">
        <f>VLOOKUP(B:B,Свод_описание!E:F,2,0)</f>
        <v>SBX_RETAIL_MP_DM.dw_dm_fvs_RD_univ_ins</v>
      </c>
      <c r="B176" t="s">
        <v>2674</v>
      </c>
      <c r="F176" t="str">
        <f>VLOOKUP(G176,Источники!A:B,2,0)</f>
        <v>В процессе аналитики</v>
      </c>
      <c r="G176" s="27" t="s">
        <v>3128</v>
      </c>
    </row>
    <row r="177" spans="1:8" hidden="1">
      <c r="A177" t="str">
        <f>VLOOKUP(B:B,Свод_описание!E:F,2,0)</f>
        <v>SBX_RETAIL_MP_DM.ft_sbol_oper</v>
      </c>
      <c r="B177" t="s">
        <v>1919</v>
      </c>
      <c r="G177" s="27" t="s">
        <v>3128</v>
      </c>
    </row>
    <row r="178" spans="1:8" hidden="1">
      <c r="A178" s="63" t="e">
        <f>VLOOKUP(B:B,Свод_описание!E:F,2,0)</f>
        <v>#N/A</v>
      </c>
      <c r="B178" s="64" t="s">
        <v>2985</v>
      </c>
      <c r="F178" t="str">
        <f>VLOOKUP(G178,Источники!A:B,2,0)</f>
        <v>Внедрен</v>
      </c>
      <c r="G178" s="27" t="s">
        <v>2985</v>
      </c>
      <c r="H178" t="s">
        <v>3929</v>
      </c>
    </row>
    <row r="179" spans="1:8" hidden="1">
      <c r="A179" s="63" t="e">
        <f>VLOOKUP(B:B,Свод_описание!E:F,2,0)</f>
        <v>#N/A</v>
      </c>
      <c r="B179" t="s">
        <v>3032</v>
      </c>
      <c r="G179" s="27" t="s">
        <v>3683</v>
      </c>
    </row>
    <row r="180" spans="1:8" hidden="1">
      <c r="A180" s="63" t="str">
        <f>VLOOKUP(B:B,Свод_описание!E:F,2,0)</f>
        <v>SBX_RETAIL_MP_DM.ft_client_aggr_mnth_epk</v>
      </c>
      <c r="B180" s="31" t="s">
        <v>812</v>
      </c>
      <c r="C180" s="31"/>
      <c r="D180" s="31"/>
      <c r="E180" s="31"/>
      <c r="F180" s="31" t="str">
        <f>VLOOKUP(G180,Источники!A:B,2,0)</f>
        <v>Внедрен</v>
      </c>
      <c r="G180" s="31" t="s">
        <v>3683</v>
      </c>
      <c r="H180" s="31" t="s">
        <v>3929</v>
      </c>
    </row>
    <row r="181" spans="1:8" hidden="1">
      <c r="A181" s="63" t="str">
        <f>VLOOKUP(B:B,Свод_описание!E:F,2,0)</f>
        <v>SBX_RETAIL_MP_DM.ft_client_aggr_mnth_epk</v>
      </c>
      <c r="B181" s="31" t="s">
        <v>818</v>
      </c>
      <c r="C181" s="31"/>
      <c r="D181" s="31"/>
      <c r="E181" s="31"/>
      <c r="F181" s="31" t="str">
        <f>VLOOKUP(G181,Источники!A:B,2,0)</f>
        <v>Внедрен</v>
      </c>
      <c r="G181" s="31" t="s">
        <v>3683</v>
      </c>
      <c r="H181" s="31" t="s">
        <v>3929</v>
      </c>
    </row>
    <row r="182" spans="1:8" hidden="1">
      <c r="A182" s="63" t="str">
        <f>VLOOKUP(B:B,Свод_описание!E:F,2,0)</f>
        <v>SBX_RETAIL_MP_DM.ft_client_aggr_mnth_epk</v>
      </c>
      <c r="B182" s="31" t="s">
        <v>1307</v>
      </c>
      <c r="C182" s="31"/>
      <c r="D182" s="31"/>
      <c r="E182" s="31"/>
      <c r="F182" s="31" t="str">
        <f>VLOOKUP(G182,Источники!A:B,2,0)</f>
        <v>Внедрен</v>
      </c>
      <c r="G182" s="31" t="s">
        <v>3683</v>
      </c>
      <c r="H182" s="31" t="s">
        <v>3929</v>
      </c>
    </row>
    <row r="183" spans="1:8" hidden="1">
      <c r="A183" s="63" t="str">
        <f>VLOOKUP(B:B,Свод_описание!E:F,2,0)</f>
        <v>SBX_RETAIL_MP_DM.ft_client_aggr_mnth_epk</v>
      </c>
      <c r="B183" s="31" t="s">
        <v>822</v>
      </c>
      <c r="C183" s="31"/>
      <c r="D183" s="31"/>
      <c r="E183" s="31"/>
      <c r="F183" s="31" t="str">
        <f>VLOOKUP(G183,Источники!A:B,2,0)</f>
        <v>Внедрен</v>
      </c>
      <c r="G183" s="31" t="s">
        <v>3683</v>
      </c>
      <c r="H183" s="31" t="s">
        <v>3929</v>
      </c>
    </row>
    <row r="184" spans="1:8" hidden="1">
      <c r="A184" s="63" t="str">
        <f>VLOOKUP(B:B,Свод_описание!E:F,2,0)</f>
        <v>SBX_RETAIL_MP_DM.ft_client_aggr_mnth_epk</v>
      </c>
      <c r="B184" s="31" t="s">
        <v>825</v>
      </c>
      <c r="C184" s="31"/>
      <c r="D184" s="31"/>
      <c r="E184" s="31"/>
      <c r="F184" s="31" t="str">
        <f>VLOOKUP(G184,Источники!A:B,2,0)</f>
        <v>Внедрен</v>
      </c>
      <c r="G184" s="31" t="s">
        <v>3683</v>
      </c>
      <c r="H184" s="31" t="s">
        <v>3929</v>
      </c>
    </row>
    <row r="185" spans="1:8" hidden="1">
      <c r="A185" s="63" t="str">
        <f>VLOOKUP(B:B,Свод_описание!E:F,2,0)</f>
        <v>SBX_RETAIL_MP_DM.ft_client_aggr_mnth_epk</v>
      </c>
      <c r="B185" s="31" t="s">
        <v>833</v>
      </c>
      <c r="C185" s="31"/>
      <c r="D185" s="31"/>
      <c r="E185" s="31"/>
      <c r="F185" s="31" t="str">
        <f>VLOOKUP(G185,Источники!A:B,2,0)</f>
        <v>Внедрен</v>
      </c>
      <c r="G185" s="31" t="s">
        <v>3916</v>
      </c>
      <c r="H185" s="31" t="s">
        <v>3929</v>
      </c>
    </row>
    <row r="186" spans="1:8" hidden="1">
      <c r="A186" s="63" t="str">
        <f>VLOOKUP(B:B,Свод_описание!E:F,2,0)</f>
        <v>SBX_RETAIL_MP_DM.ft_client_aggr_mnth_epk</v>
      </c>
      <c r="B186" t="s">
        <v>834</v>
      </c>
      <c r="F186" t="str">
        <f>VLOOKUP(G186,Источники!A:B,2,0)</f>
        <v>дубль</v>
      </c>
      <c r="G186" s="27" t="s">
        <v>2819</v>
      </c>
    </row>
    <row r="187" spans="1:8" hidden="1">
      <c r="A187" s="63" t="str">
        <f>VLOOKUP(B:B,Свод_описание!E:F,2,0)</f>
        <v>SBX_RETAIL_MP_DM.ft_client_aggr_mnth_epk</v>
      </c>
      <c r="B187" t="s">
        <v>836</v>
      </c>
      <c r="F187" t="str">
        <f>VLOOKUP(G187,Источники!A:B,2,0)</f>
        <v>дубль</v>
      </c>
      <c r="G187" s="27" t="s">
        <v>2819</v>
      </c>
    </row>
    <row r="188" spans="1:8" hidden="1">
      <c r="A188" s="63" t="str">
        <f>VLOOKUP(B:B,Свод_описание!E:F,2,0)</f>
        <v>SBX_RETAIL_MP_DM.ft_client_aggr_mnth_epk</v>
      </c>
      <c r="B188" t="s">
        <v>845</v>
      </c>
      <c r="F188" t="str">
        <f>VLOOKUP(G188,Источники!A:B,2,0)</f>
        <v>дубль</v>
      </c>
      <c r="G188" s="27" t="s">
        <v>2819</v>
      </c>
    </row>
    <row r="189" spans="1:8" hidden="1">
      <c r="A189" s="63" t="str">
        <f>VLOOKUP(B:B,Свод_описание!E:F,2,0)</f>
        <v>SBX_RETAIL_MP_DM.ft_client_aggr_mnth_epk</v>
      </c>
      <c r="B189" t="s">
        <v>854</v>
      </c>
      <c r="F189" t="str">
        <f>VLOOKUP(G189,Источники!A:B,2,0)</f>
        <v>дубль</v>
      </c>
      <c r="G189" s="27" t="s">
        <v>2819</v>
      </c>
    </row>
    <row r="190" spans="1:8" hidden="1">
      <c r="A190" s="63" t="str">
        <f>VLOOKUP(B:B,Свод_описание!E:F,2,0)</f>
        <v>SBX_RETAIL_MP_DM.ft_client_aggr_mnth_epk</v>
      </c>
      <c r="B190" t="s">
        <v>856</v>
      </c>
      <c r="F190" t="str">
        <f>VLOOKUP(G190,Источники!A:B,2,0)</f>
        <v>дубль</v>
      </c>
      <c r="G190" s="27" t="s">
        <v>2819</v>
      </c>
    </row>
    <row r="191" spans="1:8" hidden="1">
      <c r="A191" s="63" t="str">
        <f>VLOOKUP(B:B,Свод_описание!E:F,2,0)</f>
        <v>SBX_RETAIL_MP_DM.ft_client_aggr_mnth_epk</v>
      </c>
      <c r="B191" t="s">
        <v>857</v>
      </c>
      <c r="F191" t="str">
        <f>VLOOKUP(G191,Источники!A:B,2,0)</f>
        <v>дубль</v>
      </c>
      <c r="G191" s="27" t="s">
        <v>2819</v>
      </c>
    </row>
    <row r="192" spans="1:8" hidden="1">
      <c r="A192" s="63" t="str">
        <f>VLOOKUP(B:B,Свод_описание!E:F,2,0)</f>
        <v>SBX_RETAIL_MP_DM.ft_client_aggr_mnth_epk</v>
      </c>
      <c r="B192" t="s">
        <v>1316</v>
      </c>
      <c r="F192" t="str">
        <f>VLOOKUP(G192,Источники!A:B,2,0)</f>
        <v>дубль</v>
      </c>
      <c r="G192" s="27" t="s">
        <v>2819</v>
      </c>
    </row>
    <row r="193" spans="1:8" hidden="1">
      <c r="A193" s="63" t="str">
        <f>VLOOKUP(B:B,Свод_описание!E:F,2,0)</f>
        <v>SBX_RETAIL_MP_DM.ft_client_aggr_mnth_epk</v>
      </c>
      <c r="B193" t="s">
        <v>867</v>
      </c>
      <c r="F193" t="str">
        <f>VLOOKUP(G193,Источники!A:B,2,0)</f>
        <v>Внедрен</v>
      </c>
      <c r="G193" s="27" t="s">
        <v>3919</v>
      </c>
      <c r="H193" t="s">
        <v>3929</v>
      </c>
    </row>
    <row r="194" spans="1:8">
      <c r="A194" s="63" t="str">
        <f>VLOOKUP(B:B,Свод_описание!E:F,2,0)</f>
        <v>SBX_RETAIL_MP_DM.ft_client_aggr_mnth_epk</v>
      </c>
      <c r="B194" t="s">
        <v>868</v>
      </c>
      <c r="F194" t="str">
        <f>VLOOKUP(G194,Источники!A:B,2,0)</f>
        <v>В процессе разработки</v>
      </c>
      <c r="G194" s="27" t="s">
        <v>3094</v>
      </c>
    </row>
    <row r="195" spans="1:8" hidden="1">
      <c r="A195" s="63" t="str">
        <f>VLOOKUP(B:B,Свод_описание!E:F,2,0)</f>
        <v>SBX_RETAIL_MP_DM.ft_client_aggr_mnth_epk</v>
      </c>
      <c r="B195" t="s">
        <v>869</v>
      </c>
      <c r="F195" t="str">
        <f>VLOOKUP(G195,Источники!A:B,2,0)</f>
        <v>В процессе разработки</v>
      </c>
      <c r="G195" s="27" t="s">
        <v>3094</v>
      </c>
    </row>
    <row r="196" spans="1:8" hidden="1">
      <c r="A196" s="63" t="str">
        <f>VLOOKUP(B:B,Свод_описание!E:F,2,0)</f>
        <v>SBX_RETAIL_MP_DM.ft_client_aggr_mnth_epk</v>
      </c>
      <c r="B196" t="s">
        <v>870</v>
      </c>
      <c r="F196" t="str">
        <f>VLOOKUP(G196,Источники!A:B,2,0)</f>
        <v>В процессе разработки</v>
      </c>
      <c r="G196" s="27" t="s">
        <v>3094</v>
      </c>
    </row>
    <row r="197" spans="1:8" hidden="1">
      <c r="A197" s="63" t="str">
        <f>VLOOKUP(B:B,Свод_описание!E:F,2,0)</f>
        <v>SBX_RETAIL_MP_DM.ft_client_aggr_mnth_epk</v>
      </c>
      <c r="B197" t="s">
        <v>871</v>
      </c>
      <c r="F197" t="str">
        <f>VLOOKUP(G197,Источники!A:B,2,0)</f>
        <v>В процессе разработки</v>
      </c>
      <c r="G197" s="27" t="s">
        <v>3094</v>
      </c>
    </row>
    <row r="198" spans="1:8" hidden="1">
      <c r="A198" s="63" t="str">
        <f>VLOOKUP(B:B,Свод_описание!E:F,2,0)</f>
        <v>SBX_RETAIL_MP_DM.ft_client_aggr_mnth_epk</v>
      </c>
      <c r="B198" t="s">
        <v>872</v>
      </c>
      <c r="F198" t="str">
        <f>VLOOKUP(G198,Источники!A:B,2,0)</f>
        <v>Внедрен</v>
      </c>
      <c r="G198" s="27" t="s">
        <v>3048</v>
      </c>
      <c r="H198" t="s">
        <v>3929</v>
      </c>
    </row>
    <row r="199" spans="1:8" hidden="1">
      <c r="A199" s="63" t="str">
        <f>VLOOKUP(B:B,Свод_описание!E:F,2,0)</f>
        <v>SBX_RETAIL_MP_DM.ft_client_aggr_mnth_epk</v>
      </c>
      <c r="B199" t="s">
        <v>877</v>
      </c>
      <c r="F199" t="str">
        <f>VLOOKUP(G199,Источники!A:B,2,0)</f>
        <v>Внедрен</v>
      </c>
      <c r="G199" s="27" t="s">
        <v>3048</v>
      </c>
      <c r="H199" t="s">
        <v>3929</v>
      </c>
    </row>
    <row r="200" spans="1:8" hidden="1">
      <c r="A200" s="63" t="str">
        <f>VLOOKUP(B:B,Свод_описание!E:F,2,0)</f>
        <v>SBX_RETAIL_MP_DM.ft_client_aggr_mnth_epk</v>
      </c>
      <c r="B200" t="s">
        <v>878</v>
      </c>
      <c r="F200" t="str">
        <f>VLOOKUP(G200,Источники!A:B,2,0)</f>
        <v>Внедрен</v>
      </c>
      <c r="G200" s="27" t="s">
        <v>3048</v>
      </c>
      <c r="H200" t="s">
        <v>3929</v>
      </c>
    </row>
    <row r="201" spans="1:8" hidden="1">
      <c r="A201" s="63" t="str">
        <f>VLOOKUP(B:B,Свод_описание!E:F,2,0)</f>
        <v>SBX_RETAIL_MP_DM.ft_client_aggr_mnth_epk</v>
      </c>
      <c r="B201" t="s">
        <v>880</v>
      </c>
      <c r="F201" t="str">
        <f>VLOOKUP(G201,Источники!A:B,2,0)</f>
        <v>Внедрен</v>
      </c>
      <c r="G201" s="27" t="s">
        <v>3048</v>
      </c>
      <c r="H201" t="s">
        <v>3929</v>
      </c>
    </row>
    <row r="202" spans="1:8" hidden="1">
      <c r="A202" s="63" t="str">
        <f>VLOOKUP(B:B,Свод_описание!E:F,2,0)</f>
        <v>SBX_RETAIL_MP_DM.ft_client_aggr_mnth_epk</v>
      </c>
      <c r="B202" t="s">
        <v>894</v>
      </c>
      <c r="F202" t="str">
        <f>VLOOKUP(G202,Источники!A:B,2,0)</f>
        <v>Внедрен</v>
      </c>
      <c r="G202" s="27" t="s">
        <v>3048</v>
      </c>
      <c r="H202" t="s">
        <v>3929</v>
      </c>
    </row>
    <row r="203" spans="1:8" hidden="1">
      <c r="A203" s="63" t="str">
        <f>VLOOKUP(B:B,Свод_описание!E:F,2,0)</f>
        <v>SBX_RETAIL_MP_DM.ft_client_aggr_mnth_epk</v>
      </c>
      <c r="B203" t="s">
        <v>900</v>
      </c>
      <c r="F203" t="str">
        <f>VLOOKUP(G203,Источники!A:B,2,0)</f>
        <v>Внедрен</v>
      </c>
      <c r="G203" s="27" t="s">
        <v>3048</v>
      </c>
      <c r="H203" t="s">
        <v>3929</v>
      </c>
    </row>
    <row r="204" spans="1:8" hidden="1">
      <c r="A204" s="63" t="str">
        <f>VLOOKUP(B:B,Свод_описание!E:F,2,0)</f>
        <v>SBX_RETAIL_MP_DM.ft_client_aggr_mnth_epk</v>
      </c>
      <c r="B204" t="s">
        <v>1306</v>
      </c>
      <c r="F204" t="str">
        <f>VLOOKUP(G204,Источники!A:B,2,0)</f>
        <v>Внедрен</v>
      </c>
      <c r="G204" s="27" t="s">
        <v>3048</v>
      </c>
      <c r="H204" t="s">
        <v>3929</v>
      </c>
    </row>
    <row r="205" spans="1:8" hidden="1">
      <c r="A205" t="str">
        <f>VLOOKUP(B:B,Свод_описание!E:F,2,0)</f>
        <v>SBX_RETAIL_MP_DM.dw_dm_fvs_RD_univ_ins</v>
      </c>
      <c r="B205" t="s">
        <v>2705</v>
      </c>
      <c r="G205" s="27" t="s">
        <v>3048</v>
      </c>
    </row>
    <row r="206" spans="1:8" hidden="1">
      <c r="A206" t="str">
        <f>VLOOKUP(B:B,Свод_описание!E:F,2,0)</f>
        <v>SBX_RETAIL_MP_DM.dm_insurance_agrmnt</v>
      </c>
      <c r="B206" t="s">
        <v>1686</v>
      </c>
      <c r="F206" t="str">
        <f>VLOOKUP(G206,Источники!A:B,2,0)</f>
        <v>Внедрен</v>
      </c>
      <c r="G206" s="27" t="s">
        <v>3048</v>
      </c>
    </row>
    <row r="207" spans="1:8" hidden="1">
      <c r="A207" t="str">
        <f>VLOOKUP(B:B,Свод_описание!E:F,2,0)</f>
        <v>SBX_RETAIL_MP_DM.dm_insurance_agrmnt</v>
      </c>
      <c r="B207" t="s">
        <v>1712</v>
      </c>
      <c r="F207" t="str">
        <f>VLOOKUP(G207,Источники!A:B,2,0)</f>
        <v>Внедрен</v>
      </c>
      <c r="G207" s="27" t="s">
        <v>3048</v>
      </c>
    </row>
    <row r="208" spans="1:8" hidden="1">
      <c r="A208" t="str">
        <f>VLOOKUP(B:B,Свод_описание!E:F,2,0)</f>
        <v>SBX_RETAIL_MP_DM.dw_dm_fvs_RD_univ_ins</v>
      </c>
      <c r="B208" t="s">
        <v>2678</v>
      </c>
      <c r="F208" t="str">
        <f>VLOOKUP(G208,Источники!A:B,2,0)</f>
        <v>Внедрен</v>
      </c>
      <c r="G208" s="27" t="s">
        <v>3048</v>
      </c>
    </row>
    <row r="209" spans="1:8" hidden="1">
      <c r="A209" s="63" t="str">
        <f>VLOOKUP(B:B,Свод_описание!E:F,2,0)</f>
        <v>SBX_RETAIL_MP_DM.ft_client_aggr_mnth_epk</v>
      </c>
      <c r="B209" t="s">
        <v>600</v>
      </c>
      <c r="F209" t="str">
        <f>VLOOKUP(G209,Источники!A:B,2,0)</f>
        <v>Внедрен</v>
      </c>
      <c r="G209" s="27" t="s">
        <v>3048</v>
      </c>
      <c r="H209" t="s">
        <v>3929</v>
      </c>
    </row>
    <row r="210" spans="1:8" hidden="1">
      <c r="A210" s="63" t="str">
        <f>VLOOKUP(B:B,Свод_описание!E:F,2,0)</f>
        <v>SBX_RETAIL_MP_DM.ft_client_aggr_mnth_epk</v>
      </c>
      <c r="B210" t="s">
        <v>161</v>
      </c>
      <c r="F210" t="str">
        <f>VLOOKUP(G210,Источники!A:B,2,0)</f>
        <v>В процессе аналитики</v>
      </c>
      <c r="G210" s="27" t="s">
        <v>3395</v>
      </c>
    </row>
    <row r="211" spans="1:8" hidden="1">
      <c r="A211" s="63" t="str">
        <f>VLOOKUP(B:B,Свод_описание!E:F,2,0)</f>
        <v>SBX_RETAIL_MP_DM.ft_client_aggr_mnth_epk</v>
      </c>
      <c r="B211" t="s">
        <v>2763</v>
      </c>
      <c r="G211" s="27" t="s">
        <v>3395</v>
      </c>
    </row>
    <row r="212" spans="1:8" hidden="1">
      <c r="A212" t="str">
        <f>VLOOKUP(B:B,Свод_описание!E:F,2,0)</f>
        <v>SBX_RETAIL_MP_DM.dw_dm_fvs_RD_univ_ins</v>
      </c>
      <c r="B212" t="s">
        <v>2703</v>
      </c>
      <c r="G212" s="27" t="s">
        <v>3395</v>
      </c>
    </row>
    <row r="213" spans="1:8" hidden="1">
      <c r="A213" t="str">
        <f>VLOOKUP(B:B,Свод_описание!E:F,2,0)</f>
        <v>SBX_RETAIL_MP_DM.dw_dm_fvs_RD_univ_ins</v>
      </c>
      <c r="B213" t="s">
        <v>2695</v>
      </c>
      <c r="G213" s="27" t="s">
        <v>3395</v>
      </c>
    </row>
    <row r="214" spans="1:8" hidden="1">
      <c r="A214" t="str">
        <f>VLOOKUP(B:B,Свод_описание!E:F,2,0)</f>
        <v>SBX_RETAIL_MP_DM.dw_dm_fvs_RD_univ_ins</v>
      </c>
      <c r="B214" t="s">
        <v>2669</v>
      </c>
      <c r="F214" t="str">
        <f>VLOOKUP(G214,Источники!A:B,2,0)</f>
        <v>В процессе аналитики</v>
      </c>
      <c r="G214" s="27" t="s">
        <v>3395</v>
      </c>
    </row>
    <row r="215" spans="1:8" hidden="1">
      <c r="A215" t="str">
        <f>VLOOKUP(B:B,Свод_описание!E:F,2,0)</f>
        <v>SBX_RETAIL_MP_DM.dm_insurance_agrmnt</v>
      </c>
      <c r="B215" t="s">
        <v>1710</v>
      </c>
      <c r="F215" t="str">
        <f>VLOOKUP(G215,Источники!A:B,2,0)</f>
        <v>В процессе аналитики</v>
      </c>
      <c r="G215" s="27" t="s">
        <v>3395</v>
      </c>
    </row>
    <row r="216" spans="1:8" hidden="1">
      <c r="A216" t="str">
        <f>VLOOKUP(B:B,Свод_описание!E:F,2,0)</f>
        <v>SBX_RETAIL_MP_DM.dm_insurance_agrmnt</v>
      </c>
      <c r="B216" t="s">
        <v>1711</v>
      </c>
      <c r="F216" t="str">
        <f>VLOOKUP(G216,Источники!A:B,2,0)</f>
        <v>В процессе аналитики</v>
      </c>
      <c r="G216" s="27" t="s">
        <v>3395</v>
      </c>
    </row>
    <row r="217" spans="1:8" hidden="1">
      <c r="A217" t="str">
        <f>VLOOKUP(B:B,Свод_описание!E:F,2,0)</f>
        <v>SBX_RETAIL_MP_DM.dw_dm_fvs_RD_univ_ins</v>
      </c>
      <c r="B217" t="s">
        <v>2691</v>
      </c>
      <c r="G217" s="27" t="s">
        <v>3395</v>
      </c>
    </row>
    <row r="218" spans="1:8" hidden="1">
      <c r="A218" t="str">
        <f>VLOOKUP(B:B,Свод_описание!E:F,2,0)</f>
        <v>SBX_RETAIL_MP_DM.dm_insurance_agrmnt</v>
      </c>
      <c r="B218" t="s">
        <v>1691</v>
      </c>
      <c r="F218" t="str">
        <f>VLOOKUP(G218,Источники!A:B,2,0)</f>
        <v>В процессе аналитики</v>
      </c>
      <c r="G218" s="27" t="s">
        <v>3395</v>
      </c>
    </row>
    <row r="219" spans="1:8" hidden="1">
      <c r="A219" s="63" t="str">
        <f>VLOOKUP(B:B,Свод_описание!E:F,2,0)</f>
        <v>SBX_RETAIL_MP_DM.ft_client_aggr_mnth_epk</v>
      </c>
      <c r="B219" t="s">
        <v>917</v>
      </c>
      <c r="F219" t="str">
        <f>VLOOKUP(G219,Источники!A:B,2,0)</f>
        <v>В процессе аналитики</v>
      </c>
      <c r="G219" s="27" t="s">
        <v>3395</v>
      </c>
    </row>
    <row r="220" spans="1:8" hidden="1">
      <c r="A220" s="63" t="str">
        <f>VLOOKUP(B:B,Свод_описание!E:F,2,0)</f>
        <v>SBX_RETAIL_MP_DM.ft_client_aggr_mnth_epk</v>
      </c>
      <c r="B220" t="s">
        <v>53</v>
      </c>
      <c r="F220" t="str">
        <f>VLOOKUP(G220,Источники!A:B,2,0)</f>
        <v>В процессе аналитики</v>
      </c>
      <c r="G220" s="27" t="s">
        <v>3395</v>
      </c>
    </row>
    <row r="221" spans="1:8" hidden="1">
      <c r="A221" s="63" t="str">
        <f>VLOOKUP(B:B,Свод_описание!E:F,2,0)</f>
        <v>SBX_RETAIL_MP_DM.ft_client_aggr_mnth_epk</v>
      </c>
      <c r="B221" t="s">
        <v>62</v>
      </c>
      <c r="F221" t="str">
        <f>VLOOKUP(G221,Источники!A:B,2,0)</f>
        <v>В процессе аналитики</v>
      </c>
      <c r="G221" s="27" t="s">
        <v>3395</v>
      </c>
    </row>
    <row r="222" spans="1:8" hidden="1">
      <c r="A222" s="63" t="str">
        <f>VLOOKUP(B:B,Свод_описание!E:F,2,0)</f>
        <v>SBX_RETAIL_MP_DM.ft_client_aggr_mnth_epk</v>
      </c>
      <c r="B222" t="s">
        <v>50</v>
      </c>
      <c r="F222" t="str">
        <f>VLOOKUP(G222,Источники!A:B,2,0)</f>
        <v>В процессе аналитики</v>
      </c>
      <c r="G222" s="27" t="s">
        <v>3395</v>
      </c>
    </row>
    <row r="223" spans="1:8" hidden="1">
      <c r="A223" s="63" t="str">
        <f>VLOOKUP(B:B,Свод_описание!E:F,2,0)</f>
        <v>SBX_RETAIL_MP_DM.ft_client_aggr_mnth_epk</v>
      </c>
      <c r="B223" t="s">
        <v>59</v>
      </c>
      <c r="F223" t="str">
        <f>VLOOKUP(G223,Источники!A:B,2,0)</f>
        <v>В процессе аналитики</v>
      </c>
      <c r="G223" s="27" t="s">
        <v>3395</v>
      </c>
    </row>
    <row r="224" spans="1:8" hidden="1">
      <c r="A224" s="63" t="str">
        <f>VLOOKUP(B:B,Свод_описание!E:F,2,0)</f>
        <v>SBX_RETAIL_MP_DM.ft_client_aggr_mnth_epk</v>
      </c>
      <c r="B224" t="s">
        <v>19</v>
      </c>
      <c r="F224" t="str">
        <f>VLOOKUP(G224,Источники!A:B,2,0)</f>
        <v>В процессе аналитики</v>
      </c>
      <c r="G224" s="27" t="s">
        <v>3395</v>
      </c>
    </row>
    <row r="225" spans="1:7" hidden="1">
      <c r="A225" s="63" t="str">
        <f>VLOOKUP(B:B,Свод_описание!E:F,2,0)</f>
        <v>SBX_RETAIL_MP_DM.ft_client_aggr_mnth_epk</v>
      </c>
      <c r="B225" t="s">
        <v>19</v>
      </c>
      <c r="F225" t="str">
        <f>VLOOKUP(G225,Источники!A:B,2,0)</f>
        <v>В процессе аналитики</v>
      </c>
      <c r="G225" s="27" t="s">
        <v>3395</v>
      </c>
    </row>
    <row r="226" spans="1:7" hidden="1">
      <c r="A226" s="63" t="str">
        <f>VLOOKUP(B:B,Свод_описание!E:F,2,0)</f>
        <v>SBX_RETAIL_MP_DM.ft_client_aggr_mnth_epk</v>
      </c>
      <c r="B226" t="s">
        <v>18</v>
      </c>
      <c r="F226" t="str">
        <f>VLOOKUP(G226,Источники!A:B,2,0)</f>
        <v>В процессе аналитики</v>
      </c>
      <c r="G226" s="27" t="s">
        <v>3395</v>
      </c>
    </row>
    <row r="227" spans="1:7" hidden="1">
      <c r="A227" s="63" t="str">
        <f>VLOOKUP(B:B,Свод_описание!E:F,2,0)</f>
        <v>SBX_RETAIL_MP_DM.ft_client_aggr_mnth_epk</v>
      </c>
      <c r="B227" t="s">
        <v>51</v>
      </c>
      <c r="F227" t="str">
        <f>VLOOKUP(G227,Источники!A:B,2,0)</f>
        <v>В процессе аналитики</v>
      </c>
      <c r="G227" s="27" t="s">
        <v>3395</v>
      </c>
    </row>
    <row r="228" spans="1:7" hidden="1">
      <c r="A228" s="63" t="str">
        <f>VLOOKUP(B:B,Свод_описание!E:F,2,0)</f>
        <v>SBX_RETAIL_MP_DM.ft_client_aggr_mnth_epk</v>
      </c>
      <c r="B228" t="s">
        <v>60</v>
      </c>
      <c r="F228" t="str">
        <f>VLOOKUP(G228,Источники!A:B,2,0)</f>
        <v>В процессе аналитики</v>
      </c>
      <c r="G228" s="27" t="s">
        <v>3395</v>
      </c>
    </row>
    <row r="229" spans="1:7" hidden="1">
      <c r="A229" s="63" t="str">
        <f>VLOOKUP(B:B,Свод_описание!E:F,2,0)</f>
        <v>SBX_RETAIL_MP_DM.ft_client_aggr_mnth_epk</v>
      </c>
      <c r="B229" t="s">
        <v>57</v>
      </c>
      <c r="F229" t="str">
        <f>VLOOKUP(G229,Источники!A:B,2,0)</f>
        <v>В процессе аналитики</v>
      </c>
      <c r="G229" s="27" t="s">
        <v>3395</v>
      </c>
    </row>
    <row r="230" spans="1:7" hidden="1">
      <c r="A230" s="63" t="str">
        <f>VLOOKUP(B:B,Свод_описание!E:F,2,0)</f>
        <v>SBX_RETAIL_MP_DM.ft_client_aggr_mnth_epk</v>
      </c>
      <c r="B230" t="s">
        <v>49</v>
      </c>
      <c r="F230" t="str">
        <f>VLOOKUP(G230,Источники!A:B,2,0)</f>
        <v>В процессе аналитики</v>
      </c>
      <c r="G230" s="27" t="s">
        <v>3395</v>
      </c>
    </row>
    <row r="231" spans="1:7" hidden="1">
      <c r="A231" s="63" t="str">
        <f>VLOOKUP(B:B,Свод_описание!E:F,2,0)</f>
        <v>SBX_RETAIL_MP_DM.ft_client_aggr_mnth_epk</v>
      </c>
      <c r="B231" t="s">
        <v>58</v>
      </c>
      <c r="F231" t="str">
        <f>VLOOKUP(G231,Источники!A:B,2,0)</f>
        <v>В процессе аналитики</v>
      </c>
      <c r="G231" s="27" t="s">
        <v>3395</v>
      </c>
    </row>
    <row r="232" spans="1:7" hidden="1">
      <c r="A232" s="63" t="str">
        <f>VLOOKUP(B:B,Свод_описание!E:F,2,0)</f>
        <v>SBX_RETAIL_MP_DM.ft_client_aggr_mnth_epk</v>
      </c>
      <c r="B232" t="s">
        <v>56</v>
      </c>
      <c r="F232" t="str">
        <f>VLOOKUP(G232,Источники!A:B,2,0)</f>
        <v>В процессе аналитики</v>
      </c>
      <c r="G232" s="27" t="s">
        <v>3395</v>
      </c>
    </row>
    <row r="233" spans="1:7" hidden="1">
      <c r="A233" s="63" t="str">
        <f>VLOOKUP(B:B,Свод_описание!E:F,2,0)</f>
        <v>SBX_RETAIL_MP_DM.ft_client_aggr_mnth_epk</v>
      </c>
      <c r="B233" t="s">
        <v>52</v>
      </c>
      <c r="F233" t="str">
        <f>VLOOKUP(G233,Источники!A:B,2,0)</f>
        <v>В процессе аналитики</v>
      </c>
      <c r="G233" s="27" t="s">
        <v>3395</v>
      </c>
    </row>
    <row r="234" spans="1:7" hidden="1">
      <c r="A234" s="63" t="str">
        <f>VLOOKUP(B:B,Свод_описание!E:F,2,0)</f>
        <v>SBX_RETAIL_MP_DM.ft_client_aggr_mnth_epk</v>
      </c>
      <c r="B234" t="s">
        <v>61</v>
      </c>
      <c r="F234" t="str">
        <f>VLOOKUP(G234,Источники!A:B,2,0)</f>
        <v>В процессе аналитики</v>
      </c>
      <c r="G234" s="27" t="s">
        <v>3395</v>
      </c>
    </row>
    <row r="235" spans="1:7" hidden="1">
      <c r="A235" s="63" t="str">
        <f>VLOOKUP(B:B,Свод_описание!E:F,2,0)</f>
        <v>SBX_RETAIL_MP_DM.ft_client_aggr_mnth_epk</v>
      </c>
      <c r="B235" t="s">
        <v>48</v>
      </c>
      <c r="F235" t="str">
        <f>VLOOKUP(G235,Источники!A:B,2,0)</f>
        <v>В процессе аналитики</v>
      </c>
      <c r="G235" s="27" t="s">
        <v>3395</v>
      </c>
    </row>
    <row r="236" spans="1:7" hidden="1">
      <c r="A236" s="63" t="str">
        <f>VLOOKUP(B:B,Свод_описание!E:F,2,0)</f>
        <v>SBX_RETAIL_MP_DM.ft_client_aggr_mnth_epk</v>
      </c>
      <c r="B236" t="s">
        <v>64</v>
      </c>
      <c r="F236" t="str">
        <f>VLOOKUP(G236,Источники!A:B,2,0)</f>
        <v>В процессе аналитики</v>
      </c>
      <c r="G236" s="27" t="s">
        <v>3395</v>
      </c>
    </row>
    <row r="237" spans="1:7" hidden="1">
      <c r="A237" s="63" t="str">
        <f>VLOOKUP(B:B,Свод_описание!E:F,2,0)</f>
        <v>SBX_RETAIL_MP_DM.ft_client_aggr_mnth_epk</v>
      </c>
      <c r="B237" t="s">
        <v>55</v>
      </c>
      <c r="F237" t="str">
        <f>VLOOKUP(G237,Источники!A:B,2,0)</f>
        <v>В процессе аналитики</v>
      </c>
      <c r="G237" s="27" t="s">
        <v>3395</v>
      </c>
    </row>
    <row r="238" spans="1:7" hidden="1">
      <c r="A238" s="63" t="str">
        <f>VLOOKUP(B:B,Свод_описание!E:F,2,0)</f>
        <v>SBX_RETAIL_MP_DM.ft_client_aggr_mnth_epk</v>
      </c>
      <c r="B238" t="s">
        <v>91</v>
      </c>
      <c r="F238" t="str">
        <f>VLOOKUP(G238,Источники!A:B,2,0)</f>
        <v>В процессе аналитики</v>
      </c>
      <c r="G238" s="27" t="s">
        <v>3395</v>
      </c>
    </row>
    <row r="239" spans="1:7" hidden="1">
      <c r="A239" s="63" t="str">
        <f>VLOOKUP(B:B,Свод_описание!E:F,2,0)</f>
        <v>SBX_RETAIL_MP_DM.ft_client_aggr_mnth_epk</v>
      </c>
      <c r="B239" t="s">
        <v>78</v>
      </c>
      <c r="F239" t="str">
        <f>VLOOKUP(G239,Источники!A:B,2,0)</f>
        <v>В процессе аналитики</v>
      </c>
      <c r="G239" s="27" t="s">
        <v>3395</v>
      </c>
    </row>
    <row r="240" spans="1:7" hidden="1">
      <c r="A240" s="63" t="str">
        <f>VLOOKUP(B:B,Свод_описание!E:F,2,0)</f>
        <v>SBX_RETAIL_MP_DM.ft_client_aggr_mnth_epk</v>
      </c>
      <c r="B240" t="s">
        <v>77</v>
      </c>
      <c r="F240" t="str">
        <f>VLOOKUP(G240,Источники!A:B,2,0)</f>
        <v>В процессе аналитики</v>
      </c>
      <c r="G240" s="27" t="s">
        <v>3395</v>
      </c>
    </row>
    <row r="241" spans="1:7" hidden="1">
      <c r="A241" s="63" t="str">
        <f>VLOOKUP(B:B,Свод_описание!E:F,2,0)</f>
        <v>SBX_RETAIL_MP_DM.ft_client_aggr_mnth_epk</v>
      </c>
      <c r="B241" t="s">
        <v>76</v>
      </c>
      <c r="F241" t="str">
        <f>VLOOKUP(G241,Источники!A:B,2,0)</f>
        <v>В процессе аналитики</v>
      </c>
      <c r="G241" s="27" t="s">
        <v>3395</v>
      </c>
    </row>
    <row r="242" spans="1:7" hidden="1">
      <c r="A242" s="63" t="str">
        <f>VLOOKUP(B:B,Свод_описание!E:F,2,0)</f>
        <v>SBX_RETAIL_MP_DM.ft_client_aggr_mnth_epk</v>
      </c>
      <c r="B242" t="s">
        <v>75</v>
      </c>
      <c r="F242" t="str">
        <f>VLOOKUP(G242,Источники!A:B,2,0)</f>
        <v>В процессе аналитики</v>
      </c>
      <c r="G242" s="27" t="s">
        <v>3395</v>
      </c>
    </row>
    <row r="243" spans="1:7" hidden="1">
      <c r="A243" s="63" t="str">
        <f>VLOOKUP(B:B,Свод_описание!E:F,2,0)</f>
        <v>SBX_RETAIL_MP_DM.ft_client_aggr_mnth_epk</v>
      </c>
      <c r="B243" t="s">
        <v>80</v>
      </c>
      <c r="F243" t="str">
        <f>VLOOKUP(G243,Источники!A:B,2,0)</f>
        <v>В процессе аналитики</v>
      </c>
      <c r="G243" s="27" t="s">
        <v>3395</v>
      </c>
    </row>
    <row r="244" spans="1:7" hidden="1">
      <c r="A244" s="63" t="str">
        <f>VLOOKUP(B:B,Свод_описание!E:F,2,0)</f>
        <v>SBX_RETAIL_MP_DM.ft_client_aggr_mnth_epk</v>
      </c>
      <c r="B244" t="s">
        <v>79</v>
      </c>
      <c r="F244" t="str">
        <f>VLOOKUP(G244,Источники!A:B,2,0)</f>
        <v>В процессе аналитики</v>
      </c>
      <c r="G244" s="27" t="s">
        <v>3395</v>
      </c>
    </row>
    <row r="245" spans="1:7" hidden="1">
      <c r="A245" s="63" t="str">
        <f>VLOOKUP(B:B,Свод_описание!E:F,2,0)</f>
        <v>SBX_RETAIL_MP_DM.ft_client_aggr_mnth_epk</v>
      </c>
      <c r="B245" t="s">
        <v>70</v>
      </c>
      <c r="F245" t="str">
        <f>VLOOKUP(G245,Источники!A:B,2,0)</f>
        <v>В процессе аналитики</v>
      </c>
      <c r="G245" s="27" t="s">
        <v>3395</v>
      </c>
    </row>
    <row r="246" spans="1:7" hidden="1">
      <c r="A246" s="63" t="str">
        <f>VLOOKUP(B:B,Свод_описание!E:F,2,0)</f>
        <v>SBX_RETAIL_MP_DM.ft_client_aggr_mnth_epk</v>
      </c>
      <c r="B246" t="s">
        <v>69</v>
      </c>
      <c r="F246" t="str">
        <f>VLOOKUP(G246,Источники!A:B,2,0)</f>
        <v>В процессе аналитики</v>
      </c>
      <c r="G246" s="27" t="s">
        <v>3395</v>
      </c>
    </row>
    <row r="247" spans="1:7" hidden="1">
      <c r="A247" s="63" t="str">
        <f>VLOOKUP(B:B,Свод_описание!E:F,2,0)</f>
        <v>SBX_RETAIL_MP_DM.ft_client_aggr_mnth_epk</v>
      </c>
      <c r="B247" t="s">
        <v>72</v>
      </c>
      <c r="F247" t="str">
        <f>VLOOKUP(G247,Источники!A:B,2,0)</f>
        <v>В процессе аналитики</v>
      </c>
      <c r="G247" s="27" t="s">
        <v>3395</v>
      </c>
    </row>
    <row r="248" spans="1:7" hidden="1">
      <c r="A248" s="63" t="str">
        <f>VLOOKUP(B:B,Свод_описание!E:F,2,0)</f>
        <v>SBX_RETAIL_MP_DM.ft_client_aggr_mnth_epk</v>
      </c>
      <c r="B248" t="s">
        <v>71</v>
      </c>
      <c r="F248" t="str">
        <f>VLOOKUP(G248,Источники!A:B,2,0)</f>
        <v>В процессе аналитики</v>
      </c>
      <c r="G248" s="27" t="s">
        <v>3395</v>
      </c>
    </row>
    <row r="249" spans="1:7" hidden="1">
      <c r="A249" s="63" t="str">
        <f>VLOOKUP(B:B,Свод_описание!E:F,2,0)</f>
        <v>SBX_RETAIL_MP_DM.ft_client_aggr_mnth_epk</v>
      </c>
      <c r="B249" t="s">
        <v>74</v>
      </c>
      <c r="F249" t="str">
        <f>VLOOKUP(G249,Источники!A:B,2,0)</f>
        <v>В процессе аналитики</v>
      </c>
      <c r="G249" s="27" t="s">
        <v>3395</v>
      </c>
    </row>
    <row r="250" spans="1:7" hidden="1">
      <c r="A250" s="63" t="str">
        <f>VLOOKUP(B:B,Свод_описание!E:F,2,0)</f>
        <v>SBX_RETAIL_MP_DM.ft_client_aggr_mnth_epk</v>
      </c>
      <c r="B250" t="s">
        <v>73</v>
      </c>
      <c r="F250" t="str">
        <f>VLOOKUP(G250,Источники!A:B,2,0)</f>
        <v>В процессе аналитики</v>
      </c>
      <c r="G250" s="27" t="s">
        <v>3395</v>
      </c>
    </row>
    <row r="251" spans="1:7" hidden="1">
      <c r="A251" s="63" t="str">
        <f>VLOOKUP(B:B,Свод_описание!E:F,2,0)</f>
        <v>SBX_RETAIL_MP_DM.ft_client_aggr_mnth_epk</v>
      </c>
      <c r="B251" t="s">
        <v>68</v>
      </c>
      <c r="F251" t="str">
        <f>VLOOKUP(G251,Источники!A:B,2,0)</f>
        <v>В процессе аналитики</v>
      </c>
      <c r="G251" s="27" t="s">
        <v>3395</v>
      </c>
    </row>
    <row r="252" spans="1:7" hidden="1">
      <c r="A252" s="63" t="str">
        <f>VLOOKUP(B:B,Свод_описание!E:F,2,0)</f>
        <v>SBX_RETAIL_MP_DM.ft_client_aggr_mnth_epk</v>
      </c>
      <c r="B252" t="s">
        <v>67</v>
      </c>
      <c r="F252" t="str">
        <f>VLOOKUP(G252,Источники!A:B,2,0)</f>
        <v>В процессе аналитики</v>
      </c>
      <c r="G252" s="27" t="s">
        <v>3395</v>
      </c>
    </row>
    <row r="253" spans="1:7" hidden="1">
      <c r="A253" s="63" t="str">
        <f>VLOOKUP(B:B,Свод_описание!E:F,2,0)</f>
        <v>SBX_RETAIL_MP_DM.ft_client_aggr_mnth_epk</v>
      </c>
      <c r="B253" t="s">
        <v>27</v>
      </c>
      <c r="F253" t="str">
        <f>VLOOKUP(G253,Источники!A:B,2,0)</f>
        <v>В процессе аналитики</v>
      </c>
      <c r="G253" s="27" t="s">
        <v>3395</v>
      </c>
    </row>
    <row r="254" spans="1:7" hidden="1">
      <c r="A254" s="63" t="str">
        <f>VLOOKUP(B:B,Свод_описание!E:F,2,0)</f>
        <v>SBX_RETAIL_MP_DM.ft_client_aggr_mnth_epk</v>
      </c>
      <c r="B254" t="s">
        <v>26</v>
      </c>
      <c r="F254" t="str">
        <f>VLOOKUP(G254,Источники!A:B,2,0)</f>
        <v>В процессе аналитики</v>
      </c>
      <c r="G254" s="27" t="s">
        <v>3395</v>
      </c>
    </row>
    <row r="255" spans="1:7" hidden="1">
      <c r="A255" s="63" t="str">
        <f>VLOOKUP(B:B,Свод_описание!E:F,2,0)</f>
        <v>SBX_RETAIL_MP_DM.ft_client_aggr_mnth_epk</v>
      </c>
      <c r="B255" t="s">
        <v>29</v>
      </c>
      <c r="F255" t="str">
        <f>VLOOKUP(G255,Источники!A:B,2,0)</f>
        <v>В процессе аналитики</v>
      </c>
      <c r="G255" s="27" t="s">
        <v>3395</v>
      </c>
    </row>
    <row r="256" spans="1:7" hidden="1">
      <c r="A256" s="63" t="str">
        <f>VLOOKUP(B:B,Свод_описание!E:F,2,0)</f>
        <v>SBX_RETAIL_MP_DM.ft_client_aggr_mnth_epk</v>
      </c>
      <c r="B256" t="s">
        <v>28</v>
      </c>
      <c r="F256" t="str">
        <f>VLOOKUP(G256,Источники!A:B,2,0)</f>
        <v>В процессе аналитики</v>
      </c>
      <c r="G256" s="27" t="s">
        <v>3395</v>
      </c>
    </row>
    <row r="257" spans="1:7" hidden="1">
      <c r="A257" s="63" t="str">
        <f>VLOOKUP(B:B,Свод_описание!E:F,2,0)</f>
        <v>SBX_RETAIL_MP_DM.ft_client_aggr_mnth_epk</v>
      </c>
      <c r="B257" t="s">
        <v>86</v>
      </c>
      <c r="F257" t="str">
        <f>VLOOKUP(G257,Источники!A:B,2,0)</f>
        <v>В процессе аналитики</v>
      </c>
      <c r="G257" s="27" t="s">
        <v>3395</v>
      </c>
    </row>
    <row r="258" spans="1:7" hidden="1">
      <c r="A258" s="63" t="str">
        <f>VLOOKUP(B:B,Свод_описание!E:F,2,0)</f>
        <v>SBX_RETAIL_MP_DM.ft_client_aggr_mnth_epk</v>
      </c>
      <c r="B258" t="s">
        <v>85</v>
      </c>
      <c r="F258" t="str">
        <f>VLOOKUP(G258,Источники!A:B,2,0)</f>
        <v>В процессе аналитики</v>
      </c>
      <c r="G258" s="27" t="s">
        <v>3395</v>
      </c>
    </row>
    <row r="259" spans="1:7" hidden="1">
      <c r="A259" s="63" t="str">
        <f>VLOOKUP(B:B,Свод_описание!E:F,2,0)</f>
        <v>SBX_RETAIL_MP_DM.ft_client_aggr_mnth_epk</v>
      </c>
      <c r="B259" t="s">
        <v>88</v>
      </c>
      <c r="F259" t="str">
        <f>VLOOKUP(G259,Источники!A:B,2,0)</f>
        <v>В процессе аналитики</v>
      </c>
      <c r="G259" s="27" t="s">
        <v>3395</v>
      </c>
    </row>
    <row r="260" spans="1:7" hidden="1">
      <c r="A260" s="63" t="str">
        <f>VLOOKUP(B:B,Свод_описание!E:F,2,0)</f>
        <v>SBX_RETAIL_MP_DM.ft_client_aggr_mnth_epk</v>
      </c>
      <c r="B260" t="s">
        <v>87</v>
      </c>
      <c r="F260" t="str">
        <f>VLOOKUP(G260,Источники!A:B,2,0)</f>
        <v>В процессе аналитики</v>
      </c>
      <c r="G260" s="27" t="s">
        <v>3395</v>
      </c>
    </row>
    <row r="261" spans="1:7" hidden="1">
      <c r="A261" s="63" t="str">
        <f>VLOOKUP(B:B,Свод_описание!E:F,2,0)</f>
        <v>SBX_RETAIL_MP_DM.ft_client_aggr_mnth_epk</v>
      </c>
      <c r="B261" t="s">
        <v>90</v>
      </c>
      <c r="F261" t="str">
        <f>VLOOKUP(G261,Источники!A:B,2,0)</f>
        <v>В процессе аналитики</v>
      </c>
      <c r="G261" s="27" t="s">
        <v>3395</v>
      </c>
    </row>
    <row r="262" spans="1:7" hidden="1">
      <c r="A262" s="63" t="str">
        <f>VLOOKUP(B:B,Свод_описание!E:F,2,0)</f>
        <v>SBX_RETAIL_MP_DM.ft_client_aggr_mnth_epk</v>
      </c>
      <c r="B262" t="s">
        <v>89</v>
      </c>
      <c r="F262" t="str">
        <f>VLOOKUP(G262,Источники!A:B,2,0)</f>
        <v>В процессе аналитики</v>
      </c>
      <c r="G262" s="27" t="s">
        <v>3395</v>
      </c>
    </row>
    <row r="263" spans="1:7" hidden="1">
      <c r="A263" s="63" t="str">
        <f>VLOOKUP(B:B,Свод_описание!E:F,2,0)</f>
        <v>SBX_RETAIL_MP_DM.ft_client_aggr_mnth_epk</v>
      </c>
      <c r="B263" t="s">
        <v>82</v>
      </c>
      <c r="F263" t="str">
        <f>VLOOKUP(G263,Источники!A:B,2,0)</f>
        <v>В процессе аналитики</v>
      </c>
      <c r="G263" s="27" t="s">
        <v>3395</v>
      </c>
    </row>
    <row r="264" spans="1:7" hidden="1">
      <c r="A264" s="63" t="str">
        <f>VLOOKUP(B:B,Свод_описание!E:F,2,0)</f>
        <v>SBX_RETAIL_MP_DM.ft_client_aggr_mnth_epk</v>
      </c>
      <c r="B264" t="s">
        <v>81</v>
      </c>
      <c r="F264" t="str">
        <f>VLOOKUP(G264,Источники!A:B,2,0)</f>
        <v>В процессе аналитики</v>
      </c>
      <c r="G264" s="27" t="s">
        <v>3395</v>
      </c>
    </row>
    <row r="265" spans="1:7" hidden="1">
      <c r="A265" s="63" t="str">
        <f>VLOOKUP(B:B,Свод_описание!E:F,2,0)</f>
        <v>SBX_RETAIL_MP_DM.ft_client_aggr_mnth_epk</v>
      </c>
      <c r="B265" t="s">
        <v>84</v>
      </c>
      <c r="F265" t="str">
        <f>VLOOKUP(G265,Источники!A:B,2,0)</f>
        <v>В процессе аналитики</v>
      </c>
      <c r="G265" s="27" t="s">
        <v>3395</v>
      </c>
    </row>
    <row r="266" spans="1:7" hidden="1">
      <c r="A266" s="63" t="str">
        <f>VLOOKUP(B:B,Свод_описание!E:F,2,0)</f>
        <v>SBX_RETAIL_MP_DM.ft_client_aggr_mnth_epk</v>
      </c>
      <c r="B266" t="s">
        <v>83</v>
      </c>
      <c r="F266" t="str">
        <f>VLOOKUP(G266,Источники!A:B,2,0)</f>
        <v>В процессе аналитики</v>
      </c>
      <c r="G266" s="27" t="s">
        <v>3395</v>
      </c>
    </row>
    <row r="267" spans="1:7" hidden="1">
      <c r="A267" s="63" t="str">
        <f>VLOOKUP(B:B,Свод_описание!E:F,2,0)</f>
        <v>SBX_RETAIL_MP_DM.ft_client_aggr_mnth_epk</v>
      </c>
      <c r="B267" t="s">
        <v>92</v>
      </c>
      <c r="F267" t="str">
        <f>VLOOKUP(G267,Источники!A:B,2,0)</f>
        <v>В процессе аналитики</v>
      </c>
      <c r="G267" s="27" t="s">
        <v>3395</v>
      </c>
    </row>
    <row r="268" spans="1:7" hidden="1">
      <c r="A268" s="63" t="str">
        <f>VLOOKUP(B:B,Свод_описание!E:F,2,0)</f>
        <v>SBX_RETAIL_MP_DM.ft_client_aggr_mnth_epk</v>
      </c>
      <c r="B268" t="s">
        <v>54</v>
      </c>
      <c r="F268" t="str">
        <f>VLOOKUP(G268,Источники!A:B,2,0)</f>
        <v>В процессе аналитики</v>
      </c>
      <c r="G268" s="27" t="s">
        <v>3395</v>
      </c>
    </row>
    <row r="269" spans="1:7" hidden="1">
      <c r="A269" s="63" t="str">
        <f>VLOOKUP(B:B,Свод_описание!E:F,2,0)</f>
        <v>SBX_RETAIL_MP_DM.ft_client_aggr_mnth_epk</v>
      </c>
      <c r="B269" t="s">
        <v>193</v>
      </c>
      <c r="F269" t="str">
        <f>VLOOKUP(G269,Источники!A:B,2,0)</f>
        <v>В процессе аналитики</v>
      </c>
      <c r="G269" s="27" t="s">
        <v>3395</v>
      </c>
    </row>
    <row r="270" spans="1:7" hidden="1">
      <c r="A270" s="63" t="str">
        <f>VLOOKUP(B:B,Свод_описание!E:F,2,0)</f>
        <v>SBX_RETAIL_MP_DM.ft_client_aggr_mnth_epk</v>
      </c>
      <c r="B270" t="s">
        <v>63</v>
      </c>
      <c r="F270" t="str">
        <f>VLOOKUP(G270,Источники!A:B,2,0)</f>
        <v>В процессе аналитики</v>
      </c>
      <c r="G270" s="27" t="s">
        <v>3395</v>
      </c>
    </row>
    <row r="271" spans="1:7" hidden="1">
      <c r="A271" s="63" t="str">
        <f>VLOOKUP(B:B,Свод_описание!E:F,2,0)</f>
        <v>SBX_RETAIL_MP_DM.ft_client_aggr_mnth_epk</v>
      </c>
      <c r="B271" t="s">
        <v>93</v>
      </c>
      <c r="F271" t="str">
        <f>VLOOKUP(G271,Источники!A:B,2,0)</f>
        <v>В процессе аналитики</v>
      </c>
      <c r="G271" s="27" t="s">
        <v>3395</v>
      </c>
    </row>
    <row r="272" spans="1:7" hidden="1">
      <c r="A272" s="63" t="str">
        <f>VLOOKUP(B:B,Свод_описание!E:F,2,0)</f>
        <v>SBX_RETAIL_MP_DM.ft_client_aggr_mnth_epk</v>
      </c>
      <c r="B272" t="s">
        <v>65</v>
      </c>
      <c r="F272" t="str">
        <f>VLOOKUP(G272,Источники!A:B,2,0)</f>
        <v>В процессе аналитики</v>
      </c>
      <c r="G272" s="27" t="s">
        <v>3395</v>
      </c>
    </row>
    <row r="273" spans="1:7" hidden="1">
      <c r="A273" s="63" t="str">
        <f>VLOOKUP(B:B,Свод_описание!E:F,2,0)</f>
        <v>SBX_RETAIL_MP_DM.ft_client_aggr_mnth_epk</v>
      </c>
      <c r="B273" t="s">
        <v>66</v>
      </c>
      <c r="F273" t="str">
        <f>VLOOKUP(G273,Источники!A:B,2,0)</f>
        <v>В процессе аналитики</v>
      </c>
      <c r="G273" s="27" t="s">
        <v>3395</v>
      </c>
    </row>
    <row r="274" spans="1:7" hidden="1">
      <c r="A274" s="63" t="str">
        <f>VLOOKUP(B:B,Свод_описание!E:F,2,0)</f>
        <v>SBX_RETAIL_MP_DM.ft_clnt_aggr_daily</v>
      </c>
      <c r="B274" t="s">
        <v>1653</v>
      </c>
      <c r="F274" t="str">
        <f>VLOOKUP(G274,Источники!A:B,2,0)</f>
        <v>В процессе аналитики</v>
      </c>
      <c r="G274" s="27" t="s">
        <v>3395</v>
      </c>
    </row>
    <row r="275" spans="1:7" hidden="1">
      <c r="A275" s="63" t="str">
        <f>VLOOKUP(B:B,Свод_описание!E:F,2,0)</f>
        <v>SBX_RETAIL_MP_DM.ft_clnt_aggr_daily</v>
      </c>
      <c r="B275" t="s">
        <v>1654</v>
      </c>
      <c r="F275" t="str">
        <f>VLOOKUP(G275,Источники!A:B,2,0)</f>
        <v>Аналитика выполнена</v>
      </c>
      <c r="G275" s="27" t="s">
        <v>3189</v>
      </c>
    </row>
    <row r="276" spans="1:7" hidden="1">
      <c r="A276" s="63" t="str">
        <f>VLOOKUP(B:B,Свод_описание!E:F,2,0)</f>
        <v>SBX_RETAIL_MP_DM.ft_client_aggr_mnth_epk</v>
      </c>
      <c r="B276" t="s">
        <v>186</v>
      </c>
      <c r="F276" t="str">
        <f>VLOOKUP(G276,Источники!A:B,2,0)</f>
        <v>Аналитика выполнена</v>
      </c>
      <c r="G276" s="27" t="s">
        <v>3189</v>
      </c>
    </row>
    <row r="277" spans="1:7" hidden="1">
      <c r="A277" s="63" t="str">
        <f>VLOOKUP(B:B,Свод_описание!E:F,2,0)</f>
        <v>SBX_RETAIL_MP_DM.ft_client_aggr_mnth_epk</v>
      </c>
      <c r="B277" t="s">
        <v>185</v>
      </c>
      <c r="F277" t="str">
        <f>VLOOKUP(G277,Источники!A:B,2,0)</f>
        <v>Аналитика выполнена</v>
      </c>
      <c r="G277" s="27" t="s">
        <v>3189</v>
      </c>
    </row>
    <row r="278" spans="1:7" hidden="1">
      <c r="A278" s="63" t="str">
        <f>VLOOKUP(B:B,Свод_описание!E:F,2,0)</f>
        <v>SBX_RETAIL_MP_DM.ft_client_aggr_mnth_epk</v>
      </c>
      <c r="B278" t="s">
        <v>969</v>
      </c>
      <c r="F278" t="str">
        <f>VLOOKUP(G278,Источники!A:B,2,0)</f>
        <v>Аналитика выполнена</v>
      </c>
      <c r="G278" s="27" t="s">
        <v>3189</v>
      </c>
    </row>
    <row r="279" spans="1:7" hidden="1">
      <c r="A279" s="63" t="str">
        <f>VLOOKUP(B:B,Свод_описание!E:F,2,0)</f>
        <v>SBX_RETAIL_MP_DM.ft_client_aggr_mnth_epk</v>
      </c>
      <c r="B279" t="s">
        <v>969</v>
      </c>
      <c r="F279" t="str">
        <f>VLOOKUP(G279,Источники!A:B,2,0)</f>
        <v>Аналитика выполнена</v>
      </c>
      <c r="G279" s="27" t="s">
        <v>3189</v>
      </c>
    </row>
    <row r="280" spans="1:7" hidden="1">
      <c r="A280" s="63" t="str">
        <f>VLOOKUP(B:B,Свод_описание!E:F,2,0)</f>
        <v>SBX_RETAIL_MP_DM.ft_client_aggr_mnth_epk</v>
      </c>
      <c r="B280" t="s">
        <v>187</v>
      </c>
      <c r="F280" t="str">
        <f>VLOOKUP(G280,Источники!A:B,2,0)</f>
        <v>Аналитика выполнена</v>
      </c>
      <c r="G280" s="27" t="s">
        <v>3189</v>
      </c>
    </row>
    <row r="281" spans="1:7" hidden="1">
      <c r="A281" s="63" t="str">
        <f>VLOOKUP(B:B,Свод_описание!E:F,2,0)</f>
        <v>SBX_RETAIL_MP_DM.ft_client_aggr_mnth_epk</v>
      </c>
      <c r="B281" t="s">
        <v>187</v>
      </c>
      <c r="F281" t="str">
        <f>VLOOKUP(G281,Источники!A:B,2,0)</f>
        <v>Аналитика выполнена</v>
      </c>
      <c r="G281" s="27" t="s">
        <v>3189</v>
      </c>
    </row>
    <row r="282" spans="1:7" hidden="1">
      <c r="A282" s="63" t="str">
        <f>VLOOKUP(B:B,Свод_описание!E:F,2,0)</f>
        <v>SBX_RETAIL_MP_DM.ft_client_aggr_mnth_epk</v>
      </c>
      <c r="B282" t="s">
        <v>970</v>
      </c>
      <c r="F282" t="str">
        <f>VLOOKUP(G282,Источники!A:B,2,0)</f>
        <v>Аналитика выполнена</v>
      </c>
      <c r="G282" s="27" t="s">
        <v>3189</v>
      </c>
    </row>
    <row r="283" spans="1:7" hidden="1">
      <c r="A283" s="63" t="str">
        <f>VLOOKUP(B:B,Свод_описание!E:F,2,0)</f>
        <v>SBX_RETAIL_MP_DM.ft_client_aggr_mnth_epk</v>
      </c>
      <c r="B283" t="s">
        <v>970</v>
      </c>
      <c r="F283" t="str">
        <f>VLOOKUP(G283,Источники!A:B,2,0)</f>
        <v>Аналитика выполнена</v>
      </c>
      <c r="G283" s="27" t="s">
        <v>3189</v>
      </c>
    </row>
    <row r="284" spans="1:7" hidden="1">
      <c r="A284" t="str">
        <f>VLOOKUP(B:B,Свод_описание!E:F,2,0)</f>
        <v>SBX_RETAIL_MP_DM.dm_client_knowledge</v>
      </c>
      <c r="B284" t="s">
        <v>1813</v>
      </c>
      <c r="F284" t="str">
        <f>VLOOKUP(G284,Источники!A:B,2,0)</f>
        <v>В процессе аналитики</v>
      </c>
      <c r="G284" s="27" t="s">
        <v>3395</v>
      </c>
    </row>
    <row r="285" spans="1:7" hidden="1">
      <c r="A285" t="str">
        <f>VLOOKUP(B:B,Свод_описание!E:F,2,0)</f>
        <v>SBX_RETAIL_MP_DM.dm_client_knowledge</v>
      </c>
      <c r="B285" t="s">
        <v>1724</v>
      </c>
      <c r="F285" t="str">
        <f>VLOOKUP(G285,Источники!A:B,2,0)</f>
        <v>Внедрен</v>
      </c>
      <c r="G285" s="27" t="s">
        <v>2769</v>
      </c>
    </row>
    <row r="286" spans="1:7" hidden="1">
      <c r="A286" t="str">
        <f>VLOOKUP(B:B,Свод_описание!E:F,2,0)</f>
        <v>SBX_RETAIL_MP_DM.dm_client_knowledge</v>
      </c>
      <c r="B286" t="s">
        <v>1797</v>
      </c>
      <c r="F286" t="str">
        <f>VLOOKUP(G286,Источники!A:B,2,0)</f>
        <v>Внедрен</v>
      </c>
      <c r="G286" s="27" t="s">
        <v>2769</v>
      </c>
    </row>
    <row r="287" spans="1:7" hidden="1">
      <c r="A287" t="str">
        <f>VLOOKUP(B:B,Свод_описание!E:F,2,0)</f>
        <v>SBX_RETAIL_MP_DM.dm_client_knowledge</v>
      </c>
      <c r="B287" t="s">
        <v>1741</v>
      </c>
      <c r="F287" t="e">
        <f>VLOOKUP(G287,Источники!A:B,2,0)</f>
        <v>#N/A</v>
      </c>
      <c r="G287" s="27" t="s">
        <v>2784</v>
      </c>
    </row>
    <row r="288" spans="1:7" hidden="1">
      <c r="A288" t="str">
        <f>VLOOKUP(B:B,Свод_описание!E:F,2,0)</f>
        <v>SBX_RETAIL_MP_DM.dm_client_knowledge</v>
      </c>
      <c r="B288" t="s">
        <v>1752</v>
      </c>
      <c r="F288" t="str">
        <f>VLOOKUP(G288,Источники!A:B,2,0)</f>
        <v>В процессе разработки</v>
      </c>
      <c r="G288" s="60" t="s">
        <v>2981</v>
      </c>
    </row>
    <row r="289" spans="1:7" hidden="1">
      <c r="A289" t="str">
        <f>VLOOKUP(B:B,Свод_описание!E:F,2,0)</f>
        <v>SBX_RETAIL_MP_DM.dm_client_knowledge</v>
      </c>
      <c r="B289" t="s">
        <v>1762</v>
      </c>
      <c r="F289" t="str">
        <f>VLOOKUP(G289,Источники!A:B,2,0)</f>
        <v>Внедрен</v>
      </c>
      <c r="G289" s="27" t="s">
        <v>3012</v>
      </c>
    </row>
    <row r="290" spans="1:7" hidden="1">
      <c r="A290" t="str">
        <f>VLOOKUP(B:B,Свод_описание!E:F,2,0)</f>
        <v>SBX_RETAIL_MP_DM.dm_client_knowledge</v>
      </c>
      <c r="B290" t="s">
        <v>1739</v>
      </c>
      <c r="F290" t="str">
        <f>VLOOKUP(G290,Источники!A:B,2,0)</f>
        <v>Внедрен</v>
      </c>
      <c r="G290" s="27" t="s">
        <v>3010</v>
      </c>
    </row>
    <row r="291" spans="1:7" hidden="1">
      <c r="A291" t="str">
        <f>VLOOKUP(B:B,Свод_описание!E:F,2,0)</f>
        <v>SBX_RETAIL_MP_DM.dm_client_knowledge</v>
      </c>
      <c r="B291" t="s">
        <v>1791</v>
      </c>
      <c r="F291" t="str">
        <f>VLOOKUP(G291,Источники!A:B,2,0)</f>
        <v>Внедрен</v>
      </c>
      <c r="G291" s="27" t="s">
        <v>3010</v>
      </c>
    </row>
    <row r="292" spans="1:7" hidden="1">
      <c r="A292" t="str">
        <f>VLOOKUP(B:B,Свод_описание!E:F,2,0)</f>
        <v>SBX_RETAIL_MP_DM.dm_client_knowledge</v>
      </c>
      <c r="B292" t="s">
        <v>1723</v>
      </c>
      <c r="F292" t="str">
        <f>VLOOKUP(G292,Источники!A:B,2,0)</f>
        <v>Внедрен</v>
      </c>
      <c r="G292" s="27" t="s">
        <v>3010</v>
      </c>
    </row>
    <row r="293" spans="1:7" hidden="1">
      <c r="A293" t="str">
        <f>VLOOKUP(B:B,Свод_описание!E:F,2,0)</f>
        <v>SBX_RETAIL_MP_DM.dm_client_knowledge</v>
      </c>
      <c r="B293" t="s">
        <v>1745</v>
      </c>
      <c r="F293" t="str">
        <f>VLOOKUP(G293,Источники!A:B,2,0)</f>
        <v>Внедрен</v>
      </c>
      <c r="G293" s="27" t="s">
        <v>3010</v>
      </c>
    </row>
    <row r="294" spans="1:7" hidden="1">
      <c r="A294" t="str">
        <f>VLOOKUP(B:B,Свод_описание!E:F,2,0)</f>
        <v>SBX_RETAIL_MP_DM.dm_client_knowledge</v>
      </c>
      <c r="B294" t="s">
        <v>1754</v>
      </c>
      <c r="F294" t="str">
        <f>VLOOKUP(G294,Источники!A:B,2,0)</f>
        <v>Внедрен</v>
      </c>
      <c r="G294" s="27" t="s">
        <v>3010</v>
      </c>
    </row>
    <row r="295" spans="1:7" hidden="1">
      <c r="A295" t="str">
        <f>VLOOKUP(B:B,Свод_описание!E:F,2,0)</f>
        <v>SBX_RETAIL_MP_DM.dm_client_knowledge</v>
      </c>
      <c r="B295" t="s">
        <v>1722</v>
      </c>
      <c r="F295" t="str">
        <f>VLOOKUP(G295,Источники!A:B,2,0)</f>
        <v>Аналитика выполнена</v>
      </c>
      <c r="G295" s="27" t="s">
        <v>3189</v>
      </c>
    </row>
    <row r="296" spans="1:7" hidden="1">
      <c r="A296" t="str">
        <f>VLOOKUP(B:B,Свод_описание!E:F,2,0)</f>
        <v>SBX_RETAIL_MP_DM.dm_client_knowledge</v>
      </c>
      <c r="B296" t="s">
        <v>1753</v>
      </c>
      <c r="F296" t="str">
        <f>VLOOKUP(G296,Источники!A:B,2,0)</f>
        <v>Аналитика выполнена</v>
      </c>
      <c r="G296" s="27" t="s">
        <v>3189</v>
      </c>
    </row>
    <row r="297" spans="1:7" hidden="1">
      <c r="A297" t="str">
        <f>VLOOKUP(B:B,Свод_описание!E:F,2,0)</f>
        <v>SBX_RETAIL_MP_DM.dm_client_knowledge</v>
      </c>
      <c r="B297" t="s">
        <v>1779</v>
      </c>
      <c r="F297" t="str">
        <f>VLOOKUP(G297,Источники!A:B,2,0)</f>
        <v>Аналитика выполнена</v>
      </c>
      <c r="G297" s="27" t="s">
        <v>3189</v>
      </c>
    </row>
    <row r="298" spans="1:7" hidden="1">
      <c r="A298" t="str">
        <f>VLOOKUP(B:B,Свод_описание!E:F,2,0)</f>
        <v>SBX_RETAIL_MP_DM.dm_client_knowledge</v>
      </c>
      <c r="B298" t="s">
        <v>1759</v>
      </c>
      <c r="F298" t="str">
        <f>VLOOKUP(G298,Источники!A:B,2,0)</f>
        <v>Аналитика выполнена</v>
      </c>
      <c r="G298" s="27" t="s">
        <v>3189</v>
      </c>
    </row>
    <row r="299" spans="1:7" hidden="1">
      <c r="A299" t="str">
        <f>VLOOKUP(B:B,Свод_описание!E:F,2,0)</f>
        <v>SBX_RETAIL_MP_DM.dm_client_knowledge</v>
      </c>
      <c r="B299" t="s">
        <v>1725</v>
      </c>
      <c r="F299" t="str">
        <f>VLOOKUP(G299,Источники!A:B,2,0)</f>
        <v>Аналитика выполнена</v>
      </c>
      <c r="G299" s="27" t="s">
        <v>3189</v>
      </c>
    </row>
    <row r="300" spans="1:7" hidden="1">
      <c r="A300" t="str">
        <f>VLOOKUP(B:B,Свод_описание!E:F,2,0)</f>
        <v>SBX_RETAIL_MP_DM.dm_client_knowledge</v>
      </c>
      <c r="B300" t="s">
        <v>1726</v>
      </c>
      <c r="F300" t="str">
        <f>VLOOKUP(G300,Источники!A:B,2,0)</f>
        <v>Аналитика выполнена</v>
      </c>
      <c r="G300" s="27" t="s">
        <v>3189</v>
      </c>
    </row>
    <row r="301" spans="1:7" hidden="1">
      <c r="A301" t="str">
        <f>VLOOKUP(B:B,Свод_описание!E:F,2,0)</f>
        <v>SBX_RETAIL_MP_DM.dm_client_knowledge</v>
      </c>
      <c r="B301" t="s">
        <v>1720</v>
      </c>
      <c r="F301" t="str">
        <f>VLOOKUP(G301,Источники!A:B,2,0)</f>
        <v>Аналитика выполнена</v>
      </c>
      <c r="G301" s="27" t="s">
        <v>3189</v>
      </c>
    </row>
    <row r="302" spans="1:7" hidden="1">
      <c r="A302" s="63" t="str">
        <f>VLOOKUP(B:B,Свод_описание!E:F,2,0)</f>
        <v>SBX_RETAIL_MP_DM.ft_client_aggr_mnth_epk</v>
      </c>
      <c r="B302" t="s">
        <v>189</v>
      </c>
      <c r="F302" t="str">
        <f>VLOOKUP(G302,Источники!A:B,2,0)</f>
        <v>Аналитика выполнена</v>
      </c>
      <c r="G302" s="27" t="s">
        <v>3189</v>
      </c>
    </row>
    <row r="303" spans="1:7" hidden="1">
      <c r="A303" t="str">
        <f>VLOOKUP(B:B,Свод_описание!E:F,2,0)</f>
        <v>SBX_RETAIL_MP_DM.dm_client_knowledge</v>
      </c>
      <c r="B303" t="s">
        <v>1735</v>
      </c>
      <c r="F303" t="str">
        <f>VLOOKUP(G303,Источники!A:B,2,0)</f>
        <v>Аналитика выполнена</v>
      </c>
      <c r="G303" s="27" t="s">
        <v>3189</v>
      </c>
    </row>
    <row r="304" spans="1:7" hidden="1">
      <c r="A304" t="str">
        <f>VLOOKUP(B:B,Свод_описание!E:F,2,0)</f>
        <v>SBX_RETAIL_MP_DM.dm_client_knowledge</v>
      </c>
      <c r="B304" t="s">
        <v>1804</v>
      </c>
      <c r="F304" t="str">
        <f>VLOOKUP(G304,Источники!A:B,2,0)</f>
        <v>Аналитика выполнена</v>
      </c>
      <c r="G304" s="27" t="s">
        <v>3189</v>
      </c>
    </row>
    <row r="305" spans="1:8" hidden="1">
      <c r="A305" t="str">
        <f>VLOOKUP(B:B,Свод_описание!E:F,2,0)</f>
        <v>SBX_RETAIL_MP_DM.dm_client_knowledge</v>
      </c>
      <c r="B305" t="s">
        <v>1728</v>
      </c>
      <c r="F305" t="str">
        <f>VLOOKUP(G305,Источники!A:B,2,0)</f>
        <v>Аналитика выполнена</v>
      </c>
      <c r="G305" s="27" t="s">
        <v>3189</v>
      </c>
    </row>
    <row r="306" spans="1:8" hidden="1">
      <c r="A306" s="63" t="str">
        <f>VLOOKUP(B:B,Свод_описание!E:F,2,0)</f>
        <v>SBX_RETAIL_MP_DM.ft_client_aggr_mnth_epk</v>
      </c>
      <c r="B306" t="s">
        <v>188</v>
      </c>
      <c r="F306" t="str">
        <f>VLOOKUP(G306,Источники!A:B,2,0)</f>
        <v>Аналитика выполнена</v>
      </c>
      <c r="G306" s="27" t="s">
        <v>3189</v>
      </c>
    </row>
    <row r="307" spans="1:8" hidden="1">
      <c r="A307" s="63" t="str">
        <f>VLOOKUP(B:B,Свод_описание!E:F,2,0)</f>
        <v>SBX_RETAIL_MP_DM.ft_client_aggr_mnth_epk</v>
      </c>
      <c r="B307" t="s">
        <v>978</v>
      </c>
      <c r="F307" t="e">
        <f>VLOOKUP(G307,Источники!A:B,2,0)</f>
        <v>#N/A</v>
      </c>
      <c r="G307" s="27" t="s">
        <v>4440</v>
      </c>
    </row>
    <row r="308" spans="1:8" hidden="1">
      <c r="A308" s="63" t="str">
        <f>VLOOKUP(B:B,Свод_описание!E:F,2,0)</f>
        <v>SBX_RETAIL_MP_DM.ft_client_aggr_mnth_epk</v>
      </c>
      <c r="B308" t="s">
        <v>12</v>
      </c>
      <c r="F308" t="e">
        <f>VLOOKUP(G308,Источники!A:B,2,0)</f>
        <v>#N/A</v>
      </c>
      <c r="G308" s="27" t="s">
        <v>4440</v>
      </c>
    </row>
    <row r="309" spans="1:8" hidden="1">
      <c r="A309" s="63" t="str">
        <f>VLOOKUP(B:B,Свод_описание!E:F,2,0)</f>
        <v>SBX_RETAIL_MP_DM.ft_client_aggr_mnth_epk</v>
      </c>
      <c r="B309" t="s">
        <v>181</v>
      </c>
      <c r="F309" t="e">
        <f>VLOOKUP(G309,Источники!A:B,2,0)</f>
        <v>#N/A</v>
      </c>
      <c r="G309" s="27" t="s">
        <v>4440</v>
      </c>
    </row>
    <row r="310" spans="1:8" hidden="1">
      <c r="A310" s="63" t="str">
        <f>VLOOKUP(B:B,Свод_описание!E:F,2,0)</f>
        <v>SBX_RETAIL_MP_DM.ft_client_aggr_mnth_epk</v>
      </c>
      <c r="B310" t="s">
        <v>180</v>
      </c>
      <c r="F310" t="str">
        <f>VLOOKUP(G310,Источники!A:B,2,0)</f>
        <v>Внедрен</v>
      </c>
      <c r="G310" s="27" t="s">
        <v>3067</v>
      </c>
      <c r="H310" t="s">
        <v>3929</v>
      </c>
    </row>
    <row r="311" spans="1:8" hidden="1">
      <c r="A311" s="63" t="str">
        <f>VLOOKUP(B:B,Свод_описание!E:F,2,0)</f>
        <v>SBX_RETAIL_MP_DM.ft_client_aggr_mnth_epk</v>
      </c>
      <c r="B311" t="s">
        <v>180</v>
      </c>
      <c r="F311" t="str">
        <f>VLOOKUP(G311,Источники!A:B,2,0)</f>
        <v>Внедрен</v>
      </c>
      <c r="G311" s="27" t="s">
        <v>3067</v>
      </c>
      <c r="H311" t="s">
        <v>3929</v>
      </c>
    </row>
    <row r="312" spans="1:8" hidden="1">
      <c r="A312" s="63" t="str">
        <f>VLOOKUP(B:B,Свод_описание!E:F,2,0)</f>
        <v>SBX_RETAIL_MP_DM.ft_client_aggr_mnth_epk</v>
      </c>
      <c r="B312" t="s">
        <v>992</v>
      </c>
      <c r="F312" t="str">
        <f>VLOOKUP(G312,Источники!A:B,2,0)</f>
        <v>Внедрен</v>
      </c>
      <c r="G312" s="27" t="s">
        <v>3067</v>
      </c>
      <c r="H312" t="s">
        <v>3929</v>
      </c>
    </row>
    <row r="313" spans="1:8" hidden="1">
      <c r="A313" s="63" t="str">
        <f>VLOOKUP(B:B,Свод_описание!E:F,2,0)</f>
        <v>SBX_RETAIL_MP_DM.ft_client_aggr_mnth_epk</v>
      </c>
      <c r="B313" t="s">
        <v>992</v>
      </c>
      <c r="F313" t="str">
        <f>VLOOKUP(G313,Источники!A:B,2,0)</f>
        <v>Внедрен</v>
      </c>
      <c r="G313" s="27" t="s">
        <v>3067</v>
      </c>
      <c r="H313" t="s">
        <v>3929</v>
      </c>
    </row>
    <row r="314" spans="1:8" hidden="1">
      <c r="A314" s="63" t="str">
        <f>VLOOKUP(B:B,Свод_описание!E:F,2,0)</f>
        <v>SBX_RETAIL_MP_DM.ft_client_aggr_mnth_epk</v>
      </c>
      <c r="B314" t="s">
        <v>182</v>
      </c>
      <c r="F314" t="str">
        <f>VLOOKUP(G314,Источники!A:B,2,0)</f>
        <v>Внедрен</v>
      </c>
      <c r="G314" s="27" t="s">
        <v>3067</v>
      </c>
      <c r="H314" t="s">
        <v>3929</v>
      </c>
    </row>
    <row r="315" spans="1:8" hidden="1">
      <c r="A315" s="63" t="str">
        <f>VLOOKUP(B:B,Свод_описание!E:F,2,0)</f>
        <v>SBX_RETAIL_MP_DM.ft_client_aggr_mnth_epk</v>
      </c>
      <c r="B315" t="s">
        <v>182</v>
      </c>
      <c r="F315" t="str">
        <f>VLOOKUP(G315,Источники!A:B,2,0)</f>
        <v>Внедрен</v>
      </c>
      <c r="G315" s="27" t="s">
        <v>3067</v>
      </c>
      <c r="H315" t="s">
        <v>3929</v>
      </c>
    </row>
    <row r="316" spans="1:8" hidden="1">
      <c r="A316" s="63" t="str">
        <f>VLOOKUP(B:B,Свод_описание!E:F,2,0)</f>
        <v>SBX_RETAIL_MP_DM.ft_client_aggr_mnth_epk</v>
      </c>
      <c r="B316" t="s">
        <v>993</v>
      </c>
      <c r="F316" t="str">
        <f>VLOOKUP(G316,Источники!A:B,2,0)</f>
        <v>Внедрен</v>
      </c>
      <c r="G316" s="27" t="s">
        <v>3067</v>
      </c>
      <c r="H316" t="s">
        <v>3929</v>
      </c>
    </row>
    <row r="317" spans="1:8" hidden="1">
      <c r="A317" s="63" t="str">
        <f>VLOOKUP(B:B,Свод_описание!E:F,2,0)</f>
        <v>SBX_RETAIL_MP_DM.ft_client_aggr_mnth_epk</v>
      </c>
      <c r="B317" t="s">
        <v>993</v>
      </c>
      <c r="F317" t="str">
        <f>VLOOKUP(G317,Источники!A:B,2,0)</f>
        <v>Внедрен</v>
      </c>
      <c r="G317" s="27" t="s">
        <v>3067</v>
      </c>
      <c r="H317" t="s">
        <v>3929</v>
      </c>
    </row>
    <row r="318" spans="1:8" hidden="1">
      <c r="A318" s="63" t="str">
        <f>VLOOKUP(B:B,Свод_описание!E:F,2,0)</f>
        <v>SBX_RETAIL_MP_DM.ft_client_aggr_mnth_epk</v>
      </c>
      <c r="B318" t="s">
        <v>184</v>
      </c>
      <c r="F318" t="str">
        <f>VLOOKUP(G318,Источники!A:B,2,0)</f>
        <v>Внедрен</v>
      </c>
      <c r="G318" s="27" t="s">
        <v>3067</v>
      </c>
      <c r="H318" t="s">
        <v>3929</v>
      </c>
    </row>
    <row r="319" spans="1:8" hidden="1">
      <c r="A319" s="63" t="str">
        <f>VLOOKUP(B:B,Свод_описание!E:F,2,0)</f>
        <v>SBX_RETAIL_MP_DM.ft_client_aggr_mnth_epk</v>
      </c>
      <c r="B319" t="s">
        <v>183</v>
      </c>
      <c r="F319" t="str">
        <f>VLOOKUP(G319,Источники!A:B,2,0)</f>
        <v>Внедрен</v>
      </c>
      <c r="G319" s="27" t="s">
        <v>3067</v>
      </c>
      <c r="H319" t="s">
        <v>3929</v>
      </c>
    </row>
    <row r="320" spans="1:8" hidden="1">
      <c r="A320" s="63" t="str">
        <f>VLOOKUP(B:B,Свод_описание!E:F,2,0)</f>
        <v>SBX_RETAIL_MP_DM.ft_client_aggr_mnth_epk</v>
      </c>
      <c r="B320" t="s">
        <v>11</v>
      </c>
      <c r="F320" t="str">
        <f>VLOOKUP(G320,Источники!A:B,2,0)</f>
        <v>Внедрен</v>
      </c>
      <c r="G320" s="27" t="s">
        <v>3067</v>
      </c>
      <c r="H320" t="s">
        <v>3929</v>
      </c>
    </row>
    <row r="321" spans="1:8" hidden="1">
      <c r="A321" s="63" t="str">
        <f>VLOOKUP(B:B,Свод_описание!E:F,2,0)</f>
        <v>SBX_RETAIL_MP_DM.ft_client_aggr_mnth_epk</v>
      </c>
      <c r="B321" t="s">
        <v>173</v>
      </c>
      <c r="F321" t="str">
        <f>VLOOKUP(G321,Источники!A:B,2,0)</f>
        <v>Внедрен</v>
      </c>
      <c r="G321" s="27" t="s">
        <v>3067</v>
      </c>
      <c r="H321" t="s">
        <v>3929</v>
      </c>
    </row>
    <row r="322" spans="1:8" hidden="1">
      <c r="A322" s="63" t="str">
        <f>VLOOKUP(B:B,Свод_описание!E:F,2,0)</f>
        <v>SBX_RETAIL_MP_DM.ft_client_aggr_mnth_epk</v>
      </c>
      <c r="B322" t="s">
        <v>173</v>
      </c>
      <c r="F322" t="str">
        <f>VLOOKUP(G322,Источники!A:B,2,0)</f>
        <v>Внедрен</v>
      </c>
      <c r="G322" s="27" t="s">
        <v>3067</v>
      </c>
      <c r="H322" t="s">
        <v>3929</v>
      </c>
    </row>
    <row r="323" spans="1:8" hidden="1">
      <c r="A323" s="63" t="str">
        <f>VLOOKUP(B:B,Свод_описание!E:F,2,0)</f>
        <v>SBX_RETAIL_MP_DM.ft_client_aggr_mnth_epk</v>
      </c>
      <c r="B323" t="s">
        <v>172</v>
      </c>
      <c r="F323" t="str">
        <f>VLOOKUP(G323,Источники!A:B,2,0)</f>
        <v>Внедрен</v>
      </c>
      <c r="G323" s="27" t="s">
        <v>3067</v>
      </c>
      <c r="H323" t="s">
        <v>3929</v>
      </c>
    </row>
    <row r="324" spans="1:8" hidden="1">
      <c r="A324" s="63" t="str">
        <f>VLOOKUP(B:B,Свод_описание!E:F,2,0)</f>
        <v>SBX_RETAIL_MP_DM.ft_client_aggr_mnth_epk</v>
      </c>
      <c r="B324" t="s">
        <v>171</v>
      </c>
      <c r="F324" t="str">
        <f>VLOOKUP(G324,Источники!A:B,2,0)</f>
        <v>Внедрен</v>
      </c>
      <c r="G324" s="27" t="s">
        <v>3067</v>
      </c>
      <c r="H324" t="s">
        <v>3929</v>
      </c>
    </row>
    <row r="325" spans="1:8" hidden="1">
      <c r="A325" s="63" t="str">
        <f>VLOOKUP(B:B,Свод_описание!E:F,2,0)</f>
        <v>SBX_RETAIL_MP_DM.ft_client_aggr_mnth_epk</v>
      </c>
      <c r="B325" t="s">
        <v>170</v>
      </c>
      <c r="F325" t="str">
        <f>VLOOKUP(G325,Источники!A:B,2,0)</f>
        <v>Внедрен</v>
      </c>
      <c r="G325" s="27" t="s">
        <v>3067</v>
      </c>
      <c r="H325" t="s">
        <v>3929</v>
      </c>
    </row>
    <row r="326" spans="1:8" hidden="1">
      <c r="A326" s="63" t="str">
        <f>VLOOKUP(B:B,Свод_описание!E:F,2,0)</f>
        <v>SBX_RETAIL_MP_DM.ft_client_aggr_mnth_epk</v>
      </c>
      <c r="B326" t="s">
        <v>1004</v>
      </c>
      <c r="F326" t="str">
        <f>VLOOKUP(G326,Источники!A:B,2,0)</f>
        <v>Внедрен</v>
      </c>
      <c r="G326" s="27" t="s">
        <v>3067</v>
      </c>
      <c r="H326" t="s">
        <v>3929</v>
      </c>
    </row>
    <row r="327" spans="1:8" hidden="1">
      <c r="A327" s="63" t="str">
        <f>VLOOKUP(B:B,Свод_описание!E:F,2,0)</f>
        <v>SBX_RETAIL_MP_DM.ft_client_aggr_mnth_epk</v>
      </c>
      <c r="B327" t="s">
        <v>174</v>
      </c>
      <c r="F327" t="str">
        <f>VLOOKUP(G327,Источники!A:B,2,0)</f>
        <v>Внедрен</v>
      </c>
      <c r="G327" s="27" t="s">
        <v>3067</v>
      </c>
      <c r="H327" t="s">
        <v>3929</v>
      </c>
    </row>
    <row r="328" spans="1:8" hidden="1">
      <c r="A328" s="63" t="str">
        <f>VLOOKUP(B:B,Свод_описание!E:F,2,0)</f>
        <v>SBX_RETAIL_MP_DM.ft_client_aggr_mnth_epk</v>
      </c>
      <c r="B328" t="s">
        <v>179</v>
      </c>
      <c r="F328" t="str">
        <f>VLOOKUP(G328,Источники!A:B,2,0)</f>
        <v>Внедрен</v>
      </c>
      <c r="G328" s="27" t="s">
        <v>3067</v>
      </c>
      <c r="H328" t="s">
        <v>3929</v>
      </c>
    </row>
    <row r="329" spans="1:8" hidden="1">
      <c r="A329" s="63" t="str">
        <f>VLOOKUP(B:B,Свод_описание!E:F,2,0)</f>
        <v>SBX_RETAIL_MP_DM.ft_client_aggr_mnth_epk</v>
      </c>
      <c r="B329" t="s">
        <v>176</v>
      </c>
      <c r="F329" t="str">
        <f>VLOOKUP(G329,Источники!A:B,2,0)</f>
        <v>Внедрен</v>
      </c>
      <c r="G329" s="27" t="s">
        <v>3067</v>
      </c>
      <c r="H329" t="s">
        <v>3929</v>
      </c>
    </row>
    <row r="330" spans="1:8" hidden="1">
      <c r="A330" s="63" t="str">
        <f>VLOOKUP(B:B,Свод_описание!E:F,2,0)</f>
        <v>SBX_RETAIL_MP_DM.ft_client_aggr_mnth_epk</v>
      </c>
      <c r="B330" t="s">
        <v>175</v>
      </c>
      <c r="F330" t="str">
        <f>VLOOKUP(G330,Источники!A:B,2,0)</f>
        <v>Внедрен</v>
      </c>
      <c r="G330" s="27" t="s">
        <v>3067</v>
      </c>
      <c r="H330" t="s">
        <v>3929</v>
      </c>
    </row>
    <row r="331" spans="1:8" hidden="1">
      <c r="A331" s="63" t="str">
        <f>VLOOKUP(B:B,Свод_описание!E:F,2,0)</f>
        <v>SBX_RETAIL_MP_DM.ft_client_aggr_mnth_epk</v>
      </c>
      <c r="B331" t="s">
        <v>192</v>
      </c>
      <c r="F331" t="str">
        <f>VLOOKUP(G331,Источники!A:B,2,0)</f>
        <v>Внедрен</v>
      </c>
      <c r="G331" s="27" t="s">
        <v>3067</v>
      </c>
      <c r="H331" t="s">
        <v>3929</v>
      </c>
    </row>
    <row r="332" spans="1:8" hidden="1">
      <c r="A332" s="63" t="str">
        <f>VLOOKUP(B:B,Свод_описание!E:F,2,0)</f>
        <v>SBX_RETAIL_MP_DM.ft_client_aggr_mnth_epk</v>
      </c>
      <c r="B332" t="s">
        <v>35</v>
      </c>
      <c r="F332" t="str">
        <f>VLOOKUP(G332,Источники!A:B,2,0)</f>
        <v>Внедрен</v>
      </c>
      <c r="G332" s="27" t="s">
        <v>3067</v>
      </c>
      <c r="H332" t="s">
        <v>3929</v>
      </c>
    </row>
    <row r="333" spans="1:8" hidden="1">
      <c r="A333" s="63" t="str">
        <f>VLOOKUP(B:B,Свод_описание!E:F,2,0)</f>
        <v>SBX_RETAIL_MP_DM.ft_client_aggr_mnth_epk</v>
      </c>
      <c r="B333" t="s">
        <v>191</v>
      </c>
      <c r="F333" t="str">
        <f>VLOOKUP(G333,Источники!A:B,2,0)</f>
        <v>Внедрен</v>
      </c>
      <c r="G333" s="27" t="s">
        <v>3067</v>
      </c>
      <c r="H333" t="s">
        <v>3929</v>
      </c>
    </row>
    <row r="334" spans="1:8" hidden="1">
      <c r="A334" s="63" t="str">
        <f>VLOOKUP(B:B,Свод_описание!E:F,2,0)</f>
        <v>SBX_RETAIL_MP_DM.ft_client_aggr_mnth_epk</v>
      </c>
      <c r="B334" t="s">
        <v>14</v>
      </c>
      <c r="F334" t="str">
        <f>VLOOKUP(G334,Источники!A:B,2,0)</f>
        <v>Внедрен</v>
      </c>
      <c r="G334" s="27" t="s">
        <v>3067</v>
      </c>
      <c r="H334" t="s">
        <v>3929</v>
      </c>
    </row>
    <row r="335" spans="1:8" hidden="1">
      <c r="A335" s="63" t="str">
        <f>VLOOKUP(B:B,Свод_описание!E:F,2,0)</f>
        <v>SBX_RETAIL_MP_DM.ft_client_aggr_mnth_epk</v>
      </c>
      <c r="B335" t="s">
        <v>178</v>
      </c>
      <c r="F335" t="str">
        <f>VLOOKUP(G335,Источники!A:B,2,0)</f>
        <v>Внедрен</v>
      </c>
      <c r="G335" s="27" t="s">
        <v>3067</v>
      </c>
      <c r="H335" t="s">
        <v>3929</v>
      </c>
    </row>
    <row r="336" spans="1:8" hidden="1">
      <c r="A336" s="63" t="str">
        <f>VLOOKUP(B:B,Свод_описание!E:F,2,0)</f>
        <v>SBX_RETAIL_MP_DM.ft_client_aggr_mnth_epk</v>
      </c>
      <c r="B336" t="s">
        <v>13</v>
      </c>
      <c r="F336" t="str">
        <f>VLOOKUP(G336,Источники!A:B,2,0)</f>
        <v>Внедрен</v>
      </c>
      <c r="G336" s="27" t="s">
        <v>3067</v>
      </c>
      <c r="H336" t="s">
        <v>3929</v>
      </c>
    </row>
    <row r="337" spans="1:8" hidden="1">
      <c r="A337" s="63" t="str">
        <f>VLOOKUP(B:B,Свод_описание!E:F,2,0)</f>
        <v>SBX_RETAIL_MP_DM.ft_client_aggr_mnth_epk</v>
      </c>
      <c r="B337" t="s">
        <v>13</v>
      </c>
      <c r="F337" t="str">
        <f>VLOOKUP(G337,Источники!A:B,2,0)</f>
        <v>Внедрен</v>
      </c>
      <c r="G337" s="27" t="s">
        <v>3067</v>
      </c>
      <c r="H337" t="s">
        <v>3929</v>
      </c>
    </row>
    <row r="338" spans="1:8" hidden="1">
      <c r="A338" s="63" t="str">
        <f>VLOOKUP(B:B,Свод_описание!E:F,2,0)</f>
        <v>SBX_RETAIL_MP_DM.ft_client_aggr_mnth_epk</v>
      </c>
      <c r="B338" t="s">
        <v>177</v>
      </c>
      <c r="F338" t="str">
        <f>VLOOKUP(G338,Источники!A:B,2,0)</f>
        <v>Внедрен</v>
      </c>
      <c r="G338" s="27" t="s">
        <v>3067</v>
      </c>
      <c r="H338" t="s">
        <v>3929</v>
      </c>
    </row>
    <row r="339" spans="1:8" hidden="1">
      <c r="A339" s="63" t="str">
        <f>VLOOKUP(B:B,Свод_описание!E:F,2,0)</f>
        <v>SBX_RETAIL_MP_DM.ft_client_aggr_mnth_epk</v>
      </c>
      <c r="B339" t="s">
        <v>177</v>
      </c>
      <c r="F339" t="str">
        <f>VLOOKUP(G339,Источники!A:B,2,0)</f>
        <v>Внедрен</v>
      </c>
      <c r="G339" s="27" t="s">
        <v>3067</v>
      </c>
      <c r="H339" t="s">
        <v>3929</v>
      </c>
    </row>
    <row r="340" spans="1:8" hidden="1">
      <c r="A340" s="63" t="str">
        <f>VLOOKUP(B:B,Свод_описание!E:F,2,0)</f>
        <v>SBX_RETAIL_MP_DM.ft_client_aggr_mnth_epk</v>
      </c>
      <c r="B340" t="s">
        <v>190</v>
      </c>
      <c r="F340" t="str">
        <f>VLOOKUP(G340,Источники!A:B,2,0)</f>
        <v>Внедрен</v>
      </c>
      <c r="G340" s="27" t="s">
        <v>3067</v>
      </c>
      <c r="H340" t="s">
        <v>3929</v>
      </c>
    </row>
    <row r="341" spans="1:8" hidden="1">
      <c r="A341" s="63" t="str">
        <f>VLOOKUP(B:B,Свод_описание!E:F,2,0)</f>
        <v>SBX_RETAIL_MP_DM.ft_client_aggr_mnth_epk</v>
      </c>
      <c r="B341" t="s">
        <v>10</v>
      </c>
      <c r="F341" t="str">
        <f>VLOOKUP(G341,Источники!A:B,2,0)</f>
        <v>Внедрен</v>
      </c>
      <c r="G341" s="27" t="s">
        <v>3067</v>
      </c>
      <c r="H341" t="s">
        <v>3929</v>
      </c>
    </row>
    <row r="342" spans="1:8" hidden="1">
      <c r="A342" s="63" t="str">
        <f>VLOOKUP(B:B,Свод_описание!E:F,2,0)</f>
        <v>SBX_RETAIL_MP_DM.ft_client_aggr_mnth_epk</v>
      </c>
      <c r="B342" t="s">
        <v>165</v>
      </c>
      <c r="F342" t="str">
        <f>VLOOKUP(G342,Источники!A:B,2,0)</f>
        <v>Внедрен</v>
      </c>
      <c r="G342" s="27" t="s">
        <v>3067</v>
      </c>
      <c r="H342" t="s">
        <v>3929</v>
      </c>
    </row>
    <row r="343" spans="1:8" hidden="1">
      <c r="A343" s="63" t="str">
        <f>VLOOKUP(B:B,Свод_описание!E:F,2,0)</f>
        <v>SBX_RETAIL_MP_DM.ft_client_aggr_mnth_epk</v>
      </c>
      <c r="B343" t="s">
        <v>166</v>
      </c>
      <c r="F343" t="str">
        <f>VLOOKUP(G343,Источники!A:B,2,0)</f>
        <v>Внедрен</v>
      </c>
      <c r="G343" s="27" t="s">
        <v>3067</v>
      </c>
      <c r="H343" t="s">
        <v>3929</v>
      </c>
    </row>
    <row r="344" spans="1:8" hidden="1">
      <c r="A344" s="63" t="str">
        <f>VLOOKUP(B:B,Свод_описание!E:F,2,0)</f>
        <v>SBX_RETAIL_MP_DM.ft_client_aggr_mnth_epk</v>
      </c>
      <c r="B344" t="s">
        <v>164</v>
      </c>
      <c r="F344" t="str">
        <f>VLOOKUP(G344,Источники!A:B,2,0)</f>
        <v>Внедрен</v>
      </c>
      <c r="G344" s="27" t="s">
        <v>3067</v>
      </c>
      <c r="H344" t="s">
        <v>3929</v>
      </c>
    </row>
    <row r="345" spans="1:8" hidden="1">
      <c r="A345" s="63" t="str">
        <f>VLOOKUP(B:B,Свод_описание!E:F,2,0)</f>
        <v>SBX_RETAIL_MP_DM.ft_client_aggr_mnth_epk</v>
      </c>
      <c r="B345" t="s">
        <v>168</v>
      </c>
      <c r="F345" t="str">
        <f>VLOOKUP(G345,Источники!A:B,2,0)</f>
        <v>Внедрен</v>
      </c>
      <c r="G345" s="27" t="s">
        <v>3067</v>
      </c>
      <c r="H345" t="s">
        <v>3929</v>
      </c>
    </row>
    <row r="346" spans="1:8" hidden="1">
      <c r="A346" s="63" t="str">
        <f>VLOOKUP(B:B,Свод_описание!E:F,2,0)</f>
        <v>SBX_RETAIL_MP_DM.ft_client_aggr_mnth_epk</v>
      </c>
      <c r="B346" t="s">
        <v>169</v>
      </c>
      <c r="F346" t="str">
        <f>VLOOKUP(G346,Источники!A:B,2,0)</f>
        <v>Внедрен</v>
      </c>
      <c r="G346" s="27" t="s">
        <v>3067</v>
      </c>
      <c r="H346" t="s">
        <v>3929</v>
      </c>
    </row>
    <row r="347" spans="1:8" hidden="1">
      <c r="A347" s="63" t="str">
        <f>VLOOKUP(B:B,Свод_описание!E:F,2,0)</f>
        <v>SBX_RETAIL_MP_DM.ft_client_aggr_mnth_epk</v>
      </c>
      <c r="B347" t="s">
        <v>167</v>
      </c>
      <c r="F347" t="str">
        <f>VLOOKUP(G347,Источники!A:B,2,0)</f>
        <v>Внедрен – выведен из эксплуатации</v>
      </c>
      <c r="G347" s="27" t="s">
        <v>3035</v>
      </c>
    </row>
    <row r="348" spans="1:8" hidden="1">
      <c r="A348" s="63" t="str">
        <f>VLOOKUP(B:B,Свод_описание!E:F,2,0)</f>
        <v>SBX_RETAIL_MP_DM.ft_client_aggr_mnth_epk</v>
      </c>
      <c r="B348" t="s">
        <v>7</v>
      </c>
      <c r="F348" t="str">
        <f>VLOOKUP(G348,Источники!A:B,2,0)</f>
        <v>Внедрен – выведен из эксплуатации</v>
      </c>
      <c r="G348" s="27" t="s">
        <v>3035</v>
      </c>
    </row>
    <row r="349" spans="1:8" hidden="1">
      <c r="A349" s="63" t="str">
        <f>VLOOKUP(B:B,Свод_описание!E:F,2,0)</f>
        <v>SBX_RETAIL_MP_DM.ft_client_aggr_mnth_epk</v>
      </c>
      <c r="B349" t="s">
        <v>1379</v>
      </c>
      <c r="F349" t="str">
        <f>VLOOKUP(G349,Источники!A:B,2,0)</f>
        <v>Внедрен – выведен из эксплуатации</v>
      </c>
      <c r="G349" s="27" t="s">
        <v>3035</v>
      </c>
    </row>
    <row r="350" spans="1:8" hidden="1">
      <c r="A350" s="63" t="str">
        <f>VLOOKUP(B:B,Свод_описание!E:F,2,0)</f>
        <v>SBX_RETAIL_MP_DM.ft_client_aggr_mnth_epk</v>
      </c>
      <c r="B350" t="s">
        <v>46</v>
      </c>
      <c r="F350" t="str">
        <f>VLOOKUP(G350,Источники!A:B,2,0)</f>
        <v>Внедрен – выведен из эксплуатации</v>
      </c>
      <c r="G350" s="27" t="s">
        <v>3035</v>
      </c>
    </row>
    <row r="351" spans="1:8" hidden="1">
      <c r="A351" t="str">
        <f>VLOOKUP(B:B,Свод_описание!E:F,2,0)</f>
        <v>SBX_RETAIL_MP_DM.dw_dm_fvs_RD_univ_ins</v>
      </c>
      <c r="B351" t="s">
        <v>2699</v>
      </c>
      <c r="G351" s="27" t="s">
        <v>3067</v>
      </c>
    </row>
    <row r="352" spans="1:8" hidden="1">
      <c r="A352" t="str">
        <f>VLOOKUP(B:B,Свод_описание!E:F,2,0)</f>
        <v>SBX_RETAIL_MP_DM.dm_insurance_agrmnt</v>
      </c>
      <c r="B352" t="s">
        <v>1709</v>
      </c>
      <c r="F352" t="str">
        <f>VLOOKUP(G352,Источники!A:B,2,0)</f>
        <v>Внедрен</v>
      </c>
      <c r="G352" s="27" t="s">
        <v>3067</v>
      </c>
    </row>
    <row r="353" spans="1:7" hidden="1">
      <c r="A353" t="str">
        <f>VLOOKUP(B:B,Свод_описание!E:F,2,0)</f>
        <v>SBX_RETAIL_MP_DM.dw_dm_fvs_RD_univ_ins</v>
      </c>
      <c r="B353" t="s">
        <v>2685</v>
      </c>
      <c r="G353" s="27" t="s">
        <v>3067</v>
      </c>
    </row>
    <row r="354" spans="1:7" hidden="1">
      <c r="A354" t="str">
        <f>VLOOKUP(B:B,Свод_описание!E:F,2,0)</f>
        <v>SBX_RETAIL_MP_DM.dw_dm_fvs_RD_univ_ins</v>
      </c>
      <c r="B354" t="s">
        <v>2697</v>
      </c>
      <c r="G354" s="27" t="s">
        <v>3067</v>
      </c>
    </row>
    <row r="355" spans="1:7" hidden="1">
      <c r="A355" t="str">
        <f>VLOOKUP(B:B,Свод_описание!E:F,2,0)</f>
        <v>SBX_RETAIL_MP_DM.dm_insurance_agrmnt</v>
      </c>
      <c r="B355" t="s">
        <v>1702</v>
      </c>
      <c r="F355" t="str">
        <f>VLOOKUP(G355,Источники!A:B,2,0)</f>
        <v>Внедрен</v>
      </c>
      <c r="G355" s="27" t="s">
        <v>3067</v>
      </c>
    </row>
    <row r="356" spans="1:7" hidden="1">
      <c r="A356" t="str">
        <f>VLOOKUP(B:B,Свод_описание!E:F,2,0)</f>
        <v>SBX_RETAIL_MP_DM.dm_insurance_agrmnt</v>
      </c>
      <c r="B356" t="s">
        <v>1702</v>
      </c>
      <c r="F356" t="str">
        <f>VLOOKUP(G356,Источники!A:B,2,0)</f>
        <v>Внедрен</v>
      </c>
      <c r="G356" s="27" t="s">
        <v>3067</v>
      </c>
    </row>
    <row r="357" spans="1:7" hidden="1">
      <c r="A357" t="str">
        <f>VLOOKUP(B:B,Свод_описание!E:F,2,0)</f>
        <v>SBX_RETAIL_MP_DM.dw_dm_fvs_RD_univ_ins</v>
      </c>
      <c r="B357" t="s">
        <v>2683</v>
      </c>
      <c r="F357" t="str">
        <f>VLOOKUP(G357,Источники!A:B,2,0)</f>
        <v>Внедрен</v>
      </c>
      <c r="G357" s="27" t="s">
        <v>3067</v>
      </c>
    </row>
    <row r="358" spans="1:7" hidden="1">
      <c r="A358" t="str">
        <f>VLOOKUP(B:B,Свод_описание!E:F,2,0)</f>
        <v>SBX_RETAIL_MP_DM.dw_dm_fvs_RD_univ_ins</v>
      </c>
      <c r="B358" t="s">
        <v>2671</v>
      </c>
      <c r="F358" t="str">
        <f>VLOOKUP(G358,Источники!A:B,2,0)</f>
        <v>Внедрен</v>
      </c>
      <c r="G358" s="27" t="s">
        <v>3067</v>
      </c>
    </row>
    <row r="359" spans="1:7" hidden="1">
      <c r="A359" t="str">
        <f>VLOOKUP(B:B,Свод_описание!E:F,2,0)</f>
        <v>SBX_RETAIL_MP_DM.dm_insurance_agrmnt</v>
      </c>
      <c r="B359" t="s">
        <v>1714</v>
      </c>
      <c r="F359" t="str">
        <f>VLOOKUP(G359,Источники!A:B,2,0)</f>
        <v>Внедрен</v>
      </c>
      <c r="G359" s="27" t="s">
        <v>3067</v>
      </c>
    </row>
    <row r="360" spans="1:7" hidden="1">
      <c r="A360" s="63" t="str">
        <f>VLOOKUP(B:B,Свод_описание!E:F,2,0)</f>
        <v>SBX_RETAIL_MP_DM.ft_client_aggr_mnth_epk</v>
      </c>
      <c r="B360" t="s">
        <v>1024</v>
      </c>
      <c r="F360" t="str">
        <f>VLOOKUP(G360,Источники!A:B,2,0)</f>
        <v>Аналитика выполнена</v>
      </c>
      <c r="G360" s="27" t="s">
        <v>3032</v>
      </c>
    </row>
    <row r="361" spans="1:7" hidden="1">
      <c r="A361" s="63" t="str">
        <f>VLOOKUP(B:B,Свод_описание!E:F,2,0)</f>
        <v>SBX_RETAIL_MP_DM.ft_client_aggr_mnth_epk</v>
      </c>
      <c r="B361" t="s">
        <v>1380</v>
      </c>
      <c r="F361" t="str">
        <f>VLOOKUP(G361,Источники!A:B,2,0)</f>
        <v>Аналитика выполнена</v>
      </c>
      <c r="G361" s="27" t="s">
        <v>3032</v>
      </c>
    </row>
    <row r="362" spans="1:7" hidden="1">
      <c r="A362" s="63" t="str">
        <f>VLOOKUP(B:B,Свод_описание!E:F,2,0)</f>
        <v>SBX_RETAIL_MP_DM.ft_client_aggr_mnth_epk</v>
      </c>
      <c r="B362" t="s">
        <v>38</v>
      </c>
      <c r="F362" t="str">
        <f>VLOOKUP(G362,Источники!A:B,2,0)</f>
        <v>Аналитика выполнена</v>
      </c>
      <c r="G362" s="27" t="s">
        <v>3032</v>
      </c>
    </row>
    <row r="363" spans="1:7" hidden="1">
      <c r="A363" s="63" t="str">
        <f>VLOOKUP(B:B,Свод_описание!E:F,2,0)</f>
        <v>SBX_RETAIL_MP_DM.ft_client_aggr_mnth_epk</v>
      </c>
      <c r="B363" t="s">
        <v>2761</v>
      </c>
      <c r="G363" s="27" t="s">
        <v>3032</v>
      </c>
    </row>
    <row r="364" spans="1:7" hidden="1">
      <c r="A364" s="63" t="str">
        <f>VLOOKUP(B:B,Свод_описание!E:F,2,0)</f>
        <v>SBX_RETAIL_MP_DM.ft_client_aggr_mnth_epk</v>
      </c>
      <c r="B364" t="s">
        <v>47</v>
      </c>
      <c r="F364" t="str">
        <f>VLOOKUP(G364,Источники!A:B,2,0)</f>
        <v>Аналитика выполнена</v>
      </c>
      <c r="G364" s="27" t="s">
        <v>3032</v>
      </c>
    </row>
    <row r="365" spans="1:7" hidden="1">
      <c r="A365" s="63" t="str">
        <f>VLOOKUP(B:B,Свод_описание!E:F,2,0)</f>
        <v>SBX_RETAIL_MP_DM.ft_client_aggr_mnth_epk</v>
      </c>
      <c r="B365" t="s">
        <v>6</v>
      </c>
      <c r="F365" t="str">
        <f>VLOOKUP(G365,Источники!A:B,2,0)</f>
        <v>Аналитика выполнена</v>
      </c>
      <c r="G365" s="27" t="s">
        <v>3032</v>
      </c>
    </row>
    <row r="366" spans="1:7" hidden="1">
      <c r="A366" s="63" t="str">
        <f>VLOOKUP(B:B,Свод_описание!E:F,2,0)</f>
        <v>SBX_RETAIL_MP_DM.ft_client_aggr_mnth_epk</v>
      </c>
      <c r="B366" t="s">
        <v>1040</v>
      </c>
      <c r="F366" t="str">
        <f>VLOOKUP(G366,Источники!A:B,2,0)</f>
        <v>Аналитика выполнена</v>
      </c>
      <c r="G366" s="27" t="s">
        <v>3032</v>
      </c>
    </row>
    <row r="367" spans="1:7" hidden="1">
      <c r="A367" s="63" t="str">
        <f>VLOOKUP(B:B,Свод_описание!E:F,2,0)</f>
        <v>SBX_RETAIL_MP_DM.ft_client_aggr_mnth_epk</v>
      </c>
      <c r="B367" t="s">
        <v>40</v>
      </c>
      <c r="F367" t="str">
        <f>VLOOKUP(G367,Источники!A:B,2,0)</f>
        <v>Аналитика выполнена</v>
      </c>
      <c r="G367" s="27" t="s">
        <v>3032</v>
      </c>
    </row>
    <row r="368" spans="1:7" hidden="1">
      <c r="A368" s="63" t="str">
        <f>VLOOKUP(B:B,Свод_описание!E:F,2,0)</f>
        <v>SBX_RETAIL_MP_DM.ft_clnt_aggr_daily</v>
      </c>
      <c r="B368" t="s">
        <v>1667</v>
      </c>
      <c r="F368" t="str">
        <f>VLOOKUP(G368,Источники!A:B,2,0)</f>
        <v>Аналитика выполнена</v>
      </c>
      <c r="G368" s="27" t="s">
        <v>3032</v>
      </c>
    </row>
    <row r="369" spans="1:8" hidden="1">
      <c r="A369" s="63" t="str">
        <f>VLOOKUP(B:B,Свод_описание!E:F,2,0)</f>
        <v>SBX_RETAIL_MP_DM.ft_client_aggr_mnth_epk</v>
      </c>
      <c r="B369" t="s">
        <v>37</v>
      </c>
      <c r="F369" t="str">
        <f>VLOOKUP(G369,Источники!A:B,2,0)</f>
        <v>Аналитика выполнена</v>
      </c>
      <c r="G369" s="27" t="s">
        <v>3032</v>
      </c>
    </row>
    <row r="370" spans="1:8" hidden="1">
      <c r="A370" s="63" t="str">
        <f>VLOOKUP(B:B,Свод_описание!E:F,2,0)</f>
        <v>SBX_RETAIL_MP_DM.ft_client_aggr_mnth_epk</v>
      </c>
      <c r="B370" t="s">
        <v>44</v>
      </c>
      <c r="F370" t="str">
        <f>VLOOKUP(G370,Источники!A:B,2,0)</f>
        <v>Аналитика выполнена</v>
      </c>
      <c r="G370" s="27" t="s">
        <v>3032</v>
      </c>
    </row>
    <row r="371" spans="1:8" hidden="1">
      <c r="A371" s="63" t="str">
        <f>VLOOKUP(B:B,Свод_описание!E:F,2,0)</f>
        <v>SBX_RETAIL_MP_DM.ft_clnt_aggr_daily</v>
      </c>
      <c r="B371" t="s">
        <v>1418</v>
      </c>
      <c r="F371" t="str">
        <f>VLOOKUP(G371,Источники!A:B,2,0)</f>
        <v>Аналитика выполнена</v>
      </c>
      <c r="G371" s="27" t="s">
        <v>3032</v>
      </c>
    </row>
    <row r="372" spans="1:8" hidden="1">
      <c r="A372" s="63" t="str">
        <f>VLOOKUP(B:B,Свод_описание!E:F,2,0)</f>
        <v>SBX_RETAIL_MP_DM.ft_client_aggr_mnth_epk</v>
      </c>
      <c r="B372" t="s">
        <v>5</v>
      </c>
      <c r="F372" t="str">
        <f>VLOOKUP(G372,Источники!A:B,2,0)</f>
        <v>В процессе аналитики</v>
      </c>
      <c r="G372" s="27" t="s">
        <v>3395</v>
      </c>
    </row>
    <row r="373" spans="1:8" hidden="1">
      <c r="A373" s="63" t="str">
        <f>VLOOKUP(B:B,Свод_описание!E:F,2,0)</f>
        <v>SBX_RETAIL_MP_DM.ft_client_aggr_mnth_epk</v>
      </c>
      <c r="B373" t="s">
        <v>5</v>
      </c>
      <c r="F373" t="str">
        <f>VLOOKUP(G373,Источники!A:B,2,0)</f>
        <v>Внедрен</v>
      </c>
      <c r="G373" s="27" t="s">
        <v>3059</v>
      </c>
      <c r="H373" t="s">
        <v>3929</v>
      </c>
    </row>
    <row r="374" spans="1:8" hidden="1">
      <c r="A374" s="63" t="str">
        <f>VLOOKUP(B:B,Свод_описание!E:F,2,0)</f>
        <v>SBX_RETAIL_MP_DM.ft_client_aggr_mnth_epk</v>
      </c>
      <c r="B374" t="s">
        <v>5</v>
      </c>
      <c r="F374" t="str">
        <f>VLOOKUP(G374,Источники!A:B,2,0)</f>
        <v>Внедрен</v>
      </c>
      <c r="G374" s="27" t="s">
        <v>3059</v>
      </c>
      <c r="H374" t="s">
        <v>3929</v>
      </c>
    </row>
    <row r="375" spans="1:8" hidden="1">
      <c r="A375" s="63" t="str">
        <f>VLOOKUP(B:B,Свод_описание!E:F,2,0)</f>
        <v>SBX_RETAIL_MP_DM.ft_client_aggr_mnth_epk</v>
      </c>
      <c r="B375" t="s">
        <v>5</v>
      </c>
      <c r="F375" t="e">
        <f>VLOOKUP(G375,Источники!A:B,2,0)</f>
        <v>#N/A</v>
      </c>
      <c r="G375" s="27" t="s">
        <v>3922</v>
      </c>
    </row>
    <row r="376" spans="1:8" hidden="1">
      <c r="A376" s="63" t="str">
        <f>VLOOKUP(B:B,Свод_описание!E:F,2,0)</f>
        <v>SBX_RETAIL_MP_DM.ft_client_aggr_mnth_epk</v>
      </c>
      <c r="B376" t="s">
        <v>5</v>
      </c>
      <c r="F376" t="e">
        <f>VLOOKUP(G376,Источники!A:B,2,0)</f>
        <v>#N/A</v>
      </c>
      <c r="G376" s="27" t="s">
        <v>3922</v>
      </c>
    </row>
    <row r="377" spans="1:8" hidden="1">
      <c r="A377" s="63" t="str">
        <f>VLOOKUP(B:B,Свод_описание!E:F,2,0)</f>
        <v>SBX_RETAIL_MP_DM.ft_client_aggr_mnth_epk</v>
      </c>
      <c r="B377" t="s">
        <v>5</v>
      </c>
      <c r="F377" t="e">
        <f>VLOOKUP(G377,Источники!A:B,2,0)</f>
        <v>#N/A</v>
      </c>
      <c r="G377" s="27" t="s">
        <v>3923</v>
      </c>
    </row>
    <row r="378" spans="1:8" hidden="1">
      <c r="A378" s="63" t="str">
        <f>VLOOKUP(B:B,Свод_описание!E:F,2,0)</f>
        <v>SBX_RETAIL_MP_DM.ft_client_aggr_mnth_epk</v>
      </c>
      <c r="B378" t="s">
        <v>1055</v>
      </c>
      <c r="F378" t="str">
        <f>VLOOKUP(G378,Источники!A:B,2,0)</f>
        <v>В процессе аналитики</v>
      </c>
      <c r="G378" s="27" t="s">
        <v>3395</v>
      </c>
    </row>
    <row r="379" spans="1:8" hidden="1">
      <c r="A379" s="63" t="str">
        <f>VLOOKUP(B:B,Свод_описание!E:F,2,0)</f>
        <v>SBX_RETAIL_MP_DM.ft_client_aggr_mnth_epk</v>
      </c>
      <c r="B379" t="s">
        <v>1055</v>
      </c>
      <c r="F379" t="str">
        <f>VLOOKUP(G379,Источники!A:B,2,0)</f>
        <v>В процессе аналитики</v>
      </c>
      <c r="G379" s="27" t="s">
        <v>2843</v>
      </c>
    </row>
    <row r="380" spans="1:8" hidden="1">
      <c r="A380" s="63" t="str">
        <f>VLOOKUP(B:B,Свод_описание!E:F,2,0)</f>
        <v>SBX_RETAIL_MP_DM.ft_client_aggr_mnth_epk</v>
      </c>
      <c r="B380" t="s">
        <v>1055</v>
      </c>
      <c r="F380" t="str">
        <f>VLOOKUP(G380,Источники!A:B,2,0)</f>
        <v>В процессе аналитики</v>
      </c>
      <c r="G380" s="27" t="s">
        <v>2843</v>
      </c>
    </row>
    <row r="381" spans="1:8" hidden="1">
      <c r="A381" s="63" t="str">
        <f>VLOOKUP(B:B,Свод_описание!E:F,2,0)</f>
        <v>SBX_RETAIL_MP_DM.ft_client_aggr_mnth_epk</v>
      </c>
      <c r="B381" t="s">
        <v>1055</v>
      </c>
      <c r="F381" t="str">
        <f>VLOOKUP(G381,Источники!A:B,2,0)</f>
        <v>В процессе аналитики</v>
      </c>
      <c r="G381" s="27" t="s">
        <v>2843</v>
      </c>
    </row>
    <row r="382" spans="1:8" hidden="1">
      <c r="A382" s="63" t="str">
        <f>VLOOKUP(B:B,Свод_описание!E:F,2,0)</f>
        <v>SBX_RETAIL_MP_DM.ft_client_aggr_mnth_epk</v>
      </c>
      <c r="B382" t="s">
        <v>1055</v>
      </c>
      <c r="F382" t="str">
        <f>VLOOKUP(G382,Источники!A:B,2,0)</f>
        <v>В процессе аналитики</v>
      </c>
      <c r="G382" s="27" t="s">
        <v>2843</v>
      </c>
    </row>
    <row r="383" spans="1:8" hidden="1">
      <c r="A383" s="63" t="str">
        <f>VLOOKUP(B:B,Свод_описание!E:F,2,0)</f>
        <v>SBX_RETAIL_MP_DM.ft_client_aggr_mnth_epk</v>
      </c>
      <c r="B383" t="s">
        <v>1055</v>
      </c>
      <c r="F383" t="e">
        <f>VLOOKUP(G383,Источники!A:B,2,0)</f>
        <v>#N/A</v>
      </c>
      <c r="G383" s="27" t="s">
        <v>3007</v>
      </c>
    </row>
    <row r="384" spans="1:8" hidden="1">
      <c r="A384" s="63" t="str">
        <f>VLOOKUP(B:B,Свод_описание!E:F,2,0)</f>
        <v>SBX_RETAIL_MP_DM.ft_client_aggr_mnth_epk</v>
      </c>
      <c r="B384" t="s">
        <v>1056</v>
      </c>
      <c r="F384" t="str">
        <f>VLOOKUP(G384,Источники!A:B,2,0)</f>
        <v>В процессе аналитики</v>
      </c>
      <c r="G384" s="27" t="s">
        <v>3395</v>
      </c>
    </row>
    <row r="385" spans="1:8" hidden="1">
      <c r="A385" s="63" t="str">
        <f>VLOOKUP(B:B,Свод_описание!E:F,2,0)</f>
        <v>SBX_RETAIL_MP_DM.ft_client_aggr_mnth_epk</v>
      </c>
      <c r="B385" t="s">
        <v>1056</v>
      </c>
      <c r="F385" t="e">
        <f>VLOOKUP(G385,Источники!A:B,2,0)</f>
        <v>#N/A</v>
      </c>
      <c r="G385" s="27" t="s">
        <v>3007</v>
      </c>
    </row>
    <row r="386" spans="1:8" hidden="1">
      <c r="A386" s="63" t="str">
        <f>VLOOKUP(B:B,Свод_описание!E:F,2,0)</f>
        <v>SBX_RETAIL_MP_DM.ft_client_aggr_mnth_epk</v>
      </c>
      <c r="B386" t="s">
        <v>1056</v>
      </c>
      <c r="F386" t="e">
        <f>VLOOKUP(G386,Источники!A:B,2,0)</f>
        <v>#N/A</v>
      </c>
      <c r="G386" s="27" t="s">
        <v>3007</v>
      </c>
    </row>
    <row r="387" spans="1:8" hidden="1">
      <c r="A387" s="63" t="str">
        <f>VLOOKUP(B:B,Свод_описание!E:F,2,0)</f>
        <v>SBX_RETAIL_MP_DM.ft_client_aggr_mnth_epk</v>
      </c>
      <c r="B387" t="s">
        <v>1056</v>
      </c>
      <c r="F387" t="e">
        <f>VLOOKUP(G387,Источники!A:B,2,0)</f>
        <v>#N/A</v>
      </c>
      <c r="G387" s="27" t="s">
        <v>4442</v>
      </c>
    </row>
    <row r="388" spans="1:8" hidden="1">
      <c r="A388" s="63" t="str">
        <f>VLOOKUP(B:B,Свод_описание!E:F,2,0)</f>
        <v>SBX_RETAIL_MP_DM.ft_client_aggr_mnth_epk</v>
      </c>
      <c r="B388" t="s">
        <v>1056</v>
      </c>
      <c r="F388" t="str">
        <f>VLOOKUP(G388,Источники!A:B,2,0)</f>
        <v>В процессе аналитики</v>
      </c>
      <c r="G388" s="27" t="s">
        <v>2788</v>
      </c>
    </row>
    <row r="389" spans="1:8" hidden="1">
      <c r="A389" s="63" t="str">
        <f>VLOOKUP(B:B,Свод_описание!E:F,2,0)</f>
        <v>SBX_RETAIL_MP_DM.ft_client_aggr_mnth_epk</v>
      </c>
      <c r="B389" t="s">
        <v>1056</v>
      </c>
      <c r="F389" t="str">
        <f>VLOOKUP(G389,Источники!A:B,2,0)</f>
        <v>В процессе аналитики</v>
      </c>
      <c r="G389" s="27" t="s">
        <v>2788</v>
      </c>
    </row>
    <row r="390" spans="1:8" hidden="1">
      <c r="A390" s="63" t="str">
        <f>VLOOKUP(B:B,Свод_описание!E:F,2,0)</f>
        <v>SBX_RETAIL_MP_DM.ft_client_aggr_mnth_epk</v>
      </c>
      <c r="B390" t="s">
        <v>1057</v>
      </c>
      <c r="F390" t="str">
        <f>VLOOKUP(G390,Источники!A:B,2,0)</f>
        <v>В процессе аналитики</v>
      </c>
      <c r="G390" s="27" t="s">
        <v>3395</v>
      </c>
    </row>
    <row r="391" spans="1:8" hidden="1">
      <c r="A391" s="63" t="str">
        <f>VLOOKUP(B:B,Свод_описание!E:F,2,0)</f>
        <v>SBX_RETAIL_MP_DM.ft_client_aggr_mnth_epk</v>
      </c>
      <c r="B391" t="s">
        <v>1057</v>
      </c>
      <c r="F391" t="str">
        <f>VLOOKUP(G391,Источники!A:B,2,0)</f>
        <v>Внедрен</v>
      </c>
      <c r="G391" s="27" t="s">
        <v>2787</v>
      </c>
      <c r="H391" t="s">
        <v>3929</v>
      </c>
    </row>
    <row r="392" spans="1:8" hidden="1">
      <c r="A392" s="63" t="str">
        <f>VLOOKUP(B:B,Свод_описание!E:F,2,0)</f>
        <v>SBX_RETAIL_MP_DM.ft_client_aggr_mnth_epk</v>
      </c>
      <c r="B392" t="s">
        <v>1057</v>
      </c>
      <c r="F392" t="e">
        <f>VLOOKUP(G392,Источники!A:B,2,0)</f>
        <v>#N/A</v>
      </c>
    </row>
    <row r="393" spans="1:8" hidden="1">
      <c r="A393" s="63" t="str">
        <f>VLOOKUP(B:B,Свод_описание!E:F,2,0)</f>
        <v>SBX_RETAIL_MP_DM.ft_client_aggr_mnth_epk</v>
      </c>
      <c r="B393" t="s">
        <v>1057</v>
      </c>
      <c r="F393" t="e">
        <f>VLOOKUP(G393,Источники!A:B,2,0)</f>
        <v>#N/A</v>
      </c>
    </row>
    <row r="394" spans="1:8" hidden="1">
      <c r="A394" s="63" t="str">
        <f>VLOOKUP(B:B,Свод_описание!E:F,2,0)</f>
        <v>SBX_RETAIL_MP_DM.ft_client_aggr_mnth_epk</v>
      </c>
      <c r="B394" t="s">
        <v>1057</v>
      </c>
      <c r="F394" t="e">
        <f>VLOOKUP(G394,Источники!A:B,2,0)</f>
        <v>#N/A</v>
      </c>
    </row>
    <row r="395" spans="1:8" hidden="1">
      <c r="A395" s="63" t="str">
        <f>VLOOKUP(B:B,Свод_описание!E:F,2,0)</f>
        <v>SBX_RETAIL_MP_DM.ft_client_aggr_mnth_epk</v>
      </c>
      <c r="B395" t="s">
        <v>1057</v>
      </c>
      <c r="F395" t="e">
        <f>VLOOKUP(G395,Источники!A:B,2,0)</f>
        <v>#N/A</v>
      </c>
    </row>
    <row r="396" spans="1:8" hidden="1">
      <c r="A396" s="63" t="str">
        <f>VLOOKUP(B:B,Свод_описание!E:F,2,0)</f>
        <v>SBX_RETAIL_MP_DM.ft_client_aggr_mnth_epk</v>
      </c>
      <c r="B396" t="s">
        <v>4</v>
      </c>
      <c r="F396" t="e">
        <f>VLOOKUP(G396,Источники!A:B,2,0)</f>
        <v>#N/A</v>
      </c>
    </row>
    <row r="397" spans="1:8" hidden="1">
      <c r="A397" s="63" t="str">
        <f>VLOOKUP(B:B,Свод_описание!E:F,2,0)</f>
        <v>SBX_RETAIL_MP_DM.ft_client_aggr_mnth_epk</v>
      </c>
      <c r="B397" t="s">
        <v>4</v>
      </c>
      <c r="F397" t="e">
        <f>VLOOKUP(G397,Источники!A:B,2,0)</f>
        <v>#N/A</v>
      </c>
    </row>
    <row r="398" spans="1:8" hidden="1">
      <c r="A398" s="63" t="str">
        <f>VLOOKUP(B:B,Свод_описание!E:F,2,0)</f>
        <v>SBX_RETAIL_MP_DM.ft_client_aggr_mnth_epk</v>
      </c>
      <c r="B398" t="s">
        <v>4</v>
      </c>
      <c r="F398" t="e">
        <f>VLOOKUP(G398,Источники!A:B,2,0)</f>
        <v>#N/A</v>
      </c>
    </row>
    <row r="399" spans="1:8" hidden="1">
      <c r="A399" s="63" t="str">
        <f>VLOOKUP(B:B,Свод_описание!E:F,2,0)</f>
        <v>SBX_RETAIL_MP_DM.ft_client_aggr_mnth_epk</v>
      </c>
      <c r="B399" t="s">
        <v>4</v>
      </c>
      <c r="F399" t="e">
        <f>VLOOKUP(G399,Источники!A:B,2,0)</f>
        <v>#N/A</v>
      </c>
    </row>
    <row r="400" spans="1:8" hidden="1">
      <c r="A400" s="63" t="str">
        <f>VLOOKUP(B:B,Свод_описание!E:F,2,0)</f>
        <v>SBX_RETAIL_MP_DM.ft_client_aggr_mnth_epk</v>
      </c>
      <c r="B400" t="s">
        <v>4</v>
      </c>
      <c r="F400" t="e">
        <f>VLOOKUP(G400,Источники!A:B,2,0)</f>
        <v>#N/A</v>
      </c>
    </row>
    <row r="401" spans="1:7" hidden="1">
      <c r="A401" s="63" t="str">
        <f>VLOOKUP(B:B,Свод_описание!E:F,2,0)</f>
        <v>SBX_RETAIL_MP_DM.ft_client_aggr_mnth_epk</v>
      </c>
      <c r="B401" t="s">
        <v>4</v>
      </c>
      <c r="F401" t="e">
        <f>VLOOKUP(G401,Источники!A:B,2,0)</f>
        <v>#N/A</v>
      </c>
    </row>
    <row r="402" spans="1:7" hidden="1">
      <c r="A402" s="63" t="str">
        <f>VLOOKUP(B:B,Свод_описание!E:F,2,0)</f>
        <v>SBX_RETAIL_MP_DM.ft_client_aggr_mnth_epk</v>
      </c>
      <c r="B402" t="s">
        <v>4</v>
      </c>
      <c r="F402" t="e">
        <f>VLOOKUP(G402,Источники!A:B,2,0)</f>
        <v>#N/A</v>
      </c>
    </row>
    <row r="403" spans="1:7" hidden="1">
      <c r="A403" s="63" t="str">
        <f>VLOOKUP(B:B,Свод_описание!E:F,2,0)</f>
        <v>SBX_RETAIL_MP_DM.ft_client_aggr_mnth_epk</v>
      </c>
      <c r="B403" t="s">
        <v>4</v>
      </c>
    </row>
    <row r="404" spans="1:7" hidden="1">
      <c r="A404" s="63" t="str">
        <f>VLOOKUP(B:B,Свод_описание!E:F,2,0)</f>
        <v>SBX_RETAIL_MP_DM.ft_client_aggr_mnth_epk</v>
      </c>
      <c r="B404" t="s">
        <v>39</v>
      </c>
      <c r="F404" t="e">
        <f>VLOOKUP(G404,Источники!A:B,2,0)</f>
        <v>#N/A</v>
      </c>
    </row>
    <row r="405" spans="1:7" hidden="1">
      <c r="A405" s="63" t="str">
        <f>VLOOKUP(B:B,Свод_описание!E:F,2,0)</f>
        <v>SBX_RETAIL_MP_DM.ft_client_aggr_mnth_epk</v>
      </c>
      <c r="B405" t="s">
        <v>45</v>
      </c>
      <c r="F405" t="e">
        <f>VLOOKUP(G405,Источники!A:B,2,0)</f>
        <v>#N/A</v>
      </c>
    </row>
    <row r="406" spans="1:7" hidden="1">
      <c r="A406" s="63" t="str">
        <f>VLOOKUP(B:B,Свод_описание!E:F,2,0)</f>
        <v>SBX_RETAIL_MP_DM.ft_client_aggr_mnth_epk</v>
      </c>
      <c r="B406" t="s">
        <v>45</v>
      </c>
      <c r="F406" t="e">
        <f>VLOOKUP(G406,Источники!A:B,2,0)</f>
        <v>#N/A</v>
      </c>
    </row>
    <row r="407" spans="1:7" hidden="1">
      <c r="A407" s="63" t="str">
        <f>VLOOKUP(B:B,Свод_описание!E:F,2,0)</f>
        <v>SBX_RETAIL_MP_DM.ft_client_aggr_mnth_epk</v>
      </c>
      <c r="B407" t="s">
        <v>45</v>
      </c>
      <c r="F407" t="e">
        <f>VLOOKUP(G407,Источники!A:B,2,0)</f>
        <v>#N/A</v>
      </c>
    </row>
    <row r="408" spans="1:7" hidden="1">
      <c r="A408" s="63" t="str">
        <f>VLOOKUP(B:B,Свод_описание!E:F,2,0)</f>
        <v>SBX_RETAIL_MP_DM.ft_client_aggr_mnth_epk</v>
      </c>
      <c r="B408" t="s">
        <v>45</v>
      </c>
      <c r="F408" t="e">
        <f>VLOOKUP(G408,Источники!A:B,2,0)</f>
        <v>#N/A</v>
      </c>
    </row>
    <row r="409" spans="1:7" hidden="1">
      <c r="A409" s="63" t="str">
        <f>VLOOKUP(B:B,Свод_описание!E:F,2,0)</f>
        <v>SBX_RETAIL_MP_DM.ft_client_aggr_mnth_epk</v>
      </c>
      <c r="B409" t="s">
        <v>45</v>
      </c>
      <c r="F409" t="e">
        <f>VLOOKUP(G409,Источники!A:B,2,0)</f>
        <v>#N/A</v>
      </c>
    </row>
    <row r="410" spans="1:7" hidden="1">
      <c r="A410" s="63" t="str">
        <f>VLOOKUP(B:B,Свод_описание!E:F,2,0)</f>
        <v>SBX_RETAIL_MP_DM.ft_client_aggr_mnth_epk</v>
      </c>
      <c r="B410" t="s">
        <v>45</v>
      </c>
    </row>
    <row r="411" spans="1:7" hidden="1">
      <c r="A411" s="63" t="str">
        <f>VLOOKUP(B:B,Свод_описание!E:F,2,0)</f>
        <v>SBX_RETAIL_MP_DM.ft_client_aggr_mnth_epk</v>
      </c>
      <c r="B411" t="s">
        <v>43</v>
      </c>
      <c r="F411" t="e">
        <f>VLOOKUP(G411,Источники!A:B,2,0)</f>
        <v>#N/A</v>
      </c>
    </row>
    <row r="412" spans="1:7" hidden="1">
      <c r="A412" s="63" t="str">
        <f>VLOOKUP(B:B,Свод_описание!E:F,2,0)</f>
        <v>SBX_RETAIL_MP_DM.ft_client_aggr_mnth_epk</v>
      </c>
      <c r="B412" t="s">
        <v>17</v>
      </c>
      <c r="F412" t="str">
        <f>VLOOKUP(G412,Источники!A:B,2,0)</f>
        <v>В процессе аналитики</v>
      </c>
      <c r="G412" s="27" t="s">
        <v>3395</v>
      </c>
    </row>
    <row r="413" spans="1:7" hidden="1">
      <c r="A413" s="63" t="str">
        <f>VLOOKUP(B:B,Свод_описание!E:F,2,0)</f>
        <v>SBX_RETAIL_MP_DM.ft_client_aggr_mnth_epk</v>
      </c>
      <c r="B413" t="s">
        <v>17</v>
      </c>
      <c r="F413" t="str">
        <f>VLOOKUP(G413,Источники!A:B,2,0)</f>
        <v>В процессе аналитики</v>
      </c>
      <c r="G413" s="27" t="s">
        <v>3395</v>
      </c>
    </row>
    <row r="414" spans="1:7" hidden="1">
      <c r="A414" s="63" t="str">
        <f>VLOOKUP(B:B,Свод_описание!E:F,2,0)</f>
        <v>SBX_RETAIL_MP_DM.ft_client_aggr_mnth_epk</v>
      </c>
      <c r="B414" t="s">
        <v>17</v>
      </c>
      <c r="F414" t="e">
        <f>VLOOKUP(G414,Источники!A:B,2,0)</f>
        <v>#N/A</v>
      </c>
    </row>
    <row r="415" spans="1:7" hidden="1">
      <c r="A415" s="63" t="str">
        <f>VLOOKUP(B:B,Свод_описание!E:F,2,0)</f>
        <v>SBX_RETAIL_MP_DM.ft_client_aggr_mnth_epk</v>
      </c>
      <c r="B415" t="s">
        <v>17</v>
      </c>
      <c r="F415" t="e">
        <f>VLOOKUP(G415,Источники!A:B,2,0)</f>
        <v>#N/A</v>
      </c>
    </row>
    <row r="416" spans="1:7" hidden="1">
      <c r="A416" s="63" t="str">
        <f>VLOOKUP(B:B,Свод_описание!E:F,2,0)</f>
        <v>SBX_RETAIL_MP_DM.ft_client_aggr_mnth_epk</v>
      </c>
      <c r="B416" t="s">
        <v>17</v>
      </c>
      <c r="F416" t="e">
        <f>VLOOKUP(G416,Источники!A:B,2,0)</f>
        <v>#N/A</v>
      </c>
    </row>
    <row r="417" spans="1:7" hidden="1">
      <c r="A417" s="63" t="str">
        <f>VLOOKUP(B:B,Свод_описание!E:F,2,0)</f>
        <v>SBX_RETAIL_MP_DM.ft_client_aggr_mnth_epk</v>
      </c>
      <c r="B417" t="s">
        <v>17</v>
      </c>
      <c r="F417" t="e">
        <f>VLOOKUP(G417,Источники!A:B,2,0)</f>
        <v>#N/A</v>
      </c>
    </row>
    <row r="418" spans="1:7" hidden="1">
      <c r="A418" s="63" t="str">
        <f>VLOOKUP(B:B,Свод_описание!E:F,2,0)</f>
        <v>SBX_RETAIL_MP_DM.ft_client_aggr_mnth_epk</v>
      </c>
      <c r="B418" t="s">
        <v>17</v>
      </c>
      <c r="F418" t="e">
        <f>VLOOKUP(G418,Источники!A:B,2,0)</f>
        <v>#N/A</v>
      </c>
    </row>
    <row r="419" spans="1:7" hidden="1">
      <c r="A419" s="63" t="str">
        <f>VLOOKUP(B:B,Свод_описание!E:F,2,0)</f>
        <v>SBX_RETAIL_MP_DM.ft_client_aggr_mnth_epk</v>
      </c>
      <c r="B419" t="s">
        <v>17</v>
      </c>
      <c r="F419" t="e">
        <f>VLOOKUP(G419,Источники!A:B,2,0)</f>
        <v>#N/A</v>
      </c>
    </row>
    <row r="420" spans="1:7" hidden="1">
      <c r="A420" s="63" t="str">
        <f>VLOOKUP(B:B,Свод_описание!E:F,2,0)</f>
        <v>SBX_RETAIL_MP_DM.ft_client_aggr_mnth_epk</v>
      </c>
      <c r="B420" t="s">
        <v>17</v>
      </c>
      <c r="F420" t="e">
        <f>VLOOKUP(G420,Источники!A:B,2,0)</f>
        <v>#N/A</v>
      </c>
    </row>
    <row r="421" spans="1:7" hidden="1">
      <c r="A421" s="63" t="str">
        <f>VLOOKUP(B:B,Свод_описание!E:F,2,0)</f>
        <v>SBX_RETAIL_MP_DM.ft_client_aggr_mnth_epk</v>
      </c>
      <c r="B421" t="s">
        <v>17</v>
      </c>
      <c r="F421" t="e">
        <f>VLOOKUP(G421,Источники!A:B,2,0)</f>
        <v>#N/A</v>
      </c>
    </row>
    <row r="422" spans="1:7" hidden="1">
      <c r="A422" s="63" t="str">
        <f>VLOOKUP(B:B,Свод_описание!E:F,2,0)</f>
        <v>SBX_RETAIL_MP_DM.ft_client_aggr_mnth_epk</v>
      </c>
      <c r="B422" t="s">
        <v>17</v>
      </c>
      <c r="F422" t="e">
        <f>VLOOKUP(G422,Источники!A:B,2,0)</f>
        <v>#N/A</v>
      </c>
    </row>
    <row r="423" spans="1:7" hidden="1">
      <c r="A423" s="63" t="str">
        <f>VLOOKUP(B:B,Свод_описание!E:F,2,0)</f>
        <v>SBX_RETAIL_MP_DM.ft_client_aggr_mnth_epk</v>
      </c>
      <c r="B423" t="s">
        <v>17</v>
      </c>
      <c r="F423" t="e">
        <f>VLOOKUP(G423,Источники!A:B,2,0)</f>
        <v>#N/A</v>
      </c>
    </row>
    <row r="424" spans="1:7" hidden="1">
      <c r="A424" s="63" t="str">
        <f>VLOOKUP(B:B,Свод_описание!E:F,2,0)</f>
        <v>SBX_RETAIL_MP_DM.ft_client_aggr_mnth_epk</v>
      </c>
      <c r="B424" t="s">
        <v>16</v>
      </c>
      <c r="F424" t="str">
        <f>VLOOKUP(G424,Источники!A:B,2,0)</f>
        <v>В процессе аналитики</v>
      </c>
      <c r="G424" s="27" t="s">
        <v>3395</v>
      </c>
    </row>
    <row r="425" spans="1:7" hidden="1">
      <c r="A425" s="63" t="str">
        <f>VLOOKUP(B:B,Свод_описание!E:F,2,0)</f>
        <v>SBX_RETAIL_MP_DM.ft_client_aggr_mnth_epk</v>
      </c>
      <c r="B425" t="s">
        <v>16</v>
      </c>
      <c r="F425" t="e">
        <f>VLOOKUP(G425,Источники!A:B,2,0)</f>
        <v>#N/A</v>
      </c>
    </row>
    <row r="426" spans="1:7" hidden="1">
      <c r="A426" s="63" t="str">
        <f>VLOOKUP(B:B,Свод_описание!E:F,2,0)</f>
        <v>SBX_RETAIL_MP_DM.ft_client_aggr_mnth_epk</v>
      </c>
      <c r="B426" t="s">
        <v>16</v>
      </c>
      <c r="F426" t="e">
        <f>VLOOKUP(G426,Источники!A:B,2,0)</f>
        <v>#N/A</v>
      </c>
    </row>
    <row r="427" spans="1:7" hidden="1">
      <c r="A427" s="63" t="str">
        <f>VLOOKUP(B:B,Свод_описание!E:F,2,0)</f>
        <v>SBX_RETAIL_MP_DM.ft_client_aggr_mnth_epk</v>
      </c>
      <c r="B427" t="s">
        <v>16</v>
      </c>
      <c r="F427" t="e">
        <f>VLOOKUP(G427,Источники!A:B,2,0)</f>
        <v>#N/A</v>
      </c>
    </row>
    <row r="428" spans="1:7" hidden="1">
      <c r="A428" s="63" t="str">
        <f>VLOOKUP(B:B,Свод_описание!E:F,2,0)</f>
        <v>SBX_RETAIL_MP_DM.ft_client_aggr_mnth_epk</v>
      </c>
      <c r="B428" t="s">
        <v>16</v>
      </c>
      <c r="F428" t="e">
        <f>VLOOKUP(G428,Источники!A:B,2,0)</f>
        <v>#N/A</v>
      </c>
    </row>
    <row r="429" spans="1:7" hidden="1">
      <c r="A429" s="63" t="str">
        <f>VLOOKUP(B:B,Свод_описание!E:F,2,0)</f>
        <v>SBX_RETAIL_MP_DM.ft_client_aggr_mnth_epk</v>
      </c>
      <c r="B429" t="s">
        <v>16</v>
      </c>
      <c r="F429" t="e">
        <f>VLOOKUP(G429,Источники!A:B,2,0)</f>
        <v>#N/A</v>
      </c>
    </row>
    <row r="430" spans="1:7" hidden="1">
      <c r="A430" s="63" t="str">
        <f>VLOOKUP(B:B,Свод_описание!E:F,2,0)</f>
        <v>SBX_RETAIL_MP_DM.ft_client_aggr_mnth_epk</v>
      </c>
      <c r="B430" t="s">
        <v>15</v>
      </c>
      <c r="F430" t="str">
        <f>VLOOKUP(G430,Источники!A:B,2,0)</f>
        <v>В процессе аналитики</v>
      </c>
      <c r="G430" s="27" t="s">
        <v>3395</v>
      </c>
    </row>
    <row r="431" spans="1:7" hidden="1">
      <c r="A431" s="63" t="str">
        <f>VLOOKUP(B:B,Свод_описание!E:F,2,0)</f>
        <v>SBX_RETAIL_MP_DM.ft_client_aggr_mnth_epk</v>
      </c>
      <c r="B431" t="s">
        <v>15</v>
      </c>
      <c r="F431" t="str">
        <f>VLOOKUP(G431,Источники!A:B,2,0)</f>
        <v>В процессе аналитики</v>
      </c>
      <c r="G431" s="27" t="s">
        <v>3395</v>
      </c>
    </row>
    <row r="432" spans="1:7" hidden="1">
      <c r="A432" s="63" t="str">
        <f>VLOOKUP(B:B,Свод_описание!E:F,2,0)</f>
        <v>SBX_RETAIL_MP_DM.ft_client_aggr_mnth_epk</v>
      </c>
      <c r="B432" t="s">
        <v>15</v>
      </c>
      <c r="F432" t="e">
        <f>VLOOKUP(G432,Источники!A:B,2,0)</f>
        <v>#N/A</v>
      </c>
    </row>
    <row r="433" spans="1:6" hidden="1">
      <c r="A433" s="63" t="str">
        <f>VLOOKUP(B:B,Свод_описание!E:F,2,0)</f>
        <v>SBX_RETAIL_MP_DM.ft_client_aggr_mnth_epk</v>
      </c>
      <c r="B433" t="s">
        <v>15</v>
      </c>
      <c r="F433" t="e">
        <f>VLOOKUP(G433,Источники!A:B,2,0)</f>
        <v>#N/A</v>
      </c>
    </row>
    <row r="434" spans="1:6" hidden="1">
      <c r="A434" s="63" t="str">
        <f>VLOOKUP(B:B,Свод_описание!E:F,2,0)</f>
        <v>SBX_RETAIL_MP_DM.ft_client_aggr_mnth_epk</v>
      </c>
      <c r="B434" t="s">
        <v>15</v>
      </c>
      <c r="F434" t="e">
        <f>VLOOKUP(G434,Источники!A:B,2,0)</f>
        <v>#N/A</v>
      </c>
    </row>
    <row r="435" spans="1:6" hidden="1">
      <c r="A435" s="63" t="str">
        <f>VLOOKUP(B:B,Свод_описание!E:F,2,0)</f>
        <v>SBX_RETAIL_MP_DM.ft_client_aggr_mnth_epk</v>
      </c>
      <c r="B435" t="s">
        <v>15</v>
      </c>
      <c r="F435" t="e">
        <f>VLOOKUP(G435,Источники!A:B,2,0)</f>
        <v>#N/A</v>
      </c>
    </row>
    <row r="436" spans="1:6" hidden="1">
      <c r="A436" s="63" t="str">
        <f>VLOOKUP(B:B,Свод_описание!E:F,2,0)</f>
        <v>SBX_RETAIL_MP_DM.ft_client_aggr_mnth_epk</v>
      </c>
      <c r="B436" t="s">
        <v>15</v>
      </c>
      <c r="F436" t="e">
        <f>VLOOKUP(G436,Источники!A:B,2,0)</f>
        <v>#N/A</v>
      </c>
    </row>
    <row r="437" spans="1:6" hidden="1">
      <c r="A437" s="63" t="str">
        <f>VLOOKUP(B:B,Свод_описание!E:F,2,0)</f>
        <v>SBX_RETAIL_MP_DM.ft_client_aggr_mnth_epk</v>
      </c>
      <c r="B437" t="s">
        <v>15</v>
      </c>
      <c r="F437" t="e">
        <f>VLOOKUP(G437,Источники!A:B,2,0)</f>
        <v>#N/A</v>
      </c>
    </row>
    <row r="438" spans="1:6" hidden="1">
      <c r="A438" s="63" t="str">
        <f>VLOOKUP(B:B,Свод_описание!E:F,2,0)</f>
        <v>SBX_RETAIL_MP_DM.ft_client_aggr_mnth_epk</v>
      </c>
      <c r="B438" t="s">
        <v>15</v>
      </c>
      <c r="F438" t="e">
        <f>VLOOKUP(G438,Источники!A:B,2,0)</f>
        <v>#N/A</v>
      </c>
    </row>
    <row r="439" spans="1:6" hidden="1">
      <c r="A439" s="63" t="str">
        <f>VLOOKUP(B:B,Свод_описание!E:F,2,0)</f>
        <v>SBX_RETAIL_MP_DM.ft_client_aggr_mnth_epk</v>
      </c>
      <c r="B439" t="s">
        <v>15</v>
      </c>
      <c r="F439" t="e">
        <f>VLOOKUP(G439,Источники!A:B,2,0)</f>
        <v>#N/A</v>
      </c>
    </row>
    <row r="440" spans="1:6" hidden="1">
      <c r="A440" s="63" t="str">
        <f>VLOOKUP(B:B,Свод_описание!E:F,2,0)</f>
        <v>SBX_RETAIL_MP_DM.ft_client_aggr_mnth_epk</v>
      </c>
      <c r="B440" t="s">
        <v>15</v>
      </c>
      <c r="F440" t="e">
        <f>VLOOKUP(G440,Источники!A:B,2,0)</f>
        <v>#N/A</v>
      </c>
    </row>
    <row r="441" spans="1:6" hidden="1">
      <c r="A441" s="63" t="str">
        <f>VLOOKUP(B:B,Свод_описание!E:F,2,0)</f>
        <v>SBX_RETAIL_MP_DM.ft_client_aggr_mnth_epk</v>
      </c>
      <c r="B441" t="s">
        <v>15</v>
      </c>
      <c r="F441" t="e">
        <f>VLOOKUP(G441,Источники!A:B,2,0)</f>
        <v>#N/A</v>
      </c>
    </row>
    <row r="442" spans="1:6" hidden="1">
      <c r="A442" s="63" t="str">
        <f>VLOOKUP(B:B,Свод_описание!E:F,2,0)</f>
        <v>SBX_RETAIL_MP_DM.ft_client_aggr_mnth_epk</v>
      </c>
      <c r="B442" t="s">
        <v>42</v>
      </c>
      <c r="F442" t="e">
        <f>VLOOKUP(G442,Источники!A:B,2,0)</f>
        <v>#N/A</v>
      </c>
    </row>
    <row r="443" spans="1:6" hidden="1">
      <c r="A443" s="63" t="str">
        <f>VLOOKUP(B:B,Свод_описание!E:F,2,0)</f>
        <v>SBX_RETAIL_MP_DM.ft_client_aggr_mnth_epk</v>
      </c>
      <c r="B443" t="s">
        <v>41</v>
      </c>
      <c r="F443" t="e">
        <f>VLOOKUP(G443,Источники!A:B,2,0)</f>
        <v>#N/A</v>
      </c>
    </row>
    <row r="444" spans="1:6" hidden="1">
      <c r="A444" s="63" t="str">
        <f>VLOOKUP(B:B,Свод_описание!E:F,2,0)</f>
        <v>SBX_RETAIL_MP_DM.ft_client_aggr_mnth_epk</v>
      </c>
      <c r="B444" t="s">
        <v>1091</v>
      </c>
      <c r="F444" t="e">
        <f>VLOOKUP(G444,Источники!A:B,2,0)</f>
        <v>#N/A</v>
      </c>
    </row>
    <row r="445" spans="1:6" hidden="1">
      <c r="A445" t="str">
        <f>VLOOKUP(B:B,Свод_описание!E:F,2,0)</f>
        <v>SBX_RETAIL_MP_DM.dm_insurance_agrmnt</v>
      </c>
      <c r="B445" t="s">
        <v>1703</v>
      </c>
      <c r="F445" t="e">
        <f>VLOOKUP(G445,Источники!A:B,2,0)</f>
        <v>#N/A</v>
      </c>
    </row>
    <row r="446" spans="1:6" hidden="1">
      <c r="A446" t="str">
        <f>VLOOKUP(B:B,Свод_описание!E:F,2,0)</f>
        <v>SBX_RETAIL_MP_DM.dm_insurance_agrmnt</v>
      </c>
      <c r="B446" t="s">
        <v>1704</v>
      </c>
      <c r="F446" t="e">
        <f>VLOOKUP(G446,Источники!A:B,2,0)</f>
        <v>#N/A</v>
      </c>
    </row>
    <row r="447" spans="1:6" hidden="1">
      <c r="A447" t="str">
        <f>VLOOKUP(B:B,Свод_описание!E:F,2,0)</f>
        <v>SBX_RETAIL_MP_DM.dm_insurance_agrmnt</v>
      </c>
      <c r="B447" t="s">
        <v>1705</v>
      </c>
      <c r="F447" t="e">
        <f>VLOOKUP(G447,Источники!A:B,2,0)</f>
        <v>#N/A</v>
      </c>
    </row>
    <row r="448" spans="1:6" hidden="1">
      <c r="A448" t="str">
        <f>VLOOKUP(B:B,Свод_описание!E:F,2,0)</f>
        <v>SBX_RETAIL_MP_DM.dw_dm_fvs_RD_univ_ins</v>
      </c>
      <c r="B448" t="s">
        <v>2707</v>
      </c>
    </row>
    <row r="449" spans="1:6" hidden="1">
      <c r="A449" t="str">
        <f>VLOOKUP(B:B,Свод_описание!E:F,2,0)</f>
        <v>SBX_RETAIL_MP_DM.dm_insurance_agrmnt</v>
      </c>
      <c r="B449" t="s">
        <v>1707</v>
      </c>
      <c r="F449" t="e">
        <f>VLOOKUP(G449,Источники!A:B,2,0)</f>
        <v>#N/A</v>
      </c>
    </row>
    <row r="450" spans="1:6" hidden="1">
      <c r="A450" t="str">
        <f>VLOOKUP(B:B,Свод_описание!E:F,2,0)</f>
        <v>SBX_RETAIL_MP_DM.dm_insurance_agrmnt</v>
      </c>
      <c r="B450" t="s">
        <v>1701</v>
      </c>
      <c r="F450" t="e">
        <f>VLOOKUP(G450,Источники!A:B,2,0)</f>
        <v>#N/A</v>
      </c>
    </row>
    <row r="451" spans="1:6" hidden="1">
      <c r="A451" t="str">
        <f>VLOOKUP(B:B,Свод_описание!E:F,2,0)</f>
        <v>SBX_RETAIL_MP_DM.dm_insurance_agrmnt</v>
      </c>
      <c r="B451" t="s">
        <v>1708</v>
      </c>
      <c r="F451" t="e">
        <f>VLOOKUP(G451,Источники!A:B,2,0)</f>
        <v>#N/A</v>
      </c>
    </row>
    <row r="452" spans="1:6" hidden="1">
      <c r="A452" s="63" t="str">
        <f>VLOOKUP(B:B,Свод_описание!E:F,2,0)</f>
        <v>SBX_RETAIL_MP_DM.ft_client_aggr_mnth_epk</v>
      </c>
      <c r="B452" t="s">
        <v>599</v>
      </c>
      <c r="F452" t="e">
        <f>VLOOKUP(G452,Источники!A:B,2,0)</f>
        <v>#N/A</v>
      </c>
    </row>
    <row r="453" spans="1:6" hidden="1">
      <c r="A453" t="str">
        <f>VLOOKUP(B:B,Свод_описание!E:F,2,0)</f>
        <v>SBX_RETAIL_MP_DM.dm_insurance_agrmnt</v>
      </c>
      <c r="B453" t="s">
        <v>1687</v>
      </c>
      <c r="F453" t="e">
        <f>VLOOKUP(G453,Источники!A:B,2,0)</f>
        <v>#N/A</v>
      </c>
    </row>
    <row r="454" spans="1:6" hidden="1">
      <c r="A454" t="str">
        <f>VLOOKUP(B:B,Свод_описание!E:F,2,0)</f>
        <v>SBX_RETAIL_MP_DM.dm_insurance_agrmnt</v>
      </c>
      <c r="B454" t="s">
        <v>1688</v>
      </c>
      <c r="F454" t="e">
        <f>VLOOKUP(G454,Источники!A:B,2,0)</f>
        <v>#N/A</v>
      </c>
    </row>
    <row r="455" spans="1:6" hidden="1">
      <c r="A455" t="str">
        <f>VLOOKUP(B:B,Свод_описание!E:F,2,0)</f>
        <v>SBX_RETAIL_MP_DM.dm_insurance_agrmnt</v>
      </c>
      <c r="B455" t="s">
        <v>1689</v>
      </c>
      <c r="F455" t="e">
        <f>VLOOKUP(G455,Источники!A:B,2,0)</f>
        <v>#N/A</v>
      </c>
    </row>
    <row r="456" spans="1:6" hidden="1">
      <c r="A456" t="str">
        <f>VLOOKUP(B:B,Свод_описание!E:F,2,0)</f>
        <v>SBX_RETAIL_MP_DM.dm_insurance_agrmnt</v>
      </c>
      <c r="B456" t="s">
        <v>1690</v>
      </c>
      <c r="F456" t="e">
        <f>VLOOKUP(G456,Источники!A:B,2,0)</f>
        <v>#N/A</v>
      </c>
    </row>
    <row r="457" spans="1:6" hidden="1">
      <c r="A457" t="str">
        <f>VLOOKUP(B:B,Свод_описание!E:F,2,0)</f>
        <v>SBX_RETAIL_MP_DM.dw_dm_fvs_RD_univ_ins</v>
      </c>
      <c r="B457" t="s">
        <v>2680</v>
      </c>
      <c r="F457" t="e">
        <f>VLOOKUP(G457,Источники!A:B,2,0)</f>
        <v>#N/A</v>
      </c>
    </row>
    <row r="458" spans="1:6" hidden="1">
      <c r="A458" t="str">
        <f>VLOOKUP(B:B,Свод_описание!E:F,2,0)</f>
        <v>SBX_RETAIL_MP_DM.dm_insurance_agrmnt</v>
      </c>
      <c r="B458" t="s">
        <v>1700</v>
      </c>
      <c r="F458" t="e">
        <f>VLOOKUP(G458,Источники!A:B,2,0)</f>
        <v>#N/A</v>
      </c>
    </row>
    <row r="459" spans="1:6" hidden="1">
      <c r="A459" s="63" t="str">
        <f>VLOOKUP(B:B,Свод_описание!E:F,2,0)</f>
        <v>SBX_RETAIL_MP_DM.ft_client_aggr_mnth_epk</v>
      </c>
      <c r="B459" t="s">
        <v>603</v>
      </c>
      <c r="F459" t="e">
        <f>VLOOKUP(G459,Источники!A:B,2,0)</f>
        <v>#N/A</v>
      </c>
    </row>
    <row r="460" spans="1:6" hidden="1">
      <c r="A460" s="63" t="str">
        <f>VLOOKUP(B:B,Свод_описание!E:F,2,0)</f>
        <v>SBX_RETAIL_MP_DM.ft_client_aggr_mnth_epk</v>
      </c>
      <c r="B460" t="s">
        <v>0</v>
      </c>
      <c r="F460" t="e">
        <f>VLOOKUP(G460,Источники!A:B,2,0)</f>
        <v>#N/A</v>
      </c>
    </row>
    <row r="461" spans="1:6" hidden="1">
      <c r="A461" s="63" t="str">
        <f>VLOOKUP(B:B,Свод_описание!E:F,2,0)</f>
        <v>SBX_RETAIL_MP_DM.ft_client_aggr_mnth_epk</v>
      </c>
      <c r="B461" t="s">
        <v>34</v>
      </c>
      <c r="F461" t="e">
        <f>VLOOKUP(G461,Источники!A:B,2,0)</f>
        <v>#N/A</v>
      </c>
    </row>
    <row r="462" spans="1:6" hidden="1">
      <c r="A462" s="63" t="str">
        <f>VLOOKUP(B:B,Свод_описание!E:F,2,0)</f>
        <v>SBX_RETAIL_MP_DM.ft_client_aggr_mnth_epk</v>
      </c>
      <c r="B462" t="s">
        <v>36</v>
      </c>
      <c r="F462" t="e">
        <f>VLOOKUP(G462,Источники!A:B,2,0)</f>
        <v>#N/A</v>
      </c>
    </row>
    <row r="463" spans="1:6" hidden="1">
      <c r="A463" s="63" t="str">
        <f>VLOOKUP(B:B,Свод_описание!E:F,2,0)</f>
        <v>SBX_RETAIL_MP_DM.ft_client_aggr_mnth_epk</v>
      </c>
      <c r="B463" t="s">
        <v>1</v>
      </c>
      <c r="F463" t="e">
        <f>VLOOKUP(G463,Источники!A:B,2,0)</f>
        <v>#N/A</v>
      </c>
    </row>
    <row r="464" spans="1:6" hidden="1">
      <c r="A464" s="63" t="str">
        <f>VLOOKUP(B:B,Свод_описание!E:F,2,0)</f>
        <v>SBX_RETAIL_MP_DM.ft_client_aggr_mnth_epk</v>
      </c>
      <c r="B464" t="s">
        <v>1101</v>
      </c>
      <c r="F464" t="e">
        <f>VLOOKUP(G464,Источники!A:B,2,0)</f>
        <v>#N/A</v>
      </c>
    </row>
    <row r="465" spans="1:6" hidden="1">
      <c r="A465" s="63" t="str">
        <f>VLOOKUP(B:B,Свод_описание!E:F,2,0)</f>
        <v>SBX_RETAIL_MP_DM.ft_client_aggr_mnth_epk</v>
      </c>
      <c r="B465" t="s">
        <v>1101</v>
      </c>
      <c r="E465" s="60"/>
      <c r="F465" t="e">
        <f>VLOOKUP(G465,Источники!A:B,2,0)</f>
        <v>#N/A</v>
      </c>
    </row>
    <row r="466" spans="1:6" hidden="1">
      <c r="A466" s="63" t="str">
        <f>VLOOKUP(B:B,Свод_описание!E:F,2,0)</f>
        <v>SBX_RETAIL_MP_DM.ft_client_aggr_mnth_epk</v>
      </c>
      <c r="B466" t="s">
        <v>1101</v>
      </c>
      <c r="F466" t="e">
        <f>VLOOKUP(G466,Источники!A:B,2,0)</f>
        <v>#N/A</v>
      </c>
    </row>
    <row r="467" spans="1:6" hidden="1">
      <c r="A467" s="63" t="str">
        <f>VLOOKUP(B:B,Свод_описание!E:F,2,0)</f>
        <v>SBX_RETAIL_MP_DM.ft_client_aggr_mnth_epk</v>
      </c>
      <c r="B467" t="s">
        <v>1101</v>
      </c>
      <c r="F467" t="e">
        <f>VLOOKUP(G467,Источники!A:B,2,0)</f>
        <v>#N/A</v>
      </c>
    </row>
    <row r="468" spans="1:6" hidden="1">
      <c r="A468" s="63" t="str">
        <f>VLOOKUP(B:B,Свод_описание!E:F,2,0)</f>
        <v>SBX_RETAIL_MP_DM.ft_client_aggr_mnth_epk</v>
      </c>
      <c r="B468" t="s">
        <v>1101</v>
      </c>
      <c r="F468" t="e">
        <f>VLOOKUP(G468,Источники!A:B,2,0)</f>
        <v>#N/A</v>
      </c>
    </row>
    <row r="469" spans="1:6" hidden="1">
      <c r="A469" s="63" t="str">
        <f>VLOOKUP(B:B,Свод_описание!E:F,2,0)</f>
        <v>SBX_RETAIL_MP_DM.ft_client_aggr_mnth_epk</v>
      </c>
      <c r="B469" t="s">
        <v>1101</v>
      </c>
    </row>
    <row r="470" spans="1:6" hidden="1">
      <c r="A470" s="63" t="str">
        <f>VLOOKUP(B:B,Свод_описание!E:F,2,0)</f>
        <v>SBX_RETAIL_MP_DM.ft_clnt_aggr_daily</v>
      </c>
      <c r="B470" t="s">
        <v>1656</v>
      </c>
      <c r="F470" t="e">
        <f>VLOOKUP(G470,Источники!A:B,2,0)</f>
        <v>#N/A</v>
      </c>
    </row>
    <row r="471" spans="1:6" hidden="1">
      <c r="A471" s="63" t="str">
        <f>VLOOKUP(B:B,Свод_описание!E:F,2,0)</f>
        <v>SBX_RETAIL_MP_DM.ft_client_aggr_mnth_epk</v>
      </c>
      <c r="B471" t="s">
        <v>2</v>
      </c>
      <c r="F471" t="e">
        <f>VLOOKUP(G471,Источники!A:B,2,0)</f>
        <v>#N/A</v>
      </c>
    </row>
    <row r="472" spans="1:6" hidden="1">
      <c r="A472" s="63" t="str">
        <f>VLOOKUP(B:B,Свод_описание!E:F,2,0)</f>
        <v>SBX_RETAIL_MP_DM.ft_client_aggr_mnth_epk</v>
      </c>
      <c r="B472" t="s">
        <v>3</v>
      </c>
      <c r="F472" t="e">
        <f>VLOOKUP(G472,Источники!A:B,2,0)</f>
        <v>#N/A</v>
      </c>
    </row>
    <row r="473" spans="1:6" hidden="1">
      <c r="A473" s="63" t="str">
        <f>VLOOKUP(B:B,Свод_описание!E:F,2,0)</f>
        <v>SBX_RETAIL_MP_DM.ft_client_aggr_mnth_epk</v>
      </c>
      <c r="B473" t="s">
        <v>3</v>
      </c>
      <c r="F473" t="e">
        <f>VLOOKUP(G473,Источники!A:B,2,0)</f>
        <v>#N/A</v>
      </c>
    </row>
    <row r="474" spans="1:6" hidden="1">
      <c r="A474" t="str">
        <f>VLOOKUP(B:B,Свод_описание!E:F,2,0)</f>
        <v>SBX_RETAIL_MP_DM.dw_dm_fvs_RD_univ_ins</v>
      </c>
      <c r="B474" t="s">
        <v>2673</v>
      </c>
      <c r="F474" t="e">
        <f>VLOOKUP(G474,Источники!A:B,2,0)</f>
        <v>#N/A</v>
      </c>
    </row>
    <row r="475" spans="1:6" hidden="1">
      <c r="A475" s="63" t="str">
        <f>VLOOKUP(B:B,Свод_описание!E:F,2,0)</f>
        <v>SBX_RETAIL_MP_DM.ft_client_aggr_mnth_epk</v>
      </c>
      <c r="B475" t="s">
        <v>31</v>
      </c>
      <c r="F475" t="e">
        <f>VLOOKUP(G475,Источники!A:B,2,0)</f>
        <v>#N/A</v>
      </c>
    </row>
    <row r="476" spans="1:6" hidden="1">
      <c r="A476" s="63" t="str">
        <f>VLOOKUP(B:B,Свод_описание!E:F,2,0)</f>
        <v>SBX_RETAIL_MP_DM.ft_client_aggr_mnth_epk</v>
      </c>
      <c r="B476" t="s">
        <v>156</v>
      </c>
      <c r="F476" t="e">
        <f>VLOOKUP(G476,Источники!A:B,2,0)</f>
        <v>#N/A</v>
      </c>
    </row>
    <row r="477" spans="1:6" hidden="1">
      <c r="A477" s="63" t="str">
        <f>VLOOKUP(B:B,Свод_описание!E:F,2,0)</f>
        <v>SBX_RETAIL_MP_DM.ft_client_aggr_mnth_epk</v>
      </c>
      <c r="B477" t="s">
        <v>156</v>
      </c>
      <c r="F477" t="e">
        <f>VLOOKUP(G477,Источники!A:B,2,0)</f>
        <v>#N/A</v>
      </c>
    </row>
    <row r="478" spans="1:6" hidden="1">
      <c r="A478" s="63" t="str">
        <f>VLOOKUP(B:B,Свод_описание!E:F,2,0)</f>
        <v>SBX_RETAIL_MP_DM.ft_client_aggr_mnth_epk</v>
      </c>
      <c r="B478" t="s">
        <v>156</v>
      </c>
      <c r="F478" t="e">
        <f>VLOOKUP(G478,Источники!A:B,2,0)</f>
        <v>#N/A</v>
      </c>
    </row>
    <row r="479" spans="1:6" hidden="1">
      <c r="A479" s="63" t="str">
        <f>VLOOKUP(B:B,Свод_описание!E:F,2,0)</f>
        <v>SBX_RETAIL_MP_DM.ft_client_aggr_mnth_epk</v>
      </c>
      <c r="B479" t="s">
        <v>157</v>
      </c>
      <c r="F479" t="e">
        <f>VLOOKUP(G479,Источники!A:B,2,0)</f>
        <v>#N/A</v>
      </c>
    </row>
    <row r="480" spans="1:6" hidden="1">
      <c r="A480" s="63" t="str">
        <f>VLOOKUP(B:B,Свод_описание!E:F,2,0)</f>
        <v>SBX_RETAIL_MP_DM.ft_client_aggr_mnth_epk</v>
      </c>
      <c r="B480" t="s">
        <v>157</v>
      </c>
      <c r="F480" t="e">
        <f>VLOOKUP(G480,Источники!A:B,2,0)</f>
        <v>#N/A</v>
      </c>
    </row>
    <row r="481" spans="1:6" hidden="1">
      <c r="A481" s="63" t="str">
        <f>VLOOKUP(B:B,Свод_описание!E:F,2,0)</f>
        <v>SBX_RETAIL_MP_DM.ft_client_aggr_mnth_epk</v>
      </c>
      <c r="B481" t="s">
        <v>157</v>
      </c>
      <c r="F481" t="e">
        <f>VLOOKUP(G481,Источники!A:B,2,0)</f>
        <v>#N/A</v>
      </c>
    </row>
    <row r="482" spans="1:6" hidden="1">
      <c r="A482" s="63" t="str">
        <f>VLOOKUP(B:B,Свод_описание!E:F,2,0)</f>
        <v>SBX_RETAIL_MP_DM.ft_client_aggr_mnth_epk</v>
      </c>
      <c r="B482" t="s">
        <v>158</v>
      </c>
      <c r="F482" t="e">
        <f>VLOOKUP(G482,Источники!A:B,2,0)</f>
        <v>#N/A</v>
      </c>
    </row>
    <row r="483" spans="1:6" hidden="1">
      <c r="A483" s="63" t="str">
        <f>VLOOKUP(B:B,Свод_описание!E:F,2,0)</f>
        <v>SBX_RETAIL_MP_DM.ft_client_aggr_mnth_epk</v>
      </c>
      <c r="B483" t="s">
        <v>158</v>
      </c>
      <c r="F483" t="e">
        <f>VLOOKUP(G483,Источники!A:B,2,0)</f>
        <v>#N/A</v>
      </c>
    </row>
    <row r="484" spans="1:6" hidden="1">
      <c r="A484" s="63" t="str">
        <f>VLOOKUP(B:B,Свод_описание!E:F,2,0)</f>
        <v>SBX_RETAIL_MP_DM.ft_client_aggr_mnth_epk</v>
      </c>
      <c r="B484" t="s">
        <v>158</v>
      </c>
      <c r="F484" t="e">
        <f>VLOOKUP(G484,Источники!A:B,2,0)</f>
        <v>#N/A</v>
      </c>
    </row>
    <row r="485" spans="1:6" hidden="1">
      <c r="A485" s="63" t="str">
        <f>VLOOKUP(B:B,Свод_описание!E:F,2,0)</f>
        <v>SBX_RETAIL_MP_DM.ft_client_aggr_mnth_epk</v>
      </c>
      <c r="B485" t="s">
        <v>158</v>
      </c>
      <c r="F485" t="e">
        <f>VLOOKUP(G485,Источники!A:B,2,0)</f>
        <v>#N/A</v>
      </c>
    </row>
    <row r="486" spans="1:6" hidden="1">
      <c r="A486" s="63" t="str">
        <f>VLOOKUP(B:B,Свод_описание!E:F,2,0)</f>
        <v>SBX_RETAIL_MP_DM.ft_client_aggr_mnth_epk</v>
      </c>
      <c r="B486" t="s">
        <v>159</v>
      </c>
      <c r="F486" t="e">
        <f>VLOOKUP(G486,Источники!A:B,2,0)</f>
        <v>#N/A</v>
      </c>
    </row>
    <row r="487" spans="1:6" hidden="1">
      <c r="A487" s="63" t="str">
        <f>VLOOKUP(B:B,Свод_описание!E:F,2,0)</f>
        <v>SBX_RETAIL_MP_DM.ft_client_aggr_mnth_epk</v>
      </c>
      <c r="B487" t="s">
        <v>159</v>
      </c>
      <c r="F487" t="e">
        <f>VLOOKUP(G487,Источники!A:B,2,0)</f>
        <v>#N/A</v>
      </c>
    </row>
    <row r="488" spans="1:6" hidden="1">
      <c r="A488" s="63" t="str">
        <f>VLOOKUP(B:B,Свод_описание!E:F,2,0)</f>
        <v>SBX_RETAIL_MP_DM.ft_client_aggr_mnth_epk</v>
      </c>
      <c r="B488" t="s">
        <v>159</v>
      </c>
      <c r="F488" t="e">
        <f>VLOOKUP(G488,Источники!A:B,2,0)</f>
        <v>#N/A</v>
      </c>
    </row>
    <row r="489" spans="1:6" hidden="1">
      <c r="A489" s="63" t="str">
        <f>VLOOKUP(B:B,Свод_описание!E:F,2,0)</f>
        <v>SBX_RETAIL_MP_DM.ft_client_aggr_mnth_epk</v>
      </c>
      <c r="B489" t="s">
        <v>159</v>
      </c>
      <c r="F489" t="e">
        <f>VLOOKUP(G489,Источники!A:B,2,0)</f>
        <v>#N/A</v>
      </c>
    </row>
    <row r="490" spans="1:6" hidden="1">
      <c r="A490" s="63" t="str">
        <f>VLOOKUP(B:B,Свод_описание!E:F,2,0)</f>
        <v>SBX_RETAIL_MP_DM.ft_client_aggr_mnth_epk</v>
      </c>
      <c r="B490" t="s">
        <v>1167</v>
      </c>
      <c r="F490" t="e">
        <f>VLOOKUP(G490,Источники!A:B,2,0)</f>
        <v>#N/A</v>
      </c>
    </row>
    <row r="491" spans="1:6" hidden="1">
      <c r="A491" s="63" t="str">
        <f>VLOOKUP(B:B,Свод_описание!E:F,2,0)</f>
        <v>SBX_RETAIL_MP_DM.ft_client_aggr_mnth_epk</v>
      </c>
      <c r="B491" t="s">
        <v>1167</v>
      </c>
      <c r="F491" t="e">
        <f>VLOOKUP(G491,Источники!A:B,2,0)</f>
        <v>#N/A</v>
      </c>
    </row>
    <row r="492" spans="1:6" hidden="1">
      <c r="A492" s="63" t="str">
        <f>VLOOKUP(B:B,Свод_описание!E:F,2,0)</f>
        <v>SBX_RETAIL_MP_DM.ft_client_aggr_mnth_epk</v>
      </c>
      <c r="B492" t="s">
        <v>1167</v>
      </c>
      <c r="F492" t="e">
        <f>VLOOKUP(G492,Источники!A:B,2,0)</f>
        <v>#N/A</v>
      </c>
    </row>
    <row r="493" spans="1:6" hidden="1">
      <c r="A493" s="63" t="str">
        <f>VLOOKUP(B:B,Свод_описание!E:F,2,0)</f>
        <v>SBX_RETAIL_MP_DM.ft_client_aggr_mnth_epk</v>
      </c>
      <c r="B493" t="s">
        <v>1167</v>
      </c>
      <c r="F493" t="e">
        <f>VLOOKUP(G493,Источники!A:B,2,0)</f>
        <v>#N/A</v>
      </c>
    </row>
    <row r="494" spans="1:6" hidden="1">
      <c r="A494" s="63" t="str">
        <f>VLOOKUP(B:B,Свод_описание!E:F,2,0)</f>
        <v>SBX_RETAIL_MP_DM.ft_client_aggr_mnth_epk</v>
      </c>
      <c r="B494" t="s">
        <v>1169</v>
      </c>
      <c r="F494" t="e">
        <f>VLOOKUP(G494,Источники!A:B,2,0)</f>
        <v>#N/A</v>
      </c>
    </row>
    <row r="495" spans="1:6" hidden="1">
      <c r="A495" s="63" t="str">
        <f>VLOOKUP(B:B,Свод_описание!E:F,2,0)</f>
        <v>SBX_RETAIL_MP_DM.ft_client_aggr_mnth_epk</v>
      </c>
      <c r="B495" t="s">
        <v>1169</v>
      </c>
      <c r="F495" t="e">
        <f>VLOOKUP(G495,Источники!A:B,2,0)</f>
        <v>#N/A</v>
      </c>
    </row>
    <row r="496" spans="1:6" hidden="1">
      <c r="A496" s="63" t="str">
        <f>VLOOKUP(B:B,Свод_описание!E:F,2,0)</f>
        <v>SBX_RETAIL_MP_DM.ft_client_aggr_mnth_epk</v>
      </c>
      <c r="B496" t="s">
        <v>1169</v>
      </c>
      <c r="F496" t="e">
        <f>VLOOKUP(G496,Источники!A:B,2,0)</f>
        <v>#N/A</v>
      </c>
    </row>
    <row r="497" spans="1:6" hidden="1">
      <c r="A497" s="63" t="str">
        <f>VLOOKUP(B:B,Свод_описание!E:F,2,0)</f>
        <v>SBX_RETAIL_MP_DM.ft_client_aggr_mnth_epk</v>
      </c>
      <c r="B497" t="s">
        <v>1169</v>
      </c>
      <c r="F497" t="e">
        <f>VLOOKUP(G497,Источники!A:B,2,0)</f>
        <v>#N/A</v>
      </c>
    </row>
    <row r="498" spans="1:6" hidden="1">
      <c r="A498" s="63" t="str">
        <f>VLOOKUP(B:B,Свод_описание!E:F,2,0)</f>
        <v>SBX_RETAIL_MP_DM.ft_client_aggr_mnth_epk</v>
      </c>
      <c r="B498" t="s">
        <v>153</v>
      </c>
      <c r="F498" t="e">
        <f>VLOOKUP(G498,Источники!A:B,2,0)</f>
        <v>#N/A</v>
      </c>
    </row>
    <row r="499" spans="1:6" hidden="1">
      <c r="A499" s="63" t="str">
        <f>VLOOKUP(B:B,Свод_описание!E:F,2,0)</f>
        <v>SBX_RETAIL_MP_DM.ft_client_aggr_mnth_epk</v>
      </c>
      <c r="B499" t="s">
        <v>155</v>
      </c>
      <c r="F499" t="e">
        <f>VLOOKUP(G499,Источники!A:B,2,0)</f>
        <v>#N/A</v>
      </c>
    </row>
    <row r="500" spans="1:6" hidden="1">
      <c r="A500" s="63" t="str">
        <f>VLOOKUP(B:B,Свод_описание!E:F,2,0)</f>
        <v>SBX_RETAIL_MP_DM.ft_client_aggr_mnth_epk</v>
      </c>
      <c r="B500" t="s">
        <v>154</v>
      </c>
      <c r="F500" t="e">
        <f>VLOOKUP(G500,Источники!A:B,2,0)</f>
        <v>#N/A</v>
      </c>
    </row>
    <row r="501" spans="1:6" hidden="1">
      <c r="A501" s="63" t="str">
        <f>VLOOKUP(B:B,Свод_описание!E:F,2,0)</f>
        <v>SBX_RETAIL_MP_DM.ft_client_aggr_mnth_epk</v>
      </c>
      <c r="B501" t="s">
        <v>154</v>
      </c>
      <c r="F501" t="e">
        <f>VLOOKUP(G501,Источники!A:B,2,0)</f>
        <v>#N/A</v>
      </c>
    </row>
    <row r="502" spans="1:6" hidden="1">
      <c r="A502" s="63" t="str">
        <f>VLOOKUP(B:B,Свод_описание!E:F,2,0)</f>
        <v>SBX_RETAIL_MP_DM.ft_client_aggr_mnth_epk</v>
      </c>
      <c r="B502" t="s">
        <v>30</v>
      </c>
      <c r="F502" t="e">
        <f>VLOOKUP(G502,Источники!A:B,2,0)</f>
        <v>#N/A</v>
      </c>
    </row>
    <row r="503" spans="1:6" hidden="1">
      <c r="A503" s="63" t="str">
        <f>VLOOKUP(B:B,Свод_описание!E:F,2,0)</f>
        <v>SBX_RETAIL_MP_DM.ft_client_aggr_mnth_epk</v>
      </c>
      <c r="B503" t="s">
        <v>152</v>
      </c>
      <c r="F503" t="e">
        <f>VLOOKUP(G503,Источники!A:B,2,0)</f>
        <v>#N/A</v>
      </c>
    </row>
    <row r="504" spans="1:6" hidden="1">
      <c r="A504" s="63" t="str">
        <f>VLOOKUP(B:B,Свод_описание!E:F,2,0)</f>
        <v>SBX_RETAIL_MP_DM.ft_client_aggr_mnth_epk</v>
      </c>
      <c r="B504" t="s">
        <v>32</v>
      </c>
      <c r="F504" t="e">
        <f>VLOOKUP(G504,Источники!A:B,2,0)</f>
        <v>#N/A</v>
      </c>
    </row>
    <row r="505" spans="1:6" hidden="1">
      <c r="A505" s="63" t="str">
        <f>VLOOKUP(B:B,Свод_описание!E:F,2,0)</f>
        <v>SBX_RETAIL_MP_DM.ft_client_aggr_mnth_epk</v>
      </c>
      <c r="B505" t="s">
        <v>160</v>
      </c>
      <c r="F505" t="e">
        <f>VLOOKUP(G505,Источники!A:B,2,0)</f>
        <v>#N/A</v>
      </c>
    </row>
    <row r="506" spans="1:6" hidden="1">
      <c r="A506" t="str">
        <f>VLOOKUP(B:B,Свод_описание!E:F,2,0)</f>
        <v>SBX_RETAIL_MP_DM.dw_dm_fvs_RD_univ_ins</v>
      </c>
      <c r="B506" t="s">
        <v>2676</v>
      </c>
      <c r="F506" t="e">
        <f>VLOOKUP(G506,Источники!A:B,2,0)</f>
        <v>#N/A</v>
      </c>
    </row>
    <row r="507" spans="1:6" hidden="1">
      <c r="A507" t="str">
        <f>VLOOKUP(B:B,Свод_описание!E:F,2,0)</f>
        <v>SBX_RETAIL_MP_DM.dw_dm_fvs_RD_univ_ins</v>
      </c>
      <c r="B507" t="s">
        <v>2681</v>
      </c>
      <c r="F507" t="e">
        <f>VLOOKUP(G507,Источники!A:B,2,0)</f>
        <v>#N/A</v>
      </c>
    </row>
    <row r="508" spans="1:6" hidden="1">
      <c r="A508" t="str">
        <f>VLOOKUP(B:B,Свод_описание!E:F,2,0)</f>
        <v>SBX_RETAIL_MP_DM.dw_dm_fvs_RD_univ_ins</v>
      </c>
      <c r="B508" t="s">
        <v>2693</v>
      </c>
    </row>
    <row r="509" spans="1:6" hidden="1">
      <c r="A509" t="str">
        <f>VLOOKUP(B:B,Свод_описание!E:F,2,0)</f>
        <v>SBX_RETAIL_MP_DM.ft_sbol_lgn_all_aggr</v>
      </c>
      <c r="B509" t="s">
        <v>1894</v>
      </c>
    </row>
    <row r="510" spans="1:6" hidden="1">
      <c r="A510" t="str">
        <f>VLOOKUP(B:B,Свод_описание!E:F,2,0)</f>
        <v>SBX_RETAIL_MP_DM.dm_insurance_agrmnt</v>
      </c>
      <c r="B510" t="s">
        <v>1713</v>
      </c>
      <c r="F510" t="e">
        <f>VLOOKUP(G510,Источники!A:B,2,0)</f>
        <v>#N/A</v>
      </c>
    </row>
    <row r="511" spans="1:6" hidden="1">
      <c r="A511" s="63" t="str">
        <f>VLOOKUP(B:B,Свод_описание!E:F,2,0)</f>
        <v>SBX_RETAIL_MP_DM.ft_client_aggr_mnth_epk</v>
      </c>
      <c r="B511" t="s">
        <v>162</v>
      </c>
      <c r="F511" t="e">
        <f>VLOOKUP(G511,Источники!A:B,2,0)</f>
        <v>#N/A</v>
      </c>
    </row>
    <row r="512" spans="1:6" hidden="1">
      <c r="A512" s="63" t="str">
        <f>VLOOKUP(B:B,Свод_описание!E:F,2,0)</f>
        <v>SBX_RETAIL_MP_DM.ft_client_aggr_mnth_epk</v>
      </c>
      <c r="B512" t="s">
        <v>163</v>
      </c>
      <c r="F512" t="e">
        <f>VLOOKUP(G512,Источники!A:B,2,0)</f>
        <v>#N/A</v>
      </c>
    </row>
    <row r="513" spans="1:6" hidden="1">
      <c r="A513" s="63" t="str">
        <f>VLOOKUP(B:B,Свод_описание!E:F,2,0)</f>
        <v>SBX_RETAIL_MP_DM.ft_client_aggr_mnth_epk</v>
      </c>
      <c r="B513" t="s">
        <v>33</v>
      </c>
      <c r="F513" t="e">
        <f>VLOOKUP(G513,Источники!A:B,2,0)</f>
        <v>#N/A</v>
      </c>
    </row>
    <row r="514" spans="1:6" hidden="1">
      <c r="A514" t="str">
        <f>VLOOKUP(B:B,Свод_описание!E:F,2,0)</f>
        <v>SBX_RETAIL_MP_DM.ft_card_txn_aggr</v>
      </c>
      <c r="B514" t="s">
        <v>2744</v>
      </c>
    </row>
    <row r="515" spans="1:6" hidden="1">
      <c r="A515" t="str">
        <f>VLOOKUP(B:B,Свод_описание!E:F,2,0)</f>
        <v>SBX_RETAIL_MP_DM.ft_card_txn_aggr</v>
      </c>
      <c r="B515" t="s">
        <v>2743</v>
      </c>
    </row>
    <row r="516" spans="1:6" hidden="1">
      <c r="A516" t="str">
        <f>VLOOKUP(B:B,Свод_описание!E:F,2,0)</f>
        <v>SBX_RETAIL_MP_DM.dm_insurance_agrmnt</v>
      </c>
      <c r="B516" t="s">
        <v>1706</v>
      </c>
      <c r="F516" t="e">
        <f>VLOOKUP(G516,Источники!A:B,2,0)</f>
        <v>#N/A</v>
      </c>
    </row>
    <row r="517" spans="1:6" hidden="1">
      <c r="A517" t="str">
        <f>VLOOKUP(B:B,Свод_описание!E:F,2,0)</f>
        <v>SBX_RETAIL_MP_DM.dm_insurance_agrmnt</v>
      </c>
      <c r="B517" t="s">
        <v>1706</v>
      </c>
    </row>
    <row r="518" spans="1:6" hidden="1">
      <c r="A518" t="str">
        <f>VLOOKUP(B:B,Свод_описание!E:F,2,0)</f>
        <v>SBX_RETAIL_MP_DM.ft_sbol_lgn_all_aggr</v>
      </c>
      <c r="B518" t="s">
        <v>1896</v>
      </c>
    </row>
    <row r="519" spans="1:6" hidden="1">
      <c r="A519" t="str">
        <f>VLOOKUP(B:B,Свод_описание!E:F,2,0)</f>
        <v>SBX_RETAIL_MP_DM.dm_insurance_agrmnt</v>
      </c>
      <c r="B519" t="s">
        <v>1715</v>
      </c>
      <c r="F519" t="e">
        <f>VLOOKUP(G519,Источники!A:B,2,0)</f>
        <v>#N/A</v>
      </c>
    </row>
    <row r="520" spans="1:6" hidden="1">
      <c r="A520" s="63" t="str">
        <f>VLOOKUP(B:B,Свод_описание!E:F,2,0)</f>
        <v>sbx_retail_mp_exch_caas_out.ft_clnt_aggr_daily</v>
      </c>
      <c r="B520" t="s">
        <v>588</v>
      </c>
    </row>
    <row r="521" spans="1:6" hidden="1">
      <c r="A521" s="63" t="str">
        <f>VLOOKUP(B:B,Свод_описание!E:F,2,0)</f>
        <v>sbx_retail_mp_exch_caas_out.ft_clnt_aggr_daily</v>
      </c>
      <c r="B521" t="s">
        <v>588</v>
      </c>
    </row>
    <row r="522" spans="1:6" hidden="1">
      <c r="A522" s="63" t="str">
        <f>VLOOKUP(B:B,Свод_описание!E:F,2,0)</f>
        <v>sbx_retail_mp_exch_caas_out.ft_clnt_aggr_daily</v>
      </c>
      <c r="B522" t="s">
        <v>588</v>
      </c>
    </row>
  </sheetData>
  <autoFilter ref="A1:J522">
    <filterColumn colId="0">
      <filters>
        <filter val="#Н/Д"/>
        <filter val="SBX_RETAIL_MP_DM.ft_client_aggr_mnth_epk"/>
        <filter val="SBX_RETAIL_MP_DM.ft_clnt_aggr_daily"/>
        <filter val="sbx_retail_mp_exch_caas_out.ft_clnt_aggr_daily"/>
      </filters>
    </filterColumn>
    <filterColumn colId="1">
      <filters>
        <filter val="dep_otf_total_rub_amt"/>
      </filters>
    </filterColumn>
    <sortState ref="A15:J522">
      <sortCondition ref="B1:B522"/>
    </sortState>
  </autoFilter>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3:D340"/>
  <sheetViews>
    <sheetView workbookViewId="0">
      <selection activeCell="E280" sqref="E280"/>
    </sheetView>
  </sheetViews>
  <sheetFormatPr defaultColWidth="8.875" defaultRowHeight="15.75"/>
  <cols>
    <col min="1" max="1" width="30.125" bestFit="1" customWidth="1"/>
    <col min="2" max="2" width="24.125" customWidth="1"/>
    <col min="3" max="3" width="15.625" customWidth="1"/>
    <col min="4" max="4" width="11.625" bestFit="1" customWidth="1"/>
  </cols>
  <sheetData>
    <row r="3" spans="1:4">
      <c r="A3" s="14" t="s">
        <v>4449</v>
      </c>
      <c r="B3" s="14" t="s">
        <v>2758</v>
      </c>
    </row>
    <row r="4" spans="1:4">
      <c r="A4" s="14" t="s">
        <v>2756</v>
      </c>
      <c r="B4" t="s">
        <v>2759</v>
      </c>
      <c r="C4" t="s">
        <v>3929</v>
      </c>
      <c r="D4" t="s">
        <v>2757</v>
      </c>
    </row>
    <row r="5" spans="1:4">
      <c r="A5" s="15" t="s">
        <v>601</v>
      </c>
      <c r="B5" s="16"/>
      <c r="C5" s="16">
        <v>3</v>
      </c>
      <c r="D5" s="16">
        <v>3</v>
      </c>
    </row>
    <row r="6" spans="1:4">
      <c r="A6" s="15" t="s">
        <v>97</v>
      </c>
      <c r="B6" s="16"/>
      <c r="C6" s="16">
        <v>1</v>
      </c>
      <c r="D6" s="16">
        <v>1</v>
      </c>
    </row>
    <row r="7" spans="1:4">
      <c r="A7" s="15" t="s">
        <v>625</v>
      </c>
      <c r="B7" s="16"/>
      <c r="C7" s="16">
        <v>1</v>
      </c>
      <c r="D7" s="16">
        <v>1</v>
      </c>
    </row>
    <row r="8" spans="1:4">
      <c r="A8" s="15" t="s">
        <v>132</v>
      </c>
      <c r="B8" s="16"/>
      <c r="C8" s="16">
        <v>1</v>
      </c>
      <c r="D8" s="16">
        <v>1</v>
      </c>
    </row>
    <row r="9" spans="1:4">
      <c r="A9" s="15" t="s">
        <v>96</v>
      </c>
      <c r="B9" s="16"/>
      <c r="C9" s="16">
        <v>1</v>
      </c>
      <c r="D9" s="16">
        <v>1</v>
      </c>
    </row>
    <row r="10" spans="1:4">
      <c r="A10" s="15" t="s">
        <v>23</v>
      </c>
      <c r="B10" s="16"/>
      <c r="C10" s="16">
        <v>1</v>
      </c>
      <c r="D10" s="16">
        <v>1</v>
      </c>
    </row>
    <row r="11" spans="1:4">
      <c r="A11" s="15" t="s">
        <v>655</v>
      </c>
      <c r="B11" s="16"/>
      <c r="C11" s="16">
        <v>3</v>
      </c>
      <c r="D11" s="16">
        <v>3</v>
      </c>
    </row>
    <row r="12" spans="1:4">
      <c r="A12" s="15" t="s">
        <v>656</v>
      </c>
      <c r="B12" s="16"/>
      <c r="C12" s="16">
        <v>1</v>
      </c>
      <c r="D12" s="16">
        <v>1</v>
      </c>
    </row>
    <row r="13" spans="1:4">
      <c r="A13" s="15" t="s">
        <v>194</v>
      </c>
      <c r="B13" s="16"/>
      <c r="C13" s="16">
        <v>1</v>
      </c>
      <c r="D13" s="16">
        <v>1</v>
      </c>
    </row>
    <row r="14" spans="1:4">
      <c r="A14" s="15" t="s">
        <v>195</v>
      </c>
      <c r="B14" s="16"/>
      <c r="C14" s="16">
        <v>1</v>
      </c>
      <c r="D14" s="16">
        <v>1</v>
      </c>
    </row>
    <row r="15" spans="1:4">
      <c r="A15" s="15" t="s">
        <v>204</v>
      </c>
      <c r="B15" s="16"/>
      <c r="C15" s="16">
        <v>1</v>
      </c>
      <c r="D15" s="16">
        <v>1</v>
      </c>
    </row>
    <row r="16" spans="1:4">
      <c r="A16" s="15" t="s">
        <v>205</v>
      </c>
      <c r="B16" s="16"/>
      <c r="C16" s="16">
        <v>1</v>
      </c>
      <c r="D16" s="16">
        <v>1</v>
      </c>
    </row>
    <row r="17" spans="1:4">
      <c r="A17" s="15" t="s">
        <v>209</v>
      </c>
      <c r="B17" s="16"/>
      <c r="C17" s="16">
        <v>1</v>
      </c>
      <c r="D17" s="16">
        <v>1</v>
      </c>
    </row>
    <row r="18" spans="1:4">
      <c r="A18" s="15" t="s">
        <v>222</v>
      </c>
      <c r="B18" s="16"/>
      <c r="C18" s="16">
        <v>1</v>
      </c>
      <c r="D18" s="16">
        <v>1</v>
      </c>
    </row>
    <row r="19" spans="1:4">
      <c r="A19" s="15" t="s">
        <v>223</v>
      </c>
      <c r="B19" s="16"/>
      <c r="C19" s="16">
        <v>1</v>
      </c>
      <c r="D19" s="16">
        <v>1</v>
      </c>
    </row>
    <row r="20" spans="1:4">
      <c r="A20" s="15" t="s">
        <v>198</v>
      </c>
      <c r="B20" s="16"/>
      <c r="C20" s="16">
        <v>1</v>
      </c>
      <c r="D20" s="16">
        <v>1</v>
      </c>
    </row>
    <row r="21" spans="1:4">
      <c r="A21" s="15" t="s">
        <v>199</v>
      </c>
      <c r="B21" s="16"/>
      <c r="C21" s="16">
        <v>1</v>
      </c>
      <c r="D21" s="16">
        <v>1</v>
      </c>
    </row>
    <row r="22" spans="1:4">
      <c r="A22" s="15" t="s">
        <v>212</v>
      </c>
      <c r="B22" s="16"/>
      <c r="C22" s="16">
        <v>1</v>
      </c>
      <c r="D22" s="16">
        <v>1</v>
      </c>
    </row>
    <row r="23" spans="1:4">
      <c r="A23" s="15" t="s">
        <v>213</v>
      </c>
      <c r="B23" s="16"/>
      <c r="C23" s="16">
        <v>1</v>
      </c>
      <c r="D23" s="16">
        <v>1</v>
      </c>
    </row>
    <row r="24" spans="1:4">
      <c r="A24" s="15" t="s">
        <v>206</v>
      </c>
      <c r="B24" s="16"/>
      <c r="C24" s="16">
        <v>1</v>
      </c>
      <c r="D24" s="16">
        <v>1</v>
      </c>
    </row>
    <row r="25" spans="1:4">
      <c r="A25" s="15" t="s">
        <v>207</v>
      </c>
      <c r="B25" s="16"/>
      <c r="C25" s="16">
        <v>1</v>
      </c>
      <c r="D25" s="16">
        <v>1</v>
      </c>
    </row>
    <row r="26" spans="1:4">
      <c r="A26" s="15" t="s">
        <v>218</v>
      </c>
      <c r="B26" s="16"/>
      <c r="C26" s="16">
        <v>1</v>
      </c>
      <c r="D26" s="16">
        <v>1</v>
      </c>
    </row>
    <row r="27" spans="1:4">
      <c r="A27" s="15" t="s">
        <v>219</v>
      </c>
      <c r="B27" s="16"/>
      <c r="C27" s="16">
        <v>1</v>
      </c>
      <c r="D27" s="16">
        <v>1</v>
      </c>
    </row>
    <row r="28" spans="1:4">
      <c r="A28" s="15" t="s">
        <v>210</v>
      </c>
      <c r="B28" s="16"/>
      <c r="C28" s="16">
        <v>1</v>
      </c>
      <c r="D28" s="16">
        <v>1</v>
      </c>
    </row>
    <row r="29" spans="1:4">
      <c r="A29" s="15" t="s">
        <v>211</v>
      </c>
      <c r="B29" s="16"/>
      <c r="C29" s="16">
        <v>1</v>
      </c>
      <c r="D29" s="16">
        <v>1</v>
      </c>
    </row>
    <row r="30" spans="1:4">
      <c r="A30" s="15" t="s">
        <v>196</v>
      </c>
      <c r="B30" s="16"/>
      <c r="C30" s="16">
        <v>1</v>
      </c>
      <c r="D30" s="16">
        <v>1</v>
      </c>
    </row>
    <row r="31" spans="1:4">
      <c r="A31" s="15" t="s">
        <v>197</v>
      </c>
      <c r="B31" s="16"/>
      <c r="C31" s="16">
        <v>1</v>
      </c>
      <c r="D31" s="16">
        <v>1</v>
      </c>
    </row>
    <row r="32" spans="1:4">
      <c r="A32" s="15" t="s">
        <v>224</v>
      </c>
      <c r="B32" s="16"/>
      <c r="C32" s="16">
        <v>1</v>
      </c>
      <c r="D32" s="16">
        <v>1</v>
      </c>
    </row>
    <row r="33" spans="1:4" hidden="1">
      <c r="A33" s="15" t="s">
        <v>225</v>
      </c>
      <c r="B33" s="16">
        <v>1</v>
      </c>
      <c r="C33" s="16"/>
      <c r="D33" s="16">
        <v>1</v>
      </c>
    </row>
    <row r="34" spans="1:4" hidden="1">
      <c r="A34" s="15" t="s">
        <v>202</v>
      </c>
      <c r="B34" s="16">
        <v>1</v>
      </c>
      <c r="C34" s="16"/>
      <c r="D34" s="16">
        <v>1</v>
      </c>
    </row>
    <row r="35" spans="1:4" hidden="1">
      <c r="A35" s="15" t="s">
        <v>203</v>
      </c>
      <c r="B35" s="16">
        <v>1</v>
      </c>
      <c r="C35" s="16"/>
      <c r="D35" s="16">
        <v>1</v>
      </c>
    </row>
    <row r="36" spans="1:4" hidden="1">
      <c r="A36" s="15" t="s">
        <v>214</v>
      </c>
      <c r="B36" s="16">
        <v>1</v>
      </c>
      <c r="C36" s="16"/>
      <c r="D36" s="16">
        <v>1</v>
      </c>
    </row>
    <row r="37" spans="1:4" hidden="1">
      <c r="A37" s="15" t="s">
        <v>215</v>
      </c>
      <c r="B37" s="16">
        <v>1</v>
      </c>
      <c r="C37" s="16"/>
      <c r="D37" s="16">
        <v>1</v>
      </c>
    </row>
    <row r="38" spans="1:4" hidden="1">
      <c r="A38" s="15" t="s">
        <v>216</v>
      </c>
      <c r="B38" s="16">
        <v>1</v>
      </c>
      <c r="C38" s="16"/>
      <c r="D38" s="16">
        <v>1</v>
      </c>
    </row>
    <row r="39" spans="1:4" hidden="1">
      <c r="A39" s="15" t="s">
        <v>217</v>
      </c>
      <c r="B39" s="16">
        <v>1</v>
      </c>
      <c r="C39" s="16"/>
      <c r="D39" s="16">
        <v>1</v>
      </c>
    </row>
    <row r="40" spans="1:4" hidden="1">
      <c r="A40" s="15" t="s">
        <v>220</v>
      </c>
      <c r="B40" s="16">
        <v>1</v>
      </c>
      <c r="C40" s="16"/>
      <c r="D40" s="16">
        <v>1</v>
      </c>
    </row>
    <row r="41" spans="1:4" hidden="1">
      <c r="A41" s="15" t="s">
        <v>221</v>
      </c>
      <c r="B41" s="16">
        <v>1</v>
      </c>
      <c r="C41" s="16"/>
      <c r="D41" s="16">
        <v>1</v>
      </c>
    </row>
    <row r="42" spans="1:4" hidden="1">
      <c r="A42" s="15" t="s">
        <v>200</v>
      </c>
      <c r="B42" s="16">
        <v>1</v>
      </c>
      <c r="C42" s="16"/>
      <c r="D42" s="16">
        <v>1</v>
      </c>
    </row>
    <row r="43" spans="1:4" hidden="1">
      <c r="A43" s="15" t="s">
        <v>201</v>
      </c>
      <c r="B43" s="16">
        <v>1</v>
      </c>
      <c r="C43" s="16"/>
      <c r="D43" s="16">
        <v>1</v>
      </c>
    </row>
    <row r="44" spans="1:4" hidden="1">
      <c r="A44" s="15" t="s">
        <v>666</v>
      </c>
      <c r="B44" s="16">
        <v>1</v>
      </c>
      <c r="C44" s="16"/>
      <c r="D44" s="16">
        <v>1</v>
      </c>
    </row>
    <row r="45" spans="1:4" hidden="1">
      <c r="A45" s="15" t="s">
        <v>99</v>
      </c>
      <c r="B45" s="16">
        <v>1</v>
      </c>
      <c r="C45" s="16"/>
      <c r="D45" s="16">
        <v>1</v>
      </c>
    </row>
    <row r="46" spans="1:4" hidden="1">
      <c r="A46" s="15" t="s">
        <v>667</v>
      </c>
      <c r="B46" s="16">
        <v>1</v>
      </c>
      <c r="C46" s="16"/>
      <c r="D46" s="16">
        <v>1</v>
      </c>
    </row>
    <row r="47" spans="1:4" hidden="1">
      <c r="A47" s="15" t="s">
        <v>100</v>
      </c>
      <c r="B47" s="16">
        <v>1</v>
      </c>
      <c r="C47" s="16"/>
      <c r="D47" s="16">
        <v>1</v>
      </c>
    </row>
    <row r="48" spans="1:4" hidden="1">
      <c r="A48" s="15" t="s">
        <v>8</v>
      </c>
      <c r="B48" s="16">
        <v>1</v>
      </c>
      <c r="C48" s="16"/>
      <c r="D48" s="16">
        <v>1</v>
      </c>
    </row>
    <row r="49" spans="1:4" hidden="1">
      <c r="A49" s="15" t="s">
        <v>95</v>
      </c>
      <c r="B49" s="16">
        <v>1</v>
      </c>
      <c r="C49" s="16"/>
      <c r="D49" s="16">
        <v>1</v>
      </c>
    </row>
    <row r="50" spans="1:4" hidden="1">
      <c r="A50" s="15" t="s">
        <v>671</v>
      </c>
      <c r="B50" s="16">
        <v>1</v>
      </c>
      <c r="C50" s="16"/>
      <c r="D50" s="16">
        <v>1</v>
      </c>
    </row>
    <row r="51" spans="1:4" hidden="1">
      <c r="A51" s="15" t="s">
        <v>131</v>
      </c>
      <c r="B51" s="16">
        <v>1</v>
      </c>
      <c r="C51" s="16"/>
      <c r="D51" s="16">
        <v>1</v>
      </c>
    </row>
    <row r="52" spans="1:4" hidden="1">
      <c r="A52" s="15" t="s">
        <v>685</v>
      </c>
      <c r="B52" s="16">
        <v>1</v>
      </c>
      <c r="C52" s="16"/>
      <c r="D52" s="16">
        <v>1</v>
      </c>
    </row>
    <row r="53" spans="1:4" hidden="1">
      <c r="A53" s="15" t="s">
        <v>20</v>
      </c>
      <c r="B53" s="16">
        <v>1</v>
      </c>
      <c r="C53" s="16"/>
      <c r="D53" s="16">
        <v>1</v>
      </c>
    </row>
    <row r="54" spans="1:4" hidden="1">
      <c r="A54" s="15" t="s">
        <v>22</v>
      </c>
      <c r="B54" s="16">
        <v>1</v>
      </c>
      <c r="C54" s="16"/>
      <c r="D54" s="16">
        <v>1</v>
      </c>
    </row>
    <row r="55" spans="1:4" hidden="1">
      <c r="A55" s="15" t="s">
        <v>21</v>
      </c>
      <c r="B55" s="16">
        <v>1</v>
      </c>
      <c r="C55" s="16"/>
      <c r="D55" s="16">
        <v>1</v>
      </c>
    </row>
    <row r="56" spans="1:4" hidden="1">
      <c r="A56" s="15" t="s">
        <v>94</v>
      </c>
      <c r="B56" s="16">
        <v>1</v>
      </c>
      <c r="C56" s="16"/>
      <c r="D56" s="16">
        <v>1</v>
      </c>
    </row>
    <row r="57" spans="1:4" hidden="1">
      <c r="A57" s="15" t="s">
        <v>702</v>
      </c>
      <c r="B57" s="16">
        <v>1</v>
      </c>
      <c r="C57" s="16"/>
      <c r="D57" s="16">
        <v>1</v>
      </c>
    </row>
    <row r="58" spans="1:4" hidden="1">
      <c r="A58" s="15" t="s">
        <v>226</v>
      </c>
      <c r="B58" s="16">
        <v>1</v>
      </c>
      <c r="C58" s="16"/>
      <c r="D58" s="16">
        <v>1</v>
      </c>
    </row>
    <row r="59" spans="1:4" hidden="1">
      <c r="A59" s="15" t="s">
        <v>227</v>
      </c>
      <c r="B59" s="16">
        <v>1</v>
      </c>
      <c r="C59" s="16"/>
      <c r="D59" s="16">
        <v>1</v>
      </c>
    </row>
    <row r="60" spans="1:4" hidden="1">
      <c r="A60" s="15" t="s">
        <v>236</v>
      </c>
      <c r="B60" s="16">
        <v>1</v>
      </c>
      <c r="C60" s="16"/>
      <c r="D60" s="16">
        <v>1</v>
      </c>
    </row>
    <row r="61" spans="1:4" hidden="1">
      <c r="A61" s="15" t="s">
        <v>237</v>
      </c>
      <c r="B61" s="16">
        <v>1</v>
      </c>
      <c r="C61" s="16"/>
      <c r="D61" s="16">
        <v>1</v>
      </c>
    </row>
    <row r="62" spans="1:4" hidden="1">
      <c r="A62" s="15" t="s">
        <v>208</v>
      </c>
      <c r="B62" s="16">
        <v>1</v>
      </c>
      <c r="C62" s="16"/>
      <c r="D62" s="16">
        <v>1</v>
      </c>
    </row>
    <row r="63" spans="1:4" hidden="1">
      <c r="A63" s="15" t="s">
        <v>240</v>
      </c>
      <c r="B63" s="16">
        <v>1</v>
      </c>
      <c r="C63" s="16"/>
      <c r="D63" s="16">
        <v>1</v>
      </c>
    </row>
    <row r="64" spans="1:4" hidden="1">
      <c r="A64" s="15" t="s">
        <v>253</v>
      </c>
      <c r="B64" s="16">
        <v>1</v>
      </c>
      <c r="C64" s="16"/>
      <c r="D64" s="16">
        <v>1</v>
      </c>
    </row>
    <row r="65" spans="1:4" hidden="1">
      <c r="A65" s="15" t="s">
        <v>254</v>
      </c>
      <c r="B65" s="16">
        <v>1</v>
      </c>
      <c r="C65" s="16"/>
      <c r="D65" s="16">
        <v>1</v>
      </c>
    </row>
    <row r="66" spans="1:4" hidden="1">
      <c r="A66" s="15" t="s">
        <v>230</v>
      </c>
      <c r="B66" s="16">
        <v>1</v>
      </c>
      <c r="C66" s="16"/>
      <c r="D66" s="16">
        <v>1</v>
      </c>
    </row>
    <row r="67" spans="1:4" hidden="1">
      <c r="A67" s="15" t="s">
        <v>231</v>
      </c>
      <c r="B67" s="16">
        <v>1</v>
      </c>
      <c r="C67" s="16"/>
      <c r="D67" s="16">
        <v>1</v>
      </c>
    </row>
    <row r="68" spans="1:4" hidden="1">
      <c r="A68" s="15" t="s">
        <v>243</v>
      </c>
      <c r="B68" s="16">
        <v>1</v>
      </c>
      <c r="C68" s="16"/>
      <c r="D68" s="16">
        <v>1</v>
      </c>
    </row>
    <row r="69" spans="1:4" hidden="1">
      <c r="A69" s="15" t="s">
        <v>244</v>
      </c>
      <c r="B69" s="16">
        <v>1</v>
      </c>
      <c r="C69" s="16"/>
      <c r="D69" s="16">
        <v>1</v>
      </c>
    </row>
    <row r="70" spans="1:4" hidden="1">
      <c r="A70" s="15" t="s">
        <v>238</v>
      </c>
      <c r="B70" s="16">
        <v>1</v>
      </c>
      <c r="C70" s="16"/>
      <c r="D70" s="16">
        <v>1</v>
      </c>
    </row>
    <row r="71" spans="1:4" hidden="1">
      <c r="A71" s="15" t="s">
        <v>239</v>
      </c>
      <c r="B71" s="16">
        <v>1</v>
      </c>
      <c r="C71" s="16"/>
      <c r="D71" s="16">
        <v>1</v>
      </c>
    </row>
    <row r="72" spans="1:4" hidden="1">
      <c r="A72" s="15" t="s">
        <v>249</v>
      </c>
      <c r="B72" s="16">
        <v>1</v>
      </c>
      <c r="C72" s="16"/>
      <c r="D72" s="16">
        <v>1</v>
      </c>
    </row>
    <row r="73" spans="1:4" hidden="1">
      <c r="A73" s="15" t="s">
        <v>250</v>
      </c>
      <c r="B73" s="16">
        <v>1</v>
      </c>
      <c r="C73" s="16"/>
      <c r="D73" s="16">
        <v>1</v>
      </c>
    </row>
    <row r="74" spans="1:4" hidden="1">
      <c r="A74" s="15" t="s">
        <v>241</v>
      </c>
      <c r="B74" s="16">
        <v>1</v>
      </c>
      <c r="C74" s="16"/>
      <c r="D74" s="16">
        <v>1</v>
      </c>
    </row>
    <row r="75" spans="1:4" hidden="1">
      <c r="A75" s="15" t="s">
        <v>242</v>
      </c>
      <c r="B75" s="16">
        <v>1</v>
      </c>
      <c r="C75" s="16"/>
      <c r="D75" s="16">
        <v>1</v>
      </c>
    </row>
    <row r="76" spans="1:4" hidden="1">
      <c r="A76" s="15" t="s">
        <v>228</v>
      </c>
      <c r="B76" s="16">
        <v>1</v>
      </c>
      <c r="C76" s="16"/>
      <c r="D76" s="16">
        <v>1</v>
      </c>
    </row>
    <row r="77" spans="1:4" hidden="1">
      <c r="A77" s="15" t="s">
        <v>229</v>
      </c>
      <c r="B77" s="16">
        <v>1</v>
      </c>
      <c r="C77" s="16"/>
      <c r="D77" s="16">
        <v>1</v>
      </c>
    </row>
    <row r="78" spans="1:4" hidden="1">
      <c r="A78" s="15" t="s">
        <v>255</v>
      </c>
      <c r="B78" s="16">
        <v>1</v>
      </c>
      <c r="C78" s="16"/>
      <c r="D78" s="16">
        <v>1</v>
      </c>
    </row>
    <row r="79" spans="1:4" hidden="1">
      <c r="A79" s="15" t="s">
        <v>256</v>
      </c>
      <c r="B79" s="16">
        <v>1</v>
      </c>
      <c r="C79" s="16"/>
      <c r="D79" s="16">
        <v>1</v>
      </c>
    </row>
    <row r="80" spans="1:4" hidden="1">
      <c r="A80" s="15" t="s">
        <v>234</v>
      </c>
      <c r="B80" s="16">
        <v>1</v>
      </c>
      <c r="C80" s="16"/>
      <c r="D80" s="16">
        <v>1</v>
      </c>
    </row>
    <row r="81" spans="1:4" hidden="1">
      <c r="A81" s="15" t="s">
        <v>235</v>
      </c>
      <c r="B81" s="16">
        <v>1</v>
      </c>
      <c r="C81" s="16"/>
      <c r="D81" s="16">
        <v>1</v>
      </c>
    </row>
    <row r="82" spans="1:4" hidden="1">
      <c r="A82" s="15" t="s">
        <v>245</v>
      </c>
      <c r="B82" s="16">
        <v>1</v>
      </c>
      <c r="C82" s="16"/>
      <c r="D82" s="16">
        <v>1</v>
      </c>
    </row>
    <row r="83" spans="1:4" hidden="1">
      <c r="A83" s="15" t="s">
        <v>246</v>
      </c>
      <c r="B83" s="16">
        <v>1</v>
      </c>
      <c r="C83" s="16"/>
      <c r="D83" s="16">
        <v>1</v>
      </c>
    </row>
    <row r="84" spans="1:4" hidden="1">
      <c r="A84" s="15" t="s">
        <v>247</v>
      </c>
      <c r="B84" s="16">
        <v>1</v>
      </c>
      <c r="C84" s="16"/>
      <c r="D84" s="16">
        <v>1</v>
      </c>
    </row>
    <row r="85" spans="1:4" hidden="1">
      <c r="A85" s="15" t="s">
        <v>248</v>
      </c>
      <c r="B85" s="16">
        <v>1</v>
      </c>
      <c r="C85" s="16"/>
      <c r="D85" s="16">
        <v>1</v>
      </c>
    </row>
    <row r="86" spans="1:4" hidden="1">
      <c r="A86" s="15" t="s">
        <v>251</v>
      </c>
      <c r="B86" s="16">
        <v>1</v>
      </c>
      <c r="C86" s="16"/>
      <c r="D86" s="16">
        <v>1</v>
      </c>
    </row>
    <row r="87" spans="1:4" hidden="1">
      <c r="A87" s="15" t="s">
        <v>252</v>
      </c>
      <c r="B87" s="16">
        <v>1</v>
      </c>
      <c r="C87" s="16"/>
      <c r="D87" s="16">
        <v>1</v>
      </c>
    </row>
    <row r="88" spans="1:4" hidden="1">
      <c r="A88" s="15" t="s">
        <v>232</v>
      </c>
      <c r="B88" s="16">
        <v>1</v>
      </c>
      <c r="C88" s="16"/>
      <c r="D88" s="16">
        <v>1</v>
      </c>
    </row>
    <row r="89" spans="1:4" hidden="1">
      <c r="A89" s="15" t="s">
        <v>233</v>
      </c>
      <c r="B89" s="16">
        <v>1</v>
      </c>
      <c r="C89" s="16"/>
      <c r="D89" s="16">
        <v>1</v>
      </c>
    </row>
    <row r="90" spans="1:4" hidden="1">
      <c r="A90" s="15" t="s">
        <v>708</v>
      </c>
      <c r="B90" s="16">
        <v>1</v>
      </c>
      <c r="C90" s="16"/>
      <c r="D90" s="16">
        <v>1</v>
      </c>
    </row>
    <row r="91" spans="1:4" hidden="1">
      <c r="A91" s="15" t="s">
        <v>710</v>
      </c>
      <c r="B91" s="16">
        <v>1</v>
      </c>
      <c r="C91" s="16"/>
      <c r="D91" s="16">
        <v>1</v>
      </c>
    </row>
    <row r="92" spans="1:4" hidden="1">
      <c r="A92" s="15" t="s">
        <v>106</v>
      </c>
      <c r="B92" s="16">
        <v>1</v>
      </c>
      <c r="C92" s="16"/>
      <c r="D92" s="16">
        <v>1</v>
      </c>
    </row>
    <row r="93" spans="1:4" hidden="1">
      <c r="A93" s="15" t="s">
        <v>105</v>
      </c>
      <c r="B93" s="16">
        <v>1</v>
      </c>
      <c r="C93" s="16"/>
      <c r="D93" s="16">
        <v>1</v>
      </c>
    </row>
    <row r="94" spans="1:4" hidden="1">
      <c r="A94" s="15" t="s">
        <v>716</v>
      </c>
      <c r="B94" s="16">
        <v>1</v>
      </c>
      <c r="C94" s="16"/>
      <c r="D94" s="16">
        <v>1</v>
      </c>
    </row>
    <row r="95" spans="1:4" hidden="1">
      <c r="A95" s="15" t="s">
        <v>717</v>
      </c>
      <c r="B95" s="16">
        <v>2</v>
      </c>
      <c r="C95" s="16"/>
      <c r="D95" s="16">
        <v>2</v>
      </c>
    </row>
    <row r="96" spans="1:4" hidden="1">
      <c r="A96" s="15" t="s">
        <v>718</v>
      </c>
      <c r="B96" s="16">
        <v>1</v>
      </c>
      <c r="C96" s="16"/>
      <c r="D96" s="16">
        <v>1</v>
      </c>
    </row>
    <row r="97" spans="1:4" hidden="1">
      <c r="A97" s="15" t="s">
        <v>104</v>
      </c>
      <c r="B97" s="16">
        <v>1</v>
      </c>
      <c r="C97" s="16"/>
      <c r="D97" s="16">
        <v>1</v>
      </c>
    </row>
    <row r="98" spans="1:4" hidden="1">
      <c r="A98" s="15" t="s">
        <v>103</v>
      </c>
      <c r="B98" s="16">
        <v>1</v>
      </c>
      <c r="C98" s="16"/>
      <c r="D98" s="16">
        <v>1</v>
      </c>
    </row>
    <row r="99" spans="1:4" hidden="1">
      <c r="A99" s="15" t="s">
        <v>110</v>
      </c>
      <c r="B99" s="16">
        <v>1</v>
      </c>
      <c r="C99" s="16"/>
      <c r="D99" s="16">
        <v>1</v>
      </c>
    </row>
    <row r="100" spans="1:4" hidden="1">
      <c r="A100" s="15" t="s">
        <v>109</v>
      </c>
      <c r="B100" s="16">
        <v>1</v>
      </c>
      <c r="C100" s="16"/>
      <c r="D100" s="16">
        <v>1</v>
      </c>
    </row>
    <row r="101" spans="1:4" hidden="1">
      <c r="A101" s="15" t="s">
        <v>114</v>
      </c>
      <c r="B101" s="16">
        <v>1</v>
      </c>
      <c r="C101" s="16"/>
      <c r="D101" s="16">
        <v>1</v>
      </c>
    </row>
    <row r="102" spans="1:4" hidden="1">
      <c r="A102" s="15" t="s">
        <v>113</v>
      </c>
      <c r="B102" s="16">
        <v>1</v>
      </c>
      <c r="C102" s="16"/>
      <c r="D102" s="16">
        <v>1</v>
      </c>
    </row>
    <row r="103" spans="1:4" hidden="1">
      <c r="A103" s="15" t="s">
        <v>112</v>
      </c>
      <c r="B103" s="16">
        <v>1</v>
      </c>
      <c r="C103" s="16"/>
      <c r="D103" s="16">
        <v>1</v>
      </c>
    </row>
    <row r="104" spans="1:4" hidden="1">
      <c r="A104" s="15" t="s">
        <v>111</v>
      </c>
      <c r="B104" s="16">
        <v>1</v>
      </c>
      <c r="C104" s="16"/>
      <c r="D104" s="16">
        <v>1</v>
      </c>
    </row>
    <row r="105" spans="1:4" hidden="1">
      <c r="A105" s="15" t="s">
        <v>102</v>
      </c>
      <c r="B105" s="16">
        <v>1</v>
      </c>
      <c r="C105" s="16"/>
      <c r="D105" s="16">
        <v>1</v>
      </c>
    </row>
    <row r="106" spans="1:4" hidden="1">
      <c r="A106" s="15" t="s">
        <v>101</v>
      </c>
      <c r="B106" s="16">
        <v>1</v>
      </c>
      <c r="C106" s="16"/>
      <c r="D106" s="16">
        <v>1</v>
      </c>
    </row>
    <row r="107" spans="1:4" hidden="1">
      <c r="A107" s="15" t="s">
        <v>108</v>
      </c>
      <c r="B107" s="16">
        <v>1</v>
      </c>
      <c r="C107" s="16"/>
      <c r="D107" s="16">
        <v>1</v>
      </c>
    </row>
    <row r="108" spans="1:4" hidden="1">
      <c r="A108" s="15" t="s">
        <v>107</v>
      </c>
      <c r="B108" s="16">
        <v>1</v>
      </c>
      <c r="C108" s="16"/>
      <c r="D108" s="16">
        <v>1</v>
      </c>
    </row>
    <row r="109" spans="1:4" hidden="1">
      <c r="A109" s="15" t="s">
        <v>122</v>
      </c>
      <c r="B109" s="16">
        <v>1</v>
      </c>
      <c r="C109" s="16"/>
      <c r="D109" s="16">
        <v>1</v>
      </c>
    </row>
    <row r="110" spans="1:4" hidden="1">
      <c r="A110" s="15" t="s">
        <v>121</v>
      </c>
      <c r="B110" s="16">
        <v>1</v>
      </c>
      <c r="C110" s="16"/>
      <c r="D110" s="16">
        <v>1</v>
      </c>
    </row>
    <row r="111" spans="1:4" hidden="1">
      <c r="A111" s="15" t="s">
        <v>729</v>
      </c>
      <c r="B111" s="16">
        <v>1</v>
      </c>
      <c r="C111" s="16"/>
      <c r="D111" s="16">
        <v>1</v>
      </c>
    </row>
    <row r="112" spans="1:4" hidden="1">
      <c r="A112" s="15" t="s">
        <v>731</v>
      </c>
      <c r="B112" s="16">
        <v>1</v>
      </c>
      <c r="C112" s="16"/>
      <c r="D112" s="16">
        <v>1</v>
      </c>
    </row>
    <row r="113" spans="1:4" hidden="1">
      <c r="A113" s="15" t="s">
        <v>733</v>
      </c>
      <c r="B113" s="16">
        <v>1</v>
      </c>
      <c r="C113" s="16"/>
      <c r="D113" s="16">
        <v>1</v>
      </c>
    </row>
    <row r="114" spans="1:4" hidden="1">
      <c r="A114" s="15" t="s">
        <v>735</v>
      </c>
      <c r="B114" s="16">
        <v>1</v>
      </c>
      <c r="C114" s="16"/>
      <c r="D114" s="16">
        <v>1</v>
      </c>
    </row>
    <row r="115" spans="1:4" hidden="1">
      <c r="A115" s="15" t="s">
        <v>736</v>
      </c>
      <c r="B115" s="16">
        <v>1</v>
      </c>
      <c r="C115" s="16"/>
      <c r="D115" s="16">
        <v>1</v>
      </c>
    </row>
    <row r="116" spans="1:4" hidden="1">
      <c r="A116" s="15" t="s">
        <v>737</v>
      </c>
      <c r="B116" s="16">
        <v>1</v>
      </c>
      <c r="C116" s="16"/>
      <c r="D116" s="16">
        <v>1</v>
      </c>
    </row>
    <row r="117" spans="1:4" hidden="1">
      <c r="A117" s="15" t="s">
        <v>120</v>
      </c>
      <c r="B117" s="16">
        <v>1</v>
      </c>
      <c r="C117" s="16"/>
      <c r="D117" s="16">
        <v>1</v>
      </c>
    </row>
    <row r="118" spans="1:4" hidden="1">
      <c r="A118" s="15" t="s">
        <v>119</v>
      </c>
      <c r="B118" s="16">
        <v>1</v>
      </c>
      <c r="C118" s="16"/>
      <c r="D118" s="16">
        <v>1</v>
      </c>
    </row>
    <row r="119" spans="1:4" hidden="1">
      <c r="A119" s="15" t="s">
        <v>124</v>
      </c>
      <c r="B119" s="16">
        <v>1</v>
      </c>
      <c r="C119" s="16"/>
      <c r="D119" s="16">
        <v>1</v>
      </c>
    </row>
    <row r="120" spans="1:4" hidden="1">
      <c r="A120" s="15" t="s">
        <v>123</v>
      </c>
      <c r="B120" s="16">
        <v>1</v>
      </c>
      <c r="C120" s="16"/>
      <c r="D120" s="16">
        <v>1</v>
      </c>
    </row>
    <row r="121" spans="1:4" hidden="1">
      <c r="A121" s="15" t="s">
        <v>130</v>
      </c>
      <c r="B121" s="16">
        <v>1</v>
      </c>
      <c r="C121" s="16"/>
      <c r="D121" s="16">
        <v>1</v>
      </c>
    </row>
    <row r="122" spans="1:4" hidden="1">
      <c r="A122" s="15" t="s">
        <v>129</v>
      </c>
      <c r="B122" s="16">
        <v>1</v>
      </c>
      <c r="C122" s="16"/>
      <c r="D122" s="16">
        <v>1</v>
      </c>
    </row>
    <row r="123" spans="1:4" hidden="1">
      <c r="A123" s="15" t="s">
        <v>118</v>
      </c>
      <c r="B123" s="16">
        <v>1</v>
      </c>
      <c r="C123" s="16"/>
      <c r="D123" s="16">
        <v>1</v>
      </c>
    </row>
    <row r="124" spans="1:4" hidden="1">
      <c r="A124" s="15" t="s">
        <v>117</v>
      </c>
      <c r="B124" s="16">
        <v>1</v>
      </c>
      <c r="C124" s="16"/>
      <c r="D124" s="16">
        <v>1</v>
      </c>
    </row>
    <row r="125" spans="1:4" hidden="1">
      <c r="A125" s="15" t="s">
        <v>116</v>
      </c>
      <c r="B125" s="16">
        <v>1</v>
      </c>
      <c r="C125" s="16"/>
      <c r="D125" s="16">
        <v>1</v>
      </c>
    </row>
    <row r="126" spans="1:4" hidden="1">
      <c r="A126" s="15" t="s">
        <v>115</v>
      </c>
      <c r="B126" s="16">
        <v>1</v>
      </c>
      <c r="C126" s="16"/>
      <c r="D126" s="16">
        <v>1</v>
      </c>
    </row>
    <row r="127" spans="1:4" hidden="1">
      <c r="A127" s="15" t="s">
        <v>126</v>
      </c>
      <c r="B127" s="16">
        <v>1</v>
      </c>
      <c r="C127" s="16"/>
      <c r="D127" s="16">
        <v>1</v>
      </c>
    </row>
    <row r="128" spans="1:4" hidden="1">
      <c r="A128" s="15" t="s">
        <v>125</v>
      </c>
      <c r="B128" s="16">
        <v>1</v>
      </c>
      <c r="C128" s="16"/>
      <c r="D128" s="16">
        <v>1</v>
      </c>
    </row>
    <row r="129" spans="1:4" hidden="1">
      <c r="A129" s="15" t="s">
        <v>128</v>
      </c>
      <c r="B129" s="16">
        <v>1</v>
      </c>
      <c r="C129" s="16"/>
      <c r="D129" s="16">
        <v>1</v>
      </c>
    </row>
    <row r="130" spans="1:4" hidden="1">
      <c r="A130" s="15" t="s">
        <v>127</v>
      </c>
      <c r="B130" s="16">
        <v>1</v>
      </c>
      <c r="C130" s="16"/>
      <c r="D130" s="16">
        <v>1</v>
      </c>
    </row>
    <row r="131" spans="1:4" hidden="1">
      <c r="A131" s="15" t="s">
        <v>768</v>
      </c>
      <c r="B131" s="16">
        <v>4</v>
      </c>
      <c r="C131" s="16"/>
      <c r="D131" s="16">
        <v>4</v>
      </c>
    </row>
    <row r="132" spans="1:4" hidden="1">
      <c r="A132" s="15" t="s">
        <v>98</v>
      </c>
      <c r="B132" s="16">
        <v>1</v>
      </c>
      <c r="C132" s="16"/>
      <c r="D132" s="16">
        <v>1</v>
      </c>
    </row>
    <row r="133" spans="1:4" hidden="1">
      <c r="A133" s="15" t="s">
        <v>141</v>
      </c>
      <c r="B133" s="16">
        <v>1</v>
      </c>
      <c r="C133" s="16"/>
      <c r="D133" s="16">
        <v>1</v>
      </c>
    </row>
    <row r="134" spans="1:4" hidden="1">
      <c r="A134" s="15" t="s">
        <v>146</v>
      </c>
      <c r="B134" s="16">
        <v>1</v>
      </c>
      <c r="C134" s="16"/>
      <c r="D134" s="16">
        <v>1</v>
      </c>
    </row>
    <row r="135" spans="1:4" hidden="1">
      <c r="A135" s="15" t="s">
        <v>150</v>
      </c>
      <c r="B135" s="16">
        <v>1</v>
      </c>
      <c r="C135" s="16"/>
      <c r="D135" s="16">
        <v>1</v>
      </c>
    </row>
    <row r="136" spans="1:4" hidden="1">
      <c r="A136" s="15" t="s">
        <v>136</v>
      </c>
      <c r="B136" s="16">
        <v>1</v>
      </c>
      <c r="C136" s="16"/>
      <c r="D136" s="16">
        <v>1</v>
      </c>
    </row>
    <row r="137" spans="1:4" hidden="1">
      <c r="A137" s="15" t="s">
        <v>9</v>
      </c>
      <c r="B137" s="16">
        <v>1</v>
      </c>
      <c r="C137" s="16"/>
      <c r="D137" s="16">
        <v>1</v>
      </c>
    </row>
    <row r="138" spans="1:4" hidden="1">
      <c r="A138" s="15" t="s">
        <v>140</v>
      </c>
      <c r="B138" s="16">
        <v>1</v>
      </c>
      <c r="C138" s="16"/>
      <c r="D138" s="16">
        <v>1</v>
      </c>
    </row>
    <row r="139" spans="1:4" hidden="1">
      <c r="A139" s="15" t="s">
        <v>145</v>
      </c>
      <c r="B139" s="16">
        <v>1</v>
      </c>
      <c r="C139" s="16"/>
      <c r="D139" s="16">
        <v>1</v>
      </c>
    </row>
    <row r="140" spans="1:4" hidden="1">
      <c r="A140" s="15" t="s">
        <v>149</v>
      </c>
      <c r="B140" s="16">
        <v>1</v>
      </c>
      <c r="C140" s="16"/>
      <c r="D140" s="16">
        <v>1</v>
      </c>
    </row>
    <row r="141" spans="1:4" hidden="1">
      <c r="A141" s="15" t="s">
        <v>135</v>
      </c>
      <c r="B141" s="16">
        <v>2</v>
      </c>
      <c r="C141" s="16"/>
      <c r="D141" s="16">
        <v>2</v>
      </c>
    </row>
    <row r="142" spans="1:4" hidden="1">
      <c r="A142" s="15" t="s">
        <v>25</v>
      </c>
      <c r="B142" s="16">
        <v>1</v>
      </c>
      <c r="C142" s="16"/>
      <c r="D142" s="16">
        <v>1</v>
      </c>
    </row>
    <row r="143" spans="1:4" hidden="1">
      <c r="A143" s="15" t="s">
        <v>24</v>
      </c>
      <c r="B143" s="16">
        <v>1</v>
      </c>
      <c r="C143" s="16"/>
      <c r="D143" s="16">
        <v>1</v>
      </c>
    </row>
    <row r="144" spans="1:4" hidden="1">
      <c r="A144" s="15" t="s">
        <v>151</v>
      </c>
      <c r="B144" s="16">
        <v>1</v>
      </c>
      <c r="C144" s="16"/>
      <c r="D144" s="16">
        <v>1</v>
      </c>
    </row>
    <row r="145" spans="1:4" hidden="1">
      <c r="A145" s="15" t="s">
        <v>139</v>
      </c>
      <c r="B145" s="16">
        <v>1</v>
      </c>
      <c r="C145" s="16"/>
      <c r="D145" s="16">
        <v>1</v>
      </c>
    </row>
    <row r="146" spans="1:4" hidden="1">
      <c r="A146" s="15" t="s">
        <v>144</v>
      </c>
      <c r="B146" s="16">
        <v>1</v>
      </c>
      <c r="C146" s="16"/>
      <c r="D146" s="16">
        <v>1</v>
      </c>
    </row>
    <row r="147" spans="1:4" hidden="1">
      <c r="A147" s="15" t="s">
        <v>148</v>
      </c>
      <c r="B147" s="16">
        <v>1</v>
      </c>
      <c r="C147" s="16"/>
      <c r="D147" s="16">
        <v>1</v>
      </c>
    </row>
    <row r="148" spans="1:4" hidden="1">
      <c r="A148" s="15" t="s">
        <v>134</v>
      </c>
      <c r="B148" s="16">
        <v>2</v>
      </c>
      <c r="C148" s="16"/>
      <c r="D148" s="16">
        <v>2</v>
      </c>
    </row>
    <row r="149" spans="1:4" hidden="1">
      <c r="A149" s="15" t="s">
        <v>138</v>
      </c>
      <c r="B149" s="16">
        <v>1</v>
      </c>
      <c r="C149" s="16"/>
      <c r="D149" s="16">
        <v>1</v>
      </c>
    </row>
    <row r="150" spans="1:4" hidden="1">
      <c r="A150" s="15" t="s">
        <v>143</v>
      </c>
      <c r="B150" s="16">
        <v>1</v>
      </c>
      <c r="C150" s="16"/>
      <c r="D150" s="16">
        <v>1</v>
      </c>
    </row>
    <row r="151" spans="1:4" hidden="1">
      <c r="A151" s="15" t="s">
        <v>147</v>
      </c>
      <c r="B151" s="16">
        <v>1</v>
      </c>
      <c r="C151" s="16"/>
      <c r="D151" s="16">
        <v>1</v>
      </c>
    </row>
    <row r="152" spans="1:4" hidden="1">
      <c r="A152" s="15" t="s">
        <v>142</v>
      </c>
      <c r="B152" s="16">
        <v>1</v>
      </c>
      <c r="C152" s="16"/>
      <c r="D152" s="16">
        <v>1</v>
      </c>
    </row>
    <row r="153" spans="1:4" hidden="1">
      <c r="A153" s="15" t="s">
        <v>137</v>
      </c>
      <c r="B153" s="16">
        <v>1</v>
      </c>
      <c r="C153" s="16"/>
      <c r="D153" s="16">
        <v>1</v>
      </c>
    </row>
    <row r="154" spans="1:4" hidden="1">
      <c r="A154" s="15" t="s">
        <v>133</v>
      </c>
      <c r="B154" s="16">
        <v>1</v>
      </c>
      <c r="C154" s="16"/>
      <c r="D154" s="16">
        <v>1</v>
      </c>
    </row>
    <row r="155" spans="1:4">
      <c r="A155" s="15" t="s">
        <v>2985</v>
      </c>
      <c r="B155" s="16"/>
      <c r="C155" s="16">
        <v>1</v>
      </c>
      <c r="D155" s="16">
        <v>1</v>
      </c>
    </row>
    <row r="156" spans="1:4" hidden="1">
      <c r="A156" s="15" t="s">
        <v>3032</v>
      </c>
      <c r="B156" s="16">
        <v>1</v>
      </c>
      <c r="C156" s="16"/>
      <c r="D156" s="16">
        <v>1</v>
      </c>
    </row>
    <row r="157" spans="1:4">
      <c r="A157" s="15" t="s">
        <v>812</v>
      </c>
      <c r="B157" s="16"/>
      <c r="C157" s="16">
        <v>1</v>
      </c>
      <c r="D157" s="16">
        <v>1</v>
      </c>
    </row>
    <row r="158" spans="1:4">
      <c r="A158" s="15" t="s">
        <v>818</v>
      </c>
      <c r="B158" s="16"/>
      <c r="C158" s="16">
        <v>1</v>
      </c>
      <c r="D158" s="16">
        <v>1</v>
      </c>
    </row>
    <row r="159" spans="1:4">
      <c r="A159" s="15" t="s">
        <v>1307</v>
      </c>
      <c r="B159" s="16"/>
      <c r="C159" s="16">
        <v>1</v>
      </c>
      <c r="D159" s="16">
        <v>1</v>
      </c>
    </row>
    <row r="160" spans="1:4">
      <c r="A160" s="15" t="s">
        <v>822</v>
      </c>
      <c r="B160" s="16"/>
      <c r="C160" s="16">
        <v>1</v>
      </c>
      <c r="D160" s="16">
        <v>1</v>
      </c>
    </row>
    <row r="161" spans="1:4">
      <c r="A161" s="15" t="s">
        <v>825</v>
      </c>
      <c r="B161" s="16"/>
      <c r="C161" s="16">
        <v>1</v>
      </c>
      <c r="D161" s="16">
        <v>1</v>
      </c>
    </row>
    <row r="162" spans="1:4">
      <c r="A162" s="15" t="s">
        <v>833</v>
      </c>
      <c r="B162" s="16"/>
      <c r="C162" s="16">
        <v>1</v>
      </c>
      <c r="D162" s="16">
        <v>1</v>
      </c>
    </row>
    <row r="163" spans="1:4" hidden="1">
      <c r="A163" s="15" t="s">
        <v>834</v>
      </c>
      <c r="B163" s="16">
        <v>1</v>
      </c>
      <c r="C163" s="16"/>
      <c r="D163" s="16">
        <v>1</v>
      </c>
    </row>
    <row r="164" spans="1:4" hidden="1">
      <c r="A164" s="15" t="s">
        <v>836</v>
      </c>
      <c r="B164" s="16">
        <v>1</v>
      </c>
      <c r="C164" s="16"/>
      <c r="D164" s="16">
        <v>1</v>
      </c>
    </row>
    <row r="165" spans="1:4" hidden="1">
      <c r="A165" s="15" t="s">
        <v>845</v>
      </c>
      <c r="B165" s="16">
        <v>1</v>
      </c>
      <c r="C165" s="16"/>
      <c r="D165" s="16">
        <v>1</v>
      </c>
    </row>
    <row r="166" spans="1:4" hidden="1">
      <c r="A166" s="15" t="s">
        <v>854</v>
      </c>
      <c r="B166" s="16">
        <v>1</v>
      </c>
      <c r="C166" s="16"/>
      <c r="D166" s="16">
        <v>1</v>
      </c>
    </row>
    <row r="167" spans="1:4" hidden="1">
      <c r="A167" s="15" t="s">
        <v>856</v>
      </c>
      <c r="B167" s="16">
        <v>1</v>
      </c>
      <c r="C167" s="16"/>
      <c r="D167" s="16">
        <v>1</v>
      </c>
    </row>
    <row r="168" spans="1:4" hidden="1">
      <c r="A168" s="15" t="s">
        <v>857</v>
      </c>
      <c r="B168" s="16">
        <v>1</v>
      </c>
      <c r="C168" s="16"/>
      <c r="D168" s="16">
        <v>1</v>
      </c>
    </row>
    <row r="169" spans="1:4" hidden="1">
      <c r="A169" s="15" t="s">
        <v>1316</v>
      </c>
      <c r="B169" s="16">
        <v>1</v>
      </c>
      <c r="C169" s="16"/>
      <c r="D169" s="16">
        <v>1</v>
      </c>
    </row>
    <row r="170" spans="1:4">
      <c r="A170" s="15" t="s">
        <v>867</v>
      </c>
      <c r="B170" s="16"/>
      <c r="C170" s="16">
        <v>1</v>
      </c>
      <c r="D170" s="16">
        <v>1</v>
      </c>
    </row>
    <row r="171" spans="1:4" hidden="1">
      <c r="A171" s="15" t="s">
        <v>868</v>
      </c>
      <c r="B171" s="16">
        <v>1</v>
      </c>
      <c r="C171" s="16"/>
      <c r="D171" s="16">
        <v>1</v>
      </c>
    </row>
    <row r="172" spans="1:4" hidden="1">
      <c r="A172" s="15" t="s">
        <v>869</v>
      </c>
      <c r="B172" s="16">
        <v>1</v>
      </c>
      <c r="C172" s="16"/>
      <c r="D172" s="16">
        <v>1</v>
      </c>
    </row>
    <row r="173" spans="1:4" hidden="1">
      <c r="A173" s="15" t="s">
        <v>870</v>
      </c>
      <c r="B173" s="16">
        <v>1</v>
      </c>
      <c r="C173" s="16"/>
      <c r="D173" s="16">
        <v>1</v>
      </c>
    </row>
    <row r="174" spans="1:4" hidden="1">
      <c r="A174" s="15" t="s">
        <v>871</v>
      </c>
      <c r="B174" s="16">
        <v>1</v>
      </c>
      <c r="C174" s="16"/>
      <c r="D174" s="16">
        <v>1</v>
      </c>
    </row>
    <row r="175" spans="1:4">
      <c r="A175" s="15" t="s">
        <v>872</v>
      </c>
      <c r="B175" s="16"/>
      <c r="C175" s="16">
        <v>1</v>
      </c>
      <c r="D175" s="16">
        <v>1</v>
      </c>
    </row>
    <row r="176" spans="1:4">
      <c r="A176" s="15" t="s">
        <v>877</v>
      </c>
      <c r="B176" s="16"/>
      <c r="C176" s="16">
        <v>1</v>
      </c>
      <c r="D176" s="16">
        <v>1</v>
      </c>
    </row>
    <row r="177" spans="1:4">
      <c r="A177" s="15" t="s">
        <v>878</v>
      </c>
      <c r="B177" s="16"/>
      <c r="C177" s="16">
        <v>1</v>
      </c>
      <c r="D177" s="16">
        <v>1</v>
      </c>
    </row>
    <row r="178" spans="1:4">
      <c r="A178" s="15" t="s">
        <v>880</v>
      </c>
      <c r="B178" s="16"/>
      <c r="C178" s="16">
        <v>1</v>
      </c>
      <c r="D178" s="16">
        <v>1</v>
      </c>
    </row>
    <row r="179" spans="1:4">
      <c r="A179" s="15" t="s">
        <v>894</v>
      </c>
      <c r="B179" s="16"/>
      <c r="C179" s="16">
        <v>1</v>
      </c>
      <c r="D179" s="16">
        <v>1</v>
      </c>
    </row>
    <row r="180" spans="1:4">
      <c r="A180" s="15" t="s">
        <v>900</v>
      </c>
      <c r="B180" s="16"/>
      <c r="C180" s="16">
        <v>1</v>
      </c>
      <c r="D180" s="16">
        <v>1</v>
      </c>
    </row>
    <row r="181" spans="1:4">
      <c r="A181" s="15" t="s">
        <v>1306</v>
      </c>
      <c r="B181" s="16"/>
      <c r="C181" s="16">
        <v>1</v>
      </c>
      <c r="D181" s="16">
        <v>1</v>
      </c>
    </row>
    <row r="182" spans="1:4">
      <c r="A182" s="15" t="s">
        <v>600</v>
      </c>
      <c r="B182" s="16"/>
      <c r="C182" s="16">
        <v>1</v>
      </c>
      <c r="D182" s="16">
        <v>1</v>
      </c>
    </row>
    <row r="183" spans="1:4" hidden="1">
      <c r="A183" s="15" t="s">
        <v>161</v>
      </c>
      <c r="B183" s="16">
        <v>1</v>
      </c>
      <c r="C183" s="16"/>
      <c r="D183" s="16">
        <v>1</v>
      </c>
    </row>
    <row r="184" spans="1:4" hidden="1">
      <c r="A184" s="15" t="s">
        <v>2763</v>
      </c>
      <c r="B184" s="16">
        <v>1</v>
      </c>
      <c r="C184" s="16"/>
      <c r="D184" s="16">
        <v>1</v>
      </c>
    </row>
    <row r="185" spans="1:4" hidden="1">
      <c r="A185" s="15" t="s">
        <v>917</v>
      </c>
      <c r="B185" s="16">
        <v>1</v>
      </c>
      <c r="C185" s="16"/>
      <c r="D185" s="16">
        <v>1</v>
      </c>
    </row>
    <row r="186" spans="1:4" hidden="1">
      <c r="A186" s="15" t="s">
        <v>53</v>
      </c>
      <c r="B186" s="16">
        <v>1</v>
      </c>
      <c r="C186" s="16"/>
      <c r="D186" s="16">
        <v>1</v>
      </c>
    </row>
    <row r="187" spans="1:4" hidden="1">
      <c r="A187" s="15" t="s">
        <v>62</v>
      </c>
      <c r="B187" s="16">
        <v>1</v>
      </c>
      <c r="C187" s="16"/>
      <c r="D187" s="16">
        <v>1</v>
      </c>
    </row>
    <row r="188" spans="1:4" hidden="1">
      <c r="A188" s="15" t="s">
        <v>50</v>
      </c>
      <c r="B188" s="16">
        <v>1</v>
      </c>
      <c r="C188" s="16"/>
      <c r="D188" s="16">
        <v>1</v>
      </c>
    </row>
    <row r="189" spans="1:4" hidden="1">
      <c r="A189" s="15" t="s">
        <v>59</v>
      </c>
      <c r="B189" s="16">
        <v>1</v>
      </c>
      <c r="C189" s="16"/>
      <c r="D189" s="16">
        <v>1</v>
      </c>
    </row>
    <row r="190" spans="1:4" hidden="1">
      <c r="A190" s="15" t="s">
        <v>19</v>
      </c>
      <c r="B190" s="16">
        <v>2</v>
      </c>
      <c r="C190" s="16"/>
      <c r="D190" s="16">
        <v>2</v>
      </c>
    </row>
    <row r="191" spans="1:4" hidden="1">
      <c r="A191" s="15" t="s">
        <v>18</v>
      </c>
      <c r="B191" s="16">
        <v>1</v>
      </c>
      <c r="C191" s="16"/>
      <c r="D191" s="16">
        <v>1</v>
      </c>
    </row>
    <row r="192" spans="1:4" hidden="1">
      <c r="A192" s="15" t="s">
        <v>51</v>
      </c>
      <c r="B192" s="16">
        <v>1</v>
      </c>
      <c r="C192" s="16"/>
      <c r="D192" s="16">
        <v>1</v>
      </c>
    </row>
    <row r="193" spans="1:4" hidden="1">
      <c r="A193" s="15" t="s">
        <v>60</v>
      </c>
      <c r="B193" s="16">
        <v>1</v>
      </c>
      <c r="C193" s="16"/>
      <c r="D193" s="16">
        <v>1</v>
      </c>
    </row>
    <row r="194" spans="1:4" hidden="1">
      <c r="A194" s="15" t="s">
        <v>57</v>
      </c>
      <c r="B194" s="16">
        <v>1</v>
      </c>
      <c r="C194" s="16"/>
      <c r="D194" s="16">
        <v>1</v>
      </c>
    </row>
    <row r="195" spans="1:4" hidden="1">
      <c r="A195" s="15" t="s">
        <v>49</v>
      </c>
      <c r="B195" s="16">
        <v>1</v>
      </c>
      <c r="C195" s="16"/>
      <c r="D195" s="16">
        <v>1</v>
      </c>
    </row>
    <row r="196" spans="1:4" hidden="1">
      <c r="A196" s="15" t="s">
        <v>58</v>
      </c>
      <c r="B196" s="16">
        <v>1</v>
      </c>
      <c r="C196" s="16"/>
      <c r="D196" s="16">
        <v>1</v>
      </c>
    </row>
    <row r="197" spans="1:4" hidden="1">
      <c r="A197" s="15" t="s">
        <v>56</v>
      </c>
      <c r="B197" s="16">
        <v>1</v>
      </c>
      <c r="C197" s="16"/>
      <c r="D197" s="16">
        <v>1</v>
      </c>
    </row>
    <row r="198" spans="1:4" hidden="1">
      <c r="A198" s="15" t="s">
        <v>52</v>
      </c>
      <c r="B198" s="16">
        <v>1</v>
      </c>
      <c r="C198" s="16"/>
      <c r="D198" s="16">
        <v>1</v>
      </c>
    </row>
    <row r="199" spans="1:4" hidden="1">
      <c r="A199" s="15" t="s">
        <v>61</v>
      </c>
      <c r="B199" s="16">
        <v>1</v>
      </c>
      <c r="C199" s="16"/>
      <c r="D199" s="16">
        <v>1</v>
      </c>
    </row>
    <row r="200" spans="1:4" hidden="1">
      <c r="A200" s="15" t="s">
        <v>48</v>
      </c>
      <c r="B200" s="16">
        <v>1</v>
      </c>
      <c r="C200" s="16"/>
      <c r="D200" s="16">
        <v>1</v>
      </c>
    </row>
    <row r="201" spans="1:4" hidden="1">
      <c r="A201" s="15" t="s">
        <v>64</v>
      </c>
      <c r="B201" s="16">
        <v>1</v>
      </c>
      <c r="C201" s="16"/>
      <c r="D201" s="16">
        <v>1</v>
      </c>
    </row>
    <row r="202" spans="1:4" hidden="1">
      <c r="A202" s="15" t="s">
        <v>55</v>
      </c>
      <c r="B202" s="16">
        <v>1</v>
      </c>
      <c r="C202" s="16"/>
      <c r="D202" s="16">
        <v>1</v>
      </c>
    </row>
    <row r="203" spans="1:4" hidden="1">
      <c r="A203" s="15" t="s">
        <v>91</v>
      </c>
      <c r="B203" s="16">
        <v>1</v>
      </c>
      <c r="C203" s="16"/>
      <c r="D203" s="16">
        <v>1</v>
      </c>
    </row>
    <row r="204" spans="1:4" hidden="1">
      <c r="A204" s="15" t="s">
        <v>78</v>
      </c>
      <c r="B204" s="16">
        <v>1</v>
      </c>
      <c r="C204" s="16"/>
      <c r="D204" s="16">
        <v>1</v>
      </c>
    </row>
    <row r="205" spans="1:4" hidden="1">
      <c r="A205" s="15" t="s">
        <v>77</v>
      </c>
      <c r="B205" s="16">
        <v>1</v>
      </c>
      <c r="C205" s="16"/>
      <c r="D205" s="16">
        <v>1</v>
      </c>
    </row>
    <row r="206" spans="1:4" hidden="1">
      <c r="A206" s="15" t="s">
        <v>76</v>
      </c>
      <c r="B206" s="16">
        <v>1</v>
      </c>
      <c r="C206" s="16"/>
      <c r="D206" s="16">
        <v>1</v>
      </c>
    </row>
    <row r="207" spans="1:4" hidden="1">
      <c r="A207" s="15" t="s">
        <v>75</v>
      </c>
      <c r="B207" s="16">
        <v>1</v>
      </c>
      <c r="C207" s="16"/>
      <c r="D207" s="16">
        <v>1</v>
      </c>
    </row>
    <row r="208" spans="1:4" hidden="1">
      <c r="A208" s="15" t="s">
        <v>80</v>
      </c>
      <c r="B208" s="16">
        <v>1</v>
      </c>
      <c r="C208" s="16"/>
      <c r="D208" s="16">
        <v>1</v>
      </c>
    </row>
    <row r="209" spans="1:4" hidden="1">
      <c r="A209" s="15" t="s">
        <v>79</v>
      </c>
      <c r="B209" s="16">
        <v>1</v>
      </c>
      <c r="C209" s="16"/>
      <c r="D209" s="16">
        <v>1</v>
      </c>
    </row>
    <row r="210" spans="1:4" hidden="1">
      <c r="A210" s="15" t="s">
        <v>70</v>
      </c>
      <c r="B210" s="16">
        <v>1</v>
      </c>
      <c r="C210" s="16"/>
      <c r="D210" s="16">
        <v>1</v>
      </c>
    </row>
    <row r="211" spans="1:4" hidden="1">
      <c r="A211" s="15" t="s">
        <v>69</v>
      </c>
      <c r="B211" s="16">
        <v>1</v>
      </c>
      <c r="C211" s="16"/>
      <c r="D211" s="16">
        <v>1</v>
      </c>
    </row>
    <row r="212" spans="1:4" hidden="1">
      <c r="A212" s="15" t="s">
        <v>72</v>
      </c>
      <c r="B212" s="16">
        <v>1</v>
      </c>
      <c r="C212" s="16"/>
      <c r="D212" s="16">
        <v>1</v>
      </c>
    </row>
    <row r="213" spans="1:4" hidden="1">
      <c r="A213" s="15" t="s">
        <v>71</v>
      </c>
      <c r="B213" s="16">
        <v>1</v>
      </c>
      <c r="C213" s="16"/>
      <c r="D213" s="16">
        <v>1</v>
      </c>
    </row>
    <row r="214" spans="1:4" hidden="1">
      <c r="A214" s="15" t="s">
        <v>74</v>
      </c>
      <c r="B214" s="16">
        <v>1</v>
      </c>
      <c r="C214" s="16"/>
      <c r="D214" s="16">
        <v>1</v>
      </c>
    </row>
    <row r="215" spans="1:4" hidden="1">
      <c r="A215" s="15" t="s">
        <v>73</v>
      </c>
      <c r="B215" s="16">
        <v>1</v>
      </c>
      <c r="C215" s="16"/>
      <c r="D215" s="16">
        <v>1</v>
      </c>
    </row>
    <row r="216" spans="1:4" hidden="1">
      <c r="A216" s="15" t="s">
        <v>68</v>
      </c>
      <c r="B216" s="16">
        <v>1</v>
      </c>
      <c r="C216" s="16"/>
      <c r="D216" s="16">
        <v>1</v>
      </c>
    </row>
    <row r="217" spans="1:4" hidden="1">
      <c r="A217" s="15" t="s">
        <v>67</v>
      </c>
      <c r="B217" s="16">
        <v>1</v>
      </c>
      <c r="C217" s="16"/>
      <c r="D217" s="16">
        <v>1</v>
      </c>
    </row>
    <row r="218" spans="1:4" hidden="1">
      <c r="A218" s="15" t="s">
        <v>27</v>
      </c>
      <c r="B218" s="16">
        <v>1</v>
      </c>
      <c r="C218" s="16"/>
      <c r="D218" s="16">
        <v>1</v>
      </c>
    </row>
    <row r="219" spans="1:4" hidden="1">
      <c r="A219" s="15" t="s">
        <v>26</v>
      </c>
      <c r="B219" s="16">
        <v>1</v>
      </c>
      <c r="C219" s="16"/>
      <c r="D219" s="16">
        <v>1</v>
      </c>
    </row>
    <row r="220" spans="1:4" hidden="1">
      <c r="A220" s="15" t="s">
        <v>29</v>
      </c>
      <c r="B220" s="16">
        <v>1</v>
      </c>
      <c r="C220" s="16"/>
      <c r="D220" s="16">
        <v>1</v>
      </c>
    </row>
    <row r="221" spans="1:4" hidden="1">
      <c r="A221" s="15" t="s">
        <v>28</v>
      </c>
      <c r="B221" s="16">
        <v>1</v>
      </c>
      <c r="C221" s="16"/>
      <c r="D221" s="16">
        <v>1</v>
      </c>
    </row>
    <row r="222" spans="1:4" hidden="1">
      <c r="A222" s="15" t="s">
        <v>86</v>
      </c>
      <c r="B222" s="16">
        <v>1</v>
      </c>
      <c r="C222" s="16"/>
      <c r="D222" s="16">
        <v>1</v>
      </c>
    </row>
    <row r="223" spans="1:4" hidden="1">
      <c r="A223" s="15" t="s">
        <v>85</v>
      </c>
      <c r="B223" s="16">
        <v>1</v>
      </c>
      <c r="C223" s="16"/>
      <c r="D223" s="16">
        <v>1</v>
      </c>
    </row>
    <row r="224" spans="1:4" hidden="1">
      <c r="A224" s="15" t="s">
        <v>88</v>
      </c>
      <c r="B224" s="16">
        <v>1</v>
      </c>
      <c r="C224" s="16"/>
      <c r="D224" s="16">
        <v>1</v>
      </c>
    </row>
    <row r="225" spans="1:4" hidden="1">
      <c r="A225" s="15" t="s">
        <v>87</v>
      </c>
      <c r="B225" s="16">
        <v>1</v>
      </c>
      <c r="C225" s="16"/>
      <c r="D225" s="16">
        <v>1</v>
      </c>
    </row>
    <row r="226" spans="1:4" hidden="1">
      <c r="A226" s="15" t="s">
        <v>90</v>
      </c>
      <c r="B226" s="16">
        <v>1</v>
      </c>
      <c r="C226" s="16"/>
      <c r="D226" s="16">
        <v>1</v>
      </c>
    </row>
    <row r="227" spans="1:4" hidden="1">
      <c r="A227" s="15" t="s">
        <v>89</v>
      </c>
      <c r="B227" s="16">
        <v>1</v>
      </c>
      <c r="C227" s="16"/>
      <c r="D227" s="16">
        <v>1</v>
      </c>
    </row>
    <row r="228" spans="1:4" hidden="1">
      <c r="A228" s="15" t="s">
        <v>82</v>
      </c>
      <c r="B228" s="16">
        <v>1</v>
      </c>
      <c r="C228" s="16"/>
      <c r="D228" s="16">
        <v>1</v>
      </c>
    </row>
    <row r="229" spans="1:4" hidden="1">
      <c r="A229" s="15" t="s">
        <v>81</v>
      </c>
      <c r="B229" s="16">
        <v>1</v>
      </c>
      <c r="C229" s="16"/>
      <c r="D229" s="16">
        <v>1</v>
      </c>
    </row>
    <row r="230" spans="1:4" hidden="1">
      <c r="A230" s="15" t="s">
        <v>84</v>
      </c>
      <c r="B230" s="16">
        <v>1</v>
      </c>
      <c r="C230" s="16"/>
      <c r="D230" s="16">
        <v>1</v>
      </c>
    </row>
    <row r="231" spans="1:4" hidden="1">
      <c r="A231" s="15" t="s">
        <v>83</v>
      </c>
      <c r="B231" s="16">
        <v>1</v>
      </c>
      <c r="C231" s="16"/>
      <c r="D231" s="16">
        <v>1</v>
      </c>
    </row>
    <row r="232" spans="1:4" hidden="1">
      <c r="A232" s="15" t="s">
        <v>92</v>
      </c>
      <c r="B232" s="16">
        <v>1</v>
      </c>
      <c r="C232" s="16"/>
      <c r="D232" s="16">
        <v>1</v>
      </c>
    </row>
    <row r="233" spans="1:4" hidden="1">
      <c r="A233" s="15" t="s">
        <v>54</v>
      </c>
      <c r="B233" s="16">
        <v>1</v>
      </c>
      <c r="C233" s="16"/>
      <c r="D233" s="16">
        <v>1</v>
      </c>
    </row>
    <row r="234" spans="1:4" hidden="1">
      <c r="A234" s="15" t="s">
        <v>193</v>
      </c>
      <c r="B234" s="16">
        <v>1</v>
      </c>
      <c r="C234" s="16"/>
      <c r="D234" s="16">
        <v>1</v>
      </c>
    </row>
    <row r="235" spans="1:4" hidden="1">
      <c r="A235" s="15" t="s">
        <v>63</v>
      </c>
      <c r="B235" s="16">
        <v>1</v>
      </c>
      <c r="C235" s="16"/>
      <c r="D235" s="16">
        <v>1</v>
      </c>
    </row>
    <row r="236" spans="1:4" hidden="1">
      <c r="A236" s="15" t="s">
        <v>93</v>
      </c>
      <c r="B236" s="16">
        <v>1</v>
      </c>
      <c r="C236" s="16"/>
      <c r="D236" s="16">
        <v>1</v>
      </c>
    </row>
    <row r="237" spans="1:4" hidden="1">
      <c r="A237" s="15" t="s">
        <v>65</v>
      </c>
      <c r="B237" s="16">
        <v>1</v>
      </c>
      <c r="C237" s="16"/>
      <c r="D237" s="16">
        <v>1</v>
      </c>
    </row>
    <row r="238" spans="1:4" hidden="1">
      <c r="A238" s="15" t="s">
        <v>66</v>
      </c>
      <c r="B238" s="16">
        <v>1</v>
      </c>
      <c r="C238" s="16"/>
      <c r="D238" s="16">
        <v>1</v>
      </c>
    </row>
    <row r="239" spans="1:4" hidden="1">
      <c r="A239" s="15" t="s">
        <v>1653</v>
      </c>
      <c r="B239" s="16">
        <v>1</v>
      </c>
      <c r="C239" s="16"/>
      <c r="D239" s="16">
        <v>1</v>
      </c>
    </row>
    <row r="240" spans="1:4" hidden="1">
      <c r="A240" s="15" t="s">
        <v>1654</v>
      </c>
      <c r="B240" s="16">
        <v>1</v>
      </c>
      <c r="C240" s="16"/>
      <c r="D240" s="16">
        <v>1</v>
      </c>
    </row>
    <row r="241" spans="1:4" hidden="1">
      <c r="A241" s="15" t="s">
        <v>186</v>
      </c>
      <c r="B241" s="16">
        <v>1</v>
      </c>
      <c r="C241" s="16"/>
      <c r="D241" s="16">
        <v>1</v>
      </c>
    </row>
    <row r="242" spans="1:4" hidden="1">
      <c r="A242" s="15" t="s">
        <v>185</v>
      </c>
      <c r="B242" s="16">
        <v>1</v>
      </c>
      <c r="C242" s="16"/>
      <c r="D242" s="16">
        <v>1</v>
      </c>
    </row>
    <row r="243" spans="1:4" hidden="1">
      <c r="A243" s="15" t="s">
        <v>969</v>
      </c>
      <c r="B243" s="16">
        <v>2</v>
      </c>
      <c r="C243" s="16"/>
      <c r="D243" s="16">
        <v>2</v>
      </c>
    </row>
    <row r="244" spans="1:4" hidden="1">
      <c r="A244" s="15" t="s">
        <v>187</v>
      </c>
      <c r="B244" s="16">
        <v>2</v>
      </c>
      <c r="C244" s="16"/>
      <c r="D244" s="16">
        <v>2</v>
      </c>
    </row>
    <row r="245" spans="1:4" hidden="1">
      <c r="A245" s="15" t="s">
        <v>970</v>
      </c>
      <c r="B245" s="16">
        <v>2</v>
      </c>
      <c r="C245" s="16"/>
      <c r="D245" s="16">
        <v>2</v>
      </c>
    </row>
    <row r="246" spans="1:4" hidden="1">
      <c r="A246" s="15" t="s">
        <v>189</v>
      </c>
      <c r="B246" s="16">
        <v>1</v>
      </c>
      <c r="C246" s="16"/>
      <c r="D246" s="16">
        <v>1</v>
      </c>
    </row>
    <row r="247" spans="1:4" hidden="1">
      <c r="A247" s="15" t="s">
        <v>188</v>
      </c>
      <c r="B247" s="16">
        <v>1</v>
      </c>
      <c r="C247" s="16"/>
      <c r="D247" s="16">
        <v>1</v>
      </c>
    </row>
    <row r="248" spans="1:4" hidden="1">
      <c r="A248" s="15" t="s">
        <v>978</v>
      </c>
      <c r="B248" s="16">
        <v>1</v>
      </c>
      <c r="C248" s="16"/>
      <c r="D248" s="16">
        <v>1</v>
      </c>
    </row>
    <row r="249" spans="1:4" hidden="1">
      <c r="A249" s="15" t="s">
        <v>12</v>
      </c>
      <c r="B249" s="16">
        <v>1</v>
      </c>
      <c r="C249" s="16"/>
      <c r="D249" s="16">
        <v>1</v>
      </c>
    </row>
    <row r="250" spans="1:4" hidden="1">
      <c r="A250" s="15" t="s">
        <v>181</v>
      </c>
      <c r="B250" s="16">
        <v>1</v>
      </c>
      <c r="C250" s="16"/>
      <c r="D250" s="16">
        <v>1</v>
      </c>
    </row>
    <row r="251" spans="1:4">
      <c r="A251" s="15" t="s">
        <v>180</v>
      </c>
      <c r="B251" s="16"/>
      <c r="C251" s="16">
        <v>2</v>
      </c>
      <c r="D251" s="16">
        <v>2</v>
      </c>
    </row>
    <row r="252" spans="1:4">
      <c r="A252" s="15" t="s">
        <v>992</v>
      </c>
      <c r="B252" s="16"/>
      <c r="C252" s="16">
        <v>2</v>
      </c>
      <c r="D252" s="16">
        <v>2</v>
      </c>
    </row>
    <row r="253" spans="1:4">
      <c r="A253" s="15" t="s">
        <v>182</v>
      </c>
      <c r="B253" s="16"/>
      <c r="C253" s="16">
        <v>2</v>
      </c>
      <c r="D253" s="16">
        <v>2</v>
      </c>
    </row>
    <row r="254" spans="1:4">
      <c r="A254" s="15" t="s">
        <v>993</v>
      </c>
      <c r="B254" s="16"/>
      <c r="C254" s="16">
        <v>2</v>
      </c>
      <c r="D254" s="16">
        <v>2</v>
      </c>
    </row>
    <row r="255" spans="1:4">
      <c r="A255" s="15" t="s">
        <v>184</v>
      </c>
      <c r="B255" s="16"/>
      <c r="C255" s="16">
        <v>1</v>
      </c>
      <c r="D255" s="16">
        <v>1</v>
      </c>
    </row>
    <row r="256" spans="1:4">
      <c r="A256" s="15" t="s">
        <v>183</v>
      </c>
      <c r="B256" s="16"/>
      <c r="C256" s="16">
        <v>1</v>
      </c>
      <c r="D256" s="16">
        <v>1</v>
      </c>
    </row>
    <row r="257" spans="1:4">
      <c r="A257" s="15" t="s">
        <v>11</v>
      </c>
      <c r="B257" s="16"/>
      <c r="C257" s="16">
        <v>1</v>
      </c>
      <c r="D257" s="16">
        <v>1</v>
      </c>
    </row>
    <row r="258" spans="1:4">
      <c r="A258" s="15" t="s">
        <v>173</v>
      </c>
      <c r="B258" s="16"/>
      <c r="C258" s="16">
        <v>2</v>
      </c>
      <c r="D258" s="16">
        <v>2</v>
      </c>
    </row>
    <row r="259" spans="1:4">
      <c r="A259" s="15" t="s">
        <v>172</v>
      </c>
      <c r="B259" s="16"/>
      <c r="C259" s="16">
        <v>1</v>
      </c>
      <c r="D259" s="16">
        <v>1</v>
      </c>
    </row>
    <row r="260" spans="1:4">
      <c r="A260" s="15" t="s">
        <v>171</v>
      </c>
      <c r="B260" s="16"/>
      <c r="C260" s="16">
        <v>1</v>
      </c>
      <c r="D260" s="16">
        <v>1</v>
      </c>
    </row>
    <row r="261" spans="1:4">
      <c r="A261" s="15" t="s">
        <v>170</v>
      </c>
      <c r="B261" s="16"/>
      <c r="C261" s="16">
        <v>1</v>
      </c>
      <c r="D261" s="16">
        <v>1</v>
      </c>
    </row>
    <row r="262" spans="1:4">
      <c r="A262" s="15" t="s">
        <v>1004</v>
      </c>
      <c r="B262" s="16"/>
      <c r="C262" s="16">
        <v>1</v>
      </c>
      <c r="D262" s="16">
        <v>1</v>
      </c>
    </row>
    <row r="263" spans="1:4">
      <c r="A263" s="15" t="s">
        <v>174</v>
      </c>
      <c r="B263" s="16"/>
      <c r="C263" s="16">
        <v>1</v>
      </c>
      <c r="D263" s="16">
        <v>1</v>
      </c>
    </row>
    <row r="264" spans="1:4">
      <c r="A264" s="15" t="s">
        <v>179</v>
      </c>
      <c r="B264" s="16"/>
      <c r="C264" s="16">
        <v>1</v>
      </c>
      <c r="D264" s="16">
        <v>1</v>
      </c>
    </row>
    <row r="265" spans="1:4">
      <c r="A265" s="15" t="s">
        <v>176</v>
      </c>
      <c r="B265" s="16"/>
      <c r="C265" s="16">
        <v>1</v>
      </c>
      <c r="D265" s="16">
        <v>1</v>
      </c>
    </row>
    <row r="266" spans="1:4">
      <c r="A266" s="15" t="s">
        <v>175</v>
      </c>
      <c r="B266" s="16"/>
      <c r="C266" s="16">
        <v>1</v>
      </c>
      <c r="D266" s="16">
        <v>1</v>
      </c>
    </row>
    <row r="267" spans="1:4">
      <c r="A267" s="15" t="s">
        <v>192</v>
      </c>
      <c r="B267" s="16"/>
      <c r="C267" s="16">
        <v>1</v>
      </c>
      <c r="D267" s="16">
        <v>1</v>
      </c>
    </row>
    <row r="268" spans="1:4">
      <c r="A268" s="15" t="s">
        <v>35</v>
      </c>
      <c r="B268" s="16"/>
      <c r="C268" s="16">
        <v>1</v>
      </c>
      <c r="D268" s="16">
        <v>1</v>
      </c>
    </row>
    <row r="269" spans="1:4">
      <c r="A269" s="15" t="s">
        <v>191</v>
      </c>
      <c r="B269" s="16"/>
      <c r="C269" s="16">
        <v>1</v>
      </c>
      <c r="D269" s="16">
        <v>1</v>
      </c>
    </row>
    <row r="270" spans="1:4">
      <c r="A270" s="15" t="s">
        <v>14</v>
      </c>
      <c r="B270" s="16"/>
      <c r="C270" s="16">
        <v>1</v>
      </c>
      <c r="D270" s="16">
        <v>1</v>
      </c>
    </row>
    <row r="271" spans="1:4">
      <c r="A271" s="15" t="s">
        <v>178</v>
      </c>
      <c r="B271" s="16"/>
      <c r="C271" s="16">
        <v>1</v>
      </c>
      <c r="D271" s="16">
        <v>1</v>
      </c>
    </row>
    <row r="272" spans="1:4">
      <c r="A272" s="15" t="s">
        <v>13</v>
      </c>
      <c r="B272" s="16"/>
      <c r="C272" s="16">
        <v>2</v>
      </c>
      <c r="D272" s="16">
        <v>2</v>
      </c>
    </row>
    <row r="273" spans="1:4">
      <c r="A273" s="15" t="s">
        <v>177</v>
      </c>
      <c r="B273" s="16"/>
      <c r="C273" s="16">
        <v>2</v>
      </c>
      <c r="D273" s="16">
        <v>2</v>
      </c>
    </row>
    <row r="274" spans="1:4">
      <c r="A274" s="15" t="s">
        <v>190</v>
      </c>
      <c r="B274" s="16"/>
      <c r="C274" s="16">
        <v>1</v>
      </c>
      <c r="D274" s="16">
        <v>1</v>
      </c>
    </row>
    <row r="275" spans="1:4">
      <c r="A275" s="15" t="s">
        <v>10</v>
      </c>
      <c r="B275" s="16"/>
      <c r="C275" s="16">
        <v>1</v>
      </c>
      <c r="D275" s="16">
        <v>1</v>
      </c>
    </row>
    <row r="276" spans="1:4">
      <c r="A276" s="15" t="s">
        <v>165</v>
      </c>
      <c r="B276" s="16"/>
      <c r="C276" s="16">
        <v>1</v>
      </c>
      <c r="D276" s="16">
        <v>1</v>
      </c>
    </row>
    <row r="277" spans="1:4">
      <c r="A277" s="15" t="s">
        <v>166</v>
      </c>
      <c r="B277" s="16"/>
      <c r="C277" s="16">
        <v>1</v>
      </c>
      <c r="D277" s="16">
        <v>1</v>
      </c>
    </row>
    <row r="278" spans="1:4">
      <c r="A278" s="15" t="s">
        <v>164</v>
      </c>
      <c r="B278" s="16"/>
      <c r="C278" s="16">
        <v>1</v>
      </c>
      <c r="D278" s="16">
        <v>1</v>
      </c>
    </row>
    <row r="279" spans="1:4">
      <c r="A279" s="15" t="s">
        <v>168</v>
      </c>
      <c r="B279" s="16"/>
      <c r="C279" s="16">
        <v>1</v>
      </c>
      <c r="D279" s="16">
        <v>1</v>
      </c>
    </row>
    <row r="280" spans="1:4">
      <c r="A280" s="15" t="s">
        <v>169</v>
      </c>
      <c r="B280" s="16"/>
      <c r="C280" s="16">
        <v>1</v>
      </c>
      <c r="D280" s="16">
        <v>1</v>
      </c>
    </row>
    <row r="281" spans="1:4" hidden="1">
      <c r="A281" s="15" t="s">
        <v>167</v>
      </c>
      <c r="B281" s="16">
        <v>1</v>
      </c>
      <c r="C281" s="16"/>
      <c r="D281" s="16">
        <v>1</v>
      </c>
    </row>
    <row r="282" spans="1:4" hidden="1">
      <c r="A282" s="15" t="s">
        <v>7</v>
      </c>
      <c r="B282" s="16">
        <v>1</v>
      </c>
      <c r="C282" s="16"/>
      <c r="D282" s="16">
        <v>1</v>
      </c>
    </row>
    <row r="283" spans="1:4" hidden="1">
      <c r="A283" s="15" t="s">
        <v>1379</v>
      </c>
      <c r="B283" s="16">
        <v>1</v>
      </c>
      <c r="C283" s="16"/>
      <c r="D283" s="16">
        <v>1</v>
      </c>
    </row>
    <row r="284" spans="1:4" hidden="1">
      <c r="A284" s="15" t="s">
        <v>46</v>
      </c>
      <c r="B284" s="16">
        <v>1</v>
      </c>
      <c r="C284" s="16"/>
      <c r="D284" s="16">
        <v>1</v>
      </c>
    </row>
    <row r="285" spans="1:4" hidden="1">
      <c r="A285" s="15" t="s">
        <v>1024</v>
      </c>
      <c r="B285" s="16">
        <v>1</v>
      </c>
      <c r="C285" s="16"/>
      <c r="D285" s="16">
        <v>1</v>
      </c>
    </row>
    <row r="286" spans="1:4" hidden="1">
      <c r="A286" s="15" t="s">
        <v>1380</v>
      </c>
      <c r="B286" s="16">
        <v>1</v>
      </c>
      <c r="C286" s="16"/>
      <c r="D286" s="16">
        <v>1</v>
      </c>
    </row>
    <row r="287" spans="1:4" hidden="1">
      <c r="A287" s="15" t="s">
        <v>38</v>
      </c>
      <c r="B287" s="16">
        <v>1</v>
      </c>
      <c r="C287" s="16"/>
      <c r="D287" s="16">
        <v>1</v>
      </c>
    </row>
    <row r="288" spans="1:4" hidden="1">
      <c r="A288" s="15" t="s">
        <v>2761</v>
      </c>
      <c r="B288" s="16">
        <v>1</v>
      </c>
      <c r="C288" s="16"/>
      <c r="D288" s="16">
        <v>1</v>
      </c>
    </row>
    <row r="289" spans="1:4" hidden="1">
      <c r="A289" s="15" t="s">
        <v>47</v>
      </c>
      <c r="B289" s="16">
        <v>1</v>
      </c>
      <c r="C289" s="16"/>
      <c r="D289" s="16">
        <v>1</v>
      </c>
    </row>
    <row r="290" spans="1:4" hidden="1">
      <c r="A290" s="15" t="s">
        <v>6</v>
      </c>
      <c r="B290" s="16">
        <v>1</v>
      </c>
      <c r="C290" s="16"/>
      <c r="D290" s="16">
        <v>1</v>
      </c>
    </row>
    <row r="291" spans="1:4" hidden="1">
      <c r="A291" s="15" t="s">
        <v>1040</v>
      </c>
      <c r="B291" s="16">
        <v>1</v>
      </c>
      <c r="C291" s="16"/>
      <c r="D291" s="16">
        <v>1</v>
      </c>
    </row>
    <row r="292" spans="1:4" hidden="1">
      <c r="A292" s="15" t="s">
        <v>40</v>
      </c>
      <c r="B292" s="16">
        <v>1</v>
      </c>
      <c r="C292" s="16"/>
      <c r="D292" s="16">
        <v>1</v>
      </c>
    </row>
    <row r="293" spans="1:4" hidden="1">
      <c r="A293" s="15" t="s">
        <v>1667</v>
      </c>
      <c r="B293" s="16">
        <v>1</v>
      </c>
      <c r="C293" s="16"/>
      <c r="D293" s="16">
        <v>1</v>
      </c>
    </row>
    <row r="294" spans="1:4" hidden="1">
      <c r="A294" s="15" t="s">
        <v>37</v>
      </c>
      <c r="B294" s="16">
        <v>1</v>
      </c>
      <c r="C294" s="16"/>
      <c r="D294" s="16">
        <v>1</v>
      </c>
    </row>
    <row r="295" spans="1:4" hidden="1">
      <c r="A295" s="15" t="s">
        <v>44</v>
      </c>
      <c r="B295" s="16">
        <v>1</v>
      </c>
      <c r="C295" s="16"/>
      <c r="D295" s="16">
        <v>1</v>
      </c>
    </row>
    <row r="296" spans="1:4" hidden="1">
      <c r="A296" s="15" t="s">
        <v>1418</v>
      </c>
      <c r="B296" s="16">
        <v>1</v>
      </c>
      <c r="C296" s="16"/>
      <c r="D296" s="16">
        <v>1</v>
      </c>
    </row>
    <row r="297" spans="1:4" hidden="1">
      <c r="A297" s="15" t="s">
        <v>5</v>
      </c>
      <c r="B297" s="16">
        <v>4</v>
      </c>
      <c r="C297" s="16">
        <v>2</v>
      </c>
      <c r="D297" s="16">
        <v>6</v>
      </c>
    </row>
    <row r="298" spans="1:4" hidden="1">
      <c r="A298" s="15" t="s">
        <v>1055</v>
      </c>
      <c r="B298" s="16">
        <v>6</v>
      </c>
      <c r="C298" s="16"/>
      <c r="D298" s="16">
        <v>6</v>
      </c>
    </row>
    <row r="299" spans="1:4" hidden="1">
      <c r="A299" s="15" t="s">
        <v>1056</v>
      </c>
      <c r="B299" s="16">
        <v>6</v>
      </c>
      <c r="C299" s="16"/>
      <c r="D299" s="16">
        <v>6</v>
      </c>
    </row>
    <row r="300" spans="1:4" hidden="1">
      <c r="A300" s="15" t="s">
        <v>1057</v>
      </c>
      <c r="B300" s="16">
        <v>5</v>
      </c>
      <c r="C300" s="16">
        <v>1</v>
      </c>
      <c r="D300" s="16">
        <v>6</v>
      </c>
    </row>
    <row r="301" spans="1:4" hidden="1">
      <c r="A301" s="15" t="s">
        <v>4</v>
      </c>
      <c r="B301" s="16">
        <v>8</v>
      </c>
      <c r="C301" s="16"/>
      <c r="D301" s="16">
        <v>8</v>
      </c>
    </row>
    <row r="302" spans="1:4" hidden="1">
      <c r="A302" s="15" t="s">
        <v>39</v>
      </c>
      <c r="B302" s="16">
        <v>1</v>
      </c>
      <c r="C302" s="16"/>
      <c r="D302" s="16">
        <v>1</v>
      </c>
    </row>
    <row r="303" spans="1:4" hidden="1">
      <c r="A303" s="15" t="s">
        <v>45</v>
      </c>
      <c r="B303" s="16">
        <v>6</v>
      </c>
      <c r="C303" s="16"/>
      <c r="D303" s="16">
        <v>6</v>
      </c>
    </row>
    <row r="304" spans="1:4" hidden="1">
      <c r="A304" s="15" t="s">
        <v>43</v>
      </c>
      <c r="B304" s="16">
        <v>1</v>
      </c>
      <c r="C304" s="16"/>
      <c r="D304" s="16">
        <v>1</v>
      </c>
    </row>
    <row r="305" spans="1:4" hidden="1">
      <c r="A305" s="15" t="s">
        <v>17</v>
      </c>
      <c r="B305" s="16">
        <v>12</v>
      </c>
      <c r="C305" s="16"/>
      <c r="D305" s="16">
        <v>12</v>
      </c>
    </row>
    <row r="306" spans="1:4" hidden="1">
      <c r="A306" s="15" t="s">
        <v>16</v>
      </c>
      <c r="B306" s="16">
        <v>6</v>
      </c>
      <c r="C306" s="16"/>
      <c r="D306" s="16">
        <v>6</v>
      </c>
    </row>
    <row r="307" spans="1:4" hidden="1">
      <c r="A307" s="15" t="s">
        <v>15</v>
      </c>
      <c r="B307" s="16">
        <v>12</v>
      </c>
      <c r="C307" s="16"/>
      <c r="D307" s="16">
        <v>12</v>
      </c>
    </row>
    <row r="308" spans="1:4" hidden="1">
      <c r="A308" s="15" t="s">
        <v>42</v>
      </c>
      <c r="B308" s="16">
        <v>1</v>
      </c>
      <c r="C308" s="16"/>
      <c r="D308" s="16">
        <v>1</v>
      </c>
    </row>
    <row r="309" spans="1:4" hidden="1">
      <c r="A309" s="15" t="s">
        <v>41</v>
      </c>
      <c r="B309" s="16">
        <v>1</v>
      </c>
      <c r="C309" s="16"/>
      <c r="D309" s="16">
        <v>1</v>
      </c>
    </row>
    <row r="310" spans="1:4" hidden="1">
      <c r="A310" s="15" t="s">
        <v>1091</v>
      </c>
      <c r="B310" s="16">
        <v>1</v>
      </c>
      <c r="C310" s="16"/>
      <c r="D310" s="16">
        <v>1</v>
      </c>
    </row>
    <row r="311" spans="1:4" hidden="1">
      <c r="A311" s="15" t="s">
        <v>599</v>
      </c>
      <c r="B311" s="16">
        <v>1</v>
      </c>
      <c r="C311" s="16"/>
      <c r="D311" s="16">
        <v>1</v>
      </c>
    </row>
    <row r="312" spans="1:4" hidden="1">
      <c r="A312" s="15" t="s">
        <v>603</v>
      </c>
      <c r="B312" s="16">
        <v>1</v>
      </c>
      <c r="C312" s="16"/>
      <c r="D312" s="16">
        <v>1</v>
      </c>
    </row>
    <row r="313" spans="1:4" hidden="1">
      <c r="A313" s="15" t="s">
        <v>0</v>
      </c>
      <c r="B313" s="16">
        <v>1</v>
      </c>
      <c r="C313" s="16"/>
      <c r="D313" s="16">
        <v>1</v>
      </c>
    </row>
    <row r="314" spans="1:4" hidden="1">
      <c r="A314" s="15" t="s">
        <v>34</v>
      </c>
      <c r="B314" s="16">
        <v>1</v>
      </c>
      <c r="C314" s="16"/>
      <c r="D314" s="16">
        <v>1</v>
      </c>
    </row>
    <row r="315" spans="1:4" hidden="1">
      <c r="A315" s="15" t="s">
        <v>36</v>
      </c>
      <c r="B315" s="16">
        <v>1</v>
      </c>
      <c r="C315" s="16"/>
      <c r="D315" s="16">
        <v>1</v>
      </c>
    </row>
    <row r="316" spans="1:4" hidden="1">
      <c r="A316" s="15" t="s">
        <v>1</v>
      </c>
      <c r="B316" s="16">
        <v>1</v>
      </c>
      <c r="C316" s="16"/>
      <c r="D316" s="16">
        <v>1</v>
      </c>
    </row>
    <row r="317" spans="1:4" hidden="1">
      <c r="A317" s="15" t="s">
        <v>1101</v>
      </c>
      <c r="B317" s="16">
        <v>6</v>
      </c>
      <c r="C317" s="16"/>
      <c r="D317" s="16">
        <v>6</v>
      </c>
    </row>
    <row r="318" spans="1:4" hidden="1">
      <c r="A318" s="15" t="s">
        <v>1656</v>
      </c>
      <c r="B318" s="16">
        <v>1</v>
      </c>
      <c r="C318" s="16"/>
      <c r="D318" s="16">
        <v>1</v>
      </c>
    </row>
    <row r="319" spans="1:4" hidden="1">
      <c r="A319" s="15" t="s">
        <v>2</v>
      </c>
      <c r="B319" s="16">
        <v>1</v>
      </c>
      <c r="C319" s="16"/>
      <c r="D319" s="16">
        <v>1</v>
      </c>
    </row>
    <row r="320" spans="1:4" hidden="1">
      <c r="A320" s="15" t="s">
        <v>3</v>
      </c>
      <c r="B320" s="16">
        <v>2</v>
      </c>
      <c r="C320" s="16"/>
      <c r="D320" s="16">
        <v>2</v>
      </c>
    </row>
    <row r="321" spans="1:4" hidden="1">
      <c r="A321" s="15" t="s">
        <v>31</v>
      </c>
      <c r="B321" s="16">
        <v>1</v>
      </c>
      <c r="C321" s="16"/>
      <c r="D321" s="16">
        <v>1</v>
      </c>
    </row>
    <row r="322" spans="1:4" hidden="1">
      <c r="A322" s="15" t="s">
        <v>156</v>
      </c>
      <c r="B322" s="16">
        <v>3</v>
      </c>
      <c r="C322" s="16"/>
      <c r="D322" s="16">
        <v>3</v>
      </c>
    </row>
    <row r="323" spans="1:4" hidden="1">
      <c r="A323" s="15" t="s">
        <v>157</v>
      </c>
      <c r="B323" s="16">
        <v>3</v>
      </c>
      <c r="C323" s="16"/>
      <c r="D323" s="16">
        <v>3</v>
      </c>
    </row>
    <row r="324" spans="1:4" hidden="1">
      <c r="A324" s="15" t="s">
        <v>158</v>
      </c>
      <c r="B324" s="16">
        <v>4</v>
      </c>
      <c r="C324" s="16"/>
      <c r="D324" s="16">
        <v>4</v>
      </c>
    </row>
    <row r="325" spans="1:4" hidden="1">
      <c r="A325" s="15" t="s">
        <v>159</v>
      </c>
      <c r="B325" s="16">
        <v>4</v>
      </c>
      <c r="C325" s="16"/>
      <c r="D325" s="16">
        <v>4</v>
      </c>
    </row>
    <row r="326" spans="1:4" hidden="1">
      <c r="A326" s="15" t="s">
        <v>1167</v>
      </c>
      <c r="B326" s="16">
        <v>4</v>
      </c>
      <c r="C326" s="16"/>
      <c r="D326" s="16">
        <v>4</v>
      </c>
    </row>
    <row r="327" spans="1:4" hidden="1">
      <c r="A327" s="15" t="s">
        <v>1169</v>
      </c>
      <c r="B327" s="16">
        <v>4</v>
      </c>
      <c r="C327" s="16"/>
      <c r="D327" s="16">
        <v>4</v>
      </c>
    </row>
    <row r="328" spans="1:4" hidden="1">
      <c r="A328" s="15" t="s">
        <v>153</v>
      </c>
      <c r="B328" s="16">
        <v>1</v>
      </c>
      <c r="C328" s="16"/>
      <c r="D328" s="16">
        <v>1</v>
      </c>
    </row>
    <row r="329" spans="1:4" hidden="1">
      <c r="A329" s="15" t="s">
        <v>155</v>
      </c>
      <c r="B329" s="16">
        <v>1</v>
      </c>
      <c r="C329" s="16"/>
      <c r="D329" s="16">
        <v>1</v>
      </c>
    </row>
    <row r="330" spans="1:4" hidden="1">
      <c r="A330" s="15" t="s">
        <v>154</v>
      </c>
      <c r="B330" s="16">
        <v>2</v>
      </c>
      <c r="C330" s="16"/>
      <c r="D330" s="16">
        <v>2</v>
      </c>
    </row>
    <row r="331" spans="1:4" hidden="1">
      <c r="A331" s="15" t="s">
        <v>30</v>
      </c>
      <c r="B331" s="16">
        <v>1</v>
      </c>
      <c r="C331" s="16"/>
      <c r="D331" s="16">
        <v>1</v>
      </c>
    </row>
    <row r="332" spans="1:4" hidden="1">
      <c r="A332" s="15" t="s">
        <v>152</v>
      </c>
      <c r="B332" s="16">
        <v>1</v>
      </c>
      <c r="C332" s="16"/>
      <c r="D332" s="16">
        <v>1</v>
      </c>
    </row>
    <row r="333" spans="1:4" hidden="1">
      <c r="A333" s="15" t="s">
        <v>32</v>
      </c>
      <c r="B333" s="16">
        <v>1</v>
      </c>
      <c r="C333" s="16"/>
      <c r="D333" s="16">
        <v>1</v>
      </c>
    </row>
    <row r="334" spans="1:4" hidden="1">
      <c r="A334" s="15" t="s">
        <v>160</v>
      </c>
      <c r="B334" s="16">
        <v>1</v>
      </c>
      <c r="C334" s="16"/>
      <c r="D334" s="16">
        <v>1</v>
      </c>
    </row>
    <row r="335" spans="1:4" hidden="1">
      <c r="A335" s="15" t="s">
        <v>162</v>
      </c>
      <c r="B335" s="16">
        <v>1</v>
      </c>
      <c r="C335" s="16"/>
      <c r="D335" s="16">
        <v>1</v>
      </c>
    </row>
    <row r="336" spans="1:4" hidden="1">
      <c r="A336" s="15" t="s">
        <v>163</v>
      </c>
      <c r="B336" s="16">
        <v>1</v>
      </c>
      <c r="C336" s="16"/>
      <c r="D336" s="16">
        <v>1</v>
      </c>
    </row>
    <row r="337" spans="1:4" hidden="1">
      <c r="A337" s="15" t="s">
        <v>33</v>
      </c>
      <c r="B337" s="16">
        <v>1</v>
      </c>
      <c r="C337" s="16"/>
      <c r="D337" s="16">
        <v>1</v>
      </c>
    </row>
    <row r="338" spans="1:4" hidden="1">
      <c r="A338" s="15" t="s">
        <v>588</v>
      </c>
      <c r="B338" s="16">
        <v>2</v>
      </c>
      <c r="C338" s="16"/>
      <c r="D338" s="16">
        <v>2</v>
      </c>
    </row>
    <row r="339" spans="1:4">
      <c r="A339" s="15" t="s">
        <v>2759</v>
      </c>
      <c r="B339" s="16"/>
      <c r="C339" s="16"/>
      <c r="D339" s="16"/>
    </row>
    <row r="340" spans="1:4" hidden="1">
      <c r="A340" s="15" t="s">
        <v>2757</v>
      </c>
      <c r="B340" s="16">
        <v>350</v>
      </c>
      <c r="C340" s="16">
        <v>88</v>
      </c>
      <c r="D340" s="16">
        <v>438</v>
      </c>
    </row>
  </sheetData>
  <autoFilter ref="A3:D340">
    <filterColumn colId="1">
      <filters blank="1">
        <filter val="(пусто)"/>
      </filters>
    </filterColumn>
  </autoFilter>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B2"/>
  <sheetViews>
    <sheetView workbookViewId="0">
      <selection activeCell="A3" sqref="A3"/>
    </sheetView>
  </sheetViews>
  <sheetFormatPr defaultRowHeight="15.75"/>
  <cols>
    <col min="1" max="1" width="28.75" customWidth="1"/>
    <col min="2" max="2" width="37.875" customWidth="1"/>
  </cols>
  <sheetData>
    <row r="1" spans="1:2">
      <c r="A1" t="s">
        <v>270</v>
      </c>
      <c r="B1" t="s">
        <v>4505</v>
      </c>
    </row>
    <row r="2" spans="1:2">
      <c r="A2" t="s">
        <v>4234</v>
      </c>
      <c r="B2" t="s">
        <v>4506</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84"/>
  <sheetViews>
    <sheetView workbookViewId="0">
      <selection activeCell="E25" sqref="E25"/>
    </sheetView>
  </sheetViews>
  <sheetFormatPr defaultColWidth="11" defaultRowHeight="15.75"/>
  <cols>
    <col min="10" max="10" width="29.125" bestFit="1" customWidth="1"/>
    <col min="11" max="11" width="25.625" customWidth="1"/>
  </cols>
  <sheetData>
    <row r="1" spans="1:11">
      <c r="A1" t="s">
        <v>2751</v>
      </c>
      <c r="E1" t="s">
        <v>2750</v>
      </c>
      <c r="J1" s="1" t="s">
        <v>261</v>
      </c>
      <c r="K1" s="1" t="s">
        <v>257</v>
      </c>
    </row>
    <row r="2" spans="1:11">
      <c r="A2" s="13" t="s">
        <v>1779</v>
      </c>
      <c r="E2" s="13" t="s">
        <v>625</v>
      </c>
      <c r="J2" t="s">
        <v>155</v>
      </c>
      <c r="K2" t="s">
        <v>258</v>
      </c>
    </row>
    <row r="3" spans="1:11">
      <c r="A3" s="13" t="s">
        <v>1725</v>
      </c>
      <c r="E3" s="13" t="s">
        <v>656</v>
      </c>
      <c r="J3" t="s">
        <v>154</v>
      </c>
      <c r="K3" t="s">
        <v>258</v>
      </c>
    </row>
    <row r="4" spans="1:11">
      <c r="A4" s="13" t="s">
        <v>1804</v>
      </c>
      <c r="E4" s="13" t="s">
        <v>666</v>
      </c>
      <c r="J4" t="s">
        <v>30</v>
      </c>
      <c r="K4" t="s">
        <v>258</v>
      </c>
    </row>
    <row r="5" spans="1:11">
      <c r="A5" s="13" t="s">
        <v>1753</v>
      </c>
      <c r="E5" s="13" t="s">
        <v>99</v>
      </c>
      <c r="J5" t="s">
        <v>36</v>
      </c>
      <c r="K5" t="s">
        <v>258</v>
      </c>
    </row>
    <row r="6" spans="1:11">
      <c r="A6" s="13" t="s">
        <v>1745</v>
      </c>
      <c r="E6" s="13" t="s">
        <v>667</v>
      </c>
      <c r="J6" t="s">
        <v>0</v>
      </c>
      <c r="K6" t="s">
        <v>258</v>
      </c>
    </row>
    <row r="7" spans="1:11">
      <c r="A7" s="13" t="s">
        <v>1724</v>
      </c>
      <c r="E7" s="13" t="s">
        <v>671</v>
      </c>
      <c r="J7" t="s">
        <v>34</v>
      </c>
      <c r="K7" t="s">
        <v>258</v>
      </c>
    </row>
    <row r="8" spans="1:11">
      <c r="A8" s="13" t="s">
        <v>1722</v>
      </c>
      <c r="E8" s="13" t="s">
        <v>685</v>
      </c>
      <c r="J8" t="s">
        <v>1</v>
      </c>
      <c r="K8" t="s">
        <v>258</v>
      </c>
    </row>
    <row r="9" spans="1:11">
      <c r="A9" s="13" t="s">
        <v>1730</v>
      </c>
      <c r="E9" s="13" t="s">
        <v>94</v>
      </c>
      <c r="J9" t="s">
        <v>2</v>
      </c>
      <c r="K9" t="s">
        <v>258</v>
      </c>
    </row>
    <row r="10" spans="1:11">
      <c r="A10" s="13" t="s">
        <v>1653</v>
      </c>
      <c r="E10" s="13" t="s">
        <v>702</v>
      </c>
      <c r="J10" t="s">
        <v>3</v>
      </c>
      <c r="K10" t="s">
        <v>258</v>
      </c>
    </row>
    <row r="11" spans="1:11">
      <c r="A11" s="13" t="s">
        <v>1762</v>
      </c>
      <c r="E11" s="13" t="s">
        <v>708</v>
      </c>
      <c r="J11" t="s">
        <v>33</v>
      </c>
      <c r="K11" t="s">
        <v>258</v>
      </c>
    </row>
    <row r="12" spans="1:11">
      <c r="A12" s="13" t="s">
        <v>2748</v>
      </c>
      <c r="E12" s="13" t="s">
        <v>710</v>
      </c>
      <c r="J12" t="s">
        <v>193</v>
      </c>
      <c r="K12" t="s">
        <v>258</v>
      </c>
    </row>
    <row r="13" spans="1:11">
      <c r="A13" s="13" t="s">
        <v>1791</v>
      </c>
      <c r="E13" s="13" t="s">
        <v>105</v>
      </c>
      <c r="J13" t="s">
        <v>8</v>
      </c>
      <c r="K13" t="s">
        <v>258</v>
      </c>
    </row>
    <row r="14" spans="1:11">
      <c r="A14" s="13" t="s">
        <v>1720</v>
      </c>
      <c r="E14" s="13" t="s">
        <v>716</v>
      </c>
      <c r="J14" t="s">
        <v>161</v>
      </c>
      <c r="K14" t="s">
        <v>258</v>
      </c>
    </row>
    <row r="15" spans="1:11">
      <c r="A15" s="13" t="s">
        <v>1723</v>
      </c>
      <c r="E15" s="13" t="s">
        <v>718</v>
      </c>
      <c r="J15" t="s">
        <v>5</v>
      </c>
      <c r="K15" t="s">
        <v>258</v>
      </c>
    </row>
    <row r="16" spans="1:11">
      <c r="A16" s="13" t="s">
        <v>1726</v>
      </c>
      <c r="E16" s="13" t="s">
        <v>101</v>
      </c>
      <c r="J16" t="s">
        <v>7</v>
      </c>
      <c r="K16" t="s">
        <v>258</v>
      </c>
    </row>
    <row r="17" spans="1:11">
      <c r="A17" s="13" t="s">
        <v>1728</v>
      </c>
      <c r="E17" s="13" t="s">
        <v>107</v>
      </c>
      <c r="J17" t="s">
        <v>4</v>
      </c>
      <c r="K17" t="s">
        <v>258</v>
      </c>
    </row>
    <row r="18" spans="1:11">
      <c r="A18" s="13" t="s">
        <v>1752</v>
      </c>
      <c r="E18" s="13" t="s">
        <v>121</v>
      </c>
      <c r="J18" t="s">
        <v>6</v>
      </c>
      <c r="K18" t="s">
        <v>258</v>
      </c>
    </row>
    <row r="19" spans="1:11">
      <c r="A19" s="13" t="s">
        <v>1759</v>
      </c>
      <c r="E19" s="13" t="s">
        <v>729</v>
      </c>
      <c r="J19" t="s">
        <v>74</v>
      </c>
      <c r="K19" t="s">
        <v>258</v>
      </c>
    </row>
    <row r="20" spans="1:11">
      <c r="A20" s="13" t="s">
        <v>1813</v>
      </c>
      <c r="E20" s="13" t="s">
        <v>731</v>
      </c>
      <c r="J20" t="s">
        <v>70</v>
      </c>
      <c r="K20" t="s">
        <v>258</v>
      </c>
    </row>
    <row r="21" spans="1:11">
      <c r="A21" s="13" t="s">
        <v>1797</v>
      </c>
      <c r="E21" s="13" t="s">
        <v>733</v>
      </c>
      <c r="J21" t="s">
        <v>95</v>
      </c>
      <c r="K21" t="s">
        <v>258</v>
      </c>
    </row>
    <row r="22" spans="1:11">
      <c r="A22" s="13" t="s">
        <v>1741</v>
      </c>
      <c r="E22" s="13" t="s">
        <v>735</v>
      </c>
      <c r="J22" t="s">
        <v>98</v>
      </c>
      <c r="K22" t="s">
        <v>258</v>
      </c>
    </row>
    <row r="23" spans="1:11">
      <c r="A23" s="13" t="s">
        <v>1722</v>
      </c>
      <c r="E23" s="13" t="s">
        <v>736</v>
      </c>
      <c r="J23" t="s">
        <v>97</v>
      </c>
      <c r="K23" t="s">
        <v>258</v>
      </c>
    </row>
    <row r="24" spans="1:11">
      <c r="A24" s="13" t="s">
        <v>1654</v>
      </c>
      <c r="E24" s="13" t="s">
        <v>737</v>
      </c>
      <c r="J24" t="s">
        <v>62</v>
      </c>
      <c r="K24" t="s">
        <v>258</v>
      </c>
    </row>
    <row r="25" spans="1:11">
      <c r="A25" s="13" t="s">
        <v>1804</v>
      </c>
      <c r="E25" s="13" t="s">
        <v>123</v>
      </c>
      <c r="J25" t="s">
        <v>60</v>
      </c>
      <c r="K25" t="s">
        <v>258</v>
      </c>
    </row>
    <row r="26" spans="1:11">
      <c r="A26" s="13" t="s">
        <v>1754</v>
      </c>
      <c r="E26" s="13" t="s">
        <v>117</v>
      </c>
      <c r="J26" t="s">
        <v>94</v>
      </c>
      <c r="K26" t="s">
        <v>258</v>
      </c>
    </row>
    <row r="27" spans="1:11">
      <c r="A27" s="13" t="s">
        <v>1726</v>
      </c>
      <c r="E27" s="13" t="s">
        <v>116</v>
      </c>
      <c r="J27" t="s">
        <v>57</v>
      </c>
      <c r="K27" t="s">
        <v>258</v>
      </c>
    </row>
    <row r="28" spans="1:11">
      <c r="A28" s="13" t="s">
        <v>1735</v>
      </c>
      <c r="E28" s="13" t="s">
        <v>115</v>
      </c>
      <c r="J28" t="s">
        <v>58</v>
      </c>
      <c r="K28" t="s">
        <v>258</v>
      </c>
    </row>
    <row r="29" spans="1:11">
      <c r="E29" s="13" t="s">
        <v>125</v>
      </c>
      <c r="J29" t="s">
        <v>96</v>
      </c>
      <c r="K29" t="s">
        <v>258</v>
      </c>
    </row>
    <row r="30" spans="1:11">
      <c r="E30" s="13" t="s">
        <v>127</v>
      </c>
      <c r="J30" t="s">
        <v>19</v>
      </c>
      <c r="K30" t="s">
        <v>258</v>
      </c>
    </row>
    <row r="31" spans="1:11">
      <c r="E31" s="13" t="s">
        <v>768</v>
      </c>
      <c r="J31" t="s">
        <v>25</v>
      </c>
      <c r="K31" t="s">
        <v>258</v>
      </c>
    </row>
    <row r="32" spans="1:11">
      <c r="E32" s="13" t="s">
        <v>812</v>
      </c>
      <c r="J32" t="s">
        <v>17</v>
      </c>
      <c r="K32" t="s">
        <v>258</v>
      </c>
    </row>
    <row r="33" spans="5:11">
      <c r="E33" s="13" t="s">
        <v>818</v>
      </c>
      <c r="J33" t="s">
        <v>18</v>
      </c>
      <c r="K33" t="s">
        <v>258</v>
      </c>
    </row>
    <row r="34" spans="5:11">
      <c r="E34" s="13" t="s">
        <v>1307</v>
      </c>
      <c r="J34" t="s">
        <v>24</v>
      </c>
      <c r="K34" t="s">
        <v>258</v>
      </c>
    </row>
    <row r="35" spans="5:11">
      <c r="E35" s="13" t="s">
        <v>822</v>
      </c>
      <c r="J35" t="s">
        <v>15</v>
      </c>
      <c r="K35" t="s">
        <v>258</v>
      </c>
    </row>
    <row r="36" spans="5:11">
      <c r="E36" s="13" t="s">
        <v>825</v>
      </c>
      <c r="J36" t="s">
        <v>16</v>
      </c>
      <c r="K36" t="s">
        <v>258</v>
      </c>
    </row>
    <row r="37" spans="5:11">
      <c r="E37" s="13" t="s">
        <v>833</v>
      </c>
      <c r="J37" t="s">
        <v>27</v>
      </c>
      <c r="K37" t="s">
        <v>258</v>
      </c>
    </row>
    <row r="38" spans="5:11">
      <c r="E38" s="13" t="s">
        <v>834</v>
      </c>
      <c r="J38" t="s">
        <v>29</v>
      </c>
      <c r="K38" t="s">
        <v>258</v>
      </c>
    </row>
    <row r="39" spans="5:11">
      <c r="E39" s="13" t="s">
        <v>836</v>
      </c>
      <c r="J39" t="s">
        <v>28</v>
      </c>
      <c r="K39" t="s">
        <v>258</v>
      </c>
    </row>
    <row r="40" spans="5:11">
      <c r="E40" s="13" t="s">
        <v>845</v>
      </c>
      <c r="J40" t="s">
        <v>132</v>
      </c>
      <c r="K40" t="s">
        <v>258</v>
      </c>
    </row>
    <row r="41" spans="5:11">
      <c r="E41" s="13" t="s">
        <v>854</v>
      </c>
      <c r="J41" t="s">
        <v>23</v>
      </c>
      <c r="K41" t="s">
        <v>258</v>
      </c>
    </row>
    <row r="42" spans="5:11">
      <c r="E42" s="13" t="s">
        <v>856</v>
      </c>
      <c r="J42" t="s">
        <v>20</v>
      </c>
      <c r="K42" t="s">
        <v>258</v>
      </c>
    </row>
    <row r="43" spans="5:11">
      <c r="E43" s="13" t="s">
        <v>857</v>
      </c>
      <c r="J43" t="s">
        <v>22</v>
      </c>
      <c r="K43" t="s">
        <v>258</v>
      </c>
    </row>
    <row r="44" spans="5:11">
      <c r="E44" s="13" t="s">
        <v>1316</v>
      </c>
      <c r="J44" t="s">
        <v>21</v>
      </c>
      <c r="K44" t="s">
        <v>258</v>
      </c>
    </row>
    <row r="45" spans="5:11">
      <c r="E45" s="13" t="s">
        <v>867</v>
      </c>
      <c r="J45" t="s">
        <v>76</v>
      </c>
      <c r="K45" t="s">
        <v>258</v>
      </c>
    </row>
    <row r="46" spans="5:11">
      <c r="E46" s="13" t="s">
        <v>868</v>
      </c>
      <c r="J46" t="s">
        <v>88</v>
      </c>
      <c r="K46" t="s">
        <v>258</v>
      </c>
    </row>
    <row r="47" spans="5:11">
      <c r="E47" s="13" t="s">
        <v>869</v>
      </c>
      <c r="J47" t="s">
        <v>86</v>
      </c>
      <c r="K47" t="s">
        <v>258</v>
      </c>
    </row>
    <row r="48" spans="5:11">
      <c r="E48" s="13" t="s">
        <v>870</v>
      </c>
      <c r="J48" t="s">
        <v>78</v>
      </c>
      <c r="K48" t="s">
        <v>258</v>
      </c>
    </row>
    <row r="49" spans="5:11">
      <c r="E49" s="13" t="s">
        <v>871</v>
      </c>
      <c r="J49" t="s">
        <v>84</v>
      </c>
      <c r="K49" t="s">
        <v>258</v>
      </c>
    </row>
    <row r="50" spans="5:11">
      <c r="E50" s="13" t="s">
        <v>872</v>
      </c>
      <c r="J50" t="s">
        <v>72</v>
      </c>
      <c r="K50" t="s">
        <v>258</v>
      </c>
    </row>
    <row r="51" spans="5:11">
      <c r="E51" s="13" t="s">
        <v>877</v>
      </c>
      <c r="J51" t="s">
        <v>80</v>
      </c>
      <c r="K51" t="s">
        <v>258</v>
      </c>
    </row>
    <row r="52" spans="5:11">
      <c r="E52" s="13" t="s">
        <v>878</v>
      </c>
      <c r="J52" t="s">
        <v>90</v>
      </c>
      <c r="K52" t="s">
        <v>258</v>
      </c>
    </row>
    <row r="53" spans="5:11">
      <c r="E53" s="13" t="s">
        <v>880</v>
      </c>
      <c r="J53" t="s">
        <v>42</v>
      </c>
      <c r="K53" t="s">
        <v>258</v>
      </c>
    </row>
    <row r="54" spans="5:11">
      <c r="E54" s="13" t="s">
        <v>894</v>
      </c>
      <c r="J54" t="s">
        <v>37</v>
      </c>
      <c r="K54" t="s">
        <v>258</v>
      </c>
    </row>
    <row r="55" spans="5:11">
      <c r="E55" s="13" t="s">
        <v>900</v>
      </c>
      <c r="J55" t="s">
        <v>40</v>
      </c>
      <c r="K55" t="s">
        <v>258</v>
      </c>
    </row>
    <row r="56" spans="5:11">
      <c r="E56" s="13" t="s">
        <v>1306</v>
      </c>
      <c r="J56" t="s">
        <v>39</v>
      </c>
      <c r="K56" t="s">
        <v>258</v>
      </c>
    </row>
    <row r="57" spans="5:11">
      <c r="E57" s="13" t="s">
        <v>969</v>
      </c>
      <c r="J57" t="s">
        <v>43</v>
      </c>
      <c r="K57" t="s">
        <v>258</v>
      </c>
    </row>
    <row r="58" spans="5:11">
      <c r="E58" s="13" t="s">
        <v>187</v>
      </c>
      <c r="J58" t="s">
        <v>38</v>
      </c>
      <c r="K58" t="s">
        <v>258</v>
      </c>
    </row>
    <row r="59" spans="5:11">
      <c r="E59" s="13" t="s">
        <v>970</v>
      </c>
      <c r="J59" t="s">
        <v>41</v>
      </c>
      <c r="K59" t="s">
        <v>258</v>
      </c>
    </row>
    <row r="60" spans="5:11">
      <c r="E60" s="13" t="s">
        <v>189</v>
      </c>
      <c r="J60" t="s">
        <v>46</v>
      </c>
      <c r="K60" t="s">
        <v>258</v>
      </c>
    </row>
    <row r="61" spans="5:11">
      <c r="E61" s="13" t="s">
        <v>188</v>
      </c>
      <c r="J61" t="s">
        <v>148</v>
      </c>
      <c r="K61" t="s">
        <v>258</v>
      </c>
    </row>
    <row r="62" spans="5:11">
      <c r="E62" s="13" t="s">
        <v>978</v>
      </c>
      <c r="J62" t="s">
        <v>147</v>
      </c>
      <c r="K62" t="s">
        <v>258</v>
      </c>
    </row>
    <row r="63" spans="5:11">
      <c r="E63" s="13" t="s">
        <v>181</v>
      </c>
      <c r="J63" t="s">
        <v>45</v>
      </c>
      <c r="K63" t="s">
        <v>258</v>
      </c>
    </row>
    <row r="64" spans="5:11">
      <c r="E64" s="13" t="s">
        <v>992</v>
      </c>
      <c r="J64" t="s">
        <v>44</v>
      </c>
      <c r="K64" t="s">
        <v>258</v>
      </c>
    </row>
    <row r="65" spans="5:11">
      <c r="E65" s="13" t="s">
        <v>182</v>
      </c>
      <c r="J65" t="s">
        <v>170</v>
      </c>
      <c r="K65" t="s">
        <v>258</v>
      </c>
    </row>
    <row r="66" spans="5:11">
      <c r="E66" s="13" t="s">
        <v>993</v>
      </c>
      <c r="J66" t="s">
        <v>185</v>
      </c>
      <c r="K66" t="s">
        <v>258</v>
      </c>
    </row>
    <row r="67" spans="5:11">
      <c r="E67" s="13" t="s">
        <v>184</v>
      </c>
      <c r="J67" t="s">
        <v>180</v>
      </c>
      <c r="K67" t="s">
        <v>258</v>
      </c>
    </row>
    <row r="68" spans="5:11">
      <c r="E68" s="13" t="s">
        <v>183</v>
      </c>
      <c r="J68" t="s">
        <v>226</v>
      </c>
      <c r="K68" t="s">
        <v>258</v>
      </c>
    </row>
    <row r="69" spans="5:11">
      <c r="E69" s="13" t="s">
        <v>172</v>
      </c>
      <c r="J69" t="s">
        <v>194</v>
      </c>
      <c r="K69" t="s">
        <v>258</v>
      </c>
    </row>
    <row r="70" spans="5:11">
      <c r="E70" s="13" t="s">
        <v>170</v>
      </c>
      <c r="J70" t="s">
        <v>228</v>
      </c>
      <c r="K70" t="s">
        <v>258</v>
      </c>
    </row>
    <row r="71" spans="5:11">
      <c r="E71" s="13" t="s">
        <v>1004</v>
      </c>
      <c r="J71" t="s">
        <v>196</v>
      </c>
      <c r="K71" t="s">
        <v>258</v>
      </c>
    </row>
    <row r="72" spans="5:11">
      <c r="E72" s="13" t="s">
        <v>174</v>
      </c>
      <c r="J72" t="s">
        <v>230</v>
      </c>
      <c r="K72" t="s">
        <v>258</v>
      </c>
    </row>
    <row r="73" spans="5:11">
      <c r="E73" s="13" t="s">
        <v>176</v>
      </c>
      <c r="J73" t="s">
        <v>198</v>
      </c>
      <c r="K73" t="s">
        <v>258</v>
      </c>
    </row>
    <row r="74" spans="5:11">
      <c r="E74" s="13" t="s">
        <v>175</v>
      </c>
      <c r="J74" t="s">
        <v>232</v>
      </c>
      <c r="K74" t="s">
        <v>258</v>
      </c>
    </row>
    <row r="75" spans="5:11">
      <c r="E75" s="13" t="s">
        <v>1379</v>
      </c>
      <c r="J75" t="s">
        <v>200</v>
      </c>
      <c r="K75" t="s">
        <v>258</v>
      </c>
    </row>
    <row r="76" spans="5:11">
      <c r="E76" s="13" t="s">
        <v>1380</v>
      </c>
      <c r="J76" t="s">
        <v>234</v>
      </c>
      <c r="K76" t="s">
        <v>258</v>
      </c>
    </row>
    <row r="77" spans="5:11">
      <c r="E77" s="13" t="s">
        <v>2749</v>
      </c>
      <c r="J77" t="s">
        <v>202</v>
      </c>
      <c r="K77" t="s">
        <v>258</v>
      </c>
    </row>
    <row r="78" spans="5:11">
      <c r="E78" s="13" t="s">
        <v>1040</v>
      </c>
      <c r="J78" t="s">
        <v>236</v>
      </c>
      <c r="K78" t="s">
        <v>258</v>
      </c>
    </row>
    <row r="79" spans="5:11">
      <c r="E79" s="13" t="s">
        <v>5</v>
      </c>
      <c r="J79" t="s">
        <v>204</v>
      </c>
      <c r="K79" t="s">
        <v>258</v>
      </c>
    </row>
    <row r="80" spans="5:11">
      <c r="E80" s="13" t="s">
        <v>1091</v>
      </c>
      <c r="J80" t="s">
        <v>238</v>
      </c>
      <c r="K80" t="s">
        <v>258</v>
      </c>
    </row>
    <row r="81" spans="5:11">
      <c r="E81" s="13" t="s">
        <v>603</v>
      </c>
      <c r="J81" t="s">
        <v>206</v>
      </c>
      <c r="K81" t="s">
        <v>258</v>
      </c>
    </row>
    <row r="82" spans="5:11">
      <c r="E82" s="13" t="s">
        <v>34</v>
      </c>
      <c r="J82" t="s">
        <v>208</v>
      </c>
      <c r="K82" t="s">
        <v>258</v>
      </c>
    </row>
    <row r="83" spans="5:11">
      <c r="E83" s="13" t="s">
        <v>1</v>
      </c>
      <c r="J83" t="s">
        <v>241</v>
      </c>
      <c r="K83" t="s">
        <v>258</v>
      </c>
    </row>
    <row r="84" spans="5:11">
      <c r="E84" s="13" t="s">
        <v>1101</v>
      </c>
      <c r="J84" t="s">
        <v>210</v>
      </c>
      <c r="K84" t="s">
        <v>258</v>
      </c>
    </row>
    <row r="85" spans="5:11">
      <c r="E85" s="13" t="s">
        <v>3</v>
      </c>
      <c r="J85" t="s">
        <v>243</v>
      </c>
      <c r="K85" t="s">
        <v>258</v>
      </c>
    </row>
    <row r="86" spans="5:11">
      <c r="E86" s="13" t="s">
        <v>1167</v>
      </c>
      <c r="J86" t="s">
        <v>212</v>
      </c>
      <c r="K86" t="s">
        <v>258</v>
      </c>
    </row>
    <row r="87" spans="5:11">
      <c r="E87" s="13" t="s">
        <v>1169</v>
      </c>
      <c r="J87" t="s">
        <v>255</v>
      </c>
      <c r="K87" t="s">
        <v>258</v>
      </c>
    </row>
    <row r="88" spans="5:11">
      <c r="J88" t="s">
        <v>224</v>
      </c>
      <c r="K88" t="s">
        <v>258</v>
      </c>
    </row>
    <row r="89" spans="5:11">
      <c r="J89" t="s">
        <v>245</v>
      </c>
      <c r="K89" t="s">
        <v>258</v>
      </c>
    </row>
    <row r="90" spans="5:11">
      <c r="J90" t="s">
        <v>214</v>
      </c>
      <c r="K90" t="s">
        <v>258</v>
      </c>
    </row>
    <row r="91" spans="5:11">
      <c r="J91" t="s">
        <v>247</v>
      </c>
      <c r="K91" t="s">
        <v>258</v>
      </c>
    </row>
    <row r="92" spans="5:11">
      <c r="J92" t="s">
        <v>216</v>
      </c>
      <c r="K92" t="s">
        <v>258</v>
      </c>
    </row>
    <row r="93" spans="5:11">
      <c r="J93" t="s">
        <v>249</v>
      </c>
      <c r="K93" t="s">
        <v>258</v>
      </c>
    </row>
    <row r="94" spans="5:11">
      <c r="J94" t="s">
        <v>218</v>
      </c>
      <c r="K94" t="s">
        <v>258</v>
      </c>
    </row>
    <row r="95" spans="5:11">
      <c r="J95" t="s">
        <v>251</v>
      </c>
      <c r="K95" t="s">
        <v>258</v>
      </c>
    </row>
    <row r="96" spans="5:11">
      <c r="J96" t="s">
        <v>131</v>
      </c>
      <c r="K96" t="s">
        <v>258</v>
      </c>
    </row>
    <row r="97" spans="10:11">
      <c r="J97" t="s">
        <v>220</v>
      </c>
      <c r="K97" t="s">
        <v>258</v>
      </c>
    </row>
    <row r="98" spans="10:11">
      <c r="J98" t="s">
        <v>150</v>
      </c>
      <c r="K98" t="s">
        <v>258</v>
      </c>
    </row>
    <row r="99" spans="10:11">
      <c r="J99" t="s">
        <v>9</v>
      </c>
      <c r="K99" t="s">
        <v>258</v>
      </c>
    </row>
    <row r="100" spans="10:11">
      <c r="J100" t="s">
        <v>140</v>
      </c>
      <c r="K100" t="s">
        <v>258</v>
      </c>
    </row>
    <row r="101" spans="10:11">
      <c r="J101" t="s">
        <v>253</v>
      </c>
      <c r="K101" t="s">
        <v>258</v>
      </c>
    </row>
    <row r="102" spans="10:11">
      <c r="J102" t="s">
        <v>222</v>
      </c>
      <c r="K102" t="s">
        <v>258</v>
      </c>
    </row>
    <row r="103" spans="10:11">
      <c r="J103" t="s">
        <v>146</v>
      </c>
      <c r="K103" t="s">
        <v>258</v>
      </c>
    </row>
    <row r="104" spans="10:11">
      <c r="J104" t="s">
        <v>145</v>
      </c>
      <c r="K104" t="s">
        <v>258</v>
      </c>
    </row>
    <row r="105" spans="10:11">
      <c r="J105" t="s">
        <v>143</v>
      </c>
      <c r="K105" t="s">
        <v>258</v>
      </c>
    </row>
    <row r="106" spans="10:11">
      <c r="J106" t="s">
        <v>144</v>
      </c>
      <c r="K106" t="s">
        <v>258</v>
      </c>
    </row>
    <row r="107" spans="10:11">
      <c r="J107" t="s">
        <v>192</v>
      </c>
      <c r="K107" t="s">
        <v>258</v>
      </c>
    </row>
    <row r="108" spans="10:11">
      <c r="J108" t="s">
        <v>191</v>
      </c>
      <c r="K108" t="s">
        <v>258</v>
      </c>
    </row>
    <row r="109" spans="10:11">
      <c r="J109" t="s">
        <v>35</v>
      </c>
      <c r="K109" t="s">
        <v>258</v>
      </c>
    </row>
    <row r="110" spans="10:11">
      <c r="J110" t="s">
        <v>111</v>
      </c>
      <c r="K110" t="s">
        <v>258</v>
      </c>
    </row>
    <row r="111" spans="10:11">
      <c r="J111" t="s">
        <v>138</v>
      </c>
      <c r="K111" t="s">
        <v>258</v>
      </c>
    </row>
    <row r="112" spans="10:11">
      <c r="J112" t="s">
        <v>142</v>
      </c>
      <c r="K112" t="s">
        <v>258</v>
      </c>
    </row>
    <row r="113" spans="10:11">
      <c r="J113" t="s">
        <v>109</v>
      </c>
      <c r="K113" t="s">
        <v>258</v>
      </c>
    </row>
    <row r="114" spans="10:11">
      <c r="J114" t="s">
        <v>105</v>
      </c>
      <c r="K114" t="s">
        <v>258</v>
      </c>
    </row>
    <row r="115" spans="10:11">
      <c r="J115" t="s">
        <v>125</v>
      </c>
      <c r="K115" t="s">
        <v>258</v>
      </c>
    </row>
    <row r="116" spans="10:11">
      <c r="J116" t="s">
        <v>149</v>
      </c>
      <c r="K116" t="s">
        <v>258</v>
      </c>
    </row>
    <row r="117" spans="10:11">
      <c r="J117" t="s">
        <v>127</v>
      </c>
      <c r="K117" t="s">
        <v>258</v>
      </c>
    </row>
    <row r="118" spans="10:11">
      <c r="J118" t="s">
        <v>93</v>
      </c>
      <c r="K118" t="s">
        <v>258</v>
      </c>
    </row>
    <row r="119" spans="10:11">
      <c r="J119" t="s">
        <v>26</v>
      </c>
      <c r="K119" t="s">
        <v>258</v>
      </c>
    </row>
    <row r="120" spans="10:11">
      <c r="J120" t="s">
        <v>117</v>
      </c>
      <c r="K120" t="s">
        <v>258</v>
      </c>
    </row>
    <row r="121" spans="10:11">
      <c r="J121" t="s">
        <v>67</v>
      </c>
      <c r="K121" t="s">
        <v>258</v>
      </c>
    </row>
    <row r="122" spans="10:11">
      <c r="J122" t="s">
        <v>59</v>
      </c>
      <c r="K122" t="s">
        <v>258</v>
      </c>
    </row>
    <row r="123" spans="10:11">
      <c r="J123" t="s">
        <v>101</v>
      </c>
      <c r="K123" t="s">
        <v>258</v>
      </c>
    </row>
    <row r="124" spans="10:11">
      <c r="J124" t="s">
        <v>103</v>
      </c>
      <c r="K124" t="s">
        <v>258</v>
      </c>
    </row>
    <row r="125" spans="10:11">
      <c r="J125" t="s">
        <v>56</v>
      </c>
      <c r="K125" t="s">
        <v>258</v>
      </c>
    </row>
    <row r="126" spans="10:11">
      <c r="J126" t="s">
        <v>107</v>
      </c>
      <c r="K126" t="s">
        <v>258</v>
      </c>
    </row>
    <row r="127" spans="10:11">
      <c r="J127" t="s">
        <v>113</v>
      </c>
      <c r="K127" t="s">
        <v>258</v>
      </c>
    </row>
    <row r="128" spans="10:11">
      <c r="J128" t="s">
        <v>129</v>
      </c>
      <c r="K128" t="s">
        <v>258</v>
      </c>
    </row>
    <row r="129" spans="10:11">
      <c r="J129" t="s">
        <v>121</v>
      </c>
      <c r="K129" t="s">
        <v>258</v>
      </c>
    </row>
    <row r="130" spans="10:11">
      <c r="J130" t="s">
        <v>115</v>
      </c>
      <c r="K130" t="s">
        <v>258</v>
      </c>
    </row>
    <row r="131" spans="10:11">
      <c r="J131" t="s">
        <v>81</v>
      </c>
      <c r="K131" t="s">
        <v>258</v>
      </c>
    </row>
    <row r="132" spans="10:11">
      <c r="J132" t="s">
        <v>123</v>
      </c>
      <c r="K132" t="s">
        <v>258</v>
      </c>
    </row>
    <row r="133" spans="10:11">
      <c r="J133" t="s">
        <v>119</v>
      </c>
      <c r="K133" t="s">
        <v>258</v>
      </c>
    </row>
    <row r="134" spans="10:11">
      <c r="J134" t="s">
        <v>47</v>
      </c>
      <c r="K134" t="s">
        <v>258</v>
      </c>
    </row>
    <row r="135" spans="10:11">
      <c r="J135" t="s">
        <v>112</v>
      </c>
      <c r="K135" t="s">
        <v>258</v>
      </c>
    </row>
    <row r="136" spans="10:11">
      <c r="J136" t="s">
        <v>110</v>
      </c>
      <c r="K136" t="s">
        <v>258</v>
      </c>
    </row>
    <row r="137" spans="10:11">
      <c r="J137" t="s">
        <v>66</v>
      </c>
      <c r="K137" t="s">
        <v>258</v>
      </c>
    </row>
    <row r="138" spans="10:11">
      <c r="J138" t="s">
        <v>126</v>
      </c>
      <c r="K138" t="s">
        <v>258</v>
      </c>
    </row>
    <row r="139" spans="10:11">
      <c r="J139" t="s">
        <v>128</v>
      </c>
      <c r="K139" t="s">
        <v>258</v>
      </c>
    </row>
    <row r="140" spans="10:11">
      <c r="J140" t="s">
        <v>118</v>
      </c>
      <c r="K140" t="s">
        <v>258</v>
      </c>
    </row>
    <row r="141" spans="10:11">
      <c r="J141" t="s">
        <v>108</v>
      </c>
      <c r="K141" t="s">
        <v>258</v>
      </c>
    </row>
    <row r="142" spans="10:11">
      <c r="J142" t="s">
        <v>114</v>
      </c>
      <c r="K142" t="s">
        <v>258</v>
      </c>
    </row>
    <row r="143" spans="10:11">
      <c r="J143" t="s">
        <v>52</v>
      </c>
      <c r="K143" t="s">
        <v>258</v>
      </c>
    </row>
    <row r="144" spans="10:11">
      <c r="J144" t="s">
        <v>61</v>
      </c>
      <c r="K144" t="s">
        <v>258</v>
      </c>
    </row>
    <row r="145" spans="10:11">
      <c r="J145" t="s">
        <v>130</v>
      </c>
      <c r="K145" t="s">
        <v>258</v>
      </c>
    </row>
    <row r="146" spans="10:11">
      <c r="J146" t="s">
        <v>55</v>
      </c>
      <c r="K146" t="s">
        <v>258</v>
      </c>
    </row>
    <row r="147" spans="10:11">
      <c r="J147" t="s">
        <v>186</v>
      </c>
      <c r="K147" t="s">
        <v>258</v>
      </c>
    </row>
    <row r="148" spans="10:11">
      <c r="J148" t="s">
        <v>122</v>
      </c>
      <c r="K148" t="s">
        <v>258</v>
      </c>
    </row>
    <row r="149" spans="10:11">
      <c r="J149" t="s">
        <v>54</v>
      </c>
      <c r="K149" t="s">
        <v>258</v>
      </c>
    </row>
    <row r="150" spans="10:11">
      <c r="J150" t="s">
        <v>63</v>
      </c>
      <c r="K150" t="s">
        <v>258</v>
      </c>
    </row>
    <row r="151" spans="10:11">
      <c r="J151" t="s">
        <v>124</v>
      </c>
      <c r="K151" t="s">
        <v>258</v>
      </c>
    </row>
    <row r="152" spans="10:11">
      <c r="J152" t="s">
        <v>120</v>
      </c>
      <c r="K152" t="s">
        <v>258</v>
      </c>
    </row>
    <row r="153" spans="10:11">
      <c r="J153" t="s">
        <v>106</v>
      </c>
      <c r="K153" t="s">
        <v>258</v>
      </c>
    </row>
    <row r="154" spans="10:11">
      <c r="J154" t="s">
        <v>189</v>
      </c>
      <c r="K154" t="s">
        <v>258</v>
      </c>
    </row>
    <row r="155" spans="10:11">
      <c r="J155" t="s">
        <v>188</v>
      </c>
      <c r="K155" t="s">
        <v>258</v>
      </c>
    </row>
    <row r="156" spans="10:11">
      <c r="J156" t="s">
        <v>12</v>
      </c>
      <c r="K156" t="s">
        <v>258</v>
      </c>
    </row>
    <row r="157" spans="10:11">
      <c r="J157" t="s">
        <v>181</v>
      </c>
      <c r="K157" t="s">
        <v>258</v>
      </c>
    </row>
    <row r="158" spans="10:11">
      <c r="J158" t="s">
        <v>68</v>
      </c>
      <c r="K158" t="s">
        <v>258</v>
      </c>
    </row>
    <row r="159" spans="10:11">
      <c r="J159" t="s">
        <v>184</v>
      </c>
      <c r="K159" t="s">
        <v>258</v>
      </c>
    </row>
    <row r="160" spans="10:11">
      <c r="J160" t="s">
        <v>183</v>
      </c>
      <c r="K160" t="s">
        <v>258</v>
      </c>
    </row>
    <row r="161" spans="10:11">
      <c r="J161" t="s">
        <v>11</v>
      </c>
      <c r="K161" t="s">
        <v>258</v>
      </c>
    </row>
    <row r="162" spans="10:11">
      <c r="J162" t="s">
        <v>173</v>
      </c>
      <c r="K162" t="s">
        <v>258</v>
      </c>
    </row>
    <row r="163" spans="10:11">
      <c r="J163" t="s">
        <v>172</v>
      </c>
      <c r="K163" t="s">
        <v>258</v>
      </c>
    </row>
    <row r="164" spans="10:11">
      <c r="J164" t="s">
        <v>171</v>
      </c>
      <c r="K164" t="s">
        <v>258</v>
      </c>
    </row>
    <row r="165" spans="10:11">
      <c r="J165" t="s">
        <v>102</v>
      </c>
      <c r="K165" t="s">
        <v>258</v>
      </c>
    </row>
    <row r="166" spans="10:11">
      <c r="J166" t="s">
        <v>104</v>
      </c>
      <c r="K166" t="s">
        <v>258</v>
      </c>
    </row>
    <row r="167" spans="10:11">
      <c r="J167" t="s">
        <v>116</v>
      </c>
      <c r="K167" t="s">
        <v>258</v>
      </c>
    </row>
    <row r="168" spans="10:11">
      <c r="J168" t="s">
        <v>179</v>
      </c>
      <c r="K168" t="s">
        <v>258</v>
      </c>
    </row>
    <row r="169" spans="10:11">
      <c r="J169" t="s">
        <v>176</v>
      </c>
      <c r="K169" t="s">
        <v>258</v>
      </c>
    </row>
    <row r="170" spans="10:11">
      <c r="J170" t="s">
        <v>175</v>
      </c>
      <c r="K170" t="s">
        <v>258</v>
      </c>
    </row>
    <row r="171" spans="10:11">
      <c r="J171" t="s">
        <v>14</v>
      </c>
      <c r="K171" t="s">
        <v>258</v>
      </c>
    </row>
    <row r="172" spans="10:11">
      <c r="J172" t="s">
        <v>178</v>
      </c>
      <c r="K172" t="s">
        <v>258</v>
      </c>
    </row>
    <row r="173" spans="10:11">
      <c r="J173" t="s">
        <v>13</v>
      </c>
      <c r="K173" t="s">
        <v>258</v>
      </c>
    </row>
    <row r="174" spans="10:11">
      <c r="J174" t="s">
        <v>177</v>
      </c>
      <c r="K174" t="s">
        <v>258</v>
      </c>
    </row>
    <row r="175" spans="10:11">
      <c r="J175" t="s">
        <v>190</v>
      </c>
      <c r="K175" t="s">
        <v>258</v>
      </c>
    </row>
    <row r="176" spans="10:11">
      <c r="J176" t="s">
        <v>10</v>
      </c>
      <c r="K176" t="s">
        <v>258</v>
      </c>
    </row>
    <row r="177" spans="10:11">
      <c r="J177" t="s">
        <v>165</v>
      </c>
      <c r="K177" t="s">
        <v>258</v>
      </c>
    </row>
    <row r="178" spans="10:11">
      <c r="J178" t="s">
        <v>82</v>
      </c>
      <c r="K178" t="s">
        <v>258</v>
      </c>
    </row>
    <row r="179" spans="10:11">
      <c r="J179" t="s">
        <v>91</v>
      </c>
      <c r="K179" t="s">
        <v>258</v>
      </c>
    </row>
    <row r="180" spans="10:11">
      <c r="J180" t="s">
        <v>136</v>
      </c>
      <c r="K180" t="s">
        <v>258</v>
      </c>
    </row>
    <row r="181" spans="10:11">
      <c r="J181" t="s">
        <v>135</v>
      </c>
      <c r="K181" t="s">
        <v>258</v>
      </c>
    </row>
    <row r="182" spans="10:11">
      <c r="J182" t="s">
        <v>134</v>
      </c>
      <c r="K182" t="s">
        <v>258</v>
      </c>
    </row>
    <row r="183" spans="10:11">
      <c r="J183" t="s">
        <v>141</v>
      </c>
      <c r="K183" t="s">
        <v>258</v>
      </c>
    </row>
    <row r="184" spans="10:11">
      <c r="J184" t="s">
        <v>139</v>
      </c>
      <c r="K184" t="s">
        <v>258</v>
      </c>
    </row>
    <row r="185" spans="10:11">
      <c r="J185" t="s">
        <v>73</v>
      </c>
      <c r="K185" t="s">
        <v>258</v>
      </c>
    </row>
    <row r="186" spans="10:11">
      <c r="J186" t="s">
        <v>100</v>
      </c>
      <c r="K186" t="s">
        <v>258</v>
      </c>
    </row>
    <row r="187" spans="10:11">
      <c r="J187" t="s">
        <v>69</v>
      </c>
      <c r="K187" t="s">
        <v>258</v>
      </c>
    </row>
    <row r="188" spans="10:11">
      <c r="J188" t="s">
        <v>87</v>
      </c>
      <c r="K188" t="s">
        <v>258</v>
      </c>
    </row>
    <row r="189" spans="10:11">
      <c r="J189" t="s">
        <v>166</v>
      </c>
      <c r="K189" t="s">
        <v>258</v>
      </c>
    </row>
    <row r="190" spans="10:11">
      <c r="J190" t="s">
        <v>164</v>
      </c>
      <c r="K190" t="s">
        <v>258</v>
      </c>
    </row>
    <row r="191" spans="10:11">
      <c r="J191" t="s">
        <v>31</v>
      </c>
      <c r="K191" t="s">
        <v>258</v>
      </c>
    </row>
    <row r="192" spans="10:11">
      <c r="J192" t="s">
        <v>156</v>
      </c>
      <c r="K192" t="s">
        <v>258</v>
      </c>
    </row>
    <row r="193" spans="10:11">
      <c r="J193" t="s">
        <v>157</v>
      </c>
      <c r="K193" t="s">
        <v>258</v>
      </c>
    </row>
    <row r="194" spans="10:11">
      <c r="J194" t="s">
        <v>158</v>
      </c>
      <c r="K194" t="s">
        <v>258</v>
      </c>
    </row>
    <row r="195" spans="10:11">
      <c r="J195" t="s">
        <v>159</v>
      </c>
      <c r="K195" t="s">
        <v>258</v>
      </c>
    </row>
    <row r="196" spans="10:11">
      <c r="J196" t="s">
        <v>153</v>
      </c>
      <c r="K196" t="s">
        <v>258</v>
      </c>
    </row>
    <row r="197" spans="10:11">
      <c r="J197" t="s">
        <v>168</v>
      </c>
      <c r="K197" t="s">
        <v>258</v>
      </c>
    </row>
    <row r="198" spans="10:11">
      <c r="J198" t="s">
        <v>169</v>
      </c>
      <c r="K198" t="s">
        <v>258</v>
      </c>
    </row>
    <row r="199" spans="10:11">
      <c r="J199" t="s">
        <v>167</v>
      </c>
      <c r="K199" t="s">
        <v>258</v>
      </c>
    </row>
    <row r="200" spans="10:11">
      <c r="J200" t="s">
        <v>32</v>
      </c>
      <c r="K200" t="s">
        <v>258</v>
      </c>
    </row>
    <row r="201" spans="10:11">
      <c r="J201" t="s">
        <v>160</v>
      </c>
      <c r="K201" t="s">
        <v>258</v>
      </c>
    </row>
    <row r="202" spans="10:11">
      <c r="J202" t="s">
        <v>162</v>
      </c>
      <c r="K202" t="s">
        <v>258</v>
      </c>
    </row>
    <row r="203" spans="10:11">
      <c r="J203" t="s">
        <v>163</v>
      </c>
      <c r="K203" t="s">
        <v>258</v>
      </c>
    </row>
    <row r="204" spans="10:11">
      <c r="J204" t="s">
        <v>85</v>
      </c>
      <c r="K204" t="s">
        <v>258</v>
      </c>
    </row>
    <row r="205" spans="10:11">
      <c r="J205" t="s">
        <v>77</v>
      </c>
      <c r="K205" t="s">
        <v>258</v>
      </c>
    </row>
    <row r="206" spans="10:11">
      <c r="J206" t="s">
        <v>83</v>
      </c>
      <c r="K206" t="s">
        <v>258</v>
      </c>
    </row>
    <row r="207" spans="10:11">
      <c r="J207" t="s">
        <v>227</v>
      </c>
      <c r="K207" t="s">
        <v>258</v>
      </c>
    </row>
    <row r="208" spans="10:11">
      <c r="J208" t="s">
        <v>195</v>
      </c>
      <c r="K208" t="s">
        <v>258</v>
      </c>
    </row>
    <row r="209" spans="10:11">
      <c r="J209" t="s">
        <v>229</v>
      </c>
      <c r="K209" t="s">
        <v>258</v>
      </c>
    </row>
    <row r="210" spans="10:11">
      <c r="J210" t="s">
        <v>197</v>
      </c>
      <c r="K210" t="s">
        <v>258</v>
      </c>
    </row>
    <row r="211" spans="10:11">
      <c r="J211" t="s">
        <v>231</v>
      </c>
      <c r="K211" t="s">
        <v>258</v>
      </c>
    </row>
    <row r="212" spans="10:11">
      <c r="J212" t="s">
        <v>199</v>
      </c>
      <c r="K212" t="s">
        <v>258</v>
      </c>
    </row>
    <row r="213" spans="10:11">
      <c r="J213" t="s">
        <v>233</v>
      </c>
      <c r="K213" t="s">
        <v>258</v>
      </c>
    </row>
    <row r="214" spans="10:11">
      <c r="J214" t="s">
        <v>201</v>
      </c>
      <c r="K214" t="s">
        <v>258</v>
      </c>
    </row>
    <row r="215" spans="10:11">
      <c r="J215" t="s">
        <v>235</v>
      </c>
      <c r="K215" t="s">
        <v>258</v>
      </c>
    </row>
    <row r="216" spans="10:11">
      <c r="J216" t="s">
        <v>203</v>
      </c>
      <c r="K216" t="s">
        <v>258</v>
      </c>
    </row>
    <row r="217" spans="10:11">
      <c r="J217" t="s">
        <v>237</v>
      </c>
      <c r="K217" t="s">
        <v>258</v>
      </c>
    </row>
    <row r="218" spans="10:11">
      <c r="J218" t="s">
        <v>205</v>
      </c>
      <c r="K218" t="s">
        <v>258</v>
      </c>
    </row>
    <row r="219" spans="10:11">
      <c r="J219" t="s">
        <v>239</v>
      </c>
      <c r="K219" t="s">
        <v>258</v>
      </c>
    </row>
    <row r="220" spans="10:11">
      <c r="J220" t="s">
        <v>207</v>
      </c>
      <c r="K220" t="s">
        <v>258</v>
      </c>
    </row>
    <row r="221" spans="10:11">
      <c r="J221" t="s">
        <v>240</v>
      </c>
      <c r="K221" t="s">
        <v>258</v>
      </c>
    </row>
    <row r="222" spans="10:11">
      <c r="J222" t="s">
        <v>209</v>
      </c>
      <c r="K222" t="s">
        <v>258</v>
      </c>
    </row>
    <row r="223" spans="10:11">
      <c r="J223" t="s">
        <v>242</v>
      </c>
      <c r="K223" t="s">
        <v>258</v>
      </c>
    </row>
    <row r="224" spans="10:11">
      <c r="J224" t="s">
        <v>211</v>
      </c>
      <c r="K224" t="s">
        <v>258</v>
      </c>
    </row>
    <row r="225" spans="10:11">
      <c r="J225" t="s">
        <v>244</v>
      </c>
      <c r="K225" t="s">
        <v>258</v>
      </c>
    </row>
    <row r="226" spans="10:11">
      <c r="J226" t="s">
        <v>213</v>
      </c>
      <c r="K226" t="s">
        <v>258</v>
      </c>
    </row>
    <row r="227" spans="10:11">
      <c r="J227" t="s">
        <v>256</v>
      </c>
      <c r="K227" t="s">
        <v>258</v>
      </c>
    </row>
    <row r="228" spans="10:11">
      <c r="J228" t="s">
        <v>225</v>
      </c>
      <c r="K228" t="s">
        <v>258</v>
      </c>
    </row>
    <row r="229" spans="10:11">
      <c r="J229" t="s">
        <v>246</v>
      </c>
      <c r="K229" t="s">
        <v>258</v>
      </c>
    </row>
    <row r="230" spans="10:11">
      <c r="J230" t="s">
        <v>215</v>
      </c>
      <c r="K230" t="s">
        <v>258</v>
      </c>
    </row>
    <row r="231" spans="10:11">
      <c r="J231" t="s">
        <v>248</v>
      </c>
      <c r="K231" t="s">
        <v>258</v>
      </c>
    </row>
    <row r="232" spans="10:11">
      <c r="J232" t="s">
        <v>217</v>
      </c>
      <c r="K232" t="s">
        <v>258</v>
      </c>
    </row>
    <row r="233" spans="10:11">
      <c r="J233" t="s">
        <v>250</v>
      </c>
      <c r="K233" t="s">
        <v>258</v>
      </c>
    </row>
    <row r="234" spans="10:11">
      <c r="J234" t="s">
        <v>219</v>
      </c>
      <c r="K234" t="s">
        <v>258</v>
      </c>
    </row>
    <row r="235" spans="10:11">
      <c r="J235" t="s">
        <v>252</v>
      </c>
      <c r="K235" t="s">
        <v>258</v>
      </c>
    </row>
    <row r="236" spans="10:11">
      <c r="J236" t="s">
        <v>221</v>
      </c>
      <c r="K236" t="s">
        <v>258</v>
      </c>
    </row>
    <row r="237" spans="10:11">
      <c r="J237" t="s">
        <v>254</v>
      </c>
      <c r="K237" t="s">
        <v>258</v>
      </c>
    </row>
    <row r="238" spans="10:11">
      <c r="J238" t="s">
        <v>223</v>
      </c>
      <c r="K238" t="s">
        <v>258</v>
      </c>
    </row>
    <row r="239" spans="10:11">
      <c r="J239" t="s">
        <v>75</v>
      </c>
      <c r="K239" t="s">
        <v>258</v>
      </c>
    </row>
    <row r="240" spans="10:11">
      <c r="J240" t="s">
        <v>71</v>
      </c>
      <c r="K240" t="s">
        <v>258</v>
      </c>
    </row>
    <row r="241" spans="10:11">
      <c r="J241" t="s">
        <v>79</v>
      </c>
      <c r="K241" t="s">
        <v>258</v>
      </c>
    </row>
    <row r="242" spans="10:11">
      <c r="J242" t="s">
        <v>89</v>
      </c>
      <c r="K242" t="s">
        <v>258</v>
      </c>
    </row>
    <row r="243" spans="10:11">
      <c r="J243" t="s">
        <v>133</v>
      </c>
      <c r="K243" t="s">
        <v>258</v>
      </c>
    </row>
    <row r="244" spans="10:11">
      <c r="J244" t="s">
        <v>65</v>
      </c>
      <c r="K244" t="s">
        <v>258</v>
      </c>
    </row>
    <row r="245" spans="10:11">
      <c r="J245" t="s">
        <v>48</v>
      </c>
      <c r="K245" t="s">
        <v>258</v>
      </c>
    </row>
    <row r="246" spans="10:11">
      <c r="J246" t="s">
        <v>51</v>
      </c>
      <c r="K246" t="s">
        <v>258</v>
      </c>
    </row>
    <row r="247" spans="10:11">
      <c r="J247" t="s">
        <v>53</v>
      </c>
      <c r="K247" t="s">
        <v>258</v>
      </c>
    </row>
    <row r="248" spans="10:11">
      <c r="J248" t="s">
        <v>50</v>
      </c>
      <c r="K248" t="s">
        <v>258</v>
      </c>
    </row>
    <row r="249" spans="10:11">
      <c r="J249" t="s">
        <v>49</v>
      </c>
      <c r="K249" t="s">
        <v>258</v>
      </c>
    </row>
    <row r="250" spans="10:11">
      <c r="J250" t="s">
        <v>174</v>
      </c>
      <c r="K250" t="s">
        <v>258</v>
      </c>
    </row>
    <row r="251" spans="10:11">
      <c r="J251" t="s">
        <v>187</v>
      </c>
      <c r="K251" t="s">
        <v>258</v>
      </c>
    </row>
    <row r="252" spans="10:11">
      <c r="J252" t="s">
        <v>182</v>
      </c>
      <c r="K252" t="s">
        <v>258</v>
      </c>
    </row>
    <row r="253" spans="10:11">
      <c r="J253" t="s">
        <v>64</v>
      </c>
      <c r="K253" t="s">
        <v>258</v>
      </c>
    </row>
    <row r="254" spans="10:11">
      <c r="J254" t="s">
        <v>99</v>
      </c>
      <c r="K254" t="s">
        <v>258</v>
      </c>
    </row>
    <row r="255" spans="10:11">
      <c r="J255" t="s">
        <v>137</v>
      </c>
      <c r="K255" t="s">
        <v>258</v>
      </c>
    </row>
    <row r="256" spans="10:11">
      <c r="J256" t="s">
        <v>92</v>
      </c>
      <c r="K256" t="s">
        <v>258</v>
      </c>
    </row>
    <row r="257" spans="10:11">
      <c r="J257" t="s">
        <v>151</v>
      </c>
      <c r="K257" t="s">
        <v>258</v>
      </c>
    </row>
    <row r="258" spans="10:11">
      <c r="J258" t="s">
        <v>152</v>
      </c>
      <c r="K258" t="s">
        <v>258</v>
      </c>
    </row>
    <row r="259" spans="10:11">
      <c r="J259" t="s">
        <v>681</v>
      </c>
      <c r="K259" t="s">
        <v>258</v>
      </c>
    </row>
    <row r="260" spans="10:11">
      <c r="J260" t="s">
        <v>638</v>
      </c>
      <c r="K260" t="s">
        <v>258</v>
      </c>
    </row>
    <row r="261" spans="10:11">
      <c r="J261" t="s">
        <v>644</v>
      </c>
      <c r="K261" t="s">
        <v>258</v>
      </c>
    </row>
    <row r="262" spans="10:11">
      <c r="J262" t="s">
        <v>685</v>
      </c>
      <c r="K262" t="s">
        <v>258</v>
      </c>
    </row>
    <row r="263" spans="10:11">
      <c r="J263" t="s">
        <v>645</v>
      </c>
      <c r="K263" t="s">
        <v>258</v>
      </c>
    </row>
    <row r="264" spans="10:11">
      <c r="J264" t="s">
        <v>640</v>
      </c>
      <c r="K264" t="s">
        <v>258</v>
      </c>
    </row>
    <row r="265" spans="10:11">
      <c r="J265" t="s">
        <v>721</v>
      </c>
      <c r="K265" t="s">
        <v>258</v>
      </c>
    </row>
    <row r="266" spans="10:11">
      <c r="J266" t="s">
        <v>719</v>
      </c>
      <c r="K266" t="s">
        <v>258</v>
      </c>
    </row>
    <row r="267" spans="10:11">
      <c r="J267" t="s">
        <v>720</v>
      </c>
      <c r="K267" t="s">
        <v>258</v>
      </c>
    </row>
    <row r="268" spans="10:11">
      <c r="J268" t="s">
        <v>748</v>
      </c>
      <c r="K268" t="s">
        <v>258</v>
      </c>
    </row>
    <row r="269" spans="10:11">
      <c r="J269" t="s">
        <v>766</v>
      </c>
      <c r="K269" t="s">
        <v>258</v>
      </c>
    </row>
    <row r="270" spans="10:11">
      <c r="J270" t="s">
        <v>756</v>
      </c>
      <c r="K270" t="s">
        <v>258</v>
      </c>
    </row>
    <row r="271" spans="10:11">
      <c r="J271" t="s">
        <v>779</v>
      </c>
      <c r="K271" t="s">
        <v>258</v>
      </c>
    </row>
    <row r="272" spans="10:11">
      <c r="J272" t="s">
        <v>771</v>
      </c>
      <c r="K272" t="s">
        <v>258</v>
      </c>
    </row>
    <row r="273" spans="10:11">
      <c r="J273" t="s">
        <v>750</v>
      </c>
      <c r="K273" t="s">
        <v>258</v>
      </c>
    </row>
    <row r="274" spans="10:11">
      <c r="J274" t="s">
        <v>760</v>
      </c>
      <c r="K274" t="s">
        <v>258</v>
      </c>
    </row>
    <row r="275" spans="10:11">
      <c r="J275" t="s">
        <v>752</v>
      </c>
      <c r="K275" t="s">
        <v>258</v>
      </c>
    </row>
    <row r="276" spans="10:11">
      <c r="J276" t="s">
        <v>665</v>
      </c>
      <c r="K276" t="s">
        <v>258</v>
      </c>
    </row>
    <row r="277" spans="10:11">
      <c r="J277" t="s">
        <v>764</v>
      </c>
      <c r="K277" t="s">
        <v>258</v>
      </c>
    </row>
    <row r="278" spans="10:11">
      <c r="J278" t="s">
        <v>758</v>
      </c>
      <c r="K278" t="s">
        <v>258</v>
      </c>
    </row>
    <row r="279" spans="10:11">
      <c r="J279" t="s">
        <v>770</v>
      </c>
      <c r="K279" t="s">
        <v>258</v>
      </c>
    </row>
    <row r="280" spans="10:11">
      <c r="J280" t="s">
        <v>773</v>
      </c>
      <c r="K280" t="s">
        <v>258</v>
      </c>
    </row>
    <row r="281" spans="10:11">
      <c r="J281" t="s">
        <v>775</v>
      </c>
      <c r="K281" t="s">
        <v>258</v>
      </c>
    </row>
    <row r="282" spans="10:11">
      <c r="J282" t="s">
        <v>762</v>
      </c>
      <c r="K282" t="s">
        <v>258</v>
      </c>
    </row>
    <row r="283" spans="10:11">
      <c r="J283" t="s">
        <v>777</v>
      </c>
      <c r="K283" t="s">
        <v>258</v>
      </c>
    </row>
    <row r="284" spans="10:11">
      <c r="J284" t="s">
        <v>754</v>
      </c>
      <c r="K284" t="s">
        <v>258</v>
      </c>
    </row>
    <row r="285" spans="10:11">
      <c r="J285" t="s">
        <v>743</v>
      </c>
      <c r="K285" t="s">
        <v>258</v>
      </c>
    </row>
    <row r="286" spans="10:11">
      <c r="J286" t="s">
        <v>747</v>
      </c>
      <c r="K286" t="s">
        <v>258</v>
      </c>
    </row>
    <row r="287" spans="10:11">
      <c r="J287" t="s">
        <v>741</v>
      </c>
      <c r="K287" t="s">
        <v>258</v>
      </c>
    </row>
    <row r="288" spans="10:11">
      <c r="J288" t="s">
        <v>745</v>
      </c>
      <c r="K288" t="s">
        <v>258</v>
      </c>
    </row>
    <row r="289" spans="10:11">
      <c r="J289" t="s">
        <v>729</v>
      </c>
      <c r="K289" t="s">
        <v>258</v>
      </c>
    </row>
    <row r="290" spans="10:11">
      <c r="J290" t="s">
        <v>735</v>
      </c>
      <c r="K290" t="s">
        <v>258</v>
      </c>
    </row>
    <row r="291" spans="10:11">
      <c r="J291" t="s">
        <v>718</v>
      </c>
      <c r="K291" t="s">
        <v>258</v>
      </c>
    </row>
    <row r="292" spans="10:11">
      <c r="J292" t="s">
        <v>723</v>
      </c>
      <c r="K292" t="s">
        <v>258</v>
      </c>
    </row>
    <row r="293" spans="10:11">
      <c r="J293" t="s">
        <v>725</v>
      </c>
      <c r="K293" t="s">
        <v>258</v>
      </c>
    </row>
    <row r="294" spans="10:11">
      <c r="J294" t="s">
        <v>733</v>
      </c>
      <c r="K294" t="s">
        <v>258</v>
      </c>
    </row>
    <row r="295" spans="10:11">
      <c r="J295" t="s">
        <v>727</v>
      </c>
      <c r="K295" t="s">
        <v>258</v>
      </c>
    </row>
    <row r="296" spans="10:11">
      <c r="J296" t="s">
        <v>737</v>
      </c>
      <c r="K296" t="s">
        <v>258</v>
      </c>
    </row>
    <row r="297" spans="10:11">
      <c r="J297" t="s">
        <v>731</v>
      </c>
      <c r="K297" t="s">
        <v>258</v>
      </c>
    </row>
    <row r="298" spans="10:11">
      <c r="J298" t="s">
        <v>746</v>
      </c>
      <c r="K298" t="s">
        <v>258</v>
      </c>
    </row>
    <row r="299" spans="10:11">
      <c r="J299" t="s">
        <v>734</v>
      </c>
      <c r="K299" t="s">
        <v>258</v>
      </c>
    </row>
    <row r="300" spans="10:11">
      <c r="J300" t="s">
        <v>728</v>
      </c>
      <c r="K300" t="s">
        <v>258</v>
      </c>
    </row>
    <row r="301" spans="10:11">
      <c r="J301" t="s">
        <v>722</v>
      </c>
      <c r="K301" t="s">
        <v>258</v>
      </c>
    </row>
    <row r="302" spans="10:11">
      <c r="J302" t="s">
        <v>724</v>
      </c>
      <c r="K302" t="s">
        <v>258</v>
      </c>
    </row>
    <row r="303" spans="10:11">
      <c r="J303" t="s">
        <v>732</v>
      </c>
      <c r="K303" t="s">
        <v>258</v>
      </c>
    </row>
    <row r="304" spans="10:11">
      <c r="J304" t="s">
        <v>726</v>
      </c>
      <c r="K304" t="s">
        <v>258</v>
      </c>
    </row>
    <row r="305" spans="10:11">
      <c r="J305" t="s">
        <v>717</v>
      </c>
      <c r="K305" t="s">
        <v>258</v>
      </c>
    </row>
    <row r="306" spans="10:11">
      <c r="J306" t="s">
        <v>736</v>
      </c>
      <c r="K306" t="s">
        <v>258</v>
      </c>
    </row>
    <row r="307" spans="10:11">
      <c r="J307" t="s">
        <v>730</v>
      </c>
      <c r="K307" t="s">
        <v>258</v>
      </c>
    </row>
    <row r="308" spans="10:11">
      <c r="J308" t="s">
        <v>712</v>
      </c>
      <c r="K308" t="s">
        <v>258</v>
      </c>
    </row>
    <row r="309" spans="10:11">
      <c r="J309" t="s">
        <v>793</v>
      </c>
      <c r="K309" t="s">
        <v>258</v>
      </c>
    </row>
    <row r="310" spans="10:11">
      <c r="J310" t="s">
        <v>781</v>
      </c>
      <c r="K310" t="s">
        <v>258</v>
      </c>
    </row>
    <row r="311" spans="10:11">
      <c r="J311" t="s">
        <v>738</v>
      </c>
      <c r="K311" t="s">
        <v>258</v>
      </c>
    </row>
    <row r="312" spans="10:11">
      <c r="J312" t="s">
        <v>739</v>
      </c>
      <c r="K312" t="s">
        <v>258</v>
      </c>
    </row>
    <row r="313" spans="10:11">
      <c r="J313" t="s">
        <v>667</v>
      </c>
      <c r="K313" t="s">
        <v>258</v>
      </c>
    </row>
    <row r="314" spans="10:11">
      <c r="J314" t="s">
        <v>599</v>
      </c>
      <c r="K314" t="s">
        <v>258</v>
      </c>
    </row>
    <row r="315" spans="10:11">
      <c r="J315" t="s">
        <v>600</v>
      </c>
      <c r="K315" t="s">
        <v>258</v>
      </c>
    </row>
    <row r="316" spans="10:11">
      <c r="J316" t="s">
        <v>601</v>
      </c>
      <c r="K316" t="s">
        <v>258</v>
      </c>
    </row>
    <row r="317" spans="10:11">
      <c r="J317" t="s">
        <v>602</v>
      </c>
      <c r="K317" t="s">
        <v>258</v>
      </c>
    </row>
    <row r="318" spans="10:11">
      <c r="J318" t="s">
        <v>603</v>
      </c>
      <c r="K318" t="s">
        <v>258</v>
      </c>
    </row>
    <row r="319" spans="10:11">
      <c r="J319" t="s">
        <v>604</v>
      </c>
      <c r="K319" t="s">
        <v>258</v>
      </c>
    </row>
    <row r="320" spans="10:11">
      <c r="J320" t="s">
        <v>605</v>
      </c>
      <c r="K320" t="s">
        <v>258</v>
      </c>
    </row>
    <row r="321" spans="10:11">
      <c r="J321" t="s">
        <v>606</v>
      </c>
      <c r="K321" t="s">
        <v>258</v>
      </c>
    </row>
    <row r="322" spans="10:11">
      <c r="J322" t="s">
        <v>608</v>
      </c>
      <c r="K322" t="s">
        <v>258</v>
      </c>
    </row>
    <row r="323" spans="10:11">
      <c r="J323" t="s">
        <v>609</v>
      </c>
      <c r="K323" t="s">
        <v>258</v>
      </c>
    </row>
    <row r="324" spans="10:11">
      <c r="J324" t="s">
        <v>610</v>
      </c>
      <c r="K324" t="s">
        <v>258</v>
      </c>
    </row>
    <row r="325" spans="10:11">
      <c r="J325" t="s">
        <v>611</v>
      </c>
      <c r="K325" t="s">
        <v>258</v>
      </c>
    </row>
    <row r="326" spans="10:11">
      <c r="J326" t="s">
        <v>612</v>
      </c>
      <c r="K326" t="s">
        <v>258</v>
      </c>
    </row>
    <row r="327" spans="10:11">
      <c r="J327" t="s">
        <v>613</v>
      </c>
      <c r="K327" t="s">
        <v>258</v>
      </c>
    </row>
    <row r="328" spans="10:11">
      <c r="J328" t="s">
        <v>614</v>
      </c>
      <c r="K328" t="s">
        <v>258</v>
      </c>
    </row>
    <row r="329" spans="10:11">
      <c r="J329" t="s">
        <v>615</v>
      </c>
      <c r="K329" t="s">
        <v>258</v>
      </c>
    </row>
    <row r="330" spans="10:11">
      <c r="J330" t="s">
        <v>616</v>
      </c>
      <c r="K330" t="s">
        <v>258</v>
      </c>
    </row>
    <row r="331" spans="10:11">
      <c r="J331" t="s">
        <v>617</v>
      </c>
      <c r="K331" t="s">
        <v>258</v>
      </c>
    </row>
    <row r="332" spans="10:11">
      <c r="J332" t="s">
        <v>618</v>
      </c>
      <c r="K332" t="s">
        <v>258</v>
      </c>
    </row>
    <row r="333" spans="10:11">
      <c r="J333" t="s">
        <v>619</v>
      </c>
      <c r="K333" t="s">
        <v>258</v>
      </c>
    </row>
    <row r="334" spans="10:11">
      <c r="J334" t="s">
        <v>620</v>
      </c>
      <c r="K334" t="s">
        <v>258</v>
      </c>
    </row>
    <row r="335" spans="10:11">
      <c r="J335" t="s">
        <v>621</v>
      </c>
      <c r="K335" t="s">
        <v>258</v>
      </c>
    </row>
    <row r="336" spans="10:11">
      <c r="J336" t="s">
        <v>622</v>
      </c>
      <c r="K336" t="s">
        <v>258</v>
      </c>
    </row>
    <row r="337" spans="10:11">
      <c r="J337" t="s">
        <v>623</v>
      </c>
      <c r="K337" t="s">
        <v>258</v>
      </c>
    </row>
    <row r="338" spans="10:11">
      <c r="J338" t="s">
        <v>624</v>
      </c>
      <c r="K338" t="s">
        <v>258</v>
      </c>
    </row>
    <row r="339" spans="10:11">
      <c r="J339" t="s">
        <v>625</v>
      </c>
      <c r="K339" t="s">
        <v>258</v>
      </c>
    </row>
    <row r="340" spans="10:11">
      <c r="J340" t="s">
        <v>626</v>
      </c>
      <c r="K340" t="s">
        <v>258</v>
      </c>
    </row>
    <row r="341" spans="10:11">
      <c r="J341" t="s">
        <v>627</v>
      </c>
      <c r="K341" t="s">
        <v>258</v>
      </c>
    </row>
    <row r="342" spans="10:11">
      <c r="J342" t="s">
        <v>628</v>
      </c>
      <c r="K342" t="s">
        <v>258</v>
      </c>
    </row>
    <row r="343" spans="10:11">
      <c r="J343" t="s">
        <v>629</v>
      </c>
      <c r="K343" t="s">
        <v>258</v>
      </c>
    </row>
    <row r="344" spans="10:11">
      <c r="J344" t="s">
        <v>630</v>
      </c>
      <c r="K344" t="s">
        <v>258</v>
      </c>
    </row>
    <row r="345" spans="10:11">
      <c r="J345" t="s">
        <v>631</v>
      </c>
      <c r="K345" t="s">
        <v>258</v>
      </c>
    </row>
    <row r="346" spans="10:11">
      <c r="J346" t="s">
        <v>632</v>
      </c>
      <c r="K346" t="s">
        <v>258</v>
      </c>
    </row>
    <row r="347" spans="10:11">
      <c r="J347" t="s">
        <v>633</v>
      </c>
      <c r="K347" t="s">
        <v>258</v>
      </c>
    </row>
    <row r="348" spans="10:11">
      <c r="J348" t="s">
        <v>634</v>
      </c>
      <c r="K348" t="s">
        <v>258</v>
      </c>
    </row>
    <row r="349" spans="10:11">
      <c r="J349" t="s">
        <v>635</v>
      </c>
      <c r="K349" t="s">
        <v>258</v>
      </c>
    </row>
    <row r="350" spans="10:11">
      <c r="J350" t="s">
        <v>636</v>
      </c>
      <c r="K350" t="s">
        <v>258</v>
      </c>
    </row>
    <row r="351" spans="10:11">
      <c r="J351" t="s">
        <v>637</v>
      </c>
      <c r="K351" t="s">
        <v>258</v>
      </c>
    </row>
    <row r="352" spans="10:11">
      <c r="J352" t="s">
        <v>639</v>
      </c>
      <c r="K352" t="s">
        <v>258</v>
      </c>
    </row>
    <row r="353" spans="10:11">
      <c r="J353" t="s">
        <v>641</v>
      </c>
      <c r="K353" t="s">
        <v>258</v>
      </c>
    </row>
    <row r="354" spans="10:11">
      <c r="J354" t="s">
        <v>642</v>
      </c>
      <c r="K354" t="s">
        <v>258</v>
      </c>
    </row>
    <row r="355" spans="10:11">
      <c r="J355" t="s">
        <v>643</v>
      </c>
      <c r="K355" t="s">
        <v>258</v>
      </c>
    </row>
    <row r="356" spans="10:11">
      <c r="J356" t="s">
        <v>749</v>
      </c>
      <c r="K356" t="s">
        <v>258</v>
      </c>
    </row>
    <row r="357" spans="10:11">
      <c r="J357" t="s">
        <v>646</v>
      </c>
      <c r="K357" t="s">
        <v>258</v>
      </c>
    </row>
    <row r="358" spans="10:11">
      <c r="J358" t="s">
        <v>647</v>
      </c>
      <c r="K358" t="s">
        <v>258</v>
      </c>
    </row>
    <row r="359" spans="10:11">
      <c r="J359" t="s">
        <v>648</v>
      </c>
      <c r="K359" t="s">
        <v>258</v>
      </c>
    </row>
    <row r="360" spans="10:11">
      <c r="J360" t="s">
        <v>649</v>
      </c>
      <c r="K360" t="s">
        <v>258</v>
      </c>
    </row>
    <row r="361" spans="10:11">
      <c r="J361" t="s">
        <v>650</v>
      </c>
      <c r="K361" t="s">
        <v>258</v>
      </c>
    </row>
    <row r="362" spans="10:11">
      <c r="J362" t="s">
        <v>651</v>
      </c>
      <c r="K362" t="s">
        <v>258</v>
      </c>
    </row>
    <row r="363" spans="10:11">
      <c r="J363" t="s">
        <v>652</v>
      </c>
      <c r="K363" t="s">
        <v>258</v>
      </c>
    </row>
    <row r="364" spans="10:11">
      <c r="J364" t="s">
        <v>653</v>
      </c>
      <c r="K364" t="s">
        <v>258</v>
      </c>
    </row>
    <row r="365" spans="10:11">
      <c r="J365" t="s">
        <v>654</v>
      </c>
      <c r="K365" t="s">
        <v>258</v>
      </c>
    </row>
    <row r="366" spans="10:11">
      <c r="J366" t="s">
        <v>657</v>
      </c>
      <c r="K366" t="s">
        <v>258</v>
      </c>
    </row>
    <row r="367" spans="10:11">
      <c r="J367" t="s">
        <v>658</v>
      </c>
      <c r="K367" t="s">
        <v>258</v>
      </c>
    </row>
    <row r="368" spans="10:11">
      <c r="J368" t="s">
        <v>659</v>
      </c>
      <c r="K368" t="s">
        <v>258</v>
      </c>
    </row>
    <row r="369" spans="10:11">
      <c r="J369" t="s">
        <v>660</v>
      </c>
      <c r="K369" t="s">
        <v>258</v>
      </c>
    </row>
    <row r="370" spans="10:11">
      <c r="J370" t="s">
        <v>661</v>
      </c>
      <c r="K370" t="s">
        <v>258</v>
      </c>
    </row>
    <row r="371" spans="10:11">
      <c r="J371" t="s">
        <v>662</v>
      </c>
      <c r="K371" t="s">
        <v>258</v>
      </c>
    </row>
    <row r="372" spans="10:11">
      <c r="J372" t="s">
        <v>663</v>
      </c>
      <c r="K372" t="s">
        <v>258</v>
      </c>
    </row>
    <row r="373" spans="10:11">
      <c r="J373" t="s">
        <v>664</v>
      </c>
      <c r="K373" t="s">
        <v>258</v>
      </c>
    </row>
    <row r="374" spans="10:11">
      <c r="J374" t="s">
        <v>767</v>
      </c>
      <c r="K374" t="s">
        <v>258</v>
      </c>
    </row>
    <row r="375" spans="10:11">
      <c r="J375" t="s">
        <v>757</v>
      </c>
      <c r="K375" t="s">
        <v>258</v>
      </c>
    </row>
    <row r="376" spans="10:11">
      <c r="J376" t="s">
        <v>669</v>
      </c>
      <c r="K376" t="s">
        <v>258</v>
      </c>
    </row>
    <row r="377" spans="10:11">
      <c r="J377" t="s">
        <v>670</v>
      </c>
      <c r="K377" t="s">
        <v>258</v>
      </c>
    </row>
    <row r="378" spans="10:11">
      <c r="J378" t="s">
        <v>671</v>
      </c>
      <c r="K378" t="s">
        <v>258</v>
      </c>
    </row>
    <row r="379" spans="10:11">
      <c r="J379" t="s">
        <v>672</v>
      </c>
      <c r="K379" t="s">
        <v>258</v>
      </c>
    </row>
    <row r="380" spans="10:11">
      <c r="J380" t="s">
        <v>673</v>
      </c>
      <c r="K380" t="s">
        <v>258</v>
      </c>
    </row>
    <row r="381" spans="10:11">
      <c r="J381" t="s">
        <v>674</v>
      </c>
      <c r="K381" t="s">
        <v>258</v>
      </c>
    </row>
    <row r="382" spans="10:11">
      <c r="J382" t="s">
        <v>675</v>
      </c>
      <c r="K382" t="s">
        <v>258</v>
      </c>
    </row>
    <row r="383" spans="10:11">
      <c r="J383" t="s">
        <v>676</v>
      </c>
      <c r="K383" t="s">
        <v>258</v>
      </c>
    </row>
    <row r="384" spans="10:11">
      <c r="J384" t="s">
        <v>677</v>
      </c>
      <c r="K384" t="s">
        <v>258</v>
      </c>
    </row>
    <row r="385" spans="10:11">
      <c r="J385" t="s">
        <v>678</v>
      </c>
      <c r="K385" t="s">
        <v>258</v>
      </c>
    </row>
    <row r="386" spans="10:11">
      <c r="J386" t="s">
        <v>679</v>
      </c>
      <c r="K386" t="s">
        <v>258</v>
      </c>
    </row>
    <row r="387" spans="10:11">
      <c r="J387" t="s">
        <v>680</v>
      </c>
      <c r="K387" t="s">
        <v>258</v>
      </c>
    </row>
    <row r="388" spans="10:11">
      <c r="J388" t="s">
        <v>682</v>
      </c>
      <c r="K388" t="s">
        <v>258</v>
      </c>
    </row>
    <row r="389" spans="10:11">
      <c r="J389" t="s">
        <v>684</v>
      </c>
      <c r="K389" t="s">
        <v>258</v>
      </c>
    </row>
    <row r="390" spans="10:11">
      <c r="J390" t="s">
        <v>780</v>
      </c>
      <c r="K390" t="s">
        <v>258</v>
      </c>
    </row>
    <row r="391" spans="10:11">
      <c r="J391" t="s">
        <v>686</v>
      </c>
      <c r="K391" t="s">
        <v>258</v>
      </c>
    </row>
    <row r="392" spans="10:11">
      <c r="J392" t="s">
        <v>687</v>
      </c>
      <c r="K392" t="s">
        <v>258</v>
      </c>
    </row>
    <row r="393" spans="10:11">
      <c r="J393" t="s">
        <v>688</v>
      </c>
      <c r="K393" t="s">
        <v>258</v>
      </c>
    </row>
    <row r="394" spans="10:11">
      <c r="J394" t="s">
        <v>689</v>
      </c>
      <c r="K394" t="s">
        <v>258</v>
      </c>
    </row>
    <row r="395" spans="10:11">
      <c r="J395" t="s">
        <v>690</v>
      </c>
      <c r="K395" t="s">
        <v>258</v>
      </c>
    </row>
    <row r="396" spans="10:11">
      <c r="J396" t="s">
        <v>691</v>
      </c>
      <c r="K396" t="s">
        <v>258</v>
      </c>
    </row>
    <row r="397" spans="10:11">
      <c r="J397" t="s">
        <v>692</v>
      </c>
      <c r="K397" t="s">
        <v>258</v>
      </c>
    </row>
    <row r="398" spans="10:11">
      <c r="J398" t="s">
        <v>693</v>
      </c>
      <c r="K398" t="s">
        <v>258</v>
      </c>
    </row>
    <row r="399" spans="10:11">
      <c r="J399" t="s">
        <v>694</v>
      </c>
      <c r="K399" t="s">
        <v>258</v>
      </c>
    </row>
    <row r="400" spans="10:11">
      <c r="J400" t="s">
        <v>695</v>
      </c>
      <c r="K400" t="s">
        <v>258</v>
      </c>
    </row>
    <row r="401" spans="10:11">
      <c r="J401" t="s">
        <v>696</v>
      </c>
      <c r="K401" t="s">
        <v>258</v>
      </c>
    </row>
    <row r="402" spans="10:11">
      <c r="J402" t="s">
        <v>697</v>
      </c>
      <c r="K402" t="s">
        <v>258</v>
      </c>
    </row>
    <row r="403" spans="10:11">
      <c r="J403" t="s">
        <v>698</v>
      </c>
      <c r="K403" t="s">
        <v>258</v>
      </c>
    </row>
    <row r="404" spans="10:11">
      <c r="J404" t="s">
        <v>699</v>
      </c>
      <c r="K404" t="s">
        <v>258</v>
      </c>
    </row>
    <row r="405" spans="10:11">
      <c r="J405" t="s">
        <v>701</v>
      </c>
      <c r="K405" t="s">
        <v>258</v>
      </c>
    </row>
    <row r="406" spans="10:11">
      <c r="J406" t="s">
        <v>772</v>
      </c>
      <c r="K406" t="s">
        <v>258</v>
      </c>
    </row>
    <row r="407" spans="10:11">
      <c r="J407" t="s">
        <v>704</v>
      </c>
      <c r="K407" t="s">
        <v>258</v>
      </c>
    </row>
    <row r="408" spans="10:11">
      <c r="J408" t="s">
        <v>705</v>
      </c>
      <c r="K408" t="s">
        <v>258</v>
      </c>
    </row>
    <row r="409" spans="10:11">
      <c r="J409" t="s">
        <v>706</v>
      </c>
      <c r="K409" t="s">
        <v>258</v>
      </c>
    </row>
    <row r="410" spans="10:11">
      <c r="J410" t="s">
        <v>707</v>
      </c>
      <c r="K410" t="s">
        <v>258</v>
      </c>
    </row>
    <row r="411" spans="10:11">
      <c r="J411" t="s">
        <v>709</v>
      </c>
      <c r="K411" t="s">
        <v>258</v>
      </c>
    </row>
    <row r="412" spans="10:11">
      <c r="J412" t="s">
        <v>1105</v>
      </c>
      <c r="K412" t="s">
        <v>258</v>
      </c>
    </row>
    <row r="413" spans="10:11">
      <c r="J413" t="s">
        <v>1103</v>
      </c>
      <c r="K413" t="s">
        <v>258</v>
      </c>
    </row>
    <row r="414" spans="10:11">
      <c r="J414" t="s">
        <v>1104</v>
      </c>
      <c r="K414" t="s">
        <v>258</v>
      </c>
    </row>
    <row r="415" spans="10:11">
      <c r="J415" t="s">
        <v>751</v>
      </c>
      <c r="K415" t="s">
        <v>258</v>
      </c>
    </row>
    <row r="416" spans="10:11">
      <c r="J416" t="s">
        <v>1357</v>
      </c>
      <c r="K416" t="s">
        <v>258</v>
      </c>
    </row>
    <row r="417" spans="10:11">
      <c r="J417" t="s">
        <v>714</v>
      </c>
      <c r="K417" t="s">
        <v>258</v>
      </c>
    </row>
    <row r="418" spans="10:11">
      <c r="J418" t="s">
        <v>1310</v>
      </c>
      <c r="K418" t="s">
        <v>258</v>
      </c>
    </row>
    <row r="419" spans="10:11">
      <c r="J419" t="s">
        <v>1309</v>
      </c>
      <c r="K419" t="s">
        <v>258</v>
      </c>
    </row>
    <row r="420" spans="10:11">
      <c r="J420" t="s">
        <v>1311</v>
      </c>
      <c r="K420" t="s">
        <v>258</v>
      </c>
    </row>
    <row r="421" spans="10:11">
      <c r="J421" t="s">
        <v>761</v>
      </c>
      <c r="K421" t="s">
        <v>258</v>
      </c>
    </row>
    <row r="422" spans="10:11">
      <c r="J422" t="s">
        <v>753</v>
      </c>
      <c r="K422" t="s">
        <v>258</v>
      </c>
    </row>
    <row r="423" spans="10:11">
      <c r="J423" t="s">
        <v>765</v>
      </c>
      <c r="K423" t="s">
        <v>258</v>
      </c>
    </row>
    <row r="424" spans="10:11">
      <c r="J424" t="s">
        <v>759</v>
      </c>
      <c r="K424" t="s">
        <v>258</v>
      </c>
    </row>
    <row r="425" spans="10:11">
      <c r="J425" t="s">
        <v>769</v>
      </c>
      <c r="K425" t="s">
        <v>258</v>
      </c>
    </row>
    <row r="426" spans="10:11">
      <c r="J426" t="s">
        <v>774</v>
      </c>
      <c r="K426" t="s">
        <v>258</v>
      </c>
    </row>
    <row r="427" spans="10:11">
      <c r="J427" t="s">
        <v>798</v>
      </c>
      <c r="K427" t="s">
        <v>258</v>
      </c>
    </row>
    <row r="428" spans="10:11">
      <c r="J428" t="s">
        <v>794</v>
      </c>
      <c r="K428" t="s">
        <v>258</v>
      </c>
    </row>
    <row r="429" spans="10:11">
      <c r="J429" t="s">
        <v>782</v>
      </c>
      <c r="K429" t="s">
        <v>258</v>
      </c>
    </row>
    <row r="430" spans="10:11">
      <c r="J430" t="s">
        <v>796</v>
      </c>
      <c r="K430" t="s">
        <v>258</v>
      </c>
    </row>
    <row r="431" spans="10:11">
      <c r="J431" t="s">
        <v>784</v>
      </c>
      <c r="K431" t="s">
        <v>258</v>
      </c>
    </row>
    <row r="432" spans="10:11">
      <c r="J432" t="s">
        <v>800</v>
      </c>
      <c r="K432" t="s">
        <v>258</v>
      </c>
    </row>
    <row r="433" spans="10:11">
      <c r="J433" t="s">
        <v>776</v>
      </c>
      <c r="K433" t="s">
        <v>258</v>
      </c>
    </row>
    <row r="434" spans="10:11">
      <c r="J434" t="s">
        <v>763</v>
      </c>
      <c r="K434" t="s">
        <v>258</v>
      </c>
    </row>
    <row r="435" spans="10:11">
      <c r="J435" t="s">
        <v>804</v>
      </c>
      <c r="K435" t="s">
        <v>258</v>
      </c>
    </row>
    <row r="436" spans="10:11">
      <c r="J436" t="s">
        <v>786</v>
      </c>
      <c r="K436" t="s">
        <v>258</v>
      </c>
    </row>
    <row r="437" spans="10:11">
      <c r="J437" t="s">
        <v>790</v>
      </c>
      <c r="K437" t="s">
        <v>258</v>
      </c>
    </row>
    <row r="438" spans="10:11">
      <c r="J438" t="s">
        <v>802</v>
      </c>
      <c r="K438" t="s">
        <v>258</v>
      </c>
    </row>
    <row r="439" spans="10:11">
      <c r="J439" t="s">
        <v>806</v>
      </c>
      <c r="K439" t="s">
        <v>258</v>
      </c>
    </row>
    <row r="440" spans="10:11">
      <c r="J440" t="s">
        <v>788</v>
      </c>
      <c r="K440" t="s">
        <v>258</v>
      </c>
    </row>
    <row r="441" spans="10:11">
      <c r="J441" t="s">
        <v>792</v>
      </c>
      <c r="K441" t="s">
        <v>258</v>
      </c>
    </row>
    <row r="442" spans="10:11">
      <c r="J442" t="s">
        <v>1353</v>
      </c>
      <c r="K442" t="s">
        <v>258</v>
      </c>
    </row>
    <row r="443" spans="10:11">
      <c r="J443" t="s">
        <v>1364</v>
      </c>
      <c r="K443" t="s">
        <v>258</v>
      </c>
    </row>
    <row r="444" spans="10:11">
      <c r="J444" t="s">
        <v>1363</v>
      </c>
      <c r="K444" t="s">
        <v>258</v>
      </c>
    </row>
    <row r="445" spans="10:11">
      <c r="J445" t="s">
        <v>778</v>
      </c>
      <c r="K445" t="s">
        <v>258</v>
      </c>
    </row>
    <row r="446" spans="10:11">
      <c r="J446" t="s">
        <v>755</v>
      </c>
      <c r="K446" t="s">
        <v>258</v>
      </c>
    </row>
    <row r="447" spans="10:11">
      <c r="J447" t="s">
        <v>666</v>
      </c>
      <c r="K447" t="s">
        <v>258</v>
      </c>
    </row>
    <row r="448" spans="10:11">
      <c r="J448" t="s">
        <v>656</v>
      </c>
      <c r="K448" t="s">
        <v>258</v>
      </c>
    </row>
    <row r="449" spans="10:11">
      <c r="J449" t="s">
        <v>811</v>
      </c>
      <c r="K449" t="s">
        <v>258</v>
      </c>
    </row>
    <row r="450" spans="10:11">
      <c r="J450" t="s">
        <v>716</v>
      </c>
      <c r="K450" t="s">
        <v>258</v>
      </c>
    </row>
    <row r="451" spans="10:11">
      <c r="J451" t="s">
        <v>742</v>
      </c>
      <c r="K451" t="s">
        <v>258</v>
      </c>
    </row>
    <row r="452" spans="10:11">
      <c r="J452" t="s">
        <v>740</v>
      </c>
      <c r="K452" t="s">
        <v>258</v>
      </c>
    </row>
    <row r="453" spans="10:11">
      <c r="J453" t="s">
        <v>744</v>
      </c>
      <c r="K453" t="s">
        <v>258</v>
      </c>
    </row>
    <row r="454" spans="10:11">
      <c r="J454" t="s">
        <v>715</v>
      </c>
      <c r="K454" t="s">
        <v>258</v>
      </c>
    </row>
    <row r="455" spans="10:11">
      <c r="J455" t="s">
        <v>809</v>
      </c>
      <c r="K455" t="s">
        <v>258</v>
      </c>
    </row>
    <row r="456" spans="10:11">
      <c r="J456" t="s">
        <v>795</v>
      </c>
      <c r="K456" t="s">
        <v>258</v>
      </c>
    </row>
    <row r="457" spans="10:11">
      <c r="J457" t="s">
        <v>783</v>
      </c>
      <c r="K457" t="s">
        <v>258</v>
      </c>
    </row>
    <row r="458" spans="10:11">
      <c r="J458" t="s">
        <v>799</v>
      </c>
      <c r="K458" t="s">
        <v>258</v>
      </c>
    </row>
    <row r="459" spans="10:11">
      <c r="J459" t="s">
        <v>803</v>
      </c>
      <c r="K459" t="s">
        <v>258</v>
      </c>
    </row>
    <row r="460" spans="10:11">
      <c r="J460" t="s">
        <v>785</v>
      </c>
      <c r="K460" t="s">
        <v>258</v>
      </c>
    </row>
    <row r="461" spans="10:11">
      <c r="J461" t="s">
        <v>789</v>
      </c>
      <c r="K461" t="s">
        <v>258</v>
      </c>
    </row>
    <row r="462" spans="10:11">
      <c r="J462" t="s">
        <v>801</v>
      </c>
      <c r="K462" t="s">
        <v>258</v>
      </c>
    </row>
    <row r="463" spans="10:11">
      <c r="J463" t="s">
        <v>805</v>
      </c>
      <c r="K463" t="s">
        <v>258</v>
      </c>
    </row>
    <row r="464" spans="10:11">
      <c r="J464" t="s">
        <v>787</v>
      </c>
      <c r="K464" t="s">
        <v>258</v>
      </c>
    </row>
    <row r="465" spans="10:11">
      <c r="J465" t="s">
        <v>791</v>
      </c>
      <c r="K465" t="s">
        <v>258</v>
      </c>
    </row>
    <row r="466" spans="10:11">
      <c r="J466" t="s">
        <v>807</v>
      </c>
      <c r="K466" t="s">
        <v>258</v>
      </c>
    </row>
    <row r="467" spans="10:11">
      <c r="J467" t="s">
        <v>808</v>
      </c>
      <c r="K467" t="s">
        <v>258</v>
      </c>
    </row>
    <row r="468" spans="10:11">
      <c r="J468" t="s">
        <v>700</v>
      </c>
      <c r="K468" t="s">
        <v>258</v>
      </c>
    </row>
    <row r="469" spans="10:11">
      <c r="J469" t="s">
        <v>708</v>
      </c>
      <c r="K469" t="s">
        <v>258</v>
      </c>
    </row>
    <row r="470" spans="10:11">
      <c r="J470" t="s">
        <v>1356</v>
      </c>
      <c r="K470" t="s">
        <v>258</v>
      </c>
    </row>
    <row r="471" spans="10:11">
      <c r="J471" t="s">
        <v>1355</v>
      </c>
      <c r="K471" t="s">
        <v>258</v>
      </c>
    </row>
    <row r="472" spans="10:11">
      <c r="J472" t="s">
        <v>655</v>
      </c>
      <c r="K472" t="s">
        <v>258</v>
      </c>
    </row>
    <row r="473" spans="10:11">
      <c r="J473" t="s">
        <v>1359</v>
      </c>
      <c r="K473" t="s">
        <v>258</v>
      </c>
    </row>
    <row r="474" spans="10:11">
      <c r="J474" t="s">
        <v>1408</v>
      </c>
      <c r="K474" t="s">
        <v>258</v>
      </c>
    </row>
    <row r="475" spans="10:11">
      <c r="J475" t="s">
        <v>812</v>
      </c>
      <c r="K475" t="s">
        <v>258</v>
      </c>
    </row>
    <row r="476" spans="10:11">
      <c r="J476" t="s">
        <v>813</v>
      </c>
      <c r="K476" t="s">
        <v>258</v>
      </c>
    </row>
    <row r="477" spans="10:11">
      <c r="J477" t="s">
        <v>814</v>
      </c>
      <c r="K477" t="s">
        <v>258</v>
      </c>
    </row>
    <row r="478" spans="10:11">
      <c r="J478" t="s">
        <v>815</v>
      </c>
      <c r="K478" t="s">
        <v>258</v>
      </c>
    </row>
    <row r="479" spans="10:11">
      <c r="J479" t="s">
        <v>816</v>
      </c>
      <c r="K479" t="s">
        <v>258</v>
      </c>
    </row>
    <row r="480" spans="10:11">
      <c r="J480" t="s">
        <v>817</v>
      </c>
      <c r="K480" t="s">
        <v>258</v>
      </c>
    </row>
    <row r="481" spans="10:11">
      <c r="J481" t="s">
        <v>818</v>
      </c>
      <c r="K481" t="s">
        <v>258</v>
      </c>
    </row>
    <row r="482" spans="10:11">
      <c r="J482" t="s">
        <v>819</v>
      </c>
      <c r="K482" t="s">
        <v>258</v>
      </c>
    </row>
    <row r="483" spans="10:11">
      <c r="J483" t="s">
        <v>820</v>
      </c>
      <c r="K483" t="s">
        <v>258</v>
      </c>
    </row>
    <row r="484" spans="10:11">
      <c r="J484" t="s">
        <v>821</v>
      </c>
      <c r="K484" t="s">
        <v>258</v>
      </c>
    </row>
    <row r="485" spans="10:11">
      <c r="J485" t="s">
        <v>1308</v>
      </c>
      <c r="K485" t="s">
        <v>258</v>
      </c>
    </row>
    <row r="486" spans="10:11">
      <c r="J486" t="s">
        <v>1307</v>
      </c>
      <c r="K486" t="s">
        <v>258</v>
      </c>
    </row>
    <row r="487" spans="10:11">
      <c r="J487" t="s">
        <v>822</v>
      </c>
      <c r="K487" t="s">
        <v>258</v>
      </c>
    </row>
    <row r="488" spans="10:11">
      <c r="J488" t="s">
        <v>823</v>
      </c>
      <c r="K488" t="s">
        <v>258</v>
      </c>
    </row>
    <row r="489" spans="10:11">
      <c r="J489" t="s">
        <v>824</v>
      </c>
      <c r="K489" t="s">
        <v>258</v>
      </c>
    </row>
    <row r="490" spans="10:11">
      <c r="J490" t="s">
        <v>825</v>
      </c>
      <c r="K490" t="s">
        <v>258</v>
      </c>
    </row>
    <row r="491" spans="10:11">
      <c r="J491" t="s">
        <v>826</v>
      </c>
      <c r="K491" t="s">
        <v>258</v>
      </c>
    </row>
    <row r="492" spans="10:11">
      <c r="J492" t="s">
        <v>827</v>
      </c>
      <c r="K492" t="s">
        <v>258</v>
      </c>
    </row>
    <row r="493" spans="10:11">
      <c r="J493" t="s">
        <v>828</v>
      </c>
      <c r="K493" t="s">
        <v>258</v>
      </c>
    </row>
    <row r="494" spans="10:11">
      <c r="J494" t="s">
        <v>829</v>
      </c>
      <c r="K494" t="s">
        <v>258</v>
      </c>
    </row>
    <row r="495" spans="10:11">
      <c r="J495" t="s">
        <v>830</v>
      </c>
      <c r="K495" t="s">
        <v>258</v>
      </c>
    </row>
    <row r="496" spans="10:11">
      <c r="J496" t="s">
        <v>831</v>
      </c>
      <c r="K496" t="s">
        <v>258</v>
      </c>
    </row>
    <row r="497" spans="10:11">
      <c r="J497" t="s">
        <v>832</v>
      </c>
      <c r="K497" t="s">
        <v>258</v>
      </c>
    </row>
    <row r="498" spans="10:11">
      <c r="J498" t="s">
        <v>833</v>
      </c>
      <c r="K498" t="s">
        <v>258</v>
      </c>
    </row>
    <row r="499" spans="10:11">
      <c r="J499" t="s">
        <v>834</v>
      </c>
      <c r="K499" t="s">
        <v>258</v>
      </c>
    </row>
    <row r="500" spans="10:11">
      <c r="J500" t="s">
        <v>835</v>
      </c>
      <c r="K500" t="s">
        <v>258</v>
      </c>
    </row>
    <row r="501" spans="10:11">
      <c r="J501" t="s">
        <v>836</v>
      </c>
      <c r="K501" t="s">
        <v>258</v>
      </c>
    </row>
    <row r="502" spans="10:11">
      <c r="J502" t="s">
        <v>837</v>
      </c>
      <c r="K502" t="s">
        <v>258</v>
      </c>
    </row>
    <row r="503" spans="10:11">
      <c r="J503" t="s">
        <v>838</v>
      </c>
      <c r="K503" t="s">
        <v>258</v>
      </c>
    </row>
    <row r="504" spans="10:11">
      <c r="J504" t="s">
        <v>839</v>
      </c>
      <c r="K504" t="s">
        <v>258</v>
      </c>
    </row>
    <row r="505" spans="10:11">
      <c r="J505" t="s">
        <v>842</v>
      </c>
      <c r="K505" t="s">
        <v>258</v>
      </c>
    </row>
    <row r="506" spans="10:11">
      <c r="J506" t="s">
        <v>843</v>
      </c>
      <c r="K506" t="s">
        <v>258</v>
      </c>
    </row>
    <row r="507" spans="10:11">
      <c r="J507" t="s">
        <v>844</v>
      </c>
      <c r="K507" t="s">
        <v>258</v>
      </c>
    </row>
    <row r="508" spans="10:11">
      <c r="J508" t="s">
        <v>845</v>
      </c>
      <c r="K508" t="s">
        <v>258</v>
      </c>
    </row>
    <row r="509" spans="10:11">
      <c r="J509" t="s">
        <v>840</v>
      </c>
      <c r="K509" t="s">
        <v>258</v>
      </c>
    </row>
    <row r="510" spans="10:11">
      <c r="J510" t="s">
        <v>841</v>
      </c>
      <c r="K510" t="s">
        <v>258</v>
      </c>
    </row>
    <row r="511" spans="10:11">
      <c r="J511" t="s">
        <v>846</v>
      </c>
      <c r="K511" t="s">
        <v>258</v>
      </c>
    </row>
    <row r="512" spans="10:11">
      <c r="J512" t="s">
        <v>847</v>
      </c>
      <c r="K512" t="s">
        <v>258</v>
      </c>
    </row>
    <row r="513" spans="10:11">
      <c r="J513" t="s">
        <v>848</v>
      </c>
      <c r="K513" t="s">
        <v>258</v>
      </c>
    </row>
    <row r="514" spans="10:11">
      <c r="J514" t="s">
        <v>849</v>
      </c>
      <c r="K514" t="s">
        <v>258</v>
      </c>
    </row>
    <row r="515" spans="10:11">
      <c r="J515" t="s">
        <v>850</v>
      </c>
      <c r="K515" t="s">
        <v>258</v>
      </c>
    </row>
    <row r="516" spans="10:11">
      <c r="J516" t="s">
        <v>851</v>
      </c>
      <c r="K516" t="s">
        <v>258</v>
      </c>
    </row>
    <row r="517" spans="10:11">
      <c r="J517" t="s">
        <v>852</v>
      </c>
      <c r="K517" t="s">
        <v>258</v>
      </c>
    </row>
    <row r="518" spans="10:11">
      <c r="J518" t="s">
        <v>853</v>
      </c>
      <c r="K518" t="s">
        <v>258</v>
      </c>
    </row>
    <row r="519" spans="10:11">
      <c r="J519" t="s">
        <v>854</v>
      </c>
      <c r="K519" t="s">
        <v>258</v>
      </c>
    </row>
    <row r="520" spans="10:11">
      <c r="J520" t="s">
        <v>855</v>
      </c>
      <c r="K520" t="s">
        <v>258</v>
      </c>
    </row>
    <row r="521" spans="10:11">
      <c r="J521" t="s">
        <v>856</v>
      </c>
      <c r="K521" t="s">
        <v>258</v>
      </c>
    </row>
    <row r="522" spans="10:11">
      <c r="J522" t="s">
        <v>857</v>
      </c>
      <c r="K522" t="s">
        <v>258</v>
      </c>
    </row>
    <row r="523" spans="10:11">
      <c r="J523" t="s">
        <v>858</v>
      </c>
      <c r="K523" t="s">
        <v>258</v>
      </c>
    </row>
    <row r="524" spans="10:11">
      <c r="J524" t="s">
        <v>1317</v>
      </c>
      <c r="K524" t="s">
        <v>258</v>
      </c>
    </row>
    <row r="525" spans="10:11">
      <c r="J525" t="s">
        <v>1316</v>
      </c>
      <c r="K525" t="s">
        <v>258</v>
      </c>
    </row>
    <row r="526" spans="10:11">
      <c r="J526" t="s">
        <v>1319</v>
      </c>
      <c r="K526" t="s">
        <v>258</v>
      </c>
    </row>
    <row r="527" spans="10:11">
      <c r="J527" t="s">
        <v>1318</v>
      </c>
      <c r="K527" t="s">
        <v>258</v>
      </c>
    </row>
    <row r="528" spans="10:11">
      <c r="J528" t="s">
        <v>859</v>
      </c>
      <c r="K528" t="s">
        <v>258</v>
      </c>
    </row>
    <row r="529" spans="10:11">
      <c r="J529" t="s">
        <v>860</v>
      </c>
      <c r="K529" t="s">
        <v>258</v>
      </c>
    </row>
    <row r="530" spans="10:11">
      <c r="J530" t="s">
        <v>861</v>
      </c>
      <c r="K530" t="s">
        <v>258</v>
      </c>
    </row>
    <row r="531" spans="10:11">
      <c r="J531" t="s">
        <v>862</v>
      </c>
      <c r="K531" t="s">
        <v>258</v>
      </c>
    </row>
    <row r="532" spans="10:11">
      <c r="J532" t="s">
        <v>863</v>
      </c>
      <c r="K532" t="s">
        <v>258</v>
      </c>
    </row>
    <row r="533" spans="10:11">
      <c r="J533" t="s">
        <v>864</v>
      </c>
      <c r="K533" t="s">
        <v>258</v>
      </c>
    </row>
    <row r="534" spans="10:11">
      <c r="J534" t="s">
        <v>865</v>
      </c>
      <c r="K534" t="s">
        <v>258</v>
      </c>
    </row>
    <row r="535" spans="10:11">
      <c r="J535" t="s">
        <v>866</v>
      </c>
      <c r="K535" t="s">
        <v>258</v>
      </c>
    </row>
    <row r="536" spans="10:11">
      <c r="J536" t="s">
        <v>867</v>
      </c>
      <c r="K536" t="s">
        <v>258</v>
      </c>
    </row>
    <row r="537" spans="10:11">
      <c r="J537" t="s">
        <v>868</v>
      </c>
      <c r="K537" t="s">
        <v>258</v>
      </c>
    </row>
    <row r="538" spans="10:11">
      <c r="J538" t="s">
        <v>869</v>
      </c>
      <c r="K538" t="s">
        <v>258</v>
      </c>
    </row>
    <row r="539" spans="10:11">
      <c r="J539" t="s">
        <v>870</v>
      </c>
      <c r="K539" t="s">
        <v>258</v>
      </c>
    </row>
    <row r="540" spans="10:11">
      <c r="J540" t="s">
        <v>871</v>
      </c>
      <c r="K540" t="s">
        <v>258</v>
      </c>
    </row>
    <row r="541" spans="10:11">
      <c r="J541" t="s">
        <v>872</v>
      </c>
      <c r="K541" t="s">
        <v>258</v>
      </c>
    </row>
    <row r="542" spans="10:11">
      <c r="J542" t="s">
        <v>873</v>
      </c>
      <c r="K542" t="s">
        <v>258</v>
      </c>
    </row>
    <row r="543" spans="10:11">
      <c r="J543" t="s">
        <v>874</v>
      </c>
      <c r="K543" t="s">
        <v>258</v>
      </c>
    </row>
    <row r="544" spans="10:11">
      <c r="J544" t="s">
        <v>875</v>
      </c>
      <c r="K544" t="s">
        <v>258</v>
      </c>
    </row>
    <row r="545" spans="10:11">
      <c r="J545" t="s">
        <v>876</v>
      </c>
      <c r="K545" t="s">
        <v>258</v>
      </c>
    </row>
    <row r="546" spans="10:11">
      <c r="J546" t="s">
        <v>877</v>
      </c>
      <c r="K546" t="s">
        <v>258</v>
      </c>
    </row>
    <row r="547" spans="10:11">
      <c r="J547" t="s">
        <v>878</v>
      </c>
      <c r="K547" t="s">
        <v>258</v>
      </c>
    </row>
    <row r="548" spans="10:11">
      <c r="J548" t="s">
        <v>879</v>
      </c>
      <c r="K548" t="s">
        <v>258</v>
      </c>
    </row>
    <row r="549" spans="10:11">
      <c r="J549" t="s">
        <v>880</v>
      </c>
      <c r="K549" t="s">
        <v>258</v>
      </c>
    </row>
    <row r="550" spans="10:11">
      <c r="J550" t="s">
        <v>1360</v>
      </c>
      <c r="K550" t="s">
        <v>258</v>
      </c>
    </row>
    <row r="551" spans="10:11">
      <c r="J551" t="s">
        <v>881</v>
      </c>
      <c r="K551" t="s">
        <v>258</v>
      </c>
    </row>
    <row r="552" spans="10:11">
      <c r="J552" t="s">
        <v>882</v>
      </c>
      <c r="K552" t="s">
        <v>258</v>
      </c>
    </row>
    <row r="553" spans="10:11">
      <c r="J553" t="s">
        <v>883</v>
      </c>
      <c r="K553" t="s">
        <v>258</v>
      </c>
    </row>
    <row r="554" spans="10:11">
      <c r="J554" t="s">
        <v>884</v>
      </c>
      <c r="K554" t="s">
        <v>258</v>
      </c>
    </row>
    <row r="555" spans="10:11">
      <c r="J555" t="s">
        <v>885</v>
      </c>
      <c r="K555" t="s">
        <v>258</v>
      </c>
    </row>
    <row r="556" spans="10:11">
      <c r="J556" t="s">
        <v>886</v>
      </c>
      <c r="K556" t="s">
        <v>258</v>
      </c>
    </row>
    <row r="557" spans="10:11">
      <c r="J557" t="s">
        <v>887</v>
      </c>
      <c r="K557" t="s">
        <v>258</v>
      </c>
    </row>
    <row r="558" spans="10:11">
      <c r="J558" t="s">
        <v>888</v>
      </c>
      <c r="K558" t="s">
        <v>258</v>
      </c>
    </row>
    <row r="559" spans="10:11">
      <c r="J559" t="s">
        <v>889</v>
      </c>
      <c r="K559" t="s">
        <v>258</v>
      </c>
    </row>
    <row r="560" spans="10:11">
      <c r="J560" t="s">
        <v>890</v>
      </c>
      <c r="K560" t="s">
        <v>258</v>
      </c>
    </row>
    <row r="561" spans="10:11">
      <c r="J561" t="s">
        <v>891</v>
      </c>
      <c r="K561" t="s">
        <v>258</v>
      </c>
    </row>
    <row r="562" spans="10:11">
      <c r="J562" t="s">
        <v>892</v>
      </c>
      <c r="K562" t="s">
        <v>258</v>
      </c>
    </row>
    <row r="563" spans="10:11">
      <c r="J563" t="s">
        <v>893</v>
      </c>
      <c r="K563" t="s">
        <v>258</v>
      </c>
    </row>
    <row r="564" spans="10:11">
      <c r="J564" t="s">
        <v>894</v>
      </c>
      <c r="K564" t="s">
        <v>258</v>
      </c>
    </row>
    <row r="565" spans="10:11">
      <c r="J565" t="s">
        <v>895</v>
      </c>
      <c r="K565" t="s">
        <v>258</v>
      </c>
    </row>
    <row r="566" spans="10:11">
      <c r="J566" t="s">
        <v>896</v>
      </c>
      <c r="K566" t="s">
        <v>258</v>
      </c>
    </row>
    <row r="567" spans="10:11">
      <c r="J567" t="s">
        <v>897</v>
      </c>
      <c r="K567" t="s">
        <v>258</v>
      </c>
    </row>
    <row r="568" spans="10:11">
      <c r="J568" t="s">
        <v>898</v>
      </c>
      <c r="K568" t="s">
        <v>258</v>
      </c>
    </row>
    <row r="569" spans="10:11">
      <c r="J569" t="s">
        <v>899</v>
      </c>
      <c r="K569" t="s">
        <v>258</v>
      </c>
    </row>
    <row r="570" spans="10:11">
      <c r="J570" t="s">
        <v>900</v>
      </c>
      <c r="K570" t="s">
        <v>258</v>
      </c>
    </row>
    <row r="571" spans="10:11">
      <c r="J571" t="s">
        <v>901</v>
      </c>
      <c r="K571" t="s">
        <v>258</v>
      </c>
    </row>
    <row r="572" spans="10:11">
      <c r="J572" t="s">
        <v>902</v>
      </c>
      <c r="K572" t="s">
        <v>258</v>
      </c>
    </row>
    <row r="573" spans="10:11">
      <c r="J573" t="s">
        <v>903</v>
      </c>
      <c r="K573" t="s">
        <v>258</v>
      </c>
    </row>
    <row r="574" spans="10:11">
      <c r="J574" t="s">
        <v>904</v>
      </c>
      <c r="K574" t="s">
        <v>258</v>
      </c>
    </row>
    <row r="575" spans="10:11">
      <c r="J575" t="s">
        <v>905</v>
      </c>
      <c r="K575" t="s">
        <v>258</v>
      </c>
    </row>
    <row r="576" spans="10:11">
      <c r="J576" t="s">
        <v>906</v>
      </c>
      <c r="K576" t="s">
        <v>258</v>
      </c>
    </row>
    <row r="577" spans="10:11">
      <c r="J577" t="s">
        <v>1305</v>
      </c>
      <c r="K577" t="s">
        <v>258</v>
      </c>
    </row>
    <row r="578" spans="10:11">
      <c r="J578" t="s">
        <v>907</v>
      </c>
      <c r="K578" t="s">
        <v>258</v>
      </c>
    </row>
    <row r="579" spans="10:11">
      <c r="J579" t="s">
        <v>908</v>
      </c>
      <c r="K579" t="s">
        <v>258</v>
      </c>
    </row>
    <row r="580" spans="10:11">
      <c r="J580" t="s">
        <v>1306</v>
      </c>
      <c r="K580" t="s">
        <v>258</v>
      </c>
    </row>
    <row r="581" spans="10:11">
      <c r="J581" t="s">
        <v>909</v>
      </c>
      <c r="K581" t="s">
        <v>258</v>
      </c>
    </row>
    <row r="582" spans="10:11">
      <c r="J582" t="s">
        <v>910</v>
      </c>
      <c r="K582" t="s">
        <v>258</v>
      </c>
    </row>
    <row r="583" spans="10:11">
      <c r="J583" t="s">
        <v>911</v>
      </c>
      <c r="K583" t="s">
        <v>258</v>
      </c>
    </row>
    <row r="584" spans="10:11">
      <c r="J584" t="s">
        <v>912</v>
      </c>
      <c r="K584" t="s">
        <v>258</v>
      </c>
    </row>
    <row r="585" spans="10:11">
      <c r="J585" t="s">
        <v>913</v>
      </c>
      <c r="K585" t="s">
        <v>258</v>
      </c>
    </row>
    <row r="586" spans="10:11">
      <c r="J586" t="s">
        <v>914</v>
      </c>
      <c r="K586" t="s">
        <v>258</v>
      </c>
    </row>
    <row r="587" spans="10:11">
      <c r="J587" t="s">
        <v>915</v>
      </c>
      <c r="K587" t="s">
        <v>258</v>
      </c>
    </row>
    <row r="588" spans="10:11">
      <c r="J588" t="s">
        <v>916</v>
      </c>
      <c r="K588" t="s">
        <v>258</v>
      </c>
    </row>
    <row r="589" spans="10:11">
      <c r="J589" t="s">
        <v>917</v>
      </c>
      <c r="K589" t="s">
        <v>258</v>
      </c>
    </row>
    <row r="590" spans="10:11">
      <c r="J590" t="s">
        <v>918</v>
      </c>
      <c r="K590" t="s">
        <v>258</v>
      </c>
    </row>
    <row r="591" spans="10:11">
      <c r="J591" t="s">
        <v>919</v>
      </c>
      <c r="K591" t="s">
        <v>258</v>
      </c>
    </row>
    <row r="592" spans="10:11">
      <c r="J592" t="s">
        <v>920</v>
      </c>
      <c r="K592" t="s">
        <v>258</v>
      </c>
    </row>
    <row r="593" spans="10:11">
      <c r="J593" t="s">
        <v>921</v>
      </c>
      <c r="K593" t="s">
        <v>258</v>
      </c>
    </row>
    <row r="594" spans="10:11">
      <c r="J594" t="s">
        <v>922</v>
      </c>
      <c r="K594" t="s">
        <v>258</v>
      </c>
    </row>
    <row r="595" spans="10:11">
      <c r="J595" t="s">
        <v>923</v>
      </c>
      <c r="K595" t="s">
        <v>258</v>
      </c>
    </row>
    <row r="596" spans="10:11">
      <c r="J596" t="s">
        <v>924</v>
      </c>
      <c r="K596" t="s">
        <v>258</v>
      </c>
    </row>
    <row r="597" spans="10:11">
      <c r="J597" t="s">
        <v>1358</v>
      </c>
      <c r="K597" t="s">
        <v>258</v>
      </c>
    </row>
    <row r="598" spans="10:11">
      <c r="J598" t="s">
        <v>925</v>
      </c>
      <c r="K598" t="s">
        <v>258</v>
      </c>
    </row>
    <row r="599" spans="10:11">
      <c r="J599" t="s">
        <v>926</v>
      </c>
      <c r="K599" t="s">
        <v>258</v>
      </c>
    </row>
    <row r="600" spans="10:11">
      <c r="J600" t="s">
        <v>927</v>
      </c>
      <c r="K600" t="s">
        <v>258</v>
      </c>
    </row>
    <row r="601" spans="10:11">
      <c r="J601" t="s">
        <v>928</v>
      </c>
      <c r="K601" t="s">
        <v>258</v>
      </c>
    </row>
    <row r="602" spans="10:11">
      <c r="J602" t="s">
        <v>929</v>
      </c>
      <c r="K602" t="s">
        <v>258</v>
      </c>
    </row>
    <row r="603" spans="10:11">
      <c r="J603" t="s">
        <v>930</v>
      </c>
      <c r="K603" t="s">
        <v>258</v>
      </c>
    </row>
    <row r="604" spans="10:11">
      <c r="J604" t="s">
        <v>931</v>
      </c>
      <c r="K604" t="s">
        <v>258</v>
      </c>
    </row>
    <row r="605" spans="10:11">
      <c r="J605" t="s">
        <v>932</v>
      </c>
      <c r="K605" t="s">
        <v>258</v>
      </c>
    </row>
    <row r="606" spans="10:11">
      <c r="J606" t="s">
        <v>933</v>
      </c>
      <c r="K606" t="s">
        <v>258</v>
      </c>
    </row>
    <row r="607" spans="10:11">
      <c r="J607" t="s">
        <v>934</v>
      </c>
      <c r="K607" t="s">
        <v>258</v>
      </c>
    </row>
    <row r="608" spans="10:11">
      <c r="J608" t="s">
        <v>935</v>
      </c>
      <c r="K608" t="s">
        <v>258</v>
      </c>
    </row>
    <row r="609" spans="10:11">
      <c r="J609" t="s">
        <v>936</v>
      </c>
      <c r="K609" t="s">
        <v>258</v>
      </c>
    </row>
    <row r="610" spans="10:11">
      <c r="J610" t="s">
        <v>937</v>
      </c>
      <c r="K610" t="s">
        <v>258</v>
      </c>
    </row>
    <row r="611" spans="10:11">
      <c r="J611" t="s">
        <v>938</v>
      </c>
      <c r="K611" t="s">
        <v>258</v>
      </c>
    </row>
    <row r="612" spans="10:11">
      <c r="J612" t="s">
        <v>939</v>
      </c>
      <c r="K612" t="s">
        <v>258</v>
      </c>
    </row>
    <row r="613" spans="10:11">
      <c r="J613" t="s">
        <v>940</v>
      </c>
      <c r="K613" t="s">
        <v>258</v>
      </c>
    </row>
    <row r="614" spans="10:11">
      <c r="J614" t="s">
        <v>941</v>
      </c>
      <c r="K614" t="s">
        <v>258</v>
      </c>
    </row>
    <row r="615" spans="10:11">
      <c r="J615" t="s">
        <v>942</v>
      </c>
      <c r="K615" t="s">
        <v>258</v>
      </c>
    </row>
    <row r="616" spans="10:11">
      <c r="J616" t="s">
        <v>943</v>
      </c>
      <c r="K616" t="s">
        <v>258</v>
      </c>
    </row>
    <row r="617" spans="10:11">
      <c r="J617" t="s">
        <v>944</v>
      </c>
      <c r="K617" t="s">
        <v>258</v>
      </c>
    </row>
    <row r="618" spans="10:11">
      <c r="J618" t="s">
        <v>945</v>
      </c>
      <c r="K618" t="s">
        <v>258</v>
      </c>
    </row>
    <row r="619" spans="10:11">
      <c r="J619" t="s">
        <v>946</v>
      </c>
      <c r="K619" t="s">
        <v>258</v>
      </c>
    </row>
    <row r="620" spans="10:11">
      <c r="J620" t="s">
        <v>947</v>
      </c>
      <c r="K620" t="s">
        <v>258</v>
      </c>
    </row>
    <row r="621" spans="10:11">
      <c r="J621" t="s">
        <v>948</v>
      </c>
      <c r="K621" t="s">
        <v>258</v>
      </c>
    </row>
    <row r="622" spans="10:11">
      <c r="J622" t="s">
        <v>949</v>
      </c>
      <c r="K622" t="s">
        <v>258</v>
      </c>
    </row>
    <row r="623" spans="10:11">
      <c r="J623" t="s">
        <v>950</v>
      </c>
      <c r="K623" t="s">
        <v>258</v>
      </c>
    </row>
    <row r="624" spans="10:11">
      <c r="J624" t="s">
        <v>951</v>
      </c>
      <c r="K624" t="s">
        <v>258</v>
      </c>
    </row>
    <row r="625" spans="10:11">
      <c r="J625" t="s">
        <v>952</v>
      </c>
      <c r="K625" t="s">
        <v>258</v>
      </c>
    </row>
    <row r="626" spans="10:11">
      <c r="J626" t="s">
        <v>953</v>
      </c>
      <c r="K626" t="s">
        <v>258</v>
      </c>
    </row>
    <row r="627" spans="10:11">
      <c r="J627" t="s">
        <v>954</v>
      </c>
      <c r="K627" t="s">
        <v>258</v>
      </c>
    </row>
    <row r="628" spans="10:11">
      <c r="J628" t="s">
        <v>955</v>
      </c>
      <c r="K628" t="s">
        <v>258</v>
      </c>
    </row>
    <row r="629" spans="10:11">
      <c r="J629" t="s">
        <v>1362</v>
      </c>
      <c r="K629" t="s">
        <v>258</v>
      </c>
    </row>
    <row r="630" spans="10:11">
      <c r="J630" t="s">
        <v>956</v>
      </c>
      <c r="K630" t="s">
        <v>258</v>
      </c>
    </row>
    <row r="631" spans="10:11">
      <c r="J631" t="s">
        <v>957</v>
      </c>
      <c r="K631" t="s">
        <v>258</v>
      </c>
    </row>
    <row r="632" spans="10:11">
      <c r="J632" t="s">
        <v>958</v>
      </c>
      <c r="K632" t="s">
        <v>258</v>
      </c>
    </row>
    <row r="633" spans="10:11">
      <c r="J633" t="s">
        <v>959</v>
      </c>
      <c r="K633" t="s">
        <v>258</v>
      </c>
    </row>
    <row r="634" spans="10:11">
      <c r="J634" t="s">
        <v>960</v>
      </c>
      <c r="K634" t="s">
        <v>258</v>
      </c>
    </row>
    <row r="635" spans="10:11">
      <c r="J635" t="s">
        <v>961</v>
      </c>
      <c r="K635" t="s">
        <v>258</v>
      </c>
    </row>
    <row r="636" spans="10:11">
      <c r="J636" t="s">
        <v>962</v>
      </c>
      <c r="K636" t="s">
        <v>258</v>
      </c>
    </row>
    <row r="637" spans="10:11">
      <c r="J637" t="s">
        <v>963</v>
      </c>
      <c r="K637" t="s">
        <v>258</v>
      </c>
    </row>
    <row r="638" spans="10:11">
      <c r="J638" t="s">
        <v>964</v>
      </c>
      <c r="K638" t="s">
        <v>258</v>
      </c>
    </row>
    <row r="639" spans="10:11">
      <c r="J639" t="s">
        <v>965</v>
      </c>
      <c r="K639" t="s">
        <v>258</v>
      </c>
    </row>
    <row r="640" spans="10:11">
      <c r="J640" t="s">
        <v>966</v>
      </c>
      <c r="K640" t="s">
        <v>258</v>
      </c>
    </row>
    <row r="641" spans="10:11">
      <c r="J641" t="s">
        <v>967</v>
      </c>
      <c r="K641" t="s">
        <v>258</v>
      </c>
    </row>
    <row r="642" spans="10:11">
      <c r="J642" t="s">
        <v>968</v>
      </c>
      <c r="K642" t="s">
        <v>258</v>
      </c>
    </row>
    <row r="643" spans="10:11">
      <c r="J643" t="s">
        <v>969</v>
      </c>
      <c r="K643" t="s">
        <v>258</v>
      </c>
    </row>
    <row r="644" spans="10:11">
      <c r="J644" t="s">
        <v>970</v>
      </c>
      <c r="K644" t="s">
        <v>258</v>
      </c>
    </row>
    <row r="645" spans="10:11">
      <c r="J645" t="s">
        <v>971</v>
      </c>
      <c r="K645" t="s">
        <v>258</v>
      </c>
    </row>
    <row r="646" spans="10:11">
      <c r="J646" t="s">
        <v>972</v>
      </c>
      <c r="K646" t="s">
        <v>258</v>
      </c>
    </row>
    <row r="647" spans="10:11">
      <c r="J647" t="s">
        <v>973</v>
      </c>
      <c r="K647" t="s">
        <v>258</v>
      </c>
    </row>
    <row r="648" spans="10:11">
      <c r="J648" t="s">
        <v>974</v>
      </c>
      <c r="K648" t="s">
        <v>258</v>
      </c>
    </row>
    <row r="649" spans="10:11">
      <c r="J649" t="s">
        <v>975</v>
      </c>
      <c r="K649" t="s">
        <v>258</v>
      </c>
    </row>
    <row r="650" spans="10:11">
      <c r="J650" t="s">
        <v>976</v>
      </c>
      <c r="K650" t="s">
        <v>258</v>
      </c>
    </row>
    <row r="651" spans="10:11">
      <c r="J651" t="s">
        <v>977</v>
      </c>
      <c r="K651" t="s">
        <v>258</v>
      </c>
    </row>
    <row r="652" spans="10:11">
      <c r="J652" t="s">
        <v>978</v>
      </c>
      <c r="K652" t="s">
        <v>258</v>
      </c>
    </row>
    <row r="653" spans="10:11">
      <c r="J653" t="s">
        <v>979</v>
      </c>
      <c r="K653" t="s">
        <v>258</v>
      </c>
    </row>
    <row r="654" spans="10:11">
      <c r="J654" t="s">
        <v>980</v>
      </c>
      <c r="K654" t="s">
        <v>258</v>
      </c>
    </row>
    <row r="655" spans="10:11">
      <c r="J655" t="s">
        <v>981</v>
      </c>
      <c r="K655" t="s">
        <v>258</v>
      </c>
    </row>
    <row r="656" spans="10:11">
      <c r="J656" t="s">
        <v>982</v>
      </c>
      <c r="K656" t="s">
        <v>258</v>
      </c>
    </row>
    <row r="657" spans="10:11">
      <c r="J657" t="s">
        <v>983</v>
      </c>
      <c r="K657" t="s">
        <v>258</v>
      </c>
    </row>
    <row r="658" spans="10:11">
      <c r="J658" t="s">
        <v>984</v>
      </c>
      <c r="K658" t="s">
        <v>258</v>
      </c>
    </row>
    <row r="659" spans="10:11">
      <c r="J659" t="s">
        <v>985</v>
      </c>
      <c r="K659" t="s">
        <v>258</v>
      </c>
    </row>
    <row r="660" spans="10:11">
      <c r="J660" t="s">
        <v>1367</v>
      </c>
      <c r="K660" t="s">
        <v>258</v>
      </c>
    </row>
    <row r="661" spans="10:11">
      <c r="J661" t="s">
        <v>1368</v>
      </c>
      <c r="K661" t="s">
        <v>258</v>
      </c>
    </row>
    <row r="662" spans="10:11">
      <c r="J662" t="s">
        <v>1366</v>
      </c>
      <c r="K662" t="s">
        <v>258</v>
      </c>
    </row>
    <row r="663" spans="10:11">
      <c r="J663" t="s">
        <v>1375</v>
      </c>
      <c r="K663" t="s">
        <v>258</v>
      </c>
    </row>
    <row r="664" spans="10:11">
      <c r="J664" t="s">
        <v>1371</v>
      </c>
      <c r="K664" t="s">
        <v>258</v>
      </c>
    </row>
    <row r="665" spans="10:11">
      <c r="J665" t="s">
        <v>1374</v>
      </c>
      <c r="K665" t="s">
        <v>258</v>
      </c>
    </row>
    <row r="666" spans="10:11">
      <c r="J666" t="s">
        <v>1370</v>
      </c>
      <c r="K666" t="s">
        <v>258</v>
      </c>
    </row>
    <row r="667" spans="10:11">
      <c r="J667" t="s">
        <v>1376</v>
      </c>
      <c r="K667" t="s">
        <v>258</v>
      </c>
    </row>
    <row r="668" spans="10:11">
      <c r="J668" t="s">
        <v>1372</v>
      </c>
      <c r="K668" t="s">
        <v>258</v>
      </c>
    </row>
    <row r="669" spans="10:11">
      <c r="J669" t="s">
        <v>1373</v>
      </c>
      <c r="K669" t="s">
        <v>258</v>
      </c>
    </row>
    <row r="670" spans="10:11">
      <c r="J670" t="s">
        <v>1369</v>
      </c>
      <c r="K670" t="s">
        <v>258</v>
      </c>
    </row>
    <row r="671" spans="10:11">
      <c r="J671" t="s">
        <v>1313</v>
      </c>
      <c r="K671" t="s">
        <v>258</v>
      </c>
    </row>
    <row r="672" spans="10:11">
      <c r="J672" t="s">
        <v>1312</v>
      </c>
      <c r="K672" t="s">
        <v>258</v>
      </c>
    </row>
    <row r="673" spans="10:11">
      <c r="J673" t="s">
        <v>1365</v>
      </c>
      <c r="K673" t="s">
        <v>258</v>
      </c>
    </row>
    <row r="674" spans="10:11">
      <c r="J674" t="s">
        <v>986</v>
      </c>
      <c r="K674" t="s">
        <v>258</v>
      </c>
    </row>
    <row r="675" spans="10:11">
      <c r="J675" t="s">
        <v>987</v>
      </c>
      <c r="K675" t="s">
        <v>258</v>
      </c>
    </row>
    <row r="676" spans="10:11">
      <c r="J676" t="s">
        <v>988</v>
      </c>
      <c r="K676" t="s">
        <v>258</v>
      </c>
    </row>
    <row r="677" spans="10:11">
      <c r="J677" t="s">
        <v>989</v>
      </c>
      <c r="K677" t="s">
        <v>258</v>
      </c>
    </row>
    <row r="678" spans="10:11">
      <c r="J678" t="s">
        <v>990</v>
      </c>
      <c r="K678" t="s">
        <v>258</v>
      </c>
    </row>
    <row r="679" spans="10:11">
      <c r="J679" t="s">
        <v>991</v>
      </c>
      <c r="K679" t="s">
        <v>258</v>
      </c>
    </row>
    <row r="680" spans="10:11">
      <c r="J680" t="s">
        <v>992</v>
      </c>
      <c r="K680" t="s">
        <v>258</v>
      </c>
    </row>
    <row r="681" spans="10:11">
      <c r="J681" t="s">
        <v>993</v>
      </c>
      <c r="K681" t="s">
        <v>258</v>
      </c>
    </row>
    <row r="682" spans="10:11">
      <c r="J682" t="s">
        <v>994</v>
      </c>
      <c r="K682" t="s">
        <v>258</v>
      </c>
    </row>
    <row r="683" spans="10:11">
      <c r="J683" t="s">
        <v>1401</v>
      </c>
      <c r="K683" t="s">
        <v>258</v>
      </c>
    </row>
    <row r="684" spans="10:11">
      <c r="J684" t="s">
        <v>995</v>
      </c>
      <c r="K684" t="s">
        <v>258</v>
      </c>
    </row>
    <row r="685" spans="10:11">
      <c r="J685" t="s">
        <v>996</v>
      </c>
      <c r="K685" t="s">
        <v>258</v>
      </c>
    </row>
    <row r="686" spans="10:11">
      <c r="J686" t="s">
        <v>997</v>
      </c>
      <c r="K686" t="s">
        <v>258</v>
      </c>
    </row>
    <row r="687" spans="10:11">
      <c r="J687" t="s">
        <v>998</v>
      </c>
      <c r="K687" t="s">
        <v>258</v>
      </c>
    </row>
    <row r="688" spans="10:11">
      <c r="J688" t="s">
        <v>999</v>
      </c>
      <c r="K688" t="s">
        <v>258</v>
      </c>
    </row>
    <row r="689" spans="10:11">
      <c r="J689" t="s">
        <v>1000</v>
      </c>
      <c r="K689" t="s">
        <v>258</v>
      </c>
    </row>
    <row r="690" spans="10:11">
      <c r="J690" t="s">
        <v>1001</v>
      </c>
      <c r="K690" t="s">
        <v>258</v>
      </c>
    </row>
    <row r="691" spans="10:11">
      <c r="J691" t="s">
        <v>1354</v>
      </c>
      <c r="K691" t="s">
        <v>258</v>
      </c>
    </row>
    <row r="692" spans="10:11">
      <c r="J692" t="s">
        <v>702</v>
      </c>
      <c r="K692" t="s">
        <v>258</v>
      </c>
    </row>
    <row r="693" spans="10:11">
      <c r="J693" t="s">
        <v>703</v>
      </c>
      <c r="K693" t="s">
        <v>258</v>
      </c>
    </row>
    <row r="694" spans="10:11">
      <c r="J694" t="s">
        <v>710</v>
      </c>
      <c r="K694" t="s">
        <v>258</v>
      </c>
    </row>
    <row r="695" spans="10:11">
      <c r="J695" t="s">
        <v>810</v>
      </c>
      <c r="K695" t="s">
        <v>258</v>
      </c>
    </row>
    <row r="696" spans="10:11">
      <c r="J696" t="s">
        <v>797</v>
      </c>
      <c r="K696" t="s">
        <v>258</v>
      </c>
    </row>
    <row r="697" spans="10:11">
      <c r="J697" t="s">
        <v>711</v>
      </c>
      <c r="K697" t="s">
        <v>258</v>
      </c>
    </row>
    <row r="698" spans="10:11">
      <c r="J698" t="s">
        <v>1002</v>
      </c>
      <c r="K698" t="s">
        <v>258</v>
      </c>
    </row>
    <row r="699" spans="10:11">
      <c r="J699" t="s">
        <v>1003</v>
      </c>
      <c r="K699" t="s">
        <v>258</v>
      </c>
    </row>
    <row r="700" spans="10:11">
      <c r="J700" t="s">
        <v>1004</v>
      </c>
      <c r="K700" t="s">
        <v>258</v>
      </c>
    </row>
    <row r="701" spans="10:11">
      <c r="J701" t="s">
        <v>1005</v>
      </c>
      <c r="K701" t="s">
        <v>258</v>
      </c>
    </row>
    <row r="702" spans="10:11">
      <c r="J702" t="s">
        <v>1006</v>
      </c>
      <c r="K702" t="s">
        <v>258</v>
      </c>
    </row>
    <row r="703" spans="10:11">
      <c r="J703" t="s">
        <v>1007</v>
      </c>
      <c r="K703" t="s">
        <v>258</v>
      </c>
    </row>
    <row r="704" spans="10:11">
      <c r="J704" t="s">
        <v>1400</v>
      </c>
      <c r="K704" t="s">
        <v>258</v>
      </c>
    </row>
    <row r="705" spans="10:11">
      <c r="J705" t="s">
        <v>1008</v>
      </c>
      <c r="K705" t="s">
        <v>258</v>
      </c>
    </row>
    <row r="706" spans="10:11">
      <c r="J706" t="s">
        <v>1009</v>
      </c>
      <c r="K706" t="s">
        <v>258</v>
      </c>
    </row>
    <row r="707" spans="10:11">
      <c r="J707" t="s">
        <v>1010</v>
      </c>
      <c r="K707" t="s">
        <v>258</v>
      </c>
    </row>
    <row r="708" spans="10:11">
      <c r="J708" t="s">
        <v>1011</v>
      </c>
      <c r="K708" t="s">
        <v>258</v>
      </c>
    </row>
    <row r="709" spans="10:11">
      <c r="J709" t="s">
        <v>1012</v>
      </c>
      <c r="K709" t="s">
        <v>258</v>
      </c>
    </row>
    <row r="710" spans="10:11">
      <c r="J710" t="s">
        <v>1013</v>
      </c>
      <c r="K710" t="s">
        <v>258</v>
      </c>
    </row>
    <row r="711" spans="10:11">
      <c r="J711" t="s">
        <v>1014</v>
      </c>
      <c r="K711" t="s">
        <v>258</v>
      </c>
    </row>
    <row r="712" spans="10:11">
      <c r="J712" t="s">
        <v>1015</v>
      </c>
      <c r="K712" t="s">
        <v>258</v>
      </c>
    </row>
    <row r="713" spans="10:11">
      <c r="J713" t="s">
        <v>1016</v>
      </c>
      <c r="K713" t="s">
        <v>258</v>
      </c>
    </row>
    <row r="714" spans="10:11">
      <c r="J714" t="s">
        <v>1017</v>
      </c>
      <c r="K714" t="s">
        <v>258</v>
      </c>
    </row>
    <row r="715" spans="10:11">
      <c r="J715" t="s">
        <v>1018</v>
      </c>
      <c r="K715" t="s">
        <v>258</v>
      </c>
    </row>
    <row r="716" spans="10:11">
      <c r="J716" t="s">
        <v>1019</v>
      </c>
      <c r="K716" t="s">
        <v>258</v>
      </c>
    </row>
    <row r="717" spans="10:11">
      <c r="J717" t="s">
        <v>1020</v>
      </c>
      <c r="K717" t="s">
        <v>258</v>
      </c>
    </row>
    <row r="718" spans="10:11">
      <c r="J718" t="s">
        <v>1392</v>
      </c>
      <c r="K718" t="s">
        <v>258</v>
      </c>
    </row>
    <row r="719" spans="10:11">
      <c r="J719" t="s">
        <v>1383</v>
      </c>
      <c r="K719" t="s">
        <v>258</v>
      </c>
    </row>
    <row r="720" spans="10:11">
      <c r="J720" t="s">
        <v>1021</v>
      </c>
      <c r="K720" t="s">
        <v>258</v>
      </c>
    </row>
    <row r="721" spans="10:11">
      <c r="J721" t="s">
        <v>1388</v>
      </c>
      <c r="K721" t="s">
        <v>258</v>
      </c>
    </row>
    <row r="722" spans="10:11">
      <c r="J722" t="s">
        <v>1379</v>
      </c>
      <c r="K722" t="s">
        <v>258</v>
      </c>
    </row>
    <row r="723" spans="10:11">
      <c r="J723" t="s">
        <v>1394</v>
      </c>
      <c r="K723" t="s">
        <v>258</v>
      </c>
    </row>
    <row r="724" spans="10:11">
      <c r="J724" t="s">
        <v>1385</v>
      </c>
      <c r="K724" t="s">
        <v>258</v>
      </c>
    </row>
    <row r="725" spans="10:11">
      <c r="J725" t="s">
        <v>1022</v>
      </c>
      <c r="K725" t="s">
        <v>258</v>
      </c>
    </row>
    <row r="726" spans="10:11">
      <c r="J726" t="s">
        <v>1391</v>
      </c>
      <c r="K726" t="s">
        <v>258</v>
      </c>
    </row>
    <row r="727" spans="10:11">
      <c r="J727" t="s">
        <v>1382</v>
      </c>
      <c r="K727" t="s">
        <v>258</v>
      </c>
    </row>
    <row r="728" spans="10:11">
      <c r="J728" t="s">
        <v>1023</v>
      </c>
      <c r="K728" t="s">
        <v>258</v>
      </c>
    </row>
    <row r="729" spans="10:11">
      <c r="J729" t="s">
        <v>1393</v>
      </c>
      <c r="K729" t="s">
        <v>258</v>
      </c>
    </row>
    <row r="730" spans="10:11">
      <c r="J730" t="s">
        <v>1384</v>
      </c>
      <c r="K730" t="s">
        <v>258</v>
      </c>
    </row>
    <row r="731" spans="10:11">
      <c r="J731" t="s">
        <v>1024</v>
      </c>
      <c r="K731" t="s">
        <v>258</v>
      </c>
    </row>
    <row r="732" spans="10:11">
      <c r="J732" t="s">
        <v>1395</v>
      </c>
      <c r="K732" t="s">
        <v>258</v>
      </c>
    </row>
    <row r="733" spans="10:11">
      <c r="J733" t="s">
        <v>1386</v>
      </c>
      <c r="K733" t="s">
        <v>258</v>
      </c>
    </row>
    <row r="734" spans="10:11">
      <c r="J734" t="s">
        <v>1025</v>
      </c>
      <c r="K734" t="s">
        <v>258</v>
      </c>
    </row>
    <row r="735" spans="10:11">
      <c r="J735" t="s">
        <v>1390</v>
      </c>
      <c r="K735" t="s">
        <v>258</v>
      </c>
    </row>
    <row r="736" spans="10:11">
      <c r="J736" t="s">
        <v>1381</v>
      </c>
      <c r="K736" t="s">
        <v>258</v>
      </c>
    </row>
    <row r="737" spans="10:11">
      <c r="J737" t="s">
        <v>1026</v>
      </c>
      <c r="K737" t="s">
        <v>258</v>
      </c>
    </row>
    <row r="738" spans="10:11">
      <c r="J738" t="s">
        <v>1389</v>
      </c>
      <c r="K738" t="s">
        <v>258</v>
      </c>
    </row>
    <row r="739" spans="10:11">
      <c r="J739" t="s">
        <v>1380</v>
      </c>
      <c r="K739" t="s">
        <v>258</v>
      </c>
    </row>
    <row r="740" spans="10:11">
      <c r="J740" t="s">
        <v>1027</v>
      </c>
      <c r="K740" t="s">
        <v>258</v>
      </c>
    </row>
    <row r="741" spans="10:11">
      <c r="J741" t="s">
        <v>1028</v>
      </c>
      <c r="K741" t="s">
        <v>258</v>
      </c>
    </row>
    <row r="742" spans="10:11">
      <c r="J742" t="s">
        <v>1029</v>
      </c>
      <c r="K742" t="s">
        <v>258</v>
      </c>
    </row>
    <row r="743" spans="10:11">
      <c r="J743" t="s">
        <v>1402</v>
      </c>
      <c r="K743" t="s">
        <v>258</v>
      </c>
    </row>
    <row r="744" spans="10:11">
      <c r="J744" t="s">
        <v>1377</v>
      </c>
      <c r="K744" t="s">
        <v>258</v>
      </c>
    </row>
    <row r="745" spans="10:11">
      <c r="J745" t="s">
        <v>1397</v>
      </c>
      <c r="K745" t="s">
        <v>258</v>
      </c>
    </row>
    <row r="746" spans="10:11">
      <c r="J746" t="s">
        <v>1037</v>
      </c>
      <c r="K746" t="s">
        <v>258</v>
      </c>
    </row>
    <row r="747" spans="10:11">
      <c r="J747" t="s">
        <v>1038</v>
      </c>
      <c r="K747" t="s">
        <v>258</v>
      </c>
    </row>
    <row r="748" spans="10:11">
      <c r="J748" t="s">
        <v>1039</v>
      </c>
      <c r="K748" t="s">
        <v>258</v>
      </c>
    </row>
    <row r="749" spans="10:11">
      <c r="J749" t="s">
        <v>1040</v>
      </c>
      <c r="K749" t="s">
        <v>258</v>
      </c>
    </row>
    <row r="750" spans="10:11">
      <c r="J750" t="s">
        <v>1041</v>
      </c>
      <c r="K750" t="s">
        <v>258</v>
      </c>
    </row>
    <row r="751" spans="10:11">
      <c r="J751" t="s">
        <v>1043</v>
      </c>
      <c r="K751" t="s">
        <v>258</v>
      </c>
    </row>
    <row r="752" spans="10:11">
      <c r="J752" t="s">
        <v>1044</v>
      </c>
      <c r="K752" t="s">
        <v>258</v>
      </c>
    </row>
    <row r="753" spans="10:11">
      <c r="J753" t="s">
        <v>1030</v>
      </c>
      <c r="K753" t="s">
        <v>258</v>
      </c>
    </row>
    <row r="754" spans="10:11">
      <c r="J754" t="s">
        <v>1045</v>
      </c>
      <c r="K754" t="s">
        <v>258</v>
      </c>
    </row>
    <row r="755" spans="10:11">
      <c r="J755" t="s">
        <v>1046</v>
      </c>
      <c r="K755" t="s">
        <v>258</v>
      </c>
    </row>
    <row r="756" spans="10:11">
      <c r="J756" t="s">
        <v>1047</v>
      </c>
      <c r="K756" t="s">
        <v>258</v>
      </c>
    </row>
    <row r="757" spans="10:11">
      <c r="J757" t="s">
        <v>1396</v>
      </c>
      <c r="K757" t="s">
        <v>258</v>
      </c>
    </row>
    <row r="758" spans="10:11">
      <c r="J758" t="s">
        <v>1048</v>
      </c>
      <c r="K758" t="s">
        <v>258</v>
      </c>
    </row>
    <row r="759" spans="10:11">
      <c r="J759" t="s">
        <v>1053</v>
      </c>
      <c r="K759" t="s">
        <v>258</v>
      </c>
    </row>
    <row r="760" spans="10:11">
      <c r="J760" t="s">
        <v>1049</v>
      </c>
      <c r="K760" t="s">
        <v>258</v>
      </c>
    </row>
    <row r="761" spans="10:11">
      <c r="J761" t="s">
        <v>1050</v>
      </c>
      <c r="K761" t="s">
        <v>258</v>
      </c>
    </row>
    <row r="762" spans="10:11">
      <c r="J762" t="s">
        <v>607</v>
      </c>
      <c r="K762" t="s">
        <v>258</v>
      </c>
    </row>
    <row r="763" spans="10:11">
      <c r="J763" t="s">
        <v>668</v>
      </c>
      <c r="K763" t="s">
        <v>258</v>
      </c>
    </row>
    <row r="764" spans="10:11">
      <c r="J764" t="s">
        <v>683</v>
      </c>
      <c r="K764" t="s">
        <v>258</v>
      </c>
    </row>
    <row r="765" spans="10:11">
      <c r="J765" t="s">
        <v>768</v>
      </c>
      <c r="K765" t="s">
        <v>258</v>
      </c>
    </row>
    <row r="766" spans="10:11">
      <c r="J766" t="s">
        <v>713</v>
      </c>
      <c r="K766" t="s">
        <v>258</v>
      </c>
    </row>
    <row r="767" spans="10:11">
      <c r="J767" t="s">
        <v>1031</v>
      </c>
      <c r="K767" t="s">
        <v>258</v>
      </c>
    </row>
    <row r="768" spans="10:11">
      <c r="J768" t="s">
        <v>1051</v>
      </c>
      <c r="K768" t="s">
        <v>258</v>
      </c>
    </row>
    <row r="769" spans="10:11">
      <c r="J769" t="s">
        <v>1052</v>
      </c>
      <c r="K769" t="s">
        <v>258</v>
      </c>
    </row>
    <row r="770" spans="10:11">
      <c r="J770" t="s">
        <v>1407</v>
      </c>
      <c r="K770" t="s">
        <v>258</v>
      </c>
    </row>
    <row r="771" spans="10:11">
      <c r="J771" t="s">
        <v>1054</v>
      </c>
      <c r="K771" t="s">
        <v>258</v>
      </c>
    </row>
    <row r="772" spans="10:11">
      <c r="J772" t="s">
        <v>1055</v>
      </c>
      <c r="K772" t="s">
        <v>258</v>
      </c>
    </row>
    <row r="773" spans="10:11">
      <c r="J773" t="s">
        <v>1056</v>
      </c>
      <c r="K773" t="s">
        <v>258</v>
      </c>
    </row>
    <row r="774" spans="10:11">
      <c r="J774" t="s">
        <v>1057</v>
      </c>
      <c r="K774" t="s">
        <v>258</v>
      </c>
    </row>
    <row r="775" spans="10:11">
      <c r="J775" t="s">
        <v>1058</v>
      </c>
      <c r="K775" t="s">
        <v>258</v>
      </c>
    </row>
    <row r="776" spans="10:11">
      <c r="J776" t="s">
        <v>1059</v>
      </c>
      <c r="K776" t="s">
        <v>258</v>
      </c>
    </row>
    <row r="777" spans="10:11">
      <c r="J777" t="s">
        <v>1060</v>
      </c>
      <c r="K777" t="s">
        <v>258</v>
      </c>
    </row>
    <row r="778" spans="10:11">
      <c r="J778" t="s">
        <v>1061</v>
      </c>
      <c r="K778" t="s">
        <v>258</v>
      </c>
    </row>
    <row r="779" spans="10:11">
      <c r="J779" t="s">
        <v>1378</v>
      </c>
      <c r="K779" t="s">
        <v>258</v>
      </c>
    </row>
    <row r="780" spans="10:11">
      <c r="J780" t="s">
        <v>1062</v>
      </c>
      <c r="K780" t="s">
        <v>258</v>
      </c>
    </row>
    <row r="781" spans="10:11">
      <c r="J781" t="s">
        <v>1063</v>
      </c>
      <c r="K781" t="s">
        <v>258</v>
      </c>
    </row>
    <row r="782" spans="10:11">
      <c r="J782" t="s">
        <v>1064</v>
      </c>
      <c r="K782" t="s">
        <v>258</v>
      </c>
    </row>
    <row r="783" spans="10:11">
      <c r="J783" t="s">
        <v>1065</v>
      </c>
      <c r="K783" t="s">
        <v>258</v>
      </c>
    </row>
    <row r="784" spans="10:11">
      <c r="J784" t="s">
        <v>1066</v>
      </c>
      <c r="K784" t="s">
        <v>258</v>
      </c>
    </row>
    <row r="785" spans="10:11">
      <c r="J785" t="s">
        <v>1067</v>
      </c>
      <c r="K785" t="s">
        <v>258</v>
      </c>
    </row>
    <row r="786" spans="10:11">
      <c r="J786" t="s">
        <v>1068</v>
      </c>
      <c r="K786" t="s">
        <v>258</v>
      </c>
    </row>
    <row r="787" spans="10:11">
      <c r="J787" t="s">
        <v>1069</v>
      </c>
      <c r="K787" t="s">
        <v>258</v>
      </c>
    </row>
    <row r="788" spans="10:11">
      <c r="J788" t="s">
        <v>1070</v>
      </c>
      <c r="K788" t="s">
        <v>258</v>
      </c>
    </row>
    <row r="789" spans="10:11">
      <c r="J789" t="s">
        <v>1071</v>
      </c>
      <c r="K789" t="s">
        <v>258</v>
      </c>
    </row>
    <row r="790" spans="10:11">
      <c r="J790" t="s">
        <v>1072</v>
      </c>
      <c r="K790" t="s">
        <v>258</v>
      </c>
    </row>
    <row r="791" spans="10:11">
      <c r="J791" t="s">
        <v>1073</v>
      </c>
      <c r="K791" t="s">
        <v>258</v>
      </c>
    </row>
    <row r="792" spans="10:11">
      <c r="J792" t="s">
        <v>1074</v>
      </c>
      <c r="K792" t="s">
        <v>258</v>
      </c>
    </row>
    <row r="793" spans="10:11">
      <c r="J793" t="s">
        <v>1075</v>
      </c>
      <c r="K793" t="s">
        <v>258</v>
      </c>
    </row>
    <row r="794" spans="10:11">
      <c r="J794" t="s">
        <v>1076</v>
      </c>
      <c r="K794" t="s">
        <v>258</v>
      </c>
    </row>
    <row r="795" spans="10:11">
      <c r="J795" t="s">
        <v>1077</v>
      </c>
      <c r="K795" t="s">
        <v>258</v>
      </c>
    </row>
    <row r="796" spans="10:11">
      <c r="J796" t="s">
        <v>1078</v>
      </c>
      <c r="K796" t="s">
        <v>258</v>
      </c>
    </row>
    <row r="797" spans="10:11">
      <c r="J797" t="s">
        <v>1079</v>
      </c>
      <c r="K797" t="s">
        <v>258</v>
      </c>
    </row>
    <row r="798" spans="10:11">
      <c r="J798" t="s">
        <v>1080</v>
      </c>
      <c r="K798" t="s">
        <v>258</v>
      </c>
    </row>
    <row r="799" spans="10:11">
      <c r="J799" t="s">
        <v>1081</v>
      </c>
      <c r="K799" t="s">
        <v>258</v>
      </c>
    </row>
    <row r="800" spans="10:11">
      <c r="J800" t="s">
        <v>1082</v>
      </c>
      <c r="K800" t="s">
        <v>258</v>
      </c>
    </row>
    <row r="801" spans="10:11">
      <c r="J801" t="s">
        <v>1083</v>
      </c>
      <c r="K801" t="s">
        <v>258</v>
      </c>
    </row>
    <row r="802" spans="10:11">
      <c r="J802" t="s">
        <v>1084</v>
      </c>
      <c r="K802" t="s">
        <v>258</v>
      </c>
    </row>
    <row r="803" spans="10:11">
      <c r="J803" t="s">
        <v>1085</v>
      </c>
      <c r="K803" t="s">
        <v>258</v>
      </c>
    </row>
    <row r="804" spans="10:11">
      <c r="J804" t="s">
        <v>1086</v>
      </c>
      <c r="K804" t="s">
        <v>258</v>
      </c>
    </row>
    <row r="805" spans="10:11">
      <c r="J805" t="s">
        <v>1399</v>
      </c>
      <c r="K805" t="s">
        <v>258</v>
      </c>
    </row>
    <row r="806" spans="10:11">
      <c r="J806" t="s">
        <v>1087</v>
      </c>
      <c r="K806" t="s">
        <v>258</v>
      </c>
    </row>
    <row r="807" spans="10:11">
      <c r="J807" t="s">
        <v>1088</v>
      </c>
      <c r="K807" t="s">
        <v>258</v>
      </c>
    </row>
    <row r="808" spans="10:11">
      <c r="J808" t="s">
        <v>1321</v>
      </c>
      <c r="K808" t="s">
        <v>258</v>
      </c>
    </row>
    <row r="809" spans="10:11">
      <c r="J809" t="s">
        <v>1089</v>
      </c>
      <c r="K809" t="s">
        <v>258</v>
      </c>
    </row>
    <row r="810" spans="10:11">
      <c r="J810" t="s">
        <v>1090</v>
      </c>
      <c r="K810" t="s">
        <v>258</v>
      </c>
    </row>
    <row r="811" spans="10:11">
      <c r="J811" t="s">
        <v>1091</v>
      </c>
      <c r="K811" t="s">
        <v>258</v>
      </c>
    </row>
    <row r="812" spans="10:11">
      <c r="J812" t="s">
        <v>1092</v>
      </c>
      <c r="K812" t="s">
        <v>258</v>
      </c>
    </row>
    <row r="813" spans="10:11">
      <c r="J813" t="s">
        <v>1093</v>
      </c>
      <c r="K813" t="s">
        <v>258</v>
      </c>
    </row>
    <row r="814" spans="10:11">
      <c r="J814" t="s">
        <v>1094</v>
      </c>
      <c r="K814" t="s">
        <v>258</v>
      </c>
    </row>
    <row r="815" spans="10:11">
      <c r="J815" t="s">
        <v>1095</v>
      </c>
      <c r="K815" t="s">
        <v>258</v>
      </c>
    </row>
    <row r="816" spans="10:11">
      <c r="J816" t="s">
        <v>1096</v>
      </c>
      <c r="K816" t="s">
        <v>258</v>
      </c>
    </row>
    <row r="817" spans="10:11">
      <c r="J817" t="s">
        <v>1097</v>
      </c>
      <c r="K817" t="s">
        <v>258</v>
      </c>
    </row>
    <row r="818" spans="10:11">
      <c r="J818" t="s">
        <v>1098</v>
      </c>
      <c r="K818" t="s">
        <v>258</v>
      </c>
    </row>
    <row r="819" spans="10:11">
      <c r="J819" t="s">
        <v>1320</v>
      </c>
      <c r="K819" t="s">
        <v>258</v>
      </c>
    </row>
    <row r="820" spans="10:11">
      <c r="J820" t="s">
        <v>1099</v>
      </c>
      <c r="K820" t="s">
        <v>258</v>
      </c>
    </row>
    <row r="821" spans="10:11">
      <c r="J821" t="s">
        <v>1100</v>
      </c>
      <c r="K821" t="s">
        <v>258</v>
      </c>
    </row>
    <row r="822" spans="10:11">
      <c r="J822" t="s">
        <v>1315</v>
      </c>
      <c r="K822" t="s">
        <v>258</v>
      </c>
    </row>
    <row r="823" spans="10:11">
      <c r="J823" t="s">
        <v>1361</v>
      </c>
      <c r="K823" t="s">
        <v>258</v>
      </c>
    </row>
    <row r="824" spans="10:11">
      <c r="J824" t="s">
        <v>1314</v>
      </c>
      <c r="K824" t="s">
        <v>258</v>
      </c>
    </row>
    <row r="825" spans="10:11">
      <c r="J825" t="s">
        <v>1300</v>
      </c>
      <c r="K825" t="s">
        <v>258</v>
      </c>
    </row>
    <row r="826" spans="10:11">
      <c r="J826" t="s">
        <v>1101</v>
      </c>
      <c r="K826" t="s">
        <v>258</v>
      </c>
    </row>
    <row r="827" spans="10:11">
      <c r="J827" t="s">
        <v>1108</v>
      </c>
      <c r="K827" t="s">
        <v>258</v>
      </c>
    </row>
    <row r="828" spans="10:11">
      <c r="J828" t="s">
        <v>1109</v>
      </c>
      <c r="K828" t="s">
        <v>258</v>
      </c>
    </row>
    <row r="829" spans="10:11">
      <c r="J829" t="s">
        <v>1110</v>
      </c>
      <c r="K829" t="s">
        <v>258</v>
      </c>
    </row>
    <row r="830" spans="10:11">
      <c r="J830" t="s">
        <v>1111</v>
      </c>
      <c r="K830" t="s">
        <v>258</v>
      </c>
    </row>
    <row r="831" spans="10:11">
      <c r="J831" t="s">
        <v>1112</v>
      </c>
      <c r="K831" t="s">
        <v>258</v>
      </c>
    </row>
    <row r="832" spans="10:11">
      <c r="J832" t="s">
        <v>1301</v>
      </c>
      <c r="K832" t="s">
        <v>258</v>
      </c>
    </row>
    <row r="833" spans="10:11">
      <c r="J833" t="s">
        <v>1113</v>
      </c>
      <c r="K833" t="s">
        <v>258</v>
      </c>
    </row>
    <row r="834" spans="10:11">
      <c r="J834" t="s">
        <v>1387</v>
      </c>
      <c r="K834" t="s">
        <v>258</v>
      </c>
    </row>
    <row r="835" spans="10:11">
      <c r="J835" t="s">
        <v>1398</v>
      </c>
      <c r="K835" t="s">
        <v>258</v>
      </c>
    </row>
    <row r="836" spans="10:11">
      <c r="J836" t="s">
        <v>1114</v>
      </c>
      <c r="K836" t="s">
        <v>258</v>
      </c>
    </row>
    <row r="837" spans="10:11">
      <c r="J837" t="s">
        <v>1115</v>
      </c>
      <c r="K837" t="s">
        <v>258</v>
      </c>
    </row>
    <row r="838" spans="10:11">
      <c r="J838" t="s">
        <v>1116</v>
      </c>
      <c r="K838" t="s">
        <v>258</v>
      </c>
    </row>
    <row r="839" spans="10:11">
      <c r="J839" t="s">
        <v>1117</v>
      </c>
      <c r="K839" t="s">
        <v>258</v>
      </c>
    </row>
    <row r="840" spans="10:11">
      <c r="J840" t="s">
        <v>1331</v>
      </c>
      <c r="K840" t="s">
        <v>258</v>
      </c>
    </row>
    <row r="841" spans="10:11">
      <c r="J841" t="s">
        <v>1332</v>
      </c>
      <c r="K841" t="s">
        <v>258</v>
      </c>
    </row>
    <row r="842" spans="10:11">
      <c r="J842" t="s">
        <v>1118</v>
      </c>
      <c r="K842" t="s">
        <v>258</v>
      </c>
    </row>
    <row r="843" spans="10:11">
      <c r="J843" t="s">
        <v>1119</v>
      </c>
      <c r="K843" t="s">
        <v>258</v>
      </c>
    </row>
    <row r="844" spans="10:11">
      <c r="J844" t="s">
        <v>1120</v>
      </c>
      <c r="K844" t="s">
        <v>258</v>
      </c>
    </row>
    <row r="845" spans="10:11">
      <c r="J845" t="s">
        <v>1121</v>
      </c>
      <c r="K845" t="s">
        <v>258</v>
      </c>
    </row>
    <row r="846" spans="10:11">
      <c r="J846" t="s">
        <v>1122</v>
      </c>
      <c r="K846" t="s">
        <v>258</v>
      </c>
    </row>
    <row r="847" spans="10:11">
      <c r="J847" t="s">
        <v>1123</v>
      </c>
      <c r="K847" t="s">
        <v>258</v>
      </c>
    </row>
    <row r="848" spans="10:11">
      <c r="J848" t="s">
        <v>1124</v>
      </c>
      <c r="K848" t="s">
        <v>258</v>
      </c>
    </row>
    <row r="849" spans="10:11">
      <c r="J849" t="s">
        <v>1125</v>
      </c>
      <c r="K849" t="s">
        <v>258</v>
      </c>
    </row>
    <row r="850" spans="10:11">
      <c r="J850" t="s">
        <v>1324</v>
      </c>
      <c r="K850" t="s">
        <v>258</v>
      </c>
    </row>
    <row r="851" spans="10:11">
      <c r="J851" t="s">
        <v>1126</v>
      </c>
      <c r="K851" t="s">
        <v>258</v>
      </c>
    </row>
    <row r="852" spans="10:11">
      <c r="J852" t="s">
        <v>1127</v>
      </c>
      <c r="K852" t="s">
        <v>258</v>
      </c>
    </row>
    <row r="853" spans="10:11">
      <c r="J853" t="s">
        <v>1128</v>
      </c>
      <c r="K853" t="s">
        <v>258</v>
      </c>
    </row>
    <row r="854" spans="10:11">
      <c r="J854" t="s">
        <v>1129</v>
      </c>
      <c r="K854" t="s">
        <v>258</v>
      </c>
    </row>
    <row r="855" spans="10:11">
      <c r="J855" t="s">
        <v>1130</v>
      </c>
      <c r="K855" t="s">
        <v>258</v>
      </c>
    </row>
    <row r="856" spans="10:11">
      <c r="J856" t="s">
        <v>1131</v>
      </c>
      <c r="K856" t="s">
        <v>258</v>
      </c>
    </row>
    <row r="857" spans="10:11">
      <c r="J857" t="s">
        <v>1132</v>
      </c>
      <c r="K857" t="s">
        <v>258</v>
      </c>
    </row>
    <row r="858" spans="10:11">
      <c r="J858" t="s">
        <v>1133</v>
      </c>
      <c r="K858" t="s">
        <v>258</v>
      </c>
    </row>
    <row r="859" spans="10:11">
      <c r="J859" t="s">
        <v>1134</v>
      </c>
      <c r="K859" t="s">
        <v>258</v>
      </c>
    </row>
    <row r="860" spans="10:11">
      <c r="J860" t="s">
        <v>1135</v>
      </c>
      <c r="K860" t="s">
        <v>258</v>
      </c>
    </row>
    <row r="861" spans="10:11">
      <c r="J861" t="s">
        <v>1136</v>
      </c>
      <c r="K861" t="s">
        <v>258</v>
      </c>
    </row>
    <row r="862" spans="10:11">
      <c r="J862" t="s">
        <v>1137</v>
      </c>
      <c r="K862" t="s">
        <v>258</v>
      </c>
    </row>
    <row r="863" spans="10:11">
      <c r="J863" t="s">
        <v>1329</v>
      </c>
      <c r="K863" t="s">
        <v>258</v>
      </c>
    </row>
    <row r="864" spans="10:11">
      <c r="J864" t="s">
        <v>1330</v>
      </c>
      <c r="K864" t="s">
        <v>258</v>
      </c>
    </row>
    <row r="865" spans="10:11">
      <c r="J865" t="s">
        <v>1138</v>
      </c>
      <c r="K865" t="s">
        <v>258</v>
      </c>
    </row>
    <row r="866" spans="10:11">
      <c r="J866" t="s">
        <v>1139</v>
      </c>
      <c r="K866" t="s">
        <v>258</v>
      </c>
    </row>
    <row r="867" spans="10:11">
      <c r="J867" t="s">
        <v>1140</v>
      </c>
      <c r="K867" t="s">
        <v>258</v>
      </c>
    </row>
    <row r="868" spans="10:11">
      <c r="J868" t="s">
        <v>1141</v>
      </c>
      <c r="K868" t="s">
        <v>258</v>
      </c>
    </row>
    <row r="869" spans="10:11">
      <c r="J869" t="s">
        <v>1142</v>
      </c>
      <c r="K869" t="s">
        <v>258</v>
      </c>
    </row>
    <row r="870" spans="10:11">
      <c r="J870" t="s">
        <v>1143</v>
      </c>
      <c r="K870" t="s">
        <v>258</v>
      </c>
    </row>
    <row r="871" spans="10:11">
      <c r="J871" t="s">
        <v>1144</v>
      </c>
      <c r="K871" t="s">
        <v>258</v>
      </c>
    </row>
    <row r="872" spans="10:11">
      <c r="J872" t="s">
        <v>1145</v>
      </c>
      <c r="K872" t="s">
        <v>258</v>
      </c>
    </row>
    <row r="873" spans="10:11">
      <c r="J873" t="s">
        <v>1333</v>
      </c>
      <c r="K873" t="s">
        <v>258</v>
      </c>
    </row>
    <row r="874" spans="10:11">
      <c r="J874" t="s">
        <v>1334</v>
      </c>
      <c r="K874" t="s">
        <v>258</v>
      </c>
    </row>
    <row r="875" spans="10:11">
      <c r="J875" t="s">
        <v>1146</v>
      </c>
      <c r="K875" t="s">
        <v>258</v>
      </c>
    </row>
    <row r="876" spans="10:11">
      <c r="J876" t="s">
        <v>1147</v>
      </c>
      <c r="K876" t="s">
        <v>258</v>
      </c>
    </row>
    <row r="877" spans="10:11">
      <c r="J877" t="s">
        <v>1148</v>
      </c>
      <c r="K877" t="s">
        <v>258</v>
      </c>
    </row>
    <row r="878" spans="10:11">
      <c r="J878" t="s">
        <v>1149</v>
      </c>
      <c r="K878" t="s">
        <v>258</v>
      </c>
    </row>
    <row r="879" spans="10:11">
      <c r="J879" t="s">
        <v>1150</v>
      </c>
      <c r="K879" t="s">
        <v>258</v>
      </c>
    </row>
    <row r="880" spans="10:11">
      <c r="J880" t="s">
        <v>1151</v>
      </c>
      <c r="K880" t="s">
        <v>258</v>
      </c>
    </row>
    <row r="881" spans="10:11">
      <c r="J881" t="s">
        <v>1152</v>
      </c>
      <c r="K881" t="s">
        <v>258</v>
      </c>
    </row>
    <row r="882" spans="10:11">
      <c r="J882" t="s">
        <v>1153</v>
      </c>
      <c r="K882" t="s">
        <v>258</v>
      </c>
    </row>
    <row r="883" spans="10:11">
      <c r="J883" t="s">
        <v>1154</v>
      </c>
      <c r="K883" t="s">
        <v>258</v>
      </c>
    </row>
    <row r="884" spans="10:11">
      <c r="J884" t="s">
        <v>1155</v>
      </c>
      <c r="K884" t="s">
        <v>258</v>
      </c>
    </row>
    <row r="885" spans="10:11">
      <c r="J885" t="s">
        <v>1156</v>
      </c>
      <c r="K885" t="s">
        <v>258</v>
      </c>
    </row>
    <row r="886" spans="10:11">
      <c r="J886" t="s">
        <v>1157</v>
      </c>
      <c r="K886" t="s">
        <v>258</v>
      </c>
    </row>
    <row r="887" spans="10:11">
      <c r="J887" t="s">
        <v>1158</v>
      </c>
      <c r="K887" t="s">
        <v>258</v>
      </c>
    </row>
    <row r="888" spans="10:11">
      <c r="J888" t="s">
        <v>1159</v>
      </c>
      <c r="K888" t="s">
        <v>258</v>
      </c>
    </row>
    <row r="889" spans="10:11">
      <c r="J889" t="s">
        <v>1160</v>
      </c>
      <c r="K889" t="s">
        <v>258</v>
      </c>
    </row>
    <row r="890" spans="10:11">
      <c r="J890" t="s">
        <v>1161</v>
      </c>
      <c r="K890" t="s">
        <v>258</v>
      </c>
    </row>
    <row r="891" spans="10:11">
      <c r="J891" t="s">
        <v>1327</v>
      </c>
      <c r="K891" t="s">
        <v>258</v>
      </c>
    </row>
    <row r="892" spans="10:11">
      <c r="J892" t="s">
        <v>1328</v>
      </c>
      <c r="K892" t="s">
        <v>258</v>
      </c>
    </row>
    <row r="893" spans="10:11">
      <c r="J893" t="s">
        <v>1162</v>
      </c>
      <c r="K893" t="s">
        <v>258</v>
      </c>
    </row>
    <row r="894" spans="10:11">
      <c r="J894" t="s">
        <v>1163</v>
      </c>
      <c r="K894" t="s">
        <v>258</v>
      </c>
    </row>
    <row r="895" spans="10:11">
      <c r="J895" t="s">
        <v>1164</v>
      </c>
      <c r="K895" t="s">
        <v>258</v>
      </c>
    </row>
    <row r="896" spans="10:11">
      <c r="J896" t="s">
        <v>1165</v>
      </c>
      <c r="K896" t="s">
        <v>258</v>
      </c>
    </row>
    <row r="897" spans="10:11">
      <c r="J897" t="s">
        <v>1166</v>
      </c>
      <c r="K897" t="s">
        <v>258</v>
      </c>
    </row>
    <row r="898" spans="10:11">
      <c r="J898" t="s">
        <v>1167</v>
      </c>
      <c r="K898" t="s">
        <v>258</v>
      </c>
    </row>
    <row r="899" spans="10:11">
      <c r="J899" t="s">
        <v>1168</v>
      </c>
      <c r="K899" t="s">
        <v>258</v>
      </c>
    </row>
    <row r="900" spans="10:11">
      <c r="J900" t="s">
        <v>1169</v>
      </c>
      <c r="K900" t="s">
        <v>258</v>
      </c>
    </row>
    <row r="901" spans="10:11">
      <c r="J901" t="s">
        <v>1325</v>
      </c>
      <c r="K901" t="s">
        <v>258</v>
      </c>
    </row>
    <row r="902" spans="10:11">
      <c r="J902" t="s">
        <v>1326</v>
      </c>
      <c r="K902" t="s">
        <v>258</v>
      </c>
    </row>
    <row r="903" spans="10:11">
      <c r="J903" t="s">
        <v>1170</v>
      </c>
      <c r="K903" t="s">
        <v>258</v>
      </c>
    </row>
    <row r="904" spans="10:11">
      <c r="J904" t="s">
        <v>1171</v>
      </c>
      <c r="K904" t="s">
        <v>258</v>
      </c>
    </row>
    <row r="905" spans="10:11">
      <c r="J905" t="s">
        <v>1172</v>
      </c>
      <c r="K905" t="s">
        <v>258</v>
      </c>
    </row>
    <row r="906" spans="10:11">
      <c r="J906" t="s">
        <v>1173</v>
      </c>
      <c r="K906" t="s">
        <v>258</v>
      </c>
    </row>
    <row r="907" spans="10:11">
      <c r="J907" t="s">
        <v>1174</v>
      </c>
      <c r="K907" t="s">
        <v>258</v>
      </c>
    </row>
    <row r="908" spans="10:11">
      <c r="J908" t="s">
        <v>1175</v>
      </c>
      <c r="K908" t="s">
        <v>258</v>
      </c>
    </row>
    <row r="909" spans="10:11">
      <c r="J909" t="s">
        <v>1176</v>
      </c>
      <c r="K909" t="s">
        <v>258</v>
      </c>
    </row>
    <row r="910" spans="10:11">
      <c r="J910" t="s">
        <v>1177</v>
      </c>
      <c r="K910" t="s">
        <v>258</v>
      </c>
    </row>
    <row r="911" spans="10:11">
      <c r="J911" t="s">
        <v>1178</v>
      </c>
      <c r="K911" t="s">
        <v>258</v>
      </c>
    </row>
    <row r="912" spans="10:11">
      <c r="J912" t="s">
        <v>1179</v>
      </c>
      <c r="K912" t="s">
        <v>258</v>
      </c>
    </row>
    <row r="913" spans="10:11">
      <c r="J913" t="s">
        <v>1180</v>
      </c>
      <c r="K913" t="s">
        <v>258</v>
      </c>
    </row>
    <row r="914" spans="10:11">
      <c r="J914" t="s">
        <v>1181</v>
      </c>
      <c r="K914" t="s">
        <v>258</v>
      </c>
    </row>
    <row r="915" spans="10:11">
      <c r="J915" t="s">
        <v>1182</v>
      </c>
      <c r="K915" t="s">
        <v>258</v>
      </c>
    </row>
    <row r="916" spans="10:11">
      <c r="J916" t="s">
        <v>1183</v>
      </c>
      <c r="K916" t="s">
        <v>258</v>
      </c>
    </row>
    <row r="917" spans="10:11">
      <c r="J917" t="s">
        <v>1184</v>
      </c>
      <c r="K917" t="s">
        <v>258</v>
      </c>
    </row>
    <row r="918" spans="10:11">
      <c r="J918" t="s">
        <v>1185</v>
      </c>
      <c r="K918" t="s">
        <v>258</v>
      </c>
    </row>
    <row r="919" spans="10:11">
      <c r="J919" t="s">
        <v>1186</v>
      </c>
      <c r="K919" t="s">
        <v>258</v>
      </c>
    </row>
    <row r="920" spans="10:11">
      <c r="J920" t="s">
        <v>1187</v>
      </c>
      <c r="K920" t="s">
        <v>258</v>
      </c>
    </row>
    <row r="921" spans="10:11">
      <c r="J921" t="s">
        <v>1188</v>
      </c>
      <c r="K921" t="s">
        <v>258</v>
      </c>
    </row>
    <row r="922" spans="10:11">
      <c r="J922" t="s">
        <v>1189</v>
      </c>
      <c r="K922" t="s">
        <v>258</v>
      </c>
    </row>
    <row r="923" spans="10:11">
      <c r="J923" t="s">
        <v>1190</v>
      </c>
      <c r="K923" t="s">
        <v>258</v>
      </c>
    </row>
    <row r="924" spans="10:11">
      <c r="J924" t="s">
        <v>1191</v>
      </c>
      <c r="K924" t="s">
        <v>258</v>
      </c>
    </row>
    <row r="925" spans="10:11">
      <c r="J925" t="s">
        <v>1192</v>
      </c>
      <c r="K925" t="s">
        <v>258</v>
      </c>
    </row>
    <row r="926" spans="10:11">
      <c r="J926" t="s">
        <v>1193</v>
      </c>
      <c r="K926" t="s">
        <v>258</v>
      </c>
    </row>
    <row r="927" spans="10:11">
      <c r="J927" t="s">
        <v>1194</v>
      </c>
      <c r="K927" t="s">
        <v>258</v>
      </c>
    </row>
    <row r="928" spans="10:11">
      <c r="J928" t="s">
        <v>1195</v>
      </c>
      <c r="K928" t="s">
        <v>258</v>
      </c>
    </row>
    <row r="929" spans="10:11">
      <c r="J929" t="s">
        <v>1196</v>
      </c>
      <c r="K929" t="s">
        <v>258</v>
      </c>
    </row>
    <row r="930" spans="10:11">
      <c r="J930" t="s">
        <v>1197</v>
      </c>
      <c r="K930" t="s">
        <v>258</v>
      </c>
    </row>
    <row r="931" spans="10:11">
      <c r="J931" t="s">
        <v>1322</v>
      </c>
      <c r="K931" t="s">
        <v>258</v>
      </c>
    </row>
    <row r="932" spans="10:11">
      <c r="J932" t="s">
        <v>1323</v>
      </c>
      <c r="K932" t="s">
        <v>258</v>
      </c>
    </row>
    <row r="933" spans="10:11">
      <c r="J933" t="s">
        <v>1198</v>
      </c>
      <c r="K933" t="s">
        <v>258</v>
      </c>
    </row>
    <row r="934" spans="10:11">
      <c r="J934" t="s">
        <v>1199</v>
      </c>
      <c r="K934" t="s">
        <v>258</v>
      </c>
    </row>
    <row r="935" spans="10:11">
      <c r="J935" t="s">
        <v>1200</v>
      </c>
      <c r="K935" t="s">
        <v>258</v>
      </c>
    </row>
    <row r="936" spans="10:11">
      <c r="J936" t="s">
        <v>1201</v>
      </c>
      <c r="K936" t="s">
        <v>258</v>
      </c>
    </row>
    <row r="937" spans="10:11">
      <c r="J937" t="s">
        <v>1202</v>
      </c>
      <c r="K937" t="s">
        <v>258</v>
      </c>
    </row>
    <row r="938" spans="10:11">
      <c r="J938" t="s">
        <v>1203</v>
      </c>
      <c r="K938" t="s">
        <v>258</v>
      </c>
    </row>
    <row r="939" spans="10:11">
      <c r="J939" t="s">
        <v>1204</v>
      </c>
      <c r="K939" t="s">
        <v>258</v>
      </c>
    </row>
    <row r="940" spans="10:11">
      <c r="J940" t="s">
        <v>1205</v>
      </c>
      <c r="K940" t="s">
        <v>258</v>
      </c>
    </row>
    <row r="941" spans="10:11">
      <c r="J941" t="s">
        <v>1206</v>
      </c>
      <c r="K941" t="s">
        <v>258</v>
      </c>
    </row>
    <row r="942" spans="10:11">
      <c r="J942" t="s">
        <v>1207</v>
      </c>
      <c r="K942" t="s">
        <v>258</v>
      </c>
    </row>
    <row r="943" spans="10:11">
      <c r="J943" t="s">
        <v>1208</v>
      </c>
      <c r="K943" t="s">
        <v>258</v>
      </c>
    </row>
    <row r="944" spans="10:11">
      <c r="J944" t="s">
        <v>1209</v>
      </c>
      <c r="K944" t="s">
        <v>258</v>
      </c>
    </row>
    <row r="945" spans="10:11">
      <c r="J945" t="s">
        <v>1210</v>
      </c>
      <c r="K945" t="s">
        <v>258</v>
      </c>
    </row>
    <row r="946" spans="10:11">
      <c r="J946" t="s">
        <v>1211</v>
      </c>
      <c r="K946" t="s">
        <v>258</v>
      </c>
    </row>
    <row r="947" spans="10:11">
      <c r="J947" t="s">
        <v>1212</v>
      </c>
      <c r="K947" t="s">
        <v>258</v>
      </c>
    </row>
    <row r="948" spans="10:11">
      <c r="J948" t="s">
        <v>1213</v>
      </c>
      <c r="K948" t="s">
        <v>258</v>
      </c>
    </row>
    <row r="949" spans="10:11">
      <c r="J949" t="s">
        <v>1214</v>
      </c>
      <c r="K949" t="s">
        <v>258</v>
      </c>
    </row>
    <row r="950" spans="10:11">
      <c r="J950" t="s">
        <v>1215</v>
      </c>
      <c r="K950" t="s">
        <v>258</v>
      </c>
    </row>
    <row r="951" spans="10:11">
      <c r="J951" t="s">
        <v>1216</v>
      </c>
      <c r="K951" t="s">
        <v>258</v>
      </c>
    </row>
    <row r="952" spans="10:11">
      <c r="J952" t="s">
        <v>1217</v>
      </c>
      <c r="K952" t="s">
        <v>258</v>
      </c>
    </row>
    <row r="953" spans="10:11">
      <c r="J953" t="s">
        <v>1218</v>
      </c>
      <c r="K953" t="s">
        <v>258</v>
      </c>
    </row>
    <row r="954" spans="10:11">
      <c r="J954" t="s">
        <v>1219</v>
      </c>
      <c r="K954" t="s">
        <v>258</v>
      </c>
    </row>
    <row r="955" spans="10:11">
      <c r="J955" t="s">
        <v>1220</v>
      </c>
      <c r="K955" t="s">
        <v>258</v>
      </c>
    </row>
    <row r="956" spans="10:11">
      <c r="J956" t="s">
        <v>1221</v>
      </c>
      <c r="K956" t="s">
        <v>258</v>
      </c>
    </row>
    <row r="957" spans="10:11">
      <c r="J957" t="s">
        <v>1222</v>
      </c>
      <c r="K957" t="s">
        <v>258</v>
      </c>
    </row>
    <row r="958" spans="10:11">
      <c r="J958" t="s">
        <v>1223</v>
      </c>
      <c r="K958" t="s">
        <v>258</v>
      </c>
    </row>
    <row r="959" spans="10:11">
      <c r="J959" t="s">
        <v>1224</v>
      </c>
      <c r="K959" t="s">
        <v>258</v>
      </c>
    </row>
    <row r="960" spans="10:11">
      <c r="J960" t="s">
        <v>1225</v>
      </c>
      <c r="K960" t="s">
        <v>258</v>
      </c>
    </row>
    <row r="961" spans="10:11">
      <c r="J961" t="s">
        <v>1226</v>
      </c>
      <c r="K961" t="s">
        <v>258</v>
      </c>
    </row>
    <row r="962" spans="10:11">
      <c r="J962" t="s">
        <v>1032</v>
      </c>
      <c r="K962" t="s">
        <v>258</v>
      </c>
    </row>
    <row r="963" spans="10:11">
      <c r="J963" t="s">
        <v>1033</v>
      </c>
      <c r="K963" t="s">
        <v>258</v>
      </c>
    </row>
    <row r="964" spans="10:11">
      <c r="J964" t="s">
        <v>1034</v>
      </c>
      <c r="K964" t="s">
        <v>258</v>
      </c>
    </row>
    <row r="965" spans="10:11">
      <c r="J965" t="s">
        <v>1227</v>
      </c>
      <c r="K965" t="s">
        <v>258</v>
      </c>
    </row>
    <row r="966" spans="10:11">
      <c r="J966" t="s">
        <v>1228</v>
      </c>
      <c r="K966" t="s">
        <v>258</v>
      </c>
    </row>
    <row r="967" spans="10:11">
      <c r="J967" t="s">
        <v>1229</v>
      </c>
      <c r="K967" t="s">
        <v>258</v>
      </c>
    </row>
    <row r="968" spans="10:11">
      <c r="J968" t="s">
        <v>1230</v>
      </c>
      <c r="K968" t="s">
        <v>258</v>
      </c>
    </row>
    <row r="969" spans="10:11">
      <c r="J969" t="s">
        <v>1035</v>
      </c>
      <c r="K969" t="s">
        <v>258</v>
      </c>
    </row>
    <row r="970" spans="10:11">
      <c r="J970" t="s">
        <v>1036</v>
      </c>
      <c r="K970" t="s">
        <v>258</v>
      </c>
    </row>
    <row r="971" spans="10:11">
      <c r="J971" t="s">
        <v>1042</v>
      </c>
      <c r="K971" t="s">
        <v>258</v>
      </c>
    </row>
    <row r="972" spans="10:11">
      <c r="J972" t="s">
        <v>1231</v>
      </c>
      <c r="K972" t="s">
        <v>258</v>
      </c>
    </row>
    <row r="973" spans="10:11">
      <c r="J973" t="s">
        <v>1232</v>
      </c>
      <c r="K973" t="s">
        <v>258</v>
      </c>
    </row>
    <row r="974" spans="10:11">
      <c r="J974" t="s">
        <v>1233</v>
      </c>
      <c r="K974" t="s">
        <v>258</v>
      </c>
    </row>
    <row r="975" spans="10:11">
      <c r="J975" t="s">
        <v>1234</v>
      </c>
      <c r="K975" t="s">
        <v>258</v>
      </c>
    </row>
    <row r="976" spans="10:11">
      <c r="J976" t="s">
        <v>1235</v>
      </c>
      <c r="K976" t="s">
        <v>258</v>
      </c>
    </row>
    <row r="977" spans="10:11">
      <c r="J977" t="s">
        <v>1236</v>
      </c>
      <c r="K977" t="s">
        <v>258</v>
      </c>
    </row>
    <row r="978" spans="10:11">
      <c r="J978" t="s">
        <v>1237</v>
      </c>
      <c r="K978" t="s">
        <v>258</v>
      </c>
    </row>
    <row r="979" spans="10:11">
      <c r="J979" t="s">
        <v>1238</v>
      </c>
      <c r="K979" t="s">
        <v>258</v>
      </c>
    </row>
    <row r="980" spans="10:11">
      <c r="J980" t="s">
        <v>1239</v>
      </c>
      <c r="K980" t="s">
        <v>258</v>
      </c>
    </row>
    <row r="981" spans="10:11">
      <c r="J981" t="s">
        <v>1240</v>
      </c>
      <c r="K981" t="s">
        <v>258</v>
      </c>
    </row>
    <row r="982" spans="10:11">
      <c r="J982" t="s">
        <v>1241</v>
      </c>
      <c r="K982" t="s">
        <v>258</v>
      </c>
    </row>
    <row r="983" spans="10:11">
      <c r="J983" t="s">
        <v>1242</v>
      </c>
      <c r="K983" t="s">
        <v>258</v>
      </c>
    </row>
    <row r="984" spans="10:11">
      <c r="J984" t="s">
        <v>1243</v>
      </c>
      <c r="K984" t="s">
        <v>258</v>
      </c>
    </row>
    <row r="985" spans="10:11">
      <c r="J985" t="s">
        <v>1244</v>
      </c>
      <c r="K985" t="s">
        <v>258</v>
      </c>
    </row>
    <row r="986" spans="10:11">
      <c r="J986" t="s">
        <v>1245</v>
      </c>
      <c r="K986" t="s">
        <v>258</v>
      </c>
    </row>
    <row r="987" spans="10:11">
      <c r="J987" t="s">
        <v>1246</v>
      </c>
      <c r="K987" t="s">
        <v>258</v>
      </c>
    </row>
    <row r="988" spans="10:11">
      <c r="J988" t="s">
        <v>1247</v>
      </c>
      <c r="K988" t="s">
        <v>258</v>
      </c>
    </row>
    <row r="989" spans="10:11">
      <c r="J989" t="s">
        <v>1248</v>
      </c>
      <c r="K989" t="s">
        <v>258</v>
      </c>
    </row>
    <row r="990" spans="10:11">
      <c r="J990" t="s">
        <v>1249</v>
      </c>
      <c r="K990" t="s">
        <v>258</v>
      </c>
    </row>
    <row r="991" spans="10:11">
      <c r="J991" t="s">
        <v>1250</v>
      </c>
      <c r="K991" t="s">
        <v>258</v>
      </c>
    </row>
    <row r="992" spans="10:11">
      <c r="J992" t="s">
        <v>1251</v>
      </c>
      <c r="K992" t="s">
        <v>258</v>
      </c>
    </row>
    <row r="993" spans="10:11">
      <c r="J993" t="s">
        <v>1252</v>
      </c>
      <c r="K993" t="s">
        <v>258</v>
      </c>
    </row>
    <row r="994" spans="10:11">
      <c r="J994" t="s">
        <v>1253</v>
      </c>
      <c r="K994" t="s">
        <v>258</v>
      </c>
    </row>
    <row r="995" spans="10:11">
      <c r="J995" t="s">
        <v>1254</v>
      </c>
      <c r="K995" t="s">
        <v>258</v>
      </c>
    </row>
    <row r="996" spans="10:11">
      <c r="J996" t="s">
        <v>1342</v>
      </c>
      <c r="K996" t="s">
        <v>258</v>
      </c>
    </row>
    <row r="997" spans="10:11">
      <c r="J997" t="s">
        <v>1255</v>
      </c>
      <c r="K997" t="s">
        <v>258</v>
      </c>
    </row>
    <row r="998" spans="10:11">
      <c r="J998" t="s">
        <v>1256</v>
      </c>
      <c r="K998" t="s">
        <v>258</v>
      </c>
    </row>
    <row r="999" spans="10:11">
      <c r="J999" t="s">
        <v>1257</v>
      </c>
      <c r="K999" t="s">
        <v>258</v>
      </c>
    </row>
    <row r="1000" spans="10:11">
      <c r="J1000" t="s">
        <v>1258</v>
      </c>
      <c r="K1000" t="s">
        <v>258</v>
      </c>
    </row>
    <row r="1001" spans="10:11">
      <c r="J1001" t="s">
        <v>1343</v>
      </c>
      <c r="K1001" t="s">
        <v>258</v>
      </c>
    </row>
    <row r="1002" spans="10:11">
      <c r="J1002" t="s">
        <v>1348</v>
      </c>
      <c r="K1002" t="s">
        <v>258</v>
      </c>
    </row>
    <row r="1003" spans="10:11">
      <c r="J1003" t="s">
        <v>1259</v>
      </c>
      <c r="K1003" t="s">
        <v>258</v>
      </c>
    </row>
    <row r="1004" spans="10:11">
      <c r="J1004" t="s">
        <v>1349</v>
      </c>
      <c r="K1004" t="s">
        <v>258</v>
      </c>
    </row>
    <row r="1005" spans="10:11">
      <c r="J1005" t="s">
        <v>1260</v>
      </c>
      <c r="K1005" t="s">
        <v>258</v>
      </c>
    </row>
    <row r="1006" spans="10:11">
      <c r="J1006" t="s">
        <v>1261</v>
      </c>
      <c r="K1006" t="s">
        <v>258</v>
      </c>
    </row>
    <row r="1007" spans="10:11">
      <c r="J1007" t="s">
        <v>1262</v>
      </c>
      <c r="K1007" t="s">
        <v>258</v>
      </c>
    </row>
    <row r="1008" spans="10:11">
      <c r="J1008" t="s">
        <v>1263</v>
      </c>
      <c r="K1008" t="s">
        <v>258</v>
      </c>
    </row>
    <row r="1009" spans="10:11">
      <c r="J1009" t="s">
        <v>1264</v>
      </c>
      <c r="K1009" t="s">
        <v>258</v>
      </c>
    </row>
    <row r="1010" spans="10:11">
      <c r="J1010" t="s">
        <v>1265</v>
      </c>
      <c r="K1010" t="s">
        <v>258</v>
      </c>
    </row>
    <row r="1011" spans="10:11">
      <c r="J1011" t="s">
        <v>1335</v>
      </c>
      <c r="K1011" t="s">
        <v>258</v>
      </c>
    </row>
    <row r="1012" spans="10:11">
      <c r="J1012" t="s">
        <v>1337</v>
      </c>
      <c r="K1012" t="s">
        <v>258</v>
      </c>
    </row>
    <row r="1013" spans="10:11">
      <c r="J1013" t="s">
        <v>1102</v>
      </c>
      <c r="K1013" t="s">
        <v>258</v>
      </c>
    </row>
    <row r="1014" spans="10:11">
      <c r="J1014" t="s">
        <v>1341</v>
      </c>
      <c r="K1014" t="s">
        <v>258</v>
      </c>
    </row>
    <row r="1015" spans="10:11">
      <c r="J1015" t="s">
        <v>1106</v>
      </c>
      <c r="K1015" t="s">
        <v>258</v>
      </c>
    </row>
    <row r="1016" spans="10:11">
      <c r="J1016" t="s">
        <v>1107</v>
      </c>
      <c r="K1016" t="s">
        <v>258</v>
      </c>
    </row>
    <row r="1017" spans="10:11">
      <c r="J1017" t="s">
        <v>1302</v>
      </c>
      <c r="K1017" t="s">
        <v>258</v>
      </c>
    </row>
    <row r="1018" spans="10:11">
      <c r="J1018" t="s">
        <v>1336</v>
      </c>
      <c r="K1018" t="s">
        <v>258</v>
      </c>
    </row>
    <row r="1019" spans="10:11">
      <c r="J1019" t="s">
        <v>1338</v>
      </c>
      <c r="K1019" t="s">
        <v>258</v>
      </c>
    </row>
    <row r="1020" spans="10:11">
      <c r="J1020" t="s">
        <v>1340</v>
      </c>
      <c r="K1020" t="s">
        <v>258</v>
      </c>
    </row>
    <row r="1021" spans="10:11">
      <c r="J1021" t="s">
        <v>1339</v>
      </c>
      <c r="K1021" t="s">
        <v>258</v>
      </c>
    </row>
    <row r="1022" spans="10:11">
      <c r="J1022" t="s">
        <v>1346</v>
      </c>
      <c r="K1022" t="s">
        <v>258</v>
      </c>
    </row>
    <row r="1023" spans="10:11">
      <c r="J1023" t="s">
        <v>1303</v>
      </c>
      <c r="K1023" t="s">
        <v>258</v>
      </c>
    </row>
    <row r="1024" spans="10:11">
      <c r="J1024" t="s">
        <v>1304</v>
      </c>
      <c r="K1024" t="s">
        <v>258</v>
      </c>
    </row>
    <row r="1025" spans="10:11">
      <c r="J1025" t="s">
        <v>1266</v>
      </c>
      <c r="K1025" t="s">
        <v>258</v>
      </c>
    </row>
    <row r="1026" spans="10:11">
      <c r="J1026" t="s">
        <v>1347</v>
      </c>
      <c r="K1026" t="s">
        <v>258</v>
      </c>
    </row>
    <row r="1027" spans="10:11">
      <c r="J1027" t="s">
        <v>1267</v>
      </c>
      <c r="K1027" t="s">
        <v>258</v>
      </c>
    </row>
    <row r="1028" spans="10:11">
      <c r="J1028" t="s">
        <v>1268</v>
      </c>
      <c r="K1028" t="s">
        <v>258</v>
      </c>
    </row>
    <row r="1029" spans="10:11">
      <c r="J1029" t="s">
        <v>1269</v>
      </c>
      <c r="K1029" t="s">
        <v>258</v>
      </c>
    </row>
    <row r="1030" spans="10:11">
      <c r="J1030" t="s">
        <v>1270</v>
      </c>
      <c r="K1030" t="s">
        <v>258</v>
      </c>
    </row>
    <row r="1031" spans="10:11">
      <c r="J1031" t="s">
        <v>1271</v>
      </c>
      <c r="K1031" t="s">
        <v>258</v>
      </c>
    </row>
    <row r="1032" spans="10:11">
      <c r="J1032" t="s">
        <v>1272</v>
      </c>
      <c r="K1032" t="s">
        <v>258</v>
      </c>
    </row>
    <row r="1033" spans="10:11">
      <c r="J1033" t="s">
        <v>1273</v>
      </c>
      <c r="K1033" t="s">
        <v>258</v>
      </c>
    </row>
    <row r="1034" spans="10:11">
      <c r="J1034" t="s">
        <v>1274</v>
      </c>
      <c r="K1034" t="s">
        <v>258</v>
      </c>
    </row>
    <row r="1035" spans="10:11">
      <c r="J1035" t="s">
        <v>1275</v>
      </c>
      <c r="K1035" t="s">
        <v>258</v>
      </c>
    </row>
    <row r="1036" spans="10:11">
      <c r="J1036" t="s">
        <v>1276</v>
      </c>
      <c r="K1036" t="s">
        <v>258</v>
      </c>
    </row>
    <row r="1037" spans="10:11">
      <c r="J1037" t="s">
        <v>1277</v>
      </c>
      <c r="K1037" t="s">
        <v>258</v>
      </c>
    </row>
    <row r="1038" spans="10:11">
      <c r="J1038" t="s">
        <v>1278</v>
      </c>
      <c r="K1038" t="s">
        <v>258</v>
      </c>
    </row>
    <row r="1039" spans="10:11">
      <c r="J1039" t="s">
        <v>1279</v>
      </c>
      <c r="K1039" t="s">
        <v>258</v>
      </c>
    </row>
    <row r="1040" spans="10:11">
      <c r="J1040" t="s">
        <v>1280</v>
      </c>
      <c r="K1040" t="s">
        <v>258</v>
      </c>
    </row>
    <row r="1041" spans="10:11">
      <c r="J1041" t="s">
        <v>1281</v>
      </c>
      <c r="K1041" t="s">
        <v>258</v>
      </c>
    </row>
    <row r="1042" spans="10:11">
      <c r="J1042" t="s">
        <v>1282</v>
      </c>
      <c r="K1042" t="s">
        <v>258</v>
      </c>
    </row>
    <row r="1043" spans="10:11">
      <c r="J1043" t="s">
        <v>1283</v>
      </c>
      <c r="K1043" t="s">
        <v>258</v>
      </c>
    </row>
    <row r="1044" spans="10:11">
      <c r="J1044" t="s">
        <v>1284</v>
      </c>
      <c r="K1044" t="s">
        <v>258</v>
      </c>
    </row>
    <row r="1045" spans="10:11">
      <c r="J1045" t="s">
        <v>1344</v>
      </c>
      <c r="K1045" t="s">
        <v>258</v>
      </c>
    </row>
    <row r="1046" spans="10:11">
      <c r="J1046" t="s">
        <v>1285</v>
      </c>
      <c r="K1046" t="s">
        <v>258</v>
      </c>
    </row>
    <row r="1047" spans="10:11">
      <c r="J1047" t="s">
        <v>1345</v>
      </c>
      <c r="K1047" t="s">
        <v>258</v>
      </c>
    </row>
    <row r="1048" spans="10:11">
      <c r="J1048" t="s">
        <v>1286</v>
      </c>
      <c r="K1048" t="s">
        <v>258</v>
      </c>
    </row>
    <row r="1049" spans="10:11">
      <c r="J1049" t="s">
        <v>1287</v>
      </c>
      <c r="K1049" t="s">
        <v>258</v>
      </c>
    </row>
    <row r="1050" spans="10:11">
      <c r="J1050" t="s">
        <v>1289</v>
      </c>
      <c r="K1050" t="s">
        <v>258</v>
      </c>
    </row>
    <row r="1051" spans="10:11">
      <c r="J1051" t="s">
        <v>1288</v>
      </c>
      <c r="K1051" t="s">
        <v>258</v>
      </c>
    </row>
    <row r="1052" spans="10:11">
      <c r="J1052" t="s">
        <v>1290</v>
      </c>
      <c r="K1052" t="s">
        <v>258</v>
      </c>
    </row>
    <row r="1053" spans="10:11">
      <c r="J1053" t="s">
        <v>1291</v>
      </c>
      <c r="K1053" t="s">
        <v>258</v>
      </c>
    </row>
    <row r="1054" spans="10:11">
      <c r="J1054" t="s">
        <v>1292</v>
      </c>
      <c r="K1054" t="s">
        <v>258</v>
      </c>
    </row>
    <row r="1055" spans="10:11">
      <c r="J1055" t="s">
        <v>1293</v>
      </c>
      <c r="K1055" t="s">
        <v>258</v>
      </c>
    </row>
    <row r="1056" spans="10:11">
      <c r="J1056" t="s">
        <v>1294</v>
      </c>
      <c r="K1056" t="s">
        <v>258</v>
      </c>
    </row>
    <row r="1057" spans="10:11">
      <c r="J1057" t="s">
        <v>1295</v>
      </c>
      <c r="K1057" t="s">
        <v>258</v>
      </c>
    </row>
    <row r="1058" spans="10:11">
      <c r="J1058" t="s">
        <v>1296</v>
      </c>
      <c r="K1058" t="s">
        <v>258</v>
      </c>
    </row>
    <row r="1059" spans="10:11">
      <c r="J1059" t="s">
        <v>1297</v>
      </c>
      <c r="K1059" t="s">
        <v>258</v>
      </c>
    </row>
    <row r="1060" spans="10:11">
      <c r="J1060" t="s">
        <v>1298</v>
      </c>
      <c r="K1060" t="s">
        <v>258</v>
      </c>
    </row>
    <row r="1061" spans="10:11">
      <c r="J1061" t="s">
        <v>1299</v>
      </c>
      <c r="K1061" t="s">
        <v>258</v>
      </c>
    </row>
    <row r="1062" spans="10:11">
      <c r="J1062" t="s">
        <v>1350</v>
      </c>
      <c r="K1062" t="s">
        <v>258</v>
      </c>
    </row>
    <row r="1063" spans="10:11">
      <c r="J1063" t="s">
        <v>1403</v>
      </c>
      <c r="K1063" t="s">
        <v>258</v>
      </c>
    </row>
    <row r="1064" spans="10:11">
      <c r="J1064" t="s">
        <v>1404</v>
      </c>
      <c r="K1064" t="s">
        <v>258</v>
      </c>
    </row>
    <row r="1065" spans="10:11">
      <c r="J1065" t="s">
        <v>1405</v>
      </c>
      <c r="K1065" t="s">
        <v>258</v>
      </c>
    </row>
    <row r="1066" spans="10:11">
      <c r="J1066" t="s">
        <v>1406</v>
      </c>
      <c r="K1066" t="s">
        <v>258</v>
      </c>
    </row>
    <row r="1067" spans="10:11">
      <c r="J1067" t="s">
        <v>1352</v>
      </c>
      <c r="K1067" t="s">
        <v>258</v>
      </c>
    </row>
    <row r="1068" spans="10:11">
      <c r="J1068" t="s">
        <v>1351</v>
      </c>
      <c r="K1068" t="s">
        <v>258</v>
      </c>
    </row>
    <row r="1069" spans="10:11">
      <c r="J1069" t="s">
        <v>599</v>
      </c>
      <c r="K1069" t="s">
        <v>550</v>
      </c>
    </row>
    <row r="1070" spans="10:11">
      <c r="J1070" t="s">
        <v>1409</v>
      </c>
      <c r="K1070" t="s">
        <v>550</v>
      </c>
    </row>
    <row r="1071" spans="10:11">
      <c r="J1071" t="s">
        <v>601</v>
      </c>
      <c r="K1071" t="s">
        <v>550</v>
      </c>
    </row>
    <row r="1072" spans="10:11">
      <c r="J1072" t="s">
        <v>1410</v>
      </c>
      <c r="K1072" t="s">
        <v>550</v>
      </c>
    </row>
    <row r="1073" spans="10:11">
      <c r="J1073" t="s">
        <v>34</v>
      </c>
      <c r="K1073" t="s">
        <v>550</v>
      </c>
    </row>
    <row r="1074" spans="10:11">
      <c r="J1074" t="s">
        <v>1411</v>
      </c>
      <c r="K1074" t="s">
        <v>550</v>
      </c>
    </row>
    <row r="1075" spans="10:11">
      <c r="J1075" t="s">
        <v>1412</v>
      </c>
      <c r="K1075" t="s">
        <v>550</v>
      </c>
    </row>
    <row r="1076" spans="10:11">
      <c r="J1076" t="s">
        <v>1413</v>
      </c>
      <c r="K1076" t="s">
        <v>550</v>
      </c>
    </row>
    <row r="1077" spans="10:11">
      <c r="J1077" t="s">
        <v>2</v>
      </c>
      <c r="K1077" t="s">
        <v>550</v>
      </c>
    </row>
    <row r="1078" spans="10:11">
      <c r="J1078" t="s">
        <v>1414</v>
      </c>
      <c r="K1078" t="s">
        <v>550</v>
      </c>
    </row>
    <row r="1079" spans="10:11">
      <c r="J1079" t="s">
        <v>1415</v>
      </c>
      <c r="K1079" t="s">
        <v>550</v>
      </c>
    </row>
    <row r="1080" spans="10:11">
      <c r="J1080" t="s">
        <v>1416</v>
      </c>
      <c r="K1080" t="s">
        <v>550</v>
      </c>
    </row>
    <row r="1081" spans="10:11">
      <c r="J1081" t="s">
        <v>1417</v>
      </c>
      <c r="K1081" t="s">
        <v>550</v>
      </c>
    </row>
    <row r="1082" spans="10:11">
      <c r="J1082" t="s">
        <v>1418</v>
      </c>
      <c r="K1082" t="s">
        <v>550</v>
      </c>
    </row>
    <row r="1083" spans="10:11">
      <c r="J1083" t="s">
        <v>1419</v>
      </c>
      <c r="K1083" t="s">
        <v>550</v>
      </c>
    </row>
    <row r="1084" spans="10:11">
      <c r="J1084" t="s">
        <v>1420</v>
      </c>
      <c r="K1084" t="s">
        <v>550</v>
      </c>
    </row>
    <row r="1085" spans="10:11">
      <c r="J1085" t="s">
        <v>1421</v>
      </c>
      <c r="K1085" t="s">
        <v>550</v>
      </c>
    </row>
    <row r="1086" spans="10:11">
      <c r="J1086" t="s">
        <v>1422</v>
      </c>
      <c r="K1086" t="s">
        <v>550</v>
      </c>
    </row>
    <row r="1087" spans="10:11">
      <c r="J1087" t="s">
        <v>1423</v>
      </c>
      <c r="K1087" t="s">
        <v>550</v>
      </c>
    </row>
    <row r="1088" spans="10:11">
      <c r="J1088" t="s">
        <v>1424</v>
      </c>
      <c r="K1088" t="s">
        <v>550</v>
      </c>
    </row>
    <row r="1089" spans="10:11">
      <c r="J1089" t="s">
        <v>1425</v>
      </c>
      <c r="K1089" t="s">
        <v>550</v>
      </c>
    </row>
    <row r="1090" spans="10:11">
      <c r="J1090" t="s">
        <v>1426</v>
      </c>
      <c r="K1090" t="s">
        <v>550</v>
      </c>
    </row>
    <row r="1091" spans="10:11">
      <c r="J1091" t="s">
        <v>1427</v>
      </c>
      <c r="K1091" t="s">
        <v>550</v>
      </c>
    </row>
    <row r="1092" spans="10:11">
      <c r="J1092" t="s">
        <v>1428</v>
      </c>
      <c r="K1092" t="s">
        <v>550</v>
      </c>
    </row>
    <row r="1093" spans="10:11">
      <c r="J1093" t="s">
        <v>1429</v>
      </c>
      <c r="K1093" t="s">
        <v>550</v>
      </c>
    </row>
    <row r="1094" spans="10:11">
      <c r="J1094" t="s">
        <v>1430</v>
      </c>
      <c r="K1094" t="s">
        <v>550</v>
      </c>
    </row>
    <row r="1095" spans="10:11">
      <c r="J1095" t="s">
        <v>1431</v>
      </c>
      <c r="K1095" t="s">
        <v>550</v>
      </c>
    </row>
    <row r="1096" spans="10:11">
      <c r="J1096" t="s">
        <v>1432</v>
      </c>
      <c r="K1096" t="s">
        <v>550</v>
      </c>
    </row>
    <row r="1097" spans="10:11">
      <c r="J1097" t="s">
        <v>1433</v>
      </c>
      <c r="K1097" t="s">
        <v>550</v>
      </c>
    </row>
    <row r="1098" spans="10:11">
      <c r="J1098" t="s">
        <v>1434</v>
      </c>
      <c r="K1098" t="s">
        <v>550</v>
      </c>
    </row>
    <row r="1099" spans="10:11">
      <c r="J1099" t="s">
        <v>1435</v>
      </c>
      <c r="K1099" t="s">
        <v>550</v>
      </c>
    </row>
    <row r="1100" spans="10:11">
      <c r="J1100" t="s">
        <v>1436</v>
      </c>
      <c r="K1100" t="s">
        <v>550</v>
      </c>
    </row>
    <row r="1101" spans="10:11">
      <c r="J1101" t="s">
        <v>1437</v>
      </c>
      <c r="K1101" t="s">
        <v>550</v>
      </c>
    </row>
    <row r="1102" spans="10:11">
      <c r="J1102" t="s">
        <v>1438</v>
      </c>
      <c r="K1102" t="s">
        <v>550</v>
      </c>
    </row>
    <row r="1103" spans="10:11">
      <c r="J1103" t="s">
        <v>1439</v>
      </c>
      <c r="K1103" t="s">
        <v>550</v>
      </c>
    </row>
    <row r="1104" spans="10:11">
      <c r="J1104" t="s">
        <v>1440</v>
      </c>
      <c r="K1104" t="s">
        <v>550</v>
      </c>
    </row>
    <row r="1105" spans="10:11">
      <c r="J1105" t="s">
        <v>1441</v>
      </c>
      <c r="K1105" t="s">
        <v>550</v>
      </c>
    </row>
    <row r="1106" spans="10:11">
      <c r="J1106" t="s">
        <v>1442</v>
      </c>
      <c r="K1106" t="s">
        <v>550</v>
      </c>
    </row>
    <row r="1107" spans="10:11">
      <c r="J1107" t="s">
        <v>1443</v>
      </c>
      <c r="K1107" t="s">
        <v>550</v>
      </c>
    </row>
    <row r="1108" spans="10:11">
      <c r="J1108" t="s">
        <v>1444</v>
      </c>
      <c r="K1108" t="s">
        <v>550</v>
      </c>
    </row>
    <row r="1109" spans="10:11">
      <c r="J1109" t="s">
        <v>1445</v>
      </c>
      <c r="K1109" t="s">
        <v>550</v>
      </c>
    </row>
    <row r="1110" spans="10:11">
      <c r="J1110" t="s">
        <v>1446</v>
      </c>
      <c r="K1110" t="s">
        <v>550</v>
      </c>
    </row>
    <row r="1111" spans="10:11">
      <c r="J1111" t="s">
        <v>1447</v>
      </c>
      <c r="K1111" t="s">
        <v>550</v>
      </c>
    </row>
    <row r="1112" spans="10:11">
      <c r="J1112" t="s">
        <v>1448</v>
      </c>
      <c r="K1112" t="s">
        <v>550</v>
      </c>
    </row>
    <row r="1113" spans="10:11">
      <c r="J1113" t="s">
        <v>1449</v>
      </c>
      <c r="K1113" t="s">
        <v>550</v>
      </c>
    </row>
    <row r="1114" spans="10:11">
      <c r="J1114" t="s">
        <v>1450</v>
      </c>
      <c r="K1114" t="s">
        <v>550</v>
      </c>
    </row>
    <row r="1115" spans="10:11">
      <c r="J1115" t="s">
        <v>1451</v>
      </c>
      <c r="K1115" t="s">
        <v>550</v>
      </c>
    </row>
    <row r="1116" spans="10:11">
      <c r="J1116" t="s">
        <v>1452</v>
      </c>
      <c r="K1116" t="s">
        <v>550</v>
      </c>
    </row>
    <row r="1117" spans="10:11">
      <c r="J1117" t="s">
        <v>1453</v>
      </c>
      <c r="K1117" t="s">
        <v>550</v>
      </c>
    </row>
    <row r="1118" spans="10:11">
      <c r="J1118" t="s">
        <v>1454</v>
      </c>
      <c r="K1118" t="s">
        <v>550</v>
      </c>
    </row>
    <row r="1119" spans="10:11">
      <c r="J1119" t="s">
        <v>1455</v>
      </c>
      <c r="K1119" t="s">
        <v>550</v>
      </c>
    </row>
    <row r="1120" spans="10:11">
      <c r="J1120" t="s">
        <v>1456</v>
      </c>
      <c r="K1120" t="s">
        <v>550</v>
      </c>
    </row>
    <row r="1121" spans="10:11">
      <c r="J1121" t="s">
        <v>1457</v>
      </c>
      <c r="K1121" t="s">
        <v>550</v>
      </c>
    </row>
    <row r="1122" spans="10:11">
      <c r="J1122" t="s">
        <v>1458</v>
      </c>
      <c r="K1122" t="s">
        <v>550</v>
      </c>
    </row>
    <row r="1123" spans="10:11">
      <c r="J1123" t="s">
        <v>1459</v>
      </c>
      <c r="K1123" t="s">
        <v>550</v>
      </c>
    </row>
    <row r="1124" spans="10:11">
      <c r="J1124" t="s">
        <v>1460</v>
      </c>
      <c r="K1124" t="s">
        <v>550</v>
      </c>
    </row>
    <row r="1125" spans="10:11">
      <c r="J1125" t="s">
        <v>1461</v>
      </c>
      <c r="K1125" t="s">
        <v>550</v>
      </c>
    </row>
    <row r="1126" spans="10:11">
      <c r="J1126" t="s">
        <v>1462</v>
      </c>
      <c r="K1126" t="s">
        <v>550</v>
      </c>
    </row>
    <row r="1127" spans="10:11">
      <c r="J1127" t="s">
        <v>1463</v>
      </c>
      <c r="K1127" t="s">
        <v>550</v>
      </c>
    </row>
    <row r="1128" spans="10:11">
      <c r="J1128" t="s">
        <v>1464</v>
      </c>
      <c r="K1128" t="s">
        <v>550</v>
      </c>
    </row>
    <row r="1129" spans="10:11">
      <c r="J1129" t="s">
        <v>1465</v>
      </c>
      <c r="K1129" t="s">
        <v>550</v>
      </c>
    </row>
    <row r="1130" spans="10:11">
      <c r="J1130" t="s">
        <v>1466</v>
      </c>
      <c r="K1130" t="s">
        <v>550</v>
      </c>
    </row>
    <row r="1131" spans="10:11">
      <c r="J1131" t="s">
        <v>1467</v>
      </c>
      <c r="K1131" t="s">
        <v>550</v>
      </c>
    </row>
    <row r="1132" spans="10:11">
      <c r="J1132" t="s">
        <v>1468</v>
      </c>
      <c r="K1132" t="s">
        <v>550</v>
      </c>
    </row>
    <row r="1133" spans="10:11">
      <c r="J1133" t="s">
        <v>1469</v>
      </c>
      <c r="K1133" t="s">
        <v>550</v>
      </c>
    </row>
    <row r="1134" spans="10:11">
      <c r="J1134" t="s">
        <v>1470</v>
      </c>
      <c r="K1134" t="s">
        <v>550</v>
      </c>
    </row>
    <row r="1135" spans="10:11">
      <c r="J1135" t="s">
        <v>1471</v>
      </c>
      <c r="K1135" t="s">
        <v>550</v>
      </c>
    </row>
    <row r="1136" spans="10:11">
      <c r="J1136" t="s">
        <v>1472</v>
      </c>
      <c r="K1136" t="s">
        <v>550</v>
      </c>
    </row>
    <row r="1137" spans="10:11">
      <c r="J1137" t="s">
        <v>1473</v>
      </c>
      <c r="K1137" t="s">
        <v>550</v>
      </c>
    </row>
    <row r="1138" spans="10:11">
      <c r="J1138" t="s">
        <v>1474</v>
      </c>
      <c r="K1138" t="s">
        <v>550</v>
      </c>
    </row>
    <row r="1139" spans="10:11">
      <c r="J1139" t="s">
        <v>1475</v>
      </c>
      <c r="K1139" t="s">
        <v>550</v>
      </c>
    </row>
    <row r="1140" spans="10:11">
      <c r="J1140" t="s">
        <v>1476</v>
      </c>
      <c r="K1140" t="s">
        <v>550</v>
      </c>
    </row>
    <row r="1141" spans="10:11">
      <c r="J1141" t="s">
        <v>1477</v>
      </c>
      <c r="K1141" t="s">
        <v>550</v>
      </c>
    </row>
    <row r="1142" spans="10:11">
      <c r="J1142" t="s">
        <v>1478</v>
      </c>
      <c r="K1142" t="s">
        <v>550</v>
      </c>
    </row>
    <row r="1143" spans="10:11">
      <c r="J1143" t="s">
        <v>1479</v>
      </c>
      <c r="K1143" t="s">
        <v>550</v>
      </c>
    </row>
    <row r="1144" spans="10:11">
      <c r="J1144" t="s">
        <v>1480</v>
      </c>
      <c r="K1144" t="s">
        <v>550</v>
      </c>
    </row>
    <row r="1145" spans="10:11">
      <c r="J1145" t="s">
        <v>1481</v>
      </c>
      <c r="K1145" t="s">
        <v>550</v>
      </c>
    </row>
    <row r="1146" spans="10:11">
      <c r="J1146" t="s">
        <v>1482</v>
      </c>
      <c r="K1146" t="s">
        <v>550</v>
      </c>
    </row>
    <row r="1147" spans="10:11">
      <c r="J1147" t="s">
        <v>1483</v>
      </c>
      <c r="K1147" t="s">
        <v>550</v>
      </c>
    </row>
    <row r="1148" spans="10:11">
      <c r="J1148" t="s">
        <v>1484</v>
      </c>
      <c r="K1148" t="s">
        <v>550</v>
      </c>
    </row>
    <row r="1149" spans="10:11">
      <c r="J1149" t="s">
        <v>1485</v>
      </c>
      <c r="K1149" t="s">
        <v>550</v>
      </c>
    </row>
    <row r="1150" spans="10:11">
      <c r="J1150" t="s">
        <v>1486</v>
      </c>
      <c r="K1150" t="s">
        <v>550</v>
      </c>
    </row>
    <row r="1151" spans="10:11">
      <c r="J1151" t="s">
        <v>1487</v>
      </c>
      <c r="K1151" t="s">
        <v>550</v>
      </c>
    </row>
    <row r="1152" spans="10:11">
      <c r="J1152" t="s">
        <v>1488</v>
      </c>
      <c r="K1152" t="s">
        <v>550</v>
      </c>
    </row>
    <row r="1153" spans="10:11">
      <c r="J1153" t="s">
        <v>1489</v>
      </c>
      <c r="K1153" t="s">
        <v>550</v>
      </c>
    </row>
    <row r="1154" spans="10:11">
      <c r="J1154" t="s">
        <v>1490</v>
      </c>
      <c r="K1154" t="s">
        <v>550</v>
      </c>
    </row>
    <row r="1155" spans="10:11">
      <c r="J1155" t="s">
        <v>1491</v>
      </c>
      <c r="K1155" t="s">
        <v>550</v>
      </c>
    </row>
    <row r="1156" spans="10:11">
      <c r="J1156" t="s">
        <v>1492</v>
      </c>
      <c r="K1156" t="s">
        <v>550</v>
      </c>
    </row>
    <row r="1157" spans="10:11">
      <c r="J1157" t="s">
        <v>1493</v>
      </c>
      <c r="K1157" t="s">
        <v>550</v>
      </c>
    </row>
    <row r="1158" spans="10:11">
      <c r="J1158" t="s">
        <v>1494</v>
      </c>
      <c r="K1158" t="s">
        <v>550</v>
      </c>
    </row>
    <row r="1159" spans="10:11">
      <c r="J1159" t="s">
        <v>1495</v>
      </c>
      <c r="K1159" t="s">
        <v>550</v>
      </c>
    </row>
    <row r="1160" spans="10:11">
      <c r="J1160" t="s">
        <v>1496</v>
      </c>
      <c r="K1160" t="s">
        <v>550</v>
      </c>
    </row>
    <row r="1161" spans="10:11">
      <c r="J1161" t="s">
        <v>1497</v>
      </c>
      <c r="K1161" t="s">
        <v>550</v>
      </c>
    </row>
    <row r="1162" spans="10:11">
      <c r="J1162" t="s">
        <v>1498</v>
      </c>
      <c r="K1162" t="s">
        <v>550</v>
      </c>
    </row>
    <row r="1163" spans="10:11">
      <c r="J1163" t="s">
        <v>1499</v>
      </c>
      <c r="K1163" t="s">
        <v>550</v>
      </c>
    </row>
    <row r="1164" spans="10:11">
      <c r="J1164" t="s">
        <v>1500</v>
      </c>
      <c r="K1164" t="s">
        <v>550</v>
      </c>
    </row>
    <row r="1165" spans="10:11">
      <c r="J1165" t="s">
        <v>1501</v>
      </c>
      <c r="K1165" t="s">
        <v>550</v>
      </c>
    </row>
    <row r="1166" spans="10:11">
      <c r="J1166" t="s">
        <v>1502</v>
      </c>
      <c r="K1166" t="s">
        <v>550</v>
      </c>
    </row>
    <row r="1167" spans="10:11">
      <c r="J1167" t="s">
        <v>1503</v>
      </c>
      <c r="K1167" t="s">
        <v>550</v>
      </c>
    </row>
    <row r="1168" spans="10:11">
      <c r="J1168" t="s">
        <v>1504</v>
      </c>
      <c r="K1168" t="s">
        <v>550</v>
      </c>
    </row>
    <row r="1169" spans="10:11">
      <c r="J1169" t="s">
        <v>1505</v>
      </c>
      <c r="K1169" t="s">
        <v>550</v>
      </c>
    </row>
    <row r="1170" spans="10:11">
      <c r="J1170" t="s">
        <v>1506</v>
      </c>
      <c r="K1170" t="s">
        <v>550</v>
      </c>
    </row>
    <row r="1171" spans="10:11">
      <c r="J1171" t="s">
        <v>1507</v>
      </c>
      <c r="K1171" t="s">
        <v>550</v>
      </c>
    </row>
    <row r="1172" spans="10:11">
      <c r="J1172" t="s">
        <v>1508</v>
      </c>
      <c r="K1172" t="s">
        <v>550</v>
      </c>
    </row>
    <row r="1173" spans="10:11">
      <c r="J1173" t="s">
        <v>1509</v>
      </c>
      <c r="K1173" t="s">
        <v>550</v>
      </c>
    </row>
    <row r="1174" spans="10:11">
      <c r="J1174" t="s">
        <v>1510</v>
      </c>
      <c r="K1174" t="s">
        <v>550</v>
      </c>
    </row>
    <row r="1175" spans="10:11">
      <c r="J1175" t="s">
        <v>1511</v>
      </c>
      <c r="K1175" t="s">
        <v>550</v>
      </c>
    </row>
    <row r="1176" spans="10:11">
      <c r="J1176" t="s">
        <v>1512</v>
      </c>
      <c r="K1176" t="s">
        <v>550</v>
      </c>
    </row>
    <row r="1177" spans="10:11">
      <c r="J1177" t="s">
        <v>1513</v>
      </c>
      <c r="K1177" t="s">
        <v>550</v>
      </c>
    </row>
    <row r="1178" spans="10:11">
      <c r="J1178" t="s">
        <v>1514</v>
      </c>
      <c r="K1178" t="s">
        <v>550</v>
      </c>
    </row>
    <row r="1179" spans="10:11">
      <c r="J1179" t="s">
        <v>1515</v>
      </c>
      <c r="K1179" t="s">
        <v>550</v>
      </c>
    </row>
    <row r="1180" spans="10:11">
      <c r="J1180" t="s">
        <v>1516</v>
      </c>
      <c r="K1180" t="s">
        <v>550</v>
      </c>
    </row>
    <row r="1181" spans="10:11">
      <c r="J1181" t="s">
        <v>1517</v>
      </c>
      <c r="K1181" t="s">
        <v>550</v>
      </c>
    </row>
    <row r="1182" spans="10:11">
      <c r="J1182" t="s">
        <v>1518</v>
      </c>
      <c r="K1182" t="s">
        <v>550</v>
      </c>
    </row>
    <row r="1183" spans="10:11">
      <c r="J1183" t="s">
        <v>1519</v>
      </c>
      <c r="K1183" t="s">
        <v>550</v>
      </c>
    </row>
    <row r="1184" spans="10:11">
      <c r="J1184" t="s">
        <v>1520</v>
      </c>
      <c r="K1184" t="s">
        <v>550</v>
      </c>
    </row>
    <row r="1185" spans="10:11">
      <c r="J1185" t="s">
        <v>1521</v>
      </c>
      <c r="K1185" t="s">
        <v>550</v>
      </c>
    </row>
    <row r="1186" spans="10:11">
      <c r="J1186" t="s">
        <v>1522</v>
      </c>
      <c r="K1186" t="s">
        <v>550</v>
      </c>
    </row>
    <row r="1187" spans="10:11">
      <c r="J1187" t="s">
        <v>1523</v>
      </c>
      <c r="K1187" t="s">
        <v>550</v>
      </c>
    </row>
    <row r="1188" spans="10:11">
      <c r="J1188" t="s">
        <v>1524</v>
      </c>
      <c r="K1188" t="s">
        <v>550</v>
      </c>
    </row>
    <row r="1189" spans="10:11">
      <c r="J1189" t="s">
        <v>1525</v>
      </c>
      <c r="K1189" t="s">
        <v>550</v>
      </c>
    </row>
    <row r="1190" spans="10:11">
      <c r="J1190" t="s">
        <v>1526</v>
      </c>
      <c r="K1190" t="s">
        <v>550</v>
      </c>
    </row>
    <row r="1191" spans="10:11">
      <c r="J1191" t="s">
        <v>1527</v>
      </c>
      <c r="K1191" t="s">
        <v>550</v>
      </c>
    </row>
    <row r="1192" spans="10:11">
      <c r="J1192" t="s">
        <v>1528</v>
      </c>
      <c r="K1192" t="s">
        <v>550</v>
      </c>
    </row>
    <row r="1193" spans="10:11">
      <c r="J1193" t="s">
        <v>1529</v>
      </c>
      <c r="K1193" t="s">
        <v>550</v>
      </c>
    </row>
    <row r="1194" spans="10:11">
      <c r="J1194" t="s">
        <v>1530</v>
      </c>
      <c r="K1194" t="s">
        <v>550</v>
      </c>
    </row>
    <row r="1195" spans="10:11">
      <c r="J1195" t="s">
        <v>1531</v>
      </c>
      <c r="K1195" t="s">
        <v>550</v>
      </c>
    </row>
    <row r="1196" spans="10:11">
      <c r="J1196" t="s">
        <v>1532</v>
      </c>
      <c r="K1196" t="s">
        <v>550</v>
      </c>
    </row>
    <row r="1197" spans="10:11">
      <c r="J1197" t="s">
        <v>1533</v>
      </c>
      <c r="K1197" t="s">
        <v>550</v>
      </c>
    </row>
    <row r="1198" spans="10:11">
      <c r="J1198" t="s">
        <v>1534</v>
      </c>
      <c r="K1198" t="s">
        <v>550</v>
      </c>
    </row>
    <row r="1199" spans="10:11">
      <c r="J1199" t="s">
        <v>1535</v>
      </c>
      <c r="K1199" t="s">
        <v>550</v>
      </c>
    </row>
    <row r="1200" spans="10:11">
      <c r="J1200" t="s">
        <v>1536</v>
      </c>
      <c r="K1200" t="s">
        <v>550</v>
      </c>
    </row>
    <row r="1201" spans="10:11">
      <c r="J1201" t="s">
        <v>1537</v>
      </c>
      <c r="K1201" t="s">
        <v>550</v>
      </c>
    </row>
    <row r="1202" spans="10:11">
      <c r="J1202" t="s">
        <v>1538</v>
      </c>
      <c r="K1202" t="s">
        <v>550</v>
      </c>
    </row>
    <row r="1203" spans="10:11">
      <c r="J1203" t="s">
        <v>1539</v>
      </c>
      <c r="K1203" t="s">
        <v>550</v>
      </c>
    </row>
    <row r="1204" spans="10:11">
      <c r="J1204" t="s">
        <v>1540</v>
      </c>
      <c r="K1204" t="s">
        <v>550</v>
      </c>
    </row>
    <row r="1205" spans="10:11">
      <c r="J1205" t="s">
        <v>1541</v>
      </c>
      <c r="K1205" t="s">
        <v>550</v>
      </c>
    </row>
    <row r="1206" spans="10:11">
      <c r="J1206" t="s">
        <v>1542</v>
      </c>
      <c r="K1206" t="s">
        <v>550</v>
      </c>
    </row>
    <row r="1207" spans="10:11">
      <c r="J1207" t="s">
        <v>1543</v>
      </c>
      <c r="K1207" t="s">
        <v>550</v>
      </c>
    </row>
    <row r="1208" spans="10:11">
      <c r="J1208" t="s">
        <v>1544</v>
      </c>
      <c r="K1208" t="s">
        <v>550</v>
      </c>
    </row>
    <row r="1209" spans="10:11">
      <c r="J1209" t="s">
        <v>1545</v>
      </c>
      <c r="K1209" t="s">
        <v>550</v>
      </c>
    </row>
    <row r="1210" spans="10:11">
      <c r="J1210" t="s">
        <v>1546</v>
      </c>
      <c r="K1210" t="s">
        <v>550</v>
      </c>
    </row>
    <row r="1211" spans="10:11">
      <c r="J1211" t="s">
        <v>1547</v>
      </c>
      <c r="K1211" t="s">
        <v>550</v>
      </c>
    </row>
    <row r="1212" spans="10:11">
      <c r="J1212" t="s">
        <v>1548</v>
      </c>
      <c r="K1212" t="s">
        <v>550</v>
      </c>
    </row>
    <row r="1213" spans="10:11">
      <c r="J1213" t="s">
        <v>1549</v>
      </c>
      <c r="K1213" t="s">
        <v>550</v>
      </c>
    </row>
    <row r="1214" spans="10:11">
      <c r="J1214" t="s">
        <v>1550</v>
      </c>
      <c r="K1214" t="s">
        <v>550</v>
      </c>
    </row>
    <row r="1215" spans="10:11">
      <c r="J1215" t="s">
        <v>1551</v>
      </c>
      <c r="K1215" t="s">
        <v>550</v>
      </c>
    </row>
    <row r="1216" spans="10:11">
      <c r="J1216" t="s">
        <v>1552</v>
      </c>
      <c r="K1216" t="s">
        <v>550</v>
      </c>
    </row>
    <row r="1217" spans="10:11">
      <c r="J1217" t="s">
        <v>1553</v>
      </c>
      <c r="K1217" t="s">
        <v>550</v>
      </c>
    </row>
    <row r="1218" spans="10:11">
      <c r="J1218" t="s">
        <v>1554</v>
      </c>
      <c r="K1218" t="s">
        <v>550</v>
      </c>
    </row>
    <row r="1219" spans="10:11">
      <c r="J1219" t="s">
        <v>1555</v>
      </c>
      <c r="K1219" t="s">
        <v>550</v>
      </c>
    </row>
    <row r="1220" spans="10:11">
      <c r="J1220" t="s">
        <v>1556</v>
      </c>
      <c r="K1220" t="s">
        <v>550</v>
      </c>
    </row>
    <row r="1221" spans="10:11">
      <c r="J1221" t="s">
        <v>1557</v>
      </c>
      <c r="K1221" t="s">
        <v>550</v>
      </c>
    </row>
    <row r="1222" spans="10:11">
      <c r="J1222" t="s">
        <v>1558</v>
      </c>
      <c r="K1222" t="s">
        <v>550</v>
      </c>
    </row>
    <row r="1223" spans="10:11">
      <c r="J1223" t="s">
        <v>1559</v>
      </c>
      <c r="K1223" t="s">
        <v>550</v>
      </c>
    </row>
    <row r="1224" spans="10:11">
      <c r="J1224" t="s">
        <v>1560</v>
      </c>
      <c r="K1224" t="s">
        <v>550</v>
      </c>
    </row>
    <row r="1225" spans="10:11">
      <c r="J1225" t="s">
        <v>1561</v>
      </c>
      <c r="K1225" t="s">
        <v>550</v>
      </c>
    </row>
    <row r="1226" spans="10:11">
      <c r="J1226" t="s">
        <v>1562</v>
      </c>
      <c r="K1226" t="s">
        <v>550</v>
      </c>
    </row>
    <row r="1227" spans="10:11">
      <c r="J1227" t="s">
        <v>1563</v>
      </c>
      <c r="K1227" t="s">
        <v>550</v>
      </c>
    </row>
    <row r="1228" spans="10:11">
      <c r="J1228" t="s">
        <v>1564</v>
      </c>
      <c r="K1228" t="s">
        <v>550</v>
      </c>
    </row>
    <row r="1229" spans="10:11">
      <c r="J1229" t="s">
        <v>1565</v>
      </c>
      <c r="K1229" t="s">
        <v>550</v>
      </c>
    </row>
    <row r="1230" spans="10:11">
      <c r="J1230" t="s">
        <v>1566</v>
      </c>
      <c r="K1230" t="s">
        <v>550</v>
      </c>
    </row>
    <row r="1231" spans="10:11">
      <c r="J1231" t="s">
        <v>1567</v>
      </c>
      <c r="K1231" t="s">
        <v>550</v>
      </c>
    </row>
    <row r="1232" spans="10:11">
      <c r="J1232" t="s">
        <v>1568</v>
      </c>
      <c r="K1232" t="s">
        <v>550</v>
      </c>
    </row>
    <row r="1233" spans="10:11">
      <c r="J1233" t="s">
        <v>1569</v>
      </c>
      <c r="K1233" t="s">
        <v>550</v>
      </c>
    </row>
    <row r="1234" spans="10:11">
      <c r="J1234" t="s">
        <v>1570</v>
      </c>
      <c r="K1234" t="s">
        <v>550</v>
      </c>
    </row>
    <row r="1235" spans="10:11">
      <c r="J1235" t="s">
        <v>1571</v>
      </c>
      <c r="K1235" t="s">
        <v>550</v>
      </c>
    </row>
    <row r="1236" spans="10:11">
      <c r="J1236" t="s">
        <v>1572</v>
      </c>
      <c r="K1236" t="s">
        <v>550</v>
      </c>
    </row>
    <row r="1237" spans="10:11">
      <c r="J1237" t="s">
        <v>1573</v>
      </c>
      <c r="K1237" t="s">
        <v>550</v>
      </c>
    </row>
    <row r="1238" spans="10:11">
      <c r="J1238" t="s">
        <v>1574</v>
      </c>
      <c r="K1238" t="s">
        <v>550</v>
      </c>
    </row>
    <row r="1239" spans="10:11">
      <c r="J1239" t="s">
        <v>1575</v>
      </c>
      <c r="K1239" t="s">
        <v>550</v>
      </c>
    </row>
    <row r="1240" spans="10:11">
      <c r="J1240" t="s">
        <v>1576</v>
      </c>
      <c r="K1240" t="s">
        <v>550</v>
      </c>
    </row>
    <row r="1241" spans="10:11">
      <c r="J1241" t="s">
        <v>1577</v>
      </c>
      <c r="K1241" t="s">
        <v>550</v>
      </c>
    </row>
    <row r="1242" spans="10:11">
      <c r="J1242" t="s">
        <v>1578</v>
      </c>
      <c r="K1242" t="s">
        <v>550</v>
      </c>
    </row>
    <row r="1243" spans="10:11">
      <c r="J1243" t="s">
        <v>1579</v>
      </c>
      <c r="K1243" t="s">
        <v>550</v>
      </c>
    </row>
    <row r="1244" spans="10:11">
      <c r="J1244" t="s">
        <v>1580</v>
      </c>
      <c r="K1244" t="s">
        <v>550</v>
      </c>
    </row>
    <row r="1245" spans="10:11">
      <c r="J1245" t="s">
        <v>1581</v>
      </c>
      <c r="K1245" t="s">
        <v>550</v>
      </c>
    </row>
    <row r="1246" spans="10:11">
      <c r="J1246" t="s">
        <v>1582</v>
      </c>
      <c r="K1246" t="s">
        <v>550</v>
      </c>
    </row>
    <row r="1247" spans="10:11">
      <c r="J1247" t="s">
        <v>1583</v>
      </c>
      <c r="K1247" t="s">
        <v>550</v>
      </c>
    </row>
    <row r="1248" spans="10:11">
      <c r="J1248" t="s">
        <v>1584</v>
      </c>
      <c r="K1248" t="s">
        <v>550</v>
      </c>
    </row>
    <row r="1249" spans="10:11">
      <c r="J1249" t="s">
        <v>1585</v>
      </c>
      <c r="K1249" t="s">
        <v>550</v>
      </c>
    </row>
    <row r="1250" spans="10:11">
      <c r="J1250" t="s">
        <v>1586</v>
      </c>
      <c r="K1250" t="s">
        <v>550</v>
      </c>
    </row>
    <row r="1251" spans="10:11">
      <c r="J1251" t="s">
        <v>1587</v>
      </c>
      <c r="K1251" t="s">
        <v>550</v>
      </c>
    </row>
    <row r="1252" spans="10:11">
      <c r="J1252" t="s">
        <v>1588</v>
      </c>
      <c r="K1252" t="s">
        <v>550</v>
      </c>
    </row>
    <row r="1253" spans="10:11">
      <c r="J1253" t="s">
        <v>1589</v>
      </c>
      <c r="K1253" t="s">
        <v>550</v>
      </c>
    </row>
    <row r="1254" spans="10:11">
      <c r="J1254" t="s">
        <v>1590</v>
      </c>
      <c r="K1254" t="s">
        <v>550</v>
      </c>
    </row>
    <row r="1255" spans="10:11">
      <c r="J1255" t="s">
        <v>1591</v>
      </c>
      <c r="K1255" t="s">
        <v>550</v>
      </c>
    </row>
    <row r="1256" spans="10:11">
      <c r="J1256" t="s">
        <v>1592</v>
      </c>
      <c r="K1256" t="s">
        <v>550</v>
      </c>
    </row>
    <row r="1257" spans="10:11">
      <c r="J1257" t="s">
        <v>1593</v>
      </c>
      <c r="K1257" t="s">
        <v>550</v>
      </c>
    </row>
    <row r="1258" spans="10:11">
      <c r="J1258" t="s">
        <v>1594</v>
      </c>
      <c r="K1258" t="s">
        <v>550</v>
      </c>
    </row>
    <row r="1259" spans="10:11">
      <c r="J1259" t="s">
        <v>1595</v>
      </c>
      <c r="K1259" t="s">
        <v>550</v>
      </c>
    </row>
    <row r="1260" spans="10:11">
      <c r="J1260" t="s">
        <v>1596</v>
      </c>
      <c r="K1260" t="s">
        <v>550</v>
      </c>
    </row>
    <row r="1261" spans="10:11">
      <c r="J1261" t="s">
        <v>1597</v>
      </c>
      <c r="K1261" t="s">
        <v>550</v>
      </c>
    </row>
    <row r="1262" spans="10:11">
      <c r="J1262" t="s">
        <v>1598</v>
      </c>
      <c r="K1262" t="s">
        <v>550</v>
      </c>
    </row>
    <row r="1263" spans="10:11">
      <c r="J1263" t="s">
        <v>1599</v>
      </c>
      <c r="K1263" t="s">
        <v>550</v>
      </c>
    </row>
    <row r="1264" spans="10:11">
      <c r="J1264" t="s">
        <v>1600</v>
      </c>
      <c r="K1264" t="s">
        <v>550</v>
      </c>
    </row>
    <row r="1265" spans="10:11">
      <c r="J1265" t="s">
        <v>1601</v>
      </c>
      <c r="K1265" t="s">
        <v>550</v>
      </c>
    </row>
    <row r="1266" spans="10:11">
      <c r="J1266" t="s">
        <v>1602</v>
      </c>
      <c r="K1266" t="s">
        <v>550</v>
      </c>
    </row>
    <row r="1267" spans="10:11">
      <c r="J1267" t="s">
        <v>1603</v>
      </c>
      <c r="K1267" t="s">
        <v>550</v>
      </c>
    </row>
    <row r="1268" spans="10:11">
      <c r="J1268" t="s">
        <v>1604</v>
      </c>
      <c r="K1268" t="s">
        <v>550</v>
      </c>
    </row>
    <row r="1269" spans="10:11">
      <c r="J1269" t="s">
        <v>1605</v>
      </c>
      <c r="K1269" t="s">
        <v>550</v>
      </c>
    </row>
    <row r="1270" spans="10:11">
      <c r="J1270" t="s">
        <v>1606</v>
      </c>
      <c r="K1270" t="s">
        <v>550</v>
      </c>
    </row>
    <row r="1271" spans="10:11">
      <c r="J1271" t="s">
        <v>1272</v>
      </c>
      <c r="K1271" t="s">
        <v>550</v>
      </c>
    </row>
    <row r="1272" spans="10:11">
      <c r="J1272" t="s">
        <v>98</v>
      </c>
      <c r="K1272" t="s">
        <v>550</v>
      </c>
    </row>
    <row r="1273" spans="10:11">
      <c r="J1273" t="s">
        <v>82</v>
      </c>
      <c r="K1273" t="s">
        <v>550</v>
      </c>
    </row>
    <row r="1274" spans="10:11">
      <c r="J1274" t="s">
        <v>84</v>
      </c>
      <c r="K1274" t="s">
        <v>550</v>
      </c>
    </row>
    <row r="1275" spans="10:11">
      <c r="J1275" t="s">
        <v>1607</v>
      </c>
      <c r="K1275" t="s">
        <v>550</v>
      </c>
    </row>
    <row r="1276" spans="10:11">
      <c r="J1276" t="s">
        <v>1608</v>
      </c>
      <c r="K1276" t="s">
        <v>550</v>
      </c>
    </row>
    <row r="1277" spans="10:11">
      <c r="J1277" t="s">
        <v>1609</v>
      </c>
      <c r="K1277" t="s">
        <v>550</v>
      </c>
    </row>
    <row r="1278" spans="10:11">
      <c r="J1278" t="s">
        <v>1610</v>
      </c>
      <c r="K1278" t="s">
        <v>550</v>
      </c>
    </row>
    <row r="1279" spans="10:11">
      <c r="J1279" t="s">
        <v>1611</v>
      </c>
      <c r="K1279" t="s">
        <v>550</v>
      </c>
    </row>
    <row r="1280" spans="10:11">
      <c r="J1280" t="s">
        <v>1612</v>
      </c>
      <c r="K1280" t="s">
        <v>550</v>
      </c>
    </row>
    <row r="1281" spans="10:11">
      <c r="J1281" t="s">
        <v>1613</v>
      </c>
      <c r="K1281" t="s">
        <v>550</v>
      </c>
    </row>
    <row r="1282" spans="10:11">
      <c r="J1282" t="s">
        <v>1614</v>
      </c>
      <c r="K1282" t="s">
        <v>550</v>
      </c>
    </row>
    <row r="1283" spans="10:11">
      <c r="J1283" t="s">
        <v>1615</v>
      </c>
      <c r="K1283" t="s">
        <v>550</v>
      </c>
    </row>
    <row r="1284" spans="10:11">
      <c r="J1284" t="s">
        <v>1616</v>
      </c>
      <c r="K1284" t="s">
        <v>550</v>
      </c>
    </row>
    <row r="1285" spans="10:11">
      <c r="J1285" t="s">
        <v>1617</v>
      </c>
      <c r="K1285" t="s">
        <v>550</v>
      </c>
    </row>
    <row r="1286" spans="10:11">
      <c r="J1286" t="s">
        <v>1618</v>
      </c>
      <c r="K1286" t="s">
        <v>550</v>
      </c>
    </row>
    <row r="1287" spans="10:11">
      <c r="J1287" t="s">
        <v>1619</v>
      </c>
      <c r="K1287" t="s">
        <v>550</v>
      </c>
    </row>
    <row r="1288" spans="10:11">
      <c r="J1288" t="s">
        <v>1620</v>
      </c>
      <c r="K1288" t="s">
        <v>550</v>
      </c>
    </row>
    <row r="1289" spans="10:11">
      <c r="J1289" t="s">
        <v>1621</v>
      </c>
      <c r="K1289" t="s">
        <v>550</v>
      </c>
    </row>
    <row r="1290" spans="10:11">
      <c r="J1290" t="s">
        <v>1622</v>
      </c>
      <c r="K1290" t="s">
        <v>550</v>
      </c>
    </row>
    <row r="1291" spans="10:11">
      <c r="J1291" t="s">
        <v>1623</v>
      </c>
      <c r="K1291" t="s">
        <v>550</v>
      </c>
    </row>
    <row r="1292" spans="10:11">
      <c r="J1292" t="s">
        <v>1624</v>
      </c>
      <c r="K1292" t="s">
        <v>550</v>
      </c>
    </row>
    <row r="1293" spans="10:11">
      <c r="J1293" t="s">
        <v>1625</v>
      </c>
      <c r="K1293" t="s">
        <v>550</v>
      </c>
    </row>
    <row r="1294" spans="10:11">
      <c r="J1294" t="s">
        <v>1626</v>
      </c>
      <c r="K1294" t="s">
        <v>550</v>
      </c>
    </row>
    <row r="1295" spans="10:11">
      <c r="J1295" t="s">
        <v>1627</v>
      </c>
      <c r="K1295" t="s">
        <v>550</v>
      </c>
    </row>
    <row r="1296" spans="10:11">
      <c r="J1296" t="s">
        <v>1628</v>
      </c>
      <c r="K1296" t="s">
        <v>550</v>
      </c>
    </row>
    <row r="1297" spans="10:11">
      <c r="J1297" t="s">
        <v>1629</v>
      </c>
      <c r="K1297" t="s">
        <v>550</v>
      </c>
    </row>
    <row r="1298" spans="10:11">
      <c r="J1298" t="s">
        <v>1630</v>
      </c>
      <c r="K1298" t="s">
        <v>550</v>
      </c>
    </row>
    <row r="1299" spans="10:11">
      <c r="J1299" t="s">
        <v>1631</v>
      </c>
      <c r="K1299" t="s">
        <v>550</v>
      </c>
    </row>
    <row r="1300" spans="10:11">
      <c r="J1300" t="s">
        <v>1632</v>
      </c>
      <c r="K1300" t="s">
        <v>550</v>
      </c>
    </row>
    <row r="1301" spans="10:11">
      <c r="J1301" t="s">
        <v>1633</v>
      </c>
      <c r="K1301" t="s">
        <v>550</v>
      </c>
    </row>
    <row r="1302" spans="10:11">
      <c r="J1302" t="s">
        <v>714</v>
      </c>
      <c r="K1302" t="s">
        <v>550</v>
      </c>
    </row>
    <row r="1303" spans="10:11">
      <c r="J1303" t="s">
        <v>22</v>
      </c>
      <c r="K1303" t="s">
        <v>550</v>
      </c>
    </row>
    <row r="1304" spans="10:11">
      <c r="J1304" t="s">
        <v>94</v>
      </c>
      <c r="K1304" t="s">
        <v>550</v>
      </c>
    </row>
    <row r="1305" spans="10:11">
      <c r="J1305" t="s">
        <v>1634</v>
      </c>
      <c r="K1305" t="s">
        <v>550</v>
      </c>
    </row>
    <row r="1306" spans="10:11">
      <c r="J1306" t="s">
        <v>1635</v>
      </c>
      <c r="K1306" t="s">
        <v>550</v>
      </c>
    </row>
    <row r="1307" spans="10:11">
      <c r="J1307" t="s">
        <v>1636</v>
      </c>
      <c r="K1307" t="s">
        <v>550</v>
      </c>
    </row>
    <row r="1308" spans="10:11">
      <c r="J1308" t="s">
        <v>1637</v>
      </c>
      <c r="K1308" t="s">
        <v>550</v>
      </c>
    </row>
    <row r="1309" spans="10:11">
      <c r="J1309" t="s">
        <v>105</v>
      </c>
      <c r="K1309" t="s">
        <v>550</v>
      </c>
    </row>
    <row r="1310" spans="10:11">
      <c r="J1310" t="s">
        <v>104</v>
      </c>
      <c r="K1310" t="s">
        <v>550</v>
      </c>
    </row>
    <row r="1311" spans="10:11">
      <c r="J1311" t="s">
        <v>1638</v>
      </c>
      <c r="K1311" t="s">
        <v>550</v>
      </c>
    </row>
    <row r="1312" spans="10:11">
      <c r="J1312" t="s">
        <v>1639</v>
      </c>
      <c r="K1312" t="s">
        <v>550</v>
      </c>
    </row>
    <row r="1313" spans="10:11">
      <c r="J1313" t="s">
        <v>1640</v>
      </c>
      <c r="K1313" t="s">
        <v>550</v>
      </c>
    </row>
    <row r="1314" spans="10:11">
      <c r="J1314" t="s">
        <v>1641</v>
      </c>
      <c r="K1314" t="s">
        <v>550</v>
      </c>
    </row>
    <row r="1315" spans="10:11">
      <c r="J1315" t="s">
        <v>1642</v>
      </c>
      <c r="K1315" t="s">
        <v>550</v>
      </c>
    </row>
    <row r="1316" spans="10:11">
      <c r="J1316" t="s">
        <v>1643</v>
      </c>
      <c r="K1316" t="s">
        <v>550</v>
      </c>
    </row>
    <row r="1317" spans="10:11">
      <c r="J1317" t="s">
        <v>1644</v>
      </c>
      <c r="K1317" t="s">
        <v>550</v>
      </c>
    </row>
    <row r="1318" spans="10:11">
      <c r="J1318" t="s">
        <v>1645</v>
      </c>
      <c r="K1318" t="s">
        <v>550</v>
      </c>
    </row>
    <row r="1319" spans="10:11">
      <c r="J1319" t="s">
        <v>1646</v>
      </c>
      <c r="K1319" t="s">
        <v>550</v>
      </c>
    </row>
    <row r="1320" spans="10:11">
      <c r="J1320" t="s">
        <v>70</v>
      </c>
      <c r="K1320" t="s">
        <v>550</v>
      </c>
    </row>
    <row r="1321" spans="10:11">
      <c r="J1321" t="s">
        <v>1647</v>
      </c>
      <c r="K1321" t="s">
        <v>550</v>
      </c>
    </row>
    <row r="1322" spans="10:11">
      <c r="J1322" t="s">
        <v>1648</v>
      </c>
      <c r="K1322" t="s">
        <v>550</v>
      </c>
    </row>
    <row r="1323" spans="10:11">
      <c r="J1323" t="s">
        <v>1649</v>
      </c>
      <c r="K1323" t="s">
        <v>550</v>
      </c>
    </row>
    <row r="1324" spans="10:11">
      <c r="J1324" t="s">
        <v>1650</v>
      </c>
      <c r="K1324" t="s">
        <v>550</v>
      </c>
    </row>
    <row r="1325" spans="10:11">
      <c r="J1325" t="s">
        <v>1651</v>
      </c>
      <c r="K1325" t="s">
        <v>550</v>
      </c>
    </row>
    <row r="1326" spans="10:11">
      <c r="J1326" t="s">
        <v>1652</v>
      </c>
      <c r="K1326" t="s">
        <v>550</v>
      </c>
    </row>
    <row r="1327" spans="10:11">
      <c r="J1327" t="s">
        <v>65</v>
      </c>
      <c r="K1327" t="s">
        <v>550</v>
      </c>
    </row>
    <row r="1328" spans="10:11">
      <c r="J1328" t="s">
        <v>1653</v>
      </c>
      <c r="K1328" t="s">
        <v>550</v>
      </c>
    </row>
    <row r="1329" spans="10:11">
      <c r="J1329" t="s">
        <v>1654</v>
      </c>
      <c r="K1329" t="s">
        <v>550</v>
      </c>
    </row>
    <row r="1330" spans="10:11">
      <c r="J1330" t="s">
        <v>1010</v>
      </c>
      <c r="K1330" t="s">
        <v>550</v>
      </c>
    </row>
    <row r="1331" spans="10:11">
      <c r="J1331" t="s">
        <v>1655</v>
      </c>
      <c r="K1331" t="s">
        <v>550</v>
      </c>
    </row>
    <row r="1332" spans="10:11">
      <c r="J1332" t="s">
        <v>0</v>
      </c>
      <c r="K1332" t="s">
        <v>550</v>
      </c>
    </row>
    <row r="1333" spans="10:11">
      <c r="J1333" t="s">
        <v>1656</v>
      </c>
      <c r="K1333" t="s">
        <v>550</v>
      </c>
    </row>
    <row r="1334" spans="10:11">
      <c r="J1334" t="s">
        <v>1346</v>
      </c>
      <c r="K1334" t="s">
        <v>550</v>
      </c>
    </row>
    <row r="1335" spans="10:11">
      <c r="J1335" t="s">
        <v>1345</v>
      </c>
      <c r="K1335" t="s">
        <v>550</v>
      </c>
    </row>
    <row r="1336" spans="10:11">
      <c r="J1336" t="s">
        <v>1309</v>
      </c>
      <c r="K1336" t="s">
        <v>550</v>
      </c>
    </row>
    <row r="1337" spans="10:11">
      <c r="J1337" t="s">
        <v>1310</v>
      </c>
      <c r="K1337" t="s">
        <v>550</v>
      </c>
    </row>
    <row r="1338" spans="10:11">
      <c r="J1338" t="s">
        <v>768</v>
      </c>
      <c r="K1338" t="s">
        <v>550</v>
      </c>
    </row>
    <row r="1339" spans="10:11">
      <c r="J1339" t="s">
        <v>236</v>
      </c>
      <c r="K1339" t="s">
        <v>550</v>
      </c>
    </row>
    <row r="1340" spans="10:11">
      <c r="J1340" t="s">
        <v>4</v>
      </c>
      <c r="K1340" t="s">
        <v>550</v>
      </c>
    </row>
    <row r="1341" spans="10:11">
      <c r="J1341" t="s">
        <v>53</v>
      </c>
      <c r="K1341" t="s">
        <v>550</v>
      </c>
    </row>
    <row r="1342" spans="10:11">
      <c r="J1342" t="s">
        <v>119</v>
      </c>
      <c r="K1342" t="s">
        <v>550</v>
      </c>
    </row>
    <row r="1343" spans="10:11">
      <c r="J1343" t="s">
        <v>1657</v>
      </c>
      <c r="K1343" t="s">
        <v>550</v>
      </c>
    </row>
    <row r="1344" spans="10:11">
      <c r="J1344" t="s">
        <v>1658</v>
      </c>
      <c r="K1344" t="s">
        <v>550</v>
      </c>
    </row>
    <row r="1345" spans="10:11">
      <c r="J1345" t="s">
        <v>73</v>
      </c>
      <c r="K1345" t="s">
        <v>550</v>
      </c>
    </row>
    <row r="1346" spans="10:11">
      <c r="J1346" t="s">
        <v>1204</v>
      </c>
      <c r="K1346" t="s">
        <v>550</v>
      </c>
    </row>
    <row r="1347" spans="10:11">
      <c r="J1347" t="s">
        <v>15</v>
      </c>
      <c r="K1347" t="s">
        <v>550</v>
      </c>
    </row>
    <row r="1348" spans="10:11">
      <c r="J1348" t="s">
        <v>1321</v>
      </c>
      <c r="K1348" t="s">
        <v>550</v>
      </c>
    </row>
    <row r="1349" spans="10:11">
      <c r="J1349" t="s">
        <v>625</v>
      </c>
      <c r="K1349" t="s">
        <v>550</v>
      </c>
    </row>
    <row r="1350" spans="10:11">
      <c r="J1350" t="s">
        <v>132</v>
      </c>
      <c r="K1350" t="s">
        <v>550</v>
      </c>
    </row>
    <row r="1351" spans="10:11">
      <c r="J1351" t="s">
        <v>648</v>
      </c>
      <c r="K1351" t="s">
        <v>550</v>
      </c>
    </row>
    <row r="1352" spans="10:11">
      <c r="J1352" t="s">
        <v>655</v>
      </c>
      <c r="K1352" t="s">
        <v>550</v>
      </c>
    </row>
    <row r="1353" spans="10:11">
      <c r="J1353" t="s">
        <v>99</v>
      </c>
      <c r="K1353" t="s">
        <v>550</v>
      </c>
    </row>
    <row r="1354" spans="10:11">
      <c r="J1354" t="s">
        <v>667</v>
      </c>
      <c r="K1354" t="s">
        <v>550</v>
      </c>
    </row>
    <row r="1355" spans="10:11">
      <c r="J1355" t="s">
        <v>8</v>
      </c>
      <c r="K1355" t="s">
        <v>550</v>
      </c>
    </row>
    <row r="1356" spans="10:11">
      <c r="J1356" t="s">
        <v>95</v>
      </c>
      <c r="K1356" t="s">
        <v>550</v>
      </c>
    </row>
    <row r="1357" spans="10:11">
      <c r="J1357" t="s">
        <v>710</v>
      </c>
      <c r="K1357" t="s">
        <v>550</v>
      </c>
    </row>
    <row r="1358" spans="10:11">
      <c r="J1358" t="s">
        <v>103</v>
      </c>
      <c r="K1358" t="s">
        <v>550</v>
      </c>
    </row>
    <row r="1359" spans="10:11">
      <c r="J1359" t="s">
        <v>109</v>
      </c>
      <c r="K1359" t="s">
        <v>550</v>
      </c>
    </row>
    <row r="1360" spans="10:11">
      <c r="J1360" t="s">
        <v>111</v>
      </c>
      <c r="K1360" t="s">
        <v>550</v>
      </c>
    </row>
    <row r="1361" spans="10:11">
      <c r="J1361" t="s">
        <v>102</v>
      </c>
      <c r="K1361" t="s">
        <v>550</v>
      </c>
    </row>
    <row r="1362" spans="10:11">
      <c r="J1362" t="s">
        <v>101</v>
      </c>
      <c r="K1362" t="s">
        <v>550</v>
      </c>
    </row>
    <row r="1363" spans="10:11">
      <c r="J1363" t="s">
        <v>108</v>
      </c>
      <c r="K1363" t="s">
        <v>550</v>
      </c>
    </row>
    <row r="1364" spans="10:11">
      <c r="J1364" t="s">
        <v>107</v>
      </c>
      <c r="K1364" t="s">
        <v>550</v>
      </c>
    </row>
    <row r="1365" spans="10:11">
      <c r="J1365" t="s">
        <v>122</v>
      </c>
      <c r="K1365" t="s">
        <v>550</v>
      </c>
    </row>
    <row r="1366" spans="10:11">
      <c r="J1366" t="s">
        <v>121</v>
      </c>
      <c r="K1366" t="s">
        <v>550</v>
      </c>
    </row>
    <row r="1367" spans="10:11">
      <c r="J1367" t="s">
        <v>124</v>
      </c>
      <c r="K1367" t="s">
        <v>550</v>
      </c>
    </row>
    <row r="1368" spans="10:11">
      <c r="J1368" t="s">
        <v>123</v>
      </c>
      <c r="K1368" t="s">
        <v>550</v>
      </c>
    </row>
    <row r="1369" spans="10:11">
      <c r="J1369" t="s">
        <v>118</v>
      </c>
      <c r="K1369" t="s">
        <v>550</v>
      </c>
    </row>
    <row r="1370" spans="10:11">
      <c r="J1370" t="s">
        <v>117</v>
      </c>
      <c r="K1370" t="s">
        <v>550</v>
      </c>
    </row>
    <row r="1371" spans="10:11">
      <c r="J1371" t="s">
        <v>116</v>
      </c>
      <c r="K1371" t="s">
        <v>550</v>
      </c>
    </row>
    <row r="1372" spans="10:11">
      <c r="J1372" t="s">
        <v>115</v>
      </c>
      <c r="K1372" t="s">
        <v>550</v>
      </c>
    </row>
    <row r="1373" spans="10:11">
      <c r="J1373" t="s">
        <v>126</v>
      </c>
      <c r="K1373" t="s">
        <v>550</v>
      </c>
    </row>
    <row r="1374" spans="10:11">
      <c r="J1374" t="s">
        <v>125</v>
      </c>
      <c r="K1374" t="s">
        <v>550</v>
      </c>
    </row>
    <row r="1375" spans="10:11">
      <c r="J1375" t="s">
        <v>128</v>
      </c>
      <c r="K1375" t="s">
        <v>550</v>
      </c>
    </row>
    <row r="1376" spans="10:11">
      <c r="J1376" t="s">
        <v>127</v>
      </c>
      <c r="K1376" t="s">
        <v>550</v>
      </c>
    </row>
    <row r="1377" spans="10:11">
      <c r="J1377" t="s">
        <v>141</v>
      </c>
      <c r="K1377" t="s">
        <v>550</v>
      </c>
    </row>
    <row r="1378" spans="10:11">
      <c r="J1378" t="s">
        <v>146</v>
      </c>
      <c r="K1378" t="s">
        <v>550</v>
      </c>
    </row>
    <row r="1379" spans="10:11">
      <c r="J1379" t="s">
        <v>150</v>
      </c>
      <c r="K1379" t="s">
        <v>550</v>
      </c>
    </row>
    <row r="1380" spans="10:11">
      <c r="J1380" t="s">
        <v>140</v>
      </c>
      <c r="K1380" t="s">
        <v>550</v>
      </c>
    </row>
    <row r="1381" spans="10:11">
      <c r="J1381" t="s">
        <v>145</v>
      </c>
      <c r="K1381" t="s">
        <v>550</v>
      </c>
    </row>
    <row r="1382" spans="10:11">
      <c r="J1382" t="s">
        <v>149</v>
      </c>
      <c r="K1382" t="s">
        <v>550</v>
      </c>
    </row>
    <row r="1383" spans="10:11">
      <c r="J1383" t="s">
        <v>151</v>
      </c>
      <c r="K1383" t="s">
        <v>550</v>
      </c>
    </row>
    <row r="1384" spans="10:11">
      <c r="J1384" t="s">
        <v>139</v>
      </c>
      <c r="K1384" t="s">
        <v>550</v>
      </c>
    </row>
    <row r="1385" spans="10:11">
      <c r="J1385" t="s">
        <v>144</v>
      </c>
      <c r="K1385" t="s">
        <v>550</v>
      </c>
    </row>
    <row r="1386" spans="10:11">
      <c r="J1386" t="s">
        <v>148</v>
      </c>
      <c r="K1386" t="s">
        <v>550</v>
      </c>
    </row>
    <row r="1387" spans="10:11">
      <c r="J1387" t="s">
        <v>138</v>
      </c>
      <c r="K1387" t="s">
        <v>550</v>
      </c>
    </row>
    <row r="1388" spans="10:11">
      <c r="J1388" t="s">
        <v>142</v>
      </c>
      <c r="K1388" t="s">
        <v>550</v>
      </c>
    </row>
    <row r="1389" spans="10:11">
      <c r="J1389" t="s">
        <v>137</v>
      </c>
      <c r="K1389" t="s">
        <v>550</v>
      </c>
    </row>
    <row r="1390" spans="10:11">
      <c r="J1390" t="s">
        <v>161</v>
      </c>
      <c r="K1390" t="s">
        <v>550</v>
      </c>
    </row>
    <row r="1391" spans="10:11">
      <c r="J1391" t="s">
        <v>49</v>
      </c>
      <c r="K1391" t="s">
        <v>550</v>
      </c>
    </row>
    <row r="1392" spans="10:11">
      <c r="J1392" t="s">
        <v>58</v>
      </c>
      <c r="K1392" t="s">
        <v>550</v>
      </c>
    </row>
    <row r="1393" spans="10:11">
      <c r="J1393" t="s">
        <v>56</v>
      </c>
      <c r="K1393" t="s">
        <v>550</v>
      </c>
    </row>
    <row r="1394" spans="10:11">
      <c r="J1394" t="s">
        <v>52</v>
      </c>
      <c r="K1394" t="s">
        <v>550</v>
      </c>
    </row>
    <row r="1395" spans="10:11">
      <c r="J1395" t="s">
        <v>48</v>
      </c>
      <c r="K1395" t="s">
        <v>550</v>
      </c>
    </row>
    <row r="1396" spans="10:11">
      <c r="J1396" t="s">
        <v>1659</v>
      </c>
      <c r="K1396" t="s">
        <v>550</v>
      </c>
    </row>
    <row r="1397" spans="10:11">
      <c r="J1397" t="s">
        <v>55</v>
      </c>
      <c r="K1397" t="s">
        <v>550</v>
      </c>
    </row>
    <row r="1398" spans="10:11">
      <c r="J1398" t="s">
        <v>91</v>
      </c>
      <c r="K1398" t="s">
        <v>550</v>
      </c>
    </row>
    <row r="1399" spans="10:11">
      <c r="J1399" t="s">
        <v>77</v>
      </c>
      <c r="K1399" t="s">
        <v>550</v>
      </c>
    </row>
    <row r="1400" spans="10:11">
      <c r="J1400" t="s">
        <v>75</v>
      </c>
      <c r="K1400" t="s">
        <v>550</v>
      </c>
    </row>
    <row r="1401" spans="10:11">
      <c r="J1401" t="s">
        <v>69</v>
      </c>
      <c r="K1401" t="s">
        <v>550</v>
      </c>
    </row>
    <row r="1402" spans="10:11">
      <c r="J1402" t="s">
        <v>71</v>
      </c>
      <c r="K1402" t="s">
        <v>550</v>
      </c>
    </row>
    <row r="1403" spans="10:11">
      <c r="J1403" t="s">
        <v>74</v>
      </c>
      <c r="K1403" t="s">
        <v>550</v>
      </c>
    </row>
    <row r="1404" spans="10:11">
      <c r="J1404" t="s">
        <v>68</v>
      </c>
      <c r="K1404" t="s">
        <v>550</v>
      </c>
    </row>
    <row r="1405" spans="10:11">
      <c r="J1405" t="s">
        <v>67</v>
      </c>
      <c r="K1405" t="s">
        <v>550</v>
      </c>
    </row>
    <row r="1406" spans="10:11">
      <c r="J1406" t="s">
        <v>85</v>
      </c>
      <c r="K1406" t="s">
        <v>550</v>
      </c>
    </row>
    <row r="1407" spans="10:11">
      <c r="J1407" t="s">
        <v>81</v>
      </c>
      <c r="K1407" t="s">
        <v>550</v>
      </c>
    </row>
    <row r="1408" spans="10:11">
      <c r="J1408" t="s">
        <v>83</v>
      </c>
      <c r="K1408" t="s">
        <v>550</v>
      </c>
    </row>
    <row r="1409" spans="10:11">
      <c r="J1409" t="s">
        <v>1660</v>
      </c>
      <c r="K1409" t="s">
        <v>550</v>
      </c>
    </row>
    <row r="1410" spans="10:11">
      <c r="J1410" t="s">
        <v>1661</v>
      </c>
      <c r="K1410" t="s">
        <v>550</v>
      </c>
    </row>
    <row r="1411" spans="10:11">
      <c r="J1411" t="s">
        <v>1662</v>
      </c>
      <c r="K1411" t="s">
        <v>550</v>
      </c>
    </row>
    <row r="1412" spans="10:11">
      <c r="J1412" t="s">
        <v>54</v>
      </c>
      <c r="K1412" t="s">
        <v>550</v>
      </c>
    </row>
    <row r="1413" spans="10:11">
      <c r="J1413" t="s">
        <v>1663</v>
      </c>
      <c r="K1413" t="s">
        <v>550</v>
      </c>
    </row>
    <row r="1414" spans="10:11">
      <c r="J1414" t="s">
        <v>1664</v>
      </c>
      <c r="K1414" t="s">
        <v>550</v>
      </c>
    </row>
    <row r="1415" spans="10:11">
      <c r="J1415" t="s">
        <v>966</v>
      </c>
      <c r="K1415" t="s">
        <v>550</v>
      </c>
    </row>
    <row r="1416" spans="10:11">
      <c r="J1416" t="s">
        <v>189</v>
      </c>
      <c r="K1416" t="s">
        <v>550</v>
      </c>
    </row>
    <row r="1417" spans="10:11">
      <c r="J1417" t="s">
        <v>989</v>
      </c>
      <c r="K1417" t="s">
        <v>550</v>
      </c>
    </row>
    <row r="1418" spans="10:11">
      <c r="J1418" t="s">
        <v>184</v>
      </c>
      <c r="K1418" t="s">
        <v>550</v>
      </c>
    </row>
    <row r="1419" spans="10:11">
      <c r="J1419" t="s">
        <v>172</v>
      </c>
      <c r="K1419" t="s">
        <v>550</v>
      </c>
    </row>
    <row r="1420" spans="10:11">
      <c r="J1420" t="s">
        <v>176</v>
      </c>
      <c r="K1420" t="s">
        <v>550</v>
      </c>
    </row>
    <row r="1421" spans="10:11">
      <c r="J1421" t="s">
        <v>1665</v>
      </c>
      <c r="K1421" t="s">
        <v>550</v>
      </c>
    </row>
    <row r="1422" spans="10:11">
      <c r="J1422" t="s">
        <v>1666</v>
      </c>
      <c r="K1422" t="s">
        <v>550</v>
      </c>
    </row>
    <row r="1423" spans="10:11">
      <c r="J1423" t="s">
        <v>1667</v>
      </c>
      <c r="K1423" t="s">
        <v>550</v>
      </c>
    </row>
    <row r="1424" spans="10:11">
      <c r="J1424" t="s">
        <v>1668</v>
      </c>
      <c r="K1424" t="s">
        <v>550</v>
      </c>
    </row>
    <row r="1425" spans="10:11">
      <c r="J1425" t="s">
        <v>1669</v>
      </c>
      <c r="K1425" t="s">
        <v>550</v>
      </c>
    </row>
    <row r="1426" spans="10:11">
      <c r="J1426" t="s">
        <v>1670</v>
      </c>
      <c r="K1426" t="s">
        <v>550</v>
      </c>
    </row>
    <row r="1427" spans="10:11">
      <c r="J1427" t="s">
        <v>1671</v>
      </c>
      <c r="K1427" t="s">
        <v>550</v>
      </c>
    </row>
    <row r="1428" spans="10:11">
      <c r="J1428" t="s">
        <v>1672</v>
      </c>
      <c r="K1428" t="s">
        <v>550</v>
      </c>
    </row>
    <row r="1429" spans="10:11">
      <c r="J1429" t="s">
        <v>1673</v>
      </c>
      <c r="K1429" t="s">
        <v>550</v>
      </c>
    </row>
    <row r="1430" spans="10:11">
      <c r="J1430" t="s">
        <v>1674</v>
      </c>
      <c r="K1430" t="s">
        <v>550</v>
      </c>
    </row>
    <row r="1431" spans="10:11">
      <c r="J1431" t="s">
        <v>603</v>
      </c>
      <c r="K1431" t="s">
        <v>550</v>
      </c>
    </row>
    <row r="1432" spans="10:11">
      <c r="J1432" t="s">
        <v>1195</v>
      </c>
      <c r="K1432" t="s">
        <v>550</v>
      </c>
    </row>
    <row r="1433" spans="10:11">
      <c r="J1433" t="s">
        <v>153</v>
      </c>
      <c r="K1433" t="s">
        <v>550</v>
      </c>
    </row>
    <row r="1434" spans="10:11">
      <c r="J1434" t="s">
        <v>154</v>
      </c>
      <c r="K1434" t="s">
        <v>550</v>
      </c>
    </row>
    <row r="1435" spans="10:11">
      <c r="J1435" t="s">
        <v>1206</v>
      </c>
      <c r="K1435" t="s">
        <v>550</v>
      </c>
    </row>
    <row r="1436" spans="10:11">
      <c r="J1436" t="s">
        <v>1207</v>
      </c>
      <c r="K1436" t="s">
        <v>550</v>
      </c>
    </row>
    <row r="1437" spans="10:11">
      <c r="J1437" t="s">
        <v>1271</v>
      </c>
      <c r="K1437" t="s">
        <v>550</v>
      </c>
    </row>
    <row r="1438" spans="10:11">
      <c r="J1438" t="s">
        <v>1675</v>
      </c>
      <c r="K1438" t="s">
        <v>550</v>
      </c>
    </row>
    <row r="1439" spans="10:11">
      <c r="J1439" t="s">
        <v>152</v>
      </c>
      <c r="K1439" t="s">
        <v>550</v>
      </c>
    </row>
    <row r="1440" spans="10:11">
      <c r="J1440" t="s">
        <v>160</v>
      </c>
      <c r="K1440" t="s">
        <v>550</v>
      </c>
    </row>
    <row r="1441" spans="10:11">
      <c r="J1441" t="s">
        <v>17</v>
      </c>
      <c r="K1441" t="s">
        <v>550</v>
      </c>
    </row>
    <row r="1442" spans="10:11">
      <c r="J1442" t="s">
        <v>18</v>
      </c>
      <c r="K1442" t="s">
        <v>550</v>
      </c>
    </row>
    <row r="1443" spans="10:11">
      <c r="J1443" t="s">
        <v>19</v>
      </c>
      <c r="K1443" t="s">
        <v>550</v>
      </c>
    </row>
    <row r="1444" spans="10:11">
      <c r="J1444" t="s">
        <v>20</v>
      </c>
      <c r="K1444" t="s">
        <v>550</v>
      </c>
    </row>
    <row r="1445" spans="10:11">
      <c r="J1445" t="s">
        <v>23</v>
      </c>
      <c r="K1445" t="s">
        <v>550</v>
      </c>
    </row>
    <row r="1446" spans="10:11">
      <c r="J1446" t="s">
        <v>1311</v>
      </c>
      <c r="K1446" t="s">
        <v>550</v>
      </c>
    </row>
    <row r="1447" spans="10:11">
      <c r="J1447" t="s">
        <v>24</v>
      </c>
      <c r="K1447" t="s">
        <v>550</v>
      </c>
    </row>
    <row r="1448" spans="10:11">
      <c r="J1448" t="s">
        <v>25</v>
      </c>
      <c r="K1448" t="s">
        <v>550</v>
      </c>
    </row>
    <row r="1449" spans="10:11">
      <c r="J1449" t="s">
        <v>26</v>
      </c>
      <c r="K1449" t="s">
        <v>550</v>
      </c>
    </row>
    <row r="1450" spans="10:11">
      <c r="J1450" t="s">
        <v>27</v>
      </c>
      <c r="K1450" t="s">
        <v>550</v>
      </c>
    </row>
    <row r="1451" spans="10:11">
      <c r="J1451" t="s">
        <v>28</v>
      </c>
      <c r="K1451" t="s">
        <v>550</v>
      </c>
    </row>
    <row r="1452" spans="10:11">
      <c r="J1452" t="s">
        <v>29</v>
      </c>
      <c r="K1452" t="s">
        <v>550</v>
      </c>
    </row>
    <row r="1453" spans="10:11">
      <c r="J1453" t="s">
        <v>30</v>
      </c>
      <c r="K1453" t="s">
        <v>550</v>
      </c>
    </row>
    <row r="1454" spans="10:11">
      <c r="J1454" t="s">
        <v>1322</v>
      </c>
      <c r="K1454" t="s">
        <v>550</v>
      </c>
    </row>
    <row r="1455" spans="10:11">
      <c r="J1455" t="s">
        <v>1323</v>
      </c>
      <c r="K1455" t="s">
        <v>550</v>
      </c>
    </row>
    <row r="1456" spans="10:11">
      <c r="J1456" t="s">
        <v>1335</v>
      </c>
      <c r="K1456" t="s">
        <v>550</v>
      </c>
    </row>
    <row r="1457" spans="10:11">
      <c r="J1457" t="s">
        <v>1336</v>
      </c>
      <c r="K1457" t="s">
        <v>550</v>
      </c>
    </row>
    <row r="1458" spans="10:11">
      <c r="J1458" t="s">
        <v>1337</v>
      </c>
      <c r="K1458" t="s">
        <v>550</v>
      </c>
    </row>
    <row r="1459" spans="10:11">
      <c r="J1459" t="s">
        <v>1338</v>
      </c>
      <c r="K1459" t="s">
        <v>550</v>
      </c>
    </row>
    <row r="1460" spans="10:11">
      <c r="J1460" t="s">
        <v>1343</v>
      </c>
      <c r="K1460" t="s">
        <v>550</v>
      </c>
    </row>
    <row r="1461" spans="10:11">
      <c r="J1461" t="s">
        <v>32</v>
      </c>
      <c r="K1461" t="s">
        <v>550</v>
      </c>
    </row>
    <row r="1462" spans="10:11">
      <c r="J1462" t="s">
        <v>1676</v>
      </c>
      <c r="K1462" t="s">
        <v>550</v>
      </c>
    </row>
    <row r="1463" spans="10:11">
      <c r="J1463" t="s">
        <v>1677</v>
      </c>
      <c r="K1463" t="s">
        <v>550</v>
      </c>
    </row>
    <row r="1464" spans="10:11">
      <c r="J1464" t="s">
        <v>1678</v>
      </c>
      <c r="K1464" t="s">
        <v>550</v>
      </c>
    </row>
    <row r="1465" spans="10:11">
      <c r="J1465" t="s">
        <v>1679</v>
      </c>
      <c r="K1465" t="s">
        <v>550</v>
      </c>
    </row>
    <row r="1466" spans="10:11">
      <c r="J1466" t="s">
        <v>1680</v>
      </c>
      <c r="K1466" t="s">
        <v>550</v>
      </c>
    </row>
    <row r="1467" spans="10:11">
      <c r="J1467" t="s">
        <v>1681</v>
      </c>
      <c r="K1467" t="s">
        <v>550</v>
      </c>
    </row>
    <row r="1468" spans="10:11">
      <c r="J1468" t="s">
        <v>1682</v>
      </c>
      <c r="K1468" t="s">
        <v>550</v>
      </c>
    </row>
    <row r="1469" spans="10:11">
      <c r="J1469" t="s">
        <v>599</v>
      </c>
      <c r="K1469" t="s">
        <v>552</v>
      </c>
    </row>
    <row r="1470" spans="10:11">
      <c r="J1470" t="s">
        <v>601</v>
      </c>
      <c r="K1470" t="s">
        <v>552</v>
      </c>
    </row>
    <row r="1471" spans="10:11">
      <c r="J1471" t="s">
        <v>702</v>
      </c>
      <c r="K1471" t="s">
        <v>552</v>
      </c>
    </row>
    <row r="1472" spans="10:11">
      <c r="J1472" t="s">
        <v>703</v>
      </c>
      <c r="K1472" t="s">
        <v>552</v>
      </c>
    </row>
    <row r="1473" spans="10:11">
      <c r="J1473" t="s">
        <v>700</v>
      </c>
      <c r="K1473" t="s">
        <v>552</v>
      </c>
    </row>
    <row r="1474" spans="10:11">
      <c r="J1474" t="s">
        <v>710</v>
      </c>
      <c r="K1474" t="s">
        <v>552</v>
      </c>
    </row>
    <row r="1475" spans="10:11">
      <c r="J1475" t="s">
        <v>711</v>
      </c>
      <c r="K1475" t="s">
        <v>552</v>
      </c>
    </row>
    <row r="1476" spans="10:11">
      <c r="J1476" t="s">
        <v>708</v>
      </c>
      <c r="K1476" t="s">
        <v>552</v>
      </c>
    </row>
    <row r="1477" spans="10:11">
      <c r="J1477" t="s">
        <v>94</v>
      </c>
      <c r="K1477" t="s">
        <v>552</v>
      </c>
    </row>
    <row r="1478" spans="10:11">
      <c r="J1478" t="s">
        <v>671</v>
      </c>
      <c r="K1478" t="s">
        <v>552</v>
      </c>
    </row>
    <row r="1479" spans="10:11">
      <c r="J1479" t="s">
        <v>95</v>
      </c>
      <c r="K1479" t="s">
        <v>552</v>
      </c>
    </row>
    <row r="1480" spans="10:11">
      <c r="J1480" t="s">
        <v>672</v>
      </c>
      <c r="K1480" t="s">
        <v>552</v>
      </c>
    </row>
    <row r="1481" spans="10:11">
      <c r="J1481" t="s">
        <v>648</v>
      </c>
      <c r="K1481" t="s">
        <v>552</v>
      </c>
    </row>
    <row r="1482" spans="10:11">
      <c r="J1482" t="s">
        <v>96</v>
      </c>
      <c r="K1482" t="s">
        <v>552</v>
      </c>
    </row>
    <row r="1483" spans="10:11">
      <c r="J1483" t="s">
        <v>625</v>
      </c>
      <c r="K1483" t="s">
        <v>552</v>
      </c>
    </row>
    <row r="1484" spans="10:11">
      <c r="J1484" t="s">
        <v>97</v>
      </c>
      <c r="K1484" t="s">
        <v>552</v>
      </c>
    </row>
    <row r="1485" spans="10:11">
      <c r="J1485" t="s">
        <v>626</v>
      </c>
      <c r="K1485" t="s">
        <v>552</v>
      </c>
    </row>
    <row r="1486" spans="10:11">
      <c r="J1486" t="s">
        <v>98</v>
      </c>
      <c r="K1486" t="s">
        <v>552</v>
      </c>
    </row>
    <row r="1487" spans="10:11">
      <c r="J1487" t="s">
        <v>1357</v>
      </c>
      <c r="K1487" t="s">
        <v>552</v>
      </c>
    </row>
    <row r="1488" spans="10:11">
      <c r="J1488" t="s">
        <v>99</v>
      </c>
      <c r="K1488" t="s">
        <v>552</v>
      </c>
    </row>
    <row r="1489" spans="10:11">
      <c r="J1489" t="s">
        <v>1675</v>
      </c>
      <c r="K1489" t="s">
        <v>552</v>
      </c>
    </row>
    <row r="1490" spans="10:11">
      <c r="J1490" t="s">
        <v>656</v>
      </c>
      <c r="K1490" t="s">
        <v>552</v>
      </c>
    </row>
    <row r="1491" spans="10:11">
      <c r="J1491" t="s">
        <v>667</v>
      </c>
      <c r="K1491" t="s">
        <v>552</v>
      </c>
    </row>
    <row r="1492" spans="10:11">
      <c r="J1492" t="s">
        <v>655</v>
      </c>
      <c r="K1492" t="s">
        <v>552</v>
      </c>
    </row>
    <row r="1493" spans="10:11">
      <c r="J1493" t="s">
        <v>100</v>
      </c>
      <c r="K1493" t="s">
        <v>552</v>
      </c>
    </row>
    <row r="1494" spans="10:11">
      <c r="J1494" t="s">
        <v>8</v>
      </c>
      <c r="K1494" t="s">
        <v>552</v>
      </c>
    </row>
    <row r="1495" spans="10:11">
      <c r="J1495" t="s">
        <v>666</v>
      </c>
      <c r="K1495" t="s">
        <v>552</v>
      </c>
    </row>
    <row r="1496" spans="10:11">
      <c r="J1496" t="s">
        <v>131</v>
      </c>
      <c r="K1496" t="s">
        <v>552</v>
      </c>
    </row>
    <row r="1497" spans="10:11">
      <c r="J1497" t="s">
        <v>132</v>
      </c>
      <c r="K1497" t="s">
        <v>552</v>
      </c>
    </row>
    <row r="1498" spans="10:11">
      <c r="J1498" t="s">
        <v>101</v>
      </c>
      <c r="K1498" t="s">
        <v>552</v>
      </c>
    </row>
    <row r="1499" spans="10:11">
      <c r="J1499" t="s">
        <v>718</v>
      </c>
      <c r="K1499" t="s">
        <v>552</v>
      </c>
    </row>
    <row r="1500" spans="10:11">
      <c r="J1500" t="s">
        <v>716</v>
      </c>
      <c r="K1500" t="s">
        <v>552</v>
      </c>
    </row>
    <row r="1501" spans="10:11">
      <c r="J1501" t="s">
        <v>102</v>
      </c>
      <c r="K1501" t="s">
        <v>552</v>
      </c>
    </row>
    <row r="1502" spans="10:11">
      <c r="J1502" t="s">
        <v>717</v>
      </c>
      <c r="K1502" t="s">
        <v>552</v>
      </c>
    </row>
    <row r="1503" spans="10:11">
      <c r="J1503" t="s">
        <v>715</v>
      </c>
      <c r="K1503" t="s">
        <v>552</v>
      </c>
    </row>
    <row r="1504" spans="10:11">
      <c r="J1504" t="s">
        <v>103</v>
      </c>
      <c r="K1504" t="s">
        <v>552</v>
      </c>
    </row>
    <row r="1505" spans="10:11">
      <c r="J1505" t="s">
        <v>104</v>
      </c>
      <c r="K1505" t="s">
        <v>552</v>
      </c>
    </row>
    <row r="1506" spans="10:11">
      <c r="J1506" t="s">
        <v>105</v>
      </c>
      <c r="K1506" t="s">
        <v>552</v>
      </c>
    </row>
    <row r="1507" spans="10:11">
      <c r="J1507" t="s">
        <v>106</v>
      </c>
      <c r="K1507" t="s">
        <v>552</v>
      </c>
    </row>
    <row r="1508" spans="10:11">
      <c r="J1508" t="s">
        <v>107</v>
      </c>
      <c r="K1508" t="s">
        <v>552</v>
      </c>
    </row>
    <row r="1509" spans="10:11">
      <c r="J1509" t="s">
        <v>108</v>
      </c>
      <c r="K1509" t="s">
        <v>552</v>
      </c>
    </row>
    <row r="1510" spans="10:11">
      <c r="J1510" t="s">
        <v>109</v>
      </c>
      <c r="K1510" t="s">
        <v>552</v>
      </c>
    </row>
    <row r="1511" spans="10:11">
      <c r="J1511" t="s">
        <v>110</v>
      </c>
      <c r="K1511" t="s">
        <v>552</v>
      </c>
    </row>
    <row r="1512" spans="10:11">
      <c r="J1512" t="s">
        <v>111</v>
      </c>
      <c r="K1512" t="s">
        <v>552</v>
      </c>
    </row>
    <row r="1513" spans="10:11">
      <c r="J1513" t="s">
        <v>112</v>
      </c>
      <c r="K1513" t="s">
        <v>552</v>
      </c>
    </row>
    <row r="1514" spans="10:11">
      <c r="J1514" t="s">
        <v>113</v>
      </c>
      <c r="K1514" t="s">
        <v>552</v>
      </c>
    </row>
    <row r="1515" spans="10:11">
      <c r="J1515" t="s">
        <v>114</v>
      </c>
      <c r="K1515" t="s">
        <v>552</v>
      </c>
    </row>
    <row r="1516" spans="10:11">
      <c r="J1516" t="s">
        <v>115</v>
      </c>
      <c r="K1516" t="s">
        <v>552</v>
      </c>
    </row>
    <row r="1517" spans="10:11">
      <c r="J1517" t="s">
        <v>737</v>
      </c>
      <c r="K1517" t="s">
        <v>552</v>
      </c>
    </row>
    <row r="1518" spans="10:11">
      <c r="J1518" t="s">
        <v>731</v>
      </c>
      <c r="K1518" t="s">
        <v>552</v>
      </c>
    </row>
    <row r="1519" spans="10:11">
      <c r="J1519" t="s">
        <v>116</v>
      </c>
      <c r="K1519" t="s">
        <v>552</v>
      </c>
    </row>
    <row r="1520" spans="10:11">
      <c r="J1520" t="s">
        <v>736</v>
      </c>
      <c r="K1520" t="s">
        <v>552</v>
      </c>
    </row>
    <row r="1521" spans="10:11">
      <c r="J1521" t="s">
        <v>730</v>
      </c>
      <c r="K1521" t="s">
        <v>552</v>
      </c>
    </row>
    <row r="1522" spans="10:11">
      <c r="J1522" t="s">
        <v>117</v>
      </c>
      <c r="K1522" t="s">
        <v>552</v>
      </c>
    </row>
    <row r="1523" spans="10:11">
      <c r="J1523" t="s">
        <v>735</v>
      </c>
      <c r="K1523" t="s">
        <v>552</v>
      </c>
    </row>
    <row r="1524" spans="10:11">
      <c r="J1524" t="s">
        <v>729</v>
      </c>
      <c r="K1524" t="s">
        <v>552</v>
      </c>
    </row>
    <row r="1525" spans="10:11">
      <c r="J1525" t="s">
        <v>118</v>
      </c>
      <c r="K1525" t="s">
        <v>552</v>
      </c>
    </row>
    <row r="1526" spans="10:11">
      <c r="J1526" t="s">
        <v>734</v>
      </c>
      <c r="K1526" t="s">
        <v>552</v>
      </c>
    </row>
    <row r="1527" spans="10:11">
      <c r="J1527" t="s">
        <v>728</v>
      </c>
      <c r="K1527" t="s">
        <v>552</v>
      </c>
    </row>
    <row r="1528" spans="10:11">
      <c r="J1528" t="s">
        <v>119</v>
      </c>
      <c r="K1528" t="s">
        <v>552</v>
      </c>
    </row>
    <row r="1529" spans="10:11">
      <c r="J1529" t="s">
        <v>120</v>
      </c>
      <c r="K1529" t="s">
        <v>552</v>
      </c>
    </row>
    <row r="1530" spans="10:11">
      <c r="J1530" t="s">
        <v>121</v>
      </c>
      <c r="K1530" t="s">
        <v>552</v>
      </c>
    </row>
    <row r="1531" spans="10:11">
      <c r="J1531" t="s">
        <v>733</v>
      </c>
      <c r="K1531" t="s">
        <v>552</v>
      </c>
    </row>
    <row r="1532" spans="10:11">
      <c r="J1532" t="s">
        <v>727</v>
      </c>
      <c r="K1532" t="s">
        <v>552</v>
      </c>
    </row>
    <row r="1533" spans="10:11">
      <c r="J1533" t="s">
        <v>122</v>
      </c>
      <c r="K1533" t="s">
        <v>552</v>
      </c>
    </row>
    <row r="1534" spans="10:11">
      <c r="J1534" t="s">
        <v>732</v>
      </c>
      <c r="K1534" t="s">
        <v>552</v>
      </c>
    </row>
    <row r="1535" spans="10:11">
      <c r="J1535" t="s">
        <v>726</v>
      </c>
      <c r="K1535" t="s">
        <v>552</v>
      </c>
    </row>
    <row r="1536" spans="10:11">
      <c r="J1536" t="s">
        <v>725</v>
      </c>
      <c r="K1536" t="s">
        <v>552</v>
      </c>
    </row>
    <row r="1537" spans="10:11">
      <c r="J1537" t="s">
        <v>724</v>
      </c>
      <c r="K1537" t="s">
        <v>552</v>
      </c>
    </row>
    <row r="1538" spans="10:11">
      <c r="J1538" t="s">
        <v>723</v>
      </c>
      <c r="K1538" t="s">
        <v>552</v>
      </c>
    </row>
    <row r="1539" spans="10:11">
      <c r="J1539" t="s">
        <v>722</v>
      </c>
      <c r="K1539" t="s">
        <v>552</v>
      </c>
    </row>
    <row r="1540" spans="10:11">
      <c r="J1540" t="s">
        <v>1405</v>
      </c>
      <c r="K1540" t="s">
        <v>552</v>
      </c>
    </row>
    <row r="1541" spans="10:11">
      <c r="J1541" t="s">
        <v>1406</v>
      </c>
      <c r="K1541" t="s">
        <v>552</v>
      </c>
    </row>
    <row r="1542" spans="10:11">
      <c r="J1542" t="s">
        <v>123</v>
      </c>
      <c r="K1542" t="s">
        <v>552</v>
      </c>
    </row>
    <row r="1543" spans="10:11">
      <c r="J1543" t="s">
        <v>124</v>
      </c>
      <c r="K1543" t="s">
        <v>552</v>
      </c>
    </row>
    <row r="1544" spans="10:11">
      <c r="J1544" t="s">
        <v>125</v>
      </c>
      <c r="K1544" t="s">
        <v>552</v>
      </c>
    </row>
    <row r="1545" spans="10:11">
      <c r="J1545" t="s">
        <v>126</v>
      </c>
      <c r="K1545" t="s">
        <v>552</v>
      </c>
    </row>
    <row r="1546" spans="10:11">
      <c r="J1546" t="s">
        <v>127</v>
      </c>
      <c r="K1546" t="s">
        <v>552</v>
      </c>
    </row>
    <row r="1547" spans="10:11">
      <c r="J1547" t="s">
        <v>128</v>
      </c>
      <c r="K1547" t="s">
        <v>552</v>
      </c>
    </row>
    <row r="1548" spans="10:11">
      <c r="J1548" t="s">
        <v>747</v>
      </c>
      <c r="K1548" t="s">
        <v>552</v>
      </c>
    </row>
    <row r="1549" spans="10:11">
      <c r="J1549" t="s">
        <v>746</v>
      </c>
      <c r="K1549" t="s">
        <v>552</v>
      </c>
    </row>
    <row r="1550" spans="10:11">
      <c r="J1550" t="s">
        <v>743</v>
      </c>
      <c r="K1550" t="s">
        <v>552</v>
      </c>
    </row>
    <row r="1551" spans="10:11">
      <c r="J1551" t="s">
        <v>742</v>
      </c>
      <c r="K1551" t="s">
        <v>552</v>
      </c>
    </row>
    <row r="1552" spans="10:11">
      <c r="J1552" t="s">
        <v>745</v>
      </c>
      <c r="K1552" t="s">
        <v>552</v>
      </c>
    </row>
    <row r="1553" spans="10:11">
      <c r="J1553" t="s">
        <v>744</v>
      </c>
      <c r="K1553" t="s">
        <v>552</v>
      </c>
    </row>
    <row r="1554" spans="10:11">
      <c r="J1554" t="s">
        <v>741</v>
      </c>
      <c r="K1554" t="s">
        <v>552</v>
      </c>
    </row>
    <row r="1555" spans="10:11">
      <c r="J1555" t="s">
        <v>740</v>
      </c>
      <c r="K1555" t="s">
        <v>552</v>
      </c>
    </row>
    <row r="1556" spans="10:11">
      <c r="J1556" t="s">
        <v>129</v>
      </c>
      <c r="K1556" t="s">
        <v>552</v>
      </c>
    </row>
    <row r="1557" spans="10:11">
      <c r="J1557" t="s">
        <v>130</v>
      </c>
      <c r="K1557" t="s">
        <v>552</v>
      </c>
    </row>
    <row r="1558" spans="10:11">
      <c r="J1558" t="s">
        <v>768</v>
      </c>
      <c r="K1558" t="s">
        <v>552</v>
      </c>
    </row>
    <row r="1559" spans="10:11">
      <c r="J1559" t="s">
        <v>226</v>
      </c>
      <c r="K1559" t="s">
        <v>552</v>
      </c>
    </row>
    <row r="1560" spans="10:11">
      <c r="J1560" t="s">
        <v>227</v>
      </c>
      <c r="K1560" t="s">
        <v>552</v>
      </c>
    </row>
    <row r="1561" spans="10:11">
      <c r="J1561" t="s">
        <v>228</v>
      </c>
      <c r="K1561" t="s">
        <v>552</v>
      </c>
    </row>
    <row r="1562" spans="10:11">
      <c r="J1562" t="s">
        <v>229</v>
      </c>
      <c r="K1562" t="s">
        <v>552</v>
      </c>
    </row>
    <row r="1563" spans="10:11">
      <c r="J1563" t="s">
        <v>230</v>
      </c>
      <c r="K1563" t="s">
        <v>552</v>
      </c>
    </row>
    <row r="1564" spans="10:11">
      <c r="J1564" t="s">
        <v>231</v>
      </c>
      <c r="K1564" t="s">
        <v>552</v>
      </c>
    </row>
    <row r="1565" spans="10:11">
      <c r="J1565" t="s">
        <v>232</v>
      </c>
      <c r="K1565" t="s">
        <v>552</v>
      </c>
    </row>
    <row r="1566" spans="10:11">
      <c r="J1566" t="s">
        <v>233</v>
      </c>
      <c r="K1566" t="s">
        <v>552</v>
      </c>
    </row>
    <row r="1567" spans="10:11">
      <c r="J1567" t="s">
        <v>234</v>
      </c>
      <c r="K1567" t="s">
        <v>552</v>
      </c>
    </row>
    <row r="1568" spans="10:11">
      <c r="J1568" t="s">
        <v>235</v>
      </c>
      <c r="K1568" t="s">
        <v>552</v>
      </c>
    </row>
    <row r="1569" spans="10:11">
      <c r="J1569" t="s">
        <v>236</v>
      </c>
      <c r="K1569" t="s">
        <v>552</v>
      </c>
    </row>
    <row r="1570" spans="10:11">
      <c r="J1570" t="s">
        <v>237</v>
      </c>
      <c r="K1570" t="s">
        <v>552</v>
      </c>
    </row>
    <row r="1571" spans="10:11">
      <c r="J1571" t="s">
        <v>238</v>
      </c>
      <c r="K1571" t="s">
        <v>552</v>
      </c>
    </row>
    <row r="1572" spans="10:11">
      <c r="J1572" t="s">
        <v>239</v>
      </c>
      <c r="K1572" t="s">
        <v>552</v>
      </c>
    </row>
    <row r="1573" spans="10:11">
      <c r="J1573" t="s">
        <v>208</v>
      </c>
      <c r="K1573" t="s">
        <v>552</v>
      </c>
    </row>
    <row r="1574" spans="10:11">
      <c r="J1574" t="s">
        <v>240</v>
      </c>
      <c r="K1574" t="s">
        <v>552</v>
      </c>
    </row>
    <row r="1575" spans="10:11">
      <c r="J1575" t="s">
        <v>241</v>
      </c>
      <c r="K1575" t="s">
        <v>552</v>
      </c>
    </row>
    <row r="1576" spans="10:11">
      <c r="J1576" t="s">
        <v>242</v>
      </c>
      <c r="K1576" t="s">
        <v>552</v>
      </c>
    </row>
    <row r="1577" spans="10:11">
      <c r="J1577" t="s">
        <v>243</v>
      </c>
      <c r="K1577" t="s">
        <v>552</v>
      </c>
    </row>
    <row r="1578" spans="10:11">
      <c r="J1578" t="s">
        <v>244</v>
      </c>
      <c r="K1578" t="s">
        <v>552</v>
      </c>
    </row>
    <row r="1579" spans="10:11">
      <c r="J1579" t="s">
        <v>245</v>
      </c>
      <c r="K1579" t="s">
        <v>552</v>
      </c>
    </row>
    <row r="1580" spans="10:11">
      <c r="J1580" t="s">
        <v>246</v>
      </c>
      <c r="K1580" t="s">
        <v>552</v>
      </c>
    </row>
    <row r="1581" spans="10:11">
      <c r="J1581" t="s">
        <v>247</v>
      </c>
      <c r="K1581" t="s">
        <v>552</v>
      </c>
    </row>
    <row r="1582" spans="10:11">
      <c r="J1582" t="s">
        <v>248</v>
      </c>
      <c r="K1582" t="s">
        <v>552</v>
      </c>
    </row>
    <row r="1583" spans="10:11">
      <c r="J1583" t="s">
        <v>249</v>
      </c>
      <c r="K1583" t="s">
        <v>552</v>
      </c>
    </row>
    <row r="1584" spans="10:11">
      <c r="J1584" t="s">
        <v>250</v>
      </c>
      <c r="K1584" t="s">
        <v>552</v>
      </c>
    </row>
    <row r="1585" spans="10:11">
      <c r="J1585" t="s">
        <v>251</v>
      </c>
      <c r="K1585" t="s">
        <v>552</v>
      </c>
    </row>
    <row r="1586" spans="10:11">
      <c r="J1586" t="s">
        <v>252</v>
      </c>
      <c r="K1586" t="s">
        <v>552</v>
      </c>
    </row>
    <row r="1587" spans="10:11">
      <c r="J1587" t="s">
        <v>253</v>
      </c>
      <c r="K1587" t="s">
        <v>552</v>
      </c>
    </row>
    <row r="1588" spans="10:11">
      <c r="J1588" t="s">
        <v>254</v>
      </c>
      <c r="K1588" t="s">
        <v>552</v>
      </c>
    </row>
    <row r="1589" spans="10:11">
      <c r="J1589" t="s">
        <v>255</v>
      </c>
      <c r="K1589" t="s">
        <v>552</v>
      </c>
    </row>
    <row r="1590" spans="10:11">
      <c r="J1590" t="s">
        <v>256</v>
      </c>
      <c r="K1590" t="s">
        <v>552</v>
      </c>
    </row>
    <row r="1591" spans="10:11">
      <c r="J1591" t="s">
        <v>194</v>
      </c>
      <c r="K1591" t="s">
        <v>552</v>
      </c>
    </row>
    <row r="1592" spans="10:11">
      <c r="J1592" t="s">
        <v>195</v>
      </c>
      <c r="K1592" t="s">
        <v>552</v>
      </c>
    </row>
    <row r="1593" spans="10:11">
      <c r="J1593" t="s">
        <v>196</v>
      </c>
      <c r="K1593" t="s">
        <v>552</v>
      </c>
    </row>
    <row r="1594" spans="10:11">
      <c r="J1594" t="s">
        <v>197</v>
      </c>
      <c r="K1594" t="s">
        <v>552</v>
      </c>
    </row>
    <row r="1595" spans="10:11">
      <c r="J1595" t="s">
        <v>198</v>
      </c>
      <c r="K1595" t="s">
        <v>552</v>
      </c>
    </row>
    <row r="1596" spans="10:11">
      <c r="J1596" t="s">
        <v>199</v>
      </c>
      <c r="K1596" t="s">
        <v>552</v>
      </c>
    </row>
    <row r="1597" spans="10:11">
      <c r="J1597" t="s">
        <v>200</v>
      </c>
      <c r="K1597" t="s">
        <v>552</v>
      </c>
    </row>
    <row r="1598" spans="10:11">
      <c r="J1598" t="s">
        <v>201</v>
      </c>
      <c r="K1598" t="s">
        <v>552</v>
      </c>
    </row>
    <row r="1599" spans="10:11">
      <c r="J1599" t="s">
        <v>202</v>
      </c>
      <c r="K1599" t="s">
        <v>552</v>
      </c>
    </row>
    <row r="1600" spans="10:11">
      <c r="J1600" t="s">
        <v>203</v>
      </c>
      <c r="K1600" t="s">
        <v>552</v>
      </c>
    </row>
    <row r="1601" spans="10:11">
      <c r="J1601" t="s">
        <v>204</v>
      </c>
      <c r="K1601" t="s">
        <v>552</v>
      </c>
    </row>
    <row r="1602" spans="10:11">
      <c r="J1602" t="s">
        <v>205</v>
      </c>
      <c r="K1602" t="s">
        <v>552</v>
      </c>
    </row>
    <row r="1603" spans="10:11">
      <c r="J1603" t="s">
        <v>206</v>
      </c>
      <c r="K1603" t="s">
        <v>552</v>
      </c>
    </row>
    <row r="1604" spans="10:11">
      <c r="J1604" t="s">
        <v>207</v>
      </c>
      <c r="K1604" t="s">
        <v>552</v>
      </c>
    </row>
    <row r="1605" spans="10:11">
      <c r="J1605" t="s">
        <v>665</v>
      </c>
      <c r="K1605" t="s">
        <v>552</v>
      </c>
    </row>
    <row r="1606" spans="10:11">
      <c r="J1606" t="s">
        <v>209</v>
      </c>
      <c r="K1606" t="s">
        <v>552</v>
      </c>
    </row>
    <row r="1607" spans="10:11">
      <c r="J1607" t="s">
        <v>210</v>
      </c>
      <c r="K1607" t="s">
        <v>552</v>
      </c>
    </row>
    <row r="1608" spans="10:11">
      <c r="J1608" t="s">
        <v>211</v>
      </c>
      <c r="K1608" t="s">
        <v>552</v>
      </c>
    </row>
    <row r="1609" spans="10:11">
      <c r="J1609" t="s">
        <v>212</v>
      </c>
      <c r="K1609" t="s">
        <v>552</v>
      </c>
    </row>
    <row r="1610" spans="10:11">
      <c r="J1610" t="s">
        <v>213</v>
      </c>
      <c r="K1610" t="s">
        <v>552</v>
      </c>
    </row>
    <row r="1611" spans="10:11">
      <c r="J1611" t="s">
        <v>214</v>
      </c>
      <c r="K1611" t="s">
        <v>552</v>
      </c>
    </row>
    <row r="1612" spans="10:11">
      <c r="J1612" t="s">
        <v>215</v>
      </c>
      <c r="K1612" t="s">
        <v>552</v>
      </c>
    </row>
    <row r="1613" spans="10:11">
      <c r="J1613" t="s">
        <v>216</v>
      </c>
      <c r="K1613" t="s">
        <v>552</v>
      </c>
    </row>
    <row r="1614" spans="10:11">
      <c r="J1614" t="s">
        <v>217</v>
      </c>
      <c r="K1614" t="s">
        <v>552</v>
      </c>
    </row>
    <row r="1615" spans="10:11">
      <c r="J1615" t="s">
        <v>218</v>
      </c>
      <c r="K1615" t="s">
        <v>552</v>
      </c>
    </row>
    <row r="1616" spans="10:11">
      <c r="J1616" t="s">
        <v>219</v>
      </c>
      <c r="K1616" t="s">
        <v>552</v>
      </c>
    </row>
    <row r="1617" spans="10:11">
      <c r="J1617" t="s">
        <v>220</v>
      </c>
      <c r="K1617" t="s">
        <v>552</v>
      </c>
    </row>
    <row r="1618" spans="10:11">
      <c r="J1618" t="s">
        <v>221</v>
      </c>
      <c r="K1618" t="s">
        <v>552</v>
      </c>
    </row>
    <row r="1619" spans="10:11">
      <c r="J1619" t="s">
        <v>222</v>
      </c>
      <c r="K1619" t="s">
        <v>552</v>
      </c>
    </row>
    <row r="1620" spans="10:11">
      <c r="J1620" t="s">
        <v>223</v>
      </c>
      <c r="K1620" t="s">
        <v>552</v>
      </c>
    </row>
    <row r="1621" spans="10:11">
      <c r="J1621" t="s">
        <v>224</v>
      </c>
      <c r="K1621" t="s">
        <v>552</v>
      </c>
    </row>
    <row r="1622" spans="10:11">
      <c r="J1622" t="s">
        <v>225</v>
      </c>
      <c r="K1622" t="s">
        <v>552</v>
      </c>
    </row>
    <row r="1623" spans="10:11">
      <c r="J1623" t="s">
        <v>809</v>
      </c>
      <c r="K1623" t="s">
        <v>552</v>
      </c>
    </row>
    <row r="1624" spans="10:11">
      <c r="J1624" t="s">
        <v>739</v>
      </c>
      <c r="K1624" t="s">
        <v>552</v>
      </c>
    </row>
    <row r="1625" spans="10:11">
      <c r="J1625" t="s">
        <v>738</v>
      </c>
      <c r="K1625" t="s">
        <v>552</v>
      </c>
    </row>
    <row r="1626" spans="10:11">
      <c r="J1626" t="s">
        <v>720</v>
      </c>
      <c r="K1626" t="s">
        <v>552</v>
      </c>
    </row>
    <row r="1627" spans="10:11">
      <c r="J1627" t="s">
        <v>719</v>
      </c>
      <c r="K1627" t="s">
        <v>552</v>
      </c>
    </row>
    <row r="1628" spans="10:11">
      <c r="J1628" t="s">
        <v>721</v>
      </c>
      <c r="K1628" t="s">
        <v>552</v>
      </c>
    </row>
    <row r="1629" spans="10:11">
      <c r="J1629" t="s">
        <v>588</v>
      </c>
      <c r="K1629" t="s">
        <v>554</v>
      </c>
    </row>
    <row r="1630" spans="10:11">
      <c r="J1630" t="s">
        <v>1685</v>
      </c>
      <c r="K1630" t="s">
        <v>547</v>
      </c>
    </row>
    <row r="1631" spans="10:11">
      <c r="J1631" t="s">
        <v>1686</v>
      </c>
      <c r="K1631" t="s">
        <v>547</v>
      </c>
    </row>
    <row r="1632" spans="10:11">
      <c r="J1632" t="s">
        <v>1687</v>
      </c>
      <c r="K1632" t="s">
        <v>547</v>
      </c>
    </row>
    <row r="1633" spans="10:11">
      <c r="J1633" t="s">
        <v>1688</v>
      </c>
      <c r="K1633" t="s">
        <v>547</v>
      </c>
    </row>
    <row r="1634" spans="10:11">
      <c r="J1634" t="s">
        <v>1689</v>
      </c>
      <c r="K1634" t="s">
        <v>547</v>
      </c>
    </row>
    <row r="1635" spans="10:11">
      <c r="J1635" t="s">
        <v>1690</v>
      </c>
      <c r="K1635" t="s">
        <v>547</v>
      </c>
    </row>
    <row r="1636" spans="10:11">
      <c r="J1636" t="s">
        <v>1691</v>
      </c>
      <c r="K1636" t="s">
        <v>547</v>
      </c>
    </row>
    <row r="1637" spans="10:11">
      <c r="J1637" t="s">
        <v>601</v>
      </c>
      <c r="K1637" t="s">
        <v>547</v>
      </c>
    </row>
    <row r="1638" spans="10:11">
      <c r="J1638" t="s">
        <v>600</v>
      </c>
      <c r="K1638" t="s">
        <v>547</v>
      </c>
    </row>
    <row r="1639" spans="10:11">
      <c r="J1639" t="s">
        <v>1692</v>
      </c>
      <c r="K1639" t="s">
        <v>547</v>
      </c>
    </row>
    <row r="1640" spans="10:11">
      <c r="J1640" t="s">
        <v>1693</v>
      </c>
      <c r="K1640" t="s">
        <v>547</v>
      </c>
    </row>
    <row r="1641" spans="10:11">
      <c r="J1641" t="s">
        <v>1694</v>
      </c>
      <c r="K1641" t="s">
        <v>547</v>
      </c>
    </row>
    <row r="1642" spans="10:11">
      <c r="J1642" t="s">
        <v>1695</v>
      </c>
      <c r="K1642" t="s">
        <v>547</v>
      </c>
    </row>
    <row r="1643" spans="10:11">
      <c r="J1643" t="s">
        <v>1696</v>
      </c>
      <c r="K1643" t="s">
        <v>547</v>
      </c>
    </row>
    <row r="1644" spans="10:11">
      <c r="J1644" t="s">
        <v>1697</v>
      </c>
      <c r="K1644" t="s">
        <v>547</v>
      </c>
    </row>
    <row r="1645" spans="10:11">
      <c r="J1645" t="s">
        <v>1698</v>
      </c>
      <c r="K1645" t="s">
        <v>547</v>
      </c>
    </row>
    <row r="1646" spans="10:11">
      <c r="J1646" t="s">
        <v>1699</v>
      </c>
      <c r="K1646" t="s">
        <v>547</v>
      </c>
    </row>
    <row r="1647" spans="10:11">
      <c r="J1647" t="s">
        <v>1700</v>
      </c>
      <c r="K1647" t="s">
        <v>547</v>
      </c>
    </row>
    <row r="1648" spans="10:11">
      <c r="J1648" t="s">
        <v>1701</v>
      </c>
      <c r="K1648" t="s">
        <v>547</v>
      </c>
    </row>
    <row r="1649" spans="10:11">
      <c r="J1649" t="s">
        <v>1702</v>
      </c>
      <c r="K1649" t="s">
        <v>547</v>
      </c>
    </row>
    <row r="1650" spans="10:11">
      <c r="J1650" t="s">
        <v>1703</v>
      </c>
      <c r="K1650" t="s">
        <v>547</v>
      </c>
    </row>
    <row r="1651" spans="10:11">
      <c r="J1651" t="s">
        <v>1704</v>
      </c>
      <c r="K1651" t="s">
        <v>547</v>
      </c>
    </row>
    <row r="1652" spans="10:11">
      <c r="J1652" t="s">
        <v>1705</v>
      </c>
      <c r="K1652" t="s">
        <v>547</v>
      </c>
    </row>
    <row r="1653" spans="10:11">
      <c r="J1653" t="s">
        <v>1706</v>
      </c>
      <c r="K1653" t="s">
        <v>547</v>
      </c>
    </row>
    <row r="1654" spans="10:11">
      <c r="J1654" t="s">
        <v>1707</v>
      </c>
      <c r="K1654" t="s">
        <v>547</v>
      </c>
    </row>
    <row r="1655" spans="10:11">
      <c r="J1655" t="s">
        <v>1708</v>
      </c>
      <c r="K1655" t="s">
        <v>547</v>
      </c>
    </row>
    <row r="1656" spans="10:11">
      <c r="J1656" t="s">
        <v>1709</v>
      </c>
      <c r="K1656" t="s">
        <v>547</v>
      </c>
    </row>
    <row r="1657" spans="10:11">
      <c r="J1657" t="s">
        <v>1710</v>
      </c>
      <c r="K1657" t="s">
        <v>547</v>
      </c>
    </row>
    <row r="1658" spans="10:11">
      <c r="J1658" t="s">
        <v>1711</v>
      </c>
      <c r="K1658" t="s">
        <v>547</v>
      </c>
    </row>
    <row r="1659" spans="10:11">
      <c r="J1659" t="s">
        <v>1712</v>
      </c>
      <c r="K1659" t="s">
        <v>547</v>
      </c>
    </row>
    <row r="1660" spans="10:11">
      <c r="J1660" t="s">
        <v>1713</v>
      </c>
      <c r="K1660" t="s">
        <v>547</v>
      </c>
    </row>
    <row r="1661" spans="10:11">
      <c r="J1661" t="s">
        <v>1714</v>
      </c>
      <c r="K1661" t="s">
        <v>547</v>
      </c>
    </row>
    <row r="1662" spans="10:11">
      <c r="J1662" t="s">
        <v>1715</v>
      </c>
      <c r="K1662" t="s">
        <v>547</v>
      </c>
    </row>
    <row r="1663" spans="10:11">
      <c r="J1663" t="s">
        <v>1717</v>
      </c>
      <c r="K1663" t="s">
        <v>548</v>
      </c>
    </row>
    <row r="1664" spans="10:11">
      <c r="J1664" t="s">
        <v>599</v>
      </c>
      <c r="K1664" t="s">
        <v>548</v>
      </c>
    </row>
    <row r="1665" spans="10:11">
      <c r="J1665" t="s">
        <v>601</v>
      </c>
      <c r="K1665" t="s">
        <v>548</v>
      </c>
    </row>
    <row r="1666" spans="10:11">
      <c r="J1666" t="s">
        <v>1718</v>
      </c>
      <c r="K1666" t="s">
        <v>548</v>
      </c>
    </row>
    <row r="1667" spans="10:11">
      <c r="J1667" t="s">
        <v>1720</v>
      </c>
      <c r="K1667" t="s">
        <v>548</v>
      </c>
    </row>
    <row r="1668" spans="10:11">
      <c r="J1668" t="s">
        <v>1722</v>
      </c>
      <c r="K1668" t="s">
        <v>548</v>
      </c>
    </row>
    <row r="1669" spans="10:11">
      <c r="J1669" t="s">
        <v>1723</v>
      </c>
      <c r="K1669" t="s">
        <v>548</v>
      </c>
    </row>
    <row r="1670" spans="10:11">
      <c r="J1670" t="s">
        <v>1728</v>
      </c>
      <c r="K1670" t="s">
        <v>548</v>
      </c>
    </row>
    <row r="1671" spans="10:11">
      <c r="J1671" t="s">
        <v>1730</v>
      </c>
      <c r="K1671" t="s">
        <v>548</v>
      </c>
    </row>
    <row r="1672" spans="10:11">
      <c r="J1672" t="s">
        <v>1734</v>
      </c>
      <c r="K1672" t="s">
        <v>548</v>
      </c>
    </row>
    <row r="1673" spans="10:11">
      <c r="J1673" t="s">
        <v>1739</v>
      </c>
      <c r="K1673" t="s">
        <v>548</v>
      </c>
    </row>
    <row r="1674" spans="10:11">
      <c r="J1674" t="s">
        <v>1741</v>
      </c>
      <c r="K1674" t="s">
        <v>548</v>
      </c>
    </row>
    <row r="1675" spans="10:11">
      <c r="J1675" t="s">
        <v>1744</v>
      </c>
      <c r="K1675" t="s">
        <v>548</v>
      </c>
    </row>
    <row r="1676" spans="10:11">
      <c r="J1676" t="s">
        <v>1745</v>
      </c>
      <c r="K1676" t="s">
        <v>548</v>
      </c>
    </row>
    <row r="1677" spans="10:11">
      <c r="J1677" t="s">
        <v>1747</v>
      </c>
      <c r="K1677" t="s">
        <v>548</v>
      </c>
    </row>
    <row r="1678" spans="10:11">
      <c r="J1678" t="s">
        <v>1748</v>
      </c>
      <c r="K1678" t="s">
        <v>548</v>
      </c>
    </row>
    <row r="1679" spans="10:11">
      <c r="J1679" t="s">
        <v>1749</v>
      </c>
      <c r="K1679" t="s">
        <v>548</v>
      </c>
    </row>
    <row r="1680" spans="10:11">
      <c r="J1680" t="s">
        <v>1750</v>
      </c>
      <c r="K1680" t="s">
        <v>548</v>
      </c>
    </row>
    <row r="1681" spans="10:11">
      <c r="J1681" t="s">
        <v>1751</v>
      </c>
      <c r="K1681" t="s">
        <v>548</v>
      </c>
    </row>
    <row r="1682" spans="10:11">
      <c r="J1682" t="s">
        <v>1752</v>
      </c>
      <c r="K1682" t="s">
        <v>548</v>
      </c>
    </row>
    <row r="1683" spans="10:11">
      <c r="J1683" t="s">
        <v>1753</v>
      </c>
      <c r="K1683" t="s">
        <v>548</v>
      </c>
    </row>
    <row r="1684" spans="10:11">
      <c r="J1684" t="s">
        <v>1754</v>
      </c>
      <c r="K1684" t="s">
        <v>548</v>
      </c>
    </row>
    <row r="1685" spans="10:11">
      <c r="J1685" t="s">
        <v>1755</v>
      </c>
      <c r="K1685" t="s">
        <v>548</v>
      </c>
    </row>
    <row r="1686" spans="10:11">
      <c r="J1686" t="s">
        <v>1756</v>
      </c>
      <c r="K1686" t="s">
        <v>548</v>
      </c>
    </row>
    <row r="1687" spans="10:11">
      <c r="J1687" t="s">
        <v>1757</v>
      </c>
      <c r="K1687" t="s">
        <v>548</v>
      </c>
    </row>
    <row r="1688" spans="10:11">
      <c r="J1688" t="s">
        <v>1758</v>
      </c>
      <c r="K1688" t="s">
        <v>548</v>
      </c>
    </row>
    <row r="1689" spans="10:11">
      <c r="J1689" t="s">
        <v>1762</v>
      </c>
      <c r="K1689" t="s">
        <v>548</v>
      </c>
    </row>
    <row r="1690" spans="10:11">
      <c r="J1690" t="s">
        <v>1763</v>
      </c>
      <c r="K1690" t="s">
        <v>548</v>
      </c>
    </row>
    <row r="1691" spans="10:11">
      <c r="J1691" t="s">
        <v>1764</v>
      </c>
      <c r="K1691" t="s">
        <v>548</v>
      </c>
    </row>
    <row r="1692" spans="10:11">
      <c r="J1692" t="s">
        <v>1765</v>
      </c>
      <c r="K1692" t="s">
        <v>548</v>
      </c>
    </row>
    <row r="1693" spans="10:11">
      <c r="J1693" t="s">
        <v>1766</v>
      </c>
      <c r="K1693" t="s">
        <v>548</v>
      </c>
    </row>
    <row r="1694" spans="10:11">
      <c r="J1694" t="s">
        <v>1767</v>
      </c>
      <c r="K1694" t="s">
        <v>548</v>
      </c>
    </row>
    <row r="1695" spans="10:11">
      <c r="J1695" t="s">
        <v>1768</v>
      </c>
      <c r="K1695" t="s">
        <v>548</v>
      </c>
    </row>
    <row r="1696" spans="10:11">
      <c r="J1696" t="s">
        <v>1769</v>
      </c>
      <c r="K1696" t="s">
        <v>548</v>
      </c>
    </row>
    <row r="1697" spans="10:11">
      <c r="J1697" t="s">
        <v>1770</v>
      </c>
      <c r="K1697" t="s">
        <v>548</v>
      </c>
    </row>
    <row r="1698" spans="10:11">
      <c r="J1698" t="s">
        <v>1771</v>
      </c>
      <c r="K1698" t="s">
        <v>548</v>
      </c>
    </row>
    <row r="1699" spans="10:11">
      <c r="J1699" t="s">
        <v>1772</v>
      </c>
      <c r="K1699" t="s">
        <v>548</v>
      </c>
    </row>
    <row r="1700" spans="10:11">
      <c r="J1700" t="s">
        <v>1773</v>
      </c>
      <c r="K1700" t="s">
        <v>548</v>
      </c>
    </row>
    <row r="1701" spans="10:11">
      <c r="J1701" t="s">
        <v>1774</v>
      </c>
      <c r="K1701" t="s">
        <v>548</v>
      </c>
    </row>
    <row r="1702" spans="10:11">
      <c r="J1702" t="s">
        <v>1775</v>
      </c>
      <c r="K1702" t="s">
        <v>548</v>
      </c>
    </row>
    <row r="1703" spans="10:11">
      <c r="J1703" t="s">
        <v>1776</v>
      </c>
      <c r="K1703" t="s">
        <v>548</v>
      </c>
    </row>
    <row r="1704" spans="10:11">
      <c r="J1704" t="s">
        <v>1777</v>
      </c>
      <c r="K1704" t="s">
        <v>548</v>
      </c>
    </row>
    <row r="1705" spans="10:11">
      <c r="J1705" t="s">
        <v>1778</v>
      </c>
      <c r="K1705" t="s">
        <v>548</v>
      </c>
    </row>
    <row r="1706" spans="10:11">
      <c r="J1706" t="s">
        <v>1779</v>
      </c>
      <c r="K1706" t="s">
        <v>548</v>
      </c>
    </row>
    <row r="1707" spans="10:11">
      <c r="J1707" t="s">
        <v>1780</v>
      </c>
      <c r="K1707" t="s">
        <v>548</v>
      </c>
    </row>
    <row r="1708" spans="10:11">
      <c r="J1708" t="s">
        <v>1782</v>
      </c>
      <c r="K1708" t="s">
        <v>548</v>
      </c>
    </row>
    <row r="1709" spans="10:11">
      <c r="J1709" t="s">
        <v>1784</v>
      </c>
      <c r="K1709" t="s">
        <v>548</v>
      </c>
    </row>
    <row r="1710" spans="10:11">
      <c r="J1710" t="s">
        <v>1786</v>
      </c>
      <c r="K1710" t="s">
        <v>548</v>
      </c>
    </row>
    <row r="1711" spans="10:11">
      <c r="J1711" t="s">
        <v>1787</v>
      </c>
      <c r="K1711" t="s">
        <v>548</v>
      </c>
    </row>
    <row r="1712" spans="10:11">
      <c r="J1712" t="s">
        <v>1789</v>
      </c>
      <c r="K1712" t="s">
        <v>548</v>
      </c>
    </row>
    <row r="1713" spans="10:11">
      <c r="J1713" t="s">
        <v>1790</v>
      </c>
      <c r="K1713" t="s">
        <v>548</v>
      </c>
    </row>
    <row r="1714" spans="10:11">
      <c r="J1714" t="s">
        <v>1791</v>
      </c>
      <c r="K1714" t="s">
        <v>548</v>
      </c>
    </row>
    <row r="1715" spans="10:11">
      <c r="J1715" t="s">
        <v>1792</v>
      </c>
      <c r="K1715" t="s">
        <v>548</v>
      </c>
    </row>
    <row r="1716" spans="10:11">
      <c r="J1716" t="s">
        <v>1793</v>
      </c>
      <c r="K1716" t="s">
        <v>548</v>
      </c>
    </row>
    <row r="1717" spans="10:11">
      <c r="J1717" t="s">
        <v>1794</v>
      </c>
      <c r="K1717" t="s">
        <v>548</v>
      </c>
    </row>
    <row r="1718" spans="10:11">
      <c r="J1718" t="s">
        <v>1795</v>
      </c>
      <c r="K1718" t="s">
        <v>548</v>
      </c>
    </row>
    <row r="1719" spans="10:11">
      <c r="J1719" t="s">
        <v>1796</v>
      </c>
      <c r="K1719" t="s">
        <v>548</v>
      </c>
    </row>
    <row r="1720" spans="10:11">
      <c r="J1720" t="s">
        <v>1797</v>
      </c>
      <c r="K1720" t="s">
        <v>548</v>
      </c>
    </row>
    <row r="1721" spans="10:11">
      <c r="J1721" t="s">
        <v>1798</v>
      </c>
      <c r="K1721" t="s">
        <v>548</v>
      </c>
    </row>
    <row r="1722" spans="10:11">
      <c r="J1722" t="s">
        <v>1799</v>
      </c>
      <c r="K1722" t="s">
        <v>548</v>
      </c>
    </row>
    <row r="1723" spans="10:11">
      <c r="J1723" t="s">
        <v>1800</v>
      </c>
      <c r="K1723" t="s">
        <v>548</v>
      </c>
    </row>
    <row r="1724" spans="10:11">
      <c r="J1724" t="s">
        <v>1802</v>
      </c>
      <c r="K1724" t="s">
        <v>548</v>
      </c>
    </row>
    <row r="1725" spans="10:11">
      <c r="J1725" t="s">
        <v>1803</v>
      </c>
      <c r="K1725" t="s">
        <v>548</v>
      </c>
    </row>
    <row r="1726" spans="10:11">
      <c r="J1726" t="s">
        <v>1805</v>
      </c>
      <c r="K1726" t="s">
        <v>548</v>
      </c>
    </row>
    <row r="1727" spans="10:11">
      <c r="J1727" t="s">
        <v>1806</v>
      </c>
      <c r="K1727" t="s">
        <v>548</v>
      </c>
    </row>
    <row r="1728" spans="10:11">
      <c r="J1728" t="s">
        <v>1807</v>
      </c>
      <c r="K1728" t="s">
        <v>548</v>
      </c>
    </row>
    <row r="1729" spans="10:11">
      <c r="J1729" t="s">
        <v>1808</v>
      </c>
      <c r="K1729" t="s">
        <v>548</v>
      </c>
    </row>
    <row r="1730" spans="10:11">
      <c r="J1730" t="s">
        <v>1809</v>
      </c>
      <c r="K1730" t="s">
        <v>548</v>
      </c>
    </row>
    <row r="1731" spans="10:11">
      <c r="J1731" t="s">
        <v>1810</v>
      </c>
      <c r="K1731" t="s">
        <v>548</v>
      </c>
    </row>
    <row r="1732" spans="10:11">
      <c r="J1732" t="s">
        <v>1811</v>
      </c>
      <c r="K1732" t="s">
        <v>548</v>
      </c>
    </row>
    <row r="1733" spans="10:11">
      <c r="J1733" t="s">
        <v>1812</v>
      </c>
      <c r="K1733" t="s">
        <v>548</v>
      </c>
    </row>
    <row r="1734" spans="10:11">
      <c r="J1734" t="s">
        <v>1813</v>
      </c>
      <c r="K1734" t="s">
        <v>548</v>
      </c>
    </row>
    <row r="1735" spans="10:11">
      <c r="J1735" t="s">
        <v>1814</v>
      </c>
      <c r="K1735" t="s">
        <v>548</v>
      </c>
    </row>
    <row r="1736" spans="10:11">
      <c r="J1736" t="s">
        <v>1815</v>
      </c>
      <c r="K1736" t="s">
        <v>548</v>
      </c>
    </row>
    <row r="1737" spans="10:11">
      <c r="J1737" t="s">
        <v>1816</v>
      </c>
      <c r="K1737" t="s">
        <v>548</v>
      </c>
    </row>
    <row r="1738" spans="10:11">
      <c r="J1738" t="s">
        <v>1817</v>
      </c>
      <c r="K1738" t="s">
        <v>548</v>
      </c>
    </row>
    <row r="1739" spans="10:11">
      <c r="J1739" t="s">
        <v>1818</v>
      </c>
      <c r="K1739" t="s">
        <v>548</v>
      </c>
    </row>
    <row r="1740" spans="10:11">
      <c r="J1740" t="s">
        <v>1819</v>
      </c>
      <c r="K1740" t="s">
        <v>548</v>
      </c>
    </row>
    <row r="1741" spans="10:11">
      <c r="J1741" t="s">
        <v>1820</v>
      </c>
      <c r="K1741" t="s">
        <v>548</v>
      </c>
    </row>
    <row r="1742" spans="10:11">
      <c r="J1742" t="s">
        <v>1821</v>
      </c>
      <c r="K1742" t="s">
        <v>548</v>
      </c>
    </row>
    <row r="1743" spans="10:11">
      <c r="J1743" t="s">
        <v>1822</v>
      </c>
      <c r="K1743" t="s">
        <v>548</v>
      </c>
    </row>
    <row r="1744" spans="10:11">
      <c r="J1744" t="s">
        <v>1719</v>
      </c>
      <c r="K1744" t="s">
        <v>548</v>
      </c>
    </row>
    <row r="1745" spans="10:11">
      <c r="J1745" t="s">
        <v>1721</v>
      </c>
      <c r="K1745" t="s">
        <v>548</v>
      </c>
    </row>
    <row r="1746" spans="10:11">
      <c r="J1746" t="s">
        <v>1653</v>
      </c>
      <c r="K1746" t="s">
        <v>548</v>
      </c>
    </row>
    <row r="1747" spans="10:11">
      <c r="J1747" t="s">
        <v>1724</v>
      </c>
      <c r="K1747" t="s">
        <v>548</v>
      </c>
    </row>
    <row r="1748" spans="10:11">
      <c r="J1748" t="s">
        <v>1725</v>
      </c>
      <c r="K1748" t="s">
        <v>548</v>
      </c>
    </row>
    <row r="1749" spans="10:11">
      <c r="J1749" t="s">
        <v>1726</v>
      </c>
      <c r="K1749" t="s">
        <v>548</v>
      </c>
    </row>
    <row r="1750" spans="10:11">
      <c r="J1750" t="s">
        <v>1727</v>
      </c>
      <c r="K1750" t="s">
        <v>548</v>
      </c>
    </row>
    <row r="1751" spans="10:11">
      <c r="J1751" t="s">
        <v>1729</v>
      </c>
      <c r="K1751" t="s">
        <v>548</v>
      </c>
    </row>
    <row r="1752" spans="10:11">
      <c r="J1752" t="s">
        <v>1633</v>
      </c>
      <c r="K1752" t="s">
        <v>548</v>
      </c>
    </row>
    <row r="1753" spans="10:11">
      <c r="J1753" t="s">
        <v>1731</v>
      </c>
      <c r="K1753" t="s">
        <v>548</v>
      </c>
    </row>
    <row r="1754" spans="10:11">
      <c r="J1754" t="s">
        <v>1732</v>
      </c>
      <c r="K1754" t="s">
        <v>548</v>
      </c>
    </row>
    <row r="1755" spans="10:11">
      <c r="J1755" t="s">
        <v>1733</v>
      </c>
      <c r="K1755" t="s">
        <v>548</v>
      </c>
    </row>
    <row r="1756" spans="10:11">
      <c r="J1756" t="s">
        <v>1654</v>
      </c>
      <c r="K1756" t="s">
        <v>548</v>
      </c>
    </row>
    <row r="1757" spans="10:11">
      <c r="J1757" t="s">
        <v>1735</v>
      </c>
      <c r="K1757" t="s">
        <v>548</v>
      </c>
    </row>
    <row r="1758" spans="10:11">
      <c r="J1758" t="s">
        <v>1736</v>
      </c>
      <c r="K1758" t="s">
        <v>548</v>
      </c>
    </row>
    <row r="1759" spans="10:11">
      <c r="J1759" t="s">
        <v>1737</v>
      </c>
      <c r="K1759" t="s">
        <v>548</v>
      </c>
    </row>
    <row r="1760" spans="10:11">
      <c r="J1760" t="s">
        <v>1738</v>
      </c>
      <c r="K1760" t="s">
        <v>548</v>
      </c>
    </row>
    <row r="1761" spans="10:11">
      <c r="J1761" t="s">
        <v>1740</v>
      </c>
      <c r="K1761" t="s">
        <v>548</v>
      </c>
    </row>
    <row r="1762" spans="10:11">
      <c r="J1762" t="s">
        <v>1742</v>
      </c>
      <c r="K1762" t="s">
        <v>548</v>
      </c>
    </row>
    <row r="1763" spans="10:11">
      <c r="J1763" t="s">
        <v>1743</v>
      </c>
      <c r="K1763" t="s">
        <v>548</v>
      </c>
    </row>
    <row r="1764" spans="10:11">
      <c r="J1764" t="s">
        <v>1746</v>
      </c>
      <c r="K1764" t="s">
        <v>548</v>
      </c>
    </row>
    <row r="1765" spans="10:11">
      <c r="J1765" t="s">
        <v>1759</v>
      </c>
      <c r="K1765" t="s">
        <v>548</v>
      </c>
    </row>
    <row r="1766" spans="10:11">
      <c r="J1766" t="s">
        <v>1760</v>
      </c>
      <c r="K1766" t="s">
        <v>548</v>
      </c>
    </row>
    <row r="1767" spans="10:11">
      <c r="J1767" t="s">
        <v>1761</v>
      </c>
      <c r="K1767" t="s">
        <v>548</v>
      </c>
    </row>
    <row r="1768" spans="10:11">
      <c r="J1768" t="s">
        <v>1781</v>
      </c>
      <c r="K1768" t="s">
        <v>548</v>
      </c>
    </row>
    <row r="1769" spans="10:11">
      <c r="J1769" t="s">
        <v>1783</v>
      </c>
      <c r="K1769" t="s">
        <v>548</v>
      </c>
    </row>
    <row r="1770" spans="10:11">
      <c r="J1770" t="s">
        <v>1785</v>
      </c>
      <c r="K1770" t="s">
        <v>548</v>
      </c>
    </row>
    <row r="1771" spans="10:11">
      <c r="J1771" t="s">
        <v>1788</v>
      </c>
      <c r="K1771" t="s">
        <v>548</v>
      </c>
    </row>
    <row r="1772" spans="10:11">
      <c r="J1772" t="s">
        <v>1801</v>
      </c>
      <c r="K1772" t="s">
        <v>548</v>
      </c>
    </row>
    <row r="1773" spans="10:11">
      <c r="J1773" t="s">
        <v>1804</v>
      </c>
      <c r="K1773" t="s">
        <v>548</v>
      </c>
    </row>
    <row r="1774" spans="10:11">
      <c r="J1774" t="s">
        <v>588</v>
      </c>
      <c r="K1774" t="s">
        <v>526</v>
      </c>
    </row>
    <row r="1775" spans="10:11">
      <c r="J1775" t="s">
        <v>601</v>
      </c>
      <c r="K1775" t="s">
        <v>528</v>
      </c>
    </row>
    <row r="1776" spans="10:11">
      <c r="J1776" t="s">
        <v>1825</v>
      </c>
      <c r="K1776" t="s">
        <v>528</v>
      </c>
    </row>
    <row r="1777" spans="10:11">
      <c r="J1777" t="s">
        <v>1826</v>
      </c>
      <c r="K1777" t="s">
        <v>528</v>
      </c>
    </row>
    <row r="1778" spans="10:11">
      <c r="J1778" t="s">
        <v>1827</v>
      </c>
      <c r="K1778" t="s">
        <v>528</v>
      </c>
    </row>
    <row r="1779" spans="10:11">
      <c r="J1779" t="s">
        <v>1828</v>
      </c>
      <c r="K1779" t="s">
        <v>528</v>
      </c>
    </row>
    <row r="1780" spans="10:11">
      <c r="J1780" t="s">
        <v>1829</v>
      </c>
      <c r="K1780" t="s">
        <v>528</v>
      </c>
    </row>
    <row r="1781" spans="10:11">
      <c r="J1781" t="s">
        <v>1830</v>
      </c>
      <c r="K1781" t="s">
        <v>528</v>
      </c>
    </row>
    <row r="1782" spans="10:11">
      <c r="J1782" t="s">
        <v>1831</v>
      </c>
      <c r="K1782" t="s">
        <v>528</v>
      </c>
    </row>
    <row r="1783" spans="10:11">
      <c r="J1783" t="s">
        <v>1832</v>
      </c>
      <c r="K1783" t="s">
        <v>528</v>
      </c>
    </row>
    <row r="1784" spans="10:11">
      <c r="J1784" t="s">
        <v>1833</v>
      </c>
      <c r="K1784" t="s">
        <v>528</v>
      </c>
    </row>
    <row r="1785" spans="10:11">
      <c r="J1785" t="s">
        <v>1834</v>
      </c>
      <c r="K1785" t="s">
        <v>528</v>
      </c>
    </row>
    <row r="1786" spans="10:11">
      <c r="J1786" t="s">
        <v>1835</v>
      </c>
      <c r="K1786" t="s">
        <v>528</v>
      </c>
    </row>
    <row r="1787" spans="10:11">
      <c r="J1787" t="s">
        <v>1836</v>
      </c>
      <c r="K1787" t="s">
        <v>528</v>
      </c>
    </row>
    <row r="1788" spans="10:11">
      <c r="J1788" t="s">
        <v>1837</v>
      </c>
      <c r="K1788" t="s">
        <v>528</v>
      </c>
    </row>
    <row r="1789" spans="10:11">
      <c r="J1789" t="s">
        <v>1838</v>
      </c>
      <c r="K1789" t="s">
        <v>528</v>
      </c>
    </row>
    <row r="1790" spans="10:11">
      <c r="J1790" t="s">
        <v>1839</v>
      </c>
      <c r="K1790" t="s">
        <v>528</v>
      </c>
    </row>
    <row r="1791" spans="10:11">
      <c r="J1791" t="s">
        <v>1841</v>
      </c>
      <c r="K1791" t="s">
        <v>531</v>
      </c>
    </row>
    <row r="1792" spans="10:11">
      <c r="J1792" t="s">
        <v>1842</v>
      </c>
      <c r="K1792" t="s">
        <v>531</v>
      </c>
    </row>
    <row r="1793" spans="10:11">
      <c r="J1793" t="s">
        <v>1843</v>
      </c>
      <c r="K1793" t="s">
        <v>531</v>
      </c>
    </row>
    <row r="1794" spans="10:11">
      <c r="J1794" t="s">
        <v>1844</v>
      </c>
      <c r="K1794" t="s">
        <v>531</v>
      </c>
    </row>
    <row r="1795" spans="10:11">
      <c r="J1795" t="s">
        <v>1845</v>
      </c>
      <c r="K1795" t="s">
        <v>531</v>
      </c>
    </row>
    <row r="1796" spans="10:11">
      <c r="J1796" t="s">
        <v>1846</v>
      </c>
      <c r="K1796" t="s">
        <v>531</v>
      </c>
    </row>
    <row r="1797" spans="10:11">
      <c r="J1797" t="s">
        <v>1847</v>
      </c>
      <c r="K1797" t="s">
        <v>531</v>
      </c>
    </row>
    <row r="1798" spans="10:11">
      <c r="J1798" t="s">
        <v>1848</v>
      </c>
      <c r="K1798" t="s">
        <v>531</v>
      </c>
    </row>
    <row r="1799" spans="10:11">
      <c r="J1799" t="s">
        <v>1849</v>
      </c>
      <c r="K1799" t="s">
        <v>531</v>
      </c>
    </row>
    <row r="1800" spans="10:11">
      <c r="J1800" t="s">
        <v>1850</v>
      </c>
      <c r="K1800" t="s">
        <v>531</v>
      </c>
    </row>
    <row r="1801" spans="10:11">
      <c r="J1801" t="s">
        <v>1851</v>
      </c>
      <c r="K1801" t="s">
        <v>531</v>
      </c>
    </row>
    <row r="1802" spans="10:11">
      <c r="J1802" t="s">
        <v>1852</v>
      </c>
      <c r="K1802" t="s">
        <v>531</v>
      </c>
    </row>
    <row r="1803" spans="10:11">
      <c r="J1803" t="s">
        <v>1853</v>
      </c>
      <c r="K1803" t="s">
        <v>531</v>
      </c>
    </row>
    <row r="1804" spans="10:11">
      <c r="J1804" t="s">
        <v>1854</v>
      </c>
      <c r="K1804" t="s">
        <v>531</v>
      </c>
    </row>
    <row r="1805" spans="10:11">
      <c r="J1805" t="s">
        <v>1855</v>
      </c>
      <c r="K1805" t="s">
        <v>531</v>
      </c>
    </row>
    <row r="1806" spans="10:11">
      <c r="J1806" t="s">
        <v>1856</v>
      </c>
      <c r="K1806" t="s">
        <v>531</v>
      </c>
    </row>
    <row r="1807" spans="10:11">
      <c r="J1807" t="s">
        <v>1857</v>
      </c>
      <c r="K1807" t="s">
        <v>531</v>
      </c>
    </row>
    <row r="1808" spans="10:11">
      <c r="J1808" t="s">
        <v>1858</v>
      </c>
      <c r="K1808" t="s">
        <v>531</v>
      </c>
    </row>
    <row r="1809" spans="10:11">
      <c r="J1809" t="s">
        <v>1859</v>
      </c>
      <c r="K1809" t="s">
        <v>531</v>
      </c>
    </row>
    <row r="1810" spans="10:11">
      <c r="J1810" t="s">
        <v>1860</v>
      </c>
      <c r="K1810" t="s">
        <v>531</v>
      </c>
    </row>
    <row r="1811" spans="10:11">
      <c r="J1811" t="s">
        <v>1861</v>
      </c>
      <c r="K1811" t="s">
        <v>531</v>
      </c>
    </row>
    <row r="1812" spans="10:11">
      <c r="J1812" t="s">
        <v>1862</v>
      </c>
      <c r="K1812" t="s">
        <v>531</v>
      </c>
    </row>
    <row r="1813" spans="10:11">
      <c r="J1813" t="s">
        <v>1863</v>
      </c>
      <c r="K1813" t="s">
        <v>531</v>
      </c>
    </row>
    <row r="1814" spans="10:11">
      <c r="J1814" t="s">
        <v>1864</v>
      </c>
      <c r="K1814" t="s">
        <v>531</v>
      </c>
    </row>
    <row r="1815" spans="10:11">
      <c r="J1815" t="s">
        <v>1865</v>
      </c>
      <c r="K1815" t="s">
        <v>531</v>
      </c>
    </row>
    <row r="1816" spans="10:11">
      <c r="J1816" t="s">
        <v>1866</v>
      </c>
      <c r="K1816" t="s">
        <v>531</v>
      </c>
    </row>
    <row r="1817" spans="10:11">
      <c r="J1817" t="s">
        <v>1867</v>
      </c>
      <c r="K1817" t="s">
        <v>531</v>
      </c>
    </row>
    <row r="1818" spans="10:11">
      <c r="J1818" t="s">
        <v>1868</v>
      </c>
      <c r="K1818" t="s">
        <v>531</v>
      </c>
    </row>
    <row r="1819" spans="10:11">
      <c r="J1819" t="s">
        <v>1869</v>
      </c>
      <c r="K1819" t="s">
        <v>531</v>
      </c>
    </row>
    <row r="1820" spans="10:11">
      <c r="J1820" t="s">
        <v>1870</v>
      </c>
      <c r="K1820" t="s">
        <v>531</v>
      </c>
    </row>
    <row r="1821" spans="10:11">
      <c r="J1821" t="s">
        <v>1871</v>
      </c>
      <c r="K1821" t="s">
        <v>531</v>
      </c>
    </row>
    <row r="1822" spans="10:11">
      <c r="J1822" t="s">
        <v>1872</v>
      </c>
      <c r="K1822" t="s">
        <v>531</v>
      </c>
    </row>
    <row r="1823" spans="10:11">
      <c r="J1823" t="s">
        <v>1873</v>
      </c>
      <c r="K1823" t="s">
        <v>531</v>
      </c>
    </row>
    <row r="1824" spans="10:11">
      <c r="J1824" t="s">
        <v>601</v>
      </c>
      <c r="K1824" t="s">
        <v>531</v>
      </c>
    </row>
    <row r="1825" spans="10:11">
      <c r="J1825" t="s">
        <v>1874</v>
      </c>
      <c r="K1825" t="s">
        <v>531</v>
      </c>
    </row>
    <row r="1826" spans="10:11">
      <c r="J1826" t="s">
        <v>1875</v>
      </c>
      <c r="K1826" t="s">
        <v>531</v>
      </c>
    </row>
    <row r="1827" spans="10:11">
      <c r="J1827" t="s">
        <v>1876</v>
      </c>
      <c r="K1827" t="s">
        <v>531</v>
      </c>
    </row>
    <row r="1828" spans="10:11">
      <c r="J1828" t="s">
        <v>1877</v>
      </c>
      <c r="K1828" t="s">
        <v>531</v>
      </c>
    </row>
    <row r="1829" spans="10:11">
      <c r="J1829" t="s">
        <v>1878</v>
      </c>
      <c r="K1829" t="s">
        <v>531</v>
      </c>
    </row>
    <row r="1830" spans="10:11">
      <c r="J1830" t="s">
        <v>1879</v>
      </c>
      <c r="K1830" t="s">
        <v>531</v>
      </c>
    </row>
    <row r="1831" spans="10:11">
      <c r="J1831" t="s">
        <v>1880</v>
      </c>
      <c r="K1831" t="s">
        <v>531</v>
      </c>
    </row>
    <row r="1832" spans="10:11">
      <c r="J1832" t="s">
        <v>1881</v>
      </c>
      <c r="K1832" t="s">
        <v>531</v>
      </c>
    </row>
    <row r="1833" spans="10:11">
      <c r="J1833" t="s">
        <v>600</v>
      </c>
      <c r="K1833" t="s">
        <v>531</v>
      </c>
    </row>
    <row r="1834" spans="10:11">
      <c r="J1834" t="s">
        <v>1884</v>
      </c>
      <c r="K1834" t="s">
        <v>557</v>
      </c>
    </row>
    <row r="1835" spans="10:11">
      <c r="J1835" t="s">
        <v>1885</v>
      </c>
      <c r="K1835" t="s">
        <v>557</v>
      </c>
    </row>
    <row r="1836" spans="10:11">
      <c r="J1836" t="s">
        <v>1886</v>
      </c>
      <c r="K1836" t="s">
        <v>557</v>
      </c>
    </row>
    <row r="1837" spans="10:11">
      <c r="J1837" t="s">
        <v>1887</v>
      </c>
      <c r="K1837" t="s">
        <v>557</v>
      </c>
    </row>
    <row r="1838" spans="10:11">
      <c r="J1838" t="s">
        <v>1888</v>
      </c>
      <c r="K1838" t="s">
        <v>557</v>
      </c>
    </row>
    <row r="1839" spans="10:11">
      <c r="J1839" t="s">
        <v>1889</v>
      </c>
      <c r="K1839" t="s">
        <v>557</v>
      </c>
    </row>
    <row r="1840" spans="10:11">
      <c r="J1840" t="s">
        <v>1890</v>
      </c>
      <c r="K1840" t="s">
        <v>557</v>
      </c>
    </row>
    <row r="1841" spans="10:11">
      <c r="J1841" t="s">
        <v>1891</v>
      </c>
      <c r="K1841" t="s">
        <v>557</v>
      </c>
    </row>
    <row r="1842" spans="10:11">
      <c r="J1842" t="s">
        <v>1892</v>
      </c>
      <c r="K1842" t="s">
        <v>557</v>
      </c>
    </row>
    <row r="1843" spans="10:11">
      <c r="J1843" t="s">
        <v>1893</v>
      </c>
      <c r="K1843" t="s">
        <v>557</v>
      </c>
    </row>
    <row r="1844" spans="10:11">
      <c r="J1844" t="s">
        <v>1894</v>
      </c>
      <c r="K1844" t="s">
        <v>557</v>
      </c>
    </row>
    <row r="1845" spans="10:11">
      <c r="J1845" t="s">
        <v>1895</v>
      </c>
      <c r="K1845" t="s">
        <v>557</v>
      </c>
    </row>
    <row r="1846" spans="10:11">
      <c r="J1846" t="s">
        <v>1896</v>
      </c>
      <c r="K1846" t="s">
        <v>557</v>
      </c>
    </row>
    <row r="1847" spans="10:11">
      <c r="J1847" t="s">
        <v>1897</v>
      </c>
      <c r="K1847" t="s">
        <v>557</v>
      </c>
    </row>
    <row r="1848" spans="10:11">
      <c r="J1848" t="s">
        <v>601</v>
      </c>
      <c r="K1848" t="s">
        <v>557</v>
      </c>
    </row>
    <row r="1849" spans="10:11">
      <c r="J1849" t="s">
        <v>600</v>
      </c>
      <c r="K1849" t="s">
        <v>557</v>
      </c>
    </row>
    <row r="1850" spans="10:11">
      <c r="J1850" t="s">
        <v>1884</v>
      </c>
      <c r="K1850" t="s">
        <v>559</v>
      </c>
    </row>
    <row r="1851" spans="10:11">
      <c r="J1851" t="s">
        <v>1898</v>
      </c>
      <c r="K1851" t="s">
        <v>559</v>
      </c>
    </row>
    <row r="1852" spans="10:11">
      <c r="J1852" t="s">
        <v>1899</v>
      </c>
      <c r="K1852" t="s">
        <v>559</v>
      </c>
    </row>
    <row r="1853" spans="10:11">
      <c r="J1853" t="s">
        <v>601</v>
      </c>
      <c r="K1853" t="s">
        <v>559</v>
      </c>
    </row>
    <row r="1854" spans="10:11">
      <c r="J1854" t="s">
        <v>1900</v>
      </c>
      <c r="K1854" t="s">
        <v>559</v>
      </c>
    </row>
    <row r="1855" spans="10:11">
      <c r="J1855" t="s">
        <v>1897</v>
      </c>
      <c r="K1855" t="s">
        <v>559</v>
      </c>
    </row>
    <row r="1856" spans="10:11">
      <c r="J1856" t="s">
        <v>600</v>
      </c>
      <c r="K1856" t="s">
        <v>559</v>
      </c>
    </row>
    <row r="1857" spans="10:11">
      <c r="J1857" t="s">
        <v>1902</v>
      </c>
      <c r="K1857" t="s">
        <v>561</v>
      </c>
    </row>
    <row r="1858" spans="10:11">
      <c r="J1858" t="s">
        <v>1903</v>
      </c>
      <c r="K1858" t="s">
        <v>561</v>
      </c>
    </row>
    <row r="1859" spans="10:11">
      <c r="J1859" t="s">
        <v>1904</v>
      </c>
      <c r="K1859" t="s">
        <v>561</v>
      </c>
    </row>
    <row r="1860" spans="10:11">
      <c r="J1860" t="s">
        <v>1905</v>
      </c>
      <c r="K1860" t="s">
        <v>561</v>
      </c>
    </row>
    <row r="1861" spans="10:11">
      <c r="J1861" t="s">
        <v>1906</v>
      </c>
      <c r="K1861" t="s">
        <v>561</v>
      </c>
    </row>
    <row r="1862" spans="10:11">
      <c r="J1862" t="s">
        <v>1907</v>
      </c>
      <c r="K1862" t="s">
        <v>561</v>
      </c>
    </row>
    <row r="1863" spans="10:11">
      <c r="J1863" t="s">
        <v>1908</v>
      </c>
      <c r="K1863" t="s">
        <v>561</v>
      </c>
    </row>
    <row r="1864" spans="10:11">
      <c r="J1864" t="s">
        <v>1909</v>
      </c>
      <c r="K1864" t="s">
        <v>561</v>
      </c>
    </row>
    <row r="1865" spans="10:11">
      <c r="J1865" t="s">
        <v>1910</v>
      </c>
      <c r="K1865" t="s">
        <v>561</v>
      </c>
    </row>
    <row r="1866" spans="10:11">
      <c r="J1866" t="s">
        <v>1911</v>
      </c>
      <c r="K1866" t="s">
        <v>561</v>
      </c>
    </row>
    <row r="1867" spans="10:11">
      <c r="J1867" t="s">
        <v>1912</v>
      </c>
      <c r="K1867" t="s">
        <v>561</v>
      </c>
    </row>
    <row r="1868" spans="10:11">
      <c r="J1868" t="s">
        <v>1913</v>
      </c>
      <c r="K1868" t="s">
        <v>561</v>
      </c>
    </row>
    <row r="1869" spans="10:11">
      <c r="J1869" t="s">
        <v>1914</v>
      </c>
      <c r="K1869" t="s">
        <v>561</v>
      </c>
    </row>
    <row r="1870" spans="10:11">
      <c r="J1870" t="s">
        <v>1915</v>
      </c>
      <c r="K1870" t="s">
        <v>561</v>
      </c>
    </row>
    <row r="1871" spans="10:11">
      <c r="J1871" t="s">
        <v>601</v>
      </c>
      <c r="K1871" t="s">
        <v>561</v>
      </c>
    </row>
    <row r="1872" spans="10:11">
      <c r="J1872" t="s">
        <v>1893</v>
      </c>
      <c r="K1872" t="s">
        <v>561</v>
      </c>
    </row>
    <row r="1873" spans="10:11">
      <c r="J1873" t="s">
        <v>1916</v>
      </c>
      <c r="K1873" t="s">
        <v>561</v>
      </c>
    </row>
    <row r="1874" spans="10:11">
      <c r="J1874" t="s">
        <v>1917</v>
      </c>
      <c r="K1874" t="s">
        <v>561</v>
      </c>
    </row>
    <row r="1875" spans="10:11">
      <c r="J1875" t="s">
        <v>1918</v>
      </c>
      <c r="K1875" t="s">
        <v>561</v>
      </c>
    </row>
    <row r="1876" spans="10:11">
      <c r="J1876" t="s">
        <v>1919</v>
      </c>
      <c r="K1876" t="s">
        <v>561</v>
      </c>
    </row>
    <row r="1877" spans="10:11">
      <c r="J1877" t="s">
        <v>1920</v>
      </c>
      <c r="K1877" t="s">
        <v>561</v>
      </c>
    </row>
    <row r="1878" spans="10:11">
      <c r="J1878" t="s">
        <v>1921</v>
      </c>
      <c r="K1878" t="s">
        <v>561</v>
      </c>
    </row>
    <row r="1879" spans="10:11">
      <c r="J1879" t="s">
        <v>1922</v>
      </c>
      <c r="K1879" t="s">
        <v>561</v>
      </c>
    </row>
    <row r="1880" spans="10:11">
      <c r="J1880" t="s">
        <v>1923</v>
      </c>
      <c r="K1880" t="s">
        <v>561</v>
      </c>
    </row>
    <row r="1881" spans="10:11">
      <c r="J1881" t="s">
        <v>1924</v>
      </c>
      <c r="K1881" t="s">
        <v>561</v>
      </c>
    </row>
    <row r="1882" spans="10:11">
      <c r="J1882" t="s">
        <v>1925</v>
      </c>
      <c r="K1882" t="s">
        <v>561</v>
      </c>
    </row>
    <row r="1883" spans="10:11">
      <c r="J1883" t="s">
        <v>1926</v>
      </c>
      <c r="K1883" t="s">
        <v>561</v>
      </c>
    </row>
    <row r="1884" spans="10:11">
      <c r="J1884" t="s">
        <v>1897</v>
      </c>
      <c r="K1884" t="s">
        <v>561</v>
      </c>
    </row>
    <row r="1885" spans="10:11">
      <c r="J1885" t="s">
        <v>1927</v>
      </c>
      <c r="K1885" t="s">
        <v>561</v>
      </c>
    </row>
    <row r="1886" spans="10:11">
      <c r="J1886" t="s">
        <v>1928</v>
      </c>
      <c r="K1886" t="s">
        <v>561</v>
      </c>
    </row>
    <row r="1887" spans="10:11">
      <c r="J1887" t="s">
        <v>1929</v>
      </c>
      <c r="K1887" t="s">
        <v>561</v>
      </c>
    </row>
    <row r="1888" spans="10:11">
      <c r="J1888" t="s">
        <v>1930</v>
      </c>
      <c r="K1888" t="s">
        <v>561</v>
      </c>
    </row>
    <row r="1889" spans="10:11">
      <c r="J1889" t="s">
        <v>1931</v>
      </c>
      <c r="K1889" t="s">
        <v>561</v>
      </c>
    </row>
    <row r="1890" spans="10:11">
      <c r="J1890" t="s">
        <v>1932</v>
      </c>
      <c r="K1890" t="s">
        <v>561</v>
      </c>
    </row>
    <row r="1891" spans="10:11">
      <c r="J1891" t="s">
        <v>600</v>
      </c>
      <c r="K1891" t="s">
        <v>561</v>
      </c>
    </row>
    <row r="1892" spans="10:11">
      <c r="J1892" t="s">
        <v>1933</v>
      </c>
      <c r="K1892" t="s">
        <v>561</v>
      </c>
    </row>
    <row r="1893" spans="10:11">
      <c r="J1893" t="s">
        <v>1934</v>
      </c>
      <c r="K1893" t="s">
        <v>561</v>
      </c>
    </row>
    <row r="1894" spans="10:11">
      <c r="J1894" t="s">
        <v>1935</v>
      </c>
      <c r="K1894" t="s">
        <v>561</v>
      </c>
    </row>
    <row r="1895" spans="10:11">
      <c r="J1895" t="s">
        <v>1936</v>
      </c>
      <c r="K1895" t="s">
        <v>561</v>
      </c>
    </row>
    <row r="1896" spans="10:11">
      <c r="J1896" t="s">
        <v>1937</v>
      </c>
      <c r="K1896" t="s">
        <v>561</v>
      </c>
    </row>
    <row r="1897" spans="10:11">
      <c r="J1897" t="s">
        <v>1938</v>
      </c>
      <c r="K1897" t="s">
        <v>561</v>
      </c>
    </row>
    <row r="1898" spans="10:11">
      <c r="J1898" t="s">
        <v>1939</v>
      </c>
      <c r="K1898" t="s">
        <v>561</v>
      </c>
    </row>
    <row r="1899" spans="10:11">
      <c r="J1899" t="s">
        <v>1940</v>
      </c>
      <c r="K1899" t="s">
        <v>561</v>
      </c>
    </row>
    <row r="1900" spans="10:11">
      <c r="J1900" t="s">
        <v>1941</v>
      </c>
      <c r="K1900" t="s">
        <v>561</v>
      </c>
    </row>
    <row r="1901" spans="10:11">
      <c r="J1901" t="s">
        <v>1942</v>
      </c>
      <c r="K1901" t="s">
        <v>561</v>
      </c>
    </row>
    <row r="1902" spans="10:11">
      <c r="K1902" t="s">
        <v>563</v>
      </c>
    </row>
    <row r="1903" spans="10:11">
      <c r="K1903" t="s">
        <v>565</v>
      </c>
    </row>
    <row r="1904" spans="10:11">
      <c r="K1904" t="s">
        <v>567</v>
      </c>
    </row>
    <row r="1905" spans="10:11">
      <c r="J1905" t="s">
        <v>1949</v>
      </c>
      <c r="K1905" t="s">
        <v>569</v>
      </c>
    </row>
    <row r="1906" spans="10:11">
      <c r="J1906" t="s">
        <v>1950</v>
      </c>
      <c r="K1906" t="s">
        <v>569</v>
      </c>
    </row>
    <row r="1907" spans="10:11">
      <c r="J1907" t="s">
        <v>1951</v>
      </c>
      <c r="K1907" t="s">
        <v>569</v>
      </c>
    </row>
    <row r="1908" spans="10:11">
      <c r="J1908" t="s">
        <v>1952</v>
      </c>
      <c r="K1908" t="s">
        <v>569</v>
      </c>
    </row>
    <row r="1909" spans="10:11">
      <c r="J1909" t="s">
        <v>1953</v>
      </c>
      <c r="K1909" t="s">
        <v>569</v>
      </c>
    </row>
    <row r="1910" spans="10:11">
      <c r="J1910" t="s">
        <v>1954</v>
      </c>
      <c r="K1910" t="s">
        <v>569</v>
      </c>
    </row>
    <row r="1911" spans="10:11">
      <c r="J1911" t="s">
        <v>1955</v>
      </c>
      <c r="K1911" t="s">
        <v>569</v>
      </c>
    </row>
    <row r="1912" spans="10:11">
      <c r="J1912" t="s">
        <v>1956</v>
      </c>
      <c r="K1912" t="s">
        <v>569</v>
      </c>
    </row>
    <row r="1913" spans="10:11">
      <c r="J1913" t="s">
        <v>1957</v>
      </c>
      <c r="K1913" t="s">
        <v>569</v>
      </c>
    </row>
    <row r="1914" spans="10:11">
      <c r="J1914" t="s">
        <v>1958</v>
      </c>
      <c r="K1914" t="s">
        <v>569</v>
      </c>
    </row>
    <row r="1915" spans="10:11">
      <c r="J1915" t="s">
        <v>1959</v>
      </c>
      <c r="K1915" t="s">
        <v>569</v>
      </c>
    </row>
    <row r="1916" spans="10:11">
      <c r="J1916" t="s">
        <v>1960</v>
      </c>
      <c r="K1916" t="s">
        <v>569</v>
      </c>
    </row>
    <row r="1917" spans="10:11">
      <c r="J1917" t="s">
        <v>1961</v>
      </c>
      <c r="K1917" t="s">
        <v>569</v>
      </c>
    </row>
    <row r="1918" spans="10:11">
      <c r="J1918" t="s">
        <v>1962</v>
      </c>
      <c r="K1918" t="s">
        <v>569</v>
      </c>
    </row>
    <row r="1919" spans="10:11">
      <c r="J1919" t="s">
        <v>1963</v>
      </c>
      <c r="K1919" t="s">
        <v>569</v>
      </c>
    </row>
    <row r="1920" spans="10:11">
      <c r="J1920" t="s">
        <v>1964</v>
      </c>
      <c r="K1920" t="s">
        <v>569</v>
      </c>
    </row>
    <row r="1921" spans="10:11">
      <c r="J1921" t="s">
        <v>1965</v>
      </c>
      <c r="K1921" t="s">
        <v>569</v>
      </c>
    </row>
    <row r="1922" spans="10:11">
      <c r="J1922" t="s">
        <v>1966</v>
      </c>
      <c r="K1922" t="s">
        <v>569</v>
      </c>
    </row>
    <row r="1923" spans="10:11">
      <c r="J1923" t="s">
        <v>1967</v>
      </c>
      <c r="K1923" t="s">
        <v>569</v>
      </c>
    </row>
    <row r="1924" spans="10:11">
      <c r="J1924" t="s">
        <v>600</v>
      </c>
      <c r="K1924" t="s">
        <v>569</v>
      </c>
    </row>
    <row r="1925" spans="10:11">
      <c r="J1925" t="s">
        <v>1968</v>
      </c>
      <c r="K1925" t="s">
        <v>534</v>
      </c>
    </row>
    <row r="1926" spans="10:11">
      <c r="J1926" t="s">
        <v>1969</v>
      </c>
      <c r="K1926" t="s">
        <v>534</v>
      </c>
    </row>
    <row r="1927" spans="10:11">
      <c r="J1927" t="s">
        <v>1970</v>
      </c>
      <c r="K1927" t="s">
        <v>534</v>
      </c>
    </row>
    <row r="1928" spans="10:11">
      <c r="J1928" t="s">
        <v>1971</v>
      </c>
      <c r="K1928" t="s">
        <v>534</v>
      </c>
    </row>
    <row r="1929" spans="10:11">
      <c r="J1929" t="s">
        <v>1972</v>
      </c>
      <c r="K1929" t="s">
        <v>534</v>
      </c>
    </row>
    <row r="1930" spans="10:11">
      <c r="J1930" t="s">
        <v>601</v>
      </c>
      <c r="K1930" t="s">
        <v>534</v>
      </c>
    </row>
    <row r="1931" spans="10:11">
      <c r="J1931" t="s">
        <v>1894</v>
      </c>
      <c r="K1931" t="s">
        <v>534</v>
      </c>
    </row>
    <row r="1932" spans="10:11">
      <c r="J1932" t="s">
        <v>1895</v>
      </c>
      <c r="K1932" t="s">
        <v>534</v>
      </c>
    </row>
    <row r="1933" spans="10:11">
      <c r="J1933" t="s">
        <v>1896</v>
      </c>
      <c r="K1933" t="s">
        <v>534</v>
      </c>
    </row>
    <row r="1934" spans="10:11">
      <c r="J1934" t="s">
        <v>2654</v>
      </c>
      <c r="K1934" t="s">
        <v>579</v>
      </c>
    </row>
    <row r="1935" spans="10:11">
      <c r="J1935" t="s">
        <v>600</v>
      </c>
      <c r="K1935" t="s">
        <v>579</v>
      </c>
    </row>
    <row r="1936" spans="10:11">
      <c r="J1936" t="s">
        <v>2655</v>
      </c>
      <c r="K1936" t="s">
        <v>579</v>
      </c>
    </row>
    <row r="1937" spans="10:11">
      <c r="J1937" t="s">
        <v>2656</v>
      </c>
      <c r="K1937" t="s">
        <v>579</v>
      </c>
    </row>
    <row r="1938" spans="10:11">
      <c r="J1938" t="s">
        <v>2657</v>
      </c>
      <c r="K1938" t="s">
        <v>579</v>
      </c>
    </row>
    <row r="1939" spans="10:11">
      <c r="J1939" t="s">
        <v>2658</v>
      </c>
      <c r="K1939" t="s">
        <v>579</v>
      </c>
    </row>
    <row r="1940" spans="10:11">
      <c r="J1940" t="s">
        <v>2659</v>
      </c>
      <c r="K1940" t="s">
        <v>579</v>
      </c>
    </row>
    <row r="1941" spans="10:11">
      <c r="J1941" t="s">
        <v>2660</v>
      </c>
      <c r="K1941" t="s">
        <v>579</v>
      </c>
    </row>
    <row r="1942" spans="10:11">
      <c r="J1942" t="s">
        <v>2661</v>
      </c>
      <c r="K1942" t="s">
        <v>579</v>
      </c>
    </row>
    <row r="1943" spans="10:11">
      <c r="J1943" t="s">
        <v>601</v>
      </c>
      <c r="K1943" t="s">
        <v>546</v>
      </c>
    </row>
    <row r="1944" spans="10:11">
      <c r="J1944" t="s">
        <v>2669</v>
      </c>
      <c r="K1944" t="s">
        <v>546</v>
      </c>
    </row>
    <row r="1945" spans="10:11">
      <c r="J1945" t="s">
        <v>2671</v>
      </c>
      <c r="K1945" t="s">
        <v>546</v>
      </c>
    </row>
    <row r="1946" spans="10:11">
      <c r="J1946" t="s">
        <v>2673</v>
      </c>
      <c r="K1946" t="s">
        <v>546</v>
      </c>
    </row>
    <row r="1947" spans="10:11">
      <c r="J1947" t="s">
        <v>1702</v>
      </c>
      <c r="K1947" t="s">
        <v>546</v>
      </c>
    </row>
    <row r="1948" spans="10:11">
      <c r="J1948" t="s">
        <v>2674</v>
      </c>
      <c r="K1948" t="s">
        <v>546</v>
      </c>
    </row>
    <row r="1949" spans="10:11">
      <c r="J1949" t="s">
        <v>2676</v>
      </c>
      <c r="K1949" t="s">
        <v>546</v>
      </c>
    </row>
    <row r="1950" spans="10:11">
      <c r="J1950" t="s">
        <v>2678</v>
      </c>
      <c r="K1950" t="s">
        <v>546</v>
      </c>
    </row>
    <row r="1951" spans="10:11">
      <c r="J1951" t="s">
        <v>2680</v>
      </c>
      <c r="K1951" t="s">
        <v>546</v>
      </c>
    </row>
    <row r="1952" spans="10:11">
      <c r="J1952" t="s">
        <v>2681</v>
      </c>
      <c r="K1952" t="s">
        <v>546</v>
      </c>
    </row>
    <row r="1953" spans="10:11">
      <c r="J1953" t="s">
        <v>2683</v>
      </c>
      <c r="K1953" t="s">
        <v>546</v>
      </c>
    </row>
    <row r="1954" spans="10:11">
      <c r="J1954" t="s">
        <v>2685</v>
      </c>
      <c r="K1954" t="s">
        <v>546</v>
      </c>
    </row>
    <row r="1955" spans="10:11">
      <c r="J1955" t="s">
        <v>2687</v>
      </c>
      <c r="K1955" t="s">
        <v>546</v>
      </c>
    </row>
    <row r="1956" spans="10:11">
      <c r="J1956" t="s">
        <v>2689</v>
      </c>
      <c r="K1956" t="s">
        <v>546</v>
      </c>
    </row>
    <row r="1957" spans="10:11">
      <c r="J1957" t="s">
        <v>2691</v>
      </c>
      <c r="K1957" t="s">
        <v>546</v>
      </c>
    </row>
    <row r="1958" spans="10:11">
      <c r="J1958" t="s">
        <v>2693</v>
      </c>
      <c r="K1958" t="s">
        <v>546</v>
      </c>
    </row>
    <row r="1959" spans="10:11">
      <c r="J1959" t="s">
        <v>1919</v>
      </c>
      <c r="K1959" t="s">
        <v>546</v>
      </c>
    </row>
    <row r="1960" spans="10:11">
      <c r="J1960" t="s">
        <v>1894</v>
      </c>
      <c r="K1960" t="s">
        <v>546</v>
      </c>
    </row>
    <row r="1961" spans="10:11">
      <c r="J1961" t="s">
        <v>2695</v>
      </c>
      <c r="K1961" t="s">
        <v>546</v>
      </c>
    </row>
    <row r="1962" spans="10:11">
      <c r="J1962" t="s">
        <v>1896</v>
      </c>
      <c r="K1962" t="s">
        <v>546</v>
      </c>
    </row>
    <row r="1963" spans="10:11">
      <c r="J1963" t="s">
        <v>2697</v>
      </c>
      <c r="K1963" t="s">
        <v>546</v>
      </c>
    </row>
    <row r="1964" spans="10:11">
      <c r="J1964" t="s">
        <v>2699</v>
      </c>
      <c r="K1964" t="s">
        <v>546</v>
      </c>
    </row>
    <row r="1965" spans="10:11">
      <c r="J1965" t="s">
        <v>2701</v>
      </c>
      <c r="K1965" t="s">
        <v>546</v>
      </c>
    </row>
    <row r="1966" spans="10:11">
      <c r="J1966" t="s">
        <v>2703</v>
      </c>
      <c r="K1966" t="s">
        <v>546</v>
      </c>
    </row>
    <row r="1967" spans="10:11">
      <c r="J1967" t="s">
        <v>1706</v>
      </c>
      <c r="K1967" t="s">
        <v>546</v>
      </c>
    </row>
    <row r="1968" spans="10:11">
      <c r="J1968" t="s">
        <v>2705</v>
      </c>
      <c r="K1968" t="s">
        <v>546</v>
      </c>
    </row>
    <row r="1969" spans="10:11">
      <c r="J1969" t="s">
        <v>2707</v>
      </c>
      <c r="K1969" t="s">
        <v>546</v>
      </c>
    </row>
    <row r="1970" spans="10:11">
      <c r="J1970" t="s">
        <v>2709</v>
      </c>
      <c r="K1970" t="s">
        <v>546</v>
      </c>
    </row>
    <row r="1971" spans="10:11">
      <c r="J1971" t="s">
        <v>573</v>
      </c>
      <c r="K1971" t="s">
        <v>2727</v>
      </c>
    </row>
    <row r="1972" spans="10:11">
      <c r="J1972" t="s">
        <v>573</v>
      </c>
      <c r="K1972" t="s">
        <v>2729</v>
      </c>
    </row>
    <row r="1973" spans="10:11">
      <c r="J1973" t="s">
        <v>573</v>
      </c>
      <c r="K1973" t="s">
        <v>278</v>
      </c>
    </row>
    <row r="1974" spans="10:11">
      <c r="J1974" t="s">
        <v>588</v>
      </c>
      <c r="K1974" t="s">
        <v>538</v>
      </c>
    </row>
    <row r="1975" spans="10:11">
      <c r="J1975" t="s">
        <v>588</v>
      </c>
      <c r="K1975" t="s">
        <v>540</v>
      </c>
    </row>
    <row r="1976" spans="10:11">
      <c r="J1976" t="s">
        <v>588</v>
      </c>
      <c r="K1976" t="s">
        <v>543</v>
      </c>
    </row>
    <row r="1977" spans="10:11">
      <c r="J1977" t="s">
        <v>588</v>
      </c>
      <c r="K1977" t="s">
        <v>578</v>
      </c>
    </row>
    <row r="1978" spans="10:11">
      <c r="J1978" t="s">
        <v>573</v>
      </c>
      <c r="K1978" t="s">
        <v>2734</v>
      </c>
    </row>
    <row r="1979" spans="10:11">
      <c r="J1979" t="s">
        <v>573</v>
      </c>
      <c r="K1979" t="s">
        <v>2735</v>
      </c>
    </row>
    <row r="1980" spans="10:11">
      <c r="J1980" t="s">
        <v>573</v>
      </c>
      <c r="K1980" t="s">
        <v>2736</v>
      </c>
    </row>
    <row r="1981" spans="10:11">
      <c r="K1981" t="s">
        <v>2737</v>
      </c>
    </row>
    <row r="1982" spans="10:11">
      <c r="J1982" t="s">
        <v>2743</v>
      </c>
      <c r="K1982" t="s">
        <v>2746</v>
      </c>
    </row>
    <row r="1983" spans="10:11">
      <c r="J1983" t="s">
        <v>2744</v>
      </c>
      <c r="K1983" t="s">
        <v>2746</v>
      </c>
    </row>
    <row r="1984" spans="10:11">
      <c r="J1984" t="s">
        <v>2745</v>
      </c>
      <c r="K1984" t="s">
        <v>2746</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33"/>
  <sheetViews>
    <sheetView topLeftCell="E10" zoomScale="117" workbookViewId="0">
      <selection activeCell="F2" sqref="F2"/>
    </sheetView>
  </sheetViews>
  <sheetFormatPr defaultColWidth="11" defaultRowHeight="15.75"/>
  <cols>
    <col min="1" max="9" width="11" style="36"/>
    <col min="10" max="10" width="27.625" style="36" customWidth="1"/>
    <col min="11" max="16" width="11" style="36"/>
    <col min="17" max="17" width="12" style="36" customWidth="1"/>
    <col min="18" max="16384" width="11" style="36"/>
  </cols>
  <sheetData>
    <row r="1" spans="1:17" ht="26.25" thickBot="1">
      <c r="A1" s="34" t="s">
        <v>572</v>
      </c>
      <c r="B1" s="35" t="s">
        <v>3936</v>
      </c>
      <c r="C1" s="35" t="s">
        <v>3937</v>
      </c>
      <c r="D1" s="35" t="s">
        <v>3938</v>
      </c>
      <c r="E1" s="35" t="s">
        <v>3939</v>
      </c>
      <c r="F1" s="35" t="s">
        <v>3940</v>
      </c>
      <c r="G1" s="35" t="s">
        <v>3941</v>
      </c>
      <c r="H1" s="35" t="s">
        <v>3942</v>
      </c>
      <c r="I1" s="35" t="s">
        <v>3943</v>
      </c>
      <c r="J1" s="35" t="s">
        <v>3944</v>
      </c>
      <c r="K1" s="35" t="s">
        <v>3945</v>
      </c>
      <c r="L1" s="35" t="s">
        <v>3946</v>
      </c>
      <c r="M1" s="35" t="s">
        <v>3947</v>
      </c>
      <c r="N1" s="35" t="s">
        <v>3948</v>
      </c>
      <c r="O1" s="35" t="s">
        <v>3949</v>
      </c>
      <c r="P1" s="35" t="s">
        <v>3950</v>
      </c>
      <c r="Q1" s="35" t="s">
        <v>3939</v>
      </c>
    </row>
    <row r="2" spans="1:17" ht="51.75" thickBot="1">
      <c r="A2" s="37">
        <v>140</v>
      </c>
      <c r="B2" s="38" t="s">
        <v>3951</v>
      </c>
      <c r="C2" s="38" t="s">
        <v>3952</v>
      </c>
      <c r="D2" s="39" t="s">
        <v>3953</v>
      </c>
      <c r="E2" s="39" t="s">
        <v>3954</v>
      </c>
      <c r="F2" s="38" t="s">
        <v>3955</v>
      </c>
      <c r="G2" s="38" t="s">
        <v>3956</v>
      </c>
      <c r="H2" s="38" t="s">
        <v>3957</v>
      </c>
      <c r="I2" s="38"/>
      <c r="J2" s="38"/>
      <c r="K2" s="38"/>
      <c r="L2" s="38"/>
      <c r="M2" s="38"/>
      <c r="N2" s="38"/>
      <c r="O2" s="38" t="s">
        <v>3958</v>
      </c>
      <c r="P2" s="38"/>
      <c r="Q2" s="39" t="s">
        <v>3954</v>
      </c>
    </row>
    <row r="3" spans="1:17" ht="39" thickBot="1">
      <c r="A3" s="37">
        <v>183</v>
      </c>
      <c r="B3" s="38" t="s">
        <v>3959</v>
      </c>
      <c r="C3" s="38"/>
      <c r="D3" s="38"/>
      <c r="E3" s="38" t="s">
        <v>3960</v>
      </c>
      <c r="F3" s="38"/>
      <c r="G3" s="38"/>
      <c r="H3" s="38"/>
      <c r="I3" s="38"/>
      <c r="J3" s="38"/>
      <c r="K3" s="38"/>
      <c r="L3" s="38"/>
      <c r="M3" s="38"/>
      <c r="N3" s="38"/>
      <c r="O3" s="38"/>
      <c r="P3" s="38"/>
      <c r="Q3" s="38" t="s">
        <v>3960</v>
      </c>
    </row>
    <row r="4" spans="1:17" ht="39" thickBot="1">
      <c r="A4" s="37">
        <v>50</v>
      </c>
      <c r="B4" s="38" t="s">
        <v>3961</v>
      </c>
      <c r="C4" s="38" t="s">
        <v>3962</v>
      </c>
      <c r="D4" s="38" t="s">
        <v>3963</v>
      </c>
      <c r="E4" s="39" t="s">
        <v>3964</v>
      </c>
      <c r="F4" s="38" t="s">
        <v>3965</v>
      </c>
      <c r="G4" s="38" t="s">
        <v>3956</v>
      </c>
      <c r="H4" s="38" t="s">
        <v>3966</v>
      </c>
      <c r="I4" s="38" t="s">
        <v>3967</v>
      </c>
      <c r="J4" s="38"/>
      <c r="K4" s="38"/>
      <c r="L4" s="38"/>
      <c r="M4" s="38" t="s">
        <v>3968</v>
      </c>
      <c r="N4" s="38"/>
      <c r="O4" s="38"/>
      <c r="P4" s="38"/>
      <c r="Q4" s="39" t="s">
        <v>3964</v>
      </c>
    </row>
    <row r="5" spans="1:17" ht="26.25" thickBot="1">
      <c r="A5" s="37">
        <v>175</v>
      </c>
      <c r="B5" s="38" t="s">
        <v>3961</v>
      </c>
      <c r="C5" s="38" t="s">
        <v>3969</v>
      </c>
      <c r="D5" s="38" t="s">
        <v>3970</v>
      </c>
      <c r="E5" s="38" t="s">
        <v>3971</v>
      </c>
      <c r="F5" s="38" t="s">
        <v>3956</v>
      </c>
      <c r="G5" s="38" t="s">
        <v>3966</v>
      </c>
      <c r="H5" s="38" t="s">
        <v>3967</v>
      </c>
      <c r="I5" s="38"/>
      <c r="J5" s="38"/>
      <c r="K5" s="38"/>
      <c r="L5" s="38"/>
      <c r="M5" s="38" t="s">
        <v>3972</v>
      </c>
      <c r="N5" s="38"/>
      <c r="O5" s="38"/>
      <c r="P5" s="38"/>
      <c r="Q5" s="38" t="s">
        <v>3971</v>
      </c>
    </row>
    <row r="6" spans="1:17" ht="26.25" thickBot="1">
      <c r="A6" s="37">
        <v>23</v>
      </c>
      <c r="B6" s="38" t="s">
        <v>3973</v>
      </c>
      <c r="C6" s="38" t="s">
        <v>3974</v>
      </c>
      <c r="D6" s="38" t="s">
        <v>3975</v>
      </c>
      <c r="E6" s="39" t="s">
        <v>3976</v>
      </c>
      <c r="F6" s="38" t="s">
        <v>3965</v>
      </c>
      <c r="G6" s="38" t="s">
        <v>3956</v>
      </c>
      <c r="H6" s="38" t="s">
        <v>3966</v>
      </c>
      <c r="I6" s="38" t="s">
        <v>3967</v>
      </c>
      <c r="J6" s="38"/>
      <c r="K6" s="38"/>
      <c r="L6" s="38"/>
      <c r="M6" s="38" t="s">
        <v>3972</v>
      </c>
      <c r="N6" s="38"/>
      <c r="O6" s="38" t="s">
        <v>3977</v>
      </c>
      <c r="P6" s="38"/>
      <c r="Q6" s="39" t="s">
        <v>3976</v>
      </c>
    </row>
    <row r="7" spans="1:17">
      <c r="A7" s="76">
        <v>51</v>
      </c>
      <c r="B7" s="76" t="s">
        <v>3961</v>
      </c>
      <c r="C7" s="40" t="s">
        <v>3978</v>
      </c>
      <c r="D7" s="76" t="s">
        <v>3979</v>
      </c>
      <c r="E7" s="84" t="s">
        <v>3980</v>
      </c>
      <c r="F7" s="76" t="s">
        <v>3965</v>
      </c>
      <c r="G7" s="76" t="s">
        <v>3956</v>
      </c>
      <c r="H7" s="76" t="s">
        <v>3966</v>
      </c>
      <c r="I7" s="76" t="s">
        <v>3967</v>
      </c>
      <c r="J7" s="76"/>
      <c r="K7" s="76"/>
      <c r="L7" s="76"/>
      <c r="M7" s="76" t="s">
        <v>3972</v>
      </c>
      <c r="N7" s="76"/>
      <c r="O7" s="76"/>
      <c r="P7" s="76"/>
      <c r="Q7" s="84" t="s">
        <v>3980</v>
      </c>
    </row>
    <row r="8" spans="1:17" ht="16.5" thickBot="1">
      <c r="A8" s="78"/>
      <c r="B8" s="78"/>
      <c r="C8" s="38" t="s">
        <v>3981</v>
      </c>
      <c r="D8" s="78"/>
      <c r="E8" s="85"/>
      <c r="F8" s="78"/>
      <c r="G8" s="78"/>
      <c r="H8" s="78"/>
      <c r="I8" s="78"/>
      <c r="J8" s="78"/>
      <c r="K8" s="78"/>
      <c r="L8" s="78"/>
      <c r="M8" s="78"/>
      <c r="N8" s="78"/>
      <c r="O8" s="78"/>
      <c r="P8" s="78"/>
      <c r="Q8" s="85"/>
    </row>
    <row r="9" spans="1:17" ht="51.75" thickBot="1">
      <c r="A9" s="37">
        <v>15</v>
      </c>
      <c r="B9" s="38" t="s">
        <v>3982</v>
      </c>
      <c r="C9" s="38" t="s">
        <v>3983</v>
      </c>
      <c r="D9" s="38" t="s">
        <v>3984</v>
      </c>
      <c r="E9" s="39" t="s">
        <v>3985</v>
      </c>
      <c r="F9" s="38" t="s">
        <v>3965</v>
      </c>
      <c r="G9" s="38" t="s">
        <v>3956</v>
      </c>
      <c r="H9" s="38" t="s">
        <v>3966</v>
      </c>
      <c r="I9" s="38" t="s">
        <v>3967</v>
      </c>
      <c r="J9" s="38" t="s">
        <v>3986</v>
      </c>
      <c r="K9" s="38"/>
      <c r="L9" s="38"/>
      <c r="M9" s="38"/>
      <c r="N9" s="41" t="s">
        <v>3987</v>
      </c>
      <c r="O9" s="38"/>
      <c r="P9" s="38"/>
      <c r="Q9" s="39" t="s">
        <v>3985</v>
      </c>
    </row>
    <row r="10" spans="1:17" ht="51.75" thickBot="1">
      <c r="A10" s="37">
        <v>16</v>
      </c>
      <c r="B10" s="38"/>
      <c r="C10" s="38" t="s">
        <v>3983</v>
      </c>
      <c r="D10" s="38" t="s">
        <v>3988</v>
      </c>
      <c r="E10" s="39" t="s">
        <v>3989</v>
      </c>
      <c r="F10" s="38" t="s">
        <v>3965</v>
      </c>
      <c r="G10" s="38" t="s">
        <v>3956</v>
      </c>
      <c r="H10" s="38" t="s">
        <v>3966</v>
      </c>
      <c r="I10" s="38" t="s">
        <v>3967</v>
      </c>
      <c r="J10" s="38" t="s">
        <v>3990</v>
      </c>
      <c r="K10" s="38"/>
      <c r="L10" s="38"/>
      <c r="M10" s="38"/>
      <c r="N10" s="41" t="s">
        <v>3987</v>
      </c>
      <c r="O10" s="38"/>
      <c r="P10" s="38"/>
      <c r="Q10" s="39" t="s">
        <v>3989</v>
      </c>
    </row>
    <row r="11" spans="1:17" ht="51.75" thickBot="1">
      <c r="A11" s="37">
        <v>14</v>
      </c>
      <c r="B11" s="38" t="s">
        <v>3982</v>
      </c>
      <c r="C11" s="38" t="s">
        <v>3983</v>
      </c>
      <c r="D11" s="38" t="s">
        <v>3991</v>
      </c>
      <c r="E11" s="39" t="s">
        <v>3992</v>
      </c>
      <c r="F11" s="38" t="s">
        <v>3965</v>
      </c>
      <c r="G11" s="38" t="s">
        <v>3956</v>
      </c>
      <c r="H11" s="38" t="s">
        <v>3966</v>
      </c>
      <c r="I11" s="38" t="s">
        <v>3967</v>
      </c>
      <c r="J11" s="38" t="s">
        <v>3990</v>
      </c>
      <c r="K11" s="38"/>
      <c r="L11" s="38"/>
      <c r="M11" s="38"/>
      <c r="N11" s="41" t="s">
        <v>3987</v>
      </c>
      <c r="O11" s="38"/>
      <c r="P11" s="38"/>
      <c r="Q11" s="39" t="s">
        <v>3992</v>
      </c>
    </row>
    <row r="12" spans="1:17" ht="26.25" thickBot="1">
      <c r="A12" s="37">
        <v>12</v>
      </c>
      <c r="B12" s="38" t="s">
        <v>3982</v>
      </c>
      <c r="C12" s="38" t="s">
        <v>3983</v>
      </c>
      <c r="D12" s="38" t="s">
        <v>3993</v>
      </c>
      <c r="E12" s="39" t="s">
        <v>3994</v>
      </c>
      <c r="F12" s="38" t="s">
        <v>3965</v>
      </c>
      <c r="G12" s="38" t="s">
        <v>3956</v>
      </c>
      <c r="H12" s="38" t="s">
        <v>3966</v>
      </c>
      <c r="I12" s="38" t="s">
        <v>3967</v>
      </c>
      <c r="J12" s="38" t="s">
        <v>3995</v>
      </c>
      <c r="K12" s="38"/>
      <c r="L12" s="38"/>
      <c r="M12" s="38"/>
      <c r="N12" s="41" t="s">
        <v>3987</v>
      </c>
      <c r="O12" s="38"/>
      <c r="P12" s="38"/>
      <c r="Q12" s="39" t="s">
        <v>3994</v>
      </c>
    </row>
    <row r="13" spans="1:17" ht="64.5" thickBot="1">
      <c r="A13" s="37">
        <v>67</v>
      </c>
      <c r="B13" s="38" t="s">
        <v>3996</v>
      </c>
      <c r="C13" s="38" t="s">
        <v>3997</v>
      </c>
      <c r="D13" s="38" t="s">
        <v>3998</v>
      </c>
      <c r="E13" s="38" t="s">
        <v>3999</v>
      </c>
      <c r="F13" s="38" t="s">
        <v>3965</v>
      </c>
      <c r="G13" s="38" t="s">
        <v>3956</v>
      </c>
      <c r="H13" s="38" t="s">
        <v>3966</v>
      </c>
      <c r="I13" s="38" t="s">
        <v>3967</v>
      </c>
      <c r="J13" s="38"/>
      <c r="K13" s="38"/>
      <c r="L13" s="38"/>
      <c r="M13" s="38" t="s">
        <v>3972</v>
      </c>
      <c r="N13" s="38"/>
      <c r="O13" s="38" t="s">
        <v>4000</v>
      </c>
      <c r="P13" s="38"/>
      <c r="Q13" s="38" t="s">
        <v>3999</v>
      </c>
    </row>
    <row r="14" spans="1:17" ht="64.5" thickBot="1">
      <c r="A14" s="37">
        <v>71</v>
      </c>
      <c r="B14" s="38" t="s">
        <v>3996</v>
      </c>
      <c r="C14" s="38" t="s">
        <v>3997</v>
      </c>
      <c r="D14" s="38" t="s">
        <v>4001</v>
      </c>
      <c r="E14" s="38" t="s">
        <v>4002</v>
      </c>
      <c r="F14" s="38" t="s">
        <v>3965</v>
      </c>
      <c r="G14" s="38" t="s">
        <v>3956</v>
      </c>
      <c r="H14" s="38" t="s">
        <v>3966</v>
      </c>
      <c r="I14" s="38" t="s">
        <v>3967</v>
      </c>
      <c r="J14" s="38"/>
      <c r="K14" s="38"/>
      <c r="L14" s="38"/>
      <c r="M14" s="38" t="s">
        <v>3972</v>
      </c>
      <c r="N14" s="38"/>
      <c r="O14" s="38" t="s">
        <v>4000</v>
      </c>
      <c r="P14" s="38"/>
      <c r="Q14" s="38" t="s">
        <v>4002</v>
      </c>
    </row>
    <row r="15" spans="1:17" ht="64.5" thickBot="1">
      <c r="A15" s="37">
        <v>70</v>
      </c>
      <c r="B15" s="38" t="s">
        <v>3996</v>
      </c>
      <c r="C15" s="38" t="s">
        <v>3997</v>
      </c>
      <c r="D15" s="38" t="s">
        <v>4003</v>
      </c>
      <c r="E15" s="38" t="s">
        <v>4004</v>
      </c>
      <c r="F15" s="38" t="s">
        <v>3965</v>
      </c>
      <c r="G15" s="38" t="s">
        <v>3956</v>
      </c>
      <c r="H15" s="38" t="s">
        <v>3966</v>
      </c>
      <c r="I15" s="38" t="s">
        <v>3967</v>
      </c>
      <c r="J15" s="38"/>
      <c r="K15" s="38"/>
      <c r="L15" s="38"/>
      <c r="M15" s="38" t="s">
        <v>3972</v>
      </c>
      <c r="N15" s="38"/>
      <c r="O15" s="38" t="s">
        <v>4000</v>
      </c>
      <c r="P15" s="38"/>
      <c r="Q15" s="38" t="s">
        <v>4004</v>
      </c>
    </row>
    <row r="16" spans="1:17" ht="64.5" thickBot="1">
      <c r="A16" s="37">
        <v>64</v>
      </c>
      <c r="B16" s="38" t="s">
        <v>3996</v>
      </c>
      <c r="C16" s="38" t="s">
        <v>3997</v>
      </c>
      <c r="D16" s="38" t="s">
        <v>4005</v>
      </c>
      <c r="E16" s="38" t="s">
        <v>4006</v>
      </c>
      <c r="F16" s="38" t="s">
        <v>3965</v>
      </c>
      <c r="G16" s="38" t="s">
        <v>3956</v>
      </c>
      <c r="H16" s="38" t="s">
        <v>3966</v>
      </c>
      <c r="I16" s="38" t="s">
        <v>3967</v>
      </c>
      <c r="J16" s="38"/>
      <c r="K16" s="38"/>
      <c r="L16" s="38"/>
      <c r="M16" s="38" t="s">
        <v>3972</v>
      </c>
      <c r="N16" s="38"/>
      <c r="O16" s="38" t="s">
        <v>4000</v>
      </c>
      <c r="P16" s="38"/>
      <c r="Q16" s="38" t="s">
        <v>4006</v>
      </c>
    </row>
    <row r="17" spans="1:17" ht="39" thickBot="1">
      <c r="A17" s="37">
        <v>82</v>
      </c>
      <c r="B17" s="38" t="s">
        <v>4007</v>
      </c>
      <c r="C17" s="38" t="s">
        <v>4008</v>
      </c>
      <c r="D17" s="38" t="s">
        <v>4009</v>
      </c>
      <c r="E17" s="39" t="s">
        <v>4010</v>
      </c>
      <c r="F17" s="38" t="s">
        <v>3965</v>
      </c>
      <c r="G17" s="38" t="s">
        <v>3956</v>
      </c>
      <c r="H17" s="38" t="s">
        <v>4011</v>
      </c>
      <c r="I17" s="38"/>
      <c r="J17" s="38"/>
      <c r="K17" s="38"/>
      <c r="L17" s="38"/>
      <c r="M17" s="38"/>
      <c r="N17" s="38"/>
      <c r="O17" s="38" t="s">
        <v>4012</v>
      </c>
      <c r="P17" s="38"/>
      <c r="Q17" s="39" t="s">
        <v>4010</v>
      </c>
    </row>
    <row r="18" spans="1:17" ht="39" thickBot="1">
      <c r="A18" s="37">
        <v>2</v>
      </c>
      <c r="B18" s="38" t="s">
        <v>4013</v>
      </c>
      <c r="C18" s="38" t="s">
        <v>4014</v>
      </c>
      <c r="D18" s="38" t="s">
        <v>4015</v>
      </c>
      <c r="E18" s="39" t="s">
        <v>4016</v>
      </c>
      <c r="F18" s="38" t="s">
        <v>3965</v>
      </c>
      <c r="G18" s="38" t="s">
        <v>3956</v>
      </c>
      <c r="H18" s="38" t="s">
        <v>3966</v>
      </c>
      <c r="I18" s="38" t="s">
        <v>3967</v>
      </c>
      <c r="J18" s="38" t="s">
        <v>4017</v>
      </c>
      <c r="K18" s="38"/>
      <c r="L18" s="38"/>
      <c r="M18" s="38"/>
      <c r="N18" s="41" t="s">
        <v>3987</v>
      </c>
      <c r="O18" s="38" t="s">
        <v>4018</v>
      </c>
      <c r="P18" s="38"/>
      <c r="Q18" s="39" t="s">
        <v>4016</v>
      </c>
    </row>
    <row r="19" spans="1:17" ht="25.5">
      <c r="A19" s="76">
        <v>186</v>
      </c>
      <c r="B19" s="76" t="s">
        <v>3951</v>
      </c>
      <c r="C19" s="76" t="s">
        <v>4019</v>
      </c>
      <c r="D19" s="76" t="s">
        <v>4020</v>
      </c>
      <c r="E19" s="40" t="s">
        <v>4021</v>
      </c>
      <c r="F19" s="76" t="s">
        <v>4022</v>
      </c>
      <c r="G19" s="76" t="s">
        <v>3956</v>
      </c>
      <c r="H19" s="40" t="s">
        <v>4023</v>
      </c>
      <c r="I19" s="76"/>
      <c r="J19" s="76"/>
      <c r="K19" s="76"/>
      <c r="L19" s="76"/>
      <c r="M19" s="76"/>
      <c r="N19" s="76"/>
      <c r="O19" s="76"/>
      <c r="P19" s="76"/>
      <c r="Q19" s="40" t="s">
        <v>4021</v>
      </c>
    </row>
    <row r="20" spans="1:17" ht="26.25" thickBot="1">
      <c r="A20" s="78"/>
      <c r="B20" s="78"/>
      <c r="C20" s="78"/>
      <c r="D20" s="78"/>
      <c r="E20" s="38" t="s">
        <v>4024</v>
      </c>
      <c r="F20" s="78"/>
      <c r="G20" s="78"/>
      <c r="H20" s="38" t="s">
        <v>3957</v>
      </c>
      <c r="I20" s="78"/>
      <c r="J20" s="78"/>
      <c r="K20" s="78"/>
      <c r="L20" s="78"/>
      <c r="M20" s="78"/>
      <c r="N20" s="78"/>
      <c r="O20" s="78"/>
      <c r="P20" s="78"/>
      <c r="Q20" s="38" t="s">
        <v>4024</v>
      </c>
    </row>
    <row r="21" spans="1:17" ht="25.5">
      <c r="A21" s="76">
        <v>185</v>
      </c>
      <c r="B21" s="79" t="s">
        <v>3951</v>
      </c>
      <c r="C21" s="79" t="s">
        <v>4025</v>
      </c>
      <c r="D21" s="79" t="s">
        <v>4026</v>
      </c>
      <c r="E21" s="42" t="s">
        <v>4021</v>
      </c>
      <c r="F21" s="79" t="s">
        <v>3965</v>
      </c>
      <c r="G21" s="79" t="s">
        <v>3956</v>
      </c>
      <c r="H21" s="42" t="s">
        <v>4023</v>
      </c>
      <c r="I21" s="79"/>
      <c r="J21" s="79"/>
      <c r="K21" s="79"/>
      <c r="L21" s="79"/>
      <c r="M21" s="79"/>
      <c r="N21" s="79"/>
      <c r="O21" s="79"/>
      <c r="P21" s="79"/>
      <c r="Q21" s="42" t="s">
        <v>4021</v>
      </c>
    </row>
    <row r="22" spans="1:17">
      <c r="A22" s="77"/>
      <c r="B22" s="80"/>
      <c r="C22" s="80"/>
      <c r="D22" s="80"/>
      <c r="E22" s="42" t="s">
        <v>4027</v>
      </c>
      <c r="F22" s="80"/>
      <c r="G22" s="80"/>
      <c r="H22" s="42" t="s">
        <v>3957</v>
      </c>
      <c r="I22" s="80"/>
      <c r="J22" s="80"/>
      <c r="K22" s="80"/>
      <c r="L22" s="80"/>
      <c r="M22" s="80"/>
      <c r="N22" s="80"/>
      <c r="O22" s="80"/>
      <c r="P22" s="80"/>
      <c r="Q22" s="42" t="s">
        <v>4027</v>
      </c>
    </row>
    <row r="23" spans="1:17" ht="25.5">
      <c r="A23" s="77"/>
      <c r="B23" s="80"/>
      <c r="C23" s="80"/>
      <c r="D23" s="80"/>
      <c r="E23" s="42" t="s">
        <v>4028</v>
      </c>
      <c r="F23" s="80"/>
      <c r="G23" s="80"/>
      <c r="H23" s="43"/>
      <c r="I23" s="80"/>
      <c r="J23" s="80"/>
      <c r="K23" s="80"/>
      <c r="L23" s="80"/>
      <c r="M23" s="80"/>
      <c r="N23" s="80"/>
      <c r="O23" s="80"/>
      <c r="P23" s="80"/>
      <c r="Q23" s="42" t="s">
        <v>4028</v>
      </c>
    </row>
    <row r="24" spans="1:17" ht="25.5">
      <c r="A24" s="77"/>
      <c r="B24" s="80"/>
      <c r="C24" s="80"/>
      <c r="D24" s="80"/>
      <c r="E24" s="42" t="s">
        <v>4029</v>
      </c>
      <c r="F24" s="80"/>
      <c r="G24" s="80"/>
      <c r="H24" s="43"/>
      <c r="I24" s="80"/>
      <c r="J24" s="80"/>
      <c r="K24" s="80"/>
      <c r="L24" s="80"/>
      <c r="M24" s="80"/>
      <c r="N24" s="80"/>
      <c r="O24" s="80"/>
      <c r="P24" s="80"/>
      <c r="Q24" s="42" t="s">
        <v>4029</v>
      </c>
    </row>
    <row r="25" spans="1:17" ht="25.5">
      <c r="A25" s="77"/>
      <c r="B25" s="80"/>
      <c r="C25" s="80"/>
      <c r="D25" s="80"/>
      <c r="E25" s="42" t="s">
        <v>4030</v>
      </c>
      <c r="F25" s="80"/>
      <c r="G25" s="80"/>
      <c r="H25" s="43"/>
      <c r="I25" s="80"/>
      <c r="J25" s="80"/>
      <c r="K25" s="80"/>
      <c r="L25" s="80"/>
      <c r="M25" s="80"/>
      <c r="N25" s="80"/>
      <c r="O25" s="80"/>
      <c r="P25" s="80"/>
      <c r="Q25" s="42" t="s">
        <v>4030</v>
      </c>
    </row>
    <row r="26" spans="1:17" ht="26.25" thickBot="1">
      <c r="A26" s="78"/>
      <c r="B26" s="81"/>
      <c r="C26" s="81"/>
      <c r="D26" s="81"/>
      <c r="E26" s="44" t="s">
        <v>4031</v>
      </c>
      <c r="F26" s="81"/>
      <c r="G26" s="81"/>
      <c r="H26" s="45"/>
      <c r="I26" s="81"/>
      <c r="J26" s="81"/>
      <c r="K26" s="81"/>
      <c r="L26" s="81"/>
      <c r="M26" s="81"/>
      <c r="N26" s="81"/>
      <c r="O26" s="81"/>
      <c r="P26" s="81"/>
      <c r="Q26" s="44" t="s">
        <v>4031</v>
      </c>
    </row>
    <row r="27" spans="1:17" ht="51">
      <c r="A27" s="76">
        <v>181</v>
      </c>
      <c r="B27" s="76" t="s">
        <v>3951</v>
      </c>
      <c r="C27" s="76" t="s">
        <v>4019</v>
      </c>
      <c r="D27" s="76" t="s">
        <v>4032</v>
      </c>
      <c r="E27" s="40" t="s">
        <v>4033</v>
      </c>
      <c r="F27" s="76" t="s">
        <v>4034</v>
      </c>
      <c r="G27" s="76" t="s">
        <v>3956</v>
      </c>
      <c r="H27" s="76" t="s">
        <v>3957</v>
      </c>
      <c r="I27" s="76"/>
      <c r="J27" s="76"/>
      <c r="K27" s="76"/>
      <c r="L27" s="76"/>
      <c r="M27" s="76" t="s">
        <v>4035</v>
      </c>
      <c r="N27" s="76"/>
      <c r="O27" s="76"/>
      <c r="P27" s="76"/>
      <c r="Q27" s="40" t="s">
        <v>4033</v>
      </c>
    </row>
    <row r="28" spans="1:17" ht="51">
      <c r="A28" s="77"/>
      <c r="B28" s="77"/>
      <c r="C28" s="77"/>
      <c r="D28" s="77"/>
      <c r="E28" s="40" t="s">
        <v>4036</v>
      </c>
      <c r="F28" s="77"/>
      <c r="G28" s="77"/>
      <c r="H28" s="77"/>
      <c r="I28" s="77"/>
      <c r="J28" s="77"/>
      <c r="K28" s="77"/>
      <c r="L28" s="77"/>
      <c r="M28" s="77"/>
      <c r="N28" s="77"/>
      <c r="O28" s="77"/>
      <c r="P28" s="77"/>
      <c r="Q28" s="40" t="s">
        <v>4036</v>
      </c>
    </row>
    <row r="29" spans="1:17" ht="16.5" thickBot="1">
      <c r="A29" s="78"/>
      <c r="B29" s="78"/>
      <c r="C29" s="78"/>
      <c r="D29" s="78"/>
      <c r="E29" s="38"/>
      <c r="F29" s="78"/>
      <c r="G29" s="78"/>
      <c r="H29" s="78"/>
      <c r="I29" s="78"/>
      <c r="J29" s="78"/>
      <c r="K29" s="78"/>
      <c r="L29" s="78"/>
      <c r="M29" s="78"/>
      <c r="N29" s="78"/>
      <c r="O29" s="78"/>
      <c r="P29" s="78"/>
      <c r="Q29" s="38"/>
    </row>
    <row r="30" spans="1:17" ht="25.5">
      <c r="A30" s="76">
        <v>184</v>
      </c>
      <c r="B30" s="76" t="s">
        <v>3951</v>
      </c>
      <c r="C30" s="79" t="s">
        <v>4037</v>
      </c>
      <c r="D30" s="79" t="s">
        <v>4038</v>
      </c>
      <c r="E30" s="42" t="s">
        <v>4039</v>
      </c>
      <c r="F30" s="79" t="s">
        <v>3965</v>
      </c>
      <c r="G30" s="79" t="s">
        <v>3956</v>
      </c>
      <c r="H30" s="42" t="s">
        <v>4023</v>
      </c>
      <c r="I30" s="79"/>
      <c r="J30" s="79"/>
      <c r="K30" s="79"/>
      <c r="L30" s="79"/>
      <c r="M30" s="79" t="s">
        <v>3968</v>
      </c>
      <c r="N30" s="76"/>
      <c r="O30" s="76" t="s">
        <v>4040</v>
      </c>
      <c r="P30" s="76"/>
      <c r="Q30" s="42" t="s">
        <v>4039</v>
      </c>
    </row>
    <row r="31" spans="1:17">
      <c r="A31" s="77"/>
      <c r="B31" s="77"/>
      <c r="C31" s="80"/>
      <c r="D31" s="80"/>
      <c r="E31" s="42" t="s">
        <v>4027</v>
      </c>
      <c r="F31" s="80"/>
      <c r="G31" s="80"/>
      <c r="H31" s="42" t="s">
        <v>4041</v>
      </c>
      <c r="I31" s="80"/>
      <c r="J31" s="80"/>
      <c r="K31" s="80"/>
      <c r="L31" s="80"/>
      <c r="M31" s="80"/>
      <c r="N31" s="77"/>
      <c r="O31" s="77"/>
      <c r="P31" s="77"/>
      <c r="Q31" s="42" t="s">
        <v>4027</v>
      </c>
    </row>
    <row r="32" spans="1:17" ht="25.5">
      <c r="A32" s="77"/>
      <c r="B32" s="77"/>
      <c r="C32" s="80"/>
      <c r="D32" s="80"/>
      <c r="E32" s="42" t="s">
        <v>4042</v>
      </c>
      <c r="F32" s="80"/>
      <c r="G32" s="80"/>
      <c r="H32" s="43"/>
      <c r="I32" s="80"/>
      <c r="J32" s="80"/>
      <c r="K32" s="80"/>
      <c r="L32" s="80"/>
      <c r="M32" s="80"/>
      <c r="N32" s="77"/>
      <c r="O32" s="77"/>
      <c r="P32" s="77"/>
      <c r="Q32" s="42" t="s">
        <v>4042</v>
      </c>
    </row>
    <row r="33" spans="1:17">
      <c r="A33" s="77"/>
      <c r="B33" s="77"/>
      <c r="C33" s="80"/>
      <c r="D33" s="80"/>
      <c r="E33" s="42" t="s">
        <v>4043</v>
      </c>
      <c r="F33" s="80"/>
      <c r="G33" s="80"/>
      <c r="H33" s="43"/>
      <c r="I33" s="80"/>
      <c r="J33" s="80"/>
      <c r="K33" s="80"/>
      <c r="L33" s="80"/>
      <c r="M33" s="80"/>
      <c r="N33" s="77"/>
      <c r="O33" s="77"/>
      <c r="P33" s="77"/>
      <c r="Q33" s="42" t="s">
        <v>4043</v>
      </c>
    </row>
    <row r="34" spans="1:17" ht="25.5">
      <c r="A34" s="77"/>
      <c r="B34" s="77"/>
      <c r="C34" s="80"/>
      <c r="D34" s="80"/>
      <c r="E34" s="42" t="s">
        <v>4044</v>
      </c>
      <c r="F34" s="80"/>
      <c r="G34" s="80"/>
      <c r="H34" s="43"/>
      <c r="I34" s="80"/>
      <c r="J34" s="80"/>
      <c r="K34" s="80"/>
      <c r="L34" s="80"/>
      <c r="M34" s="80"/>
      <c r="N34" s="77"/>
      <c r="O34" s="77"/>
      <c r="P34" s="77"/>
      <c r="Q34" s="42" t="s">
        <v>4044</v>
      </c>
    </row>
    <row r="35" spans="1:17">
      <c r="A35" s="77"/>
      <c r="B35" s="77"/>
      <c r="C35" s="80"/>
      <c r="D35" s="80"/>
      <c r="E35" s="42" t="s">
        <v>4045</v>
      </c>
      <c r="F35" s="80"/>
      <c r="G35" s="80"/>
      <c r="H35" s="43"/>
      <c r="I35" s="80"/>
      <c r="J35" s="80"/>
      <c r="K35" s="80"/>
      <c r="L35" s="80"/>
      <c r="M35" s="80"/>
      <c r="N35" s="77"/>
      <c r="O35" s="77"/>
      <c r="P35" s="77"/>
      <c r="Q35" s="42" t="s">
        <v>4045</v>
      </c>
    </row>
    <row r="36" spans="1:17">
      <c r="A36" s="77"/>
      <c r="B36" s="77"/>
      <c r="C36" s="80"/>
      <c r="D36" s="80"/>
      <c r="E36" s="42" t="s">
        <v>4046</v>
      </c>
      <c r="F36" s="80"/>
      <c r="G36" s="80"/>
      <c r="H36" s="43"/>
      <c r="I36" s="80"/>
      <c r="J36" s="80"/>
      <c r="K36" s="80"/>
      <c r="L36" s="80"/>
      <c r="M36" s="80"/>
      <c r="N36" s="77"/>
      <c r="O36" s="77"/>
      <c r="P36" s="77"/>
      <c r="Q36" s="42" t="s">
        <v>4046</v>
      </c>
    </row>
    <row r="37" spans="1:17" ht="25.5">
      <c r="A37" s="77"/>
      <c r="B37" s="77"/>
      <c r="C37" s="80"/>
      <c r="D37" s="80"/>
      <c r="E37" s="42" t="s">
        <v>4047</v>
      </c>
      <c r="F37" s="80"/>
      <c r="G37" s="80"/>
      <c r="H37" s="43"/>
      <c r="I37" s="80"/>
      <c r="J37" s="80"/>
      <c r="K37" s="80"/>
      <c r="L37" s="80"/>
      <c r="M37" s="80"/>
      <c r="N37" s="77"/>
      <c r="O37" s="77"/>
      <c r="P37" s="77"/>
      <c r="Q37" s="42" t="s">
        <v>4047</v>
      </c>
    </row>
    <row r="38" spans="1:17">
      <c r="A38" s="77"/>
      <c r="B38" s="77"/>
      <c r="C38" s="80"/>
      <c r="D38" s="80"/>
      <c r="E38" s="42" t="s">
        <v>4048</v>
      </c>
      <c r="F38" s="80"/>
      <c r="G38" s="80"/>
      <c r="H38" s="43"/>
      <c r="I38" s="80"/>
      <c r="J38" s="80"/>
      <c r="K38" s="80"/>
      <c r="L38" s="80"/>
      <c r="M38" s="80"/>
      <c r="N38" s="77"/>
      <c r="O38" s="77"/>
      <c r="P38" s="77"/>
      <c r="Q38" s="42" t="s">
        <v>4048</v>
      </c>
    </row>
    <row r="39" spans="1:17" ht="25.5">
      <c r="A39" s="77"/>
      <c r="B39" s="77"/>
      <c r="C39" s="80"/>
      <c r="D39" s="80"/>
      <c r="E39" s="42" t="s">
        <v>4049</v>
      </c>
      <c r="F39" s="80"/>
      <c r="G39" s="80"/>
      <c r="H39" s="43"/>
      <c r="I39" s="80"/>
      <c r="J39" s="80"/>
      <c r="K39" s="80"/>
      <c r="L39" s="80"/>
      <c r="M39" s="80"/>
      <c r="N39" s="77"/>
      <c r="O39" s="77"/>
      <c r="P39" s="77"/>
      <c r="Q39" s="42" t="s">
        <v>4049</v>
      </c>
    </row>
    <row r="40" spans="1:17">
      <c r="A40" s="77"/>
      <c r="B40" s="77"/>
      <c r="C40" s="80"/>
      <c r="D40" s="80"/>
      <c r="E40" s="42" t="s">
        <v>4050</v>
      </c>
      <c r="F40" s="80"/>
      <c r="G40" s="80"/>
      <c r="H40" s="43"/>
      <c r="I40" s="80"/>
      <c r="J40" s="80"/>
      <c r="K40" s="80"/>
      <c r="L40" s="80"/>
      <c r="M40" s="80"/>
      <c r="N40" s="77"/>
      <c r="O40" s="77"/>
      <c r="P40" s="77"/>
      <c r="Q40" s="42" t="s">
        <v>4050</v>
      </c>
    </row>
    <row r="41" spans="1:17" ht="25.5">
      <c r="A41" s="77"/>
      <c r="B41" s="77"/>
      <c r="C41" s="80"/>
      <c r="D41" s="80"/>
      <c r="E41" s="42" t="s">
        <v>4051</v>
      </c>
      <c r="F41" s="80"/>
      <c r="G41" s="80"/>
      <c r="H41" s="43"/>
      <c r="I41" s="80"/>
      <c r="J41" s="80"/>
      <c r="K41" s="80"/>
      <c r="L41" s="80"/>
      <c r="M41" s="80"/>
      <c r="N41" s="77"/>
      <c r="O41" s="77"/>
      <c r="P41" s="77"/>
      <c r="Q41" s="42" t="s">
        <v>4051</v>
      </c>
    </row>
    <row r="42" spans="1:17" ht="38.25">
      <c r="A42" s="77"/>
      <c r="B42" s="77"/>
      <c r="C42" s="80"/>
      <c r="D42" s="80"/>
      <c r="E42" s="42" t="s">
        <v>4052</v>
      </c>
      <c r="F42" s="80"/>
      <c r="G42" s="80"/>
      <c r="H42" s="43"/>
      <c r="I42" s="80"/>
      <c r="J42" s="80"/>
      <c r="K42" s="80"/>
      <c r="L42" s="80"/>
      <c r="M42" s="80"/>
      <c r="N42" s="77"/>
      <c r="O42" s="77"/>
      <c r="P42" s="77"/>
      <c r="Q42" s="42" t="s">
        <v>4052</v>
      </c>
    </row>
    <row r="43" spans="1:17" ht="38.25">
      <c r="A43" s="77"/>
      <c r="B43" s="77"/>
      <c r="C43" s="80"/>
      <c r="D43" s="80"/>
      <c r="E43" s="42" t="s">
        <v>4053</v>
      </c>
      <c r="F43" s="80"/>
      <c r="G43" s="80"/>
      <c r="H43" s="43"/>
      <c r="I43" s="80"/>
      <c r="J43" s="80"/>
      <c r="K43" s="80"/>
      <c r="L43" s="80"/>
      <c r="M43" s="80"/>
      <c r="N43" s="77"/>
      <c r="O43" s="77"/>
      <c r="P43" s="77"/>
      <c r="Q43" s="42" t="s">
        <v>4053</v>
      </c>
    </row>
    <row r="44" spans="1:17" ht="38.25">
      <c r="A44" s="77"/>
      <c r="B44" s="77"/>
      <c r="C44" s="80"/>
      <c r="D44" s="80"/>
      <c r="E44" s="42" t="s">
        <v>4054</v>
      </c>
      <c r="F44" s="80"/>
      <c r="G44" s="80"/>
      <c r="H44" s="43"/>
      <c r="I44" s="80"/>
      <c r="J44" s="80"/>
      <c r="K44" s="80"/>
      <c r="L44" s="80"/>
      <c r="M44" s="80"/>
      <c r="N44" s="77"/>
      <c r="O44" s="77"/>
      <c r="P44" s="77"/>
      <c r="Q44" s="42" t="s">
        <v>4054</v>
      </c>
    </row>
    <row r="45" spans="1:17" ht="26.25" thickBot="1">
      <c r="A45" s="78"/>
      <c r="B45" s="78"/>
      <c r="C45" s="81"/>
      <c r="D45" s="81"/>
      <c r="E45" s="44" t="s">
        <v>4055</v>
      </c>
      <c r="F45" s="81"/>
      <c r="G45" s="81"/>
      <c r="H45" s="45"/>
      <c r="I45" s="81"/>
      <c r="J45" s="81"/>
      <c r="K45" s="81"/>
      <c r="L45" s="81"/>
      <c r="M45" s="81"/>
      <c r="N45" s="78"/>
      <c r="O45" s="78"/>
      <c r="P45" s="78"/>
      <c r="Q45" s="44" t="s">
        <v>4055</v>
      </c>
    </row>
    <row r="46" spans="1:17" ht="26.25" thickBot="1">
      <c r="A46" s="37">
        <v>48</v>
      </c>
      <c r="B46" s="38" t="s">
        <v>3961</v>
      </c>
      <c r="C46" s="38" t="s">
        <v>3978</v>
      </c>
      <c r="D46" s="38" t="s">
        <v>4056</v>
      </c>
      <c r="E46" s="38" t="s">
        <v>4057</v>
      </c>
      <c r="F46" s="38" t="s">
        <v>4058</v>
      </c>
      <c r="G46" s="38" t="s">
        <v>3956</v>
      </c>
      <c r="H46" s="38" t="s">
        <v>3966</v>
      </c>
      <c r="I46" s="38" t="s">
        <v>3967</v>
      </c>
      <c r="J46" s="38"/>
      <c r="K46" s="38"/>
      <c r="L46" s="38"/>
      <c r="M46" s="38" t="s">
        <v>3972</v>
      </c>
      <c r="N46" s="38"/>
      <c r="O46" s="38"/>
      <c r="P46" s="38"/>
      <c r="Q46" s="38" t="s">
        <v>4057</v>
      </c>
    </row>
    <row r="47" spans="1:17" ht="26.25" thickBot="1">
      <c r="A47" s="37">
        <v>49</v>
      </c>
      <c r="B47" s="38" t="s">
        <v>3961</v>
      </c>
      <c r="C47" s="38" t="s">
        <v>3978</v>
      </c>
      <c r="D47" s="38" t="s">
        <v>4059</v>
      </c>
      <c r="E47" s="38" t="s">
        <v>4057</v>
      </c>
      <c r="F47" s="38" t="s">
        <v>4058</v>
      </c>
      <c r="G47" s="38" t="s">
        <v>3956</v>
      </c>
      <c r="H47" s="38" t="s">
        <v>3966</v>
      </c>
      <c r="I47" s="38" t="s">
        <v>3967</v>
      </c>
      <c r="J47" s="38"/>
      <c r="K47" s="38"/>
      <c r="L47" s="38"/>
      <c r="M47" s="38" t="s">
        <v>3972</v>
      </c>
      <c r="N47" s="38"/>
      <c r="O47" s="38"/>
      <c r="P47" s="38"/>
      <c r="Q47" s="38" t="s">
        <v>4057</v>
      </c>
    </row>
    <row r="48" spans="1:17" ht="51.75" thickBot="1">
      <c r="A48" s="37">
        <v>75</v>
      </c>
      <c r="B48" s="38" t="s">
        <v>3996</v>
      </c>
      <c r="C48" s="38" t="s">
        <v>3107</v>
      </c>
      <c r="D48" s="38" t="s">
        <v>4060</v>
      </c>
      <c r="E48" s="38" t="s">
        <v>4061</v>
      </c>
      <c r="F48" s="38" t="s">
        <v>3965</v>
      </c>
      <c r="G48" s="38" t="s">
        <v>3956</v>
      </c>
      <c r="H48" s="38" t="s">
        <v>3966</v>
      </c>
      <c r="I48" s="38" t="s">
        <v>3967</v>
      </c>
      <c r="J48" s="38"/>
      <c r="K48" s="38"/>
      <c r="L48" s="38"/>
      <c r="M48" s="38" t="s">
        <v>3972</v>
      </c>
      <c r="N48" s="38"/>
      <c r="O48" s="38" t="s">
        <v>4062</v>
      </c>
      <c r="P48" s="38"/>
      <c r="Q48" s="38" t="s">
        <v>4061</v>
      </c>
    </row>
    <row r="49" spans="1:17" ht="25.5">
      <c r="A49" s="76">
        <v>89</v>
      </c>
      <c r="B49" s="76" t="s">
        <v>4063</v>
      </c>
      <c r="C49" s="76" t="s">
        <v>4064</v>
      </c>
      <c r="D49" s="76" t="s">
        <v>4065</v>
      </c>
      <c r="E49" s="40" t="s">
        <v>4066</v>
      </c>
      <c r="F49" s="76" t="s">
        <v>3965</v>
      </c>
      <c r="G49" s="76" t="s">
        <v>3956</v>
      </c>
      <c r="H49" s="76" t="s">
        <v>3966</v>
      </c>
      <c r="I49" s="76" t="s">
        <v>3967</v>
      </c>
      <c r="J49" s="40" t="s">
        <v>4067</v>
      </c>
      <c r="K49" s="76"/>
      <c r="L49" s="76"/>
      <c r="M49" s="76"/>
      <c r="N49" s="86" t="s">
        <v>3987</v>
      </c>
      <c r="O49" s="76"/>
      <c r="P49" s="76"/>
      <c r="Q49" s="40" t="s">
        <v>4066</v>
      </c>
    </row>
    <row r="50" spans="1:17" ht="26.25" thickBot="1">
      <c r="A50" s="78"/>
      <c r="B50" s="78"/>
      <c r="C50" s="78"/>
      <c r="D50" s="78"/>
      <c r="E50" s="38" t="s">
        <v>4068</v>
      </c>
      <c r="F50" s="78"/>
      <c r="G50" s="78"/>
      <c r="H50" s="78"/>
      <c r="I50" s="78"/>
      <c r="J50" s="38" t="s">
        <v>4069</v>
      </c>
      <c r="K50" s="78"/>
      <c r="L50" s="78"/>
      <c r="M50" s="78"/>
      <c r="N50" s="87"/>
      <c r="O50" s="78"/>
      <c r="P50" s="78"/>
      <c r="Q50" s="38" t="s">
        <v>4068</v>
      </c>
    </row>
    <row r="51" spans="1:17" ht="26.25" thickBot="1">
      <c r="A51" s="37">
        <v>88</v>
      </c>
      <c r="B51" s="38" t="s">
        <v>4063</v>
      </c>
      <c r="C51" s="38" t="s">
        <v>4064</v>
      </c>
      <c r="D51" s="38" t="s">
        <v>4070</v>
      </c>
      <c r="E51" s="38" t="s">
        <v>4071</v>
      </c>
      <c r="F51" s="38" t="s">
        <v>3965</v>
      </c>
      <c r="G51" s="38" t="s">
        <v>3956</v>
      </c>
      <c r="H51" s="38" t="s">
        <v>3966</v>
      </c>
      <c r="I51" s="38" t="s">
        <v>3967</v>
      </c>
      <c r="J51" s="38" t="s">
        <v>4072</v>
      </c>
      <c r="K51" s="38"/>
      <c r="L51" s="38"/>
      <c r="M51" s="38"/>
      <c r="N51" s="41" t="s">
        <v>3987</v>
      </c>
      <c r="O51" s="38"/>
      <c r="P51" s="38"/>
      <c r="Q51" s="38" t="s">
        <v>4071</v>
      </c>
    </row>
    <row r="52" spans="1:17" ht="51.75" thickBot="1">
      <c r="A52" s="37">
        <v>141</v>
      </c>
      <c r="B52" s="38" t="s">
        <v>3951</v>
      </c>
      <c r="C52" s="38" t="s">
        <v>3952</v>
      </c>
      <c r="D52" s="39" t="s">
        <v>4073</v>
      </c>
      <c r="E52" s="39" t="s">
        <v>4074</v>
      </c>
      <c r="F52" s="38" t="s">
        <v>3955</v>
      </c>
      <c r="G52" s="38" t="s">
        <v>3956</v>
      </c>
      <c r="H52" s="38" t="s">
        <v>3957</v>
      </c>
      <c r="I52" s="38"/>
      <c r="J52" s="38"/>
      <c r="K52" s="38"/>
      <c r="L52" s="38"/>
      <c r="M52" s="38"/>
      <c r="N52" s="38"/>
      <c r="O52" s="38" t="s">
        <v>3958</v>
      </c>
      <c r="P52" s="38"/>
      <c r="Q52" s="39" t="s">
        <v>4074</v>
      </c>
    </row>
    <row r="53" spans="1:17" ht="26.25" thickBot="1">
      <c r="A53" s="37">
        <v>1</v>
      </c>
      <c r="B53" s="38" t="s">
        <v>4013</v>
      </c>
      <c r="C53" s="38" t="s">
        <v>4014</v>
      </c>
      <c r="D53" s="38" t="s">
        <v>4075</v>
      </c>
      <c r="E53" s="39" t="s">
        <v>4076</v>
      </c>
      <c r="F53" s="38" t="s">
        <v>3965</v>
      </c>
      <c r="G53" s="38" t="s">
        <v>3956</v>
      </c>
      <c r="H53" s="38" t="s">
        <v>3966</v>
      </c>
      <c r="I53" s="38" t="s">
        <v>3967</v>
      </c>
      <c r="J53" s="38" t="s">
        <v>4077</v>
      </c>
      <c r="K53" s="38"/>
      <c r="L53" s="38"/>
      <c r="M53" s="38"/>
      <c r="N53" s="41" t="s">
        <v>3987</v>
      </c>
      <c r="O53" s="38"/>
      <c r="P53" s="38"/>
      <c r="Q53" s="39" t="s">
        <v>4076</v>
      </c>
    </row>
    <row r="54" spans="1:17" ht="51.75" thickBot="1">
      <c r="A54" s="37">
        <v>145</v>
      </c>
      <c r="B54" s="38" t="s">
        <v>3951</v>
      </c>
      <c r="C54" s="38" t="s">
        <v>3952</v>
      </c>
      <c r="D54" s="39" t="s">
        <v>4078</v>
      </c>
      <c r="E54" s="39" t="s">
        <v>4079</v>
      </c>
      <c r="F54" s="38" t="s">
        <v>3955</v>
      </c>
      <c r="G54" s="38" t="s">
        <v>3956</v>
      </c>
      <c r="H54" s="38" t="s">
        <v>3957</v>
      </c>
      <c r="I54" s="38"/>
      <c r="J54" s="38"/>
      <c r="K54" s="38"/>
      <c r="L54" s="38"/>
      <c r="M54" s="38"/>
      <c r="N54" s="38"/>
      <c r="O54" s="38" t="s">
        <v>3958</v>
      </c>
      <c r="P54" s="38"/>
      <c r="Q54" s="39" t="s">
        <v>4079</v>
      </c>
    </row>
    <row r="55" spans="1:17" ht="26.25" thickBot="1">
      <c r="A55" s="46">
        <v>7</v>
      </c>
      <c r="B55" s="38" t="s">
        <v>4013</v>
      </c>
      <c r="C55" s="38" t="s">
        <v>4080</v>
      </c>
      <c r="D55" s="38" t="s">
        <v>4081</v>
      </c>
      <c r="E55" s="39" t="s">
        <v>4082</v>
      </c>
      <c r="F55" s="38" t="s">
        <v>3965</v>
      </c>
      <c r="G55" s="38" t="s">
        <v>3956</v>
      </c>
      <c r="H55" s="38" t="s">
        <v>3966</v>
      </c>
      <c r="I55" s="38"/>
      <c r="J55" s="38"/>
      <c r="K55" s="38"/>
      <c r="L55" s="38"/>
      <c r="M55" s="38"/>
      <c r="N55" s="38"/>
      <c r="O55" s="38" t="s">
        <v>4012</v>
      </c>
      <c r="P55" s="38"/>
      <c r="Q55" s="39" t="s">
        <v>4082</v>
      </c>
    </row>
    <row r="56" spans="1:17" ht="25.5">
      <c r="A56" s="76">
        <v>174</v>
      </c>
      <c r="B56" s="79" t="s">
        <v>3951</v>
      </c>
      <c r="C56" s="79" t="s">
        <v>4083</v>
      </c>
      <c r="D56" s="79" t="s">
        <v>4084</v>
      </c>
      <c r="E56" s="42" t="s">
        <v>4085</v>
      </c>
      <c r="F56" s="79" t="s">
        <v>3955</v>
      </c>
      <c r="G56" s="79" t="s">
        <v>3956</v>
      </c>
      <c r="H56" s="79" t="s">
        <v>4011</v>
      </c>
      <c r="I56" s="79"/>
      <c r="J56" s="79"/>
      <c r="K56" s="79"/>
      <c r="L56" s="79"/>
      <c r="M56" s="79"/>
      <c r="N56" s="79"/>
      <c r="O56" s="79" t="s">
        <v>4086</v>
      </c>
      <c r="P56" s="79"/>
      <c r="Q56" s="42" t="s">
        <v>4085</v>
      </c>
    </row>
    <row r="57" spans="1:17" ht="25.5">
      <c r="A57" s="77"/>
      <c r="B57" s="80"/>
      <c r="C57" s="80"/>
      <c r="D57" s="80"/>
      <c r="E57" s="42" t="s">
        <v>4087</v>
      </c>
      <c r="F57" s="80"/>
      <c r="G57" s="80"/>
      <c r="H57" s="80"/>
      <c r="I57" s="80"/>
      <c r="J57" s="80"/>
      <c r="K57" s="80"/>
      <c r="L57" s="80"/>
      <c r="M57" s="80"/>
      <c r="N57" s="80"/>
      <c r="O57" s="80"/>
      <c r="P57" s="80"/>
      <c r="Q57" s="42" t="s">
        <v>4087</v>
      </c>
    </row>
    <row r="58" spans="1:17" ht="26.25" thickBot="1">
      <c r="A58" s="78"/>
      <c r="B58" s="81"/>
      <c r="C58" s="81"/>
      <c r="D58" s="81"/>
      <c r="E58" s="44" t="s">
        <v>4088</v>
      </c>
      <c r="F58" s="81"/>
      <c r="G58" s="81"/>
      <c r="H58" s="81"/>
      <c r="I58" s="81"/>
      <c r="J58" s="81"/>
      <c r="K58" s="81"/>
      <c r="L58" s="81"/>
      <c r="M58" s="81"/>
      <c r="N58" s="81"/>
      <c r="O58" s="81"/>
      <c r="P58" s="81"/>
      <c r="Q58" s="44" t="s">
        <v>4088</v>
      </c>
    </row>
    <row r="59" spans="1:17" ht="64.5" thickBot="1">
      <c r="A59" s="37">
        <v>138</v>
      </c>
      <c r="B59" s="38" t="s">
        <v>3951</v>
      </c>
      <c r="C59" s="38" t="s">
        <v>3952</v>
      </c>
      <c r="D59" s="39" t="s">
        <v>4089</v>
      </c>
      <c r="E59" s="39" t="s">
        <v>4090</v>
      </c>
      <c r="F59" s="38" t="s">
        <v>3955</v>
      </c>
      <c r="G59" s="38" t="s">
        <v>3956</v>
      </c>
      <c r="H59" s="38" t="s">
        <v>3957</v>
      </c>
      <c r="I59" s="38"/>
      <c r="J59" s="38"/>
      <c r="K59" s="38"/>
      <c r="L59" s="38"/>
      <c r="M59" s="38"/>
      <c r="N59" s="38"/>
      <c r="O59" s="38" t="s">
        <v>3958</v>
      </c>
      <c r="P59" s="38"/>
      <c r="Q59" s="39" t="s">
        <v>4090</v>
      </c>
    </row>
    <row r="60" spans="1:17" ht="26.25" thickBot="1">
      <c r="A60" s="37">
        <v>26</v>
      </c>
      <c r="B60" s="38" t="s">
        <v>4091</v>
      </c>
      <c r="C60" s="38" t="s">
        <v>4092</v>
      </c>
      <c r="D60" s="38" t="s">
        <v>4093</v>
      </c>
      <c r="E60" s="39" t="s">
        <v>560</v>
      </c>
      <c r="F60" s="38" t="s">
        <v>3965</v>
      </c>
      <c r="G60" s="38" t="s">
        <v>3956</v>
      </c>
      <c r="H60" s="38" t="s">
        <v>3966</v>
      </c>
      <c r="I60" s="38" t="s">
        <v>3967</v>
      </c>
      <c r="J60" s="38" t="s">
        <v>4094</v>
      </c>
      <c r="K60" s="38"/>
      <c r="L60" s="38"/>
      <c r="M60" s="38"/>
      <c r="N60" s="41" t="s">
        <v>3987</v>
      </c>
      <c r="O60" s="38"/>
      <c r="P60" s="38"/>
      <c r="Q60" s="39" t="s">
        <v>560</v>
      </c>
    </row>
    <row r="61" spans="1:17" ht="26.25" thickBot="1">
      <c r="A61" s="37">
        <v>27</v>
      </c>
      <c r="B61" s="38" t="s">
        <v>4091</v>
      </c>
      <c r="C61" s="38" t="s">
        <v>4092</v>
      </c>
      <c r="D61" s="38" t="s">
        <v>4095</v>
      </c>
      <c r="E61" s="39" t="s">
        <v>558</v>
      </c>
      <c r="F61" s="38" t="s">
        <v>3965</v>
      </c>
      <c r="G61" s="38" t="s">
        <v>3956</v>
      </c>
      <c r="H61" s="38" t="s">
        <v>3966</v>
      </c>
      <c r="I61" s="38" t="s">
        <v>3967</v>
      </c>
      <c r="J61" s="38" t="s">
        <v>2796</v>
      </c>
      <c r="K61" s="38"/>
      <c r="L61" s="38"/>
      <c r="M61" s="38"/>
      <c r="N61" s="41" t="s">
        <v>3987</v>
      </c>
      <c r="O61" s="38"/>
      <c r="P61" s="38"/>
      <c r="Q61" s="39" t="s">
        <v>558</v>
      </c>
    </row>
    <row r="62" spans="1:17" ht="26.25" thickBot="1">
      <c r="A62" s="37">
        <v>31</v>
      </c>
      <c r="B62" s="38" t="s">
        <v>4091</v>
      </c>
      <c r="C62" s="38" t="s">
        <v>4092</v>
      </c>
      <c r="D62" s="38" t="s">
        <v>4096</v>
      </c>
      <c r="E62" s="38" t="s">
        <v>4097</v>
      </c>
      <c r="F62" s="38" t="s">
        <v>3965</v>
      </c>
      <c r="G62" s="38" t="s">
        <v>3956</v>
      </c>
      <c r="H62" s="38" t="s">
        <v>3966</v>
      </c>
      <c r="I62" s="38" t="s">
        <v>3967</v>
      </c>
      <c r="J62" s="38"/>
      <c r="K62" s="38"/>
      <c r="L62" s="38"/>
      <c r="M62" s="47" t="s">
        <v>4098</v>
      </c>
      <c r="N62" s="38"/>
      <c r="O62" s="38"/>
      <c r="P62" s="38"/>
      <c r="Q62" s="38" t="s">
        <v>4097</v>
      </c>
    </row>
    <row r="63" spans="1:17" ht="39" thickBot="1">
      <c r="A63" s="37">
        <v>29</v>
      </c>
      <c r="B63" s="38" t="s">
        <v>4091</v>
      </c>
      <c r="C63" s="38" t="s">
        <v>4092</v>
      </c>
      <c r="D63" s="38" t="s">
        <v>4099</v>
      </c>
      <c r="E63" s="39" t="s">
        <v>568</v>
      </c>
      <c r="F63" s="38" t="s">
        <v>3965</v>
      </c>
      <c r="G63" s="38" t="s">
        <v>3956</v>
      </c>
      <c r="H63" s="38" t="s">
        <v>3966</v>
      </c>
      <c r="I63" s="38" t="s">
        <v>3967</v>
      </c>
      <c r="J63" s="38"/>
      <c r="K63" s="38" t="s">
        <v>4100</v>
      </c>
      <c r="L63" s="38"/>
      <c r="M63" s="38" t="s">
        <v>4098</v>
      </c>
      <c r="N63" s="38"/>
      <c r="O63" s="38" t="s">
        <v>4101</v>
      </c>
      <c r="P63" s="38"/>
      <c r="Q63" s="39" t="s">
        <v>568</v>
      </c>
    </row>
    <row r="64" spans="1:17" ht="51.75" thickBot="1">
      <c r="A64" s="46">
        <v>34</v>
      </c>
      <c r="B64" s="44" t="s">
        <v>4091</v>
      </c>
      <c r="C64" s="44" t="s">
        <v>4092</v>
      </c>
      <c r="D64" s="44" t="s">
        <v>4102</v>
      </c>
      <c r="E64" s="48" t="s">
        <v>4103</v>
      </c>
      <c r="F64" s="44" t="s">
        <v>3965</v>
      </c>
      <c r="G64" s="44" t="s">
        <v>3965</v>
      </c>
      <c r="H64" s="44"/>
      <c r="I64" s="44"/>
      <c r="J64" s="44"/>
      <c r="K64" s="44"/>
      <c r="L64" s="44"/>
      <c r="M64" s="44"/>
      <c r="N64" s="44"/>
      <c r="O64" s="44" t="s">
        <v>4104</v>
      </c>
      <c r="P64" s="44"/>
      <c r="Q64" s="48" t="s">
        <v>4103</v>
      </c>
    </row>
    <row r="65" spans="1:17" ht="26.25" thickBot="1">
      <c r="A65" s="37">
        <v>44</v>
      </c>
      <c r="B65" s="38" t="s">
        <v>3961</v>
      </c>
      <c r="C65" s="38" t="s">
        <v>4105</v>
      </c>
      <c r="D65" s="38" t="s">
        <v>4056</v>
      </c>
      <c r="E65" s="38" t="s">
        <v>4106</v>
      </c>
      <c r="F65" s="38" t="s">
        <v>3965</v>
      </c>
      <c r="G65" s="38" t="s">
        <v>3956</v>
      </c>
      <c r="H65" s="38" t="s">
        <v>3966</v>
      </c>
      <c r="I65" s="38" t="s">
        <v>3967</v>
      </c>
      <c r="J65" s="38" t="s">
        <v>4107</v>
      </c>
      <c r="K65" s="38"/>
      <c r="L65" s="38"/>
      <c r="M65" s="38"/>
      <c r="N65" s="41" t="s">
        <v>3987</v>
      </c>
      <c r="O65" s="38"/>
      <c r="P65" s="38"/>
      <c r="Q65" s="38" t="s">
        <v>4106</v>
      </c>
    </row>
    <row r="66" spans="1:17" ht="26.25" thickBot="1">
      <c r="A66" s="37">
        <v>176</v>
      </c>
      <c r="B66" s="38" t="s">
        <v>4108</v>
      </c>
      <c r="C66" s="38" t="s">
        <v>4109</v>
      </c>
      <c r="D66" s="38" t="s">
        <v>4110</v>
      </c>
      <c r="E66" s="39" t="s">
        <v>4111</v>
      </c>
      <c r="F66" s="38" t="s">
        <v>3965</v>
      </c>
      <c r="G66" s="38" t="s">
        <v>3956</v>
      </c>
      <c r="H66" s="38" t="s">
        <v>3957</v>
      </c>
      <c r="I66" s="38" t="s">
        <v>4108</v>
      </c>
      <c r="J66" s="38"/>
      <c r="K66" s="38"/>
      <c r="L66" s="38"/>
      <c r="M66" s="38" t="s">
        <v>4112</v>
      </c>
      <c r="N66" s="38"/>
      <c r="O66" s="38"/>
      <c r="P66" s="38"/>
      <c r="Q66" s="39" t="s">
        <v>4111</v>
      </c>
    </row>
    <row r="67" spans="1:17" ht="51.75" thickBot="1">
      <c r="A67" s="37">
        <v>134</v>
      </c>
      <c r="B67" s="38" t="s">
        <v>3951</v>
      </c>
      <c r="C67" s="47" t="s">
        <v>4113</v>
      </c>
      <c r="D67" s="47" t="s">
        <v>4114</v>
      </c>
      <c r="E67" s="49" t="s">
        <v>4115</v>
      </c>
      <c r="F67" s="47" t="s">
        <v>3955</v>
      </c>
      <c r="G67" s="47" t="s">
        <v>3956</v>
      </c>
      <c r="H67" s="47" t="s">
        <v>3957</v>
      </c>
      <c r="I67" s="47" t="s">
        <v>4116</v>
      </c>
      <c r="J67" s="47"/>
      <c r="K67" s="47"/>
      <c r="L67" s="38"/>
      <c r="M67" s="38" t="s">
        <v>4098</v>
      </c>
      <c r="N67" s="38"/>
      <c r="O67" s="38"/>
      <c r="P67" s="38"/>
      <c r="Q67" s="49" t="s">
        <v>4115</v>
      </c>
    </row>
    <row r="68" spans="1:17" ht="90" thickBot="1">
      <c r="A68" s="37">
        <v>101</v>
      </c>
      <c r="B68" s="38" t="s">
        <v>4117</v>
      </c>
      <c r="C68" s="38" t="s">
        <v>4118</v>
      </c>
      <c r="D68" s="38" t="s">
        <v>4119</v>
      </c>
      <c r="E68" s="39" t="s">
        <v>4120</v>
      </c>
      <c r="F68" s="38" t="s">
        <v>3965</v>
      </c>
      <c r="G68" s="38" t="s">
        <v>4121</v>
      </c>
      <c r="H68" s="38"/>
      <c r="I68" s="38"/>
      <c r="J68" s="38"/>
      <c r="K68" s="38"/>
      <c r="L68" s="38"/>
      <c r="M68" s="38"/>
      <c r="N68" s="38"/>
      <c r="O68" s="38" t="s">
        <v>4122</v>
      </c>
      <c r="P68" s="38"/>
      <c r="Q68" s="39" t="s">
        <v>4120</v>
      </c>
    </row>
    <row r="69" spans="1:17" ht="26.25" thickBot="1">
      <c r="A69" s="37">
        <v>150</v>
      </c>
      <c r="B69" s="38" t="s">
        <v>4123</v>
      </c>
      <c r="C69" s="38" t="s">
        <v>4124</v>
      </c>
      <c r="D69" s="38" t="s">
        <v>4125</v>
      </c>
      <c r="E69" s="38" t="s">
        <v>4126</v>
      </c>
      <c r="F69" s="38" t="s">
        <v>3965</v>
      </c>
      <c r="G69" s="38"/>
      <c r="H69" s="38" t="s">
        <v>3966</v>
      </c>
      <c r="I69" s="38" t="s">
        <v>3967</v>
      </c>
      <c r="J69" s="38" t="s">
        <v>4127</v>
      </c>
      <c r="K69" s="38"/>
      <c r="L69" s="38"/>
      <c r="M69" s="38" t="s">
        <v>4128</v>
      </c>
      <c r="N69" s="41" t="s">
        <v>3987</v>
      </c>
      <c r="O69" s="38"/>
      <c r="P69" s="38"/>
      <c r="Q69" s="38" t="s">
        <v>4126</v>
      </c>
    </row>
    <row r="70" spans="1:17" ht="39" thickBot="1">
      <c r="A70" s="37">
        <v>142</v>
      </c>
      <c r="B70" s="38" t="s">
        <v>3951</v>
      </c>
      <c r="C70" s="38" t="s">
        <v>3952</v>
      </c>
      <c r="D70" s="39" t="s">
        <v>4129</v>
      </c>
      <c r="E70" s="39" t="s">
        <v>4130</v>
      </c>
      <c r="F70" s="38" t="s">
        <v>3955</v>
      </c>
      <c r="G70" s="38" t="s">
        <v>3956</v>
      </c>
      <c r="H70" s="38" t="s">
        <v>3957</v>
      </c>
      <c r="I70" s="38"/>
      <c r="J70" s="38"/>
      <c r="K70" s="38"/>
      <c r="L70" s="38"/>
      <c r="M70" s="38"/>
      <c r="N70" s="38"/>
      <c r="O70" s="38" t="s">
        <v>3958</v>
      </c>
      <c r="P70" s="38"/>
      <c r="Q70" s="39" t="s">
        <v>4130</v>
      </c>
    </row>
    <row r="71" spans="1:17" ht="26.25" thickBot="1">
      <c r="A71" s="37">
        <v>148</v>
      </c>
      <c r="B71" s="38" t="s">
        <v>3951</v>
      </c>
      <c r="C71" s="38" t="s">
        <v>3952</v>
      </c>
      <c r="D71" s="39" t="s">
        <v>4131</v>
      </c>
      <c r="E71" s="39" t="s">
        <v>4132</v>
      </c>
      <c r="F71" s="38" t="s">
        <v>3955</v>
      </c>
      <c r="G71" s="38" t="s">
        <v>4011</v>
      </c>
      <c r="H71" s="38" t="s">
        <v>4133</v>
      </c>
      <c r="I71" s="38"/>
      <c r="J71" s="38"/>
      <c r="K71" s="38"/>
      <c r="L71" s="38"/>
      <c r="M71" s="38"/>
      <c r="N71" s="38"/>
      <c r="O71" s="38" t="s">
        <v>4134</v>
      </c>
      <c r="P71" s="38"/>
      <c r="Q71" s="39" t="s">
        <v>4132</v>
      </c>
    </row>
    <row r="72" spans="1:17" ht="26.25" thickBot="1">
      <c r="A72" s="37">
        <v>38</v>
      </c>
      <c r="B72" s="38" t="s">
        <v>4091</v>
      </c>
      <c r="C72" s="38" t="s">
        <v>4135</v>
      </c>
      <c r="D72" s="38" t="s">
        <v>4136</v>
      </c>
      <c r="E72" s="39" t="s">
        <v>4137</v>
      </c>
      <c r="F72" s="38" t="s">
        <v>3965</v>
      </c>
      <c r="G72" s="38" t="s">
        <v>3956</v>
      </c>
      <c r="H72" s="38" t="s">
        <v>3966</v>
      </c>
      <c r="I72" s="38" t="s">
        <v>3967</v>
      </c>
      <c r="J72" s="38"/>
      <c r="K72" s="38"/>
      <c r="L72" s="38"/>
      <c r="M72" s="38" t="s">
        <v>3972</v>
      </c>
      <c r="N72" s="38"/>
      <c r="O72" s="38"/>
      <c r="P72" s="38"/>
      <c r="Q72" s="39" t="s">
        <v>4137</v>
      </c>
    </row>
    <row r="73" spans="1:17" ht="25.5">
      <c r="A73" s="76">
        <v>39</v>
      </c>
      <c r="B73" s="76" t="s">
        <v>4091</v>
      </c>
      <c r="C73" s="76" t="s">
        <v>4135</v>
      </c>
      <c r="D73" s="76" t="s">
        <v>4093</v>
      </c>
      <c r="E73" s="50" t="s">
        <v>4138</v>
      </c>
      <c r="F73" s="76" t="s">
        <v>3965</v>
      </c>
      <c r="G73" s="76" t="s">
        <v>3956</v>
      </c>
      <c r="H73" s="76" t="s">
        <v>3966</v>
      </c>
      <c r="I73" s="76" t="s">
        <v>3967</v>
      </c>
      <c r="J73" s="76"/>
      <c r="K73" s="76"/>
      <c r="L73" s="76"/>
      <c r="M73" s="76" t="s">
        <v>3972</v>
      </c>
      <c r="N73" s="76"/>
      <c r="O73" s="76"/>
      <c r="P73" s="76"/>
      <c r="Q73" s="50" t="s">
        <v>4138</v>
      </c>
    </row>
    <row r="74" spans="1:17" ht="26.25" thickBot="1">
      <c r="A74" s="78"/>
      <c r="B74" s="78"/>
      <c r="C74" s="78"/>
      <c r="D74" s="78"/>
      <c r="E74" s="39" t="s">
        <v>4139</v>
      </c>
      <c r="F74" s="78"/>
      <c r="G74" s="78"/>
      <c r="H74" s="78"/>
      <c r="I74" s="78"/>
      <c r="J74" s="78"/>
      <c r="K74" s="78"/>
      <c r="L74" s="78"/>
      <c r="M74" s="78"/>
      <c r="N74" s="78"/>
      <c r="O74" s="78"/>
      <c r="P74" s="78"/>
      <c r="Q74" s="39" t="s">
        <v>4139</v>
      </c>
    </row>
    <row r="75" spans="1:17" ht="26.25" thickBot="1">
      <c r="A75" s="37">
        <v>40</v>
      </c>
      <c r="B75" s="38" t="s">
        <v>4091</v>
      </c>
      <c r="C75" s="38" t="s">
        <v>4135</v>
      </c>
      <c r="D75" s="38" t="s">
        <v>4140</v>
      </c>
      <c r="E75" s="39" t="s">
        <v>4141</v>
      </c>
      <c r="F75" s="38" t="s">
        <v>3965</v>
      </c>
      <c r="G75" s="38" t="s">
        <v>3956</v>
      </c>
      <c r="H75" s="38" t="s">
        <v>3966</v>
      </c>
      <c r="I75" s="38" t="s">
        <v>3967</v>
      </c>
      <c r="J75" s="38"/>
      <c r="K75" s="38"/>
      <c r="L75" s="38"/>
      <c r="M75" s="38" t="s">
        <v>3972</v>
      </c>
      <c r="N75" s="38"/>
      <c r="O75" s="38"/>
      <c r="P75" s="38"/>
      <c r="Q75" s="39" t="s">
        <v>4141</v>
      </c>
    </row>
    <row r="76" spans="1:17" ht="26.25" thickBot="1">
      <c r="A76" s="37">
        <v>5</v>
      </c>
      <c r="B76" s="38" t="s">
        <v>4013</v>
      </c>
      <c r="C76" s="38" t="s">
        <v>4142</v>
      </c>
      <c r="D76" s="38" t="s">
        <v>4093</v>
      </c>
      <c r="E76" s="39" t="s">
        <v>4143</v>
      </c>
      <c r="F76" s="38" t="s">
        <v>3965</v>
      </c>
      <c r="G76" s="38" t="s">
        <v>3956</v>
      </c>
      <c r="H76" s="38" t="s">
        <v>3966</v>
      </c>
      <c r="I76" s="38" t="s">
        <v>3967</v>
      </c>
      <c r="J76" s="38" t="s">
        <v>4144</v>
      </c>
      <c r="K76" s="38"/>
      <c r="L76" s="38"/>
      <c r="M76" s="38"/>
      <c r="N76" s="41" t="s">
        <v>3987</v>
      </c>
      <c r="O76" s="38"/>
      <c r="P76" s="38"/>
      <c r="Q76" s="39" t="s">
        <v>4143</v>
      </c>
    </row>
    <row r="77" spans="1:17" ht="26.25" thickBot="1">
      <c r="A77" s="37">
        <v>4</v>
      </c>
      <c r="B77" s="38" t="s">
        <v>4013</v>
      </c>
      <c r="C77" s="38" t="s">
        <v>4142</v>
      </c>
      <c r="D77" s="38" t="s">
        <v>4060</v>
      </c>
      <c r="E77" s="39" t="s">
        <v>4145</v>
      </c>
      <c r="F77" s="38" t="s">
        <v>3965</v>
      </c>
      <c r="G77" s="38" t="s">
        <v>3956</v>
      </c>
      <c r="H77" s="38" t="s">
        <v>3966</v>
      </c>
      <c r="I77" s="38" t="s">
        <v>3967</v>
      </c>
      <c r="J77" s="38" t="s">
        <v>3189</v>
      </c>
      <c r="K77" s="38"/>
      <c r="L77" s="38"/>
      <c r="M77" s="38" t="s">
        <v>4146</v>
      </c>
      <c r="N77" s="38"/>
      <c r="O77" s="38"/>
      <c r="P77" s="38"/>
      <c r="Q77" s="39" t="s">
        <v>4145</v>
      </c>
    </row>
    <row r="78" spans="1:17" ht="39" thickBot="1">
      <c r="A78" s="37">
        <v>55</v>
      </c>
      <c r="B78" s="38" t="s">
        <v>4093</v>
      </c>
      <c r="C78" s="38" t="s">
        <v>4147</v>
      </c>
      <c r="D78" s="38" t="s">
        <v>4148</v>
      </c>
      <c r="E78" s="39" t="s">
        <v>530</v>
      </c>
      <c r="F78" s="38" t="s">
        <v>3965</v>
      </c>
      <c r="G78" s="38" t="s">
        <v>3956</v>
      </c>
      <c r="H78" s="38" t="s">
        <v>3966</v>
      </c>
      <c r="I78" s="38" t="s">
        <v>3967</v>
      </c>
      <c r="J78" s="38"/>
      <c r="K78" s="38"/>
      <c r="L78" s="38"/>
      <c r="M78" s="38" t="s">
        <v>4149</v>
      </c>
      <c r="N78" s="38"/>
      <c r="O78" s="38" t="s">
        <v>4150</v>
      </c>
      <c r="P78" s="38"/>
      <c r="Q78" s="39" t="s">
        <v>530</v>
      </c>
    </row>
    <row r="79" spans="1:17" ht="51.75" thickBot="1">
      <c r="A79" s="37">
        <v>173</v>
      </c>
      <c r="B79" s="47" t="s">
        <v>4151</v>
      </c>
      <c r="C79" s="47" t="s">
        <v>4152</v>
      </c>
      <c r="D79" s="47" t="s">
        <v>4153</v>
      </c>
      <c r="E79" s="49" t="s">
        <v>4154</v>
      </c>
      <c r="F79" s="47" t="s">
        <v>3965</v>
      </c>
      <c r="G79" s="47" t="s">
        <v>3956</v>
      </c>
      <c r="H79" s="47"/>
      <c r="I79" s="47"/>
      <c r="J79" s="47"/>
      <c r="K79" s="47"/>
      <c r="L79" s="47"/>
      <c r="M79" s="47"/>
      <c r="N79" s="47"/>
      <c r="O79" s="47" t="s">
        <v>4155</v>
      </c>
      <c r="P79" s="47"/>
      <c r="Q79" s="49" t="s">
        <v>4154</v>
      </c>
    </row>
    <row r="80" spans="1:17" ht="26.25" thickBot="1">
      <c r="A80" s="37">
        <v>97</v>
      </c>
      <c r="B80" s="38" t="s">
        <v>4156</v>
      </c>
      <c r="C80" s="38" t="s">
        <v>4157</v>
      </c>
      <c r="D80" s="38" t="s">
        <v>4158</v>
      </c>
      <c r="E80" s="39" t="s">
        <v>4159</v>
      </c>
      <c r="F80" s="38" t="s">
        <v>4160</v>
      </c>
      <c r="G80" s="38" t="s">
        <v>3956</v>
      </c>
      <c r="H80" s="38" t="s">
        <v>3966</v>
      </c>
      <c r="I80" s="38" t="s">
        <v>3967</v>
      </c>
      <c r="J80" s="38"/>
      <c r="K80" s="38"/>
      <c r="L80" s="38"/>
      <c r="M80" s="38" t="s">
        <v>4149</v>
      </c>
      <c r="N80" s="38"/>
      <c r="O80" s="38"/>
      <c r="P80" s="38"/>
      <c r="Q80" s="39" t="s">
        <v>4159</v>
      </c>
    </row>
    <row r="81" spans="1:17" ht="51">
      <c r="A81" s="76">
        <v>96</v>
      </c>
      <c r="B81" s="76" t="s">
        <v>4156</v>
      </c>
      <c r="C81" s="76" t="s">
        <v>4157</v>
      </c>
      <c r="D81" s="76" t="s">
        <v>4161</v>
      </c>
      <c r="E81" s="84" t="s">
        <v>4162</v>
      </c>
      <c r="F81" s="76" t="s">
        <v>3965</v>
      </c>
      <c r="G81" s="76" t="s">
        <v>3956</v>
      </c>
      <c r="H81" s="76" t="s">
        <v>3966</v>
      </c>
      <c r="I81" s="76" t="s">
        <v>3967</v>
      </c>
      <c r="J81" s="76"/>
      <c r="K81" s="76"/>
      <c r="L81" s="76"/>
      <c r="M81" s="76"/>
      <c r="N81" s="76"/>
      <c r="O81" s="40" t="s">
        <v>4163</v>
      </c>
      <c r="P81" s="76"/>
      <c r="Q81" s="84" t="s">
        <v>4162</v>
      </c>
    </row>
    <row r="82" spans="1:17" ht="26.25" thickBot="1">
      <c r="A82" s="78"/>
      <c r="B82" s="78"/>
      <c r="C82" s="78"/>
      <c r="D82" s="78"/>
      <c r="E82" s="85"/>
      <c r="F82" s="78"/>
      <c r="G82" s="78"/>
      <c r="H82" s="78"/>
      <c r="I82" s="78"/>
      <c r="J82" s="78"/>
      <c r="K82" s="78"/>
      <c r="L82" s="78"/>
      <c r="M82" s="78"/>
      <c r="N82" s="78"/>
      <c r="O82" s="38" t="s">
        <v>4164</v>
      </c>
      <c r="P82" s="78"/>
      <c r="Q82" s="85"/>
    </row>
    <row r="83" spans="1:17" ht="26.25" thickBot="1">
      <c r="A83" s="37">
        <v>95</v>
      </c>
      <c r="B83" s="38" t="s">
        <v>4156</v>
      </c>
      <c r="C83" s="38" t="s">
        <v>4157</v>
      </c>
      <c r="D83" s="38" t="s">
        <v>4165</v>
      </c>
      <c r="E83" s="39" t="s">
        <v>4166</v>
      </c>
      <c r="F83" s="38" t="s">
        <v>3965</v>
      </c>
      <c r="G83" s="38" t="s">
        <v>3956</v>
      </c>
      <c r="H83" s="38" t="s">
        <v>3966</v>
      </c>
      <c r="I83" s="38" t="s">
        <v>3967</v>
      </c>
      <c r="J83" s="38" t="s">
        <v>4167</v>
      </c>
      <c r="K83" s="38"/>
      <c r="L83" s="38"/>
      <c r="M83" s="38" t="s">
        <v>4128</v>
      </c>
      <c r="N83" s="41" t="s">
        <v>3987</v>
      </c>
      <c r="O83" s="38"/>
      <c r="P83" s="38"/>
      <c r="Q83" s="39" t="s">
        <v>4166</v>
      </c>
    </row>
    <row r="84" spans="1:17" ht="26.25" thickBot="1">
      <c r="A84" s="37">
        <v>94</v>
      </c>
      <c r="B84" s="38" t="s">
        <v>4156</v>
      </c>
      <c r="C84" s="38" t="s">
        <v>4157</v>
      </c>
      <c r="D84" s="38" t="s">
        <v>4060</v>
      </c>
      <c r="E84" s="39" t="s">
        <v>4168</v>
      </c>
      <c r="F84" s="38" t="s">
        <v>3965</v>
      </c>
      <c r="G84" s="38" t="s">
        <v>3956</v>
      </c>
      <c r="H84" s="38" t="s">
        <v>3966</v>
      </c>
      <c r="I84" s="38" t="s">
        <v>3967</v>
      </c>
      <c r="J84" s="38" t="s">
        <v>4169</v>
      </c>
      <c r="K84" s="38"/>
      <c r="L84" s="38"/>
      <c r="M84" s="38" t="s">
        <v>4149</v>
      </c>
      <c r="N84" s="51" t="s">
        <v>4170</v>
      </c>
      <c r="O84" s="38"/>
      <c r="P84" s="38"/>
      <c r="Q84" s="39" t="s">
        <v>4168</v>
      </c>
    </row>
    <row r="85" spans="1:17" ht="39" thickBot="1">
      <c r="A85" s="37">
        <v>98</v>
      </c>
      <c r="B85" s="38" t="s">
        <v>4156</v>
      </c>
      <c r="C85" s="38" t="s">
        <v>4157</v>
      </c>
      <c r="D85" s="38" t="s">
        <v>4171</v>
      </c>
      <c r="E85" s="39" t="s">
        <v>4172</v>
      </c>
      <c r="F85" s="38" t="s">
        <v>4160</v>
      </c>
      <c r="G85" s="38" t="s">
        <v>3956</v>
      </c>
      <c r="H85" s="38" t="s">
        <v>3966</v>
      </c>
      <c r="I85" s="38" t="s">
        <v>3967</v>
      </c>
      <c r="J85" s="38"/>
      <c r="K85" s="38"/>
      <c r="L85" s="38"/>
      <c r="M85" s="38" t="s">
        <v>4149</v>
      </c>
      <c r="N85" s="38"/>
      <c r="O85" s="38" t="s">
        <v>4173</v>
      </c>
      <c r="P85" s="38"/>
      <c r="Q85" s="39" t="s">
        <v>4172</v>
      </c>
    </row>
    <row r="86" spans="1:17" ht="39" thickBot="1">
      <c r="A86" s="37">
        <v>144</v>
      </c>
      <c r="B86" s="38" t="s">
        <v>3951</v>
      </c>
      <c r="C86" s="38" t="s">
        <v>3952</v>
      </c>
      <c r="D86" s="39" t="s">
        <v>4174</v>
      </c>
      <c r="E86" s="39" t="s">
        <v>4175</v>
      </c>
      <c r="F86" s="38" t="s">
        <v>3955</v>
      </c>
      <c r="G86" s="38" t="s">
        <v>3956</v>
      </c>
      <c r="H86" s="38" t="s">
        <v>3957</v>
      </c>
      <c r="I86" s="38"/>
      <c r="J86" s="38"/>
      <c r="K86" s="38"/>
      <c r="L86" s="38"/>
      <c r="M86" s="38"/>
      <c r="N86" s="38"/>
      <c r="O86" s="38" t="s">
        <v>3958</v>
      </c>
      <c r="P86" s="38"/>
      <c r="Q86" s="39" t="s">
        <v>4175</v>
      </c>
    </row>
    <row r="87" spans="1:17" ht="26.25" thickBot="1">
      <c r="A87" s="46">
        <v>17</v>
      </c>
      <c r="B87" s="44"/>
      <c r="C87" s="44" t="s">
        <v>3983</v>
      </c>
      <c r="D87" s="44" t="s">
        <v>4176</v>
      </c>
      <c r="E87" s="48" t="s">
        <v>4177</v>
      </c>
      <c r="F87" s="44" t="s">
        <v>3965</v>
      </c>
      <c r="G87" s="44" t="s">
        <v>3956</v>
      </c>
      <c r="H87" s="44" t="s">
        <v>3966</v>
      </c>
      <c r="I87" s="44" t="s">
        <v>3967</v>
      </c>
      <c r="J87" s="44"/>
      <c r="K87" s="44"/>
      <c r="L87" s="38"/>
      <c r="M87" s="38" t="s">
        <v>3972</v>
      </c>
      <c r="N87" s="38"/>
      <c r="O87" s="38" t="s">
        <v>4178</v>
      </c>
      <c r="P87" s="38"/>
      <c r="Q87" s="48" t="s">
        <v>4177</v>
      </c>
    </row>
    <row r="88" spans="1:17" ht="26.25" thickBot="1">
      <c r="A88" s="46">
        <v>19</v>
      </c>
      <c r="B88" s="44"/>
      <c r="C88" s="44" t="s">
        <v>3983</v>
      </c>
      <c r="D88" s="44" t="s">
        <v>4179</v>
      </c>
      <c r="E88" s="48" t="s">
        <v>4180</v>
      </c>
      <c r="F88" s="44" t="s">
        <v>3965</v>
      </c>
      <c r="G88" s="44" t="s">
        <v>3956</v>
      </c>
      <c r="H88" s="44" t="s">
        <v>3966</v>
      </c>
      <c r="I88" s="44" t="s">
        <v>3967</v>
      </c>
      <c r="J88" s="44"/>
      <c r="K88" s="44"/>
      <c r="L88" s="38"/>
      <c r="M88" s="38" t="s">
        <v>3972</v>
      </c>
      <c r="N88" s="38"/>
      <c r="O88" s="38" t="s">
        <v>4178</v>
      </c>
      <c r="P88" s="38"/>
      <c r="Q88" s="48" t="s">
        <v>4180</v>
      </c>
    </row>
    <row r="89" spans="1:17" ht="26.25" thickBot="1">
      <c r="A89" s="46">
        <v>18</v>
      </c>
      <c r="B89" s="44"/>
      <c r="C89" s="44" t="s">
        <v>3983</v>
      </c>
      <c r="D89" s="44" t="s">
        <v>4181</v>
      </c>
      <c r="E89" s="48" t="s">
        <v>4182</v>
      </c>
      <c r="F89" s="44" t="s">
        <v>3965</v>
      </c>
      <c r="G89" s="44" t="s">
        <v>3956</v>
      </c>
      <c r="H89" s="44" t="s">
        <v>3966</v>
      </c>
      <c r="I89" s="44" t="s">
        <v>3967</v>
      </c>
      <c r="J89" s="44"/>
      <c r="K89" s="44"/>
      <c r="L89" s="38"/>
      <c r="M89" s="38" t="s">
        <v>3972</v>
      </c>
      <c r="N89" s="38"/>
      <c r="O89" s="38" t="s">
        <v>4178</v>
      </c>
      <c r="P89" s="38"/>
      <c r="Q89" s="48" t="s">
        <v>4182</v>
      </c>
    </row>
    <row r="90" spans="1:17" ht="26.25" thickBot="1">
      <c r="A90" s="37">
        <v>32</v>
      </c>
      <c r="B90" s="38" t="s">
        <v>4091</v>
      </c>
      <c r="C90" s="38" t="s">
        <v>4092</v>
      </c>
      <c r="D90" s="38" t="s">
        <v>4183</v>
      </c>
      <c r="E90" s="39" t="s">
        <v>4184</v>
      </c>
      <c r="F90" s="38" t="s">
        <v>3965</v>
      </c>
      <c r="G90" s="38" t="s">
        <v>3956</v>
      </c>
      <c r="H90" s="38" t="s">
        <v>3966</v>
      </c>
      <c r="I90" s="38" t="s">
        <v>3967</v>
      </c>
      <c r="J90" s="38"/>
      <c r="K90" s="38"/>
      <c r="L90" s="38"/>
      <c r="M90" s="38" t="s">
        <v>4098</v>
      </c>
      <c r="N90" s="38"/>
      <c r="O90" s="38" t="s">
        <v>4012</v>
      </c>
      <c r="P90" s="38"/>
      <c r="Q90" s="39" t="s">
        <v>4184</v>
      </c>
    </row>
    <row r="91" spans="1:17" ht="51.75" thickBot="1">
      <c r="A91" s="37">
        <v>170</v>
      </c>
      <c r="B91" s="47" t="s">
        <v>4093</v>
      </c>
      <c r="C91" s="47" t="s">
        <v>4185</v>
      </c>
      <c r="D91" s="47" t="s">
        <v>4186</v>
      </c>
      <c r="E91" s="49" t="s">
        <v>4187</v>
      </c>
      <c r="F91" s="47" t="s">
        <v>3965</v>
      </c>
      <c r="G91" s="47" t="s">
        <v>3956</v>
      </c>
      <c r="H91" s="47"/>
      <c r="I91" s="47"/>
      <c r="J91" s="47"/>
      <c r="K91" s="47"/>
      <c r="L91" s="47"/>
      <c r="M91" s="47"/>
      <c r="N91" s="47"/>
      <c r="O91" s="47" t="s">
        <v>4188</v>
      </c>
      <c r="P91" s="47"/>
      <c r="Q91" s="49" t="s">
        <v>4187</v>
      </c>
    </row>
    <row r="92" spans="1:17" ht="25.5">
      <c r="A92" s="76">
        <v>133</v>
      </c>
      <c r="B92" s="76" t="s">
        <v>3951</v>
      </c>
      <c r="C92" s="76" t="s">
        <v>4189</v>
      </c>
      <c r="D92" s="76" t="s">
        <v>4190</v>
      </c>
      <c r="E92" s="40" t="s">
        <v>4191</v>
      </c>
      <c r="F92" s="76" t="s">
        <v>3955</v>
      </c>
      <c r="G92" s="76" t="s">
        <v>3956</v>
      </c>
      <c r="H92" s="76" t="s">
        <v>3957</v>
      </c>
      <c r="I92" s="76" t="s">
        <v>4192</v>
      </c>
      <c r="J92" s="76"/>
      <c r="K92" s="76"/>
      <c r="L92" s="76"/>
      <c r="M92" s="76" t="s">
        <v>4098</v>
      </c>
      <c r="N92" s="76"/>
      <c r="O92" s="76"/>
      <c r="P92" s="76"/>
      <c r="Q92" s="40" t="s">
        <v>4191</v>
      </c>
    </row>
    <row r="93" spans="1:17" ht="39" thickBot="1">
      <c r="A93" s="78"/>
      <c r="B93" s="78"/>
      <c r="C93" s="78"/>
      <c r="D93" s="78"/>
      <c r="E93" s="38" t="s">
        <v>4193</v>
      </c>
      <c r="F93" s="78"/>
      <c r="G93" s="78"/>
      <c r="H93" s="78"/>
      <c r="I93" s="78"/>
      <c r="J93" s="78"/>
      <c r="K93" s="78"/>
      <c r="L93" s="78"/>
      <c r="M93" s="78"/>
      <c r="N93" s="78"/>
      <c r="O93" s="78"/>
      <c r="P93" s="78"/>
      <c r="Q93" s="38" t="s">
        <v>4193</v>
      </c>
    </row>
    <row r="94" spans="1:17" ht="64.5" thickBot="1">
      <c r="A94" s="37">
        <v>137</v>
      </c>
      <c r="B94" s="38" t="s">
        <v>3951</v>
      </c>
      <c r="C94" s="38" t="s">
        <v>3952</v>
      </c>
      <c r="D94" s="39" t="s">
        <v>4194</v>
      </c>
      <c r="E94" s="39" t="s">
        <v>4191</v>
      </c>
      <c r="F94" s="38" t="s">
        <v>3955</v>
      </c>
      <c r="G94" s="38" t="s">
        <v>3956</v>
      </c>
      <c r="H94" s="38" t="s">
        <v>3957</v>
      </c>
      <c r="I94" s="38"/>
      <c r="J94" s="38"/>
      <c r="K94" s="38"/>
      <c r="L94" s="38"/>
      <c r="M94" s="38"/>
      <c r="N94" s="38"/>
      <c r="O94" s="38" t="s">
        <v>3958</v>
      </c>
      <c r="P94" s="38"/>
      <c r="Q94" s="39" t="s">
        <v>4191</v>
      </c>
    </row>
    <row r="95" spans="1:17" ht="64.5" thickBot="1">
      <c r="A95" s="37">
        <v>177</v>
      </c>
      <c r="B95" s="38" t="s">
        <v>3951</v>
      </c>
      <c r="C95" s="38" t="s">
        <v>4083</v>
      </c>
      <c r="D95" s="38" t="s">
        <v>4195</v>
      </c>
      <c r="E95" s="39" t="s">
        <v>4196</v>
      </c>
      <c r="F95" s="38" t="s">
        <v>3965</v>
      </c>
      <c r="G95" s="38" t="s">
        <v>3956</v>
      </c>
      <c r="H95" s="38"/>
      <c r="I95" s="38"/>
      <c r="J95" s="38"/>
      <c r="K95" s="38"/>
      <c r="L95" s="38"/>
      <c r="M95" s="38" t="s">
        <v>4112</v>
      </c>
      <c r="N95" s="38"/>
      <c r="O95" s="38" t="s">
        <v>4197</v>
      </c>
      <c r="P95" s="38"/>
      <c r="Q95" s="39" t="s">
        <v>4196</v>
      </c>
    </row>
    <row r="96" spans="1:17" ht="39" thickBot="1">
      <c r="A96" s="37">
        <v>90</v>
      </c>
      <c r="B96" s="38" t="s">
        <v>4063</v>
      </c>
      <c r="C96" s="38" t="s">
        <v>4064</v>
      </c>
      <c r="D96" s="38" t="s">
        <v>4198</v>
      </c>
      <c r="E96" s="38" t="s">
        <v>4193</v>
      </c>
      <c r="F96" s="38" t="s">
        <v>3965</v>
      </c>
      <c r="G96" s="38" t="s">
        <v>3956</v>
      </c>
      <c r="H96" s="38" t="s">
        <v>3966</v>
      </c>
      <c r="I96" s="38" t="s">
        <v>3967</v>
      </c>
      <c r="J96" s="38" t="s">
        <v>4199</v>
      </c>
      <c r="K96" s="38"/>
      <c r="L96" s="38"/>
      <c r="M96" s="38"/>
      <c r="N96" s="41" t="s">
        <v>3987</v>
      </c>
      <c r="O96" s="38"/>
      <c r="P96" s="38"/>
      <c r="Q96" s="38" t="s">
        <v>4193</v>
      </c>
    </row>
    <row r="97" spans="1:17" ht="51.75" thickBot="1">
      <c r="A97" s="37">
        <v>117</v>
      </c>
      <c r="B97" s="38" t="s">
        <v>3951</v>
      </c>
      <c r="C97" s="38" t="s">
        <v>4083</v>
      </c>
      <c r="D97" s="38" t="s">
        <v>4200</v>
      </c>
      <c r="E97" s="38" t="s">
        <v>275</v>
      </c>
      <c r="F97" s="38" t="s">
        <v>3955</v>
      </c>
      <c r="G97" s="38" t="s">
        <v>3956</v>
      </c>
      <c r="H97" s="47" t="s">
        <v>3966</v>
      </c>
      <c r="I97" s="47" t="s">
        <v>3967</v>
      </c>
      <c r="J97" s="47"/>
      <c r="K97" s="47"/>
      <c r="L97" s="38"/>
      <c r="M97" s="38" t="s">
        <v>3972</v>
      </c>
      <c r="N97" s="38"/>
      <c r="O97" s="38" t="s">
        <v>4201</v>
      </c>
      <c r="P97" s="38"/>
      <c r="Q97" s="38" t="s">
        <v>275</v>
      </c>
    </row>
    <row r="98" spans="1:17" ht="51.75" thickBot="1">
      <c r="A98" s="37">
        <v>118</v>
      </c>
      <c r="B98" s="38" t="s">
        <v>3951</v>
      </c>
      <c r="C98" s="38" t="s">
        <v>4083</v>
      </c>
      <c r="D98" s="38" t="s">
        <v>4202</v>
      </c>
      <c r="E98" s="38" t="s">
        <v>275</v>
      </c>
      <c r="F98" s="38" t="s">
        <v>3955</v>
      </c>
      <c r="G98" s="38" t="s">
        <v>3956</v>
      </c>
      <c r="H98" s="47" t="s">
        <v>3966</v>
      </c>
      <c r="I98" s="47" t="s">
        <v>3967</v>
      </c>
      <c r="J98" s="47"/>
      <c r="K98" s="47"/>
      <c r="L98" s="38"/>
      <c r="M98" s="38" t="s">
        <v>3972</v>
      </c>
      <c r="N98" s="38"/>
      <c r="O98" s="38" t="s">
        <v>4201</v>
      </c>
      <c r="P98" s="38"/>
      <c r="Q98" s="38" t="s">
        <v>275</v>
      </c>
    </row>
    <row r="99" spans="1:17" ht="51.75" thickBot="1">
      <c r="A99" s="37">
        <v>119</v>
      </c>
      <c r="B99" s="38" t="s">
        <v>3951</v>
      </c>
      <c r="C99" s="38" t="s">
        <v>4083</v>
      </c>
      <c r="D99" s="38" t="s">
        <v>4203</v>
      </c>
      <c r="E99" s="38" t="s">
        <v>275</v>
      </c>
      <c r="F99" s="38" t="s">
        <v>3955</v>
      </c>
      <c r="G99" s="38" t="s">
        <v>3956</v>
      </c>
      <c r="H99" s="47" t="s">
        <v>3966</v>
      </c>
      <c r="I99" s="47" t="s">
        <v>3967</v>
      </c>
      <c r="J99" s="47"/>
      <c r="K99" s="47"/>
      <c r="L99" s="38"/>
      <c r="M99" s="38" t="s">
        <v>4149</v>
      </c>
      <c r="N99" s="38"/>
      <c r="O99" s="38" t="s">
        <v>4201</v>
      </c>
      <c r="P99" s="38"/>
      <c r="Q99" s="38" t="s">
        <v>275</v>
      </c>
    </row>
    <row r="100" spans="1:17" ht="51.75" thickBot="1">
      <c r="A100" s="37">
        <v>120</v>
      </c>
      <c r="B100" s="38" t="s">
        <v>3951</v>
      </c>
      <c r="C100" s="38" t="s">
        <v>4083</v>
      </c>
      <c r="D100" s="38" t="s">
        <v>4204</v>
      </c>
      <c r="E100" s="38" t="s">
        <v>275</v>
      </c>
      <c r="F100" s="38" t="s">
        <v>3955</v>
      </c>
      <c r="G100" s="38" t="s">
        <v>3956</v>
      </c>
      <c r="H100" s="47" t="s">
        <v>3966</v>
      </c>
      <c r="I100" s="47" t="s">
        <v>3967</v>
      </c>
      <c r="J100" s="47"/>
      <c r="K100" s="47"/>
      <c r="L100" s="38"/>
      <c r="M100" s="38" t="s">
        <v>4149</v>
      </c>
      <c r="N100" s="38"/>
      <c r="O100" s="38" t="s">
        <v>4201</v>
      </c>
      <c r="P100" s="38"/>
      <c r="Q100" s="38" t="s">
        <v>275</v>
      </c>
    </row>
    <row r="101" spans="1:17" ht="51.75" thickBot="1">
      <c r="A101" s="37">
        <v>121</v>
      </c>
      <c r="B101" s="38" t="s">
        <v>3951</v>
      </c>
      <c r="C101" s="38" t="s">
        <v>4083</v>
      </c>
      <c r="D101" s="38" t="s">
        <v>4205</v>
      </c>
      <c r="E101" s="38" t="s">
        <v>275</v>
      </c>
      <c r="F101" s="38" t="s">
        <v>3955</v>
      </c>
      <c r="G101" s="38" t="s">
        <v>3956</v>
      </c>
      <c r="H101" s="47" t="s">
        <v>3966</v>
      </c>
      <c r="I101" s="47" t="s">
        <v>3967</v>
      </c>
      <c r="J101" s="47"/>
      <c r="K101" s="47"/>
      <c r="L101" s="38"/>
      <c r="M101" s="38" t="s">
        <v>4149</v>
      </c>
      <c r="N101" s="38"/>
      <c r="O101" s="38" t="s">
        <v>4201</v>
      </c>
      <c r="P101" s="38"/>
      <c r="Q101" s="38" t="s">
        <v>275</v>
      </c>
    </row>
    <row r="102" spans="1:17" ht="51.75" thickBot="1">
      <c r="A102" s="37">
        <v>122</v>
      </c>
      <c r="B102" s="38" t="s">
        <v>3951</v>
      </c>
      <c r="C102" s="38" t="s">
        <v>4083</v>
      </c>
      <c r="D102" s="38" t="s">
        <v>4206</v>
      </c>
      <c r="E102" s="38" t="s">
        <v>275</v>
      </c>
      <c r="F102" s="38" t="s">
        <v>3955</v>
      </c>
      <c r="G102" s="38" t="s">
        <v>3956</v>
      </c>
      <c r="H102" s="47" t="s">
        <v>3966</v>
      </c>
      <c r="I102" s="47" t="s">
        <v>3967</v>
      </c>
      <c r="J102" s="47"/>
      <c r="K102" s="47"/>
      <c r="L102" s="38"/>
      <c r="M102" s="38" t="s">
        <v>3972</v>
      </c>
      <c r="N102" s="38"/>
      <c r="O102" s="38" t="s">
        <v>4201</v>
      </c>
      <c r="P102" s="38"/>
      <c r="Q102" s="38" t="s">
        <v>275</v>
      </c>
    </row>
    <row r="103" spans="1:17" ht="51.75" thickBot="1">
      <c r="A103" s="37">
        <v>123</v>
      </c>
      <c r="B103" s="38" t="s">
        <v>3951</v>
      </c>
      <c r="C103" s="38" t="s">
        <v>4083</v>
      </c>
      <c r="D103" s="38" t="s">
        <v>4207</v>
      </c>
      <c r="E103" s="38" t="s">
        <v>275</v>
      </c>
      <c r="F103" s="38" t="s">
        <v>3955</v>
      </c>
      <c r="G103" s="38" t="s">
        <v>3956</v>
      </c>
      <c r="H103" s="47" t="s">
        <v>3966</v>
      </c>
      <c r="I103" s="47" t="s">
        <v>3967</v>
      </c>
      <c r="J103" s="47"/>
      <c r="K103" s="47"/>
      <c r="L103" s="38"/>
      <c r="M103" s="38" t="s">
        <v>4149</v>
      </c>
      <c r="N103" s="38"/>
      <c r="O103" s="38" t="s">
        <v>4201</v>
      </c>
      <c r="P103" s="38"/>
      <c r="Q103" s="38" t="s">
        <v>275</v>
      </c>
    </row>
    <row r="104" spans="1:17" ht="51.75" thickBot="1">
      <c r="A104" s="37">
        <v>124</v>
      </c>
      <c r="B104" s="38" t="s">
        <v>3951</v>
      </c>
      <c r="C104" s="38" t="s">
        <v>4083</v>
      </c>
      <c r="D104" s="38" t="s">
        <v>4208</v>
      </c>
      <c r="E104" s="38" t="s">
        <v>275</v>
      </c>
      <c r="F104" s="38" t="s">
        <v>3955</v>
      </c>
      <c r="G104" s="38" t="s">
        <v>3956</v>
      </c>
      <c r="H104" s="47" t="s">
        <v>3966</v>
      </c>
      <c r="I104" s="47" t="s">
        <v>3967</v>
      </c>
      <c r="J104" s="47"/>
      <c r="K104" s="47"/>
      <c r="L104" s="38"/>
      <c r="M104" s="38" t="s">
        <v>3972</v>
      </c>
      <c r="N104" s="38"/>
      <c r="O104" s="38" t="s">
        <v>4201</v>
      </c>
      <c r="P104" s="38"/>
      <c r="Q104" s="38" t="s">
        <v>275</v>
      </c>
    </row>
    <row r="105" spans="1:17" ht="51.75" thickBot="1">
      <c r="A105" s="37">
        <v>125</v>
      </c>
      <c r="B105" s="38" t="s">
        <v>3951</v>
      </c>
      <c r="C105" s="38" t="s">
        <v>4083</v>
      </c>
      <c r="D105" s="38" t="s">
        <v>4209</v>
      </c>
      <c r="E105" s="38" t="s">
        <v>275</v>
      </c>
      <c r="F105" s="38" t="s">
        <v>3955</v>
      </c>
      <c r="G105" s="38" t="s">
        <v>3956</v>
      </c>
      <c r="H105" s="47" t="s">
        <v>3966</v>
      </c>
      <c r="I105" s="47" t="s">
        <v>3967</v>
      </c>
      <c r="J105" s="47"/>
      <c r="K105" s="47"/>
      <c r="L105" s="38"/>
      <c r="M105" s="38" t="s">
        <v>3972</v>
      </c>
      <c r="N105" s="38"/>
      <c r="O105" s="38" t="s">
        <v>4201</v>
      </c>
      <c r="P105" s="38"/>
      <c r="Q105" s="38" t="s">
        <v>275</v>
      </c>
    </row>
    <row r="106" spans="1:17" ht="51.75" thickBot="1">
      <c r="A106" s="37">
        <v>126</v>
      </c>
      <c r="B106" s="38" t="s">
        <v>3951</v>
      </c>
      <c r="C106" s="38" t="s">
        <v>4083</v>
      </c>
      <c r="D106" s="38" t="s">
        <v>4210</v>
      </c>
      <c r="E106" s="38" t="s">
        <v>275</v>
      </c>
      <c r="F106" s="38" t="s">
        <v>3955</v>
      </c>
      <c r="G106" s="38" t="s">
        <v>3956</v>
      </c>
      <c r="H106" s="47" t="s">
        <v>3966</v>
      </c>
      <c r="I106" s="47" t="s">
        <v>3967</v>
      </c>
      <c r="J106" s="47"/>
      <c r="K106" s="47"/>
      <c r="L106" s="38"/>
      <c r="M106" s="38" t="s">
        <v>3972</v>
      </c>
      <c r="N106" s="38"/>
      <c r="O106" s="38" t="s">
        <v>4201</v>
      </c>
      <c r="P106" s="38"/>
      <c r="Q106" s="38" t="s">
        <v>275</v>
      </c>
    </row>
    <row r="107" spans="1:17" ht="51.75" thickBot="1">
      <c r="A107" s="37">
        <v>127</v>
      </c>
      <c r="B107" s="38" t="s">
        <v>3951</v>
      </c>
      <c r="C107" s="38" t="s">
        <v>4083</v>
      </c>
      <c r="D107" s="38" t="s">
        <v>4211</v>
      </c>
      <c r="E107" s="38" t="s">
        <v>275</v>
      </c>
      <c r="F107" s="38" t="s">
        <v>3955</v>
      </c>
      <c r="G107" s="38" t="s">
        <v>3956</v>
      </c>
      <c r="H107" s="47" t="s">
        <v>3966</v>
      </c>
      <c r="I107" s="47" t="s">
        <v>3967</v>
      </c>
      <c r="J107" s="47"/>
      <c r="K107" s="47"/>
      <c r="L107" s="38"/>
      <c r="M107" s="38" t="s">
        <v>3972</v>
      </c>
      <c r="N107" s="38"/>
      <c r="O107" s="38" t="s">
        <v>4201</v>
      </c>
      <c r="P107" s="38"/>
      <c r="Q107" s="38" t="s">
        <v>275</v>
      </c>
    </row>
    <row r="108" spans="1:17" ht="51.75" thickBot="1">
      <c r="A108" s="37">
        <v>128</v>
      </c>
      <c r="B108" s="38" t="s">
        <v>3951</v>
      </c>
      <c r="C108" s="38" t="s">
        <v>4083</v>
      </c>
      <c r="D108" s="38" t="s">
        <v>4212</v>
      </c>
      <c r="E108" s="38" t="s">
        <v>275</v>
      </c>
      <c r="F108" s="38" t="s">
        <v>3955</v>
      </c>
      <c r="G108" s="38" t="s">
        <v>3956</v>
      </c>
      <c r="H108" s="47" t="s">
        <v>3966</v>
      </c>
      <c r="I108" s="47" t="s">
        <v>3967</v>
      </c>
      <c r="J108" s="47"/>
      <c r="K108" s="47"/>
      <c r="L108" s="38"/>
      <c r="M108" s="38" t="s">
        <v>3972</v>
      </c>
      <c r="N108" s="38"/>
      <c r="O108" s="38" t="s">
        <v>4201</v>
      </c>
      <c r="P108" s="38"/>
      <c r="Q108" s="38" t="s">
        <v>275</v>
      </c>
    </row>
    <row r="109" spans="1:17" ht="51.75" thickBot="1">
      <c r="A109" s="37">
        <v>130</v>
      </c>
      <c r="B109" s="38" t="s">
        <v>3951</v>
      </c>
      <c r="C109" s="38" t="s">
        <v>4083</v>
      </c>
      <c r="D109" s="38" t="s">
        <v>4213</v>
      </c>
      <c r="E109" s="38" t="s">
        <v>275</v>
      </c>
      <c r="F109" s="38" t="s">
        <v>3955</v>
      </c>
      <c r="G109" s="38" t="s">
        <v>3956</v>
      </c>
      <c r="H109" s="47" t="s">
        <v>3966</v>
      </c>
      <c r="I109" s="47" t="s">
        <v>3967</v>
      </c>
      <c r="J109" s="47"/>
      <c r="K109" s="47"/>
      <c r="L109" s="38"/>
      <c r="M109" s="38" t="s">
        <v>3972</v>
      </c>
      <c r="N109" s="38"/>
      <c r="O109" s="38" t="s">
        <v>4201</v>
      </c>
      <c r="P109" s="38"/>
      <c r="Q109" s="38" t="s">
        <v>275</v>
      </c>
    </row>
    <row r="110" spans="1:17" ht="51.75" thickBot="1">
      <c r="A110" s="37">
        <v>131</v>
      </c>
      <c r="B110" s="38" t="s">
        <v>3951</v>
      </c>
      <c r="C110" s="38" t="s">
        <v>4083</v>
      </c>
      <c r="D110" s="38" t="s">
        <v>4214</v>
      </c>
      <c r="E110" s="38" t="s">
        <v>275</v>
      </c>
      <c r="F110" s="38" t="s">
        <v>3955</v>
      </c>
      <c r="G110" s="38" t="s">
        <v>3956</v>
      </c>
      <c r="H110" s="47" t="s">
        <v>3966</v>
      </c>
      <c r="I110" s="47" t="s">
        <v>3967</v>
      </c>
      <c r="J110" s="47"/>
      <c r="K110" s="47"/>
      <c r="L110" s="38"/>
      <c r="M110" s="38" t="s">
        <v>3972</v>
      </c>
      <c r="N110" s="38"/>
      <c r="O110" s="38" t="s">
        <v>4201</v>
      </c>
      <c r="P110" s="38"/>
      <c r="Q110" s="38" t="s">
        <v>275</v>
      </c>
    </row>
    <row r="111" spans="1:17" ht="26.25" thickBot="1">
      <c r="A111" s="37">
        <v>43</v>
      </c>
      <c r="B111" s="38" t="s">
        <v>3961</v>
      </c>
      <c r="C111" s="38" t="s">
        <v>4105</v>
      </c>
      <c r="D111" s="38" t="s">
        <v>4215</v>
      </c>
      <c r="E111" s="38" t="s">
        <v>4216</v>
      </c>
      <c r="F111" s="38" t="s">
        <v>3965</v>
      </c>
      <c r="G111" s="38" t="s">
        <v>3956</v>
      </c>
      <c r="H111" s="38" t="s">
        <v>3966</v>
      </c>
      <c r="I111" s="38" t="s">
        <v>3967</v>
      </c>
      <c r="J111" s="38" t="s">
        <v>4217</v>
      </c>
      <c r="K111" s="38"/>
      <c r="L111" s="38"/>
      <c r="M111" s="38" t="s">
        <v>4128</v>
      </c>
      <c r="N111" s="41" t="s">
        <v>3987</v>
      </c>
      <c r="O111" s="38"/>
      <c r="P111" s="38"/>
      <c r="Q111" s="38" t="s">
        <v>4216</v>
      </c>
    </row>
    <row r="112" spans="1:17" ht="26.25" thickBot="1">
      <c r="A112" s="37">
        <v>47</v>
      </c>
      <c r="B112" s="38" t="s">
        <v>3961</v>
      </c>
      <c r="C112" s="38" t="s">
        <v>3978</v>
      </c>
      <c r="D112" s="38" t="s">
        <v>4215</v>
      </c>
      <c r="E112" s="38" t="s">
        <v>4216</v>
      </c>
      <c r="F112" s="38" t="s">
        <v>3965</v>
      </c>
      <c r="G112" s="38" t="s">
        <v>3956</v>
      </c>
      <c r="H112" s="38" t="s">
        <v>3966</v>
      </c>
      <c r="I112" s="38" t="s">
        <v>3967</v>
      </c>
      <c r="J112" s="38"/>
      <c r="K112" s="38"/>
      <c r="L112" s="38"/>
      <c r="M112" s="38" t="s">
        <v>3972</v>
      </c>
      <c r="N112" s="38"/>
      <c r="O112" s="38"/>
      <c r="P112" s="38"/>
      <c r="Q112" s="38" t="s">
        <v>4216</v>
      </c>
    </row>
    <row r="113" spans="1:17" ht="26.25" thickBot="1">
      <c r="A113" s="37">
        <v>52</v>
      </c>
      <c r="B113" s="38" t="s">
        <v>3961</v>
      </c>
      <c r="C113" s="38" t="s">
        <v>4218</v>
      </c>
      <c r="D113" s="38" t="s">
        <v>4219</v>
      </c>
      <c r="E113" s="39" t="s">
        <v>2752</v>
      </c>
      <c r="F113" s="38" t="s">
        <v>4160</v>
      </c>
      <c r="G113" s="38" t="s">
        <v>3956</v>
      </c>
      <c r="H113" s="38" t="s">
        <v>3966</v>
      </c>
      <c r="I113" s="38" t="s">
        <v>3967</v>
      </c>
      <c r="J113" s="38"/>
      <c r="K113" s="38"/>
      <c r="L113" s="38"/>
      <c r="M113" s="38" t="s">
        <v>3972</v>
      </c>
      <c r="N113" s="38"/>
      <c r="O113" s="38" t="s">
        <v>4220</v>
      </c>
      <c r="P113" s="38"/>
      <c r="Q113" s="39" t="s">
        <v>2752</v>
      </c>
    </row>
    <row r="114" spans="1:17" ht="25.5">
      <c r="A114" s="76">
        <v>45</v>
      </c>
      <c r="B114" s="76" t="s">
        <v>3961</v>
      </c>
      <c r="C114" s="76" t="s">
        <v>4105</v>
      </c>
      <c r="D114" s="76" t="s">
        <v>4059</v>
      </c>
      <c r="E114" s="50" t="s">
        <v>4221</v>
      </c>
      <c r="F114" s="76" t="s">
        <v>3965</v>
      </c>
      <c r="G114" s="76" t="s">
        <v>3956</v>
      </c>
      <c r="H114" s="76" t="s">
        <v>3966</v>
      </c>
      <c r="I114" s="76" t="s">
        <v>3967</v>
      </c>
      <c r="J114" s="76"/>
      <c r="K114" s="76"/>
      <c r="L114" s="76"/>
      <c r="M114" s="76" t="s">
        <v>4149</v>
      </c>
      <c r="N114" s="76"/>
      <c r="O114" s="76"/>
      <c r="P114" s="76"/>
      <c r="Q114" s="50" t="s">
        <v>4221</v>
      </c>
    </row>
    <row r="115" spans="1:17" ht="26.25" thickBot="1">
      <c r="A115" s="78"/>
      <c r="B115" s="78"/>
      <c r="C115" s="78"/>
      <c r="D115" s="78"/>
      <c r="E115" s="39" t="s">
        <v>4222</v>
      </c>
      <c r="F115" s="78"/>
      <c r="G115" s="78"/>
      <c r="H115" s="78"/>
      <c r="I115" s="78"/>
      <c r="J115" s="78"/>
      <c r="K115" s="78"/>
      <c r="L115" s="78"/>
      <c r="M115" s="78"/>
      <c r="N115" s="78"/>
      <c r="O115" s="78"/>
      <c r="P115" s="78"/>
      <c r="Q115" s="39" t="s">
        <v>4222</v>
      </c>
    </row>
    <row r="116" spans="1:17" ht="39" thickBot="1">
      <c r="A116" s="37">
        <v>146</v>
      </c>
      <c r="B116" s="38" t="s">
        <v>3951</v>
      </c>
      <c r="C116" s="38" t="s">
        <v>3952</v>
      </c>
      <c r="D116" s="39" t="s">
        <v>4223</v>
      </c>
      <c r="E116" s="39" t="s">
        <v>4224</v>
      </c>
      <c r="F116" s="38" t="s">
        <v>3955</v>
      </c>
      <c r="G116" s="38" t="s">
        <v>3956</v>
      </c>
      <c r="H116" s="38" t="s">
        <v>3957</v>
      </c>
      <c r="I116" s="38"/>
      <c r="J116" s="38"/>
      <c r="K116" s="38"/>
      <c r="L116" s="38"/>
      <c r="M116" s="38"/>
      <c r="N116" s="38"/>
      <c r="O116" s="38" t="s">
        <v>3958</v>
      </c>
      <c r="P116" s="38"/>
      <c r="Q116" s="39" t="s">
        <v>4224</v>
      </c>
    </row>
    <row r="117" spans="1:17" ht="39" thickBot="1">
      <c r="A117" s="37">
        <v>54</v>
      </c>
      <c r="B117" s="38" t="s">
        <v>3961</v>
      </c>
      <c r="C117" s="38" t="s">
        <v>4218</v>
      </c>
      <c r="D117" s="38" t="s">
        <v>4225</v>
      </c>
      <c r="E117" s="39" t="s">
        <v>4226</v>
      </c>
      <c r="F117" s="38" t="s">
        <v>4160</v>
      </c>
      <c r="G117" s="38" t="s">
        <v>3956</v>
      </c>
      <c r="H117" s="38" t="s">
        <v>3966</v>
      </c>
      <c r="I117" s="38" t="s">
        <v>3967</v>
      </c>
      <c r="J117" s="38"/>
      <c r="K117" s="38"/>
      <c r="L117" s="38"/>
      <c r="M117" s="38" t="s">
        <v>3972</v>
      </c>
      <c r="N117" s="38"/>
      <c r="O117" s="38" t="s">
        <v>4173</v>
      </c>
      <c r="P117" s="38"/>
      <c r="Q117" s="39" t="s">
        <v>4226</v>
      </c>
    </row>
    <row r="118" spans="1:17" ht="26.25" thickBot="1">
      <c r="A118" s="46">
        <v>35</v>
      </c>
      <c r="B118" s="38" t="s">
        <v>4091</v>
      </c>
      <c r="C118" s="38" t="s">
        <v>4092</v>
      </c>
      <c r="D118" s="38" t="s">
        <v>4227</v>
      </c>
      <c r="E118" s="39" t="s">
        <v>4228</v>
      </c>
      <c r="F118" s="38" t="s">
        <v>3965</v>
      </c>
      <c r="G118" s="38" t="s">
        <v>3965</v>
      </c>
      <c r="H118" s="38" t="s">
        <v>3966</v>
      </c>
      <c r="I118" s="38" t="s">
        <v>3967</v>
      </c>
      <c r="J118" s="38"/>
      <c r="K118" s="38"/>
      <c r="L118" s="38"/>
      <c r="M118" s="38" t="s">
        <v>4098</v>
      </c>
      <c r="N118" s="38"/>
      <c r="O118" s="38"/>
      <c r="P118" s="38"/>
      <c r="Q118" s="39" t="s">
        <v>4228</v>
      </c>
    </row>
    <row r="119" spans="1:17" ht="26.25" thickBot="1">
      <c r="A119" s="37">
        <v>166</v>
      </c>
      <c r="B119" s="38" t="s">
        <v>4091</v>
      </c>
      <c r="C119" s="38" t="s">
        <v>4229</v>
      </c>
      <c r="D119" s="38" t="s">
        <v>4230</v>
      </c>
      <c r="E119" s="39" t="s">
        <v>4231</v>
      </c>
      <c r="F119" s="38" t="s">
        <v>3965</v>
      </c>
      <c r="G119" s="38" t="s">
        <v>3956</v>
      </c>
      <c r="H119" s="38" t="s">
        <v>3966</v>
      </c>
      <c r="I119" s="38" t="s">
        <v>3967</v>
      </c>
      <c r="J119" s="38"/>
      <c r="K119" s="38"/>
      <c r="L119" s="38"/>
      <c r="M119" s="38" t="s">
        <v>4149</v>
      </c>
      <c r="N119" s="38"/>
      <c r="O119" s="38"/>
      <c r="P119" s="38"/>
      <c r="Q119" s="39" t="s">
        <v>4231</v>
      </c>
    </row>
    <row r="120" spans="1:17" ht="26.25" thickBot="1">
      <c r="A120" s="37">
        <v>37</v>
      </c>
      <c r="B120" s="38" t="s">
        <v>4091</v>
      </c>
      <c r="C120" s="38" t="s">
        <v>4232</v>
      </c>
      <c r="D120" s="38" t="s">
        <v>4233</v>
      </c>
      <c r="E120" s="39" t="s">
        <v>4234</v>
      </c>
      <c r="F120" s="38" t="s">
        <v>3965</v>
      </c>
      <c r="G120" s="38" t="s">
        <v>3956</v>
      </c>
      <c r="H120" s="38" t="s">
        <v>3966</v>
      </c>
      <c r="I120" s="38" t="s">
        <v>3967</v>
      </c>
      <c r="J120" s="38"/>
      <c r="K120" s="38"/>
      <c r="L120" s="38"/>
      <c r="M120" s="38" t="s">
        <v>4149</v>
      </c>
      <c r="N120" s="38"/>
      <c r="O120" s="38"/>
      <c r="P120" s="38"/>
      <c r="Q120" s="39" t="s">
        <v>4234</v>
      </c>
    </row>
    <row r="121" spans="1:17" ht="39" thickBot="1">
      <c r="A121" s="37">
        <v>147</v>
      </c>
      <c r="B121" s="38" t="s">
        <v>3951</v>
      </c>
      <c r="C121" s="38" t="s">
        <v>3952</v>
      </c>
      <c r="D121" s="39" t="s">
        <v>4235</v>
      </c>
      <c r="E121" s="39" t="s">
        <v>4236</v>
      </c>
      <c r="F121" s="38" t="s">
        <v>3955</v>
      </c>
      <c r="G121" s="38" t="s">
        <v>3956</v>
      </c>
      <c r="H121" s="38" t="s">
        <v>3957</v>
      </c>
      <c r="I121" s="38"/>
      <c r="J121" s="38"/>
      <c r="K121" s="38"/>
      <c r="L121" s="38"/>
      <c r="M121" s="38"/>
      <c r="N121" s="38"/>
      <c r="O121" s="38" t="s">
        <v>3958</v>
      </c>
      <c r="P121" s="38"/>
      <c r="Q121" s="39" t="s">
        <v>4236</v>
      </c>
    </row>
    <row r="122" spans="1:17" ht="141" thickBot="1">
      <c r="A122" s="37">
        <v>180</v>
      </c>
      <c r="B122" s="38" t="s">
        <v>4237</v>
      </c>
      <c r="C122" s="38" t="s">
        <v>4238</v>
      </c>
      <c r="D122" s="38" t="s">
        <v>4239</v>
      </c>
      <c r="E122" s="39" t="s">
        <v>4240</v>
      </c>
      <c r="F122" s="38" t="s">
        <v>3965</v>
      </c>
      <c r="G122" s="38" t="s">
        <v>3956</v>
      </c>
      <c r="H122" s="38"/>
      <c r="I122" s="38" t="s">
        <v>4241</v>
      </c>
      <c r="J122" s="38"/>
      <c r="K122" s="38"/>
      <c r="L122" s="38"/>
      <c r="M122" s="38" t="s">
        <v>3968</v>
      </c>
      <c r="N122" s="38"/>
      <c r="O122" s="38"/>
      <c r="P122" s="38" t="s">
        <v>4242</v>
      </c>
      <c r="Q122" s="39" t="s">
        <v>4240</v>
      </c>
    </row>
    <row r="123" spans="1:17" ht="141" thickBot="1">
      <c r="A123" s="37">
        <v>179</v>
      </c>
      <c r="B123" s="38" t="s">
        <v>4237</v>
      </c>
      <c r="C123" s="38" t="s">
        <v>4238</v>
      </c>
      <c r="D123" s="38" t="s">
        <v>4243</v>
      </c>
      <c r="E123" s="38" t="s">
        <v>4244</v>
      </c>
      <c r="F123" s="38" t="s">
        <v>3965</v>
      </c>
      <c r="G123" s="38" t="s">
        <v>3956</v>
      </c>
      <c r="H123" s="38"/>
      <c r="I123" s="38" t="s">
        <v>4241</v>
      </c>
      <c r="J123" s="38"/>
      <c r="K123" s="38"/>
      <c r="L123" s="38"/>
      <c r="M123" s="38" t="s">
        <v>3968</v>
      </c>
      <c r="N123" s="38"/>
      <c r="O123" s="38"/>
      <c r="P123" s="38" t="s">
        <v>4242</v>
      </c>
      <c r="Q123" s="38" t="s">
        <v>4244</v>
      </c>
    </row>
    <row r="124" spans="1:17" ht="39" thickBot="1">
      <c r="A124" s="37">
        <v>178</v>
      </c>
      <c r="B124" s="38" t="s">
        <v>4237</v>
      </c>
      <c r="C124" s="38" t="s">
        <v>4238</v>
      </c>
      <c r="D124" s="38" t="s">
        <v>4245</v>
      </c>
      <c r="E124" s="38" t="s">
        <v>4246</v>
      </c>
      <c r="F124" s="38" t="s">
        <v>3965</v>
      </c>
      <c r="G124" s="38" t="s">
        <v>3956</v>
      </c>
      <c r="H124" s="38"/>
      <c r="I124" s="38" t="s">
        <v>4241</v>
      </c>
      <c r="J124" s="38"/>
      <c r="K124" s="38"/>
      <c r="L124" s="38"/>
      <c r="M124" s="38" t="s">
        <v>3968</v>
      </c>
      <c r="N124" s="38"/>
      <c r="O124" s="38"/>
      <c r="P124" s="38"/>
      <c r="Q124" s="38" t="s">
        <v>4246</v>
      </c>
    </row>
    <row r="125" spans="1:17" ht="51.75" thickBot="1">
      <c r="A125" s="37">
        <v>135</v>
      </c>
      <c r="B125" s="38" t="s">
        <v>3951</v>
      </c>
      <c r="C125" s="47" t="s">
        <v>4113</v>
      </c>
      <c r="D125" s="47" t="s">
        <v>4247</v>
      </c>
      <c r="E125" s="47" t="s">
        <v>4248</v>
      </c>
      <c r="F125" s="47" t="s">
        <v>3955</v>
      </c>
      <c r="G125" s="47" t="s">
        <v>3956</v>
      </c>
      <c r="H125" s="47" t="s">
        <v>3957</v>
      </c>
      <c r="I125" s="47" t="s">
        <v>4116</v>
      </c>
      <c r="J125" s="47"/>
      <c r="K125" s="47"/>
      <c r="L125" s="38"/>
      <c r="M125" s="38" t="s">
        <v>3968</v>
      </c>
      <c r="N125" s="38"/>
      <c r="O125" s="38" t="s">
        <v>4249</v>
      </c>
      <c r="P125" s="38"/>
      <c r="Q125" s="47" t="s">
        <v>4248</v>
      </c>
    </row>
    <row r="126" spans="1:17" ht="26.25" thickBot="1">
      <c r="A126" s="37">
        <v>100</v>
      </c>
      <c r="B126" s="38" t="s">
        <v>4156</v>
      </c>
      <c r="C126" s="38" t="s">
        <v>4157</v>
      </c>
      <c r="D126" s="38" t="s">
        <v>4250</v>
      </c>
      <c r="E126" s="39" t="s">
        <v>4251</v>
      </c>
      <c r="F126" s="38" t="s">
        <v>3965</v>
      </c>
      <c r="G126" s="38" t="s">
        <v>3956</v>
      </c>
      <c r="H126" s="38" t="s">
        <v>3966</v>
      </c>
      <c r="I126" s="38" t="s">
        <v>3967</v>
      </c>
      <c r="J126" s="38" t="s">
        <v>2769</v>
      </c>
      <c r="K126" s="38"/>
      <c r="L126" s="38"/>
      <c r="M126" s="38" t="s">
        <v>3968</v>
      </c>
      <c r="N126" s="41" t="s">
        <v>3987</v>
      </c>
      <c r="O126" s="38"/>
      <c r="P126" s="38"/>
      <c r="Q126" s="39" t="s">
        <v>4251</v>
      </c>
    </row>
    <row r="127" spans="1:17" ht="39" thickBot="1">
      <c r="A127" s="37">
        <v>91</v>
      </c>
      <c r="B127" s="38" t="s">
        <v>4063</v>
      </c>
      <c r="C127" s="38"/>
      <c r="D127" s="38" t="s">
        <v>4252</v>
      </c>
      <c r="E127" s="39" t="s">
        <v>4253</v>
      </c>
      <c r="F127" s="38" t="s">
        <v>3965</v>
      </c>
      <c r="G127" s="38" t="s">
        <v>3956</v>
      </c>
      <c r="H127" s="38" t="s">
        <v>3966</v>
      </c>
      <c r="I127" s="38" t="s">
        <v>3967</v>
      </c>
      <c r="J127" s="38"/>
      <c r="K127" s="38"/>
      <c r="L127" s="38"/>
      <c r="M127" s="38" t="s">
        <v>3968</v>
      </c>
      <c r="N127" s="38"/>
      <c r="O127" s="38"/>
      <c r="P127" s="38"/>
      <c r="Q127" s="39" t="s">
        <v>4253</v>
      </c>
    </row>
    <row r="128" spans="1:17" ht="26.25" thickBot="1">
      <c r="A128" s="37">
        <v>25</v>
      </c>
      <c r="B128" s="38" t="s">
        <v>3973</v>
      </c>
      <c r="C128" s="38" t="s">
        <v>3974</v>
      </c>
      <c r="D128" s="38" t="s">
        <v>4254</v>
      </c>
      <c r="E128" s="39" t="s">
        <v>4255</v>
      </c>
      <c r="F128" s="38" t="s">
        <v>3965</v>
      </c>
      <c r="G128" s="38" t="s">
        <v>3956</v>
      </c>
      <c r="H128" s="38" t="s">
        <v>3966</v>
      </c>
      <c r="I128" s="38" t="s">
        <v>3967</v>
      </c>
      <c r="J128" s="38"/>
      <c r="K128" s="38"/>
      <c r="L128" s="38"/>
      <c r="M128" s="38" t="s">
        <v>3972</v>
      </c>
      <c r="N128" s="38"/>
      <c r="O128" s="38" t="s">
        <v>3977</v>
      </c>
      <c r="P128" s="38"/>
      <c r="Q128" s="39" t="s">
        <v>4255</v>
      </c>
    </row>
    <row r="129" spans="1:17" ht="25.5">
      <c r="A129" s="76">
        <v>22</v>
      </c>
      <c r="B129" s="76" t="s">
        <v>3973</v>
      </c>
      <c r="C129" s="76" t="s">
        <v>3974</v>
      </c>
      <c r="D129" s="76" t="s">
        <v>4256</v>
      </c>
      <c r="E129" s="50" t="s">
        <v>4257</v>
      </c>
      <c r="F129" s="76" t="s">
        <v>3965</v>
      </c>
      <c r="G129" s="76" t="s">
        <v>3956</v>
      </c>
      <c r="H129" s="76" t="s">
        <v>3966</v>
      </c>
      <c r="I129" s="76" t="s">
        <v>3967</v>
      </c>
      <c r="J129" s="76"/>
      <c r="K129" s="76"/>
      <c r="L129" s="76"/>
      <c r="M129" s="76" t="s">
        <v>3972</v>
      </c>
      <c r="N129" s="76"/>
      <c r="O129" s="76" t="s">
        <v>3977</v>
      </c>
      <c r="P129" s="76"/>
      <c r="Q129" s="50" t="s">
        <v>4257</v>
      </c>
    </row>
    <row r="130" spans="1:17" ht="39" thickBot="1">
      <c r="A130" s="78"/>
      <c r="B130" s="78"/>
      <c r="C130" s="78"/>
      <c r="D130" s="78"/>
      <c r="E130" s="39" t="s">
        <v>4258</v>
      </c>
      <c r="F130" s="78"/>
      <c r="G130" s="78"/>
      <c r="H130" s="78"/>
      <c r="I130" s="78"/>
      <c r="J130" s="78"/>
      <c r="K130" s="78"/>
      <c r="L130" s="78"/>
      <c r="M130" s="78"/>
      <c r="N130" s="78"/>
      <c r="O130" s="78"/>
      <c r="P130" s="78"/>
      <c r="Q130" s="39" t="s">
        <v>4258</v>
      </c>
    </row>
    <row r="131" spans="1:17" ht="26.25" thickBot="1">
      <c r="A131" s="37">
        <v>115</v>
      </c>
      <c r="B131" s="38" t="s">
        <v>4259</v>
      </c>
      <c r="C131" s="52" t="s">
        <v>4260</v>
      </c>
      <c r="D131" s="38" t="s">
        <v>4099</v>
      </c>
      <c r="E131" s="39" t="s">
        <v>4261</v>
      </c>
      <c r="F131" s="38" t="s">
        <v>3965</v>
      </c>
      <c r="G131" s="38" t="s">
        <v>3956</v>
      </c>
      <c r="H131" s="38" t="s">
        <v>3966</v>
      </c>
      <c r="I131" s="38" t="s">
        <v>3967</v>
      </c>
      <c r="J131" s="38"/>
      <c r="K131" s="38"/>
      <c r="L131" s="38"/>
      <c r="M131" s="38" t="s">
        <v>3968</v>
      </c>
      <c r="N131" s="38"/>
      <c r="O131" s="38"/>
      <c r="P131" s="38"/>
      <c r="Q131" s="39" t="s">
        <v>4261</v>
      </c>
    </row>
    <row r="132" spans="1:17" ht="64.5" thickBot="1">
      <c r="A132" s="46">
        <v>114</v>
      </c>
      <c r="B132" s="44" t="s">
        <v>4259</v>
      </c>
      <c r="C132" s="53" t="s">
        <v>4260</v>
      </c>
      <c r="D132" s="44" t="s">
        <v>4262</v>
      </c>
      <c r="E132" s="48" t="s">
        <v>4263</v>
      </c>
      <c r="F132" s="44" t="s">
        <v>3965</v>
      </c>
      <c r="G132" s="44" t="s">
        <v>3956</v>
      </c>
      <c r="H132" s="44" t="s">
        <v>3966</v>
      </c>
      <c r="I132" s="44" t="s">
        <v>3967</v>
      </c>
      <c r="J132" s="44"/>
      <c r="K132" s="44"/>
      <c r="L132" s="38"/>
      <c r="M132" s="38" t="s">
        <v>3968</v>
      </c>
      <c r="N132" s="38"/>
      <c r="O132" s="38" t="s">
        <v>4264</v>
      </c>
      <c r="P132" s="38"/>
      <c r="Q132" s="48" t="s">
        <v>4263</v>
      </c>
    </row>
    <row r="133" spans="1:17" ht="26.25" thickBot="1">
      <c r="A133" s="37">
        <v>28</v>
      </c>
      <c r="B133" s="38" t="s">
        <v>4091</v>
      </c>
      <c r="C133" s="38" t="s">
        <v>4092</v>
      </c>
      <c r="D133" s="38" t="s">
        <v>4265</v>
      </c>
      <c r="E133" s="38" t="s">
        <v>4266</v>
      </c>
      <c r="F133" s="38" t="s">
        <v>3965</v>
      </c>
      <c r="G133" s="38" t="s">
        <v>3956</v>
      </c>
      <c r="H133" s="38" t="s">
        <v>3966</v>
      </c>
      <c r="I133" s="38" t="s">
        <v>3967</v>
      </c>
      <c r="J133" s="38"/>
      <c r="K133" s="38"/>
      <c r="L133" s="38"/>
      <c r="M133" s="38" t="s">
        <v>4098</v>
      </c>
      <c r="N133" s="38"/>
      <c r="O133" s="38"/>
      <c r="P133" s="38"/>
      <c r="Q133" s="38" t="s">
        <v>4266</v>
      </c>
    </row>
    <row r="134" spans="1:17" ht="39" thickBot="1">
      <c r="A134" s="37">
        <v>33</v>
      </c>
      <c r="B134" s="38" t="s">
        <v>4091</v>
      </c>
      <c r="C134" s="38" t="s">
        <v>4092</v>
      </c>
      <c r="D134" s="38" t="s">
        <v>4267</v>
      </c>
      <c r="E134" s="39" t="s">
        <v>4268</v>
      </c>
      <c r="F134" s="38" t="s">
        <v>3965</v>
      </c>
      <c r="G134" s="38" t="s">
        <v>3956</v>
      </c>
      <c r="H134" s="38" t="s">
        <v>3966</v>
      </c>
      <c r="I134" s="38" t="s">
        <v>3967</v>
      </c>
      <c r="J134" s="38"/>
      <c r="K134" s="38"/>
      <c r="L134" s="38"/>
      <c r="M134" s="38" t="s">
        <v>4098</v>
      </c>
      <c r="N134" s="38"/>
      <c r="O134" s="38"/>
      <c r="P134" s="38"/>
      <c r="Q134" s="39" t="s">
        <v>4268</v>
      </c>
    </row>
    <row r="135" spans="1:17" ht="64.5" thickBot="1">
      <c r="A135" s="37">
        <v>76</v>
      </c>
      <c r="B135" s="38" t="s">
        <v>3996</v>
      </c>
      <c r="C135" s="38" t="s">
        <v>3107</v>
      </c>
      <c r="D135" s="38" t="s">
        <v>4269</v>
      </c>
      <c r="E135" s="38" t="s">
        <v>4270</v>
      </c>
      <c r="F135" s="38" t="s">
        <v>3965</v>
      </c>
      <c r="G135" s="38" t="s">
        <v>3956</v>
      </c>
      <c r="H135" s="38" t="s">
        <v>3966</v>
      </c>
      <c r="I135" s="38" t="s">
        <v>3967</v>
      </c>
      <c r="J135" s="38"/>
      <c r="K135" s="38"/>
      <c r="L135" s="38"/>
      <c r="M135" s="38"/>
      <c r="N135" s="38"/>
      <c r="O135" s="38" t="s">
        <v>4271</v>
      </c>
      <c r="P135" s="38"/>
      <c r="Q135" s="38" t="s">
        <v>4270</v>
      </c>
    </row>
    <row r="136" spans="1:17" ht="64.5" thickBot="1">
      <c r="A136" s="37">
        <v>79</v>
      </c>
      <c r="B136" s="38" t="s">
        <v>3996</v>
      </c>
      <c r="C136" s="38" t="s">
        <v>3107</v>
      </c>
      <c r="D136" s="38" t="s">
        <v>4272</v>
      </c>
      <c r="E136" s="38" t="s">
        <v>4273</v>
      </c>
      <c r="F136" s="38" t="s">
        <v>3965</v>
      </c>
      <c r="G136" s="38" t="s">
        <v>3956</v>
      </c>
      <c r="H136" s="38" t="s">
        <v>3966</v>
      </c>
      <c r="I136" s="38" t="s">
        <v>3967</v>
      </c>
      <c r="J136" s="38"/>
      <c r="K136" s="38"/>
      <c r="L136" s="38"/>
      <c r="M136" s="38"/>
      <c r="N136" s="38"/>
      <c r="O136" s="38" t="s">
        <v>4271</v>
      </c>
      <c r="P136" s="38"/>
      <c r="Q136" s="38" t="s">
        <v>4273</v>
      </c>
    </row>
    <row r="137" spans="1:17" ht="39" thickBot="1">
      <c r="A137" s="37">
        <v>77</v>
      </c>
      <c r="B137" s="38" t="s">
        <v>3996</v>
      </c>
      <c r="C137" s="38" t="s">
        <v>3107</v>
      </c>
      <c r="D137" s="38" t="s">
        <v>540</v>
      </c>
      <c r="E137" s="38" t="s">
        <v>539</v>
      </c>
      <c r="F137" s="38" t="s">
        <v>3965</v>
      </c>
      <c r="G137" s="38" t="s">
        <v>3956</v>
      </c>
      <c r="H137" s="38" t="s">
        <v>3966</v>
      </c>
      <c r="I137" s="38" t="s">
        <v>3967</v>
      </c>
      <c r="J137" s="38"/>
      <c r="K137" s="38"/>
      <c r="L137" s="38"/>
      <c r="M137" s="38"/>
      <c r="N137" s="38"/>
      <c r="O137" s="38" t="s">
        <v>4271</v>
      </c>
      <c r="P137" s="38"/>
      <c r="Q137" s="38" t="s">
        <v>539</v>
      </c>
    </row>
    <row r="138" spans="1:17" ht="39" thickBot="1">
      <c r="A138" s="37">
        <v>80</v>
      </c>
      <c r="B138" s="38" t="s">
        <v>3996</v>
      </c>
      <c r="C138" s="38" t="s">
        <v>3107</v>
      </c>
      <c r="D138" s="38" t="s">
        <v>4274</v>
      </c>
      <c r="E138" s="38" t="s">
        <v>4275</v>
      </c>
      <c r="F138" s="38" t="s">
        <v>3965</v>
      </c>
      <c r="G138" s="38" t="s">
        <v>3956</v>
      </c>
      <c r="H138" s="38" t="s">
        <v>3966</v>
      </c>
      <c r="I138" s="38" t="s">
        <v>3967</v>
      </c>
      <c r="J138" s="38"/>
      <c r="K138" s="38"/>
      <c r="L138" s="38"/>
      <c r="M138" s="38"/>
      <c r="N138" s="38"/>
      <c r="O138" s="38" t="s">
        <v>4271</v>
      </c>
      <c r="P138" s="38"/>
      <c r="Q138" s="38" t="s">
        <v>4275</v>
      </c>
    </row>
    <row r="139" spans="1:17" ht="51.75" thickBot="1">
      <c r="A139" s="37">
        <v>78</v>
      </c>
      <c r="B139" s="38" t="s">
        <v>3996</v>
      </c>
      <c r="C139" s="38" t="s">
        <v>3107</v>
      </c>
      <c r="D139" s="38" t="s">
        <v>4276</v>
      </c>
      <c r="E139" s="38" t="s">
        <v>4277</v>
      </c>
      <c r="F139" s="38" t="s">
        <v>3965</v>
      </c>
      <c r="G139" s="38" t="s">
        <v>3956</v>
      </c>
      <c r="H139" s="38" t="s">
        <v>3966</v>
      </c>
      <c r="I139" s="38" t="s">
        <v>3967</v>
      </c>
      <c r="J139" s="38"/>
      <c r="K139" s="38"/>
      <c r="L139" s="38"/>
      <c r="M139" s="38"/>
      <c r="N139" s="38"/>
      <c r="O139" s="38" t="s">
        <v>4271</v>
      </c>
      <c r="P139" s="38"/>
      <c r="Q139" s="38" t="s">
        <v>4277</v>
      </c>
    </row>
    <row r="140" spans="1:17" ht="26.25" thickBot="1">
      <c r="A140" s="37">
        <v>168</v>
      </c>
      <c r="B140" s="38" t="s">
        <v>4278</v>
      </c>
      <c r="C140" s="38" t="s">
        <v>4278</v>
      </c>
      <c r="D140" s="38" t="s">
        <v>4279</v>
      </c>
      <c r="E140" s="39" t="s">
        <v>4280</v>
      </c>
      <c r="F140" s="38" t="s">
        <v>3965</v>
      </c>
      <c r="G140" s="38" t="s">
        <v>3956</v>
      </c>
      <c r="H140" s="38" t="s">
        <v>3966</v>
      </c>
      <c r="I140" s="38" t="s">
        <v>4278</v>
      </c>
      <c r="J140" s="38"/>
      <c r="K140" s="38"/>
      <c r="L140" s="38"/>
      <c r="M140" s="38"/>
      <c r="N140" s="38"/>
      <c r="O140" s="38"/>
      <c r="P140" s="38"/>
      <c r="Q140" s="39" t="s">
        <v>4280</v>
      </c>
    </row>
    <row r="141" spans="1:17" ht="51.75" thickBot="1">
      <c r="A141" s="37">
        <v>74</v>
      </c>
      <c r="B141" s="38" t="s">
        <v>3996</v>
      </c>
      <c r="C141" s="38" t="s">
        <v>3107</v>
      </c>
      <c r="D141" s="38" t="s">
        <v>4093</v>
      </c>
      <c r="E141" s="39" t="s">
        <v>4281</v>
      </c>
      <c r="F141" s="38" t="s">
        <v>3965</v>
      </c>
      <c r="G141" s="38" t="s">
        <v>3956</v>
      </c>
      <c r="H141" s="38" t="s">
        <v>3966</v>
      </c>
      <c r="I141" s="38" t="s">
        <v>3967</v>
      </c>
      <c r="J141" s="38"/>
      <c r="K141" s="38"/>
      <c r="L141" s="38"/>
      <c r="M141" s="38" t="s">
        <v>3972</v>
      </c>
      <c r="N141" s="38"/>
      <c r="O141" s="38" t="s">
        <v>4062</v>
      </c>
      <c r="P141" s="38"/>
      <c r="Q141" s="39" t="s">
        <v>4281</v>
      </c>
    </row>
    <row r="142" spans="1:17" ht="51.75" thickBot="1">
      <c r="A142" s="37">
        <v>73</v>
      </c>
      <c r="B142" s="38" t="s">
        <v>3996</v>
      </c>
      <c r="C142" s="38" t="s">
        <v>3107</v>
      </c>
      <c r="D142" s="38" t="s">
        <v>4282</v>
      </c>
      <c r="E142" s="39" t="s">
        <v>4283</v>
      </c>
      <c r="F142" s="38" t="s">
        <v>3965</v>
      </c>
      <c r="G142" s="38" t="s">
        <v>3956</v>
      </c>
      <c r="H142" s="38" t="s">
        <v>3966</v>
      </c>
      <c r="I142" s="38" t="s">
        <v>3967</v>
      </c>
      <c r="J142" s="38"/>
      <c r="K142" s="38"/>
      <c r="L142" s="38"/>
      <c r="M142" s="38" t="s">
        <v>3972</v>
      </c>
      <c r="N142" s="38"/>
      <c r="O142" s="38" t="s">
        <v>4062</v>
      </c>
      <c r="P142" s="38"/>
      <c r="Q142" s="39" t="s">
        <v>4283</v>
      </c>
    </row>
    <row r="143" spans="1:17" ht="26.25" thickBot="1">
      <c r="A143" s="37">
        <v>3</v>
      </c>
      <c r="B143" s="38" t="s">
        <v>4013</v>
      </c>
      <c r="C143" s="38" t="s">
        <v>4142</v>
      </c>
      <c r="D143" s="38" t="s">
        <v>4282</v>
      </c>
      <c r="E143" s="39" t="s">
        <v>4284</v>
      </c>
      <c r="F143" s="38" t="s">
        <v>3965</v>
      </c>
      <c r="G143" s="38" t="s">
        <v>3956</v>
      </c>
      <c r="H143" s="38" t="s">
        <v>3966</v>
      </c>
      <c r="I143" s="38" t="s">
        <v>3967</v>
      </c>
      <c r="J143" s="38" t="s">
        <v>3067</v>
      </c>
      <c r="K143" s="38"/>
      <c r="L143" s="38"/>
      <c r="M143" s="38"/>
      <c r="N143" s="41" t="s">
        <v>3987</v>
      </c>
      <c r="O143" s="38"/>
      <c r="P143" s="38"/>
      <c r="Q143" s="39" t="s">
        <v>4284</v>
      </c>
    </row>
    <row r="144" spans="1:17" ht="25.5">
      <c r="A144" s="76">
        <v>172</v>
      </c>
      <c r="B144" s="76" t="s">
        <v>4259</v>
      </c>
      <c r="C144" s="76" t="s">
        <v>4285</v>
      </c>
      <c r="D144" s="76" t="s">
        <v>4286</v>
      </c>
      <c r="E144" s="84" t="s">
        <v>271</v>
      </c>
      <c r="F144" s="76" t="s">
        <v>3965</v>
      </c>
      <c r="G144" s="76" t="s">
        <v>3956</v>
      </c>
      <c r="H144" s="76" t="s">
        <v>3966</v>
      </c>
      <c r="I144" s="76" t="s">
        <v>4287</v>
      </c>
      <c r="J144" s="76"/>
      <c r="K144" s="76"/>
      <c r="L144" s="76"/>
      <c r="M144" s="76"/>
      <c r="N144" s="76"/>
      <c r="O144" s="40" t="s">
        <v>4288</v>
      </c>
      <c r="P144" s="76"/>
      <c r="Q144" s="84" t="s">
        <v>271</v>
      </c>
    </row>
    <row r="145" spans="1:17" ht="39" thickBot="1">
      <c r="A145" s="78"/>
      <c r="B145" s="78"/>
      <c r="C145" s="78"/>
      <c r="D145" s="78"/>
      <c r="E145" s="85"/>
      <c r="F145" s="78"/>
      <c r="G145" s="78"/>
      <c r="H145" s="78"/>
      <c r="I145" s="78"/>
      <c r="J145" s="78"/>
      <c r="K145" s="78"/>
      <c r="L145" s="78"/>
      <c r="M145" s="78"/>
      <c r="N145" s="78"/>
      <c r="O145" s="38" t="s">
        <v>4289</v>
      </c>
      <c r="P145" s="78"/>
      <c r="Q145" s="85"/>
    </row>
    <row r="146" spans="1:17" ht="39" thickBot="1">
      <c r="A146" s="37">
        <v>93</v>
      </c>
      <c r="B146" s="38" t="s">
        <v>4156</v>
      </c>
      <c r="C146" s="38" t="s">
        <v>4157</v>
      </c>
      <c r="D146" s="38" t="s">
        <v>4290</v>
      </c>
      <c r="E146" s="39" t="s">
        <v>4291</v>
      </c>
      <c r="F146" s="38" t="s">
        <v>3965</v>
      </c>
      <c r="G146" s="38" t="s">
        <v>3956</v>
      </c>
      <c r="H146" s="38" t="s">
        <v>3966</v>
      </c>
      <c r="I146" s="38" t="s">
        <v>3967</v>
      </c>
      <c r="J146" s="38" t="s">
        <v>3048</v>
      </c>
      <c r="K146" s="38"/>
      <c r="L146" s="38"/>
      <c r="M146" s="38"/>
      <c r="N146" s="41" t="s">
        <v>3987</v>
      </c>
      <c r="O146" s="38" t="s">
        <v>4292</v>
      </c>
      <c r="P146" s="38"/>
      <c r="Q146" s="39" t="s">
        <v>4291</v>
      </c>
    </row>
    <row r="147" spans="1:17" ht="26.25" thickBot="1">
      <c r="A147" s="37">
        <v>13</v>
      </c>
      <c r="B147" s="38" t="s">
        <v>3982</v>
      </c>
      <c r="C147" s="38" t="s">
        <v>3983</v>
      </c>
      <c r="D147" s="38" t="s">
        <v>4293</v>
      </c>
      <c r="E147" s="39" t="s">
        <v>4294</v>
      </c>
      <c r="F147" s="38" t="s">
        <v>3965</v>
      </c>
      <c r="G147" s="38" t="s">
        <v>3956</v>
      </c>
      <c r="H147" s="38" t="s">
        <v>3966</v>
      </c>
      <c r="I147" s="38" t="s">
        <v>3967</v>
      </c>
      <c r="J147" s="38" t="s">
        <v>4295</v>
      </c>
      <c r="K147" s="38"/>
      <c r="L147" s="38"/>
      <c r="M147" s="38"/>
      <c r="N147" s="41" t="s">
        <v>3987</v>
      </c>
      <c r="O147" s="38"/>
      <c r="P147" s="38"/>
      <c r="Q147" s="39" t="s">
        <v>4294</v>
      </c>
    </row>
    <row r="148" spans="1:17" ht="26.25" thickBot="1">
      <c r="A148" s="37">
        <v>10</v>
      </c>
      <c r="B148" s="38" t="s">
        <v>3982</v>
      </c>
      <c r="C148" s="38" t="s">
        <v>3983</v>
      </c>
      <c r="D148" s="38" t="s">
        <v>4296</v>
      </c>
      <c r="E148" s="39" t="s">
        <v>4297</v>
      </c>
      <c r="F148" s="38" t="s">
        <v>3965</v>
      </c>
      <c r="G148" s="38" t="s">
        <v>3956</v>
      </c>
      <c r="H148" s="38" t="s">
        <v>3966</v>
      </c>
      <c r="I148" s="38" t="s">
        <v>3967</v>
      </c>
      <c r="J148" s="38" t="s">
        <v>4298</v>
      </c>
      <c r="K148" s="38"/>
      <c r="L148" s="38"/>
      <c r="M148" s="38"/>
      <c r="N148" s="41" t="s">
        <v>3987</v>
      </c>
      <c r="O148" s="38"/>
      <c r="P148" s="38"/>
      <c r="Q148" s="39" t="s">
        <v>4297</v>
      </c>
    </row>
    <row r="149" spans="1:17">
      <c r="A149" s="76">
        <v>9</v>
      </c>
      <c r="B149" s="76" t="s">
        <v>3982</v>
      </c>
      <c r="C149" s="76" t="s">
        <v>3983</v>
      </c>
      <c r="D149" s="76" t="s">
        <v>4299</v>
      </c>
      <c r="E149" s="84" t="s">
        <v>4300</v>
      </c>
      <c r="F149" s="76" t="s">
        <v>3965</v>
      </c>
      <c r="G149" s="76" t="s">
        <v>3956</v>
      </c>
      <c r="H149" s="76" t="s">
        <v>3966</v>
      </c>
      <c r="I149" s="76" t="s">
        <v>3967</v>
      </c>
      <c r="J149" s="40" t="s">
        <v>4301</v>
      </c>
      <c r="K149" s="76"/>
      <c r="L149" s="76"/>
      <c r="M149" s="76"/>
      <c r="N149" s="86" t="s">
        <v>3987</v>
      </c>
      <c r="O149" s="76" t="s">
        <v>4302</v>
      </c>
      <c r="P149" s="76"/>
      <c r="Q149" s="84" t="s">
        <v>4300</v>
      </c>
    </row>
    <row r="150" spans="1:17" ht="16.5" thickBot="1">
      <c r="A150" s="78"/>
      <c r="B150" s="78"/>
      <c r="C150" s="78"/>
      <c r="D150" s="78"/>
      <c r="E150" s="85"/>
      <c r="F150" s="78"/>
      <c r="G150" s="78"/>
      <c r="H150" s="78"/>
      <c r="I150" s="78"/>
      <c r="J150" s="38" t="s">
        <v>4298</v>
      </c>
      <c r="K150" s="78"/>
      <c r="L150" s="78"/>
      <c r="M150" s="78"/>
      <c r="N150" s="87"/>
      <c r="O150" s="78"/>
      <c r="P150" s="78"/>
      <c r="Q150" s="85"/>
    </row>
    <row r="151" spans="1:17" ht="35.1" customHeight="1">
      <c r="A151" s="76">
        <v>8</v>
      </c>
      <c r="B151" s="76" t="s">
        <v>3982</v>
      </c>
      <c r="C151" s="76" t="s">
        <v>3983</v>
      </c>
      <c r="D151" s="76" t="s">
        <v>4303</v>
      </c>
      <c r="E151" s="84" t="s">
        <v>4304</v>
      </c>
      <c r="F151" s="76" t="s">
        <v>3965</v>
      </c>
      <c r="G151" s="76" t="s">
        <v>3956</v>
      </c>
      <c r="H151" s="76" t="s">
        <v>3966</v>
      </c>
      <c r="I151" s="76" t="s">
        <v>3967</v>
      </c>
      <c r="J151" s="40" t="s">
        <v>4305</v>
      </c>
      <c r="K151" s="76"/>
      <c r="L151" s="76"/>
      <c r="M151" s="76"/>
      <c r="N151" s="86" t="s">
        <v>3987</v>
      </c>
      <c r="O151" s="76" t="s">
        <v>4306</v>
      </c>
      <c r="P151" s="76"/>
      <c r="Q151" s="84" t="s">
        <v>4304</v>
      </c>
    </row>
    <row r="152" spans="1:17" ht="16.5" thickBot="1">
      <c r="A152" s="78"/>
      <c r="B152" s="78"/>
      <c r="C152" s="78"/>
      <c r="D152" s="78"/>
      <c r="E152" s="85"/>
      <c r="F152" s="78"/>
      <c r="G152" s="78"/>
      <c r="H152" s="78"/>
      <c r="I152" s="78"/>
      <c r="J152" s="38" t="s">
        <v>4307</v>
      </c>
      <c r="K152" s="78"/>
      <c r="L152" s="78"/>
      <c r="M152" s="78"/>
      <c r="N152" s="87"/>
      <c r="O152" s="78"/>
      <c r="P152" s="78"/>
      <c r="Q152" s="85"/>
    </row>
    <row r="153" spans="1:17" ht="64.5" thickBot="1">
      <c r="A153" s="37">
        <v>143</v>
      </c>
      <c r="B153" s="38" t="s">
        <v>3951</v>
      </c>
      <c r="C153" s="38" t="s">
        <v>3952</v>
      </c>
      <c r="D153" s="39" t="s">
        <v>4308</v>
      </c>
      <c r="E153" s="39" t="s">
        <v>4309</v>
      </c>
      <c r="F153" s="38" t="s">
        <v>3955</v>
      </c>
      <c r="G153" s="38" t="s">
        <v>3956</v>
      </c>
      <c r="H153" s="38" t="s">
        <v>3957</v>
      </c>
      <c r="I153" s="38"/>
      <c r="J153" s="38"/>
      <c r="K153" s="38"/>
      <c r="L153" s="38"/>
      <c r="M153" s="38"/>
      <c r="N153" s="38"/>
      <c r="O153" s="38" t="s">
        <v>3958</v>
      </c>
      <c r="P153" s="38"/>
      <c r="Q153" s="39" t="s">
        <v>4309</v>
      </c>
    </row>
    <row r="154" spans="1:17" ht="26.25" thickBot="1">
      <c r="A154" s="37">
        <v>149</v>
      </c>
      <c r="B154" s="38" t="s">
        <v>3951</v>
      </c>
      <c r="C154" s="38" t="s">
        <v>3952</v>
      </c>
      <c r="D154" s="39" t="s">
        <v>4310</v>
      </c>
      <c r="E154" s="39" t="s">
        <v>4311</v>
      </c>
      <c r="F154" s="38" t="s">
        <v>3955</v>
      </c>
      <c r="G154" s="38" t="s">
        <v>3956</v>
      </c>
      <c r="H154" s="38" t="s">
        <v>3957</v>
      </c>
      <c r="I154" s="38"/>
      <c r="J154" s="38"/>
      <c r="K154" s="38"/>
      <c r="L154" s="38"/>
      <c r="M154" s="38"/>
      <c r="N154" s="38"/>
      <c r="O154" s="38"/>
      <c r="P154" s="38"/>
      <c r="Q154" s="39" t="s">
        <v>4311</v>
      </c>
    </row>
    <row r="155" spans="1:17" ht="39" thickBot="1">
      <c r="A155" s="37">
        <v>139</v>
      </c>
      <c r="B155" s="38" t="s">
        <v>3951</v>
      </c>
      <c r="C155" s="38" t="s">
        <v>3952</v>
      </c>
      <c r="D155" s="39" t="s">
        <v>4312</v>
      </c>
      <c r="E155" s="39" t="s">
        <v>4313</v>
      </c>
      <c r="F155" s="38" t="s">
        <v>3955</v>
      </c>
      <c r="G155" s="38" t="s">
        <v>3956</v>
      </c>
      <c r="H155" s="38" t="s">
        <v>3957</v>
      </c>
      <c r="I155" s="38"/>
      <c r="J155" s="38"/>
      <c r="K155" s="38"/>
      <c r="L155" s="38"/>
      <c r="M155" s="38"/>
      <c r="N155" s="38"/>
      <c r="O155" s="38" t="s">
        <v>3958</v>
      </c>
      <c r="P155" s="38"/>
      <c r="Q155" s="39" t="s">
        <v>4313</v>
      </c>
    </row>
    <row r="156" spans="1:17" ht="26.25" thickBot="1">
      <c r="A156" s="37">
        <v>85</v>
      </c>
      <c r="B156" s="38" t="s">
        <v>4063</v>
      </c>
      <c r="C156" s="38" t="s">
        <v>4064</v>
      </c>
      <c r="D156" s="38" t="s">
        <v>4314</v>
      </c>
      <c r="E156" s="39" t="s">
        <v>4315</v>
      </c>
      <c r="F156" s="38" t="s">
        <v>3965</v>
      </c>
      <c r="G156" s="38" t="s">
        <v>3956</v>
      </c>
      <c r="H156" s="38" t="s">
        <v>3966</v>
      </c>
      <c r="I156" s="38" t="s">
        <v>3967</v>
      </c>
      <c r="J156" s="38" t="s">
        <v>4316</v>
      </c>
      <c r="K156" s="38"/>
      <c r="L156" s="38"/>
      <c r="M156" s="38"/>
      <c r="N156" s="41" t="s">
        <v>3987</v>
      </c>
      <c r="O156" s="38"/>
      <c r="P156" s="38"/>
      <c r="Q156" s="39" t="s">
        <v>4315</v>
      </c>
    </row>
    <row r="157" spans="1:17" ht="51">
      <c r="A157" s="76">
        <v>132</v>
      </c>
      <c r="B157" s="76" t="s">
        <v>3951</v>
      </c>
      <c r="C157" s="76" t="s">
        <v>4083</v>
      </c>
      <c r="D157" s="76" t="s">
        <v>4317</v>
      </c>
      <c r="E157" s="84" t="s">
        <v>4318</v>
      </c>
      <c r="F157" s="76" t="s">
        <v>3955</v>
      </c>
      <c r="G157" s="76" t="s">
        <v>3956</v>
      </c>
      <c r="H157" s="82" t="s">
        <v>3957</v>
      </c>
      <c r="I157" s="82" t="s">
        <v>4319</v>
      </c>
      <c r="J157" s="82"/>
      <c r="K157" s="82"/>
      <c r="L157" s="76"/>
      <c r="M157" s="76" t="s">
        <v>3968</v>
      </c>
      <c r="N157" s="76" t="s">
        <v>4320</v>
      </c>
      <c r="O157" s="40" t="s">
        <v>4201</v>
      </c>
      <c r="P157" s="76"/>
      <c r="Q157" s="84" t="s">
        <v>4318</v>
      </c>
    </row>
    <row r="158" spans="1:17" ht="64.5" thickBot="1">
      <c r="A158" s="78"/>
      <c r="B158" s="78"/>
      <c r="C158" s="78"/>
      <c r="D158" s="78"/>
      <c r="E158" s="85"/>
      <c r="F158" s="78"/>
      <c r="G158" s="78"/>
      <c r="H158" s="83"/>
      <c r="I158" s="83"/>
      <c r="J158" s="83"/>
      <c r="K158" s="83"/>
      <c r="L158" s="78"/>
      <c r="M158" s="78"/>
      <c r="N158" s="78"/>
      <c r="O158" s="38" t="s">
        <v>4321</v>
      </c>
      <c r="P158" s="78"/>
      <c r="Q158" s="85"/>
    </row>
    <row r="159" spans="1:17" ht="26.25" thickBot="1">
      <c r="A159" s="37">
        <v>83</v>
      </c>
      <c r="B159" s="38" t="s">
        <v>4063</v>
      </c>
      <c r="C159" s="38" t="s">
        <v>4064</v>
      </c>
      <c r="D159" s="38" t="s">
        <v>4063</v>
      </c>
      <c r="E159" s="38" t="s">
        <v>4322</v>
      </c>
      <c r="F159" s="38" t="s">
        <v>3965</v>
      </c>
      <c r="G159" s="38" t="s">
        <v>3956</v>
      </c>
      <c r="H159" s="38" t="s">
        <v>3966</v>
      </c>
      <c r="I159" s="38" t="s">
        <v>3967</v>
      </c>
      <c r="J159" s="38" t="s">
        <v>3010</v>
      </c>
      <c r="K159" s="38"/>
      <c r="L159" s="38"/>
      <c r="M159" s="38"/>
      <c r="N159" s="41" t="s">
        <v>3987</v>
      </c>
      <c r="O159" s="38"/>
      <c r="P159" s="38"/>
      <c r="Q159" s="38" t="s">
        <v>4322</v>
      </c>
    </row>
    <row r="160" spans="1:17" ht="26.25" thickBot="1">
      <c r="A160" s="37">
        <v>46</v>
      </c>
      <c r="B160" s="38" t="s">
        <v>3961</v>
      </c>
      <c r="C160" s="38" t="s">
        <v>3978</v>
      </c>
      <c r="D160" s="38" t="s">
        <v>3961</v>
      </c>
      <c r="E160" s="39" t="s">
        <v>4323</v>
      </c>
      <c r="F160" s="38" t="s">
        <v>3965</v>
      </c>
      <c r="G160" s="38" t="s">
        <v>3956</v>
      </c>
      <c r="H160" s="38" t="s">
        <v>3966</v>
      </c>
      <c r="I160" s="38" t="s">
        <v>3967</v>
      </c>
      <c r="J160" s="38"/>
      <c r="K160" s="38"/>
      <c r="L160" s="38"/>
      <c r="M160" s="38" t="s">
        <v>3972</v>
      </c>
      <c r="N160" s="38"/>
      <c r="O160" s="38"/>
      <c r="P160" s="38"/>
      <c r="Q160" s="39" t="s">
        <v>4323</v>
      </c>
    </row>
    <row r="161" spans="1:17" ht="26.25" thickBot="1">
      <c r="A161" s="37">
        <v>42</v>
      </c>
      <c r="B161" s="38" t="s">
        <v>3961</v>
      </c>
      <c r="C161" s="38" t="s">
        <v>4105</v>
      </c>
      <c r="D161" s="38" t="s">
        <v>4282</v>
      </c>
      <c r="E161" s="39" t="s">
        <v>4324</v>
      </c>
      <c r="F161" s="38" t="s">
        <v>3965</v>
      </c>
      <c r="G161" s="38" t="s">
        <v>3956</v>
      </c>
      <c r="H161" s="38" t="s">
        <v>3966</v>
      </c>
      <c r="I161" s="38" t="s">
        <v>3967</v>
      </c>
      <c r="J161" s="38" t="s">
        <v>3683</v>
      </c>
      <c r="K161" s="38"/>
      <c r="L161" s="38"/>
      <c r="M161" s="38"/>
      <c r="N161" s="41" t="s">
        <v>3987</v>
      </c>
      <c r="O161" s="38"/>
      <c r="P161" s="38"/>
      <c r="Q161" s="39" t="s">
        <v>4324</v>
      </c>
    </row>
    <row r="162" spans="1:17" ht="26.25" thickBot="1">
      <c r="A162" s="37">
        <v>41</v>
      </c>
      <c r="B162" s="38" t="s">
        <v>3961</v>
      </c>
      <c r="C162" s="38" t="s">
        <v>4105</v>
      </c>
      <c r="D162" s="38" t="s">
        <v>3961</v>
      </c>
      <c r="E162" s="39" t="s">
        <v>4325</v>
      </c>
      <c r="F162" s="38" t="s">
        <v>3965</v>
      </c>
      <c r="G162" s="38" t="s">
        <v>3956</v>
      </c>
      <c r="H162" s="38" t="s">
        <v>3966</v>
      </c>
      <c r="I162" s="38" t="s">
        <v>3967</v>
      </c>
      <c r="J162" s="38" t="s">
        <v>2985</v>
      </c>
      <c r="K162" s="38"/>
      <c r="L162" s="38"/>
      <c r="M162" s="38"/>
      <c r="N162" s="41" t="s">
        <v>3987</v>
      </c>
      <c r="O162" s="38"/>
      <c r="P162" s="38"/>
      <c r="Q162" s="39" t="s">
        <v>4325</v>
      </c>
    </row>
    <row r="163" spans="1:17" ht="115.5" thickBot="1">
      <c r="A163" s="37">
        <v>69</v>
      </c>
      <c r="B163" s="38" t="s">
        <v>3996</v>
      </c>
      <c r="C163" s="38" t="s">
        <v>3997</v>
      </c>
      <c r="D163" s="38" t="s">
        <v>4326</v>
      </c>
      <c r="E163" s="38" t="s">
        <v>4327</v>
      </c>
      <c r="F163" s="38" t="s">
        <v>3965</v>
      </c>
      <c r="G163" s="38" t="s">
        <v>3956</v>
      </c>
      <c r="H163" s="38" t="s">
        <v>3966</v>
      </c>
      <c r="I163" s="38" t="s">
        <v>3967</v>
      </c>
      <c r="J163" s="38"/>
      <c r="K163" s="38"/>
      <c r="L163" s="38"/>
      <c r="M163" s="38" t="s">
        <v>3972</v>
      </c>
      <c r="N163" s="38"/>
      <c r="O163" s="38" t="s">
        <v>4000</v>
      </c>
      <c r="P163" s="38"/>
      <c r="Q163" s="38" t="s">
        <v>4327</v>
      </c>
    </row>
    <row r="164" spans="1:17" ht="77.25" thickBot="1">
      <c r="A164" s="37">
        <v>62</v>
      </c>
      <c r="B164" s="38" t="s">
        <v>3996</v>
      </c>
      <c r="C164" s="38" t="s">
        <v>3997</v>
      </c>
      <c r="D164" s="38" t="s">
        <v>4328</v>
      </c>
      <c r="E164" s="38" t="s">
        <v>4329</v>
      </c>
      <c r="F164" s="38" t="s">
        <v>3965</v>
      </c>
      <c r="G164" s="38" t="s">
        <v>3956</v>
      </c>
      <c r="H164" s="38" t="s">
        <v>3966</v>
      </c>
      <c r="I164" s="38" t="s">
        <v>3967</v>
      </c>
      <c r="J164" s="38"/>
      <c r="K164" s="38"/>
      <c r="L164" s="38"/>
      <c r="M164" s="38" t="s">
        <v>3972</v>
      </c>
      <c r="N164" s="38"/>
      <c r="O164" s="38" t="s">
        <v>4000</v>
      </c>
      <c r="P164" s="38"/>
      <c r="Q164" s="38" t="s">
        <v>4329</v>
      </c>
    </row>
    <row r="165" spans="1:17" ht="128.25" thickBot="1">
      <c r="A165" s="37">
        <v>63</v>
      </c>
      <c r="B165" s="38" t="s">
        <v>3996</v>
      </c>
      <c r="C165" s="38" t="s">
        <v>3997</v>
      </c>
      <c r="D165" s="38" t="s">
        <v>4330</v>
      </c>
      <c r="E165" s="38" t="s">
        <v>4331</v>
      </c>
      <c r="F165" s="38" t="s">
        <v>3965</v>
      </c>
      <c r="G165" s="38" t="s">
        <v>3956</v>
      </c>
      <c r="H165" s="38" t="s">
        <v>3966</v>
      </c>
      <c r="I165" s="38" t="s">
        <v>3967</v>
      </c>
      <c r="J165" s="38"/>
      <c r="K165" s="38"/>
      <c r="L165" s="38"/>
      <c r="M165" s="38" t="s">
        <v>3972</v>
      </c>
      <c r="N165" s="38"/>
      <c r="O165" s="38" t="s">
        <v>4000</v>
      </c>
      <c r="P165" s="38"/>
      <c r="Q165" s="38" t="s">
        <v>4331</v>
      </c>
    </row>
    <row r="166" spans="1:17" ht="77.25" thickBot="1">
      <c r="A166" s="37">
        <v>61</v>
      </c>
      <c r="B166" s="38" t="s">
        <v>3996</v>
      </c>
      <c r="C166" s="38" t="s">
        <v>3997</v>
      </c>
      <c r="D166" s="38" t="s">
        <v>4332</v>
      </c>
      <c r="E166" s="39" t="s">
        <v>4333</v>
      </c>
      <c r="F166" s="38" t="s">
        <v>3965</v>
      </c>
      <c r="G166" s="38" t="s">
        <v>3956</v>
      </c>
      <c r="H166" s="38" t="s">
        <v>3966</v>
      </c>
      <c r="I166" s="38" t="s">
        <v>3967</v>
      </c>
      <c r="J166" s="38"/>
      <c r="K166" s="38"/>
      <c r="L166" s="38"/>
      <c r="M166" s="38" t="s">
        <v>3972</v>
      </c>
      <c r="N166" s="38"/>
      <c r="O166" s="38" t="s">
        <v>4000</v>
      </c>
      <c r="P166" s="38"/>
      <c r="Q166" s="39" t="s">
        <v>4333</v>
      </c>
    </row>
    <row r="167" spans="1:17" ht="77.25" thickBot="1">
      <c r="A167" s="37">
        <v>65</v>
      </c>
      <c r="B167" s="38" t="s">
        <v>3996</v>
      </c>
      <c r="C167" s="38" t="s">
        <v>3997</v>
      </c>
      <c r="D167" s="38" t="s">
        <v>4332</v>
      </c>
      <c r="E167" s="38" t="s">
        <v>4333</v>
      </c>
      <c r="F167" s="38" t="s">
        <v>3965</v>
      </c>
      <c r="G167" s="38" t="s">
        <v>3956</v>
      </c>
      <c r="H167" s="38" t="s">
        <v>3966</v>
      </c>
      <c r="I167" s="38" t="s">
        <v>3967</v>
      </c>
      <c r="J167" s="38"/>
      <c r="K167" s="38"/>
      <c r="L167" s="38"/>
      <c r="M167" s="38" t="s">
        <v>3972</v>
      </c>
      <c r="N167" s="38"/>
      <c r="O167" s="38" t="s">
        <v>4000</v>
      </c>
      <c r="P167" s="38"/>
      <c r="Q167" s="38" t="s">
        <v>4333</v>
      </c>
    </row>
    <row r="168" spans="1:17" ht="64.5" thickBot="1">
      <c r="A168" s="37">
        <v>72</v>
      </c>
      <c r="B168" s="38" t="s">
        <v>3996</v>
      </c>
      <c r="C168" s="38" t="s">
        <v>3997</v>
      </c>
      <c r="D168" s="38" t="s">
        <v>4060</v>
      </c>
      <c r="E168" s="39" t="s">
        <v>4334</v>
      </c>
      <c r="F168" s="38" t="s">
        <v>3965</v>
      </c>
      <c r="G168" s="38" t="s">
        <v>3956</v>
      </c>
      <c r="H168" s="38" t="s">
        <v>3966</v>
      </c>
      <c r="I168" s="38" t="s">
        <v>3967</v>
      </c>
      <c r="J168" s="38"/>
      <c r="K168" s="38"/>
      <c r="L168" s="38"/>
      <c r="M168" s="38" t="s">
        <v>3972</v>
      </c>
      <c r="N168" s="38"/>
      <c r="O168" s="38" t="s">
        <v>4000</v>
      </c>
      <c r="P168" s="38"/>
      <c r="Q168" s="39" t="s">
        <v>4334</v>
      </c>
    </row>
    <row r="169" spans="1:17" ht="102.75" thickBot="1">
      <c r="A169" s="37">
        <v>68</v>
      </c>
      <c r="B169" s="38" t="s">
        <v>3996</v>
      </c>
      <c r="C169" s="38" t="s">
        <v>3997</v>
      </c>
      <c r="D169" s="38" t="s">
        <v>4335</v>
      </c>
      <c r="E169" s="38" t="s">
        <v>4336</v>
      </c>
      <c r="F169" s="38" t="s">
        <v>3965</v>
      </c>
      <c r="G169" s="38" t="s">
        <v>3956</v>
      </c>
      <c r="H169" s="38" t="s">
        <v>3966</v>
      </c>
      <c r="I169" s="38" t="s">
        <v>3967</v>
      </c>
      <c r="J169" s="38"/>
      <c r="K169" s="38"/>
      <c r="L169" s="38"/>
      <c r="M169" s="38" t="s">
        <v>3972</v>
      </c>
      <c r="N169" s="38"/>
      <c r="O169" s="38" t="s">
        <v>4000</v>
      </c>
      <c r="P169" s="38"/>
      <c r="Q169" s="38" t="s">
        <v>4336</v>
      </c>
    </row>
    <row r="170" spans="1:17" ht="64.5" thickBot="1">
      <c r="A170" s="37">
        <v>59</v>
      </c>
      <c r="B170" s="38" t="s">
        <v>3996</v>
      </c>
      <c r="C170" s="38" t="s">
        <v>3997</v>
      </c>
      <c r="D170" s="38" t="s">
        <v>4282</v>
      </c>
      <c r="E170" s="39" t="s">
        <v>4337</v>
      </c>
      <c r="F170" s="38" t="s">
        <v>3965</v>
      </c>
      <c r="G170" s="38" t="s">
        <v>3956</v>
      </c>
      <c r="H170" s="38" t="s">
        <v>3966</v>
      </c>
      <c r="I170" s="38" t="s">
        <v>3967</v>
      </c>
      <c r="J170" s="38"/>
      <c r="K170" s="38"/>
      <c r="L170" s="38"/>
      <c r="M170" s="38" t="s">
        <v>3972</v>
      </c>
      <c r="N170" s="38"/>
      <c r="O170" s="38" t="s">
        <v>4000</v>
      </c>
      <c r="P170" s="38"/>
      <c r="Q170" s="39" t="s">
        <v>4337</v>
      </c>
    </row>
    <row r="171" spans="1:17" ht="64.5" thickBot="1">
      <c r="A171" s="37">
        <v>66</v>
      </c>
      <c r="B171" s="38" t="s">
        <v>3996</v>
      </c>
      <c r="C171" s="38" t="s">
        <v>3997</v>
      </c>
      <c r="D171" s="38" t="s">
        <v>4338</v>
      </c>
      <c r="E171" s="38" t="s">
        <v>4337</v>
      </c>
      <c r="F171" s="38" t="s">
        <v>3965</v>
      </c>
      <c r="G171" s="38" t="s">
        <v>3956</v>
      </c>
      <c r="H171" s="38" t="s">
        <v>3966</v>
      </c>
      <c r="I171" s="38" t="s">
        <v>3967</v>
      </c>
      <c r="J171" s="38"/>
      <c r="K171" s="38"/>
      <c r="L171" s="38"/>
      <c r="M171" s="38" t="s">
        <v>3972</v>
      </c>
      <c r="N171" s="38"/>
      <c r="O171" s="38" t="s">
        <v>4000</v>
      </c>
      <c r="P171" s="38"/>
      <c r="Q171" s="38" t="s">
        <v>4337</v>
      </c>
    </row>
    <row r="172" spans="1:17" ht="39" thickBot="1">
      <c r="A172" s="46">
        <v>154</v>
      </c>
      <c r="B172" s="44" t="s">
        <v>4123</v>
      </c>
      <c r="C172" s="44" t="s">
        <v>4339</v>
      </c>
      <c r="D172" s="44" t="s">
        <v>4340</v>
      </c>
      <c r="E172" s="48" t="s">
        <v>4341</v>
      </c>
      <c r="F172" s="44"/>
      <c r="G172" s="44"/>
      <c r="H172" s="44" t="s">
        <v>3966</v>
      </c>
      <c r="I172" s="44" t="s">
        <v>3967</v>
      </c>
      <c r="J172" s="44"/>
      <c r="K172" s="44"/>
      <c r="L172" s="44"/>
      <c r="M172" s="44" t="s">
        <v>3968</v>
      </c>
      <c r="N172" s="38"/>
      <c r="O172" s="38" t="s">
        <v>4342</v>
      </c>
      <c r="P172" s="38"/>
      <c r="Q172" s="48" t="s">
        <v>4341</v>
      </c>
    </row>
    <row r="173" spans="1:17" ht="35.1" customHeight="1">
      <c r="A173" s="76">
        <v>56</v>
      </c>
      <c r="B173" s="76" t="s">
        <v>4093</v>
      </c>
      <c r="C173" s="54" t="s">
        <v>4343</v>
      </c>
      <c r="D173" s="76" t="s">
        <v>4344</v>
      </c>
      <c r="E173" s="84" t="s">
        <v>4345</v>
      </c>
      <c r="F173" s="76" t="s">
        <v>3965</v>
      </c>
      <c r="G173" s="76" t="s">
        <v>3956</v>
      </c>
      <c r="H173" s="76" t="s">
        <v>3966</v>
      </c>
      <c r="I173" s="76" t="s">
        <v>3967</v>
      </c>
      <c r="J173" s="76"/>
      <c r="K173" s="76"/>
      <c r="L173" s="76"/>
      <c r="M173" s="76" t="s">
        <v>3972</v>
      </c>
      <c r="N173" s="76"/>
      <c r="O173" s="76"/>
      <c r="P173" s="76"/>
      <c r="Q173" s="84" t="s">
        <v>4345</v>
      </c>
    </row>
    <row r="174" spans="1:17" ht="16.5" thickBot="1">
      <c r="A174" s="78"/>
      <c r="B174" s="78"/>
      <c r="C174" s="38" t="s">
        <v>4147</v>
      </c>
      <c r="D174" s="78"/>
      <c r="E174" s="85"/>
      <c r="F174" s="78"/>
      <c r="G174" s="78"/>
      <c r="H174" s="78"/>
      <c r="I174" s="78"/>
      <c r="J174" s="78"/>
      <c r="K174" s="78"/>
      <c r="L174" s="78"/>
      <c r="M174" s="78"/>
      <c r="N174" s="78"/>
      <c r="O174" s="78"/>
      <c r="P174" s="78"/>
      <c r="Q174" s="85"/>
    </row>
    <row r="175" spans="1:17" ht="26.25" thickBot="1">
      <c r="A175" s="37">
        <v>36</v>
      </c>
      <c r="B175" s="38" t="s">
        <v>4091</v>
      </c>
      <c r="C175" s="38" t="s">
        <v>4232</v>
      </c>
      <c r="D175" s="38" t="s">
        <v>4346</v>
      </c>
      <c r="E175" s="38" t="s">
        <v>4347</v>
      </c>
      <c r="F175" s="38" t="s">
        <v>3965</v>
      </c>
      <c r="G175" s="38" t="s">
        <v>3956</v>
      </c>
      <c r="H175" s="38" t="s">
        <v>3966</v>
      </c>
      <c r="I175" s="38" t="s">
        <v>3967</v>
      </c>
      <c r="J175" s="38"/>
      <c r="K175" s="38"/>
      <c r="L175" s="38"/>
      <c r="M175" s="38" t="s">
        <v>4149</v>
      </c>
      <c r="N175" s="38"/>
      <c r="O175" s="38"/>
      <c r="P175" s="38"/>
      <c r="Q175" s="38" t="s">
        <v>4347</v>
      </c>
    </row>
    <row r="176" spans="1:17" ht="51">
      <c r="A176" s="76">
        <v>182</v>
      </c>
      <c r="B176" s="76" t="s">
        <v>3951</v>
      </c>
      <c r="C176" s="79" t="s">
        <v>4348</v>
      </c>
      <c r="D176" s="79" t="s">
        <v>4349</v>
      </c>
      <c r="E176" s="42" t="s">
        <v>4350</v>
      </c>
      <c r="F176" s="42" t="s">
        <v>4351</v>
      </c>
      <c r="G176" s="79" t="s">
        <v>3956</v>
      </c>
      <c r="H176" s="79" t="s">
        <v>3957</v>
      </c>
      <c r="I176" s="79"/>
      <c r="J176" s="79"/>
      <c r="K176" s="79"/>
      <c r="L176" s="79"/>
      <c r="M176" s="79" t="s">
        <v>3972</v>
      </c>
      <c r="N176" s="76"/>
      <c r="O176" s="40" t="s">
        <v>4352</v>
      </c>
      <c r="P176" s="76"/>
      <c r="Q176" s="42" t="s">
        <v>4350</v>
      </c>
    </row>
    <row r="177" spans="1:17" ht="25.5">
      <c r="A177" s="77"/>
      <c r="B177" s="77"/>
      <c r="C177" s="80"/>
      <c r="D177" s="80"/>
      <c r="E177" s="42" t="s">
        <v>4353</v>
      </c>
      <c r="F177" s="42" t="s">
        <v>4354</v>
      </c>
      <c r="G177" s="80"/>
      <c r="H177" s="80"/>
      <c r="I177" s="80"/>
      <c r="J177" s="80"/>
      <c r="K177" s="80"/>
      <c r="L177" s="80"/>
      <c r="M177" s="80"/>
      <c r="N177" s="77"/>
      <c r="O177" s="40" t="s">
        <v>4355</v>
      </c>
      <c r="P177" s="77"/>
      <c r="Q177" s="42" t="s">
        <v>4353</v>
      </c>
    </row>
    <row r="178" spans="1:17" ht="25.5">
      <c r="A178" s="77"/>
      <c r="B178" s="77"/>
      <c r="C178" s="80"/>
      <c r="D178" s="80"/>
      <c r="E178" s="42" t="s">
        <v>4356</v>
      </c>
      <c r="F178" s="43"/>
      <c r="G178" s="80"/>
      <c r="H178" s="80"/>
      <c r="I178" s="80"/>
      <c r="J178" s="80"/>
      <c r="K178" s="80"/>
      <c r="L178" s="80"/>
      <c r="M178" s="80"/>
      <c r="N178" s="77"/>
      <c r="O178" s="55"/>
      <c r="P178" s="77"/>
      <c r="Q178" s="42" t="s">
        <v>4356</v>
      </c>
    </row>
    <row r="179" spans="1:17" ht="38.25">
      <c r="A179" s="77"/>
      <c r="B179" s="77"/>
      <c r="C179" s="80"/>
      <c r="D179" s="80"/>
      <c r="E179" s="42" t="s">
        <v>4357</v>
      </c>
      <c r="F179" s="43"/>
      <c r="G179" s="80"/>
      <c r="H179" s="80"/>
      <c r="I179" s="80"/>
      <c r="J179" s="80"/>
      <c r="K179" s="80"/>
      <c r="L179" s="80"/>
      <c r="M179" s="80"/>
      <c r="N179" s="77"/>
      <c r="O179" s="55"/>
      <c r="P179" s="77"/>
      <c r="Q179" s="42" t="s">
        <v>4357</v>
      </c>
    </row>
    <row r="180" spans="1:17" ht="25.5">
      <c r="A180" s="77"/>
      <c r="B180" s="77"/>
      <c r="C180" s="80"/>
      <c r="D180" s="80"/>
      <c r="E180" s="42" t="s">
        <v>4358</v>
      </c>
      <c r="F180" s="43"/>
      <c r="G180" s="80"/>
      <c r="H180" s="80"/>
      <c r="I180" s="80"/>
      <c r="J180" s="80"/>
      <c r="K180" s="80"/>
      <c r="L180" s="80"/>
      <c r="M180" s="80"/>
      <c r="N180" s="77"/>
      <c r="O180" s="55"/>
      <c r="P180" s="77"/>
      <c r="Q180" s="42" t="s">
        <v>4358</v>
      </c>
    </row>
    <row r="181" spans="1:17" ht="25.5">
      <c r="A181" s="77"/>
      <c r="B181" s="77"/>
      <c r="C181" s="80"/>
      <c r="D181" s="80"/>
      <c r="E181" s="42" t="s">
        <v>4359</v>
      </c>
      <c r="F181" s="43"/>
      <c r="G181" s="80"/>
      <c r="H181" s="80"/>
      <c r="I181" s="80"/>
      <c r="J181" s="80"/>
      <c r="K181" s="80"/>
      <c r="L181" s="80"/>
      <c r="M181" s="80"/>
      <c r="N181" s="77"/>
      <c r="O181" s="55"/>
      <c r="P181" s="77"/>
      <c r="Q181" s="42" t="s">
        <v>4359</v>
      </c>
    </row>
    <row r="182" spans="1:17" ht="38.25">
      <c r="A182" s="77"/>
      <c r="B182" s="77"/>
      <c r="C182" s="80"/>
      <c r="D182" s="80"/>
      <c r="E182" s="42" t="s">
        <v>4360</v>
      </c>
      <c r="F182" s="43"/>
      <c r="G182" s="80"/>
      <c r="H182" s="80"/>
      <c r="I182" s="80"/>
      <c r="J182" s="80"/>
      <c r="K182" s="80"/>
      <c r="L182" s="80"/>
      <c r="M182" s="80"/>
      <c r="N182" s="77"/>
      <c r="O182" s="55"/>
      <c r="P182" s="77"/>
      <c r="Q182" s="42" t="s">
        <v>4360</v>
      </c>
    </row>
    <row r="183" spans="1:17" ht="25.5">
      <c r="A183" s="77"/>
      <c r="B183" s="77"/>
      <c r="C183" s="80"/>
      <c r="D183" s="80"/>
      <c r="E183" s="42" t="s">
        <v>4361</v>
      </c>
      <c r="F183" s="43"/>
      <c r="G183" s="80"/>
      <c r="H183" s="80"/>
      <c r="I183" s="80"/>
      <c r="J183" s="80"/>
      <c r="K183" s="80"/>
      <c r="L183" s="80"/>
      <c r="M183" s="80"/>
      <c r="N183" s="77"/>
      <c r="O183" s="55"/>
      <c r="P183" s="77"/>
      <c r="Q183" s="42" t="s">
        <v>4361</v>
      </c>
    </row>
    <row r="184" spans="1:17" ht="38.25">
      <c r="A184" s="77"/>
      <c r="B184" s="77"/>
      <c r="C184" s="80"/>
      <c r="D184" s="80"/>
      <c r="E184" s="42" t="s">
        <v>4362</v>
      </c>
      <c r="F184" s="43"/>
      <c r="G184" s="80"/>
      <c r="H184" s="80"/>
      <c r="I184" s="80"/>
      <c r="J184" s="80"/>
      <c r="K184" s="80"/>
      <c r="L184" s="80"/>
      <c r="M184" s="80"/>
      <c r="N184" s="77"/>
      <c r="O184" s="55"/>
      <c r="P184" s="77"/>
      <c r="Q184" s="42" t="s">
        <v>4362</v>
      </c>
    </row>
    <row r="185" spans="1:17" ht="39" thickBot="1">
      <c r="A185" s="78"/>
      <c r="B185" s="78"/>
      <c r="C185" s="81"/>
      <c r="D185" s="81"/>
      <c r="E185" s="44" t="s">
        <v>4363</v>
      </c>
      <c r="F185" s="45"/>
      <c r="G185" s="81"/>
      <c r="H185" s="81"/>
      <c r="I185" s="81"/>
      <c r="J185" s="81"/>
      <c r="K185" s="81"/>
      <c r="L185" s="81"/>
      <c r="M185" s="81"/>
      <c r="N185" s="78"/>
      <c r="O185" s="56"/>
      <c r="P185" s="78"/>
      <c r="Q185" s="44" t="s">
        <v>4363</v>
      </c>
    </row>
    <row r="186" spans="1:17" ht="26.25" thickBot="1">
      <c r="A186" s="37">
        <v>6</v>
      </c>
      <c r="B186" s="38" t="s">
        <v>4013</v>
      </c>
      <c r="C186" s="38" t="s">
        <v>4142</v>
      </c>
      <c r="D186" s="38" t="s">
        <v>4171</v>
      </c>
      <c r="E186" s="38"/>
      <c r="F186" s="38" t="s">
        <v>4160</v>
      </c>
      <c r="G186" s="38" t="s">
        <v>4058</v>
      </c>
      <c r="H186" s="38" t="s">
        <v>3966</v>
      </c>
      <c r="I186" s="38" t="s">
        <v>3967</v>
      </c>
      <c r="J186" s="38"/>
      <c r="K186" s="38"/>
      <c r="L186" s="38"/>
      <c r="M186" s="38" t="s">
        <v>4146</v>
      </c>
      <c r="N186" s="38"/>
      <c r="O186" s="38"/>
      <c r="P186" s="38"/>
      <c r="Q186" s="38"/>
    </row>
    <row r="187" spans="1:17" ht="39" thickBot="1">
      <c r="A187" s="37">
        <v>11</v>
      </c>
      <c r="B187" s="38" t="s">
        <v>3982</v>
      </c>
      <c r="C187" s="38" t="s">
        <v>3983</v>
      </c>
      <c r="D187" s="38" t="s">
        <v>4364</v>
      </c>
      <c r="E187" s="38"/>
      <c r="F187" s="38" t="s">
        <v>3965</v>
      </c>
      <c r="G187" s="38" t="s">
        <v>3956</v>
      </c>
      <c r="H187" s="38" t="s">
        <v>3966</v>
      </c>
      <c r="I187" s="38" t="s">
        <v>3967</v>
      </c>
      <c r="J187" s="38"/>
      <c r="K187" s="38"/>
      <c r="L187" s="38"/>
      <c r="M187" s="38" t="s">
        <v>4149</v>
      </c>
      <c r="N187" s="38"/>
      <c r="O187" s="38"/>
      <c r="P187" s="38"/>
      <c r="Q187" s="38"/>
    </row>
    <row r="188" spans="1:17" ht="39" thickBot="1">
      <c r="A188" s="37">
        <v>20</v>
      </c>
      <c r="B188" s="38"/>
      <c r="C188" s="38" t="s">
        <v>4365</v>
      </c>
      <c r="D188" s="38" t="s">
        <v>4366</v>
      </c>
      <c r="E188" s="38"/>
      <c r="F188" s="38" t="s">
        <v>3965</v>
      </c>
      <c r="G188" s="38" t="s">
        <v>4058</v>
      </c>
      <c r="H188" s="38" t="s">
        <v>3966</v>
      </c>
      <c r="I188" s="38" t="s">
        <v>3967</v>
      </c>
      <c r="J188" s="38" t="s">
        <v>4367</v>
      </c>
      <c r="K188" s="38"/>
      <c r="L188" s="38"/>
      <c r="M188" s="38"/>
      <c r="N188" s="41" t="s">
        <v>3987</v>
      </c>
      <c r="O188" s="38"/>
      <c r="P188" s="38"/>
      <c r="Q188" s="38"/>
    </row>
    <row r="189" spans="1:17" ht="26.25" thickBot="1">
      <c r="A189" s="37">
        <v>21</v>
      </c>
      <c r="B189" s="38" t="s">
        <v>4368</v>
      </c>
      <c r="C189" s="38" t="s">
        <v>4365</v>
      </c>
      <c r="D189" s="38" t="s">
        <v>4369</v>
      </c>
      <c r="E189" s="38"/>
      <c r="F189" s="38" t="s">
        <v>3965</v>
      </c>
      <c r="G189" s="38" t="s">
        <v>4058</v>
      </c>
      <c r="H189" s="38" t="s">
        <v>3966</v>
      </c>
      <c r="I189" s="38" t="s">
        <v>3967</v>
      </c>
      <c r="J189" s="38" t="s">
        <v>4370</v>
      </c>
      <c r="K189" s="38"/>
      <c r="L189" s="38"/>
      <c r="M189" s="38"/>
      <c r="N189" s="41" t="s">
        <v>3987</v>
      </c>
      <c r="O189" s="38"/>
      <c r="P189" s="38"/>
      <c r="Q189" s="38"/>
    </row>
    <row r="190" spans="1:17" ht="39" thickBot="1">
      <c r="A190" s="37">
        <v>24</v>
      </c>
      <c r="B190" s="38" t="s">
        <v>3973</v>
      </c>
      <c r="C190" s="38" t="s">
        <v>3974</v>
      </c>
      <c r="D190" s="38" t="s">
        <v>4371</v>
      </c>
      <c r="E190" s="38"/>
      <c r="F190" s="38" t="s">
        <v>3965</v>
      </c>
      <c r="G190" s="38" t="s">
        <v>3956</v>
      </c>
      <c r="H190" s="38" t="s">
        <v>3966</v>
      </c>
      <c r="I190" s="38" t="s">
        <v>3967</v>
      </c>
      <c r="J190" s="38"/>
      <c r="K190" s="38"/>
      <c r="L190" s="38"/>
      <c r="M190" s="38" t="s">
        <v>3972</v>
      </c>
      <c r="N190" s="38"/>
      <c r="O190" s="38" t="s">
        <v>3977</v>
      </c>
      <c r="P190" s="38"/>
      <c r="Q190" s="38"/>
    </row>
    <row r="191" spans="1:17" ht="39" thickBot="1">
      <c r="A191" s="37">
        <v>30</v>
      </c>
      <c r="B191" s="38" t="s">
        <v>4091</v>
      </c>
      <c r="C191" s="38" t="s">
        <v>4092</v>
      </c>
      <c r="D191" s="38" t="s">
        <v>4372</v>
      </c>
      <c r="E191" s="38"/>
      <c r="F191" s="38" t="s">
        <v>4160</v>
      </c>
      <c r="G191" s="38" t="s">
        <v>4058</v>
      </c>
      <c r="H191" s="38" t="s">
        <v>3966</v>
      </c>
      <c r="I191" s="38" t="s">
        <v>3967</v>
      </c>
      <c r="J191" s="38"/>
      <c r="K191" s="38"/>
      <c r="L191" s="38"/>
      <c r="M191" s="38" t="s">
        <v>4149</v>
      </c>
      <c r="N191" s="38"/>
      <c r="O191" s="38"/>
      <c r="P191" s="38"/>
      <c r="Q191" s="38"/>
    </row>
    <row r="192" spans="1:17" ht="39" thickBot="1">
      <c r="A192" s="37">
        <v>53</v>
      </c>
      <c r="B192" s="38" t="s">
        <v>3961</v>
      </c>
      <c r="C192" s="38" t="s">
        <v>4218</v>
      </c>
      <c r="D192" s="38" t="s">
        <v>4373</v>
      </c>
      <c r="E192" s="38"/>
      <c r="F192" s="38" t="s">
        <v>4160</v>
      </c>
      <c r="G192" s="38" t="s">
        <v>4058</v>
      </c>
      <c r="H192" s="38" t="s">
        <v>3966</v>
      </c>
      <c r="I192" s="38" t="s">
        <v>3967</v>
      </c>
      <c r="J192" s="38"/>
      <c r="K192" s="38"/>
      <c r="L192" s="38"/>
      <c r="M192" s="38" t="s">
        <v>3972</v>
      </c>
      <c r="N192" s="38"/>
      <c r="O192" s="38"/>
      <c r="P192" s="38"/>
      <c r="Q192" s="38"/>
    </row>
    <row r="193" spans="1:17" ht="26.25" thickBot="1">
      <c r="A193" s="37">
        <v>57</v>
      </c>
      <c r="B193" s="38" t="s">
        <v>4093</v>
      </c>
      <c r="C193" s="38" t="s">
        <v>4374</v>
      </c>
      <c r="D193" s="38" t="s">
        <v>4375</v>
      </c>
      <c r="E193" s="38"/>
      <c r="F193" s="38" t="s">
        <v>3965</v>
      </c>
      <c r="G193" s="38" t="s">
        <v>4058</v>
      </c>
      <c r="H193" s="38" t="s">
        <v>3966</v>
      </c>
      <c r="I193" s="38" t="s">
        <v>3967</v>
      </c>
      <c r="J193" s="38"/>
      <c r="K193" s="38"/>
      <c r="L193" s="38"/>
      <c r="M193" s="38" t="s">
        <v>4149</v>
      </c>
      <c r="N193" s="38"/>
      <c r="O193" s="38"/>
      <c r="P193" s="38"/>
      <c r="Q193" s="38"/>
    </row>
    <row r="194" spans="1:17" ht="26.25" thickBot="1">
      <c r="A194" s="37">
        <v>58</v>
      </c>
      <c r="B194" s="38" t="s">
        <v>4093</v>
      </c>
      <c r="C194" s="38" t="s">
        <v>4374</v>
      </c>
      <c r="D194" s="38" t="s">
        <v>4376</v>
      </c>
      <c r="E194" s="38"/>
      <c r="F194" s="38" t="s">
        <v>4160</v>
      </c>
      <c r="G194" s="38" t="s">
        <v>4058</v>
      </c>
      <c r="H194" s="38" t="s">
        <v>3966</v>
      </c>
      <c r="I194" s="38" t="s">
        <v>3967</v>
      </c>
      <c r="J194" s="38"/>
      <c r="K194" s="38"/>
      <c r="L194" s="38"/>
      <c r="M194" s="38" t="s">
        <v>3972</v>
      </c>
      <c r="N194" s="38"/>
      <c r="O194" s="38"/>
      <c r="P194" s="38"/>
      <c r="Q194" s="38"/>
    </row>
    <row r="195" spans="1:17" ht="64.5" thickBot="1">
      <c r="A195" s="37">
        <v>60</v>
      </c>
      <c r="B195" s="38" t="s">
        <v>3996</v>
      </c>
      <c r="C195" s="38" t="s">
        <v>3997</v>
      </c>
      <c r="D195" s="38" t="s">
        <v>4093</v>
      </c>
      <c r="E195" s="38"/>
      <c r="F195" s="38" t="s">
        <v>3965</v>
      </c>
      <c r="G195" s="38" t="s">
        <v>3956</v>
      </c>
      <c r="H195" s="38" t="s">
        <v>3966</v>
      </c>
      <c r="I195" s="38" t="s">
        <v>3967</v>
      </c>
      <c r="J195" s="38"/>
      <c r="K195" s="38"/>
      <c r="L195" s="38"/>
      <c r="M195" s="38" t="s">
        <v>3972</v>
      </c>
      <c r="N195" s="38"/>
      <c r="O195" s="38" t="s">
        <v>4000</v>
      </c>
      <c r="P195" s="38"/>
      <c r="Q195" s="38"/>
    </row>
    <row r="196" spans="1:17" ht="39" thickBot="1">
      <c r="A196" s="37">
        <v>81</v>
      </c>
      <c r="B196" s="38" t="s">
        <v>3996</v>
      </c>
      <c r="C196" s="38" t="s">
        <v>4377</v>
      </c>
      <c r="D196" s="38" t="s">
        <v>4378</v>
      </c>
      <c r="E196" s="38"/>
      <c r="F196" s="38" t="s">
        <v>4160</v>
      </c>
      <c r="G196" s="38" t="s">
        <v>4058</v>
      </c>
      <c r="H196" s="38" t="s">
        <v>3966</v>
      </c>
      <c r="I196" s="38" t="s">
        <v>3967</v>
      </c>
      <c r="J196" s="38"/>
      <c r="K196" s="38"/>
      <c r="L196" s="38"/>
      <c r="M196" s="38" t="s">
        <v>3972</v>
      </c>
      <c r="N196" s="38"/>
      <c r="O196" s="38"/>
      <c r="P196" s="38"/>
      <c r="Q196" s="38"/>
    </row>
    <row r="197" spans="1:17" ht="26.25" thickBot="1">
      <c r="A197" s="37">
        <v>84</v>
      </c>
      <c r="B197" s="38" t="s">
        <v>4063</v>
      </c>
      <c r="C197" s="38" t="s">
        <v>4064</v>
      </c>
      <c r="D197" s="38" t="s">
        <v>4379</v>
      </c>
      <c r="E197" s="38"/>
      <c r="F197" s="38" t="s">
        <v>3965</v>
      </c>
      <c r="G197" s="38" t="s">
        <v>4058</v>
      </c>
      <c r="H197" s="38" t="s">
        <v>3966</v>
      </c>
      <c r="I197" s="38" t="s">
        <v>3967</v>
      </c>
      <c r="J197" s="38" t="s">
        <v>4380</v>
      </c>
      <c r="K197" s="38"/>
      <c r="L197" s="38"/>
      <c r="M197" s="38"/>
      <c r="N197" s="41" t="s">
        <v>3987</v>
      </c>
      <c r="O197" s="38"/>
      <c r="P197" s="38"/>
      <c r="Q197" s="38"/>
    </row>
    <row r="198" spans="1:17" ht="26.25" thickBot="1">
      <c r="A198" s="37">
        <v>86</v>
      </c>
      <c r="B198" s="38" t="s">
        <v>4063</v>
      </c>
      <c r="C198" s="38" t="s">
        <v>4064</v>
      </c>
      <c r="D198" s="38" t="s">
        <v>4381</v>
      </c>
      <c r="E198" s="38"/>
      <c r="F198" s="38" t="s">
        <v>3965</v>
      </c>
      <c r="G198" s="38" t="s">
        <v>4058</v>
      </c>
      <c r="H198" s="38" t="s">
        <v>3966</v>
      </c>
      <c r="I198" s="38" t="s">
        <v>3967</v>
      </c>
      <c r="J198" s="38" t="s">
        <v>4382</v>
      </c>
      <c r="K198" s="38"/>
      <c r="L198" s="38"/>
      <c r="M198" s="38"/>
      <c r="N198" s="41" t="s">
        <v>3987</v>
      </c>
      <c r="O198" s="38"/>
      <c r="P198" s="38"/>
      <c r="Q198" s="38"/>
    </row>
    <row r="199" spans="1:17" ht="26.25" thickBot="1">
      <c r="A199" s="37">
        <v>87</v>
      </c>
      <c r="B199" s="38" t="s">
        <v>4063</v>
      </c>
      <c r="C199" s="38" t="s">
        <v>4064</v>
      </c>
      <c r="D199" s="38" t="s">
        <v>4383</v>
      </c>
      <c r="E199" s="38"/>
      <c r="F199" s="38" t="s">
        <v>3965</v>
      </c>
      <c r="G199" s="38" t="s">
        <v>4058</v>
      </c>
      <c r="H199" s="38" t="s">
        <v>3966</v>
      </c>
      <c r="I199" s="38" t="s">
        <v>3967</v>
      </c>
      <c r="J199" s="38" t="s">
        <v>3019</v>
      </c>
      <c r="K199" s="38"/>
      <c r="L199" s="38"/>
      <c r="M199" s="38"/>
      <c r="N199" s="41" t="s">
        <v>3987</v>
      </c>
      <c r="O199" s="38"/>
      <c r="P199" s="38"/>
      <c r="Q199" s="38"/>
    </row>
    <row r="200" spans="1:17" ht="26.25" thickBot="1">
      <c r="A200" s="37">
        <v>92</v>
      </c>
      <c r="B200" s="44" t="s">
        <v>4063</v>
      </c>
      <c r="C200" s="44" t="s">
        <v>4384</v>
      </c>
      <c r="D200" s="44" t="s">
        <v>4385</v>
      </c>
      <c r="E200" s="44"/>
      <c r="F200" s="44" t="s">
        <v>3965</v>
      </c>
      <c r="G200" s="44" t="s">
        <v>4058</v>
      </c>
      <c r="H200" s="44" t="s">
        <v>3966</v>
      </c>
      <c r="I200" s="44" t="s">
        <v>3967</v>
      </c>
      <c r="J200" s="44"/>
      <c r="K200" s="44"/>
      <c r="L200" s="44"/>
      <c r="M200" s="44" t="s">
        <v>4098</v>
      </c>
      <c r="N200" s="44"/>
      <c r="O200" s="44" t="s">
        <v>4386</v>
      </c>
      <c r="P200" s="44"/>
      <c r="Q200" s="44"/>
    </row>
    <row r="201" spans="1:17" ht="26.25" thickBot="1">
      <c r="A201" s="37">
        <v>99</v>
      </c>
      <c r="B201" s="38" t="s">
        <v>4156</v>
      </c>
      <c r="C201" s="38" t="s">
        <v>4157</v>
      </c>
      <c r="D201" s="38" t="s">
        <v>4387</v>
      </c>
      <c r="E201" s="38"/>
      <c r="F201" s="38" t="s">
        <v>3965</v>
      </c>
      <c r="G201" s="38" t="s">
        <v>4058</v>
      </c>
      <c r="H201" s="38" t="s">
        <v>3966</v>
      </c>
      <c r="I201" s="38" t="s">
        <v>3967</v>
      </c>
      <c r="J201" s="38" t="s">
        <v>4388</v>
      </c>
      <c r="K201" s="38"/>
      <c r="L201" s="38"/>
      <c r="M201" s="38"/>
      <c r="N201" s="41" t="s">
        <v>3987</v>
      </c>
      <c r="O201" s="38"/>
      <c r="P201" s="38"/>
      <c r="Q201" s="38"/>
    </row>
    <row r="202" spans="1:17" ht="26.25" thickBot="1">
      <c r="A202" s="37">
        <v>102</v>
      </c>
      <c r="B202" s="38" t="s">
        <v>4259</v>
      </c>
      <c r="C202" s="38" t="s">
        <v>4389</v>
      </c>
      <c r="D202" s="38" t="s">
        <v>4390</v>
      </c>
      <c r="E202" s="38"/>
      <c r="F202" s="38" t="s">
        <v>3965</v>
      </c>
      <c r="G202" s="38" t="s">
        <v>4058</v>
      </c>
      <c r="H202" s="38" t="s">
        <v>3966</v>
      </c>
      <c r="I202" s="38" t="s">
        <v>3967</v>
      </c>
      <c r="J202" s="38" t="s">
        <v>4391</v>
      </c>
      <c r="K202" s="38"/>
      <c r="L202" s="38"/>
      <c r="M202" s="38"/>
      <c r="N202" s="41" t="s">
        <v>3987</v>
      </c>
      <c r="O202" s="38"/>
      <c r="P202" s="38"/>
      <c r="Q202" s="38"/>
    </row>
    <row r="203" spans="1:17" ht="26.25" thickBot="1">
      <c r="A203" s="37">
        <v>103</v>
      </c>
      <c r="B203" s="38" t="s">
        <v>4259</v>
      </c>
      <c r="C203" s="38" t="s">
        <v>4389</v>
      </c>
      <c r="D203" s="38" t="s">
        <v>4392</v>
      </c>
      <c r="E203" s="38"/>
      <c r="F203" s="38" t="s">
        <v>3965</v>
      </c>
      <c r="G203" s="38" t="s">
        <v>4058</v>
      </c>
      <c r="H203" s="38" t="s">
        <v>3966</v>
      </c>
      <c r="I203" s="38" t="s">
        <v>3967</v>
      </c>
      <c r="J203" s="38" t="s">
        <v>4393</v>
      </c>
      <c r="K203" s="38"/>
      <c r="L203" s="38"/>
      <c r="M203" s="38"/>
      <c r="N203" s="41" t="s">
        <v>3987</v>
      </c>
      <c r="O203" s="38"/>
      <c r="P203" s="38"/>
      <c r="Q203" s="38"/>
    </row>
    <row r="204" spans="1:17" ht="26.25" thickBot="1">
      <c r="A204" s="37">
        <v>104</v>
      </c>
      <c r="B204" s="38" t="s">
        <v>4259</v>
      </c>
      <c r="C204" s="38" t="s">
        <v>4394</v>
      </c>
      <c r="D204" s="38" t="s">
        <v>573</v>
      </c>
      <c r="E204" s="38"/>
      <c r="F204" s="38" t="s">
        <v>3965</v>
      </c>
      <c r="G204" s="38" t="s">
        <v>4058</v>
      </c>
      <c r="H204" s="38" t="s">
        <v>3966</v>
      </c>
      <c r="I204" s="38" t="s">
        <v>3967</v>
      </c>
      <c r="J204" s="38"/>
      <c r="K204" s="38"/>
      <c r="L204" s="38"/>
      <c r="M204" s="38" t="s">
        <v>4098</v>
      </c>
      <c r="N204" s="38"/>
      <c r="O204" s="38"/>
      <c r="P204" s="38"/>
      <c r="Q204" s="38"/>
    </row>
    <row r="205" spans="1:17" ht="26.25" thickBot="1">
      <c r="A205" s="37">
        <v>105</v>
      </c>
      <c r="B205" s="38" t="s">
        <v>4259</v>
      </c>
      <c r="C205" s="38" t="s">
        <v>4395</v>
      </c>
      <c r="D205" s="38" t="s">
        <v>573</v>
      </c>
      <c r="E205" s="38"/>
      <c r="F205" s="38" t="s">
        <v>3965</v>
      </c>
      <c r="G205" s="38" t="s">
        <v>4058</v>
      </c>
      <c r="H205" s="38" t="s">
        <v>3966</v>
      </c>
      <c r="I205" s="38" t="s">
        <v>3967</v>
      </c>
      <c r="J205" s="38"/>
      <c r="K205" s="38"/>
      <c r="L205" s="38"/>
      <c r="M205" s="38" t="s">
        <v>4098</v>
      </c>
      <c r="N205" s="38"/>
      <c r="O205" s="38"/>
      <c r="P205" s="38"/>
      <c r="Q205" s="38"/>
    </row>
    <row r="206" spans="1:17" ht="26.25" thickBot="1">
      <c r="A206" s="37">
        <v>106</v>
      </c>
      <c r="B206" s="38" t="s">
        <v>4259</v>
      </c>
      <c r="C206" s="38" t="s">
        <v>4396</v>
      </c>
      <c r="D206" s="38" t="s">
        <v>573</v>
      </c>
      <c r="E206" s="38"/>
      <c r="F206" s="38" t="s">
        <v>3965</v>
      </c>
      <c r="G206" s="38" t="s">
        <v>4058</v>
      </c>
      <c r="H206" s="38" t="s">
        <v>3966</v>
      </c>
      <c r="I206" s="38" t="s">
        <v>3967</v>
      </c>
      <c r="J206" s="38"/>
      <c r="K206" s="38"/>
      <c r="L206" s="38"/>
      <c r="M206" s="38" t="s">
        <v>4098</v>
      </c>
      <c r="N206" s="38"/>
      <c r="O206" s="38"/>
      <c r="P206" s="38"/>
      <c r="Q206" s="38"/>
    </row>
    <row r="207" spans="1:17" ht="26.25" thickBot="1">
      <c r="A207" s="37">
        <v>107</v>
      </c>
      <c r="B207" s="38" t="s">
        <v>4259</v>
      </c>
      <c r="C207" s="38" t="s">
        <v>4397</v>
      </c>
      <c r="D207" s="38" t="s">
        <v>573</v>
      </c>
      <c r="E207" s="38"/>
      <c r="F207" s="38" t="s">
        <v>3965</v>
      </c>
      <c r="G207" s="38" t="s">
        <v>4058</v>
      </c>
      <c r="H207" s="38" t="s">
        <v>3966</v>
      </c>
      <c r="I207" s="38" t="s">
        <v>3967</v>
      </c>
      <c r="J207" s="38"/>
      <c r="K207" s="38"/>
      <c r="L207" s="38"/>
      <c r="M207" s="38" t="s">
        <v>4098</v>
      </c>
      <c r="N207" s="38"/>
      <c r="O207" s="38"/>
      <c r="P207" s="38"/>
      <c r="Q207" s="38"/>
    </row>
    <row r="208" spans="1:17" ht="26.25" thickBot="1">
      <c r="A208" s="37">
        <v>108</v>
      </c>
      <c r="B208" s="38" t="s">
        <v>4259</v>
      </c>
      <c r="C208" s="38" t="s">
        <v>4398</v>
      </c>
      <c r="D208" s="38" t="s">
        <v>573</v>
      </c>
      <c r="E208" s="38"/>
      <c r="F208" s="38" t="s">
        <v>3965</v>
      </c>
      <c r="G208" s="38" t="s">
        <v>4058</v>
      </c>
      <c r="H208" s="38" t="s">
        <v>3966</v>
      </c>
      <c r="I208" s="38" t="s">
        <v>3967</v>
      </c>
      <c r="J208" s="38"/>
      <c r="K208" s="38"/>
      <c r="L208" s="38"/>
      <c r="M208" s="38" t="s">
        <v>4098</v>
      </c>
      <c r="N208" s="38"/>
      <c r="O208" s="38"/>
      <c r="P208" s="38"/>
      <c r="Q208" s="38"/>
    </row>
    <row r="209" spans="1:17" ht="26.25" thickBot="1">
      <c r="A209" s="37">
        <v>109</v>
      </c>
      <c r="B209" s="38" t="s">
        <v>4259</v>
      </c>
      <c r="C209" s="38" t="s">
        <v>4399</v>
      </c>
      <c r="D209" s="38" t="s">
        <v>573</v>
      </c>
      <c r="E209" s="38"/>
      <c r="F209" s="38" t="s">
        <v>3965</v>
      </c>
      <c r="G209" s="38" t="s">
        <v>4058</v>
      </c>
      <c r="H209" s="38" t="s">
        <v>3966</v>
      </c>
      <c r="I209" s="38" t="s">
        <v>3967</v>
      </c>
      <c r="J209" s="38"/>
      <c r="K209" s="38"/>
      <c r="L209" s="38"/>
      <c r="M209" s="38" t="s">
        <v>4098</v>
      </c>
      <c r="N209" s="38"/>
      <c r="O209" s="38"/>
      <c r="P209" s="38"/>
      <c r="Q209" s="38"/>
    </row>
    <row r="210" spans="1:17" ht="26.25" thickBot="1">
      <c r="A210" s="37">
        <v>110</v>
      </c>
      <c r="B210" s="38" t="s">
        <v>4259</v>
      </c>
      <c r="C210" s="38" t="s">
        <v>4400</v>
      </c>
      <c r="D210" s="38" t="s">
        <v>573</v>
      </c>
      <c r="E210" s="38"/>
      <c r="F210" s="38" t="s">
        <v>3965</v>
      </c>
      <c r="G210" s="38" t="s">
        <v>4058</v>
      </c>
      <c r="H210" s="38" t="s">
        <v>3966</v>
      </c>
      <c r="I210" s="38" t="s">
        <v>3967</v>
      </c>
      <c r="J210" s="38"/>
      <c r="K210" s="38"/>
      <c r="L210" s="38"/>
      <c r="M210" s="38" t="s">
        <v>4098</v>
      </c>
      <c r="N210" s="38"/>
      <c r="O210" s="38"/>
      <c r="P210" s="38"/>
      <c r="Q210" s="38"/>
    </row>
    <row r="211" spans="1:17" ht="26.25" thickBot="1">
      <c r="A211" s="37">
        <v>111</v>
      </c>
      <c r="B211" s="38" t="s">
        <v>4259</v>
      </c>
      <c r="C211" s="38" t="s">
        <v>4401</v>
      </c>
      <c r="D211" s="38" t="s">
        <v>573</v>
      </c>
      <c r="E211" s="38"/>
      <c r="F211" s="38" t="s">
        <v>3965</v>
      </c>
      <c r="G211" s="38" t="s">
        <v>4058</v>
      </c>
      <c r="H211" s="38" t="s">
        <v>3966</v>
      </c>
      <c r="I211" s="38" t="s">
        <v>3967</v>
      </c>
      <c r="J211" s="38"/>
      <c r="K211" s="38"/>
      <c r="L211" s="38"/>
      <c r="M211" s="38" t="s">
        <v>4098</v>
      </c>
      <c r="N211" s="38"/>
      <c r="O211" s="38"/>
      <c r="P211" s="38"/>
      <c r="Q211" s="38"/>
    </row>
    <row r="212" spans="1:17" ht="26.25" thickBot="1">
      <c r="A212" s="37">
        <v>112</v>
      </c>
      <c r="B212" s="38" t="s">
        <v>4259</v>
      </c>
      <c r="C212" s="38" t="s">
        <v>4402</v>
      </c>
      <c r="D212" s="38" t="s">
        <v>573</v>
      </c>
      <c r="E212" s="38"/>
      <c r="F212" s="38" t="s">
        <v>3965</v>
      </c>
      <c r="G212" s="38" t="s">
        <v>4058</v>
      </c>
      <c r="H212" s="38" t="s">
        <v>3966</v>
      </c>
      <c r="I212" s="38" t="s">
        <v>3967</v>
      </c>
      <c r="J212" s="38"/>
      <c r="K212" s="38"/>
      <c r="L212" s="38"/>
      <c r="M212" s="38" t="s">
        <v>4098</v>
      </c>
      <c r="N212" s="38"/>
      <c r="O212" s="38"/>
      <c r="P212" s="38"/>
      <c r="Q212" s="38"/>
    </row>
    <row r="213" spans="1:17" ht="26.25" thickBot="1">
      <c r="A213" s="37">
        <v>113</v>
      </c>
      <c r="B213" s="38" t="s">
        <v>4259</v>
      </c>
      <c r="C213" s="38" t="s">
        <v>4403</v>
      </c>
      <c r="D213" s="38" t="s">
        <v>573</v>
      </c>
      <c r="E213" s="38"/>
      <c r="F213" s="38" t="s">
        <v>3965</v>
      </c>
      <c r="G213" s="38" t="s">
        <v>4058</v>
      </c>
      <c r="H213" s="38" t="s">
        <v>3966</v>
      </c>
      <c r="I213" s="38" t="s">
        <v>3967</v>
      </c>
      <c r="J213" s="38"/>
      <c r="K213" s="38"/>
      <c r="L213" s="38"/>
      <c r="M213" s="38" t="s">
        <v>4098</v>
      </c>
      <c r="N213" s="38"/>
      <c r="O213" s="38"/>
      <c r="P213" s="38"/>
      <c r="Q213" s="38"/>
    </row>
    <row r="214" spans="1:17" ht="64.5" thickBot="1">
      <c r="A214" s="46">
        <v>116</v>
      </c>
      <c r="B214" s="44" t="s">
        <v>4259</v>
      </c>
      <c r="C214" s="44" t="s">
        <v>4260</v>
      </c>
      <c r="D214" s="44" t="s">
        <v>4368</v>
      </c>
      <c r="E214" s="44"/>
      <c r="F214" s="44" t="s">
        <v>3965</v>
      </c>
      <c r="G214" s="44" t="s">
        <v>4058</v>
      </c>
      <c r="H214" s="44" t="s">
        <v>3966</v>
      </c>
      <c r="I214" s="44" t="s">
        <v>3967</v>
      </c>
      <c r="J214" s="44"/>
      <c r="K214" s="44"/>
      <c r="L214" s="38"/>
      <c r="M214" s="38" t="s">
        <v>3968</v>
      </c>
      <c r="N214" s="38"/>
      <c r="O214" s="38" t="s">
        <v>4264</v>
      </c>
      <c r="P214" s="38"/>
      <c r="Q214" s="44"/>
    </row>
    <row r="215" spans="1:17" ht="51.75" thickBot="1">
      <c r="A215" s="37">
        <v>129</v>
      </c>
      <c r="B215" s="38" t="s">
        <v>3951</v>
      </c>
      <c r="C215" s="38" t="s">
        <v>4083</v>
      </c>
      <c r="D215" s="38" t="s">
        <v>4404</v>
      </c>
      <c r="E215" s="38"/>
      <c r="F215" s="38" t="s">
        <v>3955</v>
      </c>
      <c r="G215" s="38" t="s">
        <v>4058</v>
      </c>
      <c r="H215" s="47" t="s">
        <v>3966</v>
      </c>
      <c r="I215" s="47" t="s">
        <v>3967</v>
      </c>
      <c r="J215" s="47"/>
      <c r="K215" s="47"/>
      <c r="L215" s="38"/>
      <c r="M215" s="38" t="s">
        <v>4098</v>
      </c>
      <c r="N215" s="38"/>
      <c r="O215" s="38" t="s">
        <v>4201</v>
      </c>
      <c r="P215" s="38"/>
      <c r="Q215" s="38"/>
    </row>
    <row r="216" spans="1:17" ht="51.75" thickBot="1">
      <c r="A216" s="57">
        <v>136</v>
      </c>
      <c r="B216" s="47" t="s">
        <v>3951</v>
      </c>
      <c r="C216" s="47" t="s">
        <v>4113</v>
      </c>
      <c r="D216" s="47" t="s">
        <v>4405</v>
      </c>
      <c r="E216" s="47"/>
      <c r="F216" s="47" t="s">
        <v>3955</v>
      </c>
      <c r="G216" s="47" t="s">
        <v>4058</v>
      </c>
      <c r="H216" s="47" t="s">
        <v>3957</v>
      </c>
      <c r="I216" s="47" t="s">
        <v>4116</v>
      </c>
      <c r="J216" s="47"/>
      <c r="K216" s="47"/>
      <c r="L216" s="38"/>
      <c r="M216" s="38" t="s">
        <v>4406</v>
      </c>
      <c r="N216" s="38"/>
      <c r="O216" s="38"/>
      <c r="P216" s="38"/>
      <c r="Q216" s="47"/>
    </row>
    <row r="217" spans="1:17" ht="39" thickBot="1">
      <c r="A217" s="37">
        <v>151</v>
      </c>
      <c r="B217" s="38" t="s">
        <v>4123</v>
      </c>
      <c r="C217" s="38"/>
      <c r="D217" s="38" t="s">
        <v>4407</v>
      </c>
      <c r="E217" s="38"/>
      <c r="F217" s="38"/>
      <c r="G217" s="38"/>
      <c r="H217" s="38" t="s">
        <v>3966</v>
      </c>
      <c r="I217" s="38" t="s">
        <v>3967</v>
      </c>
      <c r="J217" s="38"/>
      <c r="K217" s="38"/>
      <c r="L217" s="38"/>
      <c r="M217" s="38" t="s">
        <v>4128</v>
      </c>
      <c r="N217" s="51" t="s">
        <v>4170</v>
      </c>
      <c r="O217" s="38"/>
      <c r="P217" s="38"/>
      <c r="Q217" s="38"/>
    </row>
    <row r="218" spans="1:17" ht="26.25" thickBot="1">
      <c r="A218" s="37">
        <v>152</v>
      </c>
      <c r="B218" s="38" t="s">
        <v>4123</v>
      </c>
      <c r="C218" s="38"/>
      <c r="D218" s="38" t="s">
        <v>4408</v>
      </c>
      <c r="E218" s="38"/>
      <c r="F218" s="38"/>
      <c r="G218" s="38"/>
      <c r="H218" s="38" t="s">
        <v>3966</v>
      </c>
      <c r="I218" s="38" t="s">
        <v>3967</v>
      </c>
      <c r="J218" s="38" t="s">
        <v>4409</v>
      </c>
      <c r="K218" s="38"/>
      <c r="L218" s="38"/>
      <c r="M218" s="38" t="s">
        <v>4128</v>
      </c>
      <c r="N218" s="41" t="s">
        <v>3987</v>
      </c>
      <c r="O218" s="38"/>
      <c r="P218" s="38"/>
      <c r="Q218" s="38"/>
    </row>
    <row r="219" spans="1:17" ht="26.25" thickBot="1">
      <c r="A219" s="37">
        <v>153</v>
      </c>
      <c r="B219" s="38" t="s">
        <v>4123</v>
      </c>
      <c r="C219" s="38"/>
      <c r="D219" s="38" t="s">
        <v>4410</v>
      </c>
      <c r="E219" s="38"/>
      <c r="F219" s="38"/>
      <c r="G219" s="38"/>
      <c r="H219" s="38" t="s">
        <v>3966</v>
      </c>
      <c r="I219" s="38" t="s">
        <v>3967</v>
      </c>
      <c r="J219" s="38"/>
      <c r="K219" s="38"/>
      <c r="L219" s="38"/>
      <c r="M219" s="38" t="s">
        <v>4149</v>
      </c>
      <c r="N219" s="51" t="s">
        <v>4170</v>
      </c>
      <c r="O219" s="38"/>
      <c r="P219" s="38"/>
      <c r="Q219" s="38"/>
    </row>
    <row r="220" spans="1:17" ht="77.25" thickBot="1">
      <c r="A220" s="37">
        <v>155</v>
      </c>
      <c r="B220" s="38" t="s">
        <v>4013</v>
      </c>
      <c r="C220" s="38" t="s">
        <v>4142</v>
      </c>
      <c r="D220" s="38" t="s">
        <v>4411</v>
      </c>
      <c r="E220" s="38"/>
      <c r="F220" s="38" t="s">
        <v>3965</v>
      </c>
      <c r="G220" s="38" t="s">
        <v>4058</v>
      </c>
      <c r="H220" s="38" t="s">
        <v>3966</v>
      </c>
      <c r="I220" s="38" t="s">
        <v>3967</v>
      </c>
      <c r="J220" s="38"/>
      <c r="K220" s="38"/>
      <c r="L220" s="38"/>
      <c r="M220" s="38" t="s">
        <v>3972</v>
      </c>
      <c r="N220" s="38"/>
      <c r="O220" s="38" t="s">
        <v>4412</v>
      </c>
      <c r="P220" s="38"/>
      <c r="Q220" s="38"/>
    </row>
    <row r="221" spans="1:17" ht="51.75" thickBot="1">
      <c r="A221" s="37">
        <v>156</v>
      </c>
      <c r="B221" s="47" t="s">
        <v>4013</v>
      </c>
      <c r="C221" s="47" t="s">
        <v>4142</v>
      </c>
      <c r="D221" s="47" t="s">
        <v>4413</v>
      </c>
      <c r="E221" s="47"/>
      <c r="F221" s="47" t="s">
        <v>3965</v>
      </c>
      <c r="G221" s="47" t="s">
        <v>4058</v>
      </c>
      <c r="H221" s="47"/>
      <c r="I221" s="47"/>
      <c r="J221" s="47"/>
      <c r="K221" s="47"/>
      <c r="L221" s="47"/>
      <c r="M221" s="47"/>
      <c r="N221" s="47"/>
      <c r="O221" s="47" t="s">
        <v>4414</v>
      </c>
      <c r="P221" s="47"/>
      <c r="Q221" s="47"/>
    </row>
    <row r="222" spans="1:17" ht="77.25" thickBot="1">
      <c r="A222" s="37">
        <v>157</v>
      </c>
      <c r="B222" s="38" t="s">
        <v>4013</v>
      </c>
      <c r="C222" s="38" t="s">
        <v>4142</v>
      </c>
      <c r="D222" s="38" t="s">
        <v>4415</v>
      </c>
      <c r="E222" s="38"/>
      <c r="F222" s="38" t="s">
        <v>3965</v>
      </c>
      <c r="G222" s="38" t="s">
        <v>4058</v>
      </c>
      <c r="H222" s="38" t="s">
        <v>3966</v>
      </c>
      <c r="I222" s="38" t="s">
        <v>3967</v>
      </c>
      <c r="J222" s="38"/>
      <c r="K222" s="38"/>
      <c r="L222" s="38"/>
      <c r="M222" s="38" t="s">
        <v>3972</v>
      </c>
      <c r="N222" s="38"/>
      <c r="O222" s="38" t="s">
        <v>4412</v>
      </c>
      <c r="P222" s="38"/>
      <c r="Q222" s="38"/>
    </row>
    <row r="223" spans="1:17" ht="77.25" thickBot="1">
      <c r="A223" s="37">
        <v>158</v>
      </c>
      <c r="B223" s="38" t="s">
        <v>4013</v>
      </c>
      <c r="C223" s="38" t="s">
        <v>4142</v>
      </c>
      <c r="D223" s="38" t="s">
        <v>4416</v>
      </c>
      <c r="E223" s="38"/>
      <c r="F223" s="38" t="s">
        <v>3965</v>
      </c>
      <c r="G223" s="38" t="s">
        <v>4058</v>
      </c>
      <c r="H223" s="38" t="s">
        <v>3966</v>
      </c>
      <c r="I223" s="38" t="s">
        <v>3967</v>
      </c>
      <c r="J223" s="38"/>
      <c r="K223" s="38"/>
      <c r="L223" s="38"/>
      <c r="M223" s="38" t="s">
        <v>3972</v>
      </c>
      <c r="N223" s="38"/>
      <c r="O223" s="38" t="s">
        <v>4412</v>
      </c>
      <c r="P223" s="38"/>
      <c r="Q223" s="38"/>
    </row>
    <row r="224" spans="1:17" ht="39" thickBot="1">
      <c r="A224" s="37">
        <v>159</v>
      </c>
      <c r="B224" s="38" t="s">
        <v>4013</v>
      </c>
      <c r="C224" s="38" t="s">
        <v>4142</v>
      </c>
      <c r="D224" s="38" t="s">
        <v>4417</v>
      </c>
      <c r="E224" s="38"/>
      <c r="F224" s="38" t="s">
        <v>3965</v>
      </c>
      <c r="G224" s="38" t="s">
        <v>4058</v>
      </c>
      <c r="H224" s="38" t="s">
        <v>3966</v>
      </c>
      <c r="I224" s="38" t="s">
        <v>3967</v>
      </c>
      <c r="J224" s="38"/>
      <c r="K224" s="38"/>
      <c r="L224" s="38"/>
      <c r="M224" s="38" t="s">
        <v>4098</v>
      </c>
      <c r="N224" s="38"/>
      <c r="O224" s="38" t="s">
        <v>4418</v>
      </c>
      <c r="P224" s="38"/>
      <c r="Q224" s="38"/>
    </row>
    <row r="225" spans="1:17" ht="39" thickBot="1">
      <c r="A225" s="37">
        <v>160</v>
      </c>
      <c r="B225" s="38" t="s">
        <v>4013</v>
      </c>
      <c r="C225" s="38" t="s">
        <v>4142</v>
      </c>
      <c r="D225" s="38" t="s">
        <v>4419</v>
      </c>
      <c r="E225" s="38"/>
      <c r="F225" s="38" t="s">
        <v>3965</v>
      </c>
      <c r="G225" s="38" t="s">
        <v>4058</v>
      </c>
      <c r="H225" s="38" t="s">
        <v>3966</v>
      </c>
      <c r="I225" s="38" t="s">
        <v>3967</v>
      </c>
      <c r="J225" s="38"/>
      <c r="K225" s="38"/>
      <c r="L225" s="38"/>
      <c r="M225" s="38" t="s">
        <v>3972</v>
      </c>
      <c r="N225" s="38"/>
      <c r="O225" s="38" t="s">
        <v>4412</v>
      </c>
      <c r="P225" s="38"/>
      <c r="Q225" s="38"/>
    </row>
    <row r="226" spans="1:17" ht="26.25" thickBot="1">
      <c r="A226" s="37">
        <v>161</v>
      </c>
      <c r="B226" s="38" t="s">
        <v>4013</v>
      </c>
      <c r="C226" s="38" t="s">
        <v>4142</v>
      </c>
      <c r="D226" s="38" t="s">
        <v>4420</v>
      </c>
      <c r="E226" s="38"/>
      <c r="F226" s="38" t="s">
        <v>4160</v>
      </c>
      <c r="G226" s="38" t="s">
        <v>4058</v>
      </c>
      <c r="H226" s="38"/>
      <c r="I226" s="38"/>
      <c r="J226" s="38"/>
      <c r="K226" s="38"/>
      <c r="L226" s="38"/>
      <c r="M226" s="38" t="s">
        <v>4098</v>
      </c>
      <c r="N226" s="38"/>
      <c r="O226" s="38"/>
      <c r="P226" s="38"/>
      <c r="Q226" s="38"/>
    </row>
    <row r="227" spans="1:17" ht="39" thickBot="1">
      <c r="A227" s="37">
        <v>162</v>
      </c>
      <c r="B227" s="38" t="s">
        <v>4013</v>
      </c>
      <c r="C227" s="38" t="s">
        <v>4142</v>
      </c>
      <c r="D227" s="38" t="s">
        <v>4421</v>
      </c>
      <c r="E227" s="38"/>
      <c r="F227" s="38" t="s">
        <v>4160</v>
      </c>
      <c r="G227" s="38" t="s">
        <v>4058</v>
      </c>
      <c r="H227" s="38"/>
      <c r="I227" s="38"/>
      <c r="J227" s="38"/>
      <c r="K227" s="38"/>
      <c r="L227" s="38"/>
      <c r="M227" s="38" t="s">
        <v>4098</v>
      </c>
      <c r="N227" s="38"/>
      <c r="O227" s="38"/>
      <c r="P227" s="38"/>
      <c r="Q227" s="38"/>
    </row>
    <row r="228" spans="1:17" ht="51.75" thickBot="1">
      <c r="A228" s="37">
        <v>163</v>
      </c>
      <c r="B228" s="38" t="s">
        <v>4013</v>
      </c>
      <c r="C228" s="38" t="s">
        <v>4142</v>
      </c>
      <c r="D228" s="38" t="s">
        <v>4422</v>
      </c>
      <c r="E228" s="38"/>
      <c r="F228" s="38" t="s">
        <v>4160</v>
      </c>
      <c r="G228" s="38" t="s">
        <v>4058</v>
      </c>
      <c r="H228" s="38"/>
      <c r="I228" s="38"/>
      <c r="J228" s="38"/>
      <c r="K228" s="38"/>
      <c r="L228" s="38"/>
      <c r="M228" s="38" t="s">
        <v>4098</v>
      </c>
      <c r="N228" s="38"/>
      <c r="O228" s="38"/>
      <c r="P228" s="38"/>
      <c r="Q228" s="38"/>
    </row>
    <row r="229" spans="1:17" ht="26.25" thickBot="1">
      <c r="A229" s="37">
        <v>164</v>
      </c>
      <c r="B229" s="47" t="s">
        <v>4423</v>
      </c>
      <c r="C229" s="47" t="s">
        <v>4423</v>
      </c>
      <c r="D229" s="47" t="s">
        <v>4424</v>
      </c>
      <c r="E229" s="47"/>
      <c r="F229" s="47" t="s">
        <v>3965</v>
      </c>
      <c r="G229" s="47" t="s">
        <v>3956</v>
      </c>
      <c r="H229" s="47" t="s">
        <v>4011</v>
      </c>
      <c r="I229" s="47"/>
      <c r="J229" s="47"/>
      <c r="K229" s="47"/>
      <c r="L229" s="47"/>
      <c r="M229" s="47" t="s">
        <v>4112</v>
      </c>
      <c r="N229" s="47"/>
      <c r="O229" s="47" t="s">
        <v>4425</v>
      </c>
      <c r="P229" s="47"/>
      <c r="Q229" s="47"/>
    </row>
    <row r="230" spans="1:17" ht="51.75" thickBot="1">
      <c r="A230" s="37">
        <v>165</v>
      </c>
      <c r="B230" s="38" t="s">
        <v>3961</v>
      </c>
      <c r="C230" s="38" t="s">
        <v>4426</v>
      </c>
      <c r="D230" s="38" t="s">
        <v>4427</v>
      </c>
      <c r="E230" s="38"/>
      <c r="F230" s="38" t="s">
        <v>3965</v>
      </c>
      <c r="G230" s="38" t="s">
        <v>3956</v>
      </c>
      <c r="H230" s="38" t="s">
        <v>3966</v>
      </c>
      <c r="I230" s="38" t="s">
        <v>3967</v>
      </c>
      <c r="J230" s="38"/>
      <c r="K230" s="38"/>
      <c r="L230" s="38"/>
      <c r="M230" s="38" t="s">
        <v>3968</v>
      </c>
      <c r="N230" s="38"/>
      <c r="O230" s="38" t="s">
        <v>4428</v>
      </c>
      <c r="P230" s="38"/>
      <c r="Q230" s="38"/>
    </row>
    <row r="231" spans="1:17" ht="26.25" thickBot="1">
      <c r="A231" s="37">
        <v>167</v>
      </c>
      <c r="B231" s="38" t="s">
        <v>4091</v>
      </c>
      <c r="C231" s="38" t="s">
        <v>4229</v>
      </c>
      <c r="D231" s="38" t="s">
        <v>4429</v>
      </c>
      <c r="E231" s="38"/>
      <c r="F231" s="38" t="s">
        <v>3965</v>
      </c>
      <c r="G231" s="38" t="s">
        <v>3956</v>
      </c>
      <c r="H231" s="38" t="s">
        <v>3966</v>
      </c>
      <c r="I231" s="38" t="s">
        <v>3967</v>
      </c>
      <c r="J231" s="38"/>
      <c r="K231" s="38"/>
      <c r="L231" s="38"/>
      <c r="M231" s="38" t="s">
        <v>4149</v>
      </c>
      <c r="N231" s="38"/>
      <c r="O231" s="38"/>
      <c r="P231" s="38"/>
      <c r="Q231" s="38"/>
    </row>
    <row r="232" spans="1:17" ht="39" thickBot="1">
      <c r="A232" s="37">
        <v>169</v>
      </c>
      <c r="B232" s="47" t="s">
        <v>4151</v>
      </c>
      <c r="C232" s="47" t="s">
        <v>4152</v>
      </c>
      <c r="D232" s="47" t="s">
        <v>4430</v>
      </c>
      <c r="E232" s="47"/>
      <c r="F232" s="47" t="s">
        <v>3965</v>
      </c>
      <c r="G232" s="47" t="s">
        <v>3956</v>
      </c>
      <c r="H232" s="47"/>
      <c r="I232" s="47"/>
      <c r="J232" s="47"/>
      <c r="K232" s="47"/>
      <c r="L232" s="47"/>
      <c r="M232" s="47"/>
      <c r="N232" s="47"/>
      <c r="O232" s="47" t="s">
        <v>4155</v>
      </c>
      <c r="P232" s="47"/>
      <c r="Q232" s="47"/>
    </row>
    <row r="233" spans="1:17" ht="51.75" thickBot="1">
      <c r="A233" s="37">
        <v>171</v>
      </c>
      <c r="B233" s="47" t="s">
        <v>4093</v>
      </c>
      <c r="C233" s="47" t="s">
        <v>4185</v>
      </c>
      <c r="D233" s="47" t="s">
        <v>4431</v>
      </c>
      <c r="E233" s="47"/>
      <c r="F233" s="47" t="s">
        <v>3965</v>
      </c>
      <c r="G233" s="47" t="s">
        <v>3956</v>
      </c>
      <c r="H233" s="47"/>
      <c r="I233" s="47"/>
      <c r="J233" s="47"/>
      <c r="K233" s="47"/>
      <c r="L233" s="47"/>
      <c r="M233" s="47"/>
      <c r="N233" s="47"/>
      <c r="O233" s="47" t="s">
        <v>4188</v>
      </c>
      <c r="P233" s="47"/>
      <c r="Q233" s="47"/>
    </row>
  </sheetData>
  <autoFilter ref="A1:P233"/>
  <mergeCells count="271">
    <mergeCell ref="Q7:Q8"/>
    <mergeCell ref="Q81:Q82"/>
    <mergeCell ref="Q144:Q145"/>
    <mergeCell ref="Q149:Q150"/>
    <mergeCell ref="Q151:Q152"/>
    <mergeCell ref="Q157:Q158"/>
    <mergeCell ref="Q173:Q174"/>
    <mergeCell ref="N7:N8"/>
    <mergeCell ref="O7:O8"/>
    <mergeCell ref="P7:P8"/>
    <mergeCell ref="P19:P20"/>
    <mergeCell ref="P21:P26"/>
    <mergeCell ref="N56:N58"/>
    <mergeCell ref="O56:O58"/>
    <mergeCell ref="P56:P58"/>
    <mergeCell ref="O73:O74"/>
    <mergeCell ref="P73:P74"/>
    <mergeCell ref="O92:O93"/>
    <mergeCell ref="P92:P93"/>
    <mergeCell ref="P81:P82"/>
    <mergeCell ref="N114:N115"/>
    <mergeCell ref="O114:O115"/>
    <mergeCell ref="P114:P115"/>
    <mergeCell ref="O129:O130"/>
    <mergeCell ref="A19:A20"/>
    <mergeCell ref="B19:B20"/>
    <mergeCell ref="C19:C20"/>
    <mergeCell ref="D19:D20"/>
    <mergeCell ref="F19:F20"/>
    <mergeCell ref="G19:G20"/>
    <mergeCell ref="I19:I20"/>
    <mergeCell ref="H7:H8"/>
    <mergeCell ref="I7:I8"/>
    <mergeCell ref="J7:J8"/>
    <mergeCell ref="K7:K8"/>
    <mergeCell ref="L7:L8"/>
    <mergeCell ref="M7:M8"/>
    <mergeCell ref="A7:A8"/>
    <mergeCell ref="B7:B8"/>
    <mergeCell ref="D7:D8"/>
    <mergeCell ref="E7:E8"/>
    <mergeCell ref="F7:F8"/>
    <mergeCell ref="G7:G8"/>
    <mergeCell ref="A21:A26"/>
    <mergeCell ref="B21:B26"/>
    <mergeCell ref="C21:C26"/>
    <mergeCell ref="D21:D26"/>
    <mergeCell ref="F21:F26"/>
    <mergeCell ref="G21:G26"/>
    <mergeCell ref="I21:I26"/>
    <mergeCell ref="J21:J26"/>
    <mergeCell ref="K21:K26"/>
    <mergeCell ref="M27:M29"/>
    <mergeCell ref="N27:N29"/>
    <mergeCell ref="O27:O29"/>
    <mergeCell ref="P27:P29"/>
    <mergeCell ref="J27:J29"/>
    <mergeCell ref="K27:K29"/>
    <mergeCell ref="L27:L29"/>
    <mergeCell ref="J19:J20"/>
    <mergeCell ref="K19:K20"/>
    <mergeCell ref="L19:L20"/>
    <mergeCell ref="M19:M20"/>
    <mergeCell ref="N19:N20"/>
    <mergeCell ref="O19:O20"/>
    <mergeCell ref="L21:L26"/>
    <mergeCell ref="M21:M26"/>
    <mergeCell ref="N21:N26"/>
    <mergeCell ref="O21:O26"/>
    <mergeCell ref="C30:C45"/>
    <mergeCell ref="D30:D45"/>
    <mergeCell ref="F30:F45"/>
    <mergeCell ref="G30:G45"/>
    <mergeCell ref="G27:G29"/>
    <mergeCell ref="H27:H29"/>
    <mergeCell ref="I27:I29"/>
    <mergeCell ref="A27:A29"/>
    <mergeCell ref="B27:B29"/>
    <mergeCell ref="C27:C29"/>
    <mergeCell ref="D27:D29"/>
    <mergeCell ref="F27:F29"/>
    <mergeCell ref="K49:K50"/>
    <mergeCell ref="L49:L50"/>
    <mergeCell ref="M49:M50"/>
    <mergeCell ref="N49:N50"/>
    <mergeCell ref="O49:O50"/>
    <mergeCell ref="P49:P50"/>
    <mergeCell ref="O30:O45"/>
    <mergeCell ref="P30:P45"/>
    <mergeCell ref="A49:A50"/>
    <mergeCell ref="B49:B50"/>
    <mergeCell ref="C49:C50"/>
    <mergeCell ref="D49:D50"/>
    <mergeCell ref="F49:F50"/>
    <mergeCell ref="G49:G50"/>
    <mergeCell ref="H49:H50"/>
    <mergeCell ref="I49:I50"/>
    <mergeCell ref="I30:I45"/>
    <mergeCell ref="J30:J45"/>
    <mergeCell ref="K30:K45"/>
    <mergeCell ref="L30:L45"/>
    <mergeCell ref="M30:M45"/>
    <mergeCell ref="N30:N45"/>
    <mergeCell ref="A30:A45"/>
    <mergeCell ref="B30:B45"/>
    <mergeCell ref="J56:J58"/>
    <mergeCell ref="K56:K58"/>
    <mergeCell ref="L56:L58"/>
    <mergeCell ref="M56:M58"/>
    <mergeCell ref="A56:A58"/>
    <mergeCell ref="B56:B58"/>
    <mergeCell ref="C56:C58"/>
    <mergeCell ref="D56:D58"/>
    <mergeCell ref="F56:F58"/>
    <mergeCell ref="G56:G58"/>
    <mergeCell ref="H56:H58"/>
    <mergeCell ref="I56:I58"/>
    <mergeCell ref="A81:A82"/>
    <mergeCell ref="B81:B82"/>
    <mergeCell ref="C81:C82"/>
    <mergeCell ref="D81:D82"/>
    <mergeCell ref="E81:E82"/>
    <mergeCell ref="F81:F82"/>
    <mergeCell ref="G81:G82"/>
    <mergeCell ref="H81:H82"/>
    <mergeCell ref="I73:I74"/>
    <mergeCell ref="I81:I82"/>
    <mergeCell ref="A73:A74"/>
    <mergeCell ref="B73:B74"/>
    <mergeCell ref="C73:C74"/>
    <mergeCell ref="D73:D74"/>
    <mergeCell ref="F73:F74"/>
    <mergeCell ref="G73:G74"/>
    <mergeCell ref="H73:H74"/>
    <mergeCell ref="J73:J74"/>
    <mergeCell ref="K73:K74"/>
    <mergeCell ref="L73:L74"/>
    <mergeCell ref="M73:M74"/>
    <mergeCell ref="N73:N74"/>
    <mergeCell ref="K92:K93"/>
    <mergeCell ref="L92:L93"/>
    <mergeCell ref="M92:M93"/>
    <mergeCell ref="N92:N93"/>
    <mergeCell ref="J81:J82"/>
    <mergeCell ref="K81:K82"/>
    <mergeCell ref="L81:L82"/>
    <mergeCell ref="M81:M82"/>
    <mergeCell ref="N81:N82"/>
    <mergeCell ref="A92:A93"/>
    <mergeCell ref="B92:B93"/>
    <mergeCell ref="C92:C93"/>
    <mergeCell ref="D92:D93"/>
    <mergeCell ref="F92:F93"/>
    <mergeCell ref="G92:G93"/>
    <mergeCell ref="H92:H93"/>
    <mergeCell ref="I92:I93"/>
    <mergeCell ref="J92:J93"/>
    <mergeCell ref="J114:J115"/>
    <mergeCell ref="K114:K115"/>
    <mergeCell ref="L114:L115"/>
    <mergeCell ref="M114:M115"/>
    <mergeCell ref="A114:A115"/>
    <mergeCell ref="B114:B115"/>
    <mergeCell ref="C114:C115"/>
    <mergeCell ref="D114:D115"/>
    <mergeCell ref="F114:F115"/>
    <mergeCell ref="G114:G115"/>
    <mergeCell ref="H114:H115"/>
    <mergeCell ref="I114:I115"/>
    <mergeCell ref="P129:P130"/>
    <mergeCell ref="A144:A145"/>
    <mergeCell ref="B144:B145"/>
    <mergeCell ref="C144:C145"/>
    <mergeCell ref="D144:D145"/>
    <mergeCell ref="E144:E145"/>
    <mergeCell ref="F144:F145"/>
    <mergeCell ref="G144:G145"/>
    <mergeCell ref="H144:H145"/>
    <mergeCell ref="I129:I130"/>
    <mergeCell ref="J129:J130"/>
    <mergeCell ref="K129:K130"/>
    <mergeCell ref="L129:L130"/>
    <mergeCell ref="M129:M130"/>
    <mergeCell ref="N129:N130"/>
    <mergeCell ref="A129:A130"/>
    <mergeCell ref="B129:B130"/>
    <mergeCell ref="C129:C130"/>
    <mergeCell ref="D129:D130"/>
    <mergeCell ref="F129:F130"/>
    <mergeCell ref="G129:G130"/>
    <mergeCell ref="H129:H130"/>
    <mergeCell ref="K149:K150"/>
    <mergeCell ref="L149:L150"/>
    <mergeCell ref="M149:M150"/>
    <mergeCell ref="N149:N150"/>
    <mergeCell ref="O149:O150"/>
    <mergeCell ref="P149:P150"/>
    <mergeCell ref="P144:P145"/>
    <mergeCell ref="A149:A150"/>
    <mergeCell ref="B149:B150"/>
    <mergeCell ref="C149:C150"/>
    <mergeCell ref="D149:D150"/>
    <mergeCell ref="E149:E150"/>
    <mergeCell ref="F149:F150"/>
    <mergeCell ref="G149:G150"/>
    <mergeCell ref="H149:H150"/>
    <mergeCell ref="I149:I150"/>
    <mergeCell ref="I144:I145"/>
    <mergeCell ref="J144:J145"/>
    <mergeCell ref="K144:K145"/>
    <mergeCell ref="L144:L145"/>
    <mergeCell ref="M144:M145"/>
    <mergeCell ref="N144:N145"/>
    <mergeCell ref="N151:N152"/>
    <mergeCell ref="O151:O152"/>
    <mergeCell ref="P151:P152"/>
    <mergeCell ref="A157:A158"/>
    <mergeCell ref="B157:B158"/>
    <mergeCell ref="C157:C158"/>
    <mergeCell ref="D157:D158"/>
    <mergeCell ref="E157:E158"/>
    <mergeCell ref="F157:F158"/>
    <mergeCell ref="G157:G158"/>
    <mergeCell ref="G151:G152"/>
    <mergeCell ref="H151:H152"/>
    <mergeCell ref="I151:I152"/>
    <mergeCell ref="K151:K152"/>
    <mergeCell ref="L151:L152"/>
    <mergeCell ref="M151:M152"/>
    <mergeCell ref="A151:A152"/>
    <mergeCell ref="B151:B152"/>
    <mergeCell ref="C151:C152"/>
    <mergeCell ref="D151:D152"/>
    <mergeCell ref="E151:E152"/>
    <mergeCell ref="F151:F152"/>
    <mergeCell ref="N157:N158"/>
    <mergeCell ref="P157:P158"/>
    <mergeCell ref="A173:A174"/>
    <mergeCell ref="B173:B174"/>
    <mergeCell ref="D173:D174"/>
    <mergeCell ref="E173:E174"/>
    <mergeCell ref="F173:F174"/>
    <mergeCell ref="G173:G174"/>
    <mergeCell ref="H173:H174"/>
    <mergeCell ref="I173:I174"/>
    <mergeCell ref="H157:H158"/>
    <mergeCell ref="I157:I158"/>
    <mergeCell ref="J157:J158"/>
    <mergeCell ref="K157:K158"/>
    <mergeCell ref="L157:L158"/>
    <mergeCell ref="M157:M158"/>
    <mergeCell ref="L176:L185"/>
    <mergeCell ref="M176:M185"/>
    <mergeCell ref="N176:N185"/>
    <mergeCell ref="P176:P185"/>
    <mergeCell ref="P173:P174"/>
    <mergeCell ref="J173:J174"/>
    <mergeCell ref="K173:K174"/>
    <mergeCell ref="L173:L174"/>
    <mergeCell ref="M173:M174"/>
    <mergeCell ref="N173:N174"/>
    <mergeCell ref="O173:O174"/>
    <mergeCell ref="A176:A185"/>
    <mergeCell ref="B176:B185"/>
    <mergeCell ref="C176:C185"/>
    <mergeCell ref="D176:D185"/>
    <mergeCell ref="G176:G185"/>
    <mergeCell ref="H176:H185"/>
    <mergeCell ref="I176:I185"/>
    <mergeCell ref="J176:J185"/>
    <mergeCell ref="K176:K185"/>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89"/>
  <sheetViews>
    <sheetView zoomScaleNormal="100" workbookViewId="0">
      <pane ySplit="1" topLeftCell="A1621" activePane="bottomLeft" state="frozen"/>
      <selection pane="bottomLeft" activeCell="D1986" sqref="D1986"/>
    </sheetView>
  </sheetViews>
  <sheetFormatPr defaultColWidth="11" defaultRowHeight="15.75"/>
  <cols>
    <col min="1" max="1" width="22.5" customWidth="1"/>
    <col min="2" max="2" width="7.125" customWidth="1"/>
    <col min="3" max="3" width="42.625" bestFit="1" customWidth="1"/>
    <col min="4" max="4" width="25.625" customWidth="1"/>
    <col min="5" max="5" width="34" bestFit="1" customWidth="1"/>
    <col min="6" max="6" width="16.375" customWidth="1"/>
    <col min="7" max="7" width="20.875" customWidth="1"/>
    <col min="8" max="8" width="37.125" customWidth="1"/>
    <col min="9" max="9" width="25" bestFit="1" customWidth="1"/>
    <col min="10" max="10" width="20.5" customWidth="1"/>
    <col min="11" max="11" width="36.5" customWidth="1"/>
  </cols>
  <sheetData>
    <row r="1" spans="1:11" ht="78.75">
      <c r="A1" s="1" t="s">
        <v>2710</v>
      </c>
      <c r="B1" s="1" t="s">
        <v>572</v>
      </c>
      <c r="C1" s="1" t="s">
        <v>270</v>
      </c>
      <c r="D1" s="1" t="s">
        <v>571</v>
      </c>
      <c r="E1" s="1" t="s">
        <v>261</v>
      </c>
      <c r="F1" s="1" t="s">
        <v>2766</v>
      </c>
      <c r="G1" s="2" t="s">
        <v>2767</v>
      </c>
      <c r="H1" s="1" t="s">
        <v>277</v>
      </c>
      <c r="I1" s="1" t="s">
        <v>263</v>
      </c>
      <c r="J1" s="1" t="s">
        <v>2740</v>
      </c>
      <c r="K1" s="1" t="s">
        <v>268</v>
      </c>
    </row>
    <row r="2" spans="1:11" ht="20.100000000000001" customHeight="1">
      <c r="A2">
        <v>1</v>
      </c>
      <c r="B2">
        <v>1</v>
      </c>
      <c r="C2" t="s">
        <v>260</v>
      </c>
      <c r="D2" t="s">
        <v>2765</v>
      </c>
      <c r="E2" t="s">
        <v>155</v>
      </c>
      <c r="H2" t="s">
        <v>514</v>
      </c>
      <c r="I2" s="9" t="s">
        <v>266</v>
      </c>
      <c r="J2" t="s">
        <v>2741</v>
      </c>
    </row>
    <row r="3" spans="1:11" ht="20.100000000000001" customHeight="1">
      <c r="A3">
        <v>1</v>
      </c>
      <c r="B3">
        <v>2</v>
      </c>
      <c r="C3" t="s">
        <v>260</v>
      </c>
      <c r="D3" t="s">
        <v>2765</v>
      </c>
      <c r="E3" t="s">
        <v>154</v>
      </c>
      <c r="H3" t="s">
        <v>515</v>
      </c>
      <c r="I3" s="9" t="s">
        <v>266</v>
      </c>
      <c r="J3" t="s">
        <v>2741</v>
      </c>
      <c r="K3" s="1"/>
    </row>
    <row r="4" spans="1:11" ht="20.100000000000001" customHeight="1">
      <c r="A4">
        <v>1</v>
      </c>
      <c r="B4">
        <v>3</v>
      </c>
      <c r="C4" t="s">
        <v>260</v>
      </c>
      <c r="D4" t="s">
        <v>2765</v>
      </c>
      <c r="E4" t="s">
        <v>30</v>
      </c>
      <c r="H4" t="s">
        <v>516</v>
      </c>
      <c r="I4" s="9" t="s">
        <v>266</v>
      </c>
      <c r="J4" t="s">
        <v>2741</v>
      </c>
      <c r="K4" s="7"/>
    </row>
    <row r="5" spans="1:11" ht="20.100000000000001" customHeight="1">
      <c r="A5">
        <v>1</v>
      </c>
      <c r="B5">
        <v>4</v>
      </c>
      <c r="C5" t="s">
        <v>260</v>
      </c>
      <c r="D5" t="s">
        <v>2765</v>
      </c>
      <c r="E5" t="s">
        <v>36</v>
      </c>
      <c r="H5" t="s">
        <v>504</v>
      </c>
      <c r="I5" s="9" t="s">
        <v>266</v>
      </c>
      <c r="J5" t="s">
        <v>2741</v>
      </c>
    </row>
    <row r="6" spans="1:11" ht="20.100000000000001" customHeight="1">
      <c r="A6">
        <v>1</v>
      </c>
      <c r="B6">
        <v>5</v>
      </c>
      <c r="C6" t="s">
        <v>260</v>
      </c>
      <c r="D6" t="s">
        <v>2765</v>
      </c>
      <c r="E6" t="s">
        <v>0</v>
      </c>
      <c r="H6" t="s">
        <v>502</v>
      </c>
      <c r="I6" s="9" t="s">
        <v>266</v>
      </c>
      <c r="J6" t="s">
        <v>2741</v>
      </c>
    </row>
    <row r="7" spans="1:11" ht="20.100000000000001" customHeight="1">
      <c r="A7">
        <v>1</v>
      </c>
      <c r="B7">
        <v>6</v>
      </c>
      <c r="C7" t="s">
        <v>260</v>
      </c>
      <c r="D7" t="s">
        <v>2765</v>
      </c>
      <c r="E7" t="s">
        <v>34</v>
      </c>
      <c r="H7" t="s">
        <v>503</v>
      </c>
      <c r="I7" s="9" t="s">
        <v>266</v>
      </c>
      <c r="J7" t="s">
        <v>2741</v>
      </c>
    </row>
    <row r="8" spans="1:11" ht="20.100000000000001" customHeight="1">
      <c r="A8">
        <v>1</v>
      </c>
      <c r="B8">
        <v>7</v>
      </c>
      <c r="C8" t="s">
        <v>260</v>
      </c>
      <c r="D8" t="s">
        <v>2765</v>
      </c>
      <c r="E8" t="s">
        <v>1</v>
      </c>
      <c r="H8" t="s">
        <v>505</v>
      </c>
      <c r="I8" s="9" t="s">
        <v>266</v>
      </c>
      <c r="J8" t="s">
        <v>2741</v>
      </c>
    </row>
    <row r="9" spans="1:11" ht="20.100000000000001" customHeight="1">
      <c r="A9">
        <v>1</v>
      </c>
      <c r="B9">
        <v>8</v>
      </c>
      <c r="C9" t="s">
        <v>260</v>
      </c>
      <c r="D9" t="s">
        <v>2765</v>
      </c>
      <c r="E9" t="s">
        <v>2</v>
      </c>
      <c r="H9" t="s">
        <v>506</v>
      </c>
      <c r="I9" s="9" t="s">
        <v>266</v>
      </c>
      <c r="J9" t="s">
        <v>2741</v>
      </c>
    </row>
    <row r="10" spans="1:11" ht="20.100000000000001" customHeight="1">
      <c r="A10">
        <v>1</v>
      </c>
      <c r="B10">
        <v>9</v>
      </c>
      <c r="C10" t="s">
        <v>260</v>
      </c>
      <c r="D10" t="s">
        <v>2765</v>
      </c>
      <c r="E10" t="s">
        <v>3</v>
      </c>
      <c r="H10" t="s">
        <v>507</v>
      </c>
      <c r="I10" s="9" t="s">
        <v>266</v>
      </c>
      <c r="J10" t="s">
        <v>2741</v>
      </c>
    </row>
    <row r="11" spans="1:11" ht="20.100000000000001" customHeight="1">
      <c r="A11">
        <v>1</v>
      </c>
      <c r="B11">
        <v>10</v>
      </c>
      <c r="C11" t="s">
        <v>260</v>
      </c>
      <c r="D11" t="s">
        <v>2765</v>
      </c>
      <c r="E11" t="s">
        <v>33</v>
      </c>
      <c r="H11" t="s">
        <v>522</v>
      </c>
      <c r="I11" s="9" t="s">
        <v>267</v>
      </c>
      <c r="J11" t="s">
        <v>2741</v>
      </c>
    </row>
    <row r="12" spans="1:11" ht="20.100000000000001" customHeight="1">
      <c r="A12">
        <v>1</v>
      </c>
      <c r="B12">
        <v>11</v>
      </c>
      <c r="C12" t="s">
        <v>260</v>
      </c>
      <c r="D12" t="s">
        <v>2765</v>
      </c>
      <c r="E12" t="s">
        <v>193</v>
      </c>
      <c r="H12" t="s">
        <v>451</v>
      </c>
      <c r="I12" s="9" t="s">
        <v>264</v>
      </c>
      <c r="J12" t="s">
        <v>2741</v>
      </c>
    </row>
    <row r="13" spans="1:11" ht="20.100000000000001" customHeight="1">
      <c r="A13">
        <v>1</v>
      </c>
      <c r="B13">
        <v>12</v>
      </c>
      <c r="C13" t="s">
        <v>260</v>
      </c>
      <c r="D13" t="s">
        <v>2765</v>
      </c>
      <c r="E13" t="s">
        <v>8</v>
      </c>
      <c r="H13" t="s">
        <v>314</v>
      </c>
      <c r="I13" s="9" t="s">
        <v>264</v>
      </c>
      <c r="J13" t="s">
        <v>2741</v>
      </c>
      <c r="K13" s="6" t="s">
        <v>590</v>
      </c>
    </row>
    <row r="14" spans="1:11" ht="20.100000000000001" customHeight="1">
      <c r="A14">
        <v>1</v>
      </c>
      <c r="B14">
        <v>13</v>
      </c>
      <c r="C14" t="s">
        <v>260</v>
      </c>
      <c r="D14" t="s">
        <v>2765</v>
      </c>
      <c r="E14" t="s">
        <v>161</v>
      </c>
      <c r="H14" t="s">
        <v>403</v>
      </c>
      <c r="I14" s="9" t="s">
        <v>264</v>
      </c>
      <c r="J14" t="s">
        <v>2741</v>
      </c>
    </row>
    <row r="15" spans="1:11" ht="20.100000000000001" customHeight="1">
      <c r="A15">
        <v>1</v>
      </c>
      <c r="B15">
        <v>14</v>
      </c>
      <c r="C15" t="s">
        <v>260</v>
      </c>
      <c r="D15" t="s">
        <v>2765</v>
      </c>
      <c r="E15" t="s">
        <v>5</v>
      </c>
      <c r="H15" t="s">
        <v>492</v>
      </c>
      <c r="I15" s="9" t="s">
        <v>267</v>
      </c>
      <c r="J15" t="s">
        <v>2741</v>
      </c>
    </row>
    <row r="16" spans="1:11" ht="20.100000000000001" customHeight="1">
      <c r="A16">
        <v>1</v>
      </c>
      <c r="B16">
        <v>15</v>
      </c>
      <c r="C16" t="s">
        <v>260</v>
      </c>
      <c r="D16" t="s">
        <v>2765</v>
      </c>
      <c r="E16" t="s">
        <v>7</v>
      </c>
      <c r="H16" t="s">
        <v>484</v>
      </c>
      <c r="I16" s="9" t="s">
        <v>264</v>
      </c>
      <c r="J16" t="s">
        <v>2741</v>
      </c>
    </row>
    <row r="17" spans="1:11" ht="20.100000000000001" customHeight="1">
      <c r="A17">
        <v>1</v>
      </c>
      <c r="B17">
        <v>16</v>
      </c>
      <c r="C17" t="s">
        <v>260</v>
      </c>
      <c r="D17" t="s">
        <v>2765</v>
      </c>
      <c r="E17" t="s">
        <v>4</v>
      </c>
      <c r="H17" t="s">
        <v>493</v>
      </c>
      <c r="I17" s="9" t="s">
        <v>264</v>
      </c>
      <c r="J17" t="s">
        <v>2741</v>
      </c>
    </row>
    <row r="18" spans="1:11" ht="20.100000000000001" customHeight="1">
      <c r="A18">
        <v>1</v>
      </c>
      <c r="B18">
        <v>17</v>
      </c>
      <c r="C18" t="s">
        <v>260</v>
      </c>
      <c r="D18" t="s">
        <v>2765</v>
      </c>
      <c r="E18" t="s">
        <v>6</v>
      </c>
      <c r="H18" t="s">
        <v>488</v>
      </c>
      <c r="I18" s="9" t="s">
        <v>264</v>
      </c>
      <c r="J18" t="s">
        <v>2741</v>
      </c>
    </row>
    <row r="19" spans="1:11" ht="20.100000000000001" customHeight="1">
      <c r="A19">
        <v>1</v>
      </c>
      <c r="B19">
        <v>18</v>
      </c>
      <c r="C19" t="s">
        <v>260</v>
      </c>
      <c r="D19" t="s">
        <v>2765</v>
      </c>
      <c r="E19" t="s">
        <v>74</v>
      </c>
      <c r="H19" t="s">
        <v>432</v>
      </c>
      <c r="I19" s="9" t="s">
        <v>264</v>
      </c>
      <c r="J19" t="s">
        <v>2741</v>
      </c>
    </row>
    <row r="20" spans="1:11" ht="20.100000000000001" customHeight="1">
      <c r="A20">
        <v>1</v>
      </c>
      <c r="B20">
        <v>19</v>
      </c>
      <c r="C20" t="s">
        <v>260</v>
      </c>
      <c r="D20" t="s">
        <v>2765</v>
      </c>
      <c r="E20" t="s">
        <v>70</v>
      </c>
      <c r="H20" t="s">
        <v>428</v>
      </c>
      <c r="I20" s="9" t="s">
        <v>264</v>
      </c>
      <c r="J20" t="s">
        <v>2741</v>
      </c>
      <c r="K20" s="6" t="s">
        <v>591</v>
      </c>
    </row>
    <row r="21" spans="1:11" ht="20.100000000000001" customHeight="1">
      <c r="A21">
        <v>1</v>
      </c>
      <c r="B21">
        <v>20</v>
      </c>
      <c r="C21" t="s">
        <v>260</v>
      </c>
      <c r="D21" t="s">
        <v>2765</v>
      </c>
      <c r="E21" t="s">
        <v>95</v>
      </c>
      <c r="H21" t="s">
        <v>315</v>
      </c>
      <c r="I21" s="9" t="s">
        <v>264</v>
      </c>
      <c r="J21" t="s">
        <v>2741</v>
      </c>
      <c r="K21" s="6" t="s">
        <v>590</v>
      </c>
    </row>
    <row r="22" spans="1:11" ht="20.100000000000001" customHeight="1">
      <c r="A22">
        <v>1</v>
      </c>
      <c r="B22">
        <v>21</v>
      </c>
      <c r="C22" t="s">
        <v>260</v>
      </c>
      <c r="D22" t="s">
        <v>2765</v>
      </c>
      <c r="E22" t="s">
        <v>98</v>
      </c>
      <c r="H22" t="s">
        <v>380</v>
      </c>
      <c r="I22" s="9" t="s">
        <v>264</v>
      </c>
      <c r="J22" t="s">
        <v>2741</v>
      </c>
      <c r="K22" s="6" t="s">
        <v>590</v>
      </c>
    </row>
    <row r="23" spans="1:11" ht="20.100000000000001" customHeight="1">
      <c r="A23">
        <v>1</v>
      </c>
      <c r="B23">
        <v>22</v>
      </c>
      <c r="C23" t="s">
        <v>260</v>
      </c>
      <c r="D23" t="s">
        <v>2765</v>
      </c>
      <c r="E23" t="s">
        <v>97</v>
      </c>
      <c r="H23" t="s">
        <v>2448</v>
      </c>
      <c r="I23" s="9" t="s">
        <v>264</v>
      </c>
      <c r="J23" t="s">
        <v>2741</v>
      </c>
    </row>
    <row r="24" spans="1:11" ht="20.100000000000001" customHeight="1">
      <c r="A24">
        <v>1</v>
      </c>
      <c r="B24">
        <v>23</v>
      </c>
      <c r="C24" t="s">
        <v>260</v>
      </c>
      <c r="D24" t="s">
        <v>2765</v>
      </c>
      <c r="E24" t="s">
        <v>62</v>
      </c>
      <c r="H24" t="s">
        <v>405</v>
      </c>
      <c r="I24" s="9" t="s">
        <v>264</v>
      </c>
      <c r="J24" t="s">
        <v>2741</v>
      </c>
      <c r="K24" s="6" t="s">
        <v>590</v>
      </c>
    </row>
    <row r="25" spans="1:11" ht="20.100000000000001" customHeight="1">
      <c r="A25">
        <v>1</v>
      </c>
      <c r="B25">
        <v>24</v>
      </c>
      <c r="C25" t="s">
        <v>260</v>
      </c>
      <c r="D25" t="s">
        <v>2765</v>
      </c>
      <c r="E25" t="s">
        <v>60</v>
      </c>
      <c r="H25" t="s">
        <v>411</v>
      </c>
      <c r="I25" s="9" t="s">
        <v>264</v>
      </c>
      <c r="J25" t="s">
        <v>2741</v>
      </c>
    </row>
    <row r="26" spans="1:11" ht="20.100000000000001" customHeight="1">
      <c r="A26">
        <v>1</v>
      </c>
      <c r="B26">
        <v>25</v>
      </c>
      <c r="C26" t="s">
        <v>260</v>
      </c>
      <c r="D26" t="s">
        <v>2765</v>
      </c>
      <c r="E26" t="s">
        <v>94</v>
      </c>
      <c r="H26" t="s">
        <v>317</v>
      </c>
      <c r="I26" s="9" t="s">
        <v>264</v>
      </c>
      <c r="J26" t="s">
        <v>2741</v>
      </c>
      <c r="K26" s="6" t="s">
        <v>590</v>
      </c>
    </row>
    <row r="27" spans="1:11" ht="20.100000000000001" customHeight="1">
      <c r="A27">
        <v>1</v>
      </c>
      <c r="B27">
        <v>26</v>
      </c>
      <c r="C27" t="s">
        <v>260</v>
      </c>
      <c r="D27" t="s">
        <v>2765</v>
      </c>
      <c r="E27" t="s">
        <v>57</v>
      </c>
      <c r="H27" t="s">
        <v>412</v>
      </c>
      <c r="I27" s="9" t="s">
        <v>264</v>
      </c>
      <c r="J27" t="s">
        <v>2741</v>
      </c>
      <c r="K27" s="8" t="s">
        <v>593</v>
      </c>
    </row>
    <row r="28" spans="1:11" ht="20.100000000000001" customHeight="1">
      <c r="A28">
        <v>1</v>
      </c>
      <c r="B28">
        <v>27</v>
      </c>
      <c r="C28" t="s">
        <v>260</v>
      </c>
      <c r="D28" t="s">
        <v>2765</v>
      </c>
      <c r="E28" t="s">
        <v>58</v>
      </c>
      <c r="H28" t="s">
        <v>414</v>
      </c>
      <c r="I28" s="9" t="s">
        <v>264</v>
      </c>
      <c r="J28" t="s">
        <v>2741</v>
      </c>
    </row>
    <row r="29" spans="1:11" ht="20.100000000000001" customHeight="1">
      <c r="A29">
        <v>1</v>
      </c>
      <c r="B29">
        <v>28</v>
      </c>
      <c r="C29" t="s">
        <v>260</v>
      </c>
      <c r="D29" t="s">
        <v>2765</v>
      </c>
      <c r="E29" t="s">
        <v>96</v>
      </c>
      <c r="H29" t="s">
        <v>280</v>
      </c>
      <c r="I29" s="9" t="s">
        <v>264</v>
      </c>
      <c r="J29" t="s">
        <v>2741</v>
      </c>
      <c r="K29" s="6" t="s">
        <v>590</v>
      </c>
    </row>
    <row r="30" spans="1:11" ht="20.100000000000001" customHeight="1">
      <c r="A30">
        <v>1</v>
      </c>
      <c r="B30">
        <v>29</v>
      </c>
      <c r="C30" t="s">
        <v>260</v>
      </c>
      <c r="D30" t="s">
        <v>2765</v>
      </c>
      <c r="E30" t="s">
        <v>19</v>
      </c>
      <c r="H30" t="s">
        <v>408</v>
      </c>
      <c r="I30" s="9" t="s">
        <v>267</v>
      </c>
      <c r="J30" t="s">
        <v>2741</v>
      </c>
      <c r="K30" s="6" t="s">
        <v>2738</v>
      </c>
    </row>
    <row r="31" spans="1:11" ht="20.100000000000001" customHeight="1">
      <c r="A31">
        <v>1</v>
      </c>
      <c r="B31">
        <v>30</v>
      </c>
      <c r="C31" t="s">
        <v>260</v>
      </c>
      <c r="D31" t="s">
        <v>2765</v>
      </c>
      <c r="E31" t="s">
        <v>25</v>
      </c>
      <c r="H31" t="s">
        <v>390</v>
      </c>
      <c r="I31" s="9" t="s">
        <v>267</v>
      </c>
      <c r="J31" t="s">
        <v>2741</v>
      </c>
      <c r="K31" s="6" t="s">
        <v>2738</v>
      </c>
    </row>
    <row r="32" spans="1:11" ht="20.100000000000001" customHeight="1">
      <c r="A32">
        <v>1</v>
      </c>
      <c r="B32">
        <v>31</v>
      </c>
      <c r="C32" t="s">
        <v>260</v>
      </c>
      <c r="D32" t="s">
        <v>2765</v>
      </c>
      <c r="E32" t="s">
        <v>17</v>
      </c>
      <c r="H32" t="s">
        <v>497</v>
      </c>
      <c r="I32" s="9" t="s">
        <v>264</v>
      </c>
      <c r="J32" t="s">
        <v>2741</v>
      </c>
      <c r="K32" s="6" t="s">
        <v>2662</v>
      </c>
    </row>
    <row r="33" spans="1:11" ht="20.100000000000001" customHeight="1">
      <c r="A33">
        <v>1</v>
      </c>
      <c r="B33">
        <v>32</v>
      </c>
      <c r="C33" t="s">
        <v>260</v>
      </c>
      <c r="D33" t="s">
        <v>2765</v>
      </c>
      <c r="E33" t="s">
        <v>18</v>
      </c>
      <c r="H33" t="s">
        <v>409</v>
      </c>
      <c r="I33" s="9" t="s">
        <v>267</v>
      </c>
      <c r="J33" t="s">
        <v>2741</v>
      </c>
      <c r="K33" s="6" t="s">
        <v>2739</v>
      </c>
    </row>
    <row r="34" spans="1:11" ht="20.100000000000001" customHeight="1">
      <c r="A34">
        <v>1</v>
      </c>
      <c r="B34">
        <v>33</v>
      </c>
      <c r="C34" t="s">
        <v>260</v>
      </c>
      <c r="D34" t="s">
        <v>2765</v>
      </c>
      <c r="E34" t="s">
        <v>24</v>
      </c>
      <c r="H34" t="s">
        <v>391</v>
      </c>
      <c r="I34" s="9" t="s">
        <v>267</v>
      </c>
      <c r="J34" t="s">
        <v>2741</v>
      </c>
      <c r="K34" s="6" t="s">
        <v>2739</v>
      </c>
    </row>
    <row r="35" spans="1:11" ht="20.100000000000001" customHeight="1">
      <c r="A35">
        <v>1</v>
      </c>
      <c r="B35">
        <v>34</v>
      </c>
      <c r="C35" t="s">
        <v>260</v>
      </c>
      <c r="D35" t="s">
        <v>2765</v>
      </c>
      <c r="E35" t="s">
        <v>15</v>
      </c>
      <c r="H35" t="s">
        <v>499</v>
      </c>
      <c r="I35" s="9" t="s">
        <v>267</v>
      </c>
      <c r="J35" t="s">
        <v>2741</v>
      </c>
      <c r="K35" s="6" t="s">
        <v>2739</v>
      </c>
    </row>
    <row r="36" spans="1:11" ht="20.100000000000001" customHeight="1">
      <c r="A36">
        <v>1</v>
      </c>
      <c r="B36">
        <v>35</v>
      </c>
      <c r="C36" t="s">
        <v>260</v>
      </c>
      <c r="D36" t="s">
        <v>2765</v>
      </c>
      <c r="E36" t="s">
        <v>16</v>
      </c>
      <c r="H36" t="s">
        <v>498</v>
      </c>
      <c r="I36" s="9" t="s">
        <v>267</v>
      </c>
      <c r="J36" t="s">
        <v>2741</v>
      </c>
      <c r="K36" s="6" t="s">
        <v>2738</v>
      </c>
    </row>
    <row r="37" spans="1:11" ht="20.100000000000001" customHeight="1">
      <c r="A37">
        <v>1</v>
      </c>
      <c r="B37">
        <v>36</v>
      </c>
      <c r="C37" t="s">
        <v>260</v>
      </c>
      <c r="D37" t="s">
        <v>2765</v>
      </c>
      <c r="E37" t="s">
        <v>27</v>
      </c>
      <c r="H37" t="s">
        <v>436</v>
      </c>
      <c r="I37" s="9" t="s">
        <v>264</v>
      </c>
      <c r="J37" t="s">
        <v>2741</v>
      </c>
      <c r="K37" s="6" t="s">
        <v>2662</v>
      </c>
    </row>
    <row r="38" spans="1:11" ht="20.100000000000001" customHeight="1">
      <c r="A38">
        <v>1</v>
      </c>
      <c r="B38">
        <v>37</v>
      </c>
      <c r="C38" t="s">
        <v>260</v>
      </c>
      <c r="D38" t="s">
        <v>2765</v>
      </c>
      <c r="E38" t="s">
        <v>29</v>
      </c>
      <c r="H38" t="s">
        <v>438</v>
      </c>
      <c r="I38" s="9" t="s">
        <v>264</v>
      </c>
      <c r="J38" t="s">
        <v>2741</v>
      </c>
      <c r="K38" s="6" t="s">
        <v>2662</v>
      </c>
    </row>
    <row r="39" spans="1:11" ht="20.100000000000001" customHeight="1">
      <c r="A39">
        <v>1</v>
      </c>
      <c r="B39">
        <v>38</v>
      </c>
      <c r="C39" t="s">
        <v>260</v>
      </c>
      <c r="D39" t="s">
        <v>2765</v>
      </c>
      <c r="E39" t="s">
        <v>28</v>
      </c>
      <c r="H39" t="s">
        <v>438</v>
      </c>
      <c r="I39" s="9" t="s">
        <v>264</v>
      </c>
      <c r="J39" t="s">
        <v>2741</v>
      </c>
      <c r="K39" s="6" t="s">
        <v>2662</v>
      </c>
    </row>
    <row r="40" spans="1:11" ht="20.100000000000001" customHeight="1">
      <c r="A40">
        <v>1</v>
      </c>
      <c r="B40">
        <v>39</v>
      </c>
      <c r="C40" t="s">
        <v>260</v>
      </c>
      <c r="D40" t="s">
        <v>2765</v>
      </c>
      <c r="E40" t="s">
        <v>132</v>
      </c>
      <c r="H40" t="s">
        <v>279</v>
      </c>
      <c r="I40" s="9" t="s">
        <v>266</v>
      </c>
      <c r="J40" t="s">
        <v>2741</v>
      </c>
      <c r="K40" s="11"/>
    </row>
    <row r="41" spans="1:11" ht="20.100000000000001" customHeight="1">
      <c r="A41">
        <v>1</v>
      </c>
      <c r="B41">
        <v>40</v>
      </c>
      <c r="C41" t="s">
        <v>260</v>
      </c>
      <c r="D41" t="s">
        <v>2765</v>
      </c>
      <c r="E41" t="s">
        <v>23</v>
      </c>
      <c r="I41" s="9" t="s">
        <v>266</v>
      </c>
      <c r="J41" t="s">
        <v>2741</v>
      </c>
      <c r="K41" s="11"/>
    </row>
    <row r="42" spans="1:11" ht="20.100000000000001" customHeight="1">
      <c r="A42">
        <v>1</v>
      </c>
      <c r="B42">
        <v>41</v>
      </c>
      <c r="C42" t="s">
        <v>260</v>
      </c>
      <c r="D42" t="s">
        <v>2765</v>
      </c>
      <c r="E42" t="s">
        <v>20</v>
      </c>
      <c r="I42" s="9" t="s">
        <v>266</v>
      </c>
      <c r="J42" t="s">
        <v>2741</v>
      </c>
    </row>
    <row r="43" spans="1:11" ht="20.100000000000001" customHeight="1">
      <c r="A43">
        <v>1</v>
      </c>
      <c r="B43">
        <v>42</v>
      </c>
      <c r="C43" t="s">
        <v>260</v>
      </c>
      <c r="D43" t="s">
        <v>2765</v>
      </c>
      <c r="E43" t="s">
        <v>22</v>
      </c>
      <c r="I43" s="9" t="s">
        <v>266</v>
      </c>
      <c r="J43" t="s">
        <v>2741</v>
      </c>
    </row>
    <row r="44" spans="1:11" ht="20.100000000000001" customHeight="1">
      <c r="A44">
        <v>1</v>
      </c>
      <c r="B44">
        <v>43</v>
      </c>
      <c r="C44" t="s">
        <v>260</v>
      </c>
      <c r="D44" t="s">
        <v>2765</v>
      </c>
      <c r="E44" t="s">
        <v>21</v>
      </c>
      <c r="I44" s="9" t="s">
        <v>266</v>
      </c>
      <c r="J44" t="s">
        <v>2741</v>
      </c>
    </row>
    <row r="45" spans="1:11" ht="20.100000000000001" customHeight="1">
      <c r="A45">
        <v>1</v>
      </c>
      <c r="B45">
        <v>44</v>
      </c>
      <c r="C45" t="s">
        <v>260</v>
      </c>
      <c r="D45" t="s">
        <v>2765</v>
      </c>
      <c r="E45" t="s">
        <v>76</v>
      </c>
      <c r="H45" t="s">
        <v>424</v>
      </c>
      <c r="I45" s="9" t="s">
        <v>264</v>
      </c>
      <c r="J45" t="s">
        <v>2741</v>
      </c>
      <c r="K45" s="11"/>
    </row>
    <row r="46" spans="1:11" ht="20.100000000000001" customHeight="1">
      <c r="A46">
        <v>1</v>
      </c>
      <c r="B46">
        <v>45</v>
      </c>
      <c r="C46" t="s">
        <v>260</v>
      </c>
      <c r="D46" t="s">
        <v>2765</v>
      </c>
      <c r="E46" t="s">
        <v>88</v>
      </c>
      <c r="H46" t="s">
        <v>441</v>
      </c>
      <c r="I46" s="9" t="s">
        <v>264</v>
      </c>
      <c r="J46" t="s">
        <v>2741</v>
      </c>
    </row>
    <row r="47" spans="1:11" ht="20.100000000000001" customHeight="1">
      <c r="A47">
        <v>1</v>
      </c>
      <c r="B47">
        <v>46</v>
      </c>
      <c r="C47" t="s">
        <v>260</v>
      </c>
      <c r="D47" t="s">
        <v>2765</v>
      </c>
      <c r="E47" t="s">
        <v>86</v>
      </c>
      <c r="H47" t="s">
        <v>439</v>
      </c>
      <c r="I47" s="9" t="s">
        <v>264</v>
      </c>
      <c r="J47" t="s">
        <v>2741</v>
      </c>
    </row>
    <row r="48" spans="1:11" ht="20.100000000000001" customHeight="1">
      <c r="A48">
        <v>1</v>
      </c>
      <c r="B48">
        <v>47</v>
      </c>
      <c r="C48" t="s">
        <v>260</v>
      </c>
      <c r="D48" t="s">
        <v>2765</v>
      </c>
      <c r="E48" t="s">
        <v>78</v>
      </c>
      <c r="H48" t="s">
        <v>422</v>
      </c>
      <c r="I48" s="9" t="s">
        <v>264</v>
      </c>
      <c r="J48" t="s">
        <v>2741</v>
      </c>
    </row>
    <row r="49" spans="1:11" ht="20.100000000000001" customHeight="1">
      <c r="A49">
        <v>1</v>
      </c>
      <c r="B49">
        <v>48</v>
      </c>
      <c r="C49" t="s">
        <v>260</v>
      </c>
      <c r="D49" t="s">
        <v>2765</v>
      </c>
      <c r="E49" t="s">
        <v>84</v>
      </c>
      <c r="H49" t="s">
        <v>447</v>
      </c>
      <c r="I49" s="9" t="s">
        <v>264</v>
      </c>
      <c r="J49" t="s">
        <v>2741</v>
      </c>
      <c r="K49" s="7"/>
    </row>
    <row r="50" spans="1:11" ht="20.100000000000001" customHeight="1">
      <c r="A50">
        <v>1</v>
      </c>
      <c r="B50">
        <v>49</v>
      </c>
      <c r="C50" t="s">
        <v>260</v>
      </c>
      <c r="D50" t="s">
        <v>2765</v>
      </c>
      <c r="E50" t="s">
        <v>72</v>
      </c>
      <c r="H50" t="s">
        <v>430</v>
      </c>
      <c r="I50" s="9" t="s">
        <v>264</v>
      </c>
      <c r="J50" t="s">
        <v>2741</v>
      </c>
      <c r="K50" s="7"/>
    </row>
    <row r="51" spans="1:11" ht="20.100000000000001" customHeight="1">
      <c r="A51">
        <v>1</v>
      </c>
      <c r="B51">
        <v>50</v>
      </c>
      <c r="C51" t="s">
        <v>260</v>
      </c>
      <c r="D51" t="s">
        <v>2765</v>
      </c>
      <c r="E51" t="s">
        <v>80</v>
      </c>
      <c r="H51" t="s">
        <v>426</v>
      </c>
      <c r="I51" s="9" t="s">
        <v>264</v>
      </c>
      <c r="J51" t="s">
        <v>2741</v>
      </c>
    </row>
    <row r="52" spans="1:11" ht="20.100000000000001" customHeight="1">
      <c r="A52">
        <v>1</v>
      </c>
      <c r="B52">
        <v>51</v>
      </c>
      <c r="C52" t="s">
        <v>260</v>
      </c>
      <c r="D52" t="s">
        <v>2765</v>
      </c>
      <c r="E52" t="s">
        <v>90</v>
      </c>
      <c r="H52" t="s">
        <v>443</v>
      </c>
      <c r="I52" s="9" t="s">
        <v>264</v>
      </c>
      <c r="J52" t="s">
        <v>2741</v>
      </c>
    </row>
    <row r="53" spans="1:11" ht="20.100000000000001" customHeight="1">
      <c r="A53">
        <v>1</v>
      </c>
      <c r="B53">
        <v>52</v>
      </c>
      <c r="C53" t="s">
        <v>260</v>
      </c>
      <c r="D53" t="s">
        <v>2765</v>
      </c>
      <c r="E53" t="s">
        <v>42</v>
      </c>
      <c r="H53" t="s">
        <v>500</v>
      </c>
      <c r="I53" s="9" t="s">
        <v>264</v>
      </c>
      <c r="J53" t="s">
        <v>2741</v>
      </c>
      <c r="K53" t="s">
        <v>2664</v>
      </c>
    </row>
    <row r="54" spans="1:11" ht="20.100000000000001" customHeight="1">
      <c r="A54">
        <v>1</v>
      </c>
      <c r="B54">
        <v>53</v>
      </c>
      <c r="C54" t="s">
        <v>260</v>
      </c>
      <c r="D54" t="s">
        <v>2765</v>
      </c>
      <c r="E54" t="s">
        <v>37</v>
      </c>
      <c r="H54" t="s">
        <v>490</v>
      </c>
      <c r="I54" s="9" t="s">
        <v>264</v>
      </c>
      <c r="J54" t="s">
        <v>2741</v>
      </c>
      <c r="K54" s="7" t="s">
        <v>2664</v>
      </c>
    </row>
    <row r="55" spans="1:11" ht="20.100000000000001" customHeight="1">
      <c r="A55">
        <v>1</v>
      </c>
      <c r="B55">
        <v>54</v>
      </c>
      <c r="C55" t="s">
        <v>260</v>
      </c>
      <c r="D55" t="s">
        <v>2765</v>
      </c>
      <c r="E55" t="s">
        <v>40</v>
      </c>
      <c r="H55" t="s">
        <v>489</v>
      </c>
      <c r="I55" s="9" t="s">
        <v>264</v>
      </c>
      <c r="J55" t="s">
        <v>2741</v>
      </c>
      <c r="K55" t="s">
        <v>2664</v>
      </c>
    </row>
    <row r="56" spans="1:11" ht="20.100000000000001" customHeight="1">
      <c r="A56">
        <v>1</v>
      </c>
      <c r="B56">
        <v>55</v>
      </c>
      <c r="C56" t="s">
        <v>260</v>
      </c>
      <c r="D56" t="s">
        <v>2765</v>
      </c>
      <c r="E56" t="s">
        <v>39</v>
      </c>
      <c r="H56" t="s">
        <v>494</v>
      </c>
      <c r="I56" s="9" t="s">
        <v>264</v>
      </c>
      <c r="J56" t="s">
        <v>2741</v>
      </c>
      <c r="K56" t="s">
        <v>2664</v>
      </c>
    </row>
    <row r="57" spans="1:11" ht="20.100000000000001" customHeight="1">
      <c r="A57">
        <v>1</v>
      </c>
      <c r="B57">
        <v>56</v>
      </c>
      <c r="C57" t="s">
        <v>260</v>
      </c>
      <c r="D57" t="s">
        <v>2765</v>
      </c>
      <c r="E57" t="s">
        <v>43</v>
      </c>
      <c r="H57" t="s">
        <v>496</v>
      </c>
      <c r="I57" s="9" t="s">
        <v>264</v>
      </c>
      <c r="J57" t="s">
        <v>2741</v>
      </c>
      <c r="K57" t="s">
        <v>2664</v>
      </c>
    </row>
    <row r="58" spans="1:11" ht="20.100000000000001" customHeight="1">
      <c r="A58">
        <v>1</v>
      </c>
      <c r="B58">
        <v>57</v>
      </c>
      <c r="C58" t="s">
        <v>260</v>
      </c>
      <c r="D58" t="s">
        <v>2765</v>
      </c>
      <c r="E58" t="s">
        <v>38</v>
      </c>
      <c r="H58" t="s">
        <v>486</v>
      </c>
      <c r="I58" s="9" t="s">
        <v>264</v>
      </c>
      <c r="J58" t="s">
        <v>2741</v>
      </c>
      <c r="K58" t="s">
        <v>2664</v>
      </c>
    </row>
    <row r="59" spans="1:11" ht="20.100000000000001" customHeight="1">
      <c r="A59">
        <v>1</v>
      </c>
      <c r="B59">
        <v>58</v>
      </c>
      <c r="C59" t="s">
        <v>260</v>
      </c>
      <c r="D59" t="s">
        <v>2765</v>
      </c>
      <c r="E59" t="s">
        <v>41</v>
      </c>
      <c r="H59" t="s">
        <v>501</v>
      </c>
      <c r="I59" s="9" t="s">
        <v>264</v>
      </c>
      <c r="J59" t="s">
        <v>2741</v>
      </c>
      <c r="K59" t="s">
        <v>2664</v>
      </c>
    </row>
    <row r="60" spans="1:11" ht="20.100000000000001" customHeight="1">
      <c r="A60">
        <v>1</v>
      </c>
      <c r="B60">
        <v>59</v>
      </c>
      <c r="C60" t="s">
        <v>260</v>
      </c>
      <c r="D60" t="s">
        <v>2765</v>
      </c>
      <c r="E60" t="s">
        <v>46</v>
      </c>
      <c r="H60" t="s">
        <v>485</v>
      </c>
      <c r="I60" s="9" t="s">
        <v>264</v>
      </c>
      <c r="J60" t="s">
        <v>2741</v>
      </c>
      <c r="K60" t="s">
        <v>2664</v>
      </c>
    </row>
    <row r="61" spans="1:11" ht="20.100000000000001" customHeight="1">
      <c r="A61">
        <v>1</v>
      </c>
      <c r="B61">
        <v>60</v>
      </c>
      <c r="C61" t="s">
        <v>260</v>
      </c>
      <c r="D61" t="s">
        <v>2765</v>
      </c>
      <c r="E61" t="s">
        <v>148</v>
      </c>
      <c r="H61" t="s">
        <v>395</v>
      </c>
      <c r="I61" s="9" t="s">
        <v>264</v>
      </c>
      <c r="J61" t="s">
        <v>2741</v>
      </c>
    </row>
    <row r="62" spans="1:11" ht="20.100000000000001" customHeight="1">
      <c r="A62">
        <v>1</v>
      </c>
      <c r="B62">
        <v>61</v>
      </c>
      <c r="C62" t="s">
        <v>260</v>
      </c>
      <c r="D62" t="s">
        <v>2765</v>
      </c>
      <c r="E62" t="s">
        <v>147</v>
      </c>
      <c r="H62" t="s">
        <v>399</v>
      </c>
      <c r="I62" s="9" t="s">
        <v>264</v>
      </c>
      <c r="J62" t="s">
        <v>2741</v>
      </c>
    </row>
    <row r="63" spans="1:11" ht="20.100000000000001" customHeight="1">
      <c r="A63">
        <v>1</v>
      </c>
      <c r="B63">
        <v>62</v>
      </c>
      <c r="C63" t="s">
        <v>260</v>
      </c>
      <c r="D63" t="s">
        <v>2765</v>
      </c>
      <c r="E63" t="s">
        <v>45</v>
      </c>
      <c r="H63" t="s">
        <v>495</v>
      </c>
      <c r="I63" s="9" t="s">
        <v>264</v>
      </c>
      <c r="J63" t="s">
        <v>2741</v>
      </c>
    </row>
    <row r="64" spans="1:11" ht="20.100000000000001" customHeight="1">
      <c r="A64">
        <v>1</v>
      </c>
      <c r="B64">
        <v>63</v>
      </c>
      <c r="C64" t="s">
        <v>260</v>
      </c>
      <c r="D64" t="s">
        <v>2765</v>
      </c>
      <c r="E64" t="s">
        <v>44</v>
      </c>
      <c r="H64" t="s">
        <v>491</v>
      </c>
      <c r="I64" s="9" t="s">
        <v>264</v>
      </c>
      <c r="J64" t="s">
        <v>2741</v>
      </c>
    </row>
    <row r="65" spans="1:11" ht="20.100000000000001" customHeight="1">
      <c r="A65">
        <v>1</v>
      </c>
      <c r="B65">
        <v>64</v>
      </c>
      <c r="C65" t="s">
        <v>260</v>
      </c>
      <c r="D65" t="s">
        <v>2765</v>
      </c>
      <c r="E65" t="s">
        <v>170</v>
      </c>
      <c r="H65" t="s">
        <v>470</v>
      </c>
      <c r="I65" s="9" t="s">
        <v>264</v>
      </c>
      <c r="J65" t="s">
        <v>2741</v>
      </c>
    </row>
    <row r="66" spans="1:11" ht="20.100000000000001" customHeight="1">
      <c r="A66">
        <v>1</v>
      </c>
      <c r="B66">
        <v>65</v>
      </c>
      <c r="C66" t="s">
        <v>260</v>
      </c>
      <c r="D66" t="s">
        <v>2765</v>
      </c>
      <c r="E66" t="s">
        <v>185</v>
      </c>
      <c r="H66" t="s">
        <v>457</v>
      </c>
      <c r="I66" s="9" t="s">
        <v>264</v>
      </c>
      <c r="J66" t="s">
        <v>2741</v>
      </c>
      <c r="K66" s="6" t="s">
        <v>589</v>
      </c>
    </row>
    <row r="67" spans="1:11" ht="20.100000000000001" customHeight="1">
      <c r="A67">
        <v>1</v>
      </c>
      <c r="B67">
        <v>66</v>
      </c>
      <c r="C67" t="s">
        <v>260</v>
      </c>
      <c r="D67" t="s">
        <v>2765</v>
      </c>
      <c r="E67" t="s">
        <v>180</v>
      </c>
      <c r="H67" t="s">
        <v>463</v>
      </c>
      <c r="I67" s="9" t="s">
        <v>264</v>
      </c>
      <c r="J67" t="s">
        <v>2741</v>
      </c>
    </row>
    <row r="68" spans="1:11" ht="20.100000000000001" customHeight="1">
      <c r="A68">
        <v>1</v>
      </c>
      <c r="B68">
        <v>67</v>
      </c>
      <c r="C68" t="s">
        <v>260</v>
      </c>
      <c r="D68" t="s">
        <v>2765</v>
      </c>
      <c r="E68" t="s">
        <v>226</v>
      </c>
      <c r="H68" t="s">
        <v>318</v>
      </c>
      <c r="I68" s="9" t="s">
        <v>264</v>
      </c>
      <c r="J68" t="s">
        <v>2741</v>
      </c>
      <c r="K68" t="s">
        <v>592</v>
      </c>
    </row>
    <row r="69" spans="1:11" ht="20.100000000000001" customHeight="1">
      <c r="A69">
        <v>1</v>
      </c>
      <c r="B69">
        <v>68</v>
      </c>
      <c r="C69" t="s">
        <v>260</v>
      </c>
      <c r="D69" t="s">
        <v>2765</v>
      </c>
      <c r="E69" t="s">
        <v>194</v>
      </c>
      <c r="H69" t="s">
        <v>281</v>
      </c>
      <c r="I69" s="9" t="s">
        <v>264</v>
      </c>
      <c r="J69" t="s">
        <v>2741</v>
      </c>
      <c r="K69" t="s">
        <v>523</v>
      </c>
    </row>
    <row r="70" spans="1:11" ht="20.100000000000001" customHeight="1">
      <c r="A70">
        <v>1</v>
      </c>
      <c r="B70">
        <v>69</v>
      </c>
      <c r="C70" t="s">
        <v>260</v>
      </c>
      <c r="D70" t="s">
        <v>2765</v>
      </c>
      <c r="E70" t="s">
        <v>228</v>
      </c>
      <c r="H70" t="s">
        <v>336</v>
      </c>
      <c r="I70" s="9" t="s">
        <v>264</v>
      </c>
      <c r="J70" t="s">
        <v>2741</v>
      </c>
    </row>
    <row r="71" spans="1:11" ht="20.100000000000001" customHeight="1">
      <c r="A71">
        <v>1</v>
      </c>
      <c r="B71">
        <v>70</v>
      </c>
      <c r="C71" t="s">
        <v>260</v>
      </c>
      <c r="D71" t="s">
        <v>2765</v>
      </c>
      <c r="E71" t="s">
        <v>196</v>
      </c>
      <c r="H71" t="s">
        <v>298</v>
      </c>
      <c r="I71" s="9" t="s">
        <v>264</v>
      </c>
      <c r="J71" t="s">
        <v>2741</v>
      </c>
    </row>
    <row r="72" spans="1:11" ht="20.100000000000001" customHeight="1">
      <c r="A72">
        <v>1</v>
      </c>
      <c r="B72">
        <v>71</v>
      </c>
      <c r="C72" t="s">
        <v>260</v>
      </c>
      <c r="D72" t="s">
        <v>2765</v>
      </c>
      <c r="E72" t="s">
        <v>230</v>
      </c>
      <c r="H72" t="s">
        <v>326</v>
      </c>
      <c r="I72" s="9" t="s">
        <v>264</v>
      </c>
      <c r="J72" t="s">
        <v>2741</v>
      </c>
      <c r="K72" t="s">
        <v>595</v>
      </c>
    </row>
    <row r="73" spans="1:11" ht="20.100000000000001" customHeight="1">
      <c r="A73">
        <v>1</v>
      </c>
      <c r="B73">
        <v>72</v>
      </c>
      <c r="C73" t="s">
        <v>260</v>
      </c>
      <c r="D73" t="s">
        <v>2765</v>
      </c>
      <c r="E73" t="s">
        <v>198</v>
      </c>
      <c r="H73" t="s">
        <v>288</v>
      </c>
      <c r="I73" s="9" t="s">
        <v>264</v>
      </c>
      <c r="J73" t="s">
        <v>2741</v>
      </c>
      <c r="K73" s="11" t="s">
        <v>595</v>
      </c>
    </row>
    <row r="74" spans="1:11" ht="20.100000000000001" customHeight="1">
      <c r="A74">
        <v>1</v>
      </c>
      <c r="B74">
        <v>73</v>
      </c>
      <c r="C74" t="s">
        <v>260</v>
      </c>
      <c r="D74" t="s">
        <v>2765</v>
      </c>
      <c r="E74" t="s">
        <v>232</v>
      </c>
      <c r="H74" t="s">
        <v>348</v>
      </c>
      <c r="I74" s="9" t="s">
        <v>264</v>
      </c>
      <c r="J74" t="s">
        <v>2741</v>
      </c>
      <c r="K74" s="6" t="s">
        <v>589</v>
      </c>
    </row>
    <row r="75" spans="1:11" ht="20.100000000000001" customHeight="1">
      <c r="A75">
        <v>1</v>
      </c>
      <c r="B75">
        <v>74</v>
      </c>
      <c r="C75" t="s">
        <v>260</v>
      </c>
      <c r="D75" t="s">
        <v>2765</v>
      </c>
      <c r="E75" t="s">
        <v>200</v>
      </c>
      <c r="H75" t="s">
        <v>310</v>
      </c>
      <c r="I75" s="9" t="s">
        <v>264</v>
      </c>
      <c r="J75" t="s">
        <v>2741</v>
      </c>
      <c r="K75" s="6" t="s">
        <v>589</v>
      </c>
    </row>
    <row r="76" spans="1:11" ht="20.100000000000001" customHeight="1">
      <c r="A76">
        <v>1</v>
      </c>
      <c r="B76">
        <v>75</v>
      </c>
      <c r="C76" t="s">
        <v>260</v>
      </c>
      <c r="D76" t="s">
        <v>2765</v>
      </c>
      <c r="E76" t="s">
        <v>234</v>
      </c>
      <c r="H76" t="s">
        <v>340</v>
      </c>
      <c r="I76" s="9" t="s">
        <v>264</v>
      </c>
      <c r="J76" t="s">
        <v>2741</v>
      </c>
    </row>
    <row r="77" spans="1:11" ht="20.100000000000001" customHeight="1">
      <c r="A77">
        <v>1</v>
      </c>
      <c r="B77">
        <v>76</v>
      </c>
      <c r="C77" t="s">
        <v>260</v>
      </c>
      <c r="D77" t="s">
        <v>2765</v>
      </c>
      <c r="E77" t="s">
        <v>202</v>
      </c>
      <c r="H77" t="s">
        <v>302</v>
      </c>
      <c r="I77" s="9" t="s">
        <v>264</v>
      </c>
      <c r="J77" t="s">
        <v>2741</v>
      </c>
    </row>
    <row r="78" spans="1:11" ht="20.100000000000001" customHeight="1">
      <c r="A78">
        <v>1</v>
      </c>
      <c r="B78">
        <v>77</v>
      </c>
      <c r="C78" t="s">
        <v>260</v>
      </c>
      <c r="D78" t="s">
        <v>2765</v>
      </c>
      <c r="E78" t="s">
        <v>236</v>
      </c>
      <c r="H78" t="s">
        <v>320</v>
      </c>
      <c r="I78" s="9" t="s">
        <v>264</v>
      </c>
      <c r="J78" t="s">
        <v>2741</v>
      </c>
    </row>
    <row r="79" spans="1:11" ht="20.100000000000001" customHeight="1">
      <c r="A79">
        <v>1</v>
      </c>
      <c r="B79">
        <v>78</v>
      </c>
      <c r="C79" t="s">
        <v>260</v>
      </c>
      <c r="D79" t="s">
        <v>2765</v>
      </c>
      <c r="E79" t="s">
        <v>204</v>
      </c>
      <c r="H79" t="s">
        <v>283</v>
      </c>
      <c r="I79" s="9" t="s">
        <v>264</v>
      </c>
      <c r="J79" t="s">
        <v>2741</v>
      </c>
    </row>
    <row r="80" spans="1:11" ht="20.100000000000001" customHeight="1">
      <c r="A80">
        <v>1</v>
      </c>
      <c r="B80">
        <v>79</v>
      </c>
      <c r="C80" t="s">
        <v>260</v>
      </c>
      <c r="D80" t="s">
        <v>2765</v>
      </c>
      <c r="E80" t="s">
        <v>238</v>
      </c>
      <c r="H80" t="s">
        <v>330</v>
      </c>
      <c r="I80" s="9" t="s">
        <v>264</v>
      </c>
      <c r="J80" t="s">
        <v>2741</v>
      </c>
    </row>
    <row r="81" spans="1:11" ht="20.100000000000001" customHeight="1">
      <c r="A81">
        <v>1</v>
      </c>
      <c r="B81">
        <v>80</v>
      </c>
      <c r="C81" t="s">
        <v>260</v>
      </c>
      <c r="D81" t="s">
        <v>2765</v>
      </c>
      <c r="E81" t="s">
        <v>206</v>
      </c>
      <c r="H81" t="s">
        <v>292</v>
      </c>
      <c r="I81" s="9" t="s">
        <v>264</v>
      </c>
      <c r="J81" t="s">
        <v>2741</v>
      </c>
    </row>
    <row r="82" spans="1:11" ht="20.100000000000001" customHeight="1">
      <c r="A82">
        <v>1</v>
      </c>
      <c r="B82">
        <v>81</v>
      </c>
      <c r="C82" t="s">
        <v>260</v>
      </c>
      <c r="D82" t="s">
        <v>2765</v>
      </c>
      <c r="E82" t="s">
        <v>208</v>
      </c>
      <c r="H82" t="s">
        <v>322</v>
      </c>
      <c r="I82" s="9" t="s">
        <v>264</v>
      </c>
      <c r="J82" t="s">
        <v>2741</v>
      </c>
    </row>
    <row r="83" spans="1:11" ht="20.100000000000001" customHeight="1">
      <c r="A83">
        <v>1</v>
      </c>
      <c r="B83">
        <v>82</v>
      </c>
      <c r="C83" t="s">
        <v>260</v>
      </c>
      <c r="D83" t="s">
        <v>2765</v>
      </c>
      <c r="E83" t="s">
        <v>241</v>
      </c>
      <c r="H83" t="s">
        <v>334</v>
      </c>
      <c r="I83" s="9" t="s">
        <v>264</v>
      </c>
      <c r="J83" t="s">
        <v>2741</v>
      </c>
      <c r="K83" t="s">
        <v>597</v>
      </c>
    </row>
    <row r="84" spans="1:11" ht="20.100000000000001" customHeight="1">
      <c r="A84">
        <v>1</v>
      </c>
      <c r="B84">
        <v>83</v>
      </c>
      <c r="C84" t="s">
        <v>260</v>
      </c>
      <c r="D84" t="s">
        <v>2765</v>
      </c>
      <c r="E84" t="s">
        <v>210</v>
      </c>
      <c r="H84" t="s">
        <v>296</v>
      </c>
      <c r="I84" s="9" t="s">
        <v>264</v>
      </c>
      <c r="J84" t="s">
        <v>2741</v>
      </c>
      <c r="K84" t="s">
        <v>597</v>
      </c>
    </row>
    <row r="85" spans="1:11" ht="20.100000000000001" customHeight="1">
      <c r="A85">
        <v>1</v>
      </c>
      <c r="B85">
        <v>84</v>
      </c>
      <c r="C85" t="s">
        <v>260</v>
      </c>
      <c r="D85" t="s">
        <v>2765</v>
      </c>
      <c r="E85" t="s">
        <v>243</v>
      </c>
      <c r="H85" t="s">
        <v>328</v>
      </c>
      <c r="I85" s="9" t="s">
        <v>264</v>
      </c>
      <c r="J85" t="s">
        <v>2741</v>
      </c>
      <c r="K85" s="7" t="s">
        <v>596</v>
      </c>
    </row>
    <row r="86" spans="1:11" ht="20.100000000000001" customHeight="1">
      <c r="A86">
        <v>1</v>
      </c>
      <c r="B86">
        <v>85</v>
      </c>
      <c r="C86" t="s">
        <v>260</v>
      </c>
      <c r="D86" t="s">
        <v>2765</v>
      </c>
      <c r="E86" t="s">
        <v>212</v>
      </c>
      <c r="H86" t="s">
        <v>290</v>
      </c>
      <c r="I86" s="9" t="s">
        <v>264</v>
      </c>
      <c r="J86" t="s">
        <v>2741</v>
      </c>
      <c r="K86" s="7" t="s">
        <v>596</v>
      </c>
    </row>
    <row r="87" spans="1:11" ht="20.100000000000001" customHeight="1">
      <c r="A87">
        <v>1</v>
      </c>
      <c r="B87">
        <v>86</v>
      </c>
      <c r="C87" t="s">
        <v>260</v>
      </c>
      <c r="D87" t="s">
        <v>2765</v>
      </c>
      <c r="E87" t="s">
        <v>255</v>
      </c>
      <c r="H87" t="s">
        <v>338</v>
      </c>
      <c r="I87" s="9" t="s">
        <v>264</v>
      </c>
      <c r="J87" t="s">
        <v>2741</v>
      </c>
    </row>
    <row r="88" spans="1:11" ht="20.100000000000001" customHeight="1">
      <c r="A88">
        <v>1</v>
      </c>
      <c r="B88">
        <v>87</v>
      </c>
      <c r="C88" t="s">
        <v>260</v>
      </c>
      <c r="D88" t="s">
        <v>2765</v>
      </c>
      <c r="E88" t="s">
        <v>224</v>
      </c>
      <c r="H88" t="s">
        <v>300</v>
      </c>
      <c r="I88" s="9" t="s">
        <v>264</v>
      </c>
      <c r="J88" t="s">
        <v>2741</v>
      </c>
    </row>
    <row r="89" spans="1:11" ht="20.100000000000001" customHeight="1">
      <c r="A89">
        <v>1</v>
      </c>
      <c r="B89">
        <v>88</v>
      </c>
      <c r="C89" t="s">
        <v>260</v>
      </c>
      <c r="D89" t="s">
        <v>2765</v>
      </c>
      <c r="E89" t="s">
        <v>245</v>
      </c>
      <c r="H89" t="s">
        <v>342</v>
      </c>
      <c r="I89" s="9" t="s">
        <v>264</v>
      </c>
      <c r="J89" t="s">
        <v>2741</v>
      </c>
    </row>
    <row r="90" spans="1:11" ht="20.100000000000001" customHeight="1">
      <c r="A90">
        <v>1</v>
      </c>
      <c r="B90">
        <v>89</v>
      </c>
      <c r="C90" t="s">
        <v>260</v>
      </c>
      <c r="D90" t="s">
        <v>2765</v>
      </c>
      <c r="E90" t="s">
        <v>214</v>
      </c>
      <c r="H90" t="s">
        <v>304</v>
      </c>
      <c r="I90" s="9" t="s">
        <v>264</v>
      </c>
      <c r="J90" t="s">
        <v>2741</v>
      </c>
    </row>
    <row r="91" spans="1:11" ht="20.100000000000001" customHeight="1">
      <c r="A91">
        <v>1</v>
      </c>
      <c r="B91">
        <v>90</v>
      </c>
      <c r="C91" t="s">
        <v>260</v>
      </c>
      <c r="D91" t="s">
        <v>2765</v>
      </c>
      <c r="E91" t="s">
        <v>247</v>
      </c>
      <c r="H91" t="s">
        <v>344</v>
      </c>
      <c r="I91" s="9" t="s">
        <v>264</v>
      </c>
      <c r="J91" t="s">
        <v>2741</v>
      </c>
    </row>
    <row r="92" spans="1:11" ht="20.100000000000001" customHeight="1">
      <c r="A92">
        <v>1</v>
      </c>
      <c r="B92">
        <v>91</v>
      </c>
      <c r="C92" t="s">
        <v>260</v>
      </c>
      <c r="D92" t="s">
        <v>2765</v>
      </c>
      <c r="E92" t="s">
        <v>216</v>
      </c>
      <c r="H92" t="s">
        <v>306</v>
      </c>
      <c r="I92" s="9" t="s">
        <v>264</v>
      </c>
      <c r="J92" t="s">
        <v>2741</v>
      </c>
    </row>
    <row r="93" spans="1:11" ht="20.100000000000001" customHeight="1">
      <c r="A93">
        <v>1</v>
      </c>
      <c r="B93">
        <v>92</v>
      </c>
      <c r="C93" t="s">
        <v>260</v>
      </c>
      <c r="D93" t="s">
        <v>2765</v>
      </c>
      <c r="E93" t="s">
        <v>249</v>
      </c>
      <c r="H93" t="s">
        <v>332</v>
      </c>
      <c r="I93" s="9" t="s">
        <v>264</v>
      </c>
      <c r="J93" t="s">
        <v>2741</v>
      </c>
      <c r="K93" t="s">
        <v>598</v>
      </c>
    </row>
    <row r="94" spans="1:11" ht="20.100000000000001" customHeight="1">
      <c r="A94">
        <v>1</v>
      </c>
      <c r="B94">
        <v>93</v>
      </c>
      <c r="C94" t="s">
        <v>260</v>
      </c>
      <c r="D94" t="s">
        <v>2765</v>
      </c>
      <c r="E94" t="s">
        <v>218</v>
      </c>
      <c r="H94" t="s">
        <v>294</v>
      </c>
      <c r="I94" s="9" t="s">
        <v>264</v>
      </c>
      <c r="J94" t="s">
        <v>2741</v>
      </c>
      <c r="K94" t="s">
        <v>598</v>
      </c>
    </row>
    <row r="95" spans="1:11" ht="20.100000000000001" customHeight="1">
      <c r="A95">
        <v>1</v>
      </c>
      <c r="B95">
        <v>94</v>
      </c>
      <c r="C95" t="s">
        <v>260</v>
      </c>
      <c r="D95" t="s">
        <v>2765</v>
      </c>
      <c r="E95" t="s">
        <v>251</v>
      </c>
      <c r="H95" t="s">
        <v>346</v>
      </c>
      <c r="I95" s="9" t="s">
        <v>264</v>
      </c>
      <c r="J95" t="s">
        <v>2741</v>
      </c>
      <c r="K95" t="s">
        <v>597</v>
      </c>
    </row>
    <row r="96" spans="1:11" ht="20.100000000000001" customHeight="1">
      <c r="A96">
        <v>1</v>
      </c>
      <c r="B96">
        <v>95</v>
      </c>
      <c r="C96" t="s">
        <v>260</v>
      </c>
      <c r="D96" t="s">
        <v>2765</v>
      </c>
      <c r="E96" t="s">
        <v>131</v>
      </c>
      <c r="H96" t="s">
        <v>316</v>
      </c>
      <c r="I96" s="9" t="s">
        <v>266</v>
      </c>
      <c r="J96" t="s">
        <v>2741</v>
      </c>
      <c r="K96" s="6" t="s">
        <v>590</v>
      </c>
    </row>
    <row r="97" spans="1:11" ht="20.100000000000001" customHeight="1">
      <c r="A97">
        <v>1</v>
      </c>
      <c r="B97">
        <v>96</v>
      </c>
      <c r="C97" t="s">
        <v>260</v>
      </c>
      <c r="D97" t="s">
        <v>2765</v>
      </c>
      <c r="E97" t="s">
        <v>220</v>
      </c>
      <c r="H97" t="s">
        <v>308</v>
      </c>
      <c r="I97" s="9" t="s">
        <v>264</v>
      </c>
      <c r="J97" t="s">
        <v>2741</v>
      </c>
      <c r="K97" t="s">
        <v>597</v>
      </c>
    </row>
    <row r="98" spans="1:11" ht="20.100000000000001" customHeight="1">
      <c r="A98">
        <v>1</v>
      </c>
      <c r="B98">
        <v>97</v>
      </c>
      <c r="C98" t="s">
        <v>260</v>
      </c>
      <c r="D98" t="s">
        <v>2765</v>
      </c>
      <c r="E98" t="s">
        <v>150</v>
      </c>
      <c r="H98" t="s">
        <v>383</v>
      </c>
      <c r="I98" s="9" t="s">
        <v>266</v>
      </c>
      <c r="J98" t="s">
        <v>2741</v>
      </c>
      <c r="K98" s="11" t="s">
        <v>592</v>
      </c>
    </row>
    <row r="99" spans="1:11" ht="20.100000000000001" customHeight="1">
      <c r="A99">
        <v>1</v>
      </c>
      <c r="B99">
        <v>98</v>
      </c>
      <c r="C99" t="s">
        <v>260</v>
      </c>
      <c r="D99" t="s">
        <v>2765</v>
      </c>
      <c r="E99" t="s">
        <v>9</v>
      </c>
      <c r="H99" t="s">
        <v>385</v>
      </c>
      <c r="I99" s="9" t="s">
        <v>266</v>
      </c>
      <c r="J99" t="s">
        <v>2741</v>
      </c>
      <c r="K99" s="11"/>
    </row>
    <row r="100" spans="1:11" ht="20.100000000000001" customHeight="1">
      <c r="A100">
        <v>1</v>
      </c>
      <c r="B100">
        <v>99</v>
      </c>
      <c r="C100" t="s">
        <v>260</v>
      </c>
      <c r="D100" t="s">
        <v>2765</v>
      </c>
      <c r="E100" t="s">
        <v>140</v>
      </c>
      <c r="H100" t="s">
        <v>386</v>
      </c>
      <c r="I100" s="9" t="s">
        <v>266</v>
      </c>
      <c r="J100" t="s">
        <v>2741</v>
      </c>
      <c r="K100" s="6" t="s">
        <v>589</v>
      </c>
    </row>
    <row r="101" spans="1:11" ht="20.100000000000001" customHeight="1">
      <c r="A101">
        <v>1</v>
      </c>
      <c r="B101">
        <v>100</v>
      </c>
      <c r="C101" t="s">
        <v>260</v>
      </c>
      <c r="D101" t="s">
        <v>2765</v>
      </c>
      <c r="E101" t="s">
        <v>253</v>
      </c>
      <c r="H101" t="s">
        <v>324</v>
      </c>
      <c r="I101" s="9" t="s">
        <v>264</v>
      </c>
      <c r="J101" t="s">
        <v>2741</v>
      </c>
      <c r="K101" s="11"/>
    </row>
    <row r="102" spans="1:11" ht="20.100000000000001" customHeight="1">
      <c r="A102">
        <v>1</v>
      </c>
      <c r="B102">
        <v>101</v>
      </c>
      <c r="C102" t="s">
        <v>260</v>
      </c>
      <c r="D102" t="s">
        <v>2765</v>
      </c>
      <c r="E102" t="s">
        <v>222</v>
      </c>
      <c r="H102" t="s">
        <v>286</v>
      </c>
      <c r="I102" s="9" t="s">
        <v>264</v>
      </c>
      <c r="J102" t="s">
        <v>2741</v>
      </c>
    </row>
    <row r="103" spans="1:11" ht="20.100000000000001" customHeight="1">
      <c r="A103">
        <v>1</v>
      </c>
      <c r="B103">
        <v>102</v>
      </c>
      <c r="C103" t="s">
        <v>260</v>
      </c>
      <c r="D103" t="s">
        <v>2765</v>
      </c>
      <c r="E103" t="s">
        <v>146</v>
      </c>
      <c r="H103" t="s">
        <v>382</v>
      </c>
      <c r="I103" s="9" t="s">
        <v>264</v>
      </c>
      <c r="J103" t="s">
        <v>2741</v>
      </c>
      <c r="K103" t="s">
        <v>592</v>
      </c>
    </row>
    <row r="104" spans="1:11" ht="20.100000000000001" customHeight="1">
      <c r="A104">
        <v>1</v>
      </c>
      <c r="B104">
        <v>103</v>
      </c>
      <c r="C104" t="s">
        <v>260</v>
      </c>
      <c r="D104" t="s">
        <v>2765</v>
      </c>
      <c r="E104" t="s">
        <v>145</v>
      </c>
      <c r="H104" t="s">
        <v>387</v>
      </c>
      <c r="I104" s="9" t="s">
        <v>264</v>
      </c>
      <c r="J104" t="s">
        <v>2741</v>
      </c>
      <c r="K104" s="6" t="s">
        <v>589</v>
      </c>
    </row>
    <row r="105" spans="1:11" ht="20.100000000000001" customHeight="1">
      <c r="A105">
        <v>1</v>
      </c>
      <c r="B105">
        <v>104</v>
      </c>
      <c r="C105" t="s">
        <v>260</v>
      </c>
      <c r="D105" t="s">
        <v>2765</v>
      </c>
      <c r="E105" t="s">
        <v>143</v>
      </c>
      <c r="H105" t="s">
        <v>398</v>
      </c>
      <c r="I105" s="9" t="s">
        <v>264</v>
      </c>
      <c r="J105" t="s">
        <v>2741</v>
      </c>
    </row>
    <row r="106" spans="1:11" ht="20.100000000000001" customHeight="1">
      <c r="A106">
        <v>1</v>
      </c>
      <c r="B106">
        <v>105</v>
      </c>
      <c r="C106" t="s">
        <v>260</v>
      </c>
      <c r="D106" t="s">
        <v>2765</v>
      </c>
      <c r="E106" t="s">
        <v>144</v>
      </c>
      <c r="H106" t="s">
        <v>394</v>
      </c>
      <c r="I106" s="9" t="s">
        <v>264</v>
      </c>
      <c r="J106" t="s">
        <v>2741</v>
      </c>
    </row>
    <row r="107" spans="1:11" ht="20.100000000000001" customHeight="1">
      <c r="A107">
        <v>1</v>
      </c>
      <c r="B107">
        <v>106</v>
      </c>
      <c r="C107" t="s">
        <v>260</v>
      </c>
      <c r="D107" t="s">
        <v>2765</v>
      </c>
      <c r="E107" t="s">
        <v>192</v>
      </c>
      <c r="H107" t="s">
        <v>475</v>
      </c>
      <c r="I107" s="9" t="s">
        <v>264</v>
      </c>
      <c r="J107" t="s">
        <v>2741</v>
      </c>
    </row>
    <row r="108" spans="1:11" ht="20.100000000000001" customHeight="1">
      <c r="A108">
        <v>1</v>
      </c>
      <c r="B108">
        <v>107</v>
      </c>
      <c r="C108" t="s">
        <v>260</v>
      </c>
      <c r="D108" t="s">
        <v>2765</v>
      </c>
      <c r="E108" t="s">
        <v>191</v>
      </c>
      <c r="H108" t="s">
        <v>477</v>
      </c>
      <c r="I108" s="9" t="s">
        <v>264</v>
      </c>
      <c r="J108" t="s">
        <v>2741</v>
      </c>
    </row>
    <row r="109" spans="1:11" ht="20.100000000000001" customHeight="1">
      <c r="A109">
        <v>1</v>
      </c>
      <c r="B109">
        <v>108</v>
      </c>
      <c r="C109" t="s">
        <v>260</v>
      </c>
      <c r="D109" t="s">
        <v>2765</v>
      </c>
      <c r="E109" t="s">
        <v>35</v>
      </c>
      <c r="H109" t="s">
        <v>476</v>
      </c>
      <c r="I109" s="9" t="s">
        <v>264</v>
      </c>
      <c r="J109" t="s">
        <v>2741</v>
      </c>
    </row>
    <row r="110" spans="1:11" ht="20.100000000000001" customHeight="1">
      <c r="A110">
        <v>1</v>
      </c>
      <c r="B110">
        <v>109</v>
      </c>
      <c r="C110" t="s">
        <v>260</v>
      </c>
      <c r="D110" t="s">
        <v>2765</v>
      </c>
      <c r="E110" t="s">
        <v>111</v>
      </c>
      <c r="H110" t="s">
        <v>359</v>
      </c>
      <c r="I110" s="9" t="s">
        <v>264</v>
      </c>
      <c r="J110" t="s">
        <v>2741</v>
      </c>
    </row>
    <row r="111" spans="1:11" ht="20.100000000000001" customHeight="1">
      <c r="A111">
        <v>1</v>
      </c>
      <c r="B111">
        <v>110</v>
      </c>
      <c r="C111" t="s">
        <v>260</v>
      </c>
      <c r="D111" t="s">
        <v>2765</v>
      </c>
      <c r="E111" t="s">
        <v>138</v>
      </c>
      <c r="H111" t="s">
        <v>397</v>
      </c>
      <c r="I111" s="9" t="s">
        <v>264</v>
      </c>
      <c r="J111" t="s">
        <v>2741</v>
      </c>
    </row>
    <row r="112" spans="1:11" ht="20.100000000000001" customHeight="1">
      <c r="A112">
        <v>1</v>
      </c>
      <c r="B112">
        <v>111</v>
      </c>
      <c r="C112" t="s">
        <v>260</v>
      </c>
      <c r="D112" t="s">
        <v>2765</v>
      </c>
      <c r="E112" t="s">
        <v>142</v>
      </c>
      <c r="H112" t="s">
        <v>400</v>
      </c>
      <c r="I112" s="9" t="s">
        <v>264</v>
      </c>
      <c r="J112" t="s">
        <v>2741</v>
      </c>
    </row>
    <row r="113" spans="1:11" ht="20.100000000000001" customHeight="1">
      <c r="A113">
        <v>1</v>
      </c>
      <c r="B113">
        <v>112</v>
      </c>
      <c r="C113" t="s">
        <v>260</v>
      </c>
      <c r="D113" t="s">
        <v>2765</v>
      </c>
      <c r="E113" t="s">
        <v>109</v>
      </c>
      <c r="H113" t="s">
        <v>355</v>
      </c>
      <c r="I113" s="9" t="s">
        <v>264</v>
      </c>
      <c r="J113" t="s">
        <v>2741</v>
      </c>
    </row>
    <row r="114" spans="1:11" ht="20.100000000000001" customHeight="1">
      <c r="A114">
        <v>1</v>
      </c>
      <c r="B114">
        <v>113</v>
      </c>
      <c r="C114" t="s">
        <v>260</v>
      </c>
      <c r="D114" t="s">
        <v>2765</v>
      </c>
      <c r="E114" t="s">
        <v>105</v>
      </c>
      <c r="H114" t="s">
        <v>351</v>
      </c>
      <c r="I114" s="9" t="s">
        <v>264</v>
      </c>
      <c r="J114" t="s">
        <v>2741</v>
      </c>
    </row>
    <row r="115" spans="1:11" ht="20.100000000000001" customHeight="1">
      <c r="A115">
        <v>1</v>
      </c>
      <c r="B115">
        <v>114</v>
      </c>
      <c r="C115" t="s">
        <v>260</v>
      </c>
      <c r="D115" t="s">
        <v>2765</v>
      </c>
      <c r="E115" t="s">
        <v>125</v>
      </c>
      <c r="H115" t="s">
        <v>377</v>
      </c>
      <c r="I115" s="9" t="s">
        <v>264</v>
      </c>
      <c r="J115" t="s">
        <v>2741</v>
      </c>
      <c r="K115" s="11"/>
    </row>
    <row r="116" spans="1:11" ht="20.100000000000001" customHeight="1">
      <c r="A116">
        <v>1</v>
      </c>
      <c r="B116">
        <v>115</v>
      </c>
      <c r="C116" t="s">
        <v>260</v>
      </c>
      <c r="D116" t="s">
        <v>2765</v>
      </c>
      <c r="E116" t="s">
        <v>149</v>
      </c>
      <c r="H116" t="s">
        <v>388</v>
      </c>
      <c r="I116" s="9" t="s">
        <v>266</v>
      </c>
      <c r="J116" t="s">
        <v>2741</v>
      </c>
      <c r="K116" s="6" t="s">
        <v>589</v>
      </c>
    </row>
    <row r="117" spans="1:11" ht="20.100000000000001" customHeight="1">
      <c r="A117">
        <v>1</v>
      </c>
      <c r="B117">
        <v>116</v>
      </c>
      <c r="C117" t="s">
        <v>260</v>
      </c>
      <c r="D117" t="s">
        <v>2765</v>
      </c>
      <c r="E117" t="s">
        <v>127</v>
      </c>
      <c r="H117" t="s">
        <v>379</v>
      </c>
      <c r="I117" s="9" t="s">
        <v>264</v>
      </c>
      <c r="J117" t="s">
        <v>2741</v>
      </c>
      <c r="K117" s="7"/>
    </row>
    <row r="118" spans="1:11" ht="20.100000000000001" customHeight="1">
      <c r="A118">
        <v>1</v>
      </c>
      <c r="B118">
        <v>117</v>
      </c>
      <c r="C118" t="s">
        <v>260</v>
      </c>
      <c r="D118" t="s">
        <v>2765</v>
      </c>
      <c r="E118" t="s">
        <v>93</v>
      </c>
      <c r="H118" t="s">
        <v>453</v>
      </c>
      <c r="I118" s="9" t="s">
        <v>266</v>
      </c>
      <c r="J118" t="s">
        <v>2741</v>
      </c>
    </row>
    <row r="119" spans="1:11" ht="20.100000000000001" customHeight="1">
      <c r="A119">
        <v>1</v>
      </c>
      <c r="B119">
        <v>118</v>
      </c>
      <c r="C119" t="s">
        <v>260</v>
      </c>
      <c r="D119" t="s">
        <v>2765</v>
      </c>
      <c r="E119" t="s">
        <v>26</v>
      </c>
      <c r="H119" t="s">
        <v>437</v>
      </c>
      <c r="I119" s="9" t="s">
        <v>266</v>
      </c>
      <c r="J119" t="s">
        <v>2741</v>
      </c>
    </row>
    <row r="120" spans="1:11" ht="20.100000000000001" customHeight="1">
      <c r="A120">
        <v>1</v>
      </c>
      <c r="B120">
        <v>119</v>
      </c>
      <c r="C120" t="s">
        <v>260</v>
      </c>
      <c r="D120" t="s">
        <v>2765</v>
      </c>
      <c r="E120" t="s">
        <v>117</v>
      </c>
      <c r="H120" t="s">
        <v>373</v>
      </c>
      <c r="I120" s="9" t="s">
        <v>264</v>
      </c>
      <c r="J120" t="s">
        <v>2741</v>
      </c>
    </row>
    <row r="121" spans="1:11" ht="20.100000000000001" customHeight="1">
      <c r="A121">
        <v>1</v>
      </c>
      <c r="B121">
        <v>120</v>
      </c>
      <c r="C121" t="s">
        <v>260</v>
      </c>
      <c r="D121" t="s">
        <v>2765</v>
      </c>
      <c r="E121" t="s">
        <v>67</v>
      </c>
      <c r="H121" t="s">
        <v>435</v>
      </c>
      <c r="I121" s="9" t="s">
        <v>264</v>
      </c>
      <c r="J121" t="s">
        <v>2741</v>
      </c>
      <c r="K121" s="11"/>
    </row>
    <row r="122" spans="1:11" ht="20.100000000000001" customHeight="1">
      <c r="A122">
        <v>1</v>
      </c>
      <c r="B122">
        <v>121</v>
      </c>
      <c r="C122" t="s">
        <v>260</v>
      </c>
      <c r="D122" t="s">
        <v>2765</v>
      </c>
      <c r="E122" t="s">
        <v>59</v>
      </c>
      <c r="H122" t="s">
        <v>407</v>
      </c>
      <c r="I122" s="9" t="s">
        <v>266</v>
      </c>
      <c r="J122" t="s">
        <v>2741</v>
      </c>
    </row>
    <row r="123" spans="1:11" ht="20.100000000000001" customHeight="1">
      <c r="A123">
        <v>1</v>
      </c>
      <c r="B123">
        <v>122</v>
      </c>
      <c r="C123" t="s">
        <v>260</v>
      </c>
      <c r="D123" t="s">
        <v>2765</v>
      </c>
      <c r="E123" t="s">
        <v>101</v>
      </c>
      <c r="H123" t="s">
        <v>361</v>
      </c>
      <c r="I123" s="9" t="s">
        <v>264</v>
      </c>
      <c r="J123" t="s">
        <v>2741</v>
      </c>
      <c r="K123" s="7"/>
    </row>
    <row r="124" spans="1:11" ht="20.100000000000001" customHeight="1">
      <c r="A124">
        <v>1</v>
      </c>
      <c r="B124">
        <v>123</v>
      </c>
      <c r="C124" t="s">
        <v>260</v>
      </c>
      <c r="D124" t="s">
        <v>2765</v>
      </c>
      <c r="E124" t="s">
        <v>103</v>
      </c>
      <c r="H124" t="s">
        <v>353</v>
      </c>
      <c r="I124" s="9" t="s">
        <v>264</v>
      </c>
      <c r="J124" t="s">
        <v>2741</v>
      </c>
      <c r="K124" s="7"/>
    </row>
    <row r="125" spans="1:11" ht="20.100000000000001" customHeight="1">
      <c r="A125">
        <v>1</v>
      </c>
      <c r="B125">
        <v>124</v>
      </c>
      <c r="C125" t="s">
        <v>260</v>
      </c>
      <c r="D125" t="s">
        <v>2765</v>
      </c>
      <c r="E125" t="s">
        <v>56</v>
      </c>
      <c r="H125" t="s">
        <v>415</v>
      </c>
      <c r="I125" s="9" t="s">
        <v>266</v>
      </c>
      <c r="J125" t="s">
        <v>2741</v>
      </c>
      <c r="K125" s="7"/>
    </row>
    <row r="126" spans="1:11" ht="20.100000000000001" customHeight="1">
      <c r="A126">
        <v>1</v>
      </c>
      <c r="B126">
        <v>125</v>
      </c>
      <c r="C126" t="s">
        <v>260</v>
      </c>
      <c r="D126" t="s">
        <v>2765</v>
      </c>
      <c r="E126" t="s">
        <v>107</v>
      </c>
      <c r="H126" t="s">
        <v>363</v>
      </c>
      <c r="I126" s="9" t="s">
        <v>264</v>
      </c>
      <c r="J126" t="s">
        <v>2741</v>
      </c>
      <c r="K126" s="7"/>
    </row>
    <row r="127" spans="1:11" ht="20.100000000000001" customHeight="1">
      <c r="A127">
        <v>1</v>
      </c>
      <c r="B127">
        <v>126</v>
      </c>
      <c r="C127" t="s">
        <v>260</v>
      </c>
      <c r="D127" t="s">
        <v>2765</v>
      </c>
      <c r="E127" t="s">
        <v>113</v>
      </c>
      <c r="H127" t="s">
        <v>357</v>
      </c>
      <c r="I127" s="9" t="s">
        <v>264</v>
      </c>
      <c r="J127" t="s">
        <v>2741</v>
      </c>
    </row>
    <row r="128" spans="1:11" ht="20.100000000000001" customHeight="1">
      <c r="A128">
        <v>1</v>
      </c>
      <c r="B128">
        <v>127</v>
      </c>
      <c r="C128" t="s">
        <v>260</v>
      </c>
      <c r="D128" t="s">
        <v>2765</v>
      </c>
      <c r="E128" t="s">
        <v>129</v>
      </c>
      <c r="H128" t="s">
        <v>371</v>
      </c>
      <c r="I128" s="9" t="s">
        <v>264</v>
      </c>
      <c r="J128" t="s">
        <v>2741</v>
      </c>
    </row>
    <row r="129" spans="1:11" ht="20.100000000000001" customHeight="1">
      <c r="A129">
        <v>1</v>
      </c>
      <c r="B129">
        <v>128</v>
      </c>
      <c r="C129" t="s">
        <v>260</v>
      </c>
      <c r="D129" t="s">
        <v>2765</v>
      </c>
      <c r="E129" t="s">
        <v>121</v>
      </c>
      <c r="H129" t="s">
        <v>365</v>
      </c>
      <c r="I129" s="9" t="s">
        <v>264</v>
      </c>
      <c r="J129" t="s">
        <v>2741</v>
      </c>
      <c r="K129" s="11"/>
    </row>
    <row r="130" spans="1:11" ht="20.100000000000001" customHeight="1">
      <c r="A130">
        <v>1</v>
      </c>
      <c r="B130">
        <v>129</v>
      </c>
      <c r="C130" t="s">
        <v>260</v>
      </c>
      <c r="D130" t="s">
        <v>2765</v>
      </c>
      <c r="E130" t="s">
        <v>115</v>
      </c>
      <c r="H130" t="s">
        <v>375</v>
      </c>
      <c r="I130" s="9" t="s">
        <v>264</v>
      </c>
      <c r="J130" t="s">
        <v>2741</v>
      </c>
    </row>
    <row r="131" spans="1:11" ht="20.100000000000001" customHeight="1">
      <c r="A131">
        <v>1</v>
      </c>
      <c r="B131">
        <v>130</v>
      </c>
      <c r="C131" t="s">
        <v>260</v>
      </c>
      <c r="D131" t="s">
        <v>2765</v>
      </c>
      <c r="E131" t="s">
        <v>81</v>
      </c>
      <c r="H131" t="s">
        <v>446</v>
      </c>
      <c r="I131" s="9" t="s">
        <v>264</v>
      </c>
      <c r="J131" t="s">
        <v>2741</v>
      </c>
    </row>
    <row r="132" spans="1:11" ht="20.100000000000001" customHeight="1">
      <c r="A132">
        <v>1</v>
      </c>
      <c r="B132">
        <v>131</v>
      </c>
      <c r="C132" t="s">
        <v>260</v>
      </c>
      <c r="D132" t="s">
        <v>2765</v>
      </c>
      <c r="E132" t="s">
        <v>123</v>
      </c>
      <c r="H132" t="s">
        <v>369</v>
      </c>
      <c r="I132" s="9" t="s">
        <v>264</v>
      </c>
      <c r="J132" t="s">
        <v>2741</v>
      </c>
    </row>
    <row r="133" spans="1:11" ht="20.100000000000001" customHeight="1">
      <c r="A133">
        <v>1</v>
      </c>
      <c r="B133">
        <v>132</v>
      </c>
      <c r="C133" t="s">
        <v>260</v>
      </c>
      <c r="D133" t="s">
        <v>2765</v>
      </c>
      <c r="E133" t="s">
        <v>119</v>
      </c>
      <c r="H133" t="s">
        <v>367</v>
      </c>
      <c r="I133" s="9" t="s">
        <v>264</v>
      </c>
      <c r="J133" t="s">
        <v>2741</v>
      </c>
    </row>
    <row r="134" spans="1:11" ht="20.100000000000001" customHeight="1">
      <c r="A134">
        <v>1</v>
      </c>
      <c r="B134">
        <v>133</v>
      </c>
      <c r="C134" t="s">
        <v>260</v>
      </c>
      <c r="D134" t="s">
        <v>2765</v>
      </c>
      <c r="E134" t="s">
        <v>47</v>
      </c>
      <c r="H134" t="s">
        <v>487</v>
      </c>
      <c r="I134" s="9" t="s">
        <v>264</v>
      </c>
      <c r="J134" t="s">
        <v>2741</v>
      </c>
    </row>
    <row r="135" spans="1:11" ht="20.100000000000001" customHeight="1">
      <c r="A135">
        <v>1</v>
      </c>
      <c r="B135">
        <v>134</v>
      </c>
      <c r="C135" t="s">
        <v>260</v>
      </c>
      <c r="D135" t="s">
        <v>2765</v>
      </c>
      <c r="E135" t="s">
        <v>112</v>
      </c>
      <c r="H135" t="s">
        <v>358</v>
      </c>
      <c r="I135" s="9" t="s">
        <v>264</v>
      </c>
      <c r="J135" t="s">
        <v>2741</v>
      </c>
    </row>
    <row r="136" spans="1:11" ht="20.100000000000001" customHeight="1">
      <c r="A136">
        <v>1</v>
      </c>
      <c r="B136">
        <v>135</v>
      </c>
      <c r="C136" t="s">
        <v>260</v>
      </c>
      <c r="D136" t="s">
        <v>2765</v>
      </c>
      <c r="E136" t="s">
        <v>110</v>
      </c>
      <c r="H136" t="s">
        <v>354</v>
      </c>
      <c r="I136" s="9" t="s">
        <v>264</v>
      </c>
      <c r="J136" t="s">
        <v>2741</v>
      </c>
    </row>
    <row r="137" spans="1:11" ht="20.100000000000001" customHeight="1">
      <c r="A137">
        <v>1</v>
      </c>
      <c r="B137">
        <v>136</v>
      </c>
      <c r="C137" t="s">
        <v>260</v>
      </c>
      <c r="D137" t="s">
        <v>2765</v>
      </c>
      <c r="E137" t="s">
        <v>66</v>
      </c>
      <c r="H137" t="s">
        <v>455</v>
      </c>
      <c r="I137" s="9" t="s">
        <v>264</v>
      </c>
      <c r="J137" t="s">
        <v>2741</v>
      </c>
    </row>
    <row r="138" spans="1:11" ht="20.100000000000001" customHeight="1">
      <c r="A138">
        <v>1</v>
      </c>
      <c r="B138">
        <v>137</v>
      </c>
      <c r="C138" t="s">
        <v>260</v>
      </c>
      <c r="D138" t="s">
        <v>2765</v>
      </c>
      <c r="E138" t="s">
        <v>126</v>
      </c>
      <c r="H138" t="s">
        <v>376</v>
      </c>
      <c r="I138" s="9" t="s">
        <v>264</v>
      </c>
      <c r="J138" t="s">
        <v>2741</v>
      </c>
    </row>
    <row r="139" spans="1:11" ht="20.100000000000001" customHeight="1">
      <c r="A139">
        <v>1</v>
      </c>
      <c r="B139">
        <v>138</v>
      </c>
      <c r="C139" t="s">
        <v>260</v>
      </c>
      <c r="D139" t="s">
        <v>2765</v>
      </c>
      <c r="E139" t="s">
        <v>128</v>
      </c>
      <c r="H139" t="s">
        <v>378</v>
      </c>
      <c r="I139" s="9" t="s">
        <v>264</v>
      </c>
      <c r="J139" t="s">
        <v>2741</v>
      </c>
    </row>
    <row r="140" spans="1:11" ht="20.100000000000001" customHeight="1">
      <c r="A140">
        <v>1</v>
      </c>
      <c r="B140">
        <v>139</v>
      </c>
      <c r="C140" t="s">
        <v>260</v>
      </c>
      <c r="D140" t="s">
        <v>2765</v>
      </c>
      <c r="E140" t="s">
        <v>118</v>
      </c>
      <c r="H140" t="s">
        <v>372</v>
      </c>
      <c r="I140" s="9" t="s">
        <v>264</v>
      </c>
      <c r="J140" t="s">
        <v>2741</v>
      </c>
    </row>
    <row r="141" spans="1:11" ht="20.100000000000001" customHeight="1">
      <c r="A141">
        <v>1</v>
      </c>
      <c r="B141">
        <v>140</v>
      </c>
      <c r="C141" t="s">
        <v>260</v>
      </c>
      <c r="D141" t="s">
        <v>2765</v>
      </c>
      <c r="E141" t="s">
        <v>108</v>
      </c>
      <c r="H141" t="s">
        <v>362</v>
      </c>
      <c r="I141" s="9" t="s">
        <v>264</v>
      </c>
      <c r="J141" t="s">
        <v>2741</v>
      </c>
      <c r="K141" s="7"/>
    </row>
    <row r="142" spans="1:11" ht="20.100000000000001" customHeight="1">
      <c r="A142">
        <v>1</v>
      </c>
      <c r="B142">
        <v>141</v>
      </c>
      <c r="C142" t="s">
        <v>260</v>
      </c>
      <c r="D142" t="s">
        <v>2765</v>
      </c>
      <c r="E142" t="s">
        <v>114</v>
      </c>
      <c r="H142" t="s">
        <v>356</v>
      </c>
      <c r="I142" s="9" t="s">
        <v>264</v>
      </c>
      <c r="J142" t="s">
        <v>2741</v>
      </c>
      <c r="K142" s="7"/>
    </row>
    <row r="143" spans="1:11" ht="20.100000000000001" customHeight="1">
      <c r="A143">
        <v>1</v>
      </c>
      <c r="B143">
        <v>142</v>
      </c>
      <c r="C143" t="s">
        <v>260</v>
      </c>
      <c r="D143" t="s">
        <v>2765</v>
      </c>
      <c r="E143" t="s">
        <v>52</v>
      </c>
      <c r="H143" t="s">
        <v>416</v>
      </c>
      <c r="I143" s="9" t="s">
        <v>266</v>
      </c>
      <c r="J143" t="s">
        <v>2741</v>
      </c>
      <c r="K143" s="3" t="s">
        <v>593</v>
      </c>
    </row>
    <row r="144" spans="1:11" ht="20.100000000000001" customHeight="1">
      <c r="A144">
        <v>1</v>
      </c>
      <c r="B144">
        <v>143</v>
      </c>
      <c r="C144" t="s">
        <v>260</v>
      </c>
      <c r="D144" t="s">
        <v>2765</v>
      </c>
      <c r="E144" t="s">
        <v>61</v>
      </c>
      <c r="H144" t="s">
        <v>417</v>
      </c>
      <c r="I144" s="9" t="s">
        <v>266</v>
      </c>
      <c r="J144" t="s">
        <v>2741</v>
      </c>
      <c r="K144" s="11"/>
    </row>
    <row r="145" spans="1:11" ht="20.100000000000001" customHeight="1">
      <c r="A145">
        <v>1</v>
      </c>
      <c r="B145">
        <v>144</v>
      </c>
      <c r="C145" t="s">
        <v>260</v>
      </c>
      <c r="D145" t="s">
        <v>2765</v>
      </c>
      <c r="E145" t="s">
        <v>130</v>
      </c>
      <c r="H145" t="s">
        <v>370</v>
      </c>
      <c r="I145" s="9" t="s">
        <v>264</v>
      </c>
      <c r="J145" t="s">
        <v>2741</v>
      </c>
    </row>
    <row r="146" spans="1:11" ht="20.100000000000001" customHeight="1">
      <c r="A146">
        <v>1</v>
      </c>
      <c r="B146">
        <v>145</v>
      </c>
      <c r="C146" t="s">
        <v>260</v>
      </c>
      <c r="D146" t="s">
        <v>2765</v>
      </c>
      <c r="E146" t="s">
        <v>55</v>
      </c>
      <c r="H146" t="s">
        <v>420</v>
      </c>
      <c r="I146" s="9" t="s">
        <v>266</v>
      </c>
      <c r="J146" t="s">
        <v>2741</v>
      </c>
    </row>
    <row r="147" spans="1:11" ht="20.100000000000001" customHeight="1">
      <c r="A147">
        <v>1</v>
      </c>
      <c r="B147">
        <v>146</v>
      </c>
      <c r="C147" t="s">
        <v>260</v>
      </c>
      <c r="D147" t="s">
        <v>2765</v>
      </c>
      <c r="E147" t="s">
        <v>186</v>
      </c>
      <c r="H147" t="s">
        <v>456</v>
      </c>
      <c r="I147" s="9" t="s">
        <v>266</v>
      </c>
      <c r="J147" t="s">
        <v>2741</v>
      </c>
      <c r="K147" s="4" t="s">
        <v>589</v>
      </c>
    </row>
    <row r="148" spans="1:11" ht="20.100000000000001" customHeight="1">
      <c r="A148">
        <v>1</v>
      </c>
      <c r="B148">
        <v>147</v>
      </c>
      <c r="C148" t="s">
        <v>260</v>
      </c>
      <c r="D148" t="s">
        <v>2765</v>
      </c>
      <c r="E148" t="s">
        <v>122</v>
      </c>
      <c r="H148" t="s">
        <v>364</v>
      </c>
      <c r="I148" s="9" t="s">
        <v>264</v>
      </c>
      <c r="J148" t="s">
        <v>2741</v>
      </c>
      <c r="K148" s="11"/>
    </row>
    <row r="149" spans="1:11" ht="20.100000000000001" customHeight="1">
      <c r="A149">
        <v>1</v>
      </c>
      <c r="B149">
        <v>148</v>
      </c>
      <c r="C149" t="s">
        <v>260</v>
      </c>
      <c r="D149" t="s">
        <v>2765</v>
      </c>
      <c r="E149" t="s">
        <v>54</v>
      </c>
      <c r="H149" t="s">
        <v>450</v>
      </c>
      <c r="I149" s="9" t="s">
        <v>266</v>
      </c>
      <c r="J149" t="s">
        <v>2741</v>
      </c>
      <c r="K149" s="3" t="s">
        <v>593</v>
      </c>
    </row>
    <row r="150" spans="1:11" ht="20.100000000000001" customHeight="1">
      <c r="A150">
        <v>1</v>
      </c>
      <c r="B150">
        <v>149</v>
      </c>
      <c r="C150" t="s">
        <v>260</v>
      </c>
      <c r="D150" t="s">
        <v>2765</v>
      </c>
      <c r="E150" t="s">
        <v>63</v>
      </c>
      <c r="H150" t="s">
        <v>452</v>
      </c>
      <c r="I150" s="9" t="s">
        <v>266</v>
      </c>
      <c r="J150" t="s">
        <v>2741</v>
      </c>
      <c r="K150" s="7"/>
    </row>
    <row r="151" spans="1:11" ht="20.100000000000001" customHeight="1">
      <c r="A151">
        <v>1</v>
      </c>
      <c r="B151">
        <v>150</v>
      </c>
      <c r="C151" t="s">
        <v>260</v>
      </c>
      <c r="D151" t="s">
        <v>2765</v>
      </c>
      <c r="E151" t="s">
        <v>124</v>
      </c>
      <c r="H151" t="s">
        <v>368</v>
      </c>
      <c r="I151" s="9" t="s">
        <v>264</v>
      </c>
      <c r="J151" t="s">
        <v>2741</v>
      </c>
    </row>
    <row r="152" spans="1:11" ht="20.100000000000001" customHeight="1">
      <c r="A152">
        <v>1</v>
      </c>
      <c r="B152">
        <v>151</v>
      </c>
      <c r="C152" t="s">
        <v>260</v>
      </c>
      <c r="D152" t="s">
        <v>2765</v>
      </c>
      <c r="E152" t="s">
        <v>120</v>
      </c>
      <c r="H152" t="s">
        <v>366</v>
      </c>
      <c r="I152" s="9" t="s">
        <v>264</v>
      </c>
      <c r="J152" t="s">
        <v>2741</v>
      </c>
    </row>
    <row r="153" spans="1:11" ht="20.100000000000001" customHeight="1">
      <c r="A153">
        <v>1</v>
      </c>
      <c r="B153">
        <v>152</v>
      </c>
      <c r="C153" t="s">
        <v>260</v>
      </c>
      <c r="D153" t="s">
        <v>2765</v>
      </c>
      <c r="E153" t="s">
        <v>106</v>
      </c>
      <c r="H153" t="s">
        <v>350</v>
      </c>
      <c r="I153" s="9" t="s">
        <v>264</v>
      </c>
      <c r="J153" t="s">
        <v>2741</v>
      </c>
      <c r="K153" s="7"/>
    </row>
    <row r="154" spans="1:11" ht="20.100000000000001" customHeight="1">
      <c r="A154">
        <v>1</v>
      </c>
      <c r="B154">
        <v>153</v>
      </c>
      <c r="C154" t="s">
        <v>260</v>
      </c>
      <c r="D154" t="s">
        <v>2765</v>
      </c>
      <c r="E154" t="s">
        <v>189</v>
      </c>
      <c r="H154" t="s">
        <v>459</v>
      </c>
      <c r="I154" s="9" t="s">
        <v>266</v>
      </c>
      <c r="J154" t="s">
        <v>2741</v>
      </c>
      <c r="K154" s="6" t="s">
        <v>589</v>
      </c>
    </row>
    <row r="155" spans="1:11" ht="20.100000000000001" customHeight="1">
      <c r="A155">
        <v>1</v>
      </c>
      <c r="B155">
        <v>154</v>
      </c>
      <c r="C155" t="s">
        <v>260</v>
      </c>
      <c r="D155" t="s">
        <v>2765</v>
      </c>
      <c r="E155" t="s">
        <v>188</v>
      </c>
      <c r="H155" t="s">
        <v>460</v>
      </c>
      <c r="I155" s="9" t="s">
        <v>266</v>
      </c>
      <c r="J155" t="s">
        <v>2741</v>
      </c>
      <c r="K155" s="6" t="s">
        <v>589</v>
      </c>
    </row>
    <row r="156" spans="1:11" ht="20.100000000000001" customHeight="1">
      <c r="A156">
        <v>1</v>
      </c>
      <c r="B156">
        <v>155</v>
      </c>
      <c r="C156" t="s">
        <v>260</v>
      </c>
      <c r="D156" t="s">
        <v>2765</v>
      </c>
      <c r="E156" t="s">
        <v>12</v>
      </c>
      <c r="H156" t="s">
        <v>461</v>
      </c>
      <c r="I156" s="9" t="s">
        <v>266</v>
      </c>
      <c r="J156" t="s">
        <v>2741</v>
      </c>
    </row>
    <row r="157" spans="1:11" ht="20.100000000000001" customHeight="1">
      <c r="A157">
        <v>1</v>
      </c>
      <c r="B157">
        <v>156</v>
      </c>
      <c r="C157" t="s">
        <v>260</v>
      </c>
      <c r="D157" t="s">
        <v>2765</v>
      </c>
      <c r="E157" t="s">
        <v>181</v>
      </c>
      <c r="H157" t="s">
        <v>462</v>
      </c>
      <c r="I157" s="9" t="s">
        <v>266</v>
      </c>
      <c r="J157" t="s">
        <v>2741</v>
      </c>
    </row>
    <row r="158" spans="1:11" ht="20.100000000000001" customHeight="1">
      <c r="A158">
        <v>1</v>
      </c>
      <c r="B158">
        <v>157</v>
      </c>
      <c r="C158" t="s">
        <v>260</v>
      </c>
      <c r="D158" t="s">
        <v>2765</v>
      </c>
      <c r="E158" t="s">
        <v>68</v>
      </c>
      <c r="H158" t="s">
        <v>434</v>
      </c>
      <c r="I158" s="9" t="s">
        <v>264</v>
      </c>
      <c r="J158" t="s">
        <v>2741</v>
      </c>
      <c r="K158" s="7"/>
    </row>
    <row r="159" spans="1:11" ht="20.100000000000001" customHeight="1">
      <c r="A159">
        <v>1</v>
      </c>
      <c r="B159">
        <v>158</v>
      </c>
      <c r="C159" t="s">
        <v>260</v>
      </c>
      <c r="D159" t="s">
        <v>2765</v>
      </c>
      <c r="E159" t="s">
        <v>184</v>
      </c>
      <c r="H159" t="s">
        <v>465</v>
      </c>
      <c r="I159" s="9" t="s">
        <v>266</v>
      </c>
      <c r="J159" t="s">
        <v>2741</v>
      </c>
    </row>
    <row r="160" spans="1:11" ht="20.100000000000001" customHeight="1">
      <c r="A160">
        <v>1</v>
      </c>
      <c r="B160">
        <v>159</v>
      </c>
      <c r="C160" t="s">
        <v>260</v>
      </c>
      <c r="D160" t="s">
        <v>2765</v>
      </c>
      <c r="E160" t="s">
        <v>183</v>
      </c>
      <c r="H160" t="s">
        <v>466</v>
      </c>
      <c r="I160" s="9" t="s">
        <v>266</v>
      </c>
      <c r="J160" t="s">
        <v>2741</v>
      </c>
    </row>
    <row r="161" spans="1:11" ht="20.100000000000001" customHeight="1">
      <c r="A161">
        <v>1</v>
      </c>
      <c r="B161">
        <v>160</v>
      </c>
      <c r="C161" t="s">
        <v>260</v>
      </c>
      <c r="D161" t="s">
        <v>2765</v>
      </c>
      <c r="E161" t="s">
        <v>11</v>
      </c>
      <c r="H161" t="s">
        <v>461</v>
      </c>
      <c r="I161" s="9" t="s">
        <v>266</v>
      </c>
      <c r="J161" t="s">
        <v>2741</v>
      </c>
    </row>
    <row r="162" spans="1:11" ht="20.100000000000001" customHeight="1">
      <c r="A162">
        <v>1</v>
      </c>
      <c r="B162">
        <v>161</v>
      </c>
      <c r="C162" t="s">
        <v>260</v>
      </c>
      <c r="D162" t="s">
        <v>2765</v>
      </c>
      <c r="E162" t="s">
        <v>173</v>
      </c>
      <c r="H162" t="s">
        <v>467</v>
      </c>
      <c r="I162" s="9" t="s">
        <v>266</v>
      </c>
      <c r="J162" t="s">
        <v>2741</v>
      </c>
    </row>
    <row r="163" spans="1:11" ht="20.100000000000001" customHeight="1">
      <c r="A163">
        <v>1</v>
      </c>
      <c r="B163">
        <v>162</v>
      </c>
      <c r="C163" t="s">
        <v>260</v>
      </c>
      <c r="D163" t="s">
        <v>2765</v>
      </c>
      <c r="E163" t="s">
        <v>172</v>
      </c>
      <c r="H163" t="s">
        <v>468</v>
      </c>
      <c r="I163" s="9" t="s">
        <v>266</v>
      </c>
      <c r="J163" t="s">
        <v>2741</v>
      </c>
    </row>
    <row r="164" spans="1:11" ht="20.100000000000001" customHeight="1">
      <c r="A164">
        <v>1</v>
      </c>
      <c r="B164">
        <v>163</v>
      </c>
      <c r="C164" t="s">
        <v>260</v>
      </c>
      <c r="D164" t="s">
        <v>2765</v>
      </c>
      <c r="E164" t="s">
        <v>171</v>
      </c>
      <c r="H164" t="s">
        <v>469</v>
      </c>
      <c r="I164" s="9" t="s">
        <v>266</v>
      </c>
      <c r="J164" t="s">
        <v>2741</v>
      </c>
    </row>
    <row r="165" spans="1:11" ht="20.100000000000001" customHeight="1">
      <c r="A165">
        <v>1</v>
      </c>
      <c r="B165">
        <v>164</v>
      </c>
      <c r="C165" t="s">
        <v>260</v>
      </c>
      <c r="D165" t="s">
        <v>2765</v>
      </c>
      <c r="E165" t="s">
        <v>102</v>
      </c>
      <c r="H165" t="s">
        <v>360</v>
      </c>
      <c r="I165" s="9" t="s">
        <v>264</v>
      </c>
      <c r="J165" t="s">
        <v>2741</v>
      </c>
      <c r="K165" s="7"/>
    </row>
    <row r="166" spans="1:11" ht="20.100000000000001" customHeight="1">
      <c r="A166">
        <v>1</v>
      </c>
      <c r="B166">
        <v>165</v>
      </c>
      <c r="C166" t="s">
        <v>260</v>
      </c>
      <c r="D166" t="s">
        <v>2765</v>
      </c>
      <c r="E166" t="s">
        <v>104</v>
      </c>
      <c r="H166" t="s">
        <v>352</v>
      </c>
      <c r="I166" s="9" t="s">
        <v>264</v>
      </c>
      <c r="J166" t="s">
        <v>2741</v>
      </c>
      <c r="K166" s="7"/>
    </row>
    <row r="167" spans="1:11" ht="20.100000000000001" customHeight="1">
      <c r="A167">
        <v>1</v>
      </c>
      <c r="B167">
        <v>166</v>
      </c>
      <c r="C167" t="s">
        <v>260</v>
      </c>
      <c r="D167" t="s">
        <v>2765</v>
      </c>
      <c r="E167" t="s">
        <v>116</v>
      </c>
      <c r="H167" t="s">
        <v>374</v>
      </c>
      <c r="I167" s="9" t="s">
        <v>264</v>
      </c>
      <c r="J167" t="s">
        <v>2741</v>
      </c>
    </row>
    <row r="168" spans="1:11" ht="20.100000000000001" customHeight="1">
      <c r="A168">
        <v>1</v>
      </c>
      <c r="B168">
        <v>167</v>
      </c>
      <c r="C168" t="s">
        <v>260</v>
      </c>
      <c r="D168" t="s">
        <v>2765</v>
      </c>
      <c r="E168" t="s">
        <v>179</v>
      </c>
      <c r="H168" t="s">
        <v>472</v>
      </c>
      <c r="I168" s="9" t="s">
        <v>266</v>
      </c>
      <c r="J168" t="s">
        <v>2741</v>
      </c>
    </row>
    <row r="169" spans="1:11" ht="20.100000000000001" customHeight="1">
      <c r="A169">
        <v>1</v>
      </c>
      <c r="B169">
        <v>168</v>
      </c>
      <c r="C169" t="s">
        <v>260</v>
      </c>
      <c r="D169" t="s">
        <v>2765</v>
      </c>
      <c r="E169" t="s">
        <v>176</v>
      </c>
      <c r="H169" t="s">
        <v>473</v>
      </c>
      <c r="I169" s="9" t="s">
        <v>266</v>
      </c>
      <c r="J169" t="s">
        <v>2741</v>
      </c>
    </row>
    <row r="170" spans="1:11" ht="20.100000000000001" customHeight="1">
      <c r="A170">
        <v>1</v>
      </c>
      <c r="B170">
        <v>169</v>
      </c>
      <c r="C170" t="s">
        <v>260</v>
      </c>
      <c r="D170" t="s">
        <v>2765</v>
      </c>
      <c r="E170" t="s">
        <v>175</v>
      </c>
      <c r="H170" t="s">
        <v>474</v>
      </c>
      <c r="I170" s="9" t="s">
        <v>266</v>
      </c>
      <c r="J170" t="s">
        <v>2741</v>
      </c>
    </row>
    <row r="171" spans="1:11" ht="20.100000000000001" customHeight="1">
      <c r="A171">
        <v>1</v>
      </c>
      <c r="B171">
        <v>170</v>
      </c>
      <c r="C171" t="s">
        <v>260</v>
      </c>
      <c r="D171" t="s">
        <v>2765</v>
      </c>
      <c r="E171" t="s">
        <v>14</v>
      </c>
      <c r="H171" t="s">
        <v>478</v>
      </c>
      <c r="I171" s="9" t="s">
        <v>266</v>
      </c>
      <c r="J171" t="s">
        <v>2741</v>
      </c>
    </row>
    <row r="172" spans="1:11" ht="20.100000000000001" customHeight="1">
      <c r="A172">
        <v>1</v>
      </c>
      <c r="B172">
        <v>171</v>
      </c>
      <c r="C172" t="s">
        <v>260</v>
      </c>
      <c r="D172" t="s">
        <v>2765</v>
      </c>
      <c r="E172" t="s">
        <v>178</v>
      </c>
      <c r="H172" t="s">
        <v>479</v>
      </c>
      <c r="I172" s="9" t="s">
        <v>266</v>
      </c>
      <c r="J172" t="s">
        <v>2741</v>
      </c>
    </row>
    <row r="173" spans="1:11" ht="20.100000000000001" customHeight="1">
      <c r="A173">
        <v>1</v>
      </c>
      <c r="B173">
        <v>172</v>
      </c>
      <c r="C173" t="s">
        <v>260</v>
      </c>
      <c r="D173" t="s">
        <v>2765</v>
      </c>
      <c r="E173" t="s">
        <v>13</v>
      </c>
      <c r="H173" t="s">
        <v>480</v>
      </c>
      <c r="I173" s="9" t="s">
        <v>266</v>
      </c>
      <c r="J173" t="s">
        <v>2741</v>
      </c>
    </row>
    <row r="174" spans="1:11" ht="20.100000000000001" customHeight="1">
      <c r="A174">
        <v>1</v>
      </c>
      <c r="B174">
        <v>173</v>
      </c>
      <c r="C174" t="s">
        <v>260</v>
      </c>
      <c r="D174" t="s">
        <v>2765</v>
      </c>
      <c r="E174" t="s">
        <v>177</v>
      </c>
      <c r="H174" t="s">
        <v>481</v>
      </c>
      <c r="I174" s="9" t="s">
        <v>266</v>
      </c>
      <c r="J174" t="s">
        <v>2741</v>
      </c>
    </row>
    <row r="175" spans="1:11" ht="20.100000000000001" customHeight="1">
      <c r="A175">
        <v>1</v>
      </c>
      <c r="B175">
        <v>174</v>
      </c>
      <c r="C175" t="s">
        <v>260</v>
      </c>
      <c r="D175" t="s">
        <v>2765</v>
      </c>
      <c r="E175" t="s">
        <v>190</v>
      </c>
      <c r="H175" t="s">
        <v>482</v>
      </c>
      <c r="I175" s="9" t="s">
        <v>266</v>
      </c>
      <c r="J175" t="s">
        <v>2741</v>
      </c>
    </row>
    <row r="176" spans="1:11" ht="20.100000000000001" customHeight="1">
      <c r="A176">
        <v>1</v>
      </c>
      <c r="B176">
        <v>175</v>
      </c>
      <c r="C176" t="s">
        <v>260</v>
      </c>
      <c r="D176" t="s">
        <v>2765</v>
      </c>
      <c r="E176" t="s">
        <v>10</v>
      </c>
      <c r="H176" t="s">
        <v>483</v>
      </c>
      <c r="I176" s="9" t="s">
        <v>266</v>
      </c>
      <c r="J176" t="s">
        <v>2741</v>
      </c>
    </row>
    <row r="177" spans="1:11" ht="20.100000000000001" customHeight="1">
      <c r="A177">
        <v>1</v>
      </c>
      <c r="B177">
        <v>176</v>
      </c>
      <c r="C177" t="s">
        <v>260</v>
      </c>
      <c r="D177" t="s">
        <v>2765</v>
      </c>
      <c r="E177" t="s">
        <v>165</v>
      </c>
      <c r="I177" s="9" t="s">
        <v>266</v>
      </c>
      <c r="J177" t="s">
        <v>2741</v>
      </c>
    </row>
    <row r="178" spans="1:11" ht="20.100000000000001" customHeight="1">
      <c r="A178">
        <v>1</v>
      </c>
      <c r="B178">
        <v>177</v>
      </c>
      <c r="C178" t="s">
        <v>260</v>
      </c>
      <c r="D178" t="s">
        <v>2765</v>
      </c>
      <c r="E178" t="s">
        <v>82</v>
      </c>
      <c r="H178" t="s">
        <v>445</v>
      </c>
      <c r="I178" s="9" t="s">
        <v>264</v>
      </c>
      <c r="J178" t="s">
        <v>2741</v>
      </c>
    </row>
    <row r="179" spans="1:11" ht="20.100000000000001" customHeight="1">
      <c r="A179">
        <v>1</v>
      </c>
      <c r="B179">
        <v>178</v>
      </c>
      <c r="C179" t="s">
        <v>260</v>
      </c>
      <c r="D179" t="s">
        <v>2765</v>
      </c>
      <c r="E179" t="s">
        <v>91</v>
      </c>
      <c r="H179" t="s">
        <v>421</v>
      </c>
      <c r="I179" s="9" t="s">
        <v>264</v>
      </c>
      <c r="J179" t="s">
        <v>2741</v>
      </c>
      <c r="K179" s="6" t="s">
        <v>591</v>
      </c>
    </row>
    <row r="180" spans="1:11" ht="20.100000000000001" customHeight="1">
      <c r="A180">
        <v>1</v>
      </c>
      <c r="B180">
        <v>179</v>
      </c>
      <c r="C180" t="s">
        <v>260</v>
      </c>
      <c r="D180" t="s">
        <v>2765</v>
      </c>
      <c r="E180" t="s">
        <v>136</v>
      </c>
      <c r="H180" t="s">
        <v>384</v>
      </c>
      <c r="I180" s="9" t="s">
        <v>264</v>
      </c>
      <c r="J180" t="s">
        <v>2741</v>
      </c>
      <c r="K180" t="s">
        <v>592</v>
      </c>
    </row>
    <row r="181" spans="1:11" ht="20.100000000000001" customHeight="1">
      <c r="A181">
        <v>1</v>
      </c>
      <c r="B181">
        <v>180</v>
      </c>
      <c r="C181" t="s">
        <v>260</v>
      </c>
      <c r="D181" t="s">
        <v>2765</v>
      </c>
      <c r="E181" t="s">
        <v>135</v>
      </c>
      <c r="H181" t="s">
        <v>389</v>
      </c>
      <c r="I181" s="9" t="s">
        <v>264</v>
      </c>
      <c r="J181" t="s">
        <v>2741</v>
      </c>
      <c r="K181" s="6" t="s">
        <v>589</v>
      </c>
    </row>
    <row r="182" spans="1:11" ht="20.100000000000001" customHeight="1">
      <c r="A182">
        <v>1</v>
      </c>
      <c r="B182">
        <v>181</v>
      </c>
      <c r="C182" t="s">
        <v>260</v>
      </c>
      <c r="D182" t="s">
        <v>2765</v>
      </c>
      <c r="E182" t="s">
        <v>134</v>
      </c>
      <c r="H182" t="s">
        <v>396</v>
      </c>
      <c r="I182" s="9" t="s">
        <v>264</v>
      </c>
      <c r="J182" t="s">
        <v>2741</v>
      </c>
    </row>
    <row r="183" spans="1:11" ht="20.100000000000001" customHeight="1">
      <c r="A183">
        <v>1</v>
      </c>
      <c r="B183">
        <v>182</v>
      </c>
      <c r="C183" t="s">
        <v>260</v>
      </c>
      <c r="D183" t="s">
        <v>2765</v>
      </c>
      <c r="E183" t="s">
        <v>141</v>
      </c>
      <c r="H183" t="s">
        <v>381</v>
      </c>
      <c r="I183" s="9" t="s">
        <v>264</v>
      </c>
      <c r="J183" t="s">
        <v>2741</v>
      </c>
      <c r="K183" t="s">
        <v>592</v>
      </c>
    </row>
    <row r="184" spans="1:11" ht="20.100000000000001" customHeight="1">
      <c r="A184">
        <v>1</v>
      </c>
      <c r="B184">
        <v>183</v>
      </c>
      <c r="C184" t="s">
        <v>260</v>
      </c>
      <c r="D184" t="s">
        <v>2765</v>
      </c>
      <c r="E184" t="s">
        <v>139</v>
      </c>
      <c r="H184" t="s">
        <v>393</v>
      </c>
      <c r="I184" s="9" t="s">
        <v>264</v>
      </c>
      <c r="J184" t="s">
        <v>2741</v>
      </c>
      <c r="K184" s="11"/>
    </row>
    <row r="185" spans="1:11" ht="20.100000000000001" customHeight="1">
      <c r="A185">
        <v>1</v>
      </c>
      <c r="B185">
        <v>184</v>
      </c>
      <c r="C185" t="s">
        <v>260</v>
      </c>
      <c r="D185" t="s">
        <v>2765</v>
      </c>
      <c r="E185" t="s">
        <v>73</v>
      </c>
      <c r="H185" t="s">
        <v>433</v>
      </c>
      <c r="I185" s="9" t="s">
        <v>264</v>
      </c>
      <c r="J185" t="s">
        <v>2741</v>
      </c>
    </row>
    <row r="186" spans="1:11" ht="20.100000000000001" customHeight="1">
      <c r="A186">
        <v>1</v>
      </c>
      <c r="B186">
        <v>185</v>
      </c>
      <c r="C186" t="s">
        <v>260</v>
      </c>
      <c r="D186" t="s">
        <v>2765</v>
      </c>
      <c r="E186" t="s">
        <v>100</v>
      </c>
      <c r="H186" t="s">
        <v>313</v>
      </c>
      <c r="I186" s="9" t="s">
        <v>264</v>
      </c>
      <c r="J186" t="s">
        <v>2741</v>
      </c>
      <c r="K186" s="7"/>
    </row>
    <row r="187" spans="1:11" ht="20.100000000000001" customHeight="1">
      <c r="A187">
        <v>1</v>
      </c>
      <c r="B187">
        <v>186</v>
      </c>
      <c r="C187" t="s">
        <v>260</v>
      </c>
      <c r="D187" t="s">
        <v>2765</v>
      </c>
      <c r="E187" t="s">
        <v>69</v>
      </c>
      <c r="H187" t="s">
        <v>429</v>
      </c>
      <c r="I187" s="9" t="s">
        <v>264</v>
      </c>
      <c r="J187" t="s">
        <v>2741</v>
      </c>
      <c r="K187" s="6" t="s">
        <v>591</v>
      </c>
    </row>
    <row r="188" spans="1:11" ht="20.100000000000001" customHeight="1">
      <c r="A188">
        <v>1</v>
      </c>
      <c r="B188">
        <v>187</v>
      </c>
      <c r="C188" t="s">
        <v>260</v>
      </c>
      <c r="D188" t="s">
        <v>2765</v>
      </c>
      <c r="E188" t="s">
        <v>87</v>
      </c>
      <c r="H188" t="s">
        <v>442</v>
      </c>
      <c r="I188" s="9" t="s">
        <v>264</v>
      </c>
      <c r="J188" t="s">
        <v>2741</v>
      </c>
    </row>
    <row r="189" spans="1:11" ht="20.100000000000001" customHeight="1">
      <c r="A189">
        <v>1</v>
      </c>
      <c r="B189">
        <v>188</v>
      </c>
      <c r="C189" t="s">
        <v>260</v>
      </c>
      <c r="D189" t="s">
        <v>2765</v>
      </c>
      <c r="E189" t="s">
        <v>166</v>
      </c>
      <c r="I189" s="9" t="s">
        <v>266</v>
      </c>
      <c r="J189" t="s">
        <v>2741</v>
      </c>
      <c r="K189" s="7"/>
    </row>
    <row r="190" spans="1:11" ht="20.100000000000001" customHeight="1">
      <c r="A190">
        <v>1</v>
      </c>
      <c r="B190">
        <v>189</v>
      </c>
      <c r="C190" t="s">
        <v>260</v>
      </c>
      <c r="D190" t="s">
        <v>2765</v>
      </c>
      <c r="E190" t="s">
        <v>164</v>
      </c>
      <c r="I190" s="9" t="s">
        <v>266</v>
      </c>
      <c r="J190" t="s">
        <v>2741</v>
      </c>
    </row>
    <row r="191" spans="1:11" ht="20.100000000000001" customHeight="1">
      <c r="A191">
        <v>1</v>
      </c>
      <c r="B191">
        <v>190</v>
      </c>
      <c r="C191" t="s">
        <v>260</v>
      </c>
      <c r="D191" t="s">
        <v>2765</v>
      </c>
      <c r="E191" t="s">
        <v>31</v>
      </c>
      <c r="H191" t="s">
        <v>508</v>
      </c>
      <c r="I191" s="9" t="s">
        <v>266</v>
      </c>
      <c r="J191" t="s">
        <v>2741</v>
      </c>
      <c r="K191" s="7"/>
    </row>
    <row r="192" spans="1:11" ht="20.100000000000001" customHeight="1">
      <c r="A192">
        <v>1</v>
      </c>
      <c r="B192">
        <v>191</v>
      </c>
      <c r="C192" t="s">
        <v>260</v>
      </c>
      <c r="D192" t="s">
        <v>2765</v>
      </c>
      <c r="E192" t="s">
        <v>156</v>
      </c>
      <c r="H192" t="s">
        <v>509</v>
      </c>
      <c r="I192" s="9" t="s">
        <v>266</v>
      </c>
      <c r="J192" t="s">
        <v>2741</v>
      </c>
      <c r="K192" s="7"/>
    </row>
    <row r="193" spans="1:11" ht="20.100000000000001" customHeight="1">
      <c r="A193">
        <v>1</v>
      </c>
      <c r="B193">
        <v>192</v>
      </c>
      <c r="C193" t="s">
        <v>260</v>
      </c>
      <c r="D193" t="s">
        <v>2765</v>
      </c>
      <c r="E193" t="s">
        <v>157</v>
      </c>
      <c r="H193" t="s">
        <v>510</v>
      </c>
      <c r="I193" s="9" t="s">
        <v>266</v>
      </c>
      <c r="J193" t="s">
        <v>2741</v>
      </c>
      <c r="K193" s="7"/>
    </row>
    <row r="194" spans="1:11" ht="20.100000000000001" customHeight="1">
      <c r="A194">
        <v>1</v>
      </c>
      <c r="B194">
        <v>193</v>
      </c>
      <c r="C194" t="s">
        <v>260</v>
      </c>
      <c r="D194" t="s">
        <v>2765</v>
      </c>
      <c r="E194" t="s">
        <v>158</v>
      </c>
      <c r="H194" t="s">
        <v>511</v>
      </c>
      <c r="I194" s="9" t="s">
        <v>266</v>
      </c>
      <c r="J194" t="s">
        <v>2741</v>
      </c>
      <c r="K194" s="7"/>
    </row>
    <row r="195" spans="1:11" ht="20.100000000000001" customHeight="1">
      <c r="A195">
        <v>1</v>
      </c>
      <c r="B195">
        <v>194</v>
      </c>
      <c r="C195" t="s">
        <v>260</v>
      </c>
      <c r="D195" t="s">
        <v>2765</v>
      </c>
      <c r="E195" t="s">
        <v>159</v>
      </c>
      <c r="H195" t="s">
        <v>512</v>
      </c>
      <c r="I195" s="9" t="s">
        <v>266</v>
      </c>
      <c r="J195" t="s">
        <v>2741</v>
      </c>
      <c r="K195" s="7"/>
    </row>
    <row r="196" spans="1:11" ht="20.100000000000001" customHeight="1">
      <c r="A196">
        <v>1</v>
      </c>
      <c r="B196">
        <v>195</v>
      </c>
      <c r="C196" t="s">
        <v>260</v>
      </c>
      <c r="D196" t="s">
        <v>2765</v>
      </c>
      <c r="E196" t="s">
        <v>153</v>
      </c>
      <c r="H196" t="s">
        <v>513</v>
      </c>
      <c r="I196" s="9" t="s">
        <v>266</v>
      </c>
      <c r="J196" t="s">
        <v>2741</v>
      </c>
    </row>
    <row r="197" spans="1:11" ht="20.100000000000001" customHeight="1">
      <c r="A197">
        <v>1</v>
      </c>
      <c r="B197">
        <v>196</v>
      </c>
      <c r="C197" t="s">
        <v>260</v>
      </c>
      <c r="D197" t="s">
        <v>2765</v>
      </c>
      <c r="E197" t="s">
        <v>168</v>
      </c>
      <c r="I197" s="9" t="s">
        <v>266</v>
      </c>
      <c r="J197" t="s">
        <v>2741</v>
      </c>
    </row>
    <row r="198" spans="1:11" ht="20.100000000000001" customHeight="1">
      <c r="A198">
        <v>1</v>
      </c>
      <c r="B198">
        <v>197</v>
      </c>
      <c r="C198" t="s">
        <v>260</v>
      </c>
      <c r="D198" t="s">
        <v>2765</v>
      </c>
      <c r="E198" t="s">
        <v>169</v>
      </c>
      <c r="I198" s="9" t="s">
        <v>266</v>
      </c>
      <c r="J198" t="s">
        <v>2741</v>
      </c>
    </row>
    <row r="199" spans="1:11" ht="20.100000000000001" customHeight="1">
      <c r="A199">
        <v>1</v>
      </c>
      <c r="B199">
        <v>198</v>
      </c>
      <c r="C199" t="s">
        <v>260</v>
      </c>
      <c r="D199" t="s">
        <v>2765</v>
      </c>
      <c r="E199" t="s">
        <v>167</v>
      </c>
      <c r="I199" s="9" t="s">
        <v>266</v>
      </c>
      <c r="J199" t="s">
        <v>2741</v>
      </c>
    </row>
    <row r="200" spans="1:11" ht="20.100000000000001" customHeight="1">
      <c r="A200">
        <v>1</v>
      </c>
      <c r="B200">
        <v>199</v>
      </c>
      <c r="C200" t="s">
        <v>260</v>
      </c>
      <c r="D200" t="s">
        <v>2765</v>
      </c>
      <c r="E200" t="s">
        <v>32</v>
      </c>
      <c r="H200" t="s">
        <v>518</v>
      </c>
      <c r="I200" s="9" t="s">
        <v>266</v>
      </c>
      <c r="J200" t="s">
        <v>2741</v>
      </c>
    </row>
    <row r="201" spans="1:11" ht="20.100000000000001" customHeight="1">
      <c r="A201">
        <v>1</v>
      </c>
      <c r="B201">
        <v>200</v>
      </c>
      <c r="C201" t="s">
        <v>260</v>
      </c>
      <c r="D201" t="s">
        <v>2765</v>
      </c>
      <c r="E201" t="s">
        <v>160</v>
      </c>
      <c r="H201" t="s">
        <v>519</v>
      </c>
      <c r="I201" s="9" t="s">
        <v>266</v>
      </c>
      <c r="J201" t="s">
        <v>2741</v>
      </c>
    </row>
    <row r="202" spans="1:11" ht="20.100000000000001" customHeight="1">
      <c r="A202">
        <v>1</v>
      </c>
      <c r="B202">
        <v>201</v>
      </c>
      <c r="C202" t="s">
        <v>260</v>
      </c>
      <c r="D202" t="s">
        <v>2765</v>
      </c>
      <c r="E202" t="s">
        <v>162</v>
      </c>
      <c r="H202" t="s">
        <v>520</v>
      </c>
      <c r="I202" s="9" t="s">
        <v>266</v>
      </c>
      <c r="J202" t="s">
        <v>2741</v>
      </c>
    </row>
    <row r="203" spans="1:11" ht="20.100000000000001" customHeight="1">
      <c r="A203">
        <v>1</v>
      </c>
      <c r="B203">
        <v>202</v>
      </c>
      <c r="C203" t="s">
        <v>260</v>
      </c>
      <c r="D203" t="s">
        <v>2765</v>
      </c>
      <c r="E203" t="s">
        <v>163</v>
      </c>
      <c r="H203" t="s">
        <v>521</v>
      </c>
      <c r="I203" s="9" t="s">
        <v>266</v>
      </c>
      <c r="J203" t="s">
        <v>2741</v>
      </c>
    </row>
    <row r="204" spans="1:11" ht="20.100000000000001" customHeight="1">
      <c r="A204">
        <v>1</v>
      </c>
      <c r="B204">
        <v>203</v>
      </c>
      <c r="C204" t="s">
        <v>260</v>
      </c>
      <c r="D204" t="s">
        <v>2765</v>
      </c>
      <c r="E204" t="s">
        <v>85</v>
      </c>
      <c r="H204" t="s">
        <v>440</v>
      </c>
      <c r="I204" s="9" t="s">
        <v>264</v>
      </c>
      <c r="J204" t="s">
        <v>2741</v>
      </c>
    </row>
    <row r="205" spans="1:11" ht="20.100000000000001" customHeight="1">
      <c r="A205">
        <v>1</v>
      </c>
      <c r="B205">
        <v>204</v>
      </c>
      <c r="C205" t="s">
        <v>260</v>
      </c>
      <c r="D205" t="s">
        <v>2765</v>
      </c>
      <c r="E205" t="s">
        <v>77</v>
      </c>
      <c r="H205" t="s">
        <v>423</v>
      </c>
      <c r="I205" s="9" t="s">
        <v>264</v>
      </c>
      <c r="J205" t="s">
        <v>2741</v>
      </c>
    </row>
    <row r="206" spans="1:11" ht="20.100000000000001" customHeight="1">
      <c r="A206">
        <v>1</v>
      </c>
      <c r="B206">
        <v>205</v>
      </c>
      <c r="C206" t="s">
        <v>260</v>
      </c>
      <c r="D206" t="s">
        <v>2765</v>
      </c>
      <c r="E206" t="s">
        <v>83</v>
      </c>
      <c r="H206" t="s">
        <v>448</v>
      </c>
      <c r="I206" s="9" t="s">
        <v>264</v>
      </c>
      <c r="J206" t="s">
        <v>2741</v>
      </c>
    </row>
    <row r="207" spans="1:11" ht="20.100000000000001" customHeight="1">
      <c r="A207">
        <v>1</v>
      </c>
      <c r="B207">
        <v>206</v>
      </c>
      <c r="C207" t="s">
        <v>260</v>
      </c>
      <c r="D207" t="s">
        <v>2765</v>
      </c>
      <c r="E207" t="s">
        <v>227</v>
      </c>
      <c r="H207" t="s">
        <v>319</v>
      </c>
      <c r="I207" s="9" t="s">
        <v>264</v>
      </c>
      <c r="J207" t="s">
        <v>2741</v>
      </c>
      <c r="K207" t="s">
        <v>592</v>
      </c>
    </row>
    <row r="208" spans="1:11" ht="20.100000000000001" customHeight="1">
      <c r="A208">
        <v>1</v>
      </c>
      <c r="B208">
        <v>207</v>
      </c>
      <c r="C208" t="s">
        <v>260</v>
      </c>
      <c r="D208" t="s">
        <v>2765</v>
      </c>
      <c r="E208" t="s">
        <v>195</v>
      </c>
      <c r="H208" t="s">
        <v>282</v>
      </c>
      <c r="I208" s="9" t="s">
        <v>264</v>
      </c>
      <c r="J208" t="s">
        <v>2741</v>
      </c>
      <c r="K208" t="s">
        <v>594</v>
      </c>
    </row>
    <row r="209" spans="1:11" ht="20.100000000000001" customHeight="1">
      <c r="A209">
        <v>1</v>
      </c>
      <c r="B209">
        <v>208</v>
      </c>
      <c r="C209" t="s">
        <v>260</v>
      </c>
      <c r="D209" t="s">
        <v>2765</v>
      </c>
      <c r="E209" t="s">
        <v>229</v>
      </c>
      <c r="H209" t="s">
        <v>337</v>
      </c>
      <c r="I209" s="9" t="s">
        <v>264</v>
      </c>
      <c r="J209" t="s">
        <v>2741</v>
      </c>
    </row>
    <row r="210" spans="1:11" ht="20.100000000000001" customHeight="1">
      <c r="A210">
        <v>1</v>
      </c>
      <c r="B210">
        <v>209</v>
      </c>
      <c r="C210" t="s">
        <v>260</v>
      </c>
      <c r="D210" t="s">
        <v>2765</v>
      </c>
      <c r="E210" t="s">
        <v>197</v>
      </c>
      <c r="H210" t="s">
        <v>299</v>
      </c>
      <c r="I210" s="9" t="s">
        <v>264</v>
      </c>
      <c r="J210" t="s">
        <v>2741</v>
      </c>
    </row>
    <row r="211" spans="1:11" ht="20.100000000000001" customHeight="1">
      <c r="A211">
        <v>1</v>
      </c>
      <c r="B211">
        <v>210</v>
      </c>
      <c r="C211" t="s">
        <v>260</v>
      </c>
      <c r="D211" t="s">
        <v>2765</v>
      </c>
      <c r="E211" t="s">
        <v>231</v>
      </c>
      <c r="H211" t="s">
        <v>327</v>
      </c>
      <c r="I211" s="9" t="s">
        <v>264</v>
      </c>
      <c r="J211" t="s">
        <v>2741</v>
      </c>
      <c r="K211" t="s">
        <v>595</v>
      </c>
    </row>
    <row r="212" spans="1:11" ht="20.100000000000001" customHeight="1">
      <c r="A212">
        <v>1</v>
      </c>
      <c r="B212">
        <v>211</v>
      </c>
      <c r="C212" t="s">
        <v>260</v>
      </c>
      <c r="D212" t="s">
        <v>2765</v>
      </c>
      <c r="E212" t="s">
        <v>199</v>
      </c>
      <c r="H212" t="s">
        <v>289</v>
      </c>
      <c r="I212" s="9" t="s">
        <v>264</v>
      </c>
      <c r="J212" t="s">
        <v>2741</v>
      </c>
      <c r="K212" t="s">
        <v>595</v>
      </c>
    </row>
    <row r="213" spans="1:11" ht="20.100000000000001" customHeight="1">
      <c r="A213">
        <v>1</v>
      </c>
      <c r="B213">
        <v>212</v>
      </c>
      <c r="C213" t="s">
        <v>260</v>
      </c>
      <c r="D213" t="s">
        <v>2765</v>
      </c>
      <c r="E213" t="s">
        <v>233</v>
      </c>
      <c r="H213" t="s">
        <v>349</v>
      </c>
      <c r="I213" s="9" t="s">
        <v>264</v>
      </c>
      <c r="J213" t="s">
        <v>2741</v>
      </c>
      <c r="K213" s="6" t="s">
        <v>589</v>
      </c>
    </row>
    <row r="214" spans="1:11" ht="20.100000000000001" customHeight="1">
      <c r="A214">
        <v>1</v>
      </c>
      <c r="B214">
        <v>213</v>
      </c>
      <c r="C214" t="s">
        <v>260</v>
      </c>
      <c r="D214" t="s">
        <v>2765</v>
      </c>
      <c r="E214" t="s">
        <v>201</v>
      </c>
      <c r="H214" t="s">
        <v>311</v>
      </c>
      <c r="I214" s="9" t="s">
        <v>264</v>
      </c>
      <c r="J214" t="s">
        <v>2741</v>
      </c>
      <c r="K214" s="6" t="s">
        <v>589</v>
      </c>
    </row>
    <row r="215" spans="1:11" ht="20.100000000000001" customHeight="1">
      <c r="A215">
        <v>1</v>
      </c>
      <c r="B215">
        <v>214</v>
      </c>
      <c r="C215" t="s">
        <v>260</v>
      </c>
      <c r="D215" t="s">
        <v>2765</v>
      </c>
      <c r="E215" t="s">
        <v>235</v>
      </c>
      <c r="H215" t="s">
        <v>341</v>
      </c>
      <c r="I215" s="9" t="s">
        <v>264</v>
      </c>
      <c r="J215" t="s">
        <v>2741</v>
      </c>
    </row>
    <row r="216" spans="1:11" ht="20.100000000000001" customHeight="1">
      <c r="A216">
        <v>1</v>
      </c>
      <c r="B216">
        <v>215</v>
      </c>
      <c r="C216" t="s">
        <v>260</v>
      </c>
      <c r="D216" t="s">
        <v>2765</v>
      </c>
      <c r="E216" t="s">
        <v>203</v>
      </c>
      <c r="H216" t="s">
        <v>303</v>
      </c>
      <c r="I216" s="9" t="s">
        <v>264</v>
      </c>
      <c r="J216" t="s">
        <v>2741</v>
      </c>
    </row>
    <row r="217" spans="1:11" ht="20.100000000000001" customHeight="1">
      <c r="A217">
        <v>1</v>
      </c>
      <c r="B217">
        <v>216</v>
      </c>
      <c r="C217" t="s">
        <v>260</v>
      </c>
      <c r="D217" t="s">
        <v>2765</v>
      </c>
      <c r="E217" t="s">
        <v>237</v>
      </c>
      <c r="H217" t="s">
        <v>321</v>
      </c>
      <c r="I217" s="9" t="s">
        <v>264</v>
      </c>
      <c r="J217" t="s">
        <v>2741</v>
      </c>
    </row>
    <row r="218" spans="1:11" ht="20.100000000000001" customHeight="1">
      <c r="A218">
        <v>1</v>
      </c>
      <c r="B218">
        <v>217</v>
      </c>
      <c r="C218" t="s">
        <v>260</v>
      </c>
      <c r="D218" t="s">
        <v>2765</v>
      </c>
      <c r="E218" t="s">
        <v>205</v>
      </c>
      <c r="H218" t="s">
        <v>284</v>
      </c>
      <c r="I218" s="9" t="s">
        <v>264</v>
      </c>
      <c r="J218" t="s">
        <v>2741</v>
      </c>
    </row>
    <row r="219" spans="1:11" ht="20.100000000000001" customHeight="1">
      <c r="A219">
        <v>1</v>
      </c>
      <c r="B219">
        <v>218</v>
      </c>
      <c r="C219" t="s">
        <v>260</v>
      </c>
      <c r="D219" t="s">
        <v>2765</v>
      </c>
      <c r="E219" t="s">
        <v>239</v>
      </c>
      <c r="H219" t="s">
        <v>331</v>
      </c>
      <c r="I219" s="9" t="s">
        <v>264</v>
      </c>
      <c r="J219" t="s">
        <v>2741</v>
      </c>
    </row>
    <row r="220" spans="1:11" ht="20.100000000000001" customHeight="1">
      <c r="A220">
        <v>1</v>
      </c>
      <c r="B220">
        <v>219</v>
      </c>
      <c r="C220" t="s">
        <v>260</v>
      </c>
      <c r="D220" t="s">
        <v>2765</v>
      </c>
      <c r="E220" t="s">
        <v>207</v>
      </c>
      <c r="H220" t="s">
        <v>293</v>
      </c>
      <c r="I220" s="9" t="s">
        <v>264</v>
      </c>
      <c r="J220" t="s">
        <v>2741</v>
      </c>
    </row>
    <row r="221" spans="1:11" ht="20.100000000000001" customHeight="1">
      <c r="A221">
        <v>1</v>
      </c>
      <c r="B221">
        <v>220</v>
      </c>
      <c r="C221" t="s">
        <v>260</v>
      </c>
      <c r="D221" t="s">
        <v>2765</v>
      </c>
      <c r="E221" t="s">
        <v>240</v>
      </c>
      <c r="H221" t="s">
        <v>323</v>
      </c>
      <c r="I221" s="9" t="s">
        <v>264</v>
      </c>
      <c r="J221" t="s">
        <v>2741</v>
      </c>
    </row>
    <row r="222" spans="1:11" ht="20.100000000000001" customHeight="1">
      <c r="A222">
        <v>1</v>
      </c>
      <c r="B222">
        <v>221</v>
      </c>
      <c r="C222" t="s">
        <v>260</v>
      </c>
      <c r="D222" t="s">
        <v>2765</v>
      </c>
      <c r="E222" t="s">
        <v>209</v>
      </c>
      <c r="H222" t="s">
        <v>285</v>
      </c>
      <c r="I222" s="9" t="s">
        <v>264</v>
      </c>
      <c r="J222" t="s">
        <v>2741</v>
      </c>
    </row>
    <row r="223" spans="1:11" ht="20.100000000000001" customHeight="1">
      <c r="A223">
        <v>1</v>
      </c>
      <c r="B223">
        <v>222</v>
      </c>
      <c r="C223" t="s">
        <v>260</v>
      </c>
      <c r="D223" t="s">
        <v>2765</v>
      </c>
      <c r="E223" t="s">
        <v>242</v>
      </c>
      <c r="H223" t="s">
        <v>335</v>
      </c>
      <c r="I223" s="9" t="s">
        <v>264</v>
      </c>
      <c r="J223" t="s">
        <v>2741</v>
      </c>
      <c r="K223" t="s">
        <v>597</v>
      </c>
    </row>
    <row r="224" spans="1:11" ht="20.100000000000001" customHeight="1">
      <c r="A224">
        <v>1</v>
      </c>
      <c r="B224">
        <v>223</v>
      </c>
      <c r="C224" t="s">
        <v>260</v>
      </c>
      <c r="D224" t="s">
        <v>2765</v>
      </c>
      <c r="E224" t="s">
        <v>211</v>
      </c>
      <c r="H224" t="s">
        <v>297</v>
      </c>
      <c r="I224" s="9" t="s">
        <v>264</v>
      </c>
      <c r="J224" t="s">
        <v>2741</v>
      </c>
      <c r="K224" t="s">
        <v>597</v>
      </c>
    </row>
    <row r="225" spans="1:11" ht="20.100000000000001" customHeight="1">
      <c r="A225">
        <v>1</v>
      </c>
      <c r="B225">
        <v>224</v>
      </c>
      <c r="C225" t="s">
        <v>260</v>
      </c>
      <c r="D225" t="s">
        <v>2765</v>
      </c>
      <c r="E225" t="s">
        <v>244</v>
      </c>
      <c r="H225" t="s">
        <v>329</v>
      </c>
      <c r="I225" s="9" t="s">
        <v>264</v>
      </c>
      <c r="J225" t="s">
        <v>2741</v>
      </c>
      <c r="K225" t="s">
        <v>596</v>
      </c>
    </row>
    <row r="226" spans="1:11" ht="20.100000000000001" customHeight="1">
      <c r="A226">
        <v>1</v>
      </c>
      <c r="B226">
        <v>225</v>
      </c>
      <c r="C226" t="s">
        <v>260</v>
      </c>
      <c r="D226" t="s">
        <v>2765</v>
      </c>
      <c r="E226" t="s">
        <v>213</v>
      </c>
      <c r="H226" t="s">
        <v>291</v>
      </c>
      <c r="I226" s="9" t="s">
        <v>264</v>
      </c>
      <c r="J226" t="s">
        <v>2741</v>
      </c>
      <c r="K226" t="s">
        <v>596</v>
      </c>
    </row>
    <row r="227" spans="1:11" ht="20.100000000000001" customHeight="1">
      <c r="A227">
        <v>1</v>
      </c>
      <c r="B227">
        <v>226</v>
      </c>
      <c r="C227" t="s">
        <v>260</v>
      </c>
      <c r="D227" t="s">
        <v>2765</v>
      </c>
      <c r="E227" t="s">
        <v>256</v>
      </c>
      <c r="H227" t="s">
        <v>339</v>
      </c>
      <c r="I227" s="9" t="s">
        <v>264</v>
      </c>
      <c r="J227" t="s">
        <v>2741</v>
      </c>
    </row>
    <row r="228" spans="1:11" ht="20.100000000000001" customHeight="1">
      <c r="A228">
        <v>1</v>
      </c>
      <c r="B228">
        <v>227</v>
      </c>
      <c r="C228" t="s">
        <v>260</v>
      </c>
      <c r="D228" t="s">
        <v>2765</v>
      </c>
      <c r="E228" t="s">
        <v>225</v>
      </c>
      <c r="H228" t="s">
        <v>301</v>
      </c>
      <c r="I228" s="9" t="s">
        <v>264</v>
      </c>
      <c r="J228" t="s">
        <v>2741</v>
      </c>
      <c r="K228" s="7"/>
    </row>
    <row r="229" spans="1:11" ht="20.100000000000001" customHeight="1">
      <c r="A229">
        <v>1</v>
      </c>
      <c r="B229">
        <v>228</v>
      </c>
      <c r="C229" t="s">
        <v>260</v>
      </c>
      <c r="D229" t="s">
        <v>2765</v>
      </c>
      <c r="E229" t="s">
        <v>246</v>
      </c>
      <c r="H229" t="s">
        <v>343</v>
      </c>
      <c r="I229" s="9" t="s">
        <v>264</v>
      </c>
      <c r="J229" t="s">
        <v>2741</v>
      </c>
    </row>
    <row r="230" spans="1:11" ht="20.100000000000001" customHeight="1">
      <c r="A230">
        <v>1</v>
      </c>
      <c r="B230">
        <v>229</v>
      </c>
      <c r="C230" t="s">
        <v>260</v>
      </c>
      <c r="D230" t="s">
        <v>2765</v>
      </c>
      <c r="E230" t="s">
        <v>215</v>
      </c>
      <c r="H230" t="s">
        <v>305</v>
      </c>
      <c r="I230" s="9" t="s">
        <v>264</v>
      </c>
      <c r="J230" t="s">
        <v>2741</v>
      </c>
    </row>
    <row r="231" spans="1:11" ht="20.100000000000001" customHeight="1">
      <c r="A231">
        <v>1</v>
      </c>
      <c r="B231">
        <v>230</v>
      </c>
      <c r="C231" t="s">
        <v>260</v>
      </c>
      <c r="D231" t="s">
        <v>2765</v>
      </c>
      <c r="E231" t="s">
        <v>248</v>
      </c>
      <c r="H231" t="s">
        <v>345</v>
      </c>
      <c r="I231" s="9" t="s">
        <v>264</v>
      </c>
      <c r="J231" t="s">
        <v>2741</v>
      </c>
    </row>
    <row r="232" spans="1:11" ht="20.100000000000001" customHeight="1">
      <c r="A232">
        <v>1</v>
      </c>
      <c r="B232">
        <v>231</v>
      </c>
      <c r="C232" t="s">
        <v>260</v>
      </c>
      <c r="D232" t="s">
        <v>2765</v>
      </c>
      <c r="E232" t="s">
        <v>217</v>
      </c>
      <c r="H232" t="s">
        <v>307</v>
      </c>
      <c r="I232" s="9" t="s">
        <v>264</v>
      </c>
      <c r="J232" t="s">
        <v>2741</v>
      </c>
      <c r="K232" s="7"/>
    </row>
    <row r="233" spans="1:11" ht="20.100000000000001" customHeight="1">
      <c r="A233">
        <v>1</v>
      </c>
      <c r="B233">
        <v>232</v>
      </c>
      <c r="C233" t="s">
        <v>260</v>
      </c>
      <c r="D233" t="s">
        <v>2765</v>
      </c>
      <c r="E233" t="s">
        <v>250</v>
      </c>
      <c r="H233" t="s">
        <v>333</v>
      </c>
      <c r="I233" s="9" t="s">
        <v>264</v>
      </c>
      <c r="J233" t="s">
        <v>2741</v>
      </c>
      <c r="K233" t="s">
        <v>598</v>
      </c>
    </row>
    <row r="234" spans="1:11" ht="20.100000000000001" customHeight="1">
      <c r="A234">
        <v>1</v>
      </c>
      <c r="B234">
        <v>233</v>
      </c>
      <c r="C234" t="s">
        <v>260</v>
      </c>
      <c r="D234" t="s">
        <v>2765</v>
      </c>
      <c r="E234" t="s">
        <v>219</v>
      </c>
      <c r="H234" t="s">
        <v>295</v>
      </c>
      <c r="I234" s="9" t="s">
        <v>264</v>
      </c>
      <c r="J234" t="s">
        <v>2741</v>
      </c>
      <c r="K234" t="s">
        <v>598</v>
      </c>
    </row>
    <row r="235" spans="1:11" ht="20.100000000000001" customHeight="1">
      <c r="A235">
        <v>1</v>
      </c>
      <c r="B235">
        <v>234</v>
      </c>
      <c r="C235" t="s">
        <v>260</v>
      </c>
      <c r="D235" t="s">
        <v>2765</v>
      </c>
      <c r="E235" t="s">
        <v>252</v>
      </c>
      <c r="H235" t="s">
        <v>347</v>
      </c>
      <c r="I235" s="9" t="s">
        <v>264</v>
      </c>
      <c r="J235" t="s">
        <v>2741</v>
      </c>
      <c r="K235" t="s">
        <v>597</v>
      </c>
    </row>
    <row r="236" spans="1:11" ht="20.100000000000001" customHeight="1">
      <c r="A236">
        <v>1</v>
      </c>
      <c r="B236">
        <v>235</v>
      </c>
      <c r="C236" t="s">
        <v>260</v>
      </c>
      <c r="D236" t="s">
        <v>2765</v>
      </c>
      <c r="E236" t="s">
        <v>221</v>
      </c>
      <c r="H236" t="s">
        <v>309</v>
      </c>
      <c r="I236" s="9" t="s">
        <v>264</v>
      </c>
      <c r="J236" t="s">
        <v>2741</v>
      </c>
      <c r="K236" t="s">
        <v>597</v>
      </c>
    </row>
    <row r="237" spans="1:11" ht="20.100000000000001" customHeight="1">
      <c r="A237">
        <v>1</v>
      </c>
      <c r="B237">
        <v>236</v>
      </c>
      <c r="C237" t="s">
        <v>260</v>
      </c>
      <c r="D237" t="s">
        <v>2765</v>
      </c>
      <c r="E237" t="s">
        <v>254</v>
      </c>
      <c r="H237" t="s">
        <v>325</v>
      </c>
      <c r="I237" s="9" t="s">
        <v>264</v>
      </c>
      <c r="J237" t="s">
        <v>2741</v>
      </c>
    </row>
    <row r="238" spans="1:11" ht="20.100000000000001" customHeight="1">
      <c r="A238">
        <v>1</v>
      </c>
      <c r="B238">
        <v>237</v>
      </c>
      <c r="C238" t="s">
        <v>260</v>
      </c>
      <c r="D238" t="s">
        <v>2765</v>
      </c>
      <c r="E238" t="s">
        <v>223</v>
      </c>
      <c r="H238" t="s">
        <v>287</v>
      </c>
      <c r="I238" s="9" t="s">
        <v>264</v>
      </c>
      <c r="J238" t="s">
        <v>2741</v>
      </c>
      <c r="K238" s="7"/>
    </row>
    <row r="239" spans="1:11" ht="20.100000000000001" customHeight="1">
      <c r="A239">
        <v>1</v>
      </c>
      <c r="B239">
        <v>238</v>
      </c>
      <c r="C239" t="s">
        <v>260</v>
      </c>
      <c r="D239" t="s">
        <v>2765</v>
      </c>
      <c r="E239" t="s">
        <v>75</v>
      </c>
      <c r="H239" t="s">
        <v>425</v>
      </c>
      <c r="I239" s="9" t="s">
        <v>264</v>
      </c>
      <c r="J239" t="s">
        <v>2741</v>
      </c>
    </row>
    <row r="240" spans="1:11" ht="20.100000000000001" customHeight="1">
      <c r="A240">
        <v>1</v>
      </c>
      <c r="B240">
        <v>239</v>
      </c>
      <c r="C240" t="s">
        <v>260</v>
      </c>
      <c r="D240" t="s">
        <v>2765</v>
      </c>
      <c r="E240" t="s">
        <v>71</v>
      </c>
      <c r="H240" t="s">
        <v>431</v>
      </c>
      <c r="I240" s="9" t="s">
        <v>264</v>
      </c>
      <c r="J240" t="s">
        <v>2741</v>
      </c>
    </row>
    <row r="241" spans="1:11" ht="20.100000000000001" customHeight="1">
      <c r="A241">
        <v>1</v>
      </c>
      <c r="B241">
        <v>240</v>
      </c>
      <c r="C241" t="s">
        <v>260</v>
      </c>
      <c r="D241" t="s">
        <v>2765</v>
      </c>
      <c r="E241" t="s">
        <v>79</v>
      </c>
      <c r="H241" t="s">
        <v>427</v>
      </c>
      <c r="I241" s="9" t="s">
        <v>264</v>
      </c>
      <c r="J241" t="s">
        <v>2741</v>
      </c>
    </row>
    <row r="242" spans="1:11" ht="20.100000000000001" customHeight="1">
      <c r="A242">
        <v>1</v>
      </c>
      <c r="B242">
        <v>241</v>
      </c>
      <c r="C242" t="s">
        <v>260</v>
      </c>
      <c r="D242" t="s">
        <v>2765</v>
      </c>
      <c r="E242" t="s">
        <v>89</v>
      </c>
      <c r="H242" t="s">
        <v>444</v>
      </c>
      <c r="I242" s="9" t="s">
        <v>264</v>
      </c>
      <c r="J242" t="s">
        <v>2741</v>
      </c>
    </row>
    <row r="243" spans="1:11" ht="20.100000000000001" customHeight="1">
      <c r="A243">
        <v>1</v>
      </c>
      <c r="B243">
        <v>242</v>
      </c>
      <c r="C243" t="s">
        <v>260</v>
      </c>
      <c r="D243" t="s">
        <v>2765</v>
      </c>
      <c r="E243" t="s">
        <v>133</v>
      </c>
      <c r="H243" t="s">
        <v>402</v>
      </c>
      <c r="I243" s="9" t="s">
        <v>264</v>
      </c>
      <c r="J243" t="s">
        <v>2741</v>
      </c>
    </row>
    <row r="244" spans="1:11" ht="20.100000000000001" customHeight="1">
      <c r="A244">
        <v>1</v>
      </c>
      <c r="B244">
        <v>243</v>
      </c>
      <c r="C244" t="s">
        <v>260</v>
      </c>
      <c r="D244" t="s">
        <v>2765</v>
      </c>
      <c r="E244" t="s">
        <v>65</v>
      </c>
      <c r="H244" t="s">
        <v>454</v>
      </c>
      <c r="I244" s="9" t="s">
        <v>264</v>
      </c>
      <c r="J244" t="s">
        <v>2741</v>
      </c>
      <c r="K244" s="8" t="s">
        <v>593</v>
      </c>
    </row>
    <row r="245" spans="1:11" ht="20.100000000000001" customHeight="1">
      <c r="A245">
        <v>1</v>
      </c>
      <c r="B245">
        <v>244</v>
      </c>
      <c r="C245" t="s">
        <v>260</v>
      </c>
      <c r="D245" t="s">
        <v>2765</v>
      </c>
      <c r="E245" t="s">
        <v>48</v>
      </c>
      <c r="H245" t="s">
        <v>418</v>
      </c>
      <c r="I245" s="9" t="s">
        <v>264</v>
      </c>
      <c r="J245" t="s">
        <v>2741</v>
      </c>
      <c r="K245" s="8" t="s">
        <v>593</v>
      </c>
    </row>
    <row r="246" spans="1:11" ht="20.100000000000001" customHeight="1">
      <c r="A246">
        <v>1</v>
      </c>
      <c r="B246">
        <v>245</v>
      </c>
      <c r="C246" t="s">
        <v>260</v>
      </c>
      <c r="D246" t="s">
        <v>2765</v>
      </c>
      <c r="E246" t="s">
        <v>51</v>
      </c>
      <c r="H246" t="s">
        <v>410</v>
      </c>
      <c r="I246" s="9" t="s">
        <v>264</v>
      </c>
      <c r="J246" t="s">
        <v>2741</v>
      </c>
      <c r="K246" s="8" t="s">
        <v>593</v>
      </c>
    </row>
    <row r="247" spans="1:11" ht="20.100000000000001" customHeight="1">
      <c r="A247">
        <v>1</v>
      </c>
      <c r="B247">
        <v>246</v>
      </c>
      <c r="C247" t="s">
        <v>260</v>
      </c>
      <c r="D247" t="s">
        <v>2765</v>
      </c>
      <c r="E247" t="s">
        <v>53</v>
      </c>
      <c r="H247" t="s">
        <v>404</v>
      </c>
      <c r="I247" s="9" t="s">
        <v>264</v>
      </c>
      <c r="J247" t="s">
        <v>2741</v>
      </c>
      <c r="K247" s="8" t="s">
        <v>593</v>
      </c>
    </row>
    <row r="248" spans="1:11" ht="20.100000000000001" customHeight="1">
      <c r="A248">
        <v>1</v>
      </c>
      <c r="B248">
        <v>247</v>
      </c>
      <c r="C248" t="s">
        <v>260</v>
      </c>
      <c r="D248" t="s">
        <v>2765</v>
      </c>
      <c r="E248" t="s">
        <v>50</v>
      </c>
      <c r="H248" t="s">
        <v>406</v>
      </c>
      <c r="I248" s="9" t="s">
        <v>264</v>
      </c>
      <c r="J248" t="s">
        <v>2741</v>
      </c>
      <c r="K248" s="8" t="s">
        <v>593</v>
      </c>
    </row>
    <row r="249" spans="1:11" ht="20.100000000000001" customHeight="1">
      <c r="A249">
        <v>1</v>
      </c>
      <c r="B249">
        <v>248</v>
      </c>
      <c r="C249" t="s">
        <v>260</v>
      </c>
      <c r="D249" t="s">
        <v>2765</v>
      </c>
      <c r="E249" t="s">
        <v>49</v>
      </c>
      <c r="H249" t="s">
        <v>413</v>
      </c>
      <c r="I249" s="9" t="s">
        <v>264</v>
      </c>
      <c r="J249" t="s">
        <v>2741</v>
      </c>
      <c r="K249" s="8" t="s">
        <v>593</v>
      </c>
    </row>
    <row r="250" spans="1:11" ht="20.100000000000001" customHeight="1">
      <c r="A250">
        <v>1</v>
      </c>
      <c r="B250">
        <v>249</v>
      </c>
      <c r="C250" t="s">
        <v>260</v>
      </c>
      <c r="D250" t="s">
        <v>2765</v>
      </c>
      <c r="E250" t="s">
        <v>174</v>
      </c>
      <c r="H250" t="s">
        <v>471</v>
      </c>
      <c r="I250" s="9" t="s">
        <v>264</v>
      </c>
      <c r="J250" t="s">
        <v>2741</v>
      </c>
    </row>
    <row r="251" spans="1:11" ht="20.100000000000001" customHeight="1">
      <c r="A251">
        <v>1</v>
      </c>
      <c r="B251">
        <v>250</v>
      </c>
      <c r="C251" t="s">
        <v>260</v>
      </c>
      <c r="D251" t="s">
        <v>2765</v>
      </c>
      <c r="E251" t="s">
        <v>187</v>
      </c>
      <c r="H251" t="s">
        <v>458</v>
      </c>
      <c r="I251" s="9" t="s">
        <v>264</v>
      </c>
      <c r="J251" t="s">
        <v>2741</v>
      </c>
      <c r="K251" s="6" t="s">
        <v>589</v>
      </c>
    </row>
    <row r="252" spans="1:11" ht="20.100000000000001" customHeight="1">
      <c r="A252">
        <v>1</v>
      </c>
      <c r="B252">
        <v>251</v>
      </c>
      <c r="C252" t="s">
        <v>260</v>
      </c>
      <c r="D252" t="s">
        <v>2765</v>
      </c>
      <c r="E252" t="s">
        <v>182</v>
      </c>
      <c r="H252" t="s">
        <v>464</v>
      </c>
      <c r="I252" s="9" t="s">
        <v>264</v>
      </c>
      <c r="J252" t="s">
        <v>2741</v>
      </c>
    </row>
    <row r="253" spans="1:11" ht="20.100000000000001" customHeight="1">
      <c r="A253">
        <v>1</v>
      </c>
      <c r="B253">
        <v>252</v>
      </c>
      <c r="C253" t="s">
        <v>260</v>
      </c>
      <c r="D253" t="s">
        <v>2765</v>
      </c>
      <c r="E253" t="s">
        <v>64</v>
      </c>
      <c r="H253" t="s">
        <v>419</v>
      </c>
      <c r="I253" s="9" t="s">
        <v>264</v>
      </c>
      <c r="J253" t="s">
        <v>2741</v>
      </c>
      <c r="K253" s="11" t="s">
        <v>2663</v>
      </c>
    </row>
    <row r="254" spans="1:11" ht="20.100000000000001" customHeight="1">
      <c r="A254">
        <v>1</v>
      </c>
      <c r="B254">
        <v>253</v>
      </c>
      <c r="C254" t="s">
        <v>260</v>
      </c>
      <c r="D254" t="s">
        <v>2765</v>
      </c>
      <c r="E254" t="s">
        <v>99</v>
      </c>
      <c r="H254" t="s">
        <v>312</v>
      </c>
      <c r="I254" s="9" t="s">
        <v>264</v>
      </c>
      <c r="J254" t="s">
        <v>2741</v>
      </c>
    </row>
    <row r="255" spans="1:11" ht="20.100000000000001" customHeight="1">
      <c r="A255">
        <v>1</v>
      </c>
      <c r="B255">
        <v>254</v>
      </c>
      <c r="C255" t="s">
        <v>260</v>
      </c>
      <c r="D255" t="s">
        <v>2765</v>
      </c>
      <c r="E255" t="s">
        <v>137</v>
      </c>
      <c r="H255" t="s">
        <v>401</v>
      </c>
      <c r="I255" s="9" t="s">
        <v>264</v>
      </c>
      <c r="J255" t="s">
        <v>2741</v>
      </c>
    </row>
    <row r="256" spans="1:11" ht="20.100000000000001" customHeight="1">
      <c r="A256">
        <v>1</v>
      </c>
      <c r="B256">
        <v>255</v>
      </c>
      <c r="C256" t="s">
        <v>260</v>
      </c>
      <c r="D256" t="s">
        <v>2765</v>
      </c>
      <c r="E256" t="s">
        <v>92</v>
      </c>
      <c r="H256" t="s">
        <v>449</v>
      </c>
      <c r="I256" s="9" t="s">
        <v>264</v>
      </c>
      <c r="J256" t="s">
        <v>2741</v>
      </c>
      <c r="K256" s="11"/>
    </row>
    <row r="257" spans="1:11" ht="20.100000000000001" customHeight="1">
      <c r="A257">
        <v>1</v>
      </c>
      <c r="B257">
        <v>256</v>
      </c>
      <c r="C257" t="s">
        <v>260</v>
      </c>
      <c r="D257" t="s">
        <v>2765</v>
      </c>
      <c r="E257" t="s">
        <v>151</v>
      </c>
      <c r="H257" t="s">
        <v>392</v>
      </c>
      <c r="I257" s="9" t="s">
        <v>264</v>
      </c>
      <c r="J257" t="s">
        <v>2741</v>
      </c>
    </row>
    <row r="258" spans="1:11" ht="20.100000000000001" customHeight="1">
      <c r="A258">
        <v>1</v>
      </c>
      <c r="B258">
        <v>257</v>
      </c>
      <c r="C258" t="s">
        <v>260</v>
      </c>
      <c r="D258" t="s">
        <v>2765</v>
      </c>
      <c r="E258" t="s">
        <v>152</v>
      </c>
      <c r="H258" t="s">
        <v>517</v>
      </c>
      <c r="I258" s="9" t="s">
        <v>264</v>
      </c>
      <c r="J258" t="s">
        <v>2741</v>
      </c>
    </row>
    <row r="259" spans="1:11" ht="20.100000000000001" customHeight="1">
      <c r="A259">
        <v>2</v>
      </c>
      <c r="B259">
        <v>258</v>
      </c>
      <c r="C259" t="s">
        <v>260</v>
      </c>
      <c r="D259" t="s">
        <v>2765</v>
      </c>
      <c r="E259" t="s">
        <v>681</v>
      </c>
      <c r="H259" t="s">
        <v>2023</v>
      </c>
      <c r="I259" s="9" t="s">
        <v>267</v>
      </c>
    </row>
    <row r="260" spans="1:11" ht="20.100000000000001" customHeight="1">
      <c r="A260">
        <v>2</v>
      </c>
      <c r="B260">
        <v>259</v>
      </c>
      <c r="C260" t="s">
        <v>260</v>
      </c>
      <c r="D260" t="s">
        <v>2765</v>
      </c>
      <c r="E260" t="s">
        <v>638</v>
      </c>
      <c r="H260" t="s">
        <v>2001</v>
      </c>
      <c r="I260" s="9" t="s">
        <v>267</v>
      </c>
      <c r="K260" s="11"/>
    </row>
    <row r="261" spans="1:11" ht="20.100000000000001" customHeight="1">
      <c r="A261">
        <v>2</v>
      </c>
      <c r="B261">
        <v>260</v>
      </c>
      <c r="C261" t="s">
        <v>260</v>
      </c>
      <c r="D261" t="s">
        <v>2765</v>
      </c>
      <c r="E261" t="s">
        <v>644</v>
      </c>
      <c r="H261" t="s">
        <v>2004</v>
      </c>
      <c r="I261" s="9" t="s">
        <v>264</v>
      </c>
    </row>
    <row r="262" spans="1:11" ht="20.100000000000001" customHeight="1">
      <c r="A262">
        <v>2</v>
      </c>
      <c r="B262">
        <v>261</v>
      </c>
      <c r="C262" t="s">
        <v>260</v>
      </c>
      <c r="D262" t="s">
        <v>2765</v>
      </c>
      <c r="E262" t="s">
        <v>685</v>
      </c>
      <c r="H262" t="s">
        <v>2025</v>
      </c>
      <c r="I262" s="9" t="s">
        <v>264</v>
      </c>
      <c r="J262" t="s">
        <v>2741</v>
      </c>
    </row>
    <row r="263" spans="1:11" ht="20.100000000000001" customHeight="1">
      <c r="A263">
        <v>2</v>
      </c>
      <c r="B263">
        <v>262</v>
      </c>
      <c r="C263" t="s">
        <v>260</v>
      </c>
      <c r="D263" t="s">
        <v>2765</v>
      </c>
      <c r="E263" t="s">
        <v>645</v>
      </c>
      <c r="H263" t="s">
        <v>2005</v>
      </c>
      <c r="I263" s="9" t="s">
        <v>264</v>
      </c>
    </row>
    <row r="264" spans="1:11" ht="20.100000000000001" customHeight="1">
      <c r="A264">
        <v>2</v>
      </c>
      <c r="B264">
        <v>263</v>
      </c>
      <c r="C264" t="s">
        <v>260</v>
      </c>
      <c r="D264" t="s">
        <v>2765</v>
      </c>
      <c r="E264" t="s">
        <v>640</v>
      </c>
      <c r="H264" t="s">
        <v>2002</v>
      </c>
      <c r="I264" s="9" t="s">
        <v>264</v>
      </c>
    </row>
    <row r="265" spans="1:11" ht="20.100000000000001" customHeight="1">
      <c r="A265">
        <v>2</v>
      </c>
      <c r="B265">
        <v>264</v>
      </c>
      <c r="C265" t="s">
        <v>260</v>
      </c>
      <c r="D265" t="s">
        <v>2765</v>
      </c>
      <c r="E265" t="s">
        <v>721</v>
      </c>
      <c r="H265" t="s">
        <v>2048</v>
      </c>
      <c r="I265" s="9" t="s">
        <v>264</v>
      </c>
    </row>
    <row r="266" spans="1:11" ht="20.100000000000001" customHeight="1">
      <c r="A266">
        <v>2</v>
      </c>
      <c r="B266">
        <v>265</v>
      </c>
      <c r="C266" t="s">
        <v>260</v>
      </c>
      <c r="D266" t="s">
        <v>2765</v>
      </c>
      <c r="E266" t="s">
        <v>719</v>
      </c>
      <c r="H266" t="s">
        <v>2046</v>
      </c>
      <c r="I266" s="9" t="s">
        <v>264</v>
      </c>
    </row>
    <row r="267" spans="1:11" ht="20.100000000000001" customHeight="1">
      <c r="A267">
        <v>2</v>
      </c>
      <c r="B267">
        <v>266</v>
      </c>
      <c r="C267" t="s">
        <v>260</v>
      </c>
      <c r="D267" t="s">
        <v>2765</v>
      </c>
      <c r="E267" t="s">
        <v>720</v>
      </c>
      <c r="H267" t="s">
        <v>2047</v>
      </c>
      <c r="I267" s="9" t="s">
        <v>264</v>
      </c>
    </row>
    <row r="268" spans="1:11" ht="20.100000000000001" customHeight="1">
      <c r="A268">
        <v>2</v>
      </c>
      <c r="B268">
        <v>267</v>
      </c>
      <c r="C268" t="s">
        <v>260</v>
      </c>
      <c r="D268" t="s">
        <v>2765</v>
      </c>
      <c r="E268" t="s">
        <v>748</v>
      </c>
      <c r="H268" t="s">
        <v>2075</v>
      </c>
      <c r="I268" s="9" t="s">
        <v>266</v>
      </c>
    </row>
    <row r="269" spans="1:11" ht="20.100000000000001" customHeight="1">
      <c r="A269">
        <v>2</v>
      </c>
      <c r="B269">
        <v>268</v>
      </c>
      <c r="C269" t="s">
        <v>260</v>
      </c>
      <c r="D269" t="s">
        <v>2765</v>
      </c>
      <c r="E269" t="s">
        <v>766</v>
      </c>
      <c r="H269" t="s">
        <v>2093</v>
      </c>
      <c r="I269" s="9" t="s">
        <v>266</v>
      </c>
    </row>
    <row r="270" spans="1:11" ht="20.100000000000001" customHeight="1">
      <c r="A270">
        <v>2</v>
      </c>
      <c r="B270">
        <v>269</v>
      </c>
      <c r="C270" t="s">
        <v>260</v>
      </c>
      <c r="D270" t="s">
        <v>2765</v>
      </c>
      <c r="E270" t="s">
        <v>756</v>
      </c>
      <c r="H270" t="s">
        <v>2083</v>
      </c>
      <c r="I270" s="9" t="s">
        <v>266</v>
      </c>
    </row>
    <row r="271" spans="1:11" ht="20.100000000000001" customHeight="1">
      <c r="A271">
        <v>2</v>
      </c>
      <c r="B271">
        <v>270</v>
      </c>
      <c r="C271" t="s">
        <v>260</v>
      </c>
      <c r="D271" t="s">
        <v>2765</v>
      </c>
      <c r="E271" t="s">
        <v>779</v>
      </c>
      <c r="H271" t="s">
        <v>2106</v>
      </c>
      <c r="I271" s="9" t="s">
        <v>266</v>
      </c>
    </row>
    <row r="272" spans="1:11" ht="20.100000000000001" customHeight="1">
      <c r="A272">
        <v>2</v>
      </c>
      <c r="B272">
        <v>271</v>
      </c>
      <c r="C272" t="s">
        <v>260</v>
      </c>
      <c r="D272" t="s">
        <v>2765</v>
      </c>
      <c r="E272" t="s">
        <v>771</v>
      </c>
      <c r="H272" t="s">
        <v>2098</v>
      </c>
      <c r="I272" s="9" t="s">
        <v>266</v>
      </c>
    </row>
    <row r="273" spans="1:11" ht="20.100000000000001" customHeight="1">
      <c r="A273">
        <v>2</v>
      </c>
      <c r="B273">
        <v>272</v>
      </c>
      <c r="C273" t="s">
        <v>260</v>
      </c>
      <c r="D273" t="s">
        <v>2765</v>
      </c>
      <c r="E273" t="s">
        <v>750</v>
      </c>
      <c r="H273" t="s">
        <v>2077</v>
      </c>
      <c r="I273" s="9" t="s">
        <v>266</v>
      </c>
    </row>
    <row r="274" spans="1:11" ht="20.100000000000001" customHeight="1">
      <c r="A274">
        <v>2</v>
      </c>
      <c r="B274">
        <v>273</v>
      </c>
      <c r="C274" t="s">
        <v>260</v>
      </c>
      <c r="D274" t="s">
        <v>2765</v>
      </c>
      <c r="E274" t="s">
        <v>760</v>
      </c>
      <c r="H274" t="s">
        <v>2087</v>
      </c>
      <c r="I274" s="9" t="s">
        <v>266</v>
      </c>
    </row>
    <row r="275" spans="1:11" ht="20.100000000000001" customHeight="1">
      <c r="A275">
        <v>2</v>
      </c>
      <c r="B275">
        <v>274</v>
      </c>
      <c r="C275" t="s">
        <v>260</v>
      </c>
      <c r="D275" t="s">
        <v>2765</v>
      </c>
      <c r="E275" t="s">
        <v>752</v>
      </c>
      <c r="H275" t="s">
        <v>2079</v>
      </c>
      <c r="I275" s="9" t="s">
        <v>266</v>
      </c>
    </row>
    <row r="276" spans="1:11" ht="20.100000000000001" customHeight="1">
      <c r="A276">
        <v>2</v>
      </c>
      <c r="B276">
        <v>275</v>
      </c>
      <c r="C276" t="s">
        <v>260</v>
      </c>
      <c r="D276" t="s">
        <v>2765</v>
      </c>
      <c r="E276" t="s">
        <v>665</v>
      </c>
      <c r="H276" t="s">
        <v>2012</v>
      </c>
      <c r="I276" s="9" t="s">
        <v>264</v>
      </c>
    </row>
    <row r="277" spans="1:11" ht="20.100000000000001" customHeight="1">
      <c r="A277">
        <v>2</v>
      </c>
      <c r="B277">
        <v>276</v>
      </c>
      <c r="C277" t="s">
        <v>260</v>
      </c>
      <c r="D277" t="s">
        <v>2765</v>
      </c>
      <c r="E277" t="s">
        <v>764</v>
      </c>
      <c r="H277" t="s">
        <v>2091</v>
      </c>
      <c r="I277" s="9" t="s">
        <v>266</v>
      </c>
    </row>
    <row r="278" spans="1:11" ht="20.100000000000001" customHeight="1">
      <c r="A278">
        <v>2</v>
      </c>
      <c r="B278">
        <v>277</v>
      </c>
      <c r="C278" t="s">
        <v>260</v>
      </c>
      <c r="D278" t="s">
        <v>2765</v>
      </c>
      <c r="E278" t="s">
        <v>758</v>
      </c>
      <c r="H278" t="s">
        <v>2085</v>
      </c>
      <c r="I278" s="9" t="s">
        <v>266</v>
      </c>
    </row>
    <row r="279" spans="1:11" ht="20.100000000000001" customHeight="1">
      <c r="A279">
        <v>2</v>
      </c>
      <c r="B279">
        <v>278</v>
      </c>
      <c r="C279" t="s">
        <v>260</v>
      </c>
      <c r="D279" t="s">
        <v>2765</v>
      </c>
      <c r="E279" t="s">
        <v>770</v>
      </c>
      <c r="H279" t="s">
        <v>2097</v>
      </c>
      <c r="I279" s="9" t="s">
        <v>266</v>
      </c>
    </row>
    <row r="280" spans="1:11" ht="20.100000000000001" customHeight="1">
      <c r="A280">
        <v>2</v>
      </c>
      <c r="B280">
        <v>279</v>
      </c>
      <c r="C280" t="s">
        <v>260</v>
      </c>
      <c r="D280" t="s">
        <v>2765</v>
      </c>
      <c r="E280" t="s">
        <v>773</v>
      </c>
      <c r="H280" t="s">
        <v>2100</v>
      </c>
      <c r="I280" s="9" t="s">
        <v>266</v>
      </c>
    </row>
    <row r="281" spans="1:11" ht="20.100000000000001" customHeight="1">
      <c r="A281">
        <v>2</v>
      </c>
      <c r="B281">
        <v>280</v>
      </c>
      <c r="C281" t="s">
        <v>260</v>
      </c>
      <c r="D281" t="s">
        <v>2765</v>
      </c>
      <c r="E281" t="s">
        <v>775</v>
      </c>
      <c r="H281" t="s">
        <v>2102</v>
      </c>
      <c r="I281" s="9" t="s">
        <v>266</v>
      </c>
    </row>
    <row r="282" spans="1:11" ht="20.100000000000001" customHeight="1">
      <c r="A282">
        <v>2</v>
      </c>
      <c r="B282">
        <v>281</v>
      </c>
      <c r="C282" t="s">
        <v>260</v>
      </c>
      <c r="D282" t="s">
        <v>2765</v>
      </c>
      <c r="E282" t="s">
        <v>762</v>
      </c>
      <c r="H282" t="s">
        <v>2089</v>
      </c>
      <c r="I282" s="9" t="s">
        <v>266</v>
      </c>
      <c r="K282" s="11"/>
    </row>
    <row r="283" spans="1:11" ht="20.100000000000001" customHeight="1">
      <c r="A283">
        <v>2</v>
      </c>
      <c r="B283">
        <v>282</v>
      </c>
      <c r="C283" t="s">
        <v>260</v>
      </c>
      <c r="D283" t="s">
        <v>2765</v>
      </c>
      <c r="E283" t="s">
        <v>777</v>
      </c>
      <c r="H283" t="s">
        <v>2104</v>
      </c>
      <c r="I283" s="9" t="s">
        <v>266</v>
      </c>
    </row>
    <row r="284" spans="1:11" ht="20.100000000000001" customHeight="1">
      <c r="A284">
        <v>2</v>
      </c>
      <c r="B284">
        <v>283</v>
      </c>
      <c r="C284" t="s">
        <v>260</v>
      </c>
      <c r="D284" t="s">
        <v>2765</v>
      </c>
      <c r="E284" t="s">
        <v>754</v>
      </c>
      <c r="H284" t="s">
        <v>2081</v>
      </c>
      <c r="I284" s="9" t="s">
        <v>266</v>
      </c>
    </row>
    <row r="285" spans="1:11" ht="20.100000000000001" customHeight="1">
      <c r="A285">
        <v>2</v>
      </c>
      <c r="B285">
        <v>284</v>
      </c>
      <c r="C285" t="s">
        <v>260</v>
      </c>
      <c r="D285" t="s">
        <v>2765</v>
      </c>
      <c r="E285" t="s">
        <v>743</v>
      </c>
      <c r="H285" t="s">
        <v>2070</v>
      </c>
      <c r="I285" s="9" t="s">
        <v>264</v>
      </c>
    </row>
    <row r="286" spans="1:11" ht="20.100000000000001" customHeight="1">
      <c r="A286">
        <v>2</v>
      </c>
      <c r="B286">
        <v>285</v>
      </c>
      <c r="C286" t="s">
        <v>260</v>
      </c>
      <c r="D286" t="s">
        <v>2765</v>
      </c>
      <c r="E286" t="s">
        <v>747</v>
      </c>
      <c r="H286" t="s">
        <v>2074</v>
      </c>
      <c r="I286" s="9" t="s">
        <v>264</v>
      </c>
      <c r="K286" s="11"/>
    </row>
    <row r="287" spans="1:11" ht="20.100000000000001" customHeight="1">
      <c r="A287">
        <v>2</v>
      </c>
      <c r="B287">
        <v>286</v>
      </c>
      <c r="C287" t="s">
        <v>260</v>
      </c>
      <c r="D287" t="s">
        <v>2765</v>
      </c>
      <c r="E287" t="s">
        <v>741</v>
      </c>
      <c r="H287" t="s">
        <v>2068</v>
      </c>
      <c r="I287" s="9" t="s">
        <v>264</v>
      </c>
    </row>
    <row r="288" spans="1:11" ht="20.100000000000001" customHeight="1">
      <c r="A288">
        <v>2</v>
      </c>
      <c r="B288">
        <v>287</v>
      </c>
      <c r="C288" t="s">
        <v>260</v>
      </c>
      <c r="D288" t="s">
        <v>2765</v>
      </c>
      <c r="E288" t="s">
        <v>745</v>
      </c>
      <c r="H288" t="s">
        <v>2072</v>
      </c>
      <c r="I288" s="9" t="s">
        <v>264</v>
      </c>
      <c r="K288" s="11"/>
    </row>
    <row r="289" spans="1:11" ht="20.100000000000001" customHeight="1">
      <c r="A289">
        <v>2</v>
      </c>
      <c r="B289">
        <v>288</v>
      </c>
      <c r="C289" t="s">
        <v>260</v>
      </c>
      <c r="D289" t="s">
        <v>2765</v>
      </c>
      <c r="E289" t="s">
        <v>729</v>
      </c>
      <c r="H289" t="s">
        <v>2056</v>
      </c>
      <c r="I289" s="9" t="s">
        <v>264</v>
      </c>
      <c r="J289" t="s">
        <v>2741</v>
      </c>
      <c r="K289" s="11"/>
    </row>
    <row r="290" spans="1:11" ht="20.100000000000001" customHeight="1">
      <c r="A290">
        <v>2</v>
      </c>
      <c r="B290">
        <v>289</v>
      </c>
      <c r="C290" t="s">
        <v>260</v>
      </c>
      <c r="D290" t="s">
        <v>2765</v>
      </c>
      <c r="E290" t="s">
        <v>735</v>
      </c>
      <c r="H290" t="s">
        <v>2062</v>
      </c>
      <c r="I290" s="9" t="s">
        <v>264</v>
      </c>
      <c r="J290" t="s">
        <v>2741</v>
      </c>
    </row>
    <row r="291" spans="1:11" ht="20.100000000000001" customHeight="1">
      <c r="A291">
        <v>2</v>
      </c>
      <c r="B291">
        <v>290</v>
      </c>
      <c r="C291" t="s">
        <v>260</v>
      </c>
      <c r="D291" t="s">
        <v>2765</v>
      </c>
      <c r="E291" t="s">
        <v>718</v>
      </c>
      <c r="H291" t="s">
        <v>2045</v>
      </c>
      <c r="I291" s="9" t="s">
        <v>264</v>
      </c>
      <c r="J291" t="s">
        <v>2741</v>
      </c>
      <c r="K291" s="11"/>
    </row>
    <row r="292" spans="1:11" ht="20.100000000000001" customHeight="1">
      <c r="A292">
        <v>2</v>
      </c>
      <c r="B292">
        <v>291</v>
      </c>
      <c r="C292" t="s">
        <v>260</v>
      </c>
      <c r="D292" t="s">
        <v>2765</v>
      </c>
      <c r="E292" t="s">
        <v>723</v>
      </c>
      <c r="H292" t="s">
        <v>2050</v>
      </c>
      <c r="I292" s="9" t="s">
        <v>264</v>
      </c>
    </row>
    <row r="293" spans="1:11" ht="20.100000000000001" customHeight="1">
      <c r="A293">
        <v>2</v>
      </c>
      <c r="B293">
        <v>292</v>
      </c>
      <c r="C293" t="s">
        <v>260</v>
      </c>
      <c r="D293" t="s">
        <v>2765</v>
      </c>
      <c r="E293" t="s">
        <v>725</v>
      </c>
      <c r="H293" t="s">
        <v>2052</v>
      </c>
      <c r="I293" s="9" t="s">
        <v>264</v>
      </c>
    </row>
    <row r="294" spans="1:11" ht="20.100000000000001" customHeight="1">
      <c r="A294">
        <v>2</v>
      </c>
      <c r="B294">
        <v>293</v>
      </c>
      <c r="C294" t="s">
        <v>260</v>
      </c>
      <c r="D294" t="s">
        <v>2765</v>
      </c>
      <c r="E294" t="s">
        <v>733</v>
      </c>
      <c r="H294" t="s">
        <v>2060</v>
      </c>
      <c r="I294" s="9" t="s">
        <v>264</v>
      </c>
      <c r="J294" t="s">
        <v>2741</v>
      </c>
    </row>
    <row r="295" spans="1:11" ht="20.100000000000001" customHeight="1">
      <c r="A295">
        <v>2</v>
      </c>
      <c r="B295">
        <v>294</v>
      </c>
      <c r="C295" t="s">
        <v>260</v>
      </c>
      <c r="D295" t="s">
        <v>2765</v>
      </c>
      <c r="E295" t="s">
        <v>727</v>
      </c>
      <c r="H295" t="s">
        <v>2054</v>
      </c>
      <c r="I295" s="9" t="s">
        <v>264</v>
      </c>
      <c r="K295" s="11"/>
    </row>
    <row r="296" spans="1:11" ht="20.100000000000001" customHeight="1">
      <c r="A296">
        <v>2</v>
      </c>
      <c r="B296">
        <v>295</v>
      </c>
      <c r="C296" t="s">
        <v>260</v>
      </c>
      <c r="D296" t="s">
        <v>2765</v>
      </c>
      <c r="E296" t="s">
        <v>737</v>
      </c>
      <c r="H296" t="s">
        <v>2064</v>
      </c>
      <c r="I296" s="9" t="s">
        <v>264</v>
      </c>
      <c r="J296" t="s">
        <v>2741</v>
      </c>
    </row>
    <row r="297" spans="1:11" ht="20.100000000000001" customHeight="1">
      <c r="A297">
        <v>2</v>
      </c>
      <c r="B297">
        <v>296</v>
      </c>
      <c r="C297" t="s">
        <v>260</v>
      </c>
      <c r="D297" t="s">
        <v>2765</v>
      </c>
      <c r="E297" t="s">
        <v>731</v>
      </c>
      <c r="H297" t="s">
        <v>2058</v>
      </c>
      <c r="I297" s="9" t="s">
        <v>264</v>
      </c>
      <c r="J297" t="s">
        <v>2741</v>
      </c>
    </row>
    <row r="298" spans="1:11" ht="20.100000000000001" customHeight="1">
      <c r="A298">
        <v>2</v>
      </c>
      <c r="B298">
        <v>297</v>
      </c>
      <c r="C298" t="s">
        <v>260</v>
      </c>
      <c r="D298" t="s">
        <v>2765</v>
      </c>
      <c r="E298" t="s">
        <v>746</v>
      </c>
      <c r="H298" t="s">
        <v>2073</v>
      </c>
      <c r="I298" s="9" t="s">
        <v>264</v>
      </c>
    </row>
    <row r="299" spans="1:11" ht="20.100000000000001" customHeight="1">
      <c r="A299">
        <v>2</v>
      </c>
      <c r="B299">
        <v>298</v>
      </c>
      <c r="C299" t="s">
        <v>260</v>
      </c>
      <c r="D299" t="s">
        <v>2765</v>
      </c>
      <c r="E299" t="s">
        <v>734</v>
      </c>
      <c r="H299" t="s">
        <v>2061</v>
      </c>
      <c r="I299" s="9" t="s">
        <v>264</v>
      </c>
    </row>
    <row r="300" spans="1:11" ht="20.100000000000001" customHeight="1">
      <c r="A300">
        <v>2</v>
      </c>
      <c r="B300">
        <v>299</v>
      </c>
      <c r="C300" t="s">
        <v>260</v>
      </c>
      <c r="D300" t="s">
        <v>2765</v>
      </c>
      <c r="E300" t="s">
        <v>728</v>
      </c>
      <c r="H300" t="s">
        <v>2055</v>
      </c>
      <c r="I300" s="9" t="s">
        <v>264</v>
      </c>
    </row>
    <row r="301" spans="1:11" ht="20.100000000000001" customHeight="1">
      <c r="A301">
        <v>2</v>
      </c>
      <c r="B301">
        <v>300</v>
      </c>
      <c r="C301" t="s">
        <v>260</v>
      </c>
      <c r="D301" t="s">
        <v>2765</v>
      </c>
      <c r="E301" t="s">
        <v>722</v>
      </c>
      <c r="H301" t="s">
        <v>2049</v>
      </c>
      <c r="I301" s="9" t="s">
        <v>264</v>
      </c>
    </row>
    <row r="302" spans="1:11" ht="20.100000000000001" customHeight="1">
      <c r="A302">
        <v>2</v>
      </c>
      <c r="B302">
        <v>301</v>
      </c>
      <c r="C302" t="s">
        <v>260</v>
      </c>
      <c r="D302" t="s">
        <v>2765</v>
      </c>
      <c r="E302" t="s">
        <v>724</v>
      </c>
      <c r="H302" t="s">
        <v>2051</v>
      </c>
      <c r="I302" s="9" t="s">
        <v>264</v>
      </c>
      <c r="K302" s="11"/>
    </row>
    <row r="303" spans="1:11" ht="20.100000000000001" customHeight="1">
      <c r="A303">
        <v>2</v>
      </c>
      <c r="B303">
        <v>302</v>
      </c>
      <c r="C303" t="s">
        <v>260</v>
      </c>
      <c r="D303" t="s">
        <v>2765</v>
      </c>
      <c r="E303" t="s">
        <v>732</v>
      </c>
      <c r="H303" t="s">
        <v>2059</v>
      </c>
      <c r="I303" s="9" t="s">
        <v>264</v>
      </c>
      <c r="K303" s="11"/>
    </row>
    <row r="304" spans="1:11" ht="20.100000000000001" customHeight="1">
      <c r="A304">
        <v>2</v>
      </c>
      <c r="B304">
        <v>303</v>
      </c>
      <c r="C304" t="s">
        <v>260</v>
      </c>
      <c r="D304" t="s">
        <v>2765</v>
      </c>
      <c r="E304" t="s">
        <v>726</v>
      </c>
      <c r="H304" t="s">
        <v>2053</v>
      </c>
      <c r="I304" s="9" t="s">
        <v>264</v>
      </c>
    </row>
    <row r="305" spans="1:11" ht="20.100000000000001" customHeight="1">
      <c r="A305">
        <v>2</v>
      </c>
      <c r="B305">
        <v>304</v>
      </c>
      <c r="C305" t="s">
        <v>260</v>
      </c>
      <c r="D305" t="s">
        <v>2765</v>
      </c>
      <c r="E305" t="s">
        <v>717</v>
      </c>
      <c r="H305" t="s">
        <v>2044</v>
      </c>
      <c r="I305" s="9" t="s">
        <v>264</v>
      </c>
      <c r="J305" t="s">
        <v>2741</v>
      </c>
    </row>
    <row r="306" spans="1:11" ht="20.100000000000001" customHeight="1">
      <c r="A306">
        <v>2</v>
      </c>
      <c r="B306">
        <v>305</v>
      </c>
      <c r="C306" t="s">
        <v>260</v>
      </c>
      <c r="D306" t="s">
        <v>2765</v>
      </c>
      <c r="E306" t="s">
        <v>736</v>
      </c>
      <c r="H306" t="s">
        <v>2063</v>
      </c>
      <c r="I306" s="9" t="s">
        <v>264</v>
      </c>
      <c r="J306" t="s">
        <v>2741</v>
      </c>
    </row>
    <row r="307" spans="1:11" ht="20.100000000000001" customHeight="1">
      <c r="A307">
        <v>2</v>
      </c>
      <c r="B307">
        <v>306</v>
      </c>
      <c r="C307" t="s">
        <v>260</v>
      </c>
      <c r="D307" t="s">
        <v>2765</v>
      </c>
      <c r="E307" t="s">
        <v>730</v>
      </c>
      <c r="H307" t="s">
        <v>2057</v>
      </c>
      <c r="I307" s="9" t="s">
        <v>264</v>
      </c>
    </row>
    <row r="308" spans="1:11" ht="20.100000000000001" customHeight="1">
      <c r="A308">
        <v>2</v>
      </c>
      <c r="B308">
        <v>307</v>
      </c>
      <c r="C308" t="s">
        <v>260</v>
      </c>
      <c r="D308" t="s">
        <v>2765</v>
      </c>
      <c r="E308" t="s">
        <v>712</v>
      </c>
      <c r="H308" t="s">
        <v>2040</v>
      </c>
      <c r="I308" s="9" t="s">
        <v>264</v>
      </c>
      <c r="K308" s="11"/>
    </row>
    <row r="309" spans="1:11" ht="20.100000000000001" customHeight="1">
      <c r="A309">
        <v>2</v>
      </c>
      <c r="B309">
        <v>308</v>
      </c>
      <c r="C309" t="s">
        <v>260</v>
      </c>
      <c r="D309" t="s">
        <v>2765</v>
      </c>
      <c r="E309" t="s">
        <v>793</v>
      </c>
      <c r="H309" t="s">
        <v>2120</v>
      </c>
      <c r="I309" s="9" t="s">
        <v>264</v>
      </c>
    </row>
    <row r="310" spans="1:11" ht="20.100000000000001" customHeight="1">
      <c r="A310">
        <v>2</v>
      </c>
      <c r="B310">
        <v>309</v>
      </c>
      <c r="C310" t="s">
        <v>260</v>
      </c>
      <c r="D310" t="s">
        <v>2765</v>
      </c>
      <c r="E310" t="s">
        <v>781</v>
      </c>
      <c r="H310" t="s">
        <v>2108</v>
      </c>
      <c r="I310" s="9" t="s">
        <v>264</v>
      </c>
    </row>
    <row r="311" spans="1:11" ht="20.100000000000001" customHeight="1">
      <c r="A311">
        <v>2</v>
      </c>
      <c r="B311">
        <v>310</v>
      </c>
      <c r="C311" t="s">
        <v>260</v>
      </c>
      <c r="D311" t="s">
        <v>2765</v>
      </c>
      <c r="E311" t="s">
        <v>738</v>
      </c>
      <c r="H311" t="s">
        <v>2065</v>
      </c>
      <c r="I311" s="9" t="s">
        <v>264</v>
      </c>
      <c r="K311" s="11"/>
    </row>
    <row r="312" spans="1:11" ht="20.100000000000001" customHeight="1">
      <c r="A312">
        <v>2</v>
      </c>
      <c r="B312">
        <v>311</v>
      </c>
      <c r="C312" t="s">
        <v>260</v>
      </c>
      <c r="D312" t="s">
        <v>2765</v>
      </c>
      <c r="E312" t="s">
        <v>739</v>
      </c>
      <c r="H312" t="s">
        <v>2066</v>
      </c>
      <c r="I312" s="9" t="s">
        <v>264</v>
      </c>
    </row>
    <row r="313" spans="1:11" ht="20.100000000000001" customHeight="1">
      <c r="A313">
        <v>2</v>
      </c>
      <c r="B313">
        <v>312</v>
      </c>
      <c r="C313" t="s">
        <v>260</v>
      </c>
      <c r="D313" t="s">
        <v>2765</v>
      </c>
      <c r="E313" t="s">
        <v>667</v>
      </c>
      <c r="H313" t="s">
        <v>2014</v>
      </c>
      <c r="I313" s="9" t="s">
        <v>264</v>
      </c>
      <c r="J313" t="s">
        <v>2741</v>
      </c>
    </row>
    <row r="314" spans="1:11" ht="20.100000000000001" customHeight="1">
      <c r="A314">
        <v>2</v>
      </c>
      <c r="B314">
        <v>313</v>
      </c>
      <c r="C314" t="s">
        <v>260</v>
      </c>
      <c r="D314" t="s">
        <v>2765</v>
      </c>
      <c r="E314" t="s">
        <v>599</v>
      </c>
      <c r="H314" t="s">
        <v>1974</v>
      </c>
      <c r="I314" s="9" t="s">
        <v>266</v>
      </c>
    </row>
    <row r="315" spans="1:11" ht="20.100000000000001" customHeight="1">
      <c r="A315">
        <v>2</v>
      </c>
      <c r="B315">
        <v>314</v>
      </c>
      <c r="C315" t="s">
        <v>260</v>
      </c>
      <c r="D315" t="s">
        <v>2765</v>
      </c>
      <c r="E315" t="s">
        <v>600</v>
      </c>
      <c r="I315" s="9" t="s">
        <v>266</v>
      </c>
    </row>
    <row r="316" spans="1:11" ht="20.100000000000001" customHeight="1">
      <c r="A316">
        <v>2</v>
      </c>
      <c r="B316">
        <v>315</v>
      </c>
      <c r="C316" t="s">
        <v>260</v>
      </c>
      <c r="D316" t="s">
        <v>2765</v>
      </c>
      <c r="E316" t="s">
        <v>601</v>
      </c>
      <c r="H316" t="s">
        <v>1975</v>
      </c>
      <c r="I316" s="9" t="s">
        <v>266</v>
      </c>
    </row>
    <row r="317" spans="1:11" ht="20.100000000000001" customHeight="1">
      <c r="A317">
        <v>2</v>
      </c>
      <c r="B317">
        <v>316</v>
      </c>
      <c r="C317" t="s">
        <v>260</v>
      </c>
      <c r="D317" t="s">
        <v>2765</v>
      </c>
      <c r="E317" t="s">
        <v>602</v>
      </c>
      <c r="H317" t="s">
        <v>1976</v>
      </c>
      <c r="I317" s="9" t="s">
        <v>266</v>
      </c>
    </row>
    <row r="318" spans="1:11" ht="20.100000000000001" customHeight="1">
      <c r="A318">
        <v>2</v>
      </c>
      <c r="B318">
        <v>317</v>
      </c>
      <c r="C318" t="s">
        <v>260</v>
      </c>
      <c r="D318" t="s">
        <v>2765</v>
      </c>
      <c r="E318" t="s">
        <v>603</v>
      </c>
      <c r="H318" t="s">
        <v>1977</v>
      </c>
      <c r="I318" s="9" t="s">
        <v>266</v>
      </c>
      <c r="J318" t="s">
        <v>2741</v>
      </c>
    </row>
    <row r="319" spans="1:11" ht="20.100000000000001" customHeight="1">
      <c r="A319">
        <v>2</v>
      </c>
      <c r="B319">
        <v>318</v>
      </c>
      <c r="C319" t="s">
        <v>260</v>
      </c>
      <c r="D319" t="s">
        <v>2765</v>
      </c>
      <c r="E319" t="s">
        <v>604</v>
      </c>
      <c r="H319" t="s">
        <v>1978</v>
      </c>
      <c r="I319" s="9" t="s">
        <v>266</v>
      </c>
    </row>
    <row r="320" spans="1:11" ht="20.100000000000001" customHeight="1">
      <c r="A320">
        <v>2</v>
      </c>
      <c r="B320">
        <v>319</v>
      </c>
      <c r="C320" t="s">
        <v>260</v>
      </c>
      <c r="D320" t="s">
        <v>2765</v>
      </c>
      <c r="E320" t="s">
        <v>605</v>
      </c>
      <c r="H320" t="s">
        <v>1979</v>
      </c>
      <c r="I320" s="9" t="s">
        <v>266</v>
      </c>
    </row>
    <row r="321" spans="1:9" ht="20.100000000000001" customHeight="1">
      <c r="A321">
        <v>2</v>
      </c>
      <c r="B321">
        <v>320</v>
      </c>
      <c r="C321" t="s">
        <v>260</v>
      </c>
      <c r="D321" t="s">
        <v>2765</v>
      </c>
      <c r="E321" t="s">
        <v>606</v>
      </c>
      <c r="H321" t="s">
        <v>1980</v>
      </c>
      <c r="I321" s="9" t="s">
        <v>266</v>
      </c>
    </row>
    <row r="322" spans="1:9" ht="20.100000000000001" customHeight="1">
      <c r="A322">
        <v>2</v>
      </c>
      <c r="B322">
        <v>321</v>
      </c>
      <c r="C322" t="s">
        <v>260</v>
      </c>
      <c r="D322" t="s">
        <v>2765</v>
      </c>
      <c r="E322" t="s">
        <v>608</v>
      </c>
      <c r="H322" t="s">
        <v>1981</v>
      </c>
      <c r="I322" s="9" t="s">
        <v>266</v>
      </c>
    </row>
    <row r="323" spans="1:9" ht="20.100000000000001" customHeight="1">
      <c r="A323">
        <v>2</v>
      </c>
      <c r="B323">
        <v>322</v>
      </c>
      <c r="C323" t="s">
        <v>260</v>
      </c>
      <c r="D323" t="s">
        <v>2765</v>
      </c>
      <c r="E323" t="s">
        <v>609</v>
      </c>
      <c r="H323" t="s">
        <v>1982</v>
      </c>
      <c r="I323" s="9" t="s">
        <v>266</v>
      </c>
    </row>
    <row r="324" spans="1:9" ht="20.100000000000001" customHeight="1">
      <c r="A324">
        <v>2</v>
      </c>
      <c r="B324">
        <v>323</v>
      </c>
      <c r="C324" t="s">
        <v>260</v>
      </c>
      <c r="D324" t="s">
        <v>2765</v>
      </c>
      <c r="E324" t="s">
        <v>610</v>
      </c>
      <c r="H324" t="s">
        <v>1983</v>
      </c>
      <c r="I324" s="9" t="s">
        <v>266</v>
      </c>
    </row>
    <row r="325" spans="1:9" ht="20.100000000000001" customHeight="1">
      <c r="A325">
        <v>2</v>
      </c>
      <c r="B325">
        <v>324</v>
      </c>
      <c r="C325" t="s">
        <v>260</v>
      </c>
      <c r="D325" t="s">
        <v>2765</v>
      </c>
      <c r="E325" t="s">
        <v>611</v>
      </c>
      <c r="I325" s="9" t="s">
        <v>266</v>
      </c>
    </row>
    <row r="326" spans="1:9" ht="20.100000000000001" customHeight="1">
      <c r="A326">
        <v>2</v>
      </c>
      <c r="B326">
        <v>325</v>
      </c>
      <c r="C326" t="s">
        <v>260</v>
      </c>
      <c r="D326" t="s">
        <v>2765</v>
      </c>
      <c r="E326" t="s">
        <v>612</v>
      </c>
      <c r="H326" t="s">
        <v>1984</v>
      </c>
      <c r="I326" s="9" t="s">
        <v>266</v>
      </c>
    </row>
    <row r="327" spans="1:9" ht="20.100000000000001" customHeight="1">
      <c r="A327">
        <v>2</v>
      </c>
      <c r="B327">
        <v>326</v>
      </c>
      <c r="C327" t="s">
        <v>260</v>
      </c>
      <c r="D327" t="s">
        <v>2765</v>
      </c>
      <c r="E327" t="s">
        <v>613</v>
      </c>
      <c r="I327" s="9" t="s">
        <v>266</v>
      </c>
    </row>
    <row r="328" spans="1:9" ht="20.100000000000001" customHeight="1">
      <c r="A328">
        <v>2</v>
      </c>
      <c r="B328">
        <v>327</v>
      </c>
      <c r="C328" t="s">
        <v>260</v>
      </c>
      <c r="D328" t="s">
        <v>2765</v>
      </c>
      <c r="E328" t="s">
        <v>614</v>
      </c>
      <c r="H328" t="s">
        <v>1985</v>
      </c>
      <c r="I328" s="9" t="s">
        <v>266</v>
      </c>
    </row>
    <row r="329" spans="1:9" ht="20.100000000000001" customHeight="1">
      <c r="A329">
        <v>2</v>
      </c>
      <c r="B329">
        <v>328</v>
      </c>
      <c r="C329" t="s">
        <v>260</v>
      </c>
      <c r="D329" t="s">
        <v>2765</v>
      </c>
      <c r="E329" t="s">
        <v>615</v>
      </c>
      <c r="H329" t="s">
        <v>1986</v>
      </c>
      <c r="I329" s="9" t="s">
        <v>266</v>
      </c>
    </row>
    <row r="330" spans="1:9" ht="20.100000000000001" customHeight="1">
      <c r="A330">
        <v>2</v>
      </c>
      <c r="B330">
        <v>329</v>
      </c>
      <c r="C330" t="s">
        <v>260</v>
      </c>
      <c r="D330" t="s">
        <v>2765</v>
      </c>
      <c r="E330" t="s">
        <v>616</v>
      </c>
      <c r="H330" t="s">
        <v>1987</v>
      </c>
      <c r="I330" s="9" t="s">
        <v>266</v>
      </c>
    </row>
    <row r="331" spans="1:9" ht="20.100000000000001" customHeight="1">
      <c r="A331">
        <v>2</v>
      </c>
      <c r="B331">
        <v>330</v>
      </c>
      <c r="C331" t="s">
        <v>260</v>
      </c>
      <c r="D331" t="s">
        <v>2765</v>
      </c>
      <c r="E331" t="s">
        <v>617</v>
      </c>
      <c r="H331" t="s">
        <v>1988</v>
      </c>
      <c r="I331" s="9" t="s">
        <v>266</v>
      </c>
    </row>
    <row r="332" spans="1:9" ht="20.100000000000001" customHeight="1">
      <c r="A332">
        <v>2</v>
      </c>
      <c r="B332">
        <v>331</v>
      </c>
      <c r="C332" t="s">
        <v>260</v>
      </c>
      <c r="D332" t="s">
        <v>2765</v>
      </c>
      <c r="E332" t="s">
        <v>618</v>
      </c>
      <c r="H332" t="s">
        <v>1989</v>
      </c>
      <c r="I332" s="9" t="s">
        <v>266</v>
      </c>
    </row>
    <row r="333" spans="1:9" ht="20.100000000000001" customHeight="1">
      <c r="A333">
        <v>2</v>
      </c>
      <c r="B333">
        <v>332</v>
      </c>
      <c r="C333" t="s">
        <v>260</v>
      </c>
      <c r="D333" t="s">
        <v>2765</v>
      </c>
      <c r="E333" t="s">
        <v>619</v>
      </c>
      <c r="H333" t="s">
        <v>1990</v>
      </c>
      <c r="I333" s="9" t="s">
        <v>266</v>
      </c>
    </row>
    <row r="334" spans="1:9" ht="20.100000000000001" customHeight="1">
      <c r="A334">
        <v>2</v>
      </c>
      <c r="B334">
        <v>333</v>
      </c>
      <c r="C334" t="s">
        <v>260</v>
      </c>
      <c r="D334" t="s">
        <v>2765</v>
      </c>
      <c r="E334" t="s">
        <v>620</v>
      </c>
      <c r="H334" t="s">
        <v>1991</v>
      </c>
      <c r="I334" s="9" t="s">
        <v>266</v>
      </c>
    </row>
    <row r="335" spans="1:9" ht="20.100000000000001" customHeight="1">
      <c r="A335">
        <v>2</v>
      </c>
      <c r="B335">
        <v>334</v>
      </c>
      <c r="C335" t="s">
        <v>260</v>
      </c>
      <c r="D335" t="s">
        <v>2765</v>
      </c>
      <c r="E335" t="s">
        <v>621</v>
      </c>
      <c r="H335" t="s">
        <v>1992</v>
      </c>
      <c r="I335" s="9" t="s">
        <v>266</v>
      </c>
    </row>
    <row r="336" spans="1:9" ht="20.100000000000001" customHeight="1">
      <c r="A336">
        <v>2</v>
      </c>
      <c r="B336">
        <v>335</v>
      </c>
      <c r="C336" t="s">
        <v>260</v>
      </c>
      <c r="D336" t="s">
        <v>2765</v>
      </c>
      <c r="E336" t="s">
        <v>622</v>
      </c>
      <c r="H336" t="s">
        <v>1993</v>
      </c>
      <c r="I336" s="9" t="s">
        <v>266</v>
      </c>
    </row>
    <row r="337" spans="1:10" ht="20.100000000000001" customHeight="1">
      <c r="A337">
        <v>2</v>
      </c>
      <c r="B337">
        <v>336</v>
      </c>
      <c r="C337" t="s">
        <v>260</v>
      </c>
      <c r="D337" t="s">
        <v>2765</v>
      </c>
      <c r="E337" t="s">
        <v>623</v>
      </c>
      <c r="H337" t="s">
        <v>1994</v>
      </c>
      <c r="I337" s="9" t="s">
        <v>266</v>
      </c>
    </row>
    <row r="338" spans="1:10" ht="20.100000000000001" customHeight="1">
      <c r="A338">
        <v>2</v>
      </c>
      <c r="B338">
        <v>337</v>
      </c>
      <c r="C338" t="s">
        <v>260</v>
      </c>
      <c r="D338" t="s">
        <v>2765</v>
      </c>
      <c r="E338" t="s">
        <v>624</v>
      </c>
      <c r="I338" s="9" t="s">
        <v>266</v>
      </c>
    </row>
    <row r="339" spans="1:10" ht="20.100000000000001" customHeight="1">
      <c r="A339">
        <v>2</v>
      </c>
      <c r="B339">
        <v>338</v>
      </c>
      <c r="C339" t="s">
        <v>260</v>
      </c>
      <c r="D339" t="s">
        <v>2765</v>
      </c>
      <c r="E339" t="s">
        <v>625</v>
      </c>
      <c r="H339" t="s">
        <v>1995</v>
      </c>
      <c r="I339" s="9" t="s">
        <v>266</v>
      </c>
      <c r="J339" t="s">
        <v>2741</v>
      </c>
    </row>
    <row r="340" spans="1:10" ht="20.100000000000001" customHeight="1">
      <c r="A340">
        <v>2</v>
      </c>
      <c r="B340">
        <v>339</v>
      </c>
      <c r="C340" t="s">
        <v>260</v>
      </c>
      <c r="D340" t="s">
        <v>2765</v>
      </c>
      <c r="E340" t="s">
        <v>626</v>
      </c>
      <c r="H340" t="s">
        <v>1996</v>
      </c>
      <c r="I340" s="9" t="s">
        <v>266</v>
      </c>
    </row>
    <row r="341" spans="1:10" ht="20.100000000000001" customHeight="1">
      <c r="A341">
        <v>2</v>
      </c>
      <c r="B341">
        <v>340</v>
      </c>
      <c r="C341" t="s">
        <v>260</v>
      </c>
      <c r="D341" t="s">
        <v>2765</v>
      </c>
      <c r="E341" t="s">
        <v>627</v>
      </c>
      <c r="I341" s="9" t="s">
        <v>266</v>
      </c>
    </row>
    <row r="342" spans="1:10" ht="20.100000000000001" customHeight="1">
      <c r="A342">
        <v>2</v>
      </c>
      <c r="B342">
        <v>341</v>
      </c>
      <c r="C342" t="s">
        <v>260</v>
      </c>
      <c r="D342" t="s">
        <v>2765</v>
      </c>
      <c r="E342" t="s">
        <v>628</v>
      </c>
      <c r="I342" s="9" t="s">
        <v>266</v>
      </c>
    </row>
    <row r="343" spans="1:10" ht="20.100000000000001" customHeight="1">
      <c r="A343">
        <v>2</v>
      </c>
      <c r="B343">
        <v>342</v>
      </c>
      <c r="C343" t="s">
        <v>260</v>
      </c>
      <c r="D343" t="s">
        <v>2765</v>
      </c>
      <c r="E343" t="s">
        <v>629</v>
      </c>
      <c r="I343" s="9" t="s">
        <v>266</v>
      </c>
    </row>
    <row r="344" spans="1:10" ht="20.100000000000001" customHeight="1">
      <c r="A344">
        <v>2</v>
      </c>
      <c r="B344">
        <v>343</v>
      </c>
      <c r="C344" t="s">
        <v>260</v>
      </c>
      <c r="D344" t="s">
        <v>2765</v>
      </c>
      <c r="E344" t="s">
        <v>630</v>
      </c>
      <c r="I344" s="9" t="s">
        <v>266</v>
      </c>
    </row>
    <row r="345" spans="1:10" ht="20.100000000000001" customHeight="1">
      <c r="A345">
        <v>2</v>
      </c>
      <c r="B345">
        <v>344</v>
      </c>
      <c r="C345" t="s">
        <v>260</v>
      </c>
      <c r="D345" t="s">
        <v>2765</v>
      </c>
      <c r="E345" t="s">
        <v>631</v>
      </c>
      <c r="I345" s="9" t="s">
        <v>266</v>
      </c>
    </row>
    <row r="346" spans="1:10" ht="20.100000000000001" customHeight="1">
      <c r="A346">
        <v>2</v>
      </c>
      <c r="B346">
        <v>345</v>
      </c>
      <c r="C346" t="s">
        <v>260</v>
      </c>
      <c r="D346" t="s">
        <v>2765</v>
      </c>
      <c r="E346" t="s">
        <v>632</v>
      </c>
      <c r="I346" s="9" t="s">
        <v>266</v>
      </c>
    </row>
    <row r="347" spans="1:10" ht="20.100000000000001" customHeight="1">
      <c r="A347">
        <v>2</v>
      </c>
      <c r="B347">
        <v>346</v>
      </c>
      <c r="C347" t="s">
        <v>260</v>
      </c>
      <c r="D347" t="s">
        <v>2765</v>
      </c>
      <c r="E347" t="s">
        <v>633</v>
      </c>
      <c r="I347" s="9" t="s">
        <v>266</v>
      </c>
    </row>
    <row r="348" spans="1:10" ht="20.100000000000001" customHeight="1">
      <c r="A348">
        <v>2</v>
      </c>
      <c r="B348">
        <v>347</v>
      </c>
      <c r="C348" t="s">
        <v>260</v>
      </c>
      <c r="D348" t="s">
        <v>2765</v>
      </c>
      <c r="E348" t="s">
        <v>634</v>
      </c>
      <c r="H348" t="s">
        <v>1997</v>
      </c>
      <c r="I348" s="9" t="s">
        <v>266</v>
      </c>
    </row>
    <row r="349" spans="1:10" ht="20.100000000000001" customHeight="1">
      <c r="A349">
        <v>2</v>
      </c>
      <c r="B349">
        <v>348</v>
      </c>
      <c r="C349" t="s">
        <v>260</v>
      </c>
      <c r="D349" t="s">
        <v>2765</v>
      </c>
      <c r="E349" t="s">
        <v>635</v>
      </c>
      <c r="H349" t="s">
        <v>1998</v>
      </c>
      <c r="I349" s="9" t="s">
        <v>266</v>
      </c>
    </row>
    <row r="350" spans="1:10" ht="20.100000000000001" customHeight="1">
      <c r="A350">
        <v>2</v>
      </c>
      <c r="B350">
        <v>349</v>
      </c>
      <c r="C350" t="s">
        <v>260</v>
      </c>
      <c r="D350" t="s">
        <v>2765</v>
      </c>
      <c r="E350" t="s">
        <v>636</v>
      </c>
      <c r="H350" t="s">
        <v>1999</v>
      </c>
      <c r="I350" s="9" t="s">
        <v>266</v>
      </c>
    </row>
    <row r="351" spans="1:10" ht="20.100000000000001" customHeight="1">
      <c r="A351">
        <v>2</v>
      </c>
      <c r="B351">
        <v>350</v>
      </c>
      <c r="C351" t="s">
        <v>260</v>
      </c>
      <c r="D351" t="s">
        <v>2765</v>
      </c>
      <c r="E351" t="s">
        <v>637</v>
      </c>
      <c r="H351" t="s">
        <v>2000</v>
      </c>
      <c r="I351" s="9" t="s">
        <v>266</v>
      </c>
    </row>
    <row r="352" spans="1:10" ht="20.100000000000001" customHeight="1">
      <c r="A352">
        <v>2</v>
      </c>
      <c r="B352">
        <v>351</v>
      </c>
      <c r="C352" t="s">
        <v>260</v>
      </c>
      <c r="D352" t="s">
        <v>2765</v>
      </c>
      <c r="E352" t="s">
        <v>639</v>
      </c>
      <c r="I352" s="9" t="s">
        <v>266</v>
      </c>
    </row>
    <row r="353" spans="1:9" ht="20.100000000000001" customHeight="1">
      <c r="A353">
        <v>2</v>
      </c>
      <c r="B353">
        <v>352</v>
      </c>
      <c r="C353" t="s">
        <v>260</v>
      </c>
      <c r="D353" t="s">
        <v>2765</v>
      </c>
      <c r="E353" t="s">
        <v>641</v>
      </c>
      <c r="H353" t="s">
        <v>2003</v>
      </c>
      <c r="I353" s="9" t="s">
        <v>266</v>
      </c>
    </row>
    <row r="354" spans="1:9" ht="20.100000000000001" customHeight="1">
      <c r="A354">
        <v>2</v>
      </c>
      <c r="B354">
        <v>353</v>
      </c>
      <c r="C354" t="s">
        <v>260</v>
      </c>
      <c r="D354" t="s">
        <v>2765</v>
      </c>
      <c r="E354" t="s">
        <v>642</v>
      </c>
      <c r="I354" s="9" t="s">
        <v>266</v>
      </c>
    </row>
    <row r="355" spans="1:9" ht="20.100000000000001" customHeight="1">
      <c r="A355">
        <v>2</v>
      </c>
      <c r="B355">
        <v>354</v>
      </c>
      <c r="C355" t="s">
        <v>260</v>
      </c>
      <c r="D355" t="s">
        <v>2765</v>
      </c>
      <c r="E355" t="s">
        <v>643</v>
      </c>
      <c r="I355" s="9" t="s">
        <v>266</v>
      </c>
    </row>
    <row r="356" spans="1:9" ht="20.100000000000001" customHeight="1">
      <c r="A356">
        <v>2</v>
      </c>
      <c r="B356">
        <v>355</v>
      </c>
      <c r="C356" t="s">
        <v>260</v>
      </c>
      <c r="D356" t="s">
        <v>2765</v>
      </c>
      <c r="E356" t="s">
        <v>749</v>
      </c>
      <c r="H356" t="s">
        <v>2076</v>
      </c>
      <c r="I356" s="9" t="s">
        <v>266</v>
      </c>
    </row>
    <row r="357" spans="1:9" ht="20.100000000000001" customHeight="1">
      <c r="A357">
        <v>2</v>
      </c>
      <c r="B357">
        <v>356</v>
      </c>
      <c r="C357" t="s">
        <v>260</v>
      </c>
      <c r="D357" t="s">
        <v>2765</v>
      </c>
      <c r="E357" t="s">
        <v>646</v>
      </c>
      <c r="H357" t="s">
        <v>2006</v>
      </c>
      <c r="I357" s="9" t="s">
        <v>266</v>
      </c>
    </row>
    <row r="358" spans="1:9" ht="20.100000000000001" customHeight="1">
      <c r="A358">
        <v>2</v>
      </c>
      <c r="B358">
        <v>357</v>
      </c>
      <c r="C358" t="s">
        <v>260</v>
      </c>
      <c r="D358" t="s">
        <v>2765</v>
      </c>
      <c r="E358" t="s">
        <v>647</v>
      </c>
      <c r="H358" t="s">
        <v>2007</v>
      </c>
      <c r="I358" s="9" t="s">
        <v>266</v>
      </c>
    </row>
    <row r="359" spans="1:9" ht="20.100000000000001" customHeight="1">
      <c r="A359">
        <v>2</v>
      </c>
      <c r="B359">
        <v>358</v>
      </c>
      <c r="C359" t="s">
        <v>260</v>
      </c>
      <c r="D359" t="s">
        <v>2765</v>
      </c>
      <c r="E359" t="s">
        <v>648</v>
      </c>
      <c r="H359" t="s">
        <v>2008</v>
      </c>
      <c r="I359" s="9" t="s">
        <v>266</v>
      </c>
    </row>
    <row r="360" spans="1:9" ht="20.100000000000001" customHeight="1">
      <c r="A360">
        <v>2</v>
      </c>
      <c r="B360">
        <v>359</v>
      </c>
      <c r="C360" t="s">
        <v>260</v>
      </c>
      <c r="D360" t="s">
        <v>2765</v>
      </c>
      <c r="E360" t="s">
        <v>649</v>
      </c>
      <c r="H360" t="s">
        <v>2009</v>
      </c>
      <c r="I360" s="9" t="s">
        <v>266</v>
      </c>
    </row>
    <row r="361" spans="1:9" ht="20.100000000000001" customHeight="1">
      <c r="A361">
        <v>2</v>
      </c>
      <c r="B361">
        <v>360</v>
      </c>
      <c r="C361" t="s">
        <v>260</v>
      </c>
      <c r="D361" t="s">
        <v>2765</v>
      </c>
      <c r="E361" t="s">
        <v>650</v>
      </c>
      <c r="I361" s="9" t="s">
        <v>266</v>
      </c>
    </row>
    <row r="362" spans="1:9" ht="20.100000000000001" customHeight="1">
      <c r="A362">
        <v>2</v>
      </c>
      <c r="B362">
        <v>361</v>
      </c>
      <c r="C362" t="s">
        <v>260</v>
      </c>
      <c r="D362" t="s">
        <v>2765</v>
      </c>
      <c r="E362" t="s">
        <v>651</v>
      </c>
      <c r="I362" s="9" t="s">
        <v>266</v>
      </c>
    </row>
    <row r="363" spans="1:9" ht="20.100000000000001" customHeight="1">
      <c r="A363">
        <v>2</v>
      </c>
      <c r="B363">
        <v>362</v>
      </c>
      <c r="C363" t="s">
        <v>260</v>
      </c>
      <c r="D363" t="s">
        <v>2765</v>
      </c>
      <c r="E363" t="s">
        <v>652</v>
      </c>
      <c r="I363" s="9" t="s">
        <v>266</v>
      </c>
    </row>
    <row r="364" spans="1:9" ht="20.100000000000001" customHeight="1">
      <c r="A364">
        <v>2</v>
      </c>
      <c r="B364">
        <v>363</v>
      </c>
      <c r="C364" t="s">
        <v>260</v>
      </c>
      <c r="D364" t="s">
        <v>2765</v>
      </c>
      <c r="E364" t="s">
        <v>653</v>
      </c>
      <c r="I364" s="9" t="s">
        <v>266</v>
      </c>
    </row>
    <row r="365" spans="1:9" ht="20.100000000000001" customHeight="1">
      <c r="A365">
        <v>2</v>
      </c>
      <c r="B365">
        <v>364</v>
      </c>
      <c r="C365" t="s">
        <v>260</v>
      </c>
      <c r="D365" t="s">
        <v>2765</v>
      </c>
      <c r="E365" t="s">
        <v>654</v>
      </c>
      <c r="I365" s="9" t="s">
        <v>266</v>
      </c>
    </row>
    <row r="366" spans="1:9" ht="20.100000000000001" customHeight="1">
      <c r="A366">
        <v>2</v>
      </c>
      <c r="B366">
        <v>365</v>
      </c>
      <c r="C366" t="s">
        <v>260</v>
      </c>
      <c r="D366" t="s">
        <v>2765</v>
      </c>
      <c r="E366" t="s">
        <v>657</v>
      </c>
      <c r="I366" s="9" t="s">
        <v>266</v>
      </c>
    </row>
    <row r="367" spans="1:9" ht="20.100000000000001" customHeight="1">
      <c r="A367">
        <v>2</v>
      </c>
      <c r="B367">
        <v>366</v>
      </c>
      <c r="C367" t="s">
        <v>260</v>
      </c>
      <c r="D367" t="s">
        <v>2765</v>
      </c>
      <c r="E367" t="s">
        <v>658</v>
      </c>
      <c r="I367" s="9" t="s">
        <v>266</v>
      </c>
    </row>
    <row r="368" spans="1:9" ht="20.100000000000001" customHeight="1">
      <c r="A368">
        <v>2</v>
      </c>
      <c r="B368">
        <v>367</v>
      </c>
      <c r="C368" t="s">
        <v>260</v>
      </c>
      <c r="D368" t="s">
        <v>2765</v>
      </c>
      <c r="E368" t="s">
        <v>659</v>
      </c>
      <c r="I368" s="9" t="s">
        <v>266</v>
      </c>
    </row>
    <row r="369" spans="1:10" ht="20.100000000000001" customHeight="1">
      <c r="A369">
        <v>2</v>
      </c>
      <c r="B369">
        <v>368</v>
      </c>
      <c r="C369" t="s">
        <v>260</v>
      </c>
      <c r="D369" t="s">
        <v>2765</v>
      </c>
      <c r="E369" t="s">
        <v>660</v>
      </c>
      <c r="I369" s="9" t="s">
        <v>266</v>
      </c>
    </row>
    <row r="370" spans="1:10" ht="20.100000000000001" customHeight="1">
      <c r="A370">
        <v>2</v>
      </c>
      <c r="B370">
        <v>369</v>
      </c>
      <c r="C370" t="s">
        <v>260</v>
      </c>
      <c r="D370" t="s">
        <v>2765</v>
      </c>
      <c r="E370" t="s">
        <v>661</v>
      </c>
      <c r="I370" s="9" t="s">
        <v>266</v>
      </c>
    </row>
    <row r="371" spans="1:10" ht="20.100000000000001" customHeight="1">
      <c r="A371">
        <v>2</v>
      </c>
      <c r="B371">
        <v>370</v>
      </c>
      <c r="C371" t="s">
        <v>260</v>
      </c>
      <c r="D371" t="s">
        <v>2765</v>
      </c>
      <c r="E371" t="s">
        <v>662</v>
      </c>
      <c r="I371" s="9" t="s">
        <v>266</v>
      </c>
    </row>
    <row r="372" spans="1:10" ht="20.100000000000001" customHeight="1">
      <c r="A372">
        <v>2</v>
      </c>
      <c r="B372">
        <v>371</v>
      </c>
      <c r="C372" t="s">
        <v>260</v>
      </c>
      <c r="D372" t="s">
        <v>2765</v>
      </c>
      <c r="E372" t="s">
        <v>663</v>
      </c>
      <c r="I372" s="9" t="s">
        <v>266</v>
      </c>
    </row>
    <row r="373" spans="1:10" ht="20.100000000000001" customHeight="1">
      <c r="A373">
        <v>2</v>
      </c>
      <c r="B373">
        <v>372</v>
      </c>
      <c r="C373" t="s">
        <v>260</v>
      </c>
      <c r="D373" t="s">
        <v>2765</v>
      </c>
      <c r="E373" t="s">
        <v>664</v>
      </c>
      <c r="I373" s="9" t="s">
        <v>266</v>
      </c>
    </row>
    <row r="374" spans="1:10" ht="20.100000000000001" customHeight="1">
      <c r="A374">
        <v>2</v>
      </c>
      <c r="B374">
        <v>373</v>
      </c>
      <c r="C374" t="s">
        <v>260</v>
      </c>
      <c r="D374" t="s">
        <v>2765</v>
      </c>
      <c r="E374" t="s">
        <v>767</v>
      </c>
      <c r="H374" t="s">
        <v>2094</v>
      </c>
      <c r="I374" s="9" t="s">
        <v>266</v>
      </c>
    </row>
    <row r="375" spans="1:10" ht="20.100000000000001" customHeight="1">
      <c r="A375">
        <v>2</v>
      </c>
      <c r="B375">
        <v>374</v>
      </c>
      <c r="C375" t="s">
        <v>260</v>
      </c>
      <c r="D375" t="s">
        <v>2765</v>
      </c>
      <c r="E375" t="s">
        <v>757</v>
      </c>
      <c r="H375" t="s">
        <v>2084</v>
      </c>
      <c r="I375" s="9" t="s">
        <v>266</v>
      </c>
    </row>
    <row r="376" spans="1:10" ht="20.100000000000001" customHeight="1">
      <c r="A376">
        <v>2</v>
      </c>
      <c r="B376">
        <v>375</v>
      </c>
      <c r="C376" t="s">
        <v>260</v>
      </c>
      <c r="D376" t="s">
        <v>2765</v>
      </c>
      <c r="E376" t="s">
        <v>669</v>
      </c>
      <c r="H376" t="s">
        <v>2015</v>
      </c>
      <c r="I376" s="9" t="s">
        <v>266</v>
      </c>
    </row>
    <row r="377" spans="1:10" ht="20.100000000000001" customHeight="1">
      <c r="A377">
        <v>2</v>
      </c>
      <c r="B377">
        <v>376</v>
      </c>
      <c r="C377" t="s">
        <v>260</v>
      </c>
      <c r="D377" t="s">
        <v>2765</v>
      </c>
      <c r="E377" t="s">
        <v>670</v>
      </c>
      <c r="H377" t="s">
        <v>2016</v>
      </c>
      <c r="I377" s="9" t="s">
        <v>266</v>
      </c>
    </row>
    <row r="378" spans="1:10" ht="20.100000000000001" customHeight="1">
      <c r="A378">
        <v>2</v>
      </c>
      <c r="B378">
        <v>377</v>
      </c>
      <c r="C378" t="s">
        <v>260</v>
      </c>
      <c r="D378" t="s">
        <v>2765</v>
      </c>
      <c r="E378" t="s">
        <v>671</v>
      </c>
      <c r="H378" t="s">
        <v>2017</v>
      </c>
      <c r="I378" s="9" t="s">
        <v>266</v>
      </c>
      <c r="J378" t="s">
        <v>2741</v>
      </c>
    </row>
    <row r="379" spans="1:10" ht="20.100000000000001" customHeight="1">
      <c r="A379">
        <v>2</v>
      </c>
      <c r="B379">
        <v>378</v>
      </c>
      <c r="C379" t="s">
        <v>260</v>
      </c>
      <c r="D379" t="s">
        <v>2765</v>
      </c>
      <c r="E379" t="s">
        <v>672</v>
      </c>
      <c r="H379" t="s">
        <v>2018</v>
      </c>
      <c r="I379" s="9" t="s">
        <v>266</v>
      </c>
    </row>
    <row r="380" spans="1:10" ht="20.100000000000001" customHeight="1">
      <c r="A380">
        <v>2</v>
      </c>
      <c r="B380">
        <v>379</v>
      </c>
      <c r="C380" t="s">
        <v>260</v>
      </c>
      <c r="D380" t="s">
        <v>2765</v>
      </c>
      <c r="E380" t="s">
        <v>673</v>
      </c>
      <c r="I380" s="9" t="s">
        <v>266</v>
      </c>
    </row>
    <row r="381" spans="1:10" ht="20.100000000000001" customHeight="1">
      <c r="A381">
        <v>2</v>
      </c>
      <c r="B381">
        <v>380</v>
      </c>
      <c r="C381" t="s">
        <v>260</v>
      </c>
      <c r="D381" t="s">
        <v>2765</v>
      </c>
      <c r="E381" t="s">
        <v>674</v>
      </c>
      <c r="I381" s="9" t="s">
        <v>266</v>
      </c>
    </row>
    <row r="382" spans="1:10" ht="20.100000000000001" customHeight="1">
      <c r="A382">
        <v>2</v>
      </c>
      <c r="B382">
        <v>381</v>
      </c>
      <c r="C382" t="s">
        <v>260</v>
      </c>
      <c r="D382" t="s">
        <v>2765</v>
      </c>
      <c r="E382" t="s">
        <v>675</v>
      </c>
      <c r="I382" s="9" t="s">
        <v>266</v>
      </c>
    </row>
    <row r="383" spans="1:10" ht="20.100000000000001" customHeight="1">
      <c r="A383">
        <v>2</v>
      </c>
      <c r="B383">
        <v>382</v>
      </c>
      <c r="C383" t="s">
        <v>260</v>
      </c>
      <c r="D383" t="s">
        <v>2765</v>
      </c>
      <c r="E383" t="s">
        <v>676</v>
      </c>
      <c r="I383" s="9" t="s">
        <v>266</v>
      </c>
    </row>
    <row r="384" spans="1:10" ht="20.100000000000001" customHeight="1">
      <c r="A384">
        <v>2</v>
      </c>
      <c r="B384">
        <v>383</v>
      </c>
      <c r="C384" t="s">
        <v>260</v>
      </c>
      <c r="D384" t="s">
        <v>2765</v>
      </c>
      <c r="E384" t="s">
        <v>677</v>
      </c>
      <c r="H384" t="s">
        <v>2019</v>
      </c>
      <c r="I384" s="9" t="s">
        <v>266</v>
      </c>
    </row>
    <row r="385" spans="1:9" ht="20.100000000000001" customHeight="1">
      <c r="A385">
        <v>2</v>
      </c>
      <c r="B385">
        <v>384</v>
      </c>
      <c r="C385" t="s">
        <v>260</v>
      </c>
      <c r="D385" t="s">
        <v>2765</v>
      </c>
      <c r="E385" t="s">
        <v>678</v>
      </c>
      <c r="H385" t="s">
        <v>2020</v>
      </c>
      <c r="I385" s="9" t="s">
        <v>266</v>
      </c>
    </row>
    <row r="386" spans="1:9" ht="20.100000000000001" customHeight="1">
      <c r="A386">
        <v>2</v>
      </c>
      <c r="B386">
        <v>385</v>
      </c>
      <c r="C386" t="s">
        <v>260</v>
      </c>
      <c r="D386" t="s">
        <v>2765</v>
      </c>
      <c r="E386" t="s">
        <v>679</v>
      </c>
      <c r="H386" t="s">
        <v>2021</v>
      </c>
      <c r="I386" s="9" t="s">
        <v>266</v>
      </c>
    </row>
    <row r="387" spans="1:9" ht="20.100000000000001" customHeight="1">
      <c r="A387">
        <v>2</v>
      </c>
      <c r="B387">
        <v>386</v>
      </c>
      <c r="C387" t="s">
        <v>260</v>
      </c>
      <c r="D387" t="s">
        <v>2765</v>
      </c>
      <c r="E387" t="s">
        <v>680</v>
      </c>
      <c r="H387" t="s">
        <v>2022</v>
      </c>
      <c r="I387" s="9" t="s">
        <v>266</v>
      </c>
    </row>
    <row r="388" spans="1:9" ht="20.100000000000001" customHeight="1">
      <c r="A388">
        <v>2</v>
      </c>
      <c r="B388">
        <v>387</v>
      </c>
      <c r="C388" t="s">
        <v>260</v>
      </c>
      <c r="D388" t="s">
        <v>2765</v>
      </c>
      <c r="E388" t="s">
        <v>682</v>
      </c>
      <c r="H388" t="s">
        <v>2024</v>
      </c>
      <c r="I388" s="9" t="s">
        <v>266</v>
      </c>
    </row>
    <row r="389" spans="1:9" ht="20.100000000000001" customHeight="1">
      <c r="A389">
        <v>2</v>
      </c>
      <c r="B389">
        <v>388</v>
      </c>
      <c r="C389" t="s">
        <v>260</v>
      </c>
      <c r="D389" t="s">
        <v>2765</v>
      </c>
      <c r="E389" t="s">
        <v>684</v>
      </c>
      <c r="I389" s="9" t="s">
        <v>266</v>
      </c>
    </row>
    <row r="390" spans="1:9" ht="20.100000000000001" customHeight="1">
      <c r="A390">
        <v>2</v>
      </c>
      <c r="B390">
        <v>389</v>
      </c>
      <c r="C390" t="s">
        <v>260</v>
      </c>
      <c r="D390" t="s">
        <v>2765</v>
      </c>
      <c r="E390" t="s">
        <v>780</v>
      </c>
      <c r="H390" t="s">
        <v>2107</v>
      </c>
      <c r="I390" s="9" t="s">
        <v>266</v>
      </c>
    </row>
    <row r="391" spans="1:9" ht="20.100000000000001" customHeight="1">
      <c r="A391">
        <v>2</v>
      </c>
      <c r="B391">
        <v>390</v>
      </c>
      <c r="C391" t="s">
        <v>260</v>
      </c>
      <c r="D391" t="s">
        <v>2765</v>
      </c>
      <c r="E391" t="s">
        <v>686</v>
      </c>
      <c r="H391" t="s">
        <v>2026</v>
      </c>
      <c r="I391" s="9" t="s">
        <v>266</v>
      </c>
    </row>
    <row r="392" spans="1:9" ht="20.100000000000001" customHeight="1">
      <c r="A392">
        <v>2</v>
      </c>
      <c r="B392">
        <v>391</v>
      </c>
      <c r="C392" t="s">
        <v>260</v>
      </c>
      <c r="D392" t="s">
        <v>2765</v>
      </c>
      <c r="E392" t="s">
        <v>687</v>
      </c>
      <c r="H392" t="s">
        <v>2027</v>
      </c>
      <c r="I392" s="9" t="s">
        <v>266</v>
      </c>
    </row>
    <row r="393" spans="1:9" ht="20.100000000000001" customHeight="1">
      <c r="A393">
        <v>2</v>
      </c>
      <c r="B393">
        <v>392</v>
      </c>
      <c r="C393" t="s">
        <v>260</v>
      </c>
      <c r="D393" t="s">
        <v>2765</v>
      </c>
      <c r="E393" t="s">
        <v>688</v>
      </c>
      <c r="H393" t="s">
        <v>2028</v>
      </c>
      <c r="I393" s="9" t="s">
        <v>266</v>
      </c>
    </row>
    <row r="394" spans="1:9" ht="20.100000000000001" customHeight="1">
      <c r="A394">
        <v>2</v>
      </c>
      <c r="B394">
        <v>393</v>
      </c>
      <c r="C394" t="s">
        <v>260</v>
      </c>
      <c r="D394" t="s">
        <v>2765</v>
      </c>
      <c r="E394" t="s">
        <v>689</v>
      </c>
      <c r="I394" s="9" t="s">
        <v>266</v>
      </c>
    </row>
    <row r="395" spans="1:9" ht="20.100000000000001" customHeight="1">
      <c r="A395">
        <v>2</v>
      </c>
      <c r="B395">
        <v>394</v>
      </c>
      <c r="C395" t="s">
        <v>260</v>
      </c>
      <c r="D395" t="s">
        <v>2765</v>
      </c>
      <c r="E395" t="s">
        <v>690</v>
      </c>
      <c r="I395" s="9" t="s">
        <v>266</v>
      </c>
    </row>
    <row r="396" spans="1:9" ht="20.100000000000001" customHeight="1">
      <c r="A396">
        <v>2</v>
      </c>
      <c r="B396">
        <v>395</v>
      </c>
      <c r="C396" t="s">
        <v>260</v>
      </c>
      <c r="D396" t="s">
        <v>2765</v>
      </c>
      <c r="E396" t="s">
        <v>691</v>
      </c>
      <c r="I396" s="9" t="s">
        <v>266</v>
      </c>
    </row>
    <row r="397" spans="1:9" ht="20.100000000000001" customHeight="1">
      <c r="A397">
        <v>2</v>
      </c>
      <c r="B397">
        <v>396</v>
      </c>
      <c r="C397" t="s">
        <v>260</v>
      </c>
      <c r="D397" t="s">
        <v>2765</v>
      </c>
      <c r="E397" t="s">
        <v>692</v>
      </c>
      <c r="I397" s="9" t="s">
        <v>266</v>
      </c>
    </row>
    <row r="398" spans="1:9" ht="20.100000000000001" customHeight="1">
      <c r="A398">
        <v>2</v>
      </c>
      <c r="B398">
        <v>397</v>
      </c>
      <c r="C398" t="s">
        <v>260</v>
      </c>
      <c r="D398" t="s">
        <v>2765</v>
      </c>
      <c r="E398" t="s">
        <v>693</v>
      </c>
      <c r="I398" s="9" t="s">
        <v>266</v>
      </c>
    </row>
    <row r="399" spans="1:9" ht="20.100000000000001" customHeight="1">
      <c r="A399">
        <v>2</v>
      </c>
      <c r="B399">
        <v>398</v>
      </c>
      <c r="C399" t="s">
        <v>260</v>
      </c>
      <c r="D399" t="s">
        <v>2765</v>
      </c>
      <c r="E399" t="s">
        <v>694</v>
      </c>
      <c r="I399" s="9" t="s">
        <v>266</v>
      </c>
    </row>
    <row r="400" spans="1:9" ht="20.100000000000001" customHeight="1">
      <c r="A400">
        <v>2</v>
      </c>
      <c r="B400">
        <v>399</v>
      </c>
      <c r="C400" t="s">
        <v>260</v>
      </c>
      <c r="D400" t="s">
        <v>2765</v>
      </c>
      <c r="E400" t="s">
        <v>695</v>
      </c>
      <c r="I400" s="9" t="s">
        <v>266</v>
      </c>
    </row>
    <row r="401" spans="1:9" ht="20.100000000000001" customHeight="1">
      <c r="A401">
        <v>2</v>
      </c>
      <c r="B401">
        <v>400</v>
      </c>
      <c r="C401" t="s">
        <v>260</v>
      </c>
      <c r="D401" t="s">
        <v>2765</v>
      </c>
      <c r="E401" t="s">
        <v>696</v>
      </c>
      <c r="I401" s="9" t="s">
        <v>266</v>
      </c>
    </row>
    <row r="402" spans="1:9" ht="20.100000000000001" customHeight="1">
      <c r="A402">
        <v>2</v>
      </c>
      <c r="B402">
        <v>401</v>
      </c>
      <c r="C402" t="s">
        <v>260</v>
      </c>
      <c r="D402" t="s">
        <v>2765</v>
      </c>
      <c r="E402" t="s">
        <v>697</v>
      </c>
      <c r="I402" s="9" t="s">
        <v>266</v>
      </c>
    </row>
    <row r="403" spans="1:9" ht="20.100000000000001" customHeight="1">
      <c r="A403">
        <v>2</v>
      </c>
      <c r="B403">
        <v>402</v>
      </c>
      <c r="C403" t="s">
        <v>260</v>
      </c>
      <c r="D403" t="s">
        <v>2765</v>
      </c>
      <c r="E403" t="s">
        <v>698</v>
      </c>
      <c r="I403" s="9" t="s">
        <v>266</v>
      </c>
    </row>
    <row r="404" spans="1:9" ht="20.100000000000001" customHeight="1">
      <c r="A404">
        <v>2</v>
      </c>
      <c r="B404">
        <v>403</v>
      </c>
      <c r="C404" t="s">
        <v>260</v>
      </c>
      <c r="D404" t="s">
        <v>2765</v>
      </c>
      <c r="E404" t="s">
        <v>699</v>
      </c>
      <c r="H404" t="s">
        <v>2029</v>
      </c>
      <c r="I404" s="9" t="s">
        <v>266</v>
      </c>
    </row>
    <row r="405" spans="1:9" ht="20.100000000000001" customHeight="1">
      <c r="A405">
        <v>2</v>
      </c>
      <c r="B405">
        <v>404</v>
      </c>
      <c r="C405" t="s">
        <v>260</v>
      </c>
      <c r="D405" t="s">
        <v>2765</v>
      </c>
      <c r="E405" t="s">
        <v>701</v>
      </c>
      <c r="H405" t="s">
        <v>2031</v>
      </c>
      <c r="I405" s="9" t="s">
        <v>266</v>
      </c>
    </row>
    <row r="406" spans="1:9" ht="20.100000000000001" customHeight="1">
      <c r="A406">
        <v>2</v>
      </c>
      <c r="B406">
        <v>405</v>
      </c>
      <c r="C406" t="s">
        <v>260</v>
      </c>
      <c r="D406" t="s">
        <v>2765</v>
      </c>
      <c r="E406" t="s">
        <v>772</v>
      </c>
      <c r="H406" t="s">
        <v>2099</v>
      </c>
      <c r="I406" s="9" t="s">
        <v>266</v>
      </c>
    </row>
    <row r="407" spans="1:9" ht="20.100000000000001" customHeight="1">
      <c r="A407">
        <v>2</v>
      </c>
      <c r="B407">
        <v>406</v>
      </c>
      <c r="C407" t="s">
        <v>260</v>
      </c>
      <c r="D407" t="s">
        <v>2765</v>
      </c>
      <c r="E407" t="s">
        <v>704</v>
      </c>
      <c r="H407" t="s">
        <v>2034</v>
      </c>
      <c r="I407" s="9" t="s">
        <v>266</v>
      </c>
    </row>
    <row r="408" spans="1:9" ht="20.100000000000001" customHeight="1">
      <c r="A408">
        <v>2</v>
      </c>
      <c r="B408">
        <v>407</v>
      </c>
      <c r="C408" t="s">
        <v>260</v>
      </c>
      <c r="D408" t="s">
        <v>2765</v>
      </c>
      <c r="E408" t="s">
        <v>705</v>
      </c>
      <c r="I408" s="9" t="s">
        <v>266</v>
      </c>
    </row>
    <row r="409" spans="1:9" ht="20.100000000000001" customHeight="1">
      <c r="A409">
        <v>2</v>
      </c>
      <c r="B409">
        <v>408</v>
      </c>
      <c r="C409" t="s">
        <v>260</v>
      </c>
      <c r="D409" t="s">
        <v>2765</v>
      </c>
      <c r="E409" t="s">
        <v>706</v>
      </c>
      <c r="I409" s="9" t="s">
        <v>266</v>
      </c>
    </row>
    <row r="410" spans="1:9" ht="20.100000000000001" customHeight="1">
      <c r="A410">
        <v>2</v>
      </c>
      <c r="B410">
        <v>409</v>
      </c>
      <c r="C410" t="s">
        <v>260</v>
      </c>
      <c r="D410" t="s">
        <v>2765</v>
      </c>
      <c r="E410" t="s">
        <v>707</v>
      </c>
      <c r="H410" t="s">
        <v>2035</v>
      </c>
      <c r="I410" s="9" t="s">
        <v>266</v>
      </c>
    </row>
    <row r="411" spans="1:9" ht="20.100000000000001" customHeight="1">
      <c r="A411">
        <v>2</v>
      </c>
      <c r="B411">
        <v>410</v>
      </c>
      <c r="C411" t="s">
        <v>260</v>
      </c>
      <c r="D411" t="s">
        <v>2765</v>
      </c>
      <c r="E411" t="s">
        <v>709</v>
      </c>
      <c r="H411" t="s">
        <v>2037</v>
      </c>
      <c r="I411" s="9" t="s">
        <v>266</v>
      </c>
    </row>
    <row r="412" spans="1:9" ht="20.100000000000001" customHeight="1">
      <c r="A412">
        <v>2</v>
      </c>
      <c r="B412">
        <v>411</v>
      </c>
      <c r="C412" t="s">
        <v>260</v>
      </c>
      <c r="D412" t="s">
        <v>2765</v>
      </c>
      <c r="E412" t="s">
        <v>1105</v>
      </c>
      <c r="H412" t="s">
        <v>2225</v>
      </c>
      <c r="I412" s="9" t="s">
        <v>266</v>
      </c>
    </row>
    <row r="413" spans="1:9" ht="20.100000000000001" customHeight="1">
      <c r="A413">
        <v>2</v>
      </c>
      <c r="B413">
        <v>412</v>
      </c>
      <c r="C413" t="s">
        <v>260</v>
      </c>
      <c r="D413" t="s">
        <v>2765</v>
      </c>
      <c r="E413" t="s">
        <v>1103</v>
      </c>
      <c r="H413" t="s">
        <v>2223</v>
      </c>
      <c r="I413" s="9" t="s">
        <v>266</v>
      </c>
    </row>
    <row r="414" spans="1:9" ht="20.100000000000001" customHeight="1">
      <c r="A414">
        <v>2</v>
      </c>
      <c r="B414">
        <v>413</v>
      </c>
      <c r="C414" t="s">
        <v>260</v>
      </c>
      <c r="D414" t="s">
        <v>2765</v>
      </c>
      <c r="E414" t="s">
        <v>1104</v>
      </c>
      <c r="H414" t="s">
        <v>2224</v>
      </c>
      <c r="I414" s="9" t="s">
        <v>266</v>
      </c>
    </row>
    <row r="415" spans="1:9" ht="20.100000000000001" customHeight="1">
      <c r="A415">
        <v>2</v>
      </c>
      <c r="B415">
        <v>414</v>
      </c>
      <c r="C415" t="s">
        <v>260</v>
      </c>
      <c r="D415" t="s">
        <v>2765</v>
      </c>
      <c r="E415" t="s">
        <v>751</v>
      </c>
      <c r="H415" t="s">
        <v>2078</v>
      </c>
      <c r="I415" s="9" t="s">
        <v>266</v>
      </c>
    </row>
    <row r="416" spans="1:9" ht="20.100000000000001" customHeight="1">
      <c r="A416">
        <v>2</v>
      </c>
      <c r="B416">
        <v>415</v>
      </c>
      <c r="C416" t="s">
        <v>260</v>
      </c>
      <c r="D416" t="s">
        <v>2765</v>
      </c>
      <c r="E416" t="s">
        <v>1357</v>
      </c>
      <c r="H416" t="s">
        <v>2393</v>
      </c>
      <c r="I416" s="9" t="s">
        <v>266</v>
      </c>
    </row>
    <row r="417" spans="1:9" ht="20.100000000000001" customHeight="1">
      <c r="A417">
        <v>2</v>
      </c>
      <c r="B417">
        <v>416</v>
      </c>
      <c r="C417" t="s">
        <v>260</v>
      </c>
      <c r="D417" t="s">
        <v>2765</v>
      </c>
      <c r="E417" t="s">
        <v>714</v>
      </c>
      <c r="H417" t="s">
        <v>2041</v>
      </c>
      <c r="I417" s="9" t="s">
        <v>266</v>
      </c>
    </row>
    <row r="418" spans="1:9" ht="20.100000000000001" customHeight="1">
      <c r="A418">
        <v>2</v>
      </c>
      <c r="B418">
        <v>417</v>
      </c>
      <c r="C418" t="s">
        <v>260</v>
      </c>
      <c r="D418" t="s">
        <v>2765</v>
      </c>
      <c r="E418" t="s">
        <v>1310</v>
      </c>
      <c r="H418" t="s">
        <v>2354</v>
      </c>
      <c r="I418" s="9" t="s">
        <v>267</v>
      </c>
    </row>
    <row r="419" spans="1:9" ht="20.100000000000001" customHeight="1">
      <c r="A419">
        <v>2</v>
      </c>
      <c r="B419">
        <v>418</v>
      </c>
      <c r="C419" t="s">
        <v>260</v>
      </c>
      <c r="D419" t="s">
        <v>2765</v>
      </c>
      <c r="E419" t="s">
        <v>1309</v>
      </c>
      <c r="H419" t="s">
        <v>2353</v>
      </c>
      <c r="I419" s="9" t="s">
        <v>267</v>
      </c>
    </row>
    <row r="420" spans="1:9" ht="20.100000000000001" customHeight="1">
      <c r="A420">
        <v>2</v>
      </c>
      <c r="B420">
        <v>419</v>
      </c>
      <c r="C420" t="s">
        <v>260</v>
      </c>
      <c r="D420" t="s">
        <v>2765</v>
      </c>
      <c r="E420" t="s">
        <v>1311</v>
      </c>
      <c r="H420" t="s">
        <v>2355</v>
      </c>
      <c r="I420" s="9" t="s">
        <v>267</v>
      </c>
    </row>
    <row r="421" spans="1:9" ht="20.100000000000001" customHeight="1">
      <c r="A421">
        <v>2</v>
      </c>
      <c r="B421">
        <v>420</v>
      </c>
      <c r="C421" t="s">
        <v>260</v>
      </c>
      <c r="D421" t="s">
        <v>2765</v>
      </c>
      <c r="E421" t="s">
        <v>761</v>
      </c>
      <c r="H421" t="s">
        <v>2088</v>
      </c>
      <c r="I421" s="9" t="s">
        <v>266</v>
      </c>
    </row>
    <row r="422" spans="1:9" ht="20.100000000000001" customHeight="1">
      <c r="A422">
        <v>2</v>
      </c>
      <c r="B422">
        <v>421</v>
      </c>
      <c r="C422" t="s">
        <v>260</v>
      </c>
      <c r="D422" t="s">
        <v>2765</v>
      </c>
      <c r="E422" t="s">
        <v>753</v>
      </c>
      <c r="H422" t="s">
        <v>2080</v>
      </c>
      <c r="I422" s="9" t="s">
        <v>266</v>
      </c>
    </row>
    <row r="423" spans="1:9" ht="20.100000000000001" customHeight="1">
      <c r="A423">
        <v>2</v>
      </c>
      <c r="B423">
        <v>422</v>
      </c>
      <c r="C423" t="s">
        <v>260</v>
      </c>
      <c r="D423" t="s">
        <v>2765</v>
      </c>
      <c r="E423" t="s">
        <v>765</v>
      </c>
      <c r="H423" t="s">
        <v>2092</v>
      </c>
      <c r="I423" s="9" t="s">
        <v>266</v>
      </c>
    </row>
    <row r="424" spans="1:9" ht="20.100000000000001" customHeight="1">
      <c r="A424">
        <v>2</v>
      </c>
      <c r="B424">
        <v>423</v>
      </c>
      <c r="C424" t="s">
        <v>260</v>
      </c>
      <c r="D424" t="s">
        <v>2765</v>
      </c>
      <c r="E424" t="s">
        <v>759</v>
      </c>
      <c r="H424" t="s">
        <v>2086</v>
      </c>
      <c r="I424" s="9" t="s">
        <v>266</v>
      </c>
    </row>
    <row r="425" spans="1:9" ht="20.100000000000001" customHeight="1">
      <c r="A425">
        <v>2</v>
      </c>
      <c r="B425">
        <v>424</v>
      </c>
      <c r="C425" t="s">
        <v>260</v>
      </c>
      <c r="D425" t="s">
        <v>2765</v>
      </c>
      <c r="E425" t="s">
        <v>769</v>
      </c>
      <c r="H425" t="s">
        <v>2096</v>
      </c>
      <c r="I425" s="9" t="s">
        <v>266</v>
      </c>
    </row>
    <row r="426" spans="1:9" ht="20.100000000000001" customHeight="1">
      <c r="A426">
        <v>2</v>
      </c>
      <c r="B426">
        <v>425</v>
      </c>
      <c r="C426" t="s">
        <v>260</v>
      </c>
      <c r="D426" t="s">
        <v>2765</v>
      </c>
      <c r="E426" t="s">
        <v>774</v>
      </c>
      <c r="H426" t="s">
        <v>2101</v>
      </c>
      <c r="I426" s="9" t="s">
        <v>266</v>
      </c>
    </row>
    <row r="427" spans="1:9" ht="20.100000000000001" customHeight="1">
      <c r="A427">
        <v>2</v>
      </c>
      <c r="B427">
        <v>426</v>
      </c>
      <c r="C427" t="s">
        <v>260</v>
      </c>
      <c r="D427" t="s">
        <v>2765</v>
      </c>
      <c r="E427" t="s">
        <v>798</v>
      </c>
      <c r="H427" t="s">
        <v>2125</v>
      </c>
      <c r="I427" s="9" t="s">
        <v>266</v>
      </c>
    </row>
    <row r="428" spans="1:9" ht="20.100000000000001" customHeight="1">
      <c r="A428">
        <v>2</v>
      </c>
      <c r="B428">
        <v>427</v>
      </c>
      <c r="C428" t="s">
        <v>260</v>
      </c>
      <c r="D428" t="s">
        <v>2765</v>
      </c>
      <c r="E428" t="s">
        <v>794</v>
      </c>
      <c r="H428" t="s">
        <v>2121</v>
      </c>
      <c r="I428" s="9" t="s">
        <v>266</v>
      </c>
    </row>
    <row r="429" spans="1:9" ht="20.100000000000001" customHeight="1">
      <c r="A429">
        <v>2</v>
      </c>
      <c r="B429">
        <v>428</v>
      </c>
      <c r="C429" t="s">
        <v>260</v>
      </c>
      <c r="D429" t="s">
        <v>2765</v>
      </c>
      <c r="E429" t="s">
        <v>782</v>
      </c>
      <c r="H429" t="s">
        <v>2109</v>
      </c>
      <c r="I429" s="9" t="s">
        <v>266</v>
      </c>
    </row>
    <row r="430" spans="1:9" ht="20.100000000000001" customHeight="1">
      <c r="A430">
        <v>2</v>
      </c>
      <c r="B430">
        <v>429</v>
      </c>
      <c r="C430" t="s">
        <v>260</v>
      </c>
      <c r="D430" t="s">
        <v>2765</v>
      </c>
      <c r="E430" t="s">
        <v>796</v>
      </c>
      <c r="H430" t="s">
        <v>2123</v>
      </c>
      <c r="I430" s="9" t="s">
        <v>266</v>
      </c>
    </row>
    <row r="431" spans="1:9" ht="20.100000000000001" customHeight="1">
      <c r="A431">
        <v>2</v>
      </c>
      <c r="B431">
        <v>430</v>
      </c>
      <c r="C431" t="s">
        <v>260</v>
      </c>
      <c r="D431" t="s">
        <v>2765</v>
      </c>
      <c r="E431" t="s">
        <v>784</v>
      </c>
      <c r="H431" t="s">
        <v>2111</v>
      </c>
      <c r="I431" s="9" t="s">
        <v>266</v>
      </c>
    </row>
    <row r="432" spans="1:9" ht="20.100000000000001" customHeight="1">
      <c r="A432">
        <v>2</v>
      </c>
      <c r="B432">
        <v>431</v>
      </c>
      <c r="C432" t="s">
        <v>260</v>
      </c>
      <c r="D432" t="s">
        <v>2765</v>
      </c>
      <c r="E432" t="s">
        <v>800</v>
      </c>
      <c r="H432" t="s">
        <v>2127</v>
      </c>
      <c r="I432" s="9" t="s">
        <v>266</v>
      </c>
    </row>
    <row r="433" spans="1:10" ht="20.100000000000001" customHeight="1">
      <c r="A433">
        <v>2</v>
      </c>
      <c r="B433">
        <v>432</v>
      </c>
      <c r="C433" t="s">
        <v>260</v>
      </c>
      <c r="D433" t="s">
        <v>2765</v>
      </c>
      <c r="E433" t="s">
        <v>776</v>
      </c>
      <c r="H433" t="s">
        <v>2103</v>
      </c>
      <c r="I433" s="9" t="s">
        <v>266</v>
      </c>
    </row>
    <row r="434" spans="1:10" ht="20.100000000000001" customHeight="1">
      <c r="A434">
        <v>2</v>
      </c>
      <c r="B434">
        <v>433</v>
      </c>
      <c r="C434" t="s">
        <v>260</v>
      </c>
      <c r="D434" t="s">
        <v>2765</v>
      </c>
      <c r="E434" t="s">
        <v>763</v>
      </c>
      <c r="H434" t="s">
        <v>2090</v>
      </c>
      <c r="I434" s="9" t="s">
        <v>266</v>
      </c>
    </row>
    <row r="435" spans="1:10" ht="20.100000000000001" customHeight="1">
      <c r="A435">
        <v>2</v>
      </c>
      <c r="B435">
        <v>434</v>
      </c>
      <c r="C435" t="s">
        <v>260</v>
      </c>
      <c r="D435" t="s">
        <v>2765</v>
      </c>
      <c r="E435" t="s">
        <v>804</v>
      </c>
      <c r="H435" t="s">
        <v>2131</v>
      </c>
      <c r="I435" s="9" t="s">
        <v>266</v>
      </c>
    </row>
    <row r="436" spans="1:10" ht="20.100000000000001" customHeight="1">
      <c r="A436">
        <v>2</v>
      </c>
      <c r="B436">
        <v>435</v>
      </c>
      <c r="C436" t="s">
        <v>260</v>
      </c>
      <c r="D436" t="s">
        <v>2765</v>
      </c>
      <c r="E436" t="s">
        <v>786</v>
      </c>
      <c r="H436" t="s">
        <v>2113</v>
      </c>
      <c r="I436" s="9" t="s">
        <v>266</v>
      </c>
    </row>
    <row r="437" spans="1:10" ht="20.100000000000001" customHeight="1">
      <c r="A437">
        <v>2</v>
      </c>
      <c r="B437">
        <v>436</v>
      </c>
      <c r="C437" t="s">
        <v>260</v>
      </c>
      <c r="D437" t="s">
        <v>2765</v>
      </c>
      <c r="E437" t="s">
        <v>790</v>
      </c>
      <c r="H437" t="s">
        <v>2117</v>
      </c>
      <c r="I437" s="9" t="s">
        <v>266</v>
      </c>
    </row>
    <row r="438" spans="1:10" ht="20.100000000000001" customHeight="1">
      <c r="A438">
        <v>2</v>
      </c>
      <c r="B438">
        <v>437</v>
      </c>
      <c r="C438" t="s">
        <v>260</v>
      </c>
      <c r="D438" t="s">
        <v>2765</v>
      </c>
      <c r="E438" t="s">
        <v>802</v>
      </c>
      <c r="H438" t="s">
        <v>2129</v>
      </c>
      <c r="I438" s="9" t="s">
        <v>266</v>
      </c>
    </row>
    <row r="439" spans="1:10" ht="20.100000000000001" customHeight="1">
      <c r="A439">
        <v>2</v>
      </c>
      <c r="B439">
        <v>438</v>
      </c>
      <c r="C439" t="s">
        <v>260</v>
      </c>
      <c r="D439" t="s">
        <v>2765</v>
      </c>
      <c r="E439" t="s">
        <v>806</v>
      </c>
      <c r="H439" t="s">
        <v>2133</v>
      </c>
      <c r="I439" s="9" t="s">
        <v>266</v>
      </c>
    </row>
    <row r="440" spans="1:10" ht="20.100000000000001" customHeight="1">
      <c r="A440">
        <v>2</v>
      </c>
      <c r="B440">
        <v>439</v>
      </c>
      <c r="C440" t="s">
        <v>260</v>
      </c>
      <c r="D440" t="s">
        <v>2765</v>
      </c>
      <c r="E440" t="s">
        <v>788</v>
      </c>
      <c r="H440" t="s">
        <v>2115</v>
      </c>
      <c r="I440" s="9" t="s">
        <v>266</v>
      </c>
    </row>
    <row r="441" spans="1:10" ht="20.100000000000001" customHeight="1">
      <c r="A441">
        <v>2</v>
      </c>
      <c r="B441">
        <v>440</v>
      </c>
      <c r="C441" t="s">
        <v>260</v>
      </c>
      <c r="D441" t="s">
        <v>2765</v>
      </c>
      <c r="E441" t="s">
        <v>792</v>
      </c>
      <c r="H441" t="s">
        <v>2119</v>
      </c>
      <c r="I441" s="9" t="s">
        <v>266</v>
      </c>
    </row>
    <row r="442" spans="1:10" ht="20.100000000000001" customHeight="1">
      <c r="A442">
        <v>2</v>
      </c>
      <c r="B442">
        <v>441</v>
      </c>
      <c r="C442" t="s">
        <v>260</v>
      </c>
      <c r="D442" t="s">
        <v>2765</v>
      </c>
      <c r="E442" t="s">
        <v>1353</v>
      </c>
      <c r="H442" t="s">
        <v>2390</v>
      </c>
      <c r="I442" s="9" t="s">
        <v>267</v>
      </c>
    </row>
    <row r="443" spans="1:10" ht="20.100000000000001" customHeight="1">
      <c r="A443">
        <v>2</v>
      </c>
      <c r="B443">
        <v>442</v>
      </c>
      <c r="C443" t="s">
        <v>260</v>
      </c>
      <c r="D443" t="s">
        <v>2765</v>
      </c>
      <c r="E443" t="s">
        <v>1364</v>
      </c>
      <c r="H443" t="s">
        <v>2397</v>
      </c>
      <c r="I443" s="9" t="s">
        <v>267</v>
      </c>
    </row>
    <row r="444" spans="1:10" ht="20.100000000000001" customHeight="1">
      <c r="A444">
        <v>2</v>
      </c>
      <c r="B444">
        <v>443</v>
      </c>
      <c r="C444" t="s">
        <v>260</v>
      </c>
      <c r="D444" t="s">
        <v>2765</v>
      </c>
      <c r="E444" t="s">
        <v>1363</v>
      </c>
      <c r="H444" t="s">
        <v>2396</v>
      </c>
      <c r="I444" s="9" t="s">
        <v>267</v>
      </c>
    </row>
    <row r="445" spans="1:10" ht="20.100000000000001" customHeight="1">
      <c r="A445">
        <v>2</v>
      </c>
      <c r="B445">
        <v>444</v>
      </c>
      <c r="C445" t="s">
        <v>260</v>
      </c>
      <c r="D445" t="s">
        <v>2765</v>
      </c>
      <c r="E445" t="s">
        <v>778</v>
      </c>
      <c r="H445" t="s">
        <v>2105</v>
      </c>
      <c r="I445" s="9" t="s">
        <v>266</v>
      </c>
    </row>
    <row r="446" spans="1:10" ht="20.100000000000001" customHeight="1">
      <c r="A446">
        <v>2</v>
      </c>
      <c r="B446">
        <v>445</v>
      </c>
      <c r="C446" t="s">
        <v>260</v>
      </c>
      <c r="D446" t="s">
        <v>2765</v>
      </c>
      <c r="E446" t="s">
        <v>755</v>
      </c>
      <c r="H446" t="s">
        <v>2082</v>
      </c>
      <c r="I446" s="9" t="s">
        <v>266</v>
      </c>
    </row>
    <row r="447" spans="1:10" ht="20.100000000000001" customHeight="1">
      <c r="A447">
        <v>2</v>
      </c>
      <c r="B447">
        <v>446</v>
      </c>
      <c r="C447" t="s">
        <v>260</v>
      </c>
      <c r="D447" t="s">
        <v>2765</v>
      </c>
      <c r="E447" t="s">
        <v>666</v>
      </c>
      <c r="H447" t="s">
        <v>2013</v>
      </c>
      <c r="I447" s="9" t="s">
        <v>264</v>
      </c>
      <c r="J447" t="s">
        <v>2741</v>
      </c>
    </row>
    <row r="448" spans="1:10" ht="20.100000000000001" customHeight="1">
      <c r="A448">
        <v>2</v>
      </c>
      <c r="B448">
        <v>447</v>
      </c>
      <c r="C448" t="s">
        <v>260</v>
      </c>
      <c r="D448" t="s">
        <v>2765</v>
      </c>
      <c r="E448" t="s">
        <v>656</v>
      </c>
      <c r="H448" t="s">
        <v>2011</v>
      </c>
      <c r="I448" s="9" t="s">
        <v>264</v>
      </c>
      <c r="J448" t="s">
        <v>2741</v>
      </c>
    </row>
    <row r="449" spans="1:10" ht="20.100000000000001" customHeight="1">
      <c r="A449">
        <v>2</v>
      </c>
      <c r="B449">
        <v>448</v>
      </c>
      <c r="C449" t="s">
        <v>260</v>
      </c>
      <c r="D449" t="s">
        <v>2765</v>
      </c>
      <c r="E449" t="s">
        <v>811</v>
      </c>
      <c r="H449" t="s">
        <v>2138</v>
      </c>
      <c r="I449" s="9" t="s">
        <v>266</v>
      </c>
    </row>
    <row r="450" spans="1:10" ht="20.100000000000001" customHeight="1">
      <c r="A450">
        <v>2</v>
      </c>
      <c r="B450">
        <v>449</v>
      </c>
      <c r="C450" t="s">
        <v>260</v>
      </c>
      <c r="D450" t="s">
        <v>2765</v>
      </c>
      <c r="E450" t="s">
        <v>716</v>
      </c>
      <c r="H450" t="s">
        <v>2043</v>
      </c>
      <c r="I450" s="9" t="s">
        <v>266</v>
      </c>
      <c r="J450" t="s">
        <v>2741</v>
      </c>
    </row>
    <row r="451" spans="1:10" ht="20.100000000000001" customHeight="1">
      <c r="A451">
        <v>2</v>
      </c>
      <c r="B451">
        <v>450</v>
      </c>
      <c r="C451" t="s">
        <v>260</v>
      </c>
      <c r="D451" t="s">
        <v>2765</v>
      </c>
      <c r="E451" t="s">
        <v>742</v>
      </c>
      <c r="H451" t="s">
        <v>2069</v>
      </c>
      <c r="I451" s="9" t="s">
        <v>266</v>
      </c>
    </row>
    <row r="452" spans="1:10" ht="20.100000000000001" customHeight="1">
      <c r="A452">
        <v>2</v>
      </c>
      <c r="B452">
        <v>451</v>
      </c>
      <c r="C452" t="s">
        <v>260</v>
      </c>
      <c r="D452" t="s">
        <v>2765</v>
      </c>
      <c r="E452" t="s">
        <v>740</v>
      </c>
      <c r="H452" t="s">
        <v>2067</v>
      </c>
      <c r="I452" s="9" t="s">
        <v>266</v>
      </c>
    </row>
    <row r="453" spans="1:10" ht="20.100000000000001" customHeight="1">
      <c r="A453">
        <v>2</v>
      </c>
      <c r="B453">
        <v>452</v>
      </c>
      <c r="C453" t="s">
        <v>260</v>
      </c>
      <c r="D453" t="s">
        <v>2765</v>
      </c>
      <c r="E453" t="s">
        <v>744</v>
      </c>
      <c r="H453" t="s">
        <v>2071</v>
      </c>
      <c r="I453" s="9" t="s">
        <v>266</v>
      </c>
    </row>
    <row r="454" spans="1:10" ht="20.100000000000001" customHeight="1">
      <c r="A454">
        <v>2</v>
      </c>
      <c r="B454">
        <v>453</v>
      </c>
      <c r="C454" t="s">
        <v>260</v>
      </c>
      <c r="D454" t="s">
        <v>2765</v>
      </c>
      <c r="E454" t="s">
        <v>715</v>
      </c>
      <c r="H454" t="s">
        <v>2042</v>
      </c>
      <c r="I454" s="9" t="s">
        <v>266</v>
      </c>
    </row>
    <row r="455" spans="1:10" ht="20.100000000000001" customHeight="1">
      <c r="A455">
        <v>2</v>
      </c>
      <c r="B455">
        <v>454</v>
      </c>
      <c r="C455" t="s">
        <v>260</v>
      </c>
      <c r="D455" t="s">
        <v>2765</v>
      </c>
      <c r="E455" t="s">
        <v>809</v>
      </c>
      <c r="H455" t="s">
        <v>2136</v>
      </c>
      <c r="I455" s="9" t="s">
        <v>266</v>
      </c>
    </row>
    <row r="456" spans="1:10" ht="20.100000000000001" customHeight="1">
      <c r="A456">
        <v>2</v>
      </c>
      <c r="B456">
        <v>455</v>
      </c>
      <c r="C456" t="s">
        <v>260</v>
      </c>
      <c r="D456" t="s">
        <v>2765</v>
      </c>
      <c r="E456" t="s">
        <v>795</v>
      </c>
      <c r="H456" t="s">
        <v>2122</v>
      </c>
      <c r="I456" s="9" t="s">
        <v>266</v>
      </c>
    </row>
    <row r="457" spans="1:10" ht="20.100000000000001" customHeight="1">
      <c r="A457">
        <v>2</v>
      </c>
      <c r="B457">
        <v>456</v>
      </c>
      <c r="C457" t="s">
        <v>260</v>
      </c>
      <c r="D457" t="s">
        <v>2765</v>
      </c>
      <c r="E457" t="s">
        <v>783</v>
      </c>
      <c r="H457" t="s">
        <v>2110</v>
      </c>
      <c r="I457" s="9" t="s">
        <v>266</v>
      </c>
    </row>
    <row r="458" spans="1:10" ht="20.100000000000001" customHeight="1">
      <c r="A458">
        <v>2</v>
      </c>
      <c r="B458">
        <v>457</v>
      </c>
      <c r="C458" t="s">
        <v>260</v>
      </c>
      <c r="D458" t="s">
        <v>2765</v>
      </c>
      <c r="E458" t="s">
        <v>799</v>
      </c>
      <c r="H458" t="s">
        <v>2126</v>
      </c>
      <c r="I458" s="9" t="s">
        <v>266</v>
      </c>
    </row>
    <row r="459" spans="1:10" ht="20.100000000000001" customHeight="1">
      <c r="A459">
        <v>2</v>
      </c>
      <c r="B459">
        <v>458</v>
      </c>
      <c r="C459" t="s">
        <v>260</v>
      </c>
      <c r="D459" t="s">
        <v>2765</v>
      </c>
      <c r="E459" t="s">
        <v>803</v>
      </c>
      <c r="H459" t="s">
        <v>2130</v>
      </c>
      <c r="I459" s="9" t="s">
        <v>266</v>
      </c>
    </row>
    <row r="460" spans="1:10" ht="20.100000000000001" customHeight="1">
      <c r="A460">
        <v>2</v>
      </c>
      <c r="B460">
        <v>459</v>
      </c>
      <c r="C460" t="s">
        <v>260</v>
      </c>
      <c r="D460" t="s">
        <v>2765</v>
      </c>
      <c r="E460" t="s">
        <v>785</v>
      </c>
      <c r="H460" t="s">
        <v>2112</v>
      </c>
      <c r="I460" s="9" t="s">
        <v>266</v>
      </c>
    </row>
    <row r="461" spans="1:10" ht="20.100000000000001" customHeight="1">
      <c r="A461">
        <v>2</v>
      </c>
      <c r="B461">
        <v>460</v>
      </c>
      <c r="C461" t="s">
        <v>260</v>
      </c>
      <c r="D461" t="s">
        <v>2765</v>
      </c>
      <c r="E461" t="s">
        <v>789</v>
      </c>
      <c r="H461" t="s">
        <v>2116</v>
      </c>
      <c r="I461" s="9" t="s">
        <v>266</v>
      </c>
    </row>
    <row r="462" spans="1:10" ht="20.100000000000001" customHeight="1">
      <c r="A462">
        <v>2</v>
      </c>
      <c r="B462">
        <v>461</v>
      </c>
      <c r="C462" t="s">
        <v>260</v>
      </c>
      <c r="D462" t="s">
        <v>2765</v>
      </c>
      <c r="E462" t="s">
        <v>801</v>
      </c>
      <c r="H462" t="s">
        <v>2128</v>
      </c>
      <c r="I462" s="9" t="s">
        <v>266</v>
      </c>
    </row>
    <row r="463" spans="1:10" ht="20.100000000000001" customHeight="1">
      <c r="A463">
        <v>2</v>
      </c>
      <c r="B463">
        <v>462</v>
      </c>
      <c r="C463" t="s">
        <v>260</v>
      </c>
      <c r="D463" t="s">
        <v>2765</v>
      </c>
      <c r="E463" t="s">
        <v>805</v>
      </c>
      <c r="H463" t="s">
        <v>2132</v>
      </c>
      <c r="I463" s="9" t="s">
        <v>266</v>
      </c>
    </row>
    <row r="464" spans="1:10" ht="20.100000000000001" customHeight="1">
      <c r="A464">
        <v>2</v>
      </c>
      <c r="B464">
        <v>463</v>
      </c>
      <c r="C464" t="s">
        <v>260</v>
      </c>
      <c r="D464" t="s">
        <v>2765</v>
      </c>
      <c r="E464" t="s">
        <v>787</v>
      </c>
      <c r="H464" t="s">
        <v>2114</v>
      </c>
      <c r="I464" s="9" t="s">
        <v>266</v>
      </c>
    </row>
    <row r="465" spans="1:10" ht="20.100000000000001" customHeight="1">
      <c r="A465">
        <v>2</v>
      </c>
      <c r="B465">
        <v>464</v>
      </c>
      <c r="C465" t="s">
        <v>260</v>
      </c>
      <c r="D465" t="s">
        <v>2765</v>
      </c>
      <c r="E465" t="s">
        <v>791</v>
      </c>
      <c r="H465" t="s">
        <v>2118</v>
      </c>
      <c r="I465" s="9" t="s">
        <v>266</v>
      </c>
    </row>
    <row r="466" spans="1:10" ht="20.100000000000001" customHeight="1">
      <c r="A466">
        <v>2</v>
      </c>
      <c r="B466">
        <v>465</v>
      </c>
      <c r="C466" t="s">
        <v>260</v>
      </c>
      <c r="D466" t="s">
        <v>2765</v>
      </c>
      <c r="E466" t="s">
        <v>807</v>
      </c>
      <c r="H466" t="s">
        <v>2134</v>
      </c>
      <c r="I466" s="9" t="s">
        <v>266</v>
      </c>
    </row>
    <row r="467" spans="1:10" ht="20.100000000000001" customHeight="1">
      <c r="A467">
        <v>2</v>
      </c>
      <c r="B467">
        <v>466</v>
      </c>
      <c r="C467" t="s">
        <v>260</v>
      </c>
      <c r="D467" t="s">
        <v>2765</v>
      </c>
      <c r="E467" t="s">
        <v>808</v>
      </c>
      <c r="H467" t="s">
        <v>2135</v>
      </c>
      <c r="I467" s="9" t="s">
        <v>266</v>
      </c>
    </row>
    <row r="468" spans="1:10" ht="20.100000000000001" customHeight="1">
      <c r="A468">
        <v>2</v>
      </c>
      <c r="B468">
        <v>467</v>
      </c>
      <c r="C468" t="s">
        <v>260</v>
      </c>
      <c r="D468" t="s">
        <v>2765</v>
      </c>
      <c r="E468" t="s">
        <v>700</v>
      </c>
      <c r="H468" t="s">
        <v>2030</v>
      </c>
      <c r="I468" s="9" t="s">
        <v>264</v>
      </c>
    </row>
    <row r="469" spans="1:10" ht="20.100000000000001" customHeight="1">
      <c r="A469">
        <v>2</v>
      </c>
      <c r="B469">
        <v>468</v>
      </c>
      <c r="C469" t="s">
        <v>260</v>
      </c>
      <c r="D469" t="s">
        <v>2765</v>
      </c>
      <c r="E469" t="s">
        <v>708</v>
      </c>
      <c r="H469" t="s">
        <v>2036</v>
      </c>
      <c r="I469" s="9" t="s">
        <v>264</v>
      </c>
      <c r="J469" t="s">
        <v>2741</v>
      </c>
    </row>
    <row r="470" spans="1:10" ht="20.100000000000001" customHeight="1">
      <c r="A470">
        <v>2</v>
      </c>
      <c r="B470">
        <v>469</v>
      </c>
      <c r="C470" t="s">
        <v>260</v>
      </c>
      <c r="D470" t="s">
        <v>2765</v>
      </c>
      <c r="E470" t="s">
        <v>1356</v>
      </c>
      <c r="H470" t="s">
        <v>2392</v>
      </c>
      <c r="I470" s="9" t="s">
        <v>264</v>
      </c>
    </row>
    <row r="471" spans="1:10" ht="20.100000000000001" customHeight="1">
      <c r="A471">
        <v>2</v>
      </c>
      <c r="B471">
        <v>470</v>
      </c>
      <c r="C471" t="s">
        <v>260</v>
      </c>
      <c r="D471" t="s">
        <v>2765</v>
      </c>
      <c r="E471" t="s">
        <v>1355</v>
      </c>
      <c r="H471" t="s">
        <v>2391</v>
      </c>
      <c r="I471" s="9" t="s">
        <v>264</v>
      </c>
    </row>
    <row r="472" spans="1:10" ht="20.100000000000001" customHeight="1">
      <c r="A472">
        <v>2</v>
      </c>
      <c r="B472">
        <v>471</v>
      </c>
      <c r="C472" t="s">
        <v>260</v>
      </c>
      <c r="D472" t="s">
        <v>2765</v>
      </c>
      <c r="E472" t="s">
        <v>655</v>
      </c>
      <c r="H472" t="s">
        <v>2010</v>
      </c>
      <c r="I472" s="9" t="s">
        <v>264</v>
      </c>
      <c r="J472" t="s">
        <v>2741</v>
      </c>
    </row>
    <row r="473" spans="1:10" ht="20.100000000000001" customHeight="1">
      <c r="A473">
        <v>2</v>
      </c>
      <c r="B473">
        <v>472</v>
      </c>
      <c r="C473" t="s">
        <v>260</v>
      </c>
      <c r="D473" t="s">
        <v>2765</v>
      </c>
      <c r="E473" t="s">
        <v>1359</v>
      </c>
      <c r="H473" t="s">
        <v>2395</v>
      </c>
      <c r="I473" s="9" t="s">
        <v>266</v>
      </c>
    </row>
    <row r="474" spans="1:10" ht="20.100000000000001" customHeight="1">
      <c r="A474">
        <v>2</v>
      </c>
      <c r="B474">
        <v>473</v>
      </c>
      <c r="C474" t="s">
        <v>260</v>
      </c>
      <c r="D474" t="s">
        <v>2765</v>
      </c>
      <c r="E474" t="s">
        <v>1408</v>
      </c>
      <c r="I474" s="9" t="s">
        <v>266</v>
      </c>
    </row>
    <row r="475" spans="1:10" ht="20.100000000000001" customHeight="1">
      <c r="A475">
        <v>2</v>
      </c>
      <c r="B475">
        <v>474</v>
      </c>
      <c r="C475" t="s">
        <v>260</v>
      </c>
      <c r="D475" t="s">
        <v>2765</v>
      </c>
      <c r="E475" t="s">
        <v>812</v>
      </c>
      <c r="I475" s="9" t="s">
        <v>266</v>
      </c>
      <c r="J475" t="s">
        <v>2741</v>
      </c>
    </row>
    <row r="476" spans="1:10" ht="20.100000000000001" customHeight="1">
      <c r="A476">
        <v>2</v>
      </c>
      <c r="B476">
        <v>475</v>
      </c>
      <c r="C476" t="s">
        <v>260</v>
      </c>
      <c r="D476" t="s">
        <v>2765</v>
      </c>
      <c r="E476" t="s">
        <v>813</v>
      </c>
      <c r="I476" s="9" t="s">
        <v>267</v>
      </c>
    </row>
    <row r="477" spans="1:10" ht="20.100000000000001" customHeight="1">
      <c r="A477">
        <v>2</v>
      </c>
      <c r="B477">
        <v>476</v>
      </c>
      <c r="C477" t="s">
        <v>260</v>
      </c>
      <c r="D477" t="s">
        <v>2765</v>
      </c>
      <c r="E477" t="s">
        <v>814</v>
      </c>
      <c r="I477" s="9" t="s">
        <v>267</v>
      </c>
    </row>
    <row r="478" spans="1:10" ht="20.100000000000001" customHeight="1">
      <c r="A478">
        <v>2</v>
      </c>
      <c r="B478">
        <v>477</v>
      </c>
      <c r="C478" t="s">
        <v>260</v>
      </c>
      <c r="D478" t="s">
        <v>2765</v>
      </c>
      <c r="E478" t="s">
        <v>815</v>
      </c>
      <c r="I478" s="9" t="s">
        <v>266</v>
      </c>
    </row>
    <row r="479" spans="1:10" ht="20.100000000000001" customHeight="1">
      <c r="A479">
        <v>2</v>
      </c>
      <c r="B479">
        <v>478</v>
      </c>
      <c r="C479" t="s">
        <v>260</v>
      </c>
      <c r="D479" t="s">
        <v>2765</v>
      </c>
      <c r="E479" t="s">
        <v>816</v>
      </c>
      <c r="I479" s="9" t="s">
        <v>266</v>
      </c>
    </row>
    <row r="480" spans="1:10" ht="20.100000000000001" customHeight="1">
      <c r="A480">
        <v>2</v>
      </c>
      <c r="B480">
        <v>479</v>
      </c>
      <c r="C480" t="s">
        <v>260</v>
      </c>
      <c r="D480" t="s">
        <v>2765</v>
      </c>
      <c r="E480" t="s">
        <v>817</v>
      </c>
      <c r="I480" s="9" t="s">
        <v>266</v>
      </c>
    </row>
    <row r="481" spans="1:10" ht="20.100000000000001" customHeight="1">
      <c r="A481">
        <v>2</v>
      </c>
      <c r="B481">
        <v>480</v>
      </c>
      <c r="C481" t="s">
        <v>260</v>
      </c>
      <c r="D481" t="s">
        <v>2765</v>
      </c>
      <c r="E481" t="s">
        <v>818</v>
      </c>
      <c r="I481" s="9" t="s">
        <v>266</v>
      </c>
      <c r="J481" t="s">
        <v>2741</v>
      </c>
    </row>
    <row r="482" spans="1:10" ht="20.100000000000001" customHeight="1">
      <c r="A482">
        <v>2</v>
      </c>
      <c r="B482">
        <v>481</v>
      </c>
      <c r="C482" t="s">
        <v>260</v>
      </c>
      <c r="D482" t="s">
        <v>2765</v>
      </c>
      <c r="E482" t="s">
        <v>819</v>
      </c>
      <c r="I482" s="9" t="s">
        <v>266</v>
      </c>
    </row>
    <row r="483" spans="1:10" ht="20.100000000000001" customHeight="1">
      <c r="A483">
        <v>2</v>
      </c>
      <c r="B483">
        <v>482</v>
      </c>
      <c r="C483" t="s">
        <v>260</v>
      </c>
      <c r="D483" t="s">
        <v>2765</v>
      </c>
      <c r="E483" t="s">
        <v>820</v>
      </c>
      <c r="I483" s="9" t="s">
        <v>266</v>
      </c>
    </row>
    <row r="484" spans="1:10" ht="20.100000000000001" customHeight="1">
      <c r="A484">
        <v>2</v>
      </c>
      <c r="B484">
        <v>483</v>
      </c>
      <c r="C484" t="s">
        <v>260</v>
      </c>
      <c r="D484" t="s">
        <v>2765</v>
      </c>
      <c r="E484" t="s">
        <v>821</v>
      </c>
      <c r="I484" s="9" t="s">
        <v>266</v>
      </c>
    </row>
    <row r="485" spans="1:10" ht="20.100000000000001" customHeight="1">
      <c r="A485">
        <v>2</v>
      </c>
      <c r="B485">
        <v>484</v>
      </c>
      <c r="C485" t="s">
        <v>260</v>
      </c>
      <c r="D485" t="s">
        <v>2765</v>
      </c>
      <c r="E485" t="s">
        <v>1308</v>
      </c>
      <c r="I485" s="9" t="s">
        <v>266</v>
      </c>
    </row>
    <row r="486" spans="1:10" ht="20.100000000000001" customHeight="1">
      <c r="A486">
        <v>2</v>
      </c>
      <c r="B486">
        <v>485</v>
      </c>
      <c r="C486" t="s">
        <v>260</v>
      </c>
      <c r="D486" t="s">
        <v>2765</v>
      </c>
      <c r="E486" t="s">
        <v>1307</v>
      </c>
      <c r="I486" s="9" t="s">
        <v>266</v>
      </c>
      <c r="J486" t="s">
        <v>2741</v>
      </c>
    </row>
    <row r="487" spans="1:10" ht="20.100000000000001" customHeight="1">
      <c r="A487">
        <v>2</v>
      </c>
      <c r="B487">
        <v>486</v>
      </c>
      <c r="C487" t="s">
        <v>260</v>
      </c>
      <c r="D487" t="s">
        <v>2765</v>
      </c>
      <c r="E487" t="s">
        <v>822</v>
      </c>
      <c r="I487" s="9" t="s">
        <v>266</v>
      </c>
      <c r="J487" t="s">
        <v>2741</v>
      </c>
    </row>
    <row r="488" spans="1:10" ht="20.100000000000001" customHeight="1">
      <c r="A488">
        <v>2</v>
      </c>
      <c r="B488">
        <v>487</v>
      </c>
      <c r="C488" t="s">
        <v>260</v>
      </c>
      <c r="D488" t="s">
        <v>2765</v>
      </c>
      <c r="E488" t="s">
        <v>823</v>
      </c>
      <c r="I488" s="9" t="s">
        <v>266</v>
      </c>
    </row>
    <row r="489" spans="1:10" ht="20.100000000000001" customHeight="1">
      <c r="A489">
        <v>2</v>
      </c>
      <c r="B489">
        <v>488</v>
      </c>
      <c r="C489" t="s">
        <v>260</v>
      </c>
      <c r="D489" t="s">
        <v>2765</v>
      </c>
      <c r="E489" t="s">
        <v>824</v>
      </c>
      <c r="I489" s="9" t="s">
        <v>266</v>
      </c>
    </row>
    <row r="490" spans="1:10" ht="20.100000000000001" customHeight="1">
      <c r="A490">
        <v>2</v>
      </c>
      <c r="B490">
        <v>489</v>
      </c>
      <c r="C490" t="s">
        <v>260</v>
      </c>
      <c r="D490" t="s">
        <v>2765</v>
      </c>
      <c r="E490" t="s">
        <v>825</v>
      </c>
      <c r="I490" s="9" t="s">
        <v>266</v>
      </c>
      <c r="J490" t="s">
        <v>2741</v>
      </c>
    </row>
    <row r="491" spans="1:10" ht="20.100000000000001" customHeight="1">
      <c r="A491">
        <v>2</v>
      </c>
      <c r="B491">
        <v>490</v>
      </c>
      <c r="C491" t="s">
        <v>260</v>
      </c>
      <c r="D491" t="s">
        <v>2765</v>
      </c>
      <c r="E491" t="s">
        <v>826</v>
      </c>
      <c r="I491" s="9" t="s">
        <v>266</v>
      </c>
    </row>
    <row r="492" spans="1:10" ht="20.100000000000001" customHeight="1">
      <c r="A492">
        <v>2</v>
      </c>
      <c r="B492">
        <v>491</v>
      </c>
      <c r="C492" t="s">
        <v>260</v>
      </c>
      <c r="D492" t="s">
        <v>2765</v>
      </c>
      <c r="E492" t="s">
        <v>827</v>
      </c>
      <c r="I492" s="9" t="s">
        <v>266</v>
      </c>
    </row>
    <row r="493" spans="1:10" ht="20.100000000000001" customHeight="1">
      <c r="A493">
        <v>2</v>
      </c>
      <c r="B493">
        <v>492</v>
      </c>
      <c r="C493" t="s">
        <v>260</v>
      </c>
      <c r="D493" t="s">
        <v>2765</v>
      </c>
      <c r="E493" t="s">
        <v>828</v>
      </c>
      <c r="I493" s="9" t="s">
        <v>266</v>
      </c>
    </row>
    <row r="494" spans="1:10" ht="20.100000000000001" customHeight="1">
      <c r="A494">
        <v>2</v>
      </c>
      <c r="B494">
        <v>493</v>
      </c>
      <c r="C494" t="s">
        <v>260</v>
      </c>
      <c r="D494" t="s">
        <v>2765</v>
      </c>
      <c r="E494" t="s">
        <v>829</v>
      </c>
      <c r="I494" s="9" t="s">
        <v>266</v>
      </c>
    </row>
    <row r="495" spans="1:10" ht="20.100000000000001" customHeight="1">
      <c r="A495">
        <v>2</v>
      </c>
      <c r="B495">
        <v>494</v>
      </c>
      <c r="C495" t="s">
        <v>260</v>
      </c>
      <c r="D495" t="s">
        <v>2765</v>
      </c>
      <c r="E495" t="s">
        <v>830</v>
      </c>
      <c r="I495" s="9" t="s">
        <v>266</v>
      </c>
    </row>
    <row r="496" spans="1:10" ht="20.100000000000001" customHeight="1">
      <c r="A496">
        <v>2</v>
      </c>
      <c r="B496">
        <v>495</v>
      </c>
      <c r="C496" t="s">
        <v>260</v>
      </c>
      <c r="D496" t="s">
        <v>2765</v>
      </c>
      <c r="E496" t="s">
        <v>831</v>
      </c>
      <c r="I496" s="9" t="s">
        <v>266</v>
      </c>
    </row>
    <row r="497" spans="1:10" ht="20.100000000000001" customHeight="1">
      <c r="A497">
        <v>2</v>
      </c>
      <c r="B497">
        <v>496</v>
      </c>
      <c r="C497" t="s">
        <v>260</v>
      </c>
      <c r="D497" t="s">
        <v>2765</v>
      </c>
      <c r="E497" t="s">
        <v>832</v>
      </c>
      <c r="I497" s="9" t="s">
        <v>266</v>
      </c>
    </row>
    <row r="498" spans="1:10" ht="20.100000000000001" customHeight="1">
      <c r="A498">
        <v>2</v>
      </c>
      <c r="B498">
        <v>497</v>
      </c>
      <c r="C498" t="s">
        <v>260</v>
      </c>
      <c r="D498" t="s">
        <v>2765</v>
      </c>
      <c r="E498" t="s">
        <v>833</v>
      </c>
      <c r="I498" s="9" t="s">
        <v>266</v>
      </c>
      <c r="J498" t="s">
        <v>2741</v>
      </c>
    </row>
    <row r="499" spans="1:10" ht="20.100000000000001" customHeight="1">
      <c r="A499">
        <v>2</v>
      </c>
      <c r="B499">
        <v>498</v>
      </c>
      <c r="C499" t="s">
        <v>260</v>
      </c>
      <c r="D499" t="s">
        <v>2765</v>
      </c>
      <c r="E499" t="s">
        <v>834</v>
      </c>
      <c r="I499" s="9" t="s">
        <v>266</v>
      </c>
      <c r="J499" t="s">
        <v>2741</v>
      </c>
    </row>
    <row r="500" spans="1:10" ht="20.100000000000001" customHeight="1">
      <c r="A500">
        <v>2</v>
      </c>
      <c r="B500">
        <v>499</v>
      </c>
      <c r="C500" t="s">
        <v>260</v>
      </c>
      <c r="D500" t="s">
        <v>2765</v>
      </c>
      <c r="E500" t="s">
        <v>835</v>
      </c>
      <c r="I500" s="9" t="s">
        <v>266</v>
      </c>
    </row>
    <row r="501" spans="1:10" ht="20.100000000000001" customHeight="1">
      <c r="A501">
        <v>2</v>
      </c>
      <c r="B501">
        <v>500</v>
      </c>
      <c r="C501" t="s">
        <v>260</v>
      </c>
      <c r="D501" t="s">
        <v>2765</v>
      </c>
      <c r="E501" t="s">
        <v>836</v>
      </c>
      <c r="I501" s="9" t="s">
        <v>266</v>
      </c>
      <c r="J501" t="s">
        <v>2741</v>
      </c>
    </row>
    <row r="502" spans="1:10" ht="20.100000000000001" customHeight="1">
      <c r="A502">
        <v>2</v>
      </c>
      <c r="B502">
        <v>501</v>
      </c>
      <c r="C502" t="s">
        <v>260</v>
      </c>
      <c r="D502" t="s">
        <v>2765</v>
      </c>
      <c r="E502" t="s">
        <v>837</v>
      </c>
      <c r="I502" s="9" t="s">
        <v>266</v>
      </c>
    </row>
    <row r="503" spans="1:10" ht="20.100000000000001" customHeight="1">
      <c r="A503">
        <v>2</v>
      </c>
      <c r="B503">
        <v>502</v>
      </c>
      <c r="C503" t="s">
        <v>260</v>
      </c>
      <c r="D503" t="s">
        <v>2765</v>
      </c>
      <c r="E503" t="s">
        <v>838</v>
      </c>
      <c r="I503" s="9" t="s">
        <v>266</v>
      </c>
    </row>
    <row r="504" spans="1:10" ht="20.100000000000001" customHeight="1">
      <c r="A504">
        <v>2</v>
      </c>
      <c r="B504">
        <v>503</v>
      </c>
      <c r="C504" t="s">
        <v>260</v>
      </c>
      <c r="D504" t="s">
        <v>2765</v>
      </c>
      <c r="E504" t="s">
        <v>839</v>
      </c>
      <c r="I504" s="9" t="s">
        <v>266</v>
      </c>
    </row>
    <row r="505" spans="1:10" ht="20.100000000000001" customHeight="1">
      <c r="A505">
        <v>2</v>
      </c>
      <c r="B505">
        <v>504</v>
      </c>
      <c r="C505" t="s">
        <v>260</v>
      </c>
      <c r="D505" t="s">
        <v>2765</v>
      </c>
      <c r="E505" t="s">
        <v>842</v>
      </c>
      <c r="I505" s="9" t="s">
        <v>266</v>
      </c>
    </row>
    <row r="506" spans="1:10" ht="20.100000000000001" customHeight="1">
      <c r="A506">
        <v>2</v>
      </c>
      <c r="B506">
        <v>505</v>
      </c>
      <c r="C506" t="s">
        <v>260</v>
      </c>
      <c r="D506" t="s">
        <v>2765</v>
      </c>
      <c r="E506" t="s">
        <v>843</v>
      </c>
      <c r="I506" s="9" t="s">
        <v>266</v>
      </c>
    </row>
    <row r="507" spans="1:10" ht="20.100000000000001" customHeight="1">
      <c r="A507">
        <v>2</v>
      </c>
      <c r="B507">
        <v>506</v>
      </c>
      <c r="C507" t="s">
        <v>260</v>
      </c>
      <c r="D507" t="s">
        <v>2765</v>
      </c>
      <c r="E507" t="s">
        <v>844</v>
      </c>
      <c r="I507" s="9" t="s">
        <v>266</v>
      </c>
    </row>
    <row r="508" spans="1:10" ht="20.100000000000001" customHeight="1">
      <c r="A508">
        <v>2</v>
      </c>
      <c r="B508">
        <v>507</v>
      </c>
      <c r="C508" t="s">
        <v>260</v>
      </c>
      <c r="D508" t="s">
        <v>2765</v>
      </c>
      <c r="E508" t="s">
        <v>845</v>
      </c>
      <c r="I508" s="9" t="s">
        <v>266</v>
      </c>
      <c r="J508" t="s">
        <v>2741</v>
      </c>
    </row>
    <row r="509" spans="1:10" ht="20.100000000000001" customHeight="1">
      <c r="A509">
        <v>2</v>
      </c>
      <c r="B509">
        <v>508</v>
      </c>
      <c r="C509" t="s">
        <v>260</v>
      </c>
      <c r="D509" t="s">
        <v>2765</v>
      </c>
      <c r="E509" t="s">
        <v>840</v>
      </c>
      <c r="I509" s="9" t="s">
        <v>266</v>
      </c>
    </row>
    <row r="510" spans="1:10" ht="20.100000000000001" customHeight="1">
      <c r="A510">
        <v>2</v>
      </c>
      <c r="B510">
        <v>509</v>
      </c>
      <c r="C510" t="s">
        <v>260</v>
      </c>
      <c r="D510" t="s">
        <v>2765</v>
      </c>
      <c r="E510" t="s">
        <v>841</v>
      </c>
      <c r="I510" s="9" t="s">
        <v>266</v>
      </c>
    </row>
    <row r="511" spans="1:10" ht="20.100000000000001" customHeight="1">
      <c r="A511">
        <v>2</v>
      </c>
      <c r="B511">
        <v>510</v>
      </c>
      <c r="C511" t="s">
        <v>260</v>
      </c>
      <c r="D511" t="s">
        <v>2765</v>
      </c>
      <c r="E511" t="s">
        <v>846</v>
      </c>
      <c r="I511" s="9" t="s">
        <v>266</v>
      </c>
    </row>
    <row r="512" spans="1:10" ht="20.100000000000001" customHeight="1">
      <c r="A512">
        <v>2</v>
      </c>
      <c r="B512">
        <v>511</v>
      </c>
      <c r="C512" t="s">
        <v>260</v>
      </c>
      <c r="D512" t="s">
        <v>2765</v>
      </c>
      <c r="E512" t="s">
        <v>847</v>
      </c>
      <c r="I512" s="9" t="s">
        <v>266</v>
      </c>
    </row>
    <row r="513" spans="1:10" ht="20.100000000000001" customHeight="1">
      <c r="A513">
        <v>2</v>
      </c>
      <c r="B513">
        <v>512</v>
      </c>
      <c r="C513" t="s">
        <v>260</v>
      </c>
      <c r="D513" t="s">
        <v>2765</v>
      </c>
      <c r="E513" t="s">
        <v>848</v>
      </c>
      <c r="I513" s="9" t="s">
        <v>266</v>
      </c>
    </row>
    <row r="514" spans="1:10" ht="20.100000000000001" customHeight="1">
      <c r="A514">
        <v>2</v>
      </c>
      <c r="B514">
        <v>513</v>
      </c>
      <c r="C514" t="s">
        <v>260</v>
      </c>
      <c r="D514" t="s">
        <v>2765</v>
      </c>
      <c r="E514" t="s">
        <v>849</v>
      </c>
      <c r="I514" s="9" t="s">
        <v>266</v>
      </c>
    </row>
    <row r="515" spans="1:10" ht="20.100000000000001" customHeight="1">
      <c r="A515">
        <v>2</v>
      </c>
      <c r="B515">
        <v>514</v>
      </c>
      <c r="C515" t="s">
        <v>260</v>
      </c>
      <c r="D515" t="s">
        <v>2765</v>
      </c>
      <c r="E515" t="s">
        <v>850</v>
      </c>
      <c r="I515" s="9" t="s">
        <v>266</v>
      </c>
    </row>
    <row r="516" spans="1:10" ht="20.100000000000001" customHeight="1">
      <c r="A516">
        <v>2</v>
      </c>
      <c r="B516">
        <v>515</v>
      </c>
      <c r="C516" t="s">
        <v>260</v>
      </c>
      <c r="D516" t="s">
        <v>2765</v>
      </c>
      <c r="E516" t="s">
        <v>851</v>
      </c>
      <c r="I516" s="9" t="s">
        <v>266</v>
      </c>
    </row>
    <row r="517" spans="1:10" ht="20.100000000000001" customHeight="1">
      <c r="A517">
        <v>2</v>
      </c>
      <c r="B517">
        <v>516</v>
      </c>
      <c r="C517" t="s">
        <v>260</v>
      </c>
      <c r="D517" t="s">
        <v>2765</v>
      </c>
      <c r="E517" t="s">
        <v>852</v>
      </c>
      <c r="I517" s="9" t="s">
        <v>266</v>
      </c>
    </row>
    <row r="518" spans="1:10" ht="20.100000000000001" customHeight="1">
      <c r="A518">
        <v>2</v>
      </c>
      <c r="B518">
        <v>517</v>
      </c>
      <c r="C518" t="s">
        <v>260</v>
      </c>
      <c r="D518" t="s">
        <v>2765</v>
      </c>
      <c r="E518" t="s">
        <v>853</v>
      </c>
      <c r="I518" s="9" t="s">
        <v>266</v>
      </c>
    </row>
    <row r="519" spans="1:10" ht="20.100000000000001" customHeight="1">
      <c r="A519">
        <v>2</v>
      </c>
      <c r="B519">
        <v>518</v>
      </c>
      <c r="C519" t="s">
        <v>260</v>
      </c>
      <c r="D519" t="s">
        <v>2765</v>
      </c>
      <c r="E519" t="s">
        <v>854</v>
      </c>
      <c r="I519" s="9" t="s">
        <v>266</v>
      </c>
      <c r="J519" t="s">
        <v>2741</v>
      </c>
    </row>
    <row r="520" spans="1:10" ht="20.100000000000001" customHeight="1">
      <c r="A520">
        <v>2</v>
      </c>
      <c r="B520">
        <v>519</v>
      </c>
      <c r="C520" t="s">
        <v>260</v>
      </c>
      <c r="D520" t="s">
        <v>2765</v>
      </c>
      <c r="E520" t="s">
        <v>855</v>
      </c>
      <c r="I520" s="9" t="s">
        <v>266</v>
      </c>
    </row>
    <row r="521" spans="1:10" ht="20.100000000000001" customHeight="1">
      <c r="A521">
        <v>2</v>
      </c>
      <c r="B521">
        <v>520</v>
      </c>
      <c r="C521" t="s">
        <v>260</v>
      </c>
      <c r="D521" t="s">
        <v>2765</v>
      </c>
      <c r="E521" t="s">
        <v>856</v>
      </c>
      <c r="I521" s="9" t="s">
        <v>266</v>
      </c>
      <c r="J521" t="s">
        <v>2741</v>
      </c>
    </row>
    <row r="522" spans="1:10" ht="20.100000000000001" customHeight="1">
      <c r="A522">
        <v>2</v>
      </c>
      <c r="B522">
        <v>521</v>
      </c>
      <c r="C522" t="s">
        <v>260</v>
      </c>
      <c r="D522" t="s">
        <v>2765</v>
      </c>
      <c r="E522" t="s">
        <v>857</v>
      </c>
      <c r="I522" s="9" t="s">
        <v>266</v>
      </c>
      <c r="J522" t="s">
        <v>2741</v>
      </c>
    </row>
    <row r="523" spans="1:10" ht="20.100000000000001" customHeight="1">
      <c r="A523">
        <v>2</v>
      </c>
      <c r="B523">
        <v>522</v>
      </c>
      <c r="C523" t="s">
        <v>260</v>
      </c>
      <c r="D523" t="s">
        <v>2765</v>
      </c>
      <c r="E523" t="s">
        <v>858</v>
      </c>
      <c r="I523" s="9" t="s">
        <v>266</v>
      </c>
    </row>
    <row r="524" spans="1:10" ht="20.100000000000001" customHeight="1">
      <c r="A524">
        <v>2</v>
      </c>
      <c r="B524">
        <v>523</v>
      </c>
      <c r="C524" t="s">
        <v>260</v>
      </c>
      <c r="D524" t="s">
        <v>2765</v>
      </c>
      <c r="E524" t="s">
        <v>1317</v>
      </c>
      <c r="I524" s="9" t="s">
        <v>266</v>
      </c>
    </row>
    <row r="525" spans="1:10" ht="20.100000000000001" customHeight="1">
      <c r="A525">
        <v>2</v>
      </c>
      <c r="B525">
        <v>524</v>
      </c>
      <c r="C525" t="s">
        <v>260</v>
      </c>
      <c r="D525" t="s">
        <v>2765</v>
      </c>
      <c r="E525" t="s">
        <v>1316</v>
      </c>
      <c r="I525" s="9" t="s">
        <v>266</v>
      </c>
      <c r="J525" t="s">
        <v>2741</v>
      </c>
    </row>
    <row r="526" spans="1:10" ht="20.100000000000001" customHeight="1">
      <c r="A526">
        <v>2</v>
      </c>
      <c r="B526">
        <v>525</v>
      </c>
      <c r="C526" t="s">
        <v>260</v>
      </c>
      <c r="D526" t="s">
        <v>2765</v>
      </c>
      <c r="E526" t="s">
        <v>1319</v>
      </c>
      <c r="I526" s="9" t="s">
        <v>266</v>
      </c>
    </row>
    <row r="527" spans="1:10" ht="20.100000000000001" customHeight="1">
      <c r="A527">
        <v>2</v>
      </c>
      <c r="B527">
        <v>526</v>
      </c>
      <c r="C527" t="s">
        <v>260</v>
      </c>
      <c r="D527" t="s">
        <v>2765</v>
      </c>
      <c r="E527" t="s">
        <v>1318</v>
      </c>
      <c r="I527" s="9" t="s">
        <v>266</v>
      </c>
    </row>
    <row r="528" spans="1:10" ht="20.100000000000001" customHeight="1">
      <c r="A528">
        <v>2</v>
      </c>
      <c r="B528">
        <v>527</v>
      </c>
      <c r="C528" t="s">
        <v>260</v>
      </c>
      <c r="D528" t="s">
        <v>2765</v>
      </c>
      <c r="E528" t="s">
        <v>859</v>
      </c>
      <c r="I528" s="9" t="s">
        <v>266</v>
      </c>
    </row>
    <row r="529" spans="1:10" ht="20.100000000000001" customHeight="1">
      <c r="A529">
        <v>2</v>
      </c>
      <c r="B529">
        <v>528</v>
      </c>
      <c r="C529" t="s">
        <v>260</v>
      </c>
      <c r="D529" t="s">
        <v>2765</v>
      </c>
      <c r="E529" t="s">
        <v>860</v>
      </c>
      <c r="I529" s="9" t="s">
        <v>266</v>
      </c>
    </row>
    <row r="530" spans="1:10" ht="20.100000000000001" customHeight="1">
      <c r="A530">
        <v>2</v>
      </c>
      <c r="B530">
        <v>529</v>
      </c>
      <c r="C530" t="s">
        <v>260</v>
      </c>
      <c r="D530" t="s">
        <v>2765</v>
      </c>
      <c r="E530" t="s">
        <v>861</v>
      </c>
      <c r="I530" s="9" t="s">
        <v>266</v>
      </c>
    </row>
    <row r="531" spans="1:10" ht="20.100000000000001" customHeight="1">
      <c r="A531">
        <v>2</v>
      </c>
      <c r="B531">
        <v>530</v>
      </c>
      <c r="C531" t="s">
        <v>260</v>
      </c>
      <c r="D531" t="s">
        <v>2765</v>
      </c>
      <c r="E531" t="s">
        <v>862</v>
      </c>
      <c r="I531" s="9" t="s">
        <v>266</v>
      </c>
    </row>
    <row r="532" spans="1:10" ht="20.100000000000001" customHeight="1">
      <c r="A532">
        <v>2</v>
      </c>
      <c r="B532">
        <v>531</v>
      </c>
      <c r="C532" t="s">
        <v>260</v>
      </c>
      <c r="D532" t="s">
        <v>2765</v>
      </c>
      <c r="E532" t="s">
        <v>863</v>
      </c>
      <c r="I532" s="9" t="s">
        <v>266</v>
      </c>
    </row>
    <row r="533" spans="1:10" ht="20.100000000000001" customHeight="1">
      <c r="A533">
        <v>2</v>
      </c>
      <c r="B533">
        <v>532</v>
      </c>
      <c r="C533" t="s">
        <v>260</v>
      </c>
      <c r="D533" t="s">
        <v>2765</v>
      </c>
      <c r="E533" t="s">
        <v>864</v>
      </c>
      <c r="I533" s="9" t="s">
        <v>266</v>
      </c>
    </row>
    <row r="534" spans="1:10" ht="20.100000000000001" customHeight="1">
      <c r="A534">
        <v>2</v>
      </c>
      <c r="B534">
        <v>533</v>
      </c>
      <c r="C534" t="s">
        <v>260</v>
      </c>
      <c r="D534" t="s">
        <v>2765</v>
      </c>
      <c r="E534" t="s">
        <v>865</v>
      </c>
      <c r="I534" s="9" t="s">
        <v>266</v>
      </c>
    </row>
    <row r="535" spans="1:10" ht="20.100000000000001" customHeight="1">
      <c r="A535">
        <v>2</v>
      </c>
      <c r="B535">
        <v>534</v>
      </c>
      <c r="C535" t="s">
        <v>260</v>
      </c>
      <c r="D535" t="s">
        <v>2765</v>
      </c>
      <c r="E535" t="s">
        <v>866</v>
      </c>
      <c r="I535" s="9" t="s">
        <v>266</v>
      </c>
    </row>
    <row r="536" spans="1:10" ht="20.100000000000001" customHeight="1">
      <c r="A536">
        <v>2</v>
      </c>
      <c r="B536">
        <v>535</v>
      </c>
      <c r="C536" t="s">
        <v>260</v>
      </c>
      <c r="D536" t="s">
        <v>2765</v>
      </c>
      <c r="E536" t="s">
        <v>867</v>
      </c>
      <c r="I536" s="9" t="s">
        <v>266</v>
      </c>
      <c r="J536" t="s">
        <v>2741</v>
      </c>
    </row>
    <row r="537" spans="1:10" ht="20.100000000000001" customHeight="1">
      <c r="A537">
        <v>2</v>
      </c>
      <c r="B537">
        <v>536</v>
      </c>
      <c r="C537" t="s">
        <v>260</v>
      </c>
      <c r="D537" t="s">
        <v>2765</v>
      </c>
      <c r="E537" t="s">
        <v>868</v>
      </c>
      <c r="I537" s="9" t="s">
        <v>266</v>
      </c>
      <c r="J537" t="s">
        <v>2741</v>
      </c>
    </row>
    <row r="538" spans="1:10" ht="20.100000000000001" customHeight="1">
      <c r="A538">
        <v>2</v>
      </c>
      <c r="B538">
        <v>537</v>
      </c>
      <c r="C538" t="s">
        <v>260</v>
      </c>
      <c r="D538" t="s">
        <v>2765</v>
      </c>
      <c r="E538" t="s">
        <v>869</v>
      </c>
      <c r="I538" s="9" t="s">
        <v>266</v>
      </c>
      <c r="J538" t="s">
        <v>2741</v>
      </c>
    </row>
    <row r="539" spans="1:10" ht="20.100000000000001" customHeight="1">
      <c r="A539">
        <v>2</v>
      </c>
      <c r="B539">
        <v>538</v>
      </c>
      <c r="C539" t="s">
        <v>260</v>
      </c>
      <c r="D539" t="s">
        <v>2765</v>
      </c>
      <c r="E539" t="s">
        <v>870</v>
      </c>
      <c r="I539" s="9" t="s">
        <v>266</v>
      </c>
      <c r="J539" t="s">
        <v>2741</v>
      </c>
    </row>
    <row r="540" spans="1:10" ht="20.100000000000001" customHeight="1">
      <c r="A540">
        <v>2</v>
      </c>
      <c r="B540">
        <v>539</v>
      </c>
      <c r="C540" t="s">
        <v>260</v>
      </c>
      <c r="D540" t="s">
        <v>2765</v>
      </c>
      <c r="E540" t="s">
        <v>871</v>
      </c>
      <c r="I540" s="9" t="s">
        <v>266</v>
      </c>
      <c r="J540" t="s">
        <v>2741</v>
      </c>
    </row>
    <row r="541" spans="1:10" ht="20.100000000000001" customHeight="1">
      <c r="A541">
        <v>2</v>
      </c>
      <c r="B541">
        <v>540</v>
      </c>
      <c r="C541" t="s">
        <v>260</v>
      </c>
      <c r="D541" t="s">
        <v>2765</v>
      </c>
      <c r="E541" t="s">
        <v>872</v>
      </c>
      <c r="I541" s="9" t="s">
        <v>266</v>
      </c>
      <c r="J541" t="s">
        <v>2741</v>
      </c>
    </row>
    <row r="542" spans="1:10" ht="20.100000000000001" customHeight="1">
      <c r="A542">
        <v>2</v>
      </c>
      <c r="B542">
        <v>541</v>
      </c>
      <c r="C542" t="s">
        <v>260</v>
      </c>
      <c r="D542" t="s">
        <v>2765</v>
      </c>
      <c r="E542" t="s">
        <v>873</v>
      </c>
      <c r="I542" s="9" t="s">
        <v>266</v>
      </c>
    </row>
    <row r="543" spans="1:10" ht="20.100000000000001" customHeight="1">
      <c r="A543">
        <v>2</v>
      </c>
      <c r="B543">
        <v>542</v>
      </c>
      <c r="C543" t="s">
        <v>260</v>
      </c>
      <c r="D543" t="s">
        <v>2765</v>
      </c>
      <c r="E543" t="s">
        <v>874</v>
      </c>
      <c r="I543" s="9" t="s">
        <v>266</v>
      </c>
    </row>
    <row r="544" spans="1:10" ht="20.100000000000001" customHeight="1">
      <c r="A544">
        <v>2</v>
      </c>
      <c r="B544">
        <v>543</v>
      </c>
      <c r="C544" t="s">
        <v>260</v>
      </c>
      <c r="D544" t="s">
        <v>2765</v>
      </c>
      <c r="E544" t="s">
        <v>875</v>
      </c>
      <c r="I544" s="9" t="s">
        <v>266</v>
      </c>
    </row>
    <row r="545" spans="1:10" ht="20.100000000000001" customHeight="1">
      <c r="A545">
        <v>2</v>
      </c>
      <c r="B545">
        <v>544</v>
      </c>
      <c r="C545" t="s">
        <v>260</v>
      </c>
      <c r="D545" t="s">
        <v>2765</v>
      </c>
      <c r="E545" t="s">
        <v>876</v>
      </c>
      <c r="I545" s="9" t="s">
        <v>266</v>
      </c>
    </row>
    <row r="546" spans="1:10" ht="20.100000000000001" customHeight="1">
      <c r="A546">
        <v>2</v>
      </c>
      <c r="B546">
        <v>545</v>
      </c>
      <c r="C546" t="s">
        <v>260</v>
      </c>
      <c r="D546" t="s">
        <v>2765</v>
      </c>
      <c r="E546" t="s">
        <v>877</v>
      </c>
      <c r="I546" s="9" t="s">
        <v>266</v>
      </c>
      <c r="J546" t="s">
        <v>2741</v>
      </c>
    </row>
    <row r="547" spans="1:10" ht="20.100000000000001" customHeight="1">
      <c r="A547">
        <v>2</v>
      </c>
      <c r="B547">
        <v>546</v>
      </c>
      <c r="C547" t="s">
        <v>260</v>
      </c>
      <c r="D547" t="s">
        <v>2765</v>
      </c>
      <c r="E547" t="s">
        <v>878</v>
      </c>
      <c r="I547" s="9" t="s">
        <v>266</v>
      </c>
      <c r="J547" t="s">
        <v>2741</v>
      </c>
    </row>
    <row r="548" spans="1:10" ht="20.100000000000001" customHeight="1">
      <c r="A548">
        <v>2</v>
      </c>
      <c r="B548">
        <v>547</v>
      </c>
      <c r="C548" t="s">
        <v>260</v>
      </c>
      <c r="D548" t="s">
        <v>2765</v>
      </c>
      <c r="E548" t="s">
        <v>879</v>
      </c>
      <c r="I548" s="9" t="s">
        <v>266</v>
      </c>
    </row>
    <row r="549" spans="1:10" ht="20.100000000000001" customHeight="1">
      <c r="A549">
        <v>2</v>
      </c>
      <c r="B549">
        <v>548</v>
      </c>
      <c r="C549" t="s">
        <v>260</v>
      </c>
      <c r="D549" t="s">
        <v>2765</v>
      </c>
      <c r="E549" t="s">
        <v>880</v>
      </c>
      <c r="I549" s="9" t="s">
        <v>266</v>
      </c>
      <c r="J549" t="s">
        <v>2741</v>
      </c>
    </row>
    <row r="550" spans="1:10" ht="20.100000000000001" customHeight="1">
      <c r="A550">
        <v>2</v>
      </c>
      <c r="B550">
        <v>549</v>
      </c>
      <c r="C550" t="s">
        <v>260</v>
      </c>
      <c r="D550" t="s">
        <v>2765</v>
      </c>
      <c r="E550" t="s">
        <v>1360</v>
      </c>
      <c r="I550" s="9" t="s">
        <v>266</v>
      </c>
    </row>
    <row r="551" spans="1:10" ht="20.100000000000001" customHeight="1">
      <c r="A551">
        <v>2</v>
      </c>
      <c r="B551">
        <v>550</v>
      </c>
      <c r="C551" t="s">
        <v>260</v>
      </c>
      <c r="D551" t="s">
        <v>2765</v>
      </c>
      <c r="E551" t="s">
        <v>881</v>
      </c>
      <c r="I551" s="9" t="s">
        <v>266</v>
      </c>
    </row>
    <row r="552" spans="1:10" ht="20.100000000000001" customHeight="1">
      <c r="A552">
        <v>2</v>
      </c>
      <c r="B552">
        <v>551</v>
      </c>
      <c r="C552" t="s">
        <v>260</v>
      </c>
      <c r="D552" t="s">
        <v>2765</v>
      </c>
      <c r="E552" t="s">
        <v>882</v>
      </c>
      <c r="I552" s="9" t="s">
        <v>266</v>
      </c>
    </row>
    <row r="553" spans="1:10" ht="20.100000000000001" customHeight="1">
      <c r="A553">
        <v>2</v>
      </c>
      <c r="B553">
        <v>552</v>
      </c>
      <c r="C553" t="s">
        <v>260</v>
      </c>
      <c r="D553" t="s">
        <v>2765</v>
      </c>
      <c r="E553" t="s">
        <v>883</v>
      </c>
      <c r="I553" s="9" t="s">
        <v>266</v>
      </c>
    </row>
    <row r="554" spans="1:10" ht="20.100000000000001" customHeight="1">
      <c r="A554">
        <v>2</v>
      </c>
      <c r="B554">
        <v>553</v>
      </c>
      <c r="C554" t="s">
        <v>260</v>
      </c>
      <c r="D554" t="s">
        <v>2765</v>
      </c>
      <c r="E554" t="s">
        <v>884</v>
      </c>
      <c r="I554" s="9" t="s">
        <v>266</v>
      </c>
    </row>
    <row r="555" spans="1:10" ht="20.100000000000001" customHeight="1">
      <c r="A555">
        <v>2</v>
      </c>
      <c r="B555">
        <v>554</v>
      </c>
      <c r="C555" t="s">
        <v>260</v>
      </c>
      <c r="D555" t="s">
        <v>2765</v>
      </c>
      <c r="E555" t="s">
        <v>885</v>
      </c>
      <c r="H555" t="s">
        <v>2139</v>
      </c>
      <c r="I555" s="9" t="s">
        <v>266</v>
      </c>
    </row>
    <row r="556" spans="1:10" ht="20.100000000000001" customHeight="1">
      <c r="A556">
        <v>2</v>
      </c>
      <c r="B556">
        <v>555</v>
      </c>
      <c r="C556" t="s">
        <v>260</v>
      </c>
      <c r="D556" t="s">
        <v>2765</v>
      </c>
      <c r="E556" t="s">
        <v>886</v>
      </c>
      <c r="H556" t="s">
        <v>2140</v>
      </c>
      <c r="I556" s="9" t="s">
        <v>266</v>
      </c>
    </row>
    <row r="557" spans="1:10" ht="20.100000000000001" customHeight="1">
      <c r="A557">
        <v>2</v>
      </c>
      <c r="B557">
        <v>556</v>
      </c>
      <c r="C557" t="s">
        <v>260</v>
      </c>
      <c r="D557" t="s">
        <v>2765</v>
      </c>
      <c r="E557" t="s">
        <v>887</v>
      </c>
      <c r="H557" t="s">
        <v>2141</v>
      </c>
      <c r="I557" s="9" t="s">
        <v>266</v>
      </c>
    </row>
    <row r="558" spans="1:10" ht="20.100000000000001" customHeight="1">
      <c r="A558">
        <v>2</v>
      </c>
      <c r="B558">
        <v>557</v>
      </c>
      <c r="C558" t="s">
        <v>260</v>
      </c>
      <c r="D558" t="s">
        <v>2765</v>
      </c>
      <c r="E558" t="s">
        <v>888</v>
      </c>
      <c r="H558" t="s">
        <v>2142</v>
      </c>
      <c r="I558" s="9" t="s">
        <v>266</v>
      </c>
    </row>
    <row r="559" spans="1:10" ht="20.100000000000001" customHeight="1">
      <c r="A559">
        <v>2</v>
      </c>
      <c r="B559">
        <v>558</v>
      </c>
      <c r="C559" t="s">
        <v>260</v>
      </c>
      <c r="D559" t="s">
        <v>2765</v>
      </c>
      <c r="E559" t="s">
        <v>889</v>
      </c>
      <c r="H559" t="s">
        <v>2143</v>
      </c>
      <c r="I559" s="9" t="s">
        <v>266</v>
      </c>
    </row>
    <row r="560" spans="1:10" ht="20.100000000000001" customHeight="1">
      <c r="A560">
        <v>2</v>
      </c>
      <c r="B560">
        <v>559</v>
      </c>
      <c r="C560" t="s">
        <v>260</v>
      </c>
      <c r="D560" t="s">
        <v>2765</v>
      </c>
      <c r="E560" t="s">
        <v>890</v>
      </c>
      <c r="H560" t="s">
        <v>2144</v>
      </c>
      <c r="I560" s="9" t="s">
        <v>266</v>
      </c>
    </row>
    <row r="561" spans="1:10" ht="20.100000000000001" customHeight="1">
      <c r="A561">
        <v>2</v>
      </c>
      <c r="B561">
        <v>560</v>
      </c>
      <c r="C561" t="s">
        <v>260</v>
      </c>
      <c r="D561" t="s">
        <v>2765</v>
      </c>
      <c r="E561" t="s">
        <v>891</v>
      </c>
      <c r="I561" s="9" t="s">
        <v>266</v>
      </c>
    </row>
    <row r="562" spans="1:10" ht="20.100000000000001" customHeight="1">
      <c r="A562">
        <v>2</v>
      </c>
      <c r="B562">
        <v>561</v>
      </c>
      <c r="C562" t="s">
        <v>260</v>
      </c>
      <c r="D562" t="s">
        <v>2765</v>
      </c>
      <c r="E562" t="s">
        <v>892</v>
      </c>
      <c r="I562" s="9" t="s">
        <v>266</v>
      </c>
    </row>
    <row r="563" spans="1:10" ht="20.100000000000001" customHeight="1">
      <c r="A563">
        <v>2</v>
      </c>
      <c r="B563">
        <v>562</v>
      </c>
      <c r="C563" t="s">
        <v>260</v>
      </c>
      <c r="D563" t="s">
        <v>2765</v>
      </c>
      <c r="E563" t="s">
        <v>893</v>
      </c>
      <c r="I563" s="9" t="s">
        <v>266</v>
      </c>
    </row>
    <row r="564" spans="1:10" ht="20.100000000000001" customHeight="1">
      <c r="A564">
        <v>2</v>
      </c>
      <c r="B564">
        <v>563</v>
      </c>
      <c r="C564" t="s">
        <v>260</v>
      </c>
      <c r="D564" t="s">
        <v>2765</v>
      </c>
      <c r="E564" t="s">
        <v>894</v>
      </c>
      <c r="I564" s="9" t="s">
        <v>266</v>
      </c>
      <c r="J564" t="s">
        <v>2741</v>
      </c>
    </row>
    <row r="565" spans="1:10" ht="20.100000000000001" customHeight="1">
      <c r="A565">
        <v>2</v>
      </c>
      <c r="B565">
        <v>564</v>
      </c>
      <c r="C565" t="s">
        <v>260</v>
      </c>
      <c r="D565" t="s">
        <v>2765</v>
      </c>
      <c r="E565" t="s">
        <v>895</v>
      </c>
      <c r="I565" s="9" t="s">
        <v>266</v>
      </c>
    </row>
    <row r="566" spans="1:10" ht="20.100000000000001" customHeight="1">
      <c r="A566">
        <v>2</v>
      </c>
      <c r="B566">
        <v>565</v>
      </c>
      <c r="C566" t="s">
        <v>260</v>
      </c>
      <c r="D566" t="s">
        <v>2765</v>
      </c>
      <c r="E566" t="s">
        <v>896</v>
      </c>
      <c r="I566" s="9" t="s">
        <v>266</v>
      </c>
    </row>
    <row r="567" spans="1:10" ht="20.100000000000001" customHeight="1">
      <c r="A567">
        <v>2</v>
      </c>
      <c r="B567">
        <v>566</v>
      </c>
      <c r="C567" t="s">
        <v>260</v>
      </c>
      <c r="D567" t="s">
        <v>2765</v>
      </c>
      <c r="E567" t="s">
        <v>897</v>
      </c>
      <c r="I567" s="9" t="s">
        <v>266</v>
      </c>
    </row>
    <row r="568" spans="1:10" ht="20.100000000000001" customHeight="1">
      <c r="A568">
        <v>2</v>
      </c>
      <c r="B568">
        <v>567</v>
      </c>
      <c r="C568" t="s">
        <v>260</v>
      </c>
      <c r="D568" t="s">
        <v>2765</v>
      </c>
      <c r="E568" t="s">
        <v>898</v>
      </c>
      <c r="I568" s="9" t="s">
        <v>266</v>
      </c>
    </row>
    <row r="569" spans="1:10" ht="20.100000000000001" customHeight="1">
      <c r="A569">
        <v>2</v>
      </c>
      <c r="B569">
        <v>568</v>
      </c>
      <c r="C569" t="s">
        <v>260</v>
      </c>
      <c r="D569" t="s">
        <v>2765</v>
      </c>
      <c r="E569" t="s">
        <v>899</v>
      </c>
      <c r="I569" s="9" t="s">
        <v>266</v>
      </c>
    </row>
    <row r="570" spans="1:10" ht="20.100000000000001" customHeight="1">
      <c r="A570">
        <v>2</v>
      </c>
      <c r="B570">
        <v>569</v>
      </c>
      <c r="C570" t="s">
        <v>260</v>
      </c>
      <c r="D570" t="s">
        <v>2765</v>
      </c>
      <c r="E570" t="s">
        <v>900</v>
      </c>
      <c r="I570" s="9" t="s">
        <v>266</v>
      </c>
      <c r="J570" t="s">
        <v>2741</v>
      </c>
    </row>
    <row r="571" spans="1:10" ht="20.100000000000001" customHeight="1">
      <c r="A571">
        <v>2</v>
      </c>
      <c r="B571">
        <v>570</v>
      </c>
      <c r="C571" t="s">
        <v>260</v>
      </c>
      <c r="D571" t="s">
        <v>2765</v>
      </c>
      <c r="E571" t="s">
        <v>901</v>
      </c>
      <c r="H571" t="s">
        <v>2145</v>
      </c>
      <c r="I571" s="9" t="s">
        <v>266</v>
      </c>
    </row>
    <row r="572" spans="1:10" ht="20.100000000000001" customHeight="1">
      <c r="A572">
        <v>2</v>
      </c>
      <c r="B572">
        <v>571</v>
      </c>
      <c r="C572" t="s">
        <v>260</v>
      </c>
      <c r="D572" t="s">
        <v>2765</v>
      </c>
      <c r="E572" t="s">
        <v>902</v>
      </c>
      <c r="H572" t="s">
        <v>2146</v>
      </c>
      <c r="I572" s="9" t="s">
        <v>266</v>
      </c>
    </row>
    <row r="573" spans="1:10" ht="20.100000000000001" customHeight="1">
      <c r="A573">
        <v>2</v>
      </c>
      <c r="B573">
        <v>572</v>
      </c>
      <c r="C573" t="s">
        <v>260</v>
      </c>
      <c r="D573" t="s">
        <v>2765</v>
      </c>
      <c r="E573" t="s">
        <v>903</v>
      </c>
      <c r="H573" t="s">
        <v>2147</v>
      </c>
      <c r="I573" s="9" t="s">
        <v>266</v>
      </c>
    </row>
    <row r="574" spans="1:10" ht="20.100000000000001" customHeight="1">
      <c r="A574">
        <v>2</v>
      </c>
      <c r="B574">
        <v>573</v>
      </c>
      <c r="C574" t="s">
        <v>260</v>
      </c>
      <c r="D574" t="s">
        <v>2765</v>
      </c>
      <c r="E574" t="s">
        <v>904</v>
      </c>
      <c r="H574" t="s">
        <v>2148</v>
      </c>
      <c r="I574" s="9" t="s">
        <v>266</v>
      </c>
    </row>
    <row r="575" spans="1:10" ht="20.100000000000001" customHeight="1">
      <c r="A575">
        <v>2</v>
      </c>
      <c r="B575">
        <v>574</v>
      </c>
      <c r="C575" t="s">
        <v>260</v>
      </c>
      <c r="D575" t="s">
        <v>2765</v>
      </c>
      <c r="E575" t="s">
        <v>905</v>
      </c>
      <c r="H575" t="s">
        <v>2149</v>
      </c>
      <c r="I575" s="9" t="s">
        <v>266</v>
      </c>
    </row>
    <row r="576" spans="1:10" ht="20.100000000000001" customHeight="1">
      <c r="A576">
        <v>2</v>
      </c>
      <c r="B576">
        <v>575</v>
      </c>
      <c r="C576" t="s">
        <v>260</v>
      </c>
      <c r="D576" t="s">
        <v>2765</v>
      </c>
      <c r="E576" t="s">
        <v>906</v>
      </c>
      <c r="H576" t="s">
        <v>2150</v>
      </c>
      <c r="I576" s="9" t="s">
        <v>266</v>
      </c>
    </row>
    <row r="577" spans="1:10" ht="20.100000000000001" customHeight="1">
      <c r="A577">
        <v>2</v>
      </c>
      <c r="B577">
        <v>576</v>
      </c>
      <c r="C577" t="s">
        <v>260</v>
      </c>
      <c r="D577" t="s">
        <v>2765</v>
      </c>
      <c r="E577" t="s">
        <v>1305</v>
      </c>
      <c r="I577" s="9" t="s">
        <v>266</v>
      </c>
    </row>
    <row r="578" spans="1:10" ht="20.100000000000001" customHeight="1">
      <c r="A578">
        <v>2</v>
      </c>
      <c r="B578">
        <v>577</v>
      </c>
      <c r="C578" t="s">
        <v>260</v>
      </c>
      <c r="D578" t="s">
        <v>2765</v>
      </c>
      <c r="E578" t="s">
        <v>907</v>
      </c>
      <c r="H578" t="s">
        <v>2151</v>
      </c>
      <c r="I578" s="9" t="s">
        <v>266</v>
      </c>
    </row>
    <row r="579" spans="1:10" ht="20.100000000000001" customHeight="1">
      <c r="A579">
        <v>2</v>
      </c>
      <c r="B579">
        <v>578</v>
      </c>
      <c r="C579" t="s">
        <v>260</v>
      </c>
      <c r="D579" t="s">
        <v>2765</v>
      </c>
      <c r="E579" t="s">
        <v>908</v>
      </c>
      <c r="H579" t="s">
        <v>2152</v>
      </c>
      <c r="I579" s="9" t="s">
        <v>266</v>
      </c>
    </row>
    <row r="580" spans="1:10" ht="20.100000000000001" customHeight="1">
      <c r="A580">
        <v>2</v>
      </c>
      <c r="B580">
        <v>579</v>
      </c>
      <c r="C580" t="s">
        <v>260</v>
      </c>
      <c r="D580" t="s">
        <v>2765</v>
      </c>
      <c r="E580" t="s">
        <v>1306</v>
      </c>
      <c r="I580" s="9" t="s">
        <v>266</v>
      </c>
      <c r="J580" t="s">
        <v>2741</v>
      </c>
    </row>
    <row r="581" spans="1:10" ht="20.100000000000001" customHeight="1">
      <c r="A581">
        <v>2</v>
      </c>
      <c r="B581">
        <v>580</v>
      </c>
      <c r="C581" t="s">
        <v>260</v>
      </c>
      <c r="D581" t="s">
        <v>2765</v>
      </c>
      <c r="E581" t="s">
        <v>909</v>
      </c>
      <c r="H581" t="s">
        <v>2153</v>
      </c>
      <c r="I581" s="9" t="s">
        <v>266</v>
      </c>
    </row>
    <row r="582" spans="1:10" ht="20.100000000000001" customHeight="1">
      <c r="A582">
        <v>2</v>
      </c>
      <c r="B582">
        <v>581</v>
      </c>
      <c r="C582" t="s">
        <v>260</v>
      </c>
      <c r="D582" t="s">
        <v>2765</v>
      </c>
      <c r="E582" t="s">
        <v>910</v>
      </c>
      <c r="H582" t="s">
        <v>2154</v>
      </c>
      <c r="I582" s="9" t="s">
        <v>266</v>
      </c>
    </row>
    <row r="583" spans="1:10" ht="20.100000000000001" customHeight="1">
      <c r="A583">
        <v>2</v>
      </c>
      <c r="B583">
        <v>582</v>
      </c>
      <c r="C583" t="s">
        <v>260</v>
      </c>
      <c r="D583" t="s">
        <v>2765</v>
      </c>
      <c r="E583" t="s">
        <v>911</v>
      </c>
      <c r="H583" t="s">
        <v>2155</v>
      </c>
      <c r="I583" s="9" t="s">
        <v>266</v>
      </c>
    </row>
    <row r="584" spans="1:10" ht="20.100000000000001" customHeight="1">
      <c r="A584">
        <v>2</v>
      </c>
      <c r="B584">
        <v>583</v>
      </c>
      <c r="C584" t="s">
        <v>260</v>
      </c>
      <c r="D584" t="s">
        <v>2765</v>
      </c>
      <c r="E584" t="s">
        <v>912</v>
      </c>
      <c r="H584" t="s">
        <v>2156</v>
      </c>
      <c r="I584" s="9" t="s">
        <v>266</v>
      </c>
    </row>
    <row r="585" spans="1:10" ht="20.100000000000001" customHeight="1">
      <c r="A585">
        <v>2</v>
      </c>
      <c r="B585">
        <v>584</v>
      </c>
      <c r="C585" t="s">
        <v>260</v>
      </c>
      <c r="D585" t="s">
        <v>2765</v>
      </c>
      <c r="E585" t="s">
        <v>913</v>
      </c>
      <c r="H585" t="s">
        <v>2157</v>
      </c>
      <c r="I585" s="9" t="s">
        <v>266</v>
      </c>
    </row>
    <row r="586" spans="1:10" ht="20.100000000000001" customHeight="1">
      <c r="A586">
        <v>2</v>
      </c>
      <c r="B586">
        <v>585</v>
      </c>
      <c r="C586" t="s">
        <v>260</v>
      </c>
      <c r="D586" t="s">
        <v>2765</v>
      </c>
      <c r="E586" t="s">
        <v>914</v>
      </c>
      <c r="H586" t="s">
        <v>2158</v>
      </c>
      <c r="I586" s="9" t="s">
        <v>266</v>
      </c>
    </row>
    <row r="587" spans="1:10" ht="20.100000000000001" customHeight="1">
      <c r="A587">
        <v>2</v>
      </c>
      <c r="B587">
        <v>586</v>
      </c>
      <c r="C587" t="s">
        <v>260</v>
      </c>
      <c r="D587" t="s">
        <v>2765</v>
      </c>
      <c r="E587" t="s">
        <v>915</v>
      </c>
      <c r="H587" t="s">
        <v>2159</v>
      </c>
      <c r="I587" s="9" t="s">
        <v>266</v>
      </c>
    </row>
    <row r="588" spans="1:10" ht="20.100000000000001" customHeight="1">
      <c r="A588">
        <v>2</v>
      </c>
      <c r="B588">
        <v>587</v>
      </c>
      <c r="C588" t="s">
        <v>260</v>
      </c>
      <c r="D588" t="s">
        <v>2765</v>
      </c>
      <c r="E588" t="s">
        <v>916</v>
      </c>
      <c r="H588" t="s">
        <v>2160</v>
      </c>
      <c r="I588" s="9" t="s">
        <v>266</v>
      </c>
    </row>
    <row r="589" spans="1:10" ht="20.100000000000001" customHeight="1">
      <c r="A589">
        <v>2</v>
      </c>
      <c r="B589">
        <v>588</v>
      </c>
      <c r="C589" t="s">
        <v>260</v>
      </c>
      <c r="D589" t="s">
        <v>2765</v>
      </c>
      <c r="E589" t="s">
        <v>917</v>
      </c>
      <c r="H589" t="s">
        <v>2161</v>
      </c>
      <c r="I589" s="9" t="s">
        <v>266</v>
      </c>
      <c r="J589" t="s">
        <v>2741</v>
      </c>
    </row>
    <row r="590" spans="1:10" ht="20.100000000000001" customHeight="1">
      <c r="A590">
        <v>2</v>
      </c>
      <c r="B590">
        <v>589</v>
      </c>
      <c r="C590" t="s">
        <v>260</v>
      </c>
      <c r="D590" t="s">
        <v>2765</v>
      </c>
      <c r="E590" t="s">
        <v>918</v>
      </c>
      <c r="H590" t="s">
        <v>2162</v>
      </c>
      <c r="I590" s="9" t="s">
        <v>266</v>
      </c>
    </row>
    <row r="591" spans="1:10" ht="20.100000000000001" customHeight="1">
      <c r="A591">
        <v>2</v>
      </c>
      <c r="B591">
        <v>590</v>
      </c>
      <c r="C591" t="s">
        <v>260</v>
      </c>
      <c r="D591" t="s">
        <v>2765</v>
      </c>
      <c r="E591" t="s">
        <v>919</v>
      </c>
      <c r="H591" t="s">
        <v>2163</v>
      </c>
      <c r="I591" s="9" t="s">
        <v>266</v>
      </c>
    </row>
    <row r="592" spans="1:10" ht="20.100000000000001" customHeight="1">
      <c r="A592">
        <v>2</v>
      </c>
      <c r="B592">
        <v>591</v>
      </c>
      <c r="C592" t="s">
        <v>260</v>
      </c>
      <c r="D592" t="s">
        <v>2765</v>
      </c>
      <c r="E592" t="s">
        <v>920</v>
      </c>
      <c r="H592" t="s">
        <v>2164</v>
      </c>
      <c r="I592" s="9" t="s">
        <v>266</v>
      </c>
    </row>
    <row r="593" spans="1:9" ht="20.100000000000001" customHeight="1">
      <c r="A593">
        <v>2</v>
      </c>
      <c r="B593">
        <v>592</v>
      </c>
      <c r="C593" t="s">
        <v>260</v>
      </c>
      <c r="D593" t="s">
        <v>2765</v>
      </c>
      <c r="E593" t="s">
        <v>921</v>
      </c>
      <c r="H593" t="s">
        <v>2165</v>
      </c>
      <c r="I593" s="9" t="s">
        <v>266</v>
      </c>
    </row>
    <row r="594" spans="1:9" ht="20.100000000000001" customHeight="1">
      <c r="A594">
        <v>2</v>
      </c>
      <c r="B594">
        <v>593</v>
      </c>
      <c r="C594" t="s">
        <v>260</v>
      </c>
      <c r="D594" t="s">
        <v>2765</v>
      </c>
      <c r="E594" t="s">
        <v>922</v>
      </c>
      <c r="H594" t="s">
        <v>2166</v>
      </c>
      <c r="I594" s="9" t="s">
        <v>266</v>
      </c>
    </row>
    <row r="595" spans="1:9" ht="20.100000000000001" customHeight="1">
      <c r="A595">
        <v>2</v>
      </c>
      <c r="B595">
        <v>594</v>
      </c>
      <c r="C595" t="s">
        <v>260</v>
      </c>
      <c r="D595" t="s">
        <v>2765</v>
      </c>
      <c r="E595" t="s">
        <v>923</v>
      </c>
      <c r="H595" t="s">
        <v>2167</v>
      </c>
      <c r="I595" s="9" t="s">
        <v>266</v>
      </c>
    </row>
    <row r="596" spans="1:9" ht="20.100000000000001" customHeight="1">
      <c r="A596">
        <v>2</v>
      </c>
      <c r="B596">
        <v>595</v>
      </c>
      <c r="C596" t="s">
        <v>260</v>
      </c>
      <c r="D596" t="s">
        <v>2765</v>
      </c>
      <c r="E596" t="s">
        <v>924</v>
      </c>
      <c r="H596" t="s">
        <v>2168</v>
      </c>
      <c r="I596" s="9" t="s">
        <v>266</v>
      </c>
    </row>
    <row r="597" spans="1:9" ht="20.100000000000001" customHeight="1">
      <c r="A597">
        <v>2</v>
      </c>
      <c r="B597">
        <v>596</v>
      </c>
      <c r="C597" t="s">
        <v>260</v>
      </c>
      <c r="D597" t="s">
        <v>2765</v>
      </c>
      <c r="E597" t="s">
        <v>1358</v>
      </c>
      <c r="H597" t="s">
        <v>2394</v>
      </c>
      <c r="I597" s="9" t="s">
        <v>266</v>
      </c>
    </row>
    <row r="598" spans="1:9" ht="20.100000000000001" customHeight="1">
      <c r="A598">
        <v>2</v>
      </c>
      <c r="B598">
        <v>597</v>
      </c>
      <c r="C598" t="s">
        <v>260</v>
      </c>
      <c r="D598" t="s">
        <v>2765</v>
      </c>
      <c r="E598" t="s">
        <v>925</v>
      </c>
      <c r="I598" s="9" t="s">
        <v>266</v>
      </c>
    </row>
    <row r="599" spans="1:9" ht="20.100000000000001" customHeight="1">
      <c r="A599">
        <v>2</v>
      </c>
      <c r="B599">
        <v>598</v>
      </c>
      <c r="C599" t="s">
        <v>260</v>
      </c>
      <c r="D599" t="s">
        <v>2765</v>
      </c>
      <c r="E599" t="s">
        <v>926</v>
      </c>
      <c r="I599" s="9" t="s">
        <v>266</v>
      </c>
    </row>
    <row r="600" spans="1:9" ht="20.100000000000001" customHeight="1">
      <c r="A600">
        <v>2</v>
      </c>
      <c r="B600">
        <v>599</v>
      </c>
      <c r="C600" t="s">
        <v>260</v>
      </c>
      <c r="D600" t="s">
        <v>2765</v>
      </c>
      <c r="E600" t="s">
        <v>927</v>
      </c>
      <c r="I600" s="9" t="s">
        <v>266</v>
      </c>
    </row>
    <row r="601" spans="1:9" ht="20.100000000000001" customHeight="1">
      <c r="A601">
        <v>2</v>
      </c>
      <c r="B601">
        <v>600</v>
      </c>
      <c r="C601" t="s">
        <v>260</v>
      </c>
      <c r="D601" t="s">
        <v>2765</v>
      </c>
      <c r="E601" t="s">
        <v>928</v>
      </c>
      <c r="I601" s="9" t="s">
        <v>266</v>
      </c>
    </row>
    <row r="602" spans="1:9" ht="20.100000000000001" customHeight="1">
      <c r="A602">
        <v>2</v>
      </c>
      <c r="B602">
        <v>601</v>
      </c>
      <c r="C602" t="s">
        <v>260</v>
      </c>
      <c r="D602" t="s">
        <v>2765</v>
      </c>
      <c r="E602" t="s">
        <v>929</v>
      </c>
      <c r="I602" s="9" t="s">
        <v>266</v>
      </c>
    </row>
    <row r="603" spans="1:9" ht="20.100000000000001" customHeight="1">
      <c r="A603">
        <v>2</v>
      </c>
      <c r="B603">
        <v>602</v>
      </c>
      <c r="C603" t="s">
        <v>260</v>
      </c>
      <c r="D603" t="s">
        <v>2765</v>
      </c>
      <c r="E603" t="s">
        <v>930</v>
      </c>
      <c r="I603" s="9" t="s">
        <v>266</v>
      </c>
    </row>
    <row r="604" spans="1:9" ht="20.100000000000001" customHeight="1">
      <c r="A604">
        <v>2</v>
      </c>
      <c r="B604">
        <v>603</v>
      </c>
      <c r="C604" t="s">
        <v>260</v>
      </c>
      <c r="D604" t="s">
        <v>2765</v>
      </c>
      <c r="E604" t="s">
        <v>931</v>
      </c>
      <c r="I604" s="9" t="s">
        <v>266</v>
      </c>
    </row>
    <row r="605" spans="1:9" ht="20.100000000000001" customHeight="1">
      <c r="A605">
        <v>2</v>
      </c>
      <c r="B605">
        <v>604</v>
      </c>
      <c r="C605" t="s">
        <v>260</v>
      </c>
      <c r="D605" t="s">
        <v>2765</v>
      </c>
      <c r="E605" t="s">
        <v>932</v>
      </c>
      <c r="I605" s="9" t="s">
        <v>266</v>
      </c>
    </row>
    <row r="606" spans="1:9" ht="20.100000000000001" customHeight="1">
      <c r="A606">
        <v>2</v>
      </c>
      <c r="B606">
        <v>605</v>
      </c>
      <c r="C606" t="s">
        <v>260</v>
      </c>
      <c r="D606" t="s">
        <v>2765</v>
      </c>
      <c r="E606" t="s">
        <v>933</v>
      </c>
      <c r="I606" s="9" t="s">
        <v>266</v>
      </c>
    </row>
    <row r="607" spans="1:9" ht="20.100000000000001" customHeight="1">
      <c r="A607">
        <v>2</v>
      </c>
      <c r="B607">
        <v>606</v>
      </c>
      <c r="C607" t="s">
        <v>260</v>
      </c>
      <c r="D607" t="s">
        <v>2765</v>
      </c>
      <c r="E607" t="s">
        <v>934</v>
      </c>
      <c r="I607" s="9" t="s">
        <v>266</v>
      </c>
    </row>
    <row r="608" spans="1:9" ht="20.100000000000001" customHeight="1">
      <c r="A608">
        <v>2</v>
      </c>
      <c r="B608">
        <v>607</v>
      </c>
      <c r="C608" t="s">
        <v>260</v>
      </c>
      <c r="D608" t="s">
        <v>2765</v>
      </c>
      <c r="E608" t="s">
        <v>935</v>
      </c>
      <c r="I608" s="9" t="s">
        <v>266</v>
      </c>
    </row>
    <row r="609" spans="1:9" ht="20.100000000000001" customHeight="1">
      <c r="A609">
        <v>2</v>
      </c>
      <c r="B609">
        <v>608</v>
      </c>
      <c r="C609" t="s">
        <v>260</v>
      </c>
      <c r="D609" t="s">
        <v>2765</v>
      </c>
      <c r="E609" t="s">
        <v>936</v>
      </c>
      <c r="I609" s="9" t="s">
        <v>266</v>
      </c>
    </row>
    <row r="610" spans="1:9" ht="20.100000000000001" customHeight="1">
      <c r="A610">
        <v>2</v>
      </c>
      <c r="B610">
        <v>609</v>
      </c>
      <c r="C610" t="s">
        <v>260</v>
      </c>
      <c r="D610" t="s">
        <v>2765</v>
      </c>
      <c r="E610" t="s">
        <v>937</v>
      </c>
      <c r="I610" s="9" t="s">
        <v>266</v>
      </c>
    </row>
    <row r="611" spans="1:9" ht="20.100000000000001" customHeight="1">
      <c r="A611">
        <v>2</v>
      </c>
      <c r="B611">
        <v>610</v>
      </c>
      <c r="C611" t="s">
        <v>260</v>
      </c>
      <c r="D611" t="s">
        <v>2765</v>
      </c>
      <c r="E611" t="s">
        <v>938</v>
      </c>
      <c r="I611" s="9" t="s">
        <v>266</v>
      </c>
    </row>
    <row r="612" spans="1:9" ht="20.100000000000001" customHeight="1">
      <c r="A612">
        <v>2</v>
      </c>
      <c r="B612">
        <v>611</v>
      </c>
      <c r="C612" t="s">
        <v>260</v>
      </c>
      <c r="D612" t="s">
        <v>2765</v>
      </c>
      <c r="E612" t="s">
        <v>939</v>
      </c>
      <c r="I612" s="9" t="s">
        <v>266</v>
      </c>
    </row>
    <row r="613" spans="1:9" ht="20.100000000000001" customHeight="1">
      <c r="A613">
        <v>2</v>
      </c>
      <c r="B613">
        <v>612</v>
      </c>
      <c r="C613" t="s">
        <v>260</v>
      </c>
      <c r="D613" t="s">
        <v>2765</v>
      </c>
      <c r="E613" t="s">
        <v>940</v>
      </c>
      <c r="I613" s="9" t="s">
        <v>266</v>
      </c>
    </row>
    <row r="614" spans="1:9" ht="20.100000000000001" customHeight="1">
      <c r="A614">
        <v>2</v>
      </c>
      <c r="B614">
        <v>613</v>
      </c>
      <c r="C614" t="s">
        <v>260</v>
      </c>
      <c r="D614" t="s">
        <v>2765</v>
      </c>
      <c r="E614" t="s">
        <v>941</v>
      </c>
      <c r="I614" s="9" t="s">
        <v>266</v>
      </c>
    </row>
    <row r="615" spans="1:9" ht="20.100000000000001" customHeight="1">
      <c r="A615">
        <v>2</v>
      </c>
      <c r="B615">
        <v>614</v>
      </c>
      <c r="C615" t="s">
        <v>260</v>
      </c>
      <c r="D615" t="s">
        <v>2765</v>
      </c>
      <c r="E615" t="s">
        <v>942</v>
      </c>
      <c r="I615" s="9" t="s">
        <v>266</v>
      </c>
    </row>
    <row r="616" spans="1:9" ht="20.100000000000001" customHeight="1">
      <c r="A616">
        <v>2</v>
      </c>
      <c r="B616">
        <v>615</v>
      </c>
      <c r="C616" t="s">
        <v>260</v>
      </c>
      <c r="D616" t="s">
        <v>2765</v>
      </c>
      <c r="E616" t="s">
        <v>943</v>
      </c>
      <c r="I616" s="9" t="s">
        <v>266</v>
      </c>
    </row>
    <row r="617" spans="1:9" ht="20.100000000000001" customHeight="1">
      <c r="A617">
        <v>2</v>
      </c>
      <c r="B617">
        <v>616</v>
      </c>
      <c r="C617" t="s">
        <v>260</v>
      </c>
      <c r="D617" t="s">
        <v>2765</v>
      </c>
      <c r="E617" t="s">
        <v>944</v>
      </c>
      <c r="I617" s="9" t="s">
        <v>266</v>
      </c>
    </row>
    <row r="618" spans="1:9" ht="20.100000000000001" customHeight="1">
      <c r="A618">
        <v>2</v>
      </c>
      <c r="B618">
        <v>617</v>
      </c>
      <c r="C618" t="s">
        <v>260</v>
      </c>
      <c r="D618" t="s">
        <v>2765</v>
      </c>
      <c r="E618" t="s">
        <v>945</v>
      </c>
      <c r="I618" s="9" t="s">
        <v>266</v>
      </c>
    </row>
    <row r="619" spans="1:9" ht="20.100000000000001" customHeight="1">
      <c r="A619">
        <v>2</v>
      </c>
      <c r="B619">
        <v>618</v>
      </c>
      <c r="C619" t="s">
        <v>260</v>
      </c>
      <c r="D619" t="s">
        <v>2765</v>
      </c>
      <c r="E619" t="s">
        <v>946</v>
      </c>
      <c r="I619" s="9" t="s">
        <v>266</v>
      </c>
    </row>
    <row r="620" spans="1:9" ht="20.100000000000001" customHeight="1">
      <c r="A620">
        <v>2</v>
      </c>
      <c r="B620">
        <v>619</v>
      </c>
      <c r="C620" t="s">
        <v>260</v>
      </c>
      <c r="D620" t="s">
        <v>2765</v>
      </c>
      <c r="E620" t="s">
        <v>947</v>
      </c>
      <c r="I620" s="9" t="s">
        <v>266</v>
      </c>
    </row>
    <row r="621" spans="1:9" ht="20.100000000000001" customHeight="1">
      <c r="A621">
        <v>2</v>
      </c>
      <c r="B621">
        <v>620</v>
      </c>
      <c r="C621" t="s">
        <v>260</v>
      </c>
      <c r="D621" t="s">
        <v>2765</v>
      </c>
      <c r="E621" t="s">
        <v>948</v>
      </c>
      <c r="I621" s="9" t="s">
        <v>266</v>
      </c>
    </row>
    <row r="622" spans="1:9" ht="20.100000000000001" customHeight="1">
      <c r="A622">
        <v>2</v>
      </c>
      <c r="B622">
        <v>621</v>
      </c>
      <c r="C622" t="s">
        <v>260</v>
      </c>
      <c r="D622" t="s">
        <v>2765</v>
      </c>
      <c r="E622" t="s">
        <v>949</v>
      </c>
      <c r="I622" s="9" t="s">
        <v>266</v>
      </c>
    </row>
    <row r="623" spans="1:9" ht="20.100000000000001" customHeight="1">
      <c r="A623">
        <v>2</v>
      </c>
      <c r="B623">
        <v>622</v>
      </c>
      <c r="C623" t="s">
        <v>260</v>
      </c>
      <c r="D623" t="s">
        <v>2765</v>
      </c>
      <c r="E623" t="s">
        <v>950</v>
      </c>
      <c r="I623" s="9" t="s">
        <v>266</v>
      </c>
    </row>
    <row r="624" spans="1:9" ht="20.100000000000001" customHeight="1">
      <c r="A624">
        <v>2</v>
      </c>
      <c r="B624">
        <v>623</v>
      </c>
      <c r="C624" t="s">
        <v>260</v>
      </c>
      <c r="D624" t="s">
        <v>2765</v>
      </c>
      <c r="E624" t="s">
        <v>951</v>
      </c>
      <c r="I624" s="9" t="s">
        <v>266</v>
      </c>
    </row>
    <row r="625" spans="1:9" ht="20.100000000000001" customHeight="1">
      <c r="A625">
        <v>2</v>
      </c>
      <c r="B625">
        <v>624</v>
      </c>
      <c r="C625" t="s">
        <v>260</v>
      </c>
      <c r="D625" t="s">
        <v>2765</v>
      </c>
      <c r="E625" t="s">
        <v>952</v>
      </c>
      <c r="I625" s="9" t="s">
        <v>266</v>
      </c>
    </row>
    <row r="626" spans="1:9" ht="20.100000000000001" customHeight="1">
      <c r="A626">
        <v>2</v>
      </c>
      <c r="B626">
        <v>625</v>
      </c>
      <c r="C626" t="s">
        <v>260</v>
      </c>
      <c r="D626" t="s">
        <v>2765</v>
      </c>
      <c r="E626" t="s">
        <v>953</v>
      </c>
      <c r="I626" s="9" t="s">
        <v>266</v>
      </c>
    </row>
    <row r="627" spans="1:9" ht="20.100000000000001" customHeight="1">
      <c r="A627">
        <v>2</v>
      </c>
      <c r="B627">
        <v>626</v>
      </c>
      <c r="C627" t="s">
        <v>260</v>
      </c>
      <c r="D627" t="s">
        <v>2765</v>
      </c>
      <c r="E627" t="s">
        <v>954</v>
      </c>
      <c r="I627" s="9" t="s">
        <v>266</v>
      </c>
    </row>
    <row r="628" spans="1:9" ht="20.100000000000001" customHeight="1">
      <c r="A628">
        <v>2</v>
      </c>
      <c r="B628">
        <v>627</v>
      </c>
      <c r="C628" t="s">
        <v>260</v>
      </c>
      <c r="D628" t="s">
        <v>2765</v>
      </c>
      <c r="E628" t="s">
        <v>955</v>
      </c>
      <c r="I628" s="9" t="s">
        <v>266</v>
      </c>
    </row>
    <row r="629" spans="1:9" ht="20.100000000000001" customHeight="1">
      <c r="A629">
        <v>2</v>
      </c>
      <c r="B629">
        <v>628</v>
      </c>
      <c r="C629" t="s">
        <v>260</v>
      </c>
      <c r="D629" t="s">
        <v>2765</v>
      </c>
      <c r="E629" t="s">
        <v>1362</v>
      </c>
      <c r="I629" s="9" t="s">
        <v>266</v>
      </c>
    </row>
    <row r="630" spans="1:9" ht="20.100000000000001" customHeight="1">
      <c r="A630">
        <v>2</v>
      </c>
      <c r="B630">
        <v>629</v>
      </c>
      <c r="C630" t="s">
        <v>260</v>
      </c>
      <c r="D630" t="s">
        <v>2765</v>
      </c>
      <c r="E630" t="s">
        <v>956</v>
      </c>
      <c r="I630" s="9" t="s">
        <v>266</v>
      </c>
    </row>
    <row r="631" spans="1:9" ht="20.100000000000001" customHeight="1">
      <c r="A631">
        <v>2</v>
      </c>
      <c r="B631">
        <v>630</v>
      </c>
      <c r="C631" t="s">
        <v>260</v>
      </c>
      <c r="D631" t="s">
        <v>2765</v>
      </c>
      <c r="E631" t="s">
        <v>957</v>
      </c>
      <c r="I631" s="9" t="s">
        <v>266</v>
      </c>
    </row>
    <row r="632" spans="1:9" ht="20.100000000000001" customHeight="1">
      <c r="A632">
        <v>2</v>
      </c>
      <c r="B632">
        <v>631</v>
      </c>
      <c r="C632" t="s">
        <v>260</v>
      </c>
      <c r="D632" t="s">
        <v>2765</v>
      </c>
      <c r="E632" t="s">
        <v>958</v>
      </c>
      <c r="I632" s="9" t="s">
        <v>266</v>
      </c>
    </row>
    <row r="633" spans="1:9" ht="20.100000000000001" customHeight="1">
      <c r="A633">
        <v>2</v>
      </c>
      <c r="B633">
        <v>632</v>
      </c>
      <c r="C633" t="s">
        <v>260</v>
      </c>
      <c r="D633" t="s">
        <v>2765</v>
      </c>
      <c r="E633" t="s">
        <v>959</v>
      </c>
      <c r="I633" s="9" t="s">
        <v>266</v>
      </c>
    </row>
    <row r="634" spans="1:9" ht="20.100000000000001" customHeight="1">
      <c r="A634">
        <v>2</v>
      </c>
      <c r="B634">
        <v>633</v>
      </c>
      <c r="C634" t="s">
        <v>260</v>
      </c>
      <c r="D634" t="s">
        <v>2765</v>
      </c>
      <c r="E634" t="s">
        <v>960</v>
      </c>
      <c r="H634" t="s">
        <v>2169</v>
      </c>
      <c r="I634" s="9" t="s">
        <v>266</v>
      </c>
    </row>
    <row r="635" spans="1:9" ht="20.100000000000001" customHeight="1">
      <c r="A635">
        <v>2</v>
      </c>
      <c r="B635">
        <v>634</v>
      </c>
      <c r="C635" t="s">
        <v>260</v>
      </c>
      <c r="D635" t="s">
        <v>2765</v>
      </c>
      <c r="E635" t="s">
        <v>961</v>
      </c>
      <c r="I635" s="9" t="s">
        <v>266</v>
      </c>
    </row>
    <row r="636" spans="1:9" ht="20.100000000000001" customHeight="1">
      <c r="A636">
        <v>2</v>
      </c>
      <c r="B636">
        <v>635</v>
      </c>
      <c r="C636" t="s">
        <v>260</v>
      </c>
      <c r="D636" t="s">
        <v>2765</v>
      </c>
      <c r="E636" t="s">
        <v>962</v>
      </c>
      <c r="I636" s="9" t="s">
        <v>266</v>
      </c>
    </row>
    <row r="637" spans="1:9" ht="20.100000000000001" customHeight="1">
      <c r="A637">
        <v>2</v>
      </c>
      <c r="B637">
        <v>636</v>
      </c>
      <c r="C637" t="s">
        <v>260</v>
      </c>
      <c r="D637" t="s">
        <v>2765</v>
      </c>
      <c r="E637" t="s">
        <v>963</v>
      </c>
      <c r="I637" s="9" t="s">
        <v>266</v>
      </c>
    </row>
    <row r="638" spans="1:9" ht="20.100000000000001" customHeight="1">
      <c r="A638">
        <v>2</v>
      </c>
      <c r="B638">
        <v>637</v>
      </c>
      <c r="C638" t="s">
        <v>260</v>
      </c>
      <c r="D638" t="s">
        <v>2765</v>
      </c>
      <c r="E638" t="s">
        <v>964</v>
      </c>
      <c r="I638" s="9" t="s">
        <v>266</v>
      </c>
    </row>
    <row r="639" spans="1:9" ht="20.100000000000001" customHeight="1">
      <c r="A639">
        <v>2</v>
      </c>
      <c r="B639">
        <v>638</v>
      </c>
      <c r="C639" t="s">
        <v>260</v>
      </c>
      <c r="D639" t="s">
        <v>2765</v>
      </c>
      <c r="E639" t="s">
        <v>965</v>
      </c>
      <c r="H639" t="s">
        <v>2170</v>
      </c>
      <c r="I639" s="9" t="s">
        <v>266</v>
      </c>
    </row>
    <row r="640" spans="1:9" ht="20.100000000000001" customHeight="1">
      <c r="A640">
        <v>2</v>
      </c>
      <c r="B640">
        <v>639</v>
      </c>
      <c r="C640" t="s">
        <v>260</v>
      </c>
      <c r="D640" t="s">
        <v>2765</v>
      </c>
      <c r="E640" t="s">
        <v>966</v>
      </c>
      <c r="H640" t="s">
        <v>2171</v>
      </c>
      <c r="I640" s="9" t="s">
        <v>266</v>
      </c>
    </row>
    <row r="641" spans="1:10" ht="20.100000000000001" customHeight="1">
      <c r="A641">
        <v>2</v>
      </c>
      <c r="B641">
        <v>640</v>
      </c>
      <c r="C641" t="s">
        <v>260</v>
      </c>
      <c r="D641" t="s">
        <v>2765</v>
      </c>
      <c r="E641" t="s">
        <v>967</v>
      </c>
      <c r="H641" t="s">
        <v>2172</v>
      </c>
      <c r="I641" s="9" t="s">
        <v>266</v>
      </c>
    </row>
    <row r="642" spans="1:10" ht="20.100000000000001" customHeight="1">
      <c r="A642">
        <v>2</v>
      </c>
      <c r="B642">
        <v>641</v>
      </c>
      <c r="C642" t="s">
        <v>260</v>
      </c>
      <c r="D642" t="s">
        <v>2765</v>
      </c>
      <c r="E642" t="s">
        <v>968</v>
      </c>
      <c r="I642" s="9" t="s">
        <v>266</v>
      </c>
    </row>
    <row r="643" spans="1:10" ht="20.100000000000001" customHeight="1">
      <c r="A643">
        <v>2</v>
      </c>
      <c r="B643">
        <v>642</v>
      </c>
      <c r="C643" t="s">
        <v>260</v>
      </c>
      <c r="D643" t="s">
        <v>2765</v>
      </c>
      <c r="E643" t="s">
        <v>969</v>
      </c>
      <c r="H643" t="s">
        <v>2173</v>
      </c>
      <c r="I643" s="9" t="s">
        <v>266</v>
      </c>
      <c r="J643" t="s">
        <v>2741</v>
      </c>
    </row>
    <row r="644" spans="1:10" ht="20.100000000000001" customHeight="1">
      <c r="A644">
        <v>2</v>
      </c>
      <c r="B644">
        <v>643</v>
      </c>
      <c r="C644" t="s">
        <v>260</v>
      </c>
      <c r="D644" t="s">
        <v>2765</v>
      </c>
      <c r="E644" t="s">
        <v>970</v>
      </c>
      <c r="H644" t="s">
        <v>2174</v>
      </c>
      <c r="I644" s="9" t="s">
        <v>266</v>
      </c>
      <c r="J644" t="s">
        <v>2741</v>
      </c>
    </row>
    <row r="645" spans="1:10" ht="20.100000000000001" customHeight="1">
      <c r="A645">
        <v>2</v>
      </c>
      <c r="B645">
        <v>644</v>
      </c>
      <c r="C645" t="s">
        <v>260</v>
      </c>
      <c r="D645" t="s">
        <v>2765</v>
      </c>
      <c r="E645" t="s">
        <v>971</v>
      </c>
      <c r="H645" t="s">
        <v>2175</v>
      </c>
      <c r="I645" s="9" t="s">
        <v>266</v>
      </c>
    </row>
    <row r="646" spans="1:10" ht="20.100000000000001" customHeight="1">
      <c r="A646">
        <v>2</v>
      </c>
      <c r="B646">
        <v>645</v>
      </c>
      <c r="C646" t="s">
        <v>260</v>
      </c>
      <c r="D646" t="s">
        <v>2765</v>
      </c>
      <c r="E646" t="s">
        <v>972</v>
      </c>
      <c r="H646" t="s">
        <v>475</v>
      </c>
      <c r="I646" s="9" t="s">
        <v>266</v>
      </c>
    </row>
    <row r="647" spans="1:10" ht="20.100000000000001" customHeight="1">
      <c r="A647">
        <v>2</v>
      </c>
      <c r="B647">
        <v>646</v>
      </c>
      <c r="C647" t="s">
        <v>260</v>
      </c>
      <c r="D647" t="s">
        <v>2765</v>
      </c>
      <c r="E647" t="s">
        <v>973</v>
      </c>
      <c r="H647" t="s">
        <v>476</v>
      </c>
      <c r="I647" s="9" t="s">
        <v>266</v>
      </c>
    </row>
    <row r="648" spans="1:10" ht="20.100000000000001" customHeight="1">
      <c r="A648">
        <v>2</v>
      </c>
      <c r="B648">
        <v>647</v>
      </c>
      <c r="C648" t="s">
        <v>260</v>
      </c>
      <c r="D648" t="s">
        <v>2765</v>
      </c>
      <c r="E648" t="s">
        <v>974</v>
      </c>
      <c r="H648" t="s">
        <v>477</v>
      </c>
      <c r="I648" s="9" t="s">
        <v>266</v>
      </c>
    </row>
    <row r="649" spans="1:10" ht="20.100000000000001" customHeight="1">
      <c r="A649">
        <v>2</v>
      </c>
      <c r="B649">
        <v>648</v>
      </c>
      <c r="C649" t="s">
        <v>260</v>
      </c>
      <c r="D649" t="s">
        <v>2765</v>
      </c>
      <c r="E649" t="s">
        <v>975</v>
      </c>
      <c r="H649" t="s">
        <v>2176</v>
      </c>
      <c r="I649" s="9" t="s">
        <v>266</v>
      </c>
    </row>
    <row r="650" spans="1:10" ht="20.100000000000001" customHeight="1">
      <c r="A650">
        <v>2</v>
      </c>
      <c r="B650">
        <v>649</v>
      </c>
      <c r="C650" t="s">
        <v>260</v>
      </c>
      <c r="D650" t="s">
        <v>2765</v>
      </c>
      <c r="E650" t="s">
        <v>976</v>
      </c>
      <c r="H650" t="s">
        <v>2177</v>
      </c>
      <c r="I650" s="9" t="s">
        <v>266</v>
      </c>
    </row>
    <row r="651" spans="1:10" ht="20.100000000000001" customHeight="1">
      <c r="A651">
        <v>2</v>
      </c>
      <c r="B651">
        <v>650</v>
      </c>
      <c r="C651" t="s">
        <v>260</v>
      </c>
      <c r="D651" t="s">
        <v>2765</v>
      </c>
      <c r="E651" t="s">
        <v>977</v>
      </c>
      <c r="H651" t="s">
        <v>2178</v>
      </c>
      <c r="I651" s="9" t="s">
        <v>266</v>
      </c>
    </row>
    <row r="652" spans="1:10" ht="20.100000000000001" customHeight="1">
      <c r="A652">
        <v>2</v>
      </c>
      <c r="B652">
        <v>651</v>
      </c>
      <c r="C652" t="s">
        <v>260</v>
      </c>
      <c r="D652" t="s">
        <v>2765</v>
      </c>
      <c r="E652" t="s">
        <v>978</v>
      </c>
      <c r="H652" t="s">
        <v>2179</v>
      </c>
      <c r="I652" s="9" t="s">
        <v>266</v>
      </c>
      <c r="J652" t="s">
        <v>2741</v>
      </c>
    </row>
    <row r="653" spans="1:10" ht="20.100000000000001" customHeight="1">
      <c r="A653">
        <v>2</v>
      </c>
      <c r="B653">
        <v>652</v>
      </c>
      <c r="C653" t="s">
        <v>260</v>
      </c>
      <c r="D653" t="s">
        <v>2765</v>
      </c>
      <c r="E653" t="s">
        <v>979</v>
      </c>
      <c r="H653" t="s">
        <v>482</v>
      </c>
      <c r="I653" s="9" t="s">
        <v>266</v>
      </c>
    </row>
    <row r="654" spans="1:10" ht="20.100000000000001" customHeight="1">
      <c r="A654">
        <v>2</v>
      </c>
      <c r="B654">
        <v>653</v>
      </c>
      <c r="C654" t="s">
        <v>260</v>
      </c>
      <c r="D654" t="s">
        <v>2765</v>
      </c>
      <c r="E654" t="s">
        <v>980</v>
      </c>
      <c r="I654" s="9" t="s">
        <v>266</v>
      </c>
    </row>
    <row r="655" spans="1:10" ht="20.100000000000001" customHeight="1">
      <c r="A655">
        <v>2</v>
      </c>
      <c r="B655">
        <v>654</v>
      </c>
      <c r="C655" t="s">
        <v>260</v>
      </c>
      <c r="D655" t="s">
        <v>2765</v>
      </c>
      <c r="E655" t="s">
        <v>981</v>
      </c>
      <c r="I655" s="9" t="s">
        <v>266</v>
      </c>
    </row>
    <row r="656" spans="1:10" ht="20.100000000000001" customHeight="1">
      <c r="A656">
        <v>2</v>
      </c>
      <c r="B656">
        <v>655</v>
      </c>
      <c r="C656" t="s">
        <v>260</v>
      </c>
      <c r="D656" t="s">
        <v>2765</v>
      </c>
      <c r="E656" t="s">
        <v>982</v>
      </c>
      <c r="I656" s="9" t="s">
        <v>266</v>
      </c>
    </row>
    <row r="657" spans="1:9" ht="20.100000000000001" customHeight="1">
      <c r="A657">
        <v>2</v>
      </c>
      <c r="B657">
        <v>656</v>
      </c>
      <c r="C657" t="s">
        <v>260</v>
      </c>
      <c r="D657" t="s">
        <v>2765</v>
      </c>
      <c r="E657" t="s">
        <v>983</v>
      </c>
      <c r="I657" s="9" t="s">
        <v>266</v>
      </c>
    </row>
    <row r="658" spans="1:9" ht="20.100000000000001" customHeight="1">
      <c r="A658">
        <v>2</v>
      </c>
      <c r="B658">
        <v>657</v>
      </c>
      <c r="C658" t="s">
        <v>260</v>
      </c>
      <c r="D658" t="s">
        <v>2765</v>
      </c>
      <c r="E658" t="s">
        <v>984</v>
      </c>
      <c r="I658" s="9" t="s">
        <v>266</v>
      </c>
    </row>
    <row r="659" spans="1:9" ht="20.100000000000001" customHeight="1">
      <c r="A659">
        <v>2</v>
      </c>
      <c r="B659">
        <v>658</v>
      </c>
      <c r="C659" t="s">
        <v>260</v>
      </c>
      <c r="D659" t="s">
        <v>2765</v>
      </c>
      <c r="E659" t="s">
        <v>985</v>
      </c>
      <c r="I659" s="9" t="s">
        <v>266</v>
      </c>
    </row>
    <row r="660" spans="1:9" ht="20.100000000000001" customHeight="1">
      <c r="A660">
        <v>2</v>
      </c>
      <c r="B660">
        <v>659</v>
      </c>
      <c r="C660" t="s">
        <v>260</v>
      </c>
      <c r="D660" t="s">
        <v>2765</v>
      </c>
      <c r="E660" t="s">
        <v>1367</v>
      </c>
      <c r="I660" s="9" t="s">
        <v>266</v>
      </c>
    </row>
    <row r="661" spans="1:9" ht="20.100000000000001" customHeight="1">
      <c r="A661">
        <v>2</v>
      </c>
      <c r="B661">
        <v>660</v>
      </c>
      <c r="C661" t="s">
        <v>260</v>
      </c>
      <c r="D661" t="s">
        <v>2765</v>
      </c>
      <c r="E661" t="s">
        <v>1368</v>
      </c>
      <c r="I661" s="9" t="s">
        <v>266</v>
      </c>
    </row>
    <row r="662" spans="1:9" ht="20.100000000000001" customHeight="1">
      <c r="A662">
        <v>2</v>
      </c>
      <c r="B662">
        <v>661</v>
      </c>
      <c r="C662" t="s">
        <v>260</v>
      </c>
      <c r="D662" t="s">
        <v>2765</v>
      </c>
      <c r="E662" t="s">
        <v>1366</v>
      </c>
      <c r="I662" s="9" t="s">
        <v>266</v>
      </c>
    </row>
    <row r="663" spans="1:9" ht="20.100000000000001" customHeight="1">
      <c r="A663">
        <v>2</v>
      </c>
      <c r="B663">
        <v>662</v>
      </c>
      <c r="C663" t="s">
        <v>260</v>
      </c>
      <c r="D663" t="s">
        <v>2765</v>
      </c>
      <c r="E663" t="s">
        <v>1375</v>
      </c>
      <c r="I663" s="9" t="s">
        <v>266</v>
      </c>
    </row>
    <row r="664" spans="1:9" ht="20.100000000000001" customHeight="1">
      <c r="A664">
        <v>2</v>
      </c>
      <c r="B664">
        <v>663</v>
      </c>
      <c r="C664" t="s">
        <v>260</v>
      </c>
      <c r="D664" t="s">
        <v>2765</v>
      </c>
      <c r="E664" t="s">
        <v>1371</v>
      </c>
      <c r="I664" s="9" t="s">
        <v>266</v>
      </c>
    </row>
    <row r="665" spans="1:9" ht="20.100000000000001" customHeight="1">
      <c r="A665">
        <v>2</v>
      </c>
      <c r="B665">
        <v>664</v>
      </c>
      <c r="C665" t="s">
        <v>260</v>
      </c>
      <c r="D665" t="s">
        <v>2765</v>
      </c>
      <c r="E665" t="s">
        <v>1374</v>
      </c>
      <c r="I665" s="9" t="s">
        <v>266</v>
      </c>
    </row>
    <row r="666" spans="1:9" ht="20.100000000000001" customHeight="1">
      <c r="A666">
        <v>2</v>
      </c>
      <c r="B666">
        <v>665</v>
      </c>
      <c r="C666" t="s">
        <v>260</v>
      </c>
      <c r="D666" t="s">
        <v>2765</v>
      </c>
      <c r="E666" t="s">
        <v>1370</v>
      </c>
      <c r="I666" s="9" t="s">
        <v>266</v>
      </c>
    </row>
    <row r="667" spans="1:9" ht="20.100000000000001" customHeight="1">
      <c r="A667">
        <v>2</v>
      </c>
      <c r="B667">
        <v>666</v>
      </c>
      <c r="C667" t="s">
        <v>260</v>
      </c>
      <c r="D667" t="s">
        <v>2765</v>
      </c>
      <c r="E667" t="s">
        <v>1376</v>
      </c>
      <c r="I667" s="9" t="s">
        <v>266</v>
      </c>
    </row>
    <row r="668" spans="1:9" ht="20.100000000000001" customHeight="1">
      <c r="A668">
        <v>2</v>
      </c>
      <c r="B668">
        <v>667</v>
      </c>
      <c r="C668" t="s">
        <v>260</v>
      </c>
      <c r="D668" t="s">
        <v>2765</v>
      </c>
      <c r="E668" t="s">
        <v>1372</v>
      </c>
      <c r="I668" s="9" t="s">
        <v>266</v>
      </c>
    </row>
    <row r="669" spans="1:9" ht="20.100000000000001" customHeight="1">
      <c r="A669">
        <v>2</v>
      </c>
      <c r="B669">
        <v>668</v>
      </c>
      <c r="C669" t="s">
        <v>260</v>
      </c>
      <c r="D669" t="s">
        <v>2765</v>
      </c>
      <c r="E669" t="s">
        <v>1373</v>
      </c>
      <c r="I669" s="9" t="s">
        <v>266</v>
      </c>
    </row>
    <row r="670" spans="1:9" ht="20.100000000000001" customHeight="1">
      <c r="A670">
        <v>2</v>
      </c>
      <c r="B670">
        <v>669</v>
      </c>
      <c r="C670" t="s">
        <v>260</v>
      </c>
      <c r="D670" t="s">
        <v>2765</v>
      </c>
      <c r="E670" t="s">
        <v>1369</v>
      </c>
      <c r="I670" s="9" t="s">
        <v>266</v>
      </c>
    </row>
    <row r="671" spans="1:9" ht="20.100000000000001" customHeight="1">
      <c r="A671">
        <v>2</v>
      </c>
      <c r="B671">
        <v>670</v>
      </c>
      <c r="C671" t="s">
        <v>260</v>
      </c>
      <c r="D671" t="s">
        <v>2765</v>
      </c>
      <c r="E671" t="s">
        <v>1313</v>
      </c>
      <c r="I671" s="9" t="s">
        <v>266</v>
      </c>
    </row>
    <row r="672" spans="1:9" ht="20.100000000000001" customHeight="1">
      <c r="A672">
        <v>2</v>
      </c>
      <c r="B672">
        <v>671</v>
      </c>
      <c r="C672" t="s">
        <v>260</v>
      </c>
      <c r="D672" t="s">
        <v>2765</v>
      </c>
      <c r="E672" t="s">
        <v>1312</v>
      </c>
      <c r="I672" s="9" t="s">
        <v>266</v>
      </c>
    </row>
    <row r="673" spans="1:10" ht="20.100000000000001" customHeight="1">
      <c r="A673">
        <v>2</v>
      </c>
      <c r="B673">
        <v>672</v>
      </c>
      <c r="C673" t="s">
        <v>260</v>
      </c>
      <c r="D673" t="s">
        <v>2765</v>
      </c>
      <c r="E673" t="s">
        <v>1365</v>
      </c>
      <c r="I673" s="9" t="s">
        <v>266</v>
      </c>
    </row>
    <row r="674" spans="1:10" ht="20.100000000000001" customHeight="1">
      <c r="A674">
        <v>2</v>
      </c>
      <c r="B674">
        <v>673</v>
      </c>
      <c r="C674" t="s">
        <v>260</v>
      </c>
      <c r="D674" t="s">
        <v>2765</v>
      </c>
      <c r="E674" t="s">
        <v>986</v>
      </c>
      <c r="I674" s="9" t="s">
        <v>266</v>
      </c>
    </row>
    <row r="675" spans="1:10" ht="20.100000000000001" customHeight="1">
      <c r="A675">
        <v>2</v>
      </c>
      <c r="B675">
        <v>674</v>
      </c>
      <c r="C675" t="s">
        <v>260</v>
      </c>
      <c r="D675" t="s">
        <v>2765</v>
      </c>
      <c r="E675" t="s">
        <v>987</v>
      </c>
      <c r="I675" s="9" t="s">
        <v>266</v>
      </c>
    </row>
    <row r="676" spans="1:10" ht="20.100000000000001" customHeight="1">
      <c r="A676">
        <v>2</v>
      </c>
      <c r="B676">
        <v>675</v>
      </c>
      <c r="C676" t="s">
        <v>260</v>
      </c>
      <c r="D676" t="s">
        <v>2765</v>
      </c>
      <c r="E676" t="s">
        <v>988</v>
      </c>
      <c r="H676" t="s">
        <v>2180</v>
      </c>
      <c r="I676" s="9" t="s">
        <v>266</v>
      </c>
    </row>
    <row r="677" spans="1:10" ht="20.100000000000001" customHeight="1">
      <c r="A677">
        <v>2</v>
      </c>
      <c r="B677">
        <v>676</v>
      </c>
      <c r="C677" t="s">
        <v>260</v>
      </c>
      <c r="D677" t="s">
        <v>2765</v>
      </c>
      <c r="E677" t="s">
        <v>989</v>
      </c>
      <c r="H677" t="s">
        <v>2181</v>
      </c>
      <c r="I677" s="9" t="s">
        <v>266</v>
      </c>
    </row>
    <row r="678" spans="1:10" ht="20.100000000000001" customHeight="1">
      <c r="A678">
        <v>2</v>
      </c>
      <c r="B678">
        <v>677</v>
      </c>
      <c r="C678" t="s">
        <v>260</v>
      </c>
      <c r="D678" t="s">
        <v>2765</v>
      </c>
      <c r="E678" t="s">
        <v>990</v>
      </c>
      <c r="H678" t="s">
        <v>2182</v>
      </c>
      <c r="I678" s="9" t="s">
        <v>266</v>
      </c>
    </row>
    <row r="679" spans="1:10" ht="20.100000000000001" customHeight="1">
      <c r="A679">
        <v>2</v>
      </c>
      <c r="B679">
        <v>678</v>
      </c>
      <c r="C679" t="s">
        <v>260</v>
      </c>
      <c r="D679" t="s">
        <v>2765</v>
      </c>
      <c r="E679" t="s">
        <v>991</v>
      </c>
      <c r="I679" s="9" t="s">
        <v>266</v>
      </c>
    </row>
    <row r="680" spans="1:10" ht="20.100000000000001" customHeight="1">
      <c r="A680">
        <v>2</v>
      </c>
      <c r="B680">
        <v>679</v>
      </c>
      <c r="C680" t="s">
        <v>260</v>
      </c>
      <c r="D680" t="s">
        <v>2765</v>
      </c>
      <c r="E680" t="s">
        <v>992</v>
      </c>
      <c r="H680" t="s">
        <v>2183</v>
      </c>
      <c r="I680" s="9" t="s">
        <v>266</v>
      </c>
      <c r="J680" t="s">
        <v>2741</v>
      </c>
    </row>
    <row r="681" spans="1:10" ht="20.100000000000001" customHeight="1">
      <c r="A681">
        <v>2</v>
      </c>
      <c r="B681">
        <v>680</v>
      </c>
      <c r="C681" t="s">
        <v>260</v>
      </c>
      <c r="D681" t="s">
        <v>2765</v>
      </c>
      <c r="E681" t="s">
        <v>993</v>
      </c>
      <c r="H681" t="s">
        <v>2184</v>
      </c>
      <c r="I681" s="9" t="s">
        <v>266</v>
      </c>
      <c r="J681" t="s">
        <v>2741</v>
      </c>
    </row>
    <row r="682" spans="1:10" ht="20.100000000000001" customHeight="1">
      <c r="A682">
        <v>2</v>
      </c>
      <c r="B682">
        <v>681</v>
      </c>
      <c r="C682" t="s">
        <v>260</v>
      </c>
      <c r="D682" t="s">
        <v>2765</v>
      </c>
      <c r="E682" t="s">
        <v>994</v>
      </c>
      <c r="H682" t="s">
        <v>2185</v>
      </c>
      <c r="I682" s="9" t="s">
        <v>266</v>
      </c>
    </row>
    <row r="683" spans="1:10" ht="20.100000000000001" customHeight="1">
      <c r="A683">
        <v>2</v>
      </c>
      <c r="B683">
        <v>682</v>
      </c>
      <c r="C683" t="s">
        <v>260</v>
      </c>
      <c r="D683" t="s">
        <v>2765</v>
      </c>
      <c r="E683" t="s">
        <v>1401</v>
      </c>
      <c r="I683" s="9" t="s">
        <v>266</v>
      </c>
    </row>
    <row r="684" spans="1:10" ht="20.100000000000001" customHeight="1">
      <c r="A684">
        <v>2</v>
      </c>
      <c r="B684">
        <v>683</v>
      </c>
      <c r="C684" t="s">
        <v>260</v>
      </c>
      <c r="D684" t="s">
        <v>2765</v>
      </c>
      <c r="E684" t="s">
        <v>995</v>
      </c>
      <c r="H684" t="s">
        <v>475</v>
      </c>
      <c r="I684" s="9" t="s">
        <v>266</v>
      </c>
    </row>
    <row r="685" spans="1:10" ht="20.100000000000001" customHeight="1">
      <c r="A685">
        <v>2</v>
      </c>
      <c r="B685">
        <v>684</v>
      </c>
      <c r="C685" t="s">
        <v>260</v>
      </c>
      <c r="D685" t="s">
        <v>2765</v>
      </c>
      <c r="E685" t="s">
        <v>996</v>
      </c>
      <c r="H685" t="s">
        <v>476</v>
      </c>
      <c r="I685" s="9" t="s">
        <v>266</v>
      </c>
    </row>
    <row r="686" spans="1:10" ht="20.100000000000001" customHeight="1">
      <c r="A686">
        <v>2</v>
      </c>
      <c r="B686">
        <v>685</v>
      </c>
      <c r="C686" t="s">
        <v>260</v>
      </c>
      <c r="D686" t="s">
        <v>2765</v>
      </c>
      <c r="E686" t="s">
        <v>997</v>
      </c>
      <c r="H686" t="s">
        <v>477</v>
      </c>
      <c r="I686" s="9" t="s">
        <v>266</v>
      </c>
    </row>
    <row r="687" spans="1:10" ht="20.100000000000001" customHeight="1">
      <c r="A687">
        <v>2</v>
      </c>
      <c r="B687">
        <v>686</v>
      </c>
      <c r="C687" t="s">
        <v>260</v>
      </c>
      <c r="D687" t="s">
        <v>2765</v>
      </c>
      <c r="E687" t="s">
        <v>998</v>
      </c>
      <c r="H687" t="s">
        <v>2186</v>
      </c>
      <c r="I687" s="9" t="s">
        <v>266</v>
      </c>
    </row>
    <row r="688" spans="1:10" ht="20.100000000000001" customHeight="1">
      <c r="A688">
        <v>2</v>
      </c>
      <c r="B688">
        <v>687</v>
      </c>
      <c r="C688" t="s">
        <v>260</v>
      </c>
      <c r="D688" t="s">
        <v>2765</v>
      </c>
      <c r="E688" t="s">
        <v>999</v>
      </c>
      <c r="H688" t="s">
        <v>2187</v>
      </c>
      <c r="I688" s="9" t="s">
        <v>266</v>
      </c>
    </row>
    <row r="689" spans="1:10" ht="20.100000000000001" customHeight="1">
      <c r="A689">
        <v>2</v>
      </c>
      <c r="B689">
        <v>688</v>
      </c>
      <c r="C689" t="s">
        <v>260</v>
      </c>
      <c r="D689" t="s">
        <v>2765</v>
      </c>
      <c r="E689" t="s">
        <v>1000</v>
      </c>
      <c r="H689" t="s">
        <v>2188</v>
      </c>
      <c r="I689" s="9" t="s">
        <v>266</v>
      </c>
    </row>
    <row r="690" spans="1:10" ht="20.100000000000001" customHeight="1">
      <c r="A690">
        <v>2</v>
      </c>
      <c r="B690">
        <v>689</v>
      </c>
      <c r="C690" t="s">
        <v>260</v>
      </c>
      <c r="D690" t="s">
        <v>2765</v>
      </c>
      <c r="E690" t="s">
        <v>1001</v>
      </c>
      <c r="H690" t="s">
        <v>2189</v>
      </c>
      <c r="I690" s="9" t="s">
        <v>266</v>
      </c>
    </row>
    <row r="691" spans="1:10" ht="20.100000000000001" customHeight="1">
      <c r="A691">
        <v>2</v>
      </c>
      <c r="B691">
        <v>690</v>
      </c>
      <c r="C691" t="s">
        <v>260</v>
      </c>
      <c r="D691" t="s">
        <v>2765</v>
      </c>
      <c r="E691" t="s">
        <v>1354</v>
      </c>
      <c r="I691" s="9" t="s">
        <v>266</v>
      </c>
    </row>
    <row r="692" spans="1:10" ht="20.100000000000001" customHeight="1">
      <c r="A692">
        <v>2</v>
      </c>
      <c r="B692">
        <v>691</v>
      </c>
      <c r="C692" t="s">
        <v>260</v>
      </c>
      <c r="D692" t="s">
        <v>2765</v>
      </c>
      <c r="E692" t="s">
        <v>702</v>
      </c>
      <c r="H692" t="s">
        <v>2032</v>
      </c>
      <c r="I692" s="9" t="s">
        <v>264</v>
      </c>
      <c r="J692" t="s">
        <v>2741</v>
      </c>
    </row>
    <row r="693" spans="1:10" ht="20.100000000000001" customHeight="1">
      <c r="A693">
        <v>2</v>
      </c>
      <c r="B693">
        <v>692</v>
      </c>
      <c r="C693" t="s">
        <v>260</v>
      </c>
      <c r="D693" t="s">
        <v>2765</v>
      </c>
      <c r="E693" t="s">
        <v>703</v>
      </c>
      <c r="H693" t="s">
        <v>2033</v>
      </c>
      <c r="I693" s="9" t="s">
        <v>264</v>
      </c>
    </row>
    <row r="694" spans="1:10" ht="20.100000000000001" customHeight="1">
      <c r="A694">
        <v>2</v>
      </c>
      <c r="B694">
        <v>693</v>
      </c>
      <c r="C694" t="s">
        <v>260</v>
      </c>
      <c r="D694" t="s">
        <v>2765</v>
      </c>
      <c r="E694" t="s">
        <v>710</v>
      </c>
      <c r="H694" t="s">
        <v>2038</v>
      </c>
      <c r="I694" s="9" t="s">
        <v>264</v>
      </c>
      <c r="J694" t="s">
        <v>2741</v>
      </c>
    </row>
    <row r="695" spans="1:10" ht="20.100000000000001" customHeight="1">
      <c r="A695">
        <v>2</v>
      </c>
      <c r="B695">
        <v>694</v>
      </c>
      <c r="C695" t="s">
        <v>260</v>
      </c>
      <c r="D695" t="s">
        <v>2765</v>
      </c>
      <c r="E695" t="s">
        <v>810</v>
      </c>
      <c r="H695" t="s">
        <v>2137</v>
      </c>
      <c r="I695" s="9" t="s">
        <v>266</v>
      </c>
    </row>
    <row r="696" spans="1:10" ht="20.100000000000001" customHeight="1">
      <c r="A696">
        <v>2</v>
      </c>
      <c r="B696">
        <v>695</v>
      </c>
      <c r="C696" t="s">
        <v>260</v>
      </c>
      <c r="D696" t="s">
        <v>2765</v>
      </c>
      <c r="E696" t="s">
        <v>797</v>
      </c>
      <c r="H696" t="s">
        <v>2124</v>
      </c>
      <c r="I696" s="9" t="s">
        <v>266</v>
      </c>
    </row>
    <row r="697" spans="1:10" ht="20.100000000000001" customHeight="1">
      <c r="A697">
        <v>2</v>
      </c>
      <c r="B697">
        <v>696</v>
      </c>
      <c r="C697" t="s">
        <v>260</v>
      </c>
      <c r="D697" t="s">
        <v>2765</v>
      </c>
      <c r="E697" t="s">
        <v>711</v>
      </c>
      <c r="H697" t="s">
        <v>2039</v>
      </c>
      <c r="I697" s="9" t="s">
        <v>264</v>
      </c>
    </row>
    <row r="698" spans="1:10" ht="20.100000000000001" customHeight="1">
      <c r="A698">
        <v>2</v>
      </c>
      <c r="B698">
        <v>697</v>
      </c>
      <c r="C698" t="s">
        <v>260</v>
      </c>
      <c r="D698" t="s">
        <v>2765</v>
      </c>
      <c r="E698" t="s">
        <v>1002</v>
      </c>
      <c r="H698" t="s">
        <v>482</v>
      </c>
      <c r="I698" s="9" t="s">
        <v>266</v>
      </c>
    </row>
    <row r="699" spans="1:10" ht="20.100000000000001" customHeight="1">
      <c r="A699">
        <v>2</v>
      </c>
      <c r="B699">
        <v>698</v>
      </c>
      <c r="C699" t="s">
        <v>260</v>
      </c>
      <c r="D699" t="s">
        <v>2765</v>
      </c>
      <c r="E699" t="s">
        <v>1003</v>
      </c>
      <c r="H699" t="s">
        <v>2190</v>
      </c>
      <c r="I699" s="9" t="s">
        <v>266</v>
      </c>
    </row>
    <row r="700" spans="1:10" ht="20.100000000000001" customHeight="1">
      <c r="A700">
        <v>2</v>
      </c>
      <c r="B700">
        <v>699</v>
      </c>
      <c r="C700" t="s">
        <v>260</v>
      </c>
      <c r="D700" t="s">
        <v>2765</v>
      </c>
      <c r="E700" t="s">
        <v>1004</v>
      </c>
      <c r="H700" t="s">
        <v>2191</v>
      </c>
      <c r="I700" s="9" t="s">
        <v>266</v>
      </c>
      <c r="J700" t="s">
        <v>2741</v>
      </c>
    </row>
    <row r="701" spans="1:10" ht="20.100000000000001" customHeight="1">
      <c r="A701">
        <v>2</v>
      </c>
      <c r="B701">
        <v>700</v>
      </c>
      <c r="C701" t="s">
        <v>260</v>
      </c>
      <c r="D701" t="s">
        <v>2765</v>
      </c>
      <c r="E701" t="s">
        <v>1005</v>
      </c>
      <c r="H701" t="s">
        <v>2192</v>
      </c>
      <c r="I701" s="9" t="s">
        <v>266</v>
      </c>
    </row>
    <row r="702" spans="1:10" ht="20.100000000000001" customHeight="1">
      <c r="A702">
        <v>2</v>
      </c>
      <c r="B702">
        <v>701</v>
      </c>
      <c r="C702" t="s">
        <v>260</v>
      </c>
      <c r="D702" t="s">
        <v>2765</v>
      </c>
      <c r="E702" t="s">
        <v>1006</v>
      </c>
      <c r="H702" t="s">
        <v>2193</v>
      </c>
      <c r="I702" s="9" t="s">
        <v>266</v>
      </c>
    </row>
    <row r="703" spans="1:10" ht="20.100000000000001" customHeight="1">
      <c r="A703">
        <v>2</v>
      </c>
      <c r="B703">
        <v>702</v>
      </c>
      <c r="C703" t="s">
        <v>260</v>
      </c>
      <c r="D703" t="s">
        <v>2765</v>
      </c>
      <c r="E703" t="s">
        <v>1007</v>
      </c>
      <c r="I703" s="9" t="s">
        <v>266</v>
      </c>
    </row>
    <row r="704" spans="1:10" ht="20.100000000000001" customHeight="1">
      <c r="A704">
        <v>2</v>
      </c>
      <c r="B704">
        <v>703</v>
      </c>
      <c r="C704" t="s">
        <v>260</v>
      </c>
      <c r="D704" t="s">
        <v>2765</v>
      </c>
      <c r="E704" t="s">
        <v>1400</v>
      </c>
      <c r="I704" s="9" t="s">
        <v>266</v>
      </c>
    </row>
    <row r="705" spans="1:9" ht="20.100000000000001" customHeight="1">
      <c r="A705">
        <v>2</v>
      </c>
      <c r="B705">
        <v>704</v>
      </c>
      <c r="C705" t="s">
        <v>260</v>
      </c>
      <c r="D705" t="s">
        <v>2765</v>
      </c>
      <c r="E705" t="s">
        <v>1008</v>
      </c>
      <c r="H705" t="s">
        <v>2194</v>
      </c>
      <c r="I705" s="9" t="s">
        <v>266</v>
      </c>
    </row>
    <row r="706" spans="1:9" ht="20.100000000000001" customHeight="1">
      <c r="A706">
        <v>2</v>
      </c>
      <c r="B706">
        <v>705</v>
      </c>
      <c r="C706" t="s">
        <v>260</v>
      </c>
      <c r="D706" t="s">
        <v>2765</v>
      </c>
      <c r="E706" t="s">
        <v>1009</v>
      </c>
      <c r="H706" t="s">
        <v>2195</v>
      </c>
      <c r="I706" s="9" t="s">
        <v>266</v>
      </c>
    </row>
    <row r="707" spans="1:9" ht="20.100000000000001" customHeight="1">
      <c r="A707">
        <v>2</v>
      </c>
      <c r="B707">
        <v>706</v>
      </c>
      <c r="C707" t="s">
        <v>260</v>
      </c>
      <c r="D707" t="s">
        <v>2765</v>
      </c>
      <c r="E707" t="s">
        <v>1010</v>
      </c>
      <c r="H707" t="s">
        <v>2196</v>
      </c>
      <c r="I707" s="9" t="s">
        <v>266</v>
      </c>
    </row>
    <row r="708" spans="1:9" ht="20.100000000000001" customHeight="1">
      <c r="A708">
        <v>2</v>
      </c>
      <c r="B708">
        <v>707</v>
      </c>
      <c r="C708" t="s">
        <v>260</v>
      </c>
      <c r="D708" t="s">
        <v>2765</v>
      </c>
      <c r="E708" t="s">
        <v>1011</v>
      </c>
      <c r="H708" t="s">
        <v>2197</v>
      </c>
      <c r="I708" s="9" t="s">
        <v>266</v>
      </c>
    </row>
    <row r="709" spans="1:9" ht="20.100000000000001" customHeight="1">
      <c r="A709">
        <v>2</v>
      </c>
      <c r="B709">
        <v>708</v>
      </c>
      <c r="C709" t="s">
        <v>260</v>
      </c>
      <c r="D709" t="s">
        <v>2765</v>
      </c>
      <c r="E709" t="s">
        <v>1012</v>
      </c>
      <c r="H709" t="s">
        <v>2198</v>
      </c>
      <c r="I709" s="9" t="s">
        <v>266</v>
      </c>
    </row>
    <row r="710" spans="1:9" ht="20.100000000000001" customHeight="1">
      <c r="A710">
        <v>2</v>
      </c>
      <c r="B710">
        <v>709</v>
      </c>
      <c r="C710" t="s">
        <v>260</v>
      </c>
      <c r="D710" t="s">
        <v>2765</v>
      </c>
      <c r="E710" t="s">
        <v>1013</v>
      </c>
      <c r="H710" t="s">
        <v>2199</v>
      </c>
      <c r="I710" s="9" t="s">
        <v>266</v>
      </c>
    </row>
    <row r="711" spans="1:9" ht="20.100000000000001" customHeight="1">
      <c r="A711">
        <v>2</v>
      </c>
      <c r="B711">
        <v>710</v>
      </c>
      <c r="C711" t="s">
        <v>260</v>
      </c>
      <c r="D711" t="s">
        <v>2765</v>
      </c>
      <c r="E711" t="s">
        <v>1014</v>
      </c>
      <c r="H711" t="s">
        <v>2200</v>
      </c>
      <c r="I711" s="9" t="s">
        <v>266</v>
      </c>
    </row>
    <row r="712" spans="1:9" ht="20.100000000000001" customHeight="1">
      <c r="A712">
        <v>2</v>
      </c>
      <c r="B712">
        <v>711</v>
      </c>
      <c r="C712" t="s">
        <v>260</v>
      </c>
      <c r="D712" t="s">
        <v>2765</v>
      </c>
      <c r="E712" t="s">
        <v>1015</v>
      </c>
      <c r="H712" t="s">
        <v>2201</v>
      </c>
      <c r="I712" s="9" t="s">
        <v>266</v>
      </c>
    </row>
    <row r="713" spans="1:9" ht="20.100000000000001" customHeight="1">
      <c r="A713">
        <v>2</v>
      </c>
      <c r="B713">
        <v>712</v>
      </c>
      <c r="C713" t="s">
        <v>260</v>
      </c>
      <c r="D713" t="s">
        <v>2765</v>
      </c>
      <c r="E713" t="s">
        <v>1016</v>
      </c>
      <c r="H713" t="s">
        <v>2202</v>
      </c>
      <c r="I713" s="9" t="s">
        <v>266</v>
      </c>
    </row>
    <row r="714" spans="1:9" ht="20.100000000000001" customHeight="1">
      <c r="A714">
        <v>2</v>
      </c>
      <c r="B714">
        <v>713</v>
      </c>
      <c r="C714" t="s">
        <v>260</v>
      </c>
      <c r="D714" t="s">
        <v>2765</v>
      </c>
      <c r="E714" t="s">
        <v>1017</v>
      </c>
      <c r="H714" t="s">
        <v>2203</v>
      </c>
      <c r="I714" s="9" t="s">
        <v>266</v>
      </c>
    </row>
    <row r="715" spans="1:9" ht="20.100000000000001" customHeight="1">
      <c r="A715">
        <v>2</v>
      </c>
      <c r="B715">
        <v>714</v>
      </c>
      <c r="C715" t="s">
        <v>260</v>
      </c>
      <c r="D715" t="s">
        <v>2765</v>
      </c>
      <c r="E715" t="s">
        <v>1018</v>
      </c>
      <c r="H715" t="s">
        <v>2204</v>
      </c>
      <c r="I715" s="9" t="s">
        <v>266</v>
      </c>
    </row>
    <row r="716" spans="1:9" ht="20.100000000000001" customHeight="1">
      <c r="A716">
        <v>2</v>
      </c>
      <c r="B716">
        <v>715</v>
      </c>
      <c r="C716" t="s">
        <v>260</v>
      </c>
      <c r="D716" t="s">
        <v>2765</v>
      </c>
      <c r="E716" t="s">
        <v>1019</v>
      </c>
      <c r="H716" t="s">
        <v>2205</v>
      </c>
      <c r="I716" s="9" t="s">
        <v>266</v>
      </c>
    </row>
    <row r="717" spans="1:9" ht="20.100000000000001" customHeight="1">
      <c r="A717">
        <v>2</v>
      </c>
      <c r="B717">
        <v>716</v>
      </c>
      <c r="C717" t="s">
        <v>260</v>
      </c>
      <c r="D717" t="s">
        <v>2765</v>
      </c>
      <c r="E717" t="s">
        <v>1020</v>
      </c>
      <c r="I717" s="9" t="s">
        <v>266</v>
      </c>
    </row>
    <row r="718" spans="1:9" ht="20.100000000000001" customHeight="1">
      <c r="A718">
        <v>2</v>
      </c>
      <c r="B718">
        <v>717</v>
      </c>
      <c r="C718" t="s">
        <v>260</v>
      </c>
      <c r="D718" t="s">
        <v>2765</v>
      </c>
      <c r="E718" t="s">
        <v>1392</v>
      </c>
      <c r="H718" t="s">
        <v>2413</v>
      </c>
      <c r="I718" s="9" t="s">
        <v>266</v>
      </c>
    </row>
    <row r="719" spans="1:9" ht="20.100000000000001" customHeight="1">
      <c r="A719">
        <v>2</v>
      </c>
      <c r="B719">
        <v>718</v>
      </c>
      <c r="C719" t="s">
        <v>260</v>
      </c>
      <c r="D719" t="s">
        <v>2765</v>
      </c>
      <c r="E719" t="s">
        <v>1383</v>
      </c>
      <c r="H719" t="s">
        <v>2404</v>
      </c>
      <c r="I719" s="9" t="s">
        <v>266</v>
      </c>
    </row>
    <row r="720" spans="1:9" ht="20.100000000000001" customHeight="1">
      <c r="A720">
        <v>2</v>
      </c>
      <c r="B720">
        <v>719</v>
      </c>
      <c r="C720" t="s">
        <v>260</v>
      </c>
      <c r="D720" t="s">
        <v>2765</v>
      </c>
      <c r="E720" t="s">
        <v>1021</v>
      </c>
      <c r="H720" t="s">
        <v>2206</v>
      </c>
      <c r="I720" s="9" t="s">
        <v>266</v>
      </c>
    </row>
    <row r="721" spans="1:10" ht="20.100000000000001" customHeight="1">
      <c r="A721">
        <v>2</v>
      </c>
      <c r="B721">
        <v>720</v>
      </c>
      <c r="C721" t="s">
        <v>260</v>
      </c>
      <c r="D721" t="s">
        <v>2765</v>
      </c>
      <c r="E721" t="s">
        <v>1388</v>
      </c>
      <c r="H721" t="s">
        <v>2409</v>
      </c>
      <c r="I721" s="9" t="s">
        <v>266</v>
      </c>
    </row>
    <row r="722" spans="1:10" ht="20.100000000000001" customHeight="1">
      <c r="A722">
        <v>2</v>
      </c>
      <c r="B722">
        <v>721</v>
      </c>
      <c r="C722" t="s">
        <v>260</v>
      </c>
      <c r="D722" t="s">
        <v>2765</v>
      </c>
      <c r="E722" t="s">
        <v>1379</v>
      </c>
      <c r="H722" t="s">
        <v>2400</v>
      </c>
      <c r="I722" s="9" t="s">
        <v>266</v>
      </c>
      <c r="J722" t="s">
        <v>2741</v>
      </c>
    </row>
    <row r="723" spans="1:10" ht="20.100000000000001" customHeight="1">
      <c r="A723">
        <v>2</v>
      </c>
      <c r="B723">
        <v>722</v>
      </c>
      <c r="C723" t="s">
        <v>260</v>
      </c>
      <c r="D723" t="s">
        <v>2765</v>
      </c>
      <c r="E723" t="s">
        <v>1394</v>
      </c>
      <c r="H723" t="s">
        <v>2415</v>
      </c>
      <c r="I723" s="9" t="s">
        <v>266</v>
      </c>
    </row>
    <row r="724" spans="1:10" ht="20.100000000000001" customHeight="1">
      <c r="A724">
        <v>2</v>
      </c>
      <c r="B724">
        <v>723</v>
      </c>
      <c r="C724" t="s">
        <v>260</v>
      </c>
      <c r="D724" t="s">
        <v>2765</v>
      </c>
      <c r="E724" t="s">
        <v>1385</v>
      </c>
      <c r="H724" t="s">
        <v>2406</v>
      </c>
      <c r="I724" s="9" t="s">
        <v>266</v>
      </c>
    </row>
    <row r="725" spans="1:10" ht="20.100000000000001" customHeight="1">
      <c r="A725">
        <v>2</v>
      </c>
      <c r="B725">
        <v>724</v>
      </c>
      <c r="C725" t="s">
        <v>260</v>
      </c>
      <c r="D725" t="s">
        <v>2765</v>
      </c>
      <c r="E725" t="s">
        <v>1022</v>
      </c>
      <c r="H725" t="s">
        <v>2207</v>
      </c>
      <c r="I725" s="9" t="s">
        <v>266</v>
      </c>
    </row>
    <row r="726" spans="1:10" ht="20.100000000000001" customHeight="1">
      <c r="A726">
        <v>2</v>
      </c>
      <c r="B726">
        <v>725</v>
      </c>
      <c r="C726" t="s">
        <v>260</v>
      </c>
      <c r="D726" t="s">
        <v>2765</v>
      </c>
      <c r="E726" t="s">
        <v>1391</v>
      </c>
      <c r="H726" t="s">
        <v>2412</v>
      </c>
      <c r="I726" s="9" t="s">
        <v>266</v>
      </c>
    </row>
    <row r="727" spans="1:10" ht="20.100000000000001" customHeight="1">
      <c r="A727">
        <v>2</v>
      </c>
      <c r="B727">
        <v>726</v>
      </c>
      <c r="C727" t="s">
        <v>260</v>
      </c>
      <c r="D727" t="s">
        <v>2765</v>
      </c>
      <c r="E727" t="s">
        <v>1382</v>
      </c>
      <c r="H727" t="s">
        <v>2403</v>
      </c>
      <c r="I727" s="9" t="s">
        <v>266</v>
      </c>
    </row>
    <row r="728" spans="1:10" ht="20.100000000000001" customHeight="1">
      <c r="A728">
        <v>2</v>
      </c>
      <c r="B728">
        <v>727</v>
      </c>
      <c r="C728" t="s">
        <v>260</v>
      </c>
      <c r="D728" t="s">
        <v>2765</v>
      </c>
      <c r="E728" t="s">
        <v>1023</v>
      </c>
      <c r="H728" t="s">
        <v>2208</v>
      </c>
      <c r="I728" s="9" t="s">
        <v>266</v>
      </c>
    </row>
    <row r="729" spans="1:10" ht="20.100000000000001" customHeight="1">
      <c r="A729">
        <v>2</v>
      </c>
      <c r="B729">
        <v>728</v>
      </c>
      <c r="C729" t="s">
        <v>260</v>
      </c>
      <c r="D729" t="s">
        <v>2765</v>
      </c>
      <c r="E729" t="s">
        <v>1393</v>
      </c>
      <c r="H729" t="s">
        <v>2414</v>
      </c>
      <c r="I729" s="9" t="s">
        <v>266</v>
      </c>
    </row>
    <row r="730" spans="1:10" ht="20.100000000000001" customHeight="1">
      <c r="A730">
        <v>2</v>
      </c>
      <c r="B730">
        <v>729</v>
      </c>
      <c r="C730" t="s">
        <v>260</v>
      </c>
      <c r="D730" t="s">
        <v>2765</v>
      </c>
      <c r="E730" t="s">
        <v>1384</v>
      </c>
      <c r="H730" t="s">
        <v>2405</v>
      </c>
      <c r="I730" s="9" t="s">
        <v>266</v>
      </c>
    </row>
    <row r="731" spans="1:10" ht="20.100000000000001" customHeight="1">
      <c r="A731">
        <v>2</v>
      </c>
      <c r="B731">
        <v>730</v>
      </c>
      <c r="C731" t="s">
        <v>260</v>
      </c>
      <c r="D731" t="s">
        <v>2765</v>
      </c>
      <c r="E731" t="s">
        <v>1024</v>
      </c>
      <c r="H731" t="s">
        <v>2209</v>
      </c>
      <c r="I731" s="9" t="s">
        <v>266</v>
      </c>
      <c r="J731" t="s">
        <v>2741</v>
      </c>
    </row>
    <row r="732" spans="1:10" ht="20.100000000000001" customHeight="1">
      <c r="A732">
        <v>2</v>
      </c>
      <c r="B732">
        <v>731</v>
      </c>
      <c r="C732" t="s">
        <v>260</v>
      </c>
      <c r="D732" t="s">
        <v>2765</v>
      </c>
      <c r="E732" t="s">
        <v>1395</v>
      </c>
      <c r="H732" t="s">
        <v>2416</v>
      </c>
      <c r="I732" s="9" t="s">
        <v>266</v>
      </c>
    </row>
    <row r="733" spans="1:10" ht="20.100000000000001" customHeight="1">
      <c r="A733">
        <v>2</v>
      </c>
      <c r="B733">
        <v>732</v>
      </c>
      <c r="C733" t="s">
        <v>260</v>
      </c>
      <c r="D733" t="s">
        <v>2765</v>
      </c>
      <c r="E733" t="s">
        <v>1386</v>
      </c>
      <c r="H733" t="s">
        <v>2407</v>
      </c>
      <c r="I733" s="9" t="s">
        <v>266</v>
      </c>
    </row>
    <row r="734" spans="1:10" ht="20.100000000000001" customHeight="1">
      <c r="A734">
        <v>2</v>
      </c>
      <c r="B734">
        <v>733</v>
      </c>
      <c r="C734" t="s">
        <v>260</v>
      </c>
      <c r="D734" t="s">
        <v>2765</v>
      </c>
      <c r="E734" t="s">
        <v>1025</v>
      </c>
      <c r="H734" t="s">
        <v>2210</v>
      </c>
      <c r="I734" s="9" t="s">
        <v>266</v>
      </c>
    </row>
    <row r="735" spans="1:10" ht="20.100000000000001" customHeight="1">
      <c r="A735">
        <v>2</v>
      </c>
      <c r="B735">
        <v>734</v>
      </c>
      <c r="C735" t="s">
        <v>260</v>
      </c>
      <c r="D735" t="s">
        <v>2765</v>
      </c>
      <c r="E735" t="s">
        <v>1390</v>
      </c>
      <c r="H735" t="s">
        <v>2411</v>
      </c>
      <c r="I735" s="9" t="s">
        <v>266</v>
      </c>
    </row>
    <row r="736" spans="1:10" ht="20.100000000000001" customHeight="1">
      <c r="A736">
        <v>2</v>
      </c>
      <c r="B736">
        <v>735</v>
      </c>
      <c r="C736" t="s">
        <v>260</v>
      </c>
      <c r="D736" t="s">
        <v>2765</v>
      </c>
      <c r="E736" t="s">
        <v>1381</v>
      </c>
      <c r="H736" t="s">
        <v>2402</v>
      </c>
      <c r="I736" s="9" t="s">
        <v>266</v>
      </c>
    </row>
    <row r="737" spans="1:10" ht="20.100000000000001" customHeight="1">
      <c r="A737">
        <v>2</v>
      </c>
      <c r="B737">
        <v>736</v>
      </c>
      <c r="C737" t="s">
        <v>260</v>
      </c>
      <c r="D737" t="s">
        <v>2765</v>
      </c>
      <c r="E737" t="s">
        <v>1026</v>
      </c>
      <c r="H737" t="s">
        <v>2211</v>
      </c>
      <c r="I737" s="9" t="s">
        <v>266</v>
      </c>
    </row>
    <row r="738" spans="1:10" ht="20.100000000000001" customHeight="1">
      <c r="A738">
        <v>2</v>
      </c>
      <c r="B738">
        <v>737</v>
      </c>
      <c r="C738" t="s">
        <v>260</v>
      </c>
      <c r="D738" t="s">
        <v>2765</v>
      </c>
      <c r="E738" t="s">
        <v>1389</v>
      </c>
      <c r="H738" t="s">
        <v>2410</v>
      </c>
      <c r="I738" s="9" t="s">
        <v>266</v>
      </c>
    </row>
    <row r="739" spans="1:10" ht="20.100000000000001" customHeight="1">
      <c r="A739">
        <v>2</v>
      </c>
      <c r="B739">
        <v>738</v>
      </c>
      <c r="C739" t="s">
        <v>260</v>
      </c>
      <c r="D739" t="s">
        <v>2765</v>
      </c>
      <c r="E739" t="s">
        <v>1380</v>
      </c>
      <c r="H739" t="s">
        <v>2401</v>
      </c>
      <c r="I739" s="9" t="s">
        <v>266</v>
      </c>
      <c r="J739" t="s">
        <v>2741</v>
      </c>
    </row>
    <row r="740" spans="1:10" ht="20.100000000000001" customHeight="1">
      <c r="A740">
        <v>2</v>
      </c>
      <c r="B740">
        <v>739</v>
      </c>
      <c r="C740" t="s">
        <v>260</v>
      </c>
      <c r="D740" t="s">
        <v>2765</v>
      </c>
      <c r="E740" t="s">
        <v>1027</v>
      </c>
      <c r="H740" t="s">
        <v>2212</v>
      </c>
      <c r="I740" s="9" t="s">
        <v>266</v>
      </c>
    </row>
    <row r="741" spans="1:10" ht="20.100000000000001" customHeight="1">
      <c r="A741">
        <v>2</v>
      </c>
      <c r="B741">
        <v>740</v>
      </c>
      <c r="C741" t="s">
        <v>260</v>
      </c>
      <c r="D741" t="s">
        <v>2765</v>
      </c>
      <c r="E741" t="s">
        <v>1028</v>
      </c>
      <c r="I741" s="9" t="s">
        <v>266</v>
      </c>
    </row>
    <row r="742" spans="1:10" ht="20.100000000000001" customHeight="1">
      <c r="A742">
        <v>2</v>
      </c>
      <c r="B742">
        <v>741</v>
      </c>
      <c r="C742" t="s">
        <v>260</v>
      </c>
      <c r="D742" t="s">
        <v>2765</v>
      </c>
      <c r="E742" t="s">
        <v>1029</v>
      </c>
      <c r="I742" s="9" t="s">
        <v>266</v>
      </c>
    </row>
    <row r="743" spans="1:10" ht="20.100000000000001" customHeight="1">
      <c r="A743">
        <v>2</v>
      </c>
      <c r="B743">
        <v>742</v>
      </c>
      <c r="C743" t="s">
        <v>260</v>
      </c>
      <c r="D743" t="s">
        <v>2765</v>
      </c>
      <c r="E743" t="s">
        <v>1402</v>
      </c>
      <c r="H743" t="s">
        <v>2421</v>
      </c>
      <c r="I743" s="9" t="s">
        <v>266</v>
      </c>
    </row>
    <row r="744" spans="1:10" ht="20.100000000000001" customHeight="1">
      <c r="A744">
        <v>2</v>
      </c>
      <c r="B744">
        <v>743</v>
      </c>
      <c r="C744" t="s">
        <v>260</v>
      </c>
      <c r="D744" t="s">
        <v>2765</v>
      </c>
      <c r="E744" t="s">
        <v>1377</v>
      </c>
      <c r="H744" t="s">
        <v>2398</v>
      </c>
      <c r="I744" s="9" t="s">
        <v>266</v>
      </c>
    </row>
    <row r="745" spans="1:10" ht="20.100000000000001" customHeight="1">
      <c r="A745">
        <v>2</v>
      </c>
      <c r="B745">
        <v>744</v>
      </c>
      <c r="C745" t="s">
        <v>260</v>
      </c>
      <c r="D745" t="s">
        <v>2765</v>
      </c>
      <c r="E745" t="s">
        <v>1397</v>
      </c>
      <c r="H745" t="s">
        <v>2418</v>
      </c>
      <c r="I745" s="9" t="s">
        <v>266</v>
      </c>
    </row>
    <row r="746" spans="1:10" ht="20.100000000000001" customHeight="1">
      <c r="A746">
        <v>2</v>
      </c>
      <c r="B746">
        <v>745</v>
      </c>
      <c r="C746" t="s">
        <v>260</v>
      </c>
      <c r="D746" t="s">
        <v>2765</v>
      </c>
      <c r="E746" t="s">
        <v>1037</v>
      </c>
      <c r="I746" s="9" t="s">
        <v>266</v>
      </c>
    </row>
    <row r="747" spans="1:10" ht="20.100000000000001" customHeight="1">
      <c r="A747">
        <v>2</v>
      </c>
      <c r="B747">
        <v>746</v>
      </c>
      <c r="C747" t="s">
        <v>260</v>
      </c>
      <c r="D747" t="s">
        <v>2765</v>
      </c>
      <c r="E747" t="s">
        <v>1038</v>
      </c>
      <c r="I747" s="9" t="s">
        <v>266</v>
      </c>
    </row>
    <row r="748" spans="1:10" ht="20.100000000000001" customHeight="1">
      <c r="A748">
        <v>2</v>
      </c>
      <c r="B748">
        <v>747</v>
      </c>
      <c r="C748" t="s">
        <v>260</v>
      </c>
      <c r="D748" t="s">
        <v>2765</v>
      </c>
      <c r="E748" t="s">
        <v>1039</v>
      </c>
      <c r="I748" s="9" t="s">
        <v>266</v>
      </c>
    </row>
    <row r="749" spans="1:10" ht="20.100000000000001" customHeight="1">
      <c r="A749">
        <v>2</v>
      </c>
      <c r="B749">
        <v>748</v>
      </c>
      <c r="C749" t="s">
        <v>260</v>
      </c>
      <c r="D749" t="s">
        <v>2765</v>
      </c>
      <c r="E749" t="s">
        <v>1040</v>
      </c>
      <c r="H749" t="s">
        <v>2213</v>
      </c>
      <c r="I749" s="9" t="s">
        <v>266</v>
      </c>
      <c r="J749" t="s">
        <v>2741</v>
      </c>
    </row>
    <row r="750" spans="1:10" ht="20.100000000000001" customHeight="1">
      <c r="A750">
        <v>2</v>
      </c>
      <c r="B750">
        <v>749</v>
      </c>
      <c r="C750" t="s">
        <v>260</v>
      </c>
      <c r="D750" t="s">
        <v>2765</v>
      </c>
      <c r="E750" t="s">
        <v>1041</v>
      </c>
      <c r="I750" s="9" t="s">
        <v>266</v>
      </c>
    </row>
    <row r="751" spans="1:10" ht="20.100000000000001" customHeight="1">
      <c r="A751">
        <v>2</v>
      </c>
      <c r="B751">
        <v>750</v>
      </c>
      <c r="C751" t="s">
        <v>260</v>
      </c>
      <c r="D751" t="s">
        <v>2765</v>
      </c>
      <c r="E751" t="s">
        <v>1043</v>
      </c>
      <c r="I751" s="9" t="s">
        <v>266</v>
      </c>
    </row>
    <row r="752" spans="1:10" ht="20.100000000000001" customHeight="1">
      <c r="A752">
        <v>2</v>
      </c>
      <c r="B752">
        <v>751</v>
      </c>
      <c r="C752" t="s">
        <v>260</v>
      </c>
      <c r="D752" t="s">
        <v>2765</v>
      </c>
      <c r="E752" t="s">
        <v>1044</v>
      </c>
      <c r="I752" s="9" t="s">
        <v>266</v>
      </c>
    </row>
    <row r="753" spans="1:10" ht="20.100000000000001" customHeight="1">
      <c r="A753">
        <v>2</v>
      </c>
      <c r="B753">
        <v>752</v>
      </c>
      <c r="C753" t="s">
        <v>260</v>
      </c>
      <c r="D753" t="s">
        <v>2765</v>
      </c>
      <c r="E753" t="s">
        <v>1030</v>
      </c>
      <c r="I753" s="9" t="s">
        <v>266</v>
      </c>
    </row>
    <row r="754" spans="1:10" ht="20.100000000000001" customHeight="1">
      <c r="A754">
        <v>2</v>
      </c>
      <c r="B754">
        <v>753</v>
      </c>
      <c r="C754" t="s">
        <v>260</v>
      </c>
      <c r="D754" t="s">
        <v>2765</v>
      </c>
      <c r="E754" t="s">
        <v>1045</v>
      </c>
      <c r="I754" s="9" t="s">
        <v>266</v>
      </c>
    </row>
    <row r="755" spans="1:10" ht="20.100000000000001" customHeight="1">
      <c r="A755">
        <v>2</v>
      </c>
      <c r="B755">
        <v>754</v>
      </c>
      <c r="C755" t="s">
        <v>260</v>
      </c>
      <c r="D755" t="s">
        <v>2765</v>
      </c>
      <c r="E755" t="s">
        <v>1046</v>
      </c>
      <c r="I755" s="9" t="s">
        <v>266</v>
      </c>
    </row>
    <row r="756" spans="1:10" ht="20.100000000000001" customHeight="1">
      <c r="A756">
        <v>2</v>
      </c>
      <c r="B756">
        <v>755</v>
      </c>
      <c r="C756" t="s">
        <v>260</v>
      </c>
      <c r="D756" t="s">
        <v>2765</v>
      </c>
      <c r="E756" t="s">
        <v>1047</v>
      </c>
      <c r="H756" t="s">
        <v>2214</v>
      </c>
      <c r="I756" s="9" t="s">
        <v>266</v>
      </c>
    </row>
    <row r="757" spans="1:10" ht="20.100000000000001" customHeight="1">
      <c r="A757">
        <v>2</v>
      </c>
      <c r="B757">
        <v>756</v>
      </c>
      <c r="C757" t="s">
        <v>260</v>
      </c>
      <c r="D757" t="s">
        <v>2765</v>
      </c>
      <c r="E757" t="s">
        <v>1396</v>
      </c>
      <c r="H757" t="s">
        <v>2417</v>
      </c>
      <c r="I757" s="9" t="s">
        <v>266</v>
      </c>
    </row>
    <row r="758" spans="1:10" ht="20.100000000000001" customHeight="1">
      <c r="A758">
        <v>2</v>
      </c>
      <c r="B758">
        <v>757</v>
      </c>
      <c r="C758" t="s">
        <v>260</v>
      </c>
      <c r="D758" t="s">
        <v>2765</v>
      </c>
      <c r="E758" t="s">
        <v>1048</v>
      </c>
      <c r="I758" s="9" t="s">
        <v>266</v>
      </c>
    </row>
    <row r="759" spans="1:10" ht="20.100000000000001" customHeight="1">
      <c r="A759">
        <v>2</v>
      </c>
      <c r="B759">
        <v>758</v>
      </c>
      <c r="C759" t="s">
        <v>260</v>
      </c>
      <c r="D759" t="s">
        <v>2765</v>
      </c>
      <c r="E759" t="s">
        <v>1053</v>
      </c>
      <c r="I759" s="9" t="s">
        <v>266</v>
      </c>
    </row>
    <row r="760" spans="1:10" ht="20.100000000000001" customHeight="1">
      <c r="A760">
        <v>2</v>
      </c>
      <c r="B760">
        <v>759</v>
      </c>
      <c r="C760" t="s">
        <v>260</v>
      </c>
      <c r="D760" t="s">
        <v>2765</v>
      </c>
      <c r="E760" t="s">
        <v>1049</v>
      </c>
      <c r="I760" s="9" t="s">
        <v>266</v>
      </c>
    </row>
    <row r="761" spans="1:10" ht="20.100000000000001" customHeight="1">
      <c r="A761">
        <v>2</v>
      </c>
      <c r="B761">
        <v>760</v>
      </c>
      <c r="C761" t="s">
        <v>260</v>
      </c>
      <c r="D761" t="s">
        <v>2765</v>
      </c>
      <c r="E761" t="s">
        <v>1050</v>
      </c>
      <c r="I761" s="9" t="s">
        <v>266</v>
      </c>
    </row>
    <row r="762" spans="1:10" ht="20.100000000000001" customHeight="1">
      <c r="A762">
        <v>2</v>
      </c>
      <c r="B762">
        <v>761</v>
      </c>
      <c r="C762" t="s">
        <v>260</v>
      </c>
      <c r="D762" t="s">
        <v>2765</v>
      </c>
      <c r="E762" t="s">
        <v>607</v>
      </c>
      <c r="I762" s="9" t="s">
        <v>264</v>
      </c>
    </row>
    <row r="763" spans="1:10" ht="20.100000000000001" customHeight="1">
      <c r="A763">
        <v>2</v>
      </c>
      <c r="B763">
        <v>762</v>
      </c>
      <c r="C763" t="s">
        <v>260</v>
      </c>
      <c r="D763" t="s">
        <v>2765</v>
      </c>
      <c r="E763" t="s">
        <v>668</v>
      </c>
      <c r="I763" s="9" t="s">
        <v>264</v>
      </c>
    </row>
    <row r="764" spans="1:10" ht="20.100000000000001" customHeight="1">
      <c r="A764">
        <v>2</v>
      </c>
      <c r="B764">
        <v>763</v>
      </c>
      <c r="C764" t="s">
        <v>260</v>
      </c>
      <c r="D764" t="s">
        <v>2765</v>
      </c>
      <c r="E764" t="s">
        <v>683</v>
      </c>
      <c r="I764" s="9" t="s">
        <v>264</v>
      </c>
    </row>
    <row r="765" spans="1:10" ht="20.100000000000001" customHeight="1">
      <c r="A765">
        <v>2</v>
      </c>
      <c r="B765">
        <v>764</v>
      </c>
      <c r="C765" t="s">
        <v>260</v>
      </c>
      <c r="D765" t="s">
        <v>2765</v>
      </c>
      <c r="E765" t="s">
        <v>768</v>
      </c>
      <c r="H765" t="s">
        <v>2095</v>
      </c>
      <c r="I765" s="9" t="s">
        <v>266</v>
      </c>
      <c r="J765" t="s">
        <v>2741</v>
      </c>
    </row>
    <row r="766" spans="1:10" ht="20.100000000000001" customHeight="1">
      <c r="A766">
        <v>2</v>
      </c>
      <c r="B766">
        <v>765</v>
      </c>
      <c r="C766" t="s">
        <v>260</v>
      </c>
      <c r="D766" t="s">
        <v>2765</v>
      </c>
      <c r="E766" t="s">
        <v>713</v>
      </c>
      <c r="I766" s="9" t="s">
        <v>266</v>
      </c>
    </row>
    <row r="767" spans="1:10" ht="20.100000000000001" customHeight="1">
      <c r="A767">
        <v>2</v>
      </c>
      <c r="B767">
        <v>766</v>
      </c>
      <c r="C767" t="s">
        <v>260</v>
      </c>
      <c r="D767" t="s">
        <v>2765</v>
      </c>
      <c r="E767" t="s">
        <v>1031</v>
      </c>
      <c r="I767" s="9" t="s">
        <v>266</v>
      </c>
    </row>
    <row r="768" spans="1:10" ht="20.100000000000001" customHeight="1">
      <c r="A768">
        <v>2</v>
      </c>
      <c r="B768">
        <v>767</v>
      </c>
      <c r="C768" t="s">
        <v>260</v>
      </c>
      <c r="D768" t="s">
        <v>2765</v>
      </c>
      <c r="E768" t="s">
        <v>1051</v>
      </c>
      <c r="I768" s="9" t="s">
        <v>266</v>
      </c>
    </row>
    <row r="769" spans="1:10" ht="20.100000000000001" customHeight="1">
      <c r="A769">
        <v>2</v>
      </c>
      <c r="B769">
        <v>768</v>
      </c>
      <c r="C769" t="s">
        <v>260</v>
      </c>
      <c r="D769" t="s">
        <v>2765</v>
      </c>
      <c r="E769" t="s">
        <v>1052</v>
      </c>
      <c r="I769" s="9" t="s">
        <v>266</v>
      </c>
    </row>
    <row r="770" spans="1:10" ht="20.100000000000001" customHeight="1">
      <c r="A770">
        <v>2</v>
      </c>
      <c r="B770">
        <v>769</v>
      </c>
      <c r="C770" t="s">
        <v>260</v>
      </c>
      <c r="D770" t="s">
        <v>2765</v>
      </c>
      <c r="E770" t="s">
        <v>1407</v>
      </c>
      <c r="I770" s="9" t="s">
        <v>266</v>
      </c>
    </row>
    <row r="771" spans="1:10" ht="20.100000000000001" customHeight="1">
      <c r="A771">
        <v>2</v>
      </c>
      <c r="B771">
        <v>770</v>
      </c>
      <c r="C771" t="s">
        <v>260</v>
      </c>
      <c r="D771" t="s">
        <v>2765</v>
      </c>
      <c r="E771" t="s">
        <v>1054</v>
      </c>
      <c r="I771" s="9" t="s">
        <v>266</v>
      </c>
    </row>
    <row r="772" spans="1:10" ht="20.100000000000001" customHeight="1">
      <c r="A772">
        <v>2</v>
      </c>
      <c r="B772">
        <v>771</v>
      </c>
      <c r="C772" t="s">
        <v>260</v>
      </c>
      <c r="D772" t="s">
        <v>2765</v>
      </c>
      <c r="E772" t="s">
        <v>1055</v>
      </c>
      <c r="H772" t="s">
        <v>2215</v>
      </c>
      <c r="I772" s="9" t="s">
        <v>267</v>
      </c>
      <c r="J772" t="s">
        <v>2741</v>
      </c>
    </row>
    <row r="773" spans="1:10" ht="20.100000000000001" customHeight="1">
      <c r="A773">
        <v>2</v>
      </c>
      <c r="B773">
        <v>772</v>
      </c>
      <c r="C773" t="s">
        <v>260</v>
      </c>
      <c r="D773" t="s">
        <v>2765</v>
      </c>
      <c r="E773" t="s">
        <v>1056</v>
      </c>
      <c r="H773" t="s">
        <v>2216</v>
      </c>
      <c r="I773" s="9" t="s">
        <v>266</v>
      </c>
      <c r="J773" t="s">
        <v>2741</v>
      </c>
    </row>
    <row r="774" spans="1:10" ht="20.100000000000001" customHeight="1">
      <c r="A774">
        <v>2</v>
      </c>
      <c r="B774">
        <v>773</v>
      </c>
      <c r="C774" t="s">
        <v>260</v>
      </c>
      <c r="D774" t="s">
        <v>2765</v>
      </c>
      <c r="E774" t="s">
        <v>1057</v>
      </c>
      <c r="H774" t="s">
        <v>2217</v>
      </c>
      <c r="I774" s="9" t="s">
        <v>267</v>
      </c>
      <c r="J774" t="s">
        <v>2741</v>
      </c>
    </row>
    <row r="775" spans="1:10" ht="20.100000000000001" customHeight="1">
      <c r="A775">
        <v>2</v>
      </c>
      <c r="B775">
        <v>774</v>
      </c>
      <c r="C775" t="s">
        <v>260</v>
      </c>
      <c r="D775" t="s">
        <v>2765</v>
      </c>
      <c r="E775" t="s">
        <v>1058</v>
      </c>
      <c r="H775" t="s">
        <v>2218</v>
      </c>
      <c r="I775" s="9" t="s">
        <v>266</v>
      </c>
    </row>
    <row r="776" spans="1:10" ht="20.100000000000001" customHeight="1">
      <c r="A776">
        <v>2</v>
      </c>
      <c r="B776">
        <v>775</v>
      </c>
      <c r="C776" t="s">
        <v>260</v>
      </c>
      <c r="D776" t="s">
        <v>2765</v>
      </c>
      <c r="E776" t="s">
        <v>1059</v>
      </c>
      <c r="H776" t="s">
        <v>2219</v>
      </c>
      <c r="I776" s="9" t="s">
        <v>266</v>
      </c>
    </row>
    <row r="777" spans="1:10" ht="20.100000000000001" customHeight="1">
      <c r="A777">
        <v>2</v>
      </c>
      <c r="B777">
        <v>776</v>
      </c>
      <c r="C777" t="s">
        <v>260</v>
      </c>
      <c r="D777" t="s">
        <v>2765</v>
      </c>
      <c r="E777" t="s">
        <v>1060</v>
      </c>
      <c r="H777" t="s">
        <v>2220</v>
      </c>
      <c r="I777" s="9" t="s">
        <v>266</v>
      </c>
    </row>
    <row r="778" spans="1:10" ht="20.100000000000001" customHeight="1">
      <c r="A778">
        <v>2</v>
      </c>
      <c r="B778">
        <v>777</v>
      </c>
      <c r="C778" t="s">
        <v>260</v>
      </c>
      <c r="D778" t="s">
        <v>2765</v>
      </c>
      <c r="E778" t="s">
        <v>1061</v>
      </c>
      <c r="I778" s="9" t="s">
        <v>266</v>
      </c>
    </row>
    <row r="779" spans="1:10" ht="20.100000000000001" customHeight="1">
      <c r="A779">
        <v>2</v>
      </c>
      <c r="B779">
        <v>778</v>
      </c>
      <c r="C779" t="s">
        <v>260</v>
      </c>
      <c r="D779" t="s">
        <v>2765</v>
      </c>
      <c r="E779" t="s">
        <v>1378</v>
      </c>
      <c r="H779" t="s">
        <v>2399</v>
      </c>
      <c r="I779" s="9" t="s">
        <v>266</v>
      </c>
    </row>
    <row r="780" spans="1:10" ht="20.100000000000001" customHeight="1">
      <c r="A780">
        <v>2</v>
      </c>
      <c r="B780">
        <v>779</v>
      </c>
      <c r="C780" t="s">
        <v>260</v>
      </c>
      <c r="D780" t="s">
        <v>2765</v>
      </c>
      <c r="E780" t="s">
        <v>1062</v>
      </c>
      <c r="H780" t="s">
        <v>2221</v>
      </c>
      <c r="I780" s="9" t="s">
        <v>266</v>
      </c>
    </row>
    <row r="781" spans="1:10" ht="20.100000000000001" customHeight="1">
      <c r="A781">
        <v>2</v>
      </c>
      <c r="B781">
        <v>780</v>
      </c>
      <c r="C781" t="s">
        <v>260</v>
      </c>
      <c r="D781" t="s">
        <v>2765</v>
      </c>
      <c r="E781" t="s">
        <v>1063</v>
      </c>
      <c r="I781" s="9" t="s">
        <v>266</v>
      </c>
    </row>
    <row r="782" spans="1:10" ht="20.100000000000001" customHeight="1">
      <c r="A782">
        <v>2</v>
      </c>
      <c r="B782">
        <v>781</v>
      </c>
      <c r="C782" t="s">
        <v>260</v>
      </c>
      <c r="D782" t="s">
        <v>2765</v>
      </c>
      <c r="E782" t="s">
        <v>1064</v>
      </c>
      <c r="I782" s="9" t="s">
        <v>266</v>
      </c>
    </row>
    <row r="783" spans="1:10" ht="20.100000000000001" customHeight="1">
      <c r="A783">
        <v>2</v>
      </c>
      <c r="B783">
        <v>782</v>
      </c>
      <c r="C783" t="s">
        <v>260</v>
      </c>
      <c r="D783" t="s">
        <v>2765</v>
      </c>
      <c r="E783" t="s">
        <v>1065</v>
      </c>
      <c r="I783" s="9" t="s">
        <v>266</v>
      </c>
    </row>
    <row r="784" spans="1:10" ht="20.100000000000001" customHeight="1">
      <c r="A784">
        <v>2</v>
      </c>
      <c r="B784">
        <v>783</v>
      </c>
      <c r="C784" t="s">
        <v>260</v>
      </c>
      <c r="D784" t="s">
        <v>2765</v>
      </c>
      <c r="E784" t="s">
        <v>1066</v>
      </c>
      <c r="I784" s="9" t="s">
        <v>266</v>
      </c>
    </row>
    <row r="785" spans="1:9" ht="20.100000000000001" customHeight="1">
      <c r="A785">
        <v>2</v>
      </c>
      <c r="B785">
        <v>784</v>
      </c>
      <c r="C785" t="s">
        <v>260</v>
      </c>
      <c r="D785" t="s">
        <v>2765</v>
      </c>
      <c r="E785" t="s">
        <v>1067</v>
      </c>
      <c r="I785" s="9" t="s">
        <v>266</v>
      </c>
    </row>
    <row r="786" spans="1:9" ht="20.100000000000001" customHeight="1">
      <c r="A786">
        <v>2</v>
      </c>
      <c r="B786">
        <v>785</v>
      </c>
      <c r="C786" t="s">
        <v>260</v>
      </c>
      <c r="D786" t="s">
        <v>2765</v>
      </c>
      <c r="E786" t="s">
        <v>1068</v>
      </c>
      <c r="I786" s="9" t="s">
        <v>266</v>
      </c>
    </row>
    <row r="787" spans="1:9" ht="20.100000000000001" customHeight="1">
      <c r="A787">
        <v>2</v>
      </c>
      <c r="B787">
        <v>786</v>
      </c>
      <c r="C787" t="s">
        <v>260</v>
      </c>
      <c r="D787" t="s">
        <v>2765</v>
      </c>
      <c r="E787" t="s">
        <v>1069</v>
      </c>
      <c r="I787" s="9" t="s">
        <v>266</v>
      </c>
    </row>
    <row r="788" spans="1:9" ht="20.100000000000001" customHeight="1">
      <c r="A788">
        <v>2</v>
      </c>
      <c r="B788">
        <v>787</v>
      </c>
      <c r="C788" t="s">
        <v>260</v>
      </c>
      <c r="D788" t="s">
        <v>2765</v>
      </c>
      <c r="E788" t="s">
        <v>1070</v>
      </c>
      <c r="I788" s="9" t="s">
        <v>266</v>
      </c>
    </row>
    <row r="789" spans="1:9" ht="20.100000000000001" customHeight="1">
      <c r="A789">
        <v>2</v>
      </c>
      <c r="B789">
        <v>788</v>
      </c>
      <c r="C789" t="s">
        <v>260</v>
      </c>
      <c r="D789" t="s">
        <v>2765</v>
      </c>
      <c r="E789" t="s">
        <v>1071</v>
      </c>
      <c r="I789" s="9" t="s">
        <v>266</v>
      </c>
    </row>
    <row r="790" spans="1:9" ht="20.100000000000001" customHeight="1">
      <c r="A790">
        <v>2</v>
      </c>
      <c r="B790">
        <v>789</v>
      </c>
      <c r="C790" t="s">
        <v>260</v>
      </c>
      <c r="D790" t="s">
        <v>2765</v>
      </c>
      <c r="E790" t="s">
        <v>1072</v>
      </c>
      <c r="I790" s="9" t="s">
        <v>266</v>
      </c>
    </row>
    <row r="791" spans="1:9" ht="20.100000000000001" customHeight="1">
      <c r="A791">
        <v>2</v>
      </c>
      <c r="B791">
        <v>790</v>
      </c>
      <c r="C791" t="s">
        <v>260</v>
      </c>
      <c r="D791" t="s">
        <v>2765</v>
      </c>
      <c r="E791" t="s">
        <v>1073</v>
      </c>
      <c r="I791" s="9" t="s">
        <v>266</v>
      </c>
    </row>
    <row r="792" spans="1:9" ht="20.100000000000001" customHeight="1">
      <c r="A792">
        <v>2</v>
      </c>
      <c r="B792">
        <v>791</v>
      </c>
      <c r="C792" t="s">
        <v>260</v>
      </c>
      <c r="D792" t="s">
        <v>2765</v>
      </c>
      <c r="E792" t="s">
        <v>1074</v>
      </c>
      <c r="I792" s="9" t="s">
        <v>266</v>
      </c>
    </row>
    <row r="793" spans="1:9" ht="20.100000000000001" customHeight="1">
      <c r="A793">
        <v>2</v>
      </c>
      <c r="B793">
        <v>792</v>
      </c>
      <c r="C793" t="s">
        <v>260</v>
      </c>
      <c r="D793" t="s">
        <v>2765</v>
      </c>
      <c r="E793" t="s">
        <v>1075</v>
      </c>
      <c r="I793" s="9" t="s">
        <v>266</v>
      </c>
    </row>
    <row r="794" spans="1:9" ht="20.100000000000001" customHeight="1">
      <c r="A794">
        <v>2</v>
      </c>
      <c r="B794">
        <v>793</v>
      </c>
      <c r="C794" t="s">
        <v>260</v>
      </c>
      <c r="D794" t="s">
        <v>2765</v>
      </c>
      <c r="E794" t="s">
        <v>1076</v>
      </c>
      <c r="I794" s="9" t="s">
        <v>266</v>
      </c>
    </row>
    <row r="795" spans="1:9" ht="20.100000000000001" customHeight="1">
      <c r="A795">
        <v>2</v>
      </c>
      <c r="B795">
        <v>794</v>
      </c>
      <c r="C795" t="s">
        <v>260</v>
      </c>
      <c r="D795" t="s">
        <v>2765</v>
      </c>
      <c r="E795" t="s">
        <v>1077</v>
      </c>
      <c r="I795" s="9" t="s">
        <v>266</v>
      </c>
    </row>
    <row r="796" spans="1:9" ht="20.100000000000001" customHeight="1">
      <c r="A796">
        <v>2</v>
      </c>
      <c r="B796">
        <v>795</v>
      </c>
      <c r="C796" t="s">
        <v>260</v>
      </c>
      <c r="D796" t="s">
        <v>2765</v>
      </c>
      <c r="E796" t="s">
        <v>1078</v>
      </c>
      <c r="H796" t="s">
        <v>2222</v>
      </c>
      <c r="I796" s="9" t="s">
        <v>266</v>
      </c>
    </row>
    <row r="797" spans="1:9" ht="20.100000000000001" customHeight="1">
      <c r="A797">
        <v>2</v>
      </c>
      <c r="B797">
        <v>796</v>
      </c>
      <c r="C797" t="s">
        <v>260</v>
      </c>
      <c r="D797" t="s">
        <v>2765</v>
      </c>
      <c r="E797" t="s">
        <v>1079</v>
      </c>
      <c r="I797" s="9" t="s">
        <v>266</v>
      </c>
    </row>
    <row r="798" spans="1:9" ht="20.100000000000001" customHeight="1">
      <c r="A798">
        <v>2</v>
      </c>
      <c r="B798">
        <v>797</v>
      </c>
      <c r="C798" t="s">
        <v>260</v>
      </c>
      <c r="D798" t="s">
        <v>2765</v>
      </c>
      <c r="E798" t="s">
        <v>1080</v>
      </c>
      <c r="I798" s="9" t="s">
        <v>266</v>
      </c>
    </row>
    <row r="799" spans="1:9" ht="20.100000000000001" customHeight="1">
      <c r="A799">
        <v>2</v>
      </c>
      <c r="B799">
        <v>798</v>
      </c>
      <c r="C799" t="s">
        <v>260</v>
      </c>
      <c r="D799" t="s">
        <v>2765</v>
      </c>
      <c r="E799" t="s">
        <v>1081</v>
      </c>
      <c r="I799" s="9" t="s">
        <v>266</v>
      </c>
    </row>
    <row r="800" spans="1:9" ht="20.100000000000001" customHeight="1">
      <c r="A800">
        <v>2</v>
      </c>
      <c r="B800">
        <v>799</v>
      </c>
      <c r="C800" t="s">
        <v>260</v>
      </c>
      <c r="D800" t="s">
        <v>2765</v>
      </c>
      <c r="E800" t="s">
        <v>1082</v>
      </c>
      <c r="I800" s="9" t="s">
        <v>266</v>
      </c>
    </row>
    <row r="801" spans="1:10" ht="20.100000000000001" customHeight="1">
      <c r="A801">
        <v>2</v>
      </c>
      <c r="B801">
        <v>800</v>
      </c>
      <c r="C801" t="s">
        <v>260</v>
      </c>
      <c r="D801" t="s">
        <v>2765</v>
      </c>
      <c r="E801" t="s">
        <v>1083</v>
      </c>
      <c r="I801" s="9" t="s">
        <v>266</v>
      </c>
    </row>
    <row r="802" spans="1:10" ht="20.100000000000001" customHeight="1">
      <c r="A802">
        <v>2</v>
      </c>
      <c r="B802">
        <v>801</v>
      </c>
      <c r="C802" t="s">
        <v>260</v>
      </c>
      <c r="D802" t="s">
        <v>2765</v>
      </c>
      <c r="E802" t="s">
        <v>1084</v>
      </c>
      <c r="I802" s="9" t="s">
        <v>266</v>
      </c>
    </row>
    <row r="803" spans="1:10" ht="20.100000000000001" customHeight="1">
      <c r="A803">
        <v>2</v>
      </c>
      <c r="B803">
        <v>802</v>
      </c>
      <c r="C803" t="s">
        <v>260</v>
      </c>
      <c r="D803" t="s">
        <v>2765</v>
      </c>
      <c r="E803" t="s">
        <v>1085</v>
      </c>
      <c r="I803" s="9" t="s">
        <v>266</v>
      </c>
    </row>
    <row r="804" spans="1:10" ht="20.100000000000001" customHeight="1">
      <c r="A804">
        <v>2</v>
      </c>
      <c r="B804">
        <v>803</v>
      </c>
      <c r="C804" t="s">
        <v>260</v>
      </c>
      <c r="D804" t="s">
        <v>2765</v>
      </c>
      <c r="E804" t="s">
        <v>1086</v>
      </c>
      <c r="I804" s="9" t="s">
        <v>266</v>
      </c>
    </row>
    <row r="805" spans="1:10" ht="20.100000000000001" customHeight="1">
      <c r="A805">
        <v>2</v>
      </c>
      <c r="B805">
        <v>804</v>
      </c>
      <c r="C805" t="s">
        <v>260</v>
      </c>
      <c r="D805" t="s">
        <v>2765</v>
      </c>
      <c r="E805" t="s">
        <v>1399</v>
      </c>
      <c r="H805" t="s">
        <v>2420</v>
      </c>
      <c r="I805" s="9" t="s">
        <v>266</v>
      </c>
    </row>
    <row r="806" spans="1:10" ht="20.100000000000001" customHeight="1">
      <c r="A806">
        <v>2</v>
      </c>
      <c r="B806">
        <v>805</v>
      </c>
      <c r="C806" t="s">
        <v>260</v>
      </c>
      <c r="D806" t="s">
        <v>2765</v>
      </c>
      <c r="E806" t="s">
        <v>1087</v>
      </c>
      <c r="I806" s="9" t="s">
        <v>266</v>
      </c>
    </row>
    <row r="807" spans="1:10" ht="20.100000000000001" customHeight="1">
      <c r="A807">
        <v>2</v>
      </c>
      <c r="B807">
        <v>806</v>
      </c>
      <c r="C807" t="s">
        <v>260</v>
      </c>
      <c r="D807" t="s">
        <v>2765</v>
      </c>
      <c r="E807" t="s">
        <v>1088</v>
      </c>
      <c r="I807" s="9" t="s">
        <v>266</v>
      </c>
    </row>
    <row r="808" spans="1:10" ht="20.100000000000001" customHeight="1">
      <c r="A808">
        <v>2</v>
      </c>
      <c r="B808">
        <v>807</v>
      </c>
      <c r="C808" t="s">
        <v>260</v>
      </c>
      <c r="D808" t="s">
        <v>2765</v>
      </c>
      <c r="E808" t="s">
        <v>1321</v>
      </c>
      <c r="H808" t="s">
        <v>2358</v>
      </c>
      <c r="I808" s="9" t="s">
        <v>266</v>
      </c>
    </row>
    <row r="809" spans="1:10" ht="20.100000000000001" customHeight="1">
      <c r="A809">
        <v>2</v>
      </c>
      <c r="B809">
        <v>808</v>
      </c>
      <c r="C809" t="s">
        <v>260</v>
      </c>
      <c r="D809" t="s">
        <v>2765</v>
      </c>
      <c r="E809" t="s">
        <v>1089</v>
      </c>
      <c r="I809" s="9" t="s">
        <v>266</v>
      </c>
    </row>
    <row r="810" spans="1:10" ht="20.100000000000001" customHeight="1">
      <c r="A810">
        <v>2</v>
      </c>
      <c r="B810">
        <v>809</v>
      </c>
      <c r="C810" t="s">
        <v>260</v>
      </c>
      <c r="D810" t="s">
        <v>2765</v>
      </c>
      <c r="E810" t="s">
        <v>1090</v>
      </c>
      <c r="I810" s="9" t="s">
        <v>266</v>
      </c>
    </row>
    <row r="811" spans="1:10" ht="20.100000000000001" customHeight="1">
      <c r="A811">
        <v>2</v>
      </c>
      <c r="B811">
        <v>810</v>
      </c>
      <c r="C811" t="s">
        <v>260</v>
      </c>
      <c r="D811" t="s">
        <v>2765</v>
      </c>
      <c r="E811" t="s">
        <v>1091</v>
      </c>
      <c r="I811" s="9" t="s">
        <v>266</v>
      </c>
      <c r="J811" t="s">
        <v>2741</v>
      </c>
    </row>
    <row r="812" spans="1:10" ht="20.100000000000001" customHeight="1">
      <c r="A812">
        <v>2</v>
      </c>
      <c r="B812">
        <v>811</v>
      </c>
      <c r="C812" t="s">
        <v>260</v>
      </c>
      <c r="D812" t="s">
        <v>2765</v>
      </c>
      <c r="E812" t="s">
        <v>1092</v>
      </c>
      <c r="I812" s="9" t="s">
        <v>266</v>
      </c>
    </row>
    <row r="813" spans="1:10" ht="20.100000000000001" customHeight="1">
      <c r="A813">
        <v>2</v>
      </c>
      <c r="B813">
        <v>812</v>
      </c>
      <c r="C813" t="s">
        <v>260</v>
      </c>
      <c r="D813" t="s">
        <v>2765</v>
      </c>
      <c r="E813" t="s">
        <v>1093</v>
      </c>
      <c r="I813" s="9" t="s">
        <v>266</v>
      </c>
    </row>
    <row r="814" spans="1:10" ht="20.100000000000001" customHeight="1">
      <c r="A814">
        <v>2</v>
      </c>
      <c r="B814">
        <v>813</v>
      </c>
      <c r="C814" t="s">
        <v>260</v>
      </c>
      <c r="D814" t="s">
        <v>2765</v>
      </c>
      <c r="E814" t="s">
        <v>1094</v>
      </c>
      <c r="I814" s="9" t="s">
        <v>266</v>
      </c>
    </row>
    <row r="815" spans="1:10" ht="20.100000000000001" customHeight="1">
      <c r="A815">
        <v>2</v>
      </c>
      <c r="B815">
        <v>814</v>
      </c>
      <c r="C815" t="s">
        <v>260</v>
      </c>
      <c r="D815" t="s">
        <v>2765</v>
      </c>
      <c r="E815" t="s">
        <v>1095</v>
      </c>
      <c r="I815" s="9" t="s">
        <v>266</v>
      </c>
    </row>
    <row r="816" spans="1:10" ht="20.100000000000001" customHeight="1">
      <c r="A816">
        <v>2</v>
      </c>
      <c r="B816">
        <v>815</v>
      </c>
      <c r="C816" t="s">
        <v>260</v>
      </c>
      <c r="D816" t="s">
        <v>2765</v>
      </c>
      <c r="E816" t="s">
        <v>1096</v>
      </c>
      <c r="I816" s="9" t="s">
        <v>266</v>
      </c>
    </row>
    <row r="817" spans="1:10" ht="20.100000000000001" customHeight="1">
      <c r="A817">
        <v>2</v>
      </c>
      <c r="B817">
        <v>816</v>
      </c>
      <c r="C817" t="s">
        <v>260</v>
      </c>
      <c r="D817" t="s">
        <v>2765</v>
      </c>
      <c r="E817" t="s">
        <v>1097</v>
      </c>
      <c r="I817" s="9" t="s">
        <v>266</v>
      </c>
    </row>
    <row r="818" spans="1:10" ht="20.100000000000001" customHeight="1">
      <c r="A818">
        <v>2</v>
      </c>
      <c r="B818">
        <v>817</v>
      </c>
      <c r="C818" t="s">
        <v>260</v>
      </c>
      <c r="D818" t="s">
        <v>2765</v>
      </c>
      <c r="E818" t="s">
        <v>1098</v>
      </c>
      <c r="I818" s="9" t="s">
        <v>266</v>
      </c>
    </row>
    <row r="819" spans="1:10" ht="20.100000000000001" customHeight="1">
      <c r="A819">
        <v>2</v>
      </c>
      <c r="B819">
        <v>818</v>
      </c>
      <c r="C819" t="s">
        <v>260</v>
      </c>
      <c r="D819" t="s">
        <v>2765</v>
      </c>
      <c r="E819" t="s">
        <v>1320</v>
      </c>
      <c r="I819" s="9" t="s">
        <v>266</v>
      </c>
    </row>
    <row r="820" spans="1:10" ht="20.100000000000001" customHeight="1">
      <c r="A820">
        <v>2</v>
      </c>
      <c r="B820">
        <v>819</v>
      </c>
      <c r="C820" t="s">
        <v>260</v>
      </c>
      <c r="D820" t="s">
        <v>2765</v>
      </c>
      <c r="E820" t="s">
        <v>1099</v>
      </c>
      <c r="I820" s="9" t="s">
        <v>266</v>
      </c>
    </row>
    <row r="821" spans="1:10" ht="20.100000000000001" customHeight="1">
      <c r="A821">
        <v>2</v>
      </c>
      <c r="B821">
        <v>820</v>
      </c>
      <c r="C821" t="s">
        <v>260</v>
      </c>
      <c r="D821" t="s">
        <v>2765</v>
      </c>
      <c r="E821" t="s">
        <v>1100</v>
      </c>
      <c r="I821" s="9" t="s">
        <v>266</v>
      </c>
    </row>
    <row r="822" spans="1:10" ht="20.100000000000001" customHeight="1">
      <c r="A822">
        <v>2</v>
      </c>
      <c r="B822">
        <v>821</v>
      </c>
      <c r="C822" t="s">
        <v>260</v>
      </c>
      <c r="D822" t="s">
        <v>2765</v>
      </c>
      <c r="E822" t="s">
        <v>1315</v>
      </c>
      <c r="H822" t="s">
        <v>2357</v>
      </c>
      <c r="I822" s="9" t="s">
        <v>266</v>
      </c>
    </row>
    <row r="823" spans="1:10" ht="20.100000000000001" customHeight="1">
      <c r="A823">
        <v>2</v>
      </c>
      <c r="B823">
        <v>822</v>
      </c>
      <c r="C823" t="s">
        <v>260</v>
      </c>
      <c r="D823" t="s">
        <v>2765</v>
      </c>
      <c r="E823" t="s">
        <v>1361</v>
      </c>
      <c r="I823" s="9" t="s">
        <v>266</v>
      </c>
    </row>
    <row r="824" spans="1:10" ht="20.100000000000001" customHeight="1">
      <c r="A824">
        <v>2</v>
      </c>
      <c r="B824">
        <v>823</v>
      </c>
      <c r="C824" t="s">
        <v>260</v>
      </c>
      <c r="D824" t="s">
        <v>2765</v>
      </c>
      <c r="E824" t="s">
        <v>1314</v>
      </c>
      <c r="H824" t="s">
        <v>2356</v>
      </c>
      <c r="I824" s="9" t="s">
        <v>266</v>
      </c>
    </row>
    <row r="825" spans="1:10" ht="20.100000000000001" customHeight="1">
      <c r="A825">
        <v>2</v>
      </c>
      <c r="B825">
        <v>824</v>
      </c>
      <c r="C825" t="s">
        <v>260</v>
      </c>
      <c r="D825" t="s">
        <v>2765</v>
      </c>
      <c r="E825" t="s">
        <v>1300</v>
      </c>
      <c r="I825" s="9" t="s">
        <v>266</v>
      </c>
    </row>
    <row r="826" spans="1:10" ht="20.100000000000001" customHeight="1">
      <c r="A826">
        <v>2</v>
      </c>
      <c r="B826">
        <v>825</v>
      </c>
      <c r="C826" t="s">
        <v>260</v>
      </c>
      <c r="D826" t="s">
        <v>2765</v>
      </c>
      <c r="E826" t="s">
        <v>1101</v>
      </c>
      <c r="I826" s="9" t="s">
        <v>266</v>
      </c>
      <c r="J826" t="s">
        <v>2741</v>
      </c>
    </row>
    <row r="827" spans="1:10" ht="20.100000000000001" customHeight="1">
      <c r="A827">
        <v>2</v>
      </c>
      <c r="B827">
        <v>826</v>
      </c>
      <c r="C827" t="s">
        <v>260</v>
      </c>
      <c r="D827" t="s">
        <v>2765</v>
      </c>
      <c r="E827" t="s">
        <v>1108</v>
      </c>
      <c r="H827" t="s">
        <v>2226</v>
      </c>
      <c r="I827" s="9" t="s">
        <v>266</v>
      </c>
    </row>
    <row r="828" spans="1:10" ht="20.100000000000001" customHeight="1">
      <c r="A828">
        <v>2</v>
      </c>
      <c r="B828">
        <v>827</v>
      </c>
      <c r="C828" t="s">
        <v>260</v>
      </c>
      <c r="D828" t="s">
        <v>2765</v>
      </c>
      <c r="E828" t="s">
        <v>1109</v>
      </c>
      <c r="H828" t="s">
        <v>2227</v>
      </c>
      <c r="I828" s="9" t="s">
        <v>266</v>
      </c>
    </row>
    <row r="829" spans="1:10" ht="20.100000000000001" customHeight="1">
      <c r="A829">
        <v>2</v>
      </c>
      <c r="B829">
        <v>828</v>
      </c>
      <c r="C829" t="s">
        <v>260</v>
      </c>
      <c r="D829" t="s">
        <v>2765</v>
      </c>
      <c r="E829" t="s">
        <v>1110</v>
      </c>
      <c r="H829" t="s">
        <v>2228</v>
      </c>
      <c r="I829" s="9" t="s">
        <v>266</v>
      </c>
    </row>
    <row r="830" spans="1:10" ht="20.100000000000001" customHeight="1">
      <c r="A830">
        <v>2</v>
      </c>
      <c r="B830">
        <v>829</v>
      </c>
      <c r="C830" t="s">
        <v>260</v>
      </c>
      <c r="D830" t="s">
        <v>2765</v>
      </c>
      <c r="E830" t="s">
        <v>1111</v>
      </c>
      <c r="H830" t="s">
        <v>2229</v>
      </c>
      <c r="I830" s="9" t="s">
        <v>266</v>
      </c>
    </row>
    <row r="831" spans="1:10" ht="20.100000000000001" customHeight="1">
      <c r="A831">
        <v>2</v>
      </c>
      <c r="B831">
        <v>830</v>
      </c>
      <c r="C831" t="s">
        <v>260</v>
      </c>
      <c r="D831" t="s">
        <v>2765</v>
      </c>
      <c r="E831" t="s">
        <v>1112</v>
      </c>
      <c r="I831" s="9" t="s">
        <v>266</v>
      </c>
    </row>
    <row r="832" spans="1:10" ht="20.100000000000001" customHeight="1">
      <c r="A832">
        <v>2</v>
      </c>
      <c r="B832">
        <v>831</v>
      </c>
      <c r="C832" t="s">
        <v>260</v>
      </c>
      <c r="D832" t="s">
        <v>2765</v>
      </c>
      <c r="E832" t="s">
        <v>1301</v>
      </c>
      <c r="I832" s="9" t="s">
        <v>266</v>
      </c>
    </row>
    <row r="833" spans="1:9" ht="20.100000000000001" customHeight="1">
      <c r="A833">
        <v>2</v>
      </c>
      <c r="B833">
        <v>832</v>
      </c>
      <c r="C833" t="s">
        <v>260</v>
      </c>
      <c r="D833" t="s">
        <v>2765</v>
      </c>
      <c r="E833" t="s">
        <v>1113</v>
      </c>
      <c r="H833" t="s">
        <v>2230</v>
      </c>
      <c r="I833" s="9" t="s">
        <v>266</v>
      </c>
    </row>
    <row r="834" spans="1:9" ht="20.100000000000001" customHeight="1">
      <c r="A834">
        <v>2</v>
      </c>
      <c r="B834">
        <v>833</v>
      </c>
      <c r="C834" t="s">
        <v>260</v>
      </c>
      <c r="D834" t="s">
        <v>2765</v>
      </c>
      <c r="E834" t="s">
        <v>1387</v>
      </c>
      <c r="H834" t="s">
        <v>2408</v>
      </c>
      <c r="I834" s="9" t="s">
        <v>266</v>
      </c>
    </row>
    <row r="835" spans="1:9" ht="20.100000000000001" customHeight="1">
      <c r="A835">
        <v>2</v>
      </c>
      <c r="B835">
        <v>834</v>
      </c>
      <c r="C835" t="s">
        <v>260</v>
      </c>
      <c r="D835" t="s">
        <v>2765</v>
      </c>
      <c r="E835" t="s">
        <v>1398</v>
      </c>
      <c r="H835" t="s">
        <v>2419</v>
      </c>
      <c r="I835" s="9" t="s">
        <v>266</v>
      </c>
    </row>
    <row r="836" spans="1:9" ht="20.100000000000001" customHeight="1">
      <c r="A836">
        <v>2</v>
      </c>
      <c r="B836">
        <v>835</v>
      </c>
      <c r="C836" t="s">
        <v>260</v>
      </c>
      <c r="D836" t="s">
        <v>2765</v>
      </c>
      <c r="E836" t="s">
        <v>1114</v>
      </c>
      <c r="H836" t="s">
        <v>2231</v>
      </c>
      <c r="I836" s="9" t="s">
        <v>266</v>
      </c>
    </row>
    <row r="837" spans="1:9" ht="20.100000000000001" customHeight="1">
      <c r="A837">
        <v>2</v>
      </c>
      <c r="B837">
        <v>836</v>
      </c>
      <c r="C837" t="s">
        <v>260</v>
      </c>
      <c r="D837" t="s">
        <v>2765</v>
      </c>
      <c r="E837" t="s">
        <v>1115</v>
      </c>
      <c r="H837" t="s">
        <v>2232</v>
      </c>
      <c r="I837" s="9" t="s">
        <v>266</v>
      </c>
    </row>
    <row r="838" spans="1:9" ht="20.100000000000001" customHeight="1">
      <c r="A838">
        <v>2</v>
      </c>
      <c r="B838">
        <v>837</v>
      </c>
      <c r="C838" t="s">
        <v>260</v>
      </c>
      <c r="D838" t="s">
        <v>2765</v>
      </c>
      <c r="E838" t="s">
        <v>1116</v>
      </c>
      <c r="H838" t="s">
        <v>2233</v>
      </c>
      <c r="I838" s="9" t="s">
        <v>266</v>
      </c>
    </row>
    <row r="839" spans="1:9" ht="20.100000000000001" customHeight="1">
      <c r="A839">
        <v>2</v>
      </c>
      <c r="B839">
        <v>838</v>
      </c>
      <c r="C839" t="s">
        <v>260</v>
      </c>
      <c r="D839" t="s">
        <v>2765</v>
      </c>
      <c r="E839" t="s">
        <v>1117</v>
      </c>
      <c r="H839" t="s">
        <v>2234</v>
      </c>
      <c r="I839" s="9" t="s">
        <v>266</v>
      </c>
    </row>
    <row r="840" spans="1:9" ht="20.100000000000001" customHeight="1">
      <c r="A840">
        <v>2</v>
      </c>
      <c r="B840">
        <v>839</v>
      </c>
      <c r="C840" t="s">
        <v>260</v>
      </c>
      <c r="D840" t="s">
        <v>2765</v>
      </c>
      <c r="E840" t="s">
        <v>1331</v>
      </c>
      <c r="H840" t="s">
        <v>2368</v>
      </c>
      <c r="I840" s="9" t="s">
        <v>266</v>
      </c>
    </row>
    <row r="841" spans="1:9" ht="20.100000000000001" customHeight="1">
      <c r="A841">
        <v>2</v>
      </c>
      <c r="B841">
        <v>840</v>
      </c>
      <c r="C841" t="s">
        <v>260</v>
      </c>
      <c r="D841" t="s">
        <v>2765</v>
      </c>
      <c r="E841" t="s">
        <v>1332</v>
      </c>
      <c r="H841" t="s">
        <v>2369</v>
      </c>
      <c r="I841" s="9" t="s">
        <v>266</v>
      </c>
    </row>
    <row r="842" spans="1:9" ht="20.100000000000001" customHeight="1">
      <c r="A842">
        <v>2</v>
      </c>
      <c r="B842">
        <v>841</v>
      </c>
      <c r="C842" t="s">
        <v>260</v>
      </c>
      <c r="D842" t="s">
        <v>2765</v>
      </c>
      <c r="E842" t="s">
        <v>1118</v>
      </c>
      <c r="H842" t="s">
        <v>2235</v>
      </c>
      <c r="I842" s="9" t="s">
        <v>266</v>
      </c>
    </row>
    <row r="843" spans="1:9" ht="20.100000000000001" customHeight="1">
      <c r="A843">
        <v>2</v>
      </c>
      <c r="B843">
        <v>842</v>
      </c>
      <c r="C843" t="s">
        <v>260</v>
      </c>
      <c r="D843" t="s">
        <v>2765</v>
      </c>
      <c r="E843" t="s">
        <v>1119</v>
      </c>
      <c r="H843" t="s">
        <v>2236</v>
      </c>
      <c r="I843" s="9" t="s">
        <v>266</v>
      </c>
    </row>
    <row r="844" spans="1:9" ht="20.100000000000001" customHeight="1">
      <c r="A844">
        <v>2</v>
      </c>
      <c r="B844">
        <v>843</v>
      </c>
      <c r="C844" t="s">
        <v>260</v>
      </c>
      <c r="D844" t="s">
        <v>2765</v>
      </c>
      <c r="E844" t="s">
        <v>1120</v>
      </c>
      <c r="H844" t="s">
        <v>2237</v>
      </c>
      <c r="I844" s="9" t="s">
        <v>266</v>
      </c>
    </row>
    <row r="845" spans="1:9" ht="20.100000000000001" customHeight="1">
      <c r="A845">
        <v>2</v>
      </c>
      <c r="B845">
        <v>844</v>
      </c>
      <c r="C845" t="s">
        <v>260</v>
      </c>
      <c r="D845" t="s">
        <v>2765</v>
      </c>
      <c r="E845" t="s">
        <v>1121</v>
      </c>
      <c r="H845" t="s">
        <v>2238</v>
      </c>
      <c r="I845" s="9" t="s">
        <v>266</v>
      </c>
    </row>
    <row r="846" spans="1:9" ht="20.100000000000001" customHeight="1">
      <c r="A846">
        <v>2</v>
      </c>
      <c r="B846">
        <v>845</v>
      </c>
      <c r="C846" t="s">
        <v>260</v>
      </c>
      <c r="D846" t="s">
        <v>2765</v>
      </c>
      <c r="E846" t="s">
        <v>1122</v>
      </c>
      <c r="H846" t="s">
        <v>2239</v>
      </c>
      <c r="I846" s="9" t="s">
        <v>266</v>
      </c>
    </row>
    <row r="847" spans="1:9" ht="20.100000000000001" customHeight="1">
      <c r="A847">
        <v>2</v>
      </c>
      <c r="B847">
        <v>846</v>
      </c>
      <c r="C847" t="s">
        <v>260</v>
      </c>
      <c r="D847" t="s">
        <v>2765</v>
      </c>
      <c r="E847" t="s">
        <v>1123</v>
      </c>
      <c r="H847" t="s">
        <v>2240</v>
      </c>
      <c r="I847" s="9" t="s">
        <v>266</v>
      </c>
    </row>
    <row r="848" spans="1:9" ht="20.100000000000001" customHeight="1">
      <c r="A848">
        <v>2</v>
      </c>
      <c r="B848">
        <v>847</v>
      </c>
      <c r="C848" t="s">
        <v>260</v>
      </c>
      <c r="D848" t="s">
        <v>2765</v>
      </c>
      <c r="E848" t="s">
        <v>1124</v>
      </c>
      <c r="H848" t="s">
        <v>2241</v>
      </c>
      <c r="I848" s="9" t="s">
        <v>266</v>
      </c>
    </row>
    <row r="849" spans="1:9" ht="20.100000000000001" customHeight="1">
      <c r="A849">
        <v>2</v>
      </c>
      <c r="B849">
        <v>848</v>
      </c>
      <c r="C849" t="s">
        <v>260</v>
      </c>
      <c r="D849" t="s">
        <v>2765</v>
      </c>
      <c r="E849" t="s">
        <v>1125</v>
      </c>
      <c r="H849" t="s">
        <v>2242</v>
      </c>
      <c r="I849" s="9" t="s">
        <v>266</v>
      </c>
    </row>
    <row r="850" spans="1:9" ht="20.100000000000001" customHeight="1">
      <c r="A850">
        <v>2</v>
      </c>
      <c r="B850">
        <v>849</v>
      </c>
      <c r="C850" t="s">
        <v>260</v>
      </c>
      <c r="D850" t="s">
        <v>2765</v>
      </c>
      <c r="E850" t="s">
        <v>1324</v>
      </c>
      <c r="H850" t="s">
        <v>2361</v>
      </c>
      <c r="I850" s="9" t="s">
        <v>266</v>
      </c>
    </row>
    <row r="851" spans="1:9" ht="20.100000000000001" customHeight="1">
      <c r="A851">
        <v>2</v>
      </c>
      <c r="B851">
        <v>850</v>
      </c>
      <c r="C851" t="s">
        <v>260</v>
      </c>
      <c r="D851" t="s">
        <v>2765</v>
      </c>
      <c r="E851" t="s">
        <v>1126</v>
      </c>
      <c r="H851" t="s">
        <v>2243</v>
      </c>
      <c r="I851" s="9" t="s">
        <v>266</v>
      </c>
    </row>
    <row r="852" spans="1:9" ht="20.100000000000001" customHeight="1">
      <c r="A852">
        <v>2</v>
      </c>
      <c r="B852">
        <v>851</v>
      </c>
      <c r="C852" t="s">
        <v>260</v>
      </c>
      <c r="D852" t="s">
        <v>2765</v>
      </c>
      <c r="E852" t="s">
        <v>1127</v>
      </c>
      <c r="H852" t="s">
        <v>2244</v>
      </c>
      <c r="I852" s="9" t="s">
        <v>266</v>
      </c>
    </row>
    <row r="853" spans="1:9" ht="20.100000000000001" customHeight="1">
      <c r="A853">
        <v>2</v>
      </c>
      <c r="B853">
        <v>852</v>
      </c>
      <c r="C853" t="s">
        <v>260</v>
      </c>
      <c r="D853" t="s">
        <v>2765</v>
      </c>
      <c r="E853" t="s">
        <v>1128</v>
      </c>
      <c r="H853" t="s">
        <v>2245</v>
      </c>
      <c r="I853" s="9" t="s">
        <v>266</v>
      </c>
    </row>
    <row r="854" spans="1:9" ht="20.100000000000001" customHeight="1">
      <c r="A854">
        <v>2</v>
      </c>
      <c r="B854">
        <v>853</v>
      </c>
      <c r="C854" t="s">
        <v>260</v>
      </c>
      <c r="D854" t="s">
        <v>2765</v>
      </c>
      <c r="E854" t="s">
        <v>1129</v>
      </c>
      <c r="H854" t="s">
        <v>2246</v>
      </c>
      <c r="I854" s="9" t="s">
        <v>266</v>
      </c>
    </row>
    <row r="855" spans="1:9" ht="20.100000000000001" customHeight="1">
      <c r="A855">
        <v>2</v>
      </c>
      <c r="B855">
        <v>854</v>
      </c>
      <c r="C855" t="s">
        <v>260</v>
      </c>
      <c r="D855" t="s">
        <v>2765</v>
      </c>
      <c r="E855" t="s">
        <v>1130</v>
      </c>
      <c r="H855" t="s">
        <v>2247</v>
      </c>
      <c r="I855" s="9" t="s">
        <v>266</v>
      </c>
    </row>
    <row r="856" spans="1:9" ht="20.100000000000001" customHeight="1">
      <c r="A856">
        <v>2</v>
      </c>
      <c r="B856">
        <v>855</v>
      </c>
      <c r="C856" t="s">
        <v>260</v>
      </c>
      <c r="D856" t="s">
        <v>2765</v>
      </c>
      <c r="E856" t="s">
        <v>1131</v>
      </c>
      <c r="H856" t="s">
        <v>2248</v>
      </c>
      <c r="I856" s="9" t="s">
        <v>266</v>
      </c>
    </row>
    <row r="857" spans="1:9" ht="20.100000000000001" customHeight="1">
      <c r="A857">
        <v>2</v>
      </c>
      <c r="B857">
        <v>856</v>
      </c>
      <c r="C857" t="s">
        <v>260</v>
      </c>
      <c r="D857" t="s">
        <v>2765</v>
      </c>
      <c r="E857" t="s">
        <v>1132</v>
      </c>
      <c r="H857" t="s">
        <v>2249</v>
      </c>
      <c r="I857" s="9" t="s">
        <v>266</v>
      </c>
    </row>
    <row r="858" spans="1:9" ht="20.100000000000001" customHeight="1">
      <c r="A858">
        <v>2</v>
      </c>
      <c r="B858">
        <v>857</v>
      </c>
      <c r="C858" t="s">
        <v>260</v>
      </c>
      <c r="D858" t="s">
        <v>2765</v>
      </c>
      <c r="E858" t="s">
        <v>1133</v>
      </c>
      <c r="H858" t="s">
        <v>2250</v>
      </c>
      <c r="I858" s="9" t="s">
        <v>266</v>
      </c>
    </row>
    <row r="859" spans="1:9" ht="20.100000000000001" customHeight="1">
      <c r="A859">
        <v>2</v>
      </c>
      <c r="B859">
        <v>858</v>
      </c>
      <c r="C859" t="s">
        <v>260</v>
      </c>
      <c r="D859" t="s">
        <v>2765</v>
      </c>
      <c r="E859" t="s">
        <v>1134</v>
      </c>
      <c r="H859" t="s">
        <v>2251</v>
      </c>
      <c r="I859" s="9" t="s">
        <v>266</v>
      </c>
    </row>
    <row r="860" spans="1:9" ht="20.100000000000001" customHeight="1">
      <c r="A860">
        <v>2</v>
      </c>
      <c r="B860">
        <v>859</v>
      </c>
      <c r="C860" t="s">
        <v>260</v>
      </c>
      <c r="D860" t="s">
        <v>2765</v>
      </c>
      <c r="E860" t="s">
        <v>1135</v>
      </c>
      <c r="H860" t="s">
        <v>2252</v>
      </c>
      <c r="I860" s="9" t="s">
        <v>266</v>
      </c>
    </row>
    <row r="861" spans="1:9" ht="20.100000000000001" customHeight="1">
      <c r="A861">
        <v>2</v>
      </c>
      <c r="B861">
        <v>860</v>
      </c>
      <c r="C861" t="s">
        <v>260</v>
      </c>
      <c r="D861" t="s">
        <v>2765</v>
      </c>
      <c r="E861" t="s">
        <v>1136</v>
      </c>
      <c r="H861" t="s">
        <v>2253</v>
      </c>
      <c r="I861" s="9" t="s">
        <v>266</v>
      </c>
    </row>
    <row r="862" spans="1:9" ht="20.100000000000001" customHeight="1">
      <c r="A862">
        <v>2</v>
      </c>
      <c r="B862">
        <v>861</v>
      </c>
      <c r="C862" t="s">
        <v>260</v>
      </c>
      <c r="D862" t="s">
        <v>2765</v>
      </c>
      <c r="E862" t="s">
        <v>1137</v>
      </c>
      <c r="H862" t="s">
        <v>2254</v>
      </c>
      <c r="I862" s="9" t="s">
        <v>266</v>
      </c>
    </row>
    <row r="863" spans="1:9" ht="20.100000000000001" customHeight="1">
      <c r="A863">
        <v>2</v>
      </c>
      <c r="B863">
        <v>862</v>
      </c>
      <c r="C863" t="s">
        <v>260</v>
      </c>
      <c r="D863" t="s">
        <v>2765</v>
      </c>
      <c r="E863" t="s">
        <v>1329</v>
      </c>
      <c r="H863" t="s">
        <v>2366</v>
      </c>
      <c r="I863" s="9" t="s">
        <v>266</v>
      </c>
    </row>
    <row r="864" spans="1:9" ht="20.100000000000001" customHeight="1">
      <c r="A864">
        <v>2</v>
      </c>
      <c r="B864">
        <v>863</v>
      </c>
      <c r="C864" t="s">
        <v>260</v>
      </c>
      <c r="D864" t="s">
        <v>2765</v>
      </c>
      <c r="E864" t="s">
        <v>1330</v>
      </c>
      <c r="H864" t="s">
        <v>2367</v>
      </c>
      <c r="I864" s="9" t="s">
        <v>266</v>
      </c>
    </row>
    <row r="865" spans="1:9" ht="20.100000000000001" customHeight="1">
      <c r="A865">
        <v>2</v>
      </c>
      <c r="B865">
        <v>864</v>
      </c>
      <c r="C865" t="s">
        <v>260</v>
      </c>
      <c r="D865" t="s">
        <v>2765</v>
      </c>
      <c r="E865" t="s">
        <v>1138</v>
      </c>
      <c r="H865" t="s">
        <v>2255</v>
      </c>
      <c r="I865" s="9" t="s">
        <v>266</v>
      </c>
    </row>
    <row r="866" spans="1:9" ht="20.100000000000001" customHeight="1">
      <c r="A866">
        <v>2</v>
      </c>
      <c r="B866">
        <v>865</v>
      </c>
      <c r="C866" t="s">
        <v>260</v>
      </c>
      <c r="D866" t="s">
        <v>2765</v>
      </c>
      <c r="E866" t="s">
        <v>1139</v>
      </c>
      <c r="H866" t="s">
        <v>2256</v>
      </c>
      <c r="I866" s="9" t="s">
        <v>266</v>
      </c>
    </row>
    <row r="867" spans="1:9" ht="20.100000000000001" customHeight="1">
      <c r="A867">
        <v>2</v>
      </c>
      <c r="B867">
        <v>866</v>
      </c>
      <c r="C867" t="s">
        <v>260</v>
      </c>
      <c r="D867" t="s">
        <v>2765</v>
      </c>
      <c r="E867" t="s">
        <v>1140</v>
      </c>
      <c r="H867" t="s">
        <v>2257</v>
      </c>
      <c r="I867" s="9" t="s">
        <v>266</v>
      </c>
    </row>
    <row r="868" spans="1:9" ht="20.100000000000001" customHeight="1">
      <c r="A868">
        <v>2</v>
      </c>
      <c r="B868">
        <v>867</v>
      </c>
      <c r="C868" t="s">
        <v>260</v>
      </c>
      <c r="D868" t="s">
        <v>2765</v>
      </c>
      <c r="E868" t="s">
        <v>1141</v>
      </c>
      <c r="H868" t="s">
        <v>2258</v>
      </c>
      <c r="I868" s="9" t="s">
        <v>266</v>
      </c>
    </row>
    <row r="869" spans="1:9" ht="20.100000000000001" customHeight="1">
      <c r="A869">
        <v>2</v>
      </c>
      <c r="B869">
        <v>868</v>
      </c>
      <c r="C869" t="s">
        <v>260</v>
      </c>
      <c r="D869" t="s">
        <v>2765</v>
      </c>
      <c r="E869" t="s">
        <v>1142</v>
      </c>
      <c r="H869" t="s">
        <v>2259</v>
      </c>
      <c r="I869" s="9" t="s">
        <v>266</v>
      </c>
    </row>
    <row r="870" spans="1:9" ht="20.100000000000001" customHeight="1">
      <c r="A870">
        <v>2</v>
      </c>
      <c r="B870">
        <v>869</v>
      </c>
      <c r="C870" t="s">
        <v>260</v>
      </c>
      <c r="D870" t="s">
        <v>2765</v>
      </c>
      <c r="E870" t="s">
        <v>1143</v>
      </c>
      <c r="H870" t="s">
        <v>2260</v>
      </c>
      <c r="I870" s="9" t="s">
        <v>266</v>
      </c>
    </row>
    <row r="871" spans="1:9" ht="20.100000000000001" customHeight="1">
      <c r="A871">
        <v>2</v>
      </c>
      <c r="B871">
        <v>870</v>
      </c>
      <c r="C871" t="s">
        <v>260</v>
      </c>
      <c r="D871" t="s">
        <v>2765</v>
      </c>
      <c r="E871" t="s">
        <v>1144</v>
      </c>
      <c r="H871" t="s">
        <v>2261</v>
      </c>
      <c r="I871" s="9" t="s">
        <v>266</v>
      </c>
    </row>
    <row r="872" spans="1:9" ht="20.100000000000001" customHeight="1">
      <c r="A872">
        <v>2</v>
      </c>
      <c r="B872">
        <v>871</v>
      </c>
      <c r="C872" t="s">
        <v>260</v>
      </c>
      <c r="D872" t="s">
        <v>2765</v>
      </c>
      <c r="E872" t="s">
        <v>1145</v>
      </c>
      <c r="H872" t="s">
        <v>2262</v>
      </c>
      <c r="I872" s="9" t="s">
        <v>266</v>
      </c>
    </row>
    <row r="873" spans="1:9" ht="20.100000000000001" customHeight="1">
      <c r="A873">
        <v>2</v>
      </c>
      <c r="B873">
        <v>872</v>
      </c>
      <c r="C873" t="s">
        <v>260</v>
      </c>
      <c r="D873" t="s">
        <v>2765</v>
      </c>
      <c r="E873" t="s">
        <v>1333</v>
      </c>
      <c r="H873" t="s">
        <v>2370</v>
      </c>
      <c r="I873" s="9" t="s">
        <v>266</v>
      </c>
    </row>
    <row r="874" spans="1:9" ht="20.100000000000001" customHeight="1">
      <c r="A874">
        <v>2</v>
      </c>
      <c r="B874">
        <v>873</v>
      </c>
      <c r="C874" t="s">
        <v>260</v>
      </c>
      <c r="D874" t="s">
        <v>2765</v>
      </c>
      <c r="E874" t="s">
        <v>1334</v>
      </c>
      <c r="H874" t="s">
        <v>2371</v>
      </c>
      <c r="I874" s="9" t="s">
        <v>266</v>
      </c>
    </row>
    <row r="875" spans="1:9" ht="20.100000000000001" customHeight="1">
      <c r="A875">
        <v>2</v>
      </c>
      <c r="B875">
        <v>874</v>
      </c>
      <c r="C875" t="s">
        <v>260</v>
      </c>
      <c r="D875" t="s">
        <v>2765</v>
      </c>
      <c r="E875" t="s">
        <v>1146</v>
      </c>
      <c r="H875" t="s">
        <v>2263</v>
      </c>
      <c r="I875" s="9" t="s">
        <v>266</v>
      </c>
    </row>
    <row r="876" spans="1:9" ht="20.100000000000001" customHeight="1">
      <c r="A876">
        <v>2</v>
      </c>
      <c r="B876">
        <v>875</v>
      </c>
      <c r="C876" t="s">
        <v>260</v>
      </c>
      <c r="D876" t="s">
        <v>2765</v>
      </c>
      <c r="E876" t="s">
        <v>1147</v>
      </c>
      <c r="H876" t="s">
        <v>2264</v>
      </c>
      <c r="I876" s="9" t="s">
        <v>266</v>
      </c>
    </row>
    <row r="877" spans="1:9" ht="20.100000000000001" customHeight="1">
      <c r="A877">
        <v>2</v>
      </c>
      <c r="B877">
        <v>876</v>
      </c>
      <c r="C877" t="s">
        <v>260</v>
      </c>
      <c r="D877" t="s">
        <v>2765</v>
      </c>
      <c r="E877" t="s">
        <v>1148</v>
      </c>
      <c r="H877" t="s">
        <v>2265</v>
      </c>
      <c r="I877" s="9" t="s">
        <v>266</v>
      </c>
    </row>
    <row r="878" spans="1:9" ht="20.100000000000001" customHeight="1">
      <c r="A878">
        <v>2</v>
      </c>
      <c r="B878">
        <v>877</v>
      </c>
      <c r="C878" t="s">
        <v>260</v>
      </c>
      <c r="D878" t="s">
        <v>2765</v>
      </c>
      <c r="E878" t="s">
        <v>1149</v>
      </c>
      <c r="H878" t="s">
        <v>2266</v>
      </c>
      <c r="I878" s="9" t="s">
        <v>266</v>
      </c>
    </row>
    <row r="879" spans="1:9" ht="20.100000000000001" customHeight="1">
      <c r="A879">
        <v>2</v>
      </c>
      <c r="B879">
        <v>878</v>
      </c>
      <c r="C879" t="s">
        <v>260</v>
      </c>
      <c r="D879" t="s">
        <v>2765</v>
      </c>
      <c r="E879" t="s">
        <v>1150</v>
      </c>
      <c r="H879" t="s">
        <v>2267</v>
      </c>
      <c r="I879" s="9" t="s">
        <v>266</v>
      </c>
    </row>
    <row r="880" spans="1:9" ht="20.100000000000001" customHeight="1">
      <c r="A880">
        <v>2</v>
      </c>
      <c r="B880">
        <v>879</v>
      </c>
      <c r="C880" t="s">
        <v>260</v>
      </c>
      <c r="D880" t="s">
        <v>2765</v>
      </c>
      <c r="E880" t="s">
        <v>1151</v>
      </c>
      <c r="H880" t="s">
        <v>2268</v>
      </c>
      <c r="I880" s="9" t="s">
        <v>266</v>
      </c>
    </row>
    <row r="881" spans="1:9" ht="20.100000000000001" customHeight="1">
      <c r="A881">
        <v>2</v>
      </c>
      <c r="B881">
        <v>880</v>
      </c>
      <c r="C881" t="s">
        <v>260</v>
      </c>
      <c r="D881" t="s">
        <v>2765</v>
      </c>
      <c r="E881" t="s">
        <v>1152</v>
      </c>
      <c r="H881" t="s">
        <v>2269</v>
      </c>
      <c r="I881" s="9" t="s">
        <v>266</v>
      </c>
    </row>
    <row r="882" spans="1:9" ht="20.100000000000001" customHeight="1">
      <c r="A882">
        <v>2</v>
      </c>
      <c r="B882">
        <v>881</v>
      </c>
      <c r="C882" t="s">
        <v>260</v>
      </c>
      <c r="D882" t="s">
        <v>2765</v>
      </c>
      <c r="E882" t="s">
        <v>1153</v>
      </c>
      <c r="H882" t="s">
        <v>2270</v>
      </c>
      <c r="I882" s="9" t="s">
        <v>266</v>
      </c>
    </row>
    <row r="883" spans="1:9" ht="20.100000000000001" customHeight="1">
      <c r="A883">
        <v>2</v>
      </c>
      <c r="B883">
        <v>882</v>
      </c>
      <c r="C883" t="s">
        <v>260</v>
      </c>
      <c r="D883" t="s">
        <v>2765</v>
      </c>
      <c r="E883" t="s">
        <v>1154</v>
      </c>
      <c r="H883" t="s">
        <v>2271</v>
      </c>
      <c r="I883" s="9" t="s">
        <v>266</v>
      </c>
    </row>
    <row r="884" spans="1:9" ht="20.100000000000001" customHeight="1">
      <c r="A884">
        <v>2</v>
      </c>
      <c r="B884">
        <v>883</v>
      </c>
      <c r="C884" t="s">
        <v>260</v>
      </c>
      <c r="D884" t="s">
        <v>2765</v>
      </c>
      <c r="E884" t="s">
        <v>1155</v>
      </c>
      <c r="H884" t="s">
        <v>2272</v>
      </c>
      <c r="I884" s="9" t="s">
        <v>266</v>
      </c>
    </row>
    <row r="885" spans="1:9" ht="20.100000000000001" customHeight="1">
      <c r="A885">
        <v>2</v>
      </c>
      <c r="B885">
        <v>884</v>
      </c>
      <c r="C885" t="s">
        <v>260</v>
      </c>
      <c r="D885" t="s">
        <v>2765</v>
      </c>
      <c r="E885" t="s">
        <v>1156</v>
      </c>
      <c r="H885" t="s">
        <v>2273</v>
      </c>
      <c r="I885" s="9" t="s">
        <v>266</v>
      </c>
    </row>
    <row r="886" spans="1:9" ht="20.100000000000001" customHeight="1">
      <c r="A886">
        <v>2</v>
      </c>
      <c r="B886">
        <v>885</v>
      </c>
      <c r="C886" t="s">
        <v>260</v>
      </c>
      <c r="D886" t="s">
        <v>2765</v>
      </c>
      <c r="E886" t="s">
        <v>1157</v>
      </c>
      <c r="H886" t="s">
        <v>2274</v>
      </c>
      <c r="I886" s="9" t="s">
        <v>266</v>
      </c>
    </row>
    <row r="887" spans="1:9" ht="20.100000000000001" customHeight="1">
      <c r="A887">
        <v>2</v>
      </c>
      <c r="B887">
        <v>886</v>
      </c>
      <c r="C887" t="s">
        <v>260</v>
      </c>
      <c r="D887" t="s">
        <v>2765</v>
      </c>
      <c r="E887" t="s">
        <v>1158</v>
      </c>
      <c r="H887" t="s">
        <v>2275</v>
      </c>
      <c r="I887" s="9" t="s">
        <v>266</v>
      </c>
    </row>
    <row r="888" spans="1:9" ht="20.100000000000001" customHeight="1">
      <c r="A888">
        <v>2</v>
      </c>
      <c r="B888">
        <v>887</v>
      </c>
      <c r="C888" t="s">
        <v>260</v>
      </c>
      <c r="D888" t="s">
        <v>2765</v>
      </c>
      <c r="E888" t="s">
        <v>1159</v>
      </c>
      <c r="H888" t="s">
        <v>2276</v>
      </c>
      <c r="I888" s="9" t="s">
        <v>266</v>
      </c>
    </row>
    <row r="889" spans="1:9" ht="20.100000000000001" customHeight="1">
      <c r="A889">
        <v>2</v>
      </c>
      <c r="B889">
        <v>888</v>
      </c>
      <c r="C889" t="s">
        <v>260</v>
      </c>
      <c r="D889" t="s">
        <v>2765</v>
      </c>
      <c r="E889" t="s">
        <v>1160</v>
      </c>
      <c r="H889" t="s">
        <v>2277</v>
      </c>
      <c r="I889" s="9" t="s">
        <v>266</v>
      </c>
    </row>
    <row r="890" spans="1:9" ht="20.100000000000001" customHeight="1">
      <c r="A890">
        <v>2</v>
      </c>
      <c r="B890">
        <v>889</v>
      </c>
      <c r="C890" t="s">
        <v>260</v>
      </c>
      <c r="D890" t="s">
        <v>2765</v>
      </c>
      <c r="E890" t="s">
        <v>1161</v>
      </c>
      <c r="H890" t="s">
        <v>2278</v>
      </c>
      <c r="I890" s="9" t="s">
        <v>266</v>
      </c>
    </row>
    <row r="891" spans="1:9" ht="20.100000000000001" customHeight="1">
      <c r="A891">
        <v>2</v>
      </c>
      <c r="B891">
        <v>890</v>
      </c>
      <c r="C891" t="s">
        <v>260</v>
      </c>
      <c r="D891" t="s">
        <v>2765</v>
      </c>
      <c r="E891" t="s">
        <v>1327</v>
      </c>
      <c r="H891" t="s">
        <v>2364</v>
      </c>
      <c r="I891" s="9" t="s">
        <v>266</v>
      </c>
    </row>
    <row r="892" spans="1:9" ht="20.100000000000001" customHeight="1">
      <c r="A892">
        <v>2</v>
      </c>
      <c r="B892">
        <v>891</v>
      </c>
      <c r="C892" t="s">
        <v>260</v>
      </c>
      <c r="D892" t="s">
        <v>2765</v>
      </c>
      <c r="E892" t="s">
        <v>1328</v>
      </c>
      <c r="H892" t="s">
        <v>2365</v>
      </c>
      <c r="I892" s="9" t="s">
        <v>266</v>
      </c>
    </row>
    <row r="893" spans="1:9" ht="20.100000000000001" customHeight="1">
      <c r="A893">
        <v>2</v>
      </c>
      <c r="B893">
        <v>892</v>
      </c>
      <c r="C893" t="s">
        <v>260</v>
      </c>
      <c r="D893" t="s">
        <v>2765</v>
      </c>
      <c r="E893" t="s">
        <v>1162</v>
      </c>
      <c r="H893" t="s">
        <v>2279</v>
      </c>
      <c r="I893" s="9" t="s">
        <v>266</v>
      </c>
    </row>
    <row r="894" spans="1:9" ht="20.100000000000001" customHeight="1">
      <c r="A894">
        <v>2</v>
      </c>
      <c r="B894">
        <v>893</v>
      </c>
      <c r="C894" t="s">
        <v>260</v>
      </c>
      <c r="D894" t="s">
        <v>2765</v>
      </c>
      <c r="E894" t="s">
        <v>1163</v>
      </c>
      <c r="H894" t="s">
        <v>2280</v>
      </c>
      <c r="I894" s="9" t="s">
        <v>266</v>
      </c>
    </row>
    <row r="895" spans="1:9" ht="20.100000000000001" customHeight="1">
      <c r="A895">
        <v>2</v>
      </c>
      <c r="B895">
        <v>894</v>
      </c>
      <c r="C895" t="s">
        <v>260</v>
      </c>
      <c r="D895" t="s">
        <v>2765</v>
      </c>
      <c r="E895" t="s">
        <v>1164</v>
      </c>
      <c r="H895" t="s">
        <v>2281</v>
      </c>
      <c r="I895" s="9" t="s">
        <v>266</v>
      </c>
    </row>
    <row r="896" spans="1:9" ht="20.100000000000001" customHeight="1">
      <c r="A896">
        <v>2</v>
      </c>
      <c r="B896">
        <v>895</v>
      </c>
      <c r="C896" t="s">
        <v>260</v>
      </c>
      <c r="D896" t="s">
        <v>2765</v>
      </c>
      <c r="E896" t="s">
        <v>1165</v>
      </c>
      <c r="H896" t="s">
        <v>2282</v>
      </c>
      <c r="I896" s="9" t="s">
        <v>266</v>
      </c>
    </row>
    <row r="897" spans="1:10" ht="20.100000000000001" customHeight="1">
      <c r="A897">
        <v>2</v>
      </c>
      <c r="B897">
        <v>896</v>
      </c>
      <c r="C897" t="s">
        <v>260</v>
      </c>
      <c r="D897" t="s">
        <v>2765</v>
      </c>
      <c r="E897" t="s">
        <v>1166</v>
      </c>
      <c r="H897" t="s">
        <v>2283</v>
      </c>
      <c r="I897" s="9" t="s">
        <v>266</v>
      </c>
    </row>
    <row r="898" spans="1:10" ht="20.100000000000001" customHeight="1">
      <c r="A898">
        <v>2</v>
      </c>
      <c r="B898">
        <v>897</v>
      </c>
      <c r="C898" t="s">
        <v>260</v>
      </c>
      <c r="D898" t="s">
        <v>2765</v>
      </c>
      <c r="E898" t="s">
        <v>1167</v>
      </c>
      <c r="H898" t="s">
        <v>2284</v>
      </c>
      <c r="I898" s="9" t="s">
        <v>266</v>
      </c>
      <c r="J898" t="s">
        <v>2741</v>
      </c>
    </row>
    <row r="899" spans="1:10" ht="20.100000000000001" customHeight="1">
      <c r="A899">
        <v>2</v>
      </c>
      <c r="B899">
        <v>898</v>
      </c>
      <c r="C899" t="s">
        <v>260</v>
      </c>
      <c r="D899" t="s">
        <v>2765</v>
      </c>
      <c r="E899" t="s">
        <v>1168</v>
      </c>
      <c r="H899" t="s">
        <v>2285</v>
      </c>
      <c r="I899" s="9" t="s">
        <v>266</v>
      </c>
    </row>
    <row r="900" spans="1:10" ht="20.100000000000001" customHeight="1">
      <c r="A900">
        <v>2</v>
      </c>
      <c r="B900">
        <v>899</v>
      </c>
      <c r="C900" t="s">
        <v>260</v>
      </c>
      <c r="D900" t="s">
        <v>2765</v>
      </c>
      <c r="E900" t="s">
        <v>1169</v>
      </c>
      <c r="H900" t="s">
        <v>2286</v>
      </c>
      <c r="I900" s="9" t="s">
        <v>266</v>
      </c>
      <c r="J900" t="s">
        <v>2741</v>
      </c>
    </row>
    <row r="901" spans="1:10" ht="20.100000000000001" customHeight="1">
      <c r="A901">
        <v>2</v>
      </c>
      <c r="B901">
        <v>900</v>
      </c>
      <c r="C901" t="s">
        <v>260</v>
      </c>
      <c r="D901" t="s">
        <v>2765</v>
      </c>
      <c r="E901" t="s">
        <v>1325</v>
      </c>
      <c r="H901" t="s">
        <v>2362</v>
      </c>
      <c r="I901" s="9" t="s">
        <v>266</v>
      </c>
    </row>
    <row r="902" spans="1:10" ht="20.100000000000001" customHeight="1">
      <c r="A902">
        <v>2</v>
      </c>
      <c r="B902">
        <v>901</v>
      </c>
      <c r="C902" t="s">
        <v>260</v>
      </c>
      <c r="D902" t="s">
        <v>2765</v>
      </c>
      <c r="E902" t="s">
        <v>1326</v>
      </c>
      <c r="H902" t="s">
        <v>2363</v>
      </c>
      <c r="I902" s="9" t="s">
        <v>266</v>
      </c>
    </row>
    <row r="903" spans="1:10" ht="20.100000000000001" customHeight="1">
      <c r="A903">
        <v>2</v>
      </c>
      <c r="B903">
        <v>902</v>
      </c>
      <c r="C903" t="s">
        <v>260</v>
      </c>
      <c r="D903" t="s">
        <v>2765</v>
      </c>
      <c r="E903" t="s">
        <v>1170</v>
      </c>
      <c r="H903" t="s">
        <v>2287</v>
      </c>
      <c r="I903" s="9" t="s">
        <v>266</v>
      </c>
    </row>
    <row r="904" spans="1:10" ht="20.100000000000001" customHeight="1">
      <c r="A904">
        <v>2</v>
      </c>
      <c r="B904">
        <v>903</v>
      </c>
      <c r="C904" t="s">
        <v>260</v>
      </c>
      <c r="D904" t="s">
        <v>2765</v>
      </c>
      <c r="E904" t="s">
        <v>1171</v>
      </c>
      <c r="H904" t="s">
        <v>2288</v>
      </c>
      <c r="I904" s="9" t="s">
        <v>266</v>
      </c>
    </row>
    <row r="905" spans="1:10" ht="20.100000000000001" customHeight="1">
      <c r="A905">
        <v>2</v>
      </c>
      <c r="B905">
        <v>904</v>
      </c>
      <c r="C905" t="s">
        <v>260</v>
      </c>
      <c r="D905" t="s">
        <v>2765</v>
      </c>
      <c r="E905" t="s">
        <v>1172</v>
      </c>
      <c r="H905" t="s">
        <v>2289</v>
      </c>
      <c r="I905" s="9" t="s">
        <v>266</v>
      </c>
    </row>
    <row r="906" spans="1:10" ht="20.100000000000001" customHeight="1">
      <c r="A906">
        <v>2</v>
      </c>
      <c r="B906">
        <v>905</v>
      </c>
      <c r="C906" t="s">
        <v>260</v>
      </c>
      <c r="D906" t="s">
        <v>2765</v>
      </c>
      <c r="E906" t="s">
        <v>1173</v>
      </c>
      <c r="H906" t="s">
        <v>2290</v>
      </c>
      <c r="I906" s="9" t="s">
        <v>266</v>
      </c>
    </row>
    <row r="907" spans="1:10" ht="20.100000000000001" customHeight="1">
      <c r="A907">
        <v>2</v>
      </c>
      <c r="B907">
        <v>906</v>
      </c>
      <c r="C907" t="s">
        <v>260</v>
      </c>
      <c r="D907" t="s">
        <v>2765</v>
      </c>
      <c r="E907" t="s">
        <v>1174</v>
      </c>
      <c r="I907" s="9" t="s">
        <v>266</v>
      </c>
    </row>
    <row r="908" spans="1:10" ht="20.100000000000001" customHeight="1">
      <c r="A908">
        <v>2</v>
      </c>
      <c r="B908">
        <v>907</v>
      </c>
      <c r="C908" t="s">
        <v>260</v>
      </c>
      <c r="D908" t="s">
        <v>2765</v>
      </c>
      <c r="E908" t="s">
        <v>1175</v>
      </c>
      <c r="I908" s="9" t="s">
        <v>266</v>
      </c>
    </row>
    <row r="909" spans="1:10" ht="20.100000000000001" customHeight="1">
      <c r="A909">
        <v>2</v>
      </c>
      <c r="B909">
        <v>908</v>
      </c>
      <c r="C909" t="s">
        <v>260</v>
      </c>
      <c r="D909" t="s">
        <v>2765</v>
      </c>
      <c r="E909" t="s">
        <v>1176</v>
      </c>
      <c r="I909" s="9" t="s">
        <v>266</v>
      </c>
    </row>
    <row r="910" spans="1:10" ht="20.100000000000001" customHeight="1">
      <c r="A910">
        <v>2</v>
      </c>
      <c r="B910">
        <v>909</v>
      </c>
      <c r="C910" t="s">
        <v>260</v>
      </c>
      <c r="D910" t="s">
        <v>2765</v>
      </c>
      <c r="E910" t="s">
        <v>1177</v>
      </c>
      <c r="I910" s="9" t="s">
        <v>266</v>
      </c>
    </row>
    <row r="911" spans="1:10" ht="20.100000000000001" customHeight="1">
      <c r="A911">
        <v>2</v>
      </c>
      <c r="B911">
        <v>910</v>
      </c>
      <c r="C911" t="s">
        <v>260</v>
      </c>
      <c r="D911" t="s">
        <v>2765</v>
      </c>
      <c r="E911" t="s">
        <v>1178</v>
      </c>
      <c r="I911" s="9" t="s">
        <v>266</v>
      </c>
    </row>
    <row r="912" spans="1:10" ht="20.100000000000001" customHeight="1">
      <c r="A912">
        <v>2</v>
      </c>
      <c r="B912">
        <v>911</v>
      </c>
      <c r="C912" t="s">
        <v>260</v>
      </c>
      <c r="D912" t="s">
        <v>2765</v>
      </c>
      <c r="E912" t="s">
        <v>1179</v>
      </c>
      <c r="I912" s="9" t="s">
        <v>266</v>
      </c>
    </row>
    <row r="913" spans="1:9" ht="20.100000000000001" customHeight="1">
      <c r="A913">
        <v>2</v>
      </c>
      <c r="B913">
        <v>912</v>
      </c>
      <c r="C913" t="s">
        <v>260</v>
      </c>
      <c r="D913" t="s">
        <v>2765</v>
      </c>
      <c r="E913" t="s">
        <v>1180</v>
      </c>
      <c r="I913" s="9" t="s">
        <v>266</v>
      </c>
    </row>
    <row r="914" spans="1:9" ht="20.100000000000001" customHeight="1">
      <c r="A914">
        <v>2</v>
      </c>
      <c r="B914">
        <v>913</v>
      </c>
      <c r="C914" t="s">
        <v>260</v>
      </c>
      <c r="D914" t="s">
        <v>2765</v>
      </c>
      <c r="E914" t="s">
        <v>1181</v>
      </c>
      <c r="I914" s="9" t="s">
        <v>266</v>
      </c>
    </row>
    <row r="915" spans="1:9" ht="20.100000000000001" customHeight="1">
      <c r="A915">
        <v>2</v>
      </c>
      <c r="B915">
        <v>914</v>
      </c>
      <c r="C915" t="s">
        <v>260</v>
      </c>
      <c r="D915" t="s">
        <v>2765</v>
      </c>
      <c r="E915" t="s">
        <v>1182</v>
      </c>
      <c r="I915" s="9" t="s">
        <v>266</v>
      </c>
    </row>
    <row r="916" spans="1:9" ht="20.100000000000001" customHeight="1">
      <c r="A916">
        <v>2</v>
      </c>
      <c r="B916">
        <v>915</v>
      </c>
      <c r="C916" t="s">
        <v>260</v>
      </c>
      <c r="D916" t="s">
        <v>2765</v>
      </c>
      <c r="E916" t="s">
        <v>1183</v>
      </c>
      <c r="I916" s="9" t="s">
        <v>266</v>
      </c>
    </row>
    <row r="917" spans="1:9" ht="20.100000000000001" customHeight="1">
      <c r="A917">
        <v>2</v>
      </c>
      <c r="B917">
        <v>916</v>
      </c>
      <c r="C917" t="s">
        <v>260</v>
      </c>
      <c r="D917" t="s">
        <v>2765</v>
      </c>
      <c r="E917" t="s">
        <v>1184</v>
      </c>
      <c r="I917" s="9" t="s">
        <v>266</v>
      </c>
    </row>
    <row r="918" spans="1:9" ht="20.100000000000001" customHeight="1">
      <c r="A918">
        <v>2</v>
      </c>
      <c r="B918">
        <v>917</v>
      </c>
      <c r="C918" t="s">
        <v>260</v>
      </c>
      <c r="D918" t="s">
        <v>2765</v>
      </c>
      <c r="E918" t="s">
        <v>1185</v>
      </c>
      <c r="I918" s="9" t="s">
        <v>266</v>
      </c>
    </row>
    <row r="919" spans="1:9" ht="20.100000000000001" customHeight="1">
      <c r="A919">
        <v>2</v>
      </c>
      <c r="B919">
        <v>918</v>
      </c>
      <c r="C919" t="s">
        <v>260</v>
      </c>
      <c r="D919" t="s">
        <v>2765</v>
      </c>
      <c r="E919" t="s">
        <v>1186</v>
      </c>
      <c r="I919" s="9" t="s">
        <v>266</v>
      </c>
    </row>
    <row r="920" spans="1:9" ht="20.100000000000001" customHeight="1">
      <c r="A920">
        <v>2</v>
      </c>
      <c r="B920">
        <v>919</v>
      </c>
      <c r="C920" t="s">
        <v>260</v>
      </c>
      <c r="D920" t="s">
        <v>2765</v>
      </c>
      <c r="E920" t="s">
        <v>1187</v>
      </c>
      <c r="I920" s="9" t="s">
        <v>266</v>
      </c>
    </row>
    <row r="921" spans="1:9" ht="20.100000000000001" customHeight="1">
      <c r="A921">
        <v>2</v>
      </c>
      <c r="B921">
        <v>920</v>
      </c>
      <c r="C921" t="s">
        <v>260</v>
      </c>
      <c r="D921" t="s">
        <v>2765</v>
      </c>
      <c r="E921" t="s">
        <v>1188</v>
      </c>
      <c r="I921" s="9" t="s">
        <v>266</v>
      </c>
    </row>
    <row r="922" spans="1:9" ht="20.100000000000001" customHeight="1">
      <c r="A922">
        <v>2</v>
      </c>
      <c r="B922">
        <v>921</v>
      </c>
      <c r="C922" t="s">
        <v>260</v>
      </c>
      <c r="D922" t="s">
        <v>2765</v>
      </c>
      <c r="E922" t="s">
        <v>1189</v>
      </c>
      <c r="I922" s="9" t="s">
        <v>266</v>
      </c>
    </row>
    <row r="923" spans="1:9" ht="20.100000000000001" customHeight="1">
      <c r="A923">
        <v>2</v>
      </c>
      <c r="B923">
        <v>922</v>
      </c>
      <c r="C923" t="s">
        <v>260</v>
      </c>
      <c r="D923" t="s">
        <v>2765</v>
      </c>
      <c r="E923" t="s">
        <v>1190</v>
      </c>
      <c r="I923" s="9" t="s">
        <v>266</v>
      </c>
    </row>
    <row r="924" spans="1:9" ht="20.100000000000001" customHeight="1">
      <c r="A924">
        <v>2</v>
      </c>
      <c r="B924">
        <v>923</v>
      </c>
      <c r="C924" t="s">
        <v>260</v>
      </c>
      <c r="D924" t="s">
        <v>2765</v>
      </c>
      <c r="E924" t="s">
        <v>1191</v>
      </c>
      <c r="I924" s="9" t="s">
        <v>266</v>
      </c>
    </row>
    <row r="925" spans="1:9" ht="20.100000000000001" customHeight="1">
      <c r="A925">
        <v>2</v>
      </c>
      <c r="B925">
        <v>924</v>
      </c>
      <c r="C925" t="s">
        <v>260</v>
      </c>
      <c r="D925" t="s">
        <v>2765</v>
      </c>
      <c r="E925" t="s">
        <v>1192</v>
      </c>
      <c r="H925" t="s">
        <v>2291</v>
      </c>
      <c r="I925" s="9" t="s">
        <v>266</v>
      </c>
    </row>
    <row r="926" spans="1:9" ht="20.100000000000001" customHeight="1">
      <c r="A926">
        <v>2</v>
      </c>
      <c r="B926">
        <v>925</v>
      </c>
      <c r="C926" t="s">
        <v>260</v>
      </c>
      <c r="D926" t="s">
        <v>2765</v>
      </c>
      <c r="E926" t="s">
        <v>1193</v>
      </c>
      <c r="H926" t="s">
        <v>2292</v>
      </c>
      <c r="I926" s="9" t="s">
        <v>266</v>
      </c>
    </row>
    <row r="927" spans="1:9" ht="20.100000000000001" customHeight="1">
      <c r="A927">
        <v>2</v>
      </c>
      <c r="B927">
        <v>926</v>
      </c>
      <c r="C927" t="s">
        <v>260</v>
      </c>
      <c r="D927" t="s">
        <v>2765</v>
      </c>
      <c r="E927" t="s">
        <v>1194</v>
      </c>
      <c r="H927" t="s">
        <v>2293</v>
      </c>
      <c r="I927" s="9" t="s">
        <v>266</v>
      </c>
    </row>
    <row r="928" spans="1:9" ht="20.100000000000001" customHeight="1">
      <c r="A928">
        <v>2</v>
      </c>
      <c r="B928">
        <v>927</v>
      </c>
      <c r="C928" t="s">
        <v>260</v>
      </c>
      <c r="D928" t="s">
        <v>2765</v>
      </c>
      <c r="E928" t="s">
        <v>1195</v>
      </c>
      <c r="H928" t="s">
        <v>2294</v>
      </c>
      <c r="I928" s="9" t="s">
        <v>266</v>
      </c>
    </row>
    <row r="929" spans="1:9" ht="20.100000000000001" customHeight="1">
      <c r="A929">
        <v>2</v>
      </c>
      <c r="B929">
        <v>928</v>
      </c>
      <c r="C929" t="s">
        <v>260</v>
      </c>
      <c r="D929" t="s">
        <v>2765</v>
      </c>
      <c r="E929" t="s">
        <v>1196</v>
      </c>
      <c r="H929" t="s">
        <v>2295</v>
      </c>
      <c r="I929" s="9" t="s">
        <v>266</v>
      </c>
    </row>
    <row r="930" spans="1:9" ht="20.100000000000001" customHeight="1">
      <c r="A930">
        <v>2</v>
      </c>
      <c r="B930">
        <v>929</v>
      </c>
      <c r="C930" t="s">
        <v>260</v>
      </c>
      <c r="D930" t="s">
        <v>2765</v>
      </c>
      <c r="E930" t="s">
        <v>1197</v>
      </c>
      <c r="H930" t="s">
        <v>2296</v>
      </c>
      <c r="I930" s="9" t="s">
        <v>266</v>
      </c>
    </row>
    <row r="931" spans="1:9" ht="20.100000000000001" customHeight="1">
      <c r="A931">
        <v>2</v>
      </c>
      <c r="B931">
        <v>930</v>
      </c>
      <c r="C931" t="s">
        <v>260</v>
      </c>
      <c r="D931" t="s">
        <v>2765</v>
      </c>
      <c r="E931" t="s">
        <v>1322</v>
      </c>
      <c r="H931" t="s">
        <v>2359</v>
      </c>
      <c r="I931" s="9" t="s">
        <v>266</v>
      </c>
    </row>
    <row r="932" spans="1:9" ht="20.100000000000001" customHeight="1">
      <c r="A932">
        <v>2</v>
      </c>
      <c r="B932">
        <v>931</v>
      </c>
      <c r="C932" t="s">
        <v>260</v>
      </c>
      <c r="D932" t="s">
        <v>2765</v>
      </c>
      <c r="E932" t="s">
        <v>1323</v>
      </c>
      <c r="H932" t="s">
        <v>2360</v>
      </c>
      <c r="I932" s="9" t="s">
        <v>266</v>
      </c>
    </row>
    <row r="933" spans="1:9" ht="20.100000000000001" customHeight="1">
      <c r="A933">
        <v>2</v>
      </c>
      <c r="B933">
        <v>932</v>
      </c>
      <c r="C933" t="s">
        <v>260</v>
      </c>
      <c r="D933" t="s">
        <v>2765</v>
      </c>
      <c r="E933" t="s">
        <v>1198</v>
      </c>
      <c r="H933" t="s">
        <v>2297</v>
      </c>
      <c r="I933" s="9" t="s">
        <v>266</v>
      </c>
    </row>
    <row r="934" spans="1:9" ht="20.100000000000001" customHeight="1">
      <c r="A934">
        <v>2</v>
      </c>
      <c r="B934">
        <v>933</v>
      </c>
      <c r="C934" t="s">
        <v>260</v>
      </c>
      <c r="D934" t="s">
        <v>2765</v>
      </c>
      <c r="E934" t="s">
        <v>1199</v>
      </c>
      <c r="H934" t="s">
        <v>2298</v>
      </c>
      <c r="I934" s="9" t="s">
        <v>266</v>
      </c>
    </row>
    <row r="935" spans="1:9" ht="20.100000000000001" customHeight="1">
      <c r="A935">
        <v>2</v>
      </c>
      <c r="B935">
        <v>934</v>
      </c>
      <c r="C935" t="s">
        <v>260</v>
      </c>
      <c r="D935" t="s">
        <v>2765</v>
      </c>
      <c r="E935" t="s">
        <v>1200</v>
      </c>
      <c r="H935" t="s">
        <v>2299</v>
      </c>
      <c r="I935" s="9" t="s">
        <v>266</v>
      </c>
    </row>
    <row r="936" spans="1:9" ht="20.100000000000001" customHeight="1">
      <c r="A936">
        <v>2</v>
      </c>
      <c r="B936">
        <v>935</v>
      </c>
      <c r="C936" t="s">
        <v>260</v>
      </c>
      <c r="D936" t="s">
        <v>2765</v>
      </c>
      <c r="E936" t="s">
        <v>1201</v>
      </c>
      <c r="H936" t="s">
        <v>2300</v>
      </c>
      <c r="I936" s="9" t="s">
        <v>266</v>
      </c>
    </row>
    <row r="937" spans="1:9" ht="20.100000000000001" customHeight="1">
      <c r="A937">
        <v>2</v>
      </c>
      <c r="B937">
        <v>936</v>
      </c>
      <c r="C937" t="s">
        <v>260</v>
      </c>
      <c r="D937" t="s">
        <v>2765</v>
      </c>
      <c r="E937" t="s">
        <v>1202</v>
      </c>
      <c r="H937" t="s">
        <v>2301</v>
      </c>
      <c r="I937" s="9" t="s">
        <v>266</v>
      </c>
    </row>
    <row r="938" spans="1:9" ht="20.100000000000001" customHeight="1">
      <c r="A938">
        <v>2</v>
      </c>
      <c r="B938">
        <v>937</v>
      </c>
      <c r="C938" t="s">
        <v>260</v>
      </c>
      <c r="D938" t="s">
        <v>2765</v>
      </c>
      <c r="E938" t="s">
        <v>1203</v>
      </c>
      <c r="H938" t="s">
        <v>2302</v>
      </c>
      <c r="I938" s="9" t="s">
        <v>266</v>
      </c>
    </row>
    <row r="939" spans="1:9" ht="20.100000000000001" customHeight="1">
      <c r="A939">
        <v>2</v>
      </c>
      <c r="B939">
        <v>938</v>
      </c>
      <c r="C939" t="s">
        <v>260</v>
      </c>
      <c r="D939" t="s">
        <v>2765</v>
      </c>
      <c r="E939" t="s">
        <v>1204</v>
      </c>
      <c r="H939" t="s">
        <v>2303</v>
      </c>
      <c r="I939" s="9" t="s">
        <v>266</v>
      </c>
    </row>
    <row r="940" spans="1:9" ht="20.100000000000001" customHeight="1">
      <c r="A940">
        <v>2</v>
      </c>
      <c r="B940">
        <v>939</v>
      </c>
      <c r="C940" t="s">
        <v>260</v>
      </c>
      <c r="D940" t="s">
        <v>2765</v>
      </c>
      <c r="E940" t="s">
        <v>1205</v>
      </c>
      <c r="H940" t="s">
        <v>2304</v>
      </c>
      <c r="I940" s="9" t="s">
        <v>266</v>
      </c>
    </row>
    <row r="941" spans="1:9" ht="20.100000000000001" customHeight="1">
      <c r="A941">
        <v>2</v>
      </c>
      <c r="B941">
        <v>940</v>
      </c>
      <c r="C941" t="s">
        <v>260</v>
      </c>
      <c r="D941" t="s">
        <v>2765</v>
      </c>
      <c r="E941" t="s">
        <v>1206</v>
      </c>
      <c r="H941" t="s">
        <v>2305</v>
      </c>
      <c r="I941" s="9" t="s">
        <v>266</v>
      </c>
    </row>
    <row r="942" spans="1:9" ht="20.100000000000001" customHeight="1">
      <c r="A942">
        <v>2</v>
      </c>
      <c r="B942">
        <v>941</v>
      </c>
      <c r="C942" t="s">
        <v>260</v>
      </c>
      <c r="D942" t="s">
        <v>2765</v>
      </c>
      <c r="E942" t="s">
        <v>1207</v>
      </c>
      <c r="H942" t="s">
        <v>2306</v>
      </c>
      <c r="I942" s="9" t="s">
        <v>266</v>
      </c>
    </row>
    <row r="943" spans="1:9" ht="20.100000000000001" customHeight="1">
      <c r="A943">
        <v>2</v>
      </c>
      <c r="B943">
        <v>942</v>
      </c>
      <c r="C943" t="s">
        <v>260</v>
      </c>
      <c r="D943" t="s">
        <v>2765</v>
      </c>
      <c r="E943" t="s">
        <v>1208</v>
      </c>
      <c r="H943" t="s">
        <v>2307</v>
      </c>
      <c r="I943" s="9" t="s">
        <v>266</v>
      </c>
    </row>
    <row r="944" spans="1:9" ht="20.100000000000001" customHeight="1">
      <c r="A944">
        <v>2</v>
      </c>
      <c r="B944">
        <v>943</v>
      </c>
      <c r="C944" t="s">
        <v>260</v>
      </c>
      <c r="D944" t="s">
        <v>2765</v>
      </c>
      <c r="E944" t="s">
        <v>1209</v>
      </c>
      <c r="H944" t="s">
        <v>2308</v>
      </c>
      <c r="I944" s="9" t="s">
        <v>266</v>
      </c>
    </row>
    <row r="945" spans="1:9" ht="20.100000000000001" customHeight="1">
      <c r="A945">
        <v>2</v>
      </c>
      <c r="B945">
        <v>944</v>
      </c>
      <c r="C945" t="s">
        <v>260</v>
      </c>
      <c r="D945" t="s">
        <v>2765</v>
      </c>
      <c r="E945" t="s">
        <v>1210</v>
      </c>
      <c r="H945" t="s">
        <v>2309</v>
      </c>
      <c r="I945" s="9" t="s">
        <v>266</v>
      </c>
    </row>
    <row r="946" spans="1:9" ht="20.100000000000001" customHeight="1">
      <c r="A946">
        <v>2</v>
      </c>
      <c r="B946">
        <v>945</v>
      </c>
      <c r="C946" t="s">
        <v>260</v>
      </c>
      <c r="D946" t="s">
        <v>2765</v>
      </c>
      <c r="E946" t="s">
        <v>1211</v>
      </c>
      <c r="I946" s="9" t="s">
        <v>266</v>
      </c>
    </row>
    <row r="947" spans="1:9" ht="20.100000000000001" customHeight="1">
      <c r="A947">
        <v>2</v>
      </c>
      <c r="B947">
        <v>946</v>
      </c>
      <c r="C947" t="s">
        <v>260</v>
      </c>
      <c r="D947" t="s">
        <v>2765</v>
      </c>
      <c r="E947" t="s">
        <v>1212</v>
      </c>
      <c r="I947" s="9" t="s">
        <v>266</v>
      </c>
    </row>
    <row r="948" spans="1:9" ht="20.100000000000001" customHeight="1">
      <c r="A948">
        <v>2</v>
      </c>
      <c r="B948">
        <v>947</v>
      </c>
      <c r="C948" t="s">
        <v>260</v>
      </c>
      <c r="D948" t="s">
        <v>2765</v>
      </c>
      <c r="E948" t="s">
        <v>1213</v>
      </c>
      <c r="I948" s="9" t="s">
        <v>266</v>
      </c>
    </row>
    <row r="949" spans="1:9" ht="20.100000000000001" customHeight="1">
      <c r="A949">
        <v>2</v>
      </c>
      <c r="B949">
        <v>948</v>
      </c>
      <c r="C949" t="s">
        <v>260</v>
      </c>
      <c r="D949" t="s">
        <v>2765</v>
      </c>
      <c r="E949" t="s">
        <v>1214</v>
      </c>
      <c r="I949" s="9" t="s">
        <v>266</v>
      </c>
    </row>
    <row r="950" spans="1:9" ht="20.100000000000001" customHeight="1">
      <c r="A950">
        <v>2</v>
      </c>
      <c r="B950">
        <v>949</v>
      </c>
      <c r="C950" t="s">
        <v>260</v>
      </c>
      <c r="D950" t="s">
        <v>2765</v>
      </c>
      <c r="E950" t="s">
        <v>1215</v>
      </c>
      <c r="I950" s="9" t="s">
        <v>266</v>
      </c>
    </row>
    <row r="951" spans="1:9" ht="20.100000000000001" customHeight="1">
      <c r="A951">
        <v>2</v>
      </c>
      <c r="B951">
        <v>950</v>
      </c>
      <c r="C951" t="s">
        <v>260</v>
      </c>
      <c r="D951" t="s">
        <v>2765</v>
      </c>
      <c r="E951" t="s">
        <v>1216</v>
      </c>
      <c r="I951" s="9" t="s">
        <v>266</v>
      </c>
    </row>
    <row r="952" spans="1:9" ht="20.100000000000001" customHeight="1">
      <c r="A952">
        <v>2</v>
      </c>
      <c r="B952">
        <v>951</v>
      </c>
      <c r="C952" t="s">
        <v>260</v>
      </c>
      <c r="D952" t="s">
        <v>2765</v>
      </c>
      <c r="E952" t="s">
        <v>1217</v>
      </c>
      <c r="I952" s="9" t="s">
        <v>266</v>
      </c>
    </row>
    <row r="953" spans="1:9" ht="20.100000000000001" customHeight="1">
      <c r="A953">
        <v>2</v>
      </c>
      <c r="B953">
        <v>952</v>
      </c>
      <c r="C953" t="s">
        <v>260</v>
      </c>
      <c r="D953" t="s">
        <v>2765</v>
      </c>
      <c r="E953" t="s">
        <v>1218</v>
      </c>
      <c r="I953" s="9" t="s">
        <v>266</v>
      </c>
    </row>
    <row r="954" spans="1:9" ht="20.100000000000001" customHeight="1">
      <c r="A954">
        <v>2</v>
      </c>
      <c r="B954">
        <v>953</v>
      </c>
      <c r="C954" t="s">
        <v>260</v>
      </c>
      <c r="D954" t="s">
        <v>2765</v>
      </c>
      <c r="E954" t="s">
        <v>1219</v>
      </c>
      <c r="I954" s="9" t="s">
        <v>266</v>
      </c>
    </row>
    <row r="955" spans="1:9" ht="20.100000000000001" customHeight="1">
      <c r="A955">
        <v>2</v>
      </c>
      <c r="B955">
        <v>954</v>
      </c>
      <c r="C955" t="s">
        <v>260</v>
      </c>
      <c r="D955" t="s">
        <v>2765</v>
      </c>
      <c r="E955" t="s">
        <v>1220</v>
      </c>
      <c r="I955" s="9" t="s">
        <v>266</v>
      </c>
    </row>
    <row r="956" spans="1:9" ht="20.100000000000001" customHeight="1">
      <c r="A956">
        <v>2</v>
      </c>
      <c r="B956">
        <v>955</v>
      </c>
      <c r="C956" t="s">
        <v>260</v>
      </c>
      <c r="D956" t="s">
        <v>2765</v>
      </c>
      <c r="E956" t="s">
        <v>1221</v>
      </c>
      <c r="I956" s="9" t="s">
        <v>266</v>
      </c>
    </row>
    <row r="957" spans="1:9" ht="20.100000000000001" customHeight="1">
      <c r="A957">
        <v>2</v>
      </c>
      <c r="B957">
        <v>956</v>
      </c>
      <c r="C957" t="s">
        <v>260</v>
      </c>
      <c r="D957" t="s">
        <v>2765</v>
      </c>
      <c r="E957" t="s">
        <v>1222</v>
      </c>
      <c r="I957" s="9" t="s">
        <v>266</v>
      </c>
    </row>
    <row r="958" spans="1:9" ht="20.100000000000001" customHeight="1">
      <c r="A958">
        <v>2</v>
      </c>
      <c r="B958">
        <v>957</v>
      </c>
      <c r="C958" t="s">
        <v>260</v>
      </c>
      <c r="D958" t="s">
        <v>2765</v>
      </c>
      <c r="E958" t="s">
        <v>1223</v>
      </c>
      <c r="I958" s="9" t="s">
        <v>266</v>
      </c>
    </row>
    <row r="959" spans="1:9" ht="20.100000000000001" customHeight="1">
      <c r="A959">
        <v>2</v>
      </c>
      <c r="B959">
        <v>958</v>
      </c>
      <c r="C959" t="s">
        <v>260</v>
      </c>
      <c r="D959" t="s">
        <v>2765</v>
      </c>
      <c r="E959" t="s">
        <v>1224</v>
      </c>
      <c r="I959" s="9" t="s">
        <v>266</v>
      </c>
    </row>
    <row r="960" spans="1:9" ht="20.100000000000001" customHeight="1">
      <c r="A960">
        <v>2</v>
      </c>
      <c r="B960">
        <v>959</v>
      </c>
      <c r="C960" t="s">
        <v>260</v>
      </c>
      <c r="D960" t="s">
        <v>2765</v>
      </c>
      <c r="E960" t="s">
        <v>1225</v>
      </c>
      <c r="I960" s="9" t="s">
        <v>266</v>
      </c>
    </row>
    <row r="961" spans="1:9" ht="20.100000000000001" customHeight="1">
      <c r="A961">
        <v>2</v>
      </c>
      <c r="B961">
        <v>960</v>
      </c>
      <c r="C961" t="s">
        <v>260</v>
      </c>
      <c r="D961" t="s">
        <v>2765</v>
      </c>
      <c r="E961" t="s">
        <v>1226</v>
      </c>
      <c r="I961" s="9" t="s">
        <v>266</v>
      </c>
    </row>
    <row r="962" spans="1:9" ht="20.100000000000001" customHeight="1">
      <c r="A962">
        <v>2</v>
      </c>
      <c r="B962">
        <v>961</v>
      </c>
      <c r="C962" t="s">
        <v>260</v>
      </c>
      <c r="D962" t="s">
        <v>2765</v>
      </c>
      <c r="E962" t="s">
        <v>1032</v>
      </c>
      <c r="I962" s="9" t="s">
        <v>266</v>
      </c>
    </row>
    <row r="963" spans="1:9" ht="20.100000000000001" customHeight="1">
      <c r="A963">
        <v>2</v>
      </c>
      <c r="B963">
        <v>962</v>
      </c>
      <c r="C963" t="s">
        <v>260</v>
      </c>
      <c r="D963" t="s">
        <v>2765</v>
      </c>
      <c r="E963" t="s">
        <v>1033</v>
      </c>
      <c r="I963" s="9" t="s">
        <v>266</v>
      </c>
    </row>
    <row r="964" spans="1:9" ht="20.100000000000001" customHeight="1">
      <c r="A964">
        <v>2</v>
      </c>
      <c r="B964">
        <v>963</v>
      </c>
      <c r="C964" t="s">
        <v>260</v>
      </c>
      <c r="D964" t="s">
        <v>2765</v>
      </c>
      <c r="E964" t="s">
        <v>1034</v>
      </c>
      <c r="I964" s="9" t="s">
        <v>266</v>
      </c>
    </row>
    <row r="965" spans="1:9" ht="20.100000000000001" customHeight="1">
      <c r="A965">
        <v>2</v>
      </c>
      <c r="B965">
        <v>964</v>
      </c>
      <c r="C965" t="s">
        <v>260</v>
      </c>
      <c r="D965" t="s">
        <v>2765</v>
      </c>
      <c r="E965" t="s">
        <v>1227</v>
      </c>
      <c r="I965" s="9" t="s">
        <v>266</v>
      </c>
    </row>
    <row r="966" spans="1:9" ht="20.100000000000001" customHeight="1">
      <c r="A966">
        <v>2</v>
      </c>
      <c r="B966">
        <v>965</v>
      </c>
      <c r="C966" t="s">
        <v>260</v>
      </c>
      <c r="D966" t="s">
        <v>2765</v>
      </c>
      <c r="E966" t="s">
        <v>1228</v>
      </c>
      <c r="I966" s="9" t="s">
        <v>266</v>
      </c>
    </row>
    <row r="967" spans="1:9" ht="20.100000000000001" customHeight="1">
      <c r="A967">
        <v>2</v>
      </c>
      <c r="B967">
        <v>966</v>
      </c>
      <c r="C967" t="s">
        <v>260</v>
      </c>
      <c r="D967" t="s">
        <v>2765</v>
      </c>
      <c r="E967" t="s">
        <v>1229</v>
      </c>
      <c r="I967" s="9" t="s">
        <v>266</v>
      </c>
    </row>
    <row r="968" spans="1:9" ht="20.100000000000001" customHeight="1">
      <c r="A968">
        <v>2</v>
      </c>
      <c r="B968">
        <v>967</v>
      </c>
      <c r="C968" t="s">
        <v>260</v>
      </c>
      <c r="D968" t="s">
        <v>2765</v>
      </c>
      <c r="E968" t="s">
        <v>1230</v>
      </c>
      <c r="I968" s="9" t="s">
        <v>266</v>
      </c>
    </row>
    <row r="969" spans="1:9" ht="20.100000000000001" customHeight="1">
      <c r="A969">
        <v>2</v>
      </c>
      <c r="B969">
        <v>968</v>
      </c>
      <c r="C969" t="s">
        <v>260</v>
      </c>
      <c r="D969" t="s">
        <v>2765</v>
      </c>
      <c r="E969" t="s">
        <v>1035</v>
      </c>
      <c r="I969" s="9" t="s">
        <v>266</v>
      </c>
    </row>
    <row r="970" spans="1:9" ht="20.100000000000001" customHeight="1">
      <c r="A970">
        <v>2</v>
      </c>
      <c r="B970">
        <v>969</v>
      </c>
      <c r="C970" t="s">
        <v>260</v>
      </c>
      <c r="D970" t="s">
        <v>2765</v>
      </c>
      <c r="E970" t="s">
        <v>1036</v>
      </c>
      <c r="I970" s="9" t="s">
        <v>266</v>
      </c>
    </row>
    <row r="971" spans="1:9" ht="20.100000000000001" customHeight="1">
      <c r="A971">
        <v>2</v>
      </c>
      <c r="B971">
        <v>970</v>
      </c>
      <c r="C971" t="s">
        <v>260</v>
      </c>
      <c r="D971" t="s">
        <v>2765</v>
      </c>
      <c r="E971" t="s">
        <v>1042</v>
      </c>
      <c r="I971" s="9" t="s">
        <v>266</v>
      </c>
    </row>
    <row r="972" spans="1:9" ht="20.100000000000001" customHeight="1">
      <c r="A972">
        <v>2</v>
      </c>
      <c r="B972">
        <v>971</v>
      </c>
      <c r="C972" t="s">
        <v>260</v>
      </c>
      <c r="D972" t="s">
        <v>2765</v>
      </c>
      <c r="E972" t="s">
        <v>1231</v>
      </c>
      <c r="I972" s="9" t="s">
        <v>266</v>
      </c>
    </row>
    <row r="973" spans="1:9" ht="20.100000000000001" customHeight="1">
      <c r="A973">
        <v>2</v>
      </c>
      <c r="B973">
        <v>972</v>
      </c>
      <c r="C973" t="s">
        <v>260</v>
      </c>
      <c r="D973" t="s">
        <v>2765</v>
      </c>
      <c r="E973" t="s">
        <v>1232</v>
      </c>
      <c r="I973" s="9" t="s">
        <v>266</v>
      </c>
    </row>
    <row r="974" spans="1:9" ht="20.100000000000001" customHeight="1">
      <c r="A974">
        <v>2</v>
      </c>
      <c r="B974">
        <v>973</v>
      </c>
      <c r="C974" t="s">
        <v>260</v>
      </c>
      <c r="D974" t="s">
        <v>2765</v>
      </c>
      <c r="E974" t="s">
        <v>1233</v>
      </c>
      <c r="I974" s="9" t="s">
        <v>266</v>
      </c>
    </row>
    <row r="975" spans="1:9" ht="20.100000000000001" customHeight="1">
      <c r="A975">
        <v>2</v>
      </c>
      <c r="B975">
        <v>974</v>
      </c>
      <c r="C975" t="s">
        <v>260</v>
      </c>
      <c r="D975" t="s">
        <v>2765</v>
      </c>
      <c r="E975" t="s">
        <v>1234</v>
      </c>
      <c r="I975" s="9" t="s">
        <v>266</v>
      </c>
    </row>
    <row r="976" spans="1:9" ht="20.100000000000001" customHeight="1">
      <c r="A976">
        <v>2</v>
      </c>
      <c r="B976">
        <v>975</v>
      </c>
      <c r="C976" t="s">
        <v>260</v>
      </c>
      <c r="D976" t="s">
        <v>2765</v>
      </c>
      <c r="E976" t="s">
        <v>1235</v>
      </c>
      <c r="I976" s="9" t="s">
        <v>266</v>
      </c>
    </row>
    <row r="977" spans="1:9" ht="20.100000000000001" customHeight="1">
      <c r="A977">
        <v>2</v>
      </c>
      <c r="B977">
        <v>976</v>
      </c>
      <c r="C977" t="s">
        <v>260</v>
      </c>
      <c r="D977" t="s">
        <v>2765</v>
      </c>
      <c r="E977" t="s">
        <v>1236</v>
      </c>
      <c r="I977" s="9" t="s">
        <v>266</v>
      </c>
    </row>
    <row r="978" spans="1:9" ht="20.100000000000001" customHeight="1">
      <c r="A978">
        <v>2</v>
      </c>
      <c r="B978">
        <v>977</v>
      </c>
      <c r="C978" t="s">
        <v>260</v>
      </c>
      <c r="D978" t="s">
        <v>2765</v>
      </c>
      <c r="E978" t="s">
        <v>1237</v>
      </c>
      <c r="I978" s="9" t="s">
        <v>266</v>
      </c>
    </row>
    <row r="979" spans="1:9" ht="20.100000000000001" customHeight="1">
      <c r="A979">
        <v>2</v>
      </c>
      <c r="B979">
        <v>978</v>
      </c>
      <c r="C979" t="s">
        <v>260</v>
      </c>
      <c r="D979" t="s">
        <v>2765</v>
      </c>
      <c r="E979" t="s">
        <v>1238</v>
      </c>
      <c r="I979" s="9" t="s">
        <v>266</v>
      </c>
    </row>
    <row r="980" spans="1:9" ht="20.100000000000001" customHeight="1">
      <c r="A980">
        <v>2</v>
      </c>
      <c r="B980">
        <v>979</v>
      </c>
      <c r="C980" t="s">
        <v>260</v>
      </c>
      <c r="D980" t="s">
        <v>2765</v>
      </c>
      <c r="E980" t="s">
        <v>1239</v>
      </c>
      <c r="I980" s="9" t="s">
        <v>266</v>
      </c>
    </row>
    <row r="981" spans="1:9" ht="20.100000000000001" customHeight="1">
      <c r="A981">
        <v>2</v>
      </c>
      <c r="B981">
        <v>980</v>
      </c>
      <c r="C981" t="s">
        <v>260</v>
      </c>
      <c r="D981" t="s">
        <v>2765</v>
      </c>
      <c r="E981" t="s">
        <v>1240</v>
      </c>
      <c r="I981" s="9" t="s">
        <v>266</v>
      </c>
    </row>
    <row r="982" spans="1:9" ht="20.100000000000001" customHeight="1">
      <c r="A982">
        <v>2</v>
      </c>
      <c r="B982">
        <v>981</v>
      </c>
      <c r="C982" t="s">
        <v>260</v>
      </c>
      <c r="D982" t="s">
        <v>2765</v>
      </c>
      <c r="E982" t="s">
        <v>1241</v>
      </c>
      <c r="I982" s="9" t="s">
        <v>266</v>
      </c>
    </row>
    <row r="983" spans="1:9" ht="20.100000000000001" customHeight="1">
      <c r="A983">
        <v>2</v>
      </c>
      <c r="B983">
        <v>982</v>
      </c>
      <c r="C983" t="s">
        <v>260</v>
      </c>
      <c r="D983" t="s">
        <v>2765</v>
      </c>
      <c r="E983" t="s">
        <v>1242</v>
      </c>
      <c r="I983" s="9" t="s">
        <v>266</v>
      </c>
    </row>
    <row r="984" spans="1:9" ht="20.100000000000001" customHeight="1">
      <c r="A984">
        <v>2</v>
      </c>
      <c r="B984">
        <v>983</v>
      </c>
      <c r="C984" t="s">
        <v>260</v>
      </c>
      <c r="D984" t="s">
        <v>2765</v>
      </c>
      <c r="E984" t="s">
        <v>1243</v>
      </c>
      <c r="I984" s="9" t="s">
        <v>266</v>
      </c>
    </row>
    <row r="985" spans="1:9" ht="20.100000000000001" customHeight="1">
      <c r="A985">
        <v>2</v>
      </c>
      <c r="B985">
        <v>984</v>
      </c>
      <c r="C985" t="s">
        <v>260</v>
      </c>
      <c r="D985" t="s">
        <v>2765</v>
      </c>
      <c r="E985" t="s">
        <v>1244</v>
      </c>
      <c r="I985" s="9" t="s">
        <v>266</v>
      </c>
    </row>
    <row r="986" spans="1:9" ht="20.100000000000001" customHeight="1">
      <c r="A986">
        <v>2</v>
      </c>
      <c r="B986">
        <v>985</v>
      </c>
      <c r="C986" t="s">
        <v>260</v>
      </c>
      <c r="D986" t="s">
        <v>2765</v>
      </c>
      <c r="E986" t="s">
        <v>1245</v>
      </c>
      <c r="I986" s="9" t="s">
        <v>266</v>
      </c>
    </row>
    <row r="987" spans="1:9" ht="20.100000000000001" customHeight="1">
      <c r="A987">
        <v>2</v>
      </c>
      <c r="B987">
        <v>986</v>
      </c>
      <c r="C987" t="s">
        <v>260</v>
      </c>
      <c r="D987" t="s">
        <v>2765</v>
      </c>
      <c r="E987" t="s">
        <v>1246</v>
      </c>
      <c r="I987" s="9" t="s">
        <v>266</v>
      </c>
    </row>
    <row r="988" spans="1:9" ht="20.100000000000001" customHeight="1">
      <c r="A988">
        <v>2</v>
      </c>
      <c r="B988">
        <v>987</v>
      </c>
      <c r="C988" t="s">
        <v>260</v>
      </c>
      <c r="D988" t="s">
        <v>2765</v>
      </c>
      <c r="E988" t="s">
        <v>1247</v>
      </c>
      <c r="I988" s="9" t="s">
        <v>266</v>
      </c>
    </row>
    <row r="989" spans="1:9" ht="20.100000000000001" customHeight="1">
      <c r="A989">
        <v>2</v>
      </c>
      <c r="B989">
        <v>988</v>
      </c>
      <c r="C989" t="s">
        <v>260</v>
      </c>
      <c r="D989" t="s">
        <v>2765</v>
      </c>
      <c r="E989" t="s">
        <v>1248</v>
      </c>
      <c r="I989" s="9" t="s">
        <v>266</v>
      </c>
    </row>
    <row r="990" spans="1:9" ht="20.100000000000001" customHeight="1">
      <c r="A990">
        <v>2</v>
      </c>
      <c r="B990">
        <v>989</v>
      </c>
      <c r="C990" t="s">
        <v>260</v>
      </c>
      <c r="D990" t="s">
        <v>2765</v>
      </c>
      <c r="E990" t="s">
        <v>1249</v>
      </c>
      <c r="I990" s="9" t="s">
        <v>266</v>
      </c>
    </row>
    <row r="991" spans="1:9" ht="20.100000000000001" customHeight="1">
      <c r="A991">
        <v>2</v>
      </c>
      <c r="B991">
        <v>990</v>
      </c>
      <c r="C991" t="s">
        <v>260</v>
      </c>
      <c r="D991" t="s">
        <v>2765</v>
      </c>
      <c r="E991" t="s">
        <v>1250</v>
      </c>
      <c r="I991" s="9" t="s">
        <v>266</v>
      </c>
    </row>
    <row r="992" spans="1:9" ht="20.100000000000001" customHeight="1">
      <c r="A992">
        <v>2</v>
      </c>
      <c r="B992">
        <v>991</v>
      </c>
      <c r="C992" t="s">
        <v>260</v>
      </c>
      <c r="D992" t="s">
        <v>2765</v>
      </c>
      <c r="E992" t="s">
        <v>1251</v>
      </c>
      <c r="I992" s="9" t="s">
        <v>266</v>
      </c>
    </row>
    <row r="993" spans="1:9" ht="20.100000000000001" customHeight="1">
      <c r="A993">
        <v>2</v>
      </c>
      <c r="B993">
        <v>992</v>
      </c>
      <c r="C993" t="s">
        <v>260</v>
      </c>
      <c r="D993" t="s">
        <v>2765</v>
      </c>
      <c r="E993" t="s">
        <v>1252</v>
      </c>
      <c r="I993" s="9" t="s">
        <v>266</v>
      </c>
    </row>
    <row r="994" spans="1:9" ht="20.100000000000001" customHeight="1">
      <c r="A994">
        <v>2</v>
      </c>
      <c r="B994">
        <v>993</v>
      </c>
      <c r="C994" t="s">
        <v>260</v>
      </c>
      <c r="D994" t="s">
        <v>2765</v>
      </c>
      <c r="E994" t="s">
        <v>1253</v>
      </c>
      <c r="I994" s="9" t="s">
        <v>266</v>
      </c>
    </row>
    <row r="995" spans="1:9" ht="20.100000000000001" customHeight="1">
      <c r="A995">
        <v>2</v>
      </c>
      <c r="B995">
        <v>994</v>
      </c>
      <c r="C995" t="s">
        <v>260</v>
      </c>
      <c r="D995" t="s">
        <v>2765</v>
      </c>
      <c r="E995" t="s">
        <v>1254</v>
      </c>
      <c r="I995" s="9" t="s">
        <v>266</v>
      </c>
    </row>
    <row r="996" spans="1:9" ht="20.100000000000001" customHeight="1">
      <c r="A996">
        <v>2</v>
      </c>
      <c r="B996">
        <v>995</v>
      </c>
      <c r="C996" t="s">
        <v>260</v>
      </c>
      <c r="D996" t="s">
        <v>2765</v>
      </c>
      <c r="E996" t="s">
        <v>1342</v>
      </c>
      <c r="H996" t="s">
        <v>2379</v>
      </c>
      <c r="I996" s="9" t="s">
        <v>266</v>
      </c>
    </row>
    <row r="997" spans="1:9" ht="20.100000000000001" customHeight="1">
      <c r="A997">
        <v>2</v>
      </c>
      <c r="B997">
        <v>996</v>
      </c>
      <c r="C997" t="s">
        <v>260</v>
      </c>
      <c r="D997" t="s">
        <v>2765</v>
      </c>
      <c r="E997" t="s">
        <v>1255</v>
      </c>
      <c r="H997" t="s">
        <v>2310</v>
      </c>
      <c r="I997" s="9" t="s">
        <v>266</v>
      </c>
    </row>
    <row r="998" spans="1:9" ht="20.100000000000001" customHeight="1">
      <c r="A998">
        <v>2</v>
      </c>
      <c r="B998">
        <v>997</v>
      </c>
      <c r="C998" t="s">
        <v>260</v>
      </c>
      <c r="D998" t="s">
        <v>2765</v>
      </c>
      <c r="E998" t="s">
        <v>1256</v>
      </c>
      <c r="H998" t="s">
        <v>2311</v>
      </c>
      <c r="I998" s="9" t="s">
        <v>266</v>
      </c>
    </row>
    <row r="999" spans="1:9" ht="20.100000000000001" customHeight="1">
      <c r="A999">
        <v>2</v>
      </c>
      <c r="B999">
        <v>998</v>
      </c>
      <c r="C999" t="s">
        <v>260</v>
      </c>
      <c r="D999" t="s">
        <v>2765</v>
      </c>
      <c r="E999" t="s">
        <v>1257</v>
      </c>
      <c r="H999" t="s">
        <v>2312</v>
      </c>
      <c r="I999" s="9" t="s">
        <v>266</v>
      </c>
    </row>
    <row r="1000" spans="1:9" ht="20.100000000000001" customHeight="1">
      <c r="A1000">
        <v>2</v>
      </c>
      <c r="B1000">
        <v>999</v>
      </c>
      <c r="C1000" t="s">
        <v>260</v>
      </c>
      <c r="D1000" t="s">
        <v>2765</v>
      </c>
      <c r="E1000" t="s">
        <v>1258</v>
      </c>
      <c r="H1000" t="s">
        <v>2313</v>
      </c>
      <c r="I1000" s="9" t="s">
        <v>266</v>
      </c>
    </row>
    <row r="1001" spans="1:9" ht="20.100000000000001" customHeight="1">
      <c r="A1001">
        <v>2</v>
      </c>
      <c r="B1001">
        <v>1000</v>
      </c>
      <c r="C1001" t="s">
        <v>260</v>
      </c>
      <c r="D1001" t="s">
        <v>2765</v>
      </c>
      <c r="E1001" t="s">
        <v>1343</v>
      </c>
      <c r="H1001" t="s">
        <v>2380</v>
      </c>
      <c r="I1001" s="9" t="s">
        <v>266</v>
      </c>
    </row>
    <row r="1002" spans="1:9" ht="20.100000000000001" customHeight="1">
      <c r="A1002">
        <v>2</v>
      </c>
      <c r="B1002">
        <v>1001</v>
      </c>
      <c r="C1002" t="s">
        <v>260</v>
      </c>
      <c r="D1002" t="s">
        <v>2765</v>
      </c>
      <c r="E1002" t="s">
        <v>1348</v>
      </c>
      <c r="H1002" t="s">
        <v>2385</v>
      </c>
      <c r="I1002" s="9" t="s">
        <v>266</v>
      </c>
    </row>
    <row r="1003" spans="1:9" ht="20.100000000000001" customHeight="1">
      <c r="A1003">
        <v>2</v>
      </c>
      <c r="B1003">
        <v>1002</v>
      </c>
      <c r="C1003" t="s">
        <v>260</v>
      </c>
      <c r="D1003" t="s">
        <v>2765</v>
      </c>
      <c r="E1003" t="s">
        <v>1259</v>
      </c>
      <c r="H1003" t="s">
        <v>2314</v>
      </c>
      <c r="I1003" s="9" t="s">
        <v>266</v>
      </c>
    </row>
    <row r="1004" spans="1:9" ht="20.100000000000001" customHeight="1">
      <c r="A1004">
        <v>2</v>
      </c>
      <c r="B1004">
        <v>1003</v>
      </c>
      <c r="C1004" t="s">
        <v>260</v>
      </c>
      <c r="D1004" t="s">
        <v>2765</v>
      </c>
      <c r="E1004" t="s">
        <v>1349</v>
      </c>
      <c r="H1004" t="s">
        <v>2386</v>
      </c>
      <c r="I1004" s="9" t="s">
        <v>266</v>
      </c>
    </row>
    <row r="1005" spans="1:9" ht="20.100000000000001" customHeight="1">
      <c r="A1005">
        <v>2</v>
      </c>
      <c r="B1005">
        <v>1004</v>
      </c>
      <c r="C1005" t="s">
        <v>260</v>
      </c>
      <c r="D1005" t="s">
        <v>2765</v>
      </c>
      <c r="E1005" t="s">
        <v>1260</v>
      </c>
      <c r="H1005" t="s">
        <v>2315</v>
      </c>
      <c r="I1005" s="9" t="s">
        <v>266</v>
      </c>
    </row>
    <row r="1006" spans="1:9" ht="20.100000000000001" customHeight="1">
      <c r="A1006">
        <v>2</v>
      </c>
      <c r="B1006">
        <v>1005</v>
      </c>
      <c r="C1006" t="s">
        <v>260</v>
      </c>
      <c r="D1006" t="s">
        <v>2765</v>
      </c>
      <c r="E1006" t="s">
        <v>1261</v>
      </c>
      <c r="H1006" t="s">
        <v>2316</v>
      </c>
      <c r="I1006" s="9" t="s">
        <v>266</v>
      </c>
    </row>
    <row r="1007" spans="1:9" ht="20.100000000000001" customHeight="1">
      <c r="A1007">
        <v>2</v>
      </c>
      <c r="B1007">
        <v>1006</v>
      </c>
      <c r="C1007" t="s">
        <v>260</v>
      </c>
      <c r="D1007" t="s">
        <v>2765</v>
      </c>
      <c r="E1007" t="s">
        <v>1262</v>
      </c>
      <c r="H1007" t="s">
        <v>2317</v>
      </c>
      <c r="I1007" s="9" t="s">
        <v>266</v>
      </c>
    </row>
    <row r="1008" spans="1:9" ht="20.100000000000001" customHeight="1">
      <c r="A1008">
        <v>2</v>
      </c>
      <c r="B1008">
        <v>1007</v>
      </c>
      <c r="C1008" t="s">
        <v>260</v>
      </c>
      <c r="D1008" t="s">
        <v>2765</v>
      </c>
      <c r="E1008" t="s">
        <v>1263</v>
      </c>
      <c r="H1008" t="s">
        <v>2318</v>
      </c>
      <c r="I1008" s="9" t="s">
        <v>266</v>
      </c>
    </row>
    <row r="1009" spans="1:9" ht="20.100000000000001" customHeight="1">
      <c r="A1009">
        <v>2</v>
      </c>
      <c r="B1009">
        <v>1008</v>
      </c>
      <c r="C1009" t="s">
        <v>260</v>
      </c>
      <c r="D1009" t="s">
        <v>2765</v>
      </c>
      <c r="E1009" t="s">
        <v>1264</v>
      </c>
      <c r="H1009" t="s">
        <v>2319</v>
      </c>
      <c r="I1009" s="9" t="s">
        <v>266</v>
      </c>
    </row>
    <row r="1010" spans="1:9" ht="20.100000000000001" customHeight="1">
      <c r="A1010">
        <v>2</v>
      </c>
      <c r="B1010">
        <v>1009</v>
      </c>
      <c r="C1010" t="s">
        <v>260</v>
      </c>
      <c r="D1010" t="s">
        <v>2765</v>
      </c>
      <c r="E1010" t="s">
        <v>1265</v>
      </c>
      <c r="H1010" t="s">
        <v>2320</v>
      </c>
      <c r="I1010" s="9" t="s">
        <v>266</v>
      </c>
    </row>
    <row r="1011" spans="1:9" ht="20.100000000000001" customHeight="1">
      <c r="A1011">
        <v>2</v>
      </c>
      <c r="B1011">
        <v>1010</v>
      </c>
      <c r="C1011" t="s">
        <v>260</v>
      </c>
      <c r="D1011" t="s">
        <v>2765</v>
      </c>
      <c r="E1011" t="s">
        <v>1335</v>
      </c>
      <c r="H1011" t="s">
        <v>2372</v>
      </c>
      <c r="I1011" s="9" t="s">
        <v>266</v>
      </c>
    </row>
    <row r="1012" spans="1:9" ht="20.100000000000001" customHeight="1">
      <c r="A1012">
        <v>2</v>
      </c>
      <c r="B1012">
        <v>1011</v>
      </c>
      <c r="C1012" t="s">
        <v>260</v>
      </c>
      <c r="D1012" t="s">
        <v>2765</v>
      </c>
      <c r="E1012" t="s">
        <v>1337</v>
      </c>
      <c r="H1012" t="s">
        <v>2374</v>
      </c>
      <c r="I1012" s="9" t="s">
        <v>266</v>
      </c>
    </row>
    <row r="1013" spans="1:9" ht="20.100000000000001" customHeight="1">
      <c r="A1013">
        <v>2</v>
      </c>
      <c r="B1013">
        <v>1012</v>
      </c>
      <c r="C1013" t="s">
        <v>260</v>
      </c>
      <c r="D1013" t="s">
        <v>2765</v>
      </c>
      <c r="E1013" t="s">
        <v>1102</v>
      </c>
      <c r="I1013" s="9" t="s">
        <v>266</v>
      </c>
    </row>
    <row r="1014" spans="1:9" ht="20.100000000000001" customHeight="1">
      <c r="A1014">
        <v>2</v>
      </c>
      <c r="B1014">
        <v>1013</v>
      </c>
      <c r="C1014" t="s">
        <v>260</v>
      </c>
      <c r="D1014" t="s">
        <v>2765</v>
      </c>
      <c r="E1014" t="s">
        <v>1341</v>
      </c>
      <c r="H1014" t="s">
        <v>2378</v>
      </c>
      <c r="I1014" s="9" t="s">
        <v>266</v>
      </c>
    </row>
    <row r="1015" spans="1:9" ht="20.100000000000001" customHeight="1">
      <c r="A1015">
        <v>2</v>
      </c>
      <c r="B1015">
        <v>1014</v>
      </c>
      <c r="C1015" t="s">
        <v>260</v>
      </c>
      <c r="D1015" t="s">
        <v>2765</v>
      </c>
      <c r="E1015" t="s">
        <v>1106</v>
      </c>
      <c r="I1015" s="9" t="s">
        <v>266</v>
      </c>
    </row>
    <row r="1016" spans="1:9" ht="20.100000000000001" customHeight="1">
      <c r="A1016">
        <v>2</v>
      </c>
      <c r="B1016">
        <v>1015</v>
      </c>
      <c r="C1016" t="s">
        <v>260</v>
      </c>
      <c r="D1016" t="s">
        <v>2765</v>
      </c>
      <c r="E1016" t="s">
        <v>1107</v>
      </c>
      <c r="I1016" s="9" t="s">
        <v>266</v>
      </c>
    </row>
    <row r="1017" spans="1:9" ht="20.100000000000001" customHeight="1">
      <c r="A1017">
        <v>2</v>
      </c>
      <c r="B1017">
        <v>1016</v>
      </c>
      <c r="C1017" t="s">
        <v>260</v>
      </c>
      <c r="D1017" t="s">
        <v>2765</v>
      </c>
      <c r="E1017" t="s">
        <v>1302</v>
      </c>
      <c r="I1017" s="9" t="s">
        <v>266</v>
      </c>
    </row>
    <row r="1018" spans="1:9" ht="20.100000000000001" customHeight="1">
      <c r="A1018">
        <v>2</v>
      </c>
      <c r="B1018">
        <v>1017</v>
      </c>
      <c r="C1018" t="s">
        <v>260</v>
      </c>
      <c r="D1018" t="s">
        <v>2765</v>
      </c>
      <c r="E1018" t="s">
        <v>1336</v>
      </c>
      <c r="H1018" t="s">
        <v>2373</v>
      </c>
      <c r="I1018" s="9" t="s">
        <v>266</v>
      </c>
    </row>
    <row r="1019" spans="1:9" ht="20.100000000000001" customHeight="1">
      <c r="A1019">
        <v>2</v>
      </c>
      <c r="B1019">
        <v>1018</v>
      </c>
      <c r="C1019" t="s">
        <v>260</v>
      </c>
      <c r="D1019" t="s">
        <v>2765</v>
      </c>
      <c r="E1019" t="s">
        <v>1338</v>
      </c>
      <c r="H1019" t="s">
        <v>2375</v>
      </c>
      <c r="I1019" s="9" t="s">
        <v>266</v>
      </c>
    </row>
    <row r="1020" spans="1:9" ht="20.100000000000001" customHeight="1">
      <c r="A1020">
        <v>2</v>
      </c>
      <c r="B1020">
        <v>1019</v>
      </c>
      <c r="C1020" t="s">
        <v>260</v>
      </c>
      <c r="D1020" t="s">
        <v>2765</v>
      </c>
      <c r="E1020" t="s">
        <v>1340</v>
      </c>
      <c r="H1020" t="s">
        <v>2377</v>
      </c>
      <c r="I1020" s="9" t="s">
        <v>266</v>
      </c>
    </row>
    <row r="1021" spans="1:9" ht="20.100000000000001" customHeight="1">
      <c r="A1021">
        <v>2</v>
      </c>
      <c r="B1021">
        <v>1020</v>
      </c>
      <c r="C1021" t="s">
        <v>260</v>
      </c>
      <c r="D1021" t="s">
        <v>2765</v>
      </c>
      <c r="E1021" t="s">
        <v>1339</v>
      </c>
      <c r="H1021" t="s">
        <v>2376</v>
      </c>
      <c r="I1021" s="9" t="s">
        <v>266</v>
      </c>
    </row>
    <row r="1022" spans="1:9" ht="20.100000000000001" customHeight="1">
      <c r="A1022">
        <v>2</v>
      </c>
      <c r="B1022">
        <v>1021</v>
      </c>
      <c r="C1022" t="s">
        <v>260</v>
      </c>
      <c r="D1022" t="s">
        <v>2765</v>
      </c>
      <c r="E1022" t="s">
        <v>1346</v>
      </c>
      <c r="H1022" t="s">
        <v>2383</v>
      </c>
      <c r="I1022" s="9" t="s">
        <v>266</v>
      </c>
    </row>
    <row r="1023" spans="1:9" ht="20.100000000000001" customHeight="1">
      <c r="A1023">
        <v>2</v>
      </c>
      <c r="B1023">
        <v>1022</v>
      </c>
      <c r="C1023" t="s">
        <v>260</v>
      </c>
      <c r="D1023" t="s">
        <v>2765</v>
      </c>
      <c r="E1023" t="s">
        <v>1303</v>
      </c>
      <c r="I1023" s="9" t="s">
        <v>266</v>
      </c>
    </row>
    <row r="1024" spans="1:9" ht="20.100000000000001" customHeight="1">
      <c r="A1024">
        <v>2</v>
      </c>
      <c r="B1024">
        <v>1023</v>
      </c>
      <c r="C1024" t="s">
        <v>260</v>
      </c>
      <c r="D1024" t="s">
        <v>2765</v>
      </c>
      <c r="E1024" t="s">
        <v>1304</v>
      </c>
      <c r="I1024" s="9" t="s">
        <v>266</v>
      </c>
    </row>
    <row r="1025" spans="1:9" ht="20.100000000000001" customHeight="1">
      <c r="A1025">
        <v>2</v>
      </c>
      <c r="B1025">
        <v>1024</v>
      </c>
      <c r="C1025" t="s">
        <v>260</v>
      </c>
      <c r="D1025" t="s">
        <v>2765</v>
      </c>
      <c r="E1025" t="s">
        <v>1266</v>
      </c>
      <c r="H1025" t="s">
        <v>2321</v>
      </c>
      <c r="I1025" s="9" t="s">
        <v>266</v>
      </c>
    </row>
    <row r="1026" spans="1:9" ht="20.100000000000001" customHeight="1">
      <c r="A1026">
        <v>2</v>
      </c>
      <c r="B1026">
        <v>1025</v>
      </c>
      <c r="C1026" t="s">
        <v>260</v>
      </c>
      <c r="D1026" t="s">
        <v>2765</v>
      </c>
      <c r="E1026" t="s">
        <v>1347</v>
      </c>
      <c r="H1026" t="s">
        <v>2384</v>
      </c>
      <c r="I1026" s="9" t="s">
        <v>266</v>
      </c>
    </row>
    <row r="1027" spans="1:9" ht="20.100000000000001" customHeight="1">
      <c r="A1027">
        <v>2</v>
      </c>
      <c r="B1027">
        <v>1026</v>
      </c>
      <c r="C1027" t="s">
        <v>260</v>
      </c>
      <c r="D1027" t="s">
        <v>2765</v>
      </c>
      <c r="E1027" t="s">
        <v>1267</v>
      </c>
      <c r="H1027" t="s">
        <v>2322</v>
      </c>
      <c r="I1027" s="9" t="s">
        <v>266</v>
      </c>
    </row>
    <row r="1028" spans="1:9" ht="20.100000000000001" customHeight="1">
      <c r="A1028">
        <v>2</v>
      </c>
      <c r="B1028">
        <v>1027</v>
      </c>
      <c r="C1028" t="s">
        <v>260</v>
      </c>
      <c r="D1028" t="s">
        <v>2765</v>
      </c>
      <c r="E1028" t="s">
        <v>1268</v>
      </c>
      <c r="H1028" t="s">
        <v>2323</v>
      </c>
      <c r="I1028" s="9" t="s">
        <v>266</v>
      </c>
    </row>
    <row r="1029" spans="1:9" ht="20.100000000000001" customHeight="1">
      <c r="A1029">
        <v>2</v>
      </c>
      <c r="B1029">
        <v>1028</v>
      </c>
      <c r="C1029" t="s">
        <v>260</v>
      </c>
      <c r="D1029" t="s">
        <v>2765</v>
      </c>
      <c r="E1029" t="s">
        <v>1269</v>
      </c>
      <c r="H1029" t="s">
        <v>2324</v>
      </c>
      <c r="I1029" s="9" t="s">
        <v>266</v>
      </c>
    </row>
    <row r="1030" spans="1:9" ht="20.100000000000001" customHeight="1">
      <c r="A1030">
        <v>2</v>
      </c>
      <c r="B1030">
        <v>1029</v>
      </c>
      <c r="C1030" t="s">
        <v>260</v>
      </c>
      <c r="D1030" t="s">
        <v>2765</v>
      </c>
      <c r="E1030" t="s">
        <v>1270</v>
      </c>
      <c r="H1030" t="s">
        <v>2325</v>
      </c>
      <c r="I1030" s="9" t="s">
        <v>266</v>
      </c>
    </row>
    <row r="1031" spans="1:9" ht="20.100000000000001" customHeight="1">
      <c r="A1031">
        <v>2</v>
      </c>
      <c r="B1031">
        <v>1030</v>
      </c>
      <c r="C1031" t="s">
        <v>260</v>
      </c>
      <c r="D1031" t="s">
        <v>2765</v>
      </c>
      <c r="E1031" t="s">
        <v>1271</v>
      </c>
      <c r="H1031" t="s">
        <v>2326</v>
      </c>
      <c r="I1031" s="9" t="s">
        <v>266</v>
      </c>
    </row>
    <row r="1032" spans="1:9" ht="20.100000000000001" customHeight="1">
      <c r="A1032">
        <v>2</v>
      </c>
      <c r="B1032">
        <v>1031</v>
      </c>
      <c r="C1032" t="s">
        <v>260</v>
      </c>
      <c r="D1032" t="s">
        <v>2765</v>
      </c>
      <c r="E1032" t="s">
        <v>1272</v>
      </c>
      <c r="H1032" t="s">
        <v>2327</v>
      </c>
      <c r="I1032" s="9" t="s">
        <v>266</v>
      </c>
    </row>
    <row r="1033" spans="1:9" ht="20.100000000000001" customHeight="1">
      <c r="A1033">
        <v>2</v>
      </c>
      <c r="B1033">
        <v>1032</v>
      </c>
      <c r="C1033" t="s">
        <v>260</v>
      </c>
      <c r="D1033" t="s">
        <v>2765</v>
      </c>
      <c r="E1033" t="s">
        <v>1273</v>
      </c>
      <c r="H1033" t="s">
        <v>2328</v>
      </c>
      <c r="I1033" s="9" t="s">
        <v>266</v>
      </c>
    </row>
    <row r="1034" spans="1:9" ht="20.100000000000001" customHeight="1">
      <c r="A1034">
        <v>2</v>
      </c>
      <c r="B1034">
        <v>1033</v>
      </c>
      <c r="C1034" t="s">
        <v>260</v>
      </c>
      <c r="D1034" t="s">
        <v>2765</v>
      </c>
      <c r="E1034" t="s">
        <v>1274</v>
      </c>
      <c r="H1034" t="s">
        <v>2329</v>
      </c>
      <c r="I1034" s="9" t="s">
        <v>266</v>
      </c>
    </row>
    <row r="1035" spans="1:9" ht="20.100000000000001" customHeight="1">
      <c r="A1035">
        <v>2</v>
      </c>
      <c r="B1035">
        <v>1034</v>
      </c>
      <c r="C1035" t="s">
        <v>260</v>
      </c>
      <c r="D1035" t="s">
        <v>2765</v>
      </c>
      <c r="E1035" t="s">
        <v>1275</v>
      </c>
      <c r="H1035" t="s">
        <v>2330</v>
      </c>
      <c r="I1035" s="9" t="s">
        <v>266</v>
      </c>
    </row>
    <row r="1036" spans="1:9" ht="20.100000000000001" customHeight="1">
      <c r="A1036">
        <v>2</v>
      </c>
      <c r="B1036">
        <v>1035</v>
      </c>
      <c r="C1036" t="s">
        <v>260</v>
      </c>
      <c r="D1036" t="s">
        <v>2765</v>
      </c>
      <c r="E1036" t="s">
        <v>1276</v>
      </c>
      <c r="H1036" t="s">
        <v>2331</v>
      </c>
      <c r="I1036" s="9" t="s">
        <v>266</v>
      </c>
    </row>
    <row r="1037" spans="1:9" ht="20.100000000000001" customHeight="1">
      <c r="A1037">
        <v>2</v>
      </c>
      <c r="B1037">
        <v>1036</v>
      </c>
      <c r="C1037" t="s">
        <v>260</v>
      </c>
      <c r="D1037" t="s">
        <v>2765</v>
      </c>
      <c r="E1037" t="s">
        <v>1277</v>
      </c>
      <c r="H1037" t="s">
        <v>2332</v>
      </c>
      <c r="I1037" s="9" t="s">
        <v>266</v>
      </c>
    </row>
    <row r="1038" spans="1:9" ht="20.100000000000001" customHeight="1">
      <c r="A1038">
        <v>2</v>
      </c>
      <c r="B1038">
        <v>1037</v>
      </c>
      <c r="C1038" t="s">
        <v>260</v>
      </c>
      <c r="D1038" t="s">
        <v>2765</v>
      </c>
      <c r="E1038" t="s">
        <v>1278</v>
      </c>
      <c r="H1038" t="s">
        <v>2333</v>
      </c>
      <c r="I1038" s="9" t="s">
        <v>266</v>
      </c>
    </row>
    <row r="1039" spans="1:9" ht="20.100000000000001" customHeight="1">
      <c r="A1039">
        <v>2</v>
      </c>
      <c r="B1039">
        <v>1038</v>
      </c>
      <c r="C1039" t="s">
        <v>260</v>
      </c>
      <c r="D1039" t="s">
        <v>2765</v>
      </c>
      <c r="E1039" t="s">
        <v>1279</v>
      </c>
      <c r="H1039" t="s">
        <v>2334</v>
      </c>
      <c r="I1039" s="9" t="s">
        <v>266</v>
      </c>
    </row>
    <row r="1040" spans="1:9" ht="20.100000000000001" customHeight="1">
      <c r="A1040">
        <v>2</v>
      </c>
      <c r="B1040">
        <v>1039</v>
      </c>
      <c r="C1040" t="s">
        <v>260</v>
      </c>
      <c r="D1040" t="s">
        <v>2765</v>
      </c>
      <c r="E1040" t="s">
        <v>1280</v>
      </c>
      <c r="H1040" t="s">
        <v>2334</v>
      </c>
      <c r="I1040" s="9" t="s">
        <v>266</v>
      </c>
    </row>
    <row r="1041" spans="1:9" ht="20.100000000000001" customHeight="1">
      <c r="A1041">
        <v>2</v>
      </c>
      <c r="B1041">
        <v>1040</v>
      </c>
      <c r="C1041" t="s">
        <v>260</v>
      </c>
      <c r="D1041" t="s">
        <v>2765</v>
      </c>
      <c r="E1041" t="s">
        <v>1281</v>
      </c>
      <c r="H1041" t="s">
        <v>2335</v>
      </c>
      <c r="I1041" s="9" t="s">
        <v>266</v>
      </c>
    </row>
    <row r="1042" spans="1:9" ht="20.100000000000001" customHeight="1">
      <c r="A1042">
        <v>2</v>
      </c>
      <c r="B1042">
        <v>1041</v>
      </c>
      <c r="C1042" t="s">
        <v>260</v>
      </c>
      <c r="D1042" t="s">
        <v>2765</v>
      </c>
      <c r="E1042" t="s">
        <v>1282</v>
      </c>
      <c r="H1042" t="s">
        <v>2336</v>
      </c>
      <c r="I1042" s="9" t="s">
        <v>266</v>
      </c>
    </row>
    <row r="1043" spans="1:9" ht="20.100000000000001" customHeight="1">
      <c r="A1043">
        <v>2</v>
      </c>
      <c r="B1043">
        <v>1042</v>
      </c>
      <c r="C1043" t="s">
        <v>260</v>
      </c>
      <c r="D1043" t="s">
        <v>2765</v>
      </c>
      <c r="E1043" t="s">
        <v>1283</v>
      </c>
      <c r="H1043" t="s">
        <v>2337</v>
      </c>
      <c r="I1043" s="9" t="s">
        <v>266</v>
      </c>
    </row>
    <row r="1044" spans="1:9" ht="20.100000000000001" customHeight="1">
      <c r="A1044">
        <v>2</v>
      </c>
      <c r="B1044">
        <v>1043</v>
      </c>
      <c r="C1044" t="s">
        <v>260</v>
      </c>
      <c r="D1044" t="s">
        <v>2765</v>
      </c>
      <c r="E1044" t="s">
        <v>1284</v>
      </c>
      <c r="H1044" t="s">
        <v>2338</v>
      </c>
      <c r="I1044" s="9" t="s">
        <v>266</v>
      </c>
    </row>
    <row r="1045" spans="1:9" ht="20.100000000000001" customHeight="1">
      <c r="A1045">
        <v>2</v>
      </c>
      <c r="B1045">
        <v>1044</v>
      </c>
      <c r="C1045" t="s">
        <v>260</v>
      </c>
      <c r="D1045" t="s">
        <v>2765</v>
      </c>
      <c r="E1045" t="s">
        <v>1344</v>
      </c>
      <c r="H1045" t="s">
        <v>2381</v>
      </c>
      <c r="I1045" s="9" t="s">
        <v>266</v>
      </c>
    </row>
    <row r="1046" spans="1:9" ht="20.100000000000001" customHeight="1">
      <c r="A1046">
        <v>2</v>
      </c>
      <c r="B1046">
        <v>1045</v>
      </c>
      <c r="C1046" t="s">
        <v>260</v>
      </c>
      <c r="D1046" t="s">
        <v>2765</v>
      </c>
      <c r="E1046" t="s">
        <v>1285</v>
      </c>
      <c r="H1046" t="s">
        <v>2339</v>
      </c>
      <c r="I1046" s="9" t="s">
        <v>266</v>
      </c>
    </row>
    <row r="1047" spans="1:9" ht="20.100000000000001" customHeight="1">
      <c r="A1047">
        <v>2</v>
      </c>
      <c r="B1047">
        <v>1046</v>
      </c>
      <c r="C1047" t="s">
        <v>260</v>
      </c>
      <c r="D1047" t="s">
        <v>2765</v>
      </c>
      <c r="E1047" t="s">
        <v>1345</v>
      </c>
      <c r="H1047" t="s">
        <v>2382</v>
      </c>
      <c r="I1047" s="9" t="s">
        <v>266</v>
      </c>
    </row>
    <row r="1048" spans="1:9" ht="20.100000000000001" customHeight="1">
      <c r="A1048">
        <v>2</v>
      </c>
      <c r="B1048">
        <v>1047</v>
      </c>
      <c r="C1048" t="s">
        <v>260</v>
      </c>
      <c r="D1048" t="s">
        <v>2765</v>
      </c>
      <c r="E1048" t="s">
        <v>1286</v>
      </c>
      <c r="H1048" t="s">
        <v>2340</v>
      </c>
      <c r="I1048" s="9" t="s">
        <v>266</v>
      </c>
    </row>
    <row r="1049" spans="1:9" ht="20.100000000000001" customHeight="1">
      <c r="A1049">
        <v>2</v>
      </c>
      <c r="B1049">
        <v>1048</v>
      </c>
      <c r="C1049" t="s">
        <v>260</v>
      </c>
      <c r="D1049" t="s">
        <v>2765</v>
      </c>
      <c r="E1049" t="s">
        <v>1287</v>
      </c>
      <c r="H1049" t="s">
        <v>2341</v>
      </c>
      <c r="I1049" s="9" t="s">
        <v>266</v>
      </c>
    </row>
    <row r="1050" spans="1:9" ht="20.100000000000001" customHeight="1">
      <c r="A1050">
        <v>2</v>
      </c>
      <c r="B1050">
        <v>1049</v>
      </c>
      <c r="C1050" t="s">
        <v>260</v>
      </c>
      <c r="D1050" t="s">
        <v>2765</v>
      </c>
      <c r="E1050" t="s">
        <v>1289</v>
      </c>
      <c r="I1050" s="9" t="s">
        <v>266</v>
      </c>
    </row>
    <row r="1051" spans="1:9" ht="20.100000000000001" customHeight="1">
      <c r="A1051">
        <v>2</v>
      </c>
      <c r="B1051">
        <v>1050</v>
      </c>
      <c r="C1051" t="s">
        <v>260</v>
      </c>
      <c r="D1051" t="s">
        <v>2765</v>
      </c>
      <c r="E1051" t="s">
        <v>1288</v>
      </c>
      <c r="H1051" t="s">
        <v>2342</v>
      </c>
      <c r="I1051" s="9" t="s">
        <v>266</v>
      </c>
    </row>
    <row r="1052" spans="1:9" ht="20.100000000000001" customHeight="1">
      <c r="A1052">
        <v>2</v>
      </c>
      <c r="B1052">
        <v>1051</v>
      </c>
      <c r="C1052" t="s">
        <v>260</v>
      </c>
      <c r="D1052" t="s">
        <v>2765</v>
      </c>
      <c r="E1052" t="s">
        <v>1290</v>
      </c>
      <c r="H1052" t="s">
        <v>2343</v>
      </c>
      <c r="I1052" s="9" t="s">
        <v>266</v>
      </c>
    </row>
    <row r="1053" spans="1:9" ht="20.100000000000001" customHeight="1">
      <c r="A1053">
        <v>2</v>
      </c>
      <c r="B1053">
        <v>1052</v>
      </c>
      <c r="C1053" t="s">
        <v>260</v>
      </c>
      <c r="D1053" t="s">
        <v>2765</v>
      </c>
      <c r="E1053" t="s">
        <v>1291</v>
      </c>
      <c r="H1053" t="s">
        <v>2344</v>
      </c>
      <c r="I1053" s="9" t="s">
        <v>266</v>
      </c>
    </row>
    <row r="1054" spans="1:9" ht="20.100000000000001" customHeight="1">
      <c r="A1054">
        <v>2</v>
      </c>
      <c r="B1054">
        <v>1053</v>
      </c>
      <c r="C1054" t="s">
        <v>260</v>
      </c>
      <c r="D1054" t="s">
        <v>2765</v>
      </c>
      <c r="E1054" t="s">
        <v>1292</v>
      </c>
      <c r="H1054" t="s">
        <v>2345</v>
      </c>
      <c r="I1054" s="9" t="s">
        <v>266</v>
      </c>
    </row>
    <row r="1055" spans="1:9" ht="20.100000000000001" customHeight="1">
      <c r="A1055">
        <v>2</v>
      </c>
      <c r="B1055">
        <v>1054</v>
      </c>
      <c r="C1055" t="s">
        <v>260</v>
      </c>
      <c r="D1055" t="s">
        <v>2765</v>
      </c>
      <c r="E1055" t="s">
        <v>1293</v>
      </c>
      <c r="H1055" t="s">
        <v>2346</v>
      </c>
      <c r="I1055" s="9" t="s">
        <v>266</v>
      </c>
    </row>
    <row r="1056" spans="1:9" ht="20.100000000000001" customHeight="1">
      <c r="A1056">
        <v>2</v>
      </c>
      <c r="B1056">
        <v>1055</v>
      </c>
      <c r="C1056" t="s">
        <v>260</v>
      </c>
      <c r="D1056" t="s">
        <v>2765</v>
      </c>
      <c r="E1056" t="s">
        <v>1294</v>
      </c>
      <c r="H1056" t="s">
        <v>2347</v>
      </c>
      <c r="I1056" s="9" t="s">
        <v>266</v>
      </c>
    </row>
    <row r="1057" spans="1:9" ht="20.100000000000001" customHeight="1">
      <c r="A1057">
        <v>2</v>
      </c>
      <c r="B1057">
        <v>1056</v>
      </c>
      <c r="C1057" t="s">
        <v>260</v>
      </c>
      <c r="D1057" t="s">
        <v>2765</v>
      </c>
      <c r="E1057" t="s">
        <v>1295</v>
      </c>
      <c r="H1057" t="s">
        <v>2348</v>
      </c>
      <c r="I1057" s="9" t="s">
        <v>266</v>
      </c>
    </row>
    <row r="1058" spans="1:9" ht="20.100000000000001" customHeight="1">
      <c r="A1058">
        <v>2</v>
      </c>
      <c r="B1058">
        <v>1057</v>
      </c>
      <c r="C1058" t="s">
        <v>260</v>
      </c>
      <c r="D1058" t="s">
        <v>2765</v>
      </c>
      <c r="E1058" t="s">
        <v>1296</v>
      </c>
      <c r="H1058" t="s">
        <v>2349</v>
      </c>
      <c r="I1058" s="9" t="s">
        <v>266</v>
      </c>
    </row>
    <row r="1059" spans="1:9" ht="20.100000000000001" customHeight="1">
      <c r="A1059">
        <v>2</v>
      </c>
      <c r="B1059">
        <v>1058</v>
      </c>
      <c r="C1059" t="s">
        <v>260</v>
      </c>
      <c r="D1059" t="s">
        <v>2765</v>
      </c>
      <c r="E1059" t="s">
        <v>1297</v>
      </c>
      <c r="H1059" t="s">
        <v>2350</v>
      </c>
      <c r="I1059" s="9" t="s">
        <v>266</v>
      </c>
    </row>
    <row r="1060" spans="1:9" ht="20.100000000000001" customHeight="1">
      <c r="A1060">
        <v>2</v>
      </c>
      <c r="B1060">
        <v>1059</v>
      </c>
      <c r="C1060" t="s">
        <v>260</v>
      </c>
      <c r="D1060" t="s">
        <v>2765</v>
      </c>
      <c r="E1060" t="s">
        <v>1298</v>
      </c>
      <c r="H1060" t="s">
        <v>2351</v>
      </c>
      <c r="I1060" s="9" t="s">
        <v>266</v>
      </c>
    </row>
    <row r="1061" spans="1:9" ht="20.100000000000001" customHeight="1">
      <c r="A1061">
        <v>2</v>
      </c>
      <c r="B1061">
        <v>1060</v>
      </c>
      <c r="C1061" t="s">
        <v>260</v>
      </c>
      <c r="D1061" t="s">
        <v>2765</v>
      </c>
      <c r="E1061" t="s">
        <v>1299</v>
      </c>
      <c r="H1061" t="s">
        <v>2352</v>
      </c>
      <c r="I1061" s="9" t="s">
        <v>266</v>
      </c>
    </row>
    <row r="1062" spans="1:9" ht="20.100000000000001" customHeight="1">
      <c r="A1062">
        <v>2</v>
      </c>
      <c r="B1062">
        <v>1061</v>
      </c>
      <c r="C1062" t="s">
        <v>260</v>
      </c>
      <c r="D1062" t="s">
        <v>2765</v>
      </c>
      <c r="E1062" t="s">
        <v>1350</v>
      </c>
      <c r="H1062" t="s">
        <v>2387</v>
      </c>
      <c r="I1062" s="9" t="s">
        <v>266</v>
      </c>
    </row>
    <row r="1063" spans="1:9" ht="20.100000000000001" customHeight="1">
      <c r="A1063">
        <v>2</v>
      </c>
      <c r="B1063">
        <v>1062</v>
      </c>
      <c r="C1063" t="s">
        <v>260</v>
      </c>
      <c r="D1063" t="s">
        <v>2765</v>
      </c>
      <c r="E1063" t="s">
        <v>1403</v>
      </c>
      <c r="I1063" s="9" t="s">
        <v>266</v>
      </c>
    </row>
    <row r="1064" spans="1:9" ht="20.100000000000001" customHeight="1">
      <c r="A1064">
        <v>2</v>
      </c>
      <c r="B1064">
        <v>1063</v>
      </c>
      <c r="C1064" t="s">
        <v>260</v>
      </c>
      <c r="D1064" t="s">
        <v>2765</v>
      </c>
      <c r="E1064" t="s">
        <v>1404</v>
      </c>
      <c r="I1064" s="9" t="s">
        <v>266</v>
      </c>
    </row>
    <row r="1065" spans="1:9" ht="20.100000000000001" customHeight="1">
      <c r="A1065">
        <v>2</v>
      </c>
      <c r="B1065">
        <v>1064</v>
      </c>
      <c r="C1065" t="s">
        <v>260</v>
      </c>
      <c r="D1065" t="s">
        <v>2765</v>
      </c>
      <c r="E1065" t="s">
        <v>1405</v>
      </c>
      <c r="I1065" s="9" t="s">
        <v>266</v>
      </c>
    </row>
    <row r="1066" spans="1:9" ht="20.100000000000001" customHeight="1">
      <c r="A1066">
        <v>2</v>
      </c>
      <c r="B1066">
        <v>1065</v>
      </c>
      <c r="C1066" t="s">
        <v>260</v>
      </c>
      <c r="D1066" t="s">
        <v>2765</v>
      </c>
      <c r="E1066" t="s">
        <v>1406</v>
      </c>
      <c r="I1066" s="9" t="s">
        <v>266</v>
      </c>
    </row>
    <row r="1067" spans="1:9" ht="20.100000000000001" customHeight="1">
      <c r="A1067">
        <v>2</v>
      </c>
      <c r="B1067">
        <v>1066</v>
      </c>
      <c r="C1067" t="s">
        <v>260</v>
      </c>
      <c r="D1067" t="s">
        <v>2765</v>
      </c>
      <c r="E1067" t="s">
        <v>1352</v>
      </c>
      <c r="H1067" t="s">
        <v>2389</v>
      </c>
      <c r="I1067" s="9" t="s">
        <v>266</v>
      </c>
    </row>
    <row r="1068" spans="1:9" ht="20.100000000000001" customHeight="1">
      <c r="A1068">
        <v>2</v>
      </c>
      <c r="B1068">
        <v>1067</v>
      </c>
      <c r="C1068" t="s">
        <v>260</v>
      </c>
      <c r="D1068" t="s">
        <v>2765</v>
      </c>
      <c r="E1068" t="s">
        <v>1351</v>
      </c>
      <c r="H1068" t="s">
        <v>2388</v>
      </c>
      <c r="I1068" s="9" t="s">
        <v>266</v>
      </c>
    </row>
    <row r="1069" spans="1:9" ht="20.100000000000001" customHeight="1">
      <c r="A1069">
        <v>3</v>
      </c>
      <c r="B1069">
        <v>1068</v>
      </c>
      <c r="C1069" t="s">
        <v>1683</v>
      </c>
      <c r="D1069" t="s">
        <v>550</v>
      </c>
      <c r="E1069" t="s">
        <v>599</v>
      </c>
      <c r="H1069" t="s">
        <v>1974</v>
      </c>
      <c r="I1069" s="9" t="s">
        <v>264</v>
      </c>
    </row>
    <row r="1070" spans="1:9" ht="20.100000000000001" customHeight="1">
      <c r="A1070">
        <v>3</v>
      </c>
      <c r="B1070">
        <v>1069</v>
      </c>
      <c r="C1070" t="s">
        <v>1683</v>
      </c>
      <c r="D1070" t="s">
        <v>550</v>
      </c>
      <c r="E1070" t="s">
        <v>1409</v>
      </c>
      <c r="I1070" s="9" t="s">
        <v>264</v>
      </c>
    </row>
    <row r="1071" spans="1:9" ht="20.100000000000001" customHeight="1">
      <c r="A1071">
        <v>3</v>
      </c>
      <c r="B1071">
        <v>1070</v>
      </c>
      <c r="C1071" t="s">
        <v>1683</v>
      </c>
      <c r="D1071" t="s">
        <v>550</v>
      </c>
      <c r="E1071" t="s">
        <v>601</v>
      </c>
      <c r="H1071" t="s">
        <v>1975</v>
      </c>
      <c r="I1071" s="9" t="s">
        <v>264</v>
      </c>
    </row>
    <row r="1072" spans="1:9" ht="20.100000000000001" customHeight="1">
      <c r="A1072">
        <v>3</v>
      </c>
      <c r="B1072">
        <v>1071</v>
      </c>
      <c r="C1072" t="s">
        <v>1683</v>
      </c>
      <c r="D1072" t="s">
        <v>550</v>
      </c>
      <c r="E1072" t="s">
        <v>1410</v>
      </c>
      <c r="I1072" s="9" t="s">
        <v>264</v>
      </c>
    </row>
    <row r="1073" spans="1:10" ht="20.100000000000001" customHeight="1">
      <c r="A1073">
        <v>3</v>
      </c>
      <c r="B1073">
        <v>1072</v>
      </c>
      <c r="C1073" t="s">
        <v>1683</v>
      </c>
      <c r="D1073" t="s">
        <v>550</v>
      </c>
      <c r="E1073" t="s">
        <v>34</v>
      </c>
      <c r="H1073" t="s">
        <v>503</v>
      </c>
      <c r="I1073" s="9" t="s">
        <v>264</v>
      </c>
    </row>
    <row r="1074" spans="1:10" ht="20.100000000000001" customHeight="1">
      <c r="A1074">
        <v>3</v>
      </c>
      <c r="B1074">
        <v>1073</v>
      </c>
      <c r="C1074" t="s">
        <v>1683</v>
      </c>
      <c r="D1074" t="s">
        <v>550</v>
      </c>
      <c r="E1074" t="s">
        <v>1411</v>
      </c>
      <c r="I1074" s="9" t="s">
        <v>264</v>
      </c>
    </row>
    <row r="1075" spans="1:10" ht="20.100000000000001" customHeight="1">
      <c r="A1075">
        <v>3</v>
      </c>
      <c r="B1075">
        <v>1074</v>
      </c>
      <c r="C1075" t="s">
        <v>1683</v>
      </c>
      <c r="D1075" t="s">
        <v>550</v>
      </c>
      <c r="E1075" t="s">
        <v>1412</v>
      </c>
      <c r="I1075" s="9" t="s">
        <v>264</v>
      </c>
    </row>
    <row r="1076" spans="1:10" ht="20.100000000000001" customHeight="1">
      <c r="A1076">
        <v>3</v>
      </c>
      <c r="B1076">
        <v>1075</v>
      </c>
      <c r="C1076" t="s">
        <v>1683</v>
      </c>
      <c r="D1076" t="s">
        <v>550</v>
      </c>
      <c r="E1076" t="s">
        <v>1413</v>
      </c>
      <c r="H1076" t="s">
        <v>2422</v>
      </c>
      <c r="I1076" s="9" t="s">
        <v>264</v>
      </c>
    </row>
    <row r="1077" spans="1:10" ht="20.100000000000001" customHeight="1">
      <c r="A1077">
        <v>3</v>
      </c>
      <c r="B1077">
        <v>1076</v>
      </c>
      <c r="C1077" t="s">
        <v>1683</v>
      </c>
      <c r="D1077" t="s">
        <v>550</v>
      </c>
      <c r="E1077" t="s">
        <v>2</v>
      </c>
      <c r="H1077" t="s">
        <v>506</v>
      </c>
      <c r="I1077" s="9" t="s">
        <v>264</v>
      </c>
    </row>
    <row r="1078" spans="1:10" ht="20.100000000000001" customHeight="1">
      <c r="A1078">
        <v>3</v>
      </c>
      <c r="B1078">
        <v>1077</v>
      </c>
      <c r="C1078" t="s">
        <v>1683</v>
      </c>
      <c r="D1078" t="s">
        <v>550</v>
      </c>
      <c r="E1078" t="s">
        <v>1414</v>
      </c>
      <c r="I1078" s="9" t="s">
        <v>264</v>
      </c>
    </row>
    <row r="1079" spans="1:10" ht="20.100000000000001" customHeight="1">
      <c r="A1079">
        <v>3</v>
      </c>
      <c r="B1079">
        <v>1078</v>
      </c>
      <c r="C1079" t="s">
        <v>1683</v>
      </c>
      <c r="D1079" t="s">
        <v>550</v>
      </c>
      <c r="E1079" t="s">
        <v>1415</v>
      </c>
      <c r="I1079" s="9" t="s">
        <v>264</v>
      </c>
    </row>
    <row r="1080" spans="1:10" ht="20.100000000000001" customHeight="1">
      <c r="A1080">
        <v>3</v>
      </c>
      <c r="B1080">
        <v>1079</v>
      </c>
      <c r="C1080" t="s">
        <v>1683</v>
      </c>
      <c r="D1080" t="s">
        <v>550</v>
      </c>
      <c r="E1080" t="s">
        <v>1416</v>
      </c>
      <c r="I1080" s="9" t="s">
        <v>264</v>
      </c>
    </row>
    <row r="1081" spans="1:10" ht="20.100000000000001" customHeight="1">
      <c r="A1081">
        <v>3</v>
      </c>
      <c r="B1081">
        <v>1080</v>
      </c>
      <c r="C1081" t="s">
        <v>1683</v>
      </c>
      <c r="D1081" t="s">
        <v>550</v>
      </c>
      <c r="E1081" t="s">
        <v>1417</v>
      </c>
      <c r="H1081" t="s">
        <v>2423</v>
      </c>
      <c r="I1081" s="9" t="s">
        <v>264</v>
      </c>
    </row>
    <row r="1082" spans="1:10" ht="20.100000000000001" customHeight="1">
      <c r="A1082">
        <v>3</v>
      </c>
      <c r="B1082">
        <v>1081</v>
      </c>
      <c r="C1082" t="s">
        <v>1683</v>
      </c>
      <c r="D1082" t="s">
        <v>550</v>
      </c>
      <c r="E1082" t="s">
        <v>1418</v>
      </c>
      <c r="I1082" s="9" t="s">
        <v>264</v>
      </c>
      <c r="J1082" t="s">
        <v>2741</v>
      </c>
    </row>
    <row r="1083" spans="1:10" ht="20.100000000000001" customHeight="1">
      <c r="A1083">
        <v>3</v>
      </c>
      <c r="B1083">
        <v>1082</v>
      </c>
      <c r="C1083" t="s">
        <v>1683</v>
      </c>
      <c r="D1083" t="s">
        <v>550</v>
      </c>
      <c r="E1083" t="s">
        <v>1419</v>
      </c>
      <c r="I1083" s="9" t="s">
        <v>264</v>
      </c>
    </row>
    <row r="1084" spans="1:10" ht="20.100000000000001" customHeight="1">
      <c r="A1084">
        <v>3</v>
      </c>
      <c r="B1084">
        <v>1083</v>
      </c>
      <c r="C1084" t="s">
        <v>1683</v>
      </c>
      <c r="D1084" t="s">
        <v>550</v>
      </c>
      <c r="E1084" t="s">
        <v>1420</v>
      </c>
      <c r="I1084" s="9" t="s">
        <v>264</v>
      </c>
    </row>
    <row r="1085" spans="1:10" ht="20.100000000000001" customHeight="1">
      <c r="A1085">
        <v>3</v>
      </c>
      <c r="B1085">
        <v>1084</v>
      </c>
      <c r="C1085" t="s">
        <v>1683</v>
      </c>
      <c r="D1085" t="s">
        <v>550</v>
      </c>
      <c r="E1085" t="s">
        <v>1421</v>
      </c>
      <c r="I1085" s="9" t="s">
        <v>264</v>
      </c>
    </row>
    <row r="1086" spans="1:10" ht="20.100000000000001" customHeight="1">
      <c r="A1086">
        <v>3</v>
      </c>
      <c r="B1086">
        <v>1085</v>
      </c>
      <c r="C1086" t="s">
        <v>1683</v>
      </c>
      <c r="D1086" t="s">
        <v>550</v>
      </c>
      <c r="E1086" t="s">
        <v>1422</v>
      </c>
      <c r="I1086" s="9" t="s">
        <v>264</v>
      </c>
    </row>
    <row r="1087" spans="1:10" ht="20.100000000000001" customHeight="1">
      <c r="A1087">
        <v>3</v>
      </c>
      <c r="B1087">
        <v>1086</v>
      </c>
      <c r="C1087" t="s">
        <v>1683</v>
      </c>
      <c r="D1087" t="s">
        <v>550</v>
      </c>
      <c r="E1087" t="s">
        <v>1423</v>
      </c>
      <c r="I1087" s="9" t="s">
        <v>264</v>
      </c>
    </row>
    <row r="1088" spans="1:10" ht="20.100000000000001" customHeight="1">
      <c r="A1088">
        <v>3</v>
      </c>
      <c r="B1088">
        <v>1087</v>
      </c>
      <c r="C1088" t="s">
        <v>1683</v>
      </c>
      <c r="D1088" t="s">
        <v>550</v>
      </c>
      <c r="E1088" t="s">
        <v>1424</v>
      </c>
      <c r="I1088" s="9" t="s">
        <v>264</v>
      </c>
    </row>
    <row r="1089" spans="1:9" ht="20.100000000000001" customHeight="1">
      <c r="A1089">
        <v>3</v>
      </c>
      <c r="B1089">
        <v>1088</v>
      </c>
      <c r="C1089" t="s">
        <v>1683</v>
      </c>
      <c r="D1089" t="s">
        <v>550</v>
      </c>
      <c r="E1089" t="s">
        <v>1425</v>
      </c>
      <c r="I1089" s="9" t="s">
        <v>264</v>
      </c>
    </row>
    <row r="1090" spans="1:9" ht="20.100000000000001" customHeight="1">
      <c r="A1090">
        <v>3</v>
      </c>
      <c r="B1090">
        <v>1089</v>
      </c>
      <c r="C1090" t="s">
        <v>1683</v>
      </c>
      <c r="D1090" t="s">
        <v>550</v>
      </c>
      <c r="E1090" t="s">
        <v>1426</v>
      </c>
      <c r="I1090" s="9" t="s">
        <v>264</v>
      </c>
    </row>
    <row r="1091" spans="1:9" ht="20.100000000000001" customHeight="1">
      <c r="A1091">
        <v>3</v>
      </c>
      <c r="B1091">
        <v>1090</v>
      </c>
      <c r="C1091" t="s">
        <v>1683</v>
      </c>
      <c r="D1091" t="s">
        <v>550</v>
      </c>
      <c r="E1091" t="s">
        <v>1427</v>
      </c>
      <c r="I1091" s="9" t="s">
        <v>264</v>
      </c>
    </row>
    <row r="1092" spans="1:9" ht="20.100000000000001" customHeight="1">
      <c r="A1092">
        <v>3</v>
      </c>
      <c r="B1092">
        <v>1091</v>
      </c>
      <c r="C1092" t="s">
        <v>1683</v>
      </c>
      <c r="D1092" t="s">
        <v>550</v>
      </c>
      <c r="E1092" t="s">
        <v>1428</v>
      </c>
      <c r="I1092" s="9" t="s">
        <v>264</v>
      </c>
    </row>
    <row r="1093" spans="1:9" ht="20.100000000000001" customHeight="1">
      <c r="A1093">
        <v>3</v>
      </c>
      <c r="B1093">
        <v>1092</v>
      </c>
      <c r="C1093" t="s">
        <v>1683</v>
      </c>
      <c r="D1093" t="s">
        <v>550</v>
      </c>
      <c r="E1093" t="s">
        <v>1429</v>
      </c>
      <c r="I1093" s="9" t="s">
        <v>264</v>
      </c>
    </row>
    <row r="1094" spans="1:9" ht="20.100000000000001" customHeight="1">
      <c r="A1094">
        <v>3</v>
      </c>
      <c r="B1094">
        <v>1093</v>
      </c>
      <c r="C1094" t="s">
        <v>1683</v>
      </c>
      <c r="D1094" t="s">
        <v>550</v>
      </c>
      <c r="E1094" t="s">
        <v>1430</v>
      </c>
      <c r="I1094" s="9" t="s">
        <v>264</v>
      </c>
    </row>
    <row r="1095" spans="1:9" ht="20.100000000000001" customHeight="1">
      <c r="A1095">
        <v>3</v>
      </c>
      <c r="B1095">
        <v>1094</v>
      </c>
      <c r="C1095" t="s">
        <v>1683</v>
      </c>
      <c r="D1095" t="s">
        <v>550</v>
      </c>
      <c r="E1095" t="s">
        <v>1431</v>
      </c>
      <c r="I1095" s="9" t="s">
        <v>264</v>
      </c>
    </row>
    <row r="1096" spans="1:9" ht="20.100000000000001" customHeight="1">
      <c r="A1096">
        <v>3</v>
      </c>
      <c r="B1096">
        <v>1095</v>
      </c>
      <c r="C1096" t="s">
        <v>1683</v>
      </c>
      <c r="D1096" t="s">
        <v>550</v>
      </c>
      <c r="E1096" t="s">
        <v>1432</v>
      </c>
      <c r="I1096" s="9" t="s">
        <v>264</v>
      </c>
    </row>
    <row r="1097" spans="1:9" ht="20.100000000000001" customHeight="1">
      <c r="A1097">
        <v>3</v>
      </c>
      <c r="B1097">
        <v>1096</v>
      </c>
      <c r="C1097" t="s">
        <v>1683</v>
      </c>
      <c r="D1097" t="s">
        <v>550</v>
      </c>
      <c r="E1097" t="s">
        <v>1433</v>
      </c>
      <c r="I1097" s="9" t="s">
        <v>264</v>
      </c>
    </row>
    <row r="1098" spans="1:9" ht="20.100000000000001" customHeight="1">
      <c r="A1098">
        <v>3</v>
      </c>
      <c r="B1098">
        <v>1097</v>
      </c>
      <c r="C1098" t="s">
        <v>1683</v>
      </c>
      <c r="D1098" t="s">
        <v>550</v>
      </c>
      <c r="E1098" t="s">
        <v>1434</v>
      </c>
      <c r="I1098" s="9" t="s">
        <v>264</v>
      </c>
    </row>
    <row r="1099" spans="1:9" ht="20.100000000000001" customHeight="1">
      <c r="A1099">
        <v>3</v>
      </c>
      <c r="B1099">
        <v>1098</v>
      </c>
      <c r="C1099" t="s">
        <v>1683</v>
      </c>
      <c r="D1099" t="s">
        <v>550</v>
      </c>
      <c r="E1099" t="s">
        <v>1435</v>
      </c>
      <c r="I1099" s="9" t="s">
        <v>264</v>
      </c>
    </row>
    <row r="1100" spans="1:9" ht="20.100000000000001" customHeight="1">
      <c r="A1100">
        <v>3</v>
      </c>
      <c r="B1100">
        <v>1099</v>
      </c>
      <c r="C1100" t="s">
        <v>1683</v>
      </c>
      <c r="D1100" t="s">
        <v>550</v>
      </c>
      <c r="E1100" t="s">
        <v>1436</v>
      </c>
      <c r="I1100" s="9" t="s">
        <v>264</v>
      </c>
    </row>
    <row r="1101" spans="1:9" ht="20.100000000000001" customHeight="1">
      <c r="A1101">
        <v>3</v>
      </c>
      <c r="B1101">
        <v>1100</v>
      </c>
      <c r="C1101" t="s">
        <v>1683</v>
      </c>
      <c r="D1101" t="s">
        <v>550</v>
      </c>
      <c r="E1101" t="s">
        <v>1437</v>
      </c>
      <c r="I1101" s="9" t="s">
        <v>264</v>
      </c>
    </row>
    <row r="1102" spans="1:9" ht="20.100000000000001" customHeight="1">
      <c r="A1102">
        <v>3</v>
      </c>
      <c r="B1102">
        <v>1101</v>
      </c>
      <c r="C1102" t="s">
        <v>1683</v>
      </c>
      <c r="D1102" t="s">
        <v>550</v>
      </c>
      <c r="E1102" t="s">
        <v>1438</v>
      </c>
      <c r="I1102" s="9" t="s">
        <v>264</v>
      </c>
    </row>
    <row r="1103" spans="1:9" ht="20.100000000000001" customHeight="1">
      <c r="A1103">
        <v>3</v>
      </c>
      <c r="B1103">
        <v>1102</v>
      </c>
      <c r="C1103" t="s">
        <v>1683</v>
      </c>
      <c r="D1103" t="s">
        <v>550</v>
      </c>
      <c r="E1103" t="s">
        <v>1439</v>
      </c>
      <c r="I1103" s="9" t="s">
        <v>264</v>
      </c>
    </row>
    <row r="1104" spans="1:9" ht="20.100000000000001" customHeight="1">
      <c r="A1104">
        <v>3</v>
      </c>
      <c r="B1104">
        <v>1103</v>
      </c>
      <c r="C1104" t="s">
        <v>1683</v>
      </c>
      <c r="D1104" t="s">
        <v>550</v>
      </c>
      <c r="E1104" t="s">
        <v>1440</v>
      </c>
      <c r="I1104" s="9" t="s">
        <v>264</v>
      </c>
    </row>
    <row r="1105" spans="1:9" ht="20.100000000000001" customHeight="1">
      <c r="A1105">
        <v>3</v>
      </c>
      <c r="B1105">
        <v>1104</v>
      </c>
      <c r="C1105" t="s">
        <v>1683</v>
      </c>
      <c r="D1105" t="s">
        <v>550</v>
      </c>
      <c r="E1105" t="s">
        <v>1441</v>
      </c>
      <c r="I1105" s="9" t="s">
        <v>264</v>
      </c>
    </row>
    <row r="1106" spans="1:9" ht="20.100000000000001" customHeight="1">
      <c r="A1106">
        <v>3</v>
      </c>
      <c r="B1106">
        <v>1105</v>
      </c>
      <c r="C1106" t="s">
        <v>1683</v>
      </c>
      <c r="D1106" t="s">
        <v>550</v>
      </c>
      <c r="E1106" t="s">
        <v>1442</v>
      </c>
      <c r="I1106" s="9" t="s">
        <v>264</v>
      </c>
    </row>
    <row r="1107" spans="1:9" ht="20.100000000000001" customHeight="1">
      <c r="A1107">
        <v>3</v>
      </c>
      <c r="B1107">
        <v>1106</v>
      </c>
      <c r="C1107" t="s">
        <v>1683</v>
      </c>
      <c r="D1107" t="s">
        <v>550</v>
      </c>
      <c r="E1107" t="s">
        <v>1443</v>
      </c>
      <c r="I1107" s="9" t="s">
        <v>264</v>
      </c>
    </row>
    <row r="1108" spans="1:9" ht="20.100000000000001" customHeight="1">
      <c r="A1108">
        <v>3</v>
      </c>
      <c r="B1108">
        <v>1107</v>
      </c>
      <c r="C1108" t="s">
        <v>1683</v>
      </c>
      <c r="D1108" t="s">
        <v>550</v>
      </c>
      <c r="E1108" t="s">
        <v>1444</v>
      </c>
      <c r="I1108" s="9" t="s">
        <v>264</v>
      </c>
    </row>
    <row r="1109" spans="1:9" ht="20.100000000000001" customHeight="1">
      <c r="A1109">
        <v>3</v>
      </c>
      <c r="B1109">
        <v>1108</v>
      </c>
      <c r="C1109" t="s">
        <v>1683</v>
      </c>
      <c r="D1109" t="s">
        <v>550</v>
      </c>
      <c r="E1109" t="s">
        <v>1445</v>
      </c>
      <c r="I1109" s="9" t="s">
        <v>264</v>
      </c>
    </row>
    <row r="1110" spans="1:9" ht="20.100000000000001" customHeight="1">
      <c r="A1110">
        <v>3</v>
      </c>
      <c r="B1110">
        <v>1109</v>
      </c>
      <c r="C1110" t="s">
        <v>1683</v>
      </c>
      <c r="D1110" t="s">
        <v>550</v>
      </c>
      <c r="E1110" t="s">
        <v>1446</v>
      </c>
      <c r="I1110" s="9" t="s">
        <v>264</v>
      </c>
    </row>
    <row r="1111" spans="1:9" ht="20.100000000000001" customHeight="1">
      <c r="A1111">
        <v>3</v>
      </c>
      <c r="B1111">
        <v>1110</v>
      </c>
      <c r="C1111" t="s">
        <v>1683</v>
      </c>
      <c r="D1111" t="s">
        <v>550</v>
      </c>
      <c r="E1111" t="s">
        <v>1447</v>
      </c>
      <c r="I1111" s="9" t="s">
        <v>264</v>
      </c>
    </row>
    <row r="1112" spans="1:9" ht="20.100000000000001" customHeight="1">
      <c r="A1112">
        <v>3</v>
      </c>
      <c r="B1112">
        <v>1111</v>
      </c>
      <c r="C1112" t="s">
        <v>1683</v>
      </c>
      <c r="D1112" t="s">
        <v>550</v>
      </c>
      <c r="E1112" t="s">
        <v>1448</v>
      </c>
      <c r="I1112" s="9" t="s">
        <v>264</v>
      </c>
    </row>
    <row r="1113" spans="1:9" ht="20.100000000000001" customHeight="1">
      <c r="A1113">
        <v>3</v>
      </c>
      <c r="B1113">
        <v>1112</v>
      </c>
      <c r="C1113" t="s">
        <v>1683</v>
      </c>
      <c r="D1113" t="s">
        <v>550</v>
      </c>
      <c r="E1113" t="s">
        <v>1449</v>
      </c>
      <c r="I1113" s="9" t="s">
        <v>264</v>
      </c>
    </row>
    <row r="1114" spans="1:9" ht="20.100000000000001" customHeight="1">
      <c r="A1114">
        <v>3</v>
      </c>
      <c r="B1114">
        <v>1113</v>
      </c>
      <c r="C1114" t="s">
        <v>1683</v>
      </c>
      <c r="D1114" t="s">
        <v>550</v>
      </c>
      <c r="E1114" t="s">
        <v>1450</v>
      </c>
      <c r="I1114" s="9" t="s">
        <v>264</v>
      </c>
    </row>
    <row r="1115" spans="1:9" ht="20.100000000000001" customHeight="1">
      <c r="A1115">
        <v>3</v>
      </c>
      <c r="B1115">
        <v>1114</v>
      </c>
      <c r="C1115" t="s">
        <v>1683</v>
      </c>
      <c r="D1115" t="s">
        <v>550</v>
      </c>
      <c r="E1115" t="s">
        <v>1451</v>
      </c>
      <c r="I1115" s="9" t="s">
        <v>264</v>
      </c>
    </row>
    <row r="1116" spans="1:9" ht="20.100000000000001" customHeight="1">
      <c r="A1116">
        <v>3</v>
      </c>
      <c r="B1116">
        <v>1115</v>
      </c>
      <c r="C1116" t="s">
        <v>1683</v>
      </c>
      <c r="D1116" t="s">
        <v>550</v>
      </c>
      <c r="E1116" t="s">
        <v>1452</v>
      </c>
      <c r="I1116" s="9" t="s">
        <v>264</v>
      </c>
    </row>
    <row r="1117" spans="1:9" ht="20.100000000000001" customHeight="1">
      <c r="A1117">
        <v>3</v>
      </c>
      <c r="B1117">
        <v>1116</v>
      </c>
      <c r="C1117" t="s">
        <v>1683</v>
      </c>
      <c r="D1117" t="s">
        <v>550</v>
      </c>
      <c r="E1117" t="s">
        <v>1453</v>
      </c>
      <c r="I1117" s="9" t="s">
        <v>264</v>
      </c>
    </row>
    <row r="1118" spans="1:9" ht="20.100000000000001" customHeight="1">
      <c r="A1118">
        <v>3</v>
      </c>
      <c r="B1118">
        <v>1117</v>
      </c>
      <c r="C1118" t="s">
        <v>1683</v>
      </c>
      <c r="D1118" t="s">
        <v>550</v>
      </c>
      <c r="E1118" t="s">
        <v>1454</v>
      </c>
      <c r="I1118" s="9" t="s">
        <v>264</v>
      </c>
    </row>
    <row r="1119" spans="1:9" ht="20.100000000000001" customHeight="1">
      <c r="A1119">
        <v>3</v>
      </c>
      <c r="B1119">
        <v>1118</v>
      </c>
      <c r="C1119" t="s">
        <v>1683</v>
      </c>
      <c r="D1119" t="s">
        <v>550</v>
      </c>
      <c r="E1119" t="s">
        <v>1455</v>
      </c>
      <c r="I1119" s="9" t="s">
        <v>264</v>
      </c>
    </row>
    <row r="1120" spans="1:9" ht="20.100000000000001" customHeight="1">
      <c r="A1120">
        <v>3</v>
      </c>
      <c r="B1120">
        <v>1119</v>
      </c>
      <c r="C1120" t="s">
        <v>1683</v>
      </c>
      <c r="D1120" t="s">
        <v>550</v>
      </c>
      <c r="E1120" t="s">
        <v>1456</v>
      </c>
      <c r="I1120" s="9" t="s">
        <v>264</v>
      </c>
    </row>
    <row r="1121" spans="1:9" ht="20.100000000000001" customHeight="1">
      <c r="A1121">
        <v>3</v>
      </c>
      <c r="B1121">
        <v>1120</v>
      </c>
      <c r="C1121" t="s">
        <v>1683</v>
      </c>
      <c r="D1121" t="s">
        <v>550</v>
      </c>
      <c r="E1121" t="s">
        <v>1457</v>
      </c>
      <c r="I1121" s="9" t="s">
        <v>264</v>
      </c>
    </row>
    <row r="1122" spans="1:9" ht="20.100000000000001" customHeight="1">
      <c r="A1122">
        <v>3</v>
      </c>
      <c r="B1122">
        <v>1121</v>
      </c>
      <c r="C1122" t="s">
        <v>1683</v>
      </c>
      <c r="D1122" t="s">
        <v>550</v>
      </c>
      <c r="E1122" t="s">
        <v>1458</v>
      </c>
      <c r="I1122" s="9" t="s">
        <v>264</v>
      </c>
    </row>
    <row r="1123" spans="1:9" ht="20.100000000000001" customHeight="1">
      <c r="A1123">
        <v>3</v>
      </c>
      <c r="B1123">
        <v>1122</v>
      </c>
      <c r="C1123" t="s">
        <v>1683</v>
      </c>
      <c r="D1123" t="s">
        <v>550</v>
      </c>
      <c r="E1123" t="s">
        <v>1459</v>
      </c>
      <c r="I1123" s="9" t="s">
        <v>264</v>
      </c>
    </row>
    <row r="1124" spans="1:9" ht="20.100000000000001" customHeight="1">
      <c r="A1124">
        <v>3</v>
      </c>
      <c r="B1124">
        <v>1123</v>
      </c>
      <c r="C1124" t="s">
        <v>1683</v>
      </c>
      <c r="D1124" t="s">
        <v>550</v>
      </c>
      <c r="E1124" t="s">
        <v>1460</v>
      </c>
      <c r="I1124" s="9" t="s">
        <v>264</v>
      </c>
    </row>
    <row r="1125" spans="1:9" ht="20.100000000000001" customHeight="1">
      <c r="A1125">
        <v>3</v>
      </c>
      <c r="B1125">
        <v>1124</v>
      </c>
      <c r="C1125" t="s">
        <v>1683</v>
      </c>
      <c r="D1125" t="s">
        <v>550</v>
      </c>
      <c r="E1125" t="s">
        <v>1461</v>
      </c>
      <c r="I1125" s="9" t="s">
        <v>264</v>
      </c>
    </row>
    <row r="1126" spans="1:9" ht="20.100000000000001" customHeight="1">
      <c r="A1126">
        <v>3</v>
      </c>
      <c r="B1126">
        <v>1125</v>
      </c>
      <c r="C1126" t="s">
        <v>1683</v>
      </c>
      <c r="D1126" t="s">
        <v>550</v>
      </c>
      <c r="E1126" t="s">
        <v>1462</v>
      </c>
      <c r="I1126" s="9" t="s">
        <v>264</v>
      </c>
    </row>
    <row r="1127" spans="1:9" ht="20.100000000000001" customHeight="1">
      <c r="A1127">
        <v>3</v>
      </c>
      <c r="B1127">
        <v>1126</v>
      </c>
      <c r="C1127" t="s">
        <v>1683</v>
      </c>
      <c r="D1127" t="s">
        <v>550</v>
      </c>
      <c r="E1127" t="s">
        <v>1463</v>
      </c>
      <c r="I1127" s="9" t="s">
        <v>264</v>
      </c>
    </row>
    <row r="1128" spans="1:9" ht="20.100000000000001" customHeight="1">
      <c r="A1128">
        <v>3</v>
      </c>
      <c r="B1128">
        <v>1127</v>
      </c>
      <c r="C1128" t="s">
        <v>1683</v>
      </c>
      <c r="D1128" t="s">
        <v>550</v>
      </c>
      <c r="E1128" t="s">
        <v>1464</v>
      </c>
      <c r="I1128" s="9" t="s">
        <v>264</v>
      </c>
    </row>
    <row r="1129" spans="1:9" ht="20.100000000000001" customHeight="1">
      <c r="A1129">
        <v>3</v>
      </c>
      <c r="B1129">
        <v>1128</v>
      </c>
      <c r="C1129" t="s">
        <v>1683</v>
      </c>
      <c r="D1129" t="s">
        <v>550</v>
      </c>
      <c r="E1129" t="s">
        <v>1465</v>
      </c>
      <c r="I1129" s="9" t="s">
        <v>264</v>
      </c>
    </row>
    <row r="1130" spans="1:9" ht="20.100000000000001" customHeight="1">
      <c r="A1130">
        <v>3</v>
      </c>
      <c r="B1130">
        <v>1129</v>
      </c>
      <c r="C1130" t="s">
        <v>1683</v>
      </c>
      <c r="D1130" t="s">
        <v>550</v>
      </c>
      <c r="E1130" t="s">
        <v>1466</v>
      </c>
      <c r="I1130" s="9" t="s">
        <v>264</v>
      </c>
    </row>
    <row r="1131" spans="1:9" ht="20.100000000000001" customHeight="1">
      <c r="A1131">
        <v>3</v>
      </c>
      <c r="B1131">
        <v>1130</v>
      </c>
      <c r="C1131" t="s">
        <v>1683</v>
      </c>
      <c r="D1131" t="s">
        <v>550</v>
      </c>
      <c r="E1131" t="s">
        <v>1467</v>
      </c>
      <c r="I1131" s="9" t="s">
        <v>264</v>
      </c>
    </row>
    <row r="1132" spans="1:9" ht="20.100000000000001" customHeight="1">
      <c r="A1132">
        <v>3</v>
      </c>
      <c r="B1132">
        <v>1131</v>
      </c>
      <c r="C1132" t="s">
        <v>1683</v>
      </c>
      <c r="D1132" t="s">
        <v>550</v>
      </c>
      <c r="E1132" t="s">
        <v>1468</v>
      </c>
      <c r="I1132" s="9" t="s">
        <v>264</v>
      </c>
    </row>
    <row r="1133" spans="1:9" ht="20.100000000000001" customHeight="1">
      <c r="A1133">
        <v>3</v>
      </c>
      <c r="B1133">
        <v>1132</v>
      </c>
      <c r="C1133" t="s">
        <v>1683</v>
      </c>
      <c r="D1133" t="s">
        <v>550</v>
      </c>
      <c r="E1133" t="s">
        <v>1469</v>
      </c>
      <c r="I1133" s="9" t="s">
        <v>264</v>
      </c>
    </row>
    <row r="1134" spans="1:9" ht="20.100000000000001" customHeight="1">
      <c r="A1134">
        <v>3</v>
      </c>
      <c r="B1134">
        <v>1133</v>
      </c>
      <c r="C1134" t="s">
        <v>1683</v>
      </c>
      <c r="D1134" t="s">
        <v>550</v>
      </c>
      <c r="E1134" t="s">
        <v>1470</v>
      </c>
      <c r="I1134" s="9" t="s">
        <v>264</v>
      </c>
    </row>
    <row r="1135" spans="1:9" ht="20.100000000000001" customHeight="1">
      <c r="A1135">
        <v>3</v>
      </c>
      <c r="B1135">
        <v>1134</v>
      </c>
      <c r="C1135" t="s">
        <v>1683</v>
      </c>
      <c r="D1135" t="s">
        <v>550</v>
      </c>
      <c r="E1135" t="s">
        <v>1471</v>
      </c>
      <c r="I1135" s="9" t="s">
        <v>264</v>
      </c>
    </row>
    <row r="1136" spans="1:9" ht="20.100000000000001" customHeight="1">
      <c r="A1136">
        <v>3</v>
      </c>
      <c r="B1136">
        <v>1135</v>
      </c>
      <c r="C1136" t="s">
        <v>1683</v>
      </c>
      <c r="D1136" t="s">
        <v>550</v>
      </c>
      <c r="E1136" t="s">
        <v>1472</v>
      </c>
      <c r="I1136" s="9" t="s">
        <v>264</v>
      </c>
    </row>
    <row r="1137" spans="1:9" ht="20.100000000000001" customHeight="1">
      <c r="A1137">
        <v>3</v>
      </c>
      <c r="B1137">
        <v>1136</v>
      </c>
      <c r="C1137" t="s">
        <v>1683</v>
      </c>
      <c r="D1137" t="s">
        <v>550</v>
      </c>
      <c r="E1137" t="s">
        <v>1473</v>
      </c>
      <c r="I1137" s="9" t="s">
        <v>264</v>
      </c>
    </row>
    <row r="1138" spans="1:9" ht="20.100000000000001" customHeight="1">
      <c r="A1138">
        <v>3</v>
      </c>
      <c r="B1138">
        <v>1137</v>
      </c>
      <c r="C1138" t="s">
        <v>1683</v>
      </c>
      <c r="D1138" t="s">
        <v>550</v>
      </c>
      <c r="E1138" t="s">
        <v>1474</v>
      </c>
      <c r="I1138" s="9" t="s">
        <v>264</v>
      </c>
    </row>
    <row r="1139" spans="1:9" ht="20.100000000000001" customHeight="1">
      <c r="A1139">
        <v>3</v>
      </c>
      <c r="B1139">
        <v>1138</v>
      </c>
      <c r="C1139" t="s">
        <v>1683</v>
      </c>
      <c r="D1139" t="s">
        <v>550</v>
      </c>
      <c r="E1139" t="s">
        <v>1475</v>
      </c>
      <c r="I1139" s="9" t="s">
        <v>264</v>
      </c>
    </row>
    <row r="1140" spans="1:9" ht="20.100000000000001" customHeight="1">
      <c r="A1140">
        <v>3</v>
      </c>
      <c r="B1140">
        <v>1139</v>
      </c>
      <c r="C1140" t="s">
        <v>1683</v>
      </c>
      <c r="D1140" t="s">
        <v>550</v>
      </c>
      <c r="E1140" t="s">
        <v>1476</v>
      </c>
      <c r="I1140" s="9" t="s">
        <v>264</v>
      </c>
    </row>
    <row r="1141" spans="1:9" ht="20.100000000000001" customHeight="1">
      <c r="A1141">
        <v>3</v>
      </c>
      <c r="B1141">
        <v>1140</v>
      </c>
      <c r="C1141" t="s">
        <v>1683</v>
      </c>
      <c r="D1141" t="s">
        <v>550</v>
      </c>
      <c r="E1141" t="s">
        <v>1477</v>
      </c>
      <c r="I1141" s="9" t="s">
        <v>264</v>
      </c>
    </row>
    <row r="1142" spans="1:9" ht="20.100000000000001" customHeight="1">
      <c r="A1142">
        <v>3</v>
      </c>
      <c r="B1142">
        <v>1141</v>
      </c>
      <c r="C1142" t="s">
        <v>1683</v>
      </c>
      <c r="D1142" t="s">
        <v>550</v>
      </c>
      <c r="E1142" t="s">
        <v>1478</v>
      </c>
      <c r="I1142" s="9" t="s">
        <v>264</v>
      </c>
    </row>
    <row r="1143" spans="1:9" ht="20.100000000000001" customHeight="1">
      <c r="A1143">
        <v>3</v>
      </c>
      <c r="B1143">
        <v>1142</v>
      </c>
      <c r="C1143" t="s">
        <v>1683</v>
      </c>
      <c r="D1143" t="s">
        <v>550</v>
      </c>
      <c r="E1143" t="s">
        <v>1479</v>
      </c>
      <c r="I1143" s="9" t="s">
        <v>264</v>
      </c>
    </row>
    <row r="1144" spans="1:9" ht="20.100000000000001" customHeight="1">
      <c r="A1144">
        <v>3</v>
      </c>
      <c r="B1144">
        <v>1143</v>
      </c>
      <c r="C1144" t="s">
        <v>1683</v>
      </c>
      <c r="D1144" t="s">
        <v>550</v>
      </c>
      <c r="E1144" t="s">
        <v>1480</v>
      </c>
      <c r="I1144" s="9" t="s">
        <v>264</v>
      </c>
    </row>
    <row r="1145" spans="1:9" ht="20.100000000000001" customHeight="1">
      <c r="A1145">
        <v>3</v>
      </c>
      <c r="B1145">
        <v>1144</v>
      </c>
      <c r="C1145" t="s">
        <v>1683</v>
      </c>
      <c r="D1145" t="s">
        <v>550</v>
      </c>
      <c r="E1145" t="s">
        <v>1481</v>
      </c>
      <c r="I1145" s="9" t="s">
        <v>264</v>
      </c>
    </row>
    <row r="1146" spans="1:9" ht="20.100000000000001" customHeight="1">
      <c r="A1146">
        <v>3</v>
      </c>
      <c r="B1146">
        <v>1145</v>
      </c>
      <c r="C1146" t="s">
        <v>1683</v>
      </c>
      <c r="D1146" t="s">
        <v>550</v>
      </c>
      <c r="E1146" t="s">
        <v>1482</v>
      </c>
      <c r="I1146" s="9" t="s">
        <v>264</v>
      </c>
    </row>
    <row r="1147" spans="1:9" ht="20.100000000000001" customHeight="1">
      <c r="A1147">
        <v>3</v>
      </c>
      <c r="B1147">
        <v>1146</v>
      </c>
      <c r="C1147" t="s">
        <v>1683</v>
      </c>
      <c r="D1147" t="s">
        <v>550</v>
      </c>
      <c r="E1147" t="s">
        <v>1483</v>
      </c>
      <c r="I1147" s="9" t="s">
        <v>264</v>
      </c>
    </row>
    <row r="1148" spans="1:9" ht="20.100000000000001" customHeight="1">
      <c r="A1148">
        <v>3</v>
      </c>
      <c r="B1148">
        <v>1147</v>
      </c>
      <c r="C1148" t="s">
        <v>1683</v>
      </c>
      <c r="D1148" t="s">
        <v>550</v>
      </c>
      <c r="E1148" t="s">
        <v>1484</v>
      </c>
      <c r="I1148" s="9" t="s">
        <v>264</v>
      </c>
    </row>
    <row r="1149" spans="1:9" ht="20.100000000000001" customHeight="1">
      <c r="A1149">
        <v>3</v>
      </c>
      <c r="B1149">
        <v>1148</v>
      </c>
      <c r="C1149" t="s">
        <v>1683</v>
      </c>
      <c r="D1149" t="s">
        <v>550</v>
      </c>
      <c r="E1149" t="s">
        <v>1485</v>
      </c>
      <c r="I1149" s="9" t="s">
        <v>264</v>
      </c>
    </row>
    <row r="1150" spans="1:9" ht="20.100000000000001" customHeight="1">
      <c r="A1150">
        <v>3</v>
      </c>
      <c r="B1150">
        <v>1149</v>
      </c>
      <c r="C1150" t="s">
        <v>1683</v>
      </c>
      <c r="D1150" t="s">
        <v>550</v>
      </c>
      <c r="E1150" t="s">
        <v>1486</v>
      </c>
      <c r="I1150" s="9" t="s">
        <v>264</v>
      </c>
    </row>
    <row r="1151" spans="1:9" ht="20.100000000000001" customHeight="1">
      <c r="A1151">
        <v>3</v>
      </c>
      <c r="B1151">
        <v>1150</v>
      </c>
      <c r="C1151" t="s">
        <v>1683</v>
      </c>
      <c r="D1151" t="s">
        <v>550</v>
      </c>
      <c r="E1151" t="s">
        <v>1487</v>
      </c>
      <c r="I1151" s="9" t="s">
        <v>264</v>
      </c>
    </row>
    <row r="1152" spans="1:9" ht="20.100000000000001" customHeight="1">
      <c r="A1152">
        <v>3</v>
      </c>
      <c r="B1152">
        <v>1151</v>
      </c>
      <c r="C1152" t="s">
        <v>1683</v>
      </c>
      <c r="D1152" t="s">
        <v>550</v>
      </c>
      <c r="E1152" t="s">
        <v>1488</v>
      </c>
      <c r="I1152" s="9" t="s">
        <v>264</v>
      </c>
    </row>
    <row r="1153" spans="1:9" ht="20.100000000000001" customHeight="1">
      <c r="A1153">
        <v>3</v>
      </c>
      <c r="B1153">
        <v>1152</v>
      </c>
      <c r="C1153" t="s">
        <v>1683</v>
      </c>
      <c r="D1153" t="s">
        <v>550</v>
      </c>
      <c r="E1153" t="s">
        <v>1489</v>
      </c>
      <c r="I1153" s="9" t="s">
        <v>264</v>
      </c>
    </row>
    <row r="1154" spans="1:9" ht="20.100000000000001" customHeight="1">
      <c r="A1154">
        <v>3</v>
      </c>
      <c r="B1154">
        <v>1153</v>
      </c>
      <c r="C1154" t="s">
        <v>1683</v>
      </c>
      <c r="D1154" t="s">
        <v>550</v>
      </c>
      <c r="E1154" t="s">
        <v>1490</v>
      </c>
      <c r="I1154" s="9" t="s">
        <v>264</v>
      </c>
    </row>
    <row r="1155" spans="1:9" ht="20.100000000000001" customHeight="1">
      <c r="A1155">
        <v>3</v>
      </c>
      <c r="B1155">
        <v>1154</v>
      </c>
      <c r="C1155" t="s">
        <v>1683</v>
      </c>
      <c r="D1155" t="s">
        <v>550</v>
      </c>
      <c r="E1155" t="s">
        <v>1491</v>
      </c>
      <c r="I1155" s="9" t="s">
        <v>264</v>
      </c>
    </row>
    <row r="1156" spans="1:9" ht="20.100000000000001" customHeight="1">
      <c r="A1156">
        <v>3</v>
      </c>
      <c r="B1156">
        <v>1155</v>
      </c>
      <c r="C1156" t="s">
        <v>1683</v>
      </c>
      <c r="D1156" t="s">
        <v>550</v>
      </c>
      <c r="E1156" t="s">
        <v>1492</v>
      </c>
      <c r="I1156" s="9" t="s">
        <v>264</v>
      </c>
    </row>
    <row r="1157" spans="1:9" ht="20.100000000000001" customHeight="1">
      <c r="A1157">
        <v>3</v>
      </c>
      <c r="B1157">
        <v>1156</v>
      </c>
      <c r="C1157" t="s">
        <v>1683</v>
      </c>
      <c r="D1157" t="s">
        <v>550</v>
      </c>
      <c r="E1157" t="s">
        <v>1493</v>
      </c>
      <c r="I1157" s="9" t="s">
        <v>264</v>
      </c>
    </row>
    <row r="1158" spans="1:9" ht="20.100000000000001" customHeight="1">
      <c r="A1158">
        <v>3</v>
      </c>
      <c r="B1158">
        <v>1157</v>
      </c>
      <c r="C1158" t="s">
        <v>1683</v>
      </c>
      <c r="D1158" t="s">
        <v>550</v>
      </c>
      <c r="E1158" t="s">
        <v>1494</v>
      </c>
      <c r="I1158" s="9" t="s">
        <v>264</v>
      </c>
    </row>
    <row r="1159" spans="1:9" ht="20.100000000000001" customHeight="1">
      <c r="A1159">
        <v>3</v>
      </c>
      <c r="B1159">
        <v>1158</v>
      </c>
      <c r="C1159" t="s">
        <v>1683</v>
      </c>
      <c r="D1159" t="s">
        <v>550</v>
      </c>
      <c r="E1159" t="s">
        <v>1495</v>
      </c>
      <c r="I1159" s="9" t="s">
        <v>264</v>
      </c>
    </row>
    <row r="1160" spans="1:9" ht="20.100000000000001" customHeight="1">
      <c r="A1160">
        <v>3</v>
      </c>
      <c r="B1160">
        <v>1159</v>
      </c>
      <c r="C1160" t="s">
        <v>1683</v>
      </c>
      <c r="D1160" t="s">
        <v>550</v>
      </c>
      <c r="E1160" t="s">
        <v>1496</v>
      </c>
      <c r="I1160" s="9" t="s">
        <v>264</v>
      </c>
    </row>
    <row r="1161" spans="1:9" ht="20.100000000000001" customHeight="1">
      <c r="A1161">
        <v>3</v>
      </c>
      <c r="B1161">
        <v>1160</v>
      </c>
      <c r="C1161" t="s">
        <v>1683</v>
      </c>
      <c r="D1161" t="s">
        <v>550</v>
      </c>
      <c r="E1161" t="s">
        <v>1497</v>
      </c>
      <c r="I1161" s="9" t="s">
        <v>264</v>
      </c>
    </row>
    <row r="1162" spans="1:9" ht="20.100000000000001" customHeight="1">
      <c r="A1162">
        <v>3</v>
      </c>
      <c r="B1162">
        <v>1161</v>
      </c>
      <c r="C1162" t="s">
        <v>1683</v>
      </c>
      <c r="D1162" t="s">
        <v>550</v>
      </c>
      <c r="E1162" t="s">
        <v>1498</v>
      </c>
      <c r="I1162" s="9" t="s">
        <v>264</v>
      </c>
    </row>
    <row r="1163" spans="1:9" ht="20.100000000000001" customHeight="1">
      <c r="A1163">
        <v>3</v>
      </c>
      <c r="B1163">
        <v>1162</v>
      </c>
      <c r="C1163" t="s">
        <v>1683</v>
      </c>
      <c r="D1163" t="s">
        <v>550</v>
      </c>
      <c r="E1163" t="s">
        <v>1499</v>
      </c>
      <c r="I1163" s="9" t="s">
        <v>264</v>
      </c>
    </row>
    <row r="1164" spans="1:9" ht="20.100000000000001" customHeight="1">
      <c r="A1164">
        <v>3</v>
      </c>
      <c r="B1164">
        <v>1163</v>
      </c>
      <c r="C1164" t="s">
        <v>1683</v>
      </c>
      <c r="D1164" t="s">
        <v>550</v>
      </c>
      <c r="E1164" t="s">
        <v>1500</v>
      </c>
      <c r="I1164" s="9" t="s">
        <v>264</v>
      </c>
    </row>
    <row r="1165" spans="1:9" ht="20.100000000000001" customHeight="1">
      <c r="A1165">
        <v>3</v>
      </c>
      <c r="B1165">
        <v>1164</v>
      </c>
      <c r="C1165" t="s">
        <v>1683</v>
      </c>
      <c r="D1165" t="s">
        <v>550</v>
      </c>
      <c r="E1165" t="s">
        <v>1501</v>
      </c>
      <c r="I1165" s="9" t="s">
        <v>264</v>
      </c>
    </row>
    <row r="1166" spans="1:9" ht="20.100000000000001" customHeight="1">
      <c r="A1166">
        <v>3</v>
      </c>
      <c r="B1166">
        <v>1165</v>
      </c>
      <c r="C1166" t="s">
        <v>1683</v>
      </c>
      <c r="D1166" t="s">
        <v>550</v>
      </c>
      <c r="E1166" t="s">
        <v>1502</v>
      </c>
      <c r="I1166" s="9" t="s">
        <v>264</v>
      </c>
    </row>
    <row r="1167" spans="1:9" ht="20.100000000000001" customHeight="1">
      <c r="A1167">
        <v>3</v>
      </c>
      <c r="B1167">
        <v>1166</v>
      </c>
      <c r="C1167" t="s">
        <v>1683</v>
      </c>
      <c r="D1167" t="s">
        <v>550</v>
      </c>
      <c r="E1167" t="s">
        <v>1503</v>
      </c>
      <c r="I1167" s="9" t="s">
        <v>264</v>
      </c>
    </row>
    <row r="1168" spans="1:9" ht="20.100000000000001" customHeight="1">
      <c r="A1168">
        <v>3</v>
      </c>
      <c r="B1168">
        <v>1167</v>
      </c>
      <c r="C1168" t="s">
        <v>1683</v>
      </c>
      <c r="D1168" t="s">
        <v>550</v>
      </c>
      <c r="E1168" t="s">
        <v>1504</v>
      </c>
      <c r="I1168" s="9" t="s">
        <v>264</v>
      </c>
    </row>
    <row r="1169" spans="1:9" ht="20.100000000000001" customHeight="1">
      <c r="A1169">
        <v>3</v>
      </c>
      <c r="B1169">
        <v>1168</v>
      </c>
      <c r="C1169" t="s">
        <v>1683</v>
      </c>
      <c r="D1169" t="s">
        <v>550</v>
      </c>
      <c r="E1169" t="s">
        <v>1505</v>
      </c>
      <c r="I1169" s="9" t="s">
        <v>264</v>
      </c>
    </row>
    <row r="1170" spans="1:9" ht="20.100000000000001" customHeight="1">
      <c r="A1170">
        <v>3</v>
      </c>
      <c r="B1170">
        <v>1169</v>
      </c>
      <c r="C1170" t="s">
        <v>1683</v>
      </c>
      <c r="D1170" t="s">
        <v>550</v>
      </c>
      <c r="E1170" t="s">
        <v>1506</v>
      </c>
      <c r="I1170" s="9" t="s">
        <v>264</v>
      </c>
    </row>
    <row r="1171" spans="1:9" ht="20.100000000000001" customHeight="1">
      <c r="A1171">
        <v>3</v>
      </c>
      <c r="B1171">
        <v>1170</v>
      </c>
      <c r="C1171" t="s">
        <v>1683</v>
      </c>
      <c r="D1171" t="s">
        <v>550</v>
      </c>
      <c r="E1171" t="s">
        <v>1507</v>
      </c>
      <c r="I1171" s="9" t="s">
        <v>264</v>
      </c>
    </row>
    <row r="1172" spans="1:9" ht="20.100000000000001" customHeight="1">
      <c r="A1172">
        <v>3</v>
      </c>
      <c r="B1172">
        <v>1171</v>
      </c>
      <c r="C1172" t="s">
        <v>1683</v>
      </c>
      <c r="D1172" t="s">
        <v>550</v>
      </c>
      <c r="E1172" t="s">
        <v>1508</v>
      </c>
      <c r="I1172" s="9" t="s">
        <v>264</v>
      </c>
    </row>
    <row r="1173" spans="1:9" ht="20.100000000000001" customHeight="1">
      <c r="A1173">
        <v>3</v>
      </c>
      <c r="B1173">
        <v>1172</v>
      </c>
      <c r="C1173" t="s">
        <v>1683</v>
      </c>
      <c r="D1173" t="s">
        <v>550</v>
      </c>
      <c r="E1173" t="s">
        <v>1509</v>
      </c>
      <c r="I1173" s="9" t="s">
        <v>264</v>
      </c>
    </row>
    <row r="1174" spans="1:9" ht="20.100000000000001" customHeight="1">
      <c r="A1174">
        <v>3</v>
      </c>
      <c r="B1174">
        <v>1173</v>
      </c>
      <c r="C1174" t="s">
        <v>1683</v>
      </c>
      <c r="D1174" t="s">
        <v>550</v>
      </c>
      <c r="E1174" t="s">
        <v>1510</v>
      </c>
      <c r="I1174" s="9" t="s">
        <v>264</v>
      </c>
    </row>
    <row r="1175" spans="1:9" ht="20.100000000000001" customHeight="1">
      <c r="A1175">
        <v>3</v>
      </c>
      <c r="B1175">
        <v>1174</v>
      </c>
      <c r="C1175" t="s">
        <v>1683</v>
      </c>
      <c r="D1175" t="s">
        <v>550</v>
      </c>
      <c r="E1175" t="s">
        <v>1511</v>
      </c>
      <c r="I1175" s="9" t="s">
        <v>264</v>
      </c>
    </row>
    <row r="1176" spans="1:9" ht="20.100000000000001" customHeight="1">
      <c r="A1176">
        <v>3</v>
      </c>
      <c r="B1176">
        <v>1175</v>
      </c>
      <c r="C1176" t="s">
        <v>1683</v>
      </c>
      <c r="D1176" t="s">
        <v>550</v>
      </c>
      <c r="E1176" t="s">
        <v>1512</v>
      </c>
      <c r="I1176" s="9" t="s">
        <v>264</v>
      </c>
    </row>
    <row r="1177" spans="1:9" ht="20.100000000000001" customHeight="1">
      <c r="A1177">
        <v>3</v>
      </c>
      <c r="B1177">
        <v>1176</v>
      </c>
      <c r="C1177" t="s">
        <v>1683</v>
      </c>
      <c r="D1177" t="s">
        <v>550</v>
      </c>
      <c r="E1177" t="s">
        <v>1513</v>
      </c>
      <c r="I1177" s="9" t="s">
        <v>264</v>
      </c>
    </row>
    <row r="1178" spans="1:9" ht="20.100000000000001" customHeight="1">
      <c r="A1178">
        <v>3</v>
      </c>
      <c r="B1178">
        <v>1177</v>
      </c>
      <c r="C1178" t="s">
        <v>1683</v>
      </c>
      <c r="D1178" t="s">
        <v>550</v>
      </c>
      <c r="E1178" t="s">
        <v>1514</v>
      </c>
      <c r="I1178" s="9" t="s">
        <v>264</v>
      </c>
    </row>
    <row r="1179" spans="1:9" ht="20.100000000000001" customHeight="1">
      <c r="A1179">
        <v>3</v>
      </c>
      <c r="B1179">
        <v>1178</v>
      </c>
      <c r="C1179" t="s">
        <v>1683</v>
      </c>
      <c r="D1179" t="s">
        <v>550</v>
      </c>
      <c r="E1179" t="s">
        <v>1515</v>
      </c>
      <c r="I1179" s="9" t="s">
        <v>264</v>
      </c>
    </row>
    <row r="1180" spans="1:9" ht="20.100000000000001" customHeight="1">
      <c r="A1180">
        <v>3</v>
      </c>
      <c r="B1180">
        <v>1179</v>
      </c>
      <c r="C1180" t="s">
        <v>1683</v>
      </c>
      <c r="D1180" t="s">
        <v>550</v>
      </c>
      <c r="E1180" t="s">
        <v>1516</v>
      </c>
      <c r="I1180" s="9" t="s">
        <v>264</v>
      </c>
    </row>
    <row r="1181" spans="1:9" ht="20.100000000000001" customHeight="1">
      <c r="A1181">
        <v>3</v>
      </c>
      <c r="B1181">
        <v>1180</v>
      </c>
      <c r="C1181" t="s">
        <v>1683</v>
      </c>
      <c r="D1181" t="s">
        <v>550</v>
      </c>
      <c r="E1181" t="s">
        <v>1517</v>
      </c>
      <c r="I1181" s="9" t="s">
        <v>264</v>
      </c>
    </row>
    <row r="1182" spans="1:9" ht="20.100000000000001" customHeight="1">
      <c r="A1182">
        <v>3</v>
      </c>
      <c r="B1182">
        <v>1181</v>
      </c>
      <c r="C1182" t="s">
        <v>1683</v>
      </c>
      <c r="D1182" t="s">
        <v>550</v>
      </c>
      <c r="E1182" t="s">
        <v>1518</v>
      </c>
      <c r="I1182" s="9" t="s">
        <v>264</v>
      </c>
    </row>
    <row r="1183" spans="1:9" ht="20.100000000000001" customHeight="1">
      <c r="A1183">
        <v>3</v>
      </c>
      <c r="B1183">
        <v>1182</v>
      </c>
      <c r="C1183" t="s">
        <v>1683</v>
      </c>
      <c r="D1183" t="s">
        <v>550</v>
      </c>
      <c r="E1183" t="s">
        <v>1519</v>
      </c>
      <c r="I1183" s="9" t="s">
        <v>264</v>
      </c>
    </row>
    <row r="1184" spans="1:9" ht="20.100000000000001" customHeight="1">
      <c r="A1184">
        <v>3</v>
      </c>
      <c r="B1184">
        <v>1183</v>
      </c>
      <c r="C1184" t="s">
        <v>1683</v>
      </c>
      <c r="D1184" t="s">
        <v>550</v>
      </c>
      <c r="E1184" t="s">
        <v>1520</v>
      </c>
      <c r="I1184" s="9" t="s">
        <v>264</v>
      </c>
    </row>
    <row r="1185" spans="1:9" ht="20.100000000000001" customHeight="1">
      <c r="A1185">
        <v>3</v>
      </c>
      <c r="B1185">
        <v>1184</v>
      </c>
      <c r="C1185" t="s">
        <v>1683</v>
      </c>
      <c r="D1185" t="s">
        <v>550</v>
      </c>
      <c r="E1185" t="s">
        <v>1521</v>
      </c>
      <c r="I1185" s="9" t="s">
        <v>264</v>
      </c>
    </row>
    <row r="1186" spans="1:9" ht="20.100000000000001" customHeight="1">
      <c r="A1186">
        <v>3</v>
      </c>
      <c r="B1186">
        <v>1185</v>
      </c>
      <c r="C1186" t="s">
        <v>1683</v>
      </c>
      <c r="D1186" t="s">
        <v>550</v>
      </c>
      <c r="E1186" t="s">
        <v>1522</v>
      </c>
      <c r="I1186" s="9" t="s">
        <v>264</v>
      </c>
    </row>
    <row r="1187" spans="1:9" ht="20.100000000000001" customHeight="1">
      <c r="A1187">
        <v>3</v>
      </c>
      <c r="B1187">
        <v>1186</v>
      </c>
      <c r="C1187" t="s">
        <v>1683</v>
      </c>
      <c r="D1187" t="s">
        <v>550</v>
      </c>
      <c r="E1187" t="s">
        <v>1523</v>
      </c>
      <c r="I1187" s="9" t="s">
        <v>264</v>
      </c>
    </row>
    <row r="1188" spans="1:9" ht="20.100000000000001" customHeight="1">
      <c r="A1188">
        <v>3</v>
      </c>
      <c r="B1188">
        <v>1187</v>
      </c>
      <c r="C1188" t="s">
        <v>1683</v>
      </c>
      <c r="D1188" t="s">
        <v>550</v>
      </c>
      <c r="E1188" t="s">
        <v>1524</v>
      </c>
      <c r="I1188" s="9" t="s">
        <v>264</v>
      </c>
    </row>
    <row r="1189" spans="1:9" ht="20.100000000000001" customHeight="1">
      <c r="A1189">
        <v>3</v>
      </c>
      <c r="B1189">
        <v>1188</v>
      </c>
      <c r="C1189" t="s">
        <v>1683</v>
      </c>
      <c r="D1189" t="s">
        <v>550</v>
      </c>
      <c r="E1189" t="s">
        <v>1525</v>
      </c>
      <c r="I1189" s="9" t="s">
        <v>264</v>
      </c>
    </row>
    <row r="1190" spans="1:9" ht="20.100000000000001" customHeight="1">
      <c r="A1190">
        <v>3</v>
      </c>
      <c r="B1190">
        <v>1189</v>
      </c>
      <c r="C1190" t="s">
        <v>1683</v>
      </c>
      <c r="D1190" t="s">
        <v>550</v>
      </c>
      <c r="E1190" t="s">
        <v>1526</v>
      </c>
      <c r="I1190" s="9" t="s">
        <v>264</v>
      </c>
    </row>
    <row r="1191" spans="1:9" ht="20.100000000000001" customHeight="1">
      <c r="A1191">
        <v>3</v>
      </c>
      <c r="B1191">
        <v>1190</v>
      </c>
      <c r="C1191" t="s">
        <v>1683</v>
      </c>
      <c r="D1191" t="s">
        <v>550</v>
      </c>
      <c r="E1191" t="s">
        <v>1527</v>
      </c>
      <c r="I1191" s="9" t="s">
        <v>264</v>
      </c>
    </row>
    <row r="1192" spans="1:9" ht="20.100000000000001" customHeight="1">
      <c r="A1192">
        <v>3</v>
      </c>
      <c r="B1192">
        <v>1191</v>
      </c>
      <c r="C1192" t="s">
        <v>1683</v>
      </c>
      <c r="D1192" t="s">
        <v>550</v>
      </c>
      <c r="E1192" t="s">
        <v>1528</v>
      </c>
      <c r="I1192" s="9" t="s">
        <v>264</v>
      </c>
    </row>
    <row r="1193" spans="1:9" ht="20.100000000000001" customHeight="1">
      <c r="A1193">
        <v>3</v>
      </c>
      <c r="B1193">
        <v>1192</v>
      </c>
      <c r="C1193" t="s">
        <v>1683</v>
      </c>
      <c r="D1193" t="s">
        <v>550</v>
      </c>
      <c r="E1193" t="s">
        <v>1529</v>
      </c>
      <c r="I1193" s="9" t="s">
        <v>264</v>
      </c>
    </row>
    <row r="1194" spans="1:9" ht="20.100000000000001" customHeight="1">
      <c r="A1194">
        <v>3</v>
      </c>
      <c r="B1194">
        <v>1193</v>
      </c>
      <c r="C1194" t="s">
        <v>1683</v>
      </c>
      <c r="D1194" t="s">
        <v>550</v>
      </c>
      <c r="E1194" t="s">
        <v>1530</v>
      </c>
      <c r="I1194" s="9" t="s">
        <v>264</v>
      </c>
    </row>
    <row r="1195" spans="1:9" ht="20.100000000000001" customHeight="1">
      <c r="A1195">
        <v>3</v>
      </c>
      <c r="B1195">
        <v>1194</v>
      </c>
      <c r="C1195" t="s">
        <v>1683</v>
      </c>
      <c r="D1195" t="s">
        <v>550</v>
      </c>
      <c r="E1195" t="s">
        <v>1531</v>
      </c>
      <c r="I1195" s="9" t="s">
        <v>264</v>
      </c>
    </row>
    <row r="1196" spans="1:9" ht="20.100000000000001" customHeight="1">
      <c r="A1196">
        <v>3</v>
      </c>
      <c r="B1196">
        <v>1195</v>
      </c>
      <c r="C1196" t="s">
        <v>1683</v>
      </c>
      <c r="D1196" t="s">
        <v>550</v>
      </c>
      <c r="E1196" t="s">
        <v>1532</v>
      </c>
      <c r="I1196" s="9" t="s">
        <v>264</v>
      </c>
    </row>
    <row r="1197" spans="1:9" ht="20.100000000000001" customHeight="1">
      <c r="A1197">
        <v>3</v>
      </c>
      <c r="B1197">
        <v>1196</v>
      </c>
      <c r="C1197" t="s">
        <v>1683</v>
      </c>
      <c r="D1197" t="s">
        <v>550</v>
      </c>
      <c r="E1197" t="s">
        <v>1533</v>
      </c>
      <c r="I1197" s="9" t="s">
        <v>264</v>
      </c>
    </row>
    <row r="1198" spans="1:9" ht="20.100000000000001" customHeight="1">
      <c r="A1198">
        <v>3</v>
      </c>
      <c r="B1198">
        <v>1197</v>
      </c>
      <c r="C1198" t="s">
        <v>1683</v>
      </c>
      <c r="D1198" t="s">
        <v>550</v>
      </c>
      <c r="E1198" t="s">
        <v>1534</v>
      </c>
      <c r="I1198" s="9" t="s">
        <v>264</v>
      </c>
    </row>
    <row r="1199" spans="1:9" ht="20.100000000000001" customHeight="1">
      <c r="A1199">
        <v>3</v>
      </c>
      <c r="B1199">
        <v>1198</v>
      </c>
      <c r="C1199" t="s">
        <v>1683</v>
      </c>
      <c r="D1199" t="s">
        <v>550</v>
      </c>
      <c r="E1199" t="s">
        <v>1535</v>
      </c>
      <c r="I1199" s="9" t="s">
        <v>264</v>
      </c>
    </row>
    <row r="1200" spans="1:9" ht="20.100000000000001" customHeight="1">
      <c r="A1200">
        <v>3</v>
      </c>
      <c r="B1200">
        <v>1199</v>
      </c>
      <c r="C1200" t="s">
        <v>1683</v>
      </c>
      <c r="D1200" t="s">
        <v>550</v>
      </c>
      <c r="E1200" t="s">
        <v>1536</v>
      </c>
      <c r="I1200" s="9" t="s">
        <v>264</v>
      </c>
    </row>
    <row r="1201" spans="1:9" ht="20.100000000000001" customHeight="1">
      <c r="A1201">
        <v>3</v>
      </c>
      <c r="B1201">
        <v>1200</v>
      </c>
      <c r="C1201" t="s">
        <v>1683</v>
      </c>
      <c r="D1201" t="s">
        <v>550</v>
      </c>
      <c r="E1201" t="s">
        <v>1537</v>
      </c>
      <c r="I1201" s="9" t="s">
        <v>264</v>
      </c>
    </row>
    <row r="1202" spans="1:9" ht="20.100000000000001" customHeight="1">
      <c r="A1202">
        <v>3</v>
      </c>
      <c r="B1202">
        <v>1201</v>
      </c>
      <c r="C1202" t="s">
        <v>1683</v>
      </c>
      <c r="D1202" t="s">
        <v>550</v>
      </c>
      <c r="E1202" t="s">
        <v>1538</v>
      </c>
      <c r="I1202" s="9" t="s">
        <v>264</v>
      </c>
    </row>
    <row r="1203" spans="1:9" ht="20.100000000000001" customHeight="1">
      <c r="A1203">
        <v>3</v>
      </c>
      <c r="B1203">
        <v>1202</v>
      </c>
      <c r="C1203" t="s">
        <v>1683</v>
      </c>
      <c r="D1203" t="s">
        <v>550</v>
      </c>
      <c r="E1203" t="s">
        <v>1539</v>
      </c>
      <c r="I1203" s="9" t="s">
        <v>264</v>
      </c>
    </row>
    <row r="1204" spans="1:9" ht="20.100000000000001" customHeight="1">
      <c r="A1204">
        <v>3</v>
      </c>
      <c r="B1204">
        <v>1203</v>
      </c>
      <c r="C1204" t="s">
        <v>1683</v>
      </c>
      <c r="D1204" t="s">
        <v>550</v>
      </c>
      <c r="E1204" t="s">
        <v>1540</v>
      </c>
      <c r="I1204" s="9" t="s">
        <v>264</v>
      </c>
    </row>
    <row r="1205" spans="1:9" ht="20.100000000000001" customHeight="1">
      <c r="A1205">
        <v>3</v>
      </c>
      <c r="B1205">
        <v>1204</v>
      </c>
      <c r="C1205" t="s">
        <v>1683</v>
      </c>
      <c r="D1205" t="s">
        <v>550</v>
      </c>
      <c r="E1205" t="s">
        <v>1541</v>
      </c>
      <c r="I1205" s="9" t="s">
        <v>264</v>
      </c>
    </row>
    <row r="1206" spans="1:9" ht="20.100000000000001" customHeight="1">
      <c r="A1206">
        <v>3</v>
      </c>
      <c r="B1206">
        <v>1205</v>
      </c>
      <c r="C1206" t="s">
        <v>1683</v>
      </c>
      <c r="D1206" t="s">
        <v>550</v>
      </c>
      <c r="E1206" t="s">
        <v>1542</v>
      </c>
      <c r="I1206" s="9" t="s">
        <v>264</v>
      </c>
    </row>
    <row r="1207" spans="1:9" ht="20.100000000000001" customHeight="1">
      <c r="A1207">
        <v>3</v>
      </c>
      <c r="B1207">
        <v>1206</v>
      </c>
      <c r="C1207" t="s">
        <v>1683</v>
      </c>
      <c r="D1207" t="s">
        <v>550</v>
      </c>
      <c r="E1207" t="s">
        <v>1543</v>
      </c>
      <c r="I1207" s="9" t="s">
        <v>264</v>
      </c>
    </row>
    <row r="1208" spans="1:9" ht="20.100000000000001" customHeight="1">
      <c r="A1208">
        <v>3</v>
      </c>
      <c r="B1208">
        <v>1207</v>
      </c>
      <c r="C1208" t="s">
        <v>1683</v>
      </c>
      <c r="D1208" t="s">
        <v>550</v>
      </c>
      <c r="E1208" t="s">
        <v>1544</v>
      </c>
      <c r="I1208" s="9" t="s">
        <v>264</v>
      </c>
    </row>
    <row r="1209" spans="1:9" ht="20.100000000000001" customHeight="1">
      <c r="A1209">
        <v>3</v>
      </c>
      <c r="B1209">
        <v>1208</v>
      </c>
      <c r="C1209" t="s">
        <v>1683</v>
      </c>
      <c r="D1209" t="s">
        <v>550</v>
      </c>
      <c r="E1209" t="s">
        <v>1545</v>
      </c>
      <c r="I1209" s="9" t="s">
        <v>264</v>
      </c>
    </row>
    <row r="1210" spans="1:9" ht="20.100000000000001" customHeight="1">
      <c r="A1210">
        <v>3</v>
      </c>
      <c r="B1210">
        <v>1209</v>
      </c>
      <c r="C1210" t="s">
        <v>1683</v>
      </c>
      <c r="D1210" t="s">
        <v>550</v>
      </c>
      <c r="E1210" t="s">
        <v>1546</v>
      </c>
      <c r="I1210" s="9" t="s">
        <v>264</v>
      </c>
    </row>
    <row r="1211" spans="1:9" ht="20.100000000000001" customHeight="1">
      <c r="A1211">
        <v>3</v>
      </c>
      <c r="B1211">
        <v>1210</v>
      </c>
      <c r="C1211" t="s">
        <v>1683</v>
      </c>
      <c r="D1211" t="s">
        <v>550</v>
      </c>
      <c r="E1211" t="s">
        <v>1547</v>
      </c>
      <c r="I1211" s="9" t="s">
        <v>264</v>
      </c>
    </row>
    <row r="1212" spans="1:9" ht="20.100000000000001" customHeight="1">
      <c r="A1212">
        <v>3</v>
      </c>
      <c r="B1212">
        <v>1211</v>
      </c>
      <c r="C1212" t="s">
        <v>1683</v>
      </c>
      <c r="D1212" t="s">
        <v>550</v>
      </c>
      <c r="E1212" t="s">
        <v>1548</v>
      </c>
      <c r="I1212" s="9" t="s">
        <v>264</v>
      </c>
    </row>
    <row r="1213" spans="1:9" ht="20.100000000000001" customHeight="1">
      <c r="A1213">
        <v>3</v>
      </c>
      <c r="B1213">
        <v>1212</v>
      </c>
      <c r="C1213" t="s">
        <v>1683</v>
      </c>
      <c r="D1213" t="s">
        <v>550</v>
      </c>
      <c r="E1213" t="s">
        <v>1549</v>
      </c>
      <c r="I1213" s="9" t="s">
        <v>264</v>
      </c>
    </row>
    <row r="1214" spans="1:9" ht="20.100000000000001" customHeight="1">
      <c r="A1214">
        <v>3</v>
      </c>
      <c r="B1214">
        <v>1213</v>
      </c>
      <c r="C1214" t="s">
        <v>1683</v>
      </c>
      <c r="D1214" t="s">
        <v>550</v>
      </c>
      <c r="E1214" t="s">
        <v>1550</v>
      </c>
      <c r="I1214" s="9" t="s">
        <v>264</v>
      </c>
    </row>
    <row r="1215" spans="1:9" ht="20.100000000000001" customHeight="1">
      <c r="A1215">
        <v>3</v>
      </c>
      <c r="B1215">
        <v>1214</v>
      </c>
      <c r="C1215" t="s">
        <v>1683</v>
      </c>
      <c r="D1215" t="s">
        <v>550</v>
      </c>
      <c r="E1215" t="s">
        <v>1551</v>
      </c>
      <c r="I1215" s="9" t="s">
        <v>264</v>
      </c>
    </row>
    <row r="1216" spans="1:9" ht="20.100000000000001" customHeight="1">
      <c r="A1216">
        <v>3</v>
      </c>
      <c r="B1216">
        <v>1215</v>
      </c>
      <c r="C1216" t="s">
        <v>1683</v>
      </c>
      <c r="D1216" t="s">
        <v>550</v>
      </c>
      <c r="E1216" t="s">
        <v>1552</v>
      </c>
      <c r="I1216" s="9" t="s">
        <v>264</v>
      </c>
    </row>
    <row r="1217" spans="1:9" ht="20.100000000000001" customHeight="1">
      <c r="A1217">
        <v>3</v>
      </c>
      <c r="B1217">
        <v>1216</v>
      </c>
      <c r="C1217" t="s">
        <v>1683</v>
      </c>
      <c r="D1217" t="s">
        <v>550</v>
      </c>
      <c r="E1217" t="s">
        <v>1553</v>
      </c>
      <c r="I1217" s="9" t="s">
        <v>264</v>
      </c>
    </row>
    <row r="1218" spans="1:9" ht="20.100000000000001" customHeight="1">
      <c r="A1218">
        <v>3</v>
      </c>
      <c r="B1218">
        <v>1217</v>
      </c>
      <c r="C1218" t="s">
        <v>1683</v>
      </c>
      <c r="D1218" t="s">
        <v>550</v>
      </c>
      <c r="E1218" t="s">
        <v>1554</v>
      </c>
      <c r="I1218" s="9" t="s">
        <v>264</v>
      </c>
    </row>
    <row r="1219" spans="1:9" ht="20.100000000000001" customHeight="1">
      <c r="A1219">
        <v>3</v>
      </c>
      <c r="B1219">
        <v>1218</v>
      </c>
      <c r="C1219" t="s">
        <v>1683</v>
      </c>
      <c r="D1219" t="s">
        <v>550</v>
      </c>
      <c r="E1219" t="s">
        <v>1555</v>
      </c>
      <c r="I1219" s="9" t="s">
        <v>264</v>
      </c>
    </row>
    <row r="1220" spans="1:9" ht="20.100000000000001" customHeight="1">
      <c r="A1220">
        <v>3</v>
      </c>
      <c r="B1220">
        <v>1219</v>
      </c>
      <c r="C1220" t="s">
        <v>1683</v>
      </c>
      <c r="D1220" t="s">
        <v>550</v>
      </c>
      <c r="E1220" t="s">
        <v>1556</v>
      </c>
      <c r="I1220" s="9" t="s">
        <v>264</v>
      </c>
    </row>
    <row r="1221" spans="1:9" ht="20.100000000000001" customHeight="1">
      <c r="A1221">
        <v>3</v>
      </c>
      <c r="B1221">
        <v>1220</v>
      </c>
      <c r="C1221" t="s">
        <v>1683</v>
      </c>
      <c r="D1221" t="s">
        <v>550</v>
      </c>
      <c r="E1221" t="s">
        <v>1557</v>
      </c>
      <c r="I1221" s="9" t="s">
        <v>264</v>
      </c>
    </row>
    <row r="1222" spans="1:9" ht="20.100000000000001" customHeight="1">
      <c r="A1222">
        <v>3</v>
      </c>
      <c r="B1222">
        <v>1221</v>
      </c>
      <c r="C1222" t="s">
        <v>1683</v>
      </c>
      <c r="D1222" t="s">
        <v>550</v>
      </c>
      <c r="E1222" t="s">
        <v>1558</v>
      </c>
      <c r="I1222" s="9" t="s">
        <v>264</v>
      </c>
    </row>
    <row r="1223" spans="1:9" ht="20.100000000000001" customHeight="1">
      <c r="A1223">
        <v>3</v>
      </c>
      <c r="B1223">
        <v>1222</v>
      </c>
      <c r="C1223" t="s">
        <v>1683</v>
      </c>
      <c r="D1223" t="s">
        <v>550</v>
      </c>
      <c r="E1223" t="s">
        <v>1559</v>
      </c>
      <c r="I1223" s="9" t="s">
        <v>264</v>
      </c>
    </row>
    <row r="1224" spans="1:9" ht="20.100000000000001" customHeight="1">
      <c r="A1224">
        <v>3</v>
      </c>
      <c r="B1224">
        <v>1223</v>
      </c>
      <c r="C1224" t="s">
        <v>1683</v>
      </c>
      <c r="D1224" t="s">
        <v>550</v>
      </c>
      <c r="E1224" t="s">
        <v>1560</v>
      </c>
      <c r="I1224" s="9" t="s">
        <v>264</v>
      </c>
    </row>
    <row r="1225" spans="1:9" ht="20.100000000000001" customHeight="1">
      <c r="A1225">
        <v>3</v>
      </c>
      <c r="B1225">
        <v>1224</v>
      </c>
      <c r="C1225" t="s">
        <v>1683</v>
      </c>
      <c r="D1225" t="s">
        <v>550</v>
      </c>
      <c r="E1225" t="s">
        <v>1561</v>
      </c>
      <c r="I1225" s="9" t="s">
        <v>264</v>
      </c>
    </row>
    <row r="1226" spans="1:9" ht="20.100000000000001" customHeight="1">
      <c r="A1226">
        <v>3</v>
      </c>
      <c r="B1226">
        <v>1225</v>
      </c>
      <c r="C1226" t="s">
        <v>1683</v>
      </c>
      <c r="D1226" t="s">
        <v>550</v>
      </c>
      <c r="E1226" t="s">
        <v>1562</v>
      </c>
      <c r="I1226" s="9" t="s">
        <v>264</v>
      </c>
    </row>
    <row r="1227" spans="1:9" ht="20.100000000000001" customHeight="1">
      <c r="A1227">
        <v>3</v>
      </c>
      <c r="B1227">
        <v>1226</v>
      </c>
      <c r="C1227" t="s">
        <v>1683</v>
      </c>
      <c r="D1227" t="s">
        <v>550</v>
      </c>
      <c r="E1227" t="s">
        <v>1563</v>
      </c>
      <c r="I1227" s="9" t="s">
        <v>264</v>
      </c>
    </row>
    <row r="1228" spans="1:9" ht="20.100000000000001" customHeight="1">
      <c r="A1228">
        <v>3</v>
      </c>
      <c r="B1228">
        <v>1227</v>
      </c>
      <c r="C1228" t="s">
        <v>1683</v>
      </c>
      <c r="D1228" t="s">
        <v>550</v>
      </c>
      <c r="E1228" t="s">
        <v>1564</v>
      </c>
      <c r="I1228" s="9" t="s">
        <v>264</v>
      </c>
    </row>
    <row r="1229" spans="1:9" ht="20.100000000000001" customHeight="1">
      <c r="A1229">
        <v>3</v>
      </c>
      <c r="B1229">
        <v>1228</v>
      </c>
      <c r="C1229" t="s">
        <v>1683</v>
      </c>
      <c r="D1229" t="s">
        <v>550</v>
      </c>
      <c r="E1229" t="s">
        <v>1565</v>
      </c>
      <c r="I1229" s="9" t="s">
        <v>264</v>
      </c>
    </row>
    <row r="1230" spans="1:9" ht="20.100000000000001" customHeight="1">
      <c r="A1230">
        <v>3</v>
      </c>
      <c r="B1230">
        <v>1229</v>
      </c>
      <c r="C1230" t="s">
        <v>1683</v>
      </c>
      <c r="D1230" t="s">
        <v>550</v>
      </c>
      <c r="E1230" t="s">
        <v>1566</v>
      </c>
      <c r="I1230" s="9" t="s">
        <v>264</v>
      </c>
    </row>
    <row r="1231" spans="1:9" ht="20.100000000000001" customHeight="1">
      <c r="A1231">
        <v>3</v>
      </c>
      <c r="B1231">
        <v>1230</v>
      </c>
      <c r="C1231" t="s">
        <v>1683</v>
      </c>
      <c r="D1231" t="s">
        <v>550</v>
      </c>
      <c r="E1231" t="s">
        <v>1567</v>
      </c>
      <c r="I1231" s="9" t="s">
        <v>264</v>
      </c>
    </row>
    <row r="1232" spans="1:9" ht="20.100000000000001" customHeight="1">
      <c r="A1232">
        <v>3</v>
      </c>
      <c r="B1232">
        <v>1231</v>
      </c>
      <c r="C1232" t="s">
        <v>1683</v>
      </c>
      <c r="D1232" t="s">
        <v>550</v>
      </c>
      <c r="E1232" t="s">
        <v>1568</v>
      </c>
      <c r="I1232" s="9" t="s">
        <v>264</v>
      </c>
    </row>
    <row r="1233" spans="1:9" ht="20.100000000000001" customHeight="1">
      <c r="A1233">
        <v>3</v>
      </c>
      <c r="B1233">
        <v>1232</v>
      </c>
      <c r="C1233" t="s">
        <v>1683</v>
      </c>
      <c r="D1233" t="s">
        <v>550</v>
      </c>
      <c r="E1233" t="s">
        <v>1569</v>
      </c>
      <c r="I1233" s="9" t="s">
        <v>264</v>
      </c>
    </row>
    <row r="1234" spans="1:9" ht="20.100000000000001" customHeight="1">
      <c r="A1234">
        <v>3</v>
      </c>
      <c r="B1234">
        <v>1233</v>
      </c>
      <c r="C1234" t="s">
        <v>1683</v>
      </c>
      <c r="D1234" t="s">
        <v>550</v>
      </c>
      <c r="E1234" t="s">
        <v>1570</v>
      </c>
      <c r="I1234" s="9" t="s">
        <v>264</v>
      </c>
    </row>
    <row r="1235" spans="1:9" ht="20.100000000000001" customHeight="1">
      <c r="A1235">
        <v>3</v>
      </c>
      <c r="B1235">
        <v>1234</v>
      </c>
      <c r="C1235" t="s">
        <v>1683</v>
      </c>
      <c r="D1235" t="s">
        <v>550</v>
      </c>
      <c r="E1235" t="s">
        <v>1571</v>
      </c>
      <c r="I1235" s="9" t="s">
        <v>264</v>
      </c>
    </row>
    <row r="1236" spans="1:9" ht="20.100000000000001" customHeight="1">
      <c r="A1236">
        <v>3</v>
      </c>
      <c r="B1236">
        <v>1235</v>
      </c>
      <c r="C1236" t="s">
        <v>1683</v>
      </c>
      <c r="D1236" t="s">
        <v>550</v>
      </c>
      <c r="E1236" t="s">
        <v>1572</v>
      </c>
      <c r="I1236" s="9" t="s">
        <v>264</v>
      </c>
    </row>
    <row r="1237" spans="1:9" ht="20.100000000000001" customHeight="1">
      <c r="A1237">
        <v>3</v>
      </c>
      <c r="B1237">
        <v>1236</v>
      </c>
      <c r="C1237" t="s">
        <v>1683</v>
      </c>
      <c r="D1237" t="s">
        <v>550</v>
      </c>
      <c r="E1237" t="s">
        <v>1573</v>
      </c>
      <c r="I1237" s="9" t="s">
        <v>264</v>
      </c>
    </row>
    <row r="1238" spans="1:9" ht="20.100000000000001" customHeight="1">
      <c r="A1238">
        <v>3</v>
      </c>
      <c r="B1238">
        <v>1237</v>
      </c>
      <c r="C1238" t="s">
        <v>1683</v>
      </c>
      <c r="D1238" t="s">
        <v>550</v>
      </c>
      <c r="E1238" t="s">
        <v>1574</v>
      </c>
      <c r="I1238" s="9" t="s">
        <v>264</v>
      </c>
    </row>
    <row r="1239" spans="1:9" ht="20.100000000000001" customHeight="1">
      <c r="A1239">
        <v>3</v>
      </c>
      <c r="B1239">
        <v>1238</v>
      </c>
      <c r="C1239" t="s">
        <v>1683</v>
      </c>
      <c r="D1239" t="s">
        <v>550</v>
      </c>
      <c r="E1239" t="s">
        <v>1575</v>
      </c>
      <c r="I1239" s="9" t="s">
        <v>264</v>
      </c>
    </row>
    <row r="1240" spans="1:9" ht="20.100000000000001" customHeight="1">
      <c r="A1240">
        <v>3</v>
      </c>
      <c r="B1240">
        <v>1239</v>
      </c>
      <c r="C1240" t="s">
        <v>1683</v>
      </c>
      <c r="D1240" t="s">
        <v>550</v>
      </c>
      <c r="E1240" t="s">
        <v>1576</v>
      </c>
      <c r="I1240" s="9" t="s">
        <v>264</v>
      </c>
    </row>
    <row r="1241" spans="1:9" ht="20.100000000000001" customHeight="1">
      <c r="A1241">
        <v>3</v>
      </c>
      <c r="B1241">
        <v>1240</v>
      </c>
      <c r="C1241" t="s">
        <v>1683</v>
      </c>
      <c r="D1241" t="s">
        <v>550</v>
      </c>
      <c r="E1241" t="s">
        <v>1577</v>
      </c>
      <c r="I1241" s="9" t="s">
        <v>264</v>
      </c>
    </row>
    <row r="1242" spans="1:9" ht="20.100000000000001" customHeight="1">
      <c r="A1242">
        <v>3</v>
      </c>
      <c r="B1242">
        <v>1241</v>
      </c>
      <c r="C1242" t="s">
        <v>1683</v>
      </c>
      <c r="D1242" t="s">
        <v>550</v>
      </c>
      <c r="E1242" t="s">
        <v>1578</v>
      </c>
      <c r="I1242" s="9" t="s">
        <v>264</v>
      </c>
    </row>
    <row r="1243" spans="1:9" ht="20.100000000000001" customHeight="1">
      <c r="A1243">
        <v>3</v>
      </c>
      <c r="B1243">
        <v>1242</v>
      </c>
      <c r="C1243" t="s">
        <v>1683</v>
      </c>
      <c r="D1243" t="s">
        <v>550</v>
      </c>
      <c r="E1243" t="s">
        <v>1579</v>
      </c>
      <c r="I1243" s="9" t="s">
        <v>264</v>
      </c>
    </row>
    <row r="1244" spans="1:9" ht="20.100000000000001" customHeight="1">
      <c r="A1244">
        <v>3</v>
      </c>
      <c r="B1244">
        <v>1243</v>
      </c>
      <c r="C1244" t="s">
        <v>1683</v>
      </c>
      <c r="D1244" t="s">
        <v>550</v>
      </c>
      <c r="E1244" t="s">
        <v>1580</v>
      </c>
      <c r="I1244" s="9" t="s">
        <v>264</v>
      </c>
    </row>
    <row r="1245" spans="1:9" ht="20.100000000000001" customHeight="1">
      <c r="A1245">
        <v>3</v>
      </c>
      <c r="B1245">
        <v>1244</v>
      </c>
      <c r="C1245" t="s">
        <v>1683</v>
      </c>
      <c r="D1245" t="s">
        <v>550</v>
      </c>
      <c r="E1245" t="s">
        <v>1581</v>
      </c>
      <c r="I1245" s="9" t="s">
        <v>264</v>
      </c>
    </row>
    <row r="1246" spans="1:9" ht="20.100000000000001" customHeight="1">
      <c r="A1246">
        <v>3</v>
      </c>
      <c r="B1246">
        <v>1245</v>
      </c>
      <c r="C1246" t="s">
        <v>1683</v>
      </c>
      <c r="D1246" t="s">
        <v>550</v>
      </c>
      <c r="E1246" t="s">
        <v>1582</v>
      </c>
      <c r="I1246" s="9" t="s">
        <v>264</v>
      </c>
    </row>
    <row r="1247" spans="1:9" ht="20.100000000000001" customHeight="1">
      <c r="A1247">
        <v>3</v>
      </c>
      <c r="B1247">
        <v>1246</v>
      </c>
      <c r="C1247" t="s">
        <v>1683</v>
      </c>
      <c r="D1247" t="s">
        <v>550</v>
      </c>
      <c r="E1247" t="s">
        <v>1583</v>
      </c>
      <c r="I1247" s="9" t="s">
        <v>264</v>
      </c>
    </row>
    <row r="1248" spans="1:9" ht="20.100000000000001" customHeight="1">
      <c r="A1248">
        <v>3</v>
      </c>
      <c r="B1248">
        <v>1247</v>
      </c>
      <c r="C1248" t="s">
        <v>1683</v>
      </c>
      <c r="D1248" t="s">
        <v>550</v>
      </c>
      <c r="E1248" t="s">
        <v>1584</v>
      </c>
      <c r="I1248" s="9" t="s">
        <v>264</v>
      </c>
    </row>
    <row r="1249" spans="1:9" ht="20.100000000000001" customHeight="1">
      <c r="A1249">
        <v>3</v>
      </c>
      <c r="B1249">
        <v>1248</v>
      </c>
      <c r="C1249" t="s">
        <v>1683</v>
      </c>
      <c r="D1249" t="s">
        <v>550</v>
      </c>
      <c r="E1249" t="s">
        <v>1585</v>
      </c>
      <c r="I1249" s="9" t="s">
        <v>264</v>
      </c>
    </row>
    <row r="1250" spans="1:9" ht="20.100000000000001" customHeight="1">
      <c r="A1250">
        <v>3</v>
      </c>
      <c r="B1250">
        <v>1249</v>
      </c>
      <c r="C1250" t="s">
        <v>1683</v>
      </c>
      <c r="D1250" t="s">
        <v>550</v>
      </c>
      <c r="E1250" t="s">
        <v>1586</v>
      </c>
      <c r="I1250" s="9" t="s">
        <v>264</v>
      </c>
    </row>
    <row r="1251" spans="1:9" ht="20.100000000000001" customHeight="1">
      <c r="A1251">
        <v>3</v>
      </c>
      <c r="B1251">
        <v>1250</v>
      </c>
      <c r="C1251" t="s">
        <v>1683</v>
      </c>
      <c r="D1251" t="s">
        <v>550</v>
      </c>
      <c r="E1251" t="s">
        <v>1587</v>
      </c>
      <c r="I1251" s="9" t="s">
        <v>264</v>
      </c>
    </row>
    <row r="1252" spans="1:9" ht="20.100000000000001" customHeight="1">
      <c r="A1252">
        <v>3</v>
      </c>
      <c r="B1252">
        <v>1251</v>
      </c>
      <c r="C1252" t="s">
        <v>1683</v>
      </c>
      <c r="D1252" t="s">
        <v>550</v>
      </c>
      <c r="E1252" t="s">
        <v>1588</v>
      </c>
      <c r="I1252" s="9" t="s">
        <v>264</v>
      </c>
    </row>
    <row r="1253" spans="1:9" ht="20.100000000000001" customHeight="1">
      <c r="A1253">
        <v>3</v>
      </c>
      <c r="B1253">
        <v>1252</v>
      </c>
      <c r="C1253" t="s">
        <v>1683</v>
      </c>
      <c r="D1253" t="s">
        <v>550</v>
      </c>
      <c r="E1253" t="s">
        <v>1589</v>
      </c>
      <c r="I1253" s="9" t="s">
        <v>264</v>
      </c>
    </row>
    <row r="1254" spans="1:9" ht="20.100000000000001" customHeight="1">
      <c r="A1254">
        <v>3</v>
      </c>
      <c r="B1254">
        <v>1253</v>
      </c>
      <c r="C1254" t="s">
        <v>1683</v>
      </c>
      <c r="D1254" t="s">
        <v>550</v>
      </c>
      <c r="E1254" t="s">
        <v>1590</v>
      </c>
      <c r="I1254" s="9" t="s">
        <v>264</v>
      </c>
    </row>
    <row r="1255" spans="1:9" ht="20.100000000000001" customHeight="1">
      <c r="A1255">
        <v>3</v>
      </c>
      <c r="B1255">
        <v>1254</v>
      </c>
      <c r="C1255" t="s">
        <v>1683</v>
      </c>
      <c r="D1255" t="s">
        <v>550</v>
      </c>
      <c r="E1255" t="s">
        <v>1591</v>
      </c>
      <c r="I1255" s="9" t="s">
        <v>264</v>
      </c>
    </row>
    <row r="1256" spans="1:9" ht="20.100000000000001" customHeight="1">
      <c r="A1256">
        <v>3</v>
      </c>
      <c r="B1256">
        <v>1255</v>
      </c>
      <c r="C1256" t="s">
        <v>1683</v>
      </c>
      <c r="D1256" t="s">
        <v>550</v>
      </c>
      <c r="E1256" t="s">
        <v>1592</v>
      </c>
      <c r="I1256" s="9" t="s">
        <v>264</v>
      </c>
    </row>
    <row r="1257" spans="1:9" ht="20.100000000000001" customHeight="1">
      <c r="A1257">
        <v>3</v>
      </c>
      <c r="B1257">
        <v>1256</v>
      </c>
      <c r="C1257" t="s">
        <v>1683</v>
      </c>
      <c r="D1257" t="s">
        <v>550</v>
      </c>
      <c r="E1257" t="s">
        <v>1593</v>
      </c>
      <c r="I1257" s="9" t="s">
        <v>264</v>
      </c>
    </row>
    <row r="1258" spans="1:9" ht="20.100000000000001" customHeight="1">
      <c r="A1258">
        <v>3</v>
      </c>
      <c r="B1258">
        <v>1257</v>
      </c>
      <c r="C1258" t="s">
        <v>1683</v>
      </c>
      <c r="D1258" t="s">
        <v>550</v>
      </c>
      <c r="E1258" t="s">
        <v>1594</v>
      </c>
      <c r="I1258" s="9" t="s">
        <v>264</v>
      </c>
    </row>
    <row r="1259" spans="1:9" ht="20.100000000000001" customHeight="1">
      <c r="A1259">
        <v>3</v>
      </c>
      <c r="B1259">
        <v>1258</v>
      </c>
      <c r="C1259" t="s">
        <v>1683</v>
      </c>
      <c r="D1259" t="s">
        <v>550</v>
      </c>
      <c r="E1259" t="s">
        <v>1595</v>
      </c>
      <c r="I1259" s="9" t="s">
        <v>264</v>
      </c>
    </row>
    <row r="1260" spans="1:9" ht="20.100000000000001" customHeight="1">
      <c r="A1260">
        <v>3</v>
      </c>
      <c r="B1260">
        <v>1259</v>
      </c>
      <c r="C1260" t="s">
        <v>1683</v>
      </c>
      <c r="D1260" t="s">
        <v>550</v>
      </c>
      <c r="E1260" t="s">
        <v>1596</v>
      </c>
      <c r="I1260" s="9" t="s">
        <v>264</v>
      </c>
    </row>
    <row r="1261" spans="1:9" ht="20.100000000000001" customHeight="1">
      <c r="A1261">
        <v>3</v>
      </c>
      <c r="B1261">
        <v>1260</v>
      </c>
      <c r="C1261" t="s">
        <v>1683</v>
      </c>
      <c r="D1261" t="s">
        <v>550</v>
      </c>
      <c r="E1261" t="s">
        <v>1597</v>
      </c>
      <c r="I1261" s="9" t="s">
        <v>264</v>
      </c>
    </row>
    <row r="1262" spans="1:9" ht="20.100000000000001" customHeight="1">
      <c r="A1262">
        <v>3</v>
      </c>
      <c r="B1262">
        <v>1261</v>
      </c>
      <c r="C1262" t="s">
        <v>1683</v>
      </c>
      <c r="D1262" t="s">
        <v>550</v>
      </c>
      <c r="E1262" t="s">
        <v>1598</v>
      </c>
      <c r="I1262" s="9" t="s">
        <v>264</v>
      </c>
    </row>
    <row r="1263" spans="1:9" ht="20.100000000000001" customHeight="1">
      <c r="A1263">
        <v>3</v>
      </c>
      <c r="B1263">
        <v>1262</v>
      </c>
      <c r="C1263" t="s">
        <v>1683</v>
      </c>
      <c r="D1263" t="s">
        <v>550</v>
      </c>
      <c r="E1263" t="s">
        <v>1599</v>
      </c>
      <c r="I1263" s="9" t="s">
        <v>264</v>
      </c>
    </row>
    <row r="1264" spans="1:9" ht="20.100000000000001" customHeight="1">
      <c r="A1264">
        <v>3</v>
      </c>
      <c r="B1264">
        <v>1263</v>
      </c>
      <c r="C1264" t="s">
        <v>1683</v>
      </c>
      <c r="D1264" t="s">
        <v>550</v>
      </c>
      <c r="E1264" t="s">
        <v>1600</v>
      </c>
      <c r="I1264" s="9" t="s">
        <v>264</v>
      </c>
    </row>
    <row r="1265" spans="1:9" ht="20.100000000000001" customHeight="1">
      <c r="A1265">
        <v>3</v>
      </c>
      <c r="B1265">
        <v>1264</v>
      </c>
      <c r="C1265" t="s">
        <v>1683</v>
      </c>
      <c r="D1265" t="s">
        <v>550</v>
      </c>
      <c r="E1265" t="s">
        <v>1601</v>
      </c>
      <c r="I1265" s="9" t="s">
        <v>264</v>
      </c>
    </row>
    <row r="1266" spans="1:9" ht="20.100000000000001" customHeight="1">
      <c r="A1266">
        <v>3</v>
      </c>
      <c r="B1266">
        <v>1265</v>
      </c>
      <c r="C1266" t="s">
        <v>1683</v>
      </c>
      <c r="D1266" t="s">
        <v>550</v>
      </c>
      <c r="E1266" t="s">
        <v>1602</v>
      </c>
      <c r="I1266" s="9" t="s">
        <v>264</v>
      </c>
    </row>
    <row r="1267" spans="1:9" ht="20.100000000000001" customHeight="1">
      <c r="A1267">
        <v>3</v>
      </c>
      <c r="B1267">
        <v>1266</v>
      </c>
      <c r="C1267" t="s">
        <v>1683</v>
      </c>
      <c r="D1267" t="s">
        <v>550</v>
      </c>
      <c r="E1267" t="s">
        <v>1603</v>
      </c>
      <c r="I1267" s="9" t="s">
        <v>264</v>
      </c>
    </row>
    <row r="1268" spans="1:9" ht="20.100000000000001" customHeight="1">
      <c r="A1268">
        <v>3</v>
      </c>
      <c r="B1268">
        <v>1267</v>
      </c>
      <c r="C1268" t="s">
        <v>1683</v>
      </c>
      <c r="D1268" t="s">
        <v>550</v>
      </c>
      <c r="E1268" t="s">
        <v>1604</v>
      </c>
      <c r="I1268" s="9" t="s">
        <v>264</v>
      </c>
    </row>
    <row r="1269" spans="1:9" ht="20.100000000000001" customHeight="1">
      <c r="A1269">
        <v>3</v>
      </c>
      <c r="B1269">
        <v>1268</v>
      </c>
      <c r="C1269" t="s">
        <v>1683</v>
      </c>
      <c r="D1269" t="s">
        <v>550</v>
      </c>
      <c r="E1269" t="s">
        <v>1605</v>
      </c>
      <c r="I1269" s="9" t="s">
        <v>264</v>
      </c>
    </row>
    <row r="1270" spans="1:9" ht="20.100000000000001" customHeight="1">
      <c r="A1270">
        <v>3</v>
      </c>
      <c r="B1270">
        <v>1269</v>
      </c>
      <c r="C1270" t="s">
        <v>1683</v>
      </c>
      <c r="D1270" t="s">
        <v>550</v>
      </c>
      <c r="E1270" t="s">
        <v>1606</v>
      </c>
      <c r="I1270" s="9" t="s">
        <v>264</v>
      </c>
    </row>
    <row r="1271" spans="1:9" ht="20.100000000000001" customHeight="1">
      <c r="A1271">
        <v>3</v>
      </c>
      <c r="B1271">
        <v>1270</v>
      </c>
      <c r="C1271" t="s">
        <v>1683</v>
      </c>
      <c r="D1271" t="s">
        <v>550</v>
      </c>
      <c r="E1271" t="s">
        <v>1272</v>
      </c>
      <c r="H1271" t="s">
        <v>2327</v>
      </c>
      <c r="I1271" s="9" t="s">
        <v>264</v>
      </c>
    </row>
    <row r="1272" spans="1:9" ht="20.100000000000001" customHeight="1">
      <c r="A1272">
        <v>3</v>
      </c>
      <c r="B1272">
        <v>1271</v>
      </c>
      <c r="C1272" t="s">
        <v>1683</v>
      </c>
      <c r="D1272" t="s">
        <v>550</v>
      </c>
      <c r="E1272" t="s">
        <v>98</v>
      </c>
      <c r="H1272" t="s">
        <v>380</v>
      </c>
      <c r="I1272" s="9" t="s">
        <v>264</v>
      </c>
    </row>
    <row r="1273" spans="1:9" ht="20.100000000000001" customHeight="1">
      <c r="A1273">
        <v>3</v>
      </c>
      <c r="B1273">
        <v>1272</v>
      </c>
      <c r="C1273" t="s">
        <v>1683</v>
      </c>
      <c r="D1273" t="s">
        <v>550</v>
      </c>
      <c r="E1273" t="s">
        <v>82</v>
      </c>
      <c r="H1273" t="s">
        <v>445</v>
      </c>
      <c r="I1273" s="9" t="s">
        <v>264</v>
      </c>
    </row>
    <row r="1274" spans="1:9" ht="20.100000000000001" customHeight="1">
      <c r="A1274">
        <v>3</v>
      </c>
      <c r="B1274">
        <v>1273</v>
      </c>
      <c r="C1274" t="s">
        <v>1683</v>
      </c>
      <c r="D1274" t="s">
        <v>550</v>
      </c>
      <c r="E1274" t="s">
        <v>84</v>
      </c>
      <c r="H1274" t="s">
        <v>447</v>
      </c>
      <c r="I1274" s="9" t="s">
        <v>264</v>
      </c>
    </row>
    <row r="1275" spans="1:9" ht="20.100000000000001" customHeight="1">
      <c r="A1275">
        <v>3</v>
      </c>
      <c r="B1275">
        <v>1274</v>
      </c>
      <c r="C1275" t="s">
        <v>1683</v>
      </c>
      <c r="D1275" t="s">
        <v>550</v>
      </c>
      <c r="E1275" t="s">
        <v>1607</v>
      </c>
      <c r="I1275" s="9" t="s">
        <v>264</v>
      </c>
    </row>
    <row r="1276" spans="1:9" ht="20.100000000000001" customHeight="1">
      <c r="A1276">
        <v>3</v>
      </c>
      <c r="B1276">
        <v>1275</v>
      </c>
      <c r="C1276" t="s">
        <v>1683</v>
      </c>
      <c r="D1276" t="s">
        <v>550</v>
      </c>
      <c r="E1276" t="s">
        <v>1608</v>
      </c>
      <c r="I1276" s="9" t="s">
        <v>264</v>
      </c>
    </row>
    <row r="1277" spans="1:9" ht="20.100000000000001" customHeight="1">
      <c r="A1277">
        <v>3</v>
      </c>
      <c r="B1277">
        <v>1276</v>
      </c>
      <c r="C1277" t="s">
        <v>1683</v>
      </c>
      <c r="D1277" t="s">
        <v>550</v>
      </c>
      <c r="E1277" t="s">
        <v>1609</v>
      </c>
      <c r="I1277" s="9" t="s">
        <v>264</v>
      </c>
    </row>
    <row r="1278" spans="1:9" ht="20.100000000000001" customHeight="1">
      <c r="A1278">
        <v>3</v>
      </c>
      <c r="B1278">
        <v>1277</v>
      </c>
      <c r="C1278" t="s">
        <v>1683</v>
      </c>
      <c r="D1278" t="s">
        <v>550</v>
      </c>
      <c r="E1278" t="s">
        <v>1610</v>
      </c>
      <c r="I1278" s="9" t="s">
        <v>264</v>
      </c>
    </row>
    <row r="1279" spans="1:9" ht="20.100000000000001" customHeight="1">
      <c r="A1279">
        <v>3</v>
      </c>
      <c r="B1279">
        <v>1278</v>
      </c>
      <c r="C1279" t="s">
        <v>1683</v>
      </c>
      <c r="D1279" t="s">
        <v>550</v>
      </c>
      <c r="E1279" t="s">
        <v>1611</v>
      </c>
      <c r="I1279" s="9" t="s">
        <v>264</v>
      </c>
    </row>
    <row r="1280" spans="1:9" ht="20.100000000000001" customHeight="1">
      <c r="A1280">
        <v>3</v>
      </c>
      <c r="B1280">
        <v>1279</v>
      </c>
      <c r="C1280" t="s">
        <v>1683</v>
      </c>
      <c r="D1280" t="s">
        <v>550</v>
      </c>
      <c r="E1280" t="s">
        <v>1612</v>
      </c>
      <c r="I1280" s="9" t="s">
        <v>264</v>
      </c>
    </row>
    <row r="1281" spans="1:9" ht="20.100000000000001" customHeight="1">
      <c r="A1281">
        <v>3</v>
      </c>
      <c r="B1281">
        <v>1280</v>
      </c>
      <c r="C1281" t="s">
        <v>1683</v>
      </c>
      <c r="D1281" t="s">
        <v>550</v>
      </c>
      <c r="E1281" t="s">
        <v>1613</v>
      </c>
      <c r="I1281" s="9" t="s">
        <v>264</v>
      </c>
    </row>
    <row r="1282" spans="1:9" ht="20.100000000000001" customHeight="1">
      <c r="A1282">
        <v>3</v>
      </c>
      <c r="B1282">
        <v>1281</v>
      </c>
      <c r="C1282" t="s">
        <v>1683</v>
      </c>
      <c r="D1282" t="s">
        <v>550</v>
      </c>
      <c r="E1282" t="s">
        <v>1614</v>
      </c>
      <c r="I1282" s="9" t="s">
        <v>264</v>
      </c>
    </row>
    <row r="1283" spans="1:9" ht="20.100000000000001" customHeight="1">
      <c r="A1283">
        <v>3</v>
      </c>
      <c r="B1283">
        <v>1282</v>
      </c>
      <c r="C1283" t="s">
        <v>1683</v>
      </c>
      <c r="D1283" t="s">
        <v>550</v>
      </c>
      <c r="E1283" t="s">
        <v>1615</v>
      </c>
      <c r="I1283" s="9" t="s">
        <v>264</v>
      </c>
    </row>
    <row r="1284" spans="1:9" ht="20.100000000000001" customHeight="1">
      <c r="A1284">
        <v>3</v>
      </c>
      <c r="B1284">
        <v>1283</v>
      </c>
      <c r="C1284" t="s">
        <v>1683</v>
      </c>
      <c r="D1284" t="s">
        <v>550</v>
      </c>
      <c r="E1284" t="s">
        <v>1616</v>
      </c>
      <c r="I1284" s="9" t="s">
        <v>264</v>
      </c>
    </row>
    <row r="1285" spans="1:9" ht="20.100000000000001" customHeight="1">
      <c r="A1285">
        <v>3</v>
      </c>
      <c r="B1285">
        <v>1284</v>
      </c>
      <c r="C1285" t="s">
        <v>1683</v>
      </c>
      <c r="D1285" t="s">
        <v>550</v>
      </c>
      <c r="E1285" t="s">
        <v>1617</v>
      </c>
      <c r="I1285" s="9" t="s">
        <v>264</v>
      </c>
    </row>
    <row r="1286" spans="1:9" ht="20.100000000000001" customHeight="1">
      <c r="A1286">
        <v>3</v>
      </c>
      <c r="B1286">
        <v>1285</v>
      </c>
      <c r="C1286" t="s">
        <v>1683</v>
      </c>
      <c r="D1286" t="s">
        <v>550</v>
      </c>
      <c r="E1286" t="s">
        <v>1618</v>
      </c>
      <c r="I1286" s="9" t="s">
        <v>264</v>
      </c>
    </row>
    <row r="1287" spans="1:9" ht="20.100000000000001" customHeight="1">
      <c r="A1287">
        <v>3</v>
      </c>
      <c r="B1287">
        <v>1286</v>
      </c>
      <c r="C1287" t="s">
        <v>1683</v>
      </c>
      <c r="D1287" t="s">
        <v>550</v>
      </c>
      <c r="E1287" t="s">
        <v>1619</v>
      </c>
      <c r="I1287" s="9" t="s">
        <v>264</v>
      </c>
    </row>
    <row r="1288" spans="1:9" ht="20.100000000000001" customHeight="1">
      <c r="A1288">
        <v>3</v>
      </c>
      <c r="B1288">
        <v>1287</v>
      </c>
      <c r="C1288" t="s">
        <v>1683</v>
      </c>
      <c r="D1288" t="s">
        <v>550</v>
      </c>
      <c r="E1288" t="s">
        <v>1620</v>
      </c>
      <c r="I1288" s="9" t="s">
        <v>264</v>
      </c>
    </row>
    <row r="1289" spans="1:9" ht="20.100000000000001" customHeight="1">
      <c r="A1289">
        <v>3</v>
      </c>
      <c r="B1289">
        <v>1288</v>
      </c>
      <c r="C1289" t="s">
        <v>1683</v>
      </c>
      <c r="D1289" t="s">
        <v>550</v>
      </c>
      <c r="E1289" t="s">
        <v>1621</v>
      </c>
      <c r="I1289" s="9" t="s">
        <v>264</v>
      </c>
    </row>
    <row r="1290" spans="1:9" ht="20.100000000000001" customHeight="1">
      <c r="A1290">
        <v>3</v>
      </c>
      <c r="B1290">
        <v>1289</v>
      </c>
      <c r="C1290" t="s">
        <v>1683</v>
      </c>
      <c r="D1290" t="s">
        <v>550</v>
      </c>
      <c r="E1290" t="s">
        <v>1622</v>
      </c>
      <c r="I1290" s="9" t="s">
        <v>264</v>
      </c>
    </row>
    <row r="1291" spans="1:9" ht="20.100000000000001" customHeight="1">
      <c r="A1291">
        <v>3</v>
      </c>
      <c r="B1291">
        <v>1290</v>
      </c>
      <c r="C1291" t="s">
        <v>1683</v>
      </c>
      <c r="D1291" t="s">
        <v>550</v>
      </c>
      <c r="E1291" t="s">
        <v>1623</v>
      </c>
      <c r="I1291" s="9" t="s">
        <v>264</v>
      </c>
    </row>
    <row r="1292" spans="1:9" ht="20.100000000000001" customHeight="1">
      <c r="A1292">
        <v>3</v>
      </c>
      <c r="B1292">
        <v>1291</v>
      </c>
      <c r="C1292" t="s">
        <v>1683</v>
      </c>
      <c r="D1292" t="s">
        <v>550</v>
      </c>
      <c r="E1292" t="s">
        <v>1624</v>
      </c>
      <c r="I1292" s="9" t="s">
        <v>264</v>
      </c>
    </row>
    <row r="1293" spans="1:9" ht="20.100000000000001" customHeight="1">
      <c r="A1293">
        <v>3</v>
      </c>
      <c r="B1293">
        <v>1292</v>
      </c>
      <c r="C1293" t="s">
        <v>1683</v>
      </c>
      <c r="D1293" t="s">
        <v>550</v>
      </c>
      <c r="E1293" t="s">
        <v>1625</v>
      </c>
      <c r="I1293" s="9" t="s">
        <v>264</v>
      </c>
    </row>
    <row r="1294" spans="1:9" ht="20.100000000000001" customHeight="1">
      <c r="A1294">
        <v>3</v>
      </c>
      <c r="B1294">
        <v>1293</v>
      </c>
      <c r="C1294" t="s">
        <v>1683</v>
      </c>
      <c r="D1294" t="s">
        <v>550</v>
      </c>
      <c r="E1294" t="s">
        <v>1626</v>
      </c>
      <c r="I1294" s="9" t="s">
        <v>264</v>
      </c>
    </row>
    <row r="1295" spans="1:9" ht="20.100000000000001" customHeight="1">
      <c r="A1295">
        <v>3</v>
      </c>
      <c r="B1295">
        <v>1294</v>
      </c>
      <c r="C1295" t="s">
        <v>1683</v>
      </c>
      <c r="D1295" t="s">
        <v>550</v>
      </c>
      <c r="E1295" t="s">
        <v>1627</v>
      </c>
      <c r="I1295" s="9" t="s">
        <v>264</v>
      </c>
    </row>
    <row r="1296" spans="1:9" ht="20.100000000000001" customHeight="1">
      <c r="A1296">
        <v>3</v>
      </c>
      <c r="B1296">
        <v>1295</v>
      </c>
      <c r="C1296" t="s">
        <v>1683</v>
      </c>
      <c r="D1296" t="s">
        <v>550</v>
      </c>
      <c r="E1296" t="s">
        <v>1628</v>
      </c>
      <c r="I1296" s="9" t="s">
        <v>264</v>
      </c>
    </row>
    <row r="1297" spans="1:9" ht="20.100000000000001" customHeight="1">
      <c r="A1297">
        <v>3</v>
      </c>
      <c r="B1297">
        <v>1296</v>
      </c>
      <c r="C1297" t="s">
        <v>1683</v>
      </c>
      <c r="D1297" t="s">
        <v>550</v>
      </c>
      <c r="E1297" t="s">
        <v>1629</v>
      </c>
      <c r="I1297" s="9" t="s">
        <v>264</v>
      </c>
    </row>
    <row r="1298" spans="1:9" ht="20.100000000000001" customHeight="1">
      <c r="A1298">
        <v>3</v>
      </c>
      <c r="B1298">
        <v>1297</v>
      </c>
      <c r="C1298" t="s">
        <v>1683</v>
      </c>
      <c r="D1298" t="s">
        <v>550</v>
      </c>
      <c r="E1298" t="s">
        <v>1630</v>
      </c>
      <c r="I1298" s="9" t="s">
        <v>264</v>
      </c>
    </row>
    <row r="1299" spans="1:9" ht="20.100000000000001" customHeight="1">
      <c r="A1299">
        <v>3</v>
      </c>
      <c r="B1299">
        <v>1298</v>
      </c>
      <c r="C1299" t="s">
        <v>1683</v>
      </c>
      <c r="D1299" t="s">
        <v>550</v>
      </c>
      <c r="E1299" t="s">
        <v>1631</v>
      </c>
      <c r="I1299" s="9" t="s">
        <v>264</v>
      </c>
    </row>
    <row r="1300" spans="1:9" ht="20.100000000000001" customHeight="1">
      <c r="A1300">
        <v>3</v>
      </c>
      <c r="B1300">
        <v>1299</v>
      </c>
      <c r="C1300" t="s">
        <v>1683</v>
      </c>
      <c r="D1300" t="s">
        <v>550</v>
      </c>
      <c r="E1300" t="s">
        <v>1632</v>
      </c>
      <c r="I1300" s="9" t="s">
        <v>264</v>
      </c>
    </row>
    <row r="1301" spans="1:9" ht="20.100000000000001" customHeight="1">
      <c r="A1301">
        <v>3</v>
      </c>
      <c r="B1301">
        <v>1300</v>
      </c>
      <c r="C1301" t="s">
        <v>1683</v>
      </c>
      <c r="D1301" t="s">
        <v>550</v>
      </c>
      <c r="E1301" t="s">
        <v>1633</v>
      </c>
      <c r="H1301" t="s">
        <v>2424</v>
      </c>
      <c r="I1301" s="9" t="s">
        <v>264</v>
      </c>
    </row>
    <row r="1302" spans="1:9" ht="20.100000000000001" customHeight="1">
      <c r="A1302">
        <v>3</v>
      </c>
      <c r="B1302">
        <v>1301</v>
      </c>
      <c r="C1302" t="s">
        <v>1683</v>
      </c>
      <c r="D1302" t="s">
        <v>550</v>
      </c>
      <c r="E1302" t="s">
        <v>714</v>
      </c>
      <c r="H1302" t="s">
        <v>2041</v>
      </c>
      <c r="I1302" s="9" t="s">
        <v>264</v>
      </c>
    </row>
    <row r="1303" spans="1:9" ht="20.100000000000001" customHeight="1">
      <c r="A1303">
        <v>3</v>
      </c>
      <c r="B1303">
        <v>1302</v>
      </c>
      <c r="C1303" t="s">
        <v>1683</v>
      </c>
      <c r="D1303" t="s">
        <v>550</v>
      </c>
      <c r="E1303" t="s">
        <v>22</v>
      </c>
      <c r="H1303" t="s">
        <v>2425</v>
      </c>
      <c r="I1303" s="9" t="s">
        <v>264</v>
      </c>
    </row>
    <row r="1304" spans="1:9" ht="20.100000000000001" customHeight="1">
      <c r="A1304">
        <v>3</v>
      </c>
      <c r="B1304">
        <v>1303</v>
      </c>
      <c r="C1304" t="s">
        <v>1683</v>
      </c>
      <c r="D1304" t="s">
        <v>550</v>
      </c>
      <c r="E1304" t="s">
        <v>94</v>
      </c>
      <c r="H1304" t="s">
        <v>317</v>
      </c>
      <c r="I1304" s="9" t="s">
        <v>264</v>
      </c>
    </row>
    <row r="1305" spans="1:9" ht="20.100000000000001" customHeight="1">
      <c r="A1305">
        <v>3</v>
      </c>
      <c r="B1305">
        <v>1304</v>
      </c>
      <c r="C1305" t="s">
        <v>1683</v>
      </c>
      <c r="D1305" t="s">
        <v>550</v>
      </c>
      <c r="E1305" t="s">
        <v>1634</v>
      </c>
      <c r="I1305" s="9" t="s">
        <v>264</v>
      </c>
    </row>
    <row r="1306" spans="1:9" ht="20.100000000000001" customHeight="1">
      <c r="A1306">
        <v>3</v>
      </c>
      <c r="B1306">
        <v>1305</v>
      </c>
      <c r="C1306" t="s">
        <v>1683</v>
      </c>
      <c r="D1306" t="s">
        <v>550</v>
      </c>
      <c r="E1306" t="s">
        <v>1635</v>
      </c>
      <c r="I1306" s="9" t="s">
        <v>264</v>
      </c>
    </row>
    <row r="1307" spans="1:9" ht="20.100000000000001" customHeight="1">
      <c r="A1307">
        <v>3</v>
      </c>
      <c r="B1307">
        <v>1306</v>
      </c>
      <c r="C1307" t="s">
        <v>1683</v>
      </c>
      <c r="D1307" t="s">
        <v>550</v>
      </c>
      <c r="E1307" t="s">
        <v>1636</v>
      </c>
      <c r="I1307" s="9" t="s">
        <v>264</v>
      </c>
    </row>
    <row r="1308" spans="1:9" ht="20.100000000000001" customHeight="1">
      <c r="A1308">
        <v>3</v>
      </c>
      <c r="B1308">
        <v>1307</v>
      </c>
      <c r="C1308" t="s">
        <v>1683</v>
      </c>
      <c r="D1308" t="s">
        <v>550</v>
      </c>
      <c r="E1308" t="s">
        <v>1637</v>
      </c>
      <c r="I1308" s="9" t="s">
        <v>264</v>
      </c>
    </row>
    <row r="1309" spans="1:9" ht="20.100000000000001" customHeight="1">
      <c r="A1309">
        <v>3</v>
      </c>
      <c r="B1309">
        <v>1308</v>
      </c>
      <c r="C1309" t="s">
        <v>1683</v>
      </c>
      <c r="D1309" t="s">
        <v>550</v>
      </c>
      <c r="E1309" t="s">
        <v>105</v>
      </c>
      <c r="H1309" t="s">
        <v>351</v>
      </c>
      <c r="I1309" s="9" t="s">
        <v>264</v>
      </c>
    </row>
    <row r="1310" spans="1:9" ht="20.100000000000001" customHeight="1">
      <c r="A1310">
        <v>3</v>
      </c>
      <c r="B1310">
        <v>1309</v>
      </c>
      <c r="C1310" t="s">
        <v>1683</v>
      </c>
      <c r="D1310" t="s">
        <v>550</v>
      </c>
      <c r="E1310" t="s">
        <v>104</v>
      </c>
      <c r="H1310" t="s">
        <v>352</v>
      </c>
      <c r="I1310" s="9" t="s">
        <v>264</v>
      </c>
    </row>
    <row r="1311" spans="1:9" ht="20.100000000000001" customHeight="1">
      <c r="A1311">
        <v>3</v>
      </c>
      <c r="B1311">
        <v>1310</v>
      </c>
      <c r="C1311" t="s">
        <v>1683</v>
      </c>
      <c r="D1311" t="s">
        <v>550</v>
      </c>
      <c r="E1311" t="s">
        <v>1638</v>
      </c>
      <c r="I1311" s="9" t="s">
        <v>264</v>
      </c>
    </row>
    <row r="1312" spans="1:9" ht="20.100000000000001" customHeight="1">
      <c r="A1312">
        <v>3</v>
      </c>
      <c r="B1312">
        <v>1311</v>
      </c>
      <c r="C1312" t="s">
        <v>1683</v>
      </c>
      <c r="D1312" t="s">
        <v>550</v>
      </c>
      <c r="E1312" t="s">
        <v>1639</v>
      </c>
      <c r="I1312" s="9" t="s">
        <v>264</v>
      </c>
    </row>
    <row r="1313" spans="1:9" ht="20.100000000000001" customHeight="1">
      <c r="A1313">
        <v>3</v>
      </c>
      <c r="B1313">
        <v>1312</v>
      </c>
      <c r="C1313" t="s">
        <v>1683</v>
      </c>
      <c r="D1313" t="s">
        <v>550</v>
      </c>
      <c r="E1313" t="s">
        <v>1640</v>
      </c>
      <c r="I1313" s="9" t="s">
        <v>264</v>
      </c>
    </row>
    <row r="1314" spans="1:9" ht="20.100000000000001" customHeight="1">
      <c r="A1314">
        <v>3</v>
      </c>
      <c r="B1314">
        <v>1313</v>
      </c>
      <c r="C1314" t="s">
        <v>1683</v>
      </c>
      <c r="D1314" t="s">
        <v>550</v>
      </c>
      <c r="E1314" t="s">
        <v>1641</v>
      </c>
      <c r="I1314" s="9" t="s">
        <v>264</v>
      </c>
    </row>
    <row r="1315" spans="1:9" ht="20.100000000000001" customHeight="1">
      <c r="A1315">
        <v>3</v>
      </c>
      <c r="B1315">
        <v>1314</v>
      </c>
      <c r="C1315" t="s">
        <v>1683</v>
      </c>
      <c r="D1315" t="s">
        <v>550</v>
      </c>
      <c r="E1315" t="s">
        <v>1642</v>
      </c>
      <c r="I1315" s="9" t="s">
        <v>264</v>
      </c>
    </row>
    <row r="1316" spans="1:9" ht="20.100000000000001" customHeight="1">
      <c r="A1316">
        <v>3</v>
      </c>
      <c r="B1316">
        <v>1315</v>
      </c>
      <c r="C1316" t="s">
        <v>1683</v>
      </c>
      <c r="D1316" t="s">
        <v>550</v>
      </c>
      <c r="E1316" t="s">
        <v>1643</v>
      </c>
      <c r="I1316" s="9" t="s">
        <v>264</v>
      </c>
    </row>
    <row r="1317" spans="1:9" ht="20.100000000000001" customHeight="1">
      <c r="A1317">
        <v>3</v>
      </c>
      <c r="B1317">
        <v>1316</v>
      </c>
      <c r="C1317" t="s">
        <v>1683</v>
      </c>
      <c r="D1317" t="s">
        <v>550</v>
      </c>
      <c r="E1317" t="s">
        <v>1644</v>
      </c>
      <c r="I1317" s="9" t="s">
        <v>264</v>
      </c>
    </row>
    <row r="1318" spans="1:9" ht="20.100000000000001" customHeight="1">
      <c r="A1318">
        <v>3</v>
      </c>
      <c r="B1318">
        <v>1317</v>
      </c>
      <c r="C1318" t="s">
        <v>1683</v>
      </c>
      <c r="D1318" t="s">
        <v>550</v>
      </c>
      <c r="E1318" t="s">
        <v>1645</v>
      </c>
      <c r="I1318" s="9" t="s">
        <v>264</v>
      </c>
    </row>
    <row r="1319" spans="1:9" ht="20.100000000000001" customHeight="1">
      <c r="A1319">
        <v>3</v>
      </c>
      <c r="B1319">
        <v>1318</v>
      </c>
      <c r="C1319" t="s">
        <v>1683</v>
      </c>
      <c r="D1319" t="s">
        <v>550</v>
      </c>
      <c r="E1319" t="s">
        <v>1646</v>
      </c>
      <c r="I1319" s="9" t="s">
        <v>264</v>
      </c>
    </row>
    <row r="1320" spans="1:9" ht="20.100000000000001" customHeight="1">
      <c r="A1320">
        <v>3</v>
      </c>
      <c r="B1320">
        <v>1319</v>
      </c>
      <c r="C1320" t="s">
        <v>1683</v>
      </c>
      <c r="D1320" t="s">
        <v>550</v>
      </c>
      <c r="E1320" t="s">
        <v>70</v>
      </c>
      <c r="H1320" t="s">
        <v>428</v>
      </c>
      <c r="I1320" s="9" t="s">
        <v>264</v>
      </c>
    </row>
    <row r="1321" spans="1:9" ht="20.100000000000001" customHeight="1">
      <c r="A1321">
        <v>3</v>
      </c>
      <c r="B1321">
        <v>1320</v>
      </c>
      <c r="C1321" t="s">
        <v>1683</v>
      </c>
      <c r="D1321" t="s">
        <v>550</v>
      </c>
      <c r="E1321" t="s">
        <v>1647</v>
      </c>
      <c r="I1321" s="9" t="s">
        <v>264</v>
      </c>
    </row>
    <row r="1322" spans="1:9" ht="20.100000000000001" customHeight="1">
      <c r="A1322">
        <v>3</v>
      </c>
      <c r="B1322">
        <v>1321</v>
      </c>
      <c r="C1322" t="s">
        <v>1683</v>
      </c>
      <c r="D1322" t="s">
        <v>550</v>
      </c>
      <c r="E1322" t="s">
        <v>1648</v>
      </c>
      <c r="I1322" s="9" t="s">
        <v>264</v>
      </c>
    </row>
    <row r="1323" spans="1:9" ht="20.100000000000001" customHeight="1">
      <c r="A1323">
        <v>3</v>
      </c>
      <c r="B1323">
        <v>1322</v>
      </c>
      <c r="C1323" t="s">
        <v>1683</v>
      </c>
      <c r="D1323" t="s">
        <v>550</v>
      </c>
      <c r="E1323" t="s">
        <v>1649</v>
      </c>
      <c r="I1323" s="9" t="s">
        <v>264</v>
      </c>
    </row>
    <row r="1324" spans="1:9" ht="20.100000000000001" customHeight="1">
      <c r="A1324">
        <v>3</v>
      </c>
      <c r="B1324">
        <v>1323</v>
      </c>
      <c r="C1324" t="s">
        <v>1683</v>
      </c>
      <c r="D1324" t="s">
        <v>550</v>
      </c>
      <c r="E1324" t="s">
        <v>1650</v>
      </c>
      <c r="I1324" s="9" t="s">
        <v>264</v>
      </c>
    </row>
    <row r="1325" spans="1:9" ht="20.100000000000001" customHeight="1">
      <c r="A1325">
        <v>3</v>
      </c>
      <c r="B1325">
        <v>1324</v>
      </c>
      <c r="C1325" t="s">
        <v>1683</v>
      </c>
      <c r="D1325" t="s">
        <v>550</v>
      </c>
      <c r="E1325" t="s">
        <v>1651</v>
      </c>
      <c r="I1325" s="9" t="s">
        <v>264</v>
      </c>
    </row>
    <row r="1326" spans="1:9" ht="20.100000000000001" customHeight="1">
      <c r="A1326">
        <v>3</v>
      </c>
      <c r="B1326">
        <v>1325</v>
      </c>
      <c r="C1326" t="s">
        <v>1683</v>
      </c>
      <c r="D1326" t="s">
        <v>550</v>
      </c>
      <c r="E1326" t="s">
        <v>1652</v>
      </c>
      <c r="I1326" s="9" t="s">
        <v>264</v>
      </c>
    </row>
    <row r="1327" spans="1:9" ht="20.100000000000001" customHeight="1">
      <c r="A1327">
        <v>3</v>
      </c>
      <c r="B1327">
        <v>1326</v>
      </c>
      <c r="C1327" t="s">
        <v>1683</v>
      </c>
      <c r="D1327" t="s">
        <v>550</v>
      </c>
      <c r="E1327" t="s">
        <v>65</v>
      </c>
      <c r="H1327" t="s">
        <v>454</v>
      </c>
      <c r="I1327" s="9" t="s">
        <v>264</v>
      </c>
    </row>
    <row r="1328" spans="1:9" ht="20.100000000000001" customHeight="1">
      <c r="A1328">
        <v>3</v>
      </c>
      <c r="B1328">
        <v>1327</v>
      </c>
      <c r="C1328" t="s">
        <v>1683</v>
      </c>
      <c r="D1328" t="s">
        <v>550</v>
      </c>
      <c r="E1328" t="s">
        <v>1653</v>
      </c>
      <c r="H1328" t="s">
        <v>2426</v>
      </c>
      <c r="I1328" s="9" t="s">
        <v>264</v>
      </c>
    </row>
    <row r="1329" spans="1:10" ht="20.100000000000001" customHeight="1">
      <c r="A1329">
        <v>3</v>
      </c>
      <c r="B1329">
        <v>1328</v>
      </c>
      <c r="C1329" t="s">
        <v>1683</v>
      </c>
      <c r="D1329" t="s">
        <v>550</v>
      </c>
      <c r="E1329" t="s">
        <v>1654</v>
      </c>
      <c r="H1329" t="s">
        <v>2427</v>
      </c>
      <c r="I1329" s="9" t="s">
        <v>264</v>
      </c>
    </row>
    <row r="1330" spans="1:10" ht="20.100000000000001" customHeight="1">
      <c r="A1330">
        <v>3</v>
      </c>
      <c r="B1330">
        <v>1329</v>
      </c>
      <c r="C1330" t="s">
        <v>1683</v>
      </c>
      <c r="D1330" t="s">
        <v>550</v>
      </c>
      <c r="E1330" t="s">
        <v>1010</v>
      </c>
      <c r="H1330" t="s">
        <v>2196</v>
      </c>
      <c r="I1330" s="9" t="s">
        <v>264</v>
      </c>
    </row>
    <row r="1331" spans="1:10" ht="20.100000000000001" customHeight="1">
      <c r="A1331">
        <v>3</v>
      </c>
      <c r="B1331">
        <v>1330</v>
      </c>
      <c r="C1331" t="s">
        <v>1683</v>
      </c>
      <c r="D1331" t="s">
        <v>550</v>
      </c>
      <c r="E1331" t="s">
        <v>1655</v>
      </c>
      <c r="I1331" s="9" t="s">
        <v>264</v>
      </c>
    </row>
    <row r="1332" spans="1:10" ht="20.100000000000001" customHeight="1">
      <c r="A1332">
        <v>3</v>
      </c>
      <c r="B1332">
        <v>1331</v>
      </c>
      <c r="C1332" t="s">
        <v>1683</v>
      </c>
      <c r="D1332" t="s">
        <v>550</v>
      </c>
      <c r="E1332" t="s">
        <v>0</v>
      </c>
      <c r="H1332" t="s">
        <v>502</v>
      </c>
      <c r="I1332" s="9" t="s">
        <v>264</v>
      </c>
    </row>
    <row r="1333" spans="1:10" ht="20.100000000000001" customHeight="1">
      <c r="A1333">
        <v>3</v>
      </c>
      <c r="B1333">
        <v>1332</v>
      </c>
      <c r="C1333" t="s">
        <v>1683</v>
      </c>
      <c r="D1333" t="s">
        <v>550</v>
      </c>
      <c r="E1333" t="s">
        <v>1656</v>
      </c>
      <c r="H1333" t="s">
        <v>2428</v>
      </c>
      <c r="I1333" s="9" t="s">
        <v>264</v>
      </c>
      <c r="J1333" t="s">
        <v>2741</v>
      </c>
    </row>
    <row r="1334" spans="1:10" ht="20.100000000000001" customHeight="1">
      <c r="A1334">
        <v>3</v>
      </c>
      <c r="B1334">
        <v>1333</v>
      </c>
      <c r="C1334" t="s">
        <v>1683</v>
      </c>
      <c r="D1334" t="s">
        <v>550</v>
      </c>
      <c r="E1334" t="s">
        <v>1346</v>
      </c>
      <c r="H1334" t="s">
        <v>2383</v>
      </c>
      <c r="I1334" s="9" t="s">
        <v>264</v>
      </c>
    </row>
    <row r="1335" spans="1:10" ht="20.100000000000001" customHeight="1">
      <c r="A1335">
        <v>3</v>
      </c>
      <c r="B1335">
        <v>1334</v>
      </c>
      <c r="C1335" t="s">
        <v>1683</v>
      </c>
      <c r="D1335" t="s">
        <v>550</v>
      </c>
      <c r="E1335" t="s">
        <v>1345</v>
      </c>
      <c r="H1335" t="s">
        <v>2382</v>
      </c>
      <c r="I1335" s="9" t="s">
        <v>264</v>
      </c>
    </row>
    <row r="1336" spans="1:10" ht="20.100000000000001" customHeight="1">
      <c r="A1336">
        <v>3</v>
      </c>
      <c r="B1336">
        <v>1335</v>
      </c>
      <c r="C1336" t="s">
        <v>1683</v>
      </c>
      <c r="D1336" t="s">
        <v>550</v>
      </c>
      <c r="E1336" t="s">
        <v>1309</v>
      </c>
      <c r="H1336" t="s">
        <v>2353</v>
      </c>
      <c r="I1336" s="9" t="s">
        <v>264</v>
      </c>
    </row>
    <row r="1337" spans="1:10" ht="20.100000000000001" customHeight="1">
      <c r="A1337">
        <v>3</v>
      </c>
      <c r="B1337">
        <v>1336</v>
      </c>
      <c r="C1337" t="s">
        <v>1683</v>
      </c>
      <c r="D1337" t="s">
        <v>550</v>
      </c>
      <c r="E1337" t="s">
        <v>1310</v>
      </c>
      <c r="H1337" t="s">
        <v>2354</v>
      </c>
      <c r="I1337" s="9" t="s">
        <v>264</v>
      </c>
    </row>
    <row r="1338" spans="1:10" ht="20.100000000000001" customHeight="1">
      <c r="A1338">
        <v>3</v>
      </c>
      <c r="B1338">
        <v>1337</v>
      </c>
      <c r="C1338" t="s">
        <v>1683</v>
      </c>
      <c r="D1338" t="s">
        <v>550</v>
      </c>
      <c r="E1338" t="s">
        <v>768</v>
      </c>
      <c r="H1338" t="s">
        <v>2095</v>
      </c>
      <c r="I1338" s="9" t="s">
        <v>264</v>
      </c>
    </row>
    <row r="1339" spans="1:10" ht="20.100000000000001" customHeight="1">
      <c r="A1339">
        <v>3</v>
      </c>
      <c r="B1339">
        <v>1338</v>
      </c>
      <c r="C1339" t="s">
        <v>1683</v>
      </c>
      <c r="D1339" t="s">
        <v>550</v>
      </c>
      <c r="E1339" t="s">
        <v>236</v>
      </c>
      <c r="H1339" t="s">
        <v>320</v>
      </c>
      <c r="I1339" s="9" t="s">
        <v>264</v>
      </c>
    </row>
    <row r="1340" spans="1:10" ht="20.100000000000001" customHeight="1">
      <c r="A1340">
        <v>3</v>
      </c>
      <c r="B1340">
        <v>1339</v>
      </c>
      <c r="C1340" t="s">
        <v>1683</v>
      </c>
      <c r="D1340" t="s">
        <v>550</v>
      </c>
      <c r="E1340" t="s">
        <v>4</v>
      </c>
      <c r="H1340" t="s">
        <v>493</v>
      </c>
      <c r="I1340" s="9" t="s">
        <v>264</v>
      </c>
      <c r="J1340" t="s">
        <v>2741</v>
      </c>
    </row>
    <row r="1341" spans="1:10" ht="20.100000000000001" customHeight="1">
      <c r="A1341">
        <v>3</v>
      </c>
      <c r="B1341">
        <v>1340</v>
      </c>
      <c r="C1341" t="s">
        <v>1683</v>
      </c>
      <c r="D1341" t="s">
        <v>550</v>
      </c>
      <c r="E1341" t="s">
        <v>53</v>
      </c>
      <c r="H1341" t="s">
        <v>404</v>
      </c>
      <c r="I1341" s="9" t="s">
        <v>264</v>
      </c>
    </row>
    <row r="1342" spans="1:10" ht="20.100000000000001" customHeight="1">
      <c r="A1342">
        <v>3</v>
      </c>
      <c r="B1342">
        <v>1341</v>
      </c>
      <c r="C1342" t="s">
        <v>1683</v>
      </c>
      <c r="D1342" t="s">
        <v>550</v>
      </c>
      <c r="E1342" t="s">
        <v>119</v>
      </c>
      <c r="H1342" t="s">
        <v>367</v>
      </c>
      <c r="I1342" s="9" t="s">
        <v>264</v>
      </c>
    </row>
    <row r="1343" spans="1:10" ht="20.100000000000001" customHeight="1">
      <c r="A1343">
        <v>3</v>
      </c>
      <c r="B1343">
        <v>1342</v>
      </c>
      <c r="C1343" t="s">
        <v>1683</v>
      </c>
      <c r="D1343" t="s">
        <v>550</v>
      </c>
      <c r="E1343" t="s">
        <v>1657</v>
      </c>
      <c r="I1343" s="9" t="s">
        <v>264</v>
      </c>
    </row>
    <row r="1344" spans="1:10" ht="20.100000000000001" customHeight="1">
      <c r="A1344">
        <v>3</v>
      </c>
      <c r="B1344">
        <v>1343</v>
      </c>
      <c r="C1344" t="s">
        <v>1683</v>
      </c>
      <c r="D1344" t="s">
        <v>550</v>
      </c>
      <c r="E1344" t="s">
        <v>1658</v>
      </c>
      <c r="I1344" s="9" t="s">
        <v>264</v>
      </c>
    </row>
    <row r="1345" spans="1:10" ht="20.100000000000001" customHeight="1">
      <c r="A1345">
        <v>3</v>
      </c>
      <c r="B1345">
        <v>1344</v>
      </c>
      <c r="C1345" t="s">
        <v>1683</v>
      </c>
      <c r="D1345" t="s">
        <v>550</v>
      </c>
      <c r="E1345" t="s">
        <v>73</v>
      </c>
      <c r="H1345" t="s">
        <v>433</v>
      </c>
      <c r="I1345" s="9" t="s">
        <v>264</v>
      </c>
    </row>
    <row r="1346" spans="1:10" ht="20.100000000000001" customHeight="1">
      <c r="A1346">
        <v>3</v>
      </c>
      <c r="B1346">
        <v>1345</v>
      </c>
      <c r="C1346" t="s">
        <v>1683</v>
      </c>
      <c r="D1346" t="s">
        <v>550</v>
      </c>
      <c r="E1346" t="s">
        <v>1204</v>
      </c>
      <c r="H1346" t="s">
        <v>2303</v>
      </c>
      <c r="I1346" s="9" t="s">
        <v>264</v>
      </c>
    </row>
    <row r="1347" spans="1:10" ht="20.100000000000001" customHeight="1">
      <c r="A1347">
        <v>3</v>
      </c>
      <c r="B1347">
        <v>1346</v>
      </c>
      <c r="C1347" t="s">
        <v>1683</v>
      </c>
      <c r="D1347" t="s">
        <v>550</v>
      </c>
      <c r="E1347" t="s">
        <v>15</v>
      </c>
      <c r="H1347" t="s">
        <v>499</v>
      </c>
      <c r="I1347" s="9" t="s">
        <v>264</v>
      </c>
      <c r="J1347" t="s">
        <v>2741</v>
      </c>
    </row>
    <row r="1348" spans="1:10" ht="20.100000000000001" customHeight="1">
      <c r="A1348">
        <v>3</v>
      </c>
      <c r="B1348">
        <v>1347</v>
      </c>
      <c r="C1348" t="s">
        <v>1683</v>
      </c>
      <c r="D1348" t="s">
        <v>550</v>
      </c>
      <c r="E1348" t="s">
        <v>1321</v>
      </c>
      <c r="H1348" t="s">
        <v>2358</v>
      </c>
      <c r="I1348" s="9" t="s">
        <v>264</v>
      </c>
    </row>
    <row r="1349" spans="1:10" ht="20.100000000000001" customHeight="1">
      <c r="A1349">
        <v>3</v>
      </c>
      <c r="B1349">
        <v>1348</v>
      </c>
      <c r="C1349" t="s">
        <v>1683</v>
      </c>
      <c r="D1349" t="s">
        <v>550</v>
      </c>
      <c r="E1349" t="s">
        <v>625</v>
      </c>
      <c r="H1349" t="s">
        <v>1995</v>
      </c>
      <c r="I1349" s="9" t="s">
        <v>264</v>
      </c>
    </row>
    <row r="1350" spans="1:10" ht="20.100000000000001" customHeight="1">
      <c r="A1350">
        <v>3</v>
      </c>
      <c r="B1350">
        <v>1349</v>
      </c>
      <c r="C1350" t="s">
        <v>1683</v>
      </c>
      <c r="D1350" t="s">
        <v>550</v>
      </c>
      <c r="E1350" t="s">
        <v>132</v>
      </c>
      <c r="H1350" t="s">
        <v>279</v>
      </c>
      <c r="I1350" s="9" t="s">
        <v>264</v>
      </c>
    </row>
    <row r="1351" spans="1:10" ht="20.100000000000001" customHeight="1">
      <c r="A1351">
        <v>3</v>
      </c>
      <c r="B1351">
        <v>1350</v>
      </c>
      <c r="C1351" t="s">
        <v>1683</v>
      </c>
      <c r="D1351" t="s">
        <v>550</v>
      </c>
      <c r="E1351" t="s">
        <v>648</v>
      </c>
      <c r="H1351" t="s">
        <v>2008</v>
      </c>
      <c r="I1351" s="9" t="s">
        <v>264</v>
      </c>
    </row>
    <row r="1352" spans="1:10" ht="20.100000000000001" customHeight="1">
      <c r="A1352">
        <v>3</v>
      </c>
      <c r="B1352">
        <v>1351</v>
      </c>
      <c r="C1352" t="s">
        <v>1683</v>
      </c>
      <c r="D1352" t="s">
        <v>550</v>
      </c>
      <c r="E1352" t="s">
        <v>655</v>
      </c>
      <c r="H1352" t="s">
        <v>2010</v>
      </c>
      <c r="I1352" s="9" t="s">
        <v>264</v>
      </c>
      <c r="J1352" t="s">
        <v>2741</v>
      </c>
    </row>
    <row r="1353" spans="1:10" ht="20.100000000000001" customHeight="1">
      <c r="A1353">
        <v>3</v>
      </c>
      <c r="B1353">
        <v>1352</v>
      </c>
      <c r="C1353" t="s">
        <v>1683</v>
      </c>
      <c r="D1353" t="s">
        <v>550</v>
      </c>
      <c r="E1353" t="s">
        <v>99</v>
      </c>
      <c r="H1353" t="s">
        <v>312</v>
      </c>
      <c r="I1353" s="9" t="s">
        <v>264</v>
      </c>
    </row>
    <row r="1354" spans="1:10" ht="20.100000000000001" customHeight="1">
      <c r="A1354">
        <v>3</v>
      </c>
      <c r="B1354">
        <v>1353</v>
      </c>
      <c r="C1354" t="s">
        <v>1683</v>
      </c>
      <c r="D1354" t="s">
        <v>550</v>
      </c>
      <c r="E1354" t="s">
        <v>667</v>
      </c>
      <c r="H1354" t="s">
        <v>2014</v>
      </c>
      <c r="I1354" s="9" t="s">
        <v>264</v>
      </c>
    </row>
    <row r="1355" spans="1:10" ht="20.100000000000001" customHeight="1">
      <c r="A1355">
        <v>3</v>
      </c>
      <c r="B1355">
        <v>1354</v>
      </c>
      <c r="C1355" t="s">
        <v>1683</v>
      </c>
      <c r="D1355" t="s">
        <v>550</v>
      </c>
      <c r="E1355" t="s">
        <v>8</v>
      </c>
      <c r="H1355" t="s">
        <v>314</v>
      </c>
      <c r="I1355" s="9" t="s">
        <v>264</v>
      </c>
    </row>
    <row r="1356" spans="1:10" ht="20.100000000000001" customHeight="1">
      <c r="A1356">
        <v>3</v>
      </c>
      <c r="B1356">
        <v>1355</v>
      </c>
      <c r="C1356" t="s">
        <v>1683</v>
      </c>
      <c r="D1356" t="s">
        <v>550</v>
      </c>
      <c r="E1356" t="s">
        <v>95</v>
      </c>
      <c r="H1356" t="s">
        <v>315</v>
      </c>
      <c r="I1356" s="9" t="s">
        <v>264</v>
      </c>
    </row>
    <row r="1357" spans="1:10" ht="20.100000000000001" customHeight="1">
      <c r="A1357">
        <v>3</v>
      </c>
      <c r="B1357">
        <v>1356</v>
      </c>
      <c r="C1357" t="s">
        <v>1683</v>
      </c>
      <c r="D1357" t="s">
        <v>550</v>
      </c>
      <c r="E1357" t="s">
        <v>710</v>
      </c>
      <c r="H1357" t="s">
        <v>2038</v>
      </c>
      <c r="I1357" s="9" t="s">
        <v>264</v>
      </c>
    </row>
    <row r="1358" spans="1:10" ht="20.100000000000001" customHeight="1">
      <c r="A1358">
        <v>3</v>
      </c>
      <c r="B1358">
        <v>1357</v>
      </c>
      <c r="C1358" t="s">
        <v>1683</v>
      </c>
      <c r="D1358" t="s">
        <v>550</v>
      </c>
      <c r="E1358" t="s">
        <v>103</v>
      </c>
      <c r="H1358" t="s">
        <v>353</v>
      </c>
      <c r="I1358" s="9" t="s">
        <v>264</v>
      </c>
    </row>
    <row r="1359" spans="1:10" ht="20.100000000000001" customHeight="1">
      <c r="A1359">
        <v>3</v>
      </c>
      <c r="B1359">
        <v>1358</v>
      </c>
      <c r="C1359" t="s">
        <v>1683</v>
      </c>
      <c r="D1359" t="s">
        <v>550</v>
      </c>
      <c r="E1359" t="s">
        <v>109</v>
      </c>
      <c r="H1359" t="s">
        <v>355</v>
      </c>
      <c r="I1359" s="9" t="s">
        <v>264</v>
      </c>
    </row>
    <row r="1360" spans="1:10" ht="20.100000000000001" customHeight="1">
      <c r="A1360">
        <v>3</v>
      </c>
      <c r="B1360">
        <v>1359</v>
      </c>
      <c r="C1360" t="s">
        <v>1683</v>
      </c>
      <c r="D1360" t="s">
        <v>550</v>
      </c>
      <c r="E1360" t="s">
        <v>111</v>
      </c>
      <c r="H1360" t="s">
        <v>359</v>
      </c>
      <c r="I1360" s="9" t="s">
        <v>264</v>
      </c>
    </row>
    <row r="1361" spans="1:9" ht="20.100000000000001" customHeight="1">
      <c r="A1361">
        <v>3</v>
      </c>
      <c r="B1361">
        <v>1360</v>
      </c>
      <c r="C1361" t="s">
        <v>1683</v>
      </c>
      <c r="D1361" t="s">
        <v>550</v>
      </c>
      <c r="E1361" t="s">
        <v>102</v>
      </c>
      <c r="H1361" t="s">
        <v>360</v>
      </c>
      <c r="I1361" s="9" t="s">
        <v>264</v>
      </c>
    </row>
    <row r="1362" spans="1:9" ht="20.100000000000001" customHeight="1">
      <c r="A1362">
        <v>3</v>
      </c>
      <c r="B1362">
        <v>1361</v>
      </c>
      <c r="C1362" t="s">
        <v>1683</v>
      </c>
      <c r="D1362" t="s">
        <v>550</v>
      </c>
      <c r="E1362" t="s">
        <v>101</v>
      </c>
      <c r="H1362" t="s">
        <v>361</v>
      </c>
      <c r="I1362" s="9" t="s">
        <v>264</v>
      </c>
    </row>
    <row r="1363" spans="1:9" ht="20.100000000000001" customHeight="1">
      <c r="A1363">
        <v>3</v>
      </c>
      <c r="B1363">
        <v>1362</v>
      </c>
      <c r="C1363" t="s">
        <v>1683</v>
      </c>
      <c r="D1363" t="s">
        <v>550</v>
      </c>
      <c r="E1363" t="s">
        <v>108</v>
      </c>
      <c r="H1363" t="s">
        <v>362</v>
      </c>
      <c r="I1363" s="9" t="s">
        <v>264</v>
      </c>
    </row>
    <row r="1364" spans="1:9" ht="20.100000000000001" customHeight="1">
      <c r="A1364">
        <v>3</v>
      </c>
      <c r="B1364">
        <v>1363</v>
      </c>
      <c r="C1364" t="s">
        <v>1683</v>
      </c>
      <c r="D1364" t="s">
        <v>550</v>
      </c>
      <c r="E1364" t="s">
        <v>107</v>
      </c>
      <c r="H1364" t="s">
        <v>363</v>
      </c>
      <c r="I1364" s="9" t="s">
        <v>264</v>
      </c>
    </row>
    <row r="1365" spans="1:9" ht="20.100000000000001" customHeight="1">
      <c r="A1365">
        <v>3</v>
      </c>
      <c r="B1365">
        <v>1364</v>
      </c>
      <c r="C1365" t="s">
        <v>1683</v>
      </c>
      <c r="D1365" t="s">
        <v>550</v>
      </c>
      <c r="E1365" t="s">
        <v>122</v>
      </c>
      <c r="H1365" t="s">
        <v>364</v>
      </c>
      <c r="I1365" s="9" t="s">
        <v>264</v>
      </c>
    </row>
    <row r="1366" spans="1:9" ht="20.100000000000001" customHeight="1">
      <c r="A1366">
        <v>3</v>
      </c>
      <c r="B1366">
        <v>1365</v>
      </c>
      <c r="C1366" t="s">
        <v>1683</v>
      </c>
      <c r="D1366" t="s">
        <v>550</v>
      </c>
      <c r="E1366" t="s">
        <v>121</v>
      </c>
      <c r="H1366" t="s">
        <v>365</v>
      </c>
      <c r="I1366" s="9" t="s">
        <v>264</v>
      </c>
    </row>
    <row r="1367" spans="1:9" ht="20.100000000000001" customHeight="1">
      <c r="A1367">
        <v>3</v>
      </c>
      <c r="B1367">
        <v>1366</v>
      </c>
      <c r="C1367" t="s">
        <v>1683</v>
      </c>
      <c r="D1367" t="s">
        <v>550</v>
      </c>
      <c r="E1367" t="s">
        <v>124</v>
      </c>
      <c r="H1367" t="s">
        <v>368</v>
      </c>
      <c r="I1367" s="9" t="s">
        <v>264</v>
      </c>
    </row>
    <row r="1368" spans="1:9" ht="20.100000000000001" customHeight="1">
      <c r="A1368">
        <v>3</v>
      </c>
      <c r="B1368">
        <v>1367</v>
      </c>
      <c r="C1368" t="s">
        <v>1683</v>
      </c>
      <c r="D1368" t="s">
        <v>550</v>
      </c>
      <c r="E1368" t="s">
        <v>123</v>
      </c>
      <c r="H1368" t="s">
        <v>369</v>
      </c>
      <c r="I1368" s="9" t="s">
        <v>264</v>
      </c>
    </row>
    <row r="1369" spans="1:9" ht="20.100000000000001" customHeight="1">
      <c r="A1369">
        <v>3</v>
      </c>
      <c r="B1369">
        <v>1368</v>
      </c>
      <c r="C1369" t="s">
        <v>1683</v>
      </c>
      <c r="D1369" t="s">
        <v>550</v>
      </c>
      <c r="E1369" t="s">
        <v>118</v>
      </c>
      <c r="H1369" t="s">
        <v>372</v>
      </c>
      <c r="I1369" s="9" t="s">
        <v>264</v>
      </c>
    </row>
    <row r="1370" spans="1:9" ht="20.100000000000001" customHeight="1">
      <c r="A1370">
        <v>3</v>
      </c>
      <c r="B1370">
        <v>1369</v>
      </c>
      <c r="C1370" t="s">
        <v>1683</v>
      </c>
      <c r="D1370" t="s">
        <v>550</v>
      </c>
      <c r="E1370" t="s">
        <v>117</v>
      </c>
      <c r="H1370" t="s">
        <v>373</v>
      </c>
      <c r="I1370" s="9" t="s">
        <v>264</v>
      </c>
    </row>
    <row r="1371" spans="1:9" ht="20.100000000000001" customHeight="1">
      <c r="A1371">
        <v>3</v>
      </c>
      <c r="B1371">
        <v>1370</v>
      </c>
      <c r="C1371" t="s">
        <v>1683</v>
      </c>
      <c r="D1371" t="s">
        <v>550</v>
      </c>
      <c r="E1371" t="s">
        <v>116</v>
      </c>
      <c r="H1371" t="s">
        <v>374</v>
      </c>
      <c r="I1371" s="9" t="s">
        <v>264</v>
      </c>
    </row>
    <row r="1372" spans="1:9" ht="20.100000000000001" customHeight="1">
      <c r="A1372">
        <v>3</v>
      </c>
      <c r="B1372">
        <v>1371</v>
      </c>
      <c r="C1372" t="s">
        <v>1683</v>
      </c>
      <c r="D1372" t="s">
        <v>550</v>
      </c>
      <c r="E1372" t="s">
        <v>115</v>
      </c>
      <c r="H1372" t="s">
        <v>375</v>
      </c>
      <c r="I1372" s="9" t="s">
        <v>264</v>
      </c>
    </row>
    <row r="1373" spans="1:9" ht="20.100000000000001" customHeight="1">
      <c r="A1373">
        <v>3</v>
      </c>
      <c r="B1373">
        <v>1372</v>
      </c>
      <c r="C1373" t="s">
        <v>1683</v>
      </c>
      <c r="D1373" t="s">
        <v>550</v>
      </c>
      <c r="E1373" t="s">
        <v>126</v>
      </c>
      <c r="H1373" t="s">
        <v>376</v>
      </c>
      <c r="I1373" s="9" t="s">
        <v>264</v>
      </c>
    </row>
    <row r="1374" spans="1:9" ht="20.100000000000001" customHeight="1">
      <c r="A1374">
        <v>3</v>
      </c>
      <c r="B1374">
        <v>1373</v>
      </c>
      <c r="C1374" t="s">
        <v>1683</v>
      </c>
      <c r="D1374" t="s">
        <v>550</v>
      </c>
      <c r="E1374" t="s">
        <v>125</v>
      </c>
      <c r="H1374" t="s">
        <v>377</v>
      </c>
      <c r="I1374" s="9" t="s">
        <v>264</v>
      </c>
    </row>
    <row r="1375" spans="1:9" ht="20.100000000000001" customHeight="1">
      <c r="A1375">
        <v>3</v>
      </c>
      <c r="B1375">
        <v>1374</v>
      </c>
      <c r="C1375" t="s">
        <v>1683</v>
      </c>
      <c r="D1375" t="s">
        <v>550</v>
      </c>
      <c r="E1375" t="s">
        <v>128</v>
      </c>
      <c r="H1375" t="s">
        <v>378</v>
      </c>
      <c r="I1375" s="9" t="s">
        <v>264</v>
      </c>
    </row>
    <row r="1376" spans="1:9" ht="20.100000000000001" customHeight="1">
      <c r="A1376">
        <v>3</v>
      </c>
      <c r="B1376">
        <v>1375</v>
      </c>
      <c r="C1376" t="s">
        <v>1683</v>
      </c>
      <c r="D1376" t="s">
        <v>550</v>
      </c>
      <c r="E1376" t="s">
        <v>127</v>
      </c>
      <c r="H1376" t="s">
        <v>379</v>
      </c>
      <c r="I1376" s="9" t="s">
        <v>264</v>
      </c>
    </row>
    <row r="1377" spans="1:9" ht="20.100000000000001" customHeight="1">
      <c r="A1377">
        <v>3</v>
      </c>
      <c r="B1377">
        <v>1376</v>
      </c>
      <c r="C1377" t="s">
        <v>1683</v>
      </c>
      <c r="D1377" t="s">
        <v>550</v>
      </c>
      <c r="E1377" t="s">
        <v>141</v>
      </c>
      <c r="H1377" t="s">
        <v>381</v>
      </c>
      <c r="I1377" s="9" t="s">
        <v>264</v>
      </c>
    </row>
    <row r="1378" spans="1:9" ht="20.100000000000001" customHeight="1">
      <c r="A1378">
        <v>3</v>
      </c>
      <c r="B1378">
        <v>1377</v>
      </c>
      <c r="C1378" t="s">
        <v>1683</v>
      </c>
      <c r="D1378" t="s">
        <v>550</v>
      </c>
      <c r="E1378" t="s">
        <v>146</v>
      </c>
      <c r="H1378" t="s">
        <v>382</v>
      </c>
      <c r="I1378" s="9" t="s">
        <v>264</v>
      </c>
    </row>
    <row r="1379" spans="1:9" ht="20.100000000000001" customHeight="1">
      <c r="A1379">
        <v>3</v>
      </c>
      <c r="B1379">
        <v>1378</v>
      </c>
      <c r="C1379" t="s">
        <v>1683</v>
      </c>
      <c r="D1379" t="s">
        <v>550</v>
      </c>
      <c r="E1379" t="s">
        <v>150</v>
      </c>
      <c r="H1379" t="s">
        <v>383</v>
      </c>
      <c r="I1379" s="9" t="s">
        <v>264</v>
      </c>
    </row>
    <row r="1380" spans="1:9" ht="20.100000000000001" customHeight="1">
      <c r="A1380">
        <v>3</v>
      </c>
      <c r="B1380">
        <v>1379</v>
      </c>
      <c r="C1380" t="s">
        <v>1683</v>
      </c>
      <c r="D1380" t="s">
        <v>550</v>
      </c>
      <c r="E1380" t="s">
        <v>140</v>
      </c>
      <c r="H1380" t="s">
        <v>386</v>
      </c>
      <c r="I1380" s="9" t="s">
        <v>264</v>
      </c>
    </row>
    <row r="1381" spans="1:9" ht="20.100000000000001" customHeight="1">
      <c r="A1381">
        <v>3</v>
      </c>
      <c r="B1381">
        <v>1380</v>
      </c>
      <c r="C1381" t="s">
        <v>1683</v>
      </c>
      <c r="D1381" t="s">
        <v>550</v>
      </c>
      <c r="E1381" t="s">
        <v>145</v>
      </c>
      <c r="H1381" t="s">
        <v>387</v>
      </c>
      <c r="I1381" s="9" t="s">
        <v>264</v>
      </c>
    </row>
    <row r="1382" spans="1:9" ht="20.100000000000001" customHeight="1">
      <c r="A1382">
        <v>3</v>
      </c>
      <c r="B1382">
        <v>1381</v>
      </c>
      <c r="C1382" t="s">
        <v>1683</v>
      </c>
      <c r="D1382" t="s">
        <v>550</v>
      </c>
      <c r="E1382" t="s">
        <v>149</v>
      </c>
      <c r="H1382" t="s">
        <v>388</v>
      </c>
      <c r="I1382" s="9" t="s">
        <v>264</v>
      </c>
    </row>
    <row r="1383" spans="1:9" ht="20.100000000000001" customHeight="1">
      <c r="A1383">
        <v>3</v>
      </c>
      <c r="B1383">
        <v>1382</v>
      </c>
      <c r="C1383" t="s">
        <v>1683</v>
      </c>
      <c r="D1383" t="s">
        <v>550</v>
      </c>
      <c r="E1383" t="s">
        <v>151</v>
      </c>
      <c r="H1383" t="s">
        <v>392</v>
      </c>
      <c r="I1383" s="9" t="s">
        <v>264</v>
      </c>
    </row>
    <row r="1384" spans="1:9" ht="20.100000000000001" customHeight="1">
      <c r="A1384">
        <v>3</v>
      </c>
      <c r="B1384">
        <v>1383</v>
      </c>
      <c r="C1384" t="s">
        <v>1683</v>
      </c>
      <c r="D1384" t="s">
        <v>550</v>
      </c>
      <c r="E1384" t="s">
        <v>139</v>
      </c>
      <c r="H1384" t="s">
        <v>393</v>
      </c>
      <c r="I1384" s="9" t="s">
        <v>264</v>
      </c>
    </row>
    <row r="1385" spans="1:9" ht="20.100000000000001" customHeight="1">
      <c r="A1385">
        <v>3</v>
      </c>
      <c r="B1385">
        <v>1384</v>
      </c>
      <c r="C1385" t="s">
        <v>1683</v>
      </c>
      <c r="D1385" t="s">
        <v>550</v>
      </c>
      <c r="E1385" t="s">
        <v>144</v>
      </c>
      <c r="H1385" t="s">
        <v>394</v>
      </c>
      <c r="I1385" s="9" t="s">
        <v>264</v>
      </c>
    </row>
    <row r="1386" spans="1:9" ht="20.100000000000001" customHeight="1">
      <c r="A1386">
        <v>3</v>
      </c>
      <c r="B1386">
        <v>1385</v>
      </c>
      <c r="C1386" t="s">
        <v>1683</v>
      </c>
      <c r="D1386" t="s">
        <v>550</v>
      </c>
      <c r="E1386" t="s">
        <v>148</v>
      </c>
      <c r="H1386" t="s">
        <v>395</v>
      </c>
      <c r="I1386" s="9" t="s">
        <v>264</v>
      </c>
    </row>
    <row r="1387" spans="1:9" ht="20.100000000000001" customHeight="1">
      <c r="A1387">
        <v>3</v>
      </c>
      <c r="B1387">
        <v>1386</v>
      </c>
      <c r="C1387" t="s">
        <v>1683</v>
      </c>
      <c r="D1387" t="s">
        <v>550</v>
      </c>
      <c r="E1387" t="s">
        <v>138</v>
      </c>
      <c r="H1387" t="s">
        <v>397</v>
      </c>
      <c r="I1387" s="9" t="s">
        <v>264</v>
      </c>
    </row>
    <row r="1388" spans="1:9" ht="20.100000000000001" customHeight="1">
      <c r="A1388">
        <v>3</v>
      </c>
      <c r="B1388">
        <v>1387</v>
      </c>
      <c r="C1388" t="s">
        <v>1683</v>
      </c>
      <c r="D1388" t="s">
        <v>550</v>
      </c>
      <c r="E1388" t="s">
        <v>142</v>
      </c>
      <c r="H1388" t="s">
        <v>400</v>
      </c>
      <c r="I1388" s="9" t="s">
        <v>264</v>
      </c>
    </row>
    <row r="1389" spans="1:9" ht="20.100000000000001" customHeight="1">
      <c r="A1389">
        <v>3</v>
      </c>
      <c r="B1389">
        <v>1388</v>
      </c>
      <c r="C1389" t="s">
        <v>1683</v>
      </c>
      <c r="D1389" t="s">
        <v>550</v>
      </c>
      <c r="E1389" t="s">
        <v>137</v>
      </c>
      <c r="H1389" t="s">
        <v>401</v>
      </c>
      <c r="I1389" s="9" t="s">
        <v>264</v>
      </c>
    </row>
    <row r="1390" spans="1:9" ht="20.100000000000001" customHeight="1">
      <c r="A1390">
        <v>3</v>
      </c>
      <c r="B1390">
        <v>1389</v>
      </c>
      <c r="C1390" t="s">
        <v>1683</v>
      </c>
      <c r="D1390" t="s">
        <v>550</v>
      </c>
      <c r="E1390" t="s">
        <v>161</v>
      </c>
      <c r="H1390" t="s">
        <v>403</v>
      </c>
      <c r="I1390" s="9" t="s">
        <v>264</v>
      </c>
    </row>
    <row r="1391" spans="1:9" ht="20.100000000000001" customHeight="1">
      <c r="A1391">
        <v>3</v>
      </c>
      <c r="B1391">
        <v>1390</v>
      </c>
      <c r="C1391" t="s">
        <v>1683</v>
      </c>
      <c r="D1391" t="s">
        <v>550</v>
      </c>
      <c r="E1391" t="s">
        <v>49</v>
      </c>
      <c r="H1391" t="s">
        <v>413</v>
      </c>
      <c r="I1391" s="9" t="s">
        <v>264</v>
      </c>
    </row>
    <row r="1392" spans="1:9" ht="20.100000000000001" customHeight="1">
      <c r="A1392">
        <v>3</v>
      </c>
      <c r="B1392">
        <v>1391</v>
      </c>
      <c r="C1392" t="s">
        <v>1683</v>
      </c>
      <c r="D1392" t="s">
        <v>550</v>
      </c>
      <c r="E1392" t="s">
        <v>58</v>
      </c>
      <c r="H1392" t="s">
        <v>414</v>
      </c>
      <c r="I1392" s="9" t="s">
        <v>264</v>
      </c>
    </row>
    <row r="1393" spans="1:9" ht="20.100000000000001" customHeight="1">
      <c r="A1393">
        <v>3</v>
      </c>
      <c r="B1393">
        <v>1392</v>
      </c>
      <c r="C1393" t="s">
        <v>1683</v>
      </c>
      <c r="D1393" t="s">
        <v>550</v>
      </c>
      <c r="E1393" t="s">
        <v>56</v>
      </c>
      <c r="H1393" t="s">
        <v>415</v>
      </c>
      <c r="I1393" s="9" t="s">
        <v>264</v>
      </c>
    </row>
    <row r="1394" spans="1:9" ht="20.100000000000001" customHeight="1">
      <c r="A1394">
        <v>3</v>
      </c>
      <c r="B1394">
        <v>1393</v>
      </c>
      <c r="C1394" t="s">
        <v>1683</v>
      </c>
      <c r="D1394" t="s">
        <v>550</v>
      </c>
      <c r="E1394" t="s">
        <v>52</v>
      </c>
      <c r="H1394" t="s">
        <v>416</v>
      </c>
      <c r="I1394" s="9" t="s">
        <v>264</v>
      </c>
    </row>
    <row r="1395" spans="1:9" ht="20.100000000000001" customHeight="1">
      <c r="A1395">
        <v>3</v>
      </c>
      <c r="B1395">
        <v>1394</v>
      </c>
      <c r="C1395" t="s">
        <v>1683</v>
      </c>
      <c r="D1395" t="s">
        <v>550</v>
      </c>
      <c r="E1395" t="s">
        <v>48</v>
      </c>
      <c r="H1395" t="s">
        <v>418</v>
      </c>
      <c r="I1395" s="9" t="s">
        <v>264</v>
      </c>
    </row>
    <row r="1396" spans="1:9" ht="20.100000000000001" customHeight="1">
      <c r="A1396">
        <v>3</v>
      </c>
      <c r="B1396">
        <v>1395</v>
      </c>
      <c r="C1396" t="s">
        <v>1683</v>
      </c>
      <c r="D1396" t="s">
        <v>550</v>
      </c>
      <c r="E1396" t="s">
        <v>1659</v>
      </c>
      <c r="H1396" t="s">
        <v>2429</v>
      </c>
      <c r="I1396" s="9" t="s">
        <v>264</v>
      </c>
    </row>
    <row r="1397" spans="1:9" ht="20.100000000000001" customHeight="1">
      <c r="A1397">
        <v>3</v>
      </c>
      <c r="B1397">
        <v>1396</v>
      </c>
      <c r="C1397" t="s">
        <v>1683</v>
      </c>
      <c r="D1397" t="s">
        <v>550</v>
      </c>
      <c r="E1397" t="s">
        <v>55</v>
      </c>
      <c r="H1397" t="s">
        <v>420</v>
      </c>
      <c r="I1397" s="9" t="s">
        <v>264</v>
      </c>
    </row>
    <row r="1398" spans="1:9" ht="20.100000000000001" customHeight="1">
      <c r="A1398">
        <v>3</v>
      </c>
      <c r="B1398">
        <v>1397</v>
      </c>
      <c r="C1398" t="s">
        <v>1683</v>
      </c>
      <c r="D1398" t="s">
        <v>550</v>
      </c>
      <c r="E1398" t="s">
        <v>91</v>
      </c>
      <c r="H1398" t="s">
        <v>421</v>
      </c>
      <c r="I1398" s="9" t="s">
        <v>264</v>
      </c>
    </row>
    <row r="1399" spans="1:9" ht="20.100000000000001" customHeight="1">
      <c r="A1399">
        <v>3</v>
      </c>
      <c r="B1399">
        <v>1398</v>
      </c>
      <c r="C1399" t="s">
        <v>1683</v>
      </c>
      <c r="D1399" t="s">
        <v>550</v>
      </c>
      <c r="E1399" t="s">
        <v>77</v>
      </c>
      <c r="H1399" t="s">
        <v>423</v>
      </c>
      <c r="I1399" s="9" t="s">
        <v>264</v>
      </c>
    </row>
    <row r="1400" spans="1:9" ht="20.100000000000001" customHeight="1">
      <c r="A1400">
        <v>3</v>
      </c>
      <c r="B1400">
        <v>1399</v>
      </c>
      <c r="C1400" t="s">
        <v>1683</v>
      </c>
      <c r="D1400" t="s">
        <v>550</v>
      </c>
      <c r="E1400" t="s">
        <v>75</v>
      </c>
      <c r="H1400" t="s">
        <v>425</v>
      </c>
      <c r="I1400" s="9" t="s">
        <v>264</v>
      </c>
    </row>
    <row r="1401" spans="1:9" ht="20.100000000000001" customHeight="1">
      <c r="A1401">
        <v>3</v>
      </c>
      <c r="B1401">
        <v>1400</v>
      </c>
      <c r="C1401" t="s">
        <v>1683</v>
      </c>
      <c r="D1401" t="s">
        <v>550</v>
      </c>
      <c r="E1401" t="s">
        <v>69</v>
      </c>
      <c r="H1401" t="s">
        <v>429</v>
      </c>
      <c r="I1401" s="9" t="s">
        <v>264</v>
      </c>
    </row>
    <row r="1402" spans="1:9" ht="20.100000000000001" customHeight="1">
      <c r="A1402">
        <v>3</v>
      </c>
      <c r="B1402">
        <v>1401</v>
      </c>
      <c r="C1402" t="s">
        <v>1683</v>
      </c>
      <c r="D1402" t="s">
        <v>550</v>
      </c>
      <c r="E1402" t="s">
        <v>71</v>
      </c>
      <c r="H1402" t="s">
        <v>431</v>
      </c>
      <c r="I1402" s="9" t="s">
        <v>264</v>
      </c>
    </row>
    <row r="1403" spans="1:9" ht="20.100000000000001" customHeight="1">
      <c r="A1403">
        <v>3</v>
      </c>
      <c r="B1403">
        <v>1402</v>
      </c>
      <c r="C1403" t="s">
        <v>1683</v>
      </c>
      <c r="D1403" t="s">
        <v>550</v>
      </c>
      <c r="E1403" t="s">
        <v>74</v>
      </c>
      <c r="H1403" t="s">
        <v>432</v>
      </c>
      <c r="I1403" s="9" t="s">
        <v>264</v>
      </c>
    </row>
    <row r="1404" spans="1:9" ht="20.100000000000001" customHeight="1">
      <c r="A1404">
        <v>3</v>
      </c>
      <c r="B1404">
        <v>1403</v>
      </c>
      <c r="C1404" t="s">
        <v>1683</v>
      </c>
      <c r="D1404" t="s">
        <v>550</v>
      </c>
      <c r="E1404" t="s">
        <v>68</v>
      </c>
      <c r="H1404" t="s">
        <v>434</v>
      </c>
      <c r="I1404" s="9" t="s">
        <v>264</v>
      </c>
    </row>
    <row r="1405" spans="1:9" ht="20.100000000000001" customHeight="1">
      <c r="A1405">
        <v>3</v>
      </c>
      <c r="B1405">
        <v>1404</v>
      </c>
      <c r="C1405" t="s">
        <v>1683</v>
      </c>
      <c r="D1405" t="s">
        <v>550</v>
      </c>
      <c r="E1405" t="s">
        <v>67</v>
      </c>
      <c r="H1405" t="s">
        <v>435</v>
      </c>
      <c r="I1405" s="9" t="s">
        <v>264</v>
      </c>
    </row>
    <row r="1406" spans="1:9" ht="20.100000000000001" customHeight="1">
      <c r="A1406">
        <v>3</v>
      </c>
      <c r="B1406">
        <v>1405</v>
      </c>
      <c r="C1406" t="s">
        <v>1683</v>
      </c>
      <c r="D1406" t="s">
        <v>550</v>
      </c>
      <c r="E1406" t="s">
        <v>85</v>
      </c>
      <c r="H1406" t="s">
        <v>440</v>
      </c>
      <c r="I1406" s="9" t="s">
        <v>264</v>
      </c>
    </row>
    <row r="1407" spans="1:9" ht="20.100000000000001" customHeight="1">
      <c r="A1407">
        <v>3</v>
      </c>
      <c r="B1407">
        <v>1406</v>
      </c>
      <c r="C1407" t="s">
        <v>1683</v>
      </c>
      <c r="D1407" t="s">
        <v>550</v>
      </c>
      <c r="E1407" t="s">
        <v>81</v>
      </c>
      <c r="H1407" t="s">
        <v>446</v>
      </c>
      <c r="I1407" s="9" t="s">
        <v>264</v>
      </c>
    </row>
    <row r="1408" spans="1:9" ht="20.100000000000001" customHeight="1">
      <c r="A1408">
        <v>3</v>
      </c>
      <c r="B1408">
        <v>1407</v>
      </c>
      <c r="C1408" t="s">
        <v>1683</v>
      </c>
      <c r="D1408" t="s">
        <v>550</v>
      </c>
      <c r="E1408" t="s">
        <v>83</v>
      </c>
      <c r="H1408" t="s">
        <v>448</v>
      </c>
      <c r="I1408" s="9" t="s">
        <v>264</v>
      </c>
    </row>
    <row r="1409" spans="1:10" ht="20.100000000000001" customHeight="1">
      <c r="A1409">
        <v>3</v>
      </c>
      <c r="B1409">
        <v>1408</v>
      </c>
      <c r="C1409" t="s">
        <v>1683</v>
      </c>
      <c r="D1409" t="s">
        <v>550</v>
      </c>
      <c r="E1409" t="s">
        <v>1660</v>
      </c>
      <c r="H1409" t="s">
        <v>2430</v>
      </c>
      <c r="I1409" s="9" t="s">
        <v>264</v>
      </c>
    </row>
    <row r="1410" spans="1:10" ht="20.100000000000001" customHeight="1">
      <c r="A1410">
        <v>3</v>
      </c>
      <c r="B1410">
        <v>1409</v>
      </c>
      <c r="C1410" t="s">
        <v>1683</v>
      </c>
      <c r="D1410" t="s">
        <v>550</v>
      </c>
      <c r="E1410" t="s">
        <v>1661</v>
      </c>
      <c r="H1410" t="s">
        <v>2431</v>
      </c>
      <c r="I1410" s="9" t="s">
        <v>264</v>
      </c>
    </row>
    <row r="1411" spans="1:10" ht="20.100000000000001" customHeight="1">
      <c r="A1411">
        <v>3</v>
      </c>
      <c r="B1411">
        <v>1410</v>
      </c>
      <c r="C1411" t="s">
        <v>1683</v>
      </c>
      <c r="D1411" t="s">
        <v>550</v>
      </c>
      <c r="E1411" t="s">
        <v>1662</v>
      </c>
      <c r="H1411" t="s">
        <v>2432</v>
      </c>
      <c r="I1411" s="9" t="s">
        <v>264</v>
      </c>
    </row>
    <row r="1412" spans="1:10" ht="20.100000000000001" customHeight="1">
      <c r="A1412">
        <v>3</v>
      </c>
      <c r="B1412">
        <v>1411</v>
      </c>
      <c r="C1412" t="s">
        <v>1683</v>
      </c>
      <c r="D1412" t="s">
        <v>550</v>
      </c>
      <c r="E1412" t="s">
        <v>54</v>
      </c>
      <c r="H1412" t="s">
        <v>450</v>
      </c>
      <c r="I1412" s="9" t="s">
        <v>264</v>
      </c>
    </row>
    <row r="1413" spans="1:10" ht="20.100000000000001" customHeight="1">
      <c r="A1413">
        <v>3</v>
      </c>
      <c r="B1413">
        <v>1412</v>
      </c>
      <c r="C1413" t="s">
        <v>1683</v>
      </c>
      <c r="D1413" t="s">
        <v>550</v>
      </c>
      <c r="E1413" t="s">
        <v>1663</v>
      </c>
      <c r="H1413" t="s">
        <v>2433</v>
      </c>
      <c r="I1413" s="9" t="s">
        <v>264</v>
      </c>
    </row>
    <row r="1414" spans="1:10" ht="20.100000000000001" customHeight="1">
      <c r="A1414">
        <v>3</v>
      </c>
      <c r="B1414">
        <v>1413</v>
      </c>
      <c r="C1414" t="s">
        <v>1683</v>
      </c>
      <c r="D1414" t="s">
        <v>550</v>
      </c>
      <c r="E1414" t="s">
        <v>1664</v>
      </c>
      <c r="H1414" t="s">
        <v>2434</v>
      </c>
      <c r="I1414" s="9" t="s">
        <v>264</v>
      </c>
    </row>
    <row r="1415" spans="1:10" ht="20.100000000000001" customHeight="1">
      <c r="A1415">
        <v>3</v>
      </c>
      <c r="B1415">
        <v>1414</v>
      </c>
      <c r="C1415" t="s">
        <v>1683</v>
      </c>
      <c r="D1415" t="s">
        <v>550</v>
      </c>
      <c r="E1415" t="s">
        <v>966</v>
      </c>
      <c r="H1415" t="s">
        <v>2171</v>
      </c>
      <c r="I1415" s="9" t="s">
        <v>264</v>
      </c>
    </row>
    <row r="1416" spans="1:10" ht="20.100000000000001" customHeight="1">
      <c r="A1416">
        <v>3</v>
      </c>
      <c r="B1416">
        <v>1415</v>
      </c>
      <c r="C1416" t="s">
        <v>1683</v>
      </c>
      <c r="D1416" t="s">
        <v>550</v>
      </c>
      <c r="E1416" t="s">
        <v>189</v>
      </c>
      <c r="H1416" t="s">
        <v>459</v>
      </c>
      <c r="I1416" s="9" t="s">
        <v>264</v>
      </c>
    </row>
    <row r="1417" spans="1:10" ht="20.100000000000001" customHeight="1">
      <c r="A1417">
        <v>3</v>
      </c>
      <c r="B1417">
        <v>1416</v>
      </c>
      <c r="C1417" t="s">
        <v>1683</v>
      </c>
      <c r="D1417" t="s">
        <v>550</v>
      </c>
      <c r="E1417" t="s">
        <v>989</v>
      </c>
      <c r="H1417" t="s">
        <v>2181</v>
      </c>
      <c r="I1417" s="9" t="s">
        <v>264</v>
      </c>
    </row>
    <row r="1418" spans="1:10" ht="20.100000000000001" customHeight="1">
      <c r="A1418">
        <v>3</v>
      </c>
      <c r="B1418">
        <v>1417</v>
      </c>
      <c r="C1418" t="s">
        <v>1683</v>
      </c>
      <c r="D1418" t="s">
        <v>550</v>
      </c>
      <c r="E1418" t="s">
        <v>184</v>
      </c>
      <c r="H1418" t="s">
        <v>465</v>
      </c>
      <c r="I1418" s="9" t="s">
        <v>264</v>
      </c>
    </row>
    <row r="1419" spans="1:10" ht="20.100000000000001" customHeight="1">
      <c r="A1419">
        <v>3</v>
      </c>
      <c r="B1419">
        <v>1418</v>
      </c>
      <c r="C1419" t="s">
        <v>1683</v>
      </c>
      <c r="D1419" t="s">
        <v>550</v>
      </c>
      <c r="E1419" t="s">
        <v>172</v>
      </c>
      <c r="H1419" t="s">
        <v>468</v>
      </c>
      <c r="I1419" s="9" t="s">
        <v>264</v>
      </c>
    </row>
    <row r="1420" spans="1:10" ht="20.100000000000001" customHeight="1">
      <c r="A1420">
        <v>3</v>
      </c>
      <c r="B1420">
        <v>1419</v>
      </c>
      <c r="C1420" t="s">
        <v>1683</v>
      </c>
      <c r="D1420" t="s">
        <v>550</v>
      </c>
      <c r="E1420" t="s">
        <v>176</v>
      </c>
      <c r="H1420" t="s">
        <v>473</v>
      </c>
      <c r="I1420" s="9" t="s">
        <v>264</v>
      </c>
    </row>
    <row r="1421" spans="1:10" ht="20.100000000000001" customHeight="1">
      <c r="A1421">
        <v>3</v>
      </c>
      <c r="B1421">
        <v>1420</v>
      </c>
      <c r="C1421" t="s">
        <v>1683</v>
      </c>
      <c r="D1421" t="s">
        <v>550</v>
      </c>
      <c r="E1421" t="s">
        <v>1665</v>
      </c>
      <c r="H1421" t="s">
        <v>2435</v>
      </c>
      <c r="I1421" s="9" t="s">
        <v>264</v>
      </c>
    </row>
    <row r="1422" spans="1:10" ht="20.100000000000001" customHeight="1">
      <c r="A1422">
        <v>3</v>
      </c>
      <c r="B1422">
        <v>1421</v>
      </c>
      <c r="C1422" t="s">
        <v>1683</v>
      </c>
      <c r="D1422" t="s">
        <v>550</v>
      </c>
      <c r="E1422" t="s">
        <v>1666</v>
      </c>
      <c r="H1422" t="s">
        <v>2436</v>
      </c>
      <c r="I1422" s="9" t="s">
        <v>264</v>
      </c>
    </row>
    <row r="1423" spans="1:10" ht="20.100000000000001" customHeight="1">
      <c r="A1423">
        <v>3</v>
      </c>
      <c r="B1423">
        <v>1422</v>
      </c>
      <c r="C1423" t="s">
        <v>1683</v>
      </c>
      <c r="D1423" t="s">
        <v>550</v>
      </c>
      <c r="E1423" t="s">
        <v>1667</v>
      </c>
      <c r="H1423" t="s">
        <v>2437</v>
      </c>
      <c r="I1423" s="9" t="s">
        <v>264</v>
      </c>
      <c r="J1423" t="s">
        <v>2741</v>
      </c>
    </row>
    <row r="1424" spans="1:10" ht="20.100000000000001" customHeight="1">
      <c r="A1424">
        <v>3</v>
      </c>
      <c r="B1424">
        <v>1423</v>
      </c>
      <c r="C1424" t="s">
        <v>1683</v>
      </c>
      <c r="D1424" t="s">
        <v>550</v>
      </c>
      <c r="E1424" t="s">
        <v>1668</v>
      </c>
      <c r="H1424" t="s">
        <v>2438</v>
      </c>
      <c r="I1424" s="9" t="s">
        <v>264</v>
      </c>
    </row>
    <row r="1425" spans="1:10" ht="20.100000000000001" customHeight="1">
      <c r="A1425">
        <v>3</v>
      </c>
      <c r="B1425">
        <v>1424</v>
      </c>
      <c r="C1425" t="s">
        <v>1683</v>
      </c>
      <c r="D1425" t="s">
        <v>550</v>
      </c>
      <c r="E1425" t="s">
        <v>1669</v>
      </c>
      <c r="H1425" t="s">
        <v>2439</v>
      </c>
      <c r="I1425" s="9" t="s">
        <v>264</v>
      </c>
    </row>
    <row r="1426" spans="1:10" ht="20.100000000000001" customHeight="1">
      <c r="A1426">
        <v>3</v>
      </c>
      <c r="B1426">
        <v>1425</v>
      </c>
      <c r="C1426" t="s">
        <v>1683</v>
      </c>
      <c r="D1426" t="s">
        <v>550</v>
      </c>
      <c r="E1426" t="s">
        <v>1670</v>
      </c>
      <c r="H1426" t="s">
        <v>2440</v>
      </c>
      <c r="I1426" s="9" t="s">
        <v>264</v>
      </c>
    </row>
    <row r="1427" spans="1:10" ht="20.100000000000001" customHeight="1">
      <c r="A1427">
        <v>3</v>
      </c>
      <c r="B1427">
        <v>1426</v>
      </c>
      <c r="C1427" t="s">
        <v>1683</v>
      </c>
      <c r="D1427" t="s">
        <v>550</v>
      </c>
      <c r="E1427" t="s">
        <v>1671</v>
      </c>
      <c r="H1427" t="s">
        <v>2441</v>
      </c>
      <c r="I1427" s="9" t="s">
        <v>264</v>
      </c>
    </row>
    <row r="1428" spans="1:10" ht="20.100000000000001" customHeight="1">
      <c r="A1428">
        <v>3</v>
      </c>
      <c r="B1428">
        <v>1427</v>
      </c>
      <c r="C1428" t="s">
        <v>1683</v>
      </c>
      <c r="D1428" t="s">
        <v>550</v>
      </c>
      <c r="E1428" t="s">
        <v>1672</v>
      </c>
      <c r="H1428" t="s">
        <v>2442</v>
      </c>
      <c r="I1428" s="9" t="s">
        <v>264</v>
      </c>
    </row>
    <row r="1429" spans="1:10" ht="20.100000000000001" customHeight="1">
      <c r="A1429">
        <v>3</v>
      </c>
      <c r="B1429">
        <v>1428</v>
      </c>
      <c r="C1429" t="s">
        <v>1683</v>
      </c>
      <c r="D1429" t="s">
        <v>550</v>
      </c>
      <c r="E1429" t="s">
        <v>1673</v>
      </c>
      <c r="H1429" t="s">
        <v>2443</v>
      </c>
      <c r="I1429" s="9" t="s">
        <v>264</v>
      </c>
    </row>
    <row r="1430" spans="1:10" ht="20.100000000000001" customHeight="1">
      <c r="A1430">
        <v>3</v>
      </c>
      <c r="B1430">
        <v>1429</v>
      </c>
      <c r="C1430" t="s">
        <v>1683</v>
      </c>
      <c r="D1430" t="s">
        <v>550</v>
      </c>
      <c r="E1430" t="s">
        <v>1674</v>
      </c>
      <c r="H1430" t="s">
        <v>2444</v>
      </c>
      <c r="I1430" s="9" t="s">
        <v>264</v>
      </c>
    </row>
    <row r="1431" spans="1:10" ht="20.100000000000001" customHeight="1">
      <c r="A1431">
        <v>3</v>
      </c>
      <c r="B1431">
        <v>1430</v>
      </c>
      <c r="C1431" t="s">
        <v>1683</v>
      </c>
      <c r="D1431" t="s">
        <v>550</v>
      </c>
      <c r="E1431" t="s">
        <v>603</v>
      </c>
      <c r="H1431" t="s">
        <v>1977</v>
      </c>
      <c r="I1431" s="9" t="s">
        <v>264</v>
      </c>
    </row>
    <row r="1432" spans="1:10" ht="20.100000000000001" customHeight="1">
      <c r="A1432">
        <v>3</v>
      </c>
      <c r="B1432">
        <v>1431</v>
      </c>
      <c r="C1432" t="s">
        <v>1683</v>
      </c>
      <c r="D1432" t="s">
        <v>550</v>
      </c>
      <c r="E1432" t="s">
        <v>1195</v>
      </c>
      <c r="H1432" t="s">
        <v>2294</v>
      </c>
      <c r="I1432" s="9" t="s">
        <v>264</v>
      </c>
    </row>
    <row r="1433" spans="1:10" ht="20.100000000000001" customHeight="1">
      <c r="A1433">
        <v>3</v>
      </c>
      <c r="B1433">
        <v>1432</v>
      </c>
      <c r="C1433" t="s">
        <v>1683</v>
      </c>
      <c r="D1433" t="s">
        <v>550</v>
      </c>
      <c r="E1433" t="s">
        <v>153</v>
      </c>
      <c r="H1433" t="s">
        <v>513</v>
      </c>
      <c r="I1433" s="9" t="s">
        <v>264</v>
      </c>
    </row>
    <row r="1434" spans="1:10" ht="20.100000000000001" customHeight="1">
      <c r="A1434">
        <v>3</v>
      </c>
      <c r="B1434">
        <v>1433</v>
      </c>
      <c r="C1434" t="s">
        <v>1683</v>
      </c>
      <c r="D1434" t="s">
        <v>550</v>
      </c>
      <c r="E1434" t="s">
        <v>154</v>
      </c>
      <c r="H1434" t="s">
        <v>515</v>
      </c>
      <c r="I1434" s="9" t="s">
        <v>264</v>
      </c>
      <c r="J1434" t="s">
        <v>2741</v>
      </c>
    </row>
    <row r="1435" spans="1:10" ht="20.100000000000001" customHeight="1">
      <c r="A1435">
        <v>3</v>
      </c>
      <c r="B1435">
        <v>1434</v>
      </c>
      <c r="C1435" t="s">
        <v>1683</v>
      </c>
      <c r="D1435" t="s">
        <v>550</v>
      </c>
      <c r="E1435" t="s">
        <v>1206</v>
      </c>
      <c r="H1435" t="s">
        <v>2305</v>
      </c>
      <c r="I1435" s="9" t="s">
        <v>264</v>
      </c>
    </row>
    <row r="1436" spans="1:10" ht="20.100000000000001" customHeight="1">
      <c r="A1436">
        <v>3</v>
      </c>
      <c r="B1436">
        <v>1435</v>
      </c>
      <c r="C1436" t="s">
        <v>1683</v>
      </c>
      <c r="D1436" t="s">
        <v>550</v>
      </c>
      <c r="E1436" t="s">
        <v>1207</v>
      </c>
      <c r="H1436" t="s">
        <v>2306</v>
      </c>
      <c r="I1436" s="9" t="s">
        <v>264</v>
      </c>
    </row>
    <row r="1437" spans="1:10" ht="20.100000000000001" customHeight="1">
      <c r="A1437">
        <v>3</v>
      </c>
      <c r="B1437">
        <v>1436</v>
      </c>
      <c r="C1437" t="s">
        <v>1683</v>
      </c>
      <c r="D1437" t="s">
        <v>550</v>
      </c>
      <c r="E1437" t="s">
        <v>1271</v>
      </c>
      <c r="H1437" t="s">
        <v>2326</v>
      </c>
      <c r="I1437" s="9" t="s">
        <v>264</v>
      </c>
    </row>
    <row r="1438" spans="1:10" ht="20.100000000000001" customHeight="1">
      <c r="A1438">
        <v>3</v>
      </c>
      <c r="B1438">
        <v>1437</v>
      </c>
      <c r="C1438" t="s">
        <v>1683</v>
      </c>
      <c r="D1438" t="s">
        <v>550</v>
      </c>
      <c r="E1438" t="s">
        <v>1675</v>
      </c>
      <c r="H1438" t="s">
        <v>2445</v>
      </c>
      <c r="I1438" s="9" t="s">
        <v>264</v>
      </c>
    </row>
    <row r="1439" spans="1:10" ht="20.100000000000001" customHeight="1">
      <c r="A1439">
        <v>3</v>
      </c>
      <c r="B1439">
        <v>1438</v>
      </c>
      <c r="C1439" t="s">
        <v>1683</v>
      </c>
      <c r="D1439" t="s">
        <v>550</v>
      </c>
      <c r="E1439" t="s">
        <v>152</v>
      </c>
      <c r="H1439" t="s">
        <v>517</v>
      </c>
      <c r="I1439" s="9" t="s">
        <v>264</v>
      </c>
    </row>
    <row r="1440" spans="1:10" ht="20.100000000000001" customHeight="1">
      <c r="A1440">
        <v>3</v>
      </c>
      <c r="B1440">
        <v>1439</v>
      </c>
      <c r="C1440" t="s">
        <v>1683</v>
      </c>
      <c r="D1440" t="s">
        <v>550</v>
      </c>
      <c r="E1440" t="s">
        <v>160</v>
      </c>
      <c r="H1440" t="s">
        <v>519</v>
      </c>
      <c r="I1440" s="9" t="s">
        <v>264</v>
      </c>
    </row>
    <row r="1441" spans="1:11" ht="20.100000000000001" customHeight="1">
      <c r="A1441">
        <v>3</v>
      </c>
      <c r="B1441">
        <v>1440</v>
      </c>
      <c r="C1441" t="s">
        <v>1683</v>
      </c>
      <c r="D1441" t="s">
        <v>550</v>
      </c>
      <c r="E1441" t="s">
        <v>17</v>
      </c>
      <c r="H1441" t="s">
        <v>497</v>
      </c>
      <c r="I1441" s="9" t="s">
        <v>264</v>
      </c>
      <c r="J1441" t="s">
        <v>2741</v>
      </c>
    </row>
    <row r="1442" spans="1:11" ht="20.100000000000001" customHeight="1">
      <c r="A1442">
        <v>3</v>
      </c>
      <c r="B1442">
        <v>1441</v>
      </c>
      <c r="C1442" t="s">
        <v>1683</v>
      </c>
      <c r="D1442" t="s">
        <v>550</v>
      </c>
      <c r="E1442" t="s">
        <v>18</v>
      </c>
      <c r="H1442" t="s">
        <v>409</v>
      </c>
      <c r="I1442" s="9" t="s">
        <v>264</v>
      </c>
    </row>
    <row r="1443" spans="1:11" ht="20.100000000000001" customHeight="1">
      <c r="A1443">
        <v>3</v>
      </c>
      <c r="B1443">
        <v>1442</v>
      </c>
      <c r="C1443" t="s">
        <v>1683</v>
      </c>
      <c r="D1443" t="s">
        <v>550</v>
      </c>
      <c r="E1443" t="s">
        <v>19</v>
      </c>
      <c r="H1443" t="s">
        <v>408</v>
      </c>
      <c r="I1443" s="9" t="s">
        <v>267</v>
      </c>
      <c r="J1443" t="s">
        <v>2741</v>
      </c>
      <c r="K1443" s="6" t="s">
        <v>2738</v>
      </c>
    </row>
    <row r="1444" spans="1:11" ht="20.100000000000001" customHeight="1">
      <c r="A1444">
        <v>3</v>
      </c>
      <c r="B1444">
        <v>1443</v>
      </c>
      <c r="C1444" t="s">
        <v>1683</v>
      </c>
      <c r="D1444" t="s">
        <v>550</v>
      </c>
      <c r="E1444" t="s">
        <v>20</v>
      </c>
      <c r="H1444" t="s">
        <v>2446</v>
      </c>
      <c r="I1444" s="9" t="s">
        <v>264</v>
      </c>
    </row>
    <row r="1445" spans="1:11" ht="20.100000000000001" customHeight="1">
      <c r="A1445">
        <v>3</v>
      </c>
      <c r="B1445">
        <v>1444</v>
      </c>
      <c r="C1445" t="s">
        <v>1683</v>
      </c>
      <c r="D1445" t="s">
        <v>550</v>
      </c>
      <c r="E1445" t="s">
        <v>23</v>
      </c>
      <c r="H1445" t="s">
        <v>2447</v>
      </c>
      <c r="I1445" s="9" t="s">
        <v>264</v>
      </c>
    </row>
    <row r="1446" spans="1:11" ht="20.100000000000001" customHeight="1">
      <c r="A1446">
        <v>3</v>
      </c>
      <c r="B1446">
        <v>1445</v>
      </c>
      <c r="C1446" t="s">
        <v>1683</v>
      </c>
      <c r="D1446" t="s">
        <v>550</v>
      </c>
      <c r="E1446" t="s">
        <v>1311</v>
      </c>
      <c r="H1446" t="s">
        <v>2355</v>
      </c>
      <c r="I1446" s="9" t="s">
        <v>264</v>
      </c>
    </row>
    <row r="1447" spans="1:11" ht="20.100000000000001" customHeight="1">
      <c r="A1447">
        <v>3</v>
      </c>
      <c r="B1447">
        <v>1446</v>
      </c>
      <c r="C1447" t="s">
        <v>1683</v>
      </c>
      <c r="D1447" t="s">
        <v>550</v>
      </c>
      <c r="E1447" t="s">
        <v>24</v>
      </c>
      <c r="H1447" t="s">
        <v>391</v>
      </c>
      <c r="I1447" s="9" t="s">
        <v>264</v>
      </c>
    </row>
    <row r="1448" spans="1:11" ht="20.100000000000001" customHeight="1">
      <c r="A1448">
        <v>3</v>
      </c>
      <c r="B1448">
        <v>1447</v>
      </c>
      <c r="C1448" t="s">
        <v>1683</v>
      </c>
      <c r="D1448" t="s">
        <v>550</v>
      </c>
      <c r="E1448" t="s">
        <v>25</v>
      </c>
      <c r="H1448" t="s">
        <v>390</v>
      </c>
      <c r="I1448" s="9" t="s">
        <v>267</v>
      </c>
      <c r="K1448" s="6" t="s">
        <v>2738</v>
      </c>
    </row>
    <row r="1449" spans="1:11" ht="20.100000000000001" customHeight="1">
      <c r="A1449">
        <v>3</v>
      </c>
      <c r="B1449">
        <v>1448</v>
      </c>
      <c r="C1449" t="s">
        <v>1683</v>
      </c>
      <c r="D1449" t="s">
        <v>550</v>
      </c>
      <c r="E1449" t="s">
        <v>26</v>
      </c>
      <c r="H1449" t="s">
        <v>437</v>
      </c>
      <c r="I1449" s="9" t="s">
        <v>264</v>
      </c>
    </row>
    <row r="1450" spans="1:11" ht="20.100000000000001" customHeight="1">
      <c r="A1450">
        <v>3</v>
      </c>
      <c r="B1450">
        <v>1449</v>
      </c>
      <c r="C1450" t="s">
        <v>1683</v>
      </c>
      <c r="D1450" t="s">
        <v>550</v>
      </c>
      <c r="E1450" t="s">
        <v>27</v>
      </c>
      <c r="H1450" t="s">
        <v>436</v>
      </c>
      <c r="I1450" s="9" t="s">
        <v>264</v>
      </c>
    </row>
    <row r="1451" spans="1:11" ht="20.100000000000001" customHeight="1">
      <c r="A1451">
        <v>3</v>
      </c>
      <c r="B1451">
        <v>1450</v>
      </c>
      <c r="C1451" t="s">
        <v>1683</v>
      </c>
      <c r="D1451" t="s">
        <v>550</v>
      </c>
      <c r="E1451" t="s">
        <v>28</v>
      </c>
      <c r="H1451" t="s">
        <v>438</v>
      </c>
      <c r="I1451" s="9" t="s">
        <v>264</v>
      </c>
    </row>
    <row r="1452" spans="1:11" ht="20.100000000000001" customHeight="1">
      <c r="A1452">
        <v>3</v>
      </c>
      <c r="B1452">
        <v>1451</v>
      </c>
      <c r="C1452" t="s">
        <v>1683</v>
      </c>
      <c r="D1452" t="s">
        <v>550</v>
      </c>
      <c r="E1452" t="s">
        <v>29</v>
      </c>
      <c r="H1452" t="s">
        <v>438</v>
      </c>
      <c r="I1452" s="9" t="s">
        <v>264</v>
      </c>
    </row>
    <row r="1453" spans="1:11" ht="20.100000000000001" customHeight="1">
      <c r="A1453">
        <v>3</v>
      </c>
      <c r="B1453">
        <v>1452</v>
      </c>
      <c r="C1453" t="s">
        <v>1683</v>
      </c>
      <c r="D1453" t="s">
        <v>550</v>
      </c>
      <c r="E1453" t="s">
        <v>30</v>
      </c>
      <c r="H1453" t="s">
        <v>516</v>
      </c>
      <c r="I1453" s="9" t="s">
        <v>264</v>
      </c>
    </row>
    <row r="1454" spans="1:11" ht="20.100000000000001" customHeight="1">
      <c r="A1454">
        <v>3</v>
      </c>
      <c r="B1454">
        <v>1453</v>
      </c>
      <c r="C1454" t="s">
        <v>1683</v>
      </c>
      <c r="D1454" t="s">
        <v>550</v>
      </c>
      <c r="E1454" t="s">
        <v>1322</v>
      </c>
      <c r="H1454" t="s">
        <v>2359</v>
      </c>
      <c r="I1454" s="9" t="s">
        <v>264</v>
      </c>
    </row>
    <row r="1455" spans="1:11" ht="20.100000000000001" customHeight="1">
      <c r="A1455">
        <v>3</v>
      </c>
      <c r="B1455">
        <v>1454</v>
      </c>
      <c r="C1455" t="s">
        <v>1683</v>
      </c>
      <c r="D1455" t="s">
        <v>550</v>
      </c>
      <c r="E1455" t="s">
        <v>1323</v>
      </c>
      <c r="H1455" t="s">
        <v>2360</v>
      </c>
      <c r="I1455" s="9" t="s">
        <v>264</v>
      </c>
    </row>
    <row r="1456" spans="1:11" ht="20.100000000000001" customHeight="1">
      <c r="A1456">
        <v>3</v>
      </c>
      <c r="B1456">
        <v>1455</v>
      </c>
      <c r="C1456" t="s">
        <v>1683</v>
      </c>
      <c r="D1456" t="s">
        <v>550</v>
      </c>
      <c r="E1456" t="s">
        <v>1335</v>
      </c>
      <c r="H1456" t="s">
        <v>2372</v>
      </c>
      <c r="I1456" s="9" t="s">
        <v>264</v>
      </c>
    </row>
    <row r="1457" spans="1:9" ht="20.100000000000001" customHeight="1">
      <c r="A1457">
        <v>3</v>
      </c>
      <c r="B1457">
        <v>1456</v>
      </c>
      <c r="C1457" t="s">
        <v>1683</v>
      </c>
      <c r="D1457" t="s">
        <v>550</v>
      </c>
      <c r="E1457" t="s">
        <v>1336</v>
      </c>
      <c r="H1457" t="s">
        <v>2373</v>
      </c>
      <c r="I1457" s="9" t="s">
        <v>264</v>
      </c>
    </row>
    <row r="1458" spans="1:9" ht="20.100000000000001" customHeight="1">
      <c r="A1458">
        <v>3</v>
      </c>
      <c r="B1458">
        <v>1457</v>
      </c>
      <c r="C1458" t="s">
        <v>1683</v>
      </c>
      <c r="D1458" t="s">
        <v>550</v>
      </c>
      <c r="E1458" t="s">
        <v>1337</v>
      </c>
      <c r="H1458" t="s">
        <v>2374</v>
      </c>
      <c r="I1458" s="9" t="s">
        <v>264</v>
      </c>
    </row>
    <row r="1459" spans="1:9" ht="20.100000000000001" customHeight="1">
      <c r="A1459">
        <v>3</v>
      </c>
      <c r="B1459">
        <v>1458</v>
      </c>
      <c r="C1459" t="s">
        <v>1683</v>
      </c>
      <c r="D1459" t="s">
        <v>550</v>
      </c>
      <c r="E1459" t="s">
        <v>1338</v>
      </c>
      <c r="H1459" t="s">
        <v>2375</v>
      </c>
      <c r="I1459" s="9" t="s">
        <v>264</v>
      </c>
    </row>
    <row r="1460" spans="1:9" ht="20.100000000000001" customHeight="1">
      <c r="A1460">
        <v>3</v>
      </c>
      <c r="B1460">
        <v>1459</v>
      </c>
      <c r="C1460" t="s">
        <v>1683</v>
      </c>
      <c r="D1460" t="s">
        <v>550</v>
      </c>
      <c r="E1460" t="s">
        <v>1343</v>
      </c>
      <c r="H1460" t="s">
        <v>2380</v>
      </c>
      <c r="I1460" s="9" t="s">
        <v>264</v>
      </c>
    </row>
    <row r="1461" spans="1:9" ht="20.100000000000001" customHeight="1">
      <c r="A1461">
        <v>3</v>
      </c>
      <c r="B1461">
        <v>1460</v>
      </c>
      <c r="C1461" t="s">
        <v>1683</v>
      </c>
      <c r="D1461" t="s">
        <v>550</v>
      </c>
      <c r="E1461" t="s">
        <v>32</v>
      </c>
      <c r="H1461" t="s">
        <v>518</v>
      </c>
      <c r="I1461" s="9" t="s">
        <v>264</v>
      </c>
    </row>
    <row r="1462" spans="1:9" ht="20.100000000000001" customHeight="1">
      <c r="A1462">
        <v>3</v>
      </c>
      <c r="B1462">
        <v>1461</v>
      </c>
      <c r="C1462" t="s">
        <v>1683</v>
      </c>
      <c r="D1462" t="s">
        <v>550</v>
      </c>
      <c r="E1462" t="s">
        <v>1676</v>
      </c>
      <c r="I1462" s="9" t="s">
        <v>264</v>
      </c>
    </row>
    <row r="1463" spans="1:9" ht="20.100000000000001" customHeight="1">
      <c r="A1463">
        <v>3</v>
      </c>
      <c r="B1463">
        <v>1462</v>
      </c>
      <c r="C1463" t="s">
        <v>1683</v>
      </c>
      <c r="D1463" t="s">
        <v>550</v>
      </c>
      <c r="E1463" t="s">
        <v>1677</v>
      </c>
      <c r="I1463" s="9" t="s">
        <v>264</v>
      </c>
    </row>
    <row r="1464" spans="1:9" ht="20.100000000000001" customHeight="1">
      <c r="A1464">
        <v>3</v>
      </c>
      <c r="B1464">
        <v>1463</v>
      </c>
      <c r="C1464" t="s">
        <v>1683</v>
      </c>
      <c r="D1464" t="s">
        <v>550</v>
      </c>
      <c r="E1464" t="s">
        <v>1678</v>
      </c>
      <c r="I1464" s="9" t="s">
        <v>264</v>
      </c>
    </row>
    <row r="1465" spans="1:9" ht="20.100000000000001" customHeight="1">
      <c r="A1465">
        <v>3</v>
      </c>
      <c r="B1465">
        <v>1464</v>
      </c>
      <c r="C1465" t="s">
        <v>1683</v>
      </c>
      <c r="D1465" t="s">
        <v>550</v>
      </c>
      <c r="E1465" t="s">
        <v>1679</v>
      </c>
      <c r="I1465" s="9" t="s">
        <v>264</v>
      </c>
    </row>
    <row r="1466" spans="1:9" ht="20.100000000000001" customHeight="1">
      <c r="A1466">
        <v>3</v>
      </c>
      <c r="B1466">
        <v>1465</v>
      </c>
      <c r="C1466" t="s">
        <v>1683</v>
      </c>
      <c r="D1466" t="s">
        <v>550</v>
      </c>
      <c r="E1466" t="s">
        <v>1680</v>
      </c>
      <c r="I1466" s="9" t="s">
        <v>264</v>
      </c>
    </row>
    <row r="1467" spans="1:9" ht="20.100000000000001" customHeight="1">
      <c r="A1467">
        <v>3</v>
      </c>
      <c r="B1467">
        <v>1466</v>
      </c>
      <c r="C1467" t="s">
        <v>1683</v>
      </c>
      <c r="D1467" t="s">
        <v>550</v>
      </c>
      <c r="E1467" t="s">
        <v>1681</v>
      </c>
      <c r="I1467" s="9" t="s">
        <v>264</v>
      </c>
    </row>
    <row r="1468" spans="1:9" ht="20.100000000000001" customHeight="1">
      <c r="A1468">
        <v>3</v>
      </c>
      <c r="B1468">
        <v>1467</v>
      </c>
      <c r="C1468" t="s">
        <v>1683</v>
      </c>
      <c r="D1468" t="s">
        <v>550</v>
      </c>
      <c r="E1468" t="s">
        <v>1682</v>
      </c>
      <c r="I1468" s="9" t="s">
        <v>264</v>
      </c>
    </row>
    <row r="1469" spans="1:9" ht="20.100000000000001" customHeight="1">
      <c r="A1469">
        <v>4</v>
      </c>
      <c r="B1469">
        <v>1468</v>
      </c>
      <c r="C1469" t="s">
        <v>1684</v>
      </c>
      <c r="D1469" t="s">
        <v>552</v>
      </c>
      <c r="E1469" t="s">
        <v>599</v>
      </c>
      <c r="H1469" t="s">
        <v>1974</v>
      </c>
      <c r="I1469" s="9" t="s">
        <v>264</v>
      </c>
    </row>
    <row r="1470" spans="1:9" ht="20.100000000000001" customHeight="1">
      <c r="A1470">
        <v>4</v>
      </c>
      <c r="B1470">
        <v>1469</v>
      </c>
      <c r="C1470" t="s">
        <v>1684</v>
      </c>
      <c r="D1470" t="s">
        <v>552</v>
      </c>
      <c r="E1470" t="s">
        <v>601</v>
      </c>
      <c r="H1470" t="s">
        <v>1975</v>
      </c>
      <c r="I1470" s="9" t="s">
        <v>264</v>
      </c>
    </row>
    <row r="1471" spans="1:9" ht="20.100000000000001" customHeight="1">
      <c r="A1471">
        <v>4</v>
      </c>
      <c r="B1471">
        <v>1470</v>
      </c>
      <c r="C1471" t="s">
        <v>1684</v>
      </c>
      <c r="D1471" t="s">
        <v>552</v>
      </c>
      <c r="E1471" t="s">
        <v>702</v>
      </c>
      <c r="H1471" t="s">
        <v>2032</v>
      </c>
      <c r="I1471" s="9" t="s">
        <v>264</v>
      </c>
    </row>
    <row r="1472" spans="1:9" ht="20.100000000000001" customHeight="1">
      <c r="A1472">
        <v>4</v>
      </c>
      <c r="B1472">
        <v>1471</v>
      </c>
      <c r="C1472" t="s">
        <v>1684</v>
      </c>
      <c r="D1472" t="s">
        <v>552</v>
      </c>
      <c r="E1472" t="s">
        <v>703</v>
      </c>
      <c r="H1472" t="s">
        <v>2033</v>
      </c>
      <c r="I1472" s="9" t="s">
        <v>264</v>
      </c>
    </row>
    <row r="1473" spans="1:9" ht="20.100000000000001" customHeight="1">
      <c r="A1473">
        <v>4</v>
      </c>
      <c r="B1473">
        <v>1472</v>
      </c>
      <c r="C1473" t="s">
        <v>1684</v>
      </c>
      <c r="D1473" t="s">
        <v>552</v>
      </c>
      <c r="E1473" t="s">
        <v>700</v>
      </c>
      <c r="H1473" t="s">
        <v>2030</v>
      </c>
      <c r="I1473" s="9" t="s">
        <v>264</v>
      </c>
    </row>
    <row r="1474" spans="1:9" ht="20.100000000000001" customHeight="1">
      <c r="A1474">
        <v>4</v>
      </c>
      <c r="B1474">
        <v>1473</v>
      </c>
      <c r="C1474" t="s">
        <v>1684</v>
      </c>
      <c r="D1474" t="s">
        <v>552</v>
      </c>
      <c r="E1474" t="s">
        <v>710</v>
      </c>
      <c r="H1474" t="s">
        <v>2038</v>
      </c>
      <c r="I1474" s="9" t="s">
        <v>264</v>
      </c>
    </row>
    <row r="1475" spans="1:9" ht="20.100000000000001" customHeight="1">
      <c r="A1475">
        <v>4</v>
      </c>
      <c r="B1475">
        <v>1474</v>
      </c>
      <c r="C1475" t="s">
        <v>1684</v>
      </c>
      <c r="D1475" t="s">
        <v>552</v>
      </c>
      <c r="E1475" t="s">
        <v>711</v>
      </c>
      <c r="H1475" t="s">
        <v>2039</v>
      </c>
      <c r="I1475" s="9" t="s">
        <v>264</v>
      </c>
    </row>
    <row r="1476" spans="1:9" ht="20.100000000000001" customHeight="1">
      <c r="A1476">
        <v>4</v>
      </c>
      <c r="B1476">
        <v>1475</v>
      </c>
      <c r="C1476" t="s">
        <v>1684</v>
      </c>
      <c r="D1476" t="s">
        <v>552</v>
      </c>
      <c r="E1476" t="s">
        <v>708</v>
      </c>
      <c r="H1476" t="s">
        <v>2036</v>
      </c>
      <c r="I1476" s="9" t="s">
        <v>264</v>
      </c>
    </row>
    <row r="1477" spans="1:9" ht="20.100000000000001" customHeight="1">
      <c r="A1477">
        <v>4</v>
      </c>
      <c r="B1477">
        <v>1476</v>
      </c>
      <c r="C1477" t="s">
        <v>1684</v>
      </c>
      <c r="D1477" t="s">
        <v>552</v>
      </c>
      <c r="E1477" t="s">
        <v>94</v>
      </c>
      <c r="H1477" t="s">
        <v>317</v>
      </c>
      <c r="I1477" s="9" t="s">
        <v>264</v>
      </c>
    </row>
    <row r="1478" spans="1:9" ht="20.100000000000001" customHeight="1">
      <c r="A1478">
        <v>4</v>
      </c>
      <c r="B1478">
        <v>1477</v>
      </c>
      <c r="C1478" t="s">
        <v>1684</v>
      </c>
      <c r="D1478" t="s">
        <v>552</v>
      </c>
      <c r="E1478" t="s">
        <v>671</v>
      </c>
      <c r="H1478" t="s">
        <v>2017</v>
      </c>
      <c r="I1478" s="9" t="s">
        <v>264</v>
      </c>
    </row>
    <row r="1479" spans="1:9" ht="20.100000000000001" customHeight="1">
      <c r="A1479">
        <v>4</v>
      </c>
      <c r="B1479">
        <v>1478</v>
      </c>
      <c r="C1479" t="s">
        <v>1684</v>
      </c>
      <c r="D1479" t="s">
        <v>552</v>
      </c>
      <c r="E1479" t="s">
        <v>95</v>
      </c>
      <c r="H1479" t="s">
        <v>315</v>
      </c>
      <c r="I1479" s="9" t="s">
        <v>264</v>
      </c>
    </row>
    <row r="1480" spans="1:9" ht="20.100000000000001" customHeight="1">
      <c r="A1480">
        <v>4</v>
      </c>
      <c r="B1480">
        <v>1479</v>
      </c>
      <c r="C1480" t="s">
        <v>1684</v>
      </c>
      <c r="D1480" t="s">
        <v>552</v>
      </c>
      <c r="E1480" t="s">
        <v>672</v>
      </c>
      <c r="H1480" t="s">
        <v>2018</v>
      </c>
      <c r="I1480" s="9" t="s">
        <v>264</v>
      </c>
    </row>
    <row r="1481" spans="1:9" ht="20.100000000000001" customHeight="1">
      <c r="A1481">
        <v>4</v>
      </c>
      <c r="B1481">
        <v>1480</v>
      </c>
      <c r="C1481" t="s">
        <v>1684</v>
      </c>
      <c r="D1481" t="s">
        <v>552</v>
      </c>
      <c r="E1481" t="s">
        <v>648</v>
      </c>
      <c r="H1481" t="s">
        <v>2008</v>
      </c>
      <c r="I1481" s="9" t="s">
        <v>264</v>
      </c>
    </row>
    <row r="1482" spans="1:9" ht="20.100000000000001" customHeight="1">
      <c r="A1482">
        <v>4</v>
      </c>
      <c r="B1482">
        <v>1481</v>
      </c>
      <c r="C1482" t="s">
        <v>1684</v>
      </c>
      <c r="D1482" t="s">
        <v>552</v>
      </c>
      <c r="E1482" t="s">
        <v>96</v>
      </c>
      <c r="H1482" t="s">
        <v>280</v>
      </c>
      <c r="I1482" s="9" t="s">
        <v>264</v>
      </c>
    </row>
    <row r="1483" spans="1:9" ht="20.100000000000001" customHeight="1">
      <c r="A1483">
        <v>4</v>
      </c>
      <c r="B1483">
        <v>1482</v>
      </c>
      <c r="C1483" t="s">
        <v>1684</v>
      </c>
      <c r="D1483" t="s">
        <v>552</v>
      </c>
      <c r="E1483" t="s">
        <v>625</v>
      </c>
      <c r="H1483" t="s">
        <v>1995</v>
      </c>
      <c r="I1483" s="9" t="s">
        <v>264</v>
      </c>
    </row>
    <row r="1484" spans="1:9" ht="20.100000000000001" customHeight="1">
      <c r="A1484">
        <v>4</v>
      </c>
      <c r="B1484">
        <v>1483</v>
      </c>
      <c r="C1484" t="s">
        <v>1684</v>
      </c>
      <c r="D1484" t="s">
        <v>552</v>
      </c>
      <c r="E1484" t="s">
        <v>97</v>
      </c>
      <c r="H1484" t="s">
        <v>2448</v>
      </c>
      <c r="I1484" s="9" t="s">
        <v>264</v>
      </c>
    </row>
    <row r="1485" spans="1:9" ht="20.100000000000001" customHeight="1">
      <c r="A1485">
        <v>4</v>
      </c>
      <c r="B1485">
        <v>1484</v>
      </c>
      <c r="C1485" t="s">
        <v>1684</v>
      </c>
      <c r="D1485" t="s">
        <v>552</v>
      </c>
      <c r="E1485" t="s">
        <v>626</v>
      </c>
      <c r="H1485" t="s">
        <v>1996</v>
      </c>
      <c r="I1485" s="9" t="s">
        <v>264</v>
      </c>
    </row>
    <row r="1486" spans="1:9" ht="20.100000000000001" customHeight="1">
      <c r="A1486">
        <v>4</v>
      </c>
      <c r="B1486">
        <v>1485</v>
      </c>
      <c r="C1486" t="s">
        <v>1684</v>
      </c>
      <c r="D1486" t="s">
        <v>552</v>
      </c>
      <c r="E1486" t="s">
        <v>98</v>
      </c>
      <c r="H1486" t="s">
        <v>380</v>
      </c>
      <c r="I1486" s="9" t="s">
        <v>264</v>
      </c>
    </row>
    <row r="1487" spans="1:9" ht="20.100000000000001" customHeight="1">
      <c r="A1487">
        <v>4</v>
      </c>
      <c r="B1487">
        <v>1486</v>
      </c>
      <c r="C1487" t="s">
        <v>1684</v>
      </c>
      <c r="D1487" t="s">
        <v>552</v>
      </c>
      <c r="E1487" t="s">
        <v>1357</v>
      </c>
      <c r="H1487" t="s">
        <v>2393</v>
      </c>
      <c r="I1487" s="9" t="s">
        <v>264</v>
      </c>
    </row>
    <row r="1488" spans="1:9" ht="20.100000000000001" customHeight="1">
      <c r="A1488">
        <v>4</v>
      </c>
      <c r="B1488">
        <v>1487</v>
      </c>
      <c r="C1488" t="s">
        <v>1684</v>
      </c>
      <c r="D1488" t="s">
        <v>552</v>
      </c>
      <c r="E1488" t="s">
        <v>99</v>
      </c>
      <c r="H1488" t="s">
        <v>312</v>
      </c>
      <c r="I1488" s="9" t="s">
        <v>264</v>
      </c>
    </row>
    <row r="1489" spans="1:10" ht="20.100000000000001" customHeight="1">
      <c r="A1489">
        <v>4</v>
      </c>
      <c r="B1489">
        <v>1488</v>
      </c>
      <c r="C1489" t="s">
        <v>1684</v>
      </c>
      <c r="D1489" t="s">
        <v>552</v>
      </c>
      <c r="E1489" t="s">
        <v>1675</v>
      </c>
      <c r="H1489" t="s">
        <v>2445</v>
      </c>
      <c r="I1489" s="9" t="s">
        <v>264</v>
      </c>
    </row>
    <row r="1490" spans="1:10" ht="20.100000000000001" customHeight="1">
      <c r="A1490">
        <v>4</v>
      </c>
      <c r="B1490">
        <v>1489</v>
      </c>
      <c r="C1490" t="s">
        <v>1684</v>
      </c>
      <c r="D1490" t="s">
        <v>552</v>
      </c>
      <c r="E1490" t="s">
        <v>656</v>
      </c>
      <c r="H1490" t="s">
        <v>2011</v>
      </c>
      <c r="I1490" s="9" t="s">
        <v>264</v>
      </c>
    </row>
    <row r="1491" spans="1:10" ht="20.100000000000001" customHeight="1">
      <c r="A1491">
        <v>4</v>
      </c>
      <c r="B1491">
        <v>1490</v>
      </c>
      <c r="C1491" t="s">
        <v>1684</v>
      </c>
      <c r="D1491" t="s">
        <v>552</v>
      </c>
      <c r="E1491" t="s">
        <v>667</v>
      </c>
      <c r="H1491" t="s">
        <v>2014</v>
      </c>
      <c r="I1491" s="9" t="s">
        <v>264</v>
      </c>
    </row>
    <row r="1492" spans="1:10" ht="20.100000000000001" customHeight="1">
      <c r="A1492">
        <v>4</v>
      </c>
      <c r="B1492">
        <v>1491</v>
      </c>
      <c r="C1492" t="s">
        <v>1684</v>
      </c>
      <c r="D1492" t="s">
        <v>552</v>
      </c>
      <c r="E1492" t="s">
        <v>655</v>
      </c>
      <c r="H1492" t="s">
        <v>2010</v>
      </c>
      <c r="I1492" s="9" t="s">
        <v>264</v>
      </c>
      <c r="J1492" t="s">
        <v>2741</v>
      </c>
    </row>
    <row r="1493" spans="1:10" ht="20.100000000000001" customHeight="1">
      <c r="A1493">
        <v>4</v>
      </c>
      <c r="B1493">
        <v>1492</v>
      </c>
      <c r="C1493" t="s">
        <v>1684</v>
      </c>
      <c r="D1493" t="s">
        <v>552</v>
      </c>
      <c r="E1493" t="s">
        <v>100</v>
      </c>
      <c r="H1493" t="s">
        <v>313</v>
      </c>
      <c r="I1493" s="9" t="s">
        <v>264</v>
      </c>
    </row>
    <row r="1494" spans="1:10" ht="20.100000000000001" customHeight="1">
      <c r="A1494">
        <v>4</v>
      </c>
      <c r="B1494">
        <v>1493</v>
      </c>
      <c r="C1494" t="s">
        <v>1684</v>
      </c>
      <c r="D1494" t="s">
        <v>552</v>
      </c>
      <c r="E1494" t="s">
        <v>8</v>
      </c>
      <c r="H1494" t="s">
        <v>314</v>
      </c>
      <c r="I1494" s="9" t="s">
        <v>264</v>
      </c>
    </row>
    <row r="1495" spans="1:10" ht="20.100000000000001" customHeight="1">
      <c r="A1495">
        <v>4</v>
      </c>
      <c r="B1495">
        <v>1494</v>
      </c>
      <c r="C1495" t="s">
        <v>1684</v>
      </c>
      <c r="D1495" t="s">
        <v>552</v>
      </c>
      <c r="E1495" t="s">
        <v>666</v>
      </c>
      <c r="H1495" t="s">
        <v>2013</v>
      </c>
      <c r="I1495" s="9" t="s">
        <v>264</v>
      </c>
    </row>
    <row r="1496" spans="1:10" ht="20.100000000000001" customHeight="1">
      <c r="A1496">
        <v>4</v>
      </c>
      <c r="B1496">
        <v>1495</v>
      </c>
      <c r="C1496" t="s">
        <v>1684</v>
      </c>
      <c r="D1496" t="s">
        <v>552</v>
      </c>
      <c r="E1496" t="s">
        <v>131</v>
      </c>
      <c r="H1496" t="s">
        <v>316</v>
      </c>
      <c r="I1496" s="9" t="s">
        <v>264</v>
      </c>
    </row>
    <row r="1497" spans="1:10" ht="20.100000000000001" customHeight="1">
      <c r="A1497">
        <v>4</v>
      </c>
      <c r="B1497">
        <v>1496</v>
      </c>
      <c r="C1497" t="s">
        <v>1684</v>
      </c>
      <c r="D1497" t="s">
        <v>552</v>
      </c>
      <c r="E1497" t="s">
        <v>132</v>
      </c>
      <c r="H1497" t="s">
        <v>279</v>
      </c>
      <c r="I1497" s="9" t="s">
        <v>264</v>
      </c>
    </row>
    <row r="1498" spans="1:10" ht="20.100000000000001" customHeight="1">
      <c r="A1498">
        <v>4</v>
      </c>
      <c r="B1498">
        <v>1497</v>
      </c>
      <c r="C1498" t="s">
        <v>1684</v>
      </c>
      <c r="D1498" t="s">
        <v>552</v>
      </c>
      <c r="E1498" t="s">
        <v>101</v>
      </c>
      <c r="H1498" t="s">
        <v>361</v>
      </c>
      <c r="I1498" s="9" t="s">
        <v>264</v>
      </c>
    </row>
    <row r="1499" spans="1:10" ht="20.100000000000001" customHeight="1">
      <c r="A1499">
        <v>4</v>
      </c>
      <c r="B1499">
        <v>1498</v>
      </c>
      <c r="C1499" t="s">
        <v>1684</v>
      </c>
      <c r="D1499" t="s">
        <v>552</v>
      </c>
      <c r="E1499" t="s">
        <v>718</v>
      </c>
      <c r="H1499" t="s">
        <v>2045</v>
      </c>
      <c r="I1499" s="9" t="s">
        <v>264</v>
      </c>
    </row>
    <row r="1500" spans="1:10" ht="20.100000000000001" customHeight="1">
      <c r="A1500">
        <v>4</v>
      </c>
      <c r="B1500">
        <v>1499</v>
      </c>
      <c r="C1500" t="s">
        <v>1684</v>
      </c>
      <c r="D1500" t="s">
        <v>552</v>
      </c>
      <c r="E1500" t="s">
        <v>716</v>
      </c>
      <c r="H1500" t="s">
        <v>2043</v>
      </c>
      <c r="I1500" s="9" t="s">
        <v>264</v>
      </c>
    </row>
    <row r="1501" spans="1:10" ht="20.100000000000001" customHeight="1">
      <c r="A1501">
        <v>4</v>
      </c>
      <c r="B1501">
        <v>1500</v>
      </c>
      <c r="C1501" t="s">
        <v>1684</v>
      </c>
      <c r="D1501" t="s">
        <v>552</v>
      </c>
      <c r="E1501" t="s">
        <v>102</v>
      </c>
      <c r="H1501" t="s">
        <v>360</v>
      </c>
      <c r="I1501" s="9" t="s">
        <v>264</v>
      </c>
    </row>
    <row r="1502" spans="1:10" ht="20.100000000000001" customHeight="1">
      <c r="A1502">
        <v>4</v>
      </c>
      <c r="B1502">
        <v>1501</v>
      </c>
      <c r="C1502" t="s">
        <v>1684</v>
      </c>
      <c r="D1502" t="s">
        <v>552</v>
      </c>
      <c r="E1502" t="s">
        <v>717</v>
      </c>
      <c r="H1502" t="s">
        <v>2044</v>
      </c>
      <c r="I1502" s="9" t="s">
        <v>264</v>
      </c>
      <c r="J1502" t="s">
        <v>2741</v>
      </c>
    </row>
    <row r="1503" spans="1:10" ht="20.100000000000001" customHeight="1">
      <c r="A1503">
        <v>4</v>
      </c>
      <c r="B1503">
        <v>1502</v>
      </c>
      <c r="C1503" t="s">
        <v>1684</v>
      </c>
      <c r="D1503" t="s">
        <v>552</v>
      </c>
      <c r="E1503" t="s">
        <v>715</v>
      </c>
      <c r="H1503" t="s">
        <v>2042</v>
      </c>
      <c r="I1503" s="9" t="s">
        <v>264</v>
      </c>
    </row>
    <row r="1504" spans="1:10" ht="20.100000000000001" customHeight="1">
      <c r="A1504">
        <v>4</v>
      </c>
      <c r="B1504">
        <v>1503</v>
      </c>
      <c r="C1504" t="s">
        <v>1684</v>
      </c>
      <c r="D1504" t="s">
        <v>552</v>
      </c>
      <c r="E1504" t="s">
        <v>103</v>
      </c>
      <c r="H1504" t="s">
        <v>353</v>
      </c>
      <c r="I1504" s="9" t="s">
        <v>264</v>
      </c>
    </row>
    <row r="1505" spans="1:9" ht="20.100000000000001" customHeight="1">
      <c r="A1505">
        <v>4</v>
      </c>
      <c r="B1505">
        <v>1504</v>
      </c>
      <c r="C1505" t="s">
        <v>1684</v>
      </c>
      <c r="D1505" t="s">
        <v>552</v>
      </c>
      <c r="E1505" t="s">
        <v>104</v>
      </c>
      <c r="H1505" t="s">
        <v>352</v>
      </c>
      <c r="I1505" s="9" t="s">
        <v>264</v>
      </c>
    </row>
    <row r="1506" spans="1:9" ht="20.100000000000001" customHeight="1">
      <c r="A1506">
        <v>4</v>
      </c>
      <c r="B1506">
        <v>1505</v>
      </c>
      <c r="C1506" t="s">
        <v>1684</v>
      </c>
      <c r="D1506" t="s">
        <v>552</v>
      </c>
      <c r="E1506" t="s">
        <v>105</v>
      </c>
      <c r="H1506" t="s">
        <v>351</v>
      </c>
      <c r="I1506" s="9" t="s">
        <v>264</v>
      </c>
    </row>
    <row r="1507" spans="1:9" ht="20.100000000000001" customHeight="1">
      <c r="A1507">
        <v>4</v>
      </c>
      <c r="B1507">
        <v>1506</v>
      </c>
      <c r="C1507" t="s">
        <v>1684</v>
      </c>
      <c r="D1507" t="s">
        <v>552</v>
      </c>
      <c r="E1507" t="s">
        <v>106</v>
      </c>
      <c r="H1507" t="s">
        <v>350</v>
      </c>
      <c r="I1507" s="9" t="s">
        <v>264</v>
      </c>
    </row>
    <row r="1508" spans="1:9" ht="20.100000000000001" customHeight="1">
      <c r="A1508">
        <v>4</v>
      </c>
      <c r="B1508">
        <v>1507</v>
      </c>
      <c r="C1508" t="s">
        <v>1684</v>
      </c>
      <c r="D1508" t="s">
        <v>552</v>
      </c>
      <c r="E1508" t="s">
        <v>107</v>
      </c>
      <c r="H1508" t="s">
        <v>363</v>
      </c>
      <c r="I1508" s="9" t="s">
        <v>264</v>
      </c>
    </row>
    <row r="1509" spans="1:9" ht="20.100000000000001" customHeight="1">
      <c r="A1509">
        <v>4</v>
      </c>
      <c r="B1509">
        <v>1508</v>
      </c>
      <c r="C1509" t="s">
        <v>1684</v>
      </c>
      <c r="D1509" t="s">
        <v>552</v>
      </c>
      <c r="E1509" t="s">
        <v>108</v>
      </c>
      <c r="H1509" t="s">
        <v>362</v>
      </c>
      <c r="I1509" s="9" t="s">
        <v>264</v>
      </c>
    </row>
    <row r="1510" spans="1:9" ht="20.100000000000001" customHeight="1">
      <c r="A1510">
        <v>4</v>
      </c>
      <c r="B1510">
        <v>1509</v>
      </c>
      <c r="C1510" t="s">
        <v>1684</v>
      </c>
      <c r="D1510" t="s">
        <v>552</v>
      </c>
      <c r="E1510" t="s">
        <v>109</v>
      </c>
      <c r="H1510" t="s">
        <v>355</v>
      </c>
      <c r="I1510" s="9" t="s">
        <v>264</v>
      </c>
    </row>
    <row r="1511" spans="1:9" ht="20.100000000000001" customHeight="1">
      <c r="A1511">
        <v>4</v>
      </c>
      <c r="B1511">
        <v>1510</v>
      </c>
      <c r="C1511" t="s">
        <v>1684</v>
      </c>
      <c r="D1511" t="s">
        <v>552</v>
      </c>
      <c r="E1511" t="s">
        <v>110</v>
      </c>
      <c r="H1511" t="s">
        <v>354</v>
      </c>
      <c r="I1511" s="9" t="s">
        <v>264</v>
      </c>
    </row>
    <row r="1512" spans="1:9" ht="20.100000000000001" customHeight="1">
      <c r="A1512">
        <v>4</v>
      </c>
      <c r="B1512">
        <v>1511</v>
      </c>
      <c r="C1512" t="s">
        <v>1684</v>
      </c>
      <c r="D1512" t="s">
        <v>552</v>
      </c>
      <c r="E1512" t="s">
        <v>111</v>
      </c>
      <c r="H1512" t="s">
        <v>359</v>
      </c>
      <c r="I1512" s="9" t="s">
        <v>264</v>
      </c>
    </row>
    <row r="1513" spans="1:9" ht="20.100000000000001" customHeight="1">
      <c r="A1513">
        <v>4</v>
      </c>
      <c r="B1513">
        <v>1512</v>
      </c>
      <c r="C1513" t="s">
        <v>1684</v>
      </c>
      <c r="D1513" t="s">
        <v>552</v>
      </c>
      <c r="E1513" t="s">
        <v>112</v>
      </c>
      <c r="H1513" t="s">
        <v>358</v>
      </c>
      <c r="I1513" s="9" t="s">
        <v>264</v>
      </c>
    </row>
    <row r="1514" spans="1:9" ht="20.100000000000001" customHeight="1">
      <c r="A1514">
        <v>4</v>
      </c>
      <c r="B1514">
        <v>1513</v>
      </c>
      <c r="C1514" t="s">
        <v>1684</v>
      </c>
      <c r="D1514" t="s">
        <v>552</v>
      </c>
      <c r="E1514" t="s">
        <v>113</v>
      </c>
      <c r="H1514" t="s">
        <v>357</v>
      </c>
      <c r="I1514" s="9" t="s">
        <v>264</v>
      </c>
    </row>
    <row r="1515" spans="1:9" ht="20.100000000000001" customHeight="1">
      <c r="A1515">
        <v>4</v>
      </c>
      <c r="B1515">
        <v>1514</v>
      </c>
      <c r="C1515" t="s">
        <v>1684</v>
      </c>
      <c r="D1515" t="s">
        <v>552</v>
      </c>
      <c r="E1515" t="s">
        <v>114</v>
      </c>
      <c r="H1515" t="s">
        <v>356</v>
      </c>
      <c r="I1515" s="9" t="s">
        <v>264</v>
      </c>
    </row>
    <row r="1516" spans="1:9" ht="20.100000000000001" customHeight="1">
      <c r="A1516">
        <v>4</v>
      </c>
      <c r="B1516">
        <v>1515</v>
      </c>
      <c r="C1516" t="s">
        <v>1684</v>
      </c>
      <c r="D1516" t="s">
        <v>552</v>
      </c>
      <c r="E1516" t="s">
        <v>115</v>
      </c>
      <c r="H1516" t="s">
        <v>375</v>
      </c>
      <c r="I1516" s="9" t="s">
        <v>264</v>
      </c>
    </row>
    <row r="1517" spans="1:9" ht="20.100000000000001" customHeight="1">
      <c r="A1517">
        <v>4</v>
      </c>
      <c r="B1517">
        <v>1516</v>
      </c>
      <c r="C1517" t="s">
        <v>1684</v>
      </c>
      <c r="D1517" t="s">
        <v>552</v>
      </c>
      <c r="E1517" t="s">
        <v>737</v>
      </c>
      <c r="H1517" t="s">
        <v>2064</v>
      </c>
      <c r="I1517" s="9" t="s">
        <v>264</v>
      </c>
    </row>
    <row r="1518" spans="1:9" ht="20.100000000000001" customHeight="1">
      <c r="A1518">
        <v>4</v>
      </c>
      <c r="B1518">
        <v>1517</v>
      </c>
      <c r="C1518" t="s">
        <v>1684</v>
      </c>
      <c r="D1518" t="s">
        <v>552</v>
      </c>
      <c r="E1518" t="s">
        <v>731</v>
      </c>
      <c r="H1518" t="s">
        <v>2058</v>
      </c>
      <c r="I1518" s="9" t="s">
        <v>264</v>
      </c>
    </row>
    <row r="1519" spans="1:9" ht="20.100000000000001" customHeight="1">
      <c r="A1519">
        <v>4</v>
      </c>
      <c r="B1519">
        <v>1518</v>
      </c>
      <c r="C1519" t="s">
        <v>1684</v>
      </c>
      <c r="D1519" t="s">
        <v>552</v>
      </c>
      <c r="E1519" t="s">
        <v>116</v>
      </c>
      <c r="H1519" t="s">
        <v>374</v>
      </c>
      <c r="I1519" s="9" t="s">
        <v>264</v>
      </c>
    </row>
    <row r="1520" spans="1:9" ht="20.100000000000001" customHeight="1">
      <c r="A1520">
        <v>4</v>
      </c>
      <c r="B1520">
        <v>1519</v>
      </c>
      <c r="C1520" t="s">
        <v>1684</v>
      </c>
      <c r="D1520" t="s">
        <v>552</v>
      </c>
      <c r="E1520" t="s">
        <v>736</v>
      </c>
      <c r="H1520" t="s">
        <v>2063</v>
      </c>
      <c r="I1520" s="9" t="s">
        <v>264</v>
      </c>
    </row>
    <row r="1521" spans="1:9" ht="20.100000000000001" customHeight="1">
      <c r="A1521">
        <v>4</v>
      </c>
      <c r="B1521">
        <v>1520</v>
      </c>
      <c r="C1521" t="s">
        <v>1684</v>
      </c>
      <c r="D1521" t="s">
        <v>552</v>
      </c>
      <c r="E1521" t="s">
        <v>730</v>
      </c>
      <c r="H1521" t="s">
        <v>2057</v>
      </c>
      <c r="I1521" s="9" t="s">
        <v>264</v>
      </c>
    </row>
    <row r="1522" spans="1:9" ht="20.100000000000001" customHeight="1">
      <c r="A1522">
        <v>4</v>
      </c>
      <c r="B1522">
        <v>1521</v>
      </c>
      <c r="C1522" t="s">
        <v>1684</v>
      </c>
      <c r="D1522" t="s">
        <v>552</v>
      </c>
      <c r="E1522" t="s">
        <v>117</v>
      </c>
      <c r="H1522" t="s">
        <v>373</v>
      </c>
      <c r="I1522" s="9" t="s">
        <v>264</v>
      </c>
    </row>
    <row r="1523" spans="1:9" ht="20.100000000000001" customHeight="1">
      <c r="A1523">
        <v>4</v>
      </c>
      <c r="B1523">
        <v>1522</v>
      </c>
      <c r="C1523" t="s">
        <v>1684</v>
      </c>
      <c r="D1523" t="s">
        <v>552</v>
      </c>
      <c r="E1523" t="s">
        <v>735</v>
      </c>
      <c r="H1523" t="s">
        <v>2062</v>
      </c>
      <c r="I1523" s="9" t="s">
        <v>264</v>
      </c>
    </row>
    <row r="1524" spans="1:9" ht="20.100000000000001" customHeight="1">
      <c r="A1524">
        <v>4</v>
      </c>
      <c r="B1524">
        <v>1523</v>
      </c>
      <c r="C1524" t="s">
        <v>1684</v>
      </c>
      <c r="D1524" t="s">
        <v>552</v>
      </c>
      <c r="E1524" t="s">
        <v>729</v>
      </c>
      <c r="H1524" t="s">
        <v>2056</v>
      </c>
      <c r="I1524" s="9" t="s">
        <v>264</v>
      </c>
    </row>
    <row r="1525" spans="1:9" ht="20.100000000000001" customHeight="1">
      <c r="A1525">
        <v>4</v>
      </c>
      <c r="B1525">
        <v>1524</v>
      </c>
      <c r="C1525" t="s">
        <v>1684</v>
      </c>
      <c r="D1525" t="s">
        <v>552</v>
      </c>
      <c r="E1525" t="s">
        <v>118</v>
      </c>
      <c r="H1525" t="s">
        <v>372</v>
      </c>
      <c r="I1525" s="9" t="s">
        <v>264</v>
      </c>
    </row>
    <row r="1526" spans="1:9" ht="20.100000000000001" customHeight="1">
      <c r="A1526">
        <v>4</v>
      </c>
      <c r="B1526">
        <v>1525</v>
      </c>
      <c r="C1526" t="s">
        <v>1684</v>
      </c>
      <c r="D1526" t="s">
        <v>552</v>
      </c>
      <c r="E1526" t="s">
        <v>734</v>
      </c>
      <c r="H1526" t="s">
        <v>2061</v>
      </c>
      <c r="I1526" s="9" t="s">
        <v>264</v>
      </c>
    </row>
    <row r="1527" spans="1:9" ht="20.100000000000001" customHeight="1">
      <c r="A1527">
        <v>4</v>
      </c>
      <c r="B1527">
        <v>1526</v>
      </c>
      <c r="C1527" t="s">
        <v>1684</v>
      </c>
      <c r="D1527" t="s">
        <v>552</v>
      </c>
      <c r="E1527" t="s">
        <v>728</v>
      </c>
      <c r="H1527" t="s">
        <v>2055</v>
      </c>
      <c r="I1527" s="9" t="s">
        <v>264</v>
      </c>
    </row>
    <row r="1528" spans="1:9" ht="20.100000000000001" customHeight="1">
      <c r="A1528">
        <v>4</v>
      </c>
      <c r="B1528">
        <v>1527</v>
      </c>
      <c r="C1528" t="s">
        <v>1684</v>
      </c>
      <c r="D1528" t="s">
        <v>552</v>
      </c>
      <c r="E1528" t="s">
        <v>119</v>
      </c>
      <c r="H1528" t="s">
        <v>367</v>
      </c>
      <c r="I1528" s="9" t="s">
        <v>264</v>
      </c>
    </row>
    <row r="1529" spans="1:9" ht="20.100000000000001" customHeight="1">
      <c r="A1529">
        <v>4</v>
      </c>
      <c r="B1529">
        <v>1528</v>
      </c>
      <c r="C1529" t="s">
        <v>1684</v>
      </c>
      <c r="D1529" t="s">
        <v>552</v>
      </c>
      <c r="E1529" t="s">
        <v>120</v>
      </c>
      <c r="H1529" t="s">
        <v>366</v>
      </c>
      <c r="I1529" s="9" t="s">
        <v>264</v>
      </c>
    </row>
    <row r="1530" spans="1:9" ht="20.100000000000001" customHeight="1">
      <c r="A1530">
        <v>4</v>
      </c>
      <c r="B1530">
        <v>1529</v>
      </c>
      <c r="C1530" t="s">
        <v>1684</v>
      </c>
      <c r="D1530" t="s">
        <v>552</v>
      </c>
      <c r="E1530" t="s">
        <v>121</v>
      </c>
      <c r="H1530" t="s">
        <v>365</v>
      </c>
      <c r="I1530" s="9" t="s">
        <v>264</v>
      </c>
    </row>
    <row r="1531" spans="1:9" ht="20.100000000000001" customHeight="1">
      <c r="A1531">
        <v>4</v>
      </c>
      <c r="B1531">
        <v>1530</v>
      </c>
      <c r="C1531" t="s">
        <v>1684</v>
      </c>
      <c r="D1531" t="s">
        <v>552</v>
      </c>
      <c r="E1531" t="s">
        <v>733</v>
      </c>
      <c r="H1531" t="s">
        <v>2060</v>
      </c>
      <c r="I1531" s="9" t="s">
        <v>264</v>
      </c>
    </row>
    <row r="1532" spans="1:9" ht="20.100000000000001" customHeight="1">
      <c r="A1532">
        <v>4</v>
      </c>
      <c r="B1532">
        <v>1531</v>
      </c>
      <c r="C1532" t="s">
        <v>1684</v>
      </c>
      <c r="D1532" t="s">
        <v>552</v>
      </c>
      <c r="E1532" t="s">
        <v>727</v>
      </c>
      <c r="H1532" t="s">
        <v>2054</v>
      </c>
      <c r="I1532" s="9" t="s">
        <v>264</v>
      </c>
    </row>
    <row r="1533" spans="1:9" ht="20.100000000000001" customHeight="1">
      <c r="A1533">
        <v>4</v>
      </c>
      <c r="B1533">
        <v>1532</v>
      </c>
      <c r="C1533" t="s">
        <v>1684</v>
      </c>
      <c r="D1533" t="s">
        <v>552</v>
      </c>
      <c r="E1533" t="s">
        <v>122</v>
      </c>
      <c r="H1533" t="s">
        <v>364</v>
      </c>
      <c r="I1533" s="9" t="s">
        <v>264</v>
      </c>
    </row>
    <row r="1534" spans="1:9" ht="20.100000000000001" customHeight="1">
      <c r="A1534">
        <v>4</v>
      </c>
      <c r="B1534">
        <v>1533</v>
      </c>
      <c r="C1534" t="s">
        <v>1684</v>
      </c>
      <c r="D1534" t="s">
        <v>552</v>
      </c>
      <c r="E1534" t="s">
        <v>732</v>
      </c>
      <c r="H1534" t="s">
        <v>2059</v>
      </c>
      <c r="I1534" s="9" t="s">
        <v>264</v>
      </c>
    </row>
    <row r="1535" spans="1:9" ht="20.100000000000001" customHeight="1">
      <c r="A1535">
        <v>4</v>
      </c>
      <c r="B1535">
        <v>1534</v>
      </c>
      <c r="C1535" t="s">
        <v>1684</v>
      </c>
      <c r="D1535" t="s">
        <v>552</v>
      </c>
      <c r="E1535" t="s">
        <v>726</v>
      </c>
      <c r="H1535" t="s">
        <v>2053</v>
      </c>
      <c r="I1535" s="9" t="s">
        <v>264</v>
      </c>
    </row>
    <row r="1536" spans="1:9" ht="20.100000000000001" customHeight="1">
      <c r="A1536">
        <v>4</v>
      </c>
      <c r="B1536">
        <v>1535</v>
      </c>
      <c r="C1536" t="s">
        <v>1684</v>
      </c>
      <c r="D1536" t="s">
        <v>552</v>
      </c>
      <c r="E1536" t="s">
        <v>725</v>
      </c>
      <c r="H1536" t="s">
        <v>2052</v>
      </c>
      <c r="I1536" s="9" t="s">
        <v>264</v>
      </c>
    </row>
    <row r="1537" spans="1:9" ht="20.100000000000001" customHeight="1">
      <c r="A1537">
        <v>4</v>
      </c>
      <c r="B1537">
        <v>1536</v>
      </c>
      <c r="C1537" t="s">
        <v>1684</v>
      </c>
      <c r="D1537" t="s">
        <v>552</v>
      </c>
      <c r="E1537" t="s">
        <v>724</v>
      </c>
      <c r="H1537" t="s">
        <v>2051</v>
      </c>
      <c r="I1537" s="9" t="s">
        <v>264</v>
      </c>
    </row>
    <row r="1538" spans="1:9" ht="20.100000000000001" customHeight="1">
      <c r="A1538">
        <v>4</v>
      </c>
      <c r="B1538">
        <v>1537</v>
      </c>
      <c r="C1538" t="s">
        <v>1684</v>
      </c>
      <c r="D1538" t="s">
        <v>552</v>
      </c>
      <c r="E1538" t="s">
        <v>723</v>
      </c>
      <c r="H1538" t="s">
        <v>2050</v>
      </c>
      <c r="I1538" s="9" t="s">
        <v>264</v>
      </c>
    </row>
    <row r="1539" spans="1:9" ht="20.100000000000001" customHeight="1">
      <c r="A1539">
        <v>4</v>
      </c>
      <c r="B1539">
        <v>1538</v>
      </c>
      <c r="C1539" t="s">
        <v>1684</v>
      </c>
      <c r="D1539" t="s">
        <v>552</v>
      </c>
      <c r="E1539" t="s">
        <v>722</v>
      </c>
      <c r="H1539" t="s">
        <v>2049</v>
      </c>
      <c r="I1539" s="9" t="s">
        <v>264</v>
      </c>
    </row>
    <row r="1540" spans="1:9" ht="20.100000000000001" customHeight="1">
      <c r="A1540">
        <v>4</v>
      </c>
      <c r="B1540">
        <v>1539</v>
      </c>
      <c r="C1540" t="s">
        <v>1684</v>
      </c>
      <c r="D1540" t="s">
        <v>552</v>
      </c>
      <c r="E1540" t="s">
        <v>1405</v>
      </c>
      <c r="I1540" s="9" t="s">
        <v>264</v>
      </c>
    </row>
    <row r="1541" spans="1:9" ht="20.100000000000001" customHeight="1">
      <c r="A1541">
        <v>4</v>
      </c>
      <c r="B1541">
        <v>1540</v>
      </c>
      <c r="C1541" t="s">
        <v>1684</v>
      </c>
      <c r="D1541" t="s">
        <v>552</v>
      </c>
      <c r="E1541" t="s">
        <v>1406</v>
      </c>
      <c r="I1541" s="9" t="s">
        <v>264</v>
      </c>
    </row>
    <row r="1542" spans="1:9" ht="20.100000000000001" customHeight="1">
      <c r="A1542">
        <v>4</v>
      </c>
      <c r="B1542">
        <v>1541</v>
      </c>
      <c r="C1542" t="s">
        <v>1684</v>
      </c>
      <c r="D1542" t="s">
        <v>552</v>
      </c>
      <c r="E1542" t="s">
        <v>123</v>
      </c>
      <c r="H1542" t="s">
        <v>369</v>
      </c>
      <c r="I1542" s="9" t="s">
        <v>264</v>
      </c>
    </row>
    <row r="1543" spans="1:9" ht="20.100000000000001" customHeight="1">
      <c r="A1543">
        <v>4</v>
      </c>
      <c r="B1543">
        <v>1542</v>
      </c>
      <c r="C1543" t="s">
        <v>1684</v>
      </c>
      <c r="D1543" t="s">
        <v>552</v>
      </c>
      <c r="E1543" t="s">
        <v>124</v>
      </c>
      <c r="H1543" t="s">
        <v>368</v>
      </c>
      <c r="I1543" s="9" t="s">
        <v>264</v>
      </c>
    </row>
    <row r="1544" spans="1:9" ht="20.100000000000001" customHeight="1">
      <c r="A1544">
        <v>4</v>
      </c>
      <c r="B1544">
        <v>1543</v>
      </c>
      <c r="C1544" t="s">
        <v>1684</v>
      </c>
      <c r="D1544" t="s">
        <v>552</v>
      </c>
      <c r="E1544" t="s">
        <v>125</v>
      </c>
      <c r="H1544" t="s">
        <v>377</v>
      </c>
      <c r="I1544" s="9" t="s">
        <v>264</v>
      </c>
    </row>
    <row r="1545" spans="1:9" ht="20.100000000000001" customHeight="1">
      <c r="A1545">
        <v>4</v>
      </c>
      <c r="B1545">
        <v>1544</v>
      </c>
      <c r="C1545" t="s">
        <v>1684</v>
      </c>
      <c r="D1545" t="s">
        <v>552</v>
      </c>
      <c r="E1545" t="s">
        <v>126</v>
      </c>
      <c r="H1545" t="s">
        <v>376</v>
      </c>
      <c r="I1545" s="9" t="s">
        <v>264</v>
      </c>
    </row>
    <row r="1546" spans="1:9" ht="20.100000000000001" customHeight="1">
      <c r="A1546">
        <v>4</v>
      </c>
      <c r="B1546">
        <v>1545</v>
      </c>
      <c r="C1546" t="s">
        <v>1684</v>
      </c>
      <c r="D1546" t="s">
        <v>552</v>
      </c>
      <c r="E1546" t="s">
        <v>127</v>
      </c>
      <c r="H1546" t="s">
        <v>379</v>
      </c>
      <c r="I1546" s="9" t="s">
        <v>264</v>
      </c>
    </row>
    <row r="1547" spans="1:9" ht="20.100000000000001" customHeight="1">
      <c r="A1547">
        <v>4</v>
      </c>
      <c r="B1547">
        <v>1546</v>
      </c>
      <c r="C1547" t="s">
        <v>1684</v>
      </c>
      <c r="D1547" t="s">
        <v>552</v>
      </c>
      <c r="E1547" t="s">
        <v>128</v>
      </c>
      <c r="H1547" t="s">
        <v>378</v>
      </c>
      <c r="I1547" s="9" t="s">
        <v>264</v>
      </c>
    </row>
    <row r="1548" spans="1:9" ht="20.100000000000001" customHeight="1">
      <c r="A1548">
        <v>4</v>
      </c>
      <c r="B1548">
        <v>1547</v>
      </c>
      <c r="C1548" t="s">
        <v>1684</v>
      </c>
      <c r="D1548" t="s">
        <v>552</v>
      </c>
      <c r="E1548" t="s">
        <v>747</v>
      </c>
      <c r="H1548" t="s">
        <v>2074</v>
      </c>
      <c r="I1548" s="9" t="s">
        <v>264</v>
      </c>
    </row>
    <row r="1549" spans="1:9" ht="20.100000000000001" customHeight="1">
      <c r="A1549">
        <v>4</v>
      </c>
      <c r="B1549">
        <v>1548</v>
      </c>
      <c r="C1549" t="s">
        <v>1684</v>
      </c>
      <c r="D1549" t="s">
        <v>552</v>
      </c>
      <c r="E1549" t="s">
        <v>746</v>
      </c>
      <c r="H1549" t="s">
        <v>2073</v>
      </c>
      <c r="I1549" s="9" t="s">
        <v>264</v>
      </c>
    </row>
    <row r="1550" spans="1:9" ht="20.100000000000001" customHeight="1">
      <c r="A1550">
        <v>4</v>
      </c>
      <c r="B1550">
        <v>1549</v>
      </c>
      <c r="C1550" t="s">
        <v>1684</v>
      </c>
      <c r="D1550" t="s">
        <v>552</v>
      </c>
      <c r="E1550" t="s">
        <v>743</v>
      </c>
      <c r="H1550" t="s">
        <v>2070</v>
      </c>
      <c r="I1550" s="9" t="s">
        <v>264</v>
      </c>
    </row>
    <row r="1551" spans="1:9" ht="20.100000000000001" customHeight="1">
      <c r="A1551">
        <v>4</v>
      </c>
      <c r="B1551">
        <v>1550</v>
      </c>
      <c r="C1551" t="s">
        <v>1684</v>
      </c>
      <c r="D1551" t="s">
        <v>552</v>
      </c>
      <c r="E1551" t="s">
        <v>742</v>
      </c>
      <c r="H1551" t="s">
        <v>2069</v>
      </c>
      <c r="I1551" s="9" t="s">
        <v>264</v>
      </c>
    </row>
    <row r="1552" spans="1:9" ht="20.100000000000001" customHeight="1">
      <c r="A1552">
        <v>4</v>
      </c>
      <c r="B1552">
        <v>1551</v>
      </c>
      <c r="C1552" t="s">
        <v>1684</v>
      </c>
      <c r="D1552" t="s">
        <v>552</v>
      </c>
      <c r="E1552" t="s">
        <v>745</v>
      </c>
      <c r="H1552" t="s">
        <v>2072</v>
      </c>
      <c r="I1552" s="9" t="s">
        <v>264</v>
      </c>
    </row>
    <row r="1553" spans="1:9" ht="20.100000000000001" customHeight="1">
      <c r="A1553">
        <v>4</v>
      </c>
      <c r="B1553">
        <v>1552</v>
      </c>
      <c r="C1553" t="s">
        <v>1684</v>
      </c>
      <c r="D1553" t="s">
        <v>552</v>
      </c>
      <c r="E1553" t="s">
        <v>744</v>
      </c>
      <c r="H1553" t="s">
        <v>2071</v>
      </c>
      <c r="I1553" s="9" t="s">
        <v>264</v>
      </c>
    </row>
    <row r="1554" spans="1:9" ht="20.100000000000001" customHeight="1">
      <c r="A1554">
        <v>4</v>
      </c>
      <c r="B1554">
        <v>1553</v>
      </c>
      <c r="C1554" t="s">
        <v>1684</v>
      </c>
      <c r="D1554" t="s">
        <v>552</v>
      </c>
      <c r="E1554" t="s">
        <v>741</v>
      </c>
      <c r="H1554" t="s">
        <v>2068</v>
      </c>
      <c r="I1554" s="9" t="s">
        <v>264</v>
      </c>
    </row>
    <row r="1555" spans="1:9" ht="20.100000000000001" customHeight="1">
      <c r="A1555">
        <v>4</v>
      </c>
      <c r="B1555">
        <v>1554</v>
      </c>
      <c r="C1555" t="s">
        <v>1684</v>
      </c>
      <c r="D1555" t="s">
        <v>552</v>
      </c>
      <c r="E1555" t="s">
        <v>740</v>
      </c>
      <c r="H1555" t="s">
        <v>2067</v>
      </c>
      <c r="I1555" s="9" t="s">
        <v>264</v>
      </c>
    </row>
    <row r="1556" spans="1:9" ht="20.100000000000001" customHeight="1">
      <c r="A1556">
        <v>4</v>
      </c>
      <c r="B1556">
        <v>1555</v>
      </c>
      <c r="C1556" t="s">
        <v>1684</v>
      </c>
      <c r="D1556" t="s">
        <v>552</v>
      </c>
      <c r="E1556" t="s">
        <v>129</v>
      </c>
      <c r="H1556" t="s">
        <v>371</v>
      </c>
      <c r="I1556" s="9" t="s">
        <v>264</v>
      </c>
    </row>
    <row r="1557" spans="1:9" ht="20.100000000000001" customHeight="1">
      <c r="A1557">
        <v>4</v>
      </c>
      <c r="B1557">
        <v>1556</v>
      </c>
      <c r="C1557" t="s">
        <v>1684</v>
      </c>
      <c r="D1557" t="s">
        <v>552</v>
      </c>
      <c r="E1557" t="s">
        <v>130</v>
      </c>
      <c r="H1557" t="s">
        <v>370</v>
      </c>
      <c r="I1557" s="9" t="s">
        <v>264</v>
      </c>
    </row>
    <row r="1558" spans="1:9" ht="20.100000000000001" customHeight="1">
      <c r="A1558">
        <v>4</v>
      </c>
      <c r="B1558">
        <v>1557</v>
      </c>
      <c r="C1558" t="s">
        <v>1684</v>
      </c>
      <c r="D1558" t="s">
        <v>552</v>
      </c>
      <c r="E1558" t="s">
        <v>768</v>
      </c>
      <c r="H1558" t="s">
        <v>2095</v>
      </c>
      <c r="I1558" s="9" t="s">
        <v>264</v>
      </c>
    </row>
    <row r="1559" spans="1:9" ht="20.100000000000001" customHeight="1">
      <c r="A1559">
        <v>4</v>
      </c>
      <c r="B1559">
        <v>1558</v>
      </c>
      <c r="C1559" t="s">
        <v>1684</v>
      </c>
      <c r="D1559" t="s">
        <v>552</v>
      </c>
      <c r="E1559" t="s">
        <v>226</v>
      </c>
      <c r="H1559" t="s">
        <v>318</v>
      </c>
      <c r="I1559" s="9" t="s">
        <v>264</v>
      </c>
    </row>
    <row r="1560" spans="1:9" ht="20.100000000000001" customHeight="1">
      <c r="A1560">
        <v>4</v>
      </c>
      <c r="B1560">
        <v>1559</v>
      </c>
      <c r="C1560" t="s">
        <v>1684</v>
      </c>
      <c r="D1560" t="s">
        <v>552</v>
      </c>
      <c r="E1560" t="s">
        <v>227</v>
      </c>
      <c r="H1560" t="s">
        <v>319</v>
      </c>
      <c r="I1560" s="9" t="s">
        <v>264</v>
      </c>
    </row>
    <row r="1561" spans="1:9" ht="20.100000000000001" customHeight="1">
      <c r="A1561">
        <v>4</v>
      </c>
      <c r="B1561">
        <v>1560</v>
      </c>
      <c r="C1561" t="s">
        <v>1684</v>
      </c>
      <c r="D1561" t="s">
        <v>552</v>
      </c>
      <c r="E1561" t="s">
        <v>228</v>
      </c>
      <c r="H1561" t="s">
        <v>336</v>
      </c>
      <c r="I1561" s="9" t="s">
        <v>264</v>
      </c>
    </row>
    <row r="1562" spans="1:9" ht="20.100000000000001" customHeight="1">
      <c r="A1562">
        <v>4</v>
      </c>
      <c r="B1562">
        <v>1561</v>
      </c>
      <c r="C1562" t="s">
        <v>1684</v>
      </c>
      <c r="D1562" t="s">
        <v>552</v>
      </c>
      <c r="E1562" t="s">
        <v>229</v>
      </c>
      <c r="H1562" t="s">
        <v>337</v>
      </c>
      <c r="I1562" s="9" t="s">
        <v>264</v>
      </c>
    </row>
    <row r="1563" spans="1:9" ht="20.100000000000001" customHeight="1">
      <c r="A1563">
        <v>4</v>
      </c>
      <c r="B1563">
        <v>1562</v>
      </c>
      <c r="C1563" t="s">
        <v>1684</v>
      </c>
      <c r="D1563" t="s">
        <v>552</v>
      </c>
      <c r="E1563" t="s">
        <v>230</v>
      </c>
      <c r="H1563" t="s">
        <v>326</v>
      </c>
      <c r="I1563" s="9" t="s">
        <v>264</v>
      </c>
    </row>
    <row r="1564" spans="1:9" ht="20.100000000000001" customHeight="1">
      <c r="A1564">
        <v>4</v>
      </c>
      <c r="B1564">
        <v>1563</v>
      </c>
      <c r="C1564" t="s">
        <v>1684</v>
      </c>
      <c r="D1564" t="s">
        <v>552</v>
      </c>
      <c r="E1564" t="s">
        <v>231</v>
      </c>
      <c r="H1564" t="s">
        <v>327</v>
      </c>
      <c r="I1564" s="9" t="s">
        <v>264</v>
      </c>
    </row>
    <row r="1565" spans="1:9" ht="20.100000000000001" customHeight="1">
      <c r="A1565">
        <v>4</v>
      </c>
      <c r="B1565">
        <v>1564</v>
      </c>
      <c r="C1565" t="s">
        <v>1684</v>
      </c>
      <c r="D1565" t="s">
        <v>552</v>
      </c>
      <c r="E1565" t="s">
        <v>232</v>
      </c>
      <c r="H1565" t="s">
        <v>348</v>
      </c>
      <c r="I1565" s="9" t="s">
        <v>264</v>
      </c>
    </row>
    <row r="1566" spans="1:9" ht="20.100000000000001" customHeight="1">
      <c r="A1566">
        <v>4</v>
      </c>
      <c r="B1566">
        <v>1565</v>
      </c>
      <c r="C1566" t="s">
        <v>1684</v>
      </c>
      <c r="D1566" t="s">
        <v>552</v>
      </c>
      <c r="E1566" t="s">
        <v>233</v>
      </c>
      <c r="H1566" t="s">
        <v>349</v>
      </c>
      <c r="I1566" s="9" t="s">
        <v>264</v>
      </c>
    </row>
    <row r="1567" spans="1:9" ht="20.100000000000001" customHeight="1">
      <c r="A1567">
        <v>4</v>
      </c>
      <c r="B1567">
        <v>1566</v>
      </c>
      <c r="C1567" t="s">
        <v>1684</v>
      </c>
      <c r="D1567" t="s">
        <v>552</v>
      </c>
      <c r="E1567" t="s">
        <v>234</v>
      </c>
      <c r="H1567" t="s">
        <v>340</v>
      </c>
      <c r="I1567" s="9" t="s">
        <v>264</v>
      </c>
    </row>
    <row r="1568" spans="1:9" ht="20.100000000000001" customHeight="1">
      <c r="A1568">
        <v>4</v>
      </c>
      <c r="B1568">
        <v>1567</v>
      </c>
      <c r="C1568" t="s">
        <v>1684</v>
      </c>
      <c r="D1568" t="s">
        <v>552</v>
      </c>
      <c r="E1568" t="s">
        <v>235</v>
      </c>
      <c r="H1568" t="s">
        <v>341</v>
      </c>
      <c r="I1568" s="9" t="s">
        <v>264</v>
      </c>
    </row>
    <row r="1569" spans="1:9" ht="20.100000000000001" customHeight="1">
      <c r="A1569">
        <v>4</v>
      </c>
      <c r="B1569">
        <v>1568</v>
      </c>
      <c r="C1569" t="s">
        <v>1684</v>
      </c>
      <c r="D1569" t="s">
        <v>552</v>
      </c>
      <c r="E1569" t="s">
        <v>236</v>
      </c>
      <c r="H1569" t="s">
        <v>320</v>
      </c>
      <c r="I1569" s="9" t="s">
        <v>264</v>
      </c>
    </row>
    <row r="1570" spans="1:9" ht="20.100000000000001" customHeight="1">
      <c r="A1570">
        <v>4</v>
      </c>
      <c r="B1570">
        <v>1569</v>
      </c>
      <c r="C1570" t="s">
        <v>1684</v>
      </c>
      <c r="D1570" t="s">
        <v>552</v>
      </c>
      <c r="E1570" t="s">
        <v>237</v>
      </c>
      <c r="H1570" t="s">
        <v>321</v>
      </c>
      <c r="I1570" s="9" t="s">
        <v>264</v>
      </c>
    </row>
    <row r="1571" spans="1:9" ht="20.100000000000001" customHeight="1">
      <c r="A1571">
        <v>4</v>
      </c>
      <c r="B1571">
        <v>1570</v>
      </c>
      <c r="C1571" t="s">
        <v>1684</v>
      </c>
      <c r="D1571" t="s">
        <v>552</v>
      </c>
      <c r="E1571" t="s">
        <v>238</v>
      </c>
      <c r="H1571" t="s">
        <v>330</v>
      </c>
      <c r="I1571" s="9" t="s">
        <v>264</v>
      </c>
    </row>
    <row r="1572" spans="1:9" ht="20.100000000000001" customHeight="1">
      <c r="A1572">
        <v>4</v>
      </c>
      <c r="B1572">
        <v>1571</v>
      </c>
      <c r="C1572" t="s">
        <v>1684</v>
      </c>
      <c r="D1572" t="s">
        <v>552</v>
      </c>
      <c r="E1572" t="s">
        <v>239</v>
      </c>
      <c r="H1572" t="s">
        <v>331</v>
      </c>
      <c r="I1572" s="9" t="s">
        <v>264</v>
      </c>
    </row>
    <row r="1573" spans="1:9" ht="20.100000000000001" customHeight="1">
      <c r="A1573">
        <v>4</v>
      </c>
      <c r="B1573">
        <v>1572</v>
      </c>
      <c r="C1573" t="s">
        <v>1684</v>
      </c>
      <c r="D1573" t="s">
        <v>552</v>
      </c>
      <c r="E1573" t="s">
        <v>208</v>
      </c>
      <c r="H1573" t="s">
        <v>322</v>
      </c>
      <c r="I1573" s="9" t="s">
        <v>264</v>
      </c>
    </row>
    <row r="1574" spans="1:9" ht="20.100000000000001" customHeight="1">
      <c r="A1574">
        <v>4</v>
      </c>
      <c r="B1574">
        <v>1573</v>
      </c>
      <c r="C1574" t="s">
        <v>1684</v>
      </c>
      <c r="D1574" t="s">
        <v>552</v>
      </c>
      <c r="E1574" t="s">
        <v>240</v>
      </c>
      <c r="H1574" t="s">
        <v>323</v>
      </c>
      <c r="I1574" s="9" t="s">
        <v>264</v>
      </c>
    </row>
    <row r="1575" spans="1:9" ht="20.100000000000001" customHeight="1">
      <c r="A1575">
        <v>4</v>
      </c>
      <c r="B1575">
        <v>1574</v>
      </c>
      <c r="C1575" t="s">
        <v>1684</v>
      </c>
      <c r="D1575" t="s">
        <v>552</v>
      </c>
      <c r="E1575" t="s">
        <v>241</v>
      </c>
      <c r="H1575" t="s">
        <v>334</v>
      </c>
      <c r="I1575" s="9" t="s">
        <v>264</v>
      </c>
    </row>
    <row r="1576" spans="1:9" ht="20.100000000000001" customHeight="1">
      <c r="A1576">
        <v>4</v>
      </c>
      <c r="B1576">
        <v>1575</v>
      </c>
      <c r="C1576" t="s">
        <v>1684</v>
      </c>
      <c r="D1576" t="s">
        <v>552</v>
      </c>
      <c r="E1576" t="s">
        <v>242</v>
      </c>
      <c r="H1576" t="s">
        <v>335</v>
      </c>
      <c r="I1576" s="9" t="s">
        <v>264</v>
      </c>
    </row>
    <row r="1577" spans="1:9" ht="20.100000000000001" customHeight="1">
      <c r="A1577">
        <v>4</v>
      </c>
      <c r="B1577">
        <v>1576</v>
      </c>
      <c r="C1577" t="s">
        <v>1684</v>
      </c>
      <c r="D1577" t="s">
        <v>552</v>
      </c>
      <c r="E1577" t="s">
        <v>243</v>
      </c>
      <c r="H1577" t="s">
        <v>328</v>
      </c>
      <c r="I1577" s="9" t="s">
        <v>264</v>
      </c>
    </row>
    <row r="1578" spans="1:9" ht="20.100000000000001" customHeight="1">
      <c r="A1578">
        <v>4</v>
      </c>
      <c r="B1578">
        <v>1577</v>
      </c>
      <c r="C1578" t="s">
        <v>1684</v>
      </c>
      <c r="D1578" t="s">
        <v>552</v>
      </c>
      <c r="E1578" t="s">
        <v>244</v>
      </c>
      <c r="H1578" t="s">
        <v>329</v>
      </c>
      <c r="I1578" s="9" t="s">
        <v>264</v>
      </c>
    </row>
    <row r="1579" spans="1:9" ht="20.100000000000001" customHeight="1">
      <c r="A1579">
        <v>4</v>
      </c>
      <c r="B1579">
        <v>1578</v>
      </c>
      <c r="C1579" t="s">
        <v>1684</v>
      </c>
      <c r="D1579" t="s">
        <v>552</v>
      </c>
      <c r="E1579" t="s">
        <v>245</v>
      </c>
      <c r="H1579" t="s">
        <v>342</v>
      </c>
      <c r="I1579" s="9" t="s">
        <v>264</v>
      </c>
    </row>
    <row r="1580" spans="1:9" ht="20.100000000000001" customHeight="1">
      <c r="A1580">
        <v>4</v>
      </c>
      <c r="B1580">
        <v>1579</v>
      </c>
      <c r="C1580" t="s">
        <v>1684</v>
      </c>
      <c r="D1580" t="s">
        <v>552</v>
      </c>
      <c r="E1580" t="s">
        <v>246</v>
      </c>
      <c r="H1580" t="s">
        <v>343</v>
      </c>
      <c r="I1580" s="9" t="s">
        <v>264</v>
      </c>
    </row>
    <row r="1581" spans="1:9" ht="20.100000000000001" customHeight="1">
      <c r="A1581">
        <v>4</v>
      </c>
      <c r="B1581">
        <v>1580</v>
      </c>
      <c r="C1581" t="s">
        <v>1684</v>
      </c>
      <c r="D1581" t="s">
        <v>552</v>
      </c>
      <c r="E1581" t="s">
        <v>247</v>
      </c>
      <c r="H1581" t="s">
        <v>344</v>
      </c>
      <c r="I1581" s="9" t="s">
        <v>264</v>
      </c>
    </row>
    <row r="1582" spans="1:9" ht="20.100000000000001" customHeight="1">
      <c r="A1582">
        <v>4</v>
      </c>
      <c r="B1582">
        <v>1581</v>
      </c>
      <c r="C1582" t="s">
        <v>1684</v>
      </c>
      <c r="D1582" t="s">
        <v>552</v>
      </c>
      <c r="E1582" t="s">
        <v>248</v>
      </c>
      <c r="H1582" t="s">
        <v>345</v>
      </c>
      <c r="I1582" s="9" t="s">
        <v>264</v>
      </c>
    </row>
    <row r="1583" spans="1:9" ht="20.100000000000001" customHeight="1">
      <c r="A1583">
        <v>4</v>
      </c>
      <c r="B1583">
        <v>1582</v>
      </c>
      <c r="C1583" t="s">
        <v>1684</v>
      </c>
      <c r="D1583" t="s">
        <v>552</v>
      </c>
      <c r="E1583" t="s">
        <v>249</v>
      </c>
      <c r="H1583" t="s">
        <v>332</v>
      </c>
      <c r="I1583" s="9" t="s">
        <v>264</v>
      </c>
    </row>
    <row r="1584" spans="1:9" ht="20.100000000000001" customHeight="1">
      <c r="A1584">
        <v>4</v>
      </c>
      <c r="B1584">
        <v>1583</v>
      </c>
      <c r="C1584" t="s">
        <v>1684</v>
      </c>
      <c r="D1584" t="s">
        <v>552</v>
      </c>
      <c r="E1584" t="s">
        <v>250</v>
      </c>
      <c r="H1584" t="s">
        <v>333</v>
      </c>
      <c r="I1584" s="9" t="s">
        <v>264</v>
      </c>
    </row>
    <row r="1585" spans="1:9" ht="20.100000000000001" customHeight="1">
      <c r="A1585">
        <v>4</v>
      </c>
      <c r="B1585">
        <v>1584</v>
      </c>
      <c r="C1585" t="s">
        <v>1684</v>
      </c>
      <c r="D1585" t="s">
        <v>552</v>
      </c>
      <c r="E1585" t="s">
        <v>251</v>
      </c>
      <c r="H1585" t="s">
        <v>346</v>
      </c>
      <c r="I1585" s="9" t="s">
        <v>264</v>
      </c>
    </row>
    <row r="1586" spans="1:9" ht="20.100000000000001" customHeight="1">
      <c r="A1586">
        <v>4</v>
      </c>
      <c r="B1586">
        <v>1585</v>
      </c>
      <c r="C1586" t="s">
        <v>1684</v>
      </c>
      <c r="D1586" t="s">
        <v>552</v>
      </c>
      <c r="E1586" t="s">
        <v>252</v>
      </c>
      <c r="H1586" t="s">
        <v>347</v>
      </c>
      <c r="I1586" s="9" t="s">
        <v>264</v>
      </c>
    </row>
    <row r="1587" spans="1:9" ht="20.100000000000001" customHeight="1">
      <c r="A1587">
        <v>4</v>
      </c>
      <c r="B1587">
        <v>1586</v>
      </c>
      <c r="C1587" t="s">
        <v>1684</v>
      </c>
      <c r="D1587" t="s">
        <v>552</v>
      </c>
      <c r="E1587" t="s">
        <v>253</v>
      </c>
      <c r="H1587" t="s">
        <v>324</v>
      </c>
      <c r="I1587" s="9" t="s">
        <v>264</v>
      </c>
    </row>
    <row r="1588" spans="1:9" ht="20.100000000000001" customHeight="1">
      <c r="A1588">
        <v>4</v>
      </c>
      <c r="B1588">
        <v>1587</v>
      </c>
      <c r="C1588" t="s">
        <v>1684</v>
      </c>
      <c r="D1588" t="s">
        <v>552</v>
      </c>
      <c r="E1588" t="s">
        <v>254</v>
      </c>
      <c r="H1588" t="s">
        <v>325</v>
      </c>
      <c r="I1588" s="9" t="s">
        <v>264</v>
      </c>
    </row>
    <row r="1589" spans="1:9" ht="20.100000000000001" customHeight="1">
      <c r="A1589">
        <v>4</v>
      </c>
      <c r="B1589">
        <v>1588</v>
      </c>
      <c r="C1589" t="s">
        <v>1684</v>
      </c>
      <c r="D1589" t="s">
        <v>552</v>
      </c>
      <c r="E1589" t="s">
        <v>255</v>
      </c>
      <c r="H1589" t="s">
        <v>338</v>
      </c>
      <c r="I1589" s="9" t="s">
        <v>264</v>
      </c>
    </row>
    <row r="1590" spans="1:9" ht="20.100000000000001" customHeight="1">
      <c r="A1590">
        <v>4</v>
      </c>
      <c r="B1590">
        <v>1589</v>
      </c>
      <c r="C1590" t="s">
        <v>1684</v>
      </c>
      <c r="D1590" t="s">
        <v>552</v>
      </c>
      <c r="E1590" t="s">
        <v>256</v>
      </c>
      <c r="H1590" t="s">
        <v>339</v>
      </c>
      <c r="I1590" s="9" t="s">
        <v>264</v>
      </c>
    </row>
    <row r="1591" spans="1:9" ht="20.100000000000001" customHeight="1">
      <c r="A1591">
        <v>4</v>
      </c>
      <c r="B1591">
        <v>1590</v>
      </c>
      <c r="C1591" t="s">
        <v>1684</v>
      </c>
      <c r="D1591" t="s">
        <v>552</v>
      </c>
      <c r="E1591" t="s">
        <v>194</v>
      </c>
      <c r="H1591" t="s">
        <v>281</v>
      </c>
      <c r="I1591" s="9" t="s">
        <v>264</v>
      </c>
    </row>
    <row r="1592" spans="1:9" ht="20.100000000000001" customHeight="1">
      <c r="A1592">
        <v>4</v>
      </c>
      <c r="B1592">
        <v>1591</v>
      </c>
      <c r="C1592" t="s">
        <v>1684</v>
      </c>
      <c r="D1592" t="s">
        <v>552</v>
      </c>
      <c r="E1592" t="s">
        <v>195</v>
      </c>
      <c r="H1592" t="s">
        <v>282</v>
      </c>
      <c r="I1592" s="9" t="s">
        <v>264</v>
      </c>
    </row>
    <row r="1593" spans="1:9" ht="20.100000000000001" customHeight="1">
      <c r="A1593">
        <v>4</v>
      </c>
      <c r="B1593">
        <v>1592</v>
      </c>
      <c r="C1593" t="s">
        <v>1684</v>
      </c>
      <c r="D1593" t="s">
        <v>552</v>
      </c>
      <c r="E1593" t="s">
        <v>196</v>
      </c>
      <c r="H1593" t="s">
        <v>298</v>
      </c>
      <c r="I1593" s="9" t="s">
        <v>264</v>
      </c>
    </row>
    <row r="1594" spans="1:9" ht="20.100000000000001" customHeight="1">
      <c r="A1594">
        <v>4</v>
      </c>
      <c r="B1594">
        <v>1593</v>
      </c>
      <c r="C1594" t="s">
        <v>1684</v>
      </c>
      <c r="D1594" t="s">
        <v>552</v>
      </c>
      <c r="E1594" t="s">
        <v>197</v>
      </c>
      <c r="H1594" t="s">
        <v>299</v>
      </c>
      <c r="I1594" s="9" t="s">
        <v>264</v>
      </c>
    </row>
    <row r="1595" spans="1:9" ht="20.100000000000001" customHeight="1">
      <c r="A1595">
        <v>4</v>
      </c>
      <c r="B1595">
        <v>1594</v>
      </c>
      <c r="C1595" t="s">
        <v>1684</v>
      </c>
      <c r="D1595" t="s">
        <v>552</v>
      </c>
      <c r="E1595" t="s">
        <v>198</v>
      </c>
      <c r="H1595" t="s">
        <v>288</v>
      </c>
      <c r="I1595" s="9" t="s">
        <v>264</v>
      </c>
    </row>
    <row r="1596" spans="1:9" ht="20.100000000000001" customHeight="1">
      <c r="A1596">
        <v>4</v>
      </c>
      <c r="B1596">
        <v>1595</v>
      </c>
      <c r="C1596" t="s">
        <v>1684</v>
      </c>
      <c r="D1596" t="s">
        <v>552</v>
      </c>
      <c r="E1596" t="s">
        <v>199</v>
      </c>
      <c r="H1596" t="s">
        <v>289</v>
      </c>
      <c r="I1596" s="9" t="s">
        <v>264</v>
      </c>
    </row>
    <row r="1597" spans="1:9" ht="20.100000000000001" customHeight="1">
      <c r="A1597">
        <v>4</v>
      </c>
      <c r="B1597">
        <v>1596</v>
      </c>
      <c r="C1597" t="s">
        <v>1684</v>
      </c>
      <c r="D1597" t="s">
        <v>552</v>
      </c>
      <c r="E1597" t="s">
        <v>200</v>
      </c>
      <c r="H1597" t="s">
        <v>310</v>
      </c>
      <c r="I1597" s="9" t="s">
        <v>264</v>
      </c>
    </row>
    <row r="1598" spans="1:9" ht="20.100000000000001" customHeight="1">
      <c r="A1598">
        <v>4</v>
      </c>
      <c r="B1598">
        <v>1597</v>
      </c>
      <c r="C1598" t="s">
        <v>1684</v>
      </c>
      <c r="D1598" t="s">
        <v>552</v>
      </c>
      <c r="E1598" t="s">
        <v>201</v>
      </c>
      <c r="H1598" t="s">
        <v>311</v>
      </c>
      <c r="I1598" s="9" t="s">
        <v>264</v>
      </c>
    </row>
    <row r="1599" spans="1:9" ht="20.100000000000001" customHeight="1">
      <c r="A1599">
        <v>4</v>
      </c>
      <c r="B1599">
        <v>1598</v>
      </c>
      <c r="C1599" t="s">
        <v>1684</v>
      </c>
      <c r="D1599" t="s">
        <v>552</v>
      </c>
      <c r="E1599" t="s">
        <v>202</v>
      </c>
      <c r="H1599" t="s">
        <v>302</v>
      </c>
      <c r="I1599" s="9" t="s">
        <v>264</v>
      </c>
    </row>
    <row r="1600" spans="1:9" ht="20.100000000000001" customHeight="1">
      <c r="A1600">
        <v>4</v>
      </c>
      <c r="B1600">
        <v>1599</v>
      </c>
      <c r="C1600" t="s">
        <v>1684</v>
      </c>
      <c r="D1600" t="s">
        <v>552</v>
      </c>
      <c r="E1600" t="s">
        <v>203</v>
      </c>
      <c r="H1600" t="s">
        <v>303</v>
      </c>
      <c r="I1600" s="9" t="s">
        <v>264</v>
      </c>
    </row>
    <row r="1601" spans="1:9" ht="20.100000000000001" customHeight="1">
      <c r="A1601">
        <v>4</v>
      </c>
      <c r="B1601">
        <v>1600</v>
      </c>
      <c r="C1601" t="s">
        <v>1684</v>
      </c>
      <c r="D1601" t="s">
        <v>552</v>
      </c>
      <c r="E1601" t="s">
        <v>204</v>
      </c>
      <c r="H1601" t="s">
        <v>283</v>
      </c>
      <c r="I1601" s="9" t="s">
        <v>264</v>
      </c>
    </row>
    <row r="1602" spans="1:9" ht="20.100000000000001" customHeight="1">
      <c r="A1602">
        <v>4</v>
      </c>
      <c r="B1602">
        <v>1601</v>
      </c>
      <c r="C1602" t="s">
        <v>1684</v>
      </c>
      <c r="D1602" t="s">
        <v>552</v>
      </c>
      <c r="E1602" t="s">
        <v>205</v>
      </c>
      <c r="H1602" t="s">
        <v>284</v>
      </c>
      <c r="I1602" s="9" t="s">
        <v>264</v>
      </c>
    </row>
    <row r="1603" spans="1:9" ht="20.100000000000001" customHeight="1">
      <c r="A1603">
        <v>4</v>
      </c>
      <c r="B1603">
        <v>1602</v>
      </c>
      <c r="C1603" t="s">
        <v>1684</v>
      </c>
      <c r="D1603" t="s">
        <v>552</v>
      </c>
      <c r="E1603" t="s">
        <v>206</v>
      </c>
      <c r="H1603" t="s">
        <v>292</v>
      </c>
      <c r="I1603" s="9" t="s">
        <v>264</v>
      </c>
    </row>
    <row r="1604" spans="1:9" ht="20.100000000000001" customHeight="1">
      <c r="A1604">
        <v>4</v>
      </c>
      <c r="B1604">
        <v>1603</v>
      </c>
      <c r="C1604" t="s">
        <v>1684</v>
      </c>
      <c r="D1604" t="s">
        <v>552</v>
      </c>
      <c r="E1604" t="s">
        <v>207</v>
      </c>
      <c r="H1604" t="s">
        <v>293</v>
      </c>
      <c r="I1604" s="9" t="s">
        <v>264</v>
      </c>
    </row>
    <row r="1605" spans="1:9" ht="20.100000000000001" customHeight="1">
      <c r="A1605">
        <v>4</v>
      </c>
      <c r="B1605">
        <v>1604</v>
      </c>
      <c r="C1605" t="s">
        <v>1684</v>
      </c>
      <c r="D1605" t="s">
        <v>552</v>
      </c>
      <c r="E1605" t="s">
        <v>665</v>
      </c>
      <c r="H1605" t="s">
        <v>2012</v>
      </c>
      <c r="I1605" s="9" t="s">
        <v>264</v>
      </c>
    </row>
    <row r="1606" spans="1:9" ht="20.100000000000001" customHeight="1">
      <c r="A1606">
        <v>4</v>
      </c>
      <c r="B1606">
        <v>1605</v>
      </c>
      <c r="C1606" t="s">
        <v>1684</v>
      </c>
      <c r="D1606" t="s">
        <v>552</v>
      </c>
      <c r="E1606" t="s">
        <v>209</v>
      </c>
      <c r="H1606" t="s">
        <v>285</v>
      </c>
      <c r="I1606" s="9" t="s">
        <v>264</v>
      </c>
    </row>
    <row r="1607" spans="1:9" ht="20.100000000000001" customHeight="1">
      <c r="A1607">
        <v>4</v>
      </c>
      <c r="B1607">
        <v>1606</v>
      </c>
      <c r="C1607" t="s">
        <v>1684</v>
      </c>
      <c r="D1607" t="s">
        <v>552</v>
      </c>
      <c r="E1607" t="s">
        <v>210</v>
      </c>
      <c r="H1607" t="s">
        <v>296</v>
      </c>
      <c r="I1607" s="9" t="s">
        <v>264</v>
      </c>
    </row>
    <row r="1608" spans="1:9" ht="20.100000000000001" customHeight="1">
      <c r="A1608">
        <v>4</v>
      </c>
      <c r="B1608">
        <v>1607</v>
      </c>
      <c r="C1608" t="s">
        <v>1684</v>
      </c>
      <c r="D1608" t="s">
        <v>552</v>
      </c>
      <c r="E1608" t="s">
        <v>211</v>
      </c>
      <c r="H1608" t="s">
        <v>297</v>
      </c>
      <c r="I1608" s="9" t="s">
        <v>264</v>
      </c>
    </row>
    <row r="1609" spans="1:9" ht="20.100000000000001" customHeight="1">
      <c r="A1609">
        <v>4</v>
      </c>
      <c r="B1609">
        <v>1608</v>
      </c>
      <c r="C1609" t="s">
        <v>1684</v>
      </c>
      <c r="D1609" t="s">
        <v>552</v>
      </c>
      <c r="E1609" t="s">
        <v>212</v>
      </c>
      <c r="H1609" t="s">
        <v>290</v>
      </c>
      <c r="I1609" s="9" t="s">
        <v>264</v>
      </c>
    </row>
    <row r="1610" spans="1:9" ht="20.100000000000001" customHeight="1">
      <c r="A1610">
        <v>4</v>
      </c>
      <c r="B1610">
        <v>1609</v>
      </c>
      <c r="C1610" t="s">
        <v>1684</v>
      </c>
      <c r="D1610" t="s">
        <v>552</v>
      </c>
      <c r="E1610" t="s">
        <v>213</v>
      </c>
      <c r="H1610" t="s">
        <v>291</v>
      </c>
      <c r="I1610" s="9" t="s">
        <v>264</v>
      </c>
    </row>
    <row r="1611" spans="1:9" ht="20.100000000000001" customHeight="1">
      <c r="A1611">
        <v>4</v>
      </c>
      <c r="B1611">
        <v>1610</v>
      </c>
      <c r="C1611" t="s">
        <v>1684</v>
      </c>
      <c r="D1611" t="s">
        <v>552</v>
      </c>
      <c r="E1611" t="s">
        <v>214</v>
      </c>
      <c r="H1611" t="s">
        <v>304</v>
      </c>
      <c r="I1611" s="9" t="s">
        <v>264</v>
      </c>
    </row>
    <row r="1612" spans="1:9" ht="20.100000000000001" customHeight="1">
      <c r="A1612">
        <v>4</v>
      </c>
      <c r="B1612">
        <v>1611</v>
      </c>
      <c r="C1612" t="s">
        <v>1684</v>
      </c>
      <c r="D1612" t="s">
        <v>552</v>
      </c>
      <c r="E1612" t="s">
        <v>215</v>
      </c>
      <c r="H1612" t="s">
        <v>305</v>
      </c>
      <c r="I1612" s="9" t="s">
        <v>264</v>
      </c>
    </row>
    <row r="1613" spans="1:9" ht="20.100000000000001" customHeight="1">
      <c r="A1613">
        <v>4</v>
      </c>
      <c r="B1613">
        <v>1612</v>
      </c>
      <c r="C1613" t="s">
        <v>1684</v>
      </c>
      <c r="D1613" t="s">
        <v>552</v>
      </c>
      <c r="E1613" t="s">
        <v>216</v>
      </c>
      <c r="H1613" t="s">
        <v>306</v>
      </c>
      <c r="I1613" s="9" t="s">
        <v>264</v>
      </c>
    </row>
    <row r="1614" spans="1:9" ht="20.100000000000001" customHeight="1">
      <c r="A1614">
        <v>4</v>
      </c>
      <c r="B1614">
        <v>1613</v>
      </c>
      <c r="C1614" t="s">
        <v>1684</v>
      </c>
      <c r="D1614" t="s">
        <v>552</v>
      </c>
      <c r="E1614" t="s">
        <v>217</v>
      </c>
      <c r="H1614" t="s">
        <v>307</v>
      </c>
      <c r="I1614" s="9" t="s">
        <v>264</v>
      </c>
    </row>
    <row r="1615" spans="1:9" ht="20.100000000000001" customHeight="1">
      <c r="A1615">
        <v>4</v>
      </c>
      <c r="B1615">
        <v>1614</v>
      </c>
      <c r="C1615" t="s">
        <v>1684</v>
      </c>
      <c r="D1615" t="s">
        <v>552</v>
      </c>
      <c r="E1615" t="s">
        <v>218</v>
      </c>
      <c r="H1615" t="s">
        <v>294</v>
      </c>
      <c r="I1615" s="9" t="s">
        <v>264</v>
      </c>
    </row>
    <row r="1616" spans="1:9" ht="20.100000000000001" customHeight="1">
      <c r="A1616">
        <v>4</v>
      </c>
      <c r="B1616">
        <v>1615</v>
      </c>
      <c r="C1616" t="s">
        <v>1684</v>
      </c>
      <c r="D1616" t="s">
        <v>552</v>
      </c>
      <c r="E1616" t="s">
        <v>219</v>
      </c>
      <c r="H1616" t="s">
        <v>295</v>
      </c>
      <c r="I1616" s="9" t="s">
        <v>264</v>
      </c>
    </row>
    <row r="1617" spans="1:10" ht="20.100000000000001" customHeight="1">
      <c r="A1617">
        <v>4</v>
      </c>
      <c r="B1617">
        <v>1616</v>
      </c>
      <c r="C1617" t="s">
        <v>1684</v>
      </c>
      <c r="D1617" t="s">
        <v>552</v>
      </c>
      <c r="E1617" t="s">
        <v>220</v>
      </c>
      <c r="H1617" t="s">
        <v>308</v>
      </c>
      <c r="I1617" s="9" t="s">
        <v>264</v>
      </c>
    </row>
    <row r="1618" spans="1:10" ht="20.100000000000001" customHeight="1">
      <c r="A1618">
        <v>4</v>
      </c>
      <c r="B1618">
        <v>1617</v>
      </c>
      <c r="C1618" t="s">
        <v>1684</v>
      </c>
      <c r="D1618" t="s">
        <v>552</v>
      </c>
      <c r="E1618" t="s">
        <v>221</v>
      </c>
      <c r="H1618" t="s">
        <v>309</v>
      </c>
      <c r="I1618" s="9" t="s">
        <v>264</v>
      </c>
    </row>
    <row r="1619" spans="1:10" ht="20.100000000000001" customHeight="1">
      <c r="A1619">
        <v>4</v>
      </c>
      <c r="B1619">
        <v>1618</v>
      </c>
      <c r="C1619" t="s">
        <v>1684</v>
      </c>
      <c r="D1619" t="s">
        <v>552</v>
      </c>
      <c r="E1619" t="s">
        <v>222</v>
      </c>
      <c r="H1619" t="s">
        <v>286</v>
      </c>
      <c r="I1619" s="9" t="s">
        <v>264</v>
      </c>
    </row>
    <row r="1620" spans="1:10" ht="20.100000000000001" customHeight="1">
      <c r="A1620">
        <v>4</v>
      </c>
      <c r="B1620">
        <v>1619</v>
      </c>
      <c r="C1620" t="s">
        <v>1684</v>
      </c>
      <c r="D1620" t="s">
        <v>552</v>
      </c>
      <c r="E1620" t="s">
        <v>223</v>
      </c>
      <c r="H1620" t="s">
        <v>287</v>
      </c>
      <c r="I1620" s="9" t="s">
        <v>264</v>
      </c>
    </row>
    <row r="1621" spans="1:10" ht="20.100000000000001" customHeight="1">
      <c r="A1621">
        <v>4</v>
      </c>
      <c r="B1621">
        <v>1620</v>
      </c>
      <c r="C1621" t="s">
        <v>1684</v>
      </c>
      <c r="D1621" t="s">
        <v>552</v>
      </c>
      <c r="E1621" t="s">
        <v>224</v>
      </c>
      <c r="H1621" t="s">
        <v>300</v>
      </c>
      <c r="I1621" s="9" t="s">
        <v>264</v>
      </c>
    </row>
    <row r="1622" spans="1:10" ht="20.100000000000001" customHeight="1">
      <c r="A1622">
        <v>4</v>
      </c>
      <c r="B1622">
        <v>1621</v>
      </c>
      <c r="C1622" t="s">
        <v>1684</v>
      </c>
      <c r="D1622" t="s">
        <v>552</v>
      </c>
      <c r="E1622" t="s">
        <v>225</v>
      </c>
      <c r="H1622" t="s">
        <v>301</v>
      </c>
      <c r="I1622" s="9" t="s">
        <v>264</v>
      </c>
    </row>
    <row r="1623" spans="1:10" ht="20.100000000000001" customHeight="1">
      <c r="A1623">
        <v>4</v>
      </c>
      <c r="B1623">
        <v>1622</v>
      </c>
      <c r="C1623" t="s">
        <v>1684</v>
      </c>
      <c r="D1623" t="s">
        <v>552</v>
      </c>
      <c r="E1623" t="s">
        <v>809</v>
      </c>
      <c r="H1623" t="s">
        <v>2136</v>
      </c>
      <c r="I1623" s="9" t="s">
        <v>264</v>
      </c>
    </row>
    <row r="1624" spans="1:10" ht="20.100000000000001" customHeight="1">
      <c r="A1624">
        <v>4</v>
      </c>
      <c r="B1624">
        <v>1623</v>
      </c>
      <c r="C1624" t="s">
        <v>1684</v>
      </c>
      <c r="D1624" t="s">
        <v>552</v>
      </c>
      <c r="E1624" t="s">
        <v>739</v>
      </c>
      <c r="H1624" t="s">
        <v>2066</v>
      </c>
      <c r="I1624" s="9" t="s">
        <v>264</v>
      </c>
    </row>
    <row r="1625" spans="1:10" ht="20.100000000000001" customHeight="1">
      <c r="A1625">
        <v>4</v>
      </c>
      <c r="B1625">
        <v>1624</v>
      </c>
      <c r="C1625" t="s">
        <v>1684</v>
      </c>
      <c r="D1625" t="s">
        <v>552</v>
      </c>
      <c r="E1625" t="s">
        <v>738</v>
      </c>
      <c r="H1625" t="s">
        <v>2065</v>
      </c>
      <c r="I1625" s="9" t="s">
        <v>264</v>
      </c>
    </row>
    <row r="1626" spans="1:10" ht="20.100000000000001" customHeight="1">
      <c r="A1626">
        <v>4</v>
      </c>
      <c r="B1626">
        <v>1625</v>
      </c>
      <c r="C1626" t="s">
        <v>1684</v>
      </c>
      <c r="D1626" t="s">
        <v>552</v>
      </c>
      <c r="E1626" t="s">
        <v>720</v>
      </c>
      <c r="H1626" t="s">
        <v>2047</v>
      </c>
      <c r="I1626" s="9" t="s">
        <v>264</v>
      </c>
    </row>
    <row r="1627" spans="1:10" ht="20.100000000000001" customHeight="1">
      <c r="A1627">
        <v>4</v>
      </c>
      <c r="B1627">
        <v>1626</v>
      </c>
      <c r="C1627" t="s">
        <v>1684</v>
      </c>
      <c r="D1627" t="s">
        <v>552</v>
      </c>
      <c r="E1627" t="s">
        <v>719</v>
      </c>
      <c r="H1627" t="s">
        <v>2046</v>
      </c>
      <c r="I1627" s="9" t="s">
        <v>264</v>
      </c>
    </row>
    <row r="1628" spans="1:10" ht="20.100000000000001" customHeight="1">
      <c r="A1628">
        <v>4</v>
      </c>
      <c r="B1628">
        <v>1627</v>
      </c>
      <c r="C1628" t="s">
        <v>1684</v>
      </c>
      <c r="D1628" t="s">
        <v>552</v>
      </c>
      <c r="E1628" t="s">
        <v>721</v>
      </c>
      <c r="H1628" t="s">
        <v>2048</v>
      </c>
      <c r="I1628" s="9" t="s">
        <v>264</v>
      </c>
    </row>
    <row r="1629" spans="1:10" ht="20.100000000000001" customHeight="1">
      <c r="A1629">
        <v>5</v>
      </c>
      <c r="B1629">
        <v>1628</v>
      </c>
      <c r="C1629" s="10" t="s">
        <v>2711</v>
      </c>
      <c r="D1629" t="s">
        <v>554</v>
      </c>
      <c r="E1629" t="s">
        <v>588</v>
      </c>
      <c r="I1629" s="9" t="s">
        <v>264</v>
      </c>
    </row>
    <row r="1630" spans="1:10" ht="20.100000000000001" customHeight="1">
      <c r="A1630">
        <v>7</v>
      </c>
      <c r="B1630">
        <v>1629</v>
      </c>
      <c r="C1630" t="s">
        <v>1716</v>
      </c>
      <c r="D1630" t="s">
        <v>547</v>
      </c>
      <c r="E1630" t="s">
        <v>1685</v>
      </c>
      <c r="I1630" s="9" t="s">
        <v>264</v>
      </c>
      <c r="J1630" t="s">
        <v>2741</v>
      </c>
    </row>
    <row r="1631" spans="1:10" ht="20.100000000000001" customHeight="1">
      <c r="A1631">
        <v>7</v>
      </c>
      <c r="B1631">
        <v>1630</v>
      </c>
      <c r="C1631" t="s">
        <v>1716</v>
      </c>
      <c r="D1631" t="s">
        <v>547</v>
      </c>
      <c r="E1631" t="s">
        <v>1686</v>
      </c>
      <c r="I1631" s="9" t="s">
        <v>264</v>
      </c>
      <c r="J1631" t="s">
        <v>2741</v>
      </c>
    </row>
    <row r="1632" spans="1:10" ht="20.100000000000001" customHeight="1">
      <c r="A1632">
        <v>7</v>
      </c>
      <c r="B1632">
        <v>1631</v>
      </c>
      <c r="C1632" t="s">
        <v>1716</v>
      </c>
      <c r="D1632" t="s">
        <v>547</v>
      </c>
      <c r="E1632" t="s">
        <v>1687</v>
      </c>
      <c r="H1632" t="s">
        <v>2449</v>
      </c>
      <c r="I1632" s="9" t="s">
        <v>264</v>
      </c>
      <c r="J1632" t="s">
        <v>2741</v>
      </c>
    </row>
    <row r="1633" spans="1:10" ht="20.100000000000001" customHeight="1">
      <c r="A1633">
        <v>7</v>
      </c>
      <c r="B1633">
        <v>1632</v>
      </c>
      <c r="C1633" t="s">
        <v>1716</v>
      </c>
      <c r="D1633" t="s">
        <v>547</v>
      </c>
      <c r="E1633" t="s">
        <v>1688</v>
      </c>
      <c r="H1633" t="s">
        <v>2450</v>
      </c>
      <c r="I1633" s="9" t="s">
        <v>264</v>
      </c>
      <c r="J1633" t="s">
        <v>2741</v>
      </c>
    </row>
    <row r="1634" spans="1:10" ht="20.100000000000001" customHeight="1">
      <c r="A1634">
        <v>7</v>
      </c>
      <c r="B1634">
        <v>1633</v>
      </c>
      <c r="C1634" t="s">
        <v>1716</v>
      </c>
      <c r="D1634" t="s">
        <v>547</v>
      </c>
      <c r="E1634" t="s">
        <v>1689</v>
      </c>
      <c r="H1634" t="s">
        <v>2451</v>
      </c>
      <c r="I1634" s="9" t="s">
        <v>264</v>
      </c>
      <c r="J1634" t="s">
        <v>2741</v>
      </c>
    </row>
    <row r="1635" spans="1:10" ht="20.100000000000001" customHeight="1">
      <c r="A1635">
        <v>7</v>
      </c>
      <c r="B1635">
        <v>1634</v>
      </c>
      <c r="C1635" t="s">
        <v>1716</v>
      </c>
      <c r="D1635" t="s">
        <v>547</v>
      </c>
      <c r="E1635" t="s">
        <v>1690</v>
      </c>
      <c r="H1635" t="s">
        <v>2452</v>
      </c>
      <c r="I1635" s="9" t="s">
        <v>264</v>
      </c>
      <c r="J1635" t="s">
        <v>2741</v>
      </c>
    </row>
    <row r="1636" spans="1:10" ht="20.100000000000001" customHeight="1">
      <c r="A1636">
        <v>7</v>
      </c>
      <c r="B1636">
        <v>1635</v>
      </c>
      <c r="C1636" t="s">
        <v>1716</v>
      </c>
      <c r="D1636" t="s">
        <v>547</v>
      </c>
      <c r="E1636" t="s">
        <v>1691</v>
      </c>
      <c r="I1636" s="9" t="s">
        <v>264</v>
      </c>
      <c r="J1636" t="s">
        <v>2741</v>
      </c>
    </row>
    <row r="1637" spans="1:10" ht="20.100000000000001" customHeight="1">
      <c r="A1637">
        <v>7</v>
      </c>
      <c r="B1637">
        <v>1636</v>
      </c>
      <c r="C1637" t="s">
        <v>1716</v>
      </c>
      <c r="D1637" t="s">
        <v>547</v>
      </c>
      <c r="E1637" t="s">
        <v>601</v>
      </c>
      <c r="H1637" t="s">
        <v>1975</v>
      </c>
      <c r="I1637" s="9" t="s">
        <v>264</v>
      </c>
      <c r="J1637" t="s">
        <v>2741</v>
      </c>
    </row>
    <row r="1638" spans="1:10" ht="20.100000000000001" customHeight="1">
      <c r="A1638">
        <v>7</v>
      </c>
      <c r="B1638">
        <v>1637</v>
      </c>
      <c r="C1638" t="s">
        <v>1716</v>
      </c>
      <c r="D1638" t="s">
        <v>547</v>
      </c>
      <c r="E1638" t="s">
        <v>600</v>
      </c>
      <c r="I1638" s="9" t="s">
        <v>264</v>
      </c>
      <c r="J1638" t="s">
        <v>2741</v>
      </c>
    </row>
    <row r="1639" spans="1:10" ht="20.100000000000001" customHeight="1">
      <c r="A1639">
        <v>7</v>
      </c>
      <c r="B1639">
        <v>1638</v>
      </c>
      <c r="C1639" t="s">
        <v>1716</v>
      </c>
      <c r="D1639" t="s">
        <v>547</v>
      </c>
      <c r="E1639" t="s">
        <v>1692</v>
      </c>
      <c r="I1639" s="9" t="s">
        <v>264</v>
      </c>
      <c r="J1639" t="s">
        <v>2741</v>
      </c>
    </row>
    <row r="1640" spans="1:10" ht="20.100000000000001" customHeight="1">
      <c r="A1640">
        <v>7</v>
      </c>
      <c r="B1640">
        <v>1639</v>
      </c>
      <c r="C1640" t="s">
        <v>1716</v>
      </c>
      <c r="D1640" t="s">
        <v>547</v>
      </c>
      <c r="E1640" t="s">
        <v>1693</v>
      </c>
      <c r="I1640" s="9" t="s">
        <v>264</v>
      </c>
      <c r="J1640" t="s">
        <v>2741</v>
      </c>
    </row>
    <row r="1641" spans="1:10" ht="20.100000000000001" customHeight="1">
      <c r="A1641">
        <v>7</v>
      </c>
      <c r="B1641">
        <v>1640</v>
      </c>
      <c r="C1641" t="s">
        <v>1716</v>
      </c>
      <c r="D1641" t="s">
        <v>547</v>
      </c>
      <c r="E1641" t="s">
        <v>1694</v>
      </c>
      <c r="I1641" s="9" t="s">
        <v>264</v>
      </c>
      <c r="J1641" t="s">
        <v>2741</v>
      </c>
    </row>
    <row r="1642" spans="1:10" ht="20.100000000000001" customHeight="1">
      <c r="A1642">
        <v>7</v>
      </c>
      <c r="B1642">
        <v>1641</v>
      </c>
      <c r="C1642" t="s">
        <v>1716</v>
      </c>
      <c r="D1642" t="s">
        <v>547</v>
      </c>
      <c r="E1642" t="s">
        <v>1695</v>
      </c>
      <c r="I1642" s="9" t="s">
        <v>264</v>
      </c>
      <c r="J1642" t="s">
        <v>2741</v>
      </c>
    </row>
    <row r="1643" spans="1:10" ht="20.100000000000001" customHeight="1">
      <c r="A1643">
        <v>7</v>
      </c>
      <c r="B1643">
        <v>1642</v>
      </c>
      <c r="C1643" t="s">
        <v>1716</v>
      </c>
      <c r="D1643" t="s">
        <v>547</v>
      </c>
      <c r="E1643" t="s">
        <v>1696</v>
      </c>
      <c r="I1643" s="9" t="s">
        <v>264</v>
      </c>
      <c r="J1643" t="s">
        <v>2741</v>
      </c>
    </row>
    <row r="1644" spans="1:10" ht="20.100000000000001" customHeight="1">
      <c r="A1644">
        <v>7</v>
      </c>
      <c r="B1644">
        <v>1643</v>
      </c>
      <c r="C1644" t="s">
        <v>1716</v>
      </c>
      <c r="D1644" t="s">
        <v>547</v>
      </c>
      <c r="E1644" t="s">
        <v>1697</v>
      </c>
      <c r="I1644" s="9" t="s">
        <v>264</v>
      </c>
      <c r="J1644" t="s">
        <v>2741</v>
      </c>
    </row>
    <row r="1645" spans="1:10" ht="20.100000000000001" customHeight="1">
      <c r="A1645">
        <v>7</v>
      </c>
      <c r="B1645">
        <v>1644</v>
      </c>
      <c r="C1645" t="s">
        <v>1716</v>
      </c>
      <c r="D1645" t="s">
        <v>547</v>
      </c>
      <c r="E1645" t="s">
        <v>1698</v>
      </c>
      <c r="I1645" s="9" t="s">
        <v>264</v>
      </c>
      <c r="J1645" t="s">
        <v>2741</v>
      </c>
    </row>
    <row r="1646" spans="1:10" ht="20.100000000000001" customHeight="1">
      <c r="A1646">
        <v>7</v>
      </c>
      <c r="B1646">
        <v>1645</v>
      </c>
      <c r="C1646" t="s">
        <v>1716</v>
      </c>
      <c r="D1646" t="s">
        <v>547</v>
      </c>
      <c r="E1646" t="s">
        <v>1699</v>
      </c>
      <c r="I1646" s="9" t="s">
        <v>264</v>
      </c>
      <c r="J1646" t="s">
        <v>2741</v>
      </c>
    </row>
    <row r="1647" spans="1:10" ht="20.100000000000001" customHeight="1">
      <c r="A1647">
        <v>7</v>
      </c>
      <c r="B1647">
        <v>1646</v>
      </c>
      <c r="C1647" t="s">
        <v>1716</v>
      </c>
      <c r="D1647" t="s">
        <v>547</v>
      </c>
      <c r="E1647" t="s">
        <v>1700</v>
      </c>
      <c r="I1647" s="9" t="s">
        <v>264</v>
      </c>
      <c r="J1647" t="s">
        <v>2741</v>
      </c>
    </row>
    <row r="1648" spans="1:10" ht="20.100000000000001" customHeight="1">
      <c r="A1648">
        <v>7</v>
      </c>
      <c r="B1648">
        <v>1647</v>
      </c>
      <c r="C1648" t="s">
        <v>1716</v>
      </c>
      <c r="D1648" t="s">
        <v>547</v>
      </c>
      <c r="E1648" t="s">
        <v>1701</v>
      </c>
      <c r="H1648" t="s">
        <v>2453</v>
      </c>
      <c r="I1648" s="9" t="s">
        <v>264</v>
      </c>
      <c r="J1648" t="s">
        <v>2741</v>
      </c>
    </row>
    <row r="1649" spans="1:10" ht="20.100000000000001" customHeight="1">
      <c r="A1649">
        <v>7</v>
      </c>
      <c r="B1649">
        <v>1648</v>
      </c>
      <c r="C1649" t="s">
        <v>1716</v>
      </c>
      <c r="D1649" t="s">
        <v>547</v>
      </c>
      <c r="E1649" t="s">
        <v>1702</v>
      </c>
      <c r="H1649" t="s">
        <v>2454</v>
      </c>
      <c r="I1649" s="9" t="s">
        <v>264</v>
      </c>
      <c r="J1649" t="s">
        <v>2741</v>
      </c>
    </row>
    <row r="1650" spans="1:10" ht="20.100000000000001" customHeight="1">
      <c r="A1650">
        <v>7</v>
      </c>
      <c r="B1650">
        <v>1649</v>
      </c>
      <c r="C1650" t="s">
        <v>1716</v>
      </c>
      <c r="D1650" t="s">
        <v>547</v>
      </c>
      <c r="E1650" t="s">
        <v>1703</v>
      </c>
      <c r="I1650" s="9" t="s">
        <v>264</v>
      </c>
      <c r="J1650" t="s">
        <v>2741</v>
      </c>
    </row>
    <row r="1651" spans="1:10" ht="20.100000000000001" customHeight="1">
      <c r="A1651">
        <v>7</v>
      </c>
      <c r="B1651">
        <v>1650</v>
      </c>
      <c r="C1651" t="s">
        <v>1716</v>
      </c>
      <c r="D1651" t="s">
        <v>547</v>
      </c>
      <c r="E1651" t="s">
        <v>1704</v>
      </c>
      <c r="I1651" s="9" t="s">
        <v>264</v>
      </c>
      <c r="J1651" t="s">
        <v>2741</v>
      </c>
    </row>
    <row r="1652" spans="1:10" ht="20.100000000000001" customHeight="1">
      <c r="A1652">
        <v>7</v>
      </c>
      <c r="B1652">
        <v>1651</v>
      </c>
      <c r="C1652" t="s">
        <v>1716</v>
      </c>
      <c r="D1652" t="s">
        <v>547</v>
      </c>
      <c r="E1652" t="s">
        <v>1705</v>
      </c>
      <c r="I1652" s="9" t="s">
        <v>264</v>
      </c>
      <c r="J1652" t="s">
        <v>2741</v>
      </c>
    </row>
    <row r="1653" spans="1:10" ht="20.100000000000001" customHeight="1">
      <c r="A1653">
        <v>7</v>
      </c>
      <c r="B1653">
        <v>1652</v>
      </c>
      <c r="C1653" t="s">
        <v>1716</v>
      </c>
      <c r="D1653" t="s">
        <v>547</v>
      </c>
      <c r="E1653" t="s">
        <v>1706</v>
      </c>
      <c r="H1653" t="s">
        <v>2455</v>
      </c>
      <c r="I1653" s="9" t="s">
        <v>264</v>
      </c>
      <c r="J1653" t="s">
        <v>2741</v>
      </c>
    </row>
    <row r="1654" spans="1:10" ht="20.100000000000001" customHeight="1">
      <c r="A1654">
        <v>7</v>
      </c>
      <c r="B1654">
        <v>1653</v>
      </c>
      <c r="C1654" t="s">
        <v>1716</v>
      </c>
      <c r="D1654" t="s">
        <v>547</v>
      </c>
      <c r="E1654" t="s">
        <v>1707</v>
      </c>
      <c r="I1654" s="9" t="s">
        <v>264</v>
      </c>
      <c r="J1654" t="s">
        <v>2741</v>
      </c>
    </row>
    <row r="1655" spans="1:10" ht="20.100000000000001" customHeight="1">
      <c r="A1655">
        <v>7</v>
      </c>
      <c r="B1655">
        <v>1654</v>
      </c>
      <c r="C1655" t="s">
        <v>1716</v>
      </c>
      <c r="D1655" t="s">
        <v>547</v>
      </c>
      <c r="E1655" t="s">
        <v>1708</v>
      </c>
      <c r="I1655" s="9" t="s">
        <v>264</v>
      </c>
      <c r="J1655" t="s">
        <v>2741</v>
      </c>
    </row>
    <row r="1656" spans="1:10" ht="20.100000000000001" customHeight="1">
      <c r="A1656">
        <v>7</v>
      </c>
      <c r="B1656">
        <v>1655</v>
      </c>
      <c r="C1656" t="s">
        <v>1716</v>
      </c>
      <c r="D1656" t="s">
        <v>547</v>
      </c>
      <c r="E1656" t="s">
        <v>1709</v>
      </c>
      <c r="I1656" s="9" t="s">
        <v>264</v>
      </c>
      <c r="J1656" t="s">
        <v>2741</v>
      </c>
    </row>
    <row r="1657" spans="1:10" ht="20.100000000000001" customHeight="1">
      <c r="A1657">
        <v>7</v>
      </c>
      <c r="B1657">
        <v>1656</v>
      </c>
      <c r="C1657" t="s">
        <v>1716</v>
      </c>
      <c r="D1657" t="s">
        <v>547</v>
      </c>
      <c r="E1657" t="s">
        <v>1710</v>
      </c>
      <c r="I1657" s="9" t="s">
        <v>264</v>
      </c>
      <c r="J1657" t="s">
        <v>2741</v>
      </c>
    </row>
    <row r="1658" spans="1:10" ht="20.100000000000001" customHeight="1">
      <c r="A1658">
        <v>7</v>
      </c>
      <c r="B1658">
        <v>1657</v>
      </c>
      <c r="C1658" t="s">
        <v>1716</v>
      </c>
      <c r="D1658" t="s">
        <v>547</v>
      </c>
      <c r="E1658" t="s">
        <v>1711</v>
      </c>
      <c r="I1658" s="9" t="s">
        <v>264</v>
      </c>
      <c r="J1658" t="s">
        <v>2741</v>
      </c>
    </row>
    <row r="1659" spans="1:10" ht="20.100000000000001" customHeight="1">
      <c r="A1659">
        <v>7</v>
      </c>
      <c r="B1659">
        <v>1658</v>
      </c>
      <c r="C1659" t="s">
        <v>1716</v>
      </c>
      <c r="D1659" t="s">
        <v>547</v>
      </c>
      <c r="E1659" t="s">
        <v>1712</v>
      </c>
      <c r="I1659" s="9" t="s">
        <v>264</v>
      </c>
      <c r="J1659" t="s">
        <v>2741</v>
      </c>
    </row>
    <row r="1660" spans="1:10" ht="20.100000000000001" customHeight="1">
      <c r="A1660">
        <v>7</v>
      </c>
      <c r="B1660">
        <v>1659</v>
      </c>
      <c r="C1660" t="s">
        <v>1716</v>
      </c>
      <c r="D1660" t="s">
        <v>547</v>
      </c>
      <c r="E1660" t="s">
        <v>1713</v>
      </c>
      <c r="H1660" t="s">
        <v>2456</v>
      </c>
      <c r="I1660" s="9" t="s">
        <v>264</v>
      </c>
      <c r="J1660" t="s">
        <v>2741</v>
      </c>
    </row>
    <row r="1661" spans="1:10" ht="20.100000000000001" customHeight="1">
      <c r="A1661">
        <v>7</v>
      </c>
      <c r="B1661">
        <v>1660</v>
      </c>
      <c r="C1661" t="s">
        <v>1716</v>
      </c>
      <c r="D1661" t="s">
        <v>547</v>
      </c>
      <c r="E1661" t="s">
        <v>1714</v>
      </c>
      <c r="I1661" s="9" t="s">
        <v>264</v>
      </c>
      <c r="J1661" t="s">
        <v>2741</v>
      </c>
    </row>
    <row r="1662" spans="1:10" ht="20.100000000000001" customHeight="1">
      <c r="A1662">
        <v>7</v>
      </c>
      <c r="B1662">
        <v>1661</v>
      </c>
      <c r="C1662" t="s">
        <v>1716</v>
      </c>
      <c r="D1662" t="s">
        <v>547</v>
      </c>
      <c r="E1662" t="s">
        <v>1715</v>
      </c>
      <c r="H1662" t="s">
        <v>543</v>
      </c>
      <c r="I1662" s="9" t="s">
        <v>264</v>
      </c>
      <c r="J1662" t="s">
        <v>2741</v>
      </c>
    </row>
    <row r="1663" spans="1:10" ht="20.100000000000001" customHeight="1">
      <c r="A1663">
        <v>8</v>
      </c>
      <c r="B1663">
        <v>1662</v>
      </c>
      <c r="C1663" t="s">
        <v>1823</v>
      </c>
      <c r="D1663" t="s">
        <v>548</v>
      </c>
      <c r="E1663" t="s">
        <v>1717</v>
      </c>
      <c r="H1663" t="s">
        <v>2457</v>
      </c>
      <c r="I1663" s="9" t="s">
        <v>266</v>
      </c>
    </row>
    <row r="1664" spans="1:10" ht="20.100000000000001" customHeight="1">
      <c r="A1664">
        <v>8</v>
      </c>
      <c r="B1664">
        <v>1663</v>
      </c>
      <c r="C1664" t="s">
        <v>1823</v>
      </c>
      <c r="D1664" t="s">
        <v>548</v>
      </c>
      <c r="E1664" t="s">
        <v>599</v>
      </c>
      <c r="H1664" t="s">
        <v>1974</v>
      </c>
      <c r="I1664" s="9" t="s">
        <v>266</v>
      </c>
      <c r="J1664" t="s">
        <v>2741</v>
      </c>
    </row>
    <row r="1665" spans="1:11" ht="20.100000000000001" customHeight="1">
      <c r="A1665">
        <v>8</v>
      </c>
      <c r="B1665">
        <v>1664</v>
      </c>
      <c r="C1665" t="s">
        <v>1823</v>
      </c>
      <c r="D1665" t="s">
        <v>548</v>
      </c>
      <c r="E1665" t="s">
        <v>601</v>
      </c>
      <c r="H1665" t="s">
        <v>1975</v>
      </c>
      <c r="I1665" s="9" t="s">
        <v>266</v>
      </c>
      <c r="J1665" t="s">
        <v>2741</v>
      </c>
    </row>
    <row r="1666" spans="1:11" ht="20.100000000000001" customHeight="1">
      <c r="A1666">
        <v>8</v>
      </c>
      <c r="B1666">
        <v>1665</v>
      </c>
      <c r="C1666" t="s">
        <v>1823</v>
      </c>
      <c r="D1666" t="s">
        <v>548</v>
      </c>
      <c r="E1666" t="s">
        <v>1718</v>
      </c>
      <c r="H1666" t="s">
        <v>2458</v>
      </c>
      <c r="I1666" s="9" t="s">
        <v>266</v>
      </c>
    </row>
    <row r="1667" spans="1:11" ht="20.100000000000001" customHeight="1">
      <c r="A1667">
        <v>8</v>
      </c>
      <c r="B1667">
        <v>1666</v>
      </c>
      <c r="C1667" t="s">
        <v>1823</v>
      </c>
      <c r="D1667" t="s">
        <v>548</v>
      </c>
      <c r="E1667" t="s">
        <v>1720</v>
      </c>
      <c r="H1667" t="s">
        <v>2460</v>
      </c>
      <c r="I1667" s="9" t="s">
        <v>264</v>
      </c>
      <c r="J1667" t="s">
        <v>2741</v>
      </c>
    </row>
    <row r="1668" spans="1:11" ht="20.100000000000001" customHeight="1">
      <c r="A1668">
        <v>8</v>
      </c>
      <c r="B1668">
        <v>1667</v>
      </c>
      <c r="C1668" t="s">
        <v>1823</v>
      </c>
      <c r="D1668" t="s">
        <v>548</v>
      </c>
      <c r="E1668" t="s">
        <v>1722</v>
      </c>
      <c r="H1668" t="s">
        <v>2462</v>
      </c>
      <c r="I1668" s="9" t="s">
        <v>264</v>
      </c>
      <c r="J1668" t="s">
        <v>2741</v>
      </c>
    </row>
    <row r="1669" spans="1:11" ht="20.100000000000001" customHeight="1">
      <c r="A1669">
        <v>8</v>
      </c>
      <c r="B1669">
        <v>1668</v>
      </c>
      <c r="C1669" t="s">
        <v>1823</v>
      </c>
      <c r="D1669" t="s">
        <v>548</v>
      </c>
      <c r="E1669" t="s">
        <v>1723</v>
      </c>
      <c r="H1669" t="s">
        <v>2463</v>
      </c>
      <c r="I1669" s="9" t="s">
        <v>266</v>
      </c>
      <c r="J1669" t="s">
        <v>2741</v>
      </c>
    </row>
    <row r="1670" spans="1:11" ht="20.100000000000001" customHeight="1">
      <c r="A1670">
        <v>8</v>
      </c>
      <c r="B1670">
        <v>1669</v>
      </c>
      <c r="C1670" t="s">
        <v>1823</v>
      </c>
      <c r="D1670" t="s">
        <v>548</v>
      </c>
      <c r="E1670" t="s">
        <v>1728</v>
      </c>
      <c r="H1670" t="s">
        <v>2468</v>
      </c>
      <c r="I1670" s="9" t="s">
        <v>266</v>
      </c>
      <c r="J1670" t="s">
        <v>2741</v>
      </c>
    </row>
    <row r="1671" spans="1:11" ht="20.100000000000001" customHeight="1">
      <c r="A1671">
        <v>8</v>
      </c>
      <c r="B1671">
        <v>1670</v>
      </c>
      <c r="C1671" t="s">
        <v>1823</v>
      </c>
      <c r="D1671" t="s">
        <v>548</v>
      </c>
      <c r="E1671" t="s">
        <v>1730</v>
      </c>
      <c r="H1671" t="s">
        <v>2470</v>
      </c>
      <c r="I1671" s="9" t="s">
        <v>266</v>
      </c>
      <c r="J1671" t="s">
        <v>2741</v>
      </c>
    </row>
    <row r="1672" spans="1:11" ht="20.100000000000001" customHeight="1">
      <c r="A1672">
        <v>8</v>
      </c>
      <c r="B1672">
        <v>1671</v>
      </c>
      <c r="C1672" t="s">
        <v>1823</v>
      </c>
      <c r="D1672" t="s">
        <v>548</v>
      </c>
      <c r="E1672" t="s">
        <v>1734</v>
      </c>
      <c r="H1672" t="s">
        <v>2474</v>
      </c>
      <c r="I1672" s="9" t="s">
        <v>264</v>
      </c>
    </row>
    <row r="1673" spans="1:11" ht="20.100000000000001" customHeight="1">
      <c r="A1673">
        <v>8</v>
      </c>
      <c r="B1673">
        <v>1672</v>
      </c>
      <c r="C1673" t="s">
        <v>1823</v>
      </c>
      <c r="D1673" t="s">
        <v>548</v>
      </c>
      <c r="E1673" t="s">
        <v>1739</v>
      </c>
      <c r="H1673" t="s">
        <v>2479</v>
      </c>
      <c r="I1673" s="9" t="s">
        <v>264</v>
      </c>
      <c r="J1673" t="s">
        <v>2741</v>
      </c>
    </row>
    <row r="1674" spans="1:11" ht="20.100000000000001" customHeight="1">
      <c r="A1674">
        <v>8</v>
      </c>
      <c r="B1674">
        <v>1673</v>
      </c>
      <c r="C1674" t="s">
        <v>1823</v>
      </c>
      <c r="D1674" t="s">
        <v>548</v>
      </c>
      <c r="E1674" t="s">
        <v>1741</v>
      </c>
      <c r="H1674" t="s">
        <v>2481</v>
      </c>
      <c r="I1674" s="9" t="s">
        <v>266</v>
      </c>
      <c r="J1674" t="s">
        <v>2741</v>
      </c>
    </row>
    <row r="1675" spans="1:11" ht="20.100000000000001" customHeight="1">
      <c r="A1675">
        <v>8</v>
      </c>
      <c r="B1675">
        <v>1674</v>
      </c>
      <c r="C1675" t="s">
        <v>1823</v>
      </c>
      <c r="D1675" t="s">
        <v>548</v>
      </c>
      <c r="E1675" t="s">
        <v>1744</v>
      </c>
      <c r="H1675" t="s">
        <v>2484</v>
      </c>
      <c r="I1675" s="9" t="s">
        <v>264</v>
      </c>
      <c r="K1675" t="s">
        <v>2666</v>
      </c>
    </row>
    <row r="1676" spans="1:11" ht="20.100000000000001" customHeight="1">
      <c r="A1676">
        <v>8</v>
      </c>
      <c r="B1676">
        <v>1675</v>
      </c>
      <c r="C1676" t="s">
        <v>1823</v>
      </c>
      <c r="D1676" t="s">
        <v>548</v>
      </c>
      <c r="E1676" t="s">
        <v>1745</v>
      </c>
      <c r="H1676" t="s">
        <v>2484</v>
      </c>
      <c r="I1676" s="9" t="s">
        <v>264</v>
      </c>
      <c r="J1676" t="s">
        <v>2741</v>
      </c>
      <c r="K1676" t="s">
        <v>2666</v>
      </c>
    </row>
    <row r="1677" spans="1:11" ht="20.100000000000001" customHeight="1">
      <c r="A1677">
        <v>8</v>
      </c>
      <c r="B1677">
        <v>1676</v>
      </c>
      <c r="C1677" t="s">
        <v>1823</v>
      </c>
      <c r="D1677" t="s">
        <v>548</v>
      </c>
      <c r="E1677" t="s">
        <v>1747</v>
      </c>
      <c r="H1677" t="s">
        <v>2486</v>
      </c>
      <c r="I1677" s="9" t="s">
        <v>267</v>
      </c>
    </row>
    <row r="1678" spans="1:11" ht="20.100000000000001" customHeight="1">
      <c r="A1678">
        <v>8</v>
      </c>
      <c r="B1678">
        <v>1677</v>
      </c>
      <c r="C1678" t="s">
        <v>1823</v>
      </c>
      <c r="D1678" t="s">
        <v>548</v>
      </c>
      <c r="E1678" t="s">
        <v>1748</v>
      </c>
      <c r="H1678" t="s">
        <v>2486</v>
      </c>
      <c r="I1678" s="9" t="s">
        <v>267</v>
      </c>
    </row>
    <row r="1679" spans="1:11" ht="20.100000000000001" customHeight="1">
      <c r="A1679">
        <v>8</v>
      </c>
      <c r="B1679">
        <v>1678</v>
      </c>
      <c r="C1679" t="s">
        <v>1823</v>
      </c>
      <c r="D1679" t="s">
        <v>548</v>
      </c>
      <c r="E1679" t="s">
        <v>1749</v>
      </c>
      <c r="H1679" t="s">
        <v>2487</v>
      </c>
      <c r="I1679" s="9" t="s">
        <v>266</v>
      </c>
    </row>
    <row r="1680" spans="1:11" ht="20.100000000000001" customHeight="1">
      <c r="A1680">
        <v>8</v>
      </c>
      <c r="B1680">
        <v>1679</v>
      </c>
      <c r="C1680" t="s">
        <v>1823</v>
      </c>
      <c r="D1680" t="s">
        <v>548</v>
      </c>
      <c r="E1680" t="s">
        <v>1750</v>
      </c>
      <c r="H1680" t="s">
        <v>2488</v>
      </c>
      <c r="I1680" s="9" t="s">
        <v>267</v>
      </c>
    </row>
    <row r="1681" spans="1:11" ht="20.100000000000001" customHeight="1">
      <c r="A1681">
        <v>8</v>
      </c>
      <c r="B1681">
        <v>1680</v>
      </c>
      <c r="C1681" t="s">
        <v>1823</v>
      </c>
      <c r="D1681" t="s">
        <v>548</v>
      </c>
      <c r="E1681" t="s">
        <v>1751</v>
      </c>
      <c r="H1681" t="s">
        <v>2488</v>
      </c>
      <c r="I1681" s="9" t="s">
        <v>267</v>
      </c>
    </row>
    <row r="1682" spans="1:11" ht="20.100000000000001" customHeight="1">
      <c r="A1682">
        <v>8</v>
      </c>
      <c r="B1682">
        <v>1681</v>
      </c>
      <c r="C1682" t="s">
        <v>1823</v>
      </c>
      <c r="D1682" t="s">
        <v>548</v>
      </c>
      <c r="E1682" t="s">
        <v>1752</v>
      </c>
      <c r="H1682" t="s">
        <v>2489</v>
      </c>
      <c r="I1682" s="9" t="s">
        <v>266</v>
      </c>
      <c r="J1682" t="s">
        <v>2741</v>
      </c>
    </row>
    <row r="1683" spans="1:11" ht="20.100000000000001" customHeight="1">
      <c r="A1683">
        <v>8</v>
      </c>
      <c r="B1683">
        <v>1682</v>
      </c>
      <c r="C1683" t="s">
        <v>1823</v>
      </c>
      <c r="D1683" t="s">
        <v>548</v>
      </c>
      <c r="E1683" t="s">
        <v>1753</v>
      </c>
      <c r="H1683" t="s">
        <v>2490</v>
      </c>
      <c r="I1683" s="9" t="s">
        <v>266</v>
      </c>
      <c r="J1683" t="s">
        <v>2741</v>
      </c>
    </row>
    <row r="1684" spans="1:11" ht="20.100000000000001" customHeight="1">
      <c r="A1684">
        <v>8</v>
      </c>
      <c r="B1684">
        <v>1683</v>
      </c>
      <c r="C1684" t="s">
        <v>1823</v>
      </c>
      <c r="D1684" t="s">
        <v>548</v>
      </c>
      <c r="E1684" t="s">
        <v>1754</v>
      </c>
      <c r="H1684" t="s">
        <v>2491</v>
      </c>
      <c r="I1684" s="9" t="s">
        <v>266</v>
      </c>
      <c r="J1684" t="s">
        <v>2741</v>
      </c>
    </row>
    <row r="1685" spans="1:11" ht="20.100000000000001" customHeight="1">
      <c r="A1685">
        <v>8</v>
      </c>
      <c r="B1685">
        <v>1684</v>
      </c>
      <c r="C1685" t="s">
        <v>1823</v>
      </c>
      <c r="D1685" t="s">
        <v>548</v>
      </c>
      <c r="E1685" t="s">
        <v>1755</v>
      </c>
      <c r="H1685" t="s">
        <v>2492</v>
      </c>
      <c r="I1685" s="9" t="s">
        <v>264</v>
      </c>
      <c r="K1685" t="s">
        <v>2667</v>
      </c>
    </row>
    <row r="1686" spans="1:11" ht="20.100000000000001" customHeight="1">
      <c r="A1686">
        <v>8</v>
      </c>
      <c r="B1686">
        <v>1685</v>
      </c>
      <c r="C1686" t="s">
        <v>1823</v>
      </c>
      <c r="D1686" t="s">
        <v>548</v>
      </c>
      <c r="E1686" t="s">
        <v>1756</v>
      </c>
      <c r="H1686" t="s">
        <v>2493</v>
      </c>
      <c r="I1686" s="9" t="s">
        <v>266</v>
      </c>
    </row>
    <row r="1687" spans="1:11" ht="20.100000000000001" customHeight="1">
      <c r="A1687">
        <v>8</v>
      </c>
      <c r="B1687">
        <v>1686</v>
      </c>
      <c r="C1687" t="s">
        <v>1823</v>
      </c>
      <c r="D1687" t="s">
        <v>548</v>
      </c>
      <c r="E1687" t="s">
        <v>1757</v>
      </c>
      <c r="H1687" t="s">
        <v>2494</v>
      </c>
      <c r="I1687" s="9" t="s">
        <v>264</v>
      </c>
    </row>
    <row r="1688" spans="1:11" ht="20.100000000000001" customHeight="1">
      <c r="A1688">
        <v>8</v>
      </c>
      <c r="B1688">
        <v>1687</v>
      </c>
      <c r="C1688" t="s">
        <v>1823</v>
      </c>
      <c r="D1688" t="s">
        <v>548</v>
      </c>
      <c r="E1688" t="s">
        <v>1758</v>
      </c>
      <c r="H1688" t="s">
        <v>2495</v>
      </c>
      <c r="I1688" s="9" t="s">
        <v>266</v>
      </c>
    </row>
    <row r="1689" spans="1:11" ht="20.100000000000001" customHeight="1">
      <c r="A1689">
        <v>8</v>
      </c>
      <c r="B1689">
        <v>1688</v>
      </c>
      <c r="C1689" t="s">
        <v>1823</v>
      </c>
      <c r="D1689" t="s">
        <v>548</v>
      </c>
      <c r="E1689" t="s">
        <v>1762</v>
      </c>
      <c r="H1689" t="s">
        <v>2499</v>
      </c>
      <c r="I1689" s="9" t="s">
        <v>266</v>
      </c>
      <c r="J1689" t="s">
        <v>2741</v>
      </c>
    </row>
    <row r="1690" spans="1:11" ht="20.100000000000001" customHeight="1">
      <c r="A1690">
        <v>8</v>
      </c>
      <c r="B1690">
        <v>1689</v>
      </c>
      <c r="C1690" t="s">
        <v>1823</v>
      </c>
      <c r="D1690" t="s">
        <v>548</v>
      </c>
      <c r="E1690" t="s">
        <v>1763</v>
      </c>
      <c r="H1690" t="s">
        <v>2500</v>
      </c>
      <c r="I1690" s="9" t="s">
        <v>266</v>
      </c>
    </row>
    <row r="1691" spans="1:11" ht="20.100000000000001" customHeight="1">
      <c r="A1691">
        <v>8</v>
      </c>
      <c r="B1691">
        <v>1690</v>
      </c>
      <c r="C1691" t="s">
        <v>1823</v>
      </c>
      <c r="D1691" t="s">
        <v>548</v>
      </c>
      <c r="E1691" t="s">
        <v>1764</v>
      </c>
      <c r="H1691" t="s">
        <v>2501</v>
      </c>
      <c r="I1691" s="9" t="s">
        <v>266</v>
      </c>
    </row>
    <row r="1692" spans="1:11" ht="20.100000000000001" customHeight="1">
      <c r="A1692">
        <v>8</v>
      </c>
      <c r="B1692">
        <v>1691</v>
      </c>
      <c r="C1692" t="s">
        <v>1823</v>
      </c>
      <c r="D1692" t="s">
        <v>548</v>
      </c>
      <c r="E1692" t="s">
        <v>1765</v>
      </c>
      <c r="H1692" t="s">
        <v>2502</v>
      </c>
      <c r="I1692" s="9" t="s">
        <v>266</v>
      </c>
    </row>
    <row r="1693" spans="1:11" ht="20.100000000000001" customHeight="1">
      <c r="A1693">
        <v>8</v>
      </c>
      <c r="B1693">
        <v>1692</v>
      </c>
      <c r="C1693" t="s">
        <v>1823</v>
      </c>
      <c r="D1693" t="s">
        <v>548</v>
      </c>
      <c r="E1693" t="s">
        <v>1766</v>
      </c>
      <c r="H1693" t="s">
        <v>2503</v>
      </c>
      <c r="I1693" s="9" t="s">
        <v>266</v>
      </c>
    </row>
    <row r="1694" spans="1:11" ht="20.100000000000001" customHeight="1">
      <c r="A1694">
        <v>8</v>
      </c>
      <c r="B1694">
        <v>1693</v>
      </c>
      <c r="C1694" t="s">
        <v>1823</v>
      </c>
      <c r="D1694" t="s">
        <v>548</v>
      </c>
      <c r="E1694" t="s">
        <v>1767</v>
      </c>
      <c r="H1694" t="s">
        <v>2504</v>
      </c>
      <c r="I1694" s="9" t="s">
        <v>266</v>
      </c>
    </row>
    <row r="1695" spans="1:11" ht="20.100000000000001" customHeight="1">
      <c r="A1695">
        <v>8</v>
      </c>
      <c r="B1695">
        <v>1694</v>
      </c>
      <c r="C1695" t="s">
        <v>1823</v>
      </c>
      <c r="D1695" t="s">
        <v>548</v>
      </c>
      <c r="E1695" t="s">
        <v>1768</v>
      </c>
      <c r="H1695" t="s">
        <v>2505</v>
      </c>
      <c r="I1695" s="9" t="s">
        <v>264</v>
      </c>
    </row>
    <row r="1696" spans="1:11" ht="20.100000000000001" customHeight="1">
      <c r="A1696">
        <v>8</v>
      </c>
      <c r="B1696">
        <v>1695</v>
      </c>
      <c r="C1696" t="s">
        <v>1823</v>
      </c>
      <c r="D1696" t="s">
        <v>548</v>
      </c>
      <c r="E1696" t="s">
        <v>1769</v>
      </c>
      <c r="H1696" t="s">
        <v>2506</v>
      </c>
      <c r="I1696" s="9" t="s">
        <v>266</v>
      </c>
    </row>
    <row r="1697" spans="1:10" ht="20.100000000000001" customHeight="1">
      <c r="A1697">
        <v>8</v>
      </c>
      <c r="B1697">
        <v>1696</v>
      </c>
      <c r="C1697" t="s">
        <v>1823</v>
      </c>
      <c r="D1697" t="s">
        <v>548</v>
      </c>
      <c r="E1697" t="s">
        <v>1770</v>
      </c>
      <c r="H1697" t="s">
        <v>2507</v>
      </c>
      <c r="I1697" s="9" t="s">
        <v>266</v>
      </c>
    </row>
    <row r="1698" spans="1:10" ht="20.100000000000001" customHeight="1">
      <c r="A1698">
        <v>8</v>
      </c>
      <c r="B1698">
        <v>1697</v>
      </c>
      <c r="C1698" t="s">
        <v>1823</v>
      </c>
      <c r="D1698" t="s">
        <v>548</v>
      </c>
      <c r="E1698" t="s">
        <v>1771</v>
      </c>
      <c r="H1698" t="s">
        <v>2508</v>
      </c>
      <c r="I1698" s="9" t="s">
        <v>266</v>
      </c>
    </row>
    <row r="1699" spans="1:10" ht="20.100000000000001" customHeight="1">
      <c r="A1699">
        <v>8</v>
      </c>
      <c r="B1699">
        <v>1698</v>
      </c>
      <c r="C1699" t="s">
        <v>1823</v>
      </c>
      <c r="D1699" t="s">
        <v>548</v>
      </c>
      <c r="E1699" t="s">
        <v>1772</v>
      </c>
      <c r="H1699">
        <v>0</v>
      </c>
      <c r="I1699" s="9" t="s">
        <v>266</v>
      </c>
    </row>
    <row r="1700" spans="1:10" ht="20.100000000000001" customHeight="1">
      <c r="A1700">
        <v>8</v>
      </c>
      <c r="B1700">
        <v>1699</v>
      </c>
      <c r="C1700" t="s">
        <v>1823</v>
      </c>
      <c r="D1700" t="s">
        <v>548</v>
      </c>
      <c r="E1700" t="s">
        <v>1773</v>
      </c>
      <c r="H1700">
        <v>0</v>
      </c>
      <c r="I1700" s="9" t="s">
        <v>266</v>
      </c>
    </row>
    <row r="1701" spans="1:10" ht="20.100000000000001" customHeight="1">
      <c r="A1701">
        <v>8</v>
      </c>
      <c r="B1701">
        <v>1700</v>
      </c>
      <c r="C1701" t="s">
        <v>1823</v>
      </c>
      <c r="D1701" t="s">
        <v>548</v>
      </c>
      <c r="E1701" t="s">
        <v>1774</v>
      </c>
      <c r="H1701" t="s">
        <v>2509</v>
      </c>
      <c r="I1701" s="9" t="s">
        <v>266</v>
      </c>
    </row>
    <row r="1702" spans="1:10" ht="20.100000000000001" customHeight="1">
      <c r="A1702">
        <v>8</v>
      </c>
      <c r="B1702">
        <v>1701</v>
      </c>
      <c r="C1702" t="s">
        <v>1823</v>
      </c>
      <c r="D1702" t="s">
        <v>548</v>
      </c>
      <c r="E1702" t="s">
        <v>1775</v>
      </c>
      <c r="H1702" t="s">
        <v>2510</v>
      </c>
      <c r="I1702" s="9" t="s">
        <v>266</v>
      </c>
    </row>
    <row r="1703" spans="1:10" ht="20.100000000000001" customHeight="1">
      <c r="A1703">
        <v>8</v>
      </c>
      <c r="B1703">
        <v>1702</v>
      </c>
      <c r="C1703" t="s">
        <v>1823</v>
      </c>
      <c r="D1703" t="s">
        <v>548</v>
      </c>
      <c r="E1703" t="s">
        <v>1776</v>
      </c>
      <c r="H1703">
        <v>0</v>
      </c>
      <c r="I1703" s="9" t="s">
        <v>266</v>
      </c>
    </row>
    <row r="1704" spans="1:10" ht="20.100000000000001" customHeight="1">
      <c r="A1704">
        <v>8</v>
      </c>
      <c r="B1704">
        <v>1703</v>
      </c>
      <c r="C1704" t="s">
        <v>1823</v>
      </c>
      <c r="D1704" t="s">
        <v>548</v>
      </c>
      <c r="E1704" t="s">
        <v>1777</v>
      </c>
      <c r="H1704" t="s">
        <v>2511</v>
      </c>
      <c r="I1704" s="9" t="s">
        <v>266</v>
      </c>
    </row>
    <row r="1705" spans="1:10" ht="20.100000000000001" customHeight="1">
      <c r="A1705">
        <v>8</v>
      </c>
      <c r="B1705">
        <v>1704</v>
      </c>
      <c r="C1705" t="s">
        <v>1823</v>
      </c>
      <c r="D1705" t="s">
        <v>548</v>
      </c>
      <c r="E1705" t="s">
        <v>1778</v>
      </c>
      <c r="H1705" t="s">
        <v>2512</v>
      </c>
      <c r="I1705" s="9" t="s">
        <v>266</v>
      </c>
    </row>
    <row r="1706" spans="1:10" ht="20.100000000000001" customHeight="1">
      <c r="A1706">
        <v>8</v>
      </c>
      <c r="B1706">
        <v>1705</v>
      </c>
      <c r="C1706" t="s">
        <v>1823</v>
      </c>
      <c r="D1706" t="s">
        <v>548</v>
      </c>
      <c r="E1706" t="s">
        <v>1779</v>
      </c>
      <c r="H1706" t="s">
        <v>2513</v>
      </c>
      <c r="I1706" s="9" t="s">
        <v>264</v>
      </c>
      <c r="J1706" t="s">
        <v>2741</v>
      </c>
    </row>
    <row r="1707" spans="1:10" ht="20.100000000000001" customHeight="1">
      <c r="A1707">
        <v>8</v>
      </c>
      <c r="B1707">
        <v>1706</v>
      </c>
      <c r="C1707" t="s">
        <v>1823</v>
      </c>
      <c r="D1707" t="s">
        <v>548</v>
      </c>
      <c r="E1707" t="s">
        <v>1780</v>
      </c>
      <c r="H1707" t="s">
        <v>2514</v>
      </c>
      <c r="I1707" s="9" t="s">
        <v>266</v>
      </c>
    </row>
    <row r="1708" spans="1:10" ht="20.100000000000001" customHeight="1">
      <c r="A1708">
        <v>8</v>
      </c>
      <c r="B1708">
        <v>1707</v>
      </c>
      <c r="C1708" t="s">
        <v>1823</v>
      </c>
      <c r="D1708" t="s">
        <v>548</v>
      </c>
      <c r="E1708" t="s">
        <v>1782</v>
      </c>
      <c r="H1708">
        <v>0</v>
      </c>
      <c r="I1708" s="9" t="s">
        <v>266</v>
      </c>
    </row>
    <row r="1709" spans="1:10" ht="20.100000000000001" customHeight="1">
      <c r="A1709">
        <v>8</v>
      </c>
      <c r="B1709">
        <v>1708</v>
      </c>
      <c r="C1709" t="s">
        <v>1823</v>
      </c>
      <c r="D1709" t="s">
        <v>548</v>
      </c>
      <c r="E1709" t="s">
        <v>1784</v>
      </c>
      <c r="H1709" t="s">
        <v>2517</v>
      </c>
      <c r="I1709" s="9" t="s">
        <v>266</v>
      </c>
    </row>
    <row r="1710" spans="1:10" ht="20.100000000000001" customHeight="1">
      <c r="A1710">
        <v>8</v>
      </c>
      <c r="B1710">
        <v>1709</v>
      </c>
      <c r="C1710" t="s">
        <v>1823</v>
      </c>
      <c r="D1710" t="s">
        <v>548</v>
      </c>
      <c r="E1710" t="s">
        <v>1786</v>
      </c>
      <c r="H1710" t="s">
        <v>2519</v>
      </c>
      <c r="I1710" s="9" t="s">
        <v>266</v>
      </c>
    </row>
    <row r="1711" spans="1:10" ht="20.100000000000001" customHeight="1">
      <c r="A1711">
        <v>8</v>
      </c>
      <c r="B1711">
        <v>1710</v>
      </c>
      <c r="C1711" t="s">
        <v>1823</v>
      </c>
      <c r="D1711" t="s">
        <v>548</v>
      </c>
      <c r="E1711" t="s">
        <v>1787</v>
      </c>
      <c r="H1711" t="s">
        <v>2520</v>
      </c>
      <c r="I1711" s="9" t="s">
        <v>267</v>
      </c>
    </row>
    <row r="1712" spans="1:10" ht="20.100000000000001" customHeight="1">
      <c r="A1712">
        <v>8</v>
      </c>
      <c r="B1712">
        <v>1711</v>
      </c>
      <c r="C1712" t="s">
        <v>1823</v>
      </c>
      <c r="D1712" t="s">
        <v>548</v>
      </c>
      <c r="E1712" t="s">
        <v>1789</v>
      </c>
      <c r="H1712" t="s">
        <v>2522</v>
      </c>
      <c r="I1712" s="9" t="s">
        <v>266</v>
      </c>
    </row>
    <row r="1713" spans="1:10" ht="20.100000000000001" customHeight="1">
      <c r="A1713">
        <v>8</v>
      </c>
      <c r="B1713">
        <v>1712</v>
      </c>
      <c r="C1713" t="s">
        <v>1823</v>
      </c>
      <c r="D1713" t="s">
        <v>548</v>
      </c>
      <c r="E1713" t="s">
        <v>1790</v>
      </c>
      <c r="H1713" t="s">
        <v>2523</v>
      </c>
      <c r="I1713" s="9" t="s">
        <v>266</v>
      </c>
    </row>
    <row r="1714" spans="1:10" ht="20.100000000000001" customHeight="1">
      <c r="A1714">
        <v>8</v>
      </c>
      <c r="B1714">
        <v>1713</v>
      </c>
      <c r="C1714" t="s">
        <v>1823</v>
      </c>
      <c r="D1714" t="s">
        <v>548</v>
      </c>
      <c r="E1714" t="s">
        <v>1791</v>
      </c>
      <c r="H1714" t="s">
        <v>2524</v>
      </c>
      <c r="I1714" s="9" t="s">
        <v>264</v>
      </c>
      <c r="J1714" t="s">
        <v>2741</v>
      </c>
    </row>
    <row r="1715" spans="1:10" ht="20.100000000000001" customHeight="1">
      <c r="A1715">
        <v>8</v>
      </c>
      <c r="B1715">
        <v>1714</v>
      </c>
      <c r="C1715" t="s">
        <v>1823</v>
      </c>
      <c r="D1715" t="s">
        <v>548</v>
      </c>
      <c r="E1715" t="s">
        <v>1792</v>
      </c>
      <c r="H1715" t="s">
        <v>2525</v>
      </c>
      <c r="I1715" s="9" t="s">
        <v>266</v>
      </c>
    </row>
    <row r="1716" spans="1:10" ht="20.100000000000001" customHeight="1">
      <c r="A1716">
        <v>8</v>
      </c>
      <c r="B1716">
        <v>1715</v>
      </c>
      <c r="C1716" t="s">
        <v>1823</v>
      </c>
      <c r="D1716" t="s">
        <v>548</v>
      </c>
      <c r="E1716" t="s">
        <v>1793</v>
      </c>
      <c r="H1716" t="s">
        <v>2526</v>
      </c>
      <c r="I1716" s="9" t="s">
        <v>266</v>
      </c>
    </row>
    <row r="1717" spans="1:10" ht="20.100000000000001" customHeight="1">
      <c r="A1717">
        <v>8</v>
      </c>
      <c r="B1717">
        <v>1716</v>
      </c>
      <c r="C1717" t="s">
        <v>1823</v>
      </c>
      <c r="D1717" t="s">
        <v>548</v>
      </c>
      <c r="E1717" t="s">
        <v>1794</v>
      </c>
      <c r="H1717" t="s">
        <v>2527</v>
      </c>
      <c r="I1717" s="9" t="s">
        <v>266</v>
      </c>
    </row>
    <row r="1718" spans="1:10" ht="20.100000000000001" customHeight="1">
      <c r="A1718">
        <v>8</v>
      </c>
      <c r="B1718">
        <v>1717</v>
      </c>
      <c r="C1718" t="s">
        <v>1823</v>
      </c>
      <c r="D1718" t="s">
        <v>548</v>
      </c>
      <c r="E1718" t="s">
        <v>1795</v>
      </c>
      <c r="H1718" t="s">
        <v>2528</v>
      </c>
      <c r="I1718" s="9" t="s">
        <v>266</v>
      </c>
    </row>
    <row r="1719" spans="1:10" ht="20.100000000000001" customHeight="1">
      <c r="A1719">
        <v>8</v>
      </c>
      <c r="B1719">
        <v>1718</v>
      </c>
      <c r="C1719" t="s">
        <v>1823</v>
      </c>
      <c r="D1719" t="s">
        <v>548</v>
      </c>
      <c r="E1719" t="s">
        <v>1796</v>
      </c>
      <c r="H1719" t="s">
        <v>2529</v>
      </c>
      <c r="I1719" s="9" t="s">
        <v>266</v>
      </c>
    </row>
    <row r="1720" spans="1:10" ht="20.100000000000001" customHeight="1">
      <c r="A1720">
        <v>8</v>
      </c>
      <c r="B1720">
        <v>1719</v>
      </c>
      <c r="C1720" t="s">
        <v>1823</v>
      </c>
      <c r="D1720" t="s">
        <v>548</v>
      </c>
      <c r="E1720" t="s">
        <v>1797</v>
      </c>
      <c r="H1720" t="s">
        <v>2530</v>
      </c>
      <c r="I1720" s="9" t="s">
        <v>267</v>
      </c>
      <c r="J1720" t="s">
        <v>2741</v>
      </c>
    </row>
    <row r="1721" spans="1:10" ht="20.100000000000001" customHeight="1">
      <c r="A1721">
        <v>8</v>
      </c>
      <c r="B1721">
        <v>1720</v>
      </c>
      <c r="C1721" t="s">
        <v>1823</v>
      </c>
      <c r="D1721" t="s">
        <v>548</v>
      </c>
      <c r="E1721" t="s">
        <v>1798</v>
      </c>
      <c r="H1721" t="s">
        <v>2531</v>
      </c>
      <c r="I1721" s="9" t="s">
        <v>266</v>
      </c>
    </row>
    <row r="1722" spans="1:10" ht="20.100000000000001" customHeight="1">
      <c r="A1722">
        <v>8</v>
      </c>
      <c r="B1722">
        <v>1721</v>
      </c>
      <c r="C1722" t="s">
        <v>1823</v>
      </c>
      <c r="D1722" t="s">
        <v>548</v>
      </c>
      <c r="E1722" t="s">
        <v>1799</v>
      </c>
      <c r="H1722" t="s">
        <v>2532</v>
      </c>
      <c r="I1722" s="9" t="s">
        <v>266</v>
      </c>
    </row>
    <row r="1723" spans="1:10" ht="20.100000000000001" customHeight="1">
      <c r="A1723">
        <v>8</v>
      </c>
      <c r="B1723">
        <v>1722</v>
      </c>
      <c r="C1723" t="s">
        <v>1823</v>
      </c>
      <c r="D1723" t="s">
        <v>548</v>
      </c>
      <c r="E1723" t="s">
        <v>1800</v>
      </c>
      <c r="H1723" t="s">
        <v>2533</v>
      </c>
      <c r="I1723" s="9" t="s">
        <v>266</v>
      </c>
    </row>
    <row r="1724" spans="1:10" ht="20.100000000000001" customHeight="1">
      <c r="A1724">
        <v>8</v>
      </c>
      <c r="B1724">
        <v>1723</v>
      </c>
      <c r="C1724" t="s">
        <v>1823</v>
      </c>
      <c r="D1724" t="s">
        <v>548</v>
      </c>
      <c r="E1724" t="s">
        <v>1802</v>
      </c>
      <c r="I1724" s="9" t="s">
        <v>266</v>
      </c>
    </row>
    <row r="1725" spans="1:10" ht="20.100000000000001" customHeight="1">
      <c r="A1725">
        <v>8</v>
      </c>
      <c r="B1725">
        <v>1724</v>
      </c>
      <c r="C1725" t="s">
        <v>1823</v>
      </c>
      <c r="D1725" t="s">
        <v>548</v>
      </c>
      <c r="E1725" t="s">
        <v>1803</v>
      </c>
      <c r="H1725" t="s">
        <v>2535</v>
      </c>
      <c r="I1725" s="9" t="s">
        <v>264</v>
      </c>
    </row>
    <row r="1726" spans="1:10" ht="20.100000000000001" customHeight="1">
      <c r="A1726">
        <v>8</v>
      </c>
      <c r="B1726">
        <v>1725</v>
      </c>
      <c r="C1726" t="s">
        <v>1823</v>
      </c>
      <c r="D1726" t="s">
        <v>548</v>
      </c>
      <c r="E1726" t="s">
        <v>1805</v>
      </c>
      <c r="H1726" t="s">
        <v>2537</v>
      </c>
      <c r="I1726" s="9" t="s">
        <v>266</v>
      </c>
    </row>
    <row r="1727" spans="1:10" ht="20.100000000000001" customHeight="1">
      <c r="A1727">
        <v>8</v>
      </c>
      <c r="B1727">
        <v>1726</v>
      </c>
      <c r="C1727" t="s">
        <v>1823</v>
      </c>
      <c r="D1727" t="s">
        <v>548</v>
      </c>
      <c r="E1727" t="s">
        <v>1806</v>
      </c>
      <c r="I1727" s="9" t="s">
        <v>266</v>
      </c>
    </row>
    <row r="1728" spans="1:10" ht="20.100000000000001" customHeight="1">
      <c r="A1728">
        <v>8</v>
      </c>
      <c r="B1728">
        <v>1727</v>
      </c>
      <c r="C1728" t="s">
        <v>1823</v>
      </c>
      <c r="D1728" t="s">
        <v>548</v>
      </c>
      <c r="E1728" t="s">
        <v>1807</v>
      </c>
      <c r="H1728" t="s">
        <v>2538</v>
      </c>
      <c r="I1728" s="9" t="s">
        <v>266</v>
      </c>
    </row>
    <row r="1729" spans="1:10" ht="20.100000000000001" customHeight="1">
      <c r="A1729">
        <v>8</v>
      </c>
      <c r="B1729">
        <v>1728</v>
      </c>
      <c r="C1729" t="s">
        <v>1823</v>
      </c>
      <c r="D1729" t="s">
        <v>548</v>
      </c>
      <c r="E1729" t="s">
        <v>1808</v>
      </c>
      <c r="H1729" t="s">
        <v>2539</v>
      </c>
      <c r="I1729" s="9" t="s">
        <v>266</v>
      </c>
    </row>
    <row r="1730" spans="1:10" ht="20.100000000000001" customHeight="1">
      <c r="A1730">
        <v>8</v>
      </c>
      <c r="B1730">
        <v>1729</v>
      </c>
      <c r="C1730" t="s">
        <v>1823</v>
      </c>
      <c r="D1730" t="s">
        <v>548</v>
      </c>
      <c r="E1730" t="s">
        <v>1809</v>
      </c>
      <c r="H1730" t="s">
        <v>2540</v>
      </c>
      <c r="I1730" s="9" t="s">
        <v>266</v>
      </c>
    </row>
    <row r="1731" spans="1:10" ht="20.100000000000001" customHeight="1">
      <c r="A1731">
        <v>8</v>
      </c>
      <c r="B1731">
        <v>1730</v>
      </c>
      <c r="C1731" t="s">
        <v>1823</v>
      </c>
      <c r="D1731" t="s">
        <v>548</v>
      </c>
      <c r="E1731" t="s">
        <v>1810</v>
      </c>
      <c r="H1731" t="s">
        <v>2541</v>
      </c>
      <c r="I1731" s="9" t="s">
        <v>266</v>
      </c>
    </row>
    <row r="1732" spans="1:10" ht="20.100000000000001" customHeight="1">
      <c r="A1732">
        <v>8</v>
      </c>
      <c r="B1732">
        <v>1731</v>
      </c>
      <c r="C1732" t="s">
        <v>1823</v>
      </c>
      <c r="D1732" t="s">
        <v>548</v>
      </c>
      <c r="E1732" t="s">
        <v>1811</v>
      </c>
      <c r="H1732" t="s">
        <v>2542</v>
      </c>
      <c r="I1732" s="9" t="s">
        <v>266</v>
      </c>
    </row>
    <row r="1733" spans="1:10" ht="20.100000000000001" customHeight="1">
      <c r="A1733">
        <v>8</v>
      </c>
      <c r="B1733">
        <v>1732</v>
      </c>
      <c r="C1733" t="s">
        <v>1823</v>
      </c>
      <c r="D1733" t="s">
        <v>548</v>
      </c>
      <c r="E1733" t="s">
        <v>1812</v>
      </c>
      <c r="H1733" t="s">
        <v>2543</v>
      </c>
      <c r="I1733" s="9" t="s">
        <v>266</v>
      </c>
    </row>
    <row r="1734" spans="1:10" ht="20.100000000000001" customHeight="1">
      <c r="A1734">
        <v>8</v>
      </c>
      <c r="B1734">
        <v>1733</v>
      </c>
      <c r="C1734" t="s">
        <v>1823</v>
      </c>
      <c r="D1734" t="s">
        <v>548</v>
      </c>
      <c r="E1734" t="s">
        <v>1813</v>
      </c>
      <c r="H1734" t="s">
        <v>2544</v>
      </c>
      <c r="I1734" s="9" t="s">
        <v>266</v>
      </c>
      <c r="J1734" t="s">
        <v>2741</v>
      </c>
    </row>
    <row r="1735" spans="1:10" ht="20.100000000000001" customHeight="1">
      <c r="A1735">
        <v>8</v>
      </c>
      <c r="B1735">
        <v>1734</v>
      </c>
      <c r="C1735" t="s">
        <v>1823</v>
      </c>
      <c r="D1735" t="s">
        <v>548</v>
      </c>
      <c r="E1735" t="s">
        <v>1814</v>
      </c>
      <c r="H1735" t="s">
        <v>2545</v>
      </c>
      <c r="I1735" s="9" t="s">
        <v>266</v>
      </c>
    </row>
    <row r="1736" spans="1:10" ht="20.100000000000001" customHeight="1">
      <c r="A1736">
        <v>8</v>
      </c>
      <c r="B1736">
        <v>1735</v>
      </c>
      <c r="C1736" t="s">
        <v>1823</v>
      </c>
      <c r="D1736" t="s">
        <v>548</v>
      </c>
      <c r="E1736" t="s">
        <v>1815</v>
      </c>
      <c r="H1736" t="s">
        <v>2546</v>
      </c>
      <c r="I1736" s="9" t="s">
        <v>266</v>
      </c>
    </row>
    <row r="1737" spans="1:10" ht="20.100000000000001" customHeight="1">
      <c r="A1737">
        <v>8</v>
      </c>
      <c r="B1737">
        <v>1736</v>
      </c>
      <c r="C1737" t="s">
        <v>1823</v>
      </c>
      <c r="D1737" t="s">
        <v>548</v>
      </c>
      <c r="E1737" t="s">
        <v>1816</v>
      </c>
      <c r="I1737" s="9" t="s">
        <v>266</v>
      </c>
    </row>
    <row r="1738" spans="1:10" ht="20.100000000000001" customHeight="1">
      <c r="A1738">
        <v>8</v>
      </c>
      <c r="B1738">
        <v>1737</v>
      </c>
      <c r="C1738" t="s">
        <v>1823</v>
      </c>
      <c r="D1738" t="s">
        <v>548</v>
      </c>
      <c r="E1738" t="s">
        <v>1817</v>
      </c>
      <c r="I1738" s="9" t="s">
        <v>266</v>
      </c>
    </row>
    <row r="1739" spans="1:10" ht="20.100000000000001" customHeight="1">
      <c r="A1739">
        <v>8</v>
      </c>
      <c r="B1739">
        <v>1738</v>
      </c>
      <c r="C1739" t="s">
        <v>1823</v>
      </c>
      <c r="D1739" t="s">
        <v>548</v>
      </c>
      <c r="E1739" t="s">
        <v>1818</v>
      </c>
      <c r="I1739" s="9" t="s">
        <v>266</v>
      </c>
    </row>
    <row r="1740" spans="1:10" ht="20.100000000000001" customHeight="1">
      <c r="A1740">
        <v>8</v>
      </c>
      <c r="B1740">
        <v>1739</v>
      </c>
      <c r="C1740" t="s">
        <v>1823</v>
      </c>
      <c r="D1740" t="s">
        <v>548</v>
      </c>
      <c r="E1740" t="s">
        <v>1819</v>
      </c>
      <c r="I1740" s="9" t="s">
        <v>266</v>
      </c>
    </row>
    <row r="1741" spans="1:10" ht="20.100000000000001" customHeight="1">
      <c r="A1741">
        <v>8</v>
      </c>
      <c r="B1741">
        <v>1740</v>
      </c>
      <c r="C1741" t="s">
        <v>1823</v>
      </c>
      <c r="D1741" t="s">
        <v>548</v>
      </c>
      <c r="E1741" t="s">
        <v>1820</v>
      </c>
      <c r="I1741" s="9" t="s">
        <v>266</v>
      </c>
    </row>
    <row r="1742" spans="1:10" ht="20.100000000000001" customHeight="1">
      <c r="A1742">
        <v>8</v>
      </c>
      <c r="B1742">
        <v>1741</v>
      </c>
      <c r="C1742" t="s">
        <v>1823</v>
      </c>
      <c r="D1742" t="s">
        <v>548</v>
      </c>
      <c r="E1742" t="s">
        <v>1821</v>
      </c>
      <c r="I1742" s="9" t="s">
        <v>266</v>
      </c>
    </row>
    <row r="1743" spans="1:10" ht="20.100000000000001" customHeight="1">
      <c r="A1743">
        <v>8</v>
      </c>
      <c r="B1743">
        <v>1742</v>
      </c>
      <c r="C1743" t="s">
        <v>1823</v>
      </c>
      <c r="D1743" t="s">
        <v>548</v>
      </c>
      <c r="E1743" t="s">
        <v>1822</v>
      </c>
      <c r="I1743" s="9" t="s">
        <v>266</v>
      </c>
    </row>
    <row r="1744" spans="1:10" ht="20.100000000000001" customHeight="1">
      <c r="A1744">
        <v>8</v>
      </c>
      <c r="B1744">
        <v>1743</v>
      </c>
      <c r="C1744" t="s">
        <v>1823</v>
      </c>
      <c r="D1744" t="s">
        <v>548</v>
      </c>
      <c r="E1744" t="s">
        <v>1719</v>
      </c>
      <c r="H1744" t="s">
        <v>2459</v>
      </c>
      <c r="I1744" s="9" t="s">
        <v>266</v>
      </c>
    </row>
    <row r="1745" spans="1:10" ht="20.100000000000001" customHeight="1">
      <c r="A1745">
        <v>8</v>
      </c>
      <c r="B1745">
        <v>1744</v>
      </c>
      <c r="C1745" t="s">
        <v>1823</v>
      </c>
      <c r="D1745" t="s">
        <v>548</v>
      </c>
      <c r="E1745" t="s">
        <v>1721</v>
      </c>
      <c r="H1745" t="s">
        <v>2461</v>
      </c>
      <c r="I1745" s="9" t="s">
        <v>266</v>
      </c>
    </row>
    <row r="1746" spans="1:10" ht="20.100000000000001" customHeight="1">
      <c r="A1746">
        <v>8</v>
      </c>
      <c r="B1746">
        <v>1745</v>
      </c>
      <c r="C1746" t="s">
        <v>1823</v>
      </c>
      <c r="D1746" t="s">
        <v>548</v>
      </c>
      <c r="E1746" t="s">
        <v>1653</v>
      </c>
      <c r="H1746" t="s">
        <v>2426</v>
      </c>
      <c r="I1746" s="9" t="s">
        <v>266</v>
      </c>
      <c r="J1746" t="s">
        <v>2741</v>
      </c>
    </row>
    <row r="1747" spans="1:10" ht="20.100000000000001" customHeight="1">
      <c r="A1747">
        <v>8</v>
      </c>
      <c r="B1747">
        <v>1746</v>
      </c>
      <c r="C1747" t="s">
        <v>1823</v>
      </c>
      <c r="D1747" t="s">
        <v>548</v>
      </c>
      <c r="E1747" t="s">
        <v>1724</v>
      </c>
      <c r="H1747" t="s">
        <v>2464</v>
      </c>
      <c r="I1747" s="9" t="s">
        <v>266</v>
      </c>
      <c r="J1747" t="s">
        <v>2741</v>
      </c>
    </row>
    <row r="1748" spans="1:10" ht="20.100000000000001" customHeight="1">
      <c r="A1748">
        <v>8</v>
      </c>
      <c r="B1748">
        <v>1747</v>
      </c>
      <c r="C1748" t="s">
        <v>1823</v>
      </c>
      <c r="D1748" t="s">
        <v>548</v>
      </c>
      <c r="E1748" t="s">
        <v>1725</v>
      </c>
      <c r="H1748" t="s">
        <v>2465</v>
      </c>
      <c r="I1748" s="9" t="s">
        <v>266</v>
      </c>
      <c r="J1748" t="s">
        <v>2741</v>
      </c>
    </row>
    <row r="1749" spans="1:10" ht="20.100000000000001" customHeight="1">
      <c r="A1749">
        <v>8</v>
      </c>
      <c r="B1749">
        <v>1748</v>
      </c>
      <c r="C1749" t="s">
        <v>1823</v>
      </c>
      <c r="D1749" t="s">
        <v>548</v>
      </c>
      <c r="E1749" t="s">
        <v>1726</v>
      </c>
      <c r="H1749" t="s">
        <v>2466</v>
      </c>
      <c r="I1749" s="9" t="s">
        <v>266</v>
      </c>
      <c r="J1749" t="s">
        <v>2741</v>
      </c>
    </row>
    <row r="1750" spans="1:10" ht="20.100000000000001" customHeight="1">
      <c r="A1750">
        <v>8</v>
      </c>
      <c r="B1750">
        <v>1749</v>
      </c>
      <c r="C1750" t="s">
        <v>1823</v>
      </c>
      <c r="D1750" t="s">
        <v>548</v>
      </c>
      <c r="E1750" t="s">
        <v>1727</v>
      </c>
      <c r="H1750" t="s">
        <v>2467</v>
      </c>
      <c r="I1750" s="9" t="s">
        <v>266</v>
      </c>
    </row>
    <row r="1751" spans="1:10" ht="20.100000000000001" customHeight="1">
      <c r="A1751">
        <v>8</v>
      </c>
      <c r="B1751">
        <v>1750</v>
      </c>
      <c r="C1751" t="s">
        <v>1823</v>
      </c>
      <c r="D1751" t="s">
        <v>548</v>
      </c>
      <c r="E1751" t="s">
        <v>1729</v>
      </c>
      <c r="H1751" t="s">
        <v>2469</v>
      </c>
      <c r="I1751" s="9" t="s">
        <v>266</v>
      </c>
    </row>
    <row r="1752" spans="1:10" ht="20.100000000000001" customHeight="1">
      <c r="A1752">
        <v>8</v>
      </c>
      <c r="B1752">
        <v>1751</v>
      </c>
      <c r="C1752" t="s">
        <v>1823</v>
      </c>
      <c r="D1752" t="s">
        <v>548</v>
      </c>
      <c r="E1752" t="s">
        <v>1633</v>
      </c>
      <c r="H1752" t="s">
        <v>2424</v>
      </c>
      <c r="I1752" s="9" t="s">
        <v>266</v>
      </c>
    </row>
    <row r="1753" spans="1:10" ht="20.100000000000001" customHeight="1">
      <c r="A1753">
        <v>8</v>
      </c>
      <c r="B1753">
        <v>1752</v>
      </c>
      <c r="C1753" t="s">
        <v>1823</v>
      </c>
      <c r="D1753" t="s">
        <v>548</v>
      </c>
      <c r="E1753" t="s">
        <v>1731</v>
      </c>
      <c r="H1753" t="s">
        <v>2471</v>
      </c>
      <c r="I1753" s="9" t="s">
        <v>264</v>
      </c>
    </row>
    <row r="1754" spans="1:10" ht="20.100000000000001" customHeight="1">
      <c r="A1754">
        <v>8</v>
      </c>
      <c r="B1754">
        <v>1753</v>
      </c>
      <c r="C1754" t="s">
        <v>1823</v>
      </c>
      <c r="D1754" t="s">
        <v>548</v>
      </c>
      <c r="E1754" t="s">
        <v>1732</v>
      </c>
      <c r="H1754" t="s">
        <v>2472</v>
      </c>
      <c r="I1754" s="9" t="s">
        <v>264</v>
      </c>
    </row>
    <row r="1755" spans="1:10" ht="20.100000000000001" customHeight="1">
      <c r="A1755">
        <v>8</v>
      </c>
      <c r="B1755">
        <v>1754</v>
      </c>
      <c r="C1755" t="s">
        <v>1823</v>
      </c>
      <c r="D1755" t="s">
        <v>548</v>
      </c>
      <c r="E1755" t="s">
        <v>1733</v>
      </c>
      <c r="H1755" t="s">
        <v>2473</v>
      </c>
      <c r="I1755" s="9" t="s">
        <v>266</v>
      </c>
    </row>
    <row r="1756" spans="1:10" ht="20.100000000000001" customHeight="1">
      <c r="A1756">
        <v>8</v>
      </c>
      <c r="B1756">
        <v>1755</v>
      </c>
      <c r="C1756" t="s">
        <v>1823</v>
      </c>
      <c r="D1756" t="s">
        <v>548</v>
      </c>
      <c r="E1756" t="s">
        <v>1654</v>
      </c>
      <c r="H1756" t="s">
        <v>2427</v>
      </c>
      <c r="I1756" s="9" t="s">
        <v>266</v>
      </c>
      <c r="J1756" t="s">
        <v>2741</v>
      </c>
    </row>
    <row r="1757" spans="1:10" ht="20.100000000000001" customHeight="1">
      <c r="A1757">
        <v>8</v>
      </c>
      <c r="B1757">
        <v>1756</v>
      </c>
      <c r="C1757" t="s">
        <v>1823</v>
      </c>
      <c r="D1757" t="s">
        <v>548</v>
      </c>
      <c r="E1757" t="s">
        <v>1735</v>
      </c>
      <c r="H1757" t="s">
        <v>2475</v>
      </c>
      <c r="I1757" s="9" t="s">
        <v>266</v>
      </c>
      <c r="J1757" t="s">
        <v>2741</v>
      </c>
    </row>
    <row r="1758" spans="1:10" ht="20.100000000000001" customHeight="1">
      <c r="A1758">
        <v>8</v>
      </c>
      <c r="B1758">
        <v>1757</v>
      </c>
      <c r="C1758" t="s">
        <v>1823</v>
      </c>
      <c r="D1758" t="s">
        <v>548</v>
      </c>
      <c r="E1758" t="s">
        <v>1736</v>
      </c>
      <c r="H1758" t="s">
        <v>2476</v>
      </c>
      <c r="I1758" s="9" t="s">
        <v>266</v>
      </c>
    </row>
    <row r="1759" spans="1:10" ht="20.100000000000001" customHeight="1">
      <c r="A1759">
        <v>8</v>
      </c>
      <c r="B1759">
        <v>1758</v>
      </c>
      <c r="C1759" t="s">
        <v>1823</v>
      </c>
      <c r="D1759" t="s">
        <v>548</v>
      </c>
      <c r="E1759" t="s">
        <v>1737</v>
      </c>
      <c r="H1759" t="s">
        <v>2477</v>
      </c>
      <c r="I1759" s="9" t="s">
        <v>266</v>
      </c>
    </row>
    <row r="1760" spans="1:10" ht="20.100000000000001" customHeight="1">
      <c r="A1760">
        <v>8</v>
      </c>
      <c r="B1760">
        <v>1759</v>
      </c>
      <c r="C1760" t="s">
        <v>1823</v>
      </c>
      <c r="D1760" t="s">
        <v>548</v>
      </c>
      <c r="E1760" t="s">
        <v>1738</v>
      </c>
      <c r="H1760" t="s">
        <v>2478</v>
      </c>
      <c r="I1760" s="9" t="s">
        <v>264</v>
      </c>
    </row>
    <row r="1761" spans="1:11" ht="20.100000000000001" customHeight="1">
      <c r="A1761">
        <v>8</v>
      </c>
      <c r="B1761">
        <v>1760</v>
      </c>
      <c r="C1761" t="s">
        <v>1823</v>
      </c>
      <c r="D1761" t="s">
        <v>548</v>
      </c>
      <c r="E1761" t="s">
        <v>1740</v>
      </c>
      <c r="H1761" t="s">
        <v>2480</v>
      </c>
      <c r="I1761" s="9" t="s">
        <v>266</v>
      </c>
    </row>
    <row r="1762" spans="1:11" ht="20.100000000000001" customHeight="1">
      <c r="A1762">
        <v>8</v>
      </c>
      <c r="B1762">
        <v>1761</v>
      </c>
      <c r="C1762" t="s">
        <v>1823</v>
      </c>
      <c r="D1762" t="s">
        <v>548</v>
      </c>
      <c r="E1762" t="s">
        <v>1742</v>
      </c>
      <c r="H1762" t="s">
        <v>2482</v>
      </c>
      <c r="I1762" s="9" t="s">
        <v>266</v>
      </c>
    </row>
    <row r="1763" spans="1:11" ht="20.100000000000001" customHeight="1">
      <c r="A1763">
        <v>8</v>
      </c>
      <c r="B1763">
        <v>1762</v>
      </c>
      <c r="C1763" t="s">
        <v>1823</v>
      </c>
      <c r="D1763" t="s">
        <v>548</v>
      </c>
      <c r="E1763" t="s">
        <v>1743</v>
      </c>
      <c r="H1763" t="s">
        <v>2483</v>
      </c>
      <c r="I1763" s="9" t="s">
        <v>266</v>
      </c>
    </row>
    <row r="1764" spans="1:11" ht="20.100000000000001" customHeight="1">
      <c r="A1764">
        <v>8</v>
      </c>
      <c r="B1764">
        <v>1763</v>
      </c>
      <c r="C1764" t="s">
        <v>1823</v>
      </c>
      <c r="D1764" t="s">
        <v>548</v>
      </c>
      <c r="E1764" t="s">
        <v>1746</v>
      </c>
      <c r="H1764" t="s">
        <v>2485</v>
      </c>
      <c r="I1764" s="9" t="s">
        <v>264</v>
      </c>
      <c r="K1764" t="s">
        <v>2665</v>
      </c>
    </row>
    <row r="1765" spans="1:11" ht="20.100000000000001" customHeight="1">
      <c r="A1765">
        <v>8</v>
      </c>
      <c r="B1765">
        <v>1764</v>
      </c>
      <c r="C1765" t="s">
        <v>1823</v>
      </c>
      <c r="D1765" t="s">
        <v>548</v>
      </c>
      <c r="E1765" t="s">
        <v>1759</v>
      </c>
      <c r="H1765" t="s">
        <v>2496</v>
      </c>
      <c r="I1765" s="9" t="s">
        <v>266</v>
      </c>
      <c r="J1765" t="s">
        <v>2741</v>
      </c>
    </row>
    <row r="1766" spans="1:11" ht="20.100000000000001" customHeight="1">
      <c r="A1766">
        <v>8</v>
      </c>
      <c r="B1766">
        <v>1765</v>
      </c>
      <c r="C1766" t="s">
        <v>1823</v>
      </c>
      <c r="D1766" t="s">
        <v>548</v>
      </c>
      <c r="E1766" t="s">
        <v>1760</v>
      </c>
      <c r="H1766" t="s">
        <v>2497</v>
      </c>
      <c r="I1766" s="9" t="s">
        <v>264</v>
      </c>
    </row>
    <row r="1767" spans="1:11" ht="20.100000000000001" customHeight="1">
      <c r="A1767">
        <v>8</v>
      </c>
      <c r="B1767">
        <v>1766</v>
      </c>
      <c r="C1767" t="s">
        <v>1823</v>
      </c>
      <c r="D1767" t="s">
        <v>548</v>
      </c>
      <c r="E1767" t="s">
        <v>1761</v>
      </c>
      <c r="H1767" t="s">
        <v>2498</v>
      </c>
      <c r="I1767" s="9" t="s">
        <v>266</v>
      </c>
    </row>
    <row r="1768" spans="1:11" ht="20.100000000000001" customHeight="1">
      <c r="A1768">
        <v>8</v>
      </c>
      <c r="B1768">
        <v>1767</v>
      </c>
      <c r="C1768" t="s">
        <v>1823</v>
      </c>
      <c r="D1768" t="s">
        <v>548</v>
      </c>
      <c r="E1768" t="s">
        <v>1781</v>
      </c>
      <c r="H1768" t="s">
        <v>2515</v>
      </c>
      <c r="I1768" s="9" t="s">
        <v>266</v>
      </c>
    </row>
    <row r="1769" spans="1:11" ht="20.100000000000001" customHeight="1">
      <c r="A1769">
        <v>8</v>
      </c>
      <c r="B1769">
        <v>1768</v>
      </c>
      <c r="C1769" t="s">
        <v>1823</v>
      </c>
      <c r="D1769" t="s">
        <v>548</v>
      </c>
      <c r="E1769" t="s">
        <v>1783</v>
      </c>
      <c r="H1769" t="s">
        <v>2516</v>
      </c>
      <c r="I1769" s="9" t="s">
        <v>266</v>
      </c>
    </row>
    <row r="1770" spans="1:11" ht="20.100000000000001" customHeight="1">
      <c r="A1770">
        <v>8</v>
      </c>
      <c r="B1770">
        <v>1769</v>
      </c>
      <c r="C1770" t="s">
        <v>1823</v>
      </c>
      <c r="D1770" t="s">
        <v>548</v>
      </c>
      <c r="E1770" t="s">
        <v>1785</v>
      </c>
      <c r="H1770" t="s">
        <v>2518</v>
      </c>
      <c r="I1770" s="9" t="s">
        <v>266</v>
      </c>
    </row>
    <row r="1771" spans="1:11" ht="20.100000000000001" customHeight="1">
      <c r="A1771">
        <v>8</v>
      </c>
      <c r="B1771">
        <v>1770</v>
      </c>
      <c r="C1771" t="s">
        <v>1823</v>
      </c>
      <c r="D1771" t="s">
        <v>548</v>
      </c>
      <c r="E1771" t="s">
        <v>1788</v>
      </c>
      <c r="H1771" t="s">
        <v>2521</v>
      </c>
      <c r="I1771" s="9" t="s">
        <v>266</v>
      </c>
    </row>
    <row r="1772" spans="1:11" ht="20.100000000000001" customHeight="1">
      <c r="A1772">
        <v>8</v>
      </c>
      <c r="B1772">
        <v>1771</v>
      </c>
      <c r="C1772" t="s">
        <v>1823</v>
      </c>
      <c r="D1772" t="s">
        <v>548</v>
      </c>
      <c r="E1772" t="s">
        <v>1801</v>
      </c>
      <c r="H1772" t="s">
        <v>2534</v>
      </c>
      <c r="I1772" s="9" t="s">
        <v>266</v>
      </c>
    </row>
    <row r="1773" spans="1:11" ht="20.100000000000001" customHeight="1">
      <c r="A1773">
        <v>8</v>
      </c>
      <c r="B1773">
        <v>1772</v>
      </c>
      <c r="C1773" t="s">
        <v>1823</v>
      </c>
      <c r="D1773" t="s">
        <v>548</v>
      </c>
      <c r="E1773" t="s">
        <v>1804</v>
      </c>
      <c r="H1773" t="s">
        <v>2536</v>
      </c>
      <c r="I1773" s="9" t="s">
        <v>266</v>
      </c>
      <c r="J1773" t="s">
        <v>2741</v>
      </c>
    </row>
    <row r="1774" spans="1:11" ht="20.100000000000001" customHeight="1">
      <c r="A1774">
        <v>9</v>
      </c>
      <c r="B1774">
        <v>1773</v>
      </c>
      <c r="C1774" t="s">
        <v>1824</v>
      </c>
      <c r="D1774" t="s">
        <v>526</v>
      </c>
      <c r="E1774" t="s">
        <v>588</v>
      </c>
      <c r="I1774" s="9" t="s">
        <v>264</v>
      </c>
    </row>
    <row r="1775" spans="1:11" ht="20.100000000000001" customHeight="1">
      <c r="A1775">
        <v>10</v>
      </c>
      <c r="B1775">
        <v>1774</v>
      </c>
      <c r="C1775" t="s">
        <v>1840</v>
      </c>
      <c r="D1775" t="s">
        <v>528</v>
      </c>
      <c r="E1775" t="s">
        <v>601</v>
      </c>
      <c r="H1775" t="s">
        <v>1975</v>
      </c>
      <c r="I1775" s="9" t="s">
        <v>264</v>
      </c>
    </row>
    <row r="1776" spans="1:11" ht="20.100000000000001" customHeight="1">
      <c r="A1776">
        <v>10</v>
      </c>
      <c r="B1776">
        <v>1775</v>
      </c>
      <c r="C1776" t="s">
        <v>1840</v>
      </c>
      <c r="D1776" t="s">
        <v>528</v>
      </c>
      <c r="E1776" t="s">
        <v>1825</v>
      </c>
      <c r="I1776" s="9" t="s">
        <v>264</v>
      </c>
    </row>
    <row r="1777" spans="1:11" ht="20.100000000000001" customHeight="1">
      <c r="A1777">
        <v>10</v>
      </c>
      <c r="B1777">
        <v>1776</v>
      </c>
      <c r="C1777" t="s">
        <v>1840</v>
      </c>
      <c r="D1777" t="s">
        <v>528</v>
      </c>
      <c r="E1777" t="s">
        <v>1826</v>
      </c>
      <c r="H1777" t="s">
        <v>2547</v>
      </c>
      <c r="I1777" s="9" t="s">
        <v>264</v>
      </c>
    </row>
    <row r="1778" spans="1:11" ht="20.100000000000001" customHeight="1">
      <c r="A1778">
        <v>10</v>
      </c>
      <c r="B1778">
        <v>1777</v>
      </c>
      <c r="C1778" t="s">
        <v>1840</v>
      </c>
      <c r="D1778" t="s">
        <v>528</v>
      </c>
      <c r="E1778" t="s">
        <v>1827</v>
      </c>
      <c r="H1778" t="s">
        <v>2548</v>
      </c>
      <c r="I1778" s="9" t="s">
        <v>264</v>
      </c>
    </row>
    <row r="1779" spans="1:11" ht="20.100000000000001" customHeight="1">
      <c r="A1779">
        <v>10</v>
      </c>
      <c r="B1779">
        <v>1778</v>
      </c>
      <c r="C1779" t="s">
        <v>1840</v>
      </c>
      <c r="D1779" t="s">
        <v>528</v>
      </c>
      <c r="E1779" t="s">
        <v>1828</v>
      </c>
      <c r="H1779" t="s">
        <v>2549</v>
      </c>
      <c r="I1779" s="9" t="s">
        <v>264</v>
      </c>
    </row>
    <row r="1780" spans="1:11" ht="20.100000000000001" customHeight="1">
      <c r="A1780">
        <v>10</v>
      </c>
      <c r="B1780">
        <v>1779</v>
      </c>
      <c r="C1780" t="s">
        <v>1840</v>
      </c>
      <c r="D1780" t="s">
        <v>528</v>
      </c>
      <c r="E1780" t="s">
        <v>1829</v>
      </c>
      <c r="H1780" t="s">
        <v>2550</v>
      </c>
      <c r="I1780" s="9" t="s">
        <v>264</v>
      </c>
    </row>
    <row r="1781" spans="1:11" ht="20.100000000000001" customHeight="1">
      <c r="A1781">
        <v>10</v>
      </c>
      <c r="B1781">
        <v>1780</v>
      </c>
      <c r="C1781" t="s">
        <v>1840</v>
      </c>
      <c r="D1781" t="s">
        <v>528</v>
      </c>
      <c r="E1781" t="s">
        <v>1830</v>
      </c>
      <c r="H1781" t="s">
        <v>2551</v>
      </c>
      <c r="I1781" s="9" t="s">
        <v>264</v>
      </c>
    </row>
    <row r="1782" spans="1:11" ht="20.100000000000001" customHeight="1">
      <c r="A1782">
        <v>10</v>
      </c>
      <c r="B1782">
        <v>1781</v>
      </c>
      <c r="C1782" t="s">
        <v>1840</v>
      </c>
      <c r="D1782" t="s">
        <v>528</v>
      </c>
      <c r="E1782" t="s">
        <v>1831</v>
      </c>
      <c r="H1782" t="s">
        <v>2552</v>
      </c>
      <c r="I1782" s="9" t="s">
        <v>264</v>
      </c>
    </row>
    <row r="1783" spans="1:11" ht="20.100000000000001" customHeight="1">
      <c r="A1783">
        <v>10</v>
      </c>
      <c r="B1783">
        <v>1782</v>
      </c>
      <c r="C1783" t="s">
        <v>1840</v>
      </c>
      <c r="D1783" t="s">
        <v>528</v>
      </c>
      <c r="E1783" t="s">
        <v>1832</v>
      </c>
      <c r="I1783" s="9" t="s">
        <v>264</v>
      </c>
    </row>
    <row r="1784" spans="1:11" ht="20.100000000000001" customHeight="1">
      <c r="A1784">
        <v>10</v>
      </c>
      <c r="B1784">
        <v>1783</v>
      </c>
      <c r="C1784" t="s">
        <v>1840</v>
      </c>
      <c r="D1784" t="s">
        <v>528</v>
      </c>
      <c r="E1784" t="s">
        <v>1833</v>
      </c>
      <c r="I1784" s="9" t="s">
        <v>264</v>
      </c>
    </row>
    <row r="1785" spans="1:11" ht="20.100000000000001" customHeight="1">
      <c r="A1785">
        <v>10</v>
      </c>
      <c r="B1785">
        <v>1784</v>
      </c>
      <c r="C1785" t="s">
        <v>1840</v>
      </c>
      <c r="D1785" t="s">
        <v>528</v>
      </c>
      <c r="E1785" t="s">
        <v>1834</v>
      </c>
      <c r="I1785" s="9" t="s">
        <v>264</v>
      </c>
    </row>
    <row r="1786" spans="1:11" ht="20.100000000000001" customHeight="1">
      <c r="A1786">
        <v>10</v>
      </c>
      <c r="B1786">
        <v>1785</v>
      </c>
      <c r="C1786" t="s">
        <v>1840</v>
      </c>
      <c r="D1786" t="s">
        <v>528</v>
      </c>
      <c r="E1786" t="s">
        <v>1835</v>
      </c>
      <c r="I1786" s="9" t="s">
        <v>264</v>
      </c>
    </row>
    <row r="1787" spans="1:11" ht="20.100000000000001" customHeight="1">
      <c r="A1787">
        <v>10</v>
      </c>
      <c r="B1787">
        <v>1786</v>
      </c>
      <c r="C1787" t="s">
        <v>1840</v>
      </c>
      <c r="D1787" t="s">
        <v>528</v>
      </c>
      <c r="E1787" t="s">
        <v>1836</v>
      </c>
      <c r="I1787" s="9" t="s">
        <v>264</v>
      </c>
    </row>
    <row r="1788" spans="1:11" ht="20.100000000000001" customHeight="1">
      <c r="A1788">
        <v>10</v>
      </c>
      <c r="B1788">
        <v>1787</v>
      </c>
      <c r="C1788" t="s">
        <v>1840</v>
      </c>
      <c r="D1788" t="s">
        <v>528</v>
      </c>
      <c r="E1788" t="s">
        <v>1837</v>
      </c>
      <c r="I1788" s="9" t="s">
        <v>264</v>
      </c>
    </row>
    <row r="1789" spans="1:11" ht="20.100000000000001" customHeight="1">
      <c r="A1789">
        <v>10</v>
      </c>
      <c r="B1789">
        <v>1788</v>
      </c>
      <c r="C1789" t="s">
        <v>1840</v>
      </c>
      <c r="D1789" t="s">
        <v>528</v>
      </c>
      <c r="E1789" t="s">
        <v>1838</v>
      </c>
      <c r="I1789" s="9" t="s">
        <v>264</v>
      </c>
    </row>
    <row r="1790" spans="1:11" ht="20.100000000000001" customHeight="1">
      <c r="A1790">
        <v>10</v>
      </c>
      <c r="B1790">
        <v>1789</v>
      </c>
      <c r="C1790" t="s">
        <v>1840</v>
      </c>
      <c r="D1790" t="s">
        <v>528</v>
      </c>
      <c r="E1790" t="s">
        <v>1839</v>
      </c>
      <c r="I1790" s="9" t="s">
        <v>264</v>
      </c>
    </row>
    <row r="1791" spans="1:11" ht="20.100000000000001" customHeight="1">
      <c r="A1791">
        <v>11</v>
      </c>
      <c r="B1791">
        <v>1790</v>
      </c>
      <c r="C1791" t="s">
        <v>1882</v>
      </c>
      <c r="D1791" t="s">
        <v>531</v>
      </c>
      <c r="E1791" t="s">
        <v>1841</v>
      </c>
      <c r="H1791" t="s">
        <v>2553</v>
      </c>
      <c r="I1791" s="9" t="s">
        <v>267</v>
      </c>
      <c r="K1791" t="s">
        <v>2725</v>
      </c>
    </row>
    <row r="1792" spans="1:11" ht="20.100000000000001" customHeight="1">
      <c r="A1792">
        <v>11</v>
      </c>
      <c r="B1792">
        <v>1791</v>
      </c>
      <c r="C1792" t="s">
        <v>1882</v>
      </c>
      <c r="D1792" t="s">
        <v>531</v>
      </c>
      <c r="E1792" t="s">
        <v>1842</v>
      </c>
      <c r="H1792" t="s">
        <v>2554</v>
      </c>
      <c r="I1792" s="9" t="s">
        <v>267</v>
      </c>
    </row>
    <row r="1793" spans="1:9" ht="20.100000000000001" customHeight="1">
      <c r="A1793">
        <v>11</v>
      </c>
      <c r="B1793">
        <v>1792</v>
      </c>
      <c r="C1793" t="s">
        <v>1882</v>
      </c>
      <c r="D1793" t="s">
        <v>531</v>
      </c>
      <c r="E1793" t="s">
        <v>1843</v>
      </c>
      <c r="H1793" t="s">
        <v>2554</v>
      </c>
      <c r="I1793" s="9" t="s">
        <v>267</v>
      </c>
    </row>
    <row r="1794" spans="1:9" ht="20.100000000000001" customHeight="1">
      <c r="A1794">
        <v>11</v>
      </c>
      <c r="B1794">
        <v>1793</v>
      </c>
      <c r="C1794" t="s">
        <v>1882</v>
      </c>
      <c r="D1794" t="s">
        <v>531</v>
      </c>
      <c r="E1794" t="s">
        <v>1844</v>
      </c>
      <c r="H1794" t="s">
        <v>2555</v>
      </c>
      <c r="I1794" s="9" t="s">
        <v>267</v>
      </c>
    </row>
    <row r="1795" spans="1:9" ht="20.100000000000001" customHeight="1">
      <c r="A1795">
        <v>11</v>
      </c>
      <c r="B1795">
        <v>1794</v>
      </c>
      <c r="C1795" t="s">
        <v>1882</v>
      </c>
      <c r="D1795" t="s">
        <v>531</v>
      </c>
      <c r="E1795" t="s">
        <v>1845</v>
      </c>
      <c r="H1795" t="s">
        <v>2556</v>
      </c>
      <c r="I1795" s="9" t="s">
        <v>267</v>
      </c>
    </row>
    <row r="1796" spans="1:9" ht="20.100000000000001" customHeight="1">
      <c r="A1796">
        <v>11</v>
      </c>
      <c r="B1796">
        <v>1795</v>
      </c>
      <c r="C1796" t="s">
        <v>1882</v>
      </c>
      <c r="D1796" t="s">
        <v>531</v>
      </c>
      <c r="E1796" t="s">
        <v>1846</v>
      </c>
      <c r="H1796" t="s">
        <v>2557</v>
      </c>
      <c r="I1796" s="9" t="s">
        <v>267</v>
      </c>
    </row>
    <row r="1797" spans="1:9" ht="20.100000000000001" customHeight="1">
      <c r="A1797">
        <v>11</v>
      </c>
      <c r="B1797">
        <v>1796</v>
      </c>
      <c r="C1797" t="s">
        <v>1882</v>
      </c>
      <c r="D1797" t="s">
        <v>531</v>
      </c>
      <c r="E1797" t="s">
        <v>1847</v>
      </c>
      <c r="H1797" t="s">
        <v>2558</v>
      </c>
      <c r="I1797" s="9" t="s">
        <v>267</v>
      </c>
    </row>
    <row r="1798" spans="1:9" ht="20.100000000000001" customHeight="1">
      <c r="A1798">
        <v>11</v>
      </c>
      <c r="B1798">
        <v>1797</v>
      </c>
      <c r="C1798" t="s">
        <v>1882</v>
      </c>
      <c r="D1798" t="s">
        <v>531</v>
      </c>
      <c r="E1798" t="s">
        <v>1848</v>
      </c>
      <c r="H1798" t="s">
        <v>2559</v>
      </c>
      <c r="I1798" s="9" t="s">
        <v>267</v>
      </c>
    </row>
    <row r="1799" spans="1:9" ht="20.100000000000001" customHeight="1">
      <c r="A1799">
        <v>11</v>
      </c>
      <c r="B1799">
        <v>1798</v>
      </c>
      <c r="C1799" t="s">
        <v>1882</v>
      </c>
      <c r="D1799" t="s">
        <v>531</v>
      </c>
      <c r="E1799" t="s">
        <v>1849</v>
      </c>
      <c r="H1799" t="s">
        <v>2560</v>
      </c>
      <c r="I1799" s="9" t="s">
        <v>267</v>
      </c>
    </row>
    <row r="1800" spans="1:9" ht="20.100000000000001" customHeight="1">
      <c r="A1800">
        <v>11</v>
      </c>
      <c r="B1800">
        <v>1799</v>
      </c>
      <c r="C1800" t="s">
        <v>1882</v>
      </c>
      <c r="D1800" t="s">
        <v>531</v>
      </c>
      <c r="E1800" t="s">
        <v>1850</v>
      </c>
      <c r="H1800" t="s">
        <v>2561</v>
      </c>
      <c r="I1800" s="9" t="s">
        <v>267</v>
      </c>
    </row>
    <row r="1801" spans="1:9" ht="20.100000000000001" customHeight="1">
      <c r="A1801">
        <v>11</v>
      </c>
      <c r="B1801">
        <v>1800</v>
      </c>
      <c r="C1801" t="s">
        <v>1882</v>
      </c>
      <c r="D1801" t="s">
        <v>531</v>
      </c>
      <c r="E1801" t="s">
        <v>1851</v>
      </c>
      <c r="H1801" t="s">
        <v>2562</v>
      </c>
      <c r="I1801" s="9" t="s">
        <v>267</v>
      </c>
    </row>
    <row r="1802" spans="1:9" ht="20.100000000000001" customHeight="1">
      <c r="A1802">
        <v>11</v>
      </c>
      <c r="B1802">
        <v>1801</v>
      </c>
      <c r="C1802" t="s">
        <v>1882</v>
      </c>
      <c r="D1802" t="s">
        <v>531</v>
      </c>
      <c r="E1802" t="s">
        <v>1852</v>
      </c>
      <c r="H1802" t="s">
        <v>2563</v>
      </c>
      <c r="I1802" s="9" t="s">
        <v>267</v>
      </c>
    </row>
    <row r="1803" spans="1:9" ht="20.100000000000001" customHeight="1">
      <c r="A1803">
        <v>11</v>
      </c>
      <c r="B1803">
        <v>1802</v>
      </c>
      <c r="C1803" t="s">
        <v>1882</v>
      </c>
      <c r="D1803" t="s">
        <v>531</v>
      </c>
      <c r="E1803" t="s">
        <v>1853</v>
      </c>
      <c r="H1803" t="s">
        <v>2564</v>
      </c>
      <c r="I1803" s="9" t="s">
        <v>267</v>
      </c>
    </row>
    <row r="1804" spans="1:9" ht="20.100000000000001" customHeight="1">
      <c r="A1804">
        <v>11</v>
      </c>
      <c r="B1804">
        <v>1803</v>
      </c>
      <c r="C1804" t="s">
        <v>1882</v>
      </c>
      <c r="D1804" t="s">
        <v>531</v>
      </c>
      <c r="E1804" t="s">
        <v>1854</v>
      </c>
      <c r="H1804" t="s">
        <v>2565</v>
      </c>
      <c r="I1804" s="9" t="s">
        <v>267</v>
      </c>
    </row>
    <row r="1805" spans="1:9" ht="20.100000000000001" customHeight="1">
      <c r="A1805">
        <v>11</v>
      </c>
      <c r="B1805">
        <v>1804</v>
      </c>
      <c r="C1805" t="s">
        <v>1882</v>
      </c>
      <c r="D1805" t="s">
        <v>531</v>
      </c>
      <c r="E1805" t="s">
        <v>1855</v>
      </c>
      <c r="H1805" t="s">
        <v>2561</v>
      </c>
      <c r="I1805" s="9" t="s">
        <v>267</v>
      </c>
    </row>
    <row r="1806" spans="1:9" ht="20.100000000000001" customHeight="1">
      <c r="A1806">
        <v>11</v>
      </c>
      <c r="B1806">
        <v>1805</v>
      </c>
      <c r="C1806" t="s">
        <v>1882</v>
      </c>
      <c r="D1806" t="s">
        <v>531</v>
      </c>
      <c r="E1806" t="s">
        <v>1856</v>
      </c>
      <c r="H1806" t="s">
        <v>2566</v>
      </c>
      <c r="I1806" s="9" t="s">
        <v>267</v>
      </c>
    </row>
    <row r="1807" spans="1:9" ht="20.100000000000001" customHeight="1">
      <c r="A1807">
        <v>11</v>
      </c>
      <c r="B1807">
        <v>1806</v>
      </c>
      <c r="C1807" t="s">
        <v>1882</v>
      </c>
      <c r="D1807" t="s">
        <v>531</v>
      </c>
      <c r="E1807" t="s">
        <v>1857</v>
      </c>
      <c r="H1807" t="s">
        <v>2567</v>
      </c>
      <c r="I1807" s="9" t="s">
        <v>267</v>
      </c>
    </row>
    <row r="1808" spans="1:9" ht="20.100000000000001" customHeight="1">
      <c r="A1808">
        <v>11</v>
      </c>
      <c r="B1808">
        <v>1807</v>
      </c>
      <c r="C1808" t="s">
        <v>1882</v>
      </c>
      <c r="D1808" t="s">
        <v>531</v>
      </c>
      <c r="E1808" t="s">
        <v>1858</v>
      </c>
      <c r="H1808" t="s">
        <v>2568</v>
      </c>
      <c r="I1808" s="9" t="s">
        <v>267</v>
      </c>
    </row>
    <row r="1809" spans="1:9" ht="20.100000000000001" customHeight="1">
      <c r="A1809">
        <v>11</v>
      </c>
      <c r="B1809">
        <v>1808</v>
      </c>
      <c r="C1809" t="s">
        <v>1882</v>
      </c>
      <c r="D1809" t="s">
        <v>531</v>
      </c>
      <c r="E1809" t="s">
        <v>1859</v>
      </c>
      <c r="H1809" t="s">
        <v>2569</v>
      </c>
      <c r="I1809" s="9" t="s">
        <v>267</v>
      </c>
    </row>
    <row r="1810" spans="1:9" ht="20.100000000000001" customHeight="1">
      <c r="A1810">
        <v>11</v>
      </c>
      <c r="B1810">
        <v>1809</v>
      </c>
      <c r="C1810" t="s">
        <v>1882</v>
      </c>
      <c r="D1810" t="s">
        <v>531</v>
      </c>
      <c r="E1810" t="s">
        <v>1860</v>
      </c>
      <c r="H1810" t="s">
        <v>2570</v>
      </c>
      <c r="I1810" s="9" t="s">
        <v>267</v>
      </c>
    </row>
    <row r="1811" spans="1:9" ht="20.100000000000001" customHeight="1">
      <c r="A1811">
        <v>11</v>
      </c>
      <c r="B1811">
        <v>1810</v>
      </c>
      <c r="C1811" t="s">
        <v>1882</v>
      </c>
      <c r="D1811" t="s">
        <v>531</v>
      </c>
      <c r="E1811" t="s">
        <v>1861</v>
      </c>
      <c r="H1811" t="s">
        <v>2571</v>
      </c>
      <c r="I1811" s="9" t="s">
        <v>267</v>
      </c>
    </row>
    <row r="1812" spans="1:9" ht="20.100000000000001" customHeight="1">
      <c r="A1812">
        <v>11</v>
      </c>
      <c r="B1812">
        <v>1811</v>
      </c>
      <c r="C1812" t="s">
        <v>1882</v>
      </c>
      <c r="D1812" t="s">
        <v>531</v>
      </c>
      <c r="E1812" t="s">
        <v>1862</v>
      </c>
      <c r="H1812" t="s">
        <v>2572</v>
      </c>
      <c r="I1812" s="9" t="s">
        <v>267</v>
      </c>
    </row>
    <row r="1813" spans="1:9" ht="20.100000000000001" customHeight="1">
      <c r="A1813">
        <v>11</v>
      </c>
      <c r="B1813">
        <v>1812</v>
      </c>
      <c r="C1813" t="s">
        <v>1882</v>
      </c>
      <c r="D1813" t="s">
        <v>531</v>
      </c>
      <c r="E1813" t="s">
        <v>1863</v>
      </c>
      <c r="H1813" t="s">
        <v>2573</v>
      </c>
      <c r="I1813" s="9" t="s">
        <v>267</v>
      </c>
    </row>
    <row r="1814" spans="1:9" ht="20.100000000000001" customHeight="1">
      <c r="A1814">
        <v>11</v>
      </c>
      <c r="B1814">
        <v>1813</v>
      </c>
      <c r="C1814" t="s">
        <v>1882</v>
      </c>
      <c r="D1814" t="s">
        <v>531</v>
      </c>
      <c r="E1814" t="s">
        <v>1864</v>
      </c>
      <c r="H1814" t="s">
        <v>2574</v>
      </c>
      <c r="I1814" s="9" t="s">
        <v>267</v>
      </c>
    </row>
    <row r="1815" spans="1:9" ht="20.100000000000001" customHeight="1">
      <c r="A1815">
        <v>11</v>
      </c>
      <c r="B1815">
        <v>1814</v>
      </c>
      <c r="C1815" t="s">
        <v>1882</v>
      </c>
      <c r="D1815" t="s">
        <v>531</v>
      </c>
      <c r="E1815" t="s">
        <v>1865</v>
      </c>
      <c r="H1815" t="s">
        <v>2575</v>
      </c>
      <c r="I1815" s="9" t="s">
        <v>267</v>
      </c>
    </row>
    <row r="1816" spans="1:9" ht="20.100000000000001" customHeight="1">
      <c r="A1816">
        <v>11</v>
      </c>
      <c r="B1816">
        <v>1815</v>
      </c>
      <c r="C1816" t="s">
        <v>1882</v>
      </c>
      <c r="D1816" t="s">
        <v>531</v>
      </c>
      <c r="E1816" t="s">
        <v>1866</v>
      </c>
      <c r="H1816" t="s">
        <v>2576</v>
      </c>
      <c r="I1816" s="9" t="s">
        <v>267</v>
      </c>
    </row>
    <row r="1817" spans="1:9" ht="20.100000000000001" customHeight="1">
      <c r="A1817">
        <v>11</v>
      </c>
      <c r="B1817">
        <v>1816</v>
      </c>
      <c r="C1817" t="s">
        <v>1882</v>
      </c>
      <c r="D1817" t="s">
        <v>531</v>
      </c>
      <c r="E1817" t="s">
        <v>1867</v>
      </c>
      <c r="H1817" t="s">
        <v>2577</v>
      </c>
      <c r="I1817" s="9" t="s">
        <v>267</v>
      </c>
    </row>
    <row r="1818" spans="1:9" ht="20.100000000000001" customHeight="1">
      <c r="A1818">
        <v>11</v>
      </c>
      <c r="B1818">
        <v>1817</v>
      </c>
      <c r="C1818" t="s">
        <v>1882</v>
      </c>
      <c r="D1818" t="s">
        <v>531</v>
      </c>
      <c r="E1818" t="s">
        <v>1868</v>
      </c>
      <c r="H1818" t="s">
        <v>2578</v>
      </c>
      <c r="I1818" s="9" t="s">
        <v>267</v>
      </c>
    </row>
    <row r="1819" spans="1:9" ht="20.100000000000001" customHeight="1">
      <c r="A1819">
        <v>11</v>
      </c>
      <c r="B1819">
        <v>1818</v>
      </c>
      <c r="C1819" t="s">
        <v>1882</v>
      </c>
      <c r="D1819" t="s">
        <v>531</v>
      </c>
      <c r="E1819" t="s">
        <v>1869</v>
      </c>
      <c r="H1819" t="s">
        <v>2579</v>
      </c>
      <c r="I1819" s="9" t="s">
        <v>267</v>
      </c>
    </row>
    <row r="1820" spans="1:9" ht="20.100000000000001" customHeight="1">
      <c r="A1820">
        <v>11</v>
      </c>
      <c r="B1820">
        <v>1819</v>
      </c>
      <c r="C1820" t="s">
        <v>1882</v>
      </c>
      <c r="D1820" t="s">
        <v>531</v>
      </c>
      <c r="E1820" t="s">
        <v>1870</v>
      </c>
      <c r="H1820" t="s">
        <v>2580</v>
      </c>
      <c r="I1820" s="9" t="s">
        <v>267</v>
      </c>
    </row>
    <row r="1821" spans="1:9" ht="20.100000000000001" customHeight="1">
      <c r="A1821">
        <v>11</v>
      </c>
      <c r="B1821">
        <v>1820</v>
      </c>
      <c r="C1821" t="s">
        <v>1882</v>
      </c>
      <c r="D1821" t="s">
        <v>531</v>
      </c>
      <c r="E1821" t="s">
        <v>1871</v>
      </c>
      <c r="H1821" t="s">
        <v>2581</v>
      </c>
      <c r="I1821" s="9" t="s">
        <v>267</v>
      </c>
    </row>
    <row r="1822" spans="1:9" ht="20.100000000000001" customHeight="1">
      <c r="A1822">
        <v>11</v>
      </c>
      <c r="B1822">
        <v>1821</v>
      </c>
      <c r="C1822" t="s">
        <v>1882</v>
      </c>
      <c r="D1822" t="s">
        <v>531</v>
      </c>
      <c r="E1822" t="s">
        <v>1872</v>
      </c>
      <c r="H1822" t="s">
        <v>2582</v>
      </c>
      <c r="I1822" s="9" t="s">
        <v>267</v>
      </c>
    </row>
    <row r="1823" spans="1:9" ht="20.100000000000001" customHeight="1">
      <c r="A1823">
        <v>11</v>
      </c>
      <c r="B1823">
        <v>1822</v>
      </c>
      <c r="C1823" t="s">
        <v>1882</v>
      </c>
      <c r="D1823" t="s">
        <v>531</v>
      </c>
      <c r="E1823" t="s">
        <v>1873</v>
      </c>
      <c r="H1823" t="s">
        <v>2583</v>
      </c>
      <c r="I1823" s="9" t="s">
        <v>267</v>
      </c>
    </row>
    <row r="1824" spans="1:9" ht="20.100000000000001" customHeight="1">
      <c r="A1824">
        <v>11</v>
      </c>
      <c r="B1824">
        <v>1823</v>
      </c>
      <c r="C1824" t="s">
        <v>1882</v>
      </c>
      <c r="D1824" t="s">
        <v>531</v>
      </c>
      <c r="E1824" t="s">
        <v>601</v>
      </c>
      <c r="H1824" t="s">
        <v>1975</v>
      </c>
      <c r="I1824" s="9" t="s">
        <v>267</v>
      </c>
    </row>
    <row r="1825" spans="1:9" ht="20.100000000000001" customHeight="1">
      <c r="A1825">
        <v>11</v>
      </c>
      <c r="B1825">
        <v>1824</v>
      </c>
      <c r="C1825" t="s">
        <v>1882</v>
      </c>
      <c r="D1825" t="s">
        <v>531</v>
      </c>
      <c r="E1825" t="s">
        <v>1874</v>
      </c>
      <c r="H1825" t="s">
        <v>2584</v>
      </c>
      <c r="I1825" s="9" t="s">
        <v>267</v>
      </c>
    </row>
    <row r="1826" spans="1:9" ht="20.100000000000001" customHeight="1">
      <c r="A1826">
        <v>11</v>
      </c>
      <c r="B1826">
        <v>1825</v>
      </c>
      <c r="C1826" t="s">
        <v>1882</v>
      </c>
      <c r="D1826" t="s">
        <v>531</v>
      </c>
      <c r="E1826" t="s">
        <v>1875</v>
      </c>
      <c r="H1826" t="s">
        <v>2585</v>
      </c>
      <c r="I1826" s="9" t="s">
        <v>267</v>
      </c>
    </row>
    <row r="1827" spans="1:9" ht="20.100000000000001" customHeight="1">
      <c r="A1827">
        <v>11</v>
      </c>
      <c r="B1827">
        <v>1826</v>
      </c>
      <c r="C1827" t="s">
        <v>1882</v>
      </c>
      <c r="D1827" t="s">
        <v>531</v>
      </c>
      <c r="E1827" t="s">
        <v>1876</v>
      </c>
      <c r="H1827" t="s">
        <v>2586</v>
      </c>
      <c r="I1827" s="9" t="s">
        <v>267</v>
      </c>
    </row>
    <row r="1828" spans="1:9" ht="20.100000000000001" customHeight="1">
      <c r="A1828">
        <v>11</v>
      </c>
      <c r="B1828">
        <v>1827</v>
      </c>
      <c r="C1828" t="s">
        <v>1882</v>
      </c>
      <c r="D1828" t="s">
        <v>531</v>
      </c>
      <c r="E1828" t="s">
        <v>1877</v>
      </c>
      <c r="H1828" t="s">
        <v>2587</v>
      </c>
      <c r="I1828" s="9" t="s">
        <v>267</v>
      </c>
    </row>
    <row r="1829" spans="1:9" ht="20.100000000000001" customHeight="1">
      <c r="A1829">
        <v>11</v>
      </c>
      <c r="B1829">
        <v>1828</v>
      </c>
      <c r="C1829" t="s">
        <v>1882</v>
      </c>
      <c r="D1829" t="s">
        <v>531</v>
      </c>
      <c r="E1829" t="s">
        <v>1878</v>
      </c>
      <c r="H1829" t="s">
        <v>2588</v>
      </c>
      <c r="I1829" s="9" t="s">
        <v>267</v>
      </c>
    </row>
    <row r="1830" spans="1:9" ht="20.100000000000001" customHeight="1">
      <c r="A1830">
        <v>11</v>
      </c>
      <c r="B1830">
        <v>1829</v>
      </c>
      <c r="C1830" t="s">
        <v>1882</v>
      </c>
      <c r="D1830" t="s">
        <v>531</v>
      </c>
      <c r="E1830" t="s">
        <v>1879</v>
      </c>
      <c r="H1830" t="s">
        <v>2589</v>
      </c>
      <c r="I1830" s="9" t="s">
        <v>267</v>
      </c>
    </row>
    <row r="1831" spans="1:9" ht="20.100000000000001" customHeight="1">
      <c r="A1831">
        <v>11</v>
      </c>
      <c r="B1831">
        <v>1830</v>
      </c>
      <c r="C1831" t="s">
        <v>1882</v>
      </c>
      <c r="D1831" t="s">
        <v>531</v>
      </c>
      <c r="E1831" t="s">
        <v>1880</v>
      </c>
      <c r="H1831" t="s">
        <v>2590</v>
      </c>
      <c r="I1831" s="9" t="s">
        <v>267</v>
      </c>
    </row>
    <row r="1832" spans="1:9" ht="20.100000000000001" customHeight="1">
      <c r="A1832">
        <v>11</v>
      </c>
      <c r="B1832">
        <v>1831</v>
      </c>
      <c r="C1832" t="s">
        <v>1882</v>
      </c>
      <c r="D1832" t="s">
        <v>531</v>
      </c>
      <c r="E1832" t="s">
        <v>1881</v>
      </c>
      <c r="H1832" t="s">
        <v>2591</v>
      </c>
      <c r="I1832" s="9" t="s">
        <v>267</v>
      </c>
    </row>
    <row r="1833" spans="1:9" ht="20.100000000000001" customHeight="1">
      <c r="A1833">
        <v>11</v>
      </c>
      <c r="B1833">
        <v>1832</v>
      </c>
      <c r="C1833" t="s">
        <v>1882</v>
      </c>
      <c r="D1833" t="s">
        <v>531</v>
      </c>
      <c r="E1833" t="s">
        <v>600</v>
      </c>
      <c r="I1833" s="9" t="s">
        <v>267</v>
      </c>
    </row>
    <row r="1834" spans="1:9" ht="20.100000000000001" customHeight="1">
      <c r="A1834">
        <v>12</v>
      </c>
      <c r="B1834">
        <v>1833</v>
      </c>
      <c r="C1834" t="s">
        <v>1883</v>
      </c>
      <c r="D1834" t="s">
        <v>557</v>
      </c>
      <c r="E1834" t="s">
        <v>1884</v>
      </c>
      <c r="H1834" t="s">
        <v>2592</v>
      </c>
      <c r="I1834" s="9" t="s">
        <v>266</v>
      </c>
    </row>
    <row r="1835" spans="1:9" ht="20.100000000000001" customHeight="1">
      <c r="A1835">
        <v>12</v>
      </c>
      <c r="B1835">
        <v>1834</v>
      </c>
      <c r="C1835" t="s">
        <v>1883</v>
      </c>
      <c r="D1835" t="s">
        <v>557</v>
      </c>
      <c r="E1835" t="s">
        <v>1885</v>
      </c>
      <c r="H1835" t="s">
        <v>2593</v>
      </c>
      <c r="I1835" s="9" t="s">
        <v>266</v>
      </c>
    </row>
    <row r="1836" spans="1:9" ht="20.100000000000001" customHeight="1">
      <c r="A1836">
        <v>12</v>
      </c>
      <c r="B1836">
        <v>1835</v>
      </c>
      <c r="C1836" t="s">
        <v>1883</v>
      </c>
      <c r="D1836" t="s">
        <v>557</v>
      </c>
      <c r="E1836" t="s">
        <v>1886</v>
      </c>
      <c r="H1836" t="s">
        <v>2594</v>
      </c>
      <c r="I1836" s="9" t="s">
        <v>266</v>
      </c>
    </row>
    <row r="1837" spans="1:9" ht="20.100000000000001" customHeight="1">
      <c r="A1837">
        <v>12</v>
      </c>
      <c r="B1837">
        <v>1836</v>
      </c>
      <c r="C1837" t="s">
        <v>1883</v>
      </c>
      <c r="D1837" t="s">
        <v>557</v>
      </c>
      <c r="E1837" t="s">
        <v>1887</v>
      </c>
      <c r="I1837" s="9" t="s">
        <v>266</v>
      </c>
    </row>
    <row r="1838" spans="1:9" ht="20.100000000000001" customHeight="1">
      <c r="A1838">
        <v>12</v>
      </c>
      <c r="B1838">
        <v>1837</v>
      </c>
      <c r="C1838" t="s">
        <v>1883</v>
      </c>
      <c r="D1838" t="s">
        <v>557</v>
      </c>
      <c r="E1838" t="s">
        <v>1888</v>
      </c>
      <c r="I1838" s="9" t="s">
        <v>266</v>
      </c>
    </row>
    <row r="1839" spans="1:9" ht="20.100000000000001" customHeight="1">
      <c r="A1839">
        <v>12</v>
      </c>
      <c r="B1839">
        <v>1838</v>
      </c>
      <c r="C1839" t="s">
        <v>1883</v>
      </c>
      <c r="D1839" t="s">
        <v>557</v>
      </c>
      <c r="E1839" t="s">
        <v>1889</v>
      </c>
      <c r="H1839" t="s">
        <v>2595</v>
      </c>
      <c r="I1839" s="9" t="s">
        <v>266</v>
      </c>
    </row>
    <row r="1840" spans="1:9" ht="20.100000000000001" customHeight="1">
      <c r="A1840">
        <v>12</v>
      </c>
      <c r="B1840">
        <v>1839</v>
      </c>
      <c r="C1840" t="s">
        <v>1883</v>
      </c>
      <c r="D1840" t="s">
        <v>557</v>
      </c>
      <c r="E1840" t="s">
        <v>1890</v>
      </c>
      <c r="H1840" t="s">
        <v>2596</v>
      </c>
      <c r="I1840" s="9" t="s">
        <v>266</v>
      </c>
    </row>
    <row r="1841" spans="1:9" ht="20.100000000000001" customHeight="1">
      <c r="A1841">
        <v>12</v>
      </c>
      <c r="B1841">
        <v>1840</v>
      </c>
      <c r="C1841" t="s">
        <v>1883</v>
      </c>
      <c r="D1841" t="s">
        <v>557</v>
      </c>
      <c r="E1841" t="s">
        <v>1891</v>
      </c>
      <c r="H1841" t="s">
        <v>2597</v>
      </c>
      <c r="I1841" s="9" t="s">
        <v>266</v>
      </c>
    </row>
    <row r="1842" spans="1:9" ht="20.100000000000001" customHeight="1">
      <c r="A1842">
        <v>12</v>
      </c>
      <c r="B1842">
        <v>1841</v>
      </c>
      <c r="C1842" t="s">
        <v>1883</v>
      </c>
      <c r="D1842" t="s">
        <v>557</v>
      </c>
      <c r="E1842" t="s">
        <v>1892</v>
      </c>
      <c r="H1842" t="s">
        <v>2598</v>
      </c>
      <c r="I1842" s="9" t="s">
        <v>266</v>
      </c>
    </row>
    <row r="1843" spans="1:9" ht="20.100000000000001" customHeight="1">
      <c r="A1843">
        <v>12</v>
      </c>
      <c r="B1843">
        <v>1842</v>
      </c>
      <c r="C1843" t="s">
        <v>1883</v>
      </c>
      <c r="D1843" t="s">
        <v>557</v>
      </c>
      <c r="E1843" t="s">
        <v>1893</v>
      </c>
      <c r="H1843" t="s">
        <v>2599</v>
      </c>
      <c r="I1843" s="9" t="s">
        <v>266</v>
      </c>
    </row>
    <row r="1844" spans="1:9" ht="20.100000000000001" customHeight="1">
      <c r="A1844">
        <v>12</v>
      </c>
      <c r="B1844">
        <v>1843</v>
      </c>
      <c r="C1844" t="s">
        <v>1883</v>
      </c>
      <c r="D1844" t="s">
        <v>557</v>
      </c>
      <c r="E1844" t="s">
        <v>1894</v>
      </c>
      <c r="H1844" t="s">
        <v>2600</v>
      </c>
      <c r="I1844" s="9" t="s">
        <v>266</v>
      </c>
    </row>
    <row r="1845" spans="1:9" ht="20.100000000000001" customHeight="1">
      <c r="A1845">
        <v>12</v>
      </c>
      <c r="B1845">
        <v>1844</v>
      </c>
      <c r="C1845" t="s">
        <v>1883</v>
      </c>
      <c r="D1845" t="s">
        <v>557</v>
      </c>
      <c r="E1845" t="s">
        <v>1895</v>
      </c>
      <c r="H1845" t="s">
        <v>2601</v>
      </c>
      <c r="I1845" s="9" t="s">
        <v>266</v>
      </c>
    </row>
    <row r="1846" spans="1:9" ht="20.100000000000001" customHeight="1">
      <c r="A1846">
        <v>12</v>
      </c>
      <c r="B1846">
        <v>1845</v>
      </c>
      <c r="C1846" t="s">
        <v>1883</v>
      </c>
      <c r="D1846" t="s">
        <v>557</v>
      </c>
      <c r="E1846" t="s">
        <v>1896</v>
      </c>
      <c r="H1846" t="s">
        <v>543</v>
      </c>
      <c r="I1846" s="9" t="s">
        <v>266</v>
      </c>
    </row>
    <row r="1847" spans="1:9" ht="20.100000000000001" customHeight="1">
      <c r="A1847">
        <v>12</v>
      </c>
      <c r="B1847">
        <v>1846</v>
      </c>
      <c r="C1847" t="s">
        <v>1883</v>
      </c>
      <c r="D1847" t="s">
        <v>557</v>
      </c>
      <c r="E1847" t="s">
        <v>1897</v>
      </c>
      <c r="H1847" t="s">
        <v>2602</v>
      </c>
      <c r="I1847" s="9" t="s">
        <v>266</v>
      </c>
    </row>
    <row r="1848" spans="1:9" ht="20.100000000000001" customHeight="1">
      <c r="A1848">
        <v>12</v>
      </c>
      <c r="B1848">
        <v>1847</v>
      </c>
      <c r="C1848" t="s">
        <v>1883</v>
      </c>
      <c r="D1848" t="s">
        <v>557</v>
      </c>
      <c r="E1848" t="s">
        <v>601</v>
      </c>
      <c r="H1848" t="s">
        <v>1975</v>
      </c>
      <c r="I1848" s="9" t="s">
        <v>266</v>
      </c>
    </row>
    <row r="1849" spans="1:9" ht="20.100000000000001" customHeight="1">
      <c r="A1849">
        <v>12</v>
      </c>
      <c r="B1849">
        <v>1848</v>
      </c>
      <c r="C1849" t="s">
        <v>1883</v>
      </c>
      <c r="D1849" t="s">
        <v>557</v>
      </c>
      <c r="E1849" t="s">
        <v>600</v>
      </c>
      <c r="I1849" s="9" t="s">
        <v>266</v>
      </c>
    </row>
    <row r="1850" spans="1:9" ht="20.100000000000001" customHeight="1">
      <c r="A1850">
        <v>13</v>
      </c>
      <c r="B1850">
        <v>1849</v>
      </c>
      <c r="C1850" t="s">
        <v>1901</v>
      </c>
      <c r="D1850" t="s">
        <v>559</v>
      </c>
      <c r="E1850" t="s">
        <v>1884</v>
      </c>
      <c r="H1850" t="s">
        <v>2592</v>
      </c>
      <c r="I1850" s="9" t="s">
        <v>264</v>
      </c>
    </row>
    <row r="1851" spans="1:9" ht="20.100000000000001" customHeight="1">
      <c r="A1851">
        <v>13</v>
      </c>
      <c r="B1851">
        <v>1850</v>
      </c>
      <c r="C1851" t="s">
        <v>1901</v>
      </c>
      <c r="D1851" t="s">
        <v>559</v>
      </c>
      <c r="E1851" t="s">
        <v>1898</v>
      </c>
      <c r="H1851" t="s">
        <v>2603</v>
      </c>
      <c r="I1851" s="9" t="s">
        <v>264</v>
      </c>
    </row>
    <row r="1852" spans="1:9" ht="20.100000000000001" customHeight="1">
      <c r="A1852">
        <v>13</v>
      </c>
      <c r="B1852">
        <v>1851</v>
      </c>
      <c r="C1852" t="s">
        <v>1901</v>
      </c>
      <c r="D1852" t="s">
        <v>559</v>
      </c>
      <c r="E1852" t="s">
        <v>1899</v>
      </c>
      <c r="H1852" t="s">
        <v>2604</v>
      </c>
      <c r="I1852" s="9" t="s">
        <v>264</v>
      </c>
    </row>
    <row r="1853" spans="1:9" ht="20.100000000000001" customHeight="1">
      <c r="A1853">
        <v>13</v>
      </c>
      <c r="B1853">
        <v>1852</v>
      </c>
      <c r="C1853" t="s">
        <v>1901</v>
      </c>
      <c r="D1853" t="s">
        <v>559</v>
      </c>
      <c r="E1853" t="s">
        <v>601</v>
      </c>
      <c r="H1853" t="s">
        <v>1975</v>
      </c>
      <c r="I1853" s="9" t="s">
        <v>264</v>
      </c>
    </row>
    <row r="1854" spans="1:9" ht="20.100000000000001" customHeight="1">
      <c r="A1854">
        <v>13</v>
      </c>
      <c r="B1854">
        <v>1853</v>
      </c>
      <c r="C1854" t="s">
        <v>1901</v>
      </c>
      <c r="D1854" t="s">
        <v>559</v>
      </c>
      <c r="E1854" t="s">
        <v>1900</v>
      </c>
      <c r="H1854" t="s">
        <v>2605</v>
      </c>
      <c r="I1854" s="9" t="s">
        <v>264</v>
      </c>
    </row>
    <row r="1855" spans="1:9" ht="20.100000000000001" customHeight="1">
      <c r="A1855">
        <v>13</v>
      </c>
      <c r="B1855">
        <v>1854</v>
      </c>
      <c r="C1855" t="s">
        <v>1901</v>
      </c>
      <c r="D1855" t="s">
        <v>559</v>
      </c>
      <c r="E1855" t="s">
        <v>1897</v>
      </c>
      <c r="H1855" t="s">
        <v>2602</v>
      </c>
      <c r="I1855" s="9" t="s">
        <v>264</v>
      </c>
    </row>
    <row r="1856" spans="1:9" ht="20.100000000000001" customHeight="1">
      <c r="A1856">
        <v>13</v>
      </c>
      <c r="B1856">
        <v>1855</v>
      </c>
      <c r="C1856" t="s">
        <v>1901</v>
      </c>
      <c r="D1856" t="s">
        <v>559</v>
      </c>
      <c r="E1856" t="s">
        <v>600</v>
      </c>
      <c r="I1856" s="9" t="s">
        <v>264</v>
      </c>
    </row>
    <row r="1857" spans="1:11" ht="20.100000000000001" customHeight="1">
      <c r="A1857">
        <v>14</v>
      </c>
      <c r="B1857">
        <v>1856</v>
      </c>
      <c r="C1857" t="s">
        <v>1943</v>
      </c>
      <c r="D1857" t="s">
        <v>561</v>
      </c>
      <c r="E1857" t="s">
        <v>1902</v>
      </c>
      <c r="H1857" t="s">
        <v>2592</v>
      </c>
      <c r="I1857" s="9" t="s">
        <v>264</v>
      </c>
    </row>
    <row r="1858" spans="1:11" ht="20.100000000000001" customHeight="1">
      <c r="A1858">
        <v>14</v>
      </c>
      <c r="B1858">
        <v>1857</v>
      </c>
      <c r="C1858" t="s">
        <v>1943</v>
      </c>
      <c r="D1858" t="s">
        <v>561</v>
      </c>
      <c r="E1858" t="s">
        <v>1903</v>
      </c>
      <c r="H1858" t="s">
        <v>2606</v>
      </c>
      <c r="I1858" s="9" t="s">
        <v>264</v>
      </c>
    </row>
    <row r="1859" spans="1:11" ht="20.100000000000001" customHeight="1">
      <c r="A1859">
        <v>14</v>
      </c>
      <c r="B1859">
        <v>1858</v>
      </c>
      <c r="C1859" t="s">
        <v>1943</v>
      </c>
      <c r="D1859" t="s">
        <v>561</v>
      </c>
      <c r="E1859" t="s">
        <v>1904</v>
      </c>
      <c r="H1859" t="s">
        <v>2607</v>
      </c>
      <c r="I1859" s="9" t="s">
        <v>264</v>
      </c>
    </row>
    <row r="1860" spans="1:11" ht="20.100000000000001" customHeight="1">
      <c r="A1860">
        <v>14</v>
      </c>
      <c r="B1860">
        <v>1859</v>
      </c>
      <c r="C1860" t="s">
        <v>1943</v>
      </c>
      <c r="D1860" t="s">
        <v>561</v>
      </c>
      <c r="E1860" t="s">
        <v>1905</v>
      </c>
      <c r="H1860" t="s">
        <v>2608</v>
      </c>
      <c r="I1860" s="9" t="s">
        <v>264</v>
      </c>
    </row>
    <row r="1861" spans="1:11" ht="20.100000000000001" customHeight="1">
      <c r="A1861">
        <v>14</v>
      </c>
      <c r="B1861">
        <v>1860</v>
      </c>
      <c r="C1861" t="s">
        <v>1943</v>
      </c>
      <c r="D1861" t="s">
        <v>561</v>
      </c>
      <c r="E1861" t="s">
        <v>1906</v>
      </c>
      <c r="H1861" t="s">
        <v>2609</v>
      </c>
      <c r="I1861" s="9" t="s">
        <v>264</v>
      </c>
    </row>
    <row r="1862" spans="1:11" ht="20.100000000000001" customHeight="1">
      <c r="A1862">
        <v>14</v>
      </c>
      <c r="B1862">
        <v>1861</v>
      </c>
      <c r="C1862" t="s">
        <v>1943</v>
      </c>
      <c r="D1862" t="s">
        <v>561</v>
      </c>
      <c r="E1862" t="s">
        <v>1907</v>
      </c>
      <c r="H1862" t="s">
        <v>2610</v>
      </c>
      <c r="I1862" s="9" t="s">
        <v>264</v>
      </c>
    </row>
    <row r="1863" spans="1:11" ht="20.100000000000001" customHeight="1">
      <c r="A1863">
        <v>14</v>
      </c>
      <c r="B1863">
        <v>1862</v>
      </c>
      <c r="C1863" t="s">
        <v>1943</v>
      </c>
      <c r="D1863" t="s">
        <v>561</v>
      </c>
      <c r="E1863" t="s">
        <v>1908</v>
      </c>
      <c r="H1863" t="s">
        <v>2611</v>
      </c>
      <c r="I1863" s="9" t="s">
        <v>264</v>
      </c>
    </row>
    <row r="1864" spans="1:11" ht="20.100000000000001" customHeight="1">
      <c r="A1864">
        <v>14</v>
      </c>
      <c r="B1864">
        <v>1863</v>
      </c>
      <c r="C1864" t="s">
        <v>1943</v>
      </c>
      <c r="D1864" t="s">
        <v>561</v>
      </c>
      <c r="E1864" t="s">
        <v>1909</v>
      </c>
      <c r="H1864" t="s">
        <v>2612</v>
      </c>
      <c r="I1864" s="9" t="s">
        <v>264</v>
      </c>
    </row>
    <row r="1865" spans="1:11" ht="20.100000000000001" customHeight="1">
      <c r="A1865">
        <v>14</v>
      </c>
      <c r="B1865">
        <v>1864</v>
      </c>
      <c r="C1865" t="s">
        <v>1943</v>
      </c>
      <c r="D1865" t="s">
        <v>561</v>
      </c>
      <c r="E1865" t="s">
        <v>1910</v>
      </c>
      <c r="H1865" t="s">
        <v>2613</v>
      </c>
      <c r="I1865" s="9" t="s">
        <v>264</v>
      </c>
    </row>
    <row r="1866" spans="1:11" ht="20.100000000000001" customHeight="1">
      <c r="A1866">
        <v>14</v>
      </c>
      <c r="B1866">
        <v>1865</v>
      </c>
      <c r="C1866" t="s">
        <v>1943</v>
      </c>
      <c r="D1866" t="s">
        <v>561</v>
      </c>
      <c r="E1866" t="s">
        <v>1911</v>
      </c>
      <c r="H1866" t="s">
        <v>2614</v>
      </c>
      <c r="I1866" s="9" t="s">
        <v>264</v>
      </c>
    </row>
    <row r="1867" spans="1:11" ht="20.100000000000001" customHeight="1">
      <c r="A1867">
        <v>14</v>
      </c>
      <c r="B1867">
        <v>1866</v>
      </c>
      <c r="C1867" t="s">
        <v>1943</v>
      </c>
      <c r="D1867" t="s">
        <v>561</v>
      </c>
      <c r="E1867" t="s">
        <v>1912</v>
      </c>
      <c r="H1867" t="s">
        <v>2615</v>
      </c>
      <c r="I1867" s="9" t="s">
        <v>264</v>
      </c>
    </row>
    <row r="1868" spans="1:11" ht="20.100000000000001" customHeight="1">
      <c r="A1868">
        <v>14</v>
      </c>
      <c r="B1868">
        <v>1867</v>
      </c>
      <c r="C1868" t="s">
        <v>1943</v>
      </c>
      <c r="D1868" t="s">
        <v>561</v>
      </c>
      <c r="E1868" t="s">
        <v>1913</v>
      </c>
      <c r="H1868" t="s">
        <v>2616</v>
      </c>
      <c r="I1868" s="9" t="s">
        <v>267</v>
      </c>
      <c r="K1868" t="s">
        <v>2726</v>
      </c>
    </row>
    <row r="1869" spans="1:11" ht="20.100000000000001" customHeight="1">
      <c r="A1869">
        <v>14</v>
      </c>
      <c r="B1869">
        <v>1868</v>
      </c>
      <c r="C1869" t="s">
        <v>1943</v>
      </c>
      <c r="D1869" t="s">
        <v>561</v>
      </c>
      <c r="E1869" t="s">
        <v>1914</v>
      </c>
      <c r="H1869" t="s">
        <v>2617</v>
      </c>
      <c r="I1869" s="9" t="s">
        <v>267</v>
      </c>
      <c r="K1869" t="s">
        <v>2726</v>
      </c>
    </row>
    <row r="1870" spans="1:11" ht="20.100000000000001" customHeight="1">
      <c r="A1870">
        <v>14</v>
      </c>
      <c r="B1870">
        <v>1869</v>
      </c>
      <c r="C1870" t="s">
        <v>1943</v>
      </c>
      <c r="D1870" t="s">
        <v>561</v>
      </c>
      <c r="E1870" t="s">
        <v>1915</v>
      </c>
      <c r="H1870" t="s">
        <v>2618</v>
      </c>
      <c r="I1870" s="9" t="s">
        <v>264</v>
      </c>
    </row>
    <row r="1871" spans="1:11" ht="20.100000000000001" customHeight="1">
      <c r="A1871">
        <v>14</v>
      </c>
      <c r="B1871">
        <v>1870</v>
      </c>
      <c r="C1871" t="s">
        <v>1943</v>
      </c>
      <c r="D1871" t="s">
        <v>561</v>
      </c>
      <c r="E1871" t="s">
        <v>601</v>
      </c>
      <c r="H1871" t="s">
        <v>1975</v>
      </c>
      <c r="I1871" s="9" t="s">
        <v>264</v>
      </c>
    </row>
    <row r="1872" spans="1:11" ht="20.100000000000001" customHeight="1">
      <c r="A1872">
        <v>14</v>
      </c>
      <c r="B1872">
        <v>1871</v>
      </c>
      <c r="C1872" t="s">
        <v>1943</v>
      </c>
      <c r="D1872" t="s">
        <v>561</v>
      </c>
      <c r="E1872" t="s">
        <v>1893</v>
      </c>
      <c r="H1872" t="s">
        <v>2599</v>
      </c>
      <c r="I1872" s="9" t="s">
        <v>264</v>
      </c>
    </row>
    <row r="1873" spans="1:11" ht="20.100000000000001" customHeight="1">
      <c r="A1873">
        <v>14</v>
      </c>
      <c r="B1873">
        <v>1872</v>
      </c>
      <c r="C1873" t="s">
        <v>1943</v>
      </c>
      <c r="D1873" t="s">
        <v>561</v>
      </c>
      <c r="E1873" t="s">
        <v>1916</v>
      </c>
      <c r="H1873" t="s">
        <v>2619</v>
      </c>
      <c r="I1873" s="9" t="s">
        <v>264</v>
      </c>
    </row>
    <row r="1874" spans="1:11" ht="20.100000000000001" customHeight="1">
      <c r="A1874">
        <v>14</v>
      </c>
      <c r="B1874">
        <v>1873</v>
      </c>
      <c r="C1874" t="s">
        <v>1943</v>
      </c>
      <c r="D1874" t="s">
        <v>561</v>
      </c>
      <c r="E1874" t="s">
        <v>1917</v>
      </c>
      <c r="H1874" t="s">
        <v>2620</v>
      </c>
      <c r="I1874" s="9" t="s">
        <v>264</v>
      </c>
    </row>
    <row r="1875" spans="1:11" ht="20.100000000000001" customHeight="1">
      <c r="A1875">
        <v>14</v>
      </c>
      <c r="B1875">
        <v>1874</v>
      </c>
      <c r="C1875" t="s">
        <v>1943</v>
      </c>
      <c r="D1875" t="s">
        <v>561</v>
      </c>
      <c r="E1875" t="s">
        <v>1918</v>
      </c>
      <c r="H1875" t="s">
        <v>2621</v>
      </c>
      <c r="I1875" s="9" t="s">
        <v>264</v>
      </c>
    </row>
    <row r="1876" spans="1:11" ht="20.100000000000001" customHeight="1">
      <c r="A1876">
        <v>14</v>
      </c>
      <c r="B1876">
        <v>1875</v>
      </c>
      <c r="C1876" t="s">
        <v>1943</v>
      </c>
      <c r="D1876" t="s">
        <v>561</v>
      </c>
      <c r="E1876" t="s">
        <v>1919</v>
      </c>
      <c r="H1876" t="s">
        <v>2551</v>
      </c>
      <c r="I1876" s="9" t="s">
        <v>264</v>
      </c>
    </row>
    <row r="1877" spans="1:11" ht="20.100000000000001" customHeight="1">
      <c r="A1877">
        <v>14</v>
      </c>
      <c r="B1877">
        <v>1876</v>
      </c>
      <c r="C1877" t="s">
        <v>1943</v>
      </c>
      <c r="D1877" t="s">
        <v>561</v>
      </c>
      <c r="E1877" t="s">
        <v>1920</v>
      </c>
      <c r="H1877" t="s">
        <v>2622</v>
      </c>
      <c r="I1877" s="9" t="s">
        <v>264</v>
      </c>
    </row>
    <row r="1878" spans="1:11" ht="20.100000000000001" customHeight="1">
      <c r="A1878">
        <v>14</v>
      </c>
      <c r="B1878">
        <v>1877</v>
      </c>
      <c r="C1878" t="s">
        <v>1943</v>
      </c>
      <c r="D1878" t="s">
        <v>561</v>
      </c>
      <c r="E1878" t="s">
        <v>1921</v>
      </c>
      <c r="H1878" t="s">
        <v>2623</v>
      </c>
      <c r="I1878" s="9" t="s">
        <v>267</v>
      </c>
      <c r="K1878" t="s">
        <v>2726</v>
      </c>
    </row>
    <row r="1879" spans="1:11" ht="20.100000000000001" customHeight="1">
      <c r="A1879">
        <v>14</v>
      </c>
      <c r="B1879">
        <v>1878</v>
      </c>
      <c r="C1879" t="s">
        <v>1943</v>
      </c>
      <c r="D1879" t="s">
        <v>561</v>
      </c>
      <c r="E1879" t="s">
        <v>1922</v>
      </c>
      <c r="H1879" t="s">
        <v>2624</v>
      </c>
      <c r="I1879" s="9" t="s">
        <v>264</v>
      </c>
    </row>
    <row r="1880" spans="1:11" ht="20.100000000000001" customHeight="1">
      <c r="A1880">
        <v>14</v>
      </c>
      <c r="B1880">
        <v>1879</v>
      </c>
      <c r="C1880" t="s">
        <v>1943</v>
      </c>
      <c r="D1880" t="s">
        <v>561</v>
      </c>
      <c r="E1880" t="s">
        <v>1923</v>
      </c>
      <c r="H1880" t="s">
        <v>2625</v>
      </c>
      <c r="I1880" s="9" t="s">
        <v>264</v>
      </c>
    </row>
    <row r="1881" spans="1:11" ht="20.100000000000001" customHeight="1">
      <c r="A1881">
        <v>14</v>
      </c>
      <c r="B1881">
        <v>1880</v>
      </c>
      <c r="C1881" t="s">
        <v>1943</v>
      </c>
      <c r="D1881" t="s">
        <v>561</v>
      </c>
      <c r="E1881" t="s">
        <v>1924</v>
      </c>
      <c r="H1881" t="s">
        <v>2626</v>
      </c>
      <c r="I1881" s="9" t="s">
        <v>264</v>
      </c>
    </row>
    <row r="1882" spans="1:11" ht="20.100000000000001" customHeight="1">
      <c r="A1882">
        <v>14</v>
      </c>
      <c r="B1882">
        <v>1881</v>
      </c>
      <c r="C1882" t="s">
        <v>1943</v>
      </c>
      <c r="D1882" t="s">
        <v>561</v>
      </c>
      <c r="E1882" t="s">
        <v>1925</v>
      </c>
      <c r="H1882" t="s">
        <v>2627</v>
      </c>
      <c r="I1882" s="9" t="s">
        <v>264</v>
      </c>
    </row>
    <row r="1883" spans="1:11" ht="20.100000000000001" customHeight="1">
      <c r="A1883">
        <v>14</v>
      </c>
      <c r="B1883">
        <v>1882</v>
      </c>
      <c r="C1883" t="s">
        <v>1943</v>
      </c>
      <c r="D1883" t="s">
        <v>561</v>
      </c>
      <c r="E1883" t="s">
        <v>1926</v>
      </c>
      <c r="H1883" t="s">
        <v>2628</v>
      </c>
      <c r="I1883" s="9" t="s">
        <v>264</v>
      </c>
    </row>
    <row r="1884" spans="1:11" ht="20.100000000000001" customHeight="1">
      <c r="A1884">
        <v>14</v>
      </c>
      <c r="B1884">
        <v>1883</v>
      </c>
      <c r="C1884" t="s">
        <v>1943</v>
      </c>
      <c r="D1884" t="s">
        <v>561</v>
      </c>
      <c r="E1884" t="s">
        <v>1897</v>
      </c>
      <c r="H1884" t="s">
        <v>2602</v>
      </c>
      <c r="I1884" s="9" t="s">
        <v>264</v>
      </c>
    </row>
    <row r="1885" spans="1:11" ht="20.100000000000001" customHeight="1">
      <c r="A1885">
        <v>14</v>
      </c>
      <c r="B1885">
        <v>1884</v>
      </c>
      <c r="C1885" t="s">
        <v>1943</v>
      </c>
      <c r="D1885" t="s">
        <v>561</v>
      </c>
      <c r="E1885" t="s">
        <v>1927</v>
      </c>
      <c r="H1885" t="s">
        <v>2629</v>
      </c>
      <c r="I1885" s="9" t="s">
        <v>264</v>
      </c>
    </row>
    <row r="1886" spans="1:11" ht="20.100000000000001" customHeight="1">
      <c r="A1886">
        <v>14</v>
      </c>
      <c r="B1886">
        <v>1885</v>
      </c>
      <c r="C1886" t="s">
        <v>1943</v>
      </c>
      <c r="D1886" t="s">
        <v>561</v>
      </c>
      <c r="E1886" t="s">
        <v>1928</v>
      </c>
      <c r="H1886" t="s">
        <v>2630</v>
      </c>
      <c r="I1886" s="9" t="s">
        <v>264</v>
      </c>
    </row>
    <row r="1887" spans="1:11" ht="20.100000000000001" customHeight="1">
      <c r="A1887">
        <v>14</v>
      </c>
      <c r="B1887">
        <v>1886</v>
      </c>
      <c r="C1887" t="s">
        <v>1943</v>
      </c>
      <c r="D1887" t="s">
        <v>561</v>
      </c>
      <c r="E1887" t="s">
        <v>1929</v>
      </c>
      <c r="H1887" t="s">
        <v>2631</v>
      </c>
      <c r="I1887" s="9" t="s">
        <v>264</v>
      </c>
    </row>
    <row r="1888" spans="1:11" ht="20.100000000000001" customHeight="1">
      <c r="A1888">
        <v>14</v>
      </c>
      <c r="B1888">
        <v>1887</v>
      </c>
      <c r="C1888" t="s">
        <v>1943</v>
      </c>
      <c r="D1888" t="s">
        <v>561</v>
      </c>
      <c r="E1888" t="s">
        <v>1930</v>
      </c>
      <c r="I1888" s="9" t="s">
        <v>264</v>
      </c>
    </row>
    <row r="1889" spans="1:9" ht="20.100000000000001" customHeight="1">
      <c r="A1889">
        <v>14</v>
      </c>
      <c r="B1889">
        <v>1888</v>
      </c>
      <c r="C1889" t="s">
        <v>1943</v>
      </c>
      <c r="D1889" t="s">
        <v>561</v>
      </c>
      <c r="E1889" t="s">
        <v>1931</v>
      </c>
      <c r="I1889" s="9" t="s">
        <v>264</v>
      </c>
    </row>
    <row r="1890" spans="1:9" ht="20.100000000000001" customHeight="1">
      <c r="A1890">
        <v>14</v>
      </c>
      <c r="B1890">
        <v>1889</v>
      </c>
      <c r="C1890" t="s">
        <v>1943</v>
      </c>
      <c r="D1890" t="s">
        <v>561</v>
      </c>
      <c r="E1890" t="s">
        <v>1932</v>
      </c>
      <c r="I1890" s="9" t="s">
        <v>264</v>
      </c>
    </row>
    <row r="1891" spans="1:9" ht="20.100000000000001" customHeight="1">
      <c r="A1891">
        <v>14</v>
      </c>
      <c r="B1891">
        <v>1890</v>
      </c>
      <c r="C1891" t="s">
        <v>1943</v>
      </c>
      <c r="D1891" t="s">
        <v>561</v>
      </c>
      <c r="E1891" t="s">
        <v>600</v>
      </c>
      <c r="I1891" s="9" t="s">
        <v>264</v>
      </c>
    </row>
    <row r="1892" spans="1:9" ht="20.100000000000001" customHeight="1">
      <c r="A1892">
        <v>14</v>
      </c>
      <c r="B1892">
        <v>1891</v>
      </c>
      <c r="C1892" t="s">
        <v>1943</v>
      </c>
      <c r="D1892" t="s">
        <v>561</v>
      </c>
      <c r="E1892" t="s">
        <v>1933</v>
      </c>
      <c r="I1892" s="9" t="s">
        <v>264</v>
      </c>
    </row>
    <row r="1893" spans="1:9" ht="20.100000000000001" customHeight="1">
      <c r="A1893">
        <v>14</v>
      </c>
      <c r="B1893">
        <v>1892</v>
      </c>
      <c r="C1893" t="s">
        <v>1943</v>
      </c>
      <c r="D1893" t="s">
        <v>561</v>
      </c>
      <c r="E1893" t="s">
        <v>1934</v>
      </c>
      <c r="H1893" t="s">
        <v>2592</v>
      </c>
      <c r="I1893" s="9" t="s">
        <v>264</v>
      </c>
    </row>
    <row r="1894" spans="1:9" ht="20.100000000000001" customHeight="1">
      <c r="A1894">
        <v>14</v>
      </c>
      <c r="B1894">
        <v>1893</v>
      </c>
      <c r="C1894" t="s">
        <v>1943</v>
      </c>
      <c r="D1894" t="s">
        <v>561</v>
      </c>
      <c r="E1894" t="s">
        <v>1935</v>
      </c>
      <c r="H1894" t="s">
        <v>2632</v>
      </c>
      <c r="I1894" s="9" t="s">
        <v>264</v>
      </c>
    </row>
    <row r="1895" spans="1:9" ht="20.100000000000001" customHeight="1">
      <c r="A1895">
        <v>14</v>
      </c>
      <c r="B1895">
        <v>1894</v>
      </c>
      <c r="C1895" t="s">
        <v>1943</v>
      </c>
      <c r="D1895" t="s">
        <v>561</v>
      </c>
      <c r="E1895" t="s">
        <v>1936</v>
      </c>
      <c r="I1895" s="9" t="s">
        <v>264</v>
      </c>
    </row>
    <row r="1896" spans="1:9" ht="20.100000000000001" customHeight="1">
      <c r="A1896">
        <v>14</v>
      </c>
      <c r="B1896">
        <v>1895</v>
      </c>
      <c r="C1896" t="s">
        <v>1943</v>
      </c>
      <c r="D1896" t="s">
        <v>561</v>
      </c>
      <c r="E1896" t="s">
        <v>1937</v>
      </c>
      <c r="I1896" s="9" t="s">
        <v>264</v>
      </c>
    </row>
    <row r="1897" spans="1:9" ht="20.100000000000001" customHeight="1">
      <c r="A1897">
        <v>14</v>
      </c>
      <c r="B1897">
        <v>1896</v>
      </c>
      <c r="C1897" t="s">
        <v>1943</v>
      </c>
      <c r="D1897" t="s">
        <v>561</v>
      </c>
      <c r="E1897" t="s">
        <v>1938</v>
      </c>
      <c r="H1897" t="s">
        <v>2633</v>
      </c>
      <c r="I1897" s="9" t="s">
        <v>264</v>
      </c>
    </row>
    <row r="1898" spans="1:9" ht="20.100000000000001" customHeight="1">
      <c r="A1898">
        <v>14</v>
      </c>
      <c r="B1898">
        <v>1897</v>
      </c>
      <c r="C1898" t="s">
        <v>1943</v>
      </c>
      <c r="D1898" t="s">
        <v>561</v>
      </c>
      <c r="E1898" t="s">
        <v>1939</v>
      </c>
      <c r="I1898" s="9" t="s">
        <v>264</v>
      </c>
    </row>
    <row r="1899" spans="1:9" ht="20.100000000000001" customHeight="1">
      <c r="A1899">
        <v>14</v>
      </c>
      <c r="B1899">
        <v>1898</v>
      </c>
      <c r="C1899" t="s">
        <v>1943</v>
      </c>
      <c r="D1899" t="s">
        <v>561</v>
      </c>
      <c r="E1899" t="s">
        <v>1940</v>
      </c>
      <c r="I1899" s="9" t="s">
        <v>264</v>
      </c>
    </row>
    <row r="1900" spans="1:9" ht="20.100000000000001" customHeight="1">
      <c r="A1900">
        <v>14</v>
      </c>
      <c r="B1900">
        <v>1899</v>
      </c>
      <c r="C1900" t="s">
        <v>1943</v>
      </c>
      <c r="D1900" t="s">
        <v>561</v>
      </c>
      <c r="E1900" t="s">
        <v>1941</v>
      </c>
      <c r="I1900" s="9" t="s">
        <v>264</v>
      </c>
    </row>
    <row r="1901" spans="1:9" ht="20.100000000000001" customHeight="1">
      <c r="A1901">
        <v>14</v>
      </c>
      <c r="B1901">
        <v>1900</v>
      </c>
      <c r="C1901" t="s">
        <v>1943</v>
      </c>
      <c r="D1901" t="s">
        <v>561</v>
      </c>
      <c r="E1901" t="s">
        <v>1942</v>
      </c>
      <c r="I1901" s="9" t="s">
        <v>264</v>
      </c>
    </row>
    <row r="1902" spans="1:9" ht="20.100000000000001" customHeight="1">
      <c r="A1902">
        <v>15</v>
      </c>
      <c r="B1902">
        <v>1901</v>
      </c>
      <c r="C1902" t="s">
        <v>1944</v>
      </c>
      <c r="D1902" t="s">
        <v>563</v>
      </c>
      <c r="I1902" s="9" t="s">
        <v>264</v>
      </c>
    </row>
    <row r="1903" spans="1:9" ht="20.100000000000001" customHeight="1">
      <c r="A1903">
        <v>16</v>
      </c>
      <c r="B1903">
        <v>1902</v>
      </c>
      <c r="C1903" t="s">
        <v>1945</v>
      </c>
      <c r="D1903" t="s">
        <v>565</v>
      </c>
      <c r="I1903" s="9" t="s">
        <v>264</v>
      </c>
    </row>
    <row r="1904" spans="1:9" ht="20.100000000000001" customHeight="1">
      <c r="A1904">
        <v>17</v>
      </c>
      <c r="B1904">
        <v>1903</v>
      </c>
      <c r="C1904" t="s">
        <v>1946</v>
      </c>
      <c r="D1904" t="s">
        <v>567</v>
      </c>
      <c r="I1904" s="9" t="s">
        <v>264</v>
      </c>
    </row>
    <row r="1905" spans="1:9" ht="20.100000000000001" customHeight="1">
      <c r="A1905">
        <v>18</v>
      </c>
      <c r="B1905">
        <v>1904</v>
      </c>
      <c r="C1905" t="s">
        <v>1948</v>
      </c>
      <c r="D1905" t="s">
        <v>569</v>
      </c>
      <c r="E1905" t="s">
        <v>1949</v>
      </c>
      <c r="H1905" t="s">
        <v>2634</v>
      </c>
      <c r="I1905" s="9" t="s">
        <v>266</v>
      </c>
    </row>
    <row r="1906" spans="1:9" ht="20.100000000000001" customHeight="1">
      <c r="A1906">
        <v>18</v>
      </c>
      <c r="B1906">
        <v>1905</v>
      </c>
      <c r="C1906" t="s">
        <v>1948</v>
      </c>
      <c r="D1906" t="s">
        <v>569</v>
      </c>
      <c r="E1906" t="s">
        <v>1950</v>
      </c>
      <c r="H1906" t="s">
        <v>1975</v>
      </c>
      <c r="I1906" s="9" t="s">
        <v>266</v>
      </c>
    </row>
    <row r="1907" spans="1:9" ht="20.100000000000001" customHeight="1">
      <c r="A1907">
        <v>18</v>
      </c>
      <c r="B1907">
        <v>1906</v>
      </c>
      <c r="C1907" t="s">
        <v>1948</v>
      </c>
      <c r="D1907" t="s">
        <v>569</v>
      </c>
      <c r="E1907" t="s">
        <v>1951</v>
      </c>
      <c r="H1907" t="s">
        <v>2635</v>
      </c>
      <c r="I1907" s="9" t="s">
        <v>266</v>
      </c>
    </row>
    <row r="1908" spans="1:9" ht="20.100000000000001" customHeight="1">
      <c r="A1908">
        <v>18</v>
      </c>
      <c r="B1908">
        <v>1907</v>
      </c>
      <c r="C1908" t="s">
        <v>1948</v>
      </c>
      <c r="D1908" t="s">
        <v>569</v>
      </c>
      <c r="E1908" t="s">
        <v>1952</v>
      </c>
      <c r="H1908" t="s">
        <v>2636</v>
      </c>
      <c r="I1908" s="9" t="s">
        <v>266</v>
      </c>
    </row>
    <row r="1909" spans="1:9" ht="20.100000000000001" customHeight="1">
      <c r="A1909">
        <v>18</v>
      </c>
      <c r="B1909">
        <v>1908</v>
      </c>
      <c r="C1909" t="s">
        <v>1948</v>
      </c>
      <c r="D1909" t="s">
        <v>569</v>
      </c>
      <c r="E1909" t="s">
        <v>1953</v>
      </c>
      <c r="H1909" t="s">
        <v>2637</v>
      </c>
      <c r="I1909" s="9" t="s">
        <v>266</v>
      </c>
    </row>
    <row r="1910" spans="1:9" ht="20.100000000000001" customHeight="1">
      <c r="A1910">
        <v>18</v>
      </c>
      <c r="B1910">
        <v>1909</v>
      </c>
      <c r="C1910" t="s">
        <v>1948</v>
      </c>
      <c r="D1910" t="s">
        <v>569</v>
      </c>
      <c r="E1910" t="s">
        <v>1954</v>
      </c>
      <c r="H1910" t="s">
        <v>2638</v>
      </c>
      <c r="I1910" s="9" t="s">
        <v>266</v>
      </c>
    </row>
    <row r="1911" spans="1:9" ht="20.100000000000001" customHeight="1">
      <c r="A1911">
        <v>18</v>
      </c>
      <c r="B1911">
        <v>1910</v>
      </c>
      <c r="C1911" t="s">
        <v>1948</v>
      </c>
      <c r="D1911" t="s">
        <v>569</v>
      </c>
      <c r="E1911" t="s">
        <v>1955</v>
      </c>
      <c r="H1911" t="s">
        <v>2639</v>
      </c>
      <c r="I1911" s="9" t="s">
        <v>266</v>
      </c>
    </row>
    <row r="1912" spans="1:9" ht="20.100000000000001" customHeight="1">
      <c r="A1912">
        <v>18</v>
      </c>
      <c r="B1912">
        <v>1911</v>
      </c>
      <c r="C1912" t="s">
        <v>1948</v>
      </c>
      <c r="D1912" t="s">
        <v>569</v>
      </c>
      <c r="E1912" t="s">
        <v>1956</v>
      </c>
      <c r="H1912" t="s">
        <v>2640</v>
      </c>
      <c r="I1912" s="9" t="s">
        <v>266</v>
      </c>
    </row>
    <row r="1913" spans="1:9" ht="20.100000000000001" customHeight="1">
      <c r="A1913">
        <v>18</v>
      </c>
      <c r="B1913">
        <v>1912</v>
      </c>
      <c r="C1913" t="s">
        <v>1948</v>
      </c>
      <c r="D1913" t="s">
        <v>569</v>
      </c>
      <c r="E1913" t="s">
        <v>1957</v>
      </c>
      <c r="H1913" t="s">
        <v>2641</v>
      </c>
      <c r="I1913" s="9" t="s">
        <v>266</v>
      </c>
    </row>
    <row r="1914" spans="1:9" ht="20.100000000000001" customHeight="1">
      <c r="A1914">
        <v>18</v>
      </c>
      <c r="B1914">
        <v>1913</v>
      </c>
      <c r="C1914" t="s">
        <v>1948</v>
      </c>
      <c r="D1914" t="s">
        <v>569</v>
      </c>
      <c r="E1914" t="s">
        <v>1958</v>
      </c>
      <c r="H1914" t="s">
        <v>2642</v>
      </c>
      <c r="I1914" s="9" t="s">
        <v>266</v>
      </c>
    </row>
    <row r="1915" spans="1:9" ht="20.100000000000001" customHeight="1">
      <c r="A1915">
        <v>18</v>
      </c>
      <c r="B1915">
        <v>1914</v>
      </c>
      <c r="C1915" t="s">
        <v>1948</v>
      </c>
      <c r="D1915" t="s">
        <v>569</v>
      </c>
      <c r="E1915" t="s">
        <v>1959</v>
      </c>
      <c r="H1915" t="s">
        <v>2643</v>
      </c>
      <c r="I1915" s="9" t="s">
        <v>266</v>
      </c>
    </row>
    <row r="1916" spans="1:9" ht="20.100000000000001" customHeight="1">
      <c r="A1916">
        <v>18</v>
      </c>
      <c r="B1916">
        <v>1915</v>
      </c>
      <c r="C1916" t="s">
        <v>1948</v>
      </c>
      <c r="D1916" t="s">
        <v>569</v>
      </c>
      <c r="E1916" t="s">
        <v>1960</v>
      </c>
      <c r="H1916" t="s">
        <v>2644</v>
      </c>
      <c r="I1916" s="9" t="s">
        <v>266</v>
      </c>
    </row>
    <row r="1917" spans="1:9" ht="20.100000000000001" customHeight="1">
      <c r="A1917">
        <v>18</v>
      </c>
      <c r="B1917">
        <v>1916</v>
      </c>
      <c r="C1917" t="s">
        <v>1948</v>
      </c>
      <c r="D1917" t="s">
        <v>569</v>
      </c>
      <c r="E1917" t="s">
        <v>1961</v>
      </c>
      <c r="H1917" t="s">
        <v>2645</v>
      </c>
      <c r="I1917" s="9" t="s">
        <v>266</v>
      </c>
    </row>
    <row r="1918" spans="1:9" ht="20.100000000000001" customHeight="1">
      <c r="A1918">
        <v>18</v>
      </c>
      <c r="B1918">
        <v>1917</v>
      </c>
      <c r="C1918" t="s">
        <v>1948</v>
      </c>
      <c r="D1918" t="s">
        <v>569</v>
      </c>
      <c r="E1918" t="s">
        <v>1962</v>
      </c>
      <c r="H1918" t="s">
        <v>2646</v>
      </c>
      <c r="I1918" s="9" t="s">
        <v>266</v>
      </c>
    </row>
    <row r="1919" spans="1:9" ht="20.100000000000001" customHeight="1">
      <c r="A1919">
        <v>18</v>
      </c>
      <c r="B1919">
        <v>1918</v>
      </c>
      <c r="C1919" t="s">
        <v>1948</v>
      </c>
      <c r="D1919" t="s">
        <v>569</v>
      </c>
      <c r="E1919" t="s">
        <v>1963</v>
      </c>
      <c r="H1919" t="s">
        <v>2647</v>
      </c>
      <c r="I1919" s="9" t="s">
        <v>266</v>
      </c>
    </row>
    <row r="1920" spans="1:9" ht="20.100000000000001" customHeight="1">
      <c r="A1920">
        <v>18</v>
      </c>
      <c r="B1920">
        <v>1919</v>
      </c>
      <c r="C1920" t="s">
        <v>1948</v>
      </c>
      <c r="D1920" t="s">
        <v>569</v>
      </c>
      <c r="E1920" t="s">
        <v>1964</v>
      </c>
      <c r="H1920" t="s">
        <v>2648</v>
      </c>
      <c r="I1920" s="9" t="s">
        <v>266</v>
      </c>
    </row>
    <row r="1921" spans="1:11" ht="20.100000000000001" customHeight="1">
      <c r="A1921">
        <v>18</v>
      </c>
      <c r="B1921">
        <v>1920</v>
      </c>
      <c r="C1921" t="s">
        <v>1948</v>
      </c>
      <c r="D1921" t="s">
        <v>569</v>
      </c>
      <c r="E1921" t="s">
        <v>1965</v>
      </c>
      <c r="H1921" t="s">
        <v>2649</v>
      </c>
      <c r="I1921" s="9" t="s">
        <v>266</v>
      </c>
    </row>
    <row r="1922" spans="1:11" ht="20.100000000000001" customHeight="1">
      <c r="A1922">
        <v>18</v>
      </c>
      <c r="B1922">
        <v>1921</v>
      </c>
      <c r="C1922" t="s">
        <v>1948</v>
      </c>
      <c r="D1922" t="s">
        <v>569</v>
      </c>
      <c r="E1922" t="s">
        <v>1966</v>
      </c>
      <c r="H1922" t="s">
        <v>2650</v>
      </c>
      <c r="I1922" s="9" t="s">
        <v>266</v>
      </c>
    </row>
    <row r="1923" spans="1:11" ht="20.100000000000001" customHeight="1">
      <c r="A1923">
        <v>18</v>
      </c>
      <c r="B1923">
        <v>1922</v>
      </c>
      <c r="C1923" t="s">
        <v>1948</v>
      </c>
      <c r="D1923" t="s">
        <v>569</v>
      </c>
      <c r="E1923" t="s">
        <v>1967</v>
      </c>
      <c r="H1923" t="s">
        <v>2651</v>
      </c>
      <c r="I1923" s="9" t="s">
        <v>266</v>
      </c>
    </row>
    <row r="1924" spans="1:11" ht="20.100000000000001" customHeight="1">
      <c r="A1924">
        <v>18</v>
      </c>
      <c r="B1924">
        <v>1923</v>
      </c>
      <c r="C1924" t="s">
        <v>1948</v>
      </c>
      <c r="D1924" t="s">
        <v>569</v>
      </c>
      <c r="E1924" t="s">
        <v>600</v>
      </c>
      <c r="I1924" s="9" t="s">
        <v>266</v>
      </c>
    </row>
    <row r="1925" spans="1:11" ht="20.100000000000001" customHeight="1">
      <c r="A1925">
        <v>21</v>
      </c>
      <c r="B1925">
        <v>1924</v>
      </c>
      <c r="C1925" s="5" t="s">
        <v>1973</v>
      </c>
      <c r="D1925" t="s">
        <v>534</v>
      </c>
      <c r="E1925" t="s">
        <v>1968</v>
      </c>
      <c r="H1925" t="s">
        <v>2652</v>
      </c>
      <c r="I1925" s="9" t="s">
        <v>267</v>
      </c>
      <c r="K1925" t="s">
        <v>2732</v>
      </c>
    </row>
    <row r="1926" spans="1:11" ht="20.100000000000001" customHeight="1">
      <c r="A1926">
        <v>21</v>
      </c>
      <c r="B1926">
        <v>1925</v>
      </c>
      <c r="C1926" s="5" t="s">
        <v>1973</v>
      </c>
      <c r="D1926" t="s">
        <v>534</v>
      </c>
      <c r="E1926" t="s">
        <v>1969</v>
      </c>
      <c r="H1926" t="s">
        <v>2566</v>
      </c>
      <c r="I1926" s="9" t="s">
        <v>267</v>
      </c>
    </row>
    <row r="1927" spans="1:11" ht="20.100000000000001" customHeight="1">
      <c r="A1927">
        <v>21</v>
      </c>
      <c r="B1927">
        <v>1926</v>
      </c>
      <c r="C1927" s="5" t="s">
        <v>1973</v>
      </c>
      <c r="D1927" t="s">
        <v>534</v>
      </c>
      <c r="E1927" t="s">
        <v>1970</v>
      </c>
      <c r="I1927" s="9" t="s">
        <v>267</v>
      </c>
    </row>
    <row r="1928" spans="1:11" ht="20.100000000000001" customHeight="1">
      <c r="A1928">
        <v>21</v>
      </c>
      <c r="B1928">
        <v>1927</v>
      </c>
      <c r="C1928" s="5" t="s">
        <v>1973</v>
      </c>
      <c r="D1928" t="s">
        <v>534</v>
      </c>
      <c r="E1928" t="s">
        <v>1971</v>
      </c>
      <c r="H1928" t="s">
        <v>2653</v>
      </c>
      <c r="I1928" s="9" t="s">
        <v>267</v>
      </c>
    </row>
    <row r="1929" spans="1:11" ht="20.100000000000001" customHeight="1">
      <c r="A1929">
        <v>21</v>
      </c>
      <c r="B1929">
        <v>1928</v>
      </c>
      <c r="C1929" s="5" t="s">
        <v>1973</v>
      </c>
      <c r="D1929" t="s">
        <v>534</v>
      </c>
      <c r="E1929" t="s">
        <v>1972</v>
      </c>
      <c r="I1929" s="9" t="s">
        <v>267</v>
      </c>
    </row>
    <row r="1930" spans="1:11" ht="20.100000000000001" customHeight="1">
      <c r="A1930">
        <v>21</v>
      </c>
      <c r="B1930">
        <v>1929</v>
      </c>
      <c r="C1930" s="5" t="s">
        <v>1973</v>
      </c>
      <c r="D1930" t="s">
        <v>534</v>
      </c>
      <c r="E1930" t="s">
        <v>601</v>
      </c>
      <c r="H1930" t="s">
        <v>1975</v>
      </c>
      <c r="I1930" s="9" t="s">
        <v>267</v>
      </c>
    </row>
    <row r="1931" spans="1:11" ht="20.100000000000001" customHeight="1">
      <c r="A1931">
        <v>21</v>
      </c>
      <c r="B1931">
        <v>1930</v>
      </c>
      <c r="C1931" s="5" t="s">
        <v>1973</v>
      </c>
      <c r="D1931" t="s">
        <v>534</v>
      </c>
      <c r="E1931" t="s">
        <v>1894</v>
      </c>
      <c r="H1931" t="s">
        <v>2600</v>
      </c>
      <c r="I1931" s="9" t="s">
        <v>267</v>
      </c>
    </row>
    <row r="1932" spans="1:11" ht="20.100000000000001" customHeight="1">
      <c r="A1932">
        <v>21</v>
      </c>
      <c r="B1932">
        <v>1931</v>
      </c>
      <c r="C1932" s="5" t="s">
        <v>1973</v>
      </c>
      <c r="D1932" t="s">
        <v>534</v>
      </c>
      <c r="E1932" t="s">
        <v>1895</v>
      </c>
      <c r="H1932" t="s">
        <v>2601</v>
      </c>
      <c r="I1932" s="9" t="s">
        <v>267</v>
      </c>
    </row>
    <row r="1933" spans="1:11" ht="20.100000000000001" customHeight="1">
      <c r="A1933">
        <v>21</v>
      </c>
      <c r="B1933">
        <v>1932</v>
      </c>
      <c r="C1933" s="5" t="s">
        <v>1973</v>
      </c>
      <c r="D1933" t="s">
        <v>534</v>
      </c>
      <c r="E1933" t="s">
        <v>1896</v>
      </c>
      <c r="H1933" t="s">
        <v>543</v>
      </c>
      <c r="I1933" s="9" t="s">
        <v>267</v>
      </c>
    </row>
    <row r="1934" spans="1:11" ht="20.100000000000001" customHeight="1">
      <c r="A1934">
        <v>23</v>
      </c>
      <c r="B1934">
        <v>1933</v>
      </c>
      <c r="C1934" t="s">
        <v>2720</v>
      </c>
      <c r="D1934" t="s">
        <v>579</v>
      </c>
      <c r="E1934" t="s">
        <v>2654</v>
      </c>
      <c r="I1934" s="9" t="s">
        <v>264</v>
      </c>
    </row>
    <row r="1935" spans="1:11" ht="20.100000000000001" customHeight="1">
      <c r="A1935">
        <v>23</v>
      </c>
      <c r="B1935">
        <v>1934</v>
      </c>
      <c r="C1935" t="s">
        <v>2720</v>
      </c>
      <c r="D1935" t="s">
        <v>579</v>
      </c>
      <c r="E1935" t="s">
        <v>600</v>
      </c>
      <c r="I1935" s="9" t="s">
        <v>264</v>
      </c>
    </row>
    <row r="1936" spans="1:11" ht="20.100000000000001" customHeight="1">
      <c r="A1936">
        <v>23</v>
      </c>
      <c r="B1936">
        <v>1935</v>
      </c>
      <c r="C1936" t="s">
        <v>2720</v>
      </c>
      <c r="D1936" t="s">
        <v>579</v>
      </c>
      <c r="E1936" t="s">
        <v>2655</v>
      </c>
      <c r="I1936" s="9" t="s">
        <v>264</v>
      </c>
    </row>
    <row r="1937" spans="1:10" ht="20.100000000000001" customHeight="1">
      <c r="A1937">
        <v>23</v>
      </c>
      <c r="B1937">
        <v>1936</v>
      </c>
      <c r="C1937" t="s">
        <v>2720</v>
      </c>
      <c r="D1937" t="s">
        <v>579</v>
      </c>
      <c r="E1937" t="s">
        <v>2656</v>
      </c>
      <c r="I1937" s="9" t="s">
        <v>264</v>
      </c>
    </row>
    <row r="1938" spans="1:10" ht="20.100000000000001" customHeight="1">
      <c r="A1938">
        <v>23</v>
      </c>
      <c r="B1938">
        <v>1937</v>
      </c>
      <c r="C1938" t="s">
        <v>2720</v>
      </c>
      <c r="D1938" t="s">
        <v>579</v>
      </c>
      <c r="E1938" t="s">
        <v>2657</v>
      </c>
      <c r="I1938" s="9" t="s">
        <v>264</v>
      </c>
    </row>
    <row r="1939" spans="1:10" ht="20.100000000000001" customHeight="1">
      <c r="A1939">
        <v>23</v>
      </c>
      <c r="B1939">
        <v>1938</v>
      </c>
      <c r="C1939" t="s">
        <v>2720</v>
      </c>
      <c r="D1939" t="s">
        <v>579</v>
      </c>
      <c r="E1939" t="s">
        <v>2658</v>
      </c>
      <c r="I1939" s="9" t="s">
        <v>264</v>
      </c>
    </row>
    <row r="1940" spans="1:10" ht="20.100000000000001" customHeight="1">
      <c r="A1940">
        <v>23</v>
      </c>
      <c r="B1940">
        <v>1939</v>
      </c>
      <c r="C1940" t="s">
        <v>2720</v>
      </c>
      <c r="D1940" t="s">
        <v>579</v>
      </c>
      <c r="E1940" t="s">
        <v>2659</v>
      </c>
      <c r="I1940" s="9" t="s">
        <v>264</v>
      </c>
    </row>
    <row r="1941" spans="1:10" ht="20.100000000000001" customHeight="1">
      <c r="A1941">
        <v>23</v>
      </c>
      <c r="B1941">
        <v>1940</v>
      </c>
      <c r="C1941" t="s">
        <v>2720</v>
      </c>
      <c r="D1941" t="s">
        <v>579</v>
      </c>
      <c r="E1941" t="s">
        <v>2660</v>
      </c>
      <c r="I1941" s="9" t="s">
        <v>264</v>
      </c>
    </row>
    <row r="1942" spans="1:10" ht="20.100000000000001" customHeight="1">
      <c r="A1942">
        <v>23</v>
      </c>
      <c r="B1942">
        <v>1941</v>
      </c>
      <c r="C1942" t="s">
        <v>2720</v>
      </c>
      <c r="D1942" t="s">
        <v>579</v>
      </c>
      <c r="E1942" t="s">
        <v>2661</v>
      </c>
      <c r="I1942" s="9" t="s">
        <v>264</v>
      </c>
    </row>
    <row r="1943" spans="1:10" ht="20.100000000000001" customHeight="1">
      <c r="A1943">
        <v>6</v>
      </c>
      <c r="B1943">
        <v>1942</v>
      </c>
      <c r="C1943" t="s">
        <v>2668</v>
      </c>
      <c r="D1943" t="s">
        <v>546</v>
      </c>
      <c r="E1943" t="s">
        <v>601</v>
      </c>
      <c r="H1943" t="s">
        <v>1975</v>
      </c>
      <c r="I1943" s="9" t="s">
        <v>264</v>
      </c>
      <c r="J1943" t="s">
        <v>2741</v>
      </c>
    </row>
    <row r="1944" spans="1:10" ht="20.100000000000001" customHeight="1">
      <c r="A1944">
        <v>6</v>
      </c>
      <c r="B1944">
        <v>1943</v>
      </c>
      <c r="C1944" t="s">
        <v>2668</v>
      </c>
      <c r="D1944" t="s">
        <v>546</v>
      </c>
      <c r="E1944" t="s">
        <v>2669</v>
      </c>
      <c r="H1944" t="s">
        <v>2670</v>
      </c>
      <c r="I1944" s="9" t="s">
        <v>264</v>
      </c>
      <c r="J1944" t="s">
        <v>2741</v>
      </c>
    </row>
    <row r="1945" spans="1:10" ht="20.100000000000001" customHeight="1">
      <c r="A1945">
        <v>6</v>
      </c>
      <c r="B1945">
        <v>1944</v>
      </c>
      <c r="C1945" t="s">
        <v>2668</v>
      </c>
      <c r="D1945" t="s">
        <v>546</v>
      </c>
      <c r="E1945" t="s">
        <v>2671</v>
      </c>
      <c r="H1945" t="s">
        <v>2672</v>
      </c>
      <c r="I1945" s="9" t="s">
        <v>264</v>
      </c>
      <c r="J1945" t="s">
        <v>2741</v>
      </c>
    </row>
    <row r="1946" spans="1:10" ht="20.100000000000001" customHeight="1">
      <c r="A1946">
        <v>6</v>
      </c>
      <c r="B1946">
        <v>1945</v>
      </c>
      <c r="C1946" t="s">
        <v>2668</v>
      </c>
      <c r="D1946" t="s">
        <v>546</v>
      </c>
      <c r="E1946" t="s">
        <v>2673</v>
      </c>
      <c r="H1946" t="s">
        <v>2637</v>
      </c>
      <c r="I1946" s="9" t="s">
        <v>264</v>
      </c>
      <c r="J1946" t="s">
        <v>2741</v>
      </c>
    </row>
    <row r="1947" spans="1:10" ht="20.100000000000001" customHeight="1">
      <c r="A1947">
        <v>6</v>
      </c>
      <c r="B1947">
        <v>1946</v>
      </c>
      <c r="C1947" t="s">
        <v>2668</v>
      </c>
      <c r="D1947" t="s">
        <v>546</v>
      </c>
      <c r="E1947" t="s">
        <v>1702</v>
      </c>
      <c r="H1947" t="s">
        <v>2454</v>
      </c>
      <c r="I1947" s="9" t="s">
        <v>264</v>
      </c>
      <c r="J1947" t="s">
        <v>2741</v>
      </c>
    </row>
    <row r="1948" spans="1:10" ht="20.100000000000001" customHeight="1">
      <c r="A1948">
        <v>6</v>
      </c>
      <c r="B1948">
        <v>1947</v>
      </c>
      <c r="C1948" t="s">
        <v>2668</v>
      </c>
      <c r="D1948" t="s">
        <v>546</v>
      </c>
      <c r="E1948" t="s">
        <v>2674</v>
      </c>
      <c r="H1948" t="s">
        <v>2675</v>
      </c>
      <c r="I1948" s="9" t="s">
        <v>264</v>
      </c>
      <c r="J1948" t="s">
        <v>2741</v>
      </c>
    </row>
    <row r="1949" spans="1:10" ht="20.100000000000001" customHeight="1">
      <c r="A1949">
        <v>6</v>
      </c>
      <c r="B1949">
        <v>1948</v>
      </c>
      <c r="C1949" t="s">
        <v>2668</v>
      </c>
      <c r="D1949" t="s">
        <v>546</v>
      </c>
      <c r="E1949" t="s">
        <v>2676</v>
      </c>
      <c r="H1949" t="s">
        <v>2677</v>
      </c>
      <c r="I1949" s="9" t="s">
        <v>264</v>
      </c>
      <c r="J1949" t="s">
        <v>2741</v>
      </c>
    </row>
    <row r="1950" spans="1:10" ht="20.100000000000001" customHeight="1">
      <c r="A1950">
        <v>6</v>
      </c>
      <c r="B1950">
        <v>1949</v>
      </c>
      <c r="C1950" t="s">
        <v>2668</v>
      </c>
      <c r="D1950" t="s">
        <v>546</v>
      </c>
      <c r="E1950" t="s">
        <v>2678</v>
      </c>
      <c r="H1950" t="s">
        <v>2679</v>
      </c>
      <c r="I1950" s="9" t="s">
        <v>264</v>
      </c>
      <c r="J1950" t="s">
        <v>2741</v>
      </c>
    </row>
    <row r="1951" spans="1:10" ht="20.100000000000001" customHeight="1">
      <c r="A1951">
        <v>6</v>
      </c>
      <c r="B1951">
        <v>1950</v>
      </c>
      <c r="C1951" t="s">
        <v>2668</v>
      </c>
      <c r="D1951" t="s">
        <v>546</v>
      </c>
      <c r="E1951" t="s">
        <v>2680</v>
      </c>
      <c r="H1951" t="s">
        <v>2653</v>
      </c>
      <c r="I1951" s="9" t="s">
        <v>264</v>
      </c>
      <c r="J1951" t="s">
        <v>2741</v>
      </c>
    </row>
    <row r="1952" spans="1:10" ht="20.100000000000001" customHeight="1">
      <c r="A1952">
        <v>6</v>
      </c>
      <c r="B1952">
        <v>1951</v>
      </c>
      <c r="C1952" t="s">
        <v>2668</v>
      </c>
      <c r="D1952" t="s">
        <v>546</v>
      </c>
      <c r="E1952" t="s">
        <v>2681</v>
      </c>
      <c r="H1952" t="s">
        <v>2682</v>
      </c>
      <c r="I1952" s="9" t="s">
        <v>264</v>
      </c>
      <c r="J1952" t="s">
        <v>2741</v>
      </c>
    </row>
    <row r="1953" spans="1:10" ht="20.100000000000001" customHeight="1">
      <c r="A1953">
        <v>6</v>
      </c>
      <c r="B1953">
        <v>1952</v>
      </c>
      <c r="C1953" t="s">
        <v>2668</v>
      </c>
      <c r="D1953" t="s">
        <v>546</v>
      </c>
      <c r="E1953" t="s">
        <v>2683</v>
      </c>
      <c r="H1953" t="s">
        <v>2684</v>
      </c>
      <c r="I1953" s="9" t="s">
        <v>264</v>
      </c>
      <c r="J1953" t="s">
        <v>2741</v>
      </c>
    </row>
    <row r="1954" spans="1:10" ht="20.100000000000001" customHeight="1">
      <c r="A1954">
        <v>6</v>
      </c>
      <c r="B1954">
        <v>1953</v>
      </c>
      <c r="C1954" t="s">
        <v>2668</v>
      </c>
      <c r="D1954" t="s">
        <v>546</v>
      </c>
      <c r="E1954" t="s">
        <v>2685</v>
      </c>
      <c r="H1954" t="s">
        <v>2686</v>
      </c>
      <c r="I1954" s="9" t="s">
        <v>264</v>
      </c>
      <c r="J1954" t="s">
        <v>2741</v>
      </c>
    </row>
    <row r="1955" spans="1:10" ht="20.100000000000001" customHeight="1">
      <c r="A1955">
        <v>6</v>
      </c>
      <c r="B1955">
        <v>1954</v>
      </c>
      <c r="C1955" t="s">
        <v>2668</v>
      </c>
      <c r="D1955" t="s">
        <v>546</v>
      </c>
      <c r="E1955" t="s">
        <v>2687</v>
      </c>
      <c r="H1955" t="s">
        <v>2688</v>
      </c>
      <c r="I1955" s="9" t="s">
        <v>264</v>
      </c>
      <c r="J1955" t="s">
        <v>2741</v>
      </c>
    </row>
    <row r="1956" spans="1:10" ht="20.100000000000001" customHeight="1">
      <c r="A1956">
        <v>6</v>
      </c>
      <c r="B1956">
        <v>1955</v>
      </c>
      <c r="C1956" t="s">
        <v>2668</v>
      </c>
      <c r="D1956" t="s">
        <v>546</v>
      </c>
      <c r="E1956" t="s">
        <v>2689</v>
      </c>
      <c r="H1956" t="s">
        <v>2690</v>
      </c>
      <c r="I1956" s="9" t="s">
        <v>264</v>
      </c>
      <c r="J1956" t="s">
        <v>2741</v>
      </c>
    </row>
    <row r="1957" spans="1:10" ht="20.100000000000001" customHeight="1">
      <c r="A1957">
        <v>6</v>
      </c>
      <c r="B1957">
        <v>1956</v>
      </c>
      <c r="C1957" t="s">
        <v>2668</v>
      </c>
      <c r="D1957" t="s">
        <v>546</v>
      </c>
      <c r="E1957" t="s">
        <v>2691</v>
      </c>
      <c r="H1957" t="s">
        <v>2692</v>
      </c>
      <c r="I1957" s="9" t="s">
        <v>264</v>
      </c>
      <c r="J1957" t="s">
        <v>2741</v>
      </c>
    </row>
    <row r="1958" spans="1:10" ht="20.100000000000001" customHeight="1">
      <c r="A1958">
        <v>6</v>
      </c>
      <c r="B1958">
        <v>1957</v>
      </c>
      <c r="C1958" t="s">
        <v>2668</v>
      </c>
      <c r="D1958" t="s">
        <v>546</v>
      </c>
      <c r="E1958" t="s">
        <v>2693</v>
      </c>
      <c r="H1958" t="s">
        <v>2694</v>
      </c>
      <c r="I1958" s="9" t="s">
        <v>264</v>
      </c>
      <c r="J1958" t="s">
        <v>2741</v>
      </c>
    </row>
    <row r="1959" spans="1:10" ht="20.100000000000001" customHeight="1">
      <c r="A1959">
        <v>6</v>
      </c>
      <c r="B1959">
        <v>1958</v>
      </c>
      <c r="C1959" t="s">
        <v>2668</v>
      </c>
      <c r="D1959" t="s">
        <v>546</v>
      </c>
      <c r="E1959" t="s">
        <v>1919</v>
      </c>
      <c r="H1959" t="s">
        <v>2551</v>
      </c>
      <c r="I1959" s="9" t="s">
        <v>264</v>
      </c>
      <c r="J1959" t="s">
        <v>2741</v>
      </c>
    </row>
    <row r="1960" spans="1:10" ht="20.100000000000001" customHeight="1">
      <c r="A1960">
        <v>6</v>
      </c>
      <c r="B1960">
        <v>1959</v>
      </c>
      <c r="C1960" t="s">
        <v>2668</v>
      </c>
      <c r="D1960" t="s">
        <v>546</v>
      </c>
      <c r="E1960" t="s">
        <v>1894</v>
      </c>
      <c r="H1960" t="s">
        <v>2600</v>
      </c>
      <c r="I1960" s="9" t="s">
        <v>264</v>
      </c>
      <c r="J1960" t="s">
        <v>2741</v>
      </c>
    </row>
    <row r="1961" spans="1:10" ht="20.100000000000001" customHeight="1">
      <c r="A1961">
        <v>6</v>
      </c>
      <c r="B1961">
        <v>1960</v>
      </c>
      <c r="C1961" t="s">
        <v>2668</v>
      </c>
      <c r="D1961" t="s">
        <v>546</v>
      </c>
      <c r="E1961" t="s">
        <v>2695</v>
      </c>
      <c r="H1961" t="s">
        <v>2696</v>
      </c>
      <c r="I1961" s="9" t="s">
        <v>264</v>
      </c>
      <c r="J1961" t="s">
        <v>2741</v>
      </c>
    </row>
    <row r="1962" spans="1:10" ht="20.100000000000001" customHeight="1">
      <c r="A1962">
        <v>6</v>
      </c>
      <c r="B1962">
        <v>1961</v>
      </c>
      <c r="C1962" t="s">
        <v>2668</v>
      </c>
      <c r="D1962" t="s">
        <v>546</v>
      </c>
      <c r="E1962" t="s">
        <v>1896</v>
      </c>
      <c r="H1962" t="s">
        <v>543</v>
      </c>
      <c r="I1962" s="9" t="s">
        <v>264</v>
      </c>
      <c r="J1962" t="s">
        <v>2741</v>
      </c>
    </row>
    <row r="1963" spans="1:10" ht="20.100000000000001" customHeight="1">
      <c r="A1963">
        <v>6</v>
      </c>
      <c r="B1963">
        <v>1962</v>
      </c>
      <c r="C1963" t="s">
        <v>2668</v>
      </c>
      <c r="D1963" t="s">
        <v>546</v>
      </c>
      <c r="E1963" t="s">
        <v>2697</v>
      </c>
      <c r="H1963" t="s">
        <v>2698</v>
      </c>
      <c r="I1963" s="9" t="s">
        <v>264</v>
      </c>
      <c r="J1963" t="s">
        <v>2741</v>
      </c>
    </row>
    <row r="1964" spans="1:10" ht="20.100000000000001" customHeight="1">
      <c r="A1964">
        <v>6</v>
      </c>
      <c r="B1964">
        <v>1963</v>
      </c>
      <c r="C1964" t="s">
        <v>2668</v>
      </c>
      <c r="D1964" t="s">
        <v>546</v>
      </c>
      <c r="E1964" t="s">
        <v>2699</v>
      </c>
      <c r="H1964" t="s">
        <v>2700</v>
      </c>
      <c r="I1964" s="9" t="s">
        <v>264</v>
      </c>
      <c r="J1964" t="s">
        <v>2741</v>
      </c>
    </row>
    <row r="1965" spans="1:10" ht="20.100000000000001" customHeight="1">
      <c r="A1965">
        <v>6</v>
      </c>
      <c r="B1965">
        <v>1964</v>
      </c>
      <c r="C1965" t="s">
        <v>2668</v>
      </c>
      <c r="D1965" t="s">
        <v>546</v>
      </c>
      <c r="E1965" t="s">
        <v>2701</v>
      </c>
      <c r="H1965" t="s">
        <v>2702</v>
      </c>
      <c r="I1965" s="9" t="s">
        <v>264</v>
      </c>
      <c r="J1965" t="s">
        <v>2741</v>
      </c>
    </row>
    <row r="1966" spans="1:10" ht="20.100000000000001" customHeight="1">
      <c r="A1966">
        <v>6</v>
      </c>
      <c r="B1966">
        <v>1965</v>
      </c>
      <c r="C1966" t="s">
        <v>2668</v>
      </c>
      <c r="D1966" t="s">
        <v>546</v>
      </c>
      <c r="E1966" t="s">
        <v>2703</v>
      </c>
      <c r="H1966" t="s">
        <v>2704</v>
      </c>
      <c r="I1966" s="9" t="s">
        <v>264</v>
      </c>
      <c r="J1966" t="s">
        <v>2741</v>
      </c>
    </row>
    <row r="1967" spans="1:10" ht="20.100000000000001" customHeight="1">
      <c r="A1967">
        <v>6</v>
      </c>
      <c r="B1967">
        <v>1966</v>
      </c>
      <c r="C1967" t="s">
        <v>2668</v>
      </c>
      <c r="D1967" t="s">
        <v>546</v>
      </c>
      <c r="E1967" t="s">
        <v>1706</v>
      </c>
      <c r="H1967" t="s">
        <v>2455</v>
      </c>
      <c r="I1967" s="9" t="s">
        <v>264</v>
      </c>
      <c r="J1967" t="s">
        <v>2741</v>
      </c>
    </row>
    <row r="1968" spans="1:10" ht="20.100000000000001" customHeight="1">
      <c r="A1968">
        <v>6</v>
      </c>
      <c r="B1968">
        <v>1967</v>
      </c>
      <c r="C1968" t="s">
        <v>2668</v>
      </c>
      <c r="D1968" t="s">
        <v>546</v>
      </c>
      <c r="E1968" t="s">
        <v>2705</v>
      </c>
      <c r="H1968" t="s">
        <v>2706</v>
      </c>
      <c r="I1968" s="9" t="s">
        <v>264</v>
      </c>
      <c r="J1968" t="s">
        <v>2741</v>
      </c>
    </row>
    <row r="1969" spans="1:11" ht="20.100000000000001" customHeight="1">
      <c r="A1969">
        <v>6</v>
      </c>
      <c r="B1969">
        <v>1968</v>
      </c>
      <c r="C1969" t="s">
        <v>2668</v>
      </c>
      <c r="D1969" t="s">
        <v>546</v>
      </c>
      <c r="E1969" t="s">
        <v>2707</v>
      </c>
      <c r="H1969" t="s">
        <v>2708</v>
      </c>
      <c r="I1969" s="9" t="s">
        <v>264</v>
      </c>
      <c r="J1969" t="s">
        <v>2741</v>
      </c>
    </row>
    <row r="1970" spans="1:11" ht="20.100000000000001" customHeight="1">
      <c r="A1970">
        <v>6</v>
      </c>
      <c r="B1970">
        <v>1969</v>
      </c>
      <c r="C1970" t="s">
        <v>2668</v>
      </c>
      <c r="D1970" t="s">
        <v>546</v>
      </c>
      <c r="E1970" t="s">
        <v>2709</v>
      </c>
      <c r="I1970" s="9" t="s">
        <v>264</v>
      </c>
      <c r="J1970" t="s">
        <v>2741</v>
      </c>
    </row>
    <row r="1971" spans="1:11" ht="20.100000000000001" customHeight="1">
      <c r="A1971">
        <v>22</v>
      </c>
      <c r="B1971">
        <v>1970</v>
      </c>
      <c r="C1971" t="s">
        <v>573</v>
      </c>
      <c r="D1971" t="s">
        <v>2727</v>
      </c>
      <c r="E1971" t="s">
        <v>573</v>
      </c>
      <c r="H1971" t="s">
        <v>2728</v>
      </c>
      <c r="I1971" s="9" t="s">
        <v>264</v>
      </c>
    </row>
    <row r="1972" spans="1:11" ht="20.100000000000001" customHeight="1">
      <c r="B1972">
        <v>1971</v>
      </c>
      <c r="C1972" t="s">
        <v>573</v>
      </c>
      <c r="D1972" t="s">
        <v>2729</v>
      </c>
      <c r="E1972" t="s">
        <v>573</v>
      </c>
      <c r="H1972" t="s">
        <v>2730</v>
      </c>
      <c r="I1972" s="9" t="s">
        <v>264</v>
      </c>
    </row>
    <row r="1973" spans="1:11" ht="20.100000000000001" customHeight="1">
      <c r="B1973">
        <v>1972</v>
      </c>
      <c r="C1973" t="s">
        <v>573</v>
      </c>
      <c r="D1973" t="s">
        <v>278</v>
      </c>
      <c r="E1973" t="s">
        <v>573</v>
      </c>
      <c r="H1973" t="s">
        <v>2731</v>
      </c>
      <c r="I1973" s="9" t="s">
        <v>267</v>
      </c>
    </row>
    <row r="1974" spans="1:11" ht="20.100000000000001" customHeight="1">
      <c r="A1974">
        <v>24</v>
      </c>
      <c r="B1974">
        <v>1973</v>
      </c>
      <c r="C1974" t="s">
        <v>2721</v>
      </c>
      <c r="D1974" t="s">
        <v>538</v>
      </c>
      <c r="E1974" t="s">
        <v>588</v>
      </c>
      <c r="I1974" s="9" t="s">
        <v>264</v>
      </c>
      <c r="J1974" s="12"/>
      <c r="K1974" s="12" t="s">
        <v>2733</v>
      </c>
    </row>
    <row r="1975" spans="1:11" ht="20.100000000000001" customHeight="1">
      <c r="A1975">
        <v>25</v>
      </c>
      <c r="B1975">
        <v>1974</v>
      </c>
      <c r="C1975" t="s">
        <v>2722</v>
      </c>
      <c r="D1975" t="s">
        <v>540</v>
      </c>
      <c r="E1975" t="s">
        <v>588</v>
      </c>
      <c r="I1975" s="9" t="s">
        <v>264</v>
      </c>
      <c r="J1975" s="12"/>
      <c r="K1975" s="12" t="s">
        <v>2733</v>
      </c>
    </row>
    <row r="1976" spans="1:11" ht="20.100000000000001" customHeight="1">
      <c r="A1976">
        <v>26</v>
      </c>
      <c r="B1976">
        <v>1975</v>
      </c>
      <c r="C1976" t="s">
        <v>2723</v>
      </c>
      <c r="D1976" t="s">
        <v>543</v>
      </c>
      <c r="E1976" t="s">
        <v>588</v>
      </c>
      <c r="I1976" s="9" t="s">
        <v>266</v>
      </c>
    </row>
    <row r="1977" spans="1:11" ht="20.100000000000001" customHeight="1">
      <c r="A1977">
        <v>27</v>
      </c>
      <c r="B1977">
        <v>1976</v>
      </c>
      <c r="C1977" t="s">
        <v>2724</v>
      </c>
      <c r="D1977" t="s">
        <v>578</v>
      </c>
      <c r="E1977" t="s">
        <v>588</v>
      </c>
      <c r="I1977" s="9" t="s">
        <v>264</v>
      </c>
    </row>
    <row r="1978" spans="1:11" ht="20.100000000000001" customHeight="1">
      <c r="A1978">
        <v>28</v>
      </c>
      <c r="B1978">
        <v>1977</v>
      </c>
      <c r="C1978" t="s">
        <v>573</v>
      </c>
      <c r="D1978" t="s">
        <v>2734</v>
      </c>
      <c r="E1978" t="s">
        <v>573</v>
      </c>
      <c r="H1978" t="s">
        <v>576</v>
      </c>
      <c r="I1978" s="9" t="s">
        <v>267</v>
      </c>
    </row>
    <row r="1979" spans="1:11" ht="20.100000000000001" customHeight="1">
      <c r="A1979">
        <v>29</v>
      </c>
      <c r="B1979">
        <v>1978</v>
      </c>
      <c r="C1979" t="s">
        <v>573</v>
      </c>
      <c r="D1979" t="s">
        <v>2735</v>
      </c>
      <c r="E1979" t="s">
        <v>573</v>
      </c>
      <c r="H1979" t="s">
        <v>577</v>
      </c>
      <c r="I1979" s="9" t="s">
        <v>267</v>
      </c>
    </row>
    <row r="1980" spans="1:11" ht="20.100000000000001" customHeight="1">
      <c r="A1980">
        <v>30</v>
      </c>
      <c r="B1980">
        <v>1979</v>
      </c>
      <c r="C1980" t="s">
        <v>573</v>
      </c>
      <c r="D1980" t="s">
        <v>2736</v>
      </c>
      <c r="E1980" t="s">
        <v>573</v>
      </c>
      <c r="H1980" t="s">
        <v>582</v>
      </c>
      <c r="I1980" s="9" t="s">
        <v>265</v>
      </c>
    </row>
    <row r="1981" spans="1:11" ht="20.100000000000001" customHeight="1">
      <c r="A1981">
        <v>31</v>
      </c>
      <c r="B1981">
        <v>1980</v>
      </c>
      <c r="C1981" t="s">
        <v>573</v>
      </c>
      <c r="D1981" t="s">
        <v>2737</v>
      </c>
      <c r="H1981" t="s">
        <v>581</v>
      </c>
      <c r="I1981" s="9" t="s">
        <v>266</v>
      </c>
    </row>
    <row r="1982" spans="1:11" ht="20.100000000000001" customHeight="1">
      <c r="A1982">
        <v>32</v>
      </c>
      <c r="B1982">
        <v>1981</v>
      </c>
      <c r="C1982" t="s">
        <v>2742</v>
      </c>
      <c r="D1982" t="s">
        <v>2746</v>
      </c>
      <c r="E1982" t="s">
        <v>2743</v>
      </c>
      <c r="I1982" s="9" t="s">
        <v>266</v>
      </c>
      <c r="J1982" t="s">
        <v>2741</v>
      </c>
      <c r="K1982" t="s">
        <v>2747</v>
      </c>
    </row>
    <row r="1983" spans="1:11" ht="20.100000000000001" customHeight="1">
      <c r="A1983">
        <v>32</v>
      </c>
      <c r="B1983">
        <v>1982</v>
      </c>
      <c r="C1983" t="s">
        <v>2742</v>
      </c>
      <c r="D1983" t="s">
        <v>2746</v>
      </c>
      <c r="E1983" t="s">
        <v>2744</v>
      </c>
      <c r="I1983" s="9" t="s">
        <v>266</v>
      </c>
      <c r="J1983" t="s">
        <v>2741</v>
      </c>
    </row>
    <row r="1984" spans="1:11" ht="20.100000000000001" customHeight="1">
      <c r="A1984">
        <v>32</v>
      </c>
      <c r="B1984">
        <v>1983</v>
      </c>
      <c r="C1984" t="s">
        <v>2742</v>
      </c>
      <c r="D1984" t="s">
        <v>2746</v>
      </c>
      <c r="E1984" t="s">
        <v>2745</v>
      </c>
      <c r="I1984" s="9" t="s">
        <v>266</v>
      </c>
    </row>
    <row r="1985" spans="1:10">
      <c r="A1985">
        <v>33</v>
      </c>
      <c r="B1985">
        <v>1984</v>
      </c>
      <c r="C1985" t="s">
        <v>2753</v>
      </c>
      <c r="E1985" t="s">
        <v>588</v>
      </c>
      <c r="I1985" s="9" t="s">
        <v>264</v>
      </c>
      <c r="J1985" t="s">
        <v>2741</v>
      </c>
    </row>
    <row r="1986" spans="1:10" ht="20.100000000000001" customHeight="1">
      <c r="A1986">
        <v>34</v>
      </c>
      <c r="B1986">
        <v>1985</v>
      </c>
      <c r="C1986" t="s">
        <v>2754</v>
      </c>
      <c r="E1986" t="s">
        <v>588</v>
      </c>
      <c r="I1986" s="9" t="s">
        <v>264</v>
      </c>
      <c r="J1986" t="s">
        <v>2741</v>
      </c>
    </row>
    <row r="1987" spans="1:10" ht="20.100000000000001" customHeight="1">
      <c r="A1987">
        <v>35</v>
      </c>
      <c r="B1987">
        <v>1986</v>
      </c>
      <c r="C1987" t="s">
        <v>2755</v>
      </c>
      <c r="E1987" t="s">
        <v>588</v>
      </c>
      <c r="I1987" s="9" t="s">
        <v>264</v>
      </c>
      <c r="J1987" t="s">
        <v>2741</v>
      </c>
    </row>
    <row r="1988" spans="1:10" ht="20.100000000000001" customHeight="1">
      <c r="A1988">
        <v>1</v>
      </c>
      <c r="B1988">
        <v>1987</v>
      </c>
      <c r="C1988" t="s">
        <v>260</v>
      </c>
      <c r="D1988" t="s">
        <v>2765</v>
      </c>
      <c r="E1988" t="s">
        <v>2761</v>
      </c>
      <c r="H1988" t="s">
        <v>2762</v>
      </c>
      <c r="I1988" s="9" t="s">
        <v>264</v>
      </c>
      <c r="J1988" t="s">
        <v>2741</v>
      </c>
    </row>
    <row r="1989" spans="1:10" ht="20.100000000000001" customHeight="1">
      <c r="A1989">
        <v>1</v>
      </c>
      <c r="B1989">
        <v>1988</v>
      </c>
      <c r="C1989" t="s">
        <v>260</v>
      </c>
      <c r="D1989" t="s">
        <v>2765</v>
      </c>
      <c r="E1989" t="s">
        <v>2763</v>
      </c>
      <c r="H1989" t="s">
        <v>2764</v>
      </c>
      <c r="I1989" s="9" t="s">
        <v>266</v>
      </c>
      <c r="J1989" t="s">
        <v>2741</v>
      </c>
    </row>
  </sheetData>
  <autoFilter ref="A1:L1989"/>
  <pageMargins left="0.7" right="0.7" top="0.75" bottom="0.75" header="0.3" footer="0.3"/>
  <pageSetup paperSize="9" orientation="portrait" horizontalDpi="300" verticalDpi="0" copies="0"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'\Users\a18529711\Documents\00. Персональная Упаковка\05. Пилоты\Экосистемы\Users\a18529711\Documents\00. Персонализация СБОЛ.ПРО\C:\Users\17291822\Desktop\Баринов\[Источники данных 02-02_.xlsx]Списки значений'!#REF!</xm:f>
          </x14:formula1>
          <xm:sqref>I763 I2:I761 I765:I1048576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7"/>
  <sheetViews>
    <sheetView workbookViewId="0">
      <selection sqref="A1:B1048576"/>
    </sheetView>
  </sheetViews>
  <sheetFormatPr defaultColWidth="8.875" defaultRowHeight="15.75"/>
  <sheetData>
    <row r="1" spans="1:2">
      <c r="A1" t="s">
        <v>3907</v>
      </c>
      <c r="B1" t="s">
        <v>3902</v>
      </c>
    </row>
    <row r="2" spans="1:2">
      <c r="A2" t="s">
        <v>155</v>
      </c>
      <c r="B2" t="s">
        <v>2843</v>
      </c>
    </row>
    <row r="3" spans="1:2">
      <c r="A3" t="s">
        <v>154</v>
      </c>
      <c r="B3" t="s">
        <v>2843</v>
      </c>
    </row>
    <row r="4" spans="1:2">
      <c r="A4" t="s">
        <v>30</v>
      </c>
      <c r="B4" t="s">
        <v>2788</v>
      </c>
    </row>
    <row r="5" spans="1:2">
      <c r="A5" t="s">
        <v>36</v>
      </c>
      <c r="B5" t="s">
        <v>3012</v>
      </c>
    </row>
    <row r="6" spans="1:2">
      <c r="A6" t="s">
        <v>0</v>
      </c>
      <c r="B6" t="s">
        <v>3010</v>
      </c>
    </row>
    <row r="7" spans="1:2">
      <c r="A7" t="s">
        <v>34</v>
      </c>
      <c r="B7" t="s">
        <v>3010</v>
      </c>
    </row>
    <row r="8" spans="1:2">
      <c r="A8" t="s">
        <v>1</v>
      </c>
      <c r="B8" t="s">
        <v>3010</v>
      </c>
    </row>
    <row r="9" spans="1:2">
      <c r="A9" t="s">
        <v>2</v>
      </c>
      <c r="B9" t="e">
        <v>#N/A</v>
      </c>
    </row>
    <row r="10" spans="1:2">
      <c r="A10" t="s">
        <v>3</v>
      </c>
      <c r="B10" t="s">
        <v>2993</v>
      </c>
    </row>
    <row r="11" spans="1:2">
      <c r="A11" t="s">
        <v>33</v>
      </c>
      <c r="B11" t="s">
        <v>2769</v>
      </c>
    </row>
    <row r="12" spans="1:2">
      <c r="A12" t="s">
        <v>193</v>
      </c>
      <c r="B12" t="e">
        <v>#N/A</v>
      </c>
    </row>
    <row r="13" spans="1:2">
      <c r="A13" t="s">
        <v>8</v>
      </c>
      <c r="B13" t="s">
        <v>3128</v>
      </c>
    </row>
    <row r="14" spans="1:2">
      <c r="A14" t="s">
        <v>161</v>
      </c>
      <c r="B14" t="s">
        <v>3059</v>
      </c>
    </row>
    <row r="15" spans="1:2">
      <c r="A15" t="s">
        <v>5</v>
      </c>
      <c r="B15" t="s">
        <v>3065</v>
      </c>
    </row>
    <row r="16" spans="1:2">
      <c r="A16" t="s">
        <v>7</v>
      </c>
      <c r="B16" t="e">
        <v>#N/A</v>
      </c>
    </row>
    <row r="17" spans="1:2">
      <c r="A17" t="s">
        <v>4</v>
      </c>
      <c r="B17" t="s">
        <v>3121</v>
      </c>
    </row>
    <row r="18" spans="1:2">
      <c r="A18" t="s">
        <v>6</v>
      </c>
      <c r="B18" t="e">
        <v>#N/A</v>
      </c>
    </row>
    <row r="19" spans="1:2">
      <c r="A19" t="s">
        <v>74</v>
      </c>
      <c r="B19" t="s">
        <v>3395</v>
      </c>
    </row>
    <row r="20" spans="1:2">
      <c r="A20" t="s">
        <v>70</v>
      </c>
      <c r="B20" t="s">
        <v>3395</v>
      </c>
    </row>
    <row r="21" spans="1:2">
      <c r="A21" t="s">
        <v>95</v>
      </c>
      <c r="B21" t="e">
        <v>#N/A</v>
      </c>
    </row>
    <row r="22" spans="1:2">
      <c r="A22" t="s">
        <v>98</v>
      </c>
      <c r="B22" t="s">
        <v>3128</v>
      </c>
    </row>
    <row r="23" spans="1:2">
      <c r="A23" t="s">
        <v>97</v>
      </c>
      <c r="B23" t="s">
        <v>3683</v>
      </c>
    </row>
    <row r="24" spans="1:2">
      <c r="A24" t="s">
        <v>62</v>
      </c>
      <c r="B24" t="s">
        <v>3395</v>
      </c>
    </row>
    <row r="25" spans="1:2">
      <c r="A25" t="s">
        <v>60</v>
      </c>
      <c r="B25" t="s">
        <v>3395</v>
      </c>
    </row>
    <row r="26" spans="1:2">
      <c r="A26" t="s">
        <v>94</v>
      </c>
      <c r="B26" t="s">
        <v>3128</v>
      </c>
    </row>
    <row r="27" spans="1:2">
      <c r="A27" t="s">
        <v>57</v>
      </c>
      <c r="B27" t="s">
        <v>3395</v>
      </c>
    </row>
    <row r="28" spans="1:2">
      <c r="A28" t="s">
        <v>58</v>
      </c>
      <c r="B28" t="s">
        <v>3395</v>
      </c>
    </row>
    <row r="29" spans="1:2">
      <c r="A29" t="s">
        <v>96</v>
      </c>
      <c r="B29" t="s">
        <v>3683</v>
      </c>
    </row>
    <row r="30" spans="1:2">
      <c r="A30" t="s">
        <v>19</v>
      </c>
      <c r="B30" t="s">
        <v>2983</v>
      </c>
    </row>
    <row r="31" spans="1:2">
      <c r="A31" t="s">
        <v>25</v>
      </c>
      <c r="B31" t="s">
        <v>3007</v>
      </c>
    </row>
    <row r="32" spans="1:2">
      <c r="A32" t="s">
        <v>17</v>
      </c>
      <c r="B32" t="s">
        <v>3065</v>
      </c>
    </row>
    <row r="33" spans="1:2">
      <c r="A33" t="s">
        <v>18</v>
      </c>
      <c r="B33" t="s">
        <v>2983</v>
      </c>
    </row>
    <row r="34" spans="1:2">
      <c r="A34" t="s">
        <v>24</v>
      </c>
      <c r="B34" t="s">
        <v>3007</v>
      </c>
    </row>
    <row r="35" spans="1:2">
      <c r="A35" t="s">
        <v>15</v>
      </c>
      <c r="B35" t="s">
        <v>3065</v>
      </c>
    </row>
    <row r="36" spans="1:2">
      <c r="A36" t="s">
        <v>16</v>
      </c>
      <c r="B36" t="s">
        <v>3065</v>
      </c>
    </row>
    <row r="37" spans="1:2">
      <c r="A37" t="s">
        <v>27</v>
      </c>
      <c r="B37" t="s">
        <v>3395</v>
      </c>
    </row>
    <row r="38" spans="1:2">
      <c r="A38" t="s">
        <v>29</v>
      </c>
      <c r="B38" t="s">
        <v>3395</v>
      </c>
    </row>
    <row r="39" spans="1:2">
      <c r="A39" t="s">
        <v>28</v>
      </c>
      <c r="B39" t="s">
        <v>3395</v>
      </c>
    </row>
    <row r="40" spans="1:2">
      <c r="A40" t="s">
        <v>132</v>
      </c>
      <c r="B40" t="s">
        <v>3128</v>
      </c>
    </row>
    <row r="41" spans="1:2">
      <c r="A41" t="s">
        <v>23</v>
      </c>
      <c r="B41" t="s">
        <v>3683</v>
      </c>
    </row>
    <row r="42" spans="1:2">
      <c r="A42" t="s">
        <v>20</v>
      </c>
      <c r="B42" t="s">
        <v>2819</v>
      </c>
    </row>
    <row r="43" spans="1:2">
      <c r="A43" t="s">
        <v>22</v>
      </c>
      <c r="B43" t="s">
        <v>3007</v>
      </c>
    </row>
    <row r="44" spans="1:2">
      <c r="A44" t="s">
        <v>21</v>
      </c>
      <c r="B44" t="s">
        <v>2819</v>
      </c>
    </row>
    <row r="45" spans="1:2">
      <c r="A45" t="s">
        <v>76</v>
      </c>
      <c r="B45" t="s">
        <v>3395</v>
      </c>
    </row>
    <row r="46" spans="1:2">
      <c r="A46" t="s">
        <v>88</v>
      </c>
      <c r="B46" t="s">
        <v>3395</v>
      </c>
    </row>
    <row r="47" spans="1:2">
      <c r="A47" t="s">
        <v>86</v>
      </c>
      <c r="B47" t="s">
        <v>3395</v>
      </c>
    </row>
    <row r="48" spans="1:2">
      <c r="A48" t="s">
        <v>78</v>
      </c>
      <c r="B48" t="s">
        <v>3395</v>
      </c>
    </row>
    <row r="49" spans="1:2">
      <c r="A49" t="s">
        <v>84</v>
      </c>
      <c r="B49" t="s">
        <v>3395</v>
      </c>
    </row>
    <row r="50" spans="1:2">
      <c r="A50" t="s">
        <v>72</v>
      </c>
      <c r="B50" t="s">
        <v>3395</v>
      </c>
    </row>
    <row r="51" spans="1:2">
      <c r="A51" t="s">
        <v>80</v>
      </c>
      <c r="B51" t="s">
        <v>3395</v>
      </c>
    </row>
    <row r="52" spans="1:2">
      <c r="A52" t="s">
        <v>90</v>
      </c>
      <c r="B52" t="s">
        <v>3395</v>
      </c>
    </row>
    <row r="53" spans="1:2">
      <c r="A53" t="s">
        <v>42</v>
      </c>
      <c r="B53" t="s">
        <v>3067</v>
      </c>
    </row>
    <row r="54" spans="1:2">
      <c r="A54" t="s">
        <v>37</v>
      </c>
      <c r="B54" t="e">
        <v>#N/A</v>
      </c>
    </row>
    <row r="55" spans="1:2">
      <c r="A55" t="s">
        <v>40</v>
      </c>
      <c r="B55" t="s">
        <v>3118</v>
      </c>
    </row>
    <row r="56" spans="1:2">
      <c r="A56" t="s">
        <v>39</v>
      </c>
      <c r="B56" t="s">
        <v>3118</v>
      </c>
    </row>
    <row r="57" spans="1:2">
      <c r="A57" t="s">
        <v>43</v>
      </c>
      <c r="B57" t="s">
        <v>3067</v>
      </c>
    </row>
    <row r="58" spans="1:2">
      <c r="A58" t="s">
        <v>38</v>
      </c>
      <c r="B58" t="e">
        <v>#N/A</v>
      </c>
    </row>
    <row r="59" spans="1:2">
      <c r="A59" t="s">
        <v>41</v>
      </c>
      <c r="B59" t="e">
        <v>#N/A</v>
      </c>
    </row>
    <row r="60" spans="1:2">
      <c r="A60" t="s">
        <v>46</v>
      </c>
      <c r="B60" t="s">
        <v>3128</v>
      </c>
    </row>
    <row r="61" spans="1:2">
      <c r="A61" t="s">
        <v>148</v>
      </c>
      <c r="B61" t="s">
        <v>3067</v>
      </c>
    </row>
    <row r="62" spans="1:2">
      <c r="A62" t="s">
        <v>147</v>
      </c>
      <c r="B62" t="s">
        <v>3067</v>
      </c>
    </row>
    <row r="63" spans="1:2">
      <c r="A63" t="s">
        <v>45</v>
      </c>
      <c r="B63" t="s">
        <v>3074</v>
      </c>
    </row>
    <row r="64" spans="1:2">
      <c r="A64" t="s">
        <v>44</v>
      </c>
      <c r="B64" t="s">
        <v>3128</v>
      </c>
    </row>
    <row r="65" spans="1:2">
      <c r="A65" t="s">
        <v>170</v>
      </c>
      <c r="B65" t="s">
        <v>3186</v>
      </c>
    </row>
    <row r="66" spans="1:2">
      <c r="A66" t="s">
        <v>185</v>
      </c>
      <c r="B66" t="s">
        <v>3278</v>
      </c>
    </row>
    <row r="67" spans="1:2">
      <c r="A67" t="s">
        <v>180</v>
      </c>
      <c r="B67" t="s">
        <v>3186</v>
      </c>
    </row>
    <row r="68" spans="1:2">
      <c r="A68" t="s">
        <v>226</v>
      </c>
      <c r="B68" t="s">
        <v>3128</v>
      </c>
    </row>
    <row r="69" spans="1:2">
      <c r="A69" t="s">
        <v>194</v>
      </c>
      <c r="B69" t="s">
        <v>3128</v>
      </c>
    </row>
    <row r="70" spans="1:2">
      <c r="A70" t="s">
        <v>228</v>
      </c>
      <c r="B70" t="s">
        <v>3128</v>
      </c>
    </row>
    <row r="71" spans="1:2">
      <c r="A71" t="s">
        <v>196</v>
      </c>
      <c r="B71" t="s">
        <v>3128</v>
      </c>
    </row>
    <row r="72" spans="1:2">
      <c r="A72" t="s">
        <v>230</v>
      </c>
      <c r="B72" t="s">
        <v>3128</v>
      </c>
    </row>
    <row r="73" spans="1:2">
      <c r="A73" t="s">
        <v>198</v>
      </c>
      <c r="B73" t="s">
        <v>3128</v>
      </c>
    </row>
    <row r="74" spans="1:2">
      <c r="A74" t="s">
        <v>232</v>
      </c>
      <c r="B74" t="s">
        <v>3128</v>
      </c>
    </row>
    <row r="75" spans="1:2">
      <c r="A75" t="s">
        <v>200</v>
      </c>
      <c r="B75" t="s">
        <v>3128</v>
      </c>
    </row>
    <row r="76" spans="1:2">
      <c r="A76" t="s">
        <v>234</v>
      </c>
      <c r="B76" t="s">
        <v>3128</v>
      </c>
    </row>
    <row r="77" spans="1:2">
      <c r="A77" t="s">
        <v>202</v>
      </c>
      <c r="B77" t="s">
        <v>3128</v>
      </c>
    </row>
    <row r="78" spans="1:2">
      <c r="A78" t="s">
        <v>236</v>
      </c>
      <c r="B78" t="s">
        <v>3128</v>
      </c>
    </row>
    <row r="79" spans="1:2">
      <c r="A79" t="s">
        <v>204</v>
      </c>
      <c r="B79" t="s">
        <v>3128</v>
      </c>
    </row>
    <row r="80" spans="1:2">
      <c r="A80" t="s">
        <v>238</v>
      </c>
      <c r="B80" t="s">
        <v>3128</v>
      </c>
    </row>
    <row r="81" spans="1:2">
      <c r="A81" t="s">
        <v>206</v>
      </c>
      <c r="B81" t="s">
        <v>3128</v>
      </c>
    </row>
    <row r="82" spans="1:2">
      <c r="A82" t="s">
        <v>208</v>
      </c>
      <c r="B82" t="s">
        <v>3128</v>
      </c>
    </row>
    <row r="83" spans="1:2">
      <c r="A83" t="s">
        <v>241</v>
      </c>
      <c r="B83" t="s">
        <v>3128</v>
      </c>
    </row>
    <row r="84" spans="1:2">
      <c r="A84" t="s">
        <v>210</v>
      </c>
      <c r="B84" t="s">
        <v>3128</v>
      </c>
    </row>
    <row r="85" spans="1:2">
      <c r="A85" t="s">
        <v>243</v>
      </c>
      <c r="B85" t="s">
        <v>3128</v>
      </c>
    </row>
    <row r="86" spans="1:2">
      <c r="A86" t="s">
        <v>212</v>
      </c>
      <c r="B86" t="s">
        <v>3128</v>
      </c>
    </row>
    <row r="87" spans="1:2">
      <c r="A87" t="s">
        <v>255</v>
      </c>
      <c r="B87" t="s">
        <v>3128</v>
      </c>
    </row>
    <row r="88" spans="1:2">
      <c r="A88" t="s">
        <v>224</v>
      </c>
      <c r="B88" t="s">
        <v>3128</v>
      </c>
    </row>
    <row r="89" spans="1:2">
      <c r="A89" t="s">
        <v>245</v>
      </c>
      <c r="B89" t="s">
        <v>3128</v>
      </c>
    </row>
    <row r="90" spans="1:2">
      <c r="A90" t="s">
        <v>214</v>
      </c>
      <c r="B90" t="s">
        <v>3128</v>
      </c>
    </row>
    <row r="91" spans="1:2">
      <c r="A91" t="s">
        <v>247</v>
      </c>
      <c r="B91" t="s">
        <v>3128</v>
      </c>
    </row>
    <row r="92" spans="1:2">
      <c r="A92" t="s">
        <v>216</v>
      </c>
      <c r="B92" t="s">
        <v>3128</v>
      </c>
    </row>
    <row r="93" spans="1:2">
      <c r="A93" t="s">
        <v>249</v>
      </c>
      <c r="B93" t="s">
        <v>3128</v>
      </c>
    </row>
    <row r="94" spans="1:2">
      <c r="A94" t="s">
        <v>218</v>
      </c>
      <c r="B94" t="s">
        <v>3128</v>
      </c>
    </row>
    <row r="95" spans="1:2">
      <c r="A95" t="s">
        <v>251</v>
      </c>
      <c r="B95" t="s">
        <v>3128</v>
      </c>
    </row>
    <row r="96" spans="1:2">
      <c r="A96" t="s">
        <v>131</v>
      </c>
      <c r="B96" t="s">
        <v>3128</v>
      </c>
    </row>
    <row r="97" spans="1:2">
      <c r="A97" t="s">
        <v>220</v>
      </c>
      <c r="B97" t="s">
        <v>3128</v>
      </c>
    </row>
    <row r="98" spans="1:2">
      <c r="A98" t="s">
        <v>150</v>
      </c>
      <c r="B98" t="s">
        <v>3067</v>
      </c>
    </row>
    <row r="99" spans="1:2">
      <c r="A99" t="s">
        <v>9</v>
      </c>
      <c r="B99" t="e">
        <v>#N/A</v>
      </c>
    </row>
    <row r="100" spans="1:2">
      <c r="A100" t="s">
        <v>140</v>
      </c>
      <c r="B100" t="s">
        <v>3067</v>
      </c>
    </row>
    <row r="101" spans="1:2">
      <c r="A101" t="s">
        <v>253</v>
      </c>
      <c r="B101" t="s">
        <v>3128</v>
      </c>
    </row>
    <row r="102" spans="1:2">
      <c r="A102" t="s">
        <v>222</v>
      </c>
      <c r="B102" t="s">
        <v>3128</v>
      </c>
    </row>
    <row r="103" spans="1:2">
      <c r="A103" t="s">
        <v>146</v>
      </c>
      <c r="B103" t="s">
        <v>3067</v>
      </c>
    </row>
    <row r="104" spans="1:2">
      <c r="A104" t="s">
        <v>145</v>
      </c>
      <c r="B104" t="s">
        <v>3067</v>
      </c>
    </row>
    <row r="105" spans="1:2">
      <c r="A105" t="s">
        <v>143</v>
      </c>
      <c r="B105" t="s">
        <v>3067</v>
      </c>
    </row>
    <row r="106" spans="1:2">
      <c r="A106" t="s">
        <v>144</v>
      </c>
      <c r="B106" t="s">
        <v>3067</v>
      </c>
    </row>
    <row r="107" spans="1:2">
      <c r="A107" t="s">
        <v>192</v>
      </c>
      <c r="B107" t="s">
        <v>3067</v>
      </c>
    </row>
    <row r="108" spans="1:2">
      <c r="A108" t="s">
        <v>191</v>
      </c>
      <c r="B108" t="s">
        <v>3067</v>
      </c>
    </row>
    <row r="109" spans="1:2">
      <c r="A109" t="s">
        <v>35</v>
      </c>
      <c r="B109" t="s">
        <v>3067</v>
      </c>
    </row>
    <row r="110" spans="1:2">
      <c r="A110" t="s">
        <v>111</v>
      </c>
      <c r="B110" t="s">
        <v>3128</v>
      </c>
    </row>
    <row r="111" spans="1:2">
      <c r="A111" t="s">
        <v>138</v>
      </c>
      <c r="B111" t="s">
        <v>3067</v>
      </c>
    </row>
    <row r="112" spans="1:2">
      <c r="A112" t="s">
        <v>142</v>
      </c>
      <c r="B112" t="e">
        <v>#N/A</v>
      </c>
    </row>
    <row r="113" spans="1:2">
      <c r="A113" t="s">
        <v>109</v>
      </c>
      <c r="B113" t="s">
        <v>3128</v>
      </c>
    </row>
    <row r="114" spans="1:2">
      <c r="A114" t="s">
        <v>105</v>
      </c>
      <c r="B114" t="s">
        <v>3128</v>
      </c>
    </row>
    <row r="115" spans="1:2">
      <c r="A115" t="s">
        <v>125</v>
      </c>
      <c r="B115" t="s">
        <v>3128</v>
      </c>
    </row>
    <row r="116" spans="1:2">
      <c r="A116" t="s">
        <v>149</v>
      </c>
      <c r="B116" t="s">
        <v>3067</v>
      </c>
    </row>
    <row r="117" spans="1:2">
      <c r="A117" t="s">
        <v>127</v>
      </c>
      <c r="B117" t="s">
        <v>3128</v>
      </c>
    </row>
    <row r="118" spans="1:2">
      <c r="A118" t="s">
        <v>93</v>
      </c>
      <c r="B118" t="s">
        <v>3395</v>
      </c>
    </row>
    <row r="119" spans="1:2">
      <c r="A119" t="s">
        <v>26</v>
      </c>
      <c r="B119" t="s">
        <v>3395</v>
      </c>
    </row>
    <row r="120" spans="1:2">
      <c r="A120" t="s">
        <v>117</v>
      </c>
      <c r="B120" t="s">
        <v>3128</v>
      </c>
    </row>
    <row r="121" spans="1:2">
      <c r="A121" t="s">
        <v>67</v>
      </c>
      <c r="B121" t="s">
        <v>3395</v>
      </c>
    </row>
    <row r="122" spans="1:2">
      <c r="A122" t="s">
        <v>59</v>
      </c>
      <c r="B122" t="s">
        <v>3395</v>
      </c>
    </row>
    <row r="123" spans="1:2">
      <c r="A123" t="s">
        <v>101</v>
      </c>
      <c r="B123" t="s">
        <v>3128</v>
      </c>
    </row>
    <row r="124" spans="1:2">
      <c r="A124" t="s">
        <v>103</v>
      </c>
      <c r="B124" t="s">
        <v>3128</v>
      </c>
    </row>
    <row r="125" spans="1:2">
      <c r="A125" t="s">
        <v>56</v>
      </c>
      <c r="B125" t="s">
        <v>3395</v>
      </c>
    </row>
    <row r="126" spans="1:2">
      <c r="A126" t="s">
        <v>107</v>
      </c>
      <c r="B126" t="s">
        <v>3128</v>
      </c>
    </row>
    <row r="127" spans="1:2">
      <c r="A127" t="s">
        <v>113</v>
      </c>
      <c r="B127" t="s">
        <v>3128</v>
      </c>
    </row>
    <row r="128" spans="1:2">
      <c r="A128" t="s">
        <v>129</v>
      </c>
      <c r="B128" t="s">
        <v>3128</v>
      </c>
    </row>
    <row r="129" spans="1:2">
      <c r="A129" t="s">
        <v>121</v>
      </c>
      <c r="B129" t="s">
        <v>3128</v>
      </c>
    </row>
    <row r="130" spans="1:2">
      <c r="A130" t="s">
        <v>115</v>
      </c>
      <c r="B130" t="s">
        <v>3128</v>
      </c>
    </row>
    <row r="131" spans="1:2">
      <c r="A131" t="s">
        <v>81</v>
      </c>
      <c r="B131" t="s">
        <v>3395</v>
      </c>
    </row>
    <row r="132" spans="1:2">
      <c r="A132" t="s">
        <v>123</v>
      </c>
      <c r="B132" t="s">
        <v>3128</v>
      </c>
    </row>
    <row r="133" spans="1:2">
      <c r="A133" t="s">
        <v>119</v>
      </c>
      <c r="B133" t="s">
        <v>3128</v>
      </c>
    </row>
    <row r="134" spans="1:2">
      <c r="A134" t="s">
        <v>47</v>
      </c>
      <c r="B134" t="e">
        <v>#N/A</v>
      </c>
    </row>
    <row r="135" spans="1:2">
      <c r="A135" t="s">
        <v>112</v>
      </c>
      <c r="B135" t="s">
        <v>3128</v>
      </c>
    </row>
    <row r="136" spans="1:2">
      <c r="A136" t="s">
        <v>110</v>
      </c>
      <c r="B136" t="s">
        <v>3128</v>
      </c>
    </row>
    <row r="137" spans="1:2">
      <c r="A137" t="s">
        <v>66</v>
      </c>
      <c r="B137" t="s">
        <v>3395</v>
      </c>
    </row>
    <row r="138" spans="1:2">
      <c r="A138" t="s">
        <v>126</v>
      </c>
      <c r="B138" t="s">
        <v>3128</v>
      </c>
    </row>
    <row r="139" spans="1:2">
      <c r="A139" t="s">
        <v>128</v>
      </c>
      <c r="B139" t="s">
        <v>3128</v>
      </c>
    </row>
    <row r="140" spans="1:2">
      <c r="A140" t="s">
        <v>118</v>
      </c>
      <c r="B140" t="s">
        <v>3128</v>
      </c>
    </row>
    <row r="141" spans="1:2">
      <c r="A141" t="s">
        <v>108</v>
      </c>
      <c r="B141" t="s">
        <v>3128</v>
      </c>
    </row>
    <row r="142" spans="1:2">
      <c r="A142" t="s">
        <v>114</v>
      </c>
      <c r="B142" t="s">
        <v>3128</v>
      </c>
    </row>
    <row r="143" spans="1:2">
      <c r="A143" t="s">
        <v>52</v>
      </c>
      <c r="B143" t="s">
        <v>3395</v>
      </c>
    </row>
    <row r="144" spans="1:2">
      <c r="A144" t="s">
        <v>61</v>
      </c>
      <c r="B144" t="s">
        <v>3395</v>
      </c>
    </row>
    <row r="145" spans="1:2">
      <c r="A145" t="s">
        <v>130</v>
      </c>
      <c r="B145" t="s">
        <v>3128</v>
      </c>
    </row>
    <row r="146" spans="1:2">
      <c r="A146" t="s">
        <v>55</v>
      </c>
      <c r="B146" t="s">
        <v>3395</v>
      </c>
    </row>
    <row r="147" spans="1:2">
      <c r="A147" t="s">
        <v>186</v>
      </c>
      <c r="B147" t="s">
        <v>3067</v>
      </c>
    </row>
    <row r="148" spans="1:2">
      <c r="A148" t="s">
        <v>122</v>
      </c>
      <c r="B148" t="s">
        <v>3128</v>
      </c>
    </row>
    <row r="149" spans="1:2">
      <c r="A149" t="s">
        <v>54</v>
      </c>
      <c r="B149" t="s">
        <v>3032</v>
      </c>
    </row>
    <row r="150" spans="1:2">
      <c r="A150" t="s">
        <v>63</v>
      </c>
      <c r="B150" t="s">
        <v>3032</v>
      </c>
    </row>
    <row r="151" spans="1:2">
      <c r="A151" t="s">
        <v>124</v>
      </c>
      <c r="B151" t="s">
        <v>3128</v>
      </c>
    </row>
    <row r="152" spans="1:2">
      <c r="A152" t="s">
        <v>120</v>
      </c>
      <c r="B152" t="s">
        <v>3128</v>
      </c>
    </row>
    <row r="153" spans="1:2">
      <c r="A153" t="s">
        <v>106</v>
      </c>
      <c r="B153" t="s">
        <v>3128</v>
      </c>
    </row>
    <row r="154" spans="1:2">
      <c r="A154" t="s">
        <v>189</v>
      </c>
      <c r="B154" t="s">
        <v>3067</v>
      </c>
    </row>
    <row r="155" spans="1:2">
      <c r="A155" t="s">
        <v>188</v>
      </c>
      <c r="B155" t="s">
        <v>3067</v>
      </c>
    </row>
    <row r="156" spans="1:2">
      <c r="A156" t="s">
        <v>12</v>
      </c>
      <c r="B156" t="s">
        <v>3067</v>
      </c>
    </row>
    <row r="157" spans="1:2">
      <c r="A157" t="s">
        <v>181</v>
      </c>
      <c r="B157" t="s">
        <v>3067</v>
      </c>
    </row>
    <row r="158" spans="1:2">
      <c r="A158" t="s">
        <v>68</v>
      </c>
      <c r="B158" t="s">
        <v>3395</v>
      </c>
    </row>
    <row r="159" spans="1:2">
      <c r="A159" t="s">
        <v>184</v>
      </c>
      <c r="B159" t="s">
        <v>3067</v>
      </c>
    </row>
    <row r="160" spans="1:2">
      <c r="A160" t="s">
        <v>183</v>
      </c>
      <c r="B160" t="s">
        <v>3067</v>
      </c>
    </row>
    <row r="161" spans="1:2">
      <c r="A161" t="s">
        <v>11</v>
      </c>
      <c r="B161" t="s">
        <v>3067</v>
      </c>
    </row>
    <row r="162" spans="1:2">
      <c r="A162" t="s">
        <v>173</v>
      </c>
      <c r="B162" t="s">
        <v>3186</v>
      </c>
    </row>
    <row r="163" spans="1:2">
      <c r="A163" t="s">
        <v>172</v>
      </c>
      <c r="B163" t="s">
        <v>3067</v>
      </c>
    </row>
    <row r="164" spans="1:2">
      <c r="A164" t="s">
        <v>171</v>
      </c>
      <c r="B164" t="s">
        <v>3067</v>
      </c>
    </row>
    <row r="165" spans="1:2">
      <c r="A165" t="s">
        <v>102</v>
      </c>
      <c r="B165" t="s">
        <v>3128</v>
      </c>
    </row>
    <row r="166" spans="1:2">
      <c r="A166" t="s">
        <v>104</v>
      </c>
      <c r="B166" t="s">
        <v>3128</v>
      </c>
    </row>
    <row r="167" spans="1:2">
      <c r="A167" t="s">
        <v>116</v>
      </c>
      <c r="B167" t="s">
        <v>3128</v>
      </c>
    </row>
    <row r="168" spans="1:2">
      <c r="A168" t="s">
        <v>179</v>
      </c>
      <c r="B168" t="s">
        <v>3189</v>
      </c>
    </row>
    <row r="169" spans="1:2">
      <c r="A169" t="s">
        <v>176</v>
      </c>
      <c r="B169" t="s">
        <v>3067</v>
      </c>
    </row>
    <row r="170" spans="1:2">
      <c r="A170" t="s">
        <v>175</v>
      </c>
      <c r="B170" t="s">
        <v>3067</v>
      </c>
    </row>
    <row r="171" spans="1:2">
      <c r="A171" t="s">
        <v>14</v>
      </c>
      <c r="B171" t="s">
        <v>3189</v>
      </c>
    </row>
    <row r="172" spans="1:2">
      <c r="A172" t="s">
        <v>178</v>
      </c>
      <c r="B172" t="s">
        <v>3189</v>
      </c>
    </row>
    <row r="173" spans="1:2">
      <c r="A173" t="s">
        <v>13</v>
      </c>
      <c r="B173" t="s">
        <v>3186</v>
      </c>
    </row>
    <row r="174" spans="1:2">
      <c r="A174" t="s">
        <v>177</v>
      </c>
      <c r="B174" t="s">
        <v>3186</v>
      </c>
    </row>
    <row r="175" spans="1:2">
      <c r="A175" t="s">
        <v>190</v>
      </c>
      <c r="B175" t="s">
        <v>3067</v>
      </c>
    </row>
    <row r="176" spans="1:2">
      <c r="A176" t="s">
        <v>10</v>
      </c>
      <c r="B176" t="s">
        <v>3067</v>
      </c>
    </row>
    <row r="177" spans="1:2">
      <c r="A177" t="s">
        <v>165</v>
      </c>
      <c r="B177" t="e">
        <v>#N/A</v>
      </c>
    </row>
    <row r="178" spans="1:2">
      <c r="A178" t="s">
        <v>82</v>
      </c>
      <c r="B178" t="s">
        <v>3395</v>
      </c>
    </row>
    <row r="179" spans="1:2">
      <c r="A179" t="s">
        <v>91</v>
      </c>
      <c r="B179" t="s">
        <v>3395</v>
      </c>
    </row>
    <row r="180" spans="1:2">
      <c r="A180" t="s">
        <v>136</v>
      </c>
      <c r="B180" t="s">
        <v>3067</v>
      </c>
    </row>
    <row r="181" spans="1:2">
      <c r="A181" t="s">
        <v>135</v>
      </c>
      <c r="B181" t="s">
        <v>3186</v>
      </c>
    </row>
    <row r="182" spans="1:2">
      <c r="A182" t="s">
        <v>134</v>
      </c>
      <c r="B182" t="s">
        <v>3186</v>
      </c>
    </row>
    <row r="183" spans="1:2">
      <c r="A183" t="s">
        <v>141</v>
      </c>
      <c r="B183" t="s">
        <v>3067</v>
      </c>
    </row>
    <row r="184" spans="1:2">
      <c r="A184" t="s">
        <v>139</v>
      </c>
      <c r="B184" t="s">
        <v>3067</v>
      </c>
    </row>
    <row r="185" spans="1:2">
      <c r="A185" t="s">
        <v>73</v>
      </c>
      <c r="B185" t="s">
        <v>3395</v>
      </c>
    </row>
    <row r="186" spans="1:2">
      <c r="A186" t="s">
        <v>100</v>
      </c>
      <c r="B186" t="s">
        <v>3128</v>
      </c>
    </row>
    <row r="187" spans="1:2">
      <c r="A187" t="s">
        <v>69</v>
      </c>
      <c r="B187" t="s">
        <v>3395</v>
      </c>
    </row>
    <row r="188" spans="1:2">
      <c r="A188" t="s">
        <v>87</v>
      </c>
      <c r="B188" t="s">
        <v>3395</v>
      </c>
    </row>
    <row r="189" spans="1:2">
      <c r="A189" t="s">
        <v>166</v>
      </c>
      <c r="B189" t="e">
        <v>#N/A</v>
      </c>
    </row>
    <row r="190" spans="1:2">
      <c r="A190" t="s">
        <v>164</v>
      </c>
      <c r="B190" t="e">
        <v>#N/A</v>
      </c>
    </row>
    <row r="191" spans="1:2">
      <c r="A191" t="s">
        <v>31</v>
      </c>
      <c r="B191" t="s">
        <v>2819</v>
      </c>
    </row>
    <row r="192" spans="1:2">
      <c r="A192" t="s">
        <v>156</v>
      </c>
      <c r="B192" t="s">
        <v>2907</v>
      </c>
    </row>
    <row r="193" spans="1:2">
      <c r="A193" t="s">
        <v>157</v>
      </c>
      <c r="B193" t="s">
        <v>2907</v>
      </c>
    </row>
    <row r="194" spans="1:2">
      <c r="A194" t="s">
        <v>158</v>
      </c>
      <c r="B194" t="s">
        <v>2904</v>
      </c>
    </row>
    <row r="195" spans="1:2">
      <c r="A195" t="s">
        <v>159</v>
      </c>
      <c r="B195" t="s">
        <v>2904</v>
      </c>
    </row>
    <row r="196" spans="1:2">
      <c r="A196" t="s">
        <v>153</v>
      </c>
      <c r="B196" t="s">
        <v>2843</v>
      </c>
    </row>
    <row r="197" spans="1:2">
      <c r="A197" t="s">
        <v>168</v>
      </c>
      <c r="B197" t="e">
        <v>#N/A</v>
      </c>
    </row>
    <row r="198" spans="1:2">
      <c r="A198" t="s">
        <v>169</v>
      </c>
      <c r="B198" t="e">
        <v>#N/A</v>
      </c>
    </row>
    <row r="199" spans="1:2">
      <c r="A199" t="s">
        <v>167</v>
      </c>
      <c r="B199" t="e">
        <v>#N/A</v>
      </c>
    </row>
    <row r="200" spans="1:2">
      <c r="A200" t="s">
        <v>32</v>
      </c>
      <c r="B200" t="e">
        <v>#N/A</v>
      </c>
    </row>
    <row r="201" spans="1:2">
      <c r="A201" t="s">
        <v>160</v>
      </c>
      <c r="B201" t="s">
        <v>2787</v>
      </c>
    </row>
    <row r="202" spans="1:2">
      <c r="A202" t="s">
        <v>162</v>
      </c>
      <c r="B202" t="s">
        <v>2784</v>
      </c>
    </row>
    <row r="203" spans="1:2">
      <c r="A203" t="s">
        <v>163</v>
      </c>
      <c r="B203" t="s">
        <v>2769</v>
      </c>
    </row>
    <row r="204" spans="1:2">
      <c r="A204" t="s">
        <v>85</v>
      </c>
      <c r="B204" t="s">
        <v>3395</v>
      </c>
    </row>
    <row r="205" spans="1:2">
      <c r="A205" t="s">
        <v>77</v>
      </c>
      <c r="B205" t="s">
        <v>3395</v>
      </c>
    </row>
    <row r="206" spans="1:2">
      <c r="A206" t="s">
        <v>83</v>
      </c>
      <c r="B206" t="s">
        <v>3395</v>
      </c>
    </row>
    <row r="207" spans="1:2">
      <c r="A207" t="s">
        <v>227</v>
      </c>
      <c r="B207" t="s">
        <v>3128</v>
      </c>
    </row>
    <row r="208" spans="1:2">
      <c r="A208" t="s">
        <v>195</v>
      </c>
      <c r="B208" t="s">
        <v>3128</v>
      </c>
    </row>
    <row r="209" spans="1:2">
      <c r="A209" t="s">
        <v>229</v>
      </c>
      <c r="B209" t="s">
        <v>3128</v>
      </c>
    </row>
    <row r="210" spans="1:2">
      <c r="A210" t="s">
        <v>197</v>
      </c>
      <c r="B210" t="s">
        <v>3128</v>
      </c>
    </row>
    <row r="211" spans="1:2">
      <c r="A211" t="s">
        <v>231</v>
      </c>
      <c r="B211" t="s">
        <v>3128</v>
      </c>
    </row>
    <row r="212" spans="1:2">
      <c r="A212" t="s">
        <v>199</v>
      </c>
      <c r="B212" t="s">
        <v>3128</v>
      </c>
    </row>
    <row r="213" spans="1:2">
      <c r="A213" t="s">
        <v>233</v>
      </c>
      <c r="B213" t="s">
        <v>3128</v>
      </c>
    </row>
    <row r="214" spans="1:2">
      <c r="A214" t="s">
        <v>201</v>
      </c>
      <c r="B214" t="s">
        <v>3128</v>
      </c>
    </row>
    <row r="215" spans="1:2">
      <c r="A215" t="s">
        <v>235</v>
      </c>
      <c r="B215" t="s">
        <v>3128</v>
      </c>
    </row>
    <row r="216" spans="1:2">
      <c r="A216" t="s">
        <v>203</v>
      </c>
      <c r="B216" t="s">
        <v>3128</v>
      </c>
    </row>
    <row r="217" spans="1:2">
      <c r="A217" t="s">
        <v>237</v>
      </c>
      <c r="B217" t="s">
        <v>3128</v>
      </c>
    </row>
    <row r="218" spans="1:2">
      <c r="A218" t="s">
        <v>205</v>
      </c>
      <c r="B218" t="s">
        <v>3128</v>
      </c>
    </row>
    <row r="219" spans="1:2">
      <c r="A219" t="s">
        <v>239</v>
      </c>
      <c r="B219" t="s">
        <v>3128</v>
      </c>
    </row>
    <row r="220" spans="1:2">
      <c r="A220" t="s">
        <v>207</v>
      </c>
      <c r="B220" t="s">
        <v>3128</v>
      </c>
    </row>
    <row r="221" spans="1:2">
      <c r="A221" t="s">
        <v>240</v>
      </c>
      <c r="B221" t="s">
        <v>3128</v>
      </c>
    </row>
    <row r="222" spans="1:2">
      <c r="A222" t="s">
        <v>209</v>
      </c>
      <c r="B222" t="s">
        <v>3128</v>
      </c>
    </row>
    <row r="223" spans="1:2">
      <c r="A223" t="s">
        <v>242</v>
      </c>
      <c r="B223" t="s">
        <v>3128</v>
      </c>
    </row>
    <row r="224" spans="1:2">
      <c r="A224" t="s">
        <v>211</v>
      </c>
      <c r="B224" t="s">
        <v>3128</v>
      </c>
    </row>
    <row r="225" spans="1:2">
      <c r="A225" t="s">
        <v>244</v>
      </c>
      <c r="B225" t="s">
        <v>3128</v>
      </c>
    </row>
    <row r="226" spans="1:2">
      <c r="A226" t="s">
        <v>213</v>
      </c>
      <c r="B226" t="s">
        <v>3128</v>
      </c>
    </row>
    <row r="227" spans="1:2">
      <c r="A227" t="s">
        <v>256</v>
      </c>
      <c r="B227" t="s">
        <v>3128</v>
      </c>
    </row>
    <row r="228" spans="1:2">
      <c r="A228" t="s">
        <v>225</v>
      </c>
      <c r="B228" t="s">
        <v>3128</v>
      </c>
    </row>
    <row r="229" spans="1:2">
      <c r="A229" t="s">
        <v>246</v>
      </c>
      <c r="B229" t="s">
        <v>3128</v>
      </c>
    </row>
    <row r="230" spans="1:2">
      <c r="A230" t="s">
        <v>215</v>
      </c>
      <c r="B230" t="s">
        <v>3128</v>
      </c>
    </row>
    <row r="231" spans="1:2">
      <c r="A231" t="s">
        <v>248</v>
      </c>
      <c r="B231" t="s">
        <v>3128</v>
      </c>
    </row>
    <row r="232" spans="1:2">
      <c r="A232" t="s">
        <v>217</v>
      </c>
      <c r="B232" t="s">
        <v>3128</v>
      </c>
    </row>
    <row r="233" spans="1:2">
      <c r="A233" t="s">
        <v>250</v>
      </c>
      <c r="B233" t="s">
        <v>3128</v>
      </c>
    </row>
    <row r="234" spans="1:2">
      <c r="A234" t="s">
        <v>219</v>
      </c>
      <c r="B234" t="s">
        <v>3128</v>
      </c>
    </row>
    <row r="235" spans="1:2">
      <c r="A235" t="s">
        <v>252</v>
      </c>
      <c r="B235" t="s">
        <v>3128</v>
      </c>
    </row>
    <row r="236" spans="1:2">
      <c r="A236" t="s">
        <v>221</v>
      </c>
      <c r="B236" t="s">
        <v>3128</v>
      </c>
    </row>
    <row r="237" spans="1:2">
      <c r="A237" t="s">
        <v>254</v>
      </c>
      <c r="B237" t="s">
        <v>3128</v>
      </c>
    </row>
    <row r="238" spans="1:2">
      <c r="A238" t="s">
        <v>223</v>
      </c>
      <c r="B238" t="s">
        <v>3128</v>
      </c>
    </row>
    <row r="239" spans="1:2">
      <c r="A239" t="s">
        <v>75</v>
      </c>
      <c r="B239" t="s">
        <v>3395</v>
      </c>
    </row>
    <row r="240" spans="1:2">
      <c r="A240" t="s">
        <v>71</v>
      </c>
      <c r="B240" t="s">
        <v>3395</v>
      </c>
    </row>
    <row r="241" spans="1:2">
      <c r="A241" t="s">
        <v>79</v>
      </c>
      <c r="B241" t="s">
        <v>3395</v>
      </c>
    </row>
    <row r="242" spans="1:2">
      <c r="A242" t="s">
        <v>89</v>
      </c>
      <c r="B242" t="s">
        <v>3395</v>
      </c>
    </row>
    <row r="243" spans="1:2">
      <c r="A243" t="s">
        <v>133</v>
      </c>
      <c r="B243" t="s">
        <v>3189</v>
      </c>
    </row>
    <row r="244" spans="1:2">
      <c r="A244" t="s">
        <v>65</v>
      </c>
      <c r="B244" t="s">
        <v>3395</v>
      </c>
    </row>
    <row r="245" spans="1:2">
      <c r="A245" t="s">
        <v>48</v>
      </c>
      <c r="B245" t="s">
        <v>3395</v>
      </c>
    </row>
    <row r="246" spans="1:2">
      <c r="A246" t="s">
        <v>51</v>
      </c>
      <c r="B246" t="s">
        <v>3395</v>
      </c>
    </row>
    <row r="247" spans="1:2">
      <c r="A247" t="s">
        <v>53</v>
      </c>
      <c r="B247" t="s">
        <v>3395</v>
      </c>
    </row>
    <row r="248" spans="1:2">
      <c r="A248" t="s">
        <v>50</v>
      </c>
      <c r="B248" t="s">
        <v>3395</v>
      </c>
    </row>
    <row r="249" spans="1:2">
      <c r="A249" t="s">
        <v>49</v>
      </c>
      <c r="B249" t="s">
        <v>3395</v>
      </c>
    </row>
    <row r="250" spans="1:2">
      <c r="A250" t="s">
        <v>174</v>
      </c>
      <c r="B250" t="s">
        <v>3189</v>
      </c>
    </row>
    <row r="251" spans="1:2">
      <c r="A251" t="s">
        <v>187</v>
      </c>
      <c r="B251" t="s">
        <v>3186</v>
      </c>
    </row>
    <row r="252" spans="1:2">
      <c r="A252" t="s">
        <v>182</v>
      </c>
      <c r="B252" t="s">
        <v>3186</v>
      </c>
    </row>
    <row r="253" spans="1:2">
      <c r="A253" t="s">
        <v>64</v>
      </c>
      <c r="B253" t="s">
        <v>3395</v>
      </c>
    </row>
    <row r="254" spans="1:2">
      <c r="A254" t="s">
        <v>99</v>
      </c>
      <c r="B254" t="s">
        <v>3128</v>
      </c>
    </row>
    <row r="255" spans="1:2">
      <c r="A255" t="s">
        <v>137</v>
      </c>
      <c r="B255" t="s">
        <v>3067</v>
      </c>
    </row>
    <row r="256" spans="1:2">
      <c r="A256" t="s">
        <v>92</v>
      </c>
      <c r="B256" t="s">
        <v>3395</v>
      </c>
    </row>
    <row r="257" spans="1:2">
      <c r="A257" t="s">
        <v>151</v>
      </c>
      <c r="B257" t="e">
        <v>#N/A</v>
      </c>
    </row>
    <row r="258" spans="1:2">
      <c r="A258" t="s">
        <v>152</v>
      </c>
      <c r="B258" t="s">
        <v>2788</v>
      </c>
    </row>
    <row r="259" spans="1:2">
      <c r="A259" t="s">
        <v>685</v>
      </c>
      <c r="B259" t="s">
        <v>3128</v>
      </c>
    </row>
    <row r="260" spans="1:2">
      <c r="A260" t="s">
        <v>729</v>
      </c>
      <c r="B260" t="s">
        <v>3128</v>
      </c>
    </row>
    <row r="261" spans="1:2">
      <c r="A261" t="s">
        <v>735</v>
      </c>
      <c r="B261" t="s">
        <v>3128</v>
      </c>
    </row>
    <row r="262" spans="1:2">
      <c r="A262" t="s">
        <v>718</v>
      </c>
      <c r="B262" t="s">
        <v>3128</v>
      </c>
    </row>
    <row r="263" spans="1:2">
      <c r="A263" t="s">
        <v>733</v>
      </c>
      <c r="B263" t="s">
        <v>3128</v>
      </c>
    </row>
    <row r="264" spans="1:2">
      <c r="A264" t="s">
        <v>737</v>
      </c>
      <c r="B264" t="s">
        <v>3128</v>
      </c>
    </row>
    <row r="265" spans="1:2">
      <c r="A265" t="s">
        <v>731</v>
      </c>
      <c r="B265" t="s">
        <v>3128</v>
      </c>
    </row>
    <row r="266" spans="1:2">
      <c r="A266" t="s">
        <v>717</v>
      </c>
      <c r="B266" t="s">
        <v>3128</v>
      </c>
    </row>
    <row r="267" spans="1:2">
      <c r="A267" t="s">
        <v>736</v>
      </c>
      <c r="B267" t="s">
        <v>3128</v>
      </c>
    </row>
    <row r="268" spans="1:2">
      <c r="A268" t="s">
        <v>667</v>
      </c>
      <c r="B268" t="s">
        <v>3128</v>
      </c>
    </row>
    <row r="269" spans="1:2">
      <c r="A269" t="s">
        <v>603</v>
      </c>
      <c r="B269" t="s">
        <v>3010</v>
      </c>
    </row>
    <row r="270" spans="1:2">
      <c r="A270" t="s">
        <v>625</v>
      </c>
      <c r="B270" t="s">
        <v>3683</v>
      </c>
    </row>
    <row r="271" spans="1:2">
      <c r="A271" t="s">
        <v>671</v>
      </c>
      <c r="B271" t="s">
        <v>3128</v>
      </c>
    </row>
    <row r="272" spans="1:2">
      <c r="A272" t="s">
        <v>666</v>
      </c>
      <c r="B272" t="s">
        <v>3128</v>
      </c>
    </row>
    <row r="273" spans="1:2">
      <c r="A273" t="s">
        <v>656</v>
      </c>
      <c r="B273" t="s">
        <v>3128</v>
      </c>
    </row>
    <row r="274" spans="1:2">
      <c r="A274" t="s">
        <v>716</v>
      </c>
      <c r="B274" t="s">
        <v>3128</v>
      </c>
    </row>
    <row r="275" spans="1:2">
      <c r="A275" t="s">
        <v>708</v>
      </c>
      <c r="B275" t="s">
        <v>3128</v>
      </c>
    </row>
    <row r="276" spans="1:2">
      <c r="A276" t="s">
        <v>655</v>
      </c>
      <c r="B276" t="s">
        <v>3128</v>
      </c>
    </row>
    <row r="277" spans="1:2">
      <c r="A277" t="s">
        <v>812</v>
      </c>
      <c r="B277" t="s">
        <v>3395</v>
      </c>
    </row>
    <row r="278" spans="1:2">
      <c r="A278" t="s">
        <v>818</v>
      </c>
      <c r="B278" t="s">
        <v>3395</v>
      </c>
    </row>
    <row r="279" spans="1:2">
      <c r="A279" t="s">
        <v>1307</v>
      </c>
      <c r="B279" t="s">
        <v>2983</v>
      </c>
    </row>
    <row r="280" spans="1:2">
      <c r="A280" t="s">
        <v>822</v>
      </c>
      <c r="B280" t="s">
        <v>3395</v>
      </c>
    </row>
    <row r="281" spans="1:2">
      <c r="A281" t="s">
        <v>825</v>
      </c>
      <c r="B281" t="s">
        <v>3395</v>
      </c>
    </row>
    <row r="282" spans="1:2">
      <c r="A282" t="s">
        <v>833</v>
      </c>
      <c r="B282" t="s">
        <v>3395</v>
      </c>
    </row>
    <row r="283" spans="1:2">
      <c r="A283" t="s">
        <v>834</v>
      </c>
      <c r="B283" t="s">
        <v>3395</v>
      </c>
    </row>
    <row r="284" spans="1:2">
      <c r="A284" t="s">
        <v>836</v>
      </c>
      <c r="B284" t="s">
        <v>3395</v>
      </c>
    </row>
    <row r="285" spans="1:2">
      <c r="A285" t="s">
        <v>845</v>
      </c>
      <c r="B285" t="s">
        <v>3395</v>
      </c>
    </row>
    <row r="286" spans="1:2">
      <c r="A286" t="s">
        <v>854</v>
      </c>
      <c r="B286" t="s">
        <v>3395</v>
      </c>
    </row>
    <row r="287" spans="1:2">
      <c r="A287" t="s">
        <v>856</v>
      </c>
      <c r="B287" t="s">
        <v>3395</v>
      </c>
    </row>
    <row r="288" spans="1:2">
      <c r="A288" t="s">
        <v>857</v>
      </c>
      <c r="B288" t="s">
        <v>3395</v>
      </c>
    </row>
    <row r="289" spans="1:2">
      <c r="A289" t="s">
        <v>1316</v>
      </c>
      <c r="B289" t="s">
        <v>3395</v>
      </c>
    </row>
    <row r="290" spans="1:2">
      <c r="A290" t="s">
        <v>867</v>
      </c>
      <c r="B290" t="s">
        <v>3395</v>
      </c>
    </row>
    <row r="291" spans="1:2">
      <c r="A291" t="s">
        <v>868</v>
      </c>
      <c r="B291" t="s">
        <v>3395</v>
      </c>
    </row>
    <row r="292" spans="1:2">
      <c r="A292" t="s">
        <v>869</v>
      </c>
      <c r="B292" t="s">
        <v>3395</v>
      </c>
    </row>
    <row r="293" spans="1:2">
      <c r="A293" t="s">
        <v>870</v>
      </c>
      <c r="B293" t="s">
        <v>3395</v>
      </c>
    </row>
    <row r="294" spans="1:2">
      <c r="A294" t="s">
        <v>871</v>
      </c>
      <c r="B294" t="s">
        <v>3395</v>
      </c>
    </row>
    <row r="295" spans="1:2">
      <c r="A295" t="s">
        <v>872</v>
      </c>
      <c r="B295" t="s">
        <v>3395</v>
      </c>
    </row>
    <row r="296" spans="1:2">
      <c r="A296" t="s">
        <v>877</v>
      </c>
      <c r="B296" t="s">
        <v>3395</v>
      </c>
    </row>
    <row r="297" spans="1:2">
      <c r="A297" t="s">
        <v>878</v>
      </c>
      <c r="B297" t="s">
        <v>3395</v>
      </c>
    </row>
    <row r="298" spans="1:2">
      <c r="A298" t="s">
        <v>880</v>
      </c>
      <c r="B298" t="s">
        <v>3395</v>
      </c>
    </row>
    <row r="299" spans="1:2">
      <c r="A299" t="s">
        <v>894</v>
      </c>
      <c r="B299" t="s">
        <v>3395</v>
      </c>
    </row>
    <row r="300" spans="1:2">
      <c r="A300" t="s">
        <v>900</v>
      </c>
      <c r="B300" t="s">
        <v>3395</v>
      </c>
    </row>
    <row r="301" spans="1:2">
      <c r="A301" t="s">
        <v>1306</v>
      </c>
      <c r="B301" t="s">
        <v>3395</v>
      </c>
    </row>
    <row r="302" spans="1:2">
      <c r="A302" t="s">
        <v>917</v>
      </c>
      <c r="B302" t="s">
        <v>3383</v>
      </c>
    </row>
    <row r="303" spans="1:2">
      <c r="A303" t="s">
        <v>969</v>
      </c>
      <c r="B303" t="s">
        <v>3186</v>
      </c>
    </row>
    <row r="304" spans="1:2">
      <c r="A304" t="s">
        <v>970</v>
      </c>
      <c r="B304" t="s">
        <v>3186</v>
      </c>
    </row>
    <row r="305" spans="1:2">
      <c r="A305" t="s">
        <v>978</v>
      </c>
      <c r="B305" t="s">
        <v>3278</v>
      </c>
    </row>
    <row r="306" spans="1:2">
      <c r="A306" t="s">
        <v>992</v>
      </c>
      <c r="B306" t="s">
        <v>3186</v>
      </c>
    </row>
    <row r="307" spans="1:2">
      <c r="A307" t="s">
        <v>993</v>
      </c>
      <c r="B307" t="s">
        <v>3186</v>
      </c>
    </row>
    <row r="308" spans="1:2">
      <c r="A308" t="s">
        <v>702</v>
      </c>
      <c r="B308" t="s">
        <v>3128</v>
      </c>
    </row>
    <row r="309" spans="1:2">
      <c r="A309" t="s">
        <v>710</v>
      </c>
      <c r="B309" t="s">
        <v>3128</v>
      </c>
    </row>
    <row r="310" spans="1:2">
      <c r="A310" t="s">
        <v>1004</v>
      </c>
      <c r="B310" t="s">
        <v>3189</v>
      </c>
    </row>
    <row r="311" spans="1:2">
      <c r="A311" t="s">
        <v>1379</v>
      </c>
      <c r="B311" t="e">
        <v>#N/A</v>
      </c>
    </row>
    <row r="312" spans="1:2">
      <c r="A312" t="s">
        <v>1024</v>
      </c>
      <c r="B312" t="s">
        <v>3128</v>
      </c>
    </row>
    <row r="313" spans="1:2">
      <c r="A313" t="s">
        <v>1380</v>
      </c>
      <c r="B313" t="e">
        <v>#N/A</v>
      </c>
    </row>
    <row r="314" spans="1:2">
      <c r="A314" t="s">
        <v>1040</v>
      </c>
      <c r="B314" t="s">
        <v>3118</v>
      </c>
    </row>
    <row r="315" spans="1:2">
      <c r="A315" t="s">
        <v>768</v>
      </c>
      <c r="B315" t="s">
        <v>3594</v>
      </c>
    </row>
    <row r="316" spans="1:2">
      <c r="A316" t="s">
        <v>1055</v>
      </c>
      <c r="B316" t="s">
        <v>3065</v>
      </c>
    </row>
    <row r="317" spans="1:2">
      <c r="A317" t="s">
        <v>1056</v>
      </c>
      <c r="B317" t="s">
        <v>3065</v>
      </c>
    </row>
    <row r="318" spans="1:2">
      <c r="A318" t="s">
        <v>1057</v>
      </c>
      <c r="B318" t="s">
        <v>3065</v>
      </c>
    </row>
    <row r="319" spans="1:2">
      <c r="A319" t="s">
        <v>1091</v>
      </c>
      <c r="B319" t="s">
        <v>3059</v>
      </c>
    </row>
    <row r="320" spans="1:2">
      <c r="A320" t="s">
        <v>1101</v>
      </c>
      <c r="B320" t="s">
        <v>3004</v>
      </c>
    </row>
    <row r="321" spans="1:2">
      <c r="A321" t="s">
        <v>1167</v>
      </c>
      <c r="B321" t="s">
        <v>2904</v>
      </c>
    </row>
    <row r="322" spans="1:2">
      <c r="A322" t="s">
        <v>1169</v>
      </c>
      <c r="B322" t="s">
        <v>2904</v>
      </c>
    </row>
    <row r="323" spans="1:2">
      <c r="A323" t="s">
        <v>1418</v>
      </c>
      <c r="B323" t="e">
        <v>#N/A</v>
      </c>
    </row>
    <row r="324" spans="1:2">
      <c r="A324" t="s">
        <v>1656</v>
      </c>
      <c r="B324" t="e">
        <v>#N/A</v>
      </c>
    </row>
    <row r="325" spans="1:2">
      <c r="A325" t="s">
        <v>4</v>
      </c>
      <c r="B325" t="s">
        <v>3121</v>
      </c>
    </row>
    <row r="326" spans="1:2">
      <c r="A326" t="s">
        <v>15</v>
      </c>
      <c r="B326" t="s">
        <v>3065</v>
      </c>
    </row>
    <row r="327" spans="1:2">
      <c r="A327" t="s">
        <v>655</v>
      </c>
      <c r="B327" t="s">
        <v>3128</v>
      </c>
    </row>
    <row r="328" spans="1:2">
      <c r="A328" t="s">
        <v>1667</v>
      </c>
      <c r="B328" t="e">
        <v>#N/A</v>
      </c>
    </row>
    <row r="329" spans="1:2">
      <c r="A329" t="s">
        <v>154</v>
      </c>
      <c r="B329" t="s">
        <v>2843</v>
      </c>
    </row>
    <row r="330" spans="1:2">
      <c r="A330" t="s">
        <v>17</v>
      </c>
      <c r="B330" t="s">
        <v>3065</v>
      </c>
    </row>
    <row r="331" spans="1:2">
      <c r="A331" t="s">
        <v>19</v>
      </c>
      <c r="B331" t="s">
        <v>2983</v>
      </c>
    </row>
    <row r="332" spans="1:2">
      <c r="A332" t="s">
        <v>655</v>
      </c>
      <c r="B332" t="s">
        <v>3128</v>
      </c>
    </row>
    <row r="333" spans="1:2">
      <c r="A333" t="s">
        <v>717</v>
      </c>
      <c r="B333" t="s">
        <v>3128</v>
      </c>
    </row>
    <row r="334" spans="1:2">
      <c r="A334" t="s">
        <v>1685</v>
      </c>
      <c r="B334" t="e">
        <v>#N/A</v>
      </c>
    </row>
    <row r="335" spans="1:2">
      <c r="A335" t="s">
        <v>1686</v>
      </c>
      <c r="B335" t="e">
        <v>#N/A</v>
      </c>
    </row>
    <row r="336" spans="1:2">
      <c r="A336" t="s">
        <v>1687</v>
      </c>
      <c r="B336" t="e">
        <v>#N/A</v>
      </c>
    </row>
    <row r="337" spans="1:2">
      <c r="A337" t="s">
        <v>1688</v>
      </c>
      <c r="B337" t="e">
        <v>#N/A</v>
      </c>
    </row>
    <row r="338" spans="1:2">
      <c r="A338" t="s">
        <v>1689</v>
      </c>
      <c r="B338" t="e">
        <v>#N/A</v>
      </c>
    </row>
    <row r="339" spans="1:2">
      <c r="A339" t="s">
        <v>1690</v>
      </c>
      <c r="B339" t="e">
        <v>#N/A</v>
      </c>
    </row>
    <row r="340" spans="1:2">
      <c r="A340" t="s">
        <v>1691</v>
      </c>
      <c r="B340" t="e">
        <v>#N/A</v>
      </c>
    </row>
    <row r="341" spans="1:2">
      <c r="A341" t="s">
        <v>601</v>
      </c>
      <c r="B341" t="s">
        <v>3035</v>
      </c>
    </row>
    <row r="342" spans="1:2">
      <c r="A342" t="s">
        <v>600</v>
      </c>
      <c r="B342" t="s">
        <v>3010</v>
      </c>
    </row>
    <row r="343" spans="1:2">
      <c r="A343" t="s">
        <v>1692</v>
      </c>
      <c r="B343" t="e">
        <v>#N/A</v>
      </c>
    </row>
    <row r="344" spans="1:2">
      <c r="A344" t="s">
        <v>1693</v>
      </c>
      <c r="B344" t="e">
        <v>#N/A</v>
      </c>
    </row>
    <row r="345" spans="1:2">
      <c r="A345" t="s">
        <v>1694</v>
      </c>
      <c r="B345" t="e">
        <v>#N/A</v>
      </c>
    </row>
    <row r="346" spans="1:2">
      <c r="A346" t="s">
        <v>1695</v>
      </c>
      <c r="B346" t="e">
        <v>#N/A</v>
      </c>
    </row>
    <row r="347" spans="1:2">
      <c r="A347" t="s">
        <v>1696</v>
      </c>
      <c r="B347" t="e">
        <v>#N/A</v>
      </c>
    </row>
    <row r="348" spans="1:2">
      <c r="A348" t="s">
        <v>1697</v>
      </c>
      <c r="B348" t="e">
        <v>#N/A</v>
      </c>
    </row>
    <row r="349" spans="1:2">
      <c r="A349" t="s">
        <v>1698</v>
      </c>
      <c r="B349" t="e">
        <v>#N/A</v>
      </c>
    </row>
    <row r="350" spans="1:2">
      <c r="A350" t="s">
        <v>1699</v>
      </c>
      <c r="B350" t="e">
        <v>#N/A</v>
      </c>
    </row>
    <row r="351" spans="1:2">
      <c r="A351" t="s">
        <v>1700</v>
      </c>
      <c r="B351" t="e">
        <v>#N/A</v>
      </c>
    </row>
    <row r="352" spans="1:2">
      <c r="A352" t="s">
        <v>1701</v>
      </c>
      <c r="B352" t="e">
        <v>#N/A</v>
      </c>
    </row>
    <row r="353" spans="1:2">
      <c r="A353" t="s">
        <v>1702</v>
      </c>
      <c r="B353" t="e">
        <v>#N/A</v>
      </c>
    </row>
    <row r="354" spans="1:2">
      <c r="A354" t="s">
        <v>1703</v>
      </c>
      <c r="B354" t="e">
        <v>#N/A</v>
      </c>
    </row>
    <row r="355" spans="1:2">
      <c r="A355" t="s">
        <v>1704</v>
      </c>
      <c r="B355" t="e">
        <v>#N/A</v>
      </c>
    </row>
    <row r="356" spans="1:2">
      <c r="A356" t="s">
        <v>1705</v>
      </c>
      <c r="B356" t="e">
        <v>#N/A</v>
      </c>
    </row>
    <row r="357" spans="1:2">
      <c r="A357" t="s">
        <v>1706</v>
      </c>
      <c r="B357" t="e">
        <v>#N/A</v>
      </c>
    </row>
    <row r="358" spans="1:2">
      <c r="A358" t="s">
        <v>1707</v>
      </c>
      <c r="B358" t="e">
        <v>#N/A</v>
      </c>
    </row>
    <row r="359" spans="1:2">
      <c r="A359" t="s">
        <v>1708</v>
      </c>
      <c r="B359" t="e">
        <v>#N/A</v>
      </c>
    </row>
    <row r="360" spans="1:2">
      <c r="A360" t="s">
        <v>1709</v>
      </c>
      <c r="B360" t="e">
        <v>#N/A</v>
      </c>
    </row>
    <row r="361" spans="1:2">
      <c r="A361" t="s">
        <v>1710</v>
      </c>
      <c r="B361" t="e">
        <v>#N/A</v>
      </c>
    </row>
    <row r="362" spans="1:2">
      <c r="A362" t="s">
        <v>1711</v>
      </c>
      <c r="B362" t="e">
        <v>#N/A</v>
      </c>
    </row>
    <row r="363" spans="1:2">
      <c r="A363" t="s">
        <v>1712</v>
      </c>
      <c r="B363" t="e">
        <v>#N/A</v>
      </c>
    </row>
    <row r="364" spans="1:2">
      <c r="A364" t="s">
        <v>1713</v>
      </c>
      <c r="B364" t="e">
        <v>#N/A</v>
      </c>
    </row>
    <row r="365" spans="1:2">
      <c r="A365" t="s">
        <v>1714</v>
      </c>
      <c r="B365" t="e">
        <v>#N/A</v>
      </c>
    </row>
    <row r="366" spans="1:2">
      <c r="A366" t="s">
        <v>1715</v>
      </c>
      <c r="B366" t="e">
        <v>#N/A</v>
      </c>
    </row>
    <row r="367" spans="1:2">
      <c r="A367" t="s">
        <v>599</v>
      </c>
      <c r="B367" t="s">
        <v>3035</v>
      </c>
    </row>
    <row r="368" spans="1:2">
      <c r="A368" t="s">
        <v>601</v>
      </c>
      <c r="B368" t="s">
        <v>3035</v>
      </c>
    </row>
    <row r="369" spans="1:2">
      <c r="A369" t="s">
        <v>1720</v>
      </c>
      <c r="B369" t="e">
        <v>#N/A</v>
      </c>
    </row>
    <row r="370" spans="1:2">
      <c r="A370" t="s">
        <v>1722</v>
      </c>
      <c r="B370" t="e">
        <v>#N/A</v>
      </c>
    </row>
    <row r="371" spans="1:2">
      <c r="A371" t="s">
        <v>1723</v>
      </c>
      <c r="B371" t="e">
        <v>#N/A</v>
      </c>
    </row>
    <row r="372" spans="1:2">
      <c r="A372" t="s">
        <v>1728</v>
      </c>
      <c r="B372" t="e">
        <v>#N/A</v>
      </c>
    </row>
    <row r="373" spans="1:2">
      <c r="A373" t="s">
        <v>1730</v>
      </c>
      <c r="B373" t="e">
        <v>#N/A</v>
      </c>
    </row>
    <row r="374" spans="1:2">
      <c r="A374" t="s">
        <v>1739</v>
      </c>
      <c r="B374" t="e">
        <v>#N/A</v>
      </c>
    </row>
    <row r="375" spans="1:2">
      <c r="A375" t="s">
        <v>1741</v>
      </c>
      <c r="B375" t="e">
        <v>#N/A</v>
      </c>
    </row>
    <row r="376" spans="1:2">
      <c r="A376" t="s">
        <v>1745</v>
      </c>
      <c r="B376" t="e">
        <v>#N/A</v>
      </c>
    </row>
    <row r="377" spans="1:2">
      <c r="A377" t="s">
        <v>1752</v>
      </c>
      <c r="B377" t="e">
        <v>#N/A</v>
      </c>
    </row>
    <row r="378" spans="1:2">
      <c r="A378" t="s">
        <v>1753</v>
      </c>
      <c r="B378" t="e">
        <v>#N/A</v>
      </c>
    </row>
    <row r="379" spans="1:2">
      <c r="A379" t="s">
        <v>1754</v>
      </c>
      <c r="B379" t="e">
        <v>#N/A</v>
      </c>
    </row>
    <row r="380" spans="1:2">
      <c r="A380" t="s">
        <v>1762</v>
      </c>
      <c r="B380" t="e">
        <v>#N/A</v>
      </c>
    </row>
    <row r="381" spans="1:2">
      <c r="A381" t="s">
        <v>1779</v>
      </c>
      <c r="B381" t="e">
        <v>#N/A</v>
      </c>
    </row>
    <row r="382" spans="1:2">
      <c r="A382" t="s">
        <v>1791</v>
      </c>
      <c r="B382" t="e">
        <v>#N/A</v>
      </c>
    </row>
    <row r="383" spans="1:2">
      <c r="A383" t="s">
        <v>1797</v>
      </c>
      <c r="B383" t="e">
        <v>#N/A</v>
      </c>
    </row>
    <row r="384" spans="1:2">
      <c r="A384" t="s">
        <v>1813</v>
      </c>
      <c r="B384" t="e">
        <v>#N/A</v>
      </c>
    </row>
    <row r="385" spans="1:2">
      <c r="A385" t="s">
        <v>1653</v>
      </c>
      <c r="B385" t="e">
        <v>#N/A</v>
      </c>
    </row>
    <row r="386" spans="1:2">
      <c r="A386" t="s">
        <v>1724</v>
      </c>
      <c r="B386" t="e">
        <v>#N/A</v>
      </c>
    </row>
    <row r="387" spans="1:2">
      <c r="A387" t="s">
        <v>1725</v>
      </c>
      <c r="B387" t="e">
        <v>#N/A</v>
      </c>
    </row>
    <row r="388" spans="1:2">
      <c r="A388" t="s">
        <v>1726</v>
      </c>
      <c r="B388" t="e">
        <v>#N/A</v>
      </c>
    </row>
    <row r="389" spans="1:2">
      <c r="A389" t="s">
        <v>1654</v>
      </c>
      <c r="B389" t="e">
        <v>#N/A</v>
      </c>
    </row>
    <row r="390" spans="1:2">
      <c r="A390" t="s">
        <v>1735</v>
      </c>
      <c r="B390" t="e">
        <v>#N/A</v>
      </c>
    </row>
    <row r="391" spans="1:2">
      <c r="A391" t="s">
        <v>1759</v>
      </c>
      <c r="B391" t="e">
        <v>#N/A</v>
      </c>
    </row>
    <row r="392" spans="1:2">
      <c r="A392" t="s">
        <v>1804</v>
      </c>
      <c r="B392" t="e">
        <v>#N/A</v>
      </c>
    </row>
    <row r="393" spans="1:2">
      <c r="A393" t="s">
        <v>601</v>
      </c>
      <c r="B393" t="s">
        <v>3035</v>
      </c>
    </row>
    <row r="394" spans="1:2">
      <c r="A394" t="s">
        <v>2669</v>
      </c>
      <c r="B394" t="e">
        <v>#N/A</v>
      </c>
    </row>
    <row r="395" spans="1:2">
      <c r="A395" t="s">
        <v>2671</v>
      </c>
      <c r="B395" t="e">
        <v>#N/A</v>
      </c>
    </row>
    <row r="396" spans="1:2">
      <c r="A396" t="s">
        <v>2673</v>
      </c>
      <c r="B396" t="e">
        <v>#N/A</v>
      </c>
    </row>
    <row r="397" spans="1:2">
      <c r="A397" t="s">
        <v>1702</v>
      </c>
      <c r="B397" t="e">
        <v>#N/A</v>
      </c>
    </row>
    <row r="398" spans="1:2">
      <c r="A398" t="s">
        <v>2674</v>
      </c>
      <c r="B398" t="e">
        <v>#N/A</v>
      </c>
    </row>
    <row r="399" spans="1:2">
      <c r="A399" t="s">
        <v>2676</v>
      </c>
      <c r="B399" t="e">
        <v>#N/A</v>
      </c>
    </row>
    <row r="400" spans="1:2">
      <c r="A400" t="s">
        <v>2678</v>
      </c>
      <c r="B400" t="e">
        <v>#N/A</v>
      </c>
    </row>
    <row r="401" spans="1:2">
      <c r="A401" t="s">
        <v>2680</v>
      </c>
      <c r="B401" t="e">
        <v>#N/A</v>
      </c>
    </row>
    <row r="402" spans="1:2">
      <c r="A402" t="s">
        <v>2681</v>
      </c>
      <c r="B402" t="e">
        <v>#N/A</v>
      </c>
    </row>
    <row r="403" spans="1:2">
      <c r="A403" t="s">
        <v>2683</v>
      </c>
      <c r="B403" t="e">
        <v>#N/A</v>
      </c>
    </row>
    <row r="404" spans="1:2">
      <c r="A404" t="s">
        <v>2685</v>
      </c>
      <c r="B404" t="e">
        <v>#N/A</v>
      </c>
    </row>
    <row r="405" spans="1:2">
      <c r="A405" t="s">
        <v>2687</v>
      </c>
      <c r="B405" t="e">
        <v>#N/A</v>
      </c>
    </row>
    <row r="406" spans="1:2">
      <c r="A406" t="s">
        <v>2689</v>
      </c>
      <c r="B406" t="e">
        <v>#N/A</v>
      </c>
    </row>
    <row r="407" spans="1:2">
      <c r="A407" t="s">
        <v>2691</v>
      </c>
      <c r="B407" t="e">
        <v>#N/A</v>
      </c>
    </row>
    <row r="408" spans="1:2">
      <c r="A408" t="s">
        <v>2693</v>
      </c>
      <c r="B408" t="e">
        <v>#N/A</v>
      </c>
    </row>
    <row r="409" spans="1:2">
      <c r="A409" t="s">
        <v>1919</v>
      </c>
      <c r="B409" t="e">
        <v>#N/A</v>
      </c>
    </row>
    <row r="410" spans="1:2">
      <c r="A410" t="s">
        <v>1894</v>
      </c>
      <c r="B410" t="e">
        <v>#N/A</v>
      </c>
    </row>
    <row r="411" spans="1:2">
      <c r="A411" t="s">
        <v>2695</v>
      </c>
      <c r="B411" t="e">
        <v>#N/A</v>
      </c>
    </row>
    <row r="412" spans="1:2">
      <c r="A412" t="s">
        <v>1896</v>
      </c>
      <c r="B412" t="e">
        <v>#N/A</v>
      </c>
    </row>
    <row r="413" spans="1:2">
      <c r="A413" t="s">
        <v>2697</v>
      </c>
      <c r="B413" t="e">
        <v>#N/A</v>
      </c>
    </row>
    <row r="414" spans="1:2">
      <c r="A414" t="s">
        <v>2699</v>
      </c>
      <c r="B414" t="e">
        <v>#N/A</v>
      </c>
    </row>
    <row r="415" spans="1:2">
      <c r="A415" t="s">
        <v>2701</v>
      </c>
      <c r="B415" t="e">
        <v>#N/A</v>
      </c>
    </row>
    <row r="416" spans="1:2">
      <c r="A416" t="s">
        <v>2703</v>
      </c>
      <c r="B416" t="e">
        <v>#N/A</v>
      </c>
    </row>
    <row r="417" spans="1:2">
      <c r="A417" t="s">
        <v>1706</v>
      </c>
      <c r="B417" t="e">
        <v>#N/A</v>
      </c>
    </row>
    <row r="418" spans="1:2">
      <c r="A418" t="s">
        <v>2705</v>
      </c>
      <c r="B418" t="e">
        <v>#N/A</v>
      </c>
    </row>
    <row r="419" spans="1:2">
      <c r="A419" t="s">
        <v>2707</v>
      </c>
      <c r="B419" t="e">
        <v>#N/A</v>
      </c>
    </row>
    <row r="420" spans="1:2">
      <c r="A420" t="s">
        <v>2709</v>
      </c>
      <c r="B420" t="e">
        <v>#N/A</v>
      </c>
    </row>
    <row r="421" spans="1:2">
      <c r="A421" t="s">
        <v>2743</v>
      </c>
      <c r="B421" t="e">
        <v>#N/A</v>
      </c>
    </row>
    <row r="422" spans="1:2">
      <c r="A422" t="s">
        <v>2744</v>
      </c>
      <c r="B422" t="e">
        <v>#N/A</v>
      </c>
    </row>
    <row r="423" spans="1:2">
      <c r="A423" t="s">
        <v>588</v>
      </c>
      <c r="B423" t="e">
        <v>#N/A</v>
      </c>
    </row>
    <row r="424" spans="1:2">
      <c r="A424" t="s">
        <v>588</v>
      </c>
      <c r="B424" t="e">
        <v>#N/A</v>
      </c>
    </row>
    <row r="425" spans="1:2">
      <c r="A425" t="s">
        <v>588</v>
      </c>
      <c r="B425" t="e">
        <v>#N/A</v>
      </c>
    </row>
    <row r="426" spans="1:2">
      <c r="A426" t="s">
        <v>2761</v>
      </c>
      <c r="B426" t="e">
        <v>#N/A</v>
      </c>
    </row>
    <row r="427" spans="1:2">
      <c r="A427" t="s">
        <v>2763</v>
      </c>
      <c r="B427" t="e">
        <v>#N/A</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89"/>
  <sheetViews>
    <sheetView workbookViewId="0">
      <selection activeCell="B15" sqref="B15"/>
    </sheetView>
  </sheetViews>
  <sheetFormatPr defaultColWidth="8.875" defaultRowHeight="15.75"/>
  <cols>
    <col min="1" max="1" width="26.125" customWidth="1"/>
    <col min="2" max="2" width="58.875" customWidth="1"/>
    <col min="3" max="3" width="12.375" style="58" customWidth="1"/>
    <col min="4" max="7" width="10.625" style="58" customWidth="1"/>
    <col min="8" max="8" width="28.875" customWidth="1"/>
    <col min="9" max="9" width="26" customWidth="1"/>
    <col min="10" max="10" width="14.125" customWidth="1"/>
  </cols>
  <sheetData>
    <row r="1" spans="1:11">
      <c r="A1" t="s">
        <v>3907</v>
      </c>
      <c r="B1" t="s">
        <v>3902</v>
      </c>
    </row>
    <row r="2" spans="1:11">
      <c r="A2" t="s">
        <v>156</v>
      </c>
      <c r="B2" t="s">
        <v>2907</v>
      </c>
      <c r="C2" s="58">
        <f t="shared" ref="C2:C65" si="0">IFERROR(FIND(";",B2,1),B2)</f>
        <v>32</v>
      </c>
      <c r="D2" s="58">
        <f t="shared" ref="D2:D65" si="1">FIND(";",B2,C2+1)</f>
        <v>63</v>
      </c>
      <c r="E2" s="58" t="e">
        <f t="shared" ref="E2:E65" si="2">FIND(";",B2,D2+1)</f>
        <v>#VALUE!</v>
      </c>
      <c r="F2" s="58" t="e">
        <f t="shared" ref="F2:F31" si="3">FIND(";",B2,E2+1)</f>
        <v>#VALUE!</v>
      </c>
      <c r="G2" s="58" t="e">
        <f t="shared" ref="G2:G31" si="4">FIND(";",B2,F2+1)</f>
        <v>#VALUE!</v>
      </c>
      <c r="H2" s="31" t="str">
        <f>IFERROR(MID(B2,1,C2-1),B2)</f>
        <v>custom_rb_autopay.service_group</v>
      </c>
      <c r="I2" s="31" t="str">
        <f t="shared" ref="I2:I65" si="5">MID(B2,C2+1,D2-1-C2)</f>
        <v xml:space="preserve"> custom_rb_autopay.ap_template</v>
      </c>
      <c r="J2" s="31" t="str">
        <f t="shared" ref="J2:J65" si="6">MID(B2,D2+1,1000)</f>
        <v xml:space="preserve"> custom_rb_card.card</v>
      </c>
      <c r="K2" s="31"/>
    </row>
    <row r="3" spans="1:11">
      <c r="A3" t="s">
        <v>157</v>
      </c>
      <c r="B3" t="s">
        <v>2907</v>
      </c>
      <c r="C3" s="58">
        <f t="shared" si="0"/>
        <v>32</v>
      </c>
      <c r="D3" s="58">
        <f t="shared" si="1"/>
        <v>63</v>
      </c>
      <c r="E3" s="58" t="e">
        <f t="shared" si="2"/>
        <v>#VALUE!</v>
      </c>
      <c r="F3" s="58" t="e">
        <f t="shared" si="3"/>
        <v>#VALUE!</v>
      </c>
      <c r="G3" s="58" t="e">
        <f t="shared" si="4"/>
        <v>#VALUE!</v>
      </c>
      <c r="H3" s="31" t="str">
        <f t="shared" ref="H3:H66" si="7">IFERROR(MID(B3,1,C3-1),B3)</f>
        <v>custom_rb_autopay.service_group</v>
      </c>
      <c r="I3" s="31" t="str">
        <f t="shared" si="5"/>
        <v xml:space="preserve"> custom_rb_autopay.ap_template</v>
      </c>
      <c r="J3" s="31" t="str">
        <f t="shared" si="6"/>
        <v xml:space="preserve"> custom_rb_card.card</v>
      </c>
      <c r="K3" s="31"/>
    </row>
    <row r="4" spans="1:11">
      <c r="A4" t="s">
        <v>158</v>
      </c>
      <c r="B4" t="s">
        <v>2904</v>
      </c>
      <c r="C4" s="58">
        <f t="shared" si="0"/>
        <v>32</v>
      </c>
      <c r="D4" s="58">
        <f t="shared" si="1"/>
        <v>58</v>
      </c>
      <c r="E4" s="58">
        <f t="shared" si="2"/>
        <v>89</v>
      </c>
      <c r="F4" s="58" t="e">
        <f t="shared" si="3"/>
        <v>#VALUE!</v>
      </c>
      <c r="G4" s="58" t="e">
        <f t="shared" si="4"/>
        <v>#VALUE!</v>
      </c>
      <c r="H4" s="31" t="str">
        <f t="shared" si="7"/>
        <v>custom_rb_autopay.service_group</v>
      </c>
      <c r="I4" s="31" t="str">
        <f t="shared" si="5"/>
        <v xml:space="preserve"> custom_rb_autopay.ap_txn</v>
      </c>
      <c r="J4" s="31" t="str">
        <f t="shared" si="6"/>
        <v xml:space="preserve"> custom_rb_autopay.ap_template; custom_rb_card.card</v>
      </c>
      <c r="K4" s="31"/>
    </row>
    <row r="5" spans="1:11">
      <c r="A5" t="s">
        <v>159</v>
      </c>
      <c r="B5" t="s">
        <v>2904</v>
      </c>
      <c r="C5" s="58">
        <f t="shared" si="0"/>
        <v>32</v>
      </c>
      <c r="D5" s="58">
        <f t="shared" si="1"/>
        <v>58</v>
      </c>
      <c r="E5" s="58">
        <f t="shared" si="2"/>
        <v>89</v>
      </c>
      <c r="F5" s="58" t="e">
        <f t="shared" si="3"/>
        <v>#VALUE!</v>
      </c>
      <c r="G5" s="58" t="e">
        <f t="shared" si="4"/>
        <v>#VALUE!</v>
      </c>
      <c r="H5" s="31" t="str">
        <f t="shared" si="7"/>
        <v>custom_rb_autopay.service_group</v>
      </c>
      <c r="I5" s="31" t="str">
        <f t="shared" si="5"/>
        <v xml:space="preserve"> custom_rb_autopay.ap_txn</v>
      </c>
      <c r="J5" s="31" t="str">
        <f t="shared" si="6"/>
        <v xml:space="preserve"> custom_rb_autopay.ap_template; custom_rb_card.card</v>
      </c>
      <c r="K5" s="31"/>
    </row>
    <row r="6" spans="1:11">
      <c r="A6" t="s">
        <v>1167</v>
      </c>
      <c r="B6" t="s">
        <v>2904</v>
      </c>
      <c r="C6" s="58">
        <f t="shared" si="0"/>
        <v>32</v>
      </c>
      <c r="D6" s="58">
        <f t="shared" si="1"/>
        <v>58</v>
      </c>
      <c r="E6" s="58">
        <f t="shared" si="2"/>
        <v>89</v>
      </c>
      <c r="F6" s="58" t="e">
        <f t="shared" si="3"/>
        <v>#VALUE!</v>
      </c>
      <c r="G6" s="58" t="e">
        <f t="shared" si="4"/>
        <v>#VALUE!</v>
      </c>
      <c r="H6" s="31" t="str">
        <f t="shared" si="7"/>
        <v>custom_rb_autopay.service_group</v>
      </c>
      <c r="I6" s="31" t="str">
        <f t="shared" si="5"/>
        <v xml:space="preserve"> custom_rb_autopay.ap_txn</v>
      </c>
      <c r="J6" s="31" t="str">
        <f t="shared" si="6"/>
        <v xml:space="preserve"> custom_rb_autopay.ap_template; custom_rb_card.card</v>
      </c>
      <c r="K6" s="31"/>
    </row>
    <row r="7" spans="1:11">
      <c r="A7" t="s">
        <v>1169</v>
      </c>
      <c r="B7" t="s">
        <v>2904</v>
      </c>
      <c r="C7" s="58">
        <f t="shared" si="0"/>
        <v>32</v>
      </c>
      <c r="D7" s="58">
        <f t="shared" si="1"/>
        <v>58</v>
      </c>
      <c r="E7" s="58">
        <f t="shared" si="2"/>
        <v>89</v>
      </c>
      <c r="F7" s="58" t="e">
        <f t="shared" si="3"/>
        <v>#VALUE!</v>
      </c>
      <c r="G7" s="58" t="e">
        <f t="shared" si="4"/>
        <v>#VALUE!</v>
      </c>
      <c r="H7" s="31" t="str">
        <f t="shared" si="7"/>
        <v>custom_rb_autopay.service_group</v>
      </c>
      <c r="I7" s="31" t="str">
        <f t="shared" si="5"/>
        <v xml:space="preserve"> custom_rb_autopay.ap_txn</v>
      </c>
      <c r="J7" s="31" t="str">
        <f t="shared" si="6"/>
        <v xml:space="preserve"> custom_rb_autopay.ap_template; custom_rb_card.card</v>
      </c>
      <c r="K7" s="31"/>
    </row>
    <row r="8" spans="1:11">
      <c r="A8" t="s">
        <v>8</v>
      </c>
      <c r="B8" t="s">
        <v>3128</v>
      </c>
      <c r="C8" s="58" t="str">
        <f t="shared" si="0"/>
        <v>custom_rb_card.agrmnt_mnth</v>
      </c>
      <c r="D8" s="58" t="e">
        <f t="shared" si="1"/>
        <v>#VALUE!</v>
      </c>
      <c r="E8" s="58" t="e">
        <f t="shared" si="2"/>
        <v>#VALUE!</v>
      </c>
      <c r="F8" s="58" t="e">
        <f t="shared" si="3"/>
        <v>#VALUE!</v>
      </c>
      <c r="G8" s="58" t="e">
        <f t="shared" si="4"/>
        <v>#VALUE!</v>
      </c>
      <c r="H8" s="31" t="str">
        <f t="shared" si="7"/>
        <v>custom_rb_card.agrmnt_mnth</v>
      </c>
      <c r="I8" s="31" t="e">
        <f t="shared" si="5"/>
        <v>#VALUE!</v>
      </c>
      <c r="J8" s="31" t="e">
        <f t="shared" si="6"/>
        <v>#VALUE!</v>
      </c>
      <c r="K8" s="31"/>
    </row>
    <row r="9" spans="1:11">
      <c r="A9" t="s">
        <v>98</v>
      </c>
      <c r="B9" t="s">
        <v>3128</v>
      </c>
      <c r="C9" s="58" t="str">
        <f t="shared" si="0"/>
        <v>custom_rb_card.agrmnt_mnth</v>
      </c>
      <c r="D9" s="58" t="e">
        <f t="shared" si="1"/>
        <v>#VALUE!</v>
      </c>
      <c r="E9" s="58" t="e">
        <f t="shared" si="2"/>
        <v>#VALUE!</v>
      </c>
      <c r="F9" s="58" t="e">
        <f t="shared" si="3"/>
        <v>#VALUE!</v>
      </c>
      <c r="G9" s="58" t="e">
        <f t="shared" si="4"/>
        <v>#VALUE!</v>
      </c>
      <c r="H9" s="31" t="str">
        <f t="shared" si="7"/>
        <v>custom_rb_card.agrmnt_mnth</v>
      </c>
      <c r="I9" s="31" t="e">
        <f t="shared" si="5"/>
        <v>#VALUE!</v>
      </c>
      <c r="J9" s="31" t="e">
        <f t="shared" si="6"/>
        <v>#VALUE!</v>
      </c>
      <c r="K9" s="31"/>
    </row>
    <row r="10" spans="1:11">
      <c r="A10" t="s">
        <v>94</v>
      </c>
      <c r="B10" t="s">
        <v>3128</v>
      </c>
      <c r="C10" s="58" t="str">
        <f t="shared" si="0"/>
        <v>custom_rb_card.agrmnt_mnth</v>
      </c>
      <c r="D10" s="58" t="e">
        <f t="shared" si="1"/>
        <v>#VALUE!</v>
      </c>
      <c r="E10" s="58" t="e">
        <f t="shared" si="2"/>
        <v>#VALUE!</v>
      </c>
      <c r="F10" s="58" t="e">
        <f t="shared" si="3"/>
        <v>#VALUE!</v>
      </c>
      <c r="G10" s="58" t="e">
        <f t="shared" si="4"/>
        <v>#VALUE!</v>
      </c>
      <c r="H10" s="31" t="str">
        <f t="shared" si="7"/>
        <v>custom_rb_card.agrmnt_mnth</v>
      </c>
      <c r="I10" s="31" t="e">
        <f t="shared" si="5"/>
        <v>#VALUE!</v>
      </c>
      <c r="J10" s="31" t="e">
        <f t="shared" si="6"/>
        <v>#VALUE!</v>
      </c>
      <c r="K10" s="31"/>
    </row>
    <row r="11" spans="1:11">
      <c r="A11" t="s">
        <v>132</v>
      </c>
      <c r="B11" t="s">
        <v>3128</v>
      </c>
      <c r="C11" s="58" t="str">
        <f t="shared" si="0"/>
        <v>custom_rb_card.agrmnt_mnth</v>
      </c>
      <c r="D11" s="58" t="e">
        <f t="shared" si="1"/>
        <v>#VALUE!</v>
      </c>
      <c r="E11" s="58" t="e">
        <f t="shared" si="2"/>
        <v>#VALUE!</v>
      </c>
      <c r="F11" s="58" t="e">
        <f t="shared" si="3"/>
        <v>#VALUE!</v>
      </c>
      <c r="G11" s="58" t="e">
        <f t="shared" si="4"/>
        <v>#VALUE!</v>
      </c>
      <c r="H11" s="31" t="str">
        <f t="shared" si="7"/>
        <v>custom_rb_card.agrmnt_mnth</v>
      </c>
      <c r="I11" s="31" t="e">
        <f t="shared" si="5"/>
        <v>#VALUE!</v>
      </c>
      <c r="J11" s="31" t="e">
        <f t="shared" si="6"/>
        <v>#VALUE!</v>
      </c>
      <c r="K11" s="31"/>
    </row>
    <row r="12" spans="1:11">
      <c r="A12" t="s">
        <v>46</v>
      </c>
      <c r="B12" t="s">
        <v>3128</v>
      </c>
      <c r="C12" s="58" t="str">
        <f t="shared" si="0"/>
        <v>custom_rb_card.agrmnt_mnth</v>
      </c>
      <c r="D12" s="58" t="e">
        <f t="shared" si="1"/>
        <v>#VALUE!</v>
      </c>
      <c r="E12" s="58" t="e">
        <f t="shared" si="2"/>
        <v>#VALUE!</v>
      </c>
      <c r="F12" s="58" t="e">
        <f t="shared" si="3"/>
        <v>#VALUE!</v>
      </c>
      <c r="G12" s="58" t="e">
        <f t="shared" si="4"/>
        <v>#VALUE!</v>
      </c>
      <c r="H12" s="31" t="str">
        <f t="shared" si="7"/>
        <v>custom_rb_card.agrmnt_mnth</v>
      </c>
      <c r="I12" s="31" t="e">
        <f t="shared" si="5"/>
        <v>#VALUE!</v>
      </c>
      <c r="J12" s="31" t="e">
        <f t="shared" si="6"/>
        <v>#VALUE!</v>
      </c>
      <c r="K12" s="31"/>
    </row>
    <row r="13" spans="1:11">
      <c r="A13" t="s">
        <v>44</v>
      </c>
      <c r="B13" t="s">
        <v>3128</v>
      </c>
      <c r="C13" s="58" t="str">
        <f t="shared" si="0"/>
        <v>custom_rb_card.agrmnt_mnth</v>
      </c>
      <c r="D13" s="58" t="e">
        <f t="shared" si="1"/>
        <v>#VALUE!</v>
      </c>
      <c r="E13" s="58" t="e">
        <f t="shared" si="2"/>
        <v>#VALUE!</v>
      </c>
      <c r="F13" s="58" t="e">
        <f t="shared" si="3"/>
        <v>#VALUE!</v>
      </c>
      <c r="G13" s="58" t="e">
        <f t="shared" si="4"/>
        <v>#VALUE!</v>
      </c>
      <c r="H13" s="31" t="str">
        <f t="shared" si="7"/>
        <v>custom_rb_card.agrmnt_mnth</v>
      </c>
      <c r="I13" s="31" t="e">
        <f t="shared" si="5"/>
        <v>#VALUE!</v>
      </c>
      <c r="J13" s="31" t="e">
        <f t="shared" si="6"/>
        <v>#VALUE!</v>
      </c>
      <c r="K13" s="31"/>
    </row>
    <row r="14" spans="1:11">
      <c r="A14" t="s">
        <v>226</v>
      </c>
      <c r="B14" t="s">
        <v>3128</v>
      </c>
      <c r="C14" s="58" t="str">
        <f t="shared" si="0"/>
        <v>custom_rb_card.agrmnt_mnth</v>
      </c>
      <c r="D14" s="58" t="e">
        <f t="shared" si="1"/>
        <v>#VALUE!</v>
      </c>
      <c r="E14" s="58" t="e">
        <f t="shared" si="2"/>
        <v>#VALUE!</v>
      </c>
      <c r="F14" s="58" t="e">
        <f t="shared" si="3"/>
        <v>#VALUE!</v>
      </c>
      <c r="G14" s="58" t="e">
        <f t="shared" si="4"/>
        <v>#VALUE!</v>
      </c>
      <c r="H14" s="31" t="str">
        <f t="shared" si="7"/>
        <v>custom_rb_card.agrmnt_mnth</v>
      </c>
      <c r="I14" s="31" t="e">
        <f t="shared" si="5"/>
        <v>#VALUE!</v>
      </c>
      <c r="J14" s="31" t="e">
        <f t="shared" si="6"/>
        <v>#VALUE!</v>
      </c>
      <c r="K14" s="31"/>
    </row>
    <row r="15" spans="1:11">
      <c r="A15" t="s">
        <v>194</v>
      </c>
      <c r="B15" t="s">
        <v>3128</v>
      </c>
      <c r="C15" s="58" t="str">
        <f t="shared" si="0"/>
        <v>custom_rb_card.agrmnt_mnth</v>
      </c>
      <c r="D15" s="58" t="e">
        <f t="shared" si="1"/>
        <v>#VALUE!</v>
      </c>
      <c r="E15" s="58" t="e">
        <f t="shared" si="2"/>
        <v>#VALUE!</v>
      </c>
      <c r="F15" s="58" t="e">
        <f t="shared" si="3"/>
        <v>#VALUE!</v>
      </c>
      <c r="G15" s="58" t="e">
        <f t="shared" si="4"/>
        <v>#VALUE!</v>
      </c>
      <c r="H15" s="31" t="str">
        <f t="shared" si="7"/>
        <v>custom_rb_card.agrmnt_mnth</v>
      </c>
      <c r="I15" s="31" t="e">
        <f t="shared" si="5"/>
        <v>#VALUE!</v>
      </c>
      <c r="J15" s="31" t="e">
        <f t="shared" si="6"/>
        <v>#VALUE!</v>
      </c>
      <c r="K15" s="31"/>
    </row>
    <row r="16" spans="1:11">
      <c r="A16" t="s">
        <v>228</v>
      </c>
      <c r="B16" t="s">
        <v>3128</v>
      </c>
      <c r="C16" s="58" t="str">
        <f t="shared" si="0"/>
        <v>custom_rb_card.agrmnt_mnth</v>
      </c>
      <c r="D16" s="58" t="e">
        <f t="shared" si="1"/>
        <v>#VALUE!</v>
      </c>
      <c r="E16" s="58" t="e">
        <f t="shared" si="2"/>
        <v>#VALUE!</v>
      </c>
      <c r="F16" s="58" t="e">
        <f t="shared" si="3"/>
        <v>#VALUE!</v>
      </c>
      <c r="G16" s="58" t="e">
        <f t="shared" si="4"/>
        <v>#VALUE!</v>
      </c>
      <c r="H16" s="31" t="str">
        <f t="shared" si="7"/>
        <v>custom_rb_card.agrmnt_mnth</v>
      </c>
      <c r="I16" s="31" t="e">
        <f t="shared" si="5"/>
        <v>#VALUE!</v>
      </c>
      <c r="J16" s="31" t="e">
        <f t="shared" si="6"/>
        <v>#VALUE!</v>
      </c>
      <c r="K16" s="31"/>
    </row>
    <row r="17" spans="1:11">
      <c r="A17" t="s">
        <v>196</v>
      </c>
      <c r="B17" t="s">
        <v>3128</v>
      </c>
      <c r="C17" s="58" t="str">
        <f t="shared" si="0"/>
        <v>custom_rb_card.agrmnt_mnth</v>
      </c>
      <c r="D17" s="58" t="e">
        <f t="shared" si="1"/>
        <v>#VALUE!</v>
      </c>
      <c r="E17" s="58" t="e">
        <f t="shared" si="2"/>
        <v>#VALUE!</v>
      </c>
      <c r="F17" s="58" t="e">
        <f t="shared" si="3"/>
        <v>#VALUE!</v>
      </c>
      <c r="G17" s="58" t="e">
        <f t="shared" si="4"/>
        <v>#VALUE!</v>
      </c>
      <c r="H17" s="31" t="str">
        <f t="shared" si="7"/>
        <v>custom_rb_card.agrmnt_mnth</v>
      </c>
      <c r="I17" s="31" t="e">
        <f t="shared" si="5"/>
        <v>#VALUE!</v>
      </c>
      <c r="J17" s="31" t="e">
        <f t="shared" si="6"/>
        <v>#VALUE!</v>
      </c>
      <c r="K17" s="31"/>
    </row>
    <row r="18" spans="1:11">
      <c r="A18" t="s">
        <v>230</v>
      </c>
      <c r="B18" t="s">
        <v>3128</v>
      </c>
      <c r="C18" s="58" t="str">
        <f t="shared" si="0"/>
        <v>custom_rb_card.agrmnt_mnth</v>
      </c>
      <c r="D18" s="58" t="e">
        <f t="shared" si="1"/>
        <v>#VALUE!</v>
      </c>
      <c r="E18" s="58" t="e">
        <f t="shared" si="2"/>
        <v>#VALUE!</v>
      </c>
      <c r="F18" s="58" t="e">
        <f t="shared" si="3"/>
        <v>#VALUE!</v>
      </c>
      <c r="G18" s="58" t="e">
        <f t="shared" si="4"/>
        <v>#VALUE!</v>
      </c>
      <c r="H18" s="31" t="str">
        <f t="shared" si="7"/>
        <v>custom_rb_card.agrmnt_mnth</v>
      </c>
      <c r="I18" s="31" t="e">
        <f t="shared" si="5"/>
        <v>#VALUE!</v>
      </c>
      <c r="J18" s="31" t="e">
        <f t="shared" si="6"/>
        <v>#VALUE!</v>
      </c>
      <c r="K18" s="31"/>
    </row>
    <row r="19" spans="1:11">
      <c r="A19" t="s">
        <v>198</v>
      </c>
      <c r="B19" t="s">
        <v>3128</v>
      </c>
      <c r="C19" s="58" t="str">
        <f t="shared" si="0"/>
        <v>custom_rb_card.agrmnt_mnth</v>
      </c>
      <c r="D19" s="58" t="e">
        <f t="shared" si="1"/>
        <v>#VALUE!</v>
      </c>
      <c r="E19" s="58" t="e">
        <f t="shared" si="2"/>
        <v>#VALUE!</v>
      </c>
      <c r="F19" s="58" t="e">
        <f t="shared" si="3"/>
        <v>#VALUE!</v>
      </c>
      <c r="G19" s="58" t="e">
        <f t="shared" si="4"/>
        <v>#VALUE!</v>
      </c>
      <c r="H19" s="31" t="str">
        <f t="shared" si="7"/>
        <v>custom_rb_card.agrmnt_mnth</v>
      </c>
      <c r="I19" s="31" t="e">
        <f t="shared" si="5"/>
        <v>#VALUE!</v>
      </c>
      <c r="J19" s="31" t="e">
        <f t="shared" si="6"/>
        <v>#VALUE!</v>
      </c>
      <c r="K19" s="31"/>
    </row>
    <row r="20" spans="1:11">
      <c r="A20" t="s">
        <v>232</v>
      </c>
      <c r="B20" t="s">
        <v>3128</v>
      </c>
      <c r="C20" s="58" t="str">
        <f t="shared" si="0"/>
        <v>custom_rb_card.agrmnt_mnth</v>
      </c>
      <c r="D20" s="58" t="e">
        <f t="shared" si="1"/>
        <v>#VALUE!</v>
      </c>
      <c r="E20" s="58" t="e">
        <f t="shared" si="2"/>
        <v>#VALUE!</v>
      </c>
      <c r="F20" s="58" t="e">
        <f t="shared" si="3"/>
        <v>#VALUE!</v>
      </c>
      <c r="G20" s="58" t="e">
        <f t="shared" si="4"/>
        <v>#VALUE!</v>
      </c>
      <c r="H20" s="31" t="str">
        <f t="shared" si="7"/>
        <v>custom_rb_card.agrmnt_mnth</v>
      </c>
      <c r="I20" s="31" t="e">
        <f t="shared" si="5"/>
        <v>#VALUE!</v>
      </c>
      <c r="J20" s="31" t="e">
        <f t="shared" si="6"/>
        <v>#VALUE!</v>
      </c>
      <c r="K20" s="31"/>
    </row>
    <row r="21" spans="1:11">
      <c r="A21" t="s">
        <v>200</v>
      </c>
      <c r="B21" t="s">
        <v>3128</v>
      </c>
      <c r="C21" s="58" t="str">
        <f t="shared" si="0"/>
        <v>custom_rb_card.agrmnt_mnth</v>
      </c>
      <c r="D21" s="58" t="e">
        <f t="shared" si="1"/>
        <v>#VALUE!</v>
      </c>
      <c r="E21" s="58" t="e">
        <f t="shared" si="2"/>
        <v>#VALUE!</v>
      </c>
      <c r="F21" s="58" t="e">
        <f t="shared" si="3"/>
        <v>#VALUE!</v>
      </c>
      <c r="G21" s="58" t="e">
        <f t="shared" si="4"/>
        <v>#VALUE!</v>
      </c>
      <c r="H21" s="31" t="str">
        <f t="shared" si="7"/>
        <v>custom_rb_card.agrmnt_mnth</v>
      </c>
      <c r="I21" s="31" t="e">
        <f t="shared" si="5"/>
        <v>#VALUE!</v>
      </c>
      <c r="J21" s="31" t="e">
        <f t="shared" si="6"/>
        <v>#VALUE!</v>
      </c>
      <c r="K21" s="31"/>
    </row>
    <row r="22" spans="1:11">
      <c r="A22" t="s">
        <v>234</v>
      </c>
      <c r="B22" t="s">
        <v>3128</v>
      </c>
      <c r="C22" s="58" t="str">
        <f t="shared" si="0"/>
        <v>custom_rb_card.agrmnt_mnth</v>
      </c>
      <c r="D22" s="58" t="e">
        <f t="shared" si="1"/>
        <v>#VALUE!</v>
      </c>
      <c r="E22" s="58" t="e">
        <f t="shared" si="2"/>
        <v>#VALUE!</v>
      </c>
      <c r="F22" s="58" t="e">
        <f t="shared" si="3"/>
        <v>#VALUE!</v>
      </c>
      <c r="G22" s="58" t="e">
        <f t="shared" si="4"/>
        <v>#VALUE!</v>
      </c>
      <c r="H22" s="31" t="str">
        <f t="shared" si="7"/>
        <v>custom_rb_card.agrmnt_mnth</v>
      </c>
      <c r="I22" s="31" t="e">
        <f t="shared" si="5"/>
        <v>#VALUE!</v>
      </c>
      <c r="J22" s="31" t="e">
        <f t="shared" si="6"/>
        <v>#VALUE!</v>
      </c>
      <c r="K22" s="31"/>
    </row>
    <row r="23" spans="1:11">
      <c r="A23" t="s">
        <v>202</v>
      </c>
      <c r="B23" t="s">
        <v>3128</v>
      </c>
      <c r="C23" s="58" t="str">
        <f t="shared" si="0"/>
        <v>custom_rb_card.agrmnt_mnth</v>
      </c>
      <c r="D23" s="58" t="e">
        <f t="shared" si="1"/>
        <v>#VALUE!</v>
      </c>
      <c r="E23" s="58" t="e">
        <f t="shared" si="2"/>
        <v>#VALUE!</v>
      </c>
      <c r="F23" s="58" t="e">
        <f t="shared" si="3"/>
        <v>#VALUE!</v>
      </c>
      <c r="G23" s="58" t="e">
        <f t="shared" si="4"/>
        <v>#VALUE!</v>
      </c>
      <c r="H23" s="31" t="str">
        <f t="shared" si="7"/>
        <v>custom_rb_card.agrmnt_mnth</v>
      </c>
      <c r="I23" s="31" t="e">
        <f t="shared" si="5"/>
        <v>#VALUE!</v>
      </c>
      <c r="J23" s="31" t="e">
        <f t="shared" si="6"/>
        <v>#VALUE!</v>
      </c>
      <c r="K23" s="31"/>
    </row>
    <row r="24" spans="1:11">
      <c r="A24" t="s">
        <v>236</v>
      </c>
      <c r="B24" t="s">
        <v>3128</v>
      </c>
      <c r="C24" s="58" t="str">
        <f t="shared" si="0"/>
        <v>custom_rb_card.agrmnt_mnth</v>
      </c>
      <c r="D24" s="58" t="e">
        <f t="shared" si="1"/>
        <v>#VALUE!</v>
      </c>
      <c r="E24" s="58" t="e">
        <f t="shared" si="2"/>
        <v>#VALUE!</v>
      </c>
      <c r="F24" s="58" t="e">
        <f t="shared" si="3"/>
        <v>#VALUE!</v>
      </c>
      <c r="G24" s="58" t="e">
        <f t="shared" si="4"/>
        <v>#VALUE!</v>
      </c>
      <c r="H24" s="31" t="str">
        <f t="shared" si="7"/>
        <v>custom_rb_card.agrmnt_mnth</v>
      </c>
      <c r="I24" s="31" t="e">
        <f t="shared" si="5"/>
        <v>#VALUE!</v>
      </c>
      <c r="J24" s="31" t="e">
        <f t="shared" si="6"/>
        <v>#VALUE!</v>
      </c>
      <c r="K24" s="31"/>
    </row>
    <row r="25" spans="1:11">
      <c r="A25" t="s">
        <v>204</v>
      </c>
      <c r="B25" t="s">
        <v>3128</v>
      </c>
      <c r="C25" s="58" t="str">
        <f t="shared" si="0"/>
        <v>custom_rb_card.agrmnt_mnth</v>
      </c>
      <c r="D25" s="58" t="e">
        <f t="shared" si="1"/>
        <v>#VALUE!</v>
      </c>
      <c r="E25" s="58" t="e">
        <f t="shared" si="2"/>
        <v>#VALUE!</v>
      </c>
      <c r="F25" s="58" t="e">
        <f t="shared" si="3"/>
        <v>#VALUE!</v>
      </c>
      <c r="G25" s="58" t="e">
        <f t="shared" si="4"/>
        <v>#VALUE!</v>
      </c>
      <c r="H25" s="31" t="str">
        <f t="shared" si="7"/>
        <v>custom_rb_card.agrmnt_mnth</v>
      </c>
      <c r="I25" s="31" t="e">
        <f t="shared" si="5"/>
        <v>#VALUE!</v>
      </c>
      <c r="J25" s="31" t="e">
        <f t="shared" si="6"/>
        <v>#VALUE!</v>
      </c>
      <c r="K25" s="31"/>
    </row>
    <row r="26" spans="1:11">
      <c r="A26" t="s">
        <v>238</v>
      </c>
      <c r="B26" t="s">
        <v>3128</v>
      </c>
      <c r="C26" s="58" t="str">
        <f t="shared" si="0"/>
        <v>custom_rb_card.agrmnt_mnth</v>
      </c>
      <c r="D26" s="58" t="e">
        <f t="shared" si="1"/>
        <v>#VALUE!</v>
      </c>
      <c r="E26" s="58" t="e">
        <f t="shared" si="2"/>
        <v>#VALUE!</v>
      </c>
      <c r="F26" s="58" t="e">
        <f t="shared" si="3"/>
        <v>#VALUE!</v>
      </c>
      <c r="G26" s="58" t="e">
        <f t="shared" si="4"/>
        <v>#VALUE!</v>
      </c>
      <c r="H26" s="31" t="str">
        <f t="shared" si="7"/>
        <v>custom_rb_card.agrmnt_mnth</v>
      </c>
      <c r="I26" s="31" t="e">
        <f t="shared" si="5"/>
        <v>#VALUE!</v>
      </c>
      <c r="J26" s="31" t="e">
        <f t="shared" si="6"/>
        <v>#VALUE!</v>
      </c>
      <c r="K26" s="31"/>
    </row>
    <row r="27" spans="1:11">
      <c r="A27" t="s">
        <v>206</v>
      </c>
      <c r="B27" t="s">
        <v>3128</v>
      </c>
      <c r="C27" s="58" t="str">
        <f t="shared" si="0"/>
        <v>custom_rb_card.agrmnt_mnth</v>
      </c>
      <c r="D27" s="58" t="e">
        <f t="shared" si="1"/>
        <v>#VALUE!</v>
      </c>
      <c r="E27" s="58" t="e">
        <f t="shared" si="2"/>
        <v>#VALUE!</v>
      </c>
      <c r="F27" s="58" t="e">
        <f t="shared" si="3"/>
        <v>#VALUE!</v>
      </c>
      <c r="G27" s="58" t="e">
        <f t="shared" si="4"/>
        <v>#VALUE!</v>
      </c>
      <c r="H27" s="31" t="str">
        <f t="shared" si="7"/>
        <v>custom_rb_card.agrmnt_mnth</v>
      </c>
      <c r="I27" s="31" t="e">
        <f t="shared" si="5"/>
        <v>#VALUE!</v>
      </c>
      <c r="J27" s="31" t="e">
        <f t="shared" si="6"/>
        <v>#VALUE!</v>
      </c>
      <c r="K27" s="31"/>
    </row>
    <row r="28" spans="1:11">
      <c r="A28" t="s">
        <v>208</v>
      </c>
      <c r="B28" t="s">
        <v>3128</v>
      </c>
      <c r="C28" s="58" t="str">
        <f t="shared" si="0"/>
        <v>custom_rb_card.agrmnt_mnth</v>
      </c>
      <c r="D28" s="58" t="e">
        <f t="shared" si="1"/>
        <v>#VALUE!</v>
      </c>
      <c r="E28" s="58" t="e">
        <f t="shared" si="2"/>
        <v>#VALUE!</v>
      </c>
      <c r="F28" s="58" t="e">
        <f t="shared" si="3"/>
        <v>#VALUE!</v>
      </c>
      <c r="G28" s="58" t="e">
        <f t="shared" si="4"/>
        <v>#VALUE!</v>
      </c>
      <c r="H28" s="31" t="str">
        <f t="shared" si="7"/>
        <v>custom_rb_card.agrmnt_mnth</v>
      </c>
      <c r="I28" s="31" t="e">
        <f t="shared" si="5"/>
        <v>#VALUE!</v>
      </c>
      <c r="J28" s="31" t="e">
        <f t="shared" si="6"/>
        <v>#VALUE!</v>
      </c>
      <c r="K28" s="31"/>
    </row>
    <row r="29" spans="1:11">
      <c r="A29" t="s">
        <v>241</v>
      </c>
      <c r="B29" t="s">
        <v>3128</v>
      </c>
      <c r="C29" s="58" t="str">
        <f t="shared" si="0"/>
        <v>custom_rb_card.agrmnt_mnth</v>
      </c>
      <c r="D29" s="58" t="e">
        <f t="shared" si="1"/>
        <v>#VALUE!</v>
      </c>
      <c r="E29" s="58" t="e">
        <f t="shared" si="2"/>
        <v>#VALUE!</v>
      </c>
      <c r="F29" s="58" t="e">
        <f t="shared" si="3"/>
        <v>#VALUE!</v>
      </c>
      <c r="G29" s="58" t="e">
        <f t="shared" si="4"/>
        <v>#VALUE!</v>
      </c>
      <c r="H29" s="31" t="str">
        <f t="shared" si="7"/>
        <v>custom_rb_card.agrmnt_mnth</v>
      </c>
      <c r="I29" s="31" t="e">
        <f t="shared" si="5"/>
        <v>#VALUE!</v>
      </c>
      <c r="J29" s="31" t="e">
        <f t="shared" si="6"/>
        <v>#VALUE!</v>
      </c>
      <c r="K29" s="31"/>
    </row>
    <row r="30" spans="1:11">
      <c r="A30" t="s">
        <v>210</v>
      </c>
      <c r="B30" t="s">
        <v>3128</v>
      </c>
      <c r="C30" s="58" t="str">
        <f t="shared" si="0"/>
        <v>custom_rb_card.agrmnt_mnth</v>
      </c>
      <c r="D30" s="58" t="e">
        <f t="shared" si="1"/>
        <v>#VALUE!</v>
      </c>
      <c r="E30" s="58" t="e">
        <f t="shared" si="2"/>
        <v>#VALUE!</v>
      </c>
      <c r="F30" s="58" t="e">
        <f t="shared" si="3"/>
        <v>#VALUE!</v>
      </c>
      <c r="G30" s="58" t="e">
        <f t="shared" si="4"/>
        <v>#VALUE!</v>
      </c>
      <c r="H30" s="31" t="str">
        <f t="shared" si="7"/>
        <v>custom_rb_card.agrmnt_mnth</v>
      </c>
      <c r="I30" s="31" t="e">
        <f t="shared" si="5"/>
        <v>#VALUE!</v>
      </c>
      <c r="J30" s="31" t="e">
        <f t="shared" si="6"/>
        <v>#VALUE!</v>
      </c>
      <c r="K30" s="31"/>
    </row>
    <row r="31" spans="1:11">
      <c r="A31" t="s">
        <v>243</v>
      </c>
      <c r="B31" t="s">
        <v>3128</v>
      </c>
      <c r="C31" s="58" t="str">
        <f t="shared" si="0"/>
        <v>custom_rb_card.agrmnt_mnth</v>
      </c>
      <c r="D31" s="58" t="e">
        <f t="shared" si="1"/>
        <v>#VALUE!</v>
      </c>
      <c r="E31" s="58" t="e">
        <f t="shared" si="2"/>
        <v>#VALUE!</v>
      </c>
      <c r="F31" s="58" t="e">
        <f t="shared" si="3"/>
        <v>#VALUE!</v>
      </c>
      <c r="G31" s="58" t="e">
        <f t="shared" si="4"/>
        <v>#VALUE!</v>
      </c>
      <c r="H31" s="31" t="str">
        <f t="shared" si="7"/>
        <v>custom_rb_card.agrmnt_mnth</v>
      </c>
      <c r="I31" s="31" t="e">
        <f t="shared" si="5"/>
        <v>#VALUE!</v>
      </c>
      <c r="J31" s="31" t="e">
        <f t="shared" si="6"/>
        <v>#VALUE!</v>
      </c>
      <c r="K31" s="31"/>
    </row>
    <row r="32" spans="1:11">
      <c r="A32" t="s">
        <v>212</v>
      </c>
      <c r="B32" t="s">
        <v>3128</v>
      </c>
      <c r="C32" s="58" t="str">
        <f t="shared" si="0"/>
        <v>custom_rb_card.agrmnt_mnth</v>
      </c>
      <c r="D32" s="58" t="e">
        <f t="shared" si="1"/>
        <v>#VALUE!</v>
      </c>
      <c r="E32" s="58" t="e">
        <f t="shared" si="2"/>
        <v>#VALUE!</v>
      </c>
      <c r="F32" s="58" t="e">
        <f>FIND(";",B32,E32+1)</f>
        <v>#VALUE!</v>
      </c>
      <c r="G32" s="58" t="e">
        <f>FIND(";",B32,F32+1)</f>
        <v>#VALUE!</v>
      </c>
      <c r="H32" s="31" t="str">
        <f t="shared" si="7"/>
        <v>custom_rb_card.agrmnt_mnth</v>
      </c>
      <c r="I32" s="31" t="e">
        <f t="shared" si="5"/>
        <v>#VALUE!</v>
      </c>
      <c r="J32" s="31" t="e">
        <f t="shared" si="6"/>
        <v>#VALUE!</v>
      </c>
      <c r="K32" s="31" t="e">
        <f>MID(B32,E32+1,1000)</f>
        <v>#VALUE!</v>
      </c>
    </row>
    <row r="33" spans="1:11">
      <c r="A33" t="s">
        <v>255</v>
      </c>
      <c r="B33" t="s">
        <v>3128</v>
      </c>
      <c r="C33" s="58" t="str">
        <f t="shared" si="0"/>
        <v>custom_rb_card.agrmnt_mnth</v>
      </c>
      <c r="D33" s="58" t="e">
        <f t="shared" si="1"/>
        <v>#VALUE!</v>
      </c>
      <c r="E33" s="58" t="e">
        <f t="shared" si="2"/>
        <v>#VALUE!</v>
      </c>
      <c r="F33" s="58" t="e">
        <f t="shared" ref="F33:F96" si="8">FIND(";",B33,E33+1)</f>
        <v>#VALUE!</v>
      </c>
      <c r="G33" s="58" t="e">
        <f t="shared" ref="G33:G96" si="9">FIND(";",B33,F33+1)</f>
        <v>#VALUE!</v>
      </c>
      <c r="H33" s="31" t="str">
        <f t="shared" si="7"/>
        <v>custom_rb_card.agrmnt_mnth</v>
      </c>
      <c r="I33" s="31" t="e">
        <f t="shared" si="5"/>
        <v>#VALUE!</v>
      </c>
      <c r="J33" s="31" t="e">
        <f t="shared" si="6"/>
        <v>#VALUE!</v>
      </c>
      <c r="K33" s="31"/>
    </row>
    <row r="34" spans="1:11">
      <c r="A34" t="s">
        <v>224</v>
      </c>
      <c r="B34" t="s">
        <v>3128</v>
      </c>
      <c r="C34" s="58" t="str">
        <f t="shared" si="0"/>
        <v>custom_rb_card.agrmnt_mnth</v>
      </c>
      <c r="D34" s="58" t="e">
        <f t="shared" si="1"/>
        <v>#VALUE!</v>
      </c>
      <c r="E34" s="58" t="e">
        <f t="shared" si="2"/>
        <v>#VALUE!</v>
      </c>
      <c r="F34" s="58" t="e">
        <f t="shared" si="8"/>
        <v>#VALUE!</v>
      </c>
      <c r="G34" s="58" t="e">
        <f t="shared" si="9"/>
        <v>#VALUE!</v>
      </c>
      <c r="H34" s="31" t="str">
        <f t="shared" si="7"/>
        <v>custom_rb_card.agrmnt_mnth</v>
      </c>
      <c r="I34" s="31" t="e">
        <f t="shared" si="5"/>
        <v>#VALUE!</v>
      </c>
      <c r="J34" s="31" t="e">
        <f t="shared" si="6"/>
        <v>#VALUE!</v>
      </c>
      <c r="K34" s="31"/>
    </row>
    <row r="35" spans="1:11">
      <c r="A35" t="s">
        <v>245</v>
      </c>
      <c r="B35" t="s">
        <v>3128</v>
      </c>
      <c r="C35" s="58" t="str">
        <f t="shared" si="0"/>
        <v>custom_rb_card.agrmnt_mnth</v>
      </c>
      <c r="D35" s="58" t="e">
        <f t="shared" si="1"/>
        <v>#VALUE!</v>
      </c>
      <c r="E35" s="58" t="e">
        <f t="shared" si="2"/>
        <v>#VALUE!</v>
      </c>
      <c r="F35" s="58" t="e">
        <f t="shared" si="8"/>
        <v>#VALUE!</v>
      </c>
      <c r="G35" s="58" t="e">
        <f t="shared" si="9"/>
        <v>#VALUE!</v>
      </c>
      <c r="H35" s="31" t="str">
        <f t="shared" si="7"/>
        <v>custom_rb_card.agrmnt_mnth</v>
      </c>
      <c r="I35" s="31" t="e">
        <f t="shared" si="5"/>
        <v>#VALUE!</v>
      </c>
      <c r="J35" s="31" t="e">
        <f t="shared" si="6"/>
        <v>#VALUE!</v>
      </c>
      <c r="K35" s="31"/>
    </row>
    <row r="36" spans="1:11">
      <c r="A36" t="s">
        <v>214</v>
      </c>
      <c r="B36" t="s">
        <v>3128</v>
      </c>
      <c r="C36" s="58" t="str">
        <f t="shared" si="0"/>
        <v>custom_rb_card.agrmnt_mnth</v>
      </c>
      <c r="D36" s="58" t="e">
        <f t="shared" si="1"/>
        <v>#VALUE!</v>
      </c>
      <c r="E36" s="58" t="e">
        <f t="shared" si="2"/>
        <v>#VALUE!</v>
      </c>
      <c r="F36" s="58" t="e">
        <f t="shared" si="8"/>
        <v>#VALUE!</v>
      </c>
      <c r="G36" s="58" t="e">
        <f t="shared" si="9"/>
        <v>#VALUE!</v>
      </c>
      <c r="H36" s="31" t="str">
        <f t="shared" si="7"/>
        <v>custom_rb_card.agrmnt_mnth</v>
      </c>
      <c r="I36" s="31" t="e">
        <f t="shared" si="5"/>
        <v>#VALUE!</v>
      </c>
      <c r="J36" s="31" t="e">
        <f t="shared" si="6"/>
        <v>#VALUE!</v>
      </c>
      <c r="K36" s="31"/>
    </row>
    <row r="37" spans="1:11">
      <c r="A37" t="s">
        <v>247</v>
      </c>
      <c r="B37" t="s">
        <v>3128</v>
      </c>
      <c r="C37" s="58" t="str">
        <f t="shared" si="0"/>
        <v>custom_rb_card.agrmnt_mnth</v>
      </c>
      <c r="D37" s="58" t="e">
        <f t="shared" si="1"/>
        <v>#VALUE!</v>
      </c>
      <c r="E37" s="58" t="e">
        <f t="shared" si="2"/>
        <v>#VALUE!</v>
      </c>
      <c r="F37" s="58" t="e">
        <f t="shared" si="8"/>
        <v>#VALUE!</v>
      </c>
      <c r="G37" s="58" t="e">
        <f t="shared" si="9"/>
        <v>#VALUE!</v>
      </c>
      <c r="H37" s="31" t="str">
        <f t="shared" si="7"/>
        <v>custom_rb_card.agrmnt_mnth</v>
      </c>
      <c r="I37" s="31" t="e">
        <f t="shared" si="5"/>
        <v>#VALUE!</v>
      </c>
      <c r="J37" s="31" t="e">
        <f t="shared" si="6"/>
        <v>#VALUE!</v>
      </c>
      <c r="K37" s="31"/>
    </row>
    <row r="38" spans="1:11">
      <c r="A38" t="s">
        <v>216</v>
      </c>
      <c r="B38" t="s">
        <v>3128</v>
      </c>
      <c r="C38" s="58" t="str">
        <f t="shared" si="0"/>
        <v>custom_rb_card.agrmnt_mnth</v>
      </c>
      <c r="D38" s="58" t="e">
        <f t="shared" si="1"/>
        <v>#VALUE!</v>
      </c>
      <c r="E38" s="58" t="e">
        <f t="shared" si="2"/>
        <v>#VALUE!</v>
      </c>
      <c r="F38" s="58" t="e">
        <f t="shared" si="8"/>
        <v>#VALUE!</v>
      </c>
      <c r="G38" s="58" t="e">
        <f t="shared" si="9"/>
        <v>#VALUE!</v>
      </c>
      <c r="H38" s="31" t="str">
        <f t="shared" si="7"/>
        <v>custom_rb_card.agrmnt_mnth</v>
      </c>
      <c r="I38" s="31" t="e">
        <f t="shared" si="5"/>
        <v>#VALUE!</v>
      </c>
      <c r="J38" s="31" t="e">
        <f t="shared" si="6"/>
        <v>#VALUE!</v>
      </c>
      <c r="K38" s="31"/>
    </row>
    <row r="39" spans="1:11">
      <c r="A39" t="s">
        <v>249</v>
      </c>
      <c r="B39" t="s">
        <v>3128</v>
      </c>
      <c r="C39" s="58" t="str">
        <f t="shared" si="0"/>
        <v>custom_rb_card.agrmnt_mnth</v>
      </c>
      <c r="D39" s="58" t="e">
        <f t="shared" si="1"/>
        <v>#VALUE!</v>
      </c>
      <c r="E39" s="58" t="e">
        <f t="shared" si="2"/>
        <v>#VALUE!</v>
      </c>
      <c r="F39" s="58" t="e">
        <f t="shared" si="8"/>
        <v>#VALUE!</v>
      </c>
      <c r="G39" s="58" t="e">
        <f t="shared" si="9"/>
        <v>#VALUE!</v>
      </c>
      <c r="H39" s="31" t="str">
        <f t="shared" si="7"/>
        <v>custom_rb_card.agrmnt_mnth</v>
      </c>
      <c r="I39" s="31" t="e">
        <f t="shared" si="5"/>
        <v>#VALUE!</v>
      </c>
      <c r="J39" s="31" t="e">
        <f t="shared" si="6"/>
        <v>#VALUE!</v>
      </c>
      <c r="K39" s="31"/>
    </row>
    <row r="40" spans="1:11">
      <c r="A40" t="s">
        <v>218</v>
      </c>
      <c r="B40" t="s">
        <v>3128</v>
      </c>
      <c r="C40" s="58" t="str">
        <f t="shared" si="0"/>
        <v>custom_rb_card.agrmnt_mnth</v>
      </c>
      <c r="D40" s="58" t="e">
        <f t="shared" si="1"/>
        <v>#VALUE!</v>
      </c>
      <c r="E40" s="58" t="e">
        <f t="shared" si="2"/>
        <v>#VALUE!</v>
      </c>
      <c r="F40" s="58" t="e">
        <f t="shared" si="8"/>
        <v>#VALUE!</v>
      </c>
      <c r="G40" s="58" t="e">
        <f t="shared" si="9"/>
        <v>#VALUE!</v>
      </c>
      <c r="H40" s="31" t="str">
        <f t="shared" si="7"/>
        <v>custom_rb_card.agrmnt_mnth</v>
      </c>
      <c r="I40" s="31" t="e">
        <f t="shared" si="5"/>
        <v>#VALUE!</v>
      </c>
      <c r="J40" s="31" t="e">
        <f t="shared" si="6"/>
        <v>#VALUE!</v>
      </c>
      <c r="K40" s="31"/>
    </row>
    <row r="41" spans="1:11">
      <c r="A41" t="s">
        <v>251</v>
      </c>
      <c r="B41" t="s">
        <v>3128</v>
      </c>
      <c r="C41" s="58" t="str">
        <f t="shared" si="0"/>
        <v>custom_rb_card.agrmnt_mnth</v>
      </c>
      <c r="D41" s="58" t="e">
        <f t="shared" si="1"/>
        <v>#VALUE!</v>
      </c>
      <c r="E41" s="58" t="e">
        <f t="shared" si="2"/>
        <v>#VALUE!</v>
      </c>
      <c r="F41" s="58" t="e">
        <f t="shared" si="8"/>
        <v>#VALUE!</v>
      </c>
      <c r="G41" s="58" t="e">
        <f t="shared" si="9"/>
        <v>#VALUE!</v>
      </c>
      <c r="H41" s="31" t="str">
        <f t="shared" si="7"/>
        <v>custom_rb_card.agrmnt_mnth</v>
      </c>
      <c r="I41" s="31" t="e">
        <f t="shared" si="5"/>
        <v>#VALUE!</v>
      </c>
      <c r="J41" s="31" t="e">
        <f t="shared" si="6"/>
        <v>#VALUE!</v>
      </c>
      <c r="K41" s="31"/>
    </row>
    <row r="42" spans="1:11">
      <c r="A42" t="s">
        <v>131</v>
      </c>
      <c r="B42" t="s">
        <v>3128</v>
      </c>
      <c r="C42" s="58" t="str">
        <f t="shared" si="0"/>
        <v>custom_rb_card.agrmnt_mnth</v>
      </c>
      <c r="D42" s="58" t="e">
        <f t="shared" si="1"/>
        <v>#VALUE!</v>
      </c>
      <c r="E42" s="58" t="e">
        <f t="shared" si="2"/>
        <v>#VALUE!</v>
      </c>
      <c r="F42" s="58" t="e">
        <f t="shared" si="8"/>
        <v>#VALUE!</v>
      </c>
      <c r="G42" s="58" t="e">
        <f t="shared" si="9"/>
        <v>#VALUE!</v>
      </c>
      <c r="H42" s="31" t="str">
        <f t="shared" si="7"/>
        <v>custom_rb_card.agrmnt_mnth</v>
      </c>
      <c r="I42" s="31" t="e">
        <f t="shared" si="5"/>
        <v>#VALUE!</v>
      </c>
      <c r="J42" s="31" t="e">
        <f t="shared" si="6"/>
        <v>#VALUE!</v>
      </c>
      <c r="K42" s="31"/>
    </row>
    <row r="43" spans="1:11">
      <c r="A43" t="s">
        <v>220</v>
      </c>
      <c r="B43" t="s">
        <v>3128</v>
      </c>
      <c r="C43" s="58" t="str">
        <f t="shared" si="0"/>
        <v>custom_rb_card.agrmnt_mnth</v>
      </c>
      <c r="D43" s="58" t="e">
        <f t="shared" si="1"/>
        <v>#VALUE!</v>
      </c>
      <c r="E43" s="58" t="e">
        <f t="shared" si="2"/>
        <v>#VALUE!</v>
      </c>
      <c r="F43" s="58" t="e">
        <f t="shared" si="8"/>
        <v>#VALUE!</v>
      </c>
      <c r="G43" s="58" t="e">
        <f t="shared" si="9"/>
        <v>#VALUE!</v>
      </c>
      <c r="H43" s="31" t="str">
        <f t="shared" si="7"/>
        <v>custom_rb_card.agrmnt_mnth</v>
      </c>
      <c r="I43" s="31" t="e">
        <f t="shared" si="5"/>
        <v>#VALUE!</v>
      </c>
      <c r="J43" s="31" t="e">
        <f t="shared" si="6"/>
        <v>#VALUE!</v>
      </c>
      <c r="K43" s="31"/>
    </row>
    <row r="44" spans="1:11">
      <c r="A44" t="s">
        <v>253</v>
      </c>
      <c r="B44" t="s">
        <v>3128</v>
      </c>
      <c r="C44" s="58" t="str">
        <f t="shared" si="0"/>
        <v>custom_rb_card.agrmnt_mnth</v>
      </c>
      <c r="D44" s="58" t="e">
        <f t="shared" si="1"/>
        <v>#VALUE!</v>
      </c>
      <c r="E44" s="58" t="e">
        <f t="shared" si="2"/>
        <v>#VALUE!</v>
      </c>
      <c r="F44" s="58" t="e">
        <f t="shared" si="8"/>
        <v>#VALUE!</v>
      </c>
      <c r="G44" s="58" t="e">
        <f t="shared" si="9"/>
        <v>#VALUE!</v>
      </c>
      <c r="H44" s="31" t="str">
        <f t="shared" si="7"/>
        <v>custom_rb_card.agrmnt_mnth</v>
      </c>
      <c r="I44" s="31" t="e">
        <f t="shared" si="5"/>
        <v>#VALUE!</v>
      </c>
      <c r="J44" s="31" t="e">
        <f t="shared" si="6"/>
        <v>#VALUE!</v>
      </c>
      <c r="K44" s="31"/>
    </row>
    <row r="45" spans="1:11">
      <c r="A45" t="s">
        <v>222</v>
      </c>
      <c r="B45" t="s">
        <v>3128</v>
      </c>
      <c r="C45" s="58" t="str">
        <f t="shared" si="0"/>
        <v>custom_rb_card.agrmnt_mnth</v>
      </c>
      <c r="D45" s="58" t="e">
        <f t="shared" si="1"/>
        <v>#VALUE!</v>
      </c>
      <c r="E45" s="58" t="e">
        <f t="shared" si="2"/>
        <v>#VALUE!</v>
      </c>
      <c r="F45" s="58" t="e">
        <f t="shared" si="8"/>
        <v>#VALUE!</v>
      </c>
      <c r="G45" s="58" t="e">
        <f t="shared" si="9"/>
        <v>#VALUE!</v>
      </c>
      <c r="H45" s="31" t="str">
        <f t="shared" si="7"/>
        <v>custom_rb_card.agrmnt_mnth</v>
      </c>
      <c r="I45" s="31" t="e">
        <f t="shared" si="5"/>
        <v>#VALUE!</v>
      </c>
      <c r="J45" s="31" t="e">
        <f t="shared" si="6"/>
        <v>#VALUE!</v>
      </c>
      <c r="K45" s="31"/>
    </row>
    <row r="46" spans="1:11">
      <c r="A46" t="s">
        <v>111</v>
      </c>
      <c r="B46" t="s">
        <v>3128</v>
      </c>
      <c r="C46" s="58" t="str">
        <f t="shared" si="0"/>
        <v>custom_rb_card.agrmnt_mnth</v>
      </c>
      <c r="D46" s="58" t="e">
        <f t="shared" si="1"/>
        <v>#VALUE!</v>
      </c>
      <c r="E46" s="58" t="e">
        <f t="shared" si="2"/>
        <v>#VALUE!</v>
      </c>
      <c r="F46" s="58" t="e">
        <f t="shared" si="8"/>
        <v>#VALUE!</v>
      </c>
      <c r="G46" s="58" t="e">
        <f t="shared" si="9"/>
        <v>#VALUE!</v>
      </c>
      <c r="H46" s="31" t="str">
        <f t="shared" si="7"/>
        <v>custom_rb_card.agrmnt_mnth</v>
      </c>
      <c r="I46" s="31" t="e">
        <f t="shared" si="5"/>
        <v>#VALUE!</v>
      </c>
      <c r="J46" s="31" t="e">
        <f t="shared" si="6"/>
        <v>#VALUE!</v>
      </c>
      <c r="K46" s="31"/>
    </row>
    <row r="47" spans="1:11">
      <c r="A47" t="s">
        <v>109</v>
      </c>
      <c r="B47" t="s">
        <v>3128</v>
      </c>
      <c r="C47" s="58" t="str">
        <f t="shared" si="0"/>
        <v>custom_rb_card.agrmnt_mnth</v>
      </c>
      <c r="D47" s="58" t="e">
        <f t="shared" si="1"/>
        <v>#VALUE!</v>
      </c>
      <c r="E47" s="58" t="e">
        <f t="shared" si="2"/>
        <v>#VALUE!</v>
      </c>
      <c r="F47" s="58" t="e">
        <f t="shared" si="8"/>
        <v>#VALUE!</v>
      </c>
      <c r="G47" s="58" t="e">
        <f t="shared" si="9"/>
        <v>#VALUE!</v>
      </c>
      <c r="H47" s="31" t="str">
        <f t="shared" si="7"/>
        <v>custom_rb_card.agrmnt_mnth</v>
      </c>
      <c r="I47" s="31" t="e">
        <f t="shared" si="5"/>
        <v>#VALUE!</v>
      </c>
      <c r="J47" s="31" t="e">
        <f t="shared" si="6"/>
        <v>#VALUE!</v>
      </c>
      <c r="K47" s="31"/>
    </row>
    <row r="48" spans="1:11">
      <c r="A48" t="s">
        <v>105</v>
      </c>
      <c r="B48" t="s">
        <v>3128</v>
      </c>
      <c r="C48" s="58" t="str">
        <f t="shared" si="0"/>
        <v>custom_rb_card.agrmnt_mnth</v>
      </c>
      <c r="D48" s="58" t="e">
        <f t="shared" si="1"/>
        <v>#VALUE!</v>
      </c>
      <c r="E48" s="58" t="e">
        <f t="shared" si="2"/>
        <v>#VALUE!</v>
      </c>
      <c r="F48" s="58" t="e">
        <f t="shared" si="8"/>
        <v>#VALUE!</v>
      </c>
      <c r="G48" s="58" t="e">
        <f t="shared" si="9"/>
        <v>#VALUE!</v>
      </c>
      <c r="H48" s="31" t="str">
        <f t="shared" si="7"/>
        <v>custom_rb_card.agrmnt_mnth</v>
      </c>
      <c r="I48" s="31" t="e">
        <f t="shared" si="5"/>
        <v>#VALUE!</v>
      </c>
      <c r="J48" s="31" t="e">
        <f t="shared" si="6"/>
        <v>#VALUE!</v>
      </c>
      <c r="K48" s="31"/>
    </row>
    <row r="49" spans="1:11">
      <c r="A49" t="s">
        <v>125</v>
      </c>
      <c r="B49" t="s">
        <v>3128</v>
      </c>
      <c r="C49" s="58" t="str">
        <f t="shared" si="0"/>
        <v>custom_rb_card.agrmnt_mnth</v>
      </c>
      <c r="D49" s="58" t="e">
        <f t="shared" si="1"/>
        <v>#VALUE!</v>
      </c>
      <c r="E49" s="58" t="e">
        <f t="shared" si="2"/>
        <v>#VALUE!</v>
      </c>
      <c r="F49" s="58" t="e">
        <f t="shared" si="8"/>
        <v>#VALUE!</v>
      </c>
      <c r="G49" s="58" t="e">
        <f t="shared" si="9"/>
        <v>#VALUE!</v>
      </c>
      <c r="H49" s="31" t="str">
        <f t="shared" si="7"/>
        <v>custom_rb_card.agrmnt_mnth</v>
      </c>
      <c r="I49" s="31" t="e">
        <f t="shared" si="5"/>
        <v>#VALUE!</v>
      </c>
      <c r="J49" s="31" t="e">
        <f t="shared" si="6"/>
        <v>#VALUE!</v>
      </c>
      <c r="K49" s="31"/>
    </row>
    <row r="50" spans="1:11">
      <c r="A50" t="s">
        <v>127</v>
      </c>
      <c r="B50" t="s">
        <v>3128</v>
      </c>
      <c r="C50" s="58" t="str">
        <f t="shared" si="0"/>
        <v>custom_rb_card.agrmnt_mnth</v>
      </c>
      <c r="D50" s="58" t="e">
        <f t="shared" si="1"/>
        <v>#VALUE!</v>
      </c>
      <c r="E50" s="58" t="e">
        <f t="shared" si="2"/>
        <v>#VALUE!</v>
      </c>
      <c r="F50" s="58" t="e">
        <f t="shared" si="8"/>
        <v>#VALUE!</v>
      </c>
      <c r="G50" s="58" t="e">
        <f t="shared" si="9"/>
        <v>#VALUE!</v>
      </c>
      <c r="H50" s="31" t="str">
        <f t="shared" si="7"/>
        <v>custom_rb_card.agrmnt_mnth</v>
      </c>
      <c r="I50" s="31" t="e">
        <f t="shared" si="5"/>
        <v>#VALUE!</v>
      </c>
      <c r="J50" s="31" t="e">
        <f t="shared" si="6"/>
        <v>#VALUE!</v>
      </c>
      <c r="K50" s="31"/>
    </row>
    <row r="51" spans="1:11">
      <c r="A51" t="s">
        <v>117</v>
      </c>
      <c r="B51" t="s">
        <v>3128</v>
      </c>
      <c r="C51" s="58" t="str">
        <f t="shared" si="0"/>
        <v>custom_rb_card.agrmnt_mnth</v>
      </c>
      <c r="D51" s="58" t="e">
        <f t="shared" si="1"/>
        <v>#VALUE!</v>
      </c>
      <c r="E51" s="58" t="e">
        <f t="shared" si="2"/>
        <v>#VALUE!</v>
      </c>
      <c r="F51" s="58" t="e">
        <f t="shared" si="8"/>
        <v>#VALUE!</v>
      </c>
      <c r="G51" s="58" t="e">
        <f t="shared" si="9"/>
        <v>#VALUE!</v>
      </c>
      <c r="H51" s="31" t="str">
        <f t="shared" si="7"/>
        <v>custom_rb_card.agrmnt_mnth</v>
      </c>
      <c r="I51" s="31" t="e">
        <f t="shared" si="5"/>
        <v>#VALUE!</v>
      </c>
      <c r="J51" s="31" t="e">
        <f t="shared" si="6"/>
        <v>#VALUE!</v>
      </c>
      <c r="K51" s="31"/>
    </row>
    <row r="52" spans="1:11">
      <c r="A52" t="s">
        <v>101</v>
      </c>
      <c r="B52" t="s">
        <v>3128</v>
      </c>
      <c r="C52" s="58" t="str">
        <f t="shared" si="0"/>
        <v>custom_rb_card.agrmnt_mnth</v>
      </c>
      <c r="D52" s="58" t="e">
        <f t="shared" si="1"/>
        <v>#VALUE!</v>
      </c>
      <c r="E52" s="58" t="e">
        <f t="shared" si="2"/>
        <v>#VALUE!</v>
      </c>
      <c r="F52" s="58" t="e">
        <f t="shared" si="8"/>
        <v>#VALUE!</v>
      </c>
      <c r="G52" s="58" t="e">
        <f t="shared" si="9"/>
        <v>#VALUE!</v>
      </c>
      <c r="H52" s="31" t="str">
        <f t="shared" si="7"/>
        <v>custom_rb_card.agrmnt_mnth</v>
      </c>
      <c r="I52" s="31" t="e">
        <f t="shared" si="5"/>
        <v>#VALUE!</v>
      </c>
      <c r="J52" s="31" t="e">
        <f t="shared" si="6"/>
        <v>#VALUE!</v>
      </c>
      <c r="K52" s="31"/>
    </row>
    <row r="53" spans="1:11">
      <c r="A53" t="s">
        <v>103</v>
      </c>
      <c r="B53" t="s">
        <v>3128</v>
      </c>
      <c r="C53" s="58" t="str">
        <f t="shared" si="0"/>
        <v>custom_rb_card.agrmnt_mnth</v>
      </c>
      <c r="D53" s="58" t="e">
        <f t="shared" si="1"/>
        <v>#VALUE!</v>
      </c>
      <c r="E53" s="58" t="e">
        <f t="shared" si="2"/>
        <v>#VALUE!</v>
      </c>
      <c r="F53" s="58" t="e">
        <f t="shared" si="8"/>
        <v>#VALUE!</v>
      </c>
      <c r="G53" s="58" t="e">
        <f t="shared" si="9"/>
        <v>#VALUE!</v>
      </c>
      <c r="H53" s="31" t="str">
        <f t="shared" si="7"/>
        <v>custom_rb_card.agrmnt_mnth</v>
      </c>
      <c r="I53" s="31" t="e">
        <f t="shared" si="5"/>
        <v>#VALUE!</v>
      </c>
      <c r="J53" s="31" t="e">
        <f t="shared" si="6"/>
        <v>#VALUE!</v>
      </c>
      <c r="K53" s="31"/>
    </row>
    <row r="54" spans="1:11">
      <c r="A54" t="s">
        <v>107</v>
      </c>
      <c r="B54" t="s">
        <v>3128</v>
      </c>
      <c r="C54" s="58" t="str">
        <f t="shared" si="0"/>
        <v>custom_rb_card.agrmnt_mnth</v>
      </c>
      <c r="D54" s="58" t="e">
        <f t="shared" si="1"/>
        <v>#VALUE!</v>
      </c>
      <c r="E54" s="58" t="e">
        <f t="shared" si="2"/>
        <v>#VALUE!</v>
      </c>
      <c r="F54" s="58" t="e">
        <f t="shared" si="8"/>
        <v>#VALUE!</v>
      </c>
      <c r="G54" s="58" t="e">
        <f t="shared" si="9"/>
        <v>#VALUE!</v>
      </c>
      <c r="H54" s="31" t="str">
        <f t="shared" si="7"/>
        <v>custom_rb_card.agrmnt_mnth</v>
      </c>
      <c r="I54" s="31" t="e">
        <f t="shared" si="5"/>
        <v>#VALUE!</v>
      </c>
      <c r="J54" s="31" t="e">
        <f t="shared" si="6"/>
        <v>#VALUE!</v>
      </c>
      <c r="K54" s="31"/>
    </row>
    <row r="55" spans="1:11">
      <c r="A55" t="s">
        <v>113</v>
      </c>
      <c r="B55" t="s">
        <v>3128</v>
      </c>
      <c r="C55" s="58" t="str">
        <f t="shared" si="0"/>
        <v>custom_rb_card.agrmnt_mnth</v>
      </c>
      <c r="D55" s="58" t="e">
        <f t="shared" si="1"/>
        <v>#VALUE!</v>
      </c>
      <c r="E55" s="58" t="e">
        <f t="shared" si="2"/>
        <v>#VALUE!</v>
      </c>
      <c r="F55" s="58" t="e">
        <f t="shared" si="8"/>
        <v>#VALUE!</v>
      </c>
      <c r="G55" s="58" t="e">
        <f t="shared" si="9"/>
        <v>#VALUE!</v>
      </c>
      <c r="H55" s="31" t="str">
        <f t="shared" si="7"/>
        <v>custom_rb_card.agrmnt_mnth</v>
      </c>
      <c r="I55" s="31" t="e">
        <f t="shared" si="5"/>
        <v>#VALUE!</v>
      </c>
      <c r="J55" s="31" t="e">
        <f t="shared" si="6"/>
        <v>#VALUE!</v>
      </c>
      <c r="K55" s="31"/>
    </row>
    <row r="56" spans="1:11">
      <c r="A56" t="s">
        <v>129</v>
      </c>
      <c r="B56" t="s">
        <v>3128</v>
      </c>
      <c r="C56" s="58" t="str">
        <f t="shared" si="0"/>
        <v>custom_rb_card.agrmnt_mnth</v>
      </c>
      <c r="D56" s="58" t="e">
        <f t="shared" si="1"/>
        <v>#VALUE!</v>
      </c>
      <c r="E56" s="58" t="e">
        <f t="shared" si="2"/>
        <v>#VALUE!</v>
      </c>
      <c r="F56" s="58" t="e">
        <f t="shared" si="8"/>
        <v>#VALUE!</v>
      </c>
      <c r="G56" s="58" t="e">
        <f t="shared" si="9"/>
        <v>#VALUE!</v>
      </c>
      <c r="H56" s="31" t="str">
        <f t="shared" si="7"/>
        <v>custom_rb_card.agrmnt_mnth</v>
      </c>
      <c r="I56" s="31" t="e">
        <f t="shared" si="5"/>
        <v>#VALUE!</v>
      </c>
      <c r="J56" s="31" t="e">
        <f t="shared" si="6"/>
        <v>#VALUE!</v>
      </c>
      <c r="K56" s="31"/>
    </row>
    <row r="57" spans="1:11">
      <c r="A57" t="s">
        <v>121</v>
      </c>
      <c r="B57" t="s">
        <v>3128</v>
      </c>
      <c r="C57" s="58" t="str">
        <f t="shared" si="0"/>
        <v>custom_rb_card.agrmnt_mnth</v>
      </c>
      <c r="D57" s="58" t="e">
        <f t="shared" si="1"/>
        <v>#VALUE!</v>
      </c>
      <c r="E57" s="58" t="e">
        <f t="shared" si="2"/>
        <v>#VALUE!</v>
      </c>
      <c r="F57" s="58" t="e">
        <f t="shared" si="8"/>
        <v>#VALUE!</v>
      </c>
      <c r="G57" s="58" t="e">
        <f t="shared" si="9"/>
        <v>#VALUE!</v>
      </c>
      <c r="H57" s="31" t="str">
        <f t="shared" si="7"/>
        <v>custom_rb_card.agrmnt_mnth</v>
      </c>
      <c r="I57" s="31" t="e">
        <f t="shared" si="5"/>
        <v>#VALUE!</v>
      </c>
      <c r="J57" s="31" t="e">
        <f t="shared" si="6"/>
        <v>#VALUE!</v>
      </c>
      <c r="K57" s="31"/>
    </row>
    <row r="58" spans="1:11">
      <c r="A58" t="s">
        <v>115</v>
      </c>
      <c r="B58" t="s">
        <v>3128</v>
      </c>
      <c r="C58" s="58" t="str">
        <f t="shared" si="0"/>
        <v>custom_rb_card.agrmnt_mnth</v>
      </c>
      <c r="D58" s="58" t="e">
        <f t="shared" si="1"/>
        <v>#VALUE!</v>
      </c>
      <c r="E58" s="58" t="e">
        <f t="shared" si="2"/>
        <v>#VALUE!</v>
      </c>
      <c r="F58" s="58" t="e">
        <f t="shared" si="8"/>
        <v>#VALUE!</v>
      </c>
      <c r="G58" s="58" t="e">
        <f t="shared" si="9"/>
        <v>#VALUE!</v>
      </c>
      <c r="H58" s="31" t="str">
        <f t="shared" si="7"/>
        <v>custom_rb_card.agrmnt_mnth</v>
      </c>
      <c r="I58" s="31" t="e">
        <f t="shared" si="5"/>
        <v>#VALUE!</v>
      </c>
      <c r="J58" s="31" t="e">
        <f t="shared" si="6"/>
        <v>#VALUE!</v>
      </c>
      <c r="K58" s="31"/>
    </row>
    <row r="59" spans="1:11">
      <c r="A59" t="s">
        <v>123</v>
      </c>
      <c r="B59" t="s">
        <v>3128</v>
      </c>
      <c r="C59" s="58" t="str">
        <f t="shared" si="0"/>
        <v>custom_rb_card.agrmnt_mnth</v>
      </c>
      <c r="D59" s="58" t="e">
        <f t="shared" si="1"/>
        <v>#VALUE!</v>
      </c>
      <c r="E59" s="58" t="e">
        <f t="shared" si="2"/>
        <v>#VALUE!</v>
      </c>
      <c r="F59" s="58" t="e">
        <f t="shared" si="8"/>
        <v>#VALUE!</v>
      </c>
      <c r="G59" s="58" t="e">
        <f t="shared" si="9"/>
        <v>#VALUE!</v>
      </c>
      <c r="H59" s="31" t="str">
        <f t="shared" si="7"/>
        <v>custom_rb_card.agrmnt_mnth</v>
      </c>
      <c r="I59" s="31" t="e">
        <f t="shared" si="5"/>
        <v>#VALUE!</v>
      </c>
      <c r="J59" s="31" t="e">
        <f t="shared" si="6"/>
        <v>#VALUE!</v>
      </c>
      <c r="K59" s="31"/>
    </row>
    <row r="60" spans="1:11">
      <c r="A60" t="s">
        <v>119</v>
      </c>
      <c r="B60" t="s">
        <v>3128</v>
      </c>
      <c r="C60" s="58" t="str">
        <f t="shared" si="0"/>
        <v>custom_rb_card.agrmnt_mnth</v>
      </c>
      <c r="D60" s="58" t="e">
        <f t="shared" si="1"/>
        <v>#VALUE!</v>
      </c>
      <c r="E60" s="58" t="e">
        <f t="shared" si="2"/>
        <v>#VALUE!</v>
      </c>
      <c r="F60" s="58" t="e">
        <f t="shared" si="8"/>
        <v>#VALUE!</v>
      </c>
      <c r="G60" s="58" t="e">
        <f t="shared" si="9"/>
        <v>#VALUE!</v>
      </c>
      <c r="H60" s="31" t="str">
        <f t="shared" si="7"/>
        <v>custom_rb_card.agrmnt_mnth</v>
      </c>
      <c r="I60" s="31" t="e">
        <f t="shared" si="5"/>
        <v>#VALUE!</v>
      </c>
      <c r="J60" s="31" t="e">
        <f t="shared" si="6"/>
        <v>#VALUE!</v>
      </c>
      <c r="K60" s="31"/>
    </row>
    <row r="61" spans="1:11">
      <c r="A61" t="s">
        <v>112</v>
      </c>
      <c r="B61" t="s">
        <v>3128</v>
      </c>
      <c r="C61" s="58" t="str">
        <f t="shared" si="0"/>
        <v>custom_rb_card.agrmnt_mnth</v>
      </c>
      <c r="D61" s="58" t="e">
        <f t="shared" si="1"/>
        <v>#VALUE!</v>
      </c>
      <c r="E61" s="58" t="e">
        <f t="shared" si="2"/>
        <v>#VALUE!</v>
      </c>
      <c r="F61" s="58" t="e">
        <f t="shared" si="8"/>
        <v>#VALUE!</v>
      </c>
      <c r="G61" s="58" t="e">
        <f t="shared" si="9"/>
        <v>#VALUE!</v>
      </c>
      <c r="H61" s="31" t="str">
        <f t="shared" si="7"/>
        <v>custom_rb_card.agrmnt_mnth</v>
      </c>
      <c r="I61" s="31" t="e">
        <f t="shared" si="5"/>
        <v>#VALUE!</v>
      </c>
      <c r="J61" s="31" t="e">
        <f t="shared" si="6"/>
        <v>#VALUE!</v>
      </c>
      <c r="K61" s="31"/>
    </row>
    <row r="62" spans="1:11">
      <c r="A62" t="s">
        <v>110</v>
      </c>
      <c r="B62" t="s">
        <v>3128</v>
      </c>
      <c r="C62" s="58" t="str">
        <f t="shared" si="0"/>
        <v>custom_rb_card.agrmnt_mnth</v>
      </c>
      <c r="D62" s="58" t="e">
        <f t="shared" si="1"/>
        <v>#VALUE!</v>
      </c>
      <c r="E62" s="58" t="e">
        <f t="shared" si="2"/>
        <v>#VALUE!</v>
      </c>
      <c r="F62" s="58" t="e">
        <f t="shared" si="8"/>
        <v>#VALUE!</v>
      </c>
      <c r="G62" s="58" t="e">
        <f t="shared" si="9"/>
        <v>#VALUE!</v>
      </c>
      <c r="H62" s="31" t="str">
        <f t="shared" si="7"/>
        <v>custom_rb_card.agrmnt_mnth</v>
      </c>
      <c r="I62" s="31" t="e">
        <f t="shared" si="5"/>
        <v>#VALUE!</v>
      </c>
      <c r="J62" s="31" t="e">
        <f t="shared" si="6"/>
        <v>#VALUE!</v>
      </c>
      <c r="K62" s="31"/>
    </row>
    <row r="63" spans="1:11">
      <c r="A63" t="s">
        <v>126</v>
      </c>
      <c r="B63" t="s">
        <v>3128</v>
      </c>
      <c r="C63" s="58" t="str">
        <f t="shared" si="0"/>
        <v>custom_rb_card.agrmnt_mnth</v>
      </c>
      <c r="D63" s="58" t="e">
        <f t="shared" si="1"/>
        <v>#VALUE!</v>
      </c>
      <c r="E63" s="58" t="e">
        <f t="shared" si="2"/>
        <v>#VALUE!</v>
      </c>
      <c r="F63" s="58" t="e">
        <f t="shared" si="8"/>
        <v>#VALUE!</v>
      </c>
      <c r="G63" s="58" t="e">
        <f t="shared" si="9"/>
        <v>#VALUE!</v>
      </c>
      <c r="H63" s="31" t="str">
        <f t="shared" si="7"/>
        <v>custom_rb_card.agrmnt_mnth</v>
      </c>
      <c r="I63" s="31" t="e">
        <f t="shared" si="5"/>
        <v>#VALUE!</v>
      </c>
      <c r="J63" s="31" t="e">
        <f t="shared" si="6"/>
        <v>#VALUE!</v>
      </c>
      <c r="K63" s="31"/>
    </row>
    <row r="64" spans="1:11">
      <c r="A64" t="s">
        <v>128</v>
      </c>
      <c r="B64" t="s">
        <v>3128</v>
      </c>
      <c r="C64" s="58" t="str">
        <f t="shared" si="0"/>
        <v>custom_rb_card.agrmnt_mnth</v>
      </c>
      <c r="D64" s="58" t="e">
        <f t="shared" si="1"/>
        <v>#VALUE!</v>
      </c>
      <c r="E64" s="58" t="e">
        <f t="shared" si="2"/>
        <v>#VALUE!</v>
      </c>
      <c r="F64" s="58" t="e">
        <f t="shared" si="8"/>
        <v>#VALUE!</v>
      </c>
      <c r="G64" s="58" t="e">
        <f t="shared" si="9"/>
        <v>#VALUE!</v>
      </c>
      <c r="H64" s="31" t="str">
        <f t="shared" si="7"/>
        <v>custom_rb_card.agrmnt_mnth</v>
      </c>
      <c r="I64" s="31" t="e">
        <f t="shared" si="5"/>
        <v>#VALUE!</v>
      </c>
      <c r="J64" s="31" t="e">
        <f t="shared" si="6"/>
        <v>#VALUE!</v>
      </c>
      <c r="K64" s="31"/>
    </row>
    <row r="65" spans="1:11">
      <c r="A65" t="s">
        <v>118</v>
      </c>
      <c r="B65" t="s">
        <v>3128</v>
      </c>
      <c r="C65" s="58" t="str">
        <f t="shared" si="0"/>
        <v>custom_rb_card.agrmnt_mnth</v>
      </c>
      <c r="D65" s="58" t="e">
        <f t="shared" si="1"/>
        <v>#VALUE!</v>
      </c>
      <c r="E65" s="58" t="e">
        <f t="shared" si="2"/>
        <v>#VALUE!</v>
      </c>
      <c r="F65" s="58" t="e">
        <f t="shared" si="8"/>
        <v>#VALUE!</v>
      </c>
      <c r="G65" s="58" t="e">
        <f t="shared" si="9"/>
        <v>#VALUE!</v>
      </c>
      <c r="H65" s="31" t="str">
        <f t="shared" si="7"/>
        <v>custom_rb_card.agrmnt_mnth</v>
      </c>
      <c r="I65" s="31" t="e">
        <f t="shared" si="5"/>
        <v>#VALUE!</v>
      </c>
      <c r="J65" s="31" t="e">
        <f t="shared" si="6"/>
        <v>#VALUE!</v>
      </c>
      <c r="K65" s="31"/>
    </row>
    <row r="66" spans="1:11">
      <c r="A66" t="s">
        <v>108</v>
      </c>
      <c r="B66" t="s">
        <v>3128</v>
      </c>
      <c r="C66" s="58" t="str">
        <f t="shared" ref="C66:C129" si="10">IFERROR(FIND(";",B66,1),B66)</f>
        <v>custom_rb_card.agrmnt_mnth</v>
      </c>
      <c r="D66" s="58" t="e">
        <f t="shared" ref="D66:D129" si="11">FIND(";",B66,C66+1)</f>
        <v>#VALUE!</v>
      </c>
      <c r="E66" s="58" t="e">
        <f t="shared" ref="E66:E129" si="12">FIND(";",B66,D66+1)</f>
        <v>#VALUE!</v>
      </c>
      <c r="F66" s="58" t="e">
        <f t="shared" si="8"/>
        <v>#VALUE!</v>
      </c>
      <c r="G66" s="58" t="e">
        <f t="shared" si="9"/>
        <v>#VALUE!</v>
      </c>
      <c r="H66" s="31" t="str">
        <f t="shared" si="7"/>
        <v>custom_rb_card.agrmnt_mnth</v>
      </c>
      <c r="I66" s="31" t="e">
        <f t="shared" ref="I66:I129" si="13">MID(B66,C66+1,D66-1-C66)</f>
        <v>#VALUE!</v>
      </c>
      <c r="J66" s="31" t="e">
        <f t="shared" ref="J66:J129" si="14">MID(B66,D66+1,1000)</f>
        <v>#VALUE!</v>
      </c>
      <c r="K66" s="31"/>
    </row>
    <row r="67" spans="1:11">
      <c r="A67" t="s">
        <v>114</v>
      </c>
      <c r="B67" t="s">
        <v>3128</v>
      </c>
      <c r="C67" s="58" t="str">
        <f t="shared" si="10"/>
        <v>custom_rb_card.agrmnt_mnth</v>
      </c>
      <c r="D67" s="58" t="e">
        <f t="shared" si="11"/>
        <v>#VALUE!</v>
      </c>
      <c r="E67" s="58" t="e">
        <f t="shared" si="12"/>
        <v>#VALUE!</v>
      </c>
      <c r="F67" s="58" t="e">
        <f t="shared" si="8"/>
        <v>#VALUE!</v>
      </c>
      <c r="G67" s="58" t="e">
        <f t="shared" si="9"/>
        <v>#VALUE!</v>
      </c>
      <c r="H67" s="31" t="str">
        <f t="shared" ref="H67:H130" si="15">IFERROR(MID(B67,1,C67-1),B67)</f>
        <v>custom_rb_card.agrmnt_mnth</v>
      </c>
      <c r="I67" s="31" t="e">
        <f t="shared" si="13"/>
        <v>#VALUE!</v>
      </c>
      <c r="J67" s="31" t="e">
        <f t="shared" si="14"/>
        <v>#VALUE!</v>
      </c>
      <c r="K67" s="31"/>
    </row>
    <row r="68" spans="1:11">
      <c r="A68" t="s">
        <v>130</v>
      </c>
      <c r="B68" t="s">
        <v>3128</v>
      </c>
      <c r="C68" s="58" t="str">
        <f t="shared" si="10"/>
        <v>custom_rb_card.agrmnt_mnth</v>
      </c>
      <c r="D68" s="58" t="e">
        <f t="shared" si="11"/>
        <v>#VALUE!</v>
      </c>
      <c r="E68" s="58" t="e">
        <f t="shared" si="12"/>
        <v>#VALUE!</v>
      </c>
      <c r="F68" s="58" t="e">
        <f t="shared" si="8"/>
        <v>#VALUE!</v>
      </c>
      <c r="G68" s="58" t="e">
        <f t="shared" si="9"/>
        <v>#VALUE!</v>
      </c>
      <c r="H68" s="31" t="str">
        <f t="shared" si="15"/>
        <v>custom_rb_card.agrmnt_mnth</v>
      </c>
      <c r="I68" s="31" t="e">
        <f t="shared" si="13"/>
        <v>#VALUE!</v>
      </c>
      <c r="J68" s="31" t="e">
        <f t="shared" si="14"/>
        <v>#VALUE!</v>
      </c>
      <c r="K68" s="31"/>
    </row>
    <row r="69" spans="1:11">
      <c r="A69" t="s">
        <v>122</v>
      </c>
      <c r="B69" t="s">
        <v>3128</v>
      </c>
      <c r="C69" s="58" t="str">
        <f t="shared" si="10"/>
        <v>custom_rb_card.agrmnt_mnth</v>
      </c>
      <c r="D69" s="58" t="e">
        <f t="shared" si="11"/>
        <v>#VALUE!</v>
      </c>
      <c r="E69" s="58" t="e">
        <f t="shared" si="12"/>
        <v>#VALUE!</v>
      </c>
      <c r="F69" s="58" t="e">
        <f t="shared" si="8"/>
        <v>#VALUE!</v>
      </c>
      <c r="G69" s="58" t="e">
        <f t="shared" si="9"/>
        <v>#VALUE!</v>
      </c>
      <c r="H69" s="31" t="str">
        <f t="shared" si="15"/>
        <v>custom_rb_card.agrmnt_mnth</v>
      </c>
      <c r="I69" s="31" t="e">
        <f t="shared" si="13"/>
        <v>#VALUE!</v>
      </c>
      <c r="J69" s="31" t="e">
        <f t="shared" si="14"/>
        <v>#VALUE!</v>
      </c>
      <c r="K69" s="31"/>
    </row>
    <row r="70" spans="1:11">
      <c r="A70" t="s">
        <v>124</v>
      </c>
      <c r="B70" t="s">
        <v>3128</v>
      </c>
      <c r="C70" s="58" t="str">
        <f t="shared" si="10"/>
        <v>custom_rb_card.agrmnt_mnth</v>
      </c>
      <c r="D70" s="58" t="e">
        <f t="shared" si="11"/>
        <v>#VALUE!</v>
      </c>
      <c r="E70" s="58" t="e">
        <f t="shared" si="12"/>
        <v>#VALUE!</v>
      </c>
      <c r="F70" s="58" t="e">
        <f t="shared" si="8"/>
        <v>#VALUE!</v>
      </c>
      <c r="G70" s="58" t="e">
        <f t="shared" si="9"/>
        <v>#VALUE!</v>
      </c>
      <c r="H70" s="31" t="str">
        <f t="shared" si="15"/>
        <v>custom_rb_card.agrmnt_mnth</v>
      </c>
      <c r="I70" s="31" t="e">
        <f t="shared" si="13"/>
        <v>#VALUE!</v>
      </c>
      <c r="J70" s="31" t="e">
        <f t="shared" si="14"/>
        <v>#VALUE!</v>
      </c>
      <c r="K70" s="31"/>
    </row>
    <row r="71" spans="1:11">
      <c r="A71" t="s">
        <v>120</v>
      </c>
      <c r="B71" t="s">
        <v>3128</v>
      </c>
      <c r="C71" s="58" t="str">
        <f t="shared" si="10"/>
        <v>custom_rb_card.agrmnt_mnth</v>
      </c>
      <c r="D71" s="58" t="e">
        <f t="shared" si="11"/>
        <v>#VALUE!</v>
      </c>
      <c r="E71" s="58" t="e">
        <f t="shared" si="12"/>
        <v>#VALUE!</v>
      </c>
      <c r="F71" s="58" t="e">
        <f t="shared" si="8"/>
        <v>#VALUE!</v>
      </c>
      <c r="G71" s="58" t="e">
        <f t="shared" si="9"/>
        <v>#VALUE!</v>
      </c>
      <c r="H71" s="31" t="str">
        <f t="shared" si="15"/>
        <v>custom_rb_card.agrmnt_mnth</v>
      </c>
      <c r="I71" s="31" t="e">
        <f t="shared" si="13"/>
        <v>#VALUE!</v>
      </c>
      <c r="J71" s="31" t="e">
        <f t="shared" si="14"/>
        <v>#VALUE!</v>
      </c>
      <c r="K71" s="31"/>
    </row>
    <row r="72" spans="1:11">
      <c r="A72" t="s">
        <v>106</v>
      </c>
      <c r="B72" t="s">
        <v>3128</v>
      </c>
      <c r="C72" s="58" t="str">
        <f t="shared" si="10"/>
        <v>custom_rb_card.agrmnt_mnth</v>
      </c>
      <c r="D72" s="58" t="e">
        <f t="shared" si="11"/>
        <v>#VALUE!</v>
      </c>
      <c r="E72" s="58" t="e">
        <f t="shared" si="12"/>
        <v>#VALUE!</v>
      </c>
      <c r="F72" s="58" t="e">
        <f t="shared" si="8"/>
        <v>#VALUE!</v>
      </c>
      <c r="G72" s="58" t="e">
        <f t="shared" si="9"/>
        <v>#VALUE!</v>
      </c>
      <c r="H72" s="31" t="str">
        <f t="shared" si="15"/>
        <v>custom_rb_card.agrmnt_mnth</v>
      </c>
      <c r="I72" s="31" t="e">
        <f t="shared" si="13"/>
        <v>#VALUE!</v>
      </c>
      <c r="J72" s="31" t="e">
        <f t="shared" si="14"/>
        <v>#VALUE!</v>
      </c>
      <c r="K72" s="31"/>
    </row>
    <row r="73" spans="1:11">
      <c r="A73" t="s">
        <v>102</v>
      </c>
      <c r="B73" t="s">
        <v>3128</v>
      </c>
      <c r="C73" s="58" t="str">
        <f t="shared" si="10"/>
        <v>custom_rb_card.agrmnt_mnth</v>
      </c>
      <c r="D73" s="58" t="e">
        <f t="shared" si="11"/>
        <v>#VALUE!</v>
      </c>
      <c r="E73" s="58" t="e">
        <f t="shared" si="12"/>
        <v>#VALUE!</v>
      </c>
      <c r="F73" s="58" t="e">
        <f t="shared" si="8"/>
        <v>#VALUE!</v>
      </c>
      <c r="G73" s="58" t="e">
        <f t="shared" si="9"/>
        <v>#VALUE!</v>
      </c>
      <c r="H73" s="31" t="str">
        <f t="shared" si="15"/>
        <v>custom_rb_card.agrmnt_mnth</v>
      </c>
      <c r="I73" s="31" t="e">
        <f t="shared" si="13"/>
        <v>#VALUE!</v>
      </c>
      <c r="J73" s="31" t="e">
        <f t="shared" si="14"/>
        <v>#VALUE!</v>
      </c>
      <c r="K73" s="31"/>
    </row>
    <row r="74" spans="1:11">
      <c r="A74" t="s">
        <v>104</v>
      </c>
      <c r="B74" t="s">
        <v>3128</v>
      </c>
      <c r="C74" s="58" t="str">
        <f t="shared" si="10"/>
        <v>custom_rb_card.agrmnt_mnth</v>
      </c>
      <c r="D74" s="58" t="e">
        <f t="shared" si="11"/>
        <v>#VALUE!</v>
      </c>
      <c r="E74" s="58" t="e">
        <f t="shared" si="12"/>
        <v>#VALUE!</v>
      </c>
      <c r="F74" s="58" t="e">
        <f t="shared" si="8"/>
        <v>#VALUE!</v>
      </c>
      <c r="G74" s="58" t="e">
        <f t="shared" si="9"/>
        <v>#VALUE!</v>
      </c>
      <c r="H74" s="31" t="str">
        <f t="shared" si="15"/>
        <v>custom_rb_card.agrmnt_mnth</v>
      </c>
      <c r="I74" s="31" t="e">
        <f t="shared" si="13"/>
        <v>#VALUE!</v>
      </c>
      <c r="J74" s="31" t="e">
        <f t="shared" si="14"/>
        <v>#VALUE!</v>
      </c>
      <c r="K74" s="31"/>
    </row>
    <row r="75" spans="1:11">
      <c r="A75" t="s">
        <v>116</v>
      </c>
      <c r="B75" t="s">
        <v>3128</v>
      </c>
      <c r="C75" s="58" t="str">
        <f t="shared" si="10"/>
        <v>custom_rb_card.agrmnt_mnth</v>
      </c>
      <c r="D75" s="58" t="e">
        <f t="shared" si="11"/>
        <v>#VALUE!</v>
      </c>
      <c r="E75" s="58" t="e">
        <f t="shared" si="12"/>
        <v>#VALUE!</v>
      </c>
      <c r="F75" s="58" t="e">
        <f t="shared" si="8"/>
        <v>#VALUE!</v>
      </c>
      <c r="G75" s="58" t="e">
        <f t="shared" si="9"/>
        <v>#VALUE!</v>
      </c>
      <c r="H75" s="31" t="str">
        <f t="shared" si="15"/>
        <v>custom_rb_card.agrmnt_mnth</v>
      </c>
      <c r="I75" s="31" t="e">
        <f t="shared" si="13"/>
        <v>#VALUE!</v>
      </c>
      <c r="J75" s="31" t="e">
        <f t="shared" si="14"/>
        <v>#VALUE!</v>
      </c>
      <c r="K75" s="31"/>
    </row>
    <row r="76" spans="1:11">
      <c r="A76" t="s">
        <v>100</v>
      </c>
      <c r="B76" t="s">
        <v>3128</v>
      </c>
      <c r="C76" s="58" t="str">
        <f t="shared" si="10"/>
        <v>custom_rb_card.agrmnt_mnth</v>
      </c>
      <c r="D76" s="58" t="e">
        <f t="shared" si="11"/>
        <v>#VALUE!</v>
      </c>
      <c r="E76" s="58" t="e">
        <f t="shared" si="12"/>
        <v>#VALUE!</v>
      </c>
      <c r="F76" s="58" t="e">
        <f t="shared" si="8"/>
        <v>#VALUE!</v>
      </c>
      <c r="G76" s="58" t="e">
        <f t="shared" si="9"/>
        <v>#VALUE!</v>
      </c>
      <c r="H76" s="31" t="str">
        <f t="shared" si="15"/>
        <v>custom_rb_card.agrmnt_mnth</v>
      </c>
      <c r="I76" s="31" t="e">
        <f t="shared" si="13"/>
        <v>#VALUE!</v>
      </c>
      <c r="J76" s="31" t="e">
        <f t="shared" si="14"/>
        <v>#VALUE!</v>
      </c>
      <c r="K76" s="31"/>
    </row>
    <row r="77" spans="1:11">
      <c r="A77" t="s">
        <v>227</v>
      </c>
      <c r="B77" t="s">
        <v>3128</v>
      </c>
      <c r="C77" s="58" t="str">
        <f t="shared" si="10"/>
        <v>custom_rb_card.agrmnt_mnth</v>
      </c>
      <c r="D77" s="58" t="e">
        <f t="shared" si="11"/>
        <v>#VALUE!</v>
      </c>
      <c r="E77" s="58" t="e">
        <f t="shared" si="12"/>
        <v>#VALUE!</v>
      </c>
      <c r="F77" s="58" t="e">
        <f t="shared" si="8"/>
        <v>#VALUE!</v>
      </c>
      <c r="G77" s="58" t="e">
        <f t="shared" si="9"/>
        <v>#VALUE!</v>
      </c>
      <c r="H77" s="31" t="str">
        <f t="shared" si="15"/>
        <v>custom_rb_card.agrmnt_mnth</v>
      </c>
      <c r="I77" s="31" t="e">
        <f t="shared" si="13"/>
        <v>#VALUE!</v>
      </c>
      <c r="J77" s="31" t="e">
        <f t="shared" si="14"/>
        <v>#VALUE!</v>
      </c>
      <c r="K77" s="31"/>
    </row>
    <row r="78" spans="1:11">
      <c r="A78" t="s">
        <v>195</v>
      </c>
      <c r="B78" t="s">
        <v>3128</v>
      </c>
      <c r="C78" s="58" t="str">
        <f t="shared" si="10"/>
        <v>custom_rb_card.agrmnt_mnth</v>
      </c>
      <c r="D78" s="58" t="e">
        <f t="shared" si="11"/>
        <v>#VALUE!</v>
      </c>
      <c r="E78" s="58" t="e">
        <f t="shared" si="12"/>
        <v>#VALUE!</v>
      </c>
      <c r="F78" s="58" t="e">
        <f t="shared" si="8"/>
        <v>#VALUE!</v>
      </c>
      <c r="G78" s="58" t="e">
        <f t="shared" si="9"/>
        <v>#VALUE!</v>
      </c>
      <c r="H78" s="31" t="str">
        <f t="shared" si="15"/>
        <v>custom_rb_card.agrmnt_mnth</v>
      </c>
      <c r="I78" s="31" t="e">
        <f t="shared" si="13"/>
        <v>#VALUE!</v>
      </c>
      <c r="J78" s="31" t="e">
        <f t="shared" si="14"/>
        <v>#VALUE!</v>
      </c>
      <c r="K78" s="31"/>
    </row>
    <row r="79" spans="1:11">
      <c r="A79" t="s">
        <v>229</v>
      </c>
      <c r="B79" t="s">
        <v>3128</v>
      </c>
      <c r="C79" s="58" t="str">
        <f t="shared" si="10"/>
        <v>custom_rb_card.agrmnt_mnth</v>
      </c>
      <c r="D79" s="58" t="e">
        <f t="shared" si="11"/>
        <v>#VALUE!</v>
      </c>
      <c r="E79" s="58" t="e">
        <f t="shared" si="12"/>
        <v>#VALUE!</v>
      </c>
      <c r="F79" s="58" t="e">
        <f t="shared" si="8"/>
        <v>#VALUE!</v>
      </c>
      <c r="G79" s="58" t="e">
        <f t="shared" si="9"/>
        <v>#VALUE!</v>
      </c>
      <c r="H79" s="31" t="str">
        <f t="shared" si="15"/>
        <v>custom_rb_card.agrmnt_mnth</v>
      </c>
      <c r="I79" s="31" t="e">
        <f t="shared" si="13"/>
        <v>#VALUE!</v>
      </c>
      <c r="J79" s="31" t="e">
        <f t="shared" si="14"/>
        <v>#VALUE!</v>
      </c>
      <c r="K79" s="31"/>
    </row>
    <row r="80" spans="1:11">
      <c r="A80" t="s">
        <v>197</v>
      </c>
      <c r="B80" t="s">
        <v>3128</v>
      </c>
      <c r="C80" s="58" t="str">
        <f t="shared" si="10"/>
        <v>custom_rb_card.agrmnt_mnth</v>
      </c>
      <c r="D80" s="58" t="e">
        <f t="shared" si="11"/>
        <v>#VALUE!</v>
      </c>
      <c r="E80" s="58" t="e">
        <f t="shared" si="12"/>
        <v>#VALUE!</v>
      </c>
      <c r="F80" s="58" t="e">
        <f t="shared" si="8"/>
        <v>#VALUE!</v>
      </c>
      <c r="G80" s="58" t="e">
        <f t="shared" si="9"/>
        <v>#VALUE!</v>
      </c>
      <c r="H80" s="31" t="str">
        <f t="shared" si="15"/>
        <v>custom_rb_card.agrmnt_mnth</v>
      </c>
      <c r="I80" s="31" t="e">
        <f t="shared" si="13"/>
        <v>#VALUE!</v>
      </c>
      <c r="J80" s="31" t="e">
        <f t="shared" si="14"/>
        <v>#VALUE!</v>
      </c>
      <c r="K80" s="31"/>
    </row>
    <row r="81" spans="1:11">
      <c r="A81" t="s">
        <v>231</v>
      </c>
      <c r="B81" t="s">
        <v>3128</v>
      </c>
      <c r="C81" s="58" t="str">
        <f t="shared" si="10"/>
        <v>custom_rb_card.agrmnt_mnth</v>
      </c>
      <c r="D81" s="58" t="e">
        <f t="shared" si="11"/>
        <v>#VALUE!</v>
      </c>
      <c r="E81" s="58" t="e">
        <f t="shared" si="12"/>
        <v>#VALUE!</v>
      </c>
      <c r="F81" s="58" t="e">
        <f t="shared" si="8"/>
        <v>#VALUE!</v>
      </c>
      <c r="G81" s="58" t="e">
        <f t="shared" si="9"/>
        <v>#VALUE!</v>
      </c>
      <c r="H81" s="31" t="str">
        <f t="shared" si="15"/>
        <v>custom_rb_card.agrmnt_mnth</v>
      </c>
      <c r="I81" s="31" t="e">
        <f t="shared" si="13"/>
        <v>#VALUE!</v>
      </c>
      <c r="J81" s="31" t="e">
        <f t="shared" si="14"/>
        <v>#VALUE!</v>
      </c>
      <c r="K81" s="31"/>
    </row>
    <row r="82" spans="1:11">
      <c r="A82" t="s">
        <v>199</v>
      </c>
      <c r="B82" t="s">
        <v>3128</v>
      </c>
      <c r="C82" s="58" t="str">
        <f t="shared" si="10"/>
        <v>custom_rb_card.agrmnt_mnth</v>
      </c>
      <c r="D82" s="58" t="e">
        <f t="shared" si="11"/>
        <v>#VALUE!</v>
      </c>
      <c r="E82" s="58" t="e">
        <f t="shared" si="12"/>
        <v>#VALUE!</v>
      </c>
      <c r="F82" s="58" t="e">
        <f t="shared" si="8"/>
        <v>#VALUE!</v>
      </c>
      <c r="G82" s="58" t="e">
        <f t="shared" si="9"/>
        <v>#VALUE!</v>
      </c>
      <c r="H82" s="31" t="str">
        <f t="shared" si="15"/>
        <v>custom_rb_card.agrmnt_mnth</v>
      </c>
      <c r="I82" s="31" t="e">
        <f t="shared" si="13"/>
        <v>#VALUE!</v>
      </c>
      <c r="J82" s="31" t="e">
        <f t="shared" si="14"/>
        <v>#VALUE!</v>
      </c>
      <c r="K82" s="31"/>
    </row>
    <row r="83" spans="1:11">
      <c r="A83" t="s">
        <v>233</v>
      </c>
      <c r="B83" t="s">
        <v>3128</v>
      </c>
      <c r="C83" s="58" t="str">
        <f t="shared" si="10"/>
        <v>custom_rb_card.agrmnt_mnth</v>
      </c>
      <c r="D83" s="58" t="e">
        <f t="shared" si="11"/>
        <v>#VALUE!</v>
      </c>
      <c r="E83" s="58" t="e">
        <f t="shared" si="12"/>
        <v>#VALUE!</v>
      </c>
      <c r="F83" s="58" t="e">
        <f t="shared" si="8"/>
        <v>#VALUE!</v>
      </c>
      <c r="G83" s="58" t="e">
        <f t="shared" si="9"/>
        <v>#VALUE!</v>
      </c>
      <c r="H83" s="31" t="str">
        <f t="shared" si="15"/>
        <v>custom_rb_card.agrmnt_mnth</v>
      </c>
      <c r="I83" s="31" t="e">
        <f t="shared" si="13"/>
        <v>#VALUE!</v>
      </c>
      <c r="J83" s="31" t="e">
        <f t="shared" si="14"/>
        <v>#VALUE!</v>
      </c>
      <c r="K83" s="31"/>
    </row>
    <row r="84" spans="1:11">
      <c r="A84" t="s">
        <v>201</v>
      </c>
      <c r="B84" t="s">
        <v>3128</v>
      </c>
      <c r="C84" s="58" t="str">
        <f t="shared" si="10"/>
        <v>custom_rb_card.agrmnt_mnth</v>
      </c>
      <c r="D84" s="58" t="e">
        <f t="shared" si="11"/>
        <v>#VALUE!</v>
      </c>
      <c r="E84" s="58" t="e">
        <f t="shared" si="12"/>
        <v>#VALUE!</v>
      </c>
      <c r="F84" s="58" t="e">
        <f t="shared" si="8"/>
        <v>#VALUE!</v>
      </c>
      <c r="G84" s="58" t="e">
        <f t="shared" si="9"/>
        <v>#VALUE!</v>
      </c>
      <c r="H84" s="31" t="str">
        <f t="shared" si="15"/>
        <v>custom_rb_card.agrmnt_mnth</v>
      </c>
      <c r="I84" s="31" t="e">
        <f t="shared" si="13"/>
        <v>#VALUE!</v>
      </c>
      <c r="J84" s="31" t="e">
        <f t="shared" si="14"/>
        <v>#VALUE!</v>
      </c>
      <c r="K84" s="31"/>
    </row>
    <row r="85" spans="1:11">
      <c r="A85" t="s">
        <v>235</v>
      </c>
      <c r="B85" t="s">
        <v>3128</v>
      </c>
      <c r="C85" s="58" t="str">
        <f t="shared" si="10"/>
        <v>custom_rb_card.agrmnt_mnth</v>
      </c>
      <c r="D85" s="58" t="e">
        <f t="shared" si="11"/>
        <v>#VALUE!</v>
      </c>
      <c r="E85" s="58" t="e">
        <f t="shared" si="12"/>
        <v>#VALUE!</v>
      </c>
      <c r="F85" s="58" t="e">
        <f t="shared" si="8"/>
        <v>#VALUE!</v>
      </c>
      <c r="G85" s="58" t="e">
        <f t="shared" si="9"/>
        <v>#VALUE!</v>
      </c>
      <c r="H85" s="31" t="str">
        <f t="shared" si="15"/>
        <v>custom_rb_card.agrmnt_mnth</v>
      </c>
      <c r="I85" s="31" t="e">
        <f t="shared" si="13"/>
        <v>#VALUE!</v>
      </c>
      <c r="J85" s="31" t="e">
        <f t="shared" si="14"/>
        <v>#VALUE!</v>
      </c>
      <c r="K85" s="31"/>
    </row>
    <row r="86" spans="1:11">
      <c r="A86" t="s">
        <v>203</v>
      </c>
      <c r="B86" t="s">
        <v>3128</v>
      </c>
      <c r="C86" s="58" t="str">
        <f t="shared" si="10"/>
        <v>custom_rb_card.agrmnt_mnth</v>
      </c>
      <c r="D86" s="58" t="e">
        <f t="shared" si="11"/>
        <v>#VALUE!</v>
      </c>
      <c r="E86" s="58" t="e">
        <f t="shared" si="12"/>
        <v>#VALUE!</v>
      </c>
      <c r="F86" s="58" t="e">
        <f t="shared" si="8"/>
        <v>#VALUE!</v>
      </c>
      <c r="G86" s="58" t="e">
        <f t="shared" si="9"/>
        <v>#VALUE!</v>
      </c>
      <c r="H86" s="31" t="str">
        <f t="shared" si="15"/>
        <v>custom_rb_card.agrmnt_mnth</v>
      </c>
      <c r="I86" s="31" t="e">
        <f t="shared" si="13"/>
        <v>#VALUE!</v>
      </c>
      <c r="J86" s="31" t="e">
        <f t="shared" si="14"/>
        <v>#VALUE!</v>
      </c>
      <c r="K86" s="31"/>
    </row>
    <row r="87" spans="1:11">
      <c r="A87" t="s">
        <v>237</v>
      </c>
      <c r="B87" t="s">
        <v>3128</v>
      </c>
      <c r="C87" s="58" t="str">
        <f t="shared" si="10"/>
        <v>custom_rb_card.agrmnt_mnth</v>
      </c>
      <c r="D87" s="58" t="e">
        <f t="shared" si="11"/>
        <v>#VALUE!</v>
      </c>
      <c r="E87" s="58" t="e">
        <f t="shared" si="12"/>
        <v>#VALUE!</v>
      </c>
      <c r="F87" s="58" t="e">
        <f t="shared" si="8"/>
        <v>#VALUE!</v>
      </c>
      <c r="G87" s="58" t="e">
        <f t="shared" si="9"/>
        <v>#VALUE!</v>
      </c>
      <c r="H87" s="31" t="str">
        <f t="shared" si="15"/>
        <v>custom_rb_card.agrmnt_mnth</v>
      </c>
      <c r="I87" s="31" t="e">
        <f t="shared" si="13"/>
        <v>#VALUE!</v>
      </c>
      <c r="J87" s="31" t="e">
        <f t="shared" si="14"/>
        <v>#VALUE!</v>
      </c>
      <c r="K87" s="31"/>
    </row>
    <row r="88" spans="1:11">
      <c r="A88" t="s">
        <v>205</v>
      </c>
      <c r="B88" t="s">
        <v>3128</v>
      </c>
      <c r="C88" s="58" t="str">
        <f t="shared" si="10"/>
        <v>custom_rb_card.agrmnt_mnth</v>
      </c>
      <c r="D88" s="58" t="e">
        <f t="shared" si="11"/>
        <v>#VALUE!</v>
      </c>
      <c r="E88" s="58" t="e">
        <f t="shared" si="12"/>
        <v>#VALUE!</v>
      </c>
      <c r="F88" s="58" t="e">
        <f t="shared" si="8"/>
        <v>#VALUE!</v>
      </c>
      <c r="G88" s="58" t="e">
        <f t="shared" si="9"/>
        <v>#VALUE!</v>
      </c>
      <c r="H88" s="31" t="str">
        <f t="shared" si="15"/>
        <v>custom_rb_card.agrmnt_mnth</v>
      </c>
      <c r="I88" s="31" t="e">
        <f t="shared" si="13"/>
        <v>#VALUE!</v>
      </c>
      <c r="J88" s="31" t="e">
        <f t="shared" si="14"/>
        <v>#VALUE!</v>
      </c>
      <c r="K88" s="31"/>
    </row>
    <row r="89" spans="1:11">
      <c r="A89" t="s">
        <v>239</v>
      </c>
      <c r="B89" t="s">
        <v>3128</v>
      </c>
      <c r="C89" s="58" t="str">
        <f t="shared" si="10"/>
        <v>custom_rb_card.agrmnt_mnth</v>
      </c>
      <c r="D89" s="58" t="e">
        <f t="shared" si="11"/>
        <v>#VALUE!</v>
      </c>
      <c r="E89" s="58" t="e">
        <f t="shared" si="12"/>
        <v>#VALUE!</v>
      </c>
      <c r="F89" s="58" t="e">
        <f t="shared" si="8"/>
        <v>#VALUE!</v>
      </c>
      <c r="G89" s="58" t="e">
        <f t="shared" si="9"/>
        <v>#VALUE!</v>
      </c>
      <c r="H89" s="31" t="str">
        <f t="shared" si="15"/>
        <v>custom_rb_card.agrmnt_mnth</v>
      </c>
      <c r="I89" s="31" t="e">
        <f t="shared" si="13"/>
        <v>#VALUE!</v>
      </c>
      <c r="J89" s="31" t="e">
        <f t="shared" si="14"/>
        <v>#VALUE!</v>
      </c>
      <c r="K89" s="31"/>
    </row>
    <row r="90" spans="1:11">
      <c r="A90" t="s">
        <v>207</v>
      </c>
      <c r="B90" t="s">
        <v>3128</v>
      </c>
      <c r="C90" s="58" t="str">
        <f t="shared" si="10"/>
        <v>custom_rb_card.agrmnt_mnth</v>
      </c>
      <c r="D90" s="58" t="e">
        <f t="shared" si="11"/>
        <v>#VALUE!</v>
      </c>
      <c r="E90" s="58" t="e">
        <f t="shared" si="12"/>
        <v>#VALUE!</v>
      </c>
      <c r="F90" s="58" t="e">
        <f t="shared" si="8"/>
        <v>#VALUE!</v>
      </c>
      <c r="G90" s="58" t="e">
        <f t="shared" si="9"/>
        <v>#VALUE!</v>
      </c>
      <c r="H90" s="31" t="str">
        <f t="shared" si="15"/>
        <v>custom_rb_card.agrmnt_mnth</v>
      </c>
      <c r="I90" s="31" t="e">
        <f t="shared" si="13"/>
        <v>#VALUE!</v>
      </c>
      <c r="J90" s="31" t="e">
        <f t="shared" si="14"/>
        <v>#VALUE!</v>
      </c>
      <c r="K90" s="31"/>
    </row>
    <row r="91" spans="1:11">
      <c r="A91" t="s">
        <v>240</v>
      </c>
      <c r="B91" t="s">
        <v>3128</v>
      </c>
      <c r="C91" s="58" t="str">
        <f t="shared" si="10"/>
        <v>custom_rb_card.agrmnt_mnth</v>
      </c>
      <c r="D91" s="58" t="e">
        <f t="shared" si="11"/>
        <v>#VALUE!</v>
      </c>
      <c r="E91" s="58" t="e">
        <f t="shared" si="12"/>
        <v>#VALUE!</v>
      </c>
      <c r="F91" s="58" t="e">
        <f t="shared" si="8"/>
        <v>#VALUE!</v>
      </c>
      <c r="G91" s="58" t="e">
        <f t="shared" si="9"/>
        <v>#VALUE!</v>
      </c>
      <c r="H91" s="31" t="str">
        <f t="shared" si="15"/>
        <v>custom_rb_card.agrmnt_mnth</v>
      </c>
      <c r="I91" s="31" t="e">
        <f t="shared" si="13"/>
        <v>#VALUE!</v>
      </c>
      <c r="J91" s="31" t="e">
        <f t="shared" si="14"/>
        <v>#VALUE!</v>
      </c>
      <c r="K91" s="31"/>
    </row>
    <row r="92" spans="1:11">
      <c r="A92" t="s">
        <v>209</v>
      </c>
      <c r="B92" t="s">
        <v>3128</v>
      </c>
      <c r="C92" s="58" t="str">
        <f t="shared" si="10"/>
        <v>custom_rb_card.agrmnt_mnth</v>
      </c>
      <c r="D92" s="58" t="e">
        <f t="shared" si="11"/>
        <v>#VALUE!</v>
      </c>
      <c r="E92" s="58" t="e">
        <f t="shared" si="12"/>
        <v>#VALUE!</v>
      </c>
      <c r="F92" s="58" t="e">
        <f t="shared" si="8"/>
        <v>#VALUE!</v>
      </c>
      <c r="G92" s="58" t="e">
        <f t="shared" si="9"/>
        <v>#VALUE!</v>
      </c>
      <c r="H92" s="31" t="str">
        <f t="shared" si="15"/>
        <v>custom_rb_card.agrmnt_mnth</v>
      </c>
      <c r="I92" s="31" t="e">
        <f t="shared" si="13"/>
        <v>#VALUE!</v>
      </c>
      <c r="J92" s="31" t="e">
        <f t="shared" si="14"/>
        <v>#VALUE!</v>
      </c>
      <c r="K92" s="31"/>
    </row>
    <row r="93" spans="1:11">
      <c r="A93" t="s">
        <v>242</v>
      </c>
      <c r="B93" t="s">
        <v>3128</v>
      </c>
      <c r="C93" s="58" t="str">
        <f t="shared" si="10"/>
        <v>custom_rb_card.agrmnt_mnth</v>
      </c>
      <c r="D93" s="58" t="e">
        <f t="shared" si="11"/>
        <v>#VALUE!</v>
      </c>
      <c r="E93" s="58" t="e">
        <f t="shared" si="12"/>
        <v>#VALUE!</v>
      </c>
      <c r="F93" s="58" t="e">
        <f t="shared" si="8"/>
        <v>#VALUE!</v>
      </c>
      <c r="G93" s="58" t="e">
        <f t="shared" si="9"/>
        <v>#VALUE!</v>
      </c>
      <c r="H93" s="31" t="str">
        <f t="shared" si="15"/>
        <v>custom_rb_card.agrmnt_mnth</v>
      </c>
      <c r="I93" s="31" t="e">
        <f t="shared" si="13"/>
        <v>#VALUE!</v>
      </c>
      <c r="J93" s="31" t="e">
        <f t="shared" si="14"/>
        <v>#VALUE!</v>
      </c>
      <c r="K93" s="31"/>
    </row>
    <row r="94" spans="1:11">
      <c r="A94" t="s">
        <v>211</v>
      </c>
      <c r="B94" t="s">
        <v>3128</v>
      </c>
      <c r="C94" s="58" t="str">
        <f t="shared" si="10"/>
        <v>custom_rb_card.agrmnt_mnth</v>
      </c>
      <c r="D94" s="58" t="e">
        <f t="shared" si="11"/>
        <v>#VALUE!</v>
      </c>
      <c r="E94" s="58" t="e">
        <f t="shared" si="12"/>
        <v>#VALUE!</v>
      </c>
      <c r="F94" s="58" t="e">
        <f t="shared" si="8"/>
        <v>#VALUE!</v>
      </c>
      <c r="G94" s="58" t="e">
        <f t="shared" si="9"/>
        <v>#VALUE!</v>
      </c>
      <c r="H94" s="31" t="str">
        <f t="shared" si="15"/>
        <v>custom_rb_card.agrmnt_mnth</v>
      </c>
      <c r="I94" s="31" t="e">
        <f t="shared" si="13"/>
        <v>#VALUE!</v>
      </c>
      <c r="J94" s="31" t="e">
        <f t="shared" si="14"/>
        <v>#VALUE!</v>
      </c>
      <c r="K94" s="31"/>
    </row>
    <row r="95" spans="1:11">
      <c r="A95" t="s">
        <v>244</v>
      </c>
      <c r="B95" t="s">
        <v>3128</v>
      </c>
      <c r="C95" s="58" t="str">
        <f t="shared" si="10"/>
        <v>custom_rb_card.agrmnt_mnth</v>
      </c>
      <c r="D95" s="58" t="e">
        <f t="shared" si="11"/>
        <v>#VALUE!</v>
      </c>
      <c r="E95" s="58" t="e">
        <f t="shared" si="12"/>
        <v>#VALUE!</v>
      </c>
      <c r="F95" s="58" t="e">
        <f t="shared" si="8"/>
        <v>#VALUE!</v>
      </c>
      <c r="G95" s="58" t="e">
        <f t="shared" si="9"/>
        <v>#VALUE!</v>
      </c>
      <c r="H95" s="31" t="str">
        <f t="shared" si="15"/>
        <v>custom_rb_card.agrmnt_mnth</v>
      </c>
      <c r="I95" s="31" t="e">
        <f t="shared" si="13"/>
        <v>#VALUE!</v>
      </c>
      <c r="J95" s="31" t="e">
        <f t="shared" si="14"/>
        <v>#VALUE!</v>
      </c>
      <c r="K95" s="31"/>
    </row>
    <row r="96" spans="1:11">
      <c r="A96" t="s">
        <v>213</v>
      </c>
      <c r="B96" t="s">
        <v>3128</v>
      </c>
      <c r="C96" s="58" t="str">
        <f t="shared" si="10"/>
        <v>custom_rb_card.agrmnt_mnth</v>
      </c>
      <c r="D96" s="58" t="e">
        <f t="shared" si="11"/>
        <v>#VALUE!</v>
      </c>
      <c r="E96" s="58" t="e">
        <f t="shared" si="12"/>
        <v>#VALUE!</v>
      </c>
      <c r="F96" s="58" t="e">
        <f t="shared" si="8"/>
        <v>#VALUE!</v>
      </c>
      <c r="G96" s="58" t="e">
        <f t="shared" si="9"/>
        <v>#VALUE!</v>
      </c>
      <c r="H96" s="31" t="str">
        <f t="shared" si="15"/>
        <v>custom_rb_card.agrmnt_mnth</v>
      </c>
      <c r="I96" s="31" t="e">
        <f t="shared" si="13"/>
        <v>#VALUE!</v>
      </c>
      <c r="J96" s="31" t="e">
        <f t="shared" si="14"/>
        <v>#VALUE!</v>
      </c>
      <c r="K96" s="31"/>
    </row>
    <row r="97" spans="1:11">
      <c r="A97" t="s">
        <v>256</v>
      </c>
      <c r="B97" t="s">
        <v>3128</v>
      </c>
      <c r="C97" s="58" t="str">
        <f t="shared" si="10"/>
        <v>custom_rb_card.agrmnt_mnth</v>
      </c>
      <c r="D97" s="58" t="e">
        <f t="shared" si="11"/>
        <v>#VALUE!</v>
      </c>
      <c r="E97" s="58" t="e">
        <f t="shared" si="12"/>
        <v>#VALUE!</v>
      </c>
      <c r="F97" s="58" t="e">
        <f t="shared" ref="F97:F160" si="16">FIND(";",B97,E97+1)</f>
        <v>#VALUE!</v>
      </c>
      <c r="G97" s="58" t="e">
        <f t="shared" ref="G97:G160" si="17">FIND(";",B97,F97+1)</f>
        <v>#VALUE!</v>
      </c>
      <c r="H97" s="31" t="str">
        <f t="shared" si="15"/>
        <v>custom_rb_card.agrmnt_mnth</v>
      </c>
      <c r="I97" s="31" t="e">
        <f t="shared" si="13"/>
        <v>#VALUE!</v>
      </c>
      <c r="J97" s="31" t="e">
        <f t="shared" si="14"/>
        <v>#VALUE!</v>
      </c>
      <c r="K97" s="31"/>
    </row>
    <row r="98" spans="1:11">
      <c r="A98" t="s">
        <v>225</v>
      </c>
      <c r="B98" t="s">
        <v>3128</v>
      </c>
      <c r="C98" s="58" t="str">
        <f t="shared" si="10"/>
        <v>custom_rb_card.agrmnt_mnth</v>
      </c>
      <c r="D98" s="58" t="e">
        <f t="shared" si="11"/>
        <v>#VALUE!</v>
      </c>
      <c r="E98" s="58" t="e">
        <f t="shared" si="12"/>
        <v>#VALUE!</v>
      </c>
      <c r="F98" s="58" t="e">
        <f t="shared" si="16"/>
        <v>#VALUE!</v>
      </c>
      <c r="G98" s="58" t="e">
        <f t="shared" si="17"/>
        <v>#VALUE!</v>
      </c>
      <c r="H98" s="31" t="str">
        <f t="shared" si="15"/>
        <v>custom_rb_card.agrmnt_mnth</v>
      </c>
      <c r="I98" s="31" t="e">
        <f t="shared" si="13"/>
        <v>#VALUE!</v>
      </c>
      <c r="J98" s="31" t="e">
        <f t="shared" si="14"/>
        <v>#VALUE!</v>
      </c>
      <c r="K98" s="31"/>
    </row>
    <row r="99" spans="1:11">
      <c r="A99" t="s">
        <v>246</v>
      </c>
      <c r="B99" t="s">
        <v>3128</v>
      </c>
      <c r="C99" s="58" t="str">
        <f t="shared" si="10"/>
        <v>custom_rb_card.agrmnt_mnth</v>
      </c>
      <c r="D99" s="58" t="e">
        <f t="shared" si="11"/>
        <v>#VALUE!</v>
      </c>
      <c r="E99" s="58" t="e">
        <f t="shared" si="12"/>
        <v>#VALUE!</v>
      </c>
      <c r="F99" s="58" t="e">
        <f t="shared" si="16"/>
        <v>#VALUE!</v>
      </c>
      <c r="G99" s="58" t="e">
        <f t="shared" si="17"/>
        <v>#VALUE!</v>
      </c>
      <c r="H99" s="31" t="str">
        <f t="shared" si="15"/>
        <v>custom_rb_card.agrmnt_mnth</v>
      </c>
      <c r="I99" s="31" t="e">
        <f t="shared" si="13"/>
        <v>#VALUE!</v>
      </c>
      <c r="J99" s="31" t="e">
        <f t="shared" si="14"/>
        <v>#VALUE!</v>
      </c>
      <c r="K99" s="31"/>
    </row>
    <row r="100" spans="1:11">
      <c r="A100" t="s">
        <v>215</v>
      </c>
      <c r="B100" t="s">
        <v>3128</v>
      </c>
      <c r="C100" s="58" t="str">
        <f t="shared" si="10"/>
        <v>custom_rb_card.agrmnt_mnth</v>
      </c>
      <c r="D100" s="58" t="e">
        <f t="shared" si="11"/>
        <v>#VALUE!</v>
      </c>
      <c r="E100" s="58" t="e">
        <f t="shared" si="12"/>
        <v>#VALUE!</v>
      </c>
      <c r="F100" s="58" t="e">
        <f t="shared" si="16"/>
        <v>#VALUE!</v>
      </c>
      <c r="G100" s="58" t="e">
        <f t="shared" si="17"/>
        <v>#VALUE!</v>
      </c>
      <c r="H100" s="31" t="str">
        <f t="shared" si="15"/>
        <v>custom_rb_card.agrmnt_mnth</v>
      </c>
      <c r="I100" s="31" t="e">
        <f t="shared" si="13"/>
        <v>#VALUE!</v>
      </c>
      <c r="J100" s="31" t="e">
        <f t="shared" si="14"/>
        <v>#VALUE!</v>
      </c>
      <c r="K100" s="31"/>
    </row>
    <row r="101" spans="1:11">
      <c r="A101" t="s">
        <v>248</v>
      </c>
      <c r="B101" t="s">
        <v>3128</v>
      </c>
      <c r="C101" s="58" t="str">
        <f t="shared" si="10"/>
        <v>custom_rb_card.agrmnt_mnth</v>
      </c>
      <c r="D101" s="58" t="e">
        <f t="shared" si="11"/>
        <v>#VALUE!</v>
      </c>
      <c r="E101" s="58" t="e">
        <f t="shared" si="12"/>
        <v>#VALUE!</v>
      </c>
      <c r="F101" s="58" t="e">
        <f t="shared" si="16"/>
        <v>#VALUE!</v>
      </c>
      <c r="G101" s="58" t="e">
        <f t="shared" si="17"/>
        <v>#VALUE!</v>
      </c>
      <c r="H101" s="31" t="str">
        <f t="shared" si="15"/>
        <v>custom_rb_card.agrmnt_mnth</v>
      </c>
      <c r="I101" s="31" t="e">
        <f t="shared" si="13"/>
        <v>#VALUE!</v>
      </c>
      <c r="J101" s="31" t="e">
        <f t="shared" si="14"/>
        <v>#VALUE!</v>
      </c>
      <c r="K101" s="31"/>
    </row>
    <row r="102" spans="1:11">
      <c r="A102" t="s">
        <v>217</v>
      </c>
      <c r="B102" t="s">
        <v>3128</v>
      </c>
      <c r="C102" s="58" t="str">
        <f t="shared" si="10"/>
        <v>custom_rb_card.agrmnt_mnth</v>
      </c>
      <c r="D102" s="58" t="e">
        <f t="shared" si="11"/>
        <v>#VALUE!</v>
      </c>
      <c r="E102" s="58" t="e">
        <f t="shared" si="12"/>
        <v>#VALUE!</v>
      </c>
      <c r="F102" s="58" t="e">
        <f t="shared" si="16"/>
        <v>#VALUE!</v>
      </c>
      <c r="G102" s="58" t="e">
        <f t="shared" si="17"/>
        <v>#VALUE!</v>
      </c>
      <c r="H102" s="31" t="str">
        <f t="shared" si="15"/>
        <v>custom_rb_card.agrmnt_mnth</v>
      </c>
      <c r="I102" s="31" t="e">
        <f t="shared" si="13"/>
        <v>#VALUE!</v>
      </c>
      <c r="J102" s="31" t="e">
        <f t="shared" si="14"/>
        <v>#VALUE!</v>
      </c>
      <c r="K102" s="31"/>
    </row>
    <row r="103" spans="1:11">
      <c r="A103" t="s">
        <v>250</v>
      </c>
      <c r="B103" t="s">
        <v>3128</v>
      </c>
      <c r="C103" s="58" t="str">
        <f t="shared" si="10"/>
        <v>custom_rb_card.agrmnt_mnth</v>
      </c>
      <c r="D103" s="58" t="e">
        <f t="shared" si="11"/>
        <v>#VALUE!</v>
      </c>
      <c r="E103" s="58" t="e">
        <f t="shared" si="12"/>
        <v>#VALUE!</v>
      </c>
      <c r="F103" s="58" t="e">
        <f t="shared" si="16"/>
        <v>#VALUE!</v>
      </c>
      <c r="G103" s="58" t="e">
        <f t="shared" si="17"/>
        <v>#VALUE!</v>
      </c>
      <c r="H103" s="31" t="str">
        <f t="shared" si="15"/>
        <v>custom_rb_card.agrmnt_mnth</v>
      </c>
      <c r="I103" s="31" t="e">
        <f t="shared" si="13"/>
        <v>#VALUE!</v>
      </c>
      <c r="J103" s="31" t="e">
        <f t="shared" si="14"/>
        <v>#VALUE!</v>
      </c>
      <c r="K103" s="31"/>
    </row>
    <row r="104" spans="1:11">
      <c r="A104" t="s">
        <v>219</v>
      </c>
      <c r="B104" t="s">
        <v>3128</v>
      </c>
      <c r="C104" s="58" t="str">
        <f t="shared" si="10"/>
        <v>custom_rb_card.agrmnt_mnth</v>
      </c>
      <c r="D104" s="58" t="e">
        <f t="shared" si="11"/>
        <v>#VALUE!</v>
      </c>
      <c r="E104" s="58" t="e">
        <f t="shared" si="12"/>
        <v>#VALUE!</v>
      </c>
      <c r="F104" s="58" t="e">
        <f t="shared" si="16"/>
        <v>#VALUE!</v>
      </c>
      <c r="G104" s="58" t="e">
        <f t="shared" si="17"/>
        <v>#VALUE!</v>
      </c>
      <c r="H104" s="31" t="str">
        <f t="shared" si="15"/>
        <v>custom_rb_card.agrmnt_mnth</v>
      </c>
      <c r="I104" s="31" t="e">
        <f t="shared" si="13"/>
        <v>#VALUE!</v>
      </c>
      <c r="J104" s="31" t="e">
        <f t="shared" si="14"/>
        <v>#VALUE!</v>
      </c>
      <c r="K104" s="31"/>
    </row>
    <row r="105" spans="1:11">
      <c r="A105" t="s">
        <v>252</v>
      </c>
      <c r="B105" t="s">
        <v>3128</v>
      </c>
      <c r="C105" s="58" t="str">
        <f t="shared" si="10"/>
        <v>custom_rb_card.agrmnt_mnth</v>
      </c>
      <c r="D105" s="58" t="e">
        <f t="shared" si="11"/>
        <v>#VALUE!</v>
      </c>
      <c r="E105" s="58" t="e">
        <f t="shared" si="12"/>
        <v>#VALUE!</v>
      </c>
      <c r="F105" s="58" t="e">
        <f t="shared" si="16"/>
        <v>#VALUE!</v>
      </c>
      <c r="G105" s="58" t="e">
        <f t="shared" si="17"/>
        <v>#VALUE!</v>
      </c>
      <c r="H105" s="31" t="str">
        <f t="shared" si="15"/>
        <v>custom_rb_card.agrmnt_mnth</v>
      </c>
      <c r="I105" s="31" t="e">
        <f t="shared" si="13"/>
        <v>#VALUE!</v>
      </c>
      <c r="J105" s="31" t="e">
        <f t="shared" si="14"/>
        <v>#VALUE!</v>
      </c>
      <c r="K105" s="31"/>
    </row>
    <row r="106" spans="1:11">
      <c r="A106" t="s">
        <v>221</v>
      </c>
      <c r="B106" t="s">
        <v>3128</v>
      </c>
      <c r="C106" s="58" t="str">
        <f t="shared" si="10"/>
        <v>custom_rb_card.agrmnt_mnth</v>
      </c>
      <c r="D106" s="58" t="e">
        <f t="shared" si="11"/>
        <v>#VALUE!</v>
      </c>
      <c r="E106" s="58" t="e">
        <f t="shared" si="12"/>
        <v>#VALUE!</v>
      </c>
      <c r="F106" s="58" t="e">
        <f t="shared" si="16"/>
        <v>#VALUE!</v>
      </c>
      <c r="G106" s="58" t="e">
        <f t="shared" si="17"/>
        <v>#VALUE!</v>
      </c>
      <c r="H106" s="31" t="str">
        <f t="shared" si="15"/>
        <v>custom_rb_card.agrmnt_mnth</v>
      </c>
      <c r="I106" s="31" t="e">
        <f t="shared" si="13"/>
        <v>#VALUE!</v>
      </c>
      <c r="J106" s="31" t="e">
        <f t="shared" si="14"/>
        <v>#VALUE!</v>
      </c>
      <c r="K106" s="31"/>
    </row>
    <row r="107" spans="1:11">
      <c r="A107" t="s">
        <v>254</v>
      </c>
      <c r="B107" t="s">
        <v>3128</v>
      </c>
      <c r="C107" s="58" t="str">
        <f t="shared" si="10"/>
        <v>custom_rb_card.agrmnt_mnth</v>
      </c>
      <c r="D107" s="58" t="e">
        <f t="shared" si="11"/>
        <v>#VALUE!</v>
      </c>
      <c r="E107" s="58" t="e">
        <f t="shared" si="12"/>
        <v>#VALUE!</v>
      </c>
      <c r="F107" s="58" t="e">
        <f t="shared" si="16"/>
        <v>#VALUE!</v>
      </c>
      <c r="G107" s="58" t="e">
        <f t="shared" si="17"/>
        <v>#VALUE!</v>
      </c>
      <c r="H107" s="31" t="str">
        <f t="shared" si="15"/>
        <v>custom_rb_card.agrmnt_mnth</v>
      </c>
      <c r="I107" s="31" t="e">
        <f t="shared" si="13"/>
        <v>#VALUE!</v>
      </c>
      <c r="J107" s="31" t="e">
        <f t="shared" si="14"/>
        <v>#VALUE!</v>
      </c>
      <c r="K107" s="31"/>
    </row>
    <row r="108" spans="1:11">
      <c r="A108" t="s">
        <v>223</v>
      </c>
      <c r="B108" t="s">
        <v>3128</v>
      </c>
      <c r="C108" s="58" t="str">
        <f t="shared" si="10"/>
        <v>custom_rb_card.agrmnt_mnth</v>
      </c>
      <c r="D108" s="58" t="e">
        <f t="shared" si="11"/>
        <v>#VALUE!</v>
      </c>
      <c r="E108" s="58" t="e">
        <f t="shared" si="12"/>
        <v>#VALUE!</v>
      </c>
      <c r="F108" s="58" t="e">
        <f t="shared" si="16"/>
        <v>#VALUE!</v>
      </c>
      <c r="G108" s="58" t="e">
        <f t="shared" si="17"/>
        <v>#VALUE!</v>
      </c>
      <c r="H108" s="31" t="str">
        <f t="shared" si="15"/>
        <v>custom_rb_card.agrmnt_mnth</v>
      </c>
      <c r="I108" s="31" t="e">
        <f t="shared" si="13"/>
        <v>#VALUE!</v>
      </c>
      <c r="J108" s="31" t="e">
        <f t="shared" si="14"/>
        <v>#VALUE!</v>
      </c>
      <c r="K108" s="31"/>
    </row>
    <row r="109" spans="1:11">
      <c r="A109" t="s">
        <v>99</v>
      </c>
      <c r="B109" t="s">
        <v>3128</v>
      </c>
      <c r="C109" s="58" t="str">
        <f t="shared" si="10"/>
        <v>custom_rb_card.agrmnt_mnth</v>
      </c>
      <c r="D109" s="58" t="e">
        <f t="shared" si="11"/>
        <v>#VALUE!</v>
      </c>
      <c r="E109" s="58" t="e">
        <f t="shared" si="12"/>
        <v>#VALUE!</v>
      </c>
      <c r="F109" s="58" t="e">
        <f t="shared" si="16"/>
        <v>#VALUE!</v>
      </c>
      <c r="G109" s="58" t="e">
        <f t="shared" si="17"/>
        <v>#VALUE!</v>
      </c>
      <c r="H109" s="31" t="str">
        <f t="shared" si="15"/>
        <v>custom_rb_card.agrmnt_mnth</v>
      </c>
      <c r="I109" s="31" t="e">
        <f t="shared" si="13"/>
        <v>#VALUE!</v>
      </c>
      <c r="J109" s="31" t="e">
        <f t="shared" si="14"/>
        <v>#VALUE!</v>
      </c>
      <c r="K109" s="31"/>
    </row>
    <row r="110" spans="1:11">
      <c r="A110" t="s">
        <v>685</v>
      </c>
      <c r="B110" t="s">
        <v>3128</v>
      </c>
      <c r="C110" s="58" t="str">
        <f t="shared" si="10"/>
        <v>custom_rb_card.agrmnt_mnth</v>
      </c>
      <c r="D110" s="58" t="e">
        <f t="shared" si="11"/>
        <v>#VALUE!</v>
      </c>
      <c r="E110" s="58" t="e">
        <f t="shared" si="12"/>
        <v>#VALUE!</v>
      </c>
      <c r="F110" s="58" t="e">
        <f t="shared" si="16"/>
        <v>#VALUE!</v>
      </c>
      <c r="G110" s="58" t="e">
        <f t="shared" si="17"/>
        <v>#VALUE!</v>
      </c>
      <c r="H110" s="31" t="str">
        <f t="shared" si="15"/>
        <v>custom_rb_card.agrmnt_mnth</v>
      </c>
      <c r="I110" s="31" t="e">
        <f t="shared" si="13"/>
        <v>#VALUE!</v>
      </c>
      <c r="J110" s="31" t="e">
        <f t="shared" si="14"/>
        <v>#VALUE!</v>
      </c>
      <c r="K110" s="31"/>
    </row>
    <row r="111" spans="1:11">
      <c r="A111" t="s">
        <v>729</v>
      </c>
      <c r="B111" t="s">
        <v>3128</v>
      </c>
      <c r="C111" s="58" t="str">
        <f t="shared" si="10"/>
        <v>custom_rb_card.agrmnt_mnth</v>
      </c>
      <c r="D111" s="58" t="e">
        <f t="shared" si="11"/>
        <v>#VALUE!</v>
      </c>
      <c r="E111" s="58" t="e">
        <f t="shared" si="12"/>
        <v>#VALUE!</v>
      </c>
      <c r="F111" s="58" t="e">
        <f t="shared" si="16"/>
        <v>#VALUE!</v>
      </c>
      <c r="G111" s="58" t="e">
        <f t="shared" si="17"/>
        <v>#VALUE!</v>
      </c>
      <c r="H111" s="31" t="str">
        <f t="shared" si="15"/>
        <v>custom_rb_card.agrmnt_mnth</v>
      </c>
      <c r="I111" s="31" t="e">
        <f t="shared" si="13"/>
        <v>#VALUE!</v>
      </c>
      <c r="J111" s="31" t="e">
        <f t="shared" si="14"/>
        <v>#VALUE!</v>
      </c>
      <c r="K111" s="31"/>
    </row>
    <row r="112" spans="1:11">
      <c r="A112" t="s">
        <v>735</v>
      </c>
      <c r="B112" t="s">
        <v>3128</v>
      </c>
      <c r="C112" s="58" t="str">
        <f t="shared" si="10"/>
        <v>custom_rb_card.agrmnt_mnth</v>
      </c>
      <c r="D112" s="58" t="e">
        <f t="shared" si="11"/>
        <v>#VALUE!</v>
      </c>
      <c r="E112" s="58" t="e">
        <f t="shared" si="12"/>
        <v>#VALUE!</v>
      </c>
      <c r="F112" s="58" t="e">
        <f t="shared" si="16"/>
        <v>#VALUE!</v>
      </c>
      <c r="G112" s="58" t="e">
        <f t="shared" si="17"/>
        <v>#VALUE!</v>
      </c>
      <c r="H112" s="31" t="str">
        <f t="shared" si="15"/>
        <v>custom_rb_card.agrmnt_mnth</v>
      </c>
      <c r="I112" s="31" t="e">
        <f t="shared" si="13"/>
        <v>#VALUE!</v>
      </c>
      <c r="J112" s="31" t="e">
        <f t="shared" si="14"/>
        <v>#VALUE!</v>
      </c>
      <c r="K112" s="31"/>
    </row>
    <row r="113" spans="1:11">
      <c r="A113" t="s">
        <v>718</v>
      </c>
      <c r="B113" t="s">
        <v>3128</v>
      </c>
      <c r="C113" s="58" t="str">
        <f t="shared" si="10"/>
        <v>custom_rb_card.agrmnt_mnth</v>
      </c>
      <c r="D113" s="58" t="e">
        <f t="shared" si="11"/>
        <v>#VALUE!</v>
      </c>
      <c r="E113" s="58" t="e">
        <f t="shared" si="12"/>
        <v>#VALUE!</v>
      </c>
      <c r="F113" s="58" t="e">
        <f t="shared" si="16"/>
        <v>#VALUE!</v>
      </c>
      <c r="G113" s="58" t="e">
        <f t="shared" si="17"/>
        <v>#VALUE!</v>
      </c>
      <c r="H113" s="31" t="str">
        <f t="shared" si="15"/>
        <v>custom_rb_card.agrmnt_mnth</v>
      </c>
      <c r="I113" s="31" t="e">
        <f t="shared" si="13"/>
        <v>#VALUE!</v>
      </c>
      <c r="J113" s="31" t="e">
        <f t="shared" si="14"/>
        <v>#VALUE!</v>
      </c>
      <c r="K113" s="31"/>
    </row>
    <row r="114" spans="1:11">
      <c r="A114" t="s">
        <v>733</v>
      </c>
      <c r="B114" t="s">
        <v>3128</v>
      </c>
      <c r="C114" s="58" t="str">
        <f t="shared" si="10"/>
        <v>custom_rb_card.agrmnt_mnth</v>
      </c>
      <c r="D114" s="58" t="e">
        <f t="shared" si="11"/>
        <v>#VALUE!</v>
      </c>
      <c r="E114" s="58" t="e">
        <f t="shared" si="12"/>
        <v>#VALUE!</v>
      </c>
      <c r="F114" s="58" t="e">
        <f t="shared" si="16"/>
        <v>#VALUE!</v>
      </c>
      <c r="G114" s="58" t="e">
        <f t="shared" si="17"/>
        <v>#VALUE!</v>
      </c>
      <c r="H114" s="31" t="str">
        <f t="shared" si="15"/>
        <v>custom_rb_card.agrmnt_mnth</v>
      </c>
      <c r="I114" s="31" t="e">
        <f t="shared" si="13"/>
        <v>#VALUE!</v>
      </c>
      <c r="J114" s="31" t="e">
        <f t="shared" si="14"/>
        <v>#VALUE!</v>
      </c>
      <c r="K114" s="31"/>
    </row>
    <row r="115" spans="1:11">
      <c r="A115" t="s">
        <v>737</v>
      </c>
      <c r="B115" t="s">
        <v>3128</v>
      </c>
      <c r="C115" s="58" t="str">
        <f t="shared" si="10"/>
        <v>custom_rb_card.agrmnt_mnth</v>
      </c>
      <c r="D115" s="58" t="e">
        <f t="shared" si="11"/>
        <v>#VALUE!</v>
      </c>
      <c r="E115" s="58" t="e">
        <f t="shared" si="12"/>
        <v>#VALUE!</v>
      </c>
      <c r="F115" s="58" t="e">
        <f t="shared" si="16"/>
        <v>#VALUE!</v>
      </c>
      <c r="G115" s="58" t="e">
        <f t="shared" si="17"/>
        <v>#VALUE!</v>
      </c>
      <c r="H115" s="31" t="str">
        <f t="shared" si="15"/>
        <v>custom_rb_card.agrmnt_mnth</v>
      </c>
      <c r="I115" s="31" t="e">
        <f t="shared" si="13"/>
        <v>#VALUE!</v>
      </c>
      <c r="J115" s="31" t="e">
        <f t="shared" si="14"/>
        <v>#VALUE!</v>
      </c>
      <c r="K115" s="31"/>
    </row>
    <row r="116" spans="1:11">
      <c r="A116" t="s">
        <v>731</v>
      </c>
      <c r="B116" t="s">
        <v>3128</v>
      </c>
      <c r="C116" s="58" t="str">
        <f t="shared" si="10"/>
        <v>custom_rb_card.agrmnt_mnth</v>
      </c>
      <c r="D116" s="58" t="e">
        <f t="shared" si="11"/>
        <v>#VALUE!</v>
      </c>
      <c r="E116" s="58" t="e">
        <f t="shared" si="12"/>
        <v>#VALUE!</v>
      </c>
      <c r="F116" s="58" t="e">
        <f t="shared" si="16"/>
        <v>#VALUE!</v>
      </c>
      <c r="G116" s="58" t="e">
        <f t="shared" si="17"/>
        <v>#VALUE!</v>
      </c>
      <c r="H116" s="31" t="str">
        <f t="shared" si="15"/>
        <v>custom_rb_card.agrmnt_mnth</v>
      </c>
      <c r="I116" s="31" t="e">
        <f t="shared" si="13"/>
        <v>#VALUE!</v>
      </c>
      <c r="J116" s="31" t="e">
        <f t="shared" si="14"/>
        <v>#VALUE!</v>
      </c>
      <c r="K116" s="31"/>
    </row>
    <row r="117" spans="1:11">
      <c r="A117" t="s">
        <v>717</v>
      </c>
      <c r="B117" t="s">
        <v>3128</v>
      </c>
      <c r="C117" s="58" t="str">
        <f t="shared" si="10"/>
        <v>custom_rb_card.agrmnt_mnth</v>
      </c>
      <c r="D117" s="58" t="e">
        <f t="shared" si="11"/>
        <v>#VALUE!</v>
      </c>
      <c r="E117" s="58" t="e">
        <f t="shared" si="12"/>
        <v>#VALUE!</v>
      </c>
      <c r="F117" s="58" t="e">
        <f t="shared" si="16"/>
        <v>#VALUE!</v>
      </c>
      <c r="G117" s="58" t="e">
        <f t="shared" si="17"/>
        <v>#VALUE!</v>
      </c>
      <c r="H117" s="31" t="str">
        <f t="shared" si="15"/>
        <v>custom_rb_card.agrmnt_mnth</v>
      </c>
      <c r="I117" s="31" t="e">
        <f t="shared" si="13"/>
        <v>#VALUE!</v>
      </c>
      <c r="J117" s="31" t="e">
        <f t="shared" si="14"/>
        <v>#VALUE!</v>
      </c>
      <c r="K117" s="31"/>
    </row>
    <row r="118" spans="1:11">
      <c r="A118" t="s">
        <v>736</v>
      </c>
      <c r="B118" t="s">
        <v>3128</v>
      </c>
      <c r="C118" s="58" t="str">
        <f t="shared" si="10"/>
        <v>custom_rb_card.agrmnt_mnth</v>
      </c>
      <c r="D118" s="58" t="e">
        <f t="shared" si="11"/>
        <v>#VALUE!</v>
      </c>
      <c r="E118" s="58" t="e">
        <f t="shared" si="12"/>
        <v>#VALUE!</v>
      </c>
      <c r="F118" s="58" t="e">
        <f t="shared" si="16"/>
        <v>#VALUE!</v>
      </c>
      <c r="G118" s="58" t="e">
        <f t="shared" si="17"/>
        <v>#VALUE!</v>
      </c>
      <c r="H118" s="31" t="str">
        <f t="shared" si="15"/>
        <v>custom_rb_card.agrmnt_mnth</v>
      </c>
      <c r="I118" s="31" t="e">
        <f t="shared" si="13"/>
        <v>#VALUE!</v>
      </c>
      <c r="J118" s="31" t="e">
        <f t="shared" si="14"/>
        <v>#VALUE!</v>
      </c>
      <c r="K118" s="31"/>
    </row>
    <row r="119" spans="1:11">
      <c r="A119" t="s">
        <v>667</v>
      </c>
      <c r="B119" t="s">
        <v>3128</v>
      </c>
      <c r="C119" s="58" t="str">
        <f t="shared" si="10"/>
        <v>custom_rb_card.agrmnt_mnth</v>
      </c>
      <c r="D119" s="58" t="e">
        <f t="shared" si="11"/>
        <v>#VALUE!</v>
      </c>
      <c r="E119" s="58" t="e">
        <f t="shared" si="12"/>
        <v>#VALUE!</v>
      </c>
      <c r="F119" s="58" t="e">
        <f t="shared" si="16"/>
        <v>#VALUE!</v>
      </c>
      <c r="G119" s="58" t="e">
        <f t="shared" si="17"/>
        <v>#VALUE!</v>
      </c>
      <c r="H119" s="31" t="str">
        <f t="shared" si="15"/>
        <v>custom_rb_card.agrmnt_mnth</v>
      </c>
      <c r="I119" s="31" t="e">
        <f t="shared" si="13"/>
        <v>#VALUE!</v>
      </c>
      <c r="J119" s="31" t="e">
        <f t="shared" si="14"/>
        <v>#VALUE!</v>
      </c>
      <c r="K119" s="31"/>
    </row>
    <row r="120" spans="1:11">
      <c r="A120" t="s">
        <v>671</v>
      </c>
      <c r="B120" t="s">
        <v>3128</v>
      </c>
      <c r="C120" s="58" t="str">
        <f t="shared" si="10"/>
        <v>custom_rb_card.agrmnt_mnth</v>
      </c>
      <c r="D120" s="58" t="e">
        <f t="shared" si="11"/>
        <v>#VALUE!</v>
      </c>
      <c r="E120" s="58" t="e">
        <f t="shared" si="12"/>
        <v>#VALUE!</v>
      </c>
      <c r="F120" s="58" t="e">
        <f t="shared" si="16"/>
        <v>#VALUE!</v>
      </c>
      <c r="G120" s="58" t="e">
        <f t="shared" si="17"/>
        <v>#VALUE!</v>
      </c>
      <c r="H120" s="31" t="str">
        <f t="shared" si="15"/>
        <v>custom_rb_card.agrmnt_mnth</v>
      </c>
      <c r="I120" s="31" t="e">
        <f t="shared" si="13"/>
        <v>#VALUE!</v>
      </c>
      <c r="J120" s="31" t="e">
        <f t="shared" si="14"/>
        <v>#VALUE!</v>
      </c>
      <c r="K120" s="31"/>
    </row>
    <row r="121" spans="1:11">
      <c r="A121" t="s">
        <v>666</v>
      </c>
      <c r="B121" t="s">
        <v>3128</v>
      </c>
      <c r="C121" s="58" t="str">
        <f t="shared" si="10"/>
        <v>custom_rb_card.agrmnt_mnth</v>
      </c>
      <c r="D121" s="58" t="e">
        <f t="shared" si="11"/>
        <v>#VALUE!</v>
      </c>
      <c r="E121" s="58" t="e">
        <f t="shared" si="12"/>
        <v>#VALUE!</v>
      </c>
      <c r="F121" s="58" t="e">
        <f t="shared" si="16"/>
        <v>#VALUE!</v>
      </c>
      <c r="G121" s="58" t="e">
        <f t="shared" si="17"/>
        <v>#VALUE!</v>
      </c>
      <c r="H121" s="31" t="str">
        <f t="shared" si="15"/>
        <v>custom_rb_card.agrmnt_mnth</v>
      </c>
      <c r="I121" s="31" t="e">
        <f t="shared" si="13"/>
        <v>#VALUE!</v>
      </c>
      <c r="J121" s="31" t="e">
        <f t="shared" si="14"/>
        <v>#VALUE!</v>
      </c>
      <c r="K121" s="31"/>
    </row>
    <row r="122" spans="1:11">
      <c r="A122" t="s">
        <v>656</v>
      </c>
      <c r="B122" t="s">
        <v>3128</v>
      </c>
      <c r="C122" s="58" t="str">
        <f t="shared" si="10"/>
        <v>custom_rb_card.agrmnt_mnth</v>
      </c>
      <c r="D122" s="58" t="e">
        <f t="shared" si="11"/>
        <v>#VALUE!</v>
      </c>
      <c r="E122" s="58" t="e">
        <f t="shared" si="12"/>
        <v>#VALUE!</v>
      </c>
      <c r="F122" s="58" t="e">
        <f t="shared" si="16"/>
        <v>#VALUE!</v>
      </c>
      <c r="G122" s="58" t="e">
        <f t="shared" si="17"/>
        <v>#VALUE!</v>
      </c>
      <c r="H122" s="31" t="str">
        <f t="shared" si="15"/>
        <v>custom_rb_card.agrmnt_mnth</v>
      </c>
      <c r="I122" s="31" t="e">
        <f t="shared" si="13"/>
        <v>#VALUE!</v>
      </c>
      <c r="J122" s="31" t="e">
        <f t="shared" si="14"/>
        <v>#VALUE!</v>
      </c>
      <c r="K122" s="31"/>
    </row>
    <row r="123" spans="1:11">
      <c r="A123" t="s">
        <v>716</v>
      </c>
      <c r="B123" t="s">
        <v>3128</v>
      </c>
      <c r="C123" s="58" t="str">
        <f t="shared" si="10"/>
        <v>custom_rb_card.agrmnt_mnth</v>
      </c>
      <c r="D123" s="58" t="e">
        <f t="shared" si="11"/>
        <v>#VALUE!</v>
      </c>
      <c r="E123" s="58" t="e">
        <f t="shared" si="12"/>
        <v>#VALUE!</v>
      </c>
      <c r="F123" s="58" t="e">
        <f t="shared" si="16"/>
        <v>#VALUE!</v>
      </c>
      <c r="G123" s="58" t="e">
        <f t="shared" si="17"/>
        <v>#VALUE!</v>
      </c>
      <c r="H123" s="31" t="str">
        <f t="shared" si="15"/>
        <v>custom_rb_card.agrmnt_mnth</v>
      </c>
      <c r="I123" s="31" t="e">
        <f t="shared" si="13"/>
        <v>#VALUE!</v>
      </c>
      <c r="J123" s="31" t="e">
        <f t="shared" si="14"/>
        <v>#VALUE!</v>
      </c>
      <c r="K123" s="31"/>
    </row>
    <row r="124" spans="1:11">
      <c r="A124" t="s">
        <v>708</v>
      </c>
      <c r="B124" t="s">
        <v>3128</v>
      </c>
      <c r="C124" s="58" t="str">
        <f t="shared" si="10"/>
        <v>custom_rb_card.agrmnt_mnth</v>
      </c>
      <c r="D124" s="58" t="e">
        <f t="shared" si="11"/>
        <v>#VALUE!</v>
      </c>
      <c r="E124" s="58" t="e">
        <f t="shared" si="12"/>
        <v>#VALUE!</v>
      </c>
      <c r="F124" s="58" t="e">
        <f t="shared" si="16"/>
        <v>#VALUE!</v>
      </c>
      <c r="G124" s="58" t="e">
        <f t="shared" si="17"/>
        <v>#VALUE!</v>
      </c>
      <c r="H124" s="31" t="str">
        <f t="shared" si="15"/>
        <v>custom_rb_card.agrmnt_mnth</v>
      </c>
      <c r="I124" s="31" t="e">
        <f t="shared" si="13"/>
        <v>#VALUE!</v>
      </c>
      <c r="J124" s="31" t="e">
        <f t="shared" si="14"/>
        <v>#VALUE!</v>
      </c>
      <c r="K124" s="31"/>
    </row>
    <row r="125" spans="1:11">
      <c r="A125" t="s">
        <v>655</v>
      </c>
      <c r="B125" t="s">
        <v>3128</v>
      </c>
      <c r="C125" s="58" t="str">
        <f t="shared" si="10"/>
        <v>custom_rb_card.agrmnt_mnth</v>
      </c>
      <c r="D125" s="58" t="e">
        <f t="shared" si="11"/>
        <v>#VALUE!</v>
      </c>
      <c r="E125" s="58" t="e">
        <f t="shared" si="12"/>
        <v>#VALUE!</v>
      </c>
      <c r="F125" s="58" t="e">
        <f t="shared" si="16"/>
        <v>#VALUE!</v>
      </c>
      <c r="G125" s="58" t="e">
        <f t="shared" si="17"/>
        <v>#VALUE!</v>
      </c>
      <c r="H125" s="31" t="str">
        <f t="shared" si="15"/>
        <v>custom_rb_card.agrmnt_mnth</v>
      </c>
      <c r="I125" s="31" t="e">
        <f t="shared" si="13"/>
        <v>#VALUE!</v>
      </c>
      <c r="J125" s="31" t="e">
        <f t="shared" si="14"/>
        <v>#VALUE!</v>
      </c>
      <c r="K125" s="31"/>
    </row>
    <row r="126" spans="1:11">
      <c r="A126" t="s">
        <v>702</v>
      </c>
      <c r="B126" t="s">
        <v>3128</v>
      </c>
      <c r="C126" s="58" t="str">
        <f t="shared" si="10"/>
        <v>custom_rb_card.agrmnt_mnth</v>
      </c>
      <c r="D126" s="58" t="e">
        <f t="shared" si="11"/>
        <v>#VALUE!</v>
      </c>
      <c r="E126" s="58" t="e">
        <f t="shared" si="12"/>
        <v>#VALUE!</v>
      </c>
      <c r="F126" s="58" t="e">
        <f t="shared" si="16"/>
        <v>#VALUE!</v>
      </c>
      <c r="G126" s="58" t="e">
        <f t="shared" si="17"/>
        <v>#VALUE!</v>
      </c>
      <c r="H126" s="31" t="str">
        <f t="shared" si="15"/>
        <v>custom_rb_card.agrmnt_mnth</v>
      </c>
      <c r="I126" s="31" t="e">
        <f t="shared" si="13"/>
        <v>#VALUE!</v>
      </c>
      <c r="J126" s="31" t="e">
        <f t="shared" si="14"/>
        <v>#VALUE!</v>
      </c>
      <c r="K126" s="31"/>
    </row>
    <row r="127" spans="1:11">
      <c r="A127" t="s">
        <v>710</v>
      </c>
      <c r="B127" t="s">
        <v>3128</v>
      </c>
      <c r="C127" s="58" t="str">
        <f t="shared" si="10"/>
        <v>custom_rb_card.agrmnt_mnth</v>
      </c>
      <c r="D127" s="58" t="e">
        <f t="shared" si="11"/>
        <v>#VALUE!</v>
      </c>
      <c r="E127" s="58" t="e">
        <f t="shared" si="12"/>
        <v>#VALUE!</v>
      </c>
      <c r="F127" s="58" t="e">
        <f t="shared" si="16"/>
        <v>#VALUE!</v>
      </c>
      <c r="G127" s="58" t="e">
        <f t="shared" si="17"/>
        <v>#VALUE!</v>
      </c>
      <c r="H127" s="31" t="str">
        <f t="shared" si="15"/>
        <v>custom_rb_card.agrmnt_mnth</v>
      </c>
      <c r="I127" s="31" t="e">
        <f t="shared" si="13"/>
        <v>#VALUE!</v>
      </c>
      <c r="J127" s="31" t="e">
        <f t="shared" si="14"/>
        <v>#VALUE!</v>
      </c>
      <c r="K127" s="31"/>
    </row>
    <row r="128" spans="1:11">
      <c r="A128" t="s">
        <v>1024</v>
      </c>
      <c r="B128" t="s">
        <v>3128</v>
      </c>
      <c r="C128" s="58" t="str">
        <f t="shared" si="10"/>
        <v>custom_rb_card.agrmnt_mnth</v>
      </c>
      <c r="D128" s="58" t="e">
        <f t="shared" si="11"/>
        <v>#VALUE!</v>
      </c>
      <c r="E128" s="58" t="e">
        <f t="shared" si="12"/>
        <v>#VALUE!</v>
      </c>
      <c r="F128" s="58" t="e">
        <f t="shared" si="16"/>
        <v>#VALUE!</v>
      </c>
      <c r="G128" s="58" t="e">
        <f t="shared" si="17"/>
        <v>#VALUE!</v>
      </c>
      <c r="H128" s="31" t="str">
        <f t="shared" si="15"/>
        <v>custom_rb_card.agrmnt_mnth</v>
      </c>
      <c r="I128" s="31" t="e">
        <f t="shared" si="13"/>
        <v>#VALUE!</v>
      </c>
      <c r="J128" s="31" t="e">
        <f t="shared" si="14"/>
        <v>#VALUE!</v>
      </c>
      <c r="K128" s="31"/>
    </row>
    <row r="129" spans="1:11">
      <c r="A129" t="s">
        <v>655</v>
      </c>
      <c r="B129" t="s">
        <v>3128</v>
      </c>
      <c r="C129" s="58" t="str">
        <f t="shared" si="10"/>
        <v>custom_rb_card.agrmnt_mnth</v>
      </c>
      <c r="D129" s="58" t="e">
        <f t="shared" si="11"/>
        <v>#VALUE!</v>
      </c>
      <c r="E129" s="58" t="e">
        <f t="shared" si="12"/>
        <v>#VALUE!</v>
      </c>
      <c r="F129" s="58" t="e">
        <f t="shared" si="16"/>
        <v>#VALUE!</v>
      </c>
      <c r="G129" s="58" t="e">
        <f t="shared" si="17"/>
        <v>#VALUE!</v>
      </c>
      <c r="H129" s="31" t="str">
        <f t="shared" si="15"/>
        <v>custom_rb_card.agrmnt_mnth</v>
      </c>
      <c r="I129" s="31" t="e">
        <f t="shared" si="13"/>
        <v>#VALUE!</v>
      </c>
      <c r="J129" s="31" t="e">
        <f t="shared" si="14"/>
        <v>#VALUE!</v>
      </c>
      <c r="K129" s="31"/>
    </row>
    <row r="130" spans="1:11">
      <c r="A130" t="s">
        <v>655</v>
      </c>
      <c r="B130" t="s">
        <v>3128</v>
      </c>
      <c r="C130" s="58" t="str">
        <f t="shared" ref="C130:C193" si="18">IFERROR(FIND(";",B130,1),B130)</f>
        <v>custom_rb_card.agrmnt_mnth</v>
      </c>
      <c r="D130" s="58" t="e">
        <f t="shared" ref="D130:D191" si="19">FIND(";",B130,C130+1)</f>
        <v>#VALUE!</v>
      </c>
      <c r="E130" s="58" t="e">
        <f t="shared" ref="E130:E191" si="20">FIND(";",B130,D130+1)</f>
        <v>#VALUE!</v>
      </c>
      <c r="F130" s="58" t="e">
        <f t="shared" si="16"/>
        <v>#VALUE!</v>
      </c>
      <c r="G130" s="58" t="e">
        <f t="shared" si="17"/>
        <v>#VALUE!</v>
      </c>
      <c r="H130" s="31" t="str">
        <f t="shared" si="15"/>
        <v>custom_rb_card.agrmnt_mnth</v>
      </c>
      <c r="I130" s="31" t="e">
        <f t="shared" ref="I130:I191" si="21">MID(B130,C130+1,D130-1-C130)</f>
        <v>#VALUE!</v>
      </c>
      <c r="J130" s="31" t="e">
        <f t="shared" ref="J130:J191" si="22">MID(B130,D130+1,1000)</f>
        <v>#VALUE!</v>
      </c>
      <c r="K130" s="31"/>
    </row>
    <row r="131" spans="1:11">
      <c r="A131" t="s">
        <v>717</v>
      </c>
      <c r="B131" t="s">
        <v>3128</v>
      </c>
      <c r="C131" s="58" t="str">
        <f t="shared" si="18"/>
        <v>custom_rb_card.agrmnt_mnth</v>
      </c>
      <c r="D131" s="58" t="e">
        <f t="shared" si="19"/>
        <v>#VALUE!</v>
      </c>
      <c r="E131" s="58" t="e">
        <f t="shared" si="20"/>
        <v>#VALUE!</v>
      </c>
      <c r="F131" s="58" t="e">
        <f t="shared" si="16"/>
        <v>#VALUE!</v>
      </c>
      <c r="G131" s="58" t="e">
        <f t="shared" si="17"/>
        <v>#VALUE!</v>
      </c>
      <c r="H131" s="31" t="str">
        <f t="shared" ref="H131:H193" si="23">IFERROR(MID(B131,1,C131-1),B131)</f>
        <v>custom_rb_card.agrmnt_mnth</v>
      </c>
      <c r="I131" s="31" t="e">
        <f t="shared" si="21"/>
        <v>#VALUE!</v>
      </c>
      <c r="J131" s="31" t="e">
        <f t="shared" si="22"/>
        <v>#VALUE!</v>
      </c>
      <c r="K131" s="31"/>
    </row>
    <row r="132" spans="1:11">
      <c r="A132" t="s">
        <v>45</v>
      </c>
      <c r="B132" t="s">
        <v>3074</v>
      </c>
      <c r="C132" s="58">
        <f t="shared" si="18"/>
        <v>20</v>
      </c>
      <c r="D132" s="58">
        <f t="shared" si="19"/>
        <v>48</v>
      </c>
      <c r="E132" s="58" t="e">
        <f t="shared" si="20"/>
        <v>#VALUE!</v>
      </c>
      <c r="F132" s="58" t="e">
        <f t="shared" si="16"/>
        <v>#VALUE!</v>
      </c>
      <c r="G132" s="58" t="e">
        <f t="shared" si="17"/>
        <v>#VALUE!</v>
      </c>
      <c r="H132" s="31" t="str">
        <f t="shared" si="23"/>
        <v>custom_rb_card.card</v>
      </c>
      <c r="I132" s="31" t="str">
        <f t="shared" si="21"/>
        <v xml:space="preserve">
custom_rb_card.card_agrmnt</v>
      </c>
      <c r="J132" s="31" t="str">
        <f t="shared" si="22"/>
        <v xml:space="preserve">
custom_rb_card.txn_mnth
custom_rb_card.card_product
custom_rb_sbol.SBOL_FORM_TYPE
custom_rb_sbol.SBOL_OPER</v>
      </c>
      <c r="K132" s="31"/>
    </row>
    <row r="133" spans="1:11">
      <c r="A133" t="s">
        <v>97</v>
      </c>
      <c r="B133" t="s">
        <v>3683</v>
      </c>
      <c r="C133" s="58" t="str">
        <f t="shared" si="18"/>
        <v>custom_rb_card.card_agrmnt</v>
      </c>
      <c r="D133" s="58" t="e">
        <f t="shared" si="19"/>
        <v>#VALUE!</v>
      </c>
      <c r="E133" s="58" t="e">
        <f t="shared" si="20"/>
        <v>#VALUE!</v>
      </c>
      <c r="F133" s="58" t="e">
        <f t="shared" si="16"/>
        <v>#VALUE!</v>
      </c>
      <c r="G133" s="58" t="e">
        <f t="shared" si="17"/>
        <v>#VALUE!</v>
      </c>
      <c r="H133" s="31" t="str">
        <f t="shared" si="23"/>
        <v>custom_rb_card.card_agrmnt</v>
      </c>
      <c r="I133" s="31" t="e">
        <f t="shared" si="21"/>
        <v>#VALUE!</v>
      </c>
      <c r="J133" s="31" t="e">
        <f t="shared" si="22"/>
        <v>#VALUE!</v>
      </c>
      <c r="K133" s="31"/>
    </row>
    <row r="134" spans="1:11">
      <c r="A134" t="s">
        <v>96</v>
      </c>
      <c r="B134" t="s">
        <v>3683</v>
      </c>
      <c r="C134" s="58" t="str">
        <f t="shared" si="18"/>
        <v>custom_rb_card.card_agrmnt</v>
      </c>
      <c r="D134" s="58" t="e">
        <f t="shared" si="19"/>
        <v>#VALUE!</v>
      </c>
      <c r="E134" s="58" t="e">
        <f t="shared" si="20"/>
        <v>#VALUE!</v>
      </c>
      <c r="F134" s="58" t="e">
        <f t="shared" si="16"/>
        <v>#VALUE!</v>
      </c>
      <c r="G134" s="58" t="e">
        <f t="shared" si="17"/>
        <v>#VALUE!</v>
      </c>
      <c r="H134" s="31" t="str">
        <f t="shared" si="23"/>
        <v>custom_rb_card.card_agrmnt</v>
      </c>
      <c r="I134" s="31" t="e">
        <f t="shared" si="21"/>
        <v>#VALUE!</v>
      </c>
      <c r="J134" s="31" t="e">
        <f t="shared" si="22"/>
        <v>#VALUE!</v>
      </c>
      <c r="K134" s="31"/>
    </row>
    <row r="135" spans="1:11">
      <c r="A135" t="s">
        <v>23</v>
      </c>
      <c r="B135" t="s">
        <v>3683</v>
      </c>
      <c r="C135" s="58" t="str">
        <f t="shared" si="18"/>
        <v>custom_rb_card.card_agrmnt</v>
      </c>
      <c r="D135" s="58" t="e">
        <f t="shared" si="19"/>
        <v>#VALUE!</v>
      </c>
      <c r="E135" s="58" t="e">
        <f t="shared" si="20"/>
        <v>#VALUE!</v>
      </c>
      <c r="F135" s="58" t="e">
        <f t="shared" si="16"/>
        <v>#VALUE!</v>
      </c>
      <c r="G135" s="58" t="e">
        <f t="shared" si="17"/>
        <v>#VALUE!</v>
      </c>
      <c r="H135" s="31" t="str">
        <f t="shared" si="23"/>
        <v>custom_rb_card.card_agrmnt</v>
      </c>
      <c r="I135" s="31" t="e">
        <f t="shared" si="21"/>
        <v>#VALUE!</v>
      </c>
      <c r="J135" s="31" t="e">
        <f t="shared" si="22"/>
        <v>#VALUE!</v>
      </c>
      <c r="K135" s="31"/>
    </row>
    <row r="136" spans="1:11">
      <c r="A136" t="s">
        <v>625</v>
      </c>
      <c r="B136" t="s">
        <v>3683</v>
      </c>
      <c r="C136" s="58" t="str">
        <f t="shared" si="18"/>
        <v>custom_rb_card.card_agrmnt</v>
      </c>
      <c r="D136" s="58" t="e">
        <f t="shared" si="19"/>
        <v>#VALUE!</v>
      </c>
      <c r="E136" s="58" t="e">
        <f t="shared" si="20"/>
        <v>#VALUE!</v>
      </c>
      <c r="F136" s="58" t="e">
        <f t="shared" si="16"/>
        <v>#VALUE!</v>
      </c>
      <c r="G136" s="58" t="e">
        <f t="shared" si="17"/>
        <v>#VALUE!</v>
      </c>
      <c r="H136" s="31" t="str">
        <f t="shared" si="23"/>
        <v>custom_rb_card.card_agrmnt</v>
      </c>
      <c r="I136" s="31" t="e">
        <f t="shared" si="21"/>
        <v>#VALUE!</v>
      </c>
      <c r="J136" s="31" t="e">
        <f t="shared" si="22"/>
        <v>#VALUE!</v>
      </c>
      <c r="K136" s="31"/>
    </row>
    <row r="137" spans="1:11">
      <c r="A137" t="s">
        <v>20</v>
      </c>
      <c r="B137" t="s">
        <v>2819</v>
      </c>
      <c r="C137" s="58" t="str">
        <f t="shared" si="18"/>
        <v>custom_rb_card.client_aggr_mnth</v>
      </c>
      <c r="D137" s="58" t="e">
        <f t="shared" si="19"/>
        <v>#VALUE!</v>
      </c>
      <c r="E137" s="58" t="e">
        <f t="shared" si="20"/>
        <v>#VALUE!</v>
      </c>
      <c r="F137" s="58" t="e">
        <f t="shared" si="16"/>
        <v>#VALUE!</v>
      </c>
      <c r="G137" s="58" t="e">
        <f t="shared" si="17"/>
        <v>#VALUE!</v>
      </c>
      <c r="H137" s="31" t="str">
        <f t="shared" si="23"/>
        <v>custom_rb_card.client_aggr_mnth</v>
      </c>
      <c r="I137" s="31" t="e">
        <f t="shared" si="21"/>
        <v>#VALUE!</v>
      </c>
      <c r="J137" s="31" t="e">
        <f t="shared" si="22"/>
        <v>#VALUE!</v>
      </c>
      <c r="K137" s="31"/>
    </row>
    <row r="138" spans="1:11">
      <c r="A138" t="s">
        <v>21</v>
      </c>
      <c r="B138" t="s">
        <v>2819</v>
      </c>
      <c r="C138" s="58" t="str">
        <f t="shared" si="18"/>
        <v>custom_rb_card.client_aggr_mnth</v>
      </c>
      <c r="D138" s="58" t="e">
        <f t="shared" si="19"/>
        <v>#VALUE!</v>
      </c>
      <c r="E138" s="58" t="e">
        <f t="shared" si="20"/>
        <v>#VALUE!</v>
      </c>
      <c r="F138" s="58" t="e">
        <f t="shared" si="16"/>
        <v>#VALUE!</v>
      </c>
      <c r="G138" s="58" t="e">
        <f t="shared" si="17"/>
        <v>#VALUE!</v>
      </c>
      <c r="H138" s="31" t="str">
        <f t="shared" si="23"/>
        <v>custom_rb_card.client_aggr_mnth</v>
      </c>
      <c r="I138" s="31" t="e">
        <f t="shared" si="21"/>
        <v>#VALUE!</v>
      </c>
      <c r="J138" s="31" t="e">
        <f t="shared" si="22"/>
        <v>#VALUE!</v>
      </c>
      <c r="K138" s="31"/>
    </row>
    <row r="139" spans="1:11">
      <c r="A139" t="s">
        <v>31</v>
      </c>
      <c r="B139" t="s">
        <v>2819</v>
      </c>
      <c r="C139" s="58" t="str">
        <f t="shared" si="18"/>
        <v>custom_rb_card.client_aggr_mnth</v>
      </c>
      <c r="D139" s="58" t="e">
        <f t="shared" si="19"/>
        <v>#VALUE!</v>
      </c>
      <c r="E139" s="58" t="e">
        <f t="shared" si="20"/>
        <v>#VALUE!</v>
      </c>
      <c r="F139" s="58" t="e">
        <f t="shared" si="16"/>
        <v>#VALUE!</v>
      </c>
      <c r="G139" s="58" t="e">
        <f t="shared" si="17"/>
        <v>#VALUE!</v>
      </c>
      <c r="H139" s="31" t="str">
        <f t="shared" si="23"/>
        <v>custom_rb_card.client_aggr_mnth</v>
      </c>
      <c r="I139" s="31" t="e">
        <f t="shared" si="21"/>
        <v>#VALUE!</v>
      </c>
      <c r="J139" s="31" t="e">
        <f t="shared" si="22"/>
        <v>#VALUE!</v>
      </c>
      <c r="K139" s="31"/>
    </row>
    <row r="140" spans="1:11">
      <c r="A140" t="s">
        <v>19</v>
      </c>
      <c r="B140" t="s">
        <v>2983</v>
      </c>
      <c r="C140" s="58" t="str">
        <f t="shared" si="18"/>
        <v>custom_rb_card.client_mnth_aggr</v>
      </c>
      <c r="D140" s="58" t="e">
        <f t="shared" si="19"/>
        <v>#VALUE!</v>
      </c>
      <c r="E140" s="58" t="e">
        <f t="shared" si="20"/>
        <v>#VALUE!</v>
      </c>
      <c r="F140" s="58" t="e">
        <f t="shared" si="16"/>
        <v>#VALUE!</v>
      </c>
      <c r="G140" s="58" t="e">
        <f t="shared" si="17"/>
        <v>#VALUE!</v>
      </c>
      <c r="H140" s="31" t="str">
        <f t="shared" si="23"/>
        <v>custom_rb_card.client_mnth_aggr</v>
      </c>
      <c r="I140" s="31" t="e">
        <f t="shared" si="21"/>
        <v>#VALUE!</v>
      </c>
      <c r="J140" s="31" t="e">
        <f t="shared" si="22"/>
        <v>#VALUE!</v>
      </c>
      <c r="K140" s="31"/>
    </row>
    <row r="141" spans="1:11">
      <c r="A141" t="s">
        <v>18</v>
      </c>
      <c r="B141" t="s">
        <v>2983</v>
      </c>
      <c r="C141" s="58" t="str">
        <f t="shared" si="18"/>
        <v>custom_rb_card.client_mnth_aggr</v>
      </c>
      <c r="D141" s="58" t="e">
        <f t="shared" si="19"/>
        <v>#VALUE!</v>
      </c>
      <c r="E141" s="58" t="e">
        <f t="shared" si="20"/>
        <v>#VALUE!</v>
      </c>
      <c r="F141" s="58" t="e">
        <f t="shared" si="16"/>
        <v>#VALUE!</v>
      </c>
      <c r="G141" s="58" t="e">
        <f t="shared" si="17"/>
        <v>#VALUE!</v>
      </c>
      <c r="H141" s="31" t="str">
        <f t="shared" si="23"/>
        <v>custom_rb_card.client_mnth_aggr</v>
      </c>
      <c r="I141" s="31" t="e">
        <f t="shared" si="21"/>
        <v>#VALUE!</v>
      </c>
      <c r="J141" s="31" t="e">
        <f t="shared" si="22"/>
        <v>#VALUE!</v>
      </c>
      <c r="K141" s="31"/>
    </row>
    <row r="142" spans="1:11">
      <c r="A142" t="s">
        <v>1307</v>
      </c>
      <c r="B142" t="s">
        <v>2983</v>
      </c>
      <c r="C142" s="58" t="str">
        <f t="shared" si="18"/>
        <v>custom_rb_card.client_mnth_aggr</v>
      </c>
      <c r="D142" s="58" t="e">
        <f t="shared" si="19"/>
        <v>#VALUE!</v>
      </c>
      <c r="E142" s="58" t="e">
        <f t="shared" si="20"/>
        <v>#VALUE!</v>
      </c>
      <c r="F142" s="58" t="e">
        <f t="shared" si="16"/>
        <v>#VALUE!</v>
      </c>
      <c r="G142" s="58" t="e">
        <f t="shared" si="17"/>
        <v>#VALUE!</v>
      </c>
      <c r="H142" s="31" t="str">
        <f t="shared" si="23"/>
        <v>custom_rb_card.client_mnth_aggr</v>
      </c>
      <c r="I142" s="31" t="e">
        <f t="shared" si="21"/>
        <v>#VALUE!</v>
      </c>
      <c r="J142" s="31" t="e">
        <f t="shared" si="22"/>
        <v>#VALUE!</v>
      </c>
      <c r="K142" s="31"/>
    </row>
    <row r="143" spans="1:11">
      <c r="A143" t="s">
        <v>19</v>
      </c>
      <c r="B143" t="s">
        <v>2983</v>
      </c>
      <c r="C143" s="58" t="str">
        <f t="shared" si="18"/>
        <v>custom_rb_card.client_mnth_aggr</v>
      </c>
      <c r="D143" s="58" t="e">
        <f t="shared" si="19"/>
        <v>#VALUE!</v>
      </c>
      <c r="E143" s="58" t="e">
        <f t="shared" si="20"/>
        <v>#VALUE!</v>
      </c>
      <c r="F143" s="58" t="e">
        <f t="shared" si="16"/>
        <v>#VALUE!</v>
      </c>
      <c r="G143" s="58" t="e">
        <f t="shared" si="17"/>
        <v>#VALUE!</v>
      </c>
      <c r="H143" s="31" t="str">
        <f t="shared" si="23"/>
        <v>custom_rb_card.client_mnth_aggr</v>
      </c>
      <c r="I143" s="31" t="e">
        <f t="shared" si="21"/>
        <v>#VALUE!</v>
      </c>
      <c r="J143" s="31" t="e">
        <f t="shared" si="22"/>
        <v>#VALUE!</v>
      </c>
      <c r="K143" s="31"/>
    </row>
    <row r="144" spans="1:11">
      <c r="A144" t="s">
        <v>3</v>
      </c>
      <c r="B144" t="s">
        <v>2993</v>
      </c>
      <c r="C144" s="58" t="str">
        <f t="shared" si="18"/>
        <v>custom_rb_card.txn_mnth + расчет модели</v>
      </c>
      <c r="D144" s="58" t="e">
        <f t="shared" si="19"/>
        <v>#VALUE!</v>
      </c>
      <c r="E144" s="58" t="e">
        <f t="shared" si="20"/>
        <v>#VALUE!</v>
      </c>
      <c r="F144" s="58" t="e">
        <f t="shared" si="16"/>
        <v>#VALUE!</v>
      </c>
      <c r="G144" s="58" t="e">
        <f t="shared" si="17"/>
        <v>#VALUE!</v>
      </c>
      <c r="H144" s="31" t="str">
        <f t="shared" si="23"/>
        <v>custom_rb_card.txn_mnth + расчет модели</v>
      </c>
      <c r="I144" s="31" t="e">
        <f t="shared" si="21"/>
        <v>#VALUE!</v>
      </c>
      <c r="J144" s="31" t="e">
        <f t="shared" si="22"/>
        <v>#VALUE!</v>
      </c>
      <c r="K144" s="31"/>
    </row>
    <row r="145" spans="1:11">
      <c r="A145" t="s">
        <v>768</v>
      </c>
      <c r="B145" t="s">
        <v>3594</v>
      </c>
      <c r="C145" s="58">
        <f t="shared" si="18"/>
        <v>24</v>
      </c>
      <c r="D145" s="58">
        <f t="shared" si="19"/>
        <v>52</v>
      </c>
      <c r="E145" s="58">
        <f t="shared" si="20"/>
        <v>77</v>
      </c>
      <c r="F145" s="58" t="e">
        <f t="shared" si="16"/>
        <v>#VALUE!</v>
      </c>
      <c r="G145" s="58" t="e">
        <f t="shared" si="17"/>
        <v>#VALUE!</v>
      </c>
      <c r="H145" s="31" t="str">
        <f t="shared" si="23"/>
        <v>custom_rb_card.txn_mnth</v>
      </c>
      <c r="I145" s="31" t="str">
        <f t="shared" si="21"/>
        <v xml:space="preserve"> custom_rb_card.card_agrmnt</v>
      </c>
      <c r="J145" s="31" t="str">
        <f t="shared" si="22"/>
        <v xml:space="preserve"> custom_rb_card.txn_type; custom_rb_card.mcc</v>
      </c>
      <c r="K145" s="31"/>
    </row>
    <row r="146" spans="1:11">
      <c r="A146" t="s">
        <v>5</v>
      </c>
      <c r="B146" t="s">
        <v>3065</v>
      </c>
      <c r="C146" s="58">
        <f t="shared" si="18"/>
        <v>25</v>
      </c>
      <c r="D146" s="58">
        <f t="shared" si="19"/>
        <v>53</v>
      </c>
      <c r="E146" s="58">
        <f t="shared" si="20"/>
        <v>74</v>
      </c>
      <c r="F146" s="58">
        <f t="shared" si="16"/>
        <v>113</v>
      </c>
      <c r="G146" s="58" t="e">
        <f t="shared" si="17"/>
        <v>#VALUE!</v>
      </c>
      <c r="H146" s="31" t="str">
        <f t="shared" si="23"/>
        <v>custom_rb_cod.dep_agrmnt</v>
      </c>
      <c r="I146" s="31" t="str">
        <f t="shared" si="21"/>
        <v xml:space="preserve"> custom_rb_card.card_agrmnt</v>
      </c>
      <c r="J146" s="31" t="str">
        <f t="shared" si="22"/>
        <v xml:space="preserve"> custom_rb_card.card; custom_rb_saving_certificate.sav_cert; internal_rdm.RDM_DIVISION_mast_v</v>
      </c>
      <c r="K146" s="31"/>
    </row>
    <row r="147" spans="1:11">
      <c r="A147" t="s">
        <v>17</v>
      </c>
      <c r="B147" t="s">
        <v>3065</v>
      </c>
      <c r="C147" s="58">
        <f t="shared" si="18"/>
        <v>25</v>
      </c>
      <c r="D147" s="58">
        <f t="shared" si="19"/>
        <v>53</v>
      </c>
      <c r="E147" s="58">
        <f t="shared" si="20"/>
        <v>74</v>
      </c>
      <c r="F147" s="58">
        <f t="shared" si="16"/>
        <v>113</v>
      </c>
      <c r="G147" s="58" t="e">
        <f t="shared" si="17"/>
        <v>#VALUE!</v>
      </c>
      <c r="H147" s="31" t="str">
        <f t="shared" si="23"/>
        <v>custom_rb_cod.dep_agrmnt</v>
      </c>
      <c r="I147" s="31" t="str">
        <f t="shared" si="21"/>
        <v xml:space="preserve"> custom_rb_card.card_agrmnt</v>
      </c>
      <c r="J147" s="31" t="str">
        <f t="shared" si="22"/>
        <v xml:space="preserve"> custom_rb_card.card; custom_rb_saving_certificate.sav_cert; internal_rdm.RDM_DIVISION_mast_v</v>
      </c>
      <c r="K147" s="31"/>
    </row>
    <row r="148" spans="1:11">
      <c r="A148" t="s">
        <v>15</v>
      </c>
      <c r="B148" t="s">
        <v>3065</v>
      </c>
      <c r="C148" s="58">
        <f t="shared" si="18"/>
        <v>25</v>
      </c>
      <c r="D148" s="58">
        <f t="shared" si="19"/>
        <v>53</v>
      </c>
      <c r="E148" s="58">
        <f t="shared" si="20"/>
        <v>74</v>
      </c>
      <c r="F148" s="58">
        <f t="shared" si="16"/>
        <v>113</v>
      </c>
      <c r="G148" s="58" t="e">
        <f t="shared" si="17"/>
        <v>#VALUE!</v>
      </c>
      <c r="H148" s="31" t="str">
        <f t="shared" si="23"/>
        <v>custom_rb_cod.dep_agrmnt</v>
      </c>
      <c r="I148" s="31" t="str">
        <f t="shared" si="21"/>
        <v xml:space="preserve"> custom_rb_card.card_agrmnt</v>
      </c>
      <c r="J148" s="31" t="str">
        <f t="shared" si="22"/>
        <v xml:space="preserve"> custom_rb_card.card; custom_rb_saving_certificate.sav_cert; internal_rdm.RDM_DIVISION_mast_v</v>
      </c>
      <c r="K148" s="31"/>
    </row>
    <row r="149" spans="1:11">
      <c r="A149" t="s">
        <v>16</v>
      </c>
      <c r="B149" t="s">
        <v>3065</v>
      </c>
      <c r="C149" s="58">
        <f t="shared" si="18"/>
        <v>25</v>
      </c>
      <c r="D149" s="58">
        <f t="shared" si="19"/>
        <v>53</v>
      </c>
      <c r="E149" s="58">
        <f t="shared" si="20"/>
        <v>74</v>
      </c>
      <c r="F149" s="58">
        <f t="shared" si="16"/>
        <v>113</v>
      </c>
      <c r="G149" s="58" t="e">
        <f t="shared" si="17"/>
        <v>#VALUE!</v>
      </c>
      <c r="H149" s="31" t="str">
        <f t="shared" si="23"/>
        <v>custom_rb_cod.dep_agrmnt</v>
      </c>
      <c r="I149" s="31" t="str">
        <f t="shared" si="21"/>
        <v xml:space="preserve"> custom_rb_card.card_agrmnt</v>
      </c>
      <c r="J149" s="31" t="str">
        <f t="shared" si="22"/>
        <v xml:space="preserve"> custom_rb_card.card; custom_rb_saving_certificate.sav_cert; internal_rdm.RDM_DIVISION_mast_v</v>
      </c>
      <c r="K149" s="31"/>
    </row>
    <row r="150" spans="1:11">
      <c r="A150" t="s">
        <v>1055</v>
      </c>
      <c r="B150" t="s">
        <v>3065</v>
      </c>
      <c r="C150" s="58">
        <f t="shared" si="18"/>
        <v>25</v>
      </c>
      <c r="D150" s="58">
        <f t="shared" si="19"/>
        <v>53</v>
      </c>
      <c r="E150" s="58">
        <f t="shared" si="20"/>
        <v>74</v>
      </c>
      <c r="F150" s="58">
        <f t="shared" si="16"/>
        <v>113</v>
      </c>
      <c r="G150" s="58" t="e">
        <f t="shared" si="17"/>
        <v>#VALUE!</v>
      </c>
      <c r="H150" s="31" t="str">
        <f t="shared" si="23"/>
        <v>custom_rb_cod.dep_agrmnt</v>
      </c>
      <c r="I150" s="31" t="str">
        <f t="shared" si="21"/>
        <v xml:space="preserve"> custom_rb_card.card_agrmnt</v>
      </c>
      <c r="J150" s="31" t="str">
        <f t="shared" si="22"/>
        <v xml:space="preserve"> custom_rb_card.card; custom_rb_saving_certificate.sav_cert; internal_rdm.RDM_DIVISION_mast_v</v>
      </c>
      <c r="K150" s="31"/>
    </row>
    <row r="151" spans="1:11">
      <c r="A151" t="s">
        <v>1056</v>
      </c>
      <c r="B151" t="s">
        <v>3065</v>
      </c>
      <c r="C151" s="58">
        <f t="shared" si="18"/>
        <v>25</v>
      </c>
      <c r="D151" s="58">
        <f t="shared" si="19"/>
        <v>53</v>
      </c>
      <c r="E151" s="58">
        <f t="shared" si="20"/>
        <v>74</v>
      </c>
      <c r="F151" s="58">
        <f t="shared" si="16"/>
        <v>113</v>
      </c>
      <c r="G151" s="58" t="e">
        <f t="shared" si="17"/>
        <v>#VALUE!</v>
      </c>
      <c r="H151" s="31" t="str">
        <f t="shared" si="23"/>
        <v>custom_rb_cod.dep_agrmnt</v>
      </c>
      <c r="I151" s="31" t="str">
        <f t="shared" si="21"/>
        <v xml:space="preserve"> custom_rb_card.card_agrmnt</v>
      </c>
      <c r="J151" s="31" t="str">
        <f t="shared" si="22"/>
        <v xml:space="preserve"> custom_rb_card.card; custom_rb_saving_certificate.sav_cert; internal_rdm.RDM_DIVISION_mast_v</v>
      </c>
      <c r="K151" s="31"/>
    </row>
    <row r="152" spans="1:11">
      <c r="A152" t="s">
        <v>1057</v>
      </c>
      <c r="B152" t="s">
        <v>3065</v>
      </c>
      <c r="C152" s="58">
        <f t="shared" si="18"/>
        <v>25</v>
      </c>
      <c r="D152" s="58">
        <f t="shared" si="19"/>
        <v>53</v>
      </c>
      <c r="E152" s="58">
        <f t="shared" si="20"/>
        <v>74</v>
      </c>
      <c r="F152" s="58">
        <f t="shared" si="16"/>
        <v>113</v>
      </c>
      <c r="G152" s="58" t="e">
        <f t="shared" si="17"/>
        <v>#VALUE!</v>
      </c>
      <c r="H152" s="31" t="str">
        <f t="shared" si="23"/>
        <v>custom_rb_cod.dep_agrmnt</v>
      </c>
      <c r="I152" s="31" t="str">
        <f t="shared" si="21"/>
        <v xml:space="preserve"> custom_rb_card.card_agrmnt</v>
      </c>
      <c r="J152" s="31" t="str">
        <f t="shared" si="22"/>
        <v xml:space="preserve"> custom_rb_card.card; custom_rb_saving_certificate.sav_cert; internal_rdm.RDM_DIVISION_mast_v</v>
      </c>
      <c r="K152" s="31"/>
    </row>
    <row r="153" spans="1:11">
      <c r="A153" t="s">
        <v>15</v>
      </c>
      <c r="B153" t="s">
        <v>3065</v>
      </c>
      <c r="C153" s="58">
        <f t="shared" si="18"/>
        <v>25</v>
      </c>
      <c r="D153" s="58">
        <f t="shared" si="19"/>
        <v>53</v>
      </c>
      <c r="E153" s="58">
        <f t="shared" si="20"/>
        <v>74</v>
      </c>
      <c r="F153" s="58">
        <f t="shared" si="16"/>
        <v>113</v>
      </c>
      <c r="G153" s="58" t="e">
        <f t="shared" si="17"/>
        <v>#VALUE!</v>
      </c>
      <c r="H153" s="31" t="str">
        <f t="shared" si="23"/>
        <v>custom_rb_cod.dep_agrmnt</v>
      </c>
      <c r="I153" s="31" t="str">
        <f t="shared" si="21"/>
        <v xml:space="preserve"> custom_rb_card.card_agrmnt</v>
      </c>
      <c r="J153" s="31" t="str">
        <f t="shared" si="22"/>
        <v xml:space="preserve"> custom_rb_card.card; custom_rb_saving_certificate.sav_cert; internal_rdm.RDM_DIVISION_mast_v</v>
      </c>
      <c r="K153" s="31"/>
    </row>
    <row r="154" spans="1:11">
      <c r="A154" t="s">
        <v>17</v>
      </c>
      <c r="B154" t="s">
        <v>3065</v>
      </c>
      <c r="C154" s="58">
        <f t="shared" si="18"/>
        <v>25</v>
      </c>
      <c r="D154" s="58">
        <f t="shared" si="19"/>
        <v>53</v>
      </c>
      <c r="E154" s="58">
        <f t="shared" si="20"/>
        <v>74</v>
      </c>
      <c r="F154" s="58">
        <f t="shared" si="16"/>
        <v>113</v>
      </c>
      <c r="G154" s="58" t="e">
        <f t="shared" si="17"/>
        <v>#VALUE!</v>
      </c>
      <c r="H154" s="31" t="str">
        <f t="shared" si="23"/>
        <v>custom_rb_cod.dep_agrmnt</v>
      </c>
      <c r="I154" s="31" t="str">
        <f t="shared" si="21"/>
        <v xml:space="preserve"> custom_rb_card.card_agrmnt</v>
      </c>
      <c r="J154" s="31" t="str">
        <f t="shared" si="22"/>
        <v xml:space="preserve"> custom_rb_card.card; custom_rb_saving_certificate.sav_cert; internal_rdm.RDM_DIVISION_mast_v</v>
      </c>
      <c r="K154" s="31"/>
    </row>
    <row r="155" spans="1:11">
      <c r="A155" t="s">
        <v>74</v>
      </c>
      <c r="B155" t="s">
        <v>3395</v>
      </c>
      <c r="C155" s="58" t="str">
        <f t="shared" si="18"/>
        <v>custom_rb_cod.dep_agrmnt_aggr</v>
      </c>
      <c r="D155" s="58" t="e">
        <f t="shared" si="19"/>
        <v>#VALUE!</v>
      </c>
      <c r="E155" s="58" t="e">
        <f t="shared" si="20"/>
        <v>#VALUE!</v>
      </c>
      <c r="F155" s="58" t="e">
        <f t="shared" si="16"/>
        <v>#VALUE!</v>
      </c>
      <c r="G155" s="58" t="e">
        <f t="shared" si="17"/>
        <v>#VALUE!</v>
      </c>
      <c r="H155" s="31" t="str">
        <f t="shared" si="23"/>
        <v>custom_rb_cod.dep_agrmnt_aggr</v>
      </c>
      <c r="I155" s="31" t="e">
        <f t="shared" si="21"/>
        <v>#VALUE!</v>
      </c>
      <c r="J155" s="31" t="e">
        <f t="shared" si="22"/>
        <v>#VALUE!</v>
      </c>
      <c r="K155" s="31"/>
    </row>
    <row r="156" spans="1:11">
      <c r="A156" t="s">
        <v>70</v>
      </c>
      <c r="B156" t="s">
        <v>3395</v>
      </c>
      <c r="C156" s="58" t="str">
        <f t="shared" si="18"/>
        <v>custom_rb_cod.dep_agrmnt_aggr</v>
      </c>
      <c r="D156" s="58" t="e">
        <f t="shared" si="19"/>
        <v>#VALUE!</v>
      </c>
      <c r="E156" s="58" t="e">
        <f t="shared" si="20"/>
        <v>#VALUE!</v>
      </c>
      <c r="F156" s="58" t="e">
        <f t="shared" si="16"/>
        <v>#VALUE!</v>
      </c>
      <c r="G156" s="58" t="e">
        <f t="shared" si="17"/>
        <v>#VALUE!</v>
      </c>
      <c r="H156" s="31" t="str">
        <f t="shared" si="23"/>
        <v>custom_rb_cod.dep_agrmnt_aggr</v>
      </c>
      <c r="I156" s="31" t="e">
        <f t="shared" si="21"/>
        <v>#VALUE!</v>
      </c>
      <c r="J156" s="31" t="e">
        <f t="shared" si="22"/>
        <v>#VALUE!</v>
      </c>
      <c r="K156" s="31"/>
    </row>
    <row r="157" spans="1:11">
      <c r="A157" t="s">
        <v>62</v>
      </c>
      <c r="B157" t="s">
        <v>3395</v>
      </c>
      <c r="C157" s="58" t="str">
        <f t="shared" si="18"/>
        <v>custom_rb_cod.dep_agrmnt_aggr</v>
      </c>
      <c r="D157" s="58" t="e">
        <f t="shared" si="19"/>
        <v>#VALUE!</v>
      </c>
      <c r="E157" s="58" t="e">
        <f t="shared" si="20"/>
        <v>#VALUE!</v>
      </c>
      <c r="F157" s="58" t="e">
        <f t="shared" si="16"/>
        <v>#VALUE!</v>
      </c>
      <c r="G157" s="58" t="e">
        <f t="shared" si="17"/>
        <v>#VALUE!</v>
      </c>
      <c r="H157" s="31" t="str">
        <f t="shared" si="23"/>
        <v>custom_rb_cod.dep_agrmnt_aggr</v>
      </c>
      <c r="I157" s="31" t="e">
        <f t="shared" si="21"/>
        <v>#VALUE!</v>
      </c>
      <c r="J157" s="31" t="e">
        <f t="shared" si="22"/>
        <v>#VALUE!</v>
      </c>
      <c r="K157" s="31"/>
    </row>
    <row r="158" spans="1:11">
      <c r="A158" t="s">
        <v>60</v>
      </c>
      <c r="B158" t="s">
        <v>3395</v>
      </c>
      <c r="C158" s="58" t="str">
        <f t="shared" si="18"/>
        <v>custom_rb_cod.dep_agrmnt_aggr</v>
      </c>
      <c r="D158" s="58" t="e">
        <f t="shared" si="19"/>
        <v>#VALUE!</v>
      </c>
      <c r="E158" s="58" t="e">
        <f t="shared" si="20"/>
        <v>#VALUE!</v>
      </c>
      <c r="F158" s="58" t="e">
        <f t="shared" si="16"/>
        <v>#VALUE!</v>
      </c>
      <c r="G158" s="58" t="e">
        <f t="shared" si="17"/>
        <v>#VALUE!</v>
      </c>
      <c r="H158" s="31" t="str">
        <f t="shared" si="23"/>
        <v>custom_rb_cod.dep_agrmnt_aggr</v>
      </c>
      <c r="I158" s="31" t="e">
        <f t="shared" si="21"/>
        <v>#VALUE!</v>
      </c>
      <c r="J158" s="31" t="e">
        <f t="shared" si="22"/>
        <v>#VALUE!</v>
      </c>
      <c r="K158" s="31"/>
    </row>
    <row r="159" spans="1:11">
      <c r="A159" t="s">
        <v>57</v>
      </c>
      <c r="B159" t="s">
        <v>3395</v>
      </c>
      <c r="C159" s="58" t="str">
        <f t="shared" si="18"/>
        <v>custom_rb_cod.dep_agrmnt_aggr</v>
      </c>
      <c r="D159" s="58" t="e">
        <f t="shared" si="19"/>
        <v>#VALUE!</v>
      </c>
      <c r="E159" s="58" t="e">
        <f t="shared" si="20"/>
        <v>#VALUE!</v>
      </c>
      <c r="F159" s="58" t="e">
        <f t="shared" si="16"/>
        <v>#VALUE!</v>
      </c>
      <c r="G159" s="58" t="e">
        <f t="shared" si="17"/>
        <v>#VALUE!</v>
      </c>
      <c r="H159" s="31" t="str">
        <f t="shared" si="23"/>
        <v>custom_rb_cod.dep_agrmnt_aggr</v>
      </c>
      <c r="I159" s="31" t="e">
        <f t="shared" si="21"/>
        <v>#VALUE!</v>
      </c>
      <c r="J159" s="31" t="e">
        <f t="shared" si="22"/>
        <v>#VALUE!</v>
      </c>
      <c r="K159" s="31"/>
    </row>
    <row r="160" spans="1:11">
      <c r="A160" t="s">
        <v>58</v>
      </c>
      <c r="B160" t="s">
        <v>3395</v>
      </c>
      <c r="C160" s="58" t="str">
        <f t="shared" si="18"/>
        <v>custom_rb_cod.dep_agrmnt_aggr</v>
      </c>
      <c r="D160" s="58" t="e">
        <f t="shared" si="19"/>
        <v>#VALUE!</v>
      </c>
      <c r="E160" s="58" t="e">
        <f t="shared" si="20"/>
        <v>#VALUE!</v>
      </c>
      <c r="F160" s="58" t="e">
        <f t="shared" si="16"/>
        <v>#VALUE!</v>
      </c>
      <c r="G160" s="58" t="e">
        <f t="shared" si="17"/>
        <v>#VALUE!</v>
      </c>
      <c r="H160" s="31" t="str">
        <f t="shared" si="23"/>
        <v>custom_rb_cod.dep_agrmnt_aggr</v>
      </c>
      <c r="I160" s="31" t="e">
        <f t="shared" si="21"/>
        <v>#VALUE!</v>
      </c>
      <c r="J160" s="31" t="e">
        <f t="shared" si="22"/>
        <v>#VALUE!</v>
      </c>
      <c r="K160" s="31"/>
    </row>
    <row r="161" spans="1:11">
      <c r="A161" t="s">
        <v>27</v>
      </c>
      <c r="B161" t="s">
        <v>3395</v>
      </c>
      <c r="C161" s="58" t="str">
        <f t="shared" si="18"/>
        <v>custom_rb_cod.dep_agrmnt_aggr</v>
      </c>
      <c r="D161" s="58" t="e">
        <f t="shared" si="19"/>
        <v>#VALUE!</v>
      </c>
      <c r="E161" s="58" t="e">
        <f t="shared" si="20"/>
        <v>#VALUE!</v>
      </c>
      <c r="F161" s="58" t="e">
        <f t="shared" ref="F161:F224" si="24">FIND(";",B161,E161+1)</f>
        <v>#VALUE!</v>
      </c>
      <c r="G161" s="58" t="e">
        <f t="shared" ref="G161:G224" si="25">FIND(";",B161,F161+1)</f>
        <v>#VALUE!</v>
      </c>
      <c r="H161" s="31" t="str">
        <f t="shared" si="23"/>
        <v>custom_rb_cod.dep_agrmnt_aggr</v>
      </c>
      <c r="I161" s="31" t="e">
        <f t="shared" si="21"/>
        <v>#VALUE!</v>
      </c>
      <c r="J161" s="31" t="e">
        <f t="shared" si="22"/>
        <v>#VALUE!</v>
      </c>
      <c r="K161" s="31"/>
    </row>
    <row r="162" spans="1:11">
      <c r="A162" t="s">
        <v>29</v>
      </c>
      <c r="B162" t="s">
        <v>3395</v>
      </c>
      <c r="C162" s="58" t="str">
        <f t="shared" si="18"/>
        <v>custom_rb_cod.dep_agrmnt_aggr</v>
      </c>
      <c r="D162" s="58" t="e">
        <f t="shared" si="19"/>
        <v>#VALUE!</v>
      </c>
      <c r="E162" s="58" t="e">
        <f t="shared" si="20"/>
        <v>#VALUE!</v>
      </c>
      <c r="F162" s="58" t="e">
        <f t="shared" si="24"/>
        <v>#VALUE!</v>
      </c>
      <c r="G162" s="58" t="e">
        <f t="shared" si="25"/>
        <v>#VALUE!</v>
      </c>
      <c r="H162" s="31" t="str">
        <f t="shared" si="23"/>
        <v>custom_rb_cod.dep_agrmnt_aggr</v>
      </c>
      <c r="I162" s="31" t="e">
        <f t="shared" si="21"/>
        <v>#VALUE!</v>
      </c>
      <c r="J162" s="31" t="e">
        <f t="shared" si="22"/>
        <v>#VALUE!</v>
      </c>
      <c r="K162" s="31"/>
    </row>
    <row r="163" spans="1:11">
      <c r="A163" t="s">
        <v>28</v>
      </c>
      <c r="B163" t="s">
        <v>3395</v>
      </c>
      <c r="C163" s="58" t="str">
        <f t="shared" si="18"/>
        <v>custom_rb_cod.dep_agrmnt_aggr</v>
      </c>
      <c r="D163" s="58" t="e">
        <f t="shared" si="19"/>
        <v>#VALUE!</v>
      </c>
      <c r="E163" s="58" t="e">
        <f t="shared" si="20"/>
        <v>#VALUE!</v>
      </c>
      <c r="F163" s="58" t="e">
        <f t="shared" si="24"/>
        <v>#VALUE!</v>
      </c>
      <c r="G163" s="58" t="e">
        <f t="shared" si="25"/>
        <v>#VALUE!</v>
      </c>
      <c r="H163" s="31" t="str">
        <f t="shared" si="23"/>
        <v>custom_rb_cod.dep_agrmnt_aggr</v>
      </c>
      <c r="I163" s="31" t="e">
        <f t="shared" si="21"/>
        <v>#VALUE!</v>
      </c>
      <c r="J163" s="31" t="e">
        <f t="shared" si="22"/>
        <v>#VALUE!</v>
      </c>
      <c r="K163" s="31"/>
    </row>
    <row r="164" spans="1:11">
      <c r="A164" t="s">
        <v>76</v>
      </c>
      <c r="B164" t="s">
        <v>3395</v>
      </c>
      <c r="C164" s="58" t="str">
        <f t="shared" si="18"/>
        <v>custom_rb_cod.dep_agrmnt_aggr</v>
      </c>
      <c r="D164" s="58" t="e">
        <f t="shared" si="19"/>
        <v>#VALUE!</v>
      </c>
      <c r="E164" s="58" t="e">
        <f t="shared" si="20"/>
        <v>#VALUE!</v>
      </c>
      <c r="F164" s="58" t="e">
        <f t="shared" si="24"/>
        <v>#VALUE!</v>
      </c>
      <c r="G164" s="58" t="e">
        <f t="shared" si="25"/>
        <v>#VALUE!</v>
      </c>
      <c r="H164" s="31" t="str">
        <f t="shared" si="23"/>
        <v>custom_rb_cod.dep_agrmnt_aggr</v>
      </c>
      <c r="I164" s="31" t="e">
        <f t="shared" si="21"/>
        <v>#VALUE!</v>
      </c>
      <c r="J164" s="31" t="e">
        <f t="shared" si="22"/>
        <v>#VALUE!</v>
      </c>
      <c r="K164" s="31"/>
    </row>
    <row r="165" spans="1:11">
      <c r="A165" t="s">
        <v>88</v>
      </c>
      <c r="B165" t="s">
        <v>3395</v>
      </c>
      <c r="C165" s="58" t="str">
        <f t="shared" si="18"/>
        <v>custom_rb_cod.dep_agrmnt_aggr</v>
      </c>
      <c r="D165" s="58" t="e">
        <f t="shared" si="19"/>
        <v>#VALUE!</v>
      </c>
      <c r="E165" s="58" t="e">
        <f t="shared" si="20"/>
        <v>#VALUE!</v>
      </c>
      <c r="F165" s="58" t="e">
        <f t="shared" si="24"/>
        <v>#VALUE!</v>
      </c>
      <c r="G165" s="58" t="e">
        <f t="shared" si="25"/>
        <v>#VALUE!</v>
      </c>
      <c r="H165" s="31" t="str">
        <f t="shared" si="23"/>
        <v>custom_rb_cod.dep_agrmnt_aggr</v>
      </c>
      <c r="I165" s="31" t="e">
        <f t="shared" si="21"/>
        <v>#VALUE!</v>
      </c>
      <c r="J165" s="31" t="e">
        <f t="shared" si="22"/>
        <v>#VALUE!</v>
      </c>
      <c r="K165" s="31"/>
    </row>
    <row r="166" spans="1:11">
      <c r="A166" t="s">
        <v>86</v>
      </c>
      <c r="B166" t="s">
        <v>3395</v>
      </c>
      <c r="C166" s="58" t="str">
        <f t="shared" si="18"/>
        <v>custom_rb_cod.dep_agrmnt_aggr</v>
      </c>
      <c r="D166" s="58" t="e">
        <f t="shared" si="19"/>
        <v>#VALUE!</v>
      </c>
      <c r="E166" s="58" t="e">
        <f t="shared" si="20"/>
        <v>#VALUE!</v>
      </c>
      <c r="F166" s="58" t="e">
        <f t="shared" si="24"/>
        <v>#VALUE!</v>
      </c>
      <c r="G166" s="58" t="e">
        <f t="shared" si="25"/>
        <v>#VALUE!</v>
      </c>
      <c r="H166" s="31" t="str">
        <f t="shared" si="23"/>
        <v>custom_rb_cod.dep_agrmnt_aggr</v>
      </c>
      <c r="I166" s="31" t="e">
        <f t="shared" si="21"/>
        <v>#VALUE!</v>
      </c>
      <c r="J166" s="31" t="e">
        <f t="shared" si="22"/>
        <v>#VALUE!</v>
      </c>
      <c r="K166" s="31"/>
    </row>
    <row r="167" spans="1:11">
      <c r="A167" t="s">
        <v>78</v>
      </c>
      <c r="B167" t="s">
        <v>3395</v>
      </c>
      <c r="C167" s="58" t="str">
        <f t="shared" si="18"/>
        <v>custom_rb_cod.dep_agrmnt_aggr</v>
      </c>
      <c r="D167" s="58" t="e">
        <f t="shared" si="19"/>
        <v>#VALUE!</v>
      </c>
      <c r="E167" s="58" t="e">
        <f t="shared" si="20"/>
        <v>#VALUE!</v>
      </c>
      <c r="F167" s="58" t="e">
        <f t="shared" si="24"/>
        <v>#VALUE!</v>
      </c>
      <c r="G167" s="58" t="e">
        <f t="shared" si="25"/>
        <v>#VALUE!</v>
      </c>
      <c r="H167" s="31" t="str">
        <f t="shared" si="23"/>
        <v>custom_rb_cod.dep_agrmnt_aggr</v>
      </c>
      <c r="I167" s="31" t="e">
        <f t="shared" si="21"/>
        <v>#VALUE!</v>
      </c>
      <c r="J167" s="31" t="e">
        <f t="shared" si="22"/>
        <v>#VALUE!</v>
      </c>
      <c r="K167" s="31"/>
    </row>
    <row r="168" spans="1:11">
      <c r="A168" t="s">
        <v>84</v>
      </c>
      <c r="B168" t="s">
        <v>3395</v>
      </c>
      <c r="C168" s="58" t="str">
        <f t="shared" si="18"/>
        <v>custom_rb_cod.dep_agrmnt_aggr</v>
      </c>
      <c r="D168" s="58" t="e">
        <f t="shared" si="19"/>
        <v>#VALUE!</v>
      </c>
      <c r="E168" s="58" t="e">
        <f t="shared" si="20"/>
        <v>#VALUE!</v>
      </c>
      <c r="F168" s="58" t="e">
        <f t="shared" si="24"/>
        <v>#VALUE!</v>
      </c>
      <c r="G168" s="58" t="e">
        <f t="shared" si="25"/>
        <v>#VALUE!</v>
      </c>
      <c r="H168" s="31" t="str">
        <f t="shared" si="23"/>
        <v>custom_rb_cod.dep_agrmnt_aggr</v>
      </c>
      <c r="I168" s="31" t="e">
        <f t="shared" si="21"/>
        <v>#VALUE!</v>
      </c>
      <c r="J168" s="31" t="e">
        <f t="shared" si="22"/>
        <v>#VALUE!</v>
      </c>
      <c r="K168" s="31"/>
    </row>
    <row r="169" spans="1:11">
      <c r="A169" t="s">
        <v>72</v>
      </c>
      <c r="B169" t="s">
        <v>3395</v>
      </c>
      <c r="C169" s="58" t="str">
        <f t="shared" si="18"/>
        <v>custom_rb_cod.dep_agrmnt_aggr</v>
      </c>
      <c r="D169" s="58" t="e">
        <f t="shared" si="19"/>
        <v>#VALUE!</v>
      </c>
      <c r="E169" s="58" t="e">
        <f t="shared" si="20"/>
        <v>#VALUE!</v>
      </c>
      <c r="F169" s="58" t="e">
        <f t="shared" si="24"/>
        <v>#VALUE!</v>
      </c>
      <c r="G169" s="58" t="e">
        <f t="shared" si="25"/>
        <v>#VALUE!</v>
      </c>
      <c r="H169" s="31" t="str">
        <f t="shared" si="23"/>
        <v>custom_rb_cod.dep_agrmnt_aggr</v>
      </c>
      <c r="I169" s="31" t="e">
        <f t="shared" si="21"/>
        <v>#VALUE!</v>
      </c>
      <c r="J169" s="31" t="e">
        <f t="shared" si="22"/>
        <v>#VALUE!</v>
      </c>
      <c r="K169" s="31"/>
    </row>
    <row r="170" spans="1:11">
      <c r="A170" t="s">
        <v>80</v>
      </c>
      <c r="B170" t="s">
        <v>3395</v>
      </c>
      <c r="C170" s="58" t="str">
        <f t="shared" si="18"/>
        <v>custom_rb_cod.dep_agrmnt_aggr</v>
      </c>
      <c r="D170" s="58" t="e">
        <f t="shared" si="19"/>
        <v>#VALUE!</v>
      </c>
      <c r="E170" s="58" t="e">
        <f t="shared" si="20"/>
        <v>#VALUE!</v>
      </c>
      <c r="F170" s="58" t="e">
        <f t="shared" si="24"/>
        <v>#VALUE!</v>
      </c>
      <c r="G170" s="58" t="e">
        <f t="shared" si="25"/>
        <v>#VALUE!</v>
      </c>
      <c r="H170" s="31" t="str">
        <f t="shared" si="23"/>
        <v>custom_rb_cod.dep_agrmnt_aggr</v>
      </c>
      <c r="I170" s="31" t="e">
        <f t="shared" si="21"/>
        <v>#VALUE!</v>
      </c>
      <c r="J170" s="31" t="e">
        <f t="shared" si="22"/>
        <v>#VALUE!</v>
      </c>
      <c r="K170" s="31"/>
    </row>
    <row r="171" spans="1:11">
      <c r="A171" t="s">
        <v>90</v>
      </c>
      <c r="B171" t="s">
        <v>3395</v>
      </c>
      <c r="C171" s="58" t="str">
        <f t="shared" si="18"/>
        <v>custom_rb_cod.dep_agrmnt_aggr</v>
      </c>
      <c r="D171" s="58" t="e">
        <f t="shared" si="19"/>
        <v>#VALUE!</v>
      </c>
      <c r="E171" s="58" t="e">
        <f t="shared" si="20"/>
        <v>#VALUE!</v>
      </c>
      <c r="F171" s="58" t="e">
        <f t="shared" si="24"/>
        <v>#VALUE!</v>
      </c>
      <c r="G171" s="58" t="e">
        <f t="shared" si="25"/>
        <v>#VALUE!</v>
      </c>
      <c r="H171" s="31" t="str">
        <f t="shared" si="23"/>
        <v>custom_rb_cod.dep_agrmnt_aggr</v>
      </c>
      <c r="I171" s="31" t="e">
        <f t="shared" si="21"/>
        <v>#VALUE!</v>
      </c>
      <c r="J171" s="31" t="e">
        <f t="shared" si="22"/>
        <v>#VALUE!</v>
      </c>
      <c r="K171" s="31"/>
    </row>
    <row r="172" spans="1:11">
      <c r="A172" t="s">
        <v>93</v>
      </c>
      <c r="B172" t="s">
        <v>3395</v>
      </c>
      <c r="C172" s="58" t="str">
        <f t="shared" si="18"/>
        <v>custom_rb_cod.dep_agrmnt_aggr</v>
      </c>
      <c r="D172" s="58" t="e">
        <f t="shared" si="19"/>
        <v>#VALUE!</v>
      </c>
      <c r="E172" s="58" t="e">
        <f t="shared" si="20"/>
        <v>#VALUE!</v>
      </c>
      <c r="F172" s="58" t="e">
        <f t="shared" si="24"/>
        <v>#VALUE!</v>
      </c>
      <c r="G172" s="58" t="e">
        <f t="shared" si="25"/>
        <v>#VALUE!</v>
      </c>
      <c r="H172" s="31" t="str">
        <f t="shared" si="23"/>
        <v>custom_rb_cod.dep_agrmnt_aggr</v>
      </c>
      <c r="I172" s="31" t="e">
        <f t="shared" si="21"/>
        <v>#VALUE!</v>
      </c>
      <c r="J172" s="31" t="e">
        <f t="shared" si="22"/>
        <v>#VALUE!</v>
      </c>
      <c r="K172" s="31"/>
    </row>
    <row r="173" spans="1:11">
      <c r="A173" t="s">
        <v>26</v>
      </c>
      <c r="B173" t="s">
        <v>3395</v>
      </c>
      <c r="C173" s="58" t="str">
        <f t="shared" si="18"/>
        <v>custom_rb_cod.dep_agrmnt_aggr</v>
      </c>
      <c r="D173" s="58" t="e">
        <f t="shared" si="19"/>
        <v>#VALUE!</v>
      </c>
      <c r="E173" s="58" t="e">
        <f t="shared" si="20"/>
        <v>#VALUE!</v>
      </c>
      <c r="F173" s="58" t="e">
        <f t="shared" si="24"/>
        <v>#VALUE!</v>
      </c>
      <c r="G173" s="58" t="e">
        <f t="shared" si="25"/>
        <v>#VALUE!</v>
      </c>
      <c r="H173" s="31" t="str">
        <f t="shared" si="23"/>
        <v>custom_rb_cod.dep_agrmnt_aggr</v>
      </c>
      <c r="I173" s="31" t="e">
        <f t="shared" si="21"/>
        <v>#VALUE!</v>
      </c>
      <c r="J173" s="31" t="e">
        <f t="shared" si="22"/>
        <v>#VALUE!</v>
      </c>
      <c r="K173" s="31"/>
    </row>
    <row r="174" spans="1:11">
      <c r="A174" t="s">
        <v>67</v>
      </c>
      <c r="B174" t="s">
        <v>3395</v>
      </c>
      <c r="C174" s="58" t="str">
        <f t="shared" si="18"/>
        <v>custom_rb_cod.dep_agrmnt_aggr</v>
      </c>
      <c r="D174" s="58" t="e">
        <f t="shared" si="19"/>
        <v>#VALUE!</v>
      </c>
      <c r="E174" s="58" t="e">
        <f t="shared" si="20"/>
        <v>#VALUE!</v>
      </c>
      <c r="F174" s="58" t="e">
        <f t="shared" si="24"/>
        <v>#VALUE!</v>
      </c>
      <c r="G174" s="58" t="e">
        <f t="shared" si="25"/>
        <v>#VALUE!</v>
      </c>
      <c r="H174" s="31" t="str">
        <f t="shared" si="23"/>
        <v>custom_rb_cod.dep_agrmnt_aggr</v>
      </c>
      <c r="I174" s="31" t="e">
        <f t="shared" si="21"/>
        <v>#VALUE!</v>
      </c>
      <c r="J174" s="31" t="e">
        <f t="shared" si="22"/>
        <v>#VALUE!</v>
      </c>
      <c r="K174" s="31"/>
    </row>
    <row r="175" spans="1:11">
      <c r="A175" t="s">
        <v>59</v>
      </c>
      <c r="B175" t="s">
        <v>3395</v>
      </c>
      <c r="C175" s="58" t="str">
        <f t="shared" si="18"/>
        <v>custom_rb_cod.dep_agrmnt_aggr</v>
      </c>
      <c r="D175" s="58" t="e">
        <f t="shared" si="19"/>
        <v>#VALUE!</v>
      </c>
      <c r="E175" s="58" t="e">
        <f t="shared" si="20"/>
        <v>#VALUE!</v>
      </c>
      <c r="F175" s="58" t="e">
        <f t="shared" si="24"/>
        <v>#VALUE!</v>
      </c>
      <c r="G175" s="58" t="e">
        <f t="shared" si="25"/>
        <v>#VALUE!</v>
      </c>
      <c r="H175" s="31" t="str">
        <f t="shared" si="23"/>
        <v>custom_rb_cod.dep_agrmnt_aggr</v>
      </c>
      <c r="I175" s="31" t="e">
        <f t="shared" si="21"/>
        <v>#VALUE!</v>
      </c>
      <c r="J175" s="31" t="e">
        <f t="shared" si="22"/>
        <v>#VALUE!</v>
      </c>
      <c r="K175" s="31"/>
    </row>
    <row r="176" spans="1:11">
      <c r="A176" t="s">
        <v>56</v>
      </c>
      <c r="B176" t="s">
        <v>3395</v>
      </c>
      <c r="C176" s="58" t="str">
        <f t="shared" si="18"/>
        <v>custom_rb_cod.dep_agrmnt_aggr</v>
      </c>
      <c r="D176" s="58" t="e">
        <f t="shared" si="19"/>
        <v>#VALUE!</v>
      </c>
      <c r="E176" s="58" t="e">
        <f t="shared" si="20"/>
        <v>#VALUE!</v>
      </c>
      <c r="F176" s="58" t="e">
        <f t="shared" si="24"/>
        <v>#VALUE!</v>
      </c>
      <c r="G176" s="58" t="e">
        <f t="shared" si="25"/>
        <v>#VALUE!</v>
      </c>
      <c r="H176" s="31" t="str">
        <f t="shared" si="23"/>
        <v>custom_rb_cod.dep_agrmnt_aggr</v>
      </c>
      <c r="I176" s="31" t="e">
        <f t="shared" si="21"/>
        <v>#VALUE!</v>
      </c>
      <c r="J176" s="31" t="e">
        <f t="shared" si="22"/>
        <v>#VALUE!</v>
      </c>
      <c r="K176" s="31"/>
    </row>
    <row r="177" spans="1:11">
      <c r="A177" t="s">
        <v>81</v>
      </c>
      <c r="B177" t="s">
        <v>3395</v>
      </c>
      <c r="C177" s="58" t="str">
        <f t="shared" si="18"/>
        <v>custom_rb_cod.dep_agrmnt_aggr</v>
      </c>
      <c r="D177" s="58" t="e">
        <f t="shared" si="19"/>
        <v>#VALUE!</v>
      </c>
      <c r="E177" s="58" t="e">
        <f t="shared" si="20"/>
        <v>#VALUE!</v>
      </c>
      <c r="F177" s="58" t="e">
        <f t="shared" si="24"/>
        <v>#VALUE!</v>
      </c>
      <c r="G177" s="58" t="e">
        <f t="shared" si="25"/>
        <v>#VALUE!</v>
      </c>
      <c r="H177" s="31" t="str">
        <f t="shared" si="23"/>
        <v>custom_rb_cod.dep_agrmnt_aggr</v>
      </c>
      <c r="I177" s="31" t="e">
        <f t="shared" si="21"/>
        <v>#VALUE!</v>
      </c>
      <c r="J177" s="31" t="e">
        <f t="shared" si="22"/>
        <v>#VALUE!</v>
      </c>
      <c r="K177" s="31"/>
    </row>
    <row r="178" spans="1:11">
      <c r="A178" t="s">
        <v>66</v>
      </c>
      <c r="B178" t="s">
        <v>3395</v>
      </c>
      <c r="C178" s="58" t="str">
        <f t="shared" si="18"/>
        <v>custom_rb_cod.dep_agrmnt_aggr</v>
      </c>
      <c r="D178" s="58" t="e">
        <f t="shared" si="19"/>
        <v>#VALUE!</v>
      </c>
      <c r="E178" s="58" t="e">
        <f t="shared" si="20"/>
        <v>#VALUE!</v>
      </c>
      <c r="F178" s="58" t="e">
        <f t="shared" si="24"/>
        <v>#VALUE!</v>
      </c>
      <c r="G178" s="58" t="e">
        <f t="shared" si="25"/>
        <v>#VALUE!</v>
      </c>
      <c r="H178" s="31" t="str">
        <f t="shared" si="23"/>
        <v>custom_rb_cod.dep_agrmnt_aggr</v>
      </c>
      <c r="I178" s="31" t="e">
        <f t="shared" si="21"/>
        <v>#VALUE!</v>
      </c>
      <c r="J178" s="31" t="e">
        <f t="shared" si="22"/>
        <v>#VALUE!</v>
      </c>
      <c r="K178" s="31"/>
    </row>
    <row r="179" spans="1:11">
      <c r="A179" t="s">
        <v>52</v>
      </c>
      <c r="B179" t="s">
        <v>3395</v>
      </c>
      <c r="C179" s="58" t="str">
        <f t="shared" si="18"/>
        <v>custom_rb_cod.dep_agrmnt_aggr</v>
      </c>
      <c r="D179" s="58" t="e">
        <f t="shared" si="19"/>
        <v>#VALUE!</v>
      </c>
      <c r="E179" s="58" t="e">
        <f t="shared" si="20"/>
        <v>#VALUE!</v>
      </c>
      <c r="F179" s="58" t="e">
        <f t="shared" si="24"/>
        <v>#VALUE!</v>
      </c>
      <c r="G179" s="58" t="e">
        <f t="shared" si="25"/>
        <v>#VALUE!</v>
      </c>
      <c r="H179" s="31" t="str">
        <f t="shared" si="23"/>
        <v>custom_rb_cod.dep_agrmnt_aggr</v>
      </c>
      <c r="I179" s="31" t="e">
        <f t="shared" si="21"/>
        <v>#VALUE!</v>
      </c>
      <c r="J179" s="31" t="e">
        <f t="shared" si="22"/>
        <v>#VALUE!</v>
      </c>
      <c r="K179" s="31"/>
    </row>
    <row r="180" spans="1:11">
      <c r="A180" t="s">
        <v>61</v>
      </c>
      <c r="B180" t="s">
        <v>3395</v>
      </c>
      <c r="C180" s="58" t="str">
        <f t="shared" si="18"/>
        <v>custom_rb_cod.dep_agrmnt_aggr</v>
      </c>
      <c r="D180" s="58" t="e">
        <f t="shared" si="19"/>
        <v>#VALUE!</v>
      </c>
      <c r="E180" s="58" t="e">
        <f t="shared" si="20"/>
        <v>#VALUE!</v>
      </c>
      <c r="F180" s="58" t="e">
        <f t="shared" si="24"/>
        <v>#VALUE!</v>
      </c>
      <c r="G180" s="58" t="e">
        <f t="shared" si="25"/>
        <v>#VALUE!</v>
      </c>
      <c r="H180" s="31" t="str">
        <f t="shared" si="23"/>
        <v>custom_rb_cod.dep_agrmnt_aggr</v>
      </c>
      <c r="I180" s="31" t="e">
        <f t="shared" si="21"/>
        <v>#VALUE!</v>
      </c>
      <c r="J180" s="31" t="e">
        <f t="shared" si="22"/>
        <v>#VALUE!</v>
      </c>
      <c r="K180" s="31"/>
    </row>
    <row r="181" spans="1:11">
      <c r="A181" t="s">
        <v>55</v>
      </c>
      <c r="B181" t="s">
        <v>3395</v>
      </c>
      <c r="C181" s="58" t="str">
        <f t="shared" si="18"/>
        <v>custom_rb_cod.dep_agrmnt_aggr</v>
      </c>
      <c r="D181" s="58" t="e">
        <f t="shared" si="19"/>
        <v>#VALUE!</v>
      </c>
      <c r="E181" s="58" t="e">
        <f t="shared" si="20"/>
        <v>#VALUE!</v>
      </c>
      <c r="F181" s="58" t="e">
        <f t="shared" si="24"/>
        <v>#VALUE!</v>
      </c>
      <c r="G181" s="58" t="e">
        <f t="shared" si="25"/>
        <v>#VALUE!</v>
      </c>
      <c r="H181" s="31" t="str">
        <f t="shared" si="23"/>
        <v>custom_rb_cod.dep_agrmnt_aggr</v>
      </c>
      <c r="I181" s="31" t="e">
        <f t="shared" si="21"/>
        <v>#VALUE!</v>
      </c>
      <c r="J181" s="31" t="e">
        <f t="shared" si="22"/>
        <v>#VALUE!</v>
      </c>
      <c r="K181" s="31"/>
    </row>
    <row r="182" spans="1:11">
      <c r="A182" t="s">
        <v>68</v>
      </c>
      <c r="B182" t="s">
        <v>3395</v>
      </c>
      <c r="C182" s="58" t="str">
        <f t="shared" si="18"/>
        <v>custom_rb_cod.dep_agrmnt_aggr</v>
      </c>
      <c r="D182" s="58" t="e">
        <f t="shared" si="19"/>
        <v>#VALUE!</v>
      </c>
      <c r="E182" s="58" t="e">
        <f t="shared" si="20"/>
        <v>#VALUE!</v>
      </c>
      <c r="F182" s="58" t="e">
        <f t="shared" si="24"/>
        <v>#VALUE!</v>
      </c>
      <c r="G182" s="58" t="e">
        <f t="shared" si="25"/>
        <v>#VALUE!</v>
      </c>
      <c r="H182" s="31" t="str">
        <f t="shared" si="23"/>
        <v>custom_rb_cod.dep_agrmnt_aggr</v>
      </c>
      <c r="I182" s="31" t="e">
        <f t="shared" si="21"/>
        <v>#VALUE!</v>
      </c>
      <c r="J182" s="31" t="e">
        <f t="shared" si="22"/>
        <v>#VALUE!</v>
      </c>
      <c r="K182" s="31"/>
    </row>
    <row r="183" spans="1:11">
      <c r="A183" t="s">
        <v>82</v>
      </c>
      <c r="B183" t="s">
        <v>3395</v>
      </c>
      <c r="C183" s="58" t="str">
        <f t="shared" si="18"/>
        <v>custom_rb_cod.dep_agrmnt_aggr</v>
      </c>
      <c r="D183" s="58" t="e">
        <f t="shared" si="19"/>
        <v>#VALUE!</v>
      </c>
      <c r="E183" s="58" t="e">
        <f t="shared" si="20"/>
        <v>#VALUE!</v>
      </c>
      <c r="F183" s="58" t="e">
        <f t="shared" si="24"/>
        <v>#VALUE!</v>
      </c>
      <c r="G183" s="58" t="e">
        <f t="shared" si="25"/>
        <v>#VALUE!</v>
      </c>
      <c r="H183" s="31" t="str">
        <f t="shared" si="23"/>
        <v>custom_rb_cod.dep_agrmnt_aggr</v>
      </c>
      <c r="I183" s="31" t="e">
        <f t="shared" si="21"/>
        <v>#VALUE!</v>
      </c>
      <c r="J183" s="31" t="e">
        <f t="shared" si="22"/>
        <v>#VALUE!</v>
      </c>
      <c r="K183" s="31"/>
    </row>
    <row r="184" spans="1:11">
      <c r="A184" t="s">
        <v>91</v>
      </c>
      <c r="B184" t="s">
        <v>3395</v>
      </c>
      <c r="C184" s="58" t="str">
        <f t="shared" si="18"/>
        <v>custom_rb_cod.dep_agrmnt_aggr</v>
      </c>
      <c r="D184" s="58" t="e">
        <f t="shared" si="19"/>
        <v>#VALUE!</v>
      </c>
      <c r="E184" s="58" t="e">
        <f t="shared" si="20"/>
        <v>#VALUE!</v>
      </c>
      <c r="F184" s="58" t="e">
        <f t="shared" si="24"/>
        <v>#VALUE!</v>
      </c>
      <c r="G184" s="58" t="e">
        <f t="shared" si="25"/>
        <v>#VALUE!</v>
      </c>
      <c r="H184" s="31" t="str">
        <f t="shared" si="23"/>
        <v>custom_rb_cod.dep_agrmnt_aggr</v>
      </c>
      <c r="I184" s="31" t="e">
        <f t="shared" si="21"/>
        <v>#VALUE!</v>
      </c>
      <c r="J184" s="31" t="e">
        <f t="shared" si="22"/>
        <v>#VALUE!</v>
      </c>
      <c r="K184" s="31"/>
    </row>
    <row r="185" spans="1:11">
      <c r="A185" t="s">
        <v>73</v>
      </c>
      <c r="B185" t="s">
        <v>3395</v>
      </c>
      <c r="C185" s="58" t="str">
        <f t="shared" si="18"/>
        <v>custom_rb_cod.dep_agrmnt_aggr</v>
      </c>
      <c r="D185" s="58" t="e">
        <f t="shared" si="19"/>
        <v>#VALUE!</v>
      </c>
      <c r="E185" s="58" t="e">
        <f t="shared" si="20"/>
        <v>#VALUE!</v>
      </c>
      <c r="F185" s="58" t="e">
        <f t="shared" si="24"/>
        <v>#VALUE!</v>
      </c>
      <c r="G185" s="58" t="e">
        <f t="shared" si="25"/>
        <v>#VALUE!</v>
      </c>
      <c r="H185" s="31" t="str">
        <f t="shared" si="23"/>
        <v>custom_rb_cod.dep_agrmnt_aggr</v>
      </c>
      <c r="I185" s="31" t="e">
        <f t="shared" si="21"/>
        <v>#VALUE!</v>
      </c>
      <c r="J185" s="31" t="e">
        <f t="shared" si="22"/>
        <v>#VALUE!</v>
      </c>
      <c r="K185" s="31"/>
    </row>
    <row r="186" spans="1:11">
      <c r="A186" t="s">
        <v>69</v>
      </c>
      <c r="B186" t="s">
        <v>3395</v>
      </c>
      <c r="C186" s="58" t="str">
        <f t="shared" si="18"/>
        <v>custom_rb_cod.dep_agrmnt_aggr</v>
      </c>
      <c r="D186" s="58" t="e">
        <f t="shared" si="19"/>
        <v>#VALUE!</v>
      </c>
      <c r="E186" s="58" t="e">
        <f t="shared" si="20"/>
        <v>#VALUE!</v>
      </c>
      <c r="F186" s="58" t="e">
        <f t="shared" si="24"/>
        <v>#VALUE!</v>
      </c>
      <c r="G186" s="58" t="e">
        <f t="shared" si="25"/>
        <v>#VALUE!</v>
      </c>
      <c r="H186" s="31" t="str">
        <f t="shared" si="23"/>
        <v>custom_rb_cod.dep_agrmnt_aggr</v>
      </c>
      <c r="I186" s="31" t="e">
        <f t="shared" si="21"/>
        <v>#VALUE!</v>
      </c>
      <c r="J186" s="31" t="e">
        <f t="shared" si="22"/>
        <v>#VALUE!</v>
      </c>
      <c r="K186" s="31"/>
    </row>
    <row r="187" spans="1:11">
      <c r="A187" t="s">
        <v>87</v>
      </c>
      <c r="B187" t="s">
        <v>3395</v>
      </c>
      <c r="C187" s="58" t="str">
        <f t="shared" si="18"/>
        <v>custom_rb_cod.dep_agrmnt_aggr</v>
      </c>
      <c r="D187" s="58" t="e">
        <f t="shared" si="19"/>
        <v>#VALUE!</v>
      </c>
      <c r="E187" s="58" t="e">
        <f t="shared" si="20"/>
        <v>#VALUE!</v>
      </c>
      <c r="F187" s="58" t="e">
        <f t="shared" si="24"/>
        <v>#VALUE!</v>
      </c>
      <c r="G187" s="58" t="e">
        <f t="shared" si="25"/>
        <v>#VALUE!</v>
      </c>
      <c r="H187" s="31" t="str">
        <f t="shared" si="23"/>
        <v>custom_rb_cod.dep_agrmnt_aggr</v>
      </c>
      <c r="I187" s="31" t="e">
        <f t="shared" si="21"/>
        <v>#VALUE!</v>
      </c>
      <c r="J187" s="31" t="e">
        <f t="shared" si="22"/>
        <v>#VALUE!</v>
      </c>
      <c r="K187" s="31"/>
    </row>
    <row r="188" spans="1:11">
      <c r="A188" t="s">
        <v>85</v>
      </c>
      <c r="B188" t="s">
        <v>3395</v>
      </c>
      <c r="C188" s="58" t="str">
        <f t="shared" si="18"/>
        <v>custom_rb_cod.dep_agrmnt_aggr</v>
      </c>
      <c r="D188" s="58" t="e">
        <f t="shared" si="19"/>
        <v>#VALUE!</v>
      </c>
      <c r="E188" s="58" t="e">
        <f t="shared" si="20"/>
        <v>#VALUE!</v>
      </c>
      <c r="F188" s="58" t="e">
        <f t="shared" si="24"/>
        <v>#VALUE!</v>
      </c>
      <c r="G188" s="58" t="e">
        <f t="shared" si="25"/>
        <v>#VALUE!</v>
      </c>
      <c r="H188" s="31" t="str">
        <f t="shared" si="23"/>
        <v>custom_rb_cod.dep_agrmnt_aggr</v>
      </c>
      <c r="I188" s="31" t="e">
        <f t="shared" si="21"/>
        <v>#VALUE!</v>
      </c>
      <c r="J188" s="31" t="e">
        <f t="shared" si="22"/>
        <v>#VALUE!</v>
      </c>
      <c r="K188" s="31"/>
    </row>
    <row r="189" spans="1:11">
      <c r="A189" t="s">
        <v>77</v>
      </c>
      <c r="B189" t="s">
        <v>3395</v>
      </c>
      <c r="C189" s="58" t="str">
        <f t="shared" si="18"/>
        <v>custom_rb_cod.dep_agrmnt_aggr</v>
      </c>
      <c r="D189" s="58" t="e">
        <f t="shared" si="19"/>
        <v>#VALUE!</v>
      </c>
      <c r="E189" s="58" t="e">
        <f t="shared" si="20"/>
        <v>#VALUE!</v>
      </c>
      <c r="F189" s="58" t="e">
        <f t="shared" si="24"/>
        <v>#VALUE!</v>
      </c>
      <c r="G189" s="58" t="e">
        <f t="shared" si="25"/>
        <v>#VALUE!</v>
      </c>
      <c r="H189" s="31" t="str">
        <f t="shared" si="23"/>
        <v>custom_rb_cod.dep_agrmnt_aggr</v>
      </c>
      <c r="I189" s="31" t="e">
        <f t="shared" si="21"/>
        <v>#VALUE!</v>
      </c>
      <c r="J189" s="31" t="e">
        <f t="shared" si="22"/>
        <v>#VALUE!</v>
      </c>
      <c r="K189" s="31"/>
    </row>
    <row r="190" spans="1:11">
      <c r="A190" t="s">
        <v>83</v>
      </c>
      <c r="B190" t="s">
        <v>3395</v>
      </c>
      <c r="C190" s="58" t="str">
        <f t="shared" si="18"/>
        <v>custom_rb_cod.dep_agrmnt_aggr</v>
      </c>
      <c r="D190" s="58" t="e">
        <f t="shared" si="19"/>
        <v>#VALUE!</v>
      </c>
      <c r="E190" s="58" t="e">
        <f t="shared" si="20"/>
        <v>#VALUE!</v>
      </c>
      <c r="F190" s="58" t="e">
        <f t="shared" si="24"/>
        <v>#VALUE!</v>
      </c>
      <c r="G190" s="58" t="e">
        <f t="shared" si="25"/>
        <v>#VALUE!</v>
      </c>
      <c r="H190" s="31" t="str">
        <f t="shared" si="23"/>
        <v>custom_rb_cod.dep_agrmnt_aggr</v>
      </c>
      <c r="I190" s="31" t="e">
        <f t="shared" si="21"/>
        <v>#VALUE!</v>
      </c>
      <c r="J190" s="31" t="e">
        <f t="shared" si="22"/>
        <v>#VALUE!</v>
      </c>
      <c r="K190" s="31"/>
    </row>
    <row r="191" spans="1:11">
      <c r="A191" t="s">
        <v>75</v>
      </c>
      <c r="B191" t="s">
        <v>3395</v>
      </c>
      <c r="C191" s="58" t="str">
        <f t="shared" si="18"/>
        <v>custom_rb_cod.dep_agrmnt_aggr</v>
      </c>
      <c r="D191" s="58" t="e">
        <f t="shared" si="19"/>
        <v>#VALUE!</v>
      </c>
      <c r="E191" s="58" t="e">
        <f t="shared" si="20"/>
        <v>#VALUE!</v>
      </c>
      <c r="F191" s="58" t="e">
        <f t="shared" si="24"/>
        <v>#VALUE!</v>
      </c>
      <c r="G191" s="58" t="e">
        <f t="shared" si="25"/>
        <v>#VALUE!</v>
      </c>
      <c r="H191" s="31" t="str">
        <f t="shared" si="23"/>
        <v>custom_rb_cod.dep_agrmnt_aggr</v>
      </c>
      <c r="I191" s="31" t="e">
        <f t="shared" si="21"/>
        <v>#VALUE!</v>
      </c>
      <c r="J191" s="31" t="e">
        <f t="shared" si="22"/>
        <v>#VALUE!</v>
      </c>
      <c r="K191" s="31"/>
    </row>
    <row r="192" spans="1:11" s="31" customFormat="1">
      <c r="A192" t="s">
        <v>71</v>
      </c>
      <c r="B192" t="s">
        <v>3395</v>
      </c>
      <c r="C192" s="58" t="str">
        <f t="shared" si="18"/>
        <v>custom_rb_cod.dep_agrmnt_aggr</v>
      </c>
      <c r="D192" s="58" t="e">
        <f>FIND(";",B192,C192+1)</f>
        <v>#VALUE!</v>
      </c>
      <c r="E192" s="58" t="e">
        <f>FIND(";",B192,D192+1)</f>
        <v>#VALUE!</v>
      </c>
      <c r="F192" s="58" t="e">
        <f t="shared" si="24"/>
        <v>#VALUE!</v>
      </c>
      <c r="G192" s="58" t="e">
        <f t="shared" si="25"/>
        <v>#VALUE!</v>
      </c>
      <c r="H192" s="31" t="str">
        <f t="shared" si="23"/>
        <v>custom_rb_cod.dep_agrmnt_aggr</v>
      </c>
      <c r="I192" s="31" t="e">
        <f>MID(B192,C192+1,D192-1-C192)</f>
        <v>#VALUE!</v>
      </c>
      <c r="J192" s="31" t="e">
        <f>MID(B192,D192+1,1000)</f>
        <v>#VALUE!</v>
      </c>
    </row>
    <row r="193" spans="1:10">
      <c r="A193" t="s">
        <v>79</v>
      </c>
      <c r="B193" t="s">
        <v>3395</v>
      </c>
      <c r="C193" s="58" t="str">
        <f t="shared" si="18"/>
        <v>custom_rb_cod.dep_agrmnt_aggr</v>
      </c>
      <c r="D193" s="58" t="e">
        <f>FIND(";",B193,C193+1)</f>
        <v>#VALUE!</v>
      </c>
      <c r="E193" s="58" t="e">
        <f>FIND(";",B193,D193+1)</f>
        <v>#VALUE!</v>
      </c>
      <c r="F193" s="58" t="e">
        <f t="shared" si="24"/>
        <v>#VALUE!</v>
      </c>
      <c r="G193" s="58" t="e">
        <f t="shared" si="25"/>
        <v>#VALUE!</v>
      </c>
      <c r="H193" s="31" t="str">
        <f t="shared" si="23"/>
        <v>custom_rb_cod.dep_agrmnt_aggr</v>
      </c>
      <c r="I193" t="e">
        <f>MID(B193,C193+1,D193-1-C193)</f>
        <v>#VALUE!</v>
      </c>
      <c r="J193" t="e">
        <f>MID(B193,D193+1,1000)</f>
        <v>#VALUE!</v>
      </c>
    </row>
    <row r="194" spans="1:10">
      <c r="A194" t="s">
        <v>89</v>
      </c>
      <c r="B194" t="s">
        <v>3395</v>
      </c>
      <c r="C194" s="58" t="str">
        <f t="shared" ref="C194:C257" si="26">IFERROR(FIND(";",B194,1),B194)</f>
        <v>custom_rb_cod.dep_agrmnt_aggr</v>
      </c>
      <c r="D194" s="58" t="e">
        <f t="shared" ref="D194:D257" si="27">FIND(";",B194,C194+1)</f>
        <v>#VALUE!</v>
      </c>
      <c r="E194" s="58" t="e">
        <f t="shared" ref="E194:E257" si="28">FIND(";",B194,D194+1)</f>
        <v>#VALUE!</v>
      </c>
      <c r="F194" s="58" t="e">
        <f t="shared" si="24"/>
        <v>#VALUE!</v>
      </c>
      <c r="G194" s="58" t="e">
        <f t="shared" si="25"/>
        <v>#VALUE!</v>
      </c>
      <c r="H194" s="31" t="str">
        <f t="shared" ref="H194:H257" si="29">IFERROR(MID(B194,1,C194-1),B194)</f>
        <v>custom_rb_cod.dep_agrmnt_aggr</v>
      </c>
      <c r="I194" t="e">
        <f t="shared" ref="I194:I257" si="30">MID(B194,C194+1,D194-1-C194)</f>
        <v>#VALUE!</v>
      </c>
      <c r="J194" t="e">
        <f t="shared" ref="J194:J257" si="31">MID(B194,D194+1,1000)</f>
        <v>#VALUE!</v>
      </c>
    </row>
    <row r="195" spans="1:10">
      <c r="A195" t="s">
        <v>65</v>
      </c>
      <c r="B195" t="s">
        <v>3395</v>
      </c>
      <c r="C195" s="58" t="str">
        <f t="shared" si="26"/>
        <v>custom_rb_cod.dep_agrmnt_aggr</v>
      </c>
      <c r="D195" s="58" t="e">
        <f t="shared" si="27"/>
        <v>#VALUE!</v>
      </c>
      <c r="E195" s="58" t="e">
        <f t="shared" si="28"/>
        <v>#VALUE!</v>
      </c>
      <c r="F195" s="58" t="e">
        <f t="shared" si="24"/>
        <v>#VALUE!</v>
      </c>
      <c r="G195" s="58" t="e">
        <f t="shared" si="25"/>
        <v>#VALUE!</v>
      </c>
      <c r="H195" s="31" t="str">
        <f t="shared" si="29"/>
        <v>custom_rb_cod.dep_agrmnt_aggr</v>
      </c>
      <c r="I195" t="e">
        <f t="shared" si="30"/>
        <v>#VALUE!</v>
      </c>
      <c r="J195" t="e">
        <f t="shared" si="31"/>
        <v>#VALUE!</v>
      </c>
    </row>
    <row r="196" spans="1:10">
      <c r="A196" t="s">
        <v>48</v>
      </c>
      <c r="B196" t="s">
        <v>3395</v>
      </c>
      <c r="C196" s="58" t="str">
        <f t="shared" si="26"/>
        <v>custom_rb_cod.dep_agrmnt_aggr</v>
      </c>
      <c r="D196" s="58" t="e">
        <f t="shared" si="27"/>
        <v>#VALUE!</v>
      </c>
      <c r="E196" s="58" t="e">
        <f t="shared" si="28"/>
        <v>#VALUE!</v>
      </c>
      <c r="F196" s="58" t="e">
        <f t="shared" si="24"/>
        <v>#VALUE!</v>
      </c>
      <c r="G196" s="58" t="e">
        <f t="shared" si="25"/>
        <v>#VALUE!</v>
      </c>
      <c r="H196" s="31" t="str">
        <f t="shared" si="29"/>
        <v>custom_rb_cod.dep_agrmnt_aggr</v>
      </c>
      <c r="I196" t="e">
        <f t="shared" si="30"/>
        <v>#VALUE!</v>
      </c>
      <c r="J196" t="e">
        <f t="shared" si="31"/>
        <v>#VALUE!</v>
      </c>
    </row>
    <row r="197" spans="1:10">
      <c r="A197" t="s">
        <v>51</v>
      </c>
      <c r="B197" t="s">
        <v>3395</v>
      </c>
      <c r="C197" s="58" t="str">
        <f t="shared" si="26"/>
        <v>custom_rb_cod.dep_agrmnt_aggr</v>
      </c>
      <c r="D197" s="58" t="e">
        <f t="shared" si="27"/>
        <v>#VALUE!</v>
      </c>
      <c r="E197" s="58" t="e">
        <f t="shared" si="28"/>
        <v>#VALUE!</v>
      </c>
      <c r="F197" s="58" t="e">
        <f t="shared" si="24"/>
        <v>#VALUE!</v>
      </c>
      <c r="G197" s="58" t="e">
        <f t="shared" si="25"/>
        <v>#VALUE!</v>
      </c>
      <c r="H197" s="31" t="str">
        <f t="shared" si="29"/>
        <v>custom_rb_cod.dep_agrmnt_aggr</v>
      </c>
      <c r="I197" t="e">
        <f t="shared" si="30"/>
        <v>#VALUE!</v>
      </c>
      <c r="J197" t="e">
        <f t="shared" si="31"/>
        <v>#VALUE!</v>
      </c>
    </row>
    <row r="198" spans="1:10">
      <c r="A198" t="s">
        <v>53</v>
      </c>
      <c r="B198" t="s">
        <v>3395</v>
      </c>
      <c r="C198" s="58" t="str">
        <f t="shared" si="26"/>
        <v>custom_rb_cod.dep_agrmnt_aggr</v>
      </c>
      <c r="D198" s="58" t="e">
        <f t="shared" si="27"/>
        <v>#VALUE!</v>
      </c>
      <c r="E198" s="58" t="e">
        <f t="shared" si="28"/>
        <v>#VALUE!</v>
      </c>
      <c r="F198" s="58" t="e">
        <f t="shared" si="24"/>
        <v>#VALUE!</v>
      </c>
      <c r="G198" s="58" t="e">
        <f t="shared" si="25"/>
        <v>#VALUE!</v>
      </c>
      <c r="H198" s="31" t="str">
        <f t="shared" si="29"/>
        <v>custom_rb_cod.dep_agrmnt_aggr</v>
      </c>
      <c r="I198" t="e">
        <f t="shared" si="30"/>
        <v>#VALUE!</v>
      </c>
      <c r="J198" t="e">
        <f t="shared" si="31"/>
        <v>#VALUE!</v>
      </c>
    </row>
    <row r="199" spans="1:10">
      <c r="A199" t="s">
        <v>50</v>
      </c>
      <c r="B199" t="s">
        <v>3395</v>
      </c>
      <c r="C199" s="58" t="str">
        <f t="shared" si="26"/>
        <v>custom_rb_cod.dep_agrmnt_aggr</v>
      </c>
      <c r="D199" s="58" t="e">
        <f t="shared" si="27"/>
        <v>#VALUE!</v>
      </c>
      <c r="E199" s="58" t="e">
        <f t="shared" si="28"/>
        <v>#VALUE!</v>
      </c>
      <c r="F199" s="58" t="e">
        <f t="shared" si="24"/>
        <v>#VALUE!</v>
      </c>
      <c r="G199" s="58" t="e">
        <f t="shared" si="25"/>
        <v>#VALUE!</v>
      </c>
      <c r="H199" s="31" t="str">
        <f t="shared" si="29"/>
        <v>custom_rb_cod.dep_agrmnt_aggr</v>
      </c>
      <c r="I199" t="e">
        <f t="shared" si="30"/>
        <v>#VALUE!</v>
      </c>
      <c r="J199" t="e">
        <f t="shared" si="31"/>
        <v>#VALUE!</v>
      </c>
    </row>
    <row r="200" spans="1:10">
      <c r="A200" t="s">
        <v>49</v>
      </c>
      <c r="B200" t="s">
        <v>3395</v>
      </c>
      <c r="C200" s="58" t="str">
        <f t="shared" si="26"/>
        <v>custom_rb_cod.dep_agrmnt_aggr</v>
      </c>
      <c r="D200" s="58" t="e">
        <f t="shared" si="27"/>
        <v>#VALUE!</v>
      </c>
      <c r="E200" s="58" t="e">
        <f t="shared" si="28"/>
        <v>#VALUE!</v>
      </c>
      <c r="F200" s="58" t="e">
        <f t="shared" si="24"/>
        <v>#VALUE!</v>
      </c>
      <c r="G200" s="58" t="e">
        <f t="shared" si="25"/>
        <v>#VALUE!</v>
      </c>
      <c r="H200" s="31" t="str">
        <f t="shared" si="29"/>
        <v>custom_rb_cod.dep_agrmnt_aggr</v>
      </c>
      <c r="I200" t="e">
        <f t="shared" si="30"/>
        <v>#VALUE!</v>
      </c>
      <c r="J200" t="e">
        <f t="shared" si="31"/>
        <v>#VALUE!</v>
      </c>
    </row>
    <row r="201" spans="1:10">
      <c r="A201" t="s">
        <v>64</v>
      </c>
      <c r="B201" t="s">
        <v>3395</v>
      </c>
      <c r="C201" s="58" t="str">
        <f t="shared" si="26"/>
        <v>custom_rb_cod.dep_agrmnt_aggr</v>
      </c>
      <c r="D201" s="58" t="e">
        <f t="shared" si="27"/>
        <v>#VALUE!</v>
      </c>
      <c r="E201" s="58" t="e">
        <f t="shared" si="28"/>
        <v>#VALUE!</v>
      </c>
      <c r="F201" s="58" t="e">
        <f t="shared" si="24"/>
        <v>#VALUE!</v>
      </c>
      <c r="G201" s="58" t="e">
        <f t="shared" si="25"/>
        <v>#VALUE!</v>
      </c>
      <c r="H201" s="31" t="str">
        <f t="shared" si="29"/>
        <v>custom_rb_cod.dep_agrmnt_aggr</v>
      </c>
      <c r="I201" t="e">
        <f t="shared" si="30"/>
        <v>#VALUE!</v>
      </c>
      <c r="J201" t="e">
        <f t="shared" si="31"/>
        <v>#VALUE!</v>
      </c>
    </row>
    <row r="202" spans="1:10">
      <c r="A202" t="s">
        <v>92</v>
      </c>
      <c r="B202" t="s">
        <v>3395</v>
      </c>
      <c r="C202" s="58" t="str">
        <f t="shared" si="26"/>
        <v>custom_rb_cod.dep_agrmnt_aggr</v>
      </c>
      <c r="D202" s="58" t="e">
        <f t="shared" si="27"/>
        <v>#VALUE!</v>
      </c>
      <c r="E202" s="58" t="e">
        <f t="shared" si="28"/>
        <v>#VALUE!</v>
      </c>
      <c r="F202" s="58" t="e">
        <f t="shared" si="24"/>
        <v>#VALUE!</v>
      </c>
      <c r="G202" s="58" t="e">
        <f t="shared" si="25"/>
        <v>#VALUE!</v>
      </c>
      <c r="H202" s="31" t="str">
        <f t="shared" si="29"/>
        <v>custom_rb_cod.dep_agrmnt_aggr</v>
      </c>
      <c r="I202" t="e">
        <f t="shared" si="30"/>
        <v>#VALUE!</v>
      </c>
      <c r="J202" t="e">
        <f t="shared" si="31"/>
        <v>#VALUE!</v>
      </c>
    </row>
    <row r="203" spans="1:10">
      <c r="A203" t="s">
        <v>812</v>
      </c>
      <c r="B203" t="s">
        <v>3395</v>
      </c>
      <c r="C203" s="58" t="str">
        <f t="shared" si="26"/>
        <v>custom_rb_cod.dep_agrmnt_aggr</v>
      </c>
      <c r="D203" s="58" t="e">
        <f t="shared" si="27"/>
        <v>#VALUE!</v>
      </c>
      <c r="E203" s="58" t="e">
        <f t="shared" si="28"/>
        <v>#VALUE!</v>
      </c>
      <c r="F203" s="58" t="e">
        <f t="shared" si="24"/>
        <v>#VALUE!</v>
      </c>
      <c r="G203" s="58" t="e">
        <f t="shared" si="25"/>
        <v>#VALUE!</v>
      </c>
      <c r="H203" s="31" t="str">
        <f t="shared" si="29"/>
        <v>custom_rb_cod.dep_agrmnt_aggr</v>
      </c>
      <c r="I203" t="e">
        <f t="shared" si="30"/>
        <v>#VALUE!</v>
      </c>
      <c r="J203" t="e">
        <f t="shared" si="31"/>
        <v>#VALUE!</v>
      </c>
    </row>
    <row r="204" spans="1:10">
      <c r="A204" t="s">
        <v>818</v>
      </c>
      <c r="B204" t="s">
        <v>3395</v>
      </c>
      <c r="C204" s="58" t="str">
        <f t="shared" si="26"/>
        <v>custom_rb_cod.dep_agrmnt_aggr</v>
      </c>
      <c r="D204" s="58" t="e">
        <f t="shared" si="27"/>
        <v>#VALUE!</v>
      </c>
      <c r="E204" s="58" t="e">
        <f t="shared" si="28"/>
        <v>#VALUE!</v>
      </c>
      <c r="F204" s="58" t="e">
        <f t="shared" si="24"/>
        <v>#VALUE!</v>
      </c>
      <c r="G204" s="58" t="e">
        <f t="shared" si="25"/>
        <v>#VALUE!</v>
      </c>
      <c r="H204" s="31" t="str">
        <f t="shared" si="29"/>
        <v>custom_rb_cod.dep_agrmnt_aggr</v>
      </c>
      <c r="I204" t="e">
        <f t="shared" si="30"/>
        <v>#VALUE!</v>
      </c>
      <c r="J204" t="e">
        <f t="shared" si="31"/>
        <v>#VALUE!</v>
      </c>
    </row>
    <row r="205" spans="1:10">
      <c r="A205" t="s">
        <v>822</v>
      </c>
      <c r="B205" t="s">
        <v>3395</v>
      </c>
      <c r="C205" s="58" t="str">
        <f t="shared" si="26"/>
        <v>custom_rb_cod.dep_agrmnt_aggr</v>
      </c>
      <c r="D205" s="58" t="e">
        <f t="shared" si="27"/>
        <v>#VALUE!</v>
      </c>
      <c r="E205" s="58" t="e">
        <f t="shared" si="28"/>
        <v>#VALUE!</v>
      </c>
      <c r="F205" s="58" t="e">
        <f t="shared" si="24"/>
        <v>#VALUE!</v>
      </c>
      <c r="G205" s="58" t="e">
        <f t="shared" si="25"/>
        <v>#VALUE!</v>
      </c>
      <c r="H205" s="31" t="str">
        <f t="shared" si="29"/>
        <v>custom_rb_cod.dep_agrmnt_aggr</v>
      </c>
      <c r="I205" t="e">
        <f t="shared" si="30"/>
        <v>#VALUE!</v>
      </c>
      <c r="J205" t="e">
        <f t="shared" si="31"/>
        <v>#VALUE!</v>
      </c>
    </row>
    <row r="206" spans="1:10">
      <c r="A206" t="s">
        <v>825</v>
      </c>
      <c r="B206" t="s">
        <v>3395</v>
      </c>
      <c r="C206" s="58" t="str">
        <f t="shared" si="26"/>
        <v>custom_rb_cod.dep_agrmnt_aggr</v>
      </c>
      <c r="D206" s="58" t="e">
        <f t="shared" si="27"/>
        <v>#VALUE!</v>
      </c>
      <c r="E206" s="58" t="e">
        <f t="shared" si="28"/>
        <v>#VALUE!</v>
      </c>
      <c r="F206" s="58" t="e">
        <f t="shared" si="24"/>
        <v>#VALUE!</v>
      </c>
      <c r="G206" s="58" t="e">
        <f t="shared" si="25"/>
        <v>#VALUE!</v>
      </c>
      <c r="H206" s="31" t="str">
        <f t="shared" si="29"/>
        <v>custom_rb_cod.dep_agrmnt_aggr</v>
      </c>
      <c r="I206" t="e">
        <f t="shared" si="30"/>
        <v>#VALUE!</v>
      </c>
      <c r="J206" t="e">
        <f t="shared" si="31"/>
        <v>#VALUE!</v>
      </c>
    </row>
    <row r="207" spans="1:10">
      <c r="A207" t="s">
        <v>833</v>
      </c>
      <c r="B207" t="s">
        <v>3395</v>
      </c>
      <c r="C207" s="58" t="str">
        <f t="shared" si="26"/>
        <v>custom_rb_cod.dep_agrmnt_aggr</v>
      </c>
      <c r="D207" s="58" t="e">
        <f t="shared" si="27"/>
        <v>#VALUE!</v>
      </c>
      <c r="E207" s="58" t="e">
        <f t="shared" si="28"/>
        <v>#VALUE!</v>
      </c>
      <c r="F207" s="58" t="e">
        <f t="shared" si="24"/>
        <v>#VALUE!</v>
      </c>
      <c r="G207" s="58" t="e">
        <f t="shared" si="25"/>
        <v>#VALUE!</v>
      </c>
      <c r="H207" s="31" t="str">
        <f t="shared" si="29"/>
        <v>custom_rb_cod.dep_agrmnt_aggr</v>
      </c>
      <c r="I207" t="e">
        <f t="shared" si="30"/>
        <v>#VALUE!</v>
      </c>
      <c r="J207" t="e">
        <f t="shared" si="31"/>
        <v>#VALUE!</v>
      </c>
    </row>
    <row r="208" spans="1:10">
      <c r="A208" t="s">
        <v>834</v>
      </c>
      <c r="B208" t="s">
        <v>3395</v>
      </c>
      <c r="C208" s="58" t="str">
        <f t="shared" si="26"/>
        <v>custom_rb_cod.dep_agrmnt_aggr</v>
      </c>
      <c r="D208" s="58" t="e">
        <f t="shared" si="27"/>
        <v>#VALUE!</v>
      </c>
      <c r="E208" s="58" t="e">
        <f t="shared" si="28"/>
        <v>#VALUE!</v>
      </c>
      <c r="F208" s="58" t="e">
        <f t="shared" si="24"/>
        <v>#VALUE!</v>
      </c>
      <c r="G208" s="58" t="e">
        <f t="shared" si="25"/>
        <v>#VALUE!</v>
      </c>
      <c r="H208" s="31" t="str">
        <f t="shared" si="29"/>
        <v>custom_rb_cod.dep_agrmnt_aggr</v>
      </c>
      <c r="I208" t="e">
        <f t="shared" si="30"/>
        <v>#VALUE!</v>
      </c>
      <c r="J208" t="e">
        <f t="shared" si="31"/>
        <v>#VALUE!</v>
      </c>
    </row>
    <row r="209" spans="1:10">
      <c r="A209" t="s">
        <v>836</v>
      </c>
      <c r="B209" t="s">
        <v>3395</v>
      </c>
      <c r="C209" s="58" t="str">
        <f t="shared" si="26"/>
        <v>custom_rb_cod.dep_agrmnt_aggr</v>
      </c>
      <c r="D209" s="58" t="e">
        <f t="shared" si="27"/>
        <v>#VALUE!</v>
      </c>
      <c r="E209" s="58" t="e">
        <f t="shared" si="28"/>
        <v>#VALUE!</v>
      </c>
      <c r="F209" s="58" t="e">
        <f t="shared" si="24"/>
        <v>#VALUE!</v>
      </c>
      <c r="G209" s="58" t="e">
        <f t="shared" si="25"/>
        <v>#VALUE!</v>
      </c>
      <c r="H209" s="31" t="str">
        <f t="shared" si="29"/>
        <v>custom_rb_cod.dep_agrmnt_aggr</v>
      </c>
      <c r="I209" t="e">
        <f t="shared" si="30"/>
        <v>#VALUE!</v>
      </c>
      <c r="J209" t="e">
        <f t="shared" si="31"/>
        <v>#VALUE!</v>
      </c>
    </row>
    <row r="210" spans="1:10">
      <c r="A210" t="s">
        <v>845</v>
      </c>
      <c r="B210" t="s">
        <v>3395</v>
      </c>
      <c r="C210" s="58" t="str">
        <f t="shared" si="26"/>
        <v>custom_rb_cod.dep_agrmnt_aggr</v>
      </c>
      <c r="D210" s="58" t="e">
        <f t="shared" si="27"/>
        <v>#VALUE!</v>
      </c>
      <c r="E210" s="58" t="e">
        <f t="shared" si="28"/>
        <v>#VALUE!</v>
      </c>
      <c r="F210" s="58" t="e">
        <f t="shared" si="24"/>
        <v>#VALUE!</v>
      </c>
      <c r="G210" s="58" t="e">
        <f t="shared" si="25"/>
        <v>#VALUE!</v>
      </c>
      <c r="H210" s="31" t="str">
        <f t="shared" si="29"/>
        <v>custom_rb_cod.dep_agrmnt_aggr</v>
      </c>
      <c r="I210" t="e">
        <f t="shared" si="30"/>
        <v>#VALUE!</v>
      </c>
      <c r="J210" t="e">
        <f t="shared" si="31"/>
        <v>#VALUE!</v>
      </c>
    </row>
    <row r="211" spans="1:10">
      <c r="A211" t="s">
        <v>854</v>
      </c>
      <c r="B211" t="s">
        <v>3395</v>
      </c>
      <c r="C211" s="58" t="str">
        <f t="shared" si="26"/>
        <v>custom_rb_cod.dep_agrmnt_aggr</v>
      </c>
      <c r="D211" s="58" t="e">
        <f t="shared" si="27"/>
        <v>#VALUE!</v>
      </c>
      <c r="E211" s="58" t="e">
        <f t="shared" si="28"/>
        <v>#VALUE!</v>
      </c>
      <c r="F211" s="58" t="e">
        <f t="shared" si="24"/>
        <v>#VALUE!</v>
      </c>
      <c r="G211" s="58" t="e">
        <f t="shared" si="25"/>
        <v>#VALUE!</v>
      </c>
      <c r="H211" s="31" t="str">
        <f t="shared" si="29"/>
        <v>custom_rb_cod.dep_agrmnt_aggr</v>
      </c>
      <c r="I211" t="e">
        <f t="shared" si="30"/>
        <v>#VALUE!</v>
      </c>
      <c r="J211" t="e">
        <f t="shared" si="31"/>
        <v>#VALUE!</v>
      </c>
    </row>
    <row r="212" spans="1:10">
      <c r="A212" t="s">
        <v>856</v>
      </c>
      <c r="B212" t="s">
        <v>3395</v>
      </c>
      <c r="C212" s="58" t="str">
        <f t="shared" si="26"/>
        <v>custom_rb_cod.dep_agrmnt_aggr</v>
      </c>
      <c r="D212" s="58" t="e">
        <f t="shared" si="27"/>
        <v>#VALUE!</v>
      </c>
      <c r="E212" s="58" t="e">
        <f t="shared" si="28"/>
        <v>#VALUE!</v>
      </c>
      <c r="F212" s="58" t="e">
        <f t="shared" si="24"/>
        <v>#VALUE!</v>
      </c>
      <c r="G212" s="58" t="e">
        <f t="shared" si="25"/>
        <v>#VALUE!</v>
      </c>
      <c r="H212" s="31" t="str">
        <f t="shared" si="29"/>
        <v>custom_rb_cod.dep_agrmnt_aggr</v>
      </c>
      <c r="I212" t="e">
        <f t="shared" si="30"/>
        <v>#VALUE!</v>
      </c>
      <c r="J212" t="e">
        <f t="shared" si="31"/>
        <v>#VALUE!</v>
      </c>
    </row>
    <row r="213" spans="1:10">
      <c r="A213" t="s">
        <v>857</v>
      </c>
      <c r="B213" t="s">
        <v>3395</v>
      </c>
      <c r="C213" s="58" t="str">
        <f t="shared" si="26"/>
        <v>custom_rb_cod.dep_agrmnt_aggr</v>
      </c>
      <c r="D213" s="58" t="e">
        <f t="shared" si="27"/>
        <v>#VALUE!</v>
      </c>
      <c r="E213" s="58" t="e">
        <f t="shared" si="28"/>
        <v>#VALUE!</v>
      </c>
      <c r="F213" s="58" t="e">
        <f t="shared" si="24"/>
        <v>#VALUE!</v>
      </c>
      <c r="G213" s="58" t="e">
        <f t="shared" si="25"/>
        <v>#VALUE!</v>
      </c>
      <c r="H213" s="31" t="str">
        <f t="shared" si="29"/>
        <v>custom_rb_cod.dep_agrmnt_aggr</v>
      </c>
      <c r="I213" t="e">
        <f t="shared" si="30"/>
        <v>#VALUE!</v>
      </c>
      <c r="J213" t="e">
        <f t="shared" si="31"/>
        <v>#VALUE!</v>
      </c>
    </row>
    <row r="214" spans="1:10">
      <c r="A214" t="s">
        <v>1316</v>
      </c>
      <c r="B214" t="s">
        <v>3395</v>
      </c>
      <c r="C214" s="58" t="str">
        <f t="shared" si="26"/>
        <v>custom_rb_cod.dep_agrmnt_aggr</v>
      </c>
      <c r="D214" s="58" t="e">
        <f t="shared" si="27"/>
        <v>#VALUE!</v>
      </c>
      <c r="E214" s="58" t="e">
        <f t="shared" si="28"/>
        <v>#VALUE!</v>
      </c>
      <c r="F214" s="58" t="e">
        <f t="shared" si="24"/>
        <v>#VALUE!</v>
      </c>
      <c r="G214" s="58" t="e">
        <f t="shared" si="25"/>
        <v>#VALUE!</v>
      </c>
      <c r="H214" s="31" t="str">
        <f t="shared" si="29"/>
        <v>custom_rb_cod.dep_agrmnt_aggr</v>
      </c>
      <c r="I214" t="e">
        <f t="shared" si="30"/>
        <v>#VALUE!</v>
      </c>
      <c r="J214" t="e">
        <f t="shared" si="31"/>
        <v>#VALUE!</v>
      </c>
    </row>
    <row r="215" spans="1:10">
      <c r="A215" t="s">
        <v>867</v>
      </c>
      <c r="B215" t="s">
        <v>3395</v>
      </c>
      <c r="C215" s="58" t="str">
        <f t="shared" si="26"/>
        <v>custom_rb_cod.dep_agrmnt_aggr</v>
      </c>
      <c r="D215" s="58" t="e">
        <f t="shared" si="27"/>
        <v>#VALUE!</v>
      </c>
      <c r="E215" s="58" t="e">
        <f t="shared" si="28"/>
        <v>#VALUE!</v>
      </c>
      <c r="F215" s="58" t="e">
        <f t="shared" si="24"/>
        <v>#VALUE!</v>
      </c>
      <c r="G215" s="58" t="e">
        <f t="shared" si="25"/>
        <v>#VALUE!</v>
      </c>
      <c r="H215" s="31" t="str">
        <f t="shared" si="29"/>
        <v>custom_rb_cod.dep_agrmnt_aggr</v>
      </c>
      <c r="I215" t="e">
        <f t="shared" si="30"/>
        <v>#VALUE!</v>
      </c>
      <c r="J215" t="e">
        <f t="shared" si="31"/>
        <v>#VALUE!</v>
      </c>
    </row>
    <row r="216" spans="1:10">
      <c r="A216" t="s">
        <v>868</v>
      </c>
      <c r="B216" t="s">
        <v>3395</v>
      </c>
      <c r="C216" s="58" t="str">
        <f t="shared" si="26"/>
        <v>custom_rb_cod.dep_agrmnt_aggr</v>
      </c>
      <c r="D216" s="58" t="e">
        <f t="shared" si="27"/>
        <v>#VALUE!</v>
      </c>
      <c r="E216" s="58" t="e">
        <f t="shared" si="28"/>
        <v>#VALUE!</v>
      </c>
      <c r="F216" s="58" t="e">
        <f t="shared" si="24"/>
        <v>#VALUE!</v>
      </c>
      <c r="G216" s="58" t="e">
        <f t="shared" si="25"/>
        <v>#VALUE!</v>
      </c>
      <c r="H216" s="31" t="str">
        <f t="shared" si="29"/>
        <v>custom_rb_cod.dep_agrmnt_aggr</v>
      </c>
      <c r="I216" t="e">
        <f t="shared" si="30"/>
        <v>#VALUE!</v>
      </c>
      <c r="J216" t="e">
        <f t="shared" si="31"/>
        <v>#VALUE!</v>
      </c>
    </row>
    <row r="217" spans="1:10">
      <c r="A217" t="s">
        <v>869</v>
      </c>
      <c r="B217" t="s">
        <v>3395</v>
      </c>
      <c r="C217" s="58" t="str">
        <f t="shared" si="26"/>
        <v>custom_rb_cod.dep_agrmnt_aggr</v>
      </c>
      <c r="D217" s="58" t="e">
        <f t="shared" si="27"/>
        <v>#VALUE!</v>
      </c>
      <c r="E217" s="58" t="e">
        <f t="shared" si="28"/>
        <v>#VALUE!</v>
      </c>
      <c r="F217" s="58" t="e">
        <f t="shared" si="24"/>
        <v>#VALUE!</v>
      </c>
      <c r="G217" s="58" t="e">
        <f t="shared" si="25"/>
        <v>#VALUE!</v>
      </c>
      <c r="H217" s="31" t="str">
        <f t="shared" si="29"/>
        <v>custom_rb_cod.dep_agrmnt_aggr</v>
      </c>
      <c r="I217" t="e">
        <f t="shared" si="30"/>
        <v>#VALUE!</v>
      </c>
      <c r="J217" t="e">
        <f t="shared" si="31"/>
        <v>#VALUE!</v>
      </c>
    </row>
    <row r="218" spans="1:10">
      <c r="A218" t="s">
        <v>870</v>
      </c>
      <c r="B218" t="s">
        <v>3395</v>
      </c>
      <c r="C218" s="58" t="str">
        <f t="shared" si="26"/>
        <v>custom_rb_cod.dep_agrmnt_aggr</v>
      </c>
      <c r="D218" s="58" t="e">
        <f t="shared" si="27"/>
        <v>#VALUE!</v>
      </c>
      <c r="E218" s="58" t="e">
        <f t="shared" si="28"/>
        <v>#VALUE!</v>
      </c>
      <c r="F218" s="58" t="e">
        <f t="shared" si="24"/>
        <v>#VALUE!</v>
      </c>
      <c r="G218" s="58" t="e">
        <f t="shared" si="25"/>
        <v>#VALUE!</v>
      </c>
      <c r="H218" s="31" t="str">
        <f t="shared" si="29"/>
        <v>custom_rb_cod.dep_agrmnt_aggr</v>
      </c>
      <c r="I218" t="e">
        <f t="shared" si="30"/>
        <v>#VALUE!</v>
      </c>
      <c r="J218" t="e">
        <f t="shared" si="31"/>
        <v>#VALUE!</v>
      </c>
    </row>
    <row r="219" spans="1:10">
      <c r="A219" t="s">
        <v>871</v>
      </c>
      <c r="B219" t="s">
        <v>3395</v>
      </c>
      <c r="C219" s="58" t="str">
        <f t="shared" si="26"/>
        <v>custom_rb_cod.dep_agrmnt_aggr</v>
      </c>
      <c r="D219" s="58" t="e">
        <f t="shared" si="27"/>
        <v>#VALUE!</v>
      </c>
      <c r="E219" s="58" t="e">
        <f t="shared" si="28"/>
        <v>#VALUE!</v>
      </c>
      <c r="F219" s="58" t="e">
        <f t="shared" si="24"/>
        <v>#VALUE!</v>
      </c>
      <c r="G219" s="58" t="e">
        <f t="shared" si="25"/>
        <v>#VALUE!</v>
      </c>
      <c r="H219" s="31" t="str">
        <f t="shared" si="29"/>
        <v>custom_rb_cod.dep_agrmnt_aggr</v>
      </c>
      <c r="I219" t="e">
        <f t="shared" si="30"/>
        <v>#VALUE!</v>
      </c>
      <c r="J219" t="e">
        <f t="shared" si="31"/>
        <v>#VALUE!</v>
      </c>
    </row>
    <row r="220" spans="1:10">
      <c r="A220" t="s">
        <v>872</v>
      </c>
      <c r="B220" t="s">
        <v>3395</v>
      </c>
      <c r="C220" s="58" t="str">
        <f t="shared" si="26"/>
        <v>custom_rb_cod.dep_agrmnt_aggr</v>
      </c>
      <c r="D220" s="58" t="e">
        <f t="shared" si="27"/>
        <v>#VALUE!</v>
      </c>
      <c r="E220" s="58" t="e">
        <f t="shared" si="28"/>
        <v>#VALUE!</v>
      </c>
      <c r="F220" s="58" t="e">
        <f t="shared" si="24"/>
        <v>#VALUE!</v>
      </c>
      <c r="G220" s="58" t="e">
        <f t="shared" si="25"/>
        <v>#VALUE!</v>
      </c>
      <c r="H220" s="31" t="str">
        <f t="shared" si="29"/>
        <v>custom_rb_cod.dep_agrmnt_aggr</v>
      </c>
      <c r="I220" t="e">
        <f t="shared" si="30"/>
        <v>#VALUE!</v>
      </c>
      <c r="J220" t="e">
        <f t="shared" si="31"/>
        <v>#VALUE!</v>
      </c>
    </row>
    <row r="221" spans="1:10">
      <c r="A221" t="s">
        <v>877</v>
      </c>
      <c r="B221" t="s">
        <v>3395</v>
      </c>
      <c r="C221" s="58" t="str">
        <f t="shared" si="26"/>
        <v>custom_rb_cod.dep_agrmnt_aggr</v>
      </c>
      <c r="D221" s="58" t="e">
        <f t="shared" si="27"/>
        <v>#VALUE!</v>
      </c>
      <c r="E221" s="58" t="e">
        <f t="shared" si="28"/>
        <v>#VALUE!</v>
      </c>
      <c r="F221" s="58" t="e">
        <f t="shared" si="24"/>
        <v>#VALUE!</v>
      </c>
      <c r="G221" s="58" t="e">
        <f t="shared" si="25"/>
        <v>#VALUE!</v>
      </c>
      <c r="H221" s="31" t="str">
        <f t="shared" si="29"/>
        <v>custom_rb_cod.dep_agrmnt_aggr</v>
      </c>
      <c r="I221" t="e">
        <f t="shared" si="30"/>
        <v>#VALUE!</v>
      </c>
      <c r="J221" t="e">
        <f t="shared" si="31"/>
        <v>#VALUE!</v>
      </c>
    </row>
    <row r="222" spans="1:10">
      <c r="A222" t="s">
        <v>878</v>
      </c>
      <c r="B222" t="s">
        <v>3395</v>
      </c>
      <c r="C222" s="58" t="str">
        <f t="shared" si="26"/>
        <v>custom_rb_cod.dep_agrmnt_aggr</v>
      </c>
      <c r="D222" s="58" t="e">
        <f t="shared" si="27"/>
        <v>#VALUE!</v>
      </c>
      <c r="E222" s="58" t="e">
        <f t="shared" si="28"/>
        <v>#VALUE!</v>
      </c>
      <c r="F222" s="58" t="e">
        <f t="shared" si="24"/>
        <v>#VALUE!</v>
      </c>
      <c r="G222" s="58" t="e">
        <f t="shared" si="25"/>
        <v>#VALUE!</v>
      </c>
      <c r="H222" s="31" t="str">
        <f t="shared" si="29"/>
        <v>custom_rb_cod.dep_agrmnt_aggr</v>
      </c>
      <c r="I222" t="e">
        <f t="shared" si="30"/>
        <v>#VALUE!</v>
      </c>
      <c r="J222" t="e">
        <f t="shared" si="31"/>
        <v>#VALUE!</v>
      </c>
    </row>
    <row r="223" spans="1:10">
      <c r="A223" t="s">
        <v>880</v>
      </c>
      <c r="B223" t="s">
        <v>3395</v>
      </c>
      <c r="C223" s="58" t="str">
        <f t="shared" si="26"/>
        <v>custom_rb_cod.dep_agrmnt_aggr</v>
      </c>
      <c r="D223" s="58" t="e">
        <f t="shared" si="27"/>
        <v>#VALUE!</v>
      </c>
      <c r="E223" s="58" t="e">
        <f t="shared" si="28"/>
        <v>#VALUE!</v>
      </c>
      <c r="F223" s="58" t="e">
        <f t="shared" si="24"/>
        <v>#VALUE!</v>
      </c>
      <c r="G223" s="58" t="e">
        <f t="shared" si="25"/>
        <v>#VALUE!</v>
      </c>
      <c r="H223" s="31" t="str">
        <f t="shared" si="29"/>
        <v>custom_rb_cod.dep_agrmnt_aggr</v>
      </c>
      <c r="I223" t="e">
        <f t="shared" si="30"/>
        <v>#VALUE!</v>
      </c>
      <c r="J223" t="e">
        <f t="shared" si="31"/>
        <v>#VALUE!</v>
      </c>
    </row>
    <row r="224" spans="1:10">
      <c r="A224" t="s">
        <v>894</v>
      </c>
      <c r="B224" t="s">
        <v>3395</v>
      </c>
      <c r="C224" s="58" t="str">
        <f t="shared" si="26"/>
        <v>custom_rb_cod.dep_agrmnt_aggr</v>
      </c>
      <c r="D224" s="58" t="e">
        <f t="shared" si="27"/>
        <v>#VALUE!</v>
      </c>
      <c r="E224" s="58" t="e">
        <f t="shared" si="28"/>
        <v>#VALUE!</v>
      </c>
      <c r="F224" s="58" t="e">
        <f t="shared" si="24"/>
        <v>#VALUE!</v>
      </c>
      <c r="G224" s="58" t="e">
        <f t="shared" si="25"/>
        <v>#VALUE!</v>
      </c>
      <c r="H224" s="31" t="str">
        <f t="shared" si="29"/>
        <v>custom_rb_cod.dep_agrmnt_aggr</v>
      </c>
      <c r="I224" t="e">
        <f t="shared" si="30"/>
        <v>#VALUE!</v>
      </c>
      <c r="J224" t="e">
        <f t="shared" si="31"/>
        <v>#VALUE!</v>
      </c>
    </row>
    <row r="225" spans="1:10">
      <c r="A225" t="s">
        <v>900</v>
      </c>
      <c r="B225" t="s">
        <v>3395</v>
      </c>
      <c r="C225" s="58" t="str">
        <f t="shared" si="26"/>
        <v>custom_rb_cod.dep_agrmnt_aggr</v>
      </c>
      <c r="D225" s="58" t="e">
        <f t="shared" si="27"/>
        <v>#VALUE!</v>
      </c>
      <c r="E225" s="58" t="e">
        <f t="shared" si="28"/>
        <v>#VALUE!</v>
      </c>
      <c r="F225" s="58" t="e">
        <f t="shared" ref="F225:F288" si="32">FIND(";",B225,E225+1)</f>
        <v>#VALUE!</v>
      </c>
      <c r="G225" s="58" t="e">
        <f t="shared" ref="G225:G288" si="33">FIND(";",B225,F225+1)</f>
        <v>#VALUE!</v>
      </c>
      <c r="H225" s="31" t="str">
        <f t="shared" si="29"/>
        <v>custom_rb_cod.dep_agrmnt_aggr</v>
      </c>
      <c r="I225" t="e">
        <f t="shared" si="30"/>
        <v>#VALUE!</v>
      </c>
      <c r="J225" t="e">
        <f t="shared" si="31"/>
        <v>#VALUE!</v>
      </c>
    </row>
    <row r="226" spans="1:10">
      <c r="A226" t="s">
        <v>1306</v>
      </c>
      <c r="B226" t="s">
        <v>3395</v>
      </c>
      <c r="C226" s="58" t="str">
        <f t="shared" si="26"/>
        <v>custom_rb_cod.dep_agrmnt_aggr</v>
      </c>
      <c r="D226" s="58" t="e">
        <f t="shared" si="27"/>
        <v>#VALUE!</v>
      </c>
      <c r="E226" s="58" t="e">
        <f t="shared" si="28"/>
        <v>#VALUE!</v>
      </c>
      <c r="F226" s="58" t="e">
        <f t="shared" si="32"/>
        <v>#VALUE!</v>
      </c>
      <c r="G226" s="58" t="e">
        <f t="shared" si="33"/>
        <v>#VALUE!</v>
      </c>
      <c r="H226" s="31" t="str">
        <f t="shared" si="29"/>
        <v>custom_rb_cod.dep_agrmnt_aggr</v>
      </c>
      <c r="I226" t="e">
        <f t="shared" si="30"/>
        <v>#VALUE!</v>
      </c>
      <c r="J226" t="e">
        <f t="shared" si="31"/>
        <v>#VALUE!</v>
      </c>
    </row>
    <row r="227" spans="1:10">
      <c r="A227" t="s">
        <v>40</v>
      </c>
      <c r="B227" t="s">
        <v>3118</v>
      </c>
      <c r="C227" s="58">
        <f t="shared" si="26"/>
        <v>30</v>
      </c>
      <c r="D227" s="58" t="e">
        <f t="shared" si="27"/>
        <v>#VALUE!</v>
      </c>
      <c r="E227" s="58" t="e">
        <f t="shared" si="28"/>
        <v>#VALUE!</v>
      </c>
      <c r="F227" s="58" t="e">
        <f t="shared" si="32"/>
        <v>#VALUE!</v>
      </c>
      <c r="G227" s="58" t="e">
        <f t="shared" si="33"/>
        <v>#VALUE!</v>
      </c>
      <c r="H227" s="31" t="str">
        <f t="shared" si="29"/>
        <v>custom_rb_cod.dep_agrmnt_aggr</v>
      </c>
      <c r="I227" t="e">
        <f t="shared" si="30"/>
        <v>#VALUE!</v>
      </c>
      <c r="J227" t="e">
        <f t="shared" si="31"/>
        <v>#VALUE!</v>
      </c>
    </row>
    <row r="228" spans="1:10">
      <c r="A228" t="s">
        <v>39</v>
      </c>
      <c r="B228" t="s">
        <v>3118</v>
      </c>
      <c r="C228" s="58">
        <f t="shared" si="26"/>
        <v>30</v>
      </c>
      <c r="D228" s="58" t="e">
        <f t="shared" si="27"/>
        <v>#VALUE!</v>
      </c>
      <c r="E228" s="58" t="e">
        <f t="shared" si="28"/>
        <v>#VALUE!</v>
      </c>
      <c r="F228" s="58" t="e">
        <f t="shared" si="32"/>
        <v>#VALUE!</v>
      </c>
      <c r="G228" s="58" t="e">
        <f t="shared" si="33"/>
        <v>#VALUE!</v>
      </c>
      <c r="H228" s="31" t="str">
        <f t="shared" si="29"/>
        <v>custom_rb_cod.dep_agrmnt_aggr</v>
      </c>
      <c r="I228" t="e">
        <f t="shared" si="30"/>
        <v>#VALUE!</v>
      </c>
      <c r="J228" t="e">
        <f t="shared" si="31"/>
        <v>#VALUE!</v>
      </c>
    </row>
    <row r="229" spans="1:10">
      <c r="A229" t="s">
        <v>1040</v>
      </c>
      <c r="B229" t="s">
        <v>3118</v>
      </c>
      <c r="C229" s="58">
        <f t="shared" si="26"/>
        <v>30</v>
      </c>
      <c r="D229" s="58" t="e">
        <f t="shared" si="27"/>
        <v>#VALUE!</v>
      </c>
      <c r="E229" s="58" t="e">
        <f t="shared" si="28"/>
        <v>#VALUE!</v>
      </c>
      <c r="F229" s="58" t="e">
        <f t="shared" si="32"/>
        <v>#VALUE!</v>
      </c>
      <c r="G229" s="58" t="e">
        <f t="shared" si="33"/>
        <v>#VALUE!</v>
      </c>
      <c r="H229" s="31" t="str">
        <f t="shared" si="29"/>
        <v>custom_rb_cod.dep_agrmnt_aggr</v>
      </c>
      <c r="I229" t="e">
        <f t="shared" si="30"/>
        <v>#VALUE!</v>
      </c>
      <c r="J229" t="e">
        <f t="shared" si="31"/>
        <v>#VALUE!</v>
      </c>
    </row>
    <row r="230" spans="1:10">
      <c r="A230" t="s">
        <v>33</v>
      </c>
      <c r="B230" t="s">
        <v>2769</v>
      </c>
      <c r="C230" s="58" t="str">
        <f t="shared" si="26"/>
        <v>custom_rb_cod.tariff_plan</v>
      </c>
      <c r="D230" s="58" t="e">
        <f t="shared" si="27"/>
        <v>#VALUE!</v>
      </c>
      <c r="E230" s="58" t="e">
        <f t="shared" si="28"/>
        <v>#VALUE!</v>
      </c>
      <c r="F230" s="58" t="e">
        <f t="shared" si="32"/>
        <v>#VALUE!</v>
      </c>
      <c r="G230" s="58" t="e">
        <f t="shared" si="33"/>
        <v>#VALUE!</v>
      </c>
      <c r="H230" s="31" t="str">
        <f t="shared" si="29"/>
        <v>custom_rb_cod.tariff_plan</v>
      </c>
      <c r="I230" t="e">
        <f t="shared" si="30"/>
        <v>#VALUE!</v>
      </c>
      <c r="J230" t="e">
        <f t="shared" si="31"/>
        <v>#VALUE!</v>
      </c>
    </row>
    <row r="231" spans="1:10">
      <c r="A231" t="s">
        <v>163</v>
      </c>
      <c r="B231" t="s">
        <v>2769</v>
      </c>
      <c r="C231" s="58" t="str">
        <f t="shared" si="26"/>
        <v>custom_rb_cod.tariff_plan</v>
      </c>
      <c r="D231" s="58" t="e">
        <f t="shared" si="27"/>
        <v>#VALUE!</v>
      </c>
      <c r="E231" s="58" t="e">
        <f t="shared" si="28"/>
        <v>#VALUE!</v>
      </c>
      <c r="F231" s="58" t="e">
        <f t="shared" si="32"/>
        <v>#VALUE!</v>
      </c>
      <c r="G231" s="58" t="e">
        <f t="shared" si="33"/>
        <v>#VALUE!</v>
      </c>
      <c r="H231" s="31" t="str">
        <f t="shared" si="29"/>
        <v>custom_rb_cod.tariff_plan</v>
      </c>
      <c r="I231" t="e">
        <f t="shared" si="30"/>
        <v>#VALUE!</v>
      </c>
      <c r="J231" t="e">
        <f t="shared" si="31"/>
        <v>#VALUE!</v>
      </c>
    </row>
    <row r="232" spans="1:10">
      <c r="A232" t="s">
        <v>162</v>
      </c>
      <c r="B232" t="s">
        <v>2784</v>
      </c>
      <c r="C232" s="58" t="str">
        <f t="shared" si="26"/>
        <v xml:space="preserve">custom_rb_cod.tariff_plan
</v>
      </c>
      <c r="D232" s="58" t="e">
        <f t="shared" si="27"/>
        <v>#VALUE!</v>
      </c>
      <c r="E232" s="58" t="e">
        <f t="shared" si="28"/>
        <v>#VALUE!</v>
      </c>
      <c r="F232" s="58" t="e">
        <f t="shared" si="32"/>
        <v>#VALUE!</v>
      </c>
      <c r="G232" s="58" t="e">
        <f t="shared" si="33"/>
        <v>#VALUE!</v>
      </c>
      <c r="H232" s="31" t="str">
        <f t="shared" si="29"/>
        <v xml:space="preserve">custom_rb_cod.tariff_plan
</v>
      </c>
      <c r="I232" t="e">
        <f t="shared" si="30"/>
        <v>#VALUE!</v>
      </c>
      <c r="J232" t="e">
        <f t="shared" si="31"/>
        <v>#VALUE!</v>
      </c>
    </row>
    <row r="233" spans="1:10">
      <c r="A233" t="s">
        <v>1101</v>
      </c>
      <c r="B233" t="s">
        <v>3004</v>
      </c>
      <c r="C233" s="58" t="str">
        <f t="shared" si="26"/>
        <v>custom_rb_crm.segment
custom_rb_loan.loan_agrmnt
Брокерское обслуживание 
custom_rb_cod.dep_agrmnt
custom_rb_card.card_agrmnt
custom_rb_card.card
custom_rb_saving_certificate.sav_cert
internal_rdm.RDM_DIVISION_mast_v</v>
      </c>
      <c r="D233" s="58" t="e">
        <f t="shared" si="27"/>
        <v>#VALUE!</v>
      </c>
      <c r="E233" s="58" t="e">
        <f t="shared" si="28"/>
        <v>#VALUE!</v>
      </c>
      <c r="F233" s="58" t="e">
        <f t="shared" si="32"/>
        <v>#VALUE!</v>
      </c>
      <c r="G233" s="58" t="e">
        <f t="shared" si="33"/>
        <v>#VALUE!</v>
      </c>
      <c r="H233" s="31" t="str">
        <f t="shared" si="29"/>
        <v>custom_rb_crm.segment
custom_rb_loan.loan_agrmnt
Брокерское обслуживание 
custom_rb_cod.dep_agrmnt
custom_rb_card.card_agrmnt
custom_rb_card.card
custom_rb_saving_certificate.sav_cert
internal_rdm.RDM_DIVISION_mast_v</v>
      </c>
      <c r="I233" t="e">
        <f t="shared" si="30"/>
        <v>#VALUE!</v>
      </c>
      <c r="J233" t="e">
        <f t="shared" si="31"/>
        <v>#VALUE!</v>
      </c>
    </row>
    <row r="234" spans="1:10">
      <c r="A234" t="s">
        <v>36</v>
      </c>
      <c r="B234" t="s">
        <v>3012</v>
      </c>
      <c r="C234" s="58" t="str">
        <f t="shared" si="26"/>
        <v>custom_rb_epk.campaign_daily</v>
      </c>
      <c r="D234" s="58" t="e">
        <f t="shared" si="27"/>
        <v>#VALUE!</v>
      </c>
      <c r="E234" s="58" t="e">
        <f t="shared" si="28"/>
        <v>#VALUE!</v>
      </c>
      <c r="F234" s="58" t="e">
        <f t="shared" si="32"/>
        <v>#VALUE!</v>
      </c>
      <c r="G234" s="58" t="e">
        <f t="shared" si="33"/>
        <v>#VALUE!</v>
      </c>
      <c r="H234" s="31" t="str">
        <f t="shared" si="29"/>
        <v>custom_rb_epk.campaign_daily</v>
      </c>
      <c r="I234" t="e">
        <f t="shared" si="30"/>
        <v>#VALUE!</v>
      </c>
      <c r="J234" t="e">
        <f t="shared" si="31"/>
        <v>#VALUE!</v>
      </c>
    </row>
    <row r="235" spans="1:10">
      <c r="A235" t="s">
        <v>0</v>
      </c>
      <c r="B235" t="s">
        <v>3010</v>
      </c>
      <c r="C235" s="58" t="str">
        <f t="shared" si="26"/>
        <v>custom_rb_epk.epk_client</v>
      </c>
      <c r="D235" s="58" t="e">
        <f t="shared" si="27"/>
        <v>#VALUE!</v>
      </c>
      <c r="E235" s="58" t="e">
        <f t="shared" si="28"/>
        <v>#VALUE!</v>
      </c>
      <c r="F235" s="58" t="e">
        <f t="shared" si="32"/>
        <v>#VALUE!</v>
      </c>
      <c r="G235" s="58" t="e">
        <f t="shared" si="33"/>
        <v>#VALUE!</v>
      </c>
      <c r="H235" s="31" t="str">
        <f t="shared" si="29"/>
        <v>custom_rb_epk.epk_client</v>
      </c>
      <c r="I235" t="e">
        <f t="shared" si="30"/>
        <v>#VALUE!</v>
      </c>
      <c r="J235" t="e">
        <f t="shared" si="31"/>
        <v>#VALUE!</v>
      </c>
    </row>
    <row r="236" spans="1:10">
      <c r="A236" t="s">
        <v>34</v>
      </c>
      <c r="B236" t="s">
        <v>3010</v>
      </c>
      <c r="C236" s="58" t="str">
        <f t="shared" si="26"/>
        <v>custom_rb_epk.epk_client</v>
      </c>
      <c r="D236" s="58" t="e">
        <f t="shared" si="27"/>
        <v>#VALUE!</v>
      </c>
      <c r="E236" s="58" t="e">
        <f t="shared" si="28"/>
        <v>#VALUE!</v>
      </c>
      <c r="F236" s="58" t="e">
        <f t="shared" si="32"/>
        <v>#VALUE!</v>
      </c>
      <c r="G236" s="58" t="e">
        <f t="shared" si="33"/>
        <v>#VALUE!</v>
      </c>
      <c r="H236" s="31" t="str">
        <f t="shared" si="29"/>
        <v>custom_rb_epk.epk_client</v>
      </c>
      <c r="I236" t="e">
        <f t="shared" si="30"/>
        <v>#VALUE!</v>
      </c>
      <c r="J236" t="e">
        <f t="shared" si="31"/>
        <v>#VALUE!</v>
      </c>
    </row>
    <row r="237" spans="1:10">
      <c r="A237" t="s">
        <v>1</v>
      </c>
      <c r="B237" t="s">
        <v>3010</v>
      </c>
      <c r="C237" s="58" t="str">
        <f t="shared" si="26"/>
        <v>custom_rb_epk.epk_client</v>
      </c>
      <c r="D237" s="58" t="e">
        <f t="shared" si="27"/>
        <v>#VALUE!</v>
      </c>
      <c r="E237" s="58" t="e">
        <f t="shared" si="28"/>
        <v>#VALUE!</v>
      </c>
      <c r="F237" s="58" t="e">
        <f t="shared" si="32"/>
        <v>#VALUE!</v>
      </c>
      <c r="G237" s="58" t="e">
        <f t="shared" si="33"/>
        <v>#VALUE!</v>
      </c>
      <c r="H237" s="31" t="str">
        <f t="shared" si="29"/>
        <v>custom_rb_epk.epk_client</v>
      </c>
      <c r="I237" t="e">
        <f t="shared" si="30"/>
        <v>#VALUE!</v>
      </c>
      <c r="J237" t="e">
        <f t="shared" si="31"/>
        <v>#VALUE!</v>
      </c>
    </row>
    <row r="238" spans="1:10">
      <c r="A238" t="s">
        <v>603</v>
      </c>
      <c r="B238" t="s">
        <v>3010</v>
      </c>
      <c r="C238" s="58" t="str">
        <f t="shared" si="26"/>
        <v>custom_rb_epk.epk_client</v>
      </c>
      <c r="D238" s="58" t="e">
        <f t="shared" si="27"/>
        <v>#VALUE!</v>
      </c>
      <c r="E238" s="58" t="e">
        <f t="shared" si="28"/>
        <v>#VALUE!</v>
      </c>
      <c r="F238" s="58" t="e">
        <f t="shared" si="32"/>
        <v>#VALUE!</v>
      </c>
      <c r="G238" s="58" t="e">
        <f t="shared" si="33"/>
        <v>#VALUE!</v>
      </c>
      <c r="H238" s="31" t="str">
        <f t="shared" si="29"/>
        <v>custom_rb_epk.epk_client</v>
      </c>
      <c r="I238" t="e">
        <f t="shared" si="30"/>
        <v>#VALUE!</v>
      </c>
      <c r="J238" t="e">
        <f t="shared" si="31"/>
        <v>#VALUE!</v>
      </c>
    </row>
    <row r="239" spans="1:10">
      <c r="A239" t="s">
        <v>600</v>
      </c>
      <c r="B239" t="s">
        <v>3010</v>
      </c>
      <c r="C239" s="58" t="str">
        <f t="shared" si="26"/>
        <v>custom_rb_epk.epk_client</v>
      </c>
      <c r="D239" s="58" t="e">
        <f t="shared" si="27"/>
        <v>#VALUE!</v>
      </c>
      <c r="E239" s="58" t="e">
        <f t="shared" si="28"/>
        <v>#VALUE!</v>
      </c>
      <c r="F239" s="58" t="e">
        <f t="shared" si="32"/>
        <v>#VALUE!</v>
      </c>
      <c r="G239" s="58" t="e">
        <f t="shared" si="33"/>
        <v>#VALUE!</v>
      </c>
      <c r="H239" s="31" t="str">
        <f t="shared" si="29"/>
        <v>custom_rb_epk.epk_client</v>
      </c>
      <c r="I239" t="e">
        <f t="shared" si="30"/>
        <v>#VALUE!</v>
      </c>
      <c r="J239" t="e">
        <f t="shared" si="31"/>
        <v>#VALUE!</v>
      </c>
    </row>
    <row r="240" spans="1:10">
      <c r="A240" t="s">
        <v>179</v>
      </c>
      <c r="B240" t="s">
        <v>3189</v>
      </c>
      <c r="C240" s="58" t="str">
        <f t="shared" si="26"/>
        <v>custom_rb_loan.agrmnt_bal</v>
      </c>
      <c r="D240" s="58" t="e">
        <f t="shared" si="27"/>
        <v>#VALUE!</v>
      </c>
      <c r="E240" s="58" t="e">
        <f t="shared" si="28"/>
        <v>#VALUE!</v>
      </c>
      <c r="F240" s="58" t="e">
        <f t="shared" si="32"/>
        <v>#VALUE!</v>
      </c>
      <c r="G240" s="58" t="e">
        <f t="shared" si="33"/>
        <v>#VALUE!</v>
      </c>
      <c r="H240" s="31" t="str">
        <f t="shared" si="29"/>
        <v>custom_rb_loan.agrmnt_bal</v>
      </c>
      <c r="I240" t="e">
        <f t="shared" si="30"/>
        <v>#VALUE!</v>
      </c>
      <c r="J240" t="e">
        <f t="shared" si="31"/>
        <v>#VALUE!</v>
      </c>
    </row>
    <row r="241" spans="1:10">
      <c r="A241" t="s">
        <v>14</v>
      </c>
      <c r="B241" t="s">
        <v>3189</v>
      </c>
      <c r="C241" s="58" t="str">
        <f t="shared" si="26"/>
        <v>custom_rb_loan.agrmnt_bal</v>
      </c>
      <c r="D241" s="58" t="e">
        <f t="shared" si="27"/>
        <v>#VALUE!</v>
      </c>
      <c r="E241" s="58" t="e">
        <f t="shared" si="28"/>
        <v>#VALUE!</v>
      </c>
      <c r="F241" s="58" t="e">
        <f t="shared" si="32"/>
        <v>#VALUE!</v>
      </c>
      <c r="G241" s="58" t="e">
        <f t="shared" si="33"/>
        <v>#VALUE!</v>
      </c>
      <c r="H241" s="31" t="str">
        <f t="shared" si="29"/>
        <v>custom_rb_loan.agrmnt_bal</v>
      </c>
      <c r="I241" t="e">
        <f t="shared" si="30"/>
        <v>#VALUE!</v>
      </c>
      <c r="J241" t="e">
        <f t="shared" si="31"/>
        <v>#VALUE!</v>
      </c>
    </row>
    <row r="242" spans="1:10">
      <c r="A242" t="s">
        <v>178</v>
      </c>
      <c r="B242" t="s">
        <v>3189</v>
      </c>
      <c r="C242" s="58" t="str">
        <f t="shared" si="26"/>
        <v>custom_rb_loan.agrmnt_bal</v>
      </c>
      <c r="D242" s="58" t="e">
        <f t="shared" si="27"/>
        <v>#VALUE!</v>
      </c>
      <c r="E242" s="58" t="e">
        <f t="shared" si="28"/>
        <v>#VALUE!</v>
      </c>
      <c r="F242" s="58" t="e">
        <f t="shared" si="32"/>
        <v>#VALUE!</v>
      </c>
      <c r="G242" s="58" t="e">
        <f t="shared" si="33"/>
        <v>#VALUE!</v>
      </c>
      <c r="H242" s="31" t="str">
        <f t="shared" si="29"/>
        <v>custom_rb_loan.agrmnt_bal</v>
      </c>
      <c r="I242" t="e">
        <f t="shared" si="30"/>
        <v>#VALUE!</v>
      </c>
      <c r="J242" t="e">
        <f t="shared" si="31"/>
        <v>#VALUE!</v>
      </c>
    </row>
    <row r="243" spans="1:10">
      <c r="A243" t="s">
        <v>133</v>
      </c>
      <c r="B243" t="s">
        <v>3189</v>
      </c>
      <c r="C243" s="58" t="str">
        <f t="shared" si="26"/>
        <v>custom_rb_loan.agrmnt_bal</v>
      </c>
      <c r="D243" s="58" t="e">
        <f t="shared" si="27"/>
        <v>#VALUE!</v>
      </c>
      <c r="E243" s="58" t="e">
        <f t="shared" si="28"/>
        <v>#VALUE!</v>
      </c>
      <c r="F243" s="58" t="e">
        <f t="shared" si="32"/>
        <v>#VALUE!</v>
      </c>
      <c r="G243" s="58" t="e">
        <f t="shared" si="33"/>
        <v>#VALUE!</v>
      </c>
      <c r="H243" s="31" t="str">
        <f t="shared" si="29"/>
        <v>custom_rb_loan.agrmnt_bal</v>
      </c>
      <c r="I243" t="e">
        <f t="shared" si="30"/>
        <v>#VALUE!</v>
      </c>
      <c r="J243" t="e">
        <f t="shared" si="31"/>
        <v>#VALUE!</v>
      </c>
    </row>
    <row r="244" spans="1:10">
      <c r="A244" t="s">
        <v>174</v>
      </c>
      <c r="B244" t="s">
        <v>3189</v>
      </c>
      <c r="C244" s="58" t="str">
        <f t="shared" si="26"/>
        <v>custom_rb_loan.agrmnt_bal</v>
      </c>
      <c r="D244" s="58" t="e">
        <f t="shared" si="27"/>
        <v>#VALUE!</v>
      </c>
      <c r="E244" s="58" t="e">
        <f t="shared" si="28"/>
        <v>#VALUE!</v>
      </c>
      <c r="F244" s="58" t="e">
        <f t="shared" si="32"/>
        <v>#VALUE!</v>
      </c>
      <c r="G244" s="58" t="e">
        <f t="shared" si="33"/>
        <v>#VALUE!</v>
      </c>
      <c r="H244" s="31" t="str">
        <f t="shared" si="29"/>
        <v>custom_rb_loan.agrmnt_bal</v>
      </c>
      <c r="I244" t="e">
        <f t="shared" si="30"/>
        <v>#VALUE!</v>
      </c>
      <c r="J244" t="e">
        <f t="shared" si="31"/>
        <v>#VALUE!</v>
      </c>
    </row>
    <row r="245" spans="1:10">
      <c r="A245" t="s">
        <v>1004</v>
      </c>
      <c r="B245" t="s">
        <v>3189</v>
      </c>
      <c r="C245" s="58" t="str">
        <f t="shared" si="26"/>
        <v>custom_rb_loan.agrmnt_bal</v>
      </c>
      <c r="D245" s="58" t="e">
        <f t="shared" si="27"/>
        <v>#VALUE!</v>
      </c>
      <c r="E245" s="58" t="e">
        <f t="shared" si="28"/>
        <v>#VALUE!</v>
      </c>
      <c r="F245" s="58" t="e">
        <f t="shared" si="32"/>
        <v>#VALUE!</v>
      </c>
      <c r="G245" s="58" t="e">
        <f t="shared" si="33"/>
        <v>#VALUE!</v>
      </c>
      <c r="H245" s="31" t="str">
        <f t="shared" si="29"/>
        <v>custom_rb_loan.agrmnt_bal</v>
      </c>
      <c r="I245" t="e">
        <f t="shared" si="30"/>
        <v>#VALUE!</v>
      </c>
      <c r="J245" t="e">
        <f t="shared" si="31"/>
        <v>#VALUE!</v>
      </c>
    </row>
    <row r="246" spans="1:10">
      <c r="A246" t="s">
        <v>170</v>
      </c>
      <c r="B246" t="s">
        <v>3186</v>
      </c>
      <c r="C246" s="58" t="str">
        <f t="shared" si="26"/>
        <v>custom_rb_loan.agrmnt_bal
custom_rb_loan.loan_agrmnt</v>
      </c>
      <c r="D246" s="58" t="e">
        <f t="shared" si="27"/>
        <v>#VALUE!</v>
      </c>
      <c r="E246" s="58" t="e">
        <f t="shared" si="28"/>
        <v>#VALUE!</v>
      </c>
      <c r="F246" s="58" t="e">
        <f t="shared" si="32"/>
        <v>#VALUE!</v>
      </c>
      <c r="G246" s="58" t="e">
        <f t="shared" si="33"/>
        <v>#VALUE!</v>
      </c>
      <c r="H246" s="31" t="str">
        <f t="shared" si="29"/>
        <v>custom_rb_loan.agrmnt_bal
custom_rb_loan.loan_agrmnt</v>
      </c>
      <c r="I246" t="e">
        <f t="shared" si="30"/>
        <v>#VALUE!</v>
      </c>
      <c r="J246" t="e">
        <f t="shared" si="31"/>
        <v>#VALUE!</v>
      </c>
    </row>
    <row r="247" spans="1:10">
      <c r="A247" t="s">
        <v>180</v>
      </c>
      <c r="B247" t="s">
        <v>3186</v>
      </c>
      <c r="C247" s="58" t="str">
        <f t="shared" si="26"/>
        <v>custom_rb_loan.agrmnt_bal
custom_rb_loan.loan_agrmnt</v>
      </c>
      <c r="D247" s="58" t="e">
        <f t="shared" si="27"/>
        <v>#VALUE!</v>
      </c>
      <c r="E247" s="58" t="e">
        <f t="shared" si="28"/>
        <v>#VALUE!</v>
      </c>
      <c r="F247" s="58" t="e">
        <f t="shared" si="32"/>
        <v>#VALUE!</v>
      </c>
      <c r="G247" s="58" t="e">
        <f t="shared" si="33"/>
        <v>#VALUE!</v>
      </c>
      <c r="H247" s="31" t="str">
        <f t="shared" si="29"/>
        <v>custom_rb_loan.agrmnt_bal
custom_rb_loan.loan_agrmnt</v>
      </c>
      <c r="I247" t="e">
        <f t="shared" si="30"/>
        <v>#VALUE!</v>
      </c>
      <c r="J247" t="e">
        <f t="shared" si="31"/>
        <v>#VALUE!</v>
      </c>
    </row>
    <row r="248" spans="1:10">
      <c r="A248" t="s">
        <v>173</v>
      </c>
      <c r="B248" t="s">
        <v>3186</v>
      </c>
      <c r="C248" s="58" t="str">
        <f t="shared" si="26"/>
        <v>custom_rb_loan.agrmnt_bal
custom_rb_loan.loan_agrmnt</v>
      </c>
      <c r="D248" s="58" t="e">
        <f t="shared" si="27"/>
        <v>#VALUE!</v>
      </c>
      <c r="E248" s="58" t="e">
        <f t="shared" si="28"/>
        <v>#VALUE!</v>
      </c>
      <c r="F248" s="58" t="e">
        <f t="shared" si="32"/>
        <v>#VALUE!</v>
      </c>
      <c r="G248" s="58" t="e">
        <f t="shared" si="33"/>
        <v>#VALUE!</v>
      </c>
      <c r="H248" s="31" t="str">
        <f t="shared" si="29"/>
        <v>custom_rb_loan.agrmnt_bal
custom_rb_loan.loan_agrmnt</v>
      </c>
      <c r="I248" t="e">
        <f t="shared" si="30"/>
        <v>#VALUE!</v>
      </c>
      <c r="J248" t="e">
        <f t="shared" si="31"/>
        <v>#VALUE!</v>
      </c>
    </row>
    <row r="249" spans="1:10">
      <c r="A249" t="s">
        <v>13</v>
      </c>
      <c r="B249" t="s">
        <v>3186</v>
      </c>
      <c r="C249" s="58" t="str">
        <f t="shared" si="26"/>
        <v>custom_rb_loan.agrmnt_bal
custom_rb_loan.loan_agrmnt</v>
      </c>
      <c r="D249" s="58" t="e">
        <f t="shared" si="27"/>
        <v>#VALUE!</v>
      </c>
      <c r="E249" s="58" t="e">
        <f t="shared" si="28"/>
        <v>#VALUE!</v>
      </c>
      <c r="F249" s="58" t="e">
        <f t="shared" si="32"/>
        <v>#VALUE!</v>
      </c>
      <c r="G249" s="58" t="e">
        <f t="shared" si="33"/>
        <v>#VALUE!</v>
      </c>
      <c r="H249" s="31" t="str">
        <f t="shared" si="29"/>
        <v>custom_rb_loan.agrmnt_bal
custom_rb_loan.loan_agrmnt</v>
      </c>
      <c r="I249" t="e">
        <f t="shared" si="30"/>
        <v>#VALUE!</v>
      </c>
      <c r="J249" t="e">
        <f t="shared" si="31"/>
        <v>#VALUE!</v>
      </c>
    </row>
    <row r="250" spans="1:10">
      <c r="A250" t="s">
        <v>177</v>
      </c>
      <c r="B250" t="s">
        <v>3186</v>
      </c>
      <c r="C250" s="58" t="str">
        <f t="shared" si="26"/>
        <v>custom_rb_loan.agrmnt_bal
custom_rb_loan.loan_agrmnt</v>
      </c>
      <c r="D250" s="58" t="e">
        <f t="shared" si="27"/>
        <v>#VALUE!</v>
      </c>
      <c r="E250" s="58" t="e">
        <f t="shared" si="28"/>
        <v>#VALUE!</v>
      </c>
      <c r="F250" s="58" t="e">
        <f t="shared" si="32"/>
        <v>#VALUE!</v>
      </c>
      <c r="G250" s="58" t="e">
        <f t="shared" si="33"/>
        <v>#VALUE!</v>
      </c>
      <c r="H250" s="31" t="str">
        <f t="shared" si="29"/>
        <v>custom_rb_loan.agrmnt_bal
custom_rb_loan.loan_agrmnt</v>
      </c>
      <c r="I250" t="e">
        <f t="shared" si="30"/>
        <v>#VALUE!</v>
      </c>
      <c r="J250" t="e">
        <f t="shared" si="31"/>
        <v>#VALUE!</v>
      </c>
    </row>
    <row r="251" spans="1:10">
      <c r="A251" t="s">
        <v>135</v>
      </c>
      <c r="B251" t="s">
        <v>3186</v>
      </c>
      <c r="C251" s="58" t="str">
        <f t="shared" si="26"/>
        <v>custom_rb_loan.agrmnt_bal
custom_rb_loan.loan_agrmnt</v>
      </c>
      <c r="D251" s="58" t="e">
        <f t="shared" si="27"/>
        <v>#VALUE!</v>
      </c>
      <c r="E251" s="58" t="e">
        <f t="shared" si="28"/>
        <v>#VALUE!</v>
      </c>
      <c r="F251" s="58" t="e">
        <f t="shared" si="32"/>
        <v>#VALUE!</v>
      </c>
      <c r="G251" s="58" t="e">
        <f t="shared" si="33"/>
        <v>#VALUE!</v>
      </c>
      <c r="H251" s="31" t="str">
        <f t="shared" si="29"/>
        <v>custom_rb_loan.agrmnt_bal
custom_rb_loan.loan_agrmnt</v>
      </c>
      <c r="I251" t="e">
        <f t="shared" si="30"/>
        <v>#VALUE!</v>
      </c>
      <c r="J251" t="e">
        <f t="shared" si="31"/>
        <v>#VALUE!</v>
      </c>
    </row>
    <row r="252" spans="1:10">
      <c r="A252" t="s">
        <v>134</v>
      </c>
      <c r="B252" t="s">
        <v>3186</v>
      </c>
      <c r="C252" s="58" t="str">
        <f t="shared" si="26"/>
        <v>custom_rb_loan.agrmnt_bal
custom_rb_loan.loan_agrmnt</v>
      </c>
      <c r="D252" s="58" t="e">
        <f t="shared" si="27"/>
        <v>#VALUE!</v>
      </c>
      <c r="E252" s="58" t="e">
        <f t="shared" si="28"/>
        <v>#VALUE!</v>
      </c>
      <c r="F252" s="58" t="e">
        <f t="shared" si="32"/>
        <v>#VALUE!</v>
      </c>
      <c r="G252" s="58" t="e">
        <f t="shared" si="33"/>
        <v>#VALUE!</v>
      </c>
      <c r="H252" s="31" t="str">
        <f t="shared" si="29"/>
        <v>custom_rb_loan.agrmnt_bal
custom_rb_loan.loan_agrmnt</v>
      </c>
      <c r="I252" t="e">
        <f t="shared" si="30"/>
        <v>#VALUE!</v>
      </c>
      <c r="J252" t="e">
        <f t="shared" si="31"/>
        <v>#VALUE!</v>
      </c>
    </row>
    <row r="253" spans="1:10">
      <c r="A253" t="s">
        <v>187</v>
      </c>
      <c r="B253" t="s">
        <v>3186</v>
      </c>
      <c r="C253" s="58" t="str">
        <f t="shared" si="26"/>
        <v>custom_rb_loan.agrmnt_bal
custom_rb_loan.loan_agrmnt</v>
      </c>
      <c r="D253" s="58" t="e">
        <f t="shared" si="27"/>
        <v>#VALUE!</v>
      </c>
      <c r="E253" s="58" t="e">
        <f t="shared" si="28"/>
        <v>#VALUE!</v>
      </c>
      <c r="F253" s="58" t="e">
        <f t="shared" si="32"/>
        <v>#VALUE!</v>
      </c>
      <c r="G253" s="58" t="e">
        <f t="shared" si="33"/>
        <v>#VALUE!</v>
      </c>
      <c r="H253" s="31" t="str">
        <f t="shared" si="29"/>
        <v>custom_rb_loan.agrmnt_bal
custom_rb_loan.loan_agrmnt</v>
      </c>
      <c r="I253" t="e">
        <f t="shared" si="30"/>
        <v>#VALUE!</v>
      </c>
      <c r="J253" t="e">
        <f t="shared" si="31"/>
        <v>#VALUE!</v>
      </c>
    </row>
    <row r="254" spans="1:10">
      <c r="A254" t="s">
        <v>182</v>
      </c>
      <c r="B254" t="s">
        <v>3186</v>
      </c>
      <c r="C254" s="58" t="str">
        <f t="shared" si="26"/>
        <v>custom_rb_loan.agrmnt_bal
custom_rb_loan.loan_agrmnt</v>
      </c>
      <c r="D254" s="58" t="e">
        <f t="shared" si="27"/>
        <v>#VALUE!</v>
      </c>
      <c r="E254" s="58" t="e">
        <f t="shared" si="28"/>
        <v>#VALUE!</v>
      </c>
      <c r="F254" s="58" t="e">
        <f t="shared" si="32"/>
        <v>#VALUE!</v>
      </c>
      <c r="G254" s="58" t="e">
        <f t="shared" si="33"/>
        <v>#VALUE!</v>
      </c>
      <c r="H254" s="31" t="str">
        <f t="shared" si="29"/>
        <v>custom_rb_loan.agrmnt_bal
custom_rb_loan.loan_agrmnt</v>
      </c>
      <c r="I254" t="e">
        <f t="shared" si="30"/>
        <v>#VALUE!</v>
      </c>
      <c r="J254" t="e">
        <f t="shared" si="31"/>
        <v>#VALUE!</v>
      </c>
    </row>
    <row r="255" spans="1:10">
      <c r="A255" t="s">
        <v>969</v>
      </c>
      <c r="B255" t="s">
        <v>3186</v>
      </c>
      <c r="C255" s="58" t="str">
        <f t="shared" si="26"/>
        <v>custom_rb_loan.agrmnt_bal
custom_rb_loan.loan_agrmnt</v>
      </c>
      <c r="D255" s="58" t="e">
        <f t="shared" si="27"/>
        <v>#VALUE!</v>
      </c>
      <c r="E255" s="58" t="e">
        <f t="shared" si="28"/>
        <v>#VALUE!</v>
      </c>
      <c r="F255" s="58" t="e">
        <f t="shared" si="32"/>
        <v>#VALUE!</v>
      </c>
      <c r="G255" s="58" t="e">
        <f t="shared" si="33"/>
        <v>#VALUE!</v>
      </c>
      <c r="H255" s="31" t="str">
        <f t="shared" si="29"/>
        <v>custom_rb_loan.agrmnt_bal
custom_rb_loan.loan_agrmnt</v>
      </c>
      <c r="I255" t="e">
        <f t="shared" si="30"/>
        <v>#VALUE!</v>
      </c>
      <c r="J255" t="e">
        <f t="shared" si="31"/>
        <v>#VALUE!</v>
      </c>
    </row>
    <row r="256" spans="1:10">
      <c r="A256" t="s">
        <v>970</v>
      </c>
      <c r="B256" t="s">
        <v>3186</v>
      </c>
      <c r="C256" s="58" t="str">
        <f t="shared" si="26"/>
        <v>custom_rb_loan.agrmnt_bal
custom_rb_loan.loan_agrmnt</v>
      </c>
      <c r="D256" s="58" t="e">
        <f t="shared" si="27"/>
        <v>#VALUE!</v>
      </c>
      <c r="E256" s="58" t="e">
        <f t="shared" si="28"/>
        <v>#VALUE!</v>
      </c>
      <c r="F256" s="58" t="e">
        <f t="shared" si="32"/>
        <v>#VALUE!</v>
      </c>
      <c r="G256" s="58" t="e">
        <f t="shared" si="33"/>
        <v>#VALUE!</v>
      </c>
      <c r="H256" s="31" t="str">
        <f t="shared" si="29"/>
        <v>custom_rb_loan.agrmnt_bal
custom_rb_loan.loan_agrmnt</v>
      </c>
      <c r="I256" t="e">
        <f t="shared" si="30"/>
        <v>#VALUE!</v>
      </c>
      <c r="J256" t="e">
        <f t="shared" si="31"/>
        <v>#VALUE!</v>
      </c>
    </row>
    <row r="257" spans="1:10">
      <c r="A257" t="s">
        <v>992</v>
      </c>
      <c r="B257" t="s">
        <v>3186</v>
      </c>
      <c r="C257" s="58" t="str">
        <f t="shared" si="26"/>
        <v>custom_rb_loan.agrmnt_bal
custom_rb_loan.loan_agrmnt</v>
      </c>
      <c r="D257" s="58" t="e">
        <f t="shared" si="27"/>
        <v>#VALUE!</v>
      </c>
      <c r="E257" s="58" t="e">
        <f t="shared" si="28"/>
        <v>#VALUE!</v>
      </c>
      <c r="F257" s="58" t="e">
        <f t="shared" si="32"/>
        <v>#VALUE!</v>
      </c>
      <c r="G257" s="58" t="e">
        <f t="shared" si="33"/>
        <v>#VALUE!</v>
      </c>
      <c r="H257" s="31" t="str">
        <f t="shared" si="29"/>
        <v>custom_rb_loan.agrmnt_bal
custom_rb_loan.loan_agrmnt</v>
      </c>
      <c r="I257" t="e">
        <f t="shared" si="30"/>
        <v>#VALUE!</v>
      </c>
      <c r="J257" t="e">
        <f t="shared" si="31"/>
        <v>#VALUE!</v>
      </c>
    </row>
    <row r="258" spans="1:10">
      <c r="A258" t="s">
        <v>993</v>
      </c>
      <c r="B258" t="s">
        <v>3186</v>
      </c>
      <c r="C258" s="58" t="str">
        <f t="shared" ref="C258:C321" si="34">IFERROR(FIND(";",B258,1),B258)</f>
        <v>custom_rb_loan.agrmnt_bal
custom_rb_loan.loan_agrmnt</v>
      </c>
      <c r="D258" s="58" t="e">
        <f t="shared" ref="D258:D321" si="35">FIND(";",B258,C258+1)</f>
        <v>#VALUE!</v>
      </c>
      <c r="E258" s="58" t="e">
        <f t="shared" ref="E258:E321" si="36">FIND(";",B258,D258+1)</f>
        <v>#VALUE!</v>
      </c>
      <c r="F258" s="58" t="e">
        <f t="shared" si="32"/>
        <v>#VALUE!</v>
      </c>
      <c r="G258" s="58" t="e">
        <f t="shared" si="33"/>
        <v>#VALUE!</v>
      </c>
      <c r="H258" s="31" t="str">
        <f t="shared" ref="H258:H321" si="37">IFERROR(MID(B258,1,C258-1),B258)</f>
        <v>custom_rb_loan.agrmnt_bal
custom_rb_loan.loan_agrmnt</v>
      </c>
      <c r="I258" t="e">
        <f t="shared" ref="I258:I321" si="38">MID(B258,C258+1,D258-1-C258)</f>
        <v>#VALUE!</v>
      </c>
      <c r="J258" t="e">
        <f t="shared" ref="J258:J321" si="39">MID(B258,D258+1,1000)</f>
        <v>#VALUE!</v>
      </c>
    </row>
    <row r="259" spans="1:10">
      <c r="A259" t="s">
        <v>185</v>
      </c>
      <c r="B259" t="s">
        <v>3278</v>
      </c>
      <c r="C259" s="58">
        <f t="shared" si="34"/>
        <v>26</v>
      </c>
      <c r="D259" s="58" t="e">
        <f t="shared" si="35"/>
        <v>#VALUE!</v>
      </c>
      <c r="E259" s="58" t="e">
        <f t="shared" si="36"/>
        <v>#VALUE!</v>
      </c>
      <c r="F259" s="58" t="e">
        <f t="shared" si="32"/>
        <v>#VALUE!</v>
      </c>
      <c r="G259" s="58" t="e">
        <f t="shared" si="33"/>
        <v>#VALUE!</v>
      </c>
      <c r="H259" s="31" t="str">
        <f t="shared" si="37"/>
        <v>custom_rb_loan.agrmnt_bal</v>
      </c>
      <c r="I259" t="e">
        <f t="shared" si="38"/>
        <v>#VALUE!</v>
      </c>
      <c r="J259" t="e">
        <f t="shared" si="39"/>
        <v>#VALUE!</v>
      </c>
    </row>
    <row r="260" spans="1:10">
      <c r="A260" t="s">
        <v>978</v>
      </c>
      <c r="B260" t="s">
        <v>3278</v>
      </c>
      <c r="C260" s="58">
        <f t="shared" si="34"/>
        <v>26</v>
      </c>
      <c r="D260" s="58" t="e">
        <f t="shared" si="35"/>
        <v>#VALUE!</v>
      </c>
      <c r="E260" s="58" t="e">
        <f t="shared" si="36"/>
        <v>#VALUE!</v>
      </c>
      <c r="F260" s="58" t="e">
        <f t="shared" si="32"/>
        <v>#VALUE!</v>
      </c>
      <c r="G260" s="58" t="e">
        <f t="shared" si="33"/>
        <v>#VALUE!</v>
      </c>
      <c r="H260" s="31" t="str">
        <f t="shared" si="37"/>
        <v>custom_rb_loan.agrmnt_bal</v>
      </c>
      <c r="I260" t="e">
        <f t="shared" si="38"/>
        <v>#VALUE!</v>
      </c>
      <c r="J260" t="e">
        <f t="shared" si="39"/>
        <v>#VALUE!</v>
      </c>
    </row>
    <row r="261" spans="1:10">
      <c r="A261" t="s">
        <v>42</v>
      </c>
      <c r="B261" t="s">
        <v>3067</v>
      </c>
      <c r="C261" s="58" t="str">
        <f t="shared" si="34"/>
        <v>custom_rb_loan.loan_agrmnt</v>
      </c>
      <c r="D261" s="58" t="e">
        <f t="shared" si="35"/>
        <v>#VALUE!</v>
      </c>
      <c r="E261" s="58" t="e">
        <f t="shared" si="36"/>
        <v>#VALUE!</v>
      </c>
      <c r="F261" s="58" t="e">
        <f t="shared" si="32"/>
        <v>#VALUE!</v>
      </c>
      <c r="G261" s="58" t="e">
        <f t="shared" si="33"/>
        <v>#VALUE!</v>
      </c>
      <c r="H261" s="31" t="str">
        <f t="shared" si="37"/>
        <v>custom_rb_loan.loan_agrmnt</v>
      </c>
      <c r="I261" t="e">
        <f t="shared" si="38"/>
        <v>#VALUE!</v>
      </c>
      <c r="J261" t="e">
        <f t="shared" si="39"/>
        <v>#VALUE!</v>
      </c>
    </row>
    <row r="262" spans="1:10">
      <c r="A262" t="s">
        <v>43</v>
      </c>
      <c r="B262" t="s">
        <v>3067</v>
      </c>
      <c r="C262" s="58" t="str">
        <f t="shared" si="34"/>
        <v>custom_rb_loan.loan_agrmnt</v>
      </c>
      <c r="D262" s="58" t="e">
        <f t="shared" si="35"/>
        <v>#VALUE!</v>
      </c>
      <c r="E262" s="58" t="e">
        <f t="shared" si="36"/>
        <v>#VALUE!</v>
      </c>
      <c r="F262" s="58" t="e">
        <f t="shared" si="32"/>
        <v>#VALUE!</v>
      </c>
      <c r="G262" s="58" t="e">
        <f t="shared" si="33"/>
        <v>#VALUE!</v>
      </c>
      <c r="H262" s="31" t="str">
        <f t="shared" si="37"/>
        <v>custom_rb_loan.loan_agrmnt</v>
      </c>
      <c r="I262" t="e">
        <f t="shared" si="38"/>
        <v>#VALUE!</v>
      </c>
      <c r="J262" t="e">
        <f t="shared" si="39"/>
        <v>#VALUE!</v>
      </c>
    </row>
    <row r="263" spans="1:10">
      <c r="A263" t="s">
        <v>148</v>
      </c>
      <c r="B263" t="s">
        <v>3067</v>
      </c>
      <c r="C263" s="58" t="str">
        <f t="shared" si="34"/>
        <v>custom_rb_loan.loan_agrmnt</v>
      </c>
      <c r="D263" s="58" t="e">
        <f t="shared" si="35"/>
        <v>#VALUE!</v>
      </c>
      <c r="E263" s="58" t="e">
        <f t="shared" si="36"/>
        <v>#VALUE!</v>
      </c>
      <c r="F263" s="58" t="e">
        <f t="shared" si="32"/>
        <v>#VALUE!</v>
      </c>
      <c r="G263" s="58" t="e">
        <f t="shared" si="33"/>
        <v>#VALUE!</v>
      </c>
      <c r="H263" s="31" t="str">
        <f t="shared" si="37"/>
        <v>custom_rb_loan.loan_agrmnt</v>
      </c>
      <c r="I263" t="e">
        <f t="shared" si="38"/>
        <v>#VALUE!</v>
      </c>
      <c r="J263" t="e">
        <f t="shared" si="39"/>
        <v>#VALUE!</v>
      </c>
    </row>
    <row r="264" spans="1:10">
      <c r="A264" t="s">
        <v>147</v>
      </c>
      <c r="B264" t="s">
        <v>3067</v>
      </c>
      <c r="C264" s="58" t="str">
        <f t="shared" si="34"/>
        <v>custom_rb_loan.loan_agrmnt</v>
      </c>
      <c r="D264" s="58" t="e">
        <f t="shared" si="35"/>
        <v>#VALUE!</v>
      </c>
      <c r="E264" s="58" t="e">
        <f t="shared" si="36"/>
        <v>#VALUE!</v>
      </c>
      <c r="F264" s="58" t="e">
        <f t="shared" si="32"/>
        <v>#VALUE!</v>
      </c>
      <c r="G264" s="58" t="e">
        <f t="shared" si="33"/>
        <v>#VALUE!</v>
      </c>
      <c r="H264" s="31" t="str">
        <f t="shared" si="37"/>
        <v>custom_rb_loan.loan_agrmnt</v>
      </c>
      <c r="I264" t="e">
        <f t="shared" si="38"/>
        <v>#VALUE!</v>
      </c>
      <c r="J264" t="e">
        <f t="shared" si="39"/>
        <v>#VALUE!</v>
      </c>
    </row>
    <row r="265" spans="1:10">
      <c r="A265" t="s">
        <v>150</v>
      </c>
      <c r="B265" t="s">
        <v>3067</v>
      </c>
      <c r="C265" s="58" t="str">
        <f t="shared" si="34"/>
        <v>custom_rb_loan.loan_agrmnt</v>
      </c>
      <c r="D265" s="58" t="e">
        <f t="shared" si="35"/>
        <v>#VALUE!</v>
      </c>
      <c r="E265" s="58" t="e">
        <f t="shared" si="36"/>
        <v>#VALUE!</v>
      </c>
      <c r="F265" s="58" t="e">
        <f t="shared" si="32"/>
        <v>#VALUE!</v>
      </c>
      <c r="G265" s="58" t="e">
        <f t="shared" si="33"/>
        <v>#VALUE!</v>
      </c>
      <c r="H265" s="31" t="str">
        <f t="shared" si="37"/>
        <v>custom_rb_loan.loan_agrmnt</v>
      </c>
      <c r="I265" t="e">
        <f t="shared" si="38"/>
        <v>#VALUE!</v>
      </c>
      <c r="J265" t="e">
        <f t="shared" si="39"/>
        <v>#VALUE!</v>
      </c>
    </row>
    <row r="266" spans="1:10">
      <c r="A266" t="s">
        <v>140</v>
      </c>
      <c r="B266" t="s">
        <v>3067</v>
      </c>
      <c r="C266" s="58" t="str">
        <f t="shared" si="34"/>
        <v>custom_rb_loan.loan_agrmnt</v>
      </c>
      <c r="D266" s="58" t="e">
        <f t="shared" si="35"/>
        <v>#VALUE!</v>
      </c>
      <c r="E266" s="58" t="e">
        <f t="shared" si="36"/>
        <v>#VALUE!</v>
      </c>
      <c r="F266" s="58" t="e">
        <f t="shared" si="32"/>
        <v>#VALUE!</v>
      </c>
      <c r="G266" s="58" t="e">
        <f t="shared" si="33"/>
        <v>#VALUE!</v>
      </c>
      <c r="H266" s="31" t="str">
        <f t="shared" si="37"/>
        <v>custom_rb_loan.loan_agrmnt</v>
      </c>
      <c r="I266" t="e">
        <f t="shared" si="38"/>
        <v>#VALUE!</v>
      </c>
      <c r="J266" t="e">
        <f t="shared" si="39"/>
        <v>#VALUE!</v>
      </c>
    </row>
    <row r="267" spans="1:10">
      <c r="A267" t="s">
        <v>146</v>
      </c>
      <c r="B267" t="s">
        <v>3067</v>
      </c>
      <c r="C267" s="58" t="str">
        <f t="shared" si="34"/>
        <v>custom_rb_loan.loan_agrmnt</v>
      </c>
      <c r="D267" s="58" t="e">
        <f t="shared" si="35"/>
        <v>#VALUE!</v>
      </c>
      <c r="E267" s="58" t="e">
        <f t="shared" si="36"/>
        <v>#VALUE!</v>
      </c>
      <c r="F267" s="58" t="e">
        <f t="shared" si="32"/>
        <v>#VALUE!</v>
      </c>
      <c r="G267" s="58" t="e">
        <f t="shared" si="33"/>
        <v>#VALUE!</v>
      </c>
      <c r="H267" s="31" t="str">
        <f t="shared" si="37"/>
        <v>custom_rb_loan.loan_agrmnt</v>
      </c>
      <c r="I267" t="e">
        <f t="shared" si="38"/>
        <v>#VALUE!</v>
      </c>
      <c r="J267" t="e">
        <f t="shared" si="39"/>
        <v>#VALUE!</v>
      </c>
    </row>
    <row r="268" spans="1:10">
      <c r="A268" t="s">
        <v>145</v>
      </c>
      <c r="B268" t="s">
        <v>3067</v>
      </c>
      <c r="C268" s="58" t="str">
        <f t="shared" si="34"/>
        <v>custom_rb_loan.loan_agrmnt</v>
      </c>
      <c r="D268" s="58" t="e">
        <f t="shared" si="35"/>
        <v>#VALUE!</v>
      </c>
      <c r="E268" s="58" t="e">
        <f t="shared" si="36"/>
        <v>#VALUE!</v>
      </c>
      <c r="F268" s="58" t="e">
        <f t="shared" si="32"/>
        <v>#VALUE!</v>
      </c>
      <c r="G268" s="58" t="e">
        <f t="shared" si="33"/>
        <v>#VALUE!</v>
      </c>
      <c r="H268" s="31" t="str">
        <f t="shared" si="37"/>
        <v>custom_rb_loan.loan_agrmnt</v>
      </c>
      <c r="I268" t="e">
        <f t="shared" si="38"/>
        <v>#VALUE!</v>
      </c>
      <c r="J268" t="e">
        <f t="shared" si="39"/>
        <v>#VALUE!</v>
      </c>
    </row>
    <row r="269" spans="1:10">
      <c r="A269" t="s">
        <v>143</v>
      </c>
      <c r="B269" t="s">
        <v>3067</v>
      </c>
      <c r="C269" s="58" t="str">
        <f t="shared" si="34"/>
        <v>custom_rb_loan.loan_agrmnt</v>
      </c>
      <c r="D269" s="58" t="e">
        <f t="shared" si="35"/>
        <v>#VALUE!</v>
      </c>
      <c r="E269" s="58" t="e">
        <f t="shared" si="36"/>
        <v>#VALUE!</v>
      </c>
      <c r="F269" s="58" t="e">
        <f t="shared" si="32"/>
        <v>#VALUE!</v>
      </c>
      <c r="G269" s="58" t="e">
        <f t="shared" si="33"/>
        <v>#VALUE!</v>
      </c>
      <c r="H269" s="31" t="str">
        <f t="shared" si="37"/>
        <v>custom_rb_loan.loan_agrmnt</v>
      </c>
      <c r="I269" t="e">
        <f t="shared" si="38"/>
        <v>#VALUE!</v>
      </c>
      <c r="J269" t="e">
        <f t="shared" si="39"/>
        <v>#VALUE!</v>
      </c>
    </row>
    <row r="270" spans="1:10">
      <c r="A270" t="s">
        <v>144</v>
      </c>
      <c r="B270" t="s">
        <v>3067</v>
      </c>
      <c r="C270" s="58" t="str">
        <f t="shared" si="34"/>
        <v>custom_rb_loan.loan_agrmnt</v>
      </c>
      <c r="D270" s="58" t="e">
        <f t="shared" si="35"/>
        <v>#VALUE!</v>
      </c>
      <c r="E270" s="58" t="e">
        <f t="shared" si="36"/>
        <v>#VALUE!</v>
      </c>
      <c r="F270" s="58" t="e">
        <f t="shared" si="32"/>
        <v>#VALUE!</v>
      </c>
      <c r="G270" s="58" t="e">
        <f t="shared" si="33"/>
        <v>#VALUE!</v>
      </c>
      <c r="H270" s="31" t="str">
        <f t="shared" si="37"/>
        <v>custom_rb_loan.loan_agrmnt</v>
      </c>
      <c r="I270" t="e">
        <f t="shared" si="38"/>
        <v>#VALUE!</v>
      </c>
      <c r="J270" t="e">
        <f t="shared" si="39"/>
        <v>#VALUE!</v>
      </c>
    </row>
    <row r="271" spans="1:10">
      <c r="A271" t="s">
        <v>192</v>
      </c>
      <c r="B271" t="s">
        <v>3067</v>
      </c>
      <c r="C271" s="58" t="str">
        <f t="shared" si="34"/>
        <v>custom_rb_loan.loan_agrmnt</v>
      </c>
      <c r="D271" s="58" t="e">
        <f t="shared" si="35"/>
        <v>#VALUE!</v>
      </c>
      <c r="E271" s="58" t="e">
        <f t="shared" si="36"/>
        <v>#VALUE!</v>
      </c>
      <c r="F271" s="58" t="e">
        <f t="shared" si="32"/>
        <v>#VALUE!</v>
      </c>
      <c r="G271" s="58" t="e">
        <f t="shared" si="33"/>
        <v>#VALUE!</v>
      </c>
      <c r="H271" s="31" t="str">
        <f t="shared" si="37"/>
        <v>custom_rb_loan.loan_agrmnt</v>
      </c>
      <c r="I271" t="e">
        <f t="shared" si="38"/>
        <v>#VALUE!</v>
      </c>
      <c r="J271" t="e">
        <f t="shared" si="39"/>
        <v>#VALUE!</v>
      </c>
    </row>
    <row r="272" spans="1:10">
      <c r="A272" t="s">
        <v>191</v>
      </c>
      <c r="B272" t="s">
        <v>3067</v>
      </c>
      <c r="C272" s="58" t="str">
        <f t="shared" si="34"/>
        <v>custom_rb_loan.loan_agrmnt</v>
      </c>
      <c r="D272" s="58" t="e">
        <f t="shared" si="35"/>
        <v>#VALUE!</v>
      </c>
      <c r="E272" s="58" t="e">
        <f t="shared" si="36"/>
        <v>#VALUE!</v>
      </c>
      <c r="F272" s="58" t="e">
        <f t="shared" si="32"/>
        <v>#VALUE!</v>
      </c>
      <c r="G272" s="58" t="e">
        <f t="shared" si="33"/>
        <v>#VALUE!</v>
      </c>
      <c r="H272" s="31" t="str">
        <f t="shared" si="37"/>
        <v>custom_rb_loan.loan_agrmnt</v>
      </c>
      <c r="I272" t="e">
        <f t="shared" si="38"/>
        <v>#VALUE!</v>
      </c>
      <c r="J272" t="e">
        <f t="shared" si="39"/>
        <v>#VALUE!</v>
      </c>
    </row>
    <row r="273" spans="1:10">
      <c r="A273" t="s">
        <v>35</v>
      </c>
      <c r="B273" t="s">
        <v>3067</v>
      </c>
      <c r="C273" s="58" t="str">
        <f t="shared" si="34"/>
        <v>custom_rb_loan.loan_agrmnt</v>
      </c>
      <c r="D273" s="58" t="e">
        <f t="shared" si="35"/>
        <v>#VALUE!</v>
      </c>
      <c r="E273" s="58" t="e">
        <f t="shared" si="36"/>
        <v>#VALUE!</v>
      </c>
      <c r="F273" s="58" t="e">
        <f t="shared" si="32"/>
        <v>#VALUE!</v>
      </c>
      <c r="G273" s="58" t="e">
        <f t="shared" si="33"/>
        <v>#VALUE!</v>
      </c>
      <c r="H273" s="31" t="str">
        <f t="shared" si="37"/>
        <v>custom_rb_loan.loan_agrmnt</v>
      </c>
      <c r="I273" t="e">
        <f t="shared" si="38"/>
        <v>#VALUE!</v>
      </c>
      <c r="J273" t="e">
        <f t="shared" si="39"/>
        <v>#VALUE!</v>
      </c>
    </row>
    <row r="274" spans="1:10">
      <c r="A274" t="s">
        <v>138</v>
      </c>
      <c r="B274" t="s">
        <v>3067</v>
      </c>
      <c r="C274" s="58" t="str">
        <f t="shared" si="34"/>
        <v>custom_rb_loan.loan_agrmnt</v>
      </c>
      <c r="D274" s="58" t="e">
        <f t="shared" si="35"/>
        <v>#VALUE!</v>
      </c>
      <c r="E274" s="58" t="e">
        <f t="shared" si="36"/>
        <v>#VALUE!</v>
      </c>
      <c r="F274" s="58" t="e">
        <f t="shared" si="32"/>
        <v>#VALUE!</v>
      </c>
      <c r="G274" s="58" t="e">
        <f t="shared" si="33"/>
        <v>#VALUE!</v>
      </c>
      <c r="H274" s="31" t="str">
        <f t="shared" si="37"/>
        <v>custom_rb_loan.loan_agrmnt</v>
      </c>
      <c r="I274" t="e">
        <f t="shared" si="38"/>
        <v>#VALUE!</v>
      </c>
      <c r="J274" t="e">
        <f t="shared" si="39"/>
        <v>#VALUE!</v>
      </c>
    </row>
    <row r="275" spans="1:10">
      <c r="A275" t="s">
        <v>149</v>
      </c>
      <c r="B275" t="s">
        <v>3067</v>
      </c>
      <c r="C275" s="58" t="str">
        <f t="shared" si="34"/>
        <v>custom_rb_loan.loan_agrmnt</v>
      </c>
      <c r="D275" s="58" t="e">
        <f t="shared" si="35"/>
        <v>#VALUE!</v>
      </c>
      <c r="E275" s="58" t="e">
        <f t="shared" si="36"/>
        <v>#VALUE!</v>
      </c>
      <c r="F275" s="58" t="e">
        <f t="shared" si="32"/>
        <v>#VALUE!</v>
      </c>
      <c r="G275" s="58" t="e">
        <f t="shared" si="33"/>
        <v>#VALUE!</v>
      </c>
      <c r="H275" s="31" t="str">
        <f t="shared" si="37"/>
        <v>custom_rb_loan.loan_agrmnt</v>
      </c>
      <c r="I275" t="e">
        <f t="shared" si="38"/>
        <v>#VALUE!</v>
      </c>
      <c r="J275" t="e">
        <f t="shared" si="39"/>
        <v>#VALUE!</v>
      </c>
    </row>
    <row r="276" spans="1:10">
      <c r="A276" t="s">
        <v>186</v>
      </c>
      <c r="B276" t="s">
        <v>3067</v>
      </c>
      <c r="C276" s="58" t="str">
        <f t="shared" si="34"/>
        <v>custom_rb_loan.loan_agrmnt</v>
      </c>
      <c r="D276" s="58" t="e">
        <f t="shared" si="35"/>
        <v>#VALUE!</v>
      </c>
      <c r="E276" s="58" t="e">
        <f t="shared" si="36"/>
        <v>#VALUE!</v>
      </c>
      <c r="F276" s="58" t="e">
        <f t="shared" si="32"/>
        <v>#VALUE!</v>
      </c>
      <c r="G276" s="58" t="e">
        <f t="shared" si="33"/>
        <v>#VALUE!</v>
      </c>
      <c r="H276" s="31" t="str">
        <f t="shared" si="37"/>
        <v>custom_rb_loan.loan_agrmnt</v>
      </c>
      <c r="I276" t="e">
        <f t="shared" si="38"/>
        <v>#VALUE!</v>
      </c>
      <c r="J276" t="e">
        <f t="shared" si="39"/>
        <v>#VALUE!</v>
      </c>
    </row>
    <row r="277" spans="1:10">
      <c r="A277" t="s">
        <v>189</v>
      </c>
      <c r="B277" t="s">
        <v>3067</v>
      </c>
      <c r="C277" s="58" t="str">
        <f t="shared" si="34"/>
        <v>custom_rb_loan.loan_agrmnt</v>
      </c>
      <c r="D277" s="58" t="e">
        <f t="shared" si="35"/>
        <v>#VALUE!</v>
      </c>
      <c r="E277" s="58" t="e">
        <f t="shared" si="36"/>
        <v>#VALUE!</v>
      </c>
      <c r="F277" s="58" t="e">
        <f t="shared" si="32"/>
        <v>#VALUE!</v>
      </c>
      <c r="G277" s="58" t="e">
        <f t="shared" si="33"/>
        <v>#VALUE!</v>
      </c>
      <c r="H277" s="31" t="str">
        <f t="shared" si="37"/>
        <v>custom_rb_loan.loan_agrmnt</v>
      </c>
      <c r="I277" t="e">
        <f t="shared" si="38"/>
        <v>#VALUE!</v>
      </c>
      <c r="J277" t="e">
        <f t="shared" si="39"/>
        <v>#VALUE!</v>
      </c>
    </row>
    <row r="278" spans="1:10">
      <c r="A278" t="s">
        <v>188</v>
      </c>
      <c r="B278" t="s">
        <v>3067</v>
      </c>
      <c r="C278" s="58" t="str">
        <f t="shared" si="34"/>
        <v>custom_rb_loan.loan_agrmnt</v>
      </c>
      <c r="D278" s="58" t="e">
        <f t="shared" si="35"/>
        <v>#VALUE!</v>
      </c>
      <c r="E278" s="58" t="e">
        <f t="shared" si="36"/>
        <v>#VALUE!</v>
      </c>
      <c r="F278" s="58" t="e">
        <f t="shared" si="32"/>
        <v>#VALUE!</v>
      </c>
      <c r="G278" s="58" t="e">
        <f t="shared" si="33"/>
        <v>#VALUE!</v>
      </c>
      <c r="H278" s="31" t="str">
        <f t="shared" si="37"/>
        <v>custom_rb_loan.loan_agrmnt</v>
      </c>
      <c r="I278" t="e">
        <f t="shared" si="38"/>
        <v>#VALUE!</v>
      </c>
      <c r="J278" t="e">
        <f t="shared" si="39"/>
        <v>#VALUE!</v>
      </c>
    </row>
    <row r="279" spans="1:10">
      <c r="A279" t="s">
        <v>12</v>
      </c>
      <c r="B279" t="s">
        <v>3067</v>
      </c>
      <c r="C279" s="58" t="str">
        <f t="shared" si="34"/>
        <v>custom_rb_loan.loan_agrmnt</v>
      </c>
      <c r="D279" s="58" t="e">
        <f t="shared" si="35"/>
        <v>#VALUE!</v>
      </c>
      <c r="E279" s="58" t="e">
        <f t="shared" si="36"/>
        <v>#VALUE!</v>
      </c>
      <c r="F279" s="58" t="e">
        <f t="shared" si="32"/>
        <v>#VALUE!</v>
      </c>
      <c r="G279" s="58" t="e">
        <f t="shared" si="33"/>
        <v>#VALUE!</v>
      </c>
      <c r="H279" s="31" t="str">
        <f t="shared" si="37"/>
        <v>custom_rb_loan.loan_agrmnt</v>
      </c>
      <c r="I279" t="e">
        <f t="shared" si="38"/>
        <v>#VALUE!</v>
      </c>
      <c r="J279" t="e">
        <f t="shared" si="39"/>
        <v>#VALUE!</v>
      </c>
    </row>
    <row r="280" spans="1:10">
      <c r="A280" t="s">
        <v>181</v>
      </c>
      <c r="B280" t="s">
        <v>3067</v>
      </c>
      <c r="C280" s="58" t="str">
        <f t="shared" si="34"/>
        <v>custom_rb_loan.loan_agrmnt</v>
      </c>
      <c r="D280" s="58" t="e">
        <f t="shared" si="35"/>
        <v>#VALUE!</v>
      </c>
      <c r="E280" s="58" t="e">
        <f t="shared" si="36"/>
        <v>#VALUE!</v>
      </c>
      <c r="F280" s="58" t="e">
        <f t="shared" si="32"/>
        <v>#VALUE!</v>
      </c>
      <c r="G280" s="58" t="e">
        <f t="shared" si="33"/>
        <v>#VALUE!</v>
      </c>
      <c r="H280" s="31" t="str">
        <f t="shared" si="37"/>
        <v>custom_rb_loan.loan_agrmnt</v>
      </c>
      <c r="I280" t="e">
        <f t="shared" si="38"/>
        <v>#VALUE!</v>
      </c>
      <c r="J280" t="e">
        <f t="shared" si="39"/>
        <v>#VALUE!</v>
      </c>
    </row>
    <row r="281" spans="1:10">
      <c r="A281" t="s">
        <v>184</v>
      </c>
      <c r="B281" t="s">
        <v>3067</v>
      </c>
      <c r="C281" s="58" t="str">
        <f t="shared" si="34"/>
        <v>custom_rb_loan.loan_agrmnt</v>
      </c>
      <c r="D281" s="58" t="e">
        <f t="shared" si="35"/>
        <v>#VALUE!</v>
      </c>
      <c r="E281" s="58" t="e">
        <f t="shared" si="36"/>
        <v>#VALUE!</v>
      </c>
      <c r="F281" s="58" t="e">
        <f t="shared" si="32"/>
        <v>#VALUE!</v>
      </c>
      <c r="G281" s="58" t="e">
        <f t="shared" si="33"/>
        <v>#VALUE!</v>
      </c>
      <c r="H281" s="31" t="str">
        <f t="shared" si="37"/>
        <v>custom_rb_loan.loan_agrmnt</v>
      </c>
      <c r="I281" t="e">
        <f t="shared" si="38"/>
        <v>#VALUE!</v>
      </c>
      <c r="J281" t="e">
        <f t="shared" si="39"/>
        <v>#VALUE!</v>
      </c>
    </row>
    <row r="282" spans="1:10">
      <c r="A282" t="s">
        <v>183</v>
      </c>
      <c r="B282" t="s">
        <v>3067</v>
      </c>
      <c r="C282" s="58" t="str">
        <f t="shared" si="34"/>
        <v>custom_rb_loan.loan_agrmnt</v>
      </c>
      <c r="D282" s="58" t="e">
        <f t="shared" si="35"/>
        <v>#VALUE!</v>
      </c>
      <c r="E282" s="58" t="e">
        <f t="shared" si="36"/>
        <v>#VALUE!</v>
      </c>
      <c r="F282" s="58" t="e">
        <f t="shared" si="32"/>
        <v>#VALUE!</v>
      </c>
      <c r="G282" s="58" t="e">
        <f t="shared" si="33"/>
        <v>#VALUE!</v>
      </c>
      <c r="H282" s="31" t="str">
        <f t="shared" si="37"/>
        <v>custom_rb_loan.loan_agrmnt</v>
      </c>
      <c r="I282" t="e">
        <f t="shared" si="38"/>
        <v>#VALUE!</v>
      </c>
      <c r="J282" t="e">
        <f t="shared" si="39"/>
        <v>#VALUE!</v>
      </c>
    </row>
    <row r="283" spans="1:10">
      <c r="A283" t="s">
        <v>11</v>
      </c>
      <c r="B283" t="s">
        <v>3067</v>
      </c>
      <c r="C283" s="58" t="str">
        <f t="shared" si="34"/>
        <v>custom_rb_loan.loan_agrmnt</v>
      </c>
      <c r="D283" s="58" t="e">
        <f t="shared" si="35"/>
        <v>#VALUE!</v>
      </c>
      <c r="E283" s="58" t="e">
        <f t="shared" si="36"/>
        <v>#VALUE!</v>
      </c>
      <c r="F283" s="58" t="e">
        <f t="shared" si="32"/>
        <v>#VALUE!</v>
      </c>
      <c r="G283" s="58" t="e">
        <f t="shared" si="33"/>
        <v>#VALUE!</v>
      </c>
      <c r="H283" s="31" t="str">
        <f t="shared" si="37"/>
        <v>custom_rb_loan.loan_agrmnt</v>
      </c>
      <c r="I283" t="e">
        <f t="shared" si="38"/>
        <v>#VALUE!</v>
      </c>
      <c r="J283" t="e">
        <f t="shared" si="39"/>
        <v>#VALUE!</v>
      </c>
    </row>
    <row r="284" spans="1:10">
      <c r="A284" t="s">
        <v>172</v>
      </c>
      <c r="B284" t="s">
        <v>3067</v>
      </c>
      <c r="C284" s="58" t="str">
        <f t="shared" si="34"/>
        <v>custom_rb_loan.loan_agrmnt</v>
      </c>
      <c r="D284" s="58" t="e">
        <f t="shared" si="35"/>
        <v>#VALUE!</v>
      </c>
      <c r="E284" s="58" t="e">
        <f t="shared" si="36"/>
        <v>#VALUE!</v>
      </c>
      <c r="F284" s="58" t="e">
        <f t="shared" si="32"/>
        <v>#VALUE!</v>
      </c>
      <c r="G284" s="58" t="e">
        <f t="shared" si="33"/>
        <v>#VALUE!</v>
      </c>
      <c r="H284" s="31" t="str">
        <f t="shared" si="37"/>
        <v>custom_rb_loan.loan_agrmnt</v>
      </c>
      <c r="I284" t="e">
        <f t="shared" si="38"/>
        <v>#VALUE!</v>
      </c>
      <c r="J284" t="e">
        <f t="shared" si="39"/>
        <v>#VALUE!</v>
      </c>
    </row>
    <row r="285" spans="1:10">
      <c r="A285" t="s">
        <v>171</v>
      </c>
      <c r="B285" t="s">
        <v>3067</v>
      </c>
      <c r="C285" s="58" t="str">
        <f t="shared" si="34"/>
        <v>custom_rb_loan.loan_agrmnt</v>
      </c>
      <c r="D285" s="58" t="e">
        <f t="shared" si="35"/>
        <v>#VALUE!</v>
      </c>
      <c r="E285" s="58" t="e">
        <f t="shared" si="36"/>
        <v>#VALUE!</v>
      </c>
      <c r="F285" s="58" t="e">
        <f t="shared" si="32"/>
        <v>#VALUE!</v>
      </c>
      <c r="G285" s="58" t="e">
        <f t="shared" si="33"/>
        <v>#VALUE!</v>
      </c>
      <c r="H285" s="31" t="str">
        <f t="shared" si="37"/>
        <v>custom_rb_loan.loan_agrmnt</v>
      </c>
      <c r="I285" t="e">
        <f t="shared" si="38"/>
        <v>#VALUE!</v>
      </c>
      <c r="J285" t="e">
        <f t="shared" si="39"/>
        <v>#VALUE!</v>
      </c>
    </row>
    <row r="286" spans="1:10">
      <c r="A286" t="s">
        <v>176</v>
      </c>
      <c r="B286" t="s">
        <v>3067</v>
      </c>
      <c r="C286" s="58" t="str">
        <f t="shared" si="34"/>
        <v>custom_rb_loan.loan_agrmnt</v>
      </c>
      <c r="D286" s="58" t="e">
        <f t="shared" si="35"/>
        <v>#VALUE!</v>
      </c>
      <c r="E286" s="58" t="e">
        <f t="shared" si="36"/>
        <v>#VALUE!</v>
      </c>
      <c r="F286" s="58" t="e">
        <f t="shared" si="32"/>
        <v>#VALUE!</v>
      </c>
      <c r="G286" s="58" t="e">
        <f t="shared" si="33"/>
        <v>#VALUE!</v>
      </c>
      <c r="H286" s="31" t="str">
        <f t="shared" si="37"/>
        <v>custom_rb_loan.loan_agrmnt</v>
      </c>
      <c r="I286" t="e">
        <f t="shared" si="38"/>
        <v>#VALUE!</v>
      </c>
      <c r="J286" t="e">
        <f t="shared" si="39"/>
        <v>#VALUE!</v>
      </c>
    </row>
    <row r="287" spans="1:10">
      <c r="A287" t="s">
        <v>175</v>
      </c>
      <c r="B287" t="s">
        <v>3067</v>
      </c>
      <c r="C287" s="58" t="str">
        <f t="shared" si="34"/>
        <v>custom_rb_loan.loan_agrmnt</v>
      </c>
      <c r="D287" s="58" t="e">
        <f t="shared" si="35"/>
        <v>#VALUE!</v>
      </c>
      <c r="E287" s="58" t="e">
        <f t="shared" si="36"/>
        <v>#VALUE!</v>
      </c>
      <c r="F287" s="58" t="e">
        <f t="shared" si="32"/>
        <v>#VALUE!</v>
      </c>
      <c r="G287" s="58" t="e">
        <f t="shared" si="33"/>
        <v>#VALUE!</v>
      </c>
      <c r="H287" s="31" t="str">
        <f t="shared" si="37"/>
        <v>custom_rb_loan.loan_agrmnt</v>
      </c>
      <c r="I287" t="e">
        <f t="shared" si="38"/>
        <v>#VALUE!</v>
      </c>
      <c r="J287" t="e">
        <f t="shared" si="39"/>
        <v>#VALUE!</v>
      </c>
    </row>
    <row r="288" spans="1:10">
      <c r="A288" t="s">
        <v>190</v>
      </c>
      <c r="B288" t="s">
        <v>3067</v>
      </c>
      <c r="C288" s="58" t="str">
        <f t="shared" si="34"/>
        <v>custom_rb_loan.loan_agrmnt</v>
      </c>
      <c r="D288" s="58" t="e">
        <f t="shared" si="35"/>
        <v>#VALUE!</v>
      </c>
      <c r="E288" s="58" t="e">
        <f t="shared" si="36"/>
        <v>#VALUE!</v>
      </c>
      <c r="F288" s="58" t="e">
        <f t="shared" si="32"/>
        <v>#VALUE!</v>
      </c>
      <c r="G288" s="58" t="e">
        <f t="shared" si="33"/>
        <v>#VALUE!</v>
      </c>
      <c r="H288" s="31" t="str">
        <f t="shared" si="37"/>
        <v>custom_rb_loan.loan_agrmnt</v>
      </c>
      <c r="I288" t="e">
        <f t="shared" si="38"/>
        <v>#VALUE!</v>
      </c>
      <c r="J288" t="e">
        <f t="shared" si="39"/>
        <v>#VALUE!</v>
      </c>
    </row>
    <row r="289" spans="1:10">
      <c r="A289" t="s">
        <v>10</v>
      </c>
      <c r="B289" t="s">
        <v>3067</v>
      </c>
      <c r="C289" s="58" t="str">
        <f t="shared" si="34"/>
        <v>custom_rb_loan.loan_agrmnt</v>
      </c>
      <c r="D289" s="58" t="e">
        <f t="shared" si="35"/>
        <v>#VALUE!</v>
      </c>
      <c r="E289" s="58" t="e">
        <f t="shared" si="36"/>
        <v>#VALUE!</v>
      </c>
      <c r="F289" s="58" t="e">
        <f t="shared" ref="F289:F352" si="40">FIND(";",B289,E289+1)</f>
        <v>#VALUE!</v>
      </c>
      <c r="G289" s="58" t="e">
        <f t="shared" ref="G289:G352" si="41">FIND(";",B289,F289+1)</f>
        <v>#VALUE!</v>
      </c>
      <c r="H289" s="31" t="str">
        <f t="shared" si="37"/>
        <v>custom_rb_loan.loan_agrmnt</v>
      </c>
      <c r="I289" t="e">
        <f t="shared" si="38"/>
        <v>#VALUE!</v>
      </c>
      <c r="J289" t="e">
        <f t="shared" si="39"/>
        <v>#VALUE!</v>
      </c>
    </row>
    <row r="290" spans="1:10">
      <c r="A290" t="s">
        <v>136</v>
      </c>
      <c r="B290" t="s">
        <v>3067</v>
      </c>
      <c r="C290" s="58" t="str">
        <f t="shared" si="34"/>
        <v>custom_rb_loan.loan_agrmnt</v>
      </c>
      <c r="D290" s="58" t="e">
        <f t="shared" si="35"/>
        <v>#VALUE!</v>
      </c>
      <c r="E290" s="58" t="e">
        <f t="shared" si="36"/>
        <v>#VALUE!</v>
      </c>
      <c r="F290" s="58" t="e">
        <f t="shared" si="40"/>
        <v>#VALUE!</v>
      </c>
      <c r="G290" s="58" t="e">
        <f t="shared" si="41"/>
        <v>#VALUE!</v>
      </c>
      <c r="H290" s="31" t="str">
        <f t="shared" si="37"/>
        <v>custom_rb_loan.loan_agrmnt</v>
      </c>
      <c r="I290" t="e">
        <f t="shared" si="38"/>
        <v>#VALUE!</v>
      </c>
      <c r="J290" t="e">
        <f t="shared" si="39"/>
        <v>#VALUE!</v>
      </c>
    </row>
    <row r="291" spans="1:10">
      <c r="A291" t="s">
        <v>141</v>
      </c>
      <c r="B291" t="s">
        <v>3067</v>
      </c>
      <c r="C291" s="58" t="str">
        <f t="shared" si="34"/>
        <v>custom_rb_loan.loan_agrmnt</v>
      </c>
      <c r="D291" s="58" t="e">
        <f t="shared" si="35"/>
        <v>#VALUE!</v>
      </c>
      <c r="E291" s="58" t="e">
        <f t="shared" si="36"/>
        <v>#VALUE!</v>
      </c>
      <c r="F291" s="58" t="e">
        <f t="shared" si="40"/>
        <v>#VALUE!</v>
      </c>
      <c r="G291" s="58" t="e">
        <f t="shared" si="41"/>
        <v>#VALUE!</v>
      </c>
      <c r="H291" s="31" t="str">
        <f t="shared" si="37"/>
        <v>custom_rb_loan.loan_agrmnt</v>
      </c>
      <c r="I291" t="e">
        <f t="shared" si="38"/>
        <v>#VALUE!</v>
      </c>
      <c r="J291" t="e">
        <f t="shared" si="39"/>
        <v>#VALUE!</v>
      </c>
    </row>
    <row r="292" spans="1:10">
      <c r="A292" t="s">
        <v>139</v>
      </c>
      <c r="B292" t="s">
        <v>3067</v>
      </c>
      <c r="C292" s="58" t="str">
        <f t="shared" si="34"/>
        <v>custom_rb_loan.loan_agrmnt</v>
      </c>
      <c r="D292" s="58" t="e">
        <f t="shared" si="35"/>
        <v>#VALUE!</v>
      </c>
      <c r="E292" s="58" t="e">
        <f t="shared" si="36"/>
        <v>#VALUE!</v>
      </c>
      <c r="F292" s="58" t="e">
        <f t="shared" si="40"/>
        <v>#VALUE!</v>
      </c>
      <c r="G292" s="58" t="e">
        <f t="shared" si="41"/>
        <v>#VALUE!</v>
      </c>
      <c r="H292" s="31" t="str">
        <f t="shared" si="37"/>
        <v>custom_rb_loan.loan_agrmnt</v>
      </c>
      <c r="I292" t="e">
        <f t="shared" si="38"/>
        <v>#VALUE!</v>
      </c>
      <c r="J292" t="e">
        <f t="shared" si="39"/>
        <v>#VALUE!</v>
      </c>
    </row>
    <row r="293" spans="1:10">
      <c r="A293" t="s">
        <v>137</v>
      </c>
      <c r="B293" t="s">
        <v>3067</v>
      </c>
      <c r="C293" s="58" t="str">
        <f t="shared" si="34"/>
        <v>custom_rb_loan.loan_agrmnt</v>
      </c>
      <c r="D293" s="58" t="e">
        <f t="shared" si="35"/>
        <v>#VALUE!</v>
      </c>
      <c r="E293" s="58" t="e">
        <f t="shared" si="36"/>
        <v>#VALUE!</v>
      </c>
      <c r="F293" s="58" t="e">
        <f t="shared" si="40"/>
        <v>#VALUE!</v>
      </c>
      <c r="G293" s="58" t="e">
        <f t="shared" si="41"/>
        <v>#VALUE!</v>
      </c>
      <c r="H293" s="31" t="str">
        <f t="shared" si="37"/>
        <v>custom_rb_loan.loan_agrmnt</v>
      </c>
      <c r="I293" t="e">
        <f t="shared" si="38"/>
        <v>#VALUE!</v>
      </c>
      <c r="J293" t="e">
        <f t="shared" si="39"/>
        <v>#VALUE!</v>
      </c>
    </row>
    <row r="294" spans="1:10">
      <c r="A294" t="s">
        <v>601</v>
      </c>
      <c r="B294" t="s">
        <v>3035</v>
      </c>
      <c r="C294" s="58" t="str">
        <f t="shared" si="34"/>
        <v>custom_rb_mdm.client_mdm</v>
      </c>
      <c r="D294" s="58" t="e">
        <f t="shared" si="35"/>
        <v>#VALUE!</v>
      </c>
      <c r="E294" s="58" t="e">
        <f t="shared" si="36"/>
        <v>#VALUE!</v>
      </c>
      <c r="F294" s="58" t="e">
        <f t="shared" si="40"/>
        <v>#VALUE!</v>
      </c>
      <c r="G294" s="58" t="e">
        <f t="shared" si="41"/>
        <v>#VALUE!</v>
      </c>
      <c r="H294" s="31" t="str">
        <f t="shared" si="37"/>
        <v>custom_rb_mdm.client_mdm</v>
      </c>
      <c r="I294" t="e">
        <f t="shared" si="38"/>
        <v>#VALUE!</v>
      </c>
      <c r="J294" t="e">
        <f t="shared" si="39"/>
        <v>#VALUE!</v>
      </c>
    </row>
    <row r="295" spans="1:10">
      <c r="A295" t="s">
        <v>599</v>
      </c>
      <c r="B295" t="s">
        <v>3035</v>
      </c>
      <c r="C295" s="58" t="str">
        <f t="shared" si="34"/>
        <v>custom_rb_mdm.client_mdm</v>
      </c>
      <c r="D295" s="58" t="e">
        <f t="shared" si="35"/>
        <v>#VALUE!</v>
      </c>
      <c r="E295" s="58" t="e">
        <f t="shared" si="36"/>
        <v>#VALUE!</v>
      </c>
      <c r="F295" s="58" t="e">
        <f t="shared" si="40"/>
        <v>#VALUE!</v>
      </c>
      <c r="G295" s="58" t="e">
        <f t="shared" si="41"/>
        <v>#VALUE!</v>
      </c>
      <c r="H295" s="31" t="str">
        <f t="shared" si="37"/>
        <v>custom_rb_mdm.client_mdm</v>
      </c>
      <c r="I295" t="e">
        <f t="shared" si="38"/>
        <v>#VALUE!</v>
      </c>
      <c r="J295" t="e">
        <f t="shared" si="39"/>
        <v>#VALUE!</v>
      </c>
    </row>
    <row r="296" spans="1:10">
      <c r="A296" t="s">
        <v>601</v>
      </c>
      <c r="B296" t="s">
        <v>3035</v>
      </c>
      <c r="C296" s="58" t="str">
        <f t="shared" si="34"/>
        <v>custom_rb_mdm.client_mdm</v>
      </c>
      <c r="D296" s="58" t="e">
        <f t="shared" si="35"/>
        <v>#VALUE!</v>
      </c>
      <c r="E296" s="58" t="e">
        <f t="shared" si="36"/>
        <v>#VALUE!</v>
      </c>
      <c r="F296" s="58" t="e">
        <f t="shared" si="40"/>
        <v>#VALUE!</v>
      </c>
      <c r="G296" s="58" t="e">
        <f t="shared" si="41"/>
        <v>#VALUE!</v>
      </c>
      <c r="H296" s="31" t="str">
        <f t="shared" si="37"/>
        <v>custom_rb_mdm.client_mdm</v>
      </c>
      <c r="I296" t="e">
        <f t="shared" si="38"/>
        <v>#VALUE!</v>
      </c>
      <c r="J296" t="e">
        <f t="shared" si="39"/>
        <v>#VALUE!</v>
      </c>
    </row>
    <row r="297" spans="1:10">
      <c r="A297" t="s">
        <v>601</v>
      </c>
      <c r="B297" t="s">
        <v>3035</v>
      </c>
      <c r="C297" s="58" t="str">
        <f t="shared" si="34"/>
        <v>custom_rb_mdm.client_mdm</v>
      </c>
      <c r="D297" s="58" t="e">
        <f t="shared" si="35"/>
        <v>#VALUE!</v>
      </c>
      <c r="E297" s="58" t="e">
        <f t="shared" si="36"/>
        <v>#VALUE!</v>
      </c>
      <c r="F297" s="58" t="e">
        <f t="shared" si="40"/>
        <v>#VALUE!</v>
      </c>
      <c r="G297" s="58" t="e">
        <f t="shared" si="41"/>
        <v>#VALUE!</v>
      </c>
      <c r="H297" s="31" t="str">
        <f t="shared" si="37"/>
        <v>custom_rb_mdm.client_mdm</v>
      </c>
      <c r="I297" t="e">
        <f t="shared" si="38"/>
        <v>#VALUE!</v>
      </c>
      <c r="J297" t="e">
        <f t="shared" si="39"/>
        <v>#VALUE!</v>
      </c>
    </row>
    <row r="298" spans="1:10">
      <c r="A298" t="s">
        <v>54</v>
      </c>
      <c r="B298" t="s">
        <v>3032</v>
      </c>
      <c r="C298" s="58" t="str">
        <f t="shared" si="34"/>
        <v>custom_rb_saving_certificate.sav_cert</v>
      </c>
      <c r="D298" s="58" t="e">
        <f t="shared" si="35"/>
        <v>#VALUE!</v>
      </c>
      <c r="E298" s="58" t="e">
        <f t="shared" si="36"/>
        <v>#VALUE!</v>
      </c>
      <c r="F298" s="58" t="e">
        <f t="shared" si="40"/>
        <v>#VALUE!</v>
      </c>
      <c r="G298" s="58" t="e">
        <f t="shared" si="41"/>
        <v>#VALUE!</v>
      </c>
      <c r="H298" s="31" t="str">
        <f t="shared" si="37"/>
        <v>custom_rb_saving_certificate.sav_cert</v>
      </c>
      <c r="I298" t="e">
        <f t="shared" si="38"/>
        <v>#VALUE!</v>
      </c>
      <c r="J298" t="e">
        <f t="shared" si="39"/>
        <v>#VALUE!</v>
      </c>
    </row>
    <row r="299" spans="1:10">
      <c r="A299" t="s">
        <v>63</v>
      </c>
      <c r="B299" t="s">
        <v>3032</v>
      </c>
      <c r="C299" s="58" t="str">
        <f t="shared" si="34"/>
        <v>custom_rb_saving_certificate.sav_cert</v>
      </c>
      <c r="D299" s="58" t="e">
        <f t="shared" si="35"/>
        <v>#VALUE!</v>
      </c>
      <c r="E299" s="58" t="e">
        <f t="shared" si="36"/>
        <v>#VALUE!</v>
      </c>
      <c r="F299" s="58" t="e">
        <f t="shared" si="40"/>
        <v>#VALUE!</v>
      </c>
      <c r="G299" s="58" t="e">
        <f t="shared" si="41"/>
        <v>#VALUE!</v>
      </c>
      <c r="H299" s="31" t="str">
        <f t="shared" si="37"/>
        <v>custom_rb_saving_certificate.sav_cert</v>
      </c>
      <c r="I299" t="e">
        <f t="shared" si="38"/>
        <v>#VALUE!</v>
      </c>
      <c r="J299" t="e">
        <f t="shared" si="39"/>
        <v>#VALUE!</v>
      </c>
    </row>
    <row r="300" spans="1:10">
      <c r="A300" t="s">
        <v>161</v>
      </c>
      <c r="B300" t="s">
        <v>3059</v>
      </c>
      <c r="C300" s="58" t="str">
        <f t="shared" si="34"/>
        <v>custom_rb_tsm.transact_credit_main_loaner_retail</v>
      </c>
      <c r="D300" s="58" t="e">
        <f t="shared" si="35"/>
        <v>#VALUE!</v>
      </c>
      <c r="E300" s="58" t="e">
        <f t="shared" si="36"/>
        <v>#VALUE!</v>
      </c>
      <c r="F300" s="58" t="e">
        <f t="shared" si="40"/>
        <v>#VALUE!</v>
      </c>
      <c r="G300" s="58" t="e">
        <f t="shared" si="41"/>
        <v>#VALUE!</v>
      </c>
      <c r="H300" s="31" t="str">
        <f t="shared" si="37"/>
        <v>custom_rb_tsm.transact_credit_main_loaner_retail</v>
      </c>
      <c r="I300" t="e">
        <f t="shared" si="38"/>
        <v>#VALUE!</v>
      </c>
      <c r="J300" t="e">
        <f t="shared" si="39"/>
        <v>#VALUE!</v>
      </c>
    </row>
    <row r="301" spans="1:10">
      <c r="A301" t="s">
        <v>1091</v>
      </c>
      <c r="B301" t="s">
        <v>3059</v>
      </c>
      <c r="C301" s="58" t="str">
        <f t="shared" si="34"/>
        <v>custom_rb_tsm.transact_credit_main_loaner_retail</v>
      </c>
      <c r="D301" s="58" t="e">
        <f t="shared" si="35"/>
        <v>#VALUE!</v>
      </c>
      <c r="E301" s="58" t="e">
        <f t="shared" si="36"/>
        <v>#VALUE!</v>
      </c>
      <c r="F301" s="58" t="e">
        <f t="shared" si="40"/>
        <v>#VALUE!</v>
      </c>
      <c r="G301" s="58" t="e">
        <f t="shared" si="41"/>
        <v>#VALUE!</v>
      </c>
      <c r="H301" s="31" t="str">
        <f t="shared" si="37"/>
        <v>custom_rb_tsm.transact_credit_main_loaner_retail</v>
      </c>
      <c r="I301" t="e">
        <f t="shared" si="38"/>
        <v>#VALUE!</v>
      </c>
      <c r="J301" t="e">
        <f t="shared" si="39"/>
        <v>#VALUE!</v>
      </c>
    </row>
    <row r="302" spans="1:10">
      <c r="A302" t="s">
        <v>917</v>
      </c>
      <c r="B302" t="s">
        <v>3383</v>
      </c>
      <c r="C302" s="58" t="str">
        <f t="shared" si="34"/>
        <v>Брокерское обсуживание</v>
      </c>
      <c r="D302" s="58" t="e">
        <f t="shared" si="35"/>
        <v>#VALUE!</v>
      </c>
      <c r="E302" s="58" t="e">
        <f t="shared" si="36"/>
        <v>#VALUE!</v>
      </c>
      <c r="F302" s="58" t="e">
        <f t="shared" si="40"/>
        <v>#VALUE!</v>
      </c>
      <c r="G302" s="58" t="e">
        <f t="shared" si="41"/>
        <v>#VALUE!</v>
      </c>
      <c r="H302" s="31" t="str">
        <f t="shared" si="37"/>
        <v>Брокерское обсуживание</v>
      </c>
      <c r="I302" t="e">
        <f t="shared" si="38"/>
        <v>#VALUE!</v>
      </c>
      <c r="J302" t="e">
        <f t="shared" si="39"/>
        <v>#VALUE!</v>
      </c>
    </row>
    <row r="303" spans="1:10">
      <c r="A303" t="s">
        <v>4</v>
      </c>
      <c r="B303" t="s">
        <v>3121</v>
      </c>
      <c r="C303" s="58" t="str">
        <f t="shared" si="34"/>
        <v xml:space="preserve">Депозитные договоры (ЦОД) custom_rb_cod. dep_agrmnt
Карточные договоры custom_rb_card.card_agrmnt 
Кредиты custom_rb_loan.loan_agrmnt 
Сертификаты custom_rb_saving_certificate.sav_cert </v>
      </c>
      <c r="D303" s="58" t="e">
        <f t="shared" si="35"/>
        <v>#VALUE!</v>
      </c>
      <c r="E303" s="58" t="e">
        <f t="shared" si="36"/>
        <v>#VALUE!</v>
      </c>
      <c r="F303" s="58" t="e">
        <f t="shared" si="40"/>
        <v>#VALUE!</v>
      </c>
      <c r="G303" s="58" t="e">
        <f t="shared" si="41"/>
        <v>#VALUE!</v>
      </c>
      <c r="H303" s="31" t="str">
        <f t="shared" si="37"/>
        <v xml:space="preserve">Депозитные договоры (ЦОД) custom_rb_cod. dep_agrmnt
Карточные договоры custom_rb_card.card_agrmnt 
Кредиты custom_rb_loan.loan_agrmnt 
Сертификаты custom_rb_saving_certificate.sav_cert </v>
      </c>
      <c r="I303" t="e">
        <f t="shared" si="38"/>
        <v>#VALUE!</v>
      </c>
      <c r="J303" t="e">
        <f t="shared" si="39"/>
        <v>#VALUE!</v>
      </c>
    </row>
    <row r="304" spans="1:10">
      <c r="A304" t="s">
        <v>4</v>
      </c>
      <c r="B304" t="s">
        <v>3121</v>
      </c>
      <c r="C304" s="58" t="str">
        <f t="shared" si="34"/>
        <v xml:space="preserve">Депозитные договоры (ЦОД) custom_rb_cod. dep_agrmnt
Карточные договоры custom_rb_card.card_agrmnt 
Кредиты custom_rb_loan.loan_agrmnt 
Сертификаты custom_rb_saving_certificate.sav_cert </v>
      </c>
      <c r="D304" s="58" t="e">
        <f t="shared" si="35"/>
        <v>#VALUE!</v>
      </c>
      <c r="E304" s="58" t="e">
        <f t="shared" si="36"/>
        <v>#VALUE!</v>
      </c>
      <c r="F304" s="58" t="e">
        <f t="shared" si="40"/>
        <v>#VALUE!</v>
      </c>
      <c r="G304" s="58" t="e">
        <f t="shared" si="41"/>
        <v>#VALUE!</v>
      </c>
      <c r="H304" s="31" t="str">
        <f t="shared" si="37"/>
        <v xml:space="preserve">Депозитные договоры (ЦОД) custom_rb_cod. dep_agrmnt
Карточные договоры custom_rb_card.card_agrmnt 
Кредиты custom_rb_loan.loan_agrmnt 
Сертификаты custom_rb_saving_certificate.sav_cert </v>
      </c>
      <c r="I304" t="e">
        <f t="shared" si="38"/>
        <v>#VALUE!</v>
      </c>
      <c r="J304" t="e">
        <f t="shared" si="39"/>
        <v>#VALUE!</v>
      </c>
    </row>
    <row r="305" spans="1:10">
      <c r="A305" t="s">
        <v>155</v>
      </c>
      <c r="B305" t="s">
        <v>2843</v>
      </c>
      <c r="C305" s="58" t="str">
        <f t="shared" si="34"/>
        <v>МБК</v>
      </c>
      <c r="D305" s="58" t="e">
        <f t="shared" si="35"/>
        <v>#VALUE!</v>
      </c>
      <c r="E305" s="58" t="e">
        <f t="shared" si="36"/>
        <v>#VALUE!</v>
      </c>
      <c r="F305" s="58" t="e">
        <f t="shared" si="40"/>
        <v>#VALUE!</v>
      </c>
      <c r="G305" s="58" t="e">
        <f t="shared" si="41"/>
        <v>#VALUE!</v>
      </c>
      <c r="H305" s="31" t="str">
        <f t="shared" si="37"/>
        <v>МБК</v>
      </c>
      <c r="I305" t="e">
        <f t="shared" si="38"/>
        <v>#VALUE!</v>
      </c>
      <c r="J305" t="e">
        <f t="shared" si="39"/>
        <v>#VALUE!</v>
      </c>
    </row>
    <row r="306" spans="1:10">
      <c r="A306" t="s">
        <v>154</v>
      </c>
      <c r="B306" t="s">
        <v>2843</v>
      </c>
      <c r="C306" s="58" t="str">
        <f t="shared" si="34"/>
        <v>МБК</v>
      </c>
      <c r="D306" s="58" t="e">
        <f t="shared" si="35"/>
        <v>#VALUE!</v>
      </c>
      <c r="E306" s="58" t="e">
        <f t="shared" si="36"/>
        <v>#VALUE!</v>
      </c>
      <c r="F306" s="58" t="e">
        <f t="shared" si="40"/>
        <v>#VALUE!</v>
      </c>
      <c r="G306" s="58" t="e">
        <f t="shared" si="41"/>
        <v>#VALUE!</v>
      </c>
      <c r="H306" s="31" t="str">
        <f t="shared" si="37"/>
        <v>МБК</v>
      </c>
      <c r="I306" t="e">
        <f t="shared" si="38"/>
        <v>#VALUE!</v>
      </c>
      <c r="J306" t="e">
        <f t="shared" si="39"/>
        <v>#VALUE!</v>
      </c>
    </row>
    <row r="307" spans="1:10">
      <c r="A307" t="s">
        <v>153</v>
      </c>
      <c r="B307" t="s">
        <v>2843</v>
      </c>
      <c r="C307" s="58" t="str">
        <f t="shared" si="34"/>
        <v>МБК</v>
      </c>
      <c r="D307" s="58" t="e">
        <f t="shared" si="35"/>
        <v>#VALUE!</v>
      </c>
      <c r="E307" s="58" t="e">
        <f t="shared" si="36"/>
        <v>#VALUE!</v>
      </c>
      <c r="F307" s="58" t="e">
        <f t="shared" si="40"/>
        <v>#VALUE!</v>
      </c>
      <c r="G307" s="58" t="e">
        <f t="shared" si="41"/>
        <v>#VALUE!</v>
      </c>
      <c r="H307" s="31" t="str">
        <f t="shared" si="37"/>
        <v>МБК</v>
      </c>
      <c r="I307" t="e">
        <f t="shared" si="38"/>
        <v>#VALUE!</v>
      </c>
      <c r="J307" t="e">
        <f t="shared" si="39"/>
        <v>#VALUE!</v>
      </c>
    </row>
    <row r="308" spans="1:10">
      <c r="A308" t="s">
        <v>154</v>
      </c>
      <c r="B308" t="s">
        <v>2843</v>
      </c>
      <c r="C308" s="58" t="str">
        <f t="shared" si="34"/>
        <v>МБК</v>
      </c>
      <c r="D308" s="58" t="e">
        <f t="shared" si="35"/>
        <v>#VALUE!</v>
      </c>
      <c r="E308" s="58" t="e">
        <f t="shared" si="36"/>
        <v>#VALUE!</v>
      </c>
      <c r="F308" s="58" t="e">
        <f t="shared" si="40"/>
        <v>#VALUE!</v>
      </c>
      <c r="G308" s="58" t="e">
        <f t="shared" si="41"/>
        <v>#VALUE!</v>
      </c>
      <c r="H308" s="31" t="str">
        <f t="shared" si="37"/>
        <v>МБК</v>
      </c>
      <c r="I308" t="e">
        <f t="shared" si="38"/>
        <v>#VALUE!</v>
      </c>
      <c r="J308" t="e">
        <f t="shared" si="39"/>
        <v>#VALUE!</v>
      </c>
    </row>
    <row r="309" spans="1:10">
      <c r="A309" t="s">
        <v>25</v>
      </c>
      <c r="B309" t="s">
        <v>3007</v>
      </c>
      <c r="C309" s="58" t="str">
        <f t="shared" si="34"/>
        <v>Мегавитрина</v>
      </c>
      <c r="D309" s="58" t="e">
        <f t="shared" si="35"/>
        <v>#VALUE!</v>
      </c>
      <c r="E309" s="58" t="e">
        <f t="shared" si="36"/>
        <v>#VALUE!</v>
      </c>
      <c r="F309" s="58" t="e">
        <f t="shared" si="40"/>
        <v>#VALUE!</v>
      </c>
      <c r="G309" s="58" t="e">
        <f t="shared" si="41"/>
        <v>#VALUE!</v>
      </c>
      <c r="H309" s="31" t="str">
        <f t="shared" si="37"/>
        <v>Мегавитрина</v>
      </c>
      <c r="I309" t="e">
        <f t="shared" si="38"/>
        <v>#VALUE!</v>
      </c>
      <c r="J309" t="e">
        <f t="shared" si="39"/>
        <v>#VALUE!</v>
      </c>
    </row>
    <row r="310" spans="1:10">
      <c r="A310" t="s">
        <v>24</v>
      </c>
      <c r="B310" t="s">
        <v>3007</v>
      </c>
      <c r="C310" s="58" t="str">
        <f t="shared" si="34"/>
        <v>Мегавитрина</v>
      </c>
      <c r="D310" s="58" t="e">
        <f t="shared" si="35"/>
        <v>#VALUE!</v>
      </c>
      <c r="E310" s="58" t="e">
        <f t="shared" si="36"/>
        <v>#VALUE!</v>
      </c>
      <c r="F310" s="58" t="e">
        <f t="shared" si="40"/>
        <v>#VALUE!</v>
      </c>
      <c r="G310" s="58" t="e">
        <f t="shared" si="41"/>
        <v>#VALUE!</v>
      </c>
      <c r="H310" s="31" t="str">
        <f t="shared" si="37"/>
        <v>Мегавитрина</v>
      </c>
      <c r="I310" t="e">
        <f t="shared" si="38"/>
        <v>#VALUE!</v>
      </c>
      <c r="J310" t="e">
        <f t="shared" si="39"/>
        <v>#VALUE!</v>
      </c>
    </row>
    <row r="311" spans="1:10">
      <c r="A311" t="s">
        <v>22</v>
      </c>
      <c r="B311" t="s">
        <v>3007</v>
      </c>
      <c r="C311" s="58" t="str">
        <f t="shared" si="34"/>
        <v>Мегавитрина</v>
      </c>
      <c r="D311" s="58" t="e">
        <f t="shared" si="35"/>
        <v>#VALUE!</v>
      </c>
      <c r="E311" s="58" t="e">
        <f t="shared" si="36"/>
        <v>#VALUE!</v>
      </c>
      <c r="F311" s="58" t="e">
        <f t="shared" si="40"/>
        <v>#VALUE!</v>
      </c>
      <c r="G311" s="58" t="e">
        <f t="shared" si="41"/>
        <v>#VALUE!</v>
      </c>
      <c r="H311" s="31" t="str">
        <f t="shared" si="37"/>
        <v>Мегавитрина</v>
      </c>
      <c r="I311" t="e">
        <f t="shared" si="38"/>
        <v>#VALUE!</v>
      </c>
      <c r="J311" t="e">
        <f t="shared" si="39"/>
        <v>#VALUE!</v>
      </c>
    </row>
    <row r="312" spans="1:10">
      <c r="A312" t="s">
        <v>30</v>
      </c>
      <c r="B312" t="s">
        <v>2788</v>
      </c>
      <c r="C312" s="58" t="str">
        <f t="shared" si="34"/>
        <v>Спасибо</v>
      </c>
      <c r="D312" s="58" t="e">
        <f t="shared" si="35"/>
        <v>#VALUE!</v>
      </c>
      <c r="E312" s="58" t="e">
        <f t="shared" si="36"/>
        <v>#VALUE!</v>
      </c>
      <c r="F312" s="58" t="e">
        <f t="shared" si="40"/>
        <v>#VALUE!</v>
      </c>
      <c r="G312" s="58" t="e">
        <f t="shared" si="41"/>
        <v>#VALUE!</v>
      </c>
      <c r="H312" s="31" t="str">
        <f t="shared" si="37"/>
        <v>Спасибо</v>
      </c>
      <c r="I312" t="e">
        <f t="shared" si="38"/>
        <v>#VALUE!</v>
      </c>
      <c r="J312" t="e">
        <f t="shared" si="39"/>
        <v>#VALUE!</v>
      </c>
    </row>
    <row r="313" spans="1:10">
      <c r="A313" t="s">
        <v>152</v>
      </c>
      <c r="B313" t="s">
        <v>2788</v>
      </c>
      <c r="C313" s="58" t="str">
        <f t="shared" si="34"/>
        <v>Спасибо</v>
      </c>
      <c r="D313" s="58" t="e">
        <f t="shared" si="35"/>
        <v>#VALUE!</v>
      </c>
      <c r="E313" s="58" t="e">
        <f t="shared" si="36"/>
        <v>#VALUE!</v>
      </c>
      <c r="F313" s="58" t="e">
        <f t="shared" si="40"/>
        <v>#VALUE!</v>
      </c>
      <c r="G313" s="58" t="e">
        <f t="shared" si="41"/>
        <v>#VALUE!</v>
      </c>
      <c r="H313" s="31" t="str">
        <f t="shared" si="37"/>
        <v>Спасибо</v>
      </c>
      <c r="I313" t="e">
        <f t="shared" si="38"/>
        <v>#VALUE!</v>
      </c>
      <c r="J313" t="e">
        <f t="shared" si="39"/>
        <v>#VALUE!</v>
      </c>
    </row>
    <row r="314" spans="1:10">
      <c r="A314" t="s">
        <v>160</v>
      </c>
      <c r="B314" t="s">
        <v>2787</v>
      </c>
      <c r="C314" s="58" t="str">
        <f t="shared" si="34"/>
        <v>УДБО</v>
      </c>
      <c r="D314" s="58" t="e">
        <f t="shared" si="35"/>
        <v>#VALUE!</v>
      </c>
      <c r="E314" s="58" t="e">
        <f t="shared" si="36"/>
        <v>#VALUE!</v>
      </c>
      <c r="F314" s="58" t="e">
        <f t="shared" si="40"/>
        <v>#VALUE!</v>
      </c>
      <c r="G314" s="58" t="e">
        <f t="shared" si="41"/>
        <v>#VALUE!</v>
      </c>
      <c r="H314" s="31" t="str">
        <f t="shared" si="37"/>
        <v>УДБО</v>
      </c>
      <c r="I314" t="e">
        <f t="shared" si="38"/>
        <v>#VALUE!</v>
      </c>
      <c r="J314" t="e">
        <f t="shared" si="39"/>
        <v>#VALUE!</v>
      </c>
    </row>
    <row r="315" spans="1:10">
      <c r="A315" t="s">
        <v>2</v>
      </c>
      <c r="B315" t="e">
        <v>#N/A</v>
      </c>
      <c r="C315" s="58" t="e">
        <f t="shared" si="34"/>
        <v>#N/A</v>
      </c>
      <c r="D315" s="58" t="e">
        <f t="shared" si="35"/>
        <v>#N/A</v>
      </c>
      <c r="E315" s="58" t="e">
        <f t="shared" si="36"/>
        <v>#N/A</v>
      </c>
      <c r="F315" s="58" t="e">
        <f t="shared" si="40"/>
        <v>#N/A</v>
      </c>
      <c r="G315" s="58" t="e">
        <f t="shared" si="41"/>
        <v>#N/A</v>
      </c>
      <c r="H315" s="31" t="e">
        <f t="shared" si="37"/>
        <v>#N/A</v>
      </c>
      <c r="I315" t="e">
        <f t="shared" si="38"/>
        <v>#N/A</v>
      </c>
      <c r="J315" t="e">
        <f t="shared" si="39"/>
        <v>#N/A</v>
      </c>
    </row>
    <row r="316" spans="1:10">
      <c r="A316" t="s">
        <v>193</v>
      </c>
      <c r="B316" t="e">
        <v>#N/A</v>
      </c>
      <c r="C316" s="58" t="e">
        <f t="shared" si="34"/>
        <v>#N/A</v>
      </c>
      <c r="D316" s="58" t="e">
        <f t="shared" si="35"/>
        <v>#N/A</v>
      </c>
      <c r="E316" s="58" t="e">
        <f t="shared" si="36"/>
        <v>#N/A</v>
      </c>
      <c r="F316" s="58" t="e">
        <f t="shared" si="40"/>
        <v>#N/A</v>
      </c>
      <c r="G316" s="58" t="e">
        <f t="shared" si="41"/>
        <v>#N/A</v>
      </c>
      <c r="H316" s="31" t="e">
        <f t="shared" si="37"/>
        <v>#N/A</v>
      </c>
      <c r="I316" t="e">
        <f t="shared" si="38"/>
        <v>#N/A</v>
      </c>
      <c r="J316" t="e">
        <f t="shared" si="39"/>
        <v>#N/A</v>
      </c>
    </row>
    <row r="317" spans="1:10">
      <c r="A317" t="s">
        <v>7</v>
      </c>
      <c r="B317" t="e">
        <v>#N/A</v>
      </c>
      <c r="C317" s="58" t="e">
        <f t="shared" si="34"/>
        <v>#N/A</v>
      </c>
      <c r="D317" s="58" t="e">
        <f t="shared" si="35"/>
        <v>#N/A</v>
      </c>
      <c r="E317" s="58" t="e">
        <f t="shared" si="36"/>
        <v>#N/A</v>
      </c>
      <c r="F317" s="58" t="e">
        <f t="shared" si="40"/>
        <v>#N/A</v>
      </c>
      <c r="G317" s="58" t="e">
        <f t="shared" si="41"/>
        <v>#N/A</v>
      </c>
      <c r="H317" s="31" t="e">
        <f t="shared" si="37"/>
        <v>#N/A</v>
      </c>
      <c r="I317" t="e">
        <f t="shared" si="38"/>
        <v>#N/A</v>
      </c>
      <c r="J317" t="e">
        <f t="shared" si="39"/>
        <v>#N/A</v>
      </c>
    </row>
    <row r="318" spans="1:10">
      <c r="A318" t="s">
        <v>6</v>
      </c>
      <c r="B318" t="e">
        <v>#N/A</v>
      </c>
      <c r="C318" s="58" t="e">
        <f t="shared" si="34"/>
        <v>#N/A</v>
      </c>
      <c r="D318" s="58" t="e">
        <f t="shared" si="35"/>
        <v>#N/A</v>
      </c>
      <c r="E318" s="58" t="e">
        <f t="shared" si="36"/>
        <v>#N/A</v>
      </c>
      <c r="F318" s="58" t="e">
        <f t="shared" si="40"/>
        <v>#N/A</v>
      </c>
      <c r="G318" s="58" t="e">
        <f t="shared" si="41"/>
        <v>#N/A</v>
      </c>
      <c r="H318" s="31" t="e">
        <f t="shared" si="37"/>
        <v>#N/A</v>
      </c>
      <c r="I318" t="e">
        <f t="shared" si="38"/>
        <v>#N/A</v>
      </c>
      <c r="J318" t="e">
        <f t="shared" si="39"/>
        <v>#N/A</v>
      </c>
    </row>
    <row r="319" spans="1:10">
      <c r="A319" t="s">
        <v>95</v>
      </c>
      <c r="B319" t="e">
        <v>#N/A</v>
      </c>
      <c r="C319" s="58" t="e">
        <f t="shared" si="34"/>
        <v>#N/A</v>
      </c>
      <c r="D319" s="58" t="e">
        <f t="shared" si="35"/>
        <v>#N/A</v>
      </c>
      <c r="E319" s="58" t="e">
        <f t="shared" si="36"/>
        <v>#N/A</v>
      </c>
      <c r="F319" s="58" t="e">
        <f t="shared" si="40"/>
        <v>#N/A</v>
      </c>
      <c r="G319" s="58" t="e">
        <f t="shared" si="41"/>
        <v>#N/A</v>
      </c>
      <c r="H319" s="31" t="e">
        <f t="shared" si="37"/>
        <v>#N/A</v>
      </c>
      <c r="I319" t="e">
        <f t="shared" si="38"/>
        <v>#N/A</v>
      </c>
      <c r="J319" t="e">
        <f t="shared" si="39"/>
        <v>#N/A</v>
      </c>
    </row>
    <row r="320" spans="1:10">
      <c r="A320" t="s">
        <v>37</v>
      </c>
      <c r="B320" t="e">
        <v>#N/A</v>
      </c>
      <c r="C320" s="58" t="e">
        <f t="shared" si="34"/>
        <v>#N/A</v>
      </c>
      <c r="D320" s="58" t="e">
        <f t="shared" si="35"/>
        <v>#N/A</v>
      </c>
      <c r="E320" s="58" t="e">
        <f t="shared" si="36"/>
        <v>#N/A</v>
      </c>
      <c r="F320" s="58" t="e">
        <f t="shared" si="40"/>
        <v>#N/A</v>
      </c>
      <c r="G320" s="58" t="e">
        <f t="shared" si="41"/>
        <v>#N/A</v>
      </c>
      <c r="H320" s="31" t="e">
        <f t="shared" si="37"/>
        <v>#N/A</v>
      </c>
      <c r="I320" t="e">
        <f t="shared" si="38"/>
        <v>#N/A</v>
      </c>
      <c r="J320" t="e">
        <f t="shared" si="39"/>
        <v>#N/A</v>
      </c>
    </row>
    <row r="321" spans="1:10">
      <c r="A321" t="s">
        <v>38</v>
      </c>
      <c r="B321" t="e">
        <v>#N/A</v>
      </c>
      <c r="C321" s="58" t="e">
        <f t="shared" si="34"/>
        <v>#N/A</v>
      </c>
      <c r="D321" s="58" t="e">
        <f t="shared" si="35"/>
        <v>#N/A</v>
      </c>
      <c r="E321" s="58" t="e">
        <f t="shared" si="36"/>
        <v>#N/A</v>
      </c>
      <c r="F321" s="58" t="e">
        <f t="shared" si="40"/>
        <v>#N/A</v>
      </c>
      <c r="G321" s="58" t="e">
        <f t="shared" si="41"/>
        <v>#N/A</v>
      </c>
      <c r="H321" s="31" t="e">
        <f t="shared" si="37"/>
        <v>#N/A</v>
      </c>
      <c r="I321" t="e">
        <f t="shared" si="38"/>
        <v>#N/A</v>
      </c>
      <c r="J321" t="e">
        <f t="shared" si="39"/>
        <v>#N/A</v>
      </c>
    </row>
    <row r="322" spans="1:10">
      <c r="A322" t="s">
        <v>41</v>
      </c>
      <c r="B322" t="e">
        <v>#N/A</v>
      </c>
      <c r="C322" s="58" t="e">
        <f t="shared" ref="C322:C385" si="42">IFERROR(FIND(";",B322,1),B322)</f>
        <v>#N/A</v>
      </c>
      <c r="D322" s="58" t="e">
        <f t="shared" ref="D322:D385" si="43">FIND(";",B322,C322+1)</f>
        <v>#N/A</v>
      </c>
      <c r="E322" s="58" t="e">
        <f t="shared" ref="E322:E385" si="44">FIND(";",B322,D322+1)</f>
        <v>#N/A</v>
      </c>
      <c r="F322" s="58" t="e">
        <f t="shared" si="40"/>
        <v>#N/A</v>
      </c>
      <c r="G322" s="58" t="e">
        <f t="shared" si="41"/>
        <v>#N/A</v>
      </c>
      <c r="H322" s="31" t="e">
        <f t="shared" ref="H322:H385" si="45">IFERROR(MID(B322,1,C322-1),B322)</f>
        <v>#N/A</v>
      </c>
      <c r="I322" t="e">
        <f t="shared" ref="I322:I385" si="46">MID(B322,C322+1,D322-1-C322)</f>
        <v>#N/A</v>
      </c>
      <c r="J322" t="e">
        <f t="shared" ref="J322:J385" si="47">MID(B322,D322+1,1000)</f>
        <v>#N/A</v>
      </c>
    </row>
    <row r="323" spans="1:10">
      <c r="A323" t="s">
        <v>9</v>
      </c>
      <c r="B323" t="e">
        <v>#N/A</v>
      </c>
      <c r="C323" s="58" t="e">
        <f t="shared" si="42"/>
        <v>#N/A</v>
      </c>
      <c r="D323" s="58" t="e">
        <f t="shared" si="43"/>
        <v>#N/A</v>
      </c>
      <c r="E323" s="58" t="e">
        <f t="shared" si="44"/>
        <v>#N/A</v>
      </c>
      <c r="F323" s="58" t="e">
        <f t="shared" si="40"/>
        <v>#N/A</v>
      </c>
      <c r="G323" s="58" t="e">
        <f t="shared" si="41"/>
        <v>#N/A</v>
      </c>
      <c r="H323" s="31" t="e">
        <f t="shared" si="45"/>
        <v>#N/A</v>
      </c>
      <c r="I323" t="e">
        <f t="shared" si="46"/>
        <v>#N/A</v>
      </c>
      <c r="J323" t="e">
        <f t="shared" si="47"/>
        <v>#N/A</v>
      </c>
    </row>
    <row r="324" spans="1:10">
      <c r="A324" t="s">
        <v>142</v>
      </c>
      <c r="B324" t="e">
        <v>#N/A</v>
      </c>
      <c r="C324" s="58" t="e">
        <f t="shared" si="42"/>
        <v>#N/A</v>
      </c>
      <c r="D324" s="58" t="e">
        <f t="shared" si="43"/>
        <v>#N/A</v>
      </c>
      <c r="E324" s="58" t="e">
        <f t="shared" si="44"/>
        <v>#N/A</v>
      </c>
      <c r="F324" s="58" t="e">
        <f t="shared" si="40"/>
        <v>#N/A</v>
      </c>
      <c r="G324" s="58" t="e">
        <f t="shared" si="41"/>
        <v>#N/A</v>
      </c>
      <c r="H324" s="31" t="e">
        <f t="shared" si="45"/>
        <v>#N/A</v>
      </c>
      <c r="I324" t="e">
        <f t="shared" si="46"/>
        <v>#N/A</v>
      </c>
      <c r="J324" t="e">
        <f t="shared" si="47"/>
        <v>#N/A</v>
      </c>
    </row>
    <row r="325" spans="1:10">
      <c r="A325" t="s">
        <v>47</v>
      </c>
      <c r="B325" t="e">
        <v>#N/A</v>
      </c>
      <c r="C325" s="58" t="e">
        <f t="shared" si="42"/>
        <v>#N/A</v>
      </c>
      <c r="D325" s="58" t="e">
        <f t="shared" si="43"/>
        <v>#N/A</v>
      </c>
      <c r="E325" s="58" t="e">
        <f t="shared" si="44"/>
        <v>#N/A</v>
      </c>
      <c r="F325" s="58" t="e">
        <f t="shared" si="40"/>
        <v>#N/A</v>
      </c>
      <c r="G325" s="58" t="e">
        <f t="shared" si="41"/>
        <v>#N/A</v>
      </c>
      <c r="H325" s="31" t="e">
        <f t="shared" si="45"/>
        <v>#N/A</v>
      </c>
      <c r="I325" t="e">
        <f t="shared" si="46"/>
        <v>#N/A</v>
      </c>
      <c r="J325" t="e">
        <f t="shared" si="47"/>
        <v>#N/A</v>
      </c>
    </row>
    <row r="326" spans="1:10">
      <c r="A326" t="s">
        <v>165</v>
      </c>
      <c r="B326" t="e">
        <v>#N/A</v>
      </c>
      <c r="C326" s="58" t="e">
        <f t="shared" si="42"/>
        <v>#N/A</v>
      </c>
      <c r="D326" s="58" t="e">
        <f t="shared" si="43"/>
        <v>#N/A</v>
      </c>
      <c r="E326" s="58" t="e">
        <f t="shared" si="44"/>
        <v>#N/A</v>
      </c>
      <c r="F326" s="58" t="e">
        <f t="shared" si="40"/>
        <v>#N/A</v>
      </c>
      <c r="G326" s="58" t="e">
        <f t="shared" si="41"/>
        <v>#N/A</v>
      </c>
      <c r="H326" s="31" t="e">
        <f t="shared" si="45"/>
        <v>#N/A</v>
      </c>
      <c r="I326" t="e">
        <f t="shared" si="46"/>
        <v>#N/A</v>
      </c>
      <c r="J326" t="e">
        <f t="shared" si="47"/>
        <v>#N/A</v>
      </c>
    </row>
    <row r="327" spans="1:10">
      <c r="A327" t="s">
        <v>166</v>
      </c>
      <c r="B327" t="e">
        <v>#N/A</v>
      </c>
      <c r="C327" s="58" t="e">
        <f t="shared" si="42"/>
        <v>#N/A</v>
      </c>
      <c r="D327" s="58" t="e">
        <f t="shared" si="43"/>
        <v>#N/A</v>
      </c>
      <c r="E327" s="58" t="e">
        <f t="shared" si="44"/>
        <v>#N/A</v>
      </c>
      <c r="F327" s="58" t="e">
        <f t="shared" si="40"/>
        <v>#N/A</v>
      </c>
      <c r="G327" s="58" t="e">
        <f t="shared" si="41"/>
        <v>#N/A</v>
      </c>
      <c r="H327" s="31" t="e">
        <f t="shared" si="45"/>
        <v>#N/A</v>
      </c>
      <c r="I327" t="e">
        <f t="shared" si="46"/>
        <v>#N/A</v>
      </c>
      <c r="J327" t="e">
        <f t="shared" si="47"/>
        <v>#N/A</v>
      </c>
    </row>
    <row r="328" spans="1:10">
      <c r="A328" t="s">
        <v>164</v>
      </c>
      <c r="B328" t="e">
        <v>#N/A</v>
      </c>
      <c r="C328" s="58" t="e">
        <f t="shared" si="42"/>
        <v>#N/A</v>
      </c>
      <c r="D328" s="58" t="e">
        <f t="shared" si="43"/>
        <v>#N/A</v>
      </c>
      <c r="E328" s="58" t="e">
        <f t="shared" si="44"/>
        <v>#N/A</v>
      </c>
      <c r="F328" s="58" t="e">
        <f t="shared" si="40"/>
        <v>#N/A</v>
      </c>
      <c r="G328" s="58" t="e">
        <f t="shared" si="41"/>
        <v>#N/A</v>
      </c>
      <c r="H328" s="31" t="e">
        <f t="shared" si="45"/>
        <v>#N/A</v>
      </c>
      <c r="I328" t="e">
        <f t="shared" si="46"/>
        <v>#N/A</v>
      </c>
      <c r="J328" t="e">
        <f t="shared" si="47"/>
        <v>#N/A</v>
      </c>
    </row>
    <row r="329" spans="1:10">
      <c r="A329" t="s">
        <v>168</v>
      </c>
      <c r="B329" t="e">
        <v>#N/A</v>
      </c>
      <c r="C329" s="58" t="e">
        <f t="shared" si="42"/>
        <v>#N/A</v>
      </c>
      <c r="D329" s="58" t="e">
        <f t="shared" si="43"/>
        <v>#N/A</v>
      </c>
      <c r="E329" s="58" t="e">
        <f t="shared" si="44"/>
        <v>#N/A</v>
      </c>
      <c r="F329" s="58" t="e">
        <f t="shared" si="40"/>
        <v>#N/A</v>
      </c>
      <c r="G329" s="58" t="e">
        <f t="shared" si="41"/>
        <v>#N/A</v>
      </c>
      <c r="H329" s="31" t="e">
        <f t="shared" si="45"/>
        <v>#N/A</v>
      </c>
      <c r="I329" t="e">
        <f t="shared" si="46"/>
        <v>#N/A</v>
      </c>
      <c r="J329" t="e">
        <f t="shared" si="47"/>
        <v>#N/A</v>
      </c>
    </row>
    <row r="330" spans="1:10">
      <c r="A330" t="s">
        <v>169</v>
      </c>
      <c r="B330" t="e">
        <v>#N/A</v>
      </c>
      <c r="C330" s="58" t="e">
        <f t="shared" si="42"/>
        <v>#N/A</v>
      </c>
      <c r="D330" s="58" t="e">
        <f t="shared" si="43"/>
        <v>#N/A</v>
      </c>
      <c r="E330" s="58" t="e">
        <f t="shared" si="44"/>
        <v>#N/A</v>
      </c>
      <c r="F330" s="58" t="e">
        <f t="shared" si="40"/>
        <v>#N/A</v>
      </c>
      <c r="G330" s="58" t="e">
        <f t="shared" si="41"/>
        <v>#N/A</v>
      </c>
      <c r="H330" s="31" t="e">
        <f t="shared" si="45"/>
        <v>#N/A</v>
      </c>
      <c r="I330" t="e">
        <f t="shared" si="46"/>
        <v>#N/A</v>
      </c>
      <c r="J330" t="e">
        <f t="shared" si="47"/>
        <v>#N/A</v>
      </c>
    </row>
    <row r="331" spans="1:10">
      <c r="A331" t="s">
        <v>167</v>
      </c>
      <c r="B331" t="e">
        <v>#N/A</v>
      </c>
      <c r="C331" s="58" t="e">
        <f t="shared" si="42"/>
        <v>#N/A</v>
      </c>
      <c r="D331" s="58" t="e">
        <f t="shared" si="43"/>
        <v>#N/A</v>
      </c>
      <c r="E331" s="58" t="e">
        <f t="shared" si="44"/>
        <v>#N/A</v>
      </c>
      <c r="F331" s="58" t="e">
        <f t="shared" si="40"/>
        <v>#N/A</v>
      </c>
      <c r="G331" s="58" t="e">
        <f t="shared" si="41"/>
        <v>#N/A</v>
      </c>
      <c r="H331" s="31" t="e">
        <f t="shared" si="45"/>
        <v>#N/A</v>
      </c>
      <c r="I331" t="e">
        <f t="shared" si="46"/>
        <v>#N/A</v>
      </c>
      <c r="J331" t="e">
        <f t="shared" si="47"/>
        <v>#N/A</v>
      </c>
    </row>
    <row r="332" spans="1:10">
      <c r="A332" t="s">
        <v>32</v>
      </c>
      <c r="B332" t="e">
        <v>#N/A</v>
      </c>
      <c r="C332" s="58" t="e">
        <f t="shared" si="42"/>
        <v>#N/A</v>
      </c>
      <c r="D332" s="58" t="e">
        <f t="shared" si="43"/>
        <v>#N/A</v>
      </c>
      <c r="E332" s="58" t="e">
        <f t="shared" si="44"/>
        <v>#N/A</v>
      </c>
      <c r="F332" s="58" t="e">
        <f t="shared" si="40"/>
        <v>#N/A</v>
      </c>
      <c r="G332" s="58" t="e">
        <f t="shared" si="41"/>
        <v>#N/A</v>
      </c>
      <c r="H332" s="31" t="e">
        <f t="shared" si="45"/>
        <v>#N/A</v>
      </c>
      <c r="I332" t="e">
        <f t="shared" si="46"/>
        <v>#N/A</v>
      </c>
      <c r="J332" t="e">
        <f t="shared" si="47"/>
        <v>#N/A</v>
      </c>
    </row>
    <row r="333" spans="1:10">
      <c r="A333" t="s">
        <v>151</v>
      </c>
      <c r="B333" t="e">
        <v>#N/A</v>
      </c>
      <c r="C333" s="58" t="e">
        <f t="shared" si="42"/>
        <v>#N/A</v>
      </c>
      <c r="D333" s="58" t="e">
        <f t="shared" si="43"/>
        <v>#N/A</v>
      </c>
      <c r="E333" s="58" t="e">
        <f t="shared" si="44"/>
        <v>#N/A</v>
      </c>
      <c r="F333" s="58" t="e">
        <f t="shared" si="40"/>
        <v>#N/A</v>
      </c>
      <c r="G333" s="58" t="e">
        <f t="shared" si="41"/>
        <v>#N/A</v>
      </c>
      <c r="H333" s="31" t="e">
        <f t="shared" si="45"/>
        <v>#N/A</v>
      </c>
      <c r="I333" t="e">
        <f t="shared" si="46"/>
        <v>#N/A</v>
      </c>
      <c r="J333" t="e">
        <f t="shared" si="47"/>
        <v>#N/A</v>
      </c>
    </row>
    <row r="334" spans="1:10">
      <c r="A334" t="s">
        <v>1379</v>
      </c>
      <c r="B334" t="e">
        <v>#N/A</v>
      </c>
      <c r="C334" s="58" t="e">
        <f t="shared" si="42"/>
        <v>#N/A</v>
      </c>
      <c r="D334" s="58" t="e">
        <f t="shared" si="43"/>
        <v>#N/A</v>
      </c>
      <c r="E334" s="58" t="e">
        <f t="shared" si="44"/>
        <v>#N/A</v>
      </c>
      <c r="F334" s="58" t="e">
        <f t="shared" si="40"/>
        <v>#N/A</v>
      </c>
      <c r="G334" s="58" t="e">
        <f t="shared" si="41"/>
        <v>#N/A</v>
      </c>
      <c r="H334" s="31" t="e">
        <f t="shared" si="45"/>
        <v>#N/A</v>
      </c>
      <c r="I334" t="e">
        <f t="shared" si="46"/>
        <v>#N/A</v>
      </c>
      <c r="J334" t="e">
        <f t="shared" si="47"/>
        <v>#N/A</v>
      </c>
    </row>
    <row r="335" spans="1:10">
      <c r="A335" t="s">
        <v>1380</v>
      </c>
      <c r="B335" t="e">
        <v>#N/A</v>
      </c>
      <c r="C335" s="58" t="e">
        <f t="shared" si="42"/>
        <v>#N/A</v>
      </c>
      <c r="D335" s="58" t="e">
        <f t="shared" si="43"/>
        <v>#N/A</v>
      </c>
      <c r="E335" s="58" t="e">
        <f t="shared" si="44"/>
        <v>#N/A</v>
      </c>
      <c r="F335" s="58" t="e">
        <f t="shared" si="40"/>
        <v>#N/A</v>
      </c>
      <c r="G335" s="58" t="e">
        <f t="shared" si="41"/>
        <v>#N/A</v>
      </c>
      <c r="H335" s="31" t="e">
        <f t="shared" si="45"/>
        <v>#N/A</v>
      </c>
      <c r="I335" t="e">
        <f t="shared" si="46"/>
        <v>#N/A</v>
      </c>
      <c r="J335" t="e">
        <f t="shared" si="47"/>
        <v>#N/A</v>
      </c>
    </row>
    <row r="336" spans="1:10">
      <c r="A336" t="s">
        <v>1418</v>
      </c>
      <c r="B336" t="e">
        <v>#N/A</v>
      </c>
      <c r="C336" s="58" t="e">
        <f t="shared" si="42"/>
        <v>#N/A</v>
      </c>
      <c r="D336" s="58" t="e">
        <f t="shared" si="43"/>
        <v>#N/A</v>
      </c>
      <c r="E336" s="58" t="e">
        <f t="shared" si="44"/>
        <v>#N/A</v>
      </c>
      <c r="F336" s="58" t="e">
        <f t="shared" si="40"/>
        <v>#N/A</v>
      </c>
      <c r="G336" s="58" t="e">
        <f t="shared" si="41"/>
        <v>#N/A</v>
      </c>
      <c r="H336" s="31" t="e">
        <f t="shared" si="45"/>
        <v>#N/A</v>
      </c>
      <c r="I336" t="e">
        <f t="shared" si="46"/>
        <v>#N/A</v>
      </c>
      <c r="J336" t="e">
        <f t="shared" si="47"/>
        <v>#N/A</v>
      </c>
    </row>
    <row r="337" spans="1:10">
      <c r="A337" t="s">
        <v>1656</v>
      </c>
      <c r="B337" t="e">
        <v>#N/A</v>
      </c>
      <c r="C337" s="58" t="e">
        <f t="shared" si="42"/>
        <v>#N/A</v>
      </c>
      <c r="D337" s="58" t="e">
        <f t="shared" si="43"/>
        <v>#N/A</v>
      </c>
      <c r="E337" s="58" t="e">
        <f t="shared" si="44"/>
        <v>#N/A</v>
      </c>
      <c r="F337" s="58" t="e">
        <f t="shared" si="40"/>
        <v>#N/A</v>
      </c>
      <c r="G337" s="58" t="e">
        <f t="shared" si="41"/>
        <v>#N/A</v>
      </c>
      <c r="H337" s="31" t="e">
        <f t="shared" si="45"/>
        <v>#N/A</v>
      </c>
      <c r="I337" t="e">
        <f t="shared" si="46"/>
        <v>#N/A</v>
      </c>
      <c r="J337" t="e">
        <f t="shared" si="47"/>
        <v>#N/A</v>
      </c>
    </row>
    <row r="338" spans="1:10">
      <c r="A338" t="s">
        <v>1667</v>
      </c>
      <c r="B338" t="e">
        <v>#N/A</v>
      </c>
      <c r="C338" s="58" t="e">
        <f t="shared" si="42"/>
        <v>#N/A</v>
      </c>
      <c r="D338" s="58" t="e">
        <f t="shared" si="43"/>
        <v>#N/A</v>
      </c>
      <c r="E338" s="58" t="e">
        <f t="shared" si="44"/>
        <v>#N/A</v>
      </c>
      <c r="F338" s="58" t="e">
        <f t="shared" si="40"/>
        <v>#N/A</v>
      </c>
      <c r="G338" s="58" t="e">
        <f t="shared" si="41"/>
        <v>#N/A</v>
      </c>
      <c r="H338" s="31" t="e">
        <f t="shared" si="45"/>
        <v>#N/A</v>
      </c>
      <c r="I338" t="e">
        <f t="shared" si="46"/>
        <v>#N/A</v>
      </c>
      <c r="J338" t="e">
        <f t="shared" si="47"/>
        <v>#N/A</v>
      </c>
    </row>
    <row r="339" spans="1:10">
      <c r="A339" t="s">
        <v>1685</v>
      </c>
      <c r="B339" t="e">
        <v>#N/A</v>
      </c>
      <c r="C339" s="58" t="e">
        <f t="shared" si="42"/>
        <v>#N/A</v>
      </c>
      <c r="D339" s="58" t="e">
        <f t="shared" si="43"/>
        <v>#N/A</v>
      </c>
      <c r="E339" s="58" t="e">
        <f t="shared" si="44"/>
        <v>#N/A</v>
      </c>
      <c r="F339" s="58" t="e">
        <f t="shared" si="40"/>
        <v>#N/A</v>
      </c>
      <c r="G339" s="58" t="e">
        <f t="shared" si="41"/>
        <v>#N/A</v>
      </c>
      <c r="H339" s="31" t="e">
        <f t="shared" si="45"/>
        <v>#N/A</v>
      </c>
      <c r="I339" t="e">
        <f t="shared" si="46"/>
        <v>#N/A</v>
      </c>
      <c r="J339" t="e">
        <f t="shared" si="47"/>
        <v>#N/A</v>
      </c>
    </row>
    <row r="340" spans="1:10">
      <c r="A340" t="s">
        <v>1686</v>
      </c>
      <c r="B340" t="e">
        <v>#N/A</v>
      </c>
      <c r="C340" s="58" t="e">
        <f t="shared" si="42"/>
        <v>#N/A</v>
      </c>
      <c r="D340" s="58" t="e">
        <f t="shared" si="43"/>
        <v>#N/A</v>
      </c>
      <c r="E340" s="58" t="e">
        <f t="shared" si="44"/>
        <v>#N/A</v>
      </c>
      <c r="F340" s="58" t="e">
        <f t="shared" si="40"/>
        <v>#N/A</v>
      </c>
      <c r="G340" s="58" t="e">
        <f t="shared" si="41"/>
        <v>#N/A</v>
      </c>
      <c r="H340" s="31" t="e">
        <f t="shared" si="45"/>
        <v>#N/A</v>
      </c>
      <c r="I340" t="e">
        <f t="shared" si="46"/>
        <v>#N/A</v>
      </c>
      <c r="J340" t="e">
        <f t="shared" si="47"/>
        <v>#N/A</v>
      </c>
    </row>
    <row r="341" spans="1:10">
      <c r="A341" t="s">
        <v>1687</v>
      </c>
      <c r="B341" t="e">
        <v>#N/A</v>
      </c>
      <c r="C341" s="58" t="e">
        <f t="shared" si="42"/>
        <v>#N/A</v>
      </c>
      <c r="D341" s="58" t="e">
        <f t="shared" si="43"/>
        <v>#N/A</v>
      </c>
      <c r="E341" s="58" t="e">
        <f t="shared" si="44"/>
        <v>#N/A</v>
      </c>
      <c r="F341" s="58" t="e">
        <f t="shared" si="40"/>
        <v>#N/A</v>
      </c>
      <c r="G341" s="58" t="e">
        <f t="shared" si="41"/>
        <v>#N/A</v>
      </c>
      <c r="H341" s="31" t="e">
        <f t="shared" si="45"/>
        <v>#N/A</v>
      </c>
      <c r="I341" t="e">
        <f t="shared" si="46"/>
        <v>#N/A</v>
      </c>
      <c r="J341" t="e">
        <f t="shared" si="47"/>
        <v>#N/A</v>
      </c>
    </row>
    <row r="342" spans="1:10">
      <c r="A342" t="s">
        <v>1688</v>
      </c>
      <c r="B342" t="e">
        <v>#N/A</v>
      </c>
      <c r="C342" s="58" t="e">
        <f t="shared" si="42"/>
        <v>#N/A</v>
      </c>
      <c r="D342" s="58" t="e">
        <f t="shared" si="43"/>
        <v>#N/A</v>
      </c>
      <c r="E342" s="58" t="e">
        <f t="shared" si="44"/>
        <v>#N/A</v>
      </c>
      <c r="F342" s="58" t="e">
        <f t="shared" si="40"/>
        <v>#N/A</v>
      </c>
      <c r="G342" s="58" t="e">
        <f t="shared" si="41"/>
        <v>#N/A</v>
      </c>
      <c r="H342" s="31" t="e">
        <f t="shared" si="45"/>
        <v>#N/A</v>
      </c>
      <c r="I342" t="e">
        <f t="shared" si="46"/>
        <v>#N/A</v>
      </c>
      <c r="J342" t="e">
        <f t="shared" si="47"/>
        <v>#N/A</v>
      </c>
    </row>
    <row r="343" spans="1:10">
      <c r="A343" t="s">
        <v>1689</v>
      </c>
      <c r="B343" t="e">
        <v>#N/A</v>
      </c>
      <c r="C343" s="58" t="e">
        <f t="shared" si="42"/>
        <v>#N/A</v>
      </c>
      <c r="D343" s="58" t="e">
        <f t="shared" si="43"/>
        <v>#N/A</v>
      </c>
      <c r="E343" s="58" t="e">
        <f t="shared" si="44"/>
        <v>#N/A</v>
      </c>
      <c r="F343" s="58" t="e">
        <f t="shared" si="40"/>
        <v>#N/A</v>
      </c>
      <c r="G343" s="58" t="e">
        <f t="shared" si="41"/>
        <v>#N/A</v>
      </c>
      <c r="H343" s="31" t="e">
        <f t="shared" si="45"/>
        <v>#N/A</v>
      </c>
      <c r="I343" t="e">
        <f t="shared" si="46"/>
        <v>#N/A</v>
      </c>
      <c r="J343" t="e">
        <f t="shared" si="47"/>
        <v>#N/A</v>
      </c>
    </row>
    <row r="344" spans="1:10">
      <c r="A344" t="s">
        <v>1690</v>
      </c>
      <c r="B344" t="e">
        <v>#N/A</v>
      </c>
      <c r="C344" s="58" t="e">
        <f t="shared" si="42"/>
        <v>#N/A</v>
      </c>
      <c r="D344" s="58" t="e">
        <f t="shared" si="43"/>
        <v>#N/A</v>
      </c>
      <c r="E344" s="58" t="e">
        <f t="shared" si="44"/>
        <v>#N/A</v>
      </c>
      <c r="F344" s="58" t="e">
        <f t="shared" si="40"/>
        <v>#N/A</v>
      </c>
      <c r="G344" s="58" t="e">
        <f t="shared" si="41"/>
        <v>#N/A</v>
      </c>
      <c r="H344" s="31" t="e">
        <f t="shared" si="45"/>
        <v>#N/A</v>
      </c>
      <c r="I344" t="e">
        <f t="shared" si="46"/>
        <v>#N/A</v>
      </c>
      <c r="J344" t="e">
        <f t="shared" si="47"/>
        <v>#N/A</v>
      </c>
    </row>
    <row r="345" spans="1:10">
      <c r="A345" t="s">
        <v>1691</v>
      </c>
      <c r="B345" t="e">
        <v>#N/A</v>
      </c>
      <c r="C345" s="58" t="e">
        <f t="shared" si="42"/>
        <v>#N/A</v>
      </c>
      <c r="D345" s="58" t="e">
        <f t="shared" si="43"/>
        <v>#N/A</v>
      </c>
      <c r="E345" s="58" t="e">
        <f t="shared" si="44"/>
        <v>#N/A</v>
      </c>
      <c r="F345" s="58" t="e">
        <f t="shared" si="40"/>
        <v>#N/A</v>
      </c>
      <c r="G345" s="58" t="e">
        <f t="shared" si="41"/>
        <v>#N/A</v>
      </c>
      <c r="H345" s="31" t="e">
        <f t="shared" si="45"/>
        <v>#N/A</v>
      </c>
      <c r="I345" t="e">
        <f t="shared" si="46"/>
        <v>#N/A</v>
      </c>
      <c r="J345" t="e">
        <f t="shared" si="47"/>
        <v>#N/A</v>
      </c>
    </row>
    <row r="346" spans="1:10">
      <c r="A346" t="s">
        <v>1692</v>
      </c>
      <c r="B346" t="e">
        <v>#N/A</v>
      </c>
      <c r="C346" s="58" t="e">
        <f t="shared" si="42"/>
        <v>#N/A</v>
      </c>
      <c r="D346" s="58" t="e">
        <f t="shared" si="43"/>
        <v>#N/A</v>
      </c>
      <c r="E346" s="58" t="e">
        <f t="shared" si="44"/>
        <v>#N/A</v>
      </c>
      <c r="F346" s="58" t="e">
        <f t="shared" si="40"/>
        <v>#N/A</v>
      </c>
      <c r="G346" s="58" t="e">
        <f t="shared" si="41"/>
        <v>#N/A</v>
      </c>
      <c r="H346" s="31" t="e">
        <f t="shared" si="45"/>
        <v>#N/A</v>
      </c>
      <c r="I346" t="e">
        <f t="shared" si="46"/>
        <v>#N/A</v>
      </c>
      <c r="J346" t="e">
        <f t="shared" si="47"/>
        <v>#N/A</v>
      </c>
    </row>
    <row r="347" spans="1:10">
      <c r="A347" t="s">
        <v>1693</v>
      </c>
      <c r="B347" t="e">
        <v>#N/A</v>
      </c>
      <c r="C347" s="58" t="e">
        <f t="shared" si="42"/>
        <v>#N/A</v>
      </c>
      <c r="D347" s="58" t="e">
        <f t="shared" si="43"/>
        <v>#N/A</v>
      </c>
      <c r="E347" s="58" t="e">
        <f t="shared" si="44"/>
        <v>#N/A</v>
      </c>
      <c r="F347" s="58" t="e">
        <f t="shared" si="40"/>
        <v>#N/A</v>
      </c>
      <c r="G347" s="58" t="e">
        <f t="shared" si="41"/>
        <v>#N/A</v>
      </c>
      <c r="H347" s="31" t="e">
        <f t="shared" si="45"/>
        <v>#N/A</v>
      </c>
      <c r="I347" t="e">
        <f t="shared" si="46"/>
        <v>#N/A</v>
      </c>
      <c r="J347" t="e">
        <f t="shared" si="47"/>
        <v>#N/A</v>
      </c>
    </row>
    <row r="348" spans="1:10">
      <c r="A348" t="s">
        <v>1694</v>
      </c>
      <c r="B348" t="e">
        <v>#N/A</v>
      </c>
      <c r="C348" s="58" t="e">
        <f t="shared" si="42"/>
        <v>#N/A</v>
      </c>
      <c r="D348" s="58" t="e">
        <f t="shared" si="43"/>
        <v>#N/A</v>
      </c>
      <c r="E348" s="58" t="e">
        <f t="shared" si="44"/>
        <v>#N/A</v>
      </c>
      <c r="F348" s="58" t="e">
        <f t="shared" si="40"/>
        <v>#N/A</v>
      </c>
      <c r="G348" s="58" t="e">
        <f t="shared" si="41"/>
        <v>#N/A</v>
      </c>
      <c r="H348" s="31" t="e">
        <f t="shared" si="45"/>
        <v>#N/A</v>
      </c>
      <c r="I348" t="e">
        <f t="shared" si="46"/>
        <v>#N/A</v>
      </c>
      <c r="J348" t="e">
        <f t="shared" si="47"/>
        <v>#N/A</v>
      </c>
    </row>
    <row r="349" spans="1:10">
      <c r="A349" t="s">
        <v>1695</v>
      </c>
      <c r="B349" t="e">
        <v>#N/A</v>
      </c>
      <c r="C349" s="58" t="e">
        <f t="shared" si="42"/>
        <v>#N/A</v>
      </c>
      <c r="D349" s="58" t="e">
        <f t="shared" si="43"/>
        <v>#N/A</v>
      </c>
      <c r="E349" s="58" t="e">
        <f t="shared" si="44"/>
        <v>#N/A</v>
      </c>
      <c r="F349" s="58" t="e">
        <f t="shared" si="40"/>
        <v>#N/A</v>
      </c>
      <c r="G349" s="58" t="e">
        <f t="shared" si="41"/>
        <v>#N/A</v>
      </c>
      <c r="H349" s="31" t="e">
        <f t="shared" si="45"/>
        <v>#N/A</v>
      </c>
      <c r="I349" t="e">
        <f t="shared" si="46"/>
        <v>#N/A</v>
      </c>
      <c r="J349" t="e">
        <f t="shared" si="47"/>
        <v>#N/A</v>
      </c>
    </row>
    <row r="350" spans="1:10">
      <c r="A350" t="s">
        <v>1696</v>
      </c>
      <c r="B350" t="e">
        <v>#N/A</v>
      </c>
      <c r="C350" s="58" t="e">
        <f t="shared" si="42"/>
        <v>#N/A</v>
      </c>
      <c r="D350" s="58" t="e">
        <f t="shared" si="43"/>
        <v>#N/A</v>
      </c>
      <c r="E350" s="58" t="e">
        <f t="shared" si="44"/>
        <v>#N/A</v>
      </c>
      <c r="F350" s="58" t="e">
        <f t="shared" si="40"/>
        <v>#N/A</v>
      </c>
      <c r="G350" s="58" t="e">
        <f t="shared" si="41"/>
        <v>#N/A</v>
      </c>
      <c r="H350" s="31" t="e">
        <f t="shared" si="45"/>
        <v>#N/A</v>
      </c>
      <c r="I350" t="e">
        <f t="shared" si="46"/>
        <v>#N/A</v>
      </c>
      <c r="J350" t="e">
        <f t="shared" si="47"/>
        <v>#N/A</v>
      </c>
    </row>
    <row r="351" spans="1:10">
      <c r="A351" t="s">
        <v>1697</v>
      </c>
      <c r="B351" t="e">
        <v>#N/A</v>
      </c>
      <c r="C351" s="58" t="e">
        <f t="shared" si="42"/>
        <v>#N/A</v>
      </c>
      <c r="D351" s="58" t="e">
        <f t="shared" si="43"/>
        <v>#N/A</v>
      </c>
      <c r="E351" s="58" t="e">
        <f t="shared" si="44"/>
        <v>#N/A</v>
      </c>
      <c r="F351" s="58" t="e">
        <f t="shared" si="40"/>
        <v>#N/A</v>
      </c>
      <c r="G351" s="58" t="e">
        <f t="shared" si="41"/>
        <v>#N/A</v>
      </c>
      <c r="H351" s="31" t="e">
        <f t="shared" si="45"/>
        <v>#N/A</v>
      </c>
      <c r="I351" t="e">
        <f t="shared" si="46"/>
        <v>#N/A</v>
      </c>
      <c r="J351" t="e">
        <f t="shared" si="47"/>
        <v>#N/A</v>
      </c>
    </row>
    <row r="352" spans="1:10">
      <c r="A352" t="s">
        <v>1698</v>
      </c>
      <c r="B352" t="e">
        <v>#N/A</v>
      </c>
      <c r="C352" s="58" t="e">
        <f t="shared" si="42"/>
        <v>#N/A</v>
      </c>
      <c r="D352" s="58" t="e">
        <f t="shared" si="43"/>
        <v>#N/A</v>
      </c>
      <c r="E352" s="58" t="e">
        <f t="shared" si="44"/>
        <v>#N/A</v>
      </c>
      <c r="F352" s="58" t="e">
        <f t="shared" si="40"/>
        <v>#N/A</v>
      </c>
      <c r="G352" s="58" t="e">
        <f t="shared" si="41"/>
        <v>#N/A</v>
      </c>
      <c r="H352" s="31" t="e">
        <f t="shared" si="45"/>
        <v>#N/A</v>
      </c>
      <c r="I352" t="e">
        <f t="shared" si="46"/>
        <v>#N/A</v>
      </c>
      <c r="J352" t="e">
        <f t="shared" si="47"/>
        <v>#N/A</v>
      </c>
    </row>
    <row r="353" spans="1:10">
      <c r="A353" t="s">
        <v>1699</v>
      </c>
      <c r="B353" t="e">
        <v>#N/A</v>
      </c>
      <c r="C353" s="58" t="e">
        <f t="shared" si="42"/>
        <v>#N/A</v>
      </c>
      <c r="D353" s="58" t="e">
        <f t="shared" si="43"/>
        <v>#N/A</v>
      </c>
      <c r="E353" s="58" t="e">
        <f t="shared" si="44"/>
        <v>#N/A</v>
      </c>
      <c r="F353" s="58" t="e">
        <f t="shared" ref="F353:F416" si="48">FIND(";",B353,E353+1)</f>
        <v>#N/A</v>
      </c>
      <c r="G353" s="58" t="e">
        <f t="shared" ref="G353:G416" si="49">FIND(";",B353,F353+1)</f>
        <v>#N/A</v>
      </c>
      <c r="H353" s="31" t="e">
        <f t="shared" si="45"/>
        <v>#N/A</v>
      </c>
      <c r="I353" t="e">
        <f t="shared" si="46"/>
        <v>#N/A</v>
      </c>
      <c r="J353" t="e">
        <f t="shared" si="47"/>
        <v>#N/A</v>
      </c>
    </row>
    <row r="354" spans="1:10">
      <c r="A354" t="s">
        <v>1700</v>
      </c>
      <c r="B354" t="e">
        <v>#N/A</v>
      </c>
      <c r="C354" s="58" t="e">
        <f t="shared" si="42"/>
        <v>#N/A</v>
      </c>
      <c r="D354" s="58" t="e">
        <f t="shared" si="43"/>
        <v>#N/A</v>
      </c>
      <c r="E354" s="58" t="e">
        <f t="shared" si="44"/>
        <v>#N/A</v>
      </c>
      <c r="F354" s="58" t="e">
        <f t="shared" si="48"/>
        <v>#N/A</v>
      </c>
      <c r="G354" s="58" t="e">
        <f t="shared" si="49"/>
        <v>#N/A</v>
      </c>
      <c r="H354" s="31" t="e">
        <f t="shared" si="45"/>
        <v>#N/A</v>
      </c>
      <c r="I354" t="e">
        <f t="shared" si="46"/>
        <v>#N/A</v>
      </c>
      <c r="J354" t="e">
        <f t="shared" si="47"/>
        <v>#N/A</v>
      </c>
    </row>
    <row r="355" spans="1:10">
      <c r="A355" t="s">
        <v>1701</v>
      </c>
      <c r="B355" t="e">
        <v>#N/A</v>
      </c>
      <c r="C355" s="58" t="e">
        <f t="shared" si="42"/>
        <v>#N/A</v>
      </c>
      <c r="D355" s="58" t="e">
        <f t="shared" si="43"/>
        <v>#N/A</v>
      </c>
      <c r="E355" s="58" t="e">
        <f t="shared" si="44"/>
        <v>#N/A</v>
      </c>
      <c r="F355" s="58" t="e">
        <f t="shared" si="48"/>
        <v>#N/A</v>
      </c>
      <c r="G355" s="58" t="e">
        <f t="shared" si="49"/>
        <v>#N/A</v>
      </c>
      <c r="H355" s="31" t="e">
        <f t="shared" si="45"/>
        <v>#N/A</v>
      </c>
      <c r="I355" t="e">
        <f t="shared" si="46"/>
        <v>#N/A</v>
      </c>
      <c r="J355" t="e">
        <f t="shared" si="47"/>
        <v>#N/A</v>
      </c>
    </row>
    <row r="356" spans="1:10">
      <c r="A356" t="s">
        <v>1702</v>
      </c>
      <c r="B356" t="e">
        <v>#N/A</v>
      </c>
      <c r="C356" s="58" t="e">
        <f t="shared" si="42"/>
        <v>#N/A</v>
      </c>
      <c r="D356" s="58" t="e">
        <f t="shared" si="43"/>
        <v>#N/A</v>
      </c>
      <c r="E356" s="58" t="e">
        <f t="shared" si="44"/>
        <v>#N/A</v>
      </c>
      <c r="F356" s="58" t="e">
        <f t="shared" si="48"/>
        <v>#N/A</v>
      </c>
      <c r="G356" s="58" t="e">
        <f t="shared" si="49"/>
        <v>#N/A</v>
      </c>
      <c r="H356" s="31" t="e">
        <f t="shared" si="45"/>
        <v>#N/A</v>
      </c>
      <c r="I356" t="e">
        <f t="shared" si="46"/>
        <v>#N/A</v>
      </c>
      <c r="J356" t="e">
        <f t="shared" si="47"/>
        <v>#N/A</v>
      </c>
    </row>
    <row r="357" spans="1:10">
      <c r="A357" t="s">
        <v>1703</v>
      </c>
      <c r="B357" t="e">
        <v>#N/A</v>
      </c>
      <c r="C357" s="58" t="e">
        <f t="shared" si="42"/>
        <v>#N/A</v>
      </c>
      <c r="D357" s="58" t="e">
        <f t="shared" si="43"/>
        <v>#N/A</v>
      </c>
      <c r="E357" s="58" t="e">
        <f t="shared" si="44"/>
        <v>#N/A</v>
      </c>
      <c r="F357" s="58" t="e">
        <f t="shared" si="48"/>
        <v>#N/A</v>
      </c>
      <c r="G357" s="58" t="e">
        <f t="shared" si="49"/>
        <v>#N/A</v>
      </c>
      <c r="H357" s="31" t="e">
        <f t="shared" si="45"/>
        <v>#N/A</v>
      </c>
      <c r="I357" t="e">
        <f t="shared" si="46"/>
        <v>#N/A</v>
      </c>
      <c r="J357" t="e">
        <f t="shared" si="47"/>
        <v>#N/A</v>
      </c>
    </row>
    <row r="358" spans="1:10">
      <c r="A358" t="s">
        <v>1704</v>
      </c>
      <c r="B358" t="e">
        <v>#N/A</v>
      </c>
      <c r="C358" s="58" t="e">
        <f t="shared" si="42"/>
        <v>#N/A</v>
      </c>
      <c r="D358" s="58" t="e">
        <f t="shared" si="43"/>
        <v>#N/A</v>
      </c>
      <c r="E358" s="58" t="e">
        <f t="shared" si="44"/>
        <v>#N/A</v>
      </c>
      <c r="F358" s="58" t="e">
        <f t="shared" si="48"/>
        <v>#N/A</v>
      </c>
      <c r="G358" s="58" t="e">
        <f t="shared" si="49"/>
        <v>#N/A</v>
      </c>
      <c r="H358" s="31" t="e">
        <f t="shared" si="45"/>
        <v>#N/A</v>
      </c>
      <c r="I358" t="e">
        <f t="shared" si="46"/>
        <v>#N/A</v>
      </c>
      <c r="J358" t="e">
        <f t="shared" si="47"/>
        <v>#N/A</v>
      </c>
    </row>
    <row r="359" spans="1:10">
      <c r="A359" t="s">
        <v>1705</v>
      </c>
      <c r="B359" t="e">
        <v>#N/A</v>
      </c>
      <c r="C359" s="58" t="e">
        <f t="shared" si="42"/>
        <v>#N/A</v>
      </c>
      <c r="D359" s="58" t="e">
        <f t="shared" si="43"/>
        <v>#N/A</v>
      </c>
      <c r="E359" s="58" t="e">
        <f t="shared" si="44"/>
        <v>#N/A</v>
      </c>
      <c r="F359" s="58" t="e">
        <f t="shared" si="48"/>
        <v>#N/A</v>
      </c>
      <c r="G359" s="58" t="e">
        <f t="shared" si="49"/>
        <v>#N/A</v>
      </c>
      <c r="H359" s="31" t="e">
        <f t="shared" si="45"/>
        <v>#N/A</v>
      </c>
      <c r="I359" t="e">
        <f t="shared" si="46"/>
        <v>#N/A</v>
      </c>
      <c r="J359" t="e">
        <f t="shared" si="47"/>
        <v>#N/A</v>
      </c>
    </row>
    <row r="360" spans="1:10">
      <c r="A360" t="s">
        <v>1706</v>
      </c>
      <c r="B360" t="e">
        <v>#N/A</v>
      </c>
      <c r="C360" s="58" t="e">
        <f t="shared" si="42"/>
        <v>#N/A</v>
      </c>
      <c r="D360" s="58" t="e">
        <f t="shared" si="43"/>
        <v>#N/A</v>
      </c>
      <c r="E360" s="58" t="e">
        <f t="shared" si="44"/>
        <v>#N/A</v>
      </c>
      <c r="F360" s="58" t="e">
        <f t="shared" si="48"/>
        <v>#N/A</v>
      </c>
      <c r="G360" s="58" t="e">
        <f t="shared" si="49"/>
        <v>#N/A</v>
      </c>
      <c r="H360" s="31" t="e">
        <f t="shared" si="45"/>
        <v>#N/A</v>
      </c>
      <c r="I360" t="e">
        <f t="shared" si="46"/>
        <v>#N/A</v>
      </c>
      <c r="J360" t="e">
        <f t="shared" si="47"/>
        <v>#N/A</v>
      </c>
    </row>
    <row r="361" spans="1:10">
      <c r="A361" t="s">
        <v>1707</v>
      </c>
      <c r="B361" t="e">
        <v>#N/A</v>
      </c>
      <c r="C361" s="58" t="e">
        <f t="shared" si="42"/>
        <v>#N/A</v>
      </c>
      <c r="D361" s="58" t="e">
        <f t="shared" si="43"/>
        <v>#N/A</v>
      </c>
      <c r="E361" s="58" t="e">
        <f t="shared" si="44"/>
        <v>#N/A</v>
      </c>
      <c r="F361" s="58" t="e">
        <f t="shared" si="48"/>
        <v>#N/A</v>
      </c>
      <c r="G361" s="58" t="e">
        <f t="shared" si="49"/>
        <v>#N/A</v>
      </c>
      <c r="H361" s="31" t="e">
        <f t="shared" si="45"/>
        <v>#N/A</v>
      </c>
      <c r="I361" t="e">
        <f t="shared" si="46"/>
        <v>#N/A</v>
      </c>
      <c r="J361" t="e">
        <f t="shared" si="47"/>
        <v>#N/A</v>
      </c>
    </row>
    <row r="362" spans="1:10">
      <c r="A362" t="s">
        <v>1708</v>
      </c>
      <c r="B362" t="e">
        <v>#N/A</v>
      </c>
      <c r="C362" s="58" t="e">
        <f t="shared" si="42"/>
        <v>#N/A</v>
      </c>
      <c r="D362" s="58" t="e">
        <f t="shared" si="43"/>
        <v>#N/A</v>
      </c>
      <c r="E362" s="58" t="e">
        <f t="shared" si="44"/>
        <v>#N/A</v>
      </c>
      <c r="F362" s="58" t="e">
        <f t="shared" si="48"/>
        <v>#N/A</v>
      </c>
      <c r="G362" s="58" t="e">
        <f t="shared" si="49"/>
        <v>#N/A</v>
      </c>
      <c r="H362" s="31" t="e">
        <f t="shared" si="45"/>
        <v>#N/A</v>
      </c>
      <c r="I362" t="e">
        <f t="shared" si="46"/>
        <v>#N/A</v>
      </c>
      <c r="J362" t="e">
        <f t="shared" si="47"/>
        <v>#N/A</v>
      </c>
    </row>
    <row r="363" spans="1:10">
      <c r="A363" t="s">
        <v>1709</v>
      </c>
      <c r="B363" t="e">
        <v>#N/A</v>
      </c>
      <c r="C363" s="58" t="e">
        <f t="shared" si="42"/>
        <v>#N/A</v>
      </c>
      <c r="D363" s="58" t="e">
        <f t="shared" si="43"/>
        <v>#N/A</v>
      </c>
      <c r="E363" s="58" t="e">
        <f t="shared" si="44"/>
        <v>#N/A</v>
      </c>
      <c r="F363" s="58" t="e">
        <f t="shared" si="48"/>
        <v>#N/A</v>
      </c>
      <c r="G363" s="58" t="e">
        <f t="shared" si="49"/>
        <v>#N/A</v>
      </c>
      <c r="H363" s="31" t="e">
        <f t="shared" si="45"/>
        <v>#N/A</v>
      </c>
      <c r="I363" t="e">
        <f t="shared" si="46"/>
        <v>#N/A</v>
      </c>
      <c r="J363" t="e">
        <f t="shared" si="47"/>
        <v>#N/A</v>
      </c>
    </row>
    <row r="364" spans="1:10">
      <c r="A364" t="s">
        <v>1710</v>
      </c>
      <c r="B364" t="e">
        <v>#N/A</v>
      </c>
      <c r="C364" s="58" t="e">
        <f t="shared" si="42"/>
        <v>#N/A</v>
      </c>
      <c r="D364" s="58" t="e">
        <f t="shared" si="43"/>
        <v>#N/A</v>
      </c>
      <c r="E364" s="58" t="e">
        <f t="shared" si="44"/>
        <v>#N/A</v>
      </c>
      <c r="F364" s="58" t="e">
        <f t="shared" si="48"/>
        <v>#N/A</v>
      </c>
      <c r="G364" s="58" t="e">
        <f t="shared" si="49"/>
        <v>#N/A</v>
      </c>
      <c r="H364" s="31" t="e">
        <f t="shared" si="45"/>
        <v>#N/A</v>
      </c>
      <c r="I364" t="e">
        <f t="shared" si="46"/>
        <v>#N/A</v>
      </c>
      <c r="J364" t="e">
        <f t="shared" si="47"/>
        <v>#N/A</v>
      </c>
    </row>
    <row r="365" spans="1:10">
      <c r="A365" t="s">
        <v>1711</v>
      </c>
      <c r="B365" t="e">
        <v>#N/A</v>
      </c>
      <c r="C365" s="58" t="e">
        <f t="shared" si="42"/>
        <v>#N/A</v>
      </c>
      <c r="D365" s="58" t="e">
        <f t="shared" si="43"/>
        <v>#N/A</v>
      </c>
      <c r="E365" s="58" t="e">
        <f t="shared" si="44"/>
        <v>#N/A</v>
      </c>
      <c r="F365" s="58" t="e">
        <f t="shared" si="48"/>
        <v>#N/A</v>
      </c>
      <c r="G365" s="58" t="e">
        <f t="shared" si="49"/>
        <v>#N/A</v>
      </c>
      <c r="H365" s="31" t="e">
        <f t="shared" si="45"/>
        <v>#N/A</v>
      </c>
      <c r="I365" t="e">
        <f t="shared" si="46"/>
        <v>#N/A</v>
      </c>
      <c r="J365" t="e">
        <f t="shared" si="47"/>
        <v>#N/A</v>
      </c>
    </row>
    <row r="366" spans="1:10">
      <c r="A366" t="s">
        <v>1712</v>
      </c>
      <c r="B366" t="e">
        <v>#N/A</v>
      </c>
      <c r="C366" s="58" t="e">
        <f t="shared" si="42"/>
        <v>#N/A</v>
      </c>
      <c r="D366" s="58" t="e">
        <f t="shared" si="43"/>
        <v>#N/A</v>
      </c>
      <c r="E366" s="58" t="e">
        <f t="shared" si="44"/>
        <v>#N/A</v>
      </c>
      <c r="F366" s="58" t="e">
        <f t="shared" si="48"/>
        <v>#N/A</v>
      </c>
      <c r="G366" s="58" t="e">
        <f t="shared" si="49"/>
        <v>#N/A</v>
      </c>
      <c r="H366" s="31" t="e">
        <f t="shared" si="45"/>
        <v>#N/A</v>
      </c>
      <c r="I366" t="e">
        <f t="shared" si="46"/>
        <v>#N/A</v>
      </c>
      <c r="J366" t="e">
        <f t="shared" si="47"/>
        <v>#N/A</v>
      </c>
    </row>
    <row r="367" spans="1:10">
      <c r="A367" t="s">
        <v>1713</v>
      </c>
      <c r="B367" t="e">
        <v>#N/A</v>
      </c>
      <c r="C367" s="58" t="e">
        <f t="shared" si="42"/>
        <v>#N/A</v>
      </c>
      <c r="D367" s="58" t="e">
        <f t="shared" si="43"/>
        <v>#N/A</v>
      </c>
      <c r="E367" s="58" t="e">
        <f t="shared" si="44"/>
        <v>#N/A</v>
      </c>
      <c r="F367" s="58" t="e">
        <f t="shared" si="48"/>
        <v>#N/A</v>
      </c>
      <c r="G367" s="58" t="e">
        <f t="shared" si="49"/>
        <v>#N/A</v>
      </c>
      <c r="H367" s="31" t="e">
        <f t="shared" si="45"/>
        <v>#N/A</v>
      </c>
      <c r="I367" t="e">
        <f t="shared" si="46"/>
        <v>#N/A</v>
      </c>
      <c r="J367" t="e">
        <f t="shared" si="47"/>
        <v>#N/A</v>
      </c>
    </row>
    <row r="368" spans="1:10">
      <c r="A368" t="s">
        <v>1714</v>
      </c>
      <c r="B368" t="e">
        <v>#N/A</v>
      </c>
      <c r="C368" s="58" t="e">
        <f t="shared" si="42"/>
        <v>#N/A</v>
      </c>
      <c r="D368" s="58" t="e">
        <f t="shared" si="43"/>
        <v>#N/A</v>
      </c>
      <c r="E368" s="58" t="e">
        <f t="shared" si="44"/>
        <v>#N/A</v>
      </c>
      <c r="F368" s="58" t="e">
        <f t="shared" si="48"/>
        <v>#N/A</v>
      </c>
      <c r="G368" s="58" t="e">
        <f t="shared" si="49"/>
        <v>#N/A</v>
      </c>
      <c r="H368" s="31" t="e">
        <f t="shared" si="45"/>
        <v>#N/A</v>
      </c>
      <c r="I368" t="e">
        <f t="shared" si="46"/>
        <v>#N/A</v>
      </c>
      <c r="J368" t="e">
        <f t="shared" si="47"/>
        <v>#N/A</v>
      </c>
    </row>
    <row r="369" spans="1:10">
      <c r="A369" t="s">
        <v>1715</v>
      </c>
      <c r="B369" t="e">
        <v>#N/A</v>
      </c>
      <c r="C369" s="58" t="e">
        <f t="shared" si="42"/>
        <v>#N/A</v>
      </c>
      <c r="D369" s="58" t="e">
        <f t="shared" si="43"/>
        <v>#N/A</v>
      </c>
      <c r="E369" s="58" t="e">
        <f t="shared" si="44"/>
        <v>#N/A</v>
      </c>
      <c r="F369" s="58" t="e">
        <f t="shared" si="48"/>
        <v>#N/A</v>
      </c>
      <c r="G369" s="58" t="e">
        <f t="shared" si="49"/>
        <v>#N/A</v>
      </c>
      <c r="H369" s="31" t="e">
        <f t="shared" si="45"/>
        <v>#N/A</v>
      </c>
      <c r="I369" t="e">
        <f t="shared" si="46"/>
        <v>#N/A</v>
      </c>
      <c r="J369" t="e">
        <f t="shared" si="47"/>
        <v>#N/A</v>
      </c>
    </row>
    <row r="370" spans="1:10">
      <c r="A370" t="s">
        <v>1720</v>
      </c>
      <c r="B370" t="e">
        <v>#N/A</v>
      </c>
      <c r="C370" s="58" t="e">
        <f t="shared" si="42"/>
        <v>#N/A</v>
      </c>
      <c r="D370" s="58" t="e">
        <f t="shared" si="43"/>
        <v>#N/A</v>
      </c>
      <c r="E370" s="58" t="e">
        <f t="shared" si="44"/>
        <v>#N/A</v>
      </c>
      <c r="F370" s="58" t="e">
        <f t="shared" si="48"/>
        <v>#N/A</v>
      </c>
      <c r="G370" s="58" t="e">
        <f t="shared" si="49"/>
        <v>#N/A</v>
      </c>
      <c r="H370" s="31" t="e">
        <f t="shared" si="45"/>
        <v>#N/A</v>
      </c>
      <c r="I370" t="e">
        <f t="shared" si="46"/>
        <v>#N/A</v>
      </c>
      <c r="J370" t="e">
        <f t="shared" si="47"/>
        <v>#N/A</v>
      </c>
    </row>
    <row r="371" spans="1:10">
      <c r="A371" t="s">
        <v>1722</v>
      </c>
      <c r="B371" t="e">
        <v>#N/A</v>
      </c>
      <c r="C371" s="58" t="e">
        <f t="shared" si="42"/>
        <v>#N/A</v>
      </c>
      <c r="D371" s="58" t="e">
        <f t="shared" si="43"/>
        <v>#N/A</v>
      </c>
      <c r="E371" s="58" t="e">
        <f t="shared" si="44"/>
        <v>#N/A</v>
      </c>
      <c r="F371" s="58" t="e">
        <f t="shared" si="48"/>
        <v>#N/A</v>
      </c>
      <c r="G371" s="58" t="e">
        <f t="shared" si="49"/>
        <v>#N/A</v>
      </c>
      <c r="H371" s="31" t="e">
        <f t="shared" si="45"/>
        <v>#N/A</v>
      </c>
      <c r="I371" t="e">
        <f t="shared" si="46"/>
        <v>#N/A</v>
      </c>
      <c r="J371" t="e">
        <f t="shared" si="47"/>
        <v>#N/A</v>
      </c>
    </row>
    <row r="372" spans="1:10">
      <c r="A372" t="s">
        <v>1723</v>
      </c>
      <c r="B372" t="e">
        <v>#N/A</v>
      </c>
      <c r="C372" s="58" t="e">
        <f t="shared" si="42"/>
        <v>#N/A</v>
      </c>
      <c r="D372" s="58" t="e">
        <f t="shared" si="43"/>
        <v>#N/A</v>
      </c>
      <c r="E372" s="58" t="e">
        <f t="shared" si="44"/>
        <v>#N/A</v>
      </c>
      <c r="F372" s="58" t="e">
        <f t="shared" si="48"/>
        <v>#N/A</v>
      </c>
      <c r="G372" s="58" t="e">
        <f t="shared" si="49"/>
        <v>#N/A</v>
      </c>
      <c r="H372" s="31" t="e">
        <f t="shared" si="45"/>
        <v>#N/A</v>
      </c>
      <c r="I372" t="e">
        <f t="shared" si="46"/>
        <v>#N/A</v>
      </c>
      <c r="J372" t="e">
        <f t="shared" si="47"/>
        <v>#N/A</v>
      </c>
    </row>
    <row r="373" spans="1:10">
      <c r="A373" t="s">
        <v>1728</v>
      </c>
      <c r="B373" t="e">
        <v>#N/A</v>
      </c>
      <c r="C373" s="58" t="e">
        <f t="shared" si="42"/>
        <v>#N/A</v>
      </c>
      <c r="D373" s="58" t="e">
        <f t="shared" si="43"/>
        <v>#N/A</v>
      </c>
      <c r="E373" s="58" t="e">
        <f t="shared" si="44"/>
        <v>#N/A</v>
      </c>
      <c r="F373" s="58" t="e">
        <f t="shared" si="48"/>
        <v>#N/A</v>
      </c>
      <c r="G373" s="58" t="e">
        <f t="shared" si="49"/>
        <v>#N/A</v>
      </c>
      <c r="H373" s="31" t="e">
        <f t="shared" si="45"/>
        <v>#N/A</v>
      </c>
      <c r="I373" t="e">
        <f t="shared" si="46"/>
        <v>#N/A</v>
      </c>
      <c r="J373" t="e">
        <f t="shared" si="47"/>
        <v>#N/A</v>
      </c>
    </row>
    <row r="374" spans="1:10">
      <c r="A374" t="s">
        <v>1730</v>
      </c>
      <c r="B374" t="e">
        <v>#N/A</v>
      </c>
      <c r="C374" s="58" t="e">
        <f t="shared" si="42"/>
        <v>#N/A</v>
      </c>
      <c r="D374" s="58" t="e">
        <f t="shared" si="43"/>
        <v>#N/A</v>
      </c>
      <c r="E374" s="58" t="e">
        <f t="shared" si="44"/>
        <v>#N/A</v>
      </c>
      <c r="F374" s="58" t="e">
        <f t="shared" si="48"/>
        <v>#N/A</v>
      </c>
      <c r="G374" s="58" t="e">
        <f t="shared" si="49"/>
        <v>#N/A</v>
      </c>
      <c r="H374" s="31" t="e">
        <f t="shared" si="45"/>
        <v>#N/A</v>
      </c>
      <c r="I374" t="e">
        <f t="shared" si="46"/>
        <v>#N/A</v>
      </c>
      <c r="J374" t="e">
        <f t="shared" si="47"/>
        <v>#N/A</v>
      </c>
    </row>
    <row r="375" spans="1:10">
      <c r="A375" t="s">
        <v>1739</v>
      </c>
      <c r="B375" t="e">
        <v>#N/A</v>
      </c>
      <c r="C375" s="58" t="e">
        <f t="shared" si="42"/>
        <v>#N/A</v>
      </c>
      <c r="D375" s="58" t="e">
        <f t="shared" si="43"/>
        <v>#N/A</v>
      </c>
      <c r="E375" s="58" t="e">
        <f t="shared" si="44"/>
        <v>#N/A</v>
      </c>
      <c r="F375" s="58" t="e">
        <f t="shared" si="48"/>
        <v>#N/A</v>
      </c>
      <c r="G375" s="58" t="e">
        <f t="shared" si="49"/>
        <v>#N/A</v>
      </c>
      <c r="H375" s="31" t="e">
        <f t="shared" si="45"/>
        <v>#N/A</v>
      </c>
      <c r="I375" t="e">
        <f t="shared" si="46"/>
        <v>#N/A</v>
      </c>
      <c r="J375" t="e">
        <f t="shared" si="47"/>
        <v>#N/A</v>
      </c>
    </row>
    <row r="376" spans="1:10">
      <c r="A376" t="s">
        <v>1741</v>
      </c>
      <c r="B376" t="e">
        <v>#N/A</v>
      </c>
      <c r="C376" s="58" t="e">
        <f t="shared" si="42"/>
        <v>#N/A</v>
      </c>
      <c r="D376" s="58" t="e">
        <f t="shared" si="43"/>
        <v>#N/A</v>
      </c>
      <c r="E376" s="58" t="e">
        <f t="shared" si="44"/>
        <v>#N/A</v>
      </c>
      <c r="F376" s="58" t="e">
        <f t="shared" si="48"/>
        <v>#N/A</v>
      </c>
      <c r="G376" s="58" t="e">
        <f t="shared" si="49"/>
        <v>#N/A</v>
      </c>
      <c r="H376" s="31" t="e">
        <f t="shared" si="45"/>
        <v>#N/A</v>
      </c>
      <c r="I376" t="e">
        <f t="shared" si="46"/>
        <v>#N/A</v>
      </c>
      <c r="J376" t="e">
        <f t="shared" si="47"/>
        <v>#N/A</v>
      </c>
    </row>
    <row r="377" spans="1:10">
      <c r="A377" t="s">
        <v>1745</v>
      </c>
      <c r="B377" t="e">
        <v>#N/A</v>
      </c>
      <c r="C377" s="58" t="e">
        <f t="shared" si="42"/>
        <v>#N/A</v>
      </c>
      <c r="D377" s="58" t="e">
        <f t="shared" si="43"/>
        <v>#N/A</v>
      </c>
      <c r="E377" s="58" t="e">
        <f t="shared" si="44"/>
        <v>#N/A</v>
      </c>
      <c r="F377" s="58" t="e">
        <f t="shared" si="48"/>
        <v>#N/A</v>
      </c>
      <c r="G377" s="58" t="e">
        <f t="shared" si="49"/>
        <v>#N/A</v>
      </c>
      <c r="H377" s="31" t="e">
        <f t="shared" si="45"/>
        <v>#N/A</v>
      </c>
      <c r="I377" t="e">
        <f t="shared" si="46"/>
        <v>#N/A</v>
      </c>
      <c r="J377" t="e">
        <f t="shared" si="47"/>
        <v>#N/A</v>
      </c>
    </row>
    <row r="378" spans="1:10">
      <c r="A378" t="s">
        <v>1752</v>
      </c>
      <c r="B378" t="e">
        <v>#N/A</v>
      </c>
      <c r="C378" s="58" t="e">
        <f t="shared" si="42"/>
        <v>#N/A</v>
      </c>
      <c r="D378" s="58" t="e">
        <f t="shared" si="43"/>
        <v>#N/A</v>
      </c>
      <c r="E378" s="58" t="e">
        <f t="shared" si="44"/>
        <v>#N/A</v>
      </c>
      <c r="F378" s="58" t="e">
        <f t="shared" si="48"/>
        <v>#N/A</v>
      </c>
      <c r="G378" s="58" t="e">
        <f t="shared" si="49"/>
        <v>#N/A</v>
      </c>
      <c r="H378" s="31" t="e">
        <f t="shared" si="45"/>
        <v>#N/A</v>
      </c>
      <c r="I378" t="e">
        <f t="shared" si="46"/>
        <v>#N/A</v>
      </c>
      <c r="J378" t="e">
        <f t="shared" si="47"/>
        <v>#N/A</v>
      </c>
    </row>
    <row r="379" spans="1:10">
      <c r="A379" t="s">
        <v>1753</v>
      </c>
      <c r="B379" t="e">
        <v>#N/A</v>
      </c>
      <c r="C379" s="58" t="e">
        <f t="shared" si="42"/>
        <v>#N/A</v>
      </c>
      <c r="D379" s="58" t="e">
        <f t="shared" si="43"/>
        <v>#N/A</v>
      </c>
      <c r="E379" s="58" t="e">
        <f t="shared" si="44"/>
        <v>#N/A</v>
      </c>
      <c r="F379" s="58" t="e">
        <f t="shared" si="48"/>
        <v>#N/A</v>
      </c>
      <c r="G379" s="58" t="e">
        <f t="shared" si="49"/>
        <v>#N/A</v>
      </c>
      <c r="H379" s="31" t="e">
        <f t="shared" si="45"/>
        <v>#N/A</v>
      </c>
      <c r="I379" t="e">
        <f t="shared" si="46"/>
        <v>#N/A</v>
      </c>
      <c r="J379" t="e">
        <f t="shared" si="47"/>
        <v>#N/A</v>
      </c>
    </row>
    <row r="380" spans="1:10">
      <c r="A380" t="s">
        <v>1754</v>
      </c>
      <c r="B380" t="e">
        <v>#N/A</v>
      </c>
      <c r="C380" s="58" t="e">
        <f t="shared" si="42"/>
        <v>#N/A</v>
      </c>
      <c r="D380" s="58" t="e">
        <f t="shared" si="43"/>
        <v>#N/A</v>
      </c>
      <c r="E380" s="58" t="e">
        <f t="shared" si="44"/>
        <v>#N/A</v>
      </c>
      <c r="F380" s="58" t="e">
        <f t="shared" si="48"/>
        <v>#N/A</v>
      </c>
      <c r="G380" s="58" t="e">
        <f t="shared" si="49"/>
        <v>#N/A</v>
      </c>
      <c r="H380" s="31" t="e">
        <f t="shared" si="45"/>
        <v>#N/A</v>
      </c>
      <c r="I380" t="e">
        <f t="shared" si="46"/>
        <v>#N/A</v>
      </c>
      <c r="J380" t="e">
        <f t="shared" si="47"/>
        <v>#N/A</v>
      </c>
    </row>
    <row r="381" spans="1:10">
      <c r="A381" t="s">
        <v>1762</v>
      </c>
      <c r="B381" t="e">
        <v>#N/A</v>
      </c>
      <c r="C381" s="58" t="e">
        <f t="shared" si="42"/>
        <v>#N/A</v>
      </c>
      <c r="D381" s="58" t="e">
        <f t="shared" si="43"/>
        <v>#N/A</v>
      </c>
      <c r="E381" s="58" t="e">
        <f t="shared" si="44"/>
        <v>#N/A</v>
      </c>
      <c r="F381" s="58" t="e">
        <f t="shared" si="48"/>
        <v>#N/A</v>
      </c>
      <c r="G381" s="58" t="e">
        <f t="shared" si="49"/>
        <v>#N/A</v>
      </c>
      <c r="H381" s="31" t="e">
        <f t="shared" si="45"/>
        <v>#N/A</v>
      </c>
      <c r="I381" t="e">
        <f t="shared" si="46"/>
        <v>#N/A</v>
      </c>
      <c r="J381" t="e">
        <f t="shared" si="47"/>
        <v>#N/A</v>
      </c>
    </row>
    <row r="382" spans="1:10">
      <c r="A382" t="s">
        <v>1779</v>
      </c>
      <c r="B382" t="e">
        <v>#N/A</v>
      </c>
      <c r="C382" s="58" t="e">
        <f t="shared" si="42"/>
        <v>#N/A</v>
      </c>
      <c r="D382" s="58" t="e">
        <f t="shared" si="43"/>
        <v>#N/A</v>
      </c>
      <c r="E382" s="58" t="e">
        <f t="shared" si="44"/>
        <v>#N/A</v>
      </c>
      <c r="F382" s="58" t="e">
        <f t="shared" si="48"/>
        <v>#N/A</v>
      </c>
      <c r="G382" s="58" t="e">
        <f t="shared" si="49"/>
        <v>#N/A</v>
      </c>
      <c r="H382" s="31" t="e">
        <f t="shared" si="45"/>
        <v>#N/A</v>
      </c>
      <c r="I382" t="e">
        <f t="shared" si="46"/>
        <v>#N/A</v>
      </c>
      <c r="J382" t="e">
        <f t="shared" si="47"/>
        <v>#N/A</v>
      </c>
    </row>
    <row r="383" spans="1:10">
      <c r="A383" t="s">
        <v>1791</v>
      </c>
      <c r="B383" t="e">
        <v>#N/A</v>
      </c>
      <c r="C383" s="58" t="e">
        <f t="shared" si="42"/>
        <v>#N/A</v>
      </c>
      <c r="D383" s="58" t="e">
        <f t="shared" si="43"/>
        <v>#N/A</v>
      </c>
      <c r="E383" s="58" t="e">
        <f t="shared" si="44"/>
        <v>#N/A</v>
      </c>
      <c r="F383" s="58" t="e">
        <f t="shared" si="48"/>
        <v>#N/A</v>
      </c>
      <c r="G383" s="58" t="e">
        <f t="shared" si="49"/>
        <v>#N/A</v>
      </c>
      <c r="H383" s="31" t="e">
        <f t="shared" si="45"/>
        <v>#N/A</v>
      </c>
      <c r="I383" t="e">
        <f t="shared" si="46"/>
        <v>#N/A</v>
      </c>
      <c r="J383" t="e">
        <f t="shared" si="47"/>
        <v>#N/A</v>
      </c>
    </row>
    <row r="384" spans="1:10">
      <c r="A384" t="s">
        <v>1797</v>
      </c>
      <c r="B384" t="e">
        <v>#N/A</v>
      </c>
      <c r="C384" s="58" t="e">
        <f t="shared" si="42"/>
        <v>#N/A</v>
      </c>
      <c r="D384" s="58" t="e">
        <f t="shared" si="43"/>
        <v>#N/A</v>
      </c>
      <c r="E384" s="58" t="e">
        <f t="shared" si="44"/>
        <v>#N/A</v>
      </c>
      <c r="F384" s="58" t="e">
        <f t="shared" si="48"/>
        <v>#N/A</v>
      </c>
      <c r="G384" s="58" t="e">
        <f t="shared" si="49"/>
        <v>#N/A</v>
      </c>
      <c r="H384" s="31" t="e">
        <f t="shared" si="45"/>
        <v>#N/A</v>
      </c>
      <c r="I384" t="e">
        <f t="shared" si="46"/>
        <v>#N/A</v>
      </c>
      <c r="J384" t="e">
        <f t="shared" si="47"/>
        <v>#N/A</v>
      </c>
    </row>
    <row r="385" spans="1:10">
      <c r="A385" t="s">
        <v>1813</v>
      </c>
      <c r="B385" t="e">
        <v>#N/A</v>
      </c>
      <c r="C385" s="58" t="e">
        <f t="shared" si="42"/>
        <v>#N/A</v>
      </c>
      <c r="D385" s="58" t="e">
        <f t="shared" si="43"/>
        <v>#N/A</v>
      </c>
      <c r="E385" s="58" t="e">
        <f t="shared" si="44"/>
        <v>#N/A</v>
      </c>
      <c r="F385" s="58" t="e">
        <f t="shared" si="48"/>
        <v>#N/A</v>
      </c>
      <c r="G385" s="58" t="e">
        <f t="shared" si="49"/>
        <v>#N/A</v>
      </c>
      <c r="H385" s="31" t="e">
        <f t="shared" si="45"/>
        <v>#N/A</v>
      </c>
      <c r="I385" t="e">
        <f t="shared" si="46"/>
        <v>#N/A</v>
      </c>
      <c r="J385" t="e">
        <f t="shared" si="47"/>
        <v>#N/A</v>
      </c>
    </row>
    <row r="386" spans="1:10">
      <c r="A386" t="s">
        <v>1653</v>
      </c>
      <c r="B386" t="e">
        <v>#N/A</v>
      </c>
      <c r="C386" s="58" t="e">
        <f t="shared" ref="C386:C449" si="50">IFERROR(FIND(";",B386,1),B386)</f>
        <v>#N/A</v>
      </c>
      <c r="D386" s="58" t="e">
        <f t="shared" ref="D386:D449" si="51">FIND(";",B386,C386+1)</f>
        <v>#N/A</v>
      </c>
      <c r="E386" s="58" t="e">
        <f t="shared" ref="E386:E449" si="52">FIND(";",B386,D386+1)</f>
        <v>#N/A</v>
      </c>
      <c r="F386" s="58" t="e">
        <f t="shared" si="48"/>
        <v>#N/A</v>
      </c>
      <c r="G386" s="58" t="e">
        <f t="shared" si="49"/>
        <v>#N/A</v>
      </c>
      <c r="H386" s="31" t="e">
        <f t="shared" ref="H386:H449" si="53">IFERROR(MID(B386,1,C386-1),B386)</f>
        <v>#N/A</v>
      </c>
      <c r="I386" t="e">
        <f t="shared" ref="I386:I449" si="54">MID(B386,C386+1,D386-1-C386)</f>
        <v>#N/A</v>
      </c>
      <c r="J386" t="e">
        <f t="shared" ref="J386:J449" si="55">MID(B386,D386+1,1000)</f>
        <v>#N/A</v>
      </c>
    </row>
    <row r="387" spans="1:10">
      <c r="A387" t="s">
        <v>1724</v>
      </c>
      <c r="B387" t="e">
        <v>#N/A</v>
      </c>
      <c r="C387" s="58" t="e">
        <f t="shared" si="50"/>
        <v>#N/A</v>
      </c>
      <c r="D387" s="58" t="e">
        <f t="shared" si="51"/>
        <v>#N/A</v>
      </c>
      <c r="E387" s="58" t="e">
        <f t="shared" si="52"/>
        <v>#N/A</v>
      </c>
      <c r="F387" s="58" t="e">
        <f t="shared" si="48"/>
        <v>#N/A</v>
      </c>
      <c r="G387" s="58" t="e">
        <f t="shared" si="49"/>
        <v>#N/A</v>
      </c>
      <c r="H387" s="31" t="e">
        <f t="shared" si="53"/>
        <v>#N/A</v>
      </c>
      <c r="I387" t="e">
        <f t="shared" si="54"/>
        <v>#N/A</v>
      </c>
      <c r="J387" t="e">
        <f t="shared" si="55"/>
        <v>#N/A</v>
      </c>
    </row>
    <row r="388" spans="1:10">
      <c r="A388" t="s">
        <v>1725</v>
      </c>
      <c r="B388" t="e">
        <v>#N/A</v>
      </c>
      <c r="C388" s="58" t="e">
        <f t="shared" si="50"/>
        <v>#N/A</v>
      </c>
      <c r="D388" s="58" t="e">
        <f t="shared" si="51"/>
        <v>#N/A</v>
      </c>
      <c r="E388" s="58" t="e">
        <f t="shared" si="52"/>
        <v>#N/A</v>
      </c>
      <c r="F388" s="58" t="e">
        <f t="shared" si="48"/>
        <v>#N/A</v>
      </c>
      <c r="G388" s="58" t="e">
        <f t="shared" si="49"/>
        <v>#N/A</v>
      </c>
      <c r="H388" s="31" t="e">
        <f t="shared" si="53"/>
        <v>#N/A</v>
      </c>
      <c r="I388" t="e">
        <f t="shared" si="54"/>
        <v>#N/A</v>
      </c>
      <c r="J388" t="e">
        <f t="shared" si="55"/>
        <v>#N/A</v>
      </c>
    </row>
    <row r="389" spans="1:10">
      <c r="A389" t="s">
        <v>1726</v>
      </c>
      <c r="B389" t="e">
        <v>#N/A</v>
      </c>
      <c r="C389" s="58" t="e">
        <f t="shared" si="50"/>
        <v>#N/A</v>
      </c>
      <c r="D389" s="58" t="e">
        <f t="shared" si="51"/>
        <v>#N/A</v>
      </c>
      <c r="E389" s="58" t="e">
        <f t="shared" si="52"/>
        <v>#N/A</v>
      </c>
      <c r="F389" s="58" t="e">
        <f t="shared" si="48"/>
        <v>#N/A</v>
      </c>
      <c r="G389" s="58" t="e">
        <f t="shared" si="49"/>
        <v>#N/A</v>
      </c>
      <c r="H389" s="31" t="e">
        <f t="shared" si="53"/>
        <v>#N/A</v>
      </c>
      <c r="I389" t="e">
        <f t="shared" si="54"/>
        <v>#N/A</v>
      </c>
      <c r="J389" t="e">
        <f t="shared" si="55"/>
        <v>#N/A</v>
      </c>
    </row>
    <row r="390" spans="1:10">
      <c r="A390" t="s">
        <v>1654</v>
      </c>
      <c r="B390" t="e">
        <v>#N/A</v>
      </c>
      <c r="C390" s="58" t="e">
        <f t="shared" si="50"/>
        <v>#N/A</v>
      </c>
      <c r="D390" s="58" t="e">
        <f t="shared" si="51"/>
        <v>#N/A</v>
      </c>
      <c r="E390" s="58" t="e">
        <f t="shared" si="52"/>
        <v>#N/A</v>
      </c>
      <c r="F390" s="58" t="e">
        <f t="shared" si="48"/>
        <v>#N/A</v>
      </c>
      <c r="G390" s="58" t="e">
        <f t="shared" si="49"/>
        <v>#N/A</v>
      </c>
      <c r="H390" s="31" t="e">
        <f t="shared" si="53"/>
        <v>#N/A</v>
      </c>
      <c r="I390" t="e">
        <f t="shared" si="54"/>
        <v>#N/A</v>
      </c>
      <c r="J390" t="e">
        <f t="shared" si="55"/>
        <v>#N/A</v>
      </c>
    </row>
    <row r="391" spans="1:10">
      <c r="A391" t="s">
        <v>1735</v>
      </c>
      <c r="B391" t="e">
        <v>#N/A</v>
      </c>
      <c r="C391" s="58" t="e">
        <f t="shared" si="50"/>
        <v>#N/A</v>
      </c>
      <c r="D391" s="58" t="e">
        <f t="shared" si="51"/>
        <v>#N/A</v>
      </c>
      <c r="E391" s="58" t="e">
        <f t="shared" si="52"/>
        <v>#N/A</v>
      </c>
      <c r="F391" s="58" t="e">
        <f t="shared" si="48"/>
        <v>#N/A</v>
      </c>
      <c r="G391" s="58" t="e">
        <f t="shared" si="49"/>
        <v>#N/A</v>
      </c>
      <c r="H391" s="31" t="e">
        <f t="shared" si="53"/>
        <v>#N/A</v>
      </c>
      <c r="I391" t="e">
        <f t="shared" si="54"/>
        <v>#N/A</v>
      </c>
      <c r="J391" t="e">
        <f t="shared" si="55"/>
        <v>#N/A</v>
      </c>
    </row>
    <row r="392" spans="1:10">
      <c r="A392" t="s">
        <v>1759</v>
      </c>
      <c r="B392" t="e">
        <v>#N/A</v>
      </c>
      <c r="C392" s="58" t="e">
        <f t="shared" si="50"/>
        <v>#N/A</v>
      </c>
      <c r="D392" s="58" t="e">
        <f t="shared" si="51"/>
        <v>#N/A</v>
      </c>
      <c r="E392" s="58" t="e">
        <f t="shared" si="52"/>
        <v>#N/A</v>
      </c>
      <c r="F392" s="58" t="e">
        <f t="shared" si="48"/>
        <v>#N/A</v>
      </c>
      <c r="G392" s="58" t="e">
        <f t="shared" si="49"/>
        <v>#N/A</v>
      </c>
      <c r="H392" s="31" t="e">
        <f t="shared" si="53"/>
        <v>#N/A</v>
      </c>
      <c r="I392" t="e">
        <f t="shared" si="54"/>
        <v>#N/A</v>
      </c>
      <c r="J392" t="e">
        <f t="shared" si="55"/>
        <v>#N/A</v>
      </c>
    </row>
    <row r="393" spans="1:10">
      <c r="A393" t="s">
        <v>1804</v>
      </c>
      <c r="B393" t="e">
        <v>#N/A</v>
      </c>
      <c r="C393" s="58" t="e">
        <f t="shared" si="50"/>
        <v>#N/A</v>
      </c>
      <c r="D393" s="58" t="e">
        <f t="shared" si="51"/>
        <v>#N/A</v>
      </c>
      <c r="E393" s="58" t="e">
        <f t="shared" si="52"/>
        <v>#N/A</v>
      </c>
      <c r="F393" s="58" t="e">
        <f t="shared" si="48"/>
        <v>#N/A</v>
      </c>
      <c r="G393" s="58" t="e">
        <f t="shared" si="49"/>
        <v>#N/A</v>
      </c>
      <c r="H393" s="31" t="e">
        <f t="shared" si="53"/>
        <v>#N/A</v>
      </c>
      <c r="I393" t="e">
        <f t="shared" si="54"/>
        <v>#N/A</v>
      </c>
      <c r="J393" t="e">
        <f t="shared" si="55"/>
        <v>#N/A</v>
      </c>
    </row>
    <row r="394" spans="1:10">
      <c r="A394" t="s">
        <v>2669</v>
      </c>
      <c r="B394" t="e">
        <v>#N/A</v>
      </c>
      <c r="C394" s="58" t="e">
        <f t="shared" si="50"/>
        <v>#N/A</v>
      </c>
      <c r="D394" s="58" t="e">
        <f t="shared" si="51"/>
        <v>#N/A</v>
      </c>
      <c r="E394" s="58" t="e">
        <f t="shared" si="52"/>
        <v>#N/A</v>
      </c>
      <c r="F394" s="58" t="e">
        <f t="shared" si="48"/>
        <v>#N/A</v>
      </c>
      <c r="G394" s="58" t="e">
        <f t="shared" si="49"/>
        <v>#N/A</v>
      </c>
      <c r="H394" s="31" t="e">
        <f t="shared" si="53"/>
        <v>#N/A</v>
      </c>
      <c r="I394" t="e">
        <f t="shared" si="54"/>
        <v>#N/A</v>
      </c>
      <c r="J394" t="e">
        <f t="shared" si="55"/>
        <v>#N/A</v>
      </c>
    </row>
    <row r="395" spans="1:10">
      <c r="A395" t="s">
        <v>2671</v>
      </c>
      <c r="B395" t="e">
        <v>#N/A</v>
      </c>
      <c r="C395" s="58" t="e">
        <f t="shared" si="50"/>
        <v>#N/A</v>
      </c>
      <c r="D395" s="58" t="e">
        <f t="shared" si="51"/>
        <v>#N/A</v>
      </c>
      <c r="E395" s="58" t="e">
        <f t="shared" si="52"/>
        <v>#N/A</v>
      </c>
      <c r="F395" s="58" t="e">
        <f t="shared" si="48"/>
        <v>#N/A</v>
      </c>
      <c r="G395" s="58" t="e">
        <f t="shared" si="49"/>
        <v>#N/A</v>
      </c>
      <c r="H395" s="31" t="e">
        <f t="shared" si="53"/>
        <v>#N/A</v>
      </c>
      <c r="I395" t="e">
        <f t="shared" si="54"/>
        <v>#N/A</v>
      </c>
      <c r="J395" t="e">
        <f t="shared" si="55"/>
        <v>#N/A</v>
      </c>
    </row>
    <row r="396" spans="1:10">
      <c r="A396" t="s">
        <v>2673</v>
      </c>
      <c r="B396" t="e">
        <v>#N/A</v>
      </c>
      <c r="C396" s="58" t="e">
        <f t="shared" si="50"/>
        <v>#N/A</v>
      </c>
      <c r="D396" s="58" t="e">
        <f t="shared" si="51"/>
        <v>#N/A</v>
      </c>
      <c r="E396" s="58" t="e">
        <f t="shared" si="52"/>
        <v>#N/A</v>
      </c>
      <c r="F396" s="58" t="e">
        <f t="shared" si="48"/>
        <v>#N/A</v>
      </c>
      <c r="G396" s="58" t="e">
        <f t="shared" si="49"/>
        <v>#N/A</v>
      </c>
      <c r="H396" s="31" t="e">
        <f t="shared" si="53"/>
        <v>#N/A</v>
      </c>
      <c r="I396" t="e">
        <f t="shared" si="54"/>
        <v>#N/A</v>
      </c>
      <c r="J396" t="e">
        <f t="shared" si="55"/>
        <v>#N/A</v>
      </c>
    </row>
    <row r="397" spans="1:10">
      <c r="A397" t="s">
        <v>1702</v>
      </c>
      <c r="B397" t="e">
        <v>#N/A</v>
      </c>
      <c r="C397" s="58" t="e">
        <f t="shared" si="50"/>
        <v>#N/A</v>
      </c>
      <c r="D397" s="58" t="e">
        <f t="shared" si="51"/>
        <v>#N/A</v>
      </c>
      <c r="E397" s="58" t="e">
        <f t="shared" si="52"/>
        <v>#N/A</v>
      </c>
      <c r="F397" s="58" t="e">
        <f t="shared" si="48"/>
        <v>#N/A</v>
      </c>
      <c r="G397" s="58" t="e">
        <f t="shared" si="49"/>
        <v>#N/A</v>
      </c>
      <c r="H397" s="31" t="e">
        <f t="shared" si="53"/>
        <v>#N/A</v>
      </c>
      <c r="I397" t="e">
        <f t="shared" si="54"/>
        <v>#N/A</v>
      </c>
      <c r="J397" t="e">
        <f t="shared" si="55"/>
        <v>#N/A</v>
      </c>
    </row>
    <row r="398" spans="1:10">
      <c r="A398" t="s">
        <v>2674</v>
      </c>
      <c r="B398" t="e">
        <v>#N/A</v>
      </c>
      <c r="C398" s="58" t="e">
        <f t="shared" si="50"/>
        <v>#N/A</v>
      </c>
      <c r="D398" s="58" t="e">
        <f t="shared" si="51"/>
        <v>#N/A</v>
      </c>
      <c r="E398" s="58" t="e">
        <f t="shared" si="52"/>
        <v>#N/A</v>
      </c>
      <c r="F398" s="58" t="e">
        <f t="shared" si="48"/>
        <v>#N/A</v>
      </c>
      <c r="G398" s="58" t="e">
        <f t="shared" si="49"/>
        <v>#N/A</v>
      </c>
      <c r="H398" s="31" t="e">
        <f t="shared" si="53"/>
        <v>#N/A</v>
      </c>
      <c r="I398" t="e">
        <f t="shared" si="54"/>
        <v>#N/A</v>
      </c>
      <c r="J398" t="e">
        <f t="shared" si="55"/>
        <v>#N/A</v>
      </c>
    </row>
    <row r="399" spans="1:10">
      <c r="A399" t="s">
        <v>2676</v>
      </c>
      <c r="B399" t="e">
        <v>#N/A</v>
      </c>
      <c r="C399" s="58" t="e">
        <f t="shared" si="50"/>
        <v>#N/A</v>
      </c>
      <c r="D399" s="58" t="e">
        <f t="shared" si="51"/>
        <v>#N/A</v>
      </c>
      <c r="E399" s="58" t="e">
        <f t="shared" si="52"/>
        <v>#N/A</v>
      </c>
      <c r="F399" s="58" t="e">
        <f t="shared" si="48"/>
        <v>#N/A</v>
      </c>
      <c r="G399" s="58" t="e">
        <f t="shared" si="49"/>
        <v>#N/A</v>
      </c>
      <c r="H399" s="31" t="e">
        <f t="shared" si="53"/>
        <v>#N/A</v>
      </c>
      <c r="I399" t="e">
        <f t="shared" si="54"/>
        <v>#N/A</v>
      </c>
      <c r="J399" t="e">
        <f t="shared" si="55"/>
        <v>#N/A</v>
      </c>
    </row>
    <row r="400" spans="1:10">
      <c r="A400" t="s">
        <v>2678</v>
      </c>
      <c r="B400" t="e">
        <v>#N/A</v>
      </c>
      <c r="C400" s="58" t="e">
        <f t="shared" si="50"/>
        <v>#N/A</v>
      </c>
      <c r="D400" s="58" t="e">
        <f t="shared" si="51"/>
        <v>#N/A</v>
      </c>
      <c r="E400" s="58" t="e">
        <f t="shared" si="52"/>
        <v>#N/A</v>
      </c>
      <c r="F400" s="58" t="e">
        <f t="shared" si="48"/>
        <v>#N/A</v>
      </c>
      <c r="G400" s="58" t="e">
        <f t="shared" si="49"/>
        <v>#N/A</v>
      </c>
      <c r="H400" s="31" t="e">
        <f t="shared" si="53"/>
        <v>#N/A</v>
      </c>
      <c r="I400" t="e">
        <f t="shared" si="54"/>
        <v>#N/A</v>
      </c>
      <c r="J400" t="e">
        <f t="shared" si="55"/>
        <v>#N/A</v>
      </c>
    </row>
    <row r="401" spans="1:10">
      <c r="A401" t="s">
        <v>2680</v>
      </c>
      <c r="B401" t="e">
        <v>#N/A</v>
      </c>
      <c r="C401" s="58" t="e">
        <f t="shared" si="50"/>
        <v>#N/A</v>
      </c>
      <c r="D401" s="58" t="e">
        <f t="shared" si="51"/>
        <v>#N/A</v>
      </c>
      <c r="E401" s="58" t="e">
        <f t="shared" si="52"/>
        <v>#N/A</v>
      </c>
      <c r="F401" s="58" t="e">
        <f t="shared" si="48"/>
        <v>#N/A</v>
      </c>
      <c r="G401" s="58" t="e">
        <f t="shared" si="49"/>
        <v>#N/A</v>
      </c>
      <c r="H401" s="31" t="e">
        <f t="shared" si="53"/>
        <v>#N/A</v>
      </c>
      <c r="I401" t="e">
        <f t="shared" si="54"/>
        <v>#N/A</v>
      </c>
      <c r="J401" t="e">
        <f t="shared" si="55"/>
        <v>#N/A</v>
      </c>
    </row>
    <row r="402" spans="1:10">
      <c r="A402" t="s">
        <v>2681</v>
      </c>
      <c r="B402" t="e">
        <v>#N/A</v>
      </c>
      <c r="C402" s="58" t="e">
        <f t="shared" si="50"/>
        <v>#N/A</v>
      </c>
      <c r="D402" s="58" t="e">
        <f t="shared" si="51"/>
        <v>#N/A</v>
      </c>
      <c r="E402" s="58" t="e">
        <f t="shared" si="52"/>
        <v>#N/A</v>
      </c>
      <c r="F402" s="58" t="e">
        <f t="shared" si="48"/>
        <v>#N/A</v>
      </c>
      <c r="G402" s="58" t="e">
        <f t="shared" si="49"/>
        <v>#N/A</v>
      </c>
      <c r="H402" s="31" t="e">
        <f t="shared" si="53"/>
        <v>#N/A</v>
      </c>
      <c r="I402" t="e">
        <f t="shared" si="54"/>
        <v>#N/A</v>
      </c>
      <c r="J402" t="e">
        <f t="shared" si="55"/>
        <v>#N/A</v>
      </c>
    </row>
    <row r="403" spans="1:10">
      <c r="A403" t="s">
        <v>2683</v>
      </c>
      <c r="B403" t="e">
        <v>#N/A</v>
      </c>
      <c r="C403" s="58" t="e">
        <f t="shared" si="50"/>
        <v>#N/A</v>
      </c>
      <c r="D403" s="58" t="e">
        <f t="shared" si="51"/>
        <v>#N/A</v>
      </c>
      <c r="E403" s="58" t="e">
        <f t="shared" si="52"/>
        <v>#N/A</v>
      </c>
      <c r="F403" s="58" t="e">
        <f t="shared" si="48"/>
        <v>#N/A</v>
      </c>
      <c r="G403" s="58" t="e">
        <f t="shared" si="49"/>
        <v>#N/A</v>
      </c>
      <c r="H403" s="31" t="e">
        <f t="shared" si="53"/>
        <v>#N/A</v>
      </c>
      <c r="I403" t="e">
        <f t="shared" si="54"/>
        <v>#N/A</v>
      </c>
      <c r="J403" t="e">
        <f t="shared" si="55"/>
        <v>#N/A</v>
      </c>
    </row>
    <row r="404" spans="1:10">
      <c r="A404" t="s">
        <v>2685</v>
      </c>
      <c r="B404" t="e">
        <v>#N/A</v>
      </c>
      <c r="C404" s="58" t="e">
        <f t="shared" si="50"/>
        <v>#N/A</v>
      </c>
      <c r="D404" s="58" t="e">
        <f t="shared" si="51"/>
        <v>#N/A</v>
      </c>
      <c r="E404" s="58" t="e">
        <f t="shared" si="52"/>
        <v>#N/A</v>
      </c>
      <c r="F404" s="58" t="e">
        <f t="shared" si="48"/>
        <v>#N/A</v>
      </c>
      <c r="G404" s="58" t="e">
        <f t="shared" si="49"/>
        <v>#N/A</v>
      </c>
      <c r="H404" s="31" t="e">
        <f t="shared" si="53"/>
        <v>#N/A</v>
      </c>
      <c r="I404" t="e">
        <f t="shared" si="54"/>
        <v>#N/A</v>
      </c>
      <c r="J404" t="e">
        <f t="shared" si="55"/>
        <v>#N/A</v>
      </c>
    </row>
    <row r="405" spans="1:10">
      <c r="A405" t="s">
        <v>2687</v>
      </c>
      <c r="B405" t="e">
        <v>#N/A</v>
      </c>
      <c r="C405" s="58" t="e">
        <f t="shared" si="50"/>
        <v>#N/A</v>
      </c>
      <c r="D405" s="58" t="e">
        <f t="shared" si="51"/>
        <v>#N/A</v>
      </c>
      <c r="E405" s="58" t="e">
        <f t="shared" si="52"/>
        <v>#N/A</v>
      </c>
      <c r="F405" s="58" t="e">
        <f t="shared" si="48"/>
        <v>#N/A</v>
      </c>
      <c r="G405" s="58" t="e">
        <f t="shared" si="49"/>
        <v>#N/A</v>
      </c>
      <c r="H405" s="31" t="e">
        <f t="shared" si="53"/>
        <v>#N/A</v>
      </c>
      <c r="I405" t="e">
        <f t="shared" si="54"/>
        <v>#N/A</v>
      </c>
      <c r="J405" t="e">
        <f t="shared" si="55"/>
        <v>#N/A</v>
      </c>
    </row>
    <row r="406" spans="1:10">
      <c r="A406" t="s">
        <v>2689</v>
      </c>
      <c r="B406" t="e">
        <v>#N/A</v>
      </c>
      <c r="C406" s="58" t="e">
        <f t="shared" si="50"/>
        <v>#N/A</v>
      </c>
      <c r="D406" s="58" t="e">
        <f t="shared" si="51"/>
        <v>#N/A</v>
      </c>
      <c r="E406" s="58" t="e">
        <f t="shared" si="52"/>
        <v>#N/A</v>
      </c>
      <c r="F406" s="58" t="e">
        <f t="shared" si="48"/>
        <v>#N/A</v>
      </c>
      <c r="G406" s="58" t="e">
        <f t="shared" si="49"/>
        <v>#N/A</v>
      </c>
      <c r="H406" s="31" t="e">
        <f t="shared" si="53"/>
        <v>#N/A</v>
      </c>
      <c r="I406" t="e">
        <f t="shared" si="54"/>
        <v>#N/A</v>
      </c>
      <c r="J406" t="e">
        <f t="shared" si="55"/>
        <v>#N/A</v>
      </c>
    </row>
    <row r="407" spans="1:10">
      <c r="A407" t="s">
        <v>2691</v>
      </c>
      <c r="B407" t="e">
        <v>#N/A</v>
      </c>
      <c r="C407" s="58" t="e">
        <f t="shared" si="50"/>
        <v>#N/A</v>
      </c>
      <c r="D407" s="58" t="e">
        <f t="shared" si="51"/>
        <v>#N/A</v>
      </c>
      <c r="E407" s="58" t="e">
        <f t="shared" si="52"/>
        <v>#N/A</v>
      </c>
      <c r="F407" s="58" t="e">
        <f t="shared" si="48"/>
        <v>#N/A</v>
      </c>
      <c r="G407" s="58" t="e">
        <f t="shared" si="49"/>
        <v>#N/A</v>
      </c>
      <c r="H407" s="31" t="e">
        <f t="shared" si="53"/>
        <v>#N/A</v>
      </c>
      <c r="I407" t="e">
        <f t="shared" si="54"/>
        <v>#N/A</v>
      </c>
      <c r="J407" t="e">
        <f t="shared" si="55"/>
        <v>#N/A</v>
      </c>
    </row>
    <row r="408" spans="1:10">
      <c r="A408" t="s">
        <v>2693</v>
      </c>
      <c r="B408" t="e">
        <v>#N/A</v>
      </c>
      <c r="C408" s="58" t="e">
        <f t="shared" si="50"/>
        <v>#N/A</v>
      </c>
      <c r="D408" s="58" t="e">
        <f t="shared" si="51"/>
        <v>#N/A</v>
      </c>
      <c r="E408" s="58" t="e">
        <f t="shared" si="52"/>
        <v>#N/A</v>
      </c>
      <c r="F408" s="58" t="e">
        <f t="shared" si="48"/>
        <v>#N/A</v>
      </c>
      <c r="G408" s="58" t="e">
        <f t="shared" si="49"/>
        <v>#N/A</v>
      </c>
      <c r="H408" s="31" t="e">
        <f t="shared" si="53"/>
        <v>#N/A</v>
      </c>
      <c r="I408" t="e">
        <f t="shared" si="54"/>
        <v>#N/A</v>
      </c>
      <c r="J408" t="e">
        <f t="shared" si="55"/>
        <v>#N/A</v>
      </c>
    </row>
    <row r="409" spans="1:10">
      <c r="A409" t="s">
        <v>1919</v>
      </c>
      <c r="B409" t="e">
        <v>#N/A</v>
      </c>
      <c r="C409" s="58" t="e">
        <f t="shared" si="50"/>
        <v>#N/A</v>
      </c>
      <c r="D409" s="58" t="e">
        <f t="shared" si="51"/>
        <v>#N/A</v>
      </c>
      <c r="E409" s="58" t="e">
        <f t="shared" si="52"/>
        <v>#N/A</v>
      </c>
      <c r="F409" s="58" t="e">
        <f t="shared" si="48"/>
        <v>#N/A</v>
      </c>
      <c r="G409" s="58" t="e">
        <f t="shared" si="49"/>
        <v>#N/A</v>
      </c>
      <c r="H409" s="31" t="e">
        <f t="shared" si="53"/>
        <v>#N/A</v>
      </c>
      <c r="I409" t="e">
        <f t="shared" si="54"/>
        <v>#N/A</v>
      </c>
      <c r="J409" t="e">
        <f t="shared" si="55"/>
        <v>#N/A</v>
      </c>
    </row>
    <row r="410" spans="1:10">
      <c r="A410" t="s">
        <v>1894</v>
      </c>
      <c r="B410" t="e">
        <v>#N/A</v>
      </c>
      <c r="C410" s="58" t="e">
        <f t="shared" si="50"/>
        <v>#N/A</v>
      </c>
      <c r="D410" s="58" t="e">
        <f t="shared" si="51"/>
        <v>#N/A</v>
      </c>
      <c r="E410" s="58" t="e">
        <f t="shared" si="52"/>
        <v>#N/A</v>
      </c>
      <c r="F410" s="58" t="e">
        <f t="shared" si="48"/>
        <v>#N/A</v>
      </c>
      <c r="G410" s="58" t="e">
        <f t="shared" si="49"/>
        <v>#N/A</v>
      </c>
      <c r="H410" s="31" t="e">
        <f t="shared" si="53"/>
        <v>#N/A</v>
      </c>
      <c r="I410" t="e">
        <f t="shared" si="54"/>
        <v>#N/A</v>
      </c>
      <c r="J410" t="e">
        <f t="shared" si="55"/>
        <v>#N/A</v>
      </c>
    </row>
    <row r="411" spans="1:10">
      <c r="A411" t="s">
        <v>2695</v>
      </c>
      <c r="B411" t="e">
        <v>#N/A</v>
      </c>
      <c r="C411" s="58" t="e">
        <f t="shared" si="50"/>
        <v>#N/A</v>
      </c>
      <c r="D411" s="58" t="e">
        <f t="shared" si="51"/>
        <v>#N/A</v>
      </c>
      <c r="E411" s="58" t="e">
        <f t="shared" si="52"/>
        <v>#N/A</v>
      </c>
      <c r="F411" s="58" t="e">
        <f t="shared" si="48"/>
        <v>#N/A</v>
      </c>
      <c r="G411" s="58" t="e">
        <f t="shared" si="49"/>
        <v>#N/A</v>
      </c>
      <c r="H411" s="31" t="e">
        <f t="shared" si="53"/>
        <v>#N/A</v>
      </c>
      <c r="I411" t="e">
        <f t="shared" si="54"/>
        <v>#N/A</v>
      </c>
      <c r="J411" t="e">
        <f t="shared" si="55"/>
        <v>#N/A</v>
      </c>
    </row>
    <row r="412" spans="1:10">
      <c r="A412" t="s">
        <v>1896</v>
      </c>
      <c r="B412" t="e">
        <v>#N/A</v>
      </c>
      <c r="C412" s="58" t="e">
        <f t="shared" si="50"/>
        <v>#N/A</v>
      </c>
      <c r="D412" s="58" t="e">
        <f t="shared" si="51"/>
        <v>#N/A</v>
      </c>
      <c r="E412" s="58" t="e">
        <f t="shared" si="52"/>
        <v>#N/A</v>
      </c>
      <c r="F412" s="58" t="e">
        <f t="shared" si="48"/>
        <v>#N/A</v>
      </c>
      <c r="G412" s="58" t="e">
        <f t="shared" si="49"/>
        <v>#N/A</v>
      </c>
      <c r="H412" s="31" t="e">
        <f t="shared" si="53"/>
        <v>#N/A</v>
      </c>
      <c r="I412" t="e">
        <f t="shared" si="54"/>
        <v>#N/A</v>
      </c>
      <c r="J412" t="e">
        <f t="shared" si="55"/>
        <v>#N/A</v>
      </c>
    </row>
    <row r="413" spans="1:10">
      <c r="A413" t="s">
        <v>2697</v>
      </c>
      <c r="B413" t="e">
        <v>#N/A</v>
      </c>
      <c r="C413" s="58" t="e">
        <f t="shared" si="50"/>
        <v>#N/A</v>
      </c>
      <c r="D413" s="58" t="e">
        <f t="shared" si="51"/>
        <v>#N/A</v>
      </c>
      <c r="E413" s="58" t="e">
        <f t="shared" si="52"/>
        <v>#N/A</v>
      </c>
      <c r="F413" s="58" t="e">
        <f t="shared" si="48"/>
        <v>#N/A</v>
      </c>
      <c r="G413" s="58" t="e">
        <f t="shared" si="49"/>
        <v>#N/A</v>
      </c>
      <c r="H413" s="31" t="e">
        <f t="shared" si="53"/>
        <v>#N/A</v>
      </c>
      <c r="I413" t="e">
        <f t="shared" si="54"/>
        <v>#N/A</v>
      </c>
      <c r="J413" t="e">
        <f t="shared" si="55"/>
        <v>#N/A</v>
      </c>
    </row>
    <row r="414" spans="1:10">
      <c r="A414" t="s">
        <v>2699</v>
      </c>
      <c r="B414" t="e">
        <v>#N/A</v>
      </c>
      <c r="C414" s="58" t="e">
        <f t="shared" si="50"/>
        <v>#N/A</v>
      </c>
      <c r="D414" s="58" t="e">
        <f t="shared" si="51"/>
        <v>#N/A</v>
      </c>
      <c r="E414" s="58" t="e">
        <f t="shared" si="52"/>
        <v>#N/A</v>
      </c>
      <c r="F414" s="58" t="e">
        <f t="shared" si="48"/>
        <v>#N/A</v>
      </c>
      <c r="G414" s="58" t="e">
        <f t="shared" si="49"/>
        <v>#N/A</v>
      </c>
      <c r="H414" s="31" t="e">
        <f t="shared" si="53"/>
        <v>#N/A</v>
      </c>
      <c r="I414" t="e">
        <f t="shared" si="54"/>
        <v>#N/A</v>
      </c>
      <c r="J414" t="e">
        <f t="shared" si="55"/>
        <v>#N/A</v>
      </c>
    </row>
    <row r="415" spans="1:10">
      <c r="A415" t="s">
        <v>2701</v>
      </c>
      <c r="B415" t="e">
        <v>#N/A</v>
      </c>
      <c r="C415" s="58" t="e">
        <f t="shared" si="50"/>
        <v>#N/A</v>
      </c>
      <c r="D415" s="58" t="e">
        <f t="shared" si="51"/>
        <v>#N/A</v>
      </c>
      <c r="E415" s="58" t="e">
        <f t="shared" si="52"/>
        <v>#N/A</v>
      </c>
      <c r="F415" s="58" t="e">
        <f t="shared" si="48"/>
        <v>#N/A</v>
      </c>
      <c r="G415" s="58" t="e">
        <f t="shared" si="49"/>
        <v>#N/A</v>
      </c>
      <c r="H415" s="31" t="e">
        <f t="shared" si="53"/>
        <v>#N/A</v>
      </c>
      <c r="I415" t="e">
        <f t="shared" si="54"/>
        <v>#N/A</v>
      </c>
      <c r="J415" t="e">
        <f t="shared" si="55"/>
        <v>#N/A</v>
      </c>
    </row>
    <row r="416" spans="1:10">
      <c r="A416" t="s">
        <v>2703</v>
      </c>
      <c r="B416" t="e">
        <v>#N/A</v>
      </c>
      <c r="C416" s="58" t="e">
        <f t="shared" si="50"/>
        <v>#N/A</v>
      </c>
      <c r="D416" s="58" t="e">
        <f t="shared" si="51"/>
        <v>#N/A</v>
      </c>
      <c r="E416" s="58" t="e">
        <f t="shared" si="52"/>
        <v>#N/A</v>
      </c>
      <c r="F416" s="58" t="e">
        <f t="shared" si="48"/>
        <v>#N/A</v>
      </c>
      <c r="G416" s="58" t="e">
        <f t="shared" si="49"/>
        <v>#N/A</v>
      </c>
      <c r="H416" s="31" t="e">
        <f t="shared" si="53"/>
        <v>#N/A</v>
      </c>
      <c r="I416" t="e">
        <f t="shared" si="54"/>
        <v>#N/A</v>
      </c>
      <c r="J416" t="e">
        <f t="shared" si="55"/>
        <v>#N/A</v>
      </c>
    </row>
    <row r="417" spans="1:10">
      <c r="A417" t="s">
        <v>1706</v>
      </c>
      <c r="B417" t="e">
        <v>#N/A</v>
      </c>
      <c r="C417" s="58" t="e">
        <f t="shared" si="50"/>
        <v>#N/A</v>
      </c>
      <c r="D417" s="58" t="e">
        <f t="shared" si="51"/>
        <v>#N/A</v>
      </c>
      <c r="E417" s="58" t="e">
        <f t="shared" si="52"/>
        <v>#N/A</v>
      </c>
      <c r="F417" s="58" t="e">
        <f t="shared" ref="F417:F480" si="56">FIND(";",B417,E417+1)</f>
        <v>#N/A</v>
      </c>
      <c r="G417" s="58" t="e">
        <f t="shared" ref="G417:G480" si="57">FIND(";",B417,F417+1)</f>
        <v>#N/A</v>
      </c>
      <c r="H417" s="31" t="e">
        <f t="shared" si="53"/>
        <v>#N/A</v>
      </c>
      <c r="I417" t="e">
        <f t="shared" si="54"/>
        <v>#N/A</v>
      </c>
      <c r="J417" t="e">
        <f t="shared" si="55"/>
        <v>#N/A</v>
      </c>
    </row>
    <row r="418" spans="1:10">
      <c r="A418" t="s">
        <v>2705</v>
      </c>
      <c r="B418" t="e">
        <v>#N/A</v>
      </c>
      <c r="C418" s="58" t="e">
        <f t="shared" si="50"/>
        <v>#N/A</v>
      </c>
      <c r="D418" s="58" t="e">
        <f t="shared" si="51"/>
        <v>#N/A</v>
      </c>
      <c r="E418" s="58" t="e">
        <f t="shared" si="52"/>
        <v>#N/A</v>
      </c>
      <c r="F418" s="58" t="e">
        <f t="shared" si="56"/>
        <v>#N/A</v>
      </c>
      <c r="G418" s="58" t="e">
        <f t="shared" si="57"/>
        <v>#N/A</v>
      </c>
      <c r="H418" s="31" t="e">
        <f t="shared" si="53"/>
        <v>#N/A</v>
      </c>
      <c r="I418" t="e">
        <f t="shared" si="54"/>
        <v>#N/A</v>
      </c>
      <c r="J418" t="e">
        <f t="shared" si="55"/>
        <v>#N/A</v>
      </c>
    </row>
    <row r="419" spans="1:10">
      <c r="A419" t="s">
        <v>2707</v>
      </c>
      <c r="B419" t="e">
        <v>#N/A</v>
      </c>
      <c r="C419" s="58" t="e">
        <f t="shared" si="50"/>
        <v>#N/A</v>
      </c>
      <c r="D419" s="58" t="e">
        <f t="shared" si="51"/>
        <v>#N/A</v>
      </c>
      <c r="E419" s="58" t="e">
        <f t="shared" si="52"/>
        <v>#N/A</v>
      </c>
      <c r="F419" s="58" t="e">
        <f t="shared" si="56"/>
        <v>#N/A</v>
      </c>
      <c r="G419" s="58" t="e">
        <f t="shared" si="57"/>
        <v>#N/A</v>
      </c>
      <c r="H419" s="31" t="e">
        <f t="shared" si="53"/>
        <v>#N/A</v>
      </c>
      <c r="I419" t="e">
        <f t="shared" si="54"/>
        <v>#N/A</v>
      </c>
      <c r="J419" t="e">
        <f t="shared" si="55"/>
        <v>#N/A</v>
      </c>
    </row>
    <row r="420" spans="1:10">
      <c r="A420" t="s">
        <v>2709</v>
      </c>
      <c r="B420" t="e">
        <v>#N/A</v>
      </c>
      <c r="C420" s="58" t="e">
        <f t="shared" si="50"/>
        <v>#N/A</v>
      </c>
      <c r="D420" s="58" t="e">
        <f t="shared" si="51"/>
        <v>#N/A</v>
      </c>
      <c r="E420" s="58" t="e">
        <f t="shared" si="52"/>
        <v>#N/A</v>
      </c>
      <c r="F420" s="58" t="e">
        <f t="shared" si="56"/>
        <v>#N/A</v>
      </c>
      <c r="G420" s="58" t="e">
        <f t="shared" si="57"/>
        <v>#N/A</v>
      </c>
      <c r="H420" s="31" t="e">
        <f t="shared" si="53"/>
        <v>#N/A</v>
      </c>
      <c r="I420" t="e">
        <f t="shared" si="54"/>
        <v>#N/A</v>
      </c>
      <c r="J420" t="e">
        <f t="shared" si="55"/>
        <v>#N/A</v>
      </c>
    </row>
    <row r="421" spans="1:10">
      <c r="A421" t="s">
        <v>2743</v>
      </c>
      <c r="B421" t="e">
        <v>#N/A</v>
      </c>
      <c r="C421" s="58" t="e">
        <f t="shared" si="50"/>
        <v>#N/A</v>
      </c>
      <c r="D421" s="58" t="e">
        <f t="shared" si="51"/>
        <v>#N/A</v>
      </c>
      <c r="E421" s="58" t="e">
        <f t="shared" si="52"/>
        <v>#N/A</v>
      </c>
      <c r="F421" s="58" t="e">
        <f t="shared" si="56"/>
        <v>#N/A</v>
      </c>
      <c r="G421" s="58" t="e">
        <f t="shared" si="57"/>
        <v>#N/A</v>
      </c>
      <c r="H421" s="31" t="e">
        <f t="shared" si="53"/>
        <v>#N/A</v>
      </c>
      <c r="I421" t="e">
        <f t="shared" si="54"/>
        <v>#N/A</v>
      </c>
      <c r="J421" t="e">
        <f t="shared" si="55"/>
        <v>#N/A</v>
      </c>
    </row>
    <row r="422" spans="1:10">
      <c r="A422" t="s">
        <v>2744</v>
      </c>
      <c r="B422" t="e">
        <v>#N/A</v>
      </c>
      <c r="C422" s="58" t="e">
        <f t="shared" si="50"/>
        <v>#N/A</v>
      </c>
      <c r="D422" s="58" t="e">
        <f t="shared" si="51"/>
        <v>#N/A</v>
      </c>
      <c r="E422" s="58" t="e">
        <f t="shared" si="52"/>
        <v>#N/A</v>
      </c>
      <c r="F422" s="58" t="e">
        <f t="shared" si="56"/>
        <v>#N/A</v>
      </c>
      <c r="G422" s="58" t="e">
        <f t="shared" si="57"/>
        <v>#N/A</v>
      </c>
      <c r="H422" s="31" t="e">
        <f t="shared" si="53"/>
        <v>#N/A</v>
      </c>
      <c r="I422" t="e">
        <f t="shared" si="54"/>
        <v>#N/A</v>
      </c>
      <c r="J422" t="e">
        <f t="shared" si="55"/>
        <v>#N/A</v>
      </c>
    </row>
    <row r="423" spans="1:10">
      <c r="A423" t="s">
        <v>588</v>
      </c>
      <c r="B423" t="e">
        <v>#N/A</v>
      </c>
      <c r="C423" s="58" t="e">
        <f t="shared" si="50"/>
        <v>#N/A</v>
      </c>
      <c r="D423" s="58" t="e">
        <f t="shared" si="51"/>
        <v>#N/A</v>
      </c>
      <c r="E423" s="58" t="e">
        <f t="shared" si="52"/>
        <v>#N/A</v>
      </c>
      <c r="F423" s="58" t="e">
        <f t="shared" si="56"/>
        <v>#N/A</v>
      </c>
      <c r="G423" s="58" t="e">
        <f t="shared" si="57"/>
        <v>#N/A</v>
      </c>
      <c r="H423" s="31" t="e">
        <f t="shared" si="53"/>
        <v>#N/A</v>
      </c>
      <c r="I423" t="e">
        <f t="shared" si="54"/>
        <v>#N/A</v>
      </c>
      <c r="J423" t="e">
        <f t="shared" si="55"/>
        <v>#N/A</v>
      </c>
    </row>
    <row r="424" spans="1:10">
      <c r="A424" t="s">
        <v>588</v>
      </c>
      <c r="B424" t="e">
        <v>#N/A</v>
      </c>
      <c r="C424" s="58" t="e">
        <f t="shared" si="50"/>
        <v>#N/A</v>
      </c>
      <c r="D424" s="58" t="e">
        <f t="shared" si="51"/>
        <v>#N/A</v>
      </c>
      <c r="E424" s="58" t="e">
        <f t="shared" si="52"/>
        <v>#N/A</v>
      </c>
      <c r="F424" s="58" t="e">
        <f t="shared" si="56"/>
        <v>#N/A</v>
      </c>
      <c r="G424" s="58" t="e">
        <f t="shared" si="57"/>
        <v>#N/A</v>
      </c>
      <c r="H424" s="31" t="e">
        <f t="shared" si="53"/>
        <v>#N/A</v>
      </c>
      <c r="I424" t="e">
        <f t="shared" si="54"/>
        <v>#N/A</v>
      </c>
      <c r="J424" t="e">
        <f t="shared" si="55"/>
        <v>#N/A</v>
      </c>
    </row>
    <row r="425" spans="1:10">
      <c r="A425" t="s">
        <v>588</v>
      </c>
      <c r="B425" t="e">
        <v>#N/A</v>
      </c>
      <c r="C425" s="58" t="e">
        <f t="shared" si="50"/>
        <v>#N/A</v>
      </c>
      <c r="D425" s="58" t="e">
        <f t="shared" si="51"/>
        <v>#N/A</v>
      </c>
      <c r="E425" s="58" t="e">
        <f t="shared" si="52"/>
        <v>#N/A</v>
      </c>
      <c r="F425" s="58" t="e">
        <f t="shared" si="56"/>
        <v>#N/A</v>
      </c>
      <c r="G425" s="58" t="e">
        <f t="shared" si="57"/>
        <v>#N/A</v>
      </c>
      <c r="H425" s="31" t="e">
        <f t="shared" si="53"/>
        <v>#N/A</v>
      </c>
      <c r="I425" t="e">
        <f t="shared" si="54"/>
        <v>#N/A</v>
      </c>
      <c r="J425" t="e">
        <f t="shared" si="55"/>
        <v>#N/A</v>
      </c>
    </row>
    <row r="426" spans="1:10">
      <c r="A426" t="s">
        <v>2761</v>
      </c>
      <c r="B426" t="e">
        <v>#N/A</v>
      </c>
      <c r="C426" s="58" t="e">
        <f t="shared" si="50"/>
        <v>#N/A</v>
      </c>
      <c r="D426" s="58" t="e">
        <f t="shared" si="51"/>
        <v>#N/A</v>
      </c>
      <c r="E426" s="58" t="e">
        <f t="shared" si="52"/>
        <v>#N/A</v>
      </c>
      <c r="F426" s="58" t="e">
        <f t="shared" si="56"/>
        <v>#N/A</v>
      </c>
      <c r="G426" s="58" t="e">
        <f t="shared" si="57"/>
        <v>#N/A</v>
      </c>
      <c r="H426" s="31" t="e">
        <f t="shared" si="53"/>
        <v>#N/A</v>
      </c>
      <c r="I426" t="e">
        <f t="shared" si="54"/>
        <v>#N/A</v>
      </c>
      <c r="J426" t="e">
        <f t="shared" si="55"/>
        <v>#N/A</v>
      </c>
    </row>
    <row r="427" spans="1:10">
      <c r="A427" t="s">
        <v>2763</v>
      </c>
      <c r="B427" t="e">
        <v>#N/A</v>
      </c>
      <c r="C427" s="58" t="e">
        <f t="shared" si="50"/>
        <v>#N/A</v>
      </c>
      <c r="D427" s="58" t="e">
        <f t="shared" si="51"/>
        <v>#N/A</v>
      </c>
      <c r="E427" s="58" t="e">
        <f t="shared" si="52"/>
        <v>#N/A</v>
      </c>
      <c r="F427" s="58" t="e">
        <f t="shared" si="56"/>
        <v>#N/A</v>
      </c>
      <c r="G427" s="58" t="e">
        <f t="shared" si="57"/>
        <v>#N/A</v>
      </c>
      <c r="H427" s="31" t="e">
        <f t="shared" si="53"/>
        <v>#N/A</v>
      </c>
      <c r="I427" t="e">
        <f t="shared" si="54"/>
        <v>#N/A</v>
      </c>
      <c r="J427" t="e">
        <f t="shared" si="55"/>
        <v>#N/A</v>
      </c>
    </row>
    <row r="428" spans="1:10">
      <c r="C428" s="58">
        <f t="shared" si="50"/>
        <v>0</v>
      </c>
      <c r="D428" s="58" t="e">
        <f t="shared" si="51"/>
        <v>#VALUE!</v>
      </c>
      <c r="E428" s="58" t="e">
        <f t="shared" si="52"/>
        <v>#VALUE!</v>
      </c>
      <c r="F428" s="58" t="e">
        <f t="shared" si="56"/>
        <v>#VALUE!</v>
      </c>
      <c r="G428" s="58" t="e">
        <f t="shared" si="57"/>
        <v>#VALUE!</v>
      </c>
      <c r="H428" s="31">
        <f t="shared" si="53"/>
        <v>0</v>
      </c>
      <c r="I428" t="e">
        <f t="shared" si="54"/>
        <v>#VALUE!</v>
      </c>
      <c r="J428" t="e">
        <f t="shared" si="55"/>
        <v>#VALUE!</v>
      </c>
    </row>
    <row r="429" spans="1:10">
      <c r="C429" s="58">
        <f t="shared" si="50"/>
        <v>0</v>
      </c>
      <c r="D429" s="58" t="e">
        <f t="shared" si="51"/>
        <v>#VALUE!</v>
      </c>
      <c r="E429" s="58" t="e">
        <f t="shared" si="52"/>
        <v>#VALUE!</v>
      </c>
      <c r="F429" s="58" t="e">
        <f t="shared" si="56"/>
        <v>#VALUE!</v>
      </c>
      <c r="G429" s="58" t="e">
        <f t="shared" si="57"/>
        <v>#VALUE!</v>
      </c>
      <c r="H429" s="31">
        <f t="shared" si="53"/>
        <v>0</v>
      </c>
      <c r="I429" t="e">
        <f t="shared" si="54"/>
        <v>#VALUE!</v>
      </c>
      <c r="J429" t="e">
        <f t="shared" si="55"/>
        <v>#VALUE!</v>
      </c>
    </row>
    <row r="430" spans="1:10">
      <c r="C430" s="58">
        <f t="shared" si="50"/>
        <v>0</v>
      </c>
      <c r="D430" s="58" t="e">
        <f t="shared" si="51"/>
        <v>#VALUE!</v>
      </c>
      <c r="E430" s="58" t="e">
        <f t="shared" si="52"/>
        <v>#VALUE!</v>
      </c>
      <c r="F430" s="58" t="e">
        <f t="shared" si="56"/>
        <v>#VALUE!</v>
      </c>
      <c r="G430" s="58" t="e">
        <f t="shared" si="57"/>
        <v>#VALUE!</v>
      </c>
      <c r="H430" s="31">
        <f t="shared" si="53"/>
        <v>0</v>
      </c>
      <c r="I430" t="e">
        <f t="shared" si="54"/>
        <v>#VALUE!</v>
      </c>
      <c r="J430" t="e">
        <f t="shared" si="55"/>
        <v>#VALUE!</v>
      </c>
    </row>
    <row r="431" spans="1:10">
      <c r="C431" s="58">
        <f t="shared" si="50"/>
        <v>0</v>
      </c>
      <c r="D431" s="58" t="e">
        <f t="shared" si="51"/>
        <v>#VALUE!</v>
      </c>
      <c r="E431" s="58" t="e">
        <f t="shared" si="52"/>
        <v>#VALUE!</v>
      </c>
      <c r="F431" s="58" t="e">
        <f t="shared" si="56"/>
        <v>#VALUE!</v>
      </c>
      <c r="G431" s="58" t="e">
        <f t="shared" si="57"/>
        <v>#VALUE!</v>
      </c>
      <c r="H431" s="31">
        <f t="shared" si="53"/>
        <v>0</v>
      </c>
      <c r="I431" t="e">
        <f t="shared" si="54"/>
        <v>#VALUE!</v>
      </c>
      <c r="J431" t="e">
        <f t="shared" si="55"/>
        <v>#VALUE!</v>
      </c>
    </row>
    <row r="432" spans="1:10">
      <c r="C432" s="58">
        <f t="shared" si="50"/>
        <v>0</v>
      </c>
      <c r="D432" s="58" t="e">
        <f t="shared" si="51"/>
        <v>#VALUE!</v>
      </c>
      <c r="E432" s="58" t="e">
        <f t="shared" si="52"/>
        <v>#VALUE!</v>
      </c>
      <c r="F432" s="58" t="e">
        <f t="shared" si="56"/>
        <v>#VALUE!</v>
      </c>
      <c r="G432" s="58" t="e">
        <f t="shared" si="57"/>
        <v>#VALUE!</v>
      </c>
      <c r="H432" s="31">
        <f t="shared" si="53"/>
        <v>0</v>
      </c>
      <c r="I432" t="e">
        <f t="shared" si="54"/>
        <v>#VALUE!</v>
      </c>
      <c r="J432" t="e">
        <f t="shared" si="55"/>
        <v>#VALUE!</v>
      </c>
    </row>
    <row r="433" spans="3:10">
      <c r="C433" s="58">
        <f t="shared" si="50"/>
        <v>0</v>
      </c>
      <c r="D433" s="58" t="e">
        <f t="shared" si="51"/>
        <v>#VALUE!</v>
      </c>
      <c r="E433" s="58" t="e">
        <f t="shared" si="52"/>
        <v>#VALUE!</v>
      </c>
      <c r="F433" s="58" t="e">
        <f t="shared" si="56"/>
        <v>#VALUE!</v>
      </c>
      <c r="G433" s="58" t="e">
        <f t="shared" si="57"/>
        <v>#VALUE!</v>
      </c>
      <c r="H433" s="31">
        <f t="shared" si="53"/>
        <v>0</v>
      </c>
      <c r="I433" t="e">
        <f t="shared" si="54"/>
        <v>#VALUE!</v>
      </c>
      <c r="J433" t="e">
        <f t="shared" si="55"/>
        <v>#VALUE!</v>
      </c>
    </row>
    <row r="434" spans="3:10">
      <c r="C434" s="58">
        <f t="shared" si="50"/>
        <v>0</v>
      </c>
      <c r="D434" s="58" t="e">
        <f t="shared" si="51"/>
        <v>#VALUE!</v>
      </c>
      <c r="E434" s="58" t="e">
        <f t="shared" si="52"/>
        <v>#VALUE!</v>
      </c>
      <c r="F434" s="58" t="e">
        <f t="shared" si="56"/>
        <v>#VALUE!</v>
      </c>
      <c r="G434" s="58" t="e">
        <f t="shared" si="57"/>
        <v>#VALUE!</v>
      </c>
      <c r="H434" s="31">
        <f t="shared" si="53"/>
        <v>0</v>
      </c>
      <c r="I434" t="e">
        <f t="shared" si="54"/>
        <v>#VALUE!</v>
      </c>
      <c r="J434" t="e">
        <f t="shared" si="55"/>
        <v>#VALUE!</v>
      </c>
    </row>
    <row r="435" spans="3:10">
      <c r="C435" s="58">
        <f t="shared" si="50"/>
        <v>0</v>
      </c>
      <c r="D435" s="58" t="e">
        <f t="shared" si="51"/>
        <v>#VALUE!</v>
      </c>
      <c r="E435" s="58" t="e">
        <f t="shared" si="52"/>
        <v>#VALUE!</v>
      </c>
      <c r="F435" s="58" t="e">
        <f t="shared" si="56"/>
        <v>#VALUE!</v>
      </c>
      <c r="G435" s="58" t="e">
        <f t="shared" si="57"/>
        <v>#VALUE!</v>
      </c>
      <c r="H435" s="31">
        <f t="shared" si="53"/>
        <v>0</v>
      </c>
      <c r="I435" t="e">
        <f t="shared" si="54"/>
        <v>#VALUE!</v>
      </c>
      <c r="J435" t="e">
        <f t="shared" si="55"/>
        <v>#VALUE!</v>
      </c>
    </row>
    <row r="436" spans="3:10">
      <c r="C436" s="58">
        <f t="shared" si="50"/>
        <v>0</v>
      </c>
      <c r="D436" s="58" t="e">
        <f t="shared" si="51"/>
        <v>#VALUE!</v>
      </c>
      <c r="E436" s="58" t="e">
        <f t="shared" si="52"/>
        <v>#VALUE!</v>
      </c>
      <c r="F436" s="58" t="e">
        <f t="shared" si="56"/>
        <v>#VALUE!</v>
      </c>
      <c r="G436" s="58" t="e">
        <f t="shared" si="57"/>
        <v>#VALUE!</v>
      </c>
      <c r="H436" s="31">
        <f t="shared" si="53"/>
        <v>0</v>
      </c>
      <c r="I436" t="e">
        <f t="shared" si="54"/>
        <v>#VALUE!</v>
      </c>
      <c r="J436" t="e">
        <f t="shared" si="55"/>
        <v>#VALUE!</v>
      </c>
    </row>
    <row r="437" spans="3:10">
      <c r="C437" s="58">
        <f t="shared" si="50"/>
        <v>0</v>
      </c>
      <c r="D437" s="58" t="e">
        <f t="shared" si="51"/>
        <v>#VALUE!</v>
      </c>
      <c r="E437" s="58" t="e">
        <f t="shared" si="52"/>
        <v>#VALUE!</v>
      </c>
      <c r="F437" s="58" t="e">
        <f t="shared" si="56"/>
        <v>#VALUE!</v>
      </c>
      <c r="G437" s="58" t="e">
        <f t="shared" si="57"/>
        <v>#VALUE!</v>
      </c>
      <c r="H437" s="31">
        <f t="shared" si="53"/>
        <v>0</v>
      </c>
      <c r="I437" t="e">
        <f t="shared" si="54"/>
        <v>#VALUE!</v>
      </c>
      <c r="J437" t="e">
        <f t="shared" si="55"/>
        <v>#VALUE!</v>
      </c>
    </row>
    <row r="438" spans="3:10">
      <c r="C438" s="58">
        <f t="shared" si="50"/>
        <v>0</v>
      </c>
      <c r="D438" s="58" t="e">
        <f t="shared" si="51"/>
        <v>#VALUE!</v>
      </c>
      <c r="E438" s="58" t="e">
        <f t="shared" si="52"/>
        <v>#VALUE!</v>
      </c>
      <c r="F438" s="58" t="e">
        <f t="shared" si="56"/>
        <v>#VALUE!</v>
      </c>
      <c r="G438" s="58" t="e">
        <f t="shared" si="57"/>
        <v>#VALUE!</v>
      </c>
      <c r="H438" s="31">
        <f t="shared" si="53"/>
        <v>0</v>
      </c>
      <c r="I438" t="e">
        <f t="shared" si="54"/>
        <v>#VALUE!</v>
      </c>
      <c r="J438" t="e">
        <f t="shared" si="55"/>
        <v>#VALUE!</v>
      </c>
    </row>
    <row r="439" spans="3:10">
      <c r="C439" s="58">
        <f t="shared" si="50"/>
        <v>0</v>
      </c>
      <c r="D439" s="58" t="e">
        <f t="shared" si="51"/>
        <v>#VALUE!</v>
      </c>
      <c r="E439" s="58" t="e">
        <f t="shared" si="52"/>
        <v>#VALUE!</v>
      </c>
      <c r="F439" s="58" t="e">
        <f t="shared" si="56"/>
        <v>#VALUE!</v>
      </c>
      <c r="G439" s="58" t="e">
        <f t="shared" si="57"/>
        <v>#VALUE!</v>
      </c>
      <c r="H439" s="31">
        <f t="shared" si="53"/>
        <v>0</v>
      </c>
      <c r="I439" t="e">
        <f t="shared" si="54"/>
        <v>#VALUE!</v>
      </c>
      <c r="J439" t="e">
        <f t="shared" si="55"/>
        <v>#VALUE!</v>
      </c>
    </row>
    <row r="440" spans="3:10">
      <c r="C440" s="58">
        <f t="shared" si="50"/>
        <v>0</v>
      </c>
      <c r="D440" s="58" t="e">
        <f t="shared" si="51"/>
        <v>#VALUE!</v>
      </c>
      <c r="E440" s="58" t="e">
        <f t="shared" si="52"/>
        <v>#VALUE!</v>
      </c>
      <c r="F440" s="58" t="e">
        <f t="shared" si="56"/>
        <v>#VALUE!</v>
      </c>
      <c r="G440" s="58" t="e">
        <f t="shared" si="57"/>
        <v>#VALUE!</v>
      </c>
      <c r="H440" s="31">
        <f t="shared" si="53"/>
        <v>0</v>
      </c>
      <c r="I440" t="e">
        <f t="shared" si="54"/>
        <v>#VALUE!</v>
      </c>
      <c r="J440" t="e">
        <f t="shared" si="55"/>
        <v>#VALUE!</v>
      </c>
    </row>
    <row r="441" spans="3:10">
      <c r="C441" s="58">
        <f t="shared" si="50"/>
        <v>0</v>
      </c>
      <c r="D441" s="58" t="e">
        <f t="shared" si="51"/>
        <v>#VALUE!</v>
      </c>
      <c r="E441" s="58" t="e">
        <f t="shared" si="52"/>
        <v>#VALUE!</v>
      </c>
      <c r="F441" s="58" t="e">
        <f t="shared" si="56"/>
        <v>#VALUE!</v>
      </c>
      <c r="G441" s="58" t="e">
        <f t="shared" si="57"/>
        <v>#VALUE!</v>
      </c>
      <c r="H441" s="31">
        <f t="shared" si="53"/>
        <v>0</v>
      </c>
      <c r="I441" t="e">
        <f t="shared" si="54"/>
        <v>#VALUE!</v>
      </c>
      <c r="J441" t="e">
        <f t="shared" si="55"/>
        <v>#VALUE!</v>
      </c>
    </row>
    <row r="442" spans="3:10">
      <c r="C442" s="58">
        <f t="shared" si="50"/>
        <v>0</v>
      </c>
      <c r="D442" s="58" t="e">
        <f t="shared" si="51"/>
        <v>#VALUE!</v>
      </c>
      <c r="E442" s="58" t="e">
        <f t="shared" si="52"/>
        <v>#VALUE!</v>
      </c>
      <c r="F442" s="58" t="e">
        <f t="shared" si="56"/>
        <v>#VALUE!</v>
      </c>
      <c r="G442" s="58" t="e">
        <f t="shared" si="57"/>
        <v>#VALUE!</v>
      </c>
      <c r="H442" s="31">
        <f t="shared" si="53"/>
        <v>0</v>
      </c>
      <c r="I442" t="e">
        <f t="shared" si="54"/>
        <v>#VALUE!</v>
      </c>
      <c r="J442" t="e">
        <f t="shared" si="55"/>
        <v>#VALUE!</v>
      </c>
    </row>
    <row r="443" spans="3:10">
      <c r="C443" s="58">
        <f t="shared" si="50"/>
        <v>0</v>
      </c>
      <c r="D443" s="58" t="e">
        <f t="shared" si="51"/>
        <v>#VALUE!</v>
      </c>
      <c r="E443" s="58" t="e">
        <f t="shared" si="52"/>
        <v>#VALUE!</v>
      </c>
      <c r="F443" s="58" t="e">
        <f t="shared" si="56"/>
        <v>#VALUE!</v>
      </c>
      <c r="G443" s="58" t="e">
        <f t="shared" si="57"/>
        <v>#VALUE!</v>
      </c>
      <c r="H443" s="31">
        <f t="shared" si="53"/>
        <v>0</v>
      </c>
      <c r="I443" t="e">
        <f t="shared" si="54"/>
        <v>#VALUE!</v>
      </c>
      <c r="J443" t="e">
        <f t="shared" si="55"/>
        <v>#VALUE!</v>
      </c>
    </row>
    <row r="444" spans="3:10">
      <c r="C444" s="58">
        <f t="shared" si="50"/>
        <v>0</v>
      </c>
      <c r="D444" s="58" t="e">
        <f t="shared" si="51"/>
        <v>#VALUE!</v>
      </c>
      <c r="E444" s="58" t="e">
        <f t="shared" si="52"/>
        <v>#VALUE!</v>
      </c>
      <c r="F444" s="58" t="e">
        <f t="shared" si="56"/>
        <v>#VALUE!</v>
      </c>
      <c r="G444" s="58" t="e">
        <f t="shared" si="57"/>
        <v>#VALUE!</v>
      </c>
      <c r="H444" s="31">
        <f t="shared" si="53"/>
        <v>0</v>
      </c>
      <c r="I444" t="e">
        <f t="shared" si="54"/>
        <v>#VALUE!</v>
      </c>
      <c r="J444" t="e">
        <f t="shared" si="55"/>
        <v>#VALUE!</v>
      </c>
    </row>
    <row r="445" spans="3:10">
      <c r="C445" s="58">
        <f t="shared" si="50"/>
        <v>0</v>
      </c>
      <c r="D445" s="58" t="e">
        <f t="shared" si="51"/>
        <v>#VALUE!</v>
      </c>
      <c r="E445" s="58" t="e">
        <f t="shared" si="52"/>
        <v>#VALUE!</v>
      </c>
      <c r="F445" s="58" t="e">
        <f t="shared" si="56"/>
        <v>#VALUE!</v>
      </c>
      <c r="G445" s="58" t="e">
        <f t="shared" si="57"/>
        <v>#VALUE!</v>
      </c>
      <c r="H445" s="31">
        <f t="shared" si="53"/>
        <v>0</v>
      </c>
      <c r="I445" t="e">
        <f t="shared" si="54"/>
        <v>#VALUE!</v>
      </c>
      <c r="J445" t="e">
        <f t="shared" si="55"/>
        <v>#VALUE!</v>
      </c>
    </row>
    <row r="446" spans="3:10">
      <c r="C446" s="58">
        <f t="shared" si="50"/>
        <v>0</v>
      </c>
      <c r="D446" s="58" t="e">
        <f t="shared" si="51"/>
        <v>#VALUE!</v>
      </c>
      <c r="E446" s="58" t="e">
        <f t="shared" si="52"/>
        <v>#VALUE!</v>
      </c>
      <c r="F446" s="58" t="e">
        <f t="shared" si="56"/>
        <v>#VALUE!</v>
      </c>
      <c r="G446" s="58" t="e">
        <f t="shared" si="57"/>
        <v>#VALUE!</v>
      </c>
      <c r="H446" s="31">
        <f t="shared" si="53"/>
        <v>0</v>
      </c>
      <c r="I446" t="e">
        <f t="shared" si="54"/>
        <v>#VALUE!</v>
      </c>
      <c r="J446" t="e">
        <f t="shared" si="55"/>
        <v>#VALUE!</v>
      </c>
    </row>
    <row r="447" spans="3:10">
      <c r="C447" s="58">
        <f t="shared" si="50"/>
        <v>0</v>
      </c>
      <c r="D447" s="58" t="e">
        <f t="shared" si="51"/>
        <v>#VALUE!</v>
      </c>
      <c r="E447" s="58" t="e">
        <f t="shared" si="52"/>
        <v>#VALUE!</v>
      </c>
      <c r="F447" s="58" t="e">
        <f t="shared" si="56"/>
        <v>#VALUE!</v>
      </c>
      <c r="G447" s="58" t="e">
        <f t="shared" si="57"/>
        <v>#VALUE!</v>
      </c>
      <c r="H447" s="31">
        <f t="shared" si="53"/>
        <v>0</v>
      </c>
      <c r="I447" t="e">
        <f t="shared" si="54"/>
        <v>#VALUE!</v>
      </c>
      <c r="J447" t="e">
        <f t="shared" si="55"/>
        <v>#VALUE!</v>
      </c>
    </row>
    <row r="448" spans="3:10">
      <c r="C448" s="58">
        <f t="shared" si="50"/>
        <v>0</v>
      </c>
      <c r="D448" s="58" t="e">
        <f t="shared" si="51"/>
        <v>#VALUE!</v>
      </c>
      <c r="E448" s="58" t="e">
        <f t="shared" si="52"/>
        <v>#VALUE!</v>
      </c>
      <c r="F448" s="58" t="e">
        <f t="shared" si="56"/>
        <v>#VALUE!</v>
      </c>
      <c r="G448" s="58" t="e">
        <f t="shared" si="57"/>
        <v>#VALUE!</v>
      </c>
      <c r="H448" s="31">
        <f t="shared" si="53"/>
        <v>0</v>
      </c>
      <c r="I448" t="e">
        <f t="shared" si="54"/>
        <v>#VALUE!</v>
      </c>
      <c r="J448" t="e">
        <f t="shared" si="55"/>
        <v>#VALUE!</v>
      </c>
    </row>
    <row r="449" spans="3:10">
      <c r="C449" s="58">
        <f t="shared" si="50"/>
        <v>0</v>
      </c>
      <c r="D449" s="58" t="e">
        <f t="shared" si="51"/>
        <v>#VALUE!</v>
      </c>
      <c r="E449" s="58" t="e">
        <f t="shared" si="52"/>
        <v>#VALUE!</v>
      </c>
      <c r="F449" s="58" t="e">
        <f t="shared" si="56"/>
        <v>#VALUE!</v>
      </c>
      <c r="G449" s="58" t="e">
        <f t="shared" si="57"/>
        <v>#VALUE!</v>
      </c>
      <c r="H449" s="31">
        <f t="shared" si="53"/>
        <v>0</v>
      </c>
      <c r="I449" t="e">
        <f t="shared" si="54"/>
        <v>#VALUE!</v>
      </c>
      <c r="J449" t="e">
        <f t="shared" si="55"/>
        <v>#VALUE!</v>
      </c>
    </row>
    <row r="450" spans="3:10">
      <c r="C450" s="58">
        <f t="shared" ref="C450:C513" si="58">IFERROR(FIND(";",B450,1),B450)</f>
        <v>0</v>
      </c>
      <c r="D450" s="58" t="e">
        <f t="shared" ref="D450:D513" si="59">FIND(";",B450,C450+1)</f>
        <v>#VALUE!</v>
      </c>
      <c r="E450" s="58" t="e">
        <f t="shared" ref="E450:E513" si="60">FIND(";",B450,D450+1)</f>
        <v>#VALUE!</v>
      </c>
      <c r="F450" s="58" t="e">
        <f t="shared" si="56"/>
        <v>#VALUE!</v>
      </c>
      <c r="G450" s="58" t="e">
        <f t="shared" si="57"/>
        <v>#VALUE!</v>
      </c>
      <c r="H450" s="31">
        <f t="shared" ref="H450:H513" si="61">IFERROR(MID(B450,1,C450-1),B450)</f>
        <v>0</v>
      </c>
      <c r="I450" t="e">
        <f t="shared" ref="I450:I513" si="62">MID(B450,C450+1,D450-1-C450)</f>
        <v>#VALUE!</v>
      </c>
      <c r="J450" t="e">
        <f t="shared" ref="J450:J513" si="63">MID(B450,D450+1,1000)</f>
        <v>#VALUE!</v>
      </c>
    </row>
    <row r="451" spans="3:10">
      <c r="C451" s="58">
        <f t="shared" si="58"/>
        <v>0</v>
      </c>
      <c r="D451" s="58" t="e">
        <f t="shared" si="59"/>
        <v>#VALUE!</v>
      </c>
      <c r="E451" s="58" t="e">
        <f t="shared" si="60"/>
        <v>#VALUE!</v>
      </c>
      <c r="F451" s="58" t="e">
        <f t="shared" si="56"/>
        <v>#VALUE!</v>
      </c>
      <c r="G451" s="58" t="e">
        <f t="shared" si="57"/>
        <v>#VALUE!</v>
      </c>
      <c r="H451" s="31">
        <f t="shared" si="61"/>
        <v>0</v>
      </c>
      <c r="I451" t="e">
        <f t="shared" si="62"/>
        <v>#VALUE!</v>
      </c>
      <c r="J451" t="e">
        <f t="shared" si="63"/>
        <v>#VALUE!</v>
      </c>
    </row>
    <row r="452" spans="3:10">
      <c r="C452" s="58">
        <f t="shared" si="58"/>
        <v>0</v>
      </c>
      <c r="D452" s="58" t="e">
        <f t="shared" si="59"/>
        <v>#VALUE!</v>
      </c>
      <c r="E452" s="58" t="e">
        <f t="shared" si="60"/>
        <v>#VALUE!</v>
      </c>
      <c r="F452" s="58" t="e">
        <f t="shared" si="56"/>
        <v>#VALUE!</v>
      </c>
      <c r="G452" s="58" t="e">
        <f t="shared" si="57"/>
        <v>#VALUE!</v>
      </c>
      <c r="H452" s="31">
        <f t="shared" si="61"/>
        <v>0</v>
      </c>
      <c r="I452" t="e">
        <f t="shared" si="62"/>
        <v>#VALUE!</v>
      </c>
      <c r="J452" t="e">
        <f t="shared" si="63"/>
        <v>#VALUE!</v>
      </c>
    </row>
    <row r="453" spans="3:10">
      <c r="C453" s="58">
        <f t="shared" si="58"/>
        <v>0</v>
      </c>
      <c r="D453" s="58" t="e">
        <f t="shared" si="59"/>
        <v>#VALUE!</v>
      </c>
      <c r="E453" s="58" t="e">
        <f t="shared" si="60"/>
        <v>#VALUE!</v>
      </c>
      <c r="F453" s="58" t="e">
        <f t="shared" si="56"/>
        <v>#VALUE!</v>
      </c>
      <c r="G453" s="58" t="e">
        <f t="shared" si="57"/>
        <v>#VALUE!</v>
      </c>
      <c r="H453" s="31">
        <f t="shared" si="61"/>
        <v>0</v>
      </c>
      <c r="I453" t="e">
        <f t="shared" si="62"/>
        <v>#VALUE!</v>
      </c>
      <c r="J453" t="e">
        <f t="shared" si="63"/>
        <v>#VALUE!</v>
      </c>
    </row>
    <row r="454" spans="3:10">
      <c r="C454" s="58">
        <f t="shared" si="58"/>
        <v>0</v>
      </c>
      <c r="D454" s="58" t="e">
        <f t="shared" si="59"/>
        <v>#VALUE!</v>
      </c>
      <c r="E454" s="58" t="e">
        <f t="shared" si="60"/>
        <v>#VALUE!</v>
      </c>
      <c r="F454" s="58" t="e">
        <f t="shared" si="56"/>
        <v>#VALUE!</v>
      </c>
      <c r="G454" s="58" t="e">
        <f t="shared" si="57"/>
        <v>#VALUE!</v>
      </c>
      <c r="H454" s="31">
        <f t="shared" si="61"/>
        <v>0</v>
      </c>
      <c r="I454" t="e">
        <f t="shared" si="62"/>
        <v>#VALUE!</v>
      </c>
      <c r="J454" t="e">
        <f t="shared" si="63"/>
        <v>#VALUE!</v>
      </c>
    </row>
    <row r="455" spans="3:10">
      <c r="C455" s="58">
        <f t="shared" si="58"/>
        <v>0</v>
      </c>
      <c r="D455" s="58" t="e">
        <f t="shared" si="59"/>
        <v>#VALUE!</v>
      </c>
      <c r="E455" s="58" t="e">
        <f t="shared" si="60"/>
        <v>#VALUE!</v>
      </c>
      <c r="F455" s="58" t="e">
        <f t="shared" si="56"/>
        <v>#VALUE!</v>
      </c>
      <c r="G455" s="58" t="e">
        <f t="shared" si="57"/>
        <v>#VALUE!</v>
      </c>
      <c r="H455" s="31">
        <f t="shared" si="61"/>
        <v>0</v>
      </c>
      <c r="I455" t="e">
        <f t="shared" si="62"/>
        <v>#VALUE!</v>
      </c>
      <c r="J455" t="e">
        <f t="shared" si="63"/>
        <v>#VALUE!</v>
      </c>
    </row>
    <row r="456" spans="3:10">
      <c r="C456" s="58">
        <f t="shared" si="58"/>
        <v>0</v>
      </c>
      <c r="D456" s="58" t="e">
        <f t="shared" si="59"/>
        <v>#VALUE!</v>
      </c>
      <c r="E456" s="58" t="e">
        <f t="shared" si="60"/>
        <v>#VALUE!</v>
      </c>
      <c r="F456" s="58" t="e">
        <f t="shared" si="56"/>
        <v>#VALUE!</v>
      </c>
      <c r="G456" s="58" t="e">
        <f t="shared" si="57"/>
        <v>#VALUE!</v>
      </c>
      <c r="H456" s="31">
        <f t="shared" si="61"/>
        <v>0</v>
      </c>
      <c r="I456" t="e">
        <f t="shared" si="62"/>
        <v>#VALUE!</v>
      </c>
      <c r="J456" t="e">
        <f t="shared" si="63"/>
        <v>#VALUE!</v>
      </c>
    </row>
    <row r="457" spans="3:10">
      <c r="C457" s="58">
        <f t="shared" si="58"/>
        <v>0</v>
      </c>
      <c r="D457" s="58" t="e">
        <f t="shared" si="59"/>
        <v>#VALUE!</v>
      </c>
      <c r="E457" s="58" t="e">
        <f t="shared" si="60"/>
        <v>#VALUE!</v>
      </c>
      <c r="F457" s="58" t="e">
        <f t="shared" si="56"/>
        <v>#VALUE!</v>
      </c>
      <c r="G457" s="58" t="e">
        <f t="shared" si="57"/>
        <v>#VALUE!</v>
      </c>
      <c r="H457" s="31">
        <f t="shared" si="61"/>
        <v>0</v>
      </c>
      <c r="I457" t="e">
        <f t="shared" si="62"/>
        <v>#VALUE!</v>
      </c>
      <c r="J457" t="e">
        <f t="shared" si="63"/>
        <v>#VALUE!</v>
      </c>
    </row>
    <row r="458" spans="3:10">
      <c r="C458" s="58">
        <f t="shared" si="58"/>
        <v>0</v>
      </c>
      <c r="D458" s="58" t="e">
        <f t="shared" si="59"/>
        <v>#VALUE!</v>
      </c>
      <c r="E458" s="58" t="e">
        <f t="shared" si="60"/>
        <v>#VALUE!</v>
      </c>
      <c r="F458" s="58" t="e">
        <f t="shared" si="56"/>
        <v>#VALUE!</v>
      </c>
      <c r="G458" s="58" t="e">
        <f t="shared" si="57"/>
        <v>#VALUE!</v>
      </c>
      <c r="H458" s="31">
        <f t="shared" si="61"/>
        <v>0</v>
      </c>
      <c r="I458" t="e">
        <f t="shared" si="62"/>
        <v>#VALUE!</v>
      </c>
      <c r="J458" t="e">
        <f t="shared" si="63"/>
        <v>#VALUE!</v>
      </c>
    </row>
    <row r="459" spans="3:10">
      <c r="C459" s="58">
        <f t="shared" si="58"/>
        <v>0</v>
      </c>
      <c r="D459" s="58" t="e">
        <f t="shared" si="59"/>
        <v>#VALUE!</v>
      </c>
      <c r="E459" s="58" t="e">
        <f t="shared" si="60"/>
        <v>#VALUE!</v>
      </c>
      <c r="F459" s="58" t="e">
        <f t="shared" si="56"/>
        <v>#VALUE!</v>
      </c>
      <c r="G459" s="58" t="e">
        <f t="shared" si="57"/>
        <v>#VALUE!</v>
      </c>
      <c r="H459" s="31">
        <f t="shared" si="61"/>
        <v>0</v>
      </c>
      <c r="I459" t="e">
        <f t="shared" si="62"/>
        <v>#VALUE!</v>
      </c>
      <c r="J459" t="e">
        <f t="shared" si="63"/>
        <v>#VALUE!</v>
      </c>
    </row>
    <row r="460" spans="3:10">
      <c r="C460" s="58">
        <f t="shared" si="58"/>
        <v>0</v>
      </c>
      <c r="D460" s="58" t="e">
        <f t="shared" si="59"/>
        <v>#VALUE!</v>
      </c>
      <c r="E460" s="58" t="e">
        <f t="shared" si="60"/>
        <v>#VALUE!</v>
      </c>
      <c r="F460" s="58" t="e">
        <f t="shared" si="56"/>
        <v>#VALUE!</v>
      </c>
      <c r="G460" s="58" t="e">
        <f t="shared" si="57"/>
        <v>#VALUE!</v>
      </c>
      <c r="H460" s="31">
        <f t="shared" si="61"/>
        <v>0</v>
      </c>
      <c r="I460" t="e">
        <f t="shared" si="62"/>
        <v>#VALUE!</v>
      </c>
      <c r="J460" t="e">
        <f t="shared" si="63"/>
        <v>#VALUE!</v>
      </c>
    </row>
    <row r="461" spans="3:10">
      <c r="C461" s="58">
        <f t="shared" si="58"/>
        <v>0</v>
      </c>
      <c r="D461" s="58" t="e">
        <f t="shared" si="59"/>
        <v>#VALUE!</v>
      </c>
      <c r="E461" s="58" t="e">
        <f t="shared" si="60"/>
        <v>#VALUE!</v>
      </c>
      <c r="F461" s="58" t="e">
        <f t="shared" si="56"/>
        <v>#VALUE!</v>
      </c>
      <c r="G461" s="58" t="e">
        <f t="shared" si="57"/>
        <v>#VALUE!</v>
      </c>
      <c r="H461" s="31">
        <f t="shared" si="61"/>
        <v>0</v>
      </c>
      <c r="I461" t="e">
        <f t="shared" si="62"/>
        <v>#VALUE!</v>
      </c>
      <c r="J461" t="e">
        <f t="shared" si="63"/>
        <v>#VALUE!</v>
      </c>
    </row>
    <row r="462" spans="3:10">
      <c r="C462" s="58">
        <f t="shared" si="58"/>
        <v>0</v>
      </c>
      <c r="D462" s="58" t="e">
        <f t="shared" si="59"/>
        <v>#VALUE!</v>
      </c>
      <c r="E462" s="58" t="e">
        <f t="shared" si="60"/>
        <v>#VALUE!</v>
      </c>
      <c r="F462" s="58" t="e">
        <f t="shared" si="56"/>
        <v>#VALUE!</v>
      </c>
      <c r="G462" s="58" t="e">
        <f t="shared" si="57"/>
        <v>#VALUE!</v>
      </c>
      <c r="H462" s="31">
        <f t="shared" si="61"/>
        <v>0</v>
      </c>
      <c r="I462" t="e">
        <f t="shared" si="62"/>
        <v>#VALUE!</v>
      </c>
      <c r="J462" t="e">
        <f t="shared" si="63"/>
        <v>#VALUE!</v>
      </c>
    </row>
    <row r="463" spans="3:10">
      <c r="C463" s="58">
        <f t="shared" si="58"/>
        <v>0</v>
      </c>
      <c r="D463" s="58" t="e">
        <f t="shared" si="59"/>
        <v>#VALUE!</v>
      </c>
      <c r="E463" s="58" t="e">
        <f t="shared" si="60"/>
        <v>#VALUE!</v>
      </c>
      <c r="F463" s="58" t="e">
        <f t="shared" si="56"/>
        <v>#VALUE!</v>
      </c>
      <c r="G463" s="58" t="e">
        <f t="shared" si="57"/>
        <v>#VALUE!</v>
      </c>
      <c r="H463" s="31">
        <f t="shared" si="61"/>
        <v>0</v>
      </c>
      <c r="I463" t="e">
        <f t="shared" si="62"/>
        <v>#VALUE!</v>
      </c>
      <c r="J463" t="e">
        <f t="shared" si="63"/>
        <v>#VALUE!</v>
      </c>
    </row>
    <row r="464" spans="3:10">
      <c r="C464" s="58">
        <f t="shared" si="58"/>
        <v>0</v>
      </c>
      <c r="D464" s="58" t="e">
        <f t="shared" si="59"/>
        <v>#VALUE!</v>
      </c>
      <c r="E464" s="58" t="e">
        <f t="shared" si="60"/>
        <v>#VALUE!</v>
      </c>
      <c r="F464" s="58" t="e">
        <f t="shared" si="56"/>
        <v>#VALUE!</v>
      </c>
      <c r="G464" s="58" t="e">
        <f t="shared" si="57"/>
        <v>#VALUE!</v>
      </c>
      <c r="H464" s="31">
        <f t="shared" si="61"/>
        <v>0</v>
      </c>
      <c r="I464" t="e">
        <f t="shared" si="62"/>
        <v>#VALUE!</v>
      </c>
      <c r="J464" t="e">
        <f t="shared" si="63"/>
        <v>#VALUE!</v>
      </c>
    </row>
    <row r="465" spans="3:10">
      <c r="C465" s="58">
        <f t="shared" si="58"/>
        <v>0</v>
      </c>
      <c r="D465" s="58" t="e">
        <f t="shared" si="59"/>
        <v>#VALUE!</v>
      </c>
      <c r="E465" s="58" t="e">
        <f t="shared" si="60"/>
        <v>#VALUE!</v>
      </c>
      <c r="F465" s="58" t="e">
        <f t="shared" si="56"/>
        <v>#VALUE!</v>
      </c>
      <c r="G465" s="58" t="e">
        <f t="shared" si="57"/>
        <v>#VALUE!</v>
      </c>
      <c r="H465" s="31">
        <f t="shared" si="61"/>
        <v>0</v>
      </c>
      <c r="I465" t="e">
        <f t="shared" si="62"/>
        <v>#VALUE!</v>
      </c>
      <c r="J465" t="e">
        <f t="shared" si="63"/>
        <v>#VALUE!</v>
      </c>
    </row>
    <row r="466" spans="3:10">
      <c r="C466" s="58">
        <f t="shared" si="58"/>
        <v>0</v>
      </c>
      <c r="D466" s="58" t="e">
        <f t="shared" si="59"/>
        <v>#VALUE!</v>
      </c>
      <c r="E466" s="58" t="e">
        <f t="shared" si="60"/>
        <v>#VALUE!</v>
      </c>
      <c r="F466" s="58" t="e">
        <f t="shared" si="56"/>
        <v>#VALUE!</v>
      </c>
      <c r="G466" s="58" t="e">
        <f t="shared" si="57"/>
        <v>#VALUE!</v>
      </c>
      <c r="H466" s="31">
        <f t="shared" si="61"/>
        <v>0</v>
      </c>
      <c r="I466" t="e">
        <f t="shared" si="62"/>
        <v>#VALUE!</v>
      </c>
      <c r="J466" t="e">
        <f t="shared" si="63"/>
        <v>#VALUE!</v>
      </c>
    </row>
    <row r="467" spans="3:10">
      <c r="C467" s="58">
        <f t="shared" si="58"/>
        <v>0</v>
      </c>
      <c r="D467" s="58" t="e">
        <f t="shared" si="59"/>
        <v>#VALUE!</v>
      </c>
      <c r="E467" s="58" t="e">
        <f t="shared" si="60"/>
        <v>#VALUE!</v>
      </c>
      <c r="F467" s="58" t="e">
        <f t="shared" si="56"/>
        <v>#VALUE!</v>
      </c>
      <c r="G467" s="58" t="e">
        <f t="shared" si="57"/>
        <v>#VALUE!</v>
      </c>
      <c r="H467" s="31">
        <f t="shared" si="61"/>
        <v>0</v>
      </c>
      <c r="I467" t="e">
        <f t="shared" si="62"/>
        <v>#VALUE!</v>
      </c>
      <c r="J467" t="e">
        <f t="shared" si="63"/>
        <v>#VALUE!</v>
      </c>
    </row>
    <row r="468" spans="3:10">
      <c r="C468" s="58">
        <f t="shared" si="58"/>
        <v>0</v>
      </c>
      <c r="D468" s="58" t="e">
        <f t="shared" si="59"/>
        <v>#VALUE!</v>
      </c>
      <c r="E468" s="58" t="e">
        <f t="shared" si="60"/>
        <v>#VALUE!</v>
      </c>
      <c r="F468" s="58" t="e">
        <f t="shared" si="56"/>
        <v>#VALUE!</v>
      </c>
      <c r="G468" s="58" t="e">
        <f t="shared" si="57"/>
        <v>#VALUE!</v>
      </c>
      <c r="H468" s="31">
        <f t="shared" si="61"/>
        <v>0</v>
      </c>
      <c r="I468" t="e">
        <f t="shared" si="62"/>
        <v>#VALUE!</v>
      </c>
      <c r="J468" t="e">
        <f t="shared" si="63"/>
        <v>#VALUE!</v>
      </c>
    </row>
    <row r="469" spans="3:10">
      <c r="C469" s="58">
        <f t="shared" si="58"/>
        <v>0</v>
      </c>
      <c r="D469" s="58" t="e">
        <f t="shared" si="59"/>
        <v>#VALUE!</v>
      </c>
      <c r="E469" s="58" t="e">
        <f t="shared" si="60"/>
        <v>#VALUE!</v>
      </c>
      <c r="F469" s="58" t="e">
        <f t="shared" si="56"/>
        <v>#VALUE!</v>
      </c>
      <c r="G469" s="58" t="e">
        <f t="shared" si="57"/>
        <v>#VALUE!</v>
      </c>
      <c r="H469" s="31">
        <f t="shared" si="61"/>
        <v>0</v>
      </c>
      <c r="I469" t="e">
        <f t="shared" si="62"/>
        <v>#VALUE!</v>
      </c>
      <c r="J469" t="e">
        <f t="shared" si="63"/>
        <v>#VALUE!</v>
      </c>
    </row>
    <row r="470" spans="3:10">
      <c r="C470" s="58">
        <f t="shared" si="58"/>
        <v>0</v>
      </c>
      <c r="D470" s="58" t="e">
        <f t="shared" si="59"/>
        <v>#VALUE!</v>
      </c>
      <c r="E470" s="58" t="e">
        <f t="shared" si="60"/>
        <v>#VALUE!</v>
      </c>
      <c r="F470" s="58" t="e">
        <f t="shared" si="56"/>
        <v>#VALUE!</v>
      </c>
      <c r="G470" s="58" t="e">
        <f t="shared" si="57"/>
        <v>#VALUE!</v>
      </c>
      <c r="H470" s="31">
        <f t="shared" si="61"/>
        <v>0</v>
      </c>
      <c r="I470" t="e">
        <f t="shared" si="62"/>
        <v>#VALUE!</v>
      </c>
      <c r="J470" t="e">
        <f t="shared" si="63"/>
        <v>#VALUE!</v>
      </c>
    </row>
    <row r="471" spans="3:10">
      <c r="C471" s="58">
        <f t="shared" si="58"/>
        <v>0</v>
      </c>
      <c r="D471" s="58" t="e">
        <f t="shared" si="59"/>
        <v>#VALUE!</v>
      </c>
      <c r="E471" s="58" t="e">
        <f t="shared" si="60"/>
        <v>#VALUE!</v>
      </c>
      <c r="F471" s="58" t="e">
        <f t="shared" si="56"/>
        <v>#VALUE!</v>
      </c>
      <c r="G471" s="58" t="e">
        <f t="shared" si="57"/>
        <v>#VALUE!</v>
      </c>
      <c r="H471" s="31">
        <f t="shared" si="61"/>
        <v>0</v>
      </c>
      <c r="I471" t="e">
        <f t="shared" si="62"/>
        <v>#VALUE!</v>
      </c>
      <c r="J471" t="e">
        <f t="shared" si="63"/>
        <v>#VALUE!</v>
      </c>
    </row>
    <row r="472" spans="3:10">
      <c r="C472" s="58">
        <f t="shared" si="58"/>
        <v>0</v>
      </c>
      <c r="D472" s="58" t="e">
        <f t="shared" si="59"/>
        <v>#VALUE!</v>
      </c>
      <c r="E472" s="58" t="e">
        <f t="shared" si="60"/>
        <v>#VALUE!</v>
      </c>
      <c r="F472" s="58" t="e">
        <f t="shared" si="56"/>
        <v>#VALUE!</v>
      </c>
      <c r="G472" s="58" t="e">
        <f t="shared" si="57"/>
        <v>#VALUE!</v>
      </c>
      <c r="H472" s="31">
        <f t="shared" si="61"/>
        <v>0</v>
      </c>
      <c r="I472" t="e">
        <f t="shared" si="62"/>
        <v>#VALUE!</v>
      </c>
      <c r="J472" t="e">
        <f t="shared" si="63"/>
        <v>#VALUE!</v>
      </c>
    </row>
    <row r="473" spans="3:10">
      <c r="C473" s="58">
        <f t="shared" si="58"/>
        <v>0</v>
      </c>
      <c r="D473" s="58" t="e">
        <f t="shared" si="59"/>
        <v>#VALUE!</v>
      </c>
      <c r="E473" s="58" t="e">
        <f t="shared" si="60"/>
        <v>#VALUE!</v>
      </c>
      <c r="F473" s="58" t="e">
        <f t="shared" si="56"/>
        <v>#VALUE!</v>
      </c>
      <c r="G473" s="58" t="e">
        <f t="shared" si="57"/>
        <v>#VALUE!</v>
      </c>
      <c r="H473" s="31">
        <f t="shared" si="61"/>
        <v>0</v>
      </c>
      <c r="I473" t="e">
        <f t="shared" si="62"/>
        <v>#VALUE!</v>
      </c>
      <c r="J473" t="e">
        <f t="shared" si="63"/>
        <v>#VALUE!</v>
      </c>
    </row>
    <row r="474" spans="3:10">
      <c r="C474" s="58">
        <f t="shared" si="58"/>
        <v>0</v>
      </c>
      <c r="D474" s="58" t="e">
        <f t="shared" si="59"/>
        <v>#VALUE!</v>
      </c>
      <c r="E474" s="58" t="e">
        <f t="shared" si="60"/>
        <v>#VALUE!</v>
      </c>
      <c r="F474" s="58" t="e">
        <f t="shared" si="56"/>
        <v>#VALUE!</v>
      </c>
      <c r="G474" s="58" t="e">
        <f t="shared" si="57"/>
        <v>#VALUE!</v>
      </c>
      <c r="H474" s="31">
        <f t="shared" si="61"/>
        <v>0</v>
      </c>
      <c r="I474" t="e">
        <f t="shared" si="62"/>
        <v>#VALUE!</v>
      </c>
      <c r="J474" t="e">
        <f t="shared" si="63"/>
        <v>#VALUE!</v>
      </c>
    </row>
    <row r="475" spans="3:10">
      <c r="C475" s="58">
        <f t="shared" si="58"/>
        <v>0</v>
      </c>
      <c r="D475" s="58" t="e">
        <f t="shared" si="59"/>
        <v>#VALUE!</v>
      </c>
      <c r="E475" s="58" t="e">
        <f t="shared" si="60"/>
        <v>#VALUE!</v>
      </c>
      <c r="F475" s="58" t="e">
        <f t="shared" si="56"/>
        <v>#VALUE!</v>
      </c>
      <c r="G475" s="58" t="e">
        <f t="shared" si="57"/>
        <v>#VALUE!</v>
      </c>
      <c r="H475" s="31">
        <f t="shared" si="61"/>
        <v>0</v>
      </c>
      <c r="I475" t="e">
        <f t="shared" si="62"/>
        <v>#VALUE!</v>
      </c>
      <c r="J475" t="e">
        <f t="shared" si="63"/>
        <v>#VALUE!</v>
      </c>
    </row>
    <row r="476" spans="3:10">
      <c r="C476" s="58">
        <f t="shared" si="58"/>
        <v>0</v>
      </c>
      <c r="D476" s="58" t="e">
        <f t="shared" si="59"/>
        <v>#VALUE!</v>
      </c>
      <c r="E476" s="58" t="e">
        <f t="shared" si="60"/>
        <v>#VALUE!</v>
      </c>
      <c r="F476" s="58" t="e">
        <f t="shared" si="56"/>
        <v>#VALUE!</v>
      </c>
      <c r="G476" s="58" t="e">
        <f t="shared" si="57"/>
        <v>#VALUE!</v>
      </c>
      <c r="H476" s="31">
        <f t="shared" si="61"/>
        <v>0</v>
      </c>
      <c r="I476" t="e">
        <f t="shared" si="62"/>
        <v>#VALUE!</v>
      </c>
      <c r="J476" t="e">
        <f t="shared" si="63"/>
        <v>#VALUE!</v>
      </c>
    </row>
    <row r="477" spans="3:10">
      <c r="C477" s="58">
        <f t="shared" si="58"/>
        <v>0</v>
      </c>
      <c r="D477" s="58" t="e">
        <f t="shared" si="59"/>
        <v>#VALUE!</v>
      </c>
      <c r="E477" s="58" t="e">
        <f t="shared" si="60"/>
        <v>#VALUE!</v>
      </c>
      <c r="F477" s="58" t="e">
        <f t="shared" si="56"/>
        <v>#VALUE!</v>
      </c>
      <c r="G477" s="58" t="e">
        <f t="shared" si="57"/>
        <v>#VALUE!</v>
      </c>
      <c r="H477" s="31">
        <f t="shared" si="61"/>
        <v>0</v>
      </c>
      <c r="I477" t="e">
        <f t="shared" si="62"/>
        <v>#VALUE!</v>
      </c>
      <c r="J477" t="e">
        <f t="shared" si="63"/>
        <v>#VALUE!</v>
      </c>
    </row>
    <row r="478" spans="3:10">
      <c r="C478" s="58">
        <f t="shared" si="58"/>
        <v>0</v>
      </c>
      <c r="D478" s="58" t="e">
        <f t="shared" si="59"/>
        <v>#VALUE!</v>
      </c>
      <c r="E478" s="58" t="e">
        <f t="shared" si="60"/>
        <v>#VALUE!</v>
      </c>
      <c r="F478" s="58" t="e">
        <f t="shared" si="56"/>
        <v>#VALUE!</v>
      </c>
      <c r="G478" s="58" t="e">
        <f t="shared" si="57"/>
        <v>#VALUE!</v>
      </c>
      <c r="H478" s="31">
        <f t="shared" si="61"/>
        <v>0</v>
      </c>
      <c r="I478" t="e">
        <f t="shared" si="62"/>
        <v>#VALUE!</v>
      </c>
      <c r="J478" t="e">
        <f t="shared" si="63"/>
        <v>#VALUE!</v>
      </c>
    </row>
    <row r="479" spans="3:10">
      <c r="C479" s="58">
        <f t="shared" si="58"/>
        <v>0</v>
      </c>
      <c r="D479" s="58" t="e">
        <f t="shared" si="59"/>
        <v>#VALUE!</v>
      </c>
      <c r="E479" s="58" t="e">
        <f t="shared" si="60"/>
        <v>#VALUE!</v>
      </c>
      <c r="F479" s="58" t="e">
        <f t="shared" si="56"/>
        <v>#VALUE!</v>
      </c>
      <c r="G479" s="58" t="e">
        <f t="shared" si="57"/>
        <v>#VALUE!</v>
      </c>
      <c r="H479" s="31">
        <f t="shared" si="61"/>
        <v>0</v>
      </c>
      <c r="I479" t="e">
        <f t="shared" si="62"/>
        <v>#VALUE!</v>
      </c>
      <c r="J479" t="e">
        <f t="shared" si="63"/>
        <v>#VALUE!</v>
      </c>
    </row>
    <row r="480" spans="3:10">
      <c r="C480" s="58">
        <f t="shared" si="58"/>
        <v>0</v>
      </c>
      <c r="D480" s="58" t="e">
        <f t="shared" si="59"/>
        <v>#VALUE!</v>
      </c>
      <c r="E480" s="58" t="e">
        <f t="shared" si="60"/>
        <v>#VALUE!</v>
      </c>
      <c r="F480" s="58" t="e">
        <f t="shared" si="56"/>
        <v>#VALUE!</v>
      </c>
      <c r="G480" s="58" t="e">
        <f t="shared" si="57"/>
        <v>#VALUE!</v>
      </c>
      <c r="H480" s="31">
        <f t="shared" si="61"/>
        <v>0</v>
      </c>
      <c r="I480" t="e">
        <f t="shared" si="62"/>
        <v>#VALUE!</v>
      </c>
      <c r="J480" t="e">
        <f t="shared" si="63"/>
        <v>#VALUE!</v>
      </c>
    </row>
    <row r="481" spans="3:10">
      <c r="C481" s="58">
        <f t="shared" si="58"/>
        <v>0</v>
      </c>
      <c r="D481" s="58" t="e">
        <f t="shared" si="59"/>
        <v>#VALUE!</v>
      </c>
      <c r="E481" s="58" t="e">
        <f t="shared" si="60"/>
        <v>#VALUE!</v>
      </c>
      <c r="F481" s="58" t="e">
        <f t="shared" ref="F481:F544" si="64">FIND(";",B481,E481+1)</f>
        <v>#VALUE!</v>
      </c>
      <c r="G481" s="58" t="e">
        <f t="shared" ref="G481:G544" si="65">FIND(";",B481,F481+1)</f>
        <v>#VALUE!</v>
      </c>
      <c r="H481" s="31">
        <f t="shared" si="61"/>
        <v>0</v>
      </c>
      <c r="I481" t="e">
        <f t="shared" si="62"/>
        <v>#VALUE!</v>
      </c>
      <c r="J481" t="e">
        <f t="shared" si="63"/>
        <v>#VALUE!</v>
      </c>
    </row>
    <row r="482" spans="3:10">
      <c r="C482" s="58">
        <f t="shared" si="58"/>
        <v>0</v>
      </c>
      <c r="D482" s="58" t="e">
        <f t="shared" si="59"/>
        <v>#VALUE!</v>
      </c>
      <c r="E482" s="58" t="e">
        <f t="shared" si="60"/>
        <v>#VALUE!</v>
      </c>
      <c r="F482" s="58" t="e">
        <f t="shared" si="64"/>
        <v>#VALUE!</v>
      </c>
      <c r="G482" s="58" t="e">
        <f t="shared" si="65"/>
        <v>#VALUE!</v>
      </c>
      <c r="H482" s="31">
        <f t="shared" si="61"/>
        <v>0</v>
      </c>
      <c r="I482" t="e">
        <f t="shared" si="62"/>
        <v>#VALUE!</v>
      </c>
      <c r="J482" t="e">
        <f t="shared" si="63"/>
        <v>#VALUE!</v>
      </c>
    </row>
    <row r="483" spans="3:10">
      <c r="C483" s="58">
        <f t="shared" si="58"/>
        <v>0</v>
      </c>
      <c r="D483" s="58" t="e">
        <f t="shared" si="59"/>
        <v>#VALUE!</v>
      </c>
      <c r="E483" s="58" t="e">
        <f t="shared" si="60"/>
        <v>#VALUE!</v>
      </c>
      <c r="F483" s="58" t="e">
        <f t="shared" si="64"/>
        <v>#VALUE!</v>
      </c>
      <c r="G483" s="58" t="e">
        <f t="shared" si="65"/>
        <v>#VALUE!</v>
      </c>
      <c r="H483" s="31">
        <f t="shared" si="61"/>
        <v>0</v>
      </c>
      <c r="I483" t="e">
        <f t="shared" si="62"/>
        <v>#VALUE!</v>
      </c>
      <c r="J483" t="e">
        <f t="shared" si="63"/>
        <v>#VALUE!</v>
      </c>
    </row>
    <row r="484" spans="3:10">
      <c r="C484" s="58">
        <f t="shared" si="58"/>
        <v>0</v>
      </c>
      <c r="D484" s="58" t="e">
        <f t="shared" si="59"/>
        <v>#VALUE!</v>
      </c>
      <c r="E484" s="58" t="e">
        <f t="shared" si="60"/>
        <v>#VALUE!</v>
      </c>
      <c r="F484" s="58" t="e">
        <f t="shared" si="64"/>
        <v>#VALUE!</v>
      </c>
      <c r="G484" s="58" t="e">
        <f t="shared" si="65"/>
        <v>#VALUE!</v>
      </c>
      <c r="H484" s="31">
        <f t="shared" si="61"/>
        <v>0</v>
      </c>
      <c r="I484" t="e">
        <f t="shared" si="62"/>
        <v>#VALUE!</v>
      </c>
      <c r="J484" t="e">
        <f t="shared" si="63"/>
        <v>#VALUE!</v>
      </c>
    </row>
    <row r="485" spans="3:10">
      <c r="C485" s="58">
        <f t="shared" si="58"/>
        <v>0</v>
      </c>
      <c r="D485" s="58" t="e">
        <f t="shared" si="59"/>
        <v>#VALUE!</v>
      </c>
      <c r="E485" s="58" t="e">
        <f t="shared" si="60"/>
        <v>#VALUE!</v>
      </c>
      <c r="F485" s="58" t="e">
        <f t="shared" si="64"/>
        <v>#VALUE!</v>
      </c>
      <c r="G485" s="58" t="e">
        <f t="shared" si="65"/>
        <v>#VALUE!</v>
      </c>
      <c r="H485" s="31">
        <f t="shared" si="61"/>
        <v>0</v>
      </c>
      <c r="I485" t="e">
        <f t="shared" si="62"/>
        <v>#VALUE!</v>
      </c>
      <c r="J485" t="e">
        <f t="shared" si="63"/>
        <v>#VALUE!</v>
      </c>
    </row>
    <row r="486" spans="3:10">
      <c r="C486" s="58">
        <f t="shared" si="58"/>
        <v>0</v>
      </c>
      <c r="D486" s="58" t="e">
        <f t="shared" si="59"/>
        <v>#VALUE!</v>
      </c>
      <c r="E486" s="58" t="e">
        <f t="shared" si="60"/>
        <v>#VALUE!</v>
      </c>
      <c r="F486" s="58" t="e">
        <f t="shared" si="64"/>
        <v>#VALUE!</v>
      </c>
      <c r="G486" s="58" t="e">
        <f t="shared" si="65"/>
        <v>#VALUE!</v>
      </c>
      <c r="H486" s="31">
        <f t="shared" si="61"/>
        <v>0</v>
      </c>
      <c r="I486" t="e">
        <f t="shared" si="62"/>
        <v>#VALUE!</v>
      </c>
      <c r="J486" t="e">
        <f t="shared" si="63"/>
        <v>#VALUE!</v>
      </c>
    </row>
    <row r="487" spans="3:10">
      <c r="C487" s="58">
        <f t="shared" si="58"/>
        <v>0</v>
      </c>
      <c r="D487" s="58" t="e">
        <f t="shared" si="59"/>
        <v>#VALUE!</v>
      </c>
      <c r="E487" s="58" t="e">
        <f t="shared" si="60"/>
        <v>#VALUE!</v>
      </c>
      <c r="F487" s="58" t="e">
        <f t="shared" si="64"/>
        <v>#VALUE!</v>
      </c>
      <c r="G487" s="58" t="e">
        <f t="shared" si="65"/>
        <v>#VALUE!</v>
      </c>
      <c r="H487" s="31">
        <f t="shared" si="61"/>
        <v>0</v>
      </c>
      <c r="I487" t="e">
        <f t="shared" si="62"/>
        <v>#VALUE!</v>
      </c>
      <c r="J487" t="e">
        <f t="shared" si="63"/>
        <v>#VALUE!</v>
      </c>
    </row>
    <row r="488" spans="3:10">
      <c r="C488" s="58">
        <f t="shared" si="58"/>
        <v>0</v>
      </c>
      <c r="D488" s="58" t="e">
        <f t="shared" si="59"/>
        <v>#VALUE!</v>
      </c>
      <c r="E488" s="58" t="e">
        <f t="shared" si="60"/>
        <v>#VALUE!</v>
      </c>
      <c r="F488" s="58" t="e">
        <f t="shared" si="64"/>
        <v>#VALUE!</v>
      </c>
      <c r="G488" s="58" t="e">
        <f t="shared" si="65"/>
        <v>#VALUE!</v>
      </c>
      <c r="H488" s="31">
        <f t="shared" si="61"/>
        <v>0</v>
      </c>
      <c r="I488" t="e">
        <f t="shared" si="62"/>
        <v>#VALUE!</v>
      </c>
      <c r="J488" t="e">
        <f t="shared" si="63"/>
        <v>#VALUE!</v>
      </c>
    </row>
    <row r="489" spans="3:10">
      <c r="C489" s="58">
        <f t="shared" si="58"/>
        <v>0</v>
      </c>
      <c r="D489" s="58" t="e">
        <f t="shared" si="59"/>
        <v>#VALUE!</v>
      </c>
      <c r="E489" s="58" t="e">
        <f t="shared" si="60"/>
        <v>#VALUE!</v>
      </c>
      <c r="F489" s="58" t="e">
        <f t="shared" si="64"/>
        <v>#VALUE!</v>
      </c>
      <c r="G489" s="58" t="e">
        <f t="shared" si="65"/>
        <v>#VALUE!</v>
      </c>
      <c r="H489" s="31">
        <f t="shared" si="61"/>
        <v>0</v>
      </c>
      <c r="I489" t="e">
        <f t="shared" si="62"/>
        <v>#VALUE!</v>
      </c>
      <c r="J489" t="e">
        <f t="shared" si="63"/>
        <v>#VALUE!</v>
      </c>
    </row>
    <row r="490" spans="3:10">
      <c r="C490" s="58">
        <f t="shared" si="58"/>
        <v>0</v>
      </c>
      <c r="D490" s="58" t="e">
        <f t="shared" si="59"/>
        <v>#VALUE!</v>
      </c>
      <c r="E490" s="58" t="e">
        <f t="shared" si="60"/>
        <v>#VALUE!</v>
      </c>
      <c r="F490" s="58" t="e">
        <f t="shared" si="64"/>
        <v>#VALUE!</v>
      </c>
      <c r="G490" s="58" t="e">
        <f t="shared" si="65"/>
        <v>#VALUE!</v>
      </c>
      <c r="H490" s="31">
        <f t="shared" si="61"/>
        <v>0</v>
      </c>
      <c r="I490" t="e">
        <f t="shared" si="62"/>
        <v>#VALUE!</v>
      </c>
      <c r="J490" t="e">
        <f t="shared" si="63"/>
        <v>#VALUE!</v>
      </c>
    </row>
    <row r="491" spans="3:10">
      <c r="C491" s="58">
        <f t="shared" si="58"/>
        <v>0</v>
      </c>
      <c r="D491" s="58" t="e">
        <f t="shared" si="59"/>
        <v>#VALUE!</v>
      </c>
      <c r="E491" s="58" t="e">
        <f t="shared" si="60"/>
        <v>#VALUE!</v>
      </c>
      <c r="F491" s="58" t="e">
        <f t="shared" si="64"/>
        <v>#VALUE!</v>
      </c>
      <c r="G491" s="58" t="e">
        <f t="shared" si="65"/>
        <v>#VALUE!</v>
      </c>
      <c r="H491" s="31">
        <f t="shared" si="61"/>
        <v>0</v>
      </c>
      <c r="I491" t="e">
        <f t="shared" si="62"/>
        <v>#VALUE!</v>
      </c>
      <c r="J491" t="e">
        <f t="shared" si="63"/>
        <v>#VALUE!</v>
      </c>
    </row>
    <row r="492" spans="3:10">
      <c r="C492" s="58">
        <f t="shared" si="58"/>
        <v>0</v>
      </c>
      <c r="D492" s="58" t="e">
        <f t="shared" si="59"/>
        <v>#VALUE!</v>
      </c>
      <c r="E492" s="58" t="e">
        <f t="shared" si="60"/>
        <v>#VALUE!</v>
      </c>
      <c r="F492" s="58" t="e">
        <f t="shared" si="64"/>
        <v>#VALUE!</v>
      </c>
      <c r="G492" s="58" t="e">
        <f t="shared" si="65"/>
        <v>#VALUE!</v>
      </c>
      <c r="H492" s="31">
        <f t="shared" si="61"/>
        <v>0</v>
      </c>
      <c r="I492" t="e">
        <f t="shared" si="62"/>
        <v>#VALUE!</v>
      </c>
      <c r="J492" t="e">
        <f t="shared" si="63"/>
        <v>#VALUE!</v>
      </c>
    </row>
    <row r="493" spans="3:10">
      <c r="C493" s="58">
        <f t="shared" si="58"/>
        <v>0</v>
      </c>
      <c r="D493" s="58" t="e">
        <f t="shared" si="59"/>
        <v>#VALUE!</v>
      </c>
      <c r="E493" s="58" t="e">
        <f t="shared" si="60"/>
        <v>#VALUE!</v>
      </c>
      <c r="F493" s="58" t="e">
        <f t="shared" si="64"/>
        <v>#VALUE!</v>
      </c>
      <c r="G493" s="58" t="e">
        <f t="shared" si="65"/>
        <v>#VALUE!</v>
      </c>
      <c r="H493" s="31">
        <f t="shared" si="61"/>
        <v>0</v>
      </c>
      <c r="I493" t="e">
        <f t="shared" si="62"/>
        <v>#VALUE!</v>
      </c>
      <c r="J493" t="e">
        <f t="shared" si="63"/>
        <v>#VALUE!</v>
      </c>
    </row>
    <row r="494" spans="3:10">
      <c r="C494" s="58">
        <f t="shared" si="58"/>
        <v>0</v>
      </c>
      <c r="D494" s="58" t="e">
        <f t="shared" si="59"/>
        <v>#VALUE!</v>
      </c>
      <c r="E494" s="58" t="e">
        <f t="shared" si="60"/>
        <v>#VALUE!</v>
      </c>
      <c r="F494" s="58" t="e">
        <f t="shared" si="64"/>
        <v>#VALUE!</v>
      </c>
      <c r="G494" s="58" t="e">
        <f t="shared" si="65"/>
        <v>#VALUE!</v>
      </c>
      <c r="H494" s="31">
        <f t="shared" si="61"/>
        <v>0</v>
      </c>
      <c r="I494" t="e">
        <f t="shared" si="62"/>
        <v>#VALUE!</v>
      </c>
      <c r="J494" t="e">
        <f t="shared" si="63"/>
        <v>#VALUE!</v>
      </c>
    </row>
    <row r="495" spans="3:10">
      <c r="C495" s="58">
        <f t="shared" si="58"/>
        <v>0</v>
      </c>
      <c r="D495" s="58" t="e">
        <f t="shared" si="59"/>
        <v>#VALUE!</v>
      </c>
      <c r="E495" s="58" t="e">
        <f t="shared" si="60"/>
        <v>#VALUE!</v>
      </c>
      <c r="F495" s="58" t="e">
        <f t="shared" si="64"/>
        <v>#VALUE!</v>
      </c>
      <c r="G495" s="58" t="e">
        <f t="shared" si="65"/>
        <v>#VALUE!</v>
      </c>
      <c r="H495" s="31">
        <f t="shared" si="61"/>
        <v>0</v>
      </c>
      <c r="I495" t="e">
        <f t="shared" si="62"/>
        <v>#VALUE!</v>
      </c>
      <c r="J495" t="e">
        <f t="shared" si="63"/>
        <v>#VALUE!</v>
      </c>
    </row>
    <row r="496" spans="3:10">
      <c r="C496" s="58">
        <f t="shared" si="58"/>
        <v>0</v>
      </c>
      <c r="D496" s="58" t="e">
        <f t="shared" si="59"/>
        <v>#VALUE!</v>
      </c>
      <c r="E496" s="58" t="e">
        <f t="shared" si="60"/>
        <v>#VALUE!</v>
      </c>
      <c r="F496" s="58" t="e">
        <f t="shared" si="64"/>
        <v>#VALUE!</v>
      </c>
      <c r="G496" s="58" t="e">
        <f t="shared" si="65"/>
        <v>#VALUE!</v>
      </c>
      <c r="H496" s="31">
        <f t="shared" si="61"/>
        <v>0</v>
      </c>
      <c r="I496" t="e">
        <f t="shared" si="62"/>
        <v>#VALUE!</v>
      </c>
      <c r="J496" t="e">
        <f t="shared" si="63"/>
        <v>#VALUE!</v>
      </c>
    </row>
    <row r="497" spans="3:10">
      <c r="C497" s="58">
        <f t="shared" si="58"/>
        <v>0</v>
      </c>
      <c r="D497" s="58" t="e">
        <f t="shared" si="59"/>
        <v>#VALUE!</v>
      </c>
      <c r="E497" s="58" t="e">
        <f t="shared" si="60"/>
        <v>#VALUE!</v>
      </c>
      <c r="F497" s="58" t="e">
        <f t="shared" si="64"/>
        <v>#VALUE!</v>
      </c>
      <c r="G497" s="58" t="e">
        <f t="shared" si="65"/>
        <v>#VALUE!</v>
      </c>
      <c r="H497" s="31">
        <f t="shared" si="61"/>
        <v>0</v>
      </c>
      <c r="I497" t="e">
        <f t="shared" si="62"/>
        <v>#VALUE!</v>
      </c>
      <c r="J497" t="e">
        <f t="shared" si="63"/>
        <v>#VALUE!</v>
      </c>
    </row>
    <row r="498" spans="3:10">
      <c r="C498" s="58">
        <f t="shared" si="58"/>
        <v>0</v>
      </c>
      <c r="D498" s="58" t="e">
        <f t="shared" si="59"/>
        <v>#VALUE!</v>
      </c>
      <c r="E498" s="58" t="e">
        <f t="shared" si="60"/>
        <v>#VALUE!</v>
      </c>
      <c r="F498" s="58" t="e">
        <f t="shared" si="64"/>
        <v>#VALUE!</v>
      </c>
      <c r="G498" s="58" t="e">
        <f t="shared" si="65"/>
        <v>#VALUE!</v>
      </c>
      <c r="H498" s="31">
        <f t="shared" si="61"/>
        <v>0</v>
      </c>
      <c r="I498" t="e">
        <f t="shared" si="62"/>
        <v>#VALUE!</v>
      </c>
      <c r="J498" t="e">
        <f t="shared" si="63"/>
        <v>#VALUE!</v>
      </c>
    </row>
    <row r="499" spans="3:10">
      <c r="C499" s="58">
        <f t="shared" si="58"/>
        <v>0</v>
      </c>
      <c r="D499" s="58" t="e">
        <f t="shared" si="59"/>
        <v>#VALUE!</v>
      </c>
      <c r="E499" s="58" t="e">
        <f t="shared" si="60"/>
        <v>#VALUE!</v>
      </c>
      <c r="F499" s="58" t="e">
        <f t="shared" si="64"/>
        <v>#VALUE!</v>
      </c>
      <c r="G499" s="58" t="e">
        <f t="shared" si="65"/>
        <v>#VALUE!</v>
      </c>
      <c r="H499" s="31">
        <f t="shared" si="61"/>
        <v>0</v>
      </c>
      <c r="I499" t="e">
        <f t="shared" si="62"/>
        <v>#VALUE!</v>
      </c>
      <c r="J499" t="e">
        <f t="shared" si="63"/>
        <v>#VALUE!</v>
      </c>
    </row>
    <row r="500" spans="3:10">
      <c r="C500" s="58">
        <f t="shared" si="58"/>
        <v>0</v>
      </c>
      <c r="D500" s="58" t="e">
        <f t="shared" si="59"/>
        <v>#VALUE!</v>
      </c>
      <c r="E500" s="58" t="e">
        <f t="shared" si="60"/>
        <v>#VALUE!</v>
      </c>
      <c r="F500" s="58" t="e">
        <f t="shared" si="64"/>
        <v>#VALUE!</v>
      </c>
      <c r="G500" s="58" t="e">
        <f t="shared" si="65"/>
        <v>#VALUE!</v>
      </c>
      <c r="H500" s="31">
        <f t="shared" si="61"/>
        <v>0</v>
      </c>
      <c r="I500" t="e">
        <f t="shared" si="62"/>
        <v>#VALUE!</v>
      </c>
      <c r="J500" t="e">
        <f t="shared" si="63"/>
        <v>#VALUE!</v>
      </c>
    </row>
    <row r="501" spans="3:10">
      <c r="C501" s="58">
        <f t="shared" si="58"/>
        <v>0</v>
      </c>
      <c r="D501" s="58" t="e">
        <f t="shared" si="59"/>
        <v>#VALUE!</v>
      </c>
      <c r="E501" s="58" t="e">
        <f t="shared" si="60"/>
        <v>#VALUE!</v>
      </c>
      <c r="F501" s="58" t="e">
        <f t="shared" si="64"/>
        <v>#VALUE!</v>
      </c>
      <c r="G501" s="58" t="e">
        <f t="shared" si="65"/>
        <v>#VALUE!</v>
      </c>
      <c r="H501" s="31">
        <f t="shared" si="61"/>
        <v>0</v>
      </c>
      <c r="I501" t="e">
        <f t="shared" si="62"/>
        <v>#VALUE!</v>
      </c>
      <c r="J501" t="e">
        <f t="shared" si="63"/>
        <v>#VALUE!</v>
      </c>
    </row>
    <row r="502" spans="3:10">
      <c r="C502" s="58">
        <f t="shared" si="58"/>
        <v>0</v>
      </c>
      <c r="D502" s="58" t="e">
        <f t="shared" si="59"/>
        <v>#VALUE!</v>
      </c>
      <c r="E502" s="58" t="e">
        <f t="shared" si="60"/>
        <v>#VALUE!</v>
      </c>
      <c r="F502" s="58" t="e">
        <f t="shared" si="64"/>
        <v>#VALUE!</v>
      </c>
      <c r="G502" s="58" t="e">
        <f t="shared" si="65"/>
        <v>#VALUE!</v>
      </c>
      <c r="H502" s="31">
        <f t="shared" si="61"/>
        <v>0</v>
      </c>
      <c r="I502" t="e">
        <f t="shared" si="62"/>
        <v>#VALUE!</v>
      </c>
      <c r="J502" t="e">
        <f t="shared" si="63"/>
        <v>#VALUE!</v>
      </c>
    </row>
    <row r="503" spans="3:10">
      <c r="C503" s="58">
        <f t="shared" si="58"/>
        <v>0</v>
      </c>
      <c r="D503" s="58" t="e">
        <f t="shared" si="59"/>
        <v>#VALUE!</v>
      </c>
      <c r="E503" s="58" t="e">
        <f t="shared" si="60"/>
        <v>#VALUE!</v>
      </c>
      <c r="F503" s="58" t="e">
        <f t="shared" si="64"/>
        <v>#VALUE!</v>
      </c>
      <c r="G503" s="58" t="e">
        <f t="shared" si="65"/>
        <v>#VALUE!</v>
      </c>
      <c r="H503" s="31">
        <f t="shared" si="61"/>
        <v>0</v>
      </c>
      <c r="I503" t="e">
        <f t="shared" si="62"/>
        <v>#VALUE!</v>
      </c>
      <c r="J503" t="e">
        <f t="shared" si="63"/>
        <v>#VALUE!</v>
      </c>
    </row>
    <row r="504" spans="3:10">
      <c r="C504" s="58">
        <f t="shared" si="58"/>
        <v>0</v>
      </c>
      <c r="D504" s="58" t="e">
        <f t="shared" si="59"/>
        <v>#VALUE!</v>
      </c>
      <c r="E504" s="58" t="e">
        <f t="shared" si="60"/>
        <v>#VALUE!</v>
      </c>
      <c r="F504" s="58" t="e">
        <f t="shared" si="64"/>
        <v>#VALUE!</v>
      </c>
      <c r="G504" s="58" t="e">
        <f t="shared" si="65"/>
        <v>#VALUE!</v>
      </c>
      <c r="H504" s="31">
        <f t="shared" si="61"/>
        <v>0</v>
      </c>
      <c r="I504" t="e">
        <f t="shared" si="62"/>
        <v>#VALUE!</v>
      </c>
      <c r="J504" t="e">
        <f t="shared" si="63"/>
        <v>#VALUE!</v>
      </c>
    </row>
    <row r="505" spans="3:10">
      <c r="C505" s="58">
        <f t="shared" si="58"/>
        <v>0</v>
      </c>
      <c r="D505" s="58" t="e">
        <f t="shared" si="59"/>
        <v>#VALUE!</v>
      </c>
      <c r="E505" s="58" t="e">
        <f t="shared" si="60"/>
        <v>#VALUE!</v>
      </c>
      <c r="F505" s="58" t="e">
        <f t="shared" si="64"/>
        <v>#VALUE!</v>
      </c>
      <c r="G505" s="58" t="e">
        <f t="shared" si="65"/>
        <v>#VALUE!</v>
      </c>
      <c r="H505" s="31">
        <f t="shared" si="61"/>
        <v>0</v>
      </c>
      <c r="I505" t="e">
        <f t="shared" si="62"/>
        <v>#VALUE!</v>
      </c>
      <c r="J505" t="e">
        <f t="shared" si="63"/>
        <v>#VALUE!</v>
      </c>
    </row>
    <row r="506" spans="3:10">
      <c r="C506" s="58">
        <f t="shared" si="58"/>
        <v>0</v>
      </c>
      <c r="D506" s="58" t="e">
        <f t="shared" si="59"/>
        <v>#VALUE!</v>
      </c>
      <c r="E506" s="58" t="e">
        <f t="shared" si="60"/>
        <v>#VALUE!</v>
      </c>
      <c r="F506" s="58" t="e">
        <f t="shared" si="64"/>
        <v>#VALUE!</v>
      </c>
      <c r="G506" s="58" t="e">
        <f t="shared" si="65"/>
        <v>#VALUE!</v>
      </c>
      <c r="H506" s="31">
        <f t="shared" si="61"/>
        <v>0</v>
      </c>
      <c r="I506" t="e">
        <f t="shared" si="62"/>
        <v>#VALUE!</v>
      </c>
      <c r="J506" t="e">
        <f t="shared" si="63"/>
        <v>#VALUE!</v>
      </c>
    </row>
    <row r="507" spans="3:10">
      <c r="C507" s="58">
        <f t="shared" si="58"/>
        <v>0</v>
      </c>
      <c r="D507" s="58" t="e">
        <f t="shared" si="59"/>
        <v>#VALUE!</v>
      </c>
      <c r="E507" s="58" t="e">
        <f t="shared" si="60"/>
        <v>#VALUE!</v>
      </c>
      <c r="F507" s="58" t="e">
        <f t="shared" si="64"/>
        <v>#VALUE!</v>
      </c>
      <c r="G507" s="58" t="e">
        <f t="shared" si="65"/>
        <v>#VALUE!</v>
      </c>
      <c r="H507" s="31">
        <f t="shared" si="61"/>
        <v>0</v>
      </c>
      <c r="I507" t="e">
        <f t="shared" si="62"/>
        <v>#VALUE!</v>
      </c>
      <c r="J507" t="e">
        <f t="shared" si="63"/>
        <v>#VALUE!</v>
      </c>
    </row>
    <row r="508" spans="3:10">
      <c r="C508" s="58">
        <f t="shared" si="58"/>
        <v>0</v>
      </c>
      <c r="D508" s="58" t="e">
        <f t="shared" si="59"/>
        <v>#VALUE!</v>
      </c>
      <c r="E508" s="58" t="e">
        <f t="shared" si="60"/>
        <v>#VALUE!</v>
      </c>
      <c r="F508" s="58" t="e">
        <f t="shared" si="64"/>
        <v>#VALUE!</v>
      </c>
      <c r="G508" s="58" t="e">
        <f t="shared" si="65"/>
        <v>#VALUE!</v>
      </c>
      <c r="H508" s="31">
        <f t="shared" si="61"/>
        <v>0</v>
      </c>
      <c r="I508" t="e">
        <f t="shared" si="62"/>
        <v>#VALUE!</v>
      </c>
      <c r="J508" t="e">
        <f t="shared" si="63"/>
        <v>#VALUE!</v>
      </c>
    </row>
    <row r="509" spans="3:10">
      <c r="C509" s="58">
        <f t="shared" si="58"/>
        <v>0</v>
      </c>
      <c r="D509" s="58" t="e">
        <f t="shared" si="59"/>
        <v>#VALUE!</v>
      </c>
      <c r="E509" s="58" t="e">
        <f t="shared" si="60"/>
        <v>#VALUE!</v>
      </c>
      <c r="F509" s="58" t="e">
        <f t="shared" si="64"/>
        <v>#VALUE!</v>
      </c>
      <c r="G509" s="58" t="e">
        <f t="shared" si="65"/>
        <v>#VALUE!</v>
      </c>
      <c r="H509" s="31">
        <f t="shared" si="61"/>
        <v>0</v>
      </c>
      <c r="I509" t="e">
        <f t="shared" si="62"/>
        <v>#VALUE!</v>
      </c>
      <c r="J509" t="e">
        <f t="shared" si="63"/>
        <v>#VALUE!</v>
      </c>
    </row>
    <row r="510" spans="3:10">
      <c r="C510" s="58">
        <f t="shared" si="58"/>
        <v>0</v>
      </c>
      <c r="D510" s="58" t="e">
        <f t="shared" si="59"/>
        <v>#VALUE!</v>
      </c>
      <c r="E510" s="58" t="e">
        <f t="shared" si="60"/>
        <v>#VALUE!</v>
      </c>
      <c r="F510" s="58" t="e">
        <f t="shared" si="64"/>
        <v>#VALUE!</v>
      </c>
      <c r="G510" s="58" t="e">
        <f t="shared" si="65"/>
        <v>#VALUE!</v>
      </c>
      <c r="H510" s="31">
        <f t="shared" si="61"/>
        <v>0</v>
      </c>
      <c r="I510" t="e">
        <f t="shared" si="62"/>
        <v>#VALUE!</v>
      </c>
      <c r="J510" t="e">
        <f t="shared" si="63"/>
        <v>#VALUE!</v>
      </c>
    </row>
    <row r="511" spans="3:10">
      <c r="C511" s="58">
        <f t="shared" si="58"/>
        <v>0</v>
      </c>
      <c r="D511" s="58" t="e">
        <f t="shared" si="59"/>
        <v>#VALUE!</v>
      </c>
      <c r="E511" s="58" t="e">
        <f t="shared" si="60"/>
        <v>#VALUE!</v>
      </c>
      <c r="F511" s="58" t="e">
        <f t="shared" si="64"/>
        <v>#VALUE!</v>
      </c>
      <c r="G511" s="58" t="e">
        <f t="shared" si="65"/>
        <v>#VALUE!</v>
      </c>
      <c r="H511" s="31">
        <f t="shared" si="61"/>
        <v>0</v>
      </c>
      <c r="I511" t="e">
        <f t="shared" si="62"/>
        <v>#VALUE!</v>
      </c>
      <c r="J511" t="e">
        <f t="shared" si="63"/>
        <v>#VALUE!</v>
      </c>
    </row>
    <row r="512" spans="3:10">
      <c r="C512" s="58">
        <f t="shared" si="58"/>
        <v>0</v>
      </c>
      <c r="D512" s="58" t="e">
        <f t="shared" si="59"/>
        <v>#VALUE!</v>
      </c>
      <c r="E512" s="58" t="e">
        <f t="shared" si="60"/>
        <v>#VALUE!</v>
      </c>
      <c r="F512" s="58" t="e">
        <f t="shared" si="64"/>
        <v>#VALUE!</v>
      </c>
      <c r="G512" s="58" t="e">
        <f t="shared" si="65"/>
        <v>#VALUE!</v>
      </c>
      <c r="H512" s="31">
        <f t="shared" si="61"/>
        <v>0</v>
      </c>
      <c r="I512" t="e">
        <f t="shared" si="62"/>
        <v>#VALUE!</v>
      </c>
      <c r="J512" t="e">
        <f t="shared" si="63"/>
        <v>#VALUE!</v>
      </c>
    </row>
    <row r="513" spans="3:10">
      <c r="C513" s="58">
        <f t="shared" si="58"/>
        <v>0</v>
      </c>
      <c r="D513" s="58" t="e">
        <f t="shared" si="59"/>
        <v>#VALUE!</v>
      </c>
      <c r="E513" s="58" t="e">
        <f t="shared" si="60"/>
        <v>#VALUE!</v>
      </c>
      <c r="F513" s="58" t="e">
        <f t="shared" si="64"/>
        <v>#VALUE!</v>
      </c>
      <c r="G513" s="58" t="e">
        <f t="shared" si="65"/>
        <v>#VALUE!</v>
      </c>
      <c r="H513" s="31">
        <f t="shared" si="61"/>
        <v>0</v>
      </c>
      <c r="I513" t="e">
        <f t="shared" si="62"/>
        <v>#VALUE!</v>
      </c>
      <c r="J513" t="e">
        <f t="shared" si="63"/>
        <v>#VALUE!</v>
      </c>
    </row>
    <row r="514" spans="3:10">
      <c r="C514" s="58">
        <f t="shared" ref="C514:C577" si="66">IFERROR(FIND(";",B514,1),B514)</f>
        <v>0</v>
      </c>
      <c r="D514" s="58" t="e">
        <f t="shared" ref="D514:D577" si="67">FIND(";",B514,C514+1)</f>
        <v>#VALUE!</v>
      </c>
      <c r="E514" s="58" t="e">
        <f t="shared" ref="E514:E577" si="68">FIND(";",B514,D514+1)</f>
        <v>#VALUE!</v>
      </c>
      <c r="F514" s="58" t="e">
        <f t="shared" si="64"/>
        <v>#VALUE!</v>
      </c>
      <c r="G514" s="58" t="e">
        <f t="shared" si="65"/>
        <v>#VALUE!</v>
      </c>
      <c r="H514" s="31">
        <f t="shared" ref="H514:H577" si="69">IFERROR(MID(B514,1,C514-1),B514)</f>
        <v>0</v>
      </c>
      <c r="I514" t="e">
        <f t="shared" ref="I514:I577" si="70">MID(B514,C514+1,D514-1-C514)</f>
        <v>#VALUE!</v>
      </c>
      <c r="J514" t="e">
        <f t="shared" ref="J514:J577" si="71">MID(B514,D514+1,1000)</f>
        <v>#VALUE!</v>
      </c>
    </row>
    <row r="515" spans="3:10">
      <c r="C515" s="58">
        <f t="shared" si="66"/>
        <v>0</v>
      </c>
      <c r="D515" s="58" t="e">
        <f t="shared" si="67"/>
        <v>#VALUE!</v>
      </c>
      <c r="E515" s="58" t="e">
        <f t="shared" si="68"/>
        <v>#VALUE!</v>
      </c>
      <c r="F515" s="58" t="e">
        <f t="shared" si="64"/>
        <v>#VALUE!</v>
      </c>
      <c r="G515" s="58" t="e">
        <f t="shared" si="65"/>
        <v>#VALUE!</v>
      </c>
      <c r="H515" s="31">
        <f t="shared" si="69"/>
        <v>0</v>
      </c>
      <c r="I515" t="e">
        <f t="shared" si="70"/>
        <v>#VALUE!</v>
      </c>
      <c r="J515" t="e">
        <f t="shared" si="71"/>
        <v>#VALUE!</v>
      </c>
    </row>
    <row r="516" spans="3:10">
      <c r="C516" s="58">
        <f t="shared" si="66"/>
        <v>0</v>
      </c>
      <c r="D516" s="58" t="e">
        <f t="shared" si="67"/>
        <v>#VALUE!</v>
      </c>
      <c r="E516" s="58" t="e">
        <f t="shared" si="68"/>
        <v>#VALUE!</v>
      </c>
      <c r="F516" s="58" t="e">
        <f t="shared" si="64"/>
        <v>#VALUE!</v>
      </c>
      <c r="G516" s="58" t="e">
        <f t="shared" si="65"/>
        <v>#VALUE!</v>
      </c>
      <c r="H516" s="31">
        <f t="shared" si="69"/>
        <v>0</v>
      </c>
      <c r="I516" t="e">
        <f t="shared" si="70"/>
        <v>#VALUE!</v>
      </c>
      <c r="J516" t="e">
        <f t="shared" si="71"/>
        <v>#VALUE!</v>
      </c>
    </row>
    <row r="517" spans="3:10">
      <c r="C517" s="58">
        <f t="shared" si="66"/>
        <v>0</v>
      </c>
      <c r="D517" s="58" t="e">
        <f t="shared" si="67"/>
        <v>#VALUE!</v>
      </c>
      <c r="E517" s="58" t="e">
        <f t="shared" si="68"/>
        <v>#VALUE!</v>
      </c>
      <c r="F517" s="58" t="e">
        <f t="shared" si="64"/>
        <v>#VALUE!</v>
      </c>
      <c r="G517" s="58" t="e">
        <f t="shared" si="65"/>
        <v>#VALUE!</v>
      </c>
      <c r="H517" s="31">
        <f t="shared" si="69"/>
        <v>0</v>
      </c>
      <c r="I517" t="e">
        <f t="shared" si="70"/>
        <v>#VALUE!</v>
      </c>
      <c r="J517" t="e">
        <f t="shared" si="71"/>
        <v>#VALUE!</v>
      </c>
    </row>
    <row r="518" spans="3:10">
      <c r="C518" s="58">
        <f t="shared" si="66"/>
        <v>0</v>
      </c>
      <c r="D518" s="58" t="e">
        <f t="shared" si="67"/>
        <v>#VALUE!</v>
      </c>
      <c r="E518" s="58" t="e">
        <f t="shared" si="68"/>
        <v>#VALUE!</v>
      </c>
      <c r="F518" s="58" t="e">
        <f t="shared" si="64"/>
        <v>#VALUE!</v>
      </c>
      <c r="G518" s="58" t="e">
        <f t="shared" si="65"/>
        <v>#VALUE!</v>
      </c>
      <c r="H518" s="31">
        <f t="shared" si="69"/>
        <v>0</v>
      </c>
      <c r="I518" t="e">
        <f t="shared" si="70"/>
        <v>#VALUE!</v>
      </c>
      <c r="J518" t="e">
        <f t="shared" si="71"/>
        <v>#VALUE!</v>
      </c>
    </row>
    <row r="519" spans="3:10">
      <c r="C519" s="58">
        <f t="shared" si="66"/>
        <v>0</v>
      </c>
      <c r="D519" s="58" t="e">
        <f t="shared" si="67"/>
        <v>#VALUE!</v>
      </c>
      <c r="E519" s="58" t="e">
        <f t="shared" si="68"/>
        <v>#VALUE!</v>
      </c>
      <c r="F519" s="58" t="e">
        <f t="shared" si="64"/>
        <v>#VALUE!</v>
      </c>
      <c r="G519" s="58" t="e">
        <f t="shared" si="65"/>
        <v>#VALUE!</v>
      </c>
      <c r="H519" s="31">
        <f t="shared" si="69"/>
        <v>0</v>
      </c>
      <c r="I519" t="e">
        <f t="shared" si="70"/>
        <v>#VALUE!</v>
      </c>
      <c r="J519" t="e">
        <f t="shared" si="71"/>
        <v>#VALUE!</v>
      </c>
    </row>
    <row r="520" spans="3:10">
      <c r="C520" s="58">
        <f t="shared" si="66"/>
        <v>0</v>
      </c>
      <c r="D520" s="58" t="e">
        <f t="shared" si="67"/>
        <v>#VALUE!</v>
      </c>
      <c r="E520" s="58" t="e">
        <f t="shared" si="68"/>
        <v>#VALUE!</v>
      </c>
      <c r="F520" s="58" t="e">
        <f t="shared" si="64"/>
        <v>#VALUE!</v>
      </c>
      <c r="G520" s="58" t="e">
        <f t="shared" si="65"/>
        <v>#VALUE!</v>
      </c>
      <c r="H520" s="31">
        <f t="shared" si="69"/>
        <v>0</v>
      </c>
      <c r="I520" t="e">
        <f t="shared" si="70"/>
        <v>#VALUE!</v>
      </c>
      <c r="J520" t="e">
        <f t="shared" si="71"/>
        <v>#VALUE!</v>
      </c>
    </row>
    <row r="521" spans="3:10">
      <c r="C521" s="58">
        <f t="shared" si="66"/>
        <v>0</v>
      </c>
      <c r="D521" s="58" t="e">
        <f t="shared" si="67"/>
        <v>#VALUE!</v>
      </c>
      <c r="E521" s="58" t="e">
        <f t="shared" si="68"/>
        <v>#VALUE!</v>
      </c>
      <c r="F521" s="58" t="e">
        <f t="shared" si="64"/>
        <v>#VALUE!</v>
      </c>
      <c r="G521" s="58" t="e">
        <f t="shared" si="65"/>
        <v>#VALUE!</v>
      </c>
      <c r="H521" s="31">
        <f t="shared" si="69"/>
        <v>0</v>
      </c>
      <c r="I521" t="e">
        <f t="shared" si="70"/>
        <v>#VALUE!</v>
      </c>
      <c r="J521" t="e">
        <f t="shared" si="71"/>
        <v>#VALUE!</v>
      </c>
    </row>
    <row r="522" spans="3:10">
      <c r="C522" s="58">
        <f t="shared" si="66"/>
        <v>0</v>
      </c>
      <c r="D522" s="58" t="e">
        <f t="shared" si="67"/>
        <v>#VALUE!</v>
      </c>
      <c r="E522" s="58" t="e">
        <f t="shared" si="68"/>
        <v>#VALUE!</v>
      </c>
      <c r="F522" s="58" t="e">
        <f t="shared" si="64"/>
        <v>#VALUE!</v>
      </c>
      <c r="G522" s="58" t="e">
        <f t="shared" si="65"/>
        <v>#VALUE!</v>
      </c>
      <c r="H522" s="31">
        <f t="shared" si="69"/>
        <v>0</v>
      </c>
      <c r="I522" t="e">
        <f t="shared" si="70"/>
        <v>#VALUE!</v>
      </c>
      <c r="J522" t="e">
        <f t="shared" si="71"/>
        <v>#VALUE!</v>
      </c>
    </row>
    <row r="523" spans="3:10">
      <c r="C523" s="58">
        <f t="shared" si="66"/>
        <v>0</v>
      </c>
      <c r="D523" s="58" t="e">
        <f t="shared" si="67"/>
        <v>#VALUE!</v>
      </c>
      <c r="E523" s="58" t="e">
        <f t="shared" si="68"/>
        <v>#VALUE!</v>
      </c>
      <c r="F523" s="58" t="e">
        <f t="shared" si="64"/>
        <v>#VALUE!</v>
      </c>
      <c r="G523" s="58" t="e">
        <f t="shared" si="65"/>
        <v>#VALUE!</v>
      </c>
      <c r="H523" s="31">
        <f t="shared" si="69"/>
        <v>0</v>
      </c>
      <c r="I523" t="e">
        <f t="shared" si="70"/>
        <v>#VALUE!</v>
      </c>
      <c r="J523" t="e">
        <f t="shared" si="71"/>
        <v>#VALUE!</v>
      </c>
    </row>
    <row r="524" spans="3:10">
      <c r="C524" s="58">
        <f t="shared" si="66"/>
        <v>0</v>
      </c>
      <c r="D524" s="58" t="e">
        <f t="shared" si="67"/>
        <v>#VALUE!</v>
      </c>
      <c r="E524" s="58" t="e">
        <f t="shared" si="68"/>
        <v>#VALUE!</v>
      </c>
      <c r="F524" s="58" t="e">
        <f t="shared" si="64"/>
        <v>#VALUE!</v>
      </c>
      <c r="G524" s="58" t="e">
        <f t="shared" si="65"/>
        <v>#VALUE!</v>
      </c>
      <c r="H524" s="31">
        <f t="shared" si="69"/>
        <v>0</v>
      </c>
      <c r="I524" t="e">
        <f t="shared" si="70"/>
        <v>#VALUE!</v>
      </c>
      <c r="J524" t="e">
        <f t="shared" si="71"/>
        <v>#VALUE!</v>
      </c>
    </row>
    <row r="525" spans="3:10">
      <c r="C525" s="58">
        <f t="shared" si="66"/>
        <v>0</v>
      </c>
      <c r="D525" s="58" t="e">
        <f t="shared" si="67"/>
        <v>#VALUE!</v>
      </c>
      <c r="E525" s="58" t="e">
        <f t="shared" si="68"/>
        <v>#VALUE!</v>
      </c>
      <c r="F525" s="58" t="e">
        <f t="shared" si="64"/>
        <v>#VALUE!</v>
      </c>
      <c r="G525" s="58" t="e">
        <f t="shared" si="65"/>
        <v>#VALUE!</v>
      </c>
      <c r="H525" s="31">
        <f t="shared" si="69"/>
        <v>0</v>
      </c>
      <c r="I525" t="e">
        <f t="shared" si="70"/>
        <v>#VALUE!</v>
      </c>
      <c r="J525" t="e">
        <f t="shared" si="71"/>
        <v>#VALUE!</v>
      </c>
    </row>
    <row r="526" spans="3:10">
      <c r="C526" s="58">
        <f t="shared" si="66"/>
        <v>0</v>
      </c>
      <c r="D526" s="58" t="e">
        <f t="shared" si="67"/>
        <v>#VALUE!</v>
      </c>
      <c r="E526" s="58" t="e">
        <f t="shared" si="68"/>
        <v>#VALUE!</v>
      </c>
      <c r="F526" s="58" t="e">
        <f t="shared" si="64"/>
        <v>#VALUE!</v>
      </c>
      <c r="G526" s="58" t="e">
        <f t="shared" si="65"/>
        <v>#VALUE!</v>
      </c>
      <c r="H526" s="31">
        <f t="shared" si="69"/>
        <v>0</v>
      </c>
      <c r="I526" t="e">
        <f t="shared" si="70"/>
        <v>#VALUE!</v>
      </c>
      <c r="J526" t="e">
        <f t="shared" si="71"/>
        <v>#VALUE!</v>
      </c>
    </row>
    <row r="527" spans="3:10">
      <c r="C527" s="58">
        <f t="shared" si="66"/>
        <v>0</v>
      </c>
      <c r="D527" s="58" t="e">
        <f t="shared" si="67"/>
        <v>#VALUE!</v>
      </c>
      <c r="E527" s="58" t="e">
        <f t="shared" si="68"/>
        <v>#VALUE!</v>
      </c>
      <c r="F527" s="58" t="e">
        <f t="shared" si="64"/>
        <v>#VALUE!</v>
      </c>
      <c r="G527" s="58" t="e">
        <f t="shared" si="65"/>
        <v>#VALUE!</v>
      </c>
      <c r="H527" s="31">
        <f t="shared" si="69"/>
        <v>0</v>
      </c>
      <c r="I527" t="e">
        <f t="shared" si="70"/>
        <v>#VALUE!</v>
      </c>
      <c r="J527" t="e">
        <f t="shared" si="71"/>
        <v>#VALUE!</v>
      </c>
    </row>
    <row r="528" spans="3:10">
      <c r="C528" s="58">
        <f t="shared" si="66"/>
        <v>0</v>
      </c>
      <c r="D528" s="58" t="e">
        <f t="shared" si="67"/>
        <v>#VALUE!</v>
      </c>
      <c r="E528" s="58" t="e">
        <f t="shared" si="68"/>
        <v>#VALUE!</v>
      </c>
      <c r="F528" s="58" t="e">
        <f t="shared" si="64"/>
        <v>#VALUE!</v>
      </c>
      <c r="G528" s="58" t="e">
        <f t="shared" si="65"/>
        <v>#VALUE!</v>
      </c>
      <c r="H528" s="31">
        <f t="shared" si="69"/>
        <v>0</v>
      </c>
      <c r="I528" t="e">
        <f t="shared" si="70"/>
        <v>#VALUE!</v>
      </c>
      <c r="J528" t="e">
        <f t="shared" si="71"/>
        <v>#VALUE!</v>
      </c>
    </row>
    <row r="529" spans="3:10">
      <c r="C529" s="58">
        <f t="shared" si="66"/>
        <v>0</v>
      </c>
      <c r="D529" s="58" t="e">
        <f t="shared" si="67"/>
        <v>#VALUE!</v>
      </c>
      <c r="E529" s="58" t="e">
        <f t="shared" si="68"/>
        <v>#VALUE!</v>
      </c>
      <c r="F529" s="58" t="e">
        <f t="shared" si="64"/>
        <v>#VALUE!</v>
      </c>
      <c r="G529" s="58" t="e">
        <f t="shared" si="65"/>
        <v>#VALUE!</v>
      </c>
      <c r="H529" s="31">
        <f t="shared" si="69"/>
        <v>0</v>
      </c>
      <c r="I529" t="e">
        <f t="shared" si="70"/>
        <v>#VALUE!</v>
      </c>
      <c r="J529" t="e">
        <f t="shared" si="71"/>
        <v>#VALUE!</v>
      </c>
    </row>
    <row r="530" spans="3:10">
      <c r="C530" s="58">
        <f t="shared" si="66"/>
        <v>0</v>
      </c>
      <c r="D530" s="58" t="e">
        <f t="shared" si="67"/>
        <v>#VALUE!</v>
      </c>
      <c r="E530" s="58" t="e">
        <f t="shared" si="68"/>
        <v>#VALUE!</v>
      </c>
      <c r="F530" s="58" t="e">
        <f t="shared" si="64"/>
        <v>#VALUE!</v>
      </c>
      <c r="G530" s="58" t="e">
        <f t="shared" si="65"/>
        <v>#VALUE!</v>
      </c>
      <c r="H530" s="31">
        <f t="shared" si="69"/>
        <v>0</v>
      </c>
      <c r="I530" t="e">
        <f t="shared" si="70"/>
        <v>#VALUE!</v>
      </c>
      <c r="J530" t="e">
        <f t="shared" si="71"/>
        <v>#VALUE!</v>
      </c>
    </row>
    <row r="531" spans="3:10">
      <c r="C531" s="58">
        <f t="shared" si="66"/>
        <v>0</v>
      </c>
      <c r="D531" s="58" t="e">
        <f t="shared" si="67"/>
        <v>#VALUE!</v>
      </c>
      <c r="E531" s="58" t="e">
        <f t="shared" si="68"/>
        <v>#VALUE!</v>
      </c>
      <c r="F531" s="58" t="e">
        <f t="shared" si="64"/>
        <v>#VALUE!</v>
      </c>
      <c r="G531" s="58" t="e">
        <f t="shared" si="65"/>
        <v>#VALUE!</v>
      </c>
      <c r="H531" s="31">
        <f t="shared" si="69"/>
        <v>0</v>
      </c>
      <c r="I531" t="e">
        <f t="shared" si="70"/>
        <v>#VALUE!</v>
      </c>
      <c r="J531" t="e">
        <f t="shared" si="71"/>
        <v>#VALUE!</v>
      </c>
    </row>
    <row r="532" spans="3:10">
      <c r="C532" s="58">
        <f t="shared" si="66"/>
        <v>0</v>
      </c>
      <c r="D532" s="58" t="e">
        <f t="shared" si="67"/>
        <v>#VALUE!</v>
      </c>
      <c r="E532" s="58" t="e">
        <f t="shared" si="68"/>
        <v>#VALUE!</v>
      </c>
      <c r="F532" s="58" t="e">
        <f t="shared" si="64"/>
        <v>#VALUE!</v>
      </c>
      <c r="G532" s="58" t="e">
        <f t="shared" si="65"/>
        <v>#VALUE!</v>
      </c>
      <c r="H532" s="31">
        <f t="shared" si="69"/>
        <v>0</v>
      </c>
      <c r="I532" t="e">
        <f t="shared" si="70"/>
        <v>#VALUE!</v>
      </c>
      <c r="J532" t="e">
        <f t="shared" si="71"/>
        <v>#VALUE!</v>
      </c>
    </row>
    <row r="533" spans="3:10">
      <c r="C533" s="58">
        <f t="shared" si="66"/>
        <v>0</v>
      </c>
      <c r="D533" s="58" t="e">
        <f t="shared" si="67"/>
        <v>#VALUE!</v>
      </c>
      <c r="E533" s="58" t="e">
        <f t="shared" si="68"/>
        <v>#VALUE!</v>
      </c>
      <c r="F533" s="58" t="e">
        <f t="shared" si="64"/>
        <v>#VALUE!</v>
      </c>
      <c r="G533" s="58" t="e">
        <f t="shared" si="65"/>
        <v>#VALUE!</v>
      </c>
      <c r="H533" s="31">
        <f t="shared" si="69"/>
        <v>0</v>
      </c>
      <c r="I533" t="e">
        <f t="shared" si="70"/>
        <v>#VALUE!</v>
      </c>
      <c r="J533" t="e">
        <f t="shared" si="71"/>
        <v>#VALUE!</v>
      </c>
    </row>
    <row r="534" spans="3:10">
      <c r="C534" s="58">
        <f t="shared" si="66"/>
        <v>0</v>
      </c>
      <c r="D534" s="58" t="e">
        <f t="shared" si="67"/>
        <v>#VALUE!</v>
      </c>
      <c r="E534" s="58" t="e">
        <f t="shared" si="68"/>
        <v>#VALUE!</v>
      </c>
      <c r="F534" s="58" t="e">
        <f t="shared" si="64"/>
        <v>#VALUE!</v>
      </c>
      <c r="G534" s="58" t="e">
        <f t="shared" si="65"/>
        <v>#VALUE!</v>
      </c>
      <c r="H534" s="31">
        <f t="shared" si="69"/>
        <v>0</v>
      </c>
      <c r="I534" t="e">
        <f t="shared" si="70"/>
        <v>#VALUE!</v>
      </c>
      <c r="J534" t="e">
        <f t="shared" si="71"/>
        <v>#VALUE!</v>
      </c>
    </row>
    <row r="535" spans="3:10">
      <c r="C535" s="58">
        <f t="shared" si="66"/>
        <v>0</v>
      </c>
      <c r="D535" s="58" t="e">
        <f t="shared" si="67"/>
        <v>#VALUE!</v>
      </c>
      <c r="E535" s="58" t="e">
        <f t="shared" si="68"/>
        <v>#VALUE!</v>
      </c>
      <c r="F535" s="58" t="e">
        <f t="shared" si="64"/>
        <v>#VALUE!</v>
      </c>
      <c r="G535" s="58" t="e">
        <f t="shared" si="65"/>
        <v>#VALUE!</v>
      </c>
      <c r="H535" s="31">
        <f t="shared" si="69"/>
        <v>0</v>
      </c>
      <c r="I535" t="e">
        <f t="shared" si="70"/>
        <v>#VALUE!</v>
      </c>
      <c r="J535" t="e">
        <f t="shared" si="71"/>
        <v>#VALUE!</v>
      </c>
    </row>
    <row r="536" spans="3:10">
      <c r="C536" s="58">
        <f t="shared" si="66"/>
        <v>0</v>
      </c>
      <c r="D536" s="58" t="e">
        <f t="shared" si="67"/>
        <v>#VALUE!</v>
      </c>
      <c r="E536" s="58" t="e">
        <f t="shared" si="68"/>
        <v>#VALUE!</v>
      </c>
      <c r="F536" s="58" t="e">
        <f t="shared" si="64"/>
        <v>#VALUE!</v>
      </c>
      <c r="G536" s="58" t="e">
        <f t="shared" si="65"/>
        <v>#VALUE!</v>
      </c>
      <c r="H536" s="31">
        <f t="shared" si="69"/>
        <v>0</v>
      </c>
      <c r="I536" t="e">
        <f t="shared" si="70"/>
        <v>#VALUE!</v>
      </c>
      <c r="J536" t="e">
        <f t="shared" si="71"/>
        <v>#VALUE!</v>
      </c>
    </row>
    <row r="537" spans="3:10">
      <c r="C537" s="58">
        <f t="shared" si="66"/>
        <v>0</v>
      </c>
      <c r="D537" s="58" t="e">
        <f t="shared" si="67"/>
        <v>#VALUE!</v>
      </c>
      <c r="E537" s="58" t="e">
        <f t="shared" si="68"/>
        <v>#VALUE!</v>
      </c>
      <c r="F537" s="58" t="e">
        <f t="shared" si="64"/>
        <v>#VALUE!</v>
      </c>
      <c r="G537" s="58" t="e">
        <f t="shared" si="65"/>
        <v>#VALUE!</v>
      </c>
      <c r="H537" s="31">
        <f t="shared" si="69"/>
        <v>0</v>
      </c>
      <c r="I537" t="e">
        <f t="shared" si="70"/>
        <v>#VALUE!</v>
      </c>
      <c r="J537" t="e">
        <f t="shared" si="71"/>
        <v>#VALUE!</v>
      </c>
    </row>
    <row r="538" spans="3:10">
      <c r="C538" s="58">
        <f t="shared" si="66"/>
        <v>0</v>
      </c>
      <c r="D538" s="58" t="e">
        <f t="shared" si="67"/>
        <v>#VALUE!</v>
      </c>
      <c r="E538" s="58" t="e">
        <f t="shared" si="68"/>
        <v>#VALUE!</v>
      </c>
      <c r="F538" s="58" t="e">
        <f t="shared" si="64"/>
        <v>#VALUE!</v>
      </c>
      <c r="G538" s="58" t="e">
        <f t="shared" si="65"/>
        <v>#VALUE!</v>
      </c>
      <c r="H538" s="31">
        <f t="shared" si="69"/>
        <v>0</v>
      </c>
      <c r="I538" t="e">
        <f t="shared" si="70"/>
        <v>#VALUE!</v>
      </c>
      <c r="J538" t="e">
        <f t="shared" si="71"/>
        <v>#VALUE!</v>
      </c>
    </row>
    <row r="539" spans="3:10">
      <c r="C539" s="58">
        <f t="shared" si="66"/>
        <v>0</v>
      </c>
      <c r="D539" s="58" t="e">
        <f t="shared" si="67"/>
        <v>#VALUE!</v>
      </c>
      <c r="E539" s="58" t="e">
        <f t="shared" si="68"/>
        <v>#VALUE!</v>
      </c>
      <c r="F539" s="58" t="e">
        <f t="shared" si="64"/>
        <v>#VALUE!</v>
      </c>
      <c r="G539" s="58" t="e">
        <f t="shared" si="65"/>
        <v>#VALUE!</v>
      </c>
      <c r="H539" s="31">
        <f t="shared" si="69"/>
        <v>0</v>
      </c>
      <c r="I539" t="e">
        <f t="shared" si="70"/>
        <v>#VALUE!</v>
      </c>
      <c r="J539" t="e">
        <f t="shared" si="71"/>
        <v>#VALUE!</v>
      </c>
    </row>
    <row r="540" spans="3:10">
      <c r="C540" s="58">
        <f t="shared" si="66"/>
        <v>0</v>
      </c>
      <c r="D540" s="58" t="e">
        <f t="shared" si="67"/>
        <v>#VALUE!</v>
      </c>
      <c r="E540" s="58" t="e">
        <f t="shared" si="68"/>
        <v>#VALUE!</v>
      </c>
      <c r="F540" s="58" t="e">
        <f t="shared" si="64"/>
        <v>#VALUE!</v>
      </c>
      <c r="G540" s="58" t="e">
        <f t="shared" si="65"/>
        <v>#VALUE!</v>
      </c>
      <c r="H540" s="31">
        <f t="shared" si="69"/>
        <v>0</v>
      </c>
      <c r="I540" t="e">
        <f t="shared" si="70"/>
        <v>#VALUE!</v>
      </c>
      <c r="J540" t="e">
        <f t="shared" si="71"/>
        <v>#VALUE!</v>
      </c>
    </row>
    <row r="541" spans="3:10">
      <c r="C541" s="58">
        <f t="shared" si="66"/>
        <v>0</v>
      </c>
      <c r="D541" s="58" t="e">
        <f t="shared" si="67"/>
        <v>#VALUE!</v>
      </c>
      <c r="E541" s="58" t="e">
        <f t="shared" si="68"/>
        <v>#VALUE!</v>
      </c>
      <c r="F541" s="58" t="e">
        <f t="shared" si="64"/>
        <v>#VALUE!</v>
      </c>
      <c r="G541" s="58" t="e">
        <f t="shared" si="65"/>
        <v>#VALUE!</v>
      </c>
      <c r="H541" s="31">
        <f t="shared" si="69"/>
        <v>0</v>
      </c>
      <c r="I541" t="e">
        <f t="shared" si="70"/>
        <v>#VALUE!</v>
      </c>
      <c r="J541" t="e">
        <f t="shared" si="71"/>
        <v>#VALUE!</v>
      </c>
    </row>
    <row r="542" spans="3:10">
      <c r="C542" s="58">
        <f t="shared" si="66"/>
        <v>0</v>
      </c>
      <c r="D542" s="58" t="e">
        <f t="shared" si="67"/>
        <v>#VALUE!</v>
      </c>
      <c r="E542" s="58" t="e">
        <f t="shared" si="68"/>
        <v>#VALUE!</v>
      </c>
      <c r="F542" s="58" t="e">
        <f t="shared" si="64"/>
        <v>#VALUE!</v>
      </c>
      <c r="G542" s="58" t="e">
        <f t="shared" si="65"/>
        <v>#VALUE!</v>
      </c>
      <c r="H542" s="31">
        <f t="shared" si="69"/>
        <v>0</v>
      </c>
      <c r="I542" t="e">
        <f t="shared" si="70"/>
        <v>#VALUE!</v>
      </c>
      <c r="J542" t="e">
        <f t="shared" si="71"/>
        <v>#VALUE!</v>
      </c>
    </row>
    <row r="543" spans="3:10">
      <c r="C543" s="58">
        <f t="shared" si="66"/>
        <v>0</v>
      </c>
      <c r="D543" s="58" t="e">
        <f t="shared" si="67"/>
        <v>#VALUE!</v>
      </c>
      <c r="E543" s="58" t="e">
        <f t="shared" si="68"/>
        <v>#VALUE!</v>
      </c>
      <c r="F543" s="58" t="e">
        <f t="shared" si="64"/>
        <v>#VALUE!</v>
      </c>
      <c r="G543" s="58" t="e">
        <f t="shared" si="65"/>
        <v>#VALUE!</v>
      </c>
      <c r="H543" s="31">
        <f t="shared" si="69"/>
        <v>0</v>
      </c>
      <c r="I543" t="e">
        <f t="shared" si="70"/>
        <v>#VALUE!</v>
      </c>
      <c r="J543" t="e">
        <f t="shared" si="71"/>
        <v>#VALUE!</v>
      </c>
    </row>
    <row r="544" spans="3:10">
      <c r="C544" s="58">
        <f t="shared" si="66"/>
        <v>0</v>
      </c>
      <c r="D544" s="58" t="e">
        <f t="shared" si="67"/>
        <v>#VALUE!</v>
      </c>
      <c r="E544" s="58" t="e">
        <f t="shared" si="68"/>
        <v>#VALUE!</v>
      </c>
      <c r="F544" s="58" t="e">
        <f t="shared" si="64"/>
        <v>#VALUE!</v>
      </c>
      <c r="G544" s="58" t="e">
        <f t="shared" si="65"/>
        <v>#VALUE!</v>
      </c>
      <c r="H544" s="31">
        <f t="shared" si="69"/>
        <v>0</v>
      </c>
      <c r="I544" t="e">
        <f t="shared" si="70"/>
        <v>#VALUE!</v>
      </c>
      <c r="J544" t="e">
        <f t="shared" si="71"/>
        <v>#VALUE!</v>
      </c>
    </row>
    <row r="545" spans="3:10">
      <c r="C545" s="58">
        <f t="shared" si="66"/>
        <v>0</v>
      </c>
      <c r="D545" s="58" t="e">
        <f t="shared" si="67"/>
        <v>#VALUE!</v>
      </c>
      <c r="E545" s="58" t="e">
        <f t="shared" si="68"/>
        <v>#VALUE!</v>
      </c>
      <c r="F545" s="58" t="e">
        <f t="shared" ref="F545:F608" si="72">FIND(";",B545,E545+1)</f>
        <v>#VALUE!</v>
      </c>
      <c r="G545" s="58" t="e">
        <f t="shared" ref="G545:G608" si="73">FIND(";",B545,F545+1)</f>
        <v>#VALUE!</v>
      </c>
      <c r="H545" s="31">
        <f t="shared" si="69"/>
        <v>0</v>
      </c>
      <c r="I545" t="e">
        <f t="shared" si="70"/>
        <v>#VALUE!</v>
      </c>
      <c r="J545" t="e">
        <f t="shared" si="71"/>
        <v>#VALUE!</v>
      </c>
    </row>
    <row r="546" spans="3:10">
      <c r="C546" s="58">
        <f t="shared" si="66"/>
        <v>0</v>
      </c>
      <c r="D546" s="58" t="e">
        <f t="shared" si="67"/>
        <v>#VALUE!</v>
      </c>
      <c r="E546" s="58" t="e">
        <f t="shared" si="68"/>
        <v>#VALUE!</v>
      </c>
      <c r="F546" s="58" t="e">
        <f t="shared" si="72"/>
        <v>#VALUE!</v>
      </c>
      <c r="G546" s="58" t="e">
        <f t="shared" si="73"/>
        <v>#VALUE!</v>
      </c>
      <c r="H546" s="31">
        <f t="shared" si="69"/>
        <v>0</v>
      </c>
      <c r="I546" t="e">
        <f t="shared" si="70"/>
        <v>#VALUE!</v>
      </c>
      <c r="J546" t="e">
        <f t="shared" si="71"/>
        <v>#VALUE!</v>
      </c>
    </row>
    <row r="547" spans="3:10">
      <c r="C547" s="58">
        <f t="shared" si="66"/>
        <v>0</v>
      </c>
      <c r="D547" s="58" t="e">
        <f t="shared" si="67"/>
        <v>#VALUE!</v>
      </c>
      <c r="E547" s="58" t="e">
        <f t="shared" si="68"/>
        <v>#VALUE!</v>
      </c>
      <c r="F547" s="58" t="e">
        <f t="shared" si="72"/>
        <v>#VALUE!</v>
      </c>
      <c r="G547" s="58" t="e">
        <f t="shared" si="73"/>
        <v>#VALUE!</v>
      </c>
      <c r="H547" s="31">
        <f t="shared" si="69"/>
        <v>0</v>
      </c>
      <c r="I547" t="e">
        <f t="shared" si="70"/>
        <v>#VALUE!</v>
      </c>
      <c r="J547" t="e">
        <f t="shared" si="71"/>
        <v>#VALUE!</v>
      </c>
    </row>
    <row r="548" spans="3:10">
      <c r="C548" s="58">
        <f t="shared" si="66"/>
        <v>0</v>
      </c>
      <c r="D548" s="58" t="e">
        <f t="shared" si="67"/>
        <v>#VALUE!</v>
      </c>
      <c r="E548" s="58" t="e">
        <f t="shared" si="68"/>
        <v>#VALUE!</v>
      </c>
      <c r="F548" s="58" t="e">
        <f t="shared" si="72"/>
        <v>#VALUE!</v>
      </c>
      <c r="G548" s="58" t="e">
        <f t="shared" si="73"/>
        <v>#VALUE!</v>
      </c>
      <c r="H548" s="31">
        <f t="shared" si="69"/>
        <v>0</v>
      </c>
      <c r="I548" t="e">
        <f t="shared" si="70"/>
        <v>#VALUE!</v>
      </c>
      <c r="J548" t="e">
        <f t="shared" si="71"/>
        <v>#VALUE!</v>
      </c>
    </row>
    <row r="549" spans="3:10">
      <c r="C549" s="58">
        <f t="shared" si="66"/>
        <v>0</v>
      </c>
      <c r="D549" s="58" t="e">
        <f t="shared" si="67"/>
        <v>#VALUE!</v>
      </c>
      <c r="E549" s="58" t="e">
        <f t="shared" si="68"/>
        <v>#VALUE!</v>
      </c>
      <c r="F549" s="58" t="e">
        <f t="shared" si="72"/>
        <v>#VALUE!</v>
      </c>
      <c r="G549" s="58" t="e">
        <f t="shared" si="73"/>
        <v>#VALUE!</v>
      </c>
      <c r="H549" s="31">
        <f t="shared" si="69"/>
        <v>0</v>
      </c>
      <c r="I549" t="e">
        <f t="shared" si="70"/>
        <v>#VALUE!</v>
      </c>
      <c r="J549" t="e">
        <f t="shared" si="71"/>
        <v>#VALUE!</v>
      </c>
    </row>
    <row r="550" spans="3:10">
      <c r="C550" s="58">
        <f t="shared" si="66"/>
        <v>0</v>
      </c>
      <c r="D550" s="58" t="e">
        <f t="shared" si="67"/>
        <v>#VALUE!</v>
      </c>
      <c r="E550" s="58" t="e">
        <f t="shared" si="68"/>
        <v>#VALUE!</v>
      </c>
      <c r="F550" s="58" t="e">
        <f t="shared" si="72"/>
        <v>#VALUE!</v>
      </c>
      <c r="G550" s="58" t="e">
        <f t="shared" si="73"/>
        <v>#VALUE!</v>
      </c>
      <c r="H550" s="31">
        <f t="shared" si="69"/>
        <v>0</v>
      </c>
      <c r="I550" t="e">
        <f t="shared" si="70"/>
        <v>#VALUE!</v>
      </c>
      <c r="J550" t="e">
        <f t="shared" si="71"/>
        <v>#VALUE!</v>
      </c>
    </row>
    <row r="551" spans="3:10">
      <c r="C551" s="58">
        <f t="shared" si="66"/>
        <v>0</v>
      </c>
      <c r="D551" s="58" t="e">
        <f t="shared" si="67"/>
        <v>#VALUE!</v>
      </c>
      <c r="E551" s="58" t="e">
        <f t="shared" si="68"/>
        <v>#VALUE!</v>
      </c>
      <c r="F551" s="58" t="e">
        <f t="shared" si="72"/>
        <v>#VALUE!</v>
      </c>
      <c r="G551" s="58" t="e">
        <f t="shared" si="73"/>
        <v>#VALUE!</v>
      </c>
      <c r="H551" s="31">
        <f t="shared" si="69"/>
        <v>0</v>
      </c>
      <c r="I551" t="e">
        <f t="shared" si="70"/>
        <v>#VALUE!</v>
      </c>
      <c r="J551" t="e">
        <f t="shared" si="71"/>
        <v>#VALUE!</v>
      </c>
    </row>
    <row r="552" spans="3:10">
      <c r="C552" s="58">
        <f t="shared" si="66"/>
        <v>0</v>
      </c>
      <c r="D552" s="58" t="e">
        <f t="shared" si="67"/>
        <v>#VALUE!</v>
      </c>
      <c r="E552" s="58" t="e">
        <f t="shared" si="68"/>
        <v>#VALUE!</v>
      </c>
      <c r="F552" s="58" t="e">
        <f t="shared" si="72"/>
        <v>#VALUE!</v>
      </c>
      <c r="G552" s="58" t="e">
        <f t="shared" si="73"/>
        <v>#VALUE!</v>
      </c>
      <c r="H552" s="31">
        <f t="shared" si="69"/>
        <v>0</v>
      </c>
      <c r="I552" t="e">
        <f t="shared" si="70"/>
        <v>#VALUE!</v>
      </c>
      <c r="J552" t="e">
        <f t="shared" si="71"/>
        <v>#VALUE!</v>
      </c>
    </row>
    <row r="553" spans="3:10">
      <c r="C553" s="58">
        <f t="shared" si="66"/>
        <v>0</v>
      </c>
      <c r="D553" s="58" t="e">
        <f t="shared" si="67"/>
        <v>#VALUE!</v>
      </c>
      <c r="E553" s="58" t="e">
        <f t="shared" si="68"/>
        <v>#VALUE!</v>
      </c>
      <c r="F553" s="58" t="e">
        <f t="shared" si="72"/>
        <v>#VALUE!</v>
      </c>
      <c r="G553" s="58" t="e">
        <f t="shared" si="73"/>
        <v>#VALUE!</v>
      </c>
      <c r="H553" s="31">
        <f t="shared" si="69"/>
        <v>0</v>
      </c>
      <c r="I553" t="e">
        <f t="shared" si="70"/>
        <v>#VALUE!</v>
      </c>
      <c r="J553" t="e">
        <f t="shared" si="71"/>
        <v>#VALUE!</v>
      </c>
    </row>
    <row r="554" spans="3:10">
      <c r="C554" s="58">
        <f t="shared" si="66"/>
        <v>0</v>
      </c>
      <c r="D554" s="58" t="e">
        <f t="shared" si="67"/>
        <v>#VALUE!</v>
      </c>
      <c r="E554" s="58" t="e">
        <f t="shared" si="68"/>
        <v>#VALUE!</v>
      </c>
      <c r="F554" s="58" t="e">
        <f t="shared" si="72"/>
        <v>#VALUE!</v>
      </c>
      <c r="G554" s="58" t="e">
        <f t="shared" si="73"/>
        <v>#VALUE!</v>
      </c>
      <c r="H554" s="31">
        <f t="shared" si="69"/>
        <v>0</v>
      </c>
      <c r="I554" t="e">
        <f t="shared" si="70"/>
        <v>#VALUE!</v>
      </c>
      <c r="J554" t="e">
        <f t="shared" si="71"/>
        <v>#VALUE!</v>
      </c>
    </row>
    <row r="555" spans="3:10">
      <c r="C555" s="58">
        <f t="shared" si="66"/>
        <v>0</v>
      </c>
      <c r="D555" s="58" t="e">
        <f t="shared" si="67"/>
        <v>#VALUE!</v>
      </c>
      <c r="E555" s="58" t="e">
        <f t="shared" si="68"/>
        <v>#VALUE!</v>
      </c>
      <c r="F555" s="58" t="e">
        <f t="shared" si="72"/>
        <v>#VALUE!</v>
      </c>
      <c r="G555" s="58" t="e">
        <f t="shared" si="73"/>
        <v>#VALUE!</v>
      </c>
      <c r="H555" s="31">
        <f t="shared" si="69"/>
        <v>0</v>
      </c>
      <c r="I555" t="e">
        <f t="shared" si="70"/>
        <v>#VALUE!</v>
      </c>
      <c r="J555" t="e">
        <f t="shared" si="71"/>
        <v>#VALUE!</v>
      </c>
    </row>
    <row r="556" spans="3:10">
      <c r="C556" s="58">
        <f t="shared" si="66"/>
        <v>0</v>
      </c>
      <c r="D556" s="58" t="e">
        <f t="shared" si="67"/>
        <v>#VALUE!</v>
      </c>
      <c r="E556" s="58" t="e">
        <f t="shared" si="68"/>
        <v>#VALUE!</v>
      </c>
      <c r="F556" s="58" t="e">
        <f t="shared" si="72"/>
        <v>#VALUE!</v>
      </c>
      <c r="G556" s="58" t="e">
        <f t="shared" si="73"/>
        <v>#VALUE!</v>
      </c>
      <c r="H556" s="31">
        <f t="shared" si="69"/>
        <v>0</v>
      </c>
      <c r="I556" t="e">
        <f t="shared" si="70"/>
        <v>#VALUE!</v>
      </c>
      <c r="J556" t="e">
        <f t="shared" si="71"/>
        <v>#VALUE!</v>
      </c>
    </row>
    <row r="557" spans="3:10">
      <c r="C557" s="58">
        <f t="shared" si="66"/>
        <v>0</v>
      </c>
      <c r="D557" s="58" t="e">
        <f t="shared" si="67"/>
        <v>#VALUE!</v>
      </c>
      <c r="E557" s="58" t="e">
        <f t="shared" si="68"/>
        <v>#VALUE!</v>
      </c>
      <c r="F557" s="58" t="e">
        <f t="shared" si="72"/>
        <v>#VALUE!</v>
      </c>
      <c r="G557" s="58" t="e">
        <f t="shared" si="73"/>
        <v>#VALUE!</v>
      </c>
      <c r="H557" s="31">
        <f t="shared" si="69"/>
        <v>0</v>
      </c>
      <c r="I557" t="e">
        <f t="shared" si="70"/>
        <v>#VALUE!</v>
      </c>
      <c r="J557" t="e">
        <f t="shared" si="71"/>
        <v>#VALUE!</v>
      </c>
    </row>
    <row r="558" spans="3:10">
      <c r="C558" s="58">
        <f t="shared" si="66"/>
        <v>0</v>
      </c>
      <c r="D558" s="58" t="e">
        <f t="shared" si="67"/>
        <v>#VALUE!</v>
      </c>
      <c r="E558" s="58" t="e">
        <f t="shared" si="68"/>
        <v>#VALUE!</v>
      </c>
      <c r="F558" s="58" t="e">
        <f t="shared" si="72"/>
        <v>#VALUE!</v>
      </c>
      <c r="G558" s="58" t="e">
        <f t="shared" si="73"/>
        <v>#VALUE!</v>
      </c>
      <c r="H558" s="31">
        <f t="shared" si="69"/>
        <v>0</v>
      </c>
      <c r="I558" t="e">
        <f t="shared" si="70"/>
        <v>#VALUE!</v>
      </c>
      <c r="J558" t="e">
        <f t="shared" si="71"/>
        <v>#VALUE!</v>
      </c>
    </row>
    <row r="559" spans="3:10">
      <c r="C559" s="58">
        <f t="shared" si="66"/>
        <v>0</v>
      </c>
      <c r="D559" s="58" t="e">
        <f t="shared" si="67"/>
        <v>#VALUE!</v>
      </c>
      <c r="E559" s="58" t="e">
        <f t="shared" si="68"/>
        <v>#VALUE!</v>
      </c>
      <c r="F559" s="58" t="e">
        <f t="shared" si="72"/>
        <v>#VALUE!</v>
      </c>
      <c r="G559" s="58" t="e">
        <f t="shared" si="73"/>
        <v>#VALUE!</v>
      </c>
      <c r="H559" s="31">
        <f t="shared" si="69"/>
        <v>0</v>
      </c>
      <c r="I559" t="e">
        <f t="shared" si="70"/>
        <v>#VALUE!</v>
      </c>
      <c r="J559" t="e">
        <f t="shared" si="71"/>
        <v>#VALUE!</v>
      </c>
    </row>
    <row r="560" spans="3:10">
      <c r="C560" s="58">
        <f t="shared" si="66"/>
        <v>0</v>
      </c>
      <c r="D560" s="58" t="e">
        <f t="shared" si="67"/>
        <v>#VALUE!</v>
      </c>
      <c r="E560" s="58" t="e">
        <f t="shared" si="68"/>
        <v>#VALUE!</v>
      </c>
      <c r="F560" s="58" t="e">
        <f t="shared" si="72"/>
        <v>#VALUE!</v>
      </c>
      <c r="G560" s="58" t="e">
        <f t="shared" si="73"/>
        <v>#VALUE!</v>
      </c>
      <c r="H560" s="31">
        <f t="shared" si="69"/>
        <v>0</v>
      </c>
      <c r="I560" t="e">
        <f t="shared" si="70"/>
        <v>#VALUE!</v>
      </c>
      <c r="J560" t="e">
        <f t="shared" si="71"/>
        <v>#VALUE!</v>
      </c>
    </row>
    <row r="561" spans="3:10">
      <c r="C561" s="58">
        <f t="shared" si="66"/>
        <v>0</v>
      </c>
      <c r="D561" s="58" t="e">
        <f t="shared" si="67"/>
        <v>#VALUE!</v>
      </c>
      <c r="E561" s="58" t="e">
        <f t="shared" si="68"/>
        <v>#VALUE!</v>
      </c>
      <c r="F561" s="58" t="e">
        <f t="shared" si="72"/>
        <v>#VALUE!</v>
      </c>
      <c r="G561" s="58" t="e">
        <f t="shared" si="73"/>
        <v>#VALUE!</v>
      </c>
      <c r="H561" s="31">
        <f t="shared" si="69"/>
        <v>0</v>
      </c>
      <c r="I561" t="e">
        <f t="shared" si="70"/>
        <v>#VALUE!</v>
      </c>
      <c r="J561" t="e">
        <f t="shared" si="71"/>
        <v>#VALUE!</v>
      </c>
    </row>
    <row r="562" spans="3:10">
      <c r="C562" s="58">
        <f t="shared" si="66"/>
        <v>0</v>
      </c>
      <c r="D562" s="58" t="e">
        <f t="shared" si="67"/>
        <v>#VALUE!</v>
      </c>
      <c r="E562" s="58" t="e">
        <f t="shared" si="68"/>
        <v>#VALUE!</v>
      </c>
      <c r="F562" s="58" t="e">
        <f t="shared" si="72"/>
        <v>#VALUE!</v>
      </c>
      <c r="G562" s="58" t="e">
        <f t="shared" si="73"/>
        <v>#VALUE!</v>
      </c>
      <c r="H562" s="31">
        <f t="shared" si="69"/>
        <v>0</v>
      </c>
      <c r="I562" t="e">
        <f t="shared" si="70"/>
        <v>#VALUE!</v>
      </c>
      <c r="J562" t="e">
        <f t="shared" si="71"/>
        <v>#VALUE!</v>
      </c>
    </row>
    <row r="563" spans="3:10">
      <c r="C563" s="58">
        <f t="shared" si="66"/>
        <v>0</v>
      </c>
      <c r="D563" s="58" t="e">
        <f t="shared" si="67"/>
        <v>#VALUE!</v>
      </c>
      <c r="E563" s="58" t="e">
        <f t="shared" si="68"/>
        <v>#VALUE!</v>
      </c>
      <c r="F563" s="58" t="e">
        <f t="shared" si="72"/>
        <v>#VALUE!</v>
      </c>
      <c r="G563" s="58" t="e">
        <f t="shared" si="73"/>
        <v>#VALUE!</v>
      </c>
      <c r="H563" s="31">
        <f t="shared" si="69"/>
        <v>0</v>
      </c>
      <c r="I563" t="e">
        <f t="shared" si="70"/>
        <v>#VALUE!</v>
      </c>
      <c r="J563" t="e">
        <f t="shared" si="71"/>
        <v>#VALUE!</v>
      </c>
    </row>
    <row r="564" spans="3:10">
      <c r="C564" s="58">
        <f t="shared" si="66"/>
        <v>0</v>
      </c>
      <c r="D564" s="58" t="e">
        <f t="shared" si="67"/>
        <v>#VALUE!</v>
      </c>
      <c r="E564" s="58" t="e">
        <f t="shared" si="68"/>
        <v>#VALUE!</v>
      </c>
      <c r="F564" s="58" t="e">
        <f t="shared" si="72"/>
        <v>#VALUE!</v>
      </c>
      <c r="G564" s="58" t="e">
        <f t="shared" si="73"/>
        <v>#VALUE!</v>
      </c>
      <c r="H564" s="31">
        <f t="shared" si="69"/>
        <v>0</v>
      </c>
      <c r="I564" t="e">
        <f t="shared" si="70"/>
        <v>#VALUE!</v>
      </c>
      <c r="J564" t="e">
        <f t="shared" si="71"/>
        <v>#VALUE!</v>
      </c>
    </row>
    <row r="565" spans="3:10">
      <c r="C565" s="58">
        <f t="shared" si="66"/>
        <v>0</v>
      </c>
      <c r="D565" s="58" t="e">
        <f t="shared" si="67"/>
        <v>#VALUE!</v>
      </c>
      <c r="E565" s="58" t="e">
        <f t="shared" si="68"/>
        <v>#VALUE!</v>
      </c>
      <c r="F565" s="58" t="e">
        <f t="shared" si="72"/>
        <v>#VALUE!</v>
      </c>
      <c r="G565" s="58" t="e">
        <f t="shared" si="73"/>
        <v>#VALUE!</v>
      </c>
      <c r="H565" s="31">
        <f t="shared" si="69"/>
        <v>0</v>
      </c>
      <c r="I565" t="e">
        <f t="shared" si="70"/>
        <v>#VALUE!</v>
      </c>
      <c r="J565" t="e">
        <f t="shared" si="71"/>
        <v>#VALUE!</v>
      </c>
    </row>
    <row r="566" spans="3:10">
      <c r="C566" s="58">
        <f t="shared" si="66"/>
        <v>0</v>
      </c>
      <c r="D566" s="58" t="e">
        <f t="shared" si="67"/>
        <v>#VALUE!</v>
      </c>
      <c r="E566" s="58" t="e">
        <f t="shared" si="68"/>
        <v>#VALUE!</v>
      </c>
      <c r="F566" s="58" t="e">
        <f t="shared" si="72"/>
        <v>#VALUE!</v>
      </c>
      <c r="G566" s="58" t="e">
        <f t="shared" si="73"/>
        <v>#VALUE!</v>
      </c>
      <c r="H566" s="31">
        <f t="shared" si="69"/>
        <v>0</v>
      </c>
      <c r="I566" t="e">
        <f t="shared" si="70"/>
        <v>#VALUE!</v>
      </c>
      <c r="J566" t="e">
        <f t="shared" si="71"/>
        <v>#VALUE!</v>
      </c>
    </row>
    <row r="567" spans="3:10">
      <c r="C567" s="58">
        <f t="shared" si="66"/>
        <v>0</v>
      </c>
      <c r="D567" s="58" t="e">
        <f t="shared" si="67"/>
        <v>#VALUE!</v>
      </c>
      <c r="E567" s="58" t="e">
        <f t="shared" si="68"/>
        <v>#VALUE!</v>
      </c>
      <c r="F567" s="58" t="e">
        <f t="shared" si="72"/>
        <v>#VALUE!</v>
      </c>
      <c r="G567" s="58" t="e">
        <f t="shared" si="73"/>
        <v>#VALUE!</v>
      </c>
      <c r="H567" s="31">
        <f t="shared" si="69"/>
        <v>0</v>
      </c>
      <c r="I567" t="e">
        <f t="shared" si="70"/>
        <v>#VALUE!</v>
      </c>
      <c r="J567" t="e">
        <f t="shared" si="71"/>
        <v>#VALUE!</v>
      </c>
    </row>
    <row r="568" spans="3:10">
      <c r="C568" s="58">
        <f t="shared" si="66"/>
        <v>0</v>
      </c>
      <c r="D568" s="58" t="e">
        <f t="shared" si="67"/>
        <v>#VALUE!</v>
      </c>
      <c r="E568" s="58" t="e">
        <f t="shared" si="68"/>
        <v>#VALUE!</v>
      </c>
      <c r="F568" s="58" t="e">
        <f t="shared" si="72"/>
        <v>#VALUE!</v>
      </c>
      <c r="G568" s="58" t="e">
        <f t="shared" si="73"/>
        <v>#VALUE!</v>
      </c>
      <c r="H568" s="31">
        <f t="shared" si="69"/>
        <v>0</v>
      </c>
      <c r="I568" t="e">
        <f t="shared" si="70"/>
        <v>#VALUE!</v>
      </c>
      <c r="J568" t="e">
        <f t="shared" si="71"/>
        <v>#VALUE!</v>
      </c>
    </row>
    <row r="569" spans="3:10">
      <c r="C569" s="58">
        <f t="shared" si="66"/>
        <v>0</v>
      </c>
      <c r="D569" s="58" t="e">
        <f t="shared" si="67"/>
        <v>#VALUE!</v>
      </c>
      <c r="E569" s="58" t="e">
        <f t="shared" si="68"/>
        <v>#VALUE!</v>
      </c>
      <c r="F569" s="58" t="e">
        <f t="shared" si="72"/>
        <v>#VALUE!</v>
      </c>
      <c r="G569" s="58" t="e">
        <f t="shared" si="73"/>
        <v>#VALUE!</v>
      </c>
      <c r="H569" s="31">
        <f t="shared" si="69"/>
        <v>0</v>
      </c>
      <c r="I569" t="e">
        <f t="shared" si="70"/>
        <v>#VALUE!</v>
      </c>
      <c r="J569" t="e">
        <f t="shared" si="71"/>
        <v>#VALUE!</v>
      </c>
    </row>
    <row r="570" spans="3:10">
      <c r="C570" s="58">
        <f t="shared" si="66"/>
        <v>0</v>
      </c>
      <c r="D570" s="58" t="e">
        <f t="shared" si="67"/>
        <v>#VALUE!</v>
      </c>
      <c r="E570" s="58" t="e">
        <f t="shared" si="68"/>
        <v>#VALUE!</v>
      </c>
      <c r="F570" s="58" t="e">
        <f t="shared" si="72"/>
        <v>#VALUE!</v>
      </c>
      <c r="G570" s="58" t="e">
        <f t="shared" si="73"/>
        <v>#VALUE!</v>
      </c>
      <c r="H570" s="31">
        <f t="shared" si="69"/>
        <v>0</v>
      </c>
      <c r="I570" t="e">
        <f t="shared" si="70"/>
        <v>#VALUE!</v>
      </c>
      <c r="J570" t="e">
        <f t="shared" si="71"/>
        <v>#VALUE!</v>
      </c>
    </row>
    <row r="571" spans="3:10">
      <c r="C571" s="58">
        <f t="shared" si="66"/>
        <v>0</v>
      </c>
      <c r="D571" s="58" t="e">
        <f t="shared" si="67"/>
        <v>#VALUE!</v>
      </c>
      <c r="E571" s="58" t="e">
        <f t="shared" si="68"/>
        <v>#VALUE!</v>
      </c>
      <c r="F571" s="58" t="e">
        <f t="shared" si="72"/>
        <v>#VALUE!</v>
      </c>
      <c r="G571" s="58" t="e">
        <f t="shared" si="73"/>
        <v>#VALUE!</v>
      </c>
      <c r="H571" s="31">
        <f t="shared" si="69"/>
        <v>0</v>
      </c>
      <c r="I571" t="e">
        <f t="shared" si="70"/>
        <v>#VALUE!</v>
      </c>
      <c r="J571" t="e">
        <f t="shared" si="71"/>
        <v>#VALUE!</v>
      </c>
    </row>
    <row r="572" spans="3:10">
      <c r="C572" s="58">
        <f t="shared" si="66"/>
        <v>0</v>
      </c>
      <c r="D572" s="58" t="e">
        <f t="shared" si="67"/>
        <v>#VALUE!</v>
      </c>
      <c r="E572" s="58" t="e">
        <f t="shared" si="68"/>
        <v>#VALUE!</v>
      </c>
      <c r="F572" s="58" t="e">
        <f t="shared" si="72"/>
        <v>#VALUE!</v>
      </c>
      <c r="G572" s="58" t="e">
        <f t="shared" si="73"/>
        <v>#VALUE!</v>
      </c>
      <c r="H572" s="31">
        <f t="shared" si="69"/>
        <v>0</v>
      </c>
      <c r="I572" t="e">
        <f t="shared" si="70"/>
        <v>#VALUE!</v>
      </c>
      <c r="J572" t="e">
        <f t="shared" si="71"/>
        <v>#VALUE!</v>
      </c>
    </row>
    <row r="573" spans="3:10">
      <c r="C573" s="58">
        <f t="shared" si="66"/>
        <v>0</v>
      </c>
      <c r="D573" s="58" t="e">
        <f t="shared" si="67"/>
        <v>#VALUE!</v>
      </c>
      <c r="E573" s="58" t="e">
        <f t="shared" si="68"/>
        <v>#VALUE!</v>
      </c>
      <c r="F573" s="58" t="e">
        <f t="shared" si="72"/>
        <v>#VALUE!</v>
      </c>
      <c r="G573" s="58" t="e">
        <f t="shared" si="73"/>
        <v>#VALUE!</v>
      </c>
      <c r="H573" s="31">
        <f t="shared" si="69"/>
        <v>0</v>
      </c>
      <c r="I573" t="e">
        <f t="shared" si="70"/>
        <v>#VALUE!</v>
      </c>
      <c r="J573" t="e">
        <f t="shared" si="71"/>
        <v>#VALUE!</v>
      </c>
    </row>
    <row r="574" spans="3:10">
      <c r="C574" s="58">
        <f t="shared" si="66"/>
        <v>0</v>
      </c>
      <c r="D574" s="58" t="e">
        <f t="shared" si="67"/>
        <v>#VALUE!</v>
      </c>
      <c r="E574" s="58" t="e">
        <f t="shared" si="68"/>
        <v>#VALUE!</v>
      </c>
      <c r="F574" s="58" t="e">
        <f t="shared" si="72"/>
        <v>#VALUE!</v>
      </c>
      <c r="G574" s="58" t="e">
        <f t="shared" si="73"/>
        <v>#VALUE!</v>
      </c>
      <c r="H574" s="31">
        <f t="shared" si="69"/>
        <v>0</v>
      </c>
      <c r="I574" t="e">
        <f t="shared" si="70"/>
        <v>#VALUE!</v>
      </c>
      <c r="J574" t="e">
        <f t="shared" si="71"/>
        <v>#VALUE!</v>
      </c>
    </row>
    <row r="575" spans="3:10">
      <c r="C575" s="58">
        <f t="shared" si="66"/>
        <v>0</v>
      </c>
      <c r="D575" s="58" t="e">
        <f t="shared" si="67"/>
        <v>#VALUE!</v>
      </c>
      <c r="E575" s="58" t="e">
        <f t="shared" si="68"/>
        <v>#VALUE!</v>
      </c>
      <c r="F575" s="58" t="e">
        <f t="shared" si="72"/>
        <v>#VALUE!</v>
      </c>
      <c r="G575" s="58" t="e">
        <f t="shared" si="73"/>
        <v>#VALUE!</v>
      </c>
      <c r="H575" s="31">
        <f t="shared" si="69"/>
        <v>0</v>
      </c>
      <c r="I575" t="e">
        <f t="shared" si="70"/>
        <v>#VALUE!</v>
      </c>
      <c r="J575" t="e">
        <f t="shared" si="71"/>
        <v>#VALUE!</v>
      </c>
    </row>
    <row r="576" spans="3:10">
      <c r="C576" s="58">
        <f t="shared" si="66"/>
        <v>0</v>
      </c>
      <c r="D576" s="58" t="e">
        <f t="shared" si="67"/>
        <v>#VALUE!</v>
      </c>
      <c r="E576" s="58" t="e">
        <f t="shared" si="68"/>
        <v>#VALUE!</v>
      </c>
      <c r="F576" s="58" t="e">
        <f t="shared" si="72"/>
        <v>#VALUE!</v>
      </c>
      <c r="G576" s="58" t="e">
        <f t="shared" si="73"/>
        <v>#VALUE!</v>
      </c>
      <c r="H576" s="31">
        <f t="shared" si="69"/>
        <v>0</v>
      </c>
      <c r="I576" t="e">
        <f t="shared" si="70"/>
        <v>#VALUE!</v>
      </c>
      <c r="J576" t="e">
        <f t="shared" si="71"/>
        <v>#VALUE!</v>
      </c>
    </row>
    <row r="577" spans="3:10">
      <c r="C577" s="58">
        <f t="shared" si="66"/>
        <v>0</v>
      </c>
      <c r="D577" s="58" t="e">
        <f t="shared" si="67"/>
        <v>#VALUE!</v>
      </c>
      <c r="E577" s="58" t="e">
        <f t="shared" si="68"/>
        <v>#VALUE!</v>
      </c>
      <c r="F577" s="58" t="e">
        <f t="shared" si="72"/>
        <v>#VALUE!</v>
      </c>
      <c r="G577" s="58" t="e">
        <f t="shared" si="73"/>
        <v>#VALUE!</v>
      </c>
      <c r="H577" s="31">
        <f t="shared" si="69"/>
        <v>0</v>
      </c>
      <c r="I577" t="e">
        <f t="shared" si="70"/>
        <v>#VALUE!</v>
      </c>
      <c r="J577" t="e">
        <f t="shared" si="71"/>
        <v>#VALUE!</v>
      </c>
    </row>
    <row r="578" spans="3:10">
      <c r="C578" s="58">
        <f t="shared" ref="C578:C641" si="74">IFERROR(FIND(";",B578,1),B578)</f>
        <v>0</v>
      </c>
      <c r="D578" s="58" t="e">
        <f t="shared" ref="D578:D641" si="75">FIND(";",B578,C578+1)</f>
        <v>#VALUE!</v>
      </c>
      <c r="E578" s="58" t="e">
        <f t="shared" ref="E578:E641" si="76">FIND(";",B578,D578+1)</f>
        <v>#VALUE!</v>
      </c>
      <c r="F578" s="58" t="e">
        <f t="shared" si="72"/>
        <v>#VALUE!</v>
      </c>
      <c r="G578" s="58" t="e">
        <f t="shared" si="73"/>
        <v>#VALUE!</v>
      </c>
      <c r="H578" s="31">
        <f t="shared" ref="H578:H641" si="77">IFERROR(MID(B578,1,C578-1),B578)</f>
        <v>0</v>
      </c>
      <c r="I578" t="e">
        <f t="shared" ref="I578:I641" si="78">MID(B578,C578+1,D578-1-C578)</f>
        <v>#VALUE!</v>
      </c>
      <c r="J578" t="e">
        <f t="shared" ref="J578:J641" si="79">MID(B578,D578+1,1000)</f>
        <v>#VALUE!</v>
      </c>
    </row>
    <row r="579" spans="3:10">
      <c r="C579" s="58">
        <f t="shared" si="74"/>
        <v>0</v>
      </c>
      <c r="D579" s="58" t="e">
        <f t="shared" si="75"/>
        <v>#VALUE!</v>
      </c>
      <c r="E579" s="58" t="e">
        <f t="shared" si="76"/>
        <v>#VALUE!</v>
      </c>
      <c r="F579" s="58" t="e">
        <f t="shared" si="72"/>
        <v>#VALUE!</v>
      </c>
      <c r="G579" s="58" t="e">
        <f t="shared" si="73"/>
        <v>#VALUE!</v>
      </c>
      <c r="H579" s="31">
        <f t="shared" si="77"/>
        <v>0</v>
      </c>
      <c r="I579" t="e">
        <f t="shared" si="78"/>
        <v>#VALUE!</v>
      </c>
      <c r="J579" t="e">
        <f t="shared" si="79"/>
        <v>#VALUE!</v>
      </c>
    </row>
    <row r="580" spans="3:10">
      <c r="C580" s="58">
        <f t="shared" si="74"/>
        <v>0</v>
      </c>
      <c r="D580" s="58" t="e">
        <f t="shared" si="75"/>
        <v>#VALUE!</v>
      </c>
      <c r="E580" s="58" t="e">
        <f t="shared" si="76"/>
        <v>#VALUE!</v>
      </c>
      <c r="F580" s="58" t="e">
        <f t="shared" si="72"/>
        <v>#VALUE!</v>
      </c>
      <c r="G580" s="58" t="e">
        <f t="shared" si="73"/>
        <v>#VALUE!</v>
      </c>
      <c r="H580" s="31">
        <f t="shared" si="77"/>
        <v>0</v>
      </c>
      <c r="I580" t="e">
        <f t="shared" si="78"/>
        <v>#VALUE!</v>
      </c>
      <c r="J580" t="e">
        <f t="shared" si="79"/>
        <v>#VALUE!</v>
      </c>
    </row>
    <row r="581" spans="3:10">
      <c r="C581" s="58">
        <f t="shared" si="74"/>
        <v>0</v>
      </c>
      <c r="D581" s="58" t="e">
        <f t="shared" si="75"/>
        <v>#VALUE!</v>
      </c>
      <c r="E581" s="58" t="e">
        <f t="shared" si="76"/>
        <v>#VALUE!</v>
      </c>
      <c r="F581" s="58" t="e">
        <f t="shared" si="72"/>
        <v>#VALUE!</v>
      </c>
      <c r="G581" s="58" t="e">
        <f t="shared" si="73"/>
        <v>#VALUE!</v>
      </c>
      <c r="H581" s="31">
        <f t="shared" si="77"/>
        <v>0</v>
      </c>
      <c r="I581" t="e">
        <f t="shared" si="78"/>
        <v>#VALUE!</v>
      </c>
      <c r="J581" t="e">
        <f t="shared" si="79"/>
        <v>#VALUE!</v>
      </c>
    </row>
    <row r="582" spans="3:10">
      <c r="C582" s="58">
        <f t="shared" si="74"/>
        <v>0</v>
      </c>
      <c r="D582" s="58" t="e">
        <f t="shared" si="75"/>
        <v>#VALUE!</v>
      </c>
      <c r="E582" s="58" t="e">
        <f t="shared" si="76"/>
        <v>#VALUE!</v>
      </c>
      <c r="F582" s="58" t="e">
        <f t="shared" si="72"/>
        <v>#VALUE!</v>
      </c>
      <c r="G582" s="58" t="e">
        <f t="shared" si="73"/>
        <v>#VALUE!</v>
      </c>
      <c r="H582" s="31">
        <f t="shared" si="77"/>
        <v>0</v>
      </c>
      <c r="I582" t="e">
        <f t="shared" si="78"/>
        <v>#VALUE!</v>
      </c>
      <c r="J582" t="e">
        <f t="shared" si="79"/>
        <v>#VALUE!</v>
      </c>
    </row>
    <row r="583" spans="3:10">
      <c r="C583" s="58">
        <f t="shared" si="74"/>
        <v>0</v>
      </c>
      <c r="D583" s="58" t="e">
        <f t="shared" si="75"/>
        <v>#VALUE!</v>
      </c>
      <c r="E583" s="58" t="e">
        <f t="shared" si="76"/>
        <v>#VALUE!</v>
      </c>
      <c r="F583" s="58" t="e">
        <f t="shared" si="72"/>
        <v>#VALUE!</v>
      </c>
      <c r="G583" s="58" t="e">
        <f t="shared" si="73"/>
        <v>#VALUE!</v>
      </c>
      <c r="H583" s="31">
        <f t="shared" si="77"/>
        <v>0</v>
      </c>
      <c r="I583" t="e">
        <f t="shared" si="78"/>
        <v>#VALUE!</v>
      </c>
      <c r="J583" t="e">
        <f t="shared" si="79"/>
        <v>#VALUE!</v>
      </c>
    </row>
    <row r="584" spans="3:10">
      <c r="C584" s="58">
        <f t="shared" si="74"/>
        <v>0</v>
      </c>
      <c r="D584" s="58" t="e">
        <f t="shared" si="75"/>
        <v>#VALUE!</v>
      </c>
      <c r="E584" s="58" t="e">
        <f t="shared" si="76"/>
        <v>#VALUE!</v>
      </c>
      <c r="F584" s="58" t="e">
        <f t="shared" si="72"/>
        <v>#VALUE!</v>
      </c>
      <c r="G584" s="58" t="e">
        <f t="shared" si="73"/>
        <v>#VALUE!</v>
      </c>
      <c r="H584" s="31">
        <f t="shared" si="77"/>
        <v>0</v>
      </c>
      <c r="I584" t="e">
        <f t="shared" si="78"/>
        <v>#VALUE!</v>
      </c>
      <c r="J584" t="e">
        <f t="shared" si="79"/>
        <v>#VALUE!</v>
      </c>
    </row>
    <row r="585" spans="3:10">
      <c r="C585" s="58">
        <f t="shared" si="74"/>
        <v>0</v>
      </c>
      <c r="D585" s="58" t="e">
        <f t="shared" si="75"/>
        <v>#VALUE!</v>
      </c>
      <c r="E585" s="58" t="e">
        <f t="shared" si="76"/>
        <v>#VALUE!</v>
      </c>
      <c r="F585" s="58" t="e">
        <f t="shared" si="72"/>
        <v>#VALUE!</v>
      </c>
      <c r="G585" s="58" t="e">
        <f t="shared" si="73"/>
        <v>#VALUE!</v>
      </c>
      <c r="H585" s="31">
        <f t="shared" si="77"/>
        <v>0</v>
      </c>
      <c r="I585" t="e">
        <f t="shared" si="78"/>
        <v>#VALUE!</v>
      </c>
      <c r="J585" t="e">
        <f t="shared" si="79"/>
        <v>#VALUE!</v>
      </c>
    </row>
    <row r="586" spans="3:10">
      <c r="C586" s="58">
        <f t="shared" si="74"/>
        <v>0</v>
      </c>
      <c r="D586" s="58" t="e">
        <f t="shared" si="75"/>
        <v>#VALUE!</v>
      </c>
      <c r="E586" s="58" t="e">
        <f t="shared" si="76"/>
        <v>#VALUE!</v>
      </c>
      <c r="F586" s="58" t="e">
        <f t="shared" si="72"/>
        <v>#VALUE!</v>
      </c>
      <c r="G586" s="58" t="e">
        <f t="shared" si="73"/>
        <v>#VALUE!</v>
      </c>
      <c r="H586" s="31">
        <f t="shared" si="77"/>
        <v>0</v>
      </c>
      <c r="I586" t="e">
        <f t="shared" si="78"/>
        <v>#VALUE!</v>
      </c>
      <c r="J586" t="e">
        <f t="shared" si="79"/>
        <v>#VALUE!</v>
      </c>
    </row>
    <row r="587" spans="3:10">
      <c r="C587" s="58">
        <f t="shared" si="74"/>
        <v>0</v>
      </c>
      <c r="D587" s="58" t="e">
        <f t="shared" si="75"/>
        <v>#VALUE!</v>
      </c>
      <c r="E587" s="58" t="e">
        <f t="shared" si="76"/>
        <v>#VALUE!</v>
      </c>
      <c r="F587" s="58" t="e">
        <f t="shared" si="72"/>
        <v>#VALUE!</v>
      </c>
      <c r="G587" s="58" t="e">
        <f t="shared" si="73"/>
        <v>#VALUE!</v>
      </c>
      <c r="H587" s="31">
        <f t="shared" si="77"/>
        <v>0</v>
      </c>
      <c r="I587" t="e">
        <f t="shared" si="78"/>
        <v>#VALUE!</v>
      </c>
      <c r="J587" t="e">
        <f t="shared" si="79"/>
        <v>#VALUE!</v>
      </c>
    </row>
    <row r="588" spans="3:10">
      <c r="C588" s="58">
        <f t="shared" si="74"/>
        <v>0</v>
      </c>
      <c r="D588" s="58" t="e">
        <f t="shared" si="75"/>
        <v>#VALUE!</v>
      </c>
      <c r="E588" s="58" t="e">
        <f t="shared" si="76"/>
        <v>#VALUE!</v>
      </c>
      <c r="F588" s="58" t="e">
        <f t="shared" si="72"/>
        <v>#VALUE!</v>
      </c>
      <c r="G588" s="58" t="e">
        <f t="shared" si="73"/>
        <v>#VALUE!</v>
      </c>
      <c r="H588" s="31">
        <f t="shared" si="77"/>
        <v>0</v>
      </c>
      <c r="I588" t="e">
        <f t="shared" si="78"/>
        <v>#VALUE!</v>
      </c>
      <c r="J588" t="e">
        <f t="shared" si="79"/>
        <v>#VALUE!</v>
      </c>
    </row>
    <row r="589" spans="3:10">
      <c r="C589" s="58">
        <f t="shared" si="74"/>
        <v>0</v>
      </c>
      <c r="D589" s="58" t="e">
        <f t="shared" si="75"/>
        <v>#VALUE!</v>
      </c>
      <c r="E589" s="58" t="e">
        <f t="shared" si="76"/>
        <v>#VALUE!</v>
      </c>
      <c r="F589" s="58" t="e">
        <f t="shared" si="72"/>
        <v>#VALUE!</v>
      </c>
      <c r="G589" s="58" t="e">
        <f t="shared" si="73"/>
        <v>#VALUE!</v>
      </c>
      <c r="H589" s="31">
        <f t="shared" si="77"/>
        <v>0</v>
      </c>
      <c r="I589" t="e">
        <f t="shared" si="78"/>
        <v>#VALUE!</v>
      </c>
      <c r="J589" t="e">
        <f t="shared" si="79"/>
        <v>#VALUE!</v>
      </c>
    </row>
    <row r="590" spans="3:10">
      <c r="C590" s="58">
        <f t="shared" si="74"/>
        <v>0</v>
      </c>
      <c r="D590" s="58" t="e">
        <f t="shared" si="75"/>
        <v>#VALUE!</v>
      </c>
      <c r="E590" s="58" t="e">
        <f t="shared" si="76"/>
        <v>#VALUE!</v>
      </c>
      <c r="F590" s="58" t="e">
        <f t="shared" si="72"/>
        <v>#VALUE!</v>
      </c>
      <c r="G590" s="58" t="e">
        <f t="shared" si="73"/>
        <v>#VALUE!</v>
      </c>
      <c r="H590" s="31">
        <f t="shared" si="77"/>
        <v>0</v>
      </c>
      <c r="I590" t="e">
        <f t="shared" si="78"/>
        <v>#VALUE!</v>
      </c>
      <c r="J590" t="e">
        <f t="shared" si="79"/>
        <v>#VALUE!</v>
      </c>
    </row>
    <row r="591" spans="3:10">
      <c r="C591" s="58">
        <f t="shared" si="74"/>
        <v>0</v>
      </c>
      <c r="D591" s="58" t="e">
        <f t="shared" si="75"/>
        <v>#VALUE!</v>
      </c>
      <c r="E591" s="58" t="e">
        <f t="shared" si="76"/>
        <v>#VALUE!</v>
      </c>
      <c r="F591" s="58" t="e">
        <f t="shared" si="72"/>
        <v>#VALUE!</v>
      </c>
      <c r="G591" s="58" t="e">
        <f t="shared" si="73"/>
        <v>#VALUE!</v>
      </c>
      <c r="H591" s="31">
        <f t="shared" si="77"/>
        <v>0</v>
      </c>
      <c r="I591" t="e">
        <f t="shared" si="78"/>
        <v>#VALUE!</v>
      </c>
      <c r="J591" t="e">
        <f t="shared" si="79"/>
        <v>#VALUE!</v>
      </c>
    </row>
    <row r="592" spans="3:10">
      <c r="C592" s="58">
        <f t="shared" si="74"/>
        <v>0</v>
      </c>
      <c r="D592" s="58" t="e">
        <f t="shared" si="75"/>
        <v>#VALUE!</v>
      </c>
      <c r="E592" s="58" t="e">
        <f t="shared" si="76"/>
        <v>#VALUE!</v>
      </c>
      <c r="F592" s="58" t="e">
        <f t="shared" si="72"/>
        <v>#VALUE!</v>
      </c>
      <c r="G592" s="58" t="e">
        <f t="shared" si="73"/>
        <v>#VALUE!</v>
      </c>
      <c r="H592" s="31">
        <f t="shared" si="77"/>
        <v>0</v>
      </c>
      <c r="I592" t="e">
        <f t="shared" si="78"/>
        <v>#VALUE!</v>
      </c>
      <c r="J592" t="e">
        <f t="shared" si="79"/>
        <v>#VALUE!</v>
      </c>
    </row>
    <row r="593" spans="3:10">
      <c r="C593" s="58">
        <f t="shared" si="74"/>
        <v>0</v>
      </c>
      <c r="D593" s="58" t="e">
        <f t="shared" si="75"/>
        <v>#VALUE!</v>
      </c>
      <c r="E593" s="58" t="e">
        <f t="shared" si="76"/>
        <v>#VALUE!</v>
      </c>
      <c r="F593" s="58" t="e">
        <f t="shared" si="72"/>
        <v>#VALUE!</v>
      </c>
      <c r="G593" s="58" t="e">
        <f t="shared" si="73"/>
        <v>#VALUE!</v>
      </c>
      <c r="H593" s="31">
        <f t="shared" si="77"/>
        <v>0</v>
      </c>
      <c r="I593" t="e">
        <f t="shared" si="78"/>
        <v>#VALUE!</v>
      </c>
      <c r="J593" t="e">
        <f t="shared" si="79"/>
        <v>#VALUE!</v>
      </c>
    </row>
    <row r="594" spans="3:10">
      <c r="C594" s="58">
        <f t="shared" si="74"/>
        <v>0</v>
      </c>
      <c r="D594" s="58" t="e">
        <f t="shared" si="75"/>
        <v>#VALUE!</v>
      </c>
      <c r="E594" s="58" t="e">
        <f t="shared" si="76"/>
        <v>#VALUE!</v>
      </c>
      <c r="F594" s="58" t="e">
        <f t="shared" si="72"/>
        <v>#VALUE!</v>
      </c>
      <c r="G594" s="58" t="e">
        <f t="shared" si="73"/>
        <v>#VALUE!</v>
      </c>
      <c r="H594" s="31">
        <f t="shared" si="77"/>
        <v>0</v>
      </c>
      <c r="I594" t="e">
        <f t="shared" si="78"/>
        <v>#VALUE!</v>
      </c>
      <c r="J594" t="e">
        <f t="shared" si="79"/>
        <v>#VALUE!</v>
      </c>
    </row>
    <row r="595" spans="3:10">
      <c r="C595" s="58">
        <f t="shared" si="74"/>
        <v>0</v>
      </c>
      <c r="D595" s="58" t="e">
        <f t="shared" si="75"/>
        <v>#VALUE!</v>
      </c>
      <c r="E595" s="58" t="e">
        <f t="shared" si="76"/>
        <v>#VALUE!</v>
      </c>
      <c r="F595" s="58" t="e">
        <f t="shared" si="72"/>
        <v>#VALUE!</v>
      </c>
      <c r="G595" s="58" t="e">
        <f t="shared" si="73"/>
        <v>#VALUE!</v>
      </c>
      <c r="H595" s="31">
        <f t="shared" si="77"/>
        <v>0</v>
      </c>
      <c r="I595" t="e">
        <f t="shared" si="78"/>
        <v>#VALUE!</v>
      </c>
      <c r="J595" t="e">
        <f t="shared" si="79"/>
        <v>#VALUE!</v>
      </c>
    </row>
    <row r="596" spans="3:10">
      <c r="C596" s="58">
        <f t="shared" si="74"/>
        <v>0</v>
      </c>
      <c r="D596" s="58" t="e">
        <f t="shared" si="75"/>
        <v>#VALUE!</v>
      </c>
      <c r="E596" s="58" t="e">
        <f t="shared" si="76"/>
        <v>#VALUE!</v>
      </c>
      <c r="F596" s="58" t="e">
        <f t="shared" si="72"/>
        <v>#VALUE!</v>
      </c>
      <c r="G596" s="58" t="e">
        <f t="shared" si="73"/>
        <v>#VALUE!</v>
      </c>
      <c r="H596" s="31">
        <f t="shared" si="77"/>
        <v>0</v>
      </c>
      <c r="I596" t="e">
        <f t="shared" si="78"/>
        <v>#VALUE!</v>
      </c>
      <c r="J596" t="e">
        <f t="shared" si="79"/>
        <v>#VALUE!</v>
      </c>
    </row>
    <row r="597" spans="3:10">
      <c r="C597" s="58">
        <f t="shared" si="74"/>
        <v>0</v>
      </c>
      <c r="D597" s="58" t="e">
        <f t="shared" si="75"/>
        <v>#VALUE!</v>
      </c>
      <c r="E597" s="58" t="e">
        <f t="shared" si="76"/>
        <v>#VALUE!</v>
      </c>
      <c r="F597" s="58" t="e">
        <f t="shared" si="72"/>
        <v>#VALUE!</v>
      </c>
      <c r="G597" s="58" t="e">
        <f t="shared" si="73"/>
        <v>#VALUE!</v>
      </c>
      <c r="H597" s="31">
        <f t="shared" si="77"/>
        <v>0</v>
      </c>
      <c r="I597" t="e">
        <f t="shared" si="78"/>
        <v>#VALUE!</v>
      </c>
      <c r="J597" t="e">
        <f t="shared" si="79"/>
        <v>#VALUE!</v>
      </c>
    </row>
    <row r="598" spans="3:10">
      <c r="C598" s="58">
        <f t="shared" si="74"/>
        <v>0</v>
      </c>
      <c r="D598" s="58" t="e">
        <f t="shared" si="75"/>
        <v>#VALUE!</v>
      </c>
      <c r="E598" s="58" t="e">
        <f t="shared" si="76"/>
        <v>#VALUE!</v>
      </c>
      <c r="F598" s="58" t="e">
        <f t="shared" si="72"/>
        <v>#VALUE!</v>
      </c>
      <c r="G598" s="58" t="e">
        <f t="shared" si="73"/>
        <v>#VALUE!</v>
      </c>
      <c r="H598" s="31">
        <f t="shared" si="77"/>
        <v>0</v>
      </c>
      <c r="I598" t="e">
        <f t="shared" si="78"/>
        <v>#VALUE!</v>
      </c>
      <c r="J598" t="e">
        <f t="shared" si="79"/>
        <v>#VALUE!</v>
      </c>
    </row>
    <row r="599" spans="3:10">
      <c r="C599" s="58">
        <f t="shared" si="74"/>
        <v>0</v>
      </c>
      <c r="D599" s="58" t="e">
        <f t="shared" si="75"/>
        <v>#VALUE!</v>
      </c>
      <c r="E599" s="58" t="e">
        <f t="shared" si="76"/>
        <v>#VALUE!</v>
      </c>
      <c r="F599" s="58" t="e">
        <f t="shared" si="72"/>
        <v>#VALUE!</v>
      </c>
      <c r="G599" s="58" t="e">
        <f t="shared" si="73"/>
        <v>#VALUE!</v>
      </c>
      <c r="H599" s="31">
        <f t="shared" si="77"/>
        <v>0</v>
      </c>
      <c r="I599" t="e">
        <f t="shared" si="78"/>
        <v>#VALUE!</v>
      </c>
      <c r="J599" t="e">
        <f t="shared" si="79"/>
        <v>#VALUE!</v>
      </c>
    </row>
    <row r="600" spans="3:10">
      <c r="C600" s="58">
        <f t="shared" si="74"/>
        <v>0</v>
      </c>
      <c r="D600" s="58" t="e">
        <f t="shared" si="75"/>
        <v>#VALUE!</v>
      </c>
      <c r="E600" s="58" t="e">
        <f t="shared" si="76"/>
        <v>#VALUE!</v>
      </c>
      <c r="F600" s="58" t="e">
        <f t="shared" si="72"/>
        <v>#VALUE!</v>
      </c>
      <c r="G600" s="58" t="e">
        <f t="shared" si="73"/>
        <v>#VALUE!</v>
      </c>
      <c r="H600" s="31">
        <f t="shared" si="77"/>
        <v>0</v>
      </c>
      <c r="I600" t="e">
        <f t="shared" si="78"/>
        <v>#VALUE!</v>
      </c>
      <c r="J600" t="e">
        <f t="shared" si="79"/>
        <v>#VALUE!</v>
      </c>
    </row>
    <row r="601" spans="3:10">
      <c r="C601" s="58">
        <f t="shared" si="74"/>
        <v>0</v>
      </c>
      <c r="D601" s="58" t="e">
        <f t="shared" si="75"/>
        <v>#VALUE!</v>
      </c>
      <c r="E601" s="58" t="e">
        <f t="shared" si="76"/>
        <v>#VALUE!</v>
      </c>
      <c r="F601" s="58" t="e">
        <f t="shared" si="72"/>
        <v>#VALUE!</v>
      </c>
      <c r="G601" s="58" t="e">
        <f t="shared" si="73"/>
        <v>#VALUE!</v>
      </c>
      <c r="H601" s="31">
        <f t="shared" si="77"/>
        <v>0</v>
      </c>
      <c r="I601" t="e">
        <f t="shared" si="78"/>
        <v>#VALUE!</v>
      </c>
      <c r="J601" t="e">
        <f t="shared" si="79"/>
        <v>#VALUE!</v>
      </c>
    </row>
    <row r="602" spans="3:10">
      <c r="C602" s="58">
        <f t="shared" si="74"/>
        <v>0</v>
      </c>
      <c r="D602" s="58" t="e">
        <f t="shared" si="75"/>
        <v>#VALUE!</v>
      </c>
      <c r="E602" s="58" t="e">
        <f t="shared" si="76"/>
        <v>#VALUE!</v>
      </c>
      <c r="F602" s="58" t="e">
        <f t="shared" si="72"/>
        <v>#VALUE!</v>
      </c>
      <c r="G602" s="58" t="e">
        <f t="shared" si="73"/>
        <v>#VALUE!</v>
      </c>
      <c r="H602" s="31">
        <f t="shared" si="77"/>
        <v>0</v>
      </c>
      <c r="I602" t="e">
        <f t="shared" si="78"/>
        <v>#VALUE!</v>
      </c>
      <c r="J602" t="e">
        <f t="shared" si="79"/>
        <v>#VALUE!</v>
      </c>
    </row>
    <row r="603" spans="3:10">
      <c r="C603" s="58">
        <f t="shared" si="74"/>
        <v>0</v>
      </c>
      <c r="D603" s="58" t="e">
        <f t="shared" si="75"/>
        <v>#VALUE!</v>
      </c>
      <c r="E603" s="58" t="e">
        <f t="shared" si="76"/>
        <v>#VALUE!</v>
      </c>
      <c r="F603" s="58" t="e">
        <f t="shared" si="72"/>
        <v>#VALUE!</v>
      </c>
      <c r="G603" s="58" t="e">
        <f t="shared" si="73"/>
        <v>#VALUE!</v>
      </c>
      <c r="H603" s="31">
        <f t="shared" si="77"/>
        <v>0</v>
      </c>
      <c r="I603" t="e">
        <f t="shared" si="78"/>
        <v>#VALUE!</v>
      </c>
      <c r="J603" t="e">
        <f t="shared" si="79"/>
        <v>#VALUE!</v>
      </c>
    </row>
    <row r="604" spans="3:10">
      <c r="C604" s="58">
        <f t="shared" si="74"/>
        <v>0</v>
      </c>
      <c r="D604" s="58" t="e">
        <f t="shared" si="75"/>
        <v>#VALUE!</v>
      </c>
      <c r="E604" s="58" t="e">
        <f t="shared" si="76"/>
        <v>#VALUE!</v>
      </c>
      <c r="F604" s="58" t="e">
        <f t="shared" si="72"/>
        <v>#VALUE!</v>
      </c>
      <c r="G604" s="58" t="e">
        <f t="shared" si="73"/>
        <v>#VALUE!</v>
      </c>
      <c r="H604" s="31">
        <f t="shared" si="77"/>
        <v>0</v>
      </c>
      <c r="I604" t="e">
        <f t="shared" si="78"/>
        <v>#VALUE!</v>
      </c>
      <c r="J604" t="e">
        <f t="shared" si="79"/>
        <v>#VALUE!</v>
      </c>
    </row>
    <row r="605" spans="3:10">
      <c r="C605" s="58">
        <f t="shared" si="74"/>
        <v>0</v>
      </c>
      <c r="D605" s="58" t="e">
        <f t="shared" si="75"/>
        <v>#VALUE!</v>
      </c>
      <c r="E605" s="58" t="e">
        <f t="shared" si="76"/>
        <v>#VALUE!</v>
      </c>
      <c r="F605" s="58" t="e">
        <f t="shared" si="72"/>
        <v>#VALUE!</v>
      </c>
      <c r="G605" s="58" t="e">
        <f t="shared" si="73"/>
        <v>#VALUE!</v>
      </c>
      <c r="H605" s="31">
        <f t="shared" si="77"/>
        <v>0</v>
      </c>
      <c r="I605" t="e">
        <f t="shared" si="78"/>
        <v>#VALUE!</v>
      </c>
      <c r="J605" t="e">
        <f t="shared" si="79"/>
        <v>#VALUE!</v>
      </c>
    </row>
    <row r="606" spans="3:10">
      <c r="C606" s="58">
        <f t="shared" si="74"/>
        <v>0</v>
      </c>
      <c r="D606" s="58" t="e">
        <f t="shared" si="75"/>
        <v>#VALUE!</v>
      </c>
      <c r="E606" s="58" t="e">
        <f t="shared" si="76"/>
        <v>#VALUE!</v>
      </c>
      <c r="F606" s="58" t="e">
        <f t="shared" si="72"/>
        <v>#VALUE!</v>
      </c>
      <c r="G606" s="58" t="e">
        <f t="shared" si="73"/>
        <v>#VALUE!</v>
      </c>
      <c r="H606" s="31">
        <f t="shared" si="77"/>
        <v>0</v>
      </c>
      <c r="I606" t="e">
        <f t="shared" si="78"/>
        <v>#VALUE!</v>
      </c>
      <c r="J606" t="e">
        <f t="shared" si="79"/>
        <v>#VALUE!</v>
      </c>
    </row>
    <row r="607" spans="3:10">
      <c r="C607" s="58">
        <f t="shared" si="74"/>
        <v>0</v>
      </c>
      <c r="D607" s="58" t="e">
        <f t="shared" si="75"/>
        <v>#VALUE!</v>
      </c>
      <c r="E607" s="58" t="e">
        <f t="shared" si="76"/>
        <v>#VALUE!</v>
      </c>
      <c r="F607" s="58" t="e">
        <f t="shared" si="72"/>
        <v>#VALUE!</v>
      </c>
      <c r="G607" s="58" t="e">
        <f t="shared" si="73"/>
        <v>#VALUE!</v>
      </c>
      <c r="H607" s="31">
        <f t="shared" si="77"/>
        <v>0</v>
      </c>
      <c r="I607" t="e">
        <f t="shared" si="78"/>
        <v>#VALUE!</v>
      </c>
      <c r="J607" t="e">
        <f t="shared" si="79"/>
        <v>#VALUE!</v>
      </c>
    </row>
    <row r="608" spans="3:10">
      <c r="C608" s="58">
        <f t="shared" si="74"/>
        <v>0</v>
      </c>
      <c r="D608" s="58" t="e">
        <f t="shared" si="75"/>
        <v>#VALUE!</v>
      </c>
      <c r="E608" s="58" t="e">
        <f t="shared" si="76"/>
        <v>#VALUE!</v>
      </c>
      <c r="F608" s="58" t="e">
        <f t="shared" si="72"/>
        <v>#VALUE!</v>
      </c>
      <c r="G608" s="58" t="e">
        <f t="shared" si="73"/>
        <v>#VALUE!</v>
      </c>
      <c r="H608" s="31">
        <f t="shared" si="77"/>
        <v>0</v>
      </c>
      <c r="I608" t="e">
        <f t="shared" si="78"/>
        <v>#VALUE!</v>
      </c>
      <c r="J608" t="e">
        <f t="shared" si="79"/>
        <v>#VALUE!</v>
      </c>
    </row>
    <row r="609" spans="3:10">
      <c r="C609" s="58">
        <f t="shared" si="74"/>
        <v>0</v>
      </c>
      <c r="D609" s="58" t="e">
        <f t="shared" si="75"/>
        <v>#VALUE!</v>
      </c>
      <c r="E609" s="58" t="e">
        <f t="shared" si="76"/>
        <v>#VALUE!</v>
      </c>
      <c r="F609" s="58" t="e">
        <f t="shared" ref="F609:F672" si="80">FIND(";",B609,E609+1)</f>
        <v>#VALUE!</v>
      </c>
      <c r="G609" s="58" t="e">
        <f t="shared" ref="G609:G672" si="81">FIND(";",B609,F609+1)</f>
        <v>#VALUE!</v>
      </c>
      <c r="H609" s="31">
        <f t="shared" si="77"/>
        <v>0</v>
      </c>
      <c r="I609" t="e">
        <f t="shared" si="78"/>
        <v>#VALUE!</v>
      </c>
      <c r="J609" t="e">
        <f t="shared" si="79"/>
        <v>#VALUE!</v>
      </c>
    </row>
    <row r="610" spans="3:10">
      <c r="C610" s="58">
        <f t="shared" si="74"/>
        <v>0</v>
      </c>
      <c r="D610" s="58" t="e">
        <f t="shared" si="75"/>
        <v>#VALUE!</v>
      </c>
      <c r="E610" s="58" t="e">
        <f t="shared" si="76"/>
        <v>#VALUE!</v>
      </c>
      <c r="F610" s="58" t="e">
        <f t="shared" si="80"/>
        <v>#VALUE!</v>
      </c>
      <c r="G610" s="58" t="e">
        <f t="shared" si="81"/>
        <v>#VALUE!</v>
      </c>
      <c r="H610" s="31">
        <f t="shared" si="77"/>
        <v>0</v>
      </c>
      <c r="I610" t="e">
        <f t="shared" si="78"/>
        <v>#VALUE!</v>
      </c>
      <c r="J610" t="e">
        <f t="shared" si="79"/>
        <v>#VALUE!</v>
      </c>
    </row>
    <row r="611" spans="3:10">
      <c r="C611" s="58">
        <f t="shared" si="74"/>
        <v>0</v>
      </c>
      <c r="D611" s="58" t="e">
        <f t="shared" si="75"/>
        <v>#VALUE!</v>
      </c>
      <c r="E611" s="58" t="e">
        <f t="shared" si="76"/>
        <v>#VALUE!</v>
      </c>
      <c r="F611" s="58" t="e">
        <f t="shared" si="80"/>
        <v>#VALUE!</v>
      </c>
      <c r="G611" s="58" t="e">
        <f t="shared" si="81"/>
        <v>#VALUE!</v>
      </c>
      <c r="H611" s="31">
        <f t="shared" si="77"/>
        <v>0</v>
      </c>
      <c r="I611" t="e">
        <f t="shared" si="78"/>
        <v>#VALUE!</v>
      </c>
      <c r="J611" t="e">
        <f t="shared" si="79"/>
        <v>#VALUE!</v>
      </c>
    </row>
    <row r="612" spans="3:10">
      <c r="C612" s="58">
        <f t="shared" si="74"/>
        <v>0</v>
      </c>
      <c r="D612" s="58" t="e">
        <f t="shared" si="75"/>
        <v>#VALUE!</v>
      </c>
      <c r="E612" s="58" t="e">
        <f t="shared" si="76"/>
        <v>#VALUE!</v>
      </c>
      <c r="F612" s="58" t="e">
        <f t="shared" si="80"/>
        <v>#VALUE!</v>
      </c>
      <c r="G612" s="58" t="e">
        <f t="shared" si="81"/>
        <v>#VALUE!</v>
      </c>
      <c r="H612" s="31">
        <f t="shared" si="77"/>
        <v>0</v>
      </c>
      <c r="I612" t="e">
        <f t="shared" si="78"/>
        <v>#VALUE!</v>
      </c>
      <c r="J612" t="e">
        <f t="shared" si="79"/>
        <v>#VALUE!</v>
      </c>
    </row>
    <row r="613" spans="3:10">
      <c r="C613" s="58">
        <f t="shared" si="74"/>
        <v>0</v>
      </c>
      <c r="D613" s="58" t="e">
        <f t="shared" si="75"/>
        <v>#VALUE!</v>
      </c>
      <c r="E613" s="58" t="e">
        <f t="shared" si="76"/>
        <v>#VALUE!</v>
      </c>
      <c r="F613" s="58" t="e">
        <f t="shared" si="80"/>
        <v>#VALUE!</v>
      </c>
      <c r="G613" s="58" t="e">
        <f t="shared" si="81"/>
        <v>#VALUE!</v>
      </c>
      <c r="H613" s="31">
        <f t="shared" si="77"/>
        <v>0</v>
      </c>
      <c r="I613" t="e">
        <f t="shared" si="78"/>
        <v>#VALUE!</v>
      </c>
      <c r="J613" t="e">
        <f t="shared" si="79"/>
        <v>#VALUE!</v>
      </c>
    </row>
    <row r="614" spans="3:10">
      <c r="C614" s="58">
        <f t="shared" si="74"/>
        <v>0</v>
      </c>
      <c r="D614" s="58" t="e">
        <f t="shared" si="75"/>
        <v>#VALUE!</v>
      </c>
      <c r="E614" s="58" t="e">
        <f t="shared" si="76"/>
        <v>#VALUE!</v>
      </c>
      <c r="F614" s="58" t="e">
        <f t="shared" si="80"/>
        <v>#VALUE!</v>
      </c>
      <c r="G614" s="58" t="e">
        <f t="shared" si="81"/>
        <v>#VALUE!</v>
      </c>
      <c r="H614" s="31">
        <f t="shared" si="77"/>
        <v>0</v>
      </c>
      <c r="I614" t="e">
        <f t="shared" si="78"/>
        <v>#VALUE!</v>
      </c>
      <c r="J614" t="e">
        <f t="shared" si="79"/>
        <v>#VALUE!</v>
      </c>
    </row>
    <row r="615" spans="3:10">
      <c r="C615" s="58">
        <f t="shared" si="74"/>
        <v>0</v>
      </c>
      <c r="D615" s="58" t="e">
        <f t="shared" si="75"/>
        <v>#VALUE!</v>
      </c>
      <c r="E615" s="58" t="e">
        <f t="shared" si="76"/>
        <v>#VALUE!</v>
      </c>
      <c r="F615" s="58" t="e">
        <f t="shared" si="80"/>
        <v>#VALUE!</v>
      </c>
      <c r="G615" s="58" t="e">
        <f t="shared" si="81"/>
        <v>#VALUE!</v>
      </c>
      <c r="H615" s="31">
        <f t="shared" si="77"/>
        <v>0</v>
      </c>
      <c r="I615" t="e">
        <f t="shared" si="78"/>
        <v>#VALUE!</v>
      </c>
      <c r="J615" t="e">
        <f t="shared" si="79"/>
        <v>#VALUE!</v>
      </c>
    </row>
    <row r="616" spans="3:10">
      <c r="C616" s="58">
        <f t="shared" si="74"/>
        <v>0</v>
      </c>
      <c r="D616" s="58" t="e">
        <f t="shared" si="75"/>
        <v>#VALUE!</v>
      </c>
      <c r="E616" s="58" t="e">
        <f t="shared" si="76"/>
        <v>#VALUE!</v>
      </c>
      <c r="F616" s="58" t="e">
        <f t="shared" si="80"/>
        <v>#VALUE!</v>
      </c>
      <c r="G616" s="58" t="e">
        <f t="shared" si="81"/>
        <v>#VALUE!</v>
      </c>
      <c r="H616" s="31">
        <f t="shared" si="77"/>
        <v>0</v>
      </c>
      <c r="I616" t="e">
        <f t="shared" si="78"/>
        <v>#VALUE!</v>
      </c>
      <c r="J616" t="e">
        <f t="shared" si="79"/>
        <v>#VALUE!</v>
      </c>
    </row>
    <row r="617" spans="3:10">
      <c r="C617" s="58">
        <f t="shared" si="74"/>
        <v>0</v>
      </c>
      <c r="D617" s="58" t="e">
        <f t="shared" si="75"/>
        <v>#VALUE!</v>
      </c>
      <c r="E617" s="58" t="e">
        <f t="shared" si="76"/>
        <v>#VALUE!</v>
      </c>
      <c r="F617" s="58" t="e">
        <f t="shared" si="80"/>
        <v>#VALUE!</v>
      </c>
      <c r="G617" s="58" t="e">
        <f t="shared" si="81"/>
        <v>#VALUE!</v>
      </c>
      <c r="H617" s="31">
        <f t="shared" si="77"/>
        <v>0</v>
      </c>
      <c r="I617" t="e">
        <f t="shared" si="78"/>
        <v>#VALUE!</v>
      </c>
      <c r="J617" t="e">
        <f t="shared" si="79"/>
        <v>#VALUE!</v>
      </c>
    </row>
    <row r="618" spans="3:10">
      <c r="C618" s="58">
        <f t="shared" si="74"/>
        <v>0</v>
      </c>
      <c r="D618" s="58" t="e">
        <f t="shared" si="75"/>
        <v>#VALUE!</v>
      </c>
      <c r="E618" s="58" t="e">
        <f t="shared" si="76"/>
        <v>#VALUE!</v>
      </c>
      <c r="F618" s="58" t="e">
        <f t="shared" si="80"/>
        <v>#VALUE!</v>
      </c>
      <c r="G618" s="58" t="e">
        <f t="shared" si="81"/>
        <v>#VALUE!</v>
      </c>
      <c r="H618" s="31">
        <f t="shared" si="77"/>
        <v>0</v>
      </c>
      <c r="I618" t="e">
        <f t="shared" si="78"/>
        <v>#VALUE!</v>
      </c>
      <c r="J618" t="e">
        <f t="shared" si="79"/>
        <v>#VALUE!</v>
      </c>
    </row>
    <row r="619" spans="3:10">
      <c r="C619" s="58">
        <f t="shared" si="74"/>
        <v>0</v>
      </c>
      <c r="D619" s="58" t="e">
        <f t="shared" si="75"/>
        <v>#VALUE!</v>
      </c>
      <c r="E619" s="58" t="e">
        <f t="shared" si="76"/>
        <v>#VALUE!</v>
      </c>
      <c r="F619" s="58" t="e">
        <f t="shared" si="80"/>
        <v>#VALUE!</v>
      </c>
      <c r="G619" s="58" t="e">
        <f t="shared" si="81"/>
        <v>#VALUE!</v>
      </c>
      <c r="H619" s="31">
        <f t="shared" si="77"/>
        <v>0</v>
      </c>
      <c r="I619" t="e">
        <f t="shared" si="78"/>
        <v>#VALUE!</v>
      </c>
      <c r="J619" t="e">
        <f t="shared" si="79"/>
        <v>#VALUE!</v>
      </c>
    </row>
    <row r="620" spans="3:10">
      <c r="C620" s="58">
        <f t="shared" si="74"/>
        <v>0</v>
      </c>
      <c r="D620" s="58" t="e">
        <f t="shared" si="75"/>
        <v>#VALUE!</v>
      </c>
      <c r="E620" s="58" t="e">
        <f t="shared" si="76"/>
        <v>#VALUE!</v>
      </c>
      <c r="F620" s="58" t="e">
        <f t="shared" si="80"/>
        <v>#VALUE!</v>
      </c>
      <c r="G620" s="58" t="e">
        <f t="shared" si="81"/>
        <v>#VALUE!</v>
      </c>
      <c r="H620" s="31">
        <f t="shared" si="77"/>
        <v>0</v>
      </c>
      <c r="I620" t="e">
        <f t="shared" si="78"/>
        <v>#VALUE!</v>
      </c>
      <c r="J620" t="e">
        <f t="shared" si="79"/>
        <v>#VALUE!</v>
      </c>
    </row>
    <row r="621" spans="3:10">
      <c r="C621" s="58">
        <f t="shared" si="74"/>
        <v>0</v>
      </c>
      <c r="D621" s="58" t="e">
        <f t="shared" si="75"/>
        <v>#VALUE!</v>
      </c>
      <c r="E621" s="58" t="e">
        <f t="shared" si="76"/>
        <v>#VALUE!</v>
      </c>
      <c r="F621" s="58" t="e">
        <f t="shared" si="80"/>
        <v>#VALUE!</v>
      </c>
      <c r="G621" s="58" t="e">
        <f t="shared" si="81"/>
        <v>#VALUE!</v>
      </c>
      <c r="H621" s="31">
        <f t="shared" si="77"/>
        <v>0</v>
      </c>
      <c r="I621" t="e">
        <f t="shared" si="78"/>
        <v>#VALUE!</v>
      </c>
      <c r="J621" t="e">
        <f t="shared" si="79"/>
        <v>#VALUE!</v>
      </c>
    </row>
    <row r="622" spans="3:10">
      <c r="C622" s="58">
        <f t="shared" si="74"/>
        <v>0</v>
      </c>
      <c r="D622" s="58" t="e">
        <f t="shared" si="75"/>
        <v>#VALUE!</v>
      </c>
      <c r="E622" s="58" t="e">
        <f t="shared" si="76"/>
        <v>#VALUE!</v>
      </c>
      <c r="F622" s="58" t="e">
        <f t="shared" si="80"/>
        <v>#VALUE!</v>
      </c>
      <c r="G622" s="58" t="e">
        <f t="shared" si="81"/>
        <v>#VALUE!</v>
      </c>
      <c r="H622" s="31">
        <f t="shared" si="77"/>
        <v>0</v>
      </c>
      <c r="I622" t="e">
        <f t="shared" si="78"/>
        <v>#VALUE!</v>
      </c>
      <c r="J622" t="e">
        <f t="shared" si="79"/>
        <v>#VALUE!</v>
      </c>
    </row>
    <row r="623" spans="3:10">
      <c r="C623" s="58">
        <f t="shared" si="74"/>
        <v>0</v>
      </c>
      <c r="D623" s="58" t="e">
        <f t="shared" si="75"/>
        <v>#VALUE!</v>
      </c>
      <c r="E623" s="58" t="e">
        <f t="shared" si="76"/>
        <v>#VALUE!</v>
      </c>
      <c r="F623" s="58" t="e">
        <f t="shared" si="80"/>
        <v>#VALUE!</v>
      </c>
      <c r="G623" s="58" t="e">
        <f t="shared" si="81"/>
        <v>#VALUE!</v>
      </c>
      <c r="H623" s="31">
        <f t="shared" si="77"/>
        <v>0</v>
      </c>
      <c r="I623" t="e">
        <f t="shared" si="78"/>
        <v>#VALUE!</v>
      </c>
      <c r="J623" t="e">
        <f t="shared" si="79"/>
        <v>#VALUE!</v>
      </c>
    </row>
    <row r="624" spans="3:10">
      <c r="C624" s="58">
        <f t="shared" si="74"/>
        <v>0</v>
      </c>
      <c r="D624" s="58" t="e">
        <f t="shared" si="75"/>
        <v>#VALUE!</v>
      </c>
      <c r="E624" s="58" t="e">
        <f t="shared" si="76"/>
        <v>#VALUE!</v>
      </c>
      <c r="F624" s="58" t="e">
        <f t="shared" si="80"/>
        <v>#VALUE!</v>
      </c>
      <c r="G624" s="58" t="e">
        <f t="shared" si="81"/>
        <v>#VALUE!</v>
      </c>
      <c r="H624" s="31">
        <f t="shared" si="77"/>
        <v>0</v>
      </c>
      <c r="I624" t="e">
        <f t="shared" si="78"/>
        <v>#VALUE!</v>
      </c>
      <c r="J624" t="e">
        <f t="shared" si="79"/>
        <v>#VALUE!</v>
      </c>
    </row>
    <row r="625" spans="3:10">
      <c r="C625" s="58">
        <f t="shared" si="74"/>
        <v>0</v>
      </c>
      <c r="D625" s="58" t="e">
        <f t="shared" si="75"/>
        <v>#VALUE!</v>
      </c>
      <c r="E625" s="58" t="e">
        <f t="shared" si="76"/>
        <v>#VALUE!</v>
      </c>
      <c r="F625" s="58" t="e">
        <f t="shared" si="80"/>
        <v>#VALUE!</v>
      </c>
      <c r="G625" s="58" t="e">
        <f t="shared" si="81"/>
        <v>#VALUE!</v>
      </c>
      <c r="H625" s="31">
        <f t="shared" si="77"/>
        <v>0</v>
      </c>
      <c r="I625" t="e">
        <f t="shared" si="78"/>
        <v>#VALUE!</v>
      </c>
      <c r="J625" t="e">
        <f t="shared" si="79"/>
        <v>#VALUE!</v>
      </c>
    </row>
    <row r="626" spans="3:10">
      <c r="C626" s="58">
        <f t="shared" si="74"/>
        <v>0</v>
      </c>
      <c r="D626" s="58" t="e">
        <f t="shared" si="75"/>
        <v>#VALUE!</v>
      </c>
      <c r="E626" s="58" t="e">
        <f t="shared" si="76"/>
        <v>#VALUE!</v>
      </c>
      <c r="F626" s="58" t="e">
        <f t="shared" si="80"/>
        <v>#VALUE!</v>
      </c>
      <c r="G626" s="58" t="e">
        <f t="shared" si="81"/>
        <v>#VALUE!</v>
      </c>
      <c r="H626" s="31">
        <f t="shared" si="77"/>
        <v>0</v>
      </c>
      <c r="I626" t="e">
        <f t="shared" si="78"/>
        <v>#VALUE!</v>
      </c>
      <c r="J626" t="e">
        <f t="shared" si="79"/>
        <v>#VALUE!</v>
      </c>
    </row>
    <row r="627" spans="3:10">
      <c r="C627" s="58">
        <f t="shared" si="74"/>
        <v>0</v>
      </c>
      <c r="D627" s="58" t="e">
        <f t="shared" si="75"/>
        <v>#VALUE!</v>
      </c>
      <c r="E627" s="58" t="e">
        <f t="shared" si="76"/>
        <v>#VALUE!</v>
      </c>
      <c r="F627" s="58" t="e">
        <f t="shared" si="80"/>
        <v>#VALUE!</v>
      </c>
      <c r="G627" s="58" t="e">
        <f t="shared" si="81"/>
        <v>#VALUE!</v>
      </c>
      <c r="H627" s="31">
        <f t="shared" si="77"/>
        <v>0</v>
      </c>
      <c r="I627" t="e">
        <f t="shared" si="78"/>
        <v>#VALUE!</v>
      </c>
      <c r="J627" t="e">
        <f t="shared" si="79"/>
        <v>#VALUE!</v>
      </c>
    </row>
    <row r="628" spans="3:10">
      <c r="C628" s="58">
        <f t="shared" si="74"/>
        <v>0</v>
      </c>
      <c r="D628" s="58" t="e">
        <f t="shared" si="75"/>
        <v>#VALUE!</v>
      </c>
      <c r="E628" s="58" t="e">
        <f t="shared" si="76"/>
        <v>#VALUE!</v>
      </c>
      <c r="F628" s="58" t="e">
        <f t="shared" si="80"/>
        <v>#VALUE!</v>
      </c>
      <c r="G628" s="58" t="e">
        <f t="shared" si="81"/>
        <v>#VALUE!</v>
      </c>
      <c r="H628" s="31">
        <f t="shared" si="77"/>
        <v>0</v>
      </c>
      <c r="I628" t="e">
        <f t="shared" si="78"/>
        <v>#VALUE!</v>
      </c>
      <c r="J628" t="e">
        <f t="shared" si="79"/>
        <v>#VALUE!</v>
      </c>
    </row>
    <row r="629" spans="3:10">
      <c r="C629" s="58">
        <f t="shared" si="74"/>
        <v>0</v>
      </c>
      <c r="D629" s="58" t="e">
        <f t="shared" si="75"/>
        <v>#VALUE!</v>
      </c>
      <c r="E629" s="58" t="e">
        <f t="shared" si="76"/>
        <v>#VALUE!</v>
      </c>
      <c r="F629" s="58" t="e">
        <f t="shared" si="80"/>
        <v>#VALUE!</v>
      </c>
      <c r="G629" s="58" t="e">
        <f t="shared" si="81"/>
        <v>#VALUE!</v>
      </c>
      <c r="H629" s="31">
        <f t="shared" si="77"/>
        <v>0</v>
      </c>
      <c r="I629" t="e">
        <f t="shared" si="78"/>
        <v>#VALUE!</v>
      </c>
      <c r="J629" t="e">
        <f t="shared" si="79"/>
        <v>#VALUE!</v>
      </c>
    </row>
    <row r="630" spans="3:10">
      <c r="C630" s="58">
        <f t="shared" si="74"/>
        <v>0</v>
      </c>
      <c r="D630" s="58" t="e">
        <f t="shared" si="75"/>
        <v>#VALUE!</v>
      </c>
      <c r="E630" s="58" t="e">
        <f t="shared" si="76"/>
        <v>#VALUE!</v>
      </c>
      <c r="F630" s="58" t="e">
        <f t="shared" si="80"/>
        <v>#VALUE!</v>
      </c>
      <c r="G630" s="58" t="e">
        <f t="shared" si="81"/>
        <v>#VALUE!</v>
      </c>
      <c r="H630" s="31">
        <f t="shared" si="77"/>
        <v>0</v>
      </c>
      <c r="I630" t="e">
        <f t="shared" si="78"/>
        <v>#VALUE!</v>
      </c>
      <c r="J630" t="e">
        <f t="shared" si="79"/>
        <v>#VALUE!</v>
      </c>
    </row>
    <row r="631" spans="3:10">
      <c r="C631" s="58">
        <f t="shared" si="74"/>
        <v>0</v>
      </c>
      <c r="D631" s="58" t="e">
        <f t="shared" si="75"/>
        <v>#VALUE!</v>
      </c>
      <c r="E631" s="58" t="e">
        <f t="shared" si="76"/>
        <v>#VALUE!</v>
      </c>
      <c r="F631" s="58" t="e">
        <f t="shared" si="80"/>
        <v>#VALUE!</v>
      </c>
      <c r="G631" s="58" t="e">
        <f t="shared" si="81"/>
        <v>#VALUE!</v>
      </c>
      <c r="H631" s="31">
        <f t="shared" si="77"/>
        <v>0</v>
      </c>
      <c r="I631" t="e">
        <f t="shared" si="78"/>
        <v>#VALUE!</v>
      </c>
      <c r="J631" t="e">
        <f t="shared" si="79"/>
        <v>#VALUE!</v>
      </c>
    </row>
    <row r="632" spans="3:10">
      <c r="C632" s="58">
        <f t="shared" si="74"/>
        <v>0</v>
      </c>
      <c r="D632" s="58" t="e">
        <f t="shared" si="75"/>
        <v>#VALUE!</v>
      </c>
      <c r="E632" s="58" t="e">
        <f t="shared" si="76"/>
        <v>#VALUE!</v>
      </c>
      <c r="F632" s="58" t="e">
        <f t="shared" si="80"/>
        <v>#VALUE!</v>
      </c>
      <c r="G632" s="58" t="e">
        <f t="shared" si="81"/>
        <v>#VALUE!</v>
      </c>
      <c r="H632" s="31">
        <f t="shared" si="77"/>
        <v>0</v>
      </c>
      <c r="I632" t="e">
        <f t="shared" si="78"/>
        <v>#VALUE!</v>
      </c>
      <c r="J632" t="e">
        <f t="shared" si="79"/>
        <v>#VALUE!</v>
      </c>
    </row>
    <row r="633" spans="3:10">
      <c r="C633" s="58">
        <f t="shared" si="74"/>
        <v>0</v>
      </c>
      <c r="D633" s="58" t="e">
        <f t="shared" si="75"/>
        <v>#VALUE!</v>
      </c>
      <c r="E633" s="58" t="e">
        <f t="shared" si="76"/>
        <v>#VALUE!</v>
      </c>
      <c r="F633" s="58" t="e">
        <f t="shared" si="80"/>
        <v>#VALUE!</v>
      </c>
      <c r="G633" s="58" t="e">
        <f t="shared" si="81"/>
        <v>#VALUE!</v>
      </c>
      <c r="H633" s="31">
        <f t="shared" si="77"/>
        <v>0</v>
      </c>
      <c r="I633" t="e">
        <f t="shared" si="78"/>
        <v>#VALUE!</v>
      </c>
      <c r="J633" t="e">
        <f t="shared" si="79"/>
        <v>#VALUE!</v>
      </c>
    </row>
    <row r="634" spans="3:10">
      <c r="C634" s="58">
        <f t="shared" si="74"/>
        <v>0</v>
      </c>
      <c r="D634" s="58" t="e">
        <f t="shared" si="75"/>
        <v>#VALUE!</v>
      </c>
      <c r="E634" s="58" t="e">
        <f t="shared" si="76"/>
        <v>#VALUE!</v>
      </c>
      <c r="F634" s="58" t="e">
        <f t="shared" si="80"/>
        <v>#VALUE!</v>
      </c>
      <c r="G634" s="58" t="e">
        <f t="shared" si="81"/>
        <v>#VALUE!</v>
      </c>
      <c r="H634" s="31">
        <f t="shared" si="77"/>
        <v>0</v>
      </c>
      <c r="I634" t="e">
        <f t="shared" si="78"/>
        <v>#VALUE!</v>
      </c>
      <c r="J634" t="e">
        <f t="shared" si="79"/>
        <v>#VALUE!</v>
      </c>
    </row>
    <row r="635" spans="3:10">
      <c r="C635" s="58">
        <f t="shared" si="74"/>
        <v>0</v>
      </c>
      <c r="D635" s="58" t="e">
        <f t="shared" si="75"/>
        <v>#VALUE!</v>
      </c>
      <c r="E635" s="58" t="e">
        <f t="shared" si="76"/>
        <v>#VALUE!</v>
      </c>
      <c r="F635" s="58" t="e">
        <f t="shared" si="80"/>
        <v>#VALUE!</v>
      </c>
      <c r="G635" s="58" t="e">
        <f t="shared" si="81"/>
        <v>#VALUE!</v>
      </c>
      <c r="H635" s="31">
        <f t="shared" si="77"/>
        <v>0</v>
      </c>
      <c r="I635" t="e">
        <f t="shared" si="78"/>
        <v>#VALUE!</v>
      </c>
      <c r="J635" t="e">
        <f t="shared" si="79"/>
        <v>#VALUE!</v>
      </c>
    </row>
    <row r="636" spans="3:10">
      <c r="C636" s="58">
        <f t="shared" si="74"/>
        <v>0</v>
      </c>
      <c r="D636" s="58" t="e">
        <f t="shared" si="75"/>
        <v>#VALUE!</v>
      </c>
      <c r="E636" s="58" t="e">
        <f t="shared" si="76"/>
        <v>#VALUE!</v>
      </c>
      <c r="F636" s="58" t="e">
        <f t="shared" si="80"/>
        <v>#VALUE!</v>
      </c>
      <c r="G636" s="58" t="e">
        <f t="shared" si="81"/>
        <v>#VALUE!</v>
      </c>
      <c r="H636" s="31">
        <f t="shared" si="77"/>
        <v>0</v>
      </c>
      <c r="I636" t="e">
        <f t="shared" si="78"/>
        <v>#VALUE!</v>
      </c>
      <c r="J636" t="e">
        <f t="shared" si="79"/>
        <v>#VALUE!</v>
      </c>
    </row>
    <row r="637" spans="3:10">
      <c r="C637" s="58">
        <f t="shared" si="74"/>
        <v>0</v>
      </c>
      <c r="D637" s="58" t="e">
        <f t="shared" si="75"/>
        <v>#VALUE!</v>
      </c>
      <c r="E637" s="58" t="e">
        <f t="shared" si="76"/>
        <v>#VALUE!</v>
      </c>
      <c r="F637" s="58" t="e">
        <f t="shared" si="80"/>
        <v>#VALUE!</v>
      </c>
      <c r="G637" s="58" t="e">
        <f t="shared" si="81"/>
        <v>#VALUE!</v>
      </c>
      <c r="H637" s="31">
        <f t="shared" si="77"/>
        <v>0</v>
      </c>
      <c r="I637" t="e">
        <f t="shared" si="78"/>
        <v>#VALUE!</v>
      </c>
      <c r="J637" t="e">
        <f t="shared" si="79"/>
        <v>#VALUE!</v>
      </c>
    </row>
    <row r="638" spans="3:10">
      <c r="C638" s="58">
        <f t="shared" si="74"/>
        <v>0</v>
      </c>
      <c r="D638" s="58" t="e">
        <f t="shared" si="75"/>
        <v>#VALUE!</v>
      </c>
      <c r="E638" s="58" t="e">
        <f t="shared" si="76"/>
        <v>#VALUE!</v>
      </c>
      <c r="F638" s="58" t="e">
        <f t="shared" si="80"/>
        <v>#VALUE!</v>
      </c>
      <c r="G638" s="58" t="e">
        <f t="shared" si="81"/>
        <v>#VALUE!</v>
      </c>
      <c r="H638" s="31">
        <f t="shared" si="77"/>
        <v>0</v>
      </c>
      <c r="I638" t="e">
        <f t="shared" si="78"/>
        <v>#VALUE!</v>
      </c>
      <c r="J638" t="e">
        <f t="shared" si="79"/>
        <v>#VALUE!</v>
      </c>
    </row>
    <row r="639" spans="3:10">
      <c r="C639" s="58">
        <f t="shared" si="74"/>
        <v>0</v>
      </c>
      <c r="D639" s="58" t="e">
        <f t="shared" si="75"/>
        <v>#VALUE!</v>
      </c>
      <c r="E639" s="58" t="e">
        <f t="shared" si="76"/>
        <v>#VALUE!</v>
      </c>
      <c r="F639" s="58" t="e">
        <f t="shared" si="80"/>
        <v>#VALUE!</v>
      </c>
      <c r="G639" s="58" t="e">
        <f t="shared" si="81"/>
        <v>#VALUE!</v>
      </c>
      <c r="H639" s="31">
        <f t="shared" si="77"/>
        <v>0</v>
      </c>
      <c r="I639" t="e">
        <f t="shared" si="78"/>
        <v>#VALUE!</v>
      </c>
      <c r="J639" t="e">
        <f t="shared" si="79"/>
        <v>#VALUE!</v>
      </c>
    </row>
    <row r="640" spans="3:10">
      <c r="C640" s="58">
        <f t="shared" si="74"/>
        <v>0</v>
      </c>
      <c r="D640" s="58" t="e">
        <f t="shared" si="75"/>
        <v>#VALUE!</v>
      </c>
      <c r="E640" s="58" t="e">
        <f t="shared" si="76"/>
        <v>#VALUE!</v>
      </c>
      <c r="F640" s="58" t="e">
        <f t="shared" si="80"/>
        <v>#VALUE!</v>
      </c>
      <c r="G640" s="58" t="e">
        <f t="shared" si="81"/>
        <v>#VALUE!</v>
      </c>
      <c r="H640" s="31">
        <f t="shared" si="77"/>
        <v>0</v>
      </c>
      <c r="I640" t="e">
        <f t="shared" si="78"/>
        <v>#VALUE!</v>
      </c>
      <c r="J640" t="e">
        <f t="shared" si="79"/>
        <v>#VALUE!</v>
      </c>
    </row>
    <row r="641" spans="3:10">
      <c r="C641" s="58">
        <f t="shared" si="74"/>
        <v>0</v>
      </c>
      <c r="D641" s="58" t="e">
        <f t="shared" si="75"/>
        <v>#VALUE!</v>
      </c>
      <c r="E641" s="58" t="e">
        <f t="shared" si="76"/>
        <v>#VALUE!</v>
      </c>
      <c r="F641" s="58" t="e">
        <f t="shared" si="80"/>
        <v>#VALUE!</v>
      </c>
      <c r="G641" s="58" t="e">
        <f t="shared" si="81"/>
        <v>#VALUE!</v>
      </c>
      <c r="H641" s="31">
        <f t="shared" si="77"/>
        <v>0</v>
      </c>
      <c r="I641" t="e">
        <f t="shared" si="78"/>
        <v>#VALUE!</v>
      </c>
      <c r="J641" t="e">
        <f t="shared" si="79"/>
        <v>#VALUE!</v>
      </c>
    </row>
    <row r="642" spans="3:10">
      <c r="C642" s="58">
        <f t="shared" ref="C642:C705" si="82">IFERROR(FIND(";",B642,1),B642)</f>
        <v>0</v>
      </c>
      <c r="D642" s="58" t="e">
        <f t="shared" ref="D642:D705" si="83">FIND(";",B642,C642+1)</f>
        <v>#VALUE!</v>
      </c>
      <c r="E642" s="58" t="e">
        <f t="shared" ref="E642:E705" si="84">FIND(";",B642,D642+1)</f>
        <v>#VALUE!</v>
      </c>
      <c r="F642" s="58" t="e">
        <f t="shared" si="80"/>
        <v>#VALUE!</v>
      </c>
      <c r="G642" s="58" t="e">
        <f t="shared" si="81"/>
        <v>#VALUE!</v>
      </c>
      <c r="H642" s="31">
        <f t="shared" ref="H642:H705" si="85">IFERROR(MID(B642,1,C642-1),B642)</f>
        <v>0</v>
      </c>
      <c r="I642" t="e">
        <f t="shared" ref="I642:I705" si="86">MID(B642,C642+1,D642-1-C642)</f>
        <v>#VALUE!</v>
      </c>
      <c r="J642" t="e">
        <f t="shared" ref="J642:J705" si="87">MID(B642,D642+1,1000)</f>
        <v>#VALUE!</v>
      </c>
    </row>
    <row r="643" spans="3:10">
      <c r="C643" s="58">
        <f t="shared" si="82"/>
        <v>0</v>
      </c>
      <c r="D643" s="58" t="e">
        <f t="shared" si="83"/>
        <v>#VALUE!</v>
      </c>
      <c r="E643" s="58" t="e">
        <f t="shared" si="84"/>
        <v>#VALUE!</v>
      </c>
      <c r="F643" s="58" t="e">
        <f t="shared" si="80"/>
        <v>#VALUE!</v>
      </c>
      <c r="G643" s="58" t="e">
        <f t="shared" si="81"/>
        <v>#VALUE!</v>
      </c>
      <c r="H643" s="31">
        <f t="shared" si="85"/>
        <v>0</v>
      </c>
      <c r="I643" t="e">
        <f t="shared" si="86"/>
        <v>#VALUE!</v>
      </c>
      <c r="J643" t="e">
        <f t="shared" si="87"/>
        <v>#VALUE!</v>
      </c>
    </row>
    <row r="644" spans="3:10">
      <c r="C644" s="58">
        <f t="shared" si="82"/>
        <v>0</v>
      </c>
      <c r="D644" s="58" t="e">
        <f t="shared" si="83"/>
        <v>#VALUE!</v>
      </c>
      <c r="E644" s="58" t="e">
        <f t="shared" si="84"/>
        <v>#VALUE!</v>
      </c>
      <c r="F644" s="58" t="e">
        <f t="shared" si="80"/>
        <v>#VALUE!</v>
      </c>
      <c r="G644" s="58" t="e">
        <f t="shared" si="81"/>
        <v>#VALUE!</v>
      </c>
      <c r="H644" s="31">
        <f t="shared" si="85"/>
        <v>0</v>
      </c>
      <c r="I644" t="e">
        <f t="shared" si="86"/>
        <v>#VALUE!</v>
      </c>
      <c r="J644" t="e">
        <f t="shared" si="87"/>
        <v>#VALUE!</v>
      </c>
    </row>
    <row r="645" spans="3:10">
      <c r="C645" s="58">
        <f t="shared" si="82"/>
        <v>0</v>
      </c>
      <c r="D645" s="58" t="e">
        <f t="shared" si="83"/>
        <v>#VALUE!</v>
      </c>
      <c r="E645" s="58" t="e">
        <f t="shared" si="84"/>
        <v>#VALUE!</v>
      </c>
      <c r="F645" s="58" t="e">
        <f t="shared" si="80"/>
        <v>#VALUE!</v>
      </c>
      <c r="G645" s="58" t="e">
        <f t="shared" si="81"/>
        <v>#VALUE!</v>
      </c>
      <c r="H645" s="31">
        <f t="shared" si="85"/>
        <v>0</v>
      </c>
      <c r="I645" t="e">
        <f t="shared" si="86"/>
        <v>#VALUE!</v>
      </c>
      <c r="J645" t="e">
        <f t="shared" si="87"/>
        <v>#VALUE!</v>
      </c>
    </row>
    <row r="646" spans="3:10">
      <c r="C646" s="58">
        <f t="shared" si="82"/>
        <v>0</v>
      </c>
      <c r="D646" s="58" t="e">
        <f t="shared" si="83"/>
        <v>#VALUE!</v>
      </c>
      <c r="E646" s="58" t="e">
        <f t="shared" si="84"/>
        <v>#VALUE!</v>
      </c>
      <c r="F646" s="58" t="e">
        <f t="shared" si="80"/>
        <v>#VALUE!</v>
      </c>
      <c r="G646" s="58" t="e">
        <f t="shared" si="81"/>
        <v>#VALUE!</v>
      </c>
      <c r="H646" s="31">
        <f t="shared" si="85"/>
        <v>0</v>
      </c>
      <c r="I646" t="e">
        <f t="shared" si="86"/>
        <v>#VALUE!</v>
      </c>
      <c r="J646" t="e">
        <f t="shared" si="87"/>
        <v>#VALUE!</v>
      </c>
    </row>
    <row r="647" spans="3:10">
      <c r="C647" s="58">
        <f t="shared" si="82"/>
        <v>0</v>
      </c>
      <c r="D647" s="58" t="e">
        <f t="shared" si="83"/>
        <v>#VALUE!</v>
      </c>
      <c r="E647" s="58" t="e">
        <f t="shared" si="84"/>
        <v>#VALUE!</v>
      </c>
      <c r="F647" s="58" t="e">
        <f t="shared" si="80"/>
        <v>#VALUE!</v>
      </c>
      <c r="G647" s="58" t="e">
        <f t="shared" si="81"/>
        <v>#VALUE!</v>
      </c>
      <c r="H647" s="31">
        <f t="shared" si="85"/>
        <v>0</v>
      </c>
      <c r="I647" t="e">
        <f t="shared" si="86"/>
        <v>#VALUE!</v>
      </c>
      <c r="J647" t="e">
        <f t="shared" si="87"/>
        <v>#VALUE!</v>
      </c>
    </row>
    <row r="648" spans="3:10">
      <c r="C648" s="58">
        <f t="shared" si="82"/>
        <v>0</v>
      </c>
      <c r="D648" s="58" t="e">
        <f t="shared" si="83"/>
        <v>#VALUE!</v>
      </c>
      <c r="E648" s="58" t="e">
        <f t="shared" si="84"/>
        <v>#VALUE!</v>
      </c>
      <c r="F648" s="58" t="e">
        <f t="shared" si="80"/>
        <v>#VALUE!</v>
      </c>
      <c r="G648" s="58" t="e">
        <f t="shared" si="81"/>
        <v>#VALUE!</v>
      </c>
      <c r="H648" s="31">
        <f t="shared" si="85"/>
        <v>0</v>
      </c>
      <c r="I648" t="e">
        <f t="shared" si="86"/>
        <v>#VALUE!</v>
      </c>
      <c r="J648" t="e">
        <f t="shared" si="87"/>
        <v>#VALUE!</v>
      </c>
    </row>
    <row r="649" spans="3:10">
      <c r="C649" s="58">
        <f t="shared" si="82"/>
        <v>0</v>
      </c>
      <c r="D649" s="58" t="e">
        <f t="shared" si="83"/>
        <v>#VALUE!</v>
      </c>
      <c r="E649" s="58" t="e">
        <f t="shared" si="84"/>
        <v>#VALUE!</v>
      </c>
      <c r="F649" s="58" t="e">
        <f t="shared" si="80"/>
        <v>#VALUE!</v>
      </c>
      <c r="G649" s="58" t="e">
        <f t="shared" si="81"/>
        <v>#VALUE!</v>
      </c>
      <c r="H649" s="31">
        <f t="shared" si="85"/>
        <v>0</v>
      </c>
      <c r="I649" t="e">
        <f t="shared" si="86"/>
        <v>#VALUE!</v>
      </c>
      <c r="J649" t="e">
        <f t="shared" si="87"/>
        <v>#VALUE!</v>
      </c>
    </row>
    <row r="650" spans="3:10">
      <c r="C650" s="58">
        <f t="shared" si="82"/>
        <v>0</v>
      </c>
      <c r="D650" s="58" t="e">
        <f t="shared" si="83"/>
        <v>#VALUE!</v>
      </c>
      <c r="E650" s="58" t="e">
        <f t="shared" si="84"/>
        <v>#VALUE!</v>
      </c>
      <c r="F650" s="58" t="e">
        <f t="shared" si="80"/>
        <v>#VALUE!</v>
      </c>
      <c r="G650" s="58" t="e">
        <f t="shared" si="81"/>
        <v>#VALUE!</v>
      </c>
      <c r="H650" s="31">
        <f t="shared" si="85"/>
        <v>0</v>
      </c>
      <c r="I650" t="e">
        <f t="shared" si="86"/>
        <v>#VALUE!</v>
      </c>
      <c r="J650" t="e">
        <f t="shared" si="87"/>
        <v>#VALUE!</v>
      </c>
    </row>
    <row r="651" spans="3:10">
      <c r="C651" s="58">
        <f t="shared" si="82"/>
        <v>0</v>
      </c>
      <c r="D651" s="58" t="e">
        <f t="shared" si="83"/>
        <v>#VALUE!</v>
      </c>
      <c r="E651" s="58" t="e">
        <f t="shared" si="84"/>
        <v>#VALUE!</v>
      </c>
      <c r="F651" s="58" t="e">
        <f t="shared" si="80"/>
        <v>#VALUE!</v>
      </c>
      <c r="G651" s="58" t="e">
        <f t="shared" si="81"/>
        <v>#VALUE!</v>
      </c>
      <c r="H651" s="31">
        <f t="shared" si="85"/>
        <v>0</v>
      </c>
      <c r="I651" t="e">
        <f t="shared" si="86"/>
        <v>#VALUE!</v>
      </c>
      <c r="J651" t="e">
        <f t="shared" si="87"/>
        <v>#VALUE!</v>
      </c>
    </row>
    <row r="652" spans="3:10">
      <c r="C652" s="58">
        <f t="shared" si="82"/>
        <v>0</v>
      </c>
      <c r="D652" s="58" t="e">
        <f t="shared" si="83"/>
        <v>#VALUE!</v>
      </c>
      <c r="E652" s="58" t="e">
        <f t="shared" si="84"/>
        <v>#VALUE!</v>
      </c>
      <c r="F652" s="58" t="e">
        <f t="shared" si="80"/>
        <v>#VALUE!</v>
      </c>
      <c r="G652" s="58" t="e">
        <f t="shared" si="81"/>
        <v>#VALUE!</v>
      </c>
      <c r="H652" s="31">
        <f t="shared" si="85"/>
        <v>0</v>
      </c>
      <c r="I652" t="e">
        <f t="shared" si="86"/>
        <v>#VALUE!</v>
      </c>
      <c r="J652" t="e">
        <f t="shared" si="87"/>
        <v>#VALUE!</v>
      </c>
    </row>
    <row r="653" spans="3:10">
      <c r="C653" s="58">
        <f t="shared" si="82"/>
        <v>0</v>
      </c>
      <c r="D653" s="58" t="e">
        <f t="shared" si="83"/>
        <v>#VALUE!</v>
      </c>
      <c r="E653" s="58" t="e">
        <f t="shared" si="84"/>
        <v>#VALUE!</v>
      </c>
      <c r="F653" s="58" t="e">
        <f t="shared" si="80"/>
        <v>#VALUE!</v>
      </c>
      <c r="G653" s="58" t="e">
        <f t="shared" si="81"/>
        <v>#VALUE!</v>
      </c>
      <c r="H653" s="31">
        <f t="shared" si="85"/>
        <v>0</v>
      </c>
      <c r="I653" t="e">
        <f t="shared" si="86"/>
        <v>#VALUE!</v>
      </c>
      <c r="J653" t="e">
        <f t="shared" si="87"/>
        <v>#VALUE!</v>
      </c>
    </row>
    <row r="654" spans="3:10">
      <c r="C654" s="58">
        <f t="shared" si="82"/>
        <v>0</v>
      </c>
      <c r="D654" s="58" t="e">
        <f t="shared" si="83"/>
        <v>#VALUE!</v>
      </c>
      <c r="E654" s="58" t="e">
        <f t="shared" si="84"/>
        <v>#VALUE!</v>
      </c>
      <c r="F654" s="58" t="e">
        <f t="shared" si="80"/>
        <v>#VALUE!</v>
      </c>
      <c r="G654" s="58" t="e">
        <f t="shared" si="81"/>
        <v>#VALUE!</v>
      </c>
      <c r="H654" s="31">
        <f t="shared" si="85"/>
        <v>0</v>
      </c>
      <c r="I654" t="e">
        <f t="shared" si="86"/>
        <v>#VALUE!</v>
      </c>
      <c r="J654" t="e">
        <f t="shared" si="87"/>
        <v>#VALUE!</v>
      </c>
    </row>
    <row r="655" spans="3:10">
      <c r="C655" s="58">
        <f t="shared" si="82"/>
        <v>0</v>
      </c>
      <c r="D655" s="58" t="e">
        <f t="shared" si="83"/>
        <v>#VALUE!</v>
      </c>
      <c r="E655" s="58" t="e">
        <f t="shared" si="84"/>
        <v>#VALUE!</v>
      </c>
      <c r="F655" s="58" t="e">
        <f t="shared" si="80"/>
        <v>#VALUE!</v>
      </c>
      <c r="G655" s="58" t="e">
        <f t="shared" si="81"/>
        <v>#VALUE!</v>
      </c>
      <c r="H655" s="31">
        <f t="shared" si="85"/>
        <v>0</v>
      </c>
      <c r="I655" t="e">
        <f t="shared" si="86"/>
        <v>#VALUE!</v>
      </c>
      <c r="J655" t="e">
        <f t="shared" si="87"/>
        <v>#VALUE!</v>
      </c>
    </row>
    <row r="656" spans="3:10">
      <c r="C656" s="58">
        <f t="shared" si="82"/>
        <v>0</v>
      </c>
      <c r="D656" s="58" t="e">
        <f t="shared" si="83"/>
        <v>#VALUE!</v>
      </c>
      <c r="E656" s="58" t="e">
        <f t="shared" si="84"/>
        <v>#VALUE!</v>
      </c>
      <c r="F656" s="58" t="e">
        <f t="shared" si="80"/>
        <v>#VALUE!</v>
      </c>
      <c r="G656" s="58" t="e">
        <f t="shared" si="81"/>
        <v>#VALUE!</v>
      </c>
      <c r="H656" s="31">
        <f t="shared" si="85"/>
        <v>0</v>
      </c>
      <c r="I656" t="e">
        <f t="shared" si="86"/>
        <v>#VALUE!</v>
      </c>
      <c r="J656" t="e">
        <f t="shared" si="87"/>
        <v>#VALUE!</v>
      </c>
    </row>
    <row r="657" spans="3:10">
      <c r="C657" s="58">
        <f t="shared" si="82"/>
        <v>0</v>
      </c>
      <c r="D657" s="58" t="e">
        <f t="shared" si="83"/>
        <v>#VALUE!</v>
      </c>
      <c r="E657" s="58" t="e">
        <f t="shared" si="84"/>
        <v>#VALUE!</v>
      </c>
      <c r="F657" s="58" t="e">
        <f t="shared" si="80"/>
        <v>#VALUE!</v>
      </c>
      <c r="G657" s="58" t="e">
        <f t="shared" si="81"/>
        <v>#VALUE!</v>
      </c>
      <c r="H657" s="31">
        <f t="shared" si="85"/>
        <v>0</v>
      </c>
      <c r="I657" t="e">
        <f t="shared" si="86"/>
        <v>#VALUE!</v>
      </c>
      <c r="J657" t="e">
        <f t="shared" si="87"/>
        <v>#VALUE!</v>
      </c>
    </row>
    <row r="658" spans="3:10">
      <c r="C658" s="58">
        <f t="shared" si="82"/>
        <v>0</v>
      </c>
      <c r="D658" s="58" t="e">
        <f t="shared" si="83"/>
        <v>#VALUE!</v>
      </c>
      <c r="E658" s="58" t="e">
        <f t="shared" si="84"/>
        <v>#VALUE!</v>
      </c>
      <c r="F658" s="58" t="e">
        <f t="shared" si="80"/>
        <v>#VALUE!</v>
      </c>
      <c r="G658" s="58" t="e">
        <f t="shared" si="81"/>
        <v>#VALUE!</v>
      </c>
      <c r="H658" s="31">
        <f t="shared" si="85"/>
        <v>0</v>
      </c>
      <c r="I658" t="e">
        <f t="shared" si="86"/>
        <v>#VALUE!</v>
      </c>
      <c r="J658" t="e">
        <f t="shared" si="87"/>
        <v>#VALUE!</v>
      </c>
    </row>
    <row r="659" spans="3:10">
      <c r="C659" s="58">
        <f t="shared" si="82"/>
        <v>0</v>
      </c>
      <c r="D659" s="58" t="e">
        <f t="shared" si="83"/>
        <v>#VALUE!</v>
      </c>
      <c r="E659" s="58" t="e">
        <f t="shared" si="84"/>
        <v>#VALUE!</v>
      </c>
      <c r="F659" s="58" t="e">
        <f t="shared" si="80"/>
        <v>#VALUE!</v>
      </c>
      <c r="G659" s="58" t="e">
        <f t="shared" si="81"/>
        <v>#VALUE!</v>
      </c>
      <c r="H659" s="31">
        <f t="shared" si="85"/>
        <v>0</v>
      </c>
      <c r="I659" t="e">
        <f t="shared" si="86"/>
        <v>#VALUE!</v>
      </c>
      <c r="J659" t="e">
        <f t="shared" si="87"/>
        <v>#VALUE!</v>
      </c>
    </row>
    <row r="660" spans="3:10">
      <c r="C660" s="58">
        <f t="shared" si="82"/>
        <v>0</v>
      </c>
      <c r="D660" s="58" t="e">
        <f t="shared" si="83"/>
        <v>#VALUE!</v>
      </c>
      <c r="E660" s="58" t="e">
        <f t="shared" si="84"/>
        <v>#VALUE!</v>
      </c>
      <c r="F660" s="58" t="e">
        <f t="shared" si="80"/>
        <v>#VALUE!</v>
      </c>
      <c r="G660" s="58" t="e">
        <f t="shared" si="81"/>
        <v>#VALUE!</v>
      </c>
      <c r="H660" s="31">
        <f t="shared" si="85"/>
        <v>0</v>
      </c>
      <c r="I660" t="e">
        <f t="shared" si="86"/>
        <v>#VALUE!</v>
      </c>
      <c r="J660" t="e">
        <f t="shared" si="87"/>
        <v>#VALUE!</v>
      </c>
    </row>
    <row r="661" spans="3:10">
      <c r="C661" s="58">
        <f t="shared" si="82"/>
        <v>0</v>
      </c>
      <c r="D661" s="58" t="e">
        <f t="shared" si="83"/>
        <v>#VALUE!</v>
      </c>
      <c r="E661" s="58" t="e">
        <f t="shared" si="84"/>
        <v>#VALUE!</v>
      </c>
      <c r="F661" s="58" t="e">
        <f t="shared" si="80"/>
        <v>#VALUE!</v>
      </c>
      <c r="G661" s="58" t="e">
        <f t="shared" si="81"/>
        <v>#VALUE!</v>
      </c>
      <c r="H661" s="31">
        <f t="shared" si="85"/>
        <v>0</v>
      </c>
      <c r="I661" t="e">
        <f t="shared" si="86"/>
        <v>#VALUE!</v>
      </c>
      <c r="J661" t="e">
        <f t="shared" si="87"/>
        <v>#VALUE!</v>
      </c>
    </row>
    <row r="662" spans="3:10">
      <c r="C662" s="58">
        <f t="shared" si="82"/>
        <v>0</v>
      </c>
      <c r="D662" s="58" t="e">
        <f t="shared" si="83"/>
        <v>#VALUE!</v>
      </c>
      <c r="E662" s="58" t="e">
        <f t="shared" si="84"/>
        <v>#VALUE!</v>
      </c>
      <c r="F662" s="58" t="e">
        <f t="shared" si="80"/>
        <v>#VALUE!</v>
      </c>
      <c r="G662" s="58" t="e">
        <f t="shared" si="81"/>
        <v>#VALUE!</v>
      </c>
      <c r="H662" s="31">
        <f t="shared" si="85"/>
        <v>0</v>
      </c>
      <c r="I662" t="e">
        <f t="shared" si="86"/>
        <v>#VALUE!</v>
      </c>
      <c r="J662" t="e">
        <f t="shared" si="87"/>
        <v>#VALUE!</v>
      </c>
    </row>
    <row r="663" spans="3:10">
      <c r="C663" s="58">
        <f t="shared" si="82"/>
        <v>0</v>
      </c>
      <c r="D663" s="58" t="e">
        <f t="shared" si="83"/>
        <v>#VALUE!</v>
      </c>
      <c r="E663" s="58" t="e">
        <f t="shared" si="84"/>
        <v>#VALUE!</v>
      </c>
      <c r="F663" s="58" t="e">
        <f t="shared" si="80"/>
        <v>#VALUE!</v>
      </c>
      <c r="G663" s="58" t="e">
        <f t="shared" si="81"/>
        <v>#VALUE!</v>
      </c>
      <c r="H663" s="31">
        <f t="shared" si="85"/>
        <v>0</v>
      </c>
      <c r="I663" t="e">
        <f t="shared" si="86"/>
        <v>#VALUE!</v>
      </c>
      <c r="J663" t="e">
        <f t="shared" si="87"/>
        <v>#VALUE!</v>
      </c>
    </row>
    <row r="664" spans="3:10">
      <c r="C664" s="58">
        <f t="shared" si="82"/>
        <v>0</v>
      </c>
      <c r="D664" s="58" t="e">
        <f t="shared" si="83"/>
        <v>#VALUE!</v>
      </c>
      <c r="E664" s="58" t="e">
        <f t="shared" si="84"/>
        <v>#VALUE!</v>
      </c>
      <c r="F664" s="58" t="e">
        <f t="shared" si="80"/>
        <v>#VALUE!</v>
      </c>
      <c r="G664" s="58" t="e">
        <f t="shared" si="81"/>
        <v>#VALUE!</v>
      </c>
      <c r="H664" s="31">
        <f t="shared" si="85"/>
        <v>0</v>
      </c>
      <c r="I664" t="e">
        <f t="shared" si="86"/>
        <v>#VALUE!</v>
      </c>
      <c r="J664" t="e">
        <f t="shared" si="87"/>
        <v>#VALUE!</v>
      </c>
    </row>
    <row r="665" spans="3:10">
      <c r="C665" s="58">
        <f t="shared" si="82"/>
        <v>0</v>
      </c>
      <c r="D665" s="58" t="e">
        <f t="shared" si="83"/>
        <v>#VALUE!</v>
      </c>
      <c r="E665" s="58" t="e">
        <f t="shared" si="84"/>
        <v>#VALUE!</v>
      </c>
      <c r="F665" s="58" t="e">
        <f t="shared" si="80"/>
        <v>#VALUE!</v>
      </c>
      <c r="G665" s="58" t="e">
        <f t="shared" si="81"/>
        <v>#VALUE!</v>
      </c>
      <c r="H665" s="31">
        <f t="shared" si="85"/>
        <v>0</v>
      </c>
      <c r="I665" t="e">
        <f t="shared" si="86"/>
        <v>#VALUE!</v>
      </c>
      <c r="J665" t="e">
        <f t="shared" si="87"/>
        <v>#VALUE!</v>
      </c>
    </row>
    <row r="666" spans="3:10">
      <c r="C666" s="58">
        <f t="shared" si="82"/>
        <v>0</v>
      </c>
      <c r="D666" s="58" t="e">
        <f t="shared" si="83"/>
        <v>#VALUE!</v>
      </c>
      <c r="E666" s="58" t="e">
        <f t="shared" si="84"/>
        <v>#VALUE!</v>
      </c>
      <c r="F666" s="58" t="e">
        <f t="shared" si="80"/>
        <v>#VALUE!</v>
      </c>
      <c r="G666" s="58" t="e">
        <f t="shared" si="81"/>
        <v>#VALUE!</v>
      </c>
      <c r="H666" s="31">
        <f t="shared" si="85"/>
        <v>0</v>
      </c>
      <c r="I666" t="e">
        <f t="shared" si="86"/>
        <v>#VALUE!</v>
      </c>
      <c r="J666" t="e">
        <f t="shared" si="87"/>
        <v>#VALUE!</v>
      </c>
    </row>
    <row r="667" spans="3:10">
      <c r="C667" s="58">
        <f t="shared" si="82"/>
        <v>0</v>
      </c>
      <c r="D667" s="58" t="e">
        <f t="shared" si="83"/>
        <v>#VALUE!</v>
      </c>
      <c r="E667" s="58" t="e">
        <f t="shared" si="84"/>
        <v>#VALUE!</v>
      </c>
      <c r="F667" s="58" t="e">
        <f t="shared" si="80"/>
        <v>#VALUE!</v>
      </c>
      <c r="G667" s="58" t="e">
        <f t="shared" si="81"/>
        <v>#VALUE!</v>
      </c>
      <c r="H667" s="31">
        <f t="shared" si="85"/>
        <v>0</v>
      </c>
      <c r="I667" t="e">
        <f t="shared" si="86"/>
        <v>#VALUE!</v>
      </c>
      <c r="J667" t="e">
        <f t="shared" si="87"/>
        <v>#VALUE!</v>
      </c>
    </row>
    <row r="668" spans="3:10">
      <c r="C668" s="58">
        <f t="shared" si="82"/>
        <v>0</v>
      </c>
      <c r="D668" s="58" t="e">
        <f t="shared" si="83"/>
        <v>#VALUE!</v>
      </c>
      <c r="E668" s="58" t="e">
        <f t="shared" si="84"/>
        <v>#VALUE!</v>
      </c>
      <c r="F668" s="58" t="e">
        <f t="shared" si="80"/>
        <v>#VALUE!</v>
      </c>
      <c r="G668" s="58" t="e">
        <f t="shared" si="81"/>
        <v>#VALUE!</v>
      </c>
      <c r="H668" s="31">
        <f t="shared" si="85"/>
        <v>0</v>
      </c>
      <c r="I668" t="e">
        <f t="shared" si="86"/>
        <v>#VALUE!</v>
      </c>
      <c r="J668" t="e">
        <f t="shared" si="87"/>
        <v>#VALUE!</v>
      </c>
    </row>
    <row r="669" spans="3:10">
      <c r="C669" s="58">
        <f t="shared" si="82"/>
        <v>0</v>
      </c>
      <c r="D669" s="58" t="e">
        <f t="shared" si="83"/>
        <v>#VALUE!</v>
      </c>
      <c r="E669" s="58" t="e">
        <f t="shared" si="84"/>
        <v>#VALUE!</v>
      </c>
      <c r="F669" s="58" t="e">
        <f t="shared" si="80"/>
        <v>#VALUE!</v>
      </c>
      <c r="G669" s="58" t="e">
        <f t="shared" si="81"/>
        <v>#VALUE!</v>
      </c>
      <c r="H669" s="31">
        <f t="shared" si="85"/>
        <v>0</v>
      </c>
      <c r="I669" t="e">
        <f t="shared" si="86"/>
        <v>#VALUE!</v>
      </c>
      <c r="J669" t="e">
        <f t="shared" si="87"/>
        <v>#VALUE!</v>
      </c>
    </row>
    <row r="670" spans="3:10">
      <c r="C670" s="58">
        <f t="shared" si="82"/>
        <v>0</v>
      </c>
      <c r="D670" s="58" t="e">
        <f t="shared" si="83"/>
        <v>#VALUE!</v>
      </c>
      <c r="E670" s="58" t="e">
        <f t="shared" si="84"/>
        <v>#VALUE!</v>
      </c>
      <c r="F670" s="58" t="e">
        <f t="shared" si="80"/>
        <v>#VALUE!</v>
      </c>
      <c r="G670" s="58" t="e">
        <f t="shared" si="81"/>
        <v>#VALUE!</v>
      </c>
      <c r="H670" s="31">
        <f t="shared" si="85"/>
        <v>0</v>
      </c>
      <c r="I670" t="e">
        <f t="shared" si="86"/>
        <v>#VALUE!</v>
      </c>
      <c r="J670" t="e">
        <f t="shared" si="87"/>
        <v>#VALUE!</v>
      </c>
    </row>
    <row r="671" spans="3:10">
      <c r="C671" s="58">
        <f t="shared" si="82"/>
        <v>0</v>
      </c>
      <c r="D671" s="58" t="e">
        <f t="shared" si="83"/>
        <v>#VALUE!</v>
      </c>
      <c r="E671" s="58" t="e">
        <f t="shared" si="84"/>
        <v>#VALUE!</v>
      </c>
      <c r="F671" s="58" t="e">
        <f t="shared" si="80"/>
        <v>#VALUE!</v>
      </c>
      <c r="G671" s="58" t="e">
        <f t="shared" si="81"/>
        <v>#VALUE!</v>
      </c>
      <c r="H671" s="31">
        <f t="shared" si="85"/>
        <v>0</v>
      </c>
      <c r="I671" t="e">
        <f t="shared" si="86"/>
        <v>#VALUE!</v>
      </c>
      <c r="J671" t="e">
        <f t="shared" si="87"/>
        <v>#VALUE!</v>
      </c>
    </row>
    <row r="672" spans="3:10">
      <c r="C672" s="58">
        <f t="shared" si="82"/>
        <v>0</v>
      </c>
      <c r="D672" s="58" t="e">
        <f t="shared" si="83"/>
        <v>#VALUE!</v>
      </c>
      <c r="E672" s="58" t="e">
        <f t="shared" si="84"/>
        <v>#VALUE!</v>
      </c>
      <c r="F672" s="58" t="e">
        <f t="shared" si="80"/>
        <v>#VALUE!</v>
      </c>
      <c r="G672" s="58" t="e">
        <f t="shared" si="81"/>
        <v>#VALUE!</v>
      </c>
      <c r="H672" s="31">
        <f t="shared" si="85"/>
        <v>0</v>
      </c>
      <c r="I672" t="e">
        <f t="shared" si="86"/>
        <v>#VALUE!</v>
      </c>
      <c r="J672" t="e">
        <f t="shared" si="87"/>
        <v>#VALUE!</v>
      </c>
    </row>
    <row r="673" spans="3:10">
      <c r="C673" s="58">
        <f t="shared" si="82"/>
        <v>0</v>
      </c>
      <c r="D673" s="58" t="e">
        <f t="shared" si="83"/>
        <v>#VALUE!</v>
      </c>
      <c r="E673" s="58" t="e">
        <f t="shared" si="84"/>
        <v>#VALUE!</v>
      </c>
      <c r="F673" s="58" t="e">
        <f t="shared" ref="F673:F736" si="88">FIND(";",B673,E673+1)</f>
        <v>#VALUE!</v>
      </c>
      <c r="G673" s="58" t="e">
        <f t="shared" ref="G673:G736" si="89">FIND(";",B673,F673+1)</f>
        <v>#VALUE!</v>
      </c>
      <c r="H673" s="31">
        <f t="shared" si="85"/>
        <v>0</v>
      </c>
      <c r="I673" t="e">
        <f t="shared" si="86"/>
        <v>#VALUE!</v>
      </c>
      <c r="J673" t="e">
        <f t="shared" si="87"/>
        <v>#VALUE!</v>
      </c>
    </row>
    <row r="674" spans="3:10">
      <c r="C674" s="58">
        <f t="shared" si="82"/>
        <v>0</v>
      </c>
      <c r="D674" s="58" t="e">
        <f t="shared" si="83"/>
        <v>#VALUE!</v>
      </c>
      <c r="E674" s="58" t="e">
        <f t="shared" si="84"/>
        <v>#VALUE!</v>
      </c>
      <c r="F674" s="58" t="e">
        <f t="shared" si="88"/>
        <v>#VALUE!</v>
      </c>
      <c r="G674" s="58" t="e">
        <f t="shared" si="89"/>
        <v>#VALUE!</v>
      </c>
      <c r="H674" s="31">
        <f t="shared" si="85"/>
        <v>0</v>
      </c>
      <c r="I674" t="e">
        <f t="shared" si="86"/>
        <v>#VALUE!</v>
      </c>
      <c r="J674" t="e">
        <f t="shared" si="87"/>
        <v>#VALUE!</v>
      </c>
    </row>
    <row r="675" spans="3:10">
      <c r="C675" s="58">
        <f t="shared" si="82"/>
        <v>0</v>
      </c>
      <c r="D675" s="58" t="e">
        <f t="shared" si="83"/>
        <v>#VALUE!</v>
      </c>
      <c r="E675" s="58" t="e">
        <f t="shared" si="84"/>
        <v>#VALUE!</v>
      </c>
      <c r="F675" s="58" t="e">
        <f t="shared" si="88"/>
        <v>#VALUE!</v>
      </c>
      <c r="G675" s="58" t="e">
        <f t="shared" si="89"/>
        <v>#VALUE!</v>
      </c>
      <c r="H675" s="31">
        <f t="shared" si="85"/>
        <v>0</v>
      </c>
      <c r="I675" t="e">
        <f t="shared" si="86"/>
        <v>#VALUE!</v>
      </c>
      <c r="J675" t="e">
        <f t="shared" si="87"/>
        <v>#VALUE!</v>
      </c>
    </row>
    <row r="676" spans="3:10">
      <c r="C676" s="58">
        <f t="shared" si="82"/>
        <v>0</v>
      </c>
      <c r="D676" s="58" t="e">
        <f t="shared" si="83"/>
        <v>#VALUE!</v>
      </c>
      <c r="E676" s="58" t="e">
        <f t="shared" si="84"/>
        <v>#VALUE!</v>
      </c>
      <c r="F676" s="58" t="e">
        <f t="shared" si="88"/>
        <v>#VALUE!</v>
      </c>
      <c r="G676" s="58" t="e">
        <f t="shared" si="89"/>
        <v>#VALUE!</v>
      </c>
      <c r="H676" s="31">
        <f t="shared" si="85"/>
        <v>0</v>
      </c>
      <c r="I676" t="e">
        <f t="shared" si="86"/>
        <v>#VALUE!</v>
      </c>
      <c r="J676" t="e">
        <f t="shared" si="87"/>
        <v>#VALUE!</v>
      </c>
    </row>
    <row r="677" spans="3:10">
      <c r="C677" s="58">
        <f t="shared" si="82"/>
        <v>0</v>
      </c>
      <c r="D677" s="58" t="e">
        <f t="shared" si="83"/>
        <v>#VALUE!</v>
      </c>
      <c r="E677" s="58" t="e">
        <f t="shared" si="84"/>
        <v>#VALUE!</v>
      </c>
      <c r="F677" s="58" t="e">
        <f t="shared" si="88"/>
        <v>#VALUE!</v>
      </c>
      <c r="G677" s="58" t="e">
        <f t="shared" si="89"/>
        <v>#VALUE!</v>
      </c>
      <c r="H677" s="31">
        <f t="shared" si="85"/>
        <v>0</v>
      </c>
      <c r="I677" t="e">
        <f t="shared" si="86"/>
        <v>#VALUE!</v>
      </c>
      <c r="J677" t="e">
        <f t="shared" si="87"/>
        <v>#VALUE!</v>
      </c>
    </row>
    <row r="678" spans="3:10">
      <c r="C678" s="58">
        <f t="shared" si="82"/>
        <v>0</v>
      </c>
      <c r="D678" s="58" t="e">
        <f t="shared" si="83"/>
        <v>#VALUE!</v>
      </c>
      <c r="E678" s="58" t="e">
        <f t="shared" si="84"/>
        <v>#VALUE!</v>
      </c>
      <c r="F678" s="58" t="e">
        <f t="shared" si="88"/>
        <v>#VALUE!</v>
      </c>
      <c r="G678" s="58" t="e">
        <f t="shared" si="89"/>
        <v>#VALUE!</v>
      </c>
      <c r="H678" s="31">
        <f t="shared" si="85"/>
        <v>0</v>
      </c>
      <c r="I678" t="e">
        <f t="shared" si="86"/>
        <v>#VALUE!</v>
      </c>
      <c r="J678" t="e">
        <f t="shared" si="87"/>
        <v>#VALUE!</v>
      </c>
    </row>
    <row r="679" spans="3:10">
      <c r="C679" s="58">
        <f t="shared" si="82"/>
        <v>0</v>
      </c>
      <c r="D679" s="58" t="e">
        <f t="shared" si="83"/>
        <v>#VALUE!</v>
      </c>
      <c r="E679" s="58" t="e">
        <f t="shared" si="84"/>
        <v>#VALUE!</v>
      </c>
      <c r="F679" s="58" t="e">
        <f t="shared" si="88"/>
        <v>#VALUE!</v>
      </c>
      <c r="G679" s="58" t="e">
        <f t="shared" si="89"/>
        <v>#VALUE!</v>
      </c>
      <c r="H679" s="31">
        <f t="shared" si="85"/>
        <v>0</v>
      </c>
      <c r="I679" t="e">
        <f t="shared" si="86"/>
        <v>#VALUE!</v>
      </c>
      <c r="J679" t="e">
        <f t="shared" si="87"/>
        <v>#VALUE!</v>
      </c>
    </row>
    <row r="680" spans="3:10">
      <c r="C680" s="58">
        <f t="shared" si="82"/>
        <v>0</v>
      </c>
      <c r="D680" s="58" t="e">
        <f t="shared" si="83"/>
        <v>#VALUE!</v>
      </c>
      <c r="E680" s="58" t="e">
        <f t="shared" si="84"/>
        <v>#VALUE!</v>
      </c>
      <c r="F680" s="58" t="e">
        <f t="shared" si="88"/>
        <v>#VALUE!</v>
      </c>
      <c r="G680" s="58" t="e">
        <f t="shared" si="89"/>
        <v>#VALUE!</v>
      </c>
      <c r="H680" s="31">
        <f t="shared" si="85"/>
        <v>0</v>
      </c>
      <c r="I680" t="e">
        <f t="shared" si="86"/>
        <v>#VALUE!</v>
      </c>
      <c r="J680" t="e">
        <f t="shared" si="87"/>
        <v>#VALUE!</v>
      </c>
    </row>
    <row r="681" spans="3:10">
      <c r="C681" s="58">
        <f t="shared" si="82"/>
        <v>0</v>
      </c>
      <c r="D681" s="58" t="e">
        <f t="shared" si="83"/>
        <v>#VALUE!</v>
      </c>
      <c r="E681" s="58" t="e">
        <f t="shared" si="84"/>
        <v>#VALUE!</v>
      </c>
      <c r="F681" s="58" t="e">
        <f t="shared" si="88"/>
        <v>#VALUE!</v>
      </c>
      <c r="G681" s="58" t="e">
        <f t="shared" si="89"/>
        <v>#VALUE!</v>
      </c>
      <c r="H681" s="31">
        <f t="shared" si="85"/>
        <v>0</v>
      </c>
      <c r="I681" t="e">
        <f t="shared" si="86"/>
        <v>#VALUE!</v>
      </c>
      <c r="J681" t="e">
        <f t="shared" si="87"/>
        <v>#VALUE!</v>
      </c>
    </row>
    <row r="682" spans="3:10">
      <c r="C682" s="58">
        <f t="shared" si="82"/>
        <v>0</v>
      </c>
      <c r="D682" s="58" t="e">
        <f t="shared" si="83"/>
        <v>#VALUE!</v>
      </c>
      <c r="E682" s="58" t="e">
        <f t="shared" si="84"/>
        <v>#VALUE!</v>
      </c>
      <c r="F682" s="58" t="e">
        <f t="shared" si="88"/>
        <v>#VALUE!</v>
      </c>
      <c r="G682" s="58" t="e">
        <f t="shared" si="89"/>
        <v>#VALUE!</v>
      </c>
      <c r="H682" s="31">
        <f t="shared" si="85"/>
        <v>0</v>
      </c>
      <c r="I682" t="e">
        <f t="shared" si="86"/>
        <v>#VALUE!</v>
      </c>
      <c r="J682" t="e">
        <f t="shared" si="87"/>
        <v>#VALUE!</v>
      </c>
    </row>
    <row r="683" spans="3:10">
      <c r="C683" s="58">
        <f t="shared" si="82"/>
        <v>0</v>
      </c>
      <c r="D683" s="58" t="e">
        <f t="shared" si="83"/>
        <v>#VALUE!</v>
      </c>
      <c r="E683" s="58" t="e">
        <f t="shared" si="84"/>
        <v>#VALUE!</v>
      </c>
      <c r="F683" s="58" t="e">
        <f t="shared" si="88"/>
        <v>#VALUE!</v>
      </c>
      <c r="G683" s="58" t="e">
        <f t="shared" si="89"/>
        <v>#VALUE!</v>
      </c>
      <c r="H683" s="31">
        <f t="shared" si="85"/>
        <v>0</v>
      </c>
      <c r="I683" t="e">
        <f t="shared" si="86"/>
        <v>#VALUE!</v>
      </c>
      <c r="J683" t="e">
        <f t="shared" si="87"/>
        <v>#VALUE!</v>
      </c>
    </row>
    <row r="684" spans="3:10">
      <c r="C684" s="58">
        <f t="shared" si="82"/>
        <v>0</v>
      </c>
      <c r="D684" s="58" t="e">
        <f t="shared" si="83"/>
        <v>#VALUE!</v>
      </c>
      <c r="E684" s="58" t="e">
        <f t="shared" si="84"/>
        <v>#VALUE!</v>
      </c>
      <c r="F684" s="58" t="e">
        <f t="shared" si="88"/>
        <v>#VALUE!</v>
      </c>
      <c r="G684" s="58" t="e">
        <f t="shared" si="89"/>
        <v>#VALUE!</v>
      </c>
      <c r="H684" s="31">
        <f t="shared" si="85"/>
        <v>0</v>
      </c>
      <c r="I684" t="e">
        <f t="shared" si="86"/>
        <v>#VALUE!</v>
      </c>
      <c r="J684" t="e">
        <f t="shared" si="87"/>
        <v>#VALUE!</v>
      </c>
    </row>
    <row r="685" spans="3:10">
      <c r="C685" s="58">
        <f t="shared" si="82"/>
        <v>0</v>
      </c>
      <c r="D685" s="58" t="e">
        <f t="shared" si="83"/>
        <v>#VALUE!</v>
      </c>
      <c r="E685" s="58" t="e">
        <f t="shared" si="84"/>
        <v>#VALUE!</v>
      </c>
      <c r="F685" s="58" t="e">
        <f t="shared" si="88"/>
        <v>#VALUE!</v>
      </c>
      <c r="G685" s="58" t="e">
        <f t="shared" si="89"/>
        <v>#VALUE!</v>
      </c>
      <c r="H685" s="31">
        <f t="shared" si="85"/>
        <v>0</v>
      </c>
      <c r="I685" t="e">
        <f t="shared" si="86"/>
        <v>#VALUE!</v>
      </c>
      <c r="J685" t="e">
        <f t="shared" si="87"/>
        <v>#VALUE!</v>
      </c>
    </row>
    <row r="686" spans="3:10">
      <c r="C686" s="58">
        <f t="shared" si="82"/>
        <v>0</v>
      </c>
      <c r="D686" s="58" t="e">
        <f t="shared" si="83"/>
        <v>#VALUE!</v>
      </c>
      <c r="E686" s="58" t="e">
        <f t="shared" si="84"/>
        <v>#VALUE!</v>
      </c>
      <c r="F686" s="58" t="e">
        <f t="shared" si="88"/>
        <v>#VALUE!</v>
      </c>
      <c r="G686" s="58" t="e">
        <f t="shared" si="89"/>
        <v>#VALUE!</v>
      </c>
      <c r="H686" s="31">
        <f t="shared" si="85"/>
        <v>0</v>
      </c>
      <c r="I686" t="e">
        <f t="shared" si="86"/>
        <v>#VALUE!</v>
      </c>
      <c r="J686" t="e">
        <f t="shared" si="87"/>
        <v>#VALUE!</v>
      </c>
    </row>
    <row r="687" spans="3:10">
      <c r="C687" s="58">
        <f t="shared" si="82"/>
        <v>0</v>
      </c>
      <c r="D687" s="58" t="e">
        <f t="shared" si="83"/>
        <v>#VALUE!</v>
      </c>
      <c r="E687" s="58" t="e">
        <f t="shared" si="84"/>
        <v>#VALUE!</v>
      </c>
      <c r="F687" s="58" t="e">
        <f t="shared" si="88"/>
        <v>#VALUE!</v>
      </c>
      <c r="G687" s="58" t="e">
        <f t="shared" si="89"/>
        <v>#VALUE!</v>
      </c>
      <c r="H687" s="31">
        <f t="shared" si="85"/>
        <v>0</v>
      </c>
      <c r="I687" t="e">
        <f t="shared" si="86"/>
        <v>#VALUE!</v>
      </c>
      <c r="J687" t="e">
        <f t="shared" si="87"/>
        <v>#VALUE!</v>
      </c>
    </row>
    <row r="688" spans="3:10">
      <c r="C688" s="58">
        <f t="shared" si="82"/>
        <v>0</v>
      </c>
      <c r="D688" s="58" t="e">
        <f t="shared" si="83"/>
        <v>#VALUE!</v>
      </c>
      <c r="E688" s="58" t="e">
        <f t="shared" si="84"/>
        <v>#VALUE!</v>
      </c>
      <c r="F688" s="58" t="e">
        <f t="shared" si="88"/>
        <v>#VALUE!</v>
      </c>
      <c r="G688" s="58" t="e">
        <f t="shared" si="89"/>
        <v>#VALUE!</v>
      </c>
      <c r="H688" s="31">
        <f t="shared" si="85"/>
        <v>0</v>
      </c>
      <c r="I688" t="e">
        <f t="shared" si="86"/>
        <v>#VALUE!</v>
      </c>
      <c r="J688" t="e">
        <f t="shared" si="87"/>
        <v>#VALUE!</v>
      </c>
    </row>
    <row r="689" spans="3:10">
      <c r="C689" s="58">
        <f t="shared" si="82"/>
        <v>0</v>
      </c>
      <c r="D689" s="58" t="e">
        <f t="shared" si="83"/>
        <v>#VALUE!</v>
      </c>
      <c r="E689" s="58" t="e">
        <f t="shared" si="84"/>
        <v>#VALUE!</v>
      </c>
      <c r="F689" s="58" t="e">
        <f t="shared" si="88"/>
        <v>#VALUE!</v>
      </c>
      <c r="G689" s="58" t="e">
        <f t="shared" si="89"/>
        <v>#VALUE!</v>
      </c>
      <c r="H689" s="31">
        <f t="shared" si="85"/>
        <v>0</v>
      </c>
      <c r="I689" t="e">
        <f t="shared" si="86"/>
        <v>#VALUE!</v>
      </c>
      <c r="J689" t="e">
        <f t="shared" si="87"/>
        <v>#VALUE!</v>
      </c>
    </row>
    <row r="690" spans="3:10">
      <c r="C690" s="58">
        <f t="shared" si="82"/>
        <v>0</v>
      </c>
      <c r="D690" s="58" t="e">
        <f t="shared" si="83"/>
        <v>#VALUE!</v>
      </c>
      <c r="E690" s="58" t="e">
        <f t="shared" si="84"/>
        <v>#VALUE!</v>
      </c>
      <c r="F690" s="58" t="e">
        <f t="shared" si="88"/>
        <v>#VALUE!</v>
      </c>
      <c r="G690" s="58" t="e">
        <f t="shared" si="89"/>
        <v>#VALUE!</v>
      </c>
      <c r="H690" s="31">
        <f t="shared" si="85"/>
        <v>0</v>
      </c>
      <c r="I690" t="e">
        <f t="shared" si="86"/>
        <v>#VALUE!</v>
      </c>
      <c r="J690" t="e">
        <f t="shared" si="87"/>
        <v>#VALUE!</v>
      </c>
    </row>
    <row r="691" spans="3:10">
      <c r="C691" s="58">
        <f t="shared" si="82"/>
        <v>0</v>
      </c>
      <c r="D691" s="58" t="e">
        <f t="shared" si="83"/>
        <v>#VALUE!</v>
      </c>
      <c r="E691" s="58" t="e">
        <f t="shared" si="84"/>
        <v>#VALUE!</v>
      </c>
      <c r="F691" s="58" t="e">
        <f t="shared" si="88"/>
        <v>#VALUE!</v>
      </c>
      <c r="G691" s="58" t="e">
        <f t="shared" si="89"/>
        <v>#VALUE!</v>
      </c>
      <c r="H691" s="31">
        <f t="shared" si="85"/>
        <v>0</v>
      </c>
      <c r="I691" t="e">
        <f t="shared" si="86"/>
        <v>#VALUE!</v>
      </c>
      <c r="J691" t="e">
        <f t="shared" si="87"/>
        <v>#VALUE!</v>
      </c>
    </row>
    <row r="692" spans="3:10">
      <c r="C692" s="58">
        <f t="shared" si="82"/>
        <v>0</v>
      </c>
      <c r="D692" s="58" t="e">
        <f t="shared" si="83"/>
        <v>#VALUE!</v>
      </c>
      <c r="E692" s="58" t="e">
        <f t="shared" si="84"/>
        <v>#VALUE!</v>
      </c>
      <c r="F692" s="58" t="e">
        <f t="shared" si="88"/>
        <v>#VALUE!</v>
      </c>
      <c r="G692" s="58" t="e">
        <f t="shared" si="89"/>
        <v>#VALUE!</v>
      </c>
      <c r="H692" s="31">
        <f t="shared" si="85"/>
        <v>0</v>
      </c>
      <c r="I692" t="e">
        <f t="shared" si="86"/>
        <v>#VALUE!</v>
      </c>
      <c r="J692" t="e">
        <f t="shared" si="87"/>
        <v>#VALUE!</v>
      </c>
    </row>
    <row r="693" spans="3:10">
      <c r="C693" s="58">
        <f t="shared" si="82"/>
        <v>0</v>
      </c>
      <c r="D693" s="58" t="e">
        <f t="shared" si="83"/>
        <v>#VALUE!</v>
      </c>
      <c r="E693" s="58" t="e">
        <f t="shared" si="84"/>
        <v>#VALUE!</v>
      </c>
      <c r="F693" s="58" t="e">
        <f t="shared" si="88"/>
        <v>#VALUE!</v>
      </c>
      <c r="G693" s="58" t="e">
        <f t="shared" si="89"/>
        <v>#VALUE!</v>
      </c>
      <c r="H693" s="31">
        <f t="shared" si="85"/>
        <v>0</v>
      </c>
      <c r="I693" t="e">
        <f t="shared" si="86"/>
        <v>#VALUE!</v>
      </c>
      <c r="J693" t="e">
        <f t="shared" si="87"/>
        <v>#VALUE!</v>
      </c>
    </row>
    <row r="694" spans="3:10">
      <c r="C694" s="58">
        <f t="shared" si="82"/>
        <v>0</v>
      </c>
      <c r="D694" s="58" t="e">
        <f t="shared" si="83"/>
        <v>#VALUE!</v>
      </c>
      <c r="E694" s="58" t="e">
        <f t="shared" si="84"/>
        <v>#VALUE!</v>
      </c>
      <c r="F694" s="58" t="e">
        <f t="shared" si="88"/>
        <v>#VALUE!</v>
      </c>
      <c r="G694" s="58" t="e">
        <f t="shared" si="89"/>
        <v>#VALUE!</v>
      </c>
      <c r="H694" s="31">
        <f t="shared" si="85"/>
        <v>0</v>
      </c>
      <c r="I694" t="e">
        <f t="shared" si="86"/>
        <v>#VALUE!</v>
      </c>
      <c r="J694" t="e">
        <f t="shared" si="87"/>
        <v>#VALUE!</v>
      </c>
    </row>
    <row r="695" spans="3:10">
      <c r="C695" s="58">
        <f t="shared" si="82"/>
        <v>0</v>
      </c>
      <c r="D695" s="58" t="e">
        <f t="shared" si="83"/>
        <v>#VALUE!</v>
      </c>
      <c r="E695" s="58" t="e">
        <f t="shared" si="84"/>
        <v>#VALUE!</v>
      </c>
      <c r="F695" s="58" t="e">
        <f t="shared" si="88"/>
        <v>#VALUE!</v>
      </c>
      <c r="G695" s="58" t="e">
        <f t="shared" si="89"/>
        <v>#VALUE!</v>
      </c>
      <c r="H695" s="31">
        <f t="shared" si="85"/>
        <v>0</v>
      </c>
      <c r="I695" t="e">
        <f t="shared" si="86"/>
        <v>#VALUE!</v>
      </c>
      <c r="J695" t="e">
        <f t="shared" si="87"/>
        <v>#VALUE!</v>
      </c>
    </row>
    <row r="696" spans="3:10">
      <c r="C696" s="58">
        <f t="shared" si="82"/>
        <v>0</v>
      </c>
      <c r="D696" s="58" t="e">
        <f t="shared" si="83"/>
        <v>#VALUE!</v>
      </c>
      <c r="E696" s="58" t="e">
        <f t="shared" si="84"/>
        <v>#VALUE!</v>
      </c>
      <c r="F696" s="58" t="e">
        <f t="shared" si="88"/>
        <v>#VALUE!</v>
      </c>
      <c r="G696" s="58" t="e">
        <f t="shared" si="89"/>
        <v>#VALUE!</v>
      </c>
      <c r="H696" s="31">
        <f t="shared" si="85"/>
        <v>0</v>
      </c>
      <c r="I696" t="e">
        <f t="shared" si="86"/>
        <v>#VALUE!</v>
      </c>
      <c r="J696" t="e">
        <f t="shared" si="87"/>
        <v>#VALUE!</v>
      </c>
    </row>
    <row r="697" spans="3:10">
      <c r="C697" s="58">
        <f t="shared" si="82"/>
        <v>0</v>
      </c>
      <c r="D697" s="58" t="e">
        <f t="shared" si="83"/>
        <v>#VALUE!</v>
      </c>
      <c r="E697" s="58" t="e">
        <f t="shared" si="84"/>
        <v>#VALUE!</v>
      </c>
      <c r="F697" s="58" t="e">
        <f t="shared" si="88"/>
        <v>#VALUE!</v>
      </c>
      <c r="G697" s="58" t="e">
        <f t="shared" si="89"/>
        <v>#VALUE!</v>
      </c>
      <c r="H697" s="31">
        <f t="shared" si="85"/>
        <v>0</v>
      </c>
      <c r="I697" t="e">
        <f t="shared" si="86"/>
        <v>#VALUE!</v>
      </c>
      <c r="J697" t="e">
        <f t="shared" si="87"/>
        <v>#VALUE!</v>
      </c>
    </row>
    <row r="698" spans="3:10">
      <c r="C698" s="58">
        <f t="shared" si="82"/>
        <v>0</v>
      </c>
      <c r="D698" s="58" t="e">
        <f t="shared" si="83"/>
        <v>#VALUE!</v>
      </c>
      <c r="E698" s="58" t="e">
        <f t="shared" si="84"/>
        <v>#VALUE!</v>
      </c>
      <c r="F698" s="58" t="e">
        <f t="shared" si="88"/>
        <v>#VALUE!</v>
      </c>
      <c r="G698" s="58" t="e">
        <f t="shared" si="89"/>
        <v>#VALUE!</v>
      </c>
      <c r="H698" s="31">
        <f t="shared" si="85"/>
        <v>0</v>
      </c>
      <c r="I698" t="e">
        <f t="shared" si="86"/>
        <v>#VALUE!</v>
      </c>
      <c r="J698" t="e">
        <f t="shared" si="87"/>
        <v>#VALUE!</v>
      </c>
    </row>
    <row r="699" spans="3:10">
      <c r="C699" s="58">
        <f t="shared" si="82"/>
        <v>0</v>
      </c>
      <c r="D699" s="58" t="e">
        <f t="shared" si="83"/>
        <v>#VALUE!</v>
      </c>
      <c r="E699" s="58" t="e">
        <f t="shared" si="84"/>
        <v>#VALUE!</v>
      </c>
      <c r="F699" s="58" t="e">
        <f t="shared" si="88"/>
        <v>#VALUE!</v>
      </c>
      <c r="G699" s="58" t="e">
        <f t="shared" si="89"/>
        <v>#VALUE!</v>
      </c>
      <c r="H699" s="31">
        <f t="shared" si="85"/>
        <v>0</v>
      </c>
      <c r="I699" t="e">
        <f t="shared" si="86"/>
        <v>#VALUE!</v>
      </c>
      <c r="J699" t="e">
        <f t="shared" si="87"/>
        <v>#VALUE!</v>
      </c>
    </row>
    <row r="700" spans="3:10">
      <c r="C700" s="58">
        <f t="shared" si="82"/>
        <v>0</v>
      </c>
      <c r="D700" s="58" t="e">
        <f t="shared" si="83"/>
        <v>#VALUE!</v>
      </c>
      <c r="E700" s="58" t="e">
        <f t="shared" si="84"/>
        <v>#VALUE!</v>
      </c>
      <c r="F700" s="58" t="e">
        <f t="shared" si="88"/>
        <v>#VALUE!</v>
      </c>
      <c r="G700" s="58" t="e">
        <f t="shared" si="89"/>
        <v>#VALUE!</v>
      </c>
      <c r="H700" s="31">
        <f t="shared" si="85"/>
        <v>0</v>
      </c>
      <c r="I700" t="e">
        <f t="shared" si="86"/>
        <v>#VALUE!</v>
      </c>
      <c r="J700" t="e">
        <f t="shared" si="87"/>
        <v>#VALUE!</v>
      </c>
    </row>
    <row r="701" spans="3:10">
      <c r="C701" s="58">
        <f t="shared" si="82"/>
        <v>0</v>
      </c>
      <c r="D701" s="58" t="e">
        <f t="shared" si="83"/>
        <v>#VALUE!</v>
      </c>
      <c r="E701" s="58" t="e">
        <f t="shared" si="84"/>
        <v>#VALUE!</v>
      </c>
      <c r="F701" s="58" t="e">
        <f t="shared" si="88"/>
        <v>#VALUE!</v>
      </c>
      <c r="G701" s="58" t="e">
        <f t="shared" si="89"/>
        <v>#VALUE!</v>
      </c>
      <c r="H701" s="31">
        <f t="shared" si="85"/>
        <v>0</v>
      </c>
      <c r="I701" t="e">
        <f t="shared" si="86"/>
        <v>#VALUE!</v>
      </c>
      <c r="J701" t="e">
        <f t="shared" si="87"/>
        <v>#VALUE!</v>
      </c>
    </row>
    <row r="702" spans="3:10">
      <c r="C702" s="58">
        <f t="shared" si="82"/>
        <v>0</v>
      </c>
      <c r="D702" s="58" t="e">
        <f t="shared" si="83"/>
        <v>#VALUE!</v>
      </c>
      <c r="E702" s="58" t="e">
        <f t="shared" si="84"/>
        <v>#VALUE!</v>
      </c>
      <c r="F702" s="58" t="e">
        <f t="shared" si="88"/>
        <v>#VALUE!</v>
      </c>
      <c r="G702" s="58" t="e">
        <f t="shared" si="89"/>
        <v>#VALUE!</v>
      </c>
      <c r="H702" s="31">
        <f t="shared" si="85"/>
        <v>0</v>
      </c>
      <c r="I702" t="e">
        <f t="shared" si="86"/>
        <v>#VALUE!</v>
      </c>
      <c r="J702" t="e">
        <f t="shared" si="87"/>
        <v>#VALUE!</v>
      </c>
    </row>
    <row r="703" spans="3:10">
      <c r="C703" s="58">
        <f t="shared" si="82"/>
        <v>0</v>
      </c>
      <c r="D703" s="58" t="e">
        <f t="shared" si="83"/>
        <v>#VALUE!</v>
      </c>
      <c r="E703" s="58" t="e">
        <f t="shared" si="84"/>
        <v>#VALUE!</v>
      </c>
      <c r="F703" s="58" t="e">
        <f t="shared" si="88"/>
        <v>#VALUE!</v>
      </c>
      <c r="G703" s="58" t="e">
        <f t="shared" si="89"/>
        <v>#VALUE!</v>
      </c>
      <c r="H703" s="31">
        <f t="shared" si="85"/>
        <v>0</v>
      </c>
      <c r="I703" t="e">
        <f t="shared" si="86"/>
        <v>#VALUE!</v>
      </c>
      <c r="J703" t="e">
        <f t="shared" si="87"/>
        <v>#VALUE!</v>
      </c>
    </row>
    <row r="704" spans="3:10">
      <c r="C704" s="58">
        <f t="shared" si="82"/>
        <v>0</v>
      </c>
      <c r="D704" s="58" t="e">
        <f t="shared" si="83"/>
        <v>#VALUE!</v>
      </c>
      <c r="E704" s="58" t="e">
        <f t="shared" si="84"/>
        <v>#VALUE!</v>
      </c>
      <c r="F704" s="58" t="e">
        <f t="shared" si="88"/>
        <v>#VALUE!</v>
      </c>
      <c r="G704" s="58" t="e">
        <f t="shared" si="89"/>
        <v>#VALUE!</v>
      </c>
      <c r="H704" s="31">
        <f t="shared" si="85"/>
        <v>0</v>
      </c>
      <c r="I704" t="e">
        <f t="shared" si="86"/>
        <v>#VALUE!</v>
      </c>
      <c r="J704" t="e">
        <f t="shared" si="87"/>
        <v>#VALUE!</v>
      </c>
    </row>
    <row r="705" spans="3:10">
      <c r="C705" s="58">
        <f t="shared" si="82"/>
        <v>0</v>
      </c>
      <c r="D705" s="58" t="e">
        <f t="shared" si="83"/>
        <v>#VALUE!</v>
      </c>
      <c r="E705" s="58" t="e">
        <f t="shared" si="84"/>
        <v>#VALUE!</v>
      </c>
      <c r="F705" s="58" t="e">
        <f t="shared" si="88"/>
        <v>#VALUE!</v>
      </c>
      <c r="G705" s="58" t="e">
        <f t="shared" si="89"/>
        <v>#VALUE!</v>
      </c>
      <c r="H705" s="31">
        <f t="shared" si="85"/>
        <v>0</v>
      </c>
      <c r="I705" t="e">
        <f t="shared" si="86"/>
        <v>#VALUE!</v>
      </c>
      <c r="J705" t="e">
        <f t="shared" si="87"/>
        <v>#VALUE!</v>
      </c>
    </row>
    <row r="706" spans="3:10">
      <c r="C706" s="58">
        <f t="shared" ref="C706:C769" si="90">IFERROR(FIND(";",B706,1),B706)</f>
        <v>0</v>
      </c>
      <c r="D706" s="58" t="e">
        <f t="shared" ref="D706:D769" si="91">FIND(";",B706,C706+1)</f>
        <v>#VALUE!</v>
      </c>
      <c r="E706" s="58" t="e">
        <f t="shared" ref="E706:E769" si="92">FIND(";",B706,D706+1)</f>
        <v>#VALUE!</v>
      </c>
      <c r="F706" s="58" t="e">
        <f t="shared" si="88"/>
        <v>#VALUE!</v>
      </c>
      <c r="G706" s="58" t="e">
        <f t="shared" si="89"/>
        <v>#VALUE!</v>
      </c>
      <c r="H706" s="31">
        <f t="shared" ref="H706:H769" si="93">IFERROR(MID(B706,1,C706-1),B706)</f>
        <v>0</v>
      </c>
      <c r="I706" t="e">
        <f t="shared" ref="I706:I769" si="94">MID(B706,C706+1,D706-1-C706)</f>
        <v>#VALUE!</v>
      </c>
      <c r="J706" t="e">
        <f t="shared" ref="J706:J769" si="95">MID(B706,D706+1,1000)</f>
        <v>#VALUE!</v>
      </c>
    </row>
    <row r="707" spans="3:10">
      <c r="C707" s="58">
        <f t="shared" si="90"/>
        <v>0</v>
      </c>
      <c r="D707" s="58" t="e">
        <f t="shared" si="91"/>
        <v>#VALUE!</v>
      </c>
      <c r="E707" s="58" t="e">
        <f t="shared" si="92"/>
        <v>#VALUE!</v>
      </c>
      <c r="F707" s="58" t="e">
        <f t="shared" si="88"/>
        <v>#VALUE!</v>
      </c>
      <c r="G707" s="58" t="e">
        <f t="shared" si="89"/>
        <v>#VALUE!</v>
      </c>
      <c r="H707" s="31">
        <f t="shared" si="93"/>
        <v>0</v>
      </c>
      <c r="I707" t="e">
        <f t="shared" si="94"/>
        <v>#VALUE!</v>
      </c>
      <c r="J707" t="e">
        <f t="shared" si="95"/>
        <v>#VALUE!</v>
      </c>
    </row>
    <row r="708" spans="3:10">
      <c r="C708" s="58">
        <f t="shared" si="90"/>
        <v>0</v>
      </c>
      <c r="D708" s="58" t="e">
        <f t="shared" si="91"/>
        <v>#VALUE!</v>
      </c>
      <c r="E708" s="58" t="e">
        <f t="shared" si="92"/>
        <v>#VALUE!</v>
      </c>
      <c r="F708" s="58" t="e">
        <f t="shared" si="88"/>
        <v>#VALUE!</v>
      </c>
      <c r="G708" s="58" t="e">
        <f t="shared" si="89"/>
        <v>#VALUE!</v>
      </c>
      <c r="H708" s="31">
        <f t="shared" si="93"/>
        <v>0</v>
      </c>
      <c r="I708" t="e">
        <f t="shared" si="94"/>
        <v>#VALUE!</v>
      </c>
      <c r="J708" t="e">
        <f t="shared" si="95"/>
        <v>#VALUE!</v>
      </c>
    </row>
    <row r="709" spans="3:10">
      <c r="C709" s="58">
        <f t="shared" si="90"/>
        <v>0</v>
      </c>
      <c r="D709" s="58" t="e">
        <f t="shared" si="91"/>
        <v>#VALUE!</v>
      </c>
      <c r="E709" s="58" t="e">
        <f t="shared" si="92"/>
        <v>#VALUE!</v>
      </c>
      <c r="F709" s="58" t="e">
        <f t="shared" si="88"/>
        <v>#VALUE!</v>
      </c>
      <c r="G709" s="58" t="e">
        <f t="shared" si="89"/>
        <v>#VALUE!</v>
      </c>
      <c r="H709" s="31">
        <f t="shared" si="93"/>
        <v>0</v>
      </c>
      <c r="I709" t="e">
        <f t="shared" si="94"/>
        <v>#VALUE!</v>
      </c>
      <c r="J709" t="e">
        <f t="shared" si="95"/>
        <v>#VALUE!</v>
      </c>
    </row>
    <row r="710" spans="3:10">
      <c r="C710" s="58">
        <f t="shared" si="90"/>
        <v>0</v>
      </c>
      <c r="D710" s="58" t="e">
        <f t="shared" si="91"/>
        <v>#VALUE!</v>
      </c>
      <c r="E710" s="58" t="e">
        <f t="shared" si="92"/>
        <v>#VALUE!</v>
      </c>
      <c r="F710" s="58" t="e">
        <f t="shared" si="88"/>
        <v>#VALUE!</v>
      </c>
      <c r="G710" s="58" t="e">
        <f t="shared" si="89"/>
        <v>#VALUE!</v>
      </c>
      <c r="H710" s="31">
        <f t="shared" si="93"/>
        <v>0</v>
      </c>
      <c r="I710" t="e">
        <f t="shared" si="94"/>
        <v>#VALUE!</v>
      </c>
      <c r="J710" t="e">
        <f t="shared" si="95"/>
        <v>#VALUE!</v>
      </c>
    </row>
    <row r="711" spans="3:10">
      <c r="C711" s="58">
        <f t="shared" si="90"/>
        <v>0</v>
      </c>
      <c r="D711" s="58" t="e">
        <f t="shared" si="91"/>
        <v>#VALUE!</v>
      </c>
      <c r="E711" s="58" t="e">
        <f t="shared" si="92"/>
        <v>#VALUE!</v>
      </c>
      <c r="F711" s="58" t="e">
        <f t="shared" si="88"/>
        <v>#VALUE!</v>
      </c>
      <c r="G711" s="58" t="e">
        <f t="shared" si="89"/>
        <v>#VALUE!</v>
      </c>
      <c r="H711" s="31">
        <f t="shared" si="93"/>
        <v>0</v>
      </c>
      <c r="I711" t="e">
        <f t="shared" si="94"/>
        <v>#VALUE!</v>
      </c>
      <c r="J711" t="e">
        <f t="shared" si="95"/>
        <v>#VALUE!</v>
      </c>
    </row>
    <row r="712" spans="3:10">
      <c r="C712" s="58">
        <f t="shared" si="90"/>
        <v>0</v>
      </c>
      <c r="D712" s="58" t="e">
        <f t="shared" si="91"/>
        <v>#VALUE!</v>
      </c>
      <c r="E712" s="58" t="e">
        <f t="shared" si="92"/>
        <v>#VALUE!</v>
      </c>
      <c r="F712" s="58" t="e">
        <f t="shared" si="88"/>
        <v>#VALUE!</v>
      </c>
      <c r="G712" s="58" t="e">
        <f t="shared" si="89"/>
        <v>#VALUE!</v>
      </c>
      <c r="H712" s="31">
        <f t="shared" si="93"/>
        <v>0</v>
      </c>
      <c r="I712" t="e">
        <f t="shared" si="94"/>
        <v>#VALUE!</v>
      </c>
      <c r="J712" t="e">
        <f t="shared" si="95"/>
        <v>#VALUE!</v>
      </c>
    </row>
    <row r="713" spans="3:10">
      <c r="C713" s="58">
        <f t="shared" si="90"/>
        <v>0</v>
      </c>
      <c r="D713" s="58" t="e">
        <f t="shared" si="91"/>
        <v>#VALUE!</v>
      </c>
      <c r="E713" s="58" t="e">
        <f t="shared" si="92"/>
        <v>#VALUE!</v>
      </c>
      <c r="F713" s="58" t="e">
        <f t="shared" si="88"/>
        <v>#VALUE!</v>
      </c>
      <c r="G713" s="58" t="e">
        <f t="shared" si="89"/>
        <v>#VALUE!</v>
      </c>
      <c r="H713" s="31">
        <f t="shared" si="93"/>
        <v>0</v>
      </c>
      <c r="I713" t="e">
        <f t="shared" si="94"/>
        <v>#VALUE!</v>
      </c>
      <c r="J713" t="e">
        <f t="shared" si="95"/>
        <v>#VALUE!</v>
      </c>
    </row>
    <row r="714" spans="3:10">
      <c r="C714" s="58">
        <f t="shared" si="90"/>
        <v>0</v>
      </c>
      <c r="D714" s="58" t="e">
        <f t="shared" si="91"/>
        <v>#VALUE!</v>
      </c>
      <c r="E714" s="58" t="e">
        <f t="shared" si="92"/>
        <v>#VALUE!</v>
      </c>
      <c r="F714" s="58" t="e">
        <f t="shared" si="88"/>
        <v>#VALUE!</v>
      </c>
      <c r="G714" s="58" t="e">
        <f t="shared" si="89"/>
        <v>#VALUE!</v>
      </c>
      <c r="H714" s="31">
        <f t="shared" si="93"/>
        <v>0</v>
      </c>
      <c r="I714" t="e">
        <f t="shared" si="94"/>
        <v>#VALUE!</v>
      </c>
      <c r="J714" t="e">
        <f t="shared" si="95"/>
        <v>#VALUE!</v>
      </c>
    </row>
    <row r="715" spans="3:10">
      <c r="C715" s="58">
        <f t="shared" si="90"/>
        <v>0</v>
      </c>
      <c r="D715" s="58" t="e">
        <f t="shared" si="91"/>
        <v>#VALUE!</v>
      </c>
      <c r="E715" s="58" t="e">
        <f t="shared" si="92"/>
        <v>#VALUE!</v>
      </c>
      <c r="F715" s="58" t="e">
        <f t="shared" si="88"/>
        <v>#VALUE!</v>
      </c>
      <c r="G715" s="58" t="e">
        <f t="shared" si="89"/>
        <v>#VALUE!</v>
      </c>
      <c r="H715" s="31">
        <f t="shared" si="93"/>
        <v>0</v>
      </c>
      <c r="I715" t="e">
        <f t="shared" si="94"/>
        <v>#VALUE!</v>
      </c>
      <c r="J715" t="e">
        <f t="shared" si="95"/>
        <v>#VALUE!</v>
      </c>
    </row>
    <row r="716" spans="3:10">
      <c r="C716" s="58">
        <f t="shared" si="90"/>
        <v>0</v>
      </c>
      <c r="D716" s="58" t="e">
        <f t="shared" si="91"/>
        <v>#VALUE!</v>
      </c>
      <c r="E716" s="58" t="e">
        <f t="shared" si="92"/>
        <v>#VALUE!</v>
      </c>
      <c r="F716" s="58" t="e">
        <f t="shared" si="88"/>
        <v>#VALUE!</v>
      </c>
      <c r="G716" s="58" t="e">
        <f t="shared" si="89"/>
        <v>#VALUE!</v>
      </c>
      <c r="H716" s="31">
        <f t="shared" si="93"/>
        <v>0</v>
      </c>
      <c r="I716" t="e">
        <f t="shared" si="94"/>
        <v>#VALUE!</v>
      </c>
      <c r="J716" t="e">
        <f t="shared" si="95"/>
        <v>#VALUE!</v>
      </c>
    </row>
    <row r="717" spans="3:10">
      <c r="C717" s="58">
        <f t="shared" si="90"/>
        <v>0</v>
      </c>
      <c r="D717" s="58" t="e">
        <f t="shared" si="91"/>
        <v>#VALUE!</v>
      </c>
      <c r="E717" s="58" t="e">
        <f t="shared" si="92"/>
        <v>#VALUE!</v>
      </c>
      <c r="F717" s="58" t="e">
        <f t="shared" si="88"/>
        <v>#VALUE!</v>
      </c>
      <c r="G717" s="58" t="e">
        <f t="shared" si="89"/>
        <v>#VALUE!</v>
      </c>
      <c r="H717" s="31">
        <f t="shared" si="93"/>
        <v>0</v>
      </c>
      <c r="I717" t="e">
        <f t="shared" si="94"/>
        <v>#VALUE!</v>
      </c>
      <c r="J717" t="e">
        <f t="shared" si="95"/>
        <v>#VALUE!</v>
      </c>
    </row>
    <row r="718" spans="3:10">
      <c r="C718" s="58">
        <f t="shared" si="90"/>
        <v>0</v>
      </c>
      <c r="D718" s="58" t="e">
        <f t="shared" si="91"/>
        <v>#VALUE!</v>
      </c>
      <c r="E718" s="58" t="e">
        <f t="shared" si="92"/>
        <v>#VALUE!</v>
      </c>
      <c r="F718" s="58" t="e">
        <f t="shared" si="88"/>
        <v>#VALUE!</v>
      </c>
      <c r="G718" s="58" t="e">
        <f t="shared" si="89"/>
        <v>#VALUE!</v>
      </c>
      <c r="H718" s="31">
        <f t="shared" si="93"/>
        <v>0</v>
      </c>
      <c r="I718" t="e">
        <f t="shared" si="94"/>
        <v>#VALUE!</v>
      </c>
      <c r="J718" t="e">
        <f t="shared" si="95"/>
        <v>#VALUE!</v>
      </c>
    </row>
    <row r="719" spans="3:10">
      <c r="C719" s="58">
        <f t="shared" si="90"/>
        <v>0</v>
      </c>
      <c r="D719" s="58" t="e">
        <f t="shared" si="91"/>
        <v>#VALUE!</v>
      </c>
      <c r="E719" s="58" t="e">
        <f t="shared" si="92"/>
        <v>#VALUE!</v>
      </c>
      <c r="F719" s="58" t="e">
        <f t="shared" si="88"/>
        <v>#VALUE!</v>
      </c>
      <c r="G719" s="58" t="e">
        <f t="shared" si="89"/>
        <v>#VALUE!</v>
      </c>
      <c r="H719" s="31">
        <f t="shared" si="93"/>
        <v>0</v>
      </c>
      <c r="I719" t="e">
        <f t="shared" si="94"/>
        <v>#VALUE!</v>
      </c>
      <c r="J719" t="e">
        <f t="shared" si="95"/>
        <v>#VALUE!</v>
      </c>
    </row>
    <row r="720" spans="3:10">
      <c r="C720" s="58">
        <f t="shared" si="90"/>
        <v>0</v>
      </c>
      <c r="D720" s="58" t="e">
        <f t="shared" si="91"/>
        <v>#VALUE!</v>
      </c>
      <c r="E720" s="58" t="e">
        <f t="shared" si="92"/>
        <v>#VALUE!</v>
      </c>
      <c r="F720" s="58" t="e">
        <f t="shared" si="88"/>
        <v>#VALUE!</v>
      </c>
      <c r="G720" s="58" t="e">
        <f t="shared" si="89"/>
        <v>#VALUE!</v>
      </c>
      <c r="H720" s="31">
        <f t="shared" si="93"/>
        <v>0</v>
      </c>
      <c r="I720" t="e">
        <f t="shared" si="94"/>
        <v>#VALUE!</v>
      </c>
      <c r="J720" t="e">
        <f t="shared" si="95"/>
        <v>#VALUE!</v>
      </c>
    </row>
    <row r="721" spans="3:10">
      <c r="C721" s="58">
        <f t="shared" si="90"/>
        <v>0</v>
      </c>
      <c r="D721" s="58" t="e">
        <f t="shared" si="91"/>
        <v>#VALUE!</v>
      </c>
      <c r="E721" s="58" t="e">
        <f t="shared" si="92"/>
        <v>#VALUE!</v>
      </c>
      <c r="F721" s="58" t="e">
        <f t="shared" si="88"/>
        <v>#VALUE!</v>
      </c>
      <c r="G721" s="58" t="e">
        <f t="shared" si="89"/>
        <v>#VALUE!</v>
      </c>
      <c r="H721" s="31">
        <f t="shared" si="93"/>
        <v>0</v>
      </c>
      <c r="I721" t="e">
        <f t="shared" si="94"/>
        <v>#VALUE!</v>
      </c>
      <c r="J721" t="e">
        <f t="shared" si="95"/>
        <v>#VALUE!</v>
      </c>
    </row>
    <row r="722" spans="3:10">
      <c r="C722" s="58">
        <f t="shared" si="90"/>
        <v>0</v>
      </c>
      <c r="D722" s="58" t="e">
        <f t="shared" si="91"/>
        <v>#VALUE!</v>
      </c>
      <c r="E722" s="58" t="e">
        <f t="shared" si="92"/>
        <v>#VALUE!</v>
      </c>
      <c r="F722" s="58" t="e">
        <f t="shared" si="88"/>
        <v>#VALUE!</v>
      </c>
      <c r="G722" s="58" t="e">
        <f t="shared" si="89"/>
        <v>#VALUE!</v>
      </c>
      <c r="H722" s="31">
        <f t="shared" si="93"/>
        <v>0</v>
      </c>
      <c r="I722" t="e">
        <f t="shared" si="94"/>
        <v>#VALUE!</v>
      </c>
      <c r="J722" t="e">
        <f t="shared" si="95"/>
        <v>#VALUE!</v>
      </c>
    </row>
    <row r="723" spans="3:10">
      <c r="C723" s="58">
        <f t="shared" si="90"/>
        <v>0</v>
      </c>
      <c r="D723" s="58" t="e">
        <f t="shared" si="91"/>
        <v>#VALUE!</v>
      </c>
      <c r="E723" s="58" t="e">
        <f t="shared" si="92"/>
        <v>#VALUE!</v>
      </c>
      <c r="F723" s="58" t="e">
        <f t="shared" si="88"/>
        <v>#VALUE!</v>
      </c>
      <c r="G723" s="58" t="e">
        <f t="shared" si="89"/>
        <v>#VALUE!</v>
      </c>
      <c r="H723" s="31">
        <f t="shared" si="93"/>
        <v>0</v>
      </c>
      <c r="I723" t="e">
        <f t="shared" si="94"/>
        <v>#VALUE!</v>
      </c>
      <c r="J723" t="e">
        <f t="shared" si="95"/>
        <v>#VALUE!</v>
      </c>
    </row>
    <row r="724" spans="3:10">
      <c r="C724" s="58">
        <f t="shared" si="90"/>
        <v>0</v>
      </c>
      <c r="D724" s="58" t="e">
        <f t="shared" si="91"/>
        <v>#VALUE!</v>
      </c>
      <c r="E724" s="58" t="e">
        <f t="shared" si="92"/>
        <v>#VALUE!</v>
      </c>
      <c r="F724" s="58" t="e">
        <f t="shared" si="88"/>
        <v>#VALUE!</v>
      </c>
      <c r="G724" s="58" t="e">
        <f t="shared" si="89"/>
        <v>#VALUE!</v>
      </c>
      <c r="H724" s="31">
        <f t="shared" si="93"/>
        <v>0</v>
      </c>
      <c r="I724" t="e">
        <f t="shared" si="94"/>
        <v>#VALUE!</v>
      </c>
      <c r="J724" t="e">
        <f t="shared" si="95"/>
        <v>#VALUE!</v>
      </c>
    </row>
    <row r="725" spans="3:10">
      <c r="C725" s="58">
        <f t="shared" si="90"/>
        <v>0</v>
      </c>
      <c r="D725" s="58" t="e">
        <f t="shared" si="91"/>
        <v>#VALUE!</v>
      </c>
      <c r="E725" s="58" t="e">
        <f t="shared" si="92"/>
        <v>#VALUE!</v>
      </c>
      <c r="F725" s="58" t="e">
        <f t="shared" si="88"/>
        <v>#VALUE!</v>
      </c>
      <c r="G725" s="58" t="e">
        <f t="shared" si="89"/>
        <v>#VALUE!</v>
      </c>
      <c r="H725" s="31">
        <f t="shared" si="93"/>
        <v>0</v>
      </c>
      <c r="I725" t="e">
        <f t="shared" si="94"/>
        <v>#VALUE!</v>
      </c>
      <c r="J725" t="e">
        <f t="shared" si="95"/>
        <v>#VALUE!</v>
      </c>
    </row>
    <row r="726" spans="3:10">
      <c r="C726" s="58">
        <f t="shared" si="90"/>
        <v>0</v>
      </c>
      <c r="D726" s="58" t="e">
        <f t="shared" si="91"/>
        <v>#VALUE!</v>
      </c>
      <c r="E726" s="58" t="e">
        <f t="shared" si="92"/>
        <v>#VALUE!</v>
      </c>
      <c r="F726" s="58" t="e">
        <f t="shared" si="88"/>
        <v>#VALUE!</v>
      </c>
      <c r="G726" s="58" t="e">
        <f t="shared" si="89"/>
        <v>#VALUE!</v>
      </c>
      <c r="H726" s="31">
        <f t="shared" si="93"/>
        <v>0</v>
      </c>
      <c r="I726" t="e">
        <f t="shared" si="94"/>
        <v>#VALUE!</v>
      </c>
      <c r="J726" t="e">
        <f t="shared" si="95"/>
        <v>#VALUE!</v>
      </c>
    </row>
    <row r="727" spans="3:10">
      <c r="C727" s="58">
        <f t="shared" si="90"/>
        <v>0</v>
      </c>
      <c r="D727" s="58" t="e">
        <f t="shared" si="91"/>
        <v>#VALUE!</v>
      </c>
      <c r="E727" s="58" t="e">
        <f t="shared" si="92"/>
        <v>#VALUE!</v>
      </c>
      <c r="F727" s="58" t="e">
        <f t="shared" si="88"/>
        <v>#VALUE!</v>
      </c>
      <c r="G727" s="58" t="e">
        <f t="shared" si="89"/>
        <v>#VALUE!</v>
      </c>
      <c r="H727" s="31">
        <f t="shared" si="93"/>
        <v>0</v>
      </c>
      <c r="I727" t="e">
        <f t="shared" si="94"/>
        <v>#VALUE!</v>
      </c>
      <c r="J727" t="e">
        <f t="shared" si="95"/>
        <v>#VALUE!</v>
      </c>
    </row>
    <row r="728" spans="3:10">
      <c r="C728" s="58">
        <f t="shared" si="90"/>
        <v>0</v>
      </c>
      <c r="D728" s="58" t="e">
        <f t="shared" si="91"/>
        <v>#VALUE!</v>
      </c>
      <c r="E728" s="58" t="e">
        <f t="shared" si="92"/>
        <v>#VALUE!</v>
      </c>
      <c r="F728" s="58" t="e">
        <f t="shared" si="88"/>
        <v>#VALUE!</v>
      </c>
      <c r="G728" s="58" t="e">
        <f t="shared" si="89"/>
        <v>#VALUE!</v>
      </c>
      <c r="H728" s="31">
        <f t="shared" si="93"/>
        <v>0</v>
      </c>
      <c r="I728" t="e">
        <f t="shared" si="94"/>
        <v>#VALUE!</v>
      </c>
      <c r="J728" t="e">
        <f t="shared" si="95"/>
        <v>#VALUE!</v>
      </c>
    </row>
    <row r="729" spans="3:10">
      <c r="C729" s="58">
        <f t="shared" si="90"/>
        <v>0</v>
      </c>
      <c r="D729" s="58" t="e">
        <f t="shared" si="91"/>
        <v>#VALUE!</v>
      </c>
      <c r="E729" s="58" t="e">
        <f t="shared" si="92"/>
        <v>#VALUE!</v>
      </c>
      <c r="F729" s="58" t="e">
        <f t="shared" si="88"/>
        <v>#VALUE!</v>
      </c>
      <c r="G729" s="58" t="e">
        <f t="shared" si="89"/>
        <v>#VALUE!</v>
      </c>
      <c r="H729" s="31">
        <f t="shared" si="93"/>
        <v>0</v>
      </c>
      <c r="I729" t="e">
        <f t="shared" si="94"/>
        <v>#VALUE!</v>
      </c>
      <c r="J729" t="e">
        <f t="shared" si="95"/>
        <v>#VALUE!</v>
      </c>
    </row>
    <row r="730" spans="3:10">
      <c r="C730" s="58">
        <f t="shared" si="90"/>
        <v>0</v>
      </c>
      <c r="D730" s="58" t="e">
        <f t="shared" si="91"/>
        <v>#VALUE!</v>
      </c>
      <c r="E730" s="58" t="e">
        <f t="shared" si="92"/>
        <v>#VALUE!</v>
      </c>
      <c r="F730" s="58" t="e">
        <f t="shared" si="88"/>
        <v>#VALUE!</v>
      </c>
      <c r="G730" s="58" t="e">
        <f t="shared" si="89"/>
        <v>#VALUE!</v>
      </c>
      <c r="H730" s="31">
        <f t="shared" si="93"/>
        <v>0</v>
      </c>
      <c r="I730" t="e">
        <f t="shared" si="94"/>
        <v>#VALUE!</v>
      </c>
      <c r="J730" t="e">
        <f t="shared" si="95"/>
        <v>#VALUE!</v>
      </c>
    </row>
    <row r="731" spans="3:10">
      <c r="C731" s="58">
        <f t="shared" si="90"/>
        <v>0</v>
      </c>
      <c r="D731" s="58" t="e">
        <f t="shared" si="91"/>
        <v>#VALUE!</v>
      </c>
      <c r="E731" s="58" t="e">
        <f t="shared" si="92"/>
        <v>#VALUE!</v>
      </c>
      <c r="F731" s="58" t="e">
        <f t="shared" si="88"/>
        <v>#VALUE!</v>
      </c>
      <c r="G731" s="58" t="e">
        <f t="shared" si="89"/>
        <v>#VALUE!</v>
      </c>
      <c r="H731" s="31">
        <f t="shared" si="93"/>
        <v>0</v>
      </c>
      <c r="I731" t="e">
        <f t="shared" si="94"/>
        <v>#VALUE!</v>
      </c>
      <c r="J731" t="e">
        <f t="shared" si="95"/>
        <v>#VALUE!</v>
      </c>
    </row>
    <row r="732" spans="3:10">
      <c r="C732" s="58">
        <f t="shared" si="90"/>
        <v>0</v>
      </c>
      <c r="D732" s="58" t="e">
        <f t="shared" si="91"/>
        <v>#VALUE!</v>
      </c>
      <c r="E732" s="58" t="e">
        <f t="shared" si="92"/>
        <v>#VALUE!</v>
      </c>
      <c r="F732" s="58" t="e">
        <f t="shared" si="88"/>
        <v>#VALUE!</v>
      </c>
      <c r="G732" s="58" t="e">
        <f t="shared" si="89"/>
        <v>#VALUE!</v>
      </c>
      <c r="H732" s="31">
        <f t="shared" si="93"/>
        <v>0</v>
      </c>
      <c r="I732" t="e">
        <f t="shared" si="94"/>
        <v>#VALUE!</v>
      </c>
      <c r="J732" t="e">
        <f t="shared" si="95"/>
        <v>#VALUE!</v>
      </c>
    </row>
    <row r="733" spans="3:10">
      <c r="C733" s="58">
        <f t="shared" si="90"/>
        <v>0</v>
      </c>
      <c r="D733" s="58" t="e">
        <f t="shared" si="91"/>
        <v>#VALUE!</v>
      </c>
      <c r="E733" s="58" t="e">
        <f t="shared" si="92"/>
        <v>#VALUE!</v>
      </c>
      <c r="F733" s="58" t="e">
        <f t="shared" si="88"/>
        <v>#VALUE!</v>
      </c>
      <c r="G733" s="58" t="e">
        <f t="shared" si="89"/>
        <v>#VALUE!</v>
      </c>
      <c r="H733" s="31">
        <f t="shared" si="93"/>
        <v>0</v>
      </c>
      <c r="I733" t="e">
        <f t="shared" si="94"/>
        <v>#VALUE!</v>
      </c>
      <c r="J733" t="e">
        <f t="shared" si="95"/>
        <v>#VALUE!</v>
      </c>
    </row>
    <row r="734" spans="3:10">
      <c r="C734" s="58">
        <f t="shared" si="90"/>
        <v>0</v>
      </c>
      <c r="D734" s="58" t="e">
        <f t="shared" si="91"/>
        <v>#VALUE!</v>
      </c>
      <c r="E734" s="58" t="e">
        <f t="shared" si="92"/>
        <v>#VALUE!</v>
      </c>
      <c r="F734" s="58" t="e">
        <f t="shared" si="88"/>
        <v>#VALUE!</v>
      </c>
      <c r="G734" s="58" t="e">
        <f t="shared" si="89"/>
        <v>#VALUE!</v>
      </c>
      <c r="H734" s="31">
        <f t="shared" si="93"/>
        <v>0</v>
      </c>
      <c r="I734" t="e">
        <f t="shared" si="94"/>
        <v>#VALUE!</v>
      </c>
      <c r="J734" t="e">
        <f t="shared" si="95"/>
        <v>#VALUE!</v>
      </c>
    </row>
    <row r="735" spans="3:10">
      <c r="C735" s="58">
        <f t="shared" si="90"/>
        <v>0</v>
      </c>
      <c r="D735" s="58" t="e">
        <f t="shared" si="91"/>
        <v>#VALUE!</v>
      </c>
      <c r="E735" s="58" t="e">
        <f t="shared" si="92"/>
        <v>#VALUE!</v>
      </c>
      <c r="F735" s="58" t="e">
        <f t="shared" si="88"/>
        <v>#VALUE!</v>
      </c>
      <c r="G735" s="58" t="e">
        <f t="shared" si="89"/>
        <v>#VALUE!</v>
      </c>
      <c r="H735" s="31">
        <f t="shared" si="93"/>
        <v>0</v>
      </c>
      <c r="I735" t="e">
        <f t="shared" si="94"/>
        <v>#VALUE!</v>
      </c>
      <c r="J735" t="e">
        <f t="shared" si="95"/>
        <v>#VALUE!</v>
      </c>
    </row>
    <row r="736" spans="3:10">
      <c r="C736" s="58">
        <f t="shared" si="90"/>
        <v>0</v>
      </c>
      <c r="D736" s="58" t="e">
        <f t="shared" si="91"/>
        <v>#VALUE!</v>
      </c>
      <c r="E736" s="58" t="e">
        <f t="shared" si="92"/>
        <v>#VALUE!</v>
      </c>
      <c r="F736" s="58" t="e">
        <f t="shared" si="88"/>
        <v>#VALUE!</v>
      </c>
      <c r="G736" s="58" t="e">
        <f t="shared" si="89"/>
        <v>#VALUE!</v>
      </c>
      <c r="H736" s="31">
        <f t="shared" si="93"/>
        <v>0</v>
      </c>
      <c r="I736" t="e">
        <f t="shared" si="94"/>
        <v>#VALUE!</v>
      </c>
      <c r="J736" t="e">
        <f t="shared" si="95"/>
        <v>#VALUE!</v>
      </c>
    </row>
    <row r="737" spans="3:10">
      <c r="C737" s="58">
        <f t="shared" si="90"/>
        <v>0</v>
      </c>
      <c r="D737" s="58" t="e">
        <f t="shared" si="91"/>
        <v>#VALUE!</v>
      </c>
      <c r="E737" s="58" t="e">
        <f t="shared" si="92"/>
        <v>#VALUE!</v>
      </c>
      <c r="F737" s="58" t="e">
        <f t="shared" ref="F737:F800" si="96">FIND(";",B737,E737+1)</f>
        <v>#VALUE!</v>
      </c>
      <c r="G737" s="58" t="e">
        <f t="shared" ref="G737:G800" si="97">FIND(";",B737,F737+1)</f>
        <v>#VALUE!</v>
      </c>
      <c r="H737" s="31">
        <f t="shared" si="93"/>
        <v>0</v>
      </c>
      <c r="I737" t="e">
        <f t="shared" si="94"/>
        <v>#VALUE!</v>
      </c>
      <c r="J737" t="e">
        <f t="shared" si="95"/>
        <v>#VALUE!</v>
      </c>
    </row>
    <row r="738" spans="3:10">
      <c r="C738" s="58">
        <f t="shared" si="90"/>
        <v>0</v>
      </c>
      <c r="D738" s="58" t="e">
        <f t="shared" si="91"/>
        <v>#VALUE!</v>
      </c>
      <c r="E738" s="58" t="e">
        <f t="shared" si="92"/>
        <v>#VALUE!</v>
      </c>
      <c r="F738" s="58" t="e">
        <f t="shared" si="96"/>
        <v>#VALUE!</v>
      </c>
      <c r="G738" s="58" t="e">
        <f t="shared" si="97"/>
        <v>#VALUE!</v>
      </c>
      <c r="H738" s="31">
        <f t="shared" si="93"/>
        <v>0</v>
      </c>
      <c r="I738" t="e">
        <f t="shared" si="94"/>
        <v>#VALUE!</v>
      </c>
      <c r="J738" t="e">
        <f t="shared" si="95"/>
        <v>#VALUE!</v>
      </c>
    </row>
    <row r="739" spans="3:10">
      <c r="C739" s="58">
        <f t="shared" si="90"/>
        <v>0</v>
      </c>
      <c r="D739" s="58" t="e">
        <f t="shared" si="91"/>
        <v>#VALUE!</v>
      </c>
      <c r="E739" s="58" t="e">
        <f t="shared" si="92"/>
        <v>#VALUE!</v>
      </c>
      <c r="F739" s="58" t="e">
        <f t="shared" si="96"/>
        <v>#VALUE!</v>
      </c>
      <c r="G739" s="58" t="e">
        <f t="shared" si="97"/>
        <v>#VALUE!</v>
      </c>
      <c r="H739" s="31">
        <f t="shared" si="93"/>
        <v>0</v>
      </c>
      <c r="I739" t="e">
        <f t="shared" si="94"/>
        <v>#VALUE!</v>
      </c>
      <c r="J739" t="e">
        <f t="shared" si="95"/>
        <v>#VALUE!</v>
      </c>
    </row>
    <row r="740" spans="3:10">
      <c r="C740" s="58">
        <f t="shared" si="90"/>
        <v>0</v>
      </c>
      <c r="D740" s="58" t="e">
        <f t="shared" si="91"/>
        <v>#VALUE!</v>
      </c>
      <c r="E740" s="58" t="e">
        <f t="shared" si="92"/>
        <v>#VALUE!</v>
      </c>
      <c r="F740" s="58" t="e">
        <f t="shared" si="96"/>
        <v>#VALUE!</v>
      </c>
      <c r="G740" s="58" t="e">
        <f t="shared" si="97"/>
        <v>#VALUE!</v>
      </c>
      <c r="H740" s="31">
        <f t="shared" si="93"/>
        <v>0</v>
      </c>
      <c r="I740" t="e">
        <f t="shared" si="94"/>
        <v>#VALUE!</v>
      </c>
      <c r="J740" t="e">
        <f t="shared" si="95"/>
        <v>#VALUE!</v>
      </c>
    </row>
    <row r="741" spans="3:10">
      <c r="C741" s="58">
        <f t="shared" si="90"/>
        <v>0</v>
      </c>
      <c r="D741" s="58" t="e">
        <f t="shared" si="91"/>
        <v>#VALUE!</v>
      </c>
      <c r="E741" s="58" t="e">
        <f t="shared" si="92"/>
        <v>#VALUE!</v>
      </c>
      <c r="F741" s="58" t="e">
        <f t="shared" si="96"/>
        <v>#VALUE!</v>
      </c>
      <c r="G741" s="58" t="e">
        <f t="shared" si="97"/>
        <v>#VALUE!</v>
      </c>
      <c r="H741" s="31">
        <f t="shared" si="93"/>
        <v>0</v>
      </c>
      <c r="I741" t="e">
        <f t="shared" si="94"/>
        <v>#VALUE!</v>
      </c>
      <c r="J741" t="e">
        <f t="shared" si="95"/>
        <v>#VALUE!</v>
      </c>
    </row>
    <row r="742" spans="3:10">
      <c r="C742" s="58">
        <f t="shared" si="90"/>
        <v>0</v>
      </c>
      <c r="D742" s="58" t="e">
        <f t="shared" si="91"/>
        <v>#VALUE!</v>
      </c>
      <c r="E742" s="58" t="e">
        <f t="shared" si="92"/>
        <v>#VALUE!</v>
      </c>
      <c r="F742" s="58" t="e">
        <f t="shared" si="96"/>
        <v>#VALUE!</v>
      </c>
      <c r="G742" s="58" t="e">
        <f t="shared" si="97"/>
        <v>#VALUE!</v>
      </c>
      <c r="H742" s="31">
        <f t="shared" si="93"/>
        <v>0</v>
      </c>
      <c r="I742" t="e">
        <f t="shared" si="94"/>
        <v>#VALUE!</v>
      </c>
      <c r="J742" t="e">
        <f t="shared" si="95"/>
        <v>#VALUE!</v>
      </c>
    </row>
    <row r="743" spans="3:10">
      <c r="C743" s="58">
        <f t="shared" si="90"/>
        <v>0</v>
      </c>
      <c r="D743" s="58" t="e">
        <f t="shared" si="91"/>
        <v>#VALUE!</v>
      </c>
      <c r="E743" s="58" t="e">
        <f t="shared" si="92"/>
        <v>#VALUE!</v>
      </c>
      <c r="F743" s="58" t="e">
        <f t="shared" si="96"/>
        <v>#VALUE!</v>
      </c>
      <c r="G743" s="58" t="e">
        <f t="shared" si="97"/>
        <v>#VALUE!</v>
      </c>
      <c r="H743" s="31">
        <f t="shared" si="93"/>
        <v>0</v>
      </c>
      <c r="I743" t="e">
        <f t="shared" si="94"/>
        <v>#VALUE!</v>
      </c>
      <c r="J743" t="e">
        <f t="shared" si="95"/>
        <v>#VALUE!</v>
      </c>
    </row>
    <row r="744" spans="3:10">
      <c r="C744" s="58">
        <f t="shared" si="90"/>
        <v>0</v>
      </c>
      <c r="D744" s="58" t="e">
        <f t="shared" si="91"/>
        <v>#VALUE!</v>
      </c>
      <c r="E744" s="58" t="e">
        <f t="shared" si="92"/>
        <v>#VALUE!</v>
      </c>
      <c r="F744" s="58" t="e">
        <f t="shared" si="96"/>
        <v>#VALUE!</v>
      </c>
      <c r="G744" s="58" t="e">
        <f t="shared" si="97"/>
        <v>#VALUE!</v>
      </c>
      <c r="H744" s="31">
        <f t="shared" si="93"/>
        <v>0</v>
      </c>
      <c r="I744" t="e">
        <f t="shared" si="94"/>
        <v>#VALUE!</v>
      </c>
      <c r="J744" t="e">
        <f t="shared" si="95"/>
        <v>#VALUE!</v>
      </c>
    </row>
    <row r="745" spans="3:10">
      <c r="C745" s="58">
        <f t="shared" si="90"/>
        <v>0</v>
      </c>
      <c r="D745" s="58" t="e">
        <f t="shared" si="91"/>
        <v>#VALUE!</v>
      </c>
      <c r="E745" s="58" t="e">
        <f t="shared" si="92"/>
        <v>#VALUE!</v>
      </c>
      <c r="F745" s="58" t="e">
        <f t="shared" si="96"/>
        <v>#VALUE!</v>
      </c>
      <c r="G745" s="58" t="e">
        <f t="shared" si="97"/>
        <v>#VALUE!</v>
      </c>
      <c r="H745" s="31">
        <f t="shared" si="93"/>
        <v>0</v>
      </c>
      <c r="I745" t="e">
        <f t="shared" si="94"/>
        <v>#VALUE!</v>
      </c>
      <c r="J745" t="e">
        <f t="shared" si="95"/>
        <v>#VALUE!</v>
      </c>
    </row>
    <row r="746" spans="3:10">
      <c r="C746" s="58">
        <f t="shared" si="90"/>
        <v>0</v>
      </c>
      <c r="D746" s="58" t="e">
        <f t="shared" si="91"/>
        <v>#VALUE!</v>
      </c>
      <c r="E746" s="58" t="e">
        <f t="shared" si="92"/>
        <v>#VALUE!</v>
      </c>
      <c r="F746" s="58" t="e">
        <f t="shared" si="96"/>
        <v>#VALUE!</v>
      </c>
      <c r="G746" s="58" t="e">
        <f t="shared" si="97"/>
        <v>#VALUE!</v>
      </c>
      <c r="H746" s="31">
        <f t="shared" si="93"/>
        <v>0</v>
      </c>
      <c r="I746" t="e">
        <f t="shared" si="94"/>
        <v>#VALUE!</v>
      </c>
      <c r="J746" t="e">
        <f t="shared" si="95"/>
        <v>#VALUE!</v>
      </c>
    </row>
    <row r="747" spans="3:10">
      <c r="C747" s="58">
        <f t="shared" si="90"/>
        <v>0</v>
      </c>
      <c r="D747" s="58" t="e">
        <f t="shared" si="91"/>
        <v>#VALUE!</v>
      </c>
      <c r="E747" s="58" t="e">
        <f t="shared" si="92"/>
        <v>#VALUE!</v>
      </c>
      <c r="F747" s="58" t="e">
        <f t="shared" si="96"/>
        <v>#VALUE!</v>
      </c>
      <c r="G747" s="58" t="e">
        <f t="shared" si="97"/>
        <v>#VALUE!</v>
      </c>
      <c r="H747" s="31">
        <f t="shared" si="93"/>
        <v>0</v>
      </c>
      <c r="I747" t="e">
        <f t="shared" si="94"/>
        <v>#VALUE!</v>
      </c>
      <c r="J747" t="e">
        <f t="shared" si="95"/>
        <v>#VALUE!</v>
      </c>
    </row>
    <row r="748" spans="3:10">
      <c r="C748" s="58">
        <f t="shared" si="90"/>
        <v>0</v>
      </c>
      <c r="D748" s="58" t="e">
        <f t="shared" si="91"/>
        <v>#VALUE!</v>
      </c>
      <c r="E748" s="58" t="e">
        <f t="shared" si="92"/>
        <v>#VALUE!</v>
      </c>
      <c r="F748" s="58" t="e">
        <f t="shared" si="96"/>
        <v>#VALUE!</v>
      </c>
      <c r="G748" s="58" t="e">
        <f t="shared" si="97"/>
        <v>#VALUE!</v>
      </c>
      <c r="H748" s="31">
        <f t="shared" si="93"/>
        <v>0</v>
      </c>
      <c r="I748" t="e">
        <f t="shared" si="94"/>
        <v>#VALUE!</v>
      </c>
      <c r="J748" t="e">
        <f t="shared" si="95"/>
        <v>#VALUE!</v>
      </c>
    </row>
    <row r="749" spans="3:10">
      <c r="C749" s="58">
        <f t="shared" si="90"/>
        <v>0</v>
      </c>
      <c r="D749" s="58" t="e">
        <f t="shared" si="91"/>
        <v>#VALUE!</v>
      </c>
      <c r="E749" s="58" t="e">
        <f t="shared" si="92"/>
        <v>#VALUE!</v>
      </c>
      <c r="F749" s="58" t="e">
        <f t="shared" si="96"/>
        <v>#VALUE!</v>
      </c>
      <c r="G749" s="58" t="e">
        <f t="shared" si="97"/>
        <v>#VALUE!</v>
      </c>
      <c r="H749" s="31">
        <f t="shared" si="93"/>
        <v>0</v>
      </c>
      <c r="I749" t="e">
        <f t="shared" si="94"/>
        <v>#VALUE!</v>
      </c>
      <c r="J749" t="e">
        <f t="shared" si="95"/>
        <v>#VALUE!</v>
      </c>
    </row>
    <row r="750" spans="3:10">
      <c r="C750" s="58">
        <f t="shared" si="90"/>
        <v>0</v>
      </c>
      <c r="D750" s="58" t="e">
        <f t="shared" si="91"/>
        <v>#VALUE!</v>
      </c>
      <c r="E750" s="58" t="e">
        <f t="shared" si="92"/>
        <v>#VALUE!</v>
      </c>
      <c r="F750" s="58" t="e">
        <f t="shared" si="96"/>
        <v>#VALUE!</v>
      </c>
      <c r="G750" s="58" t="e">
        <f t="shared" si="97"/>
        <v>#VALUE!</v>
      </c>
      <c r="H750" s="31">
        <f t="shared" si="93"/>
        <v>0</v>
      </c>
      <c r="I750" t="e">
        <f t="shared" si="94"/>
        <v>#VALUE!</v>
      </c>
      <c r="J750" t="e">
        <f t="shared" si="95"/>
        <v>#VALUE!</v>
      </c>
    </row>
    <row r="751" spans="3:10">
      <c r="C751" s="58">
        <f t="shared" si="90"/>
        <v>0</v>
      </c>
      <c r="D751" s="58" t="e">
        <f t="shared" si="91"/>
        <v>#VALUE!</v>
      </c>
      <c r="E751" s="58" t="e">
        <f t="shared" si="92"/>
        <v>#VALUE!</v>
      </c>
      <c r="F751" s="58" t="e">
        <f t="shared" si="96"/>
        <v>#VALUE!</v>
      </c>
      <c r="G751" s="58" t="e">
        <f t="shared" si="97"/>
        <v>#VALUE!</v>
      </c>
      <c r="H751" s="31">
        <f t="shared" si="93"/>
        <v>0</v>
      </c>
      <c r="I751" t="e">
        <f t="shared" si="94"/>
        <v>#VALUE!</v>
      </c>
      <c r="J751" t="e">
        <f t="shared" si="95"/>
        <v>#VALUE!</v>
      </c>
    </row>
    <row r="752" spans="3:10">
      <c r="C752" s="58">
        <f t="shared" si="90"/>
        <v>0</v>
      </c>
      <c r="D752" s="58" t="e">
        <f t="shared" si="91"/>
        <v>#VALUE!</v>
      </c>
      <c r="E752" s="58" t="e">
        <f t="shared" si="92"/>
        <v>#VALUE!</v>
      </c>
      <c r="F752" s="58" t="e">
        <f t="shared" si="96"/>
        <v>#VALUE!</v>
      </c>
      <c r="G752" s="58" t="e">
        <f t="shared" si="97"/>
        <v>#VALUE!</v>
      </c>
      <c r="H752" s="31">
        <f t="shared" si="93"/>
        <v>0</v>
      </c>
      <c r="I752" t="e">
        <f t="shared" si="94"/>
        <v>#VALUE!</v>
      </c>
      <c r="J752" t="e">
        <f t="shared" si="95"/>
        <v>#VALUE!</v>
      </c>
    </row>
    <row r="753" spans="3:10">
      <c r="C753" s="58">
        <f t="shared" si="90"/>
        <v>0</v>
      </c>
      <c r="D753" s="58" t="e">
        <f t="shared" si="91"/>
        <v>#VALUE!</v>
      </c>
      <c r="E753" s="58" t="e">
        <f t="shared" si="92"/>
        <v>#VALUE!</v>
      </c>
      <c r="F753" s="58" t="e">
        <f t="shared" si="96"/>
        <v>#VALUE!</v>
      </c>
      <c r="G753" s="58" t="e">
        <f t="shared" si="97"/>
        <v>#VALUE!</v>
      </c>
      <c r="H753" s="31">
        <f t="shared" si="93"/>
        <v>0</v>
      </c>
      <c r="I753" t="e">
        <f t="shared" si="94"/>
        <v>#VALUE!</v>
      </c>
      <c r="J753" t="e">
        <f t="shared" si="95"/>
        <v>#VALUE!</v>
      </c>
    </row>
    <row r="754" spans="3:10">
      <c r="C754" s="58">
        <f t="shared" si="90"/>
        <v>0</v>
      </c>
      <c r="D754" s="58" t="e">
        <f t="shared" si="91"/>
        <v>#VALUE!</v>
      </c>
      <c r="E754" s="58" t="e">
        <f t="shared" si="92"/>
        <v>#VALUE!</v>
      </c>
      <c r="F754" s="58" t="e">
        <f t="shared" si="96"/>
        <v>#VALUE!</v>
      </c>
      <c r="G754" s="58" t="e">
        <f t="shared" si="97"/>
        <v>#VALUE!</v>
      </c>
      <c r="H754" s="31">
        <f t="shared" si="93"/>
        <v>0</v>
      </c>
      <c r="I754" t="e">
        <f t="shared" si="94"/>
        <v>#VALUE!</v>
      </c>
      <c r="J754" t="e">
        <f t="shared" si="95"/>
        <v>#VALUE!</v>
      </c>
    </row>
    <row r="755" spans="3:10">
      <c r="C755" s="58">
        <f t="shared" si="90"/>
        <v>0</v>
      </c>
      <c r="D755" s="58" t="e">
        <f t="shared" si="91"/>
        <v>#VALUE!</v>
      </c>
      <c r="E755" s="58" t="e">
        <f t="shared" si="92"/>
        <v>#VALUE!</v>
      </c>
      <c r="F755" s="58" t="e">
        <f t="shared" si="96"/>
        <v>#VALUE!</v>
      </c>
      <c r="G755" s="58" t="e">
        <f t="shared" si="97"/>
        <v>#VALUE!</v>
      </c>
      <c r="H755" s="31">
        <f t="shared" si="93"/>
        <v>0</v>
      </c>
      <c r="I755" t="e">
        <f t="shared" si="94"/>
        <v>#VALUE!</v>
      </c>
      <c r="J755" t="e">
        <f t="shared" si="95"/>
        <v>#VALUE!</v>
      </c>
    </row>
    <row r="756" spans="3:10">
      <c r="C756" s="58">
        <f t="shared" si="90"/>
        <v>0</v>
      </c>
      <c r="D756" s="58" t="e">
        <f t="shared" si="91"/>
        <v>#VALUE!</v>
      </c>
      <c r="E756" s="58" t="e">
        <f t="shared" si="92"/>
        <v>#VALUE!</v>
      </c>
      <c r="F756" s="58" t="e">
        <f t="shared" si="96"/>
        <v>#VALUE!</v>
      </c>
      <c r="G756" s="58" t="e">
        <f t="shared" si="97"/>
        <v>#VALUE!</v>
      </c>
      <c r="H756" s="31">
        <f t="shared" si="93"/>
        <v>0</v>
      </c>
      <c r="I756" t="e">
        <f t="shared" si="94"/>
        <v>#VALUE!</v>
      </c>
      <c r="J756" t="e">
        <f t="shared" si="95"/>
        <v>#VALUE!</v>
      </c>
    </row>
    <row r="757" spans="3:10">
      <c r="C757" s="58">
        <f t="shared" si="90"/>
        <v>0</v>
      </c>
      <c r="D757" s="58" t="e">
        <f t="shared" si="91"/>
        <v>#VALUE!</v>
      </c>
      <c r="E757" s="58" t="e">
        <f t="shared" si="92"/>
        <v>#VALUE!</v>
      </c>
      <c r="F757" s="58" t="e">
        <f t="shared" si="96"/>
        <v>#VALUE!</v>
      </c>
      <c r="G757" s="58" t="e">
        <f t="shared" si="97"/>
        <v>#VALUE!</v>
      </c>
      <c r="H757" s="31">
        <f t="shared" si="93"/>
        <v>0</v>
      </c>
      <c r="I757" t="e">
        <f t="shared" si="94"/>
        <v>#VALUE!</v>
      </c>
      <c r="J757" t="e">
        <f t="shared" si="95"/>
        <v>#VALUE!</v>
      </c>
    </row>
    <row r="758" spans="3:10">
      <c r="C758" s="58">
        <f t="shared" si="90"/>
        <v>0</v>
      </c>
      <c r="D758" s="58" t="e">
        <f t="shared" si="91"/>
        <v>#VALUE!</v>
      </c>
      <c r="E758" s="58" t="e">
        <f t="shared" si="92"/>
        <v>#VALUE!</v>
      </c>
      <c r="F758" s="58" t="e">
        <f t="shared" si="96"/>
        <v>#VALUE!</v>
      </c>
      <c r="G758" s="58" t="e">
        <f t="shared" si="97"/>
        <v>#VALUE!</v>
      </c>
      <c r="H758" s="31">
        <f t="shared" si="93"/>
        <v>0</v>
      </c>
      <c r="I758" t="e">
        <f t="shared" si="94"/>
        <v>#VALUE!</v>
      </c>
      <c r="J758" t="e">
        <f t="shared" si="95"/>
        <v>#VALUE!</v>
      </c>
    </row>
    <row r="759" spans="3:10">
      <c r="C759" s="58">
        <f t="shared" si="90"/>
        <v>0</v>
      </c>
      <c r="D759" s="58" t="e">
        <f t="shared" si="91"/>
        <v>#VALUE!</v>
      </c>
      <c r="E759" s="58" t="e">
        <f t="shared" si="92"/>
        <v>#VALUE!</v>
      </c>
      <c r="F759" s="58" t="e">
        <f t="shared" si="96"/>
        <v>#VALUE!</v>
      </c>
      <c r="G759" s="58" t="e">
        <f t="shared" si="97"/>
        <v>#VALUE!</v>
      </c>
      <c r="H759" s="31">
        <f t="shared" si="93"/>
        <v>0</v>
      </c>
      <c r="I759" t="e">
        <f t="shared" si="94"/>
        <v>#VALUE!</v>
      </c>
      <c r="J759" t="e">
        <f t="shared" si="95"/>
        <v>#VALUE!</v>
      </c>
    </row>
    <row r="760" spans="3:10">
      <c r="C760" s="58">
        <f t="shared" si="90"/>
        <v>0</v>
      </c>
      <c r="D760" s="58" t="e">
        <f t="shared" si="91"/>
        <v>#VALUE!</v>
      </c>
      <c r="E760" s="58" t="e">
        <f t="shared" si="92"/>
        <v>#VALUE!</v>
      </c>
      <c r="F760" s="58" t="e">
        <f t="shared" si="96"/>
        <v>#VALUE!</v>
      </c>
      <c r="G760" s="58" t="e">
        <f t="shared" si="97"/>
        <v>#VALUE!</v>
      </c>
      <c r="H760" s="31">
        <f t="shared" si="93"/>
        <v>0</v>
      </c>
      <c r="I760" t="e">
        <f t="shared" si="94"/>
        <v>#VALUE!</v>
      </c>
      <c r="J760" t="e">
        <f t="shared" si="95"/>
        <v>#VALUE!</v>
      </c>
    </row>
    <row r="761" spans="3:10">
      <c r="C761" s="58">
        <f t="shared" si="90"/>
        <v>0</v>
      </c>
      <c r="D761" s="58" t="e">
        <f t="shared" si="91"/>
        <v>#VALUE!</v>
      </c>
      <c r="E761" s="58" t="e">
        <f t="shared" si="92"/>
        <v>#VALUE!</v>
      </c>
      <c r="F761" s="58" t="e">
        <f t="shared" si="96"/>
        <v>#VALUE!</v>
      </c>
      <c r="G761" s="58" t="e">
        <f t="shared" si="97"/>
        <v>#VALUE!</v>
      </c>
      <c r="H761" s="31">
        <f t="shared" si="93"/>
        <v>0</v>
      </c>
      <c r="I761" t="e">
        <f t="shared" si="94"/>
        <v>#VALUE!</v>
      </c>
      <c r="J761" t="e">
        <f t="shared" si="95"/>
        <v>#VALUE!</v>
      </c>
    </row>
    <row r="762" spans="3:10">
      <c r="C762" s="58">
        <f t="shared" si="90"/>
        <v>0</v>
      </c>
      <c r="D762" s="58" t="e">
        <f t="shared" si="91"/>
        <v>#VALUE!</v>
      </c>
      <c r="E762" s="58" t="e">
        <f t="shared" si="92"/>
        <v>#VALUE!</v>
      </c>
      <c r="F762" s="58" t="e">
        <f t="shared" si="96"/>
        <v>#VALUE!</v>
      </c>
      <c r="G762" s="58" t="e">
        <f t="shared" si="97"/>
        <v>#VALUE!</v>
      </c>
      <c r="H762" s="31">
        <f t="shared" si="93"/>
        <v>0</v>
      </c>
      <c r="I762" t="e">
        <f t="shared" si="94"/>
        <v>#VALUE!</v>
      </c>
      <c r="J762" t="e">
        <f t="shared" si="95"/>
        <v>#VALUE!</v>
      </c>
    </row>
    <row r="763" spans="3:10">
      <c r="C763" s="58">
        <f t="shared" si="90"/>
        <v>0</v>
      </c>
      <c r="D763" s="58" t="e">
        <f t="shared" si="91"/>
        <v>#VALUE!</v>
      </c>
      <c r="E763" s="58" t="e">
        <f t="shared" si="92"/>
        <v>#VALUE!</v>
      </c>
      <c r="F763" s="58" t="e">
        <f t="shared" si="96"/>
        <v>#VALUE!</v>
      </c>
      <c r="G763" s="58" t="e">
        <f t="shared" si="97"/>
        <v>#VALUE!</v>
      </c>
      <c r="H763" s="31">
        <f t="shared" si="93"/>
        <v>0</v>
      </c>
      <c r="I763" t="e">
        <f t="shared" si="94"/>
        <v>#VALUE!</v>
      </c>
      <c r="J763" t="e">
        <f t="shared" si="95"/>
        <v>#VALUE!</v>
      </c>
    </row>
    <row r="764" spans="3:10">
      <c r="C764" s="58">
        <f t="shared" si="90"/>
        <v>0</v>
      </c>
      <c r="D764" s="58" t="e">
        <f t="shared" si="91"/>
        <v>#VALUE!</v>
      </c>
      <c r="E764" s="58" t="e">
        <f t="shared" si="92"/>
        <v>#VALUE!</v>
      </c>
      <c r="F764" s="58" t="e">
        <f t="shared" si="96"/>
        <v>#VALUE!</v>
      </c>
      <c r="G764" s="58" t="e">
        <f t="shared" si="97"/>
        <v>#VALUE!</v>
      </c>
      <c r="H764" s="31">
        <f t="shared" si="93"/>
        <v>0</v>
      </c>
      <c r="I764" t="e">
        <f t="shared" si="94"/>
        <v>#VALUE!</v>
      </c>
      <c r="J764" t="e">
        <f t="shared" si="95"/>
        <v>#VALUE!</v>
      </c>
    </row>
    <row r="765" spans="3:10">
      <c r="C765" s="58">
        <f t="shared" si="90"/>
        <v>0</v>
      </c>
      <c r="D765" s="58" t="e">
        <f t="shared" si="91"/>
        <v>#VALUE!</v>
      </c>
      <c r="E765" s="58" t="e">
        <f t="shared" si="92"/>
        <v>#VALUE!</v>
      </c>
      <c r="F765" s="58" t="e">
        <f t="shared" si="96"/>
        <v>#VALUE!</v>
      </c>
      <c r="G765" s="58" t="e">
        <f t="shared" si="97"/>
        <v>#VALUE!</v>
      </c>
      <c r="H765" s="31">
        <f t="shared" si="93"/>
        <v>0</v>
      </c>
      <c r="I765" t="e">
        <f t="shared" si="94"/>
        <v>#VALUE!</v>
      </c>
      <c r="J765" t="e">
        <f t="shared" si="95"/>
        <v>#VALUE!</v>
      </c>
    </row>
    <row r="766" spans="3:10">
      <c r="C766" s="58">
        <f t="shared" si="90"/>
        <v>0</v>
      </c>
      <c r="D766" s="58" t="e">
        <f t="shared" si="91"/>
        <v>#VALUE!</v>
      </c>
      <c r="E766" s="58" t="e">
        <f t="shared" si="92"/>
        <v>#VALUE!</v>
      </c>
      <c r="F766" s="58" t="e">
        <f t="shared" si="96"/>
        <v>#VALUE!</v>
      </c>
      <c r="G766" s="58" t="e">
        <f t="shared" si="97"/>
        <v>#VALUE!</v>
      </c>
      <c r="H766" s="31">
        <f t="shared" si="93"/>
        <v>0</v>
      </c>
      <c r="I766" t="e">
        <f t="shared" si="94"/>
        <v>#VALUE!</v>
      </c>
      <c r="J766" t="e">
        <f t="shared" si="95"/>
        <v>#VALUE!</v>
      </c>
    </row>
    <row r="767" spans="3:10">
      <c r="C767" s="58">
        <f t="shared" si="90"/>
        <v>0</v>
      </c>
      <c r="D767" s="58" t="e">
        <f t="shared" si="91"/>
        <v>#VALUE!</v>
      </c>
      <c r="E767" s="58" t="e">
        <f t="shared" si="92"/>
        <v>#VALUE!</v>
      </c>
      <c r="F767" s="58" t="e">
        <f t="shared" si="96"/>
        <v>#VALUE!</v>
      </c>
      <c r="G767" s="58" t="e">
        <f t="shared" si="97"/>
        <v>#VALUE!</v>
      </c>
      <c r="H767" s="31">
        <f t="shared" si="93"/>
        <v>0</v>
      </c>
      <c r="I767" t="e">
        <f t="shared" si="94"/>
        <v>#VALUE!</v>
      </c>
      <c r="J767" t="e">
        <f t="shared" si="95"/>
        <v>#VALUE!</v>
      </c>
    </row>
    <row r="768" spans="3:10">
      <c r="C768" s="58">
        <f t="shared" si="90"/>
        <v>0</v>
      </c>
      <c r="D768" s="58" t="e">
        <f t="shared" si="91"/>
        <v>#VALUE!</v>
      </c>
      <c r="E768" s="58" t="e">
        <f t="shared" si="92"/>
        <v>#VALUE!</v>
      </c>
      <c r="F768" s="58" t="e">
        <f t="shared" si="96"/>
        <v>#VALUE!</v>
      </c>
      <c r="G768" s="58" t="e">
        <f t="shared" si="97"/>
        <v>#VALUE!</v>
      </c>
      <c r="H768" s="31">
        <f t="shared" si="93"/>
        <v>0</v>
      </c>
      <c r="I768" t="e">
        <f t="shared" si="94"/>
        <v>#VALUE!</v>
      </c>
      <c r="J768" t="e">
        <f t="shared" si="95"/>
        <v>#VALUE!</v>
      </c>
    </row>
    <row r="769" spans="3:10">
      <c r="C769" s="58">
        <f t="shared" si="90"/>
        <v>0</v>
      </c>
      <c r="D769" s="58" t="e">
        <f t="shared" si="91"/>
        <v>#VALUE!</v>
      </c>
      <c r="E769" s="58" t="e">
        <f t="shared" si="92"/>
        <v>#VALUE!</v>
      </c>
      <c r="F769" s="58" t="e">
        <f t="shared" si="96"/>
        <v>#VALUE!</v>
      </c>
      <c r="G769" s="58" t="e">
        <f t="shared" si="97"/>
        <v>#VALUE!</v>
      </c>
      <c r="H769" s="31">
        <f t="shared" si="93"/>
        <v>0</v>
      </c>
      <c r="I769" t="e">
        <f t="shared" si="94"/>
        <v>#VALUE!</v>
      </c>
      <c r="J769" t="e">
        <f t="shared" si="95"/>
        <v>#VALUE!</v>
      </c>
    </row>
    <row r="770" spans="3:10">
      <c r="C770" s="58">
        <f t="shared" ref="C770:C833" si="98">IFERROR(FIND(";",B770,1),B770)</f>
        <v>0</v>
      </c>
      <c r="D770" s="58" t="e">
        <f t="shared" ref="D770:D833" si="99">FIND(";",B770,C770+1)</f>
        <v>#VALUE!</v>
      </c>
      <c r="E770" s="58" t="e">
        <f t="shared" ref="E770:E833" si="100">FIND(";",B770,D770+1)</f>
        <v>#VALUE!</v>
      </c>
      <c r="F770" s="58" t="e">
        <f t="shared" si="96"/>
        <v>#VALUE!</v>
      </c>
      <c r="G770" s="58" t="e">
        <f t="shared" si="97"/>
        <v>#VALUE!</v>
      </c>
      <c r="H770" s="31">
        <f t="shared" ref="H770:H833" si="101">IFERROR(MID(B770,1,C770-1),B770)</f>
        <v>0</v>
      </c>
      <c r="I770" t="e">
        <f t="shared" ref="I770:I833" si="102">MID(B770,C770+1,D770-1-C770)</f>
        <v>#VALUE!</v>
      </c>
      <c r="J770" t="e">
        <f t="shared" ref="J770:J833" si="103">MID(B770,D770+1,1000)</f>
        <v>#VALUE!</v>
      </c>
    </row>
    <row r="771" spans="3:10">
      <c r="C771" s="58">
        <f t="shared" si="98"/>
        <v>0</v>
      </c>
      <c r="D771" s="58" t="e">
        <f t="shared" si="99"/>
        <v>#VALUE!</v>
      </c>
      <c r="E771" s="58" t="e">
        <f t="shared" si="100"/>
        <v>#VALUE!</v>
      </c>
      <c r="F771" s="58" t="e">
        <f t="shared" si="96"/>
        <v>#VALUE!</v>
      </c>
      <c r="G771" s="58" t="e">
        <f t="shared" si="97"/>
        <v>#VALUE!</v>
      </c>
      <c r="H771" s="31">
        <f t="shared" si="101"/>
        <v>0</v>
      </c>
      <c r="I771" t="e">
        <f t="shared" si="102"/>
        <v>#VALUE!</v>
      </c>
      <c r="J771" t="e">
        <f t="shared" si="103"/>
        <v>#VALUE!</v>
      </c>
    </row>
    <row r="772" spans="3:10">
      <c r="C772" s="58">
        <f t="shared" si="98"/>
        <v>0</v>
      </c>
      <c r="D772" s="58" t="e">
        <f t="shared" si="99"/>
        <v>#VALUE!</v>
      </c>
      <c r="E772" s="58" t="e">
        <f t="shared" si="100"/>
        <v>#VALUE!</v>
      </c>
      <c r="F772" s="58" t="e">
        <f t="shared" si="96"/>
        <v>#VALUE!</v>
      </c>
      <c r="G772" s="58" t="e">
        <f t="shared" si="97"/>
        <v>#VALUE!</v>
      </c>
      <c r="H772" s="31">
        <f t="shared" si="101"/>
        <v>0</v>
      </c>
      <c r="I772" t="e">
        <f t="shared" si="102"/>
        <v>#VALUE!</v>
      </c>
      <c r="J772" t="e">
        <f t="shared" si="103"/>
        <v>#VALUE!</v>
      </c>
    </row>
    <row r="773" spans="3:10">
      <c r="C773" s="58">
        <f t="shared" si="98"/>
        <v>0</v>
      </c>
      <c r="D773" s="58" t="e">
        <f t="shared" si="99"/>
        <v>#VALUE!</v>
      </c>
      <c r="E773" s="58" t="e">
        <f t="shared" si="100"/>
        <v>#VALUE!</v>
      </c>
      <c r="F773" s="58" t="e">
        <f t="shared" si="96"/>
        <v>#VALUE!</v>
      </c>
      <c r="G773" s="58" t="e">
        <f t="shared" si="97"/>
        <v>#VALUE!</v>
      </c>
      <c r="H773" s="31">
        <f t="shared" si="101"/>
        <v>0</v>
      </c>
      <c r="I773" t="e">
        <f t="shared" si="102"/>
        <v>#VALUE!</v>
      </c>
      <c r="J773" t="e">
        <f t="shared" si="103"/>
        <v>#VALUE!</v>
      </c>
    </row>
    <row r="774" spans="3:10">
      <c r="C774" s="58">
        <f t="shared" si="98"/>
        <v>0</v>
      </c>
      <c r="D774" s="58" t="e">
        <f t="shared" si="99"/>
        <v>#VALUE!</v>
      </c>
      <c r="E774" s="58" t="e">
        <f t="shared" si="100"/>
        <v>#VALUE!</v>
      </c>
      <c r="F774" s="58" t="e">
        <f t="shared" si="96"/>
        <v>#VALUE!</v>
      </c>
      <c r="G774" s="58" t="e">
        <f t="shared" si="97"/>
        <v>#VALUE!</v>
      </c>
      <c r="H774" s="31">
        <f t="shared" si="101"/>
        <v>0</v>
      </c>
      <c r="I774" t="e">
        <f t="shared" si="102"/>
        <v>#VALUE!</v>
      </c>
      <c r="J774" t="e">
        <f t="shared" si="103"/>
        <v>#VALUE!</v>
      </c>
    </row>
    <row r="775" spans="3:10">
      <c r="C775" s="58">
        <f t="shared" si="98"/>
        <v>0</v>
      </c>
      <c r="D775" s="58" t="e">
        <f t="shared" si="99"/>
        <v>#VALUE!</v>
      </c>
      <c r="E775" s="58" t="e">
        <f t="shared" si="100"/>
        <v>#VALUE!</v>
      </c>
      <c r="F775" s="58" t="e">
        <f t="shared" si="96"/>
        <v>#VALUE!</v>
      </c>
      <c r="G775" s="58" t="e">
        <f t="shared" si="97"/>
        <v>#VALUE!</v>
      </c>
      <c r="H775" s="31">
        <f t="shared" si="101"/>
        <v>0</v>
      </c>
      <c r="I775" t="e">
        <f t="shared" si="102"/>
        <v>#VALUE!</v>
      </c>
      <c r="J775" t="e">
        <f t="shared" si="103"/>
        <v>#VALUE!</v>
      </c>
    </row>
    <row r="776" spans="3:10">
      <c r="C776" s="58">
        <f t="shared" si="98"/>
        <v>0</v>
      </c>
      <c r="D776" s="58" t="e">
        <f t="shared" si="99"/>
        <v>#VALUE!</v>
      </c>
      <c r="E776" s="58" t="e">
        <f t="shared" si="100"/>
        <v>#VALUE!</v>
      </c>
      <c r="F776" s="58" t="e">
        <f t="shared" si="96"/>
        <v>#VALUE!</v>
      </c>
      <c r="G776" s="58" t="e">
        <f t="shared" si="97"/>
        <v>#VALUE!</v>
      </c>
      <c r="H776" s="31">
        <f t="shared" si="101"/>
        <v>0</v>
      </c>
      <c r="I776" t="e">
        <f t="shared" si="102"/>
        <v>#VALUE!</v>
      </c>
      <c r="J776" t="e">
        <f t="shared" si="103"/>
        <v>#VALUE!</v>
      </c>
    </row>
    <row r="777" spans="3:10">
      <c r="C777" s="58">
        <f t="shared" si="98"/>
        <v>0</v>
      </c>
      <c r="D777" s="58" t="e">
        <f t="shared" si="99"/>
        <v>#VALUE!</v>
      </c>
      <c r="E777" s="58" t="e">
        <f t="shared" si="100"/>
        <v>#VALUE!</v>
      </c>
      <c r="F777" s="58" t="e">
        <f t="shared" si="96"/>
        <v>#VALUE!</v>
      </c>
      <c r="G777" s="58" t="e">
        <f t="shared" si="97"/>
        <v>#VALUE!</v>
      </c>
      <c r="H777" s="31">
        <f t="shared" si="101"/>
        <v>0</v>
      </c>
      <c r="I777" t="e">
        <f t="shared" si="102"/>
        <v>#VALUE!</v>
      </c>
      <c r="J777" t="e">
        <f t="shared" si="103"/>
        <v>#VALUE!</v>
      </c>
    </row>
    <row r="778" spans="3:10">
      <c r="C778" s="58">
        <f t="shared" si="98"/>
        <v>0</v>
      </c>
      <c r="D778" s="58" t="e">
        <f t="shared" si="99"/>
        <v>#VALUE!</v>
      </c>
      <c r="E778" s="58" t="e">
        <f t="shared" si="100"/>
        <v>#VALUE!</v>
      </c>
      <c r="F778" s="58" t="e">
        <f t="shared" si="96"/>
        <v>#VALUE!</v>
      </c>
      <c r="G778" s="58" t="e">
        <f t="shared" si="97"/>
        <v>#VALUE!</v>
      </c>
      <c r="H778" s="31">
        <f t="shared" si="101"/>
        <v>0</v>
      </c>
      <c r="I778" t="e">
        <f t="shared" si="102"/>
        <v>#VALUE!</v>
      </c>
      <c r="J778" t="e">
        <f t="shared" si="103"/>
        <v>#VALUE!</v>
      </c>
    </row>
    <row r="779" spans="3:10">
      <c r="C779" s="58">
        <f t="shared" si="98"/>
        <v>0</v>
      </c>
      <c r="D779" s="58" t="e">
        <f t="shared" si="99"/>
        <v>#VALUE!</v>
      </c>
      <c r="E779" s="58" t="e">
        <f t="shared" si="100"/>
        <v>#VALUE!</v>
      </c>
      <c r="F779" s="58" t="e">
        <f t="shared" si="96"/>
        <v>#VALUE!</v>
      </c>
      <c r="G779" s="58" t="e">
        <f t="shared" si="97"/>
        <v>#VALUE!</v>
      </c>
      <c r="H779" s="31">
        <f t="shared" si="101"/>
        <v>0</v>
      </c>
      <c r="I779" t="e">
        <f t="shared" si="102"/>
        <v>#VALUE!</v>
      </c>
      <c r="J779" t="e">
        <f t="shared" si="103"/>
        <v>#VALUE!</v>
      </c>
    </row>
    <row r="780" spans="3:10">
      <c r="C780" s="58">
        <f t="shared" si="98"/>
        <v>0</v>
      </c>
      <c r="D780" s="58" t="e">
        <f t="shared" si="99"/>
        <v>#VALUE!</v>
      </c>
      <c r="E780" s="58" t="e">
        <f t="shared" si="100"/>
        <v>#VALUE!</v>
      </c>
      <c r="F780" s="58" t="e">
        <f t="shared" si="96"/>
        <v>#VALUE!</v>
      </c>
      <c r="G780" s="58" t="e">
        <f t="shared" si="97"/>
        <v>#VALUE!</v>
      </c>
      <c r="H780" s="31">
        <f t="shared" si="101"/>
        <v>0</v>
      </c>
      <c r="I780" t="e">
        <f t="shared" si="102"/>
        <v>#VALUE!</v>
      </c>
      <c r="J780" t="e">
        <f t="shared" si="103"/>
        <v>#VALUE!</v>
      </c>
    </row>
    <row r="781" spans="3:10">
      <c r="C781" s="58">
        <f t="shared" si="98"/>
        <v>0</v>
      </c>
      <c r="D781" s="58" t="e">
        <f t="shared" si="99"/>
        <v>#VALUE!</v>
      </c>
      <c r="E781" s="58" t="e">
        <f t="shared" si="100"/>
        <v>#VALUE!</v>
      </c>
      <c r="F781" s="58" t="e">
        <f t="shared" si="96"/>
        <v>#VALUE!</v>
      </c>
      <c r="G781" s="58" t="e">
        <f t="shared" si="97"/>
        <v>#VALUE!</v>
      </c>
      <c r="H781" s="31">
        <f t="shared" si="101"/>
        <v>0</v>
      </c>
      <c r="I781" t="e">
        <f t="shared" si="102"/>
        <v>#VALUE!</v>
      </c>
      <c r="J781" t="e">
        <f t="shared" si="103"/>
        <v>#VALUE!</v>
      </c>
    </row>
    <row r="782" spans="3:10">
      <c r="C782" s="58">
        <f t="shared" si="98"/>
        <v>0</v>
      </c>
      <c r="D782" s="58" t="e">
        <f t="shared" si="99"/>
        <v>#VALUE!</v>
      </c>
      <c r="E782" s="58" t="e">
        <f t="shared" si="100"/>
        <v>#VALUE!</v>
      </c>
      <c r="F782" s="58" t="e">
        <f t="shared" si="96"/>
        <v>#VALUE!</v>
      </c>
      <c r="G782" s="58" t="e">
        <f t="shared" si="97"/>
        <v>#VALUE!</v>
      </c>
      <c r="H782" s="31">
        <f t="shared" si="101"/>
        <v>0</v>
      </c>
      <c r="I782" t="e">
        <f t="shared" si="102"/>
        <v>#VALUE!</v>
      </c>
      <c r="J782" t="e">
        <f t="shared" si="103"/>
        <v>#VALUE!</v>
      </c>
    </row>
    <row r="783" spans="3:10">
      <c r="C783" s="58">
        <f t="shared" si="98"/>
        <v>0</v>
      </c>
      <c r="D783" s="58" t="e">
        <f t="shared" si="99"/>
        <v>#VALUE!</v>
      </c>
      <c r="E783" s="58" t="e">
        <f t="shared" si="100"/>
        <v>#VALUE!</v>
      </c>
      <c r="F783" s="58" t="e">
        <f t="shared" si="96"/>
        <v>#VALUE!</v>
      </c>
      <c r="G783" s="58" t="e">
        <f t="shared" si="97"/>
        <v>#VALUE!</v>
      </c>
      <c r="H783" s="31">
        <f t="shared" si="101"/>
        <v>0</v>
      </c>
      <c r="I783" t="e">
        <f t="shared" si="102"/>
        <v>#VALUE!</v>
      </c>
      <c r="J783" t="e">
        <f t="shared" si="103"/>
        <v>#VALUE!</v>
      </c>
    </row>
    <row r="784" spans="3:10">
      <c r="C784" s="58">
        <f t="shared" si="98"/>
        <v>0</v>
      </c>
      <c r="D784" s="58" t="e">
        <f t="shared" si="99"/>
        <v>#VALUE!</v>
      </c>
      <c r="E784" s="58" t="e">
        <f t="shared" si="100"/>
        <v>#VALUE!</v>
      </c>
      <c r="F784" s="58" t="e">
        <f t="shared" si="96"/>
        <v>#VALUE!</v>
      </c>
      <c r="G784" s="58" t="e">
        <f t="shared" si="97"/>
        <v>#VALUE!</v>
      </c>
      <c r="H784" s="31">
        <f t="shared" si="101"/>
        <v>0</v>
      </c>
      <c r="I784" t="e">
        <f t="shared" si="102"/>
        <v>#VALUE!</v>
      </c>
      <c r="J784" t="e">
        <f t="shared" si="103"/>
        <v>#VALUE!</v>
      </c>
    </row>
    <row r="785" spans="3:10">
      <c r="C785" s="58">
        <f t="shared" si="98"/>
        <v>0</v>
      </c>
      <c r="D785" s="58" t="e">
        <f t="shared" si="99"/>
        <v>#VALUE!</v>
      </c>
      <c r="E785" s="58" t="e">
        <f t="shared" si="100"/>
        <v>#VALUE!</v>
      </c>
      <c r="F785" s="58" t="e">
        <f t="shared" si="96"/>
        <v>#VALUE!</v>
      </c>
      <c r="G785" s="58" t="e">
        <f t="shared" si="97"/>
        <v>#VALUE!</v>
      </c>
      <c r="H785" s="31">
        <f t="shared" si="101"/>
        <v>0</v>
      </c>
      <c r="I785" t="e">
        <f t="shared" si="102"/>
        <v>#VALUE!</v>
      </c>
      <c r="J785" t="e">
        <f t="shared" si="103"/>
        <v>#VALUE!</v>
      </c>
    </row>
    <row r="786" spans="3:10">
      <c r="C786" s="58">
        <f t="shared" si="98"/>
        <v>0</v>
      </c>
      <c r="D786" s="58" t="e">
        <f t="shared" si="99"/>
        <v>#VALUE!</v>
      </c>
      <c r="E786" s="58" t="e">
        <f t="shared" si="100"/>
        <v>#VALUE!</v>
      </c>
      <c r="F786" s="58" t="e">
        <f t="shared" si="96"/>
        <v>#VALUE!</v>
      </c>
      <c r="G786" s="58" t="e">
        <f t="shared" si="97"/>
        <v>#VALUE!</v>
      </c>
      <c r="H786" s="31">
        <f t="shared" si="101"/>
        <v>0</v>
      </c>
      <c r="I786" t="e">
        <f t="shared" si="102"/>
        <v>#VALUE!</v>
      </c>
      <c r="J786" t="e">
        <f t="shared" si="103"/>
        <v>#VALUE!</v>
      </c>
    </row>
    <row r="787" spans="3:10">
      <c r="C787" s="58">
        <f t="shared" si="98"/>
        <v>0</v>
      </c>
      <c r="D787" s="58" t="e">
        <f t="shared" si="99"/>
        <v>#VALUE!</v>
      </c>
      <c r="E787" s="58" t="e">
        <f t="shared" si="100"/>
        <v>#VALUE!</v>
      </c>
      <c r="F787" s="58" t="e">
        <f t="shared" si="96"/>
        <v>#VALUE!</v>
      </c>
      <c r="G787" s="58" t="e">
        <f t="shared" si="97"/>
        <v>#VALUE!</v>
      </c>
      <c r="H787" s="31">
        <f t="shared" si="101"/>
        <v>0</v>
      </c>
      <c r="I787" t="e">
        <f t="shared" si="102"/>
        <v>#VALUE!</v>
      </c>
      <c r="J787" t="e">
        <f t="shared" si="103"/>
        <v>#VALUE!</v>
      </c>
    </row>
    <row r="788" spans="3:10">
      <c r="C788" s="58">
        <f t="shared" si="98"/>
        <v>0</v>
      </c>
      <c r="D788" s="58" t="e">
        <f t="shared" si="99"/>
        <v>#VALUE!</v>
      </c>
      <c r="E788" s="58" t="e">
        <f t="shared" si="100"/>
        <v>#VALUE!</v>
      </c>
      <c r="F788" s="58" t="e">
        <f t="shared" si="96"/>
        <v>#VALUE!</v>
      </c>
      <c r="G788" s="58" t="e">
        <f t="shared" si="97"/>
        <v>#VALUE!</v>
      </c>
      <c r="H788" s="31">
        <f t="shared" si="101"/>
        <v>0</v>
      </c>
      <c r="I788" t="e">
        <f t="shared" si="102"/>
        <v>#VALUE!</v>
      </c>
      <c r="J788" t="e">
        <f t="shared" si="103"/>
        <v>#VALUE!</v>
      </c>
    </row>
    <row r="789" spans="3:10">
      <c r="C789" s="58">
        <f t="shared" si="98"/>
        <v>0</v>
      </c>
      <c r="D789" s="58" t="e">
        <f t="shared" si="99"/>
        <v>#VALUE!</v>
      </c>
      <c r="E789" s="58" t="e">
        <f t="shared" si="100"/>
        <v>#VALUE!</v>
      </c>
      <c r="F789" s="58" t="e">
        <f t="shared" si="96"/>
        <v>#VALUE!</v>
      </c>
      <c r="G789" s="58" t="e">
        <f t="shared" si="97"/>
        <v>#VALUE!</v>
      </c>
      <c r="H789" s="31">
        <f t="shared" si="101"/>
        <v>0</v>
      </c>
      <c r="I789" t="e">
        <f t="shared" si="102"/>
        <v>#VALUE!</v>
      </c>
      <c r="J789" t="e">
        <f t="shared" si="103"/>
        <v>#VALUE!</v>
      </c>
    </row>
    <row r="790" spans="3:10">
      <c r="C790" s="58">
        <f t="shared" si="98"/>
        <v>0</v>
      </c>
      <c r="D790" s="58" t="e">
        <f t="shared" si="99"/>
        <v>#VALUE!</v>
      </c>
      <c r="E790" s="58" t="e">
        <f t="shared" si="100"/>
        <v>#VALUE!</v>
      </c>
      <c r="F790" s="58" t="e">
        <f t="shared" si="96"/>
        <v>#VALUE!</v>
      </c>
      <c r="G790" s="58" t="e">
        <f t="shared" si="97"/>
        <v>#VALUE!</v>
      </c>
      <c r="H790" s="31">
        <f t="shared" si="101"/>
        <v>0</v>
      </c>
      <c r="I790" t="e">
        <f t="shared" si="102"/>
        <v>#VALUE!</v>
      </c>
      <c r="J790" t="e">
        <f t="shared" si="103"/>
        <v>#VALUE!</v>
      </c>
    </row>
    <row r="791" spans="3:10">
      <c r="C791" s="58">
        <f t="shared" si="98"/>
        <v>0</v>
      </c>
      <c r="D791" s="58" t="e">
        <f t="shared" si="99"/>
        <v>#VALUE!</v>
      </c>
      <c r="E791" s="58" t="e">
        <f t="shared" si="100"/>
        <v>#VALUE!</v>
      </c>
      <c r="F791" s="58" t="e">
        <f t="shared" si="96"/>
        <v>#VALUE!</v>
      </c>
      <c r="G791" s="58" t="e">
        <f t="shared" si="97"/>
        <v>#VALUE!</v>
      </c>
      <c r="H791" s="31">
        <f t="shared" si="101"/>
        <v>0</v>
      </c>
      <c r="I791" t="e">
        <f t="shared" si="102"/>
        <v>#VALUE!</v>
      </c>
      <c r="J791" t="e">
        <f t="shared" si="103"/>
        <v>#VALUE!</v>
      </c>
    </row>
    <row r="792" spans="3:10">
      <c r="C792" s="58">
        <f t="shared" si="98"/>
        <v>0</v>
      </c>
      <c r="D792" s="58" t="e">
        <f t="shared" si="99"/>
        <v>#VALUE!</v>
      </c>
      <c r="E792" s="58" t="e">
        <f t="shared" si="100"/>
        <v>#VALUE!</v>
      </c>
      <c r="F792" s="58" t="e">
        <f t="shared" si="96"/>
        <v>#VALUE!</v>
      </c>
      <c r="G792" s="58" t="e">
        <f t="shared" si="97"/>
        <v>#VALUE!</v>
      </c>
      <c r="H792" s="31">
        <f t="shared" si="101"/>
        <v>0</v>
      </c>
      <c r="I792" t="e">
        <f t="shared" si="102"/>
        <v>#VALUE!</v>
      </c>
      <c r="J792" t="e">
        <f t="shared" si="103"/>
        <v>#VALUE!</v>
      </c>
    </row>
    <row r="793" spans="3:10">
      <c r="C793" s="58">
        <f t="shared" si="98"/>
        <v>0</v>
      </c>
      <c r="D793" s="58" t="e">
        <f t="shared" si="99"/>
        <v>#VALUE!</v>
      </c>
      <c r="E793" s="58" t="e">
        <f t="shared" si="100"/>
        <v>#VALUE!</v>
      </c>
      <c r="F793" s="58" t="e">
        <f t="shared" si="96"/>
        <v>#VALUE!</v>
      </c>
      <c r="G793" s="58" t="e">
        <f t="shared" si="97"/>
        <v>#VALUE!</v>
      </c>
      <c r="H793" s="31">
        <f t="shared" si="101"/>
        <v>0</v>
      </c>
      <c r="I793" t="e">
        <f t="shared" si="102"/>
        <v>#VALUE!</v>
      </c>
      <c r="J793" t="e">
        <f t="shared" si="103"/>
        <v>#VALUE!</v>
      </c>
    </row>
    <row r="794" spans="3:10">
      <c r="C794" s="58">
        <f t="shared" si="98"/>
        <v>0</v>
      </c>
      <c r="D794" s="58" t="e">
        <f t="shared" si="99"/>
        <v>#VALUE!</v>
      </c>
      <c r="E794" s="58" t="e">
        <f t="shared" si="100"/>
        <v>#VALUE!</v>
      </c>
      <c r="F794" s="58" t="e">
        <f t="shared" si="96"/>
        <v>#VALUE!</v>
      </c>
      <c r="G794" s="58" t="e">
        <f t="shared" si="97"/>
        <v>#VALUE!</v>
      </c>
      <c r="H794" s="31">
        <f t="shared" si="101"/>
        <v>0</v>
      </c>
      <c r="I794" t="e">
        <f t="shared" si="102"/>
        <v>#VALUE!</v>
      </c>
      <c r="J794" t="e">
        <f t="shared" si="103"/>
        <v>#VALUE!</v>
      </c>
    </row>
    <row r="795" spans="3:10">
      <c r="C795" s="58">
        <f t="shared" si="98"/>
        <v>0</v>
      </c>
      <c r="D795" s="58" t="e">
        <f t="shared" si="99"/>
        <v>#VALUE!</v>
      </c>
      <c r="E795" s="58" t="e">
        <f t="shared" si="100"/>
        <v>#VALUE!</v>
      </c>
      <c r="F795" s="58" t="e">
        <f t="shared" si="96"/>
        <v>#VALUE!</v>
      </c>
      <c r="G795" s="58" t="e">
        <f t="shared" si="97"/>
        <v>#VALUE!</v>
      </c>
      <c r="H795" s="31">
        <f t="shared" si="101"/>
        <v>0</v>
      </c>
      <c r="I795" t="e">
        <f t="shared" si="102"/>
        <v>#VALUE!</v>
      </c>
      <c r="J795" t="e">
        <f t="shared" si="103"/>
        <v>#VALUE!</v>
      </c>
    </row>
    <row r="796" spans="3:10">
      <c r="C796" s="58">
        <f t="shared" si="98"/>
        <v>0</v>
      </c>
      <c r="D796" s="58" t="e">
        <f t="shared" si="99"/>
        <v>#VALUE!</v>
      </c>
      <c r="E796" s="58" t="e">
        <f t="shared" si="100"/>
        <v>#VALUE!</v>
      </c>
      <c r="F796" s="58" t="e">
        <f t="shared" si="96"/>
        <v>#VALUE!</v>
      </c>
      <c r="G796" s="58" t="e">
        <f t="shared" si="97"/>
        <v>#VALUE!</v>
      </c>
      <c r="H796" s="31">
        <f t="shared" si="101"/>
        <v>0</v>
      </c>
      <c r="I796" t="e">
        <f t="shared" si="102"/>
        <v>#VALUE!</v>
      </c>
      <c r="J796" t="e">
        <f t="shared" si="103"/>
        <v>#VALUE!</v>
      </c>
    </row>
    <row r="797" spans="3:10">
      <c r="C797" s="58">
        <f t="shared" si="98"/>
        <v>0</v>
      </c>
      <c r="D797" s="58" t="e">
        <f t="shared" si="99"/>
        <v>#VALUE!</v>
      </c>
      <c r="E797" s="58" t="e">
        <f t="shared" si="100"/>
        <v>#VALUE!</v>
      </c>
      <c r="F797" s="58" t="e">
        <f t="shared" si="96"/>
        <v>#VALUE!</v>
      </c>
      <c r="G797" s="58" t="e">
        <f t="shared" si="97"/>
        <v>#VALUE!</v>
      </c>
      <c r="H797" s="31">
        <f t="shared" si="101"/>
        <v>0</v>
      </c>
      <c r="I797" t="e">
        <f t="shared" si="102"/>
        <v>#VALUE!</v>
      </c>
      <c r="J797" t="e">
        <f t="shared" si="103"/>
        <v>#VALUE!</v>
      </c>
    </row>
    <row r="798" spans="3:10">
      <c r="C798" s="58">
        <f t="shared" si="98"/>
        <v>0</v>
      </c>
      <c r="D798" s="58" t="e">
        <f t="shared" si="99"/>
        <v>#VALUE!</v>
      </c>
      <c r="E798" s="58" t="e">
        <f t="shared" si="100"/>
        <v>#VALUE!</v>
      </c>
      <c r="F798" s="58" t="e">
        <f t="shared" si="96"/>
        <v>#VALUE!</v>
      </c>
      <c r="G798" s="58" t="e">
        <f t="shared" si="97"/>
        <v>#VALUE!</v>
      </c>
      <c r="H798" s="31">
        <f t="shared" si="101"/>
        <v>0</v>
      </c>
      <c r="I798" t="e">
        <f t="shared" si="102"/>
        <v>#VALUE!</v>
      </c>
      <c r="J798" t="e">
        <f t="shared" si="103"/>
        <v>#VALUE!</v>
      </c>
    </row>
    <row r="799" spans="3:10">
      <c r="C799" s="58">
        <f t="shared" si="98"/>
        <v>0</v>
      </c>
      <c r="D799" s="58" t="e">
        <f t="shared" si="99"/>
        <v>#VALUE!</v>
      </c>
      <c r="E799" s="58" t="e">
        <f t="shared" si="100"/>
        <v>#VALUE!</v>
      </c>
      <c r="F799" s="58" t="e">
        <f t="shared" si="96"/>
        <v>#VALUE!</v>
      </c>
      <c r="G799" s="58" t="e">
        <f t="shared" si="97"/>
        <v>#VALUE!</v>
      </c>
      <c r="H799" s="31">
        <f t="shared" si="101"/>
        <v>0</v>
      </c>
      <c r="I799" t="e">
        <f t="shared" si="102"/>
        <v>#VALUE!</v>
      </c>
      <c r="J799" t="e">
        <f t="shared" si="103"/>
        <v>#VALUE!</v>
      </c>
    </row>
    <row r="800" spans="3:10">
      <c r="C800" s="58">
        <f t="shared" si="98"/>
        <v>0</v>
      </c>
      <c r="D800" s="58" t="e">
        <f t="shared" si="99"/>
        <v>#VALUE!</v>
      </c>
      <c r="E800" s="58" t="e">
        <f t="shared" si="100"/>
        <v>#VALUE!</v>
      </c>
      <c r="F800" s="58" t="e">
        <f t="shared" si="96"/>
        <v>#VALUE!</v>
      </c>
      <c r="G800" s="58" t="e">
        <f t="shared" si="97"/>
        <v>#VALUE!</v>
      </c>
      <c r="H800" s="31">
        <f t="shared" si="101"/>
        <v>0</v>
      </c>
      <c r="I800" t="e">
        <f t="shared" si="102"/>
        <v>#VALUE!</v>
      </c>
      <c r="J800" t="e">
        <f t="shared" si="103"/>
        <v>#VALUE!</v>
      </c>
    </row>
    <row r="801" spans="3:10">
      <c r="C801" s="58">
        <f t="shared" si="98"/>
        <v>0</v>
      </c>
      <c r="D801" s="58" t="e">
        <f t="shared" si="99"/>
        <v>#VALUE!</v>
      </c>
      <c r="E801" s="58" t="e">
        <f t="shared" si="100"/>
        <v>#VALUE!</v>
      </c>
      <c r="F801" s="58" t="e">
        <f t="shared" ref="F801:F864" si="104">FIND(";",B801,E801+1)</f>
        <v>#VALUE!</v>
      </c>
      <c r="G801" s="58" t="e">
        <f t="shared" ref="G801:G864" si="105">FIND(";",B801,F801+1)</f>
        <v>#VALUE!</v>
      </c>
      <c r="H801" s="31">
        <f t="shared" si="101"/>
        <v>0</v>
      </c>
      <c r="I801" t="e">
        <f t="shared" si="102"/>
        <v>#VALUE!</v>
      </c>
      <c r="J801" t="e">
        <f t="shared" si="103"/>
        <v>#VALUE!</v>
      </c>
    </row>
    <row r="802" spans="3:10">
      <c r="C802" s="58">
        <f t="shared" si="98"/>
        <v>0</v>
      </c>
      <c r="D802" s="58" t="e">
        <f t="shared" si="99"/>
        <v>#VALUE!</v>
      </c>
      <c r="E802" s="58" t="e">
        <f t="shared" si="100"/>
        <v>#VALUE!</v>
      </c>
      <c r="F802" s="58" t="e">
        <f t="shared" si="104"/>
        <v>#VALUE!</v>
      </c>
      <c r="G802" s="58" t="e">
        <f t="shared" si="105"/>
        <v>#VALUE!</v>
      </c>
      <c r="H802" s="31">
        <f t="shared" si="101"/>
        <v>0</v>
      </c>
      <c r="I802" t="e">
        <f t="shared" si="102"/>
        <v>#VALUE!</v>
      </c>
      <c r="J802" t="e">
        <f t="shared" si="103"/>
        <v>#VALUE!</v>
      </c>
    </row>
    <row r="803" spans="3:10">
      <c r="C803" s="58">
        <f t="shared" si="98"/>
        <v>0</v>
      </c>
      <c r="D803" s="58" t="e">
        <f t="shared" si="99"/>
        <v>#VALUE!</v>
      </c>
      <c r="E803" s="58" t="e">
        <f t="shared" si="100"/>
        <v>#VALUE!</v>
      </c>
      <c r="F803" s="58" t="e">
        <f t="shared" si="104"/>
        <v>#VALUE!</v>
      </c>
      <c r="G803" s="58" t="e">
        <f t="shared" si="105"/>
        <v>#VALUE!</v>
      </c>
      <c r="H803" s="31">
        <f t="shared" si="101"/>
        <v>0</v>
      </c>
      <c r="I803" t="e">
        <f t="shared" si="102"/>
        <v>#VALUE!</v>
      </c>
      <c r="J803" t="e">
        <f t="shared" si="103"/>
        <v>#VALUE!</v>
      </c>
    </row>
    <row r="804" spans="3:10">
      <c r="C804" s="58">
        <f t="shared" si="98"/>
        <v>0</v>
      </c>
      <c r="D804" s="58" t="e">
        <f t="shared" si="99"/>
        <v>#VALUE!</v>
      </c>
      <c r="E804" s="58" t="e">
        <f t="shared" si="100"/>
        <v>#VALUE!</v>
      </c>
      <c r="F804" s="58" t="e">
        <f t="shared" si="104"/>
        <v>#VALUE!</v>
      </c>
      <c r="G804" s="58" t="e">
        <f t="shared" si="105"/>
        <v>#VALUE!</v>
      </c>
      <c r="H804" s="31">
        <f t="shared" si="101"/>
        <v>0</v>
      </c>
      <c r="I804" t="e">
        <f t="shared" si="102"/>
        <v>#VALUE!</v>
      </c>
      <c r="J804" t="e">
        <f t="shared" si="103"/>
        <v>#VALUE!</v>
      </c>
    </row>
    <row r="805" spans="3:10">
      <c r="C805" s="58">
        <f t="shared" si="98"/>
        <v>0</v>
      </c>
      <c r="D805" s="58" t="e">
        <f t="shared" si="99"/>
        <v>#VALUE!</v>
      </c>
      <c r="E805" s="58" t="e">
        <f t="shared" si="100"/>
        <v>#VALUE!</v>
      </c>
      <c r="F805" s="58" t="e">
        <f t="shared" si="104"/>
        <v>#VALUE!</v>
      </c>
      <c r="G805" s="58" t="e">
        <f t="shared" si="105"/>
        <v>#VALUE!</v>
      </c>
      <c r="H805" s="31">
        <f t="shared" si="101"/>
        <v>0</v>
      </c>
      <c r="I805" t="e">
        <f t="shared" si="102"/>
        <v>#VALUE!</v>
      </c>
      <c r="J805" t="e">
        <f t="shared" si="103"/>
        <v>#VALUE!</v>
      </c>
    </row>
    <row r="806" spans="3:10">
      <c r="C806" s="58">
        <f t="shared" si="98"/>
        <v>0</v>
      </c>
      <c r="D806" s="58" t="e">
        <f t="shared" si="99"/>
        <v>#VALUE!</v>
      </c>
      <c r="E806" s="58" t="e">
        <f t="shared" si="100"/>
        <v>#VALUE!</v>
      </c>
      <c r="F806" s="58" t="e">
        <f t="shared" si="104"/>
        <v>#VALUE!</v>
      </c>
      <c r="G806" s="58" t="e">
        <f t="shared" si="105"/>
        <v>#VALUE!</v>
      </c>
      <c r="H806" s="31">
        <f t="shared" si="101"/>
        <v>0</v>
      </c>
      <c r="I806" t="e">
        <f t="shared" si="102"/>
        <v>#VALUE!</v>
      </c>
      <c r="J806" t="e">
        <f t="shared" si="103"/>
        <v>#VALUE!</v>
      </c>
    </row>
    <row r="807" spans="3:10">
      <c r="C807" s="58">
        <f t="shared" si="98"/>
        <v>0</v>
      </c>
      <c r="D807" s="58" t="e">
        <f t="shared" si="99"/>
        <v>#VALUE!</v>
      </c>
      <c r="E807" s="58" t="e">
        <f t="shared" si="100"/>
        <v>#VALUE!</v>
      </c>
      <c r="F807" s="58" t="e">
        <f t="shared" si="104"/>
        <v>#VALUE!</v>
      </c>
      <c r="G807" s="58" t="e">
        <f t="shared" si="105"/>
        <v>#VALUE!</v>
      </c>
      <c r="H807" s="31">
        <f t="shared" si="101"/>
        <v>0</v>
      </c>
      <c r="I807" t="e">
        <f t="shared" si="102"/>
        <v>#VALUE!</v>
      </c>
      <c r="J807" t="e">
        <f t="shared" si="103"/>
        <v>#VALUE!</v>
      </c>
    </row>
    <row r="808" spans="3:10">
      <c r="C808" s="58">
        <f t="shared" si="98"/>
        <v>0</v>
      </c>
      <c r="D808" s="58" t="e">
        <f t="shared" si="99"/>
        <v>#VALUE!</v>
      </c>
      <c r="E808" s="58" t="e">
        <f t="shared" si="100"/>
        <v>#VALUE!</v>
      </c>
      <c r="F808" s="58" t="e">
        <f t="shared" si="104"/>
        <v>#VALUE!</v>
      </c>
      <c r="G808" s="58" t="e">
        <f t="shared" si="105"/>
        <v>#VALUE!</v>
      </c>
      <c r="H808" s="31">
        <f t="shared" si="101"/>
        <v>0</v>
      </c>
      <c r="I808" t="e">
        <f t="shared" si="102"/>
        <v>#VALUE!</v>
      </c>
      <c r="J808" t="e">
        <f t="shared" si="103"/>
        <v>#VALUE!</v>
      </c>
    </row>
    <row r="809" spans="3:10">
      <c r="C809" s="58">
        <f t="shared" si="98"/>
        <v>0</v>
      </c>
      <c r="D809" s="58" t="e">
        <f t="shared" si="99"/>
        <v>#VALUE!</v>
      </c>
      <c r="E809" s="58" t="e">
        <f t="shared" si="100"/>
        <v>#VALUE!</v>
      </c>
      <c r="F809" s="58" t="e">
        <f t="shared" si="104"/>
        <v>#VALUE!</v>
      </c>
      <c r="G809" s="58" t="e">
        <f t="shared" si="105"/>
        <v>#VALUE!</v>
      </c>
      <c r="H809" s="31">
        <f t="shared" si="101"/>
        <v>0</v>
      </c>
      <c r="I809" t="e">
        <f t="shared" si="102"/>
        <v>#VALUE!</v>
      </c>
      <c r="J809" t="e">
        <f t="shared" si="103"/>
        <v>#VALUE!</v>
      </c>
    </row>
    <row r="810" spans="3:10">
      <c r="C810" s="58">
        <f t="shared" si="98"/>
        <v>0</v>
      </c>
      <c r="D810" s="58" t="e">
        <f t="shared" si="99"/>
        <v>#VALUE!</v>
      </c>
      <c r="E810" s="58" t="e">
        <f t="shared" si="100"/>
        <v>#VALUE!</v>
      </c>
      <c r="F810" s="58" t="e">
        <f t="shared" si="104"/>
        <v>#VALUE!</v>
      </c>
      <c r="G810" s="58" t="e">
        <f t="shared" si="105"/>
        <v>#VALUE!</v>
      </c>
      <c r="H810" s="31">
        <f t="shared" si="101"/>
        <v>0</v>
      </c>
      <c r="I810" t="e">
        <f t="shared" si="102"/>
        <v>#VALUE!</v>
      </c>
      <c r="J810" t="e">
        <f t="shared" si="103"/>
        <v>#VALUE!</v>
      </c>
    </row>
    <row r="811" spans="3:10">
      <c r="C811" s="58">
        <f t="shared" si="98"/>
        <v>0</v>
      </c>
      <c r="D811" s="58" t="e">
        <f t="shared" si="99"/>
        <v>#VALUE!</v>
      </c>
      <c r="E811" s="58" t="e">
        <f t="shared" si="100"/>
        <v>#VALUE!</v>
      </c>
      <c r="F811" s="58" t="e">
        <f t="shared" si="104"/>
        <v>#VALUE!</v>
      </c>
      <c r="G811" s="58" t="e">
        <f t="shared" si="105"/>
        <v>#VALUE!</v>
      </c>
      <c r="H811" s="31">
        <f t="shared" si="101"/>
        <v>0</v>
      </c>
      <c r="I811" t="e">
        <f t="shared" si="102"/>
        <v>#VALUE!</v>
      </c>
      <c r="J811" t="e">
        <f t="shared" si="103"/>
        <v>#VALUE!</v>
      </c>
    </row>
    <row r="812" spans="3:10">
      <c r="C812" s="58">
        <f t="shared" si="98"/>
        <v>0</v>
      </c>
      <c r="D812" s="58" t="e">
        <f t="shared" si="99"/>
        <v>#VALUE!</v>
      </c>
      <c r="E812" s="58" t="e">
        <f t="shared" si="100"/>
        <v>#VALUE!</v>
      </c>
      <c r="F812" s="58" t="e">
        <f t="shared" si="104"/>
        <v>#VALUE!</v>
      </c>
      <c r="G812" s="58" t="e">
        <f t="shared" si="105"/>
        <v>#VALUE!</v>
      </c>
      <c r="H812" s="31">
        <f t="shared" si="101"/>
        <v>0</v>
      </c>
      <c r="I812" t="e">
        <f t="shared" si="102"/>
        <v>#VALUE!</v>
      </c>
      <c r="J812" t="e">
        <f t="shared" si="103"/>
        <v>#VALUE!</v>
      </c>
    </row>
    <row r="813" spans="3:10">
      <c r="C813" s="58">
        <f t="shared" si="98"/>
        <v>0</v>
      </c>
      <c r="D813" s="58" t="e">
        <f t="shared" si="99"/>
        <v>#VALUE!</v>
      </c>
      <c r="E813" s="58" t="e">
        <f t="shared" si="100"/>
        <v>#VALUE!</v>
      </c>
      <c r="F813" s="58" t="e">
        <f t="shared" si="104"/>
        <v>#VALUE!</v>
      </c>
      <c r="G813" s="58" t="e">
        <f t="shared" si="105"/>
        <v>#VALUE!</v>
      </c>
      <c r="H813" s="31">
        <f t="shared" si="101"/>
        <v>0</v>
      </c>
      <c r="I813" t="e">
        <f t="shared" si="102"/>
        <v>#VALUE!</v>
      </c>
      <c r="J813" t="e">
        <f t="shared" si="103"/>
        <v>#VALUE!</v>
      </c>
    </row>
    <row r="814" spans="3:10">
      <c r="C814" s="58">
        <f t="shared" si="98"/>
        <v>0</v>
      </c>
      <c r="D814" s="58" t="e">
        <f t="shared" si="99"/>
        <v>#VALUE!</v>
      </c>
      <c r="E814" s="58" t="e">
        <f t="shared" si="100"/>
        <v>#VALUE!</v>
      </c>
      <c r="F814" s="58" t="e">
        <f t="shared" si="104"/>
        <v>#VALUE!</v>
      </c>
      <c r="G814" s="58" t="e">
        <f t="shared" si="105"/>
        <v>#VALUE!</v>
      </c>
      <c r="H814" s="31">
        <f t="shared" si="101"/>
        <v>0</v>
      </c>
      <c r="I814" t="e">
        <f t="shared" si="102"/>
        <v>#VALUE!</v>
      </c>
      <c r="J814" t="e">
        <f t="shared" si="103"/>
        <v>#VALUE!</v>
      </c>
    </row>
    <row r="815" spans="3:10">
      <c r="C815" s="58">
        <f t="shared" si="98"/>
        <v>0</v>
      </c>
      <c r="D815" s="58" t="e">
        <f t="shared" si="99"/>
        <v>#VALUE!</v>
      </c>
      <c r="E815" s="58" t="e">
        <f t="shared" si="100"/>
        <v>#VALUE!</v>
      </c>
      <c r="F815" s="58" t="e">
        <f t="shared" si="104"/>
        <v>#VALUE!</v>
      </c>
      <c r="G815" s="58" t="e">
        <f t="shared" si="105"/>
        <v>#VALUE!</v>
      </c>
      <c r="H815" s="31">
        <f t="shared" si="101"/>
        <v>0</v>
      </c>
      <c r="I815" t="e">
        <f t="shared" si="102"/>
        <v>#VALUE!</v>
      </c>
      <c r="J815" t="e">
        <f t="shared" si="103"/>
        <v>#VALUE!</v>
      </c>
    </row>
    <row r="816" spans="3:10">
      <c r="C816" s="58">
        <f t="shared" si="98"/>
        <v>0</v>
      </c>
      <c r="D816" s="58" t="e">
        <f t="shared" si="99"/>
        <v>#VALUE!</v>
      </c>
      <c r="E816" s="58" t="e">
        <f t="shared" si="100"/>
        <v>#VALUE!</v>
      </c>
      <c r="F816" s="58" t="e">
        <f t="shared" si="104"/>
        <v>#VALUE!</v>
      </c>
      <c r="G816" s="58" t="e">
        <f t="shared" si="105"/>
        <v>#VALUE!</v>
      </c>
      <c r="H816" s="31">
        <f t="shared" si="101"/>
        <v>0</v>
      </c>
      <c r="I816" t="e">
        <f t="shared" si="102"/>
        <v>#VALUE!</v>
      </c>
      <c r="J816" t="e">
        <f t="shared" si="103"/>
        <v>#VALUE!</v>
      </c>
    </row>
    <row r="817" spans="3:10">
      <c r="C817" s="58">
        <f t="shared" si="98"/>
        <v>0</v>
      </c>
      <c r="D817" s="58" t="e">
        <f t="shared" si="99"/>
        <v>#VALUE!</v>
      </c>
      <c r="E817" s="58" t="e">
        <f t="shared" si="100"/>
        <v>#VALUE!</v>
      </c>
      <c r="F817" s="58" t="e">
        <f t="shared" si="104"/>
        <v>#VALUE!</v>
      </c>
      <c r="G817" s="58" t="e">
        <f t="shared" si="105"/>
        <v>#VALUE!</v>
      </c>
      <c r="H817" s="31">
        <f t="shared" si="101"/>
        <v>0</v>
      </c>
      <c r="I817" t="e">
        <f t="shared" si="102"/>
        <v>#VALUE!</v>
      </c>
      <c r="J817" t="e">
        <f t="shared" si="103"/>
        <v>#VALUE!</v>
      </c>
    </row>
    <row r="818" spans="3:10">
      <c r="C818" s="58">
        <f t="shared" si="98"/>
        <v>0</v>
      </c>
      <c r="D818" s="58" t="e">
        <f t="shared" si="99"/>
        <v>#VALUE!</v>
      </c>
      <c r="E818" s="58" t="e">
        <f t="shared" si="100"/>
        <v>#VALUE!</v>
      </c>
      <c r="F818" s="58" t="e">
        <f t="shared" si="104"/>
        <v>#VALUE!</v>
      </c>
      <c r="G818" s="58" t="e">
        <f t="shared" si="105"/>
        <v>#VALUE!</v>
      </c>
      <c r="H818" s="31">
        <f t="shared" si="101"/>
        <v>0</v>
      </c>
      <c r="I818" t="e">
        <f t="shared" si="102"/>
        <v>#VALUE!</v>
      </c>
      <c r="J818" t="e">
        <f t="shared" si="103"/>
        <v>#VALUE!</v>
      </c>
    </row>
    <row r="819" spans="3:10">
      <c r="C819" s="58">
        <f t="shared" si="98"/>
        <v>0</v>
      </c>
      <c r="D819" s="58" t="e">
        <f t="shared" si="99"/>
        <v>#VALUE!</v>
      </c>
      <c r="E819" s="58" t="e">
        <f t="shared" si="100"/>
        <v>#VALUE!</v>
      </c>
      <c r="F819" s="58" t="e">
        <f t="shared" si="104"/>
        <v>#VALUE!</v>
      </c>
      <c r="G819" s="58" t="e">
        <f t="shared" si="105"/>
        <v>#VALUE!</v>
      </c>
      <c r="H819" s="31">
        <f t="shared" si="101"/>
        <v>0</v>
      </c>
      <c r="I819" t="e">
        <f t="shared" si="102"/>
        <v>#VALUE!</v>
      </c>
      <c r="J819" t="e">
        <f t="shared" si="103"/>
        <v>#VALUE!</v>
      </c>
    </row>
    <row r="820" spans="3:10">
      <c r="C820" s="58">
        <f t="shared" si="98"/>
        <v>0</v>
      </c>
      <c r="D820" s="58" t="e">
        <f t="shared" si="99"/>
        <v>#VALUE!</v>
      </c>
      <c r="E820" s="58" t="e">
        <f t="shared" si="100"/>
        <v>#VALUE!</v>
      </c>
      <c r="F820" s="58" t="e">
        <f t="shared" si="104"/>
        <v>#VALUE!</v>
      </c>
      <c r="G820" s="58" t="e">
        <f t="shared" si="105"/>
        <v>#VALUE!</v>
      </c>
      <c r="H820" s="31">
        <f t="shared" si="101"/>
        <v>0</v>
      </c>
      <c r="I820" t="e">
        <f t="shared" si="102"/>
        <v>#VALUE!</v>
      </c>
      <c r="J820" t="e">
        <f t="shared" si="103"/>
        <v>#VALUE!</v>
      </c>
    </row>
    <row r="821" spans="3:10">
      <c r="C821" s="58">
        <f t="shared" si="98"/>
        <v>0</v>
      </c>
      <c r="D821" s="58" t="e">
        <f t="shared" si="99"/>
        <v>#VALUE!</v>
      </c>
      <c r="E821" s="58" t="e">
        <f t="shared" si="100"/>
        <v>#VALUE!</v>
      </c>
      <c r="F821" s="58" t="e">
        <f t="shared" si="104"/>
        <v>#VALUE!</v>
      </c>
      <c r="G821" s="58" t="e">
        <f t="shared" si="105"/>
        <v>#VALUE!</v>
      </c>
      <c r="H821" s="31">
        <f t="shared" si="101"/>
        <v>0</v>
      </c>
      <c r="I821" t="e">
        <f t="shared" si="102"/>
        <v>#VALUE!</v>
      </c>
      <c r="J821" t="e">
        <f t="shared" si="103"/>
        <v>#VALUE!</v>
      </c>
    </row>
    <row r="822" spans="3:10">
      <c r="C822" s="58">
        <f t="shared" si="98"/>
        <v>0</v>
      </c>
      <c r="D822" s="58" t="e">
        <f t="shared" si="99"/>
        <v>#VALUE!</v>
      </c>
      <c r="E822" s="58" t="e">
        <f t="shared" si="100"/>
        <v>#VALUE!</v>
      </c>
      <c r="F822" s="58" t="e">
        <f t="shared" si="104"/>
        <v>#VALUE!</v>
      </c>
      <c r="G822" s="58" t="e">
        <f t="shared" si="105"/>
        <v>#VALUE!</v>
      </c>
      <c r="H822" s="31">
        <f t="shared" si="101"/>
        <v>0</v>
      </c>
      <c r="I822" t="e">
        <f t="shared" si="102"/>
        <v>#VALUE!</v>
      </c>
      <c r="J822" t="e">
        <f t="shared" si="103"/>
        <v>#VALUE!</v>
      </c>
    </row>
    <row r="823" spans="3:10">
      <c r="C823" s="58">
        <f t="shared" si="98"/>
        <v>0</v>
      </c>
      <c r="D823" s="58" t="e">
        <f t="shared" si="99"/>
        <v>#VALUE!</v>
      </c>
      <c r="E823" s="58" t="e">
        <f t="shared" si="100"/>
        <v>#VALUE!</v>
      </c>
      <c r="F823" s="58" t="e">
        <f t="shared" si="104"/>
        <v>#VALUE!</v>
      </c>
      <c r="G823" s="58" t="e">
        <f t="shared" si="105"/>
        <v>#VALUE!</v>
      </c>
      <c r="H823" s="31">
        <f t="shared" si="101"/>
        <v>0</v>
      </c>
      <c r="I823" t="e">
        <f t="shared" si="102"/>
        <v>#VALUE!</v>
      </c>
      <c r="J823" t="e">
        <f t="shared" si="103"/>
        <v>#VALUE!</v>
      </c>
    </row>
    <row r="824" spans="3:10">
      <c r="C824" s="58">
        <f t="shared" si="98"/>
        <v>0</v>
      </c>
      <c r="D824" s="58" t="e">
        <f t="shared" si="99"/>
        <v>#VALUE!</v>
      </c>
      <c r="E824" s="58" t="e">
        <f t="shared" si="100"/>
        <v>#VALUE!</v>
      </c>
      <c r="F824" s="58" t="e">
        <f t="shared" si="104"/>
        <v>#VALUE!</v>
      </c>
      <c r="G824" s="58" t="e">
        <f t="shared" si="105"/>
        <v>#VALUE!</v>
      </c>
      <c r="H824" s="31">
        <f t="shared" si="101"/>
        <v>0</v>
      </c>
      <c r="I824" t="e">
        <f t="shared" si="102"/>
        <v>#VALUE!</v>
      </c>
      <c r="J824" t="e">
        <f t="shared" si="103"/>
        <v>#VALUE!</v>
      </c>
    </row>
    <row r="825" spans="3:10">
      <c r="C825" s="58">
        <f t="shared" si="98"/>
        <v>0</v>
      </c>
      <c r="D825" s="58" t="e">
        <f t="shared" si="99"/>
        <v>#VALUE!</v>
      </c>
      <c r="E825" s="58" t="e">
        <f t="shared" si="100"/>
        <v>#VALUE!</v>
      </c>
      <c r="F825" s="58" t="e">
        <f t="shared" si="104"/>
        <v>#VALUE!</v>
      </c>
      <c r="G825" s="58" t="e">
        <f t="shared" si="105"/>
        <v>#VALUE!</v>
      </c>
      <c r="H825" s="31">
        <f t="shared" si="101"/>
        <v>0</v>
      </c>
      <c r="I825" t="e">
        <f t="shared" si="102"/>
        <v>#VALUE!</v>
      </c>
      <c r="J825" t="e">
        <f t="shared" si="103"/>
        <v>#VALUE!</v>
      </c>
    </row>
    <row r="826" spans="3:10">
      <c r="C826" s="58">
        <f t="shared" si="98"/>
        <v>0</v>
      </c>
      <c r="D826" s="58" t="e">
        <f t="shared" si="99"/>
        <v>#VALUE!</v>
      </c>
      <c r="E826" s="58" t="e">
        <f t="shared" si="100"/>
        <v>#VALUE!</v>
      </c>
      <c r="F826" s="58" t="e">
        <f t="shared" si="104"/>
        <v>#VALUE!</v>
      </c>
      <c r="G826" s="58" t="e">
        <f t="shared" si="105"/>
        <v>#VALUE!</v>
      </c>
      <c r="H826" s="31">
        <f t="shared" si="101"/>
        <v>0</v>
      </c>
      <c r="I826" t="e">
        <f t="shared" si="102"/>
        <v>#VALUE!</v>
      </c>
      <c r="J826" t="e">
        <f t="shared" si="103"/>
        <v>#VALUE!</v>
      </c>
    </row>
    <row r="827" spans="3:10">
      <c r="C827" s="58">
        <f t="shared" si="98"/>
        <v>0</v>
      </c>
      <c r="D827" s="58" t="e">
        <f t="shared" si="99"/>
        <v>#VALUE!</v>
      </c>
      <c r="E827" s="58" t="e">
        <f t="shared" si="100"/>
        <v>#VALUE!</v>
      </c>
      <c r="F827" s="58" t="e">
        <f t="shared" si="104"/>
        <v>#VALUE!</v>
      </c>
      <c r="G827" s="58" t="e">
        <f t="shared" si="105"/>
        <v>#VALUE!</v>
      </c>
      <c r="H827" s="31">
        <f t="shared" si="101"/>
        <v>0</v>
      </c>
      <c r="I827" t="e">
        <f t="shared" si="102"/>
        <v>#VALUE!</v>
      </c>
      <c r="J827" t="e">
        <f t="shared" si="103"/>
        <v>#VALUE!</v>
      </c>
    </row>
    <row r="828" spans="3:10">
      <c r="C828" s="58">
        <f t="shared" si="98"/>
        <v>0</v>
      </c>
      <c r="D828" s="58" t="e">
        <f t="shared" si="99"/>
        <v>#VALUE!</v>
      </c>
      <c r="E828" s="58" t="e">
        <f t="shared" si="100"/>
        <v>#VALUE!</v>
      </c>
      <c r="F828" s="58" t="e">
        <f t="shared" si="104"/>
        <v>#VALUE!</v>
      </c>
      <c r="G828" s="58" t="e">
        <f t="shared" si="105"/>
        <v>#VALUE!</v>
      </c>
      <c r="H828" s="31">
        <f t="shared" si="101"/>
        <v>0</v>
      </c>
      <c r="I828" t="e">
        <f t="shared" si="102"/>
        <v>#VALUE!</v>
      </c>
      <c r="J828" t="e">
        <f t="shared" si="103"/>
        <v>#VALUE!</v>
      </c>
    </row>
    <row r="829" spans="3:10">
      <c r="C829" s="58">
        <f t="shared" si="98"/>
        <v>0</v>
      </c>
      <c r="D829" s="58" t="e">
        <f t="shared" si="99"/>
        <v>#VALUE!</v>
      </c>
      <c r="E829" s="58" t="e">
        <f t="shared" si="100"/>
        <v>#VALUE!</v>
      </c>
      <c r="F829" s="58" t="e">
        <f t="shared" si="104"/>
        <v>#VALUE!</v>
      </c>
      <c r="G829" s="58" t="e">
        <f t="shared" si="105"/>
        <v>#VALUE!</v>
      </c>
      <c r="H829" s="31">
        <f t="shared" si="101"/>
        <v>0</v>
      </c>
      <c r="I829" t="e">
        <f t="shared" si="102"/>
        <v>#VALUE!</v>
      </c>
      <c r="J829" t="e">
        <f t="shared" si="103"/>
        <v>#VALUE!</v>
      </c>
    </row>
    <row r="830" spans="3:10">
      <c r="C830" s="58">
        <f t="shared" si="98"/>
        <v>0</v>
      </c>
      <c r="D830" s="58" t="e">
        <f t="shared" si="99"/>
        <v>#VALUE!</v>
      </c>
      <c r="E830" s="58" t="e">
        <f t="shared" si="100"/>
        <v>#VALUE!</v>
      </c>
      <c r="F830" s="58" t="e">
        <f t="shared" si="104"/>
        <v>#VALUE!</v>
      </c>
      <c r="G830" s="58" t="e">
        <f t="shared" si="105"/>
        <v>#VALUE!</v>
      </c>
      <c r="H830" s="31">
        <f t="shared" si="101"/>
        <v>0</v>
      </c>
      <c r="I830" t="e">
        <f t="shared" si="102"/>
        <v>#VALUE!</v>
      </c>
      <c r="J830" t="e">
        <f t="shared" si="103"/>
        <v>#VALUE!</v>
      </c>
    </row>
    <row r="831" spans="3:10">
      <c r="C831" s="58">
        <f t="shared" si="98"/>
        <v>0</v>
      </c>
      <c r="D831" s="58" t="e">
        <f t="shared" si="99"/>
        <v>#VALUE!</v>
      </c>
      <c r="E831" s="58" t="e">
        <f t="shared" si="100"/>
        <v>#VALUE!</v>
      </c>
      <c r="F831" s="58" t="e">
        <f t="shared" si="104"/>
        <v>#VALUE!</v>
      </c>
      <c r="G831" s="58" t="e">
        <f t="shared" si="105"/>
        <v>#VALUE!</v>
      </c>
      <c r="H831" s="31">
        <f t="shared" si="101"/>
        <v>0</v>
      </c>
      <c r="I831" t="e">
        <f t="shared" si="102"/>
        <v>#VALUE!</v>
      </c>
      <c r="J831" t="e">
        <f t="shared" si="103"/>
        <v>#VALUE!</v>
      </c>
    </row>
    <row r="832" spans="3:10">
      <c r="C832" s="58">
        <f t="shared" si="98"/>
        <v>0</v>
      </c>
      <c r="D832" s="58" t="e">
        <f t="shared" si="99"/>
        <v>#VALUE!</v>
      </c>
      <c r="E832" s="58" t="e">
        <f t="shared" si="100"/>
        <v>#VALUE!</v>
      </c>
      <c r="F832" s="58" t="e">
        <f t="shared" si="104"/>
        <v>#VALUE!</v>
      </c>
      <c r="G832" s="58" t="e">
        <f t="shared" si="105"/>
        <v>#VALUE!</v>
      </c>
      <c r="H832" s="31">
        <f t="shared" si="101"/>
        <v>0</v>
      </c>
      <c r="I832" t="e">
        <f t="shared" si="102"/>
        <v>#VALUE!</v>
      </c>
      <c r="J832" t="e">
        <f t="shared" si="103"/>
        <v>#VALUE!</v>
      </c>
    </row>
    <row r="833" spans="3:10">
      <c r="C833" s="58">
        <f t="shared" si="98"/>
        <v>0</v>
      </c>
      <c r="D833" s="58" t="e">
        <f t="shared" si="99"/>
        <v>#VALUE!</v>
      </c>
      <c r="E833" s="58" t="e">
        <f t="shared" si="100"/>
        <v>#VALUE!</v>
      </c>
      <c r="F833" s="58" t="e">
        <f t="shared" si="104"/>
        <v>#VALUE!</v>
      </c>
      <c r="G833" s="58" t="e">
        <f t="shared" si="105"/>
        <v>#VALUE!</v>
      </c>
      <c r="H833" s="31">
        <f t="shared" si="101"/>
        <v>0</v>
      </c>
      <c r="I833" t="e">
        <f t="shared" si="102"/>
        <v>#VALUE!</v>
      </c>
      <c r="J833" t="e">
        <f t="shared" si="103"/>
        <v>#VALUE!</v>
      </c>
    </row>
    <row r="834" spans="3:10">
      <c r="C834" s="58">
        <f t="shared" ref="C834:C897" si="106">IFERROR(FIND(";",B834,1),B834)</f>
        <v>0</v>
      </c>
      <c r="D834" s="58" t="e">
        <f t="shared" ref="D834:D897" si="107">FIND(";",B834,C834+1)</f>
        <v>#VALUE!</v>
      </c>
      <c r="E834" s="58" t="e">
        <f t="shared" ref="E834:E897" si="108">FIND(";",B834,D834+1)</f>
        <v>#VALUE!</v>
      </c>
      <c r="F834" s="58" t="e">
        <f t="shared" si="104"/>
        <v>#VALUE!</v>
      </c>
      <c r="G834" s="58" t="e">
        <f t="shared" si="105"/>
        <v>#VALUE!</v>
      </c>
      <c r="H834" s="31">
        <f t="shared" ref="H834:H897" si="109">IFERROR(MID(B834,1,C834-1),B834)</f>
        <v>0</v>
      </c>
      <c r="I834" t="e">
        <f t="shared" ref="I834:I897" si="110">MID(B834,C834+1,D834-1-C834)</f>
        <v>#VALUE!</v>
      </c>
      <c r="J834" t="e">
        <f t="shared" ref="J834:J897" si="111">MID(B834,D834+1,1000)</f>
        <v>#VALUE!</v>
      </c>
    </row>
    <row r="835" spans="3:10">
      <c r="C835" s="58">
        <f t="shared" si="106"/>
        <v>0</v>
      </c>
      <c r="D835" s="58" t="e">
        <f t="shared" si="107"/>
        <v>#VALUE!</v>
      </c>
      <c r="E835" s="58" t="e">
        <f t="shared" si="108"/>
        <v>#VALUE!</v>
      </c>
      <c r="F835" s="58" t="e">
        <f t="shared" si="104"/>
        <v>#VALUE!</v>
      </c>
      <c r="G835" s="58" t="e">
        <f t="shared" si="105"/>
        <v>#VALUE!</v>
      </c>
      <c r="H835" s="31">
        <f t="shared" si="109"/>
        <v>0</v>
      </c>
      <c r="I835" t="e">
        <f t="shared" si="110"/>
        <v>#VALUE!</v>
      </c>
      <c r="J835" t="e">
        <f t="shared" si="111"/>
        <v>#VALUE!</v>
      </c>
    </row>
    <row r="836" spans="3:10">
      <c r="C836" s="58">
        <f t="shared" si="106"/>
        <v>0</v>
      </c>
      <c r="D836" s="58" t="e">
        <f t="shared" si="107"/>
        <v>#VALUE!</v>
      </c>
      <c r="E836" s="58" t="e">
        <f t="shared" si="108"/>
        <v>#VALUE!</v>
      </c>
      <c r="F836" s="58" t="e">
        <f t="shared" si="104"/>
        <v>#VALUE!</v>
      </c>
      <c r="G836" s="58" t="e">
        <f t="shared" si="105"/>
        <v>#VALUE!</v>
      </c>
      <c r="H836" s="31">
        <f t="shared" si="109"/>
        <v>0</v>
      </c>
      <c r="I836" t="e">
        <f t="shared" si="110"/>
        <v>#VALUE!</v>
      </c>
      <c r="J836" t="e">
        <f t="shared" si="111"/>
        <v>#VALUE!</v>
      </c>
    </row>
    <row r="837" spans="3:10">
      <c r="C837" s="58">
        <f t="shared" si="106"/>
        <v>0</v>
      </c>
      <c r="D837" s="58" t="e">
        <f t="shared" si="107"/>
        <v>#VALUE!</v>
      </c>
      <c r="E837" s="58" t="e">
        <f t="shared" si="108"/>
        <v>#VALUE!</v>
      </c>
      <c r="F837" s="58" t="e">
        <f t="shared" si="104"/>
        <v>#VALUE!</v>
      </c>
      <c r="G837" s="58" t="e">
        <f t="shared" si="105"/>
        <v>#VALUE!</v>
      </c>
      <c r="H837" s="31">
        <f t="shared" si="109"/>
        <v>0</v>
      </c>
      <c r="I837" t="e">
        <f t="shared" si="110"/>
        <v>#VALUE!</v>
      </c>
      <c r="J837" t="e">
        <f t="shared" si="111"/>
        <v>#VALUE!</v>
      </c>
    </row>
    <row r="838" spans="3:10">
      <c r="C838" s="58">
        <f t="shared" si="106"/>
        <v>0</v>
      </c>
      <c r="D838" s="58" t="e">
        <f t="shared" si="107"/>
        <v>#VALUE!</v>
      </c>
      <c r="E838" s="58" t="e">
        <f t="shared" si="108"/>
        <v>#VALUE!</v>
      </c>
      <c r="F838" s="58" t="e">
        <f t="shared" si="104"/>
        <v>#VALUE!</v>
      </c>
      <c r="G838" s="58" t="e">
        <f t="shared" si="105"/>
        <v>#VALUE!</v>
      </c>
      <c r="H838" s="31">
        <f t="shared" si="109"/>
        <v>0</v>
      </c>
      <c r="I838" t="e">
        <f t="shared" si="110"/>
        <v>#VALUE!</v>
      </c>
      <c r="J838" t="e">
        <f t="shared" si="111"/>
        <v>#VALUE!</v>
      </c>
    </row>
    <row r="839" spans="3:10">
      <c r="C839" s="58">
        <f t="shared" si="106"/>
        <v>0</v>
      </c>
      <c r="D839" s="58" t="e">
        <f t="shared" si="107"/>
        <v>#VALUE!</v>
      </c>
      <c r="E839" s="58" t="e">
        <f t="shared" si="108"/>
        <v>#VALUE!</v>
      </c>
      <c r="F839" s="58" t="e">
        <f t="shared" si="104"/>
        <v>#VALUE!</v>
      </c>
      <c r="G839" s="58" t="e">
        <f t="shared" si="105"/>
        <v>#VALUE!</v>
      </c>
      <c r="H839" s="31">
        <f t="shared" si="109"/>
        <v>0</v>
      </c>
      <c r="I839" t="e">
        <f t="shared" si="110"/>
        <v>#VALUE!</v>
      </c>
      <c r="J839" t="e">
        <f t="shared" si="111"/>
        <v>#VALUE!</v>
      </c>
    </row>
    <row r="840" spans="3:10">
      <c r="C840" s="58">
        <f t="shared" si="106"/>
        <v>0</v>
      </c>
      <c r="D840" s="58" t="e">
        <f t="shared" si="107"/>
        <v>#VALUE!</v>
      </c>
      <c r="E840" s="58" t="e">
        <f t="shared" si="108"/>
        <v>#VALUE!</v>
      </c>
      <c r="F840" s="58" t="e">
        <f t="shared" si="104"/>
        <v>#VALUE!</v>
      </c>
      <c r="G840" s="58" t="e">
        <f t="shared" si="105"/>
        <v>#VALUE!</v>
      </c>
      <c r="H840" s="31">
        <f t="shared" si="109"/>
        <v>0</v>
      </c>
      <c r="I840" t="e">
        <f t="shared" si="110"/>
        <v>#VALUE!</v>
      </c>
      <c r="J840" t="e">
        <f t="shared" si="111"/>
        <v>#VALUE!</v>
      </c>
    </row>
    <row r="841" spans="3:10">
      <c r="C841" s="58">
        <f t="shared" si="106"/>
        <v>0</v>
      </c>
      <c r="D841" s="58" t="e">
        <f t="shared" si="107"/>
        <v>#VALUE!</v>
      </c>
      <c r="E841" s="58" t="e">
        <f t="shared" si="108"/>
        <v>#VALUE!</v>
      </c>
      <c r="F841" s="58" t="e">
        <f t="shared" si="104"/>
        <v>#VALUE!</v>
      </c>
      <c r="G841" s="58" t="e">
        <f t="shared" si="105"/>
        <v>#VALUE!</v>
      </c>
      <c r="H841" s="31">
        <f t="shared" si="109"/>
        <v>0</v>
      </c>
      <c r="I841" t="e">
        <f t="shared" si="110"/>
        <v>#VALUE!</v>
      </c>
      <c r="J841" t="e">
        <f t="shared" si="111"/>
        <v>#VALUE!</v>
      </c>
    </row>
    <row r="842" spans="3:10">
      <c r="C842" s="58">
        <f t="shared" si="106"/>
        <v>0</v>
      </c>
      <c r="D842" s="58" t="e">
        <f t="shared" si="107"/>
        <v>#VALUE!</v>
      </c>
      <c r="E842" s="58" t="e">
        <f t="shared" si="108"/>
        <v>#VALUE!</v>
      </c>
      <c r="F842" s="58" t="e">
        <f t="shared" si="104"/>
        <v>#VALUE!</v>
      </c>
      <c r="G842" s="58" t="e">
        <f t="shared" si="105"/>
        <v>#VALUE!</v>
      </c>
      <c r="H842" s="31">
        <f t="shared" si="109"/>
        <v>0</v>
      </c>
      <c r="I842" t="e">
        <f t="shared" si="110"/>
        <v>#VALUE!</v>
      </c>
      <c r="J842" t="e">
        <f t="shared" si="111"/>
        <v>#VALUE!</v>
      </c>
    </row>
    <row r="843" spans="3:10">
      <c r="C843" s="58">
        <f t="shared" si="106"/>
        <v>0</v>
      </c>
      <c r="D843" s="58" t="e">
        <f t="shared" si="107"/>
        <v>#VALUE!</v>
      </c>
      <c r="E843" s="58" t="e">
        <f t="shared" si="108"/>
        <v>#VALUE!</v>
      </c>
      <c r="F843" s="58" t="e">
        <f t="shared" si="104"/>
        <v>#VALUE!</v>
      </c>
      <c r="G843" s="58" t="e">
        <f t="shared" si="105"/>
        <v>#VALUE!</v>
      </c>
      <c r="H843" s="31">
        <f t="shared" si="109"/>
        <v>0</v>
      </c>
      <c r="I843" t="e">
        <f t="shared" si="110"/>
        <v>#VALUE!</v>
      </c>
      <c r="J843" t="e">
        <f t="shared" si="111"/>
        <v>#VALUE!</v>
      </c>
    </row>
    <row r="844" spans="3:10">
      <c r="C844" s="58">
        <f t="shared" si="106"/>
        <v>0</v>
      </c>
      <c r="D844" s="58" t="e">
        <f t="shared" si="107"/>
        <v>#VALUE!</v>
      </c>
      <c r="E844" s="58" t="e">
        <f t="shared" si="108"/>
        <v>#VALUE!</v>
      </c>
      <c r="F844" s="58" t="e">
        <f t="shared" si="104"/>
        <v>#VALUE!</v>
      </c>
      <c r="G844" s="58" t="e">
        <f t="shared" si="105"/>
        <v>#VALUE!</v>
      </c>
      <c r="H844" s="31">
        <f t="shared" si="109"/>
        <v>0</v>
      </c>
      <c r="I844" t="e">
        <f t="shared" si="110"/>
        <v>#VALUE!</v>
      </c>
      <c r="J844" t="e">
        <f t="shared" si="111"/>
        <v>#VALUE!</v>
      </c>
    </row>
    <row r="845" spans="3:10">
      <c r="C845" s="58">
        <f t="shared" si="106"/>
        <v>0</v>
      </c>
      <c r="D845" s="58" t="e">
        <f t="shared" si="107"/>
        <v>#VALUE!</v>
      </c>
      <c r="E845" s="58" t="e">
        <f t="shared" si="108"/>
        <v>#VALUE!</v>
      </c>
      <c r="F845" s="58" t="e">
        <f t="shared" si="104"/>
        <v>#VALUE!</v>
      </c>
      <c r="G845" s="58" t="e">
        <f t="shared" si="105"/>
        <v>#VALUE!</v>
      </c>
      <c r="H845" s="31">
        <f t="shared" si="109"/>
        <v>0</v>
      </c>
      <c r="I845" t="e">
        <f t="shared" si="110"/>
        <v>#VALUE!</v>
      </c>
      <c r="J845" t="e">
        <f t="shared" si="111"/>
        <v>#VALUE!</v>
      </c>
    </row>
    <row r="846" spans="3:10">
      <c r="C846" s="58">
        <f t="shared" si="106"/>
        <v>0</v>
      </c>
      <c r="D846" s="58" t="e">
        <f t="shared" si="107"/>
        <v>#VALUE!</v>
      </c>
      <c r="E846" s="58" t="e">
        <f t="shared" si="108"/>
        <v>#VALUE!</v>
      </c>
      <c r="F846" s="58" t="e">
        <f t="shared" si="104"/>
        <v>#VALUE!</v>
      </c>
      <c r="G846" s="58" t="e">
        <f t="shared" si="105"/>
        <v>#VALUE!</v>
      </c>
      <c r="H846" s="31">
        <f t="shared" si="109"/>
        <v>0</v>
      </c>
      <c r="I846" t="e">
        <f t="shared" si="110"/>
        <v>#VALUE!</v>
      </c>
      <c r="J846" t="e">
        <f t="shared" si="111"/>
        <v>#VALUE!</v>
      </c>
    </row>
    <row r="847" spans="3:10">
      <c r="C847" s="58">
        <f t="shared" si="106"/>
        <v>0</v>
      </c>
      <c r="D847" s="58" t="e">
        <f t="shared" si="107"/>
        <v>#VALUE!</v>
      </c>
      <c r="E847" s="58" t="e">
        <f t="shared" si="108"/>
        <v>#VALUE!</v>
      </c>
      <c r="F847" s="58" t="e">
        <f t="shared" si="104"/>
        <v>#VALUE!</v>
      </c>
      <c r="G847" s="58" t="e">
        <f t="shared" si="105"/>
        <v>#VALUE!</v>
      </c>
      <c r="H847" s="31">
        <f t="shared" si="109"/>
        <v>0</v>
      </c>
      <c r="I847" t="e">
        <f t="shared" si="110"/>
        <v>#VALUE!</v>
      </c>
      <c r="J847" t="e">
        <f t="shared" si="111"/>
        <v>#VALUE!</v>
      </c>
    </row>
    <row r="848" spans="3:10">
      <c r="C848" s="58">
        <f t="shared" si="106"/>
        <v>0</v>
      </c>
      <c r="D848" s="58" t="e">
        <f t="shared" si="107"/>
        <v>#VALUE!</v>
      </c>
      <c r="E848" s="58" t="e">
        <f t="shared" si="108"/>
        <v>#VALUE!</v>
      </c>
      <c r="F848" s="58" t="e">
        <f t="shared" si="104"/>
        <v>#VALUE!</v>
      </c>
      <c r="G848" s="58" t="e">
        <f t="shared" si="105"/>
        <v>#VALUE!</v>
      </c>
      <c r="H848" s="31">
        <f t="shared" si="109"/>
        <v>0</v>
      </c>
      <c r="I848" t="e">
        <f t="shared" si="110"/>
        <v>#VALUE!</v>
      </c>
      <c r="J848" t="e">
        <f t="shared" si="111"/>
        <v>#VALUE!</v>
      </c>
    </row>
    <row r="849" spans="3:10">
      <c r="C849" s="58">
        <f t="shared" si="106"/>
        <v>0</v>
      </c>
      <c r="D849" s="58" t="e">
        <f t="shared" si="107"/>
        <v>#VALUE!</v>
      </c>
      <c r="E849" s="58" t="e">
        <f t="shared" si="108"/>
        <v>#VALUE!</v>
      </c>
      <c r="F849" s="58" t="e">
        <f t="shared" si="104"/>
        <v>#VALUE!</v>
      </c>
      <c r="G849" s="58" t="e">
        <f t="shared" si="105"/>
        <v>#VALUE!</v>
      </c>
      <c r="H849" s="31">
        <f t="shared" si="109"/>
        <v>0</v>
      </c>
      <c r="I849" t="e">
        <f t="shared" si="110"/>
        <v>#VALUE!</v>
      </c>
      <c r="J849" t="e">
        <f t="shared" si="111"/>
        <v>#VALUE!</v>
      </c>
    </row>
    <row r="850" spans="3:10">
      <c r="C850" s="58">
        <f t="shared" si="106"/>
        <v>0</v>
      </c>
      <c r="D850" s="58" t="e">
        <f t="shared" si="107"/>
        <v>#VALUE!</v>
      </c>
      <c r="E850" s="58" t="e">
        <f t="shared" si="108"/>
        <v>#VALUE!</v>
      </c>
      <c r="F850" s="58" t="e">
        <f t="shared" si="104"/>
        <v>#VALUE!</v>
      </c>
      <c r="G850" s="58" t="e">
        <f t="shared" si="105"/>
        <v>#VALUE!</v>
      </c>
      <c r="H850" s="31">
        <f t="shared" si="109"/>
        <v>0</v>
      </c>
      <c r="I850" t="e">
        <f t="shared" si="110"/>
        <v>#VALUE!</v>
      </c>
      <c r="J850" t="e">
        <f t="shared" si="111"/>
        <v>#VALUE!</v>
      </c>
    </row>
    <row r="851" spans="3:10">
      <c r="C851" s="58">
        <f t="shared" si="106"/>
        <v>0</v>
      </c>
      <c r="D851" s="58" t="e">
        <f t="shared" si="107"/>
        <v>#VALUE!</v>
      </c>
      <c r="E851" s="58" t="e">
        <f t="shared" si="108"/>
        <v>#VALUE!</v>
      </c>
      <c r="F851" s="58" t="e">
        <f t="shared" si="104"/>
        <v>#VALUE!</v>
      </c>
      <c r="G851" s="58" t="e">
        <f t="shared" si="105"/>
        <v>#VALUE!</v>
      </c>
      <c r="H851" s="31">
        <f t="shared" si="109"/>
        <v>0</v>
      </c>
      <c r="I851" t="e">
        <f t="shared" si="110"/>
        <v>#VALUE!</v>
      </c>
      <c r="J851" t="e">
        <f t="shared" si="111"/>
        <v>#VALUE!</v>
      </c>
    </row>
    <row r="852" spans="3:10">
      <c r="C852" s="58">
        <f t="shared" si="106"/>
        <v>0</v>
      </c>
      <c r="D852" s="58" t="e">
        <f t="shared" si="107"/>
        <v>#VALUE!</v>
      </c>
      <c r="E852" s="58" t="e">
        <f t="shared" si="108"/>
        <v>#VALUE!</v>
      </c>
      <c r="F852" s="58" t="e">
        <f t="shared" si="104"/>
        <v>#VALUE!</v>
      </c>
      <c r="G852" s="58" t="e">
        <f t="shared" si="105"/>
        <v>#VALUE!</v>
      </c>
      <c r="H852" s="31">
        <f t="shared" si="109"/>
        <v>0</v>
      </c>
      <c r="I852" t="e">
        <f t="shared" si="110"/>
        <v>#VALUE!</v>
      </c>
      <c r="J852" t="e">
        <f t="shared" si="111"/>
        <v>#VALUE!</v>
      </c>
    </row>
    <row r="853" spans="3:10">
      <c r="C853" s="58">
        <f t="shared" si="106"/>
        <v>0</v>
      </c>
      <c r="D853" s="58" t="e">
        <f t="shared" si="107"/>
        <v>#VALUE!</v>
      </c>
      <c r="E853" s="58" t="e">
        <f t="shared" si="108"/>
        <v>#VALUE!</v>
      </c>
      <c r="F853" s="58" t="e">
        <f t="shared" si="104"/>
        <v>#VALUE!</v>
      </c>
      <c r="G853" s="58" t="e">
        <f t="shared" si="105"/>
        <v>#VALUE!</v>
      </c>
      <c r="H853" s="31">
        <f t="shared" si="109"/>
        <v>0</v>
      </c>
      <c r="I853" t="e">
        <f t="shared" si="110"/>
        <v>#VALUE!</v>
      </c>
      <c r="J853" t="e">
        <f t="shared" si="111"/>
        <v>#VALUE!</v>
      </c>
    </row>
    <row r="854" spans="3:10">
      <c r="C854" s="58">
        <f t="shared" si="106"/>
        <v>0</v>
      </c>
      <c r="D854" s="58" t="e">
        <f t="shared" si="107"/>
        <v>#VALUE!</v>
      </c>
      <c r="E854" s="58" t="e">
        <f t="shared" si="108"/>
        <v>#VALUE!</v>
      </c>
      <c r="F854" s="58" t="e">
        <f t="shared" si="104"/>
        <v>#VALUE!</v>
      </c>
      <c r="G854" s="58" t="e">
        <f t="shared" si="105"/>
        <v>#VALUE!</v>
      </c>
      <c r="H854" s="31">
        <f t="shared" si="109"/>
        <v>0</v>
      </c>
      <c r="I854" t="e">
        <f t="shared" si="110"/>
        <v>#VALUE!</v>
      </c>
      <c r="J854" t="e">
        <f t="shared" si="111"/>
        <v>#VALUE!</v>
      </c>
    </row>
    <row r="855" spans="3:10">
      <c r="C855" s="58">
        <f t="shared" si="106"/>
        <v>0</v>
      </c>
      <c r="D855" s="58" t="e">
        <f t="shared" si="107"/>
        <v>#VALUE!</v>
      </c>
      <c r="E855" s="58" t="e">
        <f t="shared" si="108"/>
        <v>#VALUE!</v>
      </c>
      <c r="F855" s="58" t="e">
        <f t="shared" si="104"/>
        <v>#VALUE!</v>
      </c>
      <c r="G855" s="58" t="e">
        <f t="shared" si="105"/>
        <v>#VALUE!</v>
      </c>
      <c r="H855" s="31">
        <f t="shared" si="109"/>
        <v>0</v>
      </c>
      <c r="I855" t="e">
        <f t="shared" si="110"/>
        <v>#VALUE!</v>
      </c>
      <c r="J855" t="e">
        <f t="shared" si="111"/>
        <v>#VALUE!</v>
      </c>
    </row>
    <row r="856" spans="3:10">
      <c r="C856" s="58">
        <f t="shared" si="106"/>
        <v>0</v>
      </c>
      <c r="D856" s="58" t="e">
        <f t="shared" si="107"/>
        <v>#VALUE!</v>
      </c>
      <c r="E856" s="58" t="e">
        <f t="shared" si="108"/>
        <v>#VALUE!</v>
      </c>
      <c r="F856" s="58" t="e">
        <f t="shared" si="104"/>
        <v>#VALUE!</v>
      </c>
      <c r="G856" s="58" t="e">
        <f t="shared" si="105"/>
        <v>#VALUE!</v>
      </c>
      <c r="H856" s="31">
        <f t="shared" si="109"/>
        <v>0</v>
      </c>
      <c r="I856" t="e">
        <f t="shared" si="110"/>
        <v>#VALUE!</v>
      </c>
      <c r="J856" t="e">
        <f t="shared" si="111"/>
        <v>#VALUE!</v>
      </c>
    </row>
    <row r="857" spans="3:10">
      <c r="C857" s="58">
        <f t="shared" si="106"/>
        <v>0</v>
      </c>
      <c r="D857" s="58" t="e">
        <f t="shared" si="107"/>
        <v>#VALUE!</v>
      </c>
      <c r="E857" s="58" t="e">
        <f t="shared" si="108"/>
        <v>#VALUE!</v>
      </c>
      <c r="F857" s="58" t="e">
        <f t="shared" si="104"/>
        <v>#VALUE!</v>
      </c>
      <c r="G857" s="58" t="e">
        <f t="shared" si="105"/>
        <v>#VALUE!</v>
      </c>
      <c r="H857" s="31">
        <f t="shared" si="109"/>
        <v>0</v>
      </c>
      <c r="I857" t="e">
        <f t="shared" si="110"/>
        <v>#VALUE!</v>
      </c>
      <c r="J857" t="e">
        <f t="shared" si="111"/>
        <v>#VALUE!</v>
      </c>
    </row>
    <row r="858" spans="3:10">
      <c r="C858" s="58">
        <f t="shared" si="106"/>
        <v>0</v>
      </c>
      <c r="D858" s="58" t="e">
        <f t="shared" si="107"/>
        <v>#VALUE!</v>
      </c>
      <c r="E858" s="58" t="e">
        <f t="shared" si="108"/>
        <v>#VALUE!</v>
      </c>
      <c r="F858" s="58" t="e">
        <f t="shared" si="104"/>
        <v>#VALUE!</v>
      </c>
      <c r="G858" s="58" t="e">
        <f t="shared" si="105"/>
        <v>#VALUE!</v>
      </c>
      <c r="H858" s="31">
        <f t="shared" si="109"/>
        <v>0</v>
      </c>
      <c r="I858" t="e">
        <f t="shared" si="110"/>
        <v>#VALUE!</v>
      </c>
      <c r="J858" t="e">
        <f t="shared" si="111"/>
        <v>#VALUE!</v>
      </c>
    </row>
    <row r="859" spans="3:10">
      <c r="C859" s="58">
        <f t="shared" si="106"/>
        <v>0</v>
      </c>
      <c r="D859" s="58" t="e">
        <f t="shared" si="107"/>
        <v>#VALUE!</v>
      </c>
      <c r="E859" s="58" t="e">
        <f t="shared" si="108"/>
        <v>#VALUE!</v>
      </c>
      <c r="F859" s="58" t="e">
        <f t="shared" si="104"/>
        <v>#VALUE!</v>
      </c>
      <c r="G859" s="58" t="e">
        <f t="shared" si="105"/>
        <v>#VALUE!</v>
      </c>
      <c r="H859" s="31">
        <f t="shared" si="109"/>
        <v>0</v>
      </c>
      <c r="I859" t="e">
        <f t="shared" si="110"/>
        <v>#VALUE!</v>
      </c>
      <c r="J859" t="e">
        <f t="shared" si="111"/>
        <v>#VALUE!</v>
      </c>
    </row>
    <row r="860" spans="3:10">
      <c r="C860" s="58">
        <f t="shared" si="106"/>
        <v>0</v>
      </c>
      <c r="D860" s="58" t="e">
        <f t="shared" si="107"/>
        <v>#VALUE!</v>
      </c>
      <c r="E860" s="58" t="e">
        <f t="shared" si="108"/>
        <v>#VALUE!</v>
      </c>
      <c r="F860" s="58" t="e">
        <f t="shared" si="104"/>
        <v>#VALUE!</v>
      </c>
      <c r="G860" s="58" t="e">
        <f t="shared" si="105"/>
        <v>#VALUE!</v>
      </c>
      <c r="H860" s="31">
        <f t="shared" si="109"/>
        <v>0</v>
      </c>
      <c r="I860" t="e">
        <f t="shared" si="110"/>
        <v>#VALUE!</v>
      </c>
      <c r="J860" t="e">
        <f t="shared" si="111"/>
        <v>#VALUE!</v>
      </c>
    </row>
    <row r="861" spans="3:10">
      <c r="C861" s="58">
        <f t="shared" si="106"/>
        <v>0</v>
      </c>
      <c r="D861" s="58" t="e">
        <f t="shared" si="107"/>
        <v>#VALUE!</v>
      </c>
      <c r="E861" s="58" t="e">
        <f t="shared" si="108"/>
        <v>#VALUE!</v>
      </c>
      <c r="F861" s="58" t="e">
        <f t="shared" si="104"/>
        <v>#VALUE!</v>
      </c>
      <c r="G861" s="58" t="e">
        <f t="shared" si="105"/>
        <v>#VALUE!</v>
      </c>
      <c r="H861" s="31">
        <f t="shared" si="109"/>
        <v>0</v>
      </c>
      <c r="I861" t="e">
        <f t="shared" si="110"/>
        <v>#VALUE!</v>
      </c>
      <c r="J861" t="e">
        <f t="shared" si="111"/>
        <v>#VALUE!</v>
      </c>
    </row>
    <row r="862" spans="3:10">
      <c r="C862" s="58">
        <f t="shared" si="106"/>
        <v>0</v>
      </c>
      <c r="D862" s="58" t="e">
        <f t="shared" si="107"/>
        <v>#VALUE!</v>
      </c>
      <c r="E862" s="58" t="e">
        <f t="shared" si="108"/>
        <v>#VALUE!</v>
      </c>
      <c r="F862" s="58" t="e">
        <f t="shared" si="104"/>
        <v>#VALUE!</v>
      </c>
      <c r="G862" s="58" t="e">
        <f t="shared" si="105"/>
        <v>#VALUE!</v>
      </c>
      <c r="H862" s="31">
        <f t="shared" si="109"/>
        <v>0</v>
      </c>
      <c r="I862" t="e">
        <f t="shared" si="110"/>
        <v>#VALUE!</v>
      </c>
      <c r="J862" t="e">
        <f t="shared" si="111"/>
        <v>#VALUE!</v>
      </c>
    </row>
    <row r="863" spans="3:10">
      <c r="C863" s="58">
        <f t="shared" si="106"/>
        <v>0</v>
      </c>
      <c r="D863" s="58" t="e">
        <f t="shared" si="107"/>
        <v>#VALUE!</v>
      </c>
      <c r="E863" s="58" t="e">
        <f t="shared" si="108"/>
        <v>#VALUE!</v>
      </c>
      <c r="F863" s="58" t="e">
        <f t="shared" si="104"/>
        <v>#VALUE!</v>
      </c>
      <c r="G863" s="58" t="e">
        <f t="shared" si="105"/>
        <v>#VALUE!</v>
      </c>
      <c r="H863" s="31">
        <f t="shared" si="109"/>
        <v>0</v>
      </c>
      <c r="I863" t="e">
        <f t="shared" si="110"/>
        <v>#VALUE!</v>
      </c>
      <c r="J863" t="e">
        <f t="shared" si="111"/>
        <v>#VALUE!</v>
      </c>
    </row>
    <row r="864" spans="3:10">
      <c r="C864" s="58">
        <f t="shared" si="106"/>
        <v>0</v>
      </c>
      <c r="D864" s="58" t="e">
        <f t="shared" si="107"/>
        <v>#VALUE!</v>
      </c>
      <c r="E864" s="58" t="e">
        <f t="shared" si="108"/>
        <v>#VALUE!</v>
      </c>
      <c r="F864" s="58" t="e">
        <f t="shared" si="104"/>
        <v>#VALUE!</v>
      </c>
      <c r="G864" s="58" t="e">
        <f t="shared" si="105"/>
        <v>#VALUE!</v>
      </c>
      <c r="H864" s="31">
        <f t="shared" si="109"/>
        <v>0</v>
      </c>
      <c r="I864" t="e">
        <f t="shared" si="110"/>
        <v>#VALUE!</v>
      </c>
      <c r="J864" t="e">
        <f t="shared" si="111"/>
        <v>#VALUE!</v>
      </c>
    </row>
    <row r="865" spans="3:10">
      <c r="C865" s="58">
        <f t="shared" si="106"/>
        <v>0</v>
      </c>
      <c r="D865" s="58" t="e">
        <f t="shared" si="107"/>
        <v>#VALUE!</v>
      </c>
      <c r="E865" s="58" t="e">
        <f t="shared" si="108"/>
        <v>#VALUE!</v>
      </c>
      <c r="F865" s="58" t="e">
        <f t="shared" ref="F865:F928" si="112">FIND(";",B865,E865+1)</f>
        <v>#VALUE!</v>
      </c>
      <c r="G865" s="58" t="e">
        <f t="shared" ref="G865:G928" si="113">FIND(";",B865,F865+1)</f>
        <v>#VALUE!</v>
      </c>
      <c r="H865" s="31">
        <f t="shared" si="109"/>
        <v>0</v>
      </c>
      <c r="I865" t="e">
        <f t="shared" si="110"/>
        <v>#VALUE!</v>
      </c>
      <c r="J865" t="e">
        <f t="shared" si="111"/>
        <v>#VALUE!</v>
      </c>
    </row>
    <row r="866" spans="3:10">
      <c r="C866" s="58">
        <f t="shared" si="106"/>
        <v>0</v>
      </c>
      <c r="D866" s="58" t="e">
        <f t="shared" si="107"/>
        <v>#VALUE!</v>
      </c>
      <c r="E866" s="58" t="e">
        <f t="shared" si="108"/>
        <v>#VALUE!</v>
      </c>
      <c r="F866" s="58" t="e">
        <f t="shared" si="112"/>
        <v>#VALUE!</v>
      </c>
      <c r="G866" s="58" t="e">
        <f t="shared" si="113"/>
        <v>#VALUE!</v>
      </c>
      <c r="H866" s="31">
        <f t="shared" si="109"/>
        <v>0</v>
      </c>
      <c r="I866" t="e">
        <f t="shared" si="110"/>
        <v>#VALUE!</v>
      </c>
      <c r="J866" t="e">
        <f t="shared" si="111"/>
        <v>#VALUE!</v>
      </c>
    </row>
    <row r="867" spans="3:10">
      <c r="C867" s="58">
        <f t="shared" si="106"/>
        <v>0</v>
      </c>
      <c r="D867" s="58" t="e">
        <f t="shared" si="107"/>
        <v>#VALUE!</v>
      </c>
      <c r="E867" s="58" t="e">
        <f t="shared" si="108"/>
        <v>#VALUE!</v>
      </c>
      <c r="F867" s="58" t="e">
        <f t="shared" si="112"/>
        <v>#VALUE!</v>
      </c>
      <c r="G867" s="58" t="e">
        <f t="shared" si="113"/>
        <v>#VALUE!</v>
      </c>
      <c r="H867" s="31">
        <f t="shared" si="109"/>
        <v>0</v>
      </c>
      <c r="I867" t="e">
        <f t="shared" si="110"/>
        <v>#VALUE!</v>
      </c>
      <c r="J867" t="e">
        <f t="shared" si="111"/>
        <v>#VALUE!</v>
      </c>
    </row>
    <row r="868" spans="3:10">
      <c r="C868" s="58">
        <f t="shared" si="106"/>
        <v>0</v>
      </c>
      <c r="D868" s="58" t="e">
        <f t="shared" si="107"/>
        <v>#VALUE!</v>
      </c>
      <c r="E868" s="58" t="e">
        <f t="shared" si="108"/>
        <v>#VALUE!</v>
      </c>
      <c r="F868" s="58" t="e">
        <f t="shared" si="112"/>
        <v>#VALUE!</v>
      </c>
      <c r="G868" s="58" t="e">
        <f t="shared" si="113"/>
        <v>#VALUE!</v>
      </c>
      <c r="H868" s="31">
        <f t="shared" si="109"/>
        <v>0</v>
      </c>
      <c r="I868" t="e">
        <f t="shared" si="110"/>
        <v>#VALUE!</v>
      </c>
      <c r="J868" t="e">
        <f t="shared" si="111"/>
        <v>#VALUE!</v>
      </c>
    </row>
    <row r="869" spans="3:10">
      <c r="C869" s="58">
        <f t="shared" si="106"/>
        <v>0</v>
      </c>
      <c r="D869" s="58" t="e">
        <f t="shared" si="107"/>
        <v>#VALUE!</v>
      </c>
      <c r="E869" s="58" t="e">
        <f t="shared" si="108"/>
        <v>#VALUE!</v>
      </c>
      <c r="F869" s="58" t="e">
        <f t="shared" si="112"/>
        <v>#VALUE!</v>
      </c>
      <c r="G869" s="58" t="e">
        <f t="shared" si="113"/>
        <v>#VALUE!</v>
      </c>
      <c r="H869" s="31">
        <f t="shared" si="109"/>
        <v>0</v>
      </c>
      <c r="I869" t="e">
        <f t="shared" si="110"/>
        <v>#VALUE!</v>
      </c>
      <c r="J869" t="e">
        <f t="shared" si="111"/>
        <v>#VALUE!</v>
      </c>
    </row>
    <row r="870" spans="3:10">
      <c r="C870" s="58">
        <f t="shared" si="106"/>
        <v>0</v>
      </c>
      <c r="D870" s="58" t="e">
        <f t="shared" si="107"/>
        <v>#VALUE!</v>
      </c>
      <c r="E870" s="58" t="e">
        <f t="shared" si="108"/>
        <v>#VALUE!</v>
      </c>
      <c r="F870" s="58" t="e">
        <f t="shared" si="112"/>
        <v>#VALUE!</v>
      </c>
      <c r="G870" s="58" t="e">
        <f t="shared" si="113"/>
        <v>#VALUE!</v>
      </c>
      <c r="H870" s="31">
        <f t="shared" si="109"/>
        <v>0</v>
      </c>
      <c r="I870" t="e">
        <f t="shared" si="110"/>
        <v>#VALUE!</v>
      </c>
      <c r="J870" t="e">
        <f t="shared" si="111"/>
        <v>#VALUE!</v>
      </c>
    </row>
    <row r="871" spans="3:10">
      <c r="C871" s="58">
        <f t="shared" si="106"/>
        <v>0</v>
      </c>
      <c r="D871" s="58" t="e">
        <f t="shared" si="107"/>
        <v>#VALUE!</v>
      </c>
      <c r="E871" s="58" t="e">
        <f t="shared" si="108"/>
        <v>#VALUE!</v>
      </c>
      <c r="F871" s="58" t="e">
        <f t="shared" si="112"/>
        <v>#VALUE!</v>
      </c>
      <c r="G871" s="58" t="e">
        <f t="shared" si="113"/>
        <v>#VALUE!</v>
      </c>
      <c r="H871" s="31">
        <f t="shared" si="109"/>
        <v>0</v>
      </c>
      <c r="I871" t="e">
        <f t="shared" si="110"/>
        <v>#VALUE!</v>
      </c>
      <c r="J871" t="e">
        <f t="shared" si="111"/>
        <v>#VALUE!</v>
      </c>
    </row>
    <row r="872" spans="3:10">
      <c r="C872" s="58">
        <f t="shared" si="106"/>
        <v>0</v>
      </c>
      <c r="D872" s="58" t="e">
        <f t="shared" si="107"/>
        <v>#VALUE!</v>
      </c>
      <c r="E872" s="58" t="e">
        <f t="shared" si="108"/>
        <v>#VALUE!</v>
      </c>
      <c r="F872" s="58" t="e">
        <f t="shared" si="112"/>
        <v>#VALUE!</v>
      </c>
      <c r="G872" s="58" t="e">
        <f t="shared" si="113"/>
        <v>#VALUE!</v>
      </c>
      <c r="H872" s="31">
        <f t="shared" si="109"/>
        <v>0</v>
      </c>
      <c r="I872" t="e">
        <f t="shared" si="110"/>
        <v>#VALUE!</v>
      </c>
      <c r="J872" t="e">
        <f t="shared" si="111"/>
        <v>#VALUE!</v>
      </c>
    </row>
    <row r="873" spans="3:10">
      <c r="C873" s="58">
        <f t="shared" si="106"/>
        <v>0</v>
      </c>
      <c r="D873" s="58" t="e">
        <f t="shared" si="107"/>
        <v>#VALUE!</v>
      </c>
      <c r="E873" s="58" t="e">
        <f t="shared" si="108"/>
        <v>#VALUE!</v>
      </c>
      <c r="F873" s="58" t="e">
        <f t="shared" si="112"/>
        <v>#VALUE!</v>
      </c>
      <c r="G873" s="58" t="e">
        <f t="shared" si="113"/>
        <v>#VALUE!</v>
      </c>
      <c r="H873" s="31">
        <f t="shared" si="109"/>
        <v>0</v>
      </c>
      <c r="I873" t="e">
        <f t="shared" si="110"/>
        <v>#VALUE!</v>
      </c>
      <c r="J873" t="e">
        <f t="shared" si="111"/>
        <v>#VALUE!</v>
      </c>
    </row>
    <row r="874" spans="3:10">
      <c r="C874" s="58">
        <f t="shared" si="106"/>
        <v>0</v>
      </c>
      <c r="D874" s="58" t="e">
        <f t="shared" si="107"/>
        <v>#VALUE!</v>
      </c>
      <c r="E874" s="58" t="e">
        <f t="shared" si="108"/>
        <v>#VALUE!</v>
      </c>
      <c r="F874" s="58" t="e">
        <f t="shared" si="112"/>
        <v>#VALUE!</v>
      </c>
      <c r="G874" s="58" t="e">
        <f t="shared" si="113"/>
        <v>#VALUE!</v>
      </c>
      <c r="H874" s="31">
        <f t="shared" si="109"/>
        <v>0</v>
      </c>
      <c r="I874" t="e">
        <f t="shared" si="110"/>
        <v>#VALUE!</v>
      </c>
      <c r="J874" t="e">
        <f t="shared" si="111"/>
        <v>#VALUE!</v>
      </c>
    </row>
    <row r="875" spans="3:10">
      <c r="C875" s="58">
        <f t="shared" si="106"/>
        <v>0</v>
      </c>
      <c r="D875" s="58" t="e">
        <f t="shared" si="107"/>
        <v>#VALUE!</v>
      </c>
      <c r="E875" s="58" t="e">
        <f t="shared" si="108"/>
        <v>#VALUE!</v>
      </c>
      <c r="F875" s="58" t="e">
        <f t="shared" si="112"/>
        <v>#VALUE!</v>
      </c>
      <c r="G875" s="58" t="e">
        <f t="shared" si="113"/>
        <v>#VALUE!</v>
      </c>
      <c r="H875" s="31">
        <f t="shared" si="109"/>
        <v>0</v>
      </c>
      <c r="I875" t="e">
        <f t="shared" si="110"/>
        <v>#VALUE!</v>
      </c>
      <c r="J875" t="e">
        <f t="shared" si="111"/>
        <v>#VALUE!</v>
      </c>
    </row>
    <row r="876" spans="3:10">
      <c r="C876" s="58">
        <f t="shared" si="106"/>
        <v>0</v>
      </c>
      <c r="D876" s="58" t="e">
        <f t="shared" si="107"/>
        <v>#VALUE!</v>
      </c>
      <c r="E876" s="58" t="e">
        <f t="shared" si="108"/>
        <v>#VALUE!</v>
      </c>
      <c r="F876" s="58" t="e">
        <f t="shared" si="112"/>
        <v>#VALUE!</v>
      </c>
      <c r="G876" s="58" t="e">
        <f t="shared" si="113"/>
        <v>#VALUE!</v>
      </c>
      <c r="H876" s="31">
        <f t="shared" si="109"/>
        <v>0</v>
      </c>
      <c r="I876" t="e">
        <f t="shared" si="110"/>
        <v>#VALUE!</v>
      </c>
      <c r="J876" t="e">
        <f t="shared" si="111"/>
        <v>#VALUE!</v>
      </c>
    </row>
    <row r="877" spans="3:10">
      <c r="C877" s="58">
        <f t="shared" si="106"/>
        <v>0</v>
      </c>
      <c r="D877" s="58" t="e">
        <f t="shared" si="107"/>
        <v>#VALUE!</v>
      </c>
      <c r="E877" s="58" t="e">
        <f t="shared" si="108"/>
        <v>#VALUE!</v>
      </c>
      <c r="F877" s="58" t="e">
        <f t="shared" si="112"/>
        <v>#VALUE!</v>
      </c>
      <c r="G877" s="58" t="e">
        <f t="shared" si="113"/>
        <v>#VALUE!</v>
      </c>
      <c r="H877" s="31">
        <f t="shared" si="109"/>
        <v>0</v>
      </c>
      <c r="I877" t="e">
        <f t="shared" si="110"/>
        <v>#VALUE!</v>
      </c>
      <c r="J877" t="e">
        <f t="shared" si="111"/>
        <v>#VALUE!</v>
      </c>
    </row>
    <row r="878" spans="3:10">
      <c r="C878" s="58">
        <f t="shared" si="106"/>
        <v>0</v>
      </c>
      <c r="D878" s="58" t="e">
        <f t="shared" si="107"/>
        <v>#VALUE!</v>
      </c>
      <c r="E878" s="58" t="e">
        <f t="shared" si="108"/>
        <v>#VALUE!</v>
      </c>
      <c r="F878" s="58" t="e">
        <f t="shared" si="112"/>
        <v>#VALUE!</v>
      </c>
      <c r="G878" s="58" t="e">
        <f t="shared" si="113"/>
        <v>#VALUE!</v>
      </c>
      <c r="H878" s="31">
        <f t="shared" si="109"/>
        <v>0</v>
      </c>
      <c r="I878" t="e">
        <f t="shared" si="110"/>
        <v>#VALUE!</v>
      </c>
      <c r="J878" t="e">
        <f t="shared" si="111"/>
        <v>#VALUE!</v>
      </c>
    </row>
    <row r="879" spans="3:10">
      <c r="C879" s="58">
        <f t="shared" si="106"/>
        <v>0</v>
      </c>
      <c r="D879" s="58" t="e">
        <f t="shared" si="107"/>
        <v>#VALUE!</v>
      </c>
      <c r="E879" s="58" t="e">
        <f t="shared" si="108"/>
        <v>#VALUE!</v>
      </c>
      <c r="F879" s="58" t="e">
        <f t="shared" si="112"/>
        <v>#VALUE!</v>
      </c>
      <c r="G879" s="58" t="e">
        <f t="shared" si="113"/>
        <v>#VALUE!</v>
      </c>
      <c r="H879" s="31">
        <f t="shared" si="109"/>
        <v>0</v>
      </c>
      <c r="I879" t="e">
        <f t="shared" si="110"/>
        <v>#VALUE!</v>
      </c>
      <c r="J879" t="e">
        <f t="shared" si="111"/>
        <v>#VALUE!</v>
      </c>
    </row>
    <row r="880" spans="3:10">
      <c r="C880" s="58">
        <f t="shared" si="106"/>
        <v>0</v>
      </c>
      <c r="D880" s="58" t="e">
        <f t="shared" si="107"/>
        <v>#VALUE!</v>
      </c>
      <c r="E880" s="58" t="e">
        <f t="shared" si="108"/>
        <v>#VALUE!</v>
      </c>
      <c r="F880" s="58" t="e">
        <f t="shared" si="112"/>
        <v>#VALUE!</v>
      </c>
      <c r="G880" s="58" t="e">
        <f t="shared" si="113"/>
        <v>#VALUE!</v>
      </c>
      <c r="H880" s="31">
        <f t="shared" si="109"/>
        <v>0</v>
      </c>
      <c r="I880" t="e">
        <f t="shared" si="110"/>
        <v>#VALUE!</v>
      </c>
      <c r="J880" t="e">
        <f t="shared" si="111"/>
        <v>#VALUE!</v>
      </c>
    </row>
    <row r="881" spans="3:10">
      <c r="C881" s="58">
        <f t="shared" si="106"/>
        <v>0</v>
      </c>
      <c r="D881" s="58" t="e">
        <f t="shared" si="107"/>
        <v>#VALUE!</v>
      </c>
      <c r="E881" s="58" t="e">
        <f t="shared" si="108"/>
        <v>#VALUE!</v>
      </c>
      <c r="F881" s="58" t="e">
        <f t="shared" si="112"/>
        <v>#VALUE!</v>
      </c>
      <c r="G881" s="58" t="e">
        <f t="shared" si="113"/>
        <v>#VALUE!</v>
      </c>
      <c r="H881" s="31">
        <f t="shared" si="109"/>
        <v>0</v>
      </c>
      <c r="I881" t="e">
        <f t="shared" si="110"/>
        <v>#VALUE!</v>
      </c>
      <c r="J881" t="e">
        <f t="shared" si="111"/>
        <v>#VALUE!</v>
      </c>
    </row>
    <row r="882" spans="3:10">
      <c r="C882" s="58">
        <f t="shared" si="106"/>
        <v>0</v>
      </c>
      <c r="D882" s="58" t="e">
        <f t="shared" si="107"/>
        <v>#VALUE!</v>
      </c>
      <c r="E882" s="58" t="e">
        <f t="shared" si="108"/>
        <v>#VALUE!</v>
      </c>
      <c r="F882" s="58" t="e">
        <f t="shared" si="112"/>
        <v>#VALUE!</v>
      </c>
      <c r="G882" s="58" t="e">
        <f t="shared" si="113"/>
        <v>#VALUE!</v>
      </c>
      <c r="H882" s="31">
        <f t="shared" si="109"/>
        <v>0</v>
      </c>
      <c r="I882" t="e">
        <f t="shared" si="110"/>
        <v>#VALUE!</v>
      </c>
      <c r="J882" t="e">
        <f t="shared" si="111"/>
        <v>#VALUE!</v>
      </c>
    </row>
    <row r="883" spans="3:10">
      <c r="C883" s="58">
        <f t="shared" si="106"/>
        <v>0</v>
      </c>
      <c r="D883" s="58" t="e">
        <f t="shared" si="107"/>
        <v>#VALUE!</v>
      </c>
      <c r="E883" s="58" t="e">
        <f t="shared" si="108"/>
        <v>#VALUE!</v>
      </c>
      <c r="F883" s="58" t="e">
        <f t="shared" si="112"/>
        <v>#VALUE!</v>
      </c>
      <c r="G883" s="58" t="e">
        <f t="shared" si="113"/>
        <v>#VALUE!</v>
      </c>
      <c r="H883" s="31">
        <f t="shared" si="109"/>
        <v>0</v>
      </c>
      <c r="I883" t="e">
        <f t="shared" si="110"/>
        <v>#VALUE!</v>
      </c>
      <c r="J883" t="e">
        <f t="shared" si="111"/>
        <v>#VALUE!</v>
      </c>
    </row>
    <row r="884" spans="3:10">
      <c r="C884" s="58">
        <f t="shared" si="106"/>
        <v>0</v>
      </c>
      <c r="D884" s="58" t="e">
        <f t="shared" si="107"/>
        <v>#VALUE!</v>
      </c>
      <c r="E884" s="58" t="e">
        <f t="shared" si="108"/>
        <v>#VALUE!</v>
      </c>
      <c r="F884" s="58" t="e">
        <f t="shared" si="112"/>
        <v>#VALUE!</v>
      </c>
      <c r="G884" s="58" t="e">
        <f t="shared" si="113"/>
        <v>#VALUE!</v>
      </c>
      <c r="H884" s="31">
        <f t="shared" si="109"/>
        <v>0</v>
      </c>
      <c r="I884" t="e">
        <f t="shared" si="110"/>
        <v>#VALUE!</v>
      </c>
      <c r="J884" t="e">
        <f t="shared" si="111"/>
        <v>#VALUE!</v>
      </c>
    </row>
    <row r="885" spans="3:10">
      <c r="C885" s="58">
        <f t="shared" si="106"/>
        <v>0</v>
      </c>
      <c r="D885" s="58" t="e">
        <f t="shared" si="107"/>
        <v>#VALUE!</v>
      </c>
      <c r="E885" s="58" t="e">
        <f t="shared" si="108"/>
        <v>#VALUE!</v>
      </c>
      <c r="F885" s="58" t="e">
        <f t="shared" si="112"/>
        <v>#VALUE!</v>
      </c>
      <c r="G885" s="58" t="e">
        <f t="shared" si="113"/>
        <v>#VALUE!</v>
      </c>
      <c r="H885" s="31">
        <f t="shared" si="109"/>
        <v>0</v>
      </c>
      <c r="I885" t="e">
        <f t="shared" si="110"/>
        <v>#VALUE!</v>
      </c>
      <c r="J885" t="e">
        <f t="shared" si="111"/>
        <v>#VALUE!</v>
      </c>
    </row>
    <row r="886" spans="3:10">
      <c r="C886" s="58">
        <f t="shared" si="106"/>
        <v>0</v>
      </c>
      <c r="D886" s="58" t="e">
        <f t="shared" si="107"/>
        <v>#VALUE!</v>
      </c>
      <c r="E886" s="58" t="e">
        <f t="shared" si="108"/>
        <v>#VALUE!</v>
      </c>
      <c r="F886" s="58" t="e">
        <f t="shared" si="112"/>
        <v>#VALUE!</v>
      </c>
      <c r="G886" s="58" t="e">
        <f t="shared" si="113"/>
        <v>#VALUE!</v>
      </c>
      <c r="H886" s="31">
        <f t="shared" si="109"/>
        <v>0</v>
      </c>
      <c r="I886" t="e">
        <f t="shared" si="110"/>
        <v>#VALUE!</v>
      </c>
      <c r="J886" t="e">
        <f t="shared" si="111"/>
        <v>#VALUE!</v>
      </c>
    </row>
    <row r="887" spans="3:10">
      <c r="C887" s="58">
        <f t="shared" si="106"/>
        <v>0</v>
      </c>
      <c r="D887" s="58" t="e">
        <f t="shared" si="107"/>
        <v>#VALUE!</v>
      </c>
      <c r="E887" s="58" t="e">
        <f t="shared" si="108"/>
        <v>#VALUE!</v>
      </c>
      <c r="F887" s="58" t="e">
        <f t="shared" si="112"/>
        <v>#VALUE!</v>
      </c>
      <c r="G887" s="58" t="e">
        <f t="shared" si="113"/>
        <v>#VALUE!</v>
      </c>
      <c r="H887" s="31">
        <f t="shared" si="109"/>
        <v>0</v>
      </c>
      <c r="I887" t="e">
        <f t="shared" si="110"/>
        <v>#VALUE!</v>
      </c>
      <c r="J887" t="e">
        <f t="shared" si="111"/>
        <v>#VALUE!</v>
      </c>
    </row>
    <row r="888" spans="3:10">
      <c r="C888" s="58">
        <f t="shared" si="106"/>
        <v>0</v>
      </c>
      <c r="D888" s="58" t="e">
        <f t="shared" si="107"/>
        <v>#VALUE!</v>
      </c>
      <c r="E888" s="58" t="e">
        <f t="shared" si="108"/>
        <v>#VALUE!</v>
      </c>
      <c r="F888" s="58" t="e">
        <f t="shared" si="112"/>
        <v>#VALUE!</v>
      </c>
      <c r="G888" s="58" t="e">
        <f t="shared" si="113"/>
        <v>#VALUE!</v>
      </c>
      <c r="H888" s="31">
        <f t="shared" si="109"/>
        <v>0</v>
      </c>
      <c r="I888" t="e">
        <f t="shared" si="110"/>
        <v>#VALUE!</v>
      </c>
      <c r="J888" t="e">
        <f t="shared" si="111"/>
        <v>#VALUE!</v>
      </c>
    </row>
    <row r="889" spans="3:10">
      <c r="C889" s="58">
        <f t="shared" si="106"/>
        <v>0</v>
      </c>
      <c r="D889" s="58" t="e">
        <f t="shared" si="107"/>
        <v>#VALUE!</v>
      </c>
      <c r="E889" s="58" t="e">
        <f t="shared" si="108"/>
        <v>#VALUE!</v>
      </c>
      <c r="F889" s="58" t="e">
        <f t="shared" si="112"/>
        <v>#VALUE!</v>
      </c>
      <c r="G889" s="58" t="e">
        <f t="shared" si="113"/>
        <v>#VALUE!</v>
      </c>
      <c r="H889" s="31">
        <f t="shared" si="109"/>
        <v>0</v>
      </c>
      <c r="I889" t="e">
        <f t="shared" si="110"/>
        <v>#VALUE!</v>
      </c>
      <c r="J889" t="e">
        <f t="shared" si="111"/>
        <v>#VALUE!</v>
      </c>
    </row>
    <row r="890" spans="3:10">
      <c r="C890" s="58">
        <f t="shared" si="106"/>
        <v>0</v>
      </c>
      <c r="D890" s="58" t="e">
        <f t="shared" si="107"/>
        <v>#VALUE!</v>
      </c>
      <c r="E890" s="58" t="e">
        <f t="shared" si="108"/>
        <v>#VALUE!</v>
      </c>
      <c r="F890" s="58" t="e">
        <f t="shared" si="112"/>
        <v>#VALUE!</v>
      </c>
      <c r="G890" s="58" t="e">
        <f t="shared" si="113"/>
        <v>#VALUE!</v>
      </c>
      <c r="H890" s="31">
        <f t="shared" si="109"/>
        <v>0</v>
      </c>
      <c r="I890" t="e">
        <f t="shared" si="110"/>
        <v>#VALUE!</v>
      </c>
      <c r="J890" t="e">
        <f t="shared" si="111"/>
        <v>#VALUE!</v>
      </c>
    </row>
    <row r="891" spans="3:10">
      <c r="C891" s="58">
        <f t="shared" si="106"/>
        <v>0</v>
      </c>
      <c r="D891" s="58" t="e">
        <f t="shared" si="107"/>
        <v>#VALUE!</v>
      </c>
      <c r="E891" s="58" t="e">
        <f t="shared" si="108"/>
        <v>#VALUE!</v>
      </c>
      <c r="F891" s="58" t="e">
        <f t="shared" si="112"/>
        <v>#VALUE!</v>
      </c>
      <c r="G891" s="58" t="e">
        <f t="shared" si="113"/>
        <v>#VALUE!</v>
      </c>
      <c r="H891" s="31">
        <f t="shared" si="109"/>
        <v>0</v>
      </c>
      <c r="I891" t="e">
        <f t="shared" si="110"/>
        <v>#VALUE!</v>
      </c>
      <c r="J891" t="e">
        <f t="shared" si="111"/>
        <v>#VALUE!</v>
      </c>
    </row>
    <row r="892" spans="3:10">
      <c r="C892" s="58">
        <f t="shared" si="106"/>
        <v>0</v>
      </c>
      <c r="D892" s="58" t="e">
        <f t="shared" si="107"/>
        <v>#VALUE!</v>
      </c>
      <c r="E892" s="58" t="e">
        <f t="shared" si="108"/>
        <v>#VALUE!</v>
      </c>
      <c r="F892" s="58" t="e">
        <f t="shared" si="112"/>
        <v>#VALUE!</v>
      </c>
      <c r="G892" s="58" t="e">
        <f t="shared" si="113"/>
        <v>#VALUE!</v>
      </c>
      <c r="H892" s="31">
        <f t="shared" si="109"/>
        <v>0</v>
      </c>
      <c r="I892" t="e">
        <f t="shared" si="110"/>
        <v>#VALUE!</v>
      </c>
      <c r="J892" t="e">
        <f t="shared" si="111"/>
        <v>#VALUE!</v>
      </c>
    </row>
    <row r="893" spans="3:10">
      <c r="C893" s="58">
        <f t="shared" si="106"/>
        <v>0</v>
      </c>
      <c r="D893" s="58" t="e">
        <f t="shared" si="107"/>
        <v>#VALUE!</v>
      </c>
      <c r="E893" s="58" t="e">
        <f t="shared" si="108"/>
        <v>#VALUE!</v>
      </c>
      <c r="F893" s="58" t="e">
        <f t="shared" si="112"/>
        <v>#VALUE!</v>
      </c>
      <c r="G893" s="58" t="e">
        <f t="shared" si="113"/>
        <v>#VALUE!</v>
      </c>
      <c r="H893" s="31">
        <f t="shared" si="109"/>
        <v>0</v>
      </c>
      <c r="I893" t="e">
        <f t="shared" si="110"/>
        <v>#VALUE!</v>
      </c>
      <c r="J893" t="e">
        <f t="shared" si="111"/>
        <v>#VALUE!</v>
      </c>
    </row>
    <row r="894" spans="3:10">
      <c r="C894" s="58">
        <f t="shared" si="106"/>
        <v>0</v>
      </c>
      <c r="D894" s="58" t="e">
        <f t="shared" si="107"/>
        <v>#VALUE!</v>
      </c>
      <c r="E894" s="58" t="e">
        <f t="shared" si="108"/>
        <v>#VALUE!</v>
      </c>
      <c r="F894" s="58" t="e">
        <f t="shared" si="112"/>
        <v>#VALUE!</v>
      </c>
      <c r="G894" s="58" t="e">
        <f t="shared" si="113"/>
        <v>#VALUE!</v>
      </c>
      <c r="H894" s="31">
        <f t="shared" si="109"/>
        <v>0</v>
      </c>
      <c r="I894" t="e">
        <f t="shared" si="110"/>
        <v>#VALUE!</v>
      </c>
      <c r="J894" t="e">
        <f t="shared" si="111"/>
        <v>#VALUE!</v>
      </c>
    </row>
    <row r="895" spans="3:10">
      <c r="C895" s="58">
        <f t="shared" si="106"/>
        <v>0</v>
      </c>
      <c r="D895" s="58" t="e">
        <f t="shared" si="107"/>
        <v>#VALUE!</v>
      </c>
      <c r="E895" s="58" t="e">
        <f t="shared" si="108"/>
        <v>#VALUE!</v>
      </c>
      <c r="F895" s="58" t="e">
        <f t="shared" si="112"/>
        <v>#VALUE!</v>
      </c>
      <c r="G895" s="58" t="e">
        <f t="shared" si="113"/>
        <v>#VALUE!</v>
      </c>
      <c r="H895" s="31">
        <f t="shared" si="109"/>
        <v>0</v>
      </c>
      <c r="I895" t="e">
        <f t="shared" si="110"/>
        <v>#VALUE!</v>
      </c>
      <c r="J895" t="e">
        <f t="shared" si="111"/>
        <v>#VALUE!</v>
      </c>
    </row>
    <row r="896" spans="3:10">
      <c r="C896" s="58">
        <f t="shared" si="106"/>
        <v>0</v>
      </c>
      <c r="D896" s="58" t="e">
        <f t="shared" si="107"/>
        <v>#VALUE!</v>
      </c>
      <c r="E896" s="58" t="e">
        <f t="shared" si="108"/>
        <v>#VALUE!</v>
      </c>
      <c r="F896" s="58" t="e">
        <f t="shared" si="112"/>
        <v>#VALUE!</v>
      </c>
      <c r="G896" s="58" t="e">
        <f t="shared" si="113"/>
        <v>#VALUE!</v>
      </c>
      <c r="H896" s="31">
        <f t="shared" si="109"/>
        <v>0</v>
      </c>
      <c r="I896" t="e">
        <f t="shared" si="110"/>
        <v>#VALUE!</v>
      </c>
      <c r="J896" t="e">
        <f t="shared" si="111"/>
        <v>#VALUE!</v>
      </c>
    </row>
    <row r="897" spans="3:10">
      <c r="C897" s="58">
        <f t="shared" si="106"/>
        <v>0</v>
      </c>
      <c r="D897" s="58" t="e">
        <f t="shared" si="107"/>
        <v>#VALUE!</v>
      </c>
      <c r="E897" s="58" t="e">
        <f t="shared" si="108"/>
        <v>#VALUE!</v>
      </c>
      <c r="F897" s="58" t="e">
        <f t="shared" si="112"/>
        <v>#VALUE!</v>
      </c>
      <c r="G897" s="58" t="e">
        <f t="shared" si="113"/>
        <v>#VALUE!</v>
      </c>
      <c r="H897" s="31">
        <f t="shared" si="109"/>
        <v>0</v>
      </c>
      <c r="I897" t="e">
        <f t="shared" si="110"/>
        <v>#VALUE!</v>
      </c>
      <c r="J897" t="e">
        <f t="shared" si="111"/>
        <v>#VALUE!</v>
      </c>
    </row>
    <row r="898" spans="3:10">
      <c r="C898" s="58">
        <f t="shared" ref="C898:C961" si="114">IFERROR(FIND(";",B898,1),B898)</f>
        <v>0</v>
      </c>
      <c r="D898" s="58" t="e">
        <f t="shared" ref="D898:D961" si="115">FIND(";",B898,C898+1)</f>
        <v>#VALUE!</v>
      </c>
      <c r="E898" s="58" t="e">
        <f t="shared" ref="E898:E961" si="116">FIND(";",B898,D898+1)</f>
        <v>#VALUE!</v>
      </c>
      <c r="F898" s="58" t="e">
        <f t="shared" si="112"/>
        <v>#VALUE!</v>
      </c>
      <c r="G898" s="58" t="e">
        <f t="shared" si="113"/>
        <v>#VALUE!</v>
      </c>
      <c r="H898" s="31">
        <f t="shared" ref="H898:H961" si="117">IFERROR(MID(B898,1,C898-1),B898)</f>
        <v>0</v>
      </c>
      <c r="I898" t="e">
        <f t="shared" ref="I898:I961" si="118">MID(B898,C898+1,D898-1-C898)</f>
        <v>#VALUE!</v>
      </c>
      <c r="J898" t="e">
        <f t="shared" ref="J898:J961" si="119">MID(B898,D898+1,1000)</f>
        <v>#VALUE!</v>
      </c>
    </row>
    <row r="899" spans="3:10">
      <c r="C899" s="58">
        <f t="shared" si="114"/>
        <v>0</v>
      </c>
      <c r="D899" s="58" t="e">
        <f t="shared" si="115"/>
        <v>#VALUE!</v>
      </c>
      <c r="E899" s="58" t="e">
        <f t="shared" si="116"/>
        <v>#VALUE!</v>
      </c>
      <c r="F899" s="58" t="e">
        <f t="shared" si="112"/>
        <v>#VALUE!</v>
      </c>
      <c r="G899" s="58" t="e">
        <f t="shared" si="113"/>
        <v>#VALUE!</v>
      </c>
      <c r="H899" s="31">
        <f t="shared" si="117"/>
        <v>0</v>
      </c>
      <c r="I899" t="e">
        <f t="shared" si="118"/>
        <v>#VALUE!</v>
      </c>
      <c r="J899" t="e">
        <f t="shared" si="119"/>
        <v>#VALUE!</v>
      </c>
    </row>
    <row r="900" spans="3:10">
      <c r="C900" s="58">
        <f t="shared" si="114"/>
        <v>0</v>
      </c>
      <c r="D900" s="58" t="e">
        <f t="shared" si="115"/>
        <v>#VALUE!</v>
      </c>
      <c r="E900" s="58" t="e">
        <f t="shared" si="116"/>
        <v>#VALUE!</v>
      </c>
      <c r="F900" s="58" t="e">
        <f t="shared" si="112"/>
        <v>#VALUE!</v>
      </c>
      <c r="G900" s="58" t="e">
        <f t="shared" si="113"/>
        <v>#VALUE!</v>
      </c>
      <c r="H900" s="31">
        <f t="shared" si="117"/>
        <v>0</v>
      </c>
      <c r="I900" t="e">
        <f t="shared" si="118"/>
        <v>#VALUE!</v>
      </c>
      <c r="J900" t="e">
        <f t="shared" si="119"/>
        <v>#VALUE!</v>
      </c>
    </row>
    <row r="901" spans="3:10">
      <c r="C901" s="58">
        <f t="shared" si="114"/>
        <v>0</v>
      </c>
      <c r="D901" s="58" t="e">
        <f t="shared" si="115"/>
        <v>#VALUE!</v>
      </c>
      <c r="E901" s="58" t="e">
        <f t="shared" si="116"/>
        <v>#VALUE!</v>
      </c>
      <c r="F901" s="58" t="e">
        <f t="shared" si="112"/>
        <v>#VALUE!</v>
      </c>
      <c r="G901" s="58" t="e">
        <f t="shared" si="113"/>
        <v>#VALUE!</v>
      </c>
      <c r="H901" s="31">
        <f t="shared" si="117"/>
        <v>0</v>
      </c>
      <c r="I901" t="e">
        <f t="shared" si="118"/>
        <v>#VALUE!</v>
      </c>
      <c r="J901" t="e">
        <f t="shared" si="119"/>
        <v>#VALUE!</v>
      </c>
    </row>
    <row r="902" spans="3:10">
      <c r="C902" s="58">
        <f t="shared" si="114"/>
        <v>0</v>
      </c>
      <c r="D902" s="58" t="e">
        <f t="shared" si="115"/>
        <v>#VALUE!</v>
      </c>
      <c r="E902" s="58" t="e">
        <f t="shared" si="116"/>
        <v>#VALUE!</v>
      </c>
      <c r="F902" s="58" t="e">
        <f t="shared" si="112"/>
        <v>#VALUE!</v>
      </c>
      <c r="G902" s="58" t="e">
        <f t="shared" si="113"/>
        <v>#VALUE!</v>
      </c>
      <c r="H902" s="31">
        <f t="shared" si="117"/>
        <v>0</v>
      </c>
      <c r="I902" t="e">
        <f t="shared" si="118"/>
        <v>#VALUE!</v>
      </c>
      <c r="J902" t="e">
        <f t="shared" si="119"/>
        <v>#VALUE!</v>
      </c>
    </row>
    <row r="903" spans="3:10">
      <c r="C903" s="58">
        <f t="shared" si="114"/>
        <v>0</v>
      </c>
      <c r="D903" s="58" t="e">
        <f t="shared" si="115"/>
        <v>#VALUE!</v>
      </c>
      <c r="E903" s="58" t="e">
        <f t="shared" si="116"/>
        <v>#VALUE!</v>
      </c>
      <c r="F903" s="58" t="e">
        <f t="shared" si="112"/>
        <v>#VALUE!</v>
      </c>
      <c r="G903" s="58" t="e">
        <f t="shared" si="113"/>
        <v>#VALUE!</v>
      </c>
      <c r="H903" s="31">
        <f t="shared" si="117"/>
        <v>0</v>
      </c>
      <c r="I903" t="e">
        <f t="shared" si="118"/>
        <v>#VALUE!</v>
      </c>
      <c r="J903" t="e">
        <f t="shared" si="119"/>
        <v>#VALUE!</v>
      </c>
    </row>
    <row r="904" spans="3:10">
      <c r="C904" s="58">
        <f t="shared" si="114"/>
        <v>0</v>
      </c>
      <c r="D904" s="58" t="e">
        <f t="shared" si="115"/>
        <v>#VALUE!</v>
      </c>
      <c r="E904" s="58" t="e">
        <f t="shared" si="116"/>
        <v>#VALUE!</v>
      </c>
      <c r="F904" s="58" t="e">
        <f t="shared" si="112"/>
        <v>#VALUE!</v>
      </c>
      <c r="G904" s="58" t="e">
        <f t="shared" si="113"/>
        <v>#VALUE!</v>
      </c>
      <c r="H904" s="31">
        <f t="shared" si="117"/>
        <v>0</v>
      </c>
      <c r="I904" t="e">
        <f t="shared" si="118"/>
        <v>#VALUE!</v>
      </c>
      <c r="J904" t="e">
        <f t="shared" si="119"/>
        <v>#VALUE!</v>
      </c>
    </row>
    <row r="905" spans="3:10">
      <c r="C905" s="58">
        <f t="shared" si="114"/>
        <v>0</v>
      </c>
      <c r="D905" s="58" t="e">
        <f t="shared" si="115"/>
        <v>#VALUE!</v>
      </c>
      <c r="E905" s="58" t="e">
        <f t="shared" si="116"/>
        <v>#VALUE!</v>
      </c>
      <c r="F905" s="58" t="e">
        <f t="shared" si="112"/>
        <v>#VALUE!</v>
      </c>
      <c r="G905" s="58" t="e">
        <f t="shared" si="113"/>
        <v>#VALUE!</v>
      </c>
      <c r="H905" s="31">
        <f t="shared" si="117"/>
        <v>0</v>
      </c>
      <c r="I905" t="e">
        <f t="shared" si="118"/>
        <v>#VALUE!</v>
      </c>
      <c r="J905" t="e">
        <f t="shared" si="119"/>
        <v>#VALUE!</v>
      </c>
    </row>
    <row r="906" spans="3:10">
      <c r="C906" s="58">
        <f t="shared" si="114"/>
        <v>0</v>
      </c>
      <c r="D906" s="58" t="e">
        <f t="shared" si="115"/>
        <v>#VALUE!</v>
      </c>
      <c r="E906" s="58" t="e">
        <f t="shared" si="116"/>
        <v>#VALUE!</v>
      </c>
      <c r="F906" s="58" t="e">
        <f t="shared" si="112"/>
        <v>#VALUE!</v>
      </c>
      <c r="G906" s="58" t="e">
        <f t="shared" si="113"/>
        <v>#VALUE!</v>
      </c>
      <c r="H906" s="31">
        <f t="shared" si="117"/>
        <v>0</v>
      </c>
      <c r="I906" t="e">
        <f t="shared" si="118"/>
        <v>#VALUE!</v>
      </c>
      <c r="J906" t="e">
        <f t="shared" si="119"/>
        <v>#VALUE!</v>
      </c>
    </row>
    <row r="907" spans="3:10">
      <c r="C907" s="58">
        <f t="shared" si="114"/>
        <v>0</v>
      </c>
      <c r="D907" s="58" t="e">
        <f t="shared" si="115"/>
        <v>#VALUE!</v>
      </c>
      <c r="E907" s="58" t="e">
        <f t="shared" si="116"/>
        <v>#VALUE!</v>
      </c>
      <c r="F907" s="58" t="e">
        <f t="shared" si="112"/>
        <v>#VALUE!</v>
      </c>
      <c r="G907" s="58" t="e">
        <f t="shared" si="113"/>
        <v>#VALUE!</v>
      </c>
      <c r="H907" s="31">
        <f t="shared" si="117"/>
        <v>0</v>
      </c>
      <c r="I907" t="e">
        <f t="shared" si="118"/>
        <v>#VALUE!</v>
      </c>
      <c r="J907" t="e">
        <f t="shared" si="119"/>
        <v>#VALUE!</v>
      </c>
    </row>
    <row r="908" spans="3:10">
      <c r="C908" s="58">
        <f t="shared" si="114"/>
        <v>0</v>
      </c>
      <c r="D908" s="58" t="e">
        <f t="shared" si="115"/>
        <v>#VALUE!</v>
      </c>
      <c r="E908" s="58" t="e">
        <f t="shared" si="116"/>
        <v>#VALUE!</v>
      </c>
      <c r="F908" s="58" t="e">
        <f t="shared" si="112"/>
        <v>#VALUE!</v>
      </c>
      <c r="G908" s="58" t="e">
        <f t="shared" si="113"/>
        <v>#VALUE!</v>
      </c>
      <c r="H908" s="31">
        <f t="shared" si="117"/>
        <v>0</v>
      </c>
      <c r="I908" t="e">
        <f t="shared" si="118"/>
        <v>#VALUE!</v>
      </c>
      <c r="J908" t="e">
        <f t="shared" si="119"/>
        <v>#VALUE!</v>
      </c>
    </row>
    <row r="909" spans="3:10">
      <c r="C909" s="58">
        <f t="shared" si="114"/>
        <v>0</v>
      </c>
      <c r="D909" s="58" t="e">
        <f t="shared" si="115"/>
        <v>#VALUE!</v>
      </c>
      <c r="E909" s="58" t="e">
        <f t="shared" si="116"/>
        <v>#VALUE!</v>
      </c>
      <c r="F909" s="58" t="e">
        <f t="shared" si="112"/>
        <v>#VALUE!</v>
      </c>
      <c r="G909" s="58" t="e">
        <f t="shared" si="113"/>
        <v>#VALUE!</v>
      </c>
      <c r="H909" s="31">
        <f t="shared" si="117"/>
        <v>0</v>
      </c>
      <c r="I909" t="e">
        <f t="shared" si="118"/>
        <v>#VALUE!</v>
      </c>
      <c r="J909" t="e">
        <f t="shared" si="119"/>
        <v>#VALUE!</v>
      </c>
    </row>
    <row r="910" spans="3:10">
      <c r="C910" s="58">
        <f t="shared" si="114"/>
        <v>0</v>
      </c>
      <c r="D910" s="58" t="e">
        <f t="shared" si="115"/>
        <v>#VALUE!</v>
      </c>
      <c r="E910" s="58" t="e">
        <f t="shared" si="116"/>
        <v>#VALUE!</v>
      </c>
      <c r="F910" s="58" t="e">
        <f t="shared" si="112"/>
        <v>#VALUE!</v>
      </c>
      <c r="G910" s="58" t="e">
        <f t="shared" si="113"/>
        <v>#VALUE!</v>
      </c>
      <c r="H910" s="31">
        <f t="shared" si="117"/>
        <v>0</v>
      </c>
      <c r="I910" t="e">
        <f t="shared" si="118"/>
        <v>#VALUE!</v>
      </c>
      <c r="J910" t="e">
        <f t="shared" si="119"/>
        <v>#VALUE!</v>
      </c>
    </row>
    <row r="911" spans="3:10">
      <c r="C911" s="58">
        <f t="shared" si="114"/>
        <v>0</v>
      </c>
      <c r="D911" s="58" t="e">
        <f t="shared" si="115"/>
        <v>#VALUE!</v>
      </c>
      <c r="E911" s="58" t="e">
        <f t="shared" si="116"/>
        <v>#VALUE!</v>
      </c>
      <c r="F911" s="58" t="e">
        <f t="shared" si="112"/>
        <v>#VALUE!</v>
      </c>
      <c r="G911" s="58" t="e">
        <f t="shared" si="113"/>
        <v>#VALUE!</v>
      </c>
      <c r="H911" s="31">
        <f t="shared" si="117"/>
        <v>0</v>
      </c>
      <c r="I911" t="e">
        <f t="shared" si="118"/>
        <v>#VALUE!</v>
      </c>
      <c r="J911" t="e">
        <f t="shared" si="119"/>
        <v>#VALUE!</v>
      </c>
    </row>
    <row r="912" spans="3:10">
      <c r="C912" s="58">
        <f t="shared" si="114"/>
        <v>0</v>
      </c>
      <c r="D912" s="58" t="e">
        <f t="shared" si="115"/>
        <v>#VALUE!</v>
      </c>
      <c r="E912" s="58" t="e">
        <f t="shared" si="116"/>
        <v>#VALUE!</v>
      </c>
      <c r="F912" s="58" t="e">
        <f t="shared" si="112"/>
        <v>#VALUE!</v>
      </c>
      <c r="G912" s="58" t="e">
        <f t="shared" si="113"/>
        <v>#VALUE!</v>
      </c>
      <c r="H912" s="31">
        <f t="shared" si="117"/>
        <v>0</v>
      </c>
      <c r="I912" t="e">
        <f t="shared" si="118"/>
        <v>#VALUE!</v>
      </c>
      <c r="J912" t="e">
        <f t="shared" si="119"/>
        <v>#VALUE!</v>
      </c>
    </row>
    <row r="913" spans="3:10">
      <c r="C913" s="58">
        <f t="shared" si="114"/>
        <v>0</v>
      </c>
      <c r="D913" s="58" t="e">
        <f t="shared" si="115"/>
        <v>#VALUE!</v>
      </c>
      <c r="E913" s="58" t="e">
        <f t="shared" si="116"/>
        <v>#VALUE!</v>
      </c>
      <c r="F913" s="58" t="e">
        <f t="shared" si="112"/>
        <v>#VALUE!</v>
      </c>
      <c r="G913" s="58" t="e">
        <f t="shared" si="113"/>
        <v>#VALUE!</v>
      </c>
      <c r="H913" s="31">
        <f t="shared" si="117"/>
        <v>0</v>
      </c>
      <c r="I913" t="e">
        <f t="shared" si="118"/>
        <v>#VALUE!</v>
      </c>
      <c r="J913" t="e">
        <f t="shared" si="119"/>
        <v>#VALUE!</v>
      </c>
    </row>
    <row r="914" spans="3:10">
      <c r="C914" s="58">
        <f t="shared" si="114"/>
        <v>0</v>
      </c>
      <c r="D914" s="58" t="e">
        <f t="shared" si="115"/>
        <v>#VALUE!</v>
      </c>
      <c r="E914" s="58" t="e">
        <f t="shared" si="116"/>
        <v>#VALUE!</v>
      </c>
      <c r="F914" s="58" t="e">
        <f t="shared" si="112"/>
        <v>#VALUE!</v>
      </c>
      <c r="G914" s="58" t="e">
        <f t="shared" si="113"/>
        <v>#VALUE!</v>
      </c>
      <c r="H914" s="31">
        <f t="shared" si="117"/>
        <v>0</v>
      </c>
      <c r="I914" t="e">
        <f t="shared" si="118"/>
        <v>#VALUE!</v>
      </c>
      <c r="J914" t="e">
        <f t="shared" si="119"/>
        <v>#VALUE!</v>
      </c>
    </row>
    <row r="915" spans="3:10">
      <c r="C915" s="58">
        <f t="shared" si="114"/>
        <v>0</v>
      </c>
      <c r="D915" s="58" t="e">
        <f t="shared" si="115"/>
        <v>#VALUE!</v>
      </c>
      <c r="E915" s="58" t="e">
        <f t="shared" si="116"/>
        <v>#VALUE!</v>
      </c>
      <c r="F915" s="58" t="e">
        <f t="shared" si="112"/>
        <v>#VALUE!</v>
      </c>
      <c r="G915" s="58" t="e">
        <f t="shared" si="113"/>
        <v>#VALUE!</v>
      </c>
      <c r="H915" s="31">
        <f t="shared" si="117"/>
        <v>0</v>
      </c>
      <c r="I915" t="e">
        <f t="shared" si="118"/>
        <v>#VALUE!</v>
      </c>
      <c r="J915" t="e">
        <f t="shared" si="119"/>
        <v>#VALUE!</v>
      </c>
    </row>
    <row r="916" spans="3:10">
      <c r="C916" s="58">
        <f t="shared" si="114"/>
        <v>0</v>
      </c>
      <c r="D916" s="58" t="e">
        <f t="shared" si="115"/>
        <v>#VALUE!</v>
      </c>
      <c r="E916" s="58" t="e">
        <f t="shared" si="116"/>
        <v>#VALUE!</v>
      </c>
      <c r="F916" s="58" t="e">
        <f t="shared" si="112"/>
        <v>#VALUE!</v>
      </c>
      <c r="G916" s="58" t="e">
        <f t="shared" si="113"/>
        <v>#VALUE!</v>
      </c>
      <c r="H916" s="31">
        <f t="shared" si="117"/>
        <v>0</v>
      </c>
      <c r="I916" t="e">
        <f t="shared" si="118"/>
        <v>#VALUE!</v>
      </c>
      <c r="J916" t="e">
        <f t="shared" si="119"/>
        <v>#VALUE!</v>
      </c>
    </row>
    <row r="917" spans="3:10">
      <c r="C917" s="58">
        <f t="shared" si="114"/>
        <v>0</v>
      </c>
      <c r="D917" s="58" t="e">
        <f t="shared" si="115"/>
        <v>#VALUE!</v>
      </c>
      <c r="E917" s="58" t="e">
        <f t="shared" si="116"/>
        <v>#VALUE!</v>
      </c>
      <c r="F917" s="58" t="e">
        <f t="shared" si="112"/>
        <v>#VALUE!</v>
      </c>
      <c r="G917" s="58" t="e">
        <f t="shared" si="113"/>
        <v>#VALUE!</v>
      </c>
      <c r="H917" s="31">
        <f t="shared" si="117"/>
        <v>0</v>
      </c>
      <c r="I917" t="e">
        <f t="shared" si="118"/>
        <v>#VALUE!</v>
      </c>
      <c r="J917" t="e">
        <f t="shared" si="119"/>
        <v>#VALUE!</v>
      </c>
    </row>
    <row r="918" spans="3:10">
      <c r="C918" s="58">
        <f t="shared" si="114"/>
        <v>0</v>
      </c>
      <c r="D918" s="58" t="e">
        <f t="shared" si="115"/>
        <v>#VALUE!</v>
      </c>
      <c r="E918" s="58" t="e">
        <f t="shared" si="116"/>
        <v>#VALUE!</v>
      </c>
      <c r="F918" s="58" t="e">
        <f t="shared" si="112"/>
        <v>#VALUE!</v>
      </c>
      <c r="G918" s="58" t="e">
        <f t="shared" si="113"/>
        <v>#VALUE!</v>
      </c>
      <c r="H918" s="31">
        <f t="shared" si="117"/>
        <v>0</v>
      </c>
      <c r="I918" t="e">
        <f t="shared" si="118"/>
        <v>#VALUE!</v>
      </c>
      <c r="J918" t="e">
        <f t="shared" si="119"/>
        <v>#VALUE!</v>
      </c>
    </row>
    <row r="919" spans="3:10">
      <c r="C919" s="58">
        <f t="shared" si="114"/>
        <v>0</v>
      </c>
      <c r="D919" s="58" t="e">
        <f t="shared" si="115"/>
        <v>#VALUE!</v>
      </c>
      <c r="E919" s="58" t="e">
        <f t="shared" si="116"/>
        <v>#VALUE!</v>
      </c>
      <c r="F919" s="58" t="e">
        <f t="shared" si="112"/>
        <v>#VALUE!</v>
      </c>
      <c r="G919" s="58" t="e">
        <f t="shared" si="113"/>
        <v>#VALUE!</v>
      </c>
      <c r="H919" s="31">
        <f t="shared" si="117"/>
        <v>0</v>
      </c>
      <c r="I919" t="e">
        <f t="shared" si="118"/>
        <v>#VALUE!</v>
      </c>
      <c r="J919" t="e">
        <f t="shared" si="119"/>
        <v>#VALUE!</v>
      </c>
    </row>
    <row r="920" spans="3:10">
      <c r="C920" s="58">
        <f t="shared" si="114"/>
        <v>0</v>
      </c>
      <c r="D920" s="58" t="e">
        <f t="shared" si="115"/>
        <v>#VALUE!</v>
      </c>
      <c r="E920" s="58" t="e">
        <f t="shared" si="116"/>
        <v>#VALUE!</v>
      </c>
      <c r="F920" s="58" t="e">
        <f t="shared" si="112"/>
        <v>#VALUE!</v>
      </c>
      <c r="G920" s="58" t="e">
        <f t="shared" si="113"/>
        <v>#VALUE!</v>
      </c>
      <c r="H920" s="31">
        <f t="shared" si="117"/>
        <v>0</v>
      </c>
      <c r="I920" t="e">
        <f t="shared" si="118"/>
        <v>#VALUE!</v>
      </c>
      <c r="J920" t="e">
        <f t="shared" si="119"/>
        <v>#VALUE!</v>
      </c>
    </row>
    <row r="921" spans="3:10">
      <c r="C921" s="58">
        <f t="shared" si="114"/>
        <v>0</v>
      </c>
      <c r="D921" s="58" t="e">
        <f t="shared" si="115"/>
        <v>#VALUE!</v>
      </c>
      <c r="E921" s="58" t="e">
        <f t="shared" si="116"/>
        <v>#VALUE!</v>
      </c>
      <c r="F921" s="58" t="e">
        <f t="shared" si="112"/>
        <v>#VALUE!</v>
      </c>
      <c r="G921" s="58" t="e">
        <f t="shared" si="113"/>
        <v>#VALUE!</v>
      </c>
      <c r="H921" s="31">
        <f t="shared" si="117"/>
        <v>0</v>
      </c>
      <c r="I921" t="e">
        <f t="shared" si="118"/>
        <v>#VALUE!</v>
      </c>
      <c r="J921" t="e">
        <f t="shared" si="119"/>
        <v>#VALUE!</v>
      </c>
    </row>
    <row r="922" spans="3:10">
      <c r="C922" s="58">
        <f t="shared" si="114"/>
        <v>0</v>
      </c>
      <c r="D922" s="58" t="e">
        <f t="shared" si="115"/>
        <v>#VALUE!</v>
      </c>
      <c r="E922" s="58" t="e">
        <f t="shared" si="116"/>
        <v>#VALUE!</v>
      </c>
      <c r="F922" s="58" t="e">
        <f t="shared" si="112"/>
        <v>#VALUE!</v>
      </c>
      <c r="G922" s="58" t="e">
        <f t="shared" si="113"/>
        <v>#VALUE!</v>
      </c>
      <c r="H922" s="31">
        <f t="shared" si="117"/>
        <v>0</v>
      </c>
      <c r="I922" t="e">
        <f t="shared" si="118"/>
        <v>#VALUE!</v>
      </c>
      <c r="J922" t="e">
        <f t="shared" si="119"/>
        <v>#VALUE!</v>
      </c>
    </row>
    <row r="923" spans="3:10">
      <c r="C923" s="58">
        <f t="shared" si="114"/>
        <v>0</v>
      </c>
      <c r="D923" s="58" t="e">
        <f t="shared" si="115"/>
        <v>#VALUE!</v>
      </c>
      <c r="E923" s="58" t="e">
        <f t="shared" si="116"/>
        <v>#VALUE!</v>
      </c>
      <c r="F923" s="58" t="e">
        <f t="shared" si="112"/>
        <v>#VALUE!</v>
      </c>
      <c r="G923" s="58" t="e">
        <f t="shared" si="113"/>
        <v>#VALUE!</v>
      </c>
      <c r="H923" s="31">
        <f t="shared" si="117"/>
        <v>0</v>
      </c>
      <c r="I923" t="e">
        <f t="shared" si="118"/>
        <v>#VALUE!</v>
      </c>
      <c r="J923" t="e">
        <f t="shared" si="119"/>
        <v>#VALUE!</v>
      </c>
    </row>
    <row r="924" spans="3:10">
      <c r="C924" s="58">
        <f t="shared" si="114"/>
        <v>0</v>
      </c>
      <c r="D924" s="58" t="e">
        <f t="shared" si="115"/>
        <v>#VALUE!</v>
      </c>
      <c r="E924" s="58" t="e">
        <f t="shared" si="116"/>
        <v>#VALUE!</v>
      </c>
      <c r="F924" s="58" t="e">
        <f t="shared" si="112"/>
        <v>#VALUE!</v>
      </c>
      <c r="G924" s="58" t="e">
        <f t="shared" si="113"/>
        <v>#VALUE!</v>
      </c>
      <c r="H924" s="31">
        <f t="shared" si="117"/>
        <v>0</v>
      </c>
      <c r="I924" t="e">
        <f t="shared" si="118"/>
        <v>#VALUE!</v>
      </c>
      <c r="J924" t="e">
        <f t="shared" si="119"/>
        <v>#VALUE!</v>
      </c>
    </row>
    <row r="925" spans="3:10">
      <c r="C925" s="58">
        <f t="shared" si="114"/>
        <v>0</v>
      </c>
      <c r="D925" s="58" t="e">
        <f t="shared" si="115"/>
        <v>#VALUE!</v>
      </c>
      <c r="E925" s="58" t="e">
        <f t="shared" si="116"/>
        <v>#VALUE!</v>
      </c>
      <c r="F925" s="58" t="e">
        <f t="shared" si="112"/>
        <v>#VALUE!</v>
      </c>
      <c r="G925" s="58" t="e">
        <f t="shared" si="113"/>
        <v>#VALUE!</v>
      </c>
      <c r="H925" s="31">
        <f t="shared" si="117"/>
        <v>0</v>
      </c>
      <c r="I925" t="e">
        <f t="shared" si="118"/>
        <v>#VALUE!</v>
      </c>
      <c r="J925" t="e">
        <f t="shared" si="119"/>
        <v>#VALUE!</v>
      </c>
    </row>
    <row r="926" spans="3:10">
      <c r="C926" s="58">
        <f t="shared" si="114"/>
        <v>0</v>
      </c>
      <c r="D926" s="58" t="e">
        <f t="shared" si="115"/>
        <v>#VALUE!</v>
      </c>
      <c r="E926" s="58" t="e">
        <f t="shared" si="116"/>
        <v>#VALUE!</v>
      </c>
      <c r="F926" s="58" t="e">
        <f t="shared" si="112"/>
        <v>#VALUE!</v>
      </c>
      <c r="G926" s="58" t="e">
        <f t="shared" si="113"/>
        <v>#VALUE!</v>
      </c>
      <c r="H926" s="31">
        <f t="shared" si="117"/>
        <v>0</v>
      </c>
      <c r="I926" t="e">
        <f t="shared" si="118"/>
        <v>#VALUE!</v>
      </c>
      <c r="J926" t="e">
        <f t="shared" si="119"/>
        <v>#VALUE!</v>
      </c>
    </row>
    <row r="927" spans="3:10">
      <c r="C927" s="58">
        <f t="shared" si="114"/>
        <v>0</v>
      </c>
      <c r="D927" s="58" t="e">
        <f t="shared" si="115"/>
        <v>#VALUE!</v>
      </c>
      <c r="E927" s="58" t="e">
        <f t="shared" si="116"/>
        <v>#VALUE!</v>
      </c>
      <c r="F927" s="58" t="e">
        <f t="shared" si="112"/>
        <v>#VALUE!</v>
      </c>
      <c r="G927" s="58" t="e">
        <f t="shared" si="113"/>
        <v>#VALUE!</v>
      </c>
      <c r="H927" s="31">
        <f t="shared" si="117"/>
        <v>0</v>
      </c>
      <c r="I927" t="e">
        <f t="shared" si="118"/>
        <v>#VALUE!</v>
      </c>
      <c r="J927" t="e">
        <f t="shared" si="119"/>
        <v>#VALUE!</v>
      </c>
    </row>
    <row r="928" spans="3:10">
      <c r="C928" s="58">
        <f t="shared" si="114"/>
        <v>0</v>
      </c>
      <c r="D928" s="58" t="e">
        <f t="shared" si="115"/>
        <v>#VALUE!</v>
      </c>
      <c r="E928" s="58" t="e">
        <f t="shared" si="116"/>
        <v>#VALUE!</v>
      </c>
      <c r="F928" s="58" t="e">
        <f t="shared" si="112"/>
        <v>#VALUE!</v>
      </c>
      <c r="G928" s="58" t="e">
        <f t="shared" si="113"/>
        <v>#VALUE!</v>
      </c>
      <c r="H928" s="31">
        <f t="shared" si="117"/>
        <v>0</v>
      </c>
      <c r="I928" t="e">
        <f t="shared" si="118"/>
        <v>#VALUE!</v>
      </c>
      <c r="J928" t="e">
        <f t="shared" si="119"/>
        <v>#VALUE!</v>
      </c>
    </row>
    <row r="929" spans="3:10">
      <c r="C929" s="58">
        <f t="shared" si="114"/>
        <v>0</v>
      </c>
      <c r="D929" s="58" t="e">
        <f t="shared" si="115"/>
        <v>#VALUE!</v>
      </c>
      <c r="E929" s="58" t="e">
        <f t="shared" si="116"/>
        <v>#VALUE!</v>
      </c>
      <c r="F929" s="58" t="e">
        <f t="shared" ref="F929:F992" si="120">FIND(";",B929,E929+1)</f>
        <v>#VALUE!</v>
      </c>
      <c r="G929" s="58" t="e">
        <f t="shared" ref="G929:G992" si="121">FIND(";",B929,F929+1)</f>
        <v>#VALUE!</v>
      </c>
      <c r="H929" s="31">
        <f t="shared" si="117"/>
        <v>0</v>
      </c>
      <c r="I929" t="e">
        <f t="shared" si="118"/>
        <v>#VALUE!</v>
      </c>
      <c r="J929" t="e">
        <f t="shared" si="119"/>
        <v>#VALUE!</v>
      </c>
    </row>
    <row r="930" spans="3:10">
      <c r="C930" s="58">
        <f t="shared" si="114"/>
        <v>0</v>
      </c>
      <c r="D930" s="58" t="e">
        <f t="shared" si="115"/>
        <v>#VALUE!</v>
      </c>
      <c r="E930" s="58" t="e">
        <f t="shared" si="116"/>
        <v>#VALUE!</v>
      </c>
      <c r="F930" s="58" t="e">
        <f t="shared" si="120"/>
        <v>#VALUE!</v>
      </c>
      <c r="G930" s="58" t="e">
        <f t="shared" si="121"/>
        <v>#VALUE!</v>
      </c>
      <c r="H930" s="31">
        <f t="shared" si="117"/>
        <v>0</v>
      </c>
      <c r="I930" t="e">
        <f t="shared" si="118"/>
        <v>#VALUE!</v>
      </c>
      <c r="J930" t="e">
        <f t="shared" si="119"/>
        <v>#VALUE!</v>
      </c>
    </row>
    <row r="931" spans="3:10">
      <c r="C931" s="58">
        <f t="shared" si="114"/>
        <v>0</v>
      </c>
      <c r="D931" s="58" t="e">
        <f t="shared" si="115"/>
        <v>#VALUE!</v>
      </c>
      <c r="E931" s="58" t="e">
        <f t="shared" si="116"/>
        <v>#VALUE!</v>
      </c>
      <c r="F931" s="58" t="e">
        <f t="shared" si="120"/>
        <v>#VALUE!</v>
      </c>
      <c r="G931" s="58" t="e">
        <f t="shared" si="121"/>
        <v>#VALUE!</v>
      </c>
      <c r="H931" s="31">
        <f t="shared" si="117"/>
        <v>0</v>
      </c>
      <c r="I931" t="e">
        <f t="shared" si="118"/>
        <v>#VALUE!</v>
      </c>
      <c r="J931" t="e">
        <f t="shared" si="119"/>
        <v>#VALUE!</v>
      </c>
    </row>
    <row r="932" spans="3:10">
      <c r="C932" s="58">
        <f t="shared" si="114"/>
        <v>0</v>
      </c>
      <c r="D932" s="58" t="e">
        <f t="shared" si="115"/>
        <v>#VALUE!</v>
      </c>
      <c r="E932" s="58" t="e">
        <f t="shared" si="116"/>
        <v>#VALUE!</v>
      </c>
      <c r="F932" s="58" t="e">
        <f t="shared" si="120"/>
        <v>#VALUE!</v>
      </c>
      <c r="G932" s="58" t="e">
        <f t="shared" si="121"/>
        <v>#VALUE!</v>
      </c>
      <c r="H932" s="31">
        <f t="shared" si="117"/>
        <v>0</v>
      </c>
      <c r="I932" t="e">
        <f t="shared" si="118"/>
        <v>#VALUE!</v>
      </c>
      <c r="J932" t="e">
        <f t="shared" si="119"/>
        <v>#VALUE!</v>
      </c>
    </row>
    <row r="933" spans="3:10">
      <c r="C933" s="58">
        <f t="shared" si="114"/>
        <v>0</v>
      </c>
      <c r="D933" s="58" t="e">
        <f t="shared" si="115"/>
        <v>#VALUE!</v>
      </c>
      <c r="E933" s="58" t="e">
        <f t="shared" si="116"/>
        <v>#VALUE!</v>
      </c>
      <c r="F933" s="58" t="e">
        <f t="shared" si="120"/>
        <v>#VALUE!</v>
      </c>
      <c r="G933" s="58" t="e">
        <f t="shared" si="121"/>
        <v>#VALUE!</v>
      </c>
      <c r="H933" s="31">
        <f t="shared" si="117"/>
        <v>0</v>
      </c>
      <c r="I933" t="e">
        <f t="shared" si="118"/>
        <v>#VALUE!</v>
      </c>
      <c r="J933" t="e">
        <f t="shared" si="119"/>
        <v>#VALUE!</v>
      </c>
    </row>
    <row r="934" spans="3:10">
      <c r="C934" s="58">
        <f t="shared" si="114"/>
        <v>0</v>
      </c>
      <c r="D934" s="58" t="e">
        <f t="shared" si="115"/>
        <v>#VALUE!</v>
      </c>
      <c r="E934" s="58" t="e">
        <f t="shared" si="116"/>
        <v>#VALUE!</v>
      </c>
      <c r="F934" s="58" t="e">
        <f t="shared" si="120"/>
        <v>#VALUE!</v>
      </c>
      <c r="G934" s="58" t="e">
        <f t="shared" si="121"/>
        <v>#VALUE!</v>
      </c>
      <c r="H934" s="31">
        <f t="shared" si="117"/>
        <v>0</v>
      </c>
      <c r="I934" t="e">
        <f t="shared" si="118"/>
        <v>#VALUE!</v>
      </c>
      <c r="J934" t="e">
        <f t="shared" si="119"/>
        <v>#VALUE!</v>
      </c>
    </row>
    <row r="935" spans="3:10">
      <c r="C935" s="58">
        <f t="shared" si="114"/>
        <v>0</v>
      </c>
      <c r="D935" s="58" t="e">
        <f t="shared" si="115"/>
        <v>#VALUE!</v>
      </c>
      <c r="E935" s="58" t="e">
        <f t="shared" si="116"/>
        <v>#VALUE!</v>
      </c>
      <c r="F935" s="58" t="e">
        <f t="shared" si="120"/>
        <v>#VALUE!</v>
      </c>
      <c r="G935" s="58" t="e">
        <f t="shared" si="121"/>
        <v>#VALUE!</v>
      </c>
      <c r="H935" s="31">
        <f t="shared" si="117"/>
        <v>0</v>
      </c>
      <c r="I935" t="e">
        <f t="shared" si="118"/>
        <v>#VALUE!</v>
      </c>
      <c r="J935" t="e">
        <f t="shared" si="119"/>
        <v>#VALUE!</v>
      </c>
    </row>
    <row r="936" spans="3:10">
      <c r="C936" s="58">
        <f t="shared" si="114"/>
        <v>0</v>
      </c>
      <c r="D936" s="58" t="e">
        <f t="shared" si="115"/>
        <v>#VALUE!</v>
      </c>
      <c r="E936" s="58" t="e">
        <f t="shared" si="116"/>
        <v>#VALUE!</v>
      </c>
      <c r="F936" s="58" t="e">
        <f t="shared" si="120"/>
        <v>#VALUE!</v>
      </c>
      <c r="G936" s="58" t="e">
        <f t="shared" si="121"/>
        <v>#VALUE!</v>
      </c>
      <c r="H936" s="31">
        <f t="shared" si="117"/>
        <v>0</v>
      </c>
      <c r="I936" t="e">
        <f t="shared" si="118"/>
        <v>#VALUE!</v>
      </c>
      <c r="J936" t="e">
        <f t="shared" si="119"/>
        <v>#VALUE!</v>
      </c>
    </row>
    <row r="937" spans="3:10">
      <c r="C937" s="58">
        <f t="shared" si="114"/>
        <v>0</v>
      </c>
      <c r="D937" s="58" t="e">
        <f t="shared" si="115"/>
        <v>#VALUE!</v>
      </c>
      <c r="E937" s="58" t="e">
        <f t="shared" si="116"/>
        <v>#VALUE!</v>
      </c>
      <c r="F937" s="58" t="e">
        <f t="shared" si="120"/>
        <v>#VALUE!</v>
      </c>
      <c r="G937" s="58" t="e">
        <f t="shared" si="121"/>
        <v>#VALUE!</v>
      </c>
      <c r="H937" s="31">
        <f t="shared" si="117"/>
        <v>0</v>
      </c>
      <c r="I937" t="e">
        <f t="shared" si="118"/>
        <v>#VALUE!</v>
      </c>
      <c r="J937" t="e">
        <f t="shared" si="119"/>
        <v>#VALUE!</v>
      </c>
    </row>
    <row r="938" spans="3:10">
      <c r="C938" s="58">
        <f t="shared" si="114"/>
        <v>0</v>
      </c>
      <c r="D938" s="58" t="e">
        <f t="shared" si="115"/>
        <v>#VALUE!</v>
      </c>
      <c r="E938" s="58" t="e">
        <f t="shared" si="116"/>
        <v>#VALUE!</v>
      </c>
      <c r="F938" s="58" t="e">
        <f t="shared" si="120"/>
        <v>#VALUE!</v>
      </c>
      <c r="G938" s="58" t="e">
        <f t="shared" si="121"/>
        <v>#VALUE!</v>
      </c>
      <c r="H938" s="31">
        <f t="shared" si="117"/>
        <v>0</v>
      </c>
      <c r="I938" t="e">
        <f t="shared" si="118"/>
        <v>#VALUE!</v>
      </c>
      <c r="J938" t="e">
        <f t="shared" si="119"/>
        <v>#VALUE!</v>
      </c>
    </row>
    <row r="939" spans="3:10">
      <c r="C939" s="58">
        <f t="shared" si="114"/>
        <v>0</v>
      </c>
      <c r="D939" s="58" t="e">
        <f t="shared" si="115"/>
        <v>#VALUE!</v>
      </c>
      <c r="E939" s="58" t="e">
        <f t="shared" si="116"/>
        <v>#VALUE!</v>
      </c>
      <c r="F939" s="58" t="e">
        <f t="shared" si="120"/>
        <v>#VALUE!</v>
      </c>
      <c r="G939" s="58" t="e">
        <f t="shared" si="121"/>
        <v>#VALUE!</v>
      </c>
      <c r="H939" s="31">
        <f t="shared" si="117"/>
        <v>0</v>
      </c>
      <c r="I939" t="e">
        <f t="shared" si="118"/>
        <v>#VALUE!</v>
      </c>
      <c r="J939" t="e">
        <f t="shared" si="119"/>
        <v>#VALUE!</v>
      </c>
    </row>
    <row r="940" spans="3:10">
      <c r="C940" s="58">
        <f t="shared" si="114"/>
        <v>0</v>
      </c>
      <c r="D940" s="58" t="e">
        <f t="shared" si="115"/>
        <v>#VALUE!</v>
      </c>
      <c r="E940" s="58" t="e">
        <f t="shared" si="116"/>
        <v>#VALUE!</v>
      </c>
      <c r="F940" s="58" t="e">
        <f t="shared" si="120"/>
        <v>#VALUE!</v>
      </c>
      <c r="G940" s="58" t="e">
        <f t="shared" si="121"/>
        <v>#VALUE!</v>
      </c>
      <c r="H940" s="31">
        <f t="shared" si="117"/>
        <v>0</v>
      </c>
      <c r="I940" t="e">
        <f t="shared" si="118"/>
        <v>#VALUE!</v>
      </c>
      <c r="J940" t="e">
        <f t="shared" si="119"/>
        <v>#VALUE!</v>
      </c>
    </row>
    <row r="941" spans="3:10">
      <c r="C941" s="58">
        <f t="shared" si="114"/>
        <v>0</v>
      </c>
      <c r="D941" s="58" t="e">
        <f t="shared" si="115"/>
        <v>#VALUE!</v>
      </c>
      <c r="E941" s="58" t="e">
        <f t="shared" si="116"/>
        <v>#VALUE!</v>
      </c>
      <c r="F941" s="58" t="e">
        <f t="shared" si="120"/>
        <v>#VALUE!</v>
      </c>
      <c r="G941" s="58" t="e">
        <f t="shared" si="121"/>
        <v>#VALUE!</v>
      </c>
      <c r="H941" s="31">
        <f t="shared" si="117"/>
        <v>0</v>
      </c>
      <c r="I941" t="e">
        <f t="shared" si="118"/>
        <v>#VALUE!</v>
      </c>
      <c r="J941" t="e">
        <f t="shared" si="119"/>
        <v>#VALUE!</v>
      </c>
    </row>
    <row r="942" spans="3:10">
      <c r="C942" s="58">
        <f t="shared" si="114"/>
        <v>0</v>
      </c>
      <c r="D942" s="58" t="e">
        <f t="shared" si="115"/>
        <v>#VALUE!</v>
      </c>
      <c r="E942" s="58" t="e">
        <f t="shared" si="116"/>
        <v>#VALUE!</v>
      </c>
      <c r="F942" s="58" t="e">
        <f t="shared" si="120"/>
        <v>#VALUE!</v>
      </c>
      <c r="G942" s="58" t="e">
        <f t="shared" si="121"/>
        <v>#VALUE!</v>
      </c>
      <c r="H942" s="31">
        <f t="shared" si="117"/>
        <v>0</v>
      </c>
      <c r="I942" t="e">
        <f t="shared" si="118"/>
        <v>#VALUE!</v>
      </c>
      <c r="J942" t="e">
        <f t="shared" si="119"/>
        <v>#VALUE!</v>
      </c>
    </row>
    <row r="943" spans="3:10">
      <c r="C943" s="58">
        <f t="shared" si="114"/>
        <v>0</v>
      </c>
      <c r="D943" s="58" t="e">
        <f t="shared" si="115"/>
        <v>#VALUE!</v>
      </c>
      <c r="E943" s="58" t="e">
        <f t="shared" si="116"/>
        <v>#VALUE!</v>
      </c>
      <c r="F943" s="58" t="e">
        <f t="shared" si="120"/>
        <v>#VALUE!</v>
      </c>
      <c r="G943" s="58" t="e">
        <f t="shared" si="121"/>
        <v>#VALUE!</v>
      </c>
      <c r="H943" s="31">
        <f t="shared" si="117"/>
        <v>0</v>
      </c>
      <c r="I943" t="e">
        <f t="shared" si="118"/>
        <v>#VALUE!</v>
      </c>
      <c r="J943" t="e">
        <f t="shared" si="119"/>
        <v>#VALUE!</v>
      </c>
    </row>
    <row r="944" spans="3:10">
      <c r="C944" s="58">
        <f t="shared" si="114"/>
        <v>0</v>
      </c>
      <c r="D944" s="58" t="e">
        <f t="shared" si="115"/>
        <v>#VALUE!</v>
      </c>
      <c r="E944" s="58" t="e">
        <f t="shared" si="116"/>
        <v>#VALUE!</v>
      </c>
      <c r="F944" s="58" t="e">
        <f t="shared" si="120"/>
        <v>#VALUE!</v>
      </c>
      <c r="G944" s="58" t="e">
        <f t="shared" si="121"/>
        <v>#VALUE!</v>
      </c>
      <c r="H944" s="31">
        <f t="shared" si="117"/>
        <v>0</v>
      </c>
      <c r="I944" t="e">
        <f t="shared" si="118"/>
        <v>#VALUE!</v>
      </c>
      <c r="J944" t="e">
        <f t="shared" si="119"/>
        <v>#VALUE!</v>
      </c>
    </row>
    <row r="945" spans="3:10">
      <c r="C945" s="58">
        <f t="shared" si="114"/>
        <v>0</v>
      </c>
      <c r="D945" s="58" t="e">
        <f t="shared" si="115"/>
        <v>#VALUE!</v>
      </c>
      <c r="E945" s="58" t="e">
        <f t="shared" si="116"/>
        <v>#VALUE!</v>
      </c>
      <c r="F945" s="58" t="e">
        <f t="shared" si="120"/>
        <v>#VALUE!</v>
      </c>
      <c r="G945" s="58" t="e">
        <f t="shared" si="121"/>
        <v>#VALUE!</v>
      </c>
      <c r="H945" s="31">
        <f t="shared" si="117"/>
        <v>0</v>
      </c>
      <c r="I945" t="e">
        <f t="shared" si="118"/>
        <v>#VALUE!</v>
      </c>
      <c r="J945" t="e">
        <f t="shared" si="119"/>
        <v>#VALUE!</v>
      </c>
    </row>
    <row r="946" spans="3:10">
      <c r="C946" s="58">
        <f t="shared" si="114"/>
        <v>0</v>
      </c>
      <c r="D946" s="58" t="e">
        <f t="shared" si="115"/>
        <v>#VALUE!</v>
      </c>
      <c r="E946" s="58" t="e">
        <f t="shared" si="116"/>
        <v>#VALUE!</v>
      </c>
      <c r="F946" s="58" t="e">
        <f t="shared" si="120"/>
        <v>#VALUE!</v>
      </c>
      <c r="G946" s="58" t="e">
        <f t="shared" si="121"/>
        <v>#VALUE!</v>
      </c>
      <c r="H946" s="31">
        <f t="shared" si="117"/>
        <v>0</v>
      </c>
      <c r="I946" t="e">
        <f t="shared" si="118"/>
        <v>#VALUE!</v>
      </c>
      <c r="J946" t="e">
        <f t="shared" si="119"/>
        <v>#VALUE!</v>
      </c>
    </row>
    <row r="947" spans="3:10">
      <c r="C947" s="58">
        <f t="shared" si="114"/>
        <v>0</v>
      </c>
      <c r="D947" s="58" t="e">
        <f t="shared" si="115"/>
        <v>#VALUE!</v>
      </c>
      <c r="E947" s="58" t="e">
        <f t="shared" si="116"/>
        <v>#VALUE!</v>
      </c>
      <c r="F947" s="58" t="e">
        <f t="shared" si="120"/>
        <v>#VALUE!</v>
      </c>
      <c r="G947" s="58" t="e">
        <f t="shared" si="121"/>
        <v>#VALUE!</v>
      </c>
      <c r="H947" s="31">
        <f t="shared" si="117"/>
        <v>0</v>
      </c>
      <c r="I947" t="e">
        <f t="shared" si="118"/>
        <v>#VALUE!</v>
      </c>
      <c r="J947" t="e">
        <f t="shared" si="119"/>
        <v>#VALUE!</v>
      </c>
    </row>
    <row r="948" spans="3:10">
      <c r="C948" s="58">
        <f t="shared" si="114"/>
        <v>0</v>
      </c>
      <c r="D948" s="58" t="e">
        <f t="shared" si="115"/>
        <v>#VALUE!</v>
      </c>
      <c r="E948" s="58" t="e">
        <f t="shared" si="116"/>
        <v>#VALUE!</v>
      </c>
      <c r="F948" s="58" t="e">
        <f t="shared" si="120"/>
        <v>#VALUE!</v>
      </c>
      <c r="G948" s="58" t="e">
        <f t="shared" si="121"/>
        <v>#VALUE!</v>
      </c>
      <c r="H948" s="31">
        <f t="shared" si="117"/>
        <v>0</v>
      </c>
      <c r="I948" t="e">
        <f t="shared" si="118"/>
        <v>#VALUE!</v>
      </c>
      <c r="J948" t="e">
        <f t="shared" si="119"/>
        <v>#VALUE!</v>
      </c>
    </row>
    <row r="949" spans="3:10">
      <c r="C949" s="58">
        <f t="shared" si="114"/>
        <v>0</v>
      </c>
      <c r="D949" s="58" t="e">
        <f t="shared" si="115"/>
        <v>#VALUE!</v>
      </c>
      <c r="E949" s="58" t="e">
        <f t="shared" si="116"/>
        <v>#VALUE!</v>
      </c>
      <c r="F949" s="58" t="e">
        <f t="shared" si="120"/>
        <v>#VALUE!</v>
      </c>
      <c r="G949" s="58" t="e">
        <f t="shared" si="121"/>
        <v>#VALUE!</v>
      </c>
      <c r="H949" s="31">
        <f t="shared" si="117"/>
        <v>0</v>
      </c>
      <c r="I949" t="e">
        <f t="shared" si="118"/>
        <v>#VALUE!</v>
      </c>
      <c r="J949" t="e">
        <f t="shared" si="119"/>
        <v>#VALUE!</v>
      </c>
    </row>
    <row r="950" spans="3:10">
      <c r="C950" s="58">
        <f t="shared" si="114"/>
        <v>0</v>
      </c>
      <c r="D950" s="58" t="e">
        <f t="shared" si="115"/>
        <v>#VALUE!</v>
      </c>
      <c r="E950" s="58" t="e">
        <f t="shared" si="116"/>
        <v>#VALUE!</v>
      </c>
      <c r="F950" s="58" t="e">
        <f t="shared" si="120"/>
        <v>#VALUE!</v>
      </c>
      <c r="G950" s="58" t="e">
        <f t="shared" si="121"/>
        <v>#VALUE!</v>
      </c>
      <c r="H950" s="31">
        <f t="shared" si="117"/>
        <v>0</v>
      </c>
      <c r="I950" t="e">
        <f t="shared" si="118"/>
        <v>#VALUE!</v>
      </c>
      <c r="J950" t="e">
        <f t="shared" si="119"/>
        <v>#VALUE!</v>
      </c>
    </row>
    <row r="951" spans="3:10">
      <c r="C951" s="58">
        <f t="shared" si="114"/>
        <v>0</v>
      </c>
      <c r="D951" s="58" t="e">
        <f t="shared" si="115"/>
        <v>#VALUE!</v>
      </c>
      <c r="E951" s="58" t="e">
        <f t="shared" si="116"/>
        <v>#VALUE!</v>
      </c>
      <c r="F951" s="58" t="e">
        <f t="shared" si="120"/>
        <v>#VALUE!</v>
      </c>
      <c r="G951" s="58" t="e">
        <f t="shared" si="121"/>
        <v>#VALUE!</v>
      </c>
      <c r="H951" s="31">
        <f t="shared" si="117"/>
        <v>0</v>
      </c>
      <c r="I951" t="e">
        <f t="shared" si="118"/>
        <v>#VALUE!</v>
      </c>
      <c r="J951" t="e">
        <f t="shared" si="119"/>
        <v>#VALUE!</v>
      </c>
    </row>
    <row r="952" spans="3:10">
      <c r="C952" s="58">
        <f t="shared" si="114"/>
        <v>0</v>
      </c>
      <c r="D952" s="58" t="e">
        <f t="shared" si="115"/>
        <v>#VALUE!</v>
      </c>
      <c r="E952" s="58" t="e">
        <f t="shared" si="116"/>
        <v>#VALUE!</v>
      </c>
      <c r="F952" s="58" t="e">
        <f t="shared" si="120"/>
        <v>#VALUE!</v>
      </c>
      <c r="G952" s="58" t="e">
        <f t="shared" si="121"/>
        <v>#VALUE!</v>
      </c>
      <c r="H952" s="31">
        <f t="shared" si="117"/>
        <v>0</v>
      </c>
      <c r="I952" t="e">
        <f t="shared" si="118"/>
        <v>#VALUE!</v>
      </c>
      <c r="J952" t="e">
        <f t="shared" si="119"/>
        <v>#VALUE!</v>
      </c>
    </row>
    <row r="953" spans="3:10">
      <c r="C953" s="58">
        <f t="shared" si="114"/>
        <v>0</v>
      </c>
      <c r="D953" s="58" t="e">
        <f t="shared" si="115"/>
        <v>#VALUE!</v>
      </c>
      <c r="E953" s="58" t="e">
        <f t="shared" si="116"/>
        <v>#VALUE!</v>
      </c>
      <c r="F953" s="58" t="e">
        <f t="shared" si="120"/>
        <v>#VALUE!</v>
      </c>
      <c r="G953" s="58" t="e">
        <f t="shared" si="121"/>
        <v>#VALUE!</v>
      </c>
      <c r="H953" s="31">
        <f t="shared" si="117"/>
        <v>0</v>
      </c>
      <c r="I953" t="e">
        <f t="shared" si="118"/>
        <v>#VALUE!</v>
      </c>
      <c r="J953" t="e">
        <f t="shared" si="119"/>
        <v>#VALUE!</v>
      </c>
    </row>
    <row r="954" spans="3:10">
      <c r="C954" s="58">
        <f t="shared" si="114"/>
        <v>0</v>
      </c>
      <c r="D954" s="58" t="e">
        <f t="shared" si="115"/>
        <v>#VALUE!</v>
      </c>
      <c r="E954" s="58" t="e">
        <f t="shared" si="116"/>
        <v>#VALUE!</v>
      </c>
      <c r="F954" s="58" t="e">
        <f t="shared" si="120"/>
        <v>#VALUE!</v>
      </c>
      <c r="G954" s="58" t="e">
        <f t="shared" si="121"/>
        <v>#VALUE!</v>
      </c>
      <c r="H954" s="31">
        <f t="shared" si="117"/>
        <v>0</v>
      </c>
      <c r="I954" t="e">
        <f t="shared" si="118"/>
        <v>#VALUE!</v>
      </c>
      <c r="J954" t="e">
        <f t="shared" si="119"/>
        <v>#VALUE!</v>
      </c>
    </row>
    <row r="955" spans="3:10">
      <c r="C955" s="58">
        <f t="shared" si="114"/>
        <v>0</v>
      </c>
      <c r="D955" s="58" t="e">
        <f t="shared" si="115"/>
        <v>#VALUE!</v>
      </c>
      <c r="E955" s="58" t="e">
        <f t="shared" si="116"/>
        <v>#VALUE!</v>
      </c>
      <c r="F955" s="58" t="e">
        <f t="shared" si="120"/>
        <v>#VALUE!</v>
      </c>
      <c r="G955" s="58" t="e">
        <f t="shared" si="121"/>
        <v>#VALUE!</v>
      </c>
      <c r="H955" s="31">
        <f t="shared" si="117"/>
        <v>0</v>
      </c>
      <c r="I955" t="e">
        <f t="shared" si="118"/>
        <v>#VALUE!</v>
      </c>
      <c r="J955" t="e">
        <f t="shared" si="119"/>
        <v>#VALUE!</v>
      </c>
    </row>
    <row r="956" spans="3:10">
      <c r="C956" s="58">
        <f t="shared" si="114"/>
        <v>0</v>
      </c>
      <c r="D956" s="58" t="e">
        <f t="shared" si="115"/>
        <v>#VALUE!</v>
      </c>
      <c r="E956" s="58" t="e">
        <f t="shared" si="116"/>
        <v>#VALUE!</v>
      </c>
      <c r="F956" s="58" t="e">
        <f t="shared" si="120"/>
        <v>#VALUE!</v>
      </c>
      <c r="G956" s="58" t="e">
        <f t="shared" si="121"/>
        <v>#VALUE!</v>
      </c>
      <c r="H956" s="31">
        <f t="shared" si="117"/>
        <v>0</v>
      </c>
      <c r="I956" t="e">
        <f t="shared" si="118"/>
        <v>#VALUE!</v>
      </c>
      <c r="J956" t="e">
        <f t="shared" si="119"/>
        <v>#VALUE!</v>
      </c>
    </row>
    <row r="957" spans="3:10">
      <c r="C957" s="58">
        <f t="shared" si="114"/>
        <v>0</v>
      </c>
      <c r="D957" s="58" t="e">
        <f t="shared" si="115"/>
        <v>#VALUE!</v>
      </c>
      <c r="E957" s="58" t="e">
        <f t="shared" si="116"/>
        <v>#VALUE!</v>
      </c>
      <c r="F957" s="58" t="e">
        <f t="shared" si="120"/>
        <v>#VALUE!</v>
      </c>
      <c r="G957" s="58" t="e">
        <f t="shared" si="121"/>
        <v>#VALUE!</v>
      </c>
      <c r="H957" s="31">
        <f t="shared" si="117"/>
        <v>0</v>
      </c>
      <c r="I957" t="e">
        <f t="shared" si="118"/>
        <v>#VALUE!</v>
      </c>
      <c r="J957" t="e">
        <f t="shared" si="119"/>
        <v>#VALUE!</v>
      </c>
    </row>
    <row r="958" spans="3:10">
      <c r="C958" s="58">
        <f t="shared" si="114"/>
        <v>0</v>
      </c>
      <c r="D958" s="58" t="e">
        <f t="shared" si="115"/>
        <v>#VALUE!</v>
      </c>
      <c r="E958" s="58" t="e">
        <f t="shared" si="116"/>
        <v>#VALUE!</v>
      </c>
      <c r="F958" s="58" t="e">
        <f t="shared" si="120"/>
        <v>#VALUE!</v>
      </c>
      <c r="G958" s="58" t="e">
        <f t="shared" si="121"/>
        <v>#VALUE!</v>
      </c>
      <c r="H958" s="31">
        <f t="shared" si="117"/>
        <v>0</v>
      </c>
      <c r="I958" t="e">
        <f t="shared" si="118"/>
        <v>#VALUE!</v>
      </c>
      <c r="J958" t="e">
        <f t="shared" si="119"/>
        <v>#VALUE!</v>
      </c>
    </row>
    <row r="959" spans="3:10">
      <c r="C959" s="58">
        <f t="shared" si="114"/>
        <v>0</v>
      </c>
      <c r="D959" s="58" t="e">
        <f t="shared" si="115"/>
        <v>#VALUE!</v>
      </c>
      <c r="E959" s="58" t="e">
        <f t="shared" si="116"/>
        <v>#VALUE!</v>
      </c>
      <c r="F959" s="58" t="e">
        <f t="shared" si="120"/>
        <v>#VALUE!</v>
      </c>
      <c r="G959" s="58" t="e">
        <f t="shared" si="121"/>
        <v>#VALUE!</v>
      </c>
      <c r="H959" s="31">
        <f t="shared" si="117"/>
        <v>0</v>
      </c>
      <c r="I959" t="e">
        <f t="shared" si="118"/>
        <v>#VALUE!</v>
      </c>
      <c r="J959" t="e">
        <f t="shared" si="119"/>
        <v>#VALUE!</v>
      </c>
    </row>
    <row r="960" spans="3:10">
      <c r="C960" s="58">
        <f t="shared" si="114"/>
        <v>0</v>
      </c>
      <c r="D960" s="58" t="e">
        <f t="shared" si="115"/>
        <v>#VALUE!</v>
      </c>
      <c r="E960" s="58" t="e">
        <f t="shared" si="116"/>
        <v>#VALUE!</v>
      </c>
      <c r="F960" s="58" t="e">
        <f t="shared" si="120"/>
        <v>#VALUE!</v>
      </c>
      <c r="G960" s="58" t="e">
        <f t="shared" si="121"/>
        <v>#VALUE!</v>
      </c>
      <c r="H960" s="31">
        <f t="shared" si="117"/>
        <v>0</v>
      </c>
      <c r="I960" t="e">
        <f t="shared" si="118"/>
        <v>#VALUE!</v>
      </c>
      <c r="J960" t="e">
        <f t="shared" si="119"/>
        <v>#VALUE!</v>
      </c>
    </row>
    <row r="961" spans="3:10">
      <c r="C961" s="58">
        <f t="shared" si="114"/>
        <v>0</v>
      </c>
      <c r="D961" s="58" t="e">
        <f t="shared" si="115"/>
        <v>#VALUE!</v>
      </c>
      <c r="E961" s="58" t="e">
        <f t="shared" si="116"/>
        <v>#VALUE!</v>
      </c>
      <c r="F961" s="58" t="e">
        <f t="shared" si="120"/>
        <v>#VALUE!</v>
      </c>
      <c r="G961" s="58" t="e">
        <f t="shared" si="121"/>
        <v>#VALUE!</v>
      </c>
      <c r="H961" s="31">
        <f t="shared" si="117"/>
        <v>0</v>
      </c>
      <c r="I961" t="e">
        <f t="shared" si="118"/>
        <v>#VALUE!</v>
      </c>
      <c r="J961" t="e">
        <f t="shared" si="119"/>
        <v>#VALUE!</v>
      </c>
    </row>
    <row r="962" spans="3:10">
      <c r="C962" s="58">
        <f t="shared" ref="C962:C1025" si="122">IFERROR(FIND(";",B962,1),B962)</f>
        <v>0</v>
      </c>
      <c r="D962" s="58" t="e">
        <f t="shared" ref="D962:D1025" si="123">FIND(";",B962,C962+1)</f>
        <v>#VALUE!</v>
      </c>
      <c r="E962" s="58" t="e">
        <f t="shared" ref="E962:E1025" si="124">FIND(";",B962,D962+1)</f>
        <v>#VALUE!</v>
      </c>
      <c r="F962" s="58" t="e">
        <f t="shared" si="120"/>
        <v>#VALUE!</v>
      </c>
      <c r="G962" s="58" t="e">
        <f t="shared" si="121"/>
        <v>#VALUE!</v>
      </c>
      <c r="H962" s="31">
        <f t="shared" ref="H962:H1025" si="125">IFERROR(MID(B962,1,C962-1),B962)</f>
        <v>0</v>
      </c>
      <c r="I962" t="e">
        <f t="shared" ref="I962:I1025" si="126">MID(B962,C962+1,D962-1-C962)</f>
        <v>#VALUE!</v>
      </c>
      <c r="J962" t="e">
        <f t="shared" ref="J962:J1025" si="127">MID(B962,D962+1,1000)</f>
        <v>#VALUE!</v>
      </c>
    </row>
    <row r="963" spans="3:10">
      <c r="C963" s="58">
        <f t="shared" si="122"/>
        <v>0</v>
      </c>
      <c r="D963" s="58" t="e">
        <f t="shared" si="123"/>
        <v>#VALUE!</v>
      </c>
      <c r="E963" s="58" t="e">
        <f t="shared" si="124"/>
        <v>#VALUE!</v>
      </c>
      <c r="F963" s="58" t="e">
        <f t="shared" si="120"/>
        <v>#VALUE!</v>
      </c>
      <c r="G963" s="58" t="e">
        <f t="shared" si="121"/>
        <v>#VALUE!</v>
      </c>
      <c r="H963" s="31">
        <f t="shared" si="125"/>
        <v>0</v>
      </c>
      <c r="I963" t="e">
        <f t="shared" si="126"/>
        <v>#VALUE!</v>
      </c>
      <c r="J963" t="e">
        <f t="shared" si="127"/>
        <v>#VALUE!</v>
      </c>
    </row>
    <row r="964" spans="3:10">
      <c r="C964" s="58">
        <f t="shared" si="122"/>
        <v>0</v>
      </c>
      <c r="D964" s="58" t="e">
        <f t="shared" si="123"/>
        <v>#VALUE!</v>
      </c>
      <c r="E964" s="58" t="e">
        <f t="shared" si="124"/>
        <v>#VALUE!</v>
      </c>
      <c r="F964" s="58" t="e">
        <f t="shared" si="120"/>
        <v>#VALUE!</v>
      </c>
      <c r="G964" s="58" t="e">
        <f t="shared" si="121"/>
        <v>#VALUE!</v>
      </c>
      <c r="H964" s="31">
        <f t="shared" si="125"/>
        <v>0</v>
      </c>
      <c r="I964" t="e">
        <f t="shared" si="126"/>
        <v>#VALUE!</v>
      </c>
      <c r="J964" t="e">
        <f t="shared" si="127"/>
        <v>#VALUE!</v>
      </c>
    </row>
    <row r="965" spans="3:10">
      <c r="C965" s="58">
        <f t="shared" si="122"/>
        <v>0</v>
      </c>
      <c r="D965" s="58" t="e">
        <f t="shared" si="123"/>
        <v>#VALUE!</v>
      </c>
      <c r="E965" s="58" t="e">
        <f t="shared" si="124"/>
        <v>#VALUE!</v>
      </c>
      <c r="F965" s="58" t="e">
        <f t="shared" si="120"/>
        <v>#VALUE!</v>
      </c>
      <c r="G965" s="58" t="e">
        <f t="shared" si="121"/>
        <v>#VALUE!</v>
      </c>
      <c r="H965" s="31">
        <f t="shared" si="125"/>
        <v>0</v>
      </c>
      <c r="I965" t="e">
        <f t="shared" si="126"/>
        <v>#VALUE!</v>
      </c>
      <c r="J965" t="e">
        <f t="shared" si="127"/>
        <v>#VALUE!</v>
      </c>
    </row>
    <row r="966" spans="3:10">
      <c r="C966" s="58">
        <f t="shared" si="122"/>
        <v>0</v>
      </c>
      <c r="D966" s="58" t="e">
        <f t="shared" si="123"/>
        <v>#VALUE!</v>
      </c>
      <c r="E966" s="58" t="e">
        <f t="shared" si="124"/>
        <v>#VALUE!</v>
      </c>
      <c r="F966" s="58" t="e">
        <f t="shared" si="120"/>
        <v>#VALUE!</v>
      </c>
      <c r="G966" s="58" t="e">
        <f t="shared" si="121"/>
        <v>#VALUE!</v>
      </c>
      <c r="H966" s="31">
        <f t="shared" si="125"/>
        <v>0</v>
      </c>
      <c r="I966" t="e">
        <f t="shared" si="126"/>
        <v>#VALUE!</v>
      </c>
      <c r="J966" t="e">
        <f t="shared" si="127"/>
        <v>#VALUE!</v>
      </c>
    </row>
    <row r="967" spans="3:10">
      <c r="C967" s="58">
        <f t="shared" si="122"/>
        <v>0</v>
      </c>
      <c r="D967" s="58" t="e">
        <f t="shared" si="123"/>
        <v>#VALUE!</v>
      </c>
      <c r="E967" s="58" t="e">
        <f t="shared" si="124"/>
        <v>#VALUE!</v>
      </c>
      <c r="F967" s="58" t="e">
        <f t="shared" si="120"/>
        <v>#VALUE!</v>
      </c>
      <c r="G967" s="58" t="e">
        <f t="shared" si="121"/>
        <v>#VALUE!</v>
      </c>
      <c r="H967" s="31">
        <f t="shared" si="125"/>
        <v>0</v>
      </c>
      <c r="I967" t="e">
        <f t="shared" si="126"/>
        <v>#VALUE!</v>
      </c>
      <c r="J967" t="e">
        <f t="shared" si="127"/>
        <v>#VALUE!</v>
      </c>
    </row>
    <row r="968" spans="3:10">
      <c r="C968" s="58">
        <f t="shared" si="122"/>
        <v>0</v>
      </c>
      <c r="D968" s="58" t="e">
        <f t="shared" si="123"/>
        <v>#VALUE!</v>
      </c>
      <c r="E968" s="58" t="e">
        <f t="shared" si="124"/>
        <v>#VALUE!</v>
      </c>
      <c r="F968" s="58" t="e">
        <f t="shared" si="120"/>
        <v>#VALUE!</v>
      </c>
      <c r="G968" s="58" t="e">
        <f t="shared" si="121"/>
        <v>#VALUE!</v>
      </c>
      <c r="H968" s="31">
        <f t="shared" si="125"/>
        <v>0</v>
      </c>
      <c r="I968" t="e">
        <f t="shared" si="126"/>
        <v>#VALUE!</v>
      </c>
      <c r="J968" t="e">
        <f t="shared" si="127"/>
        <v>#VALUE!</v>
      </c>
    </row>
    <row r="969" spans="3:10">
      <c r="C969" s="58">
        <f t="shared" si="122"/>
        <v>0</v>
      </c>
      <c r="D969" s="58" t="e">
        <f t="shared" si="123"/>
        <v>#VALUE!</v>
      </c>
      <c r="E969" s="58" t="e">
        <f t="shared" si="124"/>
        <v>#VALUE!</v>
      </c>
      <c r="F969" s="58" t="e">
        <f t="shared" si="120"/>
        <v>#VALUE!</v>
      </c>
      <c r="G969" s="58" t="e">
        <f t="shared" si="121"/>
        <v>#VALUE!</v>
      </c>
      <c r="H969" s="31">
        <f t="shared" si="125"/>
        <v>0</v>
      </c>
      <c r="I969" t="e">
        <f t="shared" si="126"/>
        <v>#VALUE!</v>
      </c>
      <c r="J969" t="e">
        <f t="shared" si="127"/>
        <v>#VALUE!</v>
      </c>
    </row>
    <row r="970" spans="3:10">
      <c r="C970" s="58">
        <f t="shared" si="122"/>
        <v>0</v>
      </c>
      <c r="D970" s="58" t="e">
        <f t="shared" si="123"/>
        <v>#VALUE!</v>
      </c>
      <c r="E970" s="58" t="e">
        <f t="shared" si="124"/>
        <v>#VALUE!</v>
      </c>
      <c r="F970" s="58" t="e">
        <f t="shared" si="120"/>
        <v>#VALUE!</v>
      </c>
      <c r="G970" s="58" t="e">
        <f t="shared" si="121"/>
        <v>#VALUE!</v>
      </c>
      <c r="H970" s="31">
        <f t="shared" si="125"/>
        <v>0</v>
      </c>
      <c r="I970" t="e">
        <f t="shared" si="126"/>
        <v>#VALUE!</v>
      </c>
      <c r="J970" t="e">
        <f t="shared" si="127"/>
        <v>#VALUE!</v>
      </c>
    </row>
    <row r="971" spans="3:10">
      <c r="C971" s="58">
        <f t="shared" si="122"/>
        <v>0</v>
      </c>
      <c r="D971" s="58" t="e">
        <f t="shared" si="123"/>
        <v>#VALUE!</v>
      </c>
      <c r="E971" s="58" t="e">
        <f t="shared" si="124"/>
        <v>#VALUE!</v>
      </c>
      <c r="F971" s="58" t="e">
        <f t="shared" si="120"/>
        <v>#VALUE!</v>
      </c>
      <c r="G971" s="58" t="e">
        <f t="shared" si="121"/>
        <v>#VALUE!</v>
      </c>
      <c r="H971" s="31">
        <f t="shared" si="125"/>
        <v>0</v>
      </c>
      <c r="I971" t="e">
        <f t="shared" si="126"/>
        <v>#VALUE!</v>
      </c>
      <c r="J971" t="e">
        <f t="shared" si="127"/>
        <v>#VALUE!</v>
      </c>
    </row>
    <row r="972" spans="3:10">
      <c r="C972" s="58">
        <f t="shared" si="122"/>
        <v>0</v>
      </c>
      <c r="D972" s="58" t="e">
        <f t="shared" si="123"/>
        <v>#VALUE!</v>
      </c>
      <c r="E972" s="58" t="e">
        <f t="shared" si="124"/>
        <v>#VALUE!</v>
      </c>
      <c r="F972" s="58" t="e">
        <f t="shared" si="120"/>
        <v>#VALUE!</v>
      </c>
      <c r="G972" s="58" t="e">
        <f t="shared" si="121"/>
        <v>#VALUE!</v>
      </c>
      <c r="H972" s="31">
        <f t="shared" si="125"/>
        <v>0</v>
      </c>
      <c r="I972" t="e">
        <f t="shared" si="126"/>
        <v>#VALUE!</v>
      </c>
      <c r="J972" t="e">
        <f t="shared" si="127"/>
        <v>#VALUE!</v>
      </c>
    </row>
    <row r="973" spans="3:10">
      <c r="C973" s="58">
        <f t="shared" si="122"/>
        <v>0</v>
      </c>
      <c r="D973" s="58" t="e">
        <f t="shared" si="123"/>
        <v>#VALUE!</v>
      </c>
      <c r="E973" s="58" t="e">
        <f t="shared" si="124"/>
        <v>#VALUE!</v>
      </c>
      <c r="F973" s="58" t="e">
        <f t="shared" si="120"/>
        <v>#VALUE!</v>
      </c>
      <c r="G973" s="58" t="e">
        <f t="shared" si="121"/>
        <v>#VALUE!</v>
      </c>
      <c r="H973" s="31">
        <f t="shared" si="125"/>
        <v>0</v>
      </c>
      <c r="I973" t="e">
        <f t="shared" si="126"/>
        <v>#VALUE!</v>
      </c>
      <c r="J973" t="e">
        <f t="shared" si="127"/>
        <v>#VALUE!</v>
      </c>
    </row>
    <row r="974" spans="3:10">
      <c r="C974" s="58">
        <f t="shared" si="122"/>
        <v>0</v>
      </c>
      <c r="D974" s="58" t="e">
        <f t="shared" si="123"/>
        <v>#VALUE!</v>
      </c>
      <c r="E974" s="58" t="e">
        <f t="shared" si="124"/>
        <v>#VALUE!</v>
      </c>
      <c r="F974" s="58" t="e">
        <f t="shared" si="120"/>
        <v>#VALUE!</v>
      </c>
      <c r="G974" s="58" t="e">
        <f t="shared" si="121"/>
        <v>#VALUE!</v>
      </c>
      <c r="H974" s="31">
        <f t="shared" si="125"/>
        <v>0</v>
      </c>
      <c r="I974" t="e">
        <f t="shared" si="126"/>
        <v>#VALUE!</v>
      </c>
      <c r="J974" t="e">
        <f t="shared" si="127"/>
        <v>#VALUE!</v>
      </c>
    </row>
    <row r="975" spans="3:10">
      <c r="C975" s="58">
        <f t="shared" si="122"/>
        <v>0</v>
      </c>
      <c r="D975" s="58" t="e">
        <f t="shared" si="123"/>
        <v>#VALUE!</v>
      </c>
      <c r="E975" s="58" t="e">
        <f t="shared" si="124"/>
        <v>#VALUE!</v>
      </c>
      <c r="F975" s="58" t="e">
        <f t="shared" si="120"/>
        <v>#VALUE!</v>
      </c>
      <c r="G975" s="58" t="e">
        <f t="shared" si="121"/>
        <v>#VALUE!</v>
      </c>
      <c r="H975" s="31">
        <f t="shared" si="125"/>
        <v>0</v>
      </c>
      <c r="I975" t="e">
        <f t="shared" si="126"/>
        <v>#VALUE!</v>
      </c>
      <c r="J975" t="e">
        <f t="shared" si="127"/>
        <v>#VALUE!</v>
      </c>
    </row>
    <row r="976" spans="3:10">
      <c r="C976" s="58">
        <f t="shared" si="122"/>
        <v>0</v>
      </c>
      <c r="D976" s="58" t="e">
        <f t="shared" si="123"/>
        <v>#VALUE!</v>
      </c>
      <c r="E976" s="58" t="e">
        <f t="shared" si="124"/>
        <v>#VALUE!</v>
      </c>
      <c r="F976" s="58" t="e">
        <f t="shared" si="120"/>
        <v>#VALUE!</v>
      </c>
      <c r="G976" s="58" t="e">
        <f t="shared" si="121"/>
        <v>#VALUE!</v>
      </c>
      <c r="H976" s="31">
        <f t="shared" si="125"/>
        <v>0</v>
      </c>
      <c r="I976" t="e">
        <f t="shared" si="126"/>
        <v>#VALUE!</v>
      </c>
      <c r="J976" t="e">
        <f t="shared" si="127"/>
        <v>#VALUE!</v>
      </c>
    </row>
    <row r="977" spans="3:10">
      <c r="C977" s="58">
        <f t="shared" si="122"/>
        <v>0</v>
      </c>
      <c r="D977" s="58" t="e">
        <f t="shared" si="123"/>
        <v>#VALUE!</v>
      </c>
      <c r="E977" s="58" t="e">
        <f t="shared" si="124"/>
        <v>#VALUE!</v>
      </c>
      <c r="F977" s="58" t="e">
        <f t="shared" si="120"/>
        <v>#VALUE!</v>
      </c>
      <c r="G977" s="58" t="e">
        <f t="shared" si="121"/>
        <v>#VALUE!</v>
      </c>
      <c r="H977" s="31">
        <f t="shared" si="125"/>
        <v>0</v>
      </c>
      <c r="I977" t="e">
        <f t="shared" si="126"/>
        <v>#VALUE!</v>
      </c>
      <c r="J977" t="e">
        <f t="shared" si="127"/>
        <v>#VALUE!</v>
      </c>
    </row>
    <row r="978" spans="3:10">
      <c r="C978" s="58">
        <f t="shared" si="122"/>
        <v>0</v>
      </c>
      <c r="D978" s="58" t="e">
        <f t="shared" si="123"/>
        <v>#VALUE!</v>
      </c>
      <c r="E978" s="58" t="e">
        <f t="shared" si="124"/>
        <v>#VALUE!</v>
      </c>
      <c r="F978" s="58" t="e">
        <f t="shared" si="120"/>
        <v>#VALUE!</v>
      </c>
      <c r="G978" s="58" t="e">
        <f t="shared" si="121"/>
        <v>#VALUE!</v>
      </c>
      <c r="H978" s="31">
        <f t="shared" si="125"/>
        <v>0</v>
      </c>
      <c r="I978" t="e">
        <f t="shared" si="126"/>
        <v>#VALUE!</v>
      </c>
      <c r="J978" t="e">
        <f t="shared" si="127"/>
        <v>#VALUE!</v>
      </c>
    </row>
    <row r="979" spans="3:10">
      <c r="C979" s="58">
        <f t="shared" si="122"/>
        <v>0</v>
      </c>
      <c r="D979" s="58" t="e">
        <f t="shared" si="123"/>
        <v>#VALUE!</v>
      </c>
      <c r="E979" s="58" t="e">
        <f t="shared" si="124"/>
        <v>#VALUE!</v>
      </c>
      <c r="F979" s="58" t="e">
        <f t="shared" si="120"/>
        <v>#VALUE!</v>
      </c>
      <c r="G979" s="58" t="e">
        <f t="shared" si="121"/>
        <v>#VALUE!</v>
      </c>
      <c r="H979" s="31">
        <f t="shared" si="125"/>
        <v>0</v>
      </c>
      <c r="I979" t="e">
        <f t="shared" si="126"/>
        <v>#VALUE!</v>
      </c>
      <c r="J979" t="e">
        <f t="shared" si="127"/>
        <v>#VALUE!</v>
      </c>
    </row>
    <row r="980" spans="3:10">
      <c r="C980" s="58">
        <f t="shared" si="122"/>
        <v>0</v>
      </c>
      <c r="D980" s="58" t="e">
        <f t="shared" si="123"/>
        <v>#VALUE!</v>
      </c>
      <c r="E980" s="58" t="e">
        <f t="shared" si="124"/>
        <v>#VALUE!</v>
      </c>
      <c r="F980" s="58" t="e">
        <f t="shared" si="120"/>
        <v>#VALUE!</v>
      </c>
      <c r="G980" s="58" t="e">
        <f t="shared" si="121"/>
        <v>#VALUE!</v>
      </c>
      <c r="H980" s="31">
        <f t="shared" si="125"/>
        <v>0</v>
      </c>
      <c r="I980" t="e">
        <f t="shared" si="126"/>
        <v>#VALUE!</v>
      </c>
      <c r="J980" t="e">
        <f t="shared" si="127"/>
        <v>#VALUE!</v>
      </c>
    </row>
    <row r="981" spans="3:10">
      <c r="C981" s="58">
        <f t="shared" si="122"/>
        <v>0</v>
      </c>
      <c r="D981" s="58" t="e">
        <f t="shared" si="123"/>
        <v>#VALUE!</v>
      </c>
      <c r="E981" s="58" t="e">
        <f t="shared" si="124"/>
        <v>#VALUE!</v>
      </c>
      <c r="F981" s="58" t="e">
        <f t="shared" si="120"/>
        <v>#VALUE!</v>
      </c>
      <c r="G981" s="58" t="e">
        <f t="shared" si="121"/>
        <v>#VALUE!</v>
      </c>
      <c r="H981" s="31">
        <f t="shared" si="125"/>
        <v>0</v>
      </c>
      <c r="I981" t="e">
        <f t="shared" si="126"/>
        <v>#VALUE!</v>
      </c>
      <c r="J981" t="e">
        <f t="shared" si="127"/>
        <v>#VALUE!</v>
      </c>
    </row>
    <row r="982" spans="3:10">
      <c r="C982" s="58">
        <f t="shared" si="122"/>
        <v>0</v>
      </c>
      <c r="D982" s="58" t="e">
        <f t="shared" si="123"/>
        <v>#VALUE!</v>
      </c>
      <c r="E982" s="58" t="e">
        <f t="shared" si="124"/>
        <v>#VALUE!</v>
      </c>
      <c r="F982" s="58" t="e">
        <f t="shared" si="120"/>
        <v>#VALUE!</v>
      </c>
      <c r="G982" s="58" t="e">
        <f t="shared" si="121"/>
        <v>#VALUE!</v>
      </c>
      <c r="H982" s="31">
        <f t="shared" si="125"/>
        <v>0</v>
      </c>
      <c r="I982" t="e">
        <f t="shared" si="126"/>
        <v>#VALUE!</v>
      </c>
      <c r="J982" t="e">
        <f t="shared" si="127"/>
        <v>#VALUE!</v>
      </c>
    </row>
    <row r="983" spans="3:10">
      <c r="C983" s="58">
        <f t="shared" si="122"/>
        <v>0</v>
      </c>
      <c r="D983" s="58" t="e">
        <f t="shared" si="123"/>
        <v>#VALUE!</v>
      </c>
      <c r="E983" s="58" t="e">
        <f t="shared" si="124"/>
        <v>#VALUE!</v>
      </c>
      <c r="F983" s="58" t="e">
        <f t="shared" si="120"/>
        <v>#VALUE!</v>
      </c>
      <c r="G983" s="58" t="e">
        <f t="shared" si="121"/>
        <v>#VALUE!</v>
      </c>
      <c r="H983" s="31">
        <f t="shared" si="125"/>
        <v>0</v>
      </c>
      <c r="I983" t="e">
        <f t="shared" si="126"/>
        <v>#VALUE!</v>
      </c>
      <c r="J983" t="e">
        <f t="shared" si="127"/>
        <v>#VALUE!</v>
      </c>
    </row>
    <row r="984" spans="3:10">
      <c r="C984" s="58">
        <f t="shared" si="122"/>
        <v>0</v>
      </c>
      <c r="D984" s="58" t="e">
        <f t="shared" si="123"/>
        <v>#VALUE!</v>
      </c>
      <c r="E984" s="58" t="e">
        <f t="shared" si="124"/>
        <v>#VALUE!</v>
      </c>
      <c r="F984" s="58" t="e">
        <f t="shared" si="120"/>
        <v>#VALUE!</v>
      </c>
      <c r="G984" s="58" t="e">
        <f t="shared" si="121"/>
        <v>#VALUE!</v>
      </c>
      <c r="H984" s="31">
        <f t="shared" si="125"/>
        <v>0</v>
      </c>
      <c r="I984" t="e">
        <f t="shared" si="126"/>
        <v>#VALUE!</v>
      </c>
      <c r="J984" t="e">
        <f t="shared" si="127"/>
        <v>#VALUE!</v>
      </c>
    </row>
    <row r="985" spans="3:10">
      <c r="C985" s="58">
        <f t="shared" si="122"/>
        <v>0</v>
      </c>
      <c r="D985" s="58" t="e">
        <f t="shared" si="123"/>
        <v>#VALUE!</v>
      </c>
      <c r="E985" s="58" t="e">
        <f t="shared" si="124"/>
        <v>#VALUE!</v>
      </c>
      <c r="F985" s="58" t="e">
        <f t="shared" si="120"/>
        <v>#VALUE!</v>
      </c>
      <c r="G985" s="58" t="e">
        <f t="shared" si="121"/>
        <v>#VALUE!</v>
      </c>
      <c r="H985" s="31">
        <f t="shared" si="125"/>
        <v>0</v>
      </c>
      <c r="I985" t="e">
        <f t="shared" si="126"/>
        <v>#VALUE!</v>
      </c>
      <c r="J985" t="e">
        <f t="shared" si="127"/>
        <v>#VALUE!</v>
      </c>
    </row>
    <row r="986" spans="3:10">
      <c r="C986" s="58">
        <f t="shared" si="122"/>
        <v>0</v>
      </c>
      <c r="D986" s="58" t="e">
        <f t="shared" si="123"/>
        <v>#VALUE!</v>
      </c>
      <c r="E986" s="58" t="e">
        <f t="shared" si="124"/>
        <v>#VALUE!</v>
      </c>
      <c r="F986" s="58" t="e">
        <f t="shared" si="120"/>
        <v>#VALUE!</v>
      </c>
      <c r="G986" s="58" t="e">
        <f t="shared" si="121"/>
        <v>#VALUE!</v>
      </c>
      <c r="H986" s="31">
        <f t="shared" si="125"/>
        <v>0</v>
      </c>
      <c r="I986" t="e">
        <f t="shared" si="126"/>
        <v>#VALUE!</v>
      </c>
      <c r="J986" t="e">
        <f t="shared" si="127"/>
        <v>#VALUE!</v>
      </c>
    </row>
    <row r="987" spans="3:10">
      <c r="C987" s="58">
        <f t="shared" si="122"/>
        <v>0</v>
      </c>
      <c r="D987" s="58" t="e">
        <f t="shared" si="123"/>
        <v>#VALUE!</v>
      </c>
      <c r="E987" s="58" t="e">
        <f t="shared" si="124"/>
        <v>#VALUE!</v>
      </c>
      <c r="F987" s="58" t="e">
        <f t="shared" si="120"/>
        <v>#VALUE!</v>
      </c>
      <c r="G987" s="58" t="e">
        <f t="shared" si="121"/>
        <v>#VALUE!</v>
      </c>
      <c r="H987" s="31">
        <f t="shared" si="125"/>
        <v>0</v>
      </c>
      <c r="I987" t="e">
        <f t="shared" si="126"/>
        <v>#VALUE!</v>
      </c>
      <c r="J987" t="e">
        <f t="shared" si="127"/>
        <v>#VALUE!</v>
      </c>
    </row>
    <row r="988" spans="3:10">
      <c r="C988" s="58">
        <f t="shared" si="122"/>
        <v>0</v>
      </c>
      <c r="D988" s="58" t="e">
        <f t="shared" si="123"/>
        <v>#VALUE!</v>
      </c>
      <c r="E988" s="58" t="e">
        <f t="shared" si="124"/>
        <v>#VALUE!</v>
      </c>
      <c r="F988" s="58" t="e">
        <f t="shared" si="120"/>
        <v>#VALUE!</v>
      </c>
      <c r="G988" s="58" t="e">
        <f t="shared" si="121"/>
        <v>#VALUE!</v>
      </c>
      <c r="H988" s="31">
        <f t="shared" si="125"/>
        <v>0</v>
      </c>
      <c r="I988" t="e">
        <f t="shared" si="126"/>
        <v>#VALUE!</v>
      </c>
      <c r="J988" t="e">
        <f t="shared" si="127"/>
        <v>#VALUE!</v>
      </c>
    </row>
    <row r="989" spans="3:10">
      <c r="C989" s="58">
        <f t="shared" si="122"/>
        <v>0</v>
      </c>
      <c r="D989" s="58" t="e">
        <f t="shared" si="123"/>
        <v>#VALUE!</v>
      </c>
      <c r="E989" s="58" t="e">
        <f t="shared" si="124"/>
        <v>#VALUE!</v>
      </c>
      <c r="F989" s="58" t="e">
        <f t="shared" si="120"/>
        <v>#VALUE!</v>
      </c>
      <c r="G989" s="58" t="e">
        <f t="shared" si="121"/>
        <v>#VALUE!</v>
      </c>
      <c r="H989" s="31">
        <f t="shared" si="125"/>
        <v>0</v>
      </c>
      <c r="I989" t="e">
        <f t="shared" si="126"/>
        <v>#VALUE!</v>
      </c>
      <c r="J989" t="e">
        <f t="shared" si="127"/>
        <v>#VALUE!</v>
      </c>
    </row>
    <row r="990" spans="3:10">
      <c r="C990" s="58">
        <f t="shared" si="122"/>
        <v>0</v>
      </c>
      <c r="D990" s="58" t="e">
        <f t="shared" si="123"/>
        <v>#VALUE!</v>
      </c>
      <c r="E990" s="58" t="e">
        <f t="shared" si="124"/>
        <v>#VALUE!</v>
      </c>
      <c r="F990" s="58" t="e">
        <f t="shared" si="120"/>
        <v>#VALUE!</v>
      </c>
      <c r="G990" s="58" t="e">
        <f t="shared" si="121"/>
        <v>#VALUE!</v>
      </c>
      <c r="H990" s="31">
        <f t="shared" si="125"/>
        <v>0</v>
      </c>
      <c r="I990" t="e">
        <f t="shared" si="126"/>
        <v>#VALUE!</v>
      </c>
      <c r="J990" t="e">
        <f t="shared" si="127"/>
        <v>#VALUE!</v>
      </c>
    </row>
    <row r="991" spans="3:10">
      <c r="C991" s="58">
        <f t="shared" si="122"/>
        <v>0</v>
      </c>
      <c r="D991" s="58" t="e">
        <f t="shared" si="123"/>
        <v>#VALUE!</v>
      </c>
      <c r="E991" s="58" t="e">
        <f t="shared" si="124"/>
        <v>#VALUE!</v>
      </c>
      <c r="F991" s="58" t="e">
        <f t="shared" si="120"/>
        <v>#VALUE!</v>
      </c>
      <c r="G991" s="58" t="e">
        <f t="shared" si="121"/>
        <v>#VALUE!</v>
      </c>
      <c r="H991" s="31">
        <f t="shared" si="125"/>
        <v>0</v>
      </c>
      <c r="I991" t="e">
        <f t="shared" si="126"/>
        <v>#VALUE!</v>
      </c>
      <c r="J991" t="e">
        <f t="shared" si="127"/>
        <v>#VALUE!</v>
      </c>
    </row>
    <row r="992" spans="3:10">
      <c r="C992" s="58">
        <f t="shared" si="122"/>
        <v>0</v>
      </c>
      <c r="D992" s="58" t="e">
        <f t="shared" si="123"/>
        <v>#VALUE!</v>
      </c>
      <c r="E992" s="58" t="e">
        <f t="shared" si="124"/>
        <v>#VALUE!</v>
      </c>
      <c r="F992" s="58" t="e">
        <f t="shared" si="120"/>
        <v>#VALUE!</v>
      </c>
      <c r="G992" s="58" t="e">
        <f t="shared" si="121"/>
        <v>#VALUE!</v>
      </c>
      <c r="H992" s="31">
        <f t="shared" si="125"/>
        <v>0</v>
      </c>
      <c r="I992" t="e">
        <f t="shared" si="126"/>
        <v>#VALUE!</v>
      </c>
      <c r="J992" t="e">
        <f t="shared" si="127"/>
        <v>#VALUE!</v>
      </c>
    </row>
    <row r="993" spans="3:10">
      <c r="C993" s="58">
        <f t="shared" si="122"/>
        <v>0</v>
      </c>
      <c r="D993" s="58" t="e">
        <f t="shared" si="123"/>
        <v>#VALUE!</v>
      </c>
      <c r="E993" s="58" t="e">
        <f t="shared" si="124"/>
        <v>#VALUE!</v>
      </c>
      <c r="F993" s="58" t="e">
        <f t="shared" ref="F993:F1056" si="128">FIND(";",B993,E993+1)</f>
        <v>#VALUE!</v>
      </c>
      <c r="G993" s="58" t="e">
        <f t="shared" ref="G993:G1056" si="129">FIND(";",B993,F993+1)</f>
        <v>#VALUE!</v>
      </c>
      <c r="H993" s="31">
        <f t="shared" si="125"/>
        <v>0</v>
      </c>
      <c r="I993" t="e">
        <f t="shared" si="126"/>
        <v>#VALUE!</v>
      </c>
      <c r="J993" t="e">
        <f t="shared" si="127"/>
        <v>#VALUE!</v>
      </c>
    </row>
    <row r="994" spans="3:10">
      <c r="C994" s="58">
        <f t="shared" si="122"/>
        <v>0</v>
      </c>
      <c r="D994" s="58" t="e">
        <f t="shared" si="123"/>
        <v>#VALUE!</v>
      </c>
      <c r="E994" s="58" t="e">
        <f t="shared" si="124"/>
        <v>#VALUE!</v>
      </c>
      <c r="F994" s="58" t="e">
        <f t="shared" si="128"/>
        <v>#VALUE!</v>
      </c>
      <c r="G994" s="58" t="e">
        <f t="shared" si="129"/>
        <v>#VALUE!</v>
      </c>
      <c r="H994" s="31">
        <f t="shared" si="125"/>
        <v>0</v>
      </c>
      <c r="I994" t="e">
        <f t="shared" si="126"/>
        <v>#VALUE!</v>
      </c>
      <c r="J994" t="e">
        <f t="shared" si="127"/>
        <v>#VALUE!</v>
      </c>
    </row>
    <row r="995" spans="3:10">
      <c r="C995" s="58">
        <f t="shared" si="122"/>
        <v>0</v>
      </c>
      <c r="D995" s="58" t="e">
        <f t="shared" si="123"/>
        <v>#VALUE!</v>
      </c>
      <c r="E995" s="58" t="e">
        <f t="shared" si="124"/>
        <v>#VALUE!</v>
      </c>
      <c r="F995" s="58" t="e">
        <f t="shared" si="128"/>
        <v>#VALUE!</v>
      </c>
      <c r="G995" s="58" t="e">
        <f t="shared" si="129"/>
        <v>#VALUE!</v>
      </c>
      <c r="H995" s="31">
        <f t="shared" si="125"/>
        <v>0</v>
      </c>
      <c r="I995" t="e">
        <f t="shared" si="126"/>
        <v>#VALUE!</v>
      </c>
      <c r="J995" t="e">
        <f t="shared" si="127"/>
        <v>#VALUE!</v>
      </c>
    </row>
    <row r="996" spans="3:10">
      <c r="C996" s="58">
        <f t="shared" si="122"/>
        <v>0</v>
      </c>
      <c r="D996" s="58" t="e">
        <f t="shared" si="123"/>
        <v>#VALUE!</v>
      </c>
      <c r="E996" s="58" t="e">
        <f t="shared" si="124"/>
        <v>#VALUE!</v>
      </c>
      <c r="F996" s="58" t="e">
        <f t="shared" si="128"/>
        <v>#VALUE!</v>
      </c>
      <c r="G996" s="58" t="e">
        <f t="shared" si="129"/>
        <v>#VALUE!</v>
      </c>
      <c r="H996" s="31">
        <f t="shared" si="125"/>
        <v>0</v>
      </c>
      <c r="I996" t="e">
        <f t="shared" si="126"/>
        <v>#VALUE!</v>
      </c>
      <c r="J996" t="e">
        <f t="shared" si="127"/>
        <v>#VALUE!</v>
      </c>
    </row>
    <row r="997" spans="3:10">
      <c r="C997" s="58">
        <f t="shared" si="122"/>
        <v>0</v>
      </c>
      <c r="D997" s="58" t="e">
        <f t="shared" si="123"/>
        <v>#VALUE!</v>
      </c>
      <c r="E997" s="58" t="e">
        <f t="shared" si="124"/>
        <v>#VALUE!</v>
      </c>
      <c r="F997" s="58" t="e">
        <f t="shared" si="128"/>
        <v>#VALUE!</v>
      </c>
      <c r="G997" s="58" t="e">
        <f t="shared" si="129"/>
        <v>#VALUE!</v>
      </c>
      <c r="H997" s="31">
        <f t="shared" si="125"/>
        <v>0</v>
      </c>
      <c r="I997" t="e">
        <f t="shared" si="126"/>
        <v>#VALUE!</v>
      </c>
      <c r="J997" t="e">
        <f t="shared" si="127"/>
        <v>#VALUE!</v>
      </c>
    </row>
    <row r="998" spans="3:10">
      <c r="C998" s="58">
        <f t="shared" si="122"/>
        <v>0</v>
      </c>
      <c r="D998" s="58" t="e">
        <f t="shared" si="123"/>
        <v>#VALUE!</v>
      </c>
      <c r="E998" s="58" t="e">
        <f t="shared" si="124"/>
        <v>#VALUE!</v>
      </c>
      <c r="F998" s="58" t="e">
        <f t="shared" si="128"/>
        <v>#VALUE!</v>
      </c>
      <c r="G998" s="58" t="e">
        <f t="shared" si="129"/>
        <v>#VALUE!</v>
      </c>
      <c r="H998" s="31">
        <f t="shared" si="125"/>
        <v>0</v>
      </c>
      <c r="I998" t="e">
        <f t="shared" si="126"/>
        <v>#VALUE!</v>
      </c>
      <c r="J998" t="e">
        <f t="shared" si="127"/>
        <v>#VALUE!</v>
      </c>
    </row>
    <row r="999" spans="3:10">
      <c r="C999" s="58">
        <f t="shared" si="122"/>
        <v>0</v>
      </c>
      <c r="D999" s="58" t="e">
        <f t="shared" si="123"/>
        <v>#VALUE!</v>
      </c>
      <c r="E999" s="58" t="e">
        <f t="shared" si="124"/>
        <v>#VALUE!</v>
      </c>
      <c r="F999" s="58" t="e">
        <f t="shared" si="128"/>
        <v>#VALUE!</v>
      </c>
      <c r="G999" s="58" t="e">
        <f t="shared" si="129"/>
        <v>#VALUE!</v>
      </c>
      <c r="H999" s="31">
        <f t="shared" si="125"/>
        <v>0</v>
      </c>
      <c r="I999" t="e">
        <f t="shared" si="126"/>
        <v>#VALUE!</v>
      </c>
      <c r="J999" t="e">
        <f t="shared" si="127"/>
        <v>#VALUE!</v>
      </c>
    </row>
    <row r="1000" spans="3:10">
      <c r="C1000" s="58">
        <f t="shared" si="122"/>
        <v>0</v>
      </c>
      <c r="D1000" s="58" t="e">
        <f t="shared" si="123"/>
        <v>#VALUE!</v>
      </c>
      <c r="E1000" s="58" t="e">
        <f t="shared" si="124"/>
        <v>#VALUE!</v>
      </c>
      <c r="F1000" s="58" t="e">
        <f t="shared" si="128"/>
        <v>#VALUE!</v>
      </c>
      <c r="G1000" s="58" t="e">
        <f t="shared" si="129"/>
        <v>#VALUE!</v>
      </c>
      <c r="H1000" s="31">
        <f t="shared" si="125"/>
        <v>0</v>
      </c>
      <c r="I1000" t="e">
        <f t="shared" si="126"/>
        <v>#VALUE!</v>
      </c>
      <c r="J1000" t="e">
        <f t="shared" si="127"/>
        <v>#VALUE!</v>
      </c>
    </row>
    <row r="1001" spans="3:10">
      <c r="C1001" s="58">
        <f t="shared" si="122"/>
        <v>0</v>
      </c>
      <c r="D1001" s="58" t="e">
        <f t="shared" si="123"/>
        <v>#VALUE!</v>
      </c>
      <c r="E1001" s="58" t="e">
        <f t="shared" si="124"/>
        <v>#VALUE!</v>
      </c>
      <c r="F1001" s="58" t="e">
        <f t="shared" si="128"/>
        <v>#VALUE!</v>
      </c>
      <c r="G1001" s="58" t="e">
        <f t="shared" si="129"/>
        <v>#VALUE!</v>
      </c>
      <c r="H1001" s="31">
        <f t="shared" si="125"/>
        <v>0</v>
      </c>
      <c r="I1001" t="e">
        <f t="shared" si="126"/>
        <v>#VALUE!</v>
      </c>
      <c r="J1001" t="e">
        <f t="shared" si="127"/>
        <v>#VALUE!</v>
      </c>
    </row>
    <row r="1002" spans="3:10">
      <c r="C1002" s="58">
        <f t="shared" si="122"/>
        <v>0</v>
      </c>
      <c r="D1002" s="58" t="e">
        <f t="shared" si="123"/>
        <v>#VALUE!</v>
      </c>
      <c r="E1002" s="58" t="e">
        <f t="shared" si="124"/>
        <v>#VALUE!</v>
      </c>
      <c r="F1002" s="58" t="e">
        <f t="shared" si="128"/>
        <v>#VALUE!</v>
      </c>
      <c r="G1002" s="58" t="e">
        <f t="shared" si="129"/>
        <v>#VALUE!</v>
      </c>
      <c r="H1002" s="31">
        <f t="shared" si="125"/>
        <v>0</v>
      </c>
      <c r="I1002" t="e">
        <f t="shared" si="126"/>
        <v>#VALUE!</v>
      </c>
      <c r="J1002" t="e">
        <f t="shared" si="127"/>
        <v>#VALUE!</v>
      </c>
    </row>
    <row r="1003" spans="3:10">
      <c r="C1003" s="58">
        <f t="shared" si="122"/>
        <v>0</v>
      </c>
      <c r="D1003" s="58" t="e">
        <f t="shared" si="123"/>
        <v>#VALUE!</v>
      </c>
      <c r="E1003" s="58" t="e">
        <f t="shared" si="124"/>
        <v>#VALUE!</v>
      </c>
      <c r="F1003" s="58" t="e">
        <f t="shared" si="128"/>
        <v>#VALUE!</v>
      </c>
      <c r="G1003" s="58" t="e">
        <f t="shared" si="129"/>
        <v>#VALUE!</v>
      </c>
      <c r="H1003" s="31">
        <f t="shared" si="125"/>
        <v>0</v>
      </c>
      <c r="I1003" t="e">
        <f t="shared" si="126"/>
        <v>#VALUE!</v>
      </c>
      <c r="J1003" t="e">
        <f t="shared" si="127"/>
        <v>#VALUE!</v>
      </c>
    </row>
    <row r="1004" spans="3:10">
      <c r="C1004" s="58">
        <f t="shared" si="122"/>
        <v>0</v>
      </c>
      <c r="D1004" s="58" t="e">
        <f t="shared" si="123"/>
        <v>#VALUE!</v>
      </c>
      <c r="E1004" s="58" t="e">
        <f t="shared" si="124"/>
        <v>#VALUE!</v>
      </c>
      <c r="F1004" s="58" t="e">
        <f t="shared" si="128"/>
        <v>#VALUE!</v>
      </c>
      <c r="G1004" s="58" t="e">
        <f t="shared" si="129"/>
        <v>#VALUE!</v>
      </c>
      <c r="H1004" s="31">
        <f t="shared" si="125"/>
        <v>0</v>
      </c>
      <c r="I1004" t="e">
        <f t="shared" si="126"/>
        <v>#VALUE!</v>
      </c>
      <c r="J1004" t="e">
        <f t="shared" si="127"/>
        <v>#VALUE!</v>
      </c>
    </row>
    <row r="1005" spans="3:10">
      <c r="C1005" s="58">
        <f t="shared" si="122"/>
        <v>0</v>
      </c>
      <c r="D1005" s="58" t="e">
        <f t="shared" si="123"/>
        <v>#VALUE!</v>
      </c>
      <c r="E1005" s="58" t="e">
        <f t="shared" si="124"/>
        <v>#VALUE!</v>
      </c>
      <c r="F1005" s="58" t="e">
        <f t="shared" si="128"/>
        <v>#VALUE!</v>
      </c>
      <c r="G1005" s="58" t="e">
        <f t="shared" si="129"/>
        <v>#VALUE!</v>
      </c>
      <c r="H1005" s="31">
        <f t="shared" si="125"/>
        <v>0</v>
      </c>
      <c r="I1005" t="e">
        <f t="shared" si="126"/>
        <v>#VALUE!</v>
      </c>
      <c r="J1005" t="e">
        <f t="shared" si="127"/>
        <v>#VALUE!</v>
      </c>
    </row>
    <row r="1006" spans="3:10">
      <c r="C1006" s="58">
        <f t="shared" si="122"/>
        <v>0</v>
      </c>
      <c r="D1006" s="58" t="e">
        <f t="shared" si="123"/>
        <v>#VALUE!</v>
      </c>
      <c r="E1006" s="58" t="e">
        <f t="shared" si="124"/>
        <v>#VALUE!</v>
      </c>
      <c r="F1006" s="58" t="e">
        <f t="shared" si="128"/>
        <v>#VALUE!</v>
      </c>
      <c r="G1006" s="58" t="e">
        <f t="shared" si="129"/>
        <v>#VALUE!</v>
      </c>
      <c r="H1006" s="31">
        <f t="shared" si="125"/>
        <v>0</v>
      </c>
      <c r="I1006" t="e">
        <f t="shared" si="126"/>
        <v>#VALUE!</v>
      </c>
      <c r="J1006" t="e">
        <f t="shared" si="127"/>
        <v>#VALUE!</v>
      </c>
    </row>
    <row r="1007" spans="3:10">
      <c r="C1007" s="58">
        <f t="shared" si="122"/>
        <v>0</v>
      </c>
      <c r="D1007" s="58" t="e">
        <f t="shared" si="123"/>
        <v>#VALUE!</v>
      </c>
      <c r="E1007" s="58" t="e">
        <f t="shared" si="124"/>
        <v>#VALUE!</v>
      </c>
      <c r="F1007" s="58" t="e">
        <f t="shared" si="128"/>
        <v>#VALUE!</v>
      </c>
      <c r="G1007" s="58" t="e">
        <f t="shared" si="129"/>
        <v>#VALUE!</v>
      </c>
      <c r="H1007" s="31">
        <f t="shared" si="125"/>
        <v>0</v>
      </c>
      <c r="I1007" t="e">
        <f t="shared" si="126"/>
        <v>#VALUE!</v>
      </c>
      <c r="J1007" t="e">
        <f t="shared" si="127"/>
        <v>#VALUE!</v>
      </c>
    </row>
    <row r="1008" spans="3:10">
      <c r="C1008" s="58">
        <f t="shared" si="122"/>
        <v>0</v>
      </c>
      <c r="D1008" s="58" t="e">
        <f t="shared" si="123"/>
        <v>#VALUE!</v>
      </c>
      <c r="E1008" s="58" t="e">
        <f t="shared" si="124"/>
        <v>#VALUE!</v>
      </c>
      <c r="F1008" s="58" t="e">
        <f t="shared" si="128"/>
        <v>#VALUE!</v>
      </c>
      <c r="G1008" s="58" t="e">
        <f t="shared" si="129"/>
        <v>#VALUE!</v>
      </c>
      <c r="H1008" s="31">
        <f t="shared" si="125"/>
        <v>0</v>
      </c>
      <c r="I1008" t="e">
        <f t="shared" si="126"/>
        <v>#VALUE!</v>
      </c>
      <c r="J1008" t="e">
        <f t="shared" si="127"/>
        <v>#VALUE!</v>
      </c>
    </row>
    <row r="1009" spans="3:10">
      <c r="C1009" s="58">
        <f t="shared" si="122"/>
        <v>0</v>
      </c>
      <c r="D1009" s="58" t="e">
        <f t="shared" si="123"/>
        <v>#VALUE!</v>
      </c>
      <c r="E1009" s="58" t="e">
        <f t="shared" si="124"/>
        <v>#VALUE!</v>
      </c>
      <c r="F1009" s="58" t="e">
        <f t="shared" si="128"/>
        <v>#VALUE!</v>
      </c>
      <c r="G1009" s="58" t="e">
        <f t="shared" si="129"/>
        <v>#VALUE!</v>
      </c>
      <c r="H1009" s="31">
        <f t="shared" si="125"/>
        <v>0</v>
      </c>
      <c r="I1009" t="e">
        <f t="shared" si="126"/>
        <v>#VALUE!</v>
      </c>
      <c r="J1009" t="e">
        <f t="shared" si="127"/>
        <v>#VALUE!</v>
      </c>
    </row>
    <row r="1010" spans="3:10">
      <c r="C1010" s="58">
        <f t="shared" si="122"/>
        <v>0</v>
      </c>
      <c r="D1010" s="58" t="e">
        <f t="shared" si="123"/>
        <v>#VALUE!</v>
      </c>
      <c r="E1010" s="58" t="e">
        <f t="shared" si="124"/>
        <v>#VALUE!</v>
      </c>
      <c r="F1010" s="58" t="e">
        <f t="shared" si="128"/>
        <v>#VALUE!</v>
      </c>
      <c r="G1010" s="58" t="e">
        <f t="shared" si="129"/>
        <v>#VALUE!</v>
      </c>
      <c r="H1010" s="31">
        <f t="shared" si="125"/>
        <v>0</v>
      </c>
      <c r="I1010" t="e">
        <f t="shared" si="126"/>
        <v>#VALUE!</v>
      </c>
      <c r="J1010" t="e">
        <f t="shared" si="127"/>
        <v>#VALUE!</v>
      </c>
    </row>
    <row r="1011" spans="3:10">
      <c r="C1011" s="58">
        <f t="shared" si="122"/>
        <v>0</v>
      </c>
      <c r="D1011" s="58" t="e">
        <f t="shared" si="123"/>
        <v>#VALUE!</v>
      </c>
      <c r="E1011" s="58" t="e">
        <f t="shared" si="124"/>
        <v>#VALUE!</v>
      </c>
      <c r="F1011" s="58" t="e">
        <f t="shared" si="128"/>
        <v>#VALUE!</v>
      </c>
      <c r="G1011" s="58" t="e">
        <f t="shared" si="129"/>
        <v>#VALUE!</v>
      </c>
      <c r="H1011" s="31">
        <f t="shared" si="125"/>
        <v>0</v>
      </c>
      <c r="I1011" t="e">
        <f t="shared" si="126"/>
        <v>#VALUE!</v>
      </c>
      <c r="J1011" t="e">
        <f t="shared" si="127"/>
        <v>#VALUE!</v>
      </c>
    </row>
    <row r="1012" spans="3:10">
      <c r="C1012" s="58">
        <f t="shared" si="122"/>
        <v>0</v>
      </c>
      <c r="D1012" s="58" t="e">
        <f t="shared" si="123"/>
        <v>#VALUE!</v>
      </c>
      <c r="E1012" s="58" t="e">
        <f t="shared" si="124"/>
        <v>#VALUE!</v>
      </c>
      <c r="F1012" s="58" t="e">
        <f t="shared" si="128"/>
        <v>#VALUE!</v>
      </c>
      <c r="G1012" s="58" t="e">
        <f t="shared" si="129"/>
        <v>#VALUE!</v>
      </c>
      <c r="H1012" s="31">
        <f t="shared" si="125"/>
        <v>0</v>
      </c>
      <c r="I1012" t="e">
        <f t="shared" si="126"/>
        <v>#VALUE!</v>
      </c>
      <c r="J1012" t="e">
        <f t="shared" si="127"/>
        <v>#VALUE!</v>
      </c>
    </row>
    <row r="1013" spans="3:10">
      <c r="C1013" s="58">
        <f t="shared" si="122"/>
        <v>0</v>
      </c>
      <c r="D1013" s="58" t="e">
        <f t="shared" si="123"/>
        <v>#VALUE!</v>
      </c>
      <c r="E1013" s="58" t="e">
        <f t="shared" si="124"/>
        <v>#VALUE!</v>
      </c>
      <c r="F1013" s="58" t="e">
        <f t="shared" si="128"/>
        <v>#VALUE!</v>
      </c>
      <c r="G1013" s="58" t="e">
        <f t="shared" si="129"/>
        <v>#VALUE!</v>
      </c>
      <c r="H1013" s="31">
        <f t="shared" si="125"/>
        <v>0</v>
      </c>
      <c r="I1013" t="e">
        <f t="shared" si="126"/>
        <v>#VALUE!</v>
      </c>
      <c r="J1013" t="e">
        <f t="shared" si="127"/>
        <v>#VALUE!</v>
      </c>
    </row>
    <row r="1014" spans="3:10">
      <c r="C1014" s="58">
        <f t="shared" si="122"/>
        <v>0</v>
      </c>
      <c r="D1014" s="58" t="e">
        <f t="shared" si="123"/>
        <v>#VALUE!</v>
      </c>
      <c r="E1014" s="58" t="e">
        <f t="shared" si="124"/>
        <v>#VALUE!</v>
      </c>
      <c r="F1014" s="58" t="e">
        <f t="shared" si="128"/>
        <v>#VALUE!</v>
      </c>
      <c r="G1014" s="58" t="e">
        <f t="shared" si="129"/>
        <v>#VALUE!</v>
      </c>
      <c r="H1014" s="31">
        <f t="shared" si="125"/>
        <v>0</v>
      </c>
      <c r="I1014" t="e">
        <f t="shared" si="126"/>
        <v>#VALUE!</v>
      </c>
      <c r="J1014" t="e">
        <f t="shared" si="127"/>
        <v>#VALUE!</v>
      </c>
    </row>
    <row r="1015" spans="3:10">
      <c r="C1015" s="58">
        <f t="shared" si="122"/>
        <v>0</v>
      </c>
      <c r="D1015" s="58" t="e">
        <f t="shared" si="123"/>
        <v>#VALUE!</v>
      </c>
      <c r="E1015" s="58" t="e">
        <f t="shared" si="124"/>
        <v>#VALUE!</v>
      </c>
      <c r="F1015" s="58" t="e">
        <f t="shared" si="128"/>
        <v>#VALUE!</v>
      </c>
      <c r="G1015" s="58" t="e">
        <f t="shared" si="129"/>
        <v>#VALUE!</v>
      </c>
      <c r="H1015" s="31">
        <f t="shared" si="125"/>
        <v>0</v>
      </c>
      <c r="I1015" t="e">
        <f t="shared" si="126"/>
        <v>#VALUE!</v>
      </c>
      <c r="J1015" t="e">
        <f t="shared" si="127"/>
        <v>#VALUE!</v>
      </c>
    </row>
    <row r="1016" spans="3:10">
      <c r="C1016" s="58">
        <f t="shared" si="122"/>
        <v>0</v>
      </c>
      <c r="D1016" s="58" t="e">
        <f t="shared" si="123"/>
        <v>#VALUE!</v>
      </c>
      <c r="E1016" s="58" t="e">
        <f t="shared" si="124"/>
        <v>#VALUE!</v>
      </c>
      <c r="F1016" s="58" t="e">
        <f t="shared" si="128"/>
        <v>#VALUE!</v>
      </c>
      <c r="G1016" s="58" t="e">
        <f t="shared" si="129"/>
        <v>#VALUE!</v>
      </c>
      <c r="H1016" s="31">
        <f t="shared" si="125"/>
        <v>0</v>
      </c>
      <c r="I1016" t="e">
        <f t="shared" si="126"/>
        <v>#VALUE!</v>
      </c>
      <c r="J1016" t="e">
        <f t="shared" si="127"/>
        <v>#VALUE!</v>
      </c>
    </row>
    <row r="1017" spans="3:10">
      <c r="C1017" s="58">
        <f t="shared" si="122"/>
        <v>0</v>
      </c>
      <c r="D1017" s="58" t="e">
        <f t="shared" si="123"/>
        <v>#VALUE!</v>
      </c>
      <c r="E1017" s="58" t="e">
        <f t="shared" si="124"/>
        <v>#VALUE!</v>
      </c>
      <c r="F1017" s="58" t="e">
        <f t="shared" si="128"/>
        <v>#VALUE!</v>
      </c>
      <c r="G1017" s="58" t="e">
        <f t="shared" si="129"/>
        <v>#VALUE!</v>
      </c>
      <c r="H1017" s="31">
        <f t="shared" si="125"/>
        <v>0</v>
      </c>
      <c r="I1017" t="e">
        <f t="shared" si="126"/>
        <v>#VALUE!</v>
      </c>
      <c r="J1017" t="e">
        <f t="shared" si="127"/>
        <v>#VALUE!</v>
      </c>
    </row>
    <row r="1018" spans="3:10">
      <c r="C1018" s="58">
        <f t="shared" si="122"/>
        <v>0</v>
      </c>
      <c r="D1018" s="58" t="e">
        <f t="shared" si="123"/>
        <v>#VALUE!</v>
      </c>
      <c r="E1018" s="58" t="e">
        <f t="shared" si="124"/>
        <v>#VALUE!</v>
      </c>
      <c r="F1018" s="58" t="e">
        <f t="shared" si="128"/>
        <v>#VALUE!</v>
      </c>
      <c r="G1018" s="58" t="e">
        <f t="shared" si="129"/>
        <v>#VALUE!</v>
      </c>
      <c r="H1018" s="31">
        <f t="shared" si="125"/>
        <v>0</v>
      </c>
      <c r="I1018" t="e">
        <f t="shared" si="126"/>
        <v>#VALUE!</v>
      </c>
      <c r="J1018" t="e">
        <f t="shared" si="127"/>
        <v>#VALUE!</v>
      </c>
    </row>
    <row r="1019" spans="3:10">
      <c r="C1019" s="58">
        <f t="shared" si="122"/>
        <v>0</v>
      </c>
      <c r="D1019" s="58" t="e">
        <f t="shared" si="123"/>
        <v>#VALUE!</v>
      </c>
      <c r="E1019" s="58" t="e">
        <f t="shared" si="124"/>
        <v>#VALUE!</v>
      </c>
      <c r="F1019" s="58" t="e">
        <f t="shared" si="128"/>
        <v>#VALUE!</v>
      </c>
      <c r="G1019" s="58" t="e">
        <f t="shared" si="129"/>
        <v>#VALUE!</v>
      </c>
      <c r="H1019" s="31">
        <f t="shared" si="125"/>
        <v>0</v>
      </c>
      <c r="I1019" t="e">
        <f t="shared" si="126"/>
        <v>#VALUE!</v>
      </c>
      <c r="J1019" t="e">
        <f t="shared" si="127"/>
        <v>#VALUE!</v>
      </c>
    </row>
    <row r="1020" spans="3:10">
      <c r="C1020" s="58">
        <f t="shared" si="122"/>
        <v>0</v>
      </c>
      <c r="D1020" s="58" t="e">
        <f t="shared" si="123"/>
        <v>#VALUE!</v>
      </c>
      <c r="E1020" s="58" t="e">
        <f t="shared" si="124"/>
        <v>#VALUE!</v>
      </c>
      <c r="F1020" s="58" t="e">
        <f t="shared" si="128"/>
        <v>#VALUE!</v>
      </c>
      <c r="G1020" s="58" t="e">
        <f t="shared" si="129"/>
        <v>#VALUE!</v>
      </c>
      <c r="H1020" s="31">
        <f t="shared" si="125"/>
        <v>0</v>
      </c>
      <c r="I1020" t="e">
        <f t="shared" si="126"/>
        <v>#VALUE!</v>
      </c>
      <c r="J1020" t="e">
        <f t="shared" si="127"/>
        <v>#VALUE!</v>
      </c>
    </row>
    <row r="1021" spans="3:10">
      <c r="C1021" s="58">
        <f t="shared" si="122"/>
        <v>0</v>
      </c>
      <c r="D1021" s="58" t="e">
        <f t="shared" si="123"/>
        <v>#VALUE!</v>
      </c>
      <c r="E1021" s="58" t="e">
        <f t="shared" si="124"/>
        <v>#VALUE!</v>
      </c>
      <c r="F1021" s="58" t="e">
        <f t="shared" si="128"/>
        <v>#VALUE!</v>
      </c>
      <c r="G1021" s="58" t="e">
        <f t="shared" si="129"/>
        <v>#VALUE!</v>
      </c>
      <c r="H1021" s="31">
        <f t="shared" si="125"/>
        <v>0</v>
      </c>
      <c r="I1021" t="e">
        <f t="shared" si="126"/>
        <v>#VALUE!</v>
      </c>
      <c r="J1021" t="e">
        <f t="shared" si="127"/>
        <v>#VALUE!</v>
      </c>
    </row>
    <row r="1022" spans="3:10">
      <c r="C1022" s="58">
        <f t="shared" si="122"/>
        <v>0</v>
      </c>
      <c r="D1022" s="58" t="e">
        <f t="shared" si="123"/>
        <v>#VALUE!</v>
      </c>
      <c r="E1022" s="58" t="e">
        <f t="shared" si="124"/>
        <v>#VALUE!</v>
      </c>
      <c r="F1022" s="58" t="e">
        <f t="shared" si="128"/>
        <v>#VALUE!</v>
      </c>
      <c r="G1022" s="58" t="e">
        <f t="shared" si="129"/>
        <v>#VALUE!</v>
      </c>
      <c r="H1022" s="31">
        <f t="shared" si="125"/>
        <v>0</v>
      </c>
      <c r="I1022" t="e">
        <f t="shared" si="126"/>
        <v>#VALUE!</v>
      </c>
      <c r="J1022" t="e">
        <f t="shared" si="127"/>
        <v>#VALUE!</v>
      </c>
    </row>
    <row r="1023" spans="3:10">
      <c r="C1023" s="58">
        <f t="shared" si="122"/>
        <v>0</v>
      </c>
      <c r="D1023" s="58" t="e">
        <f t="shared" si="123"/>
        <v>#VALUE!</v>
      </c>
      <c r="E1023" s="58" t="e">
        <f t="shared" si="124"/>
        <v>#VALUE!</v>
      </c>
      <c r="F1023" s="58" t="e">
        <f t="shared" si="128"/>
        <v>#VALUE!</v>
      </c>
      <c r="G1023" s="58" t="e">
        <f t="shared" si="129"/>
        <v>#VALUE!</v>
      </c>
      <c r="H1023" s="31">
        <f t="shared" si="125"/>
        <v>0</v>
      </c>
      <c r="I1023" t="e">
        <f t="shared" si="126"/>
        <v>#VALUE!</v>
      </c>
      <c r="J1023" t="e">
        <f t="shared" si="127"/>
        <v>#VALUE!</v>
      </c>
    </row>
    <row r="1024" spans="3:10">
      <c r="C1024" s="58">
        <f t="shared" si="122"/>
        <v>0</v>
      </c>
      <c r="D1024" s="58" t="e">
        <f t="shared" si="123"/>
        <v>#VALUE!</v>
      </c>
      <c r="E1024" s="58" t="e">
        <f t="shared" si="124"/>
        <v>#VALUE!</v>
      </c>
      <c r="F1024" s="58" t="e">
        <f t="shared" si="128"/>
        <v>#VALUE!</v>
      </c>
      <c r="G1024" s="58" t="e">
        <f t="shared" si="129"/>
        <v>#VALUE!</v>
      </c>
      <c r="H1024" s="31">
        <f t="shared" si="125"/>
        <v>0</v>
      </c>
      <c r="I1024" t="e">
        <f t="shared" si="126"/>
        <v>#VALUE!</v>
      </c>
      <c r="J1024" t="e">
        <f t="shared" si="127"/>
        <v>#VALUE!</v>
      </c>
    </row>
    <row r="1025" spans="3:10">
      <c r="C1025" s="58">
        <f t="shared" si="122"/>
        <v>0</v>
      </c>
      <c r="D1025" s="58" t="e">
        <f t="shared" si="123"/>
        <v>#VALUE!</v>
      </c>
      <c r="E1025" s="58" t="e">
        <f t="shared" si="124"/>
        <v>#VALUE!</v>
      </c>
      <c r="F1025" s="58" t="e">
        <f t="shared" si="128"/>
        <v>#VALUE!</v>
      </c>
      <c r="G1025" s="58" t="e">
        <f t="shared" si="129"/>
        <v>#VALUE!</v>
      </c>
      <c r="H1025" s="31">
        <f t="shared" si="125"/>
        <v>0</v>
      </c>
      <c r="I1025" t="e">
        <f t="shared" si="126"/>
        <v>#VALUE!</v>
      </c>
      <c r="J1025" t="e">
        <f t="shared" si="127"/>
        <v>#VALUE!</v>
      </c>
    </row>
    <row r="1026" spans="3:10">
      <c r="C1026" s="58">
        <f t="shared" ref="C1026:C1089" si="130">IFERROR(FIND(";",B1026,1),B1026)</f>
        <v>0</v>
      </c>
      <c r="D1026" s="58" t="e">
        <f t="shared" ref="D1026:D1089" si="131">FIND(";",B1026,C1026+1)</f>
        <v>#VALUE!</v>
      </c>
      <c r="E1026" s="58" t="e">
        <f t="shared" ref="E1026:E1089" si="132">FIND(";",B1026,D1026+1)</f>
        <v>#VALUE!</v>
      </c>
      <c r="F1026" s="58" t="e">
        <f t="shared" si="128"/>
        <v>#VALUE!</v>
      </c>
      <c r="G1026" s="58" t="e">
        <f t="shared" si="129"/>
        <v>#VALUE!</v>
      </c>
      <c r="H1026" s="31">
        <f t="shared" ref="H1026:H1089" si="133">IFERROR(MID(B1026,1,C1026-1),B1026)</f>
        <v>0</v>
      </c>
      <c r="I1026" t="e">
        <f t="shared" ref="I1026:I1089" si="134">MID(B1026,C1026+1,D1026-1-C1026)</f>
        <v>#VALUE!</v>
      </c>
      <c r="J1026" t="e">
        <f t="shared" ref="J1026:J1089" si="135">MID(B1026,D1026+1,1000)</f>
        <v>#VALUE!</v>
      </c>
    </row>
    <row r="1027" spans="3:10">
      <c r="C1027" s="58">
        <f t="shared" si="130"/>
        <v>0</v>
      </c>
      <c r="D1027" s="58" t="e">
        <f t="shared" si="131"/>
        <v>#VALUE!</v>
      </c>
      <c r="E1027" s="58" t="e">
        <f t="shared" si="132"/>
        <v>#VALUE!</v>
      </c>
      <c r="F1027" s="58" t="e">
        <f t="shared" si="128"/>
        <v>#VALUE!</v>
      </c>
      <c r="G1027" s="58" t="e">
        <f t="shared" si="129"/>
        <v>#VALUE!</v>
      </c>
      <c r="H1027" s="31">
        <f t="shared" si="133"/>
        <v>0</v>
      </c>
      <c r="I1027" t="e">
        <f t="shared" si="134"/>
        <v>#VALUE!</v>
      </c>
      <c r="J1027" t="e">
        <f t="shared" si="135"/>
        <v>#VALUE!</v>
      </c>
    </row>
    <row r="1028" spans="3:10">
      <c r="C1028" s="58">
        <f t="shared" si="130"/>
        <v>0</v>
      </c>
      <c r="D1028" s="58" t="e">
        <f t="shared" si="131"/>
        <v>#VALUE!</v>
      </c>
      <c r="E1028" s="58" t="e">
        <f t="shared" si="132"/>
        <v>#VALUE!</v>
      </c>
      <c r="F1028" s="58" t="e">
        <f t="shared" si="128"/>
        <v>#VALUE!</v>
      </c>
      <c r="G1028" s="58" t="e">
        <f t="shared" si="129"/>
        <v>#VALUE!</v>
      </c>
      <c r="H1028" s="31">
        <f t="shared" si="133"/>
        <v>0</v>
      </c>
      <c r="I1028" t="e">
        <f t="shared" si="134"/>
        <v>#VALUE!</v>
      </c>
      <c r="J1028" t="e">
        <f t="shared" si="135"/>
        <v>#VALUE!</v>
      </c>
    </row>
    <row r="1029" spans="3:10">
      <c r="C1029" s="58">
        <f t="shared" si="130"/>
        <v>0</v>
      </c>
      <c r="D1029" s="58" t="e">
        <f t="shared" si="131"/>
        <v>#VALUE!</v>
      </c>
      <c r="E1029" s="58" t="e">
        <f t="shared" si="132"/>
        <v>#VALUE!</v>
      </c>
      <c r="F1029" s="58" t="e">
        <f t="shared" si="128"/>
        <v>#VALUE!</v>
      </c>
      <c r="G1029" s="58" t="e">
        <f t="shared" si="129"/>
        <v>#VALUE!</v>
      </c>
      <c r="H1029" s="31">
        <f t="shared" si="133"/>
        <v>0</v>
      </c>
      <c r="I1029" t="e">
        <f t="shared" si="134"/>
        <v>#VALUE!</v>
      </c>
      <c r="J1029" t="e">
        <f t="shared" si="135"/>
        <v>#VALUE!</v>
      </c>
    </row>
    <row r="1030" spans="3:10">
      <c r="C1030" s="58">
        <f t="shared" si="130"/>
        <v>0</v>
      </c>
      <c r="D1030" s="58" t="e">
        <f t="shared" si="131"/>
        <v>#VALUE!</v>
      </c>
      <c r="E1030" s="58" t="e">
        <f t="shared" si="132"/>
        <v>#VALUE!</v>
      </c>
      <c r="F1030" s="58" t="e">
        <f t="shared" si="128"/>
        <v>#VALUE!</v>
      </c>
      <c r="G1030" s="58" t="e">
        <f t="shared" si="129"/>
        <v>#VALUE!</v>
      </c>
      <c r="H1030" s="31">
        <f t="shared" si="133"/>
        <v>0</v>
      </c>
      <c r="I1030" t="e">
        <f t="shared" si="134"/>
        <v>#VALUE!</v>
      </c>
      <c r="J1030" t="e">
        <f t="shared" si="135"/>
        <v>#VALUE!</v>
      </c>
    </row>
    <row r="1031" spans="3:10">
      <c r="C1031" s="58">
        <f t="shared" si="130"/>
        <v>0</v>
      </c>
      <c r="D1031" s="58" t="e">
        <f t="shared" si="131"/>
        <v>#VALUE!</v>
      </c>
      <c r="E1031" s="58" t="e">
        <f t="shared" si="132"/>
        <v>#VALUE!</v>
      </c>
      <c r="F1031" s="58" t="e">
        <f t="shared" si="128"/>
        <v>#VALUE!</v>
      </c>
      <c r="G1031" s="58" t="e">
        <f t="shared" si="129"/>
        <v>#VALUE!</v>
      </c>
      <c r="H1031" s="31">
        <f t="shared" si="133"/>
        <v>0</v>
      </c>
      <c r="I1031" t="e">
        <f t="shared" si="134"/>
        <v>#VALUE!</v>
      </c>
      <c r="J1031" t="e">
        <f t="shared" si="135"/>
        <v>#VALUE!</v>
      </c>
    </row>
    <row r="1032" spans="3:10">
      <c r="C1032" s="58">
        <f t="shared" si="130"/>
        <v>0</v>
      </c>
      <c r="D1032" s="58" t="e">
        <f t="shared" si="131"/>
        <v>#VALUE!</v>
      </c>
      <c r="E1032" s="58" t="e">
        <f t="shared" si="132"/>
        <v>#VALUE!</v>
      </c>
      <c r="F1032" s="58" t="e">
        <f t="shared" si="128"/>
        <v>#VALUE!</v>
      </c>
      <c r="G1032" s="58" t="e">
        <f t="shared" si="129"/>
        <v>#VALUE!</v>
      </c>
      <c r="H1032" s="31">
        <f t="shared" si="133"/>
        <v>0</v>
      </c>
      <c r="I1032" t="e">
        <f t="shared" si="134"/>
        <v>#VALUE!</v>
      </c>
      <c r="J1032" t="e">
        <f t="shared" si="135"/>
        <v>#VALUE!</v>
      </c>
    </row>
    <row r="1033" spans="3:10">
      <c r="C1033" s="58">
        <f t="shared" si="130"/>
        <v>0</v>
      </c>
      <c r="D1033" s="58" t="e">
        <f t="shared" si="131"/>
        <v>#VALUE!</v>
      </c>
      <c r="E1033" s="58" t="e">
        <f t="shared" si="132"/>
        <v>#VALUE!</v>
      </c>
      <c r="F1033" s="58" t="e">
        <f t="shared" si="128"/>
        <v>#VALUE!</v>
      </c>
      <c r="G1033" s="58" t="e">
        <f t="shared" si="129"/>
        <v>#VALUE!</v>
      </c>
      <c r="H1033" s="31">
        <f t="shared" si="133"/>
        <v>0</v>
      </c>
      <c r="I1033" t="e">
        <f t="shared" si="134"/>
        <v>#VALUE!</v>
      </c>
      <c r="J1033" t="e">
        <f t="shared" si="135"/>
        <v>#VALUE!</v>
      </c>
    </row>
    <row r="1034" spans="3:10">
      <c r="C1034" s="58">
        <f t="shared" si="130"/>
        <v>0</v>
      </c>
      <c r="D1034" s="58" t="e">
        <f t="shared" si="131"/>
        <v>#VALUE!</v>
      </c>
      <c r="E1034" s="58" t="e">
        <f t="shared" si="132"/>
        <v>#VALUE!</v>
      </c>
      <c r="F1034" s="58" t="e">
        <f t="shared" si="128"/>
        <v>#VALUE!</v>
      </c>
      <c r="G1034" s="58" t="e">
        <f t="shared" si="129"/>
        <v>#VALUE!</v>
      </c>
      <c r="H1034" s="31">
        <f t="shared" si="133"/>
        <v>0</v>
      </c>
      <c r="I1034" t="e">
        <f t="shared" si="134"/>
        <v>#VALUE!</v>
      </c>
      <c r="J1034" t="e">
        <f t="shared" si="135"/>
        <v>#VALUE!</v>
      </c>
    </row>
    <row r="1035" spans="3:10">
      <c r="C1035" s="58">
        <f t="shared" si="130"/>
        <v>0</v>
      </c>
      <c r="D1035" s="58" t="e">
        <f t="shared" si="131"/>
        <v>#VALUE!</v>
      </c>
      <c r="E1035" s="58" t="e">
        <f t="shared" si="132"/>
        <v>#VALUE!</v>
      </c>
      <c r="F1035" s="58" t="e">
        <f t="shared" si="128"/>
        <v>#VALUE!</v>
      </c>
      <c r="G1035" s="58" t="e">
        <f t="shared" si="129"/>
        <v>#VALUE!</v>
      </c>
      <c r="H1035" s="31">
        <f t="shared" si="133"/>
        <v>0</v>
      </c>
      <c r="I1035" t="e">
        <f t="shared" si="134"/>
        <v>#VALUE!</v>
      </c>
      <c r="J1035" t="e">
        <f t="shared" si="135"/>
        <v>#VALUE!</v>
      </c>
    </row>
    <row r="1036" spans="3:10">
      <c r="C1036" s="58">
        <f t="shared" si="130"/>
        <v>0</v>
      </c>
      <c r="D1036" s="58" t="e">
        <f t="shared" si="131"/>
        <v>#VALUE!</v>
      </c>
      <c r="E1036" s="58" t="e">
        <f t="shared" si="132"/>
        <v>#VALUE!</v>
      </c>
      <c r="F1036" s="58" t="e">
        <f t="shared" si="128"/>
        <v>#VALUE!</v>
      </c>
      <c r="G1036" s="58" t="e">
        <f t="shared" si="129"/>
        <v>#VALUE!</v>
      </c>
      <c r="H1036" s="31">
        <f t="shared" si="133"/>
        <v>0</v>
      </c>
      <c r="I1036" t="e">
        <f t="shared" si="134"/>
        <v>#VALUE!</v>
      </c>
      <c r="J1036" t="e">
        <f t="shared" si="135"/>
        <v>#VALUE!</v>
      </c>
    </row>
    <row r="1037" spans="3:10">
      <c r="C1037" s="58">
        <f t="shared" si="130"/>
        <v>0</v>
      </c>
      <c r="D1037" s="58" t="e">
        <f t="shared" si="131"/>
        <v>#VALUE!</v>
      </c>
      <c r="E1037" s="58" t="e">
        <f t="shared" si="132"/>
        <v>#VALUE!</v>
      </c>
      <c r="F1037" s="58" t="e">
        <f t="shared" si="128"/>
        <v>#VALUE!</v>
      </c>
      <c r="G1037" s="58" t="e">
        <f t="shared" si="129"/>
        <v>#VALUE!</v>
      </c>
      <c r="H1037" s="31">
        <f t="shared" si="133"/>
        <v>0</v>
      </c>
      <c r="I1037" t="e">
        <f t="shared" si="134"/>
        <v>#VALUE!</v>
      </c>
      <c r="J1037" t="e">
        <f t="shared" si="135"/>
        <v>#VALUE!</v>
      </c>
    </row>
    <row r="1038" spans="3:10">
      <c r="C1038" s="58">
        <f t="shared" si="130"/>
        <v>0</v>
      </c>
      <c r="D1038" s="58" t="e">
        <f t="shared" si="131"/>
        <v>#VALUE!</v>
      </c>
      <c r="E1038" s="58" t="e">
        <f t="shared" si="132"/>
        <v>#VALUE!</v>
      </c>
      <c r="F1038" s="58" t="e">
        <f t="shared" si="128"/>
        <v>#VALUE!</v>
      </c>
      <c r="G1038" s="58" t="e">
        <f t="shared" si="129"/>
        <v>#VALUE!</v>
      </c>
      <c r="H1038" s="31">
        <f t="shared" si="133"/>
        <v>0</v>
      </c>
      <c r="I1038" t="e">
        <f t="shared" si="134"/>
        <v>#VALUE!</v>
      </c>
      <c r="J1038" t="e">
        <f t="shared" si="135"/>
        <v>#VALUE!</v>
      </c>
    </row>
    <row r="1039" spans="3:10">
      <c r="C1039" s="58">
        <f t="shared" si="130"/>
        <v>0</v>
      </c>
      <c r="D1039" s="58" t="e">
        <f t="shared" si="131"/>
        <v>#VALUE!</v>
      </c>
      <c r="E1039" s="58" t="e">
        <f t="shared" si="132"/>
        <v>#VALUE!</v>
      </c>
      <c r="F1039" s="58" t="e">
        <f t="shared" si="128"/>
        <v>#VALUE!</v>
      </c>
      <c r="G1039" s="58" t="e">
        <f t="shared" si="129"/>
        <v>#VALUE!</v>
      </c>
      <c r="H1039" s="31">
        <f t="shared" si="133"/>
        <v>0</v>
      </c>
      <c r="I1039" t="e">
        <f t="shared" si="134"/>
        <v>#VALUE!</v>
      </c>
      <c r="J1039" t="e">
        <f t="shared" si="135"/>
        <v>#VALUE!</v>
      </c>
    </row>
    <row r="1040" spans="3:10">
      <c r="C1040" s="58">
        <f t="shared" si="130"/>
        <v>0</v>
      </c>
      <c r="D1040" s="58" t="e">
        <f t="shared" si="131"/>
        <v>#VALUE!</v>
      </c>
      <c r="E1040" s="58" t="e">
        <f t="shared" si="132"/>
        <v>#VALUE!</v>
      </c>
      <c r="F1040" s="58" t="e">
        <f t="shared" si="128"/>
        <v>#VALUE!</v>
      </c>
      <c r="G1040" s="58" t="e">
        <f t="shared" si="129"/>
        <v>#VALUE!</v>
      </c>
      <c r="H1040" s="31">
        <f t="shared" si="133"/>
        <v>0</v>
      </c>
      <c r="I1040" t="e">
        <f t="shared" si="134"/>
        <v>#VALUE!</v>
      </c>
      <c r="J1040" t="e">
        <f t="shared" si="135"/>
        <v>#VALUE!</v>
      </c>
    </row>
    <row r="1041" spans="3:10">
      <c r="C1041" s="58">
        <f t="shared" si="130"/>
        <v>0</v>
      </c>
      <c r="D1041" s="58" t="e">
        <f t="shared" si="131"/>
        <v>#VALUE!</v>
      </c>
      <c r="E1041" s="58" t="e">
        <f t="shared" si="132"/>
        <v>#VALUE!</v>
      </c>
      <c r="F1041" s="58" t="e">
        <f t="shared" si="128"/>
        <v>#VALUE!</v>
      </c>
      <c r="G1041" s="58" t="e">
        <f t="shared" si="129"/>
        <v>#VALUE!</v>
      </c>
      <c r="H1041" s="31">
        <f t="shared" si="133"/>
        <v>0</v>
      </c>
      <c r="I1041" t="e">
        <f t="shared" si="134"/>
        <v>#VALUE!</v>
      </c>
      <c r="J1041" t="e">
        <f t="shared" si="135"/>
        <v>#VALUE!</v>
      </c>
    </row>
    <row r="1042" spans="3:10">
      <c r="C1042" s="58">
        <f t="shared" si="130"/>
        <v>0</v>
      </c>
      <c r="D1042" s="58" t="e">
        <f t="shared" si="131"/>
        <v>#VALUE!</v>
      </c>
      <c r="E1042" s="58" t="e">
        <f t="shared" si="132"/>
        <v>#VALUE!</v>
      </c>
      <c r="F1042" s="58" t="e">
        <f t="shared" si="128"/>
        <v>#VALUE!</v>
      </c>
      <c r="G1042" s="58" t="e">
        <f t="shared" si="129"/>
        <v>#VALUE!</v>
      </c>
      <c r="H1042" s="31">
        <f t="shared" si="133"/>
        <v>0</v>
      </c>
      <c r="I1042" t="e">
        <f t="shared" si="134"/>
        <v>#VALUE!</v>
      </c>
      <c r="J1042" t="e">
        <f t="shared" si="135"/>
        <v>#VALUE!</v>
      </c>
    </row>
    <row r="1043" spans="3:10">
      <c r="C1043" s="58">
        <f t="shared" si="130"/>
        <v>0</v>
      </c>
      <c r="D1043" s="58" t="e">
        <f t="shared" si="131"/>
        <v>#VALUE!</v>
      </c>
      <c r="E1043" s="58" t="e">
        <f t="shared" si="132"/>
        <v>#VALUE!</v>
      </c>
      <c r="F1043" s="58" t="e">
        <f t="shared" si="128"/>
        <v>#VALUE!</v>
      </c>
      <c r="G1043" s="58" t="e">
        <f t="shared" si="129"/>
        <v>#VALUE!</v>
      </c>
      <c r="H1043" s="31">
        <f t="shared" si="133"/>
        <v>0</v>
      </c>
      <c r="I1043" t="e">
        <f t="shared" si="134"/>
        <v>#VALUE!</v>
      </c>
      <c r="J1043" t="e">
        <f t="shared" si="135"/>
        <v>#VALUE!</v>
      </c>
    </row>
    <row r="1044" spans="3:10">
      <c r="C1044" s="58">
        <f t="shared" si="130"/>
        <v>0</v>
      </c>
      <c r="D1044" s="58" t="e">
        <f t="shared" si="131"/>
        <v>#VALUE!</v>
      </c>
      <c r="E1044" s="58" t="e">
        <f t="shared" si="132"/>
        <v>#VALUE!</v>
      </c>
      <c r="F1044" s="58" t="e">
        <f t="shared" si="128"/>
        <v>#VALUE!</v>
      </c>
      <c r="G1044" s="58" t="e">
        <f t="shared" si="129"/>
        <v>#VALUE!</v>
      </c>
      <c r="H1044" s="31">
        <f t="shared" si="133"/>
        <v>0</v>
      </c>
      <c r="I1044" t="e">
        <f t="shared" si="134"/>
        <v>#VALUE!</v>
      </c>
      <c r="J1044" t="e">
        <f t="shared" si="135"/>
        <v>#VALUE!</v>
      </c>
    </row>
    <row r="1045" spans="3:10">
      <c r="C1045" s="58">
        <f t="shared" si="130"/>
        <v>0</v>
      </c>
      <c r="D1045" s="58" t="e">
        <f t="shared" si="131"/>
        <v>#VALUE!</v>
      </c>
      <c r="E1045" s="58" t="e">
        <f t="shared" si="132"/>
        <v>#VALUE!</v>
      </c>
      <c r="F1045" s="58" t="e">
        <f t="shared" si="128"/>
        <v>#VALUE!</v>
      </c>
      <c r="G1045" s="58" t="e">
        <f t="shared" si="129"/>
        <v>#VALUE!</v>
      </c>
      <c r="H1045" s="31">
        <f t="shared" si="133"/>
        <v>0</v>
      </c>
      <c r="I1045" t="e">
        <f t="shared" si="134"/>
        <v>#VALUE!</v>
      </c>
      <c r="J1045" t="e">
        <f t="shared" si="135"/>
        <v>#VALUE!</v>
      </c>
    </row>
    <row r="1046" spans="3:10">
      <c r="C1046" s="58">
        <f t="shared" si="130"/>
        <v>0</v>
      </c>
      <c r="D1046" s="58" t="e">
        <f t="shared" si="131"/>
        <v>#VALUE!</v>
      </c>
      <c r="E1046" s="58" t="e">
        <f t="shared" si="132"/>
        <v>#VALUE!</v>
      </c>
      <c r="F1046" s="58" t="e">
        <f t="shared" si="128"/>
        <v>#VALUE!</v>
      </c>
      <c r="G1046" s="58" t="e">
        <f t="shared" si="129"/>
        <v>#VALUE!</v>
      </c>
      <c r="H1046" s="31">
        <f t="shared" si="133"/>
        <v>0</v>
      </c>
      <c r="I1046" t="e">
        <f t="shared" si="134"/>
        <v>#VALUE!</v>
      </c>
      <c r="J1046" t="e">
        <f t="shared" si="135"/>
        <v>#VALUE!</v>
      </c>
    </row>
    <row r="1047" spans="3:10">
      <c r="C1047" s="58">
        <f t="shared" si="130"/>
        <v>0</v>
      </c>
      <c r="D1047" s="58" t="e">
        <f t="shared" si="131"/>
        <v>#VALUE!</v>
      </c>
      <c r="E1047" s="58" t="e">
        <f t="shared" si="132"/>
        <v>#VALUE!</v>
      </c>
      <c r="F1047" s="58" t="e">
        <f t="shared" si="128"/>
        <v>#VALUE!</v>
      </c>
      <c r="G1047" s="58" t="e">
        <f t="shared" si="129"/>
        <v>#VALUE!</v>
      </c>
      <c r="H1047" s="31">
        <f t="shared" si="133"/>
        <v>0</v>
      </c>
      <c r="I1047" t="e">
        <f t="shared" si="134"/>
        <v>#VALUE!</v>
      </c>
      <c r="J1047" t="e">
        <f t="shared" si="135"/>
        <v>#VALUE!</v>
      </c>
    </row>
    <row r="1048" spans="3:10">
      <c r="C1048" s="58">
        <f t="shared" si="130"/>
        <v>0</v>
      </c>
      <c r="D1048" s="58" t="e">
        <f t="shared" si="131"/>
        <v>#VALUE!</v>
      </c>
      <c r="E1048" s="58" t="e">
        <f t="shared" si="132"/>
        <v>#VALUE!</v>
      </c>
      <c r="F1048" s="58" t="e">
        <f t="shared" si="128"/>
        <v>#VALUE!</v>
      </c>
      <c r="G1048" s="58" t="e">
        <f t="shared" si="129"/>
        <v>#VALUE!</v>
      </c>
      <c r="H1048" s="31">
        <f t="shared" si="133"/>
        <v>0</v>
      </c>
      <c r="I1048" t="e">
        <f t="shared" si="134"/>
        <v>#VALUE!</v>
      </c>
      <c r="J1048" t="e">
        <f t="shared" si="135"/>
        <v>#VALUE!</v>
      </c>
    </row>
    <row r="1049" spans="3:10">
      <c r="C1049" s="58">
        <f t="shared" si="130"/>
        <v>0</v>
      </c>
      <c r="D1049" s="58" t="e">
        <f t="shared" si="131"/>
        <v>#VALUE!</v>
      </c>
      <c r="E1049" s="58" t="e">
        <f t="shared" si="132"/>
        <v>#VALUE!</v>
      </c>
      <c r="F1049" s="58" t="e">
        <f t="shared" si="128"/>
        <v>#VALUE!</v>
      </c>
      <c r="G1049" s="58" t="e">
        <f t="shared" si="129"/>
        <v>#VALUE!</v>
      </c>
      <c r="H1049" s="31">
        <f t="shared" si="133"/>
        <v>0</v>
      </c>
      <c r="I1049" t="e">
        <f t="shared" si="134"/>
        <v>#VALUE!</v>
      </c>
      <c r="J1049" t="e">
        <f t="shared" si="135"/>
        <v>#VALUE!</v>
      </c>
    </row>
    <row r="1050" spans="3:10">
      <c r="C1050" s="58">
        <f t="shared" si="130"/>
        <v>0</v>
      </c>
      <c r="D1050" s="58" t="e">
        <f t="shared" si="131"/>
        <v>#VALUE!</v>
      </c>
      <c r="E1050" s="58" t="e">
        <f t="shared" si="132"/>
        <v>#VALUE!</v>
      </c>
      <c r="F1050" s="58" t="e">
        <f t="shared" si="128"/>
        <v>#VALUE!</v>
      </c>
      <c r="G1050" s="58" t="e">
        <f t="shared" si="129"/>
        <v>#VALUE!</v>
      </c>
      <c r="H1050" s="31">
        <f t="shared" si="133"/>
        <v>0</v>
      </c>
      <c r="I1050" t="e">
        <f t="shared" si="134"/>
        <v>#VALUE!</v>
      </c>
      <c r="J1050" t="e">
        <f t="shared" si="135"/>
        <v>#VALUE!</v>
      </c>
    </row>
    <row r="1051" spans="3:10">
      <c r="C1051" s="58">
        <f t="shared" si="130"/>
        <v>0</v>
      </c>
      <c r="D1051" s="58" t="e">
        <f t="shared" si="131"/>
        <v>#VALUE!</v>
      </c>
      <c r="E1051" s="58" t="e">
        <f t="shared" si="132"/>
        <v>#VALUE!</v>
      </c>
      <c r="F1051" s="58" t="e">
        <f t="shared" si="128"/>
        <v>#VALUE!</v>
      </c>
      <c r="G1051" s="58" t="e">
        <f t="shared" si="129"/>
        <v>#VALUE!</v>
      </c>
      <c r="H1051" s="31">
        <f t="shared" si="133"/>
        <v>0</v>
      </c>
      <c r="I1051" t="e">
        <f t="shared" si="134"/>
        <v>#VALUE!</v>
      </c>
      <c r="J1051" t="e">
        <f t="shared" si="135"/>
        <v>#VALUE!</v>
      </c>
    </row>
    <row r="1052" spans="3:10">
      <c r="C1052" s="58">
        <f t="shared" si="130"/>
        <v>0</v>
      </c>
      <c r="D1052" s="58" t="e">
        <f t="shared" si="131"/>
        <v>#VALUE!</v>
      </c>
      <c r="E1052" s="58" t="e">
        <f t="shared" si="132"/>
        <v>#VALUE!</v>
      </c>
      <c r="F1052" s="58" t="e">
        <f t="shared" si="128"/>
        <v>#VALUE!</v>
      </c>
      <c r="G1052" s="58" t="e">
        <f t="shared" si="129"/>
        <v>#VALUE!</v>
      </c>
      <c r="H1052" s="31">
        <f t="shared" si="133"/>
        <v>0</v>
      </c>
      <c r="I1052" t="e">
        <f t="shared" si="134"/>
        <v>#VALUE!</v>
      </c>
      <c r="J1052" t="e">
        <f t="shared" si="135"/>
        <v>#VALUE!</v>
      </c>
    </row>
    <row r="1053" spans="3:10">
      <c r="C1053" s="58">
        <f t="shared" si="130"/>
        <v>0</v>
      </c>
      <c r="D1053" s="58" t="e">
        <f t="shared" si="131"/>
        <v>#VALUE!</v>
      </c>
      <c r="E1053" s="58" t="e">
        <f t="shared" si="132"/>
        <v>#VALUE!</v>
      </c>
      <c r="F1053" s="58" t="e">
        <f t="shared" si="128"/>
        <v>#VALUE!</v>
      </c>
      <c r="G1053" s="58" t="e">
        <f t="shared" si="129"/>
        <v>#VALUE!</v>
      </c>
      <c r="H1053" s="31">
        <f t="shared" si="133"/>
        <v>0</v>
      </c>
      <c r="I1053" t="e">
        <f t="shared" si="134"/>
        <v>#VALUE!</v>
      </c>
      <c r="J1053" t="e">
        <f t="shared" si="135"/>
        <v>#VALUE!</v>
      </c>
    </row>
    <row r="1054" spans="3:10">
      <c r="C1054" s="58">
        <f t="shared" si="130"/>
        <v>0</v>
      </c>
      <c r="D1054" s="58" t="e">
        <f t="shared" si="131"/>
        <v>#VALUE!</v>
      </c>
      <c r="E1054" s="58" t="e">
        <f t="shared" si="132"/>
        <v>#VALUE!</v>
      </c>
      <c r="F1054" s="58" t="e">
        <f t="shared" si="128"/>
        <v>#VALUE!</v>
      </c>
      <c r="G1054" s="58" t="e">
        <f t="shared" si="129"/>
        <v>#VALUE!</v>
      </c>
      <c r="H1054" s="31">
        <f t="shared" si="133"/>
        <v>0</v>
      </c>
      <c r="I1054" t="e">
        <f t="shared" si="134"/>
        <v>#VALUE!</v>
      </c>
      <c r="J1054" t="e">
        <f t="shared" si="135"/>
        <v>#VALUE!</v>
      </c>
    </row>
    <row r="1055" spans="3:10">
      <c r="C1055" s="58">
        <f t="shared" si="130"/>
        <v>0</v>
      </c>
      <c r="D1055" s="58" t="e">
        <f t="shared" si="131"/>
        <v>#VALUE!</v>
      </c>
      <c r="E1055" s="58" t="e">
        <f t="shared" si="132"/>
        <v>#VALUE!</v>
      </c>
      <c r="F1055" s="58" t="e">
        <f t="shared" si="128"/>
        <v>#VALUE!</v>
      </c>
      <c r="G1055" s="58" t="e">
        <f t="shared" si="129"/>
        <v>#VALUE!</v>
      </c>
      <c r="H1055" s="31">
        <f t="shared" si="133"/>
        <v>0</v>
      </c>
      <c r="I1055" t="e">
        <f t="shared" si="134"/>
        <v>#VALUE!</v>
      </c>
      <c r="J1055" t="e">
        <f t="shared" si="135"/>
        <v>#VALUE!</v>
      </c>
    </row>
    <row r="1056" spans="3:10">
      <c r="C1056" s="58">
        <f t="shared" si="130"/>
        <v>0</v>
      </c>
      <c r="D1056" s="58" t="e">
        <f t="shared" si="131"/>
        <v>#VALUE!</v>
      </c>
      <c r="E1056" s="58" t="e">
        <f t="shared" si="132"/>
        <v>#VALUE!</v>
      </c>
      <c r="F1056" s="58" t="e">
        <f t="shared" si="128"/>
        <v>#VALUE!</v>
      </c>
      <c r="G1056" s="58" t="e">
        <f t="shared" si="129"/>
        <v>#VALUE!</v>
      </c>
      <c r="H1056" s="31">
        <f t="shared" si="133"/>
        <v>0</v>
      </c>
      <c r="I1056" t="e">
        <f t="shared" si="134"/>
        <v>#VALUE!</v>
      </c>
      <c r="J1056" t="e">
        <f t="shared" si="135"/>
        <v>#VALUE!</v>
      </c>
    </row>
    <row r="1057" spans="3:10">
      <c r="C1057" s="58">
        <f t="shared" si="130"/>
        <v>0</v>
      </c>
      <c r="D1057" s="58" t="e">
        <f t="shared" si="131"/>
        <v>#VALUE!</v>
      </c>
      <c r="E1057" s="58" t="e">
        <f t="shared" si="132"/>
        <v>#VALUE!</v>
      </c>
      <c r="F1057" s="58" t="e">
        <f t="shared" ref="F1057:F1120" si="136">FIND(";",B1057,E1057+1)</f>
        <v>#VALUE!</v>
      </c>
      <c r="G1057" s="58" t="e">
        <f t="shared" ref="G1057:G1120" si="137">FIND(";",B1057,F1057+1)</f>
        <v>#VALUE!</v>
      </c>
      <c r="H1057" s="31">
        <f t="shared" si="133"/>
        <v>0</v>
      </c>
      <c r="I1057" t="e">
        <f t="shared" si="134"/>
        <v>#VALUE!</v>
      </c>
      <c r="J1057" t="e">
        <f t="shared" si="135"/>
        <v>#VALUE!</v>
      </c>
    </row>
    <row r="1058" spans="3:10">
      <c r="C1058" s="58">
        <f t="shared" si="130"/>
        <v>0</v>
      </c>
      <c r="D1058" s="58" t="e">
        <f t="shared" si="131"/>
        <v>#VALUE!</v>
      </c>
      <c r="E1058" s="58" t="e">
        <f t="shared" si="132"/>
        <v>#VALUE!</v>
      </c>
      <c r="F1058" s="58" t="e">
        <f t="shared" si="136"/>
        <v>#VALUE!</v>
      </c>
      <c r="G1058" s="58" t="e">
        <f t="shared" si="137"/>
        <v>#VALUE!</v>
      </c>
      <c r="H1058" s="31">
        <f t="shared" si="133"/>
        <v>0</v>
      </c>
      <c r="I1058" t="e">
        <f t="shared" si="134"/>
        <v>#VALUE!</v>
      </c>
      <c r="J1058" t="e">
        <f t="shared" si="135"/>
        <v>#VALUE!</v>
      </c>
    </row>
    <row r="1059" spans="3:10">
      <c r="C1059" s="58">
        <f t="shared" si="130"/>
        <v>0</v>
      </c>
      <c r="D1059" s="58" t="e">
        <f t="shared" si="131"/>
        <v>#VALUE!</v>
      </c>
      <c r="E1059" s="58" t="e">
        <f t="shared" si="132"/>
        <v>#VALUE!</v>
      </c>
      <c r="F1059" s="58" t="e">
        <f t="shared" si="136"/>
        <v>#VALUE!</v>
      </c>
      <c r="G1059" s="58" t="e">
        <f t="shared" si="137"/>
        <v>#VALUE!</v>
      </c>
      <c r="H1059" s="31">
        <f t="shared" si="133"/>
        <v>0</v>
      </c>
      <c r="I1059" t="e">
        <f t="shared" si="134"/>
        <v>#VALUE!</v>
      </c>
      <c r="J1059" t="e">
        <f t="shared" si="135"/>
        <v>#VALUE!</v>
      </c>
    </row>
    <row r="1060" spans="3:10">
      <c r="C1060" s="58">
        <f t="shared" si="130"/>
        <v>0</v>
      </c>
      <c r="D1060" s="58" t="e">
        <f t="shared" si="131"/>
        <v>#VALUE!</v>
      </c>
      <c r="E1060" s="58" t="e">
        <f t="shared" si="132"/>
        <v>#VALUE!</v>
      </c>
      <c r="F1060" s="58" t="e">
        <f t="shared" si="136"/>
        <v>#VALUE!</v>
      </c>
      <c r="G1060" s="58" t="e">
        <f t="shared" si="137"/>
        <v>#VALUE!</v>
      </c>
      <c r="H1060" s="31">
        <f t="shared" si="133"/>
        <v>0</v>
      </c>
      <c r="I1060" t="e">
        <f t="shared" si="134"/>
        <v>#VALUE!</v>
      </c>
      <c r="J1060" t="e">
        <f t="shared" si="135"/>
        <v>#VALUE!</v>
      </c>
    </row>
    <row r="1061" spans="3:10">
      <c r="C1061" s="58">
        <f t="shared" si="130"/>
        <v>0</v>
      </c>
      <c r="D1061" s="58" t="e">
        <f t="shared" si="131"/>
        <v>#VALUE!</v>
      </c>
      <c r="E1061" s="58" t="e">
        <f t="shared" si="132"/>
        <v>#VALUE!</v>
      </c>
      <c r="F1061" s="58" t="e">
        <f t="shared" si="136"/>
        <v>#VALUE!</v>
      </c>
      <c r="G1061" s="58" t="e">
        <f t="shared" si="137"/>
        <v>#VALUE!</v>
      </c>
      <c r="H1061" s="31">
        <f t="shared" si="133"/>
        <v>0</v>
      </c>
      <c r="I1061" t="e">
        <f t="shared" si="134"/>
        <v>#VALUE!</v>
      </c>
      <c r="J1061" t="e">
        <f t="shared" si="135"/>
        <v>#VALUE!</v>
      </c>
    </row>
    <row r="1062" spans="3:10">
      <c r="C1062" s="58">
        <f t="shared" si="130"/>
        <v>0</v>
      </c>
      <c r="D1062" s="58" t="e">
        <f t="shared" si="131"/>
        <v>#VALUE!</v>
      </c>
      <c r="E1062" s="58" t="e">
        <f t="shared" si="132"/>
        <v>#VALUE!</v>
      </c>
      <c r="F1062" s="58" t="e">
        <f t="shared" si="136"/>
        <v>#VALUE!</v>
      </c>
      <c r="G1062" s="58" t="e">
        <f t="shared" si="137"/>
        <v>#VALUE!</v>
      </c>
      <c r="H1062" s="31">
        <f t="shared" si="133"/>
        <v>0</v>
      </c>
      <c r="I1062" t="e">
        <f t="shared" si="134"/>
        <v>#VALUE!</v>
      </c>
      <c r="J1062" t="e">
        <f t="shared" si="135"/>
        <v>#VALUE!</v>
      </c>
    </row>
    <row r="1063" spans="3:10">
      <c r="C1063" s="58">
        <f t="shared" si="130"/>
        <v>0</v>
      </c>
      <c r="D1063" s="58" t="e">
        <f t="shared" si="131"/>
        <v>#VALUE!</v>
      </c>
      <c r="E1063" s="58" t="e">
        <f t="shared" si="132"/>
        <v>#VALUE!</v>
      </c>
      <c r="F1063" s="58" t="e">
        <f t="shared" si="136"/>
        <v>#VALUE!</v>
      </c>
      <c r="G1063" s="58" t="e">
        <f t="shared" si="137"/>
        <v>#VALUE!</v>
      </c>
      <c r="H1063" s="31">
        <f t="shared" si="133"/>
        <v>0</v>
      </c>
      <c r="I1063" t="e">
        <f t="shared" si="134"/>
        <v>#VALUE!</v>
      </c>
      <c r="J1063" t="e">
        <f t="shared" si="135"/>
        <v>#VALUE!</v>
      </c>
    </row>
    <row r="1064" spans="3:10">
      <c r="C1064" s="58">
        <f t="shared" si="130"/>
        <v>0</v>
      </c>
      <c r="D1064" s="58" t="e">
        <f t="shared" si="131"/>
        <v>#VALUE!</v>
      </c>
      <c r="E1064" s="58" t="e">
        <f t="shared" si="132"/>
        <v>#VALUE!</v>
      </c>
      <c r="F1064" s="58" t="e">
        <f t="shared" si="136"/>
        <v>#VALUE!</v>
      </c>
      <c r="G1064" s="58" t="e">
        <f t="shared" si="137"/>
        <v>#VALUE!</v>
      </c>
      <c r="H1064" s="31">
        <f t="shared" si="133"/>
        <v>0</v>
      </c>
      <c r="I1064" t="e">
        <f t="shared" si="134"/>
        <v>#VALUE!</v>
      </c>
      <c r="J1064" t="e">
        <f t="shared" si="135"/>
        <v>#VALUE!</v>
      </c>
    </row>
    <row r="1065" spans="3:10">
      <c r="C1065" s="58">
        <f t="shared" si="130"/>
        <v>0</v>
      </c>
      <c r="D1065" s="58" t="e">
        <f t="shared" si="131"/>
        <v>#VALUE!</v>
      </c>
      <c r="E1065" s="58" t="e">
        <f t="shared" si="132"/>
        <v>#VALUE!</v>
      </c>
      <c r="F1065" s="58" t="e">
        <f t="shared" si="136"/>
        <v>#VALUE!</v>
      </c>
      <c r="G1065" s="58" t="e">
        <f t="shared" si="137"/>
        <v>#VALUE!</v>
      </c>
      <c r="H1065" s="31">
        <f t="shared" si="133"/>
        <v>0</v>
      </c>
      <c r="I1065" t="e">
        <f t="shared" si="134"/>
        <v>#VALUE!</v>
      </c>
      <c r="J1065" t="e">
        <f t="shared" si="135"/>
        <v>#VALUE!</v>
      </c>
    </row>
    <row r="1066" spans="3:10">
      <c r="C1066" s="58">
        <f t="shared" si="130"/>
        <v>0</v>
      </c>
      <c r="D1066" s="58" t="e">
        <f t="shared" si="131"/>
        <v>#VALUE!</v>
      </c>
      <c r="E1066" s="58" t="e">
        <f t="shared" si="132"/>
        <v>#VALUE!</v>
      </c>
      <c r="F1066" s="58" t="e">
        <f t="shared" si="136"/>
        <v>#VALUE!</v>
      </c>
      <c r="G1066" s="58" t="e">
        <f t="shared" si="137"/>
        <v>#VALUE!</v>
      </c>
      <c r="H1066" s="31">
        <f t="shared" si="133"/>
        <v>0</v>
      </c>
      <c r="I1066" t="e">
        <f t="shared" si="134"/>
        <v>#VALUE!</v>
      </c>
      <c r="J1066" t="e">
        <f t="shared" si="135"/>
        <v>#VALUE!</v>
      </c>
    </row>
    <row r="1067" spans="3:10">
      <c r="C1067" s="58">
        <f t="shared" si="130"/>
        <v>0</v>
      </c>
      <c r="D1067" s="58" t="e">
        <f t="shared" si="131"/>
        <v>#VALUE!</v>
      </c>
      <c r="E1067" s="58" t="e">
        <f t="shared" si="132"/>
        <v>#VALUE!</v>
      </c>
      <c r="F1067" s="58" t="e">
        <f t="shared" si="136"/>
        <v>#VALUE!</v>
      </c>
      <c r="G1067" s="58" t="e">
        <f t="shared" si="137"/>
        <v>#VALUE!</v>
      </c>
      <c r="H1067" s="31">
        <f t="shared" si="133"/>
        <v>0</v>
      </c>
      <c r="I1067" t="e">
        <f t="shared" si="134"/>
        <v>#VALUE!</v>
      </c>
      <c r="J1067" t="e">
        <f t="shared" si="135"/>
        <v>#VALUE!</v>
      </c>
    </row>
    <row r="1068" spans="3:10">
      <c r="C1068" s="58">
        <f t="shared" si="130"/>
        <v>0</v>
      </c>
      <c r="D1068" s="58" t="e">
        <f t="shared" si="131"/>
        <v>#VALUE!</v>
      </c>
      <c r="E1068" s="58" t="e">
        <f t="shared" si="132"/>
        <v>#VALUE!</v>
      </c>
      <c r="F1068" s="58" t="e">
        <f t="shared" si="136"/>
        <v>#VALUE!</v>
      </c>
      <c r="G1068" s="58" t="e">
        <f t="shared" si="137"/>
        <v>#VALUE!</v>
      </c>
      <c r="H1068" s="31">
        <f t="shared" si="133"/>
        <v>0</v>
      </c>
      <c r="I1068" t="e">
        <f t="shared" si="134"/>
        <v>#VALUE!</v>
      </c>
      <c r="J1068" t="e">
        <f t="shared" si="135"/>
        <v>#VALUE!</v>
      </c>
    </row>
    <row r="1069" spans="3:10">
      <c r="C1069" s="58">
        <f t="shared" si="130"/>
        <v>0</v>
      </c>
      <c r="D1069" s="58" t="e">
        <f t="shared" si="131"/>
        <v>#VALUE!</v>
      </c>
      <c r="E1069" s="58" t="e">
        <f t="shared" si="132"/>
        <v>#VALUE!</v>
      </c>
      <c r="F1069" s="58" t="e">
        <f t="shared" si="136"/>
        <v>#VALUE!</v>
      </c>
      <c r="G1069" s="58" t="e">
        <f t="shared" si="137"/>
        <v>#VALUE!</v>
      </c>
      <c r="H1069" s="31">
        <f t="shared" si="133"/>
        <v>0</v>
      </c>
      <c r="I1069" t="e">
        <f t="shared" si="134"/>
        <v>#VALUE!</v>
      </c>
      <c r="J1069" t="e">
        <f t="shared" si="135"/>
        <v>#VALUE!</v>
      </c>
    </row>
    <row r="1070" spans="3:10">
      <c r="C1070" s="58">
        <f t="shared" si="130"/>
        <v>0</v>
      </c>
      <c r="D1070" s="58" t="e">
        <f t="shared" si="131"/>
        <v>#VALUE!</v>
      </c>
      <c r="E1070" s="58" t="e">
        <f t="shared" si="132"/>
        <v>#VALUE!</v>
      </c>
      <c r="F1070" s="58" t="e">
        <f t="shared" si="136"/>
        <v>#VALUE!</v>
      </c>
      <c r="G1070" s="58" t="e">
        <f t="shared" si="137"/>
        <v>#VALUE!</v>
      </c>
      <c r="H1070" s="31">
        <f t="shared" si="133"/>
        <v>0</v>
      </c>
      <c r="I1070" t="e">
        <f t="shared" si="134"/>
        <v>#VALUE!</v>
      </c>
      <c r="J1070" t="e">
        <f t="shared" si="135"/>
        <v>#VALUE!</v>
      </c>
    </row>
    <row r="1071" spans="3:10">
      <c r="C1071" s="58">
        <f t="shared" si="130"/>
        <v>0</v>
      </c>
      <c r="D1071" s="58" t="e">
        <f t="shared" si="131"/>
        <v>#VALUE!</v>
      </c>
      <c r="E1071" s="58" t="e">
        <f t="shared" si="132"/>
        <v>#VALUE!</v>
      </c>
      <c r="F1071" s="58" t="e">
        <f t="shared" si="136"/>
        <v>#VALUE!</v>
      </c>
      <c r="G1071" s="58" t="e">
        <f t="shared" si="137"/>
        <v>#VALUE!</v>
      </c>
      <c r="H1071" s="31">
        <f t="shared" si="133"/>
        <v>0</v>
      </c>
      <c r="I1071" t="e">
        <f t="shared" si="134"/>
        <v>#VALUE!</v>
      </c>
      <c r="J1071" t="e">
        <f t="shared" si="135"/>
        <v>#VALUE!</v>
      </c>
    </row>
    <row r="1072" spans="3:10">
      <c r="C1072" s="58">
        <f t="shared" si="130"/>
        <v>0</v>
      </c>
      <c r="D1072" s="58" t="e">
        <f t="shared" si="131"/>
        <v>#VALUE!</v>
      </c>
      <c r="E1072" s="58" t="e">
        <f t="shared" si="132"/>
        <v>#VALUE!</v>
      </c>
      <c r="F1072" s="58" t="e">
        <f t="shared" si="136"/>
        <v>#VALUE!</v>
      </c>
      <c r="G1072" s="58" t="e">
        <f t="shared" si="137"/>
        <v>#VALUE!</v>
      </c>
      <c r="H1072" s="31">
        <f t="shared" si="133"/>
        <v>0</v>
      </c>
      <c r="I1072" t="e">
        <f t="shared" si="134"/>
        <v>#VALUE!</v>
      </c>
      <c r="J1072" t="e">
        <f t="shared" si="135"/>
        <v>#VALUE!</v>
      </c>
    </row>
    <row r="1073" spans="3:10">
      <c r="C1073" s="58">
        <f t="shared" si="130"/>
        <v>0</v>
      </c>
      <c r="D1073" s="58" t="e">
        <f t="shared" si="131"/>
        <v>#VALUE!</v>
      </c>
      <c r="E1073" s="58" t="e">
        <f t="shared" si="132"/>
        <v>#VALUE!</v>
      </c>
      <c r="F1073" s="58" t="e">
        <f t="shared" si="136"/>
        <v>#VALUE!</v>
      </c>
      <c r="G1073" s="58" t="e">
        <f t="shared" si="137"/>
        <v>#VALUE!</v>
      </c>
      <c r="H1073" s="31">
        <f t="shared" si="133"/>
        <v>0</v>
      </c>
      <c r="I1073" t="e">
        <f t="shared" si="134"/>
        <v>#VALUE!</v>
      </c>
      <c r="J1073" t="e">
        <f t="shared" si="135"/>
        <v>#VALUE!</v>
      </c>
    </row>
    <row r="1074" spans="3:10">
      <c r="C1074" s="58">
        <f t="shared" si="130"/>
        <v>0</v>
      </c>
      <c r="D1074" s="58" t="e">
        <f t="shared" si="131"/>
        <v>#VALUE!</v>
      </c>
      <c r="E1074" s="58" t="e">
        <f t="shared" si="132"/>
        <v>#VALUE!</v>
      </c>
      <c r="F1074" s="58" t="e">
        <f t="shared" si="136"/>
        <v>#VALUE!</v>
      </c>
      <c r="G1074" s="58" t="e">
        <f t="shared" si="137"/>
        <v>#VALUE!</v>
      </c>
      <c r="H1074" s="31">
        <f t="shared" si="133"/>
        <v>0</v>
      </c>
      <c r="I1074" t="e">
        <f t="shared" si="134"/>
        <v>#VALUE!</v>
      </c>
      <c r="J1074" t="e">
        <f t="shared" si="135"/>
        <v>#VALUE!</v>
      </c>
    </row>
    <row r="1075" spans="3:10">
      <c r="C1075" s="58">
        <f t="shared" si="130"/>
        <v>0</v>
      </c>
      <c r="D1075" s="58" t="e">
        <f t="shared" si="131"/>
        <v>#VALUE!</v>
      </c>
      <c r="E1075" s="58" t="e">
        <f t="shared" si="132"/>
        <v>#VALUE!</v>
      </c>
      <c r="F1075" s="58" t="e">
        <f t="shared" si="136"/>
        <v>#VALUE!</v>
      </c>
      <c r="G1075" s="58" t="e">
        <f t="shared" si="137"/>
        <v>#VALUE!</v>
      </c>
      <c r="H1075" s="31">
        <f t="shared" si="133"/>
        <v>0</v>
      </c>
      <c r="I1075" t="e">
        <f t="shared" si="134"/>
        <v>#VALUE!</v>
      </c>
      <c r="J1075" t="e">
        <f t="shared" si="135"/>
        <v>#VALUE!</v>
      </c>
    </row>
    <row r="1076" spans="3:10">
      <c r="C1076" s="58">
        <f t="shared" si="130"/>
        <v>0</v>
      </c>
      <c r="D1076" s="58" t="e">
        <f t="shared" si="131"/>
        <v>#VALUE!</v>
      </c>
      <c r="E1076" s="58" t="e">
        <f t="shared" si="132"/>
        <v>#VALUE!</v>
      </c>
      <c r="F1076" s="58" t="e">
        <f t="shared" si="136"/>
        <v>#VALUE!</v>
      </c>
      <c r="G1076" s="58" t="e">
        <f t="shared" si="137"/>
        <v>#VALUE!</v>
      </c>
      <c r="H1076" s="31">
        <f t="shared" si="133"/>
        <v>0</v>
      </c>
      <c r="I1076" t="e">
        <f t="shared" si="134"/>
        <v>#VALUE!</v>
      </c>
      <c r="J1076" t="e">
        <f t="shared" si="135"/>
        <v>#VALUE!</v>
      </c>
    </row>
    <row r="1077" spans="3:10">
      <c r="C1077" s="58">
        <f t="shared" si="130"/>
        <v>0</v>
      </c>
      <c r="D1077" s="58" t="e">
        <f t="shared" si="131"/>
        <v>#VALUE!</v>
      </c>
      <c r="E1077" s="58" t="e">
        <f t="shared" si="132"/>
        <v>#VALUE!</v>
      </c>
      <c r="F1077" s="58" t="e">
        <f t="shared" si="136"/>
        <v>#VALUE!</v>
      </c>
      <c r="G1077" s="58" t="e">
        <f t="shared" si="137"/>
        <v>#VALUE!</v>
      </c>
      <c r="H1077" s="31">
        <f t="shared" si="133"/>
        <v>0</v>
      </c>
      <c r="I1077" t="e">
        <f t="shared" si="134"/>
        <v>#VALUE!</v>
      </c>
      <c r="J1077" t="e">
        <f t="shared" si="135"/>
        <v>#VALUE!</v>
      </c>
    </row>
    <row r="1078" spans="3:10">
      <c r="C1078" s="58">
        <f t="shared" si="130"/>
        <v>0</v>
      </c>
      <c r="D1078" s="58" t="e">
        <f t="shared" si="131"/>
        <v>#VALUE!</v>
      </c>
      <c r="E1078" s="58" t="e">
        <f t="shared" si="132"/>
        <v>#VALUE!</v>
      </c>
      <c r="F1078" s="58" t="e">
        <f t="shared" si="136"/>
        <v>#VALUE!</v>
      </c>
      <c r="G1078" s="58" t="e">
        <f t="shared" si="137"/>
        <v>#VALUE!</v>
      </c>
      <c r="H1078" s="31">
        <f t="shared" si="133"/>
        <v>0</v>
      </c>
      <c r="I1078" t="e">
        <f t="shared" si="134"/>
        <v>#VALUE!</v>
      </c>
      <c r="J1078" t="e">
        <f t="shared" si="135"/>
        <v>#VALUE!</v>
      </c>
    </row>
    <row r="1079" spans="3:10">
      <c r="C1079" s="58">
        <f t="shared" si="130"/>
        <v>0</v>
      </c>
      <c r="D1079" s="58" t="e">
        <f t="shared" si="131"/>
        <v>#VALUE!</v>
      </c>
      <c r="E1079" s="58" t="e">
        <f t="shared" si="132"/>
        <v>#VALUE!</v>
      </c>
      <c r="F1079" s="58" t="e">
        <f t="shared" si="136"/>
        <v>#VALUE!</v>
      </c>
      <c r="G1079" s="58" t="e">
        <f t="shared" si="137"/>
        <v>#VALUE!</v>
      </c>
      <c r="H1079" s="31">
        <f t="shared" si="133"/>
        <v>0</v>
      </c>
      <c r="I1079" t="e">
        <f t="shared" si="134"/>
        <v>#VALUE!</v>
      </c>
      <c r="J1079" t="e">
        <f t="shared" si="135"/>
        <v>#VALUE!</v>
      </c>
    </row>
    <row r="1080" spans="3:10">
      <c r="C1080" s="58">
        <f t="shared" si="130"/>
        <v>0</v>
      </c>
      <c r="D1080" s="58" t="e">
        <f t="shared" si="131"/>
        <v>#VALUE!</v>
      </c>
      <c r="E1080" s="58" t="e">
        <f t="shared" si="132"/>
        <v>#VALUE!</v>
      </c>
      <c r="F1080" s="58" t="e">
        <f t="shared" si="136"/>
        <v>#VALUE!</v>
      </c>
      <c r="G1080" s="58" t="e">
        <f t="shared" si="137"/>
        <v>#VALUE!</v>
      </c>
      <c r="H1080" s="31">
        <f t="shared" si="133"/>
        <v>0</v>
      </c>
      <c r="I1080" t="e">
        <f t="shared" si="134"/>
        <v>#VALUE!</v>
      </c>
      <c r="J1080" t="e">
        <f t="shared" si="135"/>
        <v>#VALUE!</v>
      </c>
    </row>
    <row r="1081" spans="3:10">
      <c r="C1081" s="58">
        <f t="shared" si="130"/>
        <v>0</v>
      </c>
      <c r="D1081" s="58" t="e">
        <f t="shared" si="131"/>
        <v>#VALUE!</v>
      </c>
      <c r="E1081" s="58" t="e">
        <f t="shared" si="132"/>
        <v>#VALUE!</v>
      </c>
      <c r="F1081" s="58" t="e">
        <f t="shared" si="136"/>
        <v>#VALUE!</v>
      </c>
      <c r="G1081" s="58" t="e">
        <f t="shared" si="137"/>
        <v>#VALUE!</v>
      </c>
      <c r="H1081" s="31">
        <f t="shared" si="133"/>
        <v>0</v>
      </c>
      <c r="I1081" t="e">
        <f t="shared" si="134"/>
        <v>#VALUE!</v>
      </c>
      <c r="J1081" t="e">
        <f t="shared" si="135"/>
        <v>#VALUE!</v>
      </c>
    </row>
    <row r="1082" spans="3:10">
      <c r="C1082" s="58">
        <f t="shared" si="130"/>
        <v>0</v>
      </c>
      <c r="D1082" s="58" t="e">
        <f t="shared" si="131"/>
        <v>#VALUE!</v>
      </c>
      <c r="E1082" s="58" t="e">
        <f t="shared" si="132"/>
        <v>#VALUE!</v>
      </c>
      <c r="F1082" s="58" t="e">
        <f t="shared" si="136"/>
        <v>#VALUE!</v>
      </c>
      <c r="G1082" s="58" t="e">
        <f t="shared" si="137"/>
        <v>#VALUE!</v>
      </c>
      <c r="H1082" s="31">
        <f t="shared" si="133"/>
        <v>0</v>
      </c>
      <c r="I1082" t="e">
        <f t="shared" si="134"/>
        <v>#VALUE!</v>
      </c>
      <c r="J1082" t="e">
        <f t="shared" si="135"/>
        <v>#VALUE!</v>
      </c>
    </row>
    <row r="1083" spans="3:10">
      <c r="C1083" s="58">
        <f t="shared" si="130"/>
        <v>0</v>
      </c>
      <c r="D1083" s="58" t="e">
        <f t="shared" si="131"/>
        <v>#VALUE!</v>
      </c>
      <c r="E1083" s="58" t="e">
        <f t="shared" si="132"/>
        <v>#VALUE!</v>
      </c>
      <c r="F1083" s="58" t="e">
        <f t="shared" si="136"/>
        <v>#VALUE!</v>
      </c>
      <c r="G1083" s="58" t="e">
        <f t="shared" si="137"/>
        <v>#VALUE!</v>
      </c>
      <c r="H1083" s="31">
        <f t="shared" si="133"/>
        <v>0</v>
      </c>
      <c r="I1083" t="e">
        <f t="shared" si="134"/>
        <v>#VALUE!</v>
      </c>
      <c r="J1083" t="e">
        <f t="shared" si="135"/>
        <v>#VALUE!</v>
      </c>
    </row>
    <row r="1084" spans="3:10">
      <c r="C1084" s="58">
        <f t="shared" si="130"/>
        <v>0</v>
      </c>
      <c r="D1084" s="58" t="e">
        <f t="shared" si="131"/>
        <v>#VALUE!</v>
      </c>
      <c r="E1084" s="58" t="e">
        <f t="shared" si="132"/>
        <v>#VALUE!</v>
      </c>
      <c r="F1084" s="58" t="e">
        <f t="shared" si="136"/>
        <v>#VALUE!</v>
      </c>
      <c r="G1084" s="58" t="e">
        <f t="shared" si="137"/>
        <v>#VALUE!</v>
      </c>
      <c r="H1084" s="31">
        <f t="shared" si="133"/>
        <v>0</v>
      </c>
      <c r="I1084" t="e">
        <f t="shared" si="134"/>
        <v>#VALUE!</v>
      </c>
      <c r="J1084" t="e">
        <f t="shared" si="135"/>
        <v>#VALUE!</v>
      </c>
    </row>
    <row r="1085" spans="3:10">
      <c r="C1085" s="58">
        <f t="shared" si="130"/>
        <v>0</v>
      </c>
      <c r="D1085" s="58" t="e">
        <f t="shared" si="131"/>
        <v>#VALUE!</v>
      </c>
      <c r="E1085" s="58" t="e">
        <f t="shared" si="132"/>
        <v>#VALUE!</v>
      </c>
      <c r="F1085" s="58" t="e">
        <f t="shared" si="136"/>
        <v>#VALUE!</v>
      </c>
      <c r="G1085" s="58" t="e">
        <f t="shared" si="137"/>
        <v>#VALUE!</v>
      </c>
      <c r="H1085" s="31">
        <f t="shared" si="133"/>
        <v>0</v>
      </c>
      <c r="I1085" t="e">
        <f t="shared" si="134"/>
        <v>#VALUE!</v>
      </c>
      <c r="J1085" t="e">
        <f t="shared" si="135"/>
        <v>#VALUE!</v>
      </c>
    </row>
    <row r="1086" spans="3:10">
      <c r="C1086" s="58">
        <f t="shared" si="130"/>
        <v>0</v>
      </c>
      <c r="D1086" s="58" t="e">
        <f t="shared" si="131"/>
        <v>#VALUE!</v>
      </c>
      <c r="E1086" s="58" t="e">
        <f t="shared" si="132"/>
        <v>#VALUE!</v>
      </c>
      <c r="F1086" s="58" t="e">
        <f t="shared" si="136"/>
        <v>#VALUE!</v>
      </c>
      <c r="G1086" s="58" t="e">
        <f t="shared" si="137"/>
        <v>#VALUE!</v>
      </c>
      <c r="H1086" s="31">
        <f t="shared" si="133"/>
        <v>0</v>
      </c>
      <c r="I1086" t="e">
        <f t="shared" si="134"/>
        <v>#VALUE!</v>
      </c>
      <c r="J1086" t="e">
        <f t="shared" si="135"/>
        <v>#VALUE!</v>
      </c>
    </row>
    <row r="1087" spans="3:10">
      <c r="C1087" s="58">
        <f t="shared" si="130"/>
        <v>0</v>
      </c>
      <c r="D1087" s="58" t="e">
        <f t="shared" si="131"/>
        <v>#VALUE!</v>
      </c>
      <c r="E1087" s="58" t="e">
        <f t="shared" si="132"/>
        <v>#VALUE!</v>
      </c>
      <c r="F1087" s="58" t="e">
        <f t="shared" si="136"/>
        <v>#VALUE!</v>
      </c>
      <c r="G1087" s="58" t="e">
        <f t="shared" si="137"/>
        <v>#VALUE!</v>
      </c>
      <c r="H1087" s="31">
        <f t="shared" si="133"/>
        <v>0</v>
      </c>
      <c r="I1087" t="e">
        <f t="shared" si="134"/>
        <v>#VALUE!</v>
      </c>
      <c r="J1087" t="e">
        <f t="shared" si="135"/>
        <v>#VALUE!</v>
      </c>
    </row>
    <row r="1088" spans="3:10">
      <c r="C1088" s="58">
        <f t="shared" si="130"/>
        <v>0</v>
      </c>
      <c r="D1088" s="58" t="e">
        <f t="shared" si="131"/>
        <v>#VALUE!</v>
      </c>
      <c r="E1088" s="58" t="e">
        <f t="shared" si="132"/>
        <v>#VALUE!</v>
      </c>
      <c r="F1088" s="58" t="e">
        <f t="shared" si="136"/>
        <v>#VALUE!</v>
      </c>
      <c r="G1088" s="58" t="e">
        <f t="shared" si="137"/>
        <v>#VALUE!</v>
      </c>
      <c r="H1088" s="31">
        <f t="shared" si="133"/>
        <v>0</v>
      </c>
      <c r="I1088" t="e">
        <f t="shared" si="134"/>
        <v>#VALUE!</v>
      </c>
      <c r="J1088" t="e">
        <f t="shared" si="135"/>
        <v>#VALUE!</v>
      </c>
    </row>
    <row r="1089" spans="3:10">
      <c r="C1089" s="58">
        <f t="shared" si="130"/>
        <v>0</v>
      </c>
      <c r="D1089" s="58" t="e">
        <f t="shared" si="131"/>
        <v>#VALUE!</v>
      </c>
      <c r="E1089" s="58" t="e">
        <f t="shared" si="132"/>
        <v>#VALUE!</v>
      </c>
      <c r="F1089" s="58" t="e">
        <f t="shared" si="136"/>
        <v>#VALUE!</v>
      </c>
      <c r="G1089" s="58" t="e">
        <f t="shared" si="137"/>
        <v>#VALUE!</v>
      </c>
      <c r="H1089" s="31">
        <f t="shared" si="133"/>
        <v>0</v>
      </c>
      <c r="I1089" t="e">
        <f t="shared" si="134"/>
        <v>#VALUE!</v>
      </c>
      <c r="J1089" t="e">
        <f t="shared" si="135"/>
        <v>#VALUE!</v>
      </c>
    </row>
    <row r="1090" spans="3:10">
      <c r="C1090" s="58">
        <f t="shared" ref="C1090:C1153" si="138">IFERROR(FIND(";",B1090,1),B1090)</f>
        <v>0</v>
      </c>
      <c r="D1090" s="58" t="e">
        <f t="shared" ref="D1090:D1153" si="139">FIND(";",B1090,C1090+1)</f>
        <v>#VALUE!</v>
      </c>
      <c r="E1090" s="58" t="e">
        <f t="shared" ref="E1090:E1153" si="140">FIND(";",B1090,D1090+1)</f>
        <v>#VALUE!</v>
      </c>
      <c r="F1090" s="58" t="e">
        <f t="shared" si="136"/>
        <v>#VALUE!</v>
      </c>
      <c r="G1090" s="58" t="e">
        <f t="shared" si="137"/>
        <v>#VALUE!</v>
      </c>
      <c r="H1090" s="31">
        <f t="shared" ref="H1090:H1153" si="141">IFERROR(MID(B1090,1,C1090-1),B1090)</f>
        <v>0</v>
      </c>
      <c r="I1090" t="e">
        <f t="shared" ref="I1090:I1153" si="142">MID(B1090,C1090+1,D1090-1-C1090)</f>
        <v>#VALUE!</v>
      </c>
      <c r="J1090" t="e">
        <f t="shared" ref="J1090:J1153" si="143">MID(B1090,D1090+1,1000)</f>
        <v>#VALUE!</v>
      </c>
    </row>
    <row r="1091" spans="3:10">
      <c r="C1091" s="58">
        <f t="shared" si="138"/>
        <v>0</v>
      </c>
      <c r="D1091" s="58" t="e">
        <f t="shared" si="139"/>
        <v>#VALUE!</v>
      </c>
      <c r="E1091" s="58" t="e">
        <f t="shared" si="140"/>
        <v>#VALUE!</v>
      </c>
      <c r="F1091" s="58" t="e">
        <f t="shared" si="136"/>
        <v>#VALUE!</v>
      </c>
      <c r="G1091" s="58" t="e">
        <f t="shared" si="137"/>
        <v>#VALUE!</v>
      </c>
      <c r="H1091" s="31">
        <f t="shared" si="141"/>
        <v>0</v>
      </c>
      <c r="I1091" t="e">
        <f t="shared" si="142"/>
        <v>#VALUE!</v>
      </c>
      <c r="J1091" t="e">
        <f t="shared" si="143"/>
        <v>#VALUE!</v>
      </c>
    </row>
    <row r="1092" spans="3:10">
      <c r="C1092" s="58">
        <f t="shared" si="138"/>
        <v>0</v>
      </c>
      <c r="D1092" s="58" t="e">
        <f t="shared" si="139"/>
        <v>#VALUE!</v>
      </c>
      <c r="E1092" s="58" t="e">
        <f t="shared" si="140"/>
        <v>#VALUE!</v>
      </c>
      <c r="F1092" s="58" t="e">
        <f t="shared" si="136"/>
        <v>#VALUE!</v>
      </c>
      <c r="G1092" s="58" t="e">
        <f t="shared" si="137"/>
        <v>#VALUE!</v>
      </c>
      <c r="H1092" s="31">
        <f t="shared" si="141"/>
        <v>0</v>
      </c>
      <c r="I1092" t="e">
        <f t="shared" si="142"/>
        <v>#VALUE!</v>
      </c>
      <c r="J1092" t="e">
        <f t="shared" si="143"/>
        <v>#VALUE!</v>
      </c>
    </row>
    <row r="1093" spans="3:10">
      <c r="C1093" s="58">
        <f t="shared" si="138"/>
        <v>0</v>
      </c>
      <c r="D1093" s="58" t="e">
        <f t="shared" si="139"/>
        <v>#VALUE!</v>
      </c>
      <c r="E1093" s="58" t="e">
        <f t="shared" si="140"/>
        <v>#VALUE!</v>
      </c>
      <c r="F1093" s="58" t="e">
        <f t="shared" si="136"/>
        <v>#VALUE!</v>
      </c>
      <c r="G1093" s="58" t="e">
        <f t="shared" si="137"/>
        <v>#VALUE!</v>
      </c>
      <c r="H1093" s="31">
        <f t="shared" si="141"/>
        <v>0</v>
      </c>
      <c r="I1093" t="e">
        <f t="shared" si="142"/>
        <v>#VALUE!</v>
      </c>
      <c r="J1093" t="e">
        <f t="shared" si="143"/>
        <v>#VALUE!</v>
      </c>
    </row>
    <row r="1094" spans="3:10">
      <c r="C1094" s="58">
        <f t="shared" si="138"/>
        <v>0</v>
      </c>
      <c r="D1094" s="58" t="e">
        <f t="shared" si="139"/>
        <v>#VALUE!</v>
      </c>
      <c r="E1094" s="58" t="e">
        <f t="shared" si="140"/>
        <v>#VALUE!</v>
      </c>
      <c r="F1094" s="58" t="e">
        <f t="shared" si="136"/>
        <v>#VALUE!</v>
      </c>
      <c r="G1094" s="58" t="e">
        <f t="shared" si="137"/>
        <v>#VALUE!</v>
      </c>
      <c r="H1094" s="31">
        <f t="shared" si="141"/>
        <v>0</v>
      </c>
      <c r="I1094" t="e">
        <f t="shared" si="142"/>
        <v>#VALUE!</v>
      </c>
      <c r="J1094" t="e">
        <f t="shared" si="143"/>
        <v>#VALUE!</v>
      </c>
    </row>
    <row r="1095" spans="3:10">
      <c r="C1095" s="58">
        <f t="shared" si="138"/>
        <v>0</v>
      </c>
      <c r="D1095" s="58" t="e">
        <f t="shared" si="139"/>
        <v>#VALUE!</v>
      </c>
      <c r="E1095" s="58" t="e">
        <f t="shared" si="140"/>
        <v>#VALUE!</v>
      </c>
      <c r="F1095" s="58" t="e">
        <f t="shared" si="136"/>
        <v>#VALUE!</v>
      </c>
      <c r="G1095" s="58" t="e">
        <f t="shared" si="137"/>
        <v>#VALUE!</v>
      </c>
      <c r="H1095" s="31">
        <f t="shared" si="141"/>
        <v>0</v>
      </c>
      <c r="I1095" t="e">
        <f t="shared" si="142"/>
        <v>#VALUE!</v>
      </c>
      <c r="J1095" t="e">
        <f t="shared" si="143"/>
        <v>#VALUE!</v>
      </c>
    </row>
    <row r="1096" spans="3:10">
      <c r="C1096" s="58">
        <f t="shared" si="138"/>
        <v>0</v>
      </c>
      <c r="D1096" s="58" t="e">
        <f t="shared" si="139"/>
        <v>#VALUE!</v>
      </c>
      <c r="E1096" s="58" t="e">
        <f t="shared" si="140"/>
        <v>#VALUE!</v>
      </c>
      <c r="F1096" s="58" t="e">
        <f t="shared" si="136"/>
        <v>#VALUE!</v>
      </c>
      <c r="G1096" s="58" t="e">
        <f t="shared" si="137"/>
        <v>#VALUE!</v>
      </c>
      <c r="H1096" s="31">
        <f t="shared" si="141"/>
        <v>0</v>
      </c>
      <c r="I1096" t="e">
        <f t="shared" si="142"/>
        <v>#VALUE!</v>
      </c>
      <c r="J1096" t="e">
        <f t="shared" si="143"/>
        <v>#VALUE!</v>
      </c>
    </row>
    <row r="1097" spans="3:10">
      <c r="C1097" s="58">
        <f t="shared" si="138"/>
        <v>0</v>
      </c>
      <c r="D1097" s="58" t="e">
        <f t="shared" si="139"/>
        <v>#VALUE!</v>
      </c>
      <c r="E1097" s="58" t="e">
        <f t="shared" si="140"/>
        <v>#VALUE!</v>
      </c>
      <c r="F1097" s="58" t="e">
        <f t="shared" si="136"/>
        <v>#VALUE!</v>
      </c>
      <c r="G1097" s="58" t="e">
        <f t="shared" si="137"/>
        <v>#VALUE!</v>
      </c>
      <c r="H1097" s="31">
        <f t="shared" si="141"/>
        <v>0</v>
      </c>
      <c r="I1097" t="e">
        <f t="shared" si="142"/>
        <v>#VALUE!</v>
      </c>
      <c r="J1097" t="e">
        <f t="shared" si="143"/>
        <v>#VALUE!</v>
      </c>
    </row>
    <row r="1098" spans="3:10">
      <c r="C1098" s="58">
        <f t="shared" si="138"/>
        <v>0</v>
      </c>
      <c r="D1098" s="58" t="e">
        <f t="shared" si="139"/>
        <v>#VALUE!</v>
      </c>
      <c r="E1098" s="58" t="e">
        <f t="shared" si="140"/>
        <v>#VALUE!</v>
      </c>
      <c r="F1098" s="58" t="e">
        <f t="shared" si="136"/>
        <v>#VALUE!</v>
      </c>
      <c r="G1098" s="58" t="e">
        <f t="shared" si="137"/>
        <v>#VALUE!</v>
      </c>
      <c r="H1098" s="31">
        <f t="shared" si="141"/>
        <v>0</v>
      </c>
      <c r="I1098" t="e">
        <f t="shared" si="142"/>
        <v>#VALUE!</v>
      </c>
      <c r="J1098" t="e">
        <f t="shared" si="143"/>
        <v>#VALUE!</v>
      </c>
    </row>
    <row r="1099" spans="3:10">
      <c r="C1099" s="58">
        <f t="shared" si="138"/>
        <v>0</v>
      </c>
      <c r="D1099" s="58" t="e">
        <f t="shared" si="139"/>
        <v>#VALUE!</v>
      </c>
      <c r="E1099" s="58" t="e">
        <f t="shared" si="140"/>
        <v>#VALUE!</v>
      </c>
      <c r="F1099" s="58" t="e">
        <f t="shared" si="136"/>
        <v>#VALUE!</v>
      </c>
      <c r="G1099" s="58" t="e">
        <f t="shared" si="137"/>
        <v>#VALUE!</v>
      </c>
      <c r="H1099" s="31">
        <f t="shared" si="141"/>
        <v>0</v>
      </c>
      <c r="I1099" t="e">
        <f t="shared" si="142"/>
        <v>#VALUE!</v>
      </c>
      <c r="J1099" t="e">
        <f t="shared" si="143"/>
        <v>#VALUE!</v>
      </c>
    </row>
    <row r="1100" spans="3:10">
      <c r="C1100" s="58">
        <f t="shared" si="138"/>
        <v>0</v>
      </c>
      <c r="D1100" s="58" t="e">
        <f t="shared" si="139"/>
        <v>#VALUE!</v>
      </c>
      <c r="E1100" s="58" t="e">
        <f t="shared" si="140"/>
        <v>#VALUE!</v>
      </c>
      <c r="F1100" s="58" t="e">
        <f t="shared" si="136"/>
        <v>#VALUE!</v>
      </c>
      <c r="G1100" s="58" t="e">
        <f t="shared" si="137"/>
        <v>#VALUE!</v>
      </c>
      <c r="H1100" s="31">
        <f t="shared" si="141"/>
        <v>0</v>
      </c>
      <c r="I1100" t="e">
        <f t="shared" si="142"/>
        <v>#VALUE!</v>
      </c>
      <c r="J1100" t="e">
        <f t="shared" si="143"/>
        <v>#VALUE!</v>
      </c>
    </row>
    <row r="1101" spans="3:10">
      <c r="C1101" s="58">
        <f t="shared" si="138"/>
        <v>0</v>
      </c>
      <c r="D1101" s="58" t="e">
        <f t="shared" si="139"/>
        <v>#VALUE!</v>
      </c>
      <c r="E1101" s="58" t="e">
        <f t="shared" si="140"/>
        <v>#VALUE!</v>
      </c>
      <c r="F1101" s="58" t="e">
        <f t="shared" si="136"/>
        <v>#VALUE!</v>
      </c>
      <c r="G1101" s="58" t="e">
        <f t="shared" si="137"/>
        <v>#VALUE!</v>
      </c>
      <c r="H1101" s="31">
        <f t="shared" si="141"/>
        <v>0</v>
      </c>
      <c r="I1101" t="e">
        <f t="shared" si="142"/>
        <v>#VALUE!</v>
      </c>
      <c r="J1101" t="e">
        <f t="shared" si="143"/>
        <v>#VALUE!</v>
      </c>
    </row>
    <row r="1102" spans="3:10">
      <c r="C1102" s="58">
        <f t="shared" si="138"/>
        <v>0</v>
      </c>
      <c r="D1102" s="58" t="e">
        <f t="shared" si="139"/>
        <v>#VALUE!</v>
      </c>
      <c r="E1102" s="58" t="e">
        <f t="shared" si="140"/>
        <v>#VALUE!</v>
      </c>
      <c r="F1102" s="58" t="e">
        <f t="shared" si="136"/>
        <v>#VALUE!</v>
      </c>
      <c r="G1102" s="58" t="e">
        <f t="shared" si="137"/>
        <v>#VALUE!</v>
      </c>
      <c r="H1102" s="31">
        <f t="shared" si="141"/>
        <v>0</v>
      </c>
      <c r="I1102" t="e">
        <f t="shared" si="142"/>
        <v>#VALUE!</v>
      </c>
      <c r="J1102" t="e">
        <f t="shared" si="143"/>
        <v>#VALUE!</v>
      </c>
    </row>
    <row r="1103" spans="3:10">
      <c r="C1103" s="58">
        <f t="shared" si="138"/>
        <v>0</v>
      </c>
      <c r="D1103" s="58" t="e">
        <f t="shared" si="139"/>
        <v>#VALUE!</v>
      </c>
      <c r="E1103" s="58" t="e">
        <f t="shared" si="140"/>
        <v>#VALUE!</v>
      </c>
      <c r="F1103" s="58" t="e">
        <f t="shared" si="136"/>
        <v>#VALUE!</v>
      </c>
      <c r="G1103" s="58" t="e">
        <f t="shared" si="137"/>
        <v>#VALUE!</v>
      </c>
      <c r="H1103" s="31">
        <f t="shared" si="141"/>
        <v>0</v>
      </c>
      <c r="I1103" t="e">
        <f t="shared" si="142"/>
        <v>#VALUE!</v>
      </c>
      <c r="J1103" t="e">
        <f t="shared" si="143"/>
        <v>#VALUE!</v>
      </c>
    </row>
    <row r="1104" spans="3:10">
      <c r="C1104" s="58">
        <f t="shared" si="138"/>
        <v>0</v>
      </c>
      <c r="D1104" s="58" t="e">
        <f t="shared" si="139"/>
        <v>#VALUE!</v>
      </c>
      <c r="E1104" s="58" t="e">
        <f t="shared" si="140"/>
        <v>#VALUE!</v>
      </c>
      <c r="F1104" s="58" t="e">
        <f t="shared" si="136"/>
        <v>#VALUE!</v>
      </c>
      <c r="G1104" s="58" t="e">
        <f t="shared" si="137"/>
        <v>#VALUE!</v>
      </c>
      <c r="H1104" s="31">
        <f t="shared" si="141"/>
        <v>0</v>
      </c>
      <c r="I1104" t="e">
        <f t="shared" si="142"/>
        <v>#VALUE!</v>
      </c>
      <c r="J1104" t="e">
        <f t="shared" si="143"/>
        <v>#VALUE!</v>
      </c>
    </row>
    <row r="1105" spans="3:10">
      <c r="C1105" s="58">
        <f t="shared" si="138"/>
        <v>0</v>
      </c>
      <c r="D1105" s="58" t="e">
        <f t="shared" si="139"/>
        <v>#VALUE!</v>
      </c>
      <c r="E1105" s="58" t="e">
        <f t="shared" si="140"/>
        <v>#VALUE!</v>
      </c>
      <c r="F1105" s="58" t="e">
        <f t="shared" si="136"/>
        <v>#VALUE!</v>
      </c>
      <c r="G1105" s="58" t="e">
        <f t="shared" si="137"/>
        <v>#VALUE!</v>
      </c>
      <c r="H1105" s="31">
        <f t="shared" si="141"/>
        <v>0</v>
      </c>
      <c r="I1105" t="e">
        <f t="shared" si="142"/>
        <v>#VALUE!</v>
      </c>
      <c r="J1105" t="e">
        <f t="shared" si="143"/>
        <v>#VALUE!</v>
      </c>
    </row>
    <row r="1106" spans="3:10">
      <c r="C1106" s="58">
        <f t="shared" si="138"/>
        <v>0</v>
      </c>
      <c r="D1106" s="58" t="e">
        <f t="shared" si="139"/>
        <v>#VALUE!</v>
      </c>
      <c r="E1106" s="58" t="e">
        <f t="shared" si="140"/>
        <v>#VALUE!</v>
      </c>
      <c r="F1106" s="58" t="e">
        <f t="shared" si="136"/>
        <v>#VALUE!</v>
      </c>
      <c r="G1106" s="58" t="e">
        <f t="shared" si="137"/>
        <v>#VALUE!</v>
      </c>
      <c r="H1106" s="31">
        <f t="shared" si="141"/>
        <v>0</v>
      </c>
      <c r="I1106" t="e">
        <f t="shared" si="142"/>
        <v>#VALUE!</v>
      </c>
      <c r="J1106" t="e">
        <f t="shared" si="143"/>
        <v>#VALUE!</v>
      </c>
    </row>
    <row r="1107" spans="3:10">
      <c r="C1107" s="58">
        <f t="shared" si="138"/>
        <v>0</v>
      </c>
      <c r="D1107" s="58" t="e">
        <f t="shared" si="139"/>
        <v>#VALUE!</v>
      </c>
      <c r="E1107" s="58" t="e">
        <f t="shared" si="140"/>
        <v>#VALUE!</v>
      </c>
      <c r="F1107" s="58" t="e">
        <f t="shared" si="136"/>
        <v>#VALUE!</v>
      </c>
      <c r="G1107" s="58" t="e">
        <f t="shared" si="137"/>
        <v>#VALUE!</v>
      </c>
      <c r="H1107" s="31">
        <f t="shared" si="141"/>
        <v>0</v>
      </c>
      <c r="I1107" t="e">
        <f t="shared" si="142"/>
        <v>#VALUE!</v>
      </c>
      <c r="J1107" t="e">
        <f t="shared" si="143"/>
        <v>#VALUE!</v>
      </c>
    </row>
    <row r="1108" spans="3:10">
      <c r="C1108" s="58">
        <f t="shared" si="138"/>
        <v>0</v>
      </c>
      <c r="D1108" s="58" t="e">
        <f t="shared" si="139"/>
        <v>#VALUE!</v>
      </c>
      <c r="E1108" s="58" t="e">
        <f t="shared" si="140"/>
        <v>#VALUE!</v>
      </c>
      <c r="F1108" s="58" t="e">
        <f t="shared" si="136"/>
        <v>#VALUE!</v>
      </c>
      <c r="G1108" s="58" t="e">
        <f t="shared" si="137"/>
        <v>#VALUE!</v>
      </c>
      <c r="H1108" s="31">
        <f t="shared" si="141"/>
        <v>0</v>
      </c>
      <c r="I1108" t="e">
        <f t="shared" si="142"/>
        <v>#VALUE!</v>
      </c>
      <c r="J1108" t="e">
        <f t="shared" si="143"/>
        <v>#VALUE!</v>
      </c>
    </row>
    <row r="1109" spans="3:10">
      <c r="C1109" s="58">
        <f t="shared" si="138"/>
        <v>0</v>
      </c>
      <c r="D1109" s="58" t="e">
        <f t="shared" si="139"/>
        <v>#VALUE!</v>
      </c>
      <c r="E1109" s="58" t="e">
        <f t="shared" si="140"/>
        <v>#VALUE!</v>
      </c>
      <c r="F1109" s="58" t="e">
        <f t="shared" si="136"/>
        <v>#VALUE!</v>
      </c>
      <c r="G1109" s="58" t="e">
        <f t="shared" si="137"/>
        <v>#VALUE!</v>
      </c>
      <c r="H1109" s="31">
        <f t="shared" si="141"/>
        <v>0</v>
      </c>
      <c r="I1109" t="e">
        <f t="shared" si="142"/>
        <v>#VALUE!</v>
      </c>
      <c r="J1109" t="e">
        <f t="shared" si="143"/>
        <v>#VALUE!</v>
      </c>
    </row>
    <row r="1110" spans="3:10">
      <c r="C1110" s="58">
        <f t="shared" si="138"/>
        <v>0</v>
      </c>
      <c r="D1110" s="58" t="e">
        <f t="shared" si="139"/>
        <v>#VALUE!</v>
      </c>
      <c r="E1110" s="58" t="e">
        <f t="shared" si="140"/>
        <v>#VALUE!</v>
      </c>
      <c r="F1110" s="58" t="e">
        <f t="shared" si="136"/>
        <v>#VALUE!</v>
      </c>
      <c r="G1110" s="58" t="e">
        <f t="shared" si="137"/>
        <v>#VALUE!</v>
      </c>
      <c r="H1110" s="31">
        <f t="shared" si="141"/>
        <v>0</v>
      </c>
      <c r="I1110" t="e">
        <f t="shared" si="142"/>
        <v>#VALUE!</v>
      </c>
      <c r="J1110" t="e">
        <f t="shared" si="143"/>
        <v>#VALUE!</v>
      </c>
    </row>
    <row r="1111" spans="3:10">
      <c r="C1111" s="58">
        <f t="shared" si="138"/>
        <v>0</v>
      </c>
      <c r="D1111" s="58" t="e">
        <f t="shared" si="139"/>
        <v>#VALUE!</v>
      </c>
      <c r="E1111" s="58" t="e">
        <f t="shared" si="140"/>
        <v>#VALUE!</v>
      </c>
      <c r="F1111" s="58" t="e">
        <f t="shared" si="136"/>
        <v>#VALUE!</v>
      </c>
      <c r="G1111" s="58" t="e">
        <f t="shared" si="137"/>
        <v>#VALUE!</v>
      </c>
      <c r="H1111" s="31">
        <f t="shared" si="141"/>
        <v>0</v>
      </c>
      <c r="I1111" t="e">
        <f t="shared" si="142"/>
        <v>#VALUE!</v>
      </c>
      <c r="J1111" t="e">
        <f t="shared" si="143"/>
        <v>#VALUE!</v>
      </c>
    </row>
    <row r="1112" spans="3:10">
      <c r="C1112" s="58">
        <f t="shared" si="138"/>
        <v>0</v>
      </c>
      <c r="D1112" s="58" t="e">
        <f t="shared" si="139"/>
        <v>#VALUE!</v>
      </c>
      <c r="E1112" s="58" t="e">
        <f t="shared" si="140"/>
        <v>#VALUE!</v>
      </c>
      <c r="F1112" s="58" t="e">
        <f t="shared" si="136"/>
        <v>#VALUE!</v>
      </c>
      <c r="G1112" s="58" t="e">
        <f t="shared" si="137"/>
        <v>#VALUE!</v>
      </c>
      <c r="H1112" s="31">
        <f t="shared" si="141"/>
        <v>0</v>
      </c>
      <c r="I1112" t="e">
        <f t="shared" si="142"/>
        <v>#VALUE!</v>
      </c>
      <c r="J1112" t="e">
        <f t="shared" si="143"/>
        <v>#VALUE!</v>
      </c>
    </row>
    <row r="1113" spans="3:10">
      <c r="C1113" s="58">
        <f t="shared" si="138"/>
        <v>0</v>
      </c>
      <c r="D1113" s="58" t="e">
        <f t="shared" si="139"/>
        <v>#VALUE!</v>
      </c>
      <c r="E1113" s="58" t="e">
        <f t="shared" si="140"/>
        <v>#VALUE!</v>
      </c>
      <c r="F1113" s="58" t="e">
        <f t="shared" si="136"/>
        <v>#VALUE!</v>
      </c>
      <c r="G1113" s="58" t="e">
        <f t="shared" si="137"/>
        <v>#VALUE!</v>
      </c>
      <c r="H1113" s="31">
        <f t="shared" si="141"/>
        <v>0</v>
      </c>
      <c r="I1113" t="e">
        <f t="shared" si="142"/>
        <v>#VALUE!</v>
      </c>
      <c r="J1113" t="e">
        <f t="shared" si="143"/>
        <v>#VALUE!</v>
      </c>
    </row>
    <row r="1114" spans="3:10">
      <c r="C1114" s="58">
        <f t="shared" si="138"/>
        <v>0</v>
      </c>
      <c r="D1114" s="58" t="e">
        <f t="shared" si="139"/>
        <v>#VALUE!</v>
      </c>
      <c r="E1114" s="58" t="e">
        <f t="shared" si="140"/>
        <v>#VALUE!</v>
      </c>
      <c r="F1114" s="58" t="e">
        <f t="shared" si="136"/>
        <v>#VALUE!</v>
      </c>
      <c r="G1114" s="58" t="e">
        <f t="shared" si="137"/>
        <v>#VALUE!</v>
      </c>
      <c r="H1114" s="31">
        <f t="shared" si="141"/>
        <v>0</v>
      </c>
      <c r="I1114" t="e">
        <f t="shared" si="142"/>
        <v>#VALUE!</v>
      </c>
      <c r="J1114" t="e">
        <f t="shared" si="143"/>
        <v>#VALUE!</v>
      </c>
    </row>
    <row r="1115" spans="3:10">
      <c r="C1115" s="58">
        <f t="shared" si="138"/>
        <v>0</v>
      </c>
      <c r="D1115" s="58" t="e">
        <f t="shared" si="139"/>
        <v>#VALUE!</v>
      </c>
      <c r="E1115" s="58" t="e">
        <f t="shared" si="140"/>
        <v>#VALUE!</v>
      </c>
      <c r="F1115" s="58" t="e">
        <f t="shared" si="136"/>
        <v>#VALUE!</v>
      </c>
      <c r="G1115" s="58" t="e">
        <f t="shared" si="137"/>
        <v>#VALUE!</v>
      </c>
      <c r="H1115" s="31">
        <f t="shared" si="141"/>
        <v>0</v>
      </c>
      <c r="I1115" t="e">
        <f t="shared" si="142"/>
        <v>#VALUE!</v>
      </c>
      <c r="J1115" t="e">
        <f t="shared" si="143"/>
        <v>#VALUE!</v>
      </c>
    </row>
    <row r="1116" spans="3:10">
      <c r="C1116" s="58">
        <f t="shared" si="138"/>
        <v>0</v>
      </c>
      <c r="D1116" s="58" t="e">
        <f t="shared" si="139"/>
        <v>#VALUE!</v>
      </c>
      <c r="E1116" s="58" t="e">
        <f t="shared" si="140"/>
        <v>#VALUE!</v>
      </c>
      <c r="F1116" s="58" t="e">
        <f t="shared" si="136"/>
        <v>#VALUE!</v>
      </c>
      <c r="G1116" s="58" t="e">
        <f t="shared" si="137"/>
        <v>#VALUE!</v>
      </c>
      <c r="H1116" s="31">
        <f t="shared" si="141"/>
        <v>0</v>
      </c>
      <c r="I1116" t="e">
        <f t="shared" si="142"/>
        <v>#VALUE!</v>
      </c>
      <c r="J1116" t="e">
        <f t="shared" si="143"/>
        <v>#VALUE!</v>
      </c>
    </row>
    <row r="1117" spans="3:10">
      <c r="C1117" s="58">
        <f t="shared" si="138"/>
        <v>0</v>
      </c>
      <c r="D1117" s="58" t="e">
        <f t="shared" si="139"/>
        <v>#VALUE!</v>
      </c>
      <c r="E1117" s="58" t="e">
        <f t="shared" si="140"/>
        <v>#VALUE!</v>
      </c>
      <c r="F1117" s="58" t="e">
        <f t="shared" si="136"/>
        <v>#VALUE!</v>
      </c>
      <c r="G1117" s="58" t="e">
        <f t="shared" si="137"/>
        <v>#VALUE!</v>
      </c>
      <c r="H1117" s="31">
        <f t="shared" si="141"/>
        <v>0</v>
      </c>
      <c r="I1117" t="e">
        <f t="shared" si="142"/>
        <v>#VALUE!</v>
      </c>
      <c r="J1117" t="e">
        <f t="shared" si="143"/>
        <v>#VALUE!</v>
      </c>
    </row>
    <row r="1118" spans="3:10">
      <c r="C1118" s="58">
        <f t="shared" si="138"/>
        <v>0</v>
      </c>
      <c r="D1118" s="58" t="e">
        <f t="shared" si="139"/>
        <v>#VALUE!</v>
      </c>
      <c r="E1118" s="58" t="e">
        <f t="shared" si="140"/>
        <v>#VALUE!</v>
      </c>
      <c r="F1118" s="58" t="e">
        <f t="shared" si="136"/>
        <v>#VALUE!</v>
      </c>
      <c r="G1118" s="58" t="e">
        <f t="shared" si="137"/>
        <v>#VALUE!</v>
      </c>
      <c r="H1118" s="31">
        <f t="shared" si="141"/>
        <v>0</v>
      </c>
      <c r="I1118" t="e">
        <f t="shared" si="142"/>
        <v>#VALUE!</v>
      </c>
      <c r="J1118" t="e">
        <f t="shared" si="143"/>
        <v>#VALUE!</v>
      </c>
    </row>
    <row r="1119" spans="3:10">
      <c r="C1119" s="58">
        <f t="shared" si="138"/>
        <v>0</v>
      </c>
      <c r="D1119" s="58" t="e">
        <f t="shared" si="139"/>
        <v>#VALUE!</v>
      </c>
      <c r="E1119" s="58" t="e">
        <f t="shared" si="140"/>
        <v>#VALUE!</v>
      </c>
      <c r="F1119" s="58" t="e">
        <f t="shared" si="136"/>
        <v>#VALUE!</v>
      </c>
      <c r="G1119" s="58" t="e">
        <f t="shared" si="137"/>
        <v>#VALUE!</v>
      </c>
      <c r="H1119" s="31">
        <f t="shared" si="141"/>
        <v>0</v>
      </c>
      <c r="I1119" t="e">
        <f t="shared" si="142"/>
        <v>#VALUE!</v>
      </c>
      <c r="J1119" t="e">
        <f t="shared" si="143"/>
        <v>#VALUE!</v>
      </c>
    </row>
    <row r="1120" spans="3:10">
      <c r="C1120" s="58">
        <f t="shared" si="138"/>
        <v>0</v>
      </c>
      <c r="D1120" s="58" t="e">
        <f t="shared" si="139"/>
        <v>#VALUE!</v>
      </c>
      <c r="E1120" s="58" t="e">
        <f t="shared" si="140"/>
        <v>#VALUE!</v>
      </c>
      <c r="F1120" s="58" t="e">
        <f t="shared" si="136"/>
        <v>#VALUE!</v>
      </c>
      <c r="G1120" s="58" t="e">
        <f t="shared" si="137"/>
        <v>#VALUE!</v>
      </c>
      <c r="H1120" s="31">
        <f t="shared" si="141"/>
        <v>0</v>
      </c>
      <c r="I1120" t="e">
        <f t="shared" si="142"/>
        <v>#VALUE!</v>
      </c>
      <c r="J1120" t="e">
        <f t="shared" si="143"/>
        <v>#VALUE!</v>
      </c>
    </row>
    <row r="1121" spans="3:10">
      <c r="C1121" s="58">
        <f t="shared" si="138"/>
        <v>0</v>
      </c>
      <c r="D1121" s="58" t="e">
        <f t="shared" si="139"/>
        <v>#VALUE!</v>
      </c>
      <c r="E1121" s="58" t="e">
        <f t="shared" si="140"/>
        <v>#VALUE!</v>
      </c>
      <c r="F1121" s="58" t="e">
        <f t="shared" ref="F1121:F1184" si="144">FIND(";",B1121,E1121+1)</f>
        <v>#VALUE!</v>
      </c>
      <c r="G1121" s="58" t="e">
        <f t="shared" ref="G1121:G1184" si="145">FIND(";",B1121,F1121+1)</f>
        <v>#VALUE!</v>
      </c>
      <c r="H1121" s="31">
        <f t="shared" si="141"/>
        <v>0</v>
      </c>
      <c r="I1121" t="e">
        <f t="shared" si="142"/>
        <v>#VALUE!</v>
      </c>
      <c r="J1121" t="e">
        <f t="shared" si="143"/>
        <v>#VALUE!</v>
      </c>
    </row>
    <row r="1122" spans="3:10">
      <c r="C1122" s="58">
        <f t="shared" si="138"/>
        <v>0</v>
      </c>
      <c r="D1122" s="58" t="e">
        <f t="shared" si="139"/>
        <v>#VALUE!</v>
      </c>
      <c r="E1122" s="58" t="e">
        <f t="shared" si="140"/>
        <v>#VALUE!</v>
      </c>
      <c r="F1122" s="58" t="e">
        <f t="shared" si="144"/>
        <v>#VALUE!</v>
      </c>
      <c r="G1122" s="58" t="e">
        <f t="shared" si="145"/>
        <v>#VALUE!</v>
      </c>
      <c r="H1122" s="31">
        <f t="shared" si="141"/>
        <v>0</v>
      </c>
      <c r="I1122" t="e">
        <f t="shared" si="142"/>
        <v>#VALUE!</v>
      </c>
      <c r="J1122" t="e">
        <f t="shared" si="143"/>
        <v>#VALUE!</v>
      </c>
    </row>
    <row r="1123" spans="3:10">
      <c r="C1123" s="58">
        <f t="shared" si="138"/>
        <v>0</v>
      </c>
      <c r="D1123" s="58" t="e">
        <f t="shared" si="139"/>
        <v>#VALUE!</v>
      </c>
      <c r="E1123" s="58" t="e">
        <f t="shared" si="140"/>
        <v>#VALUE!</v>
      </c>
      <c r="F1123" s="58" t="e">
        <f t="shared" si="144"/>
        <v>#VALUE!</v>
      </c>
      <c r="G1123" s="58" t="e">
        <f t="shared" si="145"/>
        <v>#VALUE!</v>
      </c>
      <c r="H1123" s="31">
        <f t="shared" si="141"/>
        <v>0</v>
      </c>
      <c r="I1123" t="e">
        <f t="shared" si="142"/>
        <v>#VALUE!</v>
      </c>
      <c r="J1123" t="e">
        <f t="shared" si="143"/>
        <v>#VALUE!</v>
      </c>
    </row>
    <row r="1124" spans="3:10">
      <c r="C1124" s="58">
        <f t="shared" si="138"/>
        <v>0</v>
      </c>
      <c r="D1124" s="58" t="e">
        <f t="shared" si="139"/>
        <v>#VALUE!</v>
      </c>
      <c r="E1124" s="58" t="e">
        <f t="shared" si="140"/>
        <v>#VALUE!</v>
      </c>
      <c r="F1124" s="58" t="e">
        <f t="shared" si="144"/>
        <v>#VALUE!</v>
      </c>
      <c r="G1124" s="58" t="e">
        <f t="shared" si="145"/>
        <v>#VALUE!</v>
      </c>
      <c r="H1124" s="31">
        <f t="shared" si="141"/>
        <v>0</v>
      </c>
      <c r="I1124" t="e">
        <f t="shared" si="142"/>
        <v>#VALUE!</v>
      </c>
      <c r="J1124" t="e">
        <f t="shared" si="143"/>
        <v>#VALUE!</v>
      </c>
    </row>
    <row r="1125" spans="3:10">
      <c r="C1125" s="58">
        <f t="shared" si="138"/>
        <v>0</v>
      </c>
      <c r="D1125" s="58" t="e">
        <f t="shared" si="139"/>
        <v>#VALUE!</v>
      </c>
      <c r="E1125" s="58" t="e">
        <f t="shared" si="140"/>
        <v>#VALUE!</v>
      </c>
      <c r="F1125" s="58" t="e">
        <f t="shared" si="144"/>
        <v>#VALUE!</v>
      </c>
      <c r="G1125" s="58" t="e">
        <f t="shared" si="145"/>
        <v>#VALUE!</v>
      </c>
      <c r="H1125" s="31">
        <f t="shared" si="141"/>
        <v>0</v>
      </c>
      <c r="I1125" t="e">
        <f t="shared" si="142"/>
        <v>#VALUE!</v>
      </c>
      <c r="J1125" t="e">
        <f t="shared" si="143"/>
        <v>#VALUE!</v>
      </c>
    </row>
    <row r="1126" spans="3:10">
      <c r="C1126" s="58">
        <f t="shared" si="138"/>
        <v>0</v>
      </c>
      <c r="D1126" s="58" t="e">
        <f t="shared" si="139"/>
        <v>#VALUE!</v>
      </c>
      <c r="E1126" s="58" t="e">
        <f t="shared" si="140"/>
        <v>#VALUE!</v>
      </c>
      <c r="F1126" s="58" t="e">
        <f t="shared" si="144"/>
        <v>#VALUE!</v>
      </c>
      <c r="G1126" s="58" t="e">
        <f t="shared" si="145"/>
        <v>#VALUE!</v>
      </c>
      <c r="H1126" s="31">
        <f t="shared" si="141"/>
        <v>0</v>
      </c>
      <c r="I1126" t="e">
        <f t="shared" si="142"/>
        <v>#VALUE!</v>
      </c>
      <c r="J1126" t="e">
        <f t="shared" si="143"/>
        <v>#VALUE!</v>
      </c>
    </row>
    <row r="1127" spans="3:10">
      <c r="C1127" s="58">
        <f t="shared" si="138"/>
        <v>0</v>
      </c>
      <c r="D1127" s="58" t="e">
        <f t="shared" si="139"/>
        <v>#VALUE!</v>
      </c>
      <c r="E1127" s="58" t="e">
        <f t="shared" si="140"/>
        <v>#VALUE!</v>
      </c>
      <c r="F1127" s="58" t="e">
        <f t="shared" si="144"/>
        <v>#VALUE!</v>
      </c>
      <c r="G1127" s="58" t="e">
        <f t="shared" si="145"/>
        <v>#VALUE!</v>
      </c>
      <c r="H1127" s="31">
        <f t="shared" si="141"/>
        <v>0</v>
      </c>
      <c r="I1127" t="e">
        <f t="shared" si="142"/>
        <v>#VALUE!</v>
      </c>
      <c r="J1127" t="e">
        <f t="shared" si="143"/>
        <v>#VALUE!</v>
      </c>
    </row>
    <row r="1128" spans="3:10">
      <c r="C1128" s="58">
        <f t="shared" si="138"/>
        <v>0</v>
      </c>
      <c r="D1128" s="58" t="e">
        <f t="shared" si="139"/>
        <v>#VALUE!</v>
      </c>
      <c r="E1128" s="58" t="e">
        <f t="shared" si="140"/>
        <v>#VALUE!</v>
      </c>
      <c r="F1128" s="58" t="e">
        <f t="shared" si="144"/>
        <v>#VALUE!</v>
      </c>
      <c r="G1128" s="58" t="e">
        <f t="shared" si="145"/>
        <v>#VALUE!</v>
      </c>
      <c r="H1128" s="31">
        <f t="shared" si="141"/>
        <v>0</v>
      </c>
      <c r="I1128" t="e">
        <f t="shared" si="142"/>
        <v>#VALUE!</v>
      </c>
      <c r="J1128" t="e">
        <f t="shared" si="143"/>
        <v>#VALUE!</v>
      </c>
    </row>
    <row r="1129" spans="3:10">
      <c r="C1129" s="58">
        <f t="shared" si="138"/>
        <v>0</v>
      </c>
      <c r="D1129" s="58" t="e">
        <f t="shared" si="139"/>
        <v>#VALUE!</v>
      </c>
      <c r="E1129" s="58" t="e">
        <f t="shared" si="140"/>
        <v>#VALUE!</v>
      </c>
      <c r="F1129" s="58" t="e">
        <f t="shared" si="144"/>
        <v>#VALUE!</v>
      </c>
      <c r="G1129" s="58" t="e">
        <f t="shared" si="145"/>
        <v>#VALUE!</v>
      </c>
      <c r="H1129" s="31">
        <f t="shared" si="141"/>
        <v>0</v>
      </c>
      <c r="I1129" t="e">
        <f t="shared" si="142"/>
        <v>#VALUE!</v>
      </c>
      <c r="J1129" t="e">
        <f t="shared" si="143"/>
        <v>#VALUE!</v>
      </c>
    </row>
    <row r="1130" spans="3:10">
      <c r="C1130" s="58">
        <f t="shared" si="138"/>
        <v>0</v>
      </c>
      <c r="D1130" s="58" t="e">
        <f t="shared" si="139"/>
        <v>#VALUE!</v>
      </c>
      <c r="E1130" s="58" t="e">
        <f t="shared" si="140"/>
        <v>#VALUE!</v>
      </c>
      <c r="F1130" s="58" t="e">
        <f t="shared" si="144"/>
        <v>#VALUE!</v>
      </c>
      <c r="G1130" s="58" t="e">
        <f t="shared" si="145"/>
        <v>#VALUE!</v>
      </c>
      <c r="H1130" s="31">
        <f t="shared" si="141"/>
        <v>0</v>
      </c>
      <c r="I1130" t="e">
        <f t="shared" si="142"/>
        <v>#VALUE!</v>
      </c>
      <c r="J1130" t="e">
        <f t="shared" si="143"/>
        <v>#VALUE!</v>
      </c>
    </row>
    <row r="1131" spans="3:10">
      <c r="C1131" s="58">
        <f t="shared" si="138"/>
        <v>0</v>
      </c>
      <c r="D1131" s="58" t="e">
        <f t="shared" si="139"/>
        <v>#VALUE!</v>
      </c>
      <c r="E1131" s="58" t="e">
        <f t="shared" si="140"/>
        <v>#VALUE!</v>
      </c>
      <c r="F1131" s="58" t="e">
        <f t="shared" si="144"/>
        <v>#VALUE!</v>
      </c>
      <c r="G1131" s="58" t="e">
        <f t="shared" si="145"/>
        <v>#VALUE!</v>
      </c>
      <c r="H1131" s="31">
        <f t="shared" si="141"/>
        <v>0</v>
      </c>
      <c r="I1131" t="e">
        <f t="shared" si="142"/>
        <v>#VALUE!</v>
      </c>
      <c r="J1131" t="e">
        <f t="shared" si="143"/>
        <v>#VALUE!</v>
      </c>
    </row>
    <row r="1132" spans="3:10">
      <c r="C1132" s="58">
        <f t="shared" si="138"/>
        <v>0</v>
      </c>
      <c r="D1132" s="58" t="e">
        <f t="shared" si="139"/>
        <v>#VALUE!</v>
      </c>
      <c r="E1132" s="58" t="e">
        <f t="shared" si="140"/>
        <v>#VALUE!</v>
      </c>
      <c r="F1132" s="58" t="e">
        <f t="shared" si="144"/>
        <v>#VALUE!</v>
      </c>
      <c r="G1132" s="58" t="e">
        <f t="shared" si="145"/>
        <v>#VALUE!</v>
      </c>
      <c r="H1132" s="31">
        <f t="shared" si="141"/>
        <v>0</v>
      </c>
      <c r="I1132" t="e">
        <f t="shared" si="142"/>
        <v>#VALUE!</v>
      </c>
      <c r="J1132" t="e">
        <f t="shared" si="143"/>
        <v>#VALUE!</v>
      </c>
    </row>
    <row r="1133" spans="3:10">
      <c r="C1133" s="58">
        <f t="shared" si="138"/>
        <v>0</v>
      </c>
      <c r="D1133" s="58" t="e">
        <f t="shared" si="139"/>
        <v>#VALUE!</v>
      </c>
      <c r="E1133" s="58" t="e">
        <f t="shared" si="140"/>
        <v>#VALUE!</v>
      </c>
      <c r="F1133" s="58" t="e">
        <f t="shared" si="144"/>
        <v>#VALUE!</v>
      </c>
      <c r="G1133" s="58" t="e">
        <f t="shared" si="145"/>
        <v>#VALUE!</v>
      </c>
      <c r="H1133" s="31">
        <f t="shared" si="141"/>
        <v>0</v>
      </c>
      <c r="I1133" t="e">
        <f t="shared" si="142"/>
        <v>#VALUE!</v>
      </c>
      <c r="J1133" t="e">
        <f t="shared" si="143"/>
        <v>#VALUE!</v>
      </c>
    </row>
    <row r="1134" spans="3:10">
      <c r="C1134" s="58">
        <f t="shared" si="138"/>
        <v>0</v>
      </c>
      <c r="D1134" s="58" t="e">
        <f t="shared" si="139"/>
        <v>#VALUE!</v>
      </c>
      <c r="E1134" s="58" t="e">
        <f t="shared" si="140"/>
        <v>#VALUE!</v>
      </c>
      <c r="F1134" s="58" t="e">
        <f t="shared" si="144"/>
        <v>#VALUE!</v>
      </c>
      <c r="G1134" s="58" t="e">
        <f t="shared" si="145"/>
        <v>#VALUE!</v>
      </c>
      <c r="H1134" s="31">
        <f t="shared" si="141"/>
        <v>0</v>
      </c>
      <c r="I1134" t="e">
        <f t="shared" si="142"/>
        <v>#VALUE!</v>
      </c>
      <c r="J1134" t="e">
        <f t="shared" si="143"/>
        <v>#VALUE!</v>
      </c>
    </row>
    <row r="1135" spans="3:10">
      <c r="C1135" s="58">
        <f t="shared" si="138"/>
        <v>0</v>
      </c>
      <c r="D1135" s="58" t="e">
        <f t="shared" si="139"/>
        <v>#VALUE!</v>
      </c>
      <c r="E1135" s="58" t="e">
        <f t="shared" si="140"/>
        <v>#VALUE!</v>
      </c>
      <c r="F1135" s="58" t="e">
        <f t="shared" si="144"/>
        <v>#VALUE!</v>
      </c>
      <c r="G1135" s="58" t="e">
        <f t="shared" si="145"/>
        <v>#VALUE!</v>
      </c>
      <c r="H1135" s="31">
        <f t="shared" si="141"/>
        <v>0</v>
      </c>
      <c r="I1135" t="e">
        <f t="shared" si="142"/>
        <v>#VALUE!</v>
      </c>
      <c r="J1135" t="e">
        <f t="shared" si="143"/>
        <v>#VALUE!</v>
      </c>
    </row>
    <row r="1136" spans="3:10">
      <c r="C1136" s="58">
        <f t="shared" si="138"/>
        <v>0</v>
      </c>
      <c r="D1136" s="58" t="e">
        <f t="shared" si="139"/>
        <v>#VALUE!</v>
      </c>
      <c r="E1136" s="58" t="e">
        <f t="shared" si="140"/>
        <v>#VALUE!</v>
      </c>
      <c r="F1136" s="58" t="e">
        <f t="shared" si="144"/>
        <v>#VALUE!</v>
      </c>
      <c r="G1136" s="58" t="e">
        <f t="shared" si="145"/>
        <v>#VALUE!</v>
      </c>
      <c r="H1136" s="31">
        <f t="shared" si="141"/>
        <v>0</v>
      </c>
      <c r="I1136" t="e">
        <f t="shared" si="142"/>
        <v>#VALUE!</v>
      </c>
      <c r="J1136" t="e">
        <f t="shared" si="143"/>
        <v>#VALUE!</v>
      </c>
    </row>
    <row r="1137" spans="3:10">
      <c r="C1137" s="58">
        <f t="shared" si="138"/>
        <v>0</v>
      </c>
      <c r="D1137" s="58" t="e">
        <f t="shared" si="139"/>
        <v>#VALUE!</v>
      </c>
      <c r="E1137" s="58" t="e">
        <f t="shared" si="140"/>
        <v>#VALUE!</v>
      </c>
      <c r="F1137" s="58" t="e">
        <f t="shared" si="144"/>
        <v>#VALUE!</v>
      </c>
      <c r="G1137" s="58" t="e">
        <f t="shared" si="145"/>
        <v>#VALUE!</v>
      </c>
      <c r="H1137" s="31">
        <f t="shared" si="141"/>
        <v>0</v>
      </c>
      <c r="I1137" t="e">
        <f t="shared" si="142"/>
        <v>#VALUE!</v>
      </c>
      <c r="J1137" t="e">
        <f t="shared" si="143"/>
        <v>#VALUE!</v>
      </c>
    </row>
    <row r="1138" spans="3:10">
      <c r="C1138" s="58">
        <f t="shared" si="138"/>
        <v>0</v>
      </c>
      <c r="D1138" s="58" t="e">
        <f t="shared" si="139"/>
        <v>#VALUE!</v>
      </c>
      <c r="E1138" s="58" t="e">
        <f t="shared" si="140"/>
        <v>#VALUE!</v>
      </c>
      <c r="F1138" s="58" t="e">
        <f t="shared" si="144"/>
        <v>#VALUE!</v>
      </c>
      <c r="G1138" s="58" t="e">
        <f t="shared" si="145"/>
        <v>#VALUE!</v>
      </c>
      <c r="H1138" s="31">
        <f t="shared" si="141"/>
        <v>0</v>
      </c>
      <c r="I1138" t="e">
        <f t="shared" si="142"/>
        <v>#VALUE!</v>
      </c>
      <c r="J1138" t="e">
        <f t="shared" si="143"/>
        <v>#VALUE!</v>
      </c>
    </row>
    <row r="1139" spans="3:10">
      <c r="C1139" s="58">
        <f t="shared" si="138"/>
        <v>0</v>
      </c>
      <c r="D1139" s="58" t="e">
        <f t="shared" si="139"/>
        <v>#VALUE!</v>
      </c>
      <c r="E1139" s="58" t="e">
        <f t="shared" si="140"/>
        <v>#VALUE!</v>
      </c>
      <c r="F1139" s="58" t="e">
        <f t="shared" si="144"/>
        <v>#VALUE!</v>
      </c>
      <c r="G1139" s="58" t="e">
        <f t="shared" si="145"/>
        <v>#VALUE!</v>
      </c>
      <c r="H1139" s="31">
        <f t="shared" si="141"/>
        <v>0</v>
      </c>
      <c r="I1139" t="e">
        <f t="shared" si="142"/>
        <v>#VALUE!</v>
      </c>
      <c r="J1139" t="e">
        <f t="shared" si="143"/>
        <v>#VALUE!</v>
      </c>
    </row>
    <row r="1140" spans="3:10">
      <c r="C1140" s="58">
        <f t="shared" si="138"/>
        <v>0</v>
      </c>
      <c r="D1140" s="58" t="e">
        <f t="shared" si="139"/>
        <v>#VALUE!</v>
      </c>
      <c r="E1140" s="58" t="e">
        <f t="shared" si="140"/>
        <v>#VALUE!</v>
      </c>
      <c r="F1140" s="58" t="e">
        <f t="shared" si="144"/>
        <v>#VALUE!</v>
      </c>
      <c r="G1140" s="58" t="e">
        <f t="shared" si="145"/>
        <v>#VALUE!</v>
      </c>
      <c r="H1140" s="31">
        <f t="shared" si="141"/>
        <v>0</v>
      </c>
      <c r="I1140" t="e">
        <f t="shared" si="142"/>
        <v>#VALUE!</v>
      </c>
      <c r="J1140" t="e">
        <f t="shared" si="143"/>
        <v>#VALUE!</v>
      </c>
    </row>
    <row r="1141" spans="3:10">
      <c r="C1141" s="58">
        <f t="shared" si="138"/>
        <v>0</v>
      </c>
      <c r="D1141" s="58" t="e">
        <f t="shared" si="139"/>
        <v>#VALUE!</v>
      </c>
      <c r="E1141" s="58" t="e">
        <f t="shared" si="140"/>
        <v>#VALUE!</v>
      </c>
      <c r="F1141" s="58" t="e">
        <f t="shared" si="144"/>
        <v>#VALUE!</v>
      </c>
      <c r="G1141" s="58" t="e">
        <f t="shared" si="145"/>
        <v>#VALUE!</v>
      </c>
      <c r="H1141" s="31">
        <f t="shared" si="141"/>
        <v>0</v>
      </c>
      <c r="I1141" t="e">
        <f t="shared" si="142"/>
        <v>#VALUE!</v>
      </c>
      <c r="J1141" t="e">
        <f t="shared" si="143"/>
        <v>#VALUE!</v>
      </c>
    </row>
    <row r="1142" spans="3:10">
      <c r="C1142" s="58">
        <f t="shared" si="138"/>
        <v>0</v>
      </c>
      <c r="D1142" s="58" t="e">
        <f t="shared" si="139"/>
        <v>#VALUE!</v>
      </c>
      <c r="E1142" s="58" t="e">
        <f t="shared" si="140"/>
        <v>#VALUE!</v>
      </c>
      <c r="F1142" s="58" t="e">
        <f t="shared" si="144"/>
        <v>#VALUE!</v>
      </c>
      <c r="G1142" s="58" t="e">
        <f t="shared" si="145"/>
        <v>#VALUE!</v>
      </c>
      <c r="H1142" s="31">
        <f t="shared" si="141"/>
        <v>0</v>
      </c>
      <c r="I1142" t="e">
        <f t="shared" si="142"/>
        <v>#VALUE!</v>
      </c>
      <c r="J1142" t="e">
        <f t="shared" si="143"/>
        <v>#VALUE!</v>
      </c>
    </row>
    <row r="1143" spans="3:10">
      <c r="C1143" s="58">
        <f t="shared" si="138"/>
        <v>0</v>
      </c>
      <c r="D1143" s="58" t="e">
        <f t="shared" si="139"/>
        <v>#VALUE!</v>
      </c>
      <c r="E1143" s="58" t="e">
        <f t="shared" si="140"/>
        <v>#VALUE!</v>
      </c>
      <c r="F1143" s="58" t="e">
        <f t="shared" si="144"/>
        <v>#VALUE!</v>
      </c>
      <c r="G1143" s="58" t="e">
        <f t="shared" si="145"/>
        <v>#VALUE!</v>
      </c>
      <c r="H1143" s="31">
        <f t="shared" si="141"/>
        <v>0</v>
      </c>
      <c r="I1143" t="e">
        <f t="shared" si="142"/>
        <v>#VALUE!</v>
      </c>
      <c r="J1143" t="e">
        <f t="shared" si="143"/>
        <v>#VALUE!</v>
      </c>
    </row>
    <row r="1144" spans="3:10">
      <c r="C1144" s="58">
        <f t="shared" si="138"/>
        <v>0</v>
      </c>
      <c r="D1144" s="58" t="e">
        <f t="shared" si="139"/>
        <v>#VALUE!</v>
      </c>
      <c r="E1144" s="58" t="e">
        <f t="shared" si="140"/>
        <v>#VALUE!</v>
      </c>
      <c r="F1144" s="58" t="e">
        <f t="shared" si="144"/>
        <v>#VALUE!</v>
      </c>
      <c r="G1144" s="58" t="e">
        <f t="shared" si="145"/>
        <v>#VALUE!</v>
      </c>
      <c r="H1144" s="31">
        <f t="shared" si="141"/>
        <v>0</v>
      </c>
      <c r="I1144" t="e">
        <f t="shared" si="142"/>
        <v>#VALUE!</v>
      </c>
      <c r="J1144" t="e">
        <f t="shared" si="143"/>
        <v>#VALUE!</v>
      </c>
    </row>
    <row r="1145" spans="3:10">
      <c r="C1145" s="58">
        <f t="shared" si="138"/>
        <v>0</v>
      </c>
      <c r="D1145" s="58" t="e">
        <f t="shared" si="139"/>
        <v>#VALUE!</v>
      </c>
      <c r="E1145" s="58" t="e">
        <f t="shared" si="140"/>
        <v>#VALUE!</v>
      </c>
      <c r="F1145" s="58" t="e">
        <f t="shared" si="144"/>
        <v>#VALUE!</v>
      </c>
      <c r="G1145" s="58" t="e">
        <f t="shared" si="145"/>
        <v>#VALUE!</v>
      </c>
      <c r="H1145" s="31">
        <f t="shared" si="141"/>
        <v>0</v>
      </c>
      <c r="I1145" t="e">
        <f t="shared" si="142"/>
        <v>#VALUE!</v>
      </c>
      <c r="J1145" t="e">
        <f t="shared" si="143"/>
        <v>#VALUE!</v>
      </c>
    </row>
    <row r="1146" spans="3:10">
      <c r="C1146" s="58">
        <f t="shared" si="138"/>
        <v>0</v>
      </c>
      <c r="D1146" s="58" t="e">
        <f t="shared" si="139"/>
        <v>#VALUE!</v>
      </c>
      <c r="E1146" s="58" t="e">
        <f t="shared" si="140"/>
        <v>#VALUE!</v>
      </c>
      <c r="F1146" s="58" t="e">
        <f t="shared" si="144"/>
        <v>#VALUE!</v>
      </c>
      <c r="G1146" s="58" t="e">
        <f t="shared" si="145"/>
        <v>#VALUE!</v>
      </c>
      <c r="H1146" s="31">
        <f t="shared" si="141"/>
        <v>0</v>
      </c>
      <c r="I1146" t="e">
        <f t="shared" si="142"/>
        <v>#VALUE!</v>
      </c>
      <c r="J1146" t="e">
        <f t="shared" si="143"/>
        <v>#VALUE!</v>
      </c>
    </row>
    <row r="1147" spans="3:10">
      <c r="C1147" s="58">
        <f t="shared" si="138"/>
        <v>0</v>
      </c>
      <c r="D1147" s="58" t="e">
        <f t="shared" si="139"/>
        <v>#VALUE!</v>
      </c>
      <c r="E1147" s="58" t="e">
        <f t="shared" si="140"/>
        <v>#VALUE!</v>
      </c>
      <c r="F1147" s="58" t="e">
        <f t="shared" si="144"/>
        <v>#VALUE!</v>
      </c>
      <c r="G1147" s="58" t="e">
        <f t="shared" si="145"/>
        <v>#VALUE!</v>
      </c>
      <c r="H1147" s="31">
        <f t="shared" si="141"/>
        <v>0</v>
      </c>
      <c r="I1147" t="e">
        <f t="shared" si="142"/>
        <v>#VALUE!</v>
      </c>
      <c r="J1147" t="e">
        <f t="shared" si="143"/>
        <v>#VALUE!</v>
      </c>
    </row>
    <row r="1148" spans="3:10">
      <c r="C1148" s="58">
        <f t="shared" si="138"/>
        <v>0</v>
      </c>
      <c r="D1148" s="58" t="e">
        <f t="shared" si="139"/>
        <v>#VALUE!</v>
      </c>
      <c r="E1148" s="58" t="e">
        <f t="shared" si="140"/>
        <v>#VALUE!</v>
      </c>
      <c r="F1148" s="58" t="e">
        <f t="shared" si="144"/>
        <v>#VALUE!</v>
      </c>
      <c r="G1148" s="58" t="e">
        <f t="shared" si="145"/>
        <v>#VALUE!</v>
      </c>
      <c r="H1148" s="31">
        <f t="shared" si="141"/>
        <v>0</v>
      </c>
      <c r="I1148" t="e">
        <f t="shared" si="142"/>
        <v>#VALUE!</v>
      </c>
      <c r="J1148" t="e">
        <f t="shared" si="143"/>
        <v>#VALUE!</v>
      </c>
    </row>
    <row r="1149" spans="3:10">
      <c r="C1149" s="58">
        <f t="shared" si="138"/>
        <v>0</v>
      </c>
      <c r="D1149" s="58" t="e">
        <f t="shared" si="139"/>
        <v>#VALUE!</v>
      </c>
      <c r="E1149" s="58" t="e">
        <f t="shared" si="140"/>
        <v>#VALUE!</v>
      </c>
      <c r="F1149" s="58" t="e">
        <f t="shared" si="144"/>
        <v>#VALUE!</v>
      </c>
      <c r="G1149" s="58" t="e">
        <f t="shared" si="145"/>
        <v>#VALUE!</v>
      </c>
      <c r="H1149" s="31">
        <f t="shared" si="141"/>
        <v>0</v>
      </c>
      <c r="I1149" t="e">
        <f t="shared" si="142"/>
        <v>#VALUE!</v>
      </c>
      <c r="J1149" t="e">
        <f t="shared" si="143"/>
        <v>#VALUE!</v>
      </c>
    </row>
    <row r="1150" spans="3:10">
      <c r="C1150" s="58">
        <f t="shared" si="138"/>
        <v>0</v>
      </c>
      <c r="D1150" s="58" t="e">
        <f t="shared" si="139"/>
        <v>#VALUE!</v>
      </c>
      <c r="E1150" s="58" t="e">
        <f t="shared" si="140"/>
        <v>#VALUE!</v>
      </c>
      <c r="F1150" s="58" t="e">
        <f t="shared" si="144"/>
        <v>#VALUE!</v>
      </c>
      <c r="G1150" s="58" t="e">
        <f t="shared" si="145"/>
        <v>#VALUE!</v>
      </c>
      <c r="H1150" s="31">
        <f t="shared" si="141"/>
        <v>0</v>
      </c>
      <c r="I1150" t="e">
        <f t="shared" si="142"/>
        <v>#VALUE!</v>
      </c>
      <c r="J1150" t="e">
        <f t="shared" si="143"/>
        <v>#VALUE!</v>
      </c>
    </row>
    <row r="1151" spans="3:10">
      <c r="C1151" s="58">
        <f t="shared" si="138"/>
        <v>0</v>
      </c>
      <c r="D1151" s="58" t="e">
        <f t="shared" si="139"/>
        <v>#VALUE!</v>
      </c>
      <c r="E1151" s="58" t="e">
        <f t="shared" si="140"/>
        <v>#VALUE!</v>
      </c>
      <c r="F1151" s="58" t="e">
        <f t="shared" si="144"/>
        <v>#VALUE!</v>
      </c>
      <c r="G1151" s="58" t="e">
        <f t="shared" si="145"/>
        <v>#VALUE!</v>
      </c>
      <c r="H1151" s="31">
        <f t="shared" si="141"/>
        <v>0</v>
      </c>
      <c r="I1151" t="e">
        <f t="shared" si="142"/>
        <v>#VALUE!</v>
      </c>
      <c r="J1151" t="e">
        <f t="shared" si="143"/>
        <v>#VALUE!</v>
      </c>
    </row>
    <row r="1152" spans="3:10">
      <c r="C1152" s="58">
        <f t="shared" si="138"/>
        <v>0</v>
      </c>
      <c r="D1152" s="58" t="e">
        <f t="shared" si="139"/>
        <v>#VALUE!</v>
      </c>
      <c r="E1152" s="58" t="e">
        <f t="shared" si="140"/>
        <v>#VALUE!</v>
      </c>
      <c r="F1152" s="58" t="e">
        <f t="shared" si="144"/>
        <v>#VALUE!</v>
      </c>
      <c r="G1152" s="58" t="e">
        <f t="shared" si="145"/>
        <v>#VALUE!</v>
      </c>
      <c r="H1152" s="31">
        <f t="shared" si="141"/>
        <v>0</v>
      </c>
      <c r="I1152" t="e">
        <f t="shared" si="142"/>
        <v>#VALUE!</v>
      </c>
      <c r="J1152" t="e">
        <f t="shared" si="143"/>
        <v>#VALUE!</v>
      </c>
    </row>
    <row r="1153" spans="3:10">
      <c r="C1153" s="58">
        <f t="shared" si="138"/>
        <v>0</v>
      </c>
      <c r="D1153" s="58" t="e">
        <f t="shared" si="139"/>
        <v>#VALUE!</v>
      </c>
      <c r="E1153" s="58" t="e">
        <f t="shared" si="140"/>
        <v>#VALUE!</v>
      </c>
      <c r="F1153" s="58" t="e">
        <f t="shared" si="144"/>
        <v>#VALUE!</v>
      </c>
      <c r="G1153" s="58" t="e">
        <f t="shared" si="145"/>
        <v>#VALUE!</v>
      </c>
      <c r="H1153" s="31">
        <f t="shared" si="141"/>
        <v>0</v>
      </c>
      <c r="I1153" t="e">
        <f t="shared" si="142"/>
        <v>#VALUE!</v>
      </c>
      <c r="J1153" t="e">
        <f t="shared" si="143"/>
        <v>#VALUE!</v>
      </c>
    </row>
    <row r="1154" spans="3:10">
      <c r="C1154" s="58">
        <f t="shared" ref="C1154:C1217" si="146">IFERROR(FIND(";",B1154,1),B1154)</f>
        <v>0</v>
      </c>
      <c r="D1154" s="58" t="e">
        <f t="shared" ref="D1154:D1217" si="147">FIND(";",B1154,C1154+1)</f>
        <v>#VALUE!</v>
      </c>
      <c r="E1154" s="58" t="e">
        <f t="shared" ref="E1154:E1217" si="148">FIND(";",B1154,D1154+1)</f>
        <v>#VALUE!</v>
      </c>
      <c r="F1154" s="58" t="e">
        <f t="shared" si="144"/>
        <v>#VALUE!</v>
      </c>
      <c r="G1154" s="58" t="e">
        <f t="shared" si="145"/>
        <v>#VALUE!</v>
      </c>
      <c r="H1154" s="31">
        <f t="shared" ref="H1154:H1217" si="149">IFERROR(MID(B1154,1,C1154-1),B1154)</f>
        <v>0</v>
      </c>
      <c r="I1154" t="e">
        <f t="shared" ref="I1154:I1217" si="150">MID(B1154,C1154+1,D1154-1-C1154)</f>
        <v>#VALUE!</v>
      </c>
      <c r="J1154" t="e">
        <f t="shared" ref="J1154:J1217" si="151">MID(B1154,D1154+1,1000)</f>
        <v>#VALUE!</v>
      </c>
    </row>
    <row r="1155" spans="3:10">
      <c r="C1155" s="58">
        <f t="shared" si="146"/>
        <v>0</v>
      </c>
      <c r="D1155" s="58" t="e">
        <f t="shared" si="147"/>
        <v>#VALUE!</v>
      </c>
      <c r="E1155" s="58" t="e">
        <f t="shared" si="148"/>
        <v>#VALUE!</v>
      </c>
      <c r="F1155" s="58" t="e">
        <f t="shared" si="144"/>
        <v>#VALUE!</v>
      </c>
      <c r="G1155" s="58" t="e">
        <f t="shared" si="145"/>
        <v>#VALUE!</v>
      </c>
      <c r="H1155" s="31">
        <f t="shared" si="149"/>
        <v>0</v>
      </c>
      <c r="I1155" t="e">
        <f t="shared" si="150"/>
        <v>#VALUE!</v>
      </c>
      <c r="J1155" t="e">
        <f t="shared" si="151"/>
        <v>#VALUE!</v>
      </c>
    </row>
    <row r="1156" spans="3:10">
      <c r="C1156" s="58">
        <f t="shared" si="146"/>
        <v>0</v>
      </c>
      <c r="D1156" s="58" t="e">
        <f t="shared" si="147"/>
        <v>#VALUE!</v>
      </c>
      <c r="E1156" s="58" t="e">
        <f t="shared" si="148"/>
        <v>#VALUE!</v>
      </c>
      <c r="F1156" s="58" t="e">
        <f t="shared" si="144"/>
        <v>#VALUE!</v>
      </c>
      <c r="G1156" s="58" t="e">
        <f t="shared" si="145"/>
        <v>#VALUE!</v>
      </c>
      <c r="H1156" s="31">
        <f t="shared" si="149"/>
        <v>0</v>
      </c>
      <c r="I1156" t="e">
        <f t="shared" si="150"/>
        <v>#VALUE!</v>
      </c>
      <c r="J1156" t="e">
        <f t="shared" si="151"/>
        <v>#VALUE!</v>
      </c>
    </row>
    <row r="1157" spans="3:10">
      <c r="C1157" s="58">
        <f t="shared" si="146"/>
        <v>0</v>
      </c>
      <c r="D1157" s="58" t="e">
        <f t="shared" si="147"/>
        <v>#VALUE!</v>
      </c>
      <c r="E1157" s="58" t="e">
        <f t="shared" si="148"/>
        <v>#VALUE!</v>
      </c>
      <c r="F1157" s="58" t="e">
        <f t="shared" si="144"/>
        <v>#VALUE!</v>
      </c>
      <c r="G1157" s="58" t="e">
        <f t="shared" si="145"/>
        <v>#VALUE!</v>
      </c>
      <c r="H1157" s="31">
        <f t="shared" si="149"/>
        <v>0</v>
      </c>
      <c r="I1157" t="e">
        <f t="shared" si="150"/>
        <v>#VALUE!</v>
      </c>
      <c r="J1157" t="e">
        <f t="shared" si="151"/>
        <v>#VALUE!</v>
      </c>
    </row>
    <row r="1158" spans="3:10">
      <c r="C1158" s="58">
        <f t="shared" si="146"/>
        <v>0</v>
      </c>
      <c r="D1158" s="58" t="e">
        <f t="shared" si="147"/>
        <v>#VALUE!</v>
      </c>
      <c r="E1158" s="58" t="e">
        <f t="shared" si="148"/>
        <v>#VALUE!</v>
      </c>
      <c r="F1158" s="58" t="e">
        <f t="shared" si="144"/>
        <v>#VALUE!</v>
      </c>
      <c r="G1158" s="58" t="e">
        <f t="shared" si="145"/>
        <v>#VALUE!</v>
      </c>
      <c r="H1158" s="31">
        <f t="shared" si="149"/>
        <v>0</v>
      </c>
      <c r="I1158" t="e">
        <f t="shared" si="150"/>
        <v>#VALUE!</v>
      </c>
      <c r="J1158" t="e">
        <f t="shared" si="151"/>
        <v>#VALUE!</v>
      </c>
    </row>
    <row r="1159" spans="3:10">
      <c r="C1159" s="58">
        <f t="shared" si="146"/>
        <v>0</v>
      </c>
      <c r="D1159" s="58" t="e">
        <f t="shared" si="147"/>
        <v>#VALUE!</v>
      </c>
      <c r="E1159" s="58" t="e">
        <f t="shared" si="148"/>
        <v>#VALUE!</v>
      </c>
      <c r="F1159" s="58" t="e">
        <f t="shared" si="144"/>
        <v>#VALUE!</v>
      </c>
      <c r="G1159" s="58" t="e">
        <f t="shared" si="145"/>
        <v>#VALUE!</v>
      </c>
      <c r="H1159" s="31">
        <f t="shared" si="149"/>
        <v>0</v>
      </c>
      <c r="I1159" t="e">
        <f t="shared" si="150"/>
        <v>#VALUE!</v>
      </c>
      <c r="J1159" t="e">
        <f t="shared" si="151"/>
        <v>#VALUE!</v>
      </c>
    </row>
    <row r="1160" spans="3:10">
      <c r="C1160" s="58">
        <f t="shared" si="146"/>
        <v>0</v>
      </c>
      <c r="D1160" s="58" t="e">
        <f t="shared" si="147"/>
        <v>#VALUE!</v>
      </c>
      <c r="E1160" s="58" t="e">
        <f t="shared" si="148"/>
        <v>#VALUE!</v>
      </c>
      <c r="F1160" s="58" t="e">
        <f t="shared" si="144"/>
        <v>#VALUE!</v>
      </c>
      <c r="G1160" s="58" t="e">
        <f t="shared" si="145"/>
        <v>#VALUE!</v>
      </c>
      <c r="H1160" s="31">
        <f t="shared" si="149"/>
        <v>0</v>
      </c>
      <c r="I1160" t="e">
        <f t="shared" si="150"/>
        <v>#VALUE!</v>
      </c>
      <c r="J1160" t="e">
        <f t="shared" si="151"/>
        <v>#VALUE!</v>
      </c>
    </row>
    <row r="1161" spans="3:10">
      <c r="C1161" s="58">
        <f t="shared" si="146"/>
        <v>0</v>
      </c>
      <c r="D1161" s="58" t="e">
        <f t="shared" si="147"/>
        <v>#VALUE!</v>
      </c>
      <c r="E1161" s="58" t="e">
        <f t="shared" si="148"/>
        <v>#VALUE!</v>
      </c>
      <c r="F1161" s="58" t="e">
        <f t="shared" si="144"/>
        <v>#VALUE!</v>
      </c>
      <c r="G1161" s="58" t="e">
        <f t="shared" si="145"/>
        <v>#VALUE!</v>
      </c>
      <c r="H1161" s="31">
        <f t="shared" si="149"/>
        <v>0</v>
      </c>
      <c r="I1161" t="e">
        <f t="shared" si="150"/>
        <v>#VALUE!</v>
      </c>
      <c r="J1161" t="e">
        <f t="shared" si="151"/>
        <v>#VALUE!</v>
      </c>
    </row>
    <row r="1162" spans="3:10">
      <c r="C1162" s="58">
        <f t="shared" si="146"/>
        <v>0</v>
      </c>
      <c r="D1162" s="58" t="e">
        <f t="shared" si="147"/>
        <v>#VALUE!</v>
      </c>
      <c r="E1162" s="58" t="e">
        <f t="shared" si="148"/>
        <v>#VALUE!</v>
      </c>
      <c r="F1162" s="58" t="e">
        <f t="shared" si="144"/>
        <v>#VALUE!</v>
      </c>
      <c r="G1162" s="58" t="e">
        <f t="shared" si="145"/>
        <v>#VALUE!</v>
      </c>
      <c r="H1162" s="31">
        <f t="shared" si="149"/>
        <v>0</v>
      </c>
      <c r="I1162" t="e">
        <f t="shared" si="150"/>
        <v>#VALUE!</v>
      </c>
      <c r="J1162" t="e">
        <f t="shared" si="151"/>
        <v>#VALUE!</v>
      </c>
    </row>
    <row r="1163" spans="3:10">
      <c r="C1163" s="58">
        <f t="shared" si="146"/>
        <v>0</v>
      </c>
      <c r="D1163" s="58" t="e">
        <f t="shared" si="147"/>
        <v>#VALUE!</v>
      </c>
      <c r="E1163" s="58" t="e">
        <f t="shared" si="148"/>
        <v>#VALUE!</v>
      </c>
      <c r="F1163" s="58" t="e">
        <f t="shared" si="144"/>
        <v>#VALUE!</v>
      </c>
      <c r="G1163" s="58" t="e">
        <f t="shared" si="145"/>
        <v>#VALUE!</v>
      </c>
      <c r="H1163" s="31">
        <f t="shared" si="149"/>
        <v>0</v>
      </c>
      <c r="I1163" t="e">
        <f t="shared" si="150"/>
        <v>#VALUE!</v>
      </c>
      <c r="J1163" t="e">
        <f t="shared" si="151"/>
        <v>#VALUE!</v>
      </c>
    </row>
    <row r="1164" spans="3:10">
      <c r="C1164" s="58">
        <f t="shared" si="146"/>
        <v>0</v>
      </c>
      <c r="D1164" s="58" t="e">
        <f t="shared" si="147"/>
        <v>#VALUE!</v>
      </c>
      <c r="E1164" s="58" t="e">
        <f t="shared" si="148"/>
        <v>#VALUE!</v>
      </c>
      <c r="F1164" s="58" t="e">
        <f t="shared" si="144"/>
        <v>#VALUE!</v>
      </c>
      <c r="G1164" s="58" t="e">
        <f t="shared" si="145"/>
        <v>#VALUE!</v>
      </c>
      <c r="H1164" s="31">
        <f t="shared" si="149"/>
        <v>0</v>
      </c>
      <c r="I1164" t="e">
        <f t="shared" si="150"/>
        <v>#VALUE!</v>
      </c>
      <c r="J1164" t="e">
        <f t="shared" si="151"/>
        <v>#VALUE!</v>
      </c>
    </row>
    <row r="1165" spans="3:10">
      <c r="C1165" s="58">
        <f t="shared" si="146"/>
        <v>0</v>
      </c>
      <c r="D1165" s="58" t="e">
        <f t="shared" si="147"/>
        <v>#VALUE!</v>
      </c>
      <c r="E1165" s="58" t="e">
        <f t="shared" si="148"/>
        <v>#VALUE!</v>
      </c>
      <c r="F1165" s="58" t="e">
        <f t="shared" si="144"/>
        <v>#VALUE!</v>
      </c>
      <c r="G1165" s="58" t="e">
        <f t="shared" si="145"/>
        <v>#VALUE!</v>
      </c>
      <c r="H1165" s="31">
        <f t="shared" si="149"/>
        <v>0</v>
      </c>
      <c r="I1165" t="e">
        <f t="shared" si="150"/>
        <v>#VALUE!</v>
      </c>
      <c r="J1165" t="e">
        <f t="shared" si="151"/>
        <v>#VALUE!</v>
      </c>
    </row>
    <row r="1166" spans="3:10">
      <c r="C1166" s="58">
        <f t="shared" si="146"/>
        <v>0</v>
      </c>
      <c r="D1166" s="58" t="e">
        <f t="shared" si="147"/>
        <v>#VALUE!</v>
      </c>
      <c r="E1166" s="58" t="e">
        <f t="shared" si="148"/>
        <v>#VALUE!</v>
      </c>
      <c r="F1166" s="58" t="e">
        <f t="shared" si="144"/>
        <v>#VALUE!</v>
      </c>
      <c r="G1166" s="58" t="e">
        <f t="shared" si="145"/>
        <v>#VALUE!</v>
      </c>
      <c r="H1166" s="31">
        <f t="shared" si="149"/>
        <v>0</v>
      </c>
      <c r="I1166" t="e">
        <f t="shared" si="150"/>
        <v>#VALUE!</v>
      </c>
      <c r="J1166" t="e">
        <f t="shared" si="151"/>
        <v>#VALUE!</v>
      </c>
    </row>
    <row r="1167" spans="3:10">
      <c r="C1167" s="58">
        <f t="shared" si="146"/>
        <v>0</v>
      </c>
      <c r="D1167" s="58" t="e">
        <f t="shared" si="147"/>
        <v>#VALUE!</v>
      </c>
      <c r="E1167" s="58" t="e">
        <f t="shared" si="148"/>
        <v>#VALUE!</v>
      </c>
      <c r="F1167" s="58" t="e">
        <f t="shared" si="144"/>
        <v>#VALUE!</v>
      </c>
      <c r="G1167" s="58" t="e">
        <f t="shared" si="145"/>
        <v>#VALUE!</v>
      </c>
      <c r="H1167" s="31">
        <f t="shared" si="149"/>
        <v>0</v>
      </c>
      <c r="I1167" t="e">
        <f t="shared" si="150"/>
        <v>#VALUE!</v>
      </c>
      <c r="J1167" t="e">
        <f t="shared" si="151"/>
        <v>#VALUE!</v>
      </c>
    </row>
    <row r="1168" spans="3:10">
      <c r="C1168" s="58">
        <f t="shared" si="146"/>
        <v>0</v>
      </c>
      <c r="D1168" s="58" t="e">
        <f t="shared" si="147"/>
        <v>#VALUE!</v>
      </c>
      <c r="E1168" s="58" t="e">
        <f t="shared" si="148"/>
        <v>#VALUE!</v>
      </c>
      <c r="F1168" s="58" t="e">
        <f t="shared" si="144"/>
        <v>#VALUE!</v>
      </c>
      <c r="G1168" s="58" t="e">
        <f t="shared" si="145"/>
        <v>#VALUE!</v>
      </c>
      <c r="H1168" s="31">
        <f t="shared" si="149"/>
        <v>0</v>
      </c>
      <c r="I1168" t="e">
        <f t="shared" si="150"/>
        <v>#VALUE!</v>
      </c>
      <c r="J1168" t="e">
        <f t="shared" si="151"/>
        <v>#VALUE!</v>
      </c>
    </row>
    <row r="1169" spans="3:10">
      <c r="C1169" s="58">
        <f t="shared" si="146"/>
        <v>0</v>
      </c>
      <c r="D1169" s="58" t="e">
        <f t="shared" si="147"/>
        <v>#VALUE!</v>
      </c>
      <c r="E1169" s="58" t="e">
        <f t="shared" si="148"/>
        <v>#VALUE!</v>
      </c>
      <c r="F1169" s="58" t="e">
        <f t="shared" si="144"/>
        <v>#VALUE!</v>
      </c>
      <c r="G1169" s="58" t="e">
        <f t="shared" si="145"/>
        <v>#VALUE!</v>
      </c>
      <c r="H1169" s="31">
        <f t="shared" si="149"/>
        <v>0</v>
      </c>
      <c r="I1169" t="e">
        <f t="shared" si="150"/>
        <v>#VALUE!</v>
      </c>
      <c r="J1169" t="e">
        <f t="shared" si="151"/>
        <v>#VALUE!</v>
      </c>
    </row>
    <row r="1170" spans="3:10">
      <c r="C1170" s="58">
        <f t="shared" si="146"/>
        <v>0</v>
      </c>
      <c r="D1170" s="58" t="e">
        <f t="shared" si="147"/>
        <v>#VALUE!</v>
      </c>
      <c r="E1170" s="58" t="e">
        <f t="shared" si="148"/>
        <v>#VALUE!</v>
      </c>
      <c r="F1170" s="58" t="e">
        <f t="shared" si="144"/>
        <v>#VALUE!</v>
      </c>
      <c r="G1170" s="58" t="e">
        <f t="shared" si="145"/>
        <v>#VALUE!</v>
      </c>
      <c r="H1170" s="31">
        <f t="shared" si="149"/>
        <v>0</v>
      </c>
      <c r="I1170" t="e">
        <f t="shared" si="150"/>
        <v>#VALUE!</v>
      </c>
      <c r="J1170" t="e">
        <f t="shared" si="151"/>
        <v>#VALUE!</v>
      </c>
    </row>
    <row r="1171" spans="3:10">
      <c r="C1171" s="58">
        <f t="shared" si="146"/>
        <v>0</v>
      </c>
      <c r="D1171" s="58" t="e">
        <f t="shared" si="147"/>
        <v>#VALUE!</v>
      </c>
      <c r="E1171" s="58" t="e">
        <f t="shared" si="148"/>
        <v>#VALUE!</v>
      </c>
      <c r="F1171" s="58" t="e">
        <f t="shared" si="144"/>
        <v>#VALUE!</v>
      </c>
      <c r="G1171" s="58" t="e">
        <f t="shared" si="145"/>
        <v>#VALUE!</v>
      </c>
      <c r="H1171" s="31">
        <f t="shared" si="149"/>
        <v>0</v>
      </c>
      <c r="I1171" t="e">
        <f t="shared" si="150"/>
        <v>#VALUE!</v>
      </c>
      <c r="J1171" t="e">
        <f t="shared" si="151"/>
        <v>#VALUE!</v>
      </c>
    </row>
    <row r="1172" spans="3:10">
      <c r="C1172" s="58">
        <f t="shared" si="146"/>
        <v>0</v>
      </c>
      <c r="D1172" s="58" t="e">
        <f t="shared" si="147"/>
        <v>#VALUE!</v>
      </c>
      <c r="E1172" s="58" t="e">
        <f t="shared" si="148"/>
        <v>#VALUE!</v>
      </c>
      <c r="F1172" s="58" t="e">
        <f t="shared" si="144"/>
        <v>#VALUE!</v>
      </c>
      <c r="G1172" s="58" t="e">
        <f t="shared" si="145"/>
        <v>#VALUE!</v>
      </c>
      <c r="H1172" s="31">
        <f t="shared" si="149"/>
        <v>0</v>
      </c>
      <c r="I1172" t="e">
        <f t="shared" si="150"/>
        <v>#VALUE!</v>
      </c>
      <c r="J1172" t="e">
        <f t="shared" si="151"/>
        <v>#VALUE!</v>
      </c>
    </row>
    <row r="1173" spans="3:10">
      <c r="C1173" s="58">
        <f t="shared" si="146"/>
        <v>0</v>
      </c>
      <c r="D1173" s="58" t="e">
        <f t="shared" si="147"/>
        <v>#VALUE!</v>
      </c>
      <c r="E1173" s="58" t="e">
        <f t="shared" si="148"/>
        <v>#VALUE!</v>
      </c>
      <c r="F1173" s="58" t="e">
        <f t="shared" si="144"/>
        <v>#VALUE!</v>
      </c>
      <c r="G1173" s="58" t="e">
        <f t="shared" si="145"/>
        <v>#VALUE!</v>
      </c>
      <c r="H1173" s="31">
        <f t="shared" si="149"/>
        <v>0</v>
      </c>
      <c r="I1173" t="e">
        <f t="shared" si="150"/>
        <v>#VALUE!</v>
      </c>
      <c r="J1173" t="e">
        <f t="shared" si="151"/>
        <v>#VALUE!</v>
      </c>
    </row>
    <row r="1174" spans="3:10">
      <c r="C1174" s="58">
        <f t="shared" si="146"/>
        <v>0</v>
      </c>
      <c r="D1174" s="58" t="e">
        <f t="shared" si="147"/>
        <v>#VALUE!</v>
      </c>
      <c r="E1174" s="58" t="e">
        <f t="shared" si="148"/>
        <v>#VALUE!</v>
      </c>
      <c r="F1174" s="58" t="e">
        <f t="shared" si="144"/>
        <v>#VALUE!</v>
      </c>
      <c r="G1174" s="58" t="e">
        <f t="shared" si="145"/>
        <v>#VALUE!</v>
      </c>
      <c r="H1174" s="31">
        <f t="shared" si="149"/>
        <v>0</v>
      </c>
      <c r="I1174" t="e">
        <f t="shared" si="150"/>
        <v>#VALUE!</v>
      </c>
      <c r="J1174" t="e">
        <f t="shared" si="151"/>
        <v>#VALUE!</v>
      </c>
    </row>
    <row r="1175" spans="3:10">
      <c r="C1175" s="58">
        <f t="shared" si="146"/>
        <v>0</v>
      </c>
      <c r="D1175" s="58" t="e">
        <f t="shared" si="147"/>
        <v>#VALUE!</v>
      </c>
      <c r="E1175" s="58" t="e">
        <f t="shared" si="148"/>
        <v>#VALUE!</v>
      </c>
      <c r="F1175" s="58" t="e">
        <f t="shared" si="144"/>
        <v>#VALUE!</v>
      </c>
      <c r="G1175" s="58" t="e">
        <f t="shared" si="145"/>
        <v>#VALUE!</v>
      </c>
      <c r="H1175" s="31">
        <f t="shared" si="149"/>
        <v>0</v>
      </c>
      <c r="I1175" t="e">
        <f t="shared" si="150"/>
        <v>#VALUE!</v>
      </c>
      <c r="J1175" t="e">
        <f t="shared" si="151"/>
        <v>#VALUE!</v>
      </c>
    </row>
    <row r="1176" spans="3:10">
      <c r="C1176" s="58">
        <f t="shared" si="146"/>
        <v>0</v>
      </c>
      <c r="D1176" s="58" t="e">
        <f t="shared" si="147"/>
        <v>#VALUE!</v>
      </c>
      <c r="E1176" s="58" t="e">
        <f t="shared" si="148"/>
        <v>#VALUE!</v>
      </c>
      <c r="F1176" s="58" t="e">
        <f t="shared" si="144"/>
        <v>#VALUE!</v>
      </c>
      <c r="G1176" s="58" t="e">
        <f t="shared" si="145"/>
        <v>#VALUE!</v>
      </c>
      <c r="H1176" s="31">
        <f t="shared" si="149"/>
        <v>0</v>
      </c>
      <c r="I1176" t="e">
        <f t="shared" si="150"/>
        <v>#VALUE!</v>
      </c>
      <c r="J1176" t="e">
        <f t="shared" si="151"/>
        <v>#VALUE!</v>
      </c>
    </row>
    <row r="1177" spans="3:10">
      <c r="C1177" s="58">
        <f t="shared" si="146"/>
        <v>0</v>
      </c>
      <c r="D1177" s="58" t="e">
        <f t="shared" si="147"/>
        <v>#VALUE!</v>
      </c>
      <c r="E1177" s="58" t="e">
        <f t="shared" si="148"/>
        <v>#VALUE!</v>
      </c>
      <c r="F1177" s="58" t="e">
        <f t="shared" si="144"/>
        <v>#VALUE!</v>
      </c>
      <c r="G1177" s="58" t="e">
        <f t="shared" si="145"/>
        <v>#VALUE!</v>
      </c>
      <c r="H1177" s="31">
        <f t="shared" si="149"/>
        <v>0</v>
      </c>
      <c r="I1177" t="e">
        <f t="shared" si="150"/>
        <v>#VALUE!</v>
      </c>
      <c r="J1177" t="e">
        <f t="shared" si="151"/>
        <v>#VALUE!</v>
      </c>
    </row>
    <row r="1178" spans="3:10">
      <c r="C1178" s="58">
        <f t="shared" si="146"/>
        <v>0</v>
      </c>
      <c r="D1178" s="58" t="e">
        <f t="shared" si="147"/>
        <v>#VALUE!</v>
      </c>
      <c r="E1178" s="58" t="e">
        <f t="shared" si="148"/>
        <v>#VALUE!</v>
      </c>
      <c r="F1178" s="58" t="e">
        <f t="shared" si="144"/>
        <v>#VALUE!</v>
      </c>
      <c r="G1178" s="58" t="e">
        <f t="shared" si="145"/>
        <v>#VALUE!</v>
      </c>
      <c r="H1178" s="31">
        <f t="shared" si="149"/>
        <v>0</v>
      </c>
      <c r="I1178" t="e">
        <f t="shared" si="150"/>
        <v>#VALUE!</v>
      </c>
      <c r="J1178" t="e">
        <f t="shared" si="151"/>
        <v>#VALUE!</v>
      </c>
    </row>
    <row r="1179" spans="3:10">
      <c r="C1179" s="58">
        <f t="shared" si="146"/>
        <v>0</v>
      </c>
      <c r="D1179" s="58" t="e">
        <f t="shared" si="147"/>
        <v>#VALUE!</v>
      </c>
      <c r="E1179" s="58" t="e">
        <f t="shared" si="148"/>
        <v>#VALUE!</v>
      </c>
      <c r="F1179" s="58" t="e">
        <f t="shared" si="144"/>
        <v>#VALUE!</v>
      </c>
      <c r="G1179" s="58" t="e">
        <f t="shared" si="145"/>
        <v>#VALUE!</v>
      </c>
      <c r="H1179" s="31">
        <f t="shared" si="149"/>
        <v>0</v>
      </c>
      <c r="I1179" t="e">
        <f t="shared" si="150"/>
        <v>#VALUE!</v>
      </c>
      <c r="J1179" t="e">
        <f t="shared" si="151"/>
        <v>#VALUE!</v>
      </c>
    </row>
    <row r="1180" spans="3:10">
      <c r="C1180" s="58">
        <f t="shared" si="146"/>
        <v>0</v>
      </c>
      <c r="D1180" s="58" t="e">
        <f t="shared" si="147"/>
        <v>#VALUE!</v>
      </c>
      <c r="E1180" s="58" t="e">
        <f t="shared" si="148"/>
        <v>#VALUE!</v>
      </c>
      <c r="F1180" s="58" t="e">
        <f t="shared" si="144"/>
        <v>#VALUE!</v>
      </c>
      <c r="G1180" s="58" t="e">
        <f t="shared" si="145"/>
        <v>#VALUE!</v>
      </c>
      <c r="H1180" s="31">
        <f t="shared" si="149"/>
        <v>0</v>
      </c>
      <c r="I1180" t="e">
        <f t="shared" si="150"/>
        <v>#VALUE!</v>
      </c>
      <c r="J1180" t="e">
        <f t="shared" si="151"/>
        <v>#VALUE!</v>
      </c>
    </row>
    <row r="1181" spans="3:10">
      <c r="C1181" s="58">
        <f t="shared" si="146"/>
        <v>0</v>
      </c>
      <c r="D1181" s="58" t="e">
        <f t="shared" si="147"/>
        <v>#VALUE!</v>
      </c>
      <c r="E1181" s="58" t="e">
        <f t="shared" si="148"/>
        <v>#VALUE!</v>
      </c>
      <c r="F1181" s="58" t="e">
        <f t="shared" si="144"/>
        <v>#VALUE!</v>
      </c>
      <c r="G1181" s="58" t="e">
        <f t="shared" si="145"/>
        <v>#VALUE!</v>
      </c>
      <c r="H1181" s="31">
        <f t="shared" si="149"/>
        <v>0</v>
      </c>
      <c r="I1181" t="e">
        <f t="shared" si="150"/>
        <v>#VALUE!</v>
      </c>
      <c r="J1181" t="e">
        <f t="shared" si="151"/>
        <v>#VALUE!</v>
      </c>
    </row>
    <row r="1182" spans="3:10">
      <c r="C1182" s="58">
        <f t="shared" si="146"/>
        <v>0</v>
      </c>
      <c r="D1182" s="58" t="e">
        <f t="shared" si="147"/>
        <v>#VALUE!</v>
      </c>
      <c r="E1182" s="58" t="e">
        <f t="shared" si="148"/>
        <v>#VALUE!</v>
      </c>
      <c r="F1182" s="58" t="e">
        <f t="shared" si="144"/>
        <v>#VALUE!</v>
      </c>
      <c r="G1182" s="58" t="e">
        <f t="shared" si="145"/>
        <v>#VALUE!</v>
      </c>
      <c r="H1182" s="31">
        <f t="shared" si="149"/>
        <v>0</v>
      </c>
      <c r="I1182" t="e">
        <f t="shared" si="150"/>
        <v>#VALUE!</v>
      </c>
      <c r="J1182" t="e">
        <f t="shared" si="151"/>
        <v>#VALUE!</v>
      </c>
    </row>
    <row r="1183" spans="3:10">
      <c r="C1183" s="58">
        <f t="shared" si="146"/>
        <v>0</v>
      </c>
      <c r="D1183" s="58" t="e">
        <f t="shared" si="147"/>
        <v>#VALUE!</v>
      </c>
      <c r="E1183" s="58" t="e">
        <f t="shared" si="148"/>
        <v>#VALUE!</v>
      </c>
      <c r="F1183" s="58" t="e">
        <f t="shared" si="144"/>
        <v>#VALUE!</v>
      </c>
      <c r="G1183" s="58" t="e">
        <f t="shared" si="145"/>
        <v>#VALUE!</v>
      </c>
      <c r="H1183" s="31">
        <f t="shared" si="149"/>
        <v>0</v>
      </c>
      <c r="I1183" t="e">
        <f t="shared" si="150"/>
        <v>#VALUE!</v>
      </c>
      <c r="J1183" t="e">
        <f t="shared" si="151"/>
        <v>#VALUE!</v>
      </c>
    </row>
    <row r="1184" spans="3:10">
      <c r="C1184" s="58">
        <f t="shared" si="146"/>
        <v>0</v>
      </c>
      <c r="D1184" s="58" t="e">
        <f t="shared" si="147"/>
        <v>#VALUE!</v>
      </c>
      <c r="E1184" s="58" t="e">
        <f t="shared" si="148"/>
        <v>#VALUE!</v>
      </c>
      <c r="F1184" s="58" t="e">
        <f t="shared" si="144"/>
        <v>#VALUE!</v>
      </c>
      <c r="G1184" s="58" t="e">
        <f t="shared" si="145"/>
        <v>#VALUE!</v>
      </c>
      <c r="H1184" s="31">
        <f t="shared" si="149"/>
        <v>0</v>
      </c>
      <c r="I1184" t="e">
        <f t="shared" si="150"/>
        <v>#VALUE!</v>
      </c>
      <c r="J1184" t="e">
        <f t="shared" si="151"/>
        <v>#VALUE!</v>
      </c>
    </row>
    <row r="1185" spans="3:10">
      <c r="C1185" s="58">
        <f t="shared" si="146"/>
        <v>0</v>
      </c>
      <c r="D1185" s="58" t="e">
        <f t="shared" si="147"/>
        <v>#VALUE!</v>
      </c>
      <c r="E1185" s="58" t="e">
        <f t="shared" si="148"/>
        <v>#VALUE!</v>
      </c>
      <c r="F1185" s="58" t="e">
        <f t="shared" ref="F1185:F1248" si="152">FIND(";",B1185,E1185+1)</f>
        <v>#VALUE!</v>
      </c>
      <c r="G1185" s="58" t="e">
        <f t="shared" ref="G1185:G1248" si="153">FIND(";",B1185,F1185+1)</f>
        <v>#VALUE!</v>
      </c>
      <c r="H1185" s="31">
        <f t="shared" si="149"/>
        <v>0</v>
      </c>
      <c r="I1185" t="e">
        <f t="shared" si="150"/>
        <v>#VALUE!</v>
      </c>
      <c r="J1185" t="e">
        <f t="shared" si="151"/>
        <v>#VALUE!</v>
      </c>
    </row>
    <row r="1186" spans="3:10">
      <c r="C1186" s="58">
        <f t="shared" si="146"/>
        <v>0</v>
      </c>
      <c r="D1186" s="58" t="e">
        <f t="shared" si="147"/>
        <v>#VALUE!</v>
      </c>
      <c r="E1186" s="58" t="e">
        <f t="shared" si="148"/>
        <v>#VALUE!</v>
      </c>
      <c r="F1186" s="58" t="e">
        <f t="shared" si="152"/>
        <v>#VALUE!</v>
      </c>
      <c r="G1186" s="58" t="e">
        <f t="shared" si="153"/>
        <v>#VALUE!</v>
      </c>
      <c r="H1186" s="31">
        <f t="shared" si="149"/>
        <v>0</v>
      </c>
      <c r="I1186" t="e">
        <f t="shared" si="150"/>
        <v>#VALUE!</v>
      </c>
      <c r="J1186" t="e">
        <f t="shared" si="151"/>
        <v>#VALUE!</v>
      </c>
    </row>
    <row r="1187" spans="3:10">
      <c r="C1187" s="58">
        <f t="shared" si="146"/>
        <v>0</v>
      </c>
      <c r="D1187" s="58" t="e">
        <f t="shared" si="147"/>
        <v>#VALUE!</v>
      </c>
      <c r="E1187" s="58" t="e">
        <f t="shared" si="148"/>
        <v>#VALUE!</v>
      </c>
      <c r="F1187" s="58" t="e">
        <f t="shared" si="152"/>
        <v>#VALUE!</v>
      </c>
      <c r="G1187" s="58" t="e">
        <f t="shared" si="153"/>
        <v>#VALUE!</v>
      </c>
      <c r="H1187" s="31">
        <f t="shared" si="149"/>
        <v>0</v>
      </c>
      <c r="I1187" t="e">
        <f t="shared" si="150"/>
        <v>#VALUE!</v>
      </c>
      <c r="J1187" t="e">
        <f t="shared" si="151"/>
        <v>#VALUE!</v>
      </c>
    </row>
    <row r="1188" spans="3:10">
      <c r="C1188" s="58">
        <f t="shared" si="146"/>
        <v>0</v>
      </c>
      <c r="D1188" s="58" t="e">
        <f t="shared" si="147"/>
        <v>#VALUE!</v>
      </c>
      <c r="E1188" s="58" t="e">
        <f t="shared" si="148"/>
        <v>#VALUE!</v>
      </c>
      <c r="F1188" s="58" t="e">
        <f t="shared" si="152"/>
        <v>#VALUE!</v>
      </c>
      <c r="G1188" s="58" t="e">
        <f t="shared" si="153"/>
        <v>#VALUE!</v>
      </c>
      <c r="H1188" s="31">
        <f t="shared" si="149"/>
        <v>0</v>
      </c>
      <c r="I1188" t="e">
        <f t="shared" si="150"/>
        <v>#VALUE!</v>
      </c>
      <c r="J1188" t="e">
        <f t="shared" si="151"/>
        <v>#VALUE!</v>
      </c>
    </row>
    <row r="1189" spans="3:10">
      <c r="C1189" s="58">
        <f t="shared" si="146"/>
        <v>0</v>
      </c>
      <c r="D1189" s="58" t="e">
        <f t="shared" si="147"/>
        <v>#VALUE!</v>
      </c>
      <c r="E1189" s="58" t="e">
        <f t="shared" si="148"/>
        <v>#VALUE!</v>
      </c>
      <c r="F1189" s="58" t="e">
        <f t="shared" si="152"/>
        <v>#VALUE!</v>
      </c>
      <c r="G1189" s="58" t="e">
        <f t="shared" si="153"/>
        <v>#VALUE!</v>
      </c>
      <c r="H1189" s="31">
        <f t="shared" si="149"/>
        <v>0</v>
      </c>
      <c r="I1189" t="e">
        <f t="shared" si="150"/>
        <v>#VALUE!</v>
      </c>
      <c r="J1189" t="e">
        <f t="shared" si="151"/>
        <v>#VALUE!</v>
      </c>
    </row>
    <row r="1190" spans="3:10">
      <c r="C1190" s="58">
        <f t="shared" si="146"/>
        <v>0</v>
      </c>
      <c r="D1190" s="58" t="e">
        <f t="shared" si="147"/>
        <v>#VALUE!</v>
      </c>
      <c r="E1190" s="58" t="e">
        <f t="shared" si="148"/>
        <v>#VALUE!</v>
      </c>
      <c r="F1190" s="58" t="e">
        <f t="shared" si="152"/>
        <v>#VALUE!</v>
      </c>
      <c r="G1190" s="58" t="e">
        <f t="shared" si="153"/>
        <v>#VALUE!</v>
      </c>
      <c r="H1190" s="31">
        <f t="shared" si="149"/>
        <v>0</v>
      </c>
      <c r="I1190" t="e">
        <f t="shared" si="150"/>
        <v>#VALUE!</v>
      </c>
      <c r="J1190" t="e">
        <f t="shared" si="151"/>
        <v>#VALUE!</v>
      </c>
    </row>
    <row r="1191" spans="3:10">
      <c r="C1191" s="58">
        <f t="shared" si="146"/>
        <v>0</v>
      </c>
      <c r="D1191" s="58" t="e">
        <f t="shared" si="147"/>
        <v>#VALUE!</v>
      </c>
      <c r="E1191" s="58" t="e">
        <f t="shared" si="148"/>
        <v>#VALUE!</v>
      </c>
      <c r="F1191" s="58" t="e">
        <f t="shared" si="152"/>
        <v>#VALUE!</v>
      </c>
      <c r="G1191" s="58" t="e">
        <f t="shared" si="153"/>
        <v>#VALUE!</v>
      </c>
      <c r="H1191" s="31">
        <f t="shared" si="149"/>
        <v>0</v>
      </c>
      <c r="I1191" t="e">
        <f t="shared" si="150"/>
        <v>#VALUE!</v>
      </c>
      <c r="J1191" t="e">
        <f t="shared" si="151"/>
        <v>#VALUE!</v>
      </c>
    </row>
    <row r="1192" spans="3:10">
      <c r="C1192" s="58">
        <f t="shared" si="146"/>
        <v>0</v>
      </c>
      <c r="D1192" s="58" t="e">
        <f t="shared" si="147"/>
        <v>#VALUE!</v>
      </c>
      <c r="E1192" s="58" t="e">
        <f t="shared" si="148"/>
        <v>#VALUE!</v>
      </c>
      <c r="F1192" s="58" t="e">
        <f t="shared" si="152"/>
        <v>#VALUE!</v>
      </c>
      <c r="G1192" s="58" t="e">
        <f t="shared" si="153"/>
        <v>#VALUE!</v>
      </c>
      <c r="H1192" s="31">
        <f t="shared" si="149"/>
        <v>0</v>
      </c>
      <c r="I1192" t="e">
        <f t="shared" si="150"/>
        <v>#VALUE!</v>
      </c>
      <c r="J1192" t="e">
        <f t="shared" si="151"/>
        <v>#VALUE!</v>
      </c>
    </row>
    <row r="1193" spans="3:10">
      <c r="C1193" s="58">
        <f t="shared" si="146"/>
        <v>0</v>
      </c>
      <c r="D1193" s="58" t="e">
        <f t="shared" si="147"/>
        <v>#VALUE!</v>
      </c>
      <c r="E1193" s="58" t="e">
        <f t="shared" si="148"/>
        <v>#VALUE!</v>
      </c>
      <c r="F1193" s="58" t="e">
        <f t="shared" si="152"/>
        <v>#VALUE!</v>
      </c>
      <c r="G1193" s="58" t="e">
        <f t="shared" si="153"/>
        <v>#VALUE!</v>
      </c>
      <c r="H1193" s="31">
        <f t="shared" si="149"/>
        <v>0</v>
      </c>
      <c r="I1193" t="e">
        <f t="shared" si="150"/>
        <v>#VALUE!</v>
      </c>
      <c r="J1193" t="e">
        <f t="shared" si="151"/>
        <v>#VALUE!</v>
      </c>
    </row>
    <row r="1194" spans="3:10">
      <c r="C1194" s="58">
        <f t="shared" si="146"/>
        <v>0</v>
      </c>
      <c r="D1194" s="58" t="e">
        <f t="shared" si="147"/>
        <v>#VALUE!</v>
      </c>
      <c r="E1194" s="58" t="e">
        <f t="shared" si="148"/>
        <v>#VALUE!</v>
      </c>
      <c r="F1194" s="58" t="e">
        <f t="shared" si="152"/>
        <v>#VALUE!</v>
      </c>
      <c r="G1194" s="58" t="e">
        <f t="shared" si="153"/>
        <v>#VALUE!</v>
      </c>
      <c r="H1194" s="31">
        <f t="shared" si="149"/>
        <v>0</v>
      </c>
      <c r="I1194" t="e">
        <f t="shared" si="150"/>
        <v>#VALUE!</v>
      </c>
      <c r="J1194" t="e">
        <f t="shared" si="151"/>
        <v>#VALUE!</v>
      </c>
    </row>
    <row r="1195" spans="3:10">
      <c r="C1195" s="58">
        <f t="shared" si="146"/>
        <v>0</v>
      </c>
      <c r="D1195" s="58" t="e">
        <f t="shared" si="147"/>
        <v>#VALUE!</v>
      </c>
      <c r="E1195" s="58" t="e">
        <f t="shared" si="148"/>
        <v>#VALUE!</v>
      </c>
      <c r="F1195" s="58" t="e">
        <f t="shared" si="152"/>
        <v>#VALUE!</v>
      </c>
      <c r="G1195" s="58" t="e">
        <f t="shared" si="153"/>
        <v>#VALUE!</v>
      </c>
      <c r="H1195" s="31">
        <f t="shared" si="149"/>
        <v>0</v>
      </c>
      <c r="I1195" t="e">
        <f t="shared" si="150"/>
        <v>#VALUE!</v>
      </c>
      <c r="J1195" t="e">
        <f t="shared" si="151"/>
        <v>#VALUE!</v>
      </c>
    </row>
    <row r="1196" spans="3:10">
      <c r="C1196" s="58">
        <f t="shared" si="146"/>
        <v>0</v>
      </c>
      <c r="D1196" s="58" t="e">
        <f t="shared" si="147"/>
        <v>#VALUE!</v>
      </c>
      <c r="E1196" s="58" t="e">
        <f t="shared" si="148"/>
        <v>#VALUE!</v>
      </c>
      <c r="F1196" s="58" t="e">
        <f t="shared" si="152"/>
        <v>#VALUE!</v>
      </c>
      <c r="G1196" s="58" t="e">
        <f t="shared" si="153"/>
        <v>#VALUE!</v>
      </c>
      <c r="H1196" s="31">
        <f t="shared" si="149"/>
        <v>0</v>
      </c>
      <c r="I1196" t="e">
        <f t="shared" si="150"/>
        <v>#VALUE!</v>
      </c>
      <c r="J1196" t="e">
        <f t="shared" si="151"/>
        <v>#VALUE!</v>
      </c>
    </row>
    <row r="1197" spans="3:10">
      <c r="C1197" s="58">
        <f t="shared" si="146"/>
        <v>0</v>
      </c>
      <c r="D1197" s="58" t="e">
        <f t="shared" si="147"/>
        <v>#VALUE!</v>
      </c>
      <c r="E1197" s="58" t="e">
        <f t="shared" si="148"/>
        <v>#VALUE!</v>
      </c>
      <c r="F1197" s="58" t="e">
        <f t="shared" si="152"/>
        <v>#VALUE!</v>
      </c>
      <c r="G1197" s="58" t="e">
        <f t="shared" si="153"/>
        <v>#VALUE!</v>
      </c>
      <c r="H1197" s="31">
        <f t="shared" si="149"/>
        <v>0</v>
      </c>
      <c r="I1197" t="e">
        <f t="shared" si="150"/>
        <v>#VALUE!</v>
      </c>
      <c r="J1197" t="e">
        <f t="shared" si="151"/>
        <v>#VALUE!</v>
      </c>
    </row>
    <row r="1198" spans="3:10">
      <c r="C1198" s="58">
        <f t="shared" si="146"/>
        <v>0</v>
      </c>
      <c r="D1198" s="58" t="e">
        <f t="shared" si="147"/>
        <v>#VALUE!</v>
      </c>
      <c r="E1198" s="58" t="e">
        <f t="shared" si="148"/>
        <v>#VALUE!</v>
      </c>
      <c r="F1198" s="58" t="e">
        <f t="shared" si="152"/>
        <v>#VALUE!</v>
      </c>
      <c r="G1198" s="58" t="e">
        <f t="shared" si="153"/>
        <v>#VALUE!</v>
      </c>
      <c r="H1198" s="31">
        <f t="shared" si="149"/>
        <v>0</v>
      </c>
      <c r="I1198" t="e">
        <f t="shared" si="150"/>
        <v>#VALUE!</v>
      </c>
      <c r="J1198" t="e">
        <f t="shared" si="151"/>
        <v>#VALUE!</v>
      </c>
    </row>
    <row r="1199" spans="3:10">
      <c r="C1199" s="58">
        <f t="shared" si="146"/>
        <v>0</v>
      </c>
      <c r="D1199" s="58" t="e">
        <f t="shared" si="147"/>
        <v>#VALUE!</v>
      </c>
      <c r="E1199" s="58" t="e">
        <f t="shared" si="148"/>
        <v>#VALUE!</v>
      </c>
      <c r="F1199" s="58" t="e">
        <f t="shared" si="152"/>
        <v>#VALUE!</v>
      </c>
      <c r="G1199" s="58" t="e">
        <f t="shared" si="153"/>
        <v>#VALUE!</v>
      </c>
      <c r="H1199" s="31">
        <f t="shared" si="149"/>
        <v>0</v>
      </c>
      <c r="I1199" t="e">
        <f t="shared" si="150"/>
        <v>#VALUE!</v>
      </c>
      <c r="J1199" t="e">
        <f t="shared" si="151"/>
        <v>#VALUE!</v>
      </c>
    </row>
    <row r="1200" spans="3:10">
      <c r="C1200" s="58">
        <f t="shared" si="146"/>
        <v>0</v>
      </c>
      <c r="D1200" s="58" t="e">
        <f t="shared" si="147"/>
        <v>#VALUE!</v>
      </c>
      <c r="E1200" s="58" t="e">
        <f t="shared" si="148"/>
        <v>#VALUE!</v>
      </c>
      <c r="F1200" s="58" t="e">
        <f t="shared" si="152"/>
        <v>#VALUE!</v>
      </c>
      <c r="G1200" s="58" t="e">
        <f t="shared" si="153"/>
        <v>#VALUE!</v>
      </c>
      <c r="H1200" s="31">
        <f t="shared" si="149"/>
        <v>0</v>
      </c>
      <c r="I1200" t="e">
        <f t="shared" si="150"/>
        <v>#VALUE!</v>
      </c>
      <c r="J1200" t="e">
        <f t="shared" si="151"/>
        <v>#VALUE!</v>
      </c>
    </row>
    <row r="1201" spans="3:10">
      <c r="C1201" s="58">
        <f t="shared" si="146"/>
        <v>0</v>
      </c>
      <c r="D1201" s="58" t="e">
        <f t="shared" si="147"/>
        <v>#VALUE!</v>
      </c>
      <c r="E1201" s="58" t="e">
        <f t="shared" si="148"/>
        <v>#VALUE!</v>
      </c>
      <c r="F1201" s="58" t="e">
        <f t="shared" si="152"/>
        <v>#VALUE!</v>
      </c>
      <c r="G1201" s="58" t="e">
        <f t="shared" si="153"/>
        <v>#VALUE!</v>
      </c>
      <c r="H1201" s="31">
        <f t="shared" si="149"/>
        <v>0</v>
      </c>
      <c r="I1201" t="e">
        <f t="shared" si="150"/>
        <v>#VALUE!</v>
      </c>
      <c r="J1201" t="e">
        <f t="shared" si="151"/>
        <v>#VALUE!</v>
      </c>
    </row>
    <row r="1202" spans="3:10">
      <c r="C1202" s="58">
        <f t="shared" si="146"/>
        <v>0</v>
      </c>
      <c r="D1202" s="58" t="e">
        <f t="shared" si="147"/>
        <v>#VALUE!</v>
      </c>
      <c r="E1202" s="58" t="e">
        <f t="shared" si="148"/>
        <v>#VALUE!</v>
      </c>
      <c r="F1202" s="58" t="e">
        <f t="shared" si="152"/>
        <v>#VALUE!</v>
      </c>
      <c r="G1202" s="58" t="e">
        <f t="shared" si="153"/>
        <v>#VALUE!</v>
      </c>
      <c r="H1202" s="31">
        <f t="shared" si="149"/>
        <v>0</v>
      </c>
      <c r="I1202" t="e">
        <f t="shared" si="150"/>
        <v>#VALUE!</v>
      </c>
      <c r="J1202" t="e">
        <f t="shared" si="151"/>
        <v>#VALUE!</v>
      </c>
    </row>
    <row r="1203" spans="3:10">
      <c r="C1203" s="58">
        <f t="shared" si="146"/>
        <v>0</v>
      </c>
      <c r="D1203" s="58" t="e">
        <f t="shared" si="147"/>
        <v>#VALUE!</v>
      </c>
      <c r="E1203" s="58" t="e">
        <f t="shared" si="148"/>
        <v>#VALUE!</v>
      </c>
      <c r="F1203" s="58" t="e">
        <f t="shared" si="152"/>
        <v>#VALUE!</v>
      </c>
      <c r="G1203" s="58" t="e">
        <f t="shared" si="153"/>
        <v>#VALUE!</v>
      </c>
      <c r="H1203" s="31">
        <f t="shared" si="149"/>
        <v>0</v>
      </c>
      <c r="I1203" t="e">
        <f t="shared" si="150"/>
        <v>#VALUE!</v>
      </c>
      <c r="J1203" t="e">
        <f t="shared" si="151"/>
        <v>#VALUE!</v>
      </c>
    </row>
    <row r="1204" spans="3:10">
      <c r="C1204" s="58">
        <f t="shared" si="146"/>
        <v>0</v>
      </c>
      <c r="D1204" s="58" t="e">
        <f t="shared" si="147"/>
        <v>#VALUE!</v>
      </c>
      <c r="E1204" s="58" t="e">
        <f t="shared" si="148"/>
        <v>#VALUE!</v>
      </c>
      <c r="F1204" s="58" t="e">
        <f t="shared" si="152"/>
        <v>#VALUE!</v>
      </c>
      <c r="G1204" s="58" t="e">
        <f t="shared" si="153"/>
        <v>#VALUE!</v>
      </c>
      <c r="H1204" s="31">
        <f t="shared" si="149"/>
        <v>0</v>
      </c>
      <c r="I1204" t="e">
        <f t="shared" si="150"/>
        <v>#VALUE!</v>
      </c>
      <c r="J1204" t="e">
        <f t="shared" si="151"/>
        <v>#VALUE!</v>
      </c>
    </row>
    <row r="1205" spans="3:10">
      <c r="C1205" s="58">
        <f t="shared" si="146"/>
        <v>0</v>
      </c>
      <c r="D1205" s="58" t="e">
        <f t="shared" si="147"/>
        <v>#VALUE!</v>
      </c>
      <c r="E1205" s="58" t="e">
        <f t="shared" si="148"/>
        <v>#VALUE!</v>
      </c>
      <c r="F1205" s="58" t="e">
        <f t="shared" si="152"/>
        <v>#VALUE!</v>
      </c>
      <c r="G1205" s="58" t="e">
        <f t="shared" si="153"/>
        <v>#VALUE!</v>
      </c>
      <c r="H1205" s="31">
        <f t="shared" si="149"/>
        <v>0</v>
      </c>
      <c r="I1205" t="e">
        <f t="shared" si="150"/>
        <v>#VALUE!</v>
      </c>
      <c r="J1205" t="e">
        <f t="shared" si="151"/>
        <v>#VALUE!</v>
      </c>
    </row>
    <row r="1206" spans="3:10">
      <c r="C1206" s="58">
        <f t="shared" si="146"/>
        <v>0</v>
      </c>
      <c r="D1206" s="58" t="e">
        <f t="shared" si="147"/>
        <v>#VALUE!</v>
      </c>
      <c r="E1206" s="58" t="e">
        <f t="shared" si="148"/>
        <v>#VALUE!</v>
      </c>
      <c r="F1206" s="58" t="e">
        <f t="shared" si="152"/>
        <v>#VALUE!</v>
      </c>
      <c r="G1206" s="58" t="e">
        <f t="shared" si="153"/>
        <v>#VALUE!</v>
      </c>
      <c r="H1206" s="31">
        <f t="shared" si="149"/>
        <v>0</v>
      </c>
      <c r="I1206" t="e">
        <f t="shared" si="150"/>
        <v>#VALUE!</v>
      </c>
      <c r="J1206" t="e">
        <f t="shared" si="151"/>
        <v>#VALUE!</v>
      </c>
    </row>
    <row r="1207" spans="3:10">
      <c r="C1207" s="58">
        <f t="shared" si="146"/>
        <v>0</v>
      </c>
      <c r="D1207" s="58" t="e">
        <f t="shared" si="147"/>
        <v>#VALUE!</v>
      </c>
      <c r="E1207" s="58" t="e">
        <f t="shared" si="148"/>
        <v>#VALUE!</v>
      </c>
      <c r="F1207" s="58" t="e">
        <f t="shared" si="152"/>
        <v>#VALUE!</v>
      </c>
      <c r="G1207" s="58" t="e">
        <f t="shared" si="153"/>
        <v>#VALUE!</v>
      </c>
      <c r="H1207" s="31">
        <f t="shared" si="149"/>
        <v>0</v>
      </c>
      <c r="I1207" t="e">
        <f t="shared" si="150"/>
        <v>#VALUE!</v>
      </c>
      <c r="J1207" t="e">
        <f t="shared" si="151"/>
        <v>#VALUE!</v>
      </c>
    </row>
    <row r="1208" spans="3:10">
      <c r="C1208" s="58">
        <f t="shared" si="146"/>
        <v>0</v>
      </c>
      <c r="D1208" s="58" t="e">
        <f t="shared" si="147"/>
        <v>#VALUE!</v>
      </c>
      <c r="E1208" s="58" t="e">
        <f t="shared" si="148"/>
        <v>#VALUE!</v>
      </c>
      <c r="F1208" s="58" t="e">
        <f t="shared" si="152"/>
        <v>#VALUE!</v>
      </c>
      <c r="G1208" s="58" t="e">
        <f t="shared" si="153"/>
        <v>#VALUE!</v>
      </c>
      <c r="H1208" s="31">
        <f t="shared" si="149"/>
        <v>0</v>
      </c>
      <c r="I1208" t="e">
        <f t="shared" si="150"/>
        <v>#VALUE!</v>
      </c>
      <c r="J1208" t="e">
        <f t="shared" si="151"/>
        <v>#VALUE!</v>
      </c>
    </row>
    <row r="1209" spans="3:10">
      <c r="C1209" s="58">
        <f t="shared" si="146"/>
        <v>0</v>
      </c>
      <c r="D1209" s="58" t="e">
        <f t="shared" si="147"/>
        <v>#VALUE!</v>
      </c>
      <c r="E1209" s="58" t="e">
        <f t="shared" si="148"/>
        <v>#VALUE!</v>
      </c>
      <c r="F1209" s="58" t="e">
        <f t="shared" si="152"/>
        <v>#VALUE!</v>
      </c>
      <c r="G1209" s="58" t="e">
        <f t="shared" si="153"/>
        <v>#VALUE!</v>
      </c>
      <c r="H1209" s="31">
        <f t="shared" si="149"/>
        <v>0</v>
      </c>
      <c r="I1209" t="e">
        <f t="shared" si="150"/>
        <v>#VALUE!</v>
      </c>
      <c r="J1209" t="e">
        <f t="shared" si="151"/>
        <v>#VALUE!</v>
      </c>
    </row>
    <row r="1210" spans="3:10">
      <c r="C1210" s="58">
        <f t="shared" si="146"/>
        <v>0</v>
      </c>
      <c r="D1210" s="58" t="e">
        <f t="shared" si="147"/>
        <v>#VALUE!</v>
      </c>
      <c r="E1210" s="58" t="e">
        <f t="shared" si="148"/>
        <v>#VALUE!</v>
      </c>
      <c r="F1210" s="58" t="e">
        <f t="shared" si="152"/>
        <v>#VALUE!</v>
      </c>
      <c r="G1210" s="58" t="e">
        <f t="shared" si="153"/>
        <v>#VALUE!</v>
      </c>
      <c r="H1210" s="31">
        <f t="shared" si="149"/>
        <v>0</v>
      </c>
      <c r="I1210" t="e">
        <f t="shared" si="150"/>
        <v>#VALUE!</v>
      </c>
      <c r="J1210" t="e">
        <f t="shared" si="151"/>
        <v>#VALUE!</v>
      </c>
    </row>
    <row r="1211" spans="3:10">
      <c r="C1211" s="58">
        <f t="shared" si="146"/>
        <v>0</v>
      </c>
      <c r="D1211" s="58" t="e">
        <f t="shared" si="147"/>
        <v>#VALUE!</v>
      </c>
      <c r="E1211" s="58" t="e">
        <f t="shared" si="148"/>
        <v>#VALUE!</v>
      </c>
      <c r="F1211" s="58" t="e">
        <f t="shared" si="152"/>
        <v>#VALUE!</v>
      </c>
      <c r="G1211" s="58" t="e">
        <f t="shared" si="153"/>
        <v>#VALUE!</v>
      </c>
      <c r="H1211" s="31">
        <f t="shared" si="149"/>
        <v>0</v>
      </c>
      <c r="I1211" t="e">
        <f t="shared" si="150"/>
        <v>#VALUE!</v>
      </c>
      <c r="J1211" t="e">
        <f t="shared" si="151"/>
        <v>#VALUE!</v>
      </c>
    </row>
    <row r="1212" spans="3:10">
      <c r="C1212" s="58">
        <f t="shared" si="146"/>
        <v>0</v>
      </c>
      <c r="D1212" s="58" t="e">
        <f t="shared" si="147"/>
        <v>#VALUE!</v>
      </c>
      <c r="E1212" s="58" t="e">
        <f t="shared" si="148"/>
        <v>#VALUE!</v>
      </c>
      <c r="F1212" s="58" t="e">
        <f t="shared" si="152"/>
        <v>#VALUE!</v>
      </c>
      <c r="G1212" s="58" t="e">
        <f t="shared" si="153"/>
        <v>#VALUE!</v>
      </c>
      <c r="H1212" s="31">
        <f t="shared" si="149"/>
        <v>0</v>
      </c>
      <c r="I1212" t="e">
        <f t="shared" si="150"/>
        <v>#VALUE!</v>
      </c>
      <c r="J1212" t="e">
        <f t="shared" si="151"/>
        <v>#VALUE!</v>
      </c>
    </row>
    <row r="1213" spans="3:10">
      <c r="C1213" s="58">
        <f t="shared" si="146"/>
        <v>0</v>
      </c>
      <c r="D1213" s="58" t="e">
        <f t="shared" si="147"/>
        <v>#VALUE!</v>
      </c>
      <c r="E1213" s="58" t="e">
        <f t="shared" si="148"/>
        <v>#VALUE!</v>
      </c>
      <c r="F1213" s="58" t="e">
        <f t="shared" si="152"/>
        <v>#VALUE!</v>
      </c>
      <c r="G1213" s="58" t="e">
        <f t="shared" si="153"/>
        <v>#VALUE!</v>
      </c>
      <c r="H1213" s="31">
        <f t="shared" si="149"/>
        <v>0</v>
      </c>
      <c r="I1213" t="e">
        <f t="shared" si="150"/>
        <v>#VALUE!</v>
      </c>
      <c r="J1213" t="e">
        <f t="shared" si="151"/>
        <v>#VALUE!</v>
      </c>
    </row>
    <row r="1214" spans="3:10">
      <c r="C1214" s="58">
        <f t="shared" si="146"/>
        <v>0</v>
      </c>
      <c r="D1214" s="58" t="e">
        <f t="shared" si="147"/>
        <v>#VALUE!</v>
      </c>
      <c r="E1214" s="58" t="e">
        <f t="shared" si="148"/>
        <v>#VALUE!</v>
      </c>
      <c r="F1214" s="58" t="e">
        <f t="shared" si="152"/>
        <v>#VALUE!</v>
      </c>
      <c r="G1214" s="58" t="e">
        <f t="shared" si="153"/>
        <v>#VALUE!</v>
      </c>
      <c r="H1214" s="31">
        <f t="shared" si="149"/>
        <v>0</v>
      </c>
      <c r="I1214" t="e">
        <f t="shared" si="150"/>
        <v>#VALUE!</v>
      </c>
      <c r="J1214" t="e">
        <f t="shared" si="151"/>
        <v>#VALUE!</v>
      </c>
    </row>
    <row r="1215" spans="3:10">
      <c r="C1215" s="58">
        <f t="shared" si="146"/>
        <v>0</v>
      </c>
      <c r="D1215" s="58" t="e">
        <f t="shared" si="147"/>
        <v>#VALUE!</v>
      </c>
      <c r="E1215" s="58" t="e">
        <f t="shared" si="148"/>
        <v>#VALUE!</v>
      </c>
      <c r="F1215" s="58" t="e">
        <f t="shared" si="152"/>
        <v>#VALUE!</v>
      </c>
      <c r="G1215" s="58" t="e">
        <f t="shared" si="153"/>
        <v>#VALUE!</v>
      </c>
      <c r="H1215" s="31">
        <f t="shared" si="149"/>
        <v>0</v>
      </c>
      <c r="I1215" t="e">
        <f t="shared" si="150"/>
        <v>#VALUE!</v>
      </c>
      <c r="J1215" t="e">
        <f t="shared" si="151"/>
        <v>#VALUE!</v>
      </c>
    </row>
    <row r="1216" spans="3:10">
      <c r="C1216" s="58">
        <f t="shared" si="146"/>
        <v>0</v>
      </c>
      <c r="D1216" s="58" t="e">
        <f t="shared" si="147"/>
        <v>#VALUE!</v>
      </c>
      <c r="E1216" s="58" t="e">
        <f t="shared" si="148"/>
        <v>#VALUE!</v>
      </c>
      <c r="F1216" s="58" t="e">
        <f t="shared" si="152"/>
        <v>#VALUE!</v>
      </c>
      <c r="G1216" s="58" t="e">
        <f t="shared" si="153"/>
        <v>#VALUE!</v>
      </c>
      <c r="H1216" s="31">
        <f t="shared" si="149"/>
        <v>0</v>
      </c>
      <c r="I1216" t="e">
        <f t="shared" si="150"/>
        <v>#VALUE!</v>
      </c>
      <c r="J1216" t="e">
        <f t="shared" si="151"/>
        <v>#VALUE!</v>
      </c>
    </row>
    <row r="1217" spans="3:10">
      <c r="C1217" s="58">
        <f t="shared" si="146"/>
        <v>0</v>
      </c>
      <c r="D1217" s="58" t="e">
        <f t="shared" si="147"/>
        <v>#VALUE!</v>
      </c>
      <c r="E1217" s="58" t="e">
        <f t="shared" si="148"/>
        <v>#VALUE!</v>
      </c>
      <c r="F1217" s="58" t="e">
        <f t="shared" si="152"/>
        <v>#VALUE!</v>
      </c>
      <c r="G1217" s="58" t="e">
        <f t="shared" si="153"/>
        <v>#VALUE!</v>
      </c>
      <c r="H1217" s="31">
        <f t="shared" si="149"/>
        <v>0</v>
      </c>
      <c r="I1217" t="e">
        <f t="shared" si="150"/>
        <v>#VALUE!</v>
      </c>
      <c r="J1217" t="e">
        <f t="shared" si="151"/>
        <v>#VALUE!</v>
      </c>
    </row>
    <row r="1218" spans="3:10">
      <c r="C1218" s="58">
        <f t="shared" ref="C1218:C1281" si="154">IFERROR(FIND(";",B1218,1),B1218)</f>
        <v>0</v>
      </c>
      <c r="D1218" s="58" t="e">
        <f t="shared" ref="D1218:D1281" si="155">FIND(";",B1218,C1218+1)</f>
        <v>#VALUE!</v>
      </c>
      <c r="E1218" s="58" t="e">
        <f t="shared" ref="E1218:E1281" si="156">FIND(";",B1218,D1218+1)</f>
        <v>#VALUE!</v>
      </c>
      <c r="F1218" s="58" t="e">
        <f t="shared" si="152"/>
        <v>#VALUE!</v>
      </c>
      <c r="G1218" s="58" t="e">
        <f t="shared" si="153"/>
        <v>#VALUE!</v>
      </c>
      <c r="H1218" s="31">
        <f t="shared" ref="H1218:H1281" si="157">IFERROR(MID(B1218,1,C1218-1),B1218)</f>
        <v>0</v>
      </c>
      <c r="I1218" t="e">
        <f t="shared" ref="I1218:I1281" si="158">MID(B1218,C1218+1,D1218-1-C1218)</f>
        <v>#VALUE!</v>
      </c>
      <c r="J1218" t="e">
        <f t="shared" ref="J1218:J1281" si="159">MID(B1218,D1218+1,1000)</f>
        <v>#VALUE!</v>
      </c>
    </row>
    <row r="1219" spans="3:10">
      <c r="C1219" s="58">
        <f t="shared" si="154"/>
        <v>0</v>
      </c>
      <c r="D1219" s="58" t="e">
        <f t="shared" si="155"/>
        <v>#VALUE!</v>
      </c>
      <c r="E1219" s="58" t="e">
        <f t="shared" si="156"/>
        <v>#VALUE!</v>
      </c>
      <c r="F1219" s="58" t="e">
        <f t="shared" si="152"/>
        <v>#VALUE!</v>
      </c>
      <c r="G1219" s="58" t="e">
        <f t="shared" si="153"/>
        <v>#VALUE!</v>
      </c>
      <c r="H1219" s="31">
        <f t="shared" si="157"/>
        <v>0</v>
      </c>
      <c r="I1219" t="e">
        <f t="shared" si="158"/>
        <v>#VALUE!</v>
      </c>
      <c r="J1219" t="e">
        <f t="shared" si="159"/>
        <v>#VALUE!</v>
      </c>
    </row>
    <row r="1220" spans="3:10">
      <c r="C1220" s="58">
        <f t="shared" si="154"/>
        <v>0</v>
      </c>
      <c r="D1220" s="58" t="e">
        <f t="shared" si="155"/>
        <v>#VALUE!</v>
      </c>
      <c r="E1220" s="58" t="e">
        <f t="shared" si="156"/>
        <v>#VALUE!</v>
      </c>
      <c r="F1220" s="58" t="e">
        <f t="shared" si="152"/>
        <v>#VALUE!</v>
      </c>
      <c r="G1220" s="58" t="e">
        <f t="shared" si="153"/>
        <v>#VALUE!</v>
      </c>
      <c r="H1220" s="31">
        <f t="shared" si="157"/>
        <v>0</v>
      </c>
      <c r="I1220" t="e">
        <f t="shared" si="158"/>
        <v>#VALUE!</v>
      </c>
      <c r="J1220" t="e">
        <f t="shared" si="159"/>
        <v>#VALUE!</v>
      </c>
    </row>
    <row r="1221" spans="3:10">
      <c r="C1221" s="58">
        <f t="shared" si="154"/>
        <v>0</v>
      </c>
      <c r="D1221" s="58" t="e">
        <f t="shared" si="155"/>
        <v>#VALUE!</v>
      </c>
      <c r="E1221" s="58" t="e">
        <f t="shared" si="156"/>
        <v>#VALUE!</v>
      </c>
      <c r="F1221" s="58" t="e">
        <f t="shared" si="152"/>
        <v>#VALUE!</v>
      </c>
      <c r="G1221" s="58" t="e">
        <f t="shared" si="153"/>
        <v>#VALUE!</v>
      </c>
      <c r="H1221" s="31">
        <f t="shared" si="157"/>
        <v>0</v>
      </c>
      <c r="I1221" t="e">
        <f t="shared" si="158"/>
        <v>#VALUE!</v>
      </c>
      <c r="J1221" t="e">
        <f t="shared" si="159"/>
        <v>#VALUE!</v>
      </c>
    </row>
    <row r="1222" spans="3:10">
      <c r="C1222" s="58">
        <f t="shared" si="154"/>
        <v>0</v>
      </c>
      <c r="D1222" s="58" t="e">
        <f t="shared" si="155"/>
        <v>#VALUE!</v>
      </c>
      <c r="E1222" s="58" t="e">
        <f t="shared" si="156"/>
        <v>#VALUE!</v>
      </c>
      <c r="F1222" s="58" t="e">
        <f t="shared" si="152"/>
        <v>#VALUE!</v>
      </c>
      <c r="G1222" s="58" t="e">
        <f t="shared" si="153"/>
        <v>#VALUE!</v>
      </c>
      <c r="H1222" s="31">
        <f t="shared" si="157"/>
        <v>0</v>
      </c>
      <c r="I1222" t="e">
        <f t="shared" si="158"/>
        <v>#VALUE!</v>
      </c>
      <c r="J1222" t="e">
        <f t="shared" si="159"/>
        <v>#VALUE!</v>
      </c>
    </row>
    <row r="1223" spans="3:10">
      <c r="C1223" s="58">
        <f t="shared" si="154"/>
        <v>0</v>
      </c>
      <c r="D1223" s="58" t="e">
        <f t="shared" si="155"/>
        <v>#VALUE!</v>
      </c>
      <c r="E1223" s="58" t="e">
        <f t="shared" si="156"/>
        <v>#VALUE!</v>
      </c>
      <c r="F1223" s="58" t="e">
        <f t="shared" si="152"/>
        <v>#VALUE!</v>
      </c>
      <c r="G1223" s="58" t="e">
        <f t="shared" si="153"/>
        <v>#VALUE!</v>
      </c>
      <c r="H1223" s="31">
        <f t="shared" si="157"/>
        <v>0</v>
      </c>
      <c r="I1223" t="e">
        <f t="shared" si="158"/>
        <v>#VALUE!</v>
      </c>
      <c r="J1223" t="e">
        <f t="shared" si="159"/>
        <v>#VALUE!</v>
      </c>
    </row>
    <row r="1224" spans="3:10">
      <c r="C1224" s="58">
        <f t="shared" si="154"/>
        <v>0</v>
      </c>
      <c r="D1224" s="58" t="e">
        <f t="shared" si="155"/>
        <v>#VALUE!</v>
      </c>
      <c r="E1224" s="58" t="e">
        <f t="shared" si="156"/>
        <v>#VALUE!</v>
      </c>
      <c r="F1224" s="58" t="e">
        <f t="shared" si="152"/>
        <v>#VALUE!</v>
      </c>
      <c r="G1224" s="58" t="e">
        <f t="shared" si="153"/>
        <v>#VALUE!</v>
      </c>
      <c r="H1224" s="31">
        <f t="shared" si="157"/>
        <v>0</v>
      </c>
      <c r="I1224" t="e">
        <f t="shared" si="158"/>
        <v>#VALUE!</v>
      </c>
      <c r="J1224" t="e">
        <f t="shared" si="159"/>
        <v>#VALUE!</v>
      </c>
    </row>
    <row r="1225" spans="3:10">
      <c r="C1225" s="58">
        <f t="shared" si="154"/>
        <v>0</v>
      </c>
      <c r="D1225" s="58" t="e">
        <f t="shared" si="155"/>
        <v>#VALUE!</v>
      </c>
      <c r="E1225" s="58" t="e">
        <f t="shared" si="156"/>
        <v>#VALUE!</v>
      </c>
      <c r="F1225" s="58" t="e">
        <f t="shared" si="152"/>
        <v>#VALUE!</v>
      </c>
      <c r="G1225" s="58" t="e">
        <f t="shared" si="153"/>
        <v>#VALUE!</v>
      </c>
      <c r="H1225" s="31">
        <f t="shared" si="157"/>
        <v>0</v>
      </c>
      <c r="I1225" t="e">
        <f t="shared" si="158"/>
        <v>#VALUE!</v>
      </c>
      <c r="J1225" t="e">
        <f t="shared" si="159"/>
        <v>#VALUE!</v>
      </c>
    </row>
    <row r="1226" spans="3:10">
      <c r="C1226" s="58">
        <f t="shared" si="154"/>
        <v>0</v>
      </c>
      <c r="D1226" s="58" t="e">
        <f t="shared" si="155"/>
        <v>#VALUE!</v>
      </c>
      <c r="E1226" s="58" t="e">
        <f t="shared" si="156"/>
        <v>#VALUE!</v>
      </c>
      <c r="F1226" s="58" t="e">
        <f t="shared" si="152"/>
        <v>#VALUE!</v>
      </c>
      <c r="G1226" s="58" t="e">
        <f t="shared" si="153"/>
        <v>#VALUE!</v>
      </c>
      <c r="H1226" s="31">
        <f t="shared" si="157"/>
        <v>0</v>
      </c>
      <c r="I1226" t="e">
        <f t="shared" si="158"/>
        <v>#VALUE!</v>
      </c>
      <c r="J1226" t="e">
        <f t="shared" si="159"/>
        <v>#VALUE!</v>
      </c>
    </row>
    <row r="1227" spans="3:10">
      <c r="C1227" s="58">
        <f t="shared" si="154"/>
        <v>0</v>
      </c>
      <c r="D1227" s="58" t="e">
        <f t="shared" si="155"/>
        <v>#VALUE!</v>
      </c>
      <c r="E1227" s="58" t="e">
        <f t="shared" si="156"/>
        <v>#VALUE!</v>
      </c>
      <c r="F1227" s="58" t="e">
        <f t="shared" si="152"/>
        <v>#VALUE!</v>
      </c>
      <c r="G1227" s="58" t="e">
        <f t="shared" si="153"/>
        <v>#VALUE!</v>
      </c>
      <c r="H1227" s="31">
        <f t="shared" si="157"/>
        <v>0</v>
      </c>
      <c r="I1227" t="e">
        <f t="shared" si="158"/>
        <v>#VALUE!</v>
      </c>
      <c r="J1227" t="e">
        <f t="shared" si="159"/>
        <v>#VALUE!</v>
      </c>
    </row>
    <row r="1228" spans="3:10">
      <c r="C1228" s="58">
        <f t="shared" si="154"/>
        <v>0</v>
      </c>
      <c r="D1228" s="58" t="e">
        <f t="shared" si="155"/>
        <v>#VALUE!</v>
      </c>
      <c r="E1228" s="58" t="e">
        <f t="shared" si="156"/>
        <v>#VALUE!</v>
      </c>
      <c r="F1228" s="58" t="e">
        <f t="shared" si="152"/>
        <v>#VALUE!</v>
      </c>
      <c r="G1228" s="58" t="e">
        <f t="shared" si="153"/>
        <v>#VALUE!</v>
      </c>
      <c r="H1228" s="31">
        <f t="shared" si="157"/>
        <v>0</v>
      </c>
      <c r="I1228" t="e">
        <f t="shared" si="158"/>
        <v>#VALUE!</v>
      </c>
      <c r="J1228" t="e">
        <f t="shared" si="159"/>
        <v>#VALUE!</v>
      </c>
    </row>
    <row r="1229" spans="3:10">
      <c r="C1229" s="58">
        <f t="shared" si="154"/>
        <v>0</v>
      </c>
      <c r="D1229" s="58" t="e">
        <f t="shared" si="155"/>
        <v>#VALUE!</v>
      </c>
      <c r="E1229" s="58" t="e">
        <f t="shared" si="156"/>
        <v>#VALUE!</v>
      </c>
      <c r="F1229" s="58" t="e">
        <f t="shared" si="152"/>
        <v>#VALUE!</v>
      </c>
      <c r="G1229" s="58" t="e">
        <f t="shared" si="153"/>
        <v>#VALUE!</v>
      </c>
      <c r="H1229" s="31">
        <f t="shared" si="157"/>
        <v>0</v>
      </c>
      <c r="I1229" t="e">
        <f t="shared" si="158"/>
        <v>#VALUE!</v>
      </c>
      <c r="J1229" t="e">
        <f t="shared" si="159"/>
        <v>#VALUE!</v>
      </c>
    </row>
    <row r="1230" spans="3:10">
      <c r="C1230" s="58">
        <f t="shared" si="154"/>
        <v>0</v>
      </c>
      <c r="D1230" s="58" t="e">
        <f t="shared" si="155"/>
        <v>#VALUE!</v>
      </c>
      <c r="E1230" s="58" t="e">
        <f t="shared" si="156"/>
        <v>#VALUE!</v>
      </c>
      <c r="F1230" s="58" t="e">
        <f t="shared" si="152"/>
        <v>#VALUE!</v>
      </c>
      <c r="G1230" s="58" t="e">
        <f t="shared" si="153"/>
        <v>#VALUE!</v>
      </c>
      <c r="H1230" s="31">
        <f t="shared" si="157"/>
        <v>0</v>
      </c>
      <c r="I1230" t="e">
        <f t="shared" si="158"/>
        <v>#VALUE!</v>
      </c>
      <c r="J1230" t="e">
        <f t="shared" si="159"/>
        <v>#VALUE!</v>
      </c>
    </row>
    <row r="1231" spans="3:10">
      <c r="C1231" s="58">
        <f t="shared" si="154"/>
        <v>0</v>
      </c>
      <c r="D1231" s="58" t="e">
        <f t="shared" si="155"/>
        <v>#VALUE!</v>
      </c>
      <c r="E1231" s="58" t="e">
        <f t="shared" si="156"/>
        <v>#VALUE!</v>
      </c>
      <c r="F1231" s="58" t="e">
        <f t="shared" si="152"/>
        <v>#VALUE!</v>
      </c>
      <c r="G1231" s="58" t="e">
        <f t="shared" si="153"/>
        <v>#VALUE!</v>
      </c>
      <c r="H1231" s="31">
        <f t="shared" si="157"/>
        <v>0</v>
      </c>
      <c r="I1231" t="e">
        <f t="shared" si="158"/>
        <v>#VALUE!</v>
      </c>
      <c r="J1231" t="e">
        <f t="shared" si="159"/>
        <v>#VALUE!</v>
      </c>
    </row>
    <row r="1232" spans="3:10">
      <c r="C1232" s="58">
        <f t="shared" si="154"/>
        <v>0</v>
      </c>
      <c r="D1232" s="58" t="e">
        <f t="shared" si="155"/>
        <v>#VALUE!</v>
      </c>
      <c r="E1232" s="58" t="e">
        <f t="shared" si="156"/>
        <v>#VALUE!</v>
      </c>
      <c r="F1232" s="58" t="e">
        <f t="shared" si="152"/>
        <v>#VALUE!</v>
      </c>
      <c r="G1232" s="58" t="e">
        <f t="shared" si="153"/>
        <v>#VALUE!</v>
      </c>
      <c r="H1232" s="31">
        <f t="shared" si="157"/>
        <v>0</v>
      </c>
      <c r="I1232" t="e">
        <f t="shared" si="158"/>
        <v>#VALUE!</v>
      </c>
      <c r="J1232" t="e">
        <f t="shared" si="159"/>
        <v>#VALUE!</v>
      </c>
    </row>
    <row r="1233" spans="3:10">
      <c r="C1233" s="58">
        <f t="shared" si="154"/>
        <v>0</v>
      </c>
      <c r="D1233" s="58" t="e">
        <f t="shared" si="155"/>
        <v>#VALUE!</v>
      </c>
      <c r="E1233" s="58" t="e">
        <f t="shared" si="156"/>
        <v>#VALUE!</v>
      </c>
      <c r="F1233" s="58" t="e">
        <f t="shared" si="152"/>
        <v>#VALUE!</v>
      </c>
      <c r="G1233" s="58" t="e">
        <f t="shared" si="153"/>
        <v>#VALUE!</v>
      </c>
      <c r="H1233" s="31">
        <f t="shared" si="157"/>
        <v>0</v>
      </c>
      <c r="I1233" t="e">
        <f t="shared" si="158"/>
        <v>#VALUE!</v>
      </c>
      <c r="J1233" t="e">
        <f t="shared" si="159"/>
        <v>#VALUE!</v>
      </c>
    </row>
    <row r="1234" spans="3:10">
      <c r="C1234" s="58">
        <f t="shared" si="154"/>
        <v>0</v>
      </c>
      <c r="D1234" s="58" t="e">
        <f t="shared" si="155"/>
        <v>#VALUE!</v>
      </c>
      <c r="E1234" s="58" t="e">
        <f t="shared" si="156"/>
        <v>#VALUE!</v>
      </c>
      <c r="F1234" s="58" t="e">
        <f t="shared" si="152"/>
        <v>#VALUE!</v>
      </c>
      <c r="G1234" s="58" t="e">
        <f t="shared" si="153"/>
        <v>#VALUE!</v>
      </c>
      <c r="H1234" s="31">
        <f t="shared" si="157"/>
        <v>0</v>
      </c>
      <c r="I1234" t="e">
        <f t="shared" si="158"/>
        <v>#VALUE!</v>
      </c>
      <c r="J1234" t="e">
        <f t="shared" si="159"/>
        <v>#VALUE!</v>
      </c>
    </row>
    <row r="1235" spans="3:10">
      <c r="C1235" s="58">
        <f t="shared" si="154"/>
        <v>0</v>
      </c>
      <c r="D1235" s="58" t="e">
        <f t="shared" si="155"/>
        <v>#VALUE!</v>
      </c>
      <c r="E1235" s="58" t="e">
        <f t="shared" si="156"/>
        <v>#VALUE!</v>
      </c>
      <c r="F1235" s="58" t="e">
        <f t="shared" si="152"/>
        <v>#VALUE!</v>
      </c>
      <c r="G1235" s="58" t="e">
        <f t="shared" si="153"/>
        <v>#VALUE!</v>
      </c>
      <c r="H1235" s="31">
        <f t="shared" si="157"/>
        <v>0</v>
      </c>
      <c r="I1235" t="e">
        <f t="shared" si="158"/>
        <v>#VALUE!</v>
      </c>
      <c r="J1235" t="e">
        <f t="shared" si="159"/>
        <v>#VALUE!</v>
      </c>
    </row>
    <row r="1236" spans="3:10">
      <c r="C1236" s="58">
        <f t="shared" si="154"/>
        <v>0</v>
      </c>
      <c r="D1236" s="58" t="e">
        <f t="shared" si="155"/>
        <v>#VALUE!</v>
      </c>
      <c r="E1236" s="58" t="e">
        <f t="shared" si="156"/>
        <v>#VALUE!</v>
      </c>
      <c r="F1236" s="58" t="e">
        <f t="shared" si="152"/>
        <v>#VALUE!</v>
      </c>
      <c r="G1236" s="58" t="e">
        <f t="shared" si="153"/>
        <v>#VALUE!</v>
      </c>
      <c r="H1236" s="31">
        <f t="shared" si="157"/>
        <v>0</v>
      </c>
      <c r="I1236" t="e">
        <f t="shared" si="158"/>
        <v>#VALUE!</v>
      </c>
      <c r="J1236" t="e">
        <f t="shared" si="159"/>
        <v>#VALUE!</v>
      </c>
    </row>
    <row r="1237" spans="3:10">
      <c r="C1237" s="58">
        <f t="shared" si="154"/>
        <v>0</v>
      </c>
      <c r="D1237" s="58" t="e">
        <f t="shared" si="155"/>
        <v>#VALUE!</v>
      </c>
      <c r="E1237" s="58" t="e">
        <f t="shared" si="156"/>
        <v>#VALUE!</v>
      </c>
      <c r="F1237" s="58" t="e">
        <f t="shared" si="152"/>
        <v>#VALUE!</v>
      </c>
      <c r="G1237" s="58" t="e">
        <f t="shared" si="153"/>
        <v>#VALUE!</v>
      </c>
      <c r="H1237" s="31">
        <f t="shared" si="157"/>
        <v>0</v>
      </c>
      <c r="I1237" t="e">
        <f t="shared" si="158"/>
        <v>#VALUE!</v>
      </c>
      <c r="J1237" t="e">
        <f t="shared" si="159"/>
        <v>#VALUE!</v>
      </c>
    </row>
    <row r="1238" spans="3:10">
      <c r="C1238" s="58">
        <f t="shared" si="154"/>
        <v>0</v>
      </c>
      <c r="D1238" s="58" t="e">
        <f t="shared" si="155"/>
        <v>#VALUE!</v>
      </c>
      <c r="E1238" s="58" t="e">
        <f t="shared" si="156"/>
        <v>#VALUE!</v>
      </c>
      <c r="F1238" s="58" t="e">
        <f t="shared" si="152"/>
        <v>#VALUE!</v>
      </c>
      <c r="G1238" s="58" t="e">
        <f t="shared" si="153"/>
        <v>#VALUE!</v>
      </c>
      <c r="H1238" s="31">
        <f t="shared" si="157"/>
        <v>0</v>
      </c>
      <c r="I1238" t="e">
        <f t="shared" si="158"/>
        <v>#VALUE!</v>
      </c>
      <c r="J1238" t="e">
        <f t="shared" si="159"/>
        <v>#VALUE!</v>
      </c>
    </row>
    <row r="1239" spans="3:10">
      <c r="C1239" s="58">
        <f t="shared" si="154"/>
        <v>0</v>
      </c>
      <c r="D1239" s="58" t="e">
        <f t="shared" si="155"/>
        <v>#VALUE!</v>
      </c>
      <c r="E1239" s="58" t="e">
        <f t="shared" si="156"/>
        <v>#VALUE!</v>
      </c>
      <c r="F1239" s="58" t="e">
        <f t="shared" si="152"/>
        <v>#VALUE!</v>
      </c>
      <c r="G1239" s="58" t="e">
        <f t="shared" si="153"/>
        <v>#VALUE!</v>
      </c>
      <c r="H1239" s="31">
        <f t="shared" si="157"/>
        <v>0</v>
      </c>
      <c r="I1239" t="e">
        <f t="shared" si="158"/>
        <v>#VALUE!</v>
      </c>
      <c r="J1239" t="e">
        <f t="shared" si="159"/>
        <v>#VALUE!</v>
      </c>
    </row>
    <row r="1240" spans="3:10">
      <c r="C1240" s="58">
        <f t="shared" si="154"/>
        <v>0</v>
      </c>
      <c r="D1240" s="58" t="e">
        <f t="shared" si="155"/>
        <v>#VALUE!</v>
      </c>
      <c r="E1240" s="58" t="e">
        <f t="shared" si="156"/>
        <v>#VALUE!</v>
      </c>
      <c r="F1240" s="58" t="e">
        <f t="shared" si="152"/>
        <v>#VALUE!</v>
      </c>
      <c r="G1240" s="58" t="e">
        <f t="shared" si="153"/>
        <v>#VALUE!</v>
      </c>
      <c r="H1240" s="31">
        <f t="shared" si="157"/>
        <v>0</v>
      </c>
      <c r="I1240" t="e">
        <f t="shared" si="158"/>
        <v>#VALUE!</v>
      </c>
      <c r="J1240" t="e">
        <f t="shared" si="159"/>
        <v>#VALUE!</v>
      </c>
    </row>
    <row r="1241" spans="3:10">
      <c r="C1241" s="58">
        <f t="shared" si="154"/>
        <v>0</v>
      </c>
      <c r="D1241" s="58" t="e">
        <f t="shared" si="155"/>
        <v>#VALUE!</v>
      </c>
      <c r="E1241" s="58" t="e">
        <f t="shared" si="156"/>
        <v>#VALUE!</v>
      </c>
      <c r="F1241" s="58" t="e">
        <f t="shared" si="152"/>
        <v>#VALUE!</v>
      </c>
      <c r="G1241" s="58" t="e">
        <f t="shared" si="153"/>
        <v>#VALUE!</v>
      </c>
      <c r="H1241" s="31">
        <f t="shared" si="157"/>
        <v>0</v>
      </c>
      <c r="I1241" t="e">
        <f t="shared" si="158"/>
        <v>#VALUE!</v>
      </c>
      <c r="J1241" t="e">
        <f t="shared" si="159"/>
        <v>#VALUE!</v>
      </c>
    </row>
    <row r="1242" spans="3:10">
      <c r="C1242" s="58">
        <f t="shared" si="154"/>
        <v>0</v>
      </c>
      <c r="D1242" s="58" t="e">
        <f t="shared" si="155"/>
        <v>#VALUE!</v>
      </c>
      <c r="E1242" s="58" t="e">
        <f t="shared" si="156"/>
        <v>#VALUE!</v>
      </c>
      <c r="F1242" s="58" t="e">
        <f t="shared" si="152"/>
        <v>#VALUE!</v>
      </c>
      <c r="G1242" s="58" t="e">
        <f t="shared" si="153"/>
        <v>#VALUE!</v>
      </c>
      <c r="H1242" s="31">
        <f t="shared" si="157"/>
        <v>0</v>
      </c>
      <c r="I1242" t="e">
        <f t="shared" si="158"/>
        <v>#VALUE!</v>
      </c>
      <c r="J1242" t="e">
        <f t="shared" si="159"/>
        <v>#VALUE!</v>
      </c>
    </row>
    <row r="1243" spans="3:10">
      <c r="C1243" s="58">
        <f t="shared" si="154"/>
        <v>0</v>
      </c>
      <c r="D1243" s="58" t="e">
        <f t="shared" si="155"/>
        <v>#VALUE!</v>
      </c>
      <c r="E1243" s="58" t="e">
        <f t="shared" si="156"/>
        <v>#VALUE!</v>
      </c>
      <c r="F1243" s="58" t="e">
        <f t="shared" si="152"/>
        <v>#VALUE!</v>
      </c>
      <c r="G1243" s="58" t="e">
        <f t="shared" si="153"/>
        <v>#VALUE!</v>
      </c>
      <c r="H1243" s="31">
        <f t="shared" si="157"/>
        <v>0</v>
      </c>
      <c r="I1243" t="e">
        <f t="shared" si="158"/>
        <v>#VALUE!</v>
      </c>
      <c r="J1243" t="e">
        <f t="shared" si="159"/>
        <v>#VALUE!</v>
      </c>
    </row>
    <row r="1244" spans="3:10">
      <c r="C1244" s="58">
        <f t="shared" si="154"/>
        <v>0</v>
      </c>
      <c r="D1244" s="58" t="e">
        <f t="shared" si="155"/>
        <v>#VALUE!</v>
      </c>
      <c r="E1244" s="58" t="e">
        <f t="shared" si="156"/>
        <v>#VALUE!</v>
      </c>
      <c r="F1244" s="58" t="e">
        <f t="shared" si="152"/>
        <v>#VALUE!</v>
      </c>
      <c r="G1244" s="58" t="e">
        <f t="shared" si="153"/>
        <v>#VALUE!</v>
      </c>
      <c r="H1244" s="31">
        <f t="shared" si="157"/>
        <v>0</v>
      </c>
      <c r="I1244" t="e">
        <f t="shared" si="158"/>
        <v>#VALUE!</v>
      </c>
      <c r="J1244" t="e">
        <f t="shared" si="159"/>
        <v>#VALUE!</v>
      </c>
    </row>
    <row r="1245" spans="3:10">
      <c r="C1245" s="58">
        <f t="shared" si="154"/>
        <v>0</v>
      </c>
      <c r="D1245" s="58" t="e">
        <f t="shared" si="155"/>
        <v>#VALUE!</v>
      </c>
      <c r="E1245" s="58" t="e">
        <f t="shared" si="156"/>
        <v>#VALUE!</v>
      </c>
      <c r="F1245" s="58" t="e">
        <f t="shared" si="152"/>
        <v>#VALUE!</v>
      </c>
      <c r="G1245" s="58" t="e">
        <f t="shared" si="153"/>
        <v>#VALUE!</v>
      </c>
      <c r="H1245" s="31">
        <f t="shared" si="157"/>
        <v>0</v>
      </c>
      <c r="I1245" t="e">
        <f t="shared" si="158"/>
        <v>#VALUE!</v>
      </c>
      <c r="J1245" t="e">
        <f t="shared" si="159"/>
        <v>#VALUE!</v>
      </c>
    </row>
    <row r="1246" spans="3:10">
      <c r="C1246" s="58">
        <f t="shared" si="154"/>
        <v>0</v>
      </c>
      <c r="D1246" s="58" t="e">
        <f t="shared" si="155"/>
        <v>#VALUE!</v>
      </c>
      <c r="E1246" s="58" t="e">
        <f t="shared" si="156"/>
        <v>#VALUE!</v>
      </c>
      <c r="F1246" s="58" t="e">
        <f t="shared" si="152"/>
        <v>#VALUE!</v>
      </c>
      <c r="G1246" s="58" t="e">
        <f t="shared" si="153"/>
        <v>#VALUE!</v>
      </c>
      <c r="H1246" s="31">
        <f t="shared" si="157"/>
        <v>0</v>
      </c>
      <c r="I1246" t="e">
        <f t="shared" si="158"/>
        <v>#VALUE!</v>
      </c>
      <c r="J1246" t="e">
        <f t="shared" si="159"/>
        <v>#VALUE!</v>
      </c>
    </row>
    <row r="1247" spans="3:10">
      <c r="C1247" s="58">
        <f t="shared" si="154"/>
        <v>0</v>
      </c>
      <c r="D1247" s="58" t="e">
        <f t="shared" si="155"/>
        <v>#VALUE!</v>
      </c>
      <c r="E1247" s="58" t="e">
        <f t="shared" si="156"/>
        <v>#VALUE!</v>
      </c>
      <c r="F1247" s="58" t="e">
        <f t="shared" si="152"/>
        <v>#VALUE!</v>
      </c>
      <c r="G1247" s="58" t="e">
        <f t="shared" si="153"/>
        <v>#VALUE!</v>
      </c>
      <c r="H1247" s="31">
        <f t="shared" si="157"/>
        <v>0</v>
      </c>
      <c r="I1247" t="e">
        <f t="shared" si="158"/>
        <v>#VALUE!</v>
      </c>
      <c r="J1247" t="e">
        <f t="shared" si="159"/>
        <v>#VALUE!</v>
      </c>
    </row>
    <row r="1248" spans="3:10">
      <c r="C1248" s="58">
        <f t="shared" si="154"/>
        <v>0</v>
      </c>
      <c r="D1248" s="58" t="e">
        <f t="shared" si="155"/>
        <v>#VALUE!</v>
      </c>
      <c r="E1248" s="58" t="e">
        <f t="shared" si="156"/>
        <v>#VALUE!</v>
      </c>
      <c r="F1248" s="58" t="e">
        <f t="shared" si="152"/>
        <v>#VALUE!</v>
      </c>
      <c r="G1248" s="58" t="e">
        <f t="shared" si="153"/>
        <v>#VALUE!</v>
      </c>
      <c r="H1248" s="31">
        <f t="shared" si="157"/>
        <v>0</v>
      </c>
      <c r="I1248" t="e">
        <f t="shared" si="158"/>
        <v>#VALUE!</v>
      </c>
      <c r="J1248" t="e">
        <f t="shared" si="159"/>
        <v>#VALUE!</v>
      </c>
    </row>
    <row r="1249" spans="3:10">
      <c r="C1249" s="58">
        <f t="shared" si="154"/>
        <v>0</v>
      </c>
      <c r="D1249" s="58" t="e">
        <f t="shared" si="155"/>
        <v>#VALUE!</v>
      </c>
      <c r="E1249" s="58" t="e">
        <f t="shared" si="156"/>
        <v>#VALUE!</v>
      </c>
      <c r="F1249" s="58" t="e">
        <f t="shared" ref="F1249:F1312" si="160">FIND(";",B1249,E1249+1)</f>
        <v>#VALUE!</v>
      </c>
      <c r="G1249" s="58" t="e">
        <f t="shared" ref="G1249:G1312" si="161">FIND(";",B1249,F1249+1)</f>
        <v>#VALUE!</v>
      </c>
      <c r="H1249" s="31">
        <f t="shared" si="157"/>
        <v>0</v>
      </c>
      <c r="I1249" t="e">
        <f t="shared" si="158"/>
        <v>#VALUE!</v>
      </c>
      <c r="J1249" t="e">
        <f t="shared" si="159"/>
        <v>#VALUE!</v>
      </c>
    </row>
    <row r="1250" spans="3:10">
      <c r="C1250" s="58">
        <f t="shared" si="154"/>
        <v>0</v>
      </c>
      <c r="D1250" s="58" t="e">
        <f t="shared" si="155"/>
        <v>#VALUE!</v>
      </c>
      <c r="E1250" s="58" t="e">
        <f t="shared" si="156"/>
        <v>#VALUE!</v>
      </c>
      <c r="F1250" s="58" t="e">
        <f t="shared" si="160"/>
        <v>#VALUE!</v>
      </c>
      <c r="G1250" s="58" t="e">
        <f t="shared" si="161"/>
        <v>#VALUE!</v>
      </c>
      <c r="H1250" s="31">
        <f t="shared" si="157"/>
        <v>0</v>
      </c>
      <c r="I1250" t="e">
        <f t="shared" si="158"/>
        <v>#VALUE!</v>
      </c>
      <c r="J1250" t="e">
        <f t="shared" si="159"/>
        <v>#VALUE!</v>
      </c>
    </row>
    <row r="1251" spans="3:10">
      <c r="C1251" s="58">
        <f t="shared" si="154"/>
        <v>0</v>
      </c>
      <c r="D1251" s="58" t="e">
        <f t="shared" si="155"/>
        <v>#VALUE!</v>
      </c>
      <c r="E1251" s="58" t="e">
        <f t="shared" si="156"/>
        <v>#VALUE!</v>
      </c>
      <c r="F1251" s="58" t="e">
        <f t="shared" si="160"/>
        <v>#VALUE!</v>
      </c>
      <c r="G1251" s="58" t="e">
        <f t="shared" si="161"/>
        <v>#VALUE!</v>
      </c>
      <c r="H1251" s="31">
        <f t="shared" si="157"/>
        <v>0</v>
      </c>
      <c r="I1251" t="e">
        <f t="shared" si="158"/>
        <v>#VALUE!</v>
      </c>
      <c r="J1251" t="e">
        <f t="shared" si="159"/>
        <v>#VALUE!</v>
      </c>
    </row>
    <row r="1252" spans="3:10">
      <c r="C1252" s="58">
        <f t="shared" si="154"/>
        <v>0</v>
      </c>
      <c r="D1252" s="58" t="e">
        <f t="shared" si="155"/>
        <v>#VALUE!</v>
      </c>
      <c r="E1252" s="58" t="e">
        <f t="shared" si="156"/>
        <v>#VALUE!</v>
      </c>
      <c r="F1252" s="58" t="e">
        <f t="shared" si="160"/>
        <v>#VALUE!</v>
      </c>
      <c r="G1252" s="58" t="e">
        <f t="shared" si="161"/>
        <v>#VALUE!</v>
      </c>
      <c r="H1252" s="31">
        <f t="shared" si="157"/>
        <v>0</v>
      </c>
      <c r="I1252" t="e">
        <f t="shared" si="158"/>
        <v>#VALUE!</v>
      </c>
      <c r="J1252" t="e">
        <f t="shared" si="159"/>
        <v>#VALUE!</v>
      </c>
    </row>
    <row r="1253" spans="3:10">
      <c r="C1253" s="58">
        <f t="shared" si="154"/>
        <v>0</v>
      </c>
      <c r="D1253" s="58" t="e">
        <f t="shared" si="155"/>
        <v>#VALUE!</v>
      </c>
      <c r="E1253" s="58" t="e">
        <f t="shared" si="156"/>
        <v>#VALUE!</v>
      </c>
      <c r="F1253" s="58" t="e">
        <f t="shared" si="160"/>
        <v>#VALUE!</v>
      </c>
      <c r="G1253" s="58" t="e">
        <f t="shared" si="161"/>
        <v>#VALUE!</v>
      </c>
      <c r="H1253" s="31">
        <f t="shared" si="157"/>
        <v>0</v>
      </c>
      <c r="I1253" t="e">
        <f t="shared" si="158"/>
        <v>#VALUE!</v>
      </c>
      <c r="J1253" t="e">
        <f t="shared" si="159"/>
        <v>#VALUE!</v>
      </c>
    </row>
    <row r="1254" spans="3:10">
      <c r="C1254" s="58">
        <f t="shared" si="154"/>
        <v>0</v>
      </c>
      <c r="D1254" s="58" t="e">
        <f t="shared" si="155"/>
        <v>#VALUE!</v>
      </c>
      <c r="E1254" s="58" t="e">
        <f t="shared" si="156"/>
        <v>#VALUE!</v>
      </c>
      <c r="F1254" s="58" t="e">
        <f t="shared" si="160"/>
        <v>#VALUE!</v>
      </c>
      <c r="G1254" s="58" t="e">
        <f t="shared" si="161"/>
        <v>#VALUE!</v>
      </c>
      <c r="H1254" s="31">
        <f t="shared" si="157"/>
        <v>0</v>
      </c>
      <c r="I1254" t="e">
        <f t="shared" si="158"/>
        <v>#VALUE!</v>
      </c>
      <c r="J1254" t="e">
        <f t="shared" si="159"/>
        <v>#VALUE!</v>
      </c>
    </row>
    <row r="1255" spans="3:10">
      <c r="C1255" s="58">
        <f t="shared" si="154"/>
        <v>0</v>
      </c>
      <c r="D1255" s="58" t="e">
        <f t="shared" si="155"/>
        <v>#VALUE!</v>
      </c>
      <c r="E1255" s="58" t="e">
        <f t="shared" si="156"/>
        <v>#VALUE!</v>
      </c>
      <c r="F1255" s="58" t="e">
        <f t="shared" si="160"/>
        <v>#VALUE!</v>
      </c>
      <c r="G1255" s="58" t="e">
        <f t="shared" si="161"/>
        <v>#VALUE!</v>
      </c>
      <c r="H1255" s="31">
        <f t="shared" si="157"/>
        <v>0</v>
      </c>
      <c r="I1255" t="e">
        <f t="shared" si="158"/>
        <v>#VALUE!</v>
      </c>
      <c r="J1255" t="e">
        <f t="shared" si="159"/>
        <v>#VALUE!</v>
      </c>
    </row>
    <row r="1256" spans="3:10">
      <c r="C1256" s="58">
        <f t="shared" si="154"/>
        <v>0</v>
      </c>
      <c r="D1256" s="58" t="e">
        <f t="shared" si="155"/>
        <v>#VALUE!</v>
      </c>
      <c r="E1256" s="58" t="e">
        <f t="shared" si="156"/>
        <v>#VALUE!</v>
      </c>
      <c r="F1256" s="58" t="e">
        <f t="shared" si="160"/>
        <v>#VALUE!</v>
      </c>
      <c r="G1256" s="58" t="e">
        <f t="shared" si="161"/>
        <v>#VALUE!</v>
      </c>
      <c r="H1256" s="31">
        <f t="shared" si="157"/>
        <v>0</v>
      </c>
      <c r="I1256" t="e">
        <f t="shared" si="158"/>
        <v>#VALUE!</v>
      </c>
      <c r="J1256" t="e">
        <f t="shared" si="159"/>
        <v>#VALUE!</v>
      </c>
    </row>
    <row r="1257" spans="3:10">
      <c r="C1257" s="58">
        <f t="shared" si="154"/>
        <v>0</v>
      </c>
      <c r="D1257" s="58" t="e">
        <f t="shared" si="155"/>
        <v>#VALUE!</v>
      </c>
      <c r="E1257" s="58" t="e">
        <f t="shared" si="156"/>
        <v>#VALUE!</v>
      </c>
      <c r="F1257" s="58" t="e">
        <f t="shared" si="160"/>
        <v>#VALUE!</v>
      </c>
      <c r="G1257" s="58" t="e">
        <f t="shared" si="161"/>
        <v>#VALUE!</v>
      </c>
      <c r="H1257" s="31">
        <f t="shared" si="157"/>
        <v>0</v>
      </c>
      <c r="I1257" t="e">
        <f t="shared" si="158"/>
        <v>#VALUE!</v>
      </c>
      <c r="J1257" t="e">
        <f t="shared" si="159"/>
        <v>#VALUE!</v>
      </c>
    </row>
    <row r="1258" spans="3:10">
      <c r="C1258" s="58">
        <f t="shared" si="154"/>
        <v>0</v>
      </c>
      <c r="D1258" s="58" t="e">
        <f t="shared" si="155"/>
        <v>#VALUE!</v>
      </c>
      <c r="E1258" s="58" t="e">
        <f t="shared" si="156"/>
        <v>#VALUE!</v>
      </c>
      <c r="F1258" s="58" t="e">
        <f t="shared" si="160"/>
        <v>#VALUE!</v>
      </c>
      <c r="G1258" s="58" t="e">
        <f t="shared" si="161"/>
        <v>#VALUE!</v>
      </c>
      <c r="H1258" s="31">
        <f t="shared" si="157"/>
        <v>0</v>
      </c>
      <c r="I1258" t="e">
        <f t="shared" si="158"/>
        <v>#VALUE!</v>
      </c>
      <c r="J1258" t="e">
        <f t="shared" si="159"/>
        <v>#VALUE!</v>
      </c>
    </row>
    <row r="1259" spans="3:10">
      <c r="C1259" s="58">
        <f t="shared" si="154"/>
        <v>0</v>
      </c>
      <c r="D1259" s="58" t="e">
        <f t="shared" si="155"/>
        <v>#VALUE!</v>
      </c>
      <c r="E1259" s="58" t="e">
        <f t="shared" si="156"/>
        <v>#VALUE!</v>
      </c>
      <c r="F1259" s="58" t="e">
        <f t="shared" si="160"/>
        <v>#VALUE!</v>
      </c>
      <c r="G1259" s="58" t="e">
        <f t="shared" si="161"/>
        <v>#VALUE!</v>
      </c>
      <c r="H1259" s="31">
        <f t="shared" si="157"/>
        <v>0</v>
      </c>
      <c r="I1259" t="e">
        <f t="shared" si="158"/>
        <v>#VALUE!</v>
      </c>
      <c r="J1259" t="e">
        <f t="shared" si="159"/>
        <v>#VALUE!</v>
      </c>
    </row>
    <row r="1260" spans="3:10">
      <c r="C1260" s="58">
        <f t="shared" si="154"/>
        <v>0</v>
      </c>
      <c r="D1260" s="58" t="e">
        <f t="shared" si="155"/>
        <v>#VALUE!</v>
      </c>
      <c r="E1260" s="58" t="e">
        <f t="shared" si="156"/>
        <v>#VALUE!</v>
      </c>
      <c r="F1260" s="58" t="e">
        <f t="shared" si="160"/>
        <v>#VALUE!</v>
      </c>
      <c r="G1260" s="58" t="e">
        <f t="shared" si="161"/>
        <v>#VALUE!</v>
      </c>
      <c r="H1260" s="31">
        <f t="shared" si="157"/>
        <v>0</v>
      </c>
      <c r="I1260" t="e">
        <f t="shared" si="158"/>
        <v>#VALUE!</v>
      </c>
      <c r="J1260" t="e">
        <f t="shared" si="159"/>
        <v>#VALUE!</v>
      </c>
    </row>
    <row r="1261" spans="3:10">
      <c r="C1261" s="58">
        <f t="shared" si="154"/>
        <v>0</v>
      </c>
      <c r="D1261" s="58" t="e">
        <f t="shared" si="155"/>
        <v>#VALUE!</v>
      </c>
      <c r="E1261" s="58" t="e">
        <f t="shared" si="156"/>
        <v>#VALUE!</v>
      </c>
      <c r="F1261" s="58" t="e">
        <f t="shared" si="160"/>
        <v>#VALUE!</v>
      </c>
      <c r="G1261" s="58" t="e">
        <f t="shared" si="161"/>
        <v>#VALUE!</v>
      </c>
      <c r="H1261" s="31">
        <f t="shared" si="157"/>
        <v>0</v>
      </c>
      <c r="I1261" t="e">
        <f t="shared" si="158"/>
        <v>#VALUE!</v>
      </c>
      <c r="J1261" t="e">
        <f t="shared" si="159"/>
        <v>#VALUE!</v>
      </c>
    </row>
    <row r="1262" spans="3:10">
      <c r="C1262" s="58">
        <f t="shared" si="154"/>
        <v>0</v>
      </c>
      <c r="D1262" s="58" t="e">
        <f t="shared" si="155"/>
        <v>#VALUE!</v>
      </c>
      <c r="E1262" s="58" t="e">
        <f t="shared" si="156"/>
        <v>#VALUE!</v>
      </c>
      <c r="F1262" s="58" t="e">
        <f t="shared" si="160"/>
        <v>#VALUE!</v>
      </c>
      <c r="G1262" s="58" t="e">
        <f t="shared" si="161"/>
        <v>#VALUE!</v>
      </c>
      <c r="H1262" s="31">
        <f t="shared" si="157"/>
        <v>0</v>
      </c>
      <c r="I1262" t="e">
        <f t="shared" si="158"/>
        <v>#VALUE!</v>
      </c>
      <c r="J1262" t="e">
        <f t="shared" si="159"/>
        <v>#VALUE!</v>
      </c>
    </row>
    <row r="1263" spans="3:10">
      <c r="C1263" s="58">
        <f t="shared" si="154"/>
        <v>0</v>
      </c>
      <c r="D1263" s="58" t="e">
        <f t="shared" si="155"/>
        <v>#VALUE!</v>
      </c>
      <c r="E1263" s="58" t="e">
        <f t="shared" si="156"/>
        <v>#VALUE!</v>
      </c>
      <c r="F1263" s="58" t="e">
        <f t="shared" si="160"/>
        <v>#VALUE!</v>
      </c>
      <c r="G1263" s="58" t="e">
        <f t="shared" si="161"/>
        <v>#VALUE!</v>
      </c>
      <c r="H1263" s="31">
        <f t="shared" si="157"/>
        <v>0</v>
      </c>
      <c r="I1263" t="e">
        <f t="shared" si="158"/>
        <v>#VALUE!</v>
      </c>
      <c r="J1263" t="e">
        <f t="shared" si="159"/>
        <v>#VALUE!</v>
      </c>
    </row>
    <row r="1264" spans="3:10">
      <c r="C1264" s="58">
        <f t="shared" si="154"/>
        <v>0</v>
      </c>
      <c r="D1264" s="58" t="e">
        <f t="shared" si="155"/>
        <v>#VALUE!</v>
      </c>
      <c r="E1264" s="58" t="e">
        <f t="shared" si="156"/>
        <v>#VALUE!</v>
      </c>
      <c r="F1264" s="58" t="e">
        <f t="shared" si="160"/>
        <v>#VALUE!</v>
      </c>
      <c r="G1264" s="58" t="e">
        <f t="shared" si="161"/>
        <v>#VALUE!</v>
      </c>
      <c r="H1264" s="31">
        <f t="shared" si="157"/>
        <v>0</v>
      </c>
      <c r="I1264" t="e">
        <f t="shared" si="158"/>
        <v>#VALUE!</v>
      </c>
      <c r="J1264" t="e">
        <f t="shared" si="159"/>
        <v>#VALUE!</v>
      </c>
    </row>
    <row r="1265" spans="3:10">
      <c r="C1265" s="58">
        <f t="shared" si="154"/>
        <v>0</v>
      </c>
      <c r="D1265" s="58" t="e">
        <f t="shared" si="155"/>
        <v>#VALUE!</v>
      </c>
      <c r="E1265" s="58" t="e">
        <f t="shared" si="156"/>
        <v>#VALUE!</v>
      </c>
      <c r="F1265" s="58" t="e">
        <f t="shared" si="160"/>
        <v>#VALUE!</v>
      </c>
      <c r="G1265" s="58" t="e">
        <f t="shared" si="161"/>
        <v>#VALUE!</v>
      </c>
      <c r="H1265" s="31">
        <f t="shared" si="157"/>
        <v>0</v>
      </c>
      <c r="I1265" t="e">
        <f t="shared" si="158"/>
        <v>#VALUE!</v>
      </c>
      <c r="J1265" t="e">
        <f t="shared" si="159"/>
        <v>#VALUE!</v>
      </c>
    </row>
    <row r="1266" spans="3:10">
      <c r="C1266" s="58">
        <f t="shared" si="154"/>
        <v>0</v>
      </c>
      <c r="D1266" s="58" t="e">
        <f t="shared" si="155"/>
        <v>#VALUE!</v>
      </c>
      <c r="E1266" s="58" t="e">
        <f t="shared" si="156"/>
        <v>#VALUE!</v>
      </c>
      <c r="F1266" s="58" t="e">
        <f t="shared" si="160"/>
        <v>#VALUE!</v>
      </c>
      <c r="G1266" s="58" t="e">
        <f t="shared" si="161"/>
        <v>#VALUE!</v>
      </c>
      <c r="H1266" s="31">
        <f t="shared" si="157"/>
        <v>0</v>
      </c>
      <c r="I1266" t="e">
        <f t="shared" si="158"/>
        <v>#VALUE!</v>
      </c>
      <c r="J1266" t="e">
        <f t="shared" si="159"/>
        <v>#VALUE!</v>
      </c>
    </row>
    <row r="1267" spans="3:10">
      <c r="C1267" s="58">
        <f t="shared" si="154"/>
        <v>0</v>
      </c>
      <c r="D1267" s="58" t="e">
        <f t="shared" si="155"/>
        <v>#VALUE!</v>
      </c>
      <c r="E1267" s="58" t="e">
        <f t="shared" si="156"/>
        <v>#VALUE!</v>
      </c>
      <c r="F1267" s="58" t="e">
        <f t="shared" si="160"/>
        <v>#VALUE!</v>
      </c>
      <c r="G1267" s="58" t="e">
        <f t="shared" si="161"/>
        <v>#VALUE!</v>
      </c>
      <c r="H1267" s="31">
        <f t="shared" si="157"/>
        <v>0</v>
      </c>
      <c r="I1267" t="e">
        <f t="shared" si="158"/>
        <v>#VALUE!</v>
      </c>
      <c r="J1267" t="e">
        <f t="shared" si="159"/>
        <v>#VALUE!</v>
      </c>
    </row>
    <row r="1268" spans="3:10">
      <c r="C1268" s="58">
        <f t="shared" si="154"/>
        <v>0</v>
      </c>
      <c r="D1268" s="58" t="e">
        <f t="shared" si="155"/>
        <v>#VALUE!</v>
      </c>
      <c r="E1268" s="58" t="e">
        <f t="shared" si="156"/>
        <v>#VALUE!</v>
      </c>
      <c r="F1268" s="58" t="e">
        <f t="shared" si="160"/>
        <v>#VALUE!</v>
      </c>
      <c r="G1268" s="58" t="e">
        <f t="shared" si="161"/>
        <v>#VALUE!</v>
      </c>
      <c r="H1268" s="31">
        <f t="shared" si="157"/>
        <v>0</v>
      </c>
      <c r="I1268" t="e">
        <f t="shared" si="158"/>
        <v>#VALUE!</v>
      </c>
      <c r="J1268" t="e">
        <f t="shared" si="159"/>
        <v>#VALUE!</v>
      </c>
    </row>
    <row r="1269" spans="3:10">
      <c r="C1269" s="58">
        <f t="shared" si="154"/>
        <v>0</v>
      </c>
      <c r="D1269" s="58" t="e">
        <f t="shared" si="155"/>
        <v>#VALUE!</v>
      </c>
      <c r="E1269" s="58" t="e">
        <f t="shared" si="156"/>
        <v>#VALUE!</v>
      </c>
      <c r="F1269" s="58" t="e">
        <f t="shared" si="160"/>
        <v>#VALUE!</v>
      </c>
      <c r="G1269" s="58" t="e">
        <f t="shared" si="161"/>
        <v>#VALUE!</v>
      </c>
      <c r="H1269" s="31">
        <f t="shared" si="157"/>
        <v>0</v>
      </c>
      <c r="I1269" t="e">
        <f t="shared" si="158"/>
        <v>#VALUE!</v>
      </c>
      <c r="J1269" t="e">
        <f t="shared" si="159"/>
        <v>#VALUE!</v>
      </c>
    </row>
    <row r="1270" spans="3:10">
      <c r="C1270" s="58">
        <f t="shared" si="154"/>
        <v>0</v>
      </c>
      <c r="D1270" s="58" t="e">
        <f t="shared" si="155"/>
        <v>#VALUE!</v>
      </c>
      <c r="E1270" s="58" t="e">
        <f t="shared" si="156"/>
        <v>#VALUE!</v>
      </c>
      <c r="F1270" s="58" t="e">
        <f t="shared" si="160"/>
        <v>#VALUE!</v>
      </c>
      <c r="G1270" s="58" t="e">
        <f t="shared" si="161"/>
        <v>#VALUE!</v>
      </c>
      <c r="H1270" s="31">
        <f t="shared" si="157"/>
        <v>0</v>
      </c>
      <c r="I1270" t="e">
        <f t="shared" si="158"/>
        <v>#VALUE!</v>
      </c>
      <c r="J1270" t="e">
        <f t="shared" si="159"/>
        <v>#VALUE!</v>
      </c>
    </row>
    <row r="1271" spans="3:10">
      <c r="C1271" s="58">
        <f t="shared" si="154"/>
        <v>0</v>
      </c>
      <c r="D1271" s="58" t="e">
        <f t="shared" si="155"/>
        <v>#VALUE!</v>
      </c>
      <c r="E1271" s="58" t="e">
        <f t="shared" si="156"/>
        <v>#VALUE!</v>
      </c>
      <c r="F1271" s="58" t="e">
        <f t="shared" si="160"/>
        <v>#VALUE!</v>
      </c>
      <c r="G1271" s="58" t="e">
        <f t="shared" si="161"/>
        <v>#VALUE!</v>
      </c>
      <c r="H1271" s="31">
        <f t="shared" si="157"/>
        <v>0</v>
      </c>
      <c r="I1271" t="e">
        <f t="shared" si="158"/>
        <v>#VALUE!</v>
      </c>
      <c r="J1271" t="e">
        <f t="shared" si="159"/>
        <v>#VALUE!</v>
      </c>
    </row>
    <row r="1272" spans="3:10">
      <c r="C1272" s="58">
        <f t="shared" si="154"/>
        <v>0</v>
      </c>
      <c r="D1272" s="58" t="e">
        <f t="shared" si="155"/>
        <v>#VALUE!</v>
      </c>
      <c r="E1272" s="58" t="e">
        <f t="shared" si="156"/>
        <v>#VALUE!</v>
      </c>
      <c r="F1272" s="58" t="e">
        <f t="shared" si="160"/>
        <v>#VALUE!</v>
      </c>
      <c r="G1272" s="58" t="e">
        <f t="shared" si="161"/>
        <v>#VALUE!</v>
      </c>
      <c r="H1272" s="31">
        <f t="shared" si="157"/>
        <v>0</v>
      </c>
      <c r="I1272" t="e">
        <f t="shared" si="158"/>
        <v>#VALUE!</v>
      </c>
      <c r="J1272" t="e">
        <f t="shared" si="159"/>
        <v>#VALUE!</v>
      </c>
    </row>
    <row r="1273" spans="3:10">
      <c r="C1273" s="58">
        <f t="shared" si="154"/>
        <v>0</v>
      </c>
      <c r="D1273" s="58" t="e">
        <f t="shared" si="155"/>
        <v>#VALUE!</v>
      </c>
      <c r="E1273" s="58" t="e">
        <f t="shared" si="156"/>
        <v>#VALUE!</v>
      </c>
      <c r="F1273" s="58" t="e">
        <f t="shared" si="160"/>
        <v>#VALUE!</v>
      </c>
      <c r="G1273" s="58" t="e">
        <f t="shared" si="161"/>
        <v>#VALUE!</v>
      </c>
      <c r="H1273" s="31">
        <f t="shared" si="157"/>
        <v>0</v>
      </c>
      <c r="I1273" t="e">
        <f t="shared" si="158"/>
        <v>#VALUE!</v>
      </c>
      <c r="J1273" t="e">
        <f t="shared" si="159"/>
        <v>#VALUE!</v>
      </c>
    </row>
    <row r="1274" spans="3:10">
      <c r="C1274" s="58">
        <f t="shared" si="154"/>
        <v>0</v>
      </c>
      <c r="D1274" s="58" t="e">
        <f t="shared" si="155"/>
        <v>#VALUE!</v>
      </c>
      <c r="E1274" s="58" t="e">
        <f t="shared" si="156"/>
        <v>#VALUE!</v>
      </c>
      <c r="F1274" s="58" t="e">
        <f t="shared" si="160"/>
        <v>#VALUE!</v>
      </c>
      <c r="G1274" s="58" t="e">
        <f t="shared" si="161"/>
        <v>#VALUE!</v>
      </c>
      <c r="H1274" s="31">
        <f t="shared" si="157"/>
        <v>0</v>
      </c>
      <c r="I1274" t="e">
        <f t="shared" si="158"/>
        <v>#VALUE!</v>
      </c>
      <c r="J1274" t="e">
        <f t="shared" si="159"/>
        <v>#VALUE!</v>
      </c>
    </row>
    <row r="1275" spans="3:10">
      <c r="C1275" s="58">
        <f t="shared" si="154"/>
        <v>0</v>
      </c>
      <c r="D1275" s="58" t="e">
        <f t="shared" si="155"/>
        <v>#VALUE!</v>
      </c>
      <c r="E1275" s="58" t="e">
        <f t="shared" si="156"/>
        <v>#VALUE!</v>
      </c>
      <c r="F1275" s="58" t="e">
        <f t="shared" si="160"/>
        <v>#VALUE!</v>
      </c>
      <c r="G1275" s="58" t="e">
        <f t="shared" si="161"/>
        <v>#VALUE!</v>
      </c>
      <c r="H1275" s="31">
        <f t="shared" si="157"/>
        <v>0</v>
      </c>
      <c r="I1275" t="e">
        <f t="shared" si="158"/>
        <v>#VALUE!</v>
      </c>
      <c r="J1275" t="e">
        <f t="shared" si="159"/>
        <v>#VALUE!</v>
      </c>
    </row>
    <row r="1276" spans="3:10">
      <c r="C1276" s="58">
        <f t="shared" si="154"/>
        <v>0</v>
      </c>
      <c r="D1276" s="58" t="e">
        <f t="shared" si="155"/>
        <v>#VALUE!</v>
      </c>
      <c r="E1276" s="58" t="e">
        <f t="shared" si="156"/>
        <v>#VALUE!</v>
      </c>
      <c r="F1276" s="58" t="e">
        <f t="shared" si="160"/>
        <v>#VALUE!</v>
      </c>
      <c r="G1276" s="58" t="e">
        <f t="shared" si="161"/>
        <v>#VALUE!</v>
      </c>
      <c r="H1276" s="31">
        <f t="shared" si="157"/>
        <v>0</v>
      </c>
      <c r="I1276" t="e">
        <f t="shared" si="158"/>
        <v>#VALUE!</v>
      </c>
      <c r="J1276" t="e">
        <f t="shared" si="159"/>
        <v>#VALUE!</v>
      </c>
    </row>
    <row r="1277" spans="3:10">
      <c r="C1277" s="58">
        <f t="shared" si="154"/>
        <v>0</v>
      </c>
      <c r="D1277" s="58" t="e">
        <f t="shared" si="155"/>
        <v>#VALUE!</v>
      </c>
      <c r="E1277" s="58" t="e">
        <f t="shared" si="156"/>
        <v>#VALUE!</v>
      </c>
      <c r="F1277" s="58" t="e">
        <f t="shared" si="160"/>
        <v>#VALUE!</v>
      </c>
      <c r="G1277" s="58" t="e">
        <f t="shared" si="161"/>
        <v>#VALUE!</v>
      </c>
      <c r="H1277" s="31">
        <f t="shared" si="157"/>
        <v>0</v>
      </c>
      <c r="I1277" t="e">
        <f t="shared" si="158"/>
        <v>#VALUE!</v>
      </c>
      <c r="J1277" t="e">
        <f t="shared" si="159"/>
        <v>#VALUE!</v>
      </c>
    </row>
    <row r="1278" spans="3:10">
      <c r="C1278" s="58">
        <f t="shared" si="154"/>
        <v>0</v>
      </c>
      <c r="D1278" s="58" t="e">
        <f t="shared" si="155"/>
        <v>#VALUE!</v>
      </c>
      <c r="E1278" s="58" t="e">
        <f t="shared" si="156"/>
        <v>#VALUE!</v>
      </c>
      <c r="F1278" s="58" t="e">
        <f t="shared" si="160"/>
        <v>#VALUE!</v>
      </c>
      <c r="G1278" s="58" t="e">
        <f t="shared" si="161"/>
        <v>#VALUE!</v>
      </c>
      <c r="H1278" s="31">
        <f t="shared" si="157"/>
        <v>0</v>
      </c>
      <c r="I1278" t="e">
        <f t="shared" si="158"/>
        <v>#VALUE!</v>
      </c>
      <c r="J1278" t="e">
        <f t="shared" si="159"/>
        <v>#VALUE!</v>
      </c>
    </row>
    <row r="1279" spans="3:10">
      <c r="C1279" s="58">
        <f t="shared" si="154"/>
        <v>0</v>
      </c>
      <c r="D1279" s="58" t="e">
        <f t="shared" si="155"/>
        <v>#VALUE!</v>
      </c>
      <c r="E1279" s="58" t="e">
        <f t="shared" si="156"/>
        <v>#VALUE!</v>
      </c>
      <c r="F1279" s="58" t="e">
        <f t="shared" si="160"/>
        <v>#VALUE!</v>
      </c>
      <c r="G1279" s="58" t="e">
        <f t="shared" si="161"/>
        <v>#VALUE!</v>
      </c>
      <c r="H1279" s="31">
        <f t="shared" si="157"/>
        <v>0</v>
      </c>
      <c r="I1279" t="e">
        <f t="shared" si="158"/>
        <v>#VALUE!</v>
      </c>
      <c r="J1279" t="e">
        <f t="shared" si="159"/>
        <v>#VALUE!</v>
      </c>
    </row>
    <row r="1280" spans="3:10">
      <c r="C1280" s="58">
        <f t="shared" si="154"/>
        <v>0</v>
      </c>
      <c r="D1280" s="58" t="e">
        <f t="shared" si="155"/>
        <v>#VALUE!</v>
      </c>
      <c r="E1280" s="58" t="e">
        <f t="shared" si="156"/>
        <v>#VALUE!</v>
      </c>
      <c r="F1280" s="58" t="e">
        <f t="shared" si="160"/>
        <v>#VALUE!</v>
      </c>
      <c r="G1280" s="58" t="e">
        <f t="shared" si="161"/>
        <v>#VALUE!</v>
      </c>
      <c r="H1280" s="31">
        <f t="shared" si="157"/>
        <v>0</v>
      </c>
      <c r="I1280" t="e">
        <f t="shared" si="158"/>
        <v>#VALUE!</v>
      </c>
      <c r="J1280" t="e">
        <f t="shared" si="159"/>
        <v>#VALUE!</v>
      </c>
    </row>
    <row r="1281" spans="3:10">
      <c r="C1281" s="58">
        <f t="shared" si="154"/>
        <v>0</v>
      </c>
      <c r="D1281" s="58" t="e">
        <f t="shared" si="155"/>
        <v>#VALUE!</v>
      </c>
      <c r="E1281" s="58" t="e">
        <f t="shared" si="156"/>
        <v>#VALUE!</v>
      </c>
      <c r="F1281" s="58" t="e">
        <f t="shared" si="160"/>
        <v>#VALUE!</v>
      </c>
      <c r="G1281" s="58" t="e">
        <f t="shared" si="161"/>
        <v>#VALUE!</v>
      </c>
      <c r="H1281" s="31">
        <f t="shared" si="157"/>
        <v>0</v>
      </c>
      <c r="I1281" t="e">
        <f t="shared" si="158"/>
        <v>#VALUE!</v>
      </c>
      <c r="J1281" t="e">
        <f t="shared" si="159"/>
        <v>#VALUE!</v>
      </c>
    </row>
    <row r="1282" spans="3:10">
      <c r="C1282" s="58">
        <f t="shared" ref="C1282:C1345" si="162">IFERROR(FIND(";",B1282,1),B1282)</f>
        <v>0</v>
      </c>
      <c r="D1282" s="58" t="e">
        <f t="shared" ref="D1282:D1345" si="163">FIND(";",B1282,C1282+1)</f>
        <v>#VALUE!</v>
      </c>
      <c r="E1282" s="58" t="e">
        <f t="shared" ref="E1282:E1345" si="164">FIND(";",B1282,D1282+1)</f>
        <v>#VALUE!</v>
      </c>
      <c r="F1282" s="58" t="e">
        <f t="shared" si="160"/>
        <v>#VALUE!</v>
      </c>
      <c r="G1282" s="58" t="e">
        <f t="shared" si="161"/>
        <v>#VALUE!</v>
      </c>
      <c r="H1282" s="31">
        <f t="shared" ref="H1282:H1345" si="165">IFERROR(MID(B1282,1,C1282-1),B1282)</f>
        <v>0</v>
      </c>
      <c r="I1282" t="e">
        <f t="shared" ref="I1282:I1345" si="166">MID(B1282,C1282+1,D1282-1-C1282)</f>
        <v>#VALUE!</v>
      </c>
      <c r="J1282" t="e">
        <f t="shared" ref="J1282:J1345" si="167">MID(B1282,D1282+1,1000)</f>
        <v>#VALUE!</v>
      </c>
    </row>
    <row r="1283" spans="3:10">
      <c r="C1283" s="58">
        <f t="shared" si="162"/>
        <v>0</v>
      </c>
      <c r="D1283" s="58" t="e">
        <f t="shared" si="163"/>
        <v>#VALUE!</v>
      </c>
      <c r="E1283" s="58" t="e">
        <f t="shared" si="164"/>
        <v>#VALUE!</v>
      </c>
      <c r="F1283" s="58" t="e">
        <f t="shared" si="160"/>
        <v>#VALUE!</v>
      </c>
      <c r="G1283" s="58" t="e">
        <f t="shared" si="161"/>
        <v>#VALUE!</v>
      </c>
      <c r="H1283" s="31">
        <f t="shared" si="165"/>
        <v>0</v>
      </c>
      <c r="I1283" t="e">
        <f t="shared" si="166"/>
        <v>#VALUE!</v>
      </c>
      <c r="J1283" t="e">
        <f t="shared" si="167"/>
        <v>#VALUE!</v>
      </c>
    </row>
    <row r="1284" spans="3:10">
      <c r="C1284" s="58">
        <f t="shared" si="162"/>
        <v>0</v>
      </c>
      <c r="D1284" s="58" t="e">
        <f t="shared" si="163"/>
        <v>#VALUE!</v>
      </c>
      <c r="E1284" s="58" t="e">
        <f t="shared" si="164"/>
        <v>#VALUE!</v>
      </c>
      <c r="F1284" s="58" t="e">
        <f t="shared" si="160"/>
        <v>#VALUE!</v>
      </c>
      <c r="G1284" s="58" t="e">
        <f t="shared" si="161"/>
        <v>#VALUE!</v>
      </c>
      <c r="H1284" s="31">
        <f t="shared" si="165"/>
        <v>0</v>
      </c>
      <c r="I1284" t="e">
        <f t="shared" si="166"/>
        <v>#VALUE!</v>
      </c>
      <c r="J1284" t="e">
        <f t="shared" si="167"/>
        <v>#VALUE!</v>
      </c>
    </row>
    <row r="1285" spans="3:10">
      <c r="C1285" s="58">
        <f t="shared" si="162"/>
        <v>0</v>
      </c>
      <c r="D1285" s="58" t="e">
        <f t="shared" si="163"/>
        <v>#VALUE!</v>
      </c>
      <c r="E1285" s="58" t="e">
        <f t="shared" si="164"/>
        <v>#VALUE!</v>
      </c>
      <c r="F1285" s="58" t="e">
        <f t="shared" si="160"/>
        <v>#VALUE!</v>
      </c>
      <c r="G1285" s="58" t="e">
        <f t="shared" si="161"/>
        <v>#VALUE!</v>
      </c>
      <c r="H1285" s="31">
        <f t="shared" si="165"/>
        <v>0</v>
      </c>
      <c r="I1285" t="e">
        <f t="shared" si="166"/>
        <v>#VALUE!</v>
      </c>
      <c r="J1285" t="e">
        <f t="shared" si="167"/>
        <v>#VALUE!</v>
      </c>
    </row>
    <row r="1286" spans="3:10">
      <c r="C1286" s="58">
        <f t="shared" si="162"/>
        <v>0</v>
      </c>
      <c r="D1286" s="58" t="e">
        <f t="shared" si="163"/>
        <v>#VALUE!</v>
      </c>
      <c r="E1286" s="58" t="e">
        <f t="shared" si="164"/>
        <v>#VALUE!</v>
      </c>
      <c r="F1286" s="58" t="e">
        <f t="shared" si="160"/>
        <v>#VALUE!</v>
      </c>
      <c r="G1286" s="58" t="e">
        <f t="shared" si="161"/>
        <v>#VALUE!</v>
      </c>
      <c r="H1286" s="31">
        <f t="shared" si="165"/>
        <v>0</v>
      </c>
      <c r="I1286" t="e">
        <f t="shared" si="166"/>
        <v>#VALUE!</v>
      </c>
      <c r="J1286" t="e">
        <f t="shared" si="167"/>
        <v>#VALUE!</v>
      </c>
    </row>
    <row r="1287" spans="3:10">
      <c r="C1287" s="58">
        <f t="shared" si="162"/>
        <v>0</v>
      </c>
      <c r="D1287" s="58" t="e">
        <f t="shared" si="163"/>
        <v>#VALUE!</v>
      </c>
      <c r="E1287" s="58" t="e">
        <f t="shared" si="164"/>
        <v>#VALUE!</v>
      </c>
      <c r="F1287" s="58" t="e">
        <f t="shared" si="160"/>
        <v>#VALUE!</v>
      </c>
      <c r="G1287" s="58" t="e">
        <f t="shared" si="161"/>
        <v>#VALUE!</v>
      </c>
      <c r="H1287" s="31">
        <f t="shared" si="165"/>
        <v>0</v>
      </c>
      <c r="I1287" t="e">
        <f t="shared" si="166"/>
        <v>#VALUE!</v>
      </c>
      <c r="J1287" t="e">
        <f t="shared" si="167"/>
        <v>#VALUE!</v>
      </c>
    </row>
    <row r="1288" spans="3:10">
      <c r="C1288" s="58">
        <f t="shared" si="162"/>
        <v>0</v>
      </c>
      <c r="D1288" s="58" t="e">
        <f t="shared" si="163"/>
        <v>#VALUE!</v>
      </c>
      <c r="E1288" s="58" t="e">
        <f t="shared" si="164"/>
        <v>#VALUE!</v>
      </c>
      <c r="F1288" s="58" t="e">
        <f t="shared" si="160"/>
        <v>#VALUE!</v>
      </c>
      <c r="G1288" s="58" t="e">
        <f t="shared" si="161"/>
        <v>#VALUE!</v>
      </c>
      <c r="H1288" s="31">
        <f t="shared" si="165"/>
        <v>0</v>
      </c>
      <c r="I1288" t="e">
        <f t="shared" si="166"/>
        <v>#VALUE!</v>
      </c>
      <c r="J1288" t="e">
        <f t="shared" si="167"/>
        <v>#VALUE!</v>
      </c>
    </row>
    <row r="1289" spans="3:10">
      <c r="C1289" s="58">
        <f t="shared" si="162"/>
        <v>0</v>
      </c>
      <c r="D1289" s="58" t="e">
        <f t="shared" si="163"/>
        <v>#VALUE!</v>
      </c>
      <c r="E1289" s="58" t="e">
        <f t="shared" si="164"/>
        <v>#VALUE!</v>
      </c>
      <c r="F1289" s="58" t="e">
        <f t="shared" si="160"/>
        <v>#VALUE!</v>
      </c>
      <c r="G1289" s="58" t="e">
        <f t="shared" si="161"/>
        <v>#VALUE!</v>
      </c>
      <c r="H1289" s="31">
        <f t="shared" si="165"/>
        <v>0</v>
      </c>
      <c r="I1289" t="e">
        <f t="shared" si="166"/>
        <v>#VALUE!</v>
      </c>
      <c r="J1289" t="e">
        <f t="shared" si="167"/>
        <v>#VALUE!</v>
      </c>
    </row>
    <row r="1290" spans="3:10">
      <c r="C1290" s="58">
        <f t="shared" si="162"/>
        <v>0</v>
      </c>
      <c r="D1290" s="58" t="e">
        <f t="shared" si="163"/>
        <v>#VALUE!</v>
      </c>
      <c r="E1290" s="58" t="e">
        <f t="shared" si="164"/>
        <v>#VALUE!</v>
      </c>
      <c r="F1290" s="58" t="e">
        <f t="shared" si="160"/>
        <v>#VALUE!</v>
      </c>
      <c r="G1290" s="58" t="e">
        <f t="shared" si="161"/>
        <v>#VALUE!</v>
      </c>
      <c r="H1290" s="31">
        <f t="shared" si="165"/>
        <v>0</v>
      </c>
      <c r="I1290" t="e">
        <f t="shared" si="166"/>
        <v>#VALUE!</v>
      </c>
      <c r="J1290" t="e">
        <f t="shared" si="167"/>
        <v>#VALUE!</v>
      </c>
    </row>
    <row r="1291" spans="3:10">
      <c r="C1291" s="58">
        <f t="shared" si="162"/>
        <v>0</v>
      </c>
      <c r="D1291" s="58" t="e">
        <f t="shared" si="163"/>
        <v>#VALUE!</v>
      </c>
      <c r="E1291" s="58" t="e">
        <f t="shared" si="164"/>
        <v>#VALUE!</v>
      </c>
      <c r="F1291" s="58" t="e">
        <f t="shared" si="160"/>
        <v>#VALUE!</v>
      </c>
      <c r="G1291" s="58" t="e">
        <f t="shared" si="161"/>
        <v>#VALUE!</v>
      </c>
      <c r="H1291" s="31">
        <f t="shared" si="165"/>
        <v>0</v>
      </c>
      <c r="I1291" t="e">
        <f t="shared" si="166"/>
        <v>#VALUE!</v>
      </c>
      <c r="J1291" t="e">
        <f t="shared" si="167"/>
        <v>#VALUE!</v>
      </c>
    </row>
    <row r="1292" spans="3:10">
      <c r="C1292" s="58">
        <f t="shared" si="162"/>
        <v>0</v>
      </c>
      <c r="D1292" s="58" t="e">
        <f t="shared" si="163"/>
        <v>#VALUE!</v>
      </c>
      <c r="E1292" s="58" t="e">
        <f t="shared" si="164"/>
        <v>#VALUE!</v>
      </c>
      <c r="F1292" s="58" t="e">
        <f t="shared" si="160"/>
        <v>#VALUE!</v>
      </c>
      <c r="G1292" s="58" t="e">
        <f t="shared" si="161"/>
        <v>#VALUE!</v>
      </c>
      <c r="H1292" s="31">
        <f t="shared" si="165"/>
        <v>0</v>
      </c>
      <c r="I1292" t="e">
        <f t="shared" si="166"/>
        <v>#VALUE!</v>
      </c>
      <c r="J1292" t="e">
        <f t="shared" si="167"/>
        <v>#VALUE!</v>
      </c>
    </row>
    <row r="1293" spans="3:10">
      <c r="C1293" s="58">
        <f t="shared" si="162"/>
        <v>0</v>
      </c>
      <c r="D1293" s="58" t="e">
        <f t="shared" si="163"/>
        <v>#VALUE!</v>
      </c>
      <c r="E1293" s="58" t="e">
        <f t="shared" si="164"/>
        <v>#VALUE!</v>
      </c>
      <c r="F1293" s="58" t="e">
        <f t="shared" si="160"/>
        <v>#VALUE!</v>
      </c>
      <c r="G1293" s="58" t="e">
        <f t="shared" si="161"/>
        <v>#VALUE!</v>
      </c>
      <c r="H1293" s="31">
        <f t="shared" si="165"/>
        <v>0</v>
      </c>
      <c r="I1293" t="e">
        <f t="shared" si="166"/>
        <v>#VALUE!</v>
      </c>
      <c r="J1293" t="e">
        <f t="shared" si="167"/>
        <v>#VALUE!</v>
      </c>
    </row>
    <row r="1294" spans="3:10">
      <c r="C1294" s="58">
        <f t="shared" si="162"/>
        <v>0</v>
      </c>
      <c r="D1294" s="58" t="e">
        <f t="shared" si="163"/>
        <v>#VALUE!</v>
      </c>
      <c r="E1294" s="58" t="e">
        <f t="shared" si="164"/>
        <v>#VALUE!</v>
      </c>
      <c r="F1294" s="58" t="e">
        <f t="shared" si="160"/>
        <v>#VALUE!</v>
      </c>
      <c r="G1294" s="58" t="e">
        <f t="shared" si="161"/>
        <v>#VALUE!</v>
      </c>
      <c r="H1294" s="31">
        <f t="shared" si="165"/>
        <v>0</v>
      </c>
      <c r="I1294" t="e">
        <f t="shared" si="166"/>
        <v>#VALUE!</v>
      </c>
      <c r="J1294" t="e">
        <f t="shared" si="167"/>
        <v>#VALUE!</v>
      </c>
    </row>
    <row r="1295" spans="3:10">
      <c r="C1295" s="58">
        <f t="shared" si="162"/>
        <v>0</v>
      </c>
      <c r="D1295" s="58" t="e">
        <f t="shared" si="163"/>
        <v>#VALUE!</v>
      </c>
      <c r="E1295" s="58" t="e">
        <f t="shared" si="164"/>
        <v>#VALUE!</v>
      </c>
      <c r="F1295" s="58" t="e">
        <f t="shared" si="160"/>
        <v>#VALUE!</v>
      </c>
      <c r="G1295" s="58" t="e">
        <f t="shared" si="161"/>
        <v>#VALUE!</v>
      </c>
      <c r="H1295" s="31">
        <f t="shared" si="165"/>
        <v>0</v>
      </c>
      <c r="I1295" t="e">
        <f t="shared" si="166"/>
        <v>#VALUE!</v>
      </c>
      <c r="J1295" t="e">
        <f t="shared" si="167"/>
        <v>#VALUE!</v>
      </c>
    </row>
    <row r="1296" spans="3:10">
      <c r="C1296" s="58">
        <f t="shared" si="162"/>
        <v>0</v>
      </c>
      <c r="D1296" s="58" t="e">
        <f t="shared" si="163"/>
        <v>#VALUE!</v>
      </c>
      <c r="E1296" s="58" t="e">
        <f t="shared" si="164"/>
        <v>#VALUE!</v>
      </c>
      <c r="F1296" s="58" t="e">
        <f t="shared" si="160"/>
        <v>#VALUE!</v>
      </c>
      <c r="G1296" s="58" t="e">
        <f t="shared" si="161"/>
        <v>#VALUE!</v>
      </c>
      <c r="H1296" s="31">
        <f t="shared" si="165"/>
        <v>0</v>
      </c>
      <c r="I1296" t="e">
        <f t="shared" si="166"/>
        <v>#VALUE!</v>
      </c>
      <c r="J1296" t="e">
        <f t="shared" si="167"/>
        <v>#VALUE!</v>
      </c>
    </row>
    <row r="1297" spans="3:10">
      <c r="C1297" s="58">
        <f t="shared" si="162"/>
        <v>0</v>
      </c>
      <c r="D1297" s="58" t="e">
        <f t="shared" si="163"/>
        <v>#VALUE!</v>
      </c>
      <c r="E1297" s="58" t="e">
        <f t="shared" si="164"/>
        <v>#VALUE!</v>
      </c>
      <c r="F1297" s="58" t="e">
        <f t="shared" si="160"/>
        <v>#VALUE!</v>
      </c>
      <c r="G1297" s="58" t="e">
        <f t="shared" si="161"/>
        <v>#VALUE!</v>
      </c>
      <c r="H1297" s="31">
        <f t="shared" si="165"/>
        <v>0</v>
      </c>
      <c r="I1297" t="e">
        <f t="shared" si="166"/>
        <v>#VALUE!</v>
      </c>
      <c r="J1297" t="e">
        <f t="shared" si="167"/>
        <v>#VALUE!</v>
      </c>
    </row>
    <row r="1298" spans="3:10">
      <c r="C1298" s="58">
        <f t="shared" si="162"/>
        <v>0</v>
      </c>
      <c r="D1298" s="58" t="e">
        <f t="shared" si="163"/>
        <v>#VALUE!</v>
      </c>
      <c r="E1298" s="58" t="e">
        <f t="shared" si="164"/>
        <v>#VALUE!</v>
      </c>
      <c r="F1298" s="58" t="e">
        <f t="shared" si="160"/>
        <v>#VALUE!</v>
      </c>
      <c r="G1298" s="58" t="e">
        <f t="shared" si="161"/>
        <v>#VALUE!</v>
      </c>
      <c r="H1298" s="31">
        <f t="shared" si="165"/>
        <v>0</v>
      </c>
      <c r="I1298" t="e">
        <f t="shared" si="166"/>
        <v>#VALUE!</v>
      </c>
      <c r="J1298" t="e">
        <f t="shared" si="167"/>
        <v>#VALUE!</v>
      </c>
    </row>
    <row r="1299" spans="3:10">
      <c r="C1299" s="58">
        <f t="shared" si="162"/>
        <v>0</v>
      </c>
      <c r="D1299" s="58" t="e">
        <f t="shared" si="163"/>
        <v>#VALUE!</v>
      </c>
      <c r="E1299" s="58" t="e">
        <f t="shared" si="164"/>
        <v>#VALUE!</v>
      </c>
      <c r="F1299" s="58" t="e">
        <f t="shared" si="160"/>
        <v>#VALUE!</v>
      </c>
      <c r="G1299" s="58" t="e">
        <f t="shared" si="161"/>
        <v>#VALUE!</v>
      </c>
      <c r="H1299" s="31">
        <f t="shared" si="165"/>
        <v>0</v>
      </c>
      <c r="I1299" t="e">
        <f t="shared" si="166"/>
        <v>#VALUE!</v>
      </c>
      <c r="J1299" t="e">
        <f t="shared" si="167"/>
        <v>#VALUE!</v>
      </c>
    </row>
    <row r="1300" spans="3:10">
      <c r="C1300" s="58">
        <f t="shared" si="162"/>
        <v>0</v>
      </c>
      <c r="D1300" s="58" t="e">
        <f t="shared" si="163"/>
        <v>#VALUE!</v>
      </c>
      <c r="E1300" s="58" t="e">
        <f t="shared" si="164"/>
        <v>#VALUE!</v>
      </c>
      <c r="F1300" s="58" t="e">
        <f t="shared" si="160"/>
        <v>#VALUE!</v>
      </c>
      <c r="G1300" s="58" t="e">
        <f t="shared" si="161"/>
        <v>#VALUE!</v>
      </c>
      <c r="H1300" s="31">
        <f t="shared" si="165"/>
        <v>0</v>
      </c>
      <c r="I1300" t="e">
        <f t="shared" si="166"/>
        <v>#VALUE!</v>
      </c>
      <c r="J1300" t="e">
        <f t="shared" si="167"/>
        <v>#VALUE!</v>
      </c>
    </row>
    <row r="1301" spans="3:10">
      <c r="C1301" s="58">
        <f t="shared" si="162"/>
        <v>0</v>
      </c>
      <c r="D1301" s="58" t="e">
        <f t="shared" si="163"/>
        <v>#VALUE!</v>
      </c>
      <c r="E1301" s="58" t="e">
        <f t="shared" si="164"/>
        <v>#VALUE!</v>
      </c>
      <c r="F1301" s="58" t="e">
        <f t="shared" si="160"/>
        <v>#VALUE!</v>
      </c>
      <c r="G1301" s="58" t="e">
        <f t="shared" si="161"/>
        <v>#VALUE!</v>
      </c>
      <c r="H1301" s="31">
        <f t="shared" si="165"/>
        <v>0</v>
      </c>
      <c r="I1301" t="e">
        <f t="shared" si="166"/>
        <v>#VALUE!</v>
      </c>
      <c r="J1301" t="e">
        <f t="shared" si="167"/>
        <v>#VALUE!</v>
      </c>
    </row>
    <row r="1302" spans="3:10">
      <c r="C1302" s="58">
        <f t="shared" si="162"/>
        <v>0</v>
      </c>
      <c r="D1302" s="58" t="e">
        <f t="shared" si="163"/>
        <v>#VALUE!</v>
      </c>
      <c r="E1302" s="58" t="e">
        <f t="shared" si="164"/>
        <v>#VALUE!</v>
      </c>
      <c r="F1302" s="58" t="e">
        <f t="shared" si="160"/>
        <v>#VALUE!</v>
      </c>
      <c r="G1302" s="58" t="e">
        <f t="shared" si="161"/>
        <v>#VALUE!</v>
      </c>
      <c r="H1302" s="31">
        <f t="shared" si="165"/>
        <v>0</v>
      </c>
      <c r="I1302" t="e">
        <f t="shared" si="166"/>
        <v>#VALUE!</v>
      </c>
      <c r="J1302" t="e">
        <f t="shared" si="167"/>
        <v>#VALUE!</v>
      </c>
    </row>
    <row r="1303" spans="3:10">
      <c r="C1303" s="58">
        <f t="shared" si="162"/>
        <v>0</v>
      </c>
      <c r="D1303" s="58" t="e">
        <f t="shared" si="163"/>
        <v>#VALUE!</v>
      </c>
      <c r="E1303" s="58" t="e">
        <f t="shared" si="164"/>
        <v>#VALUE!</v>
      </c>
      <c r="F1303" s="58" t="e">
        <f t="shared" si="160"/>
        <v>#VALUE!</v>
      </c>
      <c r="G1303" s="58" t="e">
        <f t="shared" si="161"/>
        <v>#VALUE!</v>
      </c>
      <c r="H1303" s="31">
        <f t="shared" si="165"/>
        <v>0</v>
      </c>
      <c r="I1303" t="e">
        <f t="shared" si="166"/>
        <v>#VALUE!</v>
      </c>
      <c r="J1303" t="e">
        <f t="shared" si="167"/>
        <v>#VALUE!</v>
      </c>
    </row>
    <row r="1304" spans="3:10">
      <c r="C1304" s="58">
        <f t="shared" si="162"/>
        <v>0</v>
      </c>
      <c r="D1304" s="58" t="e">
        <f t="shared" si="163"/>
        <v>#VALUE!</v>
      </c>
      <c r="E1304" s="58" t="e">
        <f t="shared" si="164"/>
        <v>#VALUE!</v>
      </c>
      <c r="F1304" s="58" t="e">
        <f t="shared" si="160"/>
        <v>#VALUE!</v>
      </c>
      <c r="G1304" s="58" t="e">
        <f t="shared" si="161"/>
        <v>#VALUE!</v>
      </c>
      <c r="H1304" s="31">
        <f t="shared" si="165"/>
        <v>0</v>
      </c>
      <c r="I1304" t="e">
        <f t="shared" si="166"/>
        <v>#VALUE!</v>
      </c>
      <c r="J1304" t="e">
        <f t="shared" si="167"/>
        <v>#VALUE!</v>
      </c>
    </row>
    <row r="1305" spans="3:10">
      <c r="C1305" s="58">
        <f t="shared" si="162"/>
        <v>0</v>
      </c>
      <c r="D1305" s="58" t="e">
        <f t="shared" si="163"/>
        <v>#VALUE!</v>
      </c>
      <c r="E1305" s="58" t="e">
        <f t="shared" si="164"/>
        <v>#VALUE!</v>
      </c>
      <c r="F1305" s="58" t="e">
        <f t="shared" si="160"/>
        <v>#VALUE!</v>
      </c>
      <c r="G1305" s="58" t="e">
        <f t="shared" si="161"/>
        <v>#VALUE!</v>
      </c>
      <c r="H1305" s="31">
        <f t="shared" si="165"/>
        <v>0</v>
      </c>
      <c r="I1305" t="e">
        <f t="shared" si="166"/>
        <v>#VALUE!</v>
      </c>
      <c r="J1305" t="e">
        <f t="shared" si="167"/>
        <v>#VALUE!</v>
      </c>
    </row>
    <row r="1306" spans="3:10">
      <c r="C1306" s="58">
        <f t="shared" si="162"/>
        <v>0</v>
      </c>
      <c r="D1306" s="58" t="e">
        <f t="shared" si="163"/>
        <v>#VALUE!</v>
      </c>
      <c r="E1306" s="58" t="e">
        <f t="shared" si="164"/>
        <v>#VALUE!</v>
      </c>
      <c r="F1306" s="58" t="e">
        <f t="shared" si="160"/>
        <v>#VALUE!</v>
      </c>
      <c r="G1306" s="58" t="e">
        <f t="shared" si="161"/>
        <v>#VALUE!</v>
      </c>
      <c r="H1306" s="31">
        <f t="shared" si="165"/>
        <v>0</v>
      </c>
      <c r="I1306" t="e">
        <f t="shared" si="166"/>
        <v>#VALUE!</v>
      </c>
      <c r="J1306" t="e">
        <f t="shared" si="167"/>
        <v>#VALUE!</v>
      </c>
    </row>
    <row r="1307" spans="3:10">
      <c r="C1307" s="58">
        <f t="shared" si="162"/>
        <v>0</v>
      </c>
      <c r="D1307" s="58" t="e">
        <f t="shared" si="163"/>
        <v>#VALUE!</v>
      </c>
      <c r="E1307" s="58" t="e">
        <f t="shared" si="164"/>
        <v>#VALUE!</v>
      </c>
      <c r="F1307" s="58" t="e">
        <f t="shared" si="160"/>
        <v>#VALUE!</v>
      </c>
      <c r="G1307" s="58" t="e">
        <f t="shared" si="161"/>
        <v>#VALUE!</v>
      </c>
      <c r="H1307" s="31">
        <f t="shared" si="165"/>
        <v>0</v>
      </c>
      <c r="I1307" t="e">
        <f t="shared" si="166"/>
        <v>#VALUE!</v>
      </c>
      <c r="J1307" t="e">
        <f t="shared" si="167"/>
        <v>#VALUE!</v>
      </c>
    </row>
    <row r="1308" spans="3:10">
      <c r="C1308" s="58">
        <f t="shared" si="162"/>
        <v>0</v>
      </c>
      <c r="D1308" s="58" t="e">
        <f t="shared" si="163"/>
        <v>#VALUE!</v>
      </c>
      <c r="E1308" s="58" t="e">
        <f t="shared" si="164"/>
        <v>#VALUE!</v>
      </c>
      <c r="F1308" s="58" t="e">
        <f t="shared" si="160"/>
        <v>#VALUE!</v>
      </c>
      <c r="G1308" s="58" t="e">
        <f t="shared" si="161"/>
        <v>#VALUE!</v>
      </c>
      <c r="H1308" s="31">
        <f t="shared" si="165"/>
        <v>0</v>
      </c>
      <c r="I1308" t="e">
        <f t="shared" si="166"/>
        <v>#VALUE!</v>
      </c>
      <c r="J1308" t="e">
        <f t="shared" si="167"/>
        <v>#VALUE!</v>
      </c>
    </row>
    <row r="1309" spans="3:10">
      <c r="C1309" s="58">
        <f t="shared" si="162"/>
        <v>0</v>
      </c>
      <c r="D1309" s="58" t="e">
        <f t="shared" si="163"/>
        <v>#VALUE!</v>
      </c>
      <c r="E1309" s="58" t="e">
        <f t="shared" si="164"/>
        <v>#VALUE!</v>
      </c>
      <c r="F1309" s="58" t="e">
        <f t="shared" si="160"/>
        <v>#VALUE!</v>
      </c>
      <c r="G1309" s="58" t="e">
        <f t="shared" si="161"/>
        <v>#VALUE!</v>
      </c>
      <c r="H1309" s="31">
        <f t="shared" si="165"/>
        <v>0</v>
      </c>
      <c r="I1309" t="e">
        <f t="shared" si="166"/>
        <v>#VALUE!</v>
      </c>
      <c r="J1309" t="e">
        <f t="shared" si="167"/>
        <v>#VALUE!</v>
      </c>
    </row>
    <row r="1310" spans="3:10">
      <c r="C1310" s="58">
        <f t="shared" si="162"/>
        <v>0</v>
      </c>
      <c r="D1310" s="58" t="e">
        <f t="shared" si="163"/>
        <v>#VALUE!</v>
      </c>
      <c r="E1310" s="58" t="e">
        <f t="shared" si="164"/>
        <v>#VALUE!</v>
      </c>
      <c r="F1310" s="58" t="e">
        <f t="shared" si="160"/>
        <v>#VALUE!</v>
      </c>
      <c r="G1310" s="58" t="e">
        <f t="shared" si="161"/>
        <v>#VALUE!</v>
      </c>
      <c r="H1310" s="31">
        <f t="shared" si="165"/>
        <v>0</v>
      </c>
      <c r="I1310" t="e">
        <f t="shared" si="166"/>
        <v>#VALUE!</v>
      </c>
      <c r="J1310" t="e">
        <f t="shared" si="167"/>
        <v>#VALUE!</v>
      </c>
    </row>
    <row r="1311" spans="3:10">
      <c r="C1311" s="58">
        <f t="shared" si="162"/>
        <v>0</v>
      </c>
      <c r="D1311" s="58" t="e">
        <f t="shared" si="163"/>
        <v>#VALUE!</v>
      </c>
      <c r="E1311" s="58" t="e">
        <f t="shared" si="164"/>
        <v>#VALUE!</v>
      </c>
      <c r="F1311" s="58" t="e">
        <f t="shared" si="160"/>
        <v>#VALUE!</v>
      </c>
      <c r="G1311" s="58" t="e">
        <f t="shared" si="161"/>
        <v>#VALUE!</v>
      </c>
      <c r="H1311" s="31">
        <f t="shared" si="165"/>
        <v>0</v>
      </c>
      <c r="I1311" t="e">
        <f t="shared" si="166"/>
        <v>#VALUE!</v>
      </c>
      <c r="J1311" t="e">
        <f t="shared" si="167"/>
        <v>#VALUE!</v>
      </c>
    </row>
    <row r="1312" spans="3:10">
      <c r="C1312" s="58">
        <f t="shared" si="162"/>
        <v>0</v>
      </c>
      <c r="D1312" s="58" t="e">
        <f t="shared" si="163"/>
        <v>#VALUE!</v>
      </c>
      <c r="E1312" s="58" t="e">
        <f t="shared" si="164"/>
        <v>#VALUE!</v>
      </c>
      <c r="F1312" s="58" t="e">
        <f t="shared" si="160"/>
        <v>#VALUE!</v>
      </c>
      <c r="G1312" s="58" t="e">
        <f t="shared" si="161"/>
        <v>#VALUE!</v>
      </c>
      <c r="H1312" s="31">
        <f t="shared" si="165"/>
        <v>0</v>
      </c>
      <c r="I1312" t="e">
        <f t="shared" si="166"/>
        <v>#VALUE!</v>
      </c>
      <c r="J1312" t="e">
        <f t="shared" si="167"/>
        <v>#VALUE!</v>
      </c>
    </row>
    <row r="1313" spans="3:10">
      <c r="C1313" s="58">
        <f t="shared" si="162"/>
        <v>0</v>
      </c>
      <c r="D1313" s="58" t="e">
        <f t="shared" si="163"/>
        <v>#VALUE!</v>
      </c>
      <c r="E1313" s="58" t="e">
        <f t="shared" si="164"/>
        <v>#VALUE!</v>
      </c>
      <c r="F1313" s="58" t="e">
        <f t="shared" ref="F1313:F1376" si="168">FIND(";",B1313,E1313+1)</f>
        <v>#VALUE!</v>
      </c>
      <c r="G1313" s="58" t="e">
        <f t="shared" ref="G1313:G1376" si="169">FIND(";",B1313,F1313+1)</f>
        <v>#VALUE!</v>
      </c>
      <c r="H1313" s="31">
        <f t="shared" si="165"/>
        <v>0</v>
      </c>
      <c r="I1313" t="e">
        <f t="shared" si="166"/>
        <v>#VALUE!</v>
      </c>
      <c r="J1313" t="e">
        <f t="shared" si="167"/>
        <v>#VALUE!</v>
      </c>
    </row>
    <row r="1314" spans="3:10">
      <c r="C1314" s="58">
        <f t="shared" si="162"/>
        <v>0</v>
      </c>
      <c r="D1314" s="58" t="e">
        <f t="shared" si="163"/>
        <v>#VALUE!</v>
      </c>
      <c r="E1314" s="58" t="e">
        <f t="shared" si="164"/>
        <v>#VALUE!</v>
      </c>
      <c r="F1314" s="58" t="e">
        <f t="shared" si="168"/>
        <v>#VALUE!</v>
      </c>
      <c r="G1314" s="58" t="e">
        <f t="shared" si="169"/>
        <v>#VALUE!</v>
      </c>
      <c r="H1314" s="31">
        <f t="shared" si="165"/>
        <v>0</v>
      </c>
      <c r="I1314" t="e">
        <f t="shared" si="166"/>
        <v>#VALUE!</v>
      </c>
      <c r="J1314" t="e">
        <f t="shared" si="167"/>
        <v>#VALUE!</v>
      </c>
    </row>
    <row r="1315" spans="3:10">
      <c r="C1315" s="58">
        <f t="shared" si="162"/>
        <v>0</v>
      </c>
      <c r="D1315" s="58" t="e">
        <f t="shared" si="163"/>
        <v>#VALUE!</v>
      </c>
      <c r="E1315" s="58" t="e">
        <f t="shared" si="164"/>
        <v>#VALUE!</v>
      </c>
      <c r="F1315" s="58" t="e">
        <f t="shared" si="168"/>
        <v>#VALUE!</v>
      </c>
      <c r="G1315" s="58" t="e">
        <f t="shared" si="169"/>
        <v>#VALUE!</v>
      </c>
      <c r="H1315" s="31">
        <f t="shared" si="165"/>
        <v>0</v>
      </c>
      <c r="I1315" t="e">
        <f t="shared" si="166"/>
        <v>#VALUE!</v>
      </c>
      <c r="J1315" t="e">
        <f t="shared" si="167"/>
        <v>#VALUE!</v>
      </c>
    </row>
    <row r="1316" spans="3:10">
      <c r="C1316" s="58">
        <f t="shared" si="162"/>
        <v>0</v>
      </c>
      <c r="D1316" s="58" t="e">
        <f t="shared" si="163"/>
        <v>#VALUE!</v>
      </c>
      <c r="E1316" s="58" t="e">
        <f t="shared" si="164"/>
        <v>#VALUE!</v>
      </c>
      <c r="F1316" s="58" t="e">
        <f t="shared" si="168"/>
        <v>#VALUE!</v>
      </c>
      <c r="G1316" s="58" t="e">
        <f t="shared" si="169"/>
        <v>#VALUE!</v>
      </c>
      <c r="H1316" s="31">
        <f t="shared" si="165"/>
        <v>0</v>
      </c>
      <c r="I1316" t="e">
        <f t="shared" si="166"/>
        <v>#VALUE!</v>
      </c>
      <c r="J1316" t="e">
        <f t="shared" si="167"/>
        <v>#VALUE!</v>
      </c>
    </row>
    <row r="1317" spans="3:10">
      <c r="C1317" s="58">
        <f t="shared" si="162"/>
        <v>0</v>
      </c>
      <c r="D1317" s="58" t="e">
        <f t="shared" si="163"/>
        <v>#VALUE!</v>
      </c>
      <c r="E1317" s="58" t="e">
        <f t="shared" si="164"/>
        <v>#VALUE!</v>
      </c>
      <c r="F1317" s="58" t="e">
        <f t="shared" si="168"/>
        <v>#VALUE!</v>
      </c>
      <c r="G1317" s="58" t="e">
        <f t="shared" si="169"/>
        <v>#VALUE!</v>
      </c>
      <c r="H1317" s="31">
        <f t="shared" si="165"/>
        <v>0</v>
      </c>
      <c r="I1317" t="e">
        <f t="shared" si="166"/>
        <v>#VALUE!</v>
      </c>
      <c r="J1317" t="e">
        <f t="shared" si="167"/>
        <v>#VALUE!</v>
      </c>
    </row>
    <row r="1318" spans="3:10">
      <c r="C1318" s="58">
        <f t="shared" si="162"/>
        <v>0</v>
      </c>
      <c r="D1318" s="58" t="e">
        <f t="shared" si="163"/>
        <v>#VALUE!</v>
      </c>
      <c r="E1318" s="58" t="e">
        <f t="shared" si="164"/>
        <v>#VALUE!</v>
      </c>
      <c r="F1318" s="58" t="e">
        <f t="shared" si="168"/>
        <v>#VALUE!</v>
      </c>
      <c r="G1318" s="58" t="e">
        <f t="shared" si="169"/>
        <v>#VALUE!</v>
      </c>
      <c r="H1318" s="31">
        <f t="shared" si="165"/>
        <v>0</v>
      </c>
      <c r="I1318" t="e">
        <f t="shared" si="166"/>
        <v>#VALUE!</v>
      </c>
      <c r="J1318" t="e">
        <f t="shared" si="167"/>
        <v>#VALUE!</v>
      </c>
    </row>
    <row r="1319" spans="3:10">
      <c r="C1319" s="58">
        <f t="shared" si="162"/>
        <v>0</v>
      </c>
      <c r="D1319" s="58" t="e">
        <f t="shared" si="163"/>
        <v>#VALUE!</v>
      </c>
      <c r="E1319" s="58" t="e">
        <f t="shared" si="164"/>
        <v>#VALUE!</v>
      </c>
      <c r="F1319" s="58" t="e">
        <f t="shared" si="168"/>
        <v>#VALUE!</v>
      </c>
      <c r="G1319" s="58" t="e">
        <f t="shared" si="169"/>
        <v>#VALUE!</v>
      </c>
      <c r="H1319" s="31">
        <f t="shared" si="165"/>
        <v>0</v>
      </c>
      <c r="I1319" t="e">
        <f t="shared" si="166"/>
        <v>#VALUE!</v>
      </c>
      <c r="J1319" t="e">
        <f t="shared" si="167"/>
        <v>#VALUE!</v>
      </c>
    </row>
    <row r="1320" spans="3:10">
      <c r="C1320" s="58">
        <f t="shared" si="162"/>
        <v>0</v>
      </c>
      <c r="D1320" s="58" t="e">
        <f t="shared" si="163"/>
        <v>#VALUE!</v>
      </c>
      <c r="E1320" s="58" t="e">
        <f t="shared" si="164"/>
        <v>#VALUE!</v>
      </c>
      <c r="F1320" s="58" t="e">
        <f t="shared" si="168"/>
        <v>#VALUE!</v>
      </c>
      <c r="G1320" s="58" t="e">
        <f t="shared" si="169"/>
        <v>#VALUE!</v>
      </c>
      <c r="H1320" s="31">
        <f t="shared" si="165"/>
        <v>0</v>
      </c>
      <c r="I1320" t="e">
        <f t="shared" si="166"/>
        <v>#VALUE!</v>
      </c>
      <c r="J1320" t="e">
        <f t="shared" si="167"/>
        <v>#VALUE!</v>
      </c>
    </row>
    <row r="1321" spans="3:10">
      <c r="C1321" s="58">
        <f t="shared" si="162"/>
        <v>0</v>
      </c>
      <c r="D1321" s="58" t="e">
        <f t="shared" si="163"/>
        <v>#VALUE!</v>
      </c>
      <c r="E1321" s="58" t="e">
        <f t="shared" si="164"/>
        <v>#VALUE!</v>
      </c>
      <c r="F1321" s="58" t="e">
        <f t="shared" si="168"/>
        <v>#VALUE!</v>
      </c>
      <c r="G1321" s="58" t="e">
        <f t="shared" si="169"/>
        <v>#VALUE!</v>
      </c>
      <c r="H1321" s="31">
        <f t="shared" si="165"/>
        <v>0</v>
      </c>
      <c r="I1321" t="e">
        <f t="shared" si="166"/>
        <v>#VALUE!</v>
      </c>
      <c r="J1321" t="e">
        <f t="shared" si="167"/>
        <v>#VALUE!</v>
      </c>
    </row>
    <row r="1322" spans="3:10">
      <c r="C1322" s="58">
        <f t="shared" si="162"/>
        <v>0</v>
      </c>
      <c r="D1322" s="58" t="e">
        <f t="shared" si="163"/>
        <v>#VALUE!</v>
      </c>
      <c r="E1322" s="58" t="e">
        <f t="shared" si="164"/>
        <v>#VALUE!</v>
      </c>
      <c r="F1322" s="58" t="e">
        <f t="shared" si="168"/>
        <v>#VALUE!</v>
      </c>
      <c r="G1322" s="58" t="e">
        <f t="shared" si="169"/>
        <v>#VALUE!</v>
      </c>
      <c r="H1322" s="31">
        <f t="shared" si="165"/>
        <v>0</v>
      </c>
      <c r="I1322" t="e">
        <f t="shared" si="166"/>
        <v>#VALUE!</v>
      </c>
      <c r="J1322" t="e">
        <f t="shared" si="167"/>
        <v>#VALUE!</v>
      </c>
    </row>
    <row r="1323" spans="3:10">
      <c r="C1323" s="58">
        <f t="shared" si="162"/>
        <v>0</v>
      </c>
      <c r="D1323" s="58" t="e">
        <f t="shared" si="163"/>
        <v>#VALUE!</v>
      </c>
      <c r="E1323" s="58" t="e">
        <f t="shared" si="164"/>
        <v>#VALUE!</v>
      </c>
      <c r="F1323" s="58" t="e">
        <f t="shared" si="168"/>
        <v>#VALUE!</v>
      </c>
      <c r="G1323" s="58" t="e">
        <f t="shared" si="169"/>
        <v>#VALUE!</v>
      </c>
      <c r="H1323" s="31">
        <f t="shared" si="165"/>
        <v>0</v>
      </c>
      <c r="I1323" t="e">
        <f t="shared" si="166"/>
        <v>#VALUE!</v>
      </c>
      <c r="J1323" t="e">
        <f t="shared" si="167"/>
        <v>#VALUE!</v>
      </c>
    </row>
    <row r="1324" spans="3:10">
      <c r="C1324" s="58">
        <f t="shared" si="162"/>
        <v>0</v>
      </c>
      <c r="D1324" s="58" t="e">
        <f t="shared" si="163"/>
        <v>#VALUE!</v>
      </c>
      <c r="E1324" s="58" t="e">
        <f t="shared" si="164"/>
        <v>#VALUE!</v>
      </c>
      <c r="F1324" s="58" t="e">
        <f t="shared" si="168"/>
        <v>#VALUE!</v>
      </c>
      <c r="G1324" s="58" t="e">
        <f t="shared" si="169"/>
        <v>#VALUE!</v>
      </c>
      <c r="H1324" s="31">
        <f t="shared" si="165"/>
        <v>0</v>
      </c>
      <c r="I1324" t="e">
        <f t="shared" si="166"/>
        <v>#VALUE!</v>
      </c>
      <c r="J1324" t="e">
        <f t="shared" si="167"/>
        <v>#VALUE!</v>
      </c>
    </row>
    <row r="1325" spans="3:10">
      <c r="C1325" s="58">
        <f t="shared" si="162"/>
        <v>0</v>
      </c>
      <c r="D1325" s="58" t="e">
        <f t="shared" si="163"/>
        <v>#VALUE!</v>
      </c>
      <c r="E1325" s="58" t="e">
        <f t="shared" si="164"/>
        <v>#VALUE!</v>
      </c>
      <c r="F1325" s="58" t="e">
        <f t="shared" si="168"/>
        <v>#VALUE!</v>
      </c>
      <c r="G1325" s="58" t="e">
        <f t="shared" si="169"/>
        <v>#VALUE!</v>
      </c>
      <c r="H1325" s="31">
        <f t="shared" si="165"/>
        <v>0</v>
      </c>
      <c r="I1325" t="e">
        <f t="shared" si="166"/>
        <v>#VALUE!</v>
      </c>
      <c r="J1325" t="e">
        <f t="shared" si="167"/>
        <v>#VALUE!</v>
      </c>
    </row>
    <row r="1326" spans="3:10">
      <c r="C1326" s="58">
        <f t="shared" si="162"/>
        <v>0</v>
      </c>
      <c r="D1326" s="58" t="e">
        <f t="shared" si="163"/>
        <v>#VALUE!</v>
      </c>
      <c r="E1326" s="58" t="e">
        <f t="shared" si="164"/>
        <v>#VALUE!</v>
      </c>
      <c r="F1326" s="58" t="e">
        <f t="shared" si="168"/>
        <v>#VALUE!</v>
      </c>
      <c r="G1326" s="58" t="e">
        <f t="shared" si="169"/>
        <v>#VALUE!</v>
      </c>
      <c r="H1326" s="31">
        <f t="shared" si="165"/>
        <v>0</v>
      </c>
      <c r="I1326" t="e">
        <f t="shared" si="166"/>
        <v>#VALUE!</v>
      </c>
      <c r="J1326" t="e">
        <f t="shared" si="167"/>
        <v>#VALUE!</v>
      </c>
    </row>
    <row r="1327" spans="3:10">
      <c r="C1327" s="58">
        <f t="shared" si="162"/>
        <v>0</v>
      </c>
      <c r="D1327" s="58" t="e">
        <f t="shared" si="163"/>
        <v>#VALUE!</v>
      </c>
      <c r="E1327" s="58" t="e">
        <f t="shared" si="164"/>
        <v>#VALUE!</v>
      </c>
      <c r="F1327" s="58" t="e">
        <f t="shared" si="168"/>
        <v>#VALUE!</v>
      </c>
      <c r="G1327" s="58" t="e">
        <f t="shared" si="169"/>
        <v>#VALUE!</v>
      </c>
      <c r="H1327" s="31">
        <f t="shared" si="165"/>
        <v>0</v>
      </c>
      <c r="I1327" t="e">
        <f t="shared" si="166"/>
        <v>#VALUE!</v>
      </c>
      <c r="J1327" t="e">
        <f t="shared" si="167"/>
        <v>#VALUE!</v>
      </c>
    </row>
    <row r="1328" spans="3:10">
      <c r="C1328" s="58">
        <f t="shared" si="162"/>
        <v>0</v>
      </c>
      <c r="D1328" s="58" t="e">
        <f t="shared" si="163"/>
        <v>#VALUE!</v>
      </c>
      <c r="E1328" s="58" t="e">
        <f t="shared" si="164"/>
        <v>#VALUE!</v>
      </c>
      <c r="F1328" s="58" t="e">
        <f t="shared" si="168"/>
        <v>#VALUE!</v>
      </c>
      <c r="G1328" s="58" t="e">
        <f t="shared" si="169"/>
        <v>#VALUE!</v>
      </c>
      <c r="H1328" s="31">
        <f t="shared" si="165"/>
        <v>0</v>
      </c>
      <c r="I1328" t="e">
        <f t="shared" si="166"/>
        <v>#VALUE!</v>
      </c>
      <c r="J1328" t="e">
        <f t="shared" si="167"/>
        <v>#VALUE!</v>
      </c>
    </row>
    <row r="1329" spans="3:10">
      <c r="C1329" s="58">
        <f t="shared" si="162"/>
        <v>0</v>
      </c>
      <c r="D1329" s="58" t="e">
        <f t="shared" si="163"/>
        <v>#VALUE!</v>
      </c>
      <c r="E1329" s="58" t="e">
        <f t="shared" si="164"/>
        <v>#VALUE!</v>
      </c>
      <c r="F1329" s="58" t="e">
        <f t="shared" si="168"/>
        <v>#VALUE!</v>
      </c>
      <c r="G1329" s="58" t="e">
        <f t="shared" si="169"/>
        <v>#VALUE!</v>
      </c>
      <c r="H1329" s="31">
        <f t="shared" si="165"/>
        <v>0</v>
      </c>
      <c r="I1329" t="e">
        <f t="shared" si="166"/>
        <v>#VALUE!</v>
      </c>
      <c r="J1329" t="e">
        <f t="shared" si="167"/>
        <v>#VALUE!</v>
      </c>
    </row>
    <row r="1330" spans="3:10">
      <c r="C1330" s="58">
        <f t="shared" si="162"/>
        <v>0</v>
      </c>
      <c r="D1330" s="58" t="e">
        <f t="shared" si="163"/>
        <v>#VALUE!</v>
      </c>
      <c r="E1330" s="58" t="e">
        <f t="shared" si="164"/>
        <v>#VALUE!</v>
      </c>
      <c r="F1330" s="58" t="e">
        <f t="shared" si="168"/>
        <v>#VALUE!</v>
      </c>
      <c r="G1330" s="58" t="e">
        <f t="shared" si="169"/>
        <v>#VALUE!</v>
      </c>
      <c r="H1330" s="31">
        <f t="shared" si="165"/>
        <v>0</v>
      </c>
      <c r="I1330" t="e">
        <f t="shared" si="166"/>
        <v>#VALUE!</v>
      </c>
      <c r="J1330" t="e">
        <f t="shared" si="167"/>
        <v>#VALUE!</v>
      </c>
    </row>
    <row r="1331" spans="3:10">
      <c r="C1331" s="58">
        <f t="shared" si="162"/>
        <v>0</v>
      </c>
      <c r="D1331" s="58" t="e">
        <f t="shared" si="163"/>
        <v>#VALUE!</v>
      </c>
      <c r="E1331" s="58" t="e">
        <f t="shared" si="164"/>
        <v>#VALUE!</v>
      </c>
      <c r="F1331" s="58" t="e">
        <f t="shared" si="168"/>
        <v>#VALUE!</v>
      </c>
      <c r="G1331" s="58" t="e">
        <f t="shared" si="169"/>
        <v>#VALUE!</v>
      </c>
      <c r="H1331" s="31">
        <f t="shared" si="165"/>
        <v>0</v>
      </c>
      <c r="I1331" t="e">
        <f t="shared" si="166"/>
        <v>#VALUE!</v>
      </c>
      <c r="J1331" t="e">
        <f t="shared" si="167"/>
        <v>#VALUE!</v>
      </c>
    </row>
    <row r="1332" spans="3:10">
      <c r="C1332" s="58">
        <f t="shared" si="162"/>
        <v>0</v>
      </c>
      <c r="D1332" s="58" t="e">
        <f t="shared" si="163"/>
        <v>#VALUE!</v>
      </c>
      <c r="E1332" s="58" t="e">
        <f t="shared" si="164"/>
        <v>#VALUE!</v>
      </c>
      <c r="F1332" s="58" t="e">
        <f t="shared" si="168"/>
        <v>#VALUE!</v>
      </c>
      <c r="G1332" s="58" t="e">
        <f t="shared" si="169"/>
        <v>#VALUE!</v>
      </c>
      <c r="H1332" s="31">
        <f t="shared" si="165"/>
        <v>0</v>
      </c>
      <c r="I1332" t="e">
        <f t="shared" si="166"/>
        <v>#VALUE!</v>
      </c>
      <c r="J1332" t="e">
        <f t="shared" si="167"/>
        <v>#VALUE!</v>
      </c>
    </row>
    <row r="1333" spans="3:10">
      <c r="C1333" s="58">
        <f t="shared" si="162"/>
        <v>0</v>
      </c>
      <c r="D1333" s="58" t="e">
        <f t="shared" si="163"/>
        <v>#VALUE!</v>
      </c>
      <c r="E1333" s="58" t="e">
        <f t="shared" si="164"/>
        <v>#VALUE!</v>
      </c>
      <c r="F1333" s="58" t="e">
        <f t="shared" si="168"/>
        <v>#VALUE!</v>
      </c>
      <c r="G1333" s="58" t="e">
        <f t="shared" si="169"/>
        <v>#VALUE!</v>
      </c>
      <c r="H1333" s="31">
        <f t="shared" si="165"/>
        <v>0</v>
      </c>
      <c r="I1333" t="e">
        <f t="shared" si="166"/>
        <v>#VALUE!</v>
      </c>
      <c r="J1333" t="e">
        <f t="shared" si="167"/>
        <v>#VALUE!</v>
      </c>
    </row>
    <row r="1334" spans="3:10">
      <c r="C1334" s="58">
        <f t="shared" si="162"/>
        <v>0</v>
      </c>
      <c r="D1334" s="58" t="e">
        <f t="shared" si="163"/>
        <v>#VALUE!</v>
      </c>
      <c r="E1334" s="58" t="e">
        <f t="shared" si="164"/>
        <v>#VALUE!</v>
      </c>
      <c r="F1334" s="58" t="e">
        <f t="shared" si="168"/>
        <v>#VALUE!</v>
      </c>
      <c r="G1334" s="58" t="e">
        <f t="shared" si="169"/>
        <v>#VALUE!</v>
      </c>
      <c r="H1334" s="31">
        <f t="shared" si="165"/>
        <v>0</v>
      </c>
      <c r="I1334" t="e">
        <f t="shared" si="166"/>
        <v>#VALUE!</v>
      </c>
      <c r="J1334" t="e">
        <f t="shared" si="167"/>
        <v>#VALUE!</v>
      </c>
    </row>
    <row r="1335" spans="3:10">
      <c r="C1335" s="58">
        <f t="shared" si="162"/>
        <v>0</v>
      </c>
      <c r="D1335" s="58" t="e">
        <f t="shared" si="163"/>
        <v>#VALUE!</v>
      </c>
      <c r="E1335" s="58" t="e">
        <f t="shared" si="164"/>
        <v>#VALUE!</v>
      </c>
      <c r="F1335" s="58" t="e">
        <f t="shared" si="168"/>
        <v>#VALUE!</v>
      </c>
      <c r="G1335" s="58" t="e">
        <f t="shared" si="169"/>
        <v>#VALUE!</v>
      </c>
      <c r="H1335" s="31">
        <f t="shared" si="165"/>
        <v>0</v>
      </c>
      <c r="I1335" t="e">
        <f t="shared" si="166"/>
        <v>#VALUE!</v>
      </c>
      <c r="J1335" t="e">
        <f t="shared" si="167"/>
        <v>#VALUE!</v>
      </c>
    </row>
    <row r="1336" spans="3:10">
      <c r="C1336" s="58">
        <f t="shared" si="162"/>
        <v>0</v>
      </c>
      <c r="D1336" s="58" t="e">
        <f t="shared" si="163"/>
        <v>#VALUE!</v>
      </c>
      <c r="E1336" s="58" t="e">
        <f t="shared" si="164"/>
        <v>#VALUE!</v>
      </c>
      <c r="F1336" s="58" t="e">
        <f t="shared" si="168"/>
        <v>#VALUE!</v>
      </c>
      <c r="G1336" s="58" t="e">
        <f t="shared" si="169"/>
        <v>#VALUE!</v>
      </c>
      <c r="H1336" s="31">
        <f t="shared" si="165"/>
        <v>0</v>
      </c>
      <c r="I1336" t="e">
        <f t="shared" si="166"/>
        <v>#VALUE!</v>
      </c>
      <c r="J1336" t="e">
        <f t="shared" si="167"/>
        <v>#VALUE!</v>
      </c>
    </row>
    <row r="1337" spans="3:10">
      <c r="C1337" s="58">
        <f t="shared" si="162"/>
        <v>0</v>
      </c>
      <c r="D1337" s="58" t="e">
        <f t="shared" si="163"/>
        <v>#VALUE!</v>
      </c>
      <c r="E1337" s="58" t="e">
        <f t="shared" si="164"/>
        <v>#VALUE!</v>
      </c>
      <c r="F1337" s="58" t="e">
        <f t="shared" si="168"/>
        <v>#VALUE!</v>
      </c>
      <c r="G1337" s="58" t="e">
        <f t="shared" si="169"/>
        <v>#VALUE!</v>
      </c>
      <c r="H1337" s="31">
        <f t="shared" si="165"/>
        <v>0</v>
      </c>
      <c r="I1337" t="e">
        <f t="shared" si="166"/>
        <v>#VALUE!</v>
      </c>
      <c r="J1337" t="e">
        <f t="shared" si="167"/>
        <v>#VALUE!</v>
      </c>
    </row>
    <row r="1338" spans="3:10">
      <c r="C1338" s="58">
        <f t="shared" si="162"/>
        <v>0</v>
      </c>
      <c r="D1338" s="58" t="e">
        <f t="shared" si="163"/>
        <v>#VALUE!</v>
      </c>
      <c r="E1338" s="58" t="e">
        <f t="shared" si="164"/>
        <v>#VALUE!</v>
      </c>
      <c r="F1338" s="58" t="e">
        <f t="shared" si="168"/>
        <v>#VALUE!</v>
      </c>
      <c r="G1338" s="58" t="e">
        <f t="shared" si="169"/>
        <v>#VALUE!</v>
      </c>
      <c r="H1338" s="31">
        <f t="shared" si="165"/>
        <v>0</v>
      </c>
      <c r="I1338" t="e">
        <f t="shared" si="166"/>
        <v>#VALUE!</v>
      </c>
      <c r="J1338" t="e">
        <f t="shared" si="167"/>
        <v>#VALUE!</v>
      </c>
    </row>
    <row r="1339" spans="3:10">
      <c r="C1339" s="58">
        <f t="shared" si="162"/>
        <v>0</v>
      </c>
      <c r="D1339" s="58" t="e">
        <f t="shared" si="163"/>
        <v>#VALUE!</v>
      </c>
      <c r="E1339" s="58" t="e">
        <f t="shared" si="164"/>
        <v>#VALUE!</v>
      </c>
      <c r="F1339" s="58" t="e">
        <f t="shared" si="168"/>
        <v>#VALUE!</v>
      </c>
      <c r="G1339" s="58" t="e">
        <f t="shared" si="169"/>
        <v>#VALUE!</v>
      </c>
      <c r="H1339" s="31">
        <f t="shared" si="165"/>
        <v>0</v>
      </c>
      <c r="I1339" t="e">
        <f t="shared" si="166"/>
        <v>#VALUE!</v>
      </c>
      <c r="J1339" t="e">
        <f t="shared" si="167"/>
        <v>#VALUE!</v>
      </c>
    </row>
    <row r="1340" spans="3:10">
      <c r="C1340" s="58">
        <f t="shared" si="162"/>
        <v>0</v>
      </c>
      <c r="D1340" s="58" t="e">
        <f t="shared" si="163"/>
        <v>#VALUE!</v>
      </c>
      <c r="E1340" s="58" t="e">
        <f t="shared" si="164"/>
        <v>#VALUE!</v>
      </c>
      <c r="F1340" s="58" t="e">
        <f t="shared" si="168"/>
        <v>#VALUE!</v>
      </c>
      <c r="G1340" s="58" t="e">
        <f t="shared" si="169"/>
        <v>#VALUE!</v>
      </c>
      <c r="H1340" s="31">
        <f t="shared" si="165"/>
        <v>0</v>
      </c>
      <c r="I1340" t="e">
        <f t="shared" si="166"/>
        <v>#VALUE!</v>
      </c>
      <c r="J1340" t="e">
        <f t="shared" si="167"/>
        <v>#VALUE!</v>
      </c>
    </row>
    <row r="1341" spans="3:10">
      <c r="C1341" s="58">
        <f t="shared" si="162"/>
        <v>0</v>
      </c>
      <c r="D1341" s="58" t="e">
        <f t="shared" si="163"/>
        <v>#VALUE!</v>
      </c>
      <c r="E1341" s="58" t="e">
        <f t="shared" si="164"/>
        <v>#VALUE!</v>
      </c>
      <c r="F1341" s="58" t="e">
        <f t="shared" si="168"/>
        <v>#VALUE!</v>
      </c>
      <c r="G1341" s="58" t="e">
        <f t="shared" si="169"/>
        <v>#VALUE!</v>
      </c>
      <c r="H1341" s="31">
        <f t="shared" si="165"/>
        <v>0</v>
      </c>
      <c r="I1341" t="e">
        <f t="shared" si="166"/>
        <v>#VALUE!</v>
      </c>
      <c r="J1341" t="e">
        <f t="shared" si="167"/>
        <v>#VALUE!</v>
      </c>
    </row>
    <row r="1342" spans="3:10">
      <c r="C1342" s="58">
        <f t="shared" si="162"/>
        <v>0</v>
      </c>
      <c r="D1342" s="58" t="e">
        <f t="shared" si="163"/>
        <v>#VALUE!</v>
      </c>
      <c r="E1342" s="58" t="e">
        <f t="shared" si="164"/>
        <v>#VALUE!</v>
      </c>
      <c r="F1342" s="58" t="e">
        <f t="shared" si="168"/>
        <v>#VALUE!</v>
      </c>
      <c r="G1342" s="58" t="e">
        <f t="shared" si="169"/>
        <v>#VALUE!</v>
      </c>
      <c r="H1342" s="31">
        <f t="shared" si="165"/>
        <v>0</v>
      </c>
      <c r="I1342" t="e">
        <f t="shared" si="166"/>
        <v>#VALUE!</v>
      </c>
      <c r="J1342" t="e">
        <f t="shared" si="167"/>
        <v>#VALUE!</v>
      </c>
    </row>
    <row r="1343" spans="3:10">
      <c r="C1343" s="58">
        <f t="shared" si="162"/>
        <v>0</v>
      </c>
      <c r="D1343" s="58" t="e">
        <f t="shared" si="163"/>
        <v>#VALUE!</v>
      </c>
      <c r="E1343" s="58" t="e">
        <f t="shared" si="164"/>
        <v>#VALUE!</v>
      </c>
      <c r="F1343" s="58" t="e">
        <f t="shared" si="168"/>
        <v>#VALUE!</v>
      </c>
      <c r="G1343" s="58" t="e">
        <f t="shared" si="169"/>
        <v>#VALUE!</v>
      </c>
      <c r="H1343" s="31">
        <f t="shared" si="165"/>
        <v>0</v>
      </c>
      <c r="I1343" t="e">
        <f t="shared" si="166"/>
        <v>#VALUE!</v>
      </c>
      <c r="J1343" t="e">
        <f t="shared" si="167"/>
        <v>#VALUE!</v>
      </c>
    </row>
    <row r="1344" spans="3:10">
      <c r="C1344" s="58">
        <f t="shared" si="162"/>
        <v>0</v>
      </c>
      <c r="D1344" s="58" t="e">
        <f t="shared" si="163"/>
        <v>#VALUE!</v>
      </c>
      <c r="E1344" s="58" t="e">
        <f t="shared" si="164"/>
        <v>#VALUE!</v>
      </c>
      <c r="F1344" s="58" t="e">
        <f t="shared" si="168"/>
        <v>#VALUE!</v>
      </c>
      <c r="G1344" s="58" t="e">
        <f t="shared" si="169"/>
        <v>#VALUE!</v>
      </c>
      <c r="H1344" s="31">
        <f t="shared" si="165"/>
        <v>0</v>
      </c>
      <c r="I1344" t="e">
        <f t="shared" si="166"/>
        <v>#VALUE!</v>
      </c>
      <c r="J1344" t="e">
        <f t="shared" si="167"/>
        <v>#VALUE!</v>
      </c>
    </row>
    <row r="1345" spans="3:10">
      <c r="C1345" s="58">
        <f t="shared" si="162"/>
        <v>0</v>
      </c>
      <c r="D1345" s="58" t="e">
        <f t="shared" si="163"/>
        <v>#VALUE!</v>
      </c>
      <c r="E1345" s="58" t="e">
        <f t="shared" si="164"/>
        <v>#VALUE!</v>
      </c>
      <c r="F1345" s="58" t="e">
        <f t="shared" si="168"/>
        <v>#VALUE!</v>
      </c>
      <c r="G1345" s="58" t="e">
        <f t="shared" si="169"/>
        <v>#VALUE!</v>
      </c>
      <c r="H1345" s="31">
        <f t="shared" si="165"/>
        <v>0</v>
      </c>
      <c r="I1345" t="e">
        <f t="shared" si="166"/>
        <v>#VALUE!</v>
      </c>
      <c r="J1345" t="e">
        <f t="shared" si="167"/>
        <v>#VALUE!</v>
      </c>
    </row>
    <row r="1346" spans="3:10">
      <c r="C1346" s="58">
        <f t="shared" ref="C1346:C1409" si="170">IFERROR(FIND(";",B1346,1),B1346)</f>
        <v>0</v>
      </c>
      <c r="D1346" s="58" t="e">
        <f t="shared" ref="D1346:D1409" si="171">FIND(";",B1346,C1346+1)</f>
        <v>#VALUE!</v>
      </c>
      <c r="E1346" s="58" t="e">
        <f t="shared" ref="E1346:E1409" si="172">FIND(";",B1346,D1346+1)</f>
        <v>#VALUE!</v>
      </c>
      <c r="F1346" s="58" t="e">
        <f t="shared" si="168"/>
        <v>#VALUE!</v>
      </c>
      <c r="G1346" s="58" t="e">
        <f t="shared" si="169"/>
        <v>#VALUE!</v>
      </c>
      <c r="H1346" s="31">
        <f t="shared" ref="H1346:H1409" si="173">IFERROR(MID(B1346,1,C1346-1),B1346)</f>
        <v>0</v>
      </c>
      <c r="I1346" t="e">
        <f t="shared" ref="I1346:I1409" si="174">MID(B1346,C1346+1,D1346-1-C1346)</f>
        <v>#VALUE!</v>
      </c>
      <c r="J1346" t="e">
        <f t="shared" ref="J1346:J1409" si="175">MID(B1346,D1346+1,1000)</f>
        <v>#VALUE!</v>
      </c>
    </row>
    <row r="1347" spans="3:10">
      <c r="C1347" s="58">
        <f t="shared" si="170"/>
        <v>0</v>
      </c>
      <c r="D1347" s="58" t="e">
        <f t="shared" si="171"/>
        <v>#VALUE!</v>
      </c>
      <c r="E1347" s="58" t="e">
        <f t="shared" si="172"/>
        <v>#VALUE!</v>
      </c>
      <c r="F1347" s="58" t="e">
        <f t="shared" si="168"/>
        <v>#VALUE!</v>
      </c>
      <c r="G1347" s="58" t="e">
        <f t="shared" si="169"/>
        <v>#VALUE!</v>
      </c>
      <c r="H1347" s="31">
        <f t="shared" si="173"/>
        <v>0</v>
      </c>
      <c r="I1347" t="e">
        <f t="shared" si="174"/>
        <v>#VALUE!</v>
      </c>
      <c r="J1347" t="e">
        <f t="shared" si="175"/>
        <v>#VALUE!</v>
      </c>
    </row>
    <row r="1348" spans="3:10">
      <c r="C1348" s="58">
        <f t="shared" si="170"/>
        <v>0</v>
      </c>
      <c r="D1348" s="58" t="e">
        <f t="shared" si="171"/>
        <v>#VALUE!</v>
      </c>
      <c r="E1348" s="58" t="e">
        <f t="shared" si="172"/>
        <v>#VALUE!</v>
      </c>
      <c r="F1348" s="58" t="e">
        <f t="shared" si="168"/>
        <v>#VALUE!</v>
      </c>
      <c r="G1348" s="58" t="e">
        <f t="shared" si="169"/>
        <v>#VALUE!</v>
      </c>
      <c r="H1348" s="31">
        <f t="shared" si="173"/>
        <v>0</v>
      </c>
      <c r="I1348" t="e">
        <f t="shared" si="174"/>
        <v>#VALUE!</v>
      </c>
      <c r="J1348" t="e">
        <f t="shared" si="175"/>
        <v>#VALUE!</v>
      </c>
    </row>
    <row r="1349" spans="3:10">
      <c r="C1349" s="58">
        <f t="shared" si="170"/>
        <v>0</v>
      </c>
      <c r="D1349" s="58" t="e">
        <f t="shared" si="171"/>
        <v>#VALUE!</v>
      </c>
      <c r="E1349" s="58" t="e">
        <f t="shared" si="172"/>
        <v>#VALUE!</v>
      </c>
      <c r="F1349" s="58" t="e">
        <f t="shared" si="168"/>
        <v>#VALUE!</v>
      </c>
      <c r="G1349" s="58" t="e">
        <f t="shared" si="169"/>
        <v>#VALUE!</v>
      </c>
      <c r="H1349" s="31">
        <f t="shared" si="173"/>
        <v>0</v>
      </c>
      <c r="I1349" t="e">
        <f t="shared" si="174"/>
        <v>#VALUE!</v>
      </c>
      <c r="J1349" t="e">
        <f t="shared" si="175"/>
        <v>#VALUE!</v>
      </c>
    </row>
    <row r="1350" spans="3:10">
      <c r="C1350" s="58">
        <f t="shared" si="170"/>
        <v>0</v>
      </c>
      <c r="D1350" s="58" t="e">
        <f t="shared" si="171"/>
        <v>#VALUE!</v>
      </c>
      <c r="E1350" s="58" t="e">
        <f t="shared" si="172"/>
        <v>#VALUE!</v>
      </c>
      <c r="F1350" s="58" t="e">
        <f t="shared" si="168"/>
        <v>#VALUE!</v>
      </c>
      <c r="G1350" s="58" t="e">
        <f t="shared" si="169"/>
        <v>#VALUE!</v>
      </c>
      <c r="H1350" s="31">
        <f t="shared" si="173"/>
        <v>0</v>
      </c>
      <c r="I1350" t="e">
        <f t="shared" si="174"/>
        <v>#VALUE!</v>
      </c>
      <c r="J1350" t="e">
        <f t="shared" si="175"/>
        <v>#VALUE!</v>
      </c>
    </row>
    <row r="1351" spans="3:10">
      <c r="C1351" s="58">
        <f t="shared" si="170"/>
        <v>0</v>
      </c>
      <c r="D1351" s="58" t="e">
        <f t="shared" si="171"/>
        <v>#VALUE!</v>
      </c>
      <c r="E1351" s="58" t="e">
        <f t="shared" si="172"/>
        <v>#VALUE!</v>
      </c>
      <c r="F1351" s="58" t="e">
        <f t="shared" si="168"/>
        <v>#VALUE!</v>
      </c>
      <c r="G1351" s="58" t="e">
        <f t="shared" si="169"/>
        <v>#VALUE!</v>
      </c>
      <c r="H1351" s="31">
        <f t="shared" si="173"/>
        <v>0</v>
      </c>
      <c r="I1351" t="e">
        <f t="shared" si="174"/>
        <v>#VALUE!</v>
      </c>
      <c r="J1351" t="e">
        <f t="shared" si="175"/>
        <v>#VALUE!</v>
      </c>
    </row>
    <row r="1352" spans="3:10">
      <c r="C1352" s="58">
        <f t="shared" si="170"/>
        <v>0</v>
      </c>
      <c r="D1352" s="58" t="e">
        <f t="shared" si="171"/>
        <v>#VALUE!</v>
      </c>
      <c r="E1352" s="58" t="e">
        <f t="shared" si="172"/>
        <v>#VALUE!</v>
      </c>
      <c r="F1352" s="58" t="e">
        <f t="shared" si="168"/>
        <v>#VALUE!</v>
      </c>
      <c r="G1352" s="58" t="e">
        <f t="shared" si="169"/>
        <v>#VALUE!</v>
      </c>
      <c r="H1352" s="31">
        <f t="shared" si="173"/>
        <v>0</v>
      </c>
      <c r="I1352" t="e">
        <f t="shared" si="174"/>
        <v>#VALUE!</v>
      </c>
      <c r="J1352" t="e">
        <f t="shared" si="175"/>
        <v>#VALUE!</v>
      </c>
    </row>
    <row r="1353" spans="3:10">
      <c r="C1353" s="58">
        <f t="shared" si="170"/>
        <v>0</v>
      </c>
      <c r="D1353" s="58" t="e">
        <f t="shared" si="171"/>
        <v>#VALUE!</v>
      </c>
      <c r="E1353" s="58" t="e">
        <f t="shared" si="172"/>
        <v>#VALUE!</v>
      </c>
      <c r="F1353" s="58" t="e">
        <f t="shared" si="168"/>
        <v>#VALUE!</v>
      </c>
      <c r="G1353" s="58" t="e">
        <f t="shared" si="169"/>
        <v>#VALUE!</v>
      </c>
      <c r="H1353" s="31">
        <f t="shared" si="173"/>
        <v>0</v>
      </c>
      <c r="I1353" t="e">
        <f t="shared" si="174"/>
        <v>#VALUE!</v>
      </c>
      <c r="J1353" t="e">
        <f t="shared" si="175"/>
        <v>#VALUE!</v>
      </c>
    </row>
    <row r="1354" spans="3:10">
      <c r="C1354" s="58">
        <f t="shared" si="170"/>
        <v>0</v>
      </c>
      <c r="D1354" s="58" t="e">
        <f t="shared" si="171"/>
        <v>#VALUE!</v>
      </c>
      <c r="E1354" s="58" t="e">
        <f t="shared" si="172"/>
        <v>#VALUE!</v>
      </c>
      <c r="F1354" s="58" t="e">
        <f t="shared" si="168"/>
        <v>#VALUE!</v>
      </c>
      <c r="G1354" s="58" t="e">
        <f t="shared" si="169"/>
        <v>#VALUE!</v>
      </c>
      <c r="H1354" s="31">
        <f t="shared" si="173"/>
        <v>0</v>
      </c>
      <c r="I1354" t="e">
        <f t="shared" si="174"/>
        <v>#VALUE!</v>
      </c>
      <c r="J1354" t="e">
        <f t="shared" si="175"/>
        <v>#VALUE!</v>
      </c>
    </row>
    <row r="1355" spans="3:10">
      <c r="C1355" s="58">
        <f t="shared" si="170"/>
        <v>0</v>
      </c>
      <c r="D1355" s="58" t="e">
        <f t="shared" si="171"/>
        <v>#VALUE!</v>
      </c>
      <c r="E1355" s="58" t="e">
        <f t="shared" si="172"/>
        <v>#VALUE!</v>
      </c>
      <c r="F1355" s="58" t="e">
        <f t="shared" si="168"/>
        <v>#VALUE!</v>
      </c>
      <c r="G1355" s="58" t="e">
        <f t="shared" si="169"/>
        <v>#VALUE!</v>
      </c>
      <c r="H1355" s="31">
        <f t="shared" si="173"/>
        <v>0</v>
      </c>
      <c r="I1355" t="e">
        <f t="shared" si="174"/>
        <v>#VALUE!</v>
      </c>
      <c r="J1355" t="e">
        <f t="shared" si="175"/>
        <v>#VALUE!</v>
      </c>
    </row>
    <row r="1356" spans="3:10">
      <c r="C1356" s="58">
        <f t="shared" si="170"/>
        <v>0</v>
      </c>
      <c r="D1356" s="58" t="e">
        <f t="shared" si="171"/>
        <v>#VALUE!</v>
      </c>
      <c r="E1356" s="58" t="e">
        <f t="shared" si="172"/>
        <v>#VALUE!</v>
      </c>
      <c r="F1356" s="58" t="e">
        <f t="shared" si="168"/>
        <v>#VALUE!</v>
      </c>
      <c r="G1356" s="58" t="e">
        <f t="shared" si="169"/>
        <v>#VALUE!</v>
      </c>
      <c r="H1356" s="31">
        <f t="shared" si="173"/>
        <v>0</v>
      </c>
      <c r="I1356" t="e">
        <f t="shared" si="174"/>
        <v>#VALUE!</v>
      </c>
      <c r="J1356" t="e">
        <f t="shared" si="175"/>
        <v>#VALUE!</v>
      </c>
    </row>
    <row r="1357" spans="3:10">
      <c r="C1357" s="58">
        <f t="shared" si="170"/>
        <v>0</v>
      </c>
      <c r="D1357" s="58" t="e">
        <f t="shared" si="171"/>
        <v>#VALUE!</v>
      </c>
      <c r="E1357" s="58" t="e">
        <f t="shared" si="172"/>
        <v>#VALUE!</v>
      </c>
      <c r="F1357" s="58" t="e">
        <f t="shared" si="168"/>
        <v>#VALUE!</v>
      </c>
      <c r="G1357" s="58" t="e">
        <f t="shared" si="169"/>
        <v>#VALUE!</v>
      </c>
      <c r="H1357" s="31">
        <f t="shared" si="173"/>
        <v>0</v>
      </c>
      <c r="I1357" t="e">
        <f t="shared" si="174"/>
        <v>#VALUE!</v>
      </c>
      <c r="J1357" t="e">
        <f t="shared" si="175"/>
        <v>#VALUE!</v>
      </c>
    </row>
    <row r="1358" spans="3:10">
      <c r="C1358" s="58">
        <f t="shared" si="170"/>
        <v>0</v>
      </c>
      <c r="D1358" s="58" t="e">
        <f t="shared" si="171"/>
        <v>#VALUE!</v>
      </c>
      <c r="E1358" s="58" t="e">
        <f t="shared" si="172"/>
        <v>#VALUE!</v>
      </c>
      <c r="F1358" s="58" t="e">
        <f t="shared" si="168"/>
        <v>#VALUE!</v>
      </c>
      <c r="G1358" s="58" t="e">
        <f t="shared" si="169"/>
        <v>#VALUE!</v>
      </c>
      <c r="H1358" s="31">
        <f t="shared" si="173"/>
        <v>0</v>
      </c>
      <c r="I1358" t="e">
        <f t="shared" si="174"/>
        <v>#VALUE!</v>
      </c>
      <c r="J1358" t="e">
        <f t="shared" si="175"/>
        <v>#VALUE!</v>
      </c>
    </row>
    <row r="1359" spans="3:10">
      <c r="C1359" s="58">
        <f t="shared" si="170"/>
        <v>0</v>
      </c>
      <c r="D1359" s="58" t="e">
        <f t="shared" si="171"/>
        <v>#VALUE!</v>
      </c>
      <c r="E1359" s="58" t="e">
        <f t="shared" si="172"/>
        <v>#VALUE!</v>
      </c>
      <c r="F1359" s="58" t="e">
        <f t="shared" si="168"/>
        <v>#VALUE!</v>
      </c>
      <c r="G1359" s="58" t="e">
        <f t="shared" si="169"/>
        <v>#VALUE!</v>
      </c>
      <c r="H1359" s="31">
        <f t="shared" si="173"/>
        <v>0</v>
      </c>
      <c r="I1359" t="e">
        <f t="shared" si="174"/>
        <v>#VALUE!</v>
      </c>
      <c r="J1359" t="e">
        <f t="shared" si="175"/>
        <v>#VALUE!</v>
      </c>
    </row>
    <row r="1360" spans="3:10">
      <c r="C1360" s="58">
        <f t="shared" si="170"/>
        <v>0</v>
      </c>
      <c r="D1360" s="58" t="e">
        <f t="shared" si="171"/>
        <v>#VALUE!</v>
      </c>
      <c r="E1360" s="58" t="e">
        <f t="shared" si="172"/>
        <v>#VALUE!</v>
      </c>
      <c r="F1360" s="58" t="e">
        <f t="shared" si="168"/>
        <v>#VALUE!</v>
      </c>
      <c r="G1360" s="58" t="e">
        <f t="shared" si="169"/>
        <v>#VALUE!</v>
      </c>
      <c r="H1360" s="31">
        <f t="shared" si="173"/>
        <v>0</v>
      </c>
      <c r="I1360" t="e">
        <f t="shared" si="174"/>
        <v>#VALUE!</v>
      </c>
      <c r="J1360" t="e">
        <f t="shared" si="175"/>
        <v>#VALUE!</v>
      </c>
    </row>
    <row r="1361" spans="3:10">
      <c r="C1361" s="58">
        <f t="shared" si="170"/>
        <v>0</v>
      </c>
      <c r="D1361" s="58" t="e">
        <f t="shared" si="171"/>
        <v>#VALUE!</v>
      </c>
      <c r="E1361" s="58" t="e">
        <f t="shared" si="172"/>
        <v>#VALUE!</v>
      </c>
      <c r="F1361" s="58" t="e">
        <f t="shared" si="168"/>
        <v>#VALUE!</v>
      </c>
      <c r="G1361" s="58" t="e">
        <f t="shared" si="169"/>
        <v>#VALUE!</v>
      </c>
      <c r="H1361" s="31">
        <f t="shared" si="173"/>
        <v>0</v>
      </c>
      <c r="I1361" t="e">
        <f t="shared" si="174"/>
        <v>#VALUE!</v>
      </c>
      <c r="J1361" t="e">
        <f t="shared" si="175"/>
        <v>#VALUE!</v>
      </c>
    </row>
    <row r="1362" spans="3:10">
      <c r="C1362" s="58">
        <f t="shared" si="170"/>
        <v>0</v>
      </c>
      <c r="D1362" s="58" t="e">
        <f t="shared" si="171"/>
        <v>#VALUE!</v>
      </c>
      <c r="E1362" s="58" t="e">
        <f t="shared" si="172"/>
        <v>#VALUE!</v>
      </c>
      <c r="F1362" s="58" t="e">
        <f t="shared" si="168"/>
        <v>#VALUE!</v>
      </c>
      <c r="G1362" s="58" t="e">
        <f t="shared" si="169"/>
        <v>#VALUE!</v>
      </c>
      <c r="H1362" s="31">
        <f t="shared" si="173"/>
        <v>0</v>
      </c>
      <c r="I1362" t="e">
        <f t="shared" si="174"/>
        <v>#VALUE!</v>
      </c>
      <c r="J1362" t="e">
        <f t="shared" si="175"/>
        <v>#VALUE!</v>
      </c>
    </row>
    <row r="1363" spans="3:10">
      <c r="C1363" s="58">
        <f t="shared" si="170"/>
        <v>0</v>
      </c>
      <c r="D1363" s="58" t="e">
        <f t="shared" si="171"/>
        <v>#VALUE!</v>
      </c>
      <c r="E1363" s="58" t="e">
        <f t="shared" si="172"/>
        <v>#VALUE!</v>
      </c>
      <c r="F1363" s="58" t="e">
        <f t="shared" si="168"/>
        <v>#VALUE!</v>
      </c>
      <c r="G1363" s="58" t="e">
        <f t="shared" si="169"/>
        <v>#VALUE!</v>
      </c>
      <c r="H1363" s="31">
        <f t="shared" si="173"/>
        <v>0</v>
      </c>
      <c r="I1363" t="e">
        <f t="shared" si="174"/>
        <v>#VALUE!</v>
      </c>
      <c r="J1363" t="e">
        <f t="shared" si="175"/>
        <v>#VALUE!</v>
      </c>
    </row>
    <row r="1364" spans="3:10">
      <c r="C1364" s="58">
        <f t="shared" si="170"/>
        <v>0</v>
      </c>
      <c r="D1364" s="58" t="e">
        <f t="shared" si="171"/>
        <v>#VALUE!</v>
      </c>
      <c r="E1364" s="58" t="e">
        <f t="shared" si="172"/>
        <v>#VALUE!</v>
      </c>
      <c r="F1364" s="58" t="e">
        <f t="shared" si="168"/>
        <v>#VALUE!</v>
      </c>
      <c r="G1364" s="58" t="e">
        <f t="shared" si="169"/>
        <v>#VALUE!</v>
      </c>
      <c r="H1364" s="31">
        <f t="shared" si="173"/>
        <v>0</v>
      </c>
      <c r="I1364" t="e">
        <f t="shared" si="174"/>
        <v>#VALUE!</v>
      </c>
      <c r="J1364" t="e">
        <f t="shared" si="175"/>
        <v>#VALUE!</v>
      </c>
    </row>
    <row r="1365" spans="3:10">
      <c r="C1365" s="58">
        <f t="shared" si="170"/>
        <v>0</v>
      </c>
      <c r="D1365" s="58" t="e">
        <f t="shared" si="171"/>
        <v>#VALUE!</v>
      </c>
      <c r="E1365" s="58" t="e">
        <f t="shared" si="172"/>
        <v>#VALUE!</v>
      </c>
      <c r="F1365" s="58" t="e">
        <f t="shared" si="168"/>
        <v>#VALUE!</v>
      </c>
      <c r="G1365" s="58" t="e">
        <f t="shared" si="169"/>
        <v>#VALUE!</v>
      </c>
      <c r="H1365" s="31">
        <f t="shared" si="173"/>
        <v>0</v>
      </c>
      <c r="I1365" t="e">
        <f t="shared" si="174"/>
        <v>#VALUE!</v>
      </c>
      <c r="J1365" t="e">
        <f t="shared" si="175"/>
        <v>#VALUE!</v>
      </c>
    </row>
    <row r="1366" spans="3:10">
      <c r="C1366" s="58">
        <f t="shared" si="170"/>
        <v>0</v>
      </c>
      <c r="D1366" s="58" t="e">
        <f t="shared" si="171"/>
        <v>#VALUE!</v>
      </c>
      <c r="E1366" s="58" t="e">
        <f t="shared" si="172"/>
        <v>#VALUE!</v>
      </c>
      <c r="F1366" s="58" t="e">
        <f t="shared" si="168"/>
        <v>#VALUE!</v>
      </c>
      <c r="G1366" s="58" t="e">
        <f t="shared" si="169"/>
        <v>#VALUE!</v>
      </c>
      <c r="H1366" s="31">
        <f t="shared" si="173"/>
        <v>0</v>
      </c>
      <c r="I1366" t="e">
        <f t="shared" si="174"/>
        <v>#VALUE!</v>
      </c>
      <c r="J1366" t="e">
        <f t="shared" si="175"/>
        <v>#VALUE!</v>
      </c>
    </row>
    <row r="1367" spans="3:10">
      <c r="C1367" s="58">
        <f t="shared" si="170"/>
        <v>0</v>
      </c>
      <c r="D1367" s="58" t="e">
        <f t="shared" si="171"/>
        <v>#VALUE!</v>
      </c>
      <c r="E1367" s="58" t="e">
        <f t="shared" si="172"/>
        <v>#VALUE!</v>
      </c>
      <c r="F1367" s="58" t="e">
        <f t="shared" si="168"/>
        <v>#VALUE!</v>
      </c>
      <c r="G1367" s="58" t="e">
        <f t="shared" si="169"/>
        <v>#VALUE!</v>
      </c>
      <c r="H1367" s="31">
        <f t="shared" si="173"/>
        <v>0</v>
      </c>
      <c r="I1367" t="e">
        <f t="shared" si="174"/>
        <v>#VALUE!</v>
      </c>
      <c r="J1367" t="e">
        <f t="shared" si="175"/>
        <v>#VALUE!</v>
      </c>
    </row>
    <row r="1368" spans="3:10">
      <c r="C1368" s="58">
        <f t="shared" si="170"/>
        <v>0</v>
      </c>
      <c r="D1368" s="58" t="e">
        <f t="shared" si="171"/>
        <v>#VALUE!</v>
      </c>
      <c r="E1368" s="58" t="e">
        <f t="shared" si="172"/>
        <v>#VALUE!</v>
      </c>
      <c r="F1368" s="58" t="e">
        <f t="shared" si="168"/>
        <v>#VALUE!</v>
      </c>
      <c r="G1368" s="58" t="e">
        <f t="shared" si="169"/>
        <v>#VALUE!</v>
      </c>
      <c r="H1368" s="31">
        <f t="shared" si="173"/>
        <v>0</v>
      </c>
      <c r="I1368" t="e">
        <f t="shared" si="174"/>
        <v>#VALUE!</v>
      </c>
      <c r="J1368" t="e">
        <f t="shared" si="175"/>
        <v>#VALUE!</v>
      </c>
    </row>
    <row r="1369" spans="3:10">
      <c r="C1369" s="58">
        <f t="shared" si="170"/>
        <v>0</v>
      </c>
      <c r="D1369" s="58" t="e">
        <f t="shared" si="171"/>
        <v>#VALUE!</v>
      </c>
      <c r="E1369" s="58" t="e">
        <f t="shared" si="172"/>
        <v>#VALUE!</v>
      </c>
      <c r="F1369" s="58" t="e">
        <f t="shared" si="168"/>
        <v>#VALUE!</v>
      </c>
      <c r="G1369" s="58" t="e">
        <f t="shared" si="169"/>
        <v>#VALUE!</v>
      </c>
      <c r="H1369" s="31">
        <f t="shared" si="173"/>
        <v>0</v>
      </c>
      <c r="I1369" t="e">
        <f t="shared" si="174"/>
        <v>#VALUE!</v>
      </c>
      <c r="J1369" t="e">
        <f t="shared" si="175"/>
        <v>#VALUE!</v>
      </c>
    </row>
    <row r="1370" spans="3:10">
      <c r="C1370" s="58">
        <f t="shared" si="170"/>
        <v>0</v>
      </c>
      <c r="D1370" s="58" t="e">
        <f t="shared" si="171"/>
        <v>#VALUE!</v>
      </c>
      <c r="E1370" s="58" t="e">
        <f t="shared" si="172"/>
        <v>#VALUE!</v>
      </c>
      <c r="F1370" s="58" t="e">
        <f t="shared" si="168"/>
        <v>#VALUE!</v>
      </c>
      <c r="G1370" s="58" t="e">
        <f t="shared" si="169"/>
        <v>#VALUE!</v>
      </c>
      <c r="H1370" s="31">
        <f t="shared" si="173"/>
        <v>0</v>
      </c>
      <c r="I1370" t="e">
        <f t="shared" si="174"/>
        <v>#VALUE!</v>
      </c>
      <c r="J1370" t="e">
        <f t="shared" si="175"/>
        <v>#VALUE!</v>
      </c>
    </row>
    <row r="1371" spans="3:10">
      <c r="C1371" s="58">
        <f t="shared" si="170"/>
        <v>0</v>
      </c>
      <c r="D1371" s="58" t="e">
        <f t="shared" si="171"/>
        <v>#VALUE!</v>
      </c>
      <c r="E1371" s="58" t="e">
        <f t="shared" si="172"/>
        <v>#VALUE!</v>
      </c>
      <c r="F1371" s="58" t="e">
        <f t="shared" si="168"/>
        <v>#VALUE!</v>
      </c>
      <c r="G1371" s="58" t="e">
        <f t="shared" si="169"/>
        <v>#VALUE!</v>
      </c>
      <c r="H1371" s="31">
        <f t="shared" si="173"/>
        <v>0</v>
      </c>
      <c r="I1371" t="e">
        <f t="shared" si="174"/>
        <v>#VALUE!</v>
      </c>
      <c r="J1371" t="e">
        <f t="shared" si="175"/>
        <v>#VALUE!</v>
      </c>
    </row>
    <row r="1372" spans="3:10">
      <c r="C1372" s="58">
        <f t="shared" si="170"/>
        <v>0</v>
      </c>
      <c r="D1372" s="58" t="e">
        <f t="shared" si="171"/>
        <v>#VALUE!</v>
      </c>
      <c r="E1372" s="58" t="e">
        <f t="shared" si="172"/>
        <v>#VALUE!</v>
      </c>
      <c r="F1372" s="58" t="e">
        <f t="shared" si="168"/>
        <v>#VALUE!</v>
      </c>
      <c r="G1372" s="58" t="e">
        <f t="shared" si="169"/>
        <v>#VALUE!</v>
      </c>
      <c r="H1372" s="31">
        <f t="shared" si="173"/>
        <v>0</v>
      </c>
      <c r="I1372" t="e">
        <f t="shared" si="174"/>
        <v>#VALUE!</v>
      </c>
      <c r="J1372" t="e">
        <f t="shared" si="175"/>
        <v>#VALUE!</v>
      </c>
    </row>
    <row r="1373" spans="3:10">
      <c r="C1373" s="58">
        <f t="shared" si="170"/>
        <v>0</v>
      </c>
      <c r="D1373" s="58" t="e">
        <f t="shared" si="171"/>
        <v>#VALUE!</v>
      </c>
      <c r="E1373" s="58" t="e">
        <f t="shared" si="172"/>
        <v>#VALUE!</v>
      </c>
      <c r="F1373" s="58" t="e">
        <f t="shared" si="168"/>
        <v>#VALUE!</v>
      </c>
      <c r="G1373" s="58" t="e">
        <f t="shared" si="169"/>
        <v>#VALUE!</v>
      </c>
      <c r="H1373" s="31">
        <f t="shared" si="173"/>
        <v>0</v>
      </c>
      <c r="I1373" t="e">
        <f t="shared" si="174"/>
        <v>#VALUE!</v>
      </c>
      <c r="J1373" t="e">
        <f t="shared" si="175"/>
        <v>#VALUE!</v>
      </c>
    </row>
    <row r="1374" spans="3:10">
      <c r="C1374" s="58">
        <f t="shared" si="170"/>
        <v>0</v>
      </c>
      <c r="D1374" s="58" t="e">
        <f t="shared" si="171"/>
        <v>#VALUE!</v>
      </c>
      <c r="E1374" s="58" t="e">
        <f t="shared" si="172"/>
        <v>#VALUE!</v>
      </c>
      <c r="F1374" s="58" t="e">
        <f t="shared" si="168"/>
        <v>#VALUE!</v>
      </c>
      <c r="G1374" s="58" t="e">
        <f t="shared" si="169"/>
        <v>#VALUE!</v>
      </c>
      <c r="H1374" s="31">
        <f t="shared" si="173"/>
        <v>0</v>
      </c>
      <c r="I1374" t="e">
        <f t="shared" si="174"/>
        <v>#VALUE!</v>
      </c>
      <c r="J1374" t="e">
        <f t="shared" si="175"/>
        <v>#VALUE!</v>
      </c>
    </row>
    <row r="1375" spans="3:10">
      <c r="C1375" s="58">
        <f t="shared" si="170"/>
        <v>0</v>
      </c>
      <c r="D1375" s="58" t="e">
        <f t="shared" si="171"/>
        <v>#VALUE!</v>
      </c>
      <c r="E1375" s="58" t="e">
        <f t="shared" si="172"/>
        <v>#VALUE!</v>
      </c>
      <c r="F1375" s="58" t="e">
        <f t="shared" si="168"/>
        <v>#VALUE!</v>
      </c>
      <c r="G1375" s="58" t="e">
        <f t="shared" si="169"/>
        <v>#VALUE!</v>
      </c>
      <c r="H1375" s="31">
        <f t="shared" si="173"/>
        <v>0</v>
      </c>
      <c r="I1375" t="e">
        <f t="shared" si="174"/>
        <v>#VALUE!</v>
      </c>
      <c r="J1375" t="e">
        <f t="shared" si="175"/>
        <v>#VALUE!</v>
      </c>
    </row>
    <row r="1376" spans="3:10">
      <c r="C1376" s="58">
        <f t="shared" si="170"/>
        <v>0</v>
      </c>
      <c r="D1376" s="58" t="e">
        <f t="shared" si="171"/>
        <v>#VALUE!</v>
      </c>
      <c r="E1376" s="58" t="e">
        <f t="shared" si="172"/>
        <v>#VALUE!</v>
      </c>
      <c r="F1376" s="58" t="e">
        <f t="shared" si="168"/>
        <v>#VALUE!</v>
      </c>
      <c r="G1376" s="58" t="e">
        <f t="shared" si="169"/>
        <v>#VALUE!</v>
      </c>
      <c r="H1376" s="31">
        <f t="shared" si="173"/>
        <v>0</v>
      </c>
      <c r="I1376" t="e">
        <f t="shared" si="174"/>
        <v>#VALUE!</v>
      </c>
      <c r="J1376" t="e">
        <f t="shared" si="175"/>
        <v>#VALUE!</v>
      </c>
    </row>
    <row r="1377" spans="3:10">
      <c r="C1377" s="58">
        <f t="shared" si="170"/>
        <v>0</v>
      </c>
      <c r="D1377" s="58" t="e">
        <f t="shared" si="171"/>
        <v>#VALUE!</v>
      </c>
      <c r="E1377" s="58" t="e">
        <f t="shared" si="172"/>
        <v>#VALUE!</v>
      </c>
      <c r="F1377" s="58" t="e">
        <f t="shared" ref="F1377:F1440" si="176">FIND(";",B1377,E1377+1)</f>
        <v>#VALUE!</v>
      </c>
      <c r="G1377" s="58" t="e">
        <f t="shared" ref="G1377:G1440" si="177">FIND(";",B1377,F1377+1)</f>
        <v>#VALUE!</v>
      </c>
      <c r="H1377" s="31">
        <f t="shared" si="173"/>
        <v>0</v>
      </c>
      <c r="I1377" t="e">
        <f t="shared" si="174"/>
        <v>#VALUE!</v>
      </c>
      <c r="J1377" t="e">
        <f t="shared" si="175"/>
        <v>#VALUE!</v>
      </c>
    </row>
    <row r="1378" spans="3:10">
      <c r="C1378" s="58">
        <f t="shared" si="170"/>
        <v>0</v>
      </c>
      <c r="D1378" s="58" t="e">
        <f t="shared" si="171"/>
        <v>#VALUE!</v>
      </c>
      <c r="E1378" s="58" t="e">
        <f t="shared" si="172"/>
        <v>#VALUE!</v>
      </c>
      <c r="F1378" s="58" t="e">
        <f t="shared" si="176"/>
        <v>#VALUE!</v>
      </c>
      <c r="G1378" s="58" t="e">
        <f t="shared" si="177"/>
        <v>#VALUE!</v>
      </c>
      <c r="H1378" s="31">
        <f t="shared" si="173"/>
        <v>0</v>
      </c>
      <c r="I1378" t="e">
        <f t="shared" si="174"/>
        <v>#VALUE!</v>
      </c>
      <c r="J1378" t="e">
        <f t="shared" si="175"/>
        <v>#VALUE!</v>
      </c>
    </row>
    <row r="1379" spans="3:10">
      <c r="C1379" s="58">
        <f t="shared" si="170"/>
        <v>0</v>
      </c>
      <c r="D1379" s="58" t="e">
        <f t="shared" si="171"/>
        <v>#VALUE!</v>
      </c>
      <c r="E1379" s="58" t="e">
        <f t="shared" si="172"/>
        <v>#VALUE!</v>
      </c>
      <c r="F1379" s="58" t="e">
        <f t="shared" si="176"/>
        <v>#VALUE!</v>
      </c>
      <c r="G1379" s="58" t="e">
        <f t="shared" si="177"/>
        <v>#VALUE!</v>
      </c>
      <c r="H1379" s="31">
        <f t="shared" si="173"/>
        <v>0</v>
      </c>
      <c r="I1379" t="e">
        <f t="shared" si="174"/>
        <v>#VALUE!</v>
      </c>
      <c r="J1379" t="e">
        <f t="shared" si="175"/>
        <v>#VALUE!</v>
      </c>
    </row>
    <row r="1380" spans="3:10">
      <c r="C1380" s="58">
        <f t="shared" si="170"/>
        <v>0</v>
      </c>
      <c r="D1380" s="58" t="e">
        <f t="shared" si="171"/>
        <v>#VALUE!</v>
      </c>
      <c r="E1380" s="58" t="e">
        <f t="shared" si="172"/>
        <v>#VALUE!</v>
      </c>
      <c r="F1380" s="58" t="e">
        <f t="shared" si="176"/>
        <v>#VALUE!</v>
      </c>
      <c r="G1380" s="58" t="e">
        <f t="shared" si="177"/>
        <v>#VALUE!</v>
      </c>
      <c r="H1380" s="31">
        <f t="shared" si="173"/>
        <v>0</v>
      </c>
      <c r="I1380" t="e">
        <f t="shared" si="174"/>
        <v>#VALUE!</v>
      </c>
      <c r="J1380" t="e">
        <f t="shared" si="175"/>
        <v>#VALUE!</v>
      </c>
    </row>
    <row r="1381" spans="3:10">
      <c r="C1381" s="58">
        <f t="shared" si="170"/>
        <v>0</v>
      </c>
      <c r="D1381" s="58" t="e">
        <f t="shared" si="171"/>
        <v>#VALUE!</v>
      </c>
      <c r="E1381" s="58" t="e">
        <f t="shared" si="172"/>
        <v>#VALUE!</v>
      </c>
      <c r="F1381" s="58" t="e">
        <f t="shared" si="176"/>
        <v>#VALUE!</v>
      </c>
      <c r="G1381" s="58" t="e">
        <f t="shared" si="177"/>
        <v>#VALUE!</v>
      </c>
      <c r="H1381" s="31">
        <f t="shared" si="173"/>
        <v>0</v>
      </c>
      <c r="I1381" t="e">
        <f t="shared" si="174"/>
        <v>#VALUE!</v>
      </c>
      <c r="J1381" t="e">
        <f t="shared" si="175"/>
        <v>#VALUE!</v>
      </c>
    </row>
    <row r="1382" spans="3:10">
      <c r="C1382" s="58">
        <f t="shared" si="170"/>
        <v>0</v>
      </c>
      <c r="D1382" s="58" t="e">
        <f t="shared" si="171"/>
        <v>#VALUE!</v>
      </c>
      <c r="E1382" s="58" t="e">
        <f t="shared" si="172"/>
        <v>#VALUE!</v>
      </c>
      <c r="F1382" s="58" t="e">
        <f t="shared" si="176"/>
        <v>#VALUE!</v>
      </c>
      <c r="G1382" s="58" t="e">
        <f t="shared" si="177"/>
        <v>#VALUE!</v>
      </c>
      <c r="H1382" s="31">
        <f t="shared" si="173"/>
        <v>0</v>
      </c>
      <c r="I1382" t="e">
        <f t="shared" si="174"/>
        <v>#VALUE!</v>
      </c>
      <c r="J1382" t="e">
        <f t="shared" si="175"/>
        <v>#VALUE!</v>
      </c>
    </row>
    <row r="1383" spans="3:10">
      <c r="C1383" s="58">
        <f t="shared" si="170"/>
        <v>0</v>
      </c>
      <c r="D1383" s="58" t="e">
        <f t="shared" si="171"/>
        <v>#VALUE!</v>
      </c>
      <c r="E1383" s="58" t="e">
        <f t="shared" si="172"/>
        <v>#VALUE!</v>
      </c>
      <c r="F1383" s="58" t="e">
        <f t="shared" si="176"/>
        <v>#VALUE!</v>
      </c>
      <c r="G1383" s="58" t="e">
        <f t="shared" si="177"/>
        <v>#VALUE!</v>
      </c>
      <c r="H1383" s="31">
        <f t="shared" si="173"/>
        <v>0</v>
      </c>
      <c r="I1383" t="e">
        <f t="shared" si="174"/>
        <v>#VALUE!</v>
      </c>
      <c r="J1383" t="e">
        <f t="shared" si="175"/>
        <v>#VALUE!</v>
      </c>
    </row>
    <row r="1384" spans="3:10">
      <c r="C1384" s="58">
        <f t="shared" si="170"/>
        <v>0</v>
      </c>
      <c r="D1384" s="58" t="e">
        <f t="shared" si="171"/>
        <v>#VALUE!</v>
      </c>
      <c r="E1384" s="58" t="e">
        <f t="shared" si="172"/>
        <v>#VALUE!</v>
      </c>
      <c r="F1384" s="58" t="e">
        <f t="shared" si="176"/>
        <v>#VALUE!</v>
      </c>
      <c r="G1384" s="58" t="e">
        <f t="shared" si="177"/>
        <v>#VALUE!</v>
      </c>
      <c r="H1384" s="31">
        <f t="shared" si="173"/>
        <v>0</v>
      </c>
      <c r="I1384" t="e">
        <f t="shared" si="174"/>
        <v>#VALUE!</v>
      </c>
      <c r="J1384" t="e">
        <f t="shared" si="175"/>
        <v>#VALUE!</v>
      </c>
    </row>
    <row r="1385" spans="3:10">
      <c r="C1385" s="58">
        <f t="shared" si="170"/>
        <v>0</v>
      </c>
      <c r="D1385" s="58" t="e">
        <f t="shared" si="171"/>
        <v>#VALUE!</v>
      </c>
      <c r="E1385" s="58" t="e">
        <f t="shared" si="172"/>
        <v>#VALUE!</v>
      </c>
      <c r="F1385" s="58" t="e">
        <f t="shared" si="176"/>
        <v>#VALUE!</v>
      </c>
      <c r="G1385" s="58" t="e">
        <f t="shared" si="177"/>
        <v>#VALUE!</v>
      </c>
      <c r="H1385" s="31">
        <f t="shared" si="173"/>
        <v>0</v>
      </c>
      <c r="I1385" t="e">
        <f t="shared" si="174"/>
        <v>#VALUE!</v>
      </c>
      <c r="J1385" t="e">
        <f t="shared" si="175"/>
        <v>#VALUE!</v>
      </c>
    </row>
    <row r="1386" spans="3:10">
      <c r="C1386" s="58">
        <f t="shared" si="170"/>
        <v>0</v>
      </c>
      <c r="D1386" s="58" t="e">
        <f t="shared" si="171"/>
        <v>#VALUE!</v>
      </c>
      <c r="E1386" s="58" t="e">
        <f t="shared" si="172"/>
        <v>#VALUE!</v>
      </c>
      <c r="F1386" s="58" t="e">
        <f t="shared" si="176"/>
        <v>#VALUE!</v>
      </c>
      <c r="G1386" s="58" t="e">
        <f t="shared" si="177"/>
        <v>#VALUE!</v>
      </c>
      <c r="H1386" s="31">
        <f t="shared" si="173"/>
        <v>0</v>
      </c>
      <c r="I1386" t="e">
        <f t="shared" si="174"/>
        <v>#VALUE!</v>
      </c>
      <c r="J1386" t="e">
        <f t="shared" si="175"/>
        <v>#VALUE!</v>
      </c>
    </row>
    <row r="1387" spans="3:10">
      <c r="C1387" s="58">
        <f t="shared" si="170"/>
        <v>0</v>
      </c>
      <c r="D1387" s="58" t="e">
        <f t="shared" si="171"/>
        <v>#VALUE!</v>
      </c>
      <c r="E1387" s="58" t="e">
        <f t="shared" si="172"/>
        <v>#VALUE!</v>
      </c>
      <c r="F1387" s="58" t="e">
        <f t="shared" si="176"/>
        <v>#VALUE!</v>
      </c>
      <c r="G1387" s="58" t="e">
        <f t="shared" si="177"/>
        <v>#VALUE!</v>
      </c>
      <c r="H1387" s="31">
        <f t="shared" si="173"/>
        <v>0</v>
      </c>
      <c r="I1387" t="e">
        <f t="shared" si="174"/>
        <v>#VALUE!</v>
      </c>
      <c r="J1387" t="e">
        <f t="shared" si="175"/>
        <v>#VALUE!</v>
      </c>
    </row>
    <row r="1388" spans="3:10">
      <c r="C1388" s="58">
        <f t="shared" si="170"/>
        <v>0</v>
      </c>
      <c r="D1388" s="58" t="e">
        <f t="shared" si="171"/>
        <v>#VALUE!</v>
      </c>
      <c r="E1388" s="58" t="e">
        <f t="shared" si="172"/>
        <v>#VALUE!</v>
      </c>
      <c r="F1388" s="58" t="e">
        <f t="shared" si="176"/>
        <v>#VALUE!</v>
      </c>
      <c r="G1388" s="58" t="e">
        <f t="shared" si="177"/>
        <v>#VALUE!</v>
      </c>
      <c r="H1388" s="31">
        <f t="shared" si="173"/>
        <v>0</v>
      </c>
      <c r="I1388" t="e">
        <f t="shared" si="174"/>
        <v>#VALUE!</v>
      </c>
      <c r="J1388" t="e">
        <f t="shared" si="175"/>
        <v>#VALUE!</v>
      </c>
    </row>
    <row r="1389" spans="3:10">
      <c r="C1389" s="58">
        <f t="shared" si="170"/>
        <v>0</v>
      </c>
      <c r="D1389" s="58" t="e">
        <f t="shared" si="171"/>
        <v>#VALUE!</v>
      </c>
      <c r="E1389" s="58" t="e">
        <f t="shared" si="172"/>
        <v>#VALUE!</v>
      </c>
      <c r="F1389" s="58" t="e">
        <f t="shared" si="176"/>
        <v>#VALUE!</v>
      </c>
      <c r="G1389" s="58" t="e">
        <f t="shared" si="177"/>
        <v>#VALUE!</v>
      </c>
      <c r="H1389" s="31">
        <f t="shared" si="173"/>
        <v>0</v>
      </c>
      <c r="I1389" t="e">
        <f t="shared" si="174"/>
        <v>#VALUE!</v>
      </c>
      <c r="J1389" t="e">
        <f t="shared" si="175"/>
        <v>#VALUE!</v>
      </c>
    </row>
    <row r="1390" spans="3:10">
      <c r="C1390" s="58">
        <f t="shared" si="170"/>
        <v>0</v>
      </c>
      <c r="D1390" s="58" t="e">
        <f t="shared" si="171"/>
        <v>#VALUE!</v>
      </c>
      <c r="E1390" s="58" t="e">
        <f t="shared" si="172"/>
        <v>#VALUE!</v>
      </c>
      <c r="F1390" s="58" t="e">
        <f t="shared" si="176"/>
        <v>#VALUE!</v>
      </c>
      <c r="G1390" s="58" t="e">
        <f t="shared" si="177"/>
        <v>#VALUE!</v>
      </c>
      <c r="H1390" s="31">
        <f t="shared" si="173"/>
        <v>0</v>
      </c>
      <c r="I1390" t="e">
        <f t="shared" si="174"/>
        <v>#VALUE!</v>
      </c>
      <c r="J1390" t="e">
        <f t="shared" si="175"/>
        <v>#VALUE!</v>
      </c>
    </row>
    <row r="1391" spans="3:10">
      <c r="C1391" s="58">
        <f t="shared" si="170"/>
        <v>0</v>
      </c>
      <c r="D1391" s="58" t="e">
        <f t="shared" si="171"/>
        <v>#VALUE!</v>
      </c>
      <c r="E1391" s="58" t="e">
        <f t="shared" si="172"/>
        <v>#VALUE!</v>
      </c>
      <c r="F1391" s="58" t="e">
        <f t="shared" si="176"/>
        <v>#VALUE!</v>
      </c>
      <c r="G1391" s="58" t="e">
        <f t="shared" si="177"/>
        <v>#VALUE!</v>
      </c>
      <c r="H1391" s="31">
        <f t="shared" si="173"/>
        <v>0</v>
      </c>
      <c r="I1391" t="e">
        <f t="shared" si="174"/>
        <v>#VALUE!</v>
      </c>
      <c r="J1391" t="e">
        <f t="shared" si="175"/>
        <v>#VALUE!</v>
      </c>
    </row>
    <row r="1392" spans="3:10">
      <c r="C1392" s="58">
        <f t="shared" si="170"/>
        <v>0</v>
      </c>
      <c r="D1392" s="58" t="e">
        <f t="shared" si="171"/>
        <v>#VALUE!</v>
      </c>
      <c r="E1392" s="58" t="e">
        <f t="shared" si="172"/>
        <v>#VALUE!</v>
      </c>
      <c r="F1392" s="58" t="e">
        <f t="shared" si="176"/>
        <v>#VALUE!</v>
      </c>
      <c r="G1392" s="58" t="e">
        <f t="shared" si="177"/>
        <v>#VALUE!</v>
      </c>
      <c r="H1392" s="31">
        <f t="shared" si="173"/>
        <v>0</v>
      </c>
      <c r="I1392" t="e">
        <f t="shared" si="174"/>
        <v>#VALUE!</v>
      </c>
      <c r="J1392" t="e">
        <f t="shared" si="175"/>
        <v>#VALUE!</v>
      </c>
    </row>
    <row r="1393" spans="3:10">
      <c r="C1393" s="58">
        <f t="shared" si="170"/>
        <v>0</v>
      </c>
      <c r="D1393" s="58" t="e">
        <f t="shared" si="171"/>
        <v>#VALUE!</v>
      </c>
      <c r="E1393" s="58" t="e">
        <f t="shared" si="172"/>
        <v>#VALUE!</v>
      </c>
      <c r="F1393" s="58" t="e">
        <f t="shared" si="176"/>
        <v>#VALUE!</v>
      </c>
      <c r="G1393" s="58" t="e">
        <f t="shared" si="177"/>
        <v>#VALUE!</v>
      </c>
      <c r="H1393" s="31">
        <f t="shared" si="173"/>
        <v>0</v>
      </c>
      <c r="I1393" t="e">
        <f t="shared" si="174"/>
        <v>#VALUE!</v>
      </c>
      <c r="J1393" t="e">
        <f t="shared" si="175"/>
        <v>#VALUE!</v>
      </c>
    </row>
    <row r="1394" spans="3:10">
      <c r="C1394" s="58">
        <f t="shared" si="170"/>
        <v>0</v>
      </c>
      <c r="D1394" s="58" t="e">
        <f t="shared" si="171"/>
        <v>#VALUE!</v>
      </c>
      <c r="E1394" s="58" t="e">
        <f t="shared" si="172"/>
        <v>#VALUE!</v>
      </c>
      <c r="F1394" s="58" t="e">
        <f t="shared" si="176"/>
        <v>#VALUE!</v>
      </c>
      <c r="G1394" s="58" t="e">
        <f t="shared" si="177"/>
        <v>#VALUE!</v>
      </c>
      <c r="H1394" s="31">
        <f t="shared" si="173"/>
        <v>0</v>
      </c>
      <c r="I1394" t="e">
        <f t="shared" si="174"/>
        <v>#VALUE!</v>
      </c>
      <c r="J1394" t="e">
        <f t="shared" si="175"/>
        <v>#VALUE!</v>
      </c>
    </row>
    <row r="1395" spans="3:10">
      <c r="C1395" s="58">
        <f t="shared" si="170"/>
        <v>0</v>
      </c>
      <c r="D1395" s="58" t="e">
        <f t="shared" si="171"/>
        <v>#VALUE!</v>
      </c>
      <c r="E1395" s="58" t="e">
        <f t="shared" si="172"/>
        <v>#VALUE!</v>
      </c>
      <c r="F1395" s="58" t="e">
        <f t="shared" si="176"/>
        <v>#VALUE!</v>
      </c>
      <c r="G1395" s="58" t="e">
        <f t="shared" si="177"/>
        <v>#VALUE!</v>
      </c>
      <c r="H1395" s="31">
        <f t="shared" si="173"/>
        <v>0</v>
      </c>
      <c r="I1395" t="e">
        <f t="shared" si="174"/>
        <v>#VALUE!</v>
      </c>
      <c r="J1395" t="e">
        <f t="shared" si="175"/>
        <v>#VALUE!</v>
      </c>
    </row>
    <row r="1396" spans="3:10">
      <c r="C1396" s="58">
        <f t="shared" si="170"/>
        <v>0</v>
      </c>
      <c r="D1396" s="58" t="e">
        <f t="shared" si="171"/>
        <v>#VALUE!</v>
      </c>
      <c r="E1396" s="58" t="e">
        <f t="shared" si="172"/>
        <v>#VALUE!</v>
      </c>
      <c r="F1396" s="58" t="e">
        <f t="shared" si="176"/>
        <v>#VALUE!</v>
      </c>
      <c r="G1396" s="58" t="e">
        <f t="shared" si="177"/>
        <v>#VALUE!</v>
      </c>
      <c r="H1396" s="31">
        <f t="shared" si="173"/>
        <v>0</v>
      </c>
      <c r="I1396" t="e">
        <f t="shared" si="174"/>
        <v>#VALUE!</v>
      </c>
      <c r="J1396" t="e">
        <f t="shared" si="175"/>
        <v>#VALUE!</v>
      </c>
    </row>
    <row r="1397" spans="3:10">
      <c r="C1397" s="58">
        <f t="shared" si="170"/>
        <v>0</v>
      </c>
      <c r="D1397" s="58" t="e">
        <f t="shared" si="171"/>
        <v>#VALUE!</v>
      </c>
      <c r="E1397" s="58" t="e">
        <f t="shared" si="172"/>
        <v>#VALUE!</v>
      </c>
      <c r="F1397" s="58" t="e">
        <f t="shared" si="176"/>
        <v>#VALUE!</v>
      </c>
      <c r="G1397" s="58" t="e">
        <f t="shared" si="177"/>
        <v>#VALUE!</v>
      </c>
      <c r="H1397" s="31">
        <f t="shared" si="173"/>
        <v>0</v>
      </c>
      <c r="I1397" t="e">
        <f t="shared" si="174"/>
        <v>#VALUE!</v>
      </c>
      <c r="J1397" t="e">
        <f t="shared" si="175"/>
        <v>#VALUE!</v>
      </c>
    </row>
    <row r="1398" spans="3:10">
      <c r="C1398" s="58">
        <f t="shared" si="170"/>
        <v>0</v>
      </c>
      <c r="D1398" s="58" t="e">
        <f t="shared" si="171"/>
        <v>#VALUE!</v>
      </c>
      <c r="E1398" s="58" t="e">
        <f t="shared" si="172"/>
        <v>#VALUE!</v>
      </c>
      <c r="F1398" s="58" t="e">
        <f t="shared" si="176"/>
        <v>#VALUE!</v>
      </c>
      <c r="G1398" s="58" t="e">
        <f t="shared" si="177"/>
        <v>#VALUE!</v>
      </c>
      <c r="H1398" s="31">
        <f t="shared" si="173"/>
        <v>0</v>
      </c>
      <c r="I1398" t="e">
        <f t="shared" si="174"/>
        <v>#VALUE!</v>
      </c>
      <c r="J1398" t="e">
        <f t="shared" si="175"/>
        <v>#VALUE!</v>
      </c>
    </row>
    <row r="1399" spans="3:10">
      <c r="C1399" s="58">
        <f t="shared" si="170"/>
        <v>0</v>
      </c>
      <c r="D1399" s="58" t="e">
        <f t="shared" si="171"/>
        <v>#VALUE!</v>
      </c>
      <c r="E1399" s="58" t="e">
        <f t="shared" si="172"/>
        <v>#VALUE!</v>
      </c>
      <c r="F1399" s="58" t="e">
        <f t="shared" si="176"/>
        <v>#VALUE!</v>
      </c>
      <c r="G1399" s="58" t="e">
        <f t="shared" si="177"/>
        <v>#VALUE!</v>
      </c>
      <c r="H1399" s="31">
        <f t="shared" si="173"/>
        <v>0</v>
      </c>
      <c r="I1399" t="e">
        <f t="shared" si="174"/>
        <v>#VALUE!</v>
      </c>
      <c r="J1399" t="e">
        <f t="shared" si="175"/>
        <v>#VALUE!</v>
      </c>
    </row>
    <row r="1400" spans="3:10">
      <c r="C1400" s="58">
        <f t="shared" si="170"/>
        <v>0</v>
      </c>
      <c r="D1400" s="58" t="e">
        <f t="shared" si="171"/>
        <v>#VALUE!</v>
      </c>
      <c r="E1400" s="58" t="e">
        <f t="shared" si="172"/>
        <v>#VALUE!</v>
      </c>
      <c r="F1400" s="58" t="e">
        <f t="shared" si="176"/>
        <v>#VALUE!</v>
      </c>
      <c r="G1400" s="58" t="e">
        <f t="shared" si="177"/>
        <v>#VALUE!</v>
      </c>
      <c r="H1400" s="31">
        <f t="shared" si="173"/>
        <v>0</v>
      </c>
      <c r="I1400" t="e">
        <f t="shared" si="174"/>
        <v>#VALUE!</v>
      </c>
      <c r="J1400" t="e">
        <f t="shared" si="175"/>
        <v>#VALUE!</v>
      </c>
    </row>
    <row r="1401" spans="3:10">
      <c r="C1401" s="58">
        <f t="shared" si="170"/>
        <v>0</v>
      </c>
      <c r="D1401" s="58" t="e">
        <f t="shared" si="171"/>
        <v>#VALUE!</v>
      </c>
      <c r="E1401" s="58" t="e">
        <f t="shared" si="172"/>
        <v>#VALUE!</v>
      </c>
      <c r="F1401" s="58" t="e">
        <f t="shared" si="176"/>
        <v>#VALUE!</v>
      </c>
      <c r="G1401" s="58" t="e">
        <f t="shared" si="177"/>
        <v>#VALUE!</v>
      </c>
      <c r="H1401" s="31">
        <f t="shared" si="173"/>
        <v>0</v>
      </c>
      <c r="I1401" t="e">
        <f t="shared" si="174"/>
        <v>#VALUE!</v>
      </c>
      <c r="J1401" t="e">
        <f t="shared" si="175"/>
        <v>#VALUE!</v>
      </c>
    </row>
    <row r="1402" spans="3:10">
      <c r="C1402" s="58">
        <f t="shared" si="170"/>
        <v>0</v>
      </c>
      <c r="D1402" s="58" t="e">
        <f t="shared" si="171"/>
        <v>#VALUE!</v>
      </c>
      <c r="E1402" s="58" t="e">
        <f t="shared" si="172"/>
        <v>#VALUE!</v>
      </c>
      <c r="F1402" s="58" t="e">
        <f t="shared" si="176"/>
        <v>#VALUE!</v>
      </c>
      <c r="G1402" s="58" t="e">
        <f t="shared" si="177"/>
        <v>#VALUE!</v>
      </c>
      <c r="H1402" s="31">
        <f t="shared" si="173"/>
        <v>0</v>
      </c>
      <c r="I1402" t="e">
        <f t="shared" si="174"/>
        <v>#VALUE!</v>
      </c>
      <c r="J1402" t="e">
        <f t="shared" si="175"/>
        <v>#VALUE!</v>
      </c>
    </row>
    <row r="1403" spans="3:10">
      <c r="C1403" s="58">
        <f t="shared" si="170"/>
        <v>0</v>
      </c>
      <c r="D1403" s="58" t="e">
        <f t="shared" si="171"/>
        <v>#VALUE!</v>
      </c>
      <c r="E1403" s="58" t="e">
        <f t="shared" si="172"/>
        <v>#VALUE!</v>
      </c>
      <c r="F1403" s="58" t="e">
        <f t="shared" si="176"/>
        <v>#VALUE!</v>
      </c>
      <c r="G1403" s="58" t="e">
        <f t="shared" si="177"/>
        <v>#VALUE!</v>
      </c>
      <c r="H1403" s="31">
        <f t="shared" si="173"/>
        <v>0</v>
      </c>
      <c r="I1403" t="e">
        <f t="shared" si="174"/>
        <v>#VALUE!</v>
      </c>
      <c r="J1403" t="e">
        <f t="shared" si="175"/>
        <v>#VALUE!</v>
      </c>
    </row>
    <row r="1404" spans="3:10">
      <c r="C1404" s="58">
        <f t="shared" si="170"/>
        <v>0</v>
      </c>
      <c r="D1404" s="58" t="e">
        <f t="shared" si="171"/>
        <v>#VALUE!</v>
      </c>
      <c r="E1404" s="58" t="e">
        <f t="shared" si="172"/>
        <v>#VALUE!</v>
      </c>
      <c r="F1404" s="58" t="e">
        <f t="shared" si="176"/>
        <v>#VALUE!</v>
      </c>
      <c r="G1404" s="58" t="e">
        <f t="shared" si="177"/>
        <v>#VALUE!</v>
      </c>
      <c r="H1404" s="31">
        <f t="shared" si="173"/>
        <v>0</v>
      </c>
      <c r="I1404" t="e">
        <f t="shared" si="174"/>
        <v>#VALUE!</v>
      </c>
      <c r="J1404" t="e">
        <f t="shared" si="175"/>
        <v>#VALUE!</v>
      </c>
    </row>
    <row r="1405" spans="3:10">
      <c r="C1405" s="58">
        <f t="shared" si="170"/>
        <v>0</v>
      </c>
      <c r="D1405" s="58" t="e">
        <f t="shared" si="171"/>
        <v>#VALUE!</v>
      </c>
      <c r="E1405" s="58" t="e">
        <f t="shared" si="172"/>
        <v>#VALUE!</v>
      </c>
      <c r="F1405" s="58" t="e">
        <f t="shared" si="176"/>
        <v>#VALUE!</v>
      </c>
      <c r="G1405" s="58" t="e">
        <f t="shared" si="177"/>
        <v>#VALUE!</v>
      </c>
      <c r="H1405" s="31">
        <f t="shared" si="173"/>
        <v>0</v>
      </c>
      <c r="I1405" t="e">
        <f t="shared" si="174"/>
        <v>#VALUE!</v>
      </c>
      <c r="J1405" t="e">
        <f t="shared" si="175"/>
        <v>#VALUE!</v>
      </c>
    </row>
    <row r="1406" spans="3:10">
      <c r="C1406" s="58">
        <f t="shared" si="170"/>
        <v>0</v>
      </c>
      <c r="D1406" s="58" t="e">
        <f t="shared" si="171"/>
        <v>#VALUE!</v>
      </c>
      <c r="E1406" s="58" t="e">
        <f t="shared" si="172"/>
        <v>#VALUE!</v>
      </c>
      <c r="F1406" s="58" t="e">
        <f t="shared" si="176"/>
        <v>#VALUE!</v>
      </c>
      <c r="G1406" s="58" t="e">
        <f t="shared" si="177"/>
        <v>#VALUE!</v>
      </c>
      <c r="H1406" s="31">
        <f t="shared" si="173"/>
        <v>0</v>
      </c>
      <c r="I1406" t="e">
        <f t="shared" si="174"/>
        <v>#VALUE!</v>
      </c>
      <c r="J1406" t="e">
        <f t="shared" si="175"/>
        <v>#VALUE!</v>
      </c>
    </row>
    <row r="1407" spans="3:10">
      <c r="C1407" s="58">
        <f t="shared" si="170"/>
        <v>0</v>
      </c>
      <c r="D1407" s="58" t="e">
        <f t="shared" si="171"/>
        <v>#VALUE!</v>
      </c>
      <c r="E1407" s="58" t="e">
        <f t="shared" si="172"/>
        <v>#VALUE!</v>
      </c>
      <c r="F1407" s="58" t="e">
        <f t="shared" si="176"/>
        <v>#VALUE!</v>
      </c>
      <c r="G1407" s="58" t="e">
        <f t="shared" si="177"/>
        <v>#VALUE!</v>
      </c>
      <c r="H1407" s="31">
        <f t="shared" si="173"/>
        <v>0</v>
      </c>
      <c r="I1407" t="e">
        <f t="shared" si="174"/>
        <v>#VALUE!</v>
      </c>
      <c r="J1407" t="e">
        <f t="shared" si="175"/>
        <v>#VALUE!</v>
      </c>
    </row>
    <row r="1408" spans="3:10">
      <c r="C1408" s="58">
        <f t="shared" si="170"/>
        <v>0</v>
      </c>
      <c r="D1408" s="58" t="e">
        <f t="shared" si="171"/>
        <v>#VALUE!</v>
      </c>
      <c r="E1408" s="58" t="e">
        <f t="shared" si="172"/>
        <v>#VALUE!</v>
      </c>
      <c r="F1408" s="58" t="e">
        <f t="shared" si="176"/>
        <v>#VALUE!</v>
      </c>
      <c r="G1408" s="58" t="e">
        <f t="shared" si="177"/>
        <v>#VALUE!</v>
      </c>
      <c r="H1408" s="31">
        <f t="shared" si="173"/>
        <v>0</v>
      </c>
      <c r="I1408" t="e">
        <f t="shared" si="174"/>
        <v>#VALUE!</v>
      </c>
      <c r="J1408" t="e">
        <f t="shared" si="175"/>
        <v>#VALUE!</v>
      </c>
    </row>
    <row r="1409" spans="3:10">
      <c r="C1409" s="58">
        <f t="shared" si="170"/>
        <v>0</v>
      </c>
      <c r="D1409" s="58" t="e">
        <f t="shared" si="171"/>
        <v>#VALUE!</v>
      </c>
      <c r="E1409" s="58" t="e">
        <f t="shared" si="172"/>
        <v>#VALUE!</v>
      </c>
      <c r="F1409" s="58" t="e">
        <f t="shared" si="176"/>
        <v>#VALUE!</v>
      </c>
      <c r="G1409" s="58" t="e">
        <f t="shared" si="177"/>
        <v>#VALUE!</v>
      </c>
      <c r="H1409" s="31">
        <f t="shared" si="173"/>
        <v>0</v>
      </c>
      <c r="I1409" t="e">
        <f t="shared" si="174"/>
        <v>#VALUE!</v>
      </c>
      <c r="J1409" t="e">
        <f t="shared" si="175"/>
        <v>#VALUE!</v>
      </c>
    </row>
    <row r="1410" spans="3:10">
      <c r="C1410" s="58">
        <f t="shared" ref="C1410:C1473" si="178">IFERROR(FIND(";",B1410,1),B1410)</f>
        <v>0</v>
      </c>
      <c r="D1410" s="58" t="e">
        <f t="shared" ref="D1410:D1473" si="179">FIND(";",B1410,C1410+1)</f>
        <v>#VALUE!</v>
      </c>
      <c r="E1410" s="58" t="e">
        <f t="shared" ref="E1410:E1473" si="180">FIND(";",B1410,D1410+1)</f>
        <v>#VALUE!</v>
      </c>
      <c r="F1410" s="58" t="e">
        <f t="shared" si="176"/>
        <v>#VALUE!</v>
      </c>
      <c r="G1410" s="58" t="e">
        <f t="shared" si="177"/>
        <v>#VALUE!</v>
      </c>
      <c r="H1410" s="31">
        <f t="shared" ref="H1410:H1473" si="181">IFERROR(MID(B1410,1,C1410-1),B1410)</f>
        <v>0</v>
      </c>
      <c r="I1410" t="e">
        <f t="shared" ref="I1410:I1473" si="182">MID(B1410,C1410+1,D1410-1-C1410)</f>
        <v>#VALUE!</v>
      </c>
      <c r="J1410" t="e">
        <f t="shared" ref="J1410:J1473" si="183">MID(B1410,D1410+1,1000)</f>
        <v>#VALUE!</v>
      </c>
    </row>
    <row r="1411" spans="3:10">
      <c r="C1411" s="58">
        <f t="shared" si="178"/>
        <v>0</v>
      </c>
      <c r="D1411" s="58" t="e">
        <f t="shared" si="179"/>
        <v>#VALUE!</v>
      </c>
      <c r="E1411" s="58" t="e">
        <f t="shared" si="180"/>
        <v>#VALUE!</v>
      </c>
      <c r="F1411" s="58" t="e">
        <f t="shared" si="176"/>
        <v>#VALUE!</v>
      </c>
      <c r="G1411" s="58" t="e">
        <f t="shared" si="177"/>
        <v>#VALUE!</v>
      </c>
      <c r="H1411" s="31">
        <f t="shared" si="181"/>
        <v>0</v>
      </c>
      <c r="I1411" t="e">
        <f t="shared" si="182"/>
        <v>#VALUE!</v>
      </c>
      <c r="J1411" t="e">
        <f t="shared" si="183"/>
        <v>#VALUE!</v>
      </c>
    </row>
    <row r="1412" spans="3:10">
      <c r="C1412" s="58">
        <f t="shared" si="178"/>
        <v>0</v>
      </c>
      <c r="D1412" s="58" t="e">
        <f t="shared" si="179"/>
        <v>#VALUE!</v>
      </c>
      <c r="E1412" s="58" t="e">
        <f t="shared" si="180"/>
        <v>#VALUE!</v>
      </c>
      <c r="F1412" s="58" t="e">
        <f t="shared" si="176"/>
        <v>#VALUE!</v>
      </c>
      <c r="G1412" s="58" t="e">
        <f t="shared" si="177"/>
        <v>#VALUE!</v>
      </c>
      <c r="H1412" s="31">
        <f t="shared" si="181"/>
        <v>0</v>
      </c>
      <c r="I1412" t="e">
        <f t="shared" si="182"/>
        <v>#VALUE!</v>
      </c>
      <c r="J1412" t="e">
        <f t="shared" si="183"/>
        <v>#VALUE!</v>
      </c>
    </row>
    <row r="1413" spans="3:10">
      <c r="C1413" s="58">
        <f t="shared" si="178"/>
        <v>0</v>
      </c>
      <c r="D1413" s="58" t="e">
        <f t="shared" si="179"/>
        <v>#VALUE!</v>
      </c>
      <c r="E1413" s="58" t="e">
        <f t="shared" si="180"/>
        <v>#VALUE!</v>
      </c>
      <c r="F1413" s="58" t="e">
        <f t="shared" si="176"/>
        <v>#VALUE!</v>
      </c>
      <c r="G1413" s="58" t="e">
        <f t="shared" si="177"/>
        <v>#VALUE!</v>
      </c>
      <c r="H1413" s="31">
        <f t="shared" si="181"/>
        <v>0</v>
      </c>
      <c r="I1413" t="e">
        <f t="shared" si="182"/>
        <v>#VALUE!</v>
      </c>
      <c r="J1413" t="e">
        <f t="shared" si="183"/>
        <v>#VALUE!</v>
      </c>
    </row>
    <row r="1414" spans="3:10">
      <c r="C1414" s="58">
        <f t="shared" si="178"/>
        <v>0</v>
      </c>
      <c r="D1414" s="58" t="e">
        <f t="shared" si="179"/>
        <v>#VALUE!</v>
      </c>
      <c r="E1414" s="58" t="e">
        <f t="shared" si="180"/>
        <v>#VALUE!</v>
      </c>
      <c r="F1414" s="58" t="e">
        <f t="shared" si="176"/>
        <v>#VALUE!</v>
      </c>
      <c r="G1414" s="58" t="e">
        <f t="shared" si="177"/>
        <v>#VALUE!</v>
      </c>
      <c r="H1414" s="31">
        <f t="shared" si="181"/>
        <v>0</v>
      </c>
      <c r="I1414" t="e">
        <f t="shared" si="182"/>
        <v>#VALUE!</v>
      </c>
      <c r="J1414" t="e">
        <f t="shared" si="183"/>
        <v>#VALUE!</v>
      </c>
    </row>
    <row r="1415" spans="3:10">
      <c r="C1415" s="58">
        <f t="shared" si="178"/>
        <v>0</v>
      </c>
      <c r="D1415" s="58" t="e">
        <f t="shared" si="179"/>
        <v>#VALUE!</v>
      </c>
      <c r="E1415" s="58" t="e">
        <f t="shared" si="180"/>
        <v>#VALUE!</v>
      </c>
      <c r="F1415" s="58" t="e">
        <f t="shared" si="176"/>
        <v>#VALUE!</v>
      </c>
      <c r="G1415" s="58" t="e">
        <f t="shared" si="177"/>
        <v>#VALUE!</v>
      </c>
      <c r="H1415" s="31">
        <f t="shared" si="181"/>
        <v>0</v>
      </c>
      <c r="I1415" t="e">
        <f t="shared" si="182"/>
        <v>#VALUE!</v>
      </c>
      <c r="J1415" t="e">
        <f t="shared" si="183"/>
        <v>#VALUE!</v>
      </c>
    </row>
    <row r="1416" spans="3:10">
      <c r="C1416" s="58">
        <f t="shared" si="178"/>
        <v>0</v>
      </c>
      <c r="D1416" s="58" t="e">
        <f t="shared" si="179"/>
        <v>#VALUE!</v>
      </c>
      <c r="E1416" s="58" t="e">
        <f t="shared" si="180"/>
        <v>#VALUE!</v>
      </c>
      <c r="F1416" s="58" t="e">
        <f t="shared" si="176"/>
        <v>#VALUE!</v>
      </c>
      <c r="G1416" s="58" t="e">
        <f t="shared" si="177"/>
        <v>#VALUE!</v>
      </c>
      <c r="H1416" s="31">
        <f t="shared" si="181"/>
        <v>0</v>
      </c>
      <c r="I1416" t="e">
        <f t="shared" si="182"/>
        <v>#VALUE!</v>
      </c>
      <c r="J1416" t="e">
        <f t="shared" si="183"/>
        <v>#VALUE!</v>
      </c>
    </row>
    <row r="1417" spans="3:10">
      <c r="C1417" s="58">
        <f t="shared" si="178"/>
        <v>0</v>
      </c>
      <c r="D1417" s="58" t="e">
        <f t="shared" si="179"/>
        <v>#VALUE!</v>
      </c>
      <c r="E1417" s="58" t="e">
        <f t="shared" si="180"/>
        <v>#VALUE!</v>
      </c>
      <c r="F1417" s="58" t="e">
        <f t="shared" si="176"/>
        <v>#VALUE!</v>
      </c>
      <c r="G1417" s="58" t="e">
        <f t="shared" si="177"/>
        <v>#VALUE!</v>
      </c>
      <c r="H1417" s="31">
        <f t="shared" si="181"/>
        <v>0</v>
      </c>
      <c r="I1417" t="e">
        <f t="shared" si="182"/>
        <v>#VALUE!</v>
      </c>
      <c r="J1417" t="e">
        <f t="shared" si="183"/>
        <v>#VALUE!</v>
      </c>
    </row>
    <row r="1418" spans="3:10">
      <c r="C1418" s="58">
        <f t="shared" si="178"/>
        <v>0</v>
      </c>
      <c r="D1418" s="58" t="e">
        <f t="shared" si="179"/>
        <v>#VALUE!</v>
      </c>
      <c r="E1418" s="58" t="e">
        <f t="shared" si="180"/>
        <v>#VALUE!</v>
      </c>
      <c r="F1418" s="58" t="e">
        <f t="shared" si="176"/>
        <v>#VALUE!</v>
      </c>
      <c r="G1418" s="58" t="e">
        <f t="shared" si="177"/>
        <v>#VALUE!</v>
      </c>
      <c r="H1418" s="31">
        <f t="shared" si="181"/>
        <v>0</v>
      </c>
      <c r="I1418" t="e">
        <f t="shared" si="182"/>
        <v>#VALUE!</v>
      </c>
      <c r="J1418" t="e">
        <f t="shared" si="183"/>
        <v>#VALUE!</v>
      </c>
    </row>
    <row r="1419" spans="3:10">
      <c r="C1419" s="58">
        <f t="shared" si="178"/>
        <v>0</v>
      </c>
      <c r="D1419" s="58" t="e">
        <f t="shared" si="179"/>
        <v>#VALUE!</v>
      </c>
      <c r="E1419" s="58" t="e">
        <f t="shared" si="180"/>
        <v>#VALUE!</v>
      </c>
      <c r="F1419" s="58" t="e">
        <f t="shared" si="176"/>
        <v>#VALUE!</v>
      </c>
      <c r="G1419" s="58" t="e">
        <f t="shared" si="177"/>
        <v>#VALUE!</v>
      </c>
      <c r="H1419" s="31">
        <f t="shared" si="181"/>
        <v>0</v>
      </c>
      <c r="I1419" t="e">
        <f t="shared" si="182"/>
        <v>#VALUE!</v>
      </c>
      <c r="J1419" t="e">
        <f t="shared" si="183"/>
        <v>#VALUE!</v>
      </c>
    </row>
    <row r="1420" spans="3:10">
      <c r="C1420" s="58">
        <f t="shared" si="178"/>
        <v>0</v>
      </c>
      <c r="D1420" s="58" t="e">
        <f t="shared" si="179"/>
        <v>#VALUE!</v>
      </c>
      <c r="E1420" s="58" t="e">
        <f t="shared" si="180"/>
        <v>#VALUE!</v>
      </c>
      <c r="F1420" s="58" t="e">
        <f t="shared" si="176"/>
        <v>#VALUE!</v>
      </c>
      <c r="G1420" s="58" t="e">
        <f t="shared" si="177"/>
        <v>#VALUE!</v>
      </c>
      <c r="H1420" s="31">
        <f t="shared" si="181"/>
        <v>0</v>
      </c>
      <c r="I1420" t="e">
        <f t="shared" si="182"/>
        <v>#VALUE!</v>
      </c>
      <c r="J1420" t="e">
        <f t="shared" si="183"/>
        <v>#VALUE!</v>
      </c>
    </row>
    <row r="1421" spans="3:10">
      <c r="C1421" s="58">
        <f t="shared" si="178"/>
        <v>0</v>
      </c>
      <c r="D1421" s="58" t="e">
        <f t="shared" si="179"/>
        <v>#VALUE!</v>
      </c>
      <c r="E1421" s="58" t="e">
        <f t="shared" si="180"/>
        <v>#VALUE!</v>
      </c>
      <c r="F1421" s="58" t="e">
        <f t="shared" si="176"/>
        <v>#VALUE!</v>
      </c>
      <c r="G1421" s="58" t="e">
        <f t="shared" si="177"/>
        <v>#VALUE!</v>
      </c>
      <c r="H1421" s="31">
        <f t="shared" si="181"/>
        <v>0</v>
      </c>
      <c r="I1421" t="e">
        <f t="shared" si="182"/>
        <v>#VALUE!</v>
      </c>
      <c r="J1421" t="e">
        <f t="shared" si="183"/>
        <v>#VALUE!</v>
      </c>
    </row>
    <row r="1422" spans="3:10">
      <c r="C1422" s="58">
        <f t="shared" si="178"/>
        <v>0</v>
      </c>
      <c r="D1422" s="58" t="e">
        <f t="shared" si="179"/>
        <v>#VALUE!</v>
      </c>
      <c r="E1422" s="58" t="e">
        <f t="shared" si="180"/>
        <v>#VALUE!</v>
      </c>
      <c r="F1422" s="58" t="e">
        <f t="shared" si="176"/>
        <v>#VALUE!</v>
      </c>
      <c r="G1422" s="58" t="e">
        <f t="shared" si="177"/>
        <v>#VALUE!</v>
      </c>
      <c r="H1422" s="31">
        <f t="shared" si="181"/>
        <v>0</v>
      </c>
      <c r="I1422" t="e">
        <f t="shared" si="182"/>
        <v>#VALUE!</v>
      </c>
      <c r="J1422" t="e">
        <f t="shared" si="183"/>
        <v>#VALUE!</v>
      </c>
    </row>
    <row r="1423" spans="3:10">
      <c r="C1423" s="58">
        <f t="shared" si="178"/>
        <v>0</v>
      </c>
      <c r="D1423" s="58" t="e">
        <f t="shared" si="179"/>
        <v>#VALUE!</v>
      </c>
      <c r="E1423" s="58" t="e">
        <f t="shared" si="180"/>
        <v>#VALUE!</v>
      </c>
      <c r="F1423" s="58" t="e">
        <f t="shared" si="176"/>
        <v>#VALUE!</v>
      </c>
      <c r="G1423" s="58" t="e">
        <f t="shared" si="177"/>
        <v>#VALUE!</v>
      </c>
      <c r="H1423" s="31">
        <f t="shared" si="181"/>
        <v>0</v>
      </c>
      <c r="I1423" t="e">
        <f t="shared" si="182"/>
        <v>#VALUE!</v>
      </c>
      <c r="J1423" t="e">
        <f t="shared" si="183"/>
        <v>#VALUE!</v>
      </c>
    </row>
    <row r="1424" spans="3:10">
      <c r="C1424" s="58">
        <f t="shared" si="178"/>
        <v>0</v>
      </c>
      <c r="D1424" s="58" t="e">
        <f t="shared" si="179"/>
        <v>#VALUE!</v>
      </c>
      <c r="E1424" s="58" t="e">
        <f t="shared" si="180"/>
        <v>#VALUE!</v>
      </c>
      <c r="F1424" s="58" t="e">
        <f t="shared" si="176"/>
        <v>#VALUE!</v>
      </c>
      <c r="G1424" s="58" t="e">
        <f t="shared" si="177"/>
        <v>#VALUE!</v>
      </c>
      <c r="H1424" s="31">
        <f t="shared" si="181"/>
        <v>0</v>
      </c>
      <c r="I1424" t="e">
        <f t="shared" si="182"/>
        <v>#VALUE!</v>
      </c>
      <c r="J1424" t="e">
        <f t="shared" si="183"/>
        <v>#VALUE!</v>
      </c>
    </row>
    <row r="1425" spans="3:10">
      <c r="C1425" s="58">
        <f t="shared" si="178"/>
        <v>0</v>
      </c>
      <c r="D1425" s="58" t="e">
        <f t="shared" si="179"/>
        <v>#VALUE!</v>
      </c>
      <c r="E1425" s="58" t="e">
        <f t="shared" si="180"/>
        <v>#VALUE!</v>
      </c>
      <c r="F1425" s="58" t="e">
        <f t="shared" si="176"/>
        <v>#VALUE!</v>
      </c>
      <c r="G1425" s="58" t="e">
        <f t="shared" si="177"/>
        <v>#VALUE!</v>
      </c>
      <c r="H1425" s="31">
        <f t="shared" si="181"/>
        <v>0</v>
      </c>
      <c r="I1425" t="e">
        <f t="shared" si="182"/>
        <v>#VALUE!</v>
      </c>
      <c r="J1425" t="e">
        <f t="shared" si="183"/>
        <v>#VALUE!</v>
      </c>
    </row>
    <row r="1426" spans="3:10">
      <c r="C1426" s="58">
        <f t="shared" si="178"/>
        <v>0</v>
      </c>
      <c r="D1426" s="58" t="e">
        <f t="shared" si="179"/>
        <v>#VALUE!</v>
      </c>
      <c r="E1426" s="58" t="e">
        <f t="shared" si="180"/>
        <v>#VALUE!</v>
      </c>
      <c r="F1426" s="58" t="e">
        <f t="shared" si="176"/>
        <v>#VALUE!</v>
      </c>
      <c r="G1426" s="58" t="e">
        <f t="shared" si="177"/>
        <v>#VALUE!</v>
      </c>
      <c r="H1426" s="31">
        <f t="shared" si="181"/>
        <v>0</v>
      </c>
      <c r="I1426" t="e">
        <f t="shared" si="182"/>
        <v>#VALUE!</v>
      </c>
      <c r="J1426" t="e">
        <f t="shared" si="183"/>
        <v>#VALUE!</v>
      </c>
    </row>
    <row r="1427" spans="3:10">
      <c r="C1427" s="58">
        <f t="shared" si="178"/>
        <v>0</v>
      </c>
      <c r="D1427" s="58" t="e">
        <f t="shared" si="179"/>
        <v>#VALUE!</v>
      </c>
      <c r="E1427" s="58" t="e">
        <f t="shared" si="180"/>
        <v>#VALUE!</v>
      </c>
      <c r="F1427" s="58" t="e">
        <f t="shared" si="176"/>
        <v>#VALUE!</v>
      </c>
      <c r="G1427" s="58" t="e">
        <f t="shared" si="177"/>
        <v>#VALUE!</v>
      </c>
      <c r="H1427" s="31">
        <f t="shared" si="181"/>
        <v>0</v>
      </c>
      <c r="I1427" t="e">
        <f t="shared" si="182"/>
        <v>#VALUE!</v>
      </c>
      <c r="J1427" t="e">
        <f t="shared" si="183"/>
        <v>#VALUE!</v>
      </c>
    </row>
    <row r="1428" spans="3:10">
      <c r="C1428" s="58">
        <f t="shared" si="178"/>
        <v>0</v>
      </c>
      <c r="D1428" s="58" t="e">
        <f t="shared" si="179"/>
        <v>#VALUE!</v>
      </c>
      <c r="E1428" s="58" t="e">
        <f t="shared" si="180"/>
        <v>#VALUE!</v>
      </c>
      <c r="F1428" s="58" t="e">
        <f t="shared" si="176"/>
        <v>#VALUE!</v>
      </c>
      <c r="G1428" s="58" t="e">
        <f t="shared" si="177"/>
        <v>#VALUE!</v>
      </c>
      <c r="H1428" s="31">
        <f t="shared" si="181"/>
        <v>0</v>
      </c>
      <c r="I1428" t="e">
        <f t="shared" si="182"/>
        <v>#VALUE!</v>
      </c>
      <c r="J1428" t="e">
        <f t="shared" si="183"/>
        <v>#VALUE!</v>
      </c>
    </row>
    <row r="1429" spans="3:10">
      <c r="C1429" s="58">
        <f t="shared" si="178"/>
        <v>0</v>
      </c>
      <c r="D1429" s="58" t="e">
        <f t="shared" si="179"/>
        <v>#VALUE!</v>
      </c>
      <c r="E1429" s="58" t="e">
        <f t="shared" si="180"/>
        <v>#VALUE!</v>
      </c>
      <c r="F1429" s="58" t="e">
        <f t="shared" si="176"/>
        <v>#VALUE!</v>
      </c>
      <c r="G1429" s="58" t="e">
        <f t="shared" si="177"/>
        <v>#VALUE!</v>
      </c>
      <c r="H1429" s="31">
        <f t="shared" si="181"/>
        <v>0</v>
      </c>
      <c r="I1429" t="e">
        <f t="shared" si="182"/>
        <v>#VALUE!</v>
      </c>
      <c r="J1429" t="e">
        <f t="shared" si="183"/>
        <v>#VALUE!</v>
      </c>
    </row>
    <row r="1430" spans="3:10">
      <c r="C1430" s="58">
        <f t="shared" si="178"/>
        <v>0</v>
      </c>
      <c r="D1430" s="58" t="e">
        <f t="shared" si="179"/>
        <v>#VALUE!</v>
      </c>
      <c r="E1430" s="58" t="e">
        <f t="shared" si="180"/>
        <v>#VALUE!</v>
      </c>
      <c r="F1430" s="58" t="e">
        <f t="shared" si="176"/>
        <v>#VALUE!</v>
      </c>
      <c r="G1430" s="58" t="e">
        <f t="shared" si="177"/>
        <v>#VALUE!</v>
      </c>
      <c r="H1430" s="31">
        <f t="shared" si="181"/>
        <v>0</v>
      </c>
      <c r="I1430" t="e">
        <f t="shared" si="182"/>
        <v>#VALUE!</v>
      </c>
      <c r="J1430" t="e">
        <f t="shared" si="183"/>
        <v>#VALUE!</v>
      </c>
    </row>
    <row r="1431" spans="3:10">
      <c r="C1431" s="58">
        <f t="shared" si="178"/>
        <v>0</v>
      </c>
      <c r="D1431" s="58" t="e">
        <f t="shared" si="179"/>
        <v>#VALUE!</v>
      </c>
      <c r="E1431" s="58" t="e">
        <f t="shared" si="180"/>
        <v>#VALUE!</v>
      </c>
      <c r="F1431" s="58" t="e">
        <f t="shared" si="176"/>
        <v>#VALUE!</v>
      </c>
      <c r="G1431" s="58" t="e">
        <f t="shared" si="177"/>
        <v>#VALUE!</v>
      </c>
      <c r="H1431" s="31">
        <f t="shared" si="181"/>
        <v>0</v>
      </c>
      <c r="I1431" t="e">
        <f t="shared" si="182"/>
        <v>#VALUE!</v>
      </c>
      <c r="J1431" t="e">
        <f t="shared" si="183"/>
        <v>#VALUE!</v>
      </c>
    </row>
    <row r="1432" spans="3:10">
      <c r="C1432" s="58">
        <f t="shared" si="178"/>
        <v>0</v>
      </c>
      <c r="D1432" s="58" t="e">
        <f t="shared" si="179"/>
        <v>#VALUE!</v>
      </c>
      <c r="E1432" s="58" t="e">
        <f t="shared" si="180"/>
        <v>#VALUE!</v>
      </c>
      <c r="F1432" s="58" t="e">
        <f t="shared" si="176"/>
        <v>#VALUE!</v>
      </c>
      <c r="G1432" s="58" t="e">
        <f t="shared" si="177"/>
        <v>#VALUE!</v>
      </c>
      <c r="H1432" s="31">
        <f t="shared" si="181"/>
        <v>0</v>
      </c>
      <c r="I1432" t="e">
        <f t="shared" si="182"/>
        <v>#VALUE!</v>
      </c>
      <c r="J1432" t="e">
        <f t="shared" si="183"/>
        <v>#VALUE!</v>
      </c>
    </row>
    <row r="1433" spans="3:10">
      <c r="C1433" s="58">
        <f t="shared" si="178"/>
        <v>0</v>
      </c>
      <c r="D1433" s="58" t="e">
        <f t="shared" si="179"/>
        <v>#VALUE!</v>
      </c>
      <c r="E1433" s="58" t="e">
        <f t="shared" si="180"/>
        <v>#VALUE!</v>
      </c>
      <c r="F1433" s="58" t="e">
        <f t="shared" si="176"/>
        <v>#VALUE!</v>
      </c>
      <c r="G1433" s="58" t="e">
        <f t="shared" si="177"/>
        <v>#VALUE!</v>
      </c>
      <c r="H1433" s="31">
        <f t="shared" si="181"/>
        <v>0</v>
      </c>
      <c r="I1433" t="e">
        <f t="shared" si="182"/>
        <v>#VALUE!</v>
      </c>
      <c r="J1433" t="e">
        <f t="shared" si="183"/>
        <v>#VALUE!</v>
      </c>
    </row>
    <row r="1434" spans="3:10">
      <c r="C1434" s="58">
        <f t="shared" si="178"/>
        <v>0</v>
      </c>
      <c r="D1434" s="58" t="e">
        <f t="shared" si="179"/>
        <v>#VALUE!</v>
      </c>
      <c r="E1434" s="58" t="e">
        <f t="shared" si="180"/>
        <v>#VALUE!</v>
      </c>
      <c r="F1434" s="58" t="e">
        <f t="shared" si="176"/>
        <v>#VALUE!</v>
      </c>
      <c r="G1434" s="58" t="e">
        <f t="shared" si="177"/>
        <v>#VALUE!</v>
      </c>
      <c r="H1434" s="31">
        <f t="shared" si="181"/>
        <v>0</v>
      </c>
      <c r="I1434" t="e">
        <f t="shared" si="182"/>
        <v>#VALUE!</v>
      </c>
      <c r="J1434" t="e">
        <f t="shared" si="183"/>
        <v>#VALUE!</v>
      </c>
    </row>
    <row r="1435" spans="3:10">
      <c r="C1435" s="58">
        <f t="shared" si="178"/>
        <v>0</v>
      </c>
      <c r="D1435" s="58" t="e">
        <f t="shared" si="179"/>
        <v>#VALUE!</v>
      </c>
      <c r="E1435" s="58" t="e">
        <f t="shared" si="180"/>
        <v>#VALUE!</v>
      </c>
      <c r="F1435" s="58" t="e">
        <f t="shared" si="176"/>
        <v>#VALUE!</v>
      </c>
      <c r="G1435" s="58" t="e">
        <f t="shared" si="177"/>
        <v>#VALUE!</v>
      </c>
      <c r="H1435" s="31">
        <f t="shared" si="181"/>
        <v>0</v>
      </c>
      <c r="I1435" t="e">
        <f t="shared" si="182"/>
        <v>#VALUE!</v>
      </c>
      <c r="J1435" t="e">
        <f t="shared" si="183"/>
        <v>#VALUE!</v>
      </c>
    </row>
    <row r="1436" spans="3:10">
      <c r="C1436" s="58">
        <f t="shared" si="178"/>
        <v>0</v>
      </c>
      <c r="D1436" s="58" t="e">
        <f t="shared" si="179"/>
        <v>#VALUE!</v>
      </c>
      <c r="E1436" s="58" t="e">
        <f t="shared" si="180"/>
        <v>#VALUE!</v>
      </c>
      <c r="F1436" s="58" t="e">
        <f t="shared" si="176"/>
        <v>#VALUE!</v>
      </c>
      <c r="G1436" s="58" t="e">
        <f t="shared" si="177"/>
        <v>#VALUE!</v>
      </c>
      <c r="H1436" s="31">
        <f t="shared" si="181"/>
        <v>0</v>
      </c>
      <c r="I1436" t="e">
        <f t="shared" si="182"/>
        <v>#VALUE!</v>
      </c>
      <c r="J1436" t="e">
        <f t="shared" si="183"/>
        <v>#VALUE!</v>
      </c>
    </row>
    <row r="1437" spans="3:10">
      <c r="C1437" s="58">
        <f t="shared" si="178"/>
        <v>0</v>
      </c>
      <c r="D1437" s="58" t="e">
        <f t="shared" si="179"/>
        <v>#VALUE!</v>
      </c>
      <c r="E1437" s="58" t="e">
        <f t="shared" si="180"/>
        <v>#VALUE!</v>
      </c>
      <c r="F1437" s="58" t="e">
        <f t="shared" si="176"/>
        <v>#VALUE!</v>
      </c>
      <c r="G1437" s="58" t="e">
        <f t="shared" si="177"/>
        <v>#VALUE!</v>
      </c>
      <c r="H1437" s="31">
        <f t="shared" si="181"/>
        <v>0</v>
      </c>
      <c r="I1437" t="e">
        <f t="shared" si="182"/>
        <v>#VALUE!</v>
      </c>
      <c r="J1437" t="e">
        <f t="shared" si="183"/>
        <v>#VALUE!</v>
      </c>
    </row>
    <row r="1438" spans="3:10">
      <c r="C1438" s="58">
        <f t="shared" si="178"/>
        <v>0</v>
      </c>
      <c r="D1438" s="58" t="e">
        <f t="shared" si="179"/>
        <v>#VALUE!</v>
      </c>
      <c r="E1438" s="58" t="e">
        <f t="shared" si="180"/>
        <v>#VALUE!</v>
      </c>
      <c r="F1438" s="58" t="e">
        <f t="shared" si="176"/>
        <v>#VALUE!</v>
      </c>
      <c r="G1438" s="58" t="e">
        <f t="shared" si="177"/>
        <v>#VALUE!</v>
      </c>
      <c r="H1438" s="31">
        <f t="shared" si="181"/>
        <v>0</v>
      </c>
      <c r="I1438" t="e">
        <f t="shared" si="182"/>
        <v>#VALUE!</v>
      </c>
      <c r="J1438" t="e">
        <f t="shared" si="183"/>
        <v>#VALUE!</v>
      </c>
    </row>
    <row r="1439" spans="3:10">
      <c r="C1439" s="58">
        <f t="shared" si="178"/>
        <v>0</v>
      </c>
      <c r="D1439" s="58" t="e">
        <f t="shared" si="179"/>
        <v>#VALUE!</v>
      </c>
      <c r="E1439" s="58" t="e">
        <f t="shared" si="180"/>
        <v>#VALUE!</v>
      </c>
      <c r="F1439" s="58" t="e">
        <f t="shared" si="176"/>
        <v>#VALUE!</v>
      </c>
      <c r="G1439" s="58" t="e">
        <f t="shared" si="177"/>
        <v>#VALUE!</v>
      </c>
      <c r="H1439" s="31">
        <f t="shared" si="181"/>
        <v>0</v>
      </c>
      <c r="I1439" t="e">
        <f t="shared" si="182"/>
        <v>#VALUE!</v>
      </c>
      <c r="J1439" t="e">
        <f t="shared" si="183"/>
        <v>#VALUE!</v>
      </c>
    </row>
    <row r="1440" spans="3:10">
      <c r="C1440" s="58">
        <f t="shared" si="178"/>
        <v>0</v>
      </c>
      <c r="D1440" s="58" t="e">
        <f t="shared" si="179"/>
        <v>#VALUE!</v>
      </c>
      <c r="E1440" s="58" t="e">
        <f t="shared" si="180"/>
        <v>#VALUE!</v>
      </c>
      <c r="F1440" s="58" t="e">
        <f t="shared" si="176"/>
        <v>#VALUE!</v>
      </c>
      <c r="G1440" s="58" t="e">
        <f t="shared" si="177"/>
        <v>#VALUE!</v>
      </c>
      <c r="H1440" s="31">
        <f t="shared" si="181"/>
        <v>0</v>
      </c>
      <c r="I1440" t="e">
        <f t="shared" si="182"/>
        <v>#VALUE!</v>
      </c>
      <c r="J1440" t="e">
        <f t="shared" si="183"/>
        <v>#VALUE!</v>
      </c>
    </row>
    <row r="1441" spans="3:10">
      <c r="C1441" s="58">
        <f t="shared" si="178"/>
        <v>0</v>
      </c>
      <c r="D1441" s="58" t="e">
        <f t="shared" si="179"/>
        <v>#VALUE!</v>
      </c>
      <c r="E1441" s="58" t="e">
        <f t="shared" si="180"/>
        <v>#VALUE!</v>
      </c>
      <c r="F1441" s="58" t="e">
        <f t="shared" ref="F1441:F1504" si="184">FIND(";",B1441,E1441+1)</f>
        <v>#VALUE!</v>
      </c>
      <c r="G1441" s="58" t="e">
        <f t="shared" ref="G1441:G1504" si="185">FIND(";",B1441,F1441+1)</f>
        <v>#VALUE!</v>
      </c>
      <c r="H1441" s="31">
        <f t="shared" si="181"/>
        <v>0</v>
      </c>
      <c r="I1441" t="e">
        <f t="shared" si="182"/>
        <v>#VALUE!</v>
      </c>
      <c r="J1441" t="e">
        <f t="shared" si="183"/>
        <v>#VALUE!</v>
      </c>
    </row>
    <row r="1442" spans="3:10">
      <c r="C1442" s="58">
        <f t="shared" si="178"/>
        <v>0</v>
      </c>
      <c r="D1442" s="58" t="e">
        <f t="shared" si="179"/>
        <v>#VALUE!</v>
      </c>
      <c r="E1442" s="58" t="e">
        <f t="shared" si="180"/>
        <v>#VALUE!</v>
      </c>
      <c r="F1442" s="58" t="e">
        <f t="shared" si="184"/>
        <v>#VALUE!</v>
      </c>
      <c r="G1442" s="58" t="e">
        <f t="shared" si="185"/>
        <v>#VALUE!</v>
      </c>
      <c r="H1442" s="31">
        <f t="shared" si="181"/>
        <v>0</v>
      </c>
      <c r="I1442" t="e">
        <f t="shared" si="182"/>
        <v>#VALUE!</v>
      </c>
      <c r="J1442" t="e">
        <f t="shared" si="183"/>
        <v>#VALUE!</v>
      </c>
    </row>
    <row r="1443" spans="3:10">
      <c r="C1443" s="58">
        <f t="shared" si="178"/>
        <v>0</v>
      </c>
      <c r="D1443" s="58" t="e">
        <f t="shared" si="179"/>
        <v>#VALUE!</v>
      </c>
      <c r="E1443" s="58" t="e">
        <f t="shared" si="180"/>
        <v>#VALUE!</v>
      </c>
      <c r="F1443" s="58" t="e">
        <f t="shared" si="184"/>
        <v>#VALUE!</v>
      </c>
      <c r="G1443" s="58" t="e">
        <f t="shared" si="185"/>
        <v>#VALUE!</v>
      </c>
      <c r="H1443" s="31">
        <f t="shared" si="181"/>
        <v>0</v>
      </c>
      <c r="I1443" t="e">
        <f t="shared" si="182"/>
        <v>#VALUE!</v>
      </c>
      <c r="J1443" t="e">
        <f t="shared" si="183"/>
        <v>#VALUE!</v>
      </c>
    </row>
    <row r="1444" spans="3:10">
      <c r="C1444" s="58">
        <f t="shared" si="178"/>
        <v>0</v>
      </c>
      <c r="D1444" s="58" t="e">
        <f t="shared" si="179"/>
        <v>#VALUE!</v>
      </c>
      <c r="E1444" s="58" t="e">
        <f t="shared" si="180"/>
        <v>#VALUE!</v>
      </c>
      <c r="F1444" s="58" t="e">
        <f t="shared" si="184"/>
        <v>#VALUE!</v>
      </c>
      <c r="G1444" s="58" t="e">
        <f t="shared" si="185"/>
        <v>#VALUE!</v>
      </c>
      <c r="H1444" s="31">
        <f t="shared" si="181"/>
        <v>0</v>
      </c>
      <c r="I1444" t="e">
        <f t="shared" si="182"/>
        <v>#VALUE!</v>
      </c>
      <c r="J1444" t="e">
        <f t="shared" si="183"/>
        <v>#VALUE!</v>
      </c>
    </row>
    <row r="1445" spans="3:10">
      <c r="C1445" s="58">
        <f t="shared" si="178"/>
        <v>0</v>
      </c>
      <c r="D1445" s="58" t="e">
        <f t="shared" si="179"/>
        <v>#VALUE!</v>
      </c>
      <c r="E1445" s="58" t="e">
        <f t="shared" si="180"/>
        <v>#VALUE!</v>
      </c>
      <c r="F1445" s="58" t="e">
        <f t="shared" si="184"/>
        <v>#VALUE!</v>
      </c>
      <c r="G1445" s="58" t="e">
        <f t="shared" si="185"/>
        <v>#VALUE!</v>
      </c>
      <c r="H1445" s="31">
        <f t="shared" si="181"/>
        <v>0</v>
      </c>
      <c r="I1445" t="e">
        <f t="shared" si="182"/>
        <v>#VALUE!</v>
      </c>
      <c r="J1445" t="e">
        <f t="shared" si="183"/>
        <v>#VALUE!</v>
      </c>
    </row>
    <row r="1446" spans="3:10">
      <c r="C1446" s="58">
        <f t="shared" si="178"/>
        <v>0</v>
      </c>
      <c r="D1446" s="58" t="e">
        <f t="shared" si="179"/>
        <v>#VALUE!</v>
      </c>
      <c r="E1446" s="58" t="e">
        <f t="shared" si="180"/>
        <v>#VALUE!</v>
      </c>
      <c r="F1446" s="58" t="e">
        <f t="shared" si="184"/>
        <v>#VALUE!</v>
      </c>
      <c r="G1446" s="58" t="e">
        <f t="shared" si="185"/>
        <v>#VALUE!</v>
      </c>
      <c r="H1446" s="31">
        <f t="shared" si="181"/>
        <v>0</v>
      </c>
      <c r="I1446" t="e">
        <f t="shared" si="182"/>
        <v>#VALUE!</v>
      </c>
      <c r="J1446" t="e">
        <f t="shared" si="183"/>
        <v>#VALUE!</v>
      </c>
    </row>
    <row r="1447" spans="3:10">
      <c r="C1447" s="58">
        <f t="shared" si="178"/>
        <v>0</v>
      </c>
      <c r="D1447" s="58" t="e">
        <f t="shared" si="179"/>
        <v>#VALUE!</v>
      </c>
      <c r="E1447" s="58" t="e">
        <f t="shared" si="180"/>
        <v>#VALUE!</v>
      </c>
      <c r="F1447" s="58" t="e">
        <f t="shared" si="184"/>
        <v>#VALUE!</v>
      </c>
      <c r="G1447" s="58" t="e">
        <f t="shared" si="185"/>
        <v>#VALUE!</v>
      </c>
      <c r="H1447" s="31">
        <f t="shared" si="181"/>
        <v>0</v>
      </c>
      <c r="I1447" t="e">
        <f t="shared" si="182"/>
        <v>#VALUE!</v>
      </c>
      <c r="J1447" t="e">
        <f t="shared" si="183"/>
        <v>#VALUE!</v>
      </c>
    </row>
    <row r="1448" spans="3:10">
      <c r="C1448" s="58">
        <f t="shared" si="178"/>
        <v>0</v>
      </c>
      <c r="D1448" s="58" t="e">
        <f t="shared" si="179"/>
        <v>#VALUE!</v>
      </c>
      <c r="E1448" s="58" t="e">
        <f t="shared" si="180"/>
        <v>#VALUE!</v>
      </c>
      <c r="F1448" s="58" t="e">
        <f t="shared" si="184"/>
        <v>#VALUE!</v>
      </c>
      <c r="G1448" s="58" t="e">
        <f t="shared" si="185"/>
        <v>#VALUE!</v>
      </c>
      <c r="H1448" s="31">
        <f t="shared" si="181"/>
        <v>0</v>
      </c>
      <c r="I1448" t="e">
        <f t="shared" si="182"/>
        <v>#VALUE!</v>
      </c>
      <c r="J1448" t="e">
        <f t="shared" si="183"/>
        <v>#VALUE!</v>
      </c>
    </row>
    <row r="1449" spans="3:10">
      <c r="C1449" s="58">
        <f t="shared" si="178"/>
        <v>0</v>
      </c>
      <c r="D1449" s="58" t="e">
        <f t="shared" si="179"/>
        <v>#VALUE!</v>
      </c>
      <c r="E1449" s="58" t="e">
        <f t="shared" si="180"/>
        <v>#VALUE!</v>
      </c>
      <c r="F1449" s="58" t="e">
        <f t="shared" si="184"/>
        <v>#VALUE!</v>
      </c>
      <c r="G1449" s="58" t="e">
        <f t="shared" si="185"/>
        <v>#VALUE!</v>
      </c>
      <c r="H1449" s="31">
        <f t="shared" si="181"/>
        <v>0</v>
      </c>
      <c r="I1449" t="e">
        <f t="shared" si="182"/>
        <v>#VALUE!</v>
      </c>
      <c r="J1449" t="e">
        <f t="shared" si="183"/>
        <v>#VALUE!</v>
      </c>
    </row>
    <row r="1450" spans="3:10">
      <c r="C1450" s="58">
        <f t="shared" si="178"/>
        <v>0</v>
      </c>
      <c r="D1450" s="58" t="e">
        <f t="shared" si="179"/>
        <v>#VALUE!</v>
      </c>
      <c r="E1450" s="58" t="e">
        <f t="shared" si="180"/>
        <v>#VALUE!</v>
      </c>
      <c r="F1450" s="58" t="e">
        <f t="shared" si="184"/>
        <v>#VALUE!</v>
      </c>
      <c r="G1450" s="58" t="e">
        <f t="shared" si="185"/>
        <v>#VALUE!</v>
      </c>
      <c r="H1450" s="31">
        <f t="shared" si="181"/>
        <v>0</v>
      </c>
      <c r="I1450" t="e">
        <f t="shared" si="182"/>
        <v>#VALUE!</v>
      </c>
      <c r="J1450" t="e">
        <f t="shared" si="183"/>
        <v>#VALUE!</v>
      </c>
    </row>
    <row r="1451" spans="3:10">
      <c r="C1451" s="58">
        <f t="shared" si="178"/>
        <v>0</v>
      </c>
      <c r="D1451" s="58" t="e">
        <f t="shared" si="179"/>
        <v>#VALUE!</v>
      </c>
      <c r="E1451" s="58" t="e">
        <f t="shared" si="180"/>
        <v>#VALUE!</v>
      </c>
      <c r="F1451" s="58" t="e">
        <f t="shared" si="184"/>
        <v>#VALUE!</v>
      </c>
      <c r="G1451" s="58" t="e">
        <f t="shared" si="185"/>
        <v>#VALUE!</v>
      </c>
      <c r="H1451" s="31">
        <f t="shared" si="181"/>
        <v>0</v>
      </c>
      <c r="I1451" t="e">
        <f t="shared" si="182"/>
        <v>#VALUE!</v>
      </c>
      <c r="J1451" t="e">
        <f t="shared" si="183"/>
        <v>#VALUE!</v>
      </c>
    </row>
    <row r="1452" spans="3:10">
      <c r="C1452" s="58">
        <f t="shared" si="178"/>
        <v>0</v>
      </c>
      <c r="D1452" s="58" t="e">
        <f t="shared" si="179"/>
        <v>#VALUE!</v>
      </c>
      <c r="E1452" s="58" t="e">
        <f t="shared" si="180"/>
        <v>#VALUE!</v>
      </c>
      <c r="F1452" s="58" t="e">
        <f t="shared" si="184"/>
        <v>#VALUE!</v>
      </c>
      <c r="G1452" s="58" t="e">
        <f t="shared" si="185"/>
        <v>#VALUE!</v>
      </c>
      <c r="H1452" s="31">
        <f t="shared" si="181"/>
        <v>0</v>
      </c>
      <c r="I1452" t="e">
        <f t="shared" si="182"/>
        <v>#VALUE!</v>
      </c>
      <c r="J1452" t="e">
        <f t="shared" si="183"/>
        <v>#VALUE!</v>
      </c>
    </row>
    <row r="1453" spans="3:10">
      <c r="C1453" s="58">
        <f t="shared" si="178"/>
        <v>0</v>
      </c>
      <c r="D1453" s="58" t="e">
        <f t="shared" si="179"/>
        <v>#VALUE!</v>
      </c>
      <c r="E1453" s="58" t="e">
        <f t="shared" si="180"/>
        <v>#VALUE!</v>
      </c>
      <c r="F1453" s="58" t="e">
        <f t="shared" si="184"/>
        <v>#VALUE!</v>
      </c>
      <c r="G1453" s="58" t="e">
        <f t="shared" si="185"/>
        <v>#VALUE!</v>
      </c>
      <c r="H1453" s="31">
        <f t="shared" si="181"/>
        <v>0</v>
      </c>
      <c r="I1453" t="e">
        <f t="shared" si="182"/>
        <v>#VALUE!</v>
      </c>
      <c r="J1453" t="e">
        <f t="shared" si="183"/>
        <v>#VALUE!</v>
      </c>
    </row>
    <row r="1454" spans="3:10">
      <c r="C1454" s="58">
        <f t="shared" si="178"/>
        <v>0</v>
      </c>
      <c r="D1454" s="58" t="e">
        <f t="shared" si="179"/>
        <v>#VALUE!</v>
      </c>
      <c r="E1454" s="58" t="e">
        <f t="shared" si="180"/>
        <v>#VALUE!</v>
      </c>
      <c r="F1454" s="58" t="e">
        <f t="shared" si="184"/>
        <v>#VALUE!</v>
      </c>
      <c r="G1454" s="58" t="e">
        <f t="shared" si="185"/>
        <v>#VALUE!</v>
      </c>
      <c r="H1454" s="31">
        <f t="shared" si="181"/>
        <v>0</v>
      </c>
      <c r="I1454" t="e">
        <f t="shared" si="182"/>
        <v>#VALUE!</v>
      </c>
      <c r="J1454" t="e">
        <f t="shared" si="183"/>
        <v>#VALUE!</v>
      </c>
    </row>
    <row r="1455" spans="3:10">
      <c r="C1455" s="58">
        <f t="shared" si="178"/>
        <v>0</v>
      </c>
      <c r="D1455" s="58" t="e">
        <f t="shared" si="179"/>
        <v>#VALUE!</v>
      </c>
      <c r="E1455" s="58" t="e">
        <f t="shared" si="180"/>
        <v>#VALUE!</v>
      </c>
      <c r="F1455" s="58" t="e">
        <f t="shared" si="184"/>
        <v>#VALUE!</v>
      </c>
      <c r="G1455" s="58" t="e">
        <f t="shared" si="185"/>
        <v>#VALUE!</v>
      </c>
      <c r="H1455" s="31">
        <f t="shared" si="181"/>
        <v>0</v>
      </c>
      <c r="I1455" t="e">
        <f t="shared" si="182"/>
        <v>#VALUE!</v>
      </c>
      <c r="J1455" t="e">
        <f t="shared" si="183"/>
        <v>#VALUE!</v>
      </c>
    </row>
    <row r="1456" spans="3:10">
      <c r="C1456" s="58">
        <f t="shared" si="178"/>
        <v>0</v>
      </c>
      <c r="D1456" s="58" t="e">
        <f t="shared" si="179"/>
        <v>#VALUE!</v>
      </c>
      <c r="E1456" s="58" t="e">
        <f t="shared" si="180"/>
        <v>#VALUE!</v>
      </c>
      <c r="F1456" s="58" t="e">
        <f t="shared" si="184"/>
        <v>#VALUE!</v>
      </c>
      <c r="G1456" s="58" t="e">
        <f t="shared" si="185"/>
        <v>#VALUE!</v>
      </c>
      <c r="H1456" s="31">
        <f t="shared" si="181"/>
        <v>0</v>
      </c>
      <c r="I1456" t="e">
        <f t="shared" si="182"/>
        <v>#VALUE!</v>
      </c>
      <c r="J1456" t="e">
        <f t="shared" si="183"/>
        <v>#VALUE!</v>
      </c>
    </row>
    <row r="1457" spans="3:10">
      <c r="C1457" s="58">
        <f t="shared" si="178"/>
        <v>0</v>
      </c>
      <c r="D1457" s="58" t="e">
        <f t="shared" si="179"/>
        <v>#VALUE!</v>
      </c>
      <c r="E1457" s="58" t="e">
        <f t="shared" si="180"/>
        <v>#VALUE!</v>
      </c>
      <c r="F1457" s="58" t="e">
        <f t="shared" si="184"/>
        <v>#VALUE!</v>
      </c>
      <c r="G1457" s="58" t="e">
        <f t="shared" si="185"/>
        <v>#VALUE!</v>
      </c>
      <c r="H1457" s="31">
        <f t="shared" si="181"/>
        <v>0</v>
      </c>
      <c r="I1457" t="e">
        <f t="shared" si="182"/>
        <v>#VALUE!</v>
      </c>
      <c r="J1457" t="e">
        <f t="shared" si="183"/>
        <v>#VALUE!</v>
      </c>
    </row>
    <row r="1458" spans="3:10">
      <c r="C1458" s="58">
        <f t="shared" si="178"/>
        <v>0</v>
      </c>
      <c r="D1458" s="58" t="e">
        <f t="shared" si="179"/>
        <v>#VALUE!</v>
      </c>
      <c r="E1458" s="58" t="e">
        <f t="shared" si="180"/>
        <v>#VALUE!</v>
      </c>
      <c r="F1458" s="58" t="e">
        <f t="shared" si="184"/>
        <v>#VALUE!</v>
      </c>
      <c r="G1458" s="58" t="e">
        <f t="shared" si="185"/>
        <v>#VALUE!</v>
      </c>
      <c r="H1458" s="31">
        <f t="shared" si="181"/>
        <v>0</v>
      </c>
      <c r="I1458" t="e">
        <f t="shared" si="182"/>
        <v>#VALUE!</v>
      </c>
      <c r="J1458" t="e">
        <f t="shared" si="183"/>
        <v>#VALUE!</v>
      </c>
    </row>
    <row r="1459" spans="3:10">
      <c r="C1459" s="58">
        <f t="shared" si="178"/>
        <v>0</v>
      </c>
      <c r="D1459" s="58" t="e">
        <f t="shared" si="179"/>
        <v>#VALUE!</v>
      </c>
      <c r="E1459" s="58" t="e">
        <f t="shared" si="180"/>
        <v>#VALUE!</v>
      </c>
      <c r="F1459" s="58" t="e">
        <f t="shared" si="184"/>
        <v>#VALUE!</v>
      </c>
      <c r="G1459" s="58" t="e">
        <f t="shared" si="185"/>
        <v>#VALUE!</v>
      </c>
      <c r="H1459" s="31">
        <f t="shared" si="181"/>
        <v>0</v>
      </c>
      <c r="I1459" t="e">
        <f t="shared" si="182"/>
        <v>#VALUE!</v>
      </c>
      <c r="J1459" t="e">
        <f t="shared" si="183"/>
        <v>#VALUE!</v>
      </c>
    </row>
    <row r="1460" spans="3:10">
      <c r="C1460" s="58">
        <f t="shared" si="178"/>
        <v>0</v>
      </c>
      <c r="D1460" s="58" t="e">
        <f t="shared" si="179"/>
        <v>#VALUE!</v>
      </c>
      <c r="E1460" s="58" t="e">
        <f t="shared" si="180"/>
        <v>#VALUE!</v>
      </c>
      <c r="F1460" s="58" t="e">
        <f t="shared" si="184"/>
        <v>#VALUE!</v>
      </c>
      <c r="G1460" s="58" t="e">
        <f t="shared" si="185"/>
        <v>#VALUE!</v>
      </c>
      <c r="H1460" s="31">
        <f t="shared" si="181"/>
        <v>0</v>
      </c>
      <c r="I1460" t="e">
        <f t="shared" si="182"/>
        <v>#VALUE!</v>
      </c>
      <c r="J1460" t="e">
        <f t="shared" si="183"/>
        <v>#VALUE!</v>
      </c>
    </row>
    <row r="1461" spans="3:10">
      <c r="C1461" s="58">
        <f t="shared" si="178"/>
        <v>0</v>
      </c>
      <c r="D1461" s="58" t="e">
        <f t="shared" si="179"/>
        <v>#VALUE!</v>
      </c>
      <c r="E1461" s="58" t="e">
        <f t="shared" si="180"/>
        <v>#VALUE!</v>
      </c>
      <c r="F1461" s="58" t="e">
        <f t="shared" si="184"/>
        <v>#VALUE!</v>
      </c>
      <c r="G1461" s="58" t="e">
        <f t="shared" si="185"/>
        <v>#VALUE!</v>
      </c>
      <c r="H1461" s="31">
        <f t="shared" si="181"/>
        <v>0</v>
      </c>
      <c r="I1461" t="e">
        <f t="shared" si="182"/>
        <v>#VALUE!</v>
      </c>
      <c r="J1461" t="e">
        <f t="shared" si="183"/>
        <v>#VALUE!</v>
      </c>
    </row>
    <row r="1462" spans="3:10">
      <c r="C1462" s="58">
        <f t="shared" si="178"/>
        <v>0</v>
      </c>
      <c r="D1462" s="58" t="e">
        <f t="shared" si="179"/>
        <v>#VALUE!</v>
      </c>
      <c r="E1462" s="58" t="e">
        <f t="shared" si="180"/>
        <v>#VALUE!</v>
      </c>
      <c r="F1462" s="58" t="e">
        <f t="shared" si="184"/>
        <v>#VALUE!</v>
      </c>
      <c r="G1462" s="58" t="e">
        <f t="shared" si="185"/>
        <v>#VALUE!</v>
      </c>
      <c r="H1462" s="31">
        <f t="shared" si="181"/>
        <v>0</v>
      </c>
      <c r="I1462" t="e">
        <f t="shared" si="182"/>
        <v>#VALUE!</v>
      </c>
      <c r="J1462" t="e">
        <f t="shared" si="183"/>
        <v>#VALUE!</v>
      </c>
    </row>
    <row r="1463" spans="3:10">
      <c r="C1463" s="58">
        <f t="shared" si="178"/>
        <v>0</v>
      </c>
      <c r="D1463" s="58" t="e">
        <f t="shared" si="179"/>
        <v>#VALUE!</v>
      </c>
      <c r="E1463" s="58" t="e">
        <f t="shared" si="180"/>
        <v>#VALUE!</v>
      </c>
      <c r="F1463" s="58" t="e">
        <f t="shared" si="184"/>
        <v>#VALUE!</v>
      </c>
      <c r="G1463" s="58" t="e">
        <f t="shared" si="185"/>
        <v>#VALUE!</v>
      </c>
      <c r="H1463" s="31">
        <f t="shared" si="181"/>
        <v>0</v>
      </c>
      <c r="I1463" t="e">
        <f t="shared" si="182"/>
        <v>#VALUE!</v>
      </c>
      <c r="J1463" t="e">
        <f t="shared" si="183"/>
        <v>#VALUE!</v>
      </c>
    </row>
    <row r="1464" spans="3:10">
      <c r="C1464" s="58">
        <f t="shared" si="178"/>
        <v>0</v>
      </c>
      <c r="D1464" s="58" t="e">
        <f t="shared" si="179"/>
        <v>#VALUE!</v>
      </c>
      <c r="E1464" s="58" t="e">
        <f t="shared" si="180"/>
        <v>#VALUE!</v>
      </c>
      <c r="F1464" s="58" t="e">
        <f t="shared" si="184"/>
        <v>#VALUE!</v>
      </c>
      <c r="G1464" s="58" t="e">
        <f t="shared" si="185"/>
        <v>#VALUE!</v>
      </c>
      <c r="H1464" s="31">
        <f t="shared" si="181"/>
        <v>0</v>
      </c>
      <c r="I1464" t="e">
        <f t="shared" si="182"/>
        <v>#VALUE!</v>
      </c>
      <c r="J1464" t="e">
        <f t="shared" si="183"/>
        <v>#VALUE!</v>
      </c>
    </row>
    <row r="1465" spans="3:10">
      <c r="C1465" s="58">
        <f t="shared" si="178"/>
        <v>0</v>
      </c>
      <c r="D1465" s="58" t="e">
        <f t="shared" si="179"/>
        <v>#VALUE!</v>
      </c>
      <c r="E1465" s="58" t="e">
        <f t="shared" si="180"/>
        <v>#VALUE!</v>
      </c>
      <c r="F1465" s="58" t="e">
        <f t="shared" si="184"/>
        <v>#VALUE!</v>
      </c>
      <c r="G1465" s="58" t="e">
        <f t="shared" si="185"/>
        <v>#VALUE!</v>
      </c>
      <c r="H1465" s="31">
        <f t="shared" si="181"/>
        <v>0</v>
      </c>
      <c r="I1465" t="e">
        <f t="shared" si="182"/>
        <v>#VALUE!</v>
      </c>
      <c r="J1465" t="e">
        <f t="shared" si="183"/>
        <v>#VALUE!</v>
      </c>
    </row>
    <row r="1466" spans="3:10">
      <c r="C1466" s="58">
        <f t="shared" si="178"/>
        <v>0</v>
      </c>
      <c r="D1466" s="58" t="e">
        <f t="shared" si="179"/>
        <v>#VALUE!</v>
      </c>
      <c r="E1466" s="58" t="e">
        <f t="shared" si="180"/>
        <v>#VALUE!</v>
      </c>
      <c r="F1466" s="58" t="e">
        <f t="shared" si="184"/>
        <v>#VALUE!</v>
      </c>
      <c r="G1466" s="58" t="e">
        <f t="shared" si="185"/>
        <v>#VALUE!</v>
      </c>
      <c r="H1466" s="31">
        <f t="shared" si="181"/>
        <v>0</v>
      </c>
      <c r="I1466" t="e">
        <f t="shared" si="182"/>
        <v>#VALUE!</v>
      </c>
      <c r="J1466" t="e">
        <f t="shared" si="183"/>
        <v>#VALUE!</v>
      </c>
    </row>
    <row r="1467" spans="3:10">
      <c r="C1467" s="58">
        <f t="shared" si="178"/>
        <v>0</v>
      </c>
      <c r="D1467" s="58" t="e">
        <f t="shared" si="179"/>
        <v>#VALUE!</v>
      </c>
      <c r="E1467" s="58" t="e">
        <f t="shared" si="180"/>
        <v>#VALUE!</v>
      </c>
      <c r="F1467" s="58" t="e">
        <f t="shared" si="184"/>
        <v>#VALUE!</v>
      </c>
      <c r="G1467" s="58" t="e">
        <f t="shared" si="185"/>
        <v>#VALUE!</v>
      </c>
      <c r="H1467" s="31">
        <f t="shared" si="181"/>
        <v>0</v>
      </c>
      <c r="I1467" t="e">
        <f t="shared" si="182"/>
        <v>#VALUE!</v>
      </c>
      <c r="J1467" t="e">
        <f t="shared" si="183"/>
        <v>#VALUE!</v>
      </c>
    </row>
    <row r="1468" spans="3:10">
      <c r="C1468" s="58">
        <f t="shared" si="178"/>
        <v>0</v>
      </c>
      <c r="D1468" s="58" t="e">
        <f t="shared" si="179"/>
        <v>#VALUE!</v>
      </c>
      <c r="E1468" s="58" t="e">
        <f t="shared" si="180"/>
        <v>#VALUE!</v>
      </c>
      <c r="F1468" s="58" t="e">
        <f t="shared" si="184"/>
        <v>#VALUE!</v>
      </c>
      <c r="G1468" s="58" t="e">
        <f t="shared" si="185"/>
        <v>#VALUE!</v>
      </c>
      <c r="H1468" s="31">
        <f t="shared" si="181"/>
        <v>0</v>
      </c>
      <c r="I1468" t="e">
        <f t="shared" si="182"/>
        <v>#VALUE!</v>
      </c>
      <c r="J1468" t="e">
        <f t="shared" si="183"/>
        <v>#VALUE!</v>
      </c>
    </row>
    <row r="1469" spans="3:10">
      <c r="C1469" s="58">
        <f t="shared" si="178"/>
        <v>0</v>
      </c>
      <c r="D1469" s="58" t="e">
        <f t="shared" si="179"/>
        <v>#VALUE!</v>
      </c>
      <c r="E1469" s="58" t="e">
        <f t="shared" si="180"/>
        <v>#VALUE!</v>
      </c>
      <c r="F1469" s="58" t="e">
        <f t="shared" si="184"/>
        <v>#VALUE!</v>
      </c>
      <c r="G1469" s="58" t="e">
        <f t="shared" si="185"/>
        <v>#VALUE!</v>
      </c>
      <c r="H1469" s="31">
        <f t="shared" si="181"/>
        <v>0</v>
      </c>
      <c r="I1469" t="e">
        <f t="shared" si="182"/>
        <v>#VALUE!</v>
      </c>
      <c r="J1469" t="e">
        <f t="shared" si="183"/>
        <v>#VALUE!</v>
      </c>
    </row>
    <row r="1470" spans="3:10">
      <c r="C1470" s="58">
        <f t="shared" si="178"/>
        <v>0</v>
      </c>
      <c r="D1470" s="58" t="e">
        <f t="shared" si="179"/>
        <v>#VALUE!</v>
      </c>
      <c r="E1470" s="58" t="e">
        <f t="shared" si="180"/>
        <v>#VALUE!</v>
      </c>
      <c r="F1470" s="58" t="e">
        <f t="shared" si="184"/>
        <v>#VALUE!</v>
      </c>
      <c r="G1470" s="58" t="e">
        <f t="shared" si="185"/>
        <v>#VALUE!</v>
      </c>
      <c r="H1470" s="31">
        <f t="shared" si="181"/>
        <v>0</v>
      </c>
      <c r="I1470" t="e">
        <f t="shared" si="182"/>
        <v>#VALUE!</v>
      </c>
      <c r="J1470" t="e">
        <f t="shared" si="183"/>
        <v>#VALUE!</v>
      </c>
    </row>
    <row r="1471" spans="3:10">
      <c r="C1471" s="58">
        <f t="shared" si="178"/>
        <v>0</v>
      </c>
      <c r="D1471" s="58" t="e">
        <f t="shared" si="179"/>
        <v>#VALUE!</v>
      </c>
      <c r="E1471" s="58" t="e">
        <f t="shared" si="180"/>
        <v>#VALUE!</v>
      </c>
      <c r="F1471" s="58" t="e">
        <f t="shared" si="184"/>
        <v>#VALUE!</v>
      </c>
      <c r="G1471" s="58" t="e">
        <f t="shared" si="185"/>
        <v>#VALUE!</v>
      </c>
      <c r="H1471" s="31">
        <f t="shared" si="181"/>
        <v>0</v>
      </c>
      <c r="I1471" t="e">
        <f t="shared" si="182"/>
        <v>#VALUE!</v>
      </c>
      <c r="J1471" t="e">
        <f t="shared" si="183"/>
        <v>#VALUE!</v>
      </c>
    </row>
    <row r="1472" spans="3:10">
      <c r="C1472" s="58">
        <f t="shared" si="178"/>
        <v>0</v>
      </c>
      <c r="D1472" s="58" t="e">
        <f t="shared" si="179"/>
        <v>#VALUE!</v>
      </c>
      <c r="E1472" s="58" t="e">
        <f t="shared" si="180"/>
        <v>#VALUE!</v>
      </c>
      <c r="F1472" s="58" t="e">
        <f t="shared" si="184"/>
        <v>#VALUE!</v>
      </c>
      <c r="G1472" s="58" t="e">
        <f t="shared" si="185"/>
        <v>#VALUE!</v>
      </c>
      <c r="H1472" s="31">
        <f t="shared" si="181"/>
        <v>0</v>
      </c>
      <c r="I1472" t="e">
        <f t="shared" si="182"/>
        <v>#VALUE!</v>
      </c>
      <c r="J1472" t="e">
        <f t="shared" si="183"/>
        <v>#VALUE!</v>
      </c>
    </row>
    <row r="1473" spans="3:10">
      <c r="C1473" s="58">
        <f t="shared" si="178"/>
        <v>0</v>
      </c>
      <c r="D1473" s="58" t="e">
        <f t="shared" si="179"/>
        <v>#VALUE!</v>
      </c>
      <c r="E1473" s="58" t="e">
        <f t="shared" si="180"/>
        <v>#VALUE!</v>
      </c>
      <c r="F1473" s="58" t="e">
        <f t="shared" si="184"/>
        <v>#VALUE!</v>
      </c>
      <c r="G1473" s="58" t="e">
        <f t="shared" si="185"/>
        <v>#VALUE!</v>
      </c>
      <c r="H1473" s="31">
        <f t="shared" si="181"/>
        <v>0</v>
      </c>
      <c r="I1473" t="e">
        <f t="shared" si="182"/>
        <v>#VALUE!</v>
      </c>
      <c r="J1473" t="e">
        <f t="shared" si="183"/>
        <v>#VALUE!</v>
      </c>
    </row>
    <row r="1474" spans="3:10">
      <c r="C1474" s="58">
        <f t="shared" ref="C1474:C1537" si="186">IFERROR(FIND(";",B1474,1),B1474)</f>
        <v>0</v>
      </c>
      <c r="D1474" s="58" t="e">
        <f t="shared" ref="D1474:D1537" si="187">FIND(";",B1474,C1474+1)</f>
        <v>#VALUE!</v>
      </c>
      <c r="E1474" s="58" t="e">
        <f t="shared" ref="E1474:E1537" si="188">FIND(";",B1474,D1474+1)</f>
        <v>#VALUE!</v>
      </c>
      <c r="F1474" s="58" t="e">
        <f t="shared" si="184"/>
        <v>#VALUE!</v>
      </c>
      <c r="G1474" s="58" t="e">
        <f t="shared" si="185"/>
        <v>#VALUE!</v>
      </c>
      <c r="H1474" s="31">
        <f t="shared" ref="H1474:H1537" si="189">IFERROR(MID(B1474,1,C1474-1),B1474)</f>
        <v>0</v>
      </c>
      <c r="I1474" t="e">
        <f t="shared" ref="I1474:I1537" si="190">MID(B1474,C1474+1,D1474-1-C1474)</f>
        <v>#VALUE!</v>
      </c>
      <c r="J1474" t="e">
        <f t="shared" ref="J1474:J1537" si="191">MID(B1474,D1474+1,1000)</f>
        <v>#VALUE!</v>
      </c>
    </row>
    <row r="1475" spans="3:10">
      <c r="C1475" s="58">
        <f t="shared" si="186"/>
        <v>0</v>
      </c>
      <c r="D1475" s="58" t="e">
        <f t="shared" si="187"/>
        <v>#VALUE!</v>
      </c>
      <c r="E1475" s="58" t="e">
        <f t="shared" si="188"/>
        <v>#VALUE!</v>
      </c>
      <c r="F1475" s="58" t="e">
        <f t="shared" si="184"/>
        <v>#VALUE!</v>
      </c>
      <c r="G1475" s="58" t="e">
        <f t="shared" si="185"/>
        <v>#VALUE!</v>
      </c>
      <c r="H1475" s="31">
        <f t="shared" si="189"/>
        <v>0</v>
      </c>
      <c r="I1475" t="e">
        <f t="shared" si="190"/>
        <v>#VALUE!</v>
      </c>
      <c r="J1475" t="e">
        <f t="shared" si="191"/>
        <v>#VALUE!</v>
      </c>
    </row>
    <row r="1476" spans="3:10">
      <c r="C1476" s="58">
        <f t="shared" si="186"/>
        <v>0</v>
      </c>
      <c r="D1476" s="58" t="e">
        <f t="shared" si="187"/>
        <v>#VALUE!</v>
      </c>
      <c r="E1476" s="58" t="e">
        <f t="shared" si="188"/>
        <v>#VALUE!</v>
      </c>
      <c r="F1476" s="58" t="e">
        <f t="shared" si="184"/>
        <v>#VALUE!</v>
      </c>
      <c r="G1476" s="58" t="e">
        <f t="shared" si="185"/>
        <v>#VALUE!</v>
      </c>
      <c r="H1476" s="31">
        <f t="shared" si="189"/>
        <v>0</v>
      </c>
      <c r="I1476" t="e">
        <f t="shared" si="190"/>
        <v>#VALUE!</v>
      </c>
      <c r="J1476" t="e">
        <f t="shared" si="191"/>
        <v>#VALUE!</v>
      </c>
    </row>
    <row r="1477" spans="3:10">
      <c r="C1477" s="58">
        <f t="shared" si="186"/>
        <v>0</v>
      </c>
      <c r="D1477" s="58" t="e">
        <f t="shared" si="187"/>
        <v>#VALUE!</v>
      </c>
      <c r="E1477" s="58" t="e">
        <f t="shared" si="188"/>
        <v>#VALUE!</v>
      </c>
      <c r="F1477" s="58" t="e">
        <f t="shared" si="184"/>
        <v>#VALUE!</v>
      </c>
      <c r="G1477" s="58" t="e">
        <f t="shared" si="185"/>
        <v>#VALUE!</v>
      </c>
      <c r="H1477" s="31">
        <f t="shared" si="189"/>
        <v>0</v>
      </c>
      <c r="I1477" t="e">
        <f t="shared" si="190"/>
        <v>#VALUE!</v>
      </c>
      <c r="J1477" t="e">
        <f t="shared" si="191"/>
        <v>#VALUE!</v>
      </c>
    </row>
    <row r="1478" spans="3:10">
      <c r="C1478" s="58">
        <f t="shared" si="186"/>
        <v>0</v>
      </c>
      <c r="D1478" s="58" t="e">
        <f t="shared" si="187"/>
        <v>#VALUE!</v>
      </c>
      <c r="E1478" s="58" t="e">
        <f t="shared" si="188"/>
        <v>#VALUE!</v>
      </c>
      <c r="F1478" s="58" t="e">
        <f t="shared" si="184"/>
        <v>#VALUE!</v>
      </c>
      <c r="G1478" s="58" t="e">
        <f t="shared" si="185"/>
        <v>#VALUE!</v>
      </c>
      <c r="H1478" s="31">
        <f t="shared" si="189"/>
        <v>0</v>
      </c>
      <c r="I1478" t="e">
        <f t="shared" si="190"/>
        <v>#VALUE!</v>
      </c>
      <c r="J1478" t="e">
        <f t="shared" si="191"/>
        <v>#VALUE!</v>
      </c>
    </row>
    <row r="1479" spans="3:10">
      <c r="C1479" s="58">
        <f t="shared" si="186"/>
        <v>0</v>
      </c>
      <c r="D1479" s="58" t="e">
        <f t="shared" si="187"/>
        <v>#VALUE!</v>
      </c>
      <c r="E1479" s="58" t="e">
        <f t="shared" si="188"/>
        <v>#VALUE!</v>
      </c>
      <c r="F1479" s="58" t="e">
        <f t="shared" si="184"/>
        <v>#VALUE!</v>
      </c>
      <c r="G1479" s="58" t="e">
        <f t="shared" si="185"/>
        <v>#VALUE!</v>
      </c>
      <c r="H1479" s="31">
        <f t="shared" si="189"/>
        <v>0</v>
      </c>
      <c r="I1479" t="e">
        <f t="shared" si="190"/>
        <v>#VALUE!</v>
      </c>
      <c r="J1479" t="e">
        <f t="shared" si="191"/>
        <v>#VALUE!</v>
      </c>
    </row>
    <row r="1480" spans="3:10">
      <c r="C1480" s="58">
        <f t="shared" si="186"/>
        <v>0</v>
      </c>
      <c r="D1480" s="58" t="e">
        <f t="shared" si="187"/>
        <v>#VALUE!</v>
      </c>
      <c r="E1480" s="58" t="e">
        <f t="shared" si="188"/>
        <v>#VALUE!</v>
      </c>
      <c r="F1480" s="58" t="e">
        <f t="shared" si="184"/>
        <v>#VALUE!</v>
      </c>
      <c r="G1480" s="58" t="e">
        <f t="shared" si="185"/>
        <v>#VALUE!</v>
      </c>
      <c r="H1480" s="31">
        <f t="shared" si="189"/>
        <v>0</v>
      </c>
      <c r="I1480" t="e">
        <f t="shared" si="190"/>
        <v>#VALUE!</v>
      </c>
      <c r="J1480" t="e">
        <f t="shared" si="191"/>
        <v>#VALUE!</v>
      </c>
    </row>
    <row r="1481" spans="3:10">
      <c r="C1481" s="58">
        <f t="shared" si="186"/>
        <v>0</v>
      </c>
      <c r="D1481" s="58" t="e">
        <f t="shared" si="187"/>
        <v>#VALUE!</v>
      </c>
      <c r="E1481" s="58" t="e">
        <f t="shared" si="188"/>
        <v>#VALUE!</v>
      </c>
      <c r="F1481" s="58" t="e">
        <f t="shared" si="184"/>
        <v>#VALUE!</v>
      </c>
      <c r="G1481" s="58" t="e">
        <f t="shared" si="185"/>
        <v>#VALUE!</v>
      </c>
      <c r="H1481" s="31">
        <f t="shared" si="189"/>
        <v>0</v>
      </c>
      <c r="I1481" t="e">
        <f t="shared" si="190"/>
        <v>#VALUE!</v>
      </c>
      <c r="J1481" t="e">
        <f t="shared" si="191"/>
        <v>#VALUE!</v>
      </c>
    </row>
    <row r="1482" spans="3:10">
      <c r="C1482" s="58">
        <f t="shared" si="186"/>
        <v>0</v>
      </c>
      <c r="D1482" s="58" t="e">
        <f t="shared" si="187"/>
        <v>#VALUE!</v>
      </c>
      <c r="E1482" s="58" t="e">
        <f t="shared" si="188"/>
        <v>#VALUE!</v>
      </c>
      <c r="F1482" s="58" t="e">
        <f t="shared" si="184"/>
        <v>#VALUE!</v>
      </c>
      <c r="G1482" s="58" t="e">
        <f t="shared" si="185"/>
        <v>#VALUE!</v>
      </c>
      <c r="H1482" s="31">
        <f t="shared" si="189"/>
        <v>0</v>
      </c>
      <c r="I1482" t="e">
        <f t="shared" si="190"/>
        <v>#VALUE!</v>
      </c>
      <c r="J1482" t="e">
        <f t="shared" si="191"/>
        <v>#VALUE!</v>
      </c>
    </row>
    <row r="1483" spans="3:10">
      <c r="C1483" s="58">
        <f t="shared" si="186"/>
        <v>0</v>
      </c>
      <c r="D1483" s="58" t="e">
        <f t="shared" si="187"/>
        <v>#VALUE!</v>
      </c>
      <c r="E1483" s="58" t="e">
        <f t="shared" si="188"/>
        <v>#VALUE!</v>
      </c>
      <c r="F1483" s="58" t="e">
        <f t="shared" si="184"/>
        <v>#VALUE!</v>
      </c>
      <c r="G1483" s="58" t="e">
        <f t="shared" si="185"/>
        <v>#VALUE!</v>
      </c>
      <c r="H1483" s="31">
        <f t="shared" si="189"/>
        <v>0</v>
      </c>
      <c r="I1483" t="e">
        <f t="shared" si="190"/>
        <v>#VALUE!</v>
      </c>
      <c r="J1483" t="e">
        <f t="shared" si="191"/>
        <v>#VALUE!</v>
      </c>
    </row>
    <row r="1484" spans="3:10">
      <c r="C1484" s="58">
        <f t="shared" si="186"/>
        <v>0</v>
      </c>
      <c r="D1484" s="58" t="e">
        <f t="shared" si="187"/>
        <v>#VALUE!</v>
      </c>
      <c r="E1484" s="58" t="e">
        <f t="shared" si="188"/>
        <v>#VALUE!</v>
      </c>
      <c r="F1484" s="58" t="e">
        <f t="shared" si="184"/>
        <v>#VALUE!</v>
      </c>
      <c r="G1484" s="58" t="e">
        <f t="shared" si="185"/>
        <v>#VALUE!</v>
      </c>
      <c r="H1484" s="31">
        <f t="shared" si="189"/>
        <v>0</v>
      </c>
      <c r="I1484" t="e">
        <f t="shared" si="190"/>
        <v>#VALUE!</v>
      </c>
      <c r="J1484" t="e">
        <f t="shared" si="191"/>
        <v>#VALUE!</v>
      </c>
    </row>
    <row r="1485" spans="3:10">
      <c r="C1485" s="58">
        <f t="shared" si="186"/>
        <v>0</v>
      </c>
      <c r="D1485" s="58" t="e">
        <f t="shared" si="187"/>
        <v>#VALUE!</v>
      </c>
      <c r="E1485" s="58" t="e">
        <f t="shared" si="188"/>
        <v>#VALUE!</v>
      </c>
      <c r="F1485" s="58" t="e">
        <f t="shared" si="184"/>
        <v>#VALUE!</v>
      </c>
      <c r="G1485" s="58" t="e">
        <f t="shared" si="185"/>
        <v>#VALUE!</v>
      </c>
      <c r="H1485" s="31">
        <f t="shared" si="189"/>
        <v>0</v>
      </c>
      <c r="I1485" t="e">
        <f t="shared" si="190"/>
        <v>#VALUE!</v>
      </c>
      <c r="J1485" t="e">
        <f t="shared" si="191"/>
        <v>#VALUE!</v>
      </c>
    </row>
    <row r="1486" spans="3:10">
      <c r="C1486" s="58">
        <f t="shared" si="186"/>
        <v>0</v>
      </c>
      <c r="D1486" s="58" t="e">
        <f t="shared" si="187"/>
        <v>#VALUE!</v>
      </c>
      <c r="E1486" s="58" t="e">
        <f t="shared" si="188"/>
        <v>#VALUE!</v>
      </c>
      <c r="F1486" s="58" t="e">
        <f t="shared" si="184"/>
        <v>#VALUE!</v>
      </c>
      <c r="G1486" s="58" t="e">
        <f t="shared" si="185"/>
        <v>#VALUE!</v>
      </c>
      <c r="H1486" s="31">
        <f t="shared" si="189"/>
        <v>0</v>
      </c>
      <c r="I1486" t="e">
        <f t="shared" si="190"/>
        <v>#VALUE!</v>
      </c>
      <c r="J1486" t="e">
        <f t="shared" si="191"/>
        <v>#VALUE!</v>
      </c>
    </row>
    <row r="1487" spans="3:10">
      <c r="C1487" s="58">
        <f t="shared" si="186"/>
        <v>0</v>
      </c>
      <c r="D1487" s="58" t="e">
        <f t="shared" si="187"/>
        <v>#VALUE!</v>
      </c>
      <c r="E1487" s="58" t="e">
        <f t="shared" si="188"/>
        <v>#VALUE!</v>
      </c>
      <c r="F1487" s="58" t="e">
        <f t="shared" si="184"/>
        <v>#VALUE!</v>
      </c>
      <c r="G1487" s="58" t="e">
        <f t="shared" si="185"/>
        <v>#VALUE!</v>
      </c>
      <c r="H1487" s="31">
        <f t="shared" si="189"/>
        <v>0</v>
      </c>
      <c r="I1487" t="e">
        <f t="shared" si="190"/>
        <v>#VALUE!</v>
      </c>
      <c r="J1487" t="e">
        <f t="shared" si="191"/>
        <v>#VALUE!</v>
      </c>
    </row>
    <row r="1488" spans="3:10">
      <c r="C1488" s="58">
        <f t="shared" si="186"/>
        <v>0</v>
      </c>
      <c r="D1488" s="58" t="e">
        <f t="shared" si="187"/>
        <v>#VALUE!</v>
      </c>
      <c r="E1488" s="58" t="e">
        <f t="shared" si="188"/>
        <v>#VALUE!</v>
      </c>
      <c r="F1488" s="58" t="e">
        <f t="shared" si="184"/>
        <v>#VALUE!</v>
      </c>
      <c r="G1488" s="58" t="e">
        <f t="shared" si="185"/>
        <v>#VALUE!</v>
      </c>
      <c r="H1488" s="31">
        <f t="shared" si="189"/>
        <v>0</v>
      </c>
      <c r="I1488" t="e">
        <f t="shared" si="190"/>
        <v>#VALUE!</v>
      </c>
      <c r="J1488" t="e">
        <f t="shared" si="191"/>
        <v>#VALUE!</v>
      </c>
    </row>
    <row r="1489" spans="3:10">
      <c r="C1489" s="58">
        <f t="shared" si="186"/>
        <v>0</v>
      </c>
      <c r="D1489" s="58" t="e">
        <f t="shared" si="187"/>
        <v>#VALUE!</v>
      </c>
      <c r="E1489" s="58" t="e">
        <f t="shared" si="188"/>
        <v>#VALUE!</v>
      </c>
      <c r="F1489" s="58" t="e">
        <f t="shared" si="184"/>
        <v>#VALUE!</v>
      </c>
      <c r="G1489" s="58" t="e">
        <f t="shared" si="185"/>
        <v>#VALUE!</v>
      </c>
      <c r="H1489" s="31">
        <f t="shared" si="189"/>
        <v>0</v>
      </c>
      <c r="I1489" t="e">
        <f t="shared" si="190"/>
        <v>#VALUE!</v>
      </c>
      <c r="J1489" t="e">
        <f t="shared" si="191"/>
        <v>#VALUE!</v>
      </c>
    </row>
    <row r="1490" spans="3:10">
      <c r="C1490" s="58">
        <f t="shared" si="186"/>
        <v>0</v>
      </c>
      <c r="D1490" s="58" t="e">
        <f t="shared" si="187"/>
        <v>#VALUE!</v>
      </c>
      <c r="E1490" s="58" t="e">
        <f t="shared" si="188"/>
        <v>#VALUE!</v>
      </c>
      <c r="F1490" s="58" t="e">
        <f t="shared" si="184"/>
        <v>#VALUE!</v>
      </c>
      <c r="G1490" s="58" t="e">
        <f t="shared" si="185"/>
        <v>#VALUE!</v>
      </c>
      <c r="H1490" s="31">
        <f t="shared" si="189"/>
        <v>0</v>
      </c>
      <c r="I1490" t="e">
        <f t="shared" si="190"/>
        <v>#VALUE!</v>
      </c>
      <c r="J1490" t="e">
        <f t="shared" si="191"/>
        <v>#VALUE!</v>
      </c>
    </row>
    <row r="1491" spans="3:10">
      <c r="C1491" s="58">
        <f t="shared" si="186"/>
        <v>0</v>
      </c>
      <c r="D1491" s="58" t="e">
        <f t="shared" si="187"/>
        <v>#VALUE!</v>
      </c>
      <c r="E1491" s="58" t="e">
        <f t="shared" si="188"/>
        <v>#VALUE!</v>
      </c>
      <c r="F1491" s="58" t="e">
        <f t="shared" si="184"/>
        <v>#VALUE!</v>
      </c>
      <c r="G1491" s="58" t="e">
        <f t="shared" si="185"/>
        <v>#VALUE!</v>
      </c>
      <c r="H1491" s="31">
        <f t="shared" si="189"/>
        <v>0</v>
      </c>
      <c r="I1491" t="e">
        <f t="shared" si="190"/>
        <v>#VALUE!</v>
      </c>
      <c r="J1491" t="e">
        <f t="shared" si="191"/>
        <v>#VALUE!</v>
      </c>
    </row>
    <row r="1492" spans="3:10">
      <c r="C1492" s="58">
        <f t="shared" si="186"/>
        <v>0</v>
      </c>
      <c r="D1492" s="58" t="e">
        <f t="shared" si="187"/>
        <v>#VALUE!</v>
      </c>
      <c r="E1492" s="58" t="e">
        <f t="shared" si="188"/>
        <v>#VALUE!</v>
      </c>
      <c r="F1492" s="58" t="e">
        <f t="shared" si="184"/>
        <v>#VALUE!</v>
      </c>
      <c r="G1492" s="58" t="e">
        <f t="shared" si="185"/>
        <v>#VALUE!</v>
      </c>
      <c r="H1492" s="31">
        <f t="shared" si="189"/>
        <v>0</v>
      </c>
      <c r="I1492" t="e">
        <f t="shared" si="190"/>
        <v>#VALUE!</v>
      </c>
      <c r="J1492" t="e">
        <f t="shared" si="191"/>
        <v>#VALUE!</v>
      </c>
    </row>
    <row r="1493" spans="3:10">
      <c r="C1493" s="58">
        <f t="shared" si="186"/>
        <v>0</v>
      </c>
      <c r="D1493" s="58" t="e">
        <f t="shared" si="187"/>
        <v>#VALUE!</v>
      </c>
      <c r="E1493" s="58" t="e">
        <f t="shared" si="188"/>
        <v>#VALUE!</v>
      </c>
      <c r="F1493" s="58" t="e">
        <f t="shared" si="184"/>
        <v>#VALUE!</v>
      </c>
      <c r="G1493" s="58" t="e">
        <f t="shared" si="185"/>
        <v>#VALUE!</v>
      </c>
      <c r="H1493" s="31">
        <f t="shared" si="189"/>
        <v>0</v>
      </c>
      <c r="I1493" t="e">
        <f t="shared" si="190"/>
        <v>#VALUE!</v>
      </c>
      <c r="J1493" t="e">
        <f t="shared" si="191"/>
        <v>#VALUE!</v>
      </c>
    </row>
    <row r="1494" spans="3:10">
      <c r="C1494" s="58">
        <f t="shared" si="186"/>
        <v>0</v>
      </c>
      <c r="D1494" s="58" t="e">
        <f t="shared" si="187"/>
        <v>#VALUE!</v>
      </c>
      <c r="E1494" s="58" t="e">
        <f t="shared" si="188"/>
        <v>#VALUE!</v>
      </c>
      <c r="F1494" s="58" t="e">
        <f t="shared" si="184"/>
        <v>#VALUE!</v>
      </c>
      <c r="G1494" s="58" t="e">
        <f t="shared" si="185"/>
        <v>#VALUE!</v>
      </c>
      <c r="H1494" s="31">
        <f t="shared" si="189"/>
        <v>0</v>
      </c>
      <c r="I1494" t="e">
        <f t="shared" si="190"/>
        <v>#VALUE!</v>
      </c>
      <c r="J1494" t="e">
        <f t="shared" si="191"/>
        <v>#VALUE!</v>
      </c>
    </row>
    <row r="1495" spans="3:10">
      <c r="C1495" s="58">
        <f t="shared" si="186"/>
        <v>0</v>
      </c>
      <c r="D1495" s="58" t="e">
        <f t="shared" si="187"/>
        <v>#VALUE!</v>
      </c>
      <c r="E1495" s="58" t="e">
        <f t="shared" si="188"/>
        <v>#VALUE!</v>
      </c>
      <c r="F1495" s="58" t="e">
        <f t="shared" si="184"/>
        <v>#VALUE!</v>
      </c>
      <c r="G1495" s="58" t="e">
        <f t="shared" si="185"/>
        <v>#VALUE!</v>
      </c>
      <c r="H1495" s="31">
        <f t="shared" si="189"/>
        <v>0</v>
      </c>
      <c r="I1495" t="e">
        <f t="shared" si="190"/>
        <v>#VALUE!</v>
      </c>
      <c r="J1495" t="e">
        <f t="shared" si="191"/>
        <v>#VALUE!</v>
      </c>
    </row>
    <row r="1496" spans="3:10">
      <c r="C1496" s="58">
        <f t="shared" si="186"/>
        <v>0</v>
      </c>
      <c r="D1496" s="58" t="e">
        <f t="shared" si="187"/>
        <v>#VALUE!</v>
      </c>
      <c r="E1496" s="58" t="e">
        <f t="shared" si="188"/>
        <v>#VALUE!</v>
      </c>
      <c r="F1496" s="58" t="e">
        <f t="shared" si="184"/>
        <v>#VALUE!</v>
      </c>
      <c r="G1496" s="58" t="e">
        <f t="shared" si="185"/>
        <v>#VALUE!</v>
      </c>
      <c r="H1496" s="31">
        <f t="shared" si="189"/>
        <v>0</v>
      </c>
      <c r="I1496" t="e">
        <f t="shared" si="190"/>
        <v>#VALUE!</v>
      </c>
      <c r="J1496" t="e">
        <f t="shared" si="191"/>
        <v>#VALUE!</v>
      </c>
    </row>
    <row r="1497" spans="3:10">
      <c r="C1497" s="58">
        <f t="shared" si="186"/>
        <v>0</v>
      </c>
      <c r="D1497" s="58" t="e">
        <f t="shared" si="187"/>
        <v>#VALUE!</v>
      </c>
      <c r="E1497" s="58" t="e">
        <f t="shared" si="188"/>
        <v>#VALUE!</v>
      </c>
      <c r="F1497" s="58" t="e">
        <f t="shared" si="184"/>
        <v>#VALUE!</v>
      </c>
      <c r="G1497" s="58" t="e">
        <f t="shared" si="185"/>
        <v>#VALUE!</v>
      </c>
      <c r="H1497" s="31">
        <f t="shared" si="189"/>
        <v>0</v>
      </c>
      <c r="I1497" t="e">
        <f t="shared" si="190"/>
        <v>#VALUE!</v>
      </c>
      <c r="J1497" t="e">
        <f t="shared" si="191"/>
        <v>#VALUE!</v>
      </c>
    </row>
    <row r="1498" spans="3:10">
      <c r="C1498" s="58">
        <f t="shared" si="186"/>
        <v>0</v>
      </c>
      <c r="D1498" s="58" t="e">
        <f t="shared" si="187"/>
        <v>#VALUE!</v>
      </c>
      <c r="E1498" s="58" t="e">
        <f t="shared" si="188"/>
        <v>#VALUE!</v>
      </c>
      <c r="F1498" s="58" t="e">
        <f t="shared" si="184"/>
        <v>#VALUE!</v>
      </c>
      <c r="G1498" s="58" t="e">
        <f t="shared" si="185"/>
        <v>#VALUE!</v>
      </c>
      <c r="H1498" s="31">
        <f t="shared" si="189"/>
        <v>0</v>
      </c>
      <c r="I1498" t="e">
        <f t="shared" si="190"/>
        <v>#VALUE!</v>
      </c>
      <c r="J1498" t="e">
        <f t="shared" si="191"/>
        <v>#VALUE!</v>
      </c>
    </row>
    <row r="1499" spans="3:10">
      <c r="C1499" s="58">
        <f t="shared" si="186"/>
        <v>0</v>
      </c>
      <c r="D1499" s="58" t="e">
        <f t="shared" si="187"/>
        <v>#VALUE!</v>
      </c>
      <c r="E1499" s="58" t="e">
        <f t="shared" si="188"/>
        <v>#VALUE!</v>
      </c>
      <c r="F1499" s="58" t="e">
        <f t="shared" si="184"/>
        <v>#VALUE!</v>
      </c>
      <c r="G1499" s="58" t="e">
        <f t="shared" si="185"/>
        <v>#VALUE!</v>
      </c>
      <c r="H1499" s="31">
        <f t="shared" si="189"/>
        <v>0</v>
      </c>
      <c r="I1499" t="e">
        <f t="shared" si="190"/>
        <v>#VALUE!</v>
      </c>
      <c r="J1499" t="e">
        <f t="shared" si="191"/>
        <v>#VALUE!</v>
      </c>
    </row>
    <row r="1500" spans="3:10">
      <c r="C1500" s="58">
        <f t="shared" si="186"/>
        <v>0</v>
      </c>
      <c r="D1500" s="58" t="e">
        <f t="shared" si="187"/>
        <v>#VALUE!</v>
      </c>
      <c r="E1500" s="58" t="e">
        <f t="shared" si="188"/>
        <v>#VALUE!</v>
      </c>
      <c r="F1500" s="58" t="e">
        <f t="shared" si="184"/>
        <v>#VALUE!</v>
      </c>
      <c r="G1500" s="58" t="e">
        <f t="shared" si="185"/>
        <v>#VALUE!</v>
      </c>
      <c r="H1500" s="31">
        <f t="shared" si="189"/>
        <v>0</v>
      </c>
      <c r="I1500" t="e">
        <f t="shared" si="190"/>
        <v>#VALUE!</v>
      </c>
      <c r="J1500" t="e">
        <f t="shared" si="191"/>
        <v>#VALUE!</v>
      </c>
    </row>
    <row r="1501" spans="3:10">
      <c r="C1501" s="58">
        <f t="shared" si="186"/>
        <v>0</v>
      </c>
      <c r="D1501" s="58" t="e">
        <f t="shared" si="187"/>
        <v>#VALUE!</v>
      </c>
      <c r="E1501" s="58" t="e">
        <f t="shared" si="188"/>
        <v>#VALUE!</v>
      </c>
      <c r="F1501" s="58" t="e">
        <f t="shared" si="184"/>
        <v>#VALUE!</v>
      </c>
      <c r="G1501" s="58" t="e">
        <f t="shared" si="185"/>
        <v>#VALUE!</v>
      </c>
      <c r="H1501" s="31">
        <f t="shared" si="189"/>
        <v>0</v>
      </c>
      <c r="I1501" t="e">
        <f t="shared" si="190"/>
        <v>#VALUE!</v>
      </c>
      <c r="J1501" t="e">
        <f t="shared" si="191"/>
        <v>#VALUE!</v>
      </c>
    </row>
    <row r="1502" spans="3:10">
      <c r="C1502" s="58">
        <f t="shared" si="186"/>
        <v>0</v>
      </c>
      <c r="D1502" s="58" t="e">
        <f t="shared" si="187"/>
        <v>#VALUE!</v>
      </c>
      <c r="E1502" s="58" t="e">
        <f t="shared" si="188"/>
        <v>#VALUE!</v>
      </c>
      <c r="F1502" s="58" t="e">
        <f t="shared" si="184"/>
        <v>#VALUE!</v>
      </c>
      <c r="G1502" s="58" t="e">
        <f t="shared" si="185"/>
        <v>#VALUE!</v>
      </c>
      <c r="H1502" s="31">
        <f t="shared" si="189"/>
        <v>0</v>
      </c>
      <c r="I1502" t="e">
        <f t="shared" si="190"/>
        <v>#VALUE!</v>
      </c>
      <c r="J1502" t="e">
        <f t="shared" si="191"/>
        <v>#VALUE!</v>
      </c>
    </row>
    <row r="1503" spans="3:10">
      <c r="C1503" s="58">
        <f t="shared" si="186"/>
        <v>0</v>
      </c>
      <c r="D1503" s="58" t="e">
        <f t="shared" si="187"/>
        <v>#VALUE!</v>
      </c>
      <c r="E1503" s="58" t="e">
        <f t="shared" si="188"/>
        <v>#VALUE!</v>
      </c>
      <c r="F1503" s="58" t="e">
        <f t="shared" si="184"/>
        <v>#VALUE!</v>
      </c>
      <c r="G1503" s="58" t="e">
        <f t="shared" si="185"/>
        <v>#VALUE!</v>
      </c>
      <c r="H1503" s="31">
        <f t="shared" si="189"/>
        <v>0</v>
      </c>
      <c r="I1503" t="e">
        <f t="shared" si="190"/>
        <v>#VALUE!</v>
      </c>
      <c r="J1503" t="e">
        <f t="shared" si="191"/>
        <v>#VALUE!</v>
      </c>
    </row>
    <row r="1504" spans="3:10">
      <c r="C1504" s="58">
        <f t="shared" si="186"/>
        <v>0</v>
      </c>
      <c r="D1504" s="58" t="e">
        <f t="shared" si="187"/>
        <v>#VALUE!</v>
      </c>
      <c r="E1504" s="58" t="e">
        <f t="shared" si="188"/>
        <v>#VALUE!</v>
      </c>
      <c r="F1504" s="58" t="e">
        <f t="shared" si="184"/>
        <v>#VALUE!</v>
      </c>
      <c r="G1504" s="58" t="e">
        <f t="shared" si="185"/>
        <v>#VALUE!</v>
      </c>
      <c r="H1504" s="31">
        <f t="shared" si="189"/>
        <v>0</v>
      </c>
      <c r="I1504" t="e">
        <f t="shared" si="190"/>
        <v>#VALUE!</v>
      </c>
      <c r="J1504" t="e">
        <f t="shared" si="191"/>
        <v>#VALUE!</v>
      </c>
    </row>
    <row r="1505" spans="3:10">
      <c r="C1505" s="58">
        <f t="shared" si="186"/>
        <v>0</v>
      </c>
      <c r="D1505" s="58" t="e">
        <f t="shared" si="187"/>
        <v>#VALUE!</v>
      </c>
      <c r="E1505" s="58" t="e">
        <f t="shared" si="188"/>
        <v>#VALUE!</v>
      </c>
      <c r="F1505" s="58" t="e">
        <f t="shared" ref="F1505:F1568" si="192">FIND(";",B1505,E1505+1)</f>
        <v>#VALUE!</v>
      </c>
      <c r="G1505" s="58" t="e">
        <f t="shared" ref="G1505:G1568" si="193">FIND(";",B1505,F1505+1)</f>
        <v>#VALUE!</v>
      </c>
      <c r="H1505" s="31">
        <f t="shared" si="189"/>
        <v>0</v>
      </c>
      <c r="I1505" t="e">
        <f t="shared" si="190"/>
        <v>#VALUE!</v>
      </c>
      <c r="J1505" t="e">
        <f t="shared" si="191"/>
        <v>#VALUE!</v>
      </c>
    </row>
    <row r="1506" spans="3:10">
      <c r="C1506" s="58">
        <f t="shared" si="186"/>
        <v>0</v>
      </c>
      <c r="D1506" s="58" t="e">
        <f t="shared" si="187"/>
        <v>#VALUE!</v>
      </c>
      <c r="E1506" s="58" t="e">
        <f t="shared" si="188"/>
        <v>#VALUE!</v>
      </c>
      <c r="F1506" s="58" t="e">
        <f t="shared" si="192"/>
        <v>#VALUE!</v>
      </c>
      <c r="G1506" s="58" t="e">
        <f t="shared" si="193"/>
        <v>#VALUE!</v>
      </c>
      <c r="H1506" s="31">
        <f t="shared" si="189"/>
        <v>0</v>
      </c>
      <c r="I1506" t="e">
        <f t="shared" si="190"/>
        <v>#VALUE!</v>
      </c>
      <c r="J1506" t="e">
        <f t="shared" si="191"/>
        <v>#VALUE!</v>
      </c>
    </row>
    <row r="1507" spans="3:10">
      <c r="C1507" s="58">
        <f t="shared" si="186"/>
        <v>0</v>
      </c>
      <c r="D1507" s="58" t="e">
        <f t="shared" si="187"/>
        <v>#VALUE!</v>
      </c>
      <c r="E1507" s="58" t="e">
        <f t="shared" si="188"/>
        <v>#VALUE!</v>
      </c>
      <c r="F1507" s="58" t="e">
        <f t="shared" si="192"/>
        <v>#VALUE!</v>
      </c>
      <c r="G1507" s="58" t="e">
        <f t="shared" si="193"/>
        <v>#VALUE!</v>
      </c>
      <c r="H1507" s="31">
        <f t="shared" si="189"/>
        <v>0</v>
      </c>
      <c r="I1507" t="e">
        <f t="shared" si="190"/>
        <v>#VALUE!</v>
      </c>
      <c r="J1507" t="e">
        <f t="shared" si="191"/>
        <v>#VALUE!</v>
      </c>
    </row>
    <row r="1508" spans="3:10">
      <c r="C1508" s="58">
        <f t="shared" si="186"/>
        <v>0</v>
      </c>
      <c r="D1508" s="58" t="e">
        <f t="shared" si="187"/>
        <v>#VALUE!</v>
      </c>
      <c r="E1508" s="58" t="e">
        <f t="shared" si="188"/>
        <v>#VALUE!</v>
      </c>
      <c r="F1508" s="58" t="e">
        <f t="shared" si="192"/>
        <v>#VALUE!</v>
      </c>
      <c r="G1508" s="58" t="e">
        <f t="shared" si="193"/>
        <v>#VALUE!</v>
      </c>
      <c r="H1508" s="31">
        <f t="shared" si="189"/>
        <v>0</v>
      </c>
      <c r="I1508" t="e">
        <f t="shared" si="190"/>
        <v>#VALUE!</v>
      </c>
      <c r="J1508" t="e">
        <f t="shared" si="191"/>
        <v>#VALUE!</v>
      </c>
    </row>
    <row r="1509" spans="3:10">
      <c r="C1509" s="58">
        <f t="shared" si="186"/>
        <v>0</v>
      </c>
      <c r="D1509" s="58" t="e">
        <f t="shared" si="187"/>
        <v>#VALUE!</v>
      </c>
      <c r="E1509" s="58" t="e">
        <f t="shared" si="188"/>
        <v>#VALUE!</v>
      </c>
      <c r="F1509" s="58" t="e">
        <f t="shared" si="192"/>
        <v>#VALUE!</v>
      </c>
      <c r="G1509" s="58" t="e">
        <f t="shared" si="193"/>
        <v>#VALUE!</v>
      </c>
      <c r="H1509" s="31">
        <f t="shared" si="189"/>
        <v>0</v>
      </c>
      <c r="I1509" t="e">
        <f t="shared" si="190"/>
        <v>#VALUE!</v>
      </c>
      <c r="J1509" t="e">
        <f t="shared" si="191"/>
        <v>#VALUE!</v>
      </c>
    </row>
    <row r="1510" spans="3:10">
      <c r="C1510" s="58">
        <f t="shared" si="186"/>
        <v>0</v>
      </c>
      <c r="D1510" s="58" t="e">
        <f t="shared" si="187"/>
        <v>#VALUE!</v>
      </c>
      <c r="E1510" s="58" t="e">
        <f t="shared" si="188"/>
        <v>#VALUE!</v>
      </c>
      <c r="F1510" s="58" t="e">
        <f t="shared" si="192"/>
        <v>#VALUE!</v>
      </c>
      <c r="G1510" s="58" t="e">
        <f t="shared" si="193"/>
        <v>#VALUE!</v>
      </c>
      <c r="H1510" s="31">
        <f t="shared" si="189"/>
        <v>0</v>
      </c>
      <c r="I1510" t="e">
        <f t="shared" si="190"/>
        <v>#VALUE!</v>
      </c>
      <c r="J1510" t="e">
        <f t="shared" si="191"/>
        <v>#VALUE!</v>
      </c>
    </row>
    <row r="1511" spans="3:10">
      <c r="C1511" s="58">
        <f t="shared" si="186"/>
        <v>0</v>
      </c>
      <c r="D1511" s="58" t="e">
        <f t="shared" si="187"/>
        <v>#VALUE!</v>
      </c>
      <c r="E1511" s="58" t="e">
        <f t="shared" si="188"/>
        <v>#VALUE!</v>
      </c>
      <c r="F1511" s="58" t="e">
        <f t="shared" si="192"/>
        <v>#VALUE!</v>
      </c>
      <c r="G1511" s="58" t="e">
        <f t="shared" si="193"/>
        <v>#VALUE!</v>
      </c>
      <c r="H1511" s="31">
        <f t="shared" si="189"/>
        <v>0</v>
      </c>
      <c r="I1511" t="e">
        <f t="shared" si="190"/>
        <v>#VALUE!</v>
      </c>
      <c r="J1511" t="e">
        <f t="shared" si="191"/>
        <v>#VALUE!</v>
      </c>
    </row>
    <row r="1512" spans="3:10">
      <c r="C1512" s="58">
        <f t="shared" si="186"/>
        <v>0</v>
      </c>
      <c r="D1512" s="58" t="e">
        <f t="shared" si="187"/>
        <v>#VALUE!</v>
      </c>
      <c r="E1512" s="58" t="e">
        <f t="shared" si="188"/>
        <v>#VALUE!</v>
      </c>
      <c r="F1512" s="58" t="e">
        <f t="shared" si="192"/>
        <v>#VALUE!</v>
      </c>
      <c r="G1512" s="58" t="e">
        <f t="shared" si="193"/>
        <v>#VALUE!</v>
      </c>
      <c r="H1512" s="31">
        <f t="shared" si="189"/>
        <v>0</v>
      </c>
      <c r="I1512" t="e">
        <f t="shared" si="190"/>
        <v>#VALUE!</v>
      </c>
      <c r="J1512" t="e">
        <f t="shared" si="191"/>
        <v>#VALUE!</v>
      </c>
    </row>
    <row r="1513" spans="3:10">
      <c r="C1513" s="58">
        <f t="shared" si="186"/>
        <v>0</v>
      </c>
      <c r="D1513" s="58" t="e">
        <f t="shared" si="187"/>
        <v>#VALUE!</v>
      </c>
      <c r="E1513" s="58" t="e">
        <f t="shared" si="188"/>
        <v>#VALUE!</v>
      </c>
      <c r="F1513" s="58" t="e">
        <f t="shared" si="192"/>
        <v>#VALUE!</v>
      </c>
      <c r="G1513" s="58" t="e">
        <f t="shared" si="193"/>
        <v>#VALUE!</v>
      </c>
      <c r="H1513" s="31">
        <f t="shared" si="189"/>
        <v>0</v>
      </c>
      <c r="I1513" t="e">
        <f t="shared" si="190"/>
        <v>#VALUE!</v>
      </c>
      <c r="J1513" t="e">
        <f t="shared" si="191"/>
        <v>#VALUE!</v>
      </c>
    </row>
    <row r="1514" spans="3:10">
      <c r="C1514" s="58">
        <f t="shared" si="186"/>
        <v>0</v>
      </c>
      <c r="D1514" s="58" t="e">
        <f t="shared" si="187"/>
        <v>#VALUE!</v>
      </c>
      <c r="E1514" s="58" t="e">
        <f t="shared" si="188"/>
        <v>#VALUE!</v>
      </c>
      <c r="F1514" s="58" t="e">
        <f t="shared" si="192"/>
        <v>#VALUE!</v>
      </c>
      <c r="G1514" s="58" t="e">
        <f t="shared" si="193"/>
        <v>#VALUE!</v>
      </c>
      <c r="H1514" s="31">
        <f t="shared" si="189"/>
        <v>0</v>
      </c>
      <c r="I1514" t="e">
        <f t="shared" si="190"/>
        <v>#VALUE!</v>
      </c>
      <c r="J1514" t="e">
        <f t="shared" si="191"/>
        <v>#VALUE!</v>
      </c>
    </row>
    <row r="1515" spans="3:10">
      <c r="C1515" s="58">
        <f t="shared" si="186"/>
        <v>0</v>
      </c>
      <c r="D1515" s="58" t="e">
        <f t="shared" si="187"/>
        <v>#VALUE!</v>
      </c>
      <c r="E1515" s="58" t="e">
        <f t="shared" si="188"/>
        <v>#VALUE!</v>
      </c>
      <c r="F1515" s="58" t="e">
        <f t="shared" si="192"/>
        <v>#VALUE!</v>
      </c>
      <c r="G1515" s="58" t="e">
        <f t="shared" si="193"/>
        <v>#VALUE!</v>
      </c>
      <c r="H1515" s="31">
        <f t="shared" si="189"/>
        <v>0</v>
      </c>
      <c r="I1515" t="e">
        <f t="shared" si="190"/>
        <v>#VALUE!</v>
      </c>
      <c r="J1515" t="e">
        <f t="shared" si="191"/>
        <v>#VALUE!</v>
      </c>
    </row>
    <row r="1516" spans="3:10">
      <c r="C1516" s="58">
        <f t="shared" si="186"/>
        <v>0</v>
      </c>
      <c r="D1516" s="58" t="e">
        <f t="shared" si="187"/>
        <v>#VALUE!</v>
      </c>
      <c r="E1516" s="58" t="e">
        <f t="shared" si="188"/>
        <v>#VALUE!</v>
      </c>
      <c r="F1516" s="58" t="e">
        <f t="shared" si="192"/>
        <v>#VALUE!</v>
      </c>
      <c r="G1516" s="58" t="e">
        <f t="shared" si="193"/>
        <v>#VALUE!</v>
      </c>
      <c r="H1516" s="31">
        <f t="shared" si="189"/>
        <v>0</v>
      </c>
      <c r="I1516" t="e">
        <f t="shared" si="190"/>
        <v>#VALUE!</v>
      </c>
      <c r="J1516" t="e">
        <f t="shared" si="191"/>
        <v>#VALUE!</v>
      </c>
    </row>
    <row r="1517" spans="3:10">
      <c r="C1517" s="58">
        <f t="shared" si="186"/>
        <v>0</v>
      </c>
      <c r="D1517" s="58" t="e">
        <f t="shared" si="187"/>
        <v>#VALUE!</v>
      </c>
      <c r="E1517" s="58" t="e">
        <f t="shared" si="188"/>
        <v>#VALUE!</v>
      </c>
      <c r="F1517" s="58" t="e">
        <f t="shared" si="192"/>
        <v>#VALUE!</v>
      </c>
      <c r="G1517" s="58" t="e">
        <f t="shared" si="193"/>
        <v>#VALUE!</v>
      </c>
      <c r="H1517" s="31">
        <f t="shared" si="189"/>
        <v>0</v>
      </c>
      <c r="I1517" t="e">
        <f t="shared" si="190"/>
        <v>#VALUE!</v>
      </c>
      <c r="J1517" t="e">
        <f t="shared" si="191"/>
        <v>#VALUE!</v>
      </c>
    </row>
    <row r="1518" spans="3:10">
      <c r="C1518" s="58">
        <f t="shared" si="186"/>
        <v>0</v>
      </c>
      <c r="D1518" s="58" t="e">
        <f t="shared" si="187"/>
        <v>#VALUE!</v>
      </c>
      <c r="E1518" s="58" t="e">
        <f t="shared" si="188"/>
        <v>#VALUE!</v>
      </c>
      <c r="F1518" s="58" t="e">
        <f t="shared" si="192"/>
        <v>#VALUE!</v>
      </c>
      <c r="G1518" s="58" t="e">
        <f t="shared" si="193"/>
        <v>#VALUE!</v>
      </c>
      <c r="H1518" s="31">
        <f t="shared" si="189"/>
        <v>0</v>
      </c>
      <c r="I1518" t="e">
        <f t="shared" si="190"/>
        <v>#VALUE!</v>
      </c>
      <c r="J1518" t="e">
        <f t="shared" si="191"/>
        <v>#VALUE!</v>
      </c>
    </row>
    <row r="1519" spans="3:10">
      <c r="C1519" s="58">
        <f t="shared" si="186"/>
        <v>0</v>
      </c>
      <c r="D1519" s="58" t="e">
        <f t="shared" si="187"/>
        <v>#VALUE!</v>
      </c>
      <c r="E1519" s="58" t="e">
        <f t="shared" si="188"/>
        <v>#VALUE!</v>
      </c>
      <c r="F1519" s="58" t="e">
        <f t="shared" si="192"/>
        <v>#VALUE!</v>
      </c>
      <c r="G1519" s="58" t="e">
        <f t="shared" si="193"/>
        <v>#VALUE!</v>
      </c>
      <c r="H1519" s="31">
        <f t="shared" si="189"/>
        <v>0</v>
      </c>
      <c r="I1519" t="e">
        <f t="shared" si="190"/>
        <v>#VALUE!</v>
      </c>
      <c r="J1519" t="e">
        <f t="shared" si="191"/>
        <v>#VALUE!</v>
      </c>
    </row>
    <row r="1520" spans="3:10">
      <c r="C1520" s="58">
        <f t="shared" si="186"/>
        <v>0</v>
      </c>
      <c r="D1520" s="58" t="e">
        <f t="shared" si="187"/>
        <v>#VALUE!</v>
      </c>
      <c r="E1520" s="58" t="e">
        <f t="shared" si="188"/>
        <v>#VALUE!</v>
      </c>
      <c r="F1520" s="58" t="e">
        <f t="shared" si="192"/>
        <v>#VALUE!</v>
      </c>
      <c r="G1520" s="58" t="e">
        <f t="shared" si="193"/>
        <v>#VALUE!</v>
      </c>
      <c r="H1520" s="31">
        <f t="shared" si="189"/>
        <v>0</v>
      </c>
      <c r="I1520" t="e">
        <f t="shared" si="190"/>
        <v>#VALUE!</v>
      </c>
      <c r="J1520" t="e">
        <f t="shared" si="191"/>
        <v>#VALUE!</v>
      </c>
    </row>
    <row r="1521" spans="3:10">
      <c r="C1521" s="58">
        <f t="shared" si="186"/>
        <v>0</v>
      </c>
      <c r="D1521" s="58" t="e">
        <f t="shared" si="187"/>
        <v>#VALUE!</v>
      </c>
      <c r="E1521" s="58" t="e">
        <f t="shared" si="188"/>
        <v>#VALUE!</v>
      </c>
      <c r="F1521" s="58" t="e">
        <f t="shared" si="192"/>
        <v>#VALUE!</v>
      </c>
      <c r="G1521" s="58" t="e">
        <f t="shared" si="193"/>
        <v>#VALUE!</v>
      </c>
      <c r="H1521" s="31">
        <f t="shared" si="189"/>
        <v>0</v>
      </c>
      <c r="I1521" t="e">
        <f t="shared" si="190"/>
        <v>#VALUE!</v>
      </c>
      <c r="J1521" t="e">
        <f t="shared" si="191"/>
        <v>#VALUE!</v>
      </c>
    </row>
    <row r="1522" spans="3:10">
      <c r="C1522" s="58">
        <f t="shared" si="186"/>
        <v>0</v>
      </c>
      <c r="D1522" s="58" t="e">
        <f t="shared" si="187"/>
        <v>#VALUE!</v>
      </c>
      <c r="E1522" s="58" t="e">
        <f t="shared" si="188"/>
        <v>#VALUE!</v>
      </c>
      <c r="F1522" s="58" t="e">
        <f t="shared" si="192"/>
        <v>#VALUE!</v>
      </c>
      <c r="G1522" s="58" t="e">
        <f t="shared" si="193"/>
        <v>#VALUE!</v>
      </c>
      <c r="H1522" s="31">
        <f t="shared" si="189"/>
        <v>0</v>
      </c>
      <c r="I1522" t="e">
        <f t="shared" si="190"/>
        <v>#VALUE!</v>
      </c>
      <c r="J1522" t="e">
        <f t="shared" si="191"/>
        <v>#VALUE!</v>
      </c>
    </row>
    <row r="1523" spans="3:10">
      <c r="C1523" s="58">
        <f t="shared" si="186"/>
        <v>0</v>
      </c>
      <c r="D1523" s="58" t="e">
        <f t="shared" si="187"/>
        <v>#VALUE!</v>
      </c>
      <c r="E1523" s="58" t="e">
        <f t="shared" si="188"/>
        <v>#VALUE!</v>
      </c>
      <c r="F1523" s="58" t="e">
        <f t="shared" si="192"/>
        <v>#VALUE!</v>
      </c>
      <c r="G1523" s="58" t="e">
        <f t="shared" si="193"/>
        <v>#VALUE!</v>
      </c>
      <c r="H1523" s="31">
        <f t="shared" si="189"/>
        <v>0</v>
      </c>
      <c r="I1523" t="e">
        <f t="shared" si="190"/>
        <v>#VALUE!</v>
      </c>
      <c r="J1523" t="e">
        <f t="shared" si="191"/>
        <v>#VALUE!</v>
      </c>
    </row>
    <row r="1524" spans="3:10">
      <c r="C1524" s="58">
        <f t="shared" si="186"/>
        <v>0</v>
      </c>
      <c r="D1524" s="58" t="e">
        <f t="shared" si="187"/>
        <v>#VALUE!</v>
      </c>
      <c r="E1524" s="58" t="e">
        <f t="shared" si="188"/>
        <v>#VALUE!</v>
      </c>
      <c r="F1524" s="58" t="e">
        <f t="shared" si="192"/>
        <v>#VALUE!</v>
      </c>
      <c r="G1524" s="58" t="e">
        <f t="shared" si="193"/>
        <v>#VALUE!</v>
      </c>
      <c r="H1524" s="31">
        <f t="shared" si="189"/>
        <v>0</v>
      </c>
      <c r="I1524" t="e">
        <f t="shared" si="190"/>
        <v>#VALUE!</v>
      </c>
      <c r="J1524" t="e">
        <f t="shared" si="191"/>
        <v>#VALUE!</v>
      </c>
    </row>
    <row r="1525" spans="3:10">
      <c r="C1525" s="58">
        <f t="shared" si="186"/>
        <v>0</v>
      </c>
      <c r="D1525" s="58" t="e">
        <f t="shared" si="187"/>
        <v>#VALUE!</v>
      </c>
      <c r="E1525" s="58" t="e">
        <f t="shared" si="188"/>
        <v>#VALUE!</v>
      </c>
      <c r="F1525" s="58" t="e">
        <f t="shared" si="192"/>
        <v>#VALUE!</v>
      </c>
      <c r="G1525" s="58" t="e">
        <f t="shared" si="193"/>
        <v>#VALUE!</v>
      </c>
      <c r="H1525" s="31">
        <f t="shared" si="189"/>
        <v>0</v>
      </c>
      <c r="I1525" t="e">
        <f t="shared" si="190"/>
        <v>#VALUE!</v>
      </c>
      <c r="J1525" t="e">
        <f t="shared" si="191"/>
        <v>#VALUE!</v>
      </c>
    </row>
    <row r="1526" spans="3:10">
      <c r="C1526" s="58">
        <f t="shared" si="186"/>
        <v>0</v>
      </c>
      <c r="D1526" s="58" t="e">
        <f t="shared" si="187"/>
        <v>#VALUE!</v>
      </c>
      <c r="E1526" s="58" t="e">
        <f t="shared" si="188"/>
        <v>#VALUE!</v>
      </c>
      <c r="F1526" s="58" t="e">
        <f t="shared" si="192"/>
        <v>#VALUE!</v>
      </c>
      <c r="G1526" s="58" t="e">
        <f t="shared" si="193"/>
        <v>#VALUE!</v>
      </c>
      <c r="H1526" s="31">
        <f t="shared" si="189"/>
        <v>0</v>
      </c>
      <c r="I1526" t="e">
        <f t="shared" si="190"/>
        <v>#VALUE!</v>
      </c>
      <c r="J1526" t="e">
        <f t="shared" si="191"/>
        <v>#VALUE!</v>
      </c>
    </row>
    <row r="1527" spans="3:10">
      <c r="C1527" s="58">
        <f t="shared" si="186"/>
        <v>0</v>
      </c>
      <c r="D1527" s="58" t="e">
        <f t="shared" si="187"/>
        <v>#VALUE!</v>
      </c>
      <c r="E1527" s="58" t="e">
        <f t="shared" si="188"/>
        <v>#VALUE!</v>
      </c>
      <c r="F1527" s="58" t="e">
        <f t="shared" si="192"/>
        <v>#VALUE!</v>
      </c>
      <c r="G1527" s="58" t="e">
        <f t="shared" si="193"/>
        <v>#VALUE!</v>
      </c>
      <c r="H1527" s="31">
        <f t="shared" si="189"/>
        <v>0</v>
      </c>
      <c r="I1527" t="e">
        <f t="shared" si="190"/>
        <v>#VALUE!</v>
      </c>
      <c r="J1527" t="e">
        <f t="shared" si="191"/>
        <v>#VALUE!</v>
      </c>
    </row>
    <row r="1528" spans="3:10">
      <c r="C1528" s="58">
        <f t="shared" si="186"/>
        <v>0</v>
      </c>
      <c r="D1528" s="58" t="e">
        <f t="shared" si="187"/>
        <v>#VALUE!</v>
      </c>
      <c r="E1528" s="58" t="e">
        <f t="shared" si="188"/>
        <v>#VALUE!</v>
      </c>
      <c r="F1528" s="58" t="e">
        <f t="shared" si="192"/>
        <v>#VALUE!</v>
      </c>
      <c r="G1528" s="58" t="e">
        <f t="shared" si="193"/>
        <v>#VALUE!</v>
      </c>
      <c r="H1528" s="31">
        <f t="shared" si="189"/>
        <v>0</v>
      </c>
      <c r="I1528" t="e">
        <f t="shared" si="190"/>
        <v>#VALUE!</v>
      </c>
      <c r="J1528" t="e">
        <f t="shared" si="191"/>
        <v>#VALUE!</v>
      </c>
    </row>
    <row r="1529" spans="3:10">
      <c r="C1529" s="58">
        <f t="shared" si="186"/>
        <v>0</v>
      </c>
      <c r="D1529" s="58" t="e">
        <f t="shared" si="187"/>
        <v>#VALUE!</v>
      </c>
      <c r="E1529" s="58" t="e">
        <f t="shared" si="188"/>
        <v>#VALUE!</v>
      </c>
      <c r="F1529" s="58" t="e">
        <f t="shared" si="192"/>
        <v>#VALUE!</v>
      </c>
      <c r="G1529" s="58" t="e">
        <f t="shared" si="193"/>
        <v>#VALUE!</v>
      </c>
      <c r="H1529" s="31">
        <f t="shared" si="189"/>
        <v>0</v>
      </c>
      <c r="I1529" t="e">
        <f t="shared" si="190"/>
        <v>#VALUE!</v>
      </c>
      <c r="J1529" t="e">
        <f t="shared" si="191"/>
        <v>#VALUE!</v>
      </c>
    </row>
    <row r="1530" spans="3:10">
      <c r="C1530" s="58">
        <f t="shared" si="186"/>
        <v>0</v>
      </c>
      <c r="D1530" s="58" t="e">
        <f t="shared" si="187"/>
        <v>#VALUE!</v>
      </c>
      <c r="E1530" s="58" t="e">
        <f t="shared" si="188"/>
        <v>#VALUE!</v>
      </c>
      <c r="F1530" s="58" t="e">
        <f t="shared" si="192"/>
        <v>#VALUE!</v>
      </c>
      <c r="G1530" s="58" t="e">
        <f t="shared" si="193"/>
        <v>#VALUE!</v>
      </c>
      <c r="H1530" s="31">
        <f t="shared" si="189"/>
        <v>0</v>
      </c>
      <c r="I1530" t="e">
        <f t="shared" si="190"/>
        <v>#VALUE!</v>
      </c>
      <c r="J1530" t="e">
        <f t="shared" si="191"/>
        <v>#VALUE!</v>
      </c>
    </row>
    <row r="1531" spans="3:10">
      <c r="C1531" s="58">
        <f t="shared" si="186"/>
        <v>0</v>
      </c>
      <c r="D1531" s="58" t="e">
        <f t="shared" si="187"/>
        <v>#VALUE!</v>
      </c>
      <c r="E1531" s="58" t="e">
        <f t="shared" si="188"/>
        <v>#VALUE!</v>
      </c>
      <c r="F1531" s="58" t="e">
        <f t="shared" si="192"/>
        <v>#VALUE!</v>
      </c>
      <c r="G1531" s="58" t="e">
        <f t="shared" si="193"/>
        <v>#VALUE!</v>
      </c>
      <c r="H1531" s="31">
        <f t="shared" si="189"/>
        <v>0</v>
      </c>
      <c r="I1531" t="e">
        <f t="shared" si="190"/>
        <v>#VALUE!</v>
      </c>
      <c r="J1531" t="e">
        <f t="shared" si="191"/>
        <v>#VALUE!</v>
      </c>
    </row>
    <row r="1532" spans="3:10">
      <c r="C1532" s="58">
        <f t="shared" si="186"/>
        <v>0</v>
      </c>
      <c r="D1532" s="58" t="e">
        <f t="shared" si="187"/>
        <v>#VALUE!</v>
      </c>
      <c r="E1532" s="58" t="e">
        <f t="shared" si="188"/>
        <v>#VALUE!</v>
      </c>
      <c r="F1532" s="58" t="e">
        <f t="shared" si="192"/>
        <v>#VALUE!</v>
      </c>
      <c r="G1532" s="58" t="e">
        <f t="shared" si="193"/>
        <v>#VALUE!</v>
      </c>
      <c r="H1532" s="31">
        <f t="shared" si="189"/>
        <v>0</v>
      </c>
      <c r="I1532" t="e">
        <f t="shared" si="190"/>
        <v>#VALUE!</v>
      </c>
      <c r="J1532" t="e">
        <f t="shared" si="191"/>
        <v>#VALUE!</v>
      </c>
    </row>
    <row r="1533" spans="3:10">
      <c r="C1533" s="58">
        <f t="shared" si="186"/>
        <v>0</v>
      </c>
      <c r="D1533" s="58" t="e">
        <f t="shared" si="187"/>
        <v>#VALUE!</v>
      </c>
      <c r="E1533" s="58" t="e">
        <f t="shared" si="188"/>
        <v>#VALUE!</v>
      </c>
      <c r="F1533" s="58" t="e">
        <f t="shared" si="192"/>
        <v>#VALUE!</v>
      </c>
      <c r="G1533" s="58" t="e">
        <f t="shared" si="193"/>
        <v>#VALUE!</v>
      </c>
      <c r="H1533" s="31">
        <f t="shared" si="189"/>
        <v>0</v>
      </c>
      <c r="I1533" t="e">
        <f t="shared" si="190"/>
        <v>#VALUE!</v>
      </c>
      <c r="J1533" t="e">
        <f t="shared" si="191"/>
        <v>#VALUE!</v>
      </c>
    </row>
    <row r="1534" spans="3:10">
      <c r="C1534" s="58">
        <f t="shared" si="186"/>
        <v>0</v>
      </c>
      <c r="D1534" s="58" t="e">
        <f t="shared" si="187"/>
        <v>#VALUE!</v>
      </c>
      <c r="E1534" s="58" t="e">
        <f t="shared" si="188"/>
        <v>#VALUE!</v>
      </c>
      <c r="F1534" s="58" t="e">
        <f t="shared" si="192"/>
        <v>#VALUE!</v>
      </c>
      <c r="G1534" s="58" t="e">
        <f t="shared" si="193"/>
        <v>#VALUE!</v>
      </c>
      <c r="H1534" s="31">
        <f t="shared" si="189"/>
        <v>0</v>
      </c>
      <c r="I1534" t="e">
        <f t="shared" si="190"/>
        <v>#VALUE!</v>
      </c>
      <c r="J1534" t="e">
        <f t="shared" si="191"/>
        <v>#VALUE!</v>
      </c>
    </row>
    <row r="1535" spans="3:10">
      <c r="C1535" s="58">
        <f t="shared" si="186"/>
        <v>0</v>
      </c>
      <c r="D1535" s="58" t="e">
        <f t="shared" si="187"/>
        <v>#VALUE!</v>
      </c>
      <c r="E1535" s="58" t="e">
        <f t="shared" si="188"/>
        <v>#VALUE!</v>
      </c>
      <c r="F1535" s="58" t="e">
        <f t="shared" si="192"/>
        <v>#VALUE!</v>
      </c>
      <c r="G1535" s="58" t="e">
        <f t="shared" si="193"/>
        <v>#VALUE!</v>
      </c>
      <c r="H1535" s="31">
        <f t="shared" si="189"/>
        <v>0</v>
      </c>
      <c r="I1535" t="e">
        <f t="shared" si="190"/>
        <v>#VALUE!</v>
      </c>
      <c r="J1535" t="e">
        <f t="shared" si="191"/>
        <v>#VALUE!</v>
      </c>
    </row>
    <row r="1536" spans="3:10">
      <c r="C1536" s="58">
        <f t="shared" si="186"/>
        <v>0</v>
      </c>
      <c r="D1536" s="58" t="e">
        <f t="shared" si="187"/>
        <v>#VALUE!</v>
      </c>
      <c r="E1536" s="58" t="e">
        <f t="shared" si="188"/>
        <v>#VALUE!</v>
      </c>
      <c r="F1536" s="58" t="e">
        <f t="shared" si="192"/>
        <v>#VALUE!</v>
      </c>
      <c r="G1536" s="58" t="e">
        <f t="shared" si="193"/>
        <v>#VALUE!</v>
      </c>
      <c r="H1536" s="31">
        <f t="shared" si="189"/>
        <v>0</v>
      </c>
      <c r="I1536" t="e">
        <f t="shared" si="190"/>
        <v>#VALUE!</v>
      </c>
      <c r="J1536" t="e">
        <f t="shared" si="191"/>
        <v>#VALUE!</v>
      </c>
    </row>
    <row r="1537" spans="3:10">
      <c r="C1537" s="58">
        <f t="shared" si="186"/>
        <v>0</v>
      </c>
      <c r="D1537" s="58" t="e">
        <f t="shared" si="187"/>
        <v>#VALUE!</v>
      </c>
      <c r="E1537" s="58" t="e">
        <f t="shared" si="188"/>
        <v>#VALUE!</v>
      </c>
      <c r="F1537" s="58" t="e">
        <f t="shared" si="192"/>
        <v>#VALUE!</v>
      </c>
      <c r="G1537" s="58" t="e">
        <f t="shared" si="193"/>
        <v>#VALUE!</v>
      </c>
      <c r="H1537" s="31">
        <f t="shared" si="189"/>
        <v>0</v>
      </c>
      <c r="I1537" t="e">
        <f t="shared" si="190"/>
        <v>#VALUE!</v>
      </c>
      <c r="J1537" t="e">
        <f t="shared" si="191"/>
        <v>#VALUE!</v>
      </c>
    </row>
    <row r="1538" spans="3:10">
      <c r="C1538" s="58">
        <f t="shared" ref="C1538:C1601" si="194">IFERROR(FIND(";",B1538,1),B1538)</f>
        <v>0</v>
      </c>
      <c r="D1538" s="58" t="e">
        <f t="shared" ref="D1538:D1601" si="195">FIND(";",B1538,C1538+1)</f>
        <v>#VALUE!</v>
      </c>
      <c r="E1538" s="58" t="e">
        <f t="shared" ref="E1538:E1601" si="196">FIND(";",B1538,D1538+1)</f>
        <v>#VALUE!</v>
      </c>
      <c r="F1538" s="58" t="e">
        <f t="shared" si="192"/>
        <v>#VALUE!</v>
      </c>
      <c r="G1538" s="58" t="e">
        <f t="shared" si="193"/>
        <v>#VALUE!</v>
      </c>
      <c r="H1538" s="31">
        <f t="shared" ref="H1538:H1601" si="197">IFERROR(MID(B1538,1,C1538-1),B1538)</f>
        <v>0</v>
      </c>
      <c r="I1538" t="e">
        <f t="shared" ref="I1538:I1601" si="198">MID(B1538,C1538+1,D1538-1-C1538)</f>
        <v>#VALUE!</v>
      </c>
      <c r="J1538" t="e">
        <f t="shared" ref="J1538:J1601" si="199">MID(B1538,D1538+1,1000)</f>
        <v>#VALUE!</v>
      </c>
    </row>
    <row r="1539" spans="3:10">
      <c r="C1539" s="58">
        <f t="shared" si="194"/>
        <v>0</v>
      </c>
      <c r="D1539" s="58" t="e">
        <f t="shared" si="195"/>
        <v>#VALUE!</v>
      </c>
      <c r="E1539" s="58" t="e">
        <f t="shared" si="196"/>
        <v>#VALUE!</v>
      </c>
      <c r="F1539" s="58" t="e">
        <f t="shared" si="192"/>
        <v>#VALUE!</v>
      </c>
      <c r="G1539" s="58" t="e">
        <f t="shared" si="193"/>
        <v>#VALUE!</v>
      </c>
      <c r="H1539" s="31">
        <f t="shared" si="197"/>
        <v>0</v>
      </c>
      <c r="I1539" t="e">
        <f t="shared" si="198"/>
        <v>#VALUE!</v>
      </c>
      <c r="J1539" t="e">
        <f t="shared" si="199"/>
        <v>#VALUE!</v>
      </c>
    </row>
    <row r="1540" spans="3:10">
      <c r="C1540" s="58">
        <f t="shared" si="194"/>
        <v>0</v>
      </c>
      <c r="D1540" s="58" t="e">
        <f t="shared" si="195"/>
        <v>#VALUE!</v>
      </c>
      <c r="E1540" s="58" t="e">
        <f t="shared" si="196"/>
        <v>#VALUE!</v>
      </c>
      <c r="F1540" s="58" t="e">
        <f t="shared" si="192"/>
        <v>#VALUE!</v>
      </c>
      <c r="G1540" s="58" t="e">
        <f t="shared" si="193"/>
        <v>#VALUE!</v>
      </c>
      <c r="H1540" s="31">
        <f t="shared" si="197"/>
        <v>0</v>
      </c>
      <c r="I1540" t="e">
        <f t="shared" si="198"/>
        <v>#VALUE!</v>
      </c>
      <c r="J1540" t="e">
        <f t="shared" si="199"/>
        <v>#VALUE!</v>
      </c>
    </row>
    <row r="1541" spans="3:10">
      <c r="C1541" s="58">
        <f t="shared" si="194"/>
        <v>0</v>
      </c>
      <c r="D1541" s="58" t="e">
        <f t="shared" si="195"/>
        <v>#VALUE!</v>
      </c>
      <c r="E1541" s="58" t="e">
        <f t="shared" si="196"/>
        <v>#VALUE!</v>
      </c>
      <c r="F1541" s="58" t="e">
        <f t="shared" si="192"/>
        <v>#VALUE!</v>
      </c>
      <c r="G1541" s="58" t="e">
        <f t="shared" si="193"/>
        <v>#VALUE!</v>
      </c>
      <c r="H1541" s="31">
        <f t="shared" si="197"/>
        <v>0</v>
      </c>
      <c r="I1541" t="e">
        <f t="shared" si="198"/>
        <v>#VALUE!</v>
      </c>
      <c r="J1541" t="e">
        <f t="shared" si="199"/>
        <v>#VALUE!</v>
      </c>
    </row>
    <row r="1542" spans="3:10">
      <c r="C1542" s="58">
        <f t="shared" si="194"/>
        <v>0</v>
      </c>
      <c r="D1542" s="58" t="e">
        <f t="shared" si="195"/>
        <v>#VALUE!</v>
      </c>
      <c r="E1542" s="58" t="e">
        <f t="shared" si="196"/>
        <v>#VALUE!</v>
      </c>
      <c r="F1542" s="58" t="e">
        <f t="shared" si="192"/>
        <v>#VALUE!</v>
      </c>
      <c r="G1542" s="58" t="e">
        <f t="shared" si="193"/>
        <v>#VALUE!</v>
      </c>
      <c r="H1542" s="31">
        <f t="shared" si="197"/>
        <v>0</v>
      </c>
      <c r="I1542" t="e">
        <f t="shared" si="198"/>
        <v>#VALUE!</v>
      </c>
      <c r="J1542" t="e">
        <f t="shared" si="199"/>
        <v>#VALUE!</v>
      </c>
    </row>
    <row r="1543" spans="3:10">
      <c r="C1543" s="58">
        <f t="shared" si="194"/>
        <v>0</v>
      </c>
      <c r="D1543" s="58" t="e">
        <f t="shared" si="195"/>
        <v>#VALUE!</v>
      </c>
      <c r="E1543" s="58" t="e">
        <f t="shared" si="196"/>
        <v>#VALUE!</v>
      </c>
      <c r="F1543" s="58" t="e">
        <f t="shared" si="192"/>
        <v>#VALUE!</v>
      </c>
      <c r="G1543" s="58" t="e">
        <f t="shared" si="193"/>
        <v>#VALUE!</v>
      </c>
      <c r="H1543" s="31">
        <f t="shared" si="197"/>
        <v>0</v>
      </c>
      <c r="I1543" t="e">
        <f t="shared" si="198"/>
        <v>#VALUE!</v>
      </c>
      <c r="J1543" t="e">
        <f t="shared" si="199"/>
        <v>#VALUE!</v>
      </c>
    </row>
    <row r="1544" spans="3:10">
      <c r="C1544" s="58">
        <f t="shared" si="194"/>
        <v>0</v>
      </c>
      <c r="D1544" s="58" t="e">
        <f t="shared" si="195"/>
        <v>#VALUE!</v>
      </c>
      <c r="E1544" s="58" t="e">
        <f t="shared" si="196"/>
        <v>#VALUE!</v>
      </c>
      <c r="F1544" s="58" t="e">
        <f t="shared" si="192"/>
        <v>#VALUE!</v>
      </c>
      <c r="G1544" s="58" t="e">
        <f t="shared" si="193"/>
        <v>#VALUE!</v>
      </c>
      <c r="H1544" s="31">
        <f t="shared" si="197"/>
        <v>0</v>
      </c>
      <c r="I1544" t="e">
        <f t="shared" si="198"/>
        <v>#VALUE!</v>
      </c>
      <c r="J1544" t="e">
        <f t="shared" si="199"/>
        <v>#VALUE!</v>
      </c>
    </row>
    <row r="1545" spans="3:10">
      <c r="C1545" s="58">
        <f t="shared" si="194"/>
        <v>0</v>
      </c>
      <c r="D1545" s="58" t="e">
        <f t="shared" si="195"/>
        <v>#VALUE!</v>
      </c>
      <c r="E1545" s="58" t="e">
        <f t="shared" si="196"/>
        <v>#VALUE!</v>
      </c>
      <c r="F1545" s="58" t="e">
        <f t="shared" si="192"/>
        <v>#VALUE!</v>
      </c>
      <c r="G1545" s="58" t="e">
        <f t="shared" si="193"/>
        <v>#VALUE!</v>
      </c>
      <c r="H1545" s="31">
        <f t="shared" si="197"/>
        <v>0</v>
      </c>
      <c r="I1545" t="e">
        <f t="shared" si="198"/>
        <v>#VALUE!</v>
      </c>
      <c r="J1545" t="e">
        <f t="shared" si="199"/>
        <v>#VALUE!</v>
      </c>
    </row>
    <row r="1546" spans="3:10">
      <c r="C1546" s="58">
        <f t="shared" si="194"/>
        <v>0</v>
      </c>
      <c r="D1546" s="58" t="e">
        <f t="shared" si="195"/>
        <v>#VALUE!</v>
      </c>
      <c r="E1546" s="58" t="e">
        <f t="shared" si="196"/>
        <v>#VALUE!</v>
      </c>
      <c r="F1546" s="58" t="e">
        <f t="shared" si="192"/>
        <v>#VALUE!</v>
      </c>
      <c r="G1546" s="58" t="e">
        <f t="shared" si="193"/>
        <v>#VALUE!</v>
      </c>
      <c r="H1546" s="31">
        <f t="shared" si="197"/>
        <v>0</v>
      </c>
      <c r="I1546" t="e">
        <f t="shared" si="198"/>
        <v>#VALUE!</v>
      </c>
      <c r="J1546" t="e">
        <f t="shared" si="199"/>
        <v>#VALUE!</v>
      </c>
    </row>
    <row r="1547" spans="3:10">
      <c r="C1547" s="58">
        <f t="shared" si="194"/>
        <v>0</v>
      </c>
      <c r="D1547" s="58" t="e">
        <f t="shared" si="195"/>
        <v>#VALUE!</v>
      </c>
      <c r="E1547" s="58" t="e">
        <f t="shared" si="196"/>
        <v>#VALUE!</v>
      </c>
      <c r="F1547" s="58" t="e">
        <f t="shared" si="192"/>
        <v>#VALUE!</v>
      </c>
      <c r="G1547" s="58" t="e">
        <f t="shared" si="193"/>
        <v>#VALUE!</v>
      </c>
      <c r="H1547" s="31">
        <f t="shared" si="197"/>
        <v>0</v>
      </c>
      <c r="I1547" t="e">
        <f t="shared" si="198"/>
        <v>#VALUE!</v>
      </c>
      <c r="J1547" t="e">
        <f t="shared" si="199"/>
        <v>#VALUE!</v>
      </c>
    </row>
    <row r="1548" spans="3:10">
      <c r="C1548" s="58">
        <f t="shared" si="194"/>
        <v>0</v>
      </c>
      <c r="D1548" s="58" t="e">
        <f t="shared" si="195"/>
        <v>#VALUE!</v>
      </c>
      <c r="E1548" s="58" t="e">
        <f t="shared" si="196"/>
        <v>#VALUE!</v>
      </c>
      <c r="F1548" s="58" t="e">
        <f t="shared" si="192"/>
        <v>#VALUE!</v>
      </c>
      <c r="G1548" s="58" t="e">
        <f t="shared" si="193"/>
        <v>#VALUE!</v>
      </c>
      <c r="H1548" s="31">
        <f t="shared" si="197"/>
        <v>0</v>
      </c>
      <c r="I1548" t="e">
        <f t="shared" si="198"/>
        <v>#VALUE!</v>
      </c>
      <c r="J1548" t="e">
        <f t="shared" si="199"/>
        <v>#VALUE!</v>
      </c>
    </row>
    <row r="1549" spans="3:10">
      <c r="C1549" s="58">
        <f t="shared" si="194"/>
        <v>0</v>
      </c>
      <c r="D1549" s="58" t="e">
        <f t="shared" si="195"/>
        <v>#VALUE!</v>
      </c>
      <c r="E1549" s="58" t="e">
        <f t="shared" si="196"/>
        <v>#VALUE!</v>
      </c>
      <c r="F1549" s="58" t="e">
        <f t="shared" si="192"/>
        <v>#VALUE!</v>
      </c>
      <c r="G1549" s="58" t="e">
        <f t="shared" si="193"/>
        <v>#VALUE!</v>
      </c>
      <c r="H1549" s="31">
        <f t="shared" si="197"/>
        <v>0</v>
      </c>
      <c r="I1549" t="e">
        <f t="shared" si="198"/>
        <v>#VALUE!</v>
      </c>
      <c r="J1549" t="e">
        <f t="shared" si="199"/>
        <v>#VALUE!</v>
      </c>
    </row>
    <row r="1550" spans="3:10">
      <c r="C1550" s="58">
        <f t="shared" si="194"/>
        <v>0</v>
      </c>
      <c r="D1550" s="58" t="e">
        <f t="shared" si="195"/>
        <v>#VALUE!</v>
      </c>
      <c r="E1550" s="58" t="e">
        <f t="shared" si="196"/>
        <v>#VALUE!</v>
      </c>
      <c r="F1550" s="58" t="e">
        <f t="shared" si="192"/>
        <v>#VALUE!</v>
      </c>
      <c r="G1550" s="58" t="e">
        <f t="shared" si="193"/>
        <v>#VALUE!</v>
      </c>
      <c r="H1550" s="31">
        <f t="shared" si="197"/>
        <v>0</v>
      </c>
      <c r="I1550" t="e">
        <f t="shared" si="198"/>
        <v>#VALUE!</v>
      </c>
      <c r="J1550" t="e">
        <f t="shared" si="199"/>
        <v>#VALUE!</v>
      </c>
    </row>
    <row r="1551" spans="3:10">
      <c r="C1551" s="58">
        <f t="shared" si="194"/>
        <v>0</v>
      </c>
      <c r="D1551" s="58" t="e">
        <f t="shared" si="195"/>
        <v>#VALUE!</v>
      </c>
      <c r="E1551" s="58" t="e">
        <f t="shared" si="196"/>
        <v>#VALUE!</v>
      </c>
      <c r="F1551" s="58" t="e">
        <f t="shared" si="192"/>
        <v>#VALUE!</v>
      </c>
      <c r="G1551" s="58" t="e">
        <f t="shared" si="193"/>
        <v>#VALUE!</v>
      </c>
      <c r="H1551" s="31">
        <f t="shared" si="197"/>
        <v>0</v>
      </c>
      <c r="I1551" t="e">
        <f t="shared" si="198"/>
        <v>#VALUE!</v>
      </c>
      <c r="J1551" t="e">
        <f t="shared" si="199"/>
        <v>#VALUE!</v>
      </c>
    </row>
    <row r="1552" spans="3:10">
      <c r="C1552" s="58">
        <f t="shared" si="194"/>
        <v>0</v>
      </c>
      <c r="D1552" s="58" t="e">
        <f t="shared" si="195"/>
        <v>#VALUE!</v>
      </c>
      <c r="E1552" s="58" t="e">
        <f t="shared" si="196"/>
        <v>#VALUE!</v>
      </c>
      <c r="F1552" s="58" t="e">
        <f t="shared" si="192"/>
        <v>#VALUE!</v>
      </c>
      <c r="G1552" s="58" t="e">
        <f t="shared" si="193"/>
        <v>#VALUE!</v>
      </c>
      <c r="H1552" s="31">
        <f t="shared" si="197"/>
        <v>0</v>
      </c>
      <c r="I1552" t="e">
        <f t="shared" si="198"/>
        <v>#VALUE!</v>
      </c>
      <c r="J1552" t="e">
        <f t="shared" si="199"/>
        <v>#VALUE!</v>
      </c>
    </row>
    <row r="1553" spans="3:10">
      <c r="C1553" s="58">
        <f t="shared" si="194"/>
        <v>0</v>
      </c>
      <c r="D1553" s="58" t="e">
        <f t="shared" si="195"/>
        <v>#VALUE!</v>
      </c>
      <c r="E1553" s="58" t="e">
        <f t="shared" si="196"/>
        <v>#VALUE!</v>
      </c>
      <c r="F1553" s="58" t="e">
        <f t="shared" si="192"/>
        <v>#VALUE!</v>
      </c>
      <c r="G1553" s="58" t="e">
        <f t="shared" si="193"/>
        <v>#VALUE!</v>
      </c>
      <c r="H1553" s="31">
        <f t="shared" si="197"/>
        <v>0</v>
      </c>
      <c r="I1553" t="e">
        <f t="shared" si="198"/>
        <v>#VALUE!</v>
      </c>
      <c r="J1553" t="e">
        <f t="shared" si="199"/>
        <v>#VALUE!</v>
      </c>
    </row>
    <row r="1554" spans="3:10">
      <c r="C1554" s="58">
        <f t="shared" si="194"/>
        <v>0</v>
      </c>
      <c r="D1554" s="58" t="e">
        <f t="shared" si="195"/>
        <v>#VALUE!</v>
      </c>
      <c r="E1554" s="58" t="e">
        <f t="shared" si="196"/>
        <v>#VALUE!</v>
      </c>
      <c r="F1554" s="58" t="e">
        <f t="shared" si="192"/>
        <v>#VALUE!</v>
      </c>
      <c r="G1554" s="58" t="e">
        <f t="shared" si="193"/>
        <v>#VALUE!</v>
      </c>
      <c r="H1554" s="31">
        <f t="shared" si="197"/>
        <v>0</v>
      </c>
      <c r="I1554" t="e">
        <f t="shared" si="198"/>
        <v>#VALUE!</v>
      </c>
      <c r="J1554" t="e">
        <f t="shared" si="199"/>
        <v>#VALUE!</v>
      </c>
    </row>
    <row r="1555" spans="3:10">
      <c r="C1555" s="58">
        <f t="shared" si="194"/>
        <v>0</v>
      </c>
      <c r="D1555" s="58" t="e">
        <f t="shared" si="195"/>
        <v>#VALUE!</v>
      </c>
      <c r="E1555" s="58" t="e">
        <f t="shared" si="196"/>
        <v>#VALUE!</v>
      </c>
      <c r="F1555" s="58" t="e">
        <f t="shared" si="192"/>
        <v>#VALUE!</v>
      </c>
      <c r="G1555" s="58" t="e">
        <f t="shared" si="193"/>
        <v>#VALUE!</v>
      </c>
      <c r="H1555" s="31">
        <f t="shared" si="197"/>
        <v>0</v>
      </c>
      <c r="I1555" t="e">
        <f t="shared" si="198"/>
        <v>#VALUE!</v>
      </c>
      <c r="J1555" t="e">
        <f t="shared" si="199"/>
        <v>#VALUE!</v>
      </c>
    </row>
    <row r="1556" spans="3:10">
      <c r="C1556" s="58">
        <f t="shared" si="194"/>
        <v>0</v>
      </c>
      <c r="D1556" s="58" t="e">
        <f t="shared" si="195"/>
        <v>#VALUE!</v>
      </c>
      <c r="E1556" s="58" t="e">
        <f t="shared" si="196"/>
        <v>#VALUE!</v>
      </c>
      <c r="F1556" s="58" t="e">
        <f t="shared" si="192"/>
        <v>#VALUE!</v>
      </c>
      <c r="G1556" s="58" t="e">
        <f t="shared" si="193"/>
        <v>#VALUE!</v>
      </c>
      <c r="H1556" s="31">
        <f t="shared" si="197"/>
        <v>0</v>
      </c>
      <c r="I1556" t="e">
        <f t="shared" si="198"/>
        <v>#VALUE!</v>
      </c>
      <c r="J1556" t="e">
        <f t="shared" si="199"/>
        <v>#VALUE!</v>
      </c>
    </row>
    <row r="1557" spans="3:10">
      <c r="C1557" s="58">
        <f t="shared" si="194"/>
        <v>0</v>
      </c>
      <c r="D1557" s="58" t="e">
        <f t="shared" si="195"/>
        <v>#VALUE!</v>
      </c>
      <c r="E1557" s="58" t="e">
        <f t="shared" si="196"/>
        <v>#VALUE!</v>
      </c>
      <c r="F1557" s="58" t="e">
        <f t="shared" si="192"/>
        <v>#VALUE!</v>
      </c>
      <c r="G1557" s="58" t="e">
        <f t="shared" si="193"/>
        <v>#VALUE!</v>
      </c>
      <c r="H1557" s="31">
        <f t="shared" si="197"/>
        <v>0</v>
      </c>
      <c r="I1557" t="e">
        <f t="shared" si="198"/>
        <v>#VALUE!</v>
      </c>
      <c r="J1557" t="e">
        <f t="shared" si="199"/>
        <v>#VALUE!</v>
      </c>
    </row>
    <row r="1558" spans="3:10">
      <c r="C1558" s="58">
        <f t="shared" si="194"/>
        <v>0</v>
      </c>
      <c r="D1558" s="58" t="e">
        <f t="shared" si="195"/>
        <v>#VALUE!</v>
      </c>
      <c r="E1558" s="58" t="e">
        <f t="shared" si="196"/>
        <v>#VALUE!</v>
      </c>
      <c r="F1558" s="58" t="e">
        <f t="shared" si="192"/>
        <v>#VALUE!</v>
      </c>
      <c r="G1558" s="58" t="e">
        <f t="shared" si="193"/>
        <v>#VALUE!</v>
      </c>
      <c r="H1558" s="31">
        <f t="shared" si="197"/>
        <v>0</v>
      </c>
      <c r="I1558" t="e">
        <f t="shared" si="198"/>
        <v>#VALUE!</v>
      </c>
      <c r="J1558" t="e">
        <f t="shared" si="199"/>
        <v>#VALUE!</v>
      </c>
    </row>
    <row r="1559" spans="3:10">
      <c r="C1559" s="58">
        <f t="shared" si="194"/>
        <v>0</v>
      </c>
      <c r="D1559" s="58" t="e">
        <f t="shared" si="195"/>
        <v>#VALUE!</v>
      </c>
      <c r="E1559" s="58" t="e">
        <f t="shared" si="196"/>
        <v>#VALUE!</v>
      </c>
      <c r="F1559" s="58" t="e">
        <f t="shared" si="192"/>
        <v>#VALUE!</v>
      </c>
      <c r="G1559" s="58" t="e">
        <f t="shared" si="193"/>
        <v>#VALUE!</v>
      </c>
      <c r="H1559" s="31">
        <f t="shared" si="197"/>
        <v>0</v>
      </c>
      <c r="I1559" t="e">
        <f t="shared" si="198"/>
        <v>#VALUE!</v>
      </c>
      <c r="J1559" t="e">
        <f t="shared" si="199"/>
        <v>#VALUE!</v>
      </c>
    </row>
    <row r="1560" spans="3:10">
      <c r="C1560" s="58">
        <f t="shared" si="194"/>
        <v>0</v>
      </c>
      <c r="D1560" s="58" t="e">
        <f t="shared" si="195"/>
        <v>#VALUE!</v>
      </c>
      <c r="E1560" s="58" t="e">
        <f t="shared" si="196"/>
        <v>#VALUE!</v>
      </c>
      <c r="F1560" s="58" t="e">
        <f t="shared" si="192"/>
        <v>#VALUE!</v>
      </c>
      <c r="G1560" s="58" t="e">
        <f t="shared" si="193"/>
        <v>#VALUE!</v>
      </c>
      <c r="H1560" s="31">
        <f t="shared" si="197"/>
        <v>0</v>
      </c>
      <c r="I1560" t="e">
        <f t="shared" si="198"/>
        <v>#VALUE!</v>
      </c>
      <c r="J1560" t="e">
        <f t="shared" si="199"/>
        <v>#VALUE!</v>
      </c>
    </row>
    <row r="1561" spans="3:10">
      <c r="C1561" s="58">
        <f t="shared" si="194"/>
        <v>0</v>
      </c>
      <c r="D1561" s="58" t="e">
        <f t="shared" si="195"/>
        <v>#VALUE!</v>
      </c>
      <c r="E1561" s="58" t="e">
        <f t="shared" si="196"/>
        <v>#VALUE!</v>
      </c>
      <c r="F1561" s="58" t="e">
        <f t="shared" si="192"/>
        <v>#VALUE!</v>
      </c>
      <c r="G1561" s="58" t="e">
        <f t="shared" si="193"/>
        <v>#VALUE!</v>
      </c>
      <c r="H1561" s="31">
        <f t="shared" si="197"/>
        <v>0</v>
      </c>
      <c r="I1561" t="e">
        <f t="shared" si="198"/>
        <v>#VALUE!</v>
      </c>
      <c r="J1561" t="e">
        <f t="shared" si="199"/>
        <v>#VALUE!</v>
      </c>
    </row>
    <row r="1562" spans="3:10">
      <c r="C1562" s="58">
        <f t="shared" si="194"/>
        <v>0</v>
      </c>
      <c r="D1562" s="58" t="e">
        <f t="shared" si="195"/>
        <v>#VALUE!</v>
      </c>
      <c r="E1562" s="58" t="e">
        <f t="shared" si="196"/>
        <v>#VALUE!</v>
      </c>
      <c r="F1562" s="58" t="e">
        <f t="shared" si="192"/>
        <v>#VALUE!</v>
      </c>
      <c r="G1562" s="58" t="e">
        <f t="shared" si="193"/>
        <v>#VALUE!</v>
      </c>
      <c r="H1562" s="31">
        <f t="shared" si="197"/>
        <v>0</v>
      </c>
      <c r="I1562" t="e">
        <f t="shared" si="198"/>
        <v>#VALUE!</v>
      </c>
      <c r="J1562" t="e">
        <f t="shared" si="199"/>
        <v>#VALUE!</v>
      </c>
    </row>
    <row r="1563" spans="3:10">
      <c r="C1563" s="58">
        <f t="shared" si="194"/>
        <v>0</v>
      </c>
      <c r="D1563" s="58" t="e">
        <f t="shared" si="195"/>
        <v>#VALUE!</v>
      </c>
      <c r="E1563" s="58" t="e">
        <f t="shared" si="196"/>
        <v>#VALUE!</v>
      </c>
      <c r="F1563" s="58" t="e">
        <f t="shared" si="192"/>
        <v>#VALUE!</v>
      </c>
      <c r="G1563" s="58" t="e">
        <f t="shared" si="193"/>
        <v>#VALUE!</v>
      </c>
      <c r="H1563" s="31">
        <f t="shared" si="197"/>
        <v>0</v>
      </c>
      <c r="I1563" t="e">
        <f t="shared" si="198"/>
        <v>#VALUE!</v>
      </c>
      <c r="J1563" t="e">
        <f t="shared" si="199"/>
        <v>#VALUE!</v>
      </c>
    </row>
    <row r="1564" spans="3:10">
      <c r="C1564" s="58">
        <f t="shared" si="194"/>
        <v>0</v>
      </c>
      <c r="D1564" s="58" t="e">
        <f t="shared" si="195"/>
        <v>#VALUE!</v>
      </c>
      <c r="E1564" s="58" t="e">
        <f t="shared" si="196"/>
        <v>#VALUE!</v>
      </c>
      <c r="F1564" s="58" t="e">
        <f t="shared" si="192"/>
        <v>#VALUE!</v>
      </c>
      <c r="G1564" s="58" t="e">
        <f t="shared" si="193"/>
        <v>#VALUE!</v>
      </c>
      <c r="H1564" s="31">
        <f t="shared" si="197"/>
        <v>0</v>
      </c>
      <c r="I1564" t="e">
        <f t="shared" si="198"/>
        <v>#VALUE!</v>
      </c>
      <c r="J1564" t="e">
        <f t="shared" si="199"/>
        <v>#VALUE!</v>
      </c>
    </row>
    <row r="1565" spans="3:10">
      <c r="C1565" s="58">
        <f t="shared" si="194"/>
        <v>0</v>
      </c>
      <c r="D1565" s="58" t="e">
        <f t="shared" si="195"/>
        <v>#VALUE!</v>
      </c>
      <c r="E1565" s="58" t="e">
        <f t="shared" si="196"/>
        <v>#VALUE!</v>
      </c>
      <c r="F1565" s="58" t="e">
        <f t="shared" si="192"/>
        <v>#VALUE!</v>
      </c>
      <c r="G1565" s="58" t="e">
        <f t="shared" si="193"/>
        <v>#VALUE!</v>
      </c>
      <c r="H1565" s="31">
        <f t="shared" si="197"/>
        <v>0</v>
      </c>
      <c r="I1565" t="e">
        <f t="shared" si="198"/>
        <v>#VALUE!</v>
      </c>
      <c r="J1565" t="e">
        <f t="shared" si="199"/>
        <v>#VALUE!</v>
      </c>
    </row>
    <row r="1566" spans="3:10">
      <c r="C1566" s="58">
        <f t="shared" si="194"/>
        <v>0</v>
      </c>
      <c r="D1566" s="58" t="e">
        <f t="shared" si="195"/>
        <v>#VALUE!</v>
      </c>
      <c r="E1566" s="58" t="e">
        <f t="shared" si="196"/>
        <v>#VALUE!</v>
      </c>
      <c r="F1566" s="58" t="e">
        <f t="shared" si="192"/>
        <v>#VALUE!</v>
      </c>
      <c r="G1566" s="58" t="e">
        <f t="shared" si="193"/>
        <v>#VALUE!</v>
      </c>
      <c r="H1566" s="31">
        <f t="shared" si="197"/>
        <v>0</v>
      </c>
      <c r="I1566" t="e">
        <f t="shared" si="198"/>
        <v>#VALUE!</v>
      </c>
      <c r="J1566" t="e">
        <f t="shared" si="199"/>
        <v>#VALUE!</v>
      </c>
    </row>
    <row r="1567" spans="3:10">
      <c r="C1567" s="58">
        <f t="shared" si="194"/>
        <v>0</v>
      </c>
      <c r="D1567" s="58" t="e">
        <f t="shared" si="195"/>
        <v>#VALUE!</v>
      </c>
      <c r="E1567" s="58" t="e">
        <f t="shared" si="196"/>
        <v>#VALUE!</v>
      </c>
      <c r="F1567" s="58" t="e">
        <f t="shared" si="192"/>
        <v>#VALUE!</v>
      </c>
      <c r="G1567" s="58" t="e">
        <f t="shared" si="193"/>
        <v>#VALUE!</v>
      </c>
      <c r="H1567" s="31">
        <f t="shared" si="197"/>
        <v>0</v>
      </c>
      <c r="I1567" t="e">
        <f t="shared" si="198"/>
        <v>#VALUE!</v>
      </c>
      <c r="J1567" t="e">
        <f t="shared" si="199"/>
        <v>#VALUE!</v>
      </c>
    </row>
    <row r="1568" spans="3:10">
      <c r="C1568" s="58">
        <f t="shared" si="194"/>
        <v>0</v>
      </c>
      <c r="D1568" s="58" t="e">
        <f t="shared" si="195"/>
        <v>#VALUE!</v>
      </c>
      <c r="E1568" s="58" t="e">
        <f t="shared" si="196"/>
        <v>#VALUE!</v>
      </c>
      <c r="F1568" s="58" t="e">
        <f t="shared" si="192"/>
        <v>#VALUE!</v>
      </c>
      <c r="G1568" s="58" t="e">
        <f t="shared" si="193"/>
        <v>#VALUE!</v>
      </c>
      <c r="H1568" s="31">
        <f t="shared" si="197"/>
        <v>0</v>
      </c>
      <c r="I1568" t="e">
        <f t="shared" si="198"/>
        <v>#VALUE!</v>
      </c>
      <c r="J1568" t="e">
        <f t="shared" si="199"/>
        <v>#VALUE!</v>
      </c>
    </row>
    <row r="1569" spans="3:10">
      <c r="C1569" s="58">
        <f t="shared" si="194"/>
        <v>0</v>
      </c>
      <c r="D1569" s="58" t="e">
        <f t="shared" si="195"/>
        <v>#VALUE!</v>
      </c>
      <c r="E1569" s="58" t="e">
        <f t="shared" si="196"/>
        <v>#VALUE!</v>
      </c>
      <c r="F1569" s="58" t="e">
        <f t="shared" ref="F1569:F1632" si="200">FIND(";",B1569,E1569+1)</f>
        <v>#VALUE!</v>
      </c>
      <c r="G1569" s="58" t="e">
        <f t="shared" ref="G1569:G1632" si="201">FIND(";",B1569,F1569+1)</f>
        <v>#VALUE!</v>
      </c>
      <c r="H1569" s="31">
        <f t="shared" si="197"/>
        <v>0</v>
      </c>
      <c r="I1569" t="e">
        <f t="shared" si="198"/>
        <v>#VALUE!</v>
      </c>
      <c r="J1569" t="e">
        <f t="shared" si="199"/>
        <v>#VALUE!</v>
      </c>
    </row>
    <row r="1570" spans="3:10">
      <c r="C1570" s="58">
        <f t="shared" si="194"/>
        <v>0</v>
      </c>
      <c r="D1570" s="58" t="e">
        <f t="shared" si="195"/>
        <v>#VALUE!</v>
      </c>
      <c r="E1570" s="58" t="e">
        <f t="shared" si="196"/>
        <v>#VALUE!</v>
      </c>
      <c r="F1570" s="58" t="e">
        <f t="shared" si="200"/>
        <v>#VALUE!</v>
      </c>
      <c r="G1570" s="58" t="e">
        <f t="shared" si="201"/>
        <v>#VALUE!</v>
      </c>
      <c r="H1570" s="31">
        <f t="shared" si="197"/>
        <v>0</v>
      </c>
      <c r="I1570" t="e">
        <f t="shared" si="198"/>
        <v>#VALUE!</v>
      </c>
      <c r="J1570" t="e">
        <f t="shared" si="199"/>
        <v>#VALUE!</v>
      </c>
    </row>
    <row r="1571" spans="3:10">
      <c r="C1571" s="58">
        <f t="shared" si="194"/>
        <v>0</v>
      </c>
      <c r="D1571" s="58" t="e">
        <f t="shared" si="195"/>
        <v>#VALUE!</v>
      </c>
      <c r="E1571" s="58" t="e">
        <f t="shared" si="196"/>
        <v>#VALUE!</v>
      </c>
      <c r="F1571" s="58" t="e">
        <f t="shared" si="200"/>
        <v>#VALUE!</v>
      </c>
      <c r="G1571" s="58" t="e">
        <f t="shared" si="201"/>
        <v>#VALUE!</v>
      </c>
      <c r="H1571" s="31">
        <f t="shared" si="197"/>
        <v>0</v>
      </c>
      <c r="I1571" t="e">
        <f t="shared" si="198"/>
        <v>#VALUE!</v>
      </c>
      <c r="J1571" t="e">
        <f t="shared" si="199"/>
        <v>#VALUE!</v>
      </c>
    </row>
    <row r="1572" spans="3:10">
      <c r="C1572" s="58">
        <f t="shared" si="194"/>
        <v>0</v>
      </c>
      <c r="D1572" s="58" t="e">
        <f t="shared" si="195"/>
        <v>#VALUE!</v>
      </c>
      <c r="E1572" s="58" t="e">
        <f t="shared" si="196"/>
        <v>#VALUE!</v>
      </c>
      <c r="F1572" s="58" t="e">
        <f t="shared" si="200"/>
        <v>#VALUE!</v>
      </c>
      <c r="G1572" s="58" t="e">
        <f t="shared" si="201"/>
        <v>#VALUE!</v>
      </c>
      <c r="H1572" s="31">
        <f t="shared" si="197"/>
        <v>0</v>
      </c>
      <c r="I1572" t="e">
        <f t="shared" si="198"/>
        <v>#VALUE!</v>
      </c>
      <c r="J1572" t="e">
        <f t="shared" si="199"/>
        <v>#VALUE!</v>
      </c>
    </row>
    <row r="1573" spans="3:10">
      <c r="C1573" s="58">
        <f t="shared" si="194"/>
        <v>0</v>
      </c>
      <c r="D1573" s="58" t="e">
        <f t="shared" si="195"/>
        <v>#VALUE!</v>
      </c>
      <c r="E1573" s="58" t="e">
        <f t="shared" si="196"/>
        <v>#VALUE!</v>
      </c>
      <c r="F1573" s="58" t="e">
        <f t="shared" si="200"/>
        <v>#VALUE!</v>
      </c>
      <c r="G1573" s="58" t="e">
        <f t="shared" si="201"/>
        <v>#VALUE!</v>
      </c>
      <c r="H1573" s="31">
        <f t="shared" si="197"/>
        <v>0</v>
      </c>
      <c r="I1573" t="e">
        <f t="shared" si="198"/>
        <v>#VALUE!</v>
      </c>
      <c r="J1573" t="e">
        <f t="shared" si="199"/>
        <v>#VALUE!</v>
      </c>
    </row>
    <row r="1574" spans="3:10">
      <c r="C1574" s="58">
        <f t="shared" si="194"/>
        <v>0</v>
      </c>
      <c r="D1574" s="58" t="e">
        <f t="shared" si="195"/>
        <v>#VALUE!</v>
      </c>
      <c r="E1574" s="58" t="e">
        <f t="shared" si="196"/>
        <v>#VALUE!</v>
      </c>
      <c r="F1574" s="58" t="e">
        <f t="shared" si="200"/>
        <v>#VALUE!</v>
      </c>
      <c r="G1574" s="58" t="e">
        <f t="shared" si="201"/>
        <v>#VALUE!</v>
      </c>
      <c r="H1574" s="31">
        <f t="shared" si="197"/>
        <v>0</v>
      </c>
      <c r="I1574" t="e">
        <f t="shared" si="198"/>
        <v>#VALUE!</v>
      </c>
      <c r="J1574" t="e">
        <f t="shared" si="199"/>
        <v>#VALUE!</v>
      </c>
    </row>
    <row r="1575" spans="3:10">
      <c r="C1575" s="58">
        <f t="shared" si="194"/>
        <v>0</v>
      </c>
      <c r="D1575" s="58" t="e">
        <f t="shared" si="195"/>
        <v>#VALUE!</v>
      </c>
      <c r="E1575" s="58" t="e">
        <f t="shared" si="196"/>
        <v>#VALUE!</v>
      </c>
      <c r="F1575" s="58" t="e">
        <f t="shared" si="200"/>
        <v>#VALUE!</v>
      </c>
      <c r="G1575" s="58" t="e">
        <f t="shared" si="201"/>
        <v>#VALUE!</v>
      </c>
      <c r="H1575" s="31">
        <f t="shared" si="197"/>
        <v>0</v>
      </c>
      <c r="I1575" t="e">
        <f t="shared" si="198"/>
        <v>#VALUE!</v>
      </c>
      <c r="J1575" t="e">
        <f t="shared" si="199"/>
        <v>#VALUE!</v>
      </c>
    </row>
    <row r="1576" spans="3:10">
      <c r="C1576" s="58">
        <f t="shared" si="194"/>
        <v>0</v>
      </c>
      <c r="D1576" s="58" t="e">
        <f t="shared" si="195"/>
        <v>#VALUE!</v>
      </c>
      <c r="E1576" s="58" t="e">
        <f t="shared" si="196"/>
        <v>#VALUE!</v>
      </c>
      <c r="F1576" s="58" t="e">
        <f t="shared" si="200"/>
        <v>#VALUE!</v>
      </c>
      <c r="G1576" s="58" t="e">
        <f t="shared" si="201"/>
        <v>#VALUE!</v>
      </c>
      <c r="H1576" s="31">
        <f t="shared" si="197"/>
        <v>0</v>
      </c>
      <c r="I1576" t="e">
        <f t="shared" si="198"/>
        <v>#VALUE!</v>
      </c>
      <c r="J1576" t="e">
        <f t="shared" si="199"/>
        <v>#VALUE!</v>
      </c>
    </row>
    <row r="1577" spans="3:10">
      <c r="C1577" s="58">
        <f t="shared" si="194"/>
        <v>0</v>
      </c>
      <c r="D1577" s="58" t="e">
        <f t="shared" si="195"/>
        <v>#VALUE!</v>
      </c>
      <c r="E1577" s="58" t="e">
        <f t="shared" si="196"/>
        <v>#VALUE!</v>
      </c>
      <c r="F1577" s="58" t="e">
        <f t="shared" si="200"/>
        <v>#VALUE!</v>
      </c>
      <c r="G1577" s="58" t="e">
        <f t="shared" si="201"/>
        <v>#VALUE!</v>
      </c>
      <c r="H1577" s="31">
        <f t="shared" si="197"/>
        <v>0</v>
      </c>
      <c r="I1577" t="e">
        <f t="shared" si="198"/>
        <v>#VALUE!</v>
      </c>
      <c r="J1577" t="e">
        <f t="shared" si="199"/>
        <v>#VALUE!</v>
      </c>
    </row>
    <row r="1578" spans="3:10">
      <c r="C1578" s="58">
        <f t="shared" si="194"/>
        <v>0</v>
      </c>
      <c r="D1578" s="58" t="e">
        <f t="shared" si="195"/>
        <v>#VALUE!</v>
      </c>
      <c r="E1578" s="58" t="e">
        <f t="shared" si="196"/>
        <v>#VALUE!</v>
      </c>
      <c r="F1578" s="58" t="e">
        <f t="shared" si="200"/>
        <v>#VALUE!</v>
      </c>
      <c r="G1578" s="58" t="e">
        <f t="shared" si="201"/>
        <v>#VALUE!</v>
      </c>
      <c r="H1578" s="31">
        <f t="shared" si="197"/>
        <v>0</v>
      </c>
      <c r="I1578" t="e">
        <f t="shared" si="198"/>
        <v>#VALUE!</v>
      </c>
      <c r="J1578" t="e">
        <f t="shared" si="199"/>
        <v>#VALUE!</v>
      </c>
    </row>
    <row r="1579" spans="3:10">
      <c r="C1579" s="58">
        <f t="shared" si="194"/>
        <v>0</v>
      </c>
      <c r="D1579" s="58" t="e">
        <f t="shared" si="195"/>
        <v>#VALUE!</v>
      </c>
      <c r="E1579" s="58" t="e">
        <f t="shared" si="196"/>
        <v>#VALUE!</v>
      </c>
      <c r="F1579" s="58" t="e">
        <f t="shared" si="200"/>
        <v>#VALUE!</v>
      </c>
      <c r="G1579" s="58" t="e">
        <f t="shared" si="201"/>
        <v>#VALUE!</v>
      </c>
      <c r="H1579" s="31">
        <f t="shared" si="197"/>
        <v>0</v>
      </c>
      <c r="I1579" t="e">
        <f t="shared" si="198"/>
        <v>#VALUE!</v>
      </c>
      <c r="J1579" t="e">
        <f t="shared" si="199"/>
        <v>#VALUE!</v>
      </c>
    </row>
    <row r="1580" spans="3:10">
      <c r="C1580" s="58">
        <f t="shared" si="194"/>
        <v>0</v>
      </c>
      <c r="D1580" s="58" t="e">
        <f t="shared" si="195"/>
        <v>#VALUE!</v>
      </c>
      <c r="E1580" s="58" t="e">
        <f t="shared" si="196"/>
        <v>#VALUE!</v>
      </c>
      <c r="F1580" s="58" t="e">
        <f t="shared" si="200"/>
        <v>#VALUE!</v>
      </c>
      <c r="G1580" s="58" t="e">
        <f t="shared" si="201"/>
        <v>#VALUE!</v>
      </c>
      <c r="H1580" s="31">
        <f t="shared" si="197"/>
        <v>0</v>
      </c>
      <c r="I1580" t="e">
        <f t="shared" si="198"/>
        <v>#VALUE!</v>
      </c>
      <c r="J1580" t="e">
        <f t="shared" si="199"/>
        <v>#VALUE!</v>
      </c>
    </row>
    <row r="1581" spans="3:10">
      <c r="C1581" s="58">
        <f t="shared" si="194"/>
        <v>0</v>
      </c>
      <c r="D1581" s="58" t="e">
        <f t="shared" si="195"/>
        <v>#VALUE!</v>
      </c>
      <c r="E1581" s="58" t="e">
        <f t="shared" si="196"/>
        <v>#VALUE!</v>
      </c>
      <c r="F1581" s="58" t="e">
        <f t="shared" si="200"/>
        <v>#VALUE!</v>
      </c>
      <c r="G1581" s="58" t="e">
        <f t="shared" si="201"/>
        <v>#VALUE!</v>
      </c>
      <c r="H1581" s="31">
        <f t="shared" si="197"/>
        <v>0</v>
      </c>
      <c r="I1581" t="e">
        <f t="shared" si="198"/>
        <v>#VALUE!</v>
      </c>
      <c r="J1581" t="e">
        <f t="shared" si="199"/>
        <v>#VALUE!</v>
      </c>
    </row>
    <row r="1582" spans="3:10">
      <c r="C1582" s="58">
        <f t="shared" si="194"/>
        <v>0</v>
      </c>
      <c r="D1582" s="58" t="e">
        <f t="shared" si="195"/>
        <v>#VALUE!</v>
      </c>
      <c r="E1582" s="58" t="e">
        <f t="shared" si="196"/>
        <v>#VALUE!</v>
      </c>
      <c r="F1582" s="58" t="e">
        <f t="shared" si="200"/>
        <v>#VALUE!</v>
      </c>
      <c r="G1582" s="58" t="e">
        <f t="shared" si="201"/>
        <v>#VALUE!</v>
      </c>
      <c r="H1582" s="31">
        <f t="shared" si="197"/>
        <v>0</v>
      </c>
      <c r="I1582" t="e">
        <f t="shared" si="198"/>
        <v>#VALUE!</v>
      </c>
      <c r="J1582" t="e">
        <f t="shared" si="199"/>
        <v>#VALUE!</v>
      </c>
    </row>
    <row r="1583" spans="3:10">
      <c r="C1583" s="58">
        <f t="shared" si="194"/>
        <v>0</v>
      </c>
      <c r="D1583" s="58" t="e">
        <f t="shared" si="195"/>
        <v>#VALUE!</v>
      </c>
      <c r="E1583" s="58" t="e">
        <f t="shared" si="196"/>
        <v>#VALUE!</v>
      </c>
      <c r="F1583" s="58" t="e">
        <f t="shared" si="200"/>
        <v>#VALUE!</v>
      </c>
      <c r="G1583" s="58" t="e">
        <f t="shared" si="201"/>
        <v>#VALUE!</v>
      </c>
      <c r="H1583" s="31">
        <f t="shared" si="197"/>
        <v>0</v>
      </c>
      <c r="I1583" t="e">
        <f t="shared" si="198"/>
        <v>#VALUE!</v>
      </c>
      <c r="J1583" t="e">
        <f t="shared" si="199"/>
        <v>#VALUE!</v>
      </c>
    </row>
    <row r="1584" spans="3:10">
      <c r="C1584" s="58">
        <f t="shared" si="194"/>
        <v>0</v>
      </c>
      <c r="D1584" s="58" t="e">
        <f t="shared" si="195"/>
        <v>#VALUE!</v>
      </c>
      <c r="E1584" s="58" t="e">
        <f t="shared" si="196"/>
        <v>#VALUE!</v>
      </c>
      <c r="F1584" s="58" t="e">
        <f t="shared" si="200"/>
        <v>#VALUE!</v>
      </c>
      <c r="G1584" s="58" t="e">
        <f t="shared" si="201"/>
        <v>#VALUE!</v>
      </c>
      <c r="H1584" s="31">
        <f t="shared" si="197"/>
        <v>0</v>
      </c>
      <c r="I1584" t="e">
        <f t="shared" si="198"/>
        <v>#VALUE!</v>
      </c>
      <c r="J1584" t="e">
        <f t="shared" si="199"/>
        <v>#VALUE!</v>
      </c>
    </row>
    <row r="1585" spans="3:10">
      <c r="C1585" s="58">
        <f t="shared" si="194"/>
        <v>0</v>
      </c>
      <c r="D1585" s="58" t="e">
        <f t="shared" si="195"/>
        <v>#VALUE!</v>
      </c>
      <c r="E1585" s="58" t="e">
        <f t="shared" si="196"/>
        <v>#VALUE!</v>
      </c>
      <c r="F1585" s="58" t="e">
        <f t="shared" si="200"/>
        <v>#VALUE!</v>
      </c>
      <c r="G1585" s="58" t="e">
        <f t="shared" si="201"/>
        <v>#VALUE!</v>
      </c>
      <c r="H1585" s="31">
        <f t="shared" si="197"/>
        <v>0</v>
      </c>
      <c r="I1585" t="e">
        <f t="shared" si="198"/>
        <v>#VALUE!</v>
      </c>
      <c r="J1585" t="e">
        <f t="shared" si="199"/>
        <v>#VALUE!</v>
      </c>
    </row>
    <row r="1586" spans="3:10">
      <c r="C1586" s="58">
        <f t="shared" si="194"/>
        <v>0</v>
      </c>
      <c r="D1586" s="58" t="e">
        <f t="shared" si="195"/>
        <v>#VALUE!</v>
      </c>
      <c r="E1586" s="58" t="e">
        <f t="shared" si="196"/>
        <v>#VALUE!</v>
      </c>
      <c r="F1586" s="58" t="e">
        <f t="shared" si="200"/>
        <v>#VALUE!</v>
      </c>
      <c r="G1586" s="58" t="e">
        <f t="shared" si="201"/>
        <v>#VALUE!</v>
      </c>
      <c r="H1586" s="31">
        <f t="shared" si="197"/>
        <v>0</v>
      </c>
      <c r="I1586" t="e">
        <f t="shared" si="198"/>
        <v>#VALUE!</v>
      </c>
      <c r="J1586" t="e">
        <f t="shared" si="199"/>
        <v>#VALUE!</v>
      </c>
    </row>
    <row r="1587" spans="3:10">
      <c r="C1587" s="58">
        <f t="shared" si="194"/>
        <v>0</v>
      </c>
      <c r="D1587" s="58" t="e">
        <f t="shared" si="195"/>
        <v>#VALUE!</v>
      </c>
      <c r="E1587" s="58" t="e">
        <f t="shared" si="196"/>
        <v>#VALUE!</v>
      </c>
      <c r="F1587" s="58" t="e">
        <f t="shared" si="200"/>
        <v>#VALUE!</v>
      </c>
      <c r="G1587" s="58" t="e">
        <f t="shared" si="201"/>
        <v>#VALUE!</v>
      </c>
      <c r="H1587" s="31">
        <f t="shared" si="197"/>
        <v>0</v>
      </c>
      <c r="I1587" t="e">
        <f t="shared" si="198"/>
        <v>#VALUE!</v>
      </c>
      <c r="J1587" t="e">
        <f t="shared" si="199"/>
        <v>#VALUE!</v>
      </c>
    </row>
    <row r="1588" spans="3:10">
      <c r="C1588" s="58">
        <f t="shared" si="194"/>
        <v>0</v>
      </c>
      <c r="D1588" s="58" t="e">
        <f t="shared" si="195"/>
        <v>#VALUE!</v>
      </c>
      <c r="E1588" s="58" t="e">
        <f t="shared" si="196"/>
        <v>#VALUE!</v>
      </c>
      <c r="F1588" s="58" t="e">
        <f t="shared" si="200"/>
        <v>#VALUE!</v>
      </c>
      <c r="G1588" s="58" t="e">
        <f t="shared" si="201"/>
        <v>#VALUE!</v>
      </c>
      <c r="H1588" s="31">
        <f t="shared" si="197"/>
        <v>0</v>
      </c>
      <c r="I1588" t="e">
        <f t="shared" si="198"/>
        <v>#VALUE!</v>
      </c>
      <c r="J1588" t="e">
        <f t="shared" si="199"/>
        <v>#VALUE!</v>
      </c>
    </row>
    <row r="1589" spans="3:10">
      <c r="C1589" s="58">
        <f t="shared" si="194"/>
        <v>0</v>
      </c>
      <c r="D1589" s="58" t="e">
        <f t="shared" si="195"/>
        <v>#VALUE!</v>
      </c>
      <c r="E1589" s="58" t="e">
        <f t="shared" si="196"/>
        <v>#VALUE!</v>
      </c>
      <c r="F1589" s="58" t="e">
        <f t="shared" si="200"/>
        <v>#VALUE!</v>
      </c>
      <c r="G1589" s="58" t="e">
        <f t="shared" si="201"/>
        <v>#VALUE!</v>
      </c>
      <c r="H1589" s="31">
        <f t="shared" si="197"/>
        <v>0</v>
      </c>
      <c r="I1589" t="e">
        <f t="shared" si="198"/>
        <v>#VALUE!</v>
      </c>
      <c r="J1589" t="e">
        <f t="shared" si="199"/>
        <v>#VALUE!</v>
      </c>
    </row>
    <row r="1590" spans="3:10">
      <c r="C1590" s="58">
        <f t="shared" si="194"/>
        <v>0</v>
      </c>
      <c r="D1590" s="58" t="e">
        <f t="shared" si="195"/>
        <v>#VALUE!</v>
      </c>
      <c r="E1590" s="58" t="e">
        <f t="shared" si="196"/>
        <v>#VALUE!</v>
      </c>
      <c r="F1590" s="58" t="e">
        <f t="shared" si="200"/>
        <v>#VALUE!</v>
      </c>
      <c r="G1590" s="58" t="e">
        <f t="shared" si="201"/>
        <v>#VALUE!</v>
      </c>
      <c r="H1590" s="31">
        <f t="shared" si="197"/>
        <v>0</v>
      </c>
      <c r="I1590" t="e">
        <f t="shared" si="198"/>
        <v>#VALUE!</v>
      </c>
      <c r="J1590" t="e">
        <f t="shared" si="199"/>
        <v>#VALUE!</v>
      </c>
    </row>
    <row r="1591" spans="3:10">
      <c r="C1591" s="58">
        <f t="shared" si="194"/>
        <v>0</v>
      </c>
      <c r="D1591" s="58" t="e">
        <f t="shared" si="195"/>
        <v>#VALUE!</v>
      </c>
      <c r="E1591" s="58" t="e">
        <f t="shared" si="196"/>
        <v>#VALUE!</v>
      </c>
      <c r="F1591" s="58" t="e">
        <f t="shared" si="200"/>
        <v>#VALUE!</v>
      </c>
      <c r="G1591" s="58" t="e">
        <f t="shared" si="201"/>
        <v>#VALUE!</v>
      </c>
      <c r="H1591" s="31">
        <f t="shared" si="197"/>
        <v>0</v>
      </c>
      <c r="I1591" t="e">
        <f t="shared" si="198"/>
        <v>#VALUE!</v>
      </c>
      <c r="J1591" t="e">
        <f t="shared" si="199"/>
        <v>#VALUE!</v>
      </c>
    </row>
    <row r="1592" spans="3:10">
      <c r="C1592" s="58">
        <f t="shared" si="194"/>
        <v>0</v>
      </c>
      <c r="D1592" s="58" t="e">
        <f t="shared" si="195"/>
        <v>#VALUE!</v>
      </c>
      <c r="E1592" s="58" t="e">
        <f t="shared" si="196"/>
        <v>#VALUE!</v>
      </c>
      <c r="F1592" s="58" t="e">
        <f t="shared" si="200"/>
        <v>#VALUE!</v>
      </c>
      <c r="G1592" s="58" t="e">
        <f t="shared" si="201"/>
        <v>#VALUE!</v>
      </c>
      <c r="H1592" s="31">
        <f t="shared" si="197"/>
        <v>0</v>
      </c>
      <c r="I1592" t="e">
        <f t="shared" si="198"/>
        <v>#VALUE!</v>
      </c>
      <c r="J1592" t="e">
        <f t="shared" si="199"/>
        <v>#VALUE!</v>
      </c>
    </row>
    <row r="1593" spans="3:10">
      <c r="C1593" s="58">
        <f t="shared" si="194"/>
        <v>0</v>
      </c>
      <c r="D1593" s="58" t="e">
        <f t="shared" si="195"/>
        <v>#VALUE!</v>
      </c>
      <c r="E1593" s="58" t="e">
        <f t="shared" si="196"/>
        <v>#VALUE!</v>
      </c>
      <c r="F1593" s="58" t="e">
        <f t="shared" si="200"/>
        <v>#VALUE!</v>
      </c>
      <c r="G1593" s="58" t="e">
        <f t="shared" si="201"/>
        <v>#VALUE!</v>
      </c>
      <c r="H1593" s="31">
        <f t="shared" si="197"/>
        <v>0</v>
      </c>
      <c r="I1593" t="e">
        <f t="shared" si="198"/>
        <v>#VALUE!</v>
      </c>
      <c r="J1593" t="e">
        <f t="shared" si="199"/>
        <v>#VALUE!</v>
      </c>
    </row>
    <row r="1594" spans="3:10">
      <c r="C1594" s="58">
        <f t="shared" si="194"/>
        <v>0</v>
      </c>
      <c r="D1594" s="58" t="e">
        <f t="shared" si="195"/>
        <v>#VALUE!</v>
      </c>
      <c r="E1594" s="58" t="e">
        <f t="shared" si="196"/>
        <v>#VALUE!</v>
      </c>
      <c r="F1594" s="58" t="e">
        <f t="shared" si="200"/>
        <v>#VALUE!</v>
      </c>
      <c r="G1594" s="58" t="e">
        <f t="shared" si="201"/>
        <v>#VALUE!</v>
      </c>
      <c r="H1594" s="31">
        <f t="shared" si="197"/>
        <v>0</v>
      </c>
      <c r="I1594" t="e">
        <f t="shared" si="198"/>
        <v>#VALUE!</v>
      </c>
      <c r="J1594" t="e">
        <f t="shared" si="199"/>
        <v>#VALUE!</v>
      </c>
    </row>
    <row r="1595" spans="3:10">
      <c r="C1595" s="58">
        <f t="shared" si="194"/>
        <v>0</v>
      </c>
      <c r="D1595" s="58" t="e">
        <f t="shared" si="195"/>
        <v>#VALUE!</v>
      </c>
      <c r="E1595" s="58" t="e">
        <f t="shared" si="196"/>
        <v>#VALUE!</v>
      </c>
      <c r="F1595" s="58" t="e">
        <f t="shared" si="200"/>
        <v>#VALUE!</v>
      </c>
      <c r="G1595" s="58" t="e">
        <f t="shared" si="201"/>
        <v>#VALUE!</v>
      </c>
      <c r="H1595" s="31">
        <f t="shared" si="197"/>
        <v>0</v>
      </c>
      <c r="I1595" t="e">
        <f t="shared" si="198"/>
        <v>#VALUE!</v>
      </c>
      <c r="J1595" t="e">
        <f t="shared" si="199"/>
        <v>#VALUE!</v>
      </c>
    </row>
    <row r="1596" spans="3:10">
      <c r="C1596" s="58">
        <f t="shared" si="194"/>
        <v>0</v>
      </c>
      <c r="D1596" s="58" t="e">
        <f t="shared" si="195"/>
        <v>#VALUE!</v>
      </c>
      <c r="E1596" s="58" t="e">
        <f t="shared" si="196"/>
        <v>#VALUE!</v>
      </c>
      <c r="F1596" s="58" t="e">
        <f t="shared" si="200"/>
        <v>#VALUE!</v>
      </c>
      <c r="G1596" s="58" t="e">
        <f t="shared" si="201"/>
        <v>#VALUE!</v>
      </c>
      <c r="H1596" s="31">
        <f t="shared" si="197"/>
        <v>0</v>
      </c>
      <c r="I1596" t="e">
        <f t="shared" si="198"/>
        <v>#VALUE!</v>
      </c>
      <c r="J1596" t="e">
        <f t="shared" si="199"/>
        <v>#VALUE!</v>
      </c>
    </row>
    <row r="1597" spans="3:10">
      <c r="C1597" s="58">
        <f t="shared" si="194"/>
        <v>0</v>
      </c>
      <c r="D1597" s="58" t="e">
        <f t="shared" si="195"/>
        <v>#VALUE!</v>
      </c>
      <c r="E1597" s="58" t="e">
        <f t="shared" si="196"/>
        <v>#VALUE!</v>
      </c>
      <c r="F1597" s="58" t="e">
        <f t="shared" si="200"/>
        <v>#VALUE!</v>
      </c>
      <c r="G1597" s="58" t="e">
        <f t="shared" si="201"/>
        <v>#VALUE!</v>
      </c>
      <c r="H1597" s="31">
        <f t="shared" si="197"/>
        <v>0</v>
      </c>
      <c r="I1597" t="e">
        <f t="shared" si="198"/>
        <v>#VALUE!</v>
      </c>
      <c r="J1597" t="e">
        <f t="shared" si="199"/>
        <v>#VALUE!</v>
      </c>
    </row>
    <row r="1598" spans="3:10">
      <c r="C1598" s="58">
        <f t="shared" si="194"/>
        <v>0</v>
      </c>
      <c r="D1598" s="58" t="e">
        <f t="shared" si="195"/>
        <v>#VALUE!</v>
      </c>
      <c r="E1598" s="58" t="e">
        <f t="shared" si="196"/>
        <v>#VALUE!</v>
      </c>
      <c r="F1598" s="58" t="e">
        <f t="shared" si="200"/>
        <v>#VALUE!</v>
      </c>
      <c r="G1598" s="58" t="e">
        <f t="shared" si="201"/>
        <v>#VALUE!</v>
      </c>
      <c r="H1598" s="31">
        <f t="shared" si="197"/>
        <v>0</v>
      </c>
      <c r="I1598" t="e">
        <f t="shared" si="198"/>
        <v>#VALUE!</v>
      </c>
      <c r="J1598" t="e">
        <f t="shared" si="199"/>
        <v>#VALUE!</v>
      </c>
    </row>
    <row r="1599" spans="3:10">
      <c r="C1599" s="58">
        <f t="shared" si="194"/>
        <v>0</v>
      </c>
      <c r="D1599" s="58" t="e">
        <f t="shared" si="195"/>
        <v>#VALUE!</v>
      </c>
      <c r="E1599" s="58" t="e">
        <f t="shared" si="196"/>
        <v>#VALUE!</v>
      </c>
      <c r="F1599" s="58" t="e">
        <f t="shared" si="200"/>
        <v>#VALUE!</v>
      </c>
      <c r="G1599" s="58" t="e">
        <f t="shared" si="201"/>
        <v>#VALUE!</v>
      </c>
      <c r="H1599" s="31">
        <f t="shared" si="197"/>
        <v>0</v>
      </c>
      <c r="I1599" t="e">
        <f t="shared" si="198"/>
        <v>#VALUE!</v>
      </c>
      <c r="J1599" t="e">
        <f t="shared" si="199"/>
        <v>#VALUE!</v>
      </c>
    </row>
    <row r="1600" spans="3:10">
      <c r="C1600" s="58">
        <f t="shared" si="194"/>
        <v>0</v>
      </c>
      <c r="D1600" s="58" t="e">
        <f t="shared" si="195"/>
        <v>#VALUE!</v>
      </c>
      <c r="E1600" s="58" t="e">
        <f t="shared" si="196"/>
        <v>#VALUE!</v>
      </c>
      <c r="F1600" s="58" t="e">
        <f t="shared" si="200"/>
        <v>#VALUE!</v>
      </c>
      <c r="G1600" s="58" t="e">
        <f t="shared" si="201"/>
        <v>#VALUE!</v>
      </c>
      <c r="H1600" s="31">
        <f t="shared" si="197"/>
        <v>0</v>
      </c>
      <c r="I1600" t="e">
        <f t="shared" si="198"/>
        <v>#VALUE!</v>
      </c>
      <c r="J1600" t="e">
        <f t="shared" si="199"/>
        <v>#VALUE!</v>
      </c>
    </row>
    <row r="1601" spans="3:10">
      <c r="C1601" s="58">
        <f t="shared" si="194"/>
        <v>0</v>
      </c>
      <c r="D1601" s="58" t="e">
        <f t="shared" si="195"/>
        <v>#VALUE!</v>
      </c>
      <c r="E1601" s="58" t="e">
        <f t="shared" si="196"/>
        <v>#VALUE!</v>
      </c>
      <c r="F1601" s="58" t="e">
        <f t="shared" si="200"/>
        <v>#VALUE!</v>
      </c>
      <c r="G1601" s="58" t="e">
        <f t="shared" si="201"/>
        <v>#VALUE!</v>
      </c>
      <c r="H1601" s="31">
        <f t="shared" si="197"/>
        <v>0</v>
      </c>
      <c r="I1601" t="e">
        <f t="shared" si="198"/>
        <v>#VALUE!</v>
      </c>
      <c r="J1601" t="e">
        <f t="shared" si="199"/>
        <v>#VALUE!</v>
      </c>
    </row>
    <row r="1602" spans="3:10">
      <c r="C1602" s="58">
        <f t="shared" ref="C1602:C1665" si="202">IFERROR(FIND(";",B1602,1),B1602)</f>
        <v>0</v>
      </c>
      <c r="D1602" s="58" t="e">
        <f t="shared" ref="D1602:D1665" si="203">FIND(";",B1602,C1602+1)</f>
        <v>#VALUE!</v>
      </c>
      <c r="E1602" s="58" t="e">
        <f t="shared" ref="E1602:E1665" si="204">FIND(";",B1602,D1602+1)</f>
        <v>#VALUE!</v>
      </c>
      <c r="F1602" s="58" t="e">
        <f t="shared" si="200"/>
        <v>#VALUE!</v>
      </c>
      <c r="G1602" s="58" t="e">
        <f t="shared" si="201"/>
        <v>#VALUE!</v>
      </c>
      <c r="H1602" s="31">
        <f t="shared" ref="H1602:H1665" si="205">IFERROR(MID(B1602,1,C1602-1),B1602)</f>
        <v>0</v>
      </c>
      <c r="I1602" t="e">
        <f t="shared" ref="I1602:I1665" si="206">MID(B1602,C1602+1,D1602-1-C1602)</f>
        <v>#VALUE!</v>
      </c>
      <c r="J1602" t="e">
        <f t="shared" ref="J1602:J1665" si="207">MID(B1602,D1602+1,1000)</f>
        <v>#VALUE!</v>
      </c>
    </row>
    <row r="1603" spans="3:10">
      <c r="C1603" s="58">
        <f t="shared" si="202"/>
        <v>0</v>
      </c>
      <c r="D1603" s="58" t="e">
        <f t="shared" si="203"/>
        <v>#VALUE!</v>
      </c>
      <c r="E1603" s="58" t="e">
        <f t="shared" si="204"/>
        <v>#VALUE!</v>
      </c>
      <c r="F1603" s="58" t="e">
        <f t="shared" si="200"/>
        <v>#VALUE!</v>
      </c>
      <c r="G1603" s="58" t="e">
        <f t="shared" si="201"/>
        <v>#VALUE!</v>
      </c>
      <c r="H1603" s="31">
        <f t="shared" si="205"/>
        <v>0</v>
      </c>
      <c r="I1603" t="e">
        <f t="shared" si="206"/>
        <v>#VALUE!</v>
      </c>
      <c r="J1603" t="e">
        <f t="shared" si="207"/>
        <v>#VALUE!</v>
      </c>
    </row>
    <row r="1604" spans="3:10">
      <c r="C1604" s="58">
        <f t="shared" si="202"/>
        <v>0</v>
      </c>
      <c r="D1604" s="58" t="e">
        <f t="shared" si="203"/>
        <v>#VALUE!</v>
      </c>
      <c r="E1604" s="58" t="e">
        <f t="shared" si="204"/>
        <v>#VALUE!</v>
      </c>
      <c r="F1604" s="58" t="e">
        <f t="shared" si="200"/>
        <v>#VALUE!</v>
      </c>
      <c r="G1604" s="58" t="e">
        <f t="shared" si="201"/>
        <v>#VALUE!</v>
      </c>
      <c r="H1604" s="31">
        <f t="shared" si="205"/>
        <v>0</v>
      </c>
      <c r="I1604" t="e">
        <f t="shared" si="206"/>
        <v>#VALUE!</v>
      </c>
      <c r="J1604" t="e">
        <f t="shared" si="207"/>
        <v>#VALUE!</v>
      </c>
    </row>
    <row r="1605" spans="3:10">
      <c r="C1605" s="58">
        <f t="shared" si="202"/>
        <v>0</v>
      </c>
      <c r="D1605" s="58" t="e">
        <f t="shared" si="203"/>
        <v>#VALUE!</v>
      </c>
      <c r="E1605" s="58" t="e">
        <f t="shared" si="204"/>
        <v>#VALUE!</v>
      </c>
      <c r="F1605" s="58" t="e">
        <f t="shared" si="200"/>
        <v>#VALUE!</v>
      </c>
      <c r="G1605" s="58" t="e">
        <f t="shared" si="201"/>
        <v>#VALUE!</v>
      </c>
      <c r="H1605" s="31">
        <f t="shared" si="205"/>
        <v>0</v>
      </c>
      <c r="I1605" t="e">
        <f t="shared" si="206"/>
        <v>#VALUE!</v>
      </c>
      <c r="J1605" t="e">
        <f t="shared" si="207"/>
        <v>#VALUE!</v>
      </c>
    </row>
    <row r="1606" spans="3:10">
      <c r="C1606" s="58">
        <f t="shared" si="202"/>
        <v>0</v>
      </c>
      <c r="D1606" s="58" t="e">
        <f t="shared" si="203"/>
        <v>#VALUE!</v>
      </c>
      <c r="E1606" s="58" t="e">
        <f t="shared" si="204"/>
        <v>#VALUE!</v>
      </c>
      <c r="F1606" s="58" t="e">
        <f t="shared" si="200"/>
        <v>#VALUE!</v>
      </c>
      <c r="G1606" s="58" t="e">
        <f t="shared" si="201"/>
        <v>#VALUE!</v>
      </c>
      <c r="H1606" s="31">
        <f t="shared" si="205"/>
        <v>0</v>
      </c>
      <c r="I1606" t="e">
        <f t="shared" si="206"/>
        <v>#VALUE!</v>
      </c>
      <c r="J1606" t="e">
        <f t="shared" si="207"/>
        <v>#VALUE!</v>
      </c>
    </row>
    <row r="1607" spans="3:10">
      <c r="C1607" s="58">
        <f t="shared" si="202"/>
        <v>0</v>
      </c>
      <c r="D1607" s="58" t="e">
        <f t="shared" si="203"/>
        <v>#VALUE!</v>
      </c>
      <c r="E1607" s="58" t="e">
        <f t="shared" si="204"/>
        <v>#VALUE!</v>
      </c>
      <c r="F1607" s="58" t="e">
        <f t="shared" si="200"/>
        <v>#VALUE!</v>
      </c>
      <c r="G1607" s="58" t="e">
        <f t="shared" si="201"/>
        <v>#VALUE!</v>
      </c>
      <c r="H1607" s="31">
        <f t="shared" si="205"/>
        <v>0</v>
      </c>
      <c r="I1607" t="e">
        <f t="shared" si="206"/>
        <v>#VALUE!</v>
      </c>
      <c r="J1607" t="e">
        <f t="shared" si="207"/>
        <v>#VALUE!</v>
      </c>
    </row>
    <row r="1608" spans="3:10">
      <c r="C1608" s="58">
        <f t="shared" si="202"/>
        <v>0</v>
      </c>
      <c r="D1608" s="58" t="e">
        <f t="shared" si="203"/>
        <v>#VALUE!</v>
      </c>
      <c r="E1608" s="58" t="e">
        <f t="shared" si="204"/>
        <v>#VALUE!</v>
      </c>
      <c r="F1608" s="58" t="e">
        <f t="shared" si="200"/>
        <v>#VALUE!</v>
      </c>
      <c r="G1608" s="58" t="e">
        <f t="shared" si="201"/>
        <v>#VALUE!</v>
      </c>
      <c r="H1608" s="31">
        <f t="shared" si="205"/>
        <v>0</v>
      </c>
      <c r="I1608" t="e">
        <f t="shared" si="206"/>
        <v>#VALUE!</v>
      </c>
      <c r="J1608" t="e">
        <f t="shared" si="207"/>
        <v>#VALUE!</v>
      </c>
    </row>
    <row r="1609" spans="3:10">
      <c r="C1609" s="58">
        <f t="shared" si="202"/>
        <v>0</v>
      </c>
      <c r="D1609" s="58" t="e">
        <f t="shared" si="203"/>
        <v>#VALUE!</v>
      </c>
      <c r="E1609" s="58" t="e">
        <f t="shared" si="204"/>
        <v>#VALUE!</v>
      </c>
      <c r="F1609" s="58" t="e">
        <f t="shared" si="200"/>
        <v>#VALUE!</v>
      </c>
      <c r="G1609" s="58" t="e">
        <f t="shared" si="201"/>
        <v>#VALUE!</v>
      </c>
      <c r="H1609" s="31">
        <f t="shared" si="205"/>
        <v>0</v>
      </c>
      <c r="I1609" t="e">
        <f t="shared" si="206"/>
        <v>#VALUE!</v>
      </c>
      <c r="J1609" t="e">
        <f t="shared" si="207"/>
        <v>#VALUE!</v>
      </c>
    </row>
    <row r="1610" spans="3:10">
      <c r="C1610" s="58">
        <f t="shared" si="202"/>
        <v>0</v>
      </c>
      <c r="D1610" s="58" t="e">
        <f t="shared" si="203"/>
        <v>#VALUE!</v>
      </c>
      <c r="E1610" s="58" t="e">
        <f t="shared" si="204"/>
        <v>#VALUE!</v>
      </c>
      <c r="F1610" s="58" t="e">
        <f t="shared" si="200"/>
        <v>#VALUE!</v>
      </c>
      <c r="G1610" s="58" t="e">
        <f t="shared" si="201"/>
        <v>#VALUE!</v>
      </c>
      <c r="H1610" s="31">
        <f t="shared" si="205"/>
        <v>0</v>
      </c>
      <c r="I1610" t="e">
        <f t="shared" si="206"/>
        <v>#VALUE!</v>
      </c>
      <c r="J1610" t="e">
        <f t="shared" si="207"/>
        <v>#VALUE!</v>
      </c>
    </row>
    <row r="1611" spans="3:10">
      <c r="C1611" s="58">
        <f t="shared" si="202"/>
        <v>0</v>
      </c>
      <c r="D1611" s="58" t="e">
        <f t="shared" si="203"/>
        <v>#VALUE!</v>
      </c>
      <c r="E1611" s="58" t="e">
        <f t="shared" si="204"/>
        <v>#VALUE!</v>
      </c>
      <c r="F1611" s="58" t="e">
        <f t="shared" si="200"/>
        <v>#VALUE!</v>
      </c>
      <c r="G1611" s="58" t="e">
        <f t="shared" si="201"/>
        <v>#VALUE!</v>
      </c>
      <c r="H1611" s="31">
        <f t="shared" si="205"/>
        <v>0</v>
      </c>
      <c r="I1611" t="e">
        <f t="shared" si="206"/>
        <v>#VALUE!</v>
      </c>
      <c r="J1611" t="e">
        <f t="shared" si="207"/>
        <v>#VALUE!</v>
      </c>
    </row>
    <row r="1612" spans="3:10">
      <c r="C1612" s="58">
        <f t="shared" si="202"/>
        <v>0</v>
      </c>
      <c r="D1612" s="58" t="e">
        <f t="shared" si="203"/>
        <v>#VALUE!</v>
      </c>
      <c r="E1612" s="58" t="e">
        <f t="shared" si="204"/>
        <v>#VALUE!</v>
      </c>
      <c r="F1612" s="58" t="e">
        <f t="shared" si="200"/>
        <v>#VALUE!</v>
      </c>
      <c r="G1612" s="58" t="e">
        <f t="shared" si="201"/>
        <v>#VALUE!</v>
      </c>
      <c r="H1612" s="31">
        <f t="shared" si="205"/>
        <v>0</v>
      </c>
      <c r="I1612" t="e">
        <f t="shared" si="206"/>
        <v>#VALUE!</v>
      </c>
      <c r="J1612" t="e">
        <f t="shared" si="207"/>
        <v>#VALUE!</v>
      </c>
    </row>
    <row r="1613" spans="3:10">
      <c r="C1613" s="58">
        <f t="shared" si="202"/>
        <v>0</v>
      </c>
      <c r="D1613" s="58" t="e">
        <f t="shared" si="203"/>
        <v>#VALUE!</v>
      </c>
      <c r="E1613" s="58" t="e">
        <f t="shared" si="204"/>
        <v>#VALUE!</v>
      </c>
      <c r="F1613" s="58" t="e">
        <f t="shared" si="200"/>
        <v>#VALUE!</v>
      </c>
      <c r="G1613" s="58" t="e">
        <f t="shared" si="201"/>
        <v>#VALUE!</v>
      </c>
      <c r="H1613" s="31">
        <f t="shared" si="205"/>
        <v>0</v>
      </c>
      <c r="I1613" t="e">
        <f t="shared" si="206"/>
        <v>#VALUE!</v>
      </c>
      <c r="J1613" t="e">
        <f t="shared" si="207"/>
        <v>#VALUE!</v>
      </c>
    </row>
    <row r="1614" spans="3:10">
      <c r="C1614" s="58">
        <f t="shared" si="202"/>
        <v>0</v>
      </c>
      <c r="D1614" s="58" t="e">
        <f t="shared" si="203"/>
        <v>#VALUE!</v>
      </c>
      <c r="E1614" s="58" t="e">
        <f t="shared" si="204"/>
        <v>#VALUE!</v>
      </c>
      <c r="F1614" s="58" t="e">
        <f t="shared" si="200"/>
        <v>#VALUE!</v>
      </c>
      <c r="G1614" s="58" t="e">
        <f t="shared" si="201"/>
        <v>#VALUE!</v>
      </c>
      <c r="H1614" s="31">
        <f t="shared" si="205"/>
        <v>0</v>
      </c>
      <c r="I1614" t="e">
        <f t="shared" si="206"/>
        <v>#VALUE!</v>
      </c>
      <c r="J1614" t="e">
        <f t="shared" si="207"/>
        <v>#VALUE!</v>
      </c>
    </row>
    <row r="1615" spans="3:10">
      <c r="C1615" s="58">
        <f t="shared" si="202"/>
        <v>0</v>
      </c>
      <c r="D1615" s="58" t="e">
        <f t="shared" si="203"/>
        <v>#VALUE!</v>
      </c>
      <c r="E1615" s="58" t="e">
        <f t="shared" si="204"/>
        <v>#VALUE!</v>
      </c>
      <c r="F1615" s="58" t="e">
        <f t="shared" si="200"/>
        <v>#VALUE!</v>
      </c>
      <c r="G1615" s="58" t="e">
        <f t="shared" si="201"/>
        <v>#VALUE!</v>
      </c>
      <c r="H1615" s="31">
        <f t="shared" si="205"/>
        <v>0</v>
      </c>
      <c r="I1615" t="e">
        <f t="shared" si="206"/>
        <v>#VALUE!</v>
      </c>
      <c r="J1615" t="e">
        <f t="shared" si="207"/>
        <v>#VALUE!</v>
      </c>
    </row>
    <row r="1616" spans="3:10">
      <c r="C1616" s="58">
        <f t="shared" si="202"/>
        <v>0</v>
      </c>
      <c r="D1616" s="58" t="e">
        <f t="shared" si="203"/>
        <v>#VALUE!</v>
      </c>
      <c r="E1616" s="58" t="e">
        <f t="shared" si="204"/>
        <v>#VALUE!</v>
      </c>
      <c r="F1616" s="58" t="e">
        <f t="shared" si="200"/>
        <v>#VALUE!</v>
      </c>
      <c r="G1616" s="58" t="e">
        <f t="shared" si="201"/>
        <v>#VALUE!</v>
      </c>
      <c r="H1616" s="31">
        <f t="shared" si="205"/>
        <v>0</v>
      </c>
      <c r="I1616" t="e">
        <f t="shared" si="206"/>
        <v>#VALUE!</v>
      </c>
      <c r="J1616" t="e">
        <f t="shared" si="207"/>
        <v>#VALUE!</v>
      </c>
    </row>
    <row r="1617" spans="3:10">
      <c r="C1617" s="58">
        <f t="shared" si="202"/>
        <v>0</v>
      </c>
      <c r="D1617" s="58" t="e">
        <f t="shared" si="203"/>
        <v>#VALUE!</v>
      </c>
      <c r="E1617" s="58" t="e">
        <f t="shared" si="204"/>
        <v>#VALUE!</v>
      </c>
      <c r="F1617" s="58" t="e">
        <f t="shared" si="200"/>
        <v>#VALUE!</v>
      </c>
      <c r="G1617" s="58" t="e">
        <f t="shared" si="201"/>
        <v>#VALUE!</v>
      </c>
      <c r="H1617" s="31">
        <f t="shared" si="205"/>
        <v>0</v>
      </c>
      <c r="I1617" t="e">
        <f t="shared" si="206"/>
        <v>#VALUE!</v>
      </c>
      <c r="J1617" t="e">
        <f t="shared" si="207"/>
        <v>#VALUE!</v>
      </c>
    </row>
    <row r="1618" spans="3:10">
      <c r="C1618" s="58">
        <f t="shared" si="202"/>
        <v>0</v>
      </c>
      <c r="D1618" s="58" t="e">
        <f t="shared" si="203"/>
        <v>#VALUE!</v>
      </c>
      <c r="E1618" s="58" t="e">
        <f t="shared" si="204"/>
        <v>#VALUE!</v>
      </c>
      <c r="F1618" s="58" t="e">
        <f t="shared" si="200"/>
        <v>#VALUE!</v>
      </c>
      <c r="G1618" s="58" t="e">
        <f t="shared" si="201"/>
        <v>#VALUE!</v>
      </c>
      <c r="H1618" s="31">
        <f t="shared" si="205"/>
        <v>0</v>
      </c>
      <c r="I1618" t="e">
        <f t="shared" si="206"/>
        <v>#VALUE!</v>
      </c>
      <c r="J1618" t="e">
        <f t="shared" si="207"/>
        <v>#VALUE!</v>
      </c>
    </row>
    <row r="1619" spans="3:10">
      <c r="C1619" s="58">
        <f t="shared" si="202"/>
        <v>0</v>
      </c>
      <c r="D1619" s="58" t="e">
        <f t="shared" si="203"/>
        <v>#VALUE!</v>
      </c>
      <c r="E1619" s="58" t="e">
        <f t="shared" si="204"/>
        <v>#VALUE!</v>
      </c>
      <c r="F1619" s="58" t="e">
        <f t="shared" si="200"/>
        <v>#VALUE!</v>
      </c>
      <c r="G1619" s="58" t="e">
        <f t="shared" si="201"/>
        <v>#VALUE!</v>
      </c>
      <c r="H1619" s="31">
        <f t="shared" si="205"/>
        <v>0</v>
      </c>
      <c r="I1619" t="e">
        <f t="shared" si="206"/>
        <v>#VALUE!</v>
      </c>
      <c r="J1619" t="e">
        <f t="shared" si="207"/>
        <v>#VALUE!</v>
      </c>
    </row>
    <row r="1620" spans="3:10">
      <c r="C1620" s="58">
        <f t="shared" si="202"/>
        <v>0</v>
      </c>
      <c r="D1620" s="58" t="e">
        <f t="shared" si="203"/>
        <v>#VALUE!</v>
      </c>
      <c r="E1620" s="58" t="e">
        <f t="shared" si="204"/>
        <v>#VALUE!</v>
      </c>
      <c r="F1620" s="58" t="e">
        <f t="shared" si="200"/>
        <v>#VALUE!</v>
      </c>
      <c r="G1620" s="58" t="e">
        <f t="shared" si="201"/>
        <v>#VALUE!</v>
      </c>
      <c r="H1620" s="31">
        <f t="shared" si="205"/>
        <v>0</v>
      </c>
      <c r="I1620" t="e">
        <f t="shared" si="206"/>
        <v>#VALUE!</v>
      </c>
      <c r="J1620" t="e">
        <f t="shared" si="207"/>
        <v>#VALUE!</v>
      </c>
    </row>
    <row r="1621" spans="3:10">
      <c r="C1621" s="58">
        <f t="shared" si="202"/>
        <v>0</v>
      </c>
      <c r="D1621" s="58" t="e">
        <f t="shared" si="203"/>
        <v>#VALUE!</v>
      </c>
      <c r="E1621" s="58" t="e">
        <f t="shared" si="204"/>
        <v>#VALUE!</v>
      </c>
      <c r="F1621" s="58" t="e">
        <f t="shared" si="200"/>
        <v>#VALUE!</v>
      </c>
      <c r="G1621" s="58" t="e">
        <f t="shared" si="201"/>
        <v>#VALUE!</v>
      </c>
      <c r="H1621" s="31">
        <f t="shared" si="205"/>
        <v>0</v>
      </c>
      <c r="I1621" t="e">
        <f t="shared" si="206"/>
        <v>#VALUE!</v>
      </c>
      <c r="J1621" t="e">
        <f t="shared" si="207"/>
        <v>#VALUE!</v>
      </c>
    </row>
    <row r="1622" spans="3:10">
      <c r="C1622" s="58">
        <f t="shared" si="202"/>
        <v>0</v>
      </c>
      <c r="D1622" s="58" t="e">
        <f t="shared" si="203"/>
        <v>#VALUE!</v>
      </c>
      <c r="E1622" s="58" t="e">
        <f t="shared" si="204"/>
        <v>#VALUE!</v>
      </c>
      <c r="F1622" s="58" t="e">
        <f t="shared" si="200"/>
        <v>#VALUE!</v>
      </c>
      <c r="G1622" s="58" t="e">
        <f t="shared" si="201"/>
        <v>#VALUE!</v>
      </c>
      <c r="H1622" s="31">
        <f t="shared" si="205"/>
        <v>0</v>
      </c>
      <c r="I1622" t="e">
        <f t="shared" si="206"/>
        <v>#VALUE!</v>
      </c>
      <c r="J1622" t="e">
        <f t="shared" si="207"/>
        <v>#VALUE!</v>
      </c>
    </row>
    <row r="1623" spans="3:10">
      <c r="C1623" s="58">
        <f t="shared" si="202"/>
        <v>0</v>
      </c>
      <c r="D1623" s="58" t="e">
        <f t="shared" si="203"/>
        <v>#VALUE!</v>
      </c>
      <c r="E1623" s="58" t="e">
        <f t="shared" si="204"/>
        <v>#VALUE!</v>
      </c>
      <c r="F1623" s="58" t="e">
        <f t="shared" si="200"/>
        <v>#VALUE!</v>
      </c>
      <c r="G1623" s="58" t="e">
        <f t="shared" si="201"/>
        <v>#VALUE!</v>
      </c>
      <c r="H1623" s="31">
        <f t="shared" si="205"/>
        <v>0</v>
      </c>
      <c r="I1623" t="e">
        <f t="shared" si="206"/>
        <v>#VALUE!</v>
      </c>
      <c r="J1623" t="e">
        <f t="shared" si="207"/>
        <v>#VALUE!</v>
      </c>
    </row>
    <row r="1624" spans="3:10">
      <c r="C1624" s="58">
        <f t="shared" si="202"/>
        <v>0</v>
      </c>
      <c r="D1624" s="58" t="e">
        <f t="shared" si="203"/>
        <v>#VALUE!</v>
      </c>
      <c r="E1624" s="58" t="e">
        <f t="shared" si="204"/>
        <v>#VALUE!</v>
      </c>
      <c r="F1624" s="58" t="e">
        <f t="shared" si="200"/>
        <v>#VALUE!</v>
      </c>
      <c r="G1624" s="58" t="e">
        <f t="shared" si="201"/>
        <v>#VALUE!</v>
      </c>
      <c r="H1624" s="31">
        <f t="shared" si="205"/>
        <v>0</v>
      </c>
      <c r="I1624" t="e">
        <f t="shared" si="206"/>
        <v>#VALUE!</v>
      </c>
      <c r="J1624" t="e">
        <f t="shared" si="207"/>
        <v>#VALUE!</v>
      </c>
    </row>
    <row r="1625" spans="3:10">
      <c r="C1625" s="58">
        <f t="shared" si="202"/>
        <v>0</v>
      </c>
      <c r="D1625" s="58" t="e">
        <f t="shared" si="203"/>
        <v>#VALUE!</v>
      </c>
      <c r="E1625" s="58" t="e">
        <f t="shared" si="204"/>
        <v>#VALUE!</v>
      </c>
      <c r="F1625" s="58" t="e">
        <f t="shared" si="200"/>
        <v>#VALUE!</v>
      </c>
      <c r="G1625" s="58" t="e">
        <f t="shared" si="201"/>
        <v>#VALUE!</v>
      </c>
      <c r="H1625" s="31">
        <f t="shared" si="205"/>
        <v>0</v>
      </c>
      <c r="I1625" t="e">
        <f t="shared" si="206"/>
        <v>#VALUE!</v>
      </c>
      <c r="J1625" t="e">
        <f t="shared" si="207"/>
        <v>#VALUE!</v>
      </c>
    </row>
    <row r="1626" spans="3:10">
      <c r="C1626" s="58">
        <f t="shared" si="202"/>
        <v>0</v>
      </c>
      <c r="D1626" s="58" t="e">
        <f t="shared" si="203"/>
        <v>#VALUE!</v>
      </c>
      <c r="E1626" s="58" t="e">
        <f t="shared" si="204"/>
        <v>#VALUE!</v>
      </c>
      <c r="F1626" s="58" t="e">
        <f t="shared" si="200"/>
        <v>#VALUE!</v>
      </c>
      <c r="G1626" s="58" t="e">
        <f t="shared" si="201"/>
        <v>#VALUE!</v>
      </c>
      <c r="H1626" s="31">
        <f t="shared" si="205"/>
        <v>0</v>
      </c>
      <c r="I1626" t="e">
        <f t="shared" si="206"/>
        <v>#VALUE!</v>
      </c>
      <c r="J1626" t="e">
        <f t="shared" si="207"/>
        <v>#VALUE!</v>
      </c>
    </row>
    <row r="1627" spans="3:10">
      <c r="C1627" s="58">
        <f t="shared" si="202"/>
        <v>0</v>
      </c>
      <c r="D1627" s="58" t="e">
        <f t="shared" si="203"/>
        <v>#VALUE!</v>
      </c>
      <c r="E1627" s="58" t="e">
        <f t="shared" si="204"/>
        <v>#VALUE!</v>
      </c>
      <c r="F1627" s="58" t="e">
        <f t="shared" si="200"/>
        <v>#VALUE!</v>
      </c>
      <c r="G1627" s="58" t="e">
        <f t="shared" si="201"/>
        <v>#VALUE!</v>
      </c>
      <c r="H1627" s="31">
        <f t="shared" si="205"/>
        <v>0</v>
      </c>
      <c r="I1627" t="e">
        <f t="shared" si="206"/>
        <v>#VALUE!</v>
      </c>
      <c r="J1627" t="e">
        <f t="shared" si="207"/>
        <v>#VALUE!</v>
      </c>
    </row>
    <row r="1628" spans="3:10">
      <c r="C1628" s="58">
        <f t="shared" si="202"/>
        <v>0</v>
      </c>
      <c r="D1628" s="58" t="e">
        <f t="shared" si="203"/>
        <v>#VALUE!</v>
      </c>
      <c r="E1628" s="58" t="e">
        <f t="shared" si="204"/>
        <v>#VALUE!</v>
      </c>
      <c r="F1628" s="58" t="e">
        <f t="shared" si="200"/>
        <v>#VALUE!</v>
      </c>
      <c r="G1628" s="58" t="e">
        <f t="shared" si="201"/>
        <v>#VALUE!</v>
      </c>
      <c r="H1628" s="31">
        <f t="shared" si="205"/>
        <v>0</v>
      </c>
      <c r="I1628" t="e">
        <f t="shared" si="206"/>
        <v>#VALUE!</v>
      </c>
      <c r="J1628" t="e">
        <f t="shared" si="207"/>
        <v>#VALUE!</v>
      </c>
    </row>
    <row r="1629" spans="3:10">
      <c r="C1629" s="58">
        <f t="shared" si="202"/>
        <v>0</v>
      </c>
      <c r="D1629" s="58" t="e">
        <f t="shared" si="203"/>
        <v>#VALUE!</v>
      </c>
      <c r="E1629" s="58" t="e">
        <f t="shared" si="204"/>
        <v>#VALUE!</v>
      </c>
      <c r="F1629" s="58" t="e">
        <f t="shared" si="200"/>
        <v>#VALUE!</v>
      </c>
      <c r="G1629" s="58" t="e">
        <f t="shared" si="201"/>
        <v>#VALUE!</v>
      </c>
      <c r="H1629" s="31">
        <f t="shared" si="205"/>
        <v>0</v>
      </c>
      <c r="I1629" t="e">
        <f t="shared" si="206"/>
        <v>#VALUE!</v>
      </c>
      <c r="J1629" t="e">
        <f t="shared" si="207"/>
        <v>#VALUE!</v>
      </c>
    </row>
    <row r="1630" spans="3:10">
      <c r="C1630" s="58">
        <f t="shared" si="202"/>
        <v>0</v>
      </c>
      <c r="D1630" s="58" t="e">
        <f t="shared" si="203"/>
        <v>#VALUE!</v>
      </c>
      <c r="E1630" s="58" t="e">
        <f t="shared" si="204"/>
        <v>#VALUE!</v>
      </c>
      <c r="F1630" s="58" t="e">
        <f t="shared" si="200"/>
        <v>#VALUE!</v>
      </c>
      <c r="G1630" s="58" t="e">
        <f t="shared" si="201"/>
        <v>#VALUE!</v>
      </c>
      <c r="H1630" s="31">
        <f t="shared" si="205"/>
        <v>0</v>
      </c>
      <c r="I1630" t="e">
        <f t="shared" si="206"/>
        <v>#VALUE!</v>
      </c>
      <c r="J1630" t="e">
        <f t="shared" si="207"/>
        <v>#VALUE!</v>
      </c>
    </row>
    <row r="1631" spans="3:10">
      <c r="C1631" s="58">
        <f t="shared" si="202"/>
        <v>0</v>
      </c>
      <c r="D1631" s="58" t="e">
        <f t="shared" si="203"/>
        <v>#VALUE!</v>
      </c>
      <c r="E1631" s="58" t="e">
        <f t="shared" si="204"/>
        <v>#VALUE!</v>
      </c>
      <c r="F1631" s="58" t="e">
        <f t="shared" si="200"/>
        <v>#VALUE!</v>
      </c>
      <c r="G1631" s="58" t="e">
        <f t="shared" si="201"/>
        <v>#VALUE!</v>
      </c>
      <c r="H1631" s="31">
        <f t="shared" si="205"/>
        <v>0</v>
      </c>
      <c r="I1631" t="e">
        <f t="shared" si="206"/>
        <v>#VALUE!</v>
      </c>
      <c r="J1631" t="e">
        <f t="shared" si="207"/>
        <v>#VALUE!</v>
      </c>
    </row>
    <row r="1632" spans="3:10">
      <c r="C1632" s="58">
        <f t="shared" si="202"/>
        <v>0</v>
      </c>
      <c r="D1632" s="58" t="e">
        <f t="shared" si="203"/>
        <v>#VALUE!</v>
      </c>
      <c r="E1632" s="58" t="e">
        <f t="shared" si="204"/>
        <v>#VALUE!</v>
      </c>
      <c r="F1632" s="58" t="e">
        <f t="shared" si="200"/>
        <v>#VALUE!</v>
      </c>
      <c r="G1632" s="58" t="e">
        <f t="shared" si="201"/>
        <v>#VALUE!</v>
      </c>
      <c r="H1632" s="31">
        <f t="shared" si="205"/>
        <v>0</v>
      </c>
      <c r="I1632" t="e">
        <f t="shared" si="206"/>
        <v>#VALUE!</v>
      </c>
      <c r="J1632" t="e">
        <f t="shared" si="207"/>
        <v>#VALUE!</v>
      </c>
    </row>
    <row r="1633" spans="3:10">
      <c r="C1633" s="58">
        <f t="shared" si="202"/>
        <v>0</v>
      </c>
      <c r="D1633" s="58" t="e">
        <f t="shared" si="203"/>
        <v>#VALUE!</v>
      </c>
      <c r="E1633" s="58" t="e">
        <f t="shared" si="204"/>
        <v>#VALUE!</v>
      </c>
      <c r="F1633" s="58" t="e">
        <f t="shared" ref="F1633:F1696" si="208">FIND(";",B1633,E1633+1)</f>
        <v>#VALUE!</v>
      </c>
      <c r="G1633" s="58" t="e">
        <f t="shared" ref="G1633:G1696" si="209">FIND(";",B1633,F1633+1)</f>
        <v>#VALUE!</v>
      </c>
      <c r="H1633" s="31">
        <f t="shared" si="205"/>
        <v>0</v>
      </c>
      <c r="I1633" t="e">
        <f t="shared" si="206"/>
        <v>#VALUE!</v>
      </c>
      <c r="J1633" t="e">
        <f t="shared" si="207"/>
        <v>#VALUE!</v>
      </c>
    </row>
    <row r="1634" spans="3:10">
      <c r="C1634" s="58">
        <f t="shared" si="202"/>
        <v>0</v>
      </c>
      <c r="D1634" s="58" t="e">
        <f t="shared" si="203"/>
        <v>#VALUE!</v>
      </c>
      <c r="E1634" s="58" t="e">
        <f t="shared" si="204"/>
        <v>#VALUE!</v>
      </c>
      <c r="F1634" s="58" t="e">
        <f t="shared" si="208"/>
        <v>#VALUE!</v>
      </c>
      <c r="G1634" s="58" t="e">
        <f t="shared" si="209"/>
        <v>#VALUE!</v>
      </c>
      <c r="H1634" s="31">
        <f t="shared" si="205"/>
        <v>0</v>
      </c>
      <c r="I1634" t="e">
        <f t="shared" si="206"/>
        <v>#VALUE!</v>
      </c>
      <c r="J1634" t="e">
        <f t="shared" si="207"/>
        <v>#VALUE!</v>
      </c>
    </row>
    <row r="1635" spans="3:10">
      <c r="C1635" s="58">
        <f t="shared" si="202"/>
        <v>0</v>
      </c>
      <c r="D1635" s="58" t="e">
        <f t="shared" si="203"/>
        <v>#VALUE!</v>
      </c>
      <c r="E1635" s="58" t="e">
        <f t="shared" si="204"/>
        <v>#VALUE!</v>
      </c>
      <c r="F1635" s="58" t="e">
        <f t="shared" si="208"/>
        <v>#VALUE!</v>
      </c>
      <c r="G1635" s="58" t="e">
        <f t="shared" si="209"/>
        <v>#VALUE!</v>
      </c>
      <c r="H1635" s="31">
        <f t="shared" si="205"/>
        <v>0</v>
      </c>
      <c r="I1635" t="e">
        <f t="shared" si="206"/>
        <v>#VALUE!</v>
      </c>
      <c r="J1635" t="e">
        <f t="shared" si="207"/>
        <v>#VALUE!</v>
      </c>
    </row>
    <row r="1636" spans="3:10">
      <c r="C1636" s="58">
        <f t="shared" si="202"/>
        <v>0</v>
      </c>
      <c r="D1636" s="58" t="e">
        <f t="shared" si="203"/>
        <v>#VALUE!</v>
      </c>
      <c r="E1636" s="58" t="e">
        <f t="shared" si="204"/>
        <v>#VALUE!</v>
      </c>
      <c r="F1636" s="58" t="e">
        <f t="shared" si="208"/>
        <v>#VALUE!</v>
      </c>
      <c r="G1636" s="58" t="e">
        <f t="shared" si="209"/>
        <v>#VALUE!</v>
      </c>
      <c r="H1636" s="31">
        <f t="shared" si="205"/>
        <v>0</v>
      </c>
      <c r="I1636" t="e">
        <f t="shared" si="206"/>
        <v>#VALUE!</v>
      </c>
      <c r="J1636" t="e">
        <f t="shared" si="207"/>
        <v>#VALUE!</v>
      </c>
    </row>
    <row r="1637" spans="3:10">
      <c r="C1637" s="58">
        <f t="shared" si="202"/>
        <v>0</v>
      </c>
      <c r="D1637" s="58" t="e">
        <f t="shared" si="203"/>
        <v>#VALUE!</v>
      </c>
      <c r="E1637" s="58" t="e">
        <f t="shared" si="204"/>
        <v>#VALUE!</v>
      </c>
      <c r="F1637" s="58" t="e">
        <f t="shared" si="208"/>
        <v>#VALUE!</v>
      </c>
      <c r="G1637" s="58" t="e">
        <f t="shared" si="209"/>
        <v>#VALUE!</v>
      </c>
      <c r="H1637" s="31">
        <f t="shared" si="205"/>
        <v>0</v>
      </c>
      <c r="I1637" t="e">
        <f t="shared" si="206"/>
        <v>#VALUE!</v>
      </c>
      <c r="J1637" t="e">
        <f t="shared" si="207"/>
        <v>#VALUE!</v>
      </c>
    </row>
    <row r="1638" spans="3:10">
      <c r="C1638" s="58">
        <f t="shared" si="202"/>
        <v>0</v>
      </c>
      <c r="D1638" s="58" t="e">
        <f t="shared" si="203"/>
        <v>#VALUE!</v>
      </c>
      <c r="E1638" s="58" t="e">
        <f t="shared" si="204"/>
        <v>#VALUE!</v>
      </c>
      <c r="F1638" s="58" t="e">
        <f t="shared" si="208"/>
        <v>#VALUE!</v>
      </c>
      <c r="G1638" s="58" t="e">
        <f t="shared" si="209"/>
        <v>#VALUE!</v>
      </c>
      <c r="H1638" s="31">
        <f t="shared" si="205"/>
        <v>0</v>
      </c>
      <c r="I1638" t="e">
        <f t="shared" si="206"/>
        <v>#VALUE!</v>
      </c>
      <c r="J1638" t="e">
        <f t="shared" si="207"/>
        <v>#VALUE!</v>
      </c>
    </row>
    <row r="1639" spans="3:10">
      <c r="C1639" s="58">
        <f t="shared" si="202"/>
        <v>0</v>
      </c>
      <c r="D1639" s="58" t="e">
        <f t="shared" si="203"/>
        <v>#VALUE!</v>
      </c>
      <c r="E1639" s="58" t="e">
        <f t="shared" si="204"/>
        <v>#VALUE!</v>
      </c>
      <c r="F1639" s="58" t="e">
        <f t="shared" si="208"/>
        <v>#VALUE!</v>
      </c>
      <c r="G1639" s="58" t="e">
        <f t="shared" si="209"/>
        <v>#VALUE!</v>
      </c>
      <c r="H1639" s="31">
        <f t="shared" si="205"/>
        <v>0</v>
      </c>
      <c r="I1639" t="e">
        <f t="shared" si="206"/>
        <v>#VALUE!</v>
      </c>
      <c r="J1639" t="e">
        <f t="shared" si="207"/>
        <v>#VALUE!</v>
      </c>
    </row>
    <row r="1640" spans="3:10">
      <c r="C1640" s="58">
        <f t="shared" si="202"/>
        <v>0</v>
      </c>
      <c r="D1640" s="58" t="e">
        <f t="shared" si="203"/>
        <v>#VALUE!</v>
      </c>
      <c r="E1640" s="58" t="e">
        <f t="shared" si="204"/>
        <v>#VALUE!</v>
      </c>
      <c r="F1640" s="58" t="e">
        <f t="shared" si="208"/>
        <v>#VALUE!</v>
      </c>
      <c r="G1640" s="58" t="e">
        <f t="shared" si="209"/>
        <v>#VALUE!</v>
      </c>
      <c r="H1640" s="31">
        <f t="shared" si="205"/>
        <v>0</v>
      </c>
      <c r="I1640" t="e">
        <f t="shared" si="206"/>
        <v>#VALUE!</v>
      </c>
      <c r="J1640" t="e">
        <f t="shared" si="207"/>
        <v>#VALUE!</v>
      </c>
    </row>
    <row r="1641" spans="3:10">
      <c r="C1641" s="58">
        <f t="shared" si="202"/>
        <v>0</v>
      </c>
      <c r="D1641" s="58" t="e">
        <f t="shared" si="203"/>
        <v>#VALUE!</v>
      </c>
      <c r="E1641" s="58" t="e">
        <f t="shared" si="204"/>
        <v>#VALUE!</v>
      </c>
      <c r="F1641" s="58" t="e">
        <f t="shared" si="208"/>
        <v>#VALUE!</v>
      </c>
      <c r="G1641" s="58" t="e">
        <f t="shared" si="209"/>
        <v>#VALUE!</v>
      </c>
      <c r="H1641" s="31">
        <f t="shared" si="205"/>
        <v>0</v>
      </c>
      <c r="I1641" t="e">
        <f t="shared" si="206"/>
        <v>#VALUE!</v>
      </c>
      <c r="J1641" t="e">
        <f t="shared" si="207"/>
        <v>#VALUE!</v>
      </c>
    </row>
    <row r="1642" spans="3:10">
      <c r="C1642" s="58">
        <f t="shared" si="202"/>
        <v>0</v>
      </c>
      <c r="D1642" s="58" t="e">
        <f t="shared" si="203"/>
        <v>#VALUE!</v>
      </c>
      <c r="E1642" s="58" t="e">
        <f t="shared" si="204"/>
        <v>#VALUE!</v>
      </c>
      <c r="F1642" s="58" t="e">
        <f t="shared" si="208"/>
        <v>#VALUE!</v>
      </c>
      <c r="G1642" s="58" t="e">
        <f t="shared" si="209"/>
        <v>#VALUE!</v>
      </c>
      <c r="H1642" s="31">
        <f t="shared" si="205"/>
        <v>0</v>
      </c>
      <c r="I1642" t="e">
        <f t="shared" si="206"/>
        <v>#VALUE!</v>
      </c>
      <c r="J1642" t="e">
        <f t="shared" si="207"/>
        <v>#VALUE!</v>
      </c>
    </row>
    <row r="1643" spans="3:10">
      <c r="C1643" s="58">
        <f t="shared" si="202"/>
        <v>0</v>
      </c>
      <c r="D1643" s="58" t="e">
        <f t="shared" si="203"/>
        <v>#VALUE!</v>
      </c>
      <c r="E1643" s="58" t="e">
        <f t="shared" si="204"/>
        <v>#VALUE!</v>
      </c>
      <c r="F1643" s="58" t="e">
        <f t="shared" si="208"/>
        <v>#VALUE!</v>
      </c>
      <c r="G1643" s="58" t="e">
        <f t="shared" si="209"/>
        <v>#VALUE!</v>
      </c>
      <c r="H1643" s="31">
        <f t="shared" si="205"/>
        <v>0</v>
      </c>
      <c r="I1643" t="e">
        <f t="shared" si="206"/>
        <v>#VALUE!</v>
      </c>
      <c r="J1643" t="e">
        <f t="shared" si="207"/>
        <v>#VALUE!</v>
      </c>
    </row>
    <row r="1644" spans="3:10">
      <c r="C1644" s="58">
        <f t="shared" si="202"/>
        <v>0</v>
      </c>
      <c r="D1644" s="58" t="e">
        <f t="shared" si="203"/>
        <v>#VALUE!</v>
      </c>
      <c r="E1644" s="58" t="e">
        <f t="shared" si="204"/>
        <v>#VALUE!</v>
      </c>
      <c r="F1644" s="58" t="e">
        <f t="shared" si="208"/>
        <v>#VALUE!</v>
      </c>
      <c r="G1644" s="58" t="e">
        <f t="shared" si="209"/>
        <v>#VALUE!</v>
      </c>
      <c r="H1644" s="31">
        <f t="shared" si="205"/>
        <v>0</v>
      </c>
      <c r="I1644" t="e">
        <f t="shared" si="206"/>
        <v>#VALUE!</v>
      </c>
      <c r="J1644" t="e">
        <f t="shared" si="207"/>
        <v>#VALUE!</v>
      </c>
    </row>
    <row r="1645" spans="3:10">
      <c r="C1645" s="58">
        <f t="shared" si="202"/>
        <v>0</v>
      </c>
      <c r="D1645" s="58" t="e">
        <f t="shared" si="203"/>
        <v>#VALUE!</v>
      </c>
      <c r="E1645" s="58" t="e">
        <f t="shared" si="204"/>
        <v>#VALUE!</v>
      </c>
      <c r="F1645" s="58" t="e">
        <f t="shared" si="208"/>
        <v>#VALUE!</v>
      </c>
      <c r="G1645" s="58" t="e">
        <f t="shared" si="209"/>
        <v>#VALUE!</v>
      </c>
      <c r="H1645" s="31">
        <f t="shared" si="205"/>
        <v>0</v>
      </c>
      <c r="I1645" t="e">
        <f t="shared" si="206"/>
        <v>#VALUE!</v>
      </c>
      <c r="J1645" t="e">
        <f t="shared" si="207"/>
        <v>#VALUE!</v>
      </c>
    </row>
    <row r="1646" spans="3:10">
      <c r="C1646" s="58">
        <f t="shared" si="202"/>
        <v>0</v>
      </c>
      <c r="D1646" s="58" t="e">
        <f t="shared" si="203"/>
        <v>#VALUE!</v>
      </c>
      <c r="E1646" s="58" t="e">
        <f t="shared" si="204"/>
        <v>#VALUE!</v>
      </c>
      <c r="F1646" s="58" t="e">
        <f t="shared" si="208"/>
        <v>#VALUE!</v>
      </c>
      <c r="G1646" s="58" t="e">
        <f t="shared" si="209"/>
        <v>#VALUE!</v>
      </c>
      <c r="H1646" s="31">
        <f t="shared" si="205"/>
        <v>0</v>
      </c>
      <c r="I1646" t="e">
        <f t="shared" si="206"/>
        <v>#VALUE!</v>
      </c>
      <c r="J1646" t="e">
        <f t="shared" si="207"/>
        <v>#VALUE!</v>
      </c>
    </row>
    <row r="1647" spans="3:10">
      <c r="C1647" s="58">
        <f t="shared" si="202"/>
        <v>0</v>
      </c>
      <c r="D1647" s="58" t="e">
        <f t="shared" si="203"/>
        <v>#VALUE!</v>
      </c>
      <c r="E1647" s="58" t="e">
        <f t="shared" si="204"/>
        <v>#VALUE!</v>
      </c>
      <c r="F1647" s="58" t="e">
        <f t="shared" si="208"/>
        <v>#VALUE!</v>
      </c>
      <c r="G1647" s="58" t="e">
        <f t="shared" si="209"/>
        <v>#VALUE!</v>
      </c>
      <c r="H1647" s="31">
        <f t="shared" si="205"/>
        <v>0</v>
      </c>
      <c r="I1647" t="e">
        <f t="shared" si="206"/>
        <v>#VALUE!</v>
      </c>
      <c r="J1647" t="e">
        <f t="shared" si="207"/>
        <v>#VALUE!</v>
      </c>
    </row>
    <row r="1648" spans="3:10">
      <c r="C1648" s="58">
        <f t="shared" si="202"/>
        <v>0</v>
      </c>
      <c r="D1648" s="58" t="e">
        <f t="shared" si="203"/>
        <v>#VALUE!</v>
      </c>
      <c r="E1648" s="58" t="e">
        <f t="shared" si="204"/>
        <v>#VALUE!</v>
      </c>
      <c r="F1648" s="58" t="e">
        <f t="shared" si="208"/>
        <v>#VALUE!</v>
      </c>
      <c r="G1648" s="58" t="e">
        <f t="shared" si="209"/>
        <v>#VALUE!</v>
      </c>
      <c r="H1648" s="31">
        <f t="shared" si="205"/>
        <v>0</v>
      </c>
      <c r="I1648" t="e">
        <f t="shared" si="206"/>
        <v>#VALUE!</v>
      </c>
      <c r="J1648" t="e">
        <f t="shared" si="207"/>
        <v>#VALUE!</v>
      </c>
    </row>
    <row r="1649" spans="3:10">
      <c r="C1649" s="58">
        <f t="shared" si="202"/>
        <v>0</v>
      </c>
      <c r="D1649" s="58" t="e">
        <f t="shared" si="203"/>
        <v>#VALUE!</v>
      </c>
      <c r="E1649" s="58" t="e">
        <f t="shared" si="204"/>
        <v>#VALUE!</v>
      </c>
      <c r="F1649" s="58" t="e">
        <f t="shared" si="208"/>
        <v>#VALUE!</v>
      </c>
      <c r="G1649" s="58" t="e">
        <f t="shared" si="209"/>
        <v>#VALUE!</v>
      </c>
      <c r="H1649" s="31">
        <f t="shared" si="205"/>
        <v>0</v>
      </c>
      <c r="I1649" t="e">
        <f t="shared" si="206"/>
        <v>#VALUE!</v>
      </c>
      <c r="J1649" t="e">
        <f t="shared" si="207"/>
        <v>#VALUE!</v>
      </c>
    </row>
    <row r="1650" spans="3:10">
      <c r="C1650" s="58">
        <f t="shared" si="202"/>
        <v>0</v>
      </c>
      <c r="D1650" s="58" t="e">
        <f t="shared" si="203"/>
        <v>#VALUE!</v>
      </c>
      <c r="E1650" s="58" t="e">
        <f t="shared" si="204"/>
        <v>#VALUE!</v>
      </c>
      <c r="F1650" s="58" t="e">
        <f t="shared" si="208"/>
        <v>#VALUE!</v>
      </c>
      <c r="G1650" s="58" t="e">
        <f t="shared" si="209"/>
        <v>#VALUE!</v>
      </c>
      <c r="H1650" s="31">
        <f t="shared" si="205"/>
        <v>0</v>
      </c>
      <c r="I1650" t="e">
        <f t="shared" si="206"/>
        <v>#VALUE!</v>
      </c>
      <c r="J1650" t="e">
        <f t="shared" si="207"/>
        <v>#VALUE!</v>
      </c>
    </row>
    <row r="1651" spans="3:10">
      <c r="C1651" s="58">
        <f t="shared" si="202"/>
        <v>0</v>
      </c>
      <c r="D1651" s="58" t="e">
        <f t="shared" si="203"/>
        <v>#VALUE!</v>
      </c>
      <c r="E1651" s="58" t="e">
        <f t="shared" si="204"/>
        <v>#VALUE!</v>
      </c>
      <c r="F1651" s="58" t="e">
        <f t="shared" si="208"/>
        <v>#VALUE!</v>
      </c>
      <c r="G1651" s="58" t="e">
        <f t="shared" si="209"/>
        <v>#VALUE!</v>
      </c>
      <c r="H1651" s="31">
        <f t="shared" si="205"/>
        <v>0</v>
      </c>
      <c r="I1651" t="e">
        <f t="shared" si="206"/>
        <v>#VALUE!</v>
      </c>
      <c r="J1651" t="e">
        <f t="shared" si="207"/>
        <v>#VALUE!</v>
      </c>
    </row>
    <row r="1652" spans="3:10">
      <c r="C1652" s="58">
        <f t="shared" si="202"/>
        <v>0</v>
      </c>
      <c r="D1652" s="58" t="e">
        <f t="shared" si="203"/>
        <v>#VALUE!</v>
      </c>
      <c r="E1652" s="58" t="e">
        <f t="shared" si="204"/>
        <v>#VALUE!</v>
      </c>
      <c r="F1652" s="58" t="e">
        <f t="shared" si="208"/>
        <v>#VALUE!</v>
      </c>
      <c r="G1652" s="58" t="e">
        <f t="shared" si="209"/>
        <v>#VALUE!</v>
      </c>
      <c r="H1652" s="31">
        <f t="shared" si="205"/>
        <v>0</v>
      </c>
      <c r="I1652" t="e">
        <f t="shared" si="206"/>
        <v>#VALUE!</v>
      </c>
      <c r="J1652" t="e">
        <f t="shared" si="207"/>
        <v>#VALUE!</v>
      </c>
    </row>
    <row r="1653" spans="3:10">
      <c r="C1653" s="58">
        <f t="shared" si="202"/>
        <v>0</v>
      </c>
      <c r="D1653" s="58" t="e">
        <f t="shared" si="203"/>
        <v>#VALUE!</v>
      </c>
      <c r="E1653" s="58" t="e">
        <f t="shared" si="204"/>
        <v>#VALUE!</v>
      </c>
      <c r="F1653" s="58" t="e">
        <f t="shared" si="208"/>
        <v>#VALUE!</v>
      </c>
      <c r="G1653" s="58" t="e">
        <f t="shared" si="209"/>
        <v>#VALUE!</v>
      </c>
      <c r="H1653" s="31">
        <f t="shared" si="205"/>
        <v>0</v>
      </c>
      <c r="I1653" t="e">
        <f t="shared" si="206"/>
        <v>#VALUE!</v>
      </c>
      <c r="J1653" t="e">
        <f t="shared" si="207"/>
        <v>#VALUE!</v>
      </c>
    </row>
    <row r="1654" spans="3:10">
      <c r="C1654" s="58">
        <f t="shared" si="202"/>
        <v>0</v>
      </c>
      <c r="D1654" s="58" t="e">
        <f t="shared" si="203"/>
        <v>#VALUE!</v>
      </c>
      <c r="E1654" s="58" t="e">
        <f t="shared" si="204"/>
        <v>#VALUE!</v>
      </c>
      <c r="F1654" s="58" t="e">
        <f t="shared" si="208"/>
        <v>#VALUE!</v>
      </c>
      <c r="G1654" s="58" t="e">
        <f t="shared" si="209"/>
        <v>#VALUE!</v>
      </c>
      <c r="H1654" s="31">
        <f t="shared" si="205"/>
        <v>0</v>
      </c>
      <c r="I1654" t="e">
        <f t="shared" si="206"/>
        <v>#VALUE!</v>
      </c>
      <c r="J1654" t="e">
        <f t="shared" si="207"/>
        <v>#VALUE!</v>
      </c>
    </row>
    <row r="1655" spans="3:10">
      <c r="C1655" s="58">
        <f t="shared" si="202"/>
        <v>0</v>
      </c>
      <c r="D1655" s="58" t="e">
        <f t="shared" si="203"/>
        <v>#VALUE!</v>
      </c>
      <c r="E1655" s="58" t="e">
        <f t="shared" si="204"/>
        <v>#VALUE!</v>
      </c>
      <c r="F1655" s="58" t="e">
        <f t="shared" si="208"/>
        <v>#VALUE!</v>
      </c>
      <c r="G1655" s="58" t="e">
        <f t="shared" si="209"/>
        <v>#VALUE!</v>
      </c>
      <c r="H1655" s="31">
        <f t="shared" si="205"/>
        <v>0</v>
      </c>
      <c r="I1655" t="e">
        <f t="shared" si="206"/>
        <v>#VALUE!</v>
      </c>
      <c r="J1655" t="e">
        <f t="shared" si="207"/>
        <v>#VALUE!</v>
      </c>
    </row>
    <row r="1656" spans="3:10">
      <c r="C1656" s="58">
        <f t="shared" si="202"/>
        <v>0</v>
      </c>
      <c r="D1656" s="58" t="e">
        <f t="shared" si="203"/>
        <v>#VALUE!</v>
      </c>
      <c r="E1656" s="58" t="e">
        <f t="shared" si="204"/>
        <v>#VALUE!</v>
      </c>
      <c r="F1656" s="58" t="e">
        <f t="shared" si="208"/>
        <v>#VALUE!</v>
      </c>
      <c r="G1656" s="58" t="e">
        <f t="shared" si="209"/>
        <v>#VALUE!</v>
      </c>
      <c r="H1656" s="31">
        <f t="shared" si="205"/>
        <v>0</v>
      </c>
      <c r="I1656" t="e">
        <f t="shared" si="206"/>
        <v>#VALUE!</v>
      </c>
      <c r="J1656" t="e">
        <f t="shared" si="207"/>
        <v>#VALUE!</v>
      </c>
    </row>
    <row r="1657" spans="3:10">
      <c r="C1657" s="58">
        <f t="shared" si="202"/>
        <v>0</v>
      </c>
      <c r="D1657" s="58" t="e">
        <f t="shared" si="203"/>
        <v>#VALUE!</v>
      </c>
      <c r="E1657" s="58" t="e">
        <f t="shared" si="204"/>
        <v>#VALUE!</v>
      </c>
      <c r="F1657" s="58" t="e">
        <f t="shared" si="208"/>
        <v>#VALUE!</v>
      </c>
      <c r="G1657" s="58" t="e">
        <f t="shared" si="209"/>
        <v>#VALUE!</v>
      </c>
      <c r="H1657" s="31">
        <f t="shared" si="205"/>
        <v>0</v>
      </c>
      <c r="I1657" t="e">
        <f t="shared" si="206"/>
        <v>#VALUE!</v>
      </c>
      <c r="J1657" t="e">
        <f t="shared" si="207"/>
        <v>#VALUE!</v>
      </c>
    </row>
    <row r="1658" spans="3:10">
      <c r="C1658" s="58">
        <f t="shared" si="202"/>
        <v>0</v>
      </c>
      <c r="D1658" s="58" t="e">
        <f t="shared" si="203"/>
        <v>#VALUE!</v>
      </c>
      <c r="E1658" s="58" t="e">
        <f t="shared" si="204"/>
        <v>#VALUE!</v>
      </c>
      <c r="F1658" s="58" t="e">
        <f t="shared" si="208"/>
        <v>#VALUE!</v>
      </c>
      <c r="G1658" s="58" t="e">
        <f t="shared" si="209"/>
        <v>#VALUE!</v>
      </c>
      <c r="H1658" s="31">
        <f t="shared" si="205"/>
        <v>0</v>
      </c>
      <c r="I1658" t="e">
        <f t="shared" si="206"/>
        <v>#VALUE!</v>
      </c>
      <c r="J1658" t="e">
        <f t="shared" si="207"/>
        <v>#VALUE!</v>
      </c>
    </row>
    <row r="1659" spans="3:10">
      <c r="C1659" s="58">
        <f t="shared" si="202"/>
        <v>0</v>
      </c>
      <c r="D1659" s="58" t="e">
        <f t="shared" si="203"/>
        <v>#VALUE!</v>
      </c>
      <c r="E1659" s="58" t="e">
        <f t="shared" si="204"/>
        <v>#VALUE!</v>
      </c>
      <c r="F1659" s="58" t="e">
        <f t="shared" si="208"/>
        <v>#VALUE!</v>
      </c>
      <c r="G1659" s="58" t="e">
        <f t="shared" si="209"/>
        <v>#VALUE!</v>
      </c>
      <c r="H1659" s="31">
        <f t="shared" si="205"/>
        <v>0</v>
      </c>
      <c r="I1659" t="e">
        <f t="shared" si="206"/>
        <v>#VALUE!</v>
      </c>
      <c r="J1659" t="e">
        <f t="shared" si="207"/>
        <v>#VALUE!</v>
      </c>
    </row>
    <row r="1660" spans="3:10">
      <c r="C1660" s="58">
        <f t="shared" si="202"/>
        <v>0</v>
      </c>
      <c r="D1660" s="58" t="e">
        <f t="shared" si="203"/>
        <v>#VALUE!</v>
      </c>
      <c r="E1660" s="58" t="e">
        <f t="shared" si="204"/>
        <v>#VALUE!</v>
      </c>
      <c r="F1660" s="58" t="e">
        <f t="shared" si="208"/>
        <v>#VALUE!</v>
      </c>
      <c r="G1660" s="58" t="e">
        <f t="shared" si="209"/>
        <v>#VALUE!</v>
      </c>
      <c r="H1660" s="31">
        <f t="shared" si="205"/>
        <v>0</v>
      </c>
      <c r="I1660" t="e">
        <f t="shared" si="206"/>
        <v>#VALUE!</v>
      </c>
      <c r="J1660" t="e">
        <f t="shared" si="207"/>
        <v>#VALUE!</v>
      </c>
    </row>
    <row r="1661" spans="3:10">
      <c r="C1661" s="58">
        <f t="shared" si="202"/>
        <v>0</v>
      </c>
      <c r="D1661" s="58" t="e">
        <f t="shared" si="203"/>
        <v>#VALUE!</v>
      </c>
      <c r="E1661" s="58" t="e">
        <f t="shared" si="204"/>
        <v>#VALUE!</v>
      </c>
      <c r="F1661" s="58" t="e">
        <f t="shared" si="208"/>
        <v>#VALUE!</v>
      </c>
      <c r="G1661" s="58" t="e">
        <f t="shared" si="209"/>
        <v>#VALUE!</v>
      </c>
      <c r="H1661" s="31">
        <f t="shared" si="205"/>
        <v>0</v>
      </c>
      <c r="I1661" t="e">
        <f t="shared" si="206"/>
        <v>#VALUE!</v>
      </c>
      <c r="J1661" t="e">
        <f t="shared" si="207"/>
        <v>#VALUE!</v>
      </c>
    </row>
    <row r="1662" spans="3:10">
      <c r="C1662" s="58">
        <f t="shared" si="202"/>
        <v>0</v>
      </c>
      <c r="D1662" s="58" t="e">
        <f t="shared" si="203"/>
        <v>#VALUE!</v>
      </c>
      <c r="E1662" s="58" t="e">
        <f t="shared" si="204"/>
        <v>#VALUE!</v>
      </c>
      <c r="F1662" s="58" t="e">
        <f t="shared" si="208"/>
        <v>#VALUE!</v>
      </c>
      <c r="G1662" s="58" t="e">
        <f t="shared" si="209"/>
        <v>#VALUE!</v>
      </c>
      <c r="H1662" s="31">
        <f t="shared" si="205"/>
        <v>0</v>
      </c>
      <c r="I1662" t="e">
        <f t="shared" si="206"/>
        <v>#VALUE!</v>
      </c>
      <c r="J1662" t="e">
        <f t="shared" si="207"/>
        <v>#VALUE!</v>
      </c>
    </row>
    <row r="1663" spans="3:10">
      <c r="C1663" s="58">
        <f t="shared" si="202"/>
        <v>0</v>
      </c>
      <c r="D1663" s="58" t="e">
        <f t="shared" si="203"/>
        <v>#VALUE!</v>
      </c>
      <c r="E1663" s="58" t="e">
        <f t="shared" si="204"/>
        <v>#VALUE!</v>
      </c>
      <c r="F1663" s="58" t="e">
        <f t="shared" si="208"/>
        <v>#VALUE!</v>
      </c>
      <c r="G1663" s="58" t="e">
        <f t="shared" si="209"/>
        <v>#VALUE!</v>
      </c>
      <c r="H1663" s="31">
        <f t="shared" si="205"/>
        <v>0</v>
      </c>
      <c r="I1663" t="e">
        <f t="shared" si="206"/>
        <v>#VALUE!</v>
      </c>
      <c r="J1663" t="e">
        <f t="shared" si="207"/>
        <v>#VALUE!</v>
      </c>
    </row>
    <row r="1664" spans="3:10">
      <c r="C1664" s="58">
        <f t="shared" si="202"/>
        <v>0</v>
      </c>
      <c r="D1664" s="58" t="e">
        <f t="shared" si="203"/>
        <v>#VALUE!</v>
      </c>
      <c r="E1664" s="58" t="e">
        <f t="shared" si="204"/>
        <v>#VALUE!</v>
      </c>
      <c r="F1664" s="58" t="e">
        <f t="shared" si="208"/>
        <v>#VALUE!</v>
      </c>
      <c r="G1664" s="58" t="e">
        <f t="shared" si="209"/>
        <v>#VALUE!</v>
      </c>
      <c r="H1664" s="31">
        <f t="shared" si="205"/>
        <v>0</v>
      </c>
      <c r="I1664" t="e">
        <f t="shared" si="206"/>
        <v>#VALUE!</v>
      </c>
      <c r="J1664" t="e">
        <f t="shared" si="207"/>
        <v>#VALUE!</v>
      </c>
    </row>
    <row r="1665" spans="3:10">
      <c r="C1665" s="58">
        <f t="shared" si="202"/>
        <v>0</v>
      </c>
      <c r="D1665" s="58" t="e">
        <f t="shared" si="203"/>
        <v>#VALUE!</v>
      </c>
      <c r="E1665" s="58" t="e">
        <f t="shared" si="204"/>
        <v>#VALUE!</v>
      </c>
      <c r="F1665" s="58" t="e">
        <f t="shared" si="208"/>
        <v>#VALUE!</v>
      </c>
      <c r="G1665" s="58" t="e">
        <f t="shared" si="209"/>
        <v>#VALUE!</v>
      </c>
      <c r="H1665" s="31">
        <f t="shared" si="205"/>
        <v>0</v>
      </c>
      <c r="I1665" t="e">
        <f t="shared" si="206"/>
        <v>#VALUE!</v>
      </c>
      <c r="J1665" t="e">
        <f t="shared" si="207"/>
        <v>#VALUE!</v>
      </c>
    </row>
    <row r="1666" spans="3:10">
      <c r="C1666" s="58">
        <f t="shared" ref="C1666:C1729" si="210">IFERROR(FIND(";",B1666,1),B1666)</f>
        <v>0</v>
      </c>
      <c r="D1666" s="58" t="e">
        <f t="shared" ref="D1666:D1729" si="211">FIND(";",B1666,C1666+1)</f>
        <v>#VALUE!</v>
      </c>
      <c r="E1666" s="58" t="e">
        <f t="shared" ref="E1666:E1729" si="212">FIND(";",B1666,D1666+1)</f>
        <v>#VALUE!</v>
      </c>
      <c r="F1666" s="58" t="e">
        <f t="shared" si="208"/>
        <v>#VALUE!</v>
      </c>
      <c r="G1666" s="58" t="e">
        <f t="shared" si="209"/>
        <v>#VALUE!</v>
      </c>
      <c r="H1666" s="31">
        <f t="shared" ref="H1666:H1729" si="213">IFERROR(MID(B1666,1,C1666-1),B1666)</f>
        <v>0</v>
      </c>
      <c r="I1666" t="e">
        <f t="shared" ref="I1666:I1729" si="214">MID(B1666,C1666+1,D1666-1-C1666)</f>
        <v>#VALUE!</v>
      </c>
      <c r="J1666" t="e">
        <f t="shared" ref="J1666:J1729" si="215">MID(B1666,D1666+1,1000)</f>
        <v>#VALUE!</v>
      </c>
    </row>
    <row r="1667" spans="3:10">
      <c r="C1667" s="58">
        <f t="shared" si="210"/>
        <v>0</v>
      </c>
      <c r="D1667" s="58" t="e">
        <f t="shared" si="211"/>
        <v>#VALUE!</v>
      </c>
      <c r="E1667" s="58" t="e">
        <f t="shared" si="212"/>
        <v>#VALUE!</v>
      </c>
      <c r="F1667" s="58" t="e">
        <f t="shared" si="208"/>
        <v>#VALUE!</v>
      </c>
      <c r="G1667" s="58" t="e">
        <f t="shared" si="209"/>
        <v>#VALUE!</v>
      </c>
      <c r="H1667" s="31">
        <f t="shared" si="213"/>
        <v>0</v>
      </c>
      <c r="I1667" t="e">
        <f t="shared" si="214"/>
        <v>#VALUE!</v>
      </c>
      <c r="J1667" t="e">
        <f t="shared" si="215"/>
        <v>#VALUE!</v>
      </c>
    </row>
    <row r="1668" spans="3:10">
      <c r="C1668" s="58">
        <f t="shared" si="210"/>
        <v>0</v>
      </c>
      <c r="D1668" s="58" t="e">
        <f t="shared" si="211"/>
        <v>#VALUE!</v>
      </c>
      <c r="E1668" s="58" t="e">
        <f t="shared" si="212"/>
        <v>#VALUE!</v>
      </c>
      <c r="F1668" s="58" t="e">
        <f t="shared" si="208"/>
        <v>#VALUE!</v>
      </c>
      <c r="G1668" s="58" t="e">
        <f t="shared" si="209"/>
        <v>#VALUE!</v>
      </c>
      <c r="H1668" s="31">
        <f t="shared" si="213"/>
        <v>0</v>
      </c>
      <c r="I1668" t="e">
        <f t="shared" si="214"/>
        <v>#VALUE!</v>
      </c>
      <c r="J1668" t="e">
        <f t="shared" si="215"/>
        <v>#VALUE!</v>
      </c>
    </row>
    <row r="1669" spans="3:10">
      <c r="C1669" s="58">
        <f t="shared" si="210"/>
        <v>0</v>
      </c>
      <c r="D1669" s="58" t="e">
        <f t="shared" si="211"/>
        <v>#VALUE!</v>
      </c>
      <c r="E1669" s="58" t="e">
        <f t="shared" si="212"/>
        <v>#VALUE!</v>
      </c>
      <c r="F1669" s="58" t="e">
        <f t="shared" si="208"/>
        <v>#VALUE!</v>
      </c>
      <c r="G1669" s="58" t="e">
        <f t="shared" si="209"/>
        <v>#VALUE!</v>
      </c>
      <c r="H1669" s="31">
        <f t="shared" si="213"/>
        <v>0</v>
      </c>
      <c r="I1669" t="e">
        <f t="shared" si="214"/>
        <v>#VALUE!</v>
      </c>
      <c r="J1669" t="e">
        <f t="shared" si="215"/>
        <v>#VALUE!</v>
      </c>
    </row>
    <row r="1670" spans="3:10">
      <c r="C1670" s="58">
        <f t="shared" si="210"/>
        <v>0</v>
      </c>
      <c r="D1670" s="58" t="e">
        <f t="shared" si="211"/>
        <v>#VALUE!</v>
      </c>
      <c r="E1670" s="58" t="e">
        <f t="shared" si="212"/>
        <v>#VALUE!</v>
      </c>
      <c r="F1670" s="58" t="e">
        <f t="shared" si="208"/>
        <v>#VALUE!</v>
      </c>
      <c r="G1670" s="58" t="e">
        <f t="shared" si="209"/>
        <v>#VALUE!</v>
      </c>
      <c r="H1670" s="31">
        <f t="shared" si="213"/>
        <v>0</v>
      </c>
      <c r="I1670" t="e">
        <f t="shared" si="214"/>
        <v>#VALUE!</v>
      </c>
      <c r="J1670" t="e">
        <f t="shared" si="215"/>
        <v>#VALUE!</v>
      </c>
    </row>
    <row r="1671" spans="3:10">
      <c r="C1671" s="58">
        <f t="shared" si="210"/>
        <v>0</v>
      </c>
      <c r="D1671" s="58" t="e">
        <f t="shared" si="211"/>
        <v>#VALUE!</v>
      </c>
      <c r="E1671" s="58" t="e">
        <f t="shared" si="212"/>
        <v>#VALUE!</v>
      </c>
      <c r="F1671" s="58" t="e">
        <f t="shared" si="208"/>
        <v>#VALUE!</v>
      </c>
      <c r="G1671" s="58" t="e">
        <f t="shared" si="209"/>
        <v>#VALUE!</v>
      </c>
      <c r="H1671" s="31">
        <f t="shared" si="213"/>
        <v>0</v>
      </c>
      <c r="I1671" t="e">
        <f t="shared" si="214"/>
        <v>#VALUE!</v>
      </c>
      <c r="J1671" t="e">
        <f t="shared" si="215"/>
        <v>#VALUE!</v>
      </c>
    </row>
    <row r="1672" spans="3:10">
      <c r="C1672" s="58">
        <f t="shared" si="210"/>
        <v>0</v>
      </c>
      <c r="D1672" s="58" t="e">
        <f t="shared" si="211"/>
        <v>#VALUE!</v>
      </c>
      <c r="E1672" s="58" t="e">
        <f t="shared" si="212"/>
        <v>#VALUE!</v>
      </c>
      <c r="F1672" s="58" t="e">
        <f t="shared" si="208"/>
        <v>#VALUE!</v>
      </c>
      <c r="G1672" s="58" t="e">
        <f t="shared" si="209"/>
        <v>#VALUE!</v>
      </c>
      <c r="H1672" s="31">
        <f t="shared" si="213"/>
        <v>0</v>
      </c>
      <c r="I1672" t="e">
        <f t="shared" si="214"/>
        <v>#VALUE!</v>
      </c>
      <c r="J1672" t="e">
        <f t="shared" si="215"/>
        <v>#VALUE!</v>
      </c>
    </row>
    <row r="1673" spans="3:10">
      <c r="C1673" s="58">
        <f t="shared" si="210"/>
        <v>0</v>
      </c>
      <c r="D1673" s="58" t="e">
        <f t="shared" si="211"/>
        <v>#VALUE!</v>
      </c>
      <c r="E1673" s="58" t="e">
        <f t="shared" si="212"/>
        <v>#VALUE!</v>
      </c>
      <c r="F1673" s="58" t="e">
        <f t="shared" si="208"/>
        <v>#VALUE!</v>
      </c>
      <c r="G1673" s="58" t="e">
        <f t="shared" si="209"/>
        <v>#VALUE!</v>
      </c>
      <c r="H1673" s="31">
        <f t="shared" si="213"/>
        <v>0</v>
      </c>
      <c r="I1673" t="e">
        <f t="shared" si="214"/>
        <v>#VALUE!</v>
      </c>
      <c r="J1673" t="e">
        <f t="shared" si="215"/>
        <v>#VALUE!</v>
      </c>
    </row>
    <row r="1674" spans="3:10">
      <c r="C1674" s="58">
        <f t="shared" si="210"/>
        <v>0</v>
      </c>
      <c r="D1674" s="58" t="e">
        <f t="shared" si="211"/>
        <v>#VALUE!</v>
      </c>
      <c r="E1674" s="58" t="e">
        <f t="shared" si="212"/>
        <v>#VALUE!</v>
      </c>
      <c r="F1674" s="58" t="e">
        <f t="shared" si="208"/>
        <v>#VALUE!</v>
      </c>
      <c r="G1674" s="58" t="e">
        <f t="shared" si="209"/>
        <v>#VALUE!</v>
      </c>
      <c r="H1674" s="31">
        <f t="shared" si="213"/>
        <v>0</v>
      </c>
      <c r="I1674" t="e">
        <f t="shared" si="214"/>
        <v>#VALUE!</v>
      </c>
      <c r="J1674" t="e">
        <f t="shared" si="215"/>
        <v>#VALUE!</v>
      </c>
    </row>
    <row r="1675" spans="3:10">
      <c r="C1675" s="58">
        <f t="shared" si="210"/>
        <v>0</v>
      </c>
      <c r="D1675" s="58" t="e">
        <f t="shared" si="211"/>
        <v>#VALUE!</v>
      </c>
      <c r="E1675" s="58" t="e">
        <f t="shared" si="212"/>
        <v>#VALUE!</v>
      </c>
      <c r="F1675" s="58" t="e">
        <f t="shared" si="208"/>
        <v>#VALUE!</v>
      </c>
      <c r="G1675" s="58" t="e">
        <f t="shared" si="209"/>
        <v>#VALUE!</v>
      </c>
      <c r="H1675" s="31">
        <f t="shared" si="213"/>
        <v>0</v>
      </c>
      <c r="I1675" t="e">
        <f t="shared" si="214"/>
        <v>#VALUE!</v>
      </c>
      <c r="J1675" t="e">
        <f t="shared" si="215"/>
        <v>#VALUE!</v>
      </c>
    </row>
    <row r="1676" spans="3:10">
      <c r="C1676" s="58">
        <f t="shared" si="210"/>
        <v>0</v>
      </c>
      <c r="D1676" s="58" t="e">
        <f t="shared" si="211"/>
        <v>#VALUE!</v>
      </c>
      <c r="E1676" s="58" t="e">
        <f t="shared" si="212"/>
        <v>#VALUE!</v>
      </c>
      <c r="F1676" s="58" t="e">
        <f t="shared" si="208"/>
        <v>#VALUE!</v>
      </c>
      <c r="G1676" s="58" t="e">
        <f t="shared" si="209"/>
        <v>#VALUE!</v>
      </c>
      <c r="H1676" s="31">
        <f t="shared" si="213"/>
        <v>0</v>
      </c>
      <c r="I1676" t="e">
        <f t="shared" si="214"/>
        <v>#VALUE!</v>
      </c>
      <c r="J1676" t="e">
        <f t="shared" si="215"/>
        <v>#VALUE!</v>
      </c>
    </row>
    <row r="1677" spans="3:10">
      <c r="C1677" s="58">
        <f t="shared" si="210"/>
        <v>0</v>
      </c>
      <c r="D1677" s="58" t="e">
        <f t="shared" si="211"/>
        <v>#VALUE!</v>
      </c>
      <c r="E1677" s="58" t="e">
        <f t="shared" si="212"/>
        <v>#VALUE!</v>
      </c>
      <c r="F1677" s="58" t="e">
        <f t="shared" si="208"/>
        <v>#VALUE!</v>
      </c>
      <c r="G1677" s="58" t="e">
        <f t="shared" si="209"/>
        <v>#VALUE!</v>
      </c>
      <c r="H1677" s="31">
        <f t="shared" si="213"/>
        <v>0</v>
      </c>
      <c r="I1677" t="e">
        <f t="shared" si="214"/>
        <v>#VALUE!</v>
      </c>
      <c r="J1677" t="e">
        <f t="shared" si="215"/>
        <v>#VALUE!</v>
      </c>
    </row>
    <row r="1678" spans="3:10">
      <c r="C1678" s="58">
        <f t="shared" si="210"/>
        <v>0</v>
      </c>
      <c r="D1678" s="58" t="e">
        <f t="shared" si="211"/>
        <v>#VALUE!</v>
      </c>
      <c r="E1678" s="58" t="e">
        <f t="shared" si="212"/>
        <v>#VALUE!</v>
      </c>
      <c r="F1678" s="58" t="e">
        <f t="shared" si="208"/>
        <v>#VALUE!</v>
      </c>
      <c r="G1678" s="58" t="e">
        <f t="shared" si="209"/>
        <v>#VALUE!</v>
      </c>
      <c r="H1678" s="31">
        <f t="shared" si="213"/>
        <v>0</v>
      </c>
      <c r="I1678" t="e">
        <f t="shared" si="214"/>
        <v>#VALUE!</v>
      </c>
      <c r="J1678" t="e">
        <f t="shared" si="215"/>
        <v>#VALUE!</v>
      </c>
    </row>
    <row r="1679" spans="3:10">
      <c r="C1679" s="58">
        <f t="shared" si="210"/>
        <v>0</v>
      </c>
      <c r="D1679" s="58" t="e">
        <f t="shared" si="211"/>
        <v>#VALUE!</v>
      </c>
      <c r="E1679" s="58" t="e">
        <f t="shared" si="212"/>
        <v>#VALUE!</v>
      </c>
      <c r="F1679" s="58" t="e">
        <f t="shared" si="208"/>
        <v>#VALUE!</v>
      </c>
      <c r="G1679" s="58" t="e">
        <f t="shared" si="209"/>
        <v>#VALUE!</v>
      </c>
      <c r="H1679" s="31">
        <f t="shared" si="213"/>
        <v>0</v>
      </c>
      <c r="I1679" t="e">
        <f t="shared" si="214"/>
        <v>#VALUE!</v>
      </c>
      <c r="J1679" t="e">
        <f t="shared" si="215"/>
        <v>#VALUE!</v>
      </c>
    </row>
    <row r="1680" spans="3:10">
      <c r="C1680" s="58">
        <f t="shared" si="210"/>
        <v>0</v>
      </c>
      <c r="D1680" s="58" t="e">
        <f t="shared" si="211"/>
        <v>#VALUE!</v>
      </c>
      <c r="E1680" s="58" t="e">
        <f t="shared" si="212"/>
        <v>#VALUE!</v>
      </c>
      <c r="F1680" s="58" t="e">
        <f t="shared" si="208"/>
        <v>#VALUE!</v>
      </c>
      <c r="G1680" s="58" t="e">
        <f t="shared" si="209"/>
        <v>#VALUE!</v>
      </c>
      <c r="H1680" s="31">
        <f t="shared" si="213"/>
        <v>0</v>
      </c>
      <c r="I1680" t="e">
        <f t="shared" si="214"/>
        <v>#VALUE!</v>
      </c>
      <c r="J1680" t="e">
        <f t="shared" si="215"/>
        <v>#VALUE!</v>
      </c>
    </row>
    <row r="1681" spans="3:10">
      <c r="C1681" s="58">
        <f t="shared" si="210"/>
        <v>0</v>
      </c>
      <c r="D1681" s="58" t="e">
        <f t="shared" si="211"/>
        <v>#VALUE!</v>
      </c>
      <c r="E1681" s="58" t="e">
        <f t="shared" si="212"/>
        <v>#VALUE!</v>
      </c>
      <c r="F1681" s="58" t="e">
        <f t="shared" si="208"/>
        <v>#VALUE!</v>
      </c>
      <c r="G1681" s="58" t="e">
        <f t="shared" si="209"/>
        <v>#VALUE!</v>
      </c>
      <c r="H1681" s="31">
        <f t="shared" si="213"/>
        <v>0</v>
      </c>
      <c r="I1681" t="e">
        <f t="shared" si="214"/>
        <v>#VALUE!</v>
      </c>
      <c r="J1681" t="e">
        <f t="shared" si="215"/>
        <v>#VALUE!</v>
      </c>
    </row>
    <row r="1682" spans="3:10">
      <c r="C1682" s="58">
        <f t="shared" si="210"/>
        <v>0</v>
      </c>
      <c r="D1682" s="58" t="e">
        <f t="shared" si="211"/>
        <v>#VALUE!</v>
      </c>
      <c r="E1682" s="58" t="e">
        <f t="shared" si="212"/>
        <v>#VALUE!</v>
      </c>
      <c r="F1682" s="58" t="e">
        <f t="shared" si="208"/>
        <v>#VALUE!</v>
      </c>
      <c r="G1682" s="58" t="e">
        <f t="shared" si="209"/>
        <v>#VALUE!</v>
      </c>
      <c r="H1682" s="31">
        <f t="shared" si="213"/>
        <v>0</v>
      </c>
      <c r="I1682" t="e">
        <f t="shared" si="214"/>
        <v>#VALUE!</v>
      </c>
      <c r="J1682" t="e">
        <f t="shared" si="215"/>
        <v>#VALUE!</v>
      </c>
    </row>
    <row r="1683" spans="3:10">
      <c r="C1683" s="58">
        <f t="shared" si="210"/>
        <v>0</v>
      </c>
      <c r="D1683" s="58" t="e">
        <f t="shared" si="211"/>
        <v>#VALUE!</v>
      </c>
      <c r="E1683" s="58" t="e">
        <f t="shared" si="212"/>
        <v>#VALUE!</v>
      </c>
      <c r="F1683" s="58" t="e">
        <f t="shared" si="208"/>
        <v>#VALUE!</v>
      </c>
      <c r="G1683" s="58" t="e">
        <f t="shared" si="209"/>
        <v>#VALUE!</v>
      </c>
      <c r="H1683" s="31">
        <f t="shared" si="213"/>
        <v>0</v>
      </c>
      <c r="I1683" t="e">
        <f t="shared" si="214"/>
        <v>#VALUE!</v>
      </c>
      <c r="J1683" t="e">
        <f t="shared" si="215"/>
        <v>#VALUE!</v>
      </c>
    </row>
    <row r="1684" spans="3:10">
      <c r="C1684" s="58">
        <f t="shared" si="210"/>
        <v>0</v>
      </c>
      <c r="D1684" s="58" t="e">
        <f t="shared" si="211"/>
        <v>#VALUE!</v>
      </c>
      <c r="E1684" s="58" t="e">
        <f t="shared" si="212"/>
        <v>#VALUE!</v>
      </c>
      <c r="F1684" s="58" t="e">
        <f t="shared" si="208"/>
        <v>#VALUE!</v>
      </c>
      <c r="G1684" s="58" t="e">
        <f t="shared" si="209"/>
        <v>#VALUE!</v>
      </c>
      <c r="H1684" s="31">
        <f t="shared" si="213"/>
        <v>0</v>
      </c>
      <c r="I1684" t="e">
        <f t="shared" si="214"/>
        <v>#VALUE!</v>
      </c>
      <c r="J1684" t="e">
        <f t="shared" si="215"/>
        <v>#VALUE!</v>
      </c>
    </row>
    <row r="1685" spans="3:10">
      <c r="C1685" s="58">
        <f t="shared" si="210"/>
        <v>0</v>
      </c>
      <c r="D1685" s="58" t="e">
        <f t="shared" si="211"/>
        <v>#VALUE!</v>
      </c>
      <c r="E1685" s="58" t="e">
        <f t="shared" si="212"/>
        <v>#VALUE!</v>
      </c>
      <c r="F1685" s="58" t="e">
        <f t="shared" si="208"/>
        <v>#VALUE!</v>
      </c>
      <c r="G1685" s="58" t="e">
        <f t="shared" si="209"/>
        <v>#VALUE!</v>
      </c>
      <c r="H1685" s="31">
        <f t="shared" si="213"/>
        <v>0</v>
      </c>
      <c r="I1685" t="e">
        <f t="shared" si="214"/>
        <v>#VALUE!</v>
      </c>
      <c r="J1685" t="e">
        <f t="shared" si="215"/>
        <v>#VALUE!</v>
      </c>
    </row>
    <row r="1686" spans="3:10">
      <c r="C1686" s="58">
        <f t="shared" si="210"/>
        <v>0</v>
      </c>
      <c r="D1686" s="58" t="e">
        <f t="shared" si="211"/>
        <v>#VALUE!</v>
      </c>
      <c r="E1686" s="58" t="e">
        <f t="shared" si="212"/>
        <v>#VALUE!</v>
      </c>
      <c r="F1686" s="58" t="e">
        <f t="shared" si="208"/>
        <v>#VALUE!</v>
      </c>
      <c r="G1686" s="58" t="e">
        <f t="shared" si="209"/>
        <v>#VALUE!</v>
      </c>
      <c r="H1686" s="31">
        <f t="shared" si="213"/>
        <v>0</v>
      </c>
      <c r="I1686" t="e">
        <f t="shared" si="214"/>
        <v>#VALUE!</v>
      </c>
      <c r="J1686" t="e">
        <f t="shared" si="215"/>
        <v>#VALUE!</v>
      </c>
    </row>
    <row r="1687" spans="3:10">
      <c r="C1687" s="58">
        <f t="shared" si="210"/>
        <v>0</v>
      </c>
      <c r="D1687" s="58" t="e">
        <f t="shared" si="211"/>
        <v>#VALUE!</v>
      </c>
      <c r="E1687" s="58" t="e">
        <f t="shared" si="212"/>
        <v>#VALUE!</v>
      </c>
      <c r="F1687" s="58" t="e">
        <f t="shared" si="208"/>
        <v>#VALUE!</v>
      </c>
      <c r="G1687" s="58" t="e">
        <f t="shared" si="209"/>
        <v>#VALUE!</v>
      </c>
      <c r="H1687" s="31">
        <f t="shared" si="213"/>
        <v>0</v>
      </c>
      <c r="I1687" t="e">
        <f t="shared" si="214"/>
        <v>#VALUE!</v>
      </c>
      <c r="J1687" t="e">
        <f t="shared" si="215"/>
        <v>#VALUE!</v>
      </c>
    </row>
    <row r="1688" spans="3:10">
      <c r="C1688" s="58">
        <f t="shared" si="210"/>
        <v>0</v>
      </c>
      <c r="D1688" s="58" t="e">
        <f t="shared" si="211"/>
        <v>#VALUE!</v>
      </c>
      <c r="E1688" s="58" t="e">
        <f t="shared" si="212"/>
        <v>#VALUE!</v>
      </c>
      <c r="F1688" s="58" t="e">
        <f t="shared" si="208"/>
        <v>#VALUE!</v>
      </c>
      <c r="G1688" s="58" t="e">
        <f t="shared" si="209"/>
        <v>#VALUE!</v>
      </c>
      <c r="H1688" s="31">
        <f t="shared" si="213"/>
        <v>0</v>
      </c>
      <c r="I1688" t="e">
        <f t="shared" si="214"/>
        <v>#VALUE!</v>
      </c>
      <c r="J1688" t="e">
        <f t="shared" si="215"/>
        <v>#VALUE!</v>
      </c>
    </row>
    <row r="1689" spans="3:10">
      <c r="C1689" s="58">
        <f t="shared" si="210"/>
        <v>0</v>
      </c>
      <c r="D1689" s="58" t="e">
        <f t="shared" si="211"/>
        <v>#VALUE!</v>
      </c>
      <c r="E1689" s="58" t="e">
        <f t="shared" si="212"/>
        <v>#VALUE!</v>
      </c>
      <c r="F1689" s="58" t="e">
        <f t="shared" si="208"/>
        <v>#VALUE!</v>
      </c>
      <c r="G1689" s="58" t="e">
        <f t="shared" si="209"/>
        <v>#VALUE!</v>
      </c>
      <c r="H1689" s="31">
        <f t="shared" si="213"/>
        <v>0</v>
      </c>
      <c r="I1689" t="e">
        <f t="shared" si="214"/>
        <v>#VALUE!</v>
      </c>
      <c r="J1689" t="e">
        <f t="shared" si="215"/>
        <v>#VALUE!</v>
      </c>
    </row>
    <row r="1690" spans="3:10">
      <c r="C1690" s="58">
        <f t="shared" si="210"/>
        <v>0</v>
      </c>
      <c r="D1690" s="58" t="e">
        <f t="shared" si="211"/>
        <v>#VALUE!</v>
      </c>
      <c r="E1690" s="58" t="e">
        <f t="shared" si="212"/>
        <v>#VALUE!</v>
      </c>
      <c r="F1690" s="58" t="e">
        <f t="shared" si="208"/>
        <v>#VALUE!</v>
      </c>
      <c r="G1690" s="58" t="e">
        <f t="shared" si="209"/>
        <v>#VALUE!</v>
      </c>
      <c r="H1690" s="31">
        <f t="shared" si="213"/>
        <v>0</v>
      </c>
      <c r="I1690" t="e">
        <f t="shared" si="214"/>
        <v>#VALUE!</v>
      </c>
      <c r="J1690" t="e">
        <f t="shared" si="215"/>
        <v>#VALUE!</v>
      </c>
    </row>
    <row r="1691" spans="3:10">
      <c r="C1691" s="58">
        <f t="shared" si="210"/>
        <v>0</v>
      </c>
      <c r="D1691" s="58" t="e">
        <f t="shared" si="211"/>
        <v>#VALUE!</v>
      </c>
      <c r="E1691" s="58" t="e">
        <f t="shared" si="212"/>
        <v>#VALUE!</v>
      </c>
      <c r="F1691" s="58" t="e">
        <f t="shared" si="208"/>
        <v>#VALUE!</v>
      </c>
      <c r="G1691" s="58" t="e">
        <f t="shared" si="209"/>
        <v>#VALUE!</v>
      </c>
      <c r="H1691" s="31">
        <f t="shared" si="213"/>
        <v>0</v>
      </c>
      <c r="I1691" t="e">
        <f t="shared" si="214"/>
        <v>#VALUE!</v>
      </c>
      <c r="J1691" t="e">
        <f t="shared" si="215"/>
        <v>#VALUE!</v>
      </c>
    </row>
    <row r="1692" spans="3:10">
      <c r="C1692" s="58">
        <f t="shared" si="210"/>
        <v>0</v>
      </c>
      <c r="D1692" s="58" t="e">
        <f t="shared" si="211"/>
        <v>#VALUE!</v>
      </c>
      <c r="E1692" s="58" t="e">
        <f t="shared" si="212"/>
        <v>#VALUE!</v>
      </c>
      <c r="F1692" s="58" t="e">
        <f t="shared" si="208"/>
        <v>#VALUE!</v>
      </c>
      <c r="G1692" s="58" t="e">
        <f t="shared" si="209"/>
        <v>#VALUE!</v>
      </c>
      <c r="H1692" s="31">
        <f t="shared" si="213"/>
        <v>0</v>
      </c>
      <c r="I1692" t="e">
        <f t="shared" si="214"/>
        <v>#VALUE!</v>
      </c>
      <c r="J1692" t="e">
        <f t="shared" si="215"/>
        <v>#VALUE!</v>
      </c>
    </row>
    <row r="1693" spans="3:10">
      <c r="C1693" s="58">
        <f t="shared" si="210"/>
        <v>0</v>
      </c>
      <c r="D1693" s="58" t="e">
        <f t="shared" si="211"/>
        <v>#VALUE!</v>
      </c>
      <c r="E1693" s="58" t="e">
        <f t="shared" si="212"/>
        <v>#VALUE!</v>
      </c>
      <c r="F1693" s="58" t="e">
        <f t="shared" si="208"/>
        <v>#VALUE!</v>
      </c>
      <c r="G1693" s="58" t="e">
        <f t="shared" si="209"/>
        <v>#VALUE!</v>
      </c>
      <c r="H1693" s="31">
        <f t="shared" si="213"/>
        <v>0</v>
      </c>
      <c r="I1693" t="e">
        <f t="shared" si="214"/>
        <v>#VALUE!</v>
      </c>
      <c r="J1693" t="e">
        <f t="shared" si="215"/>
        <v>#VALUE!</v>
      </c>
    </row>
    <row r="1694" spans="3:10">
      <c r="C1694" s="58">
        <f t="shared" si="210"/>
        <v>0</v>
      </c>
      <c r="D1694" s="58" t="e">
        <f t="shared" si="211"/>
        <v>#VALUE!</v>
      </c>
      <c r="E1694" s="58" t="e">
        <f t="shared" si="212"/>
        <v>#VALUE!</v>
      </c>
      <c r="F1694" s="58" t="e">
        <f t="shared" si="208"/>
        <v>#VALUE!</v>
      </c>
      <c r="G1694" s="58" t="e">
        <f t="shared" si="209"/>
        <v>#VALUE!</v>
      </c>
      <c r="H1694" s="31">
        <f t="shared" si="213"/>
        <v>0</v>
      </c>
      <c r="I1694" t="e">
        <f t="shared" si="214"/>
        <v>#VALUE!</v>
      </c>
      <c r="J1694" t="e">
        <f t="shared" si="215"/>
        <v>#VALUE!</v>
      </c>
    </row>
    <row r="1695" spans="3:10">
      <c r="C1695" s="58">
        <f t="shared" si="210"/>
        <v>0</v>
      </c>
      <c r="D1695" s="58" t="e">
        <f t="shared" si="211"/>
        <v>#VALUE!</v>
      </c>
      <c r="E1695" s="58" t="e">
        <f t="shared" si="212"/>
        <v>#VALUE!</v>
      </c>
      <c r="F1695" s="58" t="e">
        <f t="shared" si="208"/>
        <v>#VALUE!</v>
      </c>
      <c r="G1695" s="58" t="e">
        <f t="shared" si="209"/>
        <v>#VALUE!</v>
      </c>
      <c r="H1695" s="31">
        <f t="shared" si="213"/>
        <v>0</v>
      </c>
      <c r="I1695" t="e">
        <f t="shared" si="214"/>
        <v>#VALUE!</v>
      </c>
      <c r="J1695" t="e">
        <f t="shared" si="215"/>
        <v>#VALUE!</v>
      </c>
    </row>
    <row r="1696" spans="3:10">
      <c r="C1696" s="58">
        <f t="shared" si="210"/>
        <v>0</v>
      </c>
      <c r="D1696" s="58" t="e">
        <f t="shared" si="211"/>
        <v>#VALUE!</v>
      </c>
      <c r="E1696" s="58" t="e">
        <f t="shared" si="212"/>
        <v>#VALUE!</v>
      </c>
      <c r="F1696" s="58" t="e">
        <f t="shared" si="208"/>
        <v>#VALUE!</v>
      </c>
      <c r="G1696" s="58" t="e">
        <f t="shared" si="209"/>
        <v>#VALUE!</v>
      </c>
      <c r="H1696" s="31">
        <f t="shared" si="213"/>
        <v>0</v>
      </c>
      <c r="I1696" t="e">
        <f t="shared" si="214"/>
        <v>#VALUE!</v>
      </c>
      <c r="J1696" t="e">
        <f t="shared" si="215"/>
        <v>#VALUE!</v>
      </c>
    </row>
    <row r="1697" spans="3:10">
      <c r="C1697" s="58">
        <f t="shared" si="210"/>
        <v>0</v>
      </c>
      <c r="D1697" s="58" t="e">
        <f t="shared" si="211"/>
        <v>#VALUE!</v>
      </c>
      <c r="E1697" s="58" t="e">
        <f t="shared" si="212"/>
        <v>#VALUE!</v>
      </c>
      <c r="F1697" s="58" t="e">
        <f t="shared" ref="F1697:F1760" si="216">FIND(";",B1697,E1697+1)</f>
        <v>#VALUE!</v>
      </c>
      <c r="G1697" s="58" t="e">
        <f t="shared" ref="G1697:G1760" si="217">FIND(";",B1697,F1697+1)</f>
        <v>#VALUE!</v>
      </c>
      <c r="H1697" s="31">
        <f t="shared" si="213"/>
        <v>0</v>
      </c>
      <c r="I1697" t="e">
        <f t="shared" si="214"/>
        <v>#VALUE!</v>
      </c>
      <c r="J1697" t="e">
        <f t="shared" si="215"/>
        <v>#VALUE!</v>
      </c>
    </row>
    <row r="1698" spans="3:10">
      <c r="C1698" s="58">
        <f t="shared" si="210"/>
        <v>0</v>
      </c>
      <c r="D1698" s="58" t="e">
        <f t="shared" si="211"/>
        <v>#VALUE!</v>
      </c>
      <c r="E1698" s="58" t="e">
        <f t="shared" si="212"/>
        <v>#VALUE!</v>
      </c>
      <c r="F1698" s="58" t="e">
        <f t="shared" si="216"/>
        <v>#VALUE!</v>
      </c>
      <c r="G1698" s="58" t="e">
        <f t="shared" si="217"/>
        <v>#VALUE!</v>
      </c>
      <c r="H1698" s="31">
        <f t="shared" si="213"/>
        <v>0</v>
      </c>
      <c r="I1698" t="e">
        <f t="shared" si="214"/>
        <v>#VALUE!</v>
      </c>
      <c r="J1698" t="e">
        <f t="shared" si="215"/>
        <v>#VALUE!</v>
      </c>
    </row>
    <row r="1699" spans="3:10">
      <c r="C1699" s="58">
        <f t="shared" si="210"/>
        <v>0</v>
      </c>
      <c r="D1699" s="58" t="e">
        <f t="shared" si="211"/>
        <v>#VALUE!</v>
      </c>
      <c r="E1699" s="58" t="e">
        <f t="shared" si="212"/>
        <v>#VALUE!</v>
      </c>
      <c r="F1699" s="58" t="e">
        <f t="shared" si="216"/>
        <v>#VALUE!</v>
      </c>
      <c r="G1699" s="58" t="e">
        <f t="shared" si="217"/>
        <v>#VALUE!</v>
      </c>
      <c r="H1699" s="31">
        <f t="shared" si="213"/>
        <v>0</v>
      </c>
      <c r="I1699" t="e">
        <f t="shared" si="214"/>
        <v>#VALUE!</v>
      </c>
      <c r="J1699" t="e">
        <f t="shared" si="215"/>
        <v>#VALUE!</v>
      </c>
    </row>
    <row r="1700" spans="3:10">
      <c r="C1700" s="58">
        <f t="shared" si="210"/>
        <v>0</v>
      </c>
      <c r="D1700" s="58" t="e">
        <f t="shared" si="211"/>
        <v>#VALUE!</v>
      </c>
      <c r="E1700" s="58" t="e">
        <f t="shared" si="212"/>
        <v>#VALUE!</v>
      </c>
      <c r="F1700" s="58" t="e">
        <f t="shared" si="216"/>
        <v>#VALUE!</v>
      </c>
      <c r="G1700" s="58" t="e">
        <f t="shared" si="217"/>
        <v>#VALUE!</v>
      </c>
      <c r="H1700" s="31">
        <f t="shared" si="213"/>
        <v>0</v>
      </c>
      <c r="I1700" t="e">
        <f t="shared" si="214"/>
        <v>#VALUE!</v>
      </c>
      <c r="J1700" t="e">
        <f t="shared" si="215"/>
        <v>#VALUE!</v>
      </c>
    </row>
    <row r="1701" spans="3:10">
      <c r="C1701" s="58">
        <f t="shared" si="210"/>
        <v>0</v>
      </c>
      <c r="D1701" s="58" t="e">
        <f t="shared" si="211"/>
        <v>#VALUE!</v>
      </c>
      <c r="E1701" s="58" t="e">
        <f t="shared" si="212"/>
        <v>#VALUE!</v>
      </c>
      <c r="F1701" s="58" t="e">
        <f t="shared" si="216"/>
        <v>#VALUE!</v>
      </c>
      <c r="G1701" s="58" t="e">
        <f t="shared" si="217"/>
        <v>#VALUE!</v>
      </c>
      <c r="H1701" s="31">
        <f t="shared" si="213"/>
        <v>0</v>
      </c>
      <c r="I1701" t="e">
        <f t="shared" si="214"/>
        <v>#VALUE!</v>
      </c>
      <c r="J1701" t="e">
        <f t="shared" si="215"/>
        <v>#VALUE!</v>
      </c>
    </row>
    <row r="1702" spans="3:10">
      <c r="C1702" s="58">
        <f t="shared" si="210"/>
        <v>0</v>
      </c>
      <c r="D1702" s="58" t="e">
        <f t="shared" si="211"/>
        <v>#VALUE!</v>
      </c>
      <c r="E1702" s="58" t="e">
        <f t="shared" si="212"/>
        <v>#VALUE!</v>
      </c>
      <c r="F1702" s="58" t="e">
        <f t="shared" si="216"/>
        <v>#VALUE!</v>
      </c>
      <c r="G1702" s="58" t="e">
        <f t="shared" si="217"/>
        <v>#VALUE!</v>
      </c>
      <c r="H1702" s="31">
        <f t="shared" si="213"/>
        <v>0</v>
      </c>
      <c r="I1702" t="e">
        <f t="shared" si="214"/>
        <v>#VALUE!</v>
      </c>
      <c r="J1702" t="e">
        <f t="shared" si="215"/>
        <v>#VALUE!</v>
      </c>
    </row>
    <row r="1703" spans="3:10">
      <c r="C1703" s="58">
        <f t="shared" si="210"/>
        <v>0</v>
      </c>
      <c r="D1703" s="58" t="e">
        <f t="shared" si="211"/>
        <v>#VALUE!</v>
      </c>
      <c r="E1703" s="58" t="e">
        <f t="shared" si="212"/>
        <v>#VALUE!</v>
      </c>
      <c r="F1703" s="58" t="e">
        <f t="shared" si="216"/>
        <v>#VALUE!</v>
      </c>
      <c r="G1703" s="58" t="e">
        <f t="shared" si="217"/>
        <v>#VALUE!</v>
      </c>
      <c r="H1703" s="31">
        <f t="shared" si="213"/>
        <v>0</v>
      </c>
      <c r="I1703" t="e">
        <f t="shared" si="214"/>
        <v>#VALUE!</v>
      </c>
      <c r="J1703" t="e">
        <f t="shared" si="215"/>
        <v>#VALUE!</v>
      </c>
    </row>
    <row r="1704" spans="3:10">
      <c r="C1704" s="58">
        <f t="shared" si="210"/>
        <v>0</v>
      </c>
      <c r="D1704" s="58" t="e">
        <f t="shared" si="211"/>
        <v>#VALUE!</v>
      </c>
      <c r="E1704" s="58" t="e">
        <f t="shared" si="212"/>
        <v>#VALUE!</v>
      </c>
      <c r="F1704" s="58" t="e">
        <f t="shared" si="216"/>
        <v>#VALUE!</v>
      </c>
      <c r="G1704" s="58" t="e">
        <f t="shared" si="217"/>
        <v>#VALUE!</v>
      </c>
      <c r="H1704" s="31">
        <f t="shared" si="213"/>
        <v>0</v>
      </c>
      <c r="I1704" t="e">
        <f t="shared" si="214"/>
        <v>#VALUE!</v>
      </c>
      <c r="J1704" t="e">
        <f t="shared" si="215"/>
        <v>#VALUE!</v>
      </c>
    </row>
    <row r="1705" spans="3:10">
      <c r="C1705" s="58">
        <f t="shared" si="210"/>
        <v>0</v>
      </c>
      <c r="D1705" s="58" t="e">
        <f t="shared" si="211"/>
        <v>#VALUE!</v>
      </c>
      <c r="E1705" s="58" t="e">
        <f t="shared" si="212"/>
        <v>#VALUE!</v>
      </c>
      <c r="F1705" s="58" t="e">
        <f t="shared" si="216"/>
        <v>#VALUE!</v>
      </c>
      <c r="G1705" s="58" t="e">
        <f t="shared" si="217"/>
        <v>#VALUE!</v>
      </c>
      <c r="H1705" s="31">
        <f t="shared" si="213"/>
        <v>0</v>
      </c>
      <c r="I1705" t="e">
        <f t="shared" si="214"/>
        <v>#VALUE!</v>
      </c>
      <c r="J1705" t="e">
        <f t="shared" si="215"/>
        <v>#VALUE!</v>
      </c>
    </row>
    <row r="1706" spans="3:10">
      <c r="C1706" s="58">
        <f t="shared" si="210"/>
        <v>0</v>
      </c>
      <c r="D1706" s="58" t="e">
        <f t="shared" si="211"/>
        <v>#VALUE!</v>
      </c>
      <c r="E1706" s="58" t="e">
        <f t="shared" si="212"/>
        <v>#VALUE!</v>
      </c>
      <c r="F1706" s="58" t="e">
        <f t="shared" si="216"/>
        <v>#VALUE!</v>
      </c>
      <c r="G1706" s="58" t="e">
        <f t="shared" si="217"/>
        <v>#VALUE!</v>
      </c>
      <c r="H1706" s="31">
        <f t="shared" si="213"/>
        <v>0</v>
      </c>
      <c r="I1706" t="e">
        <f t="shared" si="214"/>
        <v>#VALUE!</v>
      </c>
      <c r="J1706" t="e">
        <f t="shared" si="215"/>
        <v>#VALUE!</v>
      </c>
    </row>
    <row r="1707" spans="3:10">
      <c r="C1707" s="58">
        <f t="shared" si="210"/>
        <v>0</v>
      </c>
      <c r="D1707" s="58" t="e">
        <f t="shared" si="211"/>
        <v>#VALUE!</v>
      </c>
      <c r="E1707" s="58" t="e">
        <f t="shared" si="212"/>
        <v>#VALUE!</v>
      </c>
      <c r="F1707" s="58" t="e">
        <f t="shared" si="216"/>
        <v>#VALUE!</v>
      </c>
      <c r="G1707" s="58" t="e">
        <f t="shared" si="217"/>
        <v>#VALUE!</v>
      </c>
      <c r="H1707" s="31">
        <f t="shared" si="213"/>
        <v>0</v>
      </c>
      <c r="I1707" t="e">
        <f t="shared" si="214"/>
        <v>#VALUE!</v>
      </c>
      <c r="J1707" t="e">
        <f t="shared" si="215"/>
        <v>#VALUE!</v>
      </c>
    </row>
    <row r="1708" spans="3:10">
      <c r="C1708" s="58">
        <f t="shared" si="210"/>
        <v>0</v>
      </c>
      <c r="D1708" s="58" t="e">
        <f t="shared" si="211"/>
        <v>#VALUE!</v>
      </c>
      <c r="E1708" s="58" t="e">
        <f t="shared" si="212"/>
        <v>#VALUE!</v>
      </c>
      <c r="F1708" s="58" t="e">
        <f t="shared" si="216"/>
        <v>#VALUE!</v>
      </c>
      <c r="G1708" s="58" t="e">
        <f t="shared" si="217"/>
        <v>#VALUE!</v>
      </c>
      <c r="H1708" s="31">
        <f t="shared" si="213"/>
        <v>0</v>
      </c>
      <c r="I1708" t="e">
        <f t="shared" si="214"/>
        <v>#VALUE!</v>
      </c>
      <c r="J1708" t="e">
        <f t="shared" si="215"/>
        <v>#VALUE!</v>
      </c>
    </row>
    <row r="1709" spans="3:10">
      <c r="C1709" s="58">
        <f t="shared" si="210"/>
        <v>0</v>
      </c>
      <c r="D1709" s="58" t="e">
        <f t="shared" si="211"/>
        <v>#VALUE!</v>
      </c>
      <c r="E1709" s="58" t="e">
        <f t="shared" si="212"/>
        <v>#VALUE!</v>
      </c>
      <c r="F1709" s="58" t="e">
        <f t="shared" si="216"/>
        <v>#VALUE!</v>
      </c>
      <c r="G1709" s="58" t="e">
        <f t="shared" si="217"/>
        <v>#VALUE!</v>
      </c>
      <c r="H1709" s="31">
        <f t="shared" si="213"/>
        <v>0</v>
      </c>
      <c r="I1709" t="e">
        <f t="shared" si="214"/>
        <v>#VALUE!</v>
      </c>
      <c r="J1709" t="e">
        <f t="shared" si="215"/>
        <v>#VALUE!</v>
      </c>
    </row>
    <row r="1710" spans="3:10">
      <c r="C1710" s="58">
        <f t="shared" si="210"/>
        <v>0</v>
      </c>
      <c r="D1710" s="58" t="e">
        <f t="shared" si="211"/>
        <v>#VALUE!</v>
      </c>
      <c r="E1710" s="58" t="e">
        <f t="shared" si="212"/>
        <v>#VALUE!</v>
      </c>
      <c r="F1710" s="58" t="e">
        <f t="shared" si="216"/>
        <v>#VALUE!</v>
      </c>
      <c r="G1710" s="58" t="e">
        <f t="shared" si="217"/>
        <v>#VALUE!</v>
      </c>
      <c r="H1710" s="31">
        <f t="shared" si="213"/>
        <v>0</v>
      </c>
      <c r="I1710" t="e">
        <f t="shared" si="214"/>
        <v>#VALUE!</v>
      </c>
      <c r="J1710" t="e">
        <f t="shared" si="215"/>
        <v>#VALUE!</v>
      </c>
    </row>
    <row r="1711" spans="3:10">
      <c r="C1711" s="58">
        <f t="shared" si="210"/>
        <v>0</v>
      </c>
      <c r="D1711" s="58" t="e">
        <f t="shared" si="211"/>
        <v>#VALUE!</v>
      </c>
      <c r="E1711" s="58" t="e">
        <f t="shared" si="212"/>
        <v>#VALUE!</v>
      </c>
      <c r="F1711" s="58" t="e">
        <f t="shared" si="216"/>
        <v>#VALUE!</v>
      </c>
      <c r="G1711" s="58" t="e">
        <f t="shared" si="217"/>
        <v>#VALUE!</v>
      </c>
      <c r="H1711" s="31">
        <f t="shared" si="213"/>
        <v>0</v>
      </c>
      <c r="I1711" t="e">
        <f t="shared" si="214"/>
        <v>#VALUE!</v>
      </c>
      <c r="J1711" t="e">
        <f t="shared" si="215"/>
        <v>#VALUE!</v>
      </c>
    </row>
    <row r="1712" spans="3:10">
      <c r="C1712" s="58">
        <f t="shared" si="210"/>
        <v>0</v>
      </c>
      <c r="D1712" s="58" t="e">
        <f t="shared" si="211"/>
        <v>#VALUE!</v>
      </c>
      <c r="E1712" s="58" t="e">
        <f t="shared" si="212"/>
        <v>#VALUE!</v>
      </c>
      <c r="F1712" s="58" t="e">
        <f t="shared" si="216"/>
        <v>#VALUE!</v>
      </c>
      <c r="G1712" s="58" t="e">
        <f t="shared" si="217"/>
        <v>#VALUE!</v>
      </c>
      <c r="H1712" s="31">
        <f t="shared" si="213"/>
        <v>0</v>
      </c>
      <c r="I1712" t="e">
        <f t="shared" si="214"/>
        <v>#VALUE!</v>
      </c>
      <c r="J1712" t="e">
        <f t="shared" si="215"/>
        <v>#VALUE!</v>
      </c>
    </row>
    <row r="1713" spans="3:10">
      <c r="C1713" s="58">
        <f t="shared" si="210"/>
        <v>0</v>
      </c>
      <c r="D1713" s="58" t="e">
        <f t="shared" si="211"/>
        <v>#VALUE!</v>
      </c>
      <c r="E1713" s="58" t="e">
        <f t="shared" si="212"/>
        <v>#VALUE!</v>
      </c>
      <c r="F1713" s="58" t="e">
        <f t="shared" si="216"/>
        <v>#VALUE!</v>
      </c>
      <c r="G1713" s="58" t="e">
        <f t="shared" si="217"/>
        <v>#VALUE!</v>
      </c>
      <c r="H1713" s="31">
        <f t="shared" si="213"/>
        <v>0</v>
      </c>
      <c r="I1713" t="e">
        <f t="shared" si="214"/>
        <v>#VALUE!</v>
      </c>
      <c r="J1713" t="e">
        <f t="shared" si="215"/>
        <v>#VALUE!</v>
      </c>
    </row>
    <row r="1714" spans="3:10">
      <c r="C1714" s="58">
        <f t="shared" si="210"/>
        <v>0</v>
      </c>
      <c r="D1714" s="58" t="e">
        <f t="shared" si="211"/>
        <v>#VALUE!</v>
      </c>
      <c r="E1714" s="58" t="e">
        <f t="shared" si="212"/>
        <v>#VALUE!</v>
      </c>
      <c r="F1714" s="58" t="e">
        <f t="shared" si="216"/>
        <v>#VALUE!</v>
      </c>
      <c r="G1714" s="58" t="e">
        <f t="shared" si="217"/>
        <v>#VALUE!</v>
      </c>
      <c r="H1714" s="31">
        <f t="shared" si="213"/>
        <v>0</v>
      </c>
      <c r="I1714" t="e">
        <f t="shared" si="214"/>
        <v>#VALUE!</v>
      </c>
      <c r="J1714" t="e">
        <f t="shared" si="215"/>
        <v>#VALUE!</v>
      </c>
    </row>
    <row r="1715" spans="3:10">
      <c r="C1715" s="58">
        <f t="shared" si="210"/>
        <v>0</v>
      </c>
      <c r="D1715" s="58" t="e">
        <f t="shared" si="211"/>
        <v>#VALUE!</v>
      </c>
      <c r="E1715" s="58" t="e">
        <f t="shared" si="212"/>
        <v>#VALUE!</v>
      </c>
      <c r="F1715" s="58" t="e">
        <f t="shared" si="216"/>
        <v>#VALUE!</v>
      </c>
      <c r="G1715" s="58" t="e">
        <f t="shared" si="217"/>
        <v>#VALUE!</v>
      </c>
      <c r="H1715" s="31">
        <f t="shared" si="213"/>
        <v>0</v>
      </c>
      <c r="I1715" t="e">
        <f t="shared" si="214"/>
        <v>#VALUE!</v>
      </c>
      <c r="J1715" t="e">
        <f t="shared" si="215"/>
        <v>#VALUE!</v>
      </c>
    </row>
    <row r="1716" spans="3:10">
      <c r="C1716" s="58">
        <f t="shared" si="210"/>
        <v>0</v>
      </c>
      <c r="D1716" s="58" t="e">
        <f t="shared" si="211"/>
        <v>#VALUE!</v>
      </c>
      <c r="E1716" s="58" t="e">
        <f t="shared" si="212"/>
        <v>#VALUE!</v>
      </c>
      <c r="F1716" s="58" t="e">
        <f t="shared" si="216"/>
        <v>#VALUE!</v>
      </c>
      <c r="G1716" s="58" t="e">
        <f t="shared" si="217"/>
        <v>#VALUE!</v>
      </c>
      <c r="H1716" s="31">
        <f t="shared" si="213"/>
        <v>0</v>
      </c>
      <c r="I1716" t="e">
        <f t="shared" si="214"/>
        <v>#VALUE!</v>
      </c>
      <c r="J1716" t="e">
        <f t="shared" si="215"/>
        <v>#VALUE!</v>
      </c>
    </row>
    <row r="1717" spans="3:10">
      <c r="C1717" s="58">
        <f t="shared" si="210"/>
        <v>0</v>
      </c>
      <c r="D1717" s="58" t="e">
        <f t="shared" si="211"/>
        <v>#VALUE!</v>
      </c>
      <c r="E1717" s="58" t="e">
        <f t="shared" si="212"/>
        <v>#VALUE!</v>
      </c>
      <c r="F1717" s="58" t="e">
        <f t="shared" si="216"/>
        <v>#VALUE!</v>
      </c>
      <c r="G1717" s="58" t="e">
        <f t="shared" si="217"/>
        <v>#VALUE!</v>
      </c>
      <c r="H1717" s="31">
        <f t="shared" si="213"/>
        <v>0</v>
      </c>
      <c r="I1717" t="e">
        <f t="shared" si="214"/>
        <v>#VALUE!</v>
      </c>
      <c r="J1717" t="e">
        <f t="shared" si="215"/>
        <v>#VALUE!</v>
      </c>
    </row>
    <row r="1718" spans="3:10">
      <c r="C1718" s="58">
        <f t="shared" si="210"/>
        <v>0</v>
      </c>
      <c r="D1718" s="58" t="e">
        <f t="shared" si="211"/>
        <v>#VALUE!</v>
      </c>
      <c r="E1718" s="58" t="e">
        <f t="shared" si="212"/>
        <v>#VALUE!</v>
      </c>
      <c r="F1718" s="58" t="e">
        <f t="shared" si="216"/>
        <v>#VALUE!</v>
      </c>
      <c r="G1718" s="58" t="e">
        <f t="shared" si="217"/>
        <v>#VALUE!</v>
      </c>
      <c r="H1718" s="31">
        <f t="shared" si="213"/>
        <v>0</v>
      </c>
      <c r="I1718" t="e">
        <f t="shared" si="214"/>
        <v>#VALUE!</v>
      </c>
      <c r="J1718" t="e">
        <f t="shared" si="215"/>
        <v>#VALUE!</v>
      </c>
    </row>
    <row r="1719" spans="3:10">
      <c r="C1719" s="58">
        <f t="shared" si="210"/>
        <v>0</v>
      </c>
      <c r="D1719" s="58" t="e">
        <f t="shared" si="211"/>
        <v>#VALUE!</v>
      </c>
      <c r="E1719" s="58" t="e">
        <f t="shared" si="212"/>
        <v>#VALUE!</v>
      </c>
      <c r="F1719" s="58" t="e">
        <f t="shared" si="216"/>
        <v>#VALUE!</v>
      </c>
      <c r="G1719" s="58" t="e">
        <f t="shared" si="217"/>
        <v>#VALUE!</v>
      </c>
      <c r="H1719" s="31">
        <f t="shared" si="213"/>
        <v>0</v>
      </c>
      <c r="I1719" t="e">
        <f t="shared" si="214"/>
        <v>#VALUE!</v>
      </c>
      <c r="J1719" t="e">
        <f t="shared" si="215"/>
        <v>#VALUE!</v>
      </c>
    </row>
    <row r="1720" spans="3:10">
      <c r="C1720" s="58">
        <f t="shared" si="210"/>
        <v>0</v>
      </c>
      <c r="D1720" s="58" t="e">
        <f t="shared" si="211"/>
        <v>#VALUE!</v>
      </c>
      <c r="E1720" s="58" t="e">
        <f t="shared" si="212"/>
        <v>#VALUE!</v>
      </c>
      <c r="F1720" s="58" t="e">
        <f t="shared" si="216"/>
        <v>#VALUE!</v>
      </c>
      <c r="G1720" s="58" t="e">
        <f t="shared" si="217"/>
        <v>#VALUE!</v>
      </c>
      <c r="H1720" s="31">
        <f t="shared" si="213"/>
        <v>0</v>
      </c>
      <c r="I1720" t="e">
        <f t="shared" si="214"/>
        <v>#VALUE!</v>
      </c>
      <c r="J1720" t="e">
        <f t="shared" si="215"/>
        <v>#VALUE!</v>
      </c>
    </row>
    <row r="1721" spans="3:10">
      <c r="C1721" s="58">
        <f t="shared" si="210"/>
        <v>0</v>
      </c>
      <c r="D1721" s="58" t="e">
        <f t="shared" si="211"/>
        <v>#VALUE!</v>
      </c>
      <c r="E1721" s="58" t="e">
        <f t="shared" si="212"/>
        <v>#VALUE!</v>
      </c>
      <c r="F1721" s="58" t="e">
        <f t="shared" si="216"/>
        <v>#VALUE!</v>
      </c>
      <c r="G1721" s="58" t="e">
        <f t="shared" si="217"/>
        <v>#VALUE!</v>
      </c>
      <c r="H1721" s="31">
        <f t="shared" si="213"/>
        <v>0</v>
      </c>
      <c r="I1721" t="e">
        <f t="shared" si="214"/>
        <v>#VALUE!</v>
      </c>
      <c r="J1721" t="e">
        <f t="shared" si="215"/>
        <v>#VALUE!</v>
      </c>
    </row>
    <row r="1722" spans="3:10">
      <c r="C1722" s="58">
        <f t="shared" si="210"/>
        <v>0</v>
      </c>
      <c r="D1722" s="58" t="e">
        <f t="shared" si="211"/>
        <v>#VALUE!</v>
      </c>
      <c r="E1722" s="58" t="e">
        <f t="shared" si="212"/>
        <v>#VALUE!</v>
      </c>
      <c r="F1722" s="58" t="e">
        <f t="shared" si="216"/>
        <v>#VALUE!</v>
      </c>
      <c r="G1722" s="58" t="e">
        <f t="shared" si="217"/>
        <v>#VALUE!</v>
      </c>
      <c r="H1722" s="31">
        <f t="shared" si="213"/>
        <v>0</v>
      </c>
      <c r="I1722" t="e">
        <f t="shared" si="214"/>
        <v>#VALUE!</v>
      </c>
      <c r="J1722" t="e">
        <f t="shared" si="215"/>
        <v>#VALUE!</v>
      </c>
    </row>
    <row r="1723" spans="3:10">
      <c r="C1723" s="58">
        <f t="shared" si="210"/>
        <v>0</v>
      </c>
      <c r="D1723" s="58" t="e">
        <f t="shared" si="211"/>
        <v>#VALUE!</v>
      </c>
      <c r="E1723" s="58" t="e">
        <f t="shared" si="212"/>
        <v>#VALUE!</v>
      </c>
      <c r="F1723" s="58" t="e">
        <f t="shared" si="216"/>
        <v>#VALUE!</v>
      </c>
      <c r="G1723" s="58" t="e">
        <f t="shared" si="217"/>
        <v>#VALUE!</v>
      </c>
      <c r="H1723" s="31">
        <f t="shared" si="213"/>
        <v>0</v>
      </c>
      <c r="I1723" t="e">
        <f t="shared" si="214"/>
        <v>#VALUE!</v>
      </c>
      <c r="J1723" t="e">
        <f t="shared" si="215"/>
        <v>#VALUE!</v>
      </c>
    </row>
    <row r="1724" spans="3:10">
      <c r="C1724" s="58">
        <f t="shared" si="210"/>
        <v>0</v>
      </c>
      <c r="D1724" s="58" t="e">
        <f t="shared" si="211"/>
        <v>#VALUE!</v>
      </c>
      <c r="E1724" s="58" t="e">
        <f t="shared" si="212"/>
        <v>#VALUE!</v>
      </c>
      <c r="F1724" s="58" t="e">
        <f t="shared" si="216"/>
        <v>#VALUE!</v>
      </c>
      <c r="G1724" s="58" t="e">
        <f t="shared" si="217"/>
        <v>#VALUE!</v>
      </c>
      <c r="H1724" s="31">
        <f t="shared" si="213"/>
        <v>0</v>
      </c>
      <c r="I1724" t="e">
        <f t="shared" si="214"/>
        <v>#VALUE!</v>
      </c>
      <c r="J1724" t="e">
        <f t="shared" si="215"/>
        <v>#VALUE!</v>
      </c>
    </row>
    <row r="1725" spans="3:10">
      <c r="C1725" s="58">
        <f t="shared" si="210"/>
        <v>0</v>
      </c>
      <c r="D1725" s="58" t="e">
        <f t="shared" si="211"/>
        <v>#VALUE!</v>
      </c>
      <c r="E1725" s="58" t="e">
        <f t="shared" si="212"/>
        <v>#VALUE!</v>
      </c>
      <c r="F1725" s="58" t="e">
        <f t="shared" si="216"/>
        <v>#VALUE!</v>
      </c>
      <c r="G1725" s="58" t="e">
        <f t="shared" si="217"/>
        <v>#VALUE!</v>
      </c>
      <c r="H1725" s="31">
        <f t="shared" si="213"/>
        <v>0</v>
      </c>
      <c r="I1725" t="e">
        <f t="shared" si="214"/>
        <v>#VALUE!</v>
      </c>
      <c r="J1725" t="e">
        <f t="shared" si="215"/>
        <v>#VALUE!</v>
      </c>
    </row>
    <row r="1726" spans="3:10">
      <c r="C1726" s="58">
        <f t="shared" si="210"/>
        <v>0</v>
      </c>
      <c r="D1726" s="58" t="e">
        <f t="shared" si="211"/>
        <v>#VALUE!</v>
      </c>
      <c r="E1726" s="58" t="e">
        <f t="shared" si="212"/>
        <v>#VALUE!</v>
      </c>
      <c r="F1726" s="58" t="e">
        <f t="shared" si="216"/>
        <v>#VALUE!</v>
      </c>
      <c r="G1726" s="58" t="e">
        <f t="shared" si="217"/>
        <v>#VALUE!</v>
      </c>
      <c r="H1726" s="31">
        <f t="shared" si="213"/>
        <v>0</v>
      </c>
      <c r="I1726" t="e">
        <f t="shared" si="214"/>
        <v>#VALUE!</v>
      </c>
      <c r="J1726" t="e">
        <f t="shared" si="215"/>
        <v>#VALUE!</v>
      </c>
    </row>
    <row r="1727" spans="3:10">
      <c r="C1727" s="58">
        <f t="shared" si="210"/>
        <v>0</v>
      </c>
      <c r="D1727" s="58" t="e">
        <f t="shared" si="211"/>
        <v>#VALUE!</v>
      </c>
      <c r="E1727" s="58" t="e">
        <f t="shared" si="212"/>
        <v>#VALUE!</v>
      </c>
      <c r="F1727" s="58" t="e">
        <f t="shared" si="216"/>
        <v>#VALUE!</v>
      </c>
      <c r="G1727" s="58" t="e">
        <f t="shared" si="217"/>
        <v>#VALUE!</v>
      </c>
      <c r="H1727" s="31">
        <f t="shared" si="213"/>
        <v>0</v>
      </c>
      <c r="I1727" t="e">
        <f t="shared" si="214"/>
        <v>#VALUE!</v>
      </c>
      <c r="J1727" t="e">
        <f t="shared" si="215"/>
        <v>#VALUE!</v>
      </c>
    </row>
    <row r="1728" spans="3:10">
      <c r="C1728" s="58">
        <f t="shared" si="210"/>
        <v>0</v>
      </c>
      <c r="D1728" s="58" t="e">
        <f t="shared" si="211"/>
        <v>#VALUE!</v>
      </c>
      <c r="E1728" s="58" t="e">
        <f t="shared" si="212"/>
        <v>#VALUE!</v>
      </c>
      <c r="F1728" s="58" t="e">
        <f t="shared" si="216"/>
        <v>#VALUE!</v>
      </c>
      <c r="G1728" s="58" t="e">
        <f t="shared" si="217"/>
        <v>#VALUE!</v>
      </c>
      <c r="H1728" s="31">
        <f t="shared" si="213"/>
        <v>0</v>
      </c>
      <c r="I1728" t="e">
        <f t="shared" si="214"/>
        <v>#VALUE!</v>
      </c>
      <c r="J1728" t="e">
        <f t="shared" si="215"/>
        <v>#VALUE!</v>
      </c>
    </row>
    <row r="1729" spans="3:10">
      <c r="C1729" s="58">
        <f t="shared" si="210"/>
        <v>0</v>
      </c>
      <c r="D1729" s="58" t="e">
        <f t="shared" si="211"/>
        <v>#VALUE!</v>
      </c>
      <c r="E1729" s="58" t="e">
        <f t="shared" si="212"/>
        <v>#VALUE!</v>
      </c>
      <c r="F1729" s="58" t="e">
        <f t="shared" si="216"/>
        <v>#VALUE!</v>
      </c>
      <c r="G1729" s="58" t="e">
        <f t="shared" si="217"/>
        <v>#VALUE!</v>
      </c>
      <c r="H1729" s="31">
        <f t="shared" si="213"/>
        <v>0</v>
      </c>
      <c r="I1729" t="e">
        <f t="shared" si="214"/>
        <v>#VALUE!</v>
      </c>
      <c r="J1729" t="e">
        <f t="shared" si="215"/>
        <v>#VALUE!</v>
      </c>
    </row>
    <row r="1730" spans="3:10">
      <c r="C1730" s="58">
        <f t="shared" ref="C1730:C1793" si="218">IFERROR(FIND(";",B1730,1),B1730)</f>
        <v>0</v>
      </c>
      <c r="D1730" s="58" t="e">
        <f t="shared" ref="D1730:D1793" si="219">FIND(";",B1730,C1730+1)</f>
        <v>#VALUE!</v>
      </c>
      <c r="E1730" s="58" t="e">
        <f t="shared" ref="E1730:E1793" si="220">FIND(";",B1730,D1730+1)</f>
        <v>#VALUE!</v>
      </c>
      <c r="F1730" s="58" t="e">
        <f t="shared" si="216"/>
        <v>#VALUE!</v>
      </c>
      <c r="G1730" s="58" t="e">
        <f t="shared" si="217"/>
        <v>#VALUE!</v>
      </c>
      <c r="H1730" s="31">
        <f t="shared" ref="H1730:H1793" si="221">IFERROR(MID(B1730,1,C1730-1),B1730)</f>
        <v>0</v>
      </c>
      <c r="I1730" t="e">
        <f t="shared" ref="I1730:I1793" si="222">MID(B1730,C1730+1,D1730-1-C1730)</f>
        <v>#VALUE!</v>
      </c>
      <c r="J1730" t="e">
        <f t="shared" ref="J1730:J1793" si="223">MID(B1730,D1730+1,1000)</f>
        <v>#VALUE!</v>
      </c>
    </row>
    <row r="1731" spans="3:10">
      <c r="C1731" s="58">
        <f t="shared" si="218"/>
        <v>0</v>
      </c>
      <c r="D1731" s="58" t="e">
        <f t="shared" si="219"/>
        <v>#VALUE!</v>
      </c>
      <c r="E1731" s="58" t="e">
        <f t="shared" si="220"/>
        <v>#VALUE!</v>
      </c>
      <c r="F1731" s="58" t="e">
        <f t="shared" si="216"/>
        <v>#VALUE!</v>
      </c>
      <c r="G1731" s="58" t="e">
        <f t="shared" si="217"/>
        <v>#VALUE!</v>
      </c>
      <c r="H1731" s="31">
        <f t="shared" si="221"/>
        <v>0</v>
      </c>
      <c r="I1731" t="e">
        <f t="shared" si="222"/>
        <v>#VALUE!</v>
      </c>
      <c r="J1731" t="e">
        <f t="shared" si="223"/>
        <v>#VALUE!</v>
      </c>
    </row>
    <row r="1732" spans="3:10">
      <c r="C1732" s="58">
        <f t="shared" si="218"/>
        <v>0</v>
      </c>
      <c r="D1732" s="58" t="e">
        <f t="shared" si="219"/>
        <v>#VALUE!</v>
      </c>
      <c r="E1732" s="58" t="e">
        <f t="shared" si="220"/>
        <v>#VALUE!</v>
      </c>
      <c r="F1732" s="58" t="e">
        <f t="shared" si="216"/>
        <v>#VALUE!</v>
      </c>
      <c r="G1732" s="58" t="e">
        <f t="shared" si="217"/>
        <v>#VALUE!</v>
      </c>
      <c r="H1732" s="31">
        <f t="shared" si="221"/>
        <v>0</v>
      </c>
      <c r="I1732" t="e">
        <f t="shared" si="222"/>
        <v>#VALUE!</v>
      </c>
      <c r="J1732" t="e">
        <f t="shared" si="223"/>
        <v>#VALUE!</v>
      </c>
    </row>
    <row r="1733" spans="3:10">
      <c r="C1733" s="58">
        <f t="shared" si="218"/>
        <v>0</v>
      </c>
      <c r="D1733" s="58" t="e">
        <f t="shared" si="219"/>
        <v>#VALUE!</v>
      </c>
      <c r="E1733" s="58" t="e">
        <f t="shared" si="220"/>
        <v>#VALUE!</v>
      </c>
      <c r="F1733" s="58" t="e">
        <f t="shared" si="216"/>
        <v>#VALUE!</v>
      </c>
      <c r="G1733" s="58" t="e">
        <f t="shared" si="217"/>
        <v>#VALUE!</v>
      </c>
      <c r="H1733" s="31">
        <f t="shared" si="221"/>
        <v>0</v>
      </c>
      <c r="I1733" t="e">
        <f t="shared" si="222"/>
        <v>#VALUE!</v>
      </c>
      <c r="J1733" t="e">
        <f t="shared" si="223"/>
        <v>#VALUE!</v>
      </c>
    </row>
    <row r="1734" spans="3:10">
      <c r="C1734" s="58">
        <f t="shared" si="218"/>
        <v>0</v>
      </c>
      <c r="D1734" s="58" t="e">
        <f t="shared" si="219"/>
        <v>#VALUE!</v>
      </c>
      <c r="E1734" s="58" t="e">
        <f t="shared" si="220"/>
        <v>#VALUE!</v>
      </c>
      <c r="F1734" s="58" t="e">
        <f t="shared" si="216"/>
        <v>#VALUE!</v>
      </c>
      <c r="G1734" s="58" t="e">
        <f t="shared" si="217"/>
        <v>#VALUE!</v>
      </c>
      <c r="H1734" s="31">
        <f t="shared" si="221"/>
        <v>0</v>
      </c>
      <c r="I1734" t="e">
        <f t="shared" si="222"/>
        <v>#VALUE!</v>
      </c>
      <c r="J1734" t="e">
        <f t="shared" si="223"/>
        <v>#VALUE!</v>
      </c>
    </row>
    <row r="1735" spans="3:10">
      <c r="C1735" s="58">
        <f t="shared" si="218"/>
        <v>0</v>
      </c>
      <c r="D1735" s="58" t="e">
        <f t="shared" si="219"/>
        <v>#VALUE!</v>
      </c>
      <c r="E1735" s="58" t="e">
        <f t="shared" si="220"/>
        <v>#VALUE!</v>
      </c>
      <c r="F1735" s="58" t="e">
        <f t="shared" si="216"/>
        <v>#VALUE!</v>
      </c>
      <c r="G1735" s="58" t="e">
        <f t="shared" si="217"/>
        <v>#VALUE!</v>
      </c>
      <c r="H1735" s="31">
        <f t="shared" si="221"/>
        <v>0</v>
      </c>
      <c r="I1735" t="e">
        <f t="shared" si="222"/>
        <v>#VALUE!</v>
      </c>
      <c r="J1735" t="e">
        <f t="shared" si="223"/>
        <v>#VALUE!</v>
      </c>
    </row>
    <row r="1736" spans="3:10">
      <c r="C1736" s="58">
        <f t="shared" si="218"/>
        <v>0</v>
      </c>
      <c r="D1736" s="58" t="e">
        <f t="shared" si="219"/>
        <v>#VALUE!</v>
      </c>
      <c r="E1736" s="58" t="e">
        <f t="shared" si="220"/>
        <v>#VALUE!</v>
      </c>
      <c r="F1736" s="58" t="e">
        <f t="shared" si="216"/>
        <v>#VALUE!</v>
      </c>
      <c r="G1736" s="58" t="e">
        <f t="shared" si="217"/>
        <v>#VALUE!</v>
      </c>
      <c r="H1736" s="31">
        <f t="shared" si="221"/>
        <v>0</v>
      </c>
      <c r="I1736" t="e">
        <f t="shared" si="222"/>
        <v>#VALUE!</v>
      </c>
      <c r="J1736" t="e">
        <f t="shared" si="223"/>
        <v>#VALUE!</v>
      </c>
    </row>
    <row r="1737" spans="3:10">
      <c r="C1737" s="58">
        <f t="shared" si="218"/>
        <v>0</v>
      </c>
      <c r="D1737" s="58" t="e">
        <f t="shared" si="219"/>
        <v>#VALUE!</v>
      </c>
      <c r="E1737" s="58" t="e">
        <f t="shared" si="220"/>
        <v>#VALUE!</v>
      </c>
      <c r="F1737" s="58" t="e">
        <f t="shared" si="216"/>
        <v>#VALUE!</v>
      </c>
      <c r="G1737" s="58" t="e">
        <f t="shared" si="217"/>
        <v>#VALUE!</v>
      </c>
      <c r="H1737" s="31">
        <f t="shared" si="221"/>
        <v>0</v>
      </c>
      <c r="I1737" t="e">
        <f t="shared" si="222"/>
        <v>#VALUE!</v>
      </c>
      <c r="J1737" t="e">
        <f t="shared" si="223"/>
        <v>#VALUE!</v>
      </c>
    </row>
    <row r="1738" spans="3:10">
      <c r="C1738" s="58">
        <f t="shared" si="218"/>
        <v>0</v>
      </c>
      <c r="D1738" s="58" t="e">
        <f t="shared" si="219"/>
        <v>#VALUE!</v>
      </c>
      <c r="E1738" s="58" t="e">
        <f t="shared" si="220"/>
        <v>#VALUE!</v>
      </c>
      <c r="F1738" s="58" t="e">
        <f t="shared" si="216"/>
        <v>#VALUE!</v>
      </c>
      <c r="G1738" s="58" t="e">
        <f t="shared" si="217"/>
        <v>#VALUE!</v>
      </c>
      <c r="H1738" s="31">
        <f t="shared" si="221"/>
        <v>0</v>
      </c>
      <c r="I1738" t="e">
        <f t="shared" si="222"/>
        <v>#VALUE!</v>
      </c>
      <c r="J1738" t="e">
        <f t="shared" si="223"/>
        <v>#VALUE!</v>
      </c>
    </row>
    <row r="1739" spans="3:10">
      <c r="C1739" s="58">
        <f t="shared" si="218"/>
        <v>0</v>
      </c>
      <c r="D1739" s="58" t="e">
        <f t="shared" si="219"/>
        <v>#VALUE!</v>
      </c>
      <c r="E1739" s="58" t="e">
        <f t="shared" si="220"/>
        <v>#VALUE!</v>
      </c>
      <c r="F1739" s="58" t="e">
        <f t="shared" si="216"/>
        <v>#VALUE!</v>
      </c>
      <c r="G1739" s="58" t="e">
        <f t="shared" si="217"/>
        <v>#VALUE!</v>
      </c>
      <c r="H1739" s="31">
        <f t="shared" si="221"/>
        <v>0</v>
      </c>
      <c r="I1739" t="e">
        <f t="shared" si="222"/>
        <v>#VALUE!</v>
      </c>
      <c r="J1739" t="e">
        <f t="shared" si="223"/>
        <v>#VALUE!</v>
      </c>
    </row>
    <row r="1740" spans="3:10">
      <c r="C1740" s="58">
        <f t="shared" si="218"/>
        <v>0</v>
      </c>
      <c r="D1740" s="58" t="e">
        <f t="shared" si="219"/>
        <v>#VALUE!</v>
      </c>
      <c r="E1740" s="58" t="e">
        <f t="shared" si="220"/>
        <v>#VALUE!</v>
      </c>
      <c r="F1740" s="58" t="e">
        <f t="shared" si="216"/>
        <v>#VALUE!</v>
      </c>
      <c r="G1740" s="58" t="e">
        <f t="shared" si="217"/>
        <v>#VALUE!</v>
      </c>
      <c r="H1740" s="31">
        <f t="shared" si="221"/>
        <v>0</v>
      </c>
      <c r="I1740" t="e">
        <f t="shared" si="222"/>
        <v>#VALUE!</v>
      </c>
      <c r="J1740" t="e">
        <f t="shared" si="223"/>
        <v>#VALUE!</v>
      </c>
    </row>
    <row r="1741" spans="3:10">
      <c r="C1741" s="58">
        <f t="shared" si="218"/>
        <v>0</v>
      </c>
      <c r="D1741" s="58" t="e">
        <f t="shared" si="219"/>
        <v>#VALUE!</v>
      </c>
      <c r="E1741" s="58" t="e">
        <f t="shared" si="220"/>
        <v>#VALUE!</v>
      </c>
      <c r="F1741" s="58" t="e">
        <f t="shared" si="216"/>
        <v>#VALUE!</v>
      </c>
      <c r="G1741" s="58" t="e">
        <f t="shared" si="217"/>
        <v>#VALUE!</v>
      </c>
      <c r="H1741" s="31">
        <f t="shared" si="221"/>
        <v>0</v>
      </c>
      <c r="I1741" t="e">
        <f t="shared" si="222"/>
        <v>#VALUE!</v>
      </c>
      <c r="J1741" t="e">
        <f t="shared" si="223"/>
        <v>#VALUE!</v>
      </c>
    </row>
    <row r="1742" spans="3:10">
      <c r="C1742" s="58">
        <f t="shared" si="218"/>
        <v>0</v>
      </c>
      <c r="D1742" s="58" t="e">
        <f t="shared" si="219"/>
        <v>#VALUE!</v>
      </c>
      <c r="E1742" s="58" t="e">
        <f t="shared" si="220"/>
        <v>#VALUE!</v>
      </c>
      <c r="F1742" s="58" t="e">
        <f t="shared" si="216"/>
        <v>#VALUE!</v>
      </c>
      <c r="G1742" s="58" t="e">
        <f t="shared" si="217"/>
        <v>#VALUE!</v>
      </c>
      <c r="H1742" s="31">
        <f t="shared" si="221"/>
        <v>0</v>
      </c>
      <c r="I1742" t="e">
        <f t="shared" si="222"/>
        <v>#VALUE!</v>
      </c>
      <c r="J1742" t="e">
        <f t="shared" si="223"/>
        <v>#VALUE!</v>
      </c>
    </row>
    <row r="1743" spans="3:10">
      <c r="C1743" s="58">
        <f t="shared" si="218"/>
        <v>0</v>
      </c>
      <c r="D1743" s="58" t="e">
        <f t="shared" si="219"/>
        <v>#VALUE!</v>
      </c>
      <c r="E1743" s="58" t="e">
        <f t="shared" si="220"/>
        <v>#VALUE!</v>
      </c>
      <c r="F1743" s="58" t="e">
        <f t="shared" si="216"/>
        <v>#VALUE!</v>
      </c>
      <c r="G1743" s="58" t="e">
        <f t="shared" si="217"/>
        <v>#VALUE!</v>
      </c>
      <c r="H1743" s="31">
        <f t="shared" si="221"/>
        <v>0</v>
      </c>
      <c r="I1743" t="e">
        <f t="shared" si="222"/>
        <v>#VALUE!</v>
      </c>
      <c r="J1743" t="e">
        <f t="shared" si="223"/>
        <v>#VALUE!</v>
      </c>
    </row>
    <row r="1744" spans="3:10">
      <c r="C1744" s="58">
        <f t="shared" si="218"/>
        <v>0</v>
      </c>
      <c r="D1744" s="58" t="e">
        <f t="shared" si="219"/>
        <v>#VALUE!</v>
      </c>
      <c r="E1744" s="58" t="e">
        <f t="shared" si="220"/>
        <v>#VALUE!</v>
      </c>
      <c r="F1744" s="58" t="e">
        <f t="shared" si="216"/>
        <v>#VALUE!</v>
      </c>
      <c r="G1744" s="58" t="e">
        <f t="shared" si="217"/>
        <v>#VALUE!</v>
      </c>
      <c r="H1744" s="31">
        <f t="shared" si="221"/>
        <v>0</v>
      </c>
      <c r="I1744" t="e">
        <f t="shared" si="222"/>
        <v>#VALUE!</v>
      </c>
      <c r="J1744" t="e">
        <f t="shared" si="223"/>
        <v>#VALUE!</v>
      </c>
    </row>
    <row r="1745" spans="3:10">
      <c r="C1745" s="58">
        <f t="shared" si="218"/>
        <v>0</v>
      </c>
      <c r="D1745" s="58" t="e">
        <f t="shared" si="219"/>
        <v>#VALUE!</v>
      </c>
      <c r="E1745" s="58" t="e">
        <f t="shared" si="220"/>
        <v>#VALUE!</v>
      </c>
      <c r="F1745" s="58" t="e">
        <f t="shared" si="216"/>
        <v>#VALUE!</v>
      </c>
      <c r="G1745" s="58" t="e">
        <f t="shared" si="217"/>
        <v>#VALUE!</v>
      </c>
      <c r="H1745" s="31">
        <f t="shared" si="221"/>
        <v>0</v>
      </c>
      <c r="I1745" t="e">
        <f t="shared" si="222"/>
        <v>#VALUE!</v>
      </c>
      <c r="J1745" t="e">
        <f t="shared" si="223"/>
        <v>#VALUE!</v>
      </c>
    </row>
    <row r="1746" spans="3:10">
      <c r="C1746" s="58">
        <f t="shared" si="218"/>
        <v>0</v>
      </c>
      <c r="D1746" s="58" t="e">
        <f t="shared" si="219"/>
        <v>#VALUE!</v>
      </c>
      <c r="E1746" s="58" t="e">
        <f t="shared" si="220"/>
        <v>#VALUE!</v>
      </c>
      <c r="F1746" s="58" t="e">
        <f t="shared" si="216"/>
        <v>#VALUE!</v>
      </c>
      <c r="G1746" s="58" t="e">
        <f t="shared" si="217"/>
        <v>#VALUE!</v>
      </c>
      <c r="H1746" s="31">
        <f t="shared" si="221"/>
        <v>0</v>
      </c>
      <c r="I1746" t="e">
        <f t="shared" si="222"/>
        <v>#VALUE!</v>
      </c>
      <c r="J1746" t="e">
        <f t="shared" si="223"/>
        <v>#VALUE!</v>
      </c>
    </row>
    <row r="1747" spans="3:10">
      <c r="C1747" s="58">
        <f t="shared" si="218"/>
        <v>0</v>
      </c>
      <c r="D1747" s="58" t="e">
        <f t="shared" si="219"/>
        <v>#VALUE!</v>
      </c>
      <c r="E1747" s="58" t="e">
        <f t="shared" si="220"/>
        <v>#VALUE!</v>
      </c>
      <c r="F1747" s="58" t="e">
        <f t="shared" si="216"/>
        <v>#VALUE!</v>
      </c>
      <c r="G1747" s="58" t="e">
        <f t="shared" si="217"/>
        <v>#VALUE!</v>
      </c>
      <c r="H1747" s="31">
        <f t="shared" si="221"/>
        <v>0</v>
      </c>
      <c r="I1747" t="e">
        <f t="shared" si="222"/>
        <v>#VALUE!</v>
      </c>
      <c r="J1747" t="e">
        <f t="shared" si="223"/>
        <v>#VALUE!</v>
      </c>
    </row>
    <row r="1748" spans="3:10">
      <c r="C1748" s="58">
        <f t="shared" si="218"/>
        <v>0</v>
      </c>
      <c r="D1748" s="58" t="e">
        <f t="shared" si="219"/>
        <v>#VALUE!</v>
      </c>
      <c r="E1748" s="58" t="e">
        <f t="shared" si="220"/>
        <v>#VALUE!</v>
      </c>
      <c r="F1748" s="58" t="e">
        <f t="shared" si="216"/>
        <v>#VALUE!</v>
      </c>
      <c r="G1748" s="58" t="e">
        <f t="shared" si="217"/>
        <v>#VALUE!</v>
      </c>
      <c r="H1748" s="31">
        <f t="shared" si="221"/>
        <v>0</v>
      </c>
      <c r="I1748" t="e">
        <f t="shared" si="222"/>
        <v>#VALUE!</v>
      </c>
      <c r="J1748" t="e">
        <f t="shared" si="223"/>
        <v>#VALUE!</v>
      </c>
    </row>
    <row r="1749" spans="3:10">
      <c r="C1749" s="58">
        <f t="shared" si="218"/>
        <v>0</v>
      </c>
      <c r="D1749" s="58" t="e">
        <f t="shared" si="219"/>
        <v>#VALUE!</v>
      </c>
      <c r="E1749" s="58" t="e">
        <f t="shared" si="220"/>
        <v>#VALUE!</v>
      </c>
      <c r="F1749" s="58" t="e">
        <f t="shared" si="216"/>
        <v>#VALUE!</v>
      </c>
      <c r="G1749" s="58" t="e">
        <f t="shared" si="217"/>
        <v>#VALUE!</v>
      </c>
      <c r="H1749" s="31">
        <f t="shared" si="221"/>
        <v>0</v>
      </c>
      <c r="I1749" t="e">
        <f t="shared" si="222"/>
        <v>#VALUE!</v>
      </c>
      <c r="J1749" t="e">
        <f t="shared" si="223"/>
        <v>#VALUE!</v>
      </c>
    </row>
    <row r="1750" spans="3:10">
      <c r="C1750" s="58">
        <f t="shared" si="218"/>
        <v>0</v>
      </c>
      <c r="D1750" s="58" t="e">
        <f t="shared" si="219"/>
        <v>#VALUE!</v>
      </c>
      <c r="E1750" s="58" t="e">
        <f t="shared" si="220"/>
        <v>#VALUE!</v>
      </c>
      <c r="F1750" s="58" t="e">
        <f t="shared" si="216"/>
        <v>#VALUE!</v>
      </c>
      <c r="G1750" s="58" t="e">
        <f t="shared" si="217"/>
        <v>#VALUE!</v>
      </c>
      <c r="H1750" s="31">
        <f t="shared" si="221"/>
        <v>0</v>
      </c>
      <c r="I1750" t="e">
        <f t="shared" si="222"/>
        <v>#VALUE!</v>
      </c>
      <c r="J1750" t="e">
        <f t="shared" si="223"/>
        <v>#VALUE!</v>
      </c>
    </row>
    <row r="1751" spans="3:10">
      <c r="C1751" s="58">
        <f t="shared" si="218"/>
        <v>0</v>
      </c>
      <c r="D1751" s="58" t="e">
        <f t="shared" si="219"/>
        <v>#VALUE!</v>
      </c>
      <c r="E1751" s="58" t="e">
        <f t="shared" si="220"/>
        <v>#VALUE!</v>
      </c>
      <c r="F1751" s="58" t="e">
        <f t="shared" si="216"/>
        <v>#VALUE!</v>
      </c>
      <c r="G1751" s="58" t="e">
        <f t="shared" si="217"/>
        <v>#VALUE!</v>
      </c>
      <c r="H1751" s="31">
        <f t="shared" si="221"/>
        <v>0</v>
      </c>
      <c r="I1751" t="e">
        <f t="shared" si="222"/>
        <v>#VALUE!</v>
      </c>
      <c r="J1751" t="e">
        <f t="shared" si="223"/>
        <v>#VALUE!</v>
      </c>
    </row>
    <row r="1752" spans="3:10">
      <c r="C1752" s="58">
        <f t="shared" si="218"/>
        <v>0</v>
      </c>
      <c r="D1752" s="58" t="e">
        <f t="shared" si="219"/>
        <v>#VALUE!</v>
      </c>
      <c r="E1752" s="58" t="e">
        <f t="shared" si="220"/>
        <v>#VALUE!</v>
      </c>
      <c r="F1752" s="58" t="e">
        <f t="shared" si="216"/>
        <v>#VALUE!</v>
      </c>
      <c r="G1752" s="58" t="e">
        <f t="shared" si="217"/>
        <v>#VALUE!</v>
      </c>
      <c r="H1752" s="31">
        <f t="shared" si="221"/>
        <v>0</v>
      </c>
      <c r="I1752" t="e">
        <f t="shared" si="222"/>
        <v>#VALUE!</v>
      </c>
      <c r="J1752" t="e">
        <f t="shared" si="223"/>
        <v>#VALUE!</v>
      </c>
    </row>
    <row r="1753" spans="3:10">
      <c r="C1753" s="58">
        <f t="shared" si="218"/>
        <v>0</v>
      </c>
      <c r="D1753" s="58" t="e">
        <f t="shared" si="219"/>
        <v>#VALUE!</v>
      </c>
      <c r="E1753" s="58" t="e">
        <f t="shared" si="220"/>
        <v>#VALUE!</v>
      </c>
      <c r="F1753" s="58" t="e">
        <f t="shared" si="216"/>
        <v>#VALUE!</v>
      </c>
      <c r="G1753" s="58" t="e">
        <f t="shared" si="217"/>
        <v>#VALUE!</v>
      </c>
      <c r="H1753" s="31">
        <f t="shared" si="221"/>
        <v>0</v>
      </c>
      <c r="I1753" t="e">
        <f t="shared" si="222"/>
        <v>#VALUE!</v>
      </c>
      <c r="J1753" t="e">
        <f t="shared" si="223"/>
        <v>#VALUE!</v>
      </c>
    </row>
    <row r="1754" spans="3:10">
      <c r="C1754" s="58">
        <f t="shared" si="218"/>
        <v>0</v>
      </c>
      <c r="D1754" s="58" t="e">
        <f t="shared" si="219"/>
        <v>#VALUE!</v>
      </c>
      <c r="E1754" s="58" t="e">
        <f t="shared" si="220"/>
        <v>#VALUE!</v>
      </c>
      <c r="F1754" s="58" t="e">
        <f t="shared" si="216"/>
        <v>#VALUE!</v>
      </c>
      <c r="G1754" s="58" t="e">
        <f t="shared" si="217"/>
        <v>#VALUE!</v>
      </c>
      <c r="H1754" s="31">
        <f t="shared" si="221"/>
        <v>0</v>
      </c>
      <c r="I1754" t="e">
        <f t="shared" si="222"/>
        <v>#VALUE!</v>
      </c>
      <c r="J1754" t="e">
        <f t="shared" si="223"/>
        <v>#VALUE!</v>
      </c>
    </row>
    <row r="1755" spans="3:10">
      <c r="C1755" s="58">
        <f t="shared" si="218"/>
        <v>0</v>
      </c>
      <c r="D1755" s="58" t="e">
        <f t="shared" si="219"/>
        <v>#VALUE!</v>
      </c>
      <c r="E1755" s="58" t="e">
        <f t="shared" si="220"/>
        <v>#VALUE!</v>
      </c>
      <c r="F1755" s="58" t="e">
        <f t="shared" si="216"/>
        <v>#VALUE!</v>
      </c>
      <c r="G1755" s="58" t="e">
        <f t="shared" si="217"/>
        <v>#VALUE!</v>
      </c>
      <c r="H1755" s="31">
        <f t="shared" si="221"/>
        <v>0</v>
      </c>
      <c r="I1755" t="e">
        <f t="shared" si="222"/>
        <v>#VALUE!</v>
      </c>
      <c r="J1755" t="e">
        <f t="shared" si="223"/>
        <v>#VALUE!</v>
      </c>
    </row>
    <row r="1756" spans="3:10">
      <c r="C1756" s="58">
        <f t="shared" si="218"/>
        <v>0</v>
      </c>
      <c r="D1756" s="58" t="e">
        <f t="shared" si="219"/>
        <v>#VALUE!</v>
      </c>
      <c r="E1756" s="58" t="e">
        <f t="shared" si="220"/>
        <v>#VALUE!</v>
      </c>
      <c r="F1756" s="58" t="e">
        <f t="shared" si="216"/>
        <v>#VALUE!</v>
      </c>
      <c r="G1756" s="58" t="e">
        <f t="shared" si="217"/>
        <v>#VALUE!</v>
      </c>
      <c r="H1756" s="31">
        <f t="shared" si="221"/>
        <v>0</v>
      </c>
      <c r="I1756" t="e">
        <f t="shared" si="222"/>
        <v>#VALUE!</v>
      </c>
      <c r="J1756" t="e">
        <f t="shared" si="223"/>
        <v>#VALUE!</v>
      </c>
    </row>
    <row r="1757" spans="3:10">
      <c r="C1757" s="58">
        <f t="shared" si="218"/>
        <v>0</v>
      </c>
      <c r="D1757" s="58" t="e">
        <f t="shared" si="219"/>
        <v>#VALUE!</v>
      </c>
      <c r="E1757" s="58" t="e">
        <f t="shared" si="220"/>
        <v>#VALUE!</v>
      </c>
      <c r="F1757" s="58" t="e">
        <f t="shared" si="216"/>
        <v>#VALUE!</v>
      </c>
      <c r="G1757" s="58" t="e">
        <f t="shared" si="217"/>
        <v>#VALUE!</v>
      </c>
      <c r="H1757" s="31">
        <f t="shared" si="221"/>
        <v>0</v>
      </c>
      <c r="I1757" t="e">
        <f t="shared" si="222"/>
        <v>#VALUE!</v>
      </c>
      <c r="J1757" t="e">
        <f t="shared" si="223"/>
        <v>#VALUE!</v>
      </c>
    </row>
    <row r="1758" spans="3:10">
      <c r="C1758" s="58">
        <f t="shared" si="218"/>
        <v>0</v>
      </c>
      <c r="D1758" s="58" t="e">
        <f t="shared" si="219"/>
        <v>#VALUE!</v>
      </c>
      <c r="E1758" s="58" t="e">
        <f t="shared" si="220"/>
        <v>#VALUE!</v>
      </c>
      <c r="F1758" s="58" t="e">
        <f t="shared" si="216"/>
        <v>#VALUE!</v>
      </c>
      <c r="G1758" s="58" t="e">
        <f t="shared" si="217"/>
        <v>#VALUE!</v>
      </c>
      <c r="H1758" s="31">
        <f t="shared" si="221"/>
        <v>0</v>
      </c>
      <c r="I1758" t="e">
        <f t="shared" si="222"/>
        <v>#VALUE!</v>
      </c>
      <c r="J1758" t="e">
        <f t="shared" si="223"/>
        <v>#VALUE!</v>
      </c>
    </row>
    <row r="1759" spans="3:10">
      <c r="C1759" s="58">
        <f t="shared" si="218"/>
        <v>0</v>
      </c>
      <c r="D1759" s="58" t="e">
        <f t="shared" si="219"/>
        <v>#VALUE!</v>
      </c>
      <c r="E1759" s="58" t="e">
        <f t="shared" si="220"/>
        <v>#VALUE!</v>
      </c>
      <c r="F1759" s="58" t="e">
        <f t="shared" si="216"/>
        <v>#VALUE!</v>
      </c>
      <c r="G1759" s="58" t="e">
        <f t="shared" si="217"/>
        <v>#VALUE!</v>
      </c>
      <c r="H1759" s="31">
        <f t="shared" si="221"/>
        <v>0</v>
      </c>
      <c r="I1759" t="e">
        <f t="shared" si="222"/>
        <v>#VALUE!</v>
      </c>
      <c r="J1759" t="e">
        <f t="shared" si="223"/>
        <v>#VALUE!</v>
      </c>
    </row>
    <row r="1760" spans="3:10">
      <c r="C1760" s="58">
        <f t="shared" si="218"/>
        <v>0</v>
      </c>
      <c r="D1760" s="58" t="e">
        <f t="shared" si="219"/>
        <v>#VALUE!</v>
      </c>
      <c r="E1760" s="58" t="e">
        <f t="shared" si="220"/>
        <v>#VALUE!</v>
      </c>
      <c r="F1760" s="58" t="e">
        <f t="shared" si="216"/>
        <v>#VALUE!</v>
      </c>
      <c r="G1760" s="58" t="e">
        <f t="shared" si="217"/>
        <v>#VALUE!</v>
      </c>
      <c r="H1760" s="31">
        <f t="shared" si="221"/>
        <v>0</v>
      </c>
      <c r="I1760" t="e">
        <f t="shared" si="222"/>
        <v>#VALUE!</v>
      </c>
      <c r="J1760" t="e">
        <f t="shared" si="223"/>
        <v>#VALUE!</v>
      </c>
    </row>
    <row r="1761" spans="3:10">
      <c r="C1761" s="58">
        <f t="shared" si="218"/>
        <v>0</v>
      </c>
      <c r="D1761" s="58" t="e">
        <f t="shared" si="219"/>
        <v>#VALUE!</v>
      </c>
      <c r="E1761" s="58" t="e">
        <f t="shared" si="220"/>
        <v>#VALUE!</v>
      </c>
      <c r="F1761" s="58" t="e">
        <f t="shared" ref="F1761:F1824" si="224">FIND(";",B1761,E1761+1)</f>
        <v>#VALUE!</v>
      </c>
      <c r="G1761" s="58" t="e">
        <f t="shared" ref="G1761:G1824" si="225">FIND(";",B1761,F1761+1)</f>
        <v>#VALUE!</v>
      </c>
      <c r="H1761" s="31">
        <f t="shared" si="221"/>
        <v>0</v>
      </c>
      <c r="I1761" t="e">
        <f t="shared" si="222"/>
        <v>#VALUE!</v>
      </c>
      <c r="J1761" t="e">
        <f t="shared" si="223"/>
        <v>#VALUE!</v>
      </c>
    </row>
    <row r="1762" spans="3:10">
      <c r="C1762" s="58">
        <f t="shared" si="218"/>
        <v>0</v>
      </c>
      <c r="D1762" s="58" t="e">
        <f t="shared" si="219"/>
        <v>#VALUE!</v>
      </c>
      <c r="E1762" s="58" t="e">
        <f t="shared" si="220"/>
        <v>#VALUE!</v>
      </c>
      <c r="F1762" s="58" t="e">
        <f t="shared" si="224"/>
        <v>#VALUE!</v>
      </c>
      <c r="G1762" s="58" t="e">
        <f t="shared" si="225"/>
        <v>#VALUE!</v>
      </c>
      <c r="H1762" s="31">
        <f t="shared" si="221"/>
        <v>0</v>
      </c>
      <c r="I1762" t="e">
        <f t="shared" si="222"/>
        <v>#VALUE!</v>
      </c>
      <c r="J1762" t="e">
        <f t="shared" si="223"/>
        <v>#VALUE!</v>
      </c>
    </row>
    <row r="1763" spans="3:10">
      <c r="C1763" s="58">
        <f t="shared" si="218"/>
        <v>0</v>
      </c>
      <c r="D1763" s="58" t="e">
        <f t="shared" si="219"/>
        <v>#VALUE!</v>
      </c>
      <c r="E1763" s="58" t="e">
        <f t="shared" si="220"/>
        <v>#VALUE!</v>
      </c>
      <c r="F1763" s="58" t="e">
        <f t="shared" si="224"/>
        <v>#VALUE!</v>
      </c>
      <c r="G1763" s="58" t="e">
        <f t="shared" si="225"/>
        <v>#VALUE!</v>
      </c>
      <c r="H1763" s="31">
        <f t="shared" si="221"/>
        <v>0</v>
      </c>
      <c r="I1763" t="e">
        <f t="shared" si="222"/>
        <v>#VALUE!</v>
      </c>
      <c r="J1763" t="e">
        <f t="shared" si="223"/>
        <v>#VALUE!</v>
      </c>
    </row>
    <row r="1764" spans="3:10">
      <c r="C1764" s="58">
        <f t="shared" si="218"/>
        <v>0</v>
      </c>
      <c r="D1764" s="58" t="e">
        <f t="shared" si="219"/>
        <v>#VALUE!</v>
      </c>
      <c r="E1764" s="58" t="e">
        <f t="shared" si="220"/>
        <v>#VALUE!</v>
      </c>
      <c r="F1764" s="58" t="e">
        <f t="shared" si="224"/>
        <v>#VALUE!</v>
      </c>
      <c r="G1764" s="58" t="e">
        <f t="shared" si="225"/>
        <v>#VALUE!</v>
      </c>
      <c r="H1764" s="31">
        <f t="shared" si="221"/>
        <v>0</v>
      </c>
      <c r="I1764" t="e">
        <f t="shared" si="222"/>
        <v>#VALUE!</v>
      </c>
      <c r="J1764" t="e">
        <f t="shared" si="223"/>
        <v>#VALUE!</v>
      </c>
    </row>
    <row r="1765" spans="3:10">
      <c r="C1765" s="58">
        <f t="shared" si="218"/>
        <v>0</v>
      </c>
      <c r="D1765" s="58" t="e">
        <f t="shared" si="219"/>
        <v>#VALUE!</v>
      </c>
      <c r="E1765" s="58" t="e">
        <f t="shared" si="220"/>
        <v>#VALUE!</v>
      </c>
      <c r="F1765" s="58" t="e">
        <f t="shared" si="224"/>
        <v>#VALUE!</v>
      </c>
      <c r="G1765" s="58" t="e">
        <f t="shared" si="225"/>
        <v>#VALUE!</v>
      </c>
      <c r="H1765" s="31">
        <f t="shared" si="221"/>
        <v>0</v>
      </c>
      <c r="I1765" t="e">
        <f t="shared" si="222"/>
        <v>#VALUE!</v>
      </c>
      <c r="J1765" t="e">
        <f t="shared" si="223"/>
        <v>#VALUE!</v>
      </c>
    </row>
    <row r="1766" spans="3:10">
      <c r="C1766" s="58">
        <f t="shared" si="218"/>
        <v>0</v>
      </c>
      <c r="D1766" s="58" t="e">
        <f t="shared" si="219"/>
        <v>#VALUE!</v>
      </c>
      <c r="E1766" s="58" t="e">
        <f t="shared" si="220"/>
        <v>#VALUE!</v>
      </c>
      <c r="F1766" s="58" t="e">
        <f t="shared" si="224"/>
        <v>#VALUE!</v>
      </c>
      <c r="G1766" s="58" t="e">
        <f t="shared" si="225"/>
        <v>#VALUE!</v>
      </c>
      <c r="H1766" s="31">
        <f t="shared" si="221"/>
        <v>0</v>
      </c>
      <c r="I1766" t="e">
        <f t="shared" si="222"/>
        <v>#VALUE!</v>
      </c>
      <c r="J1766" t="e">
        <f t="shared" si="223"/>
        <v>#VALUE!</v>
      </c>
    </row>
    <row r="1767" spans="3:10">
      <c r="C1767" s="58">
        <f t="shared" si="218"/>
        <v>0</v>
      </c>
      <c r="D1767" s="58" t="e">
        <f t="shared" si="219"/>
        <v>#VALUE!</v>
      </c>
      <c r="E1767" s="58" t="e">
        <f t="shared" si="220"/>
        <v>#VALUE!</v>
      </c>
      <c r="F1767" s="58" t="e">
        <f t="shared" si="224"/>
        <v>#VALUE!</v>
      </c>
      <c r="G1767" s="58" t="e">
        <f t="shared" si="225"/>
        <v>#VALUE!</v>
      </c>
      <c r="H1767" s="31">
        <f t="shared" si="221"/>
        <v>0</v>
      </c>
      <c r="I1767" t="e">
        <f t="shared" si="222"/>
        <v>#VALUE!</v>
      </c>
      <c r="J1767" t="e">
        <f t="shared" si="223"/>
        <v>#VALUE!</v>
      </c>
    </row>
    <row r="1768" spans="3:10">
      <c r="C1768" s="58">
        <f t="shared" si="218"/>
        <v>0</v>
      </c>
      <c r="D1768" s="58" t="e">
        <f t="shared" si="219"/>
        <v>#VALUE!</v>
      </c>
      <c r="E1768" s="58" t="e">
        <f t="shared" si="220"/>
        <v>#VALUE!</v>
      </c>
      <c r="F1768" s="58" t="e">
        <f t="shared" si="224"/>
        <v>#VALUE!</v>
      </c>
      <c r="G1768" s="58" t="e">
        <f t="shared" si="225"/>
        <v>#VALUE!</v>
      </c>
      <c r="H1768" s="31">
        <f t="shared" si="221"/>
        <v>0</v>
      </c>
      <c r="I1768" t="e">
        <f t="shared" si="222"/>
        <v>#VALUE!</v>
      </c>
      <c r="J1768" t="e">
        <f t="shared" si="223"/>
        <v>#VALUE!</v>
      </c>
    </row>
    <row r="1769" spans="3:10">
      <c r="C1769" s="58">
        <f t="shared" si="218"/>
        <v>0</v>
      </c>
      <c r="D1769" s="58" t="e">
        <f t="shared" si="219"/>
        <v>#VALUE!</v>
      </c>
      <c r="E1769" s="58" t="e">
        <f t="shared" si="220"/>
        <v>#VALUE!</v>
      </c>
      <c r="F1769" s="58" t="e">
        <f t="shared" si="224"/>
        <v>#VALUE!</v>
      </c>
      <c r="G1769" s="58" t="e">
        <f t="shared" si="225"/>
        <v>#VALUE!</v>
      </c>
      <c r="H1769" s="31">
        <f t="shared" si="221"/>
        <v>0</v>
      </c>
      <c r="I1769" t="e">
        <f t="shared" si="222"/>
        <v>#VALUE!</v>
      </c>
      <c r="J1769" t="e">
        <f t="shared" si="223"/>
        <v>#VALUE!</v>
      </c>
    </row>
    <row r="1770" spans="3:10">
      <c r="C1770" s="58">
        <f t="shared" si="218"/>
        <v>0</v>
      </c>
      <c r="D1770" s="58" t="e">
        <f t="shared" si="219"/>
        <v>#VALUE!</v>
      </c>
      <c r="E1770" s="58" t="e">
        <f t="shared" si="220"/>
        <v>#VALUE!</v>
      </c>
      <c r="F1770" s="58" t="e">
        <f t="shared" si="224"/>
        <v>#VALUE!</v>
      </c>
      <c r="G1770" s="58" t="e">
        <f t="shared" si="225"/>
        <v>#VALUE!</v>
      </c>
      <c r="H1770" s="31">
        <f t="shared" si="221"/>
        <v>0</v>
      </c>
      <c r="I1770" t="e">
        <f t="shared" si="222"/>
        <v>#VALUE!</v>
      </c>
      <c r="J1770" t="e">
        <f t="shared" si="223"/>
        <v>#VALUE!</v>
      </c>
    </row>
    <row r="1771" spans="3:10">
      <c r="C1771" s="58">
        <f t="shared" si="218"/>
        <v>0</v>
      </c>
      <c r="D1771" s="58" t="e">
        <f t="shared" si="219"/>
        <v>#VALUE!</v>
      </c>
      <c r="E1771" s="58" t="e">
        <f t="shared" si="220"/>
        <v>#VALUE!</v>
      </c>
      <c r="F1771" s="58" t="e">
        <f t="shared" si="224"/>
        <v>#VALUE!</v>
      </c>
      <c r="G1771" s="58" t="e">
        <f t="shared" si="225"/>
        <v>#VALUE!</v>
      </c>
      <c r="H1771" s="31">
        <f t="shared" si="221"/>
        <v>0</v>
      </c>
      <c r="I1771" t="e">
        <f t="shared" si="222"/>
        <v>#VALUE!</v>
      </c>
      <c r="J1771" t="e">
        <f t="shared" si="223"/>
        <v>#VALUE!</v>
      </c>
    </row>
    <row r="1772" spans="3:10">
      <c r="C1772" s="58">
        <f t="shared" si="218"/>
        <v>0</v>
      </c>
      <c r="D1772" s="58" t="e">
        <f t="shared" si="219"/>
        <v>#VALUE!</v>
      </c>
      <c r="E1772" s="58" t="e">
        <f t="shared" si="220"/>
        <v>#VALUE!</v>
      </c>
      <c r="F1772" s="58" t="e">
        <f t="shared" si="224"/>
        <v>#VALUE!</v>
      </c>
      <c r="G1772" s="58" t="e">
        <f t="shared" si="225"/>
        <v>#VALUE!</v>
      </c>
      <c r="H1772" s="31">
        <f t="shared" si="221"/>
        <v>0</v>
      </c>
      <c r="I1772" t="e">
        <f t="shared" si="222"/>
        <v>#VALUE!</v>
      </c>
      <c r="J1772" t="e">
        <f t="shared" si="223"/>
        <v>#VALUE!</v>
      </c>
    </row>
    <row r="1773" spans="3:10">
      <c r="C1773" s="58">
        <f t="shared" si="218"/>
        <v>0</v>
      </c>
      <c r="D1773" s="58" t="e">
        <f t="shared" si="219"/>
        <v>#VALUE!</v>
      </c>
      <c r="E1773" s="58" t="e">
        <f t="shared" si="220"/>
        <v>#VALUE!</v>
      </c>
      <c r="F1773" s="58" t="e">
        <f t="shared" si="224"/>
        <v>#VALUE!</v>
      </c>
      <c r="G1773" s="58" t="e">
        <f t="shared" si="225"/>
        <v>#VALUE!</v>
      </c>
      <c r="H1773" s="31">
        <f t="shared" si="221"/>
        <v>0</v>
      </c>
      <c r="I1773" t="e">
        <f t="shared" si="222"/>
        <v>#VALUE!</v>
      </c>
      <c r="J1773" t="e">
        <f t="shared" si="223"/>
        <v>#VALUE!</v>
      </c>
    </row>
    <row r="1774" spans="3:10">
      <c r="C1774" s="58">
        <f t="shared" si="218"/>
        <v>0</v>
      </c>
      <c r="D1774" s="58" t="e">
        <f t="shared" si="219"/>
        <v>#VALUE!</v>
      </c>
      <c r="E1774" s="58" t="e">
        <f t="shared" si="220"/>
        <v>#VALUE!</v>
      </c>
      <c r="F1774" s="58" t="e">
        <f t="shared" si="224"/>
        <v>#VALUE!</v>
      </c>
      <c r="G1774" s="58" t="e">
        <f t="shared" si="225"/>
        <v>#VALUE!</v>
      </c>
      <c r="H1774" s="31">
        <f t="shared" si="221"/>
        <v>0</v>
      </c>
      <c r="I1774" t="e">
        <f t="shared" si="222"/>
        <v>#VALUE!</v>
      </c>
      <c r="J1774" t="e">
        <f t="shared" si="223"/>
        <v>#VALUE!</v>
      </c>
    </row>
    <row r="1775" spans="3:10">
      <c r="C1775" s="58">
        <f t="shared" si="218"/>
        <v>0</v>
      </c>
      <c r="D1775" s="58" t="e">
        <f t="shared" si="219"/>
        <v>#VALUE!</v>
      </c>
      <c r="E1775" s="58" t="e">
        <f t="shared" si="220"/>
        <v>#VALUE!</v>
      </c>
      <c r="F1775" s="58" t="e">
        <f t="shared" si="224"/>
        <v>#VALUE!</v>
      </c>
      <c r="G1775" s="58" t="e">
        <f t="shared" si="225"/>
        <v>#VALUE!</v>
      </c>
      <c r="H1775" s="31">
        <f t="shared" si="221"/>
        <v>0</v>
      </c>
      <c r="I1775" t="e">
        <f t="shared" si="222"/>
        <v>#VALUE!</v>
      </c>
      <c r="J1775" t="e">
        <f t="shared" si="223"/>
        <v>#VALUE!</v>
      </c>
    </row>
    <row r="1776" spans="3:10">
      <c r="C1776" s="58">
        <f t="shared" si="218"/>
        <v>0</v>
      </c>
      <c r="D1776" s="58" t="e">
        <f t="shared" si="219"/>
        <v>#VALUE!</v>
      </c>
      <c r="E1776" s="58" t="e">
        <f t="shared" si="220"/>
        <v>#VALUE!</v>
      </c>
      <c r="F1776" s="58" t="e">
        <f t="shared" si="224"/>
        <v>#VALUE!</v>
      </c>
      <c r="G1776" s="58" t="e">
        <f t="shared" si="225"/>
        <v>#VALUE!</v>
      </c>
      <c r="H1776" s="31">
        <f t="shared" si="221"/>
        <v>0</v>
      </c>
      <c r="I1776" t="e">
        <f t="shared" si="222"/>
        <v>#VALUE!</v>
      </c>
      <c r="J1776" t="e">
        <f t="shared" si="223"/>
        <v>#VALUE!</v>
      </c>
    </row>
    <row r="1777" spans="3:10">
      <c r="C1777" s="58">
        <f t="shared" si="218"/>
        <v>0</v>
      </c>
      <c r="D1777" s="58" t="e">
        <f t="shared" si="219"/>
        <v>#VALUE!</v>
      </c>
      <c r="E1777" s="58" t="e">
        <f t="shared" si="220"/>
        <v>#VALUE!</v>
      </c>
      <c r="F1777" s="58" t="e">
        <f t="shared" si="224"/>
        <v>#VALUE!</v>
      </c>
      <c r="G1777" s="58" t="e">
        <f t="shared" si="225"/>
        <v>#VALUE!</v>
      </c>
      <c r="H1777" s="31">
        <f t="shared" si="221"/>
        <v>0</v>
      </c>
      <c r="I1777" t="e">
        <f t="shared" si="222"/>
        <v>#VALUE!</v>
      </c>
      <c r="J1777" t="e">
        <f t="shared" si="223"/>
        <v>#VALUE!</v>
      </c>
    </row>
    <row r="1778" spans="3:10">
      <c r="C1778" s="58">
        <f t="shared" si="218"/>
        <v>0</v>
      </c>
      <c r="D1778" s="58" t="e">
        <f t="shared" si="219"/>
        <v>#VALUE!</v>
      </c>
      <c r="E1778" s="58" t="e">
        <f t="shared" si="220"/>
        <v>#VALUE!</v>
      </c>
      <c r="F1778" s="58" t="e">
        <f t="shared" si="224"/>
        <v>#VALUE!</v>
      </c>
      <c r="G1778" s="58" t="e">
        <f t="shared" si="225"/>
        <v>#VALUE!</v>
      </c>
      <c r="H1778" s="31">
        <f t="shared" si="221"/>
        <v>0</v>
      </c>
      <c r="I1778" t="e">
        <f t="shared" si="222"/>
        <v>#VALUE!</v>
      </c>
      <c r="J1778" t="e">
        <f t="shared" si="223"/>
        <v>#VALUE!</v>
      </c>
    </row>
    <row r="1779" spans="3:10">
      <c r="C1779" s="58">
        <f t="shared" si="218"/>
        <v>0</v>
      </c>
      <c r="D1779" s="58" t="e">
        <f t="shared" si="219"/>
        <v>#VALUE!</v>
      </c>
      <c r="E1779" s="58" t="e">
        <f t="shared" si="220"/>
        <v>#VALUE!</v>
      </c>
      <c r="F1779" s="58" t="e">
        <f t="shared" si="224"/>
        <v>#VALUE!</v>
      </c>
      <c r="G1779" s="58" t="e">
        <f t="shared" si="225"/>
        <v>#VALUE!</v>
      </c>
      <c r="H1779" s="31">
        <f t="shared" si="221"/>
        <v>0</v>
      </c>
      <c r="I1779" t="e">
        <f t="shared" si="222"/>
        <v>#VALUE!</v>
      </c>
      <c r="J1779" t="e">
        <f t="shared" si="223"/>
        <v>#VALUE!</v>
      </c>
    </row>
    <row r="1780" spans="3:10">
      <c r="C1780" s="58">
        <f t="shared" si="218"/>
        <v>0</v>
      </c>
      <c r="D1780" s="58" t="e">
        <f t="shared" si="219"/>
        <v>#VALUE!</v>
      </c>
      <c r="E1780" s="58" t="e">
        <f t="shared" si="220"/>
        <v>#VALUE!</v>
      </c>
      <c r="F1780" s="58" t="e">
        <f t="shared" si="224"/>
        <v>#VALUE!</v>
      </c>
      <c r="G1780" s="58" t="e">
        <f t="shared" si="225"/>
        <v>#VALUE!</v>
      </c>
      <c r="H1780" s="31">
        <f t="shared" si="221"/>
        <v>0</v>
      </c>
      <c r="I1780" t="e">
        <f t="shared" si="222"/>
        <v>#VALUE!</v>
      </c>
      <c r="J1780" t="e">
        <f t="shared" si="223"/>
        <v>#VALUE!</v>
      </c>
    </row>
    <row r="1781" spans="3:10">
      <c r="C1781" s="58">
        <f t="shared" si="218"/>
        <v>0</v>
      </c>
      <c r="D1781" s="58" t="e">
        <f t="shared" si="219"/>
        <v>#VALUE!</v>
      </c>
      <c r="E1781" s="58" t="e">
        <f t="shared" si="220"/>
        <v>#VALUE!</v>
      </c>
      <c r="F1781" s="58" t="e">
        <f t="shared" si="224"/>
        <v>#VALUE!</v>
      </c>
      <c r="G1781" s="58" t="e">
        <f t="shared" si="225"/>
        <v>#VALUE!</v>
      </c>
      <c r="H1781" s="31">
        <f t="shared" si="221"/>
        <v>0</v>
      </c>
      <c r="I1781" t="e">
        <f t="shared" si="222"/>
        <v>#VALUE!</v>
      </c>
      <c r="J1781" t="e">
        <f t="shared" si="223"/>
        <v>#VALUE!</v>
      </c>
    </row>
    <row r="1782" spans="3:10">
      <c r="C1782" s="58">
        <f t="shared" si="218"/>
        <v>0</v>
      </c>
      <c r="D1782" s="58" t="e">
        <f t="shared" si="219"/>
        <v>#VALUE!</v>
      </c>
      <c r="E1782" s="58" t="e">
        <f t="shared" si="220"/>
        <v>#VALUE!</v>
      </c>
      <c r="F1782" s="58" t="e">
        <f t="shared" si="224"/>
        <v>#VALUE!</v>
      </c>
      <c r="G1782" s="58" t="e">
        <f t="shared" si="225"/>
        <v>#VALUE!</v>
      </c>
      <c r="H1782" s="31">
        <f t="shared" si="221"/>
        <v>0</v>
      </c>
      <c r="I1782" t="e">
        <f t="shared" si="222"/>
        <v>#VALUE!</v>
      </c>
      <c r="J1782" t="e">
        <f t="shared" si="223"/>
        <v>#VALUE!</v>
      </c>
    </row>
    <row r="1783" spans="3:10">
      <c r="C1783" s="58">
        <f t="shared" si="218"/>
        <v>0</v>
      </c>
      <c r="D1783" s="58" t="e">
        <f t="shared" si="219"/>
        <v>#VALUE!</v>
      </c>
      <c r="E1783" s="58" t="e">
        <f t="shared" si="220"/>
        <v>#VALUE!</v>
      </c>
      <c r="F1783" s="58" t="e">
        <f t="shared" si="224"/>
        <v>#VALUE!</v>
      </c>
      <c r="G1783" s="58" t="e">
        <f t="shared" si="225"/>
        <v>#VALUE!</v>
      </c>
      <c r="H1783" s="31">
        <f t="shared" si="221"/>
        <v>0</v>
      </c>
      <c r="I1783" t="e">
        <f t="shared" si="222"/>
        <v>#VALUE!</v>
      </c>
      <c r="J1783" t="e">
        <f t="shared" si="223"/>
        <v>#VALUE!</v>
      </c>
    </row>
    <row r="1784" spans="3:10">
      <c r="C1784" s="58">
        <f t="shared" si="218"/>
        <v>0</v>
      </c>
      <c r="D1784" s="58" t="e">
        <f t="shared" si="219"/>
        <v>#VALUE!</v>
      </c>
      <c r="E1784" s="58" t="e">
        <f t="shared" si="220"/>
        <v>#VALUE!</v>
      </c>
      <c r="F1784" s="58" t="e">
        <f t="shared" si="224"/>
        <v>#VALUE!</v>
      </c>
      <c r="G1784" s="58" t="e">
        <f t="shared" si="225"/>
        <v>#VALUE!</v>
      </c>
      <c r="H1784" s="31">
        <f t="shared" si="221"/>
        <v>0</v>
      </c>
      <c r="I1784" t="e">
        <f t="shared" si="222"/>
        <v>#VALUE!</v>
      </c>
      <c r="J1784" t="e">
        <f t="shared" si="223"/>
        <v>#VALUE!</v>
      </c>
    </row>
    <row r="1785" spans="3:10">
      <c r="C1785" s="58">
        <f t="shared" si="218"/>
        <v>0</v>
      </c>
      <c r="D1785" s="58" t="e">
        <f t="shared" si="219"/>
        <v>#VALUE!</v>
      </c>
      <c r="E1785" s="58" t="e">
        <f t="shared" si="220"/>
        <v>#VALUE!</v>
      </c>
      <c r="F1785" s="58" t="e">
        <f t="shared" si="224"/>
        <v>#VALUE!</v>
      </c>
      <c r="G1785" s="58" t="e">
        <f t="shared" si="225"/>
        <v>#VALUE!</v>
      </c>
      <c r="H1785" s="31">
        <f t="shared" si="221"/>
        <v>0</v>
      </c>
      <c r="I1785" t="e">
        <f t="shared" si="222"/>
        <v>#VALUE!</v>
      </c>
      <c r="J1785" t="e">
        <f t="shared" si="223"/>
        <v>#VALUE!</v>
      </c>
    </row>
    <row r="1786" spans="3:10">
      <c r="C1786" s="58">
        <f t="shared" si="218"/>
        <v>0</v>
      </c>
      <c r="D1786" s="58" t="e">
        <f t="shared" si="219"/>
        <v>#VALUE!</v>
      </c>
      <c r="E1786" s="58" t="e">
        <f t="shared" si="220"/>
        <v>#VALUE!</v>
      </c>
      <c r="F1786" s="58" t="e">
        <f t="shared" si="224"/>
        <v>#VALUE!</v>
      </c>
      <c r="G1786" s="58" t="e">
        <f t="shared" si="225"/>
        <v>#VALUE!</v>
      </c>
      <c r="H1786" s="31">
        <f t="shared" si="221"/>
        <v>0</v>
      </c>
      <c r="I1786" t="e">
        <f t="shared" si="222"/>
        <v>#VALUE!</v>
      </c>
      <c r="J1786" t="e">
        <f t="shared" si="223"/>
        <v>#VALUE!</v>
      </c>
    </row>
    <row r="1787" spans="3:10">
      <c r="C1787" s="58">
        <f t="shared" si="218"/>
        <v>0</v>
      </c>
      <c r="D1787" s="58" t="e">
        <f t="shared" si="219"/>
        <v>#VALUE!</v>
      </c>
      <c r="E1787" s="58" t="e">
        <f t="shared" si="220"/>
        <v>#VALUE!</v>
      </c>
      <c r="F1787" s="58" t="e">
        <f t="shared" si="224"/>
        <v>#VALUE!</v>
      </c>
      <c r="G1787" s="58" t="e">
        <f t="shared" si="225"/>
        <v>#VALUE!</v>
      </c>
      <c r="H1787" s="31">
        <f t="shared" si="221"/>
        <v>0</v>
      </c>
      <c r="I1787" t="e">
        <f t="shared" si="222"/>
        <v>#VALUE!</v>
      </c>
      <c r="J1787" t="e">
        <f t="shared" si="223"/>
        <v>#VALUE!</v>
      </c>
    </row>
    <row r="1788" spans="3:10">
      <c r="C1788" s="58">
        <f t="shared" si="218"/>
        <v>0</v>
      </c>
      <c r="D1788" s="58" t="e">
        <f t="shared" si="219"/>
        <v>#VALUE!</v>
      </c>
      <c r="E1788" s="58" t="e">
        <f t="shared" si="220"/>
        <v>#VALUE!</v>
      </c>
      <c r="F1788" s="58" t="e">
        <f t="shared" si="224"/>
        <v>#VALUE!</v>
      </c>
      <c r="G1788" s="58" t="e">
        <f t="shared" si="225"/>
        <v>#VALUE!</v>
      </c>
      <c r="H1788" s="31">
        <f t="shared" si="221"/>
        <v>0</v>
      </c>
      <c r="I1788" t="e">
        <f t="shared" si="222"/>
        <v>#VALUE!</v>
      </c>
      <c r="J1788" t="e">
        <f t="shared" si="223"/>
        <v>#VALUE!</v>
      </c>
    </row>
    <row r="1789" spans="3:10">
      <c r="C1789" s="58">
        <f t="shared" si="218"/>
        <v>0</v>
      </c>
      <c r="D1789" s="58" t="e">
        <f t="shared" si="219"/>
        <v>#VALUE!</v>
      </c>
      <c r="E1789" s="58" t="e">
        <f t="shared" si="220"/>
        <v>#VALUE!</v>
      </c>
      <c r="F1789" s="58" t="e">
        <f t="shared" si="224"/>
        <v>#VALUE!</v>
      </c>
      <c r="G1789" s="58" t="e">
        <f t="shared" si="225"/>
        <v>#VALUE!</v>
      </c>
      <c r="H1789" s="31">
        <f t="shared" si="221"/>
        <v>0</v>
      </c>
      <c r="I1789" t="e">
        <f t="shared" si="222"/>
        <v>#VALUE!</v>
      </c>
      <c r="J1789" t="e">
        <f t="shared" si="223"/>
        <v>#VALUE!</v>
      </c>
    </row>
    <row r="1790" spans="3:10">
      <c r="C1790" s="58">
        <f t="shared" si="218"/>
        <v>0</v>
      </c>
      <c r="D1790" s="58" t="e">
        <f t="shared" si="219"/>
        <v>#VALUE!</v>
      </c>
      <c r="E1790" s="58" t="e">
        <f t="shared" si="220"/>
        <v>#VALUE!</v>
      </c>
      <c r="F1790" s="58" t="e">
        <f t="shared" si="224"/>
        <v>#VALUE!</v>
      </c>
      <c r="G1790" s="58" t="e">
        <f t="shared" si="225"/>
        <v>#VALUE!</v>
      </c>
      <c r="H1790" s="31">
        <f t="shared" si="221"/>
        <v>0</v>
      </c>
      <c r="I1790" t="e">
        <f t="shared" si="222"/>
        <v>#VALUE!</v>
      </c>
      <c r="J1790" t="e">
        <f t="shared" si="223"/>
        <v>#VALUE!</v>
      </c>
    </row>
    <row r="1791" spans="3:10">
      <c r="C1791" s="58">
        <f t="shared" si="218"/>
        <v>0</v>
      </c>
      <c r="D1791" s="58" t="e">
        <f t="shared" si="219"/>
        <v>#VALUE!</v>
      </c>
      <c r="E1791" s="58" t="e">
        <f t="shared" si="220"/>
        <v>#VALUE!</v>
      </c>
      <c r="F1791" s="58" t="e">
        <f t="shared" si="224"/>
        <v>#VALUE!</v>
      </c>
      <c r="G1791" s="58" t="e">
        <f t="shared" si="225"/>
        <v>#VALUE!</v>
      </c>
      <c r="H1791" s="31">
        <f t="shared" si="221"/>
        <v>0</v>
      </c>
      <c r="I1791" t="e">
        <f t="shared" si="222"/>
        <v>#VALUE!</v>
      </c>
      <c r="J1791" t="e">
        <f t="shared" si="223"/>
        <v>#VALUE!</v>
      </c>
    </row>
    <row r="1792" spans="3:10">
      <c r="C1792" s="58">
        <f t="shared" si="218"/>
        <v>0</v>
      </c>
      <c r="D1792" s="58" t="e">
        <f t="shared" si="219"/>
        <v>#VALUE!</v>
      </c>
      <c r="E1792" s="58" t="e">
        <f t="shared" si="220"/>
        <v>#VALUE!</v>
      </c>
      <c r="F1792" s="58" t="e">
        <f t="shared" si="224"/>
        <v>#VALUE!</v>
      </c>
      <c r="G1792" s="58" t="e">
        <f t="shared" si="225"/>
        <v>#VALUE!</v>
      </c>
      <c r="H1792" s="31">
        <f t="shared" si="221"/>
        <v>0</v>
      </c>
      <c r="I1792" t="e">
        <f t="shared" si="222"/>
        <v>#VALUE!</v>
      </c>
      <c r="J1792" t="e">
        <f t="shared" si="223"/>
        <v>#VALUE!</v>
      </c>
    </row>
    <row r="1793" spans="3:10">
      <c r="C1793" s="58">
        <f t="shared" si="218"/>
        <v>0</v>
      </c>
      <c r="D1793" s="58" t="e">
        <f t="shared" si="219"/>
        <v>#VALUE!</v>
      </c>
      <c r="E1793" s="58" t="e">
        <f t="shared" si="220"/>
        <v>#VALUE!</v>
      </c>
      <c r="F1793" s="58" t="e">
        <f t="shared" si="224"/>
        <v>#VALUE!</v>
      </c>
      <c r="G1793" s="58" t="e">
        <f t="shared" si="225"/>
        <v>#VALUE!</v>
      </c>
      <c r="H1793" s="31">
        <f t="shared" si="221"/>
        <v>0</v>
      </c>
      <c r="I1793" t="e">
        <f t="shared" si="222"/>
        <v>#VALUE!</v>
      </c>
      <c r="J1793" t="e">
        <f t="shared" si="223"/>
        <v>#VALUE!</v>
      </c>
    </row>
    <row r="1794" spans="3:10">
      <c r="C1794" s="58">
        <f t="shared" ref="C1794:C1857" si="226">IFERROR(FIND(";",B1794,1),B1794)</f>
        <v>0</v>
      </c>
      <c r="D1794" s="58" t="e">
        <f t="shared" ref="D1794:D1857" si="227">FIND(";",B1794,C1794+1)</f>
        <v>#VALUE!</v>
      </c>
      <c r="E1794" s="58" t="e">
        <f t="shared" ref="E1794:E1857" si="228">FIND(";",B1794,D1794+1)</f>
        <v>#VALUE!</v>
      </c>
      <c r="F1794" s="58" t="e">
        <f t="shared" si="224"/>
        <v>#VALUE!</v>
      </c>
      <c r="G1794" s="58" t="e">
        <f t="shared" si="225"/>
        <v>#VALUE!</v>
      </c>
      <c r="H1794" s="31">
        <f t="shared" ref="H1794:H1857" si="229">IFERROR(MID(B1794,1,C1794-1),B1794)</f>
        <v>0</v>
      </c>
      <c r="I1794" t="e">
        <f t="shared" ref="I1794:I1857" si="230">MID(B1794,C1794+1,D1794-1-C1794)</f>
        <v>#VALUE!</v>
      </c>
      <c r="J1794" t="e">
        <f t="shared" ref="J1794:J1857" si="231">MID(B1794,D1794+1,1000)</f>
        <v>#VALUE!</v>
      </c>
    </row>
    <row r="1795" spans="3:10">
      <c r="C1795" s="58">
        <f t="shared" si="226"/>
        <v>0</v>
      </c>
      <c r="D1795" s="58" t="e">
        <f t="shared" si="227"/>
        <v>#VALUE!</v>
      </c>
      <c r="E1795" s="58" t="e">
        <f t="shared" si="228"/>
        <v>#VALUE!</v>
      </c>
      <c r="F1795" s="58" t="e">
        <f t="shared" si="224"/>
        <v>#VALUE!</v>
      </c>
      <c r="G1795" s="58" t="e">
        <f t="shared" si="225"/>
        <v>#VALUE!</v>
      </c>
      <c r="H1795" s="31">
        <f t="shared" si="229"/>
        <v>0</v>
      </c>
      <c r="I1795" t="e">
        <f t="shared" si="230"/>
        <v>#VALUE!</v>
      </c>
      <c r="J1795" t="e">
        <f t="shared" si="231"/>
        <v>#VALUE!</v>
      </c>
    </row>
    <row r="1796" spans="3:10">
      <c r="C1796" s="58">
        <f t="shared" si="226"/>
        <v>0</v>
      </c>
      <c r="D1796" s="58" t="e">
        <f t="shared" si="227"/>
        <v>#VALUE!</v>
      </c>
      <c r="E1796" s="58" t="e">
        <f t="shared" si="228"/>
        <v>#VALUE!</v>
      </c>
      <c r="F1796" s="58" t="e">
        <f t="shared" si="224"/>
        <v>#VALUE!</v>
      </c>
      <c r="G1796" s="58" t="e">
        <f t="shared" si="225"/>
        <v>#VALUE!</v>
      </c>
      <c r="H1796" s="31">
        <f t="shared" si="229"/>
        <v>0</v>
      </c>
      <c r="I1796" t="e">
        <f t="shared" si="230"/>
        <v>#VALUE!</v>
      </c>
      <c r="J1796" t="e">
        <f t="shared" si="231"/>
        <v>#VALUE!</v>
      </c>
    </row>
    <row r="1797" spans="3:10">
      <c r="C1797" s="58">
        <f t="shared" si="226"/>
        <v>0</v>
      </c>
      <c r="D1797" s="58" t="e">
        <f t="shared" si="227"/>
        <v>#VALUE!</v>
      </c>
      <c r="E1797" s="58" t="e">
        <f t="shared" si="228"/>
        <v>#VALUE!</v>
      </c>
      <c r="F1797" s="58" t="e">
        <f t="shared" si="224"/>
        <v>#VALUE!</v>
      </c>
      <c r="G1797" s="58" t="e">
        <f t="shared" si="225"/>
        <v>#VALUE!</v>
      </c>
      <c r="H1797" s="31">
        <f t="shared" si="229"/>
        <v>0</v>
      </c>
      <c r="I1797" t="e">
        <f t="shared" si="230"/>
        <v>#VALUE!</v>
      </c>
      <c r="J1797" t="e">
        <f t="shared" si="231"/>
        <v>#VALUE!</v>
      </c>
    </row>
    <row r="1798" spans="3:10">
      <c r="C1798" s="58">
        <f t="shared" si="226"/>
        <v>0</v>
      </c>
      <c r="D1798" s="58" t="e">
        <f t="shared" si="227"/>
        <v>#VALUE!</v>
      </c>
      <c r="E1798" s="58" t="e">
        <f t="shared" si="228"/>
        <v>#VALUE!</v>
      </c>
      <c r="F1798" s="58" t="e">
        <f t="shared" si="224"/>
        <v>#VALUE!</v>
      </c>
      <c r="G1798" s="58" t="e">
        <f t="shared" si="225"/>
        <v>#VALUE!</v>
      </c>
      <c r="H1798" s="31">
        <f t="shared" si="229"/>
        <v>0</v>
      </c>
      <c r="I1798" t="e">
        <f t="shared" si="230"/>
        <v>#VALUE!</v>
      </c>
      <c r="J1798" t="e">
        <f t="shared" si="231"/>
        <v>#VALUE!</v>
      </c>
    </row>
    <row r="1799" spans="3:10">
      <c r="C1799" s="58">
        <f t="shared" si="226"/>
        <v>0</v>
      </c>
      <c r="D1799" s="58" t="e">
        <f t="shared" si="227"/>
        <v>#VALUE!</v>
      </c>
      <c r="E1799" s="58" t="e">
        <f t="shared" si="228"/>
        <v>#VALUE!</v>
      </c>
      <c r="F1799" s="58" t="e">
        <f t="shared" si="224"/>
        <v>#VALUE!</v>
      </c>
      <c r="G1799" s="58" t="e">
        <f t="shared" si="225"/>
        <v>#VALUE!</v>
      </c>
      <c r="H1799" s="31">
        <f t="shared" si="229"/>
        <v>0</v>
      </c>
      <c r="I1799" t="e">
        <f t="shared" si="230"/>
        <v>#VALUE!</v>
      </c>
      <c r="J1799" t="e">
        <f t="shared" si="231"/>
        <v>#VALUE!</v>
      </c>
    </row>
    <row r="1800" spans="3:10">
      <c r="C1800" s="58">
        <f t="shared" si="226"/>
        <v>0</v>
      </c>
      <c r="D1800" s="58" t="e">
        <f t="shared" si="227"/>
        <v>#VALUE!</v>
      </c>
      <c r="E1800" s="58" t="e">
        <f t="shared" si="228"/>
        <v>#VALUE!</v>
      </c>
      <c r="F1800" s="58" t="e">
        <f t="shared" si="224"/>
        <v>#VALUE!</v>
      </c>
      <c r="G1800" s="58" t="e">
        <f t="shared" si="225"/>
        <v>#VALUE!</v>
      </c>
      <c r="H1800" s="31">
        <f t="shared" si="229"/>
        <v>0</v>
      </c>
      <c r="I1800" t="e">
        <f t="shared" si="230"/>
        <v>#VALUE!</v>
      </c>
      <c r="J1800" t="e">
        <f t="shared" si="231"/>
        <v>#VALUE!</v>
      </c>
    </row>
    <row r="1801" spans="3:10">
      <c r="C1801" s="58">
        <f t="shared" si="226"/>
        <v>0</v>
      </c>
      <c r="D1801" s="58" t="e">
        <f t="shared" si="227"/>
        <v>#VALUE!</v>
      </c>
      <c r="E1801" s="58" t="e">
        <f t="shared" si="228"/>
        <v>#VALUE!</v>
      </c>
      <c r="F1801" s="58" t="e">
        <f t="shared" si="224"/>
        <v>#VALUE!</v>
      </c>
      <c r="G1801" s="58" t="e">
        <f t="shared" si="225"/>
        <v>#VALUE!</v>
      </c>
      <c r="H1801" s="31">
        <f t="shared" si="229"/>
        <v>0</v>
      </c>
      <c r="I1801" t="e">
        <f t="shared" si="230"/>
        <v>#VALUE!</v>
      </c>
      <c r="J1801" t="e">
        <f t="shared" si="231"/>
        <v>#VALUE!</v>
      </c>
    </row>
    <row r="1802" spans="3:10">
      <c r="C1802" s="58">
        <f t="shared" si="226"/>
        <v>0</v>
      </c>
      <c r="D1802" s="58" t="e">
        <f t="shared" si="227"/>
        <v>#VALUE!</v>
      </c>
      <c r="E1802" s="58" t="e">
        <f t="shared" si="228"/>
        <v>#VALUE!</v>
      </c>
      <c r="F1802" s="58" t="e">
        <f t="shared" si="224"/>
        <v>#VALUE!</v>
      </c>
      <c r="G1802" s="58" t="e">
        <f t="shared" si="225"/>
        <v>#VALUE!</v>
      </c>
      <c r="H1802" s="31">
        <f t="shared" si="229"/>
        <v>0</v>
      </c>
      <c r="I1802" t="e">
        <f t="shared" si="230"/>
        <v>#VALUE!</v>
      </c>
      <c r="J1802" t="e">
        <f t="shared" si="231"/>
        <v>#VALUE!</v>
      </c>
    </row>
    <row r="1803" spans="3:10">
      <c r="C1803" s="58">
        <f t="shared" si="226"/>
        <v>0</v>
      </c>
      <c r="D1803" s="58" t="e">
        <f t="shared" si="227"/>
        <v>#VALUE!</v>
      </c>
      <c r="E1803" s="58" t="e">
        <f t="shared" si="228"/>
        <v>#VALUE!</v>
      </c>
      <c r="F1803" s="58" t="e">
        <f t="shared" si="224"/>
        <v>#VALUE!</v>
      </c>
      <c r="G1803" s="58" t="e">
        <f t="shared" si="225"/>
        <v>#VALUE!</v>
      </c>
      <c r="H1803" s="31">
        <f t="shared" si="229"/>
        <v>0</v>
      </c>
      <c r="I1803" t="e">
        <f t="shared" si="230"/>
        <v>#VALUE!</v>
      </c>
      <c r="J1803" t="e">
        <f t="shared" si="231"/>
        <v>#VALUE!</v>
      </c>
    </row>
    <row r="1804" spans="3:10">
      <c r="C1804" s="58">
        <f t="shared" si="226"/>
        <v>0</v>
      </c>
      <c r="D1804" s="58" t="e">
        <f t="shared" si="227"/>
        <v>#VALUE!</v>
      </c>
      <c r="E1804" s="58" t="e">
        <f t="shared" si="228"/>
        <v>#VALUE!</v>
      </c>
      <c r="F1804" s="58" t="e">
        <f t="shared" si="224"/>
        <v>#VALUE!</v>
      </c>
      <c r="G1804" s="58" t="e">
        <f t="shared" si="225"/>
        <v>#VALUE!</v>
      </c>
      <c r="H1804" s="31">
        <f t="shared" si="229"/>
        <v>0</v>
      </c>
      <c r="I1804" t="e">
        <f t="shared" si="230"/>
        <v>#VALUE!</v>
      </c>
      <c r="J1804" t="e">
        <f t="shared" si="231"/>
        <v>#VALUE!</v>
      </c>
    </row>
    <row r="1805" spans="3:10">
      <c r="C1805" s="58">
        <f t="shared" si="226"/>
        <v>0</v>
      </c>
      <c r="D1805" s="58" t="e">
        <f t="shared" si="227"/>
        <v>#VALUE!</v>
      </c>
      <c r="E1805" s="58" t="e">
        <f t="shared" si="228"/>
        <v>#VALUE!</v>
      </c>
      <c r="F1805" s="58" t="e">
        <f t="shared" si="224"/>
        <v>#VALUE!</v>
      </c>
      <c r="G1805" s="58" t="e">
        <f t="shared" si="225"/>
        <v>#VALUE!</v>
      </c>
      <c r="H1805" s="31">
        <f t="shared" si="229"/>
        <v>0</v>
      </c>
      <c r="I1805" t="e">
        <f t="shared" si="230"/>
        <v>#VALUE!</v>
      </c>
      <c r="J1805" t="e">
        <f t="shared" si="231"/>
        <v>#VALUE!</v>
      </c>
    </row>
    <row r="1806" spans="3:10">
      <c r="C1806" s="58">
        <f t="shared" si="226"/>
        <v>0</v>
      </c>
      <c r="D1806" s="58" t="e">
        <f t="shared" si="227"/>
        <v>#VALUE!</v>
      </c>
      <c r="E1806" s="58" t="e">
        <f t="shared" si="228"/>
        <v>#VALUE!</v>
      </c>
      <c r="F1806" s="58" t="e">
        <f t="shared" si="224"/>
        <v>#VALUE!</v>
      </c>
      <c r="G1806" s="58" t="e">
        <f t="shared" si="225"/>
        <v>#VALUE!</v>
      </c>
      <c r="H1806" s="31">
        <f t="shared" si="229"/>
        <v>0</v>
      </c>
      <c r="I1806" t="e">
        <f t="shared" si="230"/>
        <v>#VALUE!</v>
      </c>
      <c r="J1806" t="e">
        <f t="shared" si="231"/>
        <v>#VALUE!</v>
      </c>
    </row>
    <row r="1807" spans="3:10">
      <c r="C1807" s="58">
        <f t="shared" si="226"/>
        <v>0</v>
      </c>
      <c r="D1807" s="58" t="e">
        <f t="shared" si="227"/>
        <v>#VALUE!</v>
      </c>
      <c r="E1807" s="58" t="e">
        <f t="shared" si="228"/>
        <v>#VALUE!</v>
      </c>
      <c r="F1807" s="58" t="e">
        <f t="shared" si="224"/>
        <v>#VALUE!</v>
      </c>
      <c r="G1807" s="58" t="e">
        <f t="shared" si="225"/>
        <v>#VALUE!</v>
      </c>
      <c r="H1807" s="31">
        <f t="shared" si="229"/>
        <v>0</v>
      </c>
      <c r="I1807" t="e">
        <f t="shared" si="230"/>
        <v>#VALUE!</v>
      </c>
      <c r="J1807" t="e">
        <f t="shared" si="231"/>
        <v>#VALUE!</v>
      </c>
    </row>
    <row r="1808" spans="3:10">
      <c r="C1808" s="58">
        <f t="shared" si="226"/>
        <v>0</v>
      </c>
      <c r="D1808" s="58" t="e">
        <f t="shared" si="227"/>
        <v>#VALUE!</v>
      </c>
      <c r="E1808" s="58" t="e">
        <f t="shared" si="228"/>
        <v>#VALUE!</v>
      </c>
      <c r="F1808" s="58" t="e">
        <f t="shared" si="224"/>
        <v>#VALUE!</v>
      </c>
      <c r="G1808" s="58" t="e">
        <f t="shared" si="225"/>
        <v>#VALUE!</v>
      </c>
      <c r="H1808" s="31">
        <f t="shared" si="229"/>
        <v>0</v>
      </c>
      <c r="I1808" t="e">
        <f t="shared" si="230"/>
        <v>#VALUE!</v>
      </c>
      <c r="J1808" t="e">
        <f t="shared" si="231"/>
        <v>#VALUE!</v>
      </c>
    </row>
    <row r="1809" spans="3:10">
      <c r="C1809" s="58">
        <f t="shared" si="226"/>
        <v>0</v>
      </c>
      <c r="D1809" s="58" t="e">
        <f t="shared" si="227"/>
        <v>#VALUE!</v>
      </c>
      <c r="E1809" s="58" t="e">
        <f t="shared" si="228"/>
        <v>#VALUE!</v>
      </c>
      <c r="F1809" s="58" t="e">
        <f t="shared" si="224"/>
        <v>#VALUE!</v>
      </c>
      <c r="G1809" s="58" t="e">
        <f t="shared" si="225"/>
        <v>#VALUE!</v>
      </c>
      <c r="H1809" s="31">
        <f t="shared" si="229"/>
        <v>0</v>
      </c>
      <c r="I1809" t="e">
        <f t="shared" si="230"/>
        <v>#VALUE!</v>
      </c>
      <c r="J1809" t="e">
        <f t="shared" si="231"/>
        <v>#VALUE!</v>
      </c>
    </row>
    <row r="1810" spans="3:10">
      <c r="C1810" s="58">
        <f t="shared" si="226"/>
        <v>0</v>
      </c>
      <c r="D1810" s="58" t="e">
        <f t="shared" si="227"/>
        <v>#VALUE!</v>
      </c>
      <c r="E1810" s="58" t="e">
        <f t="shared" si="228"/>
        <v>#VALUE!</v>
      </c>
      <c r="F1810" s="58" t="e">
        <f t="shared" si="224"/>
        <v>#VALUE!</v>
      </c>
      <c r="G1810" s="58" t="e">
        <f t="shared" si="225"/>
        <v>#VALUE!</v>
      </c>
      <c r="H1810" s="31">
        <f t="shared" si="229"/>
        <v>0</v>
      </c>
      <c r="I1810" t="e">
        <f t="shared" si="230"/>
        <v>#VALUE!</v>
      </c>
      <c r="J1810" t="e">
        <f t="shared" si="231"/>
        <v>#VALUE!</v>
      </c>
    </row>
    <row r="1811" spans="3:10">
      <c r="C1811" s="58">
        <f t="shared" si="226"/>
        <v>0</v>
      </c>
      <c r="D1811" s="58" t="e">
        <f t="shared" si="227"/>
        <v>#VALUE!</v>
      </c>
      <c r="E1811" s="58" t="e">
        <f t="shared" si="228"/>
        <v>#VALUE!</v>
      </c>
      <c r="F1811" s="58" t="e">
        <f t="shared" si="224"/>
        <v>#VALUE!</v>
      </c>
      <c r="G1811" s="58" t="e">
        <f t="shared" si="225"/>
        <v>#VALUE!</v>
      </c>
      <c r="H1811" s="31">
        <f t="shared" si="229"/>
        <v>0</v>
      </c>
      <c r="I1811" t="e">
        <f t="shared" si="230"/>
        <v>#VALUE!</v>
      </c>
      <c r="J1811" t="e">
        <f t="shared" si="231"/>
        <v>#VALUE!</v>
      </c>
    </row>
    <row r="1812" spans="3:10">
      <c r="C1812" s="58">
        <f t="shared" si="226"/>
        <v>0</v>
      </c>
      <c r="D1812" s="58" t="e">
        <f t="shared" si="227"/>
        <v>#VALUE!</v>
      </c>
      <c r="E1812" s="58" t="e">
        <f t="shared" si="228"/>
        <v>#VALUE!</v>
      </c>
      <c r="F1812" s="58" t="e">
        <f t="shared" si="224"/>
        <v>#VALUE!</v>
      </c>
      <c r="G1812" s="58" t="e">
        <f t="shared" si="225"/>
        <v>#VALUE!</v>
      </c>
      <c r="H1812" s="31">
        <f t="shared" si="229"/>
        <v>0</v>
      </c>
      <c r="I1812" t="e">
        <f t="shared" si="230"/>
        <v>#VALUE!</v>
      </c>
      <c r="J1812" t="e">
        <f t="shared" si="231"/>
        <v>#VALUE!</v>
      </c>
    </row>
    <row r="1813" spans="3:10">
      <c r="C1813" s="58">
        <f t="shared" si="226"/>
        <v>0</v>
      </c>
      <c r="D1813" s="58" t="e">
        <f t="shared" si="227"/>
        <v>#VALUE!</v>
      </c>
      <c r="E1813" s="58" t="e">
        <f t="shared" si="228"/>
        <v>#VALUE!</v>
      </c>
      <c r="F1813" s="58" t="e">
        <f t="shared" si="224"/>
        <v>#VALUE!</v>
      </c>
      <c r="G1813" s="58" t="e">
        <f t="shared" si="225"/>
        <v>#VALUE!</v>
      </c>
      <c r="H1813" s="31">
        <f t="shared" si="229"/>
        <v>0</v>
      </c>
      <c r="I1813" t="e">
        <f t="shared" si="230"/>
        <v>#VALUE!</v>
      </c>
      <c r="J1813" t="e">
        <f t="shared" si="231"/>
        <v>#VALUE!</v>
      </c>
    </row>
    <row r="1814" spans="3:10">
      <c r="C1814" s="58">
        <f t="shared" si="226"/>
        <v>0</v>
      </c>
      <c r="D1814" s="58" t="e">
        <f t="shared" si="227"/>
        <v>#VALUE!</v>
      </c>
      <c r="E1814" s="58" t="e">
        <f t="shared" si="228"/>
        <v>#VALUE!</v>
      </c>
      <c r="F1814" s="58" t="e">
        <f t="shared" si="224"/>
        <v>#VALUE!</v>
      </c>
      <c r="G1814" s="58" t="e">
        <f t="shared" si="225"/>
        <v>#VALUE!</v>
      </c>
      <c r="H1814" s="31">
        <f t="shared" si="229"/>
        <v>0</v>
      </c>
      <c r="I1814" t="e">
        <f t="shared" si="230"/>
        <v>#VALUE!</v>
      </c>
      <c r="J1814" t="e">
        <f t="shared" si="231"/>
        <v>#VALUE!</v>
      </c>
    </row>
    <row r="1815" spans="3:10">
      <c r="C1815" s="58">
        <f t="shared" si="226"/>
        <v>0</v>
      </c>
      <c r="D1815" s="58" t="e">
        <f t="shared" si="227"/>
        <v>#VALUE!</v>
      </c>
      <c r="E1815" s="58" t="e">
        <f t="shared" si="228"/>
        <v>#VALUE!</v>
      </c>
      <c r="F1815" s="58" t="e">
        <f t="shared" si="224"/>
        <v>#VALUE!</v>
      </c>
      <c r="G1815" s="58" t="e">
        <f t="shared" si="225"/>
        <v>#VALUE!</v>
      </c>
      <c r="H1815" s="31">
        <f t="shared" si="229"/>
        <v>0</v>
      </c>
      <c r="I1815" t="e">
        <f t="shared" si="230"/>
        <v>#VALUE!</v>
      </c>
      <c r="J1815" t="e">
        <f t="shared" si="231"/>
        <v>#VALUE!</v>
      </c>
    </row>
    <row r="1816" spans="3:10">
      <c r="C1816" s="58">
        <f t="shared" si="226"/>
        <v>0</v>
      </c>
      <c r="D1816" s="58" t="e">
        <f t="shared" si="227"/>
        <v>#VALUE!</v>
      </c>
      <c r="E1816" s="58" t="e">
        <f t="shared" si="228"/>
        <v>#VALUE!</v>
      </c>
      <c r="F1816" s="58" t="e">
        <f t="shared" si="224"/>
        <v>#VALUE!</v>
      </c>
      <c r="G1816" s="58" t="e">
        <f t="shared" si="225"/>
        <v>#VALUE!</v>
      </c>
      <c r="H1816" s="31">
        <f t="shared" si="229"/>
        <v>0</v>
      </c>
      <c r="I1816" t="e">
        <f t="shared" si="230"/>
        <v>#VALUE!</v>
      </c>
      <c r="J1816" t="e">
        <f t="shared" si="231"/>
        <v>#VALUE!</v>
      </c>
    </row>
    <row r="1817" spans="3:10">
      <c r="C1817" s="58">
        <f t="shared" si="226"/>
        <v>0</v>
      </c>
      <c r="D1817" s="58" t="e">
        <f t="shared" si="227"/>
        <v>#VALUE!</v>
      </c>
      <c r="E1817" s="58" t="e">
        <f t="shared" si="228"/>
        <v>#VALUE!</v>
      </c>
      <c r="F1817" s="58" t="e">
        <f t="shared" si="224"/>
        <v>#VALUE!</v>
      </c>
      <c r="G1817" s="58" t="e">
        <f t="shared" si="225"/>
        <v>#VALUE!</v>
      </c>
      <c r="H1817" s="31">
        <f t="shared" si="229"/>
        <v>0</v>
      </c>
      <c r="I1817" t="e">
        <f t="shared" si="230"/>
        <v>#VALUE!</v>
      </c>
      <c r="J1817" t="e">
        <f t="shared" si="231"/>
        <v>#VALUE!</v>
      </c>
    </row>
    <row r="1818" spans="3:10">
      <c r="C1818" s="58">
        <f t="shared" si="226"/>
        <v>0</v>
      </c>
      <c r="D1818" s="58" t="e">
        <f t="shared" si="227"/>
        <v>#VALUE!</v>
      </c>
      <c r="E1818" s="58" t="e">
        <f t="shared" si="228"/>
        <v>#VALUE!</v>
      </c>
      <c r="F1818" s="58" t="e">
        <f t="shared" si="224"/>
        <v>#VALUE!</v>
      </c>
      <c r="G1818" s="58" t="e">
        <f t="shared" si="225"/>
        <v>#VALUE!</v>
      </c>
      <c r="H1818" s="31">
        <f t="shared" si="229"/>
        <v>0</v>
      </c>
      <c r="I1818" t="e">
        <f t="shared" si="230"/>
        <v>#VALUE!</v>
      </c>
      <c r="J1818" t="e">
        <f t="shared" si="231"/>
        <v>#VALUE!</v>
      </c>
    </row>
    <row r="1819" spans="3:10">
      <c r="C1819" s="58">
        <f t="shared" si="226"/>
        <v>0</v>
      </c>
      <c r="D1819" s="58" t="e">
        <f t="shared" si="227"/>
        <v>#VALUE!</v>
      </c>
      <c r="E1819" s="58" t="e">
        <f t="shared" si="228"/>
        <v>#VALUE!</v>
      </c>
      <c r="F1819" s="58" t="e">
        <f t="shared" si="224"/>
        <v>#VALUE!</v>
      </c>
      <c r="G1819" s="58" t="e">
        <f t="shared" si="225"/>
        <v>#VALUE!</v>
      </c>
      <c r="H1819" s="31">
        <f t="shared" si="229"/>
        <v>0</v>
      </c>
      <c r="I1819" t="e">
        <f t="shared" si="230"/>
        <v>#VALUE!</v>
      </c>
      <c r="J1819" t="e">
        <f t="shared" si="231"/>
        <v>#VALUE!</v>
      </c>
    </row>
    <row r="1820" spans="3:10">
      <c r="C1820" s="58">
        <f t="shared" si="226"/>
        <v>0</v>
      </c>
      <c r="D1820" s="58" t="e">
        <f t="shared" si="227"/>
        <v>#VALUE!</v>
      </c>
      <c r="E1820" s="58" t="e">
        <f t="shared" si="228"/>
        <v>#VALUE!</v>
      </c>
      <c r="F1820" s="58" t="e">
        <f t="shared" si="224"/>
        <v>#VALUE!</v>
      </c>
      <c r="G1820" s="58" t="e">
        <f t="shared" si="225"/>
        <v>#VALUE!</v>
      </c>
      <c r="H1820" s="31">
        <f t="shared" si="229"/>
        <v>0</v>
      </c>
      <c r="I1820" t="e">
        <f t="shared" si="230"/>
        <v>#VALUE!</v>
      </c>
      <c r="J1820" t="e">
        <f t="shared" si="231"/>
        <v>#VALUE!</v>
      </c>
    </row>
    <row r="1821" spans="3:10">
      <c r="C1821" s="58">
        <f t="shared" si="226"/>
        <v>0</v>
      </c>
      <c r="D1821" s="58" t="e">
        <f t="shared" si="227"/>
        <v>#VALUE!</v>
      </c>
      <c r="E1821" s="58" t="e">
        <f t="shared" si="228"/>
        <v>#VALUE!</v>
      </c>
      <c r="F1821" s="58" t="e">
        <f t="shared" si="224"/>
        <v>#VALUE!</v>
      </c>
      <c r="G1821" s="58" t="e">
        <f t="shared" si="225"/>
        <v>#VALUE!</v>
      </c>
      <c r="H1821" s="31">
        <f t="shared" si="229"/>
        <v>0</v>
      </c>
      <c r="I1821" t="e">
        <f t="shared" si="230"/>
        <v>#VALUE!</v>
      </c>
      <c r="J1821" t="e">
        <f t="shared" si="231"/>
        <v>#VALUE!</v>
      </c>
    </row>
    <row r="1822" spans="3:10">
      <c r="C1822" s="58">
        <f t="shared" si="226"/>
        <v>0</v>
      </c>
      <c r="D1822" s="58" t="e">
        <f t="shared" si="227"/>
        <v>#VALUE!</v>
      </c>
      <c r="E1822" s="58" t="e">
        <f t="shared" si="228"/>
        <v>#VALUE!</v>
      </c>
      <c r="F1822" s="58" t="e">
        <f t="shared" si="224"/>
        <v>#VALUE!</v>
      </c>
      <c r="G1822" s="58" t="e">
        <f t="shared" si="225"/>
        <v>#VALUE!</v>
      </c>
      <c r="H1822" s="31">
        <f t="shared" si="229"/>
        <v>0</v>
      </c>
      <c r="I1822" t="e">
        <f t="shared" si="230"/>
        <v>#VALUE!</v>
      </c>
      <c r="J1822" t="e">
        <f t="shared" si="231"/>
        <v>#VALUE!</v>
      </c>
    </row>
    <row r="1823" spans="3:10">
      <c r="C1823" s="58">
        <f t="shared" si="226"/>
        <v>0</v>
      </c>
      <c r="D1823" s="58" t="e">
        <f t="shared" si="227"/>
        <v>#VALUE!</v>
      </c>
      <c r="E1823" s="58" t="e">
        <f t="shared" si="228"/>
        <v>#VALUE!</v>
      </c>
      <c r="F1823" s="58" t="e">
        <f t="shared" si="224"/>
        <v>#VALUE!</v>
      </c>
      <c r="G1823" s="58" t="e">
        <f t="shared" si="225"/>
        <v>#VALUE!</v>
      </c>
      <c r="H1823" s="31">
        <f t="shared" si="229"/>
        <v>0</v>
      </c>
      <c r="I1823" t="e">
        <f t="shared" si="230"/>
        <v>#VALUE!</v>
      </c>
      <c r="J1823" t="e">
        <f t="shared" si="231"/>
        <v>#VALUE!</v>
      </c>
    </row>
    <row r="1824" spans="3:10">
      <c r="C1824" s="58">
        <f t="shared" si="226"/>
        <v>0</v>
      </c>
      <c r="D1824" s="58" t="e">
        <f t="shared" si="227"/>
        <v>#VALUE!</v>
      </c>
      <c r="E1824" s="58" t="e">
        <f t="shared" si="228"/>
        <v>#VALUE!</v>
      </c>
      <c r="F1824" s="58" t="e">
        <f t="shared" si="224"/>
        <v>#VALUE!</v>
      </c>
      <c r="G1824" s="58" t="e">
        <f t="shared" si="225"/>
        <v>#VALUE!</v>
      </c>
      <c r="H1824" s="31">
        <f t="shared" si="229"/>
        <v>0</v>
      </c>
      <c r="I1824" t="e">
        <f t="shared" si="230"/>
        <v>#VALUE!</v>
      </c>
      <c r="J1824" t="e">
        <f t="shared" si="231"/>
        <v>#VALUE!</v>
      </c>
    </row>
    <row r="1825" spans="3:10">
      <c r="C1825" s="58">
        <f t="shared" si="226"/>
        <v>0</v>
      </c>
      <c r="D1825" s="58" t="e">
        <f t="shared" si="227"/>
        <v>#VALUE!</v>
      </c>
      <c r="E1825" s="58" t="e">
        <f t="shared" si="228"/>
        <v>#VALUE!</v>
      </c>
      <c r="F1825" s="58" t="e">
        <f t="shared" ref="F1825:F1888" si="232">FIND(";",B1825,E1825+1)</f>
        <v>#VALUE!</v>
      </c>
      <c r="G1825" s="58" t="e">
        <f t="shared" ref="G1825:G1888" si="233">FIND(";",B1825,F1825+1)</f>
        <v>#VALUE!</v>
      </c>
      <c r="H1825" s="31">
        <f t="shared" si="229"/>
        <v>0</v>
      </c>
      <c r="I1825" t="e">
        <f t="shared" si="230"/>
        <v>#VALUE!</v>
      </c>
      <c r="J1825" t="e">
        <f t="shared" si="231"/>
        <v>#VALUE!</v>
      </c>
    </row>
    <row r="1826" spans="3:10">
      <c r="C1826" s="58">
        <f t="shared" si="226"/>
        <v>0</v>
      </c>
      <c r="D1826" s="58" t="e">
        <f t="shared" si="227"/>
        <v>#VALUE!</v>
      </c>
      <c r="E1826" s="58" t="e">
        <f t="shared" si="228"/>
        <v>#VALUE!</v>
      </c>
      <c r="F1826" s="58" t="e">
        <f t="shared" si="232"/>
        <v>#VALUE!</v>
      </c>
      <c r="G1826" s="58" t="e">
        <f t="shared" si="233"/>
        <v>#VALUE!</v>
      </c>
      <c r="H1826" s="31">
        <f t="shared" si="229"/>
        <v>0</v>
      </c>
      <c r="I1826" t="e">
        <f t="shared" si="230"/>
        <v>#VALUE!</v>
      </c>
      <c r="J1826" t="e">
        <f t="shared" si="231"/>
        <v>#VALUE!</v>
      </c>
    </row>
    <row r="1827" spans="3:10">
      <c r="C1827" s="58">
        <f t="shared" si="226"/>
        <v>0</v>
      </c>
      <c r="D1827" s="58" t="e">
        <f t="shared" si="227"/>
        <v>#VALUE!</v>
      </c>
      <c r="E1827" s="58" t="e">
        <f t="shared" si="228"/>
        <v>#VALUE!</v>
      </c>
      <c r="F1827" s="58" t="e">
        <f t="shared" si="232"/>
        <v>#VALUE!</v>
      </c>
      <c r="G1827" s="58" t="e">
        <f t="shared" si="233"/>
        <v>#VALUE!</v>
      </c>
      <c r="H1827" s="31">
        <f t="shared" si="229"/>
        <v>0</v>
      </c>
      <c r="I1827" t="e">
        <f t="shared" si="230"/>
        <v>#VALUE!</v>
      </c>
      <c r="J1827" t="e">
        <f t="shared" si="231"/>
        <v>#VALUE!</v>
      </c>
    </row>
    <row r="1828" spans="3:10">
      <c r="C1828" s="58">
        <f t="shared" si="226"/>
        <v>0</v>
      </c>
      <c r="D1828" s="58" t="e">
        <f t="shared" si="227"/>
        <v>#VALUE!</v>
      </c>
      <c r="E1828" s="58" t="e">
        <f t="shared" si="228"/>
        <v>#VALUE!</v>
      </c>
      <c r="F1828" s="58" t="e">
        <f t="shared" si="232"/>
        <v>#VALUE!</v>
      </c>
      <c r="G1828" s="58" t="e">
        <f t="shared" si="233"/>
        <v>#VALUE!</v>
      </c>
      <c r="H1828" s="31">
        <f t="shared" si="229"/>
        <v>0</v>
      </c>
      <c r="I1828" t="e">
        <f t="shared" si="230"/>
        <v>#VALUE!</v>
      </c>
      <c r="J1828" t="e">
        <f t="shared" si="231"/>
        <v>#VALUE!</v>
      </c>
    </row>
    <row r="1829" spans="3:10">
      <c r="C1829" s="58">
        <f t="shared" si="226"/>
        <v>0</v>
      </c>
      <c r="D1829" s="58" t="e">
        <f t="shared" si="227"/>
        <v>#VALUE!</v>
      </c>
      <c r="E1829" s="58" t="e">
        <f t="shared" si="228"/>
        <v>#VALUE!</v>
      </c>
      <c r="F1829" s="58" t="e">
        <f t="shared" si="232"/>
        <v>#VALUE!</v>
      </c>
      <c r="G1829" s="58" t="e">
        <f t="shared" si="233"/>
        <v>#VALUE!</v>
      </c>
      <c r="H1829" s="31">
        <f t="shared" si="229"/>
        <v>0</v>
      </c>
      <c r="I1829" t="e">
        <f t="shared" si="230"/>
        <v>#VALUE!</v>
      </c>
      <c r="J1829" t="e">
        <f t="shared" si="231"/>
        <v>#VALUE!</v>
      </c>
    </row>
    <row r="1830" spans="3:10">
      <c r="C1830" s="58">
        <f t="shared" si="226"/>
        <v>0</v>
      </c>
      <c r="D1830" s="58" t="e">
        <f t="shared" si="227"/>
        <v>#VALUE!</v>
      </c>
      <c r="E1830" s="58" t="e">
        <f t="shared" si="228"/>
        <v>#VALUE!</v>
      </c>
      <c r="F1830" s="58" t="e">
        <f t="shared" si="232"/>
        <v>#VALUE!</v>
      </c>
      <c r="G1830" s="58" t="e">
        <f t="shared" si="233"/>
        <v>#VALUE!</v>
      </c>
      <c r="H1830" s="31">
        <f t="shared" si="229"/>
        <v>0</v>
      </c>
      <c r="I1830" t="e">
        <f t="shared" si="230"/>
        <v>#VALUE!</v>
      </c>
      <c r="J1830" t="e">
        <f t="shared" si="231"/>
        <v>#VALUE!</v>
      </c>
    </row>
    <row r="1831" spans="3:10">
      <c r="C1831" s="58">
        <f t="shared" si="226"/>
        <v>0</v>
      </c>
      <c r="D1831" s="58" t="e">
        <f t="shared" si="227"/>
        <v>#VALUE!</v>
      </c>
      <c r="E1831" s="58" t="e">
        <f t="shared" si="228"/>
        <v>#VALUE!</v>
      </c>
      <c r="F1831" s="58" t="e">
        <f t="shared" si="232"/>
        <v>#VALUE!</v>
      </c>
      <c r="G1831" s="58" t="e">
        <f t="shared" si="233"/>
        <v>#VALUE!</v>
      </c>
      <c r="H1831" s="31">
        <f t="shared" si="229"/>
        <v>0</v>
      </c>
      <c r="I1831" t="e">
        <f t="shared" si="230"/>
        <v>#VALUE!</v>
      </c>
      <c r="J1831" t="e">
        <f t="shared" si="231"/>
        <v>#VALUE!</v>
      </c>
    </row>
    <row r="1832" spans="3:10">
      <c r="C1832" s="58">
        <f t="shared" si="226"/>
        <v>0</v>
      </c>
      <c r="D1832" s="58" t="e">
        <f t="shared" si="227"/>
        <v>#VALUE!</v>
      </c>
      <c r="E1832" s="58" t="e">
        <f t="shared" si="228"/>
        <v>#VALUE!</v>
      </c>
      <c r="F1832" s="58" t="e">
        <f t="shared" si="232"/>
        <v>#VALUE!</v>
      </c>
      <c r="G1832" s="58" t="e">
        <f t="shared" si="233"/>
        <v>#VALUE!</v>
      </c>
      <c r="H1832" s="31">
        <f t="shared" si="229"/>
        <v>0</v>
      </c>
      <c r="I1832" t="e">
        <f t="shared" si="230"/>
        <v>#VALUE!</v>
      </c>
      <c r="J1832" t="e">
        <f t="shared" si="231"/>
        <v>#VALUE!</v>
      </c>
    </row>
    <row r="1833" spans="3:10">
      <c r="C1833" s="58">
        <f t="shared" si="226"/>
        <v>0</v>
      </c>
      <c r="D1833" s="58" t="e">
        <f t="shared" si="227"/>
        <v>#VALUE!</v>
      </c>
      <c r="E1833" s="58" t="e">
        <f t="shared" si="228"/>
        <v>#VALUE!</v>
      </c>
      <c r="F1833" s="58" t="e">
        <f t="shared" si="232"/>
        <v>#VALUE!</v>
      </c>
      <c r="G1833" s="58" t="e">
        <f t="shared" si="233"/>
        <v>#VALUE!</v>
      </c>
      <c r="H1833" s="31">
        <f t="shared" si="229"/>
        <v>0</v>
      </c>
      <c r="I1833" t="e">
        <f t="shared" si="230"/>
        <v>#VALUE!</v>
      </c>
      <c r="J1833" t="e">
        <f t="shared" si="231"/>
        <v>#VALUE!</v>
      </c>
    </row>
    <row r="1834" spans="3:10">
      <c r="C1834" s="58">
        <f t="shared" si="226"/>
        <v>0</v>
      </c>
      <c r="D1834" s="58" t="e">
        <f t="shared" si="227"/>
        <v>#VALUE!</v>
      </c>
      <c r="E1834" s="58" t="e">
        <f t="shared" si="228"/>
        <v>#VALUE!</v>
      </c>
      <c r="F1834" s="58" t="e">
        <f t="shared" si="232"/>
        <v>#VALUE!</v>
      </c>
      <c r="G1834" s="58" t="e">
        <f t="shared" si="233"/>
        <v>#VALUE!</v>
      </c>
      <c r="H1834" s="31">
        <f t="shared" si="229"/>
        <v>0</v>
      </c>
      <c r="I1834" t="e">
        <f t="shared" si="230"/>
        <v>#VALUE!</v>
      </c>
      <c r="J1834" t="e">
        <f t="shared" si="231"/>
        <v>#VALUE!</v>
      </c>
    </row>
    <row r="1835" spans="3:10">
      <c r="C1835" s="58">
        <f t="shared" si="226"/>
        <v>0</v>
      </c>
      <c r="D1835" s="58" t="e">
        <f t="shared" si="227"/>
        <v>#VALUE!</v>
      </c>
      <c r="E1835" s="58" t="e">
        <f t="shared" si="228"/>
        <v>#VALUE!</v>
      </c>
      <c r="F1835" s="58" t="e">
        <f t="shared" si="232"/>
        <v>#VALUE!</v>
      </c>
      <c r="G1835" s="58" t="e">
        <f t="shared" si="233"/>
        <v>#VALUE!</v>
      </c>
      <c r="H1835" s="31">
        <f t="shared" si="229"/>
        <v>0</v>
      </c>
      <c r="I1835" t="e">
        <f t="shared" si="230"/>
        <v>#VALUE!</v>
      </c>
      <c r="J1835" t="e">
        <f t="shared" si="231"/>
        <v>#VALUE!</v>
      </c>
    </row>
    <row r="1836" spans="3:10">
      <c r="C1836" s="58">
        <f t="shared" si="226"/>
        <v>0</v>
      </c>
      <c r="D1836" s="58" t="e">
        <f t="shared" si="227"/>
        <v>#VALUE!</v>
      </c>
      <c r="E1836" s="58" t="e">
        <f t="shared" si="228"/>
        <v>#VALUE!</v>
      </c>
      <c r="F1836" s="58" t="e">
        <f t="shared" si="232"/>
        <v>#VALUE!</v>
      </c>
      <c r="G1836" s="58" t="e">
        <f t="shared" si="233"/>
        <v>#VALUE!</v>
      </c>
      <c r="H1836" s="31">
        <f t="shared" si="229"/>
        <v>0</v>
      </c>
      <c r="I1836" t="e">
        <f t="shared" si="230"/>
        <v>#VALUE!</v>
      </c>
      <c r="J1836" t="e">
        <f t="shared" si="231"/>
        <v>#VALUE!</v>
      </c>
    </row>
    <row r="1837" spans="3:10">
      <c r="C1837" s="58">
        <f t="shared" si="226"/>
        <v>0</v>
      </c>
      <c r="D1837" s="58" t="e">
        <f t="shared" si="227"/>
        <v>#VALUE!</v>
      </c>
      <c r="E1837" s="58" t="e">
        <f t="shared" si="228"/>
        <v>#VALUE!</v>
      </c>
      <c r="F1837" s="58" t="e">
        <f t="shared" si="232"/>
        <v>#VALUE!</v>
      </c>
      <c r="G1837" s="58" t="e">
        <f t="shared" si="233"/>
        <v>#VALUE!</v>
      </c>
      <c r="H1837" s="31">
        <f t="shared" si="229"/>
        <v>0</v>
      </c>
      <c r="I1837" t="e">
        <f t="shared" si="230"/>
        <v>#VALUE!</v>
      </c>
      <c r="J1837" t="e">
        <f t="shared" si="231"/>
        <v>#VALUE!</v>
      </c>
    </row>
    <row r="1838" spans="3:10">
      <c r="C1838" s="58">
        <f t="shared" si="226"/>
        <v>0</v>
      </c>
      <c r="D1838" s="58" t="e">
        <f t="shared" si="227"/>
        <v>#VALUE!</v>
      </c>
      <c r="E1838" s="58" t="e">
        <f t="shared" si="228"/>
        <v>#VALUE!</v>
      </c>
      <c r="F1838" s="58" t="e">
        <f t="shared" si="232"/>
        <v>#VALUE!</v>
      </c>
      <c r="G1838" s="58" t="e">
        <f t="shared" si="233"/>
        <v>#VALUE!</v>
      </c>
      <c r="H1838" s="31">
        <f t="shared" si="229"/>
        <v>0</v>
      </c>
      <c r="I1838" t="e">
        <f t="shared" si="230"/>
        <v>#VALUE!</v>
      </c>
      <c r="J1838" t="e">
        <f t="shared" si="231"/>
        <v>#VALUE!</v>
      </c>
    </row>
    <row r="1839" spans="3:10">
      <c r="C1839" s="58">
        <f t="shared" si="226"/>
        <v>0</v>
      </c>
      <c r="D1839" s="58" t="e">
        <f t="shared" si="227"/>
        <v>#VALUE!</v>
      </c>
      <c r="E1839" s="58" t="e">
        <f t="shared" si="228"/>
        <v>#VALUE!</v>
      </c>
      <c r="F1839" s="58" t="e">
        <f t="shared" si="232"/>
        <v>#VALUE!</v>
      </c>
      <c r="G1839" s="58" t="e">
        <f t="shared" si="233"/>
        <v>#VALUE!</v>
      </c>
      <c r="H1839" s="31">
        <f t="shared" si="229"/>
        <v>0</v>
      </c>
      <c r="I1839" t="e">
        <f t="shared" si="230"/>
        <v>#VALUE!</v>
      </c>
      <c r="J1839" t="e">
        <f t="shared" si="231"/>
        <v>#VALUE!</v>
      </c>
    </row>
    <row r="1840" spans="3:10">
      <c r="C1840" s="58">
        <f t="shared" si="226"/>
        <v>0</v>
      </c>
      <c r="D1840" s="58" t="e">
        <f t="shared" si="227"/>
        <v>#VALUE!</v>
      </c>
      <c r="E1840" s="58" t="e">
        <f t="shared" si="228"/>
        <v>#VALUE!</v>
      </c>
      <c r="F1840" s="58" t="e">
        <f t="shared" si="232"/>
        <v>#VALUE!</v>
      </c>
      <c r="G1840" s="58" t="e">
        <f t="shared" si="233"/>
        <v>#VALUE!</v>
      </c>
      <c r="H1840" s="31">
        <f t="shared" si="229"/>
        <v>0</v>
      </c>
      <c r="I1840" t="e">
        <f t="shared" si="230"/>
        <v>#VALUE!</v>
      </c>
      <c r="J1840" t="e">
        <f t="shared" si="231"/>
        <v>#VALUE!</v>
      </c>
    </row>
    <row r="1841" spans="3:10">
      <c r="C1841" s="58">
        <f t="shared" si="226"/>
        <v>0</v>
      </c>
      <c r="D1841" s="58" t="e">
        <f t="shared" si="227"/>
        <v>#VALUE!</v>
      </c>
      <c r="E1841" s="58" t="e">
        <f t="shared" si="228"/>
        <v>#VALUE!</v>
      </c>
      <c r="F1841" s="58" t="e">
        <f t="shared" si="232"/>
        <v>#VALUE!</v>
      </c>
      <c r="G1841" s="58" t="e">
        <f t="shared" si="233"/>
        <v>#VALUE!</v>
      </c>
      <c r="H1841" s="31">
        <f t="shared" si="229"/>
        <v>0</v>
      </c>
      <c r="I1841" t="e">
        <f t="shared" si="230"/>
        <v>#VALUE!</v>
      </c>
      <c r="J1841" t="e">
        <f t="shared" si="231"/>
        <v>#VALUE!</v>
      </c>
    </row>
    <row r="1842" spans="3:10">
      <c r="C1842" s="58">
        <f t="shared" si="226"/>
        <v>0</v>
      </c>
      <c r="D1842" s="58" t="e">
        <f t="shared" si="227"/>
        <v>#VALUE!</v>
      </c>
      <c r="E1842" s="58" t="e">
        <f t="shared" si="228"/>
        <v>#VALUE!</v>
      </c>
      <c r="F1842" s="58" t="e">
        <f t="shared" si="232"/>
        <v>#VALUE!</v>
      </c>
      <c r="G1842" s="58" t="e">
        <f t="shared" si="233"/>
        <v>#VALUE!</v>
      </c>
      <c r="H1842" s="31">
        <f t="shared" si="229"/>
        <v>0</v>
      </c>
      <c r="I1842" t="e">
        <f t="shared" si="230"/>
        <v>#VALUE!</v>
      </c>
      <c r="J1842" t="e">
        <f t="shared" si="231"/>
        <v>#VALUE!</v>
      </c>
    </row>
    <row r="1843" spans="3:10">
      <c r="C1843" s="58">
        <f t="shared" si="226"/>
        <v>0</v>
      </c>
      <c r="D1843" s="58" t="e">
        <f t="shared" si="227"/>
        <v>#VALUE!</v>
      </c>
      <c r="E1843" s="58" t="e">
        <f t="shared" si="228"/>
        <v>#VALUE!</v>
      </c>
      <c r="F1843" s="58" t="e">
        <f t="shared" si="232"/>
        <v>#VALUE!</v>
      </c>
      <c r="G1843" s="58" t="e">
        <f t="shared" si="233"/>
        <v>#VALUE!</v>
      </c>
      <c r="H1843" s="31">
        <f t="shared" si="229"/>
        <v>0</v>
      </c>
      <c r="I1843" t="e">
        <f t="shared" si="230"/>
        <v>#VALUE!</v>
      </c>
      <c r="J1843" t="e">
        <f t="shared" si="231"/>
        <v>#VALUE!</v>
      </c>
    </row>
    <row r="1844" spans="3:10">
      <c r="C1844" s="58">
        <f t="shared" si="226"/>
        <v>0</v>
      </c>
      <c r="D1844" s="58" t="e">
        <f t="shared" si="227"/>
        <v>#VALUE!</v>
      </c>
      <c r="E1844" s="58" t="e">
        <f t="shared" si="228"/>
        <v>#VALUE!</v>
      </c>
      <c r="F1844" s="58" t="e">
        <f t="shared" si="232"/>
        <v>#VALUE!</v>
      </c>
      <c r="G1844" s="58" t="e">
        <f t="shared" si="233"/>
        <v>#VALUE!</v>
      </c>
      <c r="H1844" s="31">
        <f t="shared" si="229"/>
        <v>0</v>
      </c>
      <c r="I1844" t="e">
        <f t="shared" si="230"/>
        <v>#VALUE!</v>
      </c>
      <c r="J1844" t="e">
        <f t="shared" si="231"/>
        <v>#VALUE!</v>
      </c>
    </row>
    <row r="1845" spans="3:10">
      <c r="C1845" s="58">
        <f t="shared" si="226"/>
        <v>0</v>
      </c>
      <c r="D1845" s="58" t="e">
        <f t="shared" si="227"/>
        <v>#VALUE!</v>
      </c>
      <c r="E1845" s="58" t="e">
        <f t="shared" si="228"/>
        <v>#VALUE!</v>
      </c>
      <c r="F1845" s="58" t="e">
        <f t="shared" si="232"/>
        <v>#VALUE!</v>
      </c>
      <c r="G1845" s="58" t="e">
        <f t="shared" si="233"/>
        <v>#VALUE!</v>
      </c>
      <c r="H1845" s="31">
        <f t="shared" si="229"/>
        <v>0</v>
      </c>
      <c r="I1845" t="e">
        <f t="shared" si="230"/>
        <v>#VALUE!</v>
      </c>
      <c r="J1845" t="e">
        <f t="shared" si="231"/>
        <v>#VALUE!</v>
      </c>
    </row>
    <row r="1846" spans="3:10">
      <c r="C1846" s="58">
        <f t="shared" si="226"/>
        <v>0</v>
      </c>
      <c r="D1846" s="58" t="e">
        <f t="shared" si="227"/>
        <v>#VALUE!</v>
      </c>
      <c r="E1846" s="58" t="e">
        <f t="shared" si="228"/>
        <v>#VALUE!</v>
      </c>
      <c r="F1846" s="58" t="e">
        <f t="shared" si="232"/>
        <v>#VALUE!</v>
      </c>
      <c r="G1846" s="58" t="e">
        <f t="shared" si="233"/>
        <v>#VALUE!</v>
      </c>
      <c r="H1846" s="31">
        <f t="shared" si="229"/>
        <v>0</v>
      </c>
      <c r="I1846" t="e">
        <f t="shared" si="230"/>
        <v>#VALUE!</v>
      </c>
      <c r="J1846" t="e">
        <f t="shared" si="231"/>
        <v>#VALUE!</v>
      </c>
    </row>
    <row r="1847" spans="3:10">
      <c r="C1847" s="58">
        <f t="shared" si="226"/>
        <v>0</v>
      </c>
      <c r="D1847" s="58" t="e">
        <f t="shared" si="227"/>
        <v>#VALUE!</v>
      </c>
      <c r="E1847" s="58" t="e">
        <f t="shared" si="228"/>
        <v>#VALUE!</v>
      </c>
      <c r="F1847" s="58" t="e">
        <f t="shared" si="232"/>
        <v>#VALUE!</v>
      </c>
      <c r="G1847" s="58" t="e">
        <f t="shared" si="233"/>
        <v>#VALUE!</v>
      </c>
      <c r="H1847" s="31">
        <f t="shared" si="229"/>
        <v>0</v>
      </c>
      <c r="I1847" t="e">
        <f t="shared" si="230"/>
        <v>#VALUE!</v>
      </c>
      <c r="J1847" t="e">
        <f t="shared" si="231"/>
        <v>#VALUE!</v>
      </c>
    </row>
    <row r="1848" spans="3:10">
      <c r="C1848" s="58">
        <f t="shared" si="226"/>
        <v>0</v>
      </c>
      <c r="D1848" s="58" t="e">
        <f t="shared" si="227"/>
        <v>#VALUE!</v>
      </c>
      <c r="E1848" s="58" t="e">
        <f t="shared" si="228"/>
        <v>#VALUE!</v>
      </c>
      <c r="F1848" s="58" t="e">
        <f t="shared" si="232"/>
        <v>#VALUE!</v>
      </c>
      <c r="G1848" s="58" t="e">
        <f t="shared" si="233"/>
        <v>#VALUE!</v>
      </c>
      <c r="H1848" s="31">
        <f t="shared" si="229"/>
        <v>0</v>
      </c>
      <c r="I1848" t="e">
        <f t="shared" si="230"/>
        <v>#VALUE!</v>
      </c>
      <c r="J1848" t="e">
        <f t="shared" si="231"/>
        <v>#VALUE!</v>
      </c>
    </row>
    <row r="1849" spans="3:10">
      <c r="C1849" s="58">
        <f t="shared" si="226"/>
        <v>0</v>
      </c>
      <c r="D1849" s="58" t="e">
        <f t="shared" si="227"/>
        <v>#VALUE!</v>
      </c>
      <c r="E1849" s="58" t="e">
        <f t="shared" si="228"/>
        <v>#VALUE!</v>
      </c>
      <c r="F1849" s="58" t="e">
        <f t="shared" si="232"/>
        <v>#VALUE!</v>
      </c>
      <c r="G1849" s="58" t="e">
        <f t="shared" si="233"/>
        <v>#VALUE!</v>
      </c>
      <c r="H1849" s="31">
        <f t="shared" si="229"/>
        <v>0</v>
      </c>
      <c r="I1849" t="e">
        <f t="shared" si="230"/>
        <v>#VALUE!</v>
      </c>
      <c r="J1849" t="e">
        <f t="shared" si="231"/>
        <v>#VALUE!</v>
      </c>
    </row>
    <row r="1850" spans="3:10">
      <c r="C1850" s="58">
        <f t="shared" si="226"/>
        <v>0</v>
      </c>
      <c r="D1850" s="58" t="e">
        <f t="shared" si="227"/>
        <v>#VALUE!</v>
      </c>
      <c r="E1850" s="58" t="e">
        <f t="shared" si="228"/>
        <v>#VALUE!</v>
      </c>
      <c r="F1850" s="58" t="e">
        <f t="shared" si="232"/>
        <v>#VALUE!</v>
      </c>
      <c r="G1850" s="58" t="e">
        <f t="shared" si="233"/>
        <v>#VALUE!</v>
      </c>
      <c r="H1850" s="31">
        <f t="shared" si="229"/>
        <v>0</v>
      </c>
      <c r="I1850" t="e">
        <f t="shared" si="230"/>
        <v>#VALUE!</v>
      </c>
      <c r="J1850" t="e">
        <f t="shared" si="231"/>
        <v>#VALUE!</v>
      </c>
    </row>
    <row r="1851" spans="3:10">
      <c r="C1851" s="58">
        <f t="shared" si="226"/>
        <v>0</v>
      </c>
      <c r="D1851" s="58" t="e">
        <f t="shared" si="227"/>
        <v>#VALUE!</v>
      </c>
      <c r="E1851" s="58" t="e">
        <f t="shared" si="228"/>
        <v>#VALUE!</v>
      </c>
      <c r="F1851" s="58" t="e">
        <f t="shared" si="232"/>
        <v>#VALUE!</v>
      </c>
      <c r="G1851" s="58" t="e">
        <f t="shared" si="233"/>
        <v>#VALUE!</v>
      </c>
      <c r="H1851" s="31">
        <f t="shared" si="229"/>
        <v>0</v>
      </c>
      <c r="I1851" t="e">
        <f t="shared" si="230"/>
        <v>#VALUE!</v>
      </c>
      <c r="J1851" t="e">
        <f t="shared" si="231"/>
        <v>#VALUE!</v>
      </c>
    </row>
    <row r="1852" spans="3:10">
      <c r="C1852" s="58">
        <f t="shared" si="226"/>
        <v>0</v>
      </c>
      <c r="D1852" s="58" t="e">
        <f t="shared" si="227"/>
        <v>#VALUE!</v>
      </c>
      <c r="E1852" s="58" t="e">
        <f t="shared" si="228"/>
        <v>#VALUE!</v>
      </c>
      <c r="F1852" s="58" t="e">
        <f t="shared" si="232"/>
        <v>#VALUE!</v>
      </c>
      <c r="G1852" s="58" t="e">
        <f t="shared" si="233"/>
        <v>#VALUE!</v>
      </c>
      <c r="H1852" s="31">
        <f t="shared" si="229"/>
        <v>0</v>
      </c>
      <c r="I1852" t="e">
        <f t="shared" si="230"/>
        <v>#VALUE!</v>
      </c>
      <c r="J1852" t="e">
        <f t="shared" si="231"/>
        <v>#VALUE!</v>
      </c>
    </row>
    <row r="1853" spans="3:10">
      <c r="C1853" s="58">
        <f t="shared" si="226"/>
        <v>0</v>
      </c>
      <c r="D1853" s="58" t="e">
        <f t="shared" si="227"/>
        <v>#VALUE!</v>
      </c>
      <c r="E1853" s="58" t="e">
        <f t="shared" si="228"/>
        <v>#VALUE!</v>
      </c>
      <c r="F1853" s="58" t="e">
        <f t="shared" si="232"/>
        <v>#VALUE!</v>
      </c>
      <c r="G1853" s="58" t="e">
        <f t="shared" si="233"/>
        <v>#VALUE!</v>
      </c>
      <c r="H1853" s="31">
        <f t="shared" si="229"/>
        <v>0</v>
      </c>
      <c r="I1853" t="e">
        <f t="shared" si="230"/>
        <v>#VALUE!</v>
      </c>
      <c r="J1853" t="e">
        <f t="shared" si="231"/>
        <v>#VALUE!</v>
      </c>
    </row>
    <row r="1854" spans="3:10">
      <c r="C1854" s="58">
        <f t="shared" si="226"/>
        <v>0</v>
      </c>
      <c r="D1854" s="58" t="e">
        <f t="shared" si="227"/>
        <v>#VALUE!</v>
      </c>
      <c r="E1854" s="58" t="e">
        <f t="shared" si="228"/>
        <v>#VALUE!</v>
      </c>
      <c r="F1854" s="58" t="e">
        <f t="shared" si="232"/>
        <v>#VALUE!</v>
      </c>
      <c r="G1854" s="58" t="e">
        <f t="shared" si="233"/>
        <v>#VALUE!</v>
      </c>
      <c r="H1854" s="31">
        <f t="shared" si="229"/>
        <v>0</v>
      </c>
      <c r="I1854" t="e">
        <f t="shared" si="230"/>
        <v>#VALUE!</v>
      </c>
      <c r="J1854" t="e">
        <f t="shared" si="231"/>
        <v>#VALUE!</v>
      </c>
    </row>
    <row r="1855" spans="3:10">
      <c r="C1855" s="58">
        <f t="shared" si="226"/>
        <v>0</v>
      </c>
      <c r="D1855" s="58" t="e">
        <f t="shared" si="227"/>
        <v>#VALUE!</v>
      </c>
      <c r="E1855" s="58" t="e">
        <f t="shared" si="228"/>
        <v>#VALUE!</v>
      </c>
      <c r="F1855" s="58" t="e">
        <f t="shared" si="232"/>
        <v>#VALUE!</v>
      </c>
      <c r="G1855" s="58" t="e">
        <f t="shared" si="233"/>
        <v>#VALUE!</v>
      </c>
      <c r="H1855" s="31">
        <f t="shared" si="229"/>
        <v>0</v>
      </c>
      <c r="I1855" t="e">
        <f t="shared" si="230"/>
        <v>#VALUE!</v>
      </c>
      <c r="J1855" t="e">
        <f t="shared" si="231"/>
        <v>#VALUE!</v>
      </c>
    </row>
    <row r="1856" spans="3:10">
      <c r="C1856" s="58">
        <f t="shared" si="226"/>
        <v>0</v>
      </c>
      <c r="D1856" s="58" t="e">
        <f t="shared" si="227"/>
        <v>#VALUE!</v>
      </c>
      <c r="E1856" s="58" t="e">
        <f t="shared" si="228"/>
        <v>#VALUE!</v>
      </c>
      <c r="F1856" s="58" t="e">
        <f t="shared" si="232"/>
        <v>#VALUE!</v>
      </c>
      <c r="G1856" s="58" t="e">
        <f t="shared" si="233"/>
        <v>#VALUE!</v>
      </c>
      <c r="H1856" s="31">
        <f t="shared" si="229"/>
        <v>0</v>
      </c>
      <c r="I1856" t="e">
        <f t="shared" si="230"/>
        <v>#VALUE!</v>
      </c>
      <c r="J1856" t="e">
        <f t="shared" si="231"/>
        <v>#VALUE!</v>
      </c>
    </row>
    <row r="1857" spans="3:10">
      <c r="C1857" s="58">
        <f t="shared" si="226"/>
        <v>0</v>
      </c>
      <c r="D1857" s="58" t="e">
        <f t="shared" si="227"/>
        <v>#VALUE!</v>
      </c>
      <c r="E1857" s="58" t="e">
        <f t="shared" si="228"/>
        <v>#VALUE!</v>
      </c>
      <c r="F1857" s="58" t="e">
        <f t="shared" si="232"/>
        <v>#VALUE!</v>
      </c>
      <c r="G1857" s="58" t="e">
        <f t="shared" si="233"/>
        <v>#VALUE!</v>
      </c>
      <c r="H1857" s="31">
        <f t="shared" si="229"/>
        <v>0</v>
      </c>
      <c r="I1857" t="e">
        <f t="shared" si="230"/>
        <v>#VALUE!</v>
      </c>
      <c r="J1857" t="e">
        <f t="shared" si="231"/>
        <v>#VALUE!</v>
      </c>
    </row>
    <row r="1858" spans="3:10">
      <c r="C1858" s="58">
        <f t="shared" ref="C1858:C1921" si="234">IFERROR(FIND(";",B1858,1),B1858)</f>
        <v>0</v>
      </c>
      <c r="D1858" s="58" t="e">
        <f t="shared" ref="D1858:D1921" si="235">FIND(";",B1858,C1858+1)</f>
        <v>#VALUE!</v>
      </c>
      <c r="E1858" s="58" t="e">
        <f t="shared" ref="E1858:E1921" si="236">FIND(";",B1858,D1858+1)</f>
        <v>#VALUE!</v>
      </c>
      <c r="F1858" s="58" t="e">
        <f t="shared" si="232"/>
        <v>#VALUE!</v>
      </c>
      <c r="G1858" s="58" t="e">
        <f t="shared" si="233"/>
        <v>#VALUE!</v>
      </c>
      <c r="H1858" s="31">
        <f t="shared" ref="H1858:H1921" si="237">IFERROR(MID(B1858,1,C1858-1),B1858)</f>
        <v>0</v>
      </c>
      <c r="I1858" t="e">
        <f t="shared" ref="I1858:I1921" si="238">MID(B1858,C1858+1,D1858-1-C1858)</f>
        <v>#VALUE!</v>
      </c>
      <c r="J1858" t="e">
        <f t="shared" ref="J1858:J1921" si="239">MID(B1858,D1858+1,1000)</f>
        <v>#VALUE!</v>
      </c>
    </row>
    <row r="1859" spans="3:10">
      <c r="C1859" s="58">
        <f t="shared" si="234"/>
        <v>0</v>
      </c>
      <c r="D1859" s="58" t="e">
        <f t="shared" si="235"/>
        <v>#VALUE!</v>
      </c>
      <c r="E1859" s="58" t="e">
        <f t="shared" si="236"/>
        <v>#VALUE!</v>
      </c>
      <c r="F1859" s="58" t="e">
        <f t="shared" si="232"/>
        <v>#VALUE!</v>
      </c>
      <c r="G1859" s="58" t="e">
        <f t="shared" si="233"/>
        <v>#VALUE!</v>
      </c>
      <c r="H1859" s="31">
        <f t="shared" si="237"/>
        <v>0</v>
      </c>
      <c r="I1859" t="e">
        <f t="shared" si="238"/>
        <v>#VALUE!</v>
      </c>
      <c r="J1859" t="e">
        <f t="shared" si="239"/>
        <v>#VALUE!</v>
      </c>
    </row>
    <row r="1860" spans="3:10">
      <c r="C1860" s="58">
        <f t="shared" si="234"/>
        <v>0</v>
      </c>
      <c r="D1860" s="58" t="e">
        <f t="shared" si="235"/>
        <v>#VALUE!</v>
      </c>
      <c r="E1860" s="58" t="e">
        <f t="shared" si="236"/>
        <v>#VALUE!</v>
      </c>
      <c r="F1860" s="58" t="e">
        <f t="shared" si="232"/>
        <v>#VALUE!</v>
      </c>
      <c r="G1860" s="58" t="e">
        <f t="shared" si="233"/>
        <v>#VALUE!</v>
      </c>
      <c r="H1860" s="31">
        <f t="shared" si="237"/>
        <v>0</v>
      </c>
      <c r="I1860" t="e">
        <f t="shared" si="238"/>
        <v>#VALUE!</v>
      </c>
      <c r="J1860" t="e">
        <f t="shared" si="239"/>
        <v>#VALUE!</v>
      </c>
    </row>
    <row r="1861" spans="3:10">
      <c r="C1861" s="58">
        <f t="shared" si="234"/>
        <v>0</v>
      </c>
      <c r="D1861" s="58" t="e">
        <f t="shared" si="235"/>
        <v>#VALUE!</v>
      </c>
      <c r="E1861" s="58" t="e">
        <f t="shared" si="236"/>
        <v>#VALUE!</v>
      </c>
      <c r="F1861" s="58" t="e">
        <f t="shared" si="232"/>
        <v>#VALUE!</v>
      </c>
      <c r="G1861" s="58" t="e">
        <f t="shared" si="233"/>
        <v>#VALUE!</v>
      </c>
      <c r="H1861" s="31">
        <f t="shared" si="237"/>
        <v>0</v>
      </c>
      <c r="I1861" t="e">
        <f t="shared" si="238"/>
        <v>#VALUE!</v>
      </c>
      <c r="J1861" t="e">
        <f t="shared" si="239"/>
        <v>#VALUE!</v>
      </c>
    </row>
    <row r="1862" spans="3:10">
      <c r="C1862" s="58">
        <f t="shared" si="234"/>
        <v>0</v>
      </c>
      <c r="D1862" s="58" t="e">
        <f t="shared" si="235"/>
        <v>#VALUE!</v>
      </c>
      <c r="E1862" s="58" t="e">
        <f t="shared" si="236"/>
        <v>#VALUE!</v>
      </c>
      <c r="F1862" s="58" t="e">
        <f t="shared" si="232"/>
        <v>#VALUE!</v>
      </c>
      <c r="G1862" s="58" t="e">
        <f t="shared" si="233"/>
        <v>#VALUE!</v>
      </c>
      <c r="H1862" s="31">
        <f t="shared" si="237"/>
        <v>0</v>
      </c>
      <c r="I1862" t="e">
        <f t="shared" si="238"/>
        <v>#VALUE!</v>
      </c>
      <c r="J1862" t="e">
        <f t="shared" si="239"/>
        <v>#VALUE!</v>
      </c>
    </row>
    <row r="1863" spans="3:10">
      <c r="C1863" s="58">
        <f t="shared" si="234"/>
        <v>0</v>
      </c>
      <c r="D1863" s="58" t="e">
        <f t="shared" si="235"/>
        <v>#VALUE!</v>
      </c>
      <c r="E1863" s="58" t="e">
        <f t="shared" si="236"/>
        <v>#VALUE!</v>
      </c>
      <c r="F1863" s="58" t="e">
        <f t="shared" si="232"/>
        <v>#VALUE!</v>
      </c>
      <c r="G1863" s="58" t="e">
        <f t="shared" si="233"/>
        <v>#VALUE!</v>
      </c>
      <c r="H1863" s="31">
        <f t="shared" si="237"/>
        <v>0</v>
      </c>
      <c r="I1863" t="e">
        <f t="shared" si="238"/>
        <v>#VALUE!</v>
      </c>
      <c r="J1863" t="e">
        <f t="shared" si="239"/>
        <v>#VALUE!</v>
      </c>
    </row>
    <row r="1864" spans="3:10">
      <c r="C1864" s="58">
        <f t="shared" si="234"/>
        <v>0</v>
      </c>
      <c r="D1864" s="58" t="e">
        <f t="shared" si="235"/>
        <v>#VALUE!</v>
      </c>
      <c r="E1864" s="58" t="e">
        <f t="shared" si="236"/>
        <v>#VALUE!</v>
      </c>
      <c r="F1864" s="58" t="e">
        <f t="shared" si="232"/>
        <v>#VALUE!</v>
      </c>
      <c r="G1864" s="58" t="e">
        <f t="shared" si="233"/>
        <v>#VALUE!</v>
      </c>
      <c r="H1864" s="31">
        <f t="shared" si="237"/>
        <v>0</v>
      </c>
      <c r="I1864" t="e">
        <f t="shared" si="238"/>
        <v>#VALUE!</v>
      </c>
      <c r="J1864" t="e">
        <f t="shared" si="239"/>
        <v>#VALUE!</v>
      </c>
    </row>
    <row r="1865" spans="3:10">
      <c r="C1865" s="58">
        <f t="shared" si="234"/>
        <v>0</v>
      </c>
      <c r="D1865" s="58" t="e">
        <f t="shared" si="235"/>
        <v>#VALUE!</v>
      </c>
      <c r="E1865" s="58" t="e">
        <f t="shared" si="236"/>
        <v>#VALUE!</v>
      </c>
      <c r="F1865" s="58" t="e">
        <f t="shared" si="232"/>
        <v>#VALUE!</v>
      </c>
      <c r="G1865" s="58" t="e">
        <f t="shared" si="233"/>
        <v>#VALUE!</v>
      </c>
      <c r="H1865" s="31">
        <f t="shared" si="237"/>
        <v>0</v>
      </c>
      <c r="I1865" t="e">
        <f t="shared" si="238"/>
        <v>#VALUE!</v>
      </c>
      <c r="J1865" t="e">
        <f t="shared" si="239"/>
        <v>#VALUE!</v>
      </c>
    </row>
    <row r="1866" spans="3:10">
      <c r="C1866" s="58">
        <f t="shared" si="234"/>
        <v>0</v>
      </c>
      <c r="D1866" s="58" t="e">
        <f t="shared" si="235"/>
        <v>#VALUE!</v>
      </c>
      <c r="E1866" s="58" t="e">
        <f t="shared" si="236"/>
        <v>#VALUE!</v>
      </c>
      <c r="F1866" s="58" t="e">
        <f t="shared" si="232"/>
        <v>#VALUE!</v>
      </c>
      <c r="G1866" s="58" t="e">
        <f t="shared" si="233"/>
        <v>#VALUE!</v>
      </c>
      <c r="H1866" s="31">
        <f t="shared" si="237"/>
        <v>0</v>
      </c>
      <c r="I1866" t="e">
        <f t="shared" si="238"/>
        <v>#VALUE!</v>
      </c>
      <c r="J1866" t="e">
        <f t="shared" si="239"/>
        <v>#VALUE!</v>
      </c>
    </row>
    <row r="1867" spans="3:10">
      <c r="C1867" s="58">
        <f t="shared" si="234"/>
        <v>0</v>
      </c>
      <c r="D1867" s="58" t="e">
        <f t="shared" si="235"/>
        <v>#VALUE!</v>
      </c>
      <c r="E1867" s="58" t="e">
        <f t="shared" si="236"/>
        <v>#VALUE!</v>
      </c>
      <c r="F1867" s="58" t="e">
        <f t="shared" si="232"/>
        <v>#VALUE!</v>
      </c>
      <c r="G1867" s="58" t="e">
        <f t="shared" si="233"/>
        <v>#VALUE!</v>
      </c>
      <c r="H1867" s="31">
        <f t="shared" si="237"/>
        <v>0</v>
      </c>
      <c r="I1867" t="e">
        <f t="shared" si="238"/>
        <v>#VALUE!</v>
      </c>
      <c r="J1867" t="e">
        <f t="shared" si="239"/>
        <v>#VALUE!</v>
      </c>
    </row>
    <row r="1868" spans="3:10">
      <c r="C1868" s="58">
        <f t="shared" si="234"/>
        <v>0</v>
      </c>
      <c r="D1868" s="58" t="e">
        <f t="shared" si="235"/>
        <v>#VALUE!</v>
      </c>
      <c r="E1868" s="58" t="e">
        <f t="shared" si="236"/>
        <v>#VALUE!</v>
      </c>
      <c r="F1868" s="58" t="e">
        <f t="shared" si="232"/>
        <v>#VALUE!</v>
      </c>
      <c r="G1868" s="58" t="e">
        <f t="shared" si="233"/>
        <v>#VALUE!</v>
      </c>
      <c r="H1868" s="31">
        <f t="shared" si="237"/>
        <v>0</v>
      </c>
      <c r="I1868" t="e">
        <f t="shared" si="238"/>
        <v>#VALUE!</v>
      </c>
      <c r="J1868" t="e">
        <f t="shared" si="239"/>
        <v>#VALUE!</v>
      </c>
    </row>
    <row r="1869" spans="3:10">
      <c r="C1869" s="58">
        <f t="shared" si="234"/>
        <v>0</v>
      </c>
      <c r="D1869" s="58" t="e">
        <f t="shared" si="235"/>
        <v>#VALUE!</v>
      </c>
      <c r="E1869" s="58" t="e">
        <f t="shared" si="236"/>
        <v>#VALUE!</v>
      </c>
      <c r="F1869" s="58" t="e">
        <f t="shared" si="232"/>
        <v>#VALUE!</v>
      </c>
      <c r="G1869" s="58" t="e">
        <f t="shared" si="233"/>
        <v>#VALUE!</v>
      </c>
      <c r="H1869" s="31">
        <f t="shared" si="237"/>
        <v>0</v>
      </c>
      <c r="I1869" t="e">
        <f t="shared" si="238"/>
        <v>#VALUE!</v>
      </c>
      <c r="J1869" t="e">
        <f t="shared" si="239"/>
        <v>#VALUE!</v>
      </c>
    </row>
    <row r="1870" spans="3:10">
      <c r="C1870" s="58">
        <f t="shared" si="234"/>
        <v>0</v>
      </c>
      <c r="D1870" s="58" t="e">
        <f t="shared" si="235"/>
        <v>#VALUE!</v>
      </c>
      <c r="E1870" s="58" t="e">
        <f t="shared" si="236"/>
        <v>#VALUE!</v>
      </c>
      <c r="F1870" s="58" t="e">
        <f t="shared" si="232"/>
        <v>#VALUE!</v>
      </c>
      <c r="G1870" s="58" t="e">
        <f t="shared" si="233"/>
        <v>#VALUE!</v>
      </c>
      <c r="H1870" s="31">
        <f t="shared" si="237"/>
        <v>0</v>
      </c>
      <c r="I1870" t="e">
        <f t="shared" si="238"/>
        <v>#VALUE!</v>
      </c>
      <c r="J1870" t="e">
        <f t="shared" si="239"/>
        <v>#VALUE!</v>
      </c>
    </row>
    <row r="1871" spans="3:10">
      <c r="C1871" s="58">
        <f t="shared" si="234"/>
        <v>0</v>
      </c>
      <c r="D1871" s="58" t="e">
        <f t="shared" si="235"/>
        <v>#VALUE!</v>
      </c>
      <c r="E1871" s="58" t="e">
        <f t="shared" si="236"/>
        <v>#VALUE!</v>
      </c>
      <c r="F1871" s="58" t="e">
        <f t="shared" si="232"/>
        <v>#VALUE!</v>
      </c>
      <c r="G1871" s="58" t="e">
        <f t="shared" si="233"/>
        <v>#VALUE!</v>
      </c>
      <c r="H1871" s="31">
        <f t="shared" si="237"/>
        <v>0</v>
      </c>
      <c r="I1871" t="e">
        <f t="shared" si="238"/>
        <v>#VALUE!</v>
      </c>
      <c r="J1871" t="e">
        <f t="shared" si="239"/>
        <v>#VALUE!</v>
      </c>
    </row>
    <row r="1872" spans="3:10">
      <c r="C1872" s="58">
        <f t="shared" si="234"/>
        <v>0</v>
      </c>
      <c r="D1872" s="58" t="e">
        <f t="shared" si="235"/>
        <v>#VALUE!</v>
      </c>
      <c r="E1872" s="58" t="e">
        <f t="shared" si="236"/>
        <v>#VALUE!</v>
      </c>
      <c r="F1872" s="58" t="e">
        <f t="shared" si="232"/>
        <v>#VALUE!</v>
      </c>
      <c r="G1872" s="58" t="e">
        <f t="shared" si="233"/>
        <v>#VALUE!</v>
      </c>
      <c r="H1872" s="31">
        <f t="shared" si="237"/>
        <v>0</v>
      </c>
      <c r="I1872" t="e">
        <f t="shared" si="238"/>
        <v>#VALUE!</v>
      </c>
      <c r="J1872" t="e">
        <f t="shared" si="239"/>
        <v>#VALUE!</v>
      </c>
    </row>
    <row r="1873" spans="3:10">
      <c r="C1873" s="58">
        <f t="shared" si="234"/>
        <v>0</v>
      </c>
      <c r="D1873" s="58" t="e">
        <f t="shared" si="235"/>
        <v>#VALUE!</v>
      </c>
      <c r="E1873" s="58" t="e">
        <f t="shared" si="236"/>
        <v>#VALUE!</v>
      </c>
      <c r="F1873" s="58" t="e">
        <f t="shared" si="232"/>
        <v>#VALUE!</v>
      </c>
      <c r="G1873" s="58" t="e">
        <f t="shared" si="233"/>
        <v>#VALUE!</v>
      </c>
      <c r="H1873" s="31">
        <f t="shared" si="237"/>
        <v>0</v>
      </c>
      <c r="I1873" t="e">
        <f t="shared" si="238"/>
        <v>#VALUE!</v>
      </c>
      <c r="J1873" t="e">
        <f t="shared" si="239"/>
        <v>#VALUE!</v>
      </c>
    </row>
    <row r="1874" spans="3:10">
      <c r="C1874" s="58">
        <f t="shared" si="234"/>
        <v>0</v>
      </c>
      <c r="D1874" s="58" t="e">
        <f t="shared" si="235"/>
        <v>#VALUE!</v>
      </c>
      <c r="E1874" s="58" t="e">
        <f t="shared" si="236"/>
        <v>#VALUE!</v>
      </c>
      <c r="F1874" s="58" t="e">
        <f t="shared" si="232"/>
        <v>#VALUE!</v>
      </c>
      <c r="G1874" s="58" t="e">
        <f t="shared" si="233"/>
        <v>#VALUE!</v>
      </c>
      <c r="H1874" s="31">
        <f t="shared" si="237"/>
        <v>0</v>
      </c>
      <c r="I1874" t="e">
        <f t="shared" si="238"/>
        <v>#VALUE!</v>
      </c>
      <c r="J1874" t="e">
        <f t="shared" si="239"/>
        <v>#VALUE!</v>
      </c>
    </row>
    <row r="1875" spans="3:10">
      <c r="C1875" s="58">
        <f t="shared" si="234"/>
        <v>0</v>
      </c>
      <c r="D1875" s="58" t="e">
        <f t="shared" si="235"/>
        <v>#VALUE!</v>
      </c>
      <c r="E1875" s="58" t="e">
        <f t="shared" si="236"/>
        <v>#VALUE!</v>
      </c>
      <c r="F1875" s="58" t="e">
        <f t="shared" si="232"/>
        <v>#VALUE!</v>
      </c>
      <c r="G1875" s="58" t="e">
        <f t="shared" si="233"/>
        <v>#VALUE!</v>
      </c>
      <c r="H1875" s="31">
        <f t="shared" si="237"/>
        <v>0</v>
      </c>
      <c r="I1875" t="e">
        <f t="shared" si="238"/>
        <v>#VALUE!</v>
      </c>
      <c r="J1875" t="e">
        <f t="shared" si="239"/>
        <v>#VALUE!</v>
      </c>
    </row>
    <row r="1876" spans="3:10">
      <c r="C1876" s="58">
        <f t="shared" si="234"/>
        <v>0</v>
      </c>
      <c r="D1876" s="58" t="e">
        <f t="shared" si="235"/>
        <v>#VALUE!</v>
      </c>
      <c r="E1876" s="58" t="e">
        <f t="shared" si="236"/>
        <v>#VALUE!</v>
      </c>
      <c r="F1876" s="58" t="e">
        <f t="shared" si="232"/>
        <v>#VALUE!</v>
      </c>
      <c r="G1876" s="58" t="e">
        <f t="shared" si="233"/>
        <v>#VALUE!</v>
      </c>
      <c r="H1876" s="31">
        <f t="shared" si="237"/>
        <v>0</v>
      </c>
      <c r="I1876" t="e">
        <f t="shared" si="238"/>
        <v>#VALUE!</v>
      </c>
      <c r="J1876" t="e">
        <f t="shared" si="239"/>
        <v>#VALUE!</v>
      </c>
    </row>
    <row r="1877" spans="3:10">
      <c r="C1877" s="58">
        <f t="shared" si="234"/>
        <v>0</v>
      </c>
      <c r="D1877" s="58" t="e">
        <f t="shared" si="235"/>
        <v>#VALUE!</v>
      </c>
      <c r="E1877" s="58" t="e">
        <f t="shared" si="236"/>
        <v>#VALUE!</v>
      </c>
      <c r="F1877" s="58" t="e">
        <f t="shared" si="232"/>
        <v>#VALUE!</v>
      </c>
      <c r="G1877" s="58" t="e">
        <f t="shared" si="233"/>
        <v>#VALUE!</v>
      </c>
      <c r="H1877" s="31">
        <f t="shared" si="237"/>
        <v>0</v>
      </c>
      <c r="I1877" t="e">
        <f t="shared" si="238"/>
        <v>#VALUE!</v>
      </c>
      <c r="J1877" t="e">
        <f t="shared" si="239"/>
        <v>#VALUE!</v>
      </c>
    </row>
    <row r="1878" spans="3:10">
      <c r="C1878" s="58">
        <f t="shared" si="234"/>
        <v>0</v>
      </c>
      <c r="D1878" s="58" t="e">
        <f t="shared" si="235"/>
        <v>#VALUE!</v>
      </c>
      <c r="E1878" s="58" t="e">
        <f t="shared" si="236"/>
        <v>#VALUE!</v>
      </c>
      <c r="F1878" s="58" t="e">
        <f t="shared" si="232"/>
        <v>#VALUE!</v>
      </c>
      <c r="G1878" s="58" t="e">
        <f t="shared" si="233"/>
        <v>#VALUE!</v>
      </c>
      <c r="H1878" s="31">
        <f t="shared" si="237"/>
        <v>0</v>
      </c>
      <c r="I1878" t="e">
        <f t="shared" si="238"/>
        <v>#VALUE!</v>
      </c>
      <c r="J1878" t="e">
        <f t="shared" si="239"/>
        <v>#VALUE!</v>
      </c>
    </row>
    <row r="1879" spans="3:10">
      <c r="C1879" s="58">
        <f t="shared" si="234"/>
        <v>0</v>
      </c>
      <c r="D1879" s="58" t="e">
        <f t="shared" si="235"/>
        <v>#VALUE!</v>
      </c>
      <c r="E1879" s="58" t="e">
        <f t="shared" si="236"/>
        <v>#VALUE!</v>
      </c>
      <c r="F1879" s="58" t="e">
        <f t="shared" si="232"/>
        <v>#VALUE!</v>
      </c>
      <c r="G1879" s="58" t="e">
        <f t="shared" si="233"/>
        <v>#VALUE!</v>
      </c>
      <c r="H1879" s="31">
        <f t="shared" si="237"/>
        <v>0</v>
      </c>
      <c r="I1879" t="e">
        <f t="shared" si="238"/>
        <v>#VALUE!</v>
      </c>
      <c r="J1879" t="e">
        <f t="shared" si="239"/>
        <v>#VALUE!</v>
      </c>
    </row>
    <row r="1880" spans="3:10">
      <c r="C1880" s="58">
        <f t="shared" si="234"/>
        <v>0</v>
      </c>
      <c r="D1880" s="58" t="e">
        <f t="shared" si="235"/>
        <v>#VALUE!</v>
      </c>
      <c r="E1880" s="58" t="e">
        <f t="shared" si="236"/>
        <v>#VALUE!</v>
      </c>
      <c r="F1880" s="58" t="e">
        <f t="shared" si="232"/>
        <v>#VALUE!</v>
      </c>
      <c r="G1880" s="58" t="e">
        <f t="shared" si="233"/>
        <v>#VALUE!</v>
      </c>
      <c r="H1880" s="31">
        <f t="shared" si="237"/>
        <v>0</v>
      </c>
      <c r="I1880" t="e">
        <f t="shared" si="238"/>
        <v>#VALUE!</v>
      </c>
      <c r="J1880" t="e">
        <f t="shared" si="239"/>
        <v>#VALUE!</v>
      </c>
    </row>
    <row r="1881" spans="3:10">
      <c r="C1881" s="58">
        <f t="shared" si="234"/>
        <v>0</v>
      </c>
      <c r="D1881" s="58" t="e">
        <f t="shared" si="235"/>
        <v>#VALUE!</v>
      </c>
      <c r="E1881" s="58" t="e">
        <f t="shared" si="236"/>
        <v>#VALUE!</v>
      </c>
      <c r="F1881" s="58" t="e">
        <f t="shared" si="232"/>
        <v>#VALUE!</v>
      </c>
      <c r="G1881" s="58" t="e">
        <f t="shared" si="233"/>
        <v>#VALUE!</v>
      </c>
      <c r="H1881" s="31">
        <f t="shared" si="237"/>
        <v>0</v>
      </c>
      <c r="I1881" t="e">
        <f t="shared" si="238"/>
        <v>#VALUE!</v>
      </c>
      <c r="J1881" t="e">
        <f t="shared" si="239"/>
        <v>#VALUE!</v>
      </c>
    </row>
    <row r="1882" spans="3:10">
      <c r="C1882" s="58">
        <f t="shared" si="234"/>
        <v>0</v>
      </c>
      <c r="D1882" s="58" t="e">
        <f t="shared" si="235"/>
        <v>#VALUE!</v>
      </c>
      <c r="E1882" s="58" t="e">
        <f t="shared" si="236"/>
        <v>#VALUE!</v>
      </c>
      <c r="F1882" s="58" t="e">
        <f t="shared" si="232"/>
        <v>#VALUE!</v>
      </c>
      <c r="G1882" s="58" t="e">
        <f t="shared" si="233"/>
        <v>#VALUE!</v>
      </c>
      <c r="H1882" s="31">
        <f t="shared" si="237"/>
        <v>0</v>
      </c>
      <c r="I1882" t="e">
        <f t="shared" si="238"/>
        <v>#VALUE!</v>
      </c>
      <c r="J1882" t="e">
        <f t="shared" si="239"/>
        <v>#VALUE!</v>
      </c>
    </row>
    <row r="1883" spans="3:10">
      <c r="C1883" s="58">
        <f t="shared" si="234"/>
        <v>0</v>
      </c>
      <c r="D1883" s="58" t="e">
        <f t="shared" si="235"/>
        <v>#VALUE!</v>
      </c>
      <c r="E1883" s="58" t="e">
        <f t="shared" si="236"/>
        <v>#VALUE!</v>
      </c>
      <c r="F1883" s="58" t="e">
        <f t="shared" si="232"/>
        <v>#VALUE!</v>
      </c>
      <c r="G1883" s="58" t="e">
        <f t="shared" si="233"/>
        <v>#VALUE!</v>
      </c>
      <c r="H1883" s="31">
        <f t="shared" si="237"/>
        <v>0</v>
      </c>
      <c r="I1883" t="e">
        <f t="shared" si="238"/>
        <v>#VALUE!</v>
      </c>
      <c r="J1883" t="e">
        <f t="shared" si="239"/>
        <v>#VALUE!</v>
      </c>
    </row>
    <row r="1884" spans="3:10">
      <c r="C1884" s="58">
        <f t="shared" si="234"/>
        <v>0</v>
      </c>
      <c r="D1884" s="58" t="e">
        <f t="shared" si="235"/>
        <v>#VALUE!</v>
      </c>
      <c r="E1884" s="58" t="e">
        <f t="shared" si="236"/>
        <v>#VALUE!</v>
      </c>
      <c r="F1884" s="58" t="e">
        <f t="shared" si="232"/>
        <v>#VALUE!</v>
      </c>
      <c r="G1884" s="58" t="e">
        <f t="shared" si="233"/>
        <v>#VALUE!</v>
      </c>
      <c r="H1884" s="31">
        <f t="shared" si="237"/>
        <v>0</v>
      </c>
      <c r="I1884" t="e">
        <f t="shared" si="238"/>
        <v>#VALUE!</v>
      </c>
      <c r="J1884" t="e">
        <f t="shared" si="239"/>
        <v>#VALUE!</v>
      </c>
    </row>
    <row r="1885" spans="3:10">
      <c r="C1885" s="58">
        <f t="shared" si="234"/>
        <v>0</v>
      </c>
      <c r="D1885" s="58" t="e">
        <f t="shared" si="235"/>
        <v>#VALUE!</v>
      </c>
      <c r="E1885" s="58" t="e">
        <f t="shared" si="236"/>
        <v>#VALUE!</v>
      </c>
      <c r="F1885" s="58" t="e">
        <f t="shared" si="232"/>
        <v>#VALUE!</v>
      </c>
      <c r="G1885" s="58" t="e">
        <f t="shared" si="233"/>
        <v>#VALUE!</v>
      </c>
      <c r="H1885" s="31">
        <f t="shared" si="237"/>
        <v>0</v>
      </c>
      <c r="I1885" t="e">
        <f t="shared" si="238"/>
        <v>#VALUE!</v>
      </c>
      <c r="J1885" t="e">
        <f t="shared" si="239"/>
        <v>#VALUE!</v>
      </c>
    </row>
    <row r="1886" spans="3:10">
      <c r="C1886" s="58">
        <f t="shared" si="234"/>
        <v>0</v>
      </c>
      <c r="D1886" s="58" t="e">
        <f t="shared" si="235"/>
        <v>#VALUE!</v>
      </c>
      <c r="E1886" s="58" t="e">
        <f t="shared" si="236"/>
        <v>#VALUE!</v>
      </c>
      <c r="F1886" s="58" t="e">
        <f t="shared" si="232"/>
        <v>#VALUE!</v>
      </c>
      <c r="G1886" s="58" t="e">
        <f t="shared" si="233"/>
        <v>#VALUE!</v>
      </c>
      <c r="H1886" s="31">
        <f t="shared" si="237"/>
        <v>0</v>
      </c>
      <c r="I1886" t="e">
        <f t="shared" si="238"/>
        <v>#VALUE!</v>
      </c>
      <c r="J1886" t="e">
        <f t="shared" si="239"/>
        <v>#VALUE!</v>
      </c>
    </row>
    <row r="1887" spans="3:10">
      <c r="C1887" s="58">
        <f t="shared" si="234"/>
        <v>0</v>
      </c>
      <c r="D1887" s="58" t="e">
        <f t="shared" si="235"/>
        <v>#VALUE!</v>
      </c>
      <c r="E1887" s="58" t="e">
        <f t="shared" si="236"/>
        <v>#VALUE!</v>
      </c>
      <c r="F1887" s="58" t="e">
        <f t="shared" si="232"/>
        <v>#VALUE!</v>
      </c>
      <c r="G1887" s="58" t="e">
        <f t="shared" si="233"/>
        <v>#VALUE!</v>
      </c>
      <c r="H1887" s="31">
        <f t="shared" si="237"/>
        <v>0</v>
      </c>
      <c r="I1887" t="e">
        <f t="shared" si="238"/>
        <v>#VALUE!</v>
      </c>
      <c r="J1887" t="e">
        <f t="shared" si="239"/>
        <v>#VALUE!</v>
      </c>
    </row>
    <row r="1888" spans="3:10">
      <c r="C1888" s="58">
        <f t="shared" si="234"/>
        <v>0</v>
      </c>
      <c r="D1888" s="58" t="e">
        <f t="shared" si="235"/>
        <v>#VALUE!</v>
      </c>
      <c r="E1888" s="58" t="e">
        <f t="shared" si="236"/>
        <v>#VALUE!</v>
      </c>
      <c r="F1888" s="58" t="e">
        <f t="shared" si="232"/>
        <v>#VALUE!</v>
      </c>
      <c r="G1888" s="58" t="e">
        <f t="shared" si="233"/>
        <v>#VALUE!</v>
      </c>
      <c r="H1888" s="31">
        <f t="shared" si="237"/>
        <v>0</v>
      </c>
      <c r="I1888" t="e">
        <f t="shared" si="238"/>
        <v>#VALUE!</v>
      </c>
      <c r="J1888" t="e">
        <f t="shared" si="239"/>
        <v>#VALUE!</v>
      </c>
    </row>
    <row r="1889" spans="3:10">
      <c r="C1889" s="58">
        <f t="shared" si="234"/>
        <v>0</v>
      </c>
      <c r="D1889" s="58" t="e">
        <f t="shared" si="235"/>
        <v>#VALUE!</v>
      </c>
      <c r="E1889" s="58" t="e">
        <f t="shared" si="236"/>
        <v>#VALUE!</v>
      </c>
      <c r="F1889" s="58" t="e">
        <f t="shared" ref="F1889:F1952" si="240">FIND(";",B1889,E1889+1)</f>
        <v>#VALUE!</v>
      </c>
      <c r="G1889" s="58" t="e">
        <f t="shared" ref="G1889:G1952" si="241">FIND(";",B1889,F1889+1)</f>
        <v>#VALUE!</v>
      </c>
      <c r="H1889" s="31">
        <f t="shared" si="237"/>
        <v>0</v>
      </c>
      <c r="I1889" t="e">
        <f t="shared" si="238"/>
        <v>#VALUE!</v>
      </c>
      <c r="J1889" t="e">
        <f t="shared" si="239"/>
        <v>#VALUE!</v>
      </c>
    </row>
    <row r="1890" spans="3:10">
      <c r="C1890" s="58">
        <f t="shared" si="234"/>
        <v>0</v>
      </c>
      <c r="D1890" s="58" t="e">
        <f t="shared" si="235"/>
        <v>#VALUE!</v>
      </c>
      <c r="E1890" s="58" t="e">
        <f t="shared" si="236"/>
        <v>#VALUE!</v>
      </c>
      <c r="F1890" s="58" t="e">
        <f t="shared" si="240"/>
        <v>#VALUE!</v>
      </c>
      <c r="G1890" s="58" t="e">
        <f t="shared" si="241"/>
        <v>#VALUE!</v>
      </c>
      <c r="H1890" s="31">
        <f t="shared" si="237"/>
        <v>0</v>
      </c>
      <c r="I1890" t="e">
        <f t="shared" si="238"/>
        <v>#VALUE!</v>
      </c>
      <c r="J1890" t="e">
        <f t="shared" si="239"/>
        <v>#VALUE!</v>
      </c>
    </row>
    <row r="1891" spans="3:10">
      <c r="C1891" s="58">
        <f t="shared" si="234"/>
        <v>0</v>
      </c>
      <c r="D1891" s="58" t="e">
        <f t="shared" si="235"/>
        <v>#VALUE!</v>
      </c>
      <c r="E1891" s="58" t="e">
        <f t="shared" si="236"/>
        <v>#VALUE!</v>
      </c>
      <c r="F1891" s="58" t="e">
        <f t="shared" si="240"/>
        <v>#VALUE!</v>
      </c>
      <c r="G1891" s="58" t="e">
        <f t="shared" si="241"/>
        <v>#VALUE!</v>
      </c>
      <c r="H1891" s="31">
        <f t="shared" si="237"/>
        <v>0</v>
      </c>
      <c r="I1891" t="e">
        <f t="shared" si="238"/>
        <v>#VALUE!</v>
      </c>
      <c r="J1891" t="e">
        <f t="shared" si="239"/>
        <v>#VALUE!</v>
      </c>
    </row>
    <row r="1892" spans="3:10">
      <c r="C1892" s="58">
        <f t="shared" si="234"/>
        <v>0</v>
      </c>
      <c r="D1892" s="58" t="e">
        <f t="shared" si="235"/>
        <v>#VALUE!</v>
      </c>
      <c r="E1892" s="58" t="e">
        <f t="shared" si="236"/>
        <v>#VALUE!</v>
      </c>
      <c r="F1892" s="58" t="e">
        <f t="shared" si="240"/>
        <v>#VALUE!</v>
      </c>
      <c r="G1892" s="58" t="e">
        <f t="shared" si="241"/>
        <v>#VALUE!</v>
      </c>
      <c r="H1892" s="31">
        <f t="shared" si="237"/>
        <v>0</v>
      </c>
      <c r="I1892" t="e">
        <f t="shared" si="238"/>
        <v>#VALUE!</v>
      </c>
      <c r="J1892" t="e">
        <f t="shared" si="239"/>
        <v>#VALUE!</v>
      </c>
    </row>
    <row r="1893" spans="3:10">
      <c r="C1893" s="58">
        <f t="shared" si="234"/>
        <v>0</v>
      </c>
      <c r="D1893" s="58" t="e">
        <f t="shared" si="235"/>
        <v>#VALUE!</v>
      </c>
      <c r="E1893" s="58" t="e">
        <f t="shared" si="236"/>
        <v>#VALUE!</v>
      </c>
      <c r="F1893" s="58" t="e">
        <f t="shared" si="240"/>
        <v>#VALUE!</v>
      </c>
      <c r="G1893" s="58" t="e">
        <f t="shared" si="241"/>
        <v>#VALUE!</v>
      </c>
      <c r="H1893" s="31">
        <f t="shared" si="237"/>
        <v>0</v>
      </c>
      <c r="I1893" t="e">
        <f t="shared" si="238"/>
        <v>#VALUE!</v>
      </c>
      <c r="J1893" t="e">
        <f t="shared" si="239"/>
        <v>#VALUE!</v>
      </c>
    </row>
    <row r="1894" spans="3:10">
      <c r="C1894" s="58">
        <f t="shared" si="234"/>
        <v>0</v>
      </c>
      <c r="D1894" s="58" t="e">
        <f t="shared" si="235"/>
        <v>#VALUE!</v>
      </c>
      <c r="E1894" s="58" t="e">
        <f t="shared" si="236"/>
        <v>#VALUE!</v>
      </c>
      <c r="F1894" s="58" t="e">
        <f t="shared" si="240"/>
        <v>#VALUE!</v>
      </c>
      <c r="G1894" s="58" t="e">
        <f t="shared" si="241"/>
        <v>#VALUE!</v>
      </c>
      <c r="H1894" s="31">
        <f t="shared" si="237"/>
        <v>0</v>
      </c>
      <c r="I1894" t="e">
        <f t="shared" si="238"/>
        <v>#VALUE!</v>
      </c>
      <c r="J1894" t="e">
        <f t="shared" si="239"/>
        <v>#VALUE!</v>
      </c>
    </row>
    <row r="1895" spans="3:10">
      <c r="C1895" s="58">
        <f t="shared" si="234"/>
        <v>0</v>
      </c>
      <c r="D1895" s="58" t="e">
        <f t="shared" si="235"/>
        <v>#VALUE!</v>
      </c>
      <c r="E1895" s="58" t="e">
        <f t="shared" si="236"/>
        <v>#VALUE!</v>
      </c>
      <c r="F1895" s="58" t="e">
        <f t="shared" si="240"/>
        <v>#VALUE!</v>
      </c>
      <c r="G1895" s="58" t="e">
        <f t="shared" si="241"/>
        <v>#VALUE!</v>
      </c>
      <c r="H1895" s="31">
        <f t="shared" si="237"/>
        <v>0</v>
      </c>
      <c r="I1895" t="e">
        <f t="shared" si="238"/>
        <v>#VALUE!</v>
      </c>
      <c r="J1895" t="e">
        <f t="shared" si="239"/>
        <v>#VALUE!</v>
      </c>
    </row>
    <row r="1896" spans="3:10">
      <c r="C1896" s="58">
        <f t="shared" si="234"/>
        <v>0</v>
      </c>
      <c r="D1896" s="58" t="e">
        <f t="shared" si="235"/>
        <v>#VALUE!</v>
      </c>
      <c r="E1896" s="58" t="e">
        <f t="shared" si="236"/>
        <v>#VALUE!</v>
      </c>
      <c r="F1896" s="58" t="e">
        <f t="shared" si="240"/>
        <v>#VALUE!</v>
      </c>
      <c r="G1896" s="58" t="e">
        <f t="shared" si="241"/>
        <v>#VALUE!</v>
      </c>
      <c r="H1896" s="31">
        <f t="shared" si="237"/>
        <v>0</v>
      </c>
      <c r="I1896" t="e">
        <f t="shared" si="238"/>
        <v>#VALUE!</v>
      </c>
      <c r="J1896" t="e">
        <f t="shared" si="239"/>
        <v>#VALUE!</v>
      </c>
    </row>
    <row r="1897" spans="3:10">
      <c r="C1897" s="58">
        <f t="shared" si="234"/>
        <v>0</v>
      </c>
      <c r="D1897" s="58" t="e">
        <f t="shared" si="235"/>
        <v>#VALUE!</v>
      </c>
      <c r="E1897" s="58" t="e">
        <f t="shared" si="236"/>
        <v>#VALUE!</v>
      </c>
      <c r="F1897" s="58" t="e">
        <f t="shared" si="240"/>
        <v>#VALUE!</v>
      </c>
      <c r="G1897" s="58" t="e">
        <f t="shared" si="241"/>
        <v>#VALUE!</v>
      </c>
      <c r="H1897" s="31">
        <f t="shared" si="237"/>
        <v>0</v>
      </c>
      <c r="I1897" t="e">
        <f t="shared" si="238"/>
        <v>#VALUE!</v>
      </c>
      <c r="J1897" t="e">
        <f t="shared" si="239"/>
        <v>#VALUE!</v>
      </c>
    </row>
    <row r="1898" spans="3:10">
      <c r="C1898" s="58">
        <f t="shared" si="234"/>
        <v>0</v>
      </c>
      <c r="D1898" s="58" t="e">
        <f t="shared" si="235"/>
        <v>#VALUE!</v>
      </c>
      <c r="E1898" s="58" t="e">
        <f t="shared" si="236"/>
        <v>#VALUE!</v>
      </c>
      <c r="F1898" s="58" t="e">
        <f t="shared" si="240"/>
        <v>#VALUE!</v>
      </c>
      <c r="G1898" s="58" t="e">
        <f t="shared" si="241"/>
        <v>#VALUE!</v>
      </c>
      <c r="H1898" s="31">
        <f t="shared" si="237"/>
        <v>0</v>
      </c>
      <c r="I1898" t="e">
        <f t="shared" si="238"/>
        <v>#VALUE!</v>
      </c>
      <c r="J1898" t="e">
        <f t="shared" si="239"/>
        <v>#VALUE!</v>
      </c>
    </row>
    <row r="1899" spans="3:10">
      <c r="C1899" s="58">
        <f t="shared" si="234"/>
        <v>0</v>
      </c>
      <c r="D1899" s="58" t="e">
        <f t="shared" si="235"/>
        <v>#VALUE!</v>
      </c>
      <c r="E1899" s="58" t="e">
        <f t="shared" si="236"/>
        <v>#VALUE!</v>
      </c>
      <c r="F1899" s="58" t="e">
        <f t="shared" si="240"/>
        <v>#VALUE!</v>
      </c>
      <c r="G1899" s="58" t="e">
        <f t="shared" si="241"/>
        <v>#VALUE!</v>
      </c>
      <c r="H1899" s="31">
        <f t="shared" si="237"/>
        <v>0</v>
      </c>
      <c r="I1899" t="e">
        <f t="shared" si="238"/>
        <v>#VALUE!</v>
      </c>
      <c r="J1899" t="e">
        <f t="shared" si="239"/>
        <v>#VALUE!</v>
      </c>
    </row>
    <row r="1900" spans="3:10">
      <c r="C1900" s="58">
        <f t="shared" si="234"/>
        <v>0</v>
      </c>
      <c r="D1900" s="58" t="e">
        <f t="shared" si="235"/>
        <v>#VALUE!</v>
      </c>
      <c r="E1900" s="58" t="e">
        <f t="shared" si="236"/>
        <v>#VALUE!</v>
      </c>
      <c r="F1900" s="58" t="e">
        <f t="shared" si="240"/>
        <v>#VALUE!</v>
      </c>
      <c r="G1900" s="58" t="e">
        <f t="shared" si="241"/>
        <v>#VALUE!</v>
      </c>
      <c r="H1900" s="31">
        <f t="shared" si="237"/>
        <v>0</v>
      </c>
      <c r="I1900" t="e">
        <f t="shared" si="238"/>
        <v>#VALUE!</v>
      </c>
      <c r="J1900" t="e">
        <f t="shared" si="239"/>
        <v>#VALUE!</v>
      </c>
    </row>
    <row r="1901" spans="3:10">
      <c r="C1901" s="58">
        <f t="shared" si="234"/>
        <v>0</v>
      </c>
      <c r="D1901" s="58" t="e">
        <f t="shared" si="235"/>
        <v>#VALUE!</v>
      </c>
      <c r="E1901" s="58" t="e">
        <f t="shared" si="236"/>
        <v>#VALUE!</v>
      </c>
      <c r="F1901" s="58" t="e">
        <f t="shared" si="240"/>
        <v>#VALUE!</v>
      </c>
      <c r="G1901" s="58" t="e">
        <f t="shared" si="241"/>
        <v>#VALUE!</v>
      </c>
      <c r="H1901" s="31">
        <f t="shared" si="237"/>
        <v>0</v>
      </c>
      <c r="I1901" t="e">
        <f t="shared" si="238"/>
        <v>#VALUE!</v>
      </c>
      <c r="J1901" t="e">
        <f t="shared" si="239"/>
        <v>#VALUE!</v>
      </c>
    </row>
    <row r="1902" spans="3:10">
      <c r="C1902" s="58">
        <f t="shared" si="234"/>
        <v>0</v>
      </c>
      <c r="D1902" s="58" t="e">
        <f t="shared" si="235"/>
        <v>#VALUE!</v>
      </c>
      <c r="E1902" s="58" t="e">
        <f t="shared" si="236"/>
        <v>#VALUE!</v>
      </c>
      <c r="F1902" s="58" t="e">
        <f t="shared" si="240"/>
        <v>#VALUE!</v>
      </c>
      <c r="G1902" s="58" t="e">
        <f t="shared" si="241"/>
        <v>#VALUE!</v>
      </c>
      <c r="H1902" s="31">
        <f t="shared" si="237"/>
        <v>0</v>
      </c>
      <c r="I1902" t="e">
        <f t="shared" si="238"/>
        <v>#VALUE!</v>
      </c>
      <c r="J1902" t="e">
        <f t="shared" si="239"/>
        <v>#VALUE!</v>
      </c>
    </row>
    <row r="1903" spans="3:10">
      <c r="C1903" s="58">
        <f t="shared" si="234"/>
        <v>0</v>
      </c>
      <c r="D1903" s="58" t="e">
        <f t="shared" si="235"/>
        <v>#VALUE!</v>
      </c>
      <c r="E1903" s="58" t="e">
        <f t="shared" si="236"/>
        <v>#VALUE!</v>
      </c>
      <c r="F1903" s="58" t="e">
        <f t="shared" si="240"/>
        <v>#VALUE!</v>
      </c>
      <c r="G1903" s="58" t="e">
        <f t="shared" si="241"/>
        <v>#VALUE!</v>
      </c>
      <c r="H1903" s="31">
        <f t="shared" si="237"/>
        <v>0</v>
      </c>
      <c r="I1903" t="e">
        <f t="shared" si="238"/>
        <v>#VALUE!</v>
      </c>
      <c r="J1903" t="e">
        <f t="shared" si="239"/>
        <v>#VALUE!</v>
      </c>
    </row>
    <row r="1904" spans="3:10">
      <c r="C1904" s="58">
        <f t="shared" si="234"/>
        <v>0</v>
      </c>
      <c r="D1904" s="58" t="e">
        <f t="shared" si="235"/>
        <v>#VALUE!</v>
      </c>
      <c r="E1904" s="58" t="e">
        <f t="shared" si="236"/>
        <v>#VALUE!</v>
      </c>
      <c r="F1904" s="58" t="e">
        <f t="shared" si="240"/>
        <v>#VALUE!</v>
      </c>
      <c r="G1904" s="58" t="e">
        <f t="shared" si="241"/>
        <v>#VALUE!</v>
      </c>
      <c r="H1904" s="31">
        <f t="shared" si="237"/>
        <v>0</v>
      </c>
      <c r="I1904" t="e">
        <f t="shared" si="238"/>
        <v>#VALUE!</v>
      </c>
      <c r="J1904" t="e">
        <f t="shared" si="239"/>
        <v>#VALUE!</v>
      </c>
    </row>
    <row r="1905" spans="3:10">
      <c r="C1905" s="58">
        <f t="shared" si="234"/>
        <v>0</v>
      </c>
      <c r="D1905" s="58" t="e">
        <f t="shared" si="235"/>
        <v>#VALUE!</v>
      </c>
      <c r="E1905" s="58" t="e">
        <f t="shared" si="236"/>
        <v>#VALUE!</v>
      </c>
      <c r="F1905" s="58" t="e">
        <f t="shared" si="240"/>
        <v>#VALUE!</v>
      </c>
      <c r="G1905" s="58" t="e">
        <f t="shared" si="241"/>
        <v>#VALUE!</v>
      </c>
      <c r="H1905" s="31">
        <f t="shared" si="237"/>
        <v>0</v>
      </c>
      <c r="I1905" t="e">
        <f t="shared" si="238"/>
        <v>#VALUE!</v>
      </c>
      <c r="J1905" t="e">
        <f t="shared" si="239"/>
        <v>#VALUE!</v>
      </c>
    </row>
    <row r="1906" spans="3:10">
      <c r="C1906" s="58">
        <f t="shared" si="234"/>
        <v>0</v>
      </c>
      <c r="D1906" s="58" t="e">
        <f t="shared" si="235"/>
        <v>#VALUE!</v>
      </c>
      <c r="E1906" s="58" t="e">
        <f t="shared" si="236"/>
        <v>#VALUE!</v>
      </c>
      <c r="F1906" s="58" t="e">
        <f t="shared" si="240"/>
        <v>#VALUE!</v>
      </c>
      <c r="G1906" s="58" t="e">
        <f t="shared" si="241"/>
        <v>#VALUE!</v>
      </c>
      <c r="H1906" s="31">
        <f t="shared" si="237"/>
        <v>0</v>
      </c>
      <c r="I1906" t="e">
        <f t="shared" si="238"/>
        <v>#VALUE!</v>
      </c>
      <c r="J1906" t="e">
        <f t="shared" si="239"/>
        <v>#VALUE!</v>
      </c>
    </row>
    <row r="1907" spans="3:10">
      <c r="C1907" s="58">
        <f t="shared" si="234"/>
        <v>0</v>
      </c>
      <c r="D1907" s="58" t="e">
        <f t="shared" si="235"/>
        <v>#VALUE!</v>
      </c>
      <c r="E1907" s="58" t="e">
        <f t="shared" si="236"/>
        <v>#VALUE!</v>
      </c>
      <c r="F1907" s="58" t="e">
        <f t="shared" si="240"/>
        <v>#VALUE!</v>
      </c>
      <c r="G1907" s="58" t="e">
        <f t="shared" si="241"/>
        <v>#VALUE!</v>
      </c>
      <c r="H1907" s="31">
        <f t="shared" si="237"/>
        <v>0</v>
      </c>
      <c r="I1907" t="e">
        <f t="shared" si="238"/>
        <v>#VALUE!</v>
      </c>
      <c r="J1907" t="e">
        <f t="shared" si="239"/>
        <v>#VALUE!</v>
      </c>
    </row>
    <row r="1908" spans="3:10">
      <c r="C1908" s="58">
        <f t="shared" si="234"/>
        <v>0</v>
      </c>
      <c r="D1908" s="58" t="e">
        <f t="shared" si="235"/>
        <v>#VALUE!</v>
      </c>
      <c r="E1908" s="58" t="e">
        <f t="shared" si="236"/>
        <v>#VALUE!</v>
      </c>
      <c r="F1908" s="58" t="e">
        <f t="shared" si="240"/>
        <v>#VALUE!</v>
      </c>
      <c r="G1908" s="58" t="e">
        <f t="shared" si="241"/>
        <v>#VALUE!</v>
      </c>
      <c r="H1908" s="31">
        <f t="shared" si="237"/>
        <v>0</v>
      </c>
      <c r="I1908" t="e">
        <f t="shared" si="238"/>
        <v>#VALUE!</v>
      </c>
      <c r="J1908" t="e">
        <f t="shared" si="239"/>
        <v>#VALUE!</v>
      </c>
    </row>
    <row r="1909" spans="3:10">
      <c r="C1909" s="58">
        <f t="shared" si="234"/>
        <v>0</v>
      </c>
      <c r="D1909" s="58" t="e">
        <f t="shared" si="235"/>
        <v>#VALUE!</v>
      </c>
      <c r="E1909" s="58" t="e">
        <f t="shared" si="236"/>
        <v>#VALUE!</v>
      </c>
      <c r="F1909" s="58" t="e">
        <f t="shared" si="240"/>
        <v>#VALUE!</v>
      </c>
      <c r="G1909" s="58" t="e">
        <f t="shared" si="241"/>
        <v>#VALUE!</v>
      </c>
      <c r="H1909" s="31">
        <f t="shared" si="237"/>
        <v>0</v>
      </c>
      <c r="I1909" t="e">
        <f t="shared" si="238"/>
        <v>#VALUE!</v>
      </c>
      <c r="J1909" t="e">
        <f t="shared" si="239"/>
        <v>#VALUE!</v>
      </c>
    </row>
    <row r="1910" spans="3:10">
      <c r="C1910" s="58">
        <f t="shared" si="234"/>
        <v>0</v>
      </c>
      <c r="D1910" s="58" t="e">
        <f t="shared" si="235"/>
        <v>#VALUE!</v>
      </c>
      <c r="E1910" s="58" t="e">
        <f t="shared" si="236"/>
        <v>#VALUE!</v>
      </c>
      <c r="F1910" s="58" t="e">
        <f t="shared" si="240"/>
        <v>#VALUE!</v>
      </c>
      <c r="G1910" s="58" t="e">
        <f t="shared" si="241"/>
        <v>#VALUE!</v>
      </c>
      <c r="H1910" s="31">
        <f t="shared" si="237"/>
        <v>0</v>
      </c>
      <c r="I1910" t="e">
        <f t="shared" si="238"/>
        <v>#VALUE!</v>
      </c>
      <c r="J1910" t="e">
        <f t="shared" si="239"/>
        <v>#VALUE!</v>
      </c>
    </row>
    <row r="1911" spans="3:10">
      <c r="C1911" s="58">
        <f t="shared" si="234"/>
        <v>0</v>
      </c>
      <c r="D1911" s="58" t="e">
        <f t="shared" si="235"/>
        <v>#VALUE!</v>
      </c>
      <c r="E1911" s="58" t="e">
        <f t="shared" si="236"/>
        <v>#VALUE!</v>
      </c>
      <c r="F1911" s="58" t="e">
        <f t="shared" si="240"/>
        <v>#VALUE!</v>
      </c>
      <c r="G1911" s="58" t="e">
        <f t="shared" si="241"/>
        <v>#VALUE!</v>
      </c>
      <c r="H1911" s="31">
        <f t="shared" si="237"/>
        <v>0</v>
      </c>
      <c r="I1911" t="e">
        <f t="shared" si="238"/>
        <v>#VALUE!</v>
      </c>
      <c r="J1911" t="e">
        <f t="shared" si="239"/>
        <v>#VALUE!</v>
      </c>
    </row>
    <row r="1912" spans="3:10">
      <c r="C1912" s="58">
        <f t="shared" si="234"/>
        <v>0</v>
      </c>
      <c r="D1912" s="58" t="e">
        <f t="shared" si="235"/>
        <v>#VALUE!</v>
      </c>
      <c r="E1912" s="58" t="e">
        <f t="shared" si="236"/>
        <v>#VALUE!</v>
      </c>
      <c r="F1912" s="58" t="e">
        <f t="shared" si="240"/>
        <v>#VALUE!</v>
      </c>
      <c r="G1912" s="58" t="e">
        <f t="shared" si="241"/>
        <v>#VALUE!</v>
      </c>
      <c r="H1912" s="31">
        <f t="shared" si="237"/>
        <v>0</v>
      </c>
      <c r="I1912" t="e">
        <f t="shared" si="238"/>
        <v>#VALUE!</v>
      </c>
      <c r="J1912" t="e">
        <f t="shared" si="239"/>
        <v>#VALUE!</v>
      </c>
    </row>
    <row r="1913" spans="3:10">
      <c r="C1913" s="58">
        <f t="shared" si="234"/>
        <v>0</v>
      </c>
      <c r="D1913" s="58" t="e">
        <f t="shared" si="235"/>
        <v>#VALUE!</v>
      </c>
      <c r="E1913" s="58" t="e">
        <f t="shared" si="236"/>
        <v>#VALUE!</v>
      </c>
      <c r="F1913" s="58" t="e">
        <f t="shared" si="240"/>
        <v>#VALUE!</v>
      </c>
      <c r="G1913" s="58" t="e">
        <f t="shared" si="241"/>
        <v>#VALUE!</v>
      </c>
      <c r="H1913" s="31">
        <f t="shared" si="237"/>
        <v>0</v>
      </c>
      <c r="I1913" t="e">
        <f t="shared" si="238"/>
        <v>#VALUE!</v>
      </c>
      <c r="J1913" t="e">
        <f t="shared" si="239"/>
        <v>#VALUE!</v>
      </c>
    </row>
    <row r="1914" spans="3:10">
      <c r="C1914" s="58">
        <f t="shared" si="234"/>
        <v>0</v>
      </c>
      <c r="D1914" s="58" t="e">
        <f t="shared" si="235"/>
        <v>#VALUE!</v>
      </c>
      <c r="E1914" s="58" t="e">
        <f t="shared" si="236"/>
        <v>#VALUE!</v>
      </c>
      <c r="F1914" s="58" t="e">
        <f t="shared" si="240"/>
        <v>#VALUE!</v>
      </c>
      <c r="G1914" s="58" t="e">
        <f t="shared" si="241"/>
        <v>#VALUE!</v>
      </c>
      <c r="H1914" s="31">
        <f t="shared" si="237"/>
        <v>0</v>
      </c>
      <c r="I1914" t="e">
        <f t="shared" si="238"/>
        <v>#VALUE!</v>
      </c>
      <c r="J1914" t="e">
        <f t="shared" si="239"/>
        <v>#VALUE!</v>
      </c>
    </row>
    <row r="1915" spans="3:10">
      <c r="C1915" s="58">
        <f t="shared" si="234"/>
        <v>0</v>
      </c>
      <c r="D1915" s="58" t="e">
        <f t="shared" si="235"/>
        <v>#VALUE!</v>
      </c>
      <c r="E1915" s="58" t="e">
        <f t="shared" si="236"/>
        <v>#VALUE!</v>
      </c>
      <c r="F1915" s="58" t="e">
        <f t="shared" si="240"/>
        <v>#VALUE!</v>
      </c>
      <c r="G1915" s="58" t="e">
        <f t="shared" si="241"/>
        <v>#VALUE!</v>
      </c>
      <c r="H1915" s="31">
        <f t="shared" si="237"/>
        <v>0</v>
      </c>
      <c r="I1915" t="e">
        <f t="shared" si="238"/>
        <v>#VALUE!</v>
      </c>
      <c r="J1915" t="e">
        <f t="shared" si="239"/>
        <v>#VALUE!</v>
      </c>
    </row>
    <row r="1916" spans="3:10">
      <c r="C1916" s="58">
        <f t="shared" si="234"/>
        <v>0</v>
      </c>
      <c r="D1916" s="58" t="e">
        <f t="shared" si="235"/>
        <v>#VALUE!</v>
      </c>
      <c r="E1916" s="58" t="e">
        <f t="shared" si="236"/>
        <v>#VALUE!</v>
      </c>
      <c r="F1916" s="58" t="e">
        <f t="shared" si="240"/>
        <v>#VALUE!</v>
      </c>
      <c r="G1916" s="58" t="e">
        <f t="shared" si="241"/>
        <v>#VALUE!</v>
      </c>
      <c r="H1916" s="31">
        <f t="shared" si="237"/>
        <v>0</v>
      </c>
      <c r="I1916" t="e">
        <f t="shared" si="238"/>
        <v>#VALUE!</v>
      </c>
      <c r="J1916" t="e">
        <f t="shared" si="239"/>
        <v>#VALUE!</v>
      </c>
    </row>
    <row r="1917" spans="3:10">
      <c r="C1917" s="58">
        <f t="shared" si="234"/>
        <v>0</v>
      </c>
      <c r="D1917" s="58" t="e">
        <f t="shared" si="235"/>
        <v>#VALUE!</v>
      </c>
      <c r="E1917" s="58" t="e">
        <f t="shared" si="236"/>
        <v>#VALUE!</v>
      </c>
      <c r="F1917" s="58" t="e">
        <f t="shared" si="240"/>
        <v>#VALUE!</v>
      </c>
      <c r="G1917" s="58" t="e">
        <f t="shared" si="241"/>
        <v>#VALUE!</v>
      </c>
      <c r="H1917" s="31">
        <f t="shared" si="237"/>
        <v>0</v>
      </c>
      <c r="I1917" t="e">
        <f t="shared" si="238"/>
        <v>#VALUE!</v>
      </c>
      <c r="J1917" t="e">
        <f t="shared" si="239"/>
        <v>#VALUE!</v>
      </c>
    </row>
    <row r="1918" spans="3:10">
      <c r="C1918" s="58">
        <f t="shared" si="234"/>
        <v>0</v>
      </c>
      <c r="D1918" s="58" t="e">
        <f t="shared" si="235"/>
        <v>#VALUE!</v>
      </c>
      <c r="E1918" s="58" t="e">
        <f t="shared" si="236"/>
        <v>#VALUE!</v>
      </c>
      <c r="F1918" s="58" t="e">
        <f t="shared" si="240"/>
        <v>#VALUE!</v>
      </c>
      <c r="G1918" s="58" t="e">
        <f t="shared" si="241"/>
        <v>#VALUE!</v>
      </c>
      <c r="H1918" s="31">
        <f t="shared" si="237"/>
        <v>0</v>
      </c>
      <c r="I1918" t="e">
        <f t="shared" si="238"/>
        <v>#VALUE!</v>
      </c>
      <c r="J1918" t="e">
        <f t="shared" si="239"/>
        <v>#VALUE!</v>
      </c>
    </row>
    <row r="1919" spans="3:10">
      <c r="C1919" s="58">
        <f t="shared" si="234"/>
        <v>0</v>
      </c>
      <c r="D1919" s="58" t="e">
        <f t="shared" si="235"/>
        <v>#VALUE!</v>
      </c>
      <c r="E1919" s="58" t="e">
        <f t="shared" si="236"/>
        <v>#VALUE!</v>
      </c>
      <c r="F1919" s="58" t="e">
        <f t="shared" si="240"/>
        <v>#VALUE!</v>
      </c>
      <c r="G1919" s="58" t="e">
        <f t="shared" si="241"/>
        <v>#VALUE!</v>
      </c>
      <c r="H1919" s="31">
        <f t="shared" si="237"/>
        <v>0</v>
      </c>
      <c r="I1919" t="e">
        <f t="shared" si="238"/>
        <v>#VALUE!</v>
      </c>
      <c r="J1919" t="e">
        <f t="shared" si="239"/>
        <v>#VALUE!</v>
      </c>
    </row>
    <row r="1920" spans="3:10">
      <c r="C1920" s="58">
        <f t="shared" si="234"/>
        <v>0</v>
      </c>
      <c r="D1920" s="58" t="e">
        <f t="shared" si="235"/>
        <v>#VALUE!</v>
      </c>
      <c r="E1920" s="58" t="e">
        <f t="shared" si="236"/>
        <v>#VALUE!</v>
      </c>
      <c r="F1920" s="58" t="e">
        <f t="shared" si="240"/>
        <v>#VALUE!</v>
      </c>
      <c r="G1920" s="58" t="e">
        <f t="shared" si="241"/>
        <v>#VALUE!</v>
      </c>
      <c r="H1920" s="31">
        <f t="shared" si="237"/>
        <v>0</v>
      </c>
      <c r="I1920" t="e">
        <f t="shared" si="238"/>
        <v>#VALUE!</v>
      </c>
      <c r="J1920" t="e">
        <f t="shared" si="239"/>
        <v>#VALUE!</v>
      </c>
    </row>
    <row r="1921" spans="3:10">
      <c r="C1921" s="58">
        <f t="shared" si="234"/>
        <v>0</v>
      </c>
      <c r="D1921" s="58" t="e">
        <f t="shared" si="235"/>
        <v>#VALUE!</v>
      </c>
      <c r="E1921" s="58" t="e">
        <f t="shared" si="236"/>
        <v>#VALUE!</v>
      </c>
      <c r="F1921" s="58" t="e">
        <f t="shared" si="240"/>
        <v>#VALUE!</v>
      </c>
      <c r="G1921" s="58" t="e">
        <f t="shared" si="241"/>
        <v>#VALUE!</v>
      </c>
      <c r="H1921" s="31">
        <f t="shared" si="237"/>
        <v>0</v>
      </c>
      <c r="I1921" t="e">
        <f t="shared" si="238"/>
        <v>#VALUE!</v>
      </c>
      <c r="J1921" t="e">
        <f t="shared" si="239"/>
        <v>#VALUE!</v>
      </c>
    </row>
    <row r="1922" spans="3:10">
      <c r="C1922" s="58">
        <f t="shared" ref="C1922:C1985" si="242">IFERROR(FIND(";",B1922,1),B1922)</f>
        <v>0</v>
      </c>
      <c r="D1922" s="58" t="e">
        <f t="shared" ref="D1922:D1985" si="243">FIND(";",B1922,C1922+1)</f>
        <v>#VALUE!</v>
      </c>
      <c r="E1922" s="58" t="e">
        <f t="shared" ref="E1922:E1985" si="244">FIND(";",B1922,D1922+1)</f>
        <v>#VALUE!</v>
      </c>
      <c r="F1922" s="58" t="e">
        <f t="shared" si="240"/>
        <v>#VALUE!</v>
      </c>
      <c r="G1922" s="58" t="e">
        <f t="shared" si="241"/>
        <v>#VALUE!</v>
      </c>
      <c r="H1922" s="31">
        <f t="shared" ref="H1922:H1985" si="245">IFERROR(MID(B1922,1,C1922-1),B1922)</f>
        <v>0</v>
      </c>
      <c r="I1922" t="e">
        <f t="shared" ref="I1922:I1985" si="246">MID(B1922,C1922+1,D1922-1-C1922)</f>
        <v>#VALUE!</v>
      </c>
      <c r="J1922" t="e">
        <f t="shared" ref="J1922:J1985" si="247">MID(B1922,D1922+1,1000)</f>
        <v>#VALUE!</v>
      </c>
    </row>
    <row r="1923" spans="3:10">
      <c r="C1923" s="58">
        <f t="shared" si="242"/>
        <v>0</v>
      </c>
      <c r="D1923" s="58" t="e">
        <f t="shared" si="243"/>
        <v>#VALUE!</v>
      </c>
      <c r="E1923" s="58" t="e">
        <f t="shared" si="244"/>
        <v>#VALUE!</v>
      </c>
      <c r="F1923" s="58" t="e">
        <f t="shared" si="240"/>
        <v>#VALUE!</v>
      </c>
      <c r="G1923" s="58" t="e">
        <f t="shared" si="241"/>
        <v>#VALUE!</v>
      </c>
      <c r="H1923" s="31">
        <f t="shared" si="245"/>
        <v>0</v>
      </c>
      <c r="I1923" t="e">
        <f t="shared" si="246"/>
        <v>#VALUE!</v>
      </c>
      <c r="J1923" t="e">
        <f t="shared" si="247"/>
        <v>#VALUE!</v>
      </c>
    </row>
    <row r="1924" spans="3:10">
      <c r="C1924" s="58">
        <f t="shared" si="242"/>
        <v>0</v>
      </c>
      <c r="D1924" s="58" t="e">
        <f t="shared" si="243"/>
        <v>#VALUE!</v>
      </c>
      <c r="E1924" s="58" t="e">
        <f t="shared" si="244"/>
        <v>#VALUE!</v>
      </c>
      <c r="F1924" s="58" t="e">
        <f t="shared" si="240"/>
        <v>#VALUE!</v>
      </c>
      <c r="G1924" s="58" t="e">
        <f t="shared" si="241"/>
        <v>#VALUE!</v>
      </c>
      <c r="H1924" s="31">
        <f t="shared" si="245"/>
        <v>0</v>
      </c>
      <c r="I1924" t="e">
        <f t="shared" si="246"/>
        <v>#VALUE!</v>
      </c>
      <c r="J1924" t="e">
        <f t="shared" si="247"/>
        <v>#VALUE!</v>
      </c>
    </row>
    <row r="1925" spans="3:10">
      <c r="C1925" s="58">
        <f t="shared" si="242"/>
        <v>0</v>
      </c>
      <c r="D1925" s="58" t="e">
        <f t="shared" si="243"/>
        <v>#VALUE!</v>
      </c>
      <c r="E1925" s="58" t="e">
        <f t="shared" si="244"/>
        <v>#VALUE!</v>
      </c>
      <c r="F1925" s="58" t="e">
        <f t="shared" si="240"/>
        <v>#VALUE!</v>
      </c>
      <c r="G1925" s="58" t="e">
        <f t="shared" si="241"/>
        <v>#VALUE!</v>
      </c>
      <c r="H1925" s="31">
        <f t="shared" si="245"/>
        <v>0</v>
      </c>
      <c r="I1925" t="e">
        <f t="shared" si="246"/>
        <v>#VALUE!</v>
      </c>
      <c r="J1925" t="e">
        <f t="shared" si="247"/>
        <v>#VALUE!</v>
      </c>
    </row>
    <row r="1926" spans="3:10">
      <c r="C1926" s="58">
        <f t="shared" si="242"/>
        <v>0</v>
      </c>
      <c r="D1926" s="58" t="e">
        <f t="shared" si="243"/>
        <v>#VALUE!</v>
      </c>
      <c r="E1926" s="58" t="e">
        <f t="shared" si="244"/>
        <v>#VALUE!</v>
      </c>
      <c r="F1926" s="58" t="e">
        <f t="shared" si="240"/>
        <v>#VALUE!</v>
      </c>
      <c r="G1926" s="58" t="e">
        <f t="shared" si="241"/>
        <v>#VALUE!</v>
      </c>
      <c r="H1926" s="31">
        <f t="shared" si="245"/>
        <v>0</v>
      </c>
      <c r="I1926" t="e">
        <f t="shared" si="246"/>
        <v>#VALUE!</v>
      </c>
      <c r="J1926" t="e">
        <f t="shared" si="247"/>
        <v>#VALUE!</v>
      </c>
    </row>
    <row r="1927" spans="3:10">
      <c r="C1927" s="58">
        <f t="shared" si="242"/>
        <v>0</v>
      </c>
      <c r="D1927" s="58" t="e">
        <f t="shared" si="243"/>
        <v>#VALUE!</v>
      </c>
      <c r="E1927" s="58" t="e">
        <f t="shared" si="244"/>
        <v>#VALUE!</v>
      </c>
      <c r="F1927" s="58" t="e">
        <f t="shared" si="240"/>
        <v>#VALUE!</v>
      </c>
      <c r="G1927" s="58" t="e">
        <f t="shared" si="241"/>
        <v>#VALUE!</v>
      </c>
      <c r="H1927" s="31">
        <f t="shared" si="245"/>
        <v>0</v>
      </c>
      <c r="I1927" t="e">
        <f t="shared" si="246"/>
        <v>#VALUE!</v>
      </c>
      <c r="J1927" t="e">
        <f t="shared" si="247"/>
        <v>#VALUE!</v>
      </c>
    </row>
    <row r="1928" spans="3:10">
      <c r="C1928" s="58">
        <f t="shared" si="242"/>
        <v>0</v>
      </c>
      <c r="D1928" s="58" t="e">
        <f t="shared" si="243"/>
        <v>#VALUE!</v>
      </c>
      <c r="E1928" s="58" t="e">
        <f t="shared" si="244"/>
        <v>#VALUE!</v>
      </c>
      <c r="F1928" s="58" t="e">
        <f t="shared" si="240"/>
        <v>#VALUE!</v>
      </c>
      <c r="G1928" s="58" t="e">
        <f t="shared" si="241"/>
        <v>#VALUE!</v>
      </c>
      <c r="H1928" s="31">
        <f t="shared" si="245"/>
        <v>0</v>
      </c>
      <c r="I1928" t="e">
        <f t="shared" si="246"/>
        <v>#VALUE!</v>
      </c>
      <c r="J1928" t="e">
        <f t="shared" si="247"/>
        <v>#VALUE!</v>
      </c>
    </row>
    <row r="1929" spans="3:10">
      <c r="C1929" s="58">
        <f t="shared" si="242"/>
        <v>0</v>
      </c>
      <c r="D1929" s="58" t="e">
        <f t="shared" si="243"/>
        <v>#VALUE!</v>
      </c>
      <c r="E1929" s="58" t="e">
        <f t="shared" si="244"/>
        <v>#VALUE!</v>
      </c>
      <c r="F1929" s="58" t="e">
        <f t="shared" si="240"/>
        <v>#VALUE!</v>
      </c>
      <c r="G1929" s="58" t="e">
        <f t="shared" si="241"/>
        <v>#VALUE!</v>
      </c>
      <c r="H1929" s="31">
        <f t="shared" si="245"/>
        <v>0</v>
      </c>
      <c r="I1929" t="e">
        <f t="shared" si="246"/>
        <v>#VALUE!</v>
      </c>
      <c r="J1929" t="e">
        <f t="shared" si="247"/>
        <v>#VALUE!</v>
      </c>
    </row>
    <row r="1930" spans="3:10">
      <c r="C1930" s="58">
        <f t="shared" si="242"/>
        <v>0</v>
      </c>
      <c r="D1930" s="58" t="e">
        <f t="shared" si="243"/>
        <v>#VALUE!</v>
      </c>
      <c r="E1930" s="58" t="e">
        <f t="shared" si="244"/>
        <v>#VALUE!</v>
      </c>
      <c r="F1930" s="58" t="e">
        <f t="shared" si="240"/>
        <v>#VALUE!</v>
      </c>
      <c r="G1930" s="58" t="e">
        <f t="shared" si="241"/>
        <v>#VALUE!</v>
      </c>
      <c r="H1930" s="31">
        <f t="shared" si="245"/>
        <v>0</v>
      </c>
      <c r="I1930" t="e">
        <f t="shared" si="246"/>
        <v>#VALUE!</v>
      </c>
      <c r="J1930" t="e">
        <f t="shared" si="247"/>
        <v>#VALUE!</v>
      </c>
    </row>
    <row r="1931" spans="3:10">
      <c r="C1931" s="58">
        <f t="shared" si="242"/>
        <v>0</v>
      </c>
      <c r="D1931" s="58" t="e">
        <f t="shared" si="243"/>
        <v>#VALUE!</v>
      </c>
      <c r="E1931" s="58" t="e">
        <f t="shared" si="244"/>
        <v>#VALUE!</v>
      </c>
      <c r="F1931" s="58" t="e">
        <f t="shared" si="240"/>
        <v>#VALUE!</v>
      </c>
      <c r="G1931" s="58" t="e">
        <f t="shared" si="241"/>
        <v>#VALUE!</v>
      </c>
      <c r="H1931" s="31">
        <f t="shared" si="245"/>
        <v>0</v>
      </c>
      <c r="I1931" t="e">
        <f t="shared" si="246"/>
        <v>#VALUE!</v>
      </c>
      <c r="J1931" t="e">
        <f t="shared" si="247"/>
        <v>#VALUE!</v>
      </c>
    </row>
    <row r="1932" spans="3:10">
      <c r="C1932" s="58">
        <f t="shared" si="242"/>
        <v>0</v>
      </c>
      <c r="D1932" s="58" t="e">
        <f t="shared" si="243"/>
        <v>#VALUE!</v>
      </c>
      <c r="E1932" s="58" t="e">
        <f t="shared" si="244"/>
        <v>#VALUE!</v>
      </c>
      <c r="F1932" s="58" t="e">
        <f t="shared" si="240"/>
        <v>#VALUE!</v>
      </c>
      <c r="G1932" s="58" t="e">
        <f t="shared" si="241"/>
        <v>#VALUE!</v>
      </c>
      <c r="H1932" s="31">
        <f t="shared" si="245"/>
        <v>0</v>
      </c>
      <c r="I1932" t="e">
        <f t="shared" si="246"/>
        <v>#VALUE!</v>
      </c>
      <c r="J1932" t="e">
        <f t="shared" si="247"/>
        <v>#VALUE!</v>
      </c>
    </row>
    <row r="1933" spans="3:10">
      <c r="C1933" s="58">
        <f t="shared" si="242"/>
        <v>0</v>
      </c>
      <c r="D1933" s="58" t="e">
        <f t="shared" si="243"/>
        <v>#VALUE!</v>
      </c>
      <c r="E1933" s="58" t="e">
        <f t="shared" si="244"/>
        <v>#VALUE!</v>
      </c>
      <c r="F1933" s="58" t="e">
        <f t="shared" si="240"/>
        <v>#VALUE!</v>
      </c>
      <c r="G1933" s="58" t="e">
        <f t="shared" si="241"/>
        <v>#VALUE!</v>
      </c>
      <c r="H1933" s="31">
        <f t="shared" si="245"/>
        <v>0</v>
      </c>
      <c r="I1933" t="e">
        <f t="shared" si="246"/>
        <v>#VALUE!</v>
      </c>
      <c r="J1933" t="e">
        <f t="shared" si="247"/>
        <v>#VALUE!</v>
      </c>
    </row>
    <row r="1934" spans="3:10">
      <c r="C1934" s="58">
        <f t="shared" si="242"/>
        <v>0</v>
      </c>
      <c r="D1934" s="58" t="e">
        <f t="shared" si="243"/>
        <v>#VALUE!</v>
      </c>
      <c r="E1934" s="58" t="e">
        <f t="shared" si="244"/>
        <v>#VALUE!</v>
      </c>
      <c r="F1934" s="58" t="e">
        <f t="shared" si="240"/>
        <v>#VALUE!</v>
      </c>
      <c r="G1934" s="58" t="e">
        <f t="shared" si="241"/>
        <v>#VALUE!</v>
      </c>
      <c r="H1934" s="31">
        <f t="shared" si="245"/>
        <v>0</v>
      </c>
      <c r="I1934" t="e">
        <f t="shared" si="246"/>
        <v>#VALUE!</v>
      </c>
      <c r="J1934" t="e">
        <f t="shared" si="247"/>
        <v>#VALUE!</v>
      </c>
    </row>
    <row r="1935" spans="3:10">
      <c r="C1935" s="58">
        <f t="shared" si="242"/>
        <v>0</v>
      </c>
      <c r="D1935" s="58" t="e">
        <f t="shared" si="243"/>
        <v>#VALUE!</v>
      </c>
      <c r="E1935" s="58" t="e">
        <f t="shared" si="244"/>
        <v>#VALUE!</v>
      </c>
      <c r="F1935" s="58" t="e">
        <f t="shared" si="240"/>
        <v>#VALUE!</v>
      </c>
      <c r="G1935" s="58" t="e">
        <f t="shared" si="241"/>
        <v>#VALUE!</v>
      </c>
      <c r="H1935" s="31">
        <f t="shared" si="245"/>
        <v>0</v>
      </c>
      <c r="I1935" t="e">
        <f t="shared" si="246"/>
        <v>#VALUE!</v>
      </c>
      <c r="J1935" t="e">
        <f t="shared" si="247"/>
        <v>#VALUE!</v>
      </c>
    </row>
    <row r="1936" spans="3:10">
      <c r="C1936" s="58">
        <f t="shared" si="242"/>
        <v>0</v>
      </c>
      <c r="D1936" s="58" t="e">
        <f t="shared" si="243"/>
        <v>#VALUE!</v>
      </c>
      <c r="E1936" s="58" t="e">
        <f t="shared" si="244"/>
        <v>#VALUE!</v>
      </c>
      <c r="F1936" s="58" t="e">
        <f t="shared" si="240"/>
        <v>#VALUE!</v>
      </c>
      <c r="G1936" s="58" t="e">
        <f t="shared" si="241"/>
        <v>#VALUE!</v>
      </c>
      <c r="H1936" s="31">
        <f t="shared" si="245"/>
        <v>0</v>
      </c>
      <c r="I1936" t="e">
        <f t="shared" si="246"/>
        <v>#VALUE!</v>
      </c>
      <c r="J1936" t="e">
        <f t="shared" si="247"/>
        <v>#VALUE!</v>
      </c>
    </row>
    <row r="1937" spans="3:10">
      <c r="C1937" s="58">
        <f t="shared" si="242"/>
        <v>0</v>
      </c>
      <c r="D1937" s="58" t="e">
        <f t="shared" si="243"/>
        <v>#VALUE!</v>
      </c>
      <c r="E1937" s="58" t="e">
        <f t="shared" si="244"/>
        <v>#VALUE!</v>
      </c>
      <c r="F1937" s="58" t="e">
        <f t="shared" si="240"/>
        <v>#VALUE!</v>
      </c>
      <c r="G1937" s="58" t="e">
        <f t="shared" si="241"/>
        <v>#VALUE!</v>
      </c>
      <c r="H1937" s="31">
        <f t="shared" si="245"/>
        <v>0</v>
      </c>
      <c r="I1937" t="e">
        <f t="shared" si="246"/>
        <v>#VALUE!</v>
      </c>
      <c r="J1937" t="e">
        <f t="shared" si="247"/>
        <v>#VALUE!</v>
      </c>
    </row>
    <row r="1938" spans="3:10">
      <c r="C1938" s="58">
        <f t="shared" si="242"/>
        <v>0</v>
      </c>
      <c r="D1938" s="58" t="e">
        <f t="shared" si="243"/>
        <v>#VALUE!</v>
      </c>
      <c r="E1938" s="58" t="e">
        <f t="shared" si="244"/>
        <v>#VALUE!</v>
      </c>
      <c r="F1938" s="58" t="e">
        <f t="shared" si="240"/>
        <v>#VALUE!</v>
      </c>
      <c r="G1938" s="58" t="e">
        <f t="shared" si="241"/>
        <v>#VALUE!</v>
      </c>
      <c r="H1938" s="31">
        <f t="shared" si="245"/>
        <v>0</v>
      </c>
      <c r="I1938" t="e">
        <f t="shared" si="246"/>
        <v>#VALUE!</v>
      </c>
      <c r="J1938" t="e">
        <f t="shared" si="247"/>
        <v>#VALUE!</v>
      </c>
    </row>
    <row r="1939" spans="3:10">
      <c r="C1939" s="58">
        <f t="shared" si="242"/>
        <v>0</v>
      </c>
      <c r="D1939" s="58" t="e">
        <f t="shared" si="243"/>
        <v>#VALUE!</v>
      </c>
      <c r="E1939" s="58" t="e">
        <f t="shared" si="244"/>
        <v>#VALUE!</v>
      </c>
      <c r="F1939" s="58" t="e">
        <f t="shared" si="240"/>
        <v>#VALUE!</v>
      </c>
      <c r="G1939" s="58" t="e">
        <f t="shared" si="241"/>
        <v>#VALUE!</v>
      </c>
      <c r="H1939" s="31">
        <f t="shared" si="245"/>
        <v>0</v>
      </c>
      <c r="I1939" t="e">
        <f t="shared" si="246"/>
        <v>#VALUE!</v>
      </c>
      <c r="J1939" t="e">
        <f t="shared" si="247"/>
        <v>#VALUE!</v>
      </c>
    </row>
    <row r="1940" spans="3:10">
      <c r="C1940" s="58">
        <f t="shared" si="242"/>
        <v>0</v>
      </c>
      <c r="D1940" s="58" t="e">
        <f t="shared" si="243"/>
        <v>#VALUE!</v>
      </c>
      <c r="E1940" s="58" t="e">
        <f t="shared" si="244"/>
        <v>#VALUE!</v>
      </c>
      <c r="F1940" s="58" t="e">
        <f t="shared" si="240"/>
        <v>#VALUE!</v>
      </c>
      <c r="G1940" s="58" t="e">
        <f t="shared" si="241"/>
        <v>#VALUE!</v>
      </c>
      <c r="H1940" s="31">
        <f t="shared" si="245"/>
        <v>0</v>
      </c>
      <c r="I1940" t="e">
        <f t="shared" si="246"/>
        <v>#VALUE!</v>
      </c>
      <c r="J1940" t="e">
        <f t="shared" si="247"/>
        <v>#VALUE!</v>
      </c>
    </row>
    <row r="1941" spans="3:10">
      <c r="C1941" s="58">
        <f t="shared" si="242"/>
        <v>0</v>
      </c>
      <c r="D1941" s="58" t="e">
        <f t="shared" si="243"/>
        <v>#VALUE!</v>
      </c>
      <c r="E1941" s="58" t="e">
        <f t="shared" si="244"/>
        <v>#VALUE!</v>
      </c>
      <c r="F1941" s="58" t="e">
        <f t="shared" si="240"/>
        <v>#VALUE!</v>
      </c>
      <c r="G1941" s="58" t="e">
        <f t="shared" si="241"/>
        <v>#VALUE!</v>
      </c>
      <c r="H1941" s="31">
        <f t="shared" si="245"/>
        <v>0</v>
      </c>
      <c r="I1941" t="e">
        <f t="shared" si="246"/>
        <v>#VALUE!</v>
      </c>
      <c r="J1941" t="e">
        <f t="shared" si="247"/>
        <v>#VALUE!</v>
      </c>
    </row>
    <row r="1942" spans="3:10">
      <c r="C1942" s="58">
        <f t="shared" si="242"/>
        <v>0</v>
      </c>
      <c r="D1942" s="58" t="e">
        <f t="shared" si="243"/>
        <v>#VALUE!</v>
      </c>
      <c r="E1942" s="58" t="e">
        <f t="shared" si="244"/>
        <v>#VALUE!</v>
      </c>
      <c r="F1942" s="58" t="e">
        <f t="shared" si="240"/>
        <v>#VALUE!</v>
      </c>
      <c r="G1942" s="58" t="e">
        <f t="shared" si="241"/>
        <v>#VALUE!</v>
      </c>
      <c r="H1942" s="31">
        <f t="shared" si="245"/>
        <v>0</v>
      </c>
      <c r="I1942" t="e">
        <f t="shared" si="246"/>
        <v>#VALUE!</v>
      </c>
      <c r="J1942" t="e">
        <f t="shared" si="247"/>
        <v>#VALUE!</v>
      </c>
    </row>
    <row r="1943" spans="3:10">
      <c r="C1943" s="58">
        <f t="shared" si="242"/>
        <v>0</v>
      </c>
      <c r="D1943" s="58" t="e">
        <f t="shared" si="243"/>
        <v>#VALUE!</v>
      </c>
      <c r="E1943" s="58" t="e">
        <f t="shared" si="244"/>
        <v>#VALUE!</v>
      </c>
      <c r="F1943" s="58" t="e">
        <f t="shared" si="240"/>
        <v>#VALUE!</v>
      </c>
      <c r="G1943" s="58" t="e">
        <f t="shared" si="241"/>
        <v>#VALUE!</v>
      </c>
      <c r="H1943" s="31">
        <f t="shared" si="245"/>
        <v>0</v>
      </c>
      <c r="I1943" t="e">
        <f t="shared" si="246"/>
        <v>#VALUE!</v>
      </c>
      <c r="J1943" t="e">
        <f t="shared" si="247"/>
        <v>#VALUE!</v>
      </c>
    </row>
    <row r="1944" spans="3:10">
      <c r="C1944" s="58">
        <f t="shared" si="242"/>
        <v>0</v>
      </c>
      <c r="D1944" s="58" t="e">
        <f t="shared" si="243"/>
        <v>#VALUE!</v>
      </c>
      <c r="E1944" s="58" t="e">
        <f t="shared" si="244"/>
        <v>#VALUE!</v>
      </c>
      <c r="F1944" s="58" t="e">
        <f t="shared" si="240"/>
        <v>#VALUE!</v>
      </c>
      <c r="G1944" s="58" t="e">
        <f t="shared" si="241"/>
        <v>#VALUE!</v>
      </c>
      <c r="H1944" s="31">
        <f t="shared" si="245"/>
        <v>0</v>
      </c>
      <c r="I1944" t="e">
        <f t="shared" si="246"/>
        <v>#VALUE!</v>
      </c>
      <c r="J1944" t="e">
        <f t="shared" si="247"/>
        <v>#VALUE!</v>
      </c>
    </row>
    <row r="1945" spans="3:10">
      <c r="C1945" s="58">
        <f t="shared" si="242"/>
        <v>0</v>
      </c>
      <c r="D1945" s="58" t="e">
        <f t="shared" si="243"/>
        <v>#VALUE!</v>
      </c>
      <c r="E1945" s="58" t="e">
        <f t="shared" si="244"/>
        <v>#VALUE!</v>
      </c>
      <c r="F1945" s="58" t="e">
        <f t="shared" si="240"/>
        <v>#VALUE!</v>
      </c>
      <c r="G1945" s="58" t="e">
        <f t="shared" si="241"/>
        <v>#VALUE!</v>
      </c>
      <c r="H1945" s="31">
        <f t="shared" si="245"/>
        <v>0</v>
      </c>
      <c r="I1945" t="e">
        <f t="shared" si="246"/>
        <v>#VALUE!</v>
      </c>
      <c r="J1945" t="e">
        <f t="shared" si="247"/>
        <v>#VALUE!</v>
      </c>
    </row>
    <row r="1946" spans="3:10">
      <c r="C1946" s="58">
        <f t="shared" si="242"/>
        <v>0</v>
      </c>
      <c r="D1946" s="58" t="e">
        <f t="shared" si="243"/>
        <v>#VALUE!</v>
      </c>
      <c r="E1946" s="58" t="e">
        <f t="shared" si="244"/>
        <v>#VALUE!</v>
      </c>
      <c r="F1946" s="58" t="e">
        <f t="shared" si="240"/>
        <v>#VALUE!</v>
      </c>
      <c r="G1946" s="58" t="e">
        <f t="shared" si="241"/>
        <v>#VALUE!</v>
      </c>
      <c r="H1946" s="31">
        <f t="shared" si="245"/>
        <v>0</v>
      </c>
      <c r="I1946" t="e">
        <f t="shared" si="246"/>
        <v>#VALUE!</v>
      </c>
      <c r="J1946" t="e">
        <f t="shared" si="247"/>
        <v>#VALUE!</v>
      </c>
    </row>
    <row r="1947" spans="3:10">
      <c r="C1947" s="58">
        <f t="shared" si="242"/>
        <v>0</v>
      </c>
      <c r="D1947" s="58" t="e">
        <f t="shared" si="243"/>
        <v>#VALUE!</v>
      </c>
      <c r="E1947" s="58" t="e">
        <f t="shared" si="244"/>
        <v>#VALUE!</v>
      </c>
      <c r="F1947" s="58" t="e">
        <f t="shared" si="240"/>
        <v>#VALUE!</v>
      </c>
      <c r="G1947" s="58" t="e">
        <f t="shared" si="241"/>
        <v>#VALUE!</v>
      </c>
      <c r="H1947" s="31">
        <f t="shared" si="245"/>
        <v>0</v>
      </c>
      <c r="I1947" t="e">
        <f t="shared" si="246"/>
        <v>#VALUE!</v>
      </c>
      <c r="J1947" t="e">
        <f t="shared" si="247"/>
        <v>#VALUE!</v>
      </c>
    </row>
    <row r="1948" spans="3:10">
      <c r="C1948" s="58">
        <f t="shared" si="242"/>
        <v>0</v>
      </c>
      <c r="D1948" s="58" t="e">
        <f t="shared" si="243"/>
        <v>#VALUE!</v>
      </c>
      <c r="E1948" s="58" t="e">
        <f t="shared" si="244"/>
        <v>#VALUE!</v>
      </c>
      <c r="F1948" s="58" t="e">
        <f t="shared" si="240"/>
        <v>#VALUE!</v>
      </c>
      <c r="G1948" s="58" t="e">
        <f t="shared" si="241"/>
        <v>#VALUE!</v>
      </c>
      <c r="H1948" s="31">
        <f t="shared" si="245"/>
        <v>0</v>
      </c>
      <c r="I1948" t="e">
        <f t="shared" si="246"/>
        <v>#VALUE!</v>
      </c>
      <c r="J1948" t="e">
        <f t="shared" si="247"/>
        <v>#VALUE!</v>
      </c>
    </row>
    <row r="1949" spans="3:10">
      <c r="C1949" s="58">
        <f t="shared" si="242"/>
        <v>0</v>
      </c>
      <c r="D1949" s="58" t="e">
        <f t="shared" si="243"/>
        <v>#VALUE!</v>
      </c>
      <c r="E1949" s="58" t="e">
        <f t="shared" si="244"/>
        <v>#VALUE!</v>
      </c>
      <c r="F1949" s="58" t="e">
        <f t="shared" si="240"/>
        <v>#VALUE!</v>
      </c>
      <c r="G1949" s="58" t="e">
        <f t="shared" si="241"/>
        <v>#VALUE!</v>
      </c>
      <c r="H1949" s="31">
        <f t="shared" si="245"/>
        <v>0</v>
      </c>
      <c r="I1949" t="e">
        <f t="shared" si="246"/>
        <v>#VALUE!</v>
      </c>
      <c r="J1949" t="e">
        <f t="shared" si="247"/>
        <v>#VALUE!</v>
      </c>
    </row>
    <row r="1950" spans="3:10">
      <c r="C1950" s="58">
        <f t="shared" si="242"/>
        <v>0</v>
      </c>
      <c r="D1950" s="58" t="e">
        <f t="shared" si="243"/>
        <v>#VALUE!</v>
      </c>
      <c r="E1950" s="58" t="e">
        <f t="shared" si="244"/>
        <v>#VALUE!</v>
      </c>
      <c r="F1950" s="58" t="e">
        <f t="shared" si="240"/>
        <v>#VALUE!</v>
      </c>
      <c r="G1950" s="58" t="e">
        <f t="shared" si="241"/>
        <v>#VALUE!</v>
      </c>
      <c r="H1950" s="31">
        <f t="shared" si="245"/>
        <v>0</v>
      </c>
      <c r="I1950" t="e">
        <f t="shared" si="246"/>
        <v>#VALUE!</v>
      </c>
      <c r="J1950" t="e">
        <f t="shared" si="247"/>
        <v>#VALUE!</v>
      </c>
    </row>
    <row r="1951" spans="3:10">
      <c r="C1951" s="58">
        <f t="shared" si="242"/>
        <v>0</v>
      </c>
      <c r="D1951" s="58" t="e">
        <f t="shared" si="243"/>
        <v>#VALUE!</v>
      </c>
      <c r="E1951" s="58" t="e">
        <f t="shared" si="244"/>
        <v>#VALUE!</v>
      </c>
      <c r="F1951" s="58" t="e">
        <f t="shared" si="240"/>
        <v>#VALUE!</v>
      </c>
      <c r="G1951" s="58" t="e">
        <f t="shared" si="241"/>
        <v>#VALUE!</v>
      </c>
      <c r="H1951" s="31">
        <f t="shared" si="245"/>
        <v>0</v>
      </c>
      <c r="I1951" t="e">
        <f t="shared" si="246"/>
        <v>#VALUE!</v>
      </c>
      <c r="J1951" t="e">
        <f t="shared" si="247"/>
        <v>#VALUE!</v>
      </c>
    </row>
    <row r="1952" spans="3:10">
      <c r="C1952" s="58">
        <f t="shared" si="242"/>
        <v>0</v>
      </c>
      <c r="D1952" s="58" t="e">
        <f t="shared" si="243"/>
        <v>#VALUE!</v>
      </c>
      <c r="E1952" s="58" t="e">
        <f t="shared" si="244"/>
        <v>#VALUE!</v>
      </c>
      <c r="F1952" s="58" t="e">
        <f t="shared" si="240"/>
        <v>#VALUE!</v>
      </c>
      <c r="G1952" s="58" t="e">
        <f t="shared" si="241"/>
        <v>#VALUE!</v>
      </c>
      <c r="H1952" s="31">
        <f t="shared" si="245"/>
        <v>0</v>
      </c>
      <c r="I1952" t="e">
        <f t="shared" si="246"/>
        <v>#VALUE!</v>
      </c>
      <c r="J1952" t="e">
        <f t="shared" si="247"/>
        <v>#VALUE!</v>
      </c>
    </row>
    <row r="1953" spans="3:10">
      <c r="C1953" s="58">
        <f t="shared" si="242"/>
        <v>0</v>
      </c>
      <c r="D1953" s="58" t="e">
        <f t="shared" si="243"/>
        <v>#VALUE!</v>
      </c>
      <c r="E1953" s="58" t="e">
        <f t="shared" si="244"/>
        <v>#VALUE!</v>
      </c>
      <c r="F1953" s="58" t="e">
        <f t="shared" ref="F1953:F1989" si="248">FIND(";",B1953,E1953+1)</f>
        <v>#VALUE!</v>
      </c>
      <c r="G1953" s="58" t="e">
        <f t="shared" ref="G1953:G1989" si="249">FIND(";",B1953,F1953+1)</f>
        <v>#VALUE!</v>
      </c>
      <c r="H1953" s="31">
        <f t="shared" si="245"/>
        <v>0</v>
      </c>
      <c r="I1953" t="e">
        <f t="shared" si="246"/>
        <v>#VALUE!</v>
      </c>
      <c r="J1953" t="e">
        <f t="shared" si="247"/>
        <v>#VALUE!</v>
      </c>
    </row>
    <row r="1954" spans="3:10">
      <c r="C1954" s="58">
        <f t="shared" si="242"/>
        <v>0</v>
      </c>
      <c r="D1954" s="58" t="e">
        <f t="shared" si="243"/>
        <v>#VALUE!</v>
      </c>
      <c r="E1954" s="58" t="e">
        <f t="shared" si="244"/>
        <v>#VALUE!</v>
      </c>
      <c r="F1954" s="58" t="e">
        <f t="shared" si="248"/>
        <v>#VALUE!</v>
      </c>
      <c r="G1954" s="58" t="e">
        <f t="shared" si="249"/>
        <v>#VALUE!</v>
      </c>
      <c r="H1954" s="31">
        <f t="shared" si="245"/>
        <v>0</v>
      </c>
      <c r="I1954" t="e">
        <f t="shared" si="246"/>
        <v>#VALUE!</v>
      </c>
      <c r="J1954" t="e">
        <f t="shared" si="247"/>
        <v>#VALUE!</v>
      </c>
    </row>
    <row r="1955" spans="3:10">
      <c r="C1955" s="58">
        <f t="shared" si="242"/>
        <v>0</v>
      </c>
      <c r="D1955" s="58" t="e">
        <f t="shared" si="243"/>
        <v>#VALUE!</v>
      </c>
      <c r="E1955" s="58" t="e">
        <f t="shared" si="244"/>
        <v>#VALUE!</v>
      </c>
      <c r="F1955" s="58" t="e">
        <f t="shared" si="248"/>
        <v>#VALUE!</v>
      </c>
      <c r="G1955" s="58" t="e">
        <f t="shared" si="249"/>
        <v>#VALUE!</v>
      </c>
      <c r="H1955" s="31">
        <f t="shared" si="245"/>
        <v>0</v>
      </c>
      <c r="I1955" t="e">
        <f t="shared" si="246"/>
        <v>#VALUE!</v>
      </c>
      <c r="J1955" t="e">
        <f t="shared" si="247"/>
        <v>#VALUE!</v>
      </c>
    </row>
    <row r="1956" spans="3:10">
      <c r="C1956" s="58">
        <f t="shared" si="242"/>
        <v>0</v>
      </c>
      <c r="D1956" s="58" t="e">
        <f t="shared" si="243"/>
        <v>#VALUE!</v>
      </c>
      <c r="E1956" s="58" t="e">
        <f t="shared" si="244"/>
        <v>#VALUE!</v>
      </c>
      <c r="F1956" s="58" t="e">
        <f t="shared" si="248"/>
        <v>#VALUE!</v>
      </c>
      <c r="G1956" s="58" t="e">
        <f t="shared" si="249"/>
        <v>#VALUE!</v>
      </c>
      <c r="H1956" s="31">
        <f t="shared" si="245"/>
        <v>0</v>
      </c>
      <c r="I1956" t="e">
        <f t="shared" si="246"/>
        <v>#VALUE!</v>
      </c>
      <c r="J1956" t="e">
        <f t="shared" si="247"/>
        <v>#VALUE!</v>
      </c>
    </row>
    <row r="1957" spans="3:10">
      <c r="C1957" s="58">
        <f t="shared" si="242"/>
        <v>0</v>
      </c>
      <c r="D1957" s="58" t="e">
        <f t="shared" si="243"/>
        <v>#VALUE!</v>
      </c>
      <c r="E1957" s="58" t="e">
        <f t="shared" si="244"/>
        <v>#VALUE!</v>
      </c>
      <c r="F1957" s="58" t="e">
        <f t="shared" si="248"/>
        <v>#VALUE!</v>
      </c>
      <c r="G1957" s="58" t="e">
        <f t="shared" si="249"/>
        <v>#VALUE!</v>
      </c>
      <c r="H1957" s="31">
        <f t="shared" si="245"/>
        <v>0</v>
      </c>
      <c r="I1957" t="e">
        <f t="shared" si="246"/>
        <v>#VALUE!</v>
      </c>
      <c r="J1957" t="e">
        <f t="shared" si="247"/>
        <v>#VALUE!</v>
      </c>
    </row>
    <row r="1958" spans="3:10">
      <c r="C1958" s="58">
        <f t="shared" si="242"/>
        <v>0</v>
      </c>
      <c r="D1958" s="58" t="e">
        <f t="shared" si="243"/>
        <v>#VALUE!</v>
      </c>
      <c r="E1958" s="58" t="e">
        <f t="shared" si="244"/>
        <v>#VALUE!</v>
      </c>
      <c r="F1958" s="58" t="e">
        <f t="shared" si="248"/>
        <v>#VALUE!</v>
      </c>
      <c r="G1958" s="58" t="e">
        <f t="shared" si="249"/>
        <v>#VALUE!</v>
      </c>
      <c r="H1958" s="31">
        <f t="shared" si="245"/>
        <v>0</v>
      </c>
      <c r="I1958" t="e">
        <f t="shared" si="246"/>
        <v>#VALUE!</v>
      </c>
      <c r="J1958" t="e">
        <f t="shared" si="247"/>
        <v>#VALUE!</v>
      </c>
    </row>
    <row r="1959" spans="3:10">
      <c r="C1959" s="58">
        <f t="shared" si="242"/>
        <v>0</v>
      </c>
      <c r="D1959" s="58" t="e">
        <f t="shared" si="243"/>
        <v>#VALUE!</v>
      </c>
      <c r="E1959" s="58" t="e">
        <f t="shared" si="244"/>
        <v>#VALUE!</v>
      </c>
      <c r="F1959" s="58" t="e">
        <f t="shared" si="248"/>
        <v>#VALUE!</v>
      </c>
      <c r="G1959" s="58" t="e">
        <f t="shared" si="249"/>
        <v>#VALUE!</v>
      </c>
      <c r="H1959" s="31">
        <f t="shared" si="245"/>
        <v>0</v>
      </c>
      <c r="I1959" t="e">
        <f t="shared" si="246"/>
        <v>#VALUE!</v>
      </c>
      <c r="J1959" t="e">
        <f t="shared" si="247"/>
        <v>#VALUE!</v>
      </c>
    </row>
    <row r="1960" spans="3:10">
      <c r="C1960" s="58">
        <f t="shared" si="242"/>
        <v>0</v>
      </c>
      <c r="D1960" s="58" t="e">
        <f t="shared" si="243"/>
        <v>#VALUE!</v>
      </c>
      <c r="E1960" s="58" t="e">
        <f t="shared" si="244"/>
        <v>#VALUE!</v>
      </c>
      <c r="F1960" s="58" t="e">
        <f t="shared" si="248"/>
        <v>#VALUE!</v>
      </c>
      <c r="G1960" s="58" t="e">
        <f t="shared" si="249"/>
        <v>#VALUE!</v>
      </c>
      <c r="H1960" s="31">
        <f t="shared" si="245"/>
        <v>0</v>
      </c>
      <c r="I1960" t="e">
        <f t="shared" si="246"/>
        <v>#VALUE!</v>
      </c>
      <c r="J1960" t="e">
        <f t="shared" si="247"/>
        <v>#VALUE!</v>
      </c>
    </row>
    <row r="1961" spans="3:10">
      <c r="C1961" s="58">
        <f t="shared" si="242"/>
        <v>0</v>
      </c>
      <c r="D1961" s="58" t="e">
        <f t="shared" si="243"/>
        <v>#VALUE!</v>
      </c>
      <c r="E1961" s="58" t="e">
        <f t="shared" si="244"/>
        <v>#VALUE!</v>
      </c>
      <c r="F1961" s="58" t="e">
        <f t="shared" si="248"/>
        <v>#VALUE!</v>
      </c>
      <c r="G1961" s="58" t="e">
        <f t="shared" si="249"/>
        <v>#VALUE!</v>
      </c>
      <c r="H1961" s="31">
        <f t="shared" si="245"/>
        <v>0</v>
      </c>
      <c r="I1961" t="e">
        <f t="shared" si="246"/>
        <v>#VALUE!</v>
      </c>
      <c r="J1961" t="e">
        <f t="shared" si="247"/>
        <v>#VALUE!</v>
      </c>
    </row>
    <row r="1962" spans="3:10">
      <c r="C1962" s="58">
        <f t="shared" si="242"/>
        <v>0</v>
      </c>
      <c r="D1962" s="58" t="e">
        <f t="shared" si="243"/>
        <v>#VALUE!</v>
      </c>
      <c r="E1962" s="58" t="e">
        <f t="shared" si="244"/>
        <v>#VALUE!</v>
      </c>
      <c r="F1962" s="58" t="e">
        <f t="shared" si="248"/>
        <v>#VALUE!</v>
      </c>
      <c r="G1962" s="58" t="e">
        <f t="shared" si="249"/>
        <v>#VALUE!</v>
      </c>
      <c r="H1962" s="31">
        <f t="shared" si="245"/>
        <v>0</v>
      </c>
      <c r="I1962" t="e">
        <f t="shared" si="246"/>
        <v>#VALUE!</v>
      </c>
      <c r="J1962" t="e">
        <f t="shared" si="247"/>
        <v>#VALUE!</v>
      </c>
    </row>
    <row r="1963" spans="3:10">
      <c r="C1963" s="58">
        <f t="shared" si="242"/>
        <v>0</v>
      </c>
      <c r="D1963" s="58" t="e">
        <f t="shared" si="243"/>
        <v>#VALUE!</v>
      </c>
      <c r="E1963" s="58" t="e">
        <f t="shared" si="244"/>
        <v>#VALUE!</v>
      </c>
      <c r="F1963" s="58" t="e">
        <f t="shared" si="248"/>
        <v>#VALUE!</v>
      </c>
      <c r="G1963" s="58" t="e">
        <f t="shared" si="249"/>
        <v>#VALUE!</v>
      </c>
      <c r="H1963" s="31">
        <f t="shared" si="245"/>
        <v>0</v>
      </c>
      <c r="I1963" t="e">
        <f t="shared" si="246"/>
        <v>#VALUE!</v>
      </c>
      <c r="J1963" t="e">
        <f t="shared" si="247"/>
        <v>#VALUE!</v>
      </c>
    </row>
    <row r="1964" spans="3:10">
      <c r="C1964" s="58">
        <f t="shared" si="242"/>
        <v>0</v>
      </c>
      <c r="D1964" s="58" t="e">
        <f t="shared" si="243"/>
        <v>#VALUE!</v>
      </c>
      <c r="E1964" s="58" t="e">
        <f t="shared" si="244"/>
        <v>#VALUE!</v>
      </c>
      <c r="F1964" s="58" t="e">
        <f t="shared" si="248"/>
        <v>#VALUE!</v>
      </c>
      <c r="G1964" s="58" t="e">
        <f t="shared" si="249"/>
        <v>#VALUE!</v>
      </c>
      <c r="H1964" s="31">
        <f t="shared" si="245"/>
        <v>0</v>
      </c>
      <c r="I1964" t="e">
        <f t="shared" si="246"/>
        <v>#VALUE!</v>
      </c>
      <c r="J1964" t="e">
        <f t="shared" si="247"/>
        <v>#VALUE!</v>
      </c>
    </row>
    <row r="1965" spans="3:10">
      <c r="C1965" s="58">
        <f t="shared" si="242"/>
        <v>0</v>
      </c>
      <c r="D1965" s="58" t="e">
        <f t="shared" si="243"/>
        <v>#VALUE!</v>
      </c>
      <c r="E1965" s="58" t="e">
        <f t="shared" si="244"/>
        <v>#VALUE!</v>
      </c>
      <c r="F1965" s="58" t="e">
        <f t="shared" si="248"/>
        <v>#VALUE!</v>
      </c>
      <c r="G1965" s="58" t="e">
        <f t="shared" si="249"/>
        <v>#VALUE!</v>
      </c>
      <c r="H1965" s="31">
        <f t="shared" si="245"/>
        <v>0</v>
      </c>
      <c r="I1965" t="e">
        <f t="shared" si="246"/>
        <v>#VALUE!</v>
      </c>
      <c r="J1965" t="e">
        <f t="shared" si="247"/>
        <v>#VALUE!</v>
      </c>
    </row>
    <row r="1966" spans="3:10">
      <c r="C1966" s="58">
        <f t="shared" si="242"/>
        <v>0</v>
      </c>
      <c r="D1966" s="58" t="e">
        <f t="shared" si="243"/>
        <v>#VALUE!</v>
      </c>
      <c r="E1966" s="58" t="e">
        <f t="shared" si="244"/>
        <v>#VALUE!</v>
      </c>
      <c r="F1966" s="58" t="e">
        <f t="shared" si="248"/>
        <v>#VALUE!</v>
      </c>
      <c r="G1966" s="58" t="e">
        <f t="shared" si="249"/>
        <v>#VALUE!</v>
      </c>
      <c r="H1966" s="31">
        <f t="shared" si="245"/>
        <v>0</v>
      </c>
      <c r="I1966" t="e">
        <f t="shared" si="246"/>
        <v>#VALUE!</v>
      </c>
      <c r="J1966" t="e">
        <f t="shared" si="247"/>
        <v>#VALUE!</v>
      </c>
    </row>
    <row r="1967" spans="3:10">
      <c r="C1967" s="58">
        <f t="shared" si="242"/>
        <v>0</v>
      </c>
      <c r="D1967" s="58" t="e">
        <f t="shared" si="243"/>
        <v>#VALUE!</v>
      </c>
      <c r="E1967" s="58" t="e">
        <f t="shared" si="244"/>
        <v>#VALUE!</v>
      </c>
      <c r="F1967" s="58" t="e">
        <f t="shared" si="248"/>
        <v>#VALUE!</v>
      </c>
      <c r="G1967" s="58" t="e">
        <f t="shared" si="249"/>
        <v>#VALUE!</v>
      </c>
      <c r="H1967" s="31">
        <f t="shared" si="245"/>
        <v>0</v>
      </c>
      <c r="I1967" t="e">
        <f t="shared" si="246"/>
        <v>#VALUE!</v>
      </c>
      <c r="J1967" t="e">
        <f t="shared" si="247"/>
        <v>#VALUE!</v>
      </c>
    </row>
    <row r="1968" spans="3:10">
      <c r="C1968" s="58">
        <f t="shared" si="242"/>
        <v>0</v>
      </c>
      <c r="D1968" s="58" t="e">
        <f t="shared" si="243"/>
        <v>#VALUE!</v>
      </c>
      <c r="E1968" s="58" t="e">
        <f t="shared" si="244"/>
        <v>#VALUE!</v>
      </c>
      <c r="F1968" s="58" t="e">
        <f t="shared" si="248"/>
        <v>#VALUE!</v>
      </c>
      <c r="G1968" s="58" t="e">
        <f t="shared" si="249"/>
        <v>#VALUE!</v>
      </c>
      <c r="H1968" s="31">
        <f t="shared" si="245"/>
        <v>0</v>
      </c>
      <c r="I1968" t="e">
        <f t="shared" si="246"/>
        <v>#VALUE!</v>
      </c>
      <c r="J1968" t="e">
        <f t="shared" si="247"/>
        <v>#VALUE!</v>
      </c>
    </row>
    <row r="1969" spans="3:10">
      <c r="C1969" s="58">
        <f t="shared" si="242"/>
        <v>0</v>
      </c>
      <c r="D1969" s="58" t="e">
        <f t="shared" si="243"/>
        <v>#VALUE!</v>
      </c>
      <c r="E1969" s="58" t="e">
        <f t="shared" si="244"/>
        <v>#VALUE!</v>
      </c>
      <c r="F1969" s="58" t="e">
        <f t="shared" si="248"/>
        <v>#VALUE!</v>
      </c>
      <c r="G1969" s="58" t="e">
        <f t="shared" si="249"/>
        <v>#VALUE!</v>
      </c>
      <c r="H1969" s="31">
        <f t="shared" si="245"/>
        <v>0</v>
      </c>
      <c r="I1969" t="e">
        <f t="shared" si="246"/>
        <v>#VALUE!</v>
      </c>
      <c r="J1969" t="e">
        <f t="shared" si="247"/>
        <v>#VALUE!</v>
      </c>
    </row>
    <row r="1970" spans="3:10">
      <c r="C1970" s="58">
        <f t="shared" si="242"/>
        <v>0</v>
      </c>
      <c r="D1970" s="58" t="e">
        <f t="shared" si="243"/>
        <v>#VALUE!</v>
      </c>
      <c r="E1970" s="58" t="e">
        <f t="shared" si="244"/>
        <v>#VALUE!</v>
      </c>
      <c r="F1970" s="58" t="e">
        <f t="shared" si="248"/>
        <v>#VALUE!</v>
      </c>
      <c r="G1970" s="58" t="e">
        <f t="shared" si="249"/>
        <v>#VALUE!</v>
      </c>
      <c r="H1970" s="31">
        <f t="shared" si="245"/>
        <v>0</v>
      </c>
      <c r="I1970" t="e">
        <f t="shared" si="246"/>
        <v>#VALUE!</v>
      </c>
      <c r="J1970" t="e">
        <f t="shared" si="247"/>
        <v>#VALUE!</v>
      </c>
    </row>
    <row r="1971" spans="3:10">
      <c r="C1971" s="58">
        <f t="shared" si="242"/>
        <v>0</v>
      </c>
      <c r="D1971" s="58" t="e">
        <f t="shared" si="243"/>
        <v>#VALUE!</v>
      </c>
      <c r="E1971" s="58" t="e">
        <f t="shared" si="244"/>
        <v>#VALUE!</v>
      </c>
      <c r="F1971" s="58" t="e">
        <f t="shared" si="248"/>
        <v>#VALUE!</v>
      </c>
      <c r="G1971" s="58" t="e">
        <f t="shared" si="249"/>
        <v>#VALUE!</v>
      </c>
      <c r="H1971" s="31">
        <f t="shared" si="245"/>
        <v>0</v>
      </c>
      <c r="I1971" t="e">
        <f t="shared" si="246"/>
        <v>#VALUE!</v>
      </c>
      <c r="J1971" t="e">
        <f t="shared" si="247"/>
        <v>#VALUE!</v>
      </c>
    </row>
    <row r="1972" spans="3:10">
      <c r="C1972" s="58">
        <f t="shared" si="242"/>
        <v>0</v>
      </c>
      <c r="D1972" s="58" t="e">
        <f t="shared" si="243"/>
        <v>#VALUE!</v>
      </c>
      <c r="E1972" s="58" t="e">
        <f t="shared" si="244"/>
        <v>#VALUE!</v>
      </c>
      <c r="F1972" s="58" t="e">
        <f t="shared" si="248"/>
        <v>#VALUE!</v>
      </c>
      <c r="G1972" s="58" t="e">
        <f t="shared" si="249"/>
        <v>#VALUE!</v>
      </c>
      <c r="H1972" s="31">
        <f t="shared" si="245"/>
        <v>0</v>
      </c>
      <c r="I1972" t="e">
        <f t="shared" si="246"/>
        <v>#VALUE!</v>
      </c>
      <c r="J1972" t="e">
        <f t="shared" si="247"/>
        <v>#VALUE!</v>
      </c>
    </row>
    <row r="1973" spans="3:10">
      <c r="C1973" s="58">
        <f t="shared" si="242"/>
        <v>0</v>
      </c>
      <c r="D1973" s="58" t="e">
        <f t="shared" si="243"/>
        <v>#VALUE!</v>
      </c>
      <c r="E1973" s="58" t="e">
        <f t="shared" si="244"/>
        <v>#VALUE!</v>
      </c>
      <c r="F1973" s="58" t="e">
        <f t="shared" si="248"/>
        <v>#VALUE!</v>
      </c>
      <c r="G1973" s="58" t="e">
        <f t="shared" si="249"/>
        <v>#VALUE!</v>
      </c>
      <c r="H1973" s="31">
        <f t="shared" si="245"/>
        <v>0</v>
      </c>
      <c r="I1973" t="e">
        <f t="shared" si="246"/>
        <v>#VALUE!</v>
      </c>
      <c r="J1973" t="e">
        <f t="shared" si="247"/>
        <v>#VALUE!</v>
      </c>
    </row>
    <row r="1974" spans="3:10">
      <c r="C1974" s="58">
        <f t="shared" si="242"/>
        <v>0</v>
      </c>
      <c r="D1974" s="58" t="e">
        <f t="shared" si="243"/>
        <v>#VALUE!</v>
      </c>
      <c r="E1974" s="58" t="e">
        <f t="shared" si="244"/>
        <v>#VALUE!</v>
      </c>
      <c r="F1974" s="58" t="e">
        <f t="shared" si="248"/>
        <v>#VALUE!</v>
      </c>
      <c r="G1974" s="58" t="e">
        <f t="shared" si="249"/>
        <v>#VALUE!</v>
      </c>
      <c r="H1974" s="31">
        <f t="shared" si="245"/>
        <v>0</v>
      </c>
      <c r="I1974" t="e">
        <f t="shared" si="246"/>
        <v>#VALUE!</v>
      </c>
      <c r="J1974" t="e">
        <f t="shared" si="247"/>
        <v>#VALUE!</v>
      </c>
    </row>
    <row r="1975" spans="3:10">
      <c r="C1975" s="58">
        <f t="shared" si="242"/>
        <v>0</v>
      </c>
      <c r="D1975" s="58" t="e">
        <f t="shared" si="243"/>
        <v>#VALUE!</v>
      </c>
      <c r="E1975" s="58" t="e">
        <f t="shared" si="244"/>
        <v>#VALUE!</v>
      </c>
      <c r="F1975" s="58" t="e">
        <f t="shared" si="248"/>
        <v>#VALUE!</v>
      </c>
      <c r="G1975" s="58" t="e">
        <f t="shared" si="249"/>
        <v>#VALUE!</v>
      </c>
      <c r="H1975" s="31">
        <f t="shared" si="245"/>
        <v>0</v>
      </c>
      <c r="I1975" t="e">
        <f t="shared" si="246"/>
        <v>#VALUE!</v>
      </c>
      <c r="J1975" t="e">
        <f t="shared" si="247"/>
        <v>#VALUE!</v>
      </c>
    </row>
    <row r="1976" spans="3:10">
      <c r="C1976" s="58">
        <f t="shared" si="242"/>
        <v>0</v>
      </c>
      <c r="D1976" s="58" t="e">
        <f t="shared" si="243"/>
        <v>#VALUE!</v>
      </c>
      <c r="E1976" s="58" t="e">
        <f t="shared" si="244"/>
        <v>#VALUE!</v>
      </c>
      <c r="F1976" s="58" t="e">
        <f t="shared" si="248"/>
        <v>#VALUE!</v>
      </c>
      <c r="G1976" s="58" t="e">
        <f t="shared" si="249"/>
        <v>#VALUE!</v>
      </c>
      <c r="H1976" s="31">
        <f t="shared" si="245"/>
        <v>0</v>
      </c>
      <c r="I1976" t="e">
        <f t="shared" si="246"/>
        <v>#VALUE!</v>
      </c>
      <c r="J1976" t="e">
        <f t="shared" si="247"/>
        <v>#VALUE!</v>
      </c>
    </row>
    <row r="1977" spans="3:10">
      <c r="C1977" s="58">
        <f t="shared" si="242"/>
        <v>0</v>
      </c>
      <c r="D1977" s="58" t="e">
        <f t="shared" si="243"/>
        <v>#VALUE!</v>
      </c>
      <c r="E1977" s="58" t="e">
        <f t="shared" si="244"/>
        <v>#VALUE!</v>
      </c>
      <c r="F1977" s="58" t="e">
        <f t="shared" si="248"/>
        <v>#VALUE!</v>
      </c>
      <c r="G1977" s="58" t="e">
        <f t="shared" si="249"/>
        <v>#VALUE!</v>
      </c>
      <c r="H1977" s="31">
        <f t="shared" si="245"/>
        <v>0</v>
      </c>
      <c r="I1977" t="e">
        <f t="shared" si="246"/>
        <v>#VALUE!</v>
      </c>
      <c r="J1977" t="e">
        <f t="shared" si="247"/>
        <v>#VALUE!</v>
      </c>
    </row>
    <row r="1978" spans="3:10">
      <c r="C1978" s="58">
        <f t="shared" si="242"/>
        <v>0</v>
      </c>
      <c r="D1978" s="58" t="e">
        <f t="shared" si="243"/>
        <v>#VALUE!</v>
      </c>
      <c r="E1978" s="58" t="e">
        <f t="shared" si="244"/>
        <v>#VALUE!</v>
      </c>
      <c r="F1978" s="58" t="e">
        <f t="shared" si="248"/>
        <v>#VALUE!</v>
      </c>
      <c r="G1978" s="58" t="e">
        <f t="shared" si="249"/>
        <v>#VALUE!</v>
      </c>
      <c r="H1978" s="31">
        <f t="shared" si="245"/>
        <v>0</v>
      </c>
      <c r="I1978" t="e">
        <f t="shared" si="246"/>
        <v>#VALUE!</v>
      </c>
      <c r="J1978" t="e">
        <f t="shared" si="247"/>
        <v>#VALUE!</v>
      </c>
    </row>
    <row r="1979" spans="3:10">
      <c r="C1979" s="58">
        <f t="shared" si="242"/>
        <v>0</v>
      </c>
      <c r="D1979" s="58" t="e">
        <f t="shared" si="243"/>
        <v>#VALUE!</v>
      </c>
      <c r="E1979" s="58" t="e">
        <f t="shared" si="244"/>
        <v>#VALUE!</v>
      </c>
      <c r="F1979" s="58" t="e">
        <f t="shared" si="248"/>
        <v>#VALUE!</v>
      </c>
      <c r="G1979" s="58" t="e">
        <f t="shared" si="249"/>
        <v>#VALUE!</v>
      </c>
      <c r="H1979" s="31">
        <f t="shared" si="245"/>
        <v>0</v>
      </c>
      <c r="I1979" t="e">
        <f t="shared" si="246"/>
        <v>#VALUE!</v>
      </c>
      <c r="J1979" t="e">
        <f t="shared" si="247"/>
        <v>#VALUE!</v>
      </c>
    </row>
    <row r="1980" spans="3:10">
      <c r="C1980" s="58">
        <f t="shared" si="242"/>
        <v>0</v>
      </c>
      <c r="D1980" s="58" t="e">
        <f t="shared" si="243"/>
        <v>#VALUE!</v>
      </c>
      <c r="E1980" s="58" t="e">
        <f t="shared" si="244"/>
        <v>#VALUE!</v>
      </c>
      <c r="F1980" s="58" t="e">
        <f t="shared" si="248"/>
        <v>#VALUE!</v>
      </c>
      <c r="G1980" s="58" t="e">
        <f t="shared" si="249"/>
        <v>#VALUE!</v>
      </c>
      <c r="H1980" s="31">
        <f t="shared" si="245"/>
        <v>0</v>
      </c>
      <c r="I1980" t="e">
        <f t="shared" si="246"/>
        <v>#VALUE!</v>
      </c>
      <c r="J1980" t="e">
        <f t="shared" si="247"/>
        <v>#VALUE!</v>
      </c>
    </row>
    <row r="1981" spans="3:10">
      <c r="C1981" s="58">
        <f t="shared" si="242"/>
        <v>0</v>
      </c>
      <c r="D1981" s="58" t="e">
        <f t="shared" si="243"/>
        <v>#VALUE!</v>
      </c>
      <c r="E1981" s="58" t="e">
        <f t="shared" si="244"/>
        <v>#VALUE!</v>
      </c>
      <c r="F1981" s="58" t="e">
        <f t="shared" si="248"/>
        <v>#VALUE!</v>
      </c>
      <c r="G1981" s="58" t="e">
        <f t="shared" si="249"/>
        <v>#VALUE!</v>
      </c>
      <c r="H1981" s="31">
        <f t="shared" si="245"/>
        <v>0</v>
      </c>
      <c r="I1981" t="e">
        <f t="shared" si="246"/>
        <v>#VALUE!</v>
      </c>
      <c r="J1981" t="e">
        <f t="shared" si="247"/>
        <v>#VALUE!</v>
      </c>
    </row>
    <row r="1982" spans="3:10">
      <c r="C1982" s="58">
        <f t="shared" si="242"/>
        <v>0</v>
      </c>
      <c r="D1982" s="58" t="e">
        <f t="shared" si="243"/>
        <v>#VALUE!</v>
      </c>
      <c r="E1982" s="58" t="e">
        <f t="shared" si="244"/>
        <v>#VALUE!</v>
      </c>
      <c r="F1982" s="58" t="e">
        <f t="shared" si="248"/>
        <v>#VALUE!</v>
      </c>
      <c r="G1982" s="58" t="e">
        <f t="shared" si="249"/>
        <v>#VALUE!</v>
      </c>
      <c r="H1982" s="31">
        <f t="shared" si="245"/>
        <v>0</v>
      </c>
      <c r="I1982" t="e">
        <f t="shared" si="246"/>
        <v>#VALUE!</v>
      </c>
      <c r="J1982" t="e">
        <f t="shared" si="247"/>
        <v>#VALUE!</v>
      </c>
    </row>
    <row r="1983" spans="3:10">
      <c r="C1983" s="58">
        <f t="shared" si="242"/>
        <v>0</v>
      </c>
      <c r="D1983" s="58" t="e">
        <f t="shared" si="243"/>
        <v>#VALUE!</v>
      </c>
      <c r="E1983" s="58" t="e">
        <f t="shared" si="244"/>
        <v>#VALUE!</v>
      </c>
      <c r="F1983" s="58" t="e">
        <f t="shared" si="248"/>
        <v>#VALUE!</v>
      </c>
      <c r="G1983" s="58" t="e">
        <f t="shared" si="249"/>
        <v>#VALUE!</v>
      </c>
      <c r="H1983" s="31">
        <f t="shared" si="245"/>
        <v>0</v>
      </c>
      <c r="I1983" t="e">
        <f t="shared" si="246"/>
        <v>#VALUE!</v>
      </c>
      <c r="J1983" t="e">
        <f t="shared" si="247"/>
        <v>#VALUE!</v>
      </c>
    </row>
    <row r="1984" spans="3:10">
      <c r="C1984" s="58">
        <f t="shared" si="242"/>
        <v>0</v>
      </c>
      <c r="D1984" s="58" t="e">
        <f t="shared" si="243"/>
        <v>#VALUE!</v>
      </c>
      <c r="E1984" s="58" t="e">
        <f t="shared" si="244"/>
        <v>#VALUE!</v>
      </c>
      <c r="F1984" s="58" t="e">
        <f t="shared" si="248"/>
        <v>#VALUE!</v>
      </c>
      <c r="G1984" s="58" t="e">
        <f t="shared" si="249"/>
        <v>#VALUE!</v>
      </c>
      <c r="H1984" s="31">
        <f t="shared" si="245"/>
        <v>0</v>
      </c>
      <c r="I1984" t="e">
        <f t="shared" si="246"/>
        <v>#VALUE!</v>
      </c>
      <c r="J1984" t="e">
        <f t="shared" si="247"/>
        <v>#VALUE!</v>
      </c>
    </row>
    <row r="1985" spans="3:10">
      <c r="C1985" s="58">
        <f t="shared" si="242"/>
        <v>0</v>
      </c>
      <c r="D1985" s="58" t="e">
        <f t="shared" si="243"/>
        <v>#VALUE!</v>
      </c>
      <c r="E1985" s="58" t="e">
        <f t="shared" si="244"/>
        <v>#VALUE!</v>
      </c>
      <c r="F1985" s="58" t="e">
        <f t="shared" si="248"/>
        <v>#VALUE!</v>
      </c>
      <c r="G1985" s="58" t="e">
        <f t="shared" si="249"/>
        <v>#VALUE!</v>
      </c>
      <c r="H1985" s="31">
        <f t="shared" si="245"/>
        <v>0</v>
      </c>
      <c r="I1985" t="e">
        <f t="shared" si="246"/>
        <v>#VALUE!</v>
      </c>
      <c r="J1985" t="e">
        <f t="shared" si="247"/>
        <v>#VALUE!</v>
      </c>
    </row>
    <row r="1986" spans="3:10">
      <c r="C1986" s="58">
        <f t="shared" ref="C1986:C1989" si="250">IFERROR(FIND(";",B1986,1),B1986)</f>
        <v>0</v>
      </c>
      <c r="D1986" s="58" t="e">
        <f t="shared" ref="D1986:D1989" si="251">FIND(";",B1986,C1986+1)</f>
        <v>#VALUE!</v>
      </c>
      <c r="E1986" s="58" t="e">
        <f t="shared" ref="E1986:E1989" si="252">FIND(";",B1986,D1986+1)</f>
        <v>#VALUE!</v>
      </c>
      <c r="F1986" s="58" t="e">
        <f t="shared" si="248"/>
        <v>#VALUE!</v>
      </c>
      <c r="G1986" s="58" t="e">
        <f t="shared" si="249"/>
        <v>#VALUE!</v>
      </c>
      <c r="H1986" s="31">
        <f t="shared" ref="H1986:H1989" si="253">IFERROR(MID(B1986,1,C1986-1),B1986)</f>
        <v>0</v>
      </c>
      <c r="I1986" t="e">
        <f t="shared" ref="I1986:I1989" si="254">MID(B1986,C1986+1,D1986-1-C1986)</f>
        <v>#VALUE!</v>
      </c>
      <c r="J1986" t="e">
        <f t="shared" ref="J1986:J1989" si="255">MID(B1986,D1986+1,1000)</f>
        <v>#VALUE!</v>
      </c>
    </row>
    <row r="1987" spans="3:10">
      <c r="C1987" s="58">
        <f t="shared" si="250"/>
        <v>0</v>
      </c>
      <c r="D1987" s="58" t="e">
        <f t="shared" si="251"/>
        <v>#VALUE!</v>
      </c>
      <c r="E1987" s="58" t="e">
        <f t="shared" si="252"/>
        <v>#VALUE!</v>
      </c>
      <c r="F1987" s="58" t="e">
        <f t="shared" si="248"/>
        <v>#VALUE!</v>
      </c>
      <c r="G1987" s="58" t="e">
        <f t="shared" si="249"/>
        <v>#VALUE!</v>
      </c>
      <c r="H1987" s="31">
        <f t="shared" si="253"/>
        <v>0</v>
      </c>
      <c r="I1987" t="e">
        <f t="shared" si="254"/>
        <v>#VALUE!</v>
      </c>
      <c r="J1987" t="e">
        <f t="shared" si="255"/>
        <v>#VALUE!</v>
      </c>
    </row>
    <row r="1988" spans="3:10">
      <c r="C1988" s="58">
        <f t="shared" si="250"/>
        <v>0</v>
      </c>
      <c r="D1988" s="58" t="e">
        <f t="shared" si="251"/>
        <v>#VALUE!</v>
      </c>
      <c r="E1988" s="58" t="e">
        <f t="shared" si="252"/>
        <v>#VALUE!</v>
      </c>
      <c r="F1988" s="58" t="e">
        <f t="shared" si="248"/>
        <v>#VALUE!</v>
      </c>
      <c r="G1988" s="58" t="e">
        <f t="shared" si="249"/>
        <v>#VALUE!</v>
      </c>
      <c r="H1988" s="31">
        <f t="shared" si="253"/>
        <v>0</v>
      </c>
      <c r="I1988" t="e">
        <f t="shared" si="254"/>
        <v>#VALUE!</v>
      </c>
      <c r="J1988" t="e">
        <f t="shared" si="255"/>
        <v>#VALUE!</v>
      </c>
    </row>
    <row r="1989" spans="3:10">
      <c r="C1989" s="58">
        <f t="shared" si="250"/>
        <v>0</v>
      </c>
      <c r="D1989" s="58" t="e">
        <f t="shared" si="251"/>
        <v>#VALUE!</v>
      </c>
      <c r="E1989" s="58" t="e">
        <f t="shared" si="252"/>
        <v>#VALUE!</v>
      </c>
      <c r="F1989" s="58" t="e">
        <f t="shared" si="248"/>
        <v>#VALUE!</v>
      </c>
      <c r="G1989" s="58" t="e">
        <f t="shared" si="249"/>
        <v>#VALUE!</v>
      </c>
      <c r="H1989" s="31">
        <f t="shared" si="253"/>
        <v>0</v>
      </c>
      <c r="I1989" t="e">
        <f t="shared" si="254"/>
        <v>#VALUE!</v>
      </c>
      <c r="J1989" t="e">
        <f t="shared" si="255"/>
        <v>#VALUE!</v>
      </c>
    </row>
  </sheetData>
  <autoFilter ref="A1:C1989">
    <sortState ref="A2:C1989">
      <sortCondition ref="B1:B1989"/>
    </sortState>
  </autoFilter>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84"/>
  <sheetViews>
    <sheetView zoomScale="80" zoomScaleNormal="80" workbookViewId="0">
      <selection activeCell="C3" sqref="C3"/>
    </sheetView>
  </sheetViews>
  <sheetFormatPr defaultColWidth="8.875" defaultRowHeight="15.75"/>
  <cols>
    <col min="1" max="1" width="12.375" bestFit="1" customWidth="1"/>
    <col min="3" max="3" width="31.625" bestFit="1" customWidth="1"/>
    <col min="4" max="4" width="31.625" customWidth="1"/>
    <col min="5" max="5" width="97.5" customWidth="1"/>
    <col min="6" max="6" width="42.5" customWidth="1"/>
    <col min="7" max="7" width="33.625" customWidth="1"/>
    <col min="8" max="8" width="72.875" customWidth="1"/>
    <col min="10" max="10" width="88.125" customWidth="1"/>
    <col min="11" max="11" width="28.125" bestFit="1" customWidth="1"/>
    <col min="12" max="13" width="43.625" style="17" customWidth="1"/>
  </cols>
  <sheetData>
    <row r="1" spans="1:9">
      <c r="A1" s="18" t="s">
        <v>3906</v>
      </c>
      <c r="B1" s="18" t="s">
        <v>3905</v>
      </c>
      <c r="C1" s="18" t="s">
        <v>3904</v>
      </c>
      <c r="D1" s="18" t="s">
        <v>3903</v>
      </c>
      <c r="E1" s="18" t="s">
        <v>277</v>
      </c>
      <c r="F1" s="18" t="s">
        <v>3902</v>
      </c>
      <c r="G1" s="18"/>
      <c r="H1" s="18" t="s">
        <v>3901</v>
      </c>
      <c r="I1" s="18"/>
    </row>
    <row r="2" spans="1:9">
      <c r="A2" s="18" t="s">
        <v>2771</v>
      </c>
      <c r="B2" s="18" t="s">
        <v>2770</v>
      </c>
      <c r="C2" s="18" t="s">
        <v>608</v>
      </c>
      <c r="D2" s="18" t="s">
        <v>608</v>
      </c>
      <c r="E2" s="18" t="s">
        <v>1981</v>
      </c>
      <c r="F2" s="18" t="s">
        <v>2819</v>
      </c>
      <c r="G2" s="18"/>
      <c r="H2" s="18" t="s">
        <v>3900</v>
      </c>
      <c r="I2" s="18"/>
    </row>
    <row r="3" spans="1:9">
      <c r="A3" s="18" t="s">
        <v>2771</v>
      </c>
      <c r="B3" s="18" t="s">
        <v>2770</v>
      </c>
      <c r="C3" s="18" t="s">
        <v>1359</v>
      </c>
      <c r="D3" s="18" t="s">
        <v>1359</v>
      </c>
      <c r="E3" s="18" t="s">
        <v>2395</v>
      </c>
      <c r="F3" s="18" t="s">
        <v>3899</v>
      </c>
      <c r="G3" s="18"/>
      <c r="H3" s="18" t="s">
        <v>3898</v>
      </c>
      <c r="I3" s="18"/>
    </row>
    <row r="4" spans="1:9">
      <c r="A4" s="18" t="s">
        <v>2771</v>
      </c>
      <c r="B4" s="18" t="s">
        <v>2770</v>
      </c>
      <c r="C4" s="18" t="s">
        <v>609</v>
      </c>
      <c r="D4" s="18" t="s">
        <v>609</v>
      </c>
      <c r="E4" s="18" t="s">
        <v>1982</v>
      </c>
      <c r="F4" s="18" t="s">
        <v>2819</v>
      </c>
      <c r="G4" s="18"/>
      <c r="H4" s="18" t="s">
        <v>3897</v>
      </c>
      <c r="I4" s="18"/>
    </row>
    <row r="5" spans="1:9">
      <c r="A5" s="18" t="s">
        <v>2771</v>
      </c>
      <c r="B5" s="18" t="s">
        <v>2770</v>
      </c>
      <c r="C5" s="18" t="s">
        <v>610</v>
      </c>
      <c r="D5" s="18" t="s">
        <v>610</v>
      </c>
      <c r="E5" s="18" t="s">
        <v>1983</v>
      </c>
      <c r="F5" s="18" t="s">
        <v>2819</v>
      </c>
      <c r="G5" s="18"/>
      <c r="H5" s="18" t="s">
        <v>3896</v>
      </c>
      <c r="I5" s="18"/>
    </row>
    <row r="6" spans="1:9">
      <c r="A6" s="18" t="s">
        <v>2771</v>
      </c>
      <c r="B6" s="18" t="s">
        <v>2770</v>
      </c>
      <c r="C6" s="18" t="s">
        <v>611</v>
      </c>
      <c r="D6" s="18" t="s">
        <v>611</v>
      </c>
      <c r="E6" s="18" t="s">
        <v>3895</v>
      </c>
      <c r="F6" s="18" t="s">
        <v>2819</v>
      </c>
      <c r="G6" s="18"/>
      <c r="H6" s="18" t="s">
        <v>3894</v>
      </c>
      <c r="I6" s="18"/>
    </row>
    <row r="7" spans="1:9">
      <c r="A7" s="18" t="s">
        <v>2771</v>
      </c>
      <c r="B7" s="18" t="s">
        <v>2770</v>
      </c>
      <c r="C7" s="18" t="s">
        <v>612</v>
      </c>
      <c r="D7" s="18" t="s">
        <v>612</v>
      </c>
      <c r="E7" s="18" t="s">
        <v>1984</v>
      </c>
      <c r="F7" s="18" t="s">
        <v>2819</v>
      </c>
      <c r="G7" s="18"/>
      <c r="H7" s="18" t="s">
        <v>3893</v>
      </c>
      <c r="I7" s="18"/>
    </row>
    <row r="8" spans="1:9">
      <c r="A8" s="18" t="s">
        <v>2771</v>
      </c>
      <c r="B8" s="18" t="s">
        <v>2770</v>
      </c>
      <c r="C8" s="18" t="s">
        <v>613</v>
      </c>
      <c r="D8" s="18" t="s">
        <v>613</v>
      </c>
      <c r="E8" s="18" t="s">
        <v>3892</v>
      </c>
      <c r="F8" s="18" t="s">
        <v>2819</v>
      </c>
      <c r="G8" s="18"/>
      <c r="H8" s="18" t="s">
        <v>3891</v>
      </c>
      <c r="I8" s="18"/>
    </row>
    <row r="9" spans="1:9">
      <c r="A9" s="18" t="s">
        <v>2771</v>
      </c>
      <c r="B9" s="18" t="s">
        <v>2770</v>
      </c>
      <c r="C9" s="18" t="s">
        <v>614</v>
      </c>
      <c r="D9" s="18" t="s">
        <v>614</v>
      </c>
      <c r="E9" s="18" t="s">
        <v>1985</v>
      </c>
      <c r="F9" s="18" t="s">
        <v>2819</v>
      </c>
      <c r="G9" s="18"/>
      <c r="H9" s="18" t="s">
        <v>3890</v>
      </c>
      <c r="I9" s="18"/>
    </row>
    <row r="10" spans="1:9">
      <c r="A10" s="18" t="s">
        <v>2771</v>
      </c>
      <c r="B10" s="18" t="s">
        <v>2770</v>
      </c>
      <c r="C10" s="18" t="s">
        <v>615</v>
      </c>
      <c r="D10" s="18" t="s">
        <v>615</v>
      </c>
      <c r="E10" s="18" t="s">
        <v>1986</v>
      </c>
      <c r="F10" s="18" t="s">
        <v>2819</v>
      </c>
      <c r="G10" s="18"/>
      <c r="H10" s="18" t="s">
        <v>3889</v>
      </c>
      <c r="I10" s="18"/>
    </row>
    <row r="11" spans="1:9">
      <c r="A11" s="18" t="s">
        <v>2771</v>
      </c>
      <c r="B11" s="18" t="s">
        <v>2770</v>
      </c>
      <c r="C11" s="18" t="s">
        <v>616</v>
      </c>
      <c r="D11" s="18" t="s">
        <v>616</v>
      </c>
      <c r="E11" s="18" t="s">
        <v>1987</v>
      </c>
      <c r="F11" s="18" t="s">
        <v>2819</v>
      </c>
      <c r="G11" s="18"/>
      <c r="H11" s="18" t="s">
        <v>3888</v>
      </c>
      <c r="I11" s="18"/>
    </row>
    <row r="12" spans="1:9">
      <c r="A12" s="18" t="s">
        <v>2771</v>
      </c>
      <c r="B12" s="18" t="s">
        <v>2770</v>
      </c>
      <c r="C12" s="18" t="s">
        <v>617</v>
      </c>
      <c r="D12" s="18" t="s">
        <v>617</v>
      </c>
      <c r="E12" s="18" t="s">
        <v>1988</v>
      </c>
      <c r="F12" s="18" t="s">
        <v>2819</v>
      </c>
      <c r="G12" s="18"/>
      <c r="H12" s="18" t="s">
        <v>3887</v>
      </c>
      <c r="I12" s="18"/>
    </row>
    <row r="13" spans="1:9">
      <c r="A13" s="18" t="s">
        <v>2771</v>
      </c>
      <c r="B13" s="18" t="s">
        <v>2770</v>
      </c>
      <c r="C13" s="18" t="s">
        <v>618</v>
      </c>
      <c r="D13" s="18" t="s">
        <v>618</v>
      </c>
      <c r="E13" s="18" t="s">
        <v>1989</v>
      </c>
      <c r="F13" s="18" t="s">
        <v>2819</v>
      </c>
      <c r="G13" s="18"/>
      <c r="H13" s="18" t="s">
        <v>3886</v>
      </c>
      <c r="I13" s="18"/>
    </row>
    <row r="14" spans="1:9">
      <c r="A14" s="18" t="s">
        <v>2771</v>
      </c>
      <c r="B14" s="18" t="s">
        <v>2770</v>
      </c>
      <c r="C14" s="18" t="s">
        <v>619</v>
      </c>
      <c r="D14" s="18" t="s">
        <v>619</v>
      </c>
      <c r="E14" s="18" t="s">
        <v>3885</v>
      </c>
      <c r="F14" s="18" t="s">
        <v>2819</v>
      </c>
      <c r="G14" s="18"/>
      <c r="H14" s="18" t="s">
        <v>3884</v>
      </c>
      <c r="I14" s="18"/>
    </row>
    <row r="15" spans="1:9">
      <c r="A15" s="18" t="s">
        <v>2771</v>
      </c>
      <c r="B15" s="18" t="s">
        <v>2770</v>
      </c>
      <c r="C15" s="18" t="s">
        <v>620</v>
      </c>
      <c r="D15" s="18" t="s">
        <v>620</v>
      </c>
      <c r="E15" s="18" t="s">
        <v>1991</v>
      </c>
      <c r="F15" s="18" t="s">
        <v>2819</v>
      </c>
      <c r="G15" s="18"/>
      <c r="H15" s="18" t="s">
        <v>3883</v>
      </c>
      <c r="I15" s="18"/>
    </row>
    <row r="16" spans="1:9">
      <c r="A16" s="18" t="s">
        <v>2771</v>
      </c>
      <c r="B16" s="18" t="s">
        <v>2770</v>
      </c>
      <c r="C16" s="18" t="s">
        <v>621</v>
      </c>
      <c r="D16" s="18" t="s">
        <v>621</v>
      </c>
      <c r="E16" s="18" t="s">
        <v>1992</v>
      </c>
      <c r="F16" s="18" t="s">
        <v>2819</v>
      </c>
      <c r="G16" s="18"/>
      <c r="H16" s="18" t="s">
        <v>3882</v>
      </c>
      <c r="I16" s="18"/>
    </row>
    <row r="17" spans="1:13">
      <c r="A17" s="18" t="s">
        <v>2771</v>
      </c>
      <c r="B17" s="18" t="s">
        <v>2770</v>
      </c>
      <c r="C17" s="18" t="s">
        <v>622</v>
      </c>
      <c r="D17" s="18" t="s">
        <v>622</v>
      </c>
      <c r="E17" s="18" t="s">
        <v>1993</v>
      </c>
      <c r="F17" s="18" t="s">
        <v>2819</v>
      </c>
      <c r="G17" s="18"/>
      <c r="H17" s="18" t="s">
        <v>3881</v>
      </c>
      <c r="I17" s="18"/>
    </row>
    <row r="18" spans="1:13">
      <c r="A18" s="18" t="s">
        <v>2771</v>
      </c>
      <c r="B18" s="18" t="s">
        <v>2770</v>
      </c>
      <c r="C18" s="18" t="s">
        <v>623</v>
      </c>
      <c r="D18" s="18" t="s">
        <v>623</v>
      </c>
      <c r="E18" s="18" t="s">
        <v>1994</v>
      </c>
      <c r="F18" s="18" t="s">
        <v>2819</v>
      </c>
      <c r="G18" s="18"/>
      <c r="H18" s="18" t="s">
        <v>3880</v>
      </c>
      <c r="I18" s="18"/>
    </row>
    <row r="19" spans="1:13">
      <c r="A19" s="18" t="s">
        <v>2771</v>
      </c>
      <c r="B19" s="18" t="s">
        <v>2770</v>
      </c>
      <c r="C19" s="18" t="s">
        <v>601</v>
      </c>
      <c r="D19" s="18" t="s">
        <v>601</v>
      </c>
      <c r="E19" s="18" t="s">
        <v>3879</v>
      </c>
      <c r="F19" s="18" t="s">
        <v>3035</v>
      </c>
      <c r="G19" s="18"/>
      <c r="H19" s="18" t="s">
        <v>601</v>
      </c>
      <c r="I19" s="18"/>
    </row>
    <row r="20" spans="1:13">
      <c r="A20" s="18" t="s">
        <v>2771</v>
      </c>
      <c r="B20" s="18" t="s">
        <v>2770</v>
      </c>
      <c r="C20" s="18" t="s">
        <v>1403</v>
      </c>
      <c r="D20" s="18">
        <v>0</v>
      </c>
      <c r="E20" s="18" t="s">
        <v>3878</v>
      </c>
      <c r="F20" s="18" t="s">
        <v>3876</v>
      </c>
      <c r="G20" s="18" t="s">
        <v>3875</v>
      </c>
      <c r="H20" s="18" t="s">
        <v>3874</v>
      </c>
      <c r="I20" s="18"/>
    </row>
    <row r="21" spans="1:13">
      <c r="A21" s="18" t="s">
        <v>2771</v>
      </c>
      <c r="B21" s="18" t="s">
        <v>2770</v>
      </c>
      <c r="C21" s="18" t="s">
        <v>1404</v>
      </c>
      <c r="D21" s="18">
        <v>0</v>
      </c>
      <c r="E21" s="18" t="s">
        <v>3877</v>
      </c>
      <c r="F21" s="18" t="s">
        <v>3876</v>
      </c>
      <c r="G21" s="18" t="s">
        <v>3875</v>
      </c>
      <c r="H21" s="18" t="s">
        <v>3874</v>
      </c>
      <c r="I21" s="18"/>
    </row>
    <row r="22" spans="1:13">
      <c r="A22" s="18" t="s">
        <v>2771</v>
      </c>
      <c r="B22" s="18" t="s">
        <v>2770</v>
      </c>
      <c r="C22" s="18" t="s">
        <v>624</v>
      </c>
      <c r="D22" s="18">
        <v>0</v>
      </c>
      <c r="E22" s="18" t="s">
        <v>3873</v>
      </c>
      <c r="F22" s="18" t="s">
        <v>3683</v>
      </c>
      <c r="G22" s="18"/>
      <c r="H22" s="18" t="s">
        <v>3872</v>
      </c>
      <c r="I22" s="18"/>
    </row>
    <row r="23" spans="1:13">
      <c r="A23" s="18" t="s">
        <v>2771</v>
      </c>
      <c r="B23" s="18" t="s">
        <v>2770</v>
      </c>
      <c r="C23" s="18" t="s">
        <v>625</v>
      </c>
      <c r="D23" s="18" t="s">
        <v>97</v>
      </c>
      <c r="E23" s="18" t="s">
        <v>1995</v>
      </c>
      <c r="F23" s="18" t="s">
        <v>3683</v>
      </c>
      <c r="G23" s="18"/>
      <c r="H23" s="18" t="s">
        <v>3871</v>
      </c>
      <c r="I23" s="18"/>
    </row>
    <row r="24" spans="1:13">
      <c r="A24" s="18" t="s">
        <v>2771</v>
      </c>
      <c r="B24" s="18" t="s">
        <v>2770</v>
      </c>
      <c r="C24" s="18" t="s">
        <v>626</v>
      </c>
      <c r="D24" s="18" t="s">
        <v>626</v>
      </c>
      <c r="E24" s="18" t="s">
        <v>1996</v>
      </c>
      <c r="F24" s="18" t="s">
        <v>3683</v>
      </c>
      <c r="G24" s="18"/>
      <c r="H24" s="18" t="s">
        <v>3870</v>
      </c>
      <c r="I24" s="18"/>
    </row>
    <row r="25" spans="1:13">
      <c r="A25" s="18" t="s">
        <v>2771</v>
      </c>
      <c r="B25" s="18" t="s">
        <v>2770</v>
      </c>
      <c r="C25" s="18" t="s">
        <v>629</v>
      </c>
      <c r="D25" s="18">
        <v>0</v>
      </c>
      <c r="E25" s="18" t="s">
        <v>3869</v>
      </c>
      <c r="F25" s="18" t="s">
        <v>3683</v>
      </c>
      <c r="G25" s="18"/>
      <c r="H25" s="18" t="s">
        <v>3868</v>
      </c>
      <c r="I25" s="18"/>
    </row>
    <row r="26" spans="1:13" s="20" customFormat="1">
      <c r="A26" s="19" t="s">
        <v>2771</v>
      </c>
      <c r="B26" s="19" t="s">
        <v>2770</v>
      </c>
      <c r="C26" s="19" t="s">
        <v>630</v>
      </c>
      <c r="D26" s="18">
        <v>0</v>
      </c>
      <c r="E26" s="19" t="s">
        <v>2770</v>
      </c>
      <c r="F26" s="19"/>
      <c r="G26" s="19"/>
      <c r="H26" s="19"/>
      <c r="I26" s="19"/>
      <c r="L26" s="21"/>
      <c r="M26" s="21"/>
    </row>
    <row r="27" spans="1:13" s="20" customFormat="1">
      <c r="A27" s="19" t="s">
        <v>2771</v>
      </c>
      <c r="B27" s="19" t="s">
        <v>2770</v>
      </c>
      <c r="C27" s="19" t="s">
        <v>631</v>
      </c>
      <c r="D27" s="18">
        <v>0</v>
      </c>
      <c r="E27" s="19" t="s">
        <v>2770</v>
      </c>
      <c r="F27" s="19" t="s">
        <v>2772</v>
      </c>
      <c r="G27" s="19"/>
      <c r="H27" s="19" t="s">
        <v>2772</v>
      </c>
      <c r="I27" s="19"/>
      <c r="L27" s="21"/>
      <c r="M27" s="21"/>
    </row>
    <row r="28" spans="1:13">
      <c r="A28" s="18" t="s">
        <v>2771</v>
      </c>
      <c r="B28" s="18" t="s">
        <v>2770</v>
      </c>
      <c r="C28" s="18" t="s">
        <v>132</v>
      </c>
      <c r="D28" s="18" t="s">
        <v>132</v>
      </c>
      <c r="E28" s="18" t="s">
        <v>279</v>
      </c>
      <c r="F28" s="18" t="s">
        <v>3128</v>
      </c>
      <c r="G28" s="18"/>
      <c r="H28" s="18" t="s">
        <v>3867</v>
      </c>
      <c r="I28" s="18"/>
    </row>
    <row r="29" spans="1:13">
      <c r="A29" s="18" t="s">
        <v>2771</v>
      </c>
      <c r="B29" s="18" t="s">
        <v>2770</v>
      </c>
      <c r="C29" s="18" t="s">
        <v>96</v>
      </c>
      <c r="D29" s="18" t="s">
        <v>96</v>
      </c>
      <c r="E29" s="18" t="s">
        <v>280</v>
      </c>
      <c r="F29" s="18" t="s">
        <v>3683</v>
      </c>
      <c r="G29" s="18"/>
      <c r="H29" s="18" t="s">
        <v>3866</v>
      </c>
      <c r="I29" s="18"/>
    </row>
    <row r="30" spans="1:13">
      <c r="A30" s="18" t="s">
        <v>2771</v>
      </c>
      <c r="B30" s="18" t="s">
        <v>2770</v>
      </c>
      <c r="C30" s="18" t="s">
        <v>634</v>
      </c>
      <c r="D30" s="18" t="s">
        <v>634</v>
      </c>
      <c r="E30" s="18" t="s">
        <v>1997</v>
      </c>
      <c r="F30" s="18" t="s">
        <v>3683</v>
      </c>
      <c r="G30" s="18" t="s">
        <v>3864</v>
      </c>
      <c r="H30" s="18" t="s">
        <v>3865</v>
      </c>
      <c r="I30" s="18"/>
    </row>
    <row r="31" spans="1:13">
      <c r="A31" s="18" t="s">
        <v>2771</v>
      </c>
      <c r="B31" s="18" t="s">
        <v>2770</v>
      </c>
      <c r="C31" s="18" t="s">
        <v>635</v>
      </c>
      <c r="D31" s="18" t="s">
        <v>635</v>
      </c>
      <c r="E31" s="18" t="s">
        <v>1998</v>
      </c>
      <c r="F31" s="18" t="s">
        <v>3683</v>
      </c>
      <c r="G31" s="18" t="s">
        <v>3864</v>
      </c>
      <c r="H31" s="18" t="s">
        <v>3863</v>
      </c>
      <c r="I31" s="18"/>
    </row>
    <row r="32" spans="1:13">
      <c r="A32" s="18" t="s">
        <v>2771</v>
      </c>
      <c r="B32" s="18" t="s">
        <v>2770</v>
      </c>
      <c r="C32" s="18" t="s">
        <v>636</v>
      </c>
      <c r="D32" s="18" t="s">
        <v>636</v>
      </c>
      <c r="E32" s="18" t="s">
        <v>1999</v>
      </c>
      <c r="F32" s="18" t="s">
        <v>3761</v>
      </c>
      <c r="G32" s="18"/>
      <c r="H32" s="18" t="s">
        <v>3862</v>
      </c>
      <c r="I32" s="18"/>
    </row>
    <row r="33" spans="1:9">
      <c r="A33" s="18" t="s">
        <v>2771</v>
      </c>
      <c r="B33" s="18" t="s">
        <v>2770</v>
      </c>
      <c r="C33" s="18" t="s">
        <v>637</v>
      </c>
      <c r="D33" s="18" t="s">
        <v>637</v>
      </c>
      <c r="E33" s="18" t="s">
        <v>2000</v>
      </c>
      <c r="F33" s="18" t="s">
        <v>3761</v>
      </c>
      <c r="G33" s="18"/>
      <c r="H33" s="18" t="s">
        <v>3861</v>
      </c>
      <c r="I33" s="18"/>
    </row>
    <row r="34" spans="1:9">
      <c r="A34" s="18" t="s">
        <v>2771</v>
      </c>
      <c r="B34" s="18" t="s">
        <v>2770</v>
      </c>
      <c r="C34" s="18" t="s">
        <v>638</v>
      </c>
      <c r="D34" s="18" t="s">
        <v>638</v>
      </c>
      <c r="E34" s="18" t="s">
        <v>2001</v>
      </c>
      <c r="F34" s="18" t="s">
        <v>3761</v>
      </c>
      <c r="G34" s="18"/>
      <c r="H34" s="18" t="s">
        <v>3860</v>
      </c>
      <c r="I34" s="18"/>
    </row>
    <row r="35" spans="1:9">
      <c r="A35" s="18" t="s">
        <v>2771</v>
      </c>
      <c r="B35" s="18" t="s">
        <v>2770</v>
      </c>
      <c r="C35" s="18" t="s">
        <v>639</v>
      </c>
      <c r="D35" s="18">
        <v>0</v>
      </c>
      <c r="E35" s="18" t="s">
        <v>3859</v>
      </c>
      <c r="F35" s="18" t="s">
        <v>3761</v>
      </c>
      <c r="G35" s="18"/>
      <c r="H35" s="18" t="s">
        <v>3858</v>
      </c>
      <c r="I35" s="18"/>
    </row>
    <row r="36" spans="1:9">
      <c r="A36" s="18" t="s">
        <v>2771</v>
      </c>
      <c r="B36" s="18" t="s">
        <v>2770</v>
      </c>
      <c r="C36" s="18" t="s">
        <v>640</v>
      </c>
      <c r="D36" s="18" t="s">
        <v>640</v>
      </c>
      <c r="E36" s="18" t="s">
        <v>2002</v>
      </c>
      <c r="F36" s="18" t="s">
        <v>3761</v>
      </c>
      <c r="G36" s="18"/>
      <c r="H36" s="18" t="s">
        <v>3857</v>
      </c>
      <c r="I36" s="18"/>
    </row>
    <row r="37" spans="1:9">
      <c r="A37" s="18" t="s">
        <v>2771</v>
      </c>
      <c r="B37" s="18" t="s">
        <v>2770</v>
      </c>
      <c r="C37" s="18" t="s">
        <v>641</v>
      </c>
      <c r="D37" s="18" t="s">
        <v>641</v>
      </c>
      <c r="E37" s="18" t="s">
        <v>2003</v>
      </c>
      <c r="F37" s="18" t="s">
        <v>3761</v>
      </c>
      <c r="G37" s="18"/>
      <c r="H37" s="18" t="s">
        <v>3856</v>
      </c>
      <c r="I37" s="18"/>
    </row>
    <row r="38" spans="1:9">
      <c r="A38" s="18" t="s">
        <v>2771</v>
      </c>
      <c r="B38" s="18" t="s">
        <v>2770</v>
      </c>
      <c r="C38" s="18" t="s">
        <v>642</v>
      </c>
      <c r="D38" s="18">
        <v>0</v>
      </c>
      <c r="E38" s="18" t="s">
        <v>3855</v>
      </c>
      <c r="F38" s="18" t="s">
        <v>3683</v>
      </c>
      <c r="G38" s="18"/>
      <c r="H38" s="18" t="s">
        <v>3854</v>
      </c>
      <c r="I38" s="18"/>
    </row>
    <row r="39" spans="1:9">
      <c r="A39" s="18" t="s">
        <v>2771</v>
      </c>
      <c r="B39" s="18" t="s">
        <v>2770</v>
      </c>
      <c r="C39" s="18" t="s">
        <v>643</v>
      </c>
      <c r="D39" s="18">
        <v>0</v>
      </c>
      <c r="E39" s="18" t="s">
        <v>3853</v>
      </c>
      <c r="F39" s="18" t="s">
        <v>3683</v>
      </c>
      <c r="G39" s="18"/>
      <c r="H39" s="18" t="s">
        <v>3852</v>
      </c>
      <c r="I39" s="18"/>
    </row>
    <row r="40" spans="1:9">
      <c r="A40" s="18" t="s">
        <v>2771</v>
      </c>
      <c r="B40" s="18" t="s">
        <v>2770</v>
      </c>
      <c r="C40" s="18" t="s">
        <v>644</v>
      </c>
      <c r="D40" s="18" t="s">
        <v>644</v>
      </c>
      <c r="E40" s="18" t="s">
        <v>2004</v>
      </c>
      <c r="F40" s="18" t="s">
        <v>3128</v>
      </c>
      <c r="G40" s="18"/>
      <c r="H40" s="18" t="s">
        <v>3851</v>
      </c>
      <c r="I40" s="18"/>
    </row>
    <row r="41" spans="1:9">
      <c r="A41" s="18" t="s">
        <v>2771</v>
      </c>
      <c r="B41" s="18" t="s">
        <v>2770</v>
      </c>
      <c r="C41" s="18" t="s">
        <v>645</v>
      </c>
      <c r="D41" s="18" t="s">
        <v>645</v>
      </c>
      <c r="E41" s="18" t="s">
        <v>2005</v>
      </c>
      <c r="F41" s="18" t="s">
        <v>3128</v>
      </c>
      <c r="G41" s="18"/>
      <c r="H41" s="18" t="s">
        <v>3850</v>
      </c>
      <c r="I41" s="18"/>
    </row>
    <row r="42" spans="1:9">
      <c r="A42" s="18" t="s">
        <v>2771</v>
      </c>
      <c r="B42" s="18" t="s">
        <v>2770</v>
      </c>
      <c r="C42" s="18" t="s">
        <v>1311</v>
      </c>
      <c r="D42" s="18">
        <v>0</v>
      </c>
      <c r="E42" s="18" t="s">
        <v>3849</v>
      </c>
      <c r="F42" s="18" t="s">
        <v>3683</v>
      </c>
      <c r="G42" s="18"/>
      <c r="H42" s="18" t="s">
        <v>3848</v>
      </c>
      <c r="I42" s="18"/>
    </row>
    <row r="43" spans="1:9">
      <c r="A43" s="18" t="s">
        <v>2771</v>
      </c>
      <c r="B43" s="18" t="s">
        <v>2770</v>
      </c>
      <c r="C43" s="18" t="s">
        <v>1353</v>
      </c>
      <c r="D43" s="18" t="s">
        <v>1353</v>
      </c>
      <c r="E43" s="18" t="s">
        <v>2390</v>
      </c>
      <c r="F43" s="18" t="s">
        <v>3683</v>
      </c>
      <c r="G43" s="18"/>
      <c r="H43" s="18" t="s">
        <v>3847</v>
      </c>
      <c r="I43" s="18"/>
    </row>
    <row r="44" spans="1:9">
      <c r="A44" s="18" t="s">
        <v>2771</v>
      </c>
      <c r="B44" s="18" t="s">
        <v>2770</v>
      </c>
      <c r="C44" s="18" t="s">
        <v>23</v>
      </c>
      <c r="D44" s="18">
        <v>0</v>
      </c>
      <c r="E44" s="18" t="s">
        <v>3846</v>
      </c>
      <c r="F44" s="18" t="s">
        <v>3683</v>
      </c>
      <c r="G44" s="18"/>
      <c r="H44" s="18" t="s">
        <v>2772</v>
      </c>
      <c r="I44" s="18"/>
    </row>
    <row r="45" spans="1:9">
      <c r="A45" s="18" t="s">
        <v>2771</v>
      </c>
      <c r="B45" s="18" t="s">
        <v>2770</v>
      </c>
      <c r="C45" s="18" t="s">
        <v>1363</v>
      </c>
      <c r="D45" s="18" t="s">
        <v>1363</v>
      </c>
      <c r="E45" s="18" t="s">
        <v>2396</v>
      </c>
      <c r="F45" s="18" t="s">
        <v>3683</v>
      </c>
      <c r="G45" s="18"/>
      <c r="H45" s="18" t="s">
        <v>2772</v>
      </c>
      <c r="I45" s="18"/>
    </row>
    <row r="46" spans="1:9">
      <c r="A46" s="18" t="s">
        <v>2771</v>
      </c>
      <c r="B46" s="18" t="s">
        <v>2770</v>
      </c>
      <c r="C46" s="18" t="s">
        <v>646</v>
      </c>
      <c r="D46" s="18" t="s">
        <v>646</v>
      </c>
      <c r="E46" s="18" t="s">
        <v>2006</v>
      </c>
      <c r="F46" s="18" t="s">
        <v>3761</v>
      </c>
      <c r="G46" s="18"/>
      <c r="H46" s="18" t="s">
        <v>3845</v>
      </c>
      <c r="I46" s="18"/>
    </row>
    <row r="47" spans="1:9">
      <c r="A47" s="18" t="s">
        <v>2771</v>
      </c>
      <c r="B47" s="18" t="s">
        <v>2770</v>
      </c>
      <c r="C47" s="18" t="s">
        <v>647</v>
      </c>
      <c r="D47" s="18" t="s">
        <v>647</v>
      </c>
      <c r="E47" s="18" t="s">
        <v>2007</v>
      </c>
      <c r="F47" s="18" t="s">
        <v>3761</v>
      </c>
      <c r="G47" s="18"/>
      <c r="H47" s="18" t="s">
        <v>3844</v>
      </c>
      <c r="I47" s="18"/>
    </row>
    <row r="48" spans="1:9">
      <c r="A48" s="18" t="s">
        <v>2771</v>
      </c>
      <c r="B48" s="18" t="s">
        <v>2770</v>
      </c>
      <c r="C48" s="18" t="s">
        <v>648</v>
      </c>
      <c r="D48" s="18" t="s">
        <v>648</v>
      </c>
      <c r="E48" s="18" t="s">
        <v>2008</v>
      </c>
      <c r="F48" s="18" t="s">
        <v>3683</v>
      </c>
      <c r="G48" s="18"/>
      <c r="H48" s="18" t="s">
        <v>3843</v>
      </c>
      <c r="I48" s="18"/>
    </row>
    <row r="49" spans="1:9">
      <c r="A49" s="18" t="s">
        <v>2771</v>
      </c>
      <c r="B49" s="18" t="s">
        <v>2770</v>
      </c>
      <c r="C49" s="18" t="s">
        <v>649</v>
      </c>
      <c r="D49" s="18" t="s">
        <v>649</v>
      </c>
      <c r="E49" s="18" t="s">
        <v>2009</v>
      </c>
      <c r="F49" s="18" t="s">
        <v>3761</v>
      </c>
      <c r="G49" s="18"/>
      <c r="H49" s="18" t="s">
        <v>3842</v>
      </c>
      <c r="I49" s="18"/>
    </row>
    <row r="50" spans="1:9">
      <c r="A50" s="18" t="s">
        <v>2771</v>
      </c>
      <c r="B50" s="18" t="s">
        <v>2770</v>
      </c>
      <c r="C50" s="18" t="s">
        <v>650</v>
      </c>
      <c r="D50" s="18">
        <v>0</v>
      </c>
      <c r="E50" s="18" t="s">
        <v>3841</v>
      </c>
      <c r="F50" s="18" t="s">
        <v>3761</v>
      </c>
      <c r="G50" s="18"/>
      <c r="H50" s="18" t="s">
        <v>3840</v>
      </c>
      <c r="I50" s="18"/>
    </row>
    <row r="51" spans="1:9">
      <c r="A51" s="18" t="s">
        <v>2771</v>
      </c>
      <c r="B51" s="18" t="s">
        <v>2770</v>
      </c>
      <c r="C51" s="18" t="s">
        <v>655</v>
      </c>
      <c r="D51" s="18" t="s">
        <v>655</v>
      </c>
      <c r="E51" s="18" t="s">
        <v>3839</v>
      </c>
      <c r="F51" s="18" t="s">
        <v>3128</v>
      </c>
      <c r="G51" s="18"/>
      <c r="H51" s="18" t="s">
        <v>3838</v>
      </c>
      <c r="I51" s="18"/>
    </row>
    <row r="52" spans="1:9">
      <c r="A52" s="18" t="s">
        <v>2771</v>
      </c>
      <c r="B52" s="18" t="s">
        <v>2770</v>
      </c>
      <c r="C52" s="18" t="s">
        <v>656</v>
      </c>
      <c r="D52" s="18" t="s">
        <v>656</v>
      </c>
      <c r="E52" s="18" t="s">
        <v>2011</v>
      </c>
      <c r="F52" s="18" t="s">
        <v>3128</v>
      </c>
      <c r="G52" s="18"/>
      <c r="H52" s="18" t="s">
        <v>3837</v>
      </c>
      <c r="I52" s="18"/>
    </row>
    <row r="53" spans="1:9">
      <c r="A53" s="18" t="s">
        <v>2771</v>
      </c>
      <c r="B53" s="18" t="s">
        <v>2770</v>
      </c>
      <c r="C53" s="18" t="s">
        <v>657</v>
      </c>
      <c r="D53" s="18">
        <v>0</v>
      </c>
      <c r="E53" s="18" t="s">
        <v>3793</v>
      </c>
      <c r="F53" s="18" t="s">
        <v>3683</v>
      </c>
      <c r="G53" s="18"/>
      <c r="H53" s="18" t="s">
        <v>3836</v>
      </c>
      <c r="I53" s="18"/>
    </row>
    <row r="54" spans="1:9">
      <c r="A54" s="18" t="s">
        <v>2771</v>
      </c>
      <c r="B54" s="18" t="s">
        <v>2770</v>
      </c>
      <c r="C54" s="18" t="s">
        <v>658</v>
      </c>
      <c r="D54" s="18">
        <v>0</v>
      </c>
      <c r="E54" s="18" t="s">
        <v>3791</v>
      </c>
      <c r="F54" s="18" t="s">
        <v>3683</v>
      </c>
      <c r="G54" s="18"/>
      <c r="H54" s="18" t="s">
        <v>3835</v>
      </c>
      <c r="I54" s="18"/>
    </row>
    <row r="55" spans="1:9">
      <c r="A55" s="18" t="s">
        <v>2771</v>
      </c>
      <c r="B55" s="18" t="s">
        <v>2770</v>
      </c>
      <c r="C55" s="18" t="s">
        <v>194</v>
      </c>
      <c r="D55" s="18" t="s">
        <v>194</v>
      </c>
      <c r="E55" s="18" t="s">
        <v>281</v>
      </c>
      <c r="F55" s="18" t="s">
        <v>3128</v>
      </c>
      <c r="G55" s="18"/>
      <c r="H55" s="18" t="s">
        <v>3834</v>
      </c>
      <c r="I55" s="18"/>
    </row>
    <row r="56" spans="1:9">
      <c r="A56" s="18" t="s">
        <v>2771</v>
      </c>
      <c r="B56" s="18" t="s">
        <v>2770</v>
      </c>
      <c r="C56" s="18" t="s">
        <v>195</v>
      </c>
      <c r="D56" s="18" t="s">
        <v>195</v>
      </c>
      <c r="E56" s="18" t="s">
        <v>282</v>
      </c>
      <c r="F56" s="18" t="s">
        <v>3128</v>
      </c>
      <c r="G56" s="18"/>
      <c r="H56" s="18" t="s">
        <v>3833</v>
      </c>
      <c r="I56" s="18"/>
    </row>
    <row r="57" spans="1:9">
      <c r="A57" s="18" t="s">
        <v>2771</v>
      </c>
      <c r="B57" s="18" t="s">
        <v>2770</v>
      </c>
      <c r="C57" s="18" t="s">
        <v>204</v>
      </c>
      <c r="D57" s="18" t="s">
        <v>204</v>
      </c>
      <c r="E57" s="18" t="s">
        <v>283</v>
      </c>
      <c r="F57" s="18" t="s">
        <v>3128</v>
      </c>
      <c r="G57" s="18"/>
      <c r="H57" s="18" t="s">
        <v>3832</v>
      </c>
      <c r="I57" s="18"/>
    </row>
    <row r="58" spans="1:9">
      <c r="A58" s="18" t="s">
        <v>2771</v>
      </c>
      <c r="B58" s="18" t="s">
        <v>2770</v>
      </c>
      <c r="C58" s="18" t="s">
        <v>205</v>
      </c>
      <c r="D58" s="18" t="s">
        <v>205</v>
      </c>
      <c r="E58" s="18" t="s">
        <v>284</v>
      </c>
      <c r="F58" s="18" t="s">
        <v>3128</v>
      </c>
      <c r="G58" s="18"/>
      <c r="H58" s="18" t="s">
        <v>3831</v>
      </c>
      <c r="I58" s="18"/>
    </row>
    <row r="59" spans="1:9">
      <c r="A59" s="18" t="s">
        <v>2771</v>
      </c>
      <c r="B59" s="18" t="s">
        <v>2770</v>
      </c>
      <c r="C59" s="18" t="s">
        <v>663</v>
      </c>
      <c r="D59" s="18">
        <v>0</v>
      </c>
      <c r="E59" s="18" t="s">
        <v>3830</v>
      </c>
      <c r="F59" s="18" t="s">
        <v>3683</v>
      </c>
      <c r="G59" s="18"/>
      <c r="H59" s="18" t="s">
        <v>3829</v>
      </c>
      <c r="I59" s="18"/>
    </row>
    <row r="60" spans="1:9">
      <c r="A60" s="18" t="s">
        <v>2771</v>
      </c>
      <c r="B60" s="18" t="s">
        <v>2770</v>
      </c>
      <c r="C60" s="18" t="s">
        <v>664</v>
      </c>
      <c r="D60" s="18">
        <v>0</v>
      </c>
      <c r="E60" s="18" t="s">
        <v>3828</v>
      </c>
      <c r="F60" s="18" t="s">
        <v>3683</v>
      </c>
      <c r="G60" s="18"/>
      <c r="H60" s="18" t="s">
        <v>3827</v>
      </c>
      <c r="I60" s="18"/>
    </row>
    <row r="61" spans="1:9">
      <c r="A61" s="18" t="s">
        <v>2771</v>
      </c>
      <c r="B61" s="18" t="s">
        <v>2770</v>
      </c>
      <c r="C61" s="18" t="s">
        <v>665</v>
      </c>
      <c r="D61" s="18" t="s">
        <v>665</v>
      </c>
      <c r="E61" s="18" t="s">
        <v>2012</v>
      </c>
      <c r="F61" s="18" t="s">
        <v>3128</v>
      </c>
      <c r="G61" s="18"/>
      <c r="H61" s="18" t="s">
        <v>3826</v>
      </c>
      <c r="I61" s="18"/>
    </row>
    <row r="62" spans="1:9">
      <c r="A62" s="18" t="s">
        <v>2771</v>
      </c>
      <c r="B62" s="18" t="s">
        <v>2770</v>
      </c>
      <c r="C62" s="18" t="s">
        <v>209</v>
      </c>
      <c r="D62" s="18" t="s">
        <v>209</v>
      </c>
      <c r="E62" s="18" t="s">
        <v>285</v>
      </c>
      <c r="F62" s="18" t="s">
        <v>3128</v>
      </c>
      <c r="G62" s="18"/>
      <c r="H62" s="18" t="s">
        <v>3825</v>
      </c>
      <c r="I62" s="18"/>
    </row>
    <row r="63" spans="1:9">
      <c r="A63" s="18" t="s">
        <v>2771</v>
      </c>
      <c r="B63" s="18" t="s">
        <v>2770</v>
      </c>
      <c r="C63" s="18" t="s">
        <v>222</v>
      </c>
      <c r="D63" s="18" t="s">
        <v>222</v>
      </c>
      <c r="E63" s="18" t="s">
        <v>286</v>
      </c>
      <c r="F63" s="18" t="s">
        <v>3128</v>
      </c>
      <c r="G63" s="18"/>
      <c r="H63" s="18" t="s">
        <v>3824</v>
      </c>
      <c r="I63" s="18"/>
    </row>
    <row r="64" spans="1:9">
      <c r="A64" s="18" t="s">
        <v>2771</v>
      </c>
      <c r="B64" s="18" t="s">
        <v>2770</v>
      </c>
      <c r="C64" s="18" t="s">
        <v>223</v>
      </c>
      <c r="D64" s="18" t="s">
        <v>223</v>
      </c>
      <c r="E64" s="18" t="s">
        <v>287</v>
      </c>
      <c r="F64" s="18" t="s">
        <v>3128</v>
      </c>
      <c r="G64" s="18"/>
      <c r="H64" s="18" t="s">
        <v>3823</v>
      </c>
      <c r="I64" s="18"/>
    </row>
    <row r="65" spans="1:9">
      <c r="A65" s="18" t="s">
        <v>2771</v>
      </c>
      <c r="B65" s="18" t="s">
        <v>2770</v>
      </c>
      <c r="C65" s="18" t="s">
        <v>198</v>
      </c>
      <c r="D65" s="18" t="s">
        <v>198</v>
      </c>
      <c r="E65" s="18" t="s">
        <v>288</v>
      </c>
      <c r="F65" s="18" t="s">
        <v>3128</v>
      </c>
      <c r="G65" s="18"/>
      <c r="H65" s="18" t="s">
        <v>3822</v>
      </c>
      <c r="I65" s="18"/>
    </row>
    <row r="66" spans="1:9">
      <c r="A66" s="18" t="s">
        <v>2771</v>
      </c>
      <c r="B66" s="18" t="s">
        <v>2770</v>
      </c>
      <c r="C66" s="18" t="s">
        <v>199</v>
      </c>
      <c r="D66" s="18" t="s">
        <v>199</v>
      </c>
      <c r="E66" s="18" t="s">
        <v>289</v>
      </c>
      <c r="F66" s="18" t="s">
        <v>3128</v>
      </c>
      <c r="G66" s="18"/>
      <c r="H66" s="18" t="s">
        <v>3821</v>
      </c>
      <c r="I66" s="18"/>
    </row>
    <row r="67" spans="1:9">
      <c r="A67" s="18" t="s">
        <v>2771</v>
      </c>
      <c r="B67" s="18" t="s">
        <v>2770</v>
      </c>
      <c r="C67" s="18" t="s">
        <v>212</v>
      </c>
      <c r="D67" s="18" t="s">
        <v>212</v>
      </c>
      <c r="E67" s="18" t="s">
        <v>290</v>
      </c>
      <c r="F67" s="18" t="s">
        <v>3128</v>
      </c>
      <c r="G67" s="18"/>
      <c r="H67" s="18" t="s">
        <v>3820</v>
      </c>
      <c r="I67" s="18"/>
    </row>
    <row r="68" spans="1:9">
      <c r="A68" s="18" t="s">
        <v>2771</v>
      </c>
      <c r="B68" s="18" t="s">
        <v>2770</v>
      </c>
      <c r="C68" s="18" t="s">
        <v>213</v>
      </c>
      <c r="D68" s="18" t="s">
        <v>213</v>
      </c>
      <c r="E68" s="18" t="s">
        <v>291</v>
      </c>
      <c r="F68" s="18" t="s">
        <v>3128</v>
      </c>
      <c r="G68" s="18"/>
      <c r="H68" s="18" t="s">
        <v>3819</v>
      </c>
      <c r="I68" s="18"/>
    </row>
    <row r="69" spans="1:9">
      <c r="A69" s="18" t="s">
        <v>2771</v>
      </c>
      <c r="B69" s="18" t="s">
        <v>2770</v>
      </c>
      <c r="C69" s="18" t="s">
        <v>206</v>
      </c>
      <c r="D69" s="18" t="s">
        <v>206</v>
      </c>
      <c r="E69" s="18" t="s">
        <v>292</v>
      </c>
      <c r="F69" s="18" t="s">
        <v>3128</v>
      </c>
      <c r="G69" s="18"/>
      <c r="H69" s="18" t="s">
        <v>3818</v>
      </c>
      <c r="I69" s="18"/>
    </row>
    <row r="70" spans="1:9">
      <c r="A70" s="18" t="s">
        <v>2771</v>
      </c>
      <c r="B70" s="18" t="s">
        <v>2770</v>
      </c>
      <c r="C70" s="18" t="s">
        <v>207</v>
      </c>
      <c r="D70" s="18" t="s">
        <v>207</v>
      </c>
      <c r="E70" s="18" t="s">
        <v>293</v>
      </c>
      <c r="F70" s="18" t="s">
        <v>3128</v>
      </c>
      <c r="G70" s="18"/>
      <c r="H70" s="18" t="s">
        <v>3817</v>
      </c>
      <c r="I70" s="18"/>
    </row>
    <row r="71" spans="1:9">
      <c r="A71" s="18" t="s">
        <v>2771</v>
      </c>
      <c r="B71" s="18" t="s">
        <v>2770</v>
      </c>
      <c r="C71" s="18" t="s">
        <v>218</v>
      </c>
      <c r="D71" s="18" t="s">
        <v>218</v>
      </c>
      <c r="E71" s="18" t="s">
        <v>294</v>
      </c>
      <c r="F71" s="18" t="s">
        <v>3128</v>
      </c>
      <c r="G71" s="18"/>
      <c r="H71" s="18" t="s">
        <v>3816</v>
      </c>
      <c r="I71" s="18"/>
    </row>
    <row r="72" spans="1:9">
      <c r="A72" s="18" t="s">
        <v>2771</v>
      </c>
      <c r="B72" s="18" t="s">
        <v>2770</v>
      </c>
      <c r="C72" s="18" t="s">
        <v>219</v>
      </c>
      <c r="D72" s="18" t="s">
        <v>219</v>
      </c>
      <c r="E72" s="18" t="s">
        <v>295</v>
      </c>
      <c r="F72" s="18" t="s">
        <v>3128</v>
      </c>
      <c r="G72" s="18"/>
      <c r="H72" s="18" t="s">
        <v>3815</v>
      </c>
      <c r="I72" s="18"/>
    </row>
    <row r="73" spans="1:9">
      <c r="A73" s="18" t="s">
        <v>2771</v>
      </c>
      <c r="B73" s="18" t="s">
        <v>2770</v>
      </c>
      <c r="C73" s="18" t="s">
        <v>210</v>
      </c>
      <c r="D73" s="18" t="s">
        <v>210</v>
      </c>
      <c r="E73" s="18" t="s">
        <v>296</v>
      </c>
      <c r="F73" s="18" t="s">
        <v>3128</v>
      </c>
      <c r="G73" s="18"/>
      <c r="H73" s="18" t="s">
        <v>3814</v>
      </c>
      <c r="I73" s="18"/>
    </row>
    <row r="74" spans="1:9">
      <c r="A74" s="18" t="s">
        <v>2771</v>
      </c>
      <c r="B74" s="18" t="s">
        <v>2770</v>
      </c>
      <c r="C74" s="18" t="s">
        <v>211</v>
      </c>
      <c r="D74" s="18" t="s">
        <v>211</v>
      </c>
      <c r="E74" s="18" t="s">
        <v>297</v>
      </c>
      <c r="F74" s="18" t="s">
        <v>3128</v>
      </c>
      <c r="G74" s="18"/>
      <c r="H74" s="18" t="s">
        <v>3813</v>
      </c>
      <c r="I74" s="18"/>
    </row>
    <row r="75" spans="1:9">
      <c r="A75" s="18" t="s">
        <v>2771</v>
      </c>
      <c r="B75" s="18" t="s">
        <v>2770</v>
      </c>
      <c r="C75" s="18" t="s">
        <v>196</v>
      </c>
      <c r="D75" s="18" t="s">
        <v>196</v>
      </c>
      <c r="E75" s="18" t="s">
        <v>298</v>
      </c>
      <c r="F75" s="18" t="s">
        <v>3128</v>
      </c>
      <c r="G75" s="18"/>
      <c r="H75" s="18" t="s">
        <v>3812</v>
      </c>
      <c r="I75" s="18"/>
    </row>
    <row r="76" spans="1:9">
      <c r="A76" s="18" t="s">
        <v>2771</v>
      </c>
      <c r="B76" s="18" t="s">
        <v>2770</v>
      </c>
      <c r="C76" s="18" t="s">
        <v>197</v>
      </c>
      <c r="D76" s="18" t="s">
        <v>197</v>
      </c>
      <c r="E76" s="18" t="s">
        <v>299</v>
      </c>
      <c r="F76" s="18" t="s">
        <v>3128</v>
      </c>
      <c r="G76" s="18"/>
      <c r="H76" s="18" t="s">
        <v>3811</v>
      </c>
      <c r="I76" s="18"/>
    </row>
    <row r="77" spans="1:9">
      <c r="A77" s="18" t="s">
        <v>2771</v>
      </c>
      <c r="B77" s="18" t="s">
        <v>2770</v>
      </c>
      <c r="C77" s="18" t="s">
        <v>224</v>
      </c>
      <c r="D77" s="18" t="s">
        <v>224</v>
      </c>
      <c r="E77" s="18" t="s">
        <v>300</v>
      </c>
      <c r="F77" s="18" t="s">
        <v>3128</v>
      </c>
      <c r="G77" s="18"/>
      <c r="H77" s="18" t="s">
        <v>3810</v>
      </c>
      <c r="I77" s="18"/>
    </row>
    <row r="78" spans="1:9">
      <c r="A78" s="18" t="s">
        <v>2771</v>
      </c>
      <c r="B78" s="18" t="s">
        <v>2770</v>
      </c>
      <c r="C78" s="18" t="s">
        <v>225</v>
      </c>
      <c r="D78" s="18" t="s">
        <v>225</v>
      </c>
      <c r="E78" s="18" t="s">
        <v>301</v>
      </c>
      <c r="F78" s="18" t="s">
        <v>3128</v>
      </c>
      <c r="G78" s="18"/>
      <c r="H78" s="18" t="s">
        <v>3809</v>
      </c>
      <c r="I78" s="18"/>
    </row>
    <row r="79" spans="1:9">
      <c r="A79" s="18" t="s">
        <v>2771</v>
      </c>
      <c r="B79" s="18" t="s">
        <v>2770</v>
      </c>
      <c r="C79" s="18" t="s">
        <v>202</v>
      </c>
      <c r="D79" s="18" t="s">
        <v>202</v>
      </c>
      <c r="E79" s="18" t="s">
        <v>302</v>
      </c>
      <c r="F79" s="18" t="s">
        <v>3128</v>
      </c>
      <c r="G79" s="18"/>
      <c r="H79" s="18" t="s">
        <v>3808</v>
      </c>
      <c r="I79" s="18"/>
    </row>
    <row r="80" spans="1:9">
      <c r="A80" s="18" t="s">
        <v>2771</v>
      </c>
      <c r="B80" s="18" t="s">
        <v>2770</v>
      </c>
      <c r="C80" s="18" t="s">
        <v>203</v>
      </c>
      <c r="D80" s="18" t="s">
        <v>203</v>
      </c>
      <c r="E80" s="18" t="s">
        <v>303</v>
      </c>
      <c r="F80" s="18" t="s">
        <v>3128</v>
      </c>
      <c r="G80" s="18"/>
      <c r="H80" s="18" t="s">
        <v>3807</v>
      </c>
      <c r="I80" s="18"/>
    </row>
    <row r="81" spans="1:13">
      <c r="A81" s="18" t="s">
        <v>2771</v>
      </c>
      <c r="B81" s="18" t="s">
        <v>2770</v>
      </c>
      <c r="C81" s="18" t="s">
        <v>214</v>
      </c>
      <c r="D81" s="18" t="s">
        <v>214</v>
      </c>
      <c r="E81" s="18" t="s">
        <v>304</v>
      </c>
      <c r="F81" s="18" t="s">
        <v>3128</v>
      </c>
      <c r="G81" s="18"/>
      <c r="H81" s="18" t="s">
        <v>3806</v>
      </c>
      <c r="I81" s="18"/>
    </row>
    <row r="82" spans="1:13">
      <c r="A82" s="18" t="s">
        <v>2771</v>
      </c>
      <c r="B82" s="18" t="s">
        <v>2770</v>
      </c>
      <c r="C82" s="18" t="s">
        <v>215</v>
      </c>
      <c r="D82" s="18" t="s">
        <v>215</v>
      </c>
      <c r="E82" s="18" t="s">
        <v>305</v>
      </c>
      <c r="F82" s="18" t="s">
        <v>3128</v>
      </c>
      <c r="G82" s="18"/>
      <c r="H82" s="18" t="s">
        <v>3805</v>
      </c>
      <c r="I82" s="18"/>
    </row>
    <row r="83" spans="1:13">
      <c r="A83" s="18" t="s">
        <v>2771</v>
      </c>
      <c r="B83" s="18" t="s">
        <v>2770</v>
      </c>
      <c r="C83" s="18" t="s">
        <v>216</v>
      </c>
      <c r="D83" s="18" t="s">
        <v>216</v>
      </c>
      <c r="E83" s="18" t="s">
        <v>306</v>
      </c>
      <c r="F83" s="18" t="s">
        <v>3128</v>
      </c>
      <c r="G83" s="18"/>
      <c r="H83" s="18" t="s">
        <v>3804</v>
      </c>
      <c r="I83" s="18"/>
    </row>
    <row r="84" spans="1:13">
      <c r="A84" s="18" t="s">
        <v>2771</v>
      </c>
      <c r="B84" s="18" t="s">
        <v>2770</v>
      </c>
      <c r="C84" s="18" t="s">
        <v>217</v>
      </c>
      <c r="D84" s="18" t="s">
        <v>217</v>
      </c>
      <c r="E84" s="18" t="s">
        <v>307</v>
      </c>
      <c r="F84" s="18" t="s">
        <v>3128</v>
      </c>
      <c r="G84" s="18"/>
      <c r="H84" s="18" t="s">
        <v>3803</v>
      </c>
      <c r="I84" s="18"/>
    </row>
    <row r="85" spans="1:13">
      <c r="A85" s="18" t="s">
        <v>2771</v>
      </c>
      <c r="B85" s="18" t="s">
        <v>2770</v>
      </c>
      <c r="C85" s="18" t="s">
        <v>220</v>
      </c>
      <c r="D85" s="18" t="s">
        <v>220</v>
      </c>
      <c r="E85" s="18" t="s">
        <v>308</v>
      </c>
      <c r="F85" s="18" t="s">
        <v>3128</v>
      </c>
      <c r="G85" s="18"/>
      <c r="H85" s="18" t="s">
        <v>3802</v>
      </c>
      <c r="I85" s="18"/>
    </row>
    <row r="86" spans="1:13">
      <c r="A86" s="18" t="s">
        <v>2771</v>
      </c>
      <c r="B86" s="18" t="s">
        <v>2770</v>
      </c>
      <c r="C86" s="18" t="s">
        <v>221</v>
      </c>
      <c r="D86" s="18" t="s">
        <v>221</v>
      </c>
      <c r="E86" s="18" t="s">
        <v>309</v>
      </c>
      <c r="F86" s="18" t="s">
        <v>3128</v>
      </c>
      <c r="G86" s="18"/>
      <c r="H86" s="18" t="s">
        <v>3801</v>
      </c>
      <c r="I86" s="18"/>
    </row>
    <row r="87" spans="1:13">
      <c r="A87" s="18" t="s">
        <v>2771</v>
      </c>
      <c r="B87" s="18" t="s">
        <v>2770</v>
      </c>
      <c r="C87" s="18" t="s">
        <v>200</v>
      </c>
      <c r="D87" s="18" t="s">
        <v>200</v>
      </c>
      <c r="E87" s="18" t="s">
        <v>310</v>
      </c>
      <c r="F87" s="18" t="s">
        <v>3128</v>
      </c>
      <c r="G87" s="18"/>
      <c r="H87" s="18" t="s">
        <v>3800</v>
      </c>
      <c r="I87" s="18"/>
    </row>
    <row r="88" spans="1:13">
      <c r="A88" s="18" t="s">
        <v>2771</v>
      </c>
      <c r="B88" s="18" t="s">
        <v>2770</v>
      </c>
      <c r="C88" s="18" t="s">
        <v>201</v>
      </c>
      <c r="D88" s="18" t="s">
        <v>201</v>
      </c>
      <c r="E88" s="18" t="s">
        <v>311</v>
      </c>
      <c r="F88" s="18" t="s">
        <v>3128</v>
      </c>
      <c r="G88" s="18"/>
      <c r="H88" s="18" t="s">
        <v>3799</v>
      </c>
      <c r="I88" s="18"/>
    </row>
    <row r="89" spans="1:13">
      <c r="A89" s="18" t="s">
        <v>2771</v>
      </c>
      <c r="B89" s="18" t="s">
        <v>2770</v>
      </c>
      <c r="C89" s="18" t="s">
        <v>666</v>
      </c>
      <c r="D89" s="18" t="s">
        <v>666</v>
      </c>
      <c r="E89" s="18" t="s">
        <v>2013</v>
      </c>
      <c r="F89" s="18" t="s">
        <v>3128</v>
      </c>
      <c r="G89" s="18"/>
      <c r="H89" s="18" t="s">
        <v>3798</v>
      </c>
      <c r="I89" s="18"/>
    </row>
    <row r="90" spans="1:13">
      <c r="A90" s="18" t="s">
        <v>2771</v>
      </c>
      <c r="B90" s="18" t="s">
        <v>2770</v>
      </c>
      <c r="C90" s="18" t="s">
        <v>99</v>
      </c>
      <c r="D90" s="18" t="s">
        <v>99</v>
      </c>
      <c r="E90" s="18" t="s">
        <v>312</v>
      </c>
      <c r="F90" s="18" t="s">
        <v>3128</v>
      </c>
      <c r="G90" s="18"/>
      <c r="H90" s="18" t="s">
        <v>3797</v>
      </c>
      <c r="I90" s="18"/>
    </row>
    <row r="91" spans="1:13">
      <c r="A91" s="18" t="s">
        <v>2771</v>
      </c>
      <c r="B91" s="18" t="s">
        <v>2770</v>
      </c>
      <c r="C91" s="18" t="s">
        <v>667</v>
      </c>
      <c r="D91" s="18" t="s">
        <v>667</v>
      </c>
      <c r="E91" s="18" t="s">
        <v>2014</v>
      </c>
      <c r="F91" s="18" t="s">
        <v>3128</v>
      </c>
      <c r="G91" s="18"/>
      <c r="H91" s="18" t="s">
        <v>3796</v>
      </c>
      <c r="I91" s="18"/>
    </row>
    <row r="92" spans="1:13">
      <c r="A92" s="18" t="s">
        <v>2771</v>
      </c>
      <c r="B92" s="18" t="s">
        <v>2770</v>
      </c>
      <c r="C92" s="18" t="s">
        <v>100</v>
      </c>
      <c r="D92" s="18" t="s">
        <v>100</v>
      </c>
      <c r="E92" s="18" t="s">
        <v>313</v>
      </c>
      <c r="F92" s="18" t="s">
        <v>3128</v>
      </c>
      <c r="G92" s="18"/>
      <c r="H92" s="18" t="s">
        <v>3795</v>
      </c>
      <c r="I92" s="18"/>
    </row>
    <row r="93" spans="1:13" s="20" customFormat="1">
      <c r="A93" s="19" t="s">
        <v>2771</v>
      </c>
      <c r="B93" s="19" t="s">
        <v>2770</v>
      </c>
      <c r="C93" s="19" t="s">
        <v>3794</v>
      </c>
      <c r="D93" s="18">
        <v>0</v>
      </c>
      <c r="E93" s="19" t="s">
        <v>3793</v>
      </c>
      <c r="F93" s="19" t="s">
        <v>2772</v>
      </c>
      <c r="G93" s="19"/>
      <c r="H93" s="19" t="s">
        <v>2772</v>
      </c>
      <c r="I93" s="19"/>
      <c r="L93" s="21"/>
      <c r="M93" s="21"/>
    </row>
    <row r="94" spans="1:13" s="20" customFormat="1">
      <c r="A94" s="19" t="s">
        <v>2771</v>
      </c>
      <c r="B94" s="19" t="s">
        <v>2770</v>
      </c>
      <c r="C94" s="19" t="s">
        <v>3792</v>
      </c>
      <c r="D94" s="18">
        <v>0</v>
      </c>
      <c r="E94" s="19" t="s">
        <v>3791</v>
      </c>
      <c r="F94" s="19" t="s">
        <v>2772</v>
      </c>
      <c r="G94" s="19"/>
      <c r="H94" s="19" t="s">
        <v>2772</v>
      </c>
      <c r="I94" s="19"/>
      <c r="L94" s="21"/>
      <c r="M94" s="21"/>
    </row>
    <row r="95" spans="1:13">
      <c r="A95" s="18" t="s">
        <v>2771</v>
      </c>
      <c r="B95" s="18" t="s">
        <v>2770</v>
      </c>
      <c r="C95" s="18" t="s">
        <v>670</v>
      </c>
      <c r="D95" s="18" t="s">
        <v>670</v>
      </c>
      <c r="E95" s="18" t="s">
        <v>2016</v>
      </c>
      <c r="F95" s="18" t="s">
        <v>3128</v>
      </c>
      <c r="G95" s="18"/>
      <c r="H95" s="18" t="s">
        <v>3790</v>
      </c>
      <c r="I95" s="18"/>
    </row>
    <row r="96" spans="1:13">
      <c r="A96" s="18" t="s">
        <v>2771</v>
      </c>
      <c r="B96" s="18" t="s">
        <v>2770</v>
      </c>
      <c r="C96" s="18" t="s">
        <v>8</v>
      </c>
      <c r="D96" s="18" t="s">
        <v>8</v>
      </c>
      <c r="E96" s="18" t="s">
        <v>314</v>
      </c>
      <c r="F96" s="18" t="s">
        <v>3128</v>
      </c>
      <c r="G96" s="18"/>
      <c r="H96" s="18" t="s">
        <v>3789</v>
      </c>
      <c r="I96" s="18"/>
    </row>
    <row r="97" spans="1:9">
      <c r="A97" s="18" t="s">
        <v>2771</v>
      </c>
      <c r="B97" s="18" t="s">
        <v>2770</v>
      </c>
      <c r="C97" s="18" t="s">
        <v>671</v>
      </c>
      <c r="D97" s="18" t="s">
        <v>669</v>
      </c>
      <c r="E97" s="18" t="s">
        <v>2017</v>
      </c>
      <c r="F97" s="18" t="s">
        <v>3128</v>
      </c>
      <c r="G97" s="18"/>
      <c r="H97" s="18" t="s">
        <v>3788</v>
      </c>
      <c r="I97" s="18"/>
    </row>
    <row r="98" spans="1:9">
      <c r="A98" s="18" t="s">
        <v>2771</v>
      </c>
      <c r="B98" s="18" t="s">
        <v>2770</v>
      </c>
      <c r="C98" s="18" t="s">
        <v>672</v>
      </c>
      <c r="D98" s="18" t="s">
        <v>672</v>
      </c>
      <c r="E98" s="18" t="s">
        <v>2018</v>
      </c>
      <c r="F98" s="18" t="s">
        <v>3128</v>
      </c>
      <c r="G98" s="18"/>
      <c r="H98" s="18" t="s">
        <v>3787</v>
      </c>
      <c r="I98" s="18"/>
    </row>
    <row r="99" spans="1:9">
      <c r="A99" s="18" t="s">
        <v>2771</v>
      </c>
      <c r="B99" s="18" t="s">
        <v>2770</v>
      </c>
      <c r="C99" s="18" t="s">
        <v>131</v>
      </c>
      <c r="D99" s="18" t="s">
        <v>131</v>
      </c>
      <c r="E99" s="18" t="s">
        <v>316</v>
      </c>
      <c r="F99" s="18" t="s">
        <v>3128</v>
      </c>
      <c r="G99" s="18"/>
      <c r="H99" s="18" t="s">
        <v>3786</v>
      </c>
      <c r="I99" s="18"/>
    </row>
    <row r="100" spans="1:9">
      <c r="A100" s="18" t="s">
        <v>2771</v>
      </c>
      <c r="B100" s="18" t="s">
        <v>2770</v>
      </c>
      <c r="C100" s="18" t="s">
        <v>677</v>
      </c>
      <c r="D100" s="18" t="s">
        <v>677</v>
      </c>
      <c r="E100" s="18" t="s">
        <v>2019</v>
      </c>
      <c r="F100" s="18" t="s">
        <v>3761</v>
      </c>
      <c r="G100" s="18"/>
      <c r="H100" s="18" t="s">
        <v>3785</v>
      </c>
      <c r="I100" s="18"/>
    </row>
    <row r="101" spans="1:9">
      <c r="A101" s="18" t="s">
        <v>2771</v>
      </c>
      <c r="B101" s="18" t="s">
        <v>2770</v>
      </c>
      <c r="C101" s="18" t="s">
        <v>678</v>
      </c>
      <c r="D101" s="18" t="s">
        <v>678</v>
      </c>
      <c r="E101" s="18" t="s">
        <v>2020</v>
      </c>
      <c r="F101" s="18" t="s">
        <v>3683</v>
      </c>
      <c r="G101" s="18" t="s">
        <v>3783</v>
      </c>
      <c r="H101" s="18" t="s">
        <v>3784</v>
      </c>
      <c r="I101" s="18"/>
    </row>
    <row r="102" spans="1:9">
      <c r="A102" s="18" t="s">
        <v>2771</v>
      </c>
      <c r="B102" s="18" t="s">
        <v>2770</v>
      </c>
      <c r="C102" s="18" t="s">
        <v>679</v>
      </c>
      <c r="D102" s="18" t="s">
        <v>679</v>
      </c>
      <c r="E102" s="18" t="s">
        <v>2021</v>
      </c>
      <c r="F102" s="18" t="s">
        <v>3683</v>
      </c>
      <c r="G102" s="18" t="s">
        <v>3783</v>
      </c>
      <c r="H102" s="18" t="s">
        <v>3782</v>
      </c>
      <c r="I102" s="18"/>
    </row>
    <row r="103" spans="1:9">
      <c r="A103" s="18" t="s">
        <v>2771</v>
      </c>
      <c r="B103" s="18" t="s">
        <v>2770</v>
      </c>
      <c r="C103" s="18" t="s">
        <v>680</v>
      </c>
      <c r="D103" s="18" t="s">
        <v>680</v>
      </c>
      <c r="E103" s="18" t="s">
        <v>2022</v>
      </c>
      <c r="F103" s="18" t="s">
        <v>3761</v>
      </c>
      <c r="G103" s="18"/>
      <c r="H103" s="18" t="s">
        <v>3781</v>
      </c>
      <c r="I103" s="18"/>
    </row>
    <row r="104" spans="1:9">
      <c r="A104" s="18" t="s">
        <v>2771</v>
      </c>
      <c r="B104" s="18" t="s">
        <v>2770</v>
      </c>
      <c r="C104" s="18" t="s">
        <v>681</v>
      </c>
      <c r="D104" s="18" t="s">
        <v>681</v>
      </c>
      <c r="E104" s="18" t="s">
        <v>2023</v>
      </c>
      <c r="F104" s="18" t="s">
        <v>3761</v>
      </c>
      <c r="G104" s="18"/>
      <c r="H104" s="18" t="s">
        <v>3780</v>
      </c>
      <c r="I104" s="18"/>
    </row>
    <row r="105" spans="1:9">
      <c r="A105" s="18" t="s">
        <v>2771</v>
      </c>
      <c r="B105" s="18" t="s">
        <v>2770</v>
      </c>
      <c r="C105" s="18" t="s">
        <v>682</v>
      </c>
      <c r="D105" s="18" t="s">
        <v>682</v>
      </c>
      <c r="E105" s="18" t="s">
        <v>2024</v>
      </c>
      <c r="F105" s="18" t="s">
        <v>3761</v>
      </c>
      <c r="G105" s="18"/>
      <c r="H105" s="18" t="s">
        <v>3779</v>
      </c>
      <c r="I105" s="18"/>
    </row>
    <row r="106" spans="1:9">
      <c r="A106" s="18" t="s">
        <v>2771</v>
      </c>
      <c r="B106" s="18" t="s">
        <v>2770</v>
      </c>
      <c r="C106" s="18" t="s">
        <v>683</v>
      </c>
      <c r="D106" s="18">
        <v>0</v>
      </c>
      <c r="E106" s="18" t="s">
        <v>3778</v>
      </c>
      <c r="F106" s="18" t="s">
        <v>3683</v>
      </c>
      <c r="G106" s="18"/>
      <c r="H106" s="18" t="s">
        <v>3777</v>
      </c>
      <c r="I106" s="18"/>
    </row>
    <row r="107" spans="1:9">
      <c r="A107" s="18" t="s">
        <v>2771</v>
      </c>
      <c r="B107" s="18" t="s">
        <v>2770</v>
      </c>
      <c r="C107" s="18" t="s">
        <v>684</v>
      </c>
      <c r="D107" s="18">
        <v>0</v>
      </c>
      <c r="E107" s="18" t="s">
        <v>3776</v>
      </c>
      <c r="F107" s="18" t="s">
        <v>3683</v>
      </c>
      <c r="G107" s="18"/>
      <c r="H107" s="18" t="s">
        <v>3775</v>
      </c>
      <c r="I107" s="18"/>
    </row>
    <row r="108" spans="1:9">
      <c r="A108" s="18" t="s">
        <v>2771</v>
      </c>
      <c r="B108" s="18" t="s">
        <v>2770</v>
      </c>
      <c r="C108" s="18" t="s">
        <v>685</v>
      </c>
      <c r="D108" s="18" t="s">
        <v>685</v>
      </c>
      <c r="E108" s="18" t="s">
        <v>2025</v>
      </c>
      <c r="F108" s="18" t="s">
        <v>3128</v>
      </c>
      <c r="G108" s="18"/>
      <c r="H108" s="18" t="s">
        <v>3774</v>
      </c>
      <c r="I108" s="18"/>
    </row>
    <row r="109" spans="1:9">
      <c r="A109" s="18" t="s">
        <v>2771</v>
      </c>
      <c r="B109" s="18" t="s">
        <v>2770</v>
      </c>
      <c r="C109" s="18" t="s">
        <v>20</v>
      </c>
      <c r="D109" s="18">
        <v>0</v>
      </c>
      <c r="E109" s="18" t="s">
        <v>3773</v>
      </c>
      <c r="F109" s="18" t="s">
        <v>2819</v>
      </c>
      <c r="G109" s="18"/>
      <c r="H109" s="18" t="s">
        <v>3772</v>
      </c>
      <c r="I109" s="18"/>
    </row>
    <row r="110" spans="1:9">
      <c r="A110" s="18" t="s">
        <v>2771</v>
      </c>
      <c r="B110" s="18" t="s">
        <v>2770</v>
      </c>
      <c r="C110" s="18" t="s">
        <v>1309</v>
      </c>
      <c r="D110" s="18" t="s">
        <v>1309</v>
      </c>
      <c r="E110" s="18" t="s">
        <v>2353</v>
      </c>
      <c r="F110" s="18" t="s">
        <v>2819</v>
      </c>
      <c r="G110" s="18"/>
      <c r="H110" s="18" t="s">
        <v>3771</v>
      </c>
      <c r="I110" s="18"/>
    </row>
    <row r="111" spans="1:9">
      <c r="A111" s="18" t="s">
        <v>2771</v>
      </c>
      <c r="B111" s="18" t="s">
        <v>2770</v>
      </c>
      <c r="C111" s="18" t="s">
        <v>1364</v>
      </c>
      <c r="D111" s="18" t="s">
        <v>1364</v>
      </c>
      <c r="E111" s="18" t="s">
        <v>2397</v>
      </c>
      <c r="F111" s="18" t="s">
        <v>3007</v>
      </c>
      <c r="G111" s="18"/>
      <c r="H111" s="18" t="s">
        <v>3770</v>
      </c>
      <c r="I111" s="18"/>
    </row>
    <row r="112" spans="1:9">
      <c r="A112" s="18" t="s">
        <v>2771</v>
      </c>
      <c r="B112" s="18" t="s">
        <v>2770</v>
      </c>
      <c r="C112" s="18" t="s">
        <v>22</v>
      </c>
      <c r="D112" s="18">
        <v>0</v>
      </c>
      <c r="E112" s="18" t="s">
        <v>3769</v>
      </c>
      <c r="F112" s="18" t="s">
        <v>3007</v>
      </c>
      <c r="G112" s="18"/>
      <c r="H112" s="18" t="s">
        <v>3768</v>
      </c>
      <c r="I112" s="18"/>
    </row>
    <row r="113" spans="1:13">
      <c r="A113" s="18" t="s">
        <v>2771</v>
      </c>
      <c r="B113" s="18" t="s">
        <v>2770</v>
      </c>
      <c r="C113" s="18" t="s">
        <v>21</v>
      </c>
      <c r="D113" s="18">
        <v>0</v>
      </c>
      <c r="E113" s="18" t="s">
        <v>3767</v>
      </c>
      <c r="F113" s="18" t="s">
        <v>2819</v>
      </c>
      <c r="G113" s="18"/>
      <c r="H113" s="18" t="s">
        <v>3766</v>
      </c>
      <c r="I113" s="18"/>
    </row>
    <row r="114" spans="1:13">
      <c r="A114" s="18" t="s">
        <v>2771</v>
      </c>
      <c r="B114" s="18" t="s">
        <v>2770</v>
      </c>
      <c r="C114" s="18" t="s">
        <v>1310</v>
      </c>
      <c r="D114" s="18" t="s">
        <v>1310</v>
      </c>
      <c r="E114" s="18" t="s">
        <v>2354</v>
      </c>
      <c r="F114" s="18" t="s">
        <v>2819</v>
      </c>
      <c r="G114" s="18"/>
      <c r="H114" s="18" t="s">
        <v>3765</v>
      </c>
      <c r="I114" s="18"/>
    </row>
    <row r="115" spans="1:13">
      <c r="A115" s="18" t="s">
        <v>2771</v>
      </c>
      <c r="B115" s="18" t="s">
        <v>2770</v>
      </c>
      <c r="C115" s="18" t="s">
        <v>686</v>
      </c>
      <c r="D115" s="18" t="s">
        <v>686</v>
      </c>
      <c r="E115" s="18" t="s">
        <v>2026</v>
      </c>
      <c r="F115" s="18" t="s">
        <v>3761</v>
      </c>
      <c r="G115" s="18"/>
      <c r="H115" s="18" t="s">
        <v>3764</v>
      </c>
      <c r="I115" s="18"/>
    </row>
    <row r="116" spans="1:13">
      <c r="A116" s="18" t="s">
        <v>2771</v>
      </c>
      <c r="B116" s="18" t="s">
        <v>2770</v>
      </c>
      <c r="C116" s="18" t="s">
        <v>687</v>
      </c>
      <c r="D116" s="18" t="s">
        <v>687</v>
      </c>
      <c r="E116" s="18" t="s">
        <v>2027</v>
      </c>
      <c r="F116" s="18" t="s">
        <v>3761</v>
      </c>
      <c r="G116" s="18"/>
      <c r="H116" s="18" t="s">
        <v>3763</v>
      </c>
      <c r="I116" s="18"/>
    </row>
    <row r="117" spans="1:13">
      <c r="A117" s="18" t="s">
        <v>2771</v>
      </c>
      <c r="B117" s="18" t="s">
        <v>2770</v>
      </c>
      <c r="C117" s="18" t="s">
        <v>94</v>
      </c>
      <c r="D117" s="18" t="s">
        <v>94</v>
      </c>
      <c r="E117" s="18" t="s">
        <v>317</v>
      </c>
      <c r="F117" s="18" t="s">
        <v>3128</v>
      </c>
      <c r="G117" s="18"/>
      <c r="H117" s="18" t="s">
        <v>3762</v>
      </c>
      <c r="I117" s="18"/>
    </row>
    <row r="118" spans="1:13">
      <c r="A118" s="18" t="s">
        <v>2771</v>
      </c>
      <c r="B118" s="18" t="s">
        <v>2770</v>
      </c>
      <c r="C118" s="18" t="s">
        <v>688</v>
      </c>
      <c r="D118" s="18" t="s">
        <v>688</v>
      </c>
      <c r="E118" s="18" t="s">
        <v>2028</v>
      </c>
      <c r="F118" s="18" t="s">
        <v>3761</v>
      </c>
      <c r="G118" s="18"/>
      <c r="H118" s="18" t="s">
        <v>3760</v>
      </c>
      <c r="I118" s="18"/>
    </row>
    <row r="119" spans="1:13">
      <c r="A119" s="18" t="s">
        <v>2771</v>
      </c>
      <c r="B119" s="18" t="s">
        <v>2770</v>
      </c>
      <c r="C119" s="18" t="s">
        <v>697</v>
      </c>
      <c r="D119" s="18">
        <v>0</v>
      </c>
      <c r="E119" s="18" t="s">
        <v>3710</v>
      </c>
      <c r="F119" s="18" t="s">
        <v>3683</v>
      </c>
      <c r="G119" s="18"/>
      <c r="H119" s="18" t="s">
        <v>3759</v>
      </c>
      <c r="I119" s="18"/>
    </row>
    <row r="120" spans="1:13">
      <c r="A120" s="18" t="s">
        <v>2771</v>
      </c>
      <c r="B120" s="18" t="s">
        <v>2770</v>
      </c>
      <c r="C120" s="18" t="s">
        <v>698</v>
      </c>
      <c r="D120" s="18">
        <v>0</v>
      </c>
      <c r="E120" s="18" t="s">
        <v>3708</v>
      </c>
      <c r="F120" s="18" t="s">
        <v>3683</v>
      </c>
      <c r="G120" s="18"/>
      <c r="H120" s="18" t="s">
        <v>3758</v>
      </c>
      <c r="I120" s="18"/>
    </row>
    <row r="121" spans="1:13">
      <c r="A121" s="18" t="s">
        <v>2771</v>
      </c>
      <c r="B121" s="18" t="s">
        <v>2770</v>
      </c>
      <c r="C121" s="18" t="s">
        <v>699</v>
      </c>
      <c r="D121" s="18" t="s">
        <v>699</v>
      </c>
      <c r="E121" s="18" t="s">
        <v>2029</v>
      </c>
      <c r="F121" s="18" t="s">
        <v>3128</v>
      </c>
      <c r="G121" s="18"/>
      <c r="H121" s="18" t="s">
        <v>3757</v>
      </c>
      <c r="I121" s="18"/>
    </row>
    <row r="122" spans="1:13">
      <c r="A122" s="18" t="s">
        <v>2771</v>
      </c>
      <c r="B122" s="18" t="s">
        <v>2770</v>
      </c>
      <c r="C122" s="18" t="s">
        <v>700</v>
      </c>
      <c r="D122" s="18" t="s">
        <v>700</v>
      </c>
      <c r="E122" s="18" t="s">
        <v>2030</v>
      </c>
      <c r="F122" s="18" t="s">
        <v>3128</v>
      </c>
      <c r="G122" s="18"/>
      <c r="H122" s="18" t="s">
        <v>3756</v>
      </c>
      <c r="I122" s="18"/>
    </row>
    <row r="123" spans="1:13">
      <c r="A123" s="18" t="s">
        <v>2771</v>
      </c>
      <c r="B123" s="18" t="s">
        <v>2770</v>
      </c>
      <c r="C123" s="18" t="s">
        <v>701</v>
      </c>
      <c r="D123" s="18" t="s">
        <v>701</v>
      </c>
      <c r="E123" s="18" t="s">
        <v>2031</v>
      </c>
      <c r="F123" s="18" t="s">
        <v>3128</v>
      </c>
      <c r="G123" s="18"/>
      <c r="H123" s="18" t="s">
        <v>3755</v>
      </c>
      <c r="I123" s="18"/>
    </row>
    <row r="124" spans="1:13">
      <c r="A124" s="18" t="s">
        <v>2771</v>
      </c>
      <c r="B124" s="18" t="s">
        <v>2770</v>
      </c>
      <c r="C124" s="18" t="s">
        <v>702</v>
      </c>
      <c r="D124" s="18" t="s">
        <v>702</v>
      </c>
      <c r="E124" s="18" t="s">
        <v>2032</v>
      </c>
      <c r="F124" s="18" t="s">
        <v>3128</v>
      </c>
      <c r="G124" s="18"/>
      <c r="H124" s="18" t="s">
        <v>3754</v>
      </c>
      <c r="I124" s="18"/>
    </row>
    <row r="125" spans="1:13">
      <c r="A125" s="18" t="s">
        <v>2771</v>
      </c>
      <c r="B125" s="18" t="s">
        <v>2770</v>
      </c>
      <c r="C125" s="18" t="s">
        <v>703</v>
      </c>
      <c r="D125" s="18" t="s">
        <v>703</v>
      </c>
      <c r="E125" s="18" t="s">
        <v>2033</v>
      </c>
      <c r="F125" s="18" t="s">
        <v>3128</v>
      </c>
      <c r="G125" s="18"/>
      <c r="H125" s="18" t="s">
        <v>3753</v>
      </c>
      <c r="I125" s="18"/>
    </row>
    <row r="126" spans="1:13" s="20" customFormat="1">
      <c r="A126" s="19" t="s">
        <v>2771</v>
      </c>
      <c r="B126" s="19" t="s">
        <v>2770</v>
      </c>
      <c r="C126" s="19" t="s">
        <v>704</v>
      </c>
      <c r="D126" s="18" t="s">
        <v>704</v>
      </c>
      <c r="E126" s="19" t="s">
        <v>2034</v>
      </c>
      <c r="F126" s="19" t="s">
        <v>2772</v>
      </c>
      <c r="G126" s="19"/>
      <c r="H126" s="19" t="s">
        <v>2772</v>
      </c>
      <c r="I126" s="19"/>
      <c r="L126" s="21"/>
      <c r="M126" s="21"/>
    </row>
    <row r="127" spans="1:13">
      <c r="A127" s="18" t="s">
        <v>2771</v>
      </c>
      <c r="B127" s="18" t="s">
        <v>2770</v>
      </c>
      <c r="C127" s="18" t="s">
        <v>226</v>
      </c>
      <c r="D127" s="18" t="s">
        <v>226</v>
      </c>
      <c r="E127" s="18" t="s">
        <v>318</v>
      </c>
      <c r="F127" s="18" t="s">
        <v>3128</v>
      </c>
      <c r="G127" s="18"/>
      <c r="H127" s="18" t="s">
        <v>3752</v>
      </c>
      <c r="I127" s="18"/>
    </row>
    <row r="128" spans="1:13">
      <c r="A128" s="18" t="s">
        <v>2771</v>
      </c>
      <c r="B128" s="18" t="s">
        <v>2770</v>
      </c>
      <c r="C128" s="18" t="s">
        <v>227</v>
      </c>
      <c r="D128" s="18" t="s">
        <v>227</v>
      </c>
      <c r="E128" s="18" t="s">
        <v>319</v>
      </c>
      <c r="F128" s="18" t="s">
        <v>3128</v>
      </c>
      <c r="G128" s="18"/>
      <c r="H128" s="18" t="s">
        <v>3751</v>
      </c>
      <c r="I128" s="18"/>
    </row>
    <row r="129" spans="1:9">
      <c r="A129" s="18" t="s">
        <v>2771</v>
      </c>
      <c r="B129" s="18" t="s">
        <v>2770</v>
      </c>
      <c r="C129" s="18" t="s">
        <v>236</v>
      </c>
      <c r="D129" s="18" t="s">
        <v>236</v>
      </c>
      <c r="E129" s="18" t="s">
        <v>320</v>
      </c>
      <c r="F129" s="18" t="s">
        <v>3128</v>
      </c>
      <c r="G129" s="18"/>
      <c r="H129" s="18" t="s">
        <v>3750</v>
      </c>
      <c r="I129" s="18"/>
    </row>
    <row r="130" spans="1:9">
      <c r="A130" s="18" t="s">
        <v>2771</v>
      </c>
      <c r="B130" s="18" t="s">
        <v>2770</v>
      </c>
      <c r="C130" s="18" t="s">
        <v>237</v>
      </c>
      <c r="D130" s="18" t="s">
        <v>237</v>
      </c>
      <c r="E130" s="18" t="s">
        <v>321</v>
      </c>
      <c r="F130" s="18" t="s">
        <v>3128</v>
      </c>
      <c r="G130" s="18"/>
      <c r="H130" s="18" t="s">
        <v>3749</v>
      </c>
      <c r="I130" s="18"/>
    </row>
    <row r="131" spans="1:9">
      <c r="A131" s="18" t="s">
        <v>2771</v>
      </c>
      <c r="B131" s="18" t="s">
        <v>2770</v>
      </c>
      <c r="C131" s="18" t="s">
        <v>705</v>
      </c>
      <c r="D131" s="18">
        <v>0</v>
      </c>
      <c r="E131" s="18" t="s">
        <v>3748</v>
      </c>
      <c r="F131" s="18" t="s">
        <v>3683</v>
      </c>
      <c r="G131" s="18"/>
      <c r="H131" s="18" t="s">
        <v>3747</v>
      </c>
      <c r="I131" s="18"/>
    </row>
    <row r="132" spans="1:9">
      <c r="A132" s="18" t="s">
        <v>2771</v>
      </c>
      <c r="B132" s="18" t="s">
        <v>2770</v>
      </c>
      <c r="C132" s="18" t="s">
        <v>706</v>
      </c>
      <c r="D132" s="18">
        <v>0</v>
      </c>
      <c r="E132" s="18" t="s">
        <v>3746</v>
      </c>
      <c r="F132" s="18" t="s">
        <v>3683</v>
      </c>
      <c r="G132" s="18"/>
      <c r="H132" s="18" t="s">
        <v>3745</v>
      </c>
      <c r="I132" s="18"/>
    </row>
    <row r="133" spans="1:9">
      <c r="A133" s="18" t="s">
        <v>2771</v>
      </c>
      <c r="B133" s="18" t="s">
        <v>2770</v>
      </c>
      <c r="C133" s="18" t="s">
        <v>208</v>
      </c>
      <c r="D133" s="18" t="s">
        <v>208</v>
      </c>
      <c r="E133" s="18" t="s">
        <v>322</v>
      </c>
      <c r="F133" s="18" t="s">
        <v>3128</v>
      </c>
      <c r="G133" s="18"/>
      <c r="H133" s="18" t="s">
        <v>3744</v>
      </c>
      <c r="I133" s="18"/>
    </row>
    <row r="134" spans="1:9">
      <c r="A134" s="18" t="s">
        <v>2771</v>
      </c>
      <c r="B134" s="18" t="s">
        <v>2770</v>
      </c>
      <c r="C134" s="18" t="s">
        <v>240</v>
      </c>
      <c r="D134" s="18" t="s">
        <v>240</v>
      </c>
      <c r="E134" s="18" t="s">
        <v>323</v>
      </c>
      <c r="F134" s="18" t="s">
        <v>3128</v>
      </c>
      <c r="G134" s="18"/>
      <c r="H134" s="18" t="s">
        <v>3743</v>
      </c>
      <c r="I134" s="18"/>
    </row>
    <row r="135" spans="1:9">
      <c r="A135" s="18" t="s">
        <v>2771</v>
      </c>
      <c r="B135" s="18" t="s">
        <v>2770</v>
      </c>
      <c r="C135" s="18" t="s">
        <v>253</v>
      </c>
      <c r="D135" s="18" t="s">
        <v>253</v>
      </c>
      <c r="E135" s="18" t="s">
        <v>324</v>
      </c>
      <c r="F135" s="18" t="s">
        <v>3128</v>
      </c>
      <c r="G135" s="18"/>
      <c r="H135" s="18" t="s">
        <v>3742</v>
      </c>
      <c r="I135" s="18"/>
    </row>
    <row r="136" spans="1:9">
      <c r="A136" s="18" t="s">
        <v>2771</v>
      </c>
      <c r="B136" s="18" t="s">
        <v>2770</v>
      </c>
      <c r="C136" s="18" t="s">
        <v>254</v>
      </c>
      <c r="D136" s="18" t="s">
        <v>254</v>
      </c>
      <c r="E136" s="18" t="s">
        <v>325</v>
      </c>
      <c r="F136" s="18" t="s">
        <v>3128</v>
      </c>
      <c r="G136" s="18"/>
      <c r="H136" s="18" t="s">
        <v>3741</v>
      </c>
      <c r="I136" s="18"/>
    </row>
    <row r="137" spans="1:9">
      <c r="A137" s="18" t="s">
        <v>2771</v>
      </c>
      <c r="B137" s="18" t="s">
        <v>2770</v>
      </c>
      <c r="C137" s="18" t="s">
        <v>230</v>
      </c>
      <c r="D137" s="18" t="s">
        <v>230</v>
      </c>
      <c r="E137" s="18" t="s">
        <v>326</v>
      </c>
      <c r="F137" s="18" t="s">
        <v>3128</v>
      </c>
      <c r="G137" s="18"/>
      <c r="H137" s="18" t="s">
        <v>3740</v>
      </c>
      <c r="I137" s="18"/>
    </row>
    <row r="138" spans="1:9">
      <c r="A138" s="18" t="s">
        <v>2771</v>
      </c>
      <c r="B138" s="18" t="s">
        <v>2770</v>
      </c>
      <c r="C138" s="18" t="s">
        <v>231</v>
      </c>
      <c r="D138" s="18" t="s">
        <v>231</v>
      </c>
      <c r="E138" s="18" t="s">
        <v>327</v>
      </c>
      <c r="F138" s="18" t="s">
        <v>3128</v>
      </c>
      <c r="G138" s="18"/>
      <c r="H138" s="18" t="s">
        <v>3739</v>
      </c>
      <c r="I138" s="18"/>
    </row>
    <row r="139" spans="1:9">
      <c r="A139" s="18" t="s">
        <v>2771</v>
      </c>
      <c r="B139" s="18" t="s">
        <v>2770</v>
      </c>
      <c r="C139" s="18" t="s">
        <v>243</v>
      </c>
      <c r="D139" s="18" t="s">
        <v>243</v>
      </c>
      <c r="E139" s="18" t="s">
        <v>328</v>
      </c>
      <c r="F139" s="18" t="s">
        <v>3128</v>
      </c>
      <c r="G139" s="18"/>
      <c r="H139" s="18" t="s">
        <v>3738</v>
      </c>
      <c r="I139" s="18"/>
    </row>
    <row r="140" spans="1:9">
      <c r="A140" s="18" t="s">
        <v>2771</v>
      </c>
      <c r="B140" s="18" t="s">
        <v>2770</v>
      </c>
      <c r="C140" s="18" t="s">
        <v>244</v>
      </c>
      <c r="D140" s="18" t="s">
        <v>244</v>
      </c>
      <c r="E140" s="18" t="s">
        <v>329</v>
      </c>
      <c r="F140" s="18" t="s">
        <v>3128</v>
      </c>
      <c r="G140" s="18"/>
      <c r="H140" s="18" t="s">
        <v>3737</v>
      </c>
      <c r="I140" s="18"/>
    </row>
    <row r="141" spans="1:9">
      <c r="A141" s="18" t="s">
        <v>2771</v>
      </c>
      <c r="B141" s="18" t="s">
        <v>2770</v>
      </c>
      <c r="C141" s="18" t="s">
        <v>238</v>
      </c>
      <c r="D141" s="18" t="s">
        <v>238</v>
      </c>
      <c r="E141" s="18" t="s">
        <v>330</v>
      </c>
      <c r="F141" s="18" t="s">
        <v>3128</v>
      </c>
      <c r="G141" s="18"/>
      <c r="H141" s="18" t="s">
        <v>3736</v>
      </c>
      <c r="I141" s="18"/>
    </row>
    <row r="142" spans="1:9">
      <c r="A142" s="18" t="s">
        <v>2771</v>
      </c>
      <c r="B142" s="18" t="s">
        <v>2770</v>
      </c>
      <c r="C142" s="18" t="s">
        <v>239</v>
      </c>
      <c r="D142" s="18" t="s">
        <v>239</v>
      </c>
      <c r="E142" s="18" t="s">
        <v>331</v>
      </c>
      <c r="F142" s="18" t="s">
        <v>3128</v>
      </c>
      <c r="G142" s="18"/>
      <c r="H142" s="18" t="s">
        <v>3735</v>
      </c>
      <c r="I142" s="18"/>
    </row>
    <row r="143" spans="1:9">
      <c r="A143" s="18" t="s">
        <v>2771</v>
      </c>
      <c r="B143" s="18" t="s">
        <v>2770</v>
      </c>
      <c r="C143" s="18" t="s">
        <v>249</v>
      </c>
      <c r="D143" s="18" t="s">
        <v>249</v>
      </c>
      <c r="E143" s="18" t="s">
        <v>332</v>
      </c>
      <c r="F143" s="18" t="s">
        <v>3128</v>
      </c>
      <c r="G143" s="18"/>
      <c r="H143" s="18" t="s">
        <v>3734</v>
      </c>
      <c r="I143" s="18"/>
    </row>
    <row r="144" spans="1:9">
      <c r="A144" s="18" t="s">
        <v>2771</v>
      </c>
      <c r="B144" s="18" t="s">
        <v>2770</v>
      </c>
      <c r="C144" s="18" t="s">
        <v>250</v>
      </c>
      <c r="D144" s="18" t="s">
        <v>250</v>
      </c>
      <c r="E144" s="18" t="s">
        <v>333</v>
      </c>
      <c r="F144" s="18" t="s">
        <v>3128</v>
      </c>
      <c r="G144" s="18"/>
      <c r="H144" s="18" t="s">
        <v>3733</v>
      </c>
      <c r="I144" s="18"/>
    </row>
    <row r="145" spans="1:9">
      <c r="A145" s="18" t="s">
        <v>2771</v>
      </c>
      <c r="B145" s="18" t="s">
        <v>2770</v>
      </c>
      <c r="C145" s="18" t="s">
        <v>241</v>
      </c>
      <c r="D145" s="18" t="s">
        <v>241</v>
      </c>
      <c r="E145" s="18" t="s">
        <v>334</v>
      </c>
      <c r="F145" s="18" t="s">
        <v>3128</v>
      </c>
      <c r="G145" s="18"/>
      <c r="H145" s="18" t="s">
        <v>3732</v>
      </c>
      <c r="I145" s="18"/>
    </row>
    <row r="146" spans="1:9">
      <c r="A146" s="18" t="s">
        <v>2771</v>
      </c>
      <c r="B146" s="18" t="s">
        <v>2770</v>
      </c>
      <c r="C146" s="18" t="s">
        <v>242</v>
      </c>
      <c r="D146" s="18" t="s">
        <v>242</v>
      </c>
      <c r="E146" s="18" t="s">
        <v>335</v>
      </c>
      <c r="F146" s="18" t="s">
        <v>3128</v>
      </c>
      <c r="G146" s="18"/>
      <c r="H146" s="18" t="s">
        <v>3731</v>
      </c>
      <c r="I146" s="18"/>
    </row>
    <row r="147" spans="1:9">
      <c r="A147" s="18" t="s">
        <v>2771</v>
      </c>
      <c r="B147" s="18" t="s">
        <v>2770</v>
      </c>
      <c r="C147" s="18" t="s">
        <v>228</v>
      </c>
      <c r="D147" s="18" t="s">
        <v>228</v>
      </c>
      <c r="E147" s="18" t="s">
        <v>336</v>
      </c>
      <c r="F147" s="18" t="s">
        <v>3128</v>
      </c>
      <c r="G147" s="18"/>
      <c r="H147" s="18" t="s">
        <v>3730</v>
      </c>
      <c r="I147" s="18"/>
    </row>
    <row r="148" spans="1:9">
      <c r="A148" s="18" t="s">
        <v>2771</v>
      </c>
      <c r="B148" s="18" t="s">
        <v>2770</v>
      </c>
      <c r="C148" s="18" t="s">
        <v>229</v>
      </c>
      <c r="D148" s="18" t="s">
        <v>229</v>
      </c>
      <c r="E148" s="18" t="s">
        <v>337</v>
      </c>
      <c r="F148" s="18" t="s">
        <v>3128</v>
      </c>
      <c r="G148" s="18"/>
      <c r="H148" s="18" t="s">
        <v>3729</v>
      </c>
      <c r="I148" s="18"/>
    </row>
    <row r="149" spans="1:9">
      <c r="A149" s="18" t="s">
        <v>2771</v>
      </c>
      <c r="B149" s="18" t="s">
        <v>2770</v>
      </c>
      <c r="C149" s="18" t="s">
        <v>255</v>
      </c>
      <c r="D149" s="18" t="s">
        <v>255</v>
      </c>
      <c r="E149" s="18" t="s">
        <v>338</v>
      </c>
      <c r="F149" s="18" t="s">
        <v>3128</v>
      </c>
      <c r="G149" s="18"/>
      <c r="H149" s="18" t="s">
        <v>3728</v>
      </c>
      <c r="I149" s="18"/>
    </row>
    <row r="150" spans="1:9">
      <c r="A150" s="18" t="s">
        <v>2771</v>
      </c>
      <c r="B150" s="18" t="s">
        <v>2770</v>
      </c>
      <c r="C150" s="18" t="s">
        <v>256</v>
      </c>
      <c r="D150" s="18" t="s">
        <v>256</v>
      </c>
      <c r="E150" s="18" t="s">
        <v>339</v>
      </c>
      <c r="F150" s="18" t="s">
        <v>3128</v>
      </c>
      <c r="G150" s="18"/>
      <c r="H150" s="18" t="s">
        <v>3727</v>
      </c>
      <c r="I150" s="18"/>
    </row>
    <row r="151" spans="1:9">
      <c r="A151" s="18" t="s">
        <v>2771</v>
      </c>
      <c r="B151" s="18" t="s">
        <v>2770</v>
      </c>
      <c r="C151" s="18" t="s">
        <v>234</v>
      </c>
      <c r="D151" s="18" t="s">
        <v>234</v>
      </c>
      <c r="E151" s="18" t="s">
        <v>340</v>
      </c>
      <c r="F151" s="18" t="s">
        <v>3128</v>
      </c>
      <c r="G151" s="18"/>
      <c r="H151" s="18" t="s">
        <v>3726</v>
      </c>
      <c r="I151" s="18"/>
    </row>
    <row r="152" spans="1:9">
      <c r="A152" s="18" t="s">
        <v>2771</v>
      </c>
      <c r="B152" s="18" t="s">
        <v>2770</v>
      </c>
      <c r="C152" s="18" t="s">
        <v>235</v>
      </c>
      <c r="D152" s="18" t="s">
        <v>235</v>
      </c>
      <c r="E152" s="18" t="s">
        <v>341</v>
      </c>
      <c r="F152" s="18" t="s">
        <v>3128</v>
      </c>
      <c r="G152" s="18"/>
      <c r="H152" s="18" t="s">
        <v>3725</v>
      </c>
      <c r="I152" s="18"/>
    </row>
    <row r="153" spans="1:9">
      <c r="A153" s="18" t="s">
        <v>2771</v>
      </c>
      <c r="B153" s="18" t="s">
        <v>2770</v>
      </c>
      <c r="C153" s="18" t="s">
        <v>245</v>
      </c>
      <c r="D153" s="18" t="s">
        <v>245</v>
      </c>
      <c r="E153" s="18" t="s">
        <v>342</v>
      </c>
      <c r="F153" s="18" t="s">
        <v>3128</v>
      </c>
      <c r="G153" s="18"/>
      <c r="H153" s="18" t="s">
        <v>3724</v>
      </c>
      <c r="I153" s="18"/>
    </row>
    <row r="154" spans="1:9">
      <c r="A154" s="18" t="s">
        <v>2771</v>
      </c>
      <c r="B154" s="18" t="s">
        <v>2770</v>
      </c>
      <c r="C154" s="18" t="s">
        <v>246</v>
      </c>
      <c r="D154" s="18" t="s">
        <v>246</v>
      </c>
      <c r="E154" s="18" t="s">
        <v>343</v>
      </c>
      <c r="F154" s="18" t="s">
        <v>3128</v>
      </c>
      <c r="G154" s="18"/>
      <c r="H154" s="18" t="s">
        <v>3723</v>
      </c>
      <c r="I154" s="18"/>
    </row>
    <row r="155" spans="1:9">
      <c r="A155" s="18" t="s">
        <v>2771</v>
      </c>
      <c r="B155" s="18" t="s">
        <v>2770</v>
      </c>
      <c r="C155" s="18" t="s">
        <v>247</v>
      </c>
      <c r="D155" s="18" t="s">
        <v>247</v>
      </c>
      <c r="E155" s="18" t="s">
        <v>344</v>
      </c>
      <c r="F155" s="18" t="s">
        <v>3128</v>
      </c>
      <c r="G155" s="18"/>
      <c r="H155" s="18" t="s">
        <v>3722</v>
      </c>
      <c r="I155" s="18"/>
    </row>
    <row r="156" spans="1:9">
      <c r="A156" s="18" t="s">
        <v>2771</v>
      </c>
      <c r="B156" s="18" t="s">
        <v>2770</v>
      </c>
      <c r="C156" s="18" t="s">
        <v>248</v>
      </c>
      <c r="D156" s="18" t="s">
        <v>248</v>
      </c>
      <c r="E156" s="18" t="s">
        <v>345</v>
      </c>
      <c r="F156" s="18" t="s">
        <v>3128</v>
      </c>
      <c r="G156" s="18"/>
      <c r="H156" s="18" t="s">
        <v>3721</v>
      </c>
      <c r="I156" s="18"/>
    </row>
    <row r="157" spans="1:9">
      <c r="A157" s="18" t="s">
        <v>2771</v>
      </c>
      <c r="B157" s="18" t="s">
        <v>2770</v>
      </c>
      <c r="C157" s="18" t="s">
        <v>251</v>
      </c>
      <c r="D157" s="18" t="s">
        <v>251</v>
      </c>
      <c r="E157" s="18" t="s">
        <v>346</v>
      </c>
      <c r="F157" s="18" t="s">
        <v>3128</v>
      </c>
      <c r="G157" s="18"/>
      <c r="H157" s="18" t="s">
        <v>3720</v>
      </c>
      <c r="I157" s="18"/>
    </row>
    <row r="158" spans="1:9">
      <c r="A158" s="18" t="s">
        <v>2771</v>
      </c>
      <c r="B158" s="18" t="s">
        <v>2770</v>
      </c>
      <c r="C158" s="18" t="s">
        <v>252</v>
      </c>
      <c r="D158" s="18" t="s">
        <v>252</v>
      </c>
      <c r="E158" s="18" t="s">
        <v>347</v>
      </c>
      <c r="F158" s="18" t="s">
        <v>3128</v>
      </c>
      <c r="G158" s="18"/>
      <c r="H158" s="18" t="s">
        <v>3719</v>
      </c>
      <c r="I158" s="18"/>
    </row>
    <row r="159" spans="1:9">
      <c r="A159" s="18" t="s">
        <v>2771</v>
      </c>
      <c r="B159" s="18" t="s">
        <v>2770</v>
      </c>
      <c r="C159" s="18" t="s">
        <v>232</v>
      </c>
      <c r="D159" s="18" t="s">
        <v>232</v>
      </c>
      <c r="E159" s="18" t="s">
        <v>348</v>
      </c>
      <c r="F159" s="18" t="s">
        <v>3128</v>
      </c>
      <c r="G159" s="18"/>
      <c r="H159" s="18" t="s">
        <v>3718</v>
      </c>
      <c r="I159" s="18"/>
    </row>
    <row r="160" spans="1:9">
      <c r="A160" s="18" t="s">
        <v>2771</v>
      </c>
      <c r="B160" s="18" t="s">
        <v>2770</v>
      </c>
      <c r="C160" s="18" t="s">
        <v>233</v>
      </c>
      <c r="D160" s="18" t="s">
        <v>233</v>
      </c>
      <c r="E160" s="18" t="s">
        <v>349</v>
      </c>
      <c r="F160" s="18" t="s">
        <v>3128</v>
      </c>
      <c r="G160" s="18"/>
      <c r="H160" s="18" t="s">
        <v>3717</v>
      </c>
      <c r="I160" s="18"/>
    </row>
    <row r="161" spans="1:13">
      <c r="A161" s="18" t="s">
        <v>2771</v>
      </c>
      <c r="B161" s="18" t="s">
        <v>2770</v>
      </c>
      <c r="C161" s="18" t="s">
        <v>707</v>
      </c>
      <c r="D161" s="18" t="s">
        <v>707</v>
      </c>
      <c r="E161" s="18" t="s">
        <v>2035</v>
      </c>
      <c r="F161" s="18" t="s">
        <v>3128</v>
      </c>
      <c r="G161" s="18"/>
      <c r="H161" s="18" t="s">
        <v>3716</v>
      </c>
      <c r="I161" s="18"/>
    </row>
    <row r="162" spans="1:13">
      <c r="A162" s="18" t="s">
        <v>2771</v>
      </c>
      <c r="B162" s="18" t="s">
        <v>2770</v>
      </c>
      <c r="C162" s="18" t="s">
        <v>708</v>
      </c>
      <c r="D162" s="18" t="s">
        <v>708</v>
      </c>
      <c r="E162" s="18" t="s">
        <v>2036</v>
      </c>
      <c r="F162" s="18" t="s">
        <v>3128</v>
      </c>
      <c r="G162" s="18"/>
      <c r="H162" s="18" t="s">
        <v>3715</v>
      </c>
      <c r="I162" s="18"/>
    </row>
    <row r="163" spans="1:13">
      <c r="A163" s="18" t="s">
        <v>2771</v>
      </c>
      <c r="B163" s="18" t="s">
        <v>2770</v>
      </c>
      <c r="C163" s="18" t="s">
        <v>709</v>
      </c>
      <c r="D163" s="18" t="s">
        <v>709</v>
      </c>
      <c r="E163" s="18" t="s">
        <v>2037</v>
      </c>
      <c r="F163" s="18" t="s">
        <v>3128</v>
      </c>
      <c r="G163" s="18"/>
      <c r="H163" s="18" t="s">
        <v>3714</v>
      </c>
      <c r="I163" s="18"/>
    </row>
    <row r="164" spans="1:13">
      <c r="A164" s="18" t="s">
        <v>2771</v>
      </c>
      <c r="B164" s="18" t="s">
        <v>2770</v>
      </c>
      <c r="C164" s="18" t="s">
        <v>710</v>
      </c>
      <c r="D164" s="18" t="s">
        <v>710</v>
      </c>
      <c r="E164" s="18" t="s">
        <v>2038</v>
      </c>
      <c r="F164" s="18" t="s">
        <v>3128</v>
      </c>
      <c r="G164" s="18"/>
      <c r="H164" s="18" t="s">
        <v>3713</v>
      </c>
      <c r="I164" s="18"/>
    </row>
    <row r="165" spans="1:13">
      <c r="A165" s="18" t="s">
        <v>2771</v>
      </c>
      <c r="B165" s="18" t="s">
        <v>2770</v>
      </c>
      <c r="C165" s="18" t="s">
        <v>711</v>
      </c>
      <c r="D165" s="18" t="s">
        <v>711</v>
      </c>
      <c r="E165" s="18" t="s">
        <v>2039</v>
      </c>
      <c r="F165" s="18" t="s">
        <v>3128</v>
      </c>
      <c r="G165" s="18"/>
      <c r="H165" s="18" t="s">
        <v>3712</v>
      </c>
      <c r="I165" s="18"/>
    </row>
    <row r="166" spans="1:13">
      <c r="A166" s="18" t="s">
        <v>2771</v>
      </c>
      <c r="B166" s="18" t="s">
        <v>2770</v>
      </c>
      <c r="C166" s="18" t="s">
        <v>712</v>
      </c>
      <c r="D166" s="18">
        <v>0</v>
      </c>
      <c r="E166" s="18" t="s">
        <v>2040</v>
      </c>
      <c r="F166" s="18" t="s">
        <v>3128</v>
      </c>
      <c r="G166" s="18"/>
      <c r="H166" s="18" t="s">
        <v>3711</v>
      </c>
      <c r="I166" s="18"/>
    </row>
    <row r="167" spans="1:13" s="20" customFormat="1">
      <c r="A167" s="19" t="s">
        <v>2771</v>
      </c>
      <c r="B167" s="19" t="s">
        <v>2770</v>
      </c>
      <c r="C167" s="19" t="s">
        <v>713</v>
      </c>
      <c r="D167" s="18">
        <v>0</v>
      </c>
      <c r="E167" s="19" t="s">
        <v>3710</v>
      </c>
      <c r="F167" s="19" t="s">
        <v>2772</v>
      </c>
      <c r="G167" s="19"/>
      <c r="H167" s="19" t="s">
        <v>2772</v>
      </c>
      <c r="I167" s="19"/>
      <c r="L167" s="21"/>
      <c r="M167" s="21"/>
    </row>
    <row r="168" spans="1:13" s="20" customFormat="1">
      <c r="A168" s="19" t="s">
        <v>2771</v>
      </c>
      <c r="B168" s="19" t="s">
        <v>2770</v>
      </c>
      <c r="C168" s="19" t="s">
        <v>3709</v>
      </c>
      <c r="D168" s="18">
        <v>0</v>
      </c>
      <c r="E168" s="19" t="s">
        <v>3708</v>
      </c>
      <c r="F168" s="19" t="s">
        <v>2772</v>
      </c>
      <c r="G168" s="19"/>
      <c r="H168" s="19" t="s">
        <v>2772</v>
      </c>
      <c r="I168" s="19"/>
      <c r="L168" s="21"/>
      <c r="M168" s="21"/>
    </row>
    <row r="169" spans="1:13">
      <c r="A169" s="18" t="s">
        <v>2771</v>
      </c>
      <c r="B169" s="18" t="s">
        <v>2770</v>
      </c>
      <c r="C169" s="18" t="s">
        <v>1356</v>
      </c>
      <c r="D169" s="18" t="s">
        <v>1356</v>
      </c>
      <c r="E169" s="18" t="s">
        <v>2392</v>
      </c>
      <c r="F169" s="18" t="s">
        <v>3007</v>
      </c>
      <c r="G169" s="18"/>
      <c r="H169" s="18" t="s">
        <v>3707</v>
      </c>
      <c r="I169" s="18"/>
    </row>
    <row r="170" spans="1:13">
      <c r="A170" s="18" t="s">
        <v>2771</v>
      </c>
      <c r="B170" s="18" t="s">
        <v>2770</v>
      </c>
      <c r="C170" s="18" t="s">
        <v>106</v>
      </c>
      <c r="D170" s="18" t="s">
        <v>106</v>
      </c>
      <c r="E170" s="18" t="s">
        <v>350</v>
      </c>
      <c r="F170" s="18" t="s">
        <v>3128</v>
      </c>
      <c r="G170" s="18"/>
      <c r="H170" s="18" t="s">
        <v>3706</v>
      </c>
      <c r="I170" s="18"/>
    </row>
    <row r="171" spans="1:13">
      <c r="A171" s="18" t="s">
        <v>2771</v>
      </c>
      <c r="B171" s="18" t="s">
        <v>2770</v>
      </c>
      <c r="C171" s="18" t="s">
        <v>105</v>
      </c>
      <c r="D171" s="18" t="s">
        <v>105</v>
      </c>
      <c r="E171" s="18" t="s">
        <v>351</v>
      </c>
      <c r="F171" s="18" t="s">
        <v>3128</v>
      </c>
      <c r="G171" s="18"/>
      <c r="H171" s="18" t="s">
        <v>3705</v>
      </c>
      <c r="I171" s="18"/>
    </row>
    <row r="172" spans="1:13">
      <c r="A172" s="18" t="s">
        <v>2771</v>
      </c>
      <c r="B172" s="18" t="s">
        <v>2770</v>
      </c>
      <c r="C172" s="18" t="s">
        <v>715</v>
      </c>
      <c r="D172" s="18" t="s">
        <v>715</v>
      </c>
      <c r="E172" s="18" t="s">
        <v>3704</v>
      </c>
      <c r="F172" s="18" t="s">
        <v>3128</v>
      </c>
      <c r="G172" s="18"/>
      <c r="H172" s="18" t="s">
        <v>3703</v>
      </c>
      <c r="I172" s="18"/>
    </row>
    <row r="173" spans="1:13">
      <c r="A173" s="18" t="s">
        <v>2771</v>
      </c>
      <c r="B173" s="18" t="s">
        <v>2770</v>
      </c>
      <c r="C173" s="18" t="s">
        <v>716</v>
      </c>
      <c r="D173" s="18" t="s">
        <v>716</v>
      </c>
      <c r="E173" s="18" t="s">
        <v>2043</v>
      </c>
      <c r="F173" s="18" t="s">
        <v>3128</v>
      </c>
      <c r="G173" s="18"/>
      <c r="H173" s="18" t="s">
        <v>3702</v>
      </c>
      <c r="I173" s="18"/>
    </row>
    <row r="174" spans="1:13">
      <c r="A174" s="18" t="s">
        <v>2771</v>
      </c>
      <c r="B174" s="18" t="s">
        <v>2770</v>
      </c>
      <c r="C174" s="18" t="s">
        <v>717</v>
      </c>
      <c r="D174" s="18" t="s">
        <v>717</v>
      </c>
      <c r="E174" s="18" t="s">
        <v>3701</v>
      </c>
      <c r="F174" s="18" t="s">
        <v>3128</v>
      </c>
      <c r="G174" s="18"/>
      <c r="H174" s="18" t="s">
        <v>3700</v>
      </c>
      <c r="I174" s="18"/>
    </row>
    <row r="175" spans="1:13">
      <c r="A175" s="18" t="s">
        <v>2771</v>
      </c>
      <c r="B175" s="18" t="s">
        <v>2770</v>
      </c>
      <c r="C175" s="18" t="s">
        <v>718</v>
      </c>
      <c r="D175" s="18" t="s">
        <v>718</v>
      </c>
      <c r="E175" s="18" t="s">
        <v>2045</v>
      </c>
      <c r="F175" s="18" t="s">
        <v>3128</v>
      </c>
      <c r="G175" s="18"/>
      <c r="H175" s="18" t="s">
        <v>3699</v>
      </c>
      <c r="I175" s="18"/>
    </row>
    <row r="176" spans="1:13">
      <c r="A176" s="18" t="s">
        <v>2771</v>
      </c>
      <c r="B176" s="18" t="s">
        <v>2770</v>
      </c>
      <c r="C176" s="18" t="s">
        <v>104</v>
      </c>
      <c r="D176" s="18" t="s">
        <v>104</v>
      </c>
      <c r="E176" s="18" t="s">
        <v>352</v>
      </c>
      <c r="F176" s="18" t="s">
        <v>3128</v>
      </c>
      <c r="G176" s="18"/>
      <c r="H176" s="18" t="s">
        <v>3698</v>
      </c>
      <c r="I176" s="18"/>
    </row>
    <row r="177" spans="1:9">
      <c r="A177" s="18" t="s">
        <v>2771</v>
      </c>
      <c r="B177" s="18" t="s">
        <v>2770</v>
      </c>
      <c r="C177" s="18" t="s">
        <v>103</v>
      </c>
      <c r="D177" s="18" t="s">
        <v>103</v>
      </c>
      <c r="E177" s="18" t="s">
        <v>353</v>
      </c>
      <c r="F177" s="18" t="s">
        <v>3128</v>
      </c>
      <c r="G177" s="18"/>
      <c r="H177" s="18" t="s">
        <v>3697</v>
      </c>
      <c r="I177" s="18"/>
    </row>
    <row r="178" spans="1:9">
      <c r="A178" s="18" t="s">
        <v>2771</v>
      </c>
      <c r="B178" s="18" t="s">
        <v>2770</v>
      </c>
      <c r="C178" s="18" t="s">
        <v>110</v>
      </c>
      <c r="D178" s="18" t="s">
        <v>110</v>
      </c>
      <c r="E178" s="18" t="s">
        <v>354</v>
      </c>
      <c r="F178" s="18" t="s">
        <v>3128</v>
      </c>
      <c r="G178" s="18"/>
      <c r="H178" s="18" t="s">
        <v>3696</v>
      </c>
      <c r="I178" s="18"/>
    </row>
    <row r="179" spans="1:9">
      <c r="A179" s="18" t="s">
        <v>2771</v>
      </c>
      <c r="B179" s="18" t="s">
        <v>2770</v>
      </c>
      <c r="C179" s="18" t="s">
        <v>109</v>
      </c>
      <c r="D179" s="18" t="s">
        <v>109</v>
      </c>
      <c r="E179" s="18" t="s">
        <v>355</v>
      </c>
      <c r="F179" s="18" t="s">
        <v>3128</v>
      </c>
      <c r="G179" s="18"/>
      <c r="H179" s="18" t="s">
        <v>3695</v>
      </c>
      <c r="I179" s="18"/>
    </row>
    <row r="180" spans="1:9">
      <c r="A180" s="18" t="s">
        <v>2771</v>
      </c>
      <c r="B180" s="18" t="s">
        <v>2770</v>
      </c>
      <c r="C180" s="18" t="s">
        <v>114</v>
      </c>
      <c r="D180" s="18" t="s">
        <v>114</v>
      </c>
      <c r="E180" s="18" t="s">
        <v>356</v>
      </c>
      <c r="F180" s="18" t="s">
        <v>3128</v>
      </c>
      <c r="G180" s="18"/>
      <c r="H180" s="18" t="s">
        <v>3694</v>
      </c>
      <c r="I180" s="18"/>
    </row>
    <row r="181" spans="1:9">
      <c r="A181" s="18" t="s">
        <v>2771</v>
      </c>
      <c r="B181" s="18" t="s">
        <v>2770</v>
      </c>
      <c r="C181" s="18" t="s">
        <v>113</v>
      </c>
      <c r="D181" s="18" t="s">
        <v>113</v>
      </c>
      <c r="E181" s="18" t="s">
        <v>357</v>
      </c>
      <c r="F181" s="18" t="s">
        <v>3128</v>
      </c>
      <c r="G181" s="18"/>
      <c r="H181" s="18" t="s">
        <v>3693</v>
      </c>
      <c r="I181" s="18"/>
    </row>
    <row r="182" spans="1:9">
      <c r="A182" s="18" t="s">
        <v>2771</v>
      </c>
      <c r="B182" s="18" t="s">
        <v>2770</v>
      </c>
      <c r="C182" s="18" t="s">
        <v>112</v>
      </c>
      <c r="D182" s="18" t="s">
        <v>112</v>
      </c>
      <c r="E182" s="18" t="s">
        <v>358</v>
      </c>
      <c r="F182" s="18" t="s">
        <v>3128</v>
      </c>
      <c r="G182" s="18"/>
      <c r="H182" s="18" t="s">
        <v>3692</v>
      </c>
      <c r="I182" s="18"/>
    </row>
    <row r="183" spans="1:9">
      <c r="A183" s="18" t="s">
        <v>2771</v>
      </c>
      <c r="B183" s="18" t="s">
        <v>2770</v>
      </c>
      <c r="C183" s="18" t="s">
        <v>111</v>
      </c>
      <c r="D183" s="18" t="s">
        <v>111</v>
      </c>
      <c r="E183" s="18" t="s">
        <v>359</v>
      </c>
      <c r="F183" s="18" t="s">
        <v>3128</v>
      </c>
      <c r="G183" s="18"/>
      <c r="H183" s="18" t="s">
        <v>3691</v>
      </c>
      <c r="I183" s="18"/>
    </row>
    <row r="184" spans="1:9">
      <c r="A184" s="18" t="s">
        <v>2771</v>
      </c>
      <c r="B184" s="18" t="s">
        <v>2770</v>
      </c>
      <c r="C184" s="18" t="s">
        <v>102</v>
      </c>
      <c r="D184" s="18" t="s">
        <v>102</v>
      </c>
      <c r="E184" s="18" t="s">
        <v>3690</v>
      </c>
      <c r="F184" s="18" t="s">
        <v>3128</v>
      </c>
      <c r="G184" s="18"/>
      <c r="H184" s="18" t="s">
        <v>3689</v>
      </c>
      <c r="I184" s="18"/>
    </row>
    <row r="185" spans="1:9">
      <c r="A185" s="18" t="s">
        <v>2771</v>
      </c>
      <c r="B185" s="18" t="s">
        <v>2770</v>
      </c>
      <c r="C185" s="18" t="s">
        <v>101</v>
      </c>
      <c r="D185" s="18" t="s">
        <v>101</v>
      </c>
      <c r="E185" s="18" t="s">
        <v>361</v>
      </c>
      <c r="F185" s="18" t="s">
        <v>3128</v>
      </c>
      <c r="G185" s="18"/>
      <c r="H185" s="18" t="s">
        <v>3688</v>
      </c>
      <c r="I185" s="18"/>
    </row>
    <row r="186" spans="1:9">
      <c r="A186" s="18" t="s">
        <v>2771</v>
      </c>
      <c r="B186" s="18" t="s">
        <v>2770</v>
      </c>
      <c r="C186" s="18" t="s">
        <v>108</v>
      </c>
      <c r="D186" s="18" t="s">
        <v>108</v>
      </c>
      <c r="E186" s="18" t="s">
        <v>362</v>
      </c>
      <c r="F186" s="18" t="s">
        <v>3128</v>
      </c>
      <c r="G186" s="18"/>
      <c r="H186" s="18" t="s">
        <v>3687</v>
      </c>
      <c r="I186" s="18"/>
    </row>
    <row r="187" spans="1:9">
      <c r="A187" s="18" t="s">
        <v>2771</v>
      </c>
      <c r="B187" s="18" t="s">
        <v>2770</v>
      </c>
      <c r="C187" s="18" t="s">
        <v>107</v>
      </c>
      <c r="D187" s="18" t="s">
        <v>107</v>
      </c>
      <c r="E187" s="18" t="s">
        <v>363</v>
      </c>
      <c r="F187" s="18" t="s">
        <v>3128</v>
      </c>
      <c r="G187" s="18"/>
      <c r="H187" s="18" t="s">
        <v>3686</v>
      </c>
      <c r="I187" s="18"/>
    </row>
    <row r="188" spans="1:9">
      <c r="A188" s="18" t="s">
        <v>2771</v>
      </c>
      <c r="B188" s="18" t="s">
        <v>2770</v>
      </c>
      <c r="C188" s="18" t="s">
        <v>719</v>
      </c>
      <c r="D188" s="18" t="s">
        <v>719</v>
      </c>
      <c r="E188" s="18" t="s">
        <v>2046</v>
      </c>
      <c r="F188" s="18" t="s">
        <v>3683</v>
      </c>
      <c r="G188" s="18"/>
      <c r="H188" s="18" t="s">
        <v>3685</v>
      </c>
      <c r="I188" s="18"/>
    </row>
    <row r="189" spans="1:9">
      <c r="A189" s="18" t="s">
        <v>2771</v>
      </c>
      <c r="B189" s="18" t="s">
        <v>2770</v>
      </c>
      <c r="C189" s="18" t="s">
        <v>720</v>
      </c>
      <c r="D189" s="18" t="s">
        <v>720</v>
      </c>
      <c r="E189" s="18" t="s">
        <v>2047</v>
      </c>
      <c r="F189" s="18" t="s">
        <v>3683</v>
      </c>
      <c r="G189" s="18"/>
      <c r="H189" s="18" t="s">
        <v>3684</v>
      </c>
      <c r="I189" s="18"/>
    </row>
    <row r="190" spans="1:9">
      <c r="A190" s="18" t="s">
        <v>2771</v>
      </c>
      <c r="B190" s="18" t="s">
        <v>2770</v>
      </c>
      <c r="C190" s="18" t="s">
        <v>721</v>
      </c>
      <c r="D190" s="18" t="s">
        <v>721</v>
      </c>
      <c r="E190" s="18" t="s">
        <v>2048</v>
      </c>
      <c r="F190" s="18" t="s">
        <v>3683</v>
      </c>
      <c r="G190" s="18"/>
      <c r="H190" s="18" t="s">
        <v>3682</v>
      </c>
      <c r="I190" s="18"/>
    </row>
    <row r="191" spans="1:9">
      <c r="A191" s="18" t="s">
        <v>2771</v>
      </c>
      <c r="B191" s="18" t="s">
        <v>2770</v>
      </c>
      <c r="C191" s="18" t="s">
        <v>1355</v>
      </c>
      <c r="D191" s="18" t="s">
        <v>1355</v>
      </c>
      <c r="E191" s="18" t="s">
        <v>2391</v>
      </c>
      <c r="F191" s="18" t="s">
        <v>3128</v>
      </c>
      <c r="G191" s="18"/>
      <c r="H191" s="18" t="s">
        <v>1355</v>
      </c>
      <c r="I191" s="18"/>
    </row>
    <row r="192" spans="1:9">
      <c r="A192" s="18" t="s">
        <v>2771</v>
      </c>
      <c r="B192" s="18" t="s">
        <v>2770</v>
      </c>
      <c r="C192" s="18" t="s">
        <v>1406</v>
      </c>
      <c r="D192" s="18" t="s">
        <v>1406</v>
      </c>
      <c r="E192" s="18" t="s">
        <v>3681</v>
      </c>
      <c r="F192" s="18" t="s">
        <v>3128</v>
      </c>
      <c r="G192" s="18"/>
      <c r="H192" s="18" t="s">
        <v>3680</v>
      </c>
      <c r="I192" s="18"/>
    </row>
    <row r="193" spans="1:9">
      <c r="A193" s="18" t="s">
        <v>2771</v>
      </c>
      <c r="B193" s="18" t="s">
        <v>2770</v>
      </c>
      <c r="C193" s="18" t="s">
        <v>1405</v>
      </c>
      <c r="D193" s="18" t="s">
        <v>1405</v>
      </c>
      <c r="E193" s="18" t="s">
        <v>3679</v>
      </c>
      <c r="F193" s="18" t="s">
        <v>3128</v>
      </c>
      <c r="G193" s="18"/>
      <c r="H193" s="18" t="s">
        <v>3678</v>
      </c>
      <c r="I193" s="18"/>
    </row>
    <row r="194" spans="1:9">
      <c r="A194" s="18" t="s">
        <v>2771</v>
      </c>
      <c r="B194" s="18" t="s">
        <v>2770</v>
      </c>
      <c r="C194" s="18" t="s">
        <v>722</v>
      </c>
      <c r="D194" s="18" t="s">
        <v>722</v>
      </c>
      <c r="E194" s="18" t="s">
        <v>2049</v>
      </c>
      <c r="F194" s="18" t="s">
        <v>3128</v>
      </c>
      <c r="G194" s="18"/>
      <c r="H194" s="18" t="s">
        <v>3677</v>
      </c>
      <c r="I194" s="18"/>
    </row>
    <row r="195" spans="1:9">
      <c r="A195" s="18" t="s">
        <v>2771</v>
      </c>
      <c r="B195" s="18" t="s">
        <v>2770</v>
      </c>
      <c r="C195" s="18" t="s">
        <v>723</v>
      </c>
      <c r="D195" s="18" t="s">
        <v>723</v>
      </c>
      <c r="E195" s="18" t="s">
        <v>2050</v>
      </c>
      <c r="F195" s="18" t="s">
        <v>3128</v>
      </c>
      <c r="G195" s="18"/>
      <c r="H195" s="18" t="s">
        <v>3676</v>
      </c>
      <c r="I195" s="18"/>
    </row>
    <row r="196" spans="1:9">
      <c r="A196" s="18" t="s">
        <v>2771</v>
      </c>
      <c r="B196" s="18" t="s">
        <v>2770</v>
      </c>
      <c r="C196" s="18" t="s">
        <v>122</v>
      </c>
      <c r="D196" s="18" t="s">
        <v>122</v>
      </c>
      <c r="E196" s="18" t="s">
        <v>364</v>
      </c>
      <c r="F196" s="18" t="s">
        <v>3128</v>
      </c>
      <c r="G196" s="18"/>
      <c r="H196" s="18" t="s">
        <v>3675</v>
      </c>
      <c r="I196" s="18"/>
    </row>
    <row r="197" spans="1:9">
      <c r="A197" s="18" t="s">
        <v>2771</v>
      </c>
      <c r="B197" s="18" t="s">
        <v>2770</v>
      </c>
      <c r="C197" s="18" t="s">
        <v>121</v>
      </c>
      <c r="D197" s="18" t="s">
        <v>121</v>
      </c>
      <c r="E197" s="18" t="s">
        <v>365</v>
      </c>
      <c r="F197" s="18" t="s">
        <v>3128</v>
      </c>
      <c r="G197" s="18"/>
      <c r="H197" s="18" t="s">
        <v>3674</v>
      </c>
      <c r="I197" s="18"/>
    </row>
    <row r="198" spans="1:9">
      <c r="A198" s="18" t="s">
        <v>2771</v>
      </c>
      <c r="B198" s="18" t="s">
        <v>2770</v>
      </c>
      <c r="C198" s="18" t="s">
        <v>724</v>
      </c>
      <c r="D198" s="18" t="s">
        <v>724</v>
      </c>
      <c r="E198" s="18" t="s">
        <v>2051</v>
      </c>
      <c r="F198" s="18" t="s">
        <v>3128</v>
      </c>
      <c r="G198" s="18"/>
      <c r="H198" s="18" t="s">
        <v>3673</v>
      </c>
      <c r="I198" s="18"/>
    </row>
    <row r="199" spans="1:9">
      <c r="A199" s="18" t="s">
        <v>2771</v>
      </c>
      <c r="B199" s="18" t="s">
        <v>2770</v>
      </c>
      <c r="C199" s="18" t="s">
        <v>725</v>
      </c>
      <c r="D199" s="18" t="s">
        <v>725</v>
      </c>
      <c r="E199" s="18" t="s">
        <v>2052</v>
      </c>
      <c r="F199" s="18" t="s">
        <v>3128</v>
      </c>
      <c r="G199" s="18"/>
      <c r="H199" s="18" t="s">
        <v>3672</v>
      </c>
      <c r="I199" s="18"/>
    </row>
    <row r="200" spans="1:9">
      <c r="A200" s="18" t="s">
        <v>2771</v>
      </c>
      <c r="B200" s="18" t="s">
        <v>2770</v>
      </c>
      <c r="C200" s="18" t="s">
        <v>726</v>
      </c>
      <c r="D200" s="18" t="s">
        <v>726</v>
      </c>
      <c r="E200" s="18" t="s">
        <v>2053</v>
      </c>
      <c r="F200" s="18" t="s">
        <v>3128</v>
      </c>
      <c r="G200" s="18"/>
      <c r="H200" s="18" t="s">
        <v>3671</v>
      </c>
      <c r="I200" s="18"/>
    </row>
    <row r="201" spans="1:9">
      <c r="A201" s="18" t="s">
        <v>2771</v>
      </c>
      <c r="B201" s="18" t="s">
        <v>2770</v>
      </c>
      <c r="C201" s="18" t="s">
        <v>727</v>
      </c>
      <c r="D201" s="18" t="s">
        <v>727</v>
      </c>
      <c r="E201" s="18" t="s">
        <v>2054</v>
      </c>
      <c r="F201" s="18" t="s">
        <v>3128</v>
      </c>
      <c r="G201" s="18"/>
      <c r="H201" s="18" t="s">
        <v>3670</v>
      </c>
      <c r="I201" s="18"/>
    </row>
    <row r="202" spans="1:9">
      <c r="A202" s="18" t="s">
        <v>2771</v>
      </c>
      <c r="B202" s="18" t="s">
        <v>2770</v>
      </c>
      <c r="C202" s="18" t="s">
        <v>728</v>
      </c>
      <c r="D202" s="18" t="s">
        <v>728</v>
      </c>
      <c r="E202" s="18" t="s">
        <v>2055</v>
      </c>
      <c r="F202" s="18" t="s">
        <v>3128</v>
      </c>
      <c r="G202" s="18"/>
      <c r="H202" s="18" t="s">
        <v>3669</v>
      </c>
      <c r="I202" s="18"/>
    </row>
    <row r="203" spans="1:9">
      <c r="A203" s="18" t="s">
        <v>2771</v>
      </c>
      <c r="B203" s="18" t="s">
        <v>2770</v>
      </c>
      <c r="C203" s="18" t="s">
        <v>729</v>
      </c>
      <c r="D203" s="18" t="s">
        <v>729</v>
      </c>
      <c r="E203" s="18" t="s">
        <v>2056</v>
      </c>
      <c r="F203" s="18" t="s">
        <v>3128</v>
      </c>
      <c r="G203" s="18"/>
      <c r="H203" s="18" t="s">
        <v>3668</v>
      </c>
      <c r="I203" s="18"/>
    </row>
    <row r="204" spans="1:9">
      <c r="A204" s="18" t="s">
        <v>2771</v>
      </c>
      <c r="B204" s="18" t="s">
        <v>2770</v>
      </c>
      <c r="C204" s="18" t="s">
        <v>730</v>
      </c>
      <c r="D204" s="18" t="s">
        <v>730</v>
      </c>
      <c r="E204" s="18" t="s">
        <v>3667</v>
      </c>
      <c r="F204" s="18" t="s">
        <v>3128</v>
      </c>
      <c r="G204" s="18"/>
      <c r="H204" s="18" t="s">
        <v>3666</v>
      </c>
      <c r="I204" s="18"/>
    </row>
    <row r="205" spans="1:9">
      <c r="A205" s="18" t="s">
        <v>2771</v>
      </c>
      <c r="B205" s="18" t="s">
        <v>2770</v>
      </c>
      <c r="C205" s="18" t="s">
        <v>731</v>
      </c>
      <c r="D205" s="18" t="s">
        <v>731</v>
      </c>
      <c r="E205" s="18" t="s">
        <v>2058</v>
      </c>
      <c r="F205" s="18" t="s">
        <v>3128</v>
      </c>
      <c r="G205" s="18"/>
      <c r="H205" s="18" t="s">
        <v>3665</v>
      </c>
      <c r="I205" s="18"/>
    </row>
    <row r="206" spans="1:9">
      <c r="A206" s="18" t="s">
        <v>2771</v>
      </c>
      <c r="B206" s="18" t="s">
        <v>2770</v>
      </c>
      <c r="C206" s="18" t="s">
        <v>732</v>
      </c>
      <c r="D206" s="18" t="s">
        <v>732</v>
      </c>
      <c r="E206" s="18" t="s">
        <v>2059</v>
      </c>
      <c r="F206" s="18" t="s">
        <v>3128</v>
      </c>
      <c r="G206" s="18"/>
      <c r="H206" s="18" t="s">
        <v>3664</v>
      </c>
      <c r="I206" s="18"/>
    </row>
    <row r="207" spans="1:9">
      <c r="A207" s="18" t="s">
        <v>2771</v>
      </c>
      <c r="B207" s="18" t="s">
        <v>2770</v>
      </c>
      <c r="C207" s="18" t="s">
        <v>733</v>
      </c>
      <c r="D207" s="18" t="s">
        <v>733</v>
      </c>
      <c r="E207" s="18" t="s">
        <v>2060</v>
      </c>
      <c r="F207" s="18" t="s">
        <v>3128</v>
      </c>
      <c r="G207" s="18"/>
      <c r="H207" s="18" t="s">
        <v>3663</v>
      </c>
      <c r="I207" s="18"/>
    </row>
    <row r="208" spans="1:9">
      <c r="A208" s="18" t="s">
        <v>2771</v>
      </c>
      <c r="B208" s="18" t="s">
        <v>2770</v>
      </c>
      <c r="C208" s="18" t="s">
        <v>734</v>
      </c>
      <c r="D208" s="18" t="s">
        <v>734</v>
      </c>
      <c r="E208" s="18" t="s">
        <v>2061</v>
      </c>
      <c r="F208" s="18" t="s">
        <v>3128</v>
      </c>
      <c r="G208" s="18"/>
      <c r="H208" s="18" t="s">
        <v>3662</v>
      </c>
      <c r="I208" s="18"/>
    </row>
    <row r="209" spans="1:9">
      <c r="A209" s="18" t="s">
        <v>2771</v>
      </c>
      <c r="B209" s="18" t="s">
        <v>2770</v>
      </c>
      <c r="C209" s="18" t="s">
        <v>735</v>
      </c>
      <c r="D209" s="18" t="s">
        <v>735</v>
      </c>
      <c r="E209" s="18" t="s">
        <v>2062</v>
      </c>
      <c r="F209" s="18" t="s">
        <v>3128</v>
      </c>
      <c r="G209" s="18"/>
      <c r="H209" s="18" t="s">
        <v>3661</v>
      </c>
      <c r="I209" s="18"/>
    </row>
    <row r="210" spans="1:9">
      <c r="A210" s="18" t="s">
        <v>2771</v>
      </c>
      <c r="B210" s="18" t="s">
        <v>2770</v>
      </c>
      <c r="C210" s="18" t="s">
        <v>736</v>
      </c>
      <c r="D210" s="18" t="s">
        <v>736</v>
      </c>
      <c r="E210" s="18" t="s">
        <v>3660</v>
      </c>
      <c r="F210" s="18" t="s">
        <v>3128</v>
      </c>
      <c r="G210" s="18"/>
      <c r="H210" s="18" t="s">
        <v>3659</v>
      </c>
      <c r="I210" s="18"/>
    </row>
    <row r="211" spans="1:9">
      <c r="A211" s="18" t="s">
        <v>2771</v>
      </c>
      <c r="B211" s="18" t="s">
        <v>2770</v>
      </c>
      <c r="C211" s="18" t="s">
        <v>737</v>
      </c>
      <c r="D211" s="18" t="s">
        <v>737</v>
      </c>
      <c r="E211" s="18" t="s">
        <v>2064</v>
      </c>
      <c r="F211" s="18" t="s">
        <v>3128</v>
      </c>
      <c r="G211" s="18"/>
      <c r="H211" s="18" t="s">
        <v>3658</v>
      </c>
      <c r="I211" s="18"/>
    </row>
    <row r="212" spans="1:9">
      <c r="A212" s="18" t="s">
        <v>2771</v>
      </c>
      <c r="B212" s="18" t="s">
        <v>2770</v>
      </c>
      <c r="C212" s="18" t="s">
        <v>120</v>
      </c>
      <c r="D212" s="18" t="s">
        <v>120</v>
      </c>
      <c r="E212" s="18" t="s">
        <v>366</v>
      </c>
      <c r="F212" s="18" t="s">
        <v>3128</v>
      </c>
      <c r="G212" s="18"/>
      <c r="H212" s="18" t="s">
        <v>3657</v>
      </c>
      <c r="I212" s="18"/>
    </row>
    <row r="213" spans="1:9">
      <c r="A213" s="18" t="s">
        <v>2771</v>
      </c>
      <c r="B213" s="18" t="s">
        <v>2770</v>
      </c>
      <c r="C213" s="18" t="s">
        <v>119</v>
      </c>
      <c r="D213" s="18" t="s">
        <v>119</v>
      </c>
      <c r="E213" s="18" t="s">
        <v>367</v>
      </c>
      <c r="F213" s="18" t="s">
        <v>3128</v>
      </c>
      <c r="G213" s="18"/>
      <c r="H213" s="18" t="s">
        <v>3656</v>
      </c>
      <c r="I213" s="18"/>
    </row>
    <row r="214" spans="1:9">
      <c r="A214" s="18" t="s">
        <v>2771</v>
      </c>
      <c r="B214" s="18" t="s">
        <v>2770</v>
      </c>
      <c r="C214" s="18" t="s">
        <v>124</v>
      </c>
      <c r="D214" s="18" t="s">
        <v>124</v>
      </c>
      <c r="E214" s="18" t="s">
        <v>368</v>
      </c>
      <c r="F214" s="18" t="s">
        <v>3128</v>
      </c>
      <c r="G214" s="18"/>
      <c r="H214" s="18" t="s">
        <v>3655</v>
      </c>
      <c r="I214" s="18"/>
    </row>
    <row r="215" spans="1:9">
      <c r="A215" s="18" t="s">
        <v>2771</v>
      </c>
      <c r="B215" s="18" t="s">
        <v>2770</v>
      </c>
      <c r="C215" s="18" t="s">
        <v>123</v>
      </c>
      <c r="D215" s="18" t="s">
        <v>123</v>
      </c>
      <c r="E215" s="18" t="s">
        <v>369</v>
      </c>
      <c r="F215" s="18" t="s">
        <v>3128</v>
      </c>
      <c r="G215" s="18"/>
      <c r="H215" s="18" t="s">
        <v>3654</v>
      </c>
      <c r="I215" s="18"/>
    </row>
    <row r="216" spans="1:9">
      <c r="A216" s="18" t="s">
        <v>2771</v>
      </c>
      <c r="B216" s="18" t="s">
        <v>2770</v>
      </c>
      <c r="C216" s="18" t="s">
        <v>130</v>
      </c>
      <c r="D216" s="18" t="s">
        <v>130</v>
      </c>
      <c r="E216" s="18" t="s">
        <v>370</v>
      </c>
      <c r="F216" s="18" t="s">
        <v>3128</v>
      </c>
      <c r="G216" s="18"/>
      <c r="H216" s="18" t="s">
        <v>3653</v>
      </c>
      <c r="I216" s="18"/>
    </row>
    <row r="217" spans="1:9">
      <c r="A217" s="18" t="s">
        <v>2771</v>
      </c>
      <c r="B217" s="18" t="s">
        <v>2770</v>
      </c>
      <c r="C217" s="18" t="s">
        <v>129</v>
      </c>
      <c r="D217" s="18" t="s">
        <v>129</v>
      </c>
      <c r="E217" s="18" t="s">
        <v>371</v>
      </c>
      <c r="F217" s="18" t="s">
        <v>3128</v>
      </c>
      <c r="G217" s="18"/>
      <c r="H217" s="18" t="s">
        <v>3652</v>
      </c>
      <c r="I217" s="18"/>
    </row>
    <row r="218" spans="1:9">
      <c r="A218" s="18" t="s">
        <v>2771</v>
      </c>
      <c r="B218" s="18" t="s">
        <v>2770</v>
      </c>
      <c r="C218" s="18" t="s">
        <v>738</v>
      </c>
      <c r="D218" s="18" t="s">
        <v>738</v>
      </c>
      <c r="E218" s="18" t="s">
        <v>2065</v>
      </c>
      <c r="F218" s="18" t="s">
        <v>3128</v>
      </c>
      <c r="G218" s="18"/>
      <c r="H218" s="18" t="s">
        <v>3651</v>
      </c>
      <c r="I218" s="18"/>
    </row>
    <row r="219" spans="1:9">
      <c r="A219" s="18" t="s">
        <v>2771</v>
      </c>
      <c r="B219" s="18" t="s">
        <v>2770</v>
      </c>
      <c r="C219" s="18" t="s">
        <v>739</v>
      </c>
      <c r="D219" s="18" t="s">
        <v>739</v>
      </c>
      <c r="E219" s="18" t="s">
        <v>2066</v>
      </c>
      <c r="F219" s="18" t="s">
        <v>3128</v>
      </c>
      <c r="G219" s="18"/>
      <c r="H219" s="18" t="s">
        <v>3650</v>
      </c>
      <c r="I219" s="18"/>
    </row>
    <row r="220" spans="1:9">
      <c r="A220" s="18" t="s">
        <v>2771</v>
      </c>
      <c r="B220" s="18" t="s">
        <v>2770</v>
      </c>
      <c r="C220" s="18" t="s">
        <v>118</v>
      </c>
      <c r="D220" s="18" t="s">
        <v>118</v>
      </c>
      <c r="E220" s="18" t="s">
        <v>372</v>
      </c>
      <c r="F220" s="18" t="s">
        <v>3128</v>
      </c>
      <c r="G220" s="18"/>
      <c r="H220" s="18" t="s">
        <v>3649</v>
      </c>
      <c r="I220" s="18"/>
    </row>
    <row r="221" spans="1:9">
      <c r="A221" s="18" t="s">
        <v>2771</v>
      </c>
      <c r="B221" s="18" t="s">
        <v>2770</v>
      </c>
      <c r="C221" s="18" t="s">
        <v>117</v>
      </c>
      <c r="D221" s="18" t="s">
        <v>117</v>
      </c>
      <c r="E221" s="18" t="s">
        <v>373</v>
      </c>
      <c r="F221" s="18" t="s">
        <v>3128</v>
      </c>
      <c r="G221" s="18"/>
      <c r="H221" s="18" t="s">
        <v>3648</v>
      </c>
      <c r="I221" s="18"/>
    </row>
    <row r="222" spans="1:9">
      <c r="A222" s="18" t="s">
        <v>2771</v>
      </c>
      <c r="B222" s="18" t="s">
        <v>2770</v>
      </c>
      <c r="C222" s="18" t="s">
        <v>116</v>
      </c>
      <c r="D222" s="18" t="s">
        <v>116</v>
      </c>
      <c r="E222" s="18" t="s">
        <v>3647</v>
      </c>
      <c r="F222" s="18" t="s">
        <v>3128</v>
      </c>
      <c r="G222" s="18"/>
      <c r="H222" s="18" t="s">
        <v>3646</v>
      </c>
      <c r="I222" s="18"/>
    </row>
    <row r="223" spans="1:9">
      <c r="A223" s="18" t="s">
        <v>2771</v>
      </c>
      <c r="B223" s="18" t="s">
        <v>2770</v>
      </c>
      <c r="C223" s="18" t="s">
        <v>115</v>
      </c>
      <c r="D223" s="18" t="s">
        <v>115</v>
      </c>
      <c r="E223" s="18" t="s">
        <v>375</v>
      </c>
      <c r="F223" s="18" t="s">
        <v>3128</v>
      </c>
      <c r="G223" s="18"/>
      <c r="H223" s="18" t="s">
        <v>3645</v>
      </c>
      <c r="I223" s="18"/>
    </row>
    <row r="224" spans="1:9">
      <c r="A224" s="18" t="s">
        <v>2771</v>
      </c>
      <c r="B224" s="18" t="s">
        <v>2770</v>
      </c>
      <c r="C224" s="18" t="s">
        <v>126</v>
      </c>
      <c r="D224" s="18" t="s">
        <v>126</v>
      </c>
      <c r="E224" s="18" t="s">
        <v>3644</v>
      </c>
      <c r="F224" s="18" t="s">
        <v>3128</v>
      </c>
      <c r="G224" s="18"/>
      <c r="H224" s="18" t="s">
        <v>3643</v>
      </c>
      <c r="I224" s="18"/>
    </row>
    <row r="225" spans="1:9">
      <c r="A225" s="18" t="s">
        <v>2771</v>
      </c>
      <c r="B225" s="18" t="s">
        <v>2770</v>
      </c>
      <c r="C225" s="18" t="s">
        <v>125</v>
      </c>
      <c r="D225" s="18" t="s">
        <v>125</v>
      </c>
      <c r="E225" s="18" t="s">
        <v>377</v>
      </c>
      <c r="F225" s="18" t="s">
        <v>3128</v>
      </c>
      <c r="G225" s="18"/>
      <c r="H225" s="18" t="s">
        <v>3642</v>
      </c>
      <c r="I225" s="18"/>
    </row>
    <row r="226" spans="1:9">
      <c r="A226" s="18" t="s">
        <v>2771</v>
      </c>
      <c r="B226" s="18" t="s">
        <v>2770</v>
      </c>
      <c r="C226" s="18" t="s">
        <v>740</v>
      </c>
      <c r="D226" s="18" t="s">
        <v>740</v>
      </c>
      <c r="E226" s="18" t="s">
        <v>3641</v>
      </c>
      <c r="F226" s="18" t="s">
        <v>3128</v>
      </c>
      <c r="G226" s="18"/>
      <c r="H226" s="18" t="s">
        <v>3640</v>
      </c>
      <c r="I226" s="18"/>
    </row>
    <row r="227" spans="1:9">
      <c r="A227" s="18" t="s">
        <v>2771</v>
      </c>
      <c r="B227" s="18" t="s">
        <v>2770</v>
      </c>
      <c r="C227" s="18" t="s">
        <v>741</v>
      </c>
      <c r="D227" s="18" t="s">
        <v>741</v>
      </c>
      <c r="E227" s="18" t="s">
        <v>2068</v>
      </c>
      <c r="F227" s="18" t="s">
        <v>3128</v>
      </c>
      <c r="G227" s="18"/>
      <c r="H227" s="18" t="s">
        <v>3639</v>
      </c>
      <c r="I227" s="18"/>
    </row>
    <row r="228" spans="1:9">
      <c r="A228" s="18" t="s">
        <v>2771</v>
      </c>
      <c r="B228" s="18" t="s">
        <v>2770</v>
      </c>
      <c r="C228" s="18" t="s">
        <v>742</v>
      </c>
      <c r="D228" s="18" t="s">
        <v>742</v>
      </c>
      <c r="E228" s="18" t="s">
        <v>3638</v>
      </c>
      <c r="F228" s="18" t="s">
        <v>3128</v>
      </c>
      <c r="G228" s="18"/>
      <c r="H228" s="18" t="s">
        <v>3637</v>
      </c>
      <c r="I228" s="18"/>
    </row>
    <row r="229" spans="1:9">
      <c r="A229" s="18" t="s">
        <v>2771</v>
      </c>
      <c r="B229" s="18" t="s">
        <v>2770</v>
      </c>
      <c r="C229" s="18" t="s">
        <v>743</v>
      </c>
      <c r="D229" s="18" t="s">
        <v>743</v>
      </c>
      <c r="E229" s="18" t="s">
        <v>2070</v>
      </c>
      <c r="F229" s="18" t="s">
        <v>3128</v>
      </c>
      <c r="G229" s="18"/>
      <c r="H229" s="18" t="s">
        <v>3636</v>
      </c>
      <c r="I229" s="18"/>
    </row>
    <row r="230" spans="1:9">
      <c r="A230" s="18" t="s">
        <v>2771</v>
      </c>
      <c r="B230" s="18" t="s">
        <v>2770</v>
      </c>
      <c r="C230" s="18" t="s">
        <v>744</v>
      </c>
      <c r="D230" s="18" t="s">
        <v>744</v>
      </c>
      <c r="E230" s="18" t="s">
        <v>3635</v>
      </c>
      <c r="F230" s="18" t="s">
        <v>3128</v>
      </c>
      <c r="G230" s="18"/>
      <c r="H230" s="18" t="s">
        <v>3634</v>
      </c>
      <c r="I230" s="18"/>
    </row>
    <row r="231" spans="1:9">
      <c r="A231" s="18" t="s">
        <v>2771</v>
      </c>
      <c r="B231" s="18" t="s">
        <v>2770</v>
      </c>
      <c r="C231" s="18" t="s">
        <v>745</v>
      </c>
      <c r="D231" s="18" t="s">
        <v>745</v>
      </c>
      <c r="E231" s="18" t="s">
        <v>2072</v>
      </c>
      <c r="F231" s="18" t="s">
        <v>3128</v>
      </c>
      <c r="G231" s="18"/>
      <c r="H231" s="18" t="s">
        <v>3633</v>
      </c>
      <c r="I231" s="18"/>
    </row>
    <row r="232" spans="1:9">
      <c r="A232" s="18" t="s">
        <v>2771</v>
      </c>
      <c r="B232" s="18" t="s">
        <v>2770</v>
      </c>
      <c r="C232" s="18" t="s">
        <v>128</v>
      </c>
      <c r="D232" s="18" t="s">
        <v>128</v>
      </c>
      <c r="E232" s="18" t="s">
        <v>3632</v>
      </c>
      <c r="F232" s="18" t="s">
        <v>3128</v>
      </c>
      <c r="G232" s="18"/>
      <c r="H232" s="18" t="s">
        <v>3631</v>
      </c>
      <c r="I232" s="18"/>
    </row>
    <row r="233" spans="1:9">
      <c r="A233" s="18" t="s">
        <v>2771</v>
      </c>
      <c r="B233" s="18" t="s">
        <v>2770</v>
      </c>
      <c r="C233" s="18" t="s">
        <v>127</v>
      </c>
      <c r="D233" s="18" t="s">
        <v>127</v>
      </c>
      <c r="E233" s="18" t="s">
        <v>379</v>
      </c>
      <c r="F233" s="18" t="s">
        <v>3128</v>
      </c>
      <c r="G233" s="18"/>
      <c r="H233" s="18" t="s">
        <v>3630</v>
      </c>
      <c r="I233" s="18"/>
    </row>
    <row r="234" spans="1:9">
      <c r="A234" s="18" t="s">
        <v>2771</v>
      </c>
      <c r="B234" s="18" t="s">
        <v>2770</v>
      </c>
      <c r="C234" s="18" t="s">
        <v>746</v>
      </c>
      <c r="D234" s="18" t="s">
        <v>746</v>
      </c>
      <c r="E234" s="18" t="s">
        <v>3629</v>
      </c>
      <c r="F234" s="18" t="s">
        <v>3128</v>
      </c>
      <c r="G234" s="18"/>
      <c r="H234" s="18" t="s">
        <v>3628</v>
      </c>
      <c r="I234" s="18"/>
    </row>
    <row r="235" spans="1:9">
      <c r="A235" s="18" t="s">
        <v>2771</v>
      </c>
      <c r="B235" s="18" t="s">
        <v>2770</v>
      </c>
      <c r="C235" s="18" t="s">
        <v>747</v>
      </c>
      <c r="D235" s="18" t="s">
        <v>747</v>
      </c>
      <c r="E235" s="18" t="s">
        <v>2074</v>
      </c>
      <c r="F235" s="18" t="s">
        <v>3128</v>
      </c>
      <c r="G235" s="18"/>
      <c r="H235" s="18" t="s">
        <v>3627</v>
      </c>
      <c r="I235" s="18"/>
    </row>
    <row r="236" spans="1:9">
      <c r="A236" s="18" t="s">
        <v>2771</v>
      </c>
      <c r="B236" s="18" t="s">
        <v>2770</v>
      </c>
      <c r="C236" s="18" t="s">
        <v>748</v>
      </c>
      <c r="D236" s="18" t="s">
        <v>748</v>
      </c>
      <c r="E236" s="18" t="s">
        <v>2075</v>
      </c>
      <c r="F236" s="18" t="s">
        <v>3594</v>
      </c>
      <c r="G236" s="18"/>
      <c r="H236" s="18" t="s">
        <v>3626</v>
      </c>
      <c r="I236" s="18"/>
    </row>
    <row r="237" spans="1:9">
      <c r="A237" s="18" t="s">
        <v>2771</v>
      </c>
      <c r="B237" s="18" t="s">
        <v>2770</v>
      </c>
      <c r="C237" s="18" t="s">
        <v>749</v>
      </c>
      <c r="D237" s="18" t="s">
        <v>749</v>
      </c>
      <c r="E237" s="18" t="s">
        <v>2076</v>
      </c>
      <c r="F237" s="18" t="s">
        <v>3594</v>
      </c>
      <c r="G237" s="18"/>
      <c r="H237" s="18" t="s">
        <v>3625</v>
      </c>
      <c r="I237" s="18"/>
    </row>
    <row r="238" spans="1:9">
      <c r="A238" s="18" t="s">
        <v>2771</v>
      </c>
      <c r="B238" s="18" t="s">
        <v>2770</v>
      </c>
      <c r="C238" s="18" t="s">
        <v>750</v>
      </c>
      <c r="D238" s="18" t="s">
        <v>750</v>
      </c>
      <c r="E238" s="18" t="s">
        <v>2077</v>
      </c>
      <c r="F238" s="18" t="s">
        <v>3594</v>
      </c>
      <c r="G238" s="18"/>
      <c r="H238" s="18" t="s">
        <v>3624</v>
      </c>
      <c r="I238" s="18"/>
    </row>
    <row r="239" spans="1:9">
      <c r="A239" s="18" t="s">
        <v>2771</v>
      </c>
      <c r="B239" s="18" t="s">
        <v>2770</v>
      </c>
      <c r="C239" s="18" t="s">
        <v>751</v>
      </c>
      <c r="D239" s="18" t="s">
        <v>751</v>
      </c>
      <c r="E239" s="18" t="s">
        <v>2078</v>
      </c>
      <c r="F239" s="18" t="s">
        <v>3594</v>
      </c>
      <c r="G239" s="18"/>
      <c r="H239" s="18" t="s">
        <v>3623</v>
      </c>
      <c r="I239" s="18"/>
    </row>
    <row r="240" spans="1:9">
      <c r="A240" s="18" t="s">
        <v>2771</v>
      </c>
      <c r="B240" s="18" t="s">
        <v>2770</v>
      </c>
      <c r="C240" s="18" t="s">
        <v>752</v>
      </c>
      <c r="D240" s="18" t="s">
        <v>752</v>
      </c>
      <c r="E240" s="18" t="s">
        <v>2079</v>
      </c>
      <c r="F240" s="18" t="s">
        <v>3594</v>
      </c>
      <c r="G240" s="18"/>
      <c r="H240" s="18" t="s">
        <v>3622</v>
      </c>
      <c r="I240" s="18"/>
    </row>
    <row r="241" spans="1:9">
      <c r="A241" s="18" t="s">
        <v>2771</v>
      </c>
      <c r="B241" s="18" t="s">
        <v>2770</v>
      </c>
      <c r="C241" s="18" t="s">
        <v>753</v>
      </c>
      <c r="D241" s="18" t="s">
        <v>753</v>
      </c>
      <c r="E241" s="18" t="s">
        <v>2080</v>
      </c>
      <c r="F241" s="18" t="s">
        <v>3594</v>
      </c>
      <c r="G241" s="18"/>
      <c r="H241" s="18" t="s">
        <v>3621</v>
      </c>
      <c r="I241" s="18"/>
    </row>
    <row r="242" spans="1:9">
      <c r="A242" s="18" t="s">
        <v>2771</v>
      </c>
      <c r="B242" s="18" t="s">
        <v>2770</v>
      </c>
      <c r="C242" s="18" t="s">
        <v>754</v>
      </c>
      <c r="D242" s="18" t="s">
        <v>754</v>
      </c>
      <c r="E242" s="18" t="s">
        <v>2081</v>
      </c>
      <c r="F242" s="18" t="s">
        <v>3594</v>
      </c>
      <c r="G242" s="18"/>
      <c r="H242" s="18" t="s">
        <v>3620</v>
      </c>
      <c r="I242" s="18"/>
    </row>
    <row r="243" spans="1:9">
      <c r="A243" s="18" t="s">
        <v>2771</v>
      </c>
      <c r="B243" s="18" t="s">
        <v>2770</v>
      </c>
      <c r="C243" s="18" t="s">
        <v>755</v>
      </c>
      <c r="D243" s="18" t="s">
        <v>755</v>
      </c>
      <c r="E243" s="18" t="s">
        <v>2082</v>
      </c>
      <c r="F243" s="18" t="s">
        <v>3594</v>
      </c>
      <c r="G243" s="18"/>
      <c r="H243" s="18" t="s">
        <v>3619</v>
      </c>
      <c r="I243" s="18"/>
    </row>
    <row r="244" spans="1:9">
      <c r="A244" s="18" t="s">
        <v>2771</v>
      </c>
      <c r="B244" s="18" t="s">
        <v>2770</v>
      </c>
      <c r="C244" s="18" t="s">
        <v>756</v>
      </c>
      <c r="D244" s="18" t="s">
        <v>756</v>
      </c>
      <c r="E244" s="18" t="s">
        <v>2083</v>
      </c>
      <c r="F244" s="18" t="s">
        <v>3594</v>
      </c>
      <c r="G244" s="18"/>
      <c r="H244" s="18" t="s">
        <v>3618</v>
      </c>
      <c r="I244" s="18"/>
    </row>
    <row r="245" spans="1:9">
      <c r="A245" s="18" t="s">
        <v>2771</v>
      </c>
      <c r="B245" s="18" t="s">
        <v>2770</v>
      </c>
      <c r="C245" s="18" t="s">
        <v>757</v>
      </c>
      <c r="D245" s="18" t="s">
        <v>757</v>
      </c>
      <c r="E245" s="18" t="s">
        <v>2084</v>
      </c>
      <c r="F245" s="18" t="s">
        <v>3594</v>
      </c>
      <c r="G245" s="18"/>
      <c r="H245" s="18" t="s">
        <v>3617</v>
      </c>
      <c r="I245" s="18"/>
    </row>
    <row r="246" spans="1:9">
      <c r="A246" s="18" t="s">
        <v>2771</v>
      </c>
      <c r="B246" s="18" t="s">
        <v>2770</v>
      </c>
      <c r="C246" s="18" t="s">
        <v>758</v>
      </c>
      <c r="D246" s="18" t="s">
        <v>758</v>
      </c>
      <c r="E246" s="18" t="s">
        <v>2085</v>
      </c>
      <c r="F246" s="18" t="s">
        <v>3594</v>
      </c>
      <c r="G246" s="18"/>
      <c r="H246" s="18" t="s">
        <v>3616</v>
      </c>
      <c r="I246" s="18"/>
    </row>
    <row r="247" spans="1:9">
      <c r="A247" s="18" t="s">
        <v>2771</v>
      </c>
      <c r="B247" s="18" t="s">
        <v>2770</v>
      </c>
      <c r="C247" s="18" t="s">
        <v>759</v>
      </c>
      <c r="D247" s="18" t="s">
        <v>759</v>
      </c>
      <c r="E247" s="18" t="s">
        <v>2086</v>
      </c>
      <c r="F247" s="18" t="s">
        <v>3594</v>
      </c>
      <c r="G247" s="18"/>
      <c r="H247" s="18" t="s">
        <v>3615</v>
      </c>
      <c r="I247" s="18"/>
    </row>
    <row r="248" spans="1:9">
      <c r="A248" s="18" t="s">
        <v>2771</v>
      </c>
      <c r="B248" s="18" t="s">
        <v>2770</v>
      </c>
      <c r="C248" s="18" t="s">
        <v>760</v>
      </c>
      <c r="D248" s="18" t="s">
        <v>760</v>
      </c>
      <c r="E248" s="18" t="s">
        <v>2087</v>
      </c>
      <c r="F248" s="18" t="s">
        <v>3594</v>
      </c>
      <c r="G248" s="18"/>
      <c r="H248" s="18" t="s">
        <v>3614</v>
      </c>
      <c r="I248" s="18"/>
    </row>
    <row r="249" spans="1:9">
      <c r="A249" s="18" t="s">
        <v>2771</v>
      </c>
      <c r="B249" s="18" t="s">
        <v>2770</v>
      </c>
      <c r="C249" s="18" t="s">
        <v>761</v>
      </c>
      <c r="D249" s="18" t="s">
        <v>761</v>
      </c>
      <c r="E249" s="18" t="s">
        <v>2088</v>
      </c>
      <c r="F249" s="18" t="s">
        <v>3594</v>
      </c>
      <c r="G249" s="18"/>
      <c r="H249" s="18" t="s">
        <v>3613</v>
      </c>
      <c r="I249" s="18"/>
    </row>
    <row r="250" spans="1:9">
      <c r="A250" s="18" t="s">
        <v>2771</v>
      </c>
      <c r="B250" s="18" t="s">
        <v>2770</v>
      </c>
      <c r="C250" s="18" t="s">
        <v>762</v>
      </c>
      <c r="D250" s="18" t="s">
        <v>762</v>
      </c>
      <c r="E250" s="18" t="s">
        <v>2089</v>
      </c>
      <c r="F250" s="18" t="s">
        <v>3594</v>
      </c>
      <c r="G250" s="18"/>
      <c r="H250" s="18" t="s">
        <v>3612</v>
      </c>
      <c r="I250" s="18"/>
    </row>
    <row r="251" spans="1:9">
      <c r="A251" s="18" t="s">
        <v>2771</v>
      </c>
      <c r="B251" s="18" t="s">
        <v>2770</v>
      </c>
      <c r="C251" s="18" t="s">
        <v>763</v>
      </c>
      <c r="D251" s="18" t="s">
        <v>763</v>
      </c>
      <c r="E251" s="18" t="s">
        <v>2090</v>
      </c>
      <c r="F251" s="18" t="s">
        <v>3594</v>
      </c>
      <c r="G251" s="18"/>
      <c r="H251" s="18" t="s">
        <v>3611</v>
      </c>
      <c r="I251" s="18"/>
    </row>
    <row r="252" spans="1:9">
      <c r="A252" s="18" t="s">
        <v>2771</v>
      </c>
      <c r="B252" s="18" t="s">
        <v>2770</v>
      </c>
      <c r="C252" s="18" t="s">
        <v>764</v>
      </c>
      <c r="D252" s="18" t="s">
        <v>764</v>
      </c>
      <c r="E252" s="18" t="s">
        <v>2091</v>
      </c>
      <c r="F252" s="18" t="s">
        <v>3594</v>
      </c>
      <c r="G252" s="18"/>
      <c r="H252" s="18" t="s">
        <v>3610</v>
      </c>
      <c r="I252" s="18"/>
    </row>
    <row r="253" spans="1:9">
      <c r="A253" s="18" t="s">
        <v>2771</v>
      </c>
      <c r="B253" s="18" t="s">
        <v>2770</v>
      </c>
      <c r="C253" s="18" t="s">
        <v>765</v>
      </c>
      <c r="D253" s="18" t="s">
        <v>765</v>
      </c>
      <c r="E253" s="18" t="s">
        <v>2092</v>
      </c>
      <c r="F253" s="18" t="s">
        <v>3594</v>
      </c>
      <c r="G253" s="18"/>
      <c r="H253" s="18" t="s">
        <v>3609</v>
      </c>
      <c r="I253" s="18"/>
    </row>
    <row r="254" spans="1:9">
      <c r="A254" s="18" t="s">
        <v>2771</v>
      </c>
      <c r="B254" s="18" t="s">
        <v>2770</v>
      </c>
      <c r="C254" s="18" t="s">
        <v>766</v>
      </c>
      <c r="D254" s="18" t="s">
        <v>766</v>
      </c>
      <c r="E254" s="18" t="s">
        <v>2093</v>
      </c>
      <c r="F254" s="18" t="s">
        <v>3594</v>
      </c>
      <c r="G254" s="18"/>
      <c r="H254" s="18" t="s">
        <v>3608</v>
      </c>
      <c r="I254" s="18"/>
    </row>
    <row r="255" spans="1:9">
      <c r="A255" s="18" t="s">
        <v>2771</v>
      </c>
      <c r="B255" s="18" t="s">
        <v>2770</v>
      </c>
      <c r="C255" s="18" t="s">
        <v>767</v>
      </c>
      <c r="D255" s="18" t="s">
        <v>767</v>
      </c>
      <c r="E255" s="18" t="s">
        <v>2094</v>
      </c>
      <c r="F255" s="18" t="s">
        <v>3594</v>
      </c>
      <c r="G255" s="18"/>
      <c r="H255" s="18" t="s">
        <v>3607</v>
      </c>
      <c r="I255" s="18"/>
    </row>
    <row r="256" spans="1:9">
      <c r="A256" s="18" t="s">
        <v>2771</v>
      </c>
      <c r="B256" s="18" t="s">
        <v>2770</v>
      </c>
      <c r="C256" s="18" t="s">
        <v>768</v>
      </c>
      <c r="D256" s="18" t="s">
        <v>768</v>
      </c>
      <c r="E256" s="18" t="s">
        <v>2095</v>
      </c>
      <c r="F256" s="18" t="s">
        <v>3594</v>
      </c>
      <c r="G256" s="18"/>
      <c r="H256" s="18" t="s">
        <v>3606</v>
      </c>
      <c r="I256" s="18"/>
    </row>
    <row r="257" spans="1:9">
      <c r="A257" s="18" t="s">
        <v>2771</v>
      </c>
      <c r="B257" s="18" t="s">
        <v>2770</v>
      </c>
      <c r="C257" s="18" t="s">
        <v>769</v>
      </c>
      <c r="D257" s="18" t="s">
        <v>769</v>
      </c>
      <c r="E257" s="18" t="s">
        <v>2096</v>
      </c>
      <c r="F257" s="18" t="s">
        <v>3594</v>
      </c>
      <c r="G257" s="18"/>
      <c r="H257" s="18" t="s">
        <v>3605</v>
      </c>
      <c r="I257" s="18"/>
    </row>
    <row r="258" spans="1:9">
      <c r="A258" s="18" t="s">
        <v>2771</v>
      </c>
      <c r="B258" s="18" t="s">
        <v>2770</v>
      </c>
      <c r="C258" s="18" t="s">
        <v>770</v>
      </c>
      <c r="D258" s="18" t="s">
        <v>770</v>
      </c>
      <c r="E258" s="18" t="s">
        <v>2097</v>
      </c>
      <c r="F258" s="18" t="s">
        <v>3594</v>
      </c>
      <c r="G258" s="18"/>
      <c r="H258" s="18" t="s">
        <v>3604</v>
      </c>
      <c r="I258" s="18"/>
    </row>
    <row r="259" spans="1:9">
      <c r="A259" s="18" t="s">
        <v>2771</v>
      </c>
      <c r="B259" s="18" t="s">
        <v>2770</v>
      </c>
      <c r="C259" s="18" t="s">
        <v>771</v>
      </c>
      <c r="D259" s="18" t="s">
        <v>771</v>
      </c>
      <c r="E259" s="18" t="s">
        <v>2098</v>
      </c>
      <c r="F259" s="18" t="s">
        <v>3594</v>
      </c>
      <c r="G259" s="18"/>
      <c r="H259" s="18" t="s">
        <v>3603</v>
      </c>
      <c r="I259" s="18"/>
    </row>
    <row r="260" spans="1:9">
      <c r="A260" s="18" t="s">
        <v>2771</v>
      </c>
      <c r="B260" s="18" t="s">
        <v>2770</v>
      </c>
      <c r="C260" s="18" t="s">
        <v>772</v>
      </c>
      <c r="D260" s="18" t="s">
        <v>772</v>
      </c>
      <c r="E260" s="18" t="s">
        <v>2099</v>
      </c>
      <c r="F260" s="18" t="s">
        <v>3594</v>
      </c>
      <c r="G260" s="18"/>
      <c r="H260" s="18" t="s">
        <v>3602</v>
      </c>
      <c r="I260" s="18"/>
    </row>
    <row r="261" spans="1:9">
      <c r="A261" s="18" t="s">
        <v>2771</v>
      </c>
      <c r="B261" s="18" t="s">
        <v>2770</v>
      </c>
      <c r="C261" s="18" t="s">
        <v>773</v>
      </c>
      <c r="D261" s="18" t="s">
        <v>773</v>
      </c>
      <c r="E261" s="18" t="s">
        <v>2100</v>
      </c>
      <c r="F261" s="18" t="s">
        <v>3594</v>
      </c>
      <c r="G261" s="18"/>
      <c r="H261" s="18" t="s">
        <v>3601</v>
      </c>
      <c r="I261" s="18"/>
    </row>
    <row r="262" spans="1:9">
      <c r="A262" s="18" t="s">
        <v>2771</v>
      </c>
      <c r="B262" s="18" t="s">
        <v>2770</v>
      </c>
      <c r="C262" s="18" t="s">
        <v>774</v>
      </c>
      <c r="D262" s="18" t="s">
        <v>774</v>
      </c>
      <c r="E262" s="18" t="s">
        <v>2101</v>
      </c>
      <c r="F262" s="18" t="s">
        <v>3594</v>
      </c>
      <c r="G262" s="18"/>
      <c r="H262" s="18" t="s">
        <v>3600</v>
      </c>
      <c r="I262" s="18"/>
    </row>
    <row r="263" spans="1:9">
      <c r="A263" s="18" t="s">
        <v>2771</v>
      </c>
      <c r="B263" s="18" t="s">
        <v>2770</v>
      </c>
      <c r="C263" s="18" t="s">
        <v>775</v>
      </c>
      <c r="D263" s="18" t="s">
        <v>775</v>
      </c>
      <c r="E263" s="18" t="s">
        <v>2102</v>
      </c>
      <c r="F263" s="18" t="s">
        <v>3594</v>
      </c>
      <c r="G263" s="18"/>
      <c r="H263" s="18" t="s">
        <v>3599</v>
      </c>
      <c r="I263" s="18"/>
    </row>
    <row r="264" spans="1:9">
      <c r="A264" s="18" t="s">
        <v>2771</v>
      </c>
      <c r="B264" s="18" t="s">
        <v>2770</v>
      </c>
      <c r="C264" s="18" t="s">
        <v>776</v>
      </c>
      <c r="D264" s="18" t="s">
        <v>776</v>
      </c>
      <c r="E264" s="18" t="s">
        <v>2103</v>
      </c>
      <c r="F264" s="18" t="s">
        <v>3594</v>
      </c>
      <c r="G264" s="18"/>
      <c r="H264" s="18" t="s">
        <v>3598</v>
      </c>
      <c r="I264" s="18"/>
    </row>
    <row r="265" spans="1:9">
      <c r="A265" s="18" t="s">
        <v>2771</v>
      </c>
      <c r="B265" s="18" t="s">
        <v>2770</v>
      </c>
      <c r="C265" s="18" t="s">
        <v>777</v>
      </c>
      <c r="D265" s="18" t="s">
        <v>777</v>
      </c>
      <c r="E265" s="18" t="s">
        <v>2104</v>
      </c>
      <c r="F265" s="18" t="s">
        <v>3594</v>
      </c>
      <c r="G265" s="18"/>
      <c r="H265" s="18" t="s">
        <v>3597</v>
      </c>
      <c r="I265" s="18"/>
    </row>
    <row r="266" spans="1:9">
      <c r="A266" s="18" t="s">
        <v>2771</v>
      </c>
      <c r="B266" s="18" t="s">
        <v>2770</v>
      </c>
      <c r="C266" s="18" t="s">
        <v>778</v>
      </c>
      <c r="D266" s="18" t="s">
        <v>778</v>
      </c>
      <c r="E266" s="18" t="s">
        <v>2105</v>
      </c>
      <c r="F266" s="18" t="s">
        <v>3594</v>
      </c>
      <c r="G266" s="18"/>
      <c r="H266" s="18" t="s">
        <v>3596</v>
      </c>
      <c r="I266" s="18"/>
    </row>
    <row r="267" spans="1:9">
      <c r="A267" s="18" t="s">
        <v>2771</v>
      </c>
      <c r="B267" s="18" t="s">
        <v>2770</v>
      </c>
      <c r="C267" s="18" t="s">
        <v>779</v>
      </c>
      <c r="D267" s="18" t="s">
        <v>779</v>
      </c>
      <c r="E267" s="18" t="s">
        <v>2106</v>
      </c>
      <c r="F267" s="18" t="s">
        <v>3594</v>
      </c>
      <c r="G267" s="18"/>
      <c r="H267" s="18" t="s">
        <v>3595</v>
      </c>
      <c r="I267" s="18"/>
    </row>
    <row r="268" spans="1:9">
      <c r="A268" s="18" t="s">
        <v>2771</v>
      </c>
      <c r="B268" s="18" t="s">
        <v>2770</v>
      </c>
      <c r="C268" s="18" t="s">
        <v>780</v>
      </c>
      <c r="D268" s="18" t="s">
        <v>780</v>
      </c>
      <c r="E268" s="18" t="s">
        <v>2107</v>
      </c>
      <c r="F268" s="18" t="s">
        <v>3594</v>
      </c>
      <c r="G268" s="18"/>
      <c r="H268" s="18" t="s">
        <v>3593</v>
      </c>
      <c r="I268" s="18"/>
    </row>
    <row r="269" spans="1:9">
      <c r="A269" s="18" t="s">
        <v>2771</v>
      </c>
      <c r="B269" s="18" t="s">
        <v>2770</v>
      </c>
      <c r="C269" s="18" t="s">
        <v>98</v>
      </c>
      <c r="D269" s="18" t="s">
        <v>98</v>
      </c>
      <c r="E269" s="18" t="s">
        <v>380</v>
      </c>
      <c r="F269" s="18" t="s">
        <v>3128</v>
      </c>
      <c r="G269" s="18"/>
      <c r="H269" s="18" t="s">
        <v>3592</v>
      </c>
      <c r="I269" s="18"/>
    </row>
    <row r="270" spans="1:9">
      <c r="A270" s="18" t="s">
        <v>2771</v>
      </c>
      <c r="B270" s="18" t="s">
        <v>2770</v>
      </c>
      <c r="C270" s="18" t="s">
        <v>1357</v>
      </c>
      <c r="D270" s="18" t="s">
        <v>1357</v>
      </c>
      <c r="E270" s="18" t="s">
        <v>2393</v>
      </c>
      <c r="F270" s="18" t="s">
        <v>3128</v>
      </c>
      <c r="G270" s="18"/>
      <c r="H270" s="18" t="s">
        <v>3591</v>
      </c>
      <c r="I270" s="18"/>
    </row>
    <row r="271" spans="1:9">
      <c r="A271" s="18" t="s">
        <v>2771</v>
      </c>
      <c r="B271" s="18" t="s">
        <v>2770</v>
      </c>
      <c r="C271" s="18" t="s">
        <v>781</v>
      </c>
      <c r="D271" s="18" t="s">
        <v>781</v>
      </c>
      <c r="E271" s="18" t="s">
        <v>2108</v>
      </c>
      <c r="F271" s="18" t="s">
        <v>3563</v>
      </c>
      <c r="G271" s="18"/>
      <c r="H271" s="18" t="s">
        <v>3590</v>
      </c>
      <c r="I271" s="18"/>
    </row>
    <row r="272" spans="1:9">
      <c r="A272" s="18" t="s">
        <v>2771</v>
      </c>
      <c r="B272" s="18" t="s">
        <v>2770</v>
      </c>
      <c r="C272" s="18" t="s">
        <v>782</v>
      </c>
      <c r="D272" s="18" t="s">
        <v>782</v>
      </c>
      <c r="E272" s="18" t="s">
        <v>2109</v>
      </c>
      <c r="F272" s="18" t="s">
        <v>3563</v>
      </c>
      <c r="G272" s="18"/>
      <c r="H272" s="18" t="s">
        <v>3589</v>
      </c>
      <c r="I272" s="18"/>
    </row>
    <row r="273" spans="1:9">
      <c r="A273" s="18" t="s">
        <v>2771</v>
      </c>
      <c r="B273" s="18" t="s">
        <v>2770</v>
      </c>
      <c r="C273" s="18" t="s">
        <v>783</v>
      </c>
      <c r="D273" s="18" t="s">
        <v>783</v>
      </c>
      <c r="E273" s="18" t="s">
        <v>2110</v>
      </c>
      <c r="F273" s="18" t="s">
        <v>3563</v>
      </c>
      <c r="G273" s="18"/>
      <c r="H273" s="18" t="s">
        <v>3588</v>
      </c>
      <c r="I273" s="18"/>
    </row>
    <row r="274" spans="1:9">
      <c r="A274" s="18" t="s">
        <v>2771</v>
      </c>
      <c r="B274" s="18" t="s">
        <v>2770</v>
      </c>
      <c r="C274" s="18" t="s">
        <v>784</v>
      </c>
      <c r="D274" s="18" t="s">
        <v>784</v>
      </c>
      <c r="E274" s="18" t="s">
        <v>2111</v>
      </c>
      <c r="F274" s="18" t="s">
        <v>3563</v>
      </c>
      <c r="G274" s="18"/>
      <c r="H274" s="18" t="s">
        <v>3587</v>
      </c>
      <c r="I274" s="18"/>
    </row>
    <row r="275" spans="1:9">
      <c r="A275" s="18" t="s">
        <v>2771</v>
      </c>
      <c r="B275" s="18" t="s">
        <v>2770</v>
      </c>
      <c r="C275" s="18" t="s">
        <v>785</v>
      </c>
      <c r="D275" s="18" t="s">
        <v>785</v>
      </c>
      <c r="E275" s="18" t="s">
        <v>2112</v>
      </c>
      <c r="F275" s="18" t="s">
        <v>3563</v>
      </c>
      <c r="G275" s="18"/>
      <c r="H275" s="18" t="s">
        <v>3586</v>
      </c>
      <c r="I275" s="18"/>
    </row>
    <row r="276" spans="1:9">
      <c r="A276" s="18" t="s">
        <v>2771</v>
      </c>
      <c r="B276" s="18" t="s">
        <v>2770</v>
      </c>
      <c r="C276" s="18" t="s">
        <v>786</v>
      </c>
      <c r="D276" s="18" t="s">
        <v>786</v>
      </c>
      <c r="E276" s="18" t="s">
        <v>2113</v>
      </c>
      <c r="F276" s="18" t="s">
        <v>3563</v>
      </c>
      <c r="G276" s="18"/>
      <c r="H276" s="18" t="s">
        <v>3585</v>
      </c>
      <c r="I276" s="18"/>
    </row>
    <row r="277" spans="1:9">
      <c r="A277" s="18" t="s">
        <v>2771</v>
      </c>
      <c r="B277" s="18" t="s">
        <v>2770</v>
      </c>
      <c r="C277" s="18" t="s">
        <v>787</v>
      </c>
      <c r="D277" s="18" t="s">
        <v>787</v>
      </c>
      <c r="E277" s="18" t="s">
        <v>2114</v>
      </c>
      <c r="F277" s="18" t="s">
        <v>3563</v>
      </c>
      <c r="G277" s="18"/>
      <c r="H277" s="18" t="s">
        <v>3584</v>
      </c>
      <c r="I277" s="18"/>
    </row>
    <row r="278" spans="1:9">
      <c r="A278" s="18" t="s">
        <v>2771</v>
      </c>
      <c r="B278" s="18" t="s">
        <v>2770</v>
      </c>
      <c r="C278" s="18" t="s">
        <v>788</v>
      </c>
      <c r="D278" s="18" t="s">
        <v>788</v>
      </c>
      <c r="E278" s="18" t="s">
        <v>2115</v>
      </c>
      <c r="F278" s="18" t="s">
        <v>3563</v>
      </c>
      <c r="G278" s="18"/>
      <c r="H278" s="18" t="s">
        <v>3583</v>
      </c>
      <c r="I278" s="18"/>
    </row>
    <row r="279" spans="1:9">
      <c r="A279" s="18" t="s">
        <v>2771</v>
      </c>
      <c r="B279" s="18" t="s">
        <v>2770</v>
      </c>
      <c r="C279" s="18" t="s">
        <v>789</v>
      </c>
      <c r="D279" s="18" t="s">
        <v>789</v>
      </c>
      <c r="E279" s="18" t="s">
        <v>2116</v>
      </c>
      <c r="F279" s="18" t="s">
        <v>3563</v>
      </c>
      <c r="G279" s="18"/>
      <c r="H279" s="18" t="s">
        <v>3582</v>
      </c>
      <c r="I279" s="18"/>
    </row>
    <row r="280" spans="1:9">
      <c r="A280" s="18" t="s">
        <v>2771</v>
      </c>
      <c r="B280" s="18" t="s">
        <v>2770</v>
      </c>
      <c r="C280" s="18" t="s">
        <v>790</v>
      </c>
      <c r="D280" s="18" t="s">
        <v>790</v>
      </c>
      <c r="E280" s="18" t="s">
        <v>2117</v>
      </c>
      <c r="F280" s="18" t="s">
        <v>3563</v>
      </c>
      <c r="G280" s="18"/>
      <c r="H280" s="18" t="s">
        <v>3581</v>
      </c>
      <c r="I280" s="18"/>
    </row>
    <row r="281" spans="1:9">
      <c r="A281" s="18" t="s">
        <v>2771</v>
      </c>
      <c r="B281" s="18" t="s">
        <v>2770</v>
      </c>
      <c r="C281" s="18" t="s">
        <v>791</v>
      </c>
      <c r="D281" s="18" t="s">
        <v>791</v>
      </c>
      <c r="E281" s="18" t="s">
        <v>2118</v>
      </c>
      <c r="F281" s="18" t="s">
        <v>3563</v>
      </c>
      <c r="G281" s="18"/>
      <c r="H281" s="18" t="s">
        <v>3580</v>
      </c>
      <c r="I281" s="18"/>
    </row>
    <row r="282" spans="1:9">
      <c r="A282" s="18" t="s">
        <v>2771</v>
      </c>
      <c r="B282" s="18" t="s">
        <v>2770</v>
      </c>
      <c r="C282" s="18" t="s">
        <v>792</v>
      </c>
      <c r="D282" s="18" t="s">
        <v>792</v>
      </c>
      <c r="E282" s="18" t="s">
        <v>2119</v>
      </c>
      <c r="F282" s="18" t="s">
        <v>3563</v>
      </c>
      <c r="G282" s="18"/>
      <c r="H282" s="18" t="s">
        <v>3579</v>
      </c>
      <c r="I282" s="18"/>
    </row>
    <row r="283" spans="1:9">
      <c r="A283" s="18" t="s">
        <v>2771</v>
      </c>
      <c r="B283" s="18" t="s">
        <v>2770</v>
      </c>
      <c r="C283" s="18" t="s">
        <v>793</v>
      </c>
      <c r="D283" s="18" t="s">
        <v>793</v>
      </c>
      <c r="E283" s="18" t="s">
        <v>2120</v>
      </c>
      <c r="F283" s="18" t="s">
        <v>3563</v>
      </c>
      <c r="G283" s="18"/>
      <c r="H283" s="18" t="s">
        <v>3578</v>
      </c>
      <c r="I283" s="18"/>
    </row>
    <row r="284" spans="1:9">
      <c r="A284" s="18" t="s">
        <v>2771</v>
      </c>
      <c r="B284" s="18" t="s">
        <v>2770</v>
      </c>
      <c r="C284" s="18" t="s">
        <v>794</v>
      </c>
      <c r="D284" s="18" t="s">
        <v>794</v>
      </c>
      <c r="E284" s="18" t="s">
        <v>2121</v>
      </c>
      <c r="F284" s="18" t="s">
        <v>3563</v>
      </c>
      <c r="G284" s="18"/>
      <c r="H284" s="18" t="s">
        <v>3577</v>
      </c>
      <c r="I284" s="18"/>
    </row>
    <row r="285" spans="1:9">
      <c r="A285" s="18" t="s">
        <v>2771</v>
      </c>
      <c r="B285" s="18" t="s">
        <v>2770</v>
      </c>
      <c r="C285" s="18" t="s">
        <v>795</v>
      </c>
      <c r="D285" s="18" t="s">
        <v>795</v>
      </c>
      <c r="E285" s="18" t="s">
        <v>2122</v>
      </c>
      <c r="F285" s="18" t="s">
        <v>3563</v>
      </c>
      <c r="G285" s="18"/>
      <c r="H285" s="18" t="s">
        <v>3576</v>
      </c>
      <c r="I285" s="18"/>
    </row>
    <row r="286" spans="1:9">
      <c r="A286" s="18" t="s">
        <v>2771</v>
      </c>
      <c r="B286" s="18" t="s">
        <v>2770</v>
      </c>
      <c r="C286" s="18" t="s">
        <v>796</v>
      </c>
      <c r="D286" s="18" t="s">
        <v>796</v>
      </c>
      <c r="E286" s="18" t="s">
        <v>2123</v>
      </c>
      <c r="F286" s="18" t="s">
        <v>3563</v>
      </c>
      <c r="G286" s="18"/>
      <c r="H286" s="18" t="s">
        <v>3575</v>
      </c>
      <c r="I286" s="18"/>
    </row>
    <row r="287" spans="1:9">
      <c r="A287" s="18" t="s">
        <v>2771</v>
      </c>
      <c r="B287" s="18" t="s">
        <v>2770</v>
      </c>
      <c r="C287" s="18" t="s">
        <v>797</v>
      </c>
      <c r="D287" s="18" t="s">
        <v>797</v>
      </c>
      <c r="E287" s="18" t="s">
        <v>2124</v>
      </c>
      <c r="F287" s="18" t="s">
        <v>3563</v>
      </c>
      <c r="G287" s="18"/>
      <c r="H287" s="18" t="s">
        <v>3574</v>
      </c>
      <c r="I287" s="18"/>
    </row>
    <row r="288" spans="1:9">
      <c r="A288" s="18" t="s">
        <v>2771</v>
      </c>
      <c r="B288" s="18" t="s">
        <v>2770</v>
      </c>
      <c r="C288" s="18" t="s">
        <v>798</v>
      </c>
      <c r="D288" s="18" t="s">
        <v>798</v>
      </c>
      <c r="E288" s="18" t="s">
        <v>2125</v>
      </c>
      <c r="F288" s="18" t="s">
        <v>3563</v>
      </c>
      <c r="G288" s="18"/>
      <c r="H288" s="18" t="s">
        <v>3573</v>
      </c>
      <c r="I288" s="18"/>
    </row>
    <row r="289" spans="1:9">
      <c r="A289" s="18" t="s">
        <v>2771</v>
      </c>
      <c r="B289" s="18" t="s">
        <v>2770</v>
      </c>
      <c r="C289" s="18" t="s">
        <v>799</v>
      </c>
      <c r="D289" s="18" t="s">
        <v>799</v>
      </c>
      <c r="E289" s="18" t="s">
        <v>2126</v>
      </c>
      <c r="F289" s="18" t="s">
        <v>3563</v>
      </c>
      <c r="G289" s="18"/>
      <c r="H289" s="18" t="s">
        <v>3572</v>
      </c>
      <c r="I289" s="18"/>
    </row>
    <row r="290" spans="1:9">
      <c r="A290" s="18" t="s">
        <v>2771</v>
      </c>
      <c r="B290" s="18" t="s">
        <v>2770</v>
      </c>
      <c r="C290" s="18" t="s">
        <v>800</v>
      </c>
      <c r="D290" s="18" t="s">
        <v>800</v>
      </c>
      <c r="E290" s="18" t="s">
        <v>2127</v>
      </c>
      <c r="F290" s="18" t="s">
        <v>3563</v>
      </c>
      <c r="G290" s="18"/>
      <c r="H290" s="18" t="s">
        <v>3571</v>
      </c>
      <c r="I290" s="18"/>
    </row>
    <row r="291" spans="1:9">
      <c r="A291" s="18" t="s">
        <v>2771</v>
      </c>
      <c r="B291" s="18" t="s">
        <v>2770</v>
      </c>
      <c r="C291" s="18" t="s">
        <v>801</v>
      </c>
      <c r="D291" s="18" t="s">
        <v>801</v>
      </c>
      <c r="E291" s="18" t="s">
        <v>2128</v>
      </c>
      <c r="F291" s="18" t="s">
        <v>3563</v>
      </c>
      <c r="G291" s="18"/>
      <c r="H291" s="18" t="s">
        <v>3570</v>
      </c>
      <c r="I291" s="18"/>
    </row>
    <row r="292" spans="1:9">
      <c r="A292" s="18" t="s">
        <v>2771</v>
      </c>
      <c r="B292" s="18" t="s">
        <v>2770</v>
      </c>
      <c r="C292" s="18" t="s">
        <v>802</v>
      </c>
      <c r="D292" s="18" t="s">
        <v>802</v>
      </c>
      <c r="E292" s="18" t="s">
        <v>2129</v>
      </c>
      <c r="F292" s="18" t="s">
        <v>3563</v>
      </c>
      <c r="G292" s="18"/>
      <c r="H292" s="18" t="s">
        <v>3569</v>
      </c>
      <c r="I292" s="18"/>
    </row>
    <row r="293" spans="1:9">
      <c r="A293" s="18" t="s">
        <v>2771</v>
      </c>
      <c r="B293" s="18" t="s">
        <v>2770</v>
      </c>
      <c r="C293" s="18" t="s">
        <v>803</v>
      </c>
      <c r="D293" s="18" t="s">
        <v>803</v>
      </c>
      <c r="E293" s="18" t="s">
        <v>2130</v>
      </c>
      <c r="F293" s="18" t="s">
        <v>3563</v>
      </c>
      <c r="G293" s="18"/>
      <c r="H293" s="18" t="s">
        <v>3568</v>
      </c>
      <c r="I293" s="18"/>
    </row>
    <row r="294" spans="1:9">
      <c r="A294" s="18" t="s">
        <v>2771</v>
      </c>
      <c r="B294" s="18" t="s">
        <v>2770</v>
      </c>
      <c r="C294" s="18" t="s">
        <v>804</v>
      </c>
      <c r="D294" s="18" t="s">
        <v>804</v>
      </c>
      <c r="E294" s="18" t="s">
        <v>2131</v>
      </c>
      <c r="F294" s="18" t="s">
        <v>3563</v>
      </c>
      <c r="G294" s="18"/>
      <c r="H294" s="18" t="s">
        <v>3567</v>
      </c>
      <c r="I294" s="18"/>
    </row>
    <row r="295" spans="1:9">
      <c r="A295" s="18" t="s">
        <v>2771</v>
      </c>
      <c r="B295" s="18" t="s">
        <v>2770</v>
      </c>
      <c r="C295" s="18" t="s">
        <v>805</v>
      </c>
      <c r="D295" s="18" t="s">
        <v>805</v>
      </c>
      <c r="E295" s="18" t="s">
        <v>2132</v>
      </c>
      <c r="F295" s="18" t="s">
        <v>3563</v>
      </c>
      <c r="G295" s="18"/>
      <c r="H295" s="18" t="s">
        <v>3566</v>
      </c>
      <c r="I295" s="18"/>
    </row>
    <row r="296" spans="1:9">
      <c r="A296" s="18" t="s">
        <v>2771</v>
      </c>
      <c r="B296" s="18" t="s">
        <v>2770</v>
      </c>
      <c r="C296" s="18" t="s">
        <v>806</v>
      </c>
      <c r="D296" s="18" t="s">
        <v>806</v>
      </c>
      <c r="E296" s="18" t="s">
        <v>2133</v>
      </c>
      <c r="F296" s="18" t="s">
        <v>3563</v>
      </c>
      <c r="G296" s="18"/>
      <c r="H296" s="18" t="s">
        <v>3565</v>
      </c>
      <c r="I296" s="18"/>
    </row>
    <row r="297" spans="1:9">
      <c r="A297" s="18" t="s">
        <v>2771</v>
      </c>
      <c r="B297" s="18" t="s">
        <v>2770</v>
      </c>
      <c r="C297" s="18" t="s">
        <v>807</v>
      </c>
      <c r="D297" s="18" t="s">
        <v>807</v>
      </c>
      <c r="E297" s="18" t="s">
        <v>2134</v>
      </c>
      <c r="F297" s="18" t="s">
        <v>3563</v>
      </c>
      <c r="G297" s="18"/>
      <c r="H297" s="18" t="s">
        <v>3564</v>
      </c>
      <c r="I297" s="18"/>
    </row>
    <row r="298" spans="1:9">
      <c r="A298" s="18" t="s">
        <v>2771</v>
      </c>
      <c r="B298" s="18" t="s">
        <v>2770</v>
      </c>
      <c r="C298" s="18" t="s">
        <v>808</v>
      </c>
      <c r="D298" s="18" t="s">
        <v>808</v>
      </c>
      <c r="E298" s="18" t="s">
        <v>2135</v>
      </c>
      <c r="F298" s="18" t="s">
        <v>3563</v>
      </c>
      <c r="G298" s="18"/>
      <c r="H298" s="18" t="s">
        <v>3562</v>
      </c>
      <c r="I298" s="18"/>
    </row>
    <row r="299" spans="1:9">
      <c r="A299" s="18" t="s">
        <v>2771</v>
      </c>
      <c r="B299" s="18" t="s">
        <v>2770</v>
      </c>
      <c r="C299" s="18" t="s">
        <v>809</v>
      </c>
      <c r="D299" s="18" t="s">
        <v>809</v>
      </c>
      <c r="E299" s="18" t="s">
        <v>2136</v>
      </c>
      <c r="F299" s="18" t="s">
        <v>3128</v>
      </c>
      <c r="G299" s="18"/>
      <c r="H299" s="18" t="s">
        <v>3561</v>
      </c>
      <c r="I299" s="18"/>
    </row>
    <row r="300" spans="1:9">
      <c r="A300" s="18" t="s">
        <v>2771</v>
      </c>
      <c r="B300" s="18" t="s">
        <v>2770</v>
      </c>
      <c r="C300" s="18" t="s">
        <v>810</v>
      </c>
      <c r="D300" s="18" t="s">
        <v>810</v>
      </c>
      <c r="E300" s="18" t="s">
        <v>2137</v>
      </c>
      <c r="F300" s="18" t="s">
        <v>3128</v>
      </c>
      <c r="G300" s="18"/>
      <c r="H300" s="18" t="s">
        <v>3560</v>
      </c>
      <c r="I300" s="18"/>
    </row>
    <row r="301" spans="1:9">
      <c r="A301" s="18" t="s">
        <v>2771</v>
      </c>
      <c r="B301" s="18" t="s">
        <v>2770</v>
      </c>
      <c r="C301" s="18" t="s">
        <v>811</v>
      </c>
      <c r="D301" s="18" t="s">
        <v>811</v>
      </c>
      <c r="E301" s="18" t="s">
        <v>2138</v>
      </c>
      <c r="F301" s="18" t="s">
        <v>3128</v>
      </c>
      <c r="G301" s="18"/>
      <c r="H301" s="18" t="s">
        <v>3559</v>
      </c>
      <c r="I301" s="18"/>
    </row>
    <row r="302" spans="1:9">
      <c r="A302" s="18" t="s">
        <v>2771</v>
      </c>
      <c r="B302" s="18" t="s">
        <v>2770</v>
      </c>
      <c r="C302" s="18" t="s">
        <v>812</v>
      </c>
      <c r="D302" s="18" t="s">
        <v>3558</v>
      </c>
      <c r="E302" s="18" t="s">
        <v>3557</v>
      </c>
      <c r="F302" s="18" t="s">
        <v>3395</v>
      </c>
      <c r="G302" s="18"/>
      <c r="H302" s="18" t="s">
        <v>3556</v>
      </c>
      <c r="I302" s="18"/>
    </row>
    <row r="303" spans="1:9">
      <c r="A303" s="18" t="s">
        <v>2771</v>
      </c>
      <c r="B303" s="18" t="s">
        <v>2770</v>
      </c>
      <c r="C303" s="18" t="s">
        <v>813</v>
      </c>
      <c r="D303" s="18" t="s">
        <v>3555</v>
      </c>
      <c r="E303" s="18" t="s">
        <v>3554</v>
      </c>
      <c r="F303" s="18" t="s">
        <v>3395</v>
      </c>
      <c r="G303" s="18"/>
      <c r="H303" s="18" t="s">
        <v>3553</v>
      </c>
      <c r="I303" s="18"/>
    </row>
    <row r="304" spans="1:9">
      <c r="A304" s="18" t="s">
        <v>2771</v>
      </c>
      <c r="B304" s="18" t="s">
        <v>2770</v>
      </c>
      <c r="C304" s="18" t="s">
        <v>814</v>
      </c>
      <c r="D304" s="18" t="s">
        <v>3552</v>
      </c>
      <c r="E304" s="18" t="s">
        <v>3551</v>
      </c>
      <c r="F304" s="18" t="s">
        <v>3395</v>
      </c>
      <c r="G304" s="18"/>
      <c r="H304" s="18" t="s">
        <v>3550</v>
      </c>
      <c r="I304" s="18"/>
    </row>
    <row r="305" spans="1:9">
      <c r="A305" s="18" t="s">
        <v>2771</v>
      </c>
      <c r="B305" s="18" t="s">
        <v>2770</v>
      </c>
      <c r="C305" s="18" t="s">
        <v>815</v>
      </c>
      <c r="D305" s="18" t="s">
        <v>3549</v>
      </c>
      <c r="E305" s="18" t="s">
        <v>3548</v>
      </c>
      <c r="F305" s="18" t="s">
        <v>3395</v>
      </c>
      <c r="G305" s="18"/>
      <c r="H305" s="18" t="s">
        <v>3547</v>
      </c>
      <c r="I305" s="18"/>
    </row>
    <row r="306" spans="1:9">
      <c r="A306" s="18" t="s">
        <v>2771</v>
      </c>
      <c r="B306" s="18" t="s">
        <v>2770</v>
      </c>
      <c r="C306" s="18" t="s">
        <v>816</v>
      </c>
      <c r="D306" s="18" t="s">
        <v>53</v>
      </c>
      <c r="E306" s="18" t="s">
        <v>404</v>
      </c>
      <c r="F306" s="18" t="s">
        <v>3395</v>
      </c>
      <c r="G306" s="18"/>
      <c r="H306" s="18" t="s">
        <v>3546</v>
      </c>
      <c r="I306" s="18"/>
    </row>
    <row r="307" spans="1:9">
      <c r="A307" s="18" t="s">
        <v>2771</v>
      </c>
      <c r="B307" s="18" t="s">
        <v>2770</v>
      </c>
      <c r="C307" s="18" t="s">
        <v>817</v>
      </c>
      <c r="D307" s="18" t="s">
        <v>62</v>
      </c>
      <c r="E307" s="18" t="s">
        <v>405</v>
      </c>
      <c r="F307" s="18" t="s">
        <v>3395</v>
      </c>
      <c r="G307" s="18"/>
      <c r="H307" s="18" t="s">
        <v>3545</v>
      </c>
      <c r="I307" s="18"/>
    </row>
    <row r="308" spans="1:9">
      <c r="A308" s="18" t="s">
        <v>2771</v>
      </c>
      <c r="B308" s="18" t="s">
        <v>2770</v>
      </c>
      <c r="C308" s="18" t="s">
        <v>818</v>
      </c>
      <c r="D308" s="18" t="s">
        <v>50</v>
      </c>
      <c r="E308" s="18" t="s">
        <v>406</v>
      </c>
      <c r="F308" s="18" t="s">
        <v>3395</v>
      </c>
      <c r="G308" s="18"/>
      <c r="H308" s="18" t="s">
        <v>3544</v>
      </c>
      <c r="I308" s="18"/>
    </row>
    <row r="309" spans="1:9">
      <c r="A309" s="18" t="s">
        <v>2771</v>
      </c>
      <c r="B309" s="18" t="s">
        <v>2770</v>
      </c>
      <c r="C309" s="18" t="s">
        <v>819</v>
      </c>
      <c r="D309" s="18" t="s">
        <v>59</v>
      </c>
      <c r="E309" s="18" t="s">
        <v>407</v>
      </c>
      <c r="F309" s="18" t="s">
        <v>3395</v>
      </c>
      <c r="G309" s="18"/>
      <c r="H309" s="18" t="s">
        <v>3543</v>
      </c>
      <c r="I309" s="18"/>
    </row>
    <row r="310" spans="1:9">
      <c r="A310" s="18" t="s">
        <v>2771</v>
      </c>
      <c r="B310" s="18" t="s">
        <v>2770</v>
      </c>
      <c r="C310" s="18" t="s">
        <v>820</v>
      </c>
      <c r="D310" s="18" t="s">
        <v>3542</v>
      </c>
      <c r="E310" s="18" t="s">
        <v>3541</v>
      </c>
      <c r="F310" s="18" t="s">
        <v>3395</v>
      </c>
      <c r="G310" s="18"/>
      <c r="H310" s="18" t="s">
        <v>3540</v>
      </c>
      <c r="I310" s="18"/>
    </row>
    <row r="311" spans="1:9">
      <c r="A311" s="18" t="s">
        <v>2771</v>
      </c>
      <c r="B311" s="18" t="s">
        <v>2770</v>
      </c>
      <c r="C311" s="18" t="s">
        <v>821</v>
      </c>
      <c r="D311" s="18" t="s">
        <v>3539</v>
      </c>
      <c r="E311" s="18" t="s">
        <v>3538</v>
      </c>
      <c r="F311" s="18" t="s">
        <v>3395</v>
      </c>
      <c r="G311" s="18"/>
      <c r="H311" s="18" t="s">
        <v>3537</v>
      </c>
      <c r="I311" s="18"/>
    </row>
    <row r="312" spans="1:9">
      <c r="A312" s="18" t="s">
        <v>2771</v>
      </c>
      <c r="B312" s="18" t="s">
        <v>2770</v>
      </c>
      <c r="C312" s="18" t="s">
        <v>1308</v>
      </c>
      <c r="D312" s="18" t="s">
        <v>19</v>
      </c>
      <c r="E312" s="18" t="s">
        <v>408</v>
      </c>
      <c r="F312" s="18" t="s">
        <v>2983</v>
      </c>
      <c r="G312" s="18"/>
      <c r="H312" s="18" t="s">
        <v>3536</v>
      </c>
      <c r="I312" s="18"/>
    </row>
    <row r="313" spans="1:9">
      <c r="A313" s="18" t="s">
        <v>2771</v>
      </c>
      <c r="B313" s="18" t="s">
        <v>2770</v>
      </c>
      <c r="C313" s="18" t="s">
        <v>1307</v>
      </c>
      <c r="D313" s="18" t="s">
        <v>18</v>
      </c>
      <c r="E313" s="18" t="s">
        <v>3535</v>
      </c>
      <c r="F313" s="18" t="s">
        <v>2983</v>
      </c>
      <c r="G313" s="18"/>
      <c r="H313" s="18" t="s">
        <v>3534</v>
      </c>
      <c r="I313" s="18"/>
    </row>
    <row r="314" spans="1:9">
      <c r="A314" s="18" t="s">
        <v>2771</v>
      </c>
      <c r="B314" s="18" t="s">
        <v>2770</v>
      </c>
      <c r="C314" s="18" t="s">
        <v>822</v>
      </c>
      <c r="D314" s="18" t="s">
        <v>51</v>
      </c>
      <c r="E314" s="18" t="s">
        <v>410</v>
      </c>
      <c r="F314" s="18" t="s">
        <v>3395</v>
      </c>
      <c r="G314" s="18"/>
      <c r="H314" s="18" t="s">
        <v>3533</v>
      </c>
      <c r="I314" s="18"/>
    </row>
    <row r="315" spans="1:9">
      <c r="A315" s="18" t="s">
        <v>2771</v>
      </c>
      <c r="B315" s="18" t="s">
        <v>2770</v>
      </c>
      <c r="C315" s="18" t="s">
        <v>823</v>
      </c>
      <c r="D315" s="18" t="s">
        <v>60</v>
      </c>
      <c r="E315" s="18" t="s">
        <v>411</v>
      </c>
      <c r="F315" s="18" t="s">
        <v>3395</v>
      </c>
      <c r="G315" s="18"/>
      <c r="H315" s="18" t="s">
        <v>3532</v>
      </c>
      <c r="I315" s="18"/>
    </row>
    <row r="316" spans="1:9">
      <c r="A316" s="18" t="s">
        <v>2771</v>
      </c>
      <c r="B316" s="18" t="s">
        <v>2770</v>
      </c>
      <c r="C316" s="18" t="s">
        <v>824</v>
      </c>
      <c r="D316" s="18" t="s">
        <v>57</v>
      </c>
      <c r="E316" s="18" t="s">
        <v>412</v>
      </c>
      <c r="F316" s="18" t="s">
        <v>3395</v>
      </c>
      <c r="G316" s="18"/>
      <c r="H316" s="18" t="s">
        <v>3531</v>
      </c>
      <c r="I316" s="18"/>
    </row>
    <row r="317" spans="1:9">
      <c r="A317" s="18" t="s">
        <v>2771</v>
      </c>
      <c r="B317" s="18" t="s">
        <v>2770</v>
      </c>
      <c r="C317" s="18" t="s">
        <v>825</v>
      </c>
      <c r="D317" s="18" t="s">
        <v>49</v>
      </c>
      <c r="E317" s="18" t="s">
        <v>413</v>
      </c>
      <c r="F317" s="18" t="s">
        <v>3395</v>
      </c>
      <c r="G317" s="18"/>
      <c r="H317" s="18" t="s">
        <v>3398</v>
      </c>
      <c r="I317" s="18"/>
    </row>
    <row r="318" spans="1:9">
      <c r="A318" s="18" t="s">
        <v>2771</v>
      </c>
      <c r="B318" s="18" t="s">
        <v>2770</v>
      </c>
      <c r="C318" s="18" t="s">
        <v>826</v>
      </c>
      <c r="D318" s="18" t="s">
        <v>58</v>
      </c>
      <c r="E318" s="18" t="s">
        <v>414</v>
      </c>
      <c r="F318" s="18" t="s">
        <v>3395</v>
      </c>
      <c r="G318" s="18"/>
      <c r="H318" s="18" t="s">
        <v>3530</v>
      </c>
      <c r="I318" s="18"/>
    </row>
    <row r="319" spans="1:9">
      <c r="A319" s="18" t="s">
        <v>2771</v>
      </c>
      <c r="B319" s="18" t="s">
        <v>2770</v>
      </c>
      <c r="C319" s="18" t="s">
        <v>827</v>
      </c>
      <c r="D319" s="18" t="s">
        <v>56</v>
      </c>
      <c r="E319" s="18" t="s">
        <v>415</v>
      </c>
      <c r="F319" s="18" t="s">
        <v>3395</v>
      </c>
      <c r="G319" s="18"/>
      <c r="H319" s="18" t="s">
        <v>3394</v>
      </c>
      <c r="I319" s="18"/>
    </row>
    <row r="320" spans="1:9">
      <c r="A320" s="18" t="s">
        <v>2771</v>
      </c>
      <c r="B320" s="18" t="s">
        <v>2770</v>
      </c>
      <c r="C320" s="18" t="s">
        <v>828</v>
      </c>
      <c r="D320" s="18" t="s">
        <v>3529</v>
      </c>
      <c r="E320" s="18" t="s">
        <v>3528</v>
      </c>
      <c r="F320" s="18" t="s">
        <v>3395</v>
      </c>
      <c r="G320" s="18"/>
      <c r="H320" s="18" t="s">
        <v>3527</v>
      </c>
      <c r="I320" s="18"/>
    </row>
    <row r="321" spans="1:9">
      <c r="A321" s="18" t="s">
        <v>2771</v>
      </c>
      <c r="B321" s="18" t="s">
        <v>2770</v>
      </c>
      <c r="C321" s="18" t="s">
        <v>829</v>
      </c>
      <c r="D321" s="18" t="s">
        <v>52</v>
      </c>
      <c r="E321" s="18" t="s">
        <v>416</v>
      </c>
      <c r="F321" s="18" t="s">
        <v>3395</v>
      </c>
      <c r="G321" s="18"/>
      <c r="H321" s="18" t="s">
        <v>3526</v>
      </c>
      <c r="I321" s="18"/>
    </row>
    <row r="322" spans="1:9">
      <c r="A322" s="18" t="s">
        <v>2771</v>
      </c>
      <c r="B322" s="18" t="s">
        <v>2770</v>
      </c>
      <c r="C322" s="18" t="s">
        <v>830</v>
      </c>
      <c r="D322" s="18" t="s">
        <v>61</v>
      </c>
      <c r="E322" s="18" t="s">
        <v>417</v>
      </c>
      <c r="F322" s="18" t="s">
        <v>3395</v>
      </c>
      <c r="G322" s="18"/>
      <c r="H322" s="18" t="s">
        <v>3525</v>
      </c>
      <c r="I322" s="18"/>
    </row>
    <row r="323" spans="1:9">
      <c r="A323" s="18" t="s">
        <v>2771</v>
      </c>
      <c r="B323" s="18" t="s">
        <v>2770</v>
      </c>
      <c r="C323" s="18" t="s">
        <v>831</v>
      </c>
      <c r="D323" s="18" t="s">
        <v>3524</v>
      </c>
      <c r="E323" s="18" t="s">
        <v>3523</v>
      </c>
      <c r="F323" s="18" t="s">
        <v>3395</v>
      </c>
      <c r="G323" s="18"/>
      <c r="H323" s="18" t="s">
        <v>3522</v>
      </c>
      <c r="I323" s="18"/>
    </row>
    <row r="324" spans="1:9">
      <c r="A324" s="18" t="s">
        <v>2771</v>
      </c>
      <c r="B324" s="18" t="s">
        <v>2770</v>
      </c>
      <c r="C324" s="18" t="s">
        <v>832</v>
      </c>
      <c r="D324" s="18" t="s">
        <v>3521</v>
      </c>
      <c r="E324" s="18" t="s">
        <v>3520</v>
      </c>
      <c r="F324" s="18" t="s">
        <v>3395</v>
      </c>
      <c r="G324" s="18"/>
      <c r="H324" s="18" t="s">
        <v>3519</v>
      </c>
      <c r="I324" s="18"/>
    </row>
    <row r="325" spans="1:9">
      <c r="A325" s="18" t="s">
        <v>2771</v>
      </c>
      <c r="B325" s="18" t="s">
        <v>2770</v>
      </c>
      <c r="C325" s="18" t="s">
        <v>833</v>
      </c>
      <c r="D325" s="18" t="s">
        <v>48</v>
      </c>
      <c r="E325" s="18" t="s">
        <v>418</v>
      </c>
      <c r="F325" s="18" t="s">
        <v>3395</v>
      </c>
      <c r="G325" s="18"/>
      <c r="H325" s="18" t="s">
        <v>3518</v>
      </c>
      <c r="I325" s="18"/>
    </row>
    <row r="326" spans="1:9">
      <c r="A326" s="18" t="s">
        <v>2771</v>
      </c>
      <c r="B326" s="18" t="s">
        <v>2770</v>
      </c>
      <c r="C326" s="18" t="s">
        <v>834</v>
      </c>
      <c r="D326" s="18" t="s">
        <v>64</v>
      </c>
      <c r="E326" s="18" t="s">
        <v>419</v>
      </c>
      <c r="F326" s="18" t="s">
        <v>3395</v>
      </c>
      <c r="G326" s="18"/>
      <c r="H326" s="18" t="s">
        <v>3517</v>
      </c>
      <c r="I326" s="18"/>
    </row>
    <row r="327" spans="1:9">
      <c r="A327" s="18" t="s">
        <v>2771</v>
      </c>
      <c r="B327" s="18" t="s">
        <v>2770</v>
      </c>
      <c r="C327" s="18" t="s">
        <v>835</v>
      </c>
      <c r="D327" s="18" t="s">
        <v>3516</v>
      </c>
      <c r="E327" s="18" t="s">
        <v>3515</v>
      </c>
      <c r="F327" s="18" t="s">
        <v>3395</v>
      </c>
      <c r="G327" s="18"/>
      <c r="H327" s="18" t="s">
        <v>3514</v>
      </c>
      <c r="I327" s="18"/>
    </row>
    <row r="328" spans="1:9">
      <c r="A328" s="18" t="s">
        <v>2771</v>
      </c>
      <c r="B328" s="18" t="s">
        <v>2770</v>
      </c>
      <c r="C328" s="18" t="s">
        <v>836</v>
      </c>
      <c r="D328" s="18" t="s">
        <v>1659</v>
      </c>
      <c r="E328" s="18" t="s">
        <v>2429</v>
      </c>
      <c r="F328" s="18" t="s">
        <v>3395</v>
      </c>
      <c r="G328" s="18"/>
      <c r="H328" s="18" t="s">
        <v>3513</v>
      </c>
      <c r="I328" s="18"/>
    </row>
    <row r="329" spans="1:9">
      <c r="A329" s="18" t="s">
        <v>2771</v>
      </c>
      <c r="B329" s="18" t="s">
        <v>2770</v>
      </c>
      <c r="C329" s="18" t="s">
        <v>837</v>
      </c>
      <c r="D329" s="18" t="s">
        <v>55</v>
      </c>
      <c r="E329" s="18" t="s">
        <v>420</v>
      </c>
      <c r="F329" s="18" t="s">
        <v>3395</v>
      </c>
      <c r="G329" s="18"/>
      <c r="H329" s="18" t="s">
        <v>3512</v>
      </c>
      <c r="I329" s="18"/>
    </row>
    <row r="330" spans="1:9">
      <c r="A330" s="18" t="s">
        <v>2771</v>
      </c>
      <c r="B330" s="18" t="s">
        <v>2770</v>
      </c>
      <c r="C330" s="18" t="s">
        <v>838</v>
      </c>
      <c r="D330" s="18" t="s">
        <v>3511</v>
      </c>
      <c r="E330" s="18" t="s">
        <v>3510</v>
      </c>
      <c r="F330" s="18" t="s">
        <v>3395</v>
      </c>
      <c r="G330" s="18"/>
      <c r="H330" s="18" t="s">
        <v>3509</v>
      </c>
      <c r="I330" s="18"/>
    </row>
    <row r="331" spans="1:9">
      <c r="A331" s="18" t="s">
        <v>2771</v>
      </c>
      <c r="B331" s="18" t="s">
        <v>2770</v>
      </c>
      <c r="C331" s="18" t="s">
        <v>839</v>
      </c>
      <c r="D331" s="18" t="s">
        <v>91</v>
      </c>
      <c r="E331" s="18" t="s">
        <v>421</v>
      </c>
      <c r="F331" s="18" t="s">
        <v>3395</v>
      </c>
      <c r="G331" s="18"/>
      <c r="H331" s="18" t="s">
        <v>3508</v>
      </c>
      <c r="I331" s="18"/>
    </row>
    <row r="332" spans="1:9">
      <c r="A332" s="18" t="s">
        <v>2771</v>
      </c>
      <c r="B332" s="18" t="s">
        <v>2770</v>
      </c>
      <c r="C332" s="18" t="s">
        <v>842</v>
      </c>
      <c r="D332" s="18">
        <v>0</v>
      </c>
      <c r="E332" s="18" t="s">
        <v>3507</v>
      </c>
      <c r="F332" s="18" t="s">
        <v>3504</v>
      </c>
      <c r="G332" s="18"/>
      <c r="H332" s="18" t="s">
        <v>3506</v>
      </c>
      <c r="I332" s="18"/>
    </row>
    <row r="333" spans="1:9">
      <c r="A333" s="18" t="s">
        <v>2771</v>
      </c>
      <c r="B333" s="18" t="s">
        <v>2770</v>
      </c>
      <c r="C333" s="18" t="s">
        <v>843</v>
      </c>
      <c r="D333" s="18">
        <v>0</v>
      </c>
      <c r="E333" s="18" t="s">
        <v>3505</v>
      </c>
      <c r="F333" s="18" t="s">
        <v>3504</v>
      </c>
      <c r="G333" s="18"/>
      <c r="H333" s="18" t="s">
        <v>3503</v>
      </c>
      <c r="I333" s="18"/>
    </row>
    <row r="334" spans="1:9">
      <c r="A334" s="18" t="s">
        <v>2771</v>
      </c>
      <c r="B334" s="18" t="s">
        <v>2770</v>
      </c>
      <c r="C334" s="18" t="s">
        <v>844</v>
      </c>
      <c r="D334" s="18" t="s">
        <v>78</v>
      </c>
      <c r="E334" s="18" t="s">
        <v>422</v>
      </c>
      <c r="F334" s="18" t="s">
        <v>3395</v>
      </c>
      <c r="G334" s="18"/>
      <c r="H334" s="18" t="s">
        <v>3502</v>
      </c>
      <c r="I334" s="18"/>
    </row>
    <row r="335" spans="1:9">
      <c r="A335" s="18" t="s">
        <v>2771</v>
      </c>
      <c r="B335" s="18" t="s">
        <v>2770</v>
      </c>
      <c r="C335" s="18" t="s">
        <v>845</v>
      </c>
      <c r="D335" s="18" t="s">
        <v>77</v>
      </c>
      <c r="E335" s="18" t="s">
        <v>423</v>
      </c>
      <c r="F335" s="18" t="s">
        <v>3395</v>
      </c>
      <c r="G335" s="18"/>
      <c r="H335" s="18" t="s">
        <v>3501</v>
      </c>
      <c r="I335" s="18"/>
    </row>
    <row r="336" spans="1:9">
      <c r="A336" s="18" t="s">
        <v>2771</v>
      </c>
      <c r="B336" s="18" t="s">
        <v>2770</v>
      </c>
      <c r="C336" s="18" t="s">
        <v>846</v>
      </c>
      <c r="D336" s="18" t="s">
        <v>76</v>
      </c>
      <c r="E336" s="18" t="s">
        <v>424</v>
      </c>
      <c r="F336" s="18" t="s">
        <v>3395</v>
      </c>
      <c r="G336" s="18"/>
      <c r="H336" s="18" t="s">
        <v>3500</v>
      </c>
      <c r="I336" s="18"/>
    </row>
    <row r="337" spans="1:9">
      <c r="A337" s="18" t="s">
        <v>2771</v>
      </c>
      <c r="B337" s="18" t="s">
        <v>2770</v>
      </c>
      <c r="C337" s="18" t="s">
        <v>847</v>
      </c>
      <c r="D337" s="18" t="s">
        <v>75</v>
      </c>
      <c r="E337" s="18" t="s">
        <v>3499</v>
      </c>
      <c r="F337" s="18" t="s">
        <v>3395</v>
      </c>
      <c r="G337" s="18"/>
      <c r="H337" s="18" t="s">
        <v>3498</v>
      </c>
      <c r="I337" s="18"/>
    </row>
    <row r="338" spans="1:9">
      <c r="A338" s="18" t="s">
        <v>2771</v>
      </c>
      <c r="B338" s="18" t="s">
        <v>2770</v>
      </c>
      <c r="C338" s="18" t="s">
        <v>848</v>
      </c>
      <c r="D338" s="18" t="s">
        <v>80</v>
      </c>
      <c r="E338" s="18" t="s">
        <v>426</v>
      </c>
      <c r="F338" s="18" t="s">
        <v>3395</v>
      </c>
      <c r="G338" s="18"/>
      <c r="H338" s="18" t="s">
        <v>3497</v>
      </c>
      <c r="I338" s="18"/>
    </row>
    <row r="339" spans="1:9">
      <c r="A339" s="18" t="s">
        <v>2771</v>
      </c>
      <c r="B339" s="18" t="s">
        <v>2770</v>
      </c>
      <c r="C339" s="18" t="s">
        <v>849</v>
      </c>
      <c r="D339" s="18" t="s">
        <v>79</v>
      </c>
      <c r="E339" s="18" t="s">
        <v>427</v>
      </c>
      <c r="F339" s="18" t="s">
        <v>3395</v>
      </c>
      <c r="G339" s="18"/>
      <c r="H339" s="18" t="s">
        <v>3496</v>
      </c>
      <c r="I339" s="18"/>
    </row>
    <row r="340" spans="1:9">
      <c r="A340" s="18" t="s">
        <v>2771</v>
      </c>
      <c r="B340" s="18" t="s">
        <v>2770</v>
      </c>
      <c r="C340" s="18" t="s">
        <v>850</v>
      </c>
      <c r="D340" s="18" t="s">
        <v>70</v>
      </c>
      <c r="E340" s="18" t="s">
        <v>428</v>
      </c>
      <c r="F340" s="18" t="s">
        <v>3395</v>
      </c>
      <c r="G340" s="18"/>
      <c r="H340" s="18" t="s">
        <v>3495</v>
      </c>
      <c r="I340" s="18"/>
    </row>
    <row r="341" spans="1:9">
      <c r="A341" s="18" t="s">
        <v>2771</v>
      </c>
      <c r="B341" s="18" t="s">
        <v>2770</v>
      </c>
      <c r="C341" s="18" t="s">
        <v>851</v>
      </c>
      <c r="D341" s="18" t="s">
        <v>69</v>
      </c>
      <c r="E341" s="18" t="s">
        <v>429</v>
      </c>
      <c r="F341" s="18" t="s">
        <v>3395</v>
      </c>
      <c r="G341" s="18"/>
      <c r="H341" s="18" t="s">
        <v>3494</v>
      </c>
      <c r="I341" s="18"/>
    </row>
    <row r="342" spans="1:9">
      <c r="A342" s="18" t="s">
        <v>2771</v>
      </c>
      <c r="B342" s="18" t="s">
        <v>2770</v>
      </c>
      <c r="C342" s="18" t="s">
        <v>852</v>
      </c>
      <c r="D342" s="18" t="s">
        <v>72</v>
      </c>
      <c r="E342" s="18" t="s">
        <v>430</v>
      </c>
      <c r="F342" s="18" t="s">
        <v>3395</v>
      </c>
      <c r="G342" s="18"/>
      <c r="H342" s="18" t="s">
        <v>3493</v>
      </c>
      <c r="I342" s="18"/>
    </row>
    <row r="343" spans="1:9">
      <c r="A343" s="18" t="s">
        <v>2771</v>
      </c>
      <c r="B343" s="18" t="s">
        <v>2770</v>
      </c>
      <c r="C343" s="18" t="s">
        <v>853</v>
      </c>
      <c r="D343" s="18" t="s">
        <v>71</v>
      </c>
      <c r="E343" s="18" t="s">
        <v>431</v>
      </c>
      <c r="F343" s="18" t="s">
        <v>3395</v>
      </c>
      <c r="G343" s="18"/>
      <c r="H343" s="18" t="s">
        <v>3492</v>
      </c>
      <c r="I343" s="18"/>
    </row>
    <row r="344" spans="1:9">
      <c r="A344" s="18" t="s">
        <v>2771</v>
      </c>
      <c r="B344" s="18" t="s">
        <v>2770</v>
      </c>
      <c r="C344" s="18" t="s">
        <v>854</v>
      </c>
      <c r="D344" s="18" t="s">
        <v>74</v>
      </c>
      <c r="E344" s="18" t="s">
        <v>432</v>
      </c>
      <c r="F344" s="18" t="s">
        <v>3395</v>
      </c>
      <c r="G344" s="18"/>
      <c r="H344" s="18" t="s">
        <v>3491</v>
      </c>
      <c r="I344" s="18"/>
    </row>
    <row r="345" spans="1:9">
      <c r="A345" s="18" t="s">
        <v>2771</v>
      </c>
      <c r="B345" s="18" t="s">
        <v>2770</v>
      </c>
      <c r="C345" s="18" t="s">
        <v>855</v>
      </c>
      <c r="D345" s="18" t="s">
        <v>73</v>
      </c>
      <c r="E345" s="18" t="s">
        <v>433</v>
      </c>
      <c r="F345" s="18" t="s">
        <v>3395</v>
      </c>
      <c r="G345" s="18"/>
      <c r="H345" s="18" t="s">
        <v>3490</v>
      </c>
      <c r="I345" s="18"/>
    </row>
    <row r="346" spans="1:9">
      <c r="A346" s="18" t="s">
        <v>2771</v>
      </c>
      <c r="B346" s="18" t="s">
        <v>2770</v>
      </c>
      <c r="C346" s="18" t="s">
        <v>856</v>
      </c>
      <c r="D346" s="18" t="s">
        <v>68</v>
      </c>
      <c r="E346" s="18" t="s">
        <v>434</v>
      </c>
      <c r="F346" s="18" t="s">
        <v>3395</v>
      </c>
      <c r="G346" s="18"/>
      <c r="H346" s="18" t="s">
        <v>3489</v>
      </c>
      <c r="I346" s="18"/>
    </row>
    <row r="347" spans="1:9">
      <c r="A347" s="18" t="s">
        <v>2771</v>
      </c>
      <c r="B347" s="18" t="s">
        <v>2770</v>
      </c>
      <c r="C347" s="18" t="s">
        <v>857</v>
      </c>
      <c r="D347" s="18" t="s">
        <v>67</v>
      </c>
      <c r="E347" s="18" t="s">
        <v>435</v>
      </c>
      <c r="F347" s="18" t="s">
        <v>3395</v>
      </c>
      <c r="G347" s="18"/>
      <c r="H347" s="18" t="s">
        <v>3488</v>
      </c>
      <c r="I347" s="18"/>
    </row>
    <row r="348" spans="1:9">
      <c r="A348" s="18" t="s">
        <v>2771</v>
      </c>
      <c r="B348" s="18" t="s">
        <v>2770</v>
      </c>
      <c r="C348" s="18" t="s">
        <v>858</v>
      </c>
      <c r="D348" s="18" t="s">
        <v>3487</v>
      </c>
      <c r="E348" s="18" t="s">
        <v>3486</v>
      </c>
      <c r="F348" s="18" t="s">
        <v>3395</v>
      </c>
      <c r="G348" s="18"/>
      <c r="H348" s="18" t="s">
        <v>3485</v>
      </c>
      <c r="I348" s="18"/>
    </row>
    <row r="349" spans="1:9">
      <c r="A349" s="18" t="s">
        <v>2771</v>
      </c>
      <c r="B349" s="18" t="s">
        <v>2770</v>
      </c>
      <c r="C349" s="18" t="s">
        <v>1317</v>
      </c>
      <c r="D349" s="18" t="s">
        <v>27</v>
      </c>
      <c r="E349" s="18" t="s">
        <v>436</v>
      </c>
      <c r="F349" s="18" t="s">
        <v>3395</v>
      </c>
      <c r="G349" s="18"/>
      <c r="H349" s="18" t="s">
        <v>3484</v>
      </c>
      <c r="I349" s="18"/>
    </row>
    <row r="350" spans="1:9">
      <c r="A350" s="18" t="s">
        <v>2771</v>
      </c>
      <c r="B350" s="18" t="s">
        <v>2770</v>
      </c>
      <c r="C350" s="18" t="s">
        <v>1316</v>
      </c>
      <c r="D350" s="18" t="s">
        <v>26</v>
      </c>
      <c r="E350" s="18" t="s">
        <v>437</v>
      </c>
      <c r="F350" s="18" t="s">
        <v>3395</v>
      </c>
      <c r="G350" s="18"/>
      <c r="H350" s="18" t="s">
        <v>3483</v>
      </c>
      <c r="I350" s="18"/>
    </row>
    <row r="351" spans="1:9">
      <c r="A351" s="18" t="s">
        <v>2771</v>
      </c>
      <c r="B351" s="18" t="s">
        <v>2770</v>
      </c>
      <c r="C351" s="18" t="s">
        <v>1319</v>
      </c>
      <c r="D351" s="18" t="s">
        <v>29</v>
      </c>
      <c r="E351" s="18" t="s">
        <v>438</v>
      </c>
      <c r="F351" s="18" t="s">
        <v>3395</v>
      </c>
      <c r="G351" s="18"/>
      <c r="H351" s="18" t="s">
        <v>3482</v>
      </c>
      <c r="I351" s="18"/>
    </row>
    <row r="352" spans="1:9">
      <c r="A352" s="18" t="s">
        <v>2771</v>
      </c>
      <c r="B352" s="18" t="s">
        <v>2770</v>
      </c>
      <c r="C352" s="18" t="s">
        <v>1318</v>
      </c>
      <c r="D352" s="18" t="s">
        <v>28</v>
      </c>
      <c r="E352" s="18" t="s">
        <v>438</v>
      </c>
      <c r="F352" s="18" t="s">
        <v>3395</v>
      </c>
      <c r="G352" s="18"/>
      <c r="H352" s="18" t="s">
        <v>3481</v>
      </c>
      <c r="I352" s="18"/>
    </row>
    <row r="353" spans="1:9">
      <c r="A353" s="18" t="s">
        <v>2771</v>
      </c>
      <c r="B353" s="18" t="s">
        <v>2770</v>
      </c>
      <c r="C353" s="18" t="s">
        <v>859</v>
      </c>
      <c r="D353" s="18" t="s">
        <v>86</v>
      </c>
      <c r="E353" s="18" t="s">
        <v>439</v>
      </c>
      <c r="F353" s="18" t="s">
        <v>3395</v>
      </c>
      <c r="G353" s="18"/>
      <c r="H353" s="18" t="s">
        <v>3480</v>
      </c>
      <c r="I353" s="18"/>
    </row>
    <row r="354" spans="1:9">
      <c r="A354" s="18" t="s">
        <v>2771</v>
      </c>
      <c r="B354" s="18" t="s">
        <v>2770</v>
      </c>
      <c r="C354" s="18" t="s">
        <v>860</v>
      </c>
      <c r="D354" s="18" t="s">
        <v>85</v>
      </c>
      <c r="E354" s="18" t="s">
        <v>440</v>
      </c>
      <c r="F354" s="18" t="s">
        <v>3395</v>
      </c>
      <c r="G354" s="18"/>
      <c r="H354" s="18" t="s">
        <v>3479</v>
      </c>
      <c r="I354" s="18"/>
    </row>
    <row r="355" spans="1:9">
      <c r="A355" s="18" t="s">
        <v>2771</v>
      </c>
      <c r="B355" s="18" t="s">
        <v>2770</v>
      </c>
      <c r="C355" s="18" t="s">
        <v>861</v>
      </c>
      <c r="D355" s="18" t="s">
        <v>88</v>
      </c>
      <c r="E355" s="18" t="s">
        <v>441</v>
      </c>
      <c r="F355" s="18" t="s">
        <v>3395</v>
      </c>
      <c r="G355" s="18"/>
      <c r="H355" s="18" t="s">
        <v>3478</v>
      </c>
      <c r="I355" s="18"/>
    </row>
    <row r="356" spans="1:9">
      <c r="A356" s="18" t="s">
        <v>2771</v>
      </c>
      <c r="B356" s="18" t="s">
        <v>2770</v>
      </c>
      <c r="C356" s="18" t="s">
        <v>862</v>
      </c>
      <c r="D356" s="18" t="s">
        <v>87</v>
      </c>
      <c r="E356" s="18" t="s">
        <v>442</v>
      </c>
      <c r="F356" s="18" t="s">
        <v>3395</v>
      </c>
      <c r="G356" s="18"/>
      <c r="H356" s="18" t="s">
        <v>3477</v>
      </c>
      <c r="I356" s="18"/>
    </row>
    <row r="357" spans="1:9">
      <c r="A357" s="18" t="s">
        <v>2771</v>
      </c>
      <c r="B357" s="18" t="s">
        <v>2770</v>
      </c>
      <c r="C357" s="18" t="s">
        <v>865</v>
      </c>
      <c r="D357" s="18" t="s">
        <v>90</v>
      </c>
      <c r="E357" s="18" t="s">
        <v>443</v>
      </c>
      <c r="F357" s="18" t="s">
        <v>3395</v>
      </c>
      <c r="G357" s="18"/>
      <c r="H357" s="18" t="s">
        <v>3476</v>
      </c>
      <c r="I357" s="18"/>
    </row>
    <row r="358" spans="1:9">
      <c r="A358" s="18" t="s">
        <v>2771</v>
      </c>
      <c r="B358" s="18" t="s">
        <v>2770</v>
      </c>
      <c r="C358" s="18" t="s">
        <v>866</v>
      </c>
      <c r="D358" s="18" t="s">
        <v>89</v>
      </c>
      <c r="E358" s="18" t="s">
        <v>444</v>
      </c>
      <c r="F358" s="18" t="s">
        <v>3395</v>
      </c>
      <c r="G358" s="18"/>
      <c r="H358" s="18" t="s">
        <v>3475</v>
      </c>
      <c r="I358" s="18"/>
    </row>
    <row r="359" spans="1:9">
      <c r="A359" s="18" t="s">
        <v>2771</v>
      </c>
      <c r="B359" s="18" t="s">
        <v>2770</v>
      </c>
      <c r="C359" s="18" t="s">
        <v>867</v>
      </c>
      <c r="D359" s="18" t="s">
        <v>82</v>
      </c>
      <c r="E359" s="18" t="s">
        <v>445</v>
      </c>
      <c r="F359" s="18" t="s">
        <v>3395</v>
      </c>
      <c r="G359" s="18"/>
      <c r="H359" s="18" t="s">
        <v>3474</v>
      </c>
      <c r="I359" s="18"/>
    </row>
    <row r="360" spans="1:9">
      <c r="A360" s="18" t="s">
        <v>2771</v>
      </c>
      <c r="B360" s="18" t="s">
        <v>2770</v>
      </c>
      <c r="C360" s="18" t="s">
        <v>868</v>
      </c>
      <c r="D360" s="18" t="s">
        <v>81</v>
      </c>
      <c r="E360" s="18" t="s">
        <v>446</v>
      </c>
      <c r="F360" s="18" t="s">
        <v>3395</v>
      </c>
      <c r="G360" s="18"/>
      <c r="H360" s="18" t="s">
        <v>3473</v>
      </c>
      <c r="I360" s="18"/>
    </row>
    <row r="361" spans="1:9">
      <c r="A361" s="18" t="s">
        <v>2771</v>
      </c>
      <c r="B361" s="18" t="s">
        <v>2770</v>
      </c>
      <c r="C361" s="18" t="s">
        <v>869</v>
      </c>
      <c r="D361" s="18" t="s">
        <v>84</v>
      </c>
      <c r="E361" s="18" t="s">
        <v>447</v>
      </c>
      <c r="F361" s="18" t="s">
        <v>3395</v>
      </c>
      <c r="G361" s="18"/>
      <c r="H361" s="18" t="s">
        <v>3472</v>
      </c>
      <c r="I361" s="18"/>
    </row>
    <row r="362" spans="1:9">
      <c r="A362" s="18" t="s">
        <v>2771</v>
      </c>
      <c r="B362" s="18" t="s">
        <v>2770</v>
      </c>
      <c r="C362" s="18" t="s">
        <v>870</v>
      </c>
      <c r="D362" s="18" t="s">
        <v>83</v>
      </c>
      <c r="E362" s="18" t="s">
        <v>448</v>
      </c>
      <c r="F362" s="18" t="s">
        <v>3395</v>
      </c>
      <c r="G362" s="18"/>
      <c r="H362" s="18" t="s">
        <v>3471</v>
      </c>
      <c r="I362" s="18"/>
    </row>
    <row r="363" spans="1:9">
      <c r="A363" s="18" t="s">
        <v>2771</v>
      </c>
      <c r="B363" s="18" t="s">
        <v>2770</v>
      </c>
      <c r="C363" s="18" t="s">
        <v>872</v>
      </c>
      <c r="D363" s="18" t="s">
        <v>3470</v>
      </c>
      <c r="E363" s="18" t="s">
        <v>3469</v>
      </c>
      <c r="F363" s="18" t="s">
        <v>3395</v>
      </c>
      <c r="G363" s="18"/>
      <c r="H363" s="18" t="s">
        <v>3468</v>
      </c>
      <c r="I363" s="18"/>
    </row>
    <row r="364" spans="1:9">
      <c r="A364" s="18" t="s">
        <v>2771</v>
      </c>
      <c r="B364" s="18" t="s">
        <v>2770</v>
      </c>
      <c r="C364" s="18" t="s">
        <v>871</v>
      </c>
      <c r="D364" s="18" t="s">
        <v>1660</v>
      </c>
      <c r="E364" s="18" t="s">
        <v>2430</v>
      </c>
      <c r="F364" s="18" t="s">
        <v>3395</v>
      </c>
      <c r="G364" s="18"/>
      <c r="H364" s="18" t="s">
        <v>3467</v>
      </c>
      <c r="I364" s="18"/>
    </row>
    <row r="365" spans="1:9">
      <c r="A365" s="18" t="s">
        <v>2771</v>
      </c>
      <c r="B365" s="18" t="s">
        <v>2770</v>
      </c>
      <c r="C365" s="18" t="s">
        <v>873</v>
      </c>
      <c r="D365" s="18" t="s">
        <v>3466</v>
      </c>
      <c r="E365" s="18" t="s">
        <v>3465</v>
      </c>
      <c r="F365" s="18" t="s">
        <v>3395</v>
      </c>
      <c r="G365" s="18"/>
      <c r="H365" s="18" t="s">
        <v>3464</v>
      </c>
      <c r="I365" s="18"/>
    </row>
    <row r="366" spans="1:9">
      <c r="A366" s="18" t="s">
        <v>2771</v>
      </c>
      <c r="B366" s="18" t="s">
        <v>2770</v>
      </c>
      <c r="C366" s="18" t="s">
        <v>874</v>
      </c>
      <c r="D366" s="18" t="s">
        <v>92</v>
      </c>
      <c r="E366" s="18" t="s">
        <v>449</v>
      </c>
      <c r="F366" s="18" t="s">
        <v>3395</v>
      </c>
      <c r="G366" s="18"/>
      <c r="H366" s="18" t="s">
        <v>3463</v>
      </c>
      <c r="I366" s="18"/>
    </row>
    <row r="367" spans="1:9">
      <c r="A367" s="18" t="s">
        <v>2771</v>
      </c>
      <c r="B367" s="18" t="s">
        <v>2770</v>
      </c>
      <c r="C367" s="18" t="s">
        <v>875</v>
      </c>
      <c r="D367" s="18" t="s">
        <v>3462</v>
      </c>
      <c r="E367" s="18" t="s">
        <v>3461</v>
      </c>
      <c r="F367" s="18" t="s">
        <v>3395</v>
      </c>
      <c r="G367" s="18"/>
      <c r="H367" s="18" t="s">
        <v>3460</v>
      </c>
      <c r="I367" s="18"/>
    </row>
    <row r="368" spans="1:9">
      <c r="A368" s="18" t="s">
        <v>2771</v>
      </c>
      <c r="B368" s="18" t="s">
        <v>2770</v>
      </c>
      <c r="C368" s="18" t="s">
        <v>876</v>
      </c>
      <c r="D368" s="18" t="s">
        <v>3459</v>
      </c>
      <c r="E368" s="18" t="s">
        <v>3458</v>
      </c>
      <c r="F368" s="18" t="s">
        <v>3395</v>
      </c>
      <c r="G368" s="18"/>
      <c r="H368" s="18" t="s">
        <v>3457</v>
      </c>
      <c r="I368" s="18"/>
    </row>
    <row r="369" spans="1:9">
      <c r="A369" s="18" t="s">
        <v>2771</v>
      </c>
      <c r="B369" s="18" t="s">
        <v>2770</v>
      </c>
      <c r="C369" s="18" t="s">
        <v>877</v>
      </c>
      <c r="D369" s="18" t="s">
        <v>1661</v>
      </c>
      <c r="E369" s="18" t="s">
        <v>2431</v>
      </c>
      <c r="F369" s="18" t="s">
        <v>3395</v>
      </c>
      <c r="G369" s="18"/>
      <c r="H369" s="18" t="s">
        <v>3456</v>
      </c>
      <c r="I369" s="18"/>
    </row>
    <row r="370" spans="1:9">
      <c r="A370" s="18" t="s">
        <v>2771</v>
      </c>
      <c r="B370" s="18" t="s">
        <v>2770</v>
      </c>
      <c r="C370" s="18" t="s">
        <v>878</v>
      </c>
      <c r="D370" s="18" t="s">
        <v>3455</v>
      </c>
      <c r="E370" s="18" t="s">
        <v>3454</v>
      </c>
      <c r="F370" s="18" t="s">
        <v>3395</v>
      </c>
      <c r="G370" s="18"/>
      <c r="H370" s="18" t="s">
        <v>3453</v>
      </c>
      <c r="I370" s="18"/>
    </row>
    <row r="371" spans="1:9">
      <c r="A371" s="18" t="s">
        <v>2771</v>
      </c>
      <c r="B371" s="18" t="s">
        <v>2770</v>
      </c>
      <c r="C371" s="18" t="s">
        <v>879</v>
      </c>
      <c r="D371" s="18" t="s">
        <v>3452</v>
      </c>
      <c r="E371" s="18" t="s">
        <v>3451</v>
      </c>
      <c r="F371" s="18" t="s">
        <v>3395</v>
      </c>
      <c r="G371" s="18"/>
      <c r="H371" s="18" t="s">
        <v>3450</v>
      </c>
      <c r="I371" s="18"/>
    </row>
    <row r="372" spans="1:9">
      <c r="A372" s="18" t="s">
        <v>2771</v>
      </c>
      <c r="B372" s="18" t="s">
        <v>2770</v>
      </c>
      <c r="C372" s="18" t="s">
        <v>880</v>
      </c>
      <c r="D372" s="18" t="s">
        <v>3449</v>
      </c>
      <c r="E372" s="18" t="s">
        <v>3448</v>
      </c>
      <c r="F372" s="18" t="s">
        <v>3395</v>
      </c>
      <c r="G372" s="18"/>
      <c r="H372" s="18" t="s">
        <v>3447</v>
      </c>
      <c r="I372" s="18"/>
    </row>
    <row r="373" spans="1:9">
      <c r="A373" s="18" t="s">
        <v>2771</v>
      </c>
      <c r="B373" s="18" t="s">
        <v>2770</v>
      </c>
      <c r="C373" s="18" t="s">
        <v>3446</v>
      </c>
      <c r="D373" s="18">
        <v>0</v>
      </c>
      <c r="E373" s="18">
        <v>0</v>
      </c>
      <c r="F373" s="18" t="s">
        <v>3007</v>
      </c>
      <c r="G373" s="18"/>
      <c r="H373" s="18" t="s">
        <v>3445</v>
      </c>
      <c r="I373" s="18"/>
    </row>
    <row r="374" spans="1:9">
      <c r="A374" s="18" t="s">
        <v>2771</v>
      </c>
      <c r="B374" s="18" t="s">
        <v>2770</v>
      </c>
      <c r="C374" s="18" t="s">
        <v>881</v>
      </c>
      <c r="D374" s="18" t="s">
        <v>3444</v>
      </c>
      <c r="E374" s="18" t="s">
        <v>3443</v>
      </c>
      <c r="F374" s="18" t="s">
        <v>3395</v>
      </c>
      <c r="G374" s="18"/>
      <c r="H374" s="18" t="s">
        <v>3442</v>
      </c>
      <c r="I374" s="18"/>
    </row>
    <row r="375" spans="1:9">
      <c r="A375" s="18" t="s">
        <v>2771</v>
      </c>
      <c r="B375" s="18" t="s">
        <v>2770</v>
      </c>
      <c r="C375" s="18" t="s">
        <v>882</v>
      </c>
      <c r="D375" s="18" t="s">
        <v>1662</v>
      </c>
      <c r="E375" s="18" t="s">
        <v>2432</v>
      </c>
      <c r="F375" s="18" t="s">
        <v>3395</v>
      </c>
      <c r="G375" s="18"/>
      <c r="H375" s="18" t="s">
        <v>3441</v>
      </c>
      <c r="I375" s="18"/>
    </row>
    <row r="376" spans="1:9">
      <c r="A376" s="18" t="s">
        <v>2771</v>
      </c>
      <c r="B376" s="18" t="s">
        <v>2770</v>
      </c>
      <c r="C376" s="18" t="s">
        <v>883</v>
      </c>
      <c r="D376" s="18" t="s">
        <v>3440</v>
      </c>
      <c r="E376" s="18" t="s">
        <v>3439</v>
      </c>
      <c r="F376" s="18" t="s">
        <v>3395</v>
      </c>
      <c r="G376" s="18"/>
      <c r="H376" s="18" t="s">
        <v>3438</v>
      </c>
      <c r="I376" s="18"/>
    </row>
    <row r="377" spans="1:9">
      <c r="A377" s="18" t="s">
        <v>2771</v>
      </c>
      <c r="B377" s="18" t="s">
        <v>2770</v>
      </c>
      <c r="C377" s="18" t="s">
        <v>884</v>
      </c>
      <c r="D377" s="18" t="s">
        <v>3437</v>
      </c>
      <c r="E377" s="18" t="s">
        <v>3436</v>
      </c>
      <c r="F377" s="18" t="s">
        <v>3395</v>
      </c>
      <c r="G377" s="18"/>
      <c r="H377" s="18" t="s">
        <v>3435</v>
      </c>
      <c r="I377" s="18"/>
    </row>
    <row r="378" spans="1:9">
      <c r="A378" s="18" t="s">
        <v>2771</v>
      </c>
      <c r="B378" s="18" t="s">
        <v>2770</v>
      </c>
      <c r="C378" s="18" t="s">
        <v>885</v>
      </c>
      <c r="D378" s="18" t="s">
        <v>885</v>
      </c>
      <c r="E378" s="18" t="s">
        <v>2139</v>
      </c>
      <c r="F378" s="18" t="s">
        <v>3048</v>
      </c>
      <c r="G378" s="18"/>
      <c r="H378" s="18" t="s">
        <v>3434</v>
      </c>
      <c r="I378" s="18"/>
    </row>
    <row r="379" spans="1:9">
      <c r="A379" s="18" t="s">
        <v>2771</v>
      </c>
      <c r="B379" s="18" t="s">
        <v>2770</v>
      </c>
      <c r="C379" s="18" t="s">
        <v>886</v>
      </c>
      <c r="D379" s="18" t="s">
        <v>886</v>
      </c>
      <c r="E379" s="18" t="s">
        <v>2140</v>
      </c>
      <c r="F379" s="18" t="s">
        <v>3048</v>
      </c>
      <c r="G379" s="18"/>
      <c r="H379" s="18" t="s">
        <v>3433</v>
      </c>
      <c r="I379" s="18"/>
    </row>
    <row r="380" spans="1:9">
      <c r="A380" s="18" t="s">
        <v>2771</v>
      </c>
      <c r="B380" s="18" t="s">
        <v>2770</v>
      </c>
      <c r="C380" s="18" t="s">
        <v>887</v>
      </c>
      <c r="D380" s="18" t="s">
        <v>887</v>
      </c>
      <c r="E380" s="18" t="s">
        <v>2141</v>
      </c>
      <c r="F380" s="18" t="s">
        <v>3048</v>
      </c>
      <c r="G380" s="18"/>
      <c r="H380" s="18" t="s">
        <v>3432</v>
      </c>
      <c r="I380" s="18"/>
    </row>
    <row r="381" spans="1:9">
      <c r="A381" s="18" t="s">
        <v>2771</v>
      </c>
      <c r="B381" s="18" t="s">
        <v>2770</v>
      </c>
      <c r="C381" s="18" t="s">
        <v>888</v>
      </c>
      <c r="D381" s="18" t="s">
        <v>888</v>
      </c>
      <c r="E381" s="18" t="s">
        <v>2142</v>
      </c>
      <c r="F381" s="18" t="s">
        <v>3048</v>
      </c>
      <c r="G381" s="18"/>
      <c r="H381" s="18" t="s">
        <v>3431</v>
      </c>
      <c r="I381" s="18"/>
    </row>
    <row r="382" spans="1:9">
      <c r="A382" s="18" t="s">
        <v>2771</v>
      </c>
      <c r="B382" s="18" t="s">
        <v>2770</v>
      </c>
      <c r="C382" s="18" t="s">
        <v>889</v>
      </c>
      <c r="D382" s="18" t="s">
        <v>889</v>
      </c>
      <c r="E382" s="18" t="s">
        <v>2143</v>
      </c>
      <c r="F382" s="18" t="s">
        <v>3048</v>
      </c>
      <c r="G382" s="18"/>
      <c r="H382" s="18" t="s">
        <v>3430</v>
      </c>
      <c r="I382" s="18"/>
    </row>
    <row r="383" spans="1:9">
      <c r="A383" s="18" t="s">
        <v>2771</v>
      </c>
      <c r="B383" s="18" t="s">
        <v>2770</v>
      </c>
      <c r="C383" s="18" t="s">
        <v>890</v>
      </c>
      <c r="D383" s="18" t="s">
        <v>890</v>
      </c>
      <c r="E383" s="18" t="s">
        <v>2144</v>
      </c>
      <c r="F383" s="18" t="s">
        <v>3048</v>
      </c>
      <c r="G383" s="18"/>
      <c r="H383" s="18" t="s">
        <v>3429</v>
      </c>
      <c r="I383" s="18"/>
    </row>
    <row r="384" spans="1:9">
      <c r="A384" s="18" t="s">
        <v>2771</v>
      </c>
      <c r="B384" s="18" t="s">
        <v>2770</v>
      </c>
      <c r="C384" s="18" t="s">
        <v>892</v>
      </c>
      <c r="D384" s="18" t="s">
        <v>3428</v>
      </c>
      <c r="E384" s="18" t="s">
        <v>3427</v>
      </c>
      <c r="F384" s="18" t="s">
        <v>3395</v>
      </c>
      <c r="G384" s="18"/>
      <c r="H384" s="18" t="s">
        <v>3426</v>
      </c>
      <c r="I384" s="18"/>
    </row>
    <row r="385" spans="1:9">
      <c r="A385" s="18" t="s">
        <v>2771</v>
      </c>
      <c r="B385" s="18" t="s">
        <v>2770</v>
      </c>
      <c r="C385" s="18" t="s">
        <v>891</v>
      </c>
      <c r="D385" s="18" t="s">
        <v>1663</v>
      </c>
      <c r="E385" s="18" t="s">
        <v>2433</v>
      </c>
      <c r="F385" s="18" t="s">
        <v>3395</v>
      </c>
      <c r="G385" s="18"/>
      <c r="H385" s="18" t="s">
        <v>3425</v>
      </c>
      <c r="I385" s="18"/>
    </row>
    <row r="386" spans="1:9">
      <c r="A386" s="18" t="s">
        <v>2771</v>
      </c>
      <c r="B386" s="18" t="s">
        <v>2770</v>
      </c>
      <c r="C386" s="18" t="s">
        <v>893</v>
      </c>
      <c r="D386" s="18" t="s">
        <v>3424</v>
      </c>
      <c r="E386" s="18" t="s">
        <v>3423</v>
      </c>
      <c r="F386" s="18" t="s">
        <v>3395</v>
      </c>
      <c r="G386" s="18"/>
      <c r="H386" s="18" t="s">
        <v>3422</v>
      </c>
      <c r="I386" s="18"/>
    </row>
    <row r="387" spans="1:9">
      <c r="A387" s="18" t="s">
        <v>2771</v>
      </c>
      <c r="B387" s="18" t="s">
        <v>2770</v>
      </c>
      <c r="C387" s="18" t="s">
        <v>894</v>
      </c>
      <c r="D387" s="18" t="s">
        <v>93</v>
      </c>
      <c r="E387" s="18" t="s">
        <v>453</v>
      </c>
      <c r="F387" s="18" t="s">
        <v>3395</v>
      </c>
      <c r="G387" s="18"/>
      <c r="H387" s="18" t="s">
        <v>3421</v>
      </c>
      <c r="I387" s="18"/>
    </row>
    <row r="388" spans="1:9">
      <c r="A388" s="18" t="s">
        <v>2771</v>
      </c>
      <c r="B388" s="18" t="s">
        <v>2770</v>
      </c>
      <c r="C388" s="18" t="s">
        <v>895</v>
      </c>
      <c r="D388" s="18" t="s">
        <v>3420</v>
      </c>
      <c r="E388" s="18" t="s">
        <v>3419</v>
      </c>
      <c r="F388" s="18" t="s">
        <v>3395</v>
      </c>
      <c r="G388" s="18"/>
      <c r="H388" s="18" t="s">
        <v>3418</v>
      </c>
      <c r="I388" s="18"/>
    </row>
    <row r="389" spans="1:9">
      <c r="A389" s="18" t="s">
        <v>2771</v>
      </c>
      <c r="B389" s="18" t="s">
        <v>2770</v>
      </c>
      <c r="C389" s="18" t="s">
        <v>896</v>
      </c>
      <c r="D389" s="18" t="s">
        <v>3417</v>
      </c>
      <c r="E389" s="18" t="s">
        <v>3416</v>
      </c>
      <c r="F389" s="18" t="s">
        <v>3395</v>
      </c>
      <c r="G389" s="18"/>
      <c r="H389" s="18" t="s">
        <v>3415</v>
      </c>
      <c r="I389" s="18"/>
    </row>
    <row r="390" spans="1:9">
      <c r="A390" s="18" t="s">
        <v>2771</v>
      </c>
      <c r="B390" s="18" t="s">
        <v>2770</v>
      </c>
      <c r="C390" s="18" t="s">
        <v>897</v>
      </c>
      <c r="D390" s="18" t="s">
        <v>1664</v>
      </c>
      <c r="E390" s="18" t="s">
        <v>2434</v>
      </c>
      <c r="F390" s="18" t="s">
        <v>3395</v>
      </c>
      <c r="G390" s="18"/>
      <c r="H390" s="18" t="s">
        <v>3414</v>
      </c>
      <c r="I390" s="18"/>
    </row>
    <row r="391" spans="1:9">
      <c r="A391" s="18" t="s">
        <v>2771</v>
      </c>
      <c r="B391" s="18" t="s">
        <v>2770</v>
      </c>
      <c r="C391" s="18" t="s">
        <v>898</v>
      </c>
      <c r="D391" s="18" t="s">
        <v>3413</v>
      </c>
      <c r="E391" s="18" t="s">
        <v>3412</v>
      </c>
      <c r="F391" s="18" t="s">
        <v>3395</v>
      </c>
      <c r="G391" s="18"/>
      <c r="H391" s="18" t="s">
        <v>3411</v>
      </c>
      <c r="I391" s="18"/>
    </row>
    <row r="392" spans="1:9">
      <c r="A392" s="18" t="s">
        <v>2771</v>
      </c>
      <c r="B392" s="18" t="s">
        <v>2770</v>
      </c>
      <c r="C392" s="18" t="s">
        <v>899</v>
      </c>
      <c r="D392" s="18" t="s">
        <v>3410</v>
      </c>
      <c r="E392" s="18" t="s">
        <v>3409</v>
      </c>
      <c r="F392" s="18" t="s">
        <v>3395</v>
      </c>
      <c r="G392" s="18"/>
      <c r="H392" s="18" t="s">
        <v>3408</v>
      </c>
      <c r="I392" s="18"/>
    </row>
    <row r="393" spans="1:9">
      <c r="A393" s="18" t="s">
        <v>2771</v>
      </c>
      <c r="B393" s="18" t="s">
        <v>2770</v>
      </c>
      <c r="C393" s="18" t="s">
        <v>900</v>
      </c>
      <c r="D393" s="18" t="s">
        <v>3407</v>
      </c>
      <c r="E393" s="18" t="s">
        <v>3406</v>
      </c>
      <c r="F393" s="18" t="s">
        <v>3395</v>
      </c>
      <c r="G393" s="18"/>
      <c r="H393" s="18" t="s">
        <v>3405</v>
      </c>
      <c r="I393" s="18"/>
    </row>
    <row r="394" spans="1:9">
      <c r="A394" s="18" t="s">
        <v>2771</v>
      </c>
      <c r="B394" s="18" t="s">
        <v>2770</v>
      </c>
      <c r="C394" s="18" t="s">
        <v>901</v>
      </c>
      <c r="D394" s="18" t="s">
        <v>901</v>
      </c>
      <c r="E394" s="18" t="s">
        <v>2145</v>
      </c>
      <c r="F394" s="18" t="s">
        <v>3048</v>
      </c>
      <c r="G394" s="18"/>
      <c r="H394" s="18" t="s">
        <v>3404</v>
      </c>
      <c r="I394" s="18"/>
    </row>
    <row r="395" spans="1:9">
      <c r="A395" s="18" t="s">
        <v>2771</v>
      </c>
      <c r="B395" s="18" t="s">
        <v>2770</v>
      </c>
      <c r="C395" s="18" t="s">
        <v>902</v>
      </c>
      <c r="D395" s="18" t="s">
        <v>902</v>
      </c>
      <c r="E395" s="18" t="s">
        <v>2146</v>
      </c>
      <c r="F395" s="18" t="s">
        <v>3048</v>
      </c>
      <c r="G395" s="18"/>
      <c r="H395" s="18" t="s">
        <v>3403</v>
      </c>
      <c r="I395" s="18"/>
    </row>
    <row r="396" spans="1:9">
      <c r="A396" s="18" t="s">
        <v>2771</v>
      </c>
      <c r="B396" s="18" t="s">
        <v>2770</v>
      </c>
      <c r="C396" s="18" t="s">
        <v>903</v>
      </c>
      <c r="D396" s="18" t="s">
        <v>903</v>
      </c>
      <c r="E396" s="18" t="s">
        <v>2147</v>
      </c>
      <c r="F396" s="18" t="s">
        <v>3048</v>
      </c>
      <c r="G396" s="18"/>
      <c r="H396" s="18" t="s">
        <v>3402</v>
      </c>
      <c r="I396" s="18"/>
    </row>
    <row r="397" spans="1:9">
      <c r="A397" s="18" t="s">
        <v>2771</v>
      </c>
      <c r="B397" s="18" t="s">
        <v>2770</v>
      </c>
      <c r="C397" s="18" t="s">
        <v>904</v>
      </c>
      <c r="D397" s="18" t="s">
        <v>904</v>
      </c>
      <c r="E397" s="18" t="s">
        <v>2148</v>
      </c>
      <c r="F397" s="18" t="s">
        <v>3048</v>
      </c>
      <c r="G397" s="18"/>
      <c r="H397" s="18" t="s">
        <v>3401</v>
      </c>
      <c r="I397" s="18"/>
    </row>
    <row r="398" spans="1:9">
      <c r="A398" s="18" t="s">
        <v>2771</v>
      </c>
      <c r="B398" s="18" t="s">
        <v>2770</v>
      </c>
      <c r="C398" s="18" t="s">
        <v>905</v>
      </c>
      <c r="D398" s="18" t="s">
        <v>905</v>
      </c>
      <c r="E398" s="18" t="s">
        <v>2149</v>
      </c>
      <c r="F398" s="18" t="s">
        <v>3395</v>
      </c>
      <c r="G398" s="18"/>
      <c r="H398" s="18" t="s">
        <v>3400</v>
      </c>
      <c r="I398" s="18"/>
    </row>
    <row r="399" spans="1:9">
      <c r="A399" s="18" t="s">
        <v>2771</v>
      </c>
      <c r="B399" s="18" t="s">
        <v>2770</v>
      </c>
      <c r="C399" s="18" t="s">
        <v>906</v>
      </c>
      <c r="D399" s="18" t="s">
        <v>906</v>
      </c>
      <c r="E399" s="18" t="s">
        <v>2150</v>
      </c>
      <c r="F399" s="18" t="s">
        <v>3395</v>
      </c>
      <c r="G399" s="18"/>
      <c r="H399" s="18" t="s">
        <v>3399</v>
      </c>
      <c r="I399" s="18"/>
    </row>
    <row r="400" spans="1:9">
      <c r="A400" s="18" t="s">
        <v>2771</v>
      </c>
      <c r="B400" s="18" t="s">
        <v>2770</v>
      </c>
      <c r="C400" s="18" t="s">
        <v>1305</v>
      </c>
      <c r="D400" s="18" t="s">
        <v>65</v>
      </c>
      <c r="E400" s="18" t="s">
        <v>454</v>
      </c>
      <c r="F400" s="18" t="s">
        <v>3395</v>
      </c>
      <c r="G400" s="18"/>
      <c r="H400" s="18" t="s">
        <v>3398</v>
      </c>
      <c r="I400" s="18"/>
    </row>
    <row r="401" spans="1:9">
      <c r="A401" s="18" t="s">
        <v>2771</v>
      </c>
      <c r="B401" s="18" t="s">
        <v>2770</v>
      </c>
      <c r="C401" s="18" t="s">
        <v>907</v>
      </c>
      <c r="D401" s="18" t="s">
        <v>907</v>
      </c>
      <c r="E401" s="18" t="s">
        <v>2151</v>
      </c>
      <c r="F401" s="18" t="s">
        <v>3048</v>
      </c>
      <c r="G401" s="18"/>
      <c r="H401" s="18" t="s">
        <v>3397</v>
      </c>
      <c r="I401" s="18"/>
    </row>
    <row r="402" spans="1:9">
      <c r="A402" s="18" t="s">
        <v>2771</v>
      </c>
      <c r="B402" s="18" t="s">
        <v>2770</v>
      </c>
      <c r="C402" s="18" t="s">
        <v>908</v>
      </c>
      <c r="D402" s="18" t="s">
        <v>908</v>
      </c>
      <c r="E402" s="18" t="s">
        <v>2152</v>
      </c>
      <c r="F402" s="18" t="s">
        <v>3048</v>
      </c>
      <c r="G402" s="18"/>
      <c r="H402" s="18" t="s">
        <v>3396</v>
      </c>
      <c r="I402" s="18"/>
    </row>
    <row r="403" spans="1:9">
      <c r="A403" s="18" t="s">
        <v>2771</v>
      </c>
      <c r="B403" s="18" t="s">
        <v>2770</v>
      </c>
      <c r="C403" s="18" t="s">
        <v>1306</v>
      </c>
      <c r="D403" s="18" t="s">
        <v>66</v>
      </c>
      <c r="E403" s="18" t="s">
        <v>455</v>
      </c>
      <c r="F403" s="18" t="s">
        <v>3395</v>
      </c>
      <c r="G403" s="18"/>
      <c r="H403" s="18" t="s">
        <v>3394</v>
      </c>
      <c r="I403" s="18"/>
    </row>
    <row r="404" spans="1:9">
      <c r="A404" s="18" t="s">
        <v>2771</v>
      </c>
      <c r="B404" s="18" t="s">
        <v>2770</v>
      </c>
      <c r="C404" s="18" t="s">
        <v>909</v>
      </c>
      <c r="D404" s="18" t="s">
        <v>909</v>
      </c>
      <c r="E404" s="18" t="s">
        <v>2153</v>
      </c>
      <c r="F404" s="18" t="s">
        <v>3048</v>
      </c>
      <c r="G404" s="18"/>
      <c r="H404" s="18" t="s">
        <v>3393</v>
      </c>
      <c r="I404" s="18"/>
    </row>
    <row r="405" spans="1:9">
      <c r="A405" s="18" t="s">
        <v>2771</v>
      </c>
      <c r="B405" s="18" t="s">
        <v>2770</v>
      </c>
      <c r="C405" s="18" t="s">
        <v>910</v>
      </c>
      <c r="D405" s="18" t="s">
        <v>910</v>
      </c>
      <c r="E405" s="18" t="s">
        <v>2154</v>
      </c>
      <c r="F405" s="18" t="s">
        <v>3048</v>
      </c>
      <c r="G405" s="18"/>
      <c r="H405" s="18" t="s">
        <v>3392</v>
      </c>
      <c r="I405" s="18"/>
    </row>
    <row r="406" spans="1:9">
      <c r="A406" s="18" t="s">
        <v>2771</v>
      </c>
      <c r="B406" s="18" t="s">
        <v>2770</v>
      </c>
      <c r="C406" s="18" t="s">
        <v>911</v>
      </c>
      <c r="D406" s="18" t="s">
        <v>911</v>
      </c>
      <c r="E406" s="18" t="s">
        <v>2155</v>
      </c>
      <c r="F406" s="18" t="s">
        <v>3048</v>
      </c>
      <c r="G406" s="18"/>
      <c r="H406" s="18" t="s">
        <v>3391</v>
      </c>
      <c r="I406" s="18"/>
    </row>
    <row r="407" spans="1:9">
      <c r="A407" s="18" t="s">
        <v>2771</v>
      </c>
      <c r="B407" s="18" t="s">
        <v>2770</v>
      </c>
      <c r="C407" s="18" t="s">
        <v>912</v>
      </c>
      <c r="D407" s="18" t="s">
        <v>912</v>
      </c>
      <c r="E407" s="18" t="s">
        <v>2156</v>
      </c>
      <c r="F407" s="18" t="s">
        <v>3048</v>
      </c>
      <c r="G407" s="18"/>
      <c r="H407" s="18" t="s">
        <v>3390</v>
      </c>
      <c r="I407" s="18"/>
    </row>
    <row r="408" spans="1:9">
      <c r="A408" s="18" t="s">
        <v>2771</v>
      </c>
      <c r="B408" s="18" t="s">
        <v>2770</v>
      </c>
      <c r="C408" s="18" t="s">
        <v>913</v>
      </c>
      <c r="D408" s="18" t="s">
        <v>913</v>
      </c>
      <c r="E408" s="18" t="s">
        <v>2157</v>
      </c>
      <c r="F408" s="18" t="s">
        <v>3048</v>
      </c>
      <c r="G408" s="18"/>
      <c r="H408" s="18" t="s">
        <v>3389</v>
      </c>
      <c r="I408" s="18"/>
    </row>
    <row r="409" spans="1:9">
      <c r="A409" s="18" t="s">
        <v>2771</v>
      </c>
      <c r="B409" s="18" t="s">
        <v>2770</v>
      </c>
      <c r="C409" s="18" t="s">
        <v>600</v>
      </c>
      <c r="D409" s="18">
        <v>0</v>
      </c>
      <c r="E409" s="18" t="s">
        <v>3388</v>
      </c>
      <c r="F409" s="18" t="s">
        <v>3010</v>
      </c>
      <c r="G409" s="18"/>
      <c r="H409" s="18" t="s">
        <v>600</v>
      </c>
      <c r="I409" s="18"/>
    </row>
    <row r="410" spans="1:9">
      <c r="A410" s="18" t="s">
        <v>2771</v>
      </c>
      <c r="B410" s="18" t="s">
        <v>2770</v>
      </c>
      <c r="C410" s="18" t="s">
        <v>914</v>
      </c>
      <c r="D410" s="18" t="s">
        <v>914</v>
      </c>
      <c r="E410" s="18" t="s">
        <v>2158</v>
      </c>
      <c r="F410" s="18" t="s">
        <v>3383</v>
      </c>
      <c r="G410" s="18" t="s">
        <v>3382</v>
      </c>
      <c r="H410" s="18" t="s">
        <v>3387</v>
      </c>
      <c r="I410" s="18"/>
    </row>
    <row r="411" spans="1:9">
      <c r="A411" s="18" t="s">
        <v>2771</v>
      </c>
      <c r="B411" s="18" t="s">
        <v>2770</v>
      </c>
      <c r="C411" s="18" t="s">
        <v>915</v>
      </c>
      <c r="D411" s="18" t="s">
        <v>915</v>
      </c>
      <c r="E411" s="18" t="s">
        <v>2159</v>
      </c>
      <c r="F411" s="18" t="s">
        <v>3383</v>
      </c>
      <c r="G411" s="18" t="s">
        <v>3382</v>
      </c>
      <c r="H411" s="18" t="s">
        <v>3386</v>
      </c>
      <c r="I411" s="18"/>
    </row>
    <row r="412" spans="1:9">
      <c r="A412" s="18" t="s">
        <v>2771</v>
      </c>
      <c r="B412" s="18" t="s">
        <v>2770</v>
      </c>
      <c r="C412" s="18" t="s">
        <v>916</v>
      </c>
      <c r="D412" s="18" t="s">
        <v>916</v>
      </c>
      <c r="E412" s="18" t="s">
        <v>2160</v>
      </c>
      <c r="F412" s="18" t="s">
        <v>3383</v>
      </c>
      <c r="G412" s="18" t="s">
        <v>3382</v>
      </c>
      <c r="H412" s="18" t="s">
        <v>3385</v>
      </c>
      <c r="I412" s="18"/>
    </row>
    <row r="413" spans="1:9">
      <c r="A413" s="18" t="s">
        <v>2771</v>
      </c>
      <c r="B413" s="18" t="s">
        <v>2770</v>
      </c>
      <c r="C413" s="18" t="s">
        <v>917</v>
      </c>
      <c r="D413" s="18" t="s">
        <v>917</v>
      </c>
      <c r="E413" s="18" t="s">
        <v>2161</v>
      </c>
      <c r="F413" s="18" t="s">
        <v>3383</v>
      </c>
      <c r="G413" s="18" t="s">
        <v>3382</v>
      </c>
      <c r="H413" s="18" t="s">
        <v>3384</v>
      </c>
      <c r="I413" s="18"/>
    </row>
    <row r="414" spans="1:9">
      <c r="A414" s="18" t="s">
        <v>2771</v>
      </c>
      <c r="B414" s="18" t="s">
        <v>2770</v>
      </c>
      <c r="C414" s="18" t="s">
        <v>918</v>
      </c>
      <c r="D414" s="18" t="s">
        <v>918</v>
      </c>
      <c r="E414" s="18" t="s">
        <v>2162</v>
      </c>
      <c r="F414" s="18" t="s">
        <v>3383</v>
      </c>
      <c r="G414" s="18" t="s">
        <v>3382</v>
      </c>
      <c r="H414" s="18" t="s">
        <v>3381</v>
      </c>
      <c r="I414" s="18"/>
    </row>
    <row r="415" spans="1:9">
      <c r="A415" s="18" t="s">
        <v>2771</v>
      </c>
      <c r="B415" s="18" t="s">
        <v>2770</v>
      </c>
      <c r="C415" s="18" t="s">
        <v>919</v>
      </c>
      <c r="D415" s="18" t="s">
        <v>919</v>
      </c>
      <c r="E415" s="18" t="s">
        <v>2163</v>
      </c>
      <c r="F415" s="18" t="s">
        <v>3107</v>
      </c>
      <c r="G415" s="18" t="s">
        <v>3375</v>
      </c>
      <c r="H415" s="18" t="s">
        <v>3380</v>
      </c>
      <c r="I415" s="18"/>
    </row>
    <row r="416" spans="1:9">
      <c r="A416" s="18" t="s">
        <v>2771</v>
      </c>
      <c r="B416" s="18" t="s">
        <v>2770</v>
      </c>
      <c r="C416" s="18" t="s">
        <v>920</v>
      </c>
      <c r="D416" s="18" t="s">
        <v>920</v>
      </c>
      <c r="E416" s="18" t="s">
        <v>2164</v>
      </c>
      <c r="F416" s="18" t="s">
        <v>3107</v>
      </c>
      <c r="G416" s="18" t="s">
        <v>3375</v>
      </c>
      <c r="H416" s="18" t="s">
        <v>3379</v>
      </c>
      <c r="I416" s="18"/>
    </row>
    <row r="417" spans="1:9">
      <c r="A417" s="18" t="s">
        <v>2771</v>
      </c>
      <c r="B417" s="18" t="s">
        <v>2770</v>
      </c>
      <c r="C417" s="18" t="s">
        <v>921</v>
      </c>
      <c r="D417" s="18" t="s">
        <v>921</v>
      </c>
      <c r="E417" s="18" t="s">
        <v>2165</v>
      </c>
      <c r="F417" s="18" t="s">
        <v>3107</v>
      </c>
      <c r="G417" s="18" t="s">
        <v>3375</v>
      </c>
      <c r="H417" s="18" t="s">
        <v>3378</v>
      </c>
      <c r="I417" s="18"/>
    </row>
    <row r="418" spans="1:9">
      <c r="A418" s="18" t="s">
        <v>2771</v>
      </c>
      <c r="B418" s="18" t="s">
        <v>2770</v>
      </c>
      <c r="C418" s="18" t="s">
        <v>922</v>
      </c>
      <c r="D418" s="18" t="s">
        <v>922</v>
      </c>
      <c r="E418" s="18" t="s">
        <v>2166</v>
      </c>
      <c r="F418" s="18" t="s">
        <v>3107</v>
      </c>
      <c r="G418" s="18" t="s">
        <v>3375</v>
      </c>
      <c r="H418" s="18" t="s">
        <v>3377</v>
      </c>
      <c r="I418" s="18"/>
    </row>
    <row r="419" spans="1:9">
      <c r="A419" s="18" t="s">
        <v>2771</v>
      </c>
      <c r="B419" s="18" t="s">
        <v>2770</v>
      </c>
      <c r="C419" s="18" t="s">
        <v>923</v>
      </c>
      <c r="D419" s="18" t="s">
        <v>923</v>
      </c>
      <c r="E419" s="18" t="s">
        <v>2167</v>
      </c>
      <c r="F419" s="18" t="s">
        <v>3107</v>
      </c>
      <c r="G419" s="18" t="s">
        <v>3375</v>
      </c>
      <c r="H419" s="18" t="s">
        <v>3376</v>
      </c>
      <c r="I419" s="18"/>
    </row>
    <row r="420" spans="1:9">
      <c r="A420" s="18" t="s">
        <v>2771</v>
      </c>
      <c r="B420" s="18" t="s">
        <v>2770</v>
      </c>
      <c r="C420" s="18" t="s">
        <v>924</v>
      </c>
      <c r="D420" s="18" t="s">
        <v>924</v>
      </c>
      <c r="E420" s="18" t="s">
        <v>2168</v>
      </c>
      <c r="F420" s="18" t="s">
        <v>3107</v>
      </c>
      <c r="G420" s="18" t="s">
        <v>3375</v>
      </c>
      <c r="H420" s="18" t="s">
        <v>3374</v>
      </c>
      <c r="I420" s="18"/>
    </row>
    <row r="421" spans="1:9">
      <c r="A421" s="18" t="s">
        <v>2771</v>
      </c>
      <c r="B421" s="18" t="s">
        <v>2770</v>
      </c>
      <c r="C421" s="18" t="s">
        <v>1358</v>
      </c>
      <c r="D421" s="18" t="s">
        <v>1358</v>
      </c>
      <c r="E421" s="18" t="s">
        <v>2394</v>
      </c>
      <c r="F421" s="18" t="s">
        <v>2983</v>
      </c>
      <c r="G421" s="18"/>
      <c r="H421" s="18" t="s">
        <v>3373</v>
      </c>
      <c r="I421" s="18"/>
    </row>
    <row r="422" spans="1:9">
      <c r="A422" s="18" t="s">
        <v>2771</v>
      </c>
      <c r="B422" s="18" t="s">
        <v>2770</v>
      </c>
      <c r="C422" s="18" t="s">
        <v>925</v>
      </c>
      <c r="D422" s="18">
        <v>0</v>
      </c>
      <c r="E422" s="18" t="s">
        <v>3372</v>
      </c>
      <c r="F422" s="18" t="s">
        <v>3067</v>
      </c>
      <c r="G422" s="18"/>
      <c r="H422" s="18" t="s">
        <v>3371</v>
      </c>
      <c r="I422" s="18"/>
    </row>
    <row r="423" spans="1:9">
      <c r="A423" s="18" t="s">
        <v>2771</v>
      </c>
      <c r="B423" s="18" t="s">
        <v>2770</v>
      </c>
      <c r="C423" s="18" t="s">
        <v>926</v>
      </c>
      <c r="D423" s="18">
        <v>0</v>
      </c>
      <c r="E423" s="18" t="s">
        <v>3370</v>
      </c>
      <c r="F423" s="18" t="s">
        <v>3067</v>
      </c>
      <c r="G423" s="18"/>
      <c r="H423" s="18" t="s">
        <v>3369</v>
      </c>
      <c r="I423" s="18"/>
    </row>
    <row r="424" spans="1:9">
      <c r="A424" s="18" t="s">
        <v>2771</v>
      </c>
      <c r="B424" s="18" t="s">
        <v>2770</v>
      </c>
      <c r="C424" s="18" t="s">
        <v>927</v>
      </c>
      <c r="D424" s="18">
        <v>0</v>
      </c>
      <c r="E424" s="18" t="s">
        <v>3368</v>
      </c>
      <c r="F424" s="18" t="s">
        <v>3067</v>
      </c>
      <c r="G424" s="18"/>
      <c r="H424" s="18" t="s">
        <v>3367</v>
      </c>
      <c r="I424" s="18"/>
    </row>
    <row r="425" spans="1:9">
      <c r="A425" s="18" t="s">
        <v>2771</v>
      </c>
      <c r="B425" s="18" t="s">
        <v>2770</v>
      </c>
      <c r="C425" s="18" t="s">
        <v>928</v>
      </c>
      <c r="D425" s="18" t="s">
        <v>136</v>
      </c>
      <c r="E425" s="18" t="s">
        <v>384</v>
      </c>
      <c r="F425" s="18" t="s">
        <v>3067</v>
      </c>
      <c r="G425" s="18"/>
      <c r="H425" s="18" t="s">
        <v>3366</v>
      </c>
      <c r="I425" s="18"/>
    </row>
    <row r="426" spans="1:9">
      <c r="A426" s="18" t="s">
        <v>2771</v>
      </c>
      <c r="B426" s="18" t="s">
        <v>2770</v>
      </c>
      <c r="C426" s="18" t="s">
        <v>929</v>
      </c>
      <c r="D426" s="18">
        <v>0</v>
      </c>
      <c r="E426" s="18" t="s">
        <v>3365</v>
      </c>
      <c r="F426" s="18" t="s">
        <v>3067</v>
      </c>
      <c r="G426" s="18"/>
      <c r="H426" s="18" t="s">
        <v>3364</v>
      </c>
      <c r="I426" s="18"/>
    </row>
    <row r="427" spans="1:9">
      <c r="A427" s="18" t="s">
        <v>2771</v>
      </c>
      <c r="B427" s="18" t="s">
        <v>2770</v>
      </c>
      <c r="C427" s="18" t="s">
        <v>930</v>
      </c>
      <c r="D427" s="18">
        <v>0</v>
      </c>
      <c r="E427" s="18" t="s">
        <v>396</v>
      </c>
      <c r="F427" s="18" t="s">
        <v>3067</v>
      </c>
      <c r="G427" s="18"/>
      <c r="H427" s="18" t="s">
        <v>3363</v>
      </c>
      <c r="I427" s="18"/>
    </row>
    <row r="428" spans="1:9">
      <c r="A428" s="18" t="s">
        <v>2771</v>
      </c>
      <c r="B428" s="18" t="s">
        <v>2770</v>
      </c>
      <c r="C428" s="18" t="s">
        <v>931</v>
      </c>
      <c r="D428" s="18" t="s">
        <v>931</v>
      </c>
      <c r="E428" s="18" t="s">
        <v>3362</v>
      </c>
      <c r="F428" s="18" t="s">
        <v>3328</v>
      </c>
      <c r="G428" s="18"/>
      <c r="H428" s="18" t="s">
        <v>3361</v>
      </c>
      <c r="I428" s="18"/>
    </row>
    <row r="429" spans="1:9">
      <c r="A429" s="18" t="s">
        <v>2771</v>
      </c>
      <c r="B429" s="18" t="s">
        <v>2770</v>
      </c>
      <c r="C429" s="18" t="s">
        <v>932</v>
      </c>
      <c r="D429" s="18" t="s">
        <v>150</v>
      </c>
      <c r="E429" s="18" t="s">
        <v>3360</v>
      </c>
      <c r="F429" s="18" t="s">
        <v>3067</v>
      </c>
      <c r="G429" s="18"/>
      <c r="H429" s="18" t="s">
        <v>3359</v>
      </c>
      <c r="I429" s="18"/>
    </row>
    <row r="430" spans="1:9">
      <c r="A430" s="18" t="s">
        <v>2771</v>
      </c>
      <c r="B430" s="18" t="s">
        <v>2770</v>
      </c>
      <c r="C430" s="18" t="s">
        <v>933</v>
      </c>
      <c r="D430" s="18" t="s">
        <v>146</v>
      </c>
      <c r="E430" s="18" t="s">
        <v>3358</v>
      </c>
      <c r="F430" s="18" t="s">
        <v>3067</v>
      </c>
      <c r="G430" s="18"/>
      <c r="H430" s="18" t="s">
        <v>3357</v>
      </c>
      <c r="I430" s="18"/>
    </row>
    <row r="431" spans="1:9">
      <c r="A431" s="18" t="s">
        <v>2771</v>
      </c>
      <c r="B431" s="18" t="s">
        <v>2770</v>
      </c>
      <c r="C431" s="18" t="s">
        <v>934</v>
      </c>
      <c r="D431" s="18" t="s">
        <v>934</v>
      </c>
      <c r="E431" s="18" t="s">
        <v>3356</v>
      </c>
      <c r="F431" s="18" t="s">
        <v>3067</v>
      </c>
      <c r="G431" s="18"/>
      <c r="H431" s="18" t="s">
        <v>3355</v>
      </c>
      <c r="I431" s="18"/>
    </row>
    <row r="432" spans="1:9">
      <c r="A432" s="18" t="s">
        <v>2771</v>
      </c>
      <c r="B432" s="18" t="s">
        <v>2770</v>
      </c>
      <c r="C432" s="18" t="s">
        <v>935</v>
      </c>
      <c r="D432" s="18" t="s">
        <v>935</v>
      </c>
      <c r="E432" s="18" t="s">
        <v>3354</v>
      </c>
      <c r="F432" s="18" t="s">
        <v>3328</v>
      </c>
      <c r="G432" s="18"/>
      <c r="H432" s="18" t="s">
        <v>3353</v>
      </c>
      <c r="I432" s="18"/>
    </row>
    <row r="433" spans="1:9">
      <c r="A433" s="18" t="s">
        <v>2771</v>
      </c>
      <c r="B433" s="18" t="s">
        <v>2770</v>
      </c>
      <c r="C433" s="18" t="s">
        <v>936</v>
      </c>
      <c r="D433" s="18">
        <v>0</v>
      </c>
      <c r="E433" s="18" t="s">
        <v>3352</v>
      </c>
      <c r="F433" s="18" t="s">
        <v>3067</v>
      </c>
      <c r="G433" s="18"/>
      <c r="H433" s="18" t="s">
        <v>3351</v>
      </c>
      <c r="I433" s="18"/>
    </row>
    <row r="434" spans="1:9">
      <c r="A434" s="18" t="s">
        <v>2771</v>
      </c>
      <c r="B434" s="18" t="s">
        <v>2770</v>
      </c>
      <c r="C434" s="18" t="s">
        <v>937</v>
      </c>
      <c r="D434" s="18" t="s">
        <v>937</v>
      </c>
      <c r="E434" s="18" t="s">
        <v>3350</v>
      </c>
      <c r="F434" s="18" t="s">
        <v>3328</v>
      </c>
      <c r="G434" s="18"/>
      <c r="H434" s="18" t="s">
        <v>3349</v>
      </c>
      <c r="I434" s="18"/>
    </row>
    <row r="435" spans="1:9">
      <c r="A435" s="18" t="s">
        <v>2771</v>
      </c>
      <c r="B435" s="18" t="s">
        <v>2770</v>
      </c>
      <c r="C435" s="18" t="s">
        <v>938</v>
      </c>
      <c r="D435" s="18" t="s">
        <v>938</v>
      </c>
      <c r="E435" s="18" t="s">
        <v>3348</v>
      </c>
      <c r="F435" s="18" t="s">
        <v>3328</v>
      </c>
      <c r="G435" s="18"/>
      <c r="H435" s="18" t="s">
        <v>3347</v>
      </c>
      <c r="I435" s="18"/>
    </row>
    <row r="436" spans="1:9">
      <c r="A436" s="18" t="s">
        <v>2771</v>
      </c>
      <c r="B436" s="18" t="s">
        <v>2770</v>
      </c>
      <c r="C436" s="18" t="s">
        <v>939</v>
      </c>
      <c r="D436" s="18" t="s">
        <v>939</v>
      </c>
      <c r="E436" s="18" t="s">
        <v>3346</v>
      </c>
      <c r="F436" s="18" t="s">
        <v>3328</v>
      </c>
      <c r="G436" s="18"/>
      <c r="H436" s="18" t="s">
        <v>3345</v>
      </c>
      <c r="I436" s="18"/>
    </row>
    <row r="437" spans="1:9">
      <c r="A437" s="18" t="s">
        <v>2771</v>
      </c>
      <c r="B437" s="18" t="s">
        <v>2770</v>
      </c>
      <c r="C437" s="18" t="s">
        <v>940</v>
      </c>
      <c r="D437" s="18" t="s">
        <v>940</v>
      </c>
      <c r="E437" s="18" t="s">
        <v>3344</v>
      </c>
      <c r="F437" s="18" t="s">
        <v>3328</v>
      </c>
      <c r="G437" s="18"/>
      <c r="H437" s="18" t="s">
        <v>3343</v>
      </c>
      <c r="I437" s="18"/>
    </row>
    <row r="438" spans="1:9">
      <c r="A438" s="18" t="s">
        <v>2771</v>
      </c>
      <c r="B438" s="18" t="s">
        <v>2770</v>
      </c>
      <c r="C438" s="18" t="s">
        <v>941</v>
      </c>
      <c r="D438" s="18" t="s">
        <v>941</v>
      </c>
      <c r="E438" s="18" t="s">
        <v>3342</v>
      </c>
      <c r="F438" s="18" t="s">
        <v>3067</v>
      </c>
      <c r="G438" s="18"/>
      <c r="H438" s="18" t="s">
        <v>3341</v>
      </c>
      <c r="I438" s="18"/>
    </row>
    <row r="439" spans="1:9">
      <c r="A439" s="18" t="s">
        <v>2771</v>
      </c>
      <c r="B439" s="18" t="s">
        <v>2770</v>
      </c>
      <c r="C439" s="18" t="s">
        <v>942</v>
      </c>
      <c r="D439" s="18" t="s">
        <v>141</v>
      </c>
      <c r="E439" s="18" t="s">
        <v>3340</v>
      </c>
      <c r="F439" s="18" t="s">
        <v>3067</v>
      </c>
      <c r="G439" s="18"/>
      <c r="H439" s="18" t="s">
        <v>3339</v>
      </c>
      <c r="I439" s="18"/>
    </row>
    <row r="440" spans="1:9">
      <c r="A440" s="18" t="s">
        <v>2771</v>
      </c>
      <c r="B440" s="18" t="s">
        <v>2770</v>
      </c>
      <c r="C440" s="18" t="s">
        <v>943</v>
      </c>
      <c r="D440" s="18" t="s">
        <v>943</v>
      </c>
      <c r="E440" s="18" t="s">
        <v>475</v>
      </c>
      <c r="F440" s="18" t="s">
        <v>3067</v>
      </c>
      <c r="G440" s="18"/>
      <c r="H440" s="18" t="s">
        <v>3338</v>
      </c>
      <c r="I440" s="18"/>
    </row>
    <row r="441" spans="1:9">
      <c r="A441" s="18" t="s">
        <v>2771</v>
      </c>
      <c r="B441" s="18" t="s">
        <v>2770</v>
      </c>
      <c r="C441" s="18" t="s">
        <v>944</v>
      </c>
      <c r="D441" s="18" t="s">
        <v>944</v>
      </c>
      <c r="E441" s="18" t="s">
        <v>476</v>
      </c>
      <c r="F441" s="18" t="s">
        <v>3067</v>
      </c>
      <c r="G441" s="18"/>
      <c r="H441" s="18" t="s">
        <v>3337</v>
      </c>
      <c r="I441" s="18"/>
    </row>
    <row r="442" spans="1:9">
      <c r="A442" s="18" t="s">
        <v>2771</v>
      </c>
      <c r="B442" s="18" t="s">
        <v>2770</v>
      </c>
      <c r="C442" s="18" t="s">
        <v>945</v>
      </c>
      <c r="D442" s="18" t="s">
        <v>945</v>
      </c>
      <c r="E442" s="18" t="s">
        <v>477</v>
      </c>
      <c r="F442" s="18" t="s">
        <v>3067</v>
      </c>
      <c r="G442" s="18"/>
      <c r="H442" s="18" t="s">
        <v>3336</v>
      </c>
      <c r="I442" s="18"/>
    </row>
    <row r="443" spans="1:9">
      <c r="A443" s="18" t="s">
        <v>2771</v>
      </c>
      <c r="B443" s="18" t="s">
        <v>2770</v>
      </c>
      <c r="C443" s="18" t="s">
        <v>946</v>
      </c>
      <c r="D443" s="18" t="s">
        <v>946</v>
      </c>
      <c r="E443" s="18" t="s">
        <v>3335</v>
      </c>
      <c r="F443" s="18" t="s">
        <v>3328</v>
      </c>
      <c r="G443" s="18"/>
      <c r="H443" s="18" t="s">
        <v>3334</v>
      </c>
      <c r="I443" s="18"/>
    </row>
    <row r="444" spans="1:9">
      <c r="A444" s="18" t="s">
        <v>2771</v>
      </c>
      <c r="B444" s="18" t="s">
        <v>2770</v>
      </c>
      <c r="C444" s="18" t="s">
        <v>947</v>
      </c>
      <c r="D444" s="18" t="s">
        <v>947</v>
      </c>
      <c r="E444" s="18" t="s">
        <v>3333</v>
      </c>
      <c r="F444" s="18" t="s">
        <v>3328</v>
      </c>
      <c r="G444" s="18"/>
      <c r="H444" s="18" t="s">
        <v>3332</v>
      </c>
      <c r="I444" s="18"/>
    </row>
    <row r="445" spans="1:9">
      <c r="A445" s="18" t="s">
        <v>2771</v>
      </c>
      <c r="B445" s="18" t="s">
        <v>2770</v>
      </c>
      <c r="C445" s="18" t="s">
        <v>948</v>
      </c>
      <c r="D445" s="18" t="s">
        <v>948</v>
      </c>
      <c r="E445" s="18" t="s">
        <v>3331</v>
      </c>
      <c r="F445" s="18" t="s">
        <v>3328</v>
      </c>
      <c r="G445" s="18"/>
      <c r="H445" s="18" t="s">
        <v>3330</v>
      </c>
      <c r="I445" s="18"/>
    </row>
    <row r="446" spans="1:9">
      <c r="A446" s="18" t="s">
        <v>2771</v>
      </c>
      <c r="B446" s="18" t="s">
        <v>2770</v>
      </c>
      <c r="C446" s="18" t="s">
        <v>949</v>
      </c>
      <c r="D446" s="18" t="s">
        <v>949</v>
      </c>
      <c r="E446" s="18" t="s">
        <v>3329</v>
      </c>
      <c r="F446" s="18" t="s">
        <v>3328</v>
      </c>
      <c r="G446" s="18"/>
      <c r="H446" s="18" t="s">
        <v>3327</v>
      </c>
      <c r="I446" s="18"/>
    </row>
    <row r="447" spans="1:9">
      <c r="A447" s="18" t="s">
        <v>2771</v>
      </c>
      <c r="B447" s="18" t="s">
        <v>2770</v>
      </c>
      <c r="C447" s="18" t="s">
        <v>950</v>
      </c>
      <c r="D447" s="18" t="s">
        <v>950</v>
      </c>
      <c r="E447" s="18" t="s">
        <v>482</v>
      </c>
      <c r="F447" s="18" t="s">
        <v>3067</v>
      </c>
      <c r="G447" s="18"/>
      <c r="H447" s="18" t="s">
        <v>3326</v>
      </c>
      <c r="I447" s="18"/>
    </row>
    <row r="448" spans="1:9">
      <c r="A448" s="18" t="s">
        <v>2771</v>
      </c>
      <c r="B448" s="18" t="s">
        <v>2770</v>
      </c>
      <c r="C448" s="18" t="s">
        <v>951</v>
      </c>
      <c r="D448" s="18" t="s">
        <v>951</v>
      </c>
      <c r="E448" s="18" t="s">
        <v>461</v>
      </c>
      <c r="F448" s="18" t="s">
        <v>3067</v>
      </c>
      <c r="G448" s="18"/>
      <c r="H448" s="18" t="s">
        <v>3325</v>
      </c>
      <c r="I448" s="18"/>
    </row>
    <row r="449" spans="1:9">
      <c r="A449" s="18" t="s">
        <v>2771</v>
      </c>
      <c r="B449" s="18" t="s">
        <v>2770</v>
      </c>
      <c r="C449" s="18" t="s">
        <v>952</v>
      </c>
      <c r="D449" s="18">
        <v>0</v>
      </c>
      <c r="E449" s="18" t="s">
        <v>3324</v>
      </c>
      <c r="F449" s="18" t="s">
        <v>3067</v>
      </c>
      <c r="G449" s="18"/>
      <c r="H449" s="18" t="s">
        <v>3323</v>
      </c>
      <c r="I449" s="18"/>
    </row>
    <row r="450" spans="1:9">
      <c r="A450" s="18" t="s">
        <v>2771</v>
      </c>
      <c r="B450" s="18" t="s">
        <v>2770</v>
      </c>
      <c r="C450" s="18" t="s">
        <v>953</v>
      </c>
      <c r="D450" s="18">
        <v>0</v>
      </c>
      <c r="E450" s="18" t="s">
        <v>3322</v>
      </c>
      <c r="F450" s="18" t="s">
        <v>3067</v>
      </c>
      <c r="G450" s="18"/>
      <c r="H450" s="18" t="s">
        <v>3321</v>
      </c>
      <c r="I450" s="18"/>
    </row>
    <row r="451" spans="1:9">
      <c r="A451" s="18" t="s">
        <v>2771</v>
      </c>
      <c r="B451" s="18" t="s">
        <v>2770</v>
      </c>
      <c r="C451" s="18" t="s">
        <v>954</v>
      </c>
      <c r="D451" s="18">
        <v>0</v>
      </c>
      <c r="E451" s="18" t="s">
        <v>3320</v>
      </c>
      <c r="F451" s="18" t="s">
        <v>3067</v>
      </c>
      <c r="G451" s="18"/>
      <c r="H451" s="18" t="s">
        <v>3319</v>
      </c>
      <c r="I451" s="18"/>
    </row>
    <row r="452" spans="1:9">
      <c r="A452" s="18" t="s">
        <v>2771</v>
      </c>
      <c r="B452" s="18" t="s">
        <v>2770</v>
      </c>
      <c r="C452" s="18" t="s">
        <v>955</v>
      </c>
      <c r="D452" s="18">
        <v>0</v>
      </c>
      <c r="E452" s="18" t="s">
        <v>3318</v>
      </c>
      <c r="F452" s="18" t="s">
        <v>3067</v>
      </c>
      <c r="G452" s="18"/>
      <c r="H452" s="18" t="s">
        <v>3317</v>
      </c>
      <c r="I452" s="18"/>
    </row>
    <row r="453" spans="1:9">
      <c r="A453" s="18" t="s">
        <v>2771</v>
      </c>
      <c r="B453" s="18" t="s">
        <v>2770</v>
      </c>
      <c r="C453" s="18" t="s">
        <v>956</v>
      </c>
      <c r="D453" s="18">
        <v>0</v>
      </c>
      <c r="E453" s="18" t="s">
        <v>3316</v>
      </c>
      <c r="F453" s="18" t="s">
        <v>3067</v>
      </c>
      <c r="G453" s="18" t="s">
        <v>3309</v>
      </c>
      <c r="H453" s="18" t="s">
        <v>3315</v>
      </c>
      <c r="I453" s="18"/>
    </row>
    <row r="454" spans="1:9">
      <c r="A454" s="18" t="s">
        <v>2771</v>
      </c>
      <c r="B454" s="18" t="s">
        <v>2770</v>
      </c>
      <c r="C454" s="18" t="s">
        <v>957</v>
      </c>
      <c r="D454" s="18">
        <v>0</v>
      </c>
      <c r="E454" s="18" t="s">
        <v>3314</v>
      </c>
      <c r="F454" s="18" t="s">
        <v>3067</v>
      </c>
      <c r="G454" s="18" t="s">
        <v>3309</v>
      </c>
      <c r="H454" s="18" t="s">
        <v>3313</v>
      </c>
      <c r="I454" s="18"/>
    </row>
    <row r="455" spans="1:9">
      <c r="A455" s="18" t="s">
        <v>2771</v>
      </c>
      <c r="B455" s="18" t="s">
        <v>2770</v>
      </c>
      <c r="C455" s="18" t="s">
        <v>958</v>
      </c>
      <c r="D455" s="18">
        <v>0</v>
      </c>
      <c r="E455" s="18" t="s">
        <v>3312</v>
      </c>
      <c r="F455" s="18" t="s">
        <v>3067</v>
      </c>
      <c r="G455" s="18" t="s">
        <v>3309</v>
      </c>
      <c r="H455" s="18" t="s">
        <v>3311</v>
      </c>
      <c r="I455" s="18"/>
    </row>
    <row r="456" spans="1:9">
      <c r="A456" s="18" t="s">
        <v>2771</v>
      </c>
      <c r="B456" s="18" t="s">
        <v>2770</v>
      </c>
      <c r="C456" s="18" t="s">
        <v>959</v>
      </c>
      <c r="D456" s="18">
        <v>0</v>
      </c>
      <c r="E456" s="18" t="s">
        <v>3310</v>
      </c>
      <c r="F456" s="18" t="s">
        <v>3067</v>
      </c>
      <c r="G456" s="18" t="s">
        <v>3309</v>
      </c>
      <c r="H456" s="18" t="s">
        <v>3308</v>
      </c>
      <c r="I456" s="18"/>
    </row>
    <row r="457" spans="1:9">
      <c r="A457" s="18" t="s">
        <v>2771</v>
      </c>
      <c r="B457" s="18" t="s">
        <v>2770</v>
      </c>
      <c r="C457" s="18" t="s">
        <v>960</v>
      </c>
      <c r="D457" s="18" t="s">
        <v>960</v>
      </c>
      <c r="E457" s="18" t="s">
        <v>2169</v>
      </c>
      <c r="F457" s="18" t="s">
        <v>3067</v>
      </c>
      <c r="G457" s="18"/>
      <c r="H457" s="18" t="s">
        <v>3307</v>
      </c>
      <c r="I457" s="18"/>
    </row>
    <row r="458" spans="1:9">
      <c r="A458" s="18" t="s">
        <v>2771</v>
      </c>
      <c r="B458" s="18" t="s">
        <v>2770</v>
      </c>
      <c r="C458" s="18" t="s">
        <v>961</v>
      </c>
      <c r="D458" s="18" t="s">
        <v>3306</v>
      </c>
      <c r="E458" s="18" t="s">
        <v>3305</v>
      </c>
      <c r="F458" s="18" t="s">
        <v>3189</v>
      </c>
      <c r="G458" s="18"/>
      <c r="H458" s="18" t="s">
        <v>3304</v>
      </c>
      <c r="I458" s="18"/>
    </row>
    <row r="459" spans="1:9">
      <c r="A459" s="18" t="s">
        <v>2771</v>
      </c>
      <c r="B459" s="18" t="s">
        <v>2770</v>
      </c>
      <c r="C459" s="18" t="s">
        <v>962</v>
      </c>
      <c r="D459" s="18">
        <v>0</v>
      </c>
      <c r="E459" s="18" t="s">
        <v>3303</v>
      </c>
      <c r="F459" s="18" t="s">
        <v>3067</v>
      </c>
      <c r="G459" s="18"/>
      <c r="H459" s="18" t="s">
        <v>3302</v>
      </c>
      <c r="I459" s="18"/>
    </row>
    <row r="460" spans="1:9">
      <c r="A460" s="18" t="s">
        <v>2771</v>
      </c>
      <c r="B460" s="18" t="s">
        <v>2770</v>
      </c>
      <c r="C460" s="18" t="s">
        <v>963</v>
      </c>
      <c r="D460" s="18">
        <v>0</v>
      </c>
      <c r="E460" s="18" t="s">
        <v>3301</v>
      </c>
      <c r="F460" s="18" t="s">
        <v>3067</v>
      </c>
      <c r="G460" s="18"/>
      <c r="H460" s="18" t="s">
        <v>3300</v>
      </c>
      <c r="I460" s="18"/>
    </row>
    <row r="461" spans="1:9">
      <c r="A461" s="18" t="s">
        <v>2771</v>
      </c>
      <c r="B461" s="18" t="s">
        <v>2770</v>
      </c>
      <c r="C461" s="18" t="s">
        <v>964</v>
      </c>
      <c r="D461" s="18">
        <v>0</v>
      </c>
      <c r="E461" s="18" t="s">
        <v>3299</v>
      </c>
      <c r="F461" s="18" t="s">
        <v>3067</v>
      </c>
      <c r="G461" s="18"/>
      <c r="H461" s="18" t="s">
        <v>3298</v>
      </c>
      <c r="I461" s="18"/>
    </row>
    <row r="462" spans="1:9">
      <c r="A462" s="18" t="s">
        <v>2771</v>
      </c>
      <c r="B462" s="18" t="s">
        <v>2770</v>
      </c>
      <c r="C462" s="18" t="s">
        <v>965</v>
      </c>
      <c r="D462" s="18" t="s">
        <v>965</v>
      </c>
      <c r="E462" s="18" t="s">
        <v>2170</v>
      </c>
      <c r="F462" s="18" t="s">
        <v>3186</v>
      </c>
      <c r="G462" s="18"/>
      <c r="H462" s="18" t="s">
        <v>3297</v>
      </c>
      <c r="I462" s="18"/>
    </row>
    <row r="463" spans="1:9">
      <c r="A463" s="18" t="s">
        <v>2771</v>
      </c>
      <c r="B463" s="18" t="s">
        <v>2770</v>
      </c>
      <c r="C463" s="18" t="s">
        <v>966</v>
      </c>
      <c r="D463" s="18" t="s">
        <v>149</v>
      </c>
      <c r="E463" s="18" t="s">
        <v>2171</v>
      </c>
      <c r="F463" s="18" t="s">
        <v>3067</v>
      </c>
      <c r="G463" s="18"/>
      <c r="H463" s="18" t="s">
        <v>3296</v>
      </c>
      <c r="I463" s="18"/>
    </row>
    <row r="464" spans="1:9">
      <c r="A464" s="18" t="s">
        <v>2771</v>
      </c>
      <c r="B464" s="18" t="s">
        <v>2770</v>
      </c>
      <c r="C464" s="18" t="s">
        <v>186</v>
      </c>
      <c r="D464" s="18" t="s">
        <v>186</v>
      </c>
      <c r="E464" s="18" t="s">
        <v>456</v>
      </c>
      <c r="F464" s="18" t="s">
        <v>3067</v>
      </c>
      <c r="G464" s="18"/>
      <c r="H464" s="18" t="s">
        <v>3295</v>
      </c>
      <c r="I464" s="18"/>
    </row>
    <row r="465" spans="1:9">
      <c r="A465" s="18" t="s">
        <v>2771</v>
      </c>
      <c r="B465" s="18" t="s">
        <v>2770</v>
      </c>
      <c r="C465" s="18" t="s">
        <v>967</v>
      </c>
      <c r="D465" s="18" t="s">
        <v>145</v>
      </c>
      <c r="E465" s="18" t="s">
        <v>2172</v>
      </c>
      <c r="F465" s="18" t="s">
        <v>3067</v>
      </c>
      <c r="G465" s="18"/>
      <c r="H465" s="18" t="s">
        <v>3294</v>
      </c>
      <c r="I465" s="18"/>
    </row>
    <row r="466" spans="1:9">
      <c r="A466" s="18" t="s">
        <v>2771</v>
      </c>
      <c r="B466" s="18" t="s">
        <v>2770</v>
      </c>
      <c r="C466" s="18" t="s">
        <v>185</v>
      </c>
      <c r="D466" s="18" t="s">
        <v>185</v>
      </c>
      <c r="E466" s="18" t="s">
        <v>457</v>
      </c>
      <c r="F466" s="18" t="s">
        <v>3278</v>
      </c>
      <c r="G466" s="18"/>
      <c r="H466" s="18" t="s">
        <v>3293</v>
      </c>
      <c r="I466" s="18"/>
    </row>
    <row r="467" spans="1:9">
      <c r="A467" s="18" t="s">
        <v>2771</v>
      </c>
      <c r="B467" s="18" t="s">
        <v>2770</v>
      </c>
      <c r="C467" s="18" t="s">
        <v>968</v>
      </c>
      <c r="D467" s="18">
        <v>0</v>
      </c>
      <c r="E467" s="18" t="s">
        <v>3292</v>
      </c>
      <c r="F467" s="18" t="s">
        <v>3067</v>
      </c>
      <c r="G467" s="18"/>
      <c r="H467" s="18" t="s">
        <v>3291</v>
      </c>
      <c r="I467" s="18"/>
    </row>
    <row r="468" spans="1:9">
      <c r="A468" s="18" t="s">
        <v>2771</v>
      </c>
      <c r="B468" s="18" t="s">
        <v>2770</v>
      </c>
      <c r="C468" s="18" t="s">
        <v>969</v>
      </c>
      <c r="D468" s="18" t="s">
        <v>969</v>
      </c>
      <c r="E468" s="18" t="s">
        <v>2173</v>
      </c>
      <c r="F468" s="18" t="s">
        <v>3186</v>
      </c>
      <c r="G468" s="18"/>
      <c r="H468" s="18" t="s">
        <v>3290</v>
      </c>
      <c r="I468" s="18"/>
    </row>
    <row r="469" spans="1:9">
      <c r="A469" s="18" t="s">
        <v>2771</v>
      </c>
      <c r="B469" s="18" t="s">
        <v>2770</v>
      </c>
      <c r="C469" s="18" t="s">
        <v>187</v>
      </c>
      <c r="D469" s="18" t="s">
        <v>135</v>
      </c>
      <c r="E469" s="18" t="s">
        <v>458</v>
      </c>
      <c r="F469" s="18" t="s">
        <v>3186</v>
      </c>
      <c r="G469" s="18"/>
      <c r="H469" s="18" t="s">
        <v>3289</v>
      </c>
      <c r="I469" s="18"/>
    </row>
    <row r="470" spans="1:9">
      <c r="A470" s="18" t="s">
        <v>2771</v>
      </c>
      <c r="B470" s="18" t="s">
        <v>2770</v>
      </c>
      <c r="C470" s="18" t="s">
        <v>970</v>
      </c>
      <c r="D470" s="18" t="s">
        <v>970</v>
      </c>
      <c r="E470" s="18" t="s">
        <v>2174</v>
      </c>
      <c r="F470" s="18" t="s">
        <v>3186</v>
      </c>
      <c r="G470" s="18"/>
      <c r="H470" s="18" t="s">
        <v>3288</v>
      </c>
      <c r="I470" s="18"/>
    </row>
    <row r="471" spans="1:9">
      <c r="A471" s="18" t="s">
        <v>2771</v>
      </c>
      <c r="B471" s="18" t="s">
        <v>2770</v>
      </c>
      <c r="C471" s="18" t="s">
        <v>971</v>
      </c>
      <c r="D471" s="18" t="s">
        <v>971</v>
      </c>
      <c r="E471" s="18" t="s">
        <v>2175</v>
      </c>
      <c r="F471" s="18" t="s">
        <v>3186</v>
      </c>
      <c r="G471" s="18"/>
      <c r="H471" s="18" t="s">
        <v>3287</v>
      </c>
      <c r="I471" s="18"/>
    </row>
    <row r="472" spans="1:9">
      <c r="A472" s="18" t="s">
        <v>2771</v>
      </c>
      <c r="B472" s="18" t="s">
        <v>2770</v>
      </c>
      <c r="C472" s="18" t="s">
        <v>189</v>
      </c>
      <c r="D472" s="18" t="s">
        <v>189</v>
      </c>
      <c r="E472" s="18" t="s">
        <v>459</v>
      </c>
      <c r="F472" s="18" t="s">
        <v>3067</v>
      </c>
      <c r="G472" s="18"/>
      <c r="H472" s="18" t="s">
        <v>3286</v>
      </c>
      <c r="I472" s="18"/>
    </row>
    <row r="473" spans="1:9">
      <c r="A473" s="18" t="s">
        <v>2771</v>
      </c>
      <c r="B473" s="18" t="s">
        <v>2770</v>
      </c>
      <c r="C473" s="18" t="s">
        <v>188</v>
      </c>
      <c r="D473" s="18" t="s">
        <v>140</v>
      </c>
      <c r="E473" s="18" t="s">
        <v>460</v>
      </c>
      <c r="F473" s="18" t="s">
        <v>3067</v>
      </c>
      <c r="G473" s="18"/>
      <c r="H473" s="18" t="s">
        <v>3285</v>
      </c>
      <c r="I473" s="18"/>
    </row>
    <row r="474" spans="1:9">
      <c r="A474" s="18" t="s">
        <v>2771</v>
      </c>
      <c r="B474" s="18" t="s">
        <v>2770</v>
      </c>
      <c r="C474" s="18" t="s">
        <v>972</v>
      </c>
      <c r="D474" s="18" t="s">
        <v>972</v>
      </c>
      <c r="E474" s="18" t="s">
        <v>475</v>
      </c>
      <c r="F474" s="18" t="s">
        <v>3067</v>
      </c>
      <c r="G474" s="18"/>
      <c r="H474" s="18" t="s">
        <v>3284</v>
      </c>
      <c r="I474" s="18"/>
    </row>
    <row r="475" spans="1:9">
      <c r="A475" s="18" t="s">
        <v>2771</v>
      </c>
      <c r="B475" s="18" t="s">
        <v>2770</v>
      </c>
      <c r="C475" s="18" t="s">
        <v>973</v>
      </c>
      <c r="D475" s="18" t="s">
        <v>973</v>
      </c>
      <c r="E475" s="18" t="s">
        <v>476</v>
      </c>
      <c r="F475" s="18" t="s">
        <v>3067</v>
      </c>
      <c r="G475" s="18"/>
      <c r="H475" s="18" t="s">
        <v>3283</v>
      </c>
      <c r="I475" s="18"/>
    </row>
    <row r="476" spans="1:9">
      <c r="A476" s="18" t="s">
        <v>2771</v>
      </c>
      <c r="B476" s="18" t="s">
        <v>2770</v>
      </c>
      <c r="C476" s="18" t="s">
        <v>974</v>
      </c>
      <c r="D476" s="18" t="s">
        <v>974</v>
      </c>
      <c r="E476" s="18" t="s">
        <v>477</v>
      </c>
      <c r="F476" s="18" t="s">
        <v>3067</v>
      </c>
      <c r="G476" s="18"/>
      <c r="H476" s="18" t="s">
        <v>3282</v>
      </c>
      <c r="I476" s="18"/>
    </row>
    <row r="477" spans="1:9">
      <c r="A477" s="18" t="s">
        <v>2771</v>
      </c>
      <c r="B477" s="18" t="s">
        <v>2770</v>
      </c>
      <c r="C477" s="18" t="s">
        <v>975</v>
      </c>
      <c r="D477" s="18" t="s">
        <v>975</v>
      </c>
      <c r="E477" s="18" t="s">
        <v>2176</v>
      </c>
      <c r="F477" s="18" t="s">
        <v>3278</v>
      </c>
      <c r="G477" s="18"/>
      <c r="H477" s="18" t="s">
        <v>3281</v>
      </c>
      <c r="I477" s="18"/>
    </row>
    <row r="478" spans="1:9">
      <c r="A478" s="18" t="s">
        <v>2771</v>
      </c>
      <c r="B478" s="18" t="s">
        <v>2770</v>
      </c>
      <c r="C478" s="18" t="s">
        <v>976</v>
      </c>
      <c r="D478" s="18" t="s">
        <v>976</v>
      </c>
      <c r="E478" s="18" t="s">
        <v>2177</v>
      </c>
      <c r="F478" s="18" t="s">
        <v>3278</v>
      </c>
      <c r="G478" s="18"/>
      <c r="H478" s="18" t="s">
        <v>3280</v>
      </c>
      <c r="I478" s="18"/>
    </row>
    <row r="479" spans="1:9">
      <c r="A479" s="18" t="s">
        <v>2771</v>
      </c>
      <c r="B479" s="18" t="s">
        <v>2770</v>
      </c>
      <c r="C479" s="18" t="s">
        <v>977</v>
      </c>
      <c r="D479" s="18" t="s">
        <v>977</v>
      </c>
      <c r="E479" s="18" t="s">
        <v>2178</v>
      </c>
      <c r="F479" s="18" t="s">
        <v>3278</v>
      </c>
      <c r="G479" s="18"/>
      <c r="H479" s="18" t="s">
        <v>3279</v>
      </c>
      <c r="I479" s="18"/>
    </row>
    <row r="480" spans="1:9">
      <c r="A480" s="18" t="s">
        <v>2771</v>
      </c>
      <c r="B480" s="18" t="s">
        <v>2770</v>
      </c>
      <c r="C480" s="18" t="s">
        <v>978</v>
      </c>
      <c r="D480" s="18" t="s">
        <v>978</v>
      </c>
      <c r="E480" s="18" t="s">
        <v>2179</v>
      </c>
      <c r="F480" s="18" t="s">
        <v>3278</v>
      </c>
      <c r="G480" s="18"/>
      <c r="H480" s="18" t="s">
        <v>3277</v>
      </c>
      <c r="I480" s="18"/>
    </row>
    <row r="481" spans="1:9">
      <c r="A481" s="18" t="s">
        <v>2771</v>
      </c>
      <c r="B481" s="18" t="s">
        <v>2770</v>
      </c>
      <c r="C481" s="18" t="s">
        <v>979</v>
      </c>
      <c r="D481" s="18" t="s">
        <v>979</v>
      </c>
      <c r="E481" s="18" t="s">
        <v>482</v>
      </c>
      <c r="F481" s="18" t="s">
        <v>3067</v>
      </c>
      <c r="G481" s="18"/>
      <c r="H481" s="18" t="s">
        <v>3276</v>
      </c>
      <c r="I481" s="18"/>
    </row>
    <row r="482" spans="1:9">
      <c r="A482" s="18" t="s">
        <v>2771</v>
      </c>
      <c r="B482" s="18" t="s">
        <v>2770</v>
      </c>
      <c r="C482" s="18" t="s">
        <v>12</v>
      </c>
      <c r="D482" s="18" t="s">
        <v>12</v>
      </c>
      <c r="E482" s="18" t="s">
        <v>461</v>
      </c>
      <c r="F482" s="18" t="s">
        <v>3067</v>
      </c>
      <c r="G482" s="18"/>
      <c r="H482" s="18" t="s">
        <v>3275</v>
      </c>
      <c r="I482" s="18"/>
    </row>
    <row r="483" spans="1:9">
      <c r="A483" s="18" t="s">
        <v>2771</v>
      </c>
      <c r="B483" s="18" t="s">
        <v>2770</v>
      </c>
      <c r="C483" s="18" t="s">
        <v>980</v>
      </c>
      <c r="D483" s="18">
        <v>0</v>
      </c>
      <c r="E483" s="18" t="s">
        <v>3274</v>
      </c>
      <c r="F483" s="18" t="s">
        <v>3067</v>
      </c>
      <c r="G483" s="18"/>
      <c r="H483" s="18" t="s">
        <v>3273</v>
      </c>
      <c r="I483" s="18"/>
    </row>
    <row r="484" spans="1:9">
      <c r="A484" s="18" t="s">
        <v>2771</v>
      </c>
      <c r="B484" s="18" t="s">
        <v>2770</v>
      </c>
      <c r="C484" s="18" t="s">
        <v>981</v>
      </c>
      <c r="D484" s="18">
        <v>0</v>
      </c>
      <c r="E484" s="18" t="s">
        <v>3272</v>
      </c>
      <c r="F484" s="18" t="s">
        <v>3067</v>
      </c>
      <c r="G484" s="18"/>
      <c r="H484" s="18" t="s">
        <v>3271</v>
      </c>
      <c r="I484" s="18"/>
    </row>
    <row r="485" spans="1:9">
      <c r="A485" s="18" t="s">
        <v>2771</v>
      </c>
      <c r="B485" s="18" t="s">
        <v>2770</v>
      </c>
      <c r="C485" s="18" t="s">
        <v>982</v>
      </c>
      <c r="D485" s="18">
        <v>0</v>
      </c>
      <c r="E485" s="18" t="s">
        <v>3270</v>
      </c>
      <c r="F485" s="18" t="s">
        <v>3067</v>
      </c>
      <c r="G485" s="18"/>
      <c r="H485" s="18" t="s">
        <v>3269</v>
      </c>
      <c r="I485" s="18"/>
    </row>
    <row r="486" spans="1:9">
      <c r="A486" s="18" t="s">
        <v>2771</v>
      </c>
      <c r="B486" s="18" t="s">
        <v>2770</v>
      </c>
      <c r="C486" s="18" t="s">
        <v>983</v>
      </c>
      <c r="D486" s="18">
        <v>0</v>
      </c>
      <c r="E486" s="18" t="s">
        <v>3268</v>
      </c>
      <c r="F486" s="18" t="s">
        <v>3067</v>
      </c>
      <c r="G486" s="18"/>
      <c r="H486" s="18" t="s">
        <v>3267</v>
      </c>
      <c r="I486" s="18"/>
    </row>
    <row r="487" spans="1:9">
      <c r="A487" s="18" t="s">
        <v>2771</v>
      </c>
      <c r="B487" s="18" t="s">
        <v>2770</v>
      </c>
      <c r="C487" s="18" t="s">
        <v>984</v>
      </c>
      <c r="D487" s="18">
        <v>0</v>
      </c>
      <c r="E487" s="18" t="s">
        <v>3266</v>
      </c>
      <c r="F487" s="18" t="s">
        <v>3067</v>
      </c>
      <c r="G487" s="18"/>
      <c r="H487" s="18" t="s">
        <v>3265</v>
      </c>
      <c r="I487" s="18"/>
    </row>
    <row r="488" spans="1:9">
      <c r="A488" s="18" t="s">
        <v>2771</v>
      </c>
      <c r="B488" s="18" t="s">
        <v>2770</v>
      </c>
      <c r="C488" s="18" t="s">
        <v>985</v>
      </c>
      <c r="D488" s="18">
        <v>0</v>
      </c>
      <c r="E488" s="18" t="s">
        <v>3264</v>
      </c>
      <c r="F488" s="18" t="s">
        <v>3067</v>
      </c>
      <c r="G488" s="18"/>
      <c r="H488" s="18" t="s">
        <v>3263</v>
      </c>
      <c r="I488" s="18"/>
    </row>
    <row r="489" spans="1:9">
      <c r="A489" s="18" t="s">
        <v>2771</v>
      </c>
      <c r="B489" s="18" t="s">
        <v>2770</v>
      </c>
      <c r="C489" s="18" t="s">
        <v>1367</v>
      </c>
      <c r="D489" s="18">
        <v>0</v>
      </c>
      <c r="E489" s="18" t="s">
        <v>3262</v>
      </c>
      <c r="F489" s="18" t="s">
        <v>3007</v>
      </c>
      <c r="G489" s="18"/>
      <c r="H489" s="18" t="s">
        <v>3261</v>
      </c>
      <c r="I489" s="18"/>
    </row>
    <row r="490" spans="1:9">
      <c r="A490" s="18" t="s">
        <v>2771</v>
      </c>
      <c r="B490" s="18" t="s">
        <v>2770</v>
      </c>
      <c r="C490" s="18" t="s">
        <v>1368</v>
      </c>
      <c r="D490" s="18">
        <v>0</v>
      </c>
      <c r="E490" s="18" t="s">
        <v>3260</v>
      </c>
      <c r="F490" s="18" t="s">
        <v>3007</v>
      </c>
      <c r="G490" s="18"/>
      <c r="H490" s="18" t="s">
        <v>3259</v>
      </c>
      <c r="I490" s="18"/>
    </row>
    <row r="491" spans="1:9">
      <c r="A491" s="18" t="s">
        <v>2771</v>
      </c>
      <c r="B491" s="18" t="s">
        <v>2770</v>
      </c>
      <c r="C491" s="18" t="s">
        <v>1366</v>
      </c>
      <c r="D491" s="18">
        <v>0</v>
      </c>
      <c r="E491" s="18" t="s">
        <v>3258</v>
      </c>
      <c r="F491" s="18" t="s">
        <v>3007</v>
      </c>
      <c r="G491" s="18"/>
      <c r="H491" s="18" t="s">
        <v>3257</v>
      </c>
      <c r="I491" s="18"/>
    </row>
    <row r="492" spans="1:9">
      <c r="A492" s="18" t="s">
        <v>2771</v>
      </c>
      <c r="B492" s="18" t="s">
        <v>2770</v>
      </c>
      <c r="C492" s="18" t="s">
        <v>1375</v>
      </c>
      <c r="D492" s="18">
        <v>0</v>
      </c>
      <c r="E492" s="18" t="s">
        <v>3256</v>
      </c>
      <c r="F492" s="18" t="s">
        <v>3007</v>
      </c>
      <c r="G492" s="18"/>
      <c r="H492" s="18" t="s">
        <v>3255</v>
      </c>
      <c r="I492" s="18"/>
    </row>
    <row r="493" spans="1:9">
      <c r="A493" s="18" t="s">
        <v>2771</v>
      </c>
      <c r="B493" s="18" t="s">
        <v>2770</v>
      </c>
      <c r="C493" s="18" t="s">
        <v>1371</v>
      </c>
      <c r="D493" s="18">
        <v>0</v>
      </c>
      <c r="E493" s="18" t="s">
        <v>3254</v>
      </c>
      <c r="F493" s="18" t="s">
        <v>3007</v>
      </c>
      <c r="G493" s="18"/>
      <c r="H493" s="18" t="s">
        <v>3253</v>
      </c>
      <c r="I493" s="18"/>
    </row>
    <row r="494" spans="1:9">
      <c r="A494" s="18" t="s">
        <v>2771</v>
      </c>
      <c r="B494" s="18" t="s">
        <v>2770</v>
      </c>
      <c r="C494" s="18" t="s">
        <v>1374</v>
      </c>
      <c r="D494" s="18">
        <v>0</v>
      </c>
      <c r="E494" s="18" t="s">
        <v>3252</v>
      </c>
      <c r="F494" s="19" t="s">
        <v>3007</v>
      </c>
      <c r="G494" s="18"/>
      <c r="H494" s="18" t="s">
        <v>3251</v>
      </c>
      <c r="I494" s="18"/>
    </row>
    <row r="495" spans="1:9">
      <c r="A495" s="18" t="s">
        <v>2771</v>
      </c>
      <c r="B495" s="18" t="s">
        <v>2770</v>
      </c>
      <c r="C495" s="18" t="s">
        <v>1370</v>
      </c>
      <c r="D495" s="18">
        <v>0</v>
      </c>
      <c r="E495" s="18" t="s">
        <v>3250</v>
      </c>
      <c r="F495" s="19" t="s">
        <v>3007</v>
      </c>
      <c r="G495" s="18"/>
      <c r="H495" s="18" t="s">
        <v>3249</v>
      </c>
      <c r="I495" s="18"/>
    </row>
    <row r="496" spans="1:9">
      <c r="A496" s="18" t="s">
        <v>2771</v>
      </c>
      <c r="B496" s="18" t="s">
        <v>2770</v>
      </c>
      <c r="C496" s="18" t="s">
        <v>1376</v>
      </c>
      <c r="D496" s="18">
        <v>0</v>
      </c>
      <c r="E496" s="18" t="s">
        <v>3248</v>
      </c>
      <c r="F496" s="18" t="s">
        <v>3007</v>
      </c>
      <c r="G496" s="18"/>
      <c r="H496" s="18" t="s">
        <v>3247</v>
      </c>
      <c r="I496" s="18"/>
    </row>
    <row r="497" spans="1:9">
      <c r="A497" s="18" t="s">
        <v>2771</v>
      </c>
      <c r="B497" s="18" t="s">
        <v>2770</v>
      </c>
      <c r="C497" s="18" t="s">
        <v>1372</v>
      </c>
      <c r="D497" s="18">
        <v>0</v>
      </c>
      <c r="E497" s="18" t="s">
        <v>3246</v>
      </c>
      <c r="F497" s="18" t="s">
        <v>3007</v>
      </c>
      <c r="G497" s="18"/>
      <c r="H497" s="18" t="s">
        <v>3245</v>
      </c>
      <c r="I497" s="18"/>
    </row>
    <row r="498" spans="1:9">
      <c r="A498" s="18" t="s">
        <v>2771</v>
      </c>
      <c r="B498" s="18" t="s">
        <v>2770</v>
      </c>
      <c r="C498" s="18" t="s">
        <v>1373</v>
      </c>
      <c r="D498" s="18">
        <v>0</v>
      </c>
      <c r="E498" s="18" t="s">
        <v>3244</v>
      </c>
      <c r="F498" s="18" t="s">
        <v>3007</v>
      </c>
      <c r="G498" s="18"/>
      <c r="H498" s="18" t="s">
        <v>3243</v>
      </c>
      <c r="I498" s="18"/>
    </row>
    <row r="499" spans="1:9">
      <c r="A499" s="18" t="s">
        <v>2771</v>
      </c>
      <c r="B499" s="18" t="s">
        <v>2770</v>
      </c>
      <c r="C499" s="18" t="s">
        <v>1369</v>
      </c>
      <c r="D499" s="18">
        <v>0</v>
      </c>
      <c r="E499" s="18" t="s">
        <v>3242</v>
      </c>
      <c r="F499" s="18" t="s">
        <v>3007</v>
      </c>
      <c r="G499" s="18"/>
      <c r="H499" s="18" t="s">
        <v>3241</v>
      </c>
      <c r="I499" s="18"/>
    </row>
    <row r="500" spans="1:9">
      <c r="A500" s="18" t="s">
        <v>2771</v>
      </c>
      <c r="B500" s="18" t="s">
        <v>2770</v>
      </c>
      <c r="C500" s="18" t="s">
        <v>1313</v>
      </c>
      <c r="D500" s="18" t="s">
        <v>25</v>
      </c>
      <c r="E500" s="18" t="s">
        <v>3240</v>
      </c>
      <c r="F500" s="19" t="s">
        <v>3007</v>
      </c>
      <c r="G500" s="18"/>
      <c r="H500" s="18" t="s">
        <v>3239</v>
      </c>
      <c r="I500" s="18"/>
    </row>
    <row r="501" spans="1:9">
      <c r="A501" s="18" t="s">
        <v>2771</v>
      </c>
      <c r="B501" s="18" t="s">
        <v>2770</v>
      </c>
      <c r="C501" s="18" t="s">
        <v>1312</v>
      </c>
      <c r="D501" s="18" t="s">
        <v>24</v>
      </c>
      <c r="E501" s="18" t="s">
        <v>3238</v>
      </c>
      <c r="F501" s="19" t="s">
        <v>3007</v>
      </c>
      <c r="G501" s="18"/>
      <c r="H501" s="18" t="s">
        <v>3237</v>
      </c>
      <c r="I501" s="18"/>
    </row>
    <row r="502" spans="1:9">
      <c r="A502" s="18" t="s">
        <v>2771</v>
      </c>
      <c r="B502" s="18" t="s">
        <v>2770</v>
      </c>
      <c r="C502" s="18" t="s">
        <v>1365</v>
      </c>
      <c r="D502" s="18">
        <v>0</v>
      </c>
      <c r="E502" s="18" t="s">
        <v>3236</v>
      </c>
      <c r="F502" s="18" t="s">
        <v>3007</v>
      </c>
      <c r="H502" s="18" t="s">
        <v>3235</v>
      </c>
      <c r="I502" s="18"/>
    </row>
    <row r="503" spans="1:9">
      <c r="A503" s="18" t="s">
        <v>2771</v>
      </c>
      <c r="B503" s="18" t="s">
        <v>2770</v>
      </c>
      <c r="C503" s="18" t="s">
        <v>986</v>
      </c>
      <c r="D503" s="18">
        <v>0</v>
      </c>
      <c r="E503" s="18" t="s">
        <v>3234</v>
      </c>
      <c r="F503" s="18" t="s">
        <v>3067</v>
      </c>
      <c r="G503" s="18"/>
      <c r="H503" s="18" t="s">
        <v>3233</v>
      </c>
      <c r="I503" s="18"/>
    </row>
    <row r="504" spans="1:9">
      <c r="A504" s="18" t="s">
        <v>2771</v>
      </c>
      <c r="B504" s="18" t="s">
        <v>2770</v>
      </c>
      <c r="C504" s="18" t="s">
        <v>987</v>
      </c>
      <c r="D504" s="18" t="s">
        <v>3232</v>
      </c>
      <c r="E504" s="18" t="s">
        <v>3231</v>
      </c>
      <c r="F504" s="18" t="s">
        <v>3067</v>
      </c>
      <c r="G504" s="18"/>
      <c r="H504" s="18" t="s">
        <v>3230</v>
      </c>
      <c r="I504" s="18"/>
    </row>
    <row r="505" spans="1:9">
      <c r="A505" s="18" t="s">
        <v>2771</v>
      </c>
      <c r="B505" s="18" t="s">
        <v>2770</v>
      </c>
      <c r="C505" s="18" t="s">
        <v>988</v>
      </c>
      <c r="D505" s="18" t="s">
        <v>988</v>
      </c>
      <c r="E505" s="18" t="s">
        <v>2180</v>
      </c>
      <c r="F505" s="18" t="s">
        <v>3186</v>
      </c>
      <c r="G505" s="18"/>
      <c r="H505" s="18" t="s">
        <v>3229</v>
      </c>
      <c r="I505" s="18"/>
    </row>
    <row r="506" spans="1:9">
      <c r="A506" s="18" t="s">
        <v>2771</v>
      </c>
      <c r="B506" s="18" t="s">
        <v>2770</v>
      </c>
      <c r="C506" s="18" t="s">
        <v>989</v>
      </c>
      <c r="D506" s="18" t="s">
        <v>148</v>
      </c>
      <c r="E506" s="18" t="s">
        <v>2181</v>
      </c>
      <c r="F506" s="18" t="s">
        <v>3067</v>
      </c>
      <c r="G506" s="18"/>
      <c r="H506" s="18" t="s">
        <v>3228</v>
      </c>
      <c r="I506" s="18"/>
    </row>
    <row r="507" spans="1:9">
      <c r="A507" s="18" t="s">
        <v>2771</v>
      </c>
      <c r="B507" s="18" t="s">
        <v>2770</v>
      </c>
      <c r="C507" s="18" t="s">
        <v>181</v>
      </c>
      <c r="D507" s="18" t="s">
        <v>181</v>
      </c>
      <c r="E507" s="18" t="s">
        <v>462</v>
      </c>
      <c r="F507" s="18" t="s">
        <v>3067</v>
      </c>
      <c r="G507" s="18"/>
      <c r="H507" s="18" t="s">
        <v>3227</v>
      </c>
      <c r="I507" s="18"/>
    </row>
    <row r="508" spans="1:9">
      <c r="A508" s="18" t="s">
        <v>2771</v>
      </c>
      <c r="B508" s="18" t="s">
        <v>2770</v>
      </c>
      <c r="C508" s="18" t="s">
        <v>990</v>
      </c>
      <c r="D508" s="18" t="s">
        <v>144</v>
      </c>
      <c r="E508" s="18" t="s">
        <v>2182</v>
      </c>
      <c r="F508" s="18" t="s">
        <v>3067</v>
      </c>
      <c r="G508" s="18"/>
      <c r="H508" s="18" t="s">
        <v>3226</v>
      </c>
      <c r="I508" s="18"/>
    </row>
    <row r="509" spans="1:9">
      <c r="A509" s="18" t="s">
        <v>2771</v>
      </c>
      <c r="B509" s="18" t="s">
        <v>2770</v>
      </c>
      <c r="C509" s="18" t="s">
        <v>180</v>
      </c>
      <c r="D509" s="18" t="s">
        <v>180</v>
      </c>
      <c r="E509" s="18" t="s">
        <v>463</v>
      </c>
      <c r="F509" s="18" t="s">
        <v>3186</v>
      </c>
      <c r="G509" s="18"/>
      <c r="H509" s="18" t="s">
        <v>3225</v>
      </c>
      <c r="I509" s="18"/>
    </row>
    <row r="510" spans="1:9">
      <c r="A510" s="18" t="s">
        <v>2771</v>
      </c>
      <c r="B510" s="18" t="s">
        <v>2770</v>
      </c>
      <c r="C510" s="18" t="s">
        <v>991</v>
      </c>
      <c r="D510" s="18">
        <v>0</v>
      </c>
      <c r="E510" s="18" t="s">
        <v>3224</v>
      </c>
      <c r="F510" s="18" t="s">
        <v>3067</v>
      </c>
      <c r="G510" s="18"/>
      <c r="H510" s="18" t="s">
        <v>3223</v>
      </c>
      <c r="I510" s="18"/>
    </row>
    <row r="511" spans="1:9">
      <c r="A511" s="18" t="s">
        <v>2771</v>
      </c>
      <c r="B511" s="18" t="s">
        <v>2770</v>
      </c>
      <c r="C511" s="18" t="s">
        <v>992</v>
      </c>
      <c r="D511" s="18" t="s">
        <v>992</v>
      </c>
      <c r="E511" s="18" t="s">
        <v>2183</v>
      </c>
      <c r="F511" s="18" t="s">
        <v>3186</v>
      </c>
      <c r="G511" s="18"/>
      <c r="H511" s="18" t="s">
        <v>3222</v>
      </c>
      <c r="I511" s="18"/>
    </row>
    <row r="512" spans="1:9">
      <c r="A512" s="18" t="s">
        <v>2771</v>
      </c>
      <c r="B512" s="18" t="s">
        <v>2770</v>
      </c>
      <c r="C512" s="18" t="s">
        <v>182</v>
      </c>
      <c r="D512" s="18" t="s">
        <v>134</v>
      </c>
      <c r="E512" s="18" t="s">
        <v>464</v>
      </c>
      <c r="F512" s="18" t="s">
        <v>3186</v>
      </c>
      <c r="G512" s="18"/>
      <c r="H512" s="18" t="s">
        <v>3221</v>
      </c>
      <c r="I512" s="18"/>
    </row>
    <row r="513" spans="1:9">
      <c r="A513" s="18" t="s">
        <v>2771</v>
      </c>
      <c r="B513" s="18" t="s">
        <v>2770</v>
      </c>
      <c r="C513" s="18" t="s">
        <v>993</v>
      </c>
      <c r="D513" s="18" t="s">
        <v>993</v>
      </c>
      <c r="E513" s="18" t="s">
        <v>2184</v>
      </c>
      <c r="F513" s="18" t="s">
        <v>3186</v>
      </c>
      <c r="G513" s="18"/>
      <c r="H513" s="18" t="s">
        <v>3220</v>
      </c>
      <c r="I513" s="18"/>
    </row>
    <row r="514" spans="1:9">
      <c r="A514" s="18" t="s">
        <v>2771</v>
      </c>
      <c r="B514" s="18" t="s">
        <v>2770</v>
      </c>
      <c r="C514" s="18" t="s">
        <v>994</v>
      </c>
      <c r="D514" s="18" t="s">
        <v>994</v>
      </c>
      <c r="E514" s="18" t="s">
        <v>2185</v>
      </c>
      <c r="F514" s="18" t="s">
        <v>3186</v>
      </c>
      <c r="G514" s="18"/>
      <c r="H514" s="18" t="s">
        <v>3219</v>
      </c>
      <c r="I514" s="18"/>
    </row>
    <row r="515" spans="1:9">
      <c r="A515" s="18" t="s">
        <v>2771</v>
      </c>
      <c r="B515" s="18" t="s">
        <v>2770</v>
      </c>
      <c r="C515" s="18" t="s">
        <v>184</v>
      </c>
      <c r="D515" s="18" t="s">
        <v>184</v>
      </c>
      <c r="E515" s="18" t="s">
        <v>465</v>
      </c>
      <c r="F515" s="18" t="s">
        <v>3067</v>
      </c>
      <c r="G515" s="18"/>
      <c r="H515" s="18" t="s">
        <v>3218</v>
      </c>
      <c r="I515" s="18"/>
    </row>
    <row r="516" spans="1:9">
      <c r="A516" s="18" t="s">
        <v>2771</v>
      </c>
      <c r="B516" s="18" t="s">
        <v>2770</v>
      </c>
      <c r="C516" s="18" t="s">
        <v>183</v>
      </c>
      <c r="D516" s="18" t="s">
        <v>139</v>
      </c>
      <c r="E516" s="18" t="s">
        <v>466</v>
      </c>
      <c r="F516" s="18" t="s">
        <v>3067</v>
      </c>
      <c r="G516" s="18"/>
      <c r="H516" s="18" t="s">
        <v>3217</v>
      </c>
      <c r="I516" s="18"/>
    </row>
    <row r="517" spans="1:9">
      <c r="A517" s="18" t="s">
        <v>2771</v>
      </c>
      <c r="B517" s="18" t="s">
        <v>2770</v>
      </c>
      <c r="C517" s="18" t="s">
        <v>995</v>
      </c>
      <c r="D517" s="18" t="s">
        <v>995</v>
      </c>
      <c r="E517" s="18" t="s">
        <v>475</v>
      </c>
      <c r="F517" s="18" t="s">
        <v>3067</v>
      </c>
      <c r="G517" s="18"/>
      <c r="H517" s="18" t="s">
        <v>3216</v>
      </c>
      <c r="I517" s="18"/>
    </row>
    <row r="518" spans="1:9">
      <c r="A518" s="18" t="s">
        <v>2771</v>
      </c>
      <c r="B518" s="18" t="s">
        <v>2770</v>
      </c>
      <c r="C518" s="18" t="s">
        <v>996</v>
      </c>
      <c r="D518" s="18" t="s">
        <v>996</v>
      </c>
      <c r="E518" s="18" t="s">
        <v>476</v>
      </c>
      <c r="F518" s="18" t="s">
        <v>3067</v>
      </c>
      <c r="G518" s="18"/>
      <c r="H518" s="18" t="s">
        <v>3215</v>
      </c>
      <c r="I518" s="18"/>
    </row>
    <row r="519" spans="1:9">
      <c r="A519" s="18" t="s">
        <v>2771</v>
      </c>
      <c r="B519" s="18" t="s">
        <v>2770</v>
      </c>
      <c r="C519" s="18" t="s">
        <v>997</v>
      </c>
      <c r="D519" s="18" t="s">
        <v>997</v>
      </c>
      <c r="E519" s="18" t="s">
        <v>477</v>
      </c>
      <c r="F519" s="18" t="s">
        <v>3067</v>
      </c>
      <c r="G519" s="18"/>
      <c r="H519" s="18" t="s">
        <v>3214</v>
      </c>
      <c r="I519" s="18"/>
    </row>
    <row r="520" spans="1:9">
      <c r="A520" s="18" t="s">
        <v>2771</v>
      </c>
      <c r="B520" s="18" t="s">
        <v>2770</v>
      </c>
      <c r="C520" s="18" t="s">
        <v>998</v>
      </c>
      <c r="D520" s="18" t="s">
        <v>998</v>
      </c>
      <c r="E520" s="18" t="s">
        <v>2186</v>
      </c>
      <c r="F520" s="18" t="s">
        <v>3186</v>
      </c>
      <c r="G520" s="18"/>
      <c r="H520" s="18" t="s">
        <v>3213</v>
      </c>
      <c r="I520" s="18"/>
    </row>
    <row r="521" spans="1:9">
      <c r="A521" s="18" t="s">
        <v>2771</v>
      </c>
      <c r="B521" s="18" t="s">
        <v>2770</v>
      </c>
      <c r="C521" s="18" t="s">
        <v>999</v>
      </c>
      <c r="D521" s="18" t="s">
        <v>999</v>
      </c>
      <c r="E521" s="18" t="s">
        <v>2187</v>
      </c>
      <c r="F521" s="18" t="s">
        <v>3186</v>
      </c>
      <c r="G521" s="18"/>
      <c r="H521" s="18" t="s">
        <v>3212</v>
      </c>
      <c r="I521" s="18"/>
    </row>
    <row r="522" spans="1:9">
      <c r="A522" s="18" t="s">
        <v>2771</v>
      </c>
      <c r="B522" s="18" t="s">
        <v>2770</v>
      </c>
      <c r="C522" s="18" t="s">
        <v>1000</v>
      </c>
      <c r="D522" s="18" t="s">
        <v>1000</v>
      </c>
      <c r="E522" s="18" t="s">
        <v>2188</v>
      </c>
      <c r="F522" s="18" t="s">
        <v>3186</v>
      </c>
      <c r="G522" s="18"/>
      <c r="H522" s="18" t="s">
        <v>3211</v>
      </c>
      <c r="I522" s="18"/>
    </row>
    <row r="523" spans="1:9">
      <c r="A523" s="18" t="s">
        <v>2771</v>
      </c>
      <c r="B523" s="18" t="s">
        <v>2770</v>
      </c>
      <c r="C523" s="18" t="s">
        <v>1001</v>
      </c>
      <c r="D523" s="18" t="s">
        <v>1001</v>
      </c>
      <c r="E523" s="18" t="s">
        <v>2189</v>
      </c>
      <c r="F523" s="18" t="s">
        <v>3186</v>
      </c>
      <c r="G523" s="18"/>
      <c r="H523" s="18" t="s">
        <v>3210</v>
      </c>
      <c r="I523" s="18"/>
    </row>
    <row r="524" spans="1:9">
      <c r="A524" s="18" t="s">
        <v>2771</v>
      </c>
      <c r="B524" s="18" t="s">
        <v>2770</v>
      </c>
      <c r="C524" s="18" t="s">
        <v>1002</v>
      </c>
      <c r="D524" s="18" t="s">
        <v>1002</v>
      </c>
      <c r="E524" s="18" t="s">
        <v>482</v>
      </c>
      <c r="F524" s="18" t="s">
        <v>3067</v>
      </c>
      <c r="G524" s="18"/>
      <c r="H524" s="18" t="s">
        <v>3209</v>
      </c>
      <c r="I524" s="18"/>
    </row>
    <row r="525" spans="1:9">
      <c r="A525" s="18" t="s">
        <v>2771</v>
      </c>
      <c r="B525" s="18" t="s">
        <v>2770</v>
      </c>
      <c r="C525" s="18" t="s">
        <v>11</v>
      </c>
      <c r="D525" s="18" t="s">
        <v>11</v>
      </c>
      <c r="E525" s="18" t="s">
        <v>461</v>
      </c>
      <c r="F525" s="18" t="s">
        <v>3067</v>
      </c>
      <c r="G525" s="18"/>
      <c r="H525" s="18" t="s">
        <v>3208</v>
      </c>
      <c r="I525" s="18"/>
    </row>
    <row r="526" spans="1:9">
      <c r="A526" s="18" t="s">
        <v>2771</v>
      </c>
      <c r="B526" s="18" t="s">
        <v>2770</v>
      </c>
      <c r="C526" s="18" t="s">
        <v>173</v>
      </c>
      <c r="D526" s="18" t="s">
        <v>173</v>
      </c>
      <c r="E526" s="18" t="s">
        <v>467</v>
      </c>
      <c r="F526" s="18" t="s">
        <v>3186</v>
      </c>
      <c r="G526" s="18"/>
      <c r="H526" s="18" t="s">
        <v>3207</v>
      </c>
      <c r="I526" s="18"/>
    </row>
    <row r="527" spans="1:9">
      <c r="A527" s="18" t="s">
        <v>2771</v>
      </c>
      <c r="B527" s="18" t="s">
        <v>2770</v>
      </c>
      <c r="C527" s="18" t="s">
        <v>172</v>
      </c>
      <c r="D527" s="18" t="s">
        <v>147</v>
      </c>
      <c r="E527" s="18" t="s">
        <v>468</v>
      </c>
      <c r="F527" s="18" t="s">
        <v>3067</v>
      </c>
      <c r="G527" s="18"/>
      <c r="H527" s="18" t="s">
        <v>3206</v>
      </c>
      <c r="I527" s="18"/>
    </row>
    <row r="528" spans="1:9">
      <c r="A528" s="18" t="s">
        <v>2771</v>
      </c>
      <c r="B528" s="18" t="s">
        <v>2770</v>
      </c>
      <c r="C528" s="18" t="s">
        <v>171</v>
      </c>
      <c r="D528" s="18" t="s">
        <v>143</v>
      </c>
      <c r="E528" s="18" t="s">
        <v>469</v>
      </c>
      <c r="F528" s="18" t="s">
        <v>3067</v>
      </c>
      <c r="G528" s="18"/>
      <c r="H528" s="18" t="s">
        <v>3205</v>
      </c>
      <c r="I528" s="18"/>
    </row>
    <row r="529" spans="1:9">
      <c r="A529" s="18" t="s">
        <v>2771</v>
      </c>
      <c r="B529" s="18" t="s">
        <v>2770</v>
      </c>
      <c r="C529" s="18" t="s">
        <v>1003</v>
      </c>
      <c r="D529" s="18" t="s">
        <v>1003</v>
      </c>
      <c r="E529" s="18" t="s">
        <v>2190</v>
      </c>
      <c r="F529" s="18" t="s">
        <v>3067</v>
      </c>
      <c r="G529" s="18"/>
      <c r="H529" s="18" t="s">
        <v>3204</v>
      </c>
      <c r="I529" s="18"/>
    </row>
    <row r="530" spans="1:9">
      <c r="A530" s="18" t="s">
        <v>2771</v>
      </c>
      <c r="B530" s="18" t="s">
        <v>2770</v>
      </c>
      <c r="C530" s="18" t="s">
        <v>170</v>
      </c>
      <c r="D530" s="18" t="s">
        <v>170</v>
      </c>
      <c r="E530" s="18" t="s">
        <v>470</v>
      </c>
      <c r="F530" s="18" t="s">
        <v>3186</v>
      </c>
      <c r="G530" s="18"/>
      <c r="H530" s="18" t="s">
        <v>3203</v>
      </c>
      <c r="I530" s="18"/>
    </row>
    <row r="531" spans="1:9">
      <c r="A531" s="18" t="s">
        <v>2771</v>
      </c>
      <c r="B531" s="18" t="s">
        <v>2770</v>
      </c>
      <c r="C531" s="18" t="s">
        <v>1004</v>
      </c>
      <c r="D531" s="18" t="s">
        <v>1004</v>
      </c>
      <c r="E531" s="18" t="s">
        <v>2191</v>
      </c>
      <c r="F531" s="18" t="s">
        <v>3189</v>
      </c>
      <c r="G531" s="18"/>
      <c r="H531" s="18" t="s">
        <v>3202</v>
      </c>
      <c r="I531" s="18"/>
    </row>
    <row r="532" spans="1:9">
      <c r="A532" s="18" t="s">
        <v>2771</v>
      </c>
      <c r="B532" s="18" t="s">
        <v>2770</v>
      </c>
      <c r="C532" s="18" t="s">
        <v>1005</v>
      </c>
      <c r="D532" s="18" t="s">
        <v>1005</v>
      </c>
      <c r="E532" s="18" t="s">
        <v>2192</v>
      </c>
      <c r="F532" s="18" t="s">
        <v>3189</v>
      </c>
      <c r="G532" s="18"/>
      <c r="H532" s="18" t="s">
        <v>3201</v>
      </c>
      <c r="I532" s="18"/>
    </row>
    <row r="533" spans="1:9">
      <c r="A533" s="18" t="s">
        <v>2771</v>
      </c>
      <c r="B533" s="18" t="s">
        <v>2770</v>
      </c>
      <c r="C533" s="18" t="s">
        <v>174</v>
      </c>
      <c r="D533" s="18" t="s">
        <v>133</v>
      </c>
      <c r="E533" s="18" t="s">
        <v>471</v>
      </c>
      <c r="F533" s="18" t="s">
        <v>3189</v>
      </c>
      <c r="G533" s="18"/>
      <c r="H533" s="18" t="s">
        <v>3200</v>
      </c>
      <c r="I533" s="18"/>
    </row>
    <row r="534" spans="1:9">
      <c r="A534" s="18" t="s">
        <v>2771</v>
      </c>
      <c r="B534" s="18" t="s">
        <v>2770</v>
      </c>
      <c r="C534" s="18" t="s">
        <v>1006</v>
      </c>
      <c r="D534" s="18" t="s">
        <v>1006</v>
      </c>
      <c r="E534" s="18" t="s">
        <v>2193</v>
      </c>
      <c r="F534" s="18" t="s">
        <v>3189</v>
      </c>
      <c r="G534" s="18"/>
      <c r="H534" s="18" t="s">
        <v>3199</v>
      </c>
      <c r="I534" s="18"/>
    </row>
    <row r="535" spans="1:9">
      <c r="A535" s="18" t="s">
        <v>2771</v>
      </c>
      <c r="B535" s="18" t="s">
        <v>2770</v>
      </c>
      <c r="C535" s="18" t="s">
        <v>179</v>
      </c>
      <c r="D535" s="18" t="s">
        <v>179</v>
      </c>
      <c r="E535" s="18" t="s">
        <v>472</v>
      </c>
      <c r="F535" s="18" t="s">
        <v>3189</v>
      </c>
      <c r="G535" s="18"/>
      <c r="H535" s="18" t="s">
        <v>3198</v>
      </c>
      <c r="I535" s="18"/>
    </row>
    <row r="536" spans="1:9">
      <c r="A536" s="18" t="s">
        <v>2771</v>
      </c>
      <c r="B536" s="18" t="s">
        <v>2770</v>
      </c>
      <c r="C536" s="18" t="s">
        <v>176</v>
      </c>
      <c r="D536" s="18" t="s">
        <v>176</v>
      </c>
      <c r="E536" s="18" t="s">
        <v>473</v>
      </c>
      <c r="F536" s="18" t="s">
        <v>3067</v>
      </c>
      <c r="G536" s="18"/>
      <c r="H536" s="18" t="s">
        <v>3197</v>
      </c>
      <c r="I536" s="18"/>
    </row>
    <row r="537" spans="1:9">
      <c r="A537" s="18" t="s">
        <v>2771</v>
      </c>
      <c r="B537" s="18" t="s">
        <v>2770</v>
      </c>
      <c r="C537" s="18" t="s">
        <v>175</v>
      </c>
      <c r="D537" s="18" t="s">
        <v>138</v>
      </c>
      <c r="E537" s="18" t="s">
        <v>474</v>
      </c>
      <c r="F537" s="18" t="s">
        <v>3067</v>
      </c>
      <c r="G537" s="18"/>
      <c r="H537" s="18" t="s">
        <v>3196</v>
      </c>
      <c r="I537" s="18"/>
    </row>
    <row r="538" spans="1:9">
      <c r="A538" s="18" t="s">
        <v>2771</v>
      </c>
      <c r="B538" s="18" t="s">
        <v>2770</v>
      </c>
      <c r="C538" s="18" t="s">
        <v>192</v>
      </c>
      <c r="D538" s="18" t="s">
        <v>3195</v>
      </c>
      <c r="E538" s="18" t="s">
        <v>475</v>
      </c>
      <c r="F538" s="18" t="s">
        <v>3067</v>
      </c>
      <c r="G538" s="18"/>
      <c r="H538" s="18" t="s">
        <v>3194</v>
      </c>
      <c r="I538" s="18"/>
    </row>
    <row r="539" spans="1:9">
      <c r="A539" s="18" t="s">
        <v>2771</v>
      </c>
      <c r="B539" s="18" t="s">
        <v>2770</v>
      </c>
      <c r="C539" s="18" t="s">
        <v>35</v>
      </c>
      <c r="D539" s="18" t="s">
        <v>35</v>
      </c>
      <c r="E539" s="18" t="s">
        <v>476</v>
      </c>
      <c r="F539" s="18" t="s">
        <v>3067</v>
      </c>
      <c r="G539" s="18"/>
      <c r="H539" s="18" t="s">
        <v>3193</v>
      </c>
      <c r="I539" s="18"/>
    </row>
    <row r="540" spans="1:9">
      <c r="A540" s="18" t="s">
        <v>2771</v>
      </c>
      <c r="B540" s="18" t="s">
        <v>2770</v>
      </c>
      <c r="C540" s="18" t="s">
        <v>191</v>
      </c>
      <c r="D540" s="18" t="s">
        <v>3192</v>
      </c>
      <c r="E540" s="18" t="s">
        <v>477</v>
      </c>
      <c r="F540" s="18" t="s">
        <v>3067</v>
      </c>
      <c r="G540" s="18"/>
      <c r="H540" s="18" t="s">
        <v>3191</v>
      </c>
      <c r="I540" s="18"/>
    </row>
    <row r="541" spans="1:9">
      <c r="A541" s="18" t="s">
        <v>2771</v>
      </c>
      <c r="B541" s="18" t="s">
        <v>2770</v>
      </c>
      <c r="C541" s="18" t="s">
        <v>14</v>
      </c>
      <c r="D541" s="18" t="s">
        <v>14</v>
      </c>
      <c r="E541" s="18" t="s">
        <v>478</v>
      </c>
      <c r="F541" s="18" t="s">
        <v>3189</v>
      </c>
      <c r="G541" s="18"/>
      <c r="H541" s="18" t="s">
        <v>3190</v>
      </c>
      <c r="I541" s="18"/>
    </row>
    <row r="542" spans="1:9">
      <c r="A542" s="18" t="s">
        <v>2771</v>
      </c>
      <c r="B542" s="18" t="s">
        <v>2770</v>
      </c>
      <c r="C542" s="18" t="s">
        <v>178</v>
      </c>
      <c r="D542" s="18" t="s">
        <v>178</v>
      </c>
      <c r="E542" s="18" t="s">
        <v>479</v>
      </c>
      <c r="F542" s="18" t="s">
        <v>3189</v>
      </c>
      <c r="G542" s="18"/>
      <c r="H542" s="18" t="s">
        <v>3188</v>
      </c>
      <c r="I542" s="18"/>
    </row>
    <row r="543" spans="1:9">
      <c r="A543" s="18" t="s">
        <v>2771</v>
      </c>
      <c r="B543" s="18" t="s">
        <v>2770</v>
      </c>
      <c r="C543" s="18" t="s">
        <v>13</v>
      </c>
      <c r="D543" s="18" t="s">
        <v>13</v>
      </c>
      <c r="E543" s="18" t="s">
        <v>480</v>
      </c>
      <c r="F543" s="18" t="s">
        <v>3186</v>
      </c>
      <c r="G543" s="18"/>
      <c r="H543" s="18" t="s">
        <v>3187</v>
      </c>
      <c r="I543" s="18"/>
    </row>
    <row r="544" spans="1:9">
      <c r="A544" s="18" t="s">
        <v>2771</v>
      </c>
      <c r="B544" s="18" t="s">
        <v>2770</v>
      </c>
      <c r="C544" s="18" t="s">
        <v>177</v>
      </c>
      <c r="D544" s="18" t="s">
        <v>177</v>
      </c>
      <c r="E544" s="18" t="s">
        <v>481</v>
      </c>
      <c r="F544" s="18" t="s">
        <v>3186</v>
      </c>
      <c r="G544" s="18"/>
      <c r="H544" s="18" t="s">
        <v>3185</v>
      </c>
      <c r="I544" s="18"/>
    </row>
    <row r="545" spans="1:9">
      <c r="A545" s="18" t="s">
        <v>2771</v>
      </c>
      <c r="B545" s="18" t="s">
        <v>2770</v>
      </c>
      <c r="C545" s="18" t="s">
        <v>190</v>
      </c>
      <c r="D545" s="18" t="s">
        <v>190</v>
      </c>
      <c r="E545" s="18" t="s">
        <v>482</v>
      </c>
      <c r="F545" s="18" t="s">
        <v>3067</v>
      </c>
      <c r="G545" s="18"/>
      <c r="H545" s="18" t="s">
        <v>3184</v>
      </c>
      <c r="I545" s="18"/>
    </row>
    <row r="546" spans="1:9">
      <c r="A546" s="18" t="s">
        <v>2771</v>
      </c>
      <c r="B546" s="18" t="s">
        <v>2770</v>
      </c>
      <c r="C546" s="18" t="s">
        <v>1007</v>
      </c>
      <c r="D546" s="18" t="s">
        <v>137</v>
      </c>
      <c r="E546" s="18" t="s">
        <v>401</v>
      </c>
      <c r="F546" s="18" t="s">
        <v>3067</v>
      </c>
      <c r="G546" s="18"/>
      <c r="H546" s="18" t="s">
        <v>3183</v>
      </c>
      <c r="I546" s="18"/>
    </row>
    <row r="547" spans="1:9">
      <c r="A547" s="18" t="s">
        <v>2771</v>
      </c>
      <c r="B547" s="18" t="s">
        <v>2770</v>
      </c>
      <c r="C547" s="18" t="s">
        <v>10</v>
      </c>
      <c r="D547" s="18" t="s">
        <v>10</v>
      </c>
      <c r="E547" s="18" t="s">
        <v>483</v>
      </c>
      <c r="F547" s="18" t="s">
        <v>3067</v>
      </c>
      <c r="G547" s="18"/>
      <c r="H547" s="18" t="s">
        <v>3182</v>
      </c>
      <c r="I547" s="18"/>
    </row>
    <row r="548" spans="1:9">
      <c r="A548" s="18" t="s">
        <v>2771</v>
      </c>
      <c r="B548" s="18" t="s">
        <v>2770</v>
      </c>
      <c r="C548" s="18" t="s">
        <v>1008</v>
      </c>
      <c r="D548" s="18" t="s">
        <v>1008</v>
      </c>
      <c r="E548" s="18" t="s">
        <v>2194</v>
      </c>
      <c r="F548" s="18" t="s">
        <v>3174</v>
      </c>
      <c r="G548" s="18"/>
      <c r="H548" s="18" t="s">
        <v>3181</v>
      </c>
      <c r="I548" s="18"/>
    </row>
    <row r="549" spans="1:9">
      <c r="A549" s="18" t="s">
        <v>2771</v>
      </c>
      <c r="B549" s="18" t="s">
        <v>2770</v>
      </c>
      <c r="C549" s="18" t="s">
        <v>1009</v>
      </c>
      <c r="D549" s="18" t="s">
        <v>1009</v>
      </c>
      <c r="E549" s="18" t="s">
        <v>2195</v>
      </c>
      <c r="F549" s="18" t="s">
        <v>3174</v>
      </c>
      <c r="G549" s="18"/>
      <c r="H549" s="18" t="s">
        <v>3180</v>
      </c>
      <c r="I549" s="18"/>
    </row>
    <row r="550" spans="1:9">
      <c r="A550" s="18" t="s">
        <v>2771</v>
      </c>
      <c r="B550" s="18" t="s">
        <v>2770</v>
      </c>
      <c r="C550" s="18" t="s">
        <v>1010</v>
      </c>
      <c r="D550" s="18" t="s">
        <v>1010</v>
      </c>
      <c r="E550" s="18" t="s">
        <v>2196</v>
      </c>
      <c r="F550" s="18" t="s">
        <v>3174</v>
      </c>
      <c r="G550" s="18"/>
      <c r="H550" s="18" t="s">
        <v>3179</v>
      </c>
      <c r="I550" s="18"/>
    </row>
    <row r="551" spans="1:9">
      <c r="A551" s="18" t="s">
        <v>2771</v>
      </c>
      <c r="B551" s="18" t="s">
        <v>2770</v>
      </c>
      <c r="C551" s="18" t="s">
        <v>1011</v>
      </c>
      <c r="D551" s="18" t="s">
        <v>1011</v>
      </c>
      <c r="E551" s="18" t="s">
        <v>2197</v>
      </c>
      <c r="F551" s="18" t="s">
        <v>3174</v>
      </c>
      <c r="G551" s="18"/>
      <c r="H551" s="18" t="s">
        <v>3178</v>
      </c>
      <c r="I551" s="18"/>
    </row>
    <row r="552" spans="1:9">
      <c r="A552" s="18" t="s">
        <v>2771</v>
      </c>
      <c r="B552" s="18" t="s">
        <v>2770</v>
      </c>
      <c r="C552" s="18" t="s">
        <v>1012</v>
      </c>
      <c r="D552" s="18" t="s">
        <v>1012</v>
      </c>
      <c r="E552" s="18" t="s">
        <v>2198</v>
      </c>
      <c r="F552" s="18" t="s">
        <v>3174</v>
      </c>
      <c r="G552" s="18"/>
      <c r="H552" s="18" t="s">
        <v>3177</v>
      </c>
      <c r="I552" s="18"/>
    </row>
    <row r="553" spans="1:9">
      <c r="A553" s="18" t="s">
        <v>2771</v>
      </c>
      <c r="B553" s="18" t="s">
        <v>2770</v>
      </c>
      <c r="C553" s="18" t="s">
        <v>1013</v>
      </c>
      <c r="D553" s="18" t="s">
        <v>1013</v>
      </c>
      <c r="E553" s="18" t="s">
        <v>2199</v>
      </c>
      <c r="F553" s="18" t="s">
        <v>3174</v>
      </c>
      <c r="G553" s="18"/>
      <c r="H553" s="18" t="s">
        <v>3176</v>
      </c>
      <c r="I553" s="18"/>
    </row>
    <row r="554" spans="1:9">
      <c r="A554" s="18" t="s">
        <v>2771</v>
      </c>
      <c r="B554" s="18" t="s">
        <v>2770</v>
      </c>
      <c r="C554" s="18" t="s">
        <v>1014</v>
      </c>
      <c r="D554" s="18" t="s">
        <v>1014</v>
      </c>
      <c r="E554" s="18" t="s">
        <v>2200</v>
      </c>
      <c r="F554" s="18" t="s">
        <v>3174</v>
      </c>
      <c r="G554" s="18"/>
      <c r="H554" s="18" t="s">
        <v>3175</v>
      </c>
      <c r="I554" s="18"/>
    </row>
    <row r="555" spans="1:9">
      <c r="A555" s="18" t="s">
        <v>2771</v>
      </c>
      <c r="B555" s="18" t="s">
        <v>2770</v>
      </c>
      <c r="C555" s="18" t="s">
        <v>1015</v>
      </c>
      <c r="D555" s="18" t="s">
        <v>1015</v>
      </c>
      <c r="E555" s="18" t="s">
        <v>2201</v>
      </c>
      <c r="F555" s="18" t="s">
        <v>3174</v>
      </c>
      <c r="G555" s="18"/>
      <c r="H555" s="18" t="s">
        <v>3173</v>
      </c>
      <c r="I555" s="18"/>
    </row>
    <row r="556" spans="1:9">
      <c r="A556" s="18" t="s">
        <v>2771</v>
      </c>
      <c r="B556" s="18" t="s">
        <v>2770</v>
      </c>
      <c r="C556" s="18" t="s">
        <v>1016</v>
      </c>
      <c r="D556" s="18" t="s">
        <v>1016</v>
      </c>
      <c r="E556" s="18" t="s">
        <v>2202</v>
      </c>
      <c r="F556" s="18" t="s">
        <v>3065</v>
      </c>
      <c r="G556" s="18"/>
      <c r="H556" s="18" t="s">
        <v>3172</v>
      </c>
      <c r="I556" s="18"/>
    </row>
    <row r="557" spans="1:9">
      <c r="A557" s="18" t="s">
        <v>2771</v>
      </c>
      <c r="B557" s="18" t="s">
        <v>2770</v>
      </c>
      <c r="C557" s="18" t="s">
        <v>1017</v>
      </c>
      <c r="D557" s="18" t="s">
        <v>1017</v>
      </c>
      <c r="E557" s="18" t="s">
        <v>2203</v>
      </c>
      <c r="F557" s="18" t="s">
        <v>3065</v>
      </c>
      <c r="G557" s="18"/>
      <c r="H557" s="18" t="s">
        <v>3171</v>
      </c>
      <c r="I557" s="18"/>
    </row>
    <row r="558" spans="1:9">
      <c r="A558" s="18" t="s">
        <v>2771</v>
      </c>
      <c r="B558" s="18" t="s">
        <v>2770</v>
      </c>
      <c r="C558" s="18" t="s">
        <v>1018</v>
      </c>
      <c r="D558" s="18" t="s">
        <v>1018</v>
      </c>
      <c r="E558" s="18" t="s">
        <v>2204</v>
      </c>
      <c r="F558" s="18" t="s">
        <v>3065</v>
      </c>
      <c r="G558" s="18"/>
      <c r="H558" s="18" t="s">
        <v>3170</v>
      </c>
      <c r="I558" s="18"/>
    </row>
    <row r="559" spans="1:9">
      <c r="A559" s="18" t="s">
        <v>2771</v>
      </c>
      <c r="B559" s="18" t="s">
        <v>2770</v>
      </c>
      <c r="C559" s="18" t="s">
        <v>1019</v>
      </c>
      <c r="D559" s="18" t="s">
        <v>1019</v>
      </c>
      <c r="E559" s="18" t="s">
        <v>2205</v>
      </c>
      <c r="F559" s="18" t="s">
        <v>3065</v>
      </c>
      <c r="G559" s="18"/>
      <c r="H559" s="18" t="s">
        <v>3169</v>
      </c>
      <c r="I559" s="18"/>
    </row>
    <row r="560" spans="1:9">
      <c r="A560" s="18" t="s">
        <v>2771</v>
      </c>
      <c r="B560" s="18" t="s">
        <v>2770</v>
      </c>
      <c r="C560" s="18" t="s">
        <v>1020</v>
      </c>
      <c r="D560" s="18"/>
      <c r="E560" s="18" t="s">
        <v>2770</v>
      </c>
      <c r="F560" s="18"/>
      <c r="G560" s="18"/>
      <c r="H560" s="18" t="s">
        <v>2772</v>
      </c>
      <c r="I560" s="18"/>
    </row>
    <row r="561" spans="1:9">
      <c r="A561" s="18" t="s">
        <v>2771</v>
      </c>
      <c r="B561" s="18" t="s">
        <v>2770</v>
      </c>
      <c r="C561" s="18" t="s">
        <v>1021</v>
      </c>
      <c r="D561" s="18" t="s">
        <v>1021</v>
      </c>
      <c r="E561" s="18" t="s">
        <v>2206</v>
      </c>
      <c r="F561" s="18" t="s">
        <v>3128</v>
      </c>
      <c r="G561" s="18"/>
      <c r="H561" s="18" t="s">
        <v>3168</v>
      </c>
      <c r="I561" s="18"/>
    </row>
    <row r="562" spans="1:9">
      <c r="A562" s="18" t="s">
        <v>2771</v>
      </c>
      <c r="B562" s="18" t="s">
        <v>2770</v>
      </c>
      <c r="C562" s="18" t="s">
        <v>46</v>
      </c>
      <c r="D562" s="18" t="s">
        <v>46</v>
      </c>
      <c r="E562" s="18" t="s">
        <v>485</v>
      </c>
      <c r="F562" s="18" t="s">
        <v>3128</v>
      </c>
      <c r="G562" s="18"/>
      <c r="H562" s="18" t="s">
        <v>3167</v>
      </c>
      <c r="I562" s="18"/>
    </row>
    <row r="563" spans="1:9">
      <c r="A563" s="18" t="s">
        <v>2771</v>
      </c>
      <c r="B563" s="18" t="s">
        <v>2770</v>
      </c>
      <c r="C563" s="18" t="s">
        <v>1022</v>
      </c>
      <c r="D563" s="18" t="s">
        <v>1022</v>
      </c>
      <c r="E563" s="18" t="s">
        <v>2207</v>
      </c>
      <c r="F563" s="18" t="s">
        <v>3128</v>
      </c>
      <c r="G563" s="18"/>
      <c r="H563" s="18" t="s">
        <v>3166</v>
      </c>
      <c r="I563" s="18"/>
    </row>
    <row r="564" spans="1:9">
      <c r="A564" s="18" t="s">
        <v>2771</v>
      </c>
      <c r="B564" s="18" t="s">
        <v>2770</v>
      </c>
      <c r="C564" s="18" t="s">
        <v>1023</v>
      </c>
      <c r="D564" s="18" t="s">
        <v>1023</v>
      </c>
      <c r="E564" s="18" t="s">
        <v>2208</v>
      </c>
      <c r="F564" s="18" t="s">
        <v>3128</v>
      </c>
      <c r="G564" s="18"/>
      <c r="H564" s="18" t="s">
        <v>3165</v>
      </c>
      <c r="I564" s="18"/>
    </row>
    <row r="565" spans="1:9">
      <c r="A565" s="18" t="s">
        <v>2771</v>
      </c>
      <c r="B565" s="18" t="s">
        <v>2770</v>
      </c>
      <c r="C565" s="18" t="s">
        <v>1024</v>
      </c>
      <c r="D565" s="18" t="s">
        <v>1024</v>
      </c>
      <c r="E565" s="18" t="s">
        <v>2209</v>
      </c>
      <c r="F565" s="18" t="s">
        <v>3128</v>
      </c>
      <c r="G565" s="18"/>
      <c r="H565" s="18" t="s">
        <v>3164</v>
      </c>
      <c r="I565" s="18"/>
    </row>
    <row r="566" spans="1:9">
      <c r="A566" s="18" t="s">
        <v>2771</v>
      </c>
      <c r="B566" s="18" t="s">
        <v>2770</v>
      </c>
      <c r="C566" s="18" t="s">
        <v>1025</v>
      </c>
      <c r="D566" s="18" t="s">
        <v>1025</v>
      </c>
      <c r="E566" s="18" t="s">
        <v>2210</v>
      </c>
      <c r="F566" s="18" t="s">
        <v>3128</v>
      </c>
      <c r="G566" s="18"/>
      <c r="H566" s="18" t="s">
        <v>3163</v>
      </c>
      <c r="I566" s="18"/>
    </row>
    <row r="567" spans="1:9">
      <c r="A567" s="18" t="s">
        <v>2771</v>
      </c>
      <c r="B567" s="18" t="s">
        <v>2770</v>
      </c>
      <c r="C567" s="18" t="s">
        <v>1026</v>
      </c>
      <c r="D567" s="18" t="s">
        <v>1026</v>
      </c>
      <c r="E567" s="18" t="s">
        <v>2211</v>
      </c>
      <c r="F567" s="18" t="s">
        <v>3128</v>
      </c>
      <c r="G567" s="18"/>
      <c r="H567" s="18" t="s">
        <v>3162</v>
      </c>
      <c r="I567" s="18"/>
    </row>
    <row r="568" spans="1:9">
      <c r="A568" s="18" t="s">
        <v>2771</v>
      </c>
      <c r="B568" s="18" t="s">
        <v>2770</v>
      </c>
      <c r="C568" s="18" t="s">
        <v>1027</v>
      </c>
      <c r="D568" s="18" t="s">
        <v>1027</v>
      </c>
      <c r="E568" s="18" t="s">
        <v>2212</v>
      </c>
      <c r="F568" s="18" t="s">
        <v>3128</v>
      </c>
      <c r="G568" s="18"/>
      <c r="H568" s="18" t="s">
        <v>3161</v>
      </c>
      <c r="I568" s="18"/>
    </row>
    <row r="569" spans="1:9">
      <c r="A569" s="18" t="s">
        <v>2771</v>
      </c>
      <c r="B569" s="18" t="s">
        <v>2770</v>
      </c>
      <c r="C569" s="18" t="s">
        <v>1028</v>
      </c>
      <c r="D569" s="18"/>
      <c r="E569" s="18" t="s">
        <v>2770</v>
      </c>
      <c r="F569" s="18"/>
      <c r="G569" s="18"/>
      <c r="H569" s="18" t="s">
        <v>2772</v>
      </c>
      <c r="I569" s="18"/>
    </row>
    <row r="570" spans="1:9">
      <c r="A570" s="18" t="s">
        <v>2771</v>
      </c>
      <c r="B570" s="18" t="s">
        <v>2770</v>
      </c>
      <c r="C570" s="18" t="s">
        <v>1029</v>
      </c>
      <c r="D570" s="18"/>
      <c r="E570" s="18" t="s">
        <v>2770</v>
      </c>
      <c r="F570" s="18"/>
      <c r="G570" s="18"/>
      <c r="H570" s="18" t="s">
        <v>2772</v>
      </c>
      <c r="I570" s="18"/>
    </row>
    <row r="571" spans="1:9">
      <c r="A571" s="18" t="s">
        <v>2771</v>
      </c>
      <c r="B571" s="18" t="s">
        <v>2770</v>
      </c>
      <c r="C571" s="18" t="s">
        <v>3160</v>
      </c>
      <c r="D571" s="18" t="e">
        <v>#N/A</v>
      </c>
      <c r="E571" s="18" t="s">
        <v>2770</v>
      </c>
      <c r="F571" s="18" t="s">
        <v>3094</v>
      </c>
      <c r="G571" s="18"/>
      <c r="H571" s="18" t="s">
        <v>3159</v>
      </c>
      <c r="I571" s="18"/>
    </row>
    <row r="572" spans="1:9">
      <c r="A572" s="18" t="s">
        <v>2771</v>
      </c>
      <c r="B572" s="18" t="s">
        <v>2770</v>
      </c>
      <c r="C572" s="18" t="s">
        <v>1377</v>
      </c>
      <c r="D572" s="18" t="s">
        <v>1377</v>
      </c>
      <c r="E572" s="18" t="s">
        <v>2398</v>
      </c>
      <c r="F572" s="18" t="s">
        <v>3128</v>
      </c>
      <c r="G572" s="18"/>
      <c r="H572" s="18" t="s">
        <v>2772</v>
      </c>
      <c r="I572" s="18"/>
    </row>
    <row r="573" spans="1:9">
      <c r="A573" s="18" t="s">
        <v>2771</v>
      </c>
      <c r="B573" s="18" t="s">
        <v>2770</v>
      </c>
      <c r="C573" s="18" t="s">
        <v>1031</v>
      </c>
      <c r="D573" s="18" t="s">
        <v>3158</v>
      </c>
      <c r="E573" s="18" t="s">
        <v>3157</v>
      </c>
      <c r="F573" s="18" t="s">
        <v>3141</v>
      </c>
      <c r="G573" s="18"/>
      <c r="H573" s="18" t="s">
        <v>3156</v>
      </c>
      <c r="I573" s="18"/>
    </row>
    <row r="574" spans="1:9">
      <c r="A574" s="18" t="s">
        <v>2771</v>
      </c>
      <c r="B574" s="18" t="s">
        <v>2770</v>
      </c>
      <c r="C574" s="18" t="s">
        <v>1032</v>
      </c>
      <c r="D574" s="18" t="s">
        <v>3155</v>
      </c>
      <c r="E574" s="18" t="s">
        <v>3154</v>
      </c>
      <c r="F574" s="18" t="s">
        <v>3141</v>
      </c>
      <c r="G574" s="18"/>
      <c r="H574" s="18" t="s">
        <v>3153</v>
      </c>
      <c r="I574" s="18"/>
    </row>
    <row r="575" spans="1:9">
      <c r="A575" s="18" t="s">
        <v>2771</v>
      </c>
      <c r="B575" s="18" t="s">
        <v>2770</v>
      </c>
      <c r="C575" s="18" t="s">
        <v>1033</v>
      </c>
      <c r="D575" s="18" t="s">
        <v>3152</v>
      </c>
      <c r="E575" s="18" t="s">
        <v>3151</v>
      </c>
      <c r="F575" s="18" t="s">
        <v>3141</v>
      </c>
      <c r="G575" s="18"/>
      <c r="H575" s="18" t="s">
        <v>3150</v>
      </c>
      <c r="I575" s="18"/>
    </row>
    <row r="576" spans="1:9">
      <c r="A576" s="18" t="s">
        <v>2771</v>
      </c>
      <c r="B576" s="18" t="s">
        <v>2770</v>
      </c>
      <c r="C576" s="18" t="s">
        <v>1034</v>
      </c>
      <c r="D576" s="18" t="s">
        <v>3149</v>
      </c>
      <c r="E576" s="18" t="s">
        <v>3148</v>
      </c>
      <c r="F576" s="18" t="s">
        <v>3141</v>
      </c>
      <c r="G576" s="18"/>
      <c r="H576" s="18" t="s">
        <v>3147</v>
      </c>
      <c r="I576" s="18"/>
    </row>
    <row r="577" spans="1:9">
      <c r="A577" s="18" t="s">
        <v>2771</v>
      </c>
      <c r="B577" s="18" t="s">
        <v>2770</v>
      </c>
      <c r="C577" s="18" t="s">
        <v>1035</v>
      </c>
      <c r="D577" s="18" t="s">
        <v>3146</v>
      </c>
      <c r="E577" s="18" t="s">
        <v>3145</v>
      </c>
      <c r="F577" s="18" t="s">
        <v>3141</v>
      </c>
      <c r="G577" s="18"/>
      <c r="H577" s="18" t="s">
        <v>3144</v>
      </c>
      <c r="I577" s="18"/>
    </row>
    <row r="578" spans="1:9">
      <c r="A578" s="18" t="s">
        <v>2771</v>
      </c>
      <c r="B578" s="18" t="s">
        <v>2770</v>
      </c>
      <c r="C578" s="18" t="s">
        <v>1036</v>
      </c>
      <c r="D578" s="18" t="s">
        <v>3143</v>
      </c>
      <c r="E578" s="18" t="s">
        <v>3142</v>
      </c>
      <c r="F578" s="18" t="s">
        <v>3141</v>
      </c>
      <c r="G578" s="18"/>
      <c r="H578" s="18" t="s">
        <v>3140</v>
      </c>
      <c r="I578" s="18"/>
    </row>
    <row r="579" spans="1:9">
      <c r="A579" s="18" t="s">
        <v>2771</v>
      </c>
      <c r="B579" s="18" t="s">
        <v>2770</v>
      </c>
      <c r="C579" s="18" t="s">
        <v>1037</v>
      </c>
      <c r="D579" s="18"/>
      <c r="E579" s="18" t="s">
        <v>2770</v>
      </c>
      <c r="F579" s="18"/>
      <c r="G579" s="18"/>
      <c r="H579" s="18" t="s">
        <v>2772</v>
      </c>
      <c r="I579" s="18"/>
    </row>
    <row r="580" spans="1:9">
      <c r="A580" s="18" t="s">
        <v>2771</v>
      </c>
      <c r="B580" s="18" t="s">
        <v>2770</v>
      </c>
      <c r="C580" s="18" t="s">
        <v>1038</v>
      </c>
      <c r="D580" s="18" t="s">
        <v>1038</v>
      </c>
      <c r="E580" s="18" t="s">
        <v>3139</v>
      </c>
      <c r="F580" s="18" t="s">
        <v>3118</v>
      </c>
      <c r="G580" s="18"/>
      <c r="H580" s="18" t="s">
        <v>3138</v>
      </c>
      <c r="I580" s="18"/>
    </row>
    <row r="581" spans="1:9">
      <c r="A581" s="18" t="s">
        <v>2771</v>
      </c>
      <c r="B581" s="18" t="s">
        <v>2770</v>
      </c>
      <c r="C581" s="18" t="s">
        <v>1039</v>
      </c>
      <c r="D581" s="18" t="s">
        <v>3137</v>
      </c>
      <c r="E581" s="18" t="s">
        <v>3136</v>
      </c>
      <c r="F581" s="18" t="s">
        <v>3048</v>
      </c>
      <c r="G581" s="18"/>
      <c r="H581" s="18" t="s">
        <v>3135</v>
      </c>
      <c r="I581" s="18"/>
    </row>
    <row r="582" spans="1:9">
      <c r="A582" s="18" t="s">
        <v>2771</v>
      </c>
      <c r="B582" s="18" t="s">
        <v>2770</v>
      </c>
      <c r="C582" s="18" t="s">
        <v>1040</v>
      </c>
      <c r="D582" s="18" t="s">
        <v>1040</v>
      </c>
      <c r="E582" s="18" t="s">
        <v>2213</v>
      </c>
      <c r="F582" s="18" t="s">
        <v>3118</v>
      </c>
      <c r="G582" s="18"/>
      <c r="H582" s="18" t="s">
        <v>3134</v>
      </c>
      <c r="I582" s="18"/>
    </row>
    <row r="583" spans="1:9">
      <c r="A583" s="18" t="s">
        <v>2771</v>
      </c>
      <c r="B583" s="18" t="s">
        <v>2770</v>
      </c>
      <c r="C583" s="18" t="s">
        <v>40</v>
      </c>
      <c r="D583" s="18" t="s">
        <v>40</v>
      </c>
      <c r="E583" s="18" t="s">
        <v>3133</v>
      </c>
      <c r="F583" s="18" t="s">
        <v>3118</v>
      </c>
      <c r="G583" s="18"/>
      <c r="H583" s="18" t="s">
        <v>3132</v>
      </c>
      <c r="I583" s="18"/>
    </row>
    <row r="584" spans="1:9">
      <c r="A584" s="18" t="s">
        <v>2771</v>
      </c>
      <c r="B584" s="18" t="s">
        <v>2770</v>
      </c>
      <c r="C584" s="18" t="s">
        <v>1041</v>
      </c>
      <c r="D584" s="18" t="s">
        <v>1041</v>
      </c>
      <c r="E584" s="18" t="s">
        <v>3131</v>
      </c>
      <c r="F584" s="18" t="s">
        <v>3118</v>
      </c>
      <c r="G584" s="18"/>
      <c r="H584" s="18" t="s">
        <v>3130</v>
      </c>
      <c r="I584" s="18"/>
    </row>
    <row r="585" spans="1:9">
      <c r="A585" s="18" t="s">
        <v>2771</v>
      </c>
      <c r="B585" s="18" t="s">
        <v>2770</v>
      </c>
      <c r="C585" s="18" t="s">
        <v>1042</v>
      </c>
      <c r="D585" s="18"/>
      <c r="E585" s="18" t="s">
        <v>2770</v>
      </c>
      <c r="F585" s="18"/>
      <c r="G585" s="18"/>
      <c r="H585" s="18" t="s">
        <v>2772</v>
      </c>
      <c r="I585" s="18"/>
    </row>
    <row r="586" spans="1:9">
      <c r="A586" s="18" t="s">
        <v>2771</v>
      </c>
      <c r="B586" s="18" t="s">
        <v>2770</v>
      </c>
      <c r="C586" s="18" t="s">
        <v>1043</v>
      </c>
      <c r="D586" s="18"/>
      <c r="E586" s="18" t="s">
        <v>2770</v>
      </c>
      <c r="F586" s="18"/>
      <c r="G586" s="18"/>
      <c r="H586" s="18" t="s">
        <v>2772</v>
      </c>
      <c r="I586" s="18"/>
    </row>
    <row r="587" spans="1:9">
      <c r="A587" s="18" t="s">
        <v>2771</v>
      </c>
      <c r="B587" s="18" t="s">
        <v>2770</v>
      </c>
      <c r="C587" s="18" t="s">
        <v>1044</v>
      </c>
      <c r="D587" s="18"/>
      <c r="E587" s="18" t="s">
        <v>2770</v>
      </c>
      <c r="F587" s="18"/>
      <c r="G587" s="18"/>
      <c r="H587" s="18" t="s">
        <v>2772</v>
      </c>
      <c r="I587" s="18"/>
    </row>
    <row r="588" spans="1:9">
      <c r="A588" s="18" t="s">
        <v>2771</v>
      </c>
      <c r="B588" s="18" t="s">
        <v>2770</v>
      </c>
      <c r="C588" s="18" t="s">
        <v>1045</v>
      </c>
      <c r="D588" s="18"/>
      <c r="E588" s="18" t="s">
        <v>2770</v>
      </c>
      <c r="F588" s="18"/>
      <c r="G588" s="18"/>
      <c r="H588" s="18" t="s">
        <v>2772</v>
      </c>
      <c r="I588" s="18"/>
    </row>
    <row r="589" spans="1:9">
      <c r="A589" s="18" t="s">
        <v>2771</v>
      </c>
      <c r="B589" s="18" t="s">
        <v>2770</v>
      </c>
      <c r="C589" s="18" t="s">
        <v>1046</v>
      </c>
      <c r="D589" s="18"/>
      <c r="E589" s="18" t="s">
        <v>2770</v>
      </c>
      <c r="F589" s="18"/>
      <c r="G589" s="18"/>
      <c r="H589" s="18" t="s">
        <v>2772</v>
      </c>
      <c r="I589" s="18"/>
    </row>
    <row r="590" spans="1:9">
      <c r="A590" s="18" t="s">
        <v>2771</v>
      </c>
      <c r="B590" s="18" t="s">
        <v>2770</v>
      </c>
      <c r="C590" s="18" t="s">
        <v>1047</v>
      </c>
      <c r="D590" s="18" t="s">
        <v>1047</v>
      </c>
      <c r="E590" s="18" t="s">
        <v>2214</v>
      </c>
      <c r="F590" s="18" t="s">
        <v>3128</v>
      </c>
      <c r="G590" s="18"/>
      <c r="H590" s="18" t="s">
        <v>3129</v>
      </c>
      <c r="I590" s="18"/>
    </row>
    <row r="591" spans="1:9">
      <c r="A591" s="18" t="s">
        <v>2771</v>
      </c>
      <c r="B591" s="18" t="s">
        <v>2770</v>
      </c>
      <c r="C591" s="18" t="s">
        <v>44</v>
      </c>
      <c r="D591" s="18" t="s">
        <v>44</v>
      </c>
      <c r="E591" s="18" t="s">
        <v>491</v>
      </c>
      <c r="F591" s="18" t="s">
        <v>3128</v>
      </c>
      <c r="G591" s="18"/>
      <c r="H591" s="18" t="s">
        <v>3127</v>
      </c>
      <c r="I591" s="18"/>
    </row>
    <row r="592" spans="1:9">
      <c r="A592" s="18" t="s">
        <v>2771</v>
      </c>
      <c r="B592" s="18" t="s">
        <v>2770</v>
      </c>
      <c r="C592" s="18" t="s">
        <v>1048</v>
      </c>
      <c r="D592" s="18"/>
      <c r="E592" s="18" t="s">
        <v>2770</v>
      </c>
      <c r="F592" s="18"/>
      <c r="G592" s="18"/>
      <c r="H592" s="18" t="s">
        <v>2772</v>
      </c>
      <c r="I592" s="18"/>
    </row>
    <row r="593" spans="1:9">
      <c r="A593" s="18" t="s">
        <v>2771</v>
      </c>
      <c r="B593" s="18" t="s">
        <v>2770</v>
      </c>
      <c r="C593" s="18" t="s">
        <v>1049</v>
      </c>
      <c r="D593" s="18"/>
      <c r="E593" s="18" t="s">
        <v>2770</v>
      </c>
      <c r="F593" s="18"/>
      <c r="G593" s="18"/>
      <c r="H593" s="18" t="s">
        <v>2772</v>
      </c>
      <c r="I593" s="18"/>
    </row>
    <row r="594" spans="1:9">
      <c r="A594" s="18" t="s">
        <v>2771</v>
      </c>
      <c r="B594" s="18" t="s">
        <v>2770</v>
      </c>
      <c r="C594" s="18" t="s">
        <v>1050</v>
      </c>
      <c r="D594" s="18"/>
      <c r="E594" s="18" t="s">
        <v>2770</v>
      </c>
      <c r="F594" s="18"/>
      <c r="G594" s="18"/>
      <c r="H594" s="18" t="s">
        <v>2772</v>
      </c>
      <c r="I594" s="18"/>
    </row>
    <row r="595" spans="1:9">
      <c r="A595" s="18" t="s">
        <v>2771</v>
      </c>
      <c r="B595" s="18" t="s">
        <v>2770</v>
      </c>
      <c r="C595" s="18" t="s">
        <v>1051</v>
      </c>
      <c r="D595" s="18"/>
      <c r="E595" s="18" t="s">
        <v>2770</v>
      </c>
      <c r="F595" s="18"/>
      <c r="G595" s="18"/>
      <c r="H595" s="18" t="s">
        <v>2772</v>
      </c>
      <c r="I595" s="18"/>
    </row>
    <row r="596" spans="1:9">
      <c r="A596" s="18" t="s">
        <v>2771</v>
      </c>
      <c r="B596" s="18" t="s">
        <v>2770</v>
      </c>
      <c r="C596" s="18" t="s">
        <v>1052</v>
      </c>
      <c r="D596" s="18"/>
      <c r="E596" s="18" t="s">
        <v>2770</v>
      </c>
      <c r="F596" s="18"/>
      <c r="G596" s="18"/>
      <c r="H596" s="18" t="s">
        <v>2772</v>
      </c>
      <c r="I596" s="18"/>
    </row>
    <row r="597" spans="1:9">
      <c r="A597" s="18" t="s">
        <v>2771</v>
      </c>
      <c r="B597" s="18" t="s">
        <v>2770</v>
      </c>
      <c r="C597" s="18" t="s">
        <v>1407</v>
      </c>
      <c r="D597" s="18"/>
      <c r="E597" s="18" t="s">
        <v>2770</v>
      </c>
      <c r="F597" s="18"/>
      <c r="G597" s="18"/>
      <c r="H597" s="18" t="s">
        <v>2772</v>
      </c>
      <c r="I597" s="18"/>
    </row>
    <row r="598" spans="1:9">
      <c r="A598" s="18" t="s">
        <v>2771</v>
      </c>
      <c r="B598" s="18" t="s">
        <v>2770</v>
      </c>
      <c r="C598" s="18" t="s">
        <v>1054</v>
      </c>
      <c r="D598" s="18"/>
      <c r="E598" s="18" t="s">
        <v>2770</v>
      </c>
      <c r="F598" s="18"/>
      <c r="G598" s="18"/>
      <c r="H598" s="18" t="s">
        <v>2772</v>
      </c>
      <c r="I598" s="18"/>
    </row>
    <row r="599" spans="1:9">
      <c r="A599" s="18" t="s">
        <v>2771</v>
      </c>
      <c r="B599" s="18" t="s">
        <v>2770</v>
      </c>
      <c r="C599" s="18" t="s">
        <v>5</v>
      </c>
      <c r="D599" s="18" t="s">
        <v>5</v>
      </c>
      <c r="E599" s="18" t="s">
        <v>492</v>
      </c>
      <c r="F599" s="18" t="s">
        <v>3065</v>
      </c>
      <c r="G599" s="18" t="s">
        <v>3123</v>
      </c>
      <c r="H599" s="18" t="s">
        <v>3126</v>
      </c>
      <c r="I599" s="18"/>
    </row>
    <row r="600" spans="1:9">
      <c r="A600" s="18" t="s">
        <v>2771</v>
      </c>
      <c r="B600" s="18" t="s">
        <v>2770</v>
      </c>
      <c r="C600" s="18" t="s">
        <v>1055</v>
      </c>
      <c r="D600" s="18" t="s">
        <v>1055</v>
      </c>
      <c r="E600" s="18" t="s">
        <v>2215</v>
      </c>
      <c r="F600" s="18" t="s">
        <v>3065</v>
      </c>
      <c r="G600" s="18" t="s">
        <v>3123</v>
      </c>
      <c r="H600" s="18" t="s">
        <v>3125</v>
      </c>
      <c r="I600" s="18"/>
    </row>
    <row r="601" spans="1:9">
      <c r="A601" s="18" t="s">
        <v>2771</v>
      </c>
      <c r="B601" s="18" t="s">
        <v>2770</v>
      </c>
      <c r="C601" s="18" t="s">
        <v>1056</v>
      </c>
      <c r="D601" s="18" t="s">
        <v>1056</v>
      </c>
      <c r="E601" s="18" t="s">
        <v>2216</v>
      </c>
      <c r="F601" s="18" t="s">
        <v>3065</v>
      </c>
      <c r="G601" s="18" t="s">
        <v>3123</v>
      </c>
      <c r="H601" s="18" t="s">
        <v>3124</v>
      </c>
      <c r="I601" s="18"/>
    </row>
    <row r="602" spans="1:9">
      <c r="A602" s="18" t="s">
        <v>2771</v>
      </c>
      <c r="B602" s="18" t="s">
        <v>2770</v>
      </c>
      <c r="C602" s="18" t="s">
        <v>1057</v>
      </c>
      <c r="D602" s="18" t="s">
        <v>1057</v>
      </c>
      <c r="E602" s="18" t="s">
        <v>2217</v>
      </c>
      <c r="F602" s="18" t="s">
        <v>3065</v>
      </c>
      <c r="G602" s="18" t="s">
        <v>3123</v>
      </c>
      <c r="H602" s="18" t="s">
        <v>3122</v>
      </c>
      <c r="I602" s="18"/>
    </row>
    <row r="603" spans="1:9">
      <c r="A603" s="18" t="s">
        <v>2771</v>
      </c>
      <c r="B603" s="18" t="s">
        <v>2770</v>
      </c>
      <c r="C603" s="18" t="s">
        <v>4</v>
      </c>
      <c r="D603" s="18" t="s">
        <v>4</v>
      </c>
      <c r="E603" s="18" t="s">
        <v>493</v>
      </c>
      <c r="F603" s="18" t="s">
        <v>3121</v>
      </c>
      <c r="G603" s="18"/>
      <c r="H603" s="18" t="s">
        <v>3120</v>
      </c>
      <c r="I603" s="18"/>
    </row>
    <row r="604" spans="1:9">
      <c r="A604" s="18" t="s">
        <v>2771</v>
      </c>
      <c r="B604" s="18" t="s">
        <v>2770</v>
      </c>
      <c r="C604" s="18" t="s">
        <v>1058</v>
      </c>
      <c r="D604" s="18" t="s">
        <v>1058</v>
      </c>
      <c r="E604" s="18" t="s">
        <v>2218</v>
      </c>
      <c r="F604" s="18" t="s">
        <v>3118</v>
      </c>
      <c r="G604" s="18"/>
      <c r="H604" s="18" t="s">
        <v>3119</v>
      </c>
      <c r="I604" s="18"/>
    </row>
    <row r="605" spans="1:9">
      <c r="A605" s="18" t="s">
        <v>2771</v>
      </c>
      <c r="B605" s="18" t="s">
        <v>2770</v>
      </c>
      <c r="C605" s="18" t="s">
        <v>39</v>
      </c>
      <c r="D605" s="18" t="s">
        <v>39</v>
      </c>
      <c r="E605" s="18" t="s">
        <v>494</v>
      </c>
      <c r="F605" s="18" t="s">
        <v>3118</v>
      </c>
      <c r="G605" s="18"/>
      <c r="H605" s="18" t="s">
        <v>3117</v>
      </c>
      <c r="I605" s="18"/>
    </row>
    <row r="606" spans="1:9">
      <c r="A606" s="18" t="s">
        <v>2771</v>
      </c>
      <c r="B606" s="18" t="s">
        <v>2770</v>
      </c>
      <c r="C606" s="18" t="s">
        <v>1059</v>
      </c>
      <c r="D606" s="18" t="s">
        <v>3116</v>
      </c>
      <c r="E606" s="18" t="s">
        <v>3115</v>
      </c>
      <c r="F606" s="18" t="s">
        <v>3074</v>
      </c>
      <c r="G606" s="18"/>
      <c r="H606" s="18" t="s">
        <v>3114</v>
      </c>
      <c r="I606" s="18"/>
    </row>
    <row r="607" spans="1:9">
      <c r="A607" s="18" t="s">
        <v>2771</v>
      </c>
      <c r="B607" s="18" t="s">
        <v>2770</v>
      </c>
      <c r="C607" s="18" t="s">
        <v>1060</v>
      </c>
      <c r="D607" s="18" t="s">
        <v>3113</v>
      </c>
      <c r="E607" s="18" t="s">
        <v>3112</v>
      </c>
      <c r="F607" s="18" t="s">
        <v>3111</v>
      </c>
      <c r="G607" s="18"/>
      <c r="H607" s="18" t="s">
        <v>3110</v>
      </c>
      <c r="I607" s="18"/>
    </row>
    <row r="608" spans="1:9">
      <c r="A608" s="18" t="s">
        <v>2771</v>
      </c>
      <c r="B608" s="18" t="s">
        <v>2770</v>
      </c>
      <c r="C608" s="18" t="s">
        <v>45</v>
      </c>
      <c r="D608" s="18" t="s">
        <v>3109</v>
      </c>
      <c r="E608" s="18" t="s">
        <v>495</v>
      </c>
      <c r="F608" s="18" t="s">
        <v>3074</v>
      </c>
      <c r="G608" s="18"/>
      <c r="H608" s="18" t="s">
        <v>3108</v>
      </c>
      <c r="I608" s="18"/>
    </row>
    <row r="609" spans="1:9">
      <c r="A609" s="18" t="s">
        <v>2771</v>
      </c>
      <c r="B609" s="18" t="s">
        <v>2770</v>
      </c>
      <c r="C609" s="18" t="s">
        <v>1061</v>
      </c>
      <c r="D609" s="18"/>
      <c r="E609" s="18" t="s">
        <v>2770</v>
      </c>
      <c r="F609" s="18"/>
      <c r="G609" s="18"/>
      <c r="H609" s="18" t="s">
        <v>2772</v>
      </c>
      <c r="I609" s="18"/>
    </row>
    <row r="610" spans="1:9">
      <c r="A610" s="18" t="s">
        <v>2771</v>
      </c>
      <c r="B610" s="18" t="s">
        <v>2770</v>
      </c>
      <c r="C610" s="18" t="s">
        <v>1378</v>
      </c>
      <c r="D610" s="18" t="s">
        <v>1378</v>
      </c>
      <c r="E610" s="18" t="s">
        <v>2399</v>
      </c>
      <c r="F610" s="18" t="s">
        <v>3107</v>
      </c>
      <c r="G610" s="18"/>
      <c r="H610" s="18" t="s">
        <v>2772</v>
      </c>
      <c r="I610" s="18"/>
    </row>
    <row r="611" spans="1:9">
      <c r="A611" s="18" t="s">
        <v>2771</v>
      </c>
      <c r="B611" s="18" t="s">
        <v>2770</v>
      </c>
      <c r="C611" s="18" t="s">
        <v>1062</v>
      </c>
      <c r="D611" s="18" t="s">
        <v>3106</v>
      </c>
      <c r="E611" s="18" t="s">
        <v>3105</v>
      </c>
      <c r="F611" s="18" t="s">
        <v>3067</v>
      </c>
      <c r="G611" s="18"/>
      <c r="H611" s="18" t="s">
        <v>3104</v>
      </c>
      <c r="I611" s="18"/>
    </row>
    <row r="612" spans="1:9">
      <c r="A612" s="18" t="s">
        <v>2771</v>
      </c>
      <c r="B612" s="18" t="s">
        <v>2770</v>
      </c>
      <c r="C612" s="18" t="s">
        <v>43</v>
      </c>
      <c r="D612" s="18" t="s">
        <v>3103</v>
      </c>
      <c r="E612" s="18" t="s">
        <v>3102</v>
      </c>
      <c r="F612" s="18" t="s">
        <v>3067</v>
      </c>
      <c r="G612" s="18"/>
      <c r="H612" s="18" t="s">
        <v>3101</v>
      </c>
      <c r="I612" s="18"/>
    </row>
    <row r="613" spans="1:9">
      <c r="A613" s="18" t="s">
        <v>2771</v>
      </c>
      <c r="B613" s="18" t="s">
        <v>2770</v>
      </c>
      <c r="C613" s="18" t="s">
        <v>1063</v>
      </c>
      <c r="D613" s="18"/>
      <c r="E613" s="18" t="s">
        <v>2770</v>
      </c>
      <c r="F613" s="18"/>
      <c r="G613" s="18"/>
      <c r="H613" s="18" t="s">
        <v>2772</v>
      </c>
      <c r="I613" s="18"/>
    </row>
    <row r="614" spans="1:9">
      <c r="A614" s="18" t="s">
        <v>2771</v>
      </c>
      <c r="B614" s="18" t="s">
        <v>2770</v>
      </c>
      <c r="C614" s="18" t="s">
        <v>17</v>
      </c>
      <c r="D614" s="18" t="s">
        <v>17</v>
      </c>
      <c r="E614" s="18" t="s">
        <v>3100</v>
      </c>
      <c r="F614" s="18" t="s">
        <v>3065</v>
      </c>
      <c r="G614" s="18"/>
      <c r="H614" s="18" t="s">
        <v>3099</v>
      </c>
      <c r="I614" s="18"/>
    </row>
    <row r="615" spans="1:9">
      <c r="A615" s="18" t="s">
        <v>2771</v>
      </c>
      <c r="B615" s="18" t="s">
        <v>2770</v>
      </c>
      <c r="C615" s="18" t="s">
        <v>16</v>
      </c>
      <c r="D615" s="18" t="s">
        <v>16</v>
      </c>
      <c r="E615" s="18" t="s">
        <v>3098</v>
      </c>
      <c r="F615" s="18" t="s">
        <v>3065</v>
      </c>
      <c r="G615" s="18"/>
      <c r="H615" s="18" t="s">
        <v>3097</v>
      </c>
      <c r="I615" s="18"/>
    </row>
    <row r="616" spans="1:9">
      <c r="A616" s="18" t="s">
        <v>2771</v>
      </c>
      <c r="B616" s="18" t="s">
        <v>2770</v>
      </c>
      <c r="C616" s="18" t="s">
        <v>15</v>
      </c>
      <c r="D616" s="18" t="s">
        <v>15</v>
      </c>
      <c r="E616" s="18" t="s">
        <v>3096</v>
      </c>
      <c r="F616" s="18" t="s">
        <v>3065</v>
      </c>
      <c r="G616" s="18"/>
      <c r="H616" s="18" t="s">
        <v>3095</v>
      </c>
      <c r="I616" s="18"/>
    </row>
    <row r="617" spans="1:9">
      <c r="A617" s="18" t="s">
        <v>2771</v>
      </c>
      <c r="B617" s="18" t="s">
        <v>2770</v>
      </c>
      <c r="C617" s="18" t="s">
        <v>1064</v>
      </c>
      <c r="D617" s="18"/>
      <c r="E617" s="18" t="s">
        <v>2770</v>
      </c>
      <c r="F617" s="18"/>
      <c r="G617" s="18"/>
      <c r="H617" s="18" t="s">
        <v>2772</v>
      </c>
      <c r="I617" s="18"/>
    </row>
    <row r="618" spans="1:9">
      <c r="A618" s="18" t="s">
        <v>2771</v>
      </c>
      <c r="B618" s="18" t="s">
        <v>2770</v>
      </c>
      <c r="C618" s="18" t="s">
        <v>1065</v>
      </c>
      <c r="D618" s="18"/>
      <c r="E618" s="18" t="s">
        <v>2770</v>
      </c>
      <c r="F618" s="18"/>
      <c r="G618" s="18"/>
      <c r="H618" s="18" t="s">
        <v>2772</v>
      </c>
      <c r="I618" s="18"/>
    </row>
    <row r="619" spans="1:9">
      <c r="A619" s="18" t="s">
        <v>2771</v>
      </c>
      <c r="B619" s="18" t="s">
        <v>2770</v>
      </c>
      <c r="C619" s="18" t="s">
        <v>1066</v>
      </c>
      <c r="D619" s="18"/>
      <c r="E619" s="18" t="s">
        <v>2770</v>
      </c>
      <c r="F619" s="18"/>
      <c r="G619" s="18"/>
      <c r="H619" s="18" t="s">
        <v>2772</v>
      </c>
      <c r="I619" s="18"/>
    </row>
    <row r="620" spans="1:9">
      <c r="A620" s="18" t="s">
        <v>2771</v>
      </c>
      <c r="B620" s="18" t="s">
        <v>2770</v>
      </c>
      <c r="C620" s="18" t="s">
        <v>1067</v>
      </c>
      <c r="D620" s="18" t="e">
        <v>#N/A</v>
      </c>
      <c r="E620" s="18" t="s">
        <v>2770</v>
      </c>
      <c r="F620" s="18" t="s">
        <v>3094</v>
      </c>
      <c r="G620" s="18"/>
      <c r="H620" s="18" t="s">
        <v>3093</v>
      </c>
      <c r="I620" s="18"/>
    </row>
    <row r="621" spans="1:9">
      <c r="A621" s="18" t="s">
        <v>2771</v>
      </c>
      <c r="B621" s="18" t="s">
        <v>2770</v>
      </c>
      <c r="C621" s="18" t="s">
        <v>1068</v>
      </c>
      <c r="D621" s="18"/>
      <c r="E621" s="18" t="s">
        <v>2770</v>
      </c>
      <c r="F621" s="18"/>
      <c r="G621" s="18"/>
      <c r="H621" s="18" t="s">
        <v>2772</v>
      </c>
      <c r="I621" s="18"/>
    </row>
    <row r="622" spans="1:9">
      <c r="A622" s="18" t="s">
        <v>2771</v>
      </c>
      <c r="B622" s="18" t="s">
        <v>2770</v>
      </c>
      <c r="C622" s="18" t="s">
        <v>1069</v>
      </c>
      <c r="D622" s="18"/>
      <c r="E622" s="18" t="s">
        <v>2770</v>
      </c>
      <c r="F622" s="18"/>
      <c r="G622" s="18"/>
      <c r="H622" s="18" t="s">
        <v>2772</v>
      </c>
      <c r="I622" s="18"/>
    </row>
    <row r="623" spans="1:9">
      <c r="A623" s="18" t="s">
        <v>2771</v>
      </c>
      <c r="B623" s="18" t="s">
        <v>2770</v>
      </c>
      <c r="C623" s="18" t="s">
        <v>1070</v>
      </c>
      <c r="D623" s="18" t="s">
        <v>3092</v>
      </c>
      <c r="E623" s="18" t="s">
        <v>3091</v>
      </c>
      <c r="F623" s="18" t="s">
        <v>3078</v>
      </c>
      <c r="G623" s="18"/>
      <c r="H623" s="18" t="s">
        <v>3090</v>
      </c>
      <c r="I623" s="18"/>
    </row>
    <row r="624" spans="1:9">
      <c r="A624" s="18" t="s">
        <v>2771</v>
      </c>
      <c r="B624" s="18" t="s">
        <v>2770</v>
      </c>
      <c r="C624" s="18" t="s">
        <v>1071</v>
      </c>
      <c r="D624" s="18" t="s">
        <v>3089</v>
      </c>
      <c r="E624" s="18" t="s">
        <v>3088</v>
      </c>
      <c r="F624" s="18" t="s">
        <v>3078</v>
      </c>
      <c r="G624" s="18"/>
      <c r="H624" s="18" t="s">
        <v>3087</v>
      </c>
      <c r="I624" s="18"/>
    </row>
    <row r="625" spans="1:9">
      <c r="A625" s="18" t="s">
        <v>2771</v>
      </c>
      <c r="B625" s="18" t="s">
        <v>2770</v>
      </c>
      <c r="C625" s="18" t="s">
        <v>1072</v>
      </c>
      <c r="D625" s="18" t="s">
        <v>3086</v>
      </c>
      <c r="E625" s="18" t="s">
        <v>3085</v>
      </c>
      <c r="F625" s="18" t="s">
        <v>3074</v>
      </c>
      <c r="G625" s="18"/>
      <c r="H625" s="18" t="s">
        <v>3084</v>
      </c>
      <c r="I625" s="18"/>
    </row>
    <row r="626" spans="1:9">
      <c r="A626" s="18" t="s">
        <v>2771</v>
      </c>
      <c r="B626" s="18" t="s">
        <v>2770</v>
      </c>
      <c r="C626" s="18" t="s">
        <v>1073</v>
      </c>
      <c r="D626" s="18" t="s">
        <v>3083</v>
      </c>
      <c r="E626" s="18" t="s">
        <v>3082</v>
      </c>
      <c r="F626" s="18" t="s">
        <v>3078</v>
      </c>
      <c r="G626" s="18"/>
      <c r="H626" s="18" t="s">
        <v>3081</v>
      </c>
      <c r="I626" s="18"/>
    </row>
    <row r="627" spans="1:9">
      <c r="A627" s="18" t="s">
        <v>2771</v>
      </c>
      <c r="B627" s="18" t="s">
        <v>2770</v>
      </c>
      <c r="C627" s="18" t="s">
        <v>1074</v>
      </c>
      <c r="D627" s="18" t="s">
        <v>3080</v>
      </c>
      <c r="E627" s="18" t="s">
        <v>3079</v>
      </c>
      <c r="F627" s="18" t="s">
        <v>3078</v>
      </c>
      <c r="G627" s="18"/>
      <c r="H627" s="18" t="s">
        <v>3077</v>
      </c>
      <c r="I627" s="18"/>
    </row>
    <row r="628" spans="1:9">
      <c r="A628" s="18" t="s">
        <v>2771</v>
      </c>
      <c r="B628" s="18" t="s">
        <v>2770</v>
      </c>
      <c r="C628" s="18" t="s">
        <v>1075</v>
      </c>
      <c r="D628" s="18" t="s">
        <v>3076</v>
      </c>
      <c r="E628" s="18" t="s">
        <v>3075</v>
      </c>
      <c r="F628" s="18" t="s">
        <v>3074</v>
      </c>
      <c r="G628" s="18"/>
      <c r="H628" s="18" t="s">
        <v>3073</v>
      </c>
      <c r="I628" s="18"/>
    </row>
    <row r="629" spans="1:9">
      <c r="A629" s="18" t="s">
        <v>2771</v>
      </c>
      <c r="B629" s="18" t="s">
        <v>2770</v>
      </c>
      <c r="C629" s="18" t="s">
        <v>1076</v>
      </c>
      <c r="D629" s="18"/>
      <c r="E629" s="18" t="s">
        <v>2770</v>
      </c>
      <c r="F629" s="18"/>
      <c r="G629" s="18"/>
      <c r="H629" s="18" t="s">
        <v>2772</v>
      </c>
      <c r="I629" s="18"/>
    </row>
    <row r="630" spans="1:9">
      <c r="A630" s="18" t="s">
        <v>2771</v>
      </c>
      <c r="B630" s="18" t="s">
        <v>2770</v>
      </c>
      <c r="C630" s="18" t="s">
        <v>1077</v>
      </c>
      <c r="D630" s="18"/>
      <c r="E630" s="18" t="s">
        <v>2770</v>
      </c>
      <c r="F630" s="18"/>
      <c r="G630" s="18"/>
      <c r="H630" s="18" t="s">
        <v>2772</v>
      </c>
      <c r="I630" s="18"/>
    </row>
    <row r="631" spans="1:9">
      <c r="A631" s="18" t="s">
        <v>2771</v>
      </c>
      <c r="B631" s="18" t="s">
        <v>2770</v>
      </c>
      <c r="C631" s="18" t="s">
        <v>1078</v>
      </c>
      <c r="D631" s="18" t="s">
        <v>3072</v>
      </c>
      <c r="E631" s="18" t="s">
        <v>3071</v>
      </c>
      <c r="F631" s="18" t="s">
        <v>3067</v>
      </c>
      <c r="G631" s="18"/>
      <c r="H631" s="18" t="s">
        <v>3070</v>
      </c>
      <c r="I631" s="18"/>
    </row>
    <row r="632" spans="1:9">
      <c r="A632" s="18" t="s">
        <v>2771</v>
      </c>
      <c r="B632" s="18" t="s">
        <v>2770</v>
      </c>
      <c r="C632" s="18" t="s">
        <v>42</v>
      </c>
      <c r="D632" s="18" t="s">
        <v>3069</v>
      </c>
      <c r="E632" s="18" t="s">
        <v>3068</v>
      </c>
      <c r="F632" s="18" t="s">
        <v>3067</v>
      </c>
      <c r="G632" s="18"/>
      <c r="H632" s="18" t="s">
        <v>3066</v>
      </c>
      <c r="I632" s="18"/>
    </row>
    <row r="633" spans="1:9">
      <c r="A633" s="18" t="s">
        <v>2771</v>
      </c>
      <c r="B633" s="18" t="s">
        <v>2770</v>
      </c>
      <c r="C633" s="18" t="s">
        <v>1079</v>
      </c>
      <c r="D633" s="18"/>
      <c r="E633" s="18" t="s">
        <v>2770</v>
      </c>
      <c r="F633" s="18"/>
      <c r="G633" s="18"/>
      <c r="H633" s="18" t="s">
        <v>2772</v>
      </c>
      <c r="I633" s="18"/>
    </row>
    <row r="634" spans="1:9">
      <c r="A634" s="18" t="s">
        <v>2771</v>
      </c>
      <c r="B634" s="18" t="s">
        <v>2770</v>
      </c>
      <c r="C634" s="18" t="s">
        <v>1080</v>
      </c>
      <c r="D634" s="18"/>
      <c r="E634" s="18" t="s">
        <v>2770</v>
      </c>
      <c r="F634" s="18"/>
      <c r="G634" s="18"/>
      <c r="H634" s="18" t="s">
        <v>2772</v>
      </c>
      <c r="I634" s="18"/>
    </row>
    <row r="635" spans="1:9">
      <c r="A635" s="18" t="s">
        <v>2771</v>
      </c>
      <c r="B635" s="18" t="s">
        <v>2770</v>
      </c>
      <c r="C635" s="18" t="s">
        <v>1081</v>
      </c>
      <c r="D635" s="18"/>
      <c r="E635" s="18" t="s">
        <v>2770</v>
      </c>
      <c r="F635" s="18"/>
      <c r="G635" s="18"/>
      <c r="H635" s="18" t="s">
        <v>2772</v>
      </c>
      <c r="I635" s="18"/>
    </row>
    <row r="636" spans="1:9">
      <c r="A636" s="18" t="s">
        <v>2771</v>
      </c>
      <c r="B636" s="18" t="s">
        <v>2770</v>
      </c>
      <c r="C636" s="18" t="s">
        <v>1082</v>
      </c>
      <c r="D636" s="18"/>
      <c r="E636" s="18" t="s">
        <v>2770</v>
      </c>
      <c r="F636" s="18"/>
      <c r="G636" s="18"/>
      <c r="H636" s="18" t="s">
        <v>2772</v>
      </c>
      <c r="I636" s="18"/>
    </row>
    <row r="637" spans="1:9">
      <c r="A637" s="18" t="s">
        <v>2771</v>
      </c>
      <c r="B637" s="18" t="s">
        <v>2770</v>
      </c>
      <c r="C637" s="18" t="s">
        <v>1083</v>
      </c>
      <c r="D637" s="18"/>
      <c r="E637" s="18" t="s">
        <v>2770</v>
      </c>
      <c r="F637" s="18"/>
      <c r="G637" s="18"/>
      <c r="H637" s="18" t="s">
        <v>2772</v>
      </c>
      <c r="I637" s="18"/>
    </row>
    <row r="638" spans="1:9">
      <c r="A638" s="18" t="s">
        <v>2771</v>
      </c>
      <c r="B638" s="18" t="s">
        <v>2770</v>
      </c>
      <c r="C638" s="18" t="s">
        <v>1084</v>
      </c>
      <c r="D638" s="18"/>
      <c r="E638" s="18" t="s">
        <v>2770</v>
      </c>
      <c r="F638" s="18"/>
      <c r="G638" s="18"/>
      <c r="H638" s="18" t="s">
        <v>2772</v>
      </c>
      <c r="I638" s="18"/>
    </row>
    <row r="639" spans="1:9">
      <c r="A639" s="18" t="s">
        <v>2771</v>
      </c>
      <c r="B639" s="18" t="s">
        <v>2770</v>
      </c>
      <c r="C639" s="18" t="s">
        <v>1085</v>
      </c>
      <c r="D639" s="18"/>
      <c r="E639" s="18" t="s">
        <v>2770</v>
      </c>
      <c r="F639" s="18"/>
      <c r="G639" s="18"/>
      <c r="H639" s="18" t="s">
        <v>2772</v>
      </c>
      <c r="I639" s="18"/>
    </row>
    <row r="640" spans="1:9">
      <c r="A640" s="18" t="s">
        <v>2771</v>
      </c>
      <c r="B640" s="18" t="s">
        <v>2770</v>
      </c>
      <c r="C640" s="18" t="s">
        <v>1086</v>
      </c>
      <c r="D640" s="18"/>
      <c r="E640" s="18" t="s">
        <v>2770</v>
      </c>
      <c r="F640" s="18"/>
      <c r="G640" s="18"/>
      <c r="H640" s="18" t="s">
        <v>2772</v>
      </c>
      <c r="I640" s="18"/>
    </row>
    <row r="641" spans="1:9">
      <c r="A641" s="18" t="s">
        <v>2771</v>
      </c>
      <c r="B641" s="18" t="s">
        <v>2770</v>
      </c>
      <c r="C641" s="18" t="s">
        <v>1399</v>
      </c>
      <c r="D641" s="18" t="s">
        <v>1399</v>
      </c>
      <c r="E641" s="18" t="s">
        <v>2420</v>
      </c>
      <c r="F641" s="18" t="s">
        <v>3032</v>
      </c>
      <c r="G641" s="18"/>
      <c r="H641" s="18" t="s">
        <v>2772</v>
      </c>
      <c r="I641" s="18"/>
    </row>
    <row r="642" spans="1:9">
      <c r="A642" s="18" t="s">
        <v>2771</v>
      </c>
      <c r="B642" s="18" t="s">
        <v>2770</v>
      </c>
      <c r="C642" s="18" t="s">
        <v>1087</v>
      </c>
      <c r="D642" s="18"/>
      <c r="E642" s="18" t="s">
        <v>2770</v>
      </c>
      <c r="F642" s="18"/>
      <c r="G642" s="18"/>
      <c r="H642" s="18" t="s">
        <v>2772</v>
      </c>
      <c r="I642" s="18"/>
    </row>
    <row r="643" spans="1:9">
      <c r="A643" s="18" t="s">
        <v>2771</v>
      </c>
      <c r="B643" s="18" t="s">
        <v>2770</v>
      </c>
      <c r="C643" s="18" t="s">
        <v>1088</v>
      </c>
      <c r="D643" s="18"/>
      <c r="E643" s="18" t="s">
        <v>2770</v>
      </c>
      <c r="F643" s="18"/>
      <c r="G643" s="18"/>
      <c r="H643" s="18" t="s">
        <v>2772</v>
      </c>
      <c r="I643" s="18"/>
    </row>
    <row r="644" spans="1:9">
      <c r="A644" s="18" t="s">
        <v>2771</v>
      </c>
      <c r="B644" s="18" t="s">
        <v>2770</v>
      </c>
      <c r="C644" s="18" t="s">
        <v>1321</v>
      </c>
      <c r="D644" s="18" t="s">
        <v>1321</v>
      </c>
      <c r="E644" s="18" t="s">
        <v>2358</v>
      </c>
      <c r="F644" s="18" t="s">
        <v>3065</v>
      </c>
      <c r="G644" s="18"/>
      <c r="H644" s="18" t="s">
        <v>3064</v>
      </c>
      <c r="I644" s="18"/>
    </row>
    <row r="645" spans="1:9">
      <c r="A645" s="18" t="s">
        <v>2771</v>
      </c>
      <c r="B645" s="18" t="s">
        <v>2770</v>
      </c>
      <c r="C645" s="18" t="s">
        <v>1089</v>
      </c>
      <c r="D645" s="18"/>
      <c r="E645" s="18" t="s">
        <v>2770</v>
      </c>
      <c r="F645" s="18"/>
      <c r="G645" s="18"/>
      <c r="H645" s="18" t="s">
        <v>2772</v>
      </c>
      <c r="I645" s="18"/>
    </row>
    <row r="646" spans="1:9">
      <c r="A646" s="18" t="s">
        <v>2771</v>
      </c>
      <c r="B646" s="18" t="s">
        <v>2770</v>
      </c>
      <c r="C646" s="18" t="s">
        <v>1090</v>
      </c>
      <c r="D646" s="18" t="s">
        <v>3063</v>
      </c>
      <c r="E646" s="18" t="s">
        <v>3062</v>
      </c>
      <c r="F646" s="18" t="s">
        <v>3048</v>
      </c>
      <c r="G646" s="18" t="s">
        <v>3061</v>
      </c>
      <c r="H646" s="18" t="s">
        <v>3060</v>
      </c>
      <c r="I646" s="18"/>
    </row>
    <row r="647" spans="1:9">
      <c r="A647" s="18" t="s">
        <v>2771</v>
      </c>
      <c r="B647" s="18" t="s">
        <v>2770</v>
      </c>
      <c r="C647" s="18" t="s">
        <v>1091</v>
      </c>
      <c r="D647" s="18" t="s">
        <v>161</v>
      </c>
      <c r="E647" s="18" t="s">
        <v>403</v>
      </c>
      <c r="F647" s="18" t="s">
        <v>3059</v>
      </c>
      <c r="G647" s="18"/>
      <c r="H647" s="18" t="s">
        <v>3058</v>
      </c>
      <c r="I647" s="18"/>
    </row>
    <row r="648" spans="1:9">
      <c r="A648" s="18" t="s">
        <v>2771</v>
      </c>
      <c r="B648" s="18" t="s">
        <v>2770</v>
      </c>
      <c r="C648" s="18" t="s">
        <v>1092</v>
      </c>
      <c r="D648" s="18" t="s">
        <v>3057</v>
      </c>
      <c r="E648" s="18" t="s">
        <v>3056</v>
      </c>
      <c r="F648" s="18" t="s">
        <v>3026</v>
      </c>
      <c r="G648" s="18" t="s">
        <v>3055</v>
      </c>
      <c r="H648" s="18" t="s">
        <v>3054</v>
      </c>
      <c r="I648" s="18"/>
    </row>
    <row r="649" spans="1:9">
      <c r="A649" s="18" t="s">
        <v>2771</v>
      </c>
      <c r="B649" s="18" t="s">
        <v>2770</v>
      </c>
      <c r="C649" s="18" t="s">
        <v>1093</v>
      </c>
      <c r="D649" s="18" t="s">
        <v>3053</v>
      </c>
      <c r="E649" s="18" t="s">
        <v>3052</v>
      </c>
      <c r="F649" s="18" t="s">
        <v>3038</v>
      </c>
      <c r="G649" s="18"/>
      <c r="H649" s="18" t="s">
        <v>3051</v>
      </c>
      <c r="I649" s="18"/>
    </row>
    <row r="650" spans="1:9">
      <c r="A650" s="18" t="s">
        <v>2771</v>
      </c>
      <c r="B650" s="18" t="s">
        <v>2770</v>
      </c>
      <c r="C650" s="18" t="s">
        <v>1094</v>
      </c>
      <c r="D650" s="18" t="s">
        <v>3050</v>
      </c>
      <c r="E650" s="18" t="s">
        <v>3049</v>
      </c>
      <c r="F650" s="18" t="s">
        <v>3048</v>
      </c>
      <c r="G650" s="18"/>
      <c r="H650" s="18" t="s">
        <v>3047</v>
      </c>
      <c r="I650" s="18"/>
    </row>
    <row r="651" spans="1:9">
      <c r="A651" s="18" t="s">
        <v>2771</v>
      </c>
      <c r="B651" s="18" t="s">
        <v>2770</v>
      </c>
      <c r="C651" s="18" t="s">
        <v>1095</v>
      </c>
      <c r="D651" s="18" t="s">
        <v>3046</v>
      </c>
      <c r="E651" s="18" t="s">
        <v>3045</v>
      </c>
      <c r="F651" s="18" t="s">
        <v>3038</v>
      </c>
      <c r="G651" s="18"/>
      <c r="H651" s="18" t="s">
        <v>3044</v>
      </c>
      <c r="I651" s="18"/>
    </row>
    <row r="652" spans="1:9">
      <c r="A652" s="18" t="s">
        <v>2771</v>
      </c>
      <c r="B652" s="18" t="s">
        <v>2770</v>
      </c>
      <c r="C652" s="18" t="s">
        <v>1096</v>
      </c>
      <c r="D652" s="18" t="s">
        <v>3043</v>
      </c>
      <c r="E652" s="18" t="s">
        <v>3042</v>
      </c>
      <c r="F652" s="18" t="s">
        <v>3026</v>
      </c>
      <c r="G652" s="18" t="s">
        <v>3041</v>
      </c>
      <c r="H652" s="18" t="s">
        <v>1096</v>
      </c>
      <c r="I652" s="18"/>
    </row>
    <row r="653" spans="1:9">
      <c r="A653" s="18" t="s">
        <v>2771</v>
      </c>
      <c r="B653" s="18" t="s">
        <v>2770</v>
      </c>
      <c r="C653" s="18" t="s">
        <v>1097</v>
      </c>
      <c r="D653" s="18" t="s">
        <v>3040</v>
      </c>
      <c r="E653" s="18" t="s">
        <v>3039</v>
      </c>
      <c r="F653" s="18" t="s">
        <v>3038</v>
      </c>
      <c r="G653" s="18"/>
      <c r="H653" s="18" t="s">
        <v>3037</v>
      </c>
      <c r="I653" s="18"/>
    </row>
    <row r="654" spans="1:9">
      <c r="A654" s="18" t="s">
        <v>2771</v>
      </c>
      <c r="B654" s="18" t="s">
        <v>2770</v>
      </c>
      <c r="C654" s="18" t="s">
        <v>599</v>
      </c>
      <c r="D654" s="18" t="s">
        <v>599</v>
      </c>
      <c r="E654" s="18" t="s">
        <v>3036</v>
      </c>
      <c r="F654" s="18" t="s">
        <v>3035</v>
      </c>
      <c r="G654" s="18"/>
      <c r="H654" s="18" t="s">
        <v>599</v>
      </c>
      <c r="I654" s="18"/>
    </row>
    <row r="655" spans="1:9">
      <c r="A655" s="18" t="s">
        <v>2771</v>
      </c>
      <c r="B655" s="18" t="s">
        <v>2770</v>
      </c>
      <c r="C655" s="18" t="s">
        <v>1098</v>
      </c>
      <c r="D655" s="18" t="s">
        <v>54</v>
      </c>
      <c r="E655" s="18" t="s">
        <v>450</v>
      </c>
      <c r="F655" s="18" t="s">
        <v>3032</v>
      </c>
      <c r="G655" s="18"/>
      <c r="H655" s="18" t="s">
        <v>2772</v>
      </c>
      <c r="I655" s="18"/>
    </row>
    <row r="656" spans="1:9">
      <c r="A656" s="18" t="s">
        <v>2771</v>
      </c>
      <c r="B656" s="18" t="s">
        <v>2770</v>
      </c>
      <c r="C656" s="18" t="s">
        <v>1320</v>
      </c>
      <c r="D656" s="18">
        <v>0</v>
      </c>
      <c r="E656" s="18" t="s">
        <v>3034</v>
      </c>
      <c r="F656" s="18" t="s">
        <v>3032</v>
      </c>
      <c r="G656" s="18"/>
      <c r="H656" s="18" t="s">
        <v>2772</v>
      </c>
      <c r="I656" s="18"/>
    </row>
    <row r="657" spans="1:9">
      <c r="A657" s="18" t="s">
        <v>2771</v>
      </c>
      <c r="B657" s="18" t="s">
        <v>2770</v>
      </c>
      <c r="C657" s="18" t="s">
        <v>1099</v>
      </c>
      <c r="D657" s="18" t="s">
        <v>3033</v>
      </c>
      <c r="E657" s="18" t="s">
        <v>451</v>
      </c>
      <c r="F657" s="18" t="s">
        <v>3032</v>
      </c>
      <c r="G657" s="18"/>
      <c r="H657" s="18" t="s">
        <v>2772</v>
      </c>
      <c r="I657" s="18"/>
    </row>
    <row r="658" spans="1:9">
      <c r="A658" s="18" t="s">
        <v>2771</v>
      </c>
      <c r="B658" s="18" t="s">
        <v>2770</v>
      </c>
      <c r="C658" s="18" t="s">
        <v>1100</v>
      </c>
      <c r="D658" s="18" t="s">
        <v>63</v>
      </c>
      <c r="E658" s="18" t="s">
        <v>452</v>
      </c>
      <c r="F658" s="18" t="s">
        <v>3032</v>
      </c>
      <c r="G658" s="18"/>
      <c r="H658" s="18" t="s">
        <v>2772</v>
      </c>
      <c r="I658" s="18"/>
    </row>
    <row r="659" spans="1:9">
      <c r="A659" s="18" t="s">
        <v>2771</v>
      </c>
      <c r="B659" s="18" t="s">
        <v>2770</v>
      </c>
      <c r="C659" s="18" t="s">
        <v>1315</v>
      </c>
      <c r="D659" s="18" t="s">
        <v>1315</v>
      </c>
      <c r="E659" s="18" t="s">
        <v>2357</v>
      </c>
      <c r="F659" s="18" t="s">
        <v>3010</v>
      </c>
      <c r="G659" s="18"/>
      <c r="H659" s="18" t="s">
        <v>3031</v>
      </c>
      <c r="I659" s="18"/>
    </row>
    <row r="660" spans="1:9">
      <c r="A660" s="18" t="s">
        <v>2771</v>
      </c>
      <c r="B660" s="18" t="s">
        <v>2770</v>
      </c>
      <c r="C660" s="18" t="s">
        <v>603</v>
      </c>
      <c r="D660" s="18" t="s">
        <v>603</v>
      </c>
      <c r="E660" s="18" t="s">
        <v>1977</v>
      </c>
      <c r="F660" s="18" t="s">
        <v>3010</v>
      </c>
      <c r="G660" s="18"/>
      <c r="H660" s="18" t="s">
        <v>3030</v>
      </c>
      <c r="I660" s="18"/>
    </row>
    <row r="661" spans="1:9">
      <c r="A661" s="18" t="s">
        <v>2771</v>
      </c>
      <c r="B661" s="18" t="s">
        <v>2770</v>
      </c>
      <c r="C661" s="18" t="s">
        <v>0</v>
      </c>
      <c r="D661" s="18" t="s">
        <v>0</v>
      </c>
      <c r="E661" s="18" t="s">
        <v>502</v>
      </c>
      <c r="F661" s="18" t="s">
        <v>3010</v>
      </c>
      <c r="G661" s="18"/>
      <c r="H661" s="18" t="s">
        <v>3029</v>
      </c>
      <c r="I661" s="18"/>
    </row>
    <row r="662" spans="1:9">
      <c r="A662" s="18" t="s">
        <v>2771</v>
      </c>
      <c r="B662" s="18" t="s">
        <v>2770</v>
      </c>
      <c r="C662" s="18" t="s">
        <v>1361</v>
      </c>
      <c r="D662" s="18" t="s">
        <v>3028</v>
      </c>
      <c r="E662" s="18" t="s">
        <v>3027</v>
      </c>
      <c r="F662" s="18" t="s">
        <v>3026</v>
      </c>
      <c r="G662" s="18"/>
      <c r="H662" s="18" t="s">
        <v>2772</v>
      </c>
      <c r="I662" s="18"/>
    </row>
    <row r="663" spans="1:9">
      <c r="A663" s="18" t="s">
        <v>2771</v>
      </c>
      <c r="B663" s="18" t="s">
        <v>2770</v>
      </c>
      <c r="C663" s="18" t="s">
        <v>602</v>
      </c>
      <c r="D663" s="18" t="s">
        <v>602</v>
      </c>
      <c r="E663" s="18" t="s">
        <v>1976</v>
      </c>
      <c r="F663" s="18" t="s">
        <v>3010</v>
      </c>
      <c r="G663" s="18"/>
      <c r="H663" s="18" t="s">
        <v>3025</v>
      </c>
      <c r="I663" s="18"/>
    </row>
    <row r="664" spans="1:9">
      <c r="A664" s="18" t="s">
        <v>2771</v>
      </c>
      <c r="B664" s="18" t="s">
        <v>2770</v>
      </c>
      <c r="C664" s="18" t="s">
        <v>607</v>
      </c>
      <c r="D664" s="18" t="s">
        <v>3024</v>
      </c>
      <c r="E664" s="18" t="s">
        <v>3023</v>
      </c>
      <c r="F664" s="18" t="s">
        <v>3022</v>
      </c>
      <c r="G664" s="18" t="s">
        <v>3021</v>
      </c>
      <c r="H664" s="18" t="s">
        <v>3020</v>
      </c>
      <c r="I664" s="18"/>
    </row>
    <row r="665" spans="1:9">
      <c r="A665" s="18" t="s">
        <v>2771</v>
      </c>
      <c r="B665" s="18" t="s">
        <v>2770</v>
      </c>
      <c r="C665" s="18" t="s">
        <v>604</v>
      </c>
      <c r="D665" s="18" t="s">
        <v>604</v>
      </c>
      <c r="E665" s="18" t="s">
        <v>1978</v>
      </c>
      <c r="F665" s="18" t="s">
        <v>3019</v>
      </c>
      <c r="G665" s="18"/>
      <c r="H665" s="18" t="s">
        <v>3018</v>
      </c>
      <c r="I665" s="18"/>
    </row>
    <row r="666" spans="1:9">
      <c r="A666" s="18" t="s">
        <v>2771</v>
      </c>
      <c r="B666" s="18" t="s">
        <v>2770</v>
      </c>
      <c r="C666" s="18" t="s">
        <v>34</v>
      </c>
      <c r="D666" s="18" t="s">
        <v>34</v>
      </c>
      <c r="E666" s="18" t="s">
        <v>503</v>
      </c>
      <c r="F666" s="18" t="s">
        <v>3010</v>
      </c>
      <c r="G666" s="18"/>
      <c r="H666" s="18" t="s">
        <v>3017</v>
      </c>
      <c r="I666" s="18"/>
    </row>
    <row r="667" spans="1:9" ht="409.5">
      <c r="A667" s="18" t="s">
        <v>2771</v>
      </c>
      <c r="B667" s="18" t="s">
        <v>2770</v>
      </c>
      <c r="C667" s="18" t="s">
        <v>1314</v>
      </c>
      <c r="D667" s="18" t="s">
        <v>1314</v>
      </c>
      <c r="E667" s="18" t="s">
        <v>3016</v>
      </c>
      <c r="F667" s="18" t="s">
        <v>3007</v>
      </c>
      <c r="G667" s="18"/>
      <c r="H667" s="17" t="s">
        <v>3015</v>
      </c>
      <c r="I667" s="18"/>
    </row>
    <row r="668" spans="1:9">
      <c r="A668" s="18" t="s">
        <v>2771</v>
      </c>
      <c r="B668" s="18" t="s">
        <v>2770</v>
      </c>
      <c r="C668" s="18" t="s">
        <v>606</v>
      </c>
      <c r="D668" s="18" t="s">
        <v>606</v>
      </c>
      <c r="E668" s="18" t="s">
        <v>1980</v>
      </c>
      <c r="F668" s="18" t="s">
        <v>3010</v>
      </c>
      <c r="G668" s="18"/>
      <c r="H668" s="18" t="s">
        <v>3014</v>
      </c>
      <c r="I668" s="18"/>
    </row>
    <row r="669" spans="1:9">
      <c r="A669" s="18" t="s">
        <v>2771</v>
      </c>
      <c r="B669" s="18" t="s">
        <v>2770</v>
      </c>
      <c r="C669" s="18" t="s">
        <v>605</v>
      </c>
      <c r="D669" s="18" t="s">
        <v>605</v>
      </c>
      <c r="E669" s="18" t="s">
        <v>1979</v>
      </c>
      <c r="F669" s="18" t="s">
        <v>3010</v>
      </c>
      <c r="G669" s="18"/>
      <c r="H669" s="18" t="s">
        <v>3013</v>
      </c>
      <c r="I669" s="18"/>
    </row>
    <row r="670" spans="1:9">
      <c r="A670" s="18" t="s">
        <v>2771</v>
      </c>
      <c r="B670" s="18" t="s">
        <v>2770</v>
      </c>
      <c r="C670" s="18" t="s">
        <v>36</v>
      </c>
      <c r="D670" s="18" t="s">
        <v>36</v>
      </c>
      <c r="E670" s="18" t="s">
        <v>504</v>
      </c>
      <c r="F670" s="18" t="s">
        <v>3012</v>
      </c>
      <c r="G670" s="18"/>
      <c r="H670" s="18" t="s">
        <v>3011</v>
      </c>
      <c r="I670" s="18"/>
    </row>
    <row r="671" spans="1:9">
      <c r="A671" s="18" t="s">
        <v>2771</v>
      </c>
      <c r="B671" s="18" t="s">
        <v>2770</v>
      </c>
      <c r="C671" s="18" t="s">
        <v>1</v>
      </c>
      <c r="D671" s="18" t="s">
        <v>1</v>
      </c>
      <c r="E671" s="18" t="s">
        <v>2422</v>
      </c>
      <c r="F671" s="18" t="s">
        <v>3010</v>
      </c>
      <c r="G671" s="18"/>
      <c r="H671" s="18" t="s">
        <v>3009</v>
      </c>
      <c r="I671" s="18"/>
    </row>
    <row r="672" spans="1:9">
      <c r="A672" s="18" t="s">
        <v>2771</v>
      </c>
      <c r="B672" s="18" t="s">
        <v>2770</v>
      </c>
      <c r="C672" s="18" t="s">
        <v>1300</v>
      </c>
      <c r="D672" s="18" t="s">
        <v>1300</v>
      </c>
      <c r="E672" s="18" t="s">
        <v>3008</v>
      </c>
      <c r="F672" s="18" t="s">
        <v>3007</v>
      </c>
      <c r="G672" s="18"/>
      <c r="H672" s="18" t="s">
        <v>3006</v>
      </c>
      <c r="I672" s="18"/>
    </row>
    <row r="673" spans="1:9">
      <c r="A673" s="18" t="s">
        <v>2771</v>
      </c>
      <c r="B673" s="18" t="s">
        <v>2770</v>
      </c>
      <c r="C673" s="18" t="s">
        <v>1101</v>
      </c>
      <c r="D673" s="18" t="s">
        <v>1101</v>
      </c>
      <c r="E673" s="18" t="s">
        <v>3005</v>
      </c>
      <c r="F673" s="18" t="s">
        <v>3004</v>
      </c>
      <c r="G673" s="18"/>
      <c r="H673" s="18" t="s">
        <v>3003</v>
      </c>
      <c r="I673" s="18"/>
    </row>
    <row r="674" spans="1:9">
      <c r="A674" s="18" t="s">
        <v>2771</v>
      </c>
      <c r="B674" s="18" t="s">
        <v>2770</v>
      </c>
      <c r="C674" s="18" t="s">
        <v>1102</v>
      </c>
      <c r="D674" s="18">
        <v>0</v>
      </c>
      <c r="E674" s="18" t="s">
        <v>3002</v>
      </c>
      <c r="F674" s="18" t="s">
        <v>2819</v>
      </c>
      <c r="G674" s="18"/>
      <c r="H674" s="18" t="s">
        <v>3001</v>
      </c>
      <c r="I674" s="18"/>
    </row>
    <row r="675" spans="1:9">
      <c r="A675" s="18" t="s">
        <v>2771</v>
      </c>
      <c r="B675" s="18" t="s">
        <v>2770</v>
      </c>
      <c r="C675" s="18" t="s">
        <v>1103</v>
      </c>
      <c r="D675" s="18">
        <v>0</v>
      </c>
      <c r="E675" s="18" t="s">
        <v>2223</v>
      </c>
      <c r="F675" s="18" t="s">
        <v>2997</v>
      </c>
      <c r="G675" s="18"/>
      <c r="H675" s="18" t="s">
        <v>2996</v>
      </c>
      <c r="I675" s="18"/>
    </row>
    <row r="676" spans="1:9">
      <c r="A676" s="18" t="s">
        <v>2771</v>
      </c>
      <c r="B676" s="18" t="s">
        <v>2770</v>
      </c>
      <c r="C676" s="18" t="s">
        <v>1104</v>
      </c>
      <c r="D676" s="18">
        <v>0</v>
      </c>
      <c r="E676" s="18" t="s">
        <v>2224</v>
      </c>
      <c r="F676" s="18" t="s">
        <v>2819</v>
      </c>
      <c r="G676" s="18"/>
      <c r="H676" s="18" t="s">
        <v>3000</v>
      </c>
      <c r="I676" s="18"/>
    </row>
    <row r="677" spans="1:9">
      <c r="A677" s="18" t="s">
        <v>2771</v>
      </c>
      <c r="B677" s="18" t="s">
        <v>2770</v>
      </c>
      <c r="C677" s="18" t="s">
        <v>1105</v>
      </c>
      <c r="D677" s="18">
        <v>0</v>
      </c>
      <c r="E677" s="18" t="s">
        <v>2225</v>
      </c>
      <c r="F677" s="18" t="s">
        <v>2819</v>
      </c>
      <c r="G677" s="18"/>
      <c r="H677" s="18" t="s">
        <v>2999</v>
      </c>
      <c r="I677" s="18"/>
    </row>
    <row r="678" spans="1:9">
      <c r="A678" s="18" t="s">
        <v>2771</v>
      </c>
      <c r="B678" s="18" t="s">
        <v>2770</v>
      </c>
      <c r="C678" s="18" t="s">
        <v>1106</v>
      </c>
      <c r="D678" s="18">
        <v>0</v>
      </c>
      <c r="E678" s="18" t="s">
        <v>2998</v>
      </c>
      <c r="F678" s="18" t="s">
        <v>2997</v>
      </c>
      <c r="G678" s="18"/>
      <c r="H678" s="18" t="s">
        <v>2996</v>
      </c>
      <c r="I678" s="18"/>
    </row>
    <row r="679" spans="1:9">
      <c r="A679" s="18" t="s">
        <v>2771</v>
      </c>
      <c r="B679" s="18" t="s">
        <v>2770</v>
      </c>
      <c r="C679" s="18" t="s">
        <v>1107</v>
      </c>
      <c r="D679" s="18">
        <v>0</v>
      </c>
      <c r="E679" s="18" t="s">
        <v>2995</v>
      </c>
      <c r="F679" s="18" t="s">
        <v>2819</v>
      </c>
      <c r="G679" s="18"/>
      <c r="H679" s="18" t="s">
        <v>2994</v>
      </c>
      <c r="I679" s="18"/>
    </row>
    <row r="680" spans="1:9">
      <c r="A680" s="18" t="s">
        <v>2771</v>
      </c>
      <c r="B680" s="18" t="s">
        <v>2770</v>
      </c>
      <c r="C680" s="18" t="s">
        <v>3</v>
      </c>
      <c r="D680" s="18" t="s">
        <v>3</v>
      </c>
      <c r="E680" s="18" t="s">
        <v>507</v>
      </c>
      <c r="F680" s="18" t="s">
        <v>2993</v>
      </c>
      <c r="G680" s="18"/>
      <c r="H680" s="18" t="s">
        <v>2992</v>
      </c>
      <c r="I680" s="18"/>
    </row>
    <row r="681" spans="1:9">
      <c r="A681" s="18" t="s">
        <v>2771</v>
      </c>
      <c r="B681" s="18" t="s">
        <v>2770</v>
      </c>
      <c r="C681" s="18" t="s">
        <v>1108</v>
      </c>
      <c r="D681" s="18">
        <v>0</v>
      </c>
      <c r="E681" s="18" t="s">
        <v>2226</v>
      </c>
      <c r="F681" s="18" t="s">
        <v>2981</v>
      </c>
      <c r="G681" s="18" t="s">
        <v>2988</v>
      </c>
      <c r="H681" s="18" t="s">
        <v>2991</v>
      </c>
      <c r="I681" s="18"/>
    </row>
    <row r="682" spans="1:9">
      <c r="A682" s="18" t="s">
        <v>2771</v>
      </c>
      <c r="B682" s="18" t="s">
        <v>2770</v>
      </c>
      <c r="C682" s="18" t="s">
        <v>1109</v>
      </c>
      <c r="D682" s="18" t="s">
        <v>1109</v>
      </c>
      <c r="E682" s="18" t="s">
        <v>2227</v>
      </c>
      <c r="F682" s="18" t="s">
        <v>2981</v>
      </c>
      <c r="G682" s="18"/>
      <c r="H682" s="18" t="s">
        <v>2990</v>
      </c>
      <c r="I682" s="18"/>
    </row>
    <row r="683" spans="1:9">
      <c r="A683" s="18" t="s">
        <v>2771</v>
      </c>
      <c r="B683" s="18" t="s">
        <v>2770</v>
      </c>
      <c r="C683" s="18" t="s">
        <v>1110</v>
      </c>
      <c r="D683" s="18">
        <v>0</v>
      </c>
      <c r="E683" s="18" t="s">
        <v>2228</v>
      </c>
      <c r="F683" s="18" t="s">
        <v>2981</v>
      </c>
      <c r="G683" s="18" t="s">
        <v>2988</v>
      </c>
      <c r="H683" s="18" t="s">
        <v>2989</v>
      </c>
      <c r="I683" s="18"/>
    </row>
    <row r="684" spans="1:9">
      <c r="A684" s="18" t="s">
        <v>2771</v>
      </c>
      <c r="B684" s="18" t="s">
        <v>2770</v>
      </c>
      <c r="C684" s="18" t="s">
        <v>1111</v>
      </c>
      <c r="D684" s="18">
        <v>0</v>
      </c>
      <c r="E684" s="18" t="s">
        <v>2229</v>
      </c>
      <c r="F684" s="18" t="s">
        <v>2981</v>
      </c>
      <c r="G684" s="18" t="s">
        <v>2988</v>
      </c>
      <c r="H684" s="18" t="s">
        <v>2987</v>
      </c>
      <c r="I684" s="18"/>
    </row>
    <row r="685" spans="1:9">
      <c r="A685" s="18" t="s">
        <v>2771</v>
      </c>
      <c r="B685" s="18" t="s">
        <v>2770</v>
      </c>
      <c r="C685" s="18" t="s">
        <v>1112</v>
      </c>
      <c r="D685" s="18">
        <v>0</v>
      </c>
      <c r="E685" s="18" t="s">
        <v>2986</v>
      </c>
      <c r="F685" s="18" t="s">
        <v>2985</v>
      </c>
      <c r="G685" s="18"/>
      <c r="H685" s="18" t="s">
        <v>2984</v>
      </c>
      <c r="I685" s="18"/>
    </row>
    <row r="686" spans="1:9">
      <c r="A686" s="18" t="s">
        <v>2771</v>
      </c>
      <c r="B686" s="18" t="s">
        <v>2770</v>
      </c>
      <c r="C686" s="18" t="s">
        <v>1113</v>
      </c>
      <c r="D686" s="18">
        <v>0</v>
      </c>
      <c r="E686" s="18" t="s">
        <v>2230</v>
      </c>
      <c r="F686" s="18" t="s">
        <v>2983</v>
      </c>
      <c r="G686" s="18"/>
      <c r="H686" s="18" t="s">
        <v>2982</v>
      </c>
      <c r="I686" s="18"/>
    </row>
    <row r="687" spans="1:9">
      <c r="A687" s="18" t="s">
        <v>2771</v>
      </c>
      <c r="B687" s="18" t="s">
        <v>2770</v>
      </c>
      <c r="C687" s="18" t="s">
        <v>1387</v>
      </c>
      <c r="D687" s="18" t="s">
        <v>1387</v>
      </c>
      <c r="E687" s="18" t="s">
        <v>2408</v>
      </c>
      <c r="F687" s="18" t="s">
        <v>2981</v>
      </c>
      <c r="G687" s="18"/>
      <c r="H687" s="18" t="s">
        <v>2772</v>
      </c>
      <c r="I687" s="18"/>
    </row>
    <row r="688" spans="1:9">
      <c r="A688" s="18" t="s">
        <v>2771</v>
      </c>
      <c r="B688" s="18" t="s">
        <v>2770</v>
      </c>
      <c r="C688" s="18" t="s">
        <v>1398</v>
      </c>
      <c r="D688" s="18" t="s">
        <v>1398</v>
      </c>
      <c r="E688" s="18" t="s">
        <v>2419</v>
      </c>
      <c r="F688" s="18" t="s">
        <v>2981</v>
      </c>
      <c r="G688" s="18"/>
      <c r="H688" s="18" t="s">
        <v>2772</v>
      </c>
      <c r="I688" s="18"/>
    </row>
    <row r="689" spans="1:9">
      <c r="A689" s="18" t="s">
        <v>2771</v>
      </c>
      <c r="B689" s="18" t="s">
        <v>2770</v>
      </c>
      <c r="C689" s="18" t="s">
        <v>1114</v>
      </c>
      <c r="D689" s="18" t="s">
        <v>1114</v>
      </c>
      <c r="E689" s="18" t="s">
        <v>2231</v>
      </c>
      <c r="F689" s="18" t="s">
        <v>2904</v>
      </c>
      <c r="G689" s="18"/>
      <c r="H689" s="18" t="s">
        <v>2980</v>
      </c>
      <c r="I689" s="18"/>
    </row>
    <row r="690" spans="1:9">
      <c r="A690" s="18" t="s">
        <v>2771</v>
      </c>
      <c r="B690" s="18" t="s">
        <v>2770</v>
      </c>
      <c r="C690" s="18" t="s">
        <v>1115</v>
      </c>
      <c r="D690" s="18" t="s">
        <v>1115</v>
      </c>
      <c r="E690" s="18" t="s">
        <v>2232</v>
      </c>
      <c r="F690" s="18" t="s">
        <v>2904</v>
      </c>
      <c r="G690" s="18"/>
      <c r="H690" s="18" t="s">
        <v>2979</v>
      </c>
      <c r="I690" s="18"/>
    </row>
    <row r="691" spans="1:9">
      <c r="A691" s="18" t="s">
        <v>2771</v>
      </c>
      <c r="B691" s="18" t="s">
        <v>2770</v>
      </c>
      <c r="C691" s="18" t="s">
        <v>1116</v>
      </c>
      <c r="D691" s="18" t="s">
        <v>1116</v>
      </c>
      <c r="E691" s="18" t="s">
        <v>2233</v>
      </c>
      <c r="F691" s="18" t="s">
        <v>2904</v>
      </c>
      <c r="G691" s="18"/>
      <c r="H691" s="18" t="s">
        <v>2978</v>
      </c>
      <c r="I691" s="18"/>
    </row>
    <row r="692" spans="1:9">
      <c r="A692" s="18" t="s">
        <v>2771</v>
      </c>
      <c r="B692" s="18" t="s">
        <v>2770</v>
      </c>
      <c r="C692" s="18" t="s">
        <v>1117</v>
      </c>
      <c r="D692" s="18" t="s">
        <v>1117</v>
      </c>
      <c r="E692" s="18" t="s">
        <v>2234</v>
      </c>
      <c r="F692" s="18" t="s">
        <v>2904</v>
      </c>
      <c r="G692" s="18"/>
      <c r="H692" s="18" t="s">
        <v>2977</v>
      </c>
      <c r="I692" s="18"/>
    </row>
    <row r="693" spans="1:9">
      <c r="A693" s="18" t="s">
        <v>2771</v>
      </c>
      <c r="B693" s="18" t="s">
        <v>2770</v>
      </c>
      <c r="C693" s="18" t="s">
        <v>1331</v>
      </c>
      <c r="D693" s="18" t="s">
        <v>1331</v>
      </c>
      <c r="E693" s="18" t="s">
        <v>2368</v>
      </c>
      <c r="F693" s="18" t="s">
        <v>2819</v>
      </c>
      <c r="G693" s="18"/>
      <c r="H693" s="18" t="s">
        <v>2976</v>
      </c>
      <c r="I693" s="18"/>
    </row>
    <row r="694" spans="1:9">
      <c r="A694" s="18" t="s">
        <v>2771</v>
      </c>
      <c r="B694" s="18" t="s">
        <v>2770</v>
      </c>
      <c r="C694" s="18" t="s">
        <v>1332</v>
      </c>
      <c r="D694" s="18" t="s">
        <v>1332</v>
      </c>
      <c r="E694" s="18" t="s">
        <v>2369</v>
      </c>
      <c r="F694" s="18" t="s">
        <v>2819</v>
      </c>
      <c r="G694" s="18"/>
      <c r="H694" s="18" t="s">
        <v>2975</v>
      </c>
      <c r="I694" s="18"/>
    </row>
    <row r="695" spans="1:9">
      <c r="A695" s="18" t="s">
        <v>2771</v>
      </c>
      <c r="B695" s="18" t="s">
        <v>2770</v>
      </c>
      <c r="C695" s="18" t="s">
        <v>1118</v>
      </c>
      <c r="D695" s="18" t="s">
        <v>1118</v>
      </c>
      <c r="E695" s="18" t="s">
        <v>2235</v>
      </c>
      <c r="F695" s="18" t="s">
        <v>2819</v>
      </c>
      <c r="G695" s="18"/>
      <c r="H695" s="18" t="s">
        <v>2974</v>
      </c>
      <c r="I695" s="18"/>
    </row>
    <row r="696" spans="1:9">
      <c r="A696" s="18" t="s">
        <v>2771</v>
      </c>
      <c r="B696" s="18" t="s">
        <v>2770</v>
      </c>
      <c r="C696" s="18" t="s">
        <v>1119</v>
      </c>
      <c r="D696" s="18" t="s">
        <v>1119</v>
      </c>
      <c r="E696" s="18" t="s">
        <v>2236</v>
      </c>
      <c r="F696" s="18" t="s">
        <v>2907</v>
      </c>
      <c r="G696" s="18"/>
      <c r="H696" s="18" t="s">
        <v>2973</v>
      </c>
      <c r="I696" s="18"/>
    </row>
    <row r="697" spans="1:9">
      <c r="A697" s="18" t="s">
        <v>2771</v>
      </c>
      <c r="B697" s="18" t="s">
        <v>2770</v>
      </c>
      <c r="C697" s="18" t="s">
        <v>1120</v>
      </c>
      <c r="D697" s="18" t="s">
        <v>1120</v>
      </c>
      <c r="E697" s="18" t="s">
        <v>2237</v>
      </c>
      <c r="F697" s="18" t="s">
        <v>2904</v>
      </c>
      <c r="G697" s="18"/>
      <c r="H697" s="18" t="s">
        <v>2972</v>
      </c>
      <c r="I697" s="18"/>
    </row>
    <row r="698" spans="1:9">
      <c r="A698" s="18" t="s">
        <v>2771</v>
      </c>
      <c r="B698" s="18" t="s">
        <v>2770</v>
      </c>
      <c r="C698" s="18" t="s">
        <v>1121</v>
      </c>
      <c r="D698" s="18" t="s">
        <v>1121</v>
      </c>
      <c r="E698" s="18" t="s">
        <v>2238</v>
      </c>
      <c r="F698" s="18" t="s">
        <v>2904</v>
      </c>
      <c r="G698" s="18"/>
      <c r="H698" s="18" t="s">
        <v>2971</v>
      </c>
      <c r="I698" s="18"/>
    </row>
    <row r="699" spans="1:9">
      <c r="A699" s="18" t="s">
        <v>2771</v>
      </c>
      <c r="B699" s="18" t="s">
        <v>2770</v>
      </c>
      <c r="C699" s="18" t="s">
        <v>1122</v>
      </c>
      <c r="D699" s="18" t="s">
        <v>1122</v>
      </c>
      <c r="E699" s="18" t="s">
        <v>2239</v>
      </c>
      <c r="F699" s="18" t="s">
        <v>2968</v>
      </c>
      <c r="G699" s="18"/>
      <c r="H699" s="18" t="s">
        <v>2970</v>
      </c>
      <c r="I699" s="18"/>
    </row>
    <row r="700" spans="1:9">
      <c r="A700" s="18" t="s">
        <v>2771</v>
      </c>
      <c r="B700" s="18" t="s">
        <v>2770</v>
      </c>
      <c r="C700" s="18" t="s">
        <v>1123</v>
      </c>
      <c r="D700" s="18" t="s">
        <v>1123</v>
      </c>
      <c r="E700" s="18" t="s">
        <v>2240</v>
      </c>
      <c r="F700" s="18" t="s">
        <v>2819</v>
      </c>
      <c r="G700" s="18"/>
      <c r="H700" s="18" t="s">
        <v>2969</v>
      </c>
      <c r="I700" s="18"/>
    </row>
    <row r="701" spans="1:9">
      <c r="A701" s="18" t="s">
        <v>2771</v>
      </c>
      <c r="B701" s="18" t="s">
        <v>2770</v>
      </c>
      <c r="C701" s="18" t="s">
        <v>1124</v>
      </c>
      <c r="D701" s="18" t="s">
        <v>1124</v>
      </c>
      <c r="E701" s="18" t="s">
        <v>2241</v>
      </c>
      <c r="F701" s="18" t="s">
        <v>2968</v>
      </c>
      <c r="G701" s="18"/>
      <c r="H701" s="18" t="s">
        <v>2967</v>
      </c>
      <c r="I701" s="18"/>
    </row>
    <row r="702" spans="1:9">
      <c r="A702" s="18" t="s">
        <v>2771</v>
      </c>
      <c r="B702" s="18" t="s">
        <v>2770</v>
      </c>
      <c r="C702" s="18" t="s">
        <v>1125</v>
      </c>
      <c r="D702" s="18" t="s">
        <v>1125</v>
      </c>
      <c r="E702" s="18" t="s">
        <v>2242</v>
      </c>
      <c r="F702" s="18" t="s">
        <v>2819</v>
      </c>
      <c r="G702" s="18"/>
      <c r="H702" s="18" t="s">
        <v>2966</v>
      </c>
      <c r="I702" s="18"/>
    </row>
    <row r="703" spans="1:9">
      <c r="A703" s="18" t="s">
        <v>2771</v>
      </c>
      <c r="B703" s="18" t="s">
        <v>2770</v>
      </c>
      <c r="C703" s="18" t="s">
        <v>1324</v>
      </c>
      <c r="D703" s="18" t="s">
        <v>1324</v>
      </c>
      <c r="E703" s="18" t="s">
        <v>2361</v>
      </c>
      <c r="F703" s="18" t="s">
        <v>2819</v>
      </c>
      <c r="G703" s="18"/>
      <c r="H703" s="18" t="s">
        <v>2965</v>
      </c>
      <c r="I703" s="18"/>
    </row>
    <row r="704" spans="1:9">
      <c r="A704" s="18" t="s">
        <v>2771</v>
      </c>
      <c r="B704" s="18" t="s">
        <v>2770</v>
      </c>
      <c r="C704" s="18" t="s">
        <v>31</v>
      </c>
      <c r="D704" s="18" t="s">
        <v>31</v>
      </c>
      <c r="E704" s="18" t="s">
        <v>508</v>
      </c>
      <c r="F704" s="18" t="s">
        <v>2819</v>
      </c>
      <c r="G704" s="18"/>
      <c r="H704" s="18" t="s">
        <v>2964</v>
      </c>
      <c r="I704" s="18"/>
    </row>
    <row r="705" spans="1:9">
      <c r="A705" s="18" t="s">
        <v>2771</v>
      </c>
      <c r="B705" s="18" t="s">
        <v>2770</v>
      </c>
      <c r="C705" s="18" t="s">
        <v>156</v>
      </c>
      <c r="D705" s="18" t="s">
        <v>156</v>
      </c>
      <c r="E705" s="18" t="s">
        <v>509</v>
      </c>
      <c r="F705" s="18" t="s">
        <v>2907</v>
      </c>
      <c r="G705" s="18"/>
      <c r="H705" s="18" t="s">
        <v>2963</v>
      </c>
      <c r="I705" s="18"/>
    </row>
    <row r="706" spans="1:9">
      <c r="A706" s="18" t="s">
        <v>2771</v>
      </c>
      <c r="B706" s="18" t="s">
        <v>2770</v>
      </c>
      <c r="C706" s="18" t="s">
        <v>157</v>
      </c>
      <c r="D706" s="18" t="s">
        <v>157</v>
      </c>
      <c r="E706" s="18" t="s">
        <v>510</v>
      </c>
      <c r="F706" s="18" t="s">
        <v>2907</v>
      </c>
      <c r="G706" s="18"/>
      <c r="H706" s="18" t="s">
        <v>2962</v>
      </c>
      <c r="I706" s="18"/>
    </row>
    <row r="707" spans="1:9">
      <c r="A707" s="18" t="s">
        <v>2771</v>
      </c>
      <c r="B707" s="18" t="s">
        <v>2770</v>
      </c>
      <c r="C707" s="18" t="s">
        <v>158</v>
      </c>
      <c r="D707" s="18" t="s">
        <v>158</v>
      </c>
      <c r="E707" s="18" t="s">
        <v>511</v>
      </c>
      <c r="F707" s="18" t="s">
        <v>2904</v>
      </c>
      <c r="G707" s="18"/>
      <c r="H707" s="18" t="s">
        <v>2961</v>
      </c>
      <c r="I707" s="18"/>
    </row>
    <row r="708" spans="1:9">
      <c r="A708" s="18" t="s">
        <v>2771</v>
      </c>
      <c r="B708" s="18" t="s">
        <v>2770</v>
      </c>
      <c r="C708" s="18" t="s">
        <v>159</v>
      </c>
      <c r="D708" s="18" t="s">
        <v>159</v>
      </c>
      <c r="E708" s="18" t="s">
        <v>512</v>
      </c>
      <c r="F708" s="18" t="s">
        <v>2904</v>
      </c>
      <c r="G708" s="18"/>
      <c r="H708" s="18" t="s">
        <v>2960</v>
      </c>
      <c r="I708" s="18"/>
    </row>
    <row r="709" spans="1:9">
      <c r="A709" s="18" t="s">
        <v>2771</v>
      </c>
      <c r="B709" s="18" t="s">
        <v>2770</v>
      </c>
      <c r="C709" s="18" t="s">
        <v>1126</v>
      </c>
      <c r="D709" s="18" t="s">
        <v>1126</v>
      </c>
      <c r="E709" s="18" t="s">
        <v>2243</v>
      </c>
      <c r="F709" s="18" t="s">
        <v>2819</v>
      </c>
      <c r="G709" s="18"/>
      <c r="H709" s="18" t="s">
        <v>2959</v>
      </c>
      <c r="I709" s="18"/>
    </row>
    <row r="710" spans="1:9">
      <c r="A710" s="18" t="s">
        <v>2771</v>
      </c>
      <c r="B710" s="18" t="s">
        <v>2770</v>
      </c>
      <c r="C710" s="18" t="s">
        <v>1127</v>
      </c>
      <c r="D710" s="18" t="s">
        <v>1127</v>
      </c>
      <c r="E710" s="18" t="s">
        <v>2244</v>
      </c>
      <c r="F710" s="18" t="s">
        <v>2904</v>
      </c>
      <c r="G710" s="18"/>
      <c r="H710" s="18" t="s">
        <v>2958</v>
      </c>
      <c r="I710" s="18"/>
    </row>
    <row r="711" spans="1:9">
      <c r="A711" s="18" t="s">
        <v>2771</v>
      </c>
      <c r="B711" s="18" t="s">
        <v>2770</v>
      </c>
      <c r="C711" s="18" t="s">
        <v>1128</v>
      </c>
      <c r="D711" s="18" t="s">
        <v>1128</v>
      </c>
      <c r="E711" s="18" t="s">
        <v>2245</v>
      </c>
      <c r="F711" s="18" t="s">
        <v>2819</v>
      </c>
      <c r="G711" s="18"/>
      <c r="H711" s="18" t="s">
        <v>2957</v>
      </c>
      <c r="I711" s="18"/>
    </row>
    <row r="712" spans="1:9">
      <c r="A712" s="18" t="s">
        <v>2771</v>
      </c>
      <c r="B712" s="18" t="s">
        <v>2770</v>
      </c>
      <c r="C712" s="18" t="s">
        <v>1129</v>
      </c>
      <c r="D712" s="18" t="s">
        <v>1129</v>
      </c>
      <c r="E712" s="18" t="s">
        <v>2246</v>
      </c>
      <c r="F712" s="18" t="s">
        <v>2904</v>
      </c>
      <c r="G712" s="18"/>
      <c r="H712" s="18" t="s">
        <v>2956</v>
      </c>
      <c r="I712" s="18"/>
    </row>
    <row r="713" spans="1:9">
      <c r="A713" s="18" t="s">
        <v>2771</v>
      </c>
      <c r="B713" s="18" t="s">
        <v>2770</v>
      </c>
      <c r="C713" s="18" t="s">
        <v>1130</v>
      </c>
      <c r="D713" s="18" t="s">
        <v>1130</v>
      </c>
      <c r="E713" s="18" t="s">
        <v>2247</v>
      </c>
      <c r="F713" s="18" t="s">
        <v>2907</v>
      </c>
      <c r="G713" s="18"/>
      <c r="H713" s="18" t="s">
        <v>2955</v>
      </c>
      <c r="I713" s="18"/>
    </row>
    <row r="714" spans="1:9">
      <c r="A714" s="18" t="s">
        <v>2771</v>
      </c>
      <c r="B714" s="18" t="s">
        <v>2770</v>
      </c>
      <c r="C714" s="18" t="s">
        <v>1131</v>
      </c>
      <c r="D714" s="18" t="s">
        <v>1131</v>
      </c>
      <c r="E714" s="18" t="s">
        <v>2248</v>
      </c>
      <c r="F714" s="18" t="s">
        <v>2907</v>
      </c>
      <c r="G714" s="18"/>
      <c r="H714" s="18" t="s">
        <v>2954</v>
      </c>
      <c r="I714" s="18"/>
    </row>
    <row r="715" spans="1:9">
      <c r="A715" s="18" t="s">
        <v>2771</v>
      </c>
      <c r="B715" s="18" t="s">
        <v>2770</v>
      </c>
      <c r="C715" s="18" t="s">
        <v>1132</v>
      </c>
      <c r="D715" s="18" t="s">
        <v>1132</v>
      </c>
      <c r="E715" s="18" t="s">
        <v>2249</v>
      </c>
      <c r="F715" s="18" t="s">
        <v>2904</v>
      </c>
      <c r="G715" s="18"/>
      <c r="H715" s="18" t="s">
        <v>2953</v>
      </c>
      <c r="I715" s="18"/>
    </row>
    <row r="716" spans="1:9">
      <c r="A716" s="18" t="s">
        <v>2771</v>
      </c>
      <c r="B716" s="18" t="s">
        <v>2770</v>
      </c>
      <c r="C716" s="18" t="s">
        <v>1133</v>
      </c>
      <c r="D716" s="18" t="s">
        <v>1133</v>
      </c>
      <c r="E716" s="18" t="s">
        <v>2250</v>
      </c>
      <c r="F716" s="18" t="s">
        <v>2904</v>
      </c>
      <c r="G716" s="18"/>
      <c r="H716" s="18" t="s">
        <v>2952</v>
      </c>
      <c r="I716" s="18"/>
    </row>
    <row r="717" spans="1:9">
      <c r="A717" s="18" t="s">
        <v>2771</v>
      </c>
      <c r="B717" s="18" t="s">
        <v>2770</v>
      </c>
      <c r="C717" s="18" t="s">
        <v>1134</v>
      </c>
      <c r="D717" s="18" t="s">
        <v>1134</v>
      </c>
      <c r="E717" s="18" t="s">
        <v>2251</v>
      </c>
      <c r="F717" s="18" t="s">
        <v>2904</v>
      </c>
      <c r="G717" s="18"/>
      <c r="H717" s="18" t="s">
        <v>2951</v>
      </c>
      <c r="I717" s="18"/>
    </row>
    <row r="718" spans="1:9">
      <c r="A718" s="18" t="s">
        <v>2771</v>
      </c>
      <c r="B718" s="18" t="s">
        <v>2770</v>
      </c>
      <c r="C718" s="18" t="s">
        <v>1135</v>
      </c>
      <c r="D718" s="18" t="s">
        <v>1135</v>
      </c>
      <c r="E718" s="18" t="s">
        <v>2252</v>
      </c>
      <c r="F718" s="18" t="s">
        <v>2819</v>
      </c>
      <c r="G718" s="18"/>
      <c r="H718" s="18" t="s">
        <v>2950</v>
      </c>
      <c r="I718" s="18"/>
    </row>
    <row r="719" spans="1:9">
      <c r="A719" s="18" t="s">
        <v>2771</v>
      </c>
      <c r="B719" s="18" t="s">
        <v>2770</v>
      </c>
      <c r="C719" s="18" t="s">
        <v>1136</v>
      </c>
      <c r="D719" s="18" t="s">
        <v>1136</v>
      </c>
      <c r="E719" s="18" t="s">
        <v>2253</v>
      </c>
      <c r="F719" s="18" t="s">
        <v>2904</v>
      </c>
      <c r="G719" s="18"/>
      <c r="H719" s="18" t="s">
        <v>2949</v>
      </c>
      <c r="I719" s="18"/>
    </row>
    <row r="720" spans="1:9">
      <c r="A720" s="18" t="s">
        <v>2771</v>
      </c>
      <c r="B720" s="18" t="s">
        <v>2770</v>
      </c>
      <c r="C720" s="18" t="s">
        <v>1137</v>
      </c>
      <c r="D720" s="18" t="s">
        <v>1137</v>
      </c>
      <c r="E720" s="18" t="s">
        <v>2254</v>
      </c>
      <c r="F720" s="18" t="s">
        <v>2819</v>
      </c>
      <c r="G720" s="18"/>
      <c r="H720" s="18" t="s">
        <v>2948</v>
      </c>
      <c r="I720" s="18"/>
    </row>
    <row r="721" spans="1:9">
      <c r="A721" s="18" t="s">
        <v>2771</v>
      </c>
      <c r="B721" s="18" t="s">
        <v>2770</v>
      </c>
      <c r="C721" s="18" t="s">
        <v>1329</v>
      </c>
      <c r="D721" s="18" t="s">
        <v>1329</v>
      </c>
      <c r="E721" s="18" t="s">
        <v>2366</v>
      </c>
      <c r="F721" s="18" t="s">
        <v>2819</v>
      </c>
      <c r="G721" s="18"/>
      <c r="H721" s="18" t="s">
        <v>2947</v>
      </c>
      <c r="I721" s="18"/>
    </row>
    <row r="722" spans="1:9">
      <c r="A722" s="18" t="s">
        <v>2771</v>
      </c>
      <c r="B722" s="18" t="s">
        <v>2770</v>
      </c>
      <c r="C722" s="18" t="s">
        <v>1330</v>
      </c>
      <c r="D722" s="18" t="s">
        <v>1330</v>
      </c>
      <c r="E722" s="18" t="s">
        <v>2367</v>
      </c>
      <c r="F722" s="18" t="s">
        <v>2819</v>
      </c>
      <c r="G722" s="18"/>
      <c r="H722" s="18" t="s">
        <v>2946</v>
      </c>
      <c r="I722" s="18"/>
    </row>
    <row r="723" spans="1:9">
      <c r="A723" s="18" t="s">
        <v>2771</v>
      </c>
      <c r="B723" s="18" t="s">
        <v>2770</v>
      </c>
      <c r="C723" s="18" t="s">
        <v>1138</v>
      </c>
      <c r="D723" s="18" t="s">
        <v>1138</v>
      </c>
      <c r="E723" s="18" t="s">
        <v>2255</v>
      </c>
      <c r="F723" s="18" t="s">
        <v>2907</v>
      </c>
      <c r="G723" s="18"/>
      <c r="H723" s="18" t="s">
        <v>2945</v>
      </c>
      <c r="I723" s="18"/>
    </row>
    <row r="724" spans="1:9">
      <c r="A724" s="18" t="s">
        <v>2771</v>
      </c>
      <c r="B724" s="18" t="s">
        <v>2770</v>
      </c>
      <c r="C724" s="18" t="s">
        <v>1139</v>
      </c>
      <c r="D724" s="18" t="s">
        <v>1139</v>
      </c>
      <c r="E724" s="18" t="s">
        <v>2256</v>
      </c>
      <c r="F724" s="18" t="s">
        <v>2907</v>
      </c>
      <c r="G724" s="18"/>
      <c r="H724" s="18" t="s">
        <v>2944</v>
      </c>
      <c r="I724" s="18"/>
    </row>
    <row r="725" spans="1:9">
      <c r="A725" s="18" t="s">
        <v>2771</v>
      </c>
      <c r="B725" s="18" t="s">
        <v>2770</v>
      </c>
      <c r="C725" s="18" t="s">
        <v>1140</v>
      </c>
      <c r="D725" s="18" t="s">
        <v>1140</v>
      </c>
      <c r="E725" s="18" t="s">
        <v>2257</v>
      </c>
      <c r="F725" s="18" t="s">
        <v>2904</v>
      </c>
      <c r="G725" s="18"/>
      <c r="H725" s="18" t="s">
        <v>2943</v>
      </c>
      <c r="I725" s="18"/>
    </row>
    <row r="726" spans="1:9">
      <c r="A726" s="18" t="s">
        <v>2771</v>
      </c>
      <c r="B726" s="18" t="s">
        <v>2770</v>
      </c>
      <c r="C726" s="18" t="s">
        <v>1141</v>
      </c>
      <c r="D726" s="18" t="s">
        <v>1141</v>
      </c>
      <c r="E726" s="18" t="s">
        <v>2258</v>
      </c>
      <c r="F726" s="18" t="s">
        <v>2904</v>
      </c>
      <c r="G726" s="18"/>
      <c r="H726" s="18" t="s">
        <v>2942</v>
      </c>
      <c r="I726" s="18"/>
    </row>
    <row r="727" spans="1:9">
      <c r="A727" s="18" t="s">
        <v>2771</v>
      </c>
      <c r="B727" s="18" t="s">
        <v>2770</v>
      </c>
      <c r="C727" s="18" t="s">
        <v>1142</v>
      </c>
      <c r="D727" s="18" t="s">
        <v>1142</v>
      </c>
      <c r="E727" s="18" t="s">
        <v>2259</v>
      </c>
      <c r="F727" s="18" t="s">
        <v>2904</v>
      </c>
      <c r="G727" s="18"/>
      <c r="H727" s="18" t="s">
        <v>2941</v>
      </c>
      <c r="I727" s="18"/>
    </row>
    <row r="728" spans="1:9">
      <c r="A728" s="18" t="s">
        <v>2771</v>
      </c>
      <c r="B728" s="18" t="s">
        <v>2770</v>
      </c>
      <c r="C728" s="18" t="s">
        <v>1143</v>
      </c>
      <c r="D728" s="18" t="s">
        <v>1143</v>
      </c>
      <c r="E728" s="18" t="s">
        <v>2260</v>
      </c>
      <c r="F728" s="18" t="s">
        <v>2819</v>
      </c>
      <c r="G728" s="18"/>
      <c r="H728" s="18" t="s">
        <v>2940</v>
      </c>
      <c r="I728" s="18"/>
    </row>
    <row r="729" spans="1:9">
      <c r="A729" s="18" t="s">
        <v>2771</v>
      </c>
      <c r="B729" s="18" t="s">
        <v>2770</v>
      </c>
      <c r="C729" s="18" t="s">
        <v>1144</v>
      </c>
      <c r="D729" s="18" t="s">
        <v>1144</v>
      </c>
      <c r="E729" s="18" t="s">
        <v>2261</v>
      </c>
      <c r="F729" s="18" t="s">
        <v>2904</v>
      </c>
      <c r="G729" s="18"/>
      <c r="H729" s="18" t="s">
        <v>2939</v>
      </c>
      <c r="I729" s="18"/>
    </row>
    <row r="730" spans="1:9">
      <c r="A730" s="18" t="s">
        <v>2771</v>
      </c>
      <c r="B730" s="18" t="s">
        <v>2770</v>
      </c>
      <c r="C730" s="18" t="s">
        <v>1145</v>
      </c>
      <c r="D730" s="18" t="s">
        <v>1145</v>
      </c>
      <c r="E730" s="18" t="s">
        <v>2262</v>
      </c>
      <c r="F730" s="18" t="s">
        <v>2819</v>
      </c>
      <c r="G730" s="18"/>
      <c r="H730" s="18" t="s">
        <v>2938</v>
      </c>
      <c r="I730" s="18"/>
    </row>
    <row r="731" spans="1:9">
      <c r="A731" s="18" t="s">
        <v>2771</v>
      </c>
      <c r="B731" s="18" t="s">
        <v>2770</v>
      </c>
      <c r="C731" s="18" t="s">
        <v>1333</v>
      </c>
      <c r="D731" s="18" t="s">
        <v>1333</v>
      </c>
      <c r="E731" s="18" t="s">
        <v>2370</v>
      </c>
      <c r="F731" s="18" t="s">
        <v>2819</v>
      </c>
      <c r="G731" s="18"/>
      <c r="H731" s="18" t="s">
        <v>2921</v>
      </c>
      <c r="I731" s="18"/>
    </row>
    <row r="732" spans="1:9">
      <c r="A732" s="18" t="s">
        <v>2771</v>
      </c>
      <c r="B732" s="18" t="s">
        <v>2770</v>
      </c>
      <c r="C732" s="18" t="s">
        <v>1334</v>
      </c>
      <c r="D732" s="18" t="s">
        <v>1334</v>
      </c>
      <c r="E732" s="18" t="s">
        <v>2371</v>
      </c>
      <c r="F732" s="18" t="s">
        <v>2819</v>
      </c>
      <c r="G732" s="18"/>
      <c r="H732" s="18" t="s">
        <v>2920</v>
      </c>
      <c r="I732" s="18"/>
    </row>
    <row r="733" spans="1:9">
      <c r="A733" s="18" t="s">
        <v>2771</v>
      </c>
      <c r="B733" s="18" t="s">
        <v>2770</v>
      </c>
      <c r="C733" s="18" t="s">
        <v>1146</v>
      </c>
      <c r="D733" s="18" t="s">
        <v>1146</v>
      </c>
      <c r="E733" s="18" t="s">
        <v>2263</v>
      </c>
      <c r="F733" s="18" t="s">
        <v>2907</v>
      </c>
      <c r="G733" s="18"/>
      <c r="H733" s="18" t="s">
        <v>2937</v>
      </c>
      <c r="I733" s="18"/>
    </row>
    <row r="734" spans="1:9">
      <c r="A734" s="18" t="s">
        <v>2771</v>
      </c>
      <c r="B734" s="18" t="s">
        <v>2770</v>
      </c>
      <c r="C734" s="18" t="s">
        <v>1147</v>
      </c>
      <c r="D734" s="18" t="s">
        <v>1147</v>
      </c>
      <c r="E734" s="18" t="s">
        <v>2264</v>
      </c>
      <c r="F734" s="18" t="s">
        <v>2907</v>
      </c>
      <c r="G734" s="18"/>
      <c r="H734" s="18" t="s">
        <v>2936</v>
      </c>
      <c r="I734" s="18"/>
    </row>
    <row r="735" spans="1:9">
      <c r="A735" s="18" t="s">
        <v>2771</v>
      </c>
      <c r="B735" s="18" t="s">
        <v>2770</v>
      </c>
      <c r="C735" s="18" t="s">
        <v>1148</v>
      </c>
      <c r="D735" s="18" t="s">
        <v>1148</v>
      </c>
      <c r="E735" s="18" t="s">
        <v>2265</v>
      </c>
      <c r="F735" s="18" t="s">
        <v>2904</v>
      </c>
      <c r="G735" s="18"/>
      <c r="H735" s="18" t="s">
        <v>2935</v>
      </c>
      <c r="I735" s="18"/>
    </row>
    <row r="736" spans="1:9">
      <c r="A736" s="18" t="s">
        <v>2771</v>
      </c>
      <c r="B736" s="18" t="s">
        <v>2770</v>
      </c>
      <c r="C736" s="18" t="s">
        <v>1149</v>
      </c>
      <c r="D736" s="18" t="s">
        <v>1149</v>
      </c>
      <c r="E736" s="18" t="s">
        <v>2266</v>
      </c>
      <c r="F736" s="18" t="s">
        <v>2904</v>
      </c>
      <c r="G736" s="18"/>
      <c r="H736" s="18" t="s">
        <v>2934</v>
      </c>
      <c r="I736" s="18"/>
    </row>
    <row r="737" spans="1:9">
      <c r="A737" s="18" t="s">
        <v>2771</v>
      </c>
      <c r="B737" s="18" t="s">
        <v>2770</v>
      </c>
      <c r="C737" s="18" t="s">
        <v>1150</v>
      </c>
      <c r="D737" s="18" t="s">
        <v>1150</v>
      </c>
      <c r="E737" s="18" t="s">
        <v>2267</v>
      </c>
      <c r="F737" s="18" t="s">
        <v>2904</v>
      </c>
      <c r="G737" s="18"/>
      <c r="H737" s="18" t="s">
        <v>2933</v>
      </c>
      <c r="I737" s="18"/>
    </row>
    <row r="738" spans="1:9">
      <c r="A738" s="18" t="s">
        <v>2771</v>
      </c>
      <c r="B738" s="18" t="s">
        <v>2770</v>
      </c>
      <c r="C738" s="18" t="s">
        <v>1151</v>
      </c>
      <c r="D738" s="18" t="s">
        <v>1151</v>
      </c>
      <c r="E738" s="18" t="s">
        <v>2268</v>
      </c>
      <c r="F738" s="18" t="s">
        <v>2904</v>
      </c>
      <c r="G738" s="18"/>
      <c r="H738" s="18" t="s">
        <v>2932</v>
      </c>
      <c r="I738" s="18"/>
    </row>
    <row r="739" spans="1:9">
      <c r="A739" s="18" t="s">
        <v>2771</v>
      </c>
      <c r="B739" s="18" t="s">
        <v>2770</v>
      </c>
      <c r="C739" s="18" t="s">
        <v>1152</v>
      </c>
      <c r="D739" s="18" t="s">
        <v>1152</v>
      </c>
      <c r="E739" s="18" t="s">
        <v>2269</v>
      </c>
      <c r="F739" s="18" t="s">
        <v>2904</v>
      </c>
      <c r="G739" s="18"/>
      <c r="H739" s="18" t="s">
        <v>2931</v>
      </c>
      <c r="I739" s="18"/>
    </row>
    <row r="740" spans="1:9">
      <c r="A740" s="18" t="s">
        <v>2771</v>
      </c>
      <c r="B740" s="18" t="s">
        <v>2770</v>
      </c>
      <c r="C740" s="18" t="s">
        <v>1153</v>
      </c>
      <c r="D740" s="18" t="s">
        <v>1153</v>
      </c>
      <c r="E740" s="18" t="s">
        <v>2270</v>
      </c>
      <c r="F740" s="18" t="s">
        <v>2904</v>
      </c>
      <c r="G740" s="18"/>
      <c r="H740" s="18" t="s">
        <v>2930</v>
      </c>
      <c r="I740" s="18"/>
    </row>
    <row r="741" spans="1:9">
      <c r="A741" s="18" t="s">
        <v>2771</v>
      </c>
      <c r="B741" s="18" t="s">
        <v>2770</v>
      </c>
      <c r="C741" s="18" t="s">
        <v>1154</v>
      </c>
      <c r="D741" s="18" t="s">
        <v>1154</v>
      </c>
      <c r="E741" s="18" t="s">
        <v>2271</v>
      </c>
      <c r="F741" s="18" t="s">
        <v>2907</v>
      </c>
      <c r="G741" s="18"/>
      <c r="H741" s="18" t="s">
        <v>2929</v>
      </c>
      <c r="I741" s="18"/>
    </row>
    <row r="742" spans="1:9">
      <c r="A742" s="18" t="s">
        <v>2771</v>
      </c>
      <c r="B742" s="18" t="s">
        <v>2770</v>
      </c>
      <c r="C742" s="18" t="s">
        <v>1155</v>
      </c>
      <c r="D742" s="18" t="s">
        <v>1155</v>
      </c>
      <c r="E742" s="18" t="s">
        <v>2272</v>
      </c>
      <c r="F742" s="18" t="s">
        <v>2907</v>
      </c>
      <c r="G742" s="18"/>
      <c r="H742" s="18" t="s">
        <v>2928</v>
      </c>
      <c r="I742" s="18"/>
    </row>
    <row r="743" spans="1:9">
      <c r="A743" s="18" t="s">
        <v>2771</v>
      </c>
      <c r="B743" s="18" t="s">
        <v>2770</v>
      </c>
      <c r="C743" s="18" t="s">
        <v>1156</v>
      </c>
      <c r="D743" s="18" t="s">
        <v>1156</v>
      </c>
      <c r="E743" s="18" t="s">
        <v>2273</v>
      </c>
      <c r="F743" s="18" t="s">
        <v>2904</v>
      </c>
      <c r="G743" s="18"/>
      <c r="H743" s="18" t="s">
        <v>2927</v>
      </c>
      <c r="I743" s="18"/>
    </row>
    <row r="744" spans="1:9">
      <c r="A744" s="18" t="s">
        <v>2771</v>
      </c>
      <c r="B744" s="18" t="s">
        <v>2770</v>
      </c>
      <c r="C744" s="18" t="s">
        <v>1157</v>
      </c>
      <c r="D744" s="18" t="s">
        <v>1157</v>
      </c>
      <c r="E744" s="18" t="s">
        <v>2274</v>
      </c>
      <c r="F744" s="18" t="s">
        <v>2904</v>
      </c>
      <c r="G744" s="18"/>
      <c r="H744" s="18" t="s">
        <v>2926</v>
      </c>
      <c r="I744" s="18"/>
    </row>
    <row r="745" spans="1:9">
      <c r="A745" s="18" t="s">
        <v>2771</v>
      </c>
      <c r="B745" s="18" t="s">
        <v>2770</v>
      </c>
      <c r="C745" s="18" t="s">
        <v>1158</v>
      </c>
      <c r="D745" s="18" t="s">
        <v>1158</v>
      </c>
      <c r="E745" s="18" t="s">
        <v>2275</v>
      </c>
      <c r="F745" s="18" t="s">
        <v>2904</v>
      </c>
      <c r="G745" s="18"/>
      <c r="H745" s="18" t="s">
        <v>2925</v>
      </c>
      <c r="I745" s="18"/>
    </row>
    <row r="746" spans="1:9">
      <c r="A746" s="18" t="s">
        <v>2771</v>
      </c>
      <c r="B746" s="18" t="s">
        <v>2770</v>
      </c>
      <c r="C746" s="18" t="s">
        <v>1159</v>
      </c>
      <c r="D746" s="18" t="s">
        <v>1159</v>
      </c>
      <c r="E746" s="18" t="s">
        <v>2276</v>
      </c>
      <c r="F746" s="18" t="s">
        <v>2904</v>
      </c>
      <c r="G746" s="18"/>
      <c r="H746" s="18" t="s">
        <v>2924</v>
      </c>
      <c r="I746" s="18"/>
    </row>
    <row r="747" spans="1:9">
      <c r="A747" s="18" t="s">
        <v>2771</v>
      </c>
      <c r="B747" s="18" t="s">
        <v>2770</v>
      </c>
      <c r="C747" s="18" t="s">
        <v>1160</v>
      </c>
      <c r="D747" s="18" t="s">
        <v>1160</v>
      </c>
      <c r="E747" s="18" t="s">
        <v>2277</v>
      </c>
      <c r="F747" s="18" t="s">
        <v>2904</v>
      </c>
      <c r="G747" s="18"/>
      <c r="H747" s="18" t="s">
        <v>2923</v>
      </c>
      <c r="I747" s="18"/>
    </row>
    <row r="748" spans="1:9">
      <c r="A748" s="18" t="s">
        <v>2771</v>
      </c>
      <c r="B748" s="18" t="s">
        <v>2770</v>
      </c>
      <c r="C748" s="18" t="s">
        <v>1161</v>
      </c>
      <c r="D748" s="18" t="s">
        <v>1161</v>
      </c>
      <c r="E748" s="18" t="s">
        <v>2278</v>
      </c>
      <c r="F748" s="18" t="s">
        <v>2904</v>
      </c>
      <c r="G748" s="18"/>
      <c r="H748" s="18" t="s">
        <v>2922</v>
      </c>
      <c r="I748" s="18"/>
    </row>
    <row r="749" spans="1:9">
      <c r="A749" s="18" t="s">
        <v>2771</v>
      </c>
      <c r="B749" s="18" t="s">
        <v>2770</v>
      </c>
      <c r="C749" s="18" t="s">
        <v>1327</v>
      </c>
      <c r="D749" s="18" t="s">
        <v>1327</v>
      </c>
      <c r="E749" s="18" t="s">
        <v>2364</v>
      </c>
      <c r="F749" s="18" t="s">
        <v>2910</v>
      </c>
      <c r="G749" s="18"/>
      <c r="H749" s="18" t="s">
        <v>2921</v>
      </c>
      <c r="I749" s="18"/>
    </row>
    <row r="750" spans="1:9">
      <c r="A750" s="18" t="s">
        <v>2771</v>
      </c>
      <c r="B750" s="18" t="s">
        <v>2770</v>
      </c>
      <c r="C750" s="18" t="s">
        <v>1328</v>
      </c>
      <c r="D750" s="18" t="s">
        <v>1328</v>
      </c>
      <c r="E750" s="18" t="s">
        <v>2365</v>
      </c>
      <c r="F750" s="18" t="s">
        <v>2910</v>
      </c>
      <c r="G750" s="18"/>
      <c r="H750" s="18" t="s">
        <v>2920</v>
      </c>
      <c r="I750" s="18"/>
    </row>
    <row r="751" spans="1:9">
      <c r="A751" s="18" t="s">
        <v>2771</v>
      </c>
      <c r="B751" s="18" t="s">
        <v>2770</v>
      </c>
      <c r="C751" s="18" t="s">
        <v>1162</v>
      </c>
      <c r="D751" s="18" t="s">
        <v>1162</v>
      </c>
      <c r="E751" s="18" t="s">
        <v>2279</v>
      </c>
      <c r="F751" s="18" t="s">
        <v>2907</v>
      </c>
      <c r="G751" s="18"/>
      <c r="H751" s="18" t="s">
        <v>2919</v>
      </c>
      <c r="I751" s="18"/>
    </row>
    <row r="752" spans="1:9">
      <c r="A752" s="18" t="s">
        <v>2771</v>
      </c>
      <c r="B752" s="18" t="s">
        <v>2770</v>
      </c>
      <c r="C752" s="18" t="s">
        <v>1163</v>
      </c>
      <c r="D752" s="18" t="s">
        <v>1163</v>
      </c>
      <c r="E752" s="18" t="s">
        <v>2280</v>
      </c>
      <c r="F752" s="18" t="s">
        <v>2907</v>
      </c>
      <c r="G752" s="18"/>
      <c r="H752" s="18" t="s">
        <v>2918</v>
      </c>
      <c r="I752" s="18"/>
    </row>
    <row r="753" spans="1:9">
      <c r="A753" s="18" t="s">
        <v>2771</v>
      </c>
      <c r="B753" s="18" t="s">
        <v>2770</v>
      </c>
      <c r="C753" s="18" t="s">
        <v>1164</v>
      </c>
      <c r="D753" s="18" t="s">
        <v>1164</v>
      </c>
      <c r="E753" s="18" t="s">
        <v>2281</v>
      </c>
      <c r="F753" s="18" t="s">
        <v>2904</v>
      </c>
      <c r="G753" s="18"/>
      <c r="H753" s="18" t="s">
        <v>2917</v>
      </c>
      <c r="I753" s="18"/>
    </row>
    <row r="754" spans="1:9">
      <c r="A754" s="18" t="s">
        <v>2771</v>
      </c>
      <c r="B754" s="18" t="s">
        <v>2770</v>
      </c>
      <c r="C754" s="18" t="s">
        <v>1165</v>
      </c>
      <c r="D754" s="18" t="s">
        <v>1165</v>
      </c>
      <c r="E754" s="18" t="s">
        <v>2282</v>
      </c>
      <c r="F754" s="18" t="s">
        <v>2904</v>
      </c>
      <c r="G754" s="18"/>
      <c r="H754" s="18" t="s">
        <v>2916</v>
      </c>
      <c r="I754" s="18"/>
    </row>
    <row r="755" spans="1:9">
      <c r="A755" s="18" t="s">
        <v>2771</v>
      </c>
      <c r="B755" s="18" t="s">
        <v>2770</v>
      </c>
      <c r="C755" s="18" t="s">
        <v>1166</v>
      </c>
      <c r="D755" s="18" t="s">
        <v>1166</v>
      </c>
      <c r="E755" s="18" t="s">
        <v>2283</v>
      </c>
      <c r="F755" s="18" t="s">
        <v>2904</v>
      </c>
      <c r="G755" s="18"/>
      <c r="H755" s="18" t="s">
        <v>2915</v>
      </c>
      <c r="I755" s="18"/>
    </row>
    <row r="756" spans="1:9">
      <c r="A756" s="18" t="s">
        <v>2771</v>
      </c>
      <c r="B756" s="18" t="s">
        <v>2770</v>
      </c>
      <c r="C756" s="18" t="s">
        <v>1167</v>
      </c>
      <c r="D756" s="18" t="s">
        <v>1167</v>
      </c>
      <c r="E756" s="18" t="s">
        <v>2284</v>
      </c>
      <c r="F756" s="18" t="s">
        <v>2904</v>
      </c>
      <c r="G756" s="18"/>
      <c r="H756" s="18" t="s">
        <v>2914</v>
      </c>
      <c r="I756" s="18"/>
    </row>
    <row r="757" spans="1:9">
      <c r="A757" s="18" t="s">
        <v>2771</v>
      </c>
      <c r="B757" s="18" t="s">
        <v>2770</v>
      </c>
      <c r="C757" s="18" t="s">
        <v>1168</v>
      </c>
      <c r="D757" s="18" t="s">
        <v>1168</v>
      </c>
      <c r="E757" s="18" t="s">
        <v>2285</v>
      </c>
      <c r="F757" s="18" t="s">
        <v>2904</v>
      </c>
      <c r="G757" s="18"/>
      <c r="H757" s="18" t="s">
        <v>2913</v>
      </c>
      <c r="I757" s="18"/>
    </row>
    <row r="758" spans="1:9">
      <c r="A758" s="18" t="s">
        <v>2771</v>
      </c>
      <c r="B758" s="18" t="s">
        <v>2770</v>
      </c>
      <c r="C758" s="18" t="s">
        <v>1169</v>
      </c>
      <c r="D758" s="18" t="s">
        <v>1169</v>
      </c>
      <c r="E758" s="18" t="s">
        <v>2286</v>
      </c>
      <c r="F758" s="18" t="s">
        <v>2904</v>
      </c>
      <c r="G758" s="18"/>
      <c r="H758" s="18" t="s">
        <v>2912</v>
      </c>
      <c r="I758" s="18"/>
    </row>
    <row r="759" spans="1:9">
      <c r="A759" s="18" t="s">
        <v>2771</v>
      </c>
      <c r="B759" s="18" t="s">
        <v>2770</v>
      </c>
      <c r="C759" s="18" t="s">
        <v>1325</v>
      </c>
      <c r="D759" s="18" t="s">
        <v>1325</v>
      </c>
      <c r="E759" s="18" t="s">
        <v>2362</v>
      </c>
      <c r="F759" s="18" t="s">
        <v>2910</v>
      </c>
      <c r="G759" s="18"/>
      <c r="H759" s="18" t="s">
        <v>2911</v>
      </c>
      <c r="I759" s="18"/>
    </row>
    <row r="760" spans="1:9">
      <c r="A760" s="18" t="s">
        <v>2771</v>
      </c>
      <c r="B760" s="18" t="s">
        <v>2770</v>
      </c>
      <c r="C760" s="18" t="s">
        <v>1326</v>
      </c>
      <c r="D760" s="18" t="s">
        <v>1326</v>
      </c>
      <c r="E760" s="18" t="s">
        <v>2363</v>
      </c>
      <c r="F760" s="18" t="s">
        <v>2910</v>
      </c>
      <c r="G760" s="18"/>
      <c r="H760" s="18" t="s">
        <v>2909</v>
      </c>
      <c r="I760" s="18"/>
    </row>
    <row r="761" spans="1:9">
      <c r="A761" s="18" t="s">
        <v>2771</v>
      </c>
      <c r="B761" s="18" t="s">
        <v>2770</v>
      </c>
      <c r="C761" s="18" t="s">
        <v>1170</v>
      </c>
      <c r="D761" s="18" t="s">
        <v>1170</v>
      </c>
      <c r="E761" s="18" t="s">
        <v>2287</v>
      </c>
      <c r="F761" s="18" t="s">
        <v>2907</v>
      </c>
      <c r="G761" s="18"/>
      <c r="H761" s="18" t="s">
        <v>2908</v>
      </c>
      <c r="I761" s="18"/>
    </row>
    <row r="762" spans="1:9">
      <c r="A762" s="18" t="s">
        <v>2771</v>
      </c>
      <c r="B762" s="18" t="s">
        <v>2770</v>
      </c>
      <c r="C762" s="18" t="s">
        <v>1171</v>
      </c>
      <c r="D762" s="18" t="s">
        <v>1171</v>
      </c>
      <c r="E762" s="18" t="s">
        <v>2288</v>
      </c>
      <c r="F762" s="18" t="s">
        <v>2907</v>
      </c>
      <c r="G762" s="18"/>
      <c r="H762" s="18" t="s">
        <v>2906</v>
      </c>
      <c r="I762" s="18"/>
    </row>
    <row r="763" spans="1:9">
      <c r="A763" s="18" t="s">
        <v>2771</v>
      </c>
      <c r="B763" s="18" t="s">
        <v>2770</v>
      </c>
      <c r="C763" s="18" t="s">
        <v>1172</v>
      </c>
      <c r="D763" s="18" t="s">
        <v>1172</v>
      </c>
      <c r="E763" s="18" t="s">
        <v>2289</v>
      </c>
      <c r="F763" s="18" t="s">
        <v>2904</v>
      </c>
      <c r="G763" s="18"/>
      <c r="H763" s="18" t="s">
        <v>2905</v>
      </c>
      <c r="I763" s="18"/>
    </row>
    <row r="764" spans="1:9">
      <c r="A764" s="18" t="s">
        <v>2771</v>
      </c>
      <c r="B764" s="18" t="s">
        <v>2770</v>
      </c>
      <c r="C764" s="18" t="s">
        <v>1173</v>
      </c>
      <c r="D764" s="18" t="s">
        <v>1173</v>
      </c>
      <c r="E764" s="18" t="s">
        <v>2290</v>
      </c>
      <c r="F764" s="18" t="s">
        <v>2904</v>
      </c>
      <c r="G764" s="18"/>
      <c r="H764" s="18" t="s">
        <v>2903</v>
      </c>
      <c r="I764" s="18"/>
    </row>
    <row r="765" spans="1:9">
      <c r="A765" s="18" t="s">
        <v>2771</v>
      </c>
      <c r="B765" s="18" t="s">
        <v>2770</v>
      </c>
      <c r="C765" s="18" t="s">
        <v>1176</v>
      </c>
      <c r="D765" s="18">
        <v>0</v>
      </c>
      <c r="E765" s="18" t="s">
        <v>2902</v>
      </c>
      <c r="F765" s="18" t="s">
        <v>2879</v>
      </c>
      <c r="G765" s="18" t="s">
        <v>2878</v>
      </c>
      <c r="H765" s="18" t="s">
        <v>2901</v>
      </c>
      <c r="I765" s="18"/>
    </row>
    <row r="766" spans="1:9">
      <c r="A766" s="18" t="s">
        <v>2771</v>
      </c>
      <c r="B766" s="18" t="s">
        <v>2770</v>
      </c>
      <c r="C766" s="18" t="s">
        <v>1177</v>
      </c>
      <c r="D766" s="18">
        <v>0</v>
      </c>
      <c r="E766" s="18" t="s">
        <v>2900</v>
      </c>
      <c r="F766" s="18" t="s">
        <v>2879</v>
      </c>
      <c r="G766" s="18" t="s">
        <v>2878</v>
      </c>
      <c r="H766" s="18" t="s">
        <v>2899</v>
      </c>
      <c r="I766" s="18"/>
    </row>
    <row r="767" spans="1:9">
      <c r="A767" s="18" t="s">
        <v>2771</v>
      </c>
      <c r="B767" s="18" t="s">
        <v>2770</v>
      </c>
      <c r="C767" s="18" t="s">
        <v>1178</v>
      </c>
      <c r="D767" s="18">
        <v>0</v>
      </c>
      <c r="E767" s="18" t="s">
        <v>2898</v>
      </c>
      <c r="F767" s="18" t="s">
        <v>2879</v>
      </c>
      <c r="G767" s="18" t="s">
        <v>2878</v>
      </c>
      <c r="H767" s="18" t="s">
        <v>2897</v>
      </c>
      <c r="I767" s="18"/>
    </row>
    <row r="768" spans="1:9">
      <c r="A768" s="18" t="s">
        <v>2771</v>
      </c>
      <c r="B768" s="18" t="s">
        <v>2770</v>
      </c>
      <c r="C768" s="18" t="s">
        <v>1179</v>
      </c>
      <c r="D768" s="18">
        <v>0</v>
      </c>
      <c r="E768" s="18" t="s">
        <v>2896</v>
      </c>
      <c r="F768" s="18" t="s">
        <v>2879</v>
      </c>
      <c r="G768" s="18" t="s">
        <v>2878</v>
      </c>
      <c r="H768" s="18" t="s">
        <v>2895</v>
      </c>
      <c r="I768" s="18"/>
    </row>
    <row r="769" spans="1:9">
      <c r="A769" s="18" t="s">
        <v>2771</v>
      </c>
      <c r="B769" s="18" t="s">
        <v>2770</v>
      </c>
      <c r="C769" s="18" t="s">
        <v>1180</v>
      </c>
      <c r="D769" s="18">
        <v>0</v>
      </c>
      <c r="E769" s="18" t="s">
        <v>2894</v>
      </c>
      <c r="F769" s="18" t="s">
        <v>2879</v>
      </c>
      <c r="G769" s="18" t="s">
        <v>2878</v>
      </c>
      <c r="H769" s="18" t="s">
        <v>2893</v>
      </c>
      <c r="I769" s="18"/>
    </row>
    <row r="770" spans="1:9">
      <c r="A770" s="18" t="s">
        <v>2771</v>
      </c>
      <c r="B770" s="18" t="s">
        <v>2770</v>
      </c>
      <c r="C770" s="18" t="s">
        <v>1181</v>
      </c>
      <c r="D770" s="18">
        <v>0</v>
      </c>
      <c r="E770" s="18" t="s">
        <v>2892</v>
      </c>
      <c r="F770" s="18" t="s">
        <v>2879</v>
      </c>
      <c r="G770" s="18" t="s">
        <v>2878</v>
      </c>
      <c r="H770" s="18" t="s">
        <v>2891</v>
      </c>
      <c r="I770" s="18"/>
    </row>
    <row r="771" spans="1:9">
      <c r="A771" s="18" t="s">
        <v>2771</v>
      </c>
      <c r="B771" s="18" t="s">
        <v>2770</v>
      </c>
      <c r="C771" s="18" t="s">
        <v>1184</v>
      </c>
      <c r="D771" s="18">
        <v>0</v>
      </c>
      <c r="E771" s="18" t="s">
        <v>2890</v>
      </c>
      <c r="F771" s="18" t="s">
        <v>2879</v>
      </c>
      <c r="G771" s="18" t="s">
        <v>2878</v>
      </c>
      <c r="H771" s="18" t="s">
        <v>2889</v>
      </c>
      <c r="I771" s="18"/>
    </row>
    <row r="772" spans="1:9">
      <c r="A772" s="18" t="s">
        <v>2771</v>
      </c>
      <c r="B772" s="18" t="s">
        <v>2770</v>
      </c>
      <c r="C772" s="18" t="s">
        <v>1185</v>
      </c>
      <c r="D772" s="18">
        <v>0</v>
      </c>
      <c r="E772" s="18" t="s">
        <v>2888</v>
      </c>
      <c r="F772" s="18" t="s">
        <v>2879</v>
      </c>
      <c r="G772" s="18" t="s">
        <v>2878</v>
      </c>
      <c r="H772" s="18" t="s">
        <v>2887</v>
      </c>
      <c r="I772" s="18"/>
    </row>
    <row r="773" spans="1:9">
      <c r="A773" s="18" t="s">
        <v>2771</v>
      </c>
      <c r="B773" s="18" t="s">
        <v>2770</v>
      </c>
      <c r="C773" s="18" t="s">
        <v>1186</v>
      </c>
      <c r="D773" s="18">
        <v>0</v>
      </c>
      <c r="E773" s="18" t="s">
        <v>2886</v>
      </c>
      <c r="F773" s="18" t="s">
        <v>2879</v>
      </c>
      <c r="G773" s="18" t="s">
        <v>2878</v>
      </c>
      <c r="H773" s="18" t="s">
        <v>2885</v>
      </c>
      <c r="I773" s="18"/>
    </row>
    <row r="774" spans="1:9">
      <c r="A774" s="18" t="s">
        <v>2771</v>
      </c>
      <c r="B774" s="18" t="s">
        <v>2770</v>
      </c>
      <c r="C774" s="18" t="s">
        <v>1187</v>
      </c>
      <c r="D774" s="18">
        <v>0</v>
      </c>
      <c r="E774" s="18" t="s">
        <v>2884</v>
      </c>
      <c r="F774" s="18" t="s">
        <v>2879</v>
      </c>
      <c r="G774" s="18" t="s">
        <v>2878</v>
      </c>
      <c r="H774" s="18" t="s">
        <v>2883</v>
      </c>
      <c r="I774" s="18"/>
    </row>
    <row r="775" spans="1:9">
      <c r="A775" s="18" t="s">
        <v>2771</v>
      </c>
      <c r="B775" s="18" t="s">
        <v>2770</v>
      </c>
      <c r="C775" s="18" t="s">
        <v>1188</v>
      </c>
      <c r="D775" s="18">
        <v>0</v>
      </c>
      <c r="E775" s="18" t="s">
        <v>2882</v>
      </c>
      <c r="F775" s="18" t="s">
        <v>2879</v>
      </c>
      <c r="G775" s="18" t="s">
        <v>2878</v>
      </c>
      <c r="H775" s="18" t="s">
        <v>2881</v>
      </c>
      <c r="I775" s="18"/>
    </row>
    <row r="776" spans="1:9">
      <c r="A776" s="18" t="s">
        <v>2771</v>
      </c>
      <c r="B776" s="18" t="s">
        <v>2770</v>
      </c>
      <c r="C776" s="18" t="s">
        <v>1189</v>
      </c>
      <c r="D776" s="18">
        <v>0</v>
      </c>
      <c r="E776" s="18" t="s">
        <v>2880</v>
      </c>
      <c r="F776" s="18" t="s">
        <v>2879</v>
      </c>
      <c r="G776" s="18" t="s">
        <v>2878</v>
      </c>
      <c r="H776" s="18" t="s">
        <v>2877</v>
      </c>
      <c r="I776" s="18"/>
    </row>
    <row r="777" spans="1:9">
      <c r="A777" s="18" t="s">
        <v>2771</v>
      </c>
      <c r="B777" s="18" t="s">
        <v>2770</v>
      </c>
      <c r="C777" s="18" t="s">
        <v>1192</v>
      </c>
      <c r="D777" s="18" t="s">
        <v>1192</v>
      </c>
      <c r="E777" s="18" t="s">
        <v>2291</v>
      </c>
      <c r="F777" s="18" t="s">
        <v>2843</v>
      </c>
      <c r="G777" s="18" t="s">
        <v>2869</v>
      </c>
      <c r="H777" s="18" t="s">
        <v>2876</v>
      </c>
      <c r="I777" s="18"/>
    </row>
    <row r="778" spans="1:9">
      <c r="A778" s="18" t="s">
        <v>2771</v>
      </c>
      <c r="B778" s="18" t="s">
        <v>2770</v>
      </c>
      <c r="C778" s="18" t="s">
        <v>1193</v>
      </c>
      <c r="D778" s="18" t="s">
        <v>1193</v>
      </c>
      <c r="E778" s="18" t="s">
        <v>2292</v>
      </c>
      <c r="F778" s="18" t="s">
        <v>2819</v>
      </c>
      <c r="G778" s="18"/>
      <c r="H778" s="18" t="s">
        <v>2875</v>
      </c>
      <c r="I778" s="18"/>
    </row>
    <row r="779" spans="1:9">
      <c r="A779" s="18" t="s">
        <v>2771</v>
      </c>
      <c r="B779" s="18" t="s">
        <v>2770</v>
      </c>
      <c r="C779" s="18" t="s">
        <v>1194</v>
      </c>
      <c r="D779" s="18" t="s">
        <v>1194</v>
      </c>
      <c r="E779" s="18" t="s">
        <v>2293</v>
      </c>
      <c r="F779" s="18" t="s">
        <v>2843</v>
      </c>
      <c r="G779" s="18" t="s">
        <v>2869</v>
      </c>
      <c r="H779" s="18" t="s">
        <v>2874</v>
      </c>
      <c r="I779" s="18"/>
    </row>
    <row r="780" spans="1:9">
      <c r="A780" s="18" t="s">
        <v>2771</v>
      </c>
      <c r="B780" s="18" t="s">
        <v>2770</v>
      </c>
      <c r="C780" s="18" t="s">
        <v>1195</v>
      </c>
      <c r="D780" s="18" t="s">
        <v>1195</v>
      </c>
      <c r="E780" s="18" t="s">
        <v>2294</v>
      </c>
      <c r="F780" s="18" t="s">
        <v>2843</v>
      </c>
      <c r="G780" s="18" t="s">
        <v>2869</v>
      </c>
      <c r="H780" s="18" t="s">
        <v>2873</v>
      </c>
      <c r="I780" s="18"/>
    </row>
    <row r="781" spans="1:9">
      <c r="A781" s="18" t="s">
        <v>2771</v>
      </c>
      <c r="B781" s="18" t="s">
        <v>2770</v>
      </c>
      <c r="C781" s="18" t="s">
        <v>1196</v>
      </c>
      <c r="D781" s="18" t="s">
        <v>1196</v>
      </c>
      <c r="E781" s="18" t="s">
        <v>2295</v>
      </c>
      <c r="F781" s="18" t="s">
        <v>2843</v>
      </c>
      <c r="G781" s="18" t="s">
        <v>2869</v>
      </c>
      <c r="H781" s="18" t="s">
        <v>2872</v>
      </c>
      <c r="I781" s="18"/>
    </row>
    <row r="782" spans="1:9">
      <c r="A782" s="18" t="s">
        <v>2771</v>
      </c>
      <c r="B782" s="18" t="s">
        <v>2770</v>
      </c>
      <c r="C782" s="18" t="s">
        <v>1197</v>
      </c>
      <c r="D782" s="18" t="s">
        <v>1197</v>
      </c>
      <c r="E782" s="18" t="s">
        <v>2296</v>
      </c>
      <c r="F782" s="18" t="s">
        <v>2819</v>
      </c>
      <c r="G782" s="18"/>
      <c r="H782" s="18" t="s">
        <v>2871</v>
      </c>
      <c r="I782" s="18"/>
    </row>
    <row r="783" spans="1:9">
      <c r="A783" s="18" t="s">
        <v>2771</v>
      </c>
      <c r="B783" s="18" t="s">
        <v>2770</v>
      </c>
      <c r="C783" s="18" t="s">
        <v>1322</v>
      </c>
      <c r="D783" s="18" t="s">
        <v>1322</v>
      </c>
      <c r="E783" s="18" t="s">
        <v>2359</v>
      </c>
      <c r="F783" s="18" t="s">
        <v>2843</v>
      </c>
      <c r="G783" s="18" t="s">
        <v>2869</v>
      </c>
      <c r="H783" s="18" t="s">
        <v>2870</v>
      </c>
      <c r="I783" s="18"/>
    </row>
    <row r="784" spans="1:9">
      <c r="A784" s="18" t="s">
        <v>2771</v>
      </c>
      <c r="B784" s="18" t="s">
        <v>2770</v>
      </c>
      <c r="C784" s="18" t="s">
        <v>1323</v>
      </c>
      <c r="D784" s="18" t="s">
        <v>1323</v>
      </c>
      <c r="E784" s="18" t="s">
        <v>2360</v>
      </c>
      <c r="F784" s="18" t="s">
        <v>2843</v>
      </c>
      <c r="G784" s="18" t="s">
        <v>2869</v>
      </c>
      <c r="H784" s="18" t="s">
        <v>2868</v>
      </c>
      <c r="I784" s="18"/>
    </row>
    <row r="785" spans="1:9">
      <c r="A785" s="18" t="s">
        <v>2771</v>
      </c>
      <c r="B785" s="18" t="s">
        <v>2770</v>
      </c>
      <c r="C785" s="18" t="s">
        <v>153</v>
      </c>
      <c r="D785" s="18" t="s">
        <v>153</v>
      </c>
      <c r="E785" s="18" t="s">
        <v>513</v>
      </c>
      <c r="F785" s="18" t="s">
        <v>2843</v>
      </c>
      <c r="G785" s="18"/>
      <c r="H785" s="18" t="s">
        <v>2867</v>
      </c>
      <c r="I785" s="18"/>
    </row>
    <row r="786" spans="1:9">
      <c r="A786" s="18" t="s">
        <v>2771</v>
      </c>
      <c r="B786" s="18" t="s">
        <v>2770</v>
      </c>
      <c r="C786" s="18" t="s">
        <v>1198</v>
      </c>
      <c r="D786" s="18" t="s">
        <v>1198</v>
      </c>
      <c r="E786" s="18" t="s">
        <v>2297</v>
      </c>
      <c r="F786" s="18" t="s">
        <v>2843</v>
      </c>
      <c r="G786" s="18" t="s">
        <v>2866</v>
      </c>
      <c r="H786" s="18" t="s">
        <v>2865</v>
      </c>
      <c r="I786" s="18"/>
    </row>
    <row r="787" spans="1:9">
      <c r="A787" s="18" t="s">
        <v>2771</v>
      </c>
      <c r="B787" s="18" t="s">
        <v>2770</v>
      </c>
      <c r="C787" s="18" t="s">
        <v>1199</v>
      </c>
      <c r="D787" s="18" t="s">
        <v>1199</v>
      </c>
      <c r="E787" s="18" t="s">
        <v>2298</v>
      </c>
      <c r="F787" s="18" t="s">
        <v>2843</v>
      </c>
      <c r="G787" s="18" t="s">
        <v>2863</v>
      </c>
      <c r="H787" s="18" t="s">
        <v>2864</v>
      </c>
      <c r="I787" s="18"/>
    </row>
    <row r="788" spans="1:9">
      <c r="A788" s="18" t="s">
        <v>2771</v>
      </c>
      <c r="B788" s="18" t="s">
        <v>2770</v>
      </c>
      <c r="C788" s="18" t="s">
        <v>1200</v>
      </c>
      <c r="D788" s="18" t="s">
        <v>1200</v>
      </c>
      <c r="E788" s="18" t="s">
        <v>2299</v>
      </c>
      <c r="F788" s="18" t="s">
        <v>2843</v>
      </c>
      <c r="G788" s="18" t="s">
        <v>2863</v>
      </c>
      <c r="H788" s="18" t="s">
        <v>2862</v>
      </c>
      <c r="I788" s="18"/>
    </row>
    <row r="789" spans="1:9">
      <c r="A789" s="18" t="s">
        <v>2771</v>
      </c>
      <c r="B789" s="18" t="s">
        <v>2770</v>
      </c>
      <c r="C789" s="18" t="s">
        <v>1201</v>
      </c>
      <c r="D789" s="18" t="s">
        <v>1201</v>
      </c>
      <c r="E789" s="18" t="s">
        <v>2861</v>
      </c>
      <c r="F789" s="18" t="s">
        <v>2843</v>
      </c>
      <c r="G789" s="18" t="s">
        <v>2860</v>
      </c>
      <c r="H789" s="18" t="s">
        <v>2859</v>
      </c>
      <c r="I789" s="18"/>
    </row>
    <row r="790" spans="1:9">
      <c r="A790" s="18" t="s">
        <v>2771</v>
      </c>
      <c r="B790" s="18" t="s">
        <v>2770</v>
      </c>
      <c r="C790" s="18" t="s">
        <v>155</v>
      </c>
      <c r="D790" s="18" t="s">
        <v>155</v>
      </c>
      <c r="E790" s="18" t="s">
        <v>514</v>
      </c>
      <c r="F790" s="18" t="s">
        <v>2843</v>
      </c>
      <c r="G790" s="18" t="s">
        <v>2849</v>
      </c>
      <c r="H790" s="18" t="s">
        <v>2858</v>
      </c>
      <c r="I790" s="18"/>
    </row>
    <row r="791" spans="1:9">
      <c r="A791" s="18" t="s">
        <v>2771</v>
      </c>
      <c r="B791" s="18" t="s">
        <v>2770</v>
      </c>
      <c r="C791" s="18" t="s">
        <v>154</v>
      </c>
      <c r="D791" s="18" t="s">
        <v>154</v>
      </c>
      <c r="E791" s="18" t="s">
        <v>515</v>
      </c>
      <c r="F791" s="18" t="s">
        <v>2843</v>
      </c>
      <c r="G791" s="18" t="s">
        <v>2857</v>
      </c>
      <c r="H791" s="18" t="s">
        <v>2856</v>
      </c>
      <c r="I791" s="18"/>
    </row>
    <row r="792" spans="1:9">
      <c r="A792" s="18" t="s">
        <v>2771</v>
      </c>
      <c r="B792" s="18" t="s">
        <v>2770</v>
      </c>
      <c r="C792" s="18" t="s">
        <v>1202</v>
      </c>
      <c r="D792" s="18" t="s">
        <v>1202</v>
      </c>
      <c r="E792" s="18" t="s">
        <v>2301</v>
      </c>
      <c r="F792" s="18" t="s">
        <v>2843</v>
      </c>
      <c r="G792" s="18" t="s">
        <v>2854</v>
      </c>
      <c r="H792" s="18" t="s">
        <v>2855</v>
      </c>
      <c r="I792" s="18"/>
    </row>
    <row r="793" spans="1:9">
      <c r="A793" s="18" t="s">
        <v>2771</v>
      </c>
      <c r="B793" s="18" t="s">
        <v>2770</v>
      </c>
      <c r="C793" s="18" t="s">
        <v>1203</v>
      </c>
      <c r="D793" s="18" t="s">
        <v>1203</v>
      </c>
      <c r="E793" s="18" t="s">
        <v>2302</v>
      </c>
      <c r="F793" s="18" t="s">
        <v>2843</v>
      </c>
      <c r="G793" s="18" t="s">
        <v>2854</v>
      </c>
      <c r="H793" s="18" t="s">
        <v>2853</v>
      </c>
      <c r="I793" s="18"/>
    </row>
    <row r="794" spans="1:9">
      <c r="A794" s="18" t="s">
        <v>2771</v>
      </c>
      <c r="B794" s="18" t="s">
        <v>2770</v>
      </c>
      <c r="C794" s="18" t="s">
        <v>1204</v>
      </c>
      <c r="D794" s="18" t="s">
        <v>1204</v>
      </c>
      <c r="E794" s="18" t="s">
        <v>2303</v>
      </c>
      <c r="F794" s="18" t="s">
        <v>2843</v>
      </c>
      <c r="G794" s="18" t="s">
        <v>2849</v>
      </c>
      <c r="H794" s="18" t="s">
        <v>2852</v>
      </c>
      <c r="I794" s="18"/>
    </row>
    <row r="795" spans="1:9">
      <c r="A795" s="18" t="s">
        <v>2771</v>
      </c>
      <c r="B795" s="18" t="s">
        <v>2770</v>
      </c>
      <c r="C795" s="18" t="s">
        <v>1205</v>
      </c>
      <c r="D795" s="18" t="s">
        <v>1205</v>
      </c>
      <c r="E795" s="18" t="s">
        <v>2304</v>
      </c>
      <c r="F795" s="18" t="s">
        <v>2843</v>
      </c>
      <c r="G795" s="18" t="s">
        <v>2849</v>
      </c>
      <c r="H795" s="18" t="s">
        <v>2851</v>
      </c>
      <c r="I795" s="18"/>
    </row>
    <row r="796" spans="1:9">
      <c r="A796" s="18" t="s">
        <v>2771</v>
      </c>
      <c r="B796" s="18" t="s">
        <v>2770</v>
      </c>
      <c r="C796" s="18" t="s">
        <v>1206</v>
      </c>
      <c r="D796" s="18" t="s">
        <v>1206</v>
      </c>
      <c r="E796" s="18" t="s">
        <v>2305</v>
      </c>
      <c r="F796" s="18" t="s">
        <v>2843</v>
      </c>
      <c r="G796" s="18" t="s">
        <v>2849</v>
      </c>
      <c r="H796" s="18" t="s">
        <v>2850</v>
      </c>
      <c r="I796" s="18"/>
    </row>
    <row r="797" spans="1:9">
      <c r="A797" s="18" t="s">
        <v>2771</v>
      </c>
      <c r="B797" s="18" t="s">
        <v>2770</v>
      </c>
      <c r="C797" s="18" t="s">
        <v>1207</v>
      </c>
      <c r="D797" s="18" t="s">
        <v>1207</v>
      </c>
      <c r="E797" s="18" t="s">
        <v>2306</v>
      </c>
      <c r="F797" s="18" t="s">
        <v>2843</v>
      </c>
      <c r="G797" s="18" t="s">
        <v>2849</v>
      </c>
      <c r="H797" s="18" t="s">
        <v>2848</v>
      </c>
      <c r="I797" s="18"/>
    </row>
    <row r="798" spans="1:9">
      <c r="A798" s="18" t="s">
        <v>2771</v>
      </c>
      <c r="B798" s="18" t="s">
        <v>2770</v>
      </c>
      <c r="C798" s="18" t="s">
        <v>1208</v>
      </c>
      <c r="D798" s="18" t="s">
        <v>1208</v>
      </c>
      <c r="E798" s="18" t="s">
        <v>2307</v>
      </c>
      <c r="F798" s="18" t="s">
        <v>2843</v>
      </c>
      <c r="G798" s="18" t="s">
        <v>2847</v>
      </c>
      <c r="H798" s="18" t="s">
        <v>2846</v>
      </c>
      <c r="I798" s="18"/>
    </row>
    <row r="799" spans="1:9">
      <c r="A799" s="18" t="s">
        <v>2771</v>
      </c>
      <c r="B799" s="18" t="s">
        <v>2770</v>
      </c>
      <c r="C799" s="18" t="s">
        <v>1209</v>
      </c>
      <c r="D799" s="18" t="s">
        <v>1209</v>
      </c>
      <c r="E799" s="18" t="s">
        <v>2308</v>
      </c>
      <c r="F799" s="18" t="s">
        <v>2843</v>
      </c>
      <c r="G799" s="18" t="s">
        <v>2842</v>
      </c>
      <c r="H799" s="18" t="s">
        <v>2845</v>
      </c>
      <c r="I799" s="18"/>
    </row>
    <row r="800" spans="1:9">
      <c r="A800" s="18" t="s">
        <v>2771</v>
      </c>
      <c r="B800" s="18" t="s">
        <v>2770</v>
      </c>
      <c r="C800" s="18" t="s">
        <v>1210</v>
      </c>
      <c r="D800" s="18" t="s">
        <v>1210</v>
      </c>
      <c r="E800" s="18" t="s">
        <v>2844</v>
      </c>
      <c r="F800" s="18" t="s">
        <v>2843</v>
      </c>
      <c r="G800" s="18" t="s">
        <v>2842</v>
      </c>
      <c r="H800" s="18" t="s">
        <v>2841</v>
      </c>
      <c r="I800" s="18"/>
    </row>
    <row r="801" spans="1:9">
      <c r="A801" s="18" t="s">
        <v>2771</v>
      </c>
      <c r="B801" s="18" t="s">
        <v>2770</v>
      </c>
      <c r="C801" s="18" t="s">
        <v>1342</v>
      </c>
      <c r="D801" s="18" t="s">
        <v>1342</v>
      </c>
      <c r="E801" s="18" t="s">
        <v>2379</v>
      </c>
      <c r="F801" s="18" t="s">
        <v>2819</v>
      </c>
      <c r="G801" s="18"/>
      <c r="H801" s="18" t="s">
        <v>2840</v>
      </c>
      <c r="I801" s="18"/>
    </row>
    <row r="802" spans="1:9">
      <c r="A802" s="18" t="s">
        <v>2771</v>
      </c>
      <c r="B802" s="18" t="s">
        <v>2770</v>
      </c>
      <c r="C802" s="18" t="s">
        <v>1255</v>
      </c>
      <c r="D802" s="18" t="s">
        <v>1255</v>
      </c>
      <c r="E802" s="18" t="s">
        <v>2310</v>
      </c>
      <c r="F802" s="18" t="s">
        <v>2790</v>
      </c>
      <c r="G802" s="18"/>
      <c r="H802" s="18" t="s">
        <v>2839</v>
      </c>
      <c r="I802" s="18"/>
    </row>
    <row r="803" spans="1:9">
      <c r="A803" s="18" t="s">
        <v>2771</v>
      </c>
      <c r="B803" s="18" t="s">
        <v>2770</v>
      </c>
      <c r="C803" s="18" t="s">
        <v>1256</v>
      </c>
      <c r="D803" s="18" t="s">
        <v>1256</v>
      </c>
      <c r="E803" s="18" t="s">
        <v>2311</v>
      </c>
      <c r="F803" s="18" t="s">
        <v>2790</v>
      </c>
      <c r="G803" s="18"/>
      <c r="H803" s="18" t="s">
        <v>2838</v>
      </c>
      <c r="I803" s="18"/>
    </row>
    <row r="804" spans="1:9">
      <c r="A804" s="18" t="s">
        <v>2771</v>
      </c>
      <c r="B804" s="18" t="s">
        <v>2770</v>
      </c>
      <c r="C804" s="18" t="s">
        <v>1257</v>
      </c>
      <c r="D804" s="18" t="s">
        <v>1257</v>
      </c>
      <c r="E804" s="18" t="s">
        <v>2312</v>
      </c>
      <c r="F804" s="18" t="s">
        <v>2796</v>
      </c>
      <c r="G804" s="18"/>
      <c r="H804" s="18" t="s">
        <v>2837</v>
      </c>
      <c r="I804" s="18"/>
    </row>
    <row r="805" spans="1:9">
      <c r="A805" s="18" t="s">
        <v>2771</v>
      </c>
      <c r="B805" s="18" t="s">
        <v>2770</v>
      </c>
      <c r="C805" s="18" t="s">
        <v>1258</v>
      </c>
      <c r="D805" s="18" t="s">
        <v>1258</v>
      </c>
      <c r="E805" s="18" t="s">
        <v>2313</v>
      </c>
      <c r="F805" s="18" t="s">
        <v>2796</v>
      </c>
      <c r="G805" s="18"/>
      <c r="H805" s="18" t="s">
        <v>2836</v>
      </c>
      <c r="I805" s="18"/>
    </row>
    <row r="806" spans="1:9">
      <c r="A806" s="18" t="s">
        <v>2771</v>
      </c>
      <c r="B806" s="18" t="s">
        <v>2770</v>
      </c>
      <c r="C806" s="18" t="s">
        <v>1343</v>
      </c>
      <c r="D806" s="18" t="s">
        <v>1343</v>
      </c>
      <c r="E806" s="18" t="s">
        <v>2380</v>
      </c>
      <c r="F806" s="18" t="s">
        <v>2815</v>
      </c>
      <c r="G806" s="18"/>
      <c r="H806" s="18" t="s">
        <v>2835</v>
      </c>
      <c r="I806" s="18"/>
    </row>
    <row r="807" spans="1:9">
      <c r="A807" s="18" t="s">
        <v>2771</v>
      </c>
      <c r="B807" s="18" t="s">
        <v>2770</v>
      </c>
      <c r="C807" s="18" t="s">
        <v>1348</v>
      </c>
      <c r="D807" s="18" t="s">
        <v>1348</v>
      </c>
      <c r="E807" s="18" t="s">
        <v>2385</v>
      </c>
      <c r="F807" s="18" t="s">
        <v>2815</v>
      </c>
      <c r="G807" s="18"/>
      <c r="H807" s="18" t="s">
        <v>2834</v>
      </c>
      <c r="I807" s="18"/>
    </row>
    <row r="808" spans="1:9">
      <c r="A808" s="18" t="s">
        <v>2771</v>
      </c>
      <c r="B808" s="18" t="s">
        <v>2770</v>
      </c>
      <c r="C808" s="18" t="s">
        <v>1259</v>
      </c>
      <c r="D808" s="18" t="s">
        <v>1259</v>
      </c>
      <c r="E808" s="18" t="s">
        <v>2314</v>
      </c>
      <c r="F808" s="18" t="s">
        <v>2790</v>
      </c>
      <c r="G808" s="18"/>
      <c r="H808" s="18" t="s">
        <v>2833</v>
      </c>
      <c r="I808" s="18"/>
    </row>
    <row r="809" spans="1:9">
      <c r="A809" s="18" t="s">
        <v>2771</v>
      </c>
      <c r="B809" s="18" t="s">
        <v>2770</v>
      </c>
      <c r="C809" s="18" t="s">
        <v>1349</v>
      </c>
      <c r="D809" s="18" t="s">
        <v>1349</v>
      </c>
      <c r="E809" s="18" t="s">
        <v>2386</v>
      </c>
      <c r="F809" s="18" t="s">
        <v>2815</v>
      </c>
      <c r="G809" s="18"/>
      <c r="H809" s="18" t="s">
        <v>2832</v>
      </c>
      <c r="I809" s="18"/>
    </row>
    <row r="810" spans="1:9">
      <c r="A810" s="18" t="s">
        <v>2771</v>
      </c>
      <c r="B810" s="18" t="s">
        <v>2770</v>
      </c>
      <c r="C810" s="18" t="s">
        <v>1260</v>
      </c>
      <c r="D810" s="18" t="s">
        <v>1260</v>
      </c>
      <c r="E810" s="18" t="s">
        <v>2315</v>
      </c>
      <c r="F810" s="18" t="s">
        <v>2790</v>
      </c>
      <c r="G810" s="18"/>
      <c r="H810" s="18" t="s">
        <v>2831</v>
      </c>
      <c r="I810" s="18"/>
    </row>
    <row r="811" spans="1:9">
      <c r="A811" s="18" t="s">
        <v>2771</v>
      </c>
      <c r="B811" s="18" t="s">
        <v>2770</v>
      </c>
      <c r="C811" s="18" t="s">
        <v>1261</v>
      </c>
      <c r="D811" s="18" t="s">
        <v>1261</v>
      </c>
      <c r="E811" s="18" t="s">
        <v>2316</v>
      </c>
      <c r="F811" s="18" t="s">
        <v>2819</v>
      </c>
      <c r="G811" s="18"/>
      <c r="H811" s="18" t="s">
        <v>2830</v>
      </c>
      <c r="I811" s="18"/>
    </row>
    <row r="812" spans="1:9">
      <c r="A812" s="18" t="s">
        <v>2771</v>
      </c>
      <c r="B812" s="18" t="s">
        <v>2770</v>
      </c>
      <c r="C812" s="18" t="s">
        <v>1262</v>
      </c>
      <c r="D812" s="18" t="s">
        <v>1262</v>
      </c>
      <c r="E812" s="18" t="s">
        <v>2317</v>
      </c>
      <c r="F812" s="18" t="s">
        <v>2790</v>
      </c>
      <c r="G812" s="18"/>
      <c r="H812" s="18" t="s">
        <v>2829</v>
      </c>
      <c r="I812" s="18"/>
    </row>
    <row r="813" spans="1:9">
      <c r="A813" s="18" t="s">
        <v>2771</v>
      </c>
      <c r="B813" s="18" t="s">
        <v>2770</v>
      </c>
      <c r="C813" s="18" t="s">
        <v>1263</v>
      </c>
      <c r="D813" s="18" t="s">
        <v>1263</v>
      </c>
      <c r="E813" s="18" t="s">
        <v>2318</v>
      </c>
      <c r="F813" s="18" t="s">
        <v>2819</v>
      </c>
      <c r="G813" s="18"/>
      <c r="H813" s="18" t="s">
        <v>2828</v>
      </c>
      <c r="I813" s="18"/>
    </row>
    <row r="814" spans="1:9">
      <c r="A814" s="18" t="s">
        <v>2771</v>
      </c>
      <c r="B814" s="18" t="s">
        <v>2770</v>
      </c>
      <c r="C814" s="18" t="s">
        <v>1264</v>
      </c>
      <c r="D814" s="18" t="s">
        <v>1264</v>
      </c>
      <c r="E814" s="18" t="s">
        <v>2319</v>
      </c>
      <c r="F814" s="18" t="s">
        <v>2796</v>
      </c>
      <c r="G814" s="18"/>
      <c r="H814" s="18" t="s">
        <v>2827</v>
      </c>
      <c r="I814" s="18"/>
    </row>
    <row r="815" spans="1:9">
      <c r="A815" s="18" t="s">
        <v>2771</v>
      </c>
      <c r="B815" s="18" t="s">
        <v>2770</v>
      </c>
      <c r="C815" s="18" t="s">
        <v>1265</v>
      </c>
      <c r="D815" s="18" t="s">
        <v>1265</v>
      </c>
      <c r="E815" s="18" t="s">
        <v>2320</v>
      </c>
      <c r="F815" s="18" t="s">
        <v>2819</v>
      </c>
      <c r="G815" s="18"/>
      <c r="H815" s="18" t="s">
        <v>2826</v>
      </c>
      <c r="I815" s="18"/>
    </row>
    <row r="816" spans="1:9">
      <c r="A816" s="18" t="s">
        <v>2771</v>
      </c>
      <c r="B816" s="18" t="s">
        <v>2770</v>
      </c>
      <c r="C816" s="18" t="s">
        <v>1335</v>
      </c>
      <c r="D816" s="18" t="s">
        <v>1335</v>
      </c>
      <c r="E816" s="18" t="s">
        <v>2372</v>
      </c>
      <c r="F816" s="18" t="s">
        <v>2819</v>
      </c>
      <c r="G816" s="18"/>
      <c r="H816" s="18" t="s">
        <v>2825</v>
      </c>
      <c r="I816" s="18"/>
    </row>
    <row r="817" spans="1:9">
      <c r="A817" s="18" t="s">
        <v>2771</v>
      </c>
      <c r="B817" s="18" t="s">
        <v>2770</v>
      </c>
      <c r="C817" s="18" t="s">
        <v>1337</v>
      </c>
      <c r="D817" s="18" t="s">
        <v>1337</v>
      </c>
      <c r="E817" s="18" t="s">
        <v>2374</v>
      </c>
      <c r="F817" s="18" t="s">
        <v>2819</v>
      </c>
      <c r="G817" s="18"/>
      <c r="H817" s="18" t="s">
        <v>2824</v>
      </c>
      <c r="I817" s="18"/>
    </row>
    <row r="818" spans="1:9">
      <c r="A818" s="18" t="s">
        <v>2771</v>
      </c>
      <c r="B818" s="18" t="s">
        <v>2770</v>
      </c>
      <c r="C818" s="18" t="s">
        <v>1341</v>
      </c>
      <c r="D818" s="18" t="s">
        <v>1341</v>
      </c>
      <c r="E818" s="18" t="s">
        <v>2378</v>
      </c>
      <c r="F818" s="18" t="s">
        <v>2819</v>
      </c>
      <c r="G818" s="18"/>
      <c r="H818" s="18" t="s">
        <v>2823</v>
      </c>
      <c r="I818" s="18"/>
    </row>
    <row r="819" spans="1:9">
      <c r="A819" s="18" t="s">
        <v>2771</v>
      </c>
      <c r="B819" s="18" t="s">
        <v>2770</v>
      </c>
      <c r="C819" s="18" t="s">
        <v>1336</v>
      </c>
      <c r="D819" s="18" t="s">
        <v>1336</v>
      </c>
      <c r="E819" s="18" t="s">
        <v>2373</v>
      </c>
      <c r="F819" s="18" t="s">
        <v>2819</v>
      </c>
      <c r="G819" s="18"/>
      <c r="H819" s="18" t="s">
        <v>2822</v>
      </c>
      <c r="I819" s="18"/>
    </row>
    <row r="820" spans="1:9">
      <c r="A820" s="18" t="s">
        <v>2771</v>
      </c>
      <c r="B820" s="18" t="s">
        <v>2770</v>
      </c>
      <c r="C820" s="18" t="s">
        <v>1338</v>
      </c>
      <c r="D820" s="18" t="s">
        <v>1338</v>
      </c>
      <c r="E820" s="18" t="s">
        <v>2375</v>
      </c>
      <c r="F820" s="18" t="s">
        <v>2819</v>
      </c>
      <c r="G820" s="18"/>
      <c r="H820" s="18" t="s">
        <v>2821</v>
      </c>
      <c r="I820" s="18"/>
    </row>
    <row r="821" spans="1:9">
      <c r="A821" s="18" t="s">
        <v>2771</v>
      </c>
      <c r="B821" s="18" t="s">
        <v>2770</v>
      </c>
      <c r="C821" s="18" t="s">
        <v>1340</v>
      </c>
      <c r="D821" s="18" t="s">
        <v>1340</v>
      </c>
      <c r="E821" s="18" t="s">
        <v>2377</v>
      </c>
      <c r="F821" s="18" t="s">
        <v>2819</v>
      </c>
      <c r="G821" s="18"/>
      <c r="H821" s="18" t="s">
        <v>2820</v>
      </c>
      <c r="I821" s="18"/>
    </row>
    <row r="822" spans="1:9">
      <c r="A822" s="18" t="s">
        <v>2771</v>
      </c>
      <c r="B822" s="18" t="s">
        <v>2770</v>
      </c>
      <c r="C822" s="18" t="s">
        <v>1339</v>
      </c>
      <c r="D822" s="18" t="s">
        <v>1339</v>
      </c>
      <c r="E822" s="18" t="s">
        <v>2376</v>
      </c>
      <c r="F822" s="18" t="s">
        <v>2819</v>
      </c>
      <c r="G822" s="18"/>
      <c r="H822" s="18" t="s">
        <v>2818</v>
      </c>
      <c r="I822" s="18"/>
    </row>
    <row r="823" spans="1:9">
      <c r="A823" s="18" t="s">
        <v>2771</v>
      </c>
      <c r="B823" s="18" t="s">
        <v>2770</v>
      </c>
      <c r="C823" s="18" t="s">
        <v>1346</v>
      </c>
      <c r="D823" s="18" t="s">
        <v>1346</v>
      </c>
      <c r="E823" s="18" t="s">
        <v>2383</v>
      </c>
      <c r="F823" s="18" t="s">
        <v>2815</v>
      </c>
      <c r="G823" s="18"/>
      <c r="H823" s="18" t="s">
        <v>2817</v>
      </c>
      <c r="I823" s="18" t="s">
        <v>2817</v>
      </c>
    </row>
    <row r="824" spans="1:9">
      <c r="A824" s="18" t="s">
        <v>2771</v>
      </c>
      <c r="B824" s="18" t="s">
        <v>2770</v>
      </c>
      <c r="C824" s="18" t="s">
        <v>1266</v>
      </c>
      <c r="D824" s="18" t="s">
        <v>1266</v>
      </c>
      <c r="E824" s="18" t="s">
        <v>2321</v>
      </c>
      <c r="F824" s="18" t="s">
        <v>2790</v>
      </c>
      <c r="G824" s="18"/>
      <c r="H824" s="18" t="s">
        <v>2816</v>
      </c>
      <c r="I824" s="18"/>
    </row>
    <row r="825" spans="1:9">
      <c r="A825" s="18" t="s">
        <v>2771</v>
      </c>
      <c r="B825" s="18" t="s">
        <v>2770</v>
      </c>
      <c r="C825" s="18" t="s">
        <v>1347</v>
      </c>
      <c r="D825" s="18" t="s">
        <v>1347</v>
      </c>
      <c r="E825" s="18" t="s">
        <v>2384</v>
      </c>
      <c r="F825" s="18" t="s">
        <v>2815</v>
      </c>
      <c r="G825" s="18"/>
      <c r="H825" s="18" t="s">
        <v>2814</v>
      </c>
      <c r="I825" s="18"/>
    </row>
    <row r="826" spans="1:9">
      <c r="A826" s="18" t="s">
        <v>2771</v>
      </c>
      <c r="B826" s="18" t="s">
        <v>2770</v>
      </c>
      <c r="C826" s="18" t="s">
        <v>1267</v>
      </c>
      <c r="D826" s="18" t="s">
        <v>1267</v>
      </c>
      <c r="E826" s="18" t="s">
        <v>2322</v>
      </c>
      <c r="F826" s="18" t="s">
        <v>2790</v>
      </c>
      <c r="G826" s="18"/>
      <c r="H826" s="18" t="s">
        <v>2813</v>
      </c>
      <c r="I826" s="18"/>
    </row>
    <row r="827" spans="1:9">
      <c r="A827" s="18" t="s">
        <v>2771</v>
      </c>
      <c r="B827" s="18" t="s">
        <v>2770</v>
      </c>
      <c r="C827" s="18" t="s">
        <v>1268</v>
      </c>
      <c r="D827" s="18" t="s">
        <v>1268</v>
      </c>
      <c r="E827" s="18" t="s">
        <v>2323</v>
      </c>
      <c r="F827" s="18" t="s">
        <v>2790</v>
      </c>
      <c r="G827" s="18"/>
      <c r="H827" s="18" t="s">
        <v>2812</v>
      </c>
      <c r="I827" s="18"/>
    </row>
    <row r="828" spans="1:9">
      <c r="A828" s="18" t="s">
        <v>2771</v>
      </c>
      <c r="B828" s="18" t="s">
        <v>2770</v>
      </c>
      <c r="C828" s="18" t="s">
        <v>1269</v>
      </c>
      <c r="D828" s="18" t="s">
        <v>1269</v>
      </c>
      <c r="E828" s="18" t="s">
        <v>2324</v>
      </c>
      <c r="F828" s="18" t="s">
        <v>2796</v>
      </c>
      <c r="G828" s="18"/>
      <c r="H828" s="18" t="s">
        <v>2811</v>
      </c>
      <c r="I828" s="18"/>
    </row>
    <row r="829" spans="1:9">
      <c r="A829" s="18" t="s">
        <v>2771</v>
      </c>
      <c r="B829" s="18" t="s">
        <v>2770</v>
      </c>
      <c r="C829" s="18" t="s">
        <v>1270</v>
      </c>
      <c r="D829" s="18" t="s">
        <v>1270</v>
      </c>
      <c r="E829" s="18" t="s">
        <v>2325</v>
      </c>
      <c r="F829" s="18" t="s">
        <v>2796</v>
      </c>
      <c r="G829" s="18"/>
      <c r="H829" s="18" t="s">
        <v>2810</v>
      </c>
      <c r="I829" s="18"/>
    </row>
    <row r="830" spans="1:9">
      <c r="A830" s="18" t="s">
        <v>2771</v>
      </c>
      <c r="B830" s="18" t="s">
        <v>2770</v>
      </c>
      <c r="C830" s="18" t="s">
        <v>1271</v>
      </c>
      <c r="D830" s="18" t="s">
        <v>1271</v>
      </c>
      <c r="E830" s="18" t="s">
        <v>2326</v>
      </c>
      <c r="F830" s="18" t="s">
        <v>2796</v>
      </c>
      <c r="G830" s="18"/>
      <c r="H830" s="18" t="s">
        <v>2809</v>
      </c>
      <c r="I830" s="18"/>
    </row>
    <row r="831" spans="1:9">
      <c r="A831" s="18" t="s">
        <v>2771</v>
      </c>
      <c r="B831" s="18" t="s">
        <v>2770</v>
      </c>
      <c r="C831" s="18" t="s">
        <v>1272</v>
      </c>
      <c r="D831" s="18" t="s">
        <v>1272</v>
      </c>
      <c r="E831" s="18" t="s">
        <v>2327</v>
      </c>
      <c r="F831" s="18" t="s">
        <v>2796</v>
      </c>
      <c r="G831" s="18"/>
      <c r="H831" s="18" t="s">
        <v>2808</v>
      </c>
      <c r="I831" s="18"/>
    </row>
    <row r="832" spans="1:9">
      <c r="A832" s="18" t="s">
        <v>2771</v>
      </c>
      <c r="B832" s="18" t="s">
        <v>2770</v>
      </c>
      <c r="C832" s="18" t="s">
        <v>1273</v>
      </c>
      <c r="D832" s="18" t="s">
        <v>1273</v>
      </c>
      <c r="E832" s="18" t="s">
        <v>2328</v>
      </c>
      <c r="F832" s="18" t="s">
        <v>2796</v>
      </c>
      <c r="G832" s="18"/>
      <c r="H832" s="18" t="s">
        <v>2807</v>
      </c>
      <c r="I832" s="18"/>
    </row>
    <row r="833" spans="1:9">
      <c r="A833" s="18" t="s">
        <v>2771</v>
      </c>
      <c r="B833" s="18" t="s">
        <v>2770</v>
      </c>
      <c r="C833" s="18" t="s">
        <v>1274</v>
      </c>
      <c r="D833" s="18" t="s">
        <v>1274</v>
      </c>
      <c r="E833" s="18" t="s">
        <v>2329</v>
      </c>
      <c r="F833" s="18" t="s">
        <v>2796</v>
      </c>
      <c r="G833" s="18"/>
      <c r="H833" s="18" t="s">
        <v>2806</v>
      </c>
      <c r="I833" s="18"/>
    </row>
    <row r="834" spans="1:9">
      <c r="A834" s="18" t="s">
        <v>2771</v>
      </c>
      <c r="B834" s="18" t="s">
        <v>2770</v>
      </c>
      <c r="C834" s="18" t="s">
        <v>1275</v>
      </c>
      <c r="D834" s="18" t="s">
        <v>1275</v>
      </c>
      <c r="E834" s="18" t="s">
        <v>2330</v>
      </c>
      <c r="F834" s="18" t="s">
        <v>2796</v>
      </c>
      <c r="G834" s="18"/>
      <c r="H834" s="18" t="s">
        <v>2805</v>
      </c>
      <c r="I834" s="18"/>
    </row>
    <row r="835" spans="1:9">
      <c r="A835" s="18" t="s">
        <v>2771</v>
      </c>
      <c r="B835" s="18" t="s">
        <v>2770</v>
      </c>
      <c r="C835" s="18" t="s">
        <v>1276</v>
      </c>
      <c r="D835" s="18" t="s">
        <v>1276</v>
      </c>
      <c r="E835" s="18" t="s">
        <v>2331</v>
      </c>
      <c r="F835" s="18" t="s">
        <v>2796</v>
      </c>
      <c r="G835" s="18"/>
      <c r="H835" s="18" t="s">
        <v>2804</v>
      </c>
      <c r="I835" s="18"/>
    </row>
    <row r="836" spans="1:9">
      <c r="A836" s="18" t="s">
        <v>2771</v>
      </c>
      <c r="B836" s="18" t="s">
        <v>2770</v>
      </c>
      <c r="C836" s="18" t="s">
        <v>1277</v>
      </c>
      <c r="D836" s="18" t="s">
        <v>1277</v>
      </c>
      <c r="E836" s="18" t="s">
        <v>2332</v>
      </c>
      <c r="F836" s="18" t="s">
        <v>2796</v>
      </c>
      <c r="G836" s="18"/>
      <c r="H836" s="18" t="s">
        <v>2803</v>
      </c>
      <c r="I836" s="18"/>
    </row>
    <row r="837" spans="1:9">
      <c r="A837" s="18" t="s">
        <v>2771</v>
      </c>
      <c r="B837" s="18" t="s">
        <v>2770</v>
      </c>
      <c r="C837" s="18" t="s">
        <v>1278</v>
      </c>
      <c r="D837" s="18" t="s">
        <v>1278</v>
      </c>
      <c r="E837" s="18" t="s">
        <v>2333</v>
      </c>
      <c r="F837" s="18" t="s">
        <v>2796</v>
      </c>
      <c r="G837" s="18"/>
      <c r="H837" s="18" t="s">
        <v>2802</v>
      </c>
      <c r="I837" s="18"/>
    </row>
    <row r="838" spans="1:9">
      <c r="A838" s="18" t="s">
        <v>2771</v>
      </c>
      <c r="B838" s="18" t="s">
        <v>2770</v>
      </c>
      <c r="C838" s="18" t="s">
        <v>1279</v>
      </c>
      <c r="D838" s="18" t="s">
        <v>1279</v>
      </c>
      <c r="E838" s="18" t="s">
        <v>2334</v>
      </c>
      <c r="F838" s="18" t="s">
        <v>2796</v>
      </c>
      <c r="G838" s="18"/>
      <c r="H838" s="18" t="s">
        <v>2801</v>
      </c>
      <c r="I838" s="18"/>
    </row>
    <row r="839" spans="1:9">
      <c r="A839" s="18" t="s">
        <v>2771</v>
      </c>
      <c r="B839" s="18" t="s">
        <v>2770</v>
      </c>
      <c r="C839" s="18" t="s">
        <v>1280</v>
      </c>
      <c r="D839" s="18" t="s">
        <v>1280</v>
      </c>
      <c r="E839" s="18" t="s">
        <v>2334</v>
      </c>
      <c r="F839" s="18" t="s">
        <v>2796</v>
      </c>
      <c r="G839" s="18"/>
      <c r="H839" s="18" t="s">
        <v>2800</v>
      </c>
      <c r="I839" s="18"/>
    </row>
    <row r="840" spans="1:9">
      <c r="A840" s="18" t="s">
        <v>2771</v>
      </c>
      <c r="B840" s="18" t="s">
        <v>2770</v>
      </c>
      <c r="C840" s="18" t="s">
        <v>1281</v>
      </c>
      <c r="D840" s="18" t="s">
        <v>1281</v>
      </c>
      <c r="E840" s="18" t="s">
        <v>2335</v>
      </c>
      <c r="F840" s="18" t="s">
        <v>2796</v>
      </c>
      <c r="G840" s="18"/>
      <c r="H840" s="18" t="s">
        <v>2799</v>
      </c>
      <c r="I840" s="18"/>
    </row>
    <row r="841" spans="1:9">
      <c r="A841" s="18" t="s">
        <v>2771</v>
      </c>
      <c r="B841" s="18" t="s">
        <v>2770</v>
      </c>
      <c r="C841" s="18" t="s">
        <v>1282</v>
      </c>
      <c r="D841" s="18" t="s">
        <v>1282</v>
      </c>
      <c r="E841" s="18" t="s">
        <v>2336</v>
      </c>
      <c r="F841" s="18" t="s">
        <v>2796</v>
      </c>
      <c r="G841" s="18"/>
      <c r="H841" s="18" t="s">
        <v>2798</v>
      </c>
      <c r="I841" s="18"/>
    </row>
    <row r="842" spans="1:9">
      <c r="A842" s="18" t="s">
        <v>2771</v>
      </c>
      <c r="B842" s="18" t="s">
        <v>2770</v>
      </c>
      <c r="C842" s="18" t="s">
        <v>1283</v>
      </c>
      <c r="D842" s="18" t="s">
        <v>1283</v>
      </c>
      <c r="E842" s="18" t="s">
        <v>2337</v>
      </c>
      <c r="F842" s="18" t="s">
        <v>2796</v>
      </c>
      <c r="G842" s="18"/>
      <c r="H842" s="18" t="s">
        <v>2797</v>
      </c>
      <c r="I842" s="18"/>
    </row>
    <row r="843" spans="1:9">
      <c r="A843" s="18" t="s">
        <v>2771</v>
      </c>
      <c r="B843" s="18" t="s">
        <v>2770</v>
      </c>
      <c r="C843" s="18" t="s">
        <v>1284</v>
      </c>
      <c r="D843" s="18" t="s">
        <v>1284</v>
      </c>
      <c r="E843" s="18" t="s">
        <v>2338</v>
      </c>
      <c r="F843" s="18" t="s">
        <v>2796</v>
      </c>
      <c r="G843" s="18"/>
      <c r="H843" s="18" t="s">
        <v>2795</v>
      </c>
      <c r="I843" s="18"/>
    </row>
    <row r="844" spans="1:9">
      <c r="A844" s="18" t="s">
        <v>2771</v>
      </c>
      <c r="B844" s="18" t="s">
        <v>2770</v>
      </c>
      <c r="C844" s="18" t="s">
        <v>1344</v>
      </c>
      <c r="D844" s="18" t="s">
        <v>1344</v>
      </c>
      <c r="E844" s="18" t="s">
        <v>2381</v>
      </c>
      <c r="F844" s="18" t="s">
        <v>2790</v>
      </c>
      <c r="G844" s="18"/>
      <c r="H844" s="18" t="s">
        <v>2794</v>
      </c>
      <c r="I844" s="18"/>
    </row>
    <row r="845" spans="1:9">
      <c r="A845" s="18" t="s">
        <v>2771</v>
      </c>
      <c r="B845" s="18" t="s">
        <v>2770</v>
      </c>
      <c r="C845" s="18" t="s">
        <v>1285</v>
      </c>
      <c r="D845" s="18" t="s">
        <v>1285</v>
      </c>
      <c r="E845" s="18" t="s">
        <v>2339</v>
      </c>
      <c r="F845" s="18" t="s">
        <v>2790</v>
      </c>
      <c r="G845" s="18"/>
      <c r="H845" s="18" t="s">
        <v>2793</v>
      </c>
      <c r="I845" s="18"/>
    </row>
    <row r="846" spans="1:9">
      <c r="A846" s="18" t="s">
        <v>2771</v>
      </c>
      <c r="B846" s="18" t="s">
        <v>2770</v>
      </c>
      <c r="C846" s="18" t="s">
        <v>1345</v>
      </c>
      <c r="D846" s="18" t="s">
        <v>1345</v>
      </c>
      <c r="E846" s="18" t="s">
        <v>2382</v>
      </c>
      <c r="F846" s="18" t="s">
        <v>2790</v>
      </c>
      <c r="G846" s="18"/>
      <c r="H846" s="18" t="s">
        <v>2792</v>
      </c>
      <c r="I846" s="18"/>
    </row>
    <row r="847" spans="1:9">
      <c r="A847" s="18" t="s">
        <v>2771</v>
      </c>
      <c r="B847" s="18" t="s">
        <v>2770</v>
      </c>
      <c r="C847" s="18" t="s">
        <v>1286</v>
      </c>
      <c r="D847" s="18" t="s">
        <v>1286</v>
      </c>
      <c r="E847" s="18" t="s">
        <v>2340</v>
      </c>
      <c r="F847" s="18" t="s">
        <v>2790</v>
      </c>
      <c r="G847" s="18"/>
      <c r="H847" s="18" t="s">
        <v>2791</v>
      </c>
      <c r="I847" s="18"/>
    </row>
    <row r="848" spans="1:9">
      <c r="A848" s="18" t="s">
        <v>2771</v>
      </c>
      <c r="B848" s="18" t="s">
        <v>2770</v>
      </c>
      <c r="C848" s="18" t="s">
        <v>1287</v>
      </c>
      <c r="D848" s="18" t="s">
        <v>1287</v>
      </c>
      <c r="E848" s="18" t="s">
        <v>2341</v>
      </c>
      <c r="F848" s="18" t="s">
        <v>2790</v>
      </c>
      <c r="G848" s="18"/>
      <c r="H848" s="18" t="s">
        <v>2789</v>
      </c>
      <c r="I848" s="18"/>
    </row>
    <row r="849" spans="1:9">
      <c r="A849" s="18" t="s">
        <v>2771</v>
      </c>
      <c r="B849" s="18" t="s">
        <v>2770</v>
      </c>
      <c r="C849" s="18" t="s">
        <v>1288</v>
      </c>
      <c r="D849" s="18" t="s">
        <v>1288</v>
      </c>
      <c r="E849" s="18" t="s">
        <v>2342</v>
      </c>
      <c r="F849" s="18" t="s">
        <v>2788</v>
      </c>
      <c r="G849" s="18"/>
      <c r="H849" s="18" t="s">
        <v>2772</v>
      </c>
      <c r="I849" s="18"/>
    </row>
    <row r="850" spans="1:9">
      <c r="A850" s="18" t="s">
        <v>2771</v>
      </c>
      <c r="B850" s="18" t="s">
        <v>2770</v>
      </c>
      <c r="C850" s="18" t="s">
        <v>30</v>
      </c>
      <c r="D850" s="18" t="s">
        <v>30</v>
      </c>
      <c r="E850" s="18" t="s">
        <v>516</v>
      </c>
      <c r="F850" s="18" t="s">
        <v>2788</v>
      </c>
      <c r="G850" s="18"/>
      <c r="H850" s="18" t="s">
        <v>2772</v>
      </c>
      <c r="I850" s="18"/>
    </row>
    <row r="851" spans="1:9">
      <c r="A851" s="18" t="s">
        <v>2771</v>
      </c>
      <c r="B851" s="18" t="s">
        <v>2770</v>
      </c>
      <c r="C851" s="18" t="s">
        <v>152</v>
      </c>
      <c r="D851" s="18" t="s">
        <v>152</v>
      </c>
      <c r="E851" s="18" t="s">
        <v>517</v>
      </c>
      <c r="F851" s="18" t="s">
        <v>2788</v>
      </c>
      <c r="G851" s="18"/>
      <c r="H851" s="18" t="s">
        <v>2772</v>
      </c>
      <c r="I851" s="18"/>
    </row>
    <row r="852" spans="1:9">
      <c r="A852" s="18" t="s">
        <v>2771</v>
      </c>
      <c r="B852" s="18" t="s">
        <v>2770</v>
      </c>
      <c r="C852" s="18" t="s">
        <v>160</v>
      </c>
      <c r="D852" s="18" t="s">
        <v>160</v>
      </c>
      <c r="E852" s="18" t="s">
        <v>519</v>
      </c>
      <c r="F852" s="18" t="s">
        <v>2787</v>
      </c>
      <c r="G852" s="18"/>
      <c r="H852" s="18" t="s">
        <v>2772</v>
      </c>
      <c r="I852" s="18"/>
    </row>
    <row r="853" spans="1:9">
      <c r="A853" s="18" t="s">
        <v>2771</v>
      </c>
      <c r="B853" s="18" t="s">
        <v>2770</v>
      </c>
      <c r="C853" s="18" t="s">
        <v>1290</v>
      </c>
      <c r="D853" s="18" t="s">
        <v>1290</v>
      </c>
      <c r="E853" s="18" t="s">
        <v>2343</v>
      </c>
      <c r="F853" s="18" t="s">
        <v>2787</v>
      </c>
      <c r="G853" s="18"/>
      <c r="H853" s="18" t="s">
        <v>2772</v>
      </c>
      <c r="I853" s="18"/>
    </row>
    <row r="854" spans="1:9">
      <c r="A854" s="18" t="s">
        <v>2771</v>
      </c>
      <c r="B854" s="18" t="s">
        <v>2770</v>
      </c>
      <c r="C854" s="18" t="s">
        <v>1291</v>
      </c>
      <c r="D854" s="18" t="s">
        <v>1291</v>
      </c>
      <c r="E854" s="18" t="s">
        <v>2344</v>
      </c>
      <c r="F854" s="18" t="s">
        <v>2769</v>
      </c>
      <c r="G854" s="18"/>
      <c r="H854" s="18" t="s">
        <v>2786</v>
      </c>
      <c r="I854" s="18"/>
    </row>
    <row r="855" spans="1:9">
      <c r="A855" s="18" t="s">
        <v>2771</v>
      </c>
      <c r="B855" s="18" t="s">
        <v>2770</v>
      </c>
      <c r="C855" s="18" t="s">
        <v>1292</v>
      </c>
      <c r="D855" s="18" t="s">
        <v>1292</v>
      </c>
      <c r="E855" s="18" t="s">
        <v>2345</v>
      </c>
      <c r="F855" s="18" t="s">
        <v>2769</v>
      </c>
      <c r="G855" s="18"/>
      <c r="H855" s="18" t="s">
        <v>2785</v>
      </c>
      <c r="I855" s="18"/>
    </row>
    <row r="856" spans="1:9">
      <c r="A856" s="18" t="s">
        <v>2771</v>
      </c>
      <c r="B856" s="18" t="s">
        <v>2770</v>
      </c>
      <c r="C856" s="18" t="s">
        <v>162</v>
      </c>
      <c r="D856" s="18" t="s">
        <v>162</v>
      </c>
      <c r="E856" s="18" t="s">
        <v>520</v>
      </c>
      <c r="F856" s="18" t="s">
        <v>2784</v>
      </c>
      <c r="G856" s="18"/>
      <c r="H856" s="18" t="s">
        <v>2783</v>
      </c>
      <c r="I856" s="18"/>
    </row>
    <row r="857" spans="1:9">
      <c r="A857" s="18" t="s">
        <v>2771</v>
      </c>
      <c r="B857" s="18" t="s">
        <v>2770</v>
      </c>
      <c r="C857" s="18" t="s">
        <v>1293</v>
      </c>
      <c r="D857" s="18" t="s">
        <v>1293</v>
      </c>
      <c r="E857" s="18" t="s">
        <v>2346</v>
      </c>
      <c r="F857" s="18" t="s">
        <v>2769</v>
      </c>
      <c r="G857" s="18"/>
      <c r="H857" s="18" t="s">
        <v>2782</v>
      </c>
      <c r="I857" s="18"/>
    </row>
    <row r="858" spans="1:9">
      <c r="A858" s="18" t="s">
        <v>2771</v>
      </c>
      <c r="B858" s="18" t="s">
        <v>2770</v>
      </c>
      <c r="C858" s="18" t="s">
        <v>163</v>
      </c>
      <c r="D858" s="18" t="s">
        <v>163</v>
      </c>
      <c r="E858" s="18" t="s">
        <v>521</v>
      </c>
      <c r="F858" s="18" t="s">
        <v>2769</v>
      </c>
      <c r="G858" s="18"/>
      <c r="H858" s="18" t="s">
        <v>2781</v>
      </c>
      <c r="I858" s="18"/>
    </row>
    <row r="859" spans="1:9">
      <c r="A859" s="18" t="s">
        <v>2771</v>
      </c>
      <c r="B859" s="18" t="s">
        <v>2770</v>
      </c>
      <c r="C859" s="18" t="s">
        <v>1294</v>
      </c>
      <c r="D859" s="18" t="s">
        <v>1294</v>
      </c>
      <c r="E859" s="18" t="s">
        <v>2347</v>
      </c>
      <c r="F859" s="18" t="s">
        <v>2769</v>
      </c>
      <c r="G859" s="18"/>
      <c r="H859" s="18" t="s">
        <v>2780</v>
      </c>
      <c r="I859" s="18"/>
    </row>
    <row r="860" spans="1:9">
      <c r="A860" s="18" t="s">
        <v>2771</v>
      </c>
      <c r="B860" s="18" t="s">
        <v>2770</v>
      </c>
      <c r="C860" s="18" t="s">
        <v>1295</v>
      </c>
      <c r="D860" s="18" t="s">
        <v>1295</v>
      </c>
      <c r="E860" s="18" t="s">
        <v>2348</v>
      </c>
      <c r="F860" s="18" t="s">
        <v>2769</v>
      </c>
      <c r="G860" s="18"/>
      <c r="H860" s="18" t="s">
        <v>2779</v>
      </c>
      <c r="I860" s="18"/>
    </row>
    <row r="861" spans="1:9">
      <c r="A861" s="18" t="s">
        <v>2771</v>
      </c>
      <c r="B861" s="18" t="s">
        <v>2770</v>
      </c>
      <c r="C861" s="18" t="s">
        <v>1296</v>
      </c>
      <c r="D861" s="18" t="s">
        <v>1296</v>
      </c>
      <c r="E861" s="18" t="s">
        <v>2349</v>
      </c>
      <c r="F861" s="18" t="s">
        <v>2769</v>
      </c>
      <c r="G861" s="18"/>
      <c r="H861" s="18" t="s">
        <v>2778</v>
      </c>
      <c r="I861" s="18"/>
    </row>
    <row r="862" spans="1:9">
      <c r="A862" s="18" t="s">
        <v>2771</v>
      </c>
      <c r="B862" s="18" t="s">
        <v>2770</v>
      </c>
      <c r="C862" s="18" t="s">
        <v>1297</v>
      </c>
      <c r="D862" s="18" t="s">
        <v>1297</v>
      </c>
      <c r="E862" s="18" t="s">
        <v>2350</v>
      </c>
      <c r="F862" s="18" t="s">
        <v>2769</v>
      </c>
      <c r="G862" s="18"/>
      <c r="H862" s="18" t="s">
        <v>2777</v>
      </c>
      <c r="I862" s="18"/>
    </row>
    <row r="863" spans="1:9">
      <c r="A863" s="18" t="s">
        <v>2771</v>
      </c>
      <c r="B863" s="18" t="s">
        <v>2770</v>
      </c>
      <c r="C863" s="18" t="s">
        <v>1298</v>
      </c>
      <c r="D863" s="18" t="s">
        <v>1298</v>
      </c>
      <c r="E863" s="18" t="s">
        <v>2351</v>
      </c>
      <c r="F863" s="18" t="s">
        <v>2769</v>
      </c>
      <c r="G863" s="18"/>
      <c r="H863" s="18" t="s">
        <v>2776</v>
      </c>
      <c r="I863" s="18"/>
    </row>
    <row r="864" spans="1:9">
      <c r="A864" s="18" t="s">
        <v>2771</v>
      </c>
      <c r="B864" s="18" t="s">
        <v>2770</v>
      </c>
      <c r="C864" s="18" t="s">
        <v>1299</v>
      </c>
      <c r="D864" s="18" t="s">
        <v>1299</v>
      </c>
      <c r="E864" s="18" t="s">
        <v>2352</v>
      </c>
      <c r="F864" s="18" t="s">
        <v>2769</v>
      </c>
      <c r="G864" s="18"/>
      <c r="H864" s="18" t="s">
        <v>2775</v>
      </c>
      <c r="I864" s="18"/>
    </row>
    <row r="865" spans="1:9">
      <c r="A865" s="18" t="s">
        <v>2771</v>
      </c>
      <c r="B865" s="18" t="s">
        <v>2770</v>
      </c>
      <c r="C865" s="18" t="s">
        <v>1350</v>
      </c>
      <c r="D865" s="18" t="s">
        <v>1350</v>
      </c>
      <c r="E865" s="18" t="s">
        <v>2387</v>
      </c>
      <c r="F865" s="18" t="s">
        <v>2769</v>
      </c>
      <c r="G865" s="18"/>
      <c r="H865" s="18" t="s">
        <v>2774</v>
      </c>
      <c r="I865" s="18"/>
    </row>
    <row r="866" spans="1:9">
      <c r="A866" s="18" t="s">
        <v>2771</v>
      </c>
      <c r="B866" s="18" t="s">
        <v>2770</v>
      </c>
      <c r="C866" s="18" t="s">
        <v>1352</v>
      </c>
      <c r="D866" s="18" t="s">
        <v>1352</v>
      </c>
      <c r="E866" s="18" t="s">
        <v>2389</v>
      </c>
      <c r="F866" s="18" t="s">
        <v>2769</v>
      </c>
      <c r="G866" s="18"/>
      <c r="H866" s="18" t="s">
        <v>2773</v>
      </c>
      <c r="I866" s="18"/>
    </row>
    <row r="867" spans="1:9">
      <c r="A867" s="18" t="s">
        <v>2771</v>
      </c>
      <c r="B867" s="18" t="s">
        <v>2770</v>
      </c>
      <c r="C867" s="18" t="s">
        <v>1351</v>
      </c>
      <c r="D867" s="18" t="s">
        <v>1351</v>
      </c>
      <c r="E867" s="18" t="s">
        <v>2388</v>
      </c>
      <c r="F867" s="18" t="s">
        <v>2769</v>
      </c>
      <c r="G867" s="18"/>
      <c r="H867" s="18" t="s">
        <v>2772</v>
      </c>
      <c r="I867" s="18"/>
    </row>
    <row r="868" spans="1:9">
      <c r="A868" s="18" t="s">
        <v>2771</v>
      </c>
      <c r="B868" s="18" t="s">
        <v>2770</v>
      </c>
      <c r="C868" s="18" t="s">
        <v>33</v>
      </c>
      <c r="D868" s="18" t="s">
        <v>33</v>
      </c>
      <c r="E868" s="18" t="s">
        <v>522</v>
      </c>
      <c r="F868" s="18" t="s">
        <v>2769</v>
      </c>
      <c r="G868" s="18"/>
      <c r="H868" s="18" t="s">
        <v>2768</v>
      </c>
      <c r="I868" s="18"/>
    </row>
    <row r="884" spans="4:4">
      <c r="D884" s="18"/>
    </row>
  </sheetData>
  <autoFilter ref="A1:M884"/>
  <pageMargins left="0.7" right="0.7" top="0.75" bottom="0.75" header="0.3" footer="0.3"/>
  <pageSetup paperSize="9" orientation="portrait" horizontalDpi="300" verticalDpi="3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107"/>
  <sheetViews>
    <sheetView topLeftCell="A62" zoomScale="80" zoomScaleNormal="80" workbookViewId="0">
      <selection activeCell="B106" sqref="A97:B106"/>
    </sheetView>
  </sheetViews>
  <sheetFormatPr defaultColWidth="8.875" defaultRowHeight="15.75"/>
  <cols>
    <col min="1" max="1" width="39.625" bestFit="1" customWidth="1"/>
    <col min="2" max="2" width="30.125" customWidth="1"/>
    <col min="4" max="4" width="32.125" customWidth="1"/>
    <col min="6" max="6" width="27.125" bestFit="1" customWidth="1"/>
  </cols>
  <sheetData>
    <row r="2" spans="1:7">
      <c r="A2" s="32" t="s">
        <v>3912</v>
      </c>
      <c r="B2" s="32" t="s">
        <v>3927</v>
      </c>
      <c r="D2" t="s">
        <v>3912</v>
      </c>
      <c r="E2" s="31">
        <f>FIND(".",D2)</f>
        <v>18</v>
      </c>
      <c r="F2" t="str">
        <f>MID(D2,E2+1,1000)</f>
        <v>ap_template</v>
      </c>
      <c r="G2" t="e">
        <f>VLOOKUP(F:F,'Сущности hadoop'!E:P,1,1)</f>
        <v>#N/A</v>
      </c>
    </row>
    <row r="3" spans="1:7">
      <c r="A3" s="32" t="s">
        <v>3913</v>
      </c>
      <c r="B3" s="32" t="s">
        <v>3927</v>
      </c>
      <c r="D3" t="s">
        <v>3913</v>
      </c>
      <c r="E3" s="31">
        <f t="shared" ref="E3:E46" si="0">FIND(".",D3)</f>
        <v>18</v>
      </c>
      <c r="F3" t="str">
        <f t="shared" ref="F3:F46" si="1">MID(D3,E3+1,1000)</f>
        <v>ap_txn</v>
      </c>
      <c r="G3" t="e">
        <f>VLOOKUP(F3,'Сущности hadoop'!E:Z,4,0)</f>
        <v>#N/A</v>
      </c>
    </row>
    <row r="4" spans="1:7">
      <c r="A4" s="32" t="s">
        <v>3911</v>
      </c>
      <c r="B4" s="32" t="s">
        <v>3927</v>
      </c>
      <c r="D4" t="s">
        <v>3911</v>
      </c>
      <c r="E4" s="31">
        <f t="shared" si="0"/>
        <v>18</v>
      </c>
      <c r="F4" t="str">
        <f t="shared" si="1"/>
        <v>service_group</v>
      </c>
      <c r="G4" t="e">
        <f>VLOOKUP(F4,'Сущности hadoop'!E:Z,4,0)</f>
        <v>#N/A</v>
      </c>
    </row>
    <row r="5" spans="1:7">
      <c r="A5" s="32" t="s">
        <v>3128</v>
      </c>
      <c r="B5" s="32" t="s">
        <v>3928</v>
      </c>
      <c r="D5" t="s">
        <v>3128</v>
      </c>
      <c r="E5" s="31">
        <f t="shared" si="0"/>
        <v>15</v>
      </c>
      <c r="F5" t="str">
        <f t="shared" si="1"/>
        <v>agrmnt_mnth</v>
      </c>
      <c r="G5" t="e">
        <f>VLOOKUP(F5,'Сущности hadoop'!E:Z,4,0)</f>
        <v>#N/A</v>
      </c>
    </row>
    <row r="6" spans="1:7">
      <c r="A6" s="32" t="s">
        <v>2985</v>
      </c>
      <c r="B6" s="32" t="s">
        <v>3929</v>
      </c>
      <c r="D6" t="s">
        <v>2985</v>
      </c>
      <c r="E6" s="31">
        <f t="shared" si="0"/>
        <v>15</v>
      </c>
      <c r="F6" t="str">
        <f t="shared" si="1"/>
        <v>card</v>
      </c>
      <c r="G6" t="e">
        <f>VLOOKUP(F6,'Сущности hadoop'!E:Z,4,0)</f>
        <v>#N/A</v>
      </c>
    </row>
    <row r="7" spans="1:7">
      <c r="A7" s="32" t="s">
        <v>3683</v>
      </c>
      <c r="B7" s="32" t="s">
        <v>3929</v>
      </c>
      <c r="D7" t="s">
        <v>3683</v>
      </c>
      <c r="E7" s="31">
        <f t="shared" si="0"/>
        <v>15</v>
      </c>
      <c r="F7" t="str">
        <f t="shared" si="1"/>
        <v>card_agrmnt</v>
      </c>
      <c r="G7" t="e">
        <f>VLOOKUP(F7,'Сущности hadoop'!E:Z,4,0)</f>
        <v>#N/A</v>
      </c>
    </row>
    <row r="8" spans="1:7">
      <c r="A8" s="32" t="s">
        <v>3916</v>
      </c>
      <c r="B8" s="32" t="s">
        <v>3929</v>
      </c>
      <c r="D8" t="s">
        <v>3916</v>
      </c>
      <c r="E8" s="31">
        <f t="shared" si="0"/>
        <v>15</v>
      </c>
      <c r="F8" t="str">
        <f t="shared" si="1"/>
        <v>card_product</v>
      </c>
      <c r="G8" t="e">
        <f>VLOOKUP(F8,'Сущности hadoop'!E:Z,4,0)</f>
        <v>#N/A</v>
      </c>
    </row>
    <row r="9" spans="1:7">
      <c r="A9" s="33" t="s">
        <v>2819</v>
      </c>
      <c r="B9" s="33" t="s">
        <v>3930</v>
      </c>
      <c r="D9" t="s">
        <v>2819</v>
      </c>
      <c r="E9" s="31">
        <f t="shared" si="0"/>
        <v>15</v>
      </c>
      <c r="F9" t="str">
        <f t="shared" si="1"/>
        <v>client_aggr_mnth</v>
      </c>
      <c r="G9" t="e">
        <f>VLOOKUP(F9,'Сущности hadoop'!E:Z,4,0)</f>
        <v>#N/A</v>
      </c>
    </row>
    <row r="10" spans="1:7">
      <c r="A10" s="33" t="s">
        <v>2983</v>
      </c>
      <c r="B10" s="33" t="s">
        <v>3930</v>
      </c>
      <c r="D10" t="s">
        <v>2983</v>
      </c>
      <c r="E10" s="31">
        <f t="shared" si="0"/>
        <v>15</v>
      </c>
      <c r="F10" t="str">
        <f t="shared" si="1"/>
        <v>client_mnth_aggr</v>
      </c>
      <c r="G10" t="e">
        <f>VLOOKUP(F10,'Сущности hadoop'!E:Z,4,0)</f>
        <v>#N/A</v>
      </c>
    </row>
    <row r="11" spans="1:7">
      <c r="A11" s="32" t="s">
        <v>3919</v>
      </c>
      <c r="B11" s="32" t="s">
        <v>3929</v>
      </c>
      <c r="D11" t="s">
        <v>3919</v>
      </c>
      <c r="E11" s="31">
        <f t="shared" si="0"/>
        <v>15</v>
      </c>
      <c r="F11" t="str">
        <f t="shared" si="1"/>
        <v>mcc</v>
      </c>
      <c r="G11" t="e">
        <f>VLOOKUP(F11,'Сущности hadoop'!E:Z,4,0)</f>
        <v>#N/A</v>
      </c>
    </row>
    <row r="12" spans="1:7">
      <c r="A12" s="32" t="s">
        <v>3094</v>
      </c>
      <c r="B12" s="32" t="s">
        <v>3927</v>
      </c>
      <c r="D12" t="s">
        <v>3094</v>
      </c>
      <c r="E12" s="31">
        <f t="shared" si="0"/>
        <v>15</v>
      </c>
      <c r="F12" t="str">
        <f t="shared" si="1"/>
        <v>txn_mnth</v>
      </c>
      <c r="G12" t="e">
        <f>VLOOKUP(F12,'Сущности hadoop'!E:Z,4,0)</f>
        <v>#N/A</v>
      </c>
    </row>
    <row r="13" spans="1:7">
      <c r="A13" s="32" t="s">
        <v>3920</v>
      </c>
      <c r="B13" s="32" t="s">
        <v>3929</v>
      </c>
      <c r="D13" t="s">
        <v>3918</v>
      </c>
      <c r="E13" s="31">
        <f t="shared" si="0"/>
        <v>15</v>
      </c>
      <c r="F13" t="str">
        <f t="shared" si="1"/>
        <v>txn_mnth,</v>
      </c>
      <c r="G13" t="e">
        <f>VLOOKUP(F13,'Сущности hadoop'!E:Z,4,0)</f>
        <v>#N/A</v>
      </c>
    </row>
    <row r="14" spans="1:7">
      <c r="A14" s="32" t="s">
        <v>3048</v>
      </c>
      <c r="B14" s="32" t="s">
        <v>3929</v>
      </c>
      <c r="D14" t="s">
        <v>3917</v>
      </c>
      <c r="E14" s="31">
        <f t="shared" si="0"/>
        <v>15</v>
      </c>
      <c r="F14" t="str">
        <f t="shared" si="1"/>
        <v>txn_mnth+расчетмодели</v>
      </c>
      <c r="G14" t="e">
        <f>VLOOKUP(F14,'Сущности hadoop'!E:Z,4,0)</f>
        <v>#N/A</v>
      </c>
    </row>
    <row r="15" spans="1:7">
      <c r="A15" s="32" t="s">
        <v>3395</v>
      </c>
      <c r="B15" s="32" t="s">
        <v>3928</v>
      </c>
      <c r="D15" t="s">
        <v>3920</v>
      </c>
      <c r="E15" s="31">
        <f t="shared" si="0"/>
        <v>15</v>
      </c>
      <c r="F15" t="str">
        <f t="shared" si="1"/>
        <v>txn_type</v>
      </c>
      <c r="G15" t="e">
        <f>VLOOKUP(F15,'Сущности hadoop'!E:Z,4,0)</f>
        <v>#N/A</v>
      </c>
    </row>
    <row r="16" spans="1:7">
      <c r="A16" s="32" t="s">
        <v>3504</v>
      </c>
      <c r="B16" s="32" t="s">
        <v>3927</v>
      </c>
      <c r="D16" t="s">
        <v>3048</v>
      </c>
      <c r="E16" s="31">
        <f t="shared" si="0"/>
        <v>14</v>
      </c>
      <c r="F16" t="str">
        <f t="shared" si="1"/>
        <v>dep_agrmnt</v>
      </c>
      <c r="G16" t="e">
        <f>VLOOKUP(F16,'Сущности hadoop'!E:Z,4,0)</f>
        <v>#N/A</v>
      </c>
    </row>
    <row r="17" spans="1:7">
      <c r="A17" s="32" t="s">
        <v>2769</v>
      </c>
      <c r="B17" s="32" t="s">
        <v>3929</v>
      </c>
      <c r="D17" t="s">
        <v>3395</v>
      </c>
      <c r="E17" s="31">
        <f t="shared" si="0"/>
        <v>14</v>
      </c>
      <c r="F17" t="str">
        <f t="shared" si="1"/>
        <v>dep_agrmnt_aggr</v>
      </c>
      <c r="G17" t="e">
        <f>VLOOKUP(F17,'Сущности hadoop'!E:Z,4,0)</f>
        <v>#N/A</v>
      </c>
    </row>
    <row r="18" spans="1:7">
      <c r="A18" s="32" t="s">
        <v>2981</v>
      </c>
      <c r="B18" s="32" t="s">
        <v>3927</v>
      </c>
      <c r="D18" t="s">
        <v>3504</v>
      </c>
      <c r="E18" s="31">
        <f t="shared" si="0"/>
        <v>14</v>
      </c>
      <c r="F18" t="str">
        <f t="shared" si="1"/>
        <v>dep_txn_aggr</v>
      </c>
      <c r="G18" t="e">
        <f>VLOOKUP(F18,'Сущности hadoop'!E:Z,4,0)</f>
        <v>#N/A</v>
      </c>
    </row>
    <row r="19" spans="1:7">
      <c r="A19" s="32" t="s">
        <v>3012</v>
      </c>
      <c r="B19" s="32" t="s">
        <v>3929</v>
      </c>
      <c r="D19" t="s">
        <v>2769</v>
      </c>
      <c r="E19" s="31">
        <f t="shared" si="0"/>
        <v>14</v>
      </c>
      <c r="F19" t="str">
        <f t="shared" si="1"/>
        <v>tariff_plan</v>
      </c>
      <c r="G19" t="e">
        <f>VLOOKUP(F19,'Сущности hadoop'!E:Z,4,0)</f>
        <v>#N/A</v>
      </c>
    </row>
    <row r="20" spans="1:7">
      <c r="A20" s="32" t="s">
        <v>3010</v>
      </c>
      <c r="B20" s="32" t="s">
        <v>3929</v>
      </c>
      <c r="D20" t="s">
        <v>2981</v>
      </c>
      <c r="E20" s="31">
        <f t="shared" si="0"/>
        <v>14</v>
      </c>
      <c r="F20" t="str">
        <f t="shared" si="1"/>
        <v>segment</v>
      </c>
      <c r="G20" t="e">
        <f>VLOOKUP(F20,'Сущности hadoop'!E:Z,4,0)</f>
        <v>#N/A</v>
      </c>
    </row>
    <row r="21" spans="1:7">
      <c r="A21" s="32" t="s">
        <v>3019</v>
      </c>
      <c r="B21" s="32" t="s">
        <v>3929</v>
      </c>
      <c r="D21" t="s">
        <v>3012</v>
      </c>
      <c r="E21" s="31">
        <f t="shared" si="0"/>
        <v>14</v>
      </c>
      <c r="F21" t="str">
        <f t="shared" si="1"/>
        <v>campaign_daily</v>
      </c>
      <c r="G21" t="e">
        <f>VLOOKUP(F21,'Сущности hadoop'!E:Z,4,0)</f>
        <v>#N/A</v>
      </c>
    </row>
    <row r="22" spans="1:7">
      <c r="A22" s="32" t="s">
        <v>3914</v>
      </c>
      <c r="B22" s="32" t="s">
        <v>3927</v>
      </c>
      <c r="D22" t="s">
        <v>3010</v>
      </c>
      <c r="E22" s="31">
        <f t="shared" si="0"/>
        <v>14</v>
      </c>
      <c r="F22" t="str">
        <f t="shared" si="1"/>
        <v>epk_client</v>
      </c>
      <c r="G22" t="e">
        <f>VLOOKUP(F22,'Сущности hadoop'!E:Z,4,0)</f>
        <v>#N/A</v>
      </c>
    </row>
    <row r="23" spans="1:7">
      <c r="A23" s="32" t="s">
        <v>3189</v>
      </c>
      <c r="B23" s="32" t="s">
        <v>3931</v>
      </c>
      <c r="D23" t="s">
        <v>3019</v>
      </c>
      <c r="E23" s="31">
        <f t="shared" si="0"/>
        <v>14</v>
      </c>
      <c r="F23" t="str">
        <f t="shared" si="1"/>
        <v>epk_client_doc</v>
      </c>
      <c r="G23" t="e">
        <f>VLOOKUP(F23,'Сущности hadoop'!E:Z,4,0)</f>
        <v>#N/A</v>
      </c>
    </row>
    <row r="24" spans="1:7">
      <c r="A24" s="32" t="s">
        <v>3067</v>
      </c>
      <c r="B24" s="32" t="s">
        <v>3929</v>
      </c>
      <c r="D24" t="s">
        <v>3914</v>
      </c>
      <c r="E24" s="31">
        <f t="shared" si="0"/>
        <v>14</v>
      </c>
      <c r="F24" t="str">
        <f t="shared" si="1"/>
        <v>billing_federal</v>
      </c>
      <c r="G24" t="e">
        <f>VLOOKUP(F24,'Сущности hadoop'!E:Z,4,0)</f>
        <v>#N/A</v>
      </c>
    </row>
    <row r="25" spans="1:7">
      <c r="A25" s="32" t="s">
        <v>3035</v>
      </c>
      <c r="B25" s="32" t="s">
        <v>3932</v>
      </c>
      <c r="D25" t="s">
        <v>3189</v>
      </c>
      <c r="E25" s="31">
        <f t="shared" si="0"/>
        <v>15</v>
      </c>
      <c r="F25" t="str">
        <f t="shared" si="1"/>
        <v>agrmnt_bal</v>
      </c>
      <c r="G25" t="e">
        <f>VLOOKUP(F25,'Сущности hadoop'!E:Z,4,0)</f>
        <v>#N/A</v>
      </c>
    </row>
    <row r="26" spans="1:7">
      <c r="A26" s="32" t="s">
        <v>3032</v>
      </c>
      <c r="B26" s="32" t="s">
        <v>3931</v>
      </c>
      <c r="D26" t="s">
        <v>3067</v>
      </c>
      <c r="E26" s="31">
        <f t="shared" si="0"/>
        <v>15</v>
      </c>
      <c r="F26" t="str">
        <f t="shared" si="1"/>
        <v>loan_agrmnt</v>
      </c>
      <c r="G26" t="e">
        <f>VLOOKUP(F26,'Сущности hadoop'!E:Z,4,0)</f>
        <v>#N/A</v>
      </c>
    </row>
    <row r="27" spans="1:7">
      <c r="A27" s="32" t="s">
        <v>3915</v>
      </c>
      <c r="B27" s="32" t="s">
        <v>3931</v>
      </c>
      <c r="D27" t="s">
        <v>3035</v>
      </c>
      <c r="E27" s="31">
        <f t="shared" si="0"/>
        <v>14</v>
      </c>
      <c r="F27" t="str">
        <f t="shared" si="1"/>
        <v>client_mdm</v>
      </c>
      <c r="G27" t="e">
        <f>VLOOKUP(F27,'Сущности hadoop'!E:Z,4,0)</f>
        <v>#N/A</v>
      </c>
    </row>
    <row r="28" spans="1:7">
      <c r="A28" s="32" t="s">
        <v>2790</v>
      </c>
      <c r="B28" s="32" t="s">
        <v>3927</v>
      </c>
      <c r="D28" t="s">
        <v>3032</v>
      </c>
      <c r="E28" s="31">
        <f t="shared" si="0"/>
        <v>29</v>
      </c>
      <c r="F28" t="str">
        <f t="shared" si="1"/>
        <v>sav_cert</v>
      </c>
      <c r="G28" t="e">
        <f>VLOOKUP(F28,'Сущности hadoop'!E:Z,4,0)</f>
        <v>#N/A</v>
      </c>
    </row>
    <row r="29" spans="1:7">
      <c r="A29" s="32" t="s">
        <v>2796</v>
      </c>
      <c r="B29" s="32" t="s">
        <v>3929</v>
      </c>
      <c r="D29" t="s">
        <v>3915</v>
      </c>
      <c r="E29" s="31">
        <f t="shared" si="0"/>
        <v>15</v>
      </c>
      <c r="F29" t="str">
        <f t="shared" si="1"/>
        <v>sbol_form_type</v>
      </c>
      <c r="G29" t="e">
        <f>VLOOKUP(F29,'Сущности hadoop'!E:Z,4,0)</f>
        <v>#N/A</v>
      </c>
    </row>
    <row r="30" spans="1:7">
      <c r="A30" s="32" t="s">
        <v>3059</v>
      </c>
      <c r="B30" s="32" t="s">
        <v>3929</v>
      </c>
      <c r="D30" t="s">
        <v>2790</v>
      </c>
      <c r="E30" s="31">
        <f t="shared" si="0"/>
        <v>15</v>
      </c>
      <c r="F30" t="str">
        <f t="shared" si="1"/>
        <v>sbol_logon_aggr</v>
      </c>
      <c r="G30" t="e">
        <f>VLOOKUP(F30,'Сущности hadoop'!E:Z,4,0)</f>
        <v>#N/A</v>
      </c>
    </row>
    <row r="31" spans="1:7">
      <c r="A31" s="32" t="s">
        <v>3921</v>
      </c>
      <c r="B31" s="32" t="s">
        <v>3929</v>
      </c>
      <c r="D31" t="s">
        <v>2796</v>
      </c>
      <c r="E31" s="31">
        <f t="shared" si="0"/>
        <v>15</v>
      </c>
      <c r="F31" t="str">
        <f t="shared" si="1"/>
        <v>sbol_oper</v>
      </c>
      <c r="G31" t="e">
        <f>VLOOKUP(F31,'Сущности hadoop'!E:Z,4,0)</f>
        <v>#N/A</v>
      </c>
    </row>
    <row r="32" spans="1:7">
      <c r="A32" s="32" t="s">
        <v>3174</v>
      </c>
      <c r="B32" s="32" t="s">
        <v>3933</v>
      </c>
      <c r="D32" t="s">
        <v>3059</v>
      </c>
      <c r="E32" s="31">
        <f t="shared" si="0"/>
        <v>14</v>
      </c>
      <c r="F32" t="str">
        <f t="shared" si="1"/>
        <v>transact_credit_main_loaner_retail</v>
      </c>
      <c r="G32" t="e">
        <f>VLOOKUP(F32,'Сущности hadoop'!E:Z,4,0)</f>
        <v>#N/A</v>
      </c>
    </row>
    <row r="33" spans="1:7">
      <c r="A33" s="32" t="s">
        <v>3934</v>
      </c>
      <c r="B33" s="32" t="s">
        <v>3928</v>
      </c>
      <c r="D33" t="s">
        <v>3921</v>
      </c>
      <c r="E33" s="31">
        <f t="shared" si="0"/>
        <v>13</v>
      </c>
      <c r="F33" t="str">
        <f t="shared" si="1"/>
        <v>RDM_DIVISION_mast_v</v>
      </c>
      <c r="G33" t="e">
        <f>VLOOKUP(F33,'Сущности hadoop'!E:Z,4,0)</f>
        <v>#N/A</v>
      </c>
    </row>
    <row r="34" spans="1:7">
      <c r="A34" s="32" t="s">
        <v>3935</v>
      </c>
      <c r="B34" s="32" t="s">
        <v>3929</v>
      </c>
      <c r="D34" t="s">
        <v>3174</v>
      </c>
      <c r="E34" s="31">
        <f t="shared" si="0"/>
        <v>17</v>
      </c>
      <c r="F34" t="str">
        <f t="shared" si="1"/>
        <v>ft_pl</v>
      </c>
      <c r="G34">
        <f>VLOOKUP(F34,'Сущности hadoop'!E:Z,4,0)</f>
        <v>0</v>
      </c>
    </row>
    <row r="35" spans="1:7">
      <c r="A35" s="32" t="s">
        <v>3026</v>
      </c>
      <c r="B35" s="32" t="s">
        <v>3933</v>
      </c>
      <c r="D35" t="s">
        <v>3922</v>
      </c>
      <c r="E35" s="31" t="e">
        <f t="shared" si="0"/>
        <v>#VALUE!</v>
      </c>
      <c r="F35" t="e">
        <f t="shared" si="1"/>
        <v>#VALUE!</v>
      </c>
      <c r="G35" t="e">
        <f>VLOOKUP(F35,'Сущности hadoop'!E:Z,4,0)</f>
        <v>#VALUE!</v>
      </c>
    </row>
    <row r="36" spans="1:7">
      <c r="A36" s="32" t="s">
        <v>3022</v>
      </c>
      <c r="B36" s="32" t="s">
        <v>3933</v>
      </c>
      <c r="D36" t="s">
        <v>3923</v>
      </c>
      <c r="E36" s="31" t="e">
        <f t="shared" si="0"/>
        <v>#VALUE!</v>
      </c>
      <c r="F36" t="e">
        <f t="shared" si="1"/>
        <v>#VALUE!</v>
      </c>
      <c r="G36" t="e">
        <f>VLOOKUP(F36,'Сущности hadoop'!E:Z,4,0)</f>
        <v>#VALUE!</v>
      </c>
    </row>
    <row r="37" spans="1:7">
      <c r="A37" s="32" t="s">
        <v>2843</v>
      </c>
      <c r="B37" s="32" t="s">
        <v>3928</v>
      </c>
      <c r="D37" t="s">
        <v>3924</v>
      </c>
      <c r="E37" s="31" t="e">
        <f t="shared" si="0"/>
        <v>#VALUE!</v>
      </c>
      <c r="F37" t="e">
        <f t="shared" si="1"/>
        <v>#VALUE!</v>
      </c>
      <c r="G37" t="e">
        <f>VLOOKUP(F37,'Сущности hadoop'!E:Z,4,0)</f>
        <v>#VALUE!</v>
      </c>
    </row>
    <row r="38" spans="1:7">
      <c r="A38" s="32" t="s">
        <v>3107</v>
      </c>
      <c r="B38" s="32" t="s">
        <v>3928</v>
      </c>
      <c r="D38" t="s">
        <v>3925</v>
      </c>
      <c r="E38" s="31" t="e">
        <f t="shared" si="0"/>
        <v>#VALUE!</v>
      </c>
      <c r="F38" t="e">
        <f t="shared" si="1"/>
        <v>#VALUE!</v>
      </c>
      <c r="G38" t="e">
        <f>VLOOKUP(F38,'Сущности hadoop'!E:Z,4,0)</f>
        <v>#VALUE!</v>
      </c>
    </row>
    <row r="39" spans="1:7">
      <c r="A39" s="32" t="s">
        <v>2788</v>
      </c>
      <c r="B39" s="32" t="s">
        <v>3928</v>
      </c>
      <c r="D39" t="s">
        <v>3022</v>
      </c>
      <c r="E39" s="31" t="e">
        <f t="shared" si="0"/>
        <v>#VALUE!</v>
      </c>
      <c r="F39" t="e">
        <f t="shared" si="1"/>
        <v>#VALUE!</v>
      </c>
      <c r="G39" t="e">
        <f>VLOOKUP(F39,'Сущности hadoop'!E:Z,4,0)</f>
        <v>#VALUE!</v>
      </c>
    </row>
    <row r="40" spans="1:7">
      <c r="A40" s="32" t="s">
        <v>2787</v>
      </c>
      <c r="B40" s="32" t="s">
        <v>3929</v>
      </c>
      <c r="D40" t="s">
        <v>3926</v>
      </c>
      <c r="E40" s="31" t="e">
        <f t="shared" si="0"/>
        <v>#VALUE!</v>
      </c>
      <c r="F40" t="e">
        <f t="shared" si="1"/>
        <v>#VALUE!</v>
      </c>
      <c r="G40" t="e">
        <f>VLOOKUP(F40,'Сущности hadoop'!E:Z,4,0)</f>
        <v>#VALUE!</v>
      </c>
    </row>
    <row r="41" spans="1:7">
      <c r="A41" s="32" t="s">
        <v>3038</v>
      </c>
      <c r="B41" s="32" t="s">
        <v>3933</v>
      </c>
      <c r="D41" t="s">
        <v>2843</v>
      </c>
      <c r="E41" s="31" t="e">
        <f t="shared" si="0"/>
        <v>#VALUE!</v>
      </c>
      <c r="F41" t="e">
        <f t="shared" si="1"/>
        <v>#VALUE!</v>
      </c>
      <c r="G41" t="e">
        <f>VLOOKUP(F41,'Сущности hadoop'!E:Z,4,0)</f>
        <v>#VALUE!</v>
      </c>
    </row>
    <row r="42" spans="1:7">
      <c r="D42" t="s">
        <v>3007</v>
      </c>
      <c r="E42" s="31" t="e">
        <f t="shared" si="0"/>
        <v>#VALUE!</v>
      </c>
      <c r="F42" t="e">
        <f t="shared" si="1"/>
        <v>#VALUE!</v>
      </c>
      <c r="G42" t="e">
        <f>VLOOKUP(F42,'Сущности hadoop'!E:Z,4,0)</f>
        <v>#VALUE!</v>
      </c>
    </row>
    <row r="43" spans="1:7">
      <c r="D43" t="s">
        <v>3107</v>
      </c>
      <c r="E43" s="31" t="e">
        <f t="shared" si="0"/>
        <v>#VALUE!</v>
      </c>
      <c r="F43" t="e">
        <f t="shared" si="1"/>
        <v>#VALUE!</v>
      </c>
      <c r="G43" t="e">
        <f>VLOOKUP(F43,'Сущности hadoop'!E:Z,4,0)</f>
        <v>#VALUE!</v>
      </c>
    </row>
    <row r="44" spans="1:7">
      <c r="D44" t="s">
        <v>2788</v>
      </c>
      <c r="E44" s="31" t="e">
        <f t="shared" si="0"/>
        <v>#VALUE!</v>
      </c>
      <c r="F44" t="e">
        <f t="shared" si="1"/>
        <v>#VALUE!</v>
      </c>
      <c r="G44" t="e">
        <f>VLOOKUP(F44,'Сущности hadoop'!E:Z,4,0)</f>
        <v>#VALUE!</v>
      </c>
    </row>
    <row r="45" spans="1:7">
      <c r="A45" s="15" t="s">
        <v>4325</v>
      </c>
      <c r="D45" t="s">
        <v>2787</v>
      </c>
      <c r="E45" s="31" t="e">
        <f t="shared" si="0"/>
        <v>#VALUE!</v>
      </c>
      <c r="F45" t="e">
        <f t="shared" si="1"/>
        <v>#VALUE!</v>
      </c>
      <c r="G45" t="e">
        <f>VLOOKUP(F45,'Сущности hadoop'!E:Z,4,0)</f>
        <v>#VALUE!</v>
      </c>
    </row>
    <row r="46" spans="1:7">
      <c r="A46" s="15" t="s">
        <v>4324</v>
      </c>
      <c r="D46" t="s">
        <v>3038</v>
      </c>
      <c r="E46" s="31" t="e">
        <f t="shared" si="0"/>
        <v>#VALUE!</v>
      </c>
      <c r="F46" t="e">
        <f t="shared" si="1"/>
        <v>#VALUE!</v>
      </c>
      <c r="G46" t="e">
        <f>VLOOKUP(F46,'Сущности hadoop'!E:Z,4,0)</f>
        <v>#VALUE!</v>
      </c>
    </row>
    <row r="47" spans="1:7">
      <c r="A47" s="15" t="s">
        <v>4291</v>
      </c>
    </row>
    <row r="48" spans="1:7">
      <c r="A48" s="15" t="s">
        <v>4284</v>
      </c>
    </row>
    <row r="49" spans="1:1">
      <c r="A49" s="15" t="s">
        <v>4283</v>
      </c>
    </row>
    <row r="50" spans="1:1">
      <c r="A50" s="15" t="s">
        <v>4281</v>
      </c>
    </row>
    <row r="51" spans="1:1">
      <c r="A51" s="15" t="s">
        <v>4494</v>
      </c>
    </row>
    <row r="52" spans="1:1">
      <c r="A52" s="15" t="s">
        <v>4226</v>
      </c>
    </row>
    <row r="53" spans="1:1">
      <c r="A53" s="15" t="s">
        <v>2752</v>
      </c>
    </row>
    <row r="54" spans="1:1">
      <c r="A54" s="15" t="s">
        <v>19802</v>
      </c>
    </row>
    <row r="55" spans="1:1">
      <c r="A55" s="15" t="s">
        <v>4172</v>
      </c>
    </row>
    <row r="56" spans="1:1">
      <c r="A56" s="15" t="s">
        <v>4145</v>
      </c>
    </row>
    <row r="57" spans="1:1">
      <c r="A57" s="15" t="s">
        <v>4139</v>
      </c>
    </row>
    <row r="58" spans="1:1">
      <c r="A58" s="15" t="s">
        <v>4138</v>
      </c>
    </row>
    <row r="59" spans="1:1">
      <c r="A59" s="15" t="s">
        <v>4137</v>
      </c>
    </row>
    <row r="60" spans="1:1">
      <c r="A60" s="15" t="s">
        <v>560</v>
      </c>
    </row>
    <row r="61" spans="1:1">
      <c r="A61" s="15" t="s">
        <v>19827</v>
      </c>
    </row>
    <row r="62" spans="1:1">
      <c r="A62" s="15" t="s">
        <v>19821</v>
      </c>
    </row>
    <row r="63" spans="1:1">
      <c r="A63" s="15" t="s">
        <v>19820</v>
      </c>
    </row>
    <row r="64" spans="1:1">
      <c r="A64" s="15" t="s">
        <v>19799</v>
      </c>
    </row>
    <row r="65" spans="1:2">
      <c r="A65" s="15" t="s">
        <v>19819</v>
      </c>
    </row>
    <row r="67" spans="1:2">
      <c r="A67" s="101" t="s">
        <v>19853</v>
      </c>
    </row>
    <row r="68" spans="1:2">
      <c r="A68" s="32" t="s">
        <v>3912</v>
      </c>
      <c r="B68" s="32" t="s">
        <v>3927</v>
      </c>
    </row>
    <row r="69" spans="1:2">
      <c r="A69" s="32" t="s">
        <v>3913</v>
      </c>
      <c r="B69" s="32" t="s">
        <v>3927</v>
      </c>
    </row>
    <row r="70" spans="1:2">
      <c r="A70" s="32" t="s">
        <v>3911</v>
      </c>
      <c r="B70" s="32" t="s">
        <v>3927</v>
      </c>
    </row>
    <row r="71" spans="1:2">
      <c r="A71" s="32" t="s">
        <v>3128</v>
      </c>
      <c r="B71" s="32" t="s">
        <v>3928</v>
      </c>
    </row>
    <row r="72" spans="1:2">
      <c r="A72" s="32" t="s">
        <v>2985</v>
      </c>
      <c r="B72" s="32" t="s">
        <v>3929</v>
      </c>
    </row>
    <row r="73" spans="1:2">
      <c r="A73" s="32" t="s">
        <v>3683</v>
      </c>
      <c r="B73" s="32" t="s">
        <v>3929</v>
      </c>
    </row>
    <row r="74" spans="1:2">
      <c r="A74" s="32" t="s">
        <v>3916</v>
      </c>
      <c r="B74" s="32" t="s">
        <v>3929</v>
      </c>
    </row>
    <row r="75" spans="1:2">
      <c r="A75" s="32" t="s">
        <v>2819</v>
      </c>
      <c r="B75" s="32" t="s">
        <v>3930</v>
      </c>
    </row>
    <row r="76" spans="1:2">
      <c r="A76" s="32" t="s">
        <v>2983</v>
      </c>
      <c r="B76" s="32" t="s">
        <v>3930</v>
      </c>
    </row>
    <row r="77" spans="1:2">
      <c r="A77" s="32" t="s">
        <v>3919</v>
      </c>
      <c r="B77" s="32" t="s">
        <v>3929</v>
      </c>
    </row>
    <row r="78" spans="1:2">
      <c r="A78" s="32" t="s">
        <v>3094</v>
      </c>
      <c r="B78" s="32" t="s">
        <v>3927</v>
      </c>
    </row>
    <row r="79" spans="1:2">
      <c r="A79" s="32" t="s">
        <v>3920</v>
      </c>
      <c r="B79" s="32" t="s">
        <v>3929</v>
      </c>
    </row>
    <row r="80" spans="1:2">
      <c r="A80" s="32" t="s">
        <v>3048</v>
      </c>
      <c r="B80" s="32" t="s">
        <v>3929</v>
      </c>
    </row>
    <row r="81" spans="1:2">
      <c r="A81" s="32" t="s">
        <v>3395</v>
      </c>
      <c r="B81" s="32" t="s">
        <v>3928</v>
      </c>
    </row>
    <row r="82" spans="1:2">
      <c r="A82" s="32" t="s">
        <v>3504</v>
      </c>
      <c r="B82" s="32" t="s">
        <v>3927</v>
      </c>
    </row>
    <row r="83" spans="1:2">
      <c r="A83" s="32" t="s">
        <v>2769</v>
      </c>
      <c r="B83" s="32" t="s">
        <v>3929</v>
      </c>
    </row>
    <row r="84" spans="1:2">
      <c r="A84" s="32" t="s">
        <v>2981</v>
      </c>
      <c r="B84" s="32" t="s">
        <v>3927</v>
      </c>
    </row>
    <row r="85" spans="1:2">
      <c r="A85" s="32" t="s">
        <v>3012</v>
      </c>
      <c r="B85" s="32" t="s">
        <v>3929</v>
      </c>
    </row>
    <row r="86" spans="1:2">
      <c r="A86" s="32" t="s">
        <v>3010</v>
      </c>
      <c r="B86" s="32" t="s">
        <v>3929</v>
      </c>
    </row>
    <row r="87" spans="1:2">
      <c r="A87" s="32" t="s">
        <v>3019</v>
      </c>
      <c r="B87" s="32" t="s">
        <v>3929</v>
      </c>
    </row>
    <row r="88" spans="1:2">
      <c r="A88" s="32" t="s">
        <v>3914</v>
      </c>
      <c r="B88" s="32" t="s">
        <v>3927</v>
      </c>
    </row>
    <row r="89" spans="1:2">
      <c r="A89" s="32" t="s">
        <v>3189</v>
      </c>
      <c r="B89" s="32" t="s">
        <v>3931</v>
      </c>
    </row>
    <row r="90" spans="1:2">
      <c r="A90" s="32" t="s">
        <v>3067</v>
      </c>
      <c r="B90" s="32" t="s">
        <v>3929</v>
      </c>
    </row>
    <row r="91" spans="1:2">
      <c r="A91" s="32" t="s">
        <v>3035</v>
      </c>
      <c r="B91" s="32" t="s">
        <v>3932</v>
      </c>
    </row>
    <row r="92" spans="1:2">
      <c r="A92" s="32" t="s">
        <v>3032</v>
      </c>
      <c r="B92" s="32" t="s">
        <v>3931</v>
      </c>
    </row>
    <row r="93" spans="1:2">
      <c r="A93" s="32" t="s">
        <v>3915</v>
      </c>
      <c r="B93" s="32" t="s">
        <v>3931</v>
      </c>
    </row>
    <row r="94" spans="1:2">
      <c r="A94" s="32" t="s">
        <v>2790</v>
      </c>
      <c r="B94" s="32" t="s">
        <v>3927</v>
      </c>
    </row>
    <row r="95" spans="1:2">
      <c r="A95" s="32" t="s">
        <v>2796</v>
      </c>
      <c r="B95" s="32" t="s">
        <v>3929</v>
      </c>
    </row>
    <row r="96" spans="1:2">
      <c r="A96" s="32" t="s">
        <v>3059</v>
      </c>
      <c r="B96" s="32" t="s">
        <v>3929</v>
      </c>
    </row>
    <row r="97" spans="1:2">
      <c r="A97" s="32" t="s">
        <v>3921</v>
      </c>
      <c r="B97" s="32" t="s">
        <v>3929</v>
      </c>
    </row>
    <row r="98" spans="1:2">
      <c r="A98" s="32" t="s">
        <v>3174</v>
      </c>
      <c r="B98" s="32" t="s">
        <v>3933</v>
      </c>
    </row>
    <row r="99" spans="1:2">
      <c r="A99" s="32" t="s">
        <v>3934</v>
      </c>
      <c r="B99" s="32" t="s">
        <v>3928</v>
      </c>
    </row>
    <row r="100" spans="1:2">
      <c r="A100" s="32" t="s">
        <v>3935</v>
      </c>
      <c r="B100" s="32" t="s">
        <v>3929</v>
      </c>
    </row>
    <row r="101" spans="1:2">
      <c r="A101" s="32" t="s">
        <v>3026</v>
      </c>
      <c r="B101" s="32" t="s">
        <v>3933</v>
      </c>
    </row>
    <row r="102" spans="1:2">
      <c r="A102" s="32" t="s">
        <v>3022</v>
      </c>
      <c r="B102" s="32" t="s">
        <v>3933</v>
      </c>
    </row>
    <row r="103" spans="1:2">
      <c r="A103" s="32" t="s">
        <v>2843</v>
      </c>
      <c r="B103" s="32" t="s">
        <v>3928</v>
      </c>
    </row>
    <row r="104" spans="1:2">
      <c r="A104" s="32" t="s">
        <v>3107</v>
      </c>
      <c r="B104" s="32" t="s">
        <v>3928</v>
      </c>
    </row>
    <row r="105" spans="1:2">
      <c r="A105" s="32" t="s">
        <v>2788</v>
      </c>
      <c r="B105" s="32" t="s">
        <v>3928</v>
      </c>
    </row>
    <row r="106" spans="1:2">
      <c r="A106" s="32" t="s">
        <v>2787</v>
      </c>
      <c r="B106" s="32" t="s">
        <v>3929</v>
      </c>
    </row>
    <row r="107" spans="1:2">
      <c r="A107" s="32" t="s">
        <v>3038</v>
      </c>
      <c r="B107" s="32" t="s">
        <v>3933</v>
      </c>
    </row>
  </sheetData>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989"/>
  <sheetViews>
    <sheetView zoomScale="50" zoomScaleNormal="50" workbookViewId="0">
      <selection activeCell="I13" sqref="I5:I13"/>
    </sheetView>
  </sheetViews>
  <sheetFormatPr defaultColWidth="8.875" defaultRowHeight="15.75"/>
  <cols>
    <col min="1" max="1" width="26.125" customWidth="1"/>
    <col min="2" max="3" width="40.125" customWidth="1"/>
    <col min="4" max="5" width="26" customWidth="1"/>
    <col min="6" max="6" width="14.125" customWidth="1"/>
    <col min="7" max="7" width="24.875" customWidth="1"/>
    <col min="8" max="10" width="21.625" customWidth="1"/>
    <col min="12" max="12" width="14.625" customWidth="1"/>
    <col min="13" max="13" width="21.875" customWidth="1"/>
  </cols>
  <sheetData>
    <row r="1" spans="1:15">
      <c r="A1" t="s">
        <v>3907</v>
      </c>
      <c r="B1">
        <v>1</v>
      </c>
      <c r="D1">
        <v>2</v>
      </c>
      <c r="F1">
        <v>3</v>
      </c>
      <c r="H1">
        <v>4</v>
      </c>
    </row>
    <row r="2" spans="1:15">
      <c r="A2" t="s">
        <v>1101</v>
      </c>
      <c r="B2" s="59" t="s">
        <v>2981</v>
      </c>
      <c r="C2" t="s">
        <v>1101</v>
      </c>
      <c r="D2" t="s">
        <v>3067</v>
      </c>
      <c r="E2" t="s">
        <v>1101</v>
      </c>
      <c r="F2" t="s">
        <v>3934</v>
      </c>
      <c r="G2" t="s">
        <v>1101</v>
      </c>
      <c r="H2" t="s">
        <v>3048</v>
      </c>
      <c r="I2" t="s">
        <v>1101</v>
      </c>
      <c r="J2" t="s">
        <v>3934</v>
      </c>
      <c r="K2" t="s">
        <v>1101</v>
      </c>
      <c r="M2" t="s">
        <v>2985</v>
      </c>
      <c r="N2" t="s">
        <v>3032</v>
      </c>
      <c r="O2" t="s">
        <v>3921</v>
      </c>
    </row>
    <row r="3" spans="1:15">
      <c r="A3" t="s">
        <v>45</v>
      </c>
      <c r="B3" s="31" t="s">
        <v>2985</v>
      </c>
      <c r="C3" t="s">
        <v>45</v>
      </c>
      <c r="D3" s="31" t="s">
        <v>4435</v>
      </c>
      <c r="E3" t="s">
        <v>45</v>
      </c>
      <c r="F3" s="31" t="s">
        <v>3094</v>
      </c>
      <c r="G3" t="s">
        <v>45</v>
      </c>
      <c r="H3" s="31" t="s">
        <v>3916</v>
      </c>
      <c r="I3" t="s">
        <v>45</v>
      </c>
      <c r="J3" s="31" t="s">
        <v>3094</v>
      </c>
      <c r="K3" t="s">
        <v>45</v>
      </c>
      <c r="L3" s="31"/>
      <c r="M3" s="31" t="s">
        <v>4437</v>
      </c>
    </row>
    <row r="4" spans="1:15">
      <c r="A4" t="s">
        <v>4</v>
      </c>
      <c r="B4" t="s">
        <v>4439</v>
      </c>
      <c r="C4" t="s">
        <v>4</v>
      </c>
      <c r="D4" t="s">
        <v>3683</v>
      </c>
      <c r="E4" t="s">
        <v>4</v>
      </c>
      <c r="F4" t="s">
        <v>4440</v>
      </c>
      <c r="G4" t="s">
        <v>4</v>
      </c>
      <c r="I4" t="s">
        <v>4</v>
      </c>
      <c r="J4" t="s">
        <v>4440</v>
      </c>
      <c r="K4" t="s">
        <v>3032</v>
      </c>
    </row>
    <row r="5" spans="1:15">
      <c r="A5" t="s">
        <v>5</v>
      </c>
      <c r="B5" s="31" t="s">
        <v>3048</v>
      </c>
      <c r="C5" t="s">
        <v>5</v>
      </c>
      <c r="D5" s="31" t="s">
        <v>4436</v>
      </c>
      <c r="E5" t="s">
        <v>5</v>
      </c>
      <c r="F5" s="31" t="s">
        <v>4433</v>
      </c>
      <c r="G5" t="s">
        <v>5</v>
      </c>
      <c r="H5" s="31" t="s">
        <v>3032</v>
      </c>
      <c r="I5" t="s">
        <v>5</v>
      </c>
      <c r="J5" s="31" t="s">
        <v>4433</v>
      </c>
      <c r="K5" t="s">
        <v>3921</v>
      </c>
    </row>
    <row r="6" spans="1:15">
      <c r="A6" t="s">
        <v>17</v>
      </c>
      <c r="B6" s="31" t="s">
        <v>3048</v>
      </c>
      <c r="C6" t="s">
        <v>17</v>
      </c>
      <c r="D6" s="31" t="s">
        <v>4436</v>
      </c>
      <c r="E6" t="s">
        <v>17</v>
      </c>
      <c r="F6" s="31" t="s">
        <v>4433</v>
      </c>
      <c r="G6" t="s">
        <v>17</v>
      </c>
      <c r="H6" s="31" t="s">
        <v>3032</v>
      </c>
      <c r="I6" t="s">
        <v>17</v>
      </c>
      <c r="J6" s="31" t="s">
        <v>4433</v>
      </c>
      <c r="K6" t="s">
        <v>3921</v>
      </c>
    </row>
    <row r="7" spans="1:15">
      <c r="A7" t="s">
        <v>15</v>
      </c>
      <c r="B7" s="31" t="s">
        <v>3048</v>
      </c>
      <c r="C7" t="s">
        <v>15</v>
      </c>
      <c r="D7" s="31" t="s">
        <v>4436</v>
      </c>
      <c r="E7" t="s">
        <v>15</v>
      </c>
      <c r="F7" s="31" t="s">
        <v>4433</v>
      </c>
      <c r="G7" t="s">
        <v>15</v>
      </c>
      <c r="H7" s="31" t="s">
        <v>3032</v>
      </c>
      <c r="I7" t="s">
        <v>15</v>
      </c>
      <c r="J7" s="31" t="s">
        <v>4433</v>
      </c>
      <c r="K7" t="s">
        <v>3921</v>
      </c>
    </row>
    <row r="8" spans="1:15">
      <c r="A8" t="s">
        <v>16</v>
      </c>
      <c r="B8" s="31" t="s">
        <v>3048</v>
      </c>
      <c r="C8" t="s">
        <v>16</v>
      </c>
      <c r="D8" s="31" t="s">
        <v>4436</v>
      </c>
      <c r="E8" t="s">
        <v>16</v>
      </c>
      <c r="F8" s="31" t="s">
        <v>4433</v>
      </c>
      <c r="G8" t="s">
        <v>16</v>
      </c>
      <c r="H8" s="31" t="s">
        <v>3032</v>
      </c>
      <c r="I8" t="s">
        <v>16</v>
      </c>
      <c r="J8" s="31" t="s">
        <v>4433</v>
      </c>
      <c r="K8" t="s">
        <v>3921</v>
      </c>
    </row>
    <row r="9" spans="1:15">
      <c r="A9" t="s">
        <v>1055</v>
      </c>
      <c r="B9" s="31" t="s">
        <v>3048</v>
      </c>
      <c r="C9" t="s">
        <v>1055</v>
      </c>
      <c r="D9" s="31" t="s">
        <v>4436</v>
      </c>
      <c r="E9" t="s">
        <v>1055</v>
      </c>
      <c r="F9" s="31" t="s">
        <v>4433</v>
      </c>
      <c r="G9" t="s">
        <v>1055</v>
      </c>
      <c r="H9" s="31" t="s">
        <v>3032</v>
      </c>
      <c r="I9" t="s">
        <v>1055</v>
      </c>
      <c r="J9" s="31" t="s">
        <v>4433</v>
      </c>
      <c r="K9" t="s">
        <v>3921</v>
      </c>
    </row>
    <row r="10" spans="1:15">
      <c r="A10" t="s">
        <v>1056</v>
      </c>
      <c r="B10" s="31" t="s">
        <v>3048</v>
      </c>
      <c r="C10" t="s">
        <v>1056</v>
      </c>
      <c r="D10" s="31" t="s">
        <v>4436</v>
      </c>
      <c r="E10" t="s">
        <v>1056</v>
      </c>
      <c r="F10" s="31" t="s">
        <v>4433</v>
      </c>
      <c r="G10" t="s">
        <v>1056</v>
      </c>
      <c r="H10" s="31" t="s">
        <v>3032</v>
      </c>
      <c r="I10" t="s">
        <v>1056</v>
      </c>
      <c r="J10" s="31" t="s">
        <v>4433</v>
      </c>
      <c r="K10" t="s">
        <v>3921</v>
      </c>
    </row>
    <row r="11" spans="1:15">
      <c r="A11" t="s">
        <v>1057</v>
      </c>
      <c r="B11" s="31" t="s">
        <v>3048</v>
      </c>
      <c r="C11" t="s">
        <v>1057</v>
      </c>
      <c r="D11" s="31" t="s">
        <v>4436</v>
      </c>
      <c r="E11" t="s">
        <v>1057</v>
      </c>
      <c r="F11" s="31" t="s">
        <v>4433</v>
      </c>
      <c r="G11" t="s">
        <v>1057</v>
      </c>
      <c r="H11" s="31" t="s">
        <v>3032</v>
      </c>
      <c r="I11" t="s">
        <v>1057</v>
      </c>
      <c r="J11" s="31" t="s">
        <v>4433</v>
      </c>
      <c r="K11" t="s">
        <v>3921</v>
      </c>
    </row>
    <row r="12" spans="1:15">
      <c r="A12" t="s">
        <v>15</v>
      </c>
      <c r="B12" s="31" t="s">
        <v>3048</v>
      </c>
      <c r="C12" t="s">
        <v>15</v>
      </c>
      <c r="D12" s="31" t="s">
        <v>4436</v>
      </c>
      <c r="E12" t="s">
        <v>15</v>
      </c>
      <c r="F12" s="31" t="s">
        <v>4433</v>
      </c>
      <c r="G12" t="s">
        <v>15</v>
      </c>
      <c r="H12" s="31" t="s">
        <v>3032</v>
      </c>
      <c r="I12" t="s">
        <v>15</v>
      </c>
      <c r="J12" s="31" t="s">
        <v>4433</v>
      </c>
      <c r="K12" t="s">
        <v>3921</v>
      </c>
    </row>
    <row r="13" spans="1:15">
      <c r="A13" t="s">
        <v>17</v>
      </c>
      <c r="B13" s="31" t="s">
        <v>3048</v>
      </c>
      <c r="C13" t="s">
        <v>17</v>
      </c>
      <c r="D13" s="31" t="s">
        <v>4436</v>
      </c>
      <c r="E13" t="s">
        <v>17</v>
      </c>
      <c r="F13" s="31" t="s">
        <v>4433</v>
      </c>
      <c r="G13" t="s">
        <v>17</v>
      </c>
      <c r="H13" s="31" t="s">
        <v>3032</v>
      </c>
      <c r="I13" t="s">
        <v>17</v>
      </c>
      <c r="J13" s="31" t="s">
        <v>4433</v>
      </c>
      <c r="K13" t="s">
        <v>3921</v>
      </c>
    </row>
    <row r="14" spans="1:15">
      <c r="A14" t="s">
        <v>158</v>
      </c>
      <c r="B14" s="31" t="s">
        <v>3911</v>
      </c>
      <c r="C14" t="s">
        <v>158</v>
      </c>
      <c r="D14" s="31" t="s">
        <v>4434</v>
      </c>
      <c r="E14" t="s">
        <v>158</v>
      </c>
      <c r="F14" s="31" t="s">
        <v>4432</v>
      </c>
      <c r="G14" t="s">
        <v>158</v>
      </c>
      <c r="H14" s="31" t="s">
        <v>4433</v>
      </c>
      <c r="I14" t="s">
        <v>1101</v>
      </c>
      <c r="K14" t="s">
        <v>2985</v>
      </c>
      <c r="L14" t="s">
        <v>3032</v>
      </c>
    </row>
    <row r="15" spans="1:15">
      <c r="A15" t="s">
        <v>159</v>
      </c>
      <c r="B15" s="31" t="s">
        <v>3911</v>
      </c>
      <c r="C15" t="s">
        <v>159</v>
      </c>
      <c r="D15" s="31" t="s">
        <v>4434</v>
      </c>
      <c r="E15" t="s">
        <v>159</v>
      </c>
      <c r="F15" s="31" t="s">
        <v>4432</v>
      </c>
      <c r="G15" t="s">
        <v>159</v>
      </c>
      <c r="H15" s="31" t="s">
        <v>4433</v>
      </c>
      <c r="I15" t="s">
        <v>45</v>
      </c>
      <c r="J15" s="31"/>
    </row>
    <row r="16" spans="1:15">
      <c r="A16" t="s">
        <v>1167</v>
      </c>
      <c r="B16" s="31" t="s">
        <v>3911</v>
      </c>
      <c r="C16" t="s">
        <v>1167</v>
      </c>
      <c r="D16" s="31" t="s">
        <v>4434</v>
      </c>
      <c r="E16" t="s">
        <v>1167</v>
      </c>
      <c r="F16" s="31" t="s">
        <v>4432</v>
      </c>
      <c r="G16" t="s">
        <v>1167</v>
      </c>
      <c r="H16" s="31" t="s">
        <v>4433</v>
      </c>
      <c r="I16" t="s">
        <v>3032</v>
      </c>
    </row>
    <row r="17" spans="1:10">
      <c r="A17" t="s">
        <v>1169</v>
      </c>
      <c r="B17" s="31" t="s">
        <v>3911</v>
      </c>
      <c r="C17" t="s">
        <v>1169</v>
      </c>
      <c r="D17" s="31" t="s">
        <v>4434</v>
      </c>
      <c r="E17" t="s">
        <v>1169</v>
      </c>
      <c r="F17" s="31" t="s">
        <v>4432</v>
      </c>
      <c r="G17" t="s">
        <v>1169</v>
      </c>
      <c r="H17" s="31" t="s">
        <v>4433</v>
      </c>
      <c r="I17" t="s">
        <v>3921</v>
      </c>
    </row>
    <row r="18" spans="1:10">
      <c r="A18" t="s">
        <v>768</v>
      </c>
      <c r="B18" s="31" t="s">
        <v>3094</v>
      </c>
      <c r="C18" t="s">
        <v>768</v>
      </c>
      <c r="D18" s="31" t="s">
        <v>4436</v>
      </c>
      <c r="E18" t="s">
        <v>768</v>
      </c>
      <c r="F18" s="31" t="s">
        <v>4438</v>
      </c>
      <c r="G18" t="s">
        <v>768</v>
      </c>
      <c r="H18" s="31" t="s">
        <v>3919</v>
      </c>
      <c r="I18" t="s">
        <v>3921</v>
      </c>
    </row>
    <row r="19" spans="1:10">
      <c r="A19" t="s">
        <v>4</v>
      </c>
      <c r="B19" t="s">
        <v>4439</v>
      </c>
      <c r="C19" t="s">
        <v>4</v>
      </c>
      <c r="D19" t="s">
        <v>3683</v>
      </c>
      <c r="E19" t="s">
        <v>4</v>
      </c>
      <c r="F19" t="s">
        <v>4440</v>
      </c>
      <c r="G19" t="s">
        <v>1101</v>
      </c>
      <c r="H19" t="s">
        <v>3934</v>
      </c>
      <c r="I19" t="s">
        <v>3921</v>
      </c>
    </row>
    <row r="20" spans="1:10">
      <c r="A20" t="s">
        <v>156</v>
      </c>
      <c r="B20" s="31" t="s">
        <v>3911</v>
      </c>
      <c r="C20" t="s">
        <v>156</v>
      </c>
      <c r="D20" s="31" t="s">
        <v>4432</v>
      </c>
      <c r="E20" t="s">
        <v>156</v>
      </c>
      <c r="F20" s="31" t="s">
        <v>4433</v>
      </c>
      <c r="G20" t="s">
        <v>45</v>
      </c>
      <c r="H20" s="31" t="s">
        <v>3094</v>
      </c>
      <c r="I20" t="s">
        <v>3921</v>
      </c>
    </row>
    <row r="21" spans="1:10">
      <c r="A21" t="s">
        <v>157</v>
      </c>
      <c r="B21" s="31" t="s">
        <v>3911</v>
      </c>
      <c r="C21" t="s">
        <v>157</v>
      </c>
      <c r="D21" s="31" t="s">
        <v>4432</v>
      </c>
      <c r="E21" t="s">
        <v>157</v>
      </c>
      <c r="F21" s="31" t="s">
        <v>4433</v>
      </c>
      <c r="G21" t="s">
        <v>4</v>
      </c>
      <c r="H21" t="s">
        <v>4440</v>
      </c>
      <c r="I21" t="s">
        <v>3921</v>
      </c>
    </row>
    <row r="22" spans="1:10">
      <c r="A22" t="s">
        <v>180</v>
      </c>
      <c r="B22" s="31" t="s">
        <v>3189</v>
      </c>
      <c r="C22" t="s">
        <v>180</v>
      </c>
      <c r="D22" t="s">
        <v>3067</v>
      </c>
      <c r="E22" t="s">
        <v>1101</v>
      </c>
      <c r="F22" t="s">
        <v>3048</v>
      </c>
      <c r="G22" t="s">
        <v>5</v>
      </c>
      <c r="H22" s="31" t="s">
        <v>4433</v>
      </c>
      <c r="I22" t="s">
        <v>3921</v>
      </c>
    </row>
    <row r="23" spans="1:10">
      <c r="A23" t="s">
        <v>173</v>
      </c>
      <c r="B23" s="31" t="s">
        <v>3189</v>
      </c>
      <c r="C23" t="s">
        <v>173</v>
      </c>
      <c r="D23" t="s">
        <v>3067</v>
      </c>
      <c r="E23" t="s">
        <v>45</v>
      </c>
      <c r="F23" s="31" t="s">
        <v>3916</v>
      </c>
      <c r="G23" t="s">
        <v>17</v>
      </c>
      <c r="H23" s="31" t="s">
        <v>4433</v>
      </c>
      <c r="I23" t="s">
        <v>3921</v>
      </c>
    </row>
    <row r="24" spans="1:10">
      <c r="A24" t="s">
        <v>13</v>
      </c>
      <c r="B24" s="31" t="s">
        <v>3189</v>
      </c>
      <c r="C24" t="s">
        <v>13</v>
      </c>
      <c r="D24" t="s">
        <v>3067</v>
      </c>
      <c r="E24" t="s">
        <v>4</v>
      </c>
      <c r="G24" t="s">
        <v>15</v>
      </c>
      <c r="H24" s="31" t="s">
        <v>4433</v>
      </c>
      <c r="I24" t="s">
        <v>3921</v>
      </c>
    </row>
    <row r="25" spans="1:10">
      <c r="A25" t="s">
        <v>177</v>
      </c>
      <c r="B25" s="31" t="s">
        <v>3189</v>
      </c>
      <c r="C25" t="s">
        <v>177</v>
      </c>
      <c r="D25" t="s">
        <v>3067</v>
      </c>
      <c r="E25" t="s">
        <v>5</v>
      </c>
      <c r="F25" s="31" t="s">
        <v>3032</v>
      </c>
      <c r="G25" t="s">
        <v>16</v>
      </c>
      <c r="H25" s="31" t="s">
        <v>4433</v>
      </c>
      <c r="I25" t="s">
        <v>3921</v>
      </c>
    </row>
    <row r="26" spans="1:10">
      <c r="A26" t="s">
        <v>135</v>
      </c>
      <c r="B26" s="31" t="s">
        <v>3189</v>
      </c>
      <c r="C26" t="s">
        <v>135</v>
      </c>
      <c r="D26" t="s">
        <v>3067</v>
      </c>
      <c r="E26" t="s">
        <v>17</v>
      </c>
      <c r="F26" s="31" t="s">
        <v>3032</v>
      </c>
      <c r="G26" t="s">
        <v>1055</v>
      </c>
      <c r="H26" s="31" t="s">
        <v>4433</v>
      </c>
      <c r="I26" t="s">
        <v>2985</v>
      </c>
      <c r="J26" t="s">
        <v>3032</v>
      </c>
    </row>
    <row r="27" spans="1:10">
      <c r="A27" t="s">
        <v>134</v>
      </c>
      <c r="B27" s="31" t="s">
        <v>3189</v>
      </c>
      <c r="C27" t="s">
        <v>134</v>
      </c>
      <c r="D27" t="s">
        <v>3067</v>
      </c>
      <c r="E27" t="s">
        <v>15</v>
      </c>
      <c r="F27" s="31" t="s">
        <v>3032</v>
      </c>
      <c r="G27" t="s">
        <v>1056</v>
      </c>
      <c r="H27" s="31" t="s">
        <v>4433</v>
      </c>
    </row>
    <row r="28" spans="1:10">
      <c r="A28" t="s">
        <v>187</v>
      </c>
      <c r="B28" s="31" t="s">
        <v>3189</v>
      </c>
      <c r="C28" t="s">
        <v>187</v>
      </c>
      <c r="D28" t="s">
        <v>3067</v>
      </c>
      <c r="E28" t="s">
        <v>16</v>
      </c>
      <c r="F28" s="31" t="s">
        <v>3032</v>
      </c>
      <c r="G28" t="s">
        <v>1057</v>
      </c>
      <c r="H28" s="31" t="s">
        <v>4433</v>
      </c>
    </row>
    <row r="29" spans="1:10">
      <c r="A29" t="s">
        <v>182</v>
      </c>
      <c r="B29" s="31" t="s">
        <v>3189</v>
      </c>
      <c r="C29" t="s">
        <v>182</v>
      </c>
      <c r="D29" t="s">
        <v>3067</v>
      </c>
      <c r="E29" t="s">
        <v>1055</v>
      </c>
      <c r="F29" s="31" t="s">
        <v>3032</v>
      </c>
      <c r="G29" t="s">
        <v>15</v>
      </c>
      <c r="H29" s="31" t="s">
        <v>4433</v>
      </c>
    </row>
    <row r="30" spans="1:10">
      <c r="A30" t="s">
        <v>969</v>
      </c>
      <c r="B30" s="31" t="s">
        <v>3189</v>
      </c>
      <c r="C30" t="s">
        <v>969</v>
      </c>
      <c r="D30" t="s">
        <v>3067</v>
      </c>
      <c r="E30" t="s">
        <v>1056</v>
      </c>
      <c r="F30" s="31" t="s">
        <v>3032</v>
      </c>
      <c r="G30" t="s">
        <v>17</v>
      </c>
      <c r="H30" s="31" t="s">
        <v>4433</v>
      </c>
    </row>
    <row r="31" spans="1:10">
      <c r="A31" t="s">
        <v>970</v>
      </c>
      <c r="B31" s="31" t="s">
        <v>3189</v>
      </c>
      <c r="C31" t="s">
        <v>970</v>
      </c>
      <c r="D31" t="s">
        <v>3067</v>
      </c>
      <c r="E31" t="s">
        <v>1057</v>
      </c>
      <c r="F31" s="31" t="s">
        <v>3032</v>
      </c>
      <c r="G31" t="s">
        <v>1101</v>
      </c>
    </row>
    <row r="32" spans="1:10">
      <c r="A32" t="s">
        <v>992</v>
      </c>
      <c r="B32" s="31" t="s">
        <v>3189</v>
      </c>
      <c r="C32" t="s">
        <v>992</v>
      </c>
      <c r="D32" t="s">
        <v>3067</v>
      </c>
      <c r="E32" t="s">
        <v>15</v>
      </c>
      <c r="F32" s="31" t="s">
        <v>3032</v>
      </c>
      <c r="G32" t="s">
        <v>45</v>
      </c>
      <c r="H32" s="31"/>
    </row>
    <row r="33" spans="1:10">
      <c r="A33" t="s">
        <v>993</v>
      </c>
      <c r="B33" s="31" t="s">
        <v>3189</v>
      </c>
      <c r="C33" t="s">
        <v>993</v>
      </c>
      <c r="D33" t="s">
        <v>3067</v>
      </c>
      <c r="E33" t="s">
        <v>17</v>
      </c>
      <c r="F33" s="31" t="s">
        <v>3032</v>
      </c>
      <c r="G33" t="s">
        <v>3032</v>
      </c>
    </row>
    <row r="34" spans="1:10">
      <c r="A34" t="s">
        <v>3</v>
      </c>
      <c r="B34" s="31" t="s">
        <v>3094</v>
      </c>
      <c r="C34" t="s">
        <v>3</v>
      </c>
      <c r="D34" s="31" t="s">
        <v>4441</v>
      </c>
      <c r="E34" t="s">
        <v>158</v>
      </c>
      <c r="F34" s="31" t="s">
        <v>4433</v>
      </c>
      <c r="G34" t="s">
        <v>3921</v>
      </c>
      <c r="I34" s="31"/>
      <c r="J34" s="31"/>
    </row>
    <row r="35" spans="1:10">
      <c r="A35" t="s">
        <v>8</v>
      </c>
      <c r="B35" s="31" t="s">
        <v>3128</v>
      </c>
      <c r="C35" t="s">
        <v>1101</v>
      </c>
      <c r="D35" t="s">
        <v>3934</v>
      </c>
      <c r="E35" t="s">
        <v>159</v>
      </c>
      <c r="F35" s="31" t="s">
        <v>4433</v>
      </c>
      <c r="G35" t="s">
        <v>3921</v>
      </c>
      <c r="I35" s="31"/>
      <c r="J35" s="31"/>
    </row>
    <row r="36" spans="1:10">
      <c r="A36" t="s">
        <v>98</v>
      </c>
      <c r="B36" s="31" t="s">
        <v>3128</v>
      </c>
      <c r="C36" t="s">
        <v>45</v>
      </c>
      <c r="D36" s="31" t="s">
        <v>3094</v>
      </c>
      <c r="E36" t="s">
        <v>1167</v>
      </c>
      <c r="F36" s="31" t="s">
        <v>4433</v>
      </c>
      <c r="G36" t="s">
        <v>3921</v>
      </c>
      <c r="I36" s="31"/>
      <c r="J36" s="31"/>
    </row>
    <row r="37" spans="1:10">
      <c r="A37" t="s">
        <v>94</v>
      </c>
      <c r="B37" s="31" t="s">
        <v>3128</v>
      </c>
      <c r="C37" t="s">
        <v>4</v>
      </c>
      <c r="D37" t="s">
        <v>4440</v>
      </c>
      <c r="E37" t="s">
        <v>1169</v>
      </c>
      <c r="F37" s="31" t="s">
        <v>4433</v>
      </c>
      <c r="G37" t="s">
        <v>3921</v>
      </c>
      <c r="I37" s="31"/>
      <c r="J37" s="31"/>
    </row>
    <row r="38" spans="1:10">
      <c r="A38" t="s">
        <v>132</v>
      </c>
      <c r="B38" s="31" t="s">
        <v>3128</v>
      </c>
      <c r="C38" t="s">
        <v>5</v>
      </c>
      <c r="D38" s="31" t="s">
        <v>4433</v>
      </c>
      <c r="E38" t="s">
        <v>768</v>
      </c>
      <c r="F38" s="31" t="s">
        <v>3919</v>
      </c>
      <c r="G38" t="s">
        <v>3921</v>
      </c>
      <c r="I38" s="31"/>
      <c r="J38" s="31"/>
    </row>
    <row r="39" spans="1:10">
      <c r="A39" t="s">
        <v>46</v>
      </c>
      <c r="B39" s="31" t="s">
        <v>3128</v>
      </c>
      <c r="C39" t="s">
        <v>17</v>
      </c>
      <c r="D39" s="31" t="s">
        <v>4433</v>
      </c>
      <c r="E39" t="s">
        <v>1101</v>
      </c>
      <c r="F39" t="s">
        <v>3934</v>
      </c>
      <c r="G39" t="s">
        <v>3921</v>
      </c>
      <c r="I39" s="31"/>
      <c r="J39" s="31"/>
    </row>
    <row r="40" spans="1:10">
      <c r="A40" t="s">
        <v>44</v>
      </c>
      <c r="B40" s="31" t="s">
        <v>3128</v>
      </c>
      <c r="C40" t="s">
        <v>15</v>
      </c>
      <c r="D40" s="31" t="s">
        <v>4433</v>
      </c>
      <c r="E40" t="s">
        <v>45</v>
      </c>
      <c r="F40" s="31" t="s">
        <v>3094</v>
      </c>
      <c r="G40" t="s">
        <v>3921</v>
      </c>
      <c r="I40" s="31"/>
      <c r="J40" s="31"/>
    </row>
    <row r="41" spans="1:10">
      <c r="A41" t="s">
        <v>226</v>
      </c>
      <c r="B41" s="31" t="s">
        <v>3128</v>
      </c>
      <c r="C41" t="s">
        <v>16</v>
      </c>
      <c r="D41" s="31" t="s">
        <v>4433</v>
      </c>
      <c r="E41" t="s">
        <v>4</v>
      </c>
      <c r="F41" t="s">
        <v>4440</v>
      </c>
      <c r="G41" t="s">
        <v>3921</v>
      </c>
      <c r="I41" s="31"/>
      <c r="J41" s="31"/>
    </row>
    <row r="42" spans="1:10">
      <c r="A42" t="s">
        <v>194</v>
      </c>
      <c r="B42" s="31" t="s">
        <v>3128</v>
      </c>
      <c r="C42" t="s">
        <v>1055</v>
      </c>
      <c r="D42" s="31" t="s">
        <v>4433</v>
      </c>
      <c r="E42" t="s">
        <v>5</v>
      </c>
      <c r="F42" s="31" t="s">
        <v>4433</v>
      </c>
      <c r="G42" t="s">
        <v>3921</v>
      </c>
      <c r="I42" s="31"/>
      <c r="J42" s="31"/>
    </row>
    <row r="43" spans="1:10">
      <c r="A43" t="s">
        <v>228</v>
      </c>
      <c r="B43" s="31" t="s">
        <v>3128</v>
      </c>
      <c r="C43" t="s">
        <v>1056</v>
      </c>
      <c r="D43" s="31" t="s">
        <v>4433</v>
      </c>
      <c r="E43" t="s">
        <v>17</v>
      </c>
      <c r="F43" s="31" t="s">
        <v>4433</v>
      </c>
      <c r="G43" t="s">
        <v>2985</v>
      </c>
      <c r="H43" t="s">
        <v>3032</v>
      </c>
      <c r="I43" s="31"/>
      <c r="J43" s="31"/>
    </row>
    <row r="44" spans="1:10">
      <c r="A44" t="s">
        <v>196</v>
      </c>
      <c r="B44" s="31" t="s">
        <v>3128</v>
      </c>
      <c r="C44" t="s">
        <v>1057</v>
      </c>
      <c r="D44" s="31" t="s">
        <v>4433</v>
      </c>
      <c r="E44" t="s">
        <v>15</v>
      </c>
      <c r="F44" s="31" t="s">
        <v>4433</v>
      </c>
      <c r="G44" s="31"/>
      <c r="H44" s="31"/>
      <c r="I44" s="31"/>
      <c r="J44" s="31"/>
    </row>
    <row r="45" spans="1:10">
      <c r="A45" t="s">
        <v>230</v>
      </c>
      <c r="B45" s="31" t="s">
        <v>3128</v>
      </c>
      <c r="C45" t="s">
        <v>15</v>
      </c>
      <c r="D45" s="31" t="s">
        <v>4433</v>
      </c>
      <c r="E45" t="s">
        <v>16</v>
      </c>
      <c r="F45" s="31" t="s">
        <v>4433</v>
      </c>
      <c r="G45" s="31"/>
      <c r="H45" s="31"/>
      <c r="I45" s="31"/>
      <c r="J45" s="31"/>
    </row>
    <row r="46" spans="1:10">
      <c r="A46" t="s">
        <v>198</v>
      </c>
      <c r="B46" s="31" t="s">
        <v>3128</v>
      </c>
      <c r="C46" t="s">
        <v>17</v>
      </c>
      <c r="D46" s="31" t="s">
        <v>4433</v>
      </c>
      <c r="E46" t="s">
        <v>1055</v>
      </c>
      <c r="F46" s="31" t="s">
        <v>4433</v>
      </c>
      <c r="G46" s="31"/>
      <c r="H46" s="31"/>
      <c r="I46" s="31"/>
      <c r="J46" s="31"/>
    </row>
    <row r="47" spans="1:10">
      <c r="A47" t="s">
        <v>232</v>
      </c>
      <c r="B47" s="31" t="s">
        <v>3128</v>
      </c>
      <c r="C47" t="s">
        <v>158</v>
      </c>
      <c r="D47" s="31" t="s">
        <v>4432</v>
      </c>
      <c r="E47" t="s">
        <v>1056</v>
      </c>
      <c r="F47" s="31" t="s">
        <v>4433</v>
      </c>
      <c r="G47" s="31"/>
      <c r="H47" s="31"/>
      <c r="I47" s="31"/>
      <c r="J47" s="31"/>
    </row>
    <row r="48" spans="1:10">
      <c r="A48" t="s">
        <v>200</v>
      </c>
      <c r="B48" s="31" t="s">
        <v>3128</v>
      </c>
      <c r="C48" t="s">
        <v>159</v>
      </c>
      <c r="D48" s="31" t="s">
        <v>4432</v>
      </c>
      <c r="E48" t="s">
        <v>1057</v>
      </c>
      <c r="F48" s="31" t="s">
        <v>4433</v>
      </c>
      <c r="G48" s="31"/>
      <c r="H48" s="31"/>
      <c r="I48" s="31"/>
      <c r="J48" s="31"/>
    </row>
    <row r="49" spans="1:10">
      <c r="A49" t="s">
        <v>234</v>
      </c>
      <c r="B49" s="31" t="s">
        <v>3128</v>
      </c>
      <c r="C49" t="s">
        <v>1167</v>
      </c>
      <c r="D49" s="31" t="s">
        <v>4432</v>
      </c>
      <c r="E49" t="s">
        <v>15</v>
      </c>
      <c r="F49" s="31" t="s">
        <v>4433</v>
      </c>
      <c r="G49" s="31"/>
      <c r="H49" s="31"/>
      <c r="I49" s="31"/>
      <c r="J49" s="31"/>
    </row>
    <row r="50" spans="1:10">
      <c r="A50" t="s">
        <v>202</v>
      </c>
      <c r="B50" s="31" t="s">
        <v>3128</v>
      </c>
      <c r="C50" t="s">
        <v>1169</v>
      </c>
      <c r="D50" s="31" t="s">
        <v>4432</v>
      </c>
      <c r="E50" t="s">
        <v>17</v>
      </c>
      <c r="F50" s="31" t="s">
        <v>4433</v>
      </c>
      <c r="G50" s="31"/>
      <c r="H50" s="31"/>
      <c r="I50" s="31"/>
      <c r="J50" s="31"/>
    </row>
    <row r="51" spans="1:10">
      <c r="A51" t="s">
        <v>236</v>
      </c>
      <c r="B51" s="31" t="s">
        <v>3128</v>
      </c>
      <c r="C51" t="s">
        <v>768</v>
      </c>
      <c r="D51" s="31" t="s">
        <v>4438</v>
      </c>
      <c r="E51" t="s">
        <v>1101</v>
      </c>
      <c r="G51" s="31"/>
      <c r="H51" s="31"/>
      <c r="I51" s="31"/>
      <c r="J51" s="31"/>
    </row>
    <row r="52" spans="1:10">
      <c r="A52" t="s">
        <v>204</v>
      </c>
      <c r="B52" s="31" t="s">
        <v>3128</v>
      </c>
      <c r="C52" t="s">
        <v>4</v>
      </c>
      <c r="D52" t="s">
        <v>4440</v>
      </c>
      <c r="E52" t="s">
        <v>45</v>
      </c>
      <c r="F52" s="31"/>
      <c r="G52" s="31"/>
      <c r="H52" s="31"/>
      <c r="I52" s="31"/>
      <c r="J52" s="31"/>
    </row>
    <row r="53" spans="1:10">
      <c r="A53" t="s">
        <v>238</v>
      </c>
      <c r="B53" s="31" t="s">
        <v>3128</v>
      </c>
      <c r="C53" t="s">
        <v>156</v>
      </c>
      <c r="D53" s="31" t="s">
        <v>4433</v>
      </c>
      <c r="E53" t="s">
        <v>3032</v>
      </c>
      <c r="G53" s="31"/>
      <c r="H53" s="31"/>
      <c r="I53" s="31"/>
      <c r="J53" s="31"/>
    </row>
    <row r="54" spans="1:10">
      <c r="A54" t="s">
        <v>206</v>
      </c>
      <c r="B54" s="31" t="s">
        <v>3128</v>
      </c>
      <c r="C54" t="s">
        <v>157</v>
      </c>
      <c r="D54" s="31" t="s">
        <v>4433</v>
      </c>
      <c r="E54" t="s">
        <v>3921</v>
      </c>
      <c r="G54" s="31"/>
      <c r="H54" s="31"/>
      <c r="I54" s="31"/>
      <c r="J54" s="31"/>
    </row>
    <row r="55" spans="1:10">
      <c r="A55" t="s">
        <v>208</v>
      </c>
      <c r="B55" s="31" t="s">
        <v>3128</v>
      </c>
      <c r="C55" t="s">
        <v>1101</v>
      </c>
      <c r="D55" t="s">
        <v>3048</v>
      </c>
      <c r="E55" t="s">
        <v>3921</v>
      </c>
      <c r="G55" s="31"/>
      <c r="H55" s="31"/>
      <c r="I55" s="31"/>
      <c r="J55" s="31"/>
    </row>
    <row r="56" spans="1:10">
      <c r="A56" t="s">
        <v>241</v>
      </c>
      <c r="B56" s="31" t="s">
        <v>3128</v>
      </c>
      <c r="C56" t="s">
        <v>45</v>
      </c>
      <c r="D56" s="31" t="s">
        <v>3916</v>
      </c>
      <c r="E56" t="s">
        <v>3921</v>
      </c>
      <c r="G56" s="31"/>
      <c r="H56" s="31"/>
      <c r="I56" s="31"/>
      <c r="J56" s="31"/>
    </row>
    <row r="57" spans="1:10">
      <c r="A57" t="s">
        <v>210</v>
      </c>
      <c r="B57" s="31" t="s">
        <v>3128</v>
      </c>
      <c r="C57" t="s">
        <v>4</v>
      </c>
      <c r="E57" t="s">
        <v>3921</v>
      </c>
      <c r="G57" s="31"/>
      <c r="H57" s="31"/>
      <c r="I57" s="31"/>
      <c r="J57" s="31"/>
    </row>
    <row r="58" spans="1:10">
      <c r="A58" t="s">
        <v>243</v>
      </c>
      <c r="B58" s="31" t="s">
        <v>3128</v>
      </c>
      <c r="C58" t="s">
        <v>5</v>
      </c>
      <c r="D58" s="31" t="s">
        <v>3032</v>
      </c>
      <c r="E58" t="s">
        <v>3921</v>
      </c>
      <c r="G58" s="31"/>
      <c r="H58" s="31"/>
      <c r="I58" s="31"/>
      <c r="J58" s="31"/>
    </row>
    <row r="59" spans="1:10">
      <c r="A59" t="s">
        <v>212</v>
      </c>
      <c r="B59" s="31" t="s">
        <v>3128</v>
      </c>
      <c r="C59" t="s">
        <v>17</v>
      </c>
      <c r="D59" s="31" t="s">
        <v>3032</v>
      </c>
      <c r="E59" t="s">
        <v>3921</v>
      </c>
      <c r="G59" s="31"/>
      <c r="H59" s="31"/>
      <c r="I59" s="31"/>
      <c r="J59" s="31"/>
    </row>
    <row r="60" spans="1:10">
      <c r="A60" t="s">
        <v>255</v>
      </c>
      <c r="B60" s="31" t="s">
        <v>3128</v>
      </c>
      <c r="C60" t="s">
        <v>15</v>
      </c>
      <c r="D60" s="31" t="s">
        <v>3032</v>
      </c>
      <c r="E60" t="s">
        <v>3921</v>
      </c>
      <c r="G60" s="31"/>
      <c r="H60" s="31"/>
      <c r="I60" s="31"/>
      <c r="J60" s="31"/>
    </row>
    <row r="61" spans="1:10">
      <c r="A61" t="s">
        <v>224</v>
      </c>
      <c r="B61" s="31" t="s">
        <v>3128</v>
      </c>
      <c r="C61" t="s">
        <v>16</v>
      </c>
      <c r="D61" s="31" t="s">
        <v>3032</v>
      </c>
      <c r="E61" t="s">
        <v>3921</v>
      </c>
      <c r="G61" s="31"/>
      <c r="H61" s="31"/>
      <c r="I61" s="31"/>
      <c r="J61" s="31"/>
    </row>
    <row r="62" spans="1:10">
      <c r="A62" t="s">
        <v>245</v>
      </c>
      <c r="B62" s="31" t="s">
        <v>3128</v>
      </c>
      <c r="C62" t="s">
        <v>1055</v>
      </c>
      <c r="D62" s="31" t="s">
        <v>3032</v>
      </c>
      <c r="E62" t="s">
        <v>3921</v>
      </c>
      <c r="G62" s="31"/>
      <c r="H62" s="31"/>
      <c r="I62" s="31"/>
      <c r="J62" s="31"/>
    </row>
    <row r="63" spans="1:10">
      <c r="A63" t="s">
        <v>214</v>
      </c>
      <c r="B63" s="31" t="s">
        <v>3128</v>
      </c>
      <c r="C63" t="s">
        <v>1056</v>
      </c>
      <c r="D63" s="31" t="s">
        <v>3032</v>
      </c>
      <c r="E63" t="s">
        <v>2985</v>
      </c>
      <c r="F63" t="s">
        <v>3032</v>
      </c>
      <c r="G63" s="31"/>
      <c r="H63" s="31"/>
      <c r="I63" s="31"/>
      <c r="J63" s="31"/>
    </row>
    <row r="64" spans="1:10">
      <c r="A64" t="s">
        <v>247</v>
      </c>
      <c r="B64" s="31" t="s">
        <v>3128</v>
      </c>
      <c r="C64" t="s">
        <v>1057</v>
      </c>
      <c r="D64" s="31" t="s">
        <v>3032</v>
      </c>
      <c r="E64" s="31"/>
      <c r="F64" s="31"/>
      <c r="G64" s="31"/>
      <c r="H64" s="31"/>
      <c r="I64" s="31"/>
      <c r="J64" s="31"/>
    </row>
    <row r="65" spans="1:10">
      <c r="A65" t="s">
        <v>216</v>
      </c>
      <c r="B65" s="31" t="s">
        <v>3128</v>
      </c>
      <c r="C65" t="s">
        <v>15</v>
      </c>
      <c r="D65" s="31" t="s">
        <v>3032</v>
      </c>
      <c r="E65" s="31"/>
      <c r="F65" s="31"/>
      <c r="G65" s="31"/>
      <c r="H65" s="31"/>
      <c r="I65" s="31"/>
      <c r="J65" s="31"/>
    </row>
    <row r="66" spans="1:10">
      <c r="A66" t="s">
        <v>249</v>
      </c>
      <c r="B66" s="31" t="s">
        <v>3128</v>
      </c>
      <c r="C66" t="s">
        <v>17</v>
      </c>
      <c r="D66" s="31" t="s">
        <v>3032</v>
      </c>
      <c r="E66" s="31"/>
      <c r="F66" s="31"/>
      <c r="G66" s="31"/>
      <c r="H66" s="31"/>
      <c r="I66" s="31"/>
      <c r="J66" s="31"/>
    </row>
    <row r="67" spans="1:10">
      <c r="A67" t="s">
        <v>218</v>
      </c>
      <c r="B67" s="31" t="s">
        <v>3128</v>
      </c>
      <c r="C67" t="s">
        <v>158</v>
      </c>
      <c r="D67" s="31" t="s">
        <v>4433</v>
      </c>
      <c r="E67" s="31"/>
      <c r="F67" s="31"/>
      <c r="G67" s="31"/>
      <c r="H67" s="31"/>
      <c r="I67" s="31"/>
      <c r="J67" s="31"/>
    </row>
    <row r="68" spans="1:10">
      <c r="A68" t="s">
        <v>251</v>
      </c>
      <c r="B68" s="31" t="s">
        <v>3128</v>
      </c>
      <c r="C68" t="s">
        <v>159</v>
      </c>
      <c r="D68" s="31" t="s">
        <v>4433</v>
      </c>
      <c r="E68" s="31"/>
      <c r="F68" s="31"/>
      <c r="G68" s="31"/>
      <c r="H68" s="31"/>
      <c r="I68" s="31"/>
      <c r="J68" s="31"/>
    </row>
    <row r="69" spans="1:10">
      <c r="A69" t="s">
        <v>131</v>
      </c>
      <c r="B69" s="31" t="s">
        <v>3128</v>
      </c>
      <c r="C69" t="s">
        <v>1167</v>
      </c>
      <c r="D69" s="31" t="s">
        <v>4433</v>
      </c>
      <c r="E69" s="31"/>
      <c r="F69" s="31"/>
      <c r="G69" s="31"/>
      <c r="H69" s="31"/>
      <c r="I69" s="31"/>
      <c r="J69" s="31"/>
    </row>
    <row r="70" spans="1:10">
      <c r="A70" t="s">
        <v>220</v>
      </c>
      <c r="B70" s="31" t="s">
        <v>3128</v>
      </c>
      <c r="C70" t="s">
        <v>1169</v>
      </c>
      <c r="D70" s="31" t="s">
        <v>4433</v>
      </c>
      <c r="E70" s="31"/>
      <c r="F70" s="31"/>
      <c r="G70" s="31"/>
      <c r="H70" s="31"/>
      <c r="I70" s="31"/>
      <c r="J70" s="31"/>
    </row>
    <row r="71" spans="1:10">
      <c r="A71" t="s">
        <v>253</v>
      </c>
      <c r="B71" s="31" t="s">
        <v>3128</v>
      </c>
      <c r="C71" t="s">
        <v>768</v>
      </c>
      <c r="D71" s="31" t="s">
        <v>3919</v>
      </c>
      <c r="E71" s="31"/>
      <c r="F71" s="31"/>
      <c r="G71" s="31"/>
      <c r="H71" s="31"/>
      <c r="I71" s="31"/>
      <c r="J71" s="31"/>
    </row>
    <row r="72" spans="1:10">
      <c r="A72" t="s">
        <v>222</v>
      </c>
      <c r="B72" s="31" t="s">
        <v>3128</v>
      </c>
      <c r="C72" t="s">
        <v>1101</v>
      </c>
      <c r="D72" t="s">
        <v>3934</v>
      </c>
      <c r="E72" s="31"/>
      <c r="F72" s="31"/>
      <c r="G72" s="31"/>
      <c r="H72" s="31"/>
      <c r="I72" s="31"/>
      <c r="J72" s="31"/>
    </row>
    <row r="73" spans="1:10">
      <c r="A73" t="s">
        <v>111</v>
      </c>
      <c r="B73" s="31" t="s">
        <v>3128</v>
      </c>
      <c r="C73" t="s">
        <v>45</v>
      </c>
      <c r="D73" s="31" t="s">
        <v>3094</v>
      </c>
      <c r="E73" s="31"/>
      <c r="F73" s="31"/>
      <c r="G73" s="31"/>
      <c r="H73" s="31"/>
      <c r="I73" s="31"/>
      <c r="J73" s="31"/>
    </row>
    <row r="74" spans="1:10">
      <c r="A74" t="s">
        <v>109</v>
      </c>
      <c r="B74" s="31" t="s">
        <v>3128</v>
      </c>
      <c r="C74" t="s">
        <v>4</v>
      </c>
      <c r="D74" t="s">
        <v>4440</v>
      </c>
      <c r="E74" s="31"/>
      <c r="F74" s="31"/>
      <c r="G74" s="31"/>
      <c r="H74" s="31"/>
      <c r="I74" s="31"/>
      <c r="J74" s="31"/>
    </row>
    <row r="75" spans="1:10">
      <c r="A75" t="s">
        <v>105</v>
      </c>
      <c r="B75" s="31" t="s">
        <v>3128</v>
      </c>
      <c r="C75" t="s">
        <v>5</v>
      </c>
      <c r="D75" s="31" t="s">
        <v>4433</v>
      </c>
      <c r="E75" s="31"/>
      <c r="F75" s="31"/>
      <c r="G75" s="31"/>
      <c r="H75" s="31"/>
      <c r="I75" s="31"/>
      <c r="J75" s="31"/>
    </row>
    <row r="76" spans="1:10">
      <c r="A76" t="s">
        <v>125</v>
      </c>
      <c r="B76" s="31" t="s">
        <v>3128</v>
      </c>
      <c r="C76" t="s">
        <v>17</v>
      </c>
      <c r="D76" s="31" t="s">
        <v>4433</v>
      </c>
      <c r="E76" s="31"/>
      <c r="F76" s="31"/>
      <c r="G76" s="31"/>
      <c r="H76" s="31"/>
      <c r="I76" s="31"/>
      <c r="J76" s="31"/>
    </row>
    <row r="77" spans="1:10">
      <c r="A77" t="s">
        <v>127</v>
      </c>
      <c r="B77" s="31" t="s">
        <v>3128</v>
      </c>
      <c r="C77" t="s">
        <v>15</v>
      </c>
      <c r="D77" s="31" t="s">
        <v>4433</v>
      </c>
      <c r="E77" s="31"/>
      <c r="F77" s="31"/>
      <c r="G77" s="31"/>
      <c r="H77" s="31"/>
      <c r="I77" s="31"/>
      <c r="J77" s="31"/>
    </row>
    <row r="78" spans="1:10">
      <c r="A78" t="s">
        <v>117</v>
      </c>
      <c r="B78" s="31" t="s">
        <v>3128</v>
      </c>
      <c r="C78" t="s">
        <v>16</v>
      </c>
      <c r="D78" s="31" t="s">
        <v>4433</v>
      </c>
      <c r="E78" s="31"/>
      <c r="F78" s="31"/>
      <c r="G78" s="31"/>
      <c r="H78" s="31"/>
      <c r="I78" s="31"/>
      <c r="J78" s="31"/>
    </row>
    <row r="79" spans="1:10">
      <c r="A79" t="s">
        <v>101</v>
      </c>
      <c r="B79" s="31" t="s">
        <v>3128</v>
      </c>
      <c r="C79" t="s">
        <v>1055</v>
      </c>
      <c r="D79" s="31" t="s">
        <v>4433</v>
      </c>
      <c r="E79" s="31"/>
      <c r="F79" s="31"/>
      <c r="G79" s="31"/>
      <c r="H79" s="31"/>
      <c r="I79" s="31"/>
      <c r="J79" s="31"/>
    </row>
    <row r="80" spans="1:10">
      <c r="A80" t="s">
        <v>103</v>
      </c>
      <c r="B80" s="31" t="s">
        <v>3128</v>
      </c>
      <c r="C80" t="s">
        <v>1056</v>
      </c>
      <c r="D80" s="31" t="s">
        <v>4433</v>
      </c>
      <c r="E80" s="31"/>
      <c r="F80" s="31"/>
      <c r="G80" s="31"/>
      <c r="H80" s="31"/>
      <c r="I80" s="31"/>
      <c r="J80" s="31"/>
    </row>
    <row r="81" spans="1:10">
      <c r="A81" t="s">
        <v>107</v>
      </c>
      <c r="B81" s="31" t="s">
        <v>3128</v>
      </c>
      <c r="C81" t="s">
        <v>1057</v>
      </c>
      <c r="D81" s="31" t="s">
        <v>4433</v>
      </c>
      <c r="E81" s="31"/>
      <c r="F81" s="31"/>
      <c r="G81" s="31"/>
      <c r="H81" s="31"/>
      <c r="I81" s="31"/>
      <c r="J81" s="31"/>
    </row>
    <row r="82" spans="1:10">
      <c r="A82" t="s">
        <v>113</v>
      </c>
      <c r="B82" s="31" t="s">
        <v>3128</v>
      </c>
      <c r="C82" t="s">
        <v>15</v>
      </c>
      <c r="D82" s="31" t="s">
        <v>4433</v>
      </c>
      <c r="E82" s="31"/>
      <c r="F82" s="31"/>
      <c r="G82" s="31"/>
      <c r="H82" s="31"/>
      <c r="I82" s="31"/>
      <c r="J82" s="31"/>
    </row>
    <row r="83" spans="1:10">
      <c r="A83" t="s">
        <v>129</v>
      </c>
      <c r="B83" s="31" t="s">
        <v>3128</v>
      </c>
      <c r="C83" t="s">
        <v>17</v>
      </c>
      <c r="D83" s="31" t="s">
        <v>4433</v>
      </c>
      <c r="E83" s="31"/>
      <c r="F83" s="31"/>
      <c r="G83" s="31"/>
      <c r="H83" s="31"/>
      <c r="I83" s="31"/>
      <c r="J83" s="31"/>
    </row>
    <row r="84" spans="1:10">
      <c r="A84" t="s">
        <v>121</v>
      </c>
      <c r="B84" s="31" t="s">
        <v>3128</v>
      </c>
      <c r="C84" t="s">
        <v>1101</v>
      </c>
      <c r="E84" s="31"/>
      <c r="F84" s="31"/>
      <c r="G84" s="31"/>
      <c r="H84" s="31"/>
      <c r="I84" s="31"/>
      <c r="J84" s="31"/>
    </row>
    <row r="85" spans="1:10">
      <c r="A85" t="s">
        <v>115</v>
      </c>
      <c r="B85" s="31" t="s">
        <v>3128</v>
      </c>
      <c r="C85" t="s">
        <v>45</v>
      </c>
      <c r="D85" s="31"/>
      <c r="E85" s="31"/>
      <c r="F85" s="31"/>
      <c r="G85" s="31"/>
      <c r="H85" s="31"/>
      <c r="I85" s="31"/>
      <c r="J85" s="31"/>
    </row>
    <row r="86" spans="1:10">
      <c r="A86" t="s">
        <v>123</v>
      </c>
      <c r="B86" s="31" t="s">
        <v>3128</v>
      </c>
      <c r="C86" t="s">
        <v>3032</v>
      </c>
      <c r="E86" s="31"/>
      <c r="F86" s="31"/>
      <c r="G86" s="31"/>
      <c r="H86" s="31"/>
      <c r="I86" s="31"/>
      <c r="J86" s="31"/>
    </row>
    <row r="87" spans="1:10">
      <c r="A87" t="s">
        <v>119</v>
      </c>
      <c r="B87" s="31" t="s">
        <v>3128</v>
      </c>
      <c r="C87" t="s">
        <v>3921</v>
      </c>
      <c r="E87" s="31"/>
      <c r="F87" s="31"/>
      <c r="G87" s="31"/>
      <c r="H87" s="31"/>
      <c r="I87" s="31"/>
      <c r="J87" s="31"/>
    </row>
    <row r="88" spans="1:10">
      <c r="A88" t="s">
        <v>112</v>
      </c>
      <c r="B88" s="31" t="s">
        <v>3128</v>
      </c>
      <c r="C88" t="s">
        <v>3921</v>
      </c>
      <c r="E88" s="31"/>
      <c r="F88" s="31"/>
      <c r="G88" s="31"/>
      <c r="H88" s="31"/>
      <c r="I88" s="31"/>
      <c r="J88" s="31"/>
    </row>
    <row r="89" spans="1:10">
      <c r="A89" t="s">
        <v>110</v>
      </c>
      <c r="B89" s="31" t="s">
        <v>3128</v>
      </c>
      <c r="C89" t="s">
        <v>3921</v>
      </c>
      <c r="E89" s="31"/>
      <c r="F89" s="31"/>
      <c r="G89" s="31"/>
      <c r="H89" s="31"/>
      <c r="I89" s="31"/>
      <c r="J89" s="31"/>
    </row>
    <row r="90" spans="1:10">
      <c r="A90" t="s">
        <v>126</v>
      </c>
      <c r="B90" s="31" t="s">
        <v>3128</v>
      </c>
      <c r="C90" t="s">
        <v>3921</v>
      </c>
      <c r="E90" s="31"/>
      <c r="F90" s="31"/>
      <c r="G90" s="31"/>
      <c r="H90" s="31"/>
      <c r="I90" s="31"/>
      <c r="J90" s="31"/>
    </row>
    <row r="91" spans="1:10">
      <c r="A91" t="s">
        <v>128</v>
      </c>
      <c r="B91" s="31" t="s">
        <v>3128</v>
      </c>
      <c r="C91" t="s">
        <v>3921</v>
      </c>
      <c r="E91" s="31"/>
      <c r="F91" s="31"/>
      <c r="G91" s="31"/>
      <c r="H91" s="31"/>
      <c r="I91" s="31"/>
      <c r="J91" s="31"/>
    </row>
    <row r="92" spans="1:10">
      <c r="A92" t="s">
        <v>118</v>
      </c>
      <c r="B92" s="31" t="s">
        <v>3128</v>
      </c>
      <c r="C92" t="s">
        <v>3921</v>
      </c>
      <c r="E92" s="31"/>
      <c r="F92" s="31"/>
      <c r="G92" s="31"/>
      <c r="H92" s="31"/>
      <c r="I92" s="31"/>
      <c r="J92" s="31"/>
    </row>
    <row r="93" spans="1:10">
      <c r="A93" t="s">
        <v>108</v>
      </c>
      <c r="B93" s="31" t="s">
        <v>3128</v>
      </c>
      <c r="C93" t="s">
        <v>3921</v>
      </c>
      <c r="E93" s="31"/>
      <c r="F93" s="31"/>
      <c r="G93" s="31"/>
      <c r="H93" s="31"/>
      <c r="I93" s="31"/>
      <c r="J93" s="31"/>
    </row>
    <row r="94" spans="1:10">
      <c r="A94" t="s">
        <v>114</v>
      </c>
      <c r="B94" s="31" t="s">
        <v>3128</v>
      </c>
      <c r="C94" t="s">
        <v>3921</v>
      </c>
      <c r="E94" s="31"/>
      <c r="F94" s="31"/>
      <c r="G94" s="31"/>
      <c r="H94" s="31"/>
      <c r="I94" s="31"/>
      <c r="J94" s="31"/>
    </row>
    <row r="95" spans="1:10">
      <c r="A95" t="s">
        <v>130</v>
      </c>
      <c r="B95" s="31" t="s">
        <v>3128</v>
      </c>
      <c r="C95" t="s">
        <v>3921</v>
      </c>
      <c r="E95" s="31"/>
      <c r="F95" s="31"/>
      <c r="G95" s="31"/>
      <c r="H95" s="31"/>
      <c r="I95" s="31"/>
      <c r="J95" s="31"/>
    </row>
    <row r="96" spans="1:10">
      <c r="A96" t="s">
        <v>122</v>
      </c>
      <c r="B96" s="31" t="s">
        <v>3128</v>
      </c>
      <c r="C96" t="s">
        <v>2985</v>
      </c>
      <c r="D96" t="s">
        <v>3032</v>
      </c>
      <c r="E96" s="31"/>
      <c r="F96" s="31"/>
      <c r="G96" s="31"/>
      <c r="H96" s="31"/>
      <c r="I96" s="31"/>
      <c r="J96" s="31"/>
    </row>
    <row r="97" spans="1:10">
      <c r="A97" t="s">
        <v>124</v>
      </c>
      <c r="B97" s="31" t="s">
        <v>3128</v>
      </c>
      <c r="C97" s="31"/>
      <c r="D97" s="31"/>
      <c r="E97" s="31"/>
      <c r="F97" s="31"/>
      <c r="G97" s="31"/>
      <c r="H97" s="31"/>
      <c r="I97" s="31"/>
      <c r="J97" s="31"/>
    </row>
    <row r="98" spans="1:10">
      <c r="A98" t="s">
        <v>120</v>
      </c>
      <c r="B98" s="31" t="s">
        <v>3128</v>
      </c>
      <c r="C98" s="31"/>
      <c r="D98" s="31"/>
      <c r="E98" s="31"/>
      <c r="F98" s="31"/>
      <c r="G98" s="31"/>
      <c r="H98" s="31"/>
      <c r="I98" s="31"/>
      <c r="J98" s="31"/>
    </row>
    <row r="99" spans="1:10">
      <c r="A99" t="s">
        <v>106</v>
      </c>
      <c r="B99" s="31" t="s">
        <v>3128</v>
      </c>
      <c r="C99" s="31"/>
      <c r="D99" s="31"/>
      <c r="E99" s="31"/>
      <c r="F99" s="31"/>
      <c r="G99" s="31"/>
      <c r="H99" s="31"/>
      <c r="I99" s="31"/>
      <c r="J99" s="31"/>
    </row>
    <row r="100" spans="1:10">
      <c r="A100" t="s">
        <v>102</v>
      </c>
      <c r="B100" s="31" t="s">
        <v>3128</v>
      </c>
      <c r="C100" s="31"/>
      <c r="D100" s="31"/>
      <c r="E100" s="31"/>
      <c r="F100" s="31"/>
      <c r="G100" s="31"/>
      <c r="H100" s="31"/>
      <c r="I100" s="31"/>
      <c r="J100" s="31"/>
    </row>
    <row r="101" spans="1:10">
      <c r="A101" t="s">
        <v>104</v>
      </c>
      <c r="B101" s="31" t="s">
        <v>3128</v>
      </c>
      <c r="C101" s="31"/>
      <c r="D101" s="31"/>
      <c r="E101" s="31"/>
      <c r="F101" s="31"/>
      <c r="G101" s="31"/>
      <c r="H101" s="31"/>
      <c r="I101" s="31"/>
      <c r="J101" s="31"/>
    </row>
    <row r="102" spans="1:10">
      <c r="A102" t="s">
        <v>116</v>
      </c>
      <c r="B102" s="31" t="s">
        <v>3128</v>
      </c>
      <c r="C102" s="31"/>
      <c r="D102" s="31"/>
      <c r="E102" s="31"/>
      <c r="F102" s="31"/>
      <c r="G102" s="31"/>
      <c r="H102" s="31"/>
      <c r="I102" s="31"/>
      <c r="J102" s="31"/>
    </row>
    <row r="103" spans="1:10">
      <c r="A103" t="s">
        <v>100</v>
      </c>
      <c r="B103" s="31" t="s">
        <v>3128</v>
      </c>
      <c r="C103" s="31"/>
      <c r="D103" s="31"/>
      <c r="E103" s="31"/>
      <c r="F103" s="31"/>
      <c r="G103" s="31"/>
      <c r="H103" s="31"/>
      <c r="I103" s="31"/>
      <c r="J103" s="31"/>
    </row>
    <row r="104" spans="1:10">
      <c r="A104" t="s">
        <v>227</v>
      </c>
      <c r="B104" s="31" t="s">
        <v>3128</v>
      </c>
      <c r="C104" s="31"/>
      <c r="D104" s="31"/>
      <c r="E104" s="31"/>
      <c r="F104" s="31"/>
      <c r="G104" s="31"/>
      <c r="H104" s="31"/>
      <c r="I104" s="31"/>
      <c r="J104" s="31"/>
    </row>
    <row r="105" spans="1:10">
      <c r="A105" t="s">
        <v>195</v>
      </c>
      <c r="B105" s="31" t="s">
        <v>3128</v>
      </c>
      <c r="C105" s="31"/>
      <c r="D105" s="31"/>
      <c r="E105" s="31"/>
      <c r="F105" s="31"/>
      <c r="G105" s="31"/>
      <c r="H105" s="31"/>
      <c r="I105" s="31"/>
      <c r="J105" s="31"/>
    </row>
    <row r="106" spans="1:10">
      <c r="A106" t="s">
        <v>229</v>
      </c>
      <c r="B106" s="31" t="s">
        <v>3128</v>
      </c>
      <c r="C106" s="31"/>
      <c r="D106" s="31"/>
      <c r="E106" s="31"/>
      <c r="F106" s="31"/>
      <c r="G106" s="31"/>
      <c r="H106" s="31"/>
      <c r="I106" s="31"/>
      <c r="J106" s="31"/>
    </row>
    <row r="107" spans="1:10">
      <c r="A107" t="s">
        <v>197</v>
      </c>
      <c r="B107" s="31" t="s">
        <v>3128</v>
      </c>
      <c r="C107" s="31"/>
      <c r="D107" s="31"/>
      <c r="E107" s="31"/>
      <c r="F107" s="31"/>
      <c r="G107" s="31"/>
      <c r="H107" s="31"/>
      <c r="I107" s="31"/>
      <c r="J107" s="31"/>
    </row>
    <row r="108" spans="1:10">
      <c r="A108" t="s">
        <v>231</v>
      </c>
      <c r="B108" s="31" t="s">
        <v>3128</v>
      </c>
      <c r="C108" s="31"/>
      <c r="D108" s="31"/>
      <c r="E108" s="31"/>
      <c r="F108" s="31"/>
      <c r="G108" s="31"/>
      <c r="H108" s="31"/>
      <c r="I108" s="31"/>
      <c r="J108" s="31"/>
    </row>
    <row r="109" spans="1:10">
      <c r="A109" t="s">
        <v>199</v>
      </c>
      <c r="B109" s="31" t="s">
        <v>3128</v>
      </c>
      <c r="C109" s="31"/>
      <c r="D109" s="31"/>
      <c r="E109" s="31"/>
      <c r="F109" s="31"/>
      <c r="G109" s="31"/>
      <c r="H109" s="31"/>
      <c r="I109" s="31"/>
      <c r="J109" s="31"/>
    </row>
    <row r="110" spans="1:10">
      <c r="A110" t="s">
        <v>233</v>
      </c>
      <c r="B110" s="31" t="s">
        <v>3128</v>
      </c>
      <c r="C110" s="31"/>
      <c r="D110" s="31"/>
      <c r="E110" s="31"/>
      <c r="F110" s="31"/>
      <c r="G110" s="31"/>
      <c r="H110" s="31"/>
      <c r="I110" s="31"/>
      <c r="J110" s="31"/>
    </row>
    <row r="111" spans="1:10">
      <c r="A111" t="s">
        <v>201</v>
      </c>
      <c r="B111" s="31" t="s">
        <v>3128</v>
      </c>
      <c r="C111" s="31"/>
      <c r="D111" s="31"/>
      <c r="E111" s="31"/>
      <c r="F111" s="31"/>
      <c r="G111" s="31"/>
      <c r="H111" s="31"/>
      <c r="I111" s="31"/>
      <c r="J111" s="31"/>
    </row>
    <row r="112" spans="1:10">
      <c r="A112" t="s">
        <v>235</v>
      </c>
      <c r="B112" s="31" t="s">
        <v>3128</v>
      </c>
      <c r="C112" s="31"/>
      <c r="D112" s="31"/>
      <c r="E112" s="31"/>
      <c r="F112" s="31"/>
      <c r="G112" s="31"/>
      <c r="H112" s="31"/>
      <c r="I112" s="31"/>
      <c r="J112" s="31"/>
    </row>
    <row r="113" spans="1:10">
      <c r="A113" t="s">
        <v>203</v>
      </c>
      <c r="B113" s="31" t="s">
        <v>3128</v>
      </c>
      <c r="C113" s="31"/>
      <c r="D113" s="31"/>
      <c r="E113" s="31"/>
      <c r="F113" s="31"/>
      <c r="G113" s="31"/>
      <c r="H113" s="31"/>
      <c r="I113" s="31"/>
      <c r="J113" s="31"/>
    </row>
    <row r="114" spans="1:10">
      <c r="A114" t="s">
        <v>237</v>
      </c>
      <c r="B114" s="31" t="s">
        <v>3128</v>
      </c>
      <c r="C114" s="31"/>
      <c r="D114" s="31"/>
      <c r="E114" s="31"/>
      <c r="F114" s="31"/>
      <c r="G114" s="31"/>
      <c r="H114" s="31"/>
      <c r="I114" s="31"/>
      <c r="J114" s="31"/>
    </row>
    <row r="115" spans="1:10">
      <c r="A115" t="s">
        <v>205</v>
      </c>
      <c r="B115" s="31" t="s">
        <v>3128</v>
      </c>
      <c r="C115" s="31"/>
      <c r="D115" s="31"/>
      <c r="E115" s="31"/>
      <c r="F115" s="31"/>
      <c r="G115" s="31"/>
      <c r="H115" s="31"/>
      <c r="I115" s="31"/>
      <c r="J115" s="31"/>
    </row>
    <row r="116" spans="1:10">
      <c r="A116" t="s">
        <v>239</v>
      </c>
      <c r="B116" s="31" t="s">
        <v>3128</v>
      </c>
      <c r="C116" s="31"/>
      <c r="D116" s="31"/>
      <c r="E116" s="31"/>
      <c r="F116" s="31"/>
      <c r="G116" s="31"/>
      <c r="H116" s="31"/>
      <c r="I116" s="31"/>
      <c r="J116" s="31"/>
    </row>
    <row r="117" spans="1:10">
      <c r="A117" t="s">
        <v>207</v>
      </c>
      <c r="B117" s="31" t="s">
        <v>3128</v>
      </c>
      <c r="C117" s="31"/>
      <c r="D117" s="31"/>
      <c r="E117" s="31"/>
      <c r="F117" s="31"/>
      <c r="G117" s="31"/>
      <c r="H117" s="31"/>
      <c r="I117" s="31"/>
      <c r="J117" s="31"/>
    </row>
    <row r="118" spans="1:10">
      <c r="A118" t="s">
        <v>240</v>
      </c>
      <c r="B118" s="31" t="s">
        <v>3128</v>
      </c>
      <c r="C118" s="31"/>
      <c r="D118" s="31"/>
      <c r="E118" s="31"/>
      <c r="F118" s="31"/>
      <c r="G118" s="31"/>
      <c r="H118" s="31"/>
      <c r="I118" s="31"/>
      <c r="J118" s="31"/>
    </row>
    <row r="119" spans="1:10">
      <c r="A119" t="s">
        <v>209</v>
      </c>
      <c r="B119" s="31" t="s">
        <v>3128</v>
      </c>
      <c r="C119" s="31"/>
      <c r="D119" s="31"/>
      <c r="E119" s="31"/>
      <c r="F119" s="31"/>
      <c r="G119" s="31"/>
      <c r="H119" s="31"/>
      <c r="I119" s="31"/>
      <c r="J119" s="31"/>
    </row>
    <row r="120" spans="1:10">
      <c r="A120" t="s">
        <v>242</v>
      </c>
      <c r="B120" s="31" t="s">
        <v>3128</v>
      </c>
      <c r="C120" s="31"/>
      <c r="D120" s="31"/>
      <c r="E120" s="31"/>
      <c r="F120" s="31"/>
      <c r="G120" s="31"/>
      <c r="H120" s="31"/>
      <c r="I120" s="31"/>
      <c r="J120" s="31"/>
    </row>
    <row r="121" spans="1:10">
      <c r="A121" t="s">
        <v>211</v>
      </c>
      <c r="B121" s="31" t="s">
        <v>3128</v>
      </c>
      <c r="C121" s="31"/>
      <c r="D121" s="31"/>
      <c r="E121" s="31"/>
      <c r="F121" s="31"/>
      <c r="G121" s="31"/>
      <c r="H121" s="31"/>
      <c r="I121" s="31"/>
      <c r="J121" s="31"/>
    </row>
    <row r="122" spans="1:10">
      <c r="A122" t="s">
        <v>244</v>
      </c>
      <c r="B122" s="31" t="s">
        <v>3128</v>
      </c>
      <c r="C122" s="31"/>
      <c r="D122" s="31"/>
      <c r="E122" s="31"/>
      <c r="F122" s="31"/>
      <c r="G122" s="31"/>
      <c r="H122" s="31"/>
      <c r="I122" s="31"/>
      <c r="J122" s="31"/>
    </row>
    <row r="123" spans="1:10">
      <c r="A123" t="s">
        <v>213</v>
      </c>
      <c r="B123" s="31" t="s">
        <v>3128</v>
      </c>
      <c r="C123" s="31"/>
      <c r="D123" s="31"/>
      <c r="E123" s="31"/>
      <c r="F123" s="31"/>
      <c r="G123" s="31"/>
      <c r="H123" s="31"/>
      <c r="I123" s="31"/>
      <c r="J123" s="31"/>
    </row>
    <row r="124" spans="1:10">
      <c r="A124" t="s">
        <v>256</v>
      </c>
      <c r="B124" s="31" t="s">
        <v>3128</v>
      </c>
      <c r="C124" s="31"/>
      <c r="D124" s="31"/>
      <c r="E124" s="31"/>
      <c r="F124" s="31"/>
      <c r="G124" s="31"/>
      <c r="H124" s="31"/>
      <c r="I124" s="31"/>
      <c r="J124" s="31"/>
    </row>
    <row r="125" spans="1:10">
      <c r="A125" t="s">
        <v>225</v>
      </c>
      <c r="B125" s="31" t="s">
        <v>3128</v>
      </c>
      <c r="C125" s="31"/>
      <c r="D125" s="31"/>
      <c r="E125" s="31"/>
      <c r="F125" s="31"/>
      <c r="G125" s="31"/>
      <c r="H125" s="31"/>
      <c r="I125" s="31"/>
      <c r="J125" s="31"/>
    </row>
    <row r="126" spans="1:10">
      <c r="A126" t="s">
        <v>246</v>
      </c>
      <c r="B126" s="31" t="s">
        <v>3128</v>
      </c>
      <c r="C126" s="31"/>
      <c r="D126" s="31"/>
      <c r="E126" s="31"/>
      <c r="F126" s="31"/>
      <c r="G126" s="31"/>
      <c r="H126" s="31"/>
      <c r="I126" s="31"/>
      <c r="J126" s="31"/>
    </row>
    <row r="127" spans="1:10">
      <c r="A127" t="s">
        <v>215</v>
      </c>
      <c r="B127" s="31" t="s">
        <v>3128</v>
      </c>
      <c r="C127" s="31"/>
      <c r="D127" s="31"/>
      <c r="E127" s="31"/>
      <c r="F127" s="31"/>
      <c r="G127" s="31"/>
      <c r="H127" s="31"/>
      <c r="I127" s="31"/>
      <c r="J127" s="31"/>
    </row>
    <row r="128" spans="1:10">
      <c r="A128" t="s">
        <v>248</v>
      </c>
      <c r="B128" s="31" t="s">
        <v>3128</v>
      </c>
      <c r="C128" s="31"/>
      <c r="D128" s="31"/>
      <c r="E128" s="31"/>
      <c r="F128" s="31"/>
      <c r="G128" s="31"/>
      <c r="H128" s="31"/>
      <c r="I128" s="31"/>
      <c r="J128" s="31"/>
    </row>
    <row r="129" spans="1:10">
      <c r="A129" t="s">
        <v>217</v>
      </c>
      <c r="B129" s="31" t="s">
        <v>3128</v>
      </c>
      <c r="C129" s="31"/>
      <c r="D129" s="31"/>
      <c r="E129" s="31"/>
      <c r="F129" s="31"/>
      <c r="G129" s="31"/>
      <c r="H129" s="31"/>
      <c r="I129" s="31"/>
      <c r="J129" s="31"/>
    </row>
    <row r="130" spans="1:10">
      <c r="A130" t="s">
        <v>250</v>
      </c>
      <c r="B130" s="31" t="s">
        <v>3128</v>
      </c>
      <c r="C130" s="31"/>
      <c r="D130" s="31"/>
      <c r="E130" s="31"/>
      <c r="F130" s="31"/>
      <c r="G130" s="31"/>
      <c r="H130" s="31"/>
      <c r="I130" s="31"/>
      <c r="J130" s="31"/>
    </row>
    <row r="131" spans="1:10">
      <c r="A131" t="s">
        <v>219</v>
      </c>
      <c r="B131" s="31" t="s">
        <v>3128</v>
      </c>
      <c r="C131" s="31"/>
      <c r="D131" s="31"/>
      <c r="E131" s="31"/>
      <c r="F131" s="31"/>
      <c r="G131" s="31"/>
      <c r="H131" s="31"/>
      <c r="I131" s="31"/>
      <c r="J131" s="31"/>
    </row>
    <row r="132" spans="1:10">
      <c r="A132" t="s">
        <v>252</v>
      </c>
      <c r="B132" s="31" t="s">
        <v>3128</v>
      </c>
      <c r="C132" s="31"/>
      <c r="D132" s="31"/>
      <c r="E132" s="31"/>
      <c r="F132" s="31"/>
      <c r="G132" s="31"/>
      <c r="H132" s="31"/>
      <c r="I132" s="31"/>
      <c r="J132" s="31"/>
    </row>
    <row r="133" spans="1:10">
      <c r="A133" t="s">
        <v>221</v>
      </c>
      <c r="B133" s="31" t="s">
        <v>3128</v>
      </c>
      <c r="C133" s="31"/>
      <c r="D133" s="31"/>
      <c r="E133" s="31"/>
      <c r="F133" s="31"/>
      <c r="G133" s="31"/>
      <c r="H133" s="31"/>
      <c r="I133" s="31"/>
      <c r="J133" s="31"/>
    </row>
    <row r="134" spans="1:10">
      <c r="A134" t="s">
        <v>254</v>
      </c>
      <c r="B134" s="31" t="s">
        <v>3128</v>
      </c>
      <c r="C134" s="31"/>
      <c r="D134" s="31"/>
      <c r="E134" s="31"/>
      <c r="F134" s="31"/>
      <c r="G134" s="31"/>
      <c r="H134" s="31"/>
      <c r="I134" s="31"/>
      <c r="J134" s="31"/>
    </row>
    <row r="135" spans="1:10">
      <c r="A135" t="s">
        <v>223</v>
      </c>
      <c r="B135" s="31" t="s">
        <v>3128</v>
      </c>
      <c r="C135" s="31"/>
      <c r="D135" s="31"/>
      <c r="E135" s="31"/>
      <c r="F135" s="31"/>
      <c r="G135" s="31"/>
      <c r="H135" s="31"/>
      <c r="I135" s="31"/>
      <c r="J135" s="31"/>
    </row>
    <row r="136" spans="1:10">
      <c r="A136" t="s">
        <v>99</v>
      </c>
      <c r="B136" s="31" t="s">
        <v>3128</v>
      </c>
      <c r="C136" s="31"/>
      <c r="D136" s="31"/>
      <c r="E136" s="31"/>
      <c r="F136" s="31"/>
      <c r="G136" s="31"/>
      <c r="H136" s="31"/>
      <c r="I136" s="31"/>
      <c r="J136" s="31"/>
    </row>
    <row r="137" spans="1:10">
      <c r="A137" t="s">
        <v>685</v>
      </c>
      <c r="B137" s="31" t="s">
        <v>3128</v>
      </c>
      <c r="C137" s="31"/>
      <c r="D137" s="31"/>
      <c r="E137" s="31"/>
      <c r="F137" s="31"/>
      <c r="G137" s="31"/>
      <c r="H137" s="31"/>
      <c r="I137" s="31"/>
      <c r="J137" s="31"/>
    </row>
    <row r="138" spans="1:10">
      <c r="A138" t="s">
        <v>729</v>
      </c>
      <c r="B138" s="31" t="s">
        <v>3128</v>
      </c>
      <c r="C138" s="31"/>
      <c r="D138" s="31"/>
      <c r="E138" s="31"/>
      <c r="F138" s="31"/>
      <c r="G138" s="31"/>
      <c r="H138" s="31"/>
      <c r="I138" s="31"/>
      <c r="J138" s="31"/>
    </row>
    <row r="139" spans="1:10">
      <c r="A139" t="s">
        <v>735</v>
      </c>
      <c r="B139" s="31" t="s">
        <v>3128</v>
      </c>
      <c r="C139" s="31"/>
      <c r="D139" s="31"/>
      <c r="E139" s="31"/>
      <c r="F139" s="31"/>
      <c r="G139" s="31"/>
      <c r="H139" s="31"/>
      <c r="I139" s="31"/>
      <c r="J139" s="31"/>
    </row>
    <row r="140" spans="1:10">
      <c r="A140" t="s">
        <v>718</v>
      </c>
      <c r="B140" s="31" t="s">
        <v>3128</v>
      </c>
      <c r="C140" s="31"/>
      <c r="D140" s="31"/>
      <c r="E140" s="31"/>
      <c r="F140" s="31"/>
      <c r="G140" s="31"/>
      <c r="H140" s="31"/>
      <c r="I140" s="31"/>
      <c r="J140" s="31"/>
    </row>
    <row r="141" spans="1:10">
      <c r="A141" t="s">
        <v>733</v>
      </c>
      <c r="B141" s="31" t="s">
        <v>3128</v>
      </c>
      <c r="C141" s="31"/>
      <c r="D141" s="31"/>
      <c r="E141" s="31"/>
      <c r="F141" s="31"/>
      <c r="G141" s="31"/>
      <c r="H141" s="31"/>
      <c r="I141" s="31"/>
      <c r="J141" s="31"/>
    </row>
    <row r="142" spans="1:10">
      <c r="A142" t="s">
        <v>737</v>
      </c>
      <c r="B142" s="31" t="s">
        <v>3128</v>
      </c>
      <c r="C142" s="31"/>
      <c r="D142" s="31"/>
      <c r="E142" s="31"/>
      <c r="F142" s="31"/>
      <c r="G142" s="31"/>
      <c r="H142" s="31"/>
      <c r="I142" s="31"/>
      <c r="J142" s="31"/>
    </row>
    <row r="143" spans="1:10">
      <c r="A143" t="s">
        <v>731</v>
      </c>
      <c r="B143" s="31" t="s">
        <v>3128</v>
      </c>
      <c r="C143" s="31"/>
      <c r="D143" s="31"/>
      <c r="E143" s="31"/>
      <c r="F143" s="31"/>
      <c r="G143" s="31"/>
      <c r="H143" s="31"/>
      <c r="I143" s="31"/>
      <c r="J143" s="31"/>
    </row>
    <row r="144" spans="1:10">
      <c r="A144" t="s">
        <v>717</v>
      </c>
      <c r="B144" s="31" t="s">
        <v>3128</v>
      </c>
      <c r="C144" s="31"/>
      <c r="D144" s="31"/>
      <c r="E144" s="31"/>
      <c r="F144" s="31"/>
      <c r="G144" s="31"/>
      <c r="H144" s="31"/>
      <c r="I144" s="31"/>
      <c r="J144" s="31"/>
    </row>
    <row r="145" spans="1:10">
      <c r="A145" t="s">
        <v>736</v>
      </c>
      <c r="B145" s="31" t="s">
        <v>3128</v>
      </c>
      <c r="C145" s="31"/>
      <c r="D145" s="31"/>
      <c r="E145" s="31"/>
      <c r="F145" s="31"/>
      <c r="G145" s="31"/>
      <c r="H145" s="31"/>
      <c r="I145" s="31"/>
      <c r="J145" s="31"/>
    </row>
    <row r="146" spans="1:10">
      <c r="A146" t="s">
        <v>667</v>
      </c>
      <c r="B146" s="31" t="s">
        <v>3128</v>
      </c>
      <c r="C146" s="31"/>
      <c r="D146" s="31"/>
      <c r="E146" s="31"/>
      <c r="F146" s="31"/>
      <c r="G146" s="31"/>
      <c r="H146" s="31"/>
      <c r="I146" s="31"/>
      <c r="J146" s="31"/>
    </row>
    <row r="147" spans="1:10">
      <c r="A147" t="s">
        <v>671</v>
      </c>
      <c r="B147" s="31" t="s">
        <v>3128</v>
      </c>
      <c r="C147" s="31"/>
      <c r="D147" s="31"/>
      <c r="E147" s="31"/>
      <c r="F147" s="31"/>
      <c r="G147" s="31"/>
      <c r="H147" s="31"/>
      <c r="I147" s="31"/>
      <c r="J147" s="31"/>
    </row>
    <row r="148" spans="1:10">
      <c r="A148" t="s">
        <v>666</v>
      </c>
      <c r="B148" s="31" t="s">
        <v>3128</v>
      </c>
      <c r="C148" s="31"/>
      <c r="D148" s="31"/>
      <c r="E148" s="31"/>
      <c r="F148" s="31"/>
      <c r="G148" s="31"/>
      <c r="H148" s="31"/>
      <c r="I148" s="31"/>
      <c r="J148" s="31"/>
    </row>
    <row r="149" spans="1:10">
      <c r="A149" t="s">
        <v>656</v>
      </c>
      <c r="B149" s="31" t="s">
        <v>3128</v>
      </c>
      <c r="C149" s="31"/>
      <c r="D149" s="31"/>
      <c r="E149" s="31"/>
      <c r="F149" s="31"/>
      <c r="G149" s="31"/>
      <c r="H149" s="31"/>
      <c r="I149" s="31"/>
      <c r="J149" s="31"/>
    </row>
    <row r="150" spans="1:10">
      <c r="A150" t="s">
        <v>716</v>
      </c>
      <c r="B150" s="31" t="s">
        <v>3128</v>
      </c>
      <c r="C150" s="31"/>
      <c r="D150" s="31"/>
      <c r="E150" s="31"/>
      <c r="F150" s="31"/>
      <c r="G150" s="31"/>
      <c r="H150" s="31"/>
      <c r="I150" s="31"/>
      <c r="J150" s="31"/>
    </row>
    <row r="151" spans="1:10">
      <c r="A151" t="s">
        <v>708</v>
      </c>
      <c r="B151" s="31" t="s">
        <v>3128</v>
      </c>
      <c r="C151" s="31"/>
      <c r="D151" s="31"/>
      <c r="E151" s="31"/>
      <c r="F151" s="31"/>
      <c r="G151" s="31"/>
      <c r="H151" s="31"/>
      <c r="I151" s="31"/>
      <c r="J151" s="31"/>
    </row>
    <row r="152" spans="1:10">
      <c r="A152" t="s">
        <v>655</v>
      </c>
      <c r="B152" s="31" t="s">
        <v>3128</v>
      </c>
      <c r="C152" s="31"/>
      <c r="D152" s="31"/>
      <c r="E152" s="31"/>
      <c r="F152" s="31"/>
      <c r="G152" s="31"/>
      <c r="H152" s="31"/>
      <c r="I152" s="31"/>
      <c r="J152" s="31"/>
    </row>
    <row r="153" spans="1:10">
      <c r="A153" t="s">
        <v>702</v>
      </c>
      <c r="B153" s="31" t="s">
        <v>3128</v>
      </c>
      <c r="C153" s="31"/>
      <c r="D153" s="31"/>
      <c r="E153" s="31"/>
      <c r="F153" s="31"/>
      <c r="G153" s="31"/>
      <c r="H153" s="31"/>
      <c r="I153" s="31"/>
      <c r="J153" s="31"/>
    </row>
    <row r="154" spans="1:10">
      <c r="A154" t="s">
        <v>710</v>
      </c>
      <c r="B154" s="31" t="s">
        <v>3128</v>
      </c>
      <c r="C154" s="31"/>
      <c r="D154" s="31"/>
      <c r="E154" s="31"/>
      <c r="F154" s="31"/>
      <c r="G154" s="31"/>
      <c r="H154" s="31"/>
      <c r="I154" s="31"/>
      <c r="J154" s="31"/>
    </row>
    <row r="155" spans="1:10">
      <c r="A155" t="s">
        <v>1024</v>
      </c>
      <c r="B155" s="31" t="s">
        <v>3128</v>
      </c>
      <c r="C155" s="31"/>
      <c r="D155" s="31"/>
      <c r="E155" s="31"/>
      <c r="F155" s="31"/>
      <c r="G155" s="31"/>
      <c r="H155" s="31"/>
      <c r="I155" s="31"/>
      <c r="J155" s="31"/>
    </row>
    <row r="156" spans="1:10">
      <c r="A156" t="s">
        <v>655</v>
      </c>
      <c r="B156" s="31" t="s">
        <v>3128</v>
      </c>
      <c r="C156" s="31"/>
      <c r="D156" s="31"/>
      <c r="E156" s="31"/>
      <c r="F156" s="31"/>
      <c r="G156" s="31"/>
      <c r="H156" s="31"/>
      <c r="I156" s="31"/>
      <c r="J156" s="31"/>
    </row>
    <row r="157" spans="1:10">
      <c r="A157" t="s">
        <v>655</v>
      </c>
      <c r="B157" s="31" t="s">
        <v>3128</v>
      </c>
      <c r="C157" s="31"/>
      <c r="D157" s="31"/>
      <c r="E157" s="31"/>
      <c r="F157" s="31"/>
      <c r="G157" s="31"/>
      <c r="H157" s="31"/>
      <c r="I157" s="31"/>
      <c r="J157" s="31"/>
    </row>
    <row r="158" spans="1:10">
      <c r="A158" t="s">
        <v>717</v>
      </c>
      <c r="B158" s="31" t="s">
        <v>3128</v>
      </c>
      <c r="C158" s="31"/>
      <c r="D158" s="31"/>
      <c r="E158" s="31"/>
      <c r="F158" s="31"/>
      <c r="G158" s="31"/>
      <c r="H158" s="31"/>
      <c r="I158" s="31"/>
      <c r="J158" s="31"/>
    </row>
    <row r="159" spans="1:10">
      <c r="A159" t="s">
        <v>97</v>
      </c>
      <c r="B159" s="31" t="s">
        <v>3683</v>
      </c>
      <c r="C159" s="31"/>
      <c r="D159" s="31"/>
      <c r="E159" s="31"/>
      <c r="F159" s="31"/>
      <c r="G159" s="31"/>
      <c r="H159" s="31"/>
      <c r="I159" s="31"/>
      <c r="J159" s="31"/>
    </row>
    <row r="160" spans="1:10">
      <c r="A160" t="s">
        <v>96</v>
      </c>
      <c r="B160" s="31" t="s">
        <v>3683</v>
      </c>
      <c r="C160" s="31"/>
      <c r="D160" s="31"/>
      <c r="E160" s="31"/>
      <c r="F160" s="31"/>
      <c r="G160" s="31"/>
      <c r="H160" s="31"/>
      <c r="I160" s="31"/>
      <c r="J160" s="31"/>
    </row>
    <row r="161" spans="1:10">
      <c r="A161" t="s">
        <v>23</v>
      </c>
      <c r="B161" s="31" t="s">
        <v>3683</v>
      </c>
      <c r="C161" s="31"/>
      <c r="D161" s="31"/>
      <c r="E161" s="31"/>
      <c r="F161" s="31"/>
      <c r="G161" s="31"/>
      <c r="H161" s="31"/>
      <c r="I161" s="31"/>
      <c r="J161" s="31"/>
    </row>
    <row r="162" spans="1:10">
      <c r="A162" t="s">
        <v>625</v>
      </c>
      <c r="B162" s="31" t="s">
        <v>3683</v>
      </c>
      <c r="C162" s="31"/>
      <c r="D162" s="31"/>
      <c r="E162" s="31"/>
      <c r="F162" s="31"/>
      <c r="G162" s="31"/>
      <c r="H162" s="31"/>
      <c r="I162" s="31"/>
      <c r="J162" s="31"/>
    </row>
    <row r="163" spans="1:10">
      <c r="A163" t="s">
        <v>20</v>
      </c>
      <c r="B163" s="31" t="s">
        <v>2819</v>
      </c>
      <c r="C163" s="31"/>
      <c r="D163" s="31"/>
      <c r="E163" s="31"/>
      <c r="F163" s="31"/>
      <c r="G163" s="31"/>
      <c r="H163" s="31"/>
      <c r="I163" s="31"/>
      <c r="J163" s="31"/>
    </row>
    <row r="164" spans="1:10">
      <c r="A164" t="s">
        <v>21</v>
      </c>
      <c r="B164" s="31" t="s">
        <v>2819</v>
      </c>
      <c r="C164" s="31"/>
      <c r="D164" s="31"/>
      <c r="E164" s="31"/>
      <c r="F164" s="31"/>
      <c r="G164" s="31"/>
      <c r="H164" s="31"/>
      <c r="I164" s="31"/>
      <c r="J164" s="31"/>
    </row>
    <row r="165" spans="1:10">
      <c r="A165" t="s">
        <v>31</v>
      </c>
      <c r="B165" s="31" t="s">
        <v>2819</v>
      </c>
      <c r="C165" s="31"/>
      <c r="D165" s="31"/>
      <c r="E165" s="31"/>
      <c r="F165" s="31"/>
      <c r="G165" s="31"/>
      <c r="H165" s="31"/>
      <c r="I165" s="31"/>
      <c r="J165" s="31"/>
    </row>
    <row r="166" spans="1:10">
      <c r="A166" t="s">
        <v>19</v>
      </c>
      <c r="B166" s="31" t="s">
        <v>2983</v>
      </c>
      <c r="C166" s="31"/>
      <c r="D166" s="31"/>
      <c r="E166" s="31"/>
      <c r="F166" s="31"/>
      <c r="G166" s="31"/>
      <c r="H166" s="31"/>
      <c r="I166" s="31"/>
      <c r="J166" s="31"/>
    </row>
    <row r="167" spans="1:10">
      <c r="A167" t="s">
        <v>18</v>
      </c>
      <c r="B167" s="31" t="s">
        <v>2983</v>
      </c>
      <c r="C167" s="31"/>
      <c r="D167" s="31"/>
      <c r="E167" s="31"/>
      <c r="F167" s="31"/>
      <c r="G167" s="31"/>
      <c r="H167" s="31"/>
      <c r="I167" s="31"/>
      <c r="J167" s="31"/>
    </row>
    <row r="168" spans="1:10">
      <c r="A168" t="s">
        <v>1307</v>
      </c>
      <c r="B168" s="31" t="s">
        <v>2983</v>
      </c>
      <c r="C168" s="31"/>
      <c r="D168" s="31"/>
      <c r="E168" s="31"/>
      <c r="F168" s="31"/>
      <c r="G168" s="31"/>
      <c r="H168" s="31"/>
      <c r="I168" s="31"/>
      <c r="J168" s="31"/>
    </row>
    <row r="169" spans="1:10">
      <c r="A169" t="s">
        <v>19</v>
      </c>
      <c r="B169" s="31" t="s">
        <v>2983</v>
      </c>
      <c r="C169" s="31"/>
      <c r="D169" s="31"/>
      <c r="E169" s="31"/>
      <c r="F169" s="31"/>
      <c r="G169" s="31"/>
      <c r="H169" s="31"/>
      <c r="I169" s="31"/>
      <c r="J169" s="31"/>
    </row>
    <row r="170" spans="1:10">
      <c r="A170" t="s">
        <v>74</v>
      </c>
      <c r="B170" s="31" t="s">
        <v>3395</v>
      </c>
      <c r="C170" s="31"/>
      <c r="D170" s="31"/>
      <c r="E170" s="31"/>
      <c r="F170" s="31"/>
      <c r="G170" s="31"/>
      <c r="H170" s="31"/>
      <c r="I170" s="31"/>
      <c r="J170" s="31"/>
    </row>
    <row r="171" spans="1:10">
      <c r="A171" t="s">
        <v>70</v>
      </c>
      <c r="B171" s="31" t="s">
        <v>3395</v>
      </c>
      <c r="C171" s="31"/>
      <c r="D171" s="31"/>
      <c r="E171" s="31"/>
      <c r="F171" s="31"/>
      <c r="G171" s="31"/>
      <c r="H171" s="31"/>
      <c r="I171" s="31"/>
      <c r="J171" s="31"/>
    </row>
    <row r="172" spans="1:10">
      <c r="A172" t="s">
        <v>62</v>
      </c>
      <c r="B172" s="31" t="s">
        <v>3395</v>
      </c>
      <c r="C172" s="31"/>
      <c r="D172" s="31"/>
      <c r="E172" s="31"/>
      <c r="F172" s="31"/>
      <c r="G172" s="31"/>
      <c r="H172" s="31"/>
      <c r="I172" s="31"/>
      <c r="J172" s="31"/>
    </row>
    <row r="173" spans="1:10">
      <c r="A173" t="s">
        <v>60</v>
      </c>
      <c r="B173" s="31" t="s">
        <v>3395</v>
      </c>
      <c r="C173" s="31"/>
      <c r="D173" s="31"/>
      <c r="E173" s="31"/>
      <c r="F173" s="31"/>
      <c r="G173" s="31"/>
      <c r="H173" s="31"/>
      <c r="I173" s="31"/>
      <c r="J173" s="31"/>
    </row>
    <row r="174" spans="1:10">
      <c r="A174" t="s">
        <v>57</v>
      </c>
      <c r="B174" s="31" t="s">
        <v>3395</v>
      </c>
      <c r="C174" s="31"/>
      <c r="D174" s="31"/>
      <c r="E174" s="31"/>
      <c r="F174" s="31"/>
      <c r="G174" s="31"/>
      <c r="H174" s="31"/>
      <c r="I174" s="31"/>
      <c r="J174" s="31"/>
    </row>
    <row r="175" spans="1:10">
      <c r="A175" t="s">
        <v>58</v>
      </c>
      <c r="B175" s="31" t="s">
        <v>3395</v>
      </c>
      <c r="C175" s="31"/>
      <c r="D175" s="31"/>
      <c r="E175" s="31"/>
      <c r="F175" s="31"/>
      <c r="G175" s="31"/>
      <c r="H175" s="31"/>
      <c r="I175" s="31"/>
      <c r="J175" s="31"/>
    </row>
    <row r="176" spans="1:10">
      <c r="A176" t="s">
        <v>27</v>
      </c>
      <c r="B176" s="31" t="s">
        <v>3395</v>
      </c>
      <c r="C176" s="31"/>
      <c r="D176" s="31"/>
      <c r="E176" s="31"/>
      <c r="F176" s="31"/>
      <c r="G176" s="31"/>
      <c r="H176" s="31"/>
      <c r="I176" s="31"/>
      <c r="J176" s="31"/>
    </row>
    <row r="177" spans="1:16">
      <c r="A177" t="s">
        <v>29</v>
      </c>
      <c r="B177" s="31" t="s">
        <v>3395</v>
      </c>
      <c r="C177" s="31"/>
      <c r="D177" s="31"/>
      <c r="E177" s="31"/>
      <c r="F177" s="31"/>
      <c r="G177" s="31"/>
      <c r="H177" s="31"/>
      <c r="I177" s="31"/>
      <c r="J177" s="31"/>
    </row>
    <row r="178" spans="1:16">
      <c r="A178" t="s">
        <v>28</v>
      </c>
      <c r="B178" s="31" t="s">
        <v>3395</v>
      </c>
      <c r="C178" s="31"/>
      <c r="D178" s="31"/>
      <c r="E178" s="31"/>
      <c r="F178" s="31"/>
      <c r="G178" s="31"/>
      <c r="H178" s="31"/>
      <c r="I178" s="31"/>
      <c r="J178" s="31"/>
    </row>
    <row r="179" spans="1:16">
      <c r="A179" t="s">
        <v>76</v>
      </c>
      <c r="B179" s="31" t="s">
        <v>3395</v>
      </c>
      <c r="C179" s="31"/>
      <c r="D179" s="31"/>
      <c r="E179" s="31"/>
      <c r="F179" s="31"/>
      <c r="G179" s="31"/>
      <c r="H179" s="31"/>
      <c r="I179" s="31"/>
      <c r="J179" s="31"/>
    </row>
    <row r="180" spans="1:16">
      <c r="A180" t="s">
        <v>88</v>
      </c>
      <c r="B180" s="31" t="s">
        <v>3395</v>
      </c>
      <c r="C180" s="31"/>
      <c r="D180" s="31"/>
      <c r="E180" s="31"/>
      <c r="F180" s="31"/>
      <c r="G180" s="31"/>
      <c r="H180" s="31"/>
      <c r="I180" s="31"/>
      <c r="J180" s="31"/>
    </row>
    <row r="181" spans="1:16">
      <c r="A181" t="s">
        <v>86</v>
      </c>
      <c r="B181" s="31" t="s">
        <v>3395</v>
      </c>
      <c r="C181" s="31"/>
      <c r="D181" s="31"/>
      <c r="E181" s="31"/>
      <c r="F181" s="31"/>
      <c r="G181" s="31"/>
      <c r="H181" s="31"/>
      <c r="I181" s="31"/>
      <c r="J181" s="31"/>
    </row>
    <row r="182" spans="1:16">
      <c r="A182" t="s">
        <v>78</v>
      </c>
      <c r="B182" s="31" t="s">
        <v>3395</v>
      </c>
      <c r="C182" s="31"/>
      <c r="D182" s="31"/>
      <c r="E182" s="31"/>
      <c r="F182" s="31"/>
      <c r="G182" s="31"/>
      <c r="H182" s="31"/>
      <c r="I182" s="31"/>
      <c r="J182" s="31"/>
    </row>
    <row r="183" spans="1:16">
      <c r="A183" t="s">
        <v>84</v>
      </c>
      <c r="B183" s="31" t="s">
        <v>3395</v>
      </c>
      <c r="C183" s="31"/>
      <c r="D183" s="31"/>
      <c r="E183" s="31"/>
      <c r="F183" s="31"/>
      <c r="G183" s="31"/>
      <c r="H183" s="31"/>
      <c r="I183" s="31"/>
      <c r="J183" s="31"/>
    </row>
    <row r="184" spans="1:16">
      <c r="A184" t="s">
        <v>72</v>
      </c>
      <c r="B184" s="31" t="s">
        <v>3395</v>
      </c>
      <c r="C184" s="31"/>
      <c r="D184" s="31"/>
      <c r="E184" s="31"/>
      <c r="F184" s="31"/>
      <c r="G184" s="31"/>
      <c r="H184" s="31"/>
      <c r="I184" s="31"/>
      <c r="J184" s="31"/>
    </row>
    <row r="185" spans="1:16">
      <c r="A185" t="s">
        <v>80</v>
      </c>
      <c r="B185" s="31" t="s">
        <v>3395</v>
      </c>
      <c r="C185" s="31"/>
      <c r="D185" s="31"/>
      <c r="E185" s="31"/>
      <c r="F185" s="31"/>
      <c r="G185" s="31"/>
      <c r="H185" s="31"/>
      <c r="I185" s="31"/>
      <c r="J185" s="31"/>
    </row>
    <row r="186" spans="1:16">
      <c r="A186" t="s">
        <v>90</v>
      </c>
      <c r="B186" s="31" t="s">
        <v>3395</v>
      </c>
      <c r="C186" s="31"/>
      <c r="D186" s="31"/>
      <c r="E186" s="31"/>
      <c r="F186" s="31"/>
      <c r="G186" s="31"/>
      <c r="H186" s="31"/>
      <c r="I186" s="31"/>
      <c r="J186" s="31"/>
    </row>
    <row r="187" spans="1:16">
      <c r="A187" t="s">
        <v>93</v>
      </c>
      <c r="B187" s="31" t="s">
        <v>3395</v>
      </c>
      <c r="C187" s="31"/>
      <c r="D187" s="31"/>
      <c r="E187" s="31"/>
      <c r="F187" s="31"/>
      <c r="G187" s="31"/>
      <c r="H187" s="31"/>
      <c r="I187" s="31"/>
      <c r="J187" s="31"/>
    </row>
    <row r="188" spans="1:16">
      <c r="A188" t="s">
        <v>26</v>
      </c>
      <c r="B188" s="31" t="s">
        <v>3395</v>
      </c>
      <c r="C188" s="31"/>
      <c r="D188" s="31"/>
      <c r="E188" s="31"/>
      <c r="F188" s="31"/>
      <c r="G188" s="31"/>
      <c r="H188" s="31"/>
      <c r="I188" s="31"/>
      <c r="J188" s="31"/>
    </row>
    <row r="189" spans="1:16">
      <c r="A189" t="s">
        <v>67</v>
      </c>
      <c r="B189" s="31" t="s">
        <v>3395</v>
      </c>
      <c r="C189" s="31"/>
      <c r="D189" s="31"/>
      <c r="E189" s="31"/>
      <c r="F189" s="31"/>
      <c r="G189" s="31"/>
      <c r="H189" s="31"/>
      <c r="I189" s="31"/>
      <c r="J189" s="31"/>
    </row>
    <row r="190" spans="1:16">
      <c r="A190" t="s">
        <v>59</v>
      </c>
      <c r="B190" s="31" t="s">
        <v>3395</v>
      </c>
      <c r="C190" s="31"/>
      <c r="D190" s="31"/>
      <c r="E190" s="31"/>
      <c r="F190" s="31"/>
      <c r="G190" s="31"/>
      <c r="H190" s="31"/>
      <c r="I190" s="31"/>
      <c r="J190" s="31"/>
    </row>
    <row r="191" spans="1:16">
      <c r="A191" t="s">
        <v>56</v>
      </c>
      <c r="B191" s="31" t="s">
        <v>3395</v>
      </c>
      <c r="C191" s="31"/>
      <c r="D191" s="31"/>
      <c r="E191" s="31"/>
      <c r="F191" s="31"/>
      <c r="G191" s="31"/>
      <c r="H191" s="31"/>
      <c r="I191" s="31"/>
      <c r="J191" s="31"/>
    </row>
    <row r="192" spans="1:16" s="31" customFormat="1">
      <c r="A192" t="s">
        <v>81</v>
      </c>
      <c r="B192" s="31" t="s">
        <v>3395</v>
      </c>
      <c r="K192"/>
      <c r="L192"/>
      <c r="M192"/>
      <c r="N192"/>
      <c r="O192"/>
      <c r="P192"/>
    </row>
    <row r="193" spans="1:16">
      <c r="A193" t="s">
        <v>66</v>
      </c>
      <c r="B193" s="31" t="s">
        <v>3395</v>
      </c>
      <c r="C193" s="31"/>
      <c r="D193" s="31"/>
      <c r="E193" s="31"/>
      <c r="F193" s="31"/>
      <c r="G193" s="31"/>
      <c r="H193" s="31"/>
      <c r="I193" s="31"/>
      <c r="J193" s="31"/>
    </row>
    <row r="194" spans="1:16">
      <c r="A194" t="s">
        <v>52</v>
      </c>
      <c r="B194" s="31" t="s">
        <v>3395</v>
      </c>
      <c r="C194" s="31"/>
      <c r="D194" s="31"/>
      <c r="E194" s="31"/>
      <c r="F194" s="31"/>
      <c r="G194" s="31"/>
      <c r="H194" s="31"/>
      <c r="I194" s="31"/>
      <c r="J194" s="31"/>
    </row>
    <row r="195" spans="1:16">
      <c r="A195" t="s">
        <v>61</v>
      </c>
      <c r="B195" s="31" t="s">
        <v>3395</v>
      </c>
      <c r="C195" s="31"/>
      <c r="D195" s="31"/>
      <c r="E195" s="31"/>
      <c r="F195" s="31"/>
      <c r="G195" s="31"/>
      <c r="H195" s="31"/>
      <c r="I195" s="31"/>
      <c r="J195" s="31"/>
    </row>
    <row r="196" spans="1:16">
      <c r="A196" t="s">
        <v>55</v>
      </c>
      <c r="B196" s="31" t="s">
        <v>3395</v>
      </c>
      <c r="C196" s="31"/>
      <c r="D196" s="31"/>
      <c r="E196" s="31"/>
      <c r="F196" s="31"/>
      <c r="G196" s="31"/>
      <c r="H196" s="31"/>
      <c r="I196" s="31"/>
      <c r="J196" s="31"/>
    </row>
    <row r="197" spans="1:16">
      <c r="A197" t="s">
        <v>68</v>
      </c>
      <c r="B197" s="31" t="s">
        <v>3395</v>
      </c>
      <c r="C197" s="31"/>
      <c r="D197" s="31"/>
      <c r="E197" s="31"/>
      <c r="F197" s="31"/>
      <c r="G197" s="31"/>
      <c r="H197" s="31"/>
      <c r="I197" s="31"/>
      <c r="J197" s="31"/>
    </row>
    <row r="198" spans="1:16">
      <c r="A198" t="s">
        <v>82</v>
      </c>
      <c r="B198" s="31" t="s">
        <v>3395</v>
      </c>
      <c r="C198" s="31"/>
      <c r="D198" s="31"/>
      <c r="E198" s="31"/>
      <c r="F198" s="31"/>
      <c r="G198" s="31"/>
      <c r="H198" s="31"/>
      <c r="I198" s="31"/>
      <c r="J198" s="31"/>
    </row>
    <row r="199" spans="1:16">
      <c r="A199" t="s">
        <v>91</v>
      </c>
      <c r="B199" s="31" t="s">
        <v>3395</v>
      </c>
      <c r="C199" s="31"/>
      <c r="D199" s="31"/>
      <c r="E199" s="31"/>
      <c r="F199" s="31"/>
      <c r="G199" s="31"/>
      <c r="H199" s="31"/>
      <c r="I199" s="31"/>
      <c r="J199" s="31"/>
    </row>
    <row r="200" spans="1:16">
      <c r="A200" t="s">
        <v>73</v>
      </c>
      <c r="B200" s="31" t="s">
        <v>3395</v>
      </c>
      <c r="C200" s="31"/>
      <c r="D200" s="31"/>
      <c r="E200" s="31"/>
      <c r="F200" s="31"/>
      <c r="G200" s="31"/>
      <c r="H200" s="31"/>
      <c r="I200" s="31"/>
      <c r="J200" s="31"/>
    </row>
    <row r="201" spans="1:16">
      <c r="A201" t="s">
        <v>69</v>
      </c>
      <c r="B201" s="31" t="s">
        <v>3395</v>
      </c>
      <c r="C201" s="31"/>
      <c r="D201" s="31"/>
      <c r="E201" s="31"/>
      <c r="F201" s="31"/>
      <c r="G201" s="31"/>
      <c r="H201" s="31"/>
      <c r="I201" s="31"/>
      <c r="J201" s="31"/>
    </row>
    <row r="202" spans="1:16">
      <c r="A202" t="s">
        <v>87</v>
      </c>
      <c r="B202" s="31" t="s">
        <v>3395</v>
      </c>
      <c r="C202" s="31"/>
      <c r="D202" s="31"/>
      <c r="E202" s="31"/>
      <c r="F202" s="31"/>
      <c r="G202" s="31"/>
      <c r="H202" s="31"/>
      <c r="I202" s="31"/>
      <c r="J202" s="31"/>
    </row>
    <row r="203" spans="1:16">
      <c r="A203" t="s">
        <v>85</v>
      </c>
      <c r="B203" s="31" t="s">
        <v>3395</v>
      </c>
      <c r="C203" s="31"/>
      <c r="D203" s="31"/>
      <c r="E203" s="31"/>
      <c r="F203" s="31"/>
      <c r="G203" s="31"/>
      <c r="H203" s="31"/>
      <c r="I203" s="31"/>
      <c r="J203" s="31"/>
    </row>
    <row r="204" spans="1:16">
      <c r="A204" t="s">
        <v>77</v>
      </c>
      <c r="B204" s="31" t="s">
        <v>3395</v>
      </c>
      <c r="C204" s="31"/>
      <c r="D204" s="31"/>
      <c r="E204" s="31"/>
      <c r="F204" s="31"/>
      <c r="G204" s="31"/>
      <c r="H204" s="31"/>
      <c r="I204" s="31"/>
      <c r="J204" s="31"/>
    </row>
    <row r="205" spans="1:16">
      <c r="A205" t="s">
        <v>83</v>
      </c>
      <c r="B205" s="31" t="s">
        <v>3395</v>
      </c>
      <c r="C205" s="31"/>
      <c r="D205" s="31"/>
      <c r="E205" s="31"/>
      <c r="F205" s="31"/>
      <c r="G205" s="31"/>
      <c r="H205" s="31"/>
      <c r="I205" s="31"/>
      <c r="J205" s="31"/>
    </row>
    <row r="206" spans="1:16">
      <c r="A206" t="s">
        <v>75</v>
      </c>
      <c r="B206" s="31" t="s">
        <v>3395</v>
      </c>
      <c r="C206" s="31"/>
      <c r="D206" s="31"/>
      <c r="E206" s="31"/>
      <c r="F206" s="31"/>
      <c r="G206" s="31"/>
      <c r="H206" s="31"/>
      <c r="I206" s="31"/>
      <c r="J206" s="31"/>
    </row>
    <row r="207" spans="1:16">
      <c r="A207" t="s">
        <v>71</v>
      </c>
      <c r="B207" s="31" t="s">
        <v>3395</v>
      </c>
      <c r="C207" s="31"/>
      <c r="D207" s="31"/>
      <c r="E207" s="31"/>
      <c r="F207" s="31"/>
      <c r="G207" s="31"/>
      <c r="H207" s="31"/>
      <c r="I207" s="31"/>
      <c r="J207" s="31"/>
      <c r="K207" s="31"/>
      <c r="L207" s="31"/>
      <c r="M207" s="31"/>
      <c r="N207" s="31"/>
      <c r="O207" s="31"/>
      <c r="P207" s="31"/>
    </row>
    <row r="208" spans="1:16">
      <c r="A208" t="s">
        <v>79</v>
      </c>
      <c r="B208" s="31" t="s">
        <v>3395</v>
      </c>
      <c r="C208" s="31"/>
    </row>
    <row r="209" spans="1:3">
      <c r="A209" t="s">
        <v>89</v>
      </c>
      <c r="B209" s="31" t="s">
        <v>3395</v>
      </c>
      <c r="C209" s="31"/>
    </row>
    <row r="210" spans="1:3">
      <c r="A210" t="s">
        <v>65</v>
      </c>
      <c r="B210" s="31" t="s">
        <v>3395</v>
      </c>
      <c r="C210" s="31"/>
    </row>
    <row r="211" spans="1:3">
      <c r="A211" t="s">
        <v>48</v>
      </c>
      <c r="B211" s="31" t="s">
        <v>3395</v>
      </c>
      <c r="C211" s="31"/>
    </row>
    <row r="212" spans="1:3">
      <c r="A212" t="s">
        <v>51</v>
      </c>
      <c r="B212" s="31" t="s">
        <v>3395</v>
      </c>
      <c r="C212" s="31"/>
    </row>
    <row r="213" spans="1:3">
      <c r="A213" t="s">
        <v>53</v>
      </c>
      <c r="B213" s="31" t="s">
        <v>3395</v>
      </c>
      <c r="C213" s="31"/>
    </row>
    <row r="214" spans="1:3">
      <c r="A214" t="s">
        <v>50</v>
      </c>
      <c r="B214" s="31" t="s">
        <v>3395</v>
      </c>
      <c r="C214" s="31"/>
    </row>
    <row r="215" spans="1:3">
      <c r="A215" t="s">
        <v>49</v>
      </c>
      <c r="B215" s="31" t="s">
        <v>3395</v>
      </c>
      <c r="C215" s="31"/>
    </row>
    <row r="216" spans="1:3">
      <c r="A216" t="s">
        <v>64</v>
      </c>
      <c r="B216" s="31" t="s">
        <v>3395</v>
      </c>
      <c r="C216" s="31"/>
    </row>
    <row r="217" spans="1:3">
      <c r="A217" t="s">
        <v>92</v>
      </c>
      <c r="B217" s="31" t="s">
        <v>3395</v>
      </c>
      <c r="C217" s="31"/>
    </row>
    <row r="218" spans="1:3">
      <c r="A218" t="s">
        <v>812</v>
      </c>
      <c r="B218" s="31" t="s">
        <v>3395</v>
      </c>
      <c r="C218" s="31"/>
    </row>
    <row r="219" spans="1:3">
      <c r="A219" t="s">
        <v>818</v>
      </c>
      <c r="B219" s="31" t="s">
        <v>3395</v>
      </c>
      <c r="C219" s="31"/>
    </row>
    <row r="220" spans="1:3">
      <c r="A220" t="s">
        <v>822</v>
      </c>
      <c r="B220" s="31" t="s">
        <v>3395</v>
      </c>
      <c r="C220" s="31"/>
    </row>
    <row r="221" spans="1:3">
      <c r="A221" t="s">
        <v>825</v>
      </c>
      <c r="B221" s="31" t="s">
        <v>3395</v>
      </c>
      <c r="C221" s="31"/>
    </row>
    <row r="222" spans="1:3">
      <c r="A222" t="s">
        <v>833</v>
      </c>
      <c r="B222" s="31" t="s">
        <v>3395</v>
      </c>
      <c r="C222" s="31"/>
    </row>
    <row r="223" spans="1:3">
      <c r="A223" t="s">
        <v>834</v>
      </c>
      <c r="B223" s="31" t="s">
        <v>3395</v>
      </c>
      <c r="C223" s="31"/>
    </row>
    <row r="224" spans="1:3">
      <c r="A224" t="s">
        <v>836</v>
      </c>
      <c r="B224" s="31" t="s">
        <v>3395</v>
      </c>
      <c r="C224" s="31"/>
    </row>
    <row r="225" spans="1:3">
      <c r="A225" t="s">
        <v>845</v>
      </c>
      <c r="B225" s="31" t="s">
        <v>3395</v>
      </c>
      <c r="C225" s="31"/>
    </row>
    <row r="226" spans="1:3">
      <c r="A226" t="s">
        <v>854</v>
      </c>
      <c r="B226" s="31" t="s">
        <v>3395</v>
      </c>
      <c r="C226" s="31"/>
    </row>
    <row r="227" spans="1:3">
      <c r="A227" t="s">
        <v>856</v>
      </c>
      <c r="B227" s="31" t="s">
        <v>3395</v>
      </c>
      <c r="C227" s="31"/>
    </row>
    <row r="228" spans="1:3">
      <c r="A228" t="s">
        <v>857</v>
      </c>
      <c r="B228" s="31" t="s">
        <v>3395</v>
      </c>
      <c r="C228" s="31"/>
    </row>
    <row r="229" spans="1:3">
      <c r="A229" t="s">
        <v>1316</v>
      </c>
      <c r="B229" s="31" t="s">
        <v>3395</v>
      </c>
      <c r="C229" s="31"/>
    </row>
    <row r="230" spans="1:3">
      <c r="A230" t="s">
        <v>867</v>
      </c>
      <c r="B230" s="31" t="s">
        <v>3395</v>
      </c>
      <c r="C230" s="31"/>
    </row>
    <row r="231" spans="1:3">
      <c r="A231" t="s">
        <v>868</v>
      </c>
      <c r="B231" s="31" t="s">
        <v>3395</v>
      </c>
      <c r="C231" s="31"/>
    </row>
    <row r="232" spans="1:3">
      <c r="A232" t="s">
        <v>869</v>
      </c>
      <c r="B232" s="31" t="s">
        <v>3395</v>
      </c>
      <c r="C232" s="31"/>
    </row>
    <row r="233" spans="1:3">
      <c r="A233" t="s">
        <v>870</v>
      </c>
      <c r="B233" s="31" t="s">
        <v>3395</v>
      </c>
      <c r="C233" s="31"/>
    </row>
    <row r="234" spans="1:3">
      <c r="A234" t="s">
        <v>871</v>
      </c>
      <c r="B234" s="31" t="s">
        <v>3395</v>
      </c>
      <c r="C234" s="31"/>
    </row>
    <row r="235" spans="1:3">
      <c r="A235" t="s">
        <v>872</v>
      </c>
      <c r="B235" s="31" t="s">
        <v>3395</v>
      </c>
      <c r="C235" s="31"/>
    </row>
    <row r="236" spans="1:3">
      <c r="A236" t="s">
        <v>877</v>
      </c>
      <c r="B236" s="31" t="s">
        <v>3395</v>
      </c>
      <c r="C236" s="31"/>
    </row>
    <row r="237" spans="1:3">
      <c r="A237" t="s">
        <v>878</v>
      </c>
      <c r="B237" s="31" t="s">
        <v>3395</v>
      </c>
      <c r="C237" s="31"/>
    </row>
    <row r="238" spans="1:3">
      <c r="A238" t="s">
        <v>880</v>
      </c>
      <c r="B238" s="31" t="s">
        <v>3395</v>
      </c>
      <c r="C238" s="31"/>
    </row>
    <row r="239" spans="1:3">
      <c r="A239" t="s">
        <v>894</v>
      </c>
      <c r="B239" s="31" t="s">
        <v>3395</v>
      </c>
      <c r="C239" s="31"/>
    </row>
    <row r="240" spans="1:3">
      <c r="A240" t="s">
        <v>900</v>
      </c>
      <c r="B240" s="31" t="s">
        <v>3395</v>
      </c>
      <c r="C240" s="31"/>
    </row>
    <row r="241" spans="1:3">
      <c r="A241" t="s">
        <v>1306</v>
      </c>
      <c r="B241" s="31" t="s">
        <v>3395</v>
      </c>
      <c r="C241" s="31"/>
    </row>
    <row r="242" spans="1:3">
      <c r="A242" t="s">
        <v>40</v>
      </c>
      <c r="B242" s="31" t="s">
        <v>3395</v>
      </c>
      <c r="C242" s="31"/>
    </row>
    <row r="243" spans="1:3">
      <c r="A243" t="s">
        <v>39</v>
      </c>
      <c r="B243" s="31" t="s">
        <v>3395</v>
      </c>
      <c r="C243" s="31"/>
    </row>
    <row r="244" spans="1:3">
      <c r="A244" t="s">
        <v>1040</v>
      </c>
      <c r="B244" s="31" t="s">
        <v>3395</v>
      </c>
      <c r="C244" s="31"/>
    </row>
    <row r="245" spans="1:3">
      <c r="A245" t="s">
        <v>33</v>
      </c>
      <c r="B245" s="31" t="s">
        <v>2769</v>
      </c>
      <c r="C245" s="31"/>
    </row>
    <row r="246" spans="1:3">
      <c r="A246" t="s">
        <v>163</v>
      </c>
      <c r="B246" s="31" t="s">
        <v>2769</v>
      </c>
      <c r="C246" s="31"/>
    </row>
    <row r="247" spans="1:3">
      <c r="A247" t="s">
        <v>162</v>
      </c>
      <c r="B247" s="31" t="s">
        <v>2784</v>
      </c>
      <c r="C247" s="31"/>
    </row>
    <row r="248" spans="1:3">
      <c r="A248" t="s">
        <v>36</v>
      </c>
      <c r="B248" s="31" t="s">
        <v>3012</v>
      </c>
      <c r="C248" s="31"/>
    </row>
    <row r="249" spans="1:3">
      <c r="A249" t="s">
        <v>0</v>
      </c>
      <c r="B249" s="31" t="s">
        <v>3010</v>
      </c>
      <c r="C249" s="31"/>
    </row>
    <row r="250" spans="1:3">
      <c r="A250" t="s">
        <v>34</v>
      </c>
      <c r="B250" s="31" t="s">
        <v>3010</v>
      </c>
      <c r="C250" s="31"/>
    </row>
    <row r="251" spans="1:3">
      <c r="A251" t="s">
        <v>1</v>
      </c>
      <c r="B251" s="31" t="s">
        <v>3010</v>
      </c>
      <c r="C251" s="31"/>
    </row>
    <row r="252" spans="1:3">
      <c r="A252" t="s">
        <v>603</v>
      </c>
      <c r="B252" s="31" t="s">
        <v>3010</v>
      </c>
      <c r="C252" s="31"/>
    </row>
    <row r="253" spans="1:3">
      <c r="A253" t="s">
        <v>600</v>
      </c>
      <c r="B253" s="31" t="s">
        <v>3010</v>
      </c>
      <c r="C253" s="31"/>
    </row>
    <row r="254" spans="1:3">
      <c r="A254" t="s">
        <v>179</v>
      </c>
      <c r="B254" s="31" t="s">
        <v>3189</v>
      </c>
      <c r="C254" s="31"/>
    </row>
    <row r="255" spans="1:3">
      <c r="A255" t="s">
        <v>14</v>
      </c>
      <c r="B255" s="31" t="s">
        <v>3189</v>
      </c>
      <c r="C255" s="31"/>
    </row>
    <row r="256" spans="1:3">
      <c r="A256" t="s">
        <v>178</v>
      </c>
      <c r="B256" s="31" t="s">
        <v>3189</v>
      </c>
      <c r="C256" s="31"/>
    </row>
    <row r="257" spans="1:3">
      <c r="A257" t="s">
        <v>133</v>
      </c>
      <c r="B257" s="31" t="s">
        <v>3189</v>
      </c>
      <c r="C257" s="31"/>
    </row>
    <row r="258" spans="1:3">
      <c r="A258" t="s">
        <v>174</v>
      </c>
      <c r="B258" s="31" t="s">
        <v>3189</v>
      </c>
      <c r="C258" s="31"/>
    </row>
    <row r="259" spans="1:3">
      <c r="A259" t="s">
        <v>1004</v>
      </c>
      <c r="B259" s="31" t="s">
        <v>3189</v>
      </c>
      <c r="C259" s="31"/>
    </row>
    <row r="260" spans="1:3">
      <c r="A260" t="s">
        <v>170</v>
      </c>
      <c r="B260" s="31" t="s">
        <v>3189</v>
      </c>
      <c r="C260" s="31"/>
    </row>
    <row r="261" spans="1:3">
      <c r="A261" t="s">
        <v>185</v>
      </c>
      <c r="B261" s="31" t="s">
        <v>3189</v>
      </c>
      <c r="C261" s="31"/>
    </row>
    <row r="262" spans="1:3">
      <c r="A262" t="s">
        <v>978</v>
      </c>
      <c r="B262" s="31" t="s">
        <v>3189</v>
      </c>
      <c r="C262" s="31"/>
    </row>
    <row r="263" spans="1:3">
      <c r="A263" t="s">
        <v>42</v>
      </c>
      <c r="B263" s="31" t="s">
        <v>3067</v>
      </c>
      <c r="C263" s="31"/>
    </row>
    <row r="264" spans="1:3">
      <c r="A264" t="s">
        <v>43</v>
      </c>
      <c r="B264" s="31" t="s">
        <v>3067</v>
      </c>
      <c r="C264" s="31"/>
    </row>
    <row r="265" spans="1:3">
      <c r="A265" t="s">
        <v>148</v>
      </c>
      <c r="B265" s="31" t="s">
        <v>3067</v>
      </c>
      <c r="C265" s="31"/>
    </row>
    <row r="266" spans="1:3">
      <c r="A266" t="s">
        <v>147</v>
      </c>
      <c r="B266" s="31" t="s">
        <v>3067</v>
      </c>
      <c r="C266" s="31"/>
    </row>
    <row r="267" spans="1:3">
      <c r="A267" t="s">
        <v>150</v>
      </c>
      <c r="B267" s="31" t="s">
        <v>3067</v>
      </c>
      <c r="C267" s="31"/>
    </row>
    <row r="268" spans="1:3">
      <c r="A268" t="s">
        <v>140</v>
      </c>
      <c r="B268" s="31" t="s">
        <v>3067</v>
      </c>
      <c r="C268" s="31"/>
    </row>
    <row r="269" spans="1:3">
      <c r="A269" t="s">
        <v>146</v>
      </c>
      <c r="B269" s="31" t="s">
        <v>3067</v>
      </c>
      <c r="C269" s="31"/>
    </row>
    <row r="270" spans="1:3">
      <c r="A270" t="s">
        <v>145</v>
      </c>
      <c r="B270" s="31" t="s">
        <v>3067</v>
      </c>
      <c r="C270" s="31"/>
    </row>
    <row r="271" spans="1:3">
      <c r="A271" t="s">
        <v>143</v>
      </c>
      <c r="B271" s="31" t="s">
        <v>3067</v>
      </c>
      <c r="C271" s="31"/>
    </row>
    <row r="272" spans="1:3">
      <c r="A272" t="s">
        <v>144</v>
      </c>
      <c r="B272" s="31" t="s">
        <v>3067</v>
      </c>
      <c r="C272" s="31"/>
    </row>
    <row r="273" spans="1:3">
      <c r="A273" t="s">
        <v>192</v>
      </c>
      <c r="B273" s="31" t="s">
        <v>3067</v>
      </c>
      <c r="C273" s="31"/>
    </row>
    <row r="274" spans="1:3">
      <c r="A274" t="s">
        <v>191</v>
      </c>
      <c r="B274" s="31" t="s">
        <v>3067</v>
      </c>
      <c r="C274" s="31"/>
    </row>
    <row r="275" spans="1:3">
      <c r="A275" t="s">
        <v>35</v>
      </c>
      <c r="B275" s="31" t="s">
        <v>3067</v>
      </c>
      <c r="C275" s="31"/>
    </row>
    <row r="276" spans="1:3">
      <c r="A276" t="s">
        <v>138</v>
      </c>
      <c r="B276" s="31" t="s">
        <v>3067</v>
      </c>
      <c r="C276" s="31"/>
    </row>
    <row r="277" spans="1:3">
      <c r="A277" t="s">
        <v>149</v>
      </c>
      <c r="B277" s="31" t="s">
        <v>3067</v>
      </c>
      <c r="C277" s="31"/>
    </row>
    <row r="278" spans="1:3">
      <c r="A278" t="s">
        <v>186</v>
      </c>
      <c r="B278" s="31" t="s">
        <v>3067</v>
      </c>
      <c r="C278" s="31"/>
    </row>
    <row r="279" spans="1:3">
      <c r="A279" t="s">
        <v>189</v>
      </c>
      <c r="B279" s="31" t="s">
        <v>3067</v>
      </c>
      <c r="C279" s="31"/>
    </row>
    <row r="280" spans="1:3">
      <c r="A280" t="s">
        <v>188</v>
      </c>
      <c r="B280" s="31" t="s">
        <v>3067</v>
      </c>
      <c r="C280" s="31"/>
    </row>
    <row r="281" spans="1:3">
      <c r="A281" t="s">
        <v>12</v>
      </c>
      <c r="B281" s="31" t="s">
        <v>3067</v>
      </c>
      <c r="C281" s="31"/>
    </row>
    <row r="282" spans="1:3">
      <c r="A282" t="s">
        <v>181</v>
      </c>
      <c r="B282" s="31" t="s">
        <v>3067</v>
      </c>
      <c r="C282" s="31"/>
    </row>
    <row r="283" spans="1:3">
      <c r="A283" t="s">
        <v>184</v>
      </c>
      <c r="B283" s="31" t="s">
        <v>3067</v>
      </c>
      <c r="C283" s="31"/>
    </row>
    <row r="284" spans="1:3">
      <c r="A284" t="s">
        <v>183</v>
      </c>
      <c r="B284" s="31" t="s">
        <v>3067</v>
      </c>
      <c r="C284" s="31"/>
    </row>
    <row r="285" spans="1:3">
      <c r="A285" t="s">
        <v>11</v>
      </c>
      <c r="B285" s="31" t="s">
        <v>3067</v>
      </c>
      <c r="C285" s="31"/>
    </row>
    <row r="286" spans="1:3">
      <c r="A286" t="s">
        <v>172</v>
      </c>
      <c r="B286" s="31" t="s">
        <v>3067</v>
      </c>
      <c r="C286" s="31"/>
    </row>
    <row r="287" spans="1:3">
      <c r="A287" t="s">
        <v>171</v>
      </c>
      <c r="B287" s="31" t="s">
        <v>3067</v>
      </c>
      <c r="C287" s="31"/>
    </row>
    <row r="288" spans="1:3">
      <c r="A288" t="s">
        <v>176</v>
      </c>
      <c r="B288" s="31" t="s">
        <v>3067</v>
      </c>
      <c r="C288" s="31"/>
    </row>
    <row r="289" spans="1:3">
      <c r="A289" t="s">
        <v>175</v>
      </c>
      <c r="B289" s="31" t="s">
        <v>3067</v>
      </c>
      <c r="C289" s="31"/>
    </row>
    <row r="290" spans="1:3">
      <c r="A290" t="s">
        <v>190</v>
      </c>
      <c r="B290" s="31" t="s">
        <v>3067</v>
      </c>
      <c r="C290" s="31"/>
    </row>
    <row r="291" spans="1:3">
      <c r="A291" t="s">
        <v>10</v>
      </c>
      <c r="B291" s="31" t="s">
        <v>3067</v>
      </c>
      <c r="C291" s="31"/>
    </row>
    <row r="292" spans="1:3">
      <c r="A292" t="s">
        <v>136</v>
      </c>
      <c r="B292" s="31" t="s">
        <v>3067</v>
      </c>
      <c r="C292" s="31"/>
    </row>
    <row r="293" spans="1:3">
      <c r="A293" t="s">
        <v>141</v>
      </c>
      <c r="B293" s="31" t="s">
        <v>3067</v>
      </c>
      <c r="C293" s="31"/>
    </row>
    <row r="294" spans="1:3">
      <c r="A294" t="s">
        <v>139</v>
      </c>
      <c r="B294" s="31" t="s">
        <v>3067</v>
      </c>
      <c r="C294" s="31"/>
    </row>
    <row r="295" spans="1:3">
      <c r="A295" t="s">
        <v>137</v>
      </c>
      <c r="B295" s="31" t="s">
        <v>3067</v>
      </c>
      <c r="C295" s="31"/>
    </row>
    <row r="296" spans="1:3">
      <c r="A296" t="s">
        <v>601</v>
      </c>
      <c r="B296" s="31" t="s">
        <v>3035</v>
      </c>
      <c r="C296" s="31"/>
    </row>
    <row r="297" spans="1:3">
      <c r="A297" t="s">
        <v>599</v>
      </c>
      <c r="B297" s="31" t="s">
        <v>3035</v>
      </c>
      <c r="C297" s="31"/>
    </row>
    <row r="298" spans="1:3">
      <c r="A298" t="s">
        <v>601</v>
      </c>
      <c r="B298" s="31" t="s">
        <v>3035</v>
      </c>
      <c r="C298" s="31"/>
    </row>
    <row r="299" spans="1:3">
      <c r="A299" t="s">
        <v>601</v>
      </c>
      <c r="B299" s="31" t="s">
        <v>3035</v>
      </c>
      <c r="C299" s="31"/>
    </row>
    <row r="300" spans="1:3">
      <c r="A300" t="s">
        <v>54</v>
      </c>
      <c r="B300" s="31" t="s">
        <v>3032</v>
      </c>
      <c r="C300" s="31"/>
    </row>
    <row r="301" spans="1:3">
      <c r="A301" t="s">
        <v>63</v>
      </c>
      <c r="B301" s="31" t="s">
        <v>3032</v>
      </c>
      <c r="C301" s="31"/>
    </row>
    <row r="302" spans="1:3">
      <c r="A302" t="s">
        <v>161</v>
      </c>
      <c r="B302" s="31" t="s">
        <v>3059</v>
      </c>
      <c r="C302" s="31"/>
    </row>
    <row r="303" spans="1:3" ht="18" customHeight="1">
      <c r="A303" t="s">
        <v>1091</v>
      </c>
      <c r="B303" s="31" t="s">
        <v>3059</v>
      </c>
      <c r="C303" s="31"/>
    </row>
    <row r="304" spans="1:3">
      <c r="A304" t="s">
        <v>917</v>
      </c>
      <c r="B304" s="31" t="s">
        <v>3383</v>
      </c>
      <c r="C304" s="31"/>
    </row>
    <row r="305" spans="1:3">
      <c r="A305" t="s">
        <v>155</v>
      </c>
      <c r="B305" s="31" t="s">
        <v>2843</v>
      </c>
      <c r="C305" s="31"/>
    </row>
    <row r="306" spans="1:3">
      <c r="A306" t="s">
        <v>154</v>
      </c>
      <c r="B306" s="31" t="s">
        <v>2843</v>
      </c>
      <c r="C306" s="31"/>
    </row>
    <row r="307" spans="1:3">
      <c r="A307" t="s">
        <v>153</v>
      </c>
      <c r="B307" s="31" t="s">
        <v>2843</v>
      </c>
      <c r="C307" s="31"/>
    </row>
    <row r="308" spans="1:3">
      <c r="A308" t="s">
        <v>154</v>
      </c>
      <c r="B308" s="31" t="s">
        <v>2843</v>
      </c>
      <c r="C308" s="31"/>
    </row>
    <row r="309" spans="1:3">
      <c r="A309" t="s">
        <v>25</v>
      </c>
      <c r="B309" s="31" t="s">
        <v>3007</v>
      </c>
      <c r="C309" s="31"/>
    </row>
    <row r="310" spans="1:3">
      <c r="A310" t="s">
        <v>24</v>
      </c>
      <c r="B310" s="31" t="s">
        <v>3007</v>
      </c>
      <c r="C310" s="31"/>
    </row>
    <row r="311" spans="1:3">
      <c r="A311" t="s">
        <v>22</v>
      </c>
      <c r="B311" s="31" t="s">
        <v>3007</v>
      </c>
      <c r="C311" s="31"/>
    </row>
    <row r="312" spans="1:3">
      <c r="A312" t="s">
        <v>30</v>
      </c>
      <c r="B312" s="31" t="s">
        <v>2788</v>
      </c>
      <c r="C312" s="31"/>
    </row>
    <row r="313" spans="1:3">
      <c r="A313" t="s">
        <v>152</v>
      </c>
      <c r="B313" s="31" t="s">
        <v>2788</v>
      </c>
      <c r="C313" s="31"/>
    </row>
    <row r="314" spans="1:3">
      <c r="A314" t="s">
        <v>160</v>
      </c>
      <c r="B314" s="31" t="s">
        <v>2787</v>
      </c>
      <c r="C314" s="31"/>
    </row>
    <row r="315" spans="1:3">
      <c r="A315" t="s">
        <v>2</v>
      </c>
      <c r="B315" s="31"/>
      <c r="C315" s="31"/>
    </row>
    <row r="316" spans="1:3">
      <c r="A316" t="s">
        <v>193</v>
      </c>
      <c r="B316" s="31"/>
      <c r="C316" s="31"/>
    </row>
    <row r="317" spans="1:3">
      <c r="A317" t="s">
        <v>7</v>
      </c>
      <c r="B317" s="31"/>
      <c r="C317" s="31"/>
    </row>
    <row r="318" spans="1:3">
      <c r="A318" t="s">
        <v>6</v>
      </c>
      <c r="B318" s="31"/>
      <c r="C318" s="31"/>
    </row>
    <row r="319" spans="1:3">
      <c r="A319" t="s">
        <v>95</v>
      </c>
      <c r="B319" s="31"/>
      <c r="C319" s="31"/>
    </row>
    <row r="320" spans="1:3">
      <c r="A320" t="s">
        <v>37</v>
      </c>
      <c r="B320" s="31"/>
      <c r="C320" s="31"/>
    </row>
    <row r="321" spans="1:3">
      <c r="A321" t="s">
        <v>38</v>
      </c>
      <c r="B321" s="31"/>
      <c r="C321" s="31"/>
    </row>
    <row r="322" spans="1:3">
      <c r="A322" t="s">
        <v>41</v>
      </c>
      <c r="B322" s="31"/>
      <c r="C322" s="31"/>
    </row>
    <row r="323" spans="1:3">
      <c r="A323" t="s">
        <v>9</v>
      </c>
      <c r="B323" s="31"/>
      <c r="C323" s="31"/>
    </row>
    <row r="324" spans="1:3">
      <c r="A324" t="s">
        <v>142</v>
      </c>
      <c r="B324" s="31"/>
      <c r="C324" s="31"/>
    </row>
    <row r="325" spans="1:3">
      <c r="A325" t="s">
        <v>47</v>
      </c>
      <c r="B325" s="31"/>
      <c r="C325" s="31"/>
    </row>
    <row r="326" spans="1:3">
      <c r="A326" t="s">
        <v>165</v>
      </c>
      <c r="B326" s="31"/>
      <c r="C326" s="31"/>
    </row>
    <row r="327" spans="1:3">
      <c r="A327" t="s">
        <v>166</v>
      </c>
      <c r="B327" s="31"/>
      <c r="C327" s="31"/>
    </row>
    <row r="328" spans="1:3">
      <c r="A328" t="s">
        <v>164</v>
      </c>
      <c r="B328" s="31"/>
      <c r="C328" s="31"/>
    </row>
    <row r="329" spans="1:3">
      <c r="A329" t="s">
        <v>168</v>
      </c>
      <c r="B329" s="31"/>
      <c r="C329" s="31"/>
    </row>
    <row r="330" spans="1:3">
      <c r="A330" t="s">
        <v>169</v>
      </c>
      <c r="B330" s="31"/>
      <c r="C330" s="31"/>
    </row>
    <row r="331" spans="1:3">
      <c r="A331" t="s">
        <v>167</v>
      </c>
      <c r="B331" s="31"/>
      <c r="C331" s="31"/>
    </row>
    <row r="332" spans="1:3">
      <c r="A332" t="s">
        <v>32</v>
      </c>
      <c r="B332" s="31"/>
      <c r="C332" s="31"/>
    </row>
    <row r="333" spans="1:3">
      <c r="A333" t="s">
        <v>151</v>
      </c>
      <c r="B333" s="31"/>
      <c r="C333" s="31"/>
    </row>
    <row r="334" spans="1:3">
      <c r="A334" t="s">
        <v>1379</v>
      </c>
      <c r="B334" s="31"/>
      <c r="C334" s="31"/>
    </row>
    <row r="335" spans="1:3">
      <c r="A335" t="s">
        <v>1380</v>
      </c>
      <c r="B335" s="31"/>
      <c r="C335" s="31"/>
    </row>
    <row r="336" spans="1:3">
      <c r="A336" t="s">
        <v>1418</v>
      </c>
      <c r="B336" s="31"/>
      <c r="C336" s="31"/>
    </row>
    <row r="337" spans="1:3">
      <c r="A337" t="s">
        <v>1656</v>
      </c>
      <c r="B337" s="31"/>
      <c r="C337" s="31"/>
    </row>
    <row r="338" spans="1:3">
      <c r="A338" t="s">
        <v>1667</v>
      </c>
      <c r="B338" s="31"/>
      <c r="C338" s="31"/>
    </row>
    <row r="339" spans="1:3">
      <c r="A339" t="s">
        <v>1685</v>
      </c>
      <c r="B339" s="31"/>
      <c r="C339" s="31"/>
    </row>
    <row r="340" spans="1:3">
      <c r="A340" t="s">
        <v>1686</v>
      </c>
      <c r="B340" s="31"/>
      <c r="C340" s="31"/>
    </row>
    <row r="341" spans="1:3">
      <c r="A341" t="s">
        <v>1687</v>
      </c>
      <c r="B341" s="31"/>
      <c r="C341" s="31"/>
    </row>
    <row r="342" spans="1:3">
      <c r="A342" t="s">
        <v>1688</v>
      </c>
      <c r="B342" s="31"/>
      <c r="C342" s="31"/>
    </row>
    <row r="343" spans="1:3">
      <c r="A343" t="s">
        <v>1689</v>
      </c>
      <c r="B343" s="31"/>
      <c r="C343" s="31"/>
    </row>
    <row r="344" spans="1:3">
      <c r="A344" t="s">
        <v>1690</v>
      </c>
      <c r="B344" s="31"/>
      <c r="C344" s="31"/>
    </row>
    <row r="345" spans="1:3">
      <c r="A345" t="s">
        <v>1691</v>
      </c>
      <c r="B345" s="31"/>
      <c r="C345" s="31"/>
    </row>
    <row r="346" spans="1:3">
      <c r="A346" t="s">
        <v>1692</v>
      </c>
      <c r="B346" s="31"/>
      <c r="C346" s="31"/>
    </row>
    <row r="347" spans="1:3">
      <c r="A347" t="s">
        <v>1693</v>
      </c>
      <c r="B347" s="31"/>
      <c r="C347" s="31"/>
    </row>
    <row r="348" spans="1:3">
      <c r="A348" t="s">
        <v>1694</v>
      </c>
      <c r="B348" s="31"/>
      <c r="C348" s="31"/>
    </row>
    <row r="349" spans="1:3">
      <c r="A349" t="s">
        <v>1695</v>
      </c>
      <c r="B349" s="31"/>
      <c r="C349" s="31"/>
    </row>
    <row r="350" spans="1:3">
      <c r="A350" t="s">
        <v>1696</v>
      </c>
      <c r="B350" s="31"/>
      <c r="C350" s="31"/>
    </row>
    <row r="351" spans="1:3">
      <c r="A351" t="s">
        <v>1697</v>
      </c>
      <c r="B351" s="31"/>
      <c r="C351" s="31"/>
    </row>
    <row r="352" spans="1:3">
      <c r="A352" t="s">
        <v>1698</v>
      </c>
      <c r="B352" s="31"/>
      <c r="C352" s="31"/>
    </row>
    <row r="353" spans="1:3">
      <c r="A353" t="s">
        <v>1699</v>
      </c>
      <c r="B353" s="31"/>
      <c r="C353" s="31"/>
    </row>
    <row r="354" spans="1:3">
      <c r="A354" t="s">
        <v>1700</v>
      </c>
      <c r="B354" s="31"/>
      <c r="C354" s="31"/>
    </row>
    <row r="355" spans="1:3">
      <c r="A355" t="s">
        <v>1701</v>
      </c>
      <c r="B355" s="31"/>
      <c r="C355" s="31"/>
    </row>
    <row r="356" spans="1:3">
      <c r="A356" t="s">
        <v>1702</v>
      </c>
      <c r="B356" s="31"/>
      <c r="C356" s="31"/>
    </row>
    <row r="357" spans="1:3">
      <c r="A357" t="s">
        <v>1703</v>
      </c>
      <c r="B357" s="31"/>
      <c r="C357" s="31"/>
    </row>
    <row r="358" spans="1:3">
      <c r="A358" t="s">
        <v>1704</v>
      </c>
      <c r="B358" s="31"/>
      <c r="C358" s="31"/>
    </row>
    <row r="359" spans="1:3">
      <c r="A359" t="s">
        <v>1705</v>
      </c>
      <c r="B359" s="31"/>
      <c r="C359" s="31"/>
    </row>
    <row r="360" spans="1:3">
      <c r="A360" t="s">
        <v>1706</v>
      </c>
      <c r="B360" s="31"/>
      <c r="C360" s="31"/>
    </row>
    <row r="361" spans="1:3">
      <c r="A361" t="s">
        <v>1707</v>
      </c>
      <c r="B361" s="31"/>
      <c r="C361" s="31"/>
    </row>
    <row r="362" spans="1:3">
      <c r="A362" t="s">
        <v>1708</v>
      </c>
      <c r="B362" s="31"/>
      <c r="C362" s="31"/>
    </row>
    <row r="363" spans="1:3">
      <c r="A363" t="s">
        <v>1709</v>
      </c>
      <c r="B363" s="31"/>
      <c r="C363" s="31"/>
    </row>
    <row r="364" spans="1:3">
      <c r="A364" t="s">
        <v>1710</v>
      </c>
      <c r="B364" s="31"/>
      <c r="C364" s="31"/>
    </row>
    <row r="365" spans="1:3">
      <c r="A365" t="s">
        <v>1711</v>
      </c>
      <c r="B365" s="31"/>
      <c r="C365" s="31"/>
    </row>
    <row r="366" spans="1:3">
      <c r="A366" t="s">
        <v>1712</v>
      </c>
      <c r="B366" s="31"/>
      <c r="C366" s="31"/>
    </row>
    <row r="367" spans="1:3">
      <c r="A367" t="s">
        <v>1713</v>
      </c>
      <c r="B367" s="31"/>
      <c r="C367" s="31"/>
    </row>
    <row r="368" spans="1:3">
      <c r="A368" t="s">
        <v>1714</v>
      </c>
      <c r="B368" s="31"/>
      <c r="C368" s="31"/>
    </row>
    <row r="369" spans="1:3">
      <c r="A369" t="s">
        <v>1715</v>
      </c>
      <c r="B369" s="31"/>
      <c r="C369" s="31"/>
    </row>
    <row r="370" spans="1:3">
      <c r="A370" t="s">
        <v>1720</v>
      </c>
      <c r="B370" s="31"/>
      <c r="C370" s="31"/>
    </row>
    <row r="371" spans="1:3">
      <c r="A371" t="s">
        <v>1722</v>
      </c>
      <c r="B371" s="31"/>
      <c r="C371" s="31"/>
    </row>
    <row r="372" spans="1:3">
      <c r="A372" t="s">
        <v>1723</v>
      </c>
      <c r="B372" s="31"/>
      <c r="C372" s="31"/>
    </row>
    <row r="373" spans="1:3">
      <c r="A373" t="s">
        <v>1728</v>
      </c>
      <c r="B373" s="31"/>
      <c r="C373" s="31"/>
    </row>
    <row r="374" spans="1:3">
      <c r="A374" t="s">
        <v>1730</v>
      </c>
      <c r="B374" s="31"/>
      <c r="C374" s="31"/>
    </row>
    <row r="375" spans="1:3">
      <c r="A375" t="s">
        <v>1739</v>
      </c>
      <c r="B375" s="31"/>
      <c r="C375" s="31"/>
    </row>
    <row r="376" spans="1:3">
      <c r="A376" t="s">
        <v>1741</v>
      </c>
      <c r="B376" s="31"/>
      <c r="C376" s="31"/>
    </row>
    <row r="377" spans="1:3">
      <c r="A377" t="s">
        <v>1745</v>
      </c>
      <c r="B377" s="31"/>
      <c r="C377" s="31"/>
    </row>
    <row r="378" spans="1:3">
      <c r="A378" t="s">
        <v>1752</v>
      </c>
      <c r="B378" s="31"/>
      <c r="C378" s="31"/>
    </row>
    <row r="379" spans="1:3">
      <c r="A379" t="s">
        <v>1753</v>
      </c>
      <c r="B379" s="31"/>
      <c r="C379" s="31"/>
    </row>
    <row r="380" spans="1:3">
      <c r="A380" t="s">
        <v>1754</v>
      </c>
      <c r="B380" s="31"/>
      <c r="C380" s="31"/>
    </row>
    <row r="381" spans="1:3">
      <c r="A381" t="s">
        <v>1762</v>
      </c>
      <c r="B381" s="31"/>
      <c r="C381" s="31"/>
    </row>
    <row r="382" spans="1:3">
      <c r="A382" t="s">
        <v>1779</v>
      </c>
      <c r="B382" s="31"/>
      <c r="C382" s="31"/>
    </row>
    <row r="383" spans="1:3">
      <c r="A383" t="s">
        <v>1791</v>
      </c>
      <c r="B383" s="31"/>
      <c r="C383" s="31"/>
    </row>
    <row r="384" spans="1:3">
      <c r="A384" t="s">
        <v>1797</v>
      </c>
      <c r="B384" s="31"/>
      <c r="C384" s="31"/>
    </row>
    <row r="385" spans="1:3">
      <c r="A385" t="s">
        <v>1813</v>
      </c>
      <c r="B385" s="31"/>
      <c r="C385" s="31"/>
    </row>
    <row r="386" spans="1:3">
      <c r="A386" t="s">
        <v>1653</v>
      </c>
      <c r="B386" s="31"/>
      <c r="C386" s="31"/>
    </row>
    <row r="387" spans="1:3">
      <c r="A387" t="s">
        <v>1724</v>
      </c>
      <c r="B387" s="31"/>
      <c r="C387" s="31"/>
    </row>
    <row r="388" spans="1:3">
      <c r="A388" t="s">
        <v>1725</v>
      </c>
      <c r="B388" s="31"/>
      <c r="C388" s="31"/>
    </row>
    <row r="389" spans="1:3">
      <c r="A389" t="s">
        <v>1726</v>
      </c>
      <c r="B389" s="31"/>
      <c r="C389" s="31"/>
    </row>
    <row r="390" spans="1:3">
      <c r="A390" t="s">
        <v>1654</v>
      </c>
      <c r="B390" s="31"/>
      <c r="C390" s="31"/>
    </row>
    <row r="391" spans="1:3">
      <c r="A391" t="s">
        <v>1735</v>
      </c>
      <c r="B391" s="31"/>
      <c r="C391" s="31"/>
    </row>
    <row r="392" spans="1:3">
      <c r="A392" t="s">
        <v>1759</v>
      </c>
      <c r="B392" s="31"/>
      <c r="C392" s="31"/>
    </row>
    <row r="393" spans="1:3">
      <c r="A393" t="s">
        <v>1804</v>
      </c>
      <c r="B393" s="31"/>
      <c r="C393" s="31"/>
    </row>
    <row r="394" spans="1:3">
      <c r="A394" t="s">
        <v>2669</v>
      </c>
      <c r="B394" s="31"/>
      <c r="C394" s="31"/>
    </row>
    <row r="395" spans="1:3">
      <c r="A395" t="s">
        <v>2671</v>
      </c>
      <c r="B395" s="31"/>
      <c r="C395" s="31"/>
    </row>
    <row r="396" spans="1:3">
      <c r="A396" t="s">
        <v>2673</v>
      </c>
      <c r="B396" s="31"/>
      <c r="C396" s="31"/>
    </row>
    <row r="397" spans="1:3">
      <c r="A397" t="s">
        <v>1702</v>
      </c>
      <c r="B397" s="31"/>
      <c r="C397" s="31"/>
    </row>
    <row r="398" spans="1:3">
      <c r="A398" t="s">
        <v>2674</v>
      </c>
      <c r="B398" s="31"/>
      <c r="C398" s="31"/>
    </row>
    <row r="399" spans="1:3">
      <c r="A399" t="s">
        <v>2676</v>
      </c>
      <c r="B399" s="31"/>
      <c r="C399" s="31"/>
    </row>
    <row r="400" spans="1:3">
      <c r="A400" t="s">
        <v>2678</v>
      </c>
      <c r="B400" s="31"/>
      <c r="C400" s="31"/>
    </row>
    <row r="401" spans="1:3">
      <c r="A401" t="s">
        <v>2680</v>
      </c>
      <c r="B401" s="31"/>
      <c r="C401" s="31"/>
    </row>
    <row r="402" spans="1:3">
      <c r="A402" t="s">
        <v>2681</v>
      </c>
      <c r="B402" s="31"/>
      <c r="C402" s="31"/>
    </row>
    <row r="403" spans="1:3">
      <c r="A403" t="s">
        <v>2683</v>
      </c>
      <c r="B403" s="31"/>
      <c r="C403" s="31"/>
    </row>
    <row r="404" spans="1:3">
      <c r="A404" t="s">
        <v>2685</v>
      </c>
      <c r="B404" s="31"/>
      <c r="C404" s="31"/>
    </row>
    <row r="405" spans="1:3">
      <c r="A405" t="s">
        <v>2687</v>
      </c>
      <c r="B405" s="31"/>
      <c r="C405" s="31"/>
    </row>
    <row r="406" spans="1:3">
      <c r="A406" t="s">
        <v>2689</v>
      </c>
      <c r="B406" s="31"/>
      <c r="C406" s="31"/>
    </row>
    <row r="407" spans="1:3">
      <c r="A407" t="s">
        <v>2691</v>
      </c>
      <c r="B407" s="31"/>
      <c r="C407" s="31"/>
    </row>
    <row r="408" spans="1:3">
      <c r="A408" t="s">
        <v>2693</v>
      </c>
      <c r="B408" s="31"/>
      <c r="C408" s="31"/>
    </row>
    <row r="409" spans="1:3">
      <c r="A409" t="s">
        <v>1919</v>
      </c>
      <c r="B409" s="31"/>
      <c r="C409" s="31"/>
    </row>
    <row r="410" spans="1:3">
      <c r="A410" t="s">
        <v>1894</v>
      </c>
      <c r="B410" s="31"/>
      <c r="C410" s="31"/>
    </row>
    <row r="411" spans="1:3">
      <c r="A411" t="s">
        <v>2695</v>
      </c>
      <c r="B411" s="31"/>
      <c r="C411" s="31"/>
    </row>
    <row r="412" spans="1:3">
      <c r="A412" t="s">
        <v>1896</v>
      </c>
      <c r="B412" s="31"/>
      <c r="C412" s="31"/>
    </row>
    <row r="413" spans="1:3">
      <c r="A413" t="s">
        <v>2697</v>
      </c>
      <c r="B413" s="31"/>
      <c r="C413" s="31"/>
    </row>
    <row r="414" spans="1:3">
      <c r="A414" t="s">
        <v>2699</v>
      </c>
      <c r="B414" s="31"/>
      <c r="C414" s="31"/>
    </row>
    <row r="415" spans="1:3">
      <c r="A415" t="s">
        <v>2701</v>
      </c>
      <c r="B415" s="31"/>
      <c r="C415" s="31"/>
    </row>
    <row r="416" spans="1:3">
      <c r="A416" t="s">
        <v>2703</v>
      </c>
      <c r="B416" s="31"/>
      <c r="C416" s="31"/>
    </row>
    <row r="417" spans="1:3">
      <c r="A417" t="s">
        <v>1706</v>
      </c>
      <c r="B417" s="31"/>
      <c r="C417" s="31"/>
    </row>
    <row r="418" spans="1:3">
      <c r="A418" t="s">
        <v>2705</v>
      </c>
      <c r="B418" s="31"/>
      <c r="C418" s="31"/>
    </row>
    <row r="419" spans="1:3">
      <c r="A419" t="s">
        <v>2707</v>
      </c>
      <c r="B419" s="31"/>
      <c r="C419" s="31"/>
    </row>
    <row r="420" spans="1:3">
      <c r="A420" t="s">
        <v>2709</v>
      </c>
      <c r="B420" s="31"/>
      <c r="C420" s="31"/>
    </row>
    <row r="421" spans="1:3">
      <c r="A421" t="s">
        <v>2743</v>
      </c>
      <c r="B421" s="31"/>
      <c r="C421" s="31"/>
    </row>
    <row r="422" spans="1:3">
      <c r="A422" t="s">
        <v>2744</v>
      </c>
      <c r="B422" s="31"/>
      <c r="C422" s="31"/>
    </row>
    <row r="423" spans="1:3">
      <c r="A423" t="s">
        <v>588</v>
      </c>
      <c r="B423" s="31"/>
      <c r="C423" s="31"/>
    </row>
    <row r="424" spans="1:3">
      <c r="A424" t="s">
        <v>588</v>
      </c>
      <c r="B424" s="31"/>
      <c r="C424" s="31"/>
    </row>
    <row r="425" spans="1:3">
      <c r="A425" t="s">
        <v>588</v>
      </c>
      <c r="B425" s="31"/>
      <c r="C425" s="31"/>
    </row>
    <row r="426" spans="1:3">
      <c r="A426" t="s">
        <v>2761</v>
      </c>
      <c r="B426" s="31"/>
      <c r="C426" s="31"/>
    </row>
    <row r="427" spans="1:3">
      <c r="A427" t="s">
        <v>2763</v>
      </c>
      <c r="B427" s="31"/>
      <c r="C427" s="31"/>
    </row>
    <row r="428" spans="1:3">
      <c r="A428" t="s">
        <v>1101</v>
      </c>
      <c r="B428" t="s">
        <v>3067</v>
      </c>
      <c r="C428" s="31"/>
    </row>
    <row r="429" spans="1:3">
      <c r="A429" t="s">
        <v>45</v>
      </c>
      <c r="B429" s="31" t="s">
        <v>4435</v>
      </c>
      <c r="C429" s="31"/>
    </row>
    <row r="430" spans="1:3">
      <c r="A430" t="s">
        <v>4</v>
      </c>
      <c r="B430" t="s">
        <v>3683</v>
      </c>
      <c r="C430" s="31"/>
    </row>
    <row r="431" spans="1:3">
      <c r="A431" t="s">
        <v>5</v>
      </c>
      <c r="B431" s="31" t="s">
        <v>4436</v>
      </c>
      <c r="C431" s="31"/>
    </row>
    <row r="432" spans="1:3">
      <c r="A432" t="s">
        <v>17</v>
      </c>
      <c r="B432" s="31" t="s">
        <v>4436</v>
      </c>
      <c r="C432" s="31"/>
    </row>
    <row r="433" spans="1:3">
      <c r="A433" t="s">
        <v>15</v>
      </c>
      <c r="B433" s="31" t="s">
        <v>4436</v>
      </c>
      <c r="C433" s="31"/>
    </row>
    <row r="434" spans="1:3">
      <c r="A434" t="s">
        <v>16</v>
      </c>
      <c r="B434" s="31" t="s">
        <v>4436</v>
      </c>
      <c r="C434" s="31"/>
    </row>
    <row r="435" spans="1:3">
      <c r="A435" t="s">
        <v>1055</v>
      </c>
      <c r="B435" s="31" t="s">
        <v>4436</v>
      </c>
      <c r="C435" s="31"/>
    </row>
    <row r="436" spans="1:3">
      <c r="A436" t="s">
        <v>1056</v>
      </c>
      <c r="B436" s="31" t="s">
        <v>4436</v>
      </c>
      <c r="C436" s="31"/>
    </row>
    <row r="437" spans="1:3">
      <c r="A437" t="s">
        <v>1057</v>
      </c>
      <c r="B437" s="31" t="s">
        <v>4436</v>
      </c>
      <c r="C437" s="31"/>
    </row>
    <row r="438" spans="1:3">
      <c r="A438" t="s">
        <v>15</v>
      </c>
      <c r="B438" s="31" t="s">
        <v>4436</v>
      </c>
      <c r="C438" s="31"/>
    </row>
    <row r="439" spans="1:3">
      <c r="A439" t="s">
        <v>17</v>
      </c>
      <c r="B439" s="31" t="s">
        <v>4436</v>
      </c>
      <c r="C439" s="31"/>
    </row>
    <row r="440" spans="1:3">
      <c r="A440" t="s">
        <v>158</v>
      </c>
      <c r="B440" s="31" t="s">
        <v>4434</v>
      </c>
      <c r="C440" s="31"/>
    </row>
    <row r="441" spans="1:3">
      <c r="A441" t="s">
        <v>159</v>
      </c>
      <c r="B441" s="31" t="s">
        <v>4434</v>
      </c>
      <c r="C441" s="31"/>
    </row>
    <row r="442" spans="1:3">
      <c r="A442" t="s">
        <v>1167</v>
      </c>
      <c r="B442" s="31" t="s">
        <v>4434</v>
      </c>
      <c r="C442" s="31"/>
    </row>
    <row r="443" spans="1:3">
      <c r="A443" t="s">
        <v>1169</v>
      </c>
      <c r="B443" s="31" t="s">
        <v>4434</v>
      </c>
      <c r="C443" s="31"/>
    </row>
    <row r="444" spans="1:3">
      <c r="A444" t="s">
        <v>768</v>
      </c>
      <c r="B444" s="31" t="s">
        <v>4436</v>
      </c>
      <c r="C444" s="31"/>
    </row>
    <row r="445" spans="1:3">
      <c r="A445" t="s">
        <v>4</v>
      </c>
      <c r="B445" t="s">
        <v>3683</v>
      </c>
      <c r="C445" s="31"/>
    </row>
    <row r="446" spans="1:3">
      <c r="A446" t="s">
        <v>156</v>
      </c>
      <c r="B446" s="31" t="s">
        <v>4432</v>
      </c>
      <c r="C446" s="31"/>
    </row>
    <row r="447" spans="1:3">
      <c r="A447" t="s">
        <v>157</v>
      </c>
      <c r="B447" s="31" t="s">
        <v>4432</v>
      </c>
      <c r="C447" s="31"/>
    </row>
    <row r="448" spans="1:3">
      <c r="A448" t="s">
        <v>180</v>
      </c>
      <c r="B448" t="s">
        <v>3067</v>
      </c>
      <c r="C448" s="31"/>
    </row>
    <row r="449" spans="1:3">
      <c r="A449" t="s">
        <v>173</v>
      </c>
      <c r="B449" t="s">
        <v>3067</v>
      </c>
      <c r="C449" s="31"/>
    </row>
    <row r="450" spans="1:3">
      <c r="A450" t="s">
        <v>13</v>
      </c>
      <c r="B450" t="s">
        <v>3067</v>
      </c>
      <c r="C450" s="31"/>
    </row>
    <row r="451" spans="1:3">
      <c r="A451" t="s">
        <v>177</v>
      </c>
      <c r="B451" t="s">
        <v>3067</v>
      </c>
      <c r="C451" s="31"/>
    </row>
    <row r="452" spans="1:3">
      <c r="A452" t="s">
        <v>135</v>
      </c>
      <c r="B452" t="s">
        <v>3067</v>
      </c>
      <c r="C452" s="31"/>
    </row>
    <row r="453" spans="1:3">
      <c r="A453" t="s">
        <v>134</v>
      </c>
      <c r="B453" t="s">
        <v>3067</v>
      </c>
      <c r="C453" s="31"/>
    </row>
    <row r="454" spans="1:3">
      <c r="A454" t="s">
        <v>187</v>
      </c>
      <c r="B454" t="s">
        <v>3067</v>
      </c>
      <c r="C454" s="31"/>
    </row>
    <row r="455" spans="1:3">
      <c r="A455" t="s">
        <v>182</v>
      </c>
      <c r="B455" t="s">
        <v>3067</v>
      </c>
      <c r="C455" s="31"/>
    </row>
    <row r="456" spans="1:3">
      <c r="A456" t="s">
        <v>969</v>
      </c>
      <c r="B456" t="s">
        <v>3067</v>
      </c>
      <c r="C456" s="31"/>
    </row>
    <row r="457" spans="1:3">
      <c r="A457" t="s">
        <v>970</v>
      </c>
      <c r="B457" t="s">
        <v>3067</v>
      </c>
      <c r="C457" s="31"/>
    </row>
    <row r="458" spans="1:3">
      <c r="A458" t="s">
        <v>992</v>
      </c>
      <c r="B458" t="s">
        <v>3067</v>
      </c>
      <c r="C458" s="31"/>
    </row>
    <row r="459" spans="1:3">
      <c r="A459" t="s">
        <v>993</v>
      </c>
      <c r="B459" t="s">
        <v>3067</v>
      </c>
      <c r="C459" s="31"/>
    </row>
    <row r="460" spans="1:3">
      <c r="A460" t="s">
        <v>3</v>
      </c>
      <c r="B460" s="31" t="s">
        <v>4441</v>
      </c>
      <c r="C460" s="31"/>
    </row>
    <row r="461" spans="1:3">
      <c r="A461" t="s">
        <v>1101</v>
      </c>
      <c r="B461" t="s">
        <v>3934</v>
      </c>
      <c r="C461" s="31"/>
    </row>
    <row r="462" spans="1:3">
      <c r="A462" t="s">
        <v>45</v>
      </c>
      <c r="B462" s="31" t="s">
        <v>3094</v>
      </c>
      <c r="C462" s="31"/>
    </row>
    <row r="463" spans="1:3">
      <c r="A463" t="s">
        <v>4</v>
      </c>
      <c r="B463" t="s">
        <v>4440</v>
      </c>
      <c r="C463" s="31"/>
    </row>
    <row r="464" spans="1:3">
      <c r="A464" t="s">
        <v>5</v>
      </c>
      <c r="B464" s="31" t="s">
        <v>4433</v>
      </c>
      <c r="C464" s="31"/>
    </row>
    <row r="465" spans="1:3">
      <c r="A465" t="s">
        <v>17</v>
      </c>
      <c r="B465" s="31" t="s">
        <v>4433</v>
      </c>
      <c r="C465" s="31"/>
    </row>
    <row r="466" spans="1:3">
      <c r="A466" t="s">
        <v>15</v>
      </c>
      <c r="B466" s="31" t="s">
        <v>4433</v>
      </c>
      <c r="C466" s="31"/>
    </row>
    <row r="467" spans="1:3">
      <c r="A467" t="s">
        <v>16</v>
      </c>
      <c r="B467" s="31" t="s">
        <v>4433</v>
      </c>
      <c r="C467" s="31"/>
    </row>
    <row r="468" spans="1:3">
      <c r="A468" t="s">
        <v>1055</v>
      </c>
      <c r="B468" s="31" t="s">
        <v>4433</v>
      </c>
      <c r="C468" s="31"/>
    </row>
    <row r="469" spans="1:3">
      <c r="A469" t="s">
        <v>1056</v>
      </c>
      <c r="B469" s="31" t="s">
        <v>4433</v>
      </c>
      <c r="C469" s="31"/>
    </row>
    <row r="470" spans="1:3">
      <c r="A470" t="s">
        <v>1057</v>
      </c>
      <c r="B470" s="31" t="s">
        <v>4433</v>
      </c>
      <c r="C470" s="31"/>
    </row>
    <row r="471" spans="1:3">
      <c r="A471" t="s">
        <v>15</v>
      </c>
      <c r="B471" s="31" t="s">
        <v>4433</v>
      </c>
      <c r="C471" s="31"/>
    </row>
    <row r="472" spans="1:3">
      <c r="A472" t="s">
        <v>17</v>
      </c>
      <c r="B472" s="31" t="s">
        <v>4433</v>
      </c>
      <c r="C472" s="31"/>
    </row>
    <row r="473" spans="1:3">
      <c r="A473" t="s">
        <v>158</v>
      </c>
      <c r="B473" s="31" t="s">
        <v>4432</v>
      </c>
      <c r="C473" s="31"/>
    </row>
    <row r="474" spans="1:3">
      <c r="A474" t="s">
        <v>159</v>
      </c>
      <c r="B474" s="31" t="s">
        <v>4432</v>
      </c>
      <c r="C474" s="31"/>
    </row>
    <row r="475" spans="1:3">
      <c r="A475" t="s">
        <v>1167</v>
      </c>
      <c r="B475" s="31" t="s">
        <v>4432</v>
      </c>
      <c r="C475" s="31"/>
    </row>
    <row r="476" spans="1:3">
      <c r="A476" t="s">
        <v>1169</v>
      </c>
      <c r="B476" s="31" t="s">
        <v>4432</v>
      </c>
      <c r="C476" s="31"/>
    </row>
    <row r="477" spans="1:3">
      <c r="A477" t="s">
        <v>768</v>
      </c>
      <c r="B477" s="31" t="s">
        <v>4438</v>
      </c>
      <c r="C477" s="31"/>
    </row>
    <row r="478" spans="1:3">
      <c r="A478" t="s">
        <v>4</v>
      </c>
      <c r="B478" t="s">
        <v>4440</v>
      </c>
      <c r="C478" s="31"/>
    </row>
    <row r="479" spans="1:3">
      <c r="A479" t="s">
        <v>156</v>
      </c>
      <c r="B479" s="31" t="s">
        <v>4433</v>
      </c>
      <c r="C479" s="31"/>
    </row>
    <row r="480" spans="1:3">
      <c r="A480" t="s">
        <v>157</v>
      </c>
      <c r="B480" s="31" t="s">
        <v>4433</v>
      </c>
      <c r="C480" s="31"/>
    </row>
    <row r="481" spans="1:3">
      <c r="A481" t="s">
        <v>1101</v>
      </c>
      <c r="B481" t="s">
        <v>3048</v>
      </c>
      <c r="C481" s="31"/>
    </row>
    <row r="482" spans="1:3">
      <c r="A482" t="s">
        <v>45</v>
      </c>
      <c r="B482" s="31" t="s">
        <v>3916</v>
      </c>
      <c r="C482" s="31"/>
    </row>
    <row r="483" spans="1:3">
      <c r="A483" t="s">
        <v>4</v>
      </c>
      <c r="C483" s="31"/>
    </row>
    <row r="484" spans="1:3">
      <c r="A484" t="s">
        <v>5</v>
      </c>
      <c r="B484" s="31" t="s">
        <v>3032</v>
      </c>
      <c r="C484" s="31"/>
    </row>
    <row r="485" spans="1:3">
      <c r="A485" t="s">
        <v>17</v>
      </c>
      <c r="B485" s="31" t="s">
        <v>3032</v>
      </c>
      <c r="C485" s="31"/>
    </row>
    <row r="486" spans="1:3">
      <c r="A486" t="s">
        <v>15</v>
      </c>
      <c r="B486" s="31" t="s">
        <v>3032</v>
      </c>
      <c r="C486" s="31"/>
    </row>
    <row r="487" spans="1:3">
      <c r="A487" t="s">
        <v>16</v>
      </c>
      <c r="B487" s="31" t="s">
        <v>3032</v>
      </c>
      <c r="C487" s="31"/>
    </row>
    <row r="488" spans="1:3">
      <c r="A488" t="s">
        <v>1055</v>
      </c>
      <c r="B488" s="31" t="s">
        <v>3032</v>
      </c>
      <c r="C488" s="31"/>
    </row>
    <row r="489" spans="1:3">
      <c r="A489" t="s">
        <v>1056</v>
      </c>
      <c r="B489" s="31" t="s">
        <v>3032</v>
      </c>
      <c r="C489" s="31"/>
    </row>
    <row r="490" spans="1:3">
      <c r="A490" t="s">
        <v>1057</v>
      </c>
      <c r="B490" s="31" t="s">
        <v>3032</v>
      </c>
      <c r="C490" s="31"/>
    </row>
    <row r="491" spans="1:3">
      <c r="A491" t="s">
        <v>15</v>
      </c>
      <c r="B491" s="31" t="s">
        <v>3032</v>
      </c>
      <c r="C491" s="31"/>
    </row>
    <row r="492" spans="1:3">
      <c r="A492" t="s">
        <v>17</v>
      </c>
      <c r="B492" s="31" t="s">
        <v>3032</v>
      </c>
      <c r="C492" s="31"/>
    </row>
    <row r="493" spans="1:3">
      <c r="A493" t="s">
        <v>158</v>
      </c>
      <c r="B493" s="31" t="s">
        <v>4433</v>
      </c>
      <c r="C493" s="31"/>
    </row>
    <row r="494" spans="1:3">
      <c r="A494" t="s">
        <v>159</v>
      </c>
      <c r="B494" s="31" t="s">
        <v>4433</v>
      </c>
      <c r="C494" s="31"/>
    </row>
    <row r="495" spans="1:3">
      <c r="A495" t="s">
        <v>1167</v>
      </c>
      <c r="B495" s="31" t="s">
        <v>4433</v>
      </c>
      <c r="C495" s="31"/>
    </row>
    <row r="496" spans="1:3">
      <c r="A496" t="s">
        <v>1169</v>
      </c>
      <c r="B496" s="31" t="s">
        <v>4433</v>
      </c>
      <c r="C496" s="31"/>
    </row>
    <row r="497" spans="1:3">
      <c r="A497" t="s">
        <v>768</v>
      </c>
      <c r="B497" s="31" t="s">
        <v>3919</v>
      </c>
      <c r="C497" s="31"/>
    </row>
    <row r="498" spans="1:3">
      <c r="A498" t="s">
        <v>1101</v>
      </c>
      <c r="B498" t="s">
        <v>3934</v>
      </c>
      <c r="C498" s="31"/>
    </row>
    <row r="499" spans="1:3">
      <c r="A499" t="s">
        <v>45</v>
      </c>
      <c r="B499" s="31" t="s">
        <v>3094</v>
      </c>
      <c r="C499" s="31"/>
    </row>
    <row r="500" spans="1:3">
      <c r="A500" t="s">
        <v>4</v>
      </c>
      <c r="B500" t="s">
        <v>4440</v>
      </c>
      <c r="C500" s="31"/>
    </row>
    <row r="501" spans="1:3">
      <c r="A501" t="s">
        <v>5</v>
      </c>
      <c r="B501" s="31" t="s">
        <v>4433</v>
      </c>
      <c r="C501" s="31"/>
    </row>
    <row r="502" spans="1:3">
      <c r="A502" t="s">
        <v>17</v>
      </c>
      <c r="B502" s="31" t="s">
        <v>4433</v>
      </c>
      <c r="C502" s="31"/>
    </row>
    <row r="503" spans="1:3">
      <c r="A503" t="s">
        <v>15</v>
      </c>
      <c r="B503" s="31" t="s">
        <v>4433</v>
      </c>
      <c r="C503" s="31"/>
    </row>
    <row r="504" spans="1:3">
      <c r="A504" t="s">
        <v>16</v>
      </c>
      <c r="B504" s="31" t="s">
        <v>4433</v>
      </c>
      <c r="C504" s="31"/>
    </row>
    <row r="505" spans="1:3">
      <c r="A505" t="s">
        <v>1055</v>
      </c>
      <c r="B505" s="31" t="s">
        <v>4433</v>
      </c>
      <c r="C505" s="31"/>
    </row>
    <row r="506" spans="1:3">
      <c r="A506" t="s">
        <v>1056</v>
      </c>
      <c r="B506" s="31" t="s">
        <v>4433</v>
      </c>
      <c r="C506" s="31"/>
    </row>
    <row r="507" spans="1:3">
      <c r="A507" t="s">
        <v>1057</v>
      </c>
      <c r="B507" s="31" t="s">
        <v>4433</v>
      </c>
      <c r="C507" s="31"/>
    </row>
    <row r="508" spans="1:3">
      <c r="A508" t="s">
        <v>15</v>
      </c>
      <c r="B508" s="31" t="s">
        <v>4433</v>
      </c>
      <c r="C508" s="31"/>
    </row>
    <row r="509" spans="1:3">
      <c r="A509" t="s">
        <v>17</v>
      </c>
      <c r="B509" s="31" t="s">
        <v>4433</v>
      </c>
      <c r="C509" s="31"/>
    </row>
    <row r="510" spans="1:3">
      <c r="A510" t="s">
        <v>1101</v>
      </c>
      <c r="C510" s="31"/>
    </row>
    <row r="511" spans="1:3">
      <c r="A511" t="s">
        <v>45</v>
      </c>
      <c r="B511" s="31"/>
      <c r="C511" s="31"/>
    </row>
    <row r="512" spans="1:3">
      <c r="A512" t="s">
        <v>3032</v>
      </c>
      <c r="C512" s="31"/>
    </row>
    <row r="513" spans="1:3">
      <c r="A513" t="s">
        <v>3921</v>
      </c>
      <c r="C513" s="31"/>
    </row>
    <row r="514" spans="1:3">
      <c r="A514" t="s">
        <v>3921</v>
      </c>
      <c r="C514" s="31"/>
    </row>
    <row r="515" spans="1:3">
      <c r="A515" t="s">
        <v>3921</v>
      </c>
      <c r="C515" s="31"/>
    </row>
    <row r="516" spans="1:3">
      <c r="A516" t="s">
        <v>3921</v>
      </c>
      <c r="C516" s="31"/>
    </row>
    <row r="517" spans="1:3">
      <c r="A517" t="s">
        <v>3921</v>
      </c>
      <c r="C517" s="31"/>
    </row>
    <row r="518" spans="1:3">
      <c r="A518" t="s">
        <v>3921</v>
      </c>
      <c r="C518" s="31"/>
    </row>
    <row r="519" spans="1:3">
      <c r="A519" t="s">
        <v>3921</v>
      </c>
      <c r="C519" s="31"/>
    </row>
    <row r="520" spans="1:3">
      <c r="A520" t="s">
        <v>3921</v>
      </c>
      <c r="C520" s="31"/>
    </row>
    <row r="521" spans="1:3">
      <c r="A521" t="s">
        <v>3921</v>
      </c>
      <c r="C521" s="31"/>
    </row>
    <row r="522" spans="1:3">
      <c r="A522" t="s">
        <v>2985</v>
      </c>
      <c r="B522" t="s">
        <v>3032</v>
      </c>
      <c r="C522" s="31"/>
    </row>
    <row r="523" spans="1:3">
      <c r="B523" s="31"/>
      <c r="C523" s="31"/>
    </row>
    <row r="524" spans="1:3">
      <c r="B524" s="31"/>
      <c r="C524" s="31"/>
    </row>
    <row r="525" spans="1:3">
      <c r="B525" s="31"/>
      <c r="C525" s="31"/>
    </row>
    <row r="526" spans="1:3">
      <c r="B526" s="31"/>
      <c r="C526" s="31"/>
    </row>
    <row r="527" spans="1:3">
      <c r="B527" s="31"/>
      <c r="C527" s="31"/>
    </row>
    <row r="528" spans="1:3">
      <c r="B528" s="31"/>
      <c r="C528" s="31"/>
    </row>
    <row r="529" spans="2:3">
      <c r="B529" s="31"/>
      <c r="C529" s="31"/>
    </row>
    <row r="530" spans="2:3">
      <c r="B530" s="31"/>
      <c r="C530" s="31"/>
    </row>
    <row r="531" spans="2:3">
      <c r="B531" s="31"/>
      <c r="C531" s="31"/>
    </row>
    <row r="532" spans="2:3">
      <c r="B532" s="31"/>
      <c r="C532" s="31"/>
    </row>
    <row r="533" spans="2:3">
      <c r="B533" s="31"/>
      <c r="C533" s="31"/>
    </row>
    <row r="534" spans="2:3">
      <c r="B534" s="31"/>
      <c r="C534" s="31"/>
    </row>
    <row r="535" spans="2:3">
      <c r="B535" s="31"/>
      <c r="C535" s="31"/>
    </row>
    <row r="536" spans="2:3">
      <c r="B536" s="31"/>
      <c r="C536" s="31"/>
    </row>
    <row r="537" spans="2:3">
      <c r="B537" s="31"/>
      <c r="C537" s="31"/>
    </row>
    <row r="538" spans="2:3">
      <c r="B538" s="31"/>
      <c r="C538" s="31"/>
    </row>
    <row r="539" spans="2:3">
      <c r="B539" s="31"/>
      <c r="C539" s="31"/>
    </row>
    <row r="540" spans="2:3">
      <c r="B540" s="31"/>
      <c r="C540" s="31"/>
    </row>
    <row r="541" spans="2:3">
      <c r="B541" s="31"/>
      <c r="C541" s="31"/>
    </row>
    <row r="542" spans="2:3">
      <c r="B542" s="31"/>
      <c r="C542" s="31"/>
    </row>
    <row r="543" spans="2:3">
      <c r="B543" s="31"/>
      <c r="C543" s="31"/>
    </row>
    <row r="544" spans="2:3">
      <c r="B544" s="31"/>
      <c r="C544" s="31"/>
    </row>
    <row r="545" spans="2:3">
      <c r="B545" s="31"/>
      <c r="C545" s="31"/>
    </row>
    <row r="546" spans="2:3">
      <c r="B546" s="31"/>
      <c r="C546" s="31"/>
    </row>
    <row r="547" spans="2:3">
      <c r="B547" s="31"/>
      <c r="C547" s="31"/>
    </row>
    <row r="548" spans="2:3">
      <c r="B548" s="31"/>
      <c r="C548" s="31"/>
    </row>
    <row r="549" spans="2:3">
      <c r="B549" s="31"/>
      <c r="C549" s="31"/>
    </row>
    <row r="550" spans="2:3">
      <c r="B550" s="31"/>
      <c r="C550" s="31"/>
    </row>
    <row r="551" spans="2:3">
      <c r="B551" s="31"/>
      <c r="C551" s="31"/>
    </row>
    <row r="552" spans="2:3">
      <c r="B552" s="31"/>
      <c r="C552" s="31"/>
    </row>
    <row r="553" spans="2:3">
      <c r="B553" s="31"/>
      <c r="C553" s="31"/>
    </row>
    <row r="554" spans="2:3">
      <c r="B554" s="31"/>
      <c r="C554" s="31"/>
    </row>
    <row r="555" spans="2:3">
      <c r="B555" s="31"/>
      <c r="C555" s="31"/>
    </row>
    <row r="556" spans="2:3">
      <c r="B556" s="31"/>
      <c r="C556" s="31"/>
    </row>
    <row r="557" spans="2:3">
      <c r="B557" s="31"/>
      <c r="C557" s="31"/>
    </row>
    <row r="558" spans="2:3">
      <c r="B558" s="31"/>
      <c r="C558" s="31"/>
    </row>
    <row r="559" spans="2:3">
      <c r="B559" s="31"/>
      <c r="C559" s="31"/>
    </row>
    <row r="560" spans="2:3">
      <c r="B560" s="31"/>
      <c r="C560" s="31"/>
    </row>
    <row r="561" spans="2:3">
      <c r="B561" s="31"/>
      <c r="C561" s="31"/>
    </row>
    <row r="562" spans="2:3">
      <c r="B562" s="31"/>
      <c r="C562" s="31"/>
    </row>
    <row r="563" spans="2:3">
      <c r="B563" s="31"/>
      <c r="C563" s="31"/>
    </row>
    <row r="564" spans="2:3">
      <c r="B564" s="31"/>
      <c r="C564" s="31"/>
    </row>
    <row r="565" spans="2:3">
      <c r="B565" s="31"/>
      <c r="C565" s="31"/>
    </row>
    <row r="566" spans="2:3">
      <c r="B566" s="31"/>
      <c r="C566" s="31"/>
    </row>
    <row r="567" spans="2:3">
      <c r="B567" s="31"/>
      <c r="C567" s="31"/>
    </row>
    <row r="568" spans="2:3">
      <c r="B568" s="31"/>
      <c r="C568" s="31"/>
    </row>
    <row r="569" spans="2:3">
      <c r="B569" s="31"/>
      <c r="C569" s="31"/>
    </row>
    <row r="570" spans="2:3">
      <c r="B570" s="31"/>
      <c r="C570" s="31"/>
    </row>
    <row r="571" spans="2:3">
      <c r="B571" s="31"/>
      <c r="C571" s="31"/>
    </row>
    <row r="572" spans="2:3">
      <c r="B572" s="31"/>
      <c r="C572" s="31"/>
    </row>
    <row r="573" spans="2:3">
      <c r="B573" s="31"/>
      <c r="C573" s="31"/>
    </row>
    <row r="574" spans="2:3">
      <c r="B574" s="31"/>
      <c r="C574" s="31"/>
    </row>
    <row r="575" spans="2:3">
      <c r="B575" s="31"/>
      <c r="C575" s="31"/>
    </row>
    <row r="576" spans="2:3">
      <c r="B576" s="31"/>
      <c r="C576" s="31"/>
    </row>
    <row r="577" spans="2:3">
      <c r="B577" s="31"/>
      <c r="C577" s="31"/>
    </row>
    <row r="578" spans="2:3">
      <c r="B578" s="31"/>
      <c r="C578" s="31"/>
    </row>
    <row r="579" spans="2:3">
      <c r="B579" s="31"/>
      <c r="C579" s="31"/>
    </row>
    <row r="580" spans="2:3">
      <c r="B580" s="31"/>
      <c r="C580" s="31"/>
    </row>
    <row r="581" spans="2:3">
      <c r="B581" s="31"/>
      <c r="C581" s="31"/>
    </row>
    <row r="582" spans="2:3">
      <c r="B582" s="31"/>
      <c r="C582" s="31"/>
    </row>
    <row r="583" spans="2:3">
      <c r="B583" s="31"/>
      <c r="C583" s="31"/>
    </row>
    <row r="584" spans="2:3">
      <c r="B584" s="31"/>
      <c r="C584" s="31"/>
    </row>
    <row r="585" spans="2:3">
      <c r="B585" s="31"/>
      <c r="C585" s="31"/>
    </row>
    <row r="586" spans="2:3">
      <c r="B586" s="31"/>
      <c r="C586" s="31"/>
    </row>
    <row r="587" spans="2:3">
      <c r="B587" s="31"/>
      <c r="C587" s="31"/>
    </row>
    <row r="588" spans="2:3">
      <c r="B588" s="31"/>
      <c r="C588" s="31"/>
    </row>
    <row r="589" spans="2:3">
      <c r="B589" s="31"/>
      <c r="C589" s="31"/>
    </row>
    <row r="590" spans="2:3">
      <c r="B590" s="31"/>
      <c r="C590" s="31"/>
    </row>
    <row r="591" spans="2:3">
      <c r="B591" s="31"/>
      <c r="C591" s="31"/>
    </row>
    <row r="592" spans="2:3">
      <c r="B592" s="31"/>
      <c r="C592" s="31"/>
    </row>
    <row r="593" spans="2:3">
      <c r="B593" s="31"/>
      <c r="C593" s="31"/>
    </row>
    <row r="594" spans="2:3">
      <c r="B594" s="31"/>
      <c r="C594" s="31"/>
    </row>
    <row r="595" spans="2:3">
      <c r="B595" s="31"/>
      <c r="C595" s="31"/>
    </row>
    <row r="596" spans="2:3">
      <c r="B596" s="31"/>
      <c r="C596" s="31"/>
    </row>
    <row r="597" spans="2:3">
      <c r="B597" s="31"/>
      <c r="C597" s="31"/>
    </row>
    <row r="598" spans="2:3">
      <c r="B598" s="31"/>
      <c r="C598" s="31"/>
    </row>
    <row r="599" spans="2:3">
      <c r="B599" s="31"/>
      <c r="C599" s="31"/>
    </row>
    <row r="600" spans="2:3">
      <c r="B600" s="31"/>
      <c r="C600" s="31"/>
    </row>
    <row r="601" spans="2:3">
      <c r="B601" s="31"/>
      <c r="C601" s="31"/>
    </row>
    <row r="602" spans="2:3">
      <c r="B602" s="31"/>
      <c r="C602" s="31"/>
    </row>
    <row r="603" spans="2:3">
      <c r="B603" s="31"/>
      <c r="C603" s="31"/>
    </row>
    <row r="604" spans="2:3">
      <c r="B604" s="31"/>
      <c r="C604" s="31"/>
    </row>
    <row r="605" spans="2:3">
      <c r="B605" s="31"/>
      <c r="C605" s="31"/>
    </row>
    <row r="606" spans="2:3">
      <c r="B606" s="31"/>
      <c r="C606" s="31"/>
    </row>
    <row r="607" spans="2:3">
      <c r="B607" s="31"/>
      <c r="C607" s="31"/>
    </row>
    <row r="608" spans="2:3">
      <c r="B608" s="31"/>
      <c r="C608" s="31"/>
    </row>
    <row r="609" spans="2:3">
      <c r="B609" s="31"/>
      <c r="C609" s="31"/>
    </row>
    <row r="610" spans="2:3">
      <c r="B610" s="31"/>
      <c r="C610" s="31"/>
    </row>
    <row r="611" spans="2:3">
      <c r="B611" s="31"/>
      <c r="C611" s="31"/>
    </row>
    <row r="612" spans="2:3">
      <c r="B612" s="31"/>
      <c r="C612" s="31"/>
    </row>
    <row r="613" spans="2:3">
      <c r="B613" s="31"/>
      <c r="C613" s="31"/>
    </row>
    <row r="614" spans="2:3">
      <c r="B614" s="31"/>
      <c r="C614" s="31"/>
    </row>
    <row r="615" spans="2:3">
      <c r="B615" s="31"/>
      <c r="C615" s="31"/>
    </row>
    <row r="616" spans="2:3">
      <c r="B616" s="31"/>
      <c r="C616" s="31"/>
    </row>
    <row r="617" spans="2:3">
      <c r="B617" s="31"/>
      <c r="C617" s="31"/>
    </row>
    <row r="618" spans="2:3">
      <c r="B618" s="31"/>
      <c r="C618" s="31"/>
    </row>
    <row r="619" spans="2:3">
      <c r="B619" s="31"/>
      <c r="C619" s="31"/>
    </row>
    <row r="620" spans="2:3">
      <c r="B620" s="31"/>
      <c r="C620" s="31"/>
    </row>
    <row r="621" spans="2:3">
      <c r="B621" s="31"/>
      <c r="C621" s="31"/>
    </row>
    <row r="622" spans="2:3">
      <c r="B622" s="31"/>
      <c r="C622" s="31"/>
    </row>
    <row r="623" spans="2:3">
      <c r="B623" s="31"/>
      <c r="C623" s="31"/>
    </row>
    <row r="624" spans="2:3">
      <c r="B624" s="31"/>
      <c r="C624" s="31"/>
    </row>
    <row r="625" spans="2:3">
      <c r="B625" s="31"/>
      <c r="C625" s="31"/>
    </row>
    <row r="626" spans="2:3">
      <c r="B626" s="31"/>
      <c r="C626" s="31"/>
    </row>
    <row r="627" spans="2:3">
      <c r="B627" s="31"/>
      <c r="C627" s="31"/>
    </row>
    <row r="628" spans="2:3">
      <c r="B628" s="31"/>
      <c r="C628" s="31"/>
    </row>
    <row r="629" spans="2:3">
      <c r="B629" s="31"/>
      <c r="C629" s="31"/>
    </row>
    <row r="630" spans="2:3">
      <c r="B630" s="31"/>
      <c r="C630" s="31"/>
    </row>
    <row r="631" spans="2:3">
      <c r="B631" s="31"/>
      <c r="C631" s="31"/>
    </row>
    <row r="632" spans="2:3">
      <c r="B632" s="31"/>
      <c r="C632" s="31"/>
    </row>
    <row r="633" spans="2:3">
      <c r="B633" s="31"/>
      <c r="C633" s="31"/>
    </row>
    <row r="634" spans="2:3">
      <c r="B634" s="31"/>
      <c r="C634" s="31"/>
    </row>
    <row r="635" spans="2:3">
      <c r="B635" s="31"/>
      <c r="C635" s="31"/>
    </row>
    <row r="636" spans="2:3">
      <c r="B636" s="31"/>
      <c r="C636" s="31"/>
    </row>
    <row r="637" spans="2:3">
      <c r="B637" s="31"/>
      <c r="C637" s="31"/>
    </row>
    <row r="638" spans="2:3">
      <c r="B638" s="31"/>
      <c r="C638" s="31"/>
    </row>
    <row r="639" spans="2:3">
      <c r="B639" s="31"/>
      <c r="C639" s="31"/>
    </row>
    <row r="640" spans="2:3">
      <c r="B640" s="31"/>
      <c r="C640" s="31"/>
    </row>
    <row r="641" spans="2:3">
      <c r="B641" s="31"/>
      <c r="C641" s="31"/>
    </row>
    <row r="642" spans="2:3">
      <c r="B642" s="31"/>
      <c r="C642" s="31"/>
    </row>
    <row r="643" spans="2:3">
      <c r="B643" s="31"/>
      <c r="C643" s="31"/>
    </row>
    <row r="644" spans="2:3">
      <c r="B644" s="31"/>
      <c r="C644" s="31"/>
    </row>
    <row r="645" spans="2:3">
      <c r="B645" s="31"/>
      <c r="C645" s="31"/>
    </row>
    <row r="646" spans="2:3">
      <c r="B646" s="31"/>
      <c r="C646" s="31"/>
    </row>
    <row r="647" spans="2:3">
      <c r="B647" s="31"/>
      <c r="C647" s="31"/>
    </row>
    <row r="648" spans="2:3">
      <c r="B648" s="31"/>
      <c r="C648" s="31"/>
    </row>
    <row r="649" spans="2:3">
      <c r="B649" s="31"/>
      <c r="C649" s="31"/>
    </row>
    <row r="650" spans="2:3">
      <c r="B650" s="31"/>
      <c r="C650" s="31"/>
    </row>
    <row r="651" spans="2:3">
      <c r="B651" s="31"/>
      <c r="C651" s="31"/>
    </row>
    <row r="652" spans="2:3">
      <c r="B652" s="31"/>
      <c r="C652" s="31"/>
    </row>
    <row r="653" spans="2:3">
      <c r="B653" s="31"/>
      <c r="C653" s="31"/>
    </row>
    <row r="654" spans="2:3">
      <c r="B654" s="31"/>
      <c r="C654" s="31"/>
    </row>
    <row r="655" spans="2:3">
      <c r="B655" s="31"/>
      <c r="C655" s="31"/>
    </row>
    <row r="656" spans="2:3">
      <c r="B656" s="31"/>
      <c r="C656" s="31"/>
    </row>
    <row r="657" spans="2:3">
      <c r="B657" s="31"/>
      <c r="C657" s="31"/>
    </row>
    <row r="658" spans="2:3">
      <c r="B658" s="31"/>
      <c r="C658" s="31"/>
    </row>
    <row r="659" spans="2:3">
      <c r="B659" s="31"/>
      <c r="C659" s="31"/>
    </row>
    <row r="660" spans="2:3">
      <c r="B660" s="31"/>
      <c r="C660" s="31"/>
    </row>
    <row r="661" spans="2:3">
      <c r="B661" s="31"/>
      <c r="C661" s="31"/>
    </row>
    <row r="662" spans="2:3">
      <c r="B662" s="31"/>
      <c r="C662" s="31"/>
    </row>
    <row r="663" spans="2:3">
      <c r="B663" s="31"/>
      <c r="C663" s="31"/>
    </row>
    <row r="664" spans="2:3">
      <c r="B664" s="31"/>
      <c r="C664" s="31"/>
    </row>
    <row r="665" spans="2:3">
      <c r="B665" s="31"/>
      <c r="C665" s="31"/>
    </row>
    <row r="666" spans="2:3">
      <c r="B666" s="31"/>
      <c r="C666" s="31"/>
    </row>
    <row r="667" spans="2:3">
      <c r="B667" s="31"/>
      <c r="C667" s="31"/>
    </row>
    <row r="668" spans="2:3">
      <c r="B668" s="31"/>
      <c r="C668" s="31"/>
    </row>
    <row r="669" spans="2:3">
      <c r="B669" s="31"/>
      <c r="C669" s="31"/>
    </row>
    <row r="670" spans="2:3">
      <c r="B670" s="31"/>
      <c r="C670" s="31"/>
    </row>
    <row r="671" spans="2:3">
      <c r="B671" s="31"/>
      <c r="C671" s="31"/>
    </row>
    <row r="672" spans="2:3">
      <c r="B672" s="31"/>
      <c r="C672" s="31"/>
    </row>
    <row r="673" spans="2:3">
      <c r="B673" s="31"/>
      <c r="C673" s="31"/>
    </row>
    <row r="674" spans="2:3">
      <c r="B674" s="31"/>
      <c r="C674" s="31"/>
    </row>
    <row r="675" spans="2:3">
      <c r="B675" s="31"/>
      <c r="C675" s="31"/>
    </row>
    <row r="676" spans="2:3">
      <c r="B676" s="31"/>
      <c r="C676" s="31"/>
    </row>
    <row r="677" spans="2:3">
      <c r="B677" s="31"/>
      <c r="C677" s="31"/>
    </row>
    <row r="678" spans="2:3">
      <c r="B678" s="31"/>
      <c r="C678" s="31"/>
    </row>
    <row r="679" spans="2:3">
      <c r="B679" s="31"/>
      <c r="C679" s="31"/>
    </row>
    <row r="680" spans="2:3">
      <c r="B680" s="31"/>
      <c r="C680" s="31"/>
    </row>
    <row r="681" spans="2:3">
      <c r="B681" s="31"/>
      <c r="C681" s="31"/>
    </row>
    <row r="682" spans="2:3">
      <c r="B682" s="31"/>
      <c r="C682" s="31"/>
    </row>
    <row r="683" spans="2:3">
      <c r="B683" s="31"/>
      <c r="C683" s="31"/>
    </row>
    <row r="684" spans="2:3">
      <c r="B684" s="31"/>
      <c r="C684" s="31"/>
    </row>
    <row r="685" spans="2:3">
      <c r="B685" s="31"/>
      <c r="C685" s="31"/>
    </row>
    <row r="686" spans="2:3">
      <c r="B686" s="31"/>
      <c r="C686" s="31"/>
    </row>
    <row r="687" spans="2:3">
      <c r="B687" s="31"/>
      <c r="C687" s="31"/>
    </row>
    <row r="688" spans="2:3">
      <c r="B688" s="31"/>
      <c r="C688" s="31"/>
    </row>
    <row r="689" spans="2:3">
      <c r="B689" s="31"/>
      <c r="C689" s="31"/>
    </row>
    <row r="690" spans="2:3">
      <c r="B690" s="31"/>
      <c r="C690" s="31"/>
    </row>
    <row r="691" spans="2:3">
      <c r="B691" s="31"/>
      <c r="C691" s="31"/>
    </row>
    <row r="692" spans="2:3">
      <c r="B692" s="31"/>
      <c r="C692" s="31"/>
    </row>
    <row r="693" spans="2:3">
      <c r="B693" s="31"/>
      <c r="C693" s="31"/>
    </row>
    <row r="694" spans="2:3">
      <c r="B694" s="31"/>
      <c r="C694" s="31"/>
    </row>
    <row r="695" spans="2:3">
      <c r="B695" s="31"/>
      <c r="C695" s="31"/>
    </row>
    <row r="696" spans="2:3">
      <c r="B696" s="31"/>
      <c r="C696" s="31"/>
    </row>
    <row r="697" spans="2:3">
      <c r="B697" s="31"/>
      <c r="C697" s="31"/>
    </row>
    <row r="698" spans="2:3">
      <c r="B698" s="31"/>
      <c r="C698" s="31"/>
    </row>
    <row r="699" spans="2:3">
      <c r="B699" s="31"/>
      <c r="C699" s="31"/>
    </row>
    <row r="700" spans="2:3">
      <c r="B700" s="31"/>
      <c r="C700" s="31"/>
    </row>
    <row r="701" spans="2:3">
      <c r="B701" s="31"/>
      <c r="C701" s="31"/>
    </row>
    <row r="702" spans="2:3">
      <c r="B702" s="31"/>
      <c r="C702" s="31"/>
    </row>
    <row r="703" spans="2:3">
      <c r="B703" s="31"/>
      <c r="C703" s="31"/>
    </row>
    <row r="704" spans="2:3">
      <c r="B704" s="31"/>
      <c r="C704" s="31"/>
    </row>
    <row r="705" spans="2:3">
      <c r="B705" s="31"/>
      <c r="C705" s="31"/>
    </row>
    <row r="706" spans="2:3">
      <c r="B706" s="31"/>
      <c r="C706" s="31"/>
    </row>
    <row r="707" spans="2:3">
      <c r="B707" s="31"/>
      <c r="C707" s="31"/>
    </row>
    <row r="708" spans="2:3">
      <c r="B708" s="31"/>
      <c r="C708" s="31"/>
    </row>
    <row r="709" spans="2:3">
      <c r="B709" s="31"/>
      <c r="C709" s="31"/>
    </row>
    <row r="710" spans="2:3">
      <c r="B710" s="31"/>
      <c r="C710" s="31"/>
    </row>
    <row r="711" spans="2:3">
      <c r="B711" s="31"/>
      <c r="C711" s="31"/>
    </row>
    <row r="712" spans="2:3">
      <c r="B712" s="31"/>
      <c r="C712" s="31"/>
    </row>
    <row r="713" spans="2:3">
      <c r="B713" s="31"/>
      <c r="C713" s="31"/>
    </row>
    <row r="714" spans="2:3">
      <c r="B714" s="31"/>
      <c r="C714" s="31"/>
    </row>
    <row r="715" spans="2:3">
      <c r="B715" s="31"/>
      <c r="C715" s="31"/>
    </row>
    <row r="716" spans="2:3">
      <c r="B716" s="31"/>
      <c r="C716" s="31"/>
    </row>
    <row r="717" spans="2:3">
      <c r="B717" s="31"/>
      <c r="C717" s="31"/>
    </row>
    <row r="718" spans="2:3">
      <c r="B718" s="31"/>
      <c r="C718" s="31"/>
    </row>
    <row r="719" spans="2:3">
      <c r="B719" s="31"/>
      <c r="C719" s="31"/>
    </row>
    <row r="720" spans="2:3">
      <c r="B720" s="31"/>
      <c r="C720" s="31"/>
    </row>
    <row r="721" spans="2:3">
      <c r="B721" s="31"/>
      <c r="C721" s="31"/>
    </row>
    <row r="722" spans="2:3">
      <c r="B722" s="31"/>
      <c r="C722" s="31"/>
    </row>
    <row r="723" spans="2:3">
      <c r="B723" s="31"/>
      <c r="C723" s="31"/>
    </row>
    <row r="724" spans="2:3">
      <c r="B724" s="31"/>
      <c r="C724" s="31"/>
    </row>
    <row r="725" spans="2:3">
      <c r="B725" s="31"/>
      <c r="C725" s="31"/>
    </row>
    <row r="726" spans="2:3">
      <c r="B726" s="31"/>
      <c r="C726" s="31"/>
    </row>
    <row r="727" spans="2:3">
      <c r="B727" s="31"/>
      <c r="C727" s="31"/>
    </row>
    <row r="728" spans="2:3">
      <c r="B728" s="31"/>
      <c r="C728" s="31"/>
    </row>
    <row r="729" spans="2:3">
      <c r="B729" s="31"/>
      <c r="C729" s="31"/>
    </row>
    <row r="730" spans="2:3">
      <c r="B730" s="31"/>
      <c r="C730" s="31"/>
    </row>
    <row r="731" spans="2:3">
      <c r="B731" s="31"/>
      <c r="C731" s="31"/>
    </row>
    <row r="732" spans="2:3">
      <c r="B732" s="31"/>
      <c r="C732" s="31"/>
    </row>
    <row r="733" spans="2:3">
      <c r="B733" s="31"/>
      <c r="C733" s="31"/>
    </row>
    <row r="734" spans="2:3">
      <c r="B734" s="31"/>
      <c r="C734" s="31"/>
    </row>
    <row r="735" spans="2:3">
      <c r="B735" s="31"/>
      <c r="C735" s="31"/>
    </row>
    <row r="736" spans="2:3">
      <c r="B736" s="31"/>
      <c r="C736" s="31"/>
    </row>
    <row r="737" spans="2:3">
      <c r="B737" s="31"/>
      <c r="C737" s="31"/>
    </row>
    <row r="738" spans="2:3">
      <c r="B738" s="31"/>
      <c r="C738" s="31"/>
    </row>
    <row r="739" spans="2:3">
      <c r="B739" s="31"/>
      <c r="C739" s="31"/>
    </row>
    <row r="740" spans="2:3">
      <c r="B740" s="31"/>
      <c r="C740" s="31"/>
    </row>
    <row r="741" spans="2:3">
      <c r="B741" s="31"/>
      <c r="C741" s="31"/>
    </row>
    <row r="742" spans="2:3">
      <c r="B742" s="31"/>
      <c r="C742" s="31"/>
    </row>
    <row r="743" spans="2:3">
      <c r="B743" s="31"/>
      <c r="C743" s="31"/>
    </row>
    <row r="744" spans="2:3">
      <c r="B744" s="31"/>
      <c r="C744" s="31"/>
    </row>
    <row r="745" spans="2:3">
      <c r="B745" s="31"/>
      <c r="C745" s="31"/>
    </row>
    <row r="746" spans="2:3">
      <c r="B746" s="31"/>
      <c r="C746" s="31"/>
    </row>
    <row r="747" spans="2:3">
      <c r="B747" s="31"/>
      <c r="C747" s="31"/>
    </row>
    <row r="748" spans="2:3">
      <c r="B748" s="31"/>
      <c r="C748" s="31"/>
    </row>
    <row r="749" spans="2:3">
      <c r="B749" s="31"/>
      <c r="C749" s="31"/>
    </row>
    <row r="750" spans="2:3">
      <c r="B750" s="31"/>
      <c r="C750" s="31"/>
    </row>
    <row r="751" spans="2:3">
      <c r="B751" s="31"/>
      <c r="C751" s="31"/>
    </row>
    <row r="752" spans="2:3">
      <c r="B752" s="31"/>
      <c r="C752" s="31"/>
    </row>
    <row r="753" spans="2:3">
      <c r="B753" s="31"/>
      <c r="C753" s="31"/>
    </row>
    <row r="754" spans="2:3">
      <c r="B754" s="31"/>
      <c r="C754" s="31"/>
    </row>
    <row r="755" spans="2:3">
      <c r="B755" s="31"/>
      <c r="C755" s="31"/>
    </row>
    <row r="756" spans="2:3">
      <c r="B756" s="31"/>
      <c r="C756" s="31"/>
    </row>
    <row r="757" spans="2:3">
      <c r="B757" s="31"/>
      <c r="C757" s="31"/>
    </row>
    <row r="758" spans="2:3">
      <c r="B758" s="31"/>
      <c r="C758" s="31"/>
    </row>
    <row r="759" spans="2:3">
      <c r="B759" s="31"/>
      <c r="C759" s="31"/>
    </row>
    <row r="760" spans="2:3">
      <c r="B760" s="31"/>
      <c r="C760" s="31"/>
    </row>
    <row r="761" spans="2:3">
      <c r="B761" s="31"/>
      <c r="C761" s="31"/>
    </row>
    <row r="762" spans="2:3">
      <c r="B762" s="31"/>
      <c r="C762" s="31"/>
    </row>
    <row r="763" spans="2:3">
      <c r="B763" s="31"/>
      <c r="C763" s="31"/>
    </row>
    <row r="764" spans="2:3">
      <c r="B764" s="31"/>
      <c r="C764" s="31"/>
    </row>
    <row r="765" spans="2:3">
      <c r="B765" s="31"/>
      <c r="C765" s="31"/>
    </row>
    <row r="766" spans="2:3">
      <c r="B766" s="31"/>
      <c r="C766" s="31"/>
    </row>
    <row r="767" spans="2:3">
      <c r="B767" s="31"/>
      <c r="C767" s="31"/>
    </row>
    <row r="768" spans="2:3">
      <c r="B768" s="31"/>
      <c r="C768" s="31"/>
    </row>
    <row r="769" spans="2:3">
      <c r="B769" s="31"/>
      <c r="C769" s="31"/>
    </row>
    <row r="770" spans="2:3">
      <c r="B770" s="31"/>
      <c r="C770" s="31"/>
    </row>
    <row r="771" spans="2:3">
      <c r="B771" s="31"/>
      <c r="C771" s="31"/>
    </row>
    <row r="772" spans="2:3">
      <c r="B772" s="31"/>
      <c r="C772" s="31"/>
    </row>
    <row r="773" spans="2:3">
      <c r="B773" s="31"/>
      <c r="C773" s="31"/>
    </row>
    <row r="774" spans="2:3">
      <c r="B774" s="31"/>
      <c r="C774" s="31"/>
    </row>
    <row r="775" spans="2:3">
      <c r="B775" s="31"/>
      <c r="C775" s="31"/>
    </row>
    <row r="776" spans="2:3">
      <c r="B776" s="31"/>
      <c r="C776" s="31"/>
    </row>
    <row r="777" spans="2:3">
      <c r="B777" s="31"/>
      <c r="C777" s="31"/>
    </row>
    <row r="778" spans="2:3">
      <c r="B778" s="31"/>
      <c r="C778" s="31"/>
    </row>
    <row r="779" spans="2:3">
      <c r="B779" s="31"/>
      <c r="C779" s="31"/>
    </row>
    <row r="780" spans="2:3">
      <c r="B780" s="31"/>
      <c r="C780" s="31"/>
    </row>
    <row r="781" spans="2:3">
      <c r="B781" s="31"/>
      <c r="C781" s="31"/>
    </row>
    <row r="782" spans="2:3">
      <c r="B782" s="31"/>
      <c r="C782" s="31"/>
    </row>
    <row r="783" spans="2:3">
      <c r="B783" s="31"/>
      <c r="C783" s="31"/>
    </row>
    <row r="784" spans="2:3">
      <c r="B784" s="31"/>
      <c r="C784" s="31"/>
    </row>
    <row r="785" spans="2:3">
      <c r="B785" s="31"/>
      <c r="C785" s="31"/>
    </row>
    <row r="786" spans="2:3">
      <c r="B786" s="31"/>
      <c r="C786" s="31"/>
    </row>
    <row r="787" spans="2:3">
      <c r="B787" s="31"/>
      <c r="C787" s="31"/>
    </row>
    <row r="788" spans="2:3">
      <c r="B788" s="31"/>
      <c r="C788" s="31"/>
    </row>
    <row r="789" spans="2:3">
      <c r="B789" s="31"/>
      <c r="C789" s="31"/>
    </row>
    <row r="790" spans="2:3">
      <c r="B790" s="31"/>
      <c r="C790" s="31"/>
    </row>
    <row r="791" spans="2:3">
      <c r="B791" s="31"/>
      <c r="C791" s="31"/>
    </row>
    <row r="792" spans="2:3">
      <c r="B792" s="31"/>
      <c r="C792" s="31"/>
    </row>
    <row r="793" spans="2:3">
      <c r="B793" s="31"/>
      <c r="C793" s="31"/>
    </row>
    <row r="794" spans="2:3">
      <c r="B794" s="31"/>
      <c r="C794" s="31"/>
    </row>
    <row r="795" spans="2:3">
      <c r="B795" s="31"/>
      <c r="C795" s="31"/>
    </row>
    <row r="796" spans="2:3">
      <c r="B796" s="31"/>
      <c r="C796" s="31"/>
    </row>
    <row r="797" spans="2:3">
      <c r="B797" s="31"/>
      <c r="C797" s="31"/>
    </row>
    <row r="798" spans="2:3">
      <c r="B798" s="31"/>
      <c r="C798" s="31"/>
    </row>
    <row r="799" spans="2:3">
      <c r="B799" s="31"/>
      <c r="C799" s="31"/>
    </row>
    <row r="800" spans="2:3">
      <c r="B800" s="31"/>
      <c r="C800" s="31"/>
    </row>
    <row r="801" spans="2:3">
      <c r="B801" s="31"/>
      <c r="C801" s="31"/>
    </row>
    <row r="802" spans="2:3">
      <c r="B802" s="31"/>
      <c r="C802" s="31"/>
    </row>
    <row r="803" spans="2:3">
      <c r="B803" s="31"/>
      <c r="C803" s="31"/>
    </row>
    <row r="804" spans="2:3">
      <c r="B804" s="31"/>
      <c r="C804" s="31"/>
    </row>
    <row r="805" spans="2:3">
      <c r="B805" s="31"/>
      <c r="C805" s="31"/>
    </row>
    <row r="806" spans="2:3">
      <c r="B806" s="31"/>
      <c r="C806" s="31"/>
    </row>
    <row r="807" spans="2:3">
      <c r="B807" s="31"/>
      <c r="C807" s="31"/>
    </row>
    <row r="808" spans="2:3">
      <c r="B808" s="31"/>
      <c r="C808" s="31"/>
    </row>
    <row r="809" spans="2:3">
      <c r="B809" s="31"/>
      <c r="C809" s="31"/>
    </row>
    <row r="810" spans="2:3">
      <c r="B810" s="31"/>
      <c r="C810" s="31"/>
    </row>
    <row r="811" spans="2:3">
      <c r="B811" s="31"/>
      <c r="C811" s="31"/>
    </row>
    <row r="812" spans="2:3">
      <c r="B812" s="31"/>
      <c r="C812" s="31"/>
    </row>
    <row r="813" spans="2:3">
      <c r="B813" s="31"/>
      <c r="C813" s="31"/>
    </row>
    <row r="814" spans="2:3">
      <c r="B814" s="31"/>
      <c r="C814" s="31"/>
    </row>
    <row r="815" spans="2:3">
      <c r="B815" s="31"/>
      <c r="C815" s="31"/>
    </row>
    <row r="816" spans="2:3">
      <c r="B816" s="31"/>
      <c r="C816" s="31"/>
    </row>
    <row r="817" spans="2:3">
      <c r="B817" s="31"/>
      <c r="C817" s="31"/>
    </row>
    <row r="818" spans="2:3">
      <c r="B818" s="31"/>
      <c r="C818" s="31"/>
    </row>
    <row r="819" spans="2:3">
      <c r="B819" s="31"/>
      <c r="C819" s="31"/>
    </row>
    <row r="820" spans="2:3">
      <c r="B820" s="31"/>
      <c r="C820" s="31"/>
    </row>
    <row r="821" spans="2:3">
      <c r="B821" s="31"/>
      <c r="C821" s="31"/>
    </row>
    <row r="822" spans="2:3">
      <c r="B822" s="31"/>
      <c r="C822" s="31"/>
    </row>
    <row r="823" spans="2:3">
      <c r="B823" s="31"/>
      <c r="C823" s="31"/>
    </row>
    <row r="824" spans="2:3">
      <c r="B824" s="31"/>
      <c r="C824" s="31"/>
    </row>
    <row r="825" spans="2:3">
      <c r="B825" s="31"/>
      <c r="C825" s="31"/>
    </row>
    <row r="826" spans="2:3">
      <c r="B826" s="31"/>
      <c r="C826" s="31"/>
    </row>
    <row r="827" spans="2:3">
      <c r="B827" s="31"/>
      <c r="C827" s="31"/>
    </row>
    <row r="828" spans="2:3">
      <c r="B828" s="31"/>
      <c r="C828" s="31"/>
    </row>
    <row r="829" spans="2:3">
      <c r="B829" s="31"/>
      <c r="C829" s="31"/>
    </row>
    <row r="830" spans="2:3">
      <c r="B830" s="31"/>
      <c r="C830" s="31"/>
    </row>
    <row r="831" spans="2:3">
      <c r="B831" s="31"/>
      <c r="C831" s="31"/>
    </row>
    <row r="832" spans="2:3">
      <c r="B832" s="31"/>
      <c r="C832" s="31"/>
    </row>
    <row r="833" spans="2:3">
      <c r="B833" s="31"/>
      <c r="C833" s="31"/>
    </row>
    <row r="834" spans="2:3">
      <c r="B834" s="31"/>
      <c r="C834" s="31"/>
    </row>
    <row r="835" spans="2:3">
      <c r="B835" s="31"/>
      <c r="C835" s="31"/>
    </row>
    <row r="836" spans="2:3">
      <c r="B836" s="31"/>
      <c r="C836" s="31"/>
    </row>
    <row r="837" spans="2:3">
      <c r="B837" s="31"/>
      <c r="C837" s="31"/>
    </row>
    <row r="838" spans="2:3">
      <c r="B838" s="31"/>
      <c r="C838" s="31"/>
    </row>
    <row r="839" spans="2:3">
      <c r="B839" s="31"/>
      <c r="C839" s="31"/>
    </row>
    <row r="840" spans="2:3">
      <c r="B840" s="31"/>
      <c r="C840" s="31"/>
    </row>
    <row r="841" spans="2:3">
      <c r="B841" s="31"/>
      <c r="C841" s="31"/>
    </row>
    <row r="842" spans="2:3">
      <c r="B842" s="31"/>
      <c r="C842" s="31"/>
    </row>
    <row r="843" spans="2:3">
      <c r="B843" s="31"/>
      <c r="C843" s="31"/>
    </row>
    <row r="844" spans="2:3">
      <c r="B844" s="31"/>
      <c r="C844" s="31"/>
    </row>
    <row r="845" spans="2:3">
      <c r="B845" s="31"/>
      <c r="C845" s="31"/>
    </row>
    <row r="846" spans="2:3">
      <c r="B846" s="31"/>
      <c r="C846" s="31"/>
    </row>
    <row r="847" spans="2:3">
      <c r="B847" s="31"/>
      <c r="C847" s="31"/>
    </row>
    <row r="848" spans="2:3">
      <c r="B848" s="31"/>
      <c r="C848" s="31"/>
    </row>
    <row r="849" spans="2:3">
      <c r="B849" s="31"/>
      <c r="C849" s="31"/>
    </row>
    <row r="850" spans="2:3">
      <c r="B850" s="31"/>
      <c r="C850" s="31"/>
    </row>
    <row r="851" spans="2:3">
      <c r="B851" s="31"/>
      <c r="C851" s="31"/>
    </row>
    <row r="852" spans="2:3">
      <c r="B852" s="31"/>
      <c r="C852" s="31"/>
    </row>
    <row r="853" spans="2:3">
      <c r="B853" s="31"/>
      <c r="C853" s="31"/>
    </row>
    <row r="854" spans="2:3">
      <c r="B854" s="31"/>
      <c r="C854" s="31"/>
    </row>
    <row r="855" spans="2:3">
      <c r="B855" s="31"/>
      <c r="C855" s="31"/>
    </row>
    <row r="856" spans="2:3">
      <c r="B856" s="31"/>
      <c r="C856" s="31"/>
    </row>
    <row r="857" spans="2:3">
      <c r="B857" s="31"/>
      <c r="C857" s="31"/>
    </row>
    <row r="858" spans="2:3">
      <c r="B858" s="31"/>
      <c r="C858" s="31"/>
    </row>
    <row r="859" spans="2:3">
      <c r="B859" s="31"/>
      <c r="C859" s="31"/>
    </row>
    <row r="860" spans="2:3">
      <c r="B860" s="31"/>
      <c r="C860" s="31"/>
    </row>
    <row r="861" spans="2:3">
      <c r="B861" s="31"/>
      <c r="C861" s="31"/>
    </row>
    <row r="862" spans="2:3">
      <c r="B862" s="31"/>
      <c r="C862" s="31"/>
    </row>
    <row r="863" spans="2:3">
      <c r="B863" s="31"/>
      <c r="C863" s="31"/>
    </row>
    <row r="864" spans="2:3">
      <c r="B864" s="31"/>
      <c r="C864" s="31"/>
    </row>
    <row r="865" spans="2:3">
      <c r="B865" s="31"/>
      <c r="C865" s="31"/>
    </row>
    <row r="866" spans="2:3">
      <c r="B866" s="31"/>
      <c r="C866" s="31"/>
    </row>
    <row r="867" spans="2:3">
      <c r="B867" s="31"/>
      <c r="C867" s="31"/>
    </row>
    <row r="868" spans="2:3">
      <c r="B868" s="31"/>
      <c r="C868" s="31"/>
    </row>
    <row r="869" spans="2:3">
      <c r="B869" s="31"/>
      <c r="C869" s="31"/>
    </row>
    <row r="870" spans="2:3">
      <c r="B870" s="31"/>
      <c r="C870" s="31"/>
    </row>
    <row r="871" spans="2:3">
      <c r="B871" s="31"/>
      <c r="C871" s="31"/>
    </row>
    <row r="872" spans="2:3">
      <c r="B872" s="31"/>
      <c r="C872" s="31"/>
    </row>
    <row r="873" spans="2:3">
      <c r="B873" s="31"/>
      <c r="C873" s="31"/>
    </row>
    <row r="874" spans="2:3">
      <c r="B874" s="31"/>
      <c r="C874" s="31"/>
    </row>
    <row r="875" spans="2:3">
      <c r="B875" s="31"/>
      <c r="C875" s="31"/>
    </row>
    <row r="876" spans="2:3">
      <c r="B876" s="31"/>
      <c r="C876" s="31"/>
    </row>
    <row r="877" spans="2:3">
      <c r="B877" s="31"/>
      <c r="C877" s="31"/>
    </row>
    <row r="878" spans="2:3">
      <c r="B878" s="31"/>
      <c r="C878" s="31"/>
    </row>
    <row r="879" spans="2:3">
      <c r="B879" s="31"/>
      <c r="C879" s="31"/>
    </row>
    <row r="880" spans="2:3">
      <c r="B880" s="31"/>
      <c r="C880" s="31"/>
    </row>
    <row r="881" spans="2:3">
      <c r="B881" s="31"/>
      <c r="C881" s="31"/>
    </row>
    <row r="882" spans="2:3">
      <c r="B882" s="31"/>
      <c r="C882" s="31"/>
    </row>
    <row r="883" spans="2:3">
      <c r="B883" s="31"/>
      <c r="C883" s="31"/>
    </row>
    <row r="884" spans="2:3">
      <c r="B884" s="31"/>
      <c r="C884" s="31"/>
    </row>
    <row r="885" spans="2:3">
      <c r="B885" s="31"/>
      <c r="C885" s="31"/>
    </row>
    <row r="886" spans="2:3">
      <c r="B886" s="31"/>
      <c r="C886" s="31"/>
    </row>
    <row r="887" spans="2:3">
      <c r="B887" s="31"/>
      <c r="C887" s="31"/>
    </row>
    <row r="888" spans="2:3">
      <c r="B888" s="31"/>
      <c r="C888" s="31"/>
    </row>
    <row r="889" spans="2:3">
      <c r="B889" s="31"/>
      <c r="C889" s="31"/>
    </row>
    <row r="890" spans="2:3">
      <c r="B890" s="31"/>
      <c r="C890" s="31"/>
    </row>
    <row r="891" spans="2:3">
      <c r="B891" s="31"/>
      <c r="C891" s="31"/>
    </row>
    <row r="892" spans="2:3">
      <c r="B892" s="31"/>
      <c r="C892" s="31"/>
    </row>
    <row r="893" spans="2:3">
      <c r="B893" s="31"/>
      <c r="C893" s="31"/>
    </row>
    <row r="894" spans="2:3">
      <c r="B894" s="31"/>
      <c r="C894" s="31"/>
    </row>
    <row r="895" spans="2:3">
      <c r="B895" s="31"/>
      <c r="C895" s="31"/>
    </row>
    <row r="896" spans="2:3">
      <c r="B896" s="31"/>
      <c r="C896" s="31"/>
    </row>
    <row r="897" spans="2:3">
      <c r="B897" s="31"/>
      <c r="C897" s="31"/>
    </row>
    <row r="898" spans="2:3">
      <c r="B898" s="31"/>
      <c r="C898" s="31"/>
    </row>
    <row r="899" spans="2:3">
      <c r="B899" s="31"/>
      <c r="C899" s="31"/>
    </row>
    <row r="900" spans="2:3">
      <c r="B900" s="31"/>
      <c r="C900" s="31"/>
    </row>
    <row r="901" spans="2:3">
      <c r="B901" s="31"/>
      <c r="C901" s="31"/>
    </row>
    <row r="902" spans="2:3">
      <c r="B902" s="31"/>
      <c r="C902" s="31"/>
    </row>
    <row r="903" spans="2:3">
      <c r="B903" s="31"/>
      <c r="C903" s="31"/>
    </row>
    <row r="904" spans="2:3">
      <c r="B904" s="31"/>
      <c r="C904" s="31"/>
    </row>
    <row r="905" spans="2:3">
      <c r="B905" s="31"/>
      <c r="C905" s="31"/>
    </row>
    <row r="906" spans="2:3">
      <c r="B906" s="31"/>
      <c r="C906" s="31"/>
    </row>
    <row r="907" spans="2:3">
      <c r="B907" s="31"/>
      <c r="C907" s="31"/>
    </row>
    <row r="908" spans="2:3">
      <c r="B908" s="31"/>
      <c r="C908" s="31"/>
    </row>
    <row r="909" spans="2:3">
      <c r="B909" s="31"/>
      <c r="C909" s="31"/>
    </row>
    <row r="910" spans="2:3">
      <c r="B910" s="31"/>
      <c r="C910" s="31"/>
    </row>
    <row r="911" spans="2:3">
      <c r="B911" s="31"/>
      <c r="C911" s="31"/>
    </row>
    <row r="912" spans="2:3">
      <c r="B912" s="31"/>
      <c r="C912" s="31"/>
    </row>
    <row r="913" spans="2:3">
      <c r="B913" s="31"/>
      <c r="C913" s="31"/>
    </row>
    <row r="914" spans="2:3">
      <c r="B914" s="31"/>
      <c r="C914" s="31"/>
    </row>
    <row r="915" spans="2:3">
      <c r="B915" s="31"/>
      <c r="C915" s="31"/>
    </row>
    <row r="916" spans="2:3">
      <c r="B916" s="31"/>
      <c r="C916" s="31"/>
    </row>
    <row r="917" spans="2:3">
      <c r="B917" s="31"/>
      <c r="C917" s="31"/>
    </row>
    <row r="918" spans="2:3">
      <c r="B918" s="31"/>
      <c r="C918" s="31"/>
    </row>
    <row r="919" spans="2:3">
      <c r="B919" s="31"/>
      <c r="C919" s="31"/>
    </row>
    <row r="920" spans="2:3">
      <c r="B920" s="31"/>
      <c r="C920" s="31"/>
    </row>
    <row r="921" spans="2:3">
      <c r="B921" s="31"/>
      <c r="C921" s="31"/>
    </row>
    <row r="922" spans="2:3">
      <c r="B922" s="31"/>
      <c r="C922" s="31"/>
    </row>
    <row r="923" spans="2:3">
      <c r="B923" s="31"/>
      <c r="C923" s="31"/>
    </row>
    <row r="924" spans="2:3">
      <c r="B924" s="31"/>
      <c r="C924" s="31"/>
    </row>
    <row r="925" spans="2:3">
      <c r="B925" s="31"/>
      <c r="C925" s="31"/>
    </row>
    <row r="926" spans="2:3">
      <c r="B926" s="31"/>
      <c r="C926" s="31"/>
    </row>
    <row r="927" spans="2:3">
      <c r="B927" s="31"/>
      <c r="C927" s="31"/>
    </row>
    <row r="928" spans="2:3">
      <c r="B928" s="31"/>
      <c r="C928" s="31"/>
    </row>
    <row r="929" spans="2:3">
      <c r="B929" s="31"/>
      <c r="C929" s="31"/>
    </row>
    <row r="930" spans="2:3">
      <c r="B930" s="31"/>
      <c r="C930" s="31"/>
    </row>
    <row r="931" spans="2:3">
      <c r="B931" s="31"/>
      <c r="C931" s="31"/>
    </row>
    <row r="932" spans="2:3">
      <c r="B932" s="31"/>
      <c r="C932" s="31"/>
    </row>
    <row r="933" spans="2:3">
      <c r="B933" s="31"/>
      <c r="C933" s="31"/>
    </row>
    <row r="934" spans="2:3">
      <c r="B934" s="31"/>
      <c r="C934" s="31"/>
    </row>
    <row r="935" spans="2:3">
      <c r="B935" s="31"/>
      <c r="C935" s="31"/>
    </row>
    <row r="936" spans="2:3">
      <c r="B936" s="31"/>
      <c r="C936" s="31"/>
    </row>
    <row r="937" spans="2:3">
      <c r="B937" s="31"/>
      <c r="C937" s="31"/>
    </row>
    <row r="938" spans="2:3">
      <c r="B938" s="31"/>
      <c r="C938" s="31"/>
    </row>
    <row r="939" spans="2:3">
      <c r="B939" s="31"/>
      <c r="C939" s="31"/>
    </row>
    <row r="940" spans="2:3">
      <c r="B940" s="31"/>
      <c r="C940" s="31"/>
    </row>
    <row r="941" spans="2:3">
      <c r="B941" s="31"/>
      <c r="C941" s="31"/>
    </row>
    <row r="942" spans="2:3">
      <c r="B942" s="31"/>
      <c r="C942" s="31"/>
    </row>
    <row r="943" spans="2:3">
      <c r="B943" s="31"/>
      <c r="C943" s="31"/>
    </row>
    <row r="944" spans="2:3">
      <c r="B944" s="31"/>
      <c r="C944" s="31"/>
    </row>
    <row r="945" spans="2:3">
      <c r="B945" s="31"/>
      <c r="C945" s="31"/>
    </row>
    <row r="946" spans="2:3">
      <c r="B946" s="31"/>
      <c r="C946" s="31"/>
    </row>
    <row r="947" spans="2:3">
      <c r="B947" s="31"/>
      <c r="C947" s="31"/>
    </row>
    <row r="948" spans="2:3">
      <c r="B948" s="31"/>
      <c r="C948" s="31"/>
    </row>
    <row r="949" spans="2:3">
      <c r="B949" s="31"/>
      <c r="C949" s="31"/>
    </row>
    <row r="950" spans="2:3">
      <c r="B950" s="31"/>
      <c r="C950" s="31"/>
    </row>
    <row r="951" spans="2:3">
      <c r="B951" s="31"/>
      <c r="C951" s="31"/>
    </row>
    <row r="952" spans="2:3">
      <c r="B952" s="31"/>
      <c r="C952" s="31"/>
    </row>
    <row r="953" spans="2:3">
      <c r="B953" s="31"/>
      <c r="C953" s="31"/>
    </row>
    <row r="954" spans="2:3">
      <c r="B954" s="31"/>
      <c r="C954" s="31"/>
    </row>
    <row r="955" spans="2:3">
      <c r="B955" s="31"/>
      <c r="C955" s="31"/>
    </row>
    <row r="956" spans="2:3">
      <c r="B956" s="31"/>
      <c r="C956" s="31"/>
    </row>
    <row r="957" spans="2:3">
      <c r="B957" s="31"/>
      <c r="C957" s="31"/>
    </row>
    <row r="958" spans="2:3">
      <c r="B958" s="31"/>
      <c r="C958" s="31"/>
    </row>
    <row r="959" spans="2:3">
      <c r="B959" s="31"/>
      <c r="C959" s="31"/>
    </row>
    <row r="960" spans="2:3">
      <c r="B960" s="31"/>
      <c r="C960" s="31"/>
    </row>
    <row r="961" spans="2:3">
      <c r="B961" s="31"/>
      <c r="C961" s="31"/>
    </row>
    <row r="962" spans="2:3">
      <c r="B962" s="31"/>
      <c r="C962" s="31"/>
    </row>
    <row r="963" spans="2:3">
      <c r="B963" s="31"/>
      <c r="C963" s="31"/>
    </row>
    <row r="964" spans="2:3">
      <c r="B964" s="31"/>
      <c r="C964" s="31"/>
    </row>
    <row r="965" spans="2:3">
      <c r="B965" s="31"/>
      <c r="C965" s="31"/>
    </row>
    <row r="966" spans="2:3">
      <c r="B966" s="31"/>
      <c r="C966" s="31"/>
    </row>
    <row r="967" spans="2:3">
      <c r="B967" s="31"/>
      <c r="C967" s="31"/>
    </row>
    <row r="968" spans="2:3">
      <c r="B968" s="31"/>
      <c r="C968" s="31"/>
    </row>
    <row r="969" spans="2:3">
      <c r="B969" s="31"/>
      <c r="C969" s="31"/>
    </row>
    <row r="970" spans="2:3">
      <c r="B970" s="31"/>
      <c r="C970" s="31"/>
    </row>
    <row r="971" spans="2:3">
      <c r="B971" s="31"/>
      <c r="C971" s="31"/>
    </row>
    <row r="972" spans="2:3">
      <c r="B972" s="31"/>
      <c r="C972" s="31"/>
    </row>
    <row r="973" spans="2:3">
      <c r="B973" s="31"/>
      <c r="C973" s="31"/>
    </row>
    <row r="974" spans="2:3">
      <c r="B974" s="31"/>
      <c r="C974" s="31"/>
    </row>
    <row r="975" spans="2:3">
      <c r="B975" s="31"/>
      <c r="C975" s="31"/>
    </row>
    <row r="976" spans="2:3">
      <c r="B976" s="31"/>
      <c r="C976" s="31"/>
    </row>
    <row r="977" spans="2:3">
      <c r="B977" s="31"/>
      <c r="C977" s="31"/>
    </row>
    <row r="978" spans="2:3">
      <c r="B978" s="31"/>
      <c r="C978" s="31"/>
    </row>
    <row r="979" spans="2:3">
      <c r="B979" s="31"/>
      <c r="C979" s="31"/>
    </row>
    <row r="980" spans="2:3">
      <c r="B980" s="31"/>
      <c r="C980" s="31"/>
    </row>
    <row r="981" spans="2:3">
      <c r="B981" s="31"/>
      <c r="C981" s="31"/>
    </row>
    <row r="982" spans="2:3">
      <c r="B982" s="31"/>
      <c r="C982" s="31"/>
    </row>
    <row r="983" spans="2:3">
      <c r="B983" s="31"/>
      <c r="C983" s="31"/>
    </row>
    <row r="984" spans="2:3">
      <c r="B984" s="31"/>
      <c r="C984" s="31"/>
    </row>
    <row r="985" spans="2:3">
      <c r="B985" s="31"/>
      <c r="C985" s="31"/>
    </row>
    <row r="986" spans="2:3">
      <c r="B986" s="31"/>
      <c r="C986" s="31"/>
    </row>
    <row r="987" spans="2:3">
      <c r="B987" s="31"/>
      <c r="C987" s="31"/>
    </row>
    <row r="988" spans="2:3">
      <c r="B988" s="31"/>
      <c r="C988" s="31"/>
    </row>
    <row r="989" spans="2:3">
      <c r="B989" s="31"/>
      <c r="C989" s="31"/>
    </row>
    <row r="990" spans="2:3">
      <c r="B990" s="31"/>
      <c r="C990" s="31"/>
    </row>
    <row r="991" spans="2:3">
      <c r="B991" s="31"/>
      <c r="C991" s="31"/>
    </row>
    <row r="992" spans="2:3">
      <c r="B992" s="31"/>
      <c r="C992" s="31"/>
    </row>
    <row r="993" spans="2:3">
      <c r="B993" s="31"/>
      <c r="C993" s="31"/>
    </row>
    <row r="994" spans="2:3">
      <c r="B994" s="31"/>
      <c r="C994" s="31"/>
    </row>
    <row r="995" spans="2:3">
      <c r="B995" s="31"/>
      <c r="C995" s="31"/>
    </row>
    <row r="996" spans="2:3">
      <c r="B996" s="31"/>
      <c r="C996" s="31"/>
    </row>
    <row r="997" spans="2:3">
      <c r="B997" s="31"/>
      <c r="C997" s="31"/>
    </row>
    <row r="998" spans="2:3">
      <c r="B998" s="31"/>
      <c r="C998" s="31"/>
    </row>
    <row r="999" spans="2:3">
      <c r="B999" s="31"/>
      <c r="C999" s="31"/>
    </row>
    <row r="1000" spans="2:3">
      <c r="B1000" s="31"/>
      <c r="C1000" s="31"/>
    </row>
    <row r="1001" spans="2:3">
      <c r="B1001" s="31"/>
      <c r="C1001" s="31"/>
    </row>
    <row r="1002" spans="2:3">
      <c r="B1002" s="31"/>
      <c r="C1002" s="31"/>
    </row>
    <row r="1003" spans="2:3">
      <c r="B1003" s="31"/>
      <c r="C1003" s="31"/>
    </row>
    <row r="1004" spans="2:3">
      <c r="B1004" s="31"/>
      <c r="C1004" s="31"/>
    </row>
    <row r="1005" spans="2:3">
      <c r="B1005" s="31"/>
      <c r="C1005" s="31"/>
    </row>
    <row r="1006" spans="2:3">
      <c r="B1006" s="31"/>
      <c r="C1006" s="31"/>
    </row>
    <row r="1007" spans="2:3">
      <c r="B1007" s="31"/>
      <c r="C1007" s="31"/>
    </row>
    <row r="1008" spans="2:3">
      <c r="B1008" s="31"/>
      <c r="C1008" s="31"/>
    </row>
    <row r="1009" spans="2:3">
      <c r="B1009" s="31"/>
      <c r="C1009" s="31"/>
    </row>
    <row r="1010" spans="2:3">
      <c r="B1010" s="31"/>
      <c r="C1010" s="31"/>
    </row>
    <row r="1011" spans="2:3">
      <c r="B1011" s="31"/>
      <c r="C1011" s="31"/>
    </row>
    <row r="1012" spans="2:3">
      <c r="B1012" s="31"/>
      <c r="C1012" s="31"/>
    </row>
    <row r="1013" spans="2:3">
      <c r="B1013" s="31"/>
      <c r="C1013" s="31"/>
    </row>
    <row r="1014" spans="2:3">
      <c r="B1014" s="31"/>
      <c r="C1014" s="31"/>
    </row>
    <row r="1015" spans="2:3">
      <c r="B1015" s="31"/>
      <c r="C1015" s="31"/>
    </row>
    <row r="1016" spans="2:3">
      <c r="B1016" s="31"/>
      <c r="C1016" s="31"/>
    </row>
    <row r="1017" spans="2:3">
      <c r="B1017" s="31"/>
      <c r="C1017" s="31"/>
    </row>
    <row r="1018" spans="2:3">
      <c r="B1018" s="31"/>
      <c r="C1018" s="31"/>
    </row>
    <row r="1019" spans="2:3">
      <c r="B1019" s="31"/>
      <c r="C1019" s="31"/>
    </row>
    <row r="1020" spans="2:3">
      <c r="B1020" s="31"/>
      <c r="C1020" s="31"/>
    </row>
    <row r="1021" spans="2:3">
      <c r="B1021" s="31"/>
      <c r="C1021" s="31"/>
    </row>
    <row r="1022" spans="2:3">
      <c r="B1022" s="31"/>
      <c r="C1022" s="31"/>
    </row>
    <row r="1023" spans="2:3">
      <c r="B1023" s="31"/>
      <c r="C1023" s="31"/>
    </row>
    <row r="1024" spans="2:3">
      <c r="B1024" s="31"/>
      <c r="C1024" s="31"/>
    </row>
    <row r="1025" spans="2:3">
      <c r="B1025" s="31"/>
      <c r="C1025" s="31"/>
    </row>
    <row r="1026" spans="2:3">
      <c r="B1026" s="31"/>
      <c r="C1026" s="31"/>
    </row>
    <row r="1027" spans="2:3">
      <c r="B1027" s="31"/>
      <c r="C1027" s="31"/>
    </row>
    <row r="1028" spans="2:3">
      <c r="B1028" s="31"/>
      <c r="C1028" s="31"/>
    </row>
    <row r="1029" spans="2:3">
      <c r="B1029" s="31"/>
      <c r="C1029" s="31"/>
    </row>
    <row r="1030" spans="2:3">
      <c r="B1030" s="31"/>
      <c r="C1030" s="31"/>
    </row>
    <row r="1031" spans="2:3">
      <c r="B1031" s="31"/>
      <c r="C1031" s="31"/>
    </row>
    <row r="1032" spans="2:3">
      <c r="B1032" s="31"/>
      <c r="C1032" s="31"/>
    </row>
    <row r="1033" spans="2:3">
      <c r="B1033" s="31"/>
      <c r="C1033" s="31"/>
    </row>
    <row r="1034" spans="2:3">
      <c r="B1034" s="31"/>
      <c r="C1034" s="31"/>
    </row>
    <row r="1035" spans="2:3">
      <c r="B1035" s="31"/>
      <c r="C1035" s="31"/>
    </row>
    <row r="1036" spans="2:3">
      <c r="B1036" s="31"/>
      <c r="C1036" s="31"/>
    </row>
    <row r="1037" spans="2:3">
      <c r="B1037" s="31"/>
      <c r="C1037" s="31"/>
    </row>
    <row r="1038" spans="2:3">
      <c r="B1038" s="31"/>
      <c r="C1038" s="31"/>
    </row>
    <row r="1039" spans="2:3">
      <c r="B1039" s="31"/>
      <c r="C1039" s="31"/>
    </row>
    <row r="1040" spans="2:3">
      <c r="B1040" s="31"/>
      <c r="C1040" s="31"/>
    </row>
    <row r="1041" spans="2:3">
      <c r="B1041" s="31"/>
      <c r="C1041" s="31"/>
    </row>
    <row r="1042" spans="2:3">
      <c r="B1042" s="31"/>
      <c r="C1042" s="31"/>
    </row>
    <row r="1043" spans="2:3">
      <c r="B1043" s="31"/>
      <c r="C1043" s="31"/>
    </row>
    <row r="1044" spans="2:3">
      <c r="B1044" s="31"/>
      <c r="C1044" s="31"/>
    </row>
    <row r="1045" spans="2:3">
      <c r="B1045" s="31"/>
      <c r="C1045" s="31"/>
    </row>
    <row r="1046" spans="2:3">
      <c r="B1046" s="31"/>
      <c r="C1046" s="31"/>
    </row>
    <row r="1047" spans="2:3">
      <c r="B1047" s="31"/>
      <c r="C1047" s="31"/>
    </row>
    <row r="1048" spans="2:3">
      <c r="B1048" s="31"/>
      <c r="C1048" s="31"/>
    </row>
    <row r="1049" spans="2:3">
      <c r="B1049" s="31"/>
      <c r="C1049" s="31"/>
    </row>
    <row r="1050" spans="2:3">
      <c r="B1050" s="31"/>
      <c r="C1050" s="31"/>
    </row>
    <row r="1051" spans="2:3">
      <c r="B1051" s="31"/>
      <c r="C1051" s="31"/>
    </row>
    <row r="1052" spans="2:3">
      <c r="B1052" s="31"/>
      <c r="C1052" s="31"/>
    </row>
    <row r="1053" spans="2:3">
      <c r="B1053" s="31"/>
      <c r="C1053" s="31"/>
    </row>
    <row r="1054" spans="2:3">
      <c r="B1054" s="31"/>
      <c r="C1054" s="31"/>
    </row>
    <row r="1055" spans="2:3">
      <c r="B1055" s="31"/>
      <c r="C1055" s="31"/>
    </row>
    <row r="1056" spans="2:3">
      <c r="B1056" s="31"/>
      <c r="C1056" s="31"/>
    </row>
    <row r="1057" spans="2:3">
      <c r="B1057" s="31"/>
      <c r="C1057" s="31"/>
    </row>
    <row r="1058" spans="2:3">
      <c r="B1058" s="31"/>
      <c r="C1058" s="31"/>
    </row>
    <row r="1059" spans="2:3">
      <c r="B1059" s="31"/>
      <c r="C1059" s="31"/>
    </row>
    <row r="1060" spans="2:3">
      <c r="B1060" s="31"/>
      <c r="C1060" s="31"/>
    </row>
    <row r="1061" spans="2:3">
      <c r="B1061" s="31"/>
      <c r="C1061" s="31"/>
    </row>
    <row r="1062" spans="2:3">
      <c r="B1062" s="31"/>
      <c r="C1062" s="31"/>
    </row>
    <row r="1063" spans="2:3">
      <c r="B1063" s="31"/>
      <c r="C1063" s="31"/>
    </row>
    <row r="1064" spans="2:3">
      <c r="B1064" s="31"/>
      <c r="C1064" s="31"/>
    </row>
    <row r="1065" spans="2:3">
      <c r="B1065" s="31"/>
      <c r="C1065" s="31"/>
    </row>
    <row r="1066" spans="2:3">
      <c r="B1066" s="31"/>
      <c r="C1066" s="31"/>
    </row>
    <row r="1067" spans="2:3">
      <c r="B1067" s="31"/>
      <c r="C1067" s="31"/>
    </row>
    <row r="1068" spans="2:3">
      <c r="B1068" s="31"/>
      <c r="C1068" s="31"/>
    </row>
    <row r="1069" spans="2:3">
      <c r="B1069" s="31"/>
      <c r="C1069" s="31"/>
    </row>
    <row r="1070" spans="2:3">
      <c r="B1070" s="31"/>
      <c r="C1070" s="31"/>
    </row>
    <row r="1071" spans="2:3">
      <c r="B1071" s="31"/>
      <c r="C1071" s="31"/>
    </row>
    <row r="1072" spans="2:3">
      <c r="B1072" s="31"/>
      <c r="C1072" s="31"/>
    </row>
    <row r="1073" spans="2:3">
      <c r="B1073" s="31"/>
      <c r="C1073" s="31"/>
    </row>
    <row r="1074" spans="2:3">
      <c r="B1074" s="31"/>
      <c r="C1074" s="31"/>
    </row>
    <row r="1075" spans="2:3">
      <c r="B1075" s="31"/>
      <c r="C1075" s="31"/>
    </row>
    <row r="1076" spans="2:3">
      <c r="B1076" s="31"/>
      <c r="C1076" s="31"/>
    </row>
    <row r="1077" spans="2:3">
      <c r="B1077" s="31"/>
      <c r="C1077" s="31"/>
    </row>
    <row r="1078" spans="2:3">
      <c r="B1078" s="31"/>
      <c r="C1078" s="31"/>
    </row>
    <row r="1079" spans="2:3">
      <c r="B1079" s="31"/>
      <c r="C1079" s="31"/>
    </row>
    <row r="1080" spans="2:3">
      <c r="B1080" s="31"/>
      <c r="C1080" s="31"/>
    </row>
    <row r="1081" spans="2:3">
      <c r="B1081" s="31"/>
      <c r="C1081" s="31"/>
    </row>
    <row r="1082" spans="2:3">
      <c r="B1082" s="31"/>
      <c r="C1082" s="31"/>
    </row>
    <row r="1083" spans="2:3">
      <c r="B1083" s="31"/>
      <c r="C1083" s="31"/>
    </row>
    <row r="1084" spans="2:3">
      <c r="B1084" s="31"/>
      <c r="C1084" s="31"/>
    </row>
    <row r="1085" spans="2:3">
      <c r="B1085" s="31"/>
      <c r="C1085" s="31"/>
    </row>
    <row r="1086" spans="2:3">
      <c r="B1086" s="31"/>
      <c r="C1086" s="31"/>
    </row>
    <row r="1087" spans="2:3">
      <c r="B1087" s="31"/>
      <c r="C1087" s="31"/>
    </row>
    <row r="1088" spans="2:3">
      <c r="B1088" s="31"/>
      <c r="C1088" s="31"/>
    </row>
    <row r="1089" spans="2:3">
      <c r="B1089" s="31"/>
      <c r="C1089" s="31"/>
    </row>
    <row r="1090" spans="2:3">
      <c r="B1090" s="31"/>
      <c r="C1090" s="31"/>
    </row>
    <row r="1091" spans="2:3">
      <c r="B1091" s="31"/>
      <c r="C1091" s="31"/>
    </row>
    <row r="1092" spans="2:3">
      <c r="B1092" s="31"/>
      <c r="C1092" s="31"/>
    </row>
    <row r="1093" spans="2:3">
      <c r="B1093" s="31"/>
      <c r="C1093" s="31"/>
    </row>
    <row r="1094" spans="2:3">
      <c r="B1094" s="31"/>
      <c r="C1094" s="31"/>
    </row>
    <row r="1095" spans="2:3">
      <c r="B1095" s="31"/>
      <c r="C1095" s="31"/>
    </row>
    <row r="1096" spans="2:3">
      <c r="B1096" s="31"/>
      <c r="C1096" s="31"/>
    </row>
    <row r="1097" spans="2:3">
      <c r="B1097" s="31"/>
      <c r="C1097" s="31"/>
    </row>
    <row r="1098" spans="2:3">
      <c r="B1098" s="31"/>
      <c r="C1098" s="31"/>
    </row>
    <row r="1099" spans="2:3">
      <c r="B1099" s="31"/>
      <c r="C1099" s="31"/>
    </row>
    <row r="1100" spans="2:3">
      <c r="B1100" s="31"/>
      <c r="C1100" s="31"/>
    </row>
    <row r="1101" spans="2:3">
      <c r="B1101" s="31"/>
      <c r="C1101" s="31"/>
    </row>
    <row r="1102" spans="2:3">
      <c r="B1102" s="31"/>
      <c r="C1102" s="31"/>
    </row>
    <row r="1103" spans="2:3">
      <c r="B1103" s="31"/>
      <c r="C1103" s="31"/>
    </row>
    <row r="1104" spans="2:3">
      <c r="B1104" s="31"/>
      <c r="C1104" s="31"/>
    </row>
    <row r="1105" spans="2:3">
      <c r="B1105" s="31"/>
      <c r="C1105" s="31"/>
    </row>
    <row r="1106" spans="2:3">
      <c r="B1106" s="31"/>
      <c r="C1106" s="31"/>
    </row>
    <row r="1107" spans="2:3">
      <c r="B1107" s="31"/>
      <c r="C1107" s="31"/>
    </row>
    <row r="1108" spans="2:3">
      <c r="B1108" s="31"/>
      <c r="C1108" s="31"/>
    </row>
    <row r="1109" spans="2:3">
      <c r="B1109" s="31"/>
      <c r="C1109" s="31"/>
    </row>
    <row r="1110" spans="2:3">
      <c r="B1110" s="31"/>
      <c r="C1110" s="31"/>
    </row>
    <row r="1111" spans="2:3">
      <c r="B1111" s="31"/>
      <c r="C1111" s="31"/>
    </row>
    <row r="1112" spans="2:3">
      <c r="B1112" s="31"/>
      <c r="C1112" s="31"/>
    </row>
    <row r="1113" spans="2:3">
      <c r="B1113" s="31"/>
      <c r="C1113" s="31"/>
    </row>
    <row r="1114" spans="2:3">
      <c r="B1114" s="31"/>
      <c r="C1114" s="31"/>
    </row>
    <row r="1115" spans="2:3">
      <c r="B1115" s="31"/>
      <c r="C1115" s="31"/>
    </row>
    <row r="1116" spans="2:3">
      <c r="B1116" s="31"/>
      <c r="C1116" s="31"/>
    </row>
    <row r="1117" spans="2:3">
      <c r="B1117" s="31"/>
      <c r="C1117" s="31"/>
    </row>
    <row r="1118" spans="2:3">
      <c r="B1118" s="31"/>
      <c r="C1118" s="31"/>
    </row>
    <row r="1119" spans="2:3">
      <c r="B1119" s="31"/>
      <c r="C1119" s="31"/>
    </row>
    <row r="1120" spans="2:3">
      <c r="B1120" s="31"/>
      <c r="C1120" s="31"/>
    </row>
    <row r="1121" spans="2:3">
      <c r="B1121" s="31"/>
      <c r="C1121" s="31"/>
    </row>
    <row r="1122" spans="2:3">
      <c r="B1122" s="31"/>
      <c r="C1122" s="31"/>
    </row>
    <row r="1123" spans="2:3">
      <c r="B1123" s="31"/>
      <c r="C1123" s="31"/>
    </row>
    <row r="1124" spans="2:3">
      <c r="B1124" s="31"/>
      <c r="C1124" s="31"/>
    </row>
    <row r="1125" spans="2:3">
      <c r="B1125" s="31"/>
      <c r="C1125" s="31"/>
    </row>
    <row r="1126" spans="2:3">
      <c r="B1126" s="31"/>
      <c r="C1126" s="31"/>
    </row>
    <row r="1127" spans="2:3">
      <c r="B1127" s="31"/>
      <c r="C1127" s="31"/>
    </row>
    <row r="1128" spans="2:3">
      <c r="B1128" s="31"/>
      <c r="C1128" s="31"/>
    </row>
    <row r="1129" spans="2:3">
      <c r="B1129" s="31"/>
      <c r="C1129" s="31"/>
    </row>
    <row r="1130" spans="2:3">
      <c r="B1130" s="31"/>
      <c r="C1130" s="31"/>
    </row>
    <row r="1131" spans="2:3">
      <c r="B1131" s="31"/>
      <c r="C1131" s="31"/>
    </row>
    <row r="1132" spans="2:3">
      <c r="B1132" s="31"/>
      <c r="C1132" s="31"/>
    </row>
    <row r="1133" spans="2:3">
      <c r="B1133" s="31"/>
      <c r="C1133" s="31"/>
    </row>
    <row r="1134" spans="2:3">
      <c r="B1134" s="31"/>
      <c r="C1134" s="31"/>
    </row>
    <row r="1135" spans="2:3">
      <c r="B1135" s="31"/>
      <c r="C1135" s="31"/>
    </row>
    <row r="1136" spans="2:3">
      <c r="B1136" s="31"/>
      <c r="C1136" s="31"/>
    </row>
    <row r="1137" spans="2:3">
      <c r="B1137" s="31"/>
      <c r="C1137" s="31"/>
    </row>
    <row r="1138" spans="2:3">
      <c r="B1138" s="31"/>
      <c r="C1138" s="31"/>
    </row>
    <row r="1139" spans="2:3">
      <c r="B1139" s="31"/>
      <c r="C1139" s="31"/>
    </row>
    <row r="1140" spans="2:3">
      <c r="B1140" s="31"/>
      <c r="C1140" s="31"/>
    </row>
    <row r="1141" spans="2:3">
      <c r="B1141" s="31"/>
      <c r="C1141" s="31"/>
    </row>
    <row r="1142" spans="2:3">
      <c r="B1142" s="31"/>
      <c r="C1142" s="31"/>
    </row>
    <row r="1143" spans="2:3">
      <c r="B1143" s="31"/>
      <c r="C1143" s="31"/>
    </row>
    <row r="1144" spans="2:3">
      <c r="B1144" s="31"/>
      <c r="C1144" s="31"/>
    </row>
    <row r="1145" spans="2:3">
      <c r="B1145" s="31"/>
      <c r="C1145" s="31"/>
    </row>
    <row r="1146" spans="2:3">
      <c r="B1146" s="31"/>
      <c r="C1146" s="31"/>
    </row>
    <row r="1147" spans="2:3">
      <c r="B1147" s="31"/>
      <c r="C1147" s="31"/>
    </row>
    <row r="1148" spans="2:3">
      <c r="B1148" s="31"/>
      <c r="C1148" s="31"/>
    </row>
    <row r="1149" spans="2:3">
      <c r="B1149" s="31"/>
      <c r="C1149" s="31"/>
    </row>
    <row r="1150" spans="2:3">
      <c r="B1150" s="31"/>
      <c r="C1150" s="31"/>
    </row>
    <row r="1151" spans="2:3">
      <c r="B1151" s="31"/>
      <c r="C1151" s="31"/>
    </row>
    <row r="1152" spans="2:3">
      <c r="B1152" s="31"/>
      <c r="C1152" s="31"/>
    </row>
    <row r="1153" spans="2:3">
      <c r="B1153" s="31"/>
      <c r="C1153" s="31"/>
    </row>
    <row r="1154" spans="2:3">
      <c r="B1154" s="31"/>
      <c r="C1154" s="31"/>
    </row>
    <row r="1155" spans="2:3">
      <c r="B1155" s="31"/>
      <c r="C1155" s="31"/>
    </row>
    <row r="1156" spans="2:3">
      <c r="B1156" s="31"/>
      <c r="C1156" s="31"/>
    </row>
    <row r="1157" spans="2:3">
      <c r="B1157" s="31"/>
      <c r="C1157" s="31"/>
    </row>
    <row r="1158" spans="2:3">
      <c r="B1158" s="31"/>
      <c r="C1158" s="31"/>
    </row>
    <row r="1159" spans="2:3">
      <c r="B1159" s="31"/>
      <c r="C1159" s="31"/>
    </row>
    <row r="1160" spans="2:3">
      <c r="B1160" s="31"/>
      <c r="C1160" s="31"/>
    </row>
    <row r="1161" spans="2:3">
      <c r="B1161" s="31"/>
      <c r="C1161" s="31"/>
    </row>
    <row r="1162" spans="2:3">
      <c r="B1162" s="31"/>
      <c r="C1162" s="31"/>
    </row>
    <row r="1163" spans="2:3">
      <c r="B1163" s="31"/>
      <c r="C1163" s="31"/>
    </row>
    <row r="1164" spans="2:3">
      <c r="B1164" s="31"/>
      <c r="C1164" s="31"/>
    </row>
    <row r="1165" spans="2:3">
      <c r="B1165" s="31"/>
      <c r="C1165" s="31"/>
    </row>
    <row r="1166" spans="2:3">
      <c r="B1166" s="31"/>
      <c r="C1166" s="31"/>
    </row>
    <row r="1167" spans="2:3">
      <c r="B1167" s="31"/>
      <c r="C1167" s="31"/>
    </row>
    <row r="1168" spans="2:3">
      <c r="B1168" s="31"/>
      <c r="C1168" s="31"/>
    </row>
    <row r="1169" spans="2:3">
      <c r="B1169" s="31"/>
      <c r="C1169" s="31"/>
    </row>
    <row r="1170" spans="2:3">
      <c r="B1170" s="31"/>
      <c r="C1170" s="31"/>
    </row>
    <row r="1171" spans="2:3">
      <c r="B1171" s="31"/>
      <c r="C1171" s="31"/>
    </row>
    <row r="1172" spans="2:3">
      <c r="B1172" s="31"/>
      <c r="C1172" s="31"/>
    </row>
    <row r="1173" spans="2:3">
      <c r="B1173" s="31"/>
      <c r="C1173" s="31"/>
    </row>
    <row r="1174" spans="2:3">
      <c r="B1174" s="31"/>
      <c r="C1174" s="31"/>
    </row>
    <row r="1175" spans="2:3">
      <c r="B1175" s="31"/>
      <c r="C1175" s="31"/>
    </row>
    <row r="1176" spans="2:3">
      <c r="B1176" s="31"/>
      <c r="C1176" s="31"/>
    </row>
    <row r="1177" spans="2:3">
      <c r="B1177" s="31"/>
      <c r="C1177" s="31"/>
    </row>
    <row r="1178" spans="2:3">
      <c r="B1178" s="31"/>
      <c r="C1178" s="31"/>
    </row>
    <row r="1179" spans="2:3">
      <c r="B1179" s="31"/>
      <c r="C1179" s="31"/>
    </row>
    <row r="1180" spans="2:3">
      <c r="B1180" s="31"/>
      <c r="C1180" s="31"/>
    </row>
    <row r="1181" spans="2:3">
      <c r="B1181" s="31"/>
      <c r="C1181" s="31"/>
    </row>
    <row r="1182" spans="2:3">
      <c r="B1182" s="31"/>
      <c r="C1182" s="31"/>
    </row>
    <row r="1183" spans="2:3">
      <c r="B1183" s="31"/>
      <c r="C1183" s="31"/>
    </row>
    <row r="1184" spans="2:3">
      <c r="B1184" s="31"/>
      <c r="C1184" s="31"/>
    </row>
    <row r="1185" spans="2:3">
      <c r="B1185" s="31"/>
      <c r="C1185" s="31"/>
    </row>
    <row r="1186" spans="2:3">
      <c r="B1186" s="31"/>
      <c r="C1186" s="31"/>
    </row>
    <row r="1187" spans="2:3">
      <c r="B1187" s="31"/>
      <c r="C1187" s="31"/>
    </row>
    <row r="1188" spans="2:3">
      <c r="B1188" s="31"/>
      <c r="C1188" s="31"/>
    </row>
    <row r="1189" spans="2:3">
      <c r="B1189" s="31"/>
      <c r="C1189" s="31"/>
    </row>
    <row r="1190" spans="2:3">
      <c r="B1190" s="31"/>
      <c r="C1190" s="31"/>
    </row>
    <row r="1191" spans="2:3">
      <c r="B1191" s="31"/>
      <c r="C1191" s="31"/>
    </row>
    <row r="1192" spans="2:3">
      <c r="B1192" s="31"/>
      <c r="C1192" s="31"/>
    </row>
    <row r="1193" spans="2:3">
      <c r="B1193" s="31"/>
      <c r="C1193" s="31"/>
    </row>
    <row r="1194" spans="2:3">
      <c r="B1194" s="31"/>
      <c r="C1194" s="31"/>
    </row>
    <row r="1195" spans="2:3">
      <c r="B1195" s="31"/>
      <c r="C1195" s="31"/>
    </row>
    <row r="1196" spans="2:3">
      <c r="B1196" s="31"/>
      <c r="C1196" s="31"/>
    </row>
    <row r="1197" spans="2:3">
      <c r="B1197" s="31"/>
      <c r="C1197" s="31"/>
    </row>
    <row r="1198" spans="2:3">
      <c r="B1198" s="31"/>
      <c r="C1198" s="31"/>
    </row>
    <row r="1199" spans="2:3">
      <c r="B1199" s="31"/>
      <c r="C1199" s="31"/>
    </row>
    <row r="1200" spans="2:3">
      <c r="B1200" s="31"/>
      <c r="C1200" s="31"/>
    </row>
    <row r="1201" spans="2:3">
      <c r="B1201" s="31"/>
      <c r="C1201" s="31"/>
    </row>
    <row r="1202" spans="2:3">
      <c r="B1202" s="31"/>
      <c r="C1202" s="31"/>
    </row>
    <row r="1203" spans="2:3">
      <c r="B1203" s="31"/>
      <c r="C1203" s="31"/>
    </row>
    <row r="1204" spans="2:3">
      <c r="B1204" s="31"/>
      <c r="C1204" s="31"/>
    </row>
    <row r="1205" spans="2:3">
      <c r="B1205" s="31"/>
      <c r="C1205" s="31"/>
    </row>
    <row r="1206" spans="2:3">
      <c r="B1206" s="31"/>
      <c r="C1206" s="31"/>
    </row>
    <row r="1207" spans="2:3">
      <c r="B1207" s="31"/>
      <c r="C1207" s="31"/>
    </row>
    <row r="1208" spans="2:3">
      <c r="B1208" s="31"/>
      <c r="C1208" s="31"/>
    </row>
    <row r="1209" spans="2:3">
      <c r="B1209" s="31"/>
      <c r="C1209" s="31"/>
    </row>
    <row r="1210" spans="2:3">
      <c r="B1210" s="31"/>
      <c r="C1210" s="31"/>
    </row>
    <row r="1211" spans="2:3">
      <c r="B1211" s="31"/>
      <c r="C1211" s="31"/>
    </row>
    <row r="1212" spans="2:3">
      <c r="B1212" s="31"/>
      <c r="C1212" s="31"/>
    </row>
    <row r="1213" spans="2:3">
      <c r="B1213" s="31"/>
      <c r="C1213" s="31"/>
    </row>
    <row r="1214" spans="2:3">
      <c r="B1214" s="31"/>
      <c r="C1214" s="31"/>
    </row>
    <row r="1215" spans="2:3">
      <c r="B1215" s="31"/>
      <c r="C1215" s="31"/>
    </row>
    <row r="1216" spans="2:3">
      <c r="B1216" s="31"/>
      <c r="C1216" s="31"/>
    </row>
    <row r="1217" spans="2:3">
      <c r="B1217" s="31"/>
      <c r="C1217" s="31"/>
    </row>
    <row r="1218" spans="2:3">
      <c r="B1218" s="31"/>
      <c r="C1218" s="31"/>
    </row>
    <row r="1219" spans="2:3">
      <c r="B1219" s="31"/>
      <c r="C1219" s="31"/>
    </row>
    <row r="1220" spans="2:3">
      <c r="B1220" s="31"/>
      <c r="C1220" s="31"/>
    </row>
    <row r="1221" spans="2:3">
      <c r="B1221" s="31"/>
      <c r="C1221" s="31"/>
    </row>
    <row r="1222" spans="2:3">
      <c r="B1222" s="31"/>
      <c r="C1222" s="31"/>
    </row>
    <row r="1223" spans="2:3">
      <c r="B1223" s="31"/>
      <c r="C1223" s="31"/>
    </row>
    <row r="1224" spans="2:3">
      <c r="B1224" s="31"/>
      <c r="C1224" s="31"/>
    </row>
    <row r="1225" spans="2:3">
      <c r="B1225" s="31"/>
      <c r="C1225" s="31"/>
    </row>
    <row r="1226" spans="2:3">
      <c r="B1226" s="31"/>
      <c r="C1226" s="31"/>
    </row>
    <row r="1227" spans="2:3">
      <c r="B1227" s="31"/>
      <c r="C1227" s="31"/>
    </row>
    <row r="1228" spans="2:3">
      <c r="B1228" s="31"/>
      <c r="C1228" s="31"/>
    </row>
    <row r="1229" spans="2:3">
      <c r="B1229" s="31"/>
      <c r="C1229" s="31"/>
    </row>
    <row r="1230" spans="2:3">
      <c r="B1230" s="31"/>
      <c r="C1230" s="31"/>
    </row>
    <row r="1231" spans="2:3">
      <c r="B1231" s="31"/>
      <c r="C1231" s="31"/>
    </row>
    <row r="1232" spans="2:3">
      <c r="B1232" s="31"/>
      <c r="C1232" s="31"/>
    </row>
    <row r="1233" spans="2:3">
      <c r="B1233" s="31"/>
      <c r="C1233" s="31"/>
    </row>
    <row r="1234" spans="2:3">
      <c r="B1234" s="31"/>
      <c r="C1234" s="31"/>
    </row>
    <row r="1235" spans="2:3">
      <c r="B1235" s="31"/>
      <c r="C1235" s="31"/>
    </row>
    <row r="1236" spans="2:3">
      <c r="B1236" s="31"/>
      <c r="C1236" s="31"/>
    </row>
    <row r="1237" spans="2:3">
      <c r="B1237" s="31"/>
      <c r="C1237" s="31"/>
    </row>
    <row r="1238" spans="2:3">
      <c r="B1238" s="31"/>
      <c r="C1238" s="31"/>
    </row>
    <row r="1239" spans="2:3">
      <c r="B1239" s="31"/>
      <c r="C1239" s="31"/>
    </row>
    <row r="1240" spans="2:3">
      <c r="B1240" s="31"/>
      <c r="C1240" s="31"/>
    </row>
    <row r="1241" spans="2:3">
      <c r="B1241" s="31"/>
      <c r="C1241" s="31"/>
    </row>
    <row r="1242" spans="2:3">
      <c r="B1242" s="31"/>
      <c r="C1242" s="31"/>
    </row>
    <row r="1243" spans="2:3">
      <c r="B1243" s="31"/>
      <c r="C1243" s="31"/>
    </row>
    <row r="1244" spans="2:3">
      <c r="B1244" s="31"/>
      <c r="C1244" s="31"/>
    </row>
    <row r="1245" spans="2:3">
      <c r="B1245" s="31"/>
      <c r="C1245" s="31"/>
    </row>
    <row r="1246" spans="2:3">
      <c r="B1246" s="31"/>
      <c r="C1246" s="31"/>
    </row>
    <row r="1247" spans="2:3">
      <c r="B1247" s="31"/>
      <c r="C1247" s="31"/>
    </row>
    <row r="1248" spans="2:3">
      <c r="B1248" s="31"/>
      <c r="C1248" s="31"/>
    </row>
    <row r="1249" spans="2:3">
      <c r="B1249" s="31"/>
      <c r="C1249" s="31"/>
    </row>
    <row r="1250" spans="2:3">
      <c r="B1250" s="31"/>
      <c r="C1250" s="31"/>
    </row>
    <row r="1251" spans="2:3">
      <c r="B1251" s="31"/>
      <c r="C1251" s="31"/>
    </row>
    <row r="1252" spans="2:3">
      <c r="B1252" s="31"/>
      <c r="C1252" s="31"/>
    </row>
    <row r="1253" spans="2:3">
      <c r="B1253" s="31"/>
      <c r="C1253" s="31"/>
    </row>
    <row r="1254" spans="2:3">
      <c r="B1254" s="31"/>
      <c r="C1254" s="31"/>
    </row>
    <row r="1255" spans="2:3">
      <c r="B1255" s="31"/>
      <c r="C1255" s="31"/>
    </row>
    <row r="1256" spans="2:3">
      <c r="B1256" s="31"/>
      <c r="C1256" s="31"/>
    </row>
    <row r="1257" spans="2:3">
      <c r="B1257" s="31"/>
      <c r="C1257" s="31"/>
    </row>
    <row r="1258" spans="2:3">
      <c r="B1258" s="31"/>
      <c r="C1258" s="31"/>
    </row>
    <row r="1259" spans="2:3">
      <c r="B1259" s="31"/>
      <c r="C1259" s="31"/>
    </row>
    <row r="1260" spans="2:3">
      <c r="B1260" s="31"/>
      <c r="C1260" s="31"/>
    </row>
    <row r="1261" spans="2:3">
      <c r="B1261" s="31"/>
      <c r="C1261" s="31"/>
    </row>
    <row r="1262" spans="2:3">
      <c r="B1262" s="31"/>
      <c r="C1262" s="31"/>
    </row>
    <row r="1263" spans="2:3">
      <c r="B1263" s="31"/>
      <c r="C1263" s="31"/>
    </row>
    <row r="1264" spans="2:3">
      <c r="B1264" s="31"/>
      <c r="C1264" s="31"/>
    </row>
    <row r="1265" spans="2:3">
      <c r="B1265" s="31"/>
      <c r="C1265" s="31"/>
    </row>
    <row r="1266" spans="2:3">
      <c r="B1266" s="31"/>
      <c r="C1266" s="31"/>
    </row>
    <row r="1267" spans="2:3">
      <c r="B1267" s="31"/>
      <c r="C1267" s="31"/>
    </row>
    <row r="1268" spans="2:3">
      <c r="B1268" s="31"/>
      <c r="C1268" s="31"/>
    </row>
    <row r="1269" spans="2:3">
      <c r="B1269" s="31"/>
      <c r="C1269" s="31"/>
    </row>
    <row r="1270" spans="2:3">
      <c r="B1270" s="31"/>
      <c r="C1270" s="31"/>
    </row>
    <row r="1271" spans="2:3">
      <c r="B1271" s="31"/>
      <c r="C1271" s="31"/>
    </row>
    <row r="1272" spans="2:3">
      <c r="B1272" s="31"/>
      <c r="C1272" s="31"/>
    </row>
    <row r="1273" spans="2:3">
      <c r="B1273" s="31"/>
      <c r="C1273" s="31"/>
    </row>
    <row r="1274" spans="2:3">
      <c r="B1274" s="31"/>
      <c r="C1274" s="31"/>
    </row>
    <row r="1275" spans="2:3">
      <c r="B1275" s="31"/>
      <c r="C1275" s="31"/>
    </row>
    <row r="1276" spans="2:3">
      <c r="B1276" s="31"/>
      <c r="C1276" s="31"/>
    </row>
    <row r="1277" spans="2:3">
      <c r="B1277" s="31"/>
      <c r="C1277" s="31"/>
    </row>
    <row r="1278" spans="2:3">
      <c r="B1278" s="31"/>
      <c r="C1278" s="31"/>
    </row>
    <row r="1279" spans="2:3">
      <c r="B1279" s="31"/>
      <c r="C1279" s="31"/>
    </row>
    <row r="1280" spans="2:3">
      <c r="B1280" s="31"/>
      <c r="C1280" s="31"/>
    </row>
    <row r="1281" spans="2:3">
      <c r="B1281" s="31"/>
      <c r="C1281" s="31"/>
    </row>
    <row r="1282" spans="2:3">
      <c r="B1282" s="31"/>
      <c r="C1282" s="31"/>
    </row>
    <row r="1283" spans="2:3">
      <c r="B1283" s="31"/>
      <c r="C1283" s="31"/>
    </row>
    <row r="1284" spans="2:3">
      <c r="B1284" s="31"/>
      <c r="C1284" s="31"/>
    </row>
    <row r="1285" spans="2:3">
      <c r="B1285" s="31"/>
      <c r="C1285" s="31"/>
    </row>
    <row r="1286" spans="2:3">
      <c r="B1286" s="31"/>
      <c r="C1286" s="31"/>
    </row>
    <row r="1287" spans="2:3">
      <c r="B1287" s="31"/>
      <c r="C1287" s="31"/>
    </row>
    <row r="1288" spans="2:3">
      <c r="B1288" s="31"/>
      <c r="C1288" s="31"/>
    </row>
    <row r="1289" spans="2:3">
      <c r="B1289" s="31"/>
      <c r="C1289" s="31"/>
    </row>
    <row r="1290" spans="2:3">
      <c r="B1290" s="31"/>
      <c r="C1290" s="31"/>
    </row>
    <row r="1291" spans="2:3">
      <c r="B1291" s="31"/>
      <c r="C1291" s="31"/>
    </row>
    <row r="1292" spans="2:3">
      <c r="B1292" s="31"/>
      <c r="C1292" s="31"/>
    </row>
    <row r="1293" spans="2:3">
      <c r="B1293" s="31"/>
      <c r="C1293" s="31"/>
    </row>
    <row r="1294" spans="2:3">
      <c r="B1294" s="31"/>
      <c r="C1294" s="31"/>
    </row>
    <row r="1295" spans="2:3">
      <c r="B1295" s="31"/>
      <c r="C1295" s="31"/>
    </row>
    <row r="1296" spans="2:3">
      <c r="B1296" s="31"/>
      <c r="C1296" s="31"/>
    </row>
    <row r="1297" spans="2:3">
      <c r="B1297" s="31"/>
      <c r="C1297" s="31"/>
    </row>
    <row r="1298" spans="2:3">
      <c r="B1298" s="31"/>
      <c r="C1298" s="31"/>
    </row>
    <row r="1299" spans="2:3">
      <c r="B1299" s="31"/>
      <c r="C1299" s="31"/>
    </row>
    <row r="1300" spans="2:3">
      <c r="B1300" s="31"/>
      <c r="C1300" s="31"/>
    </row>
    <row r="1301" spans="2:3">
      <c r="B1301" s="31"/>
      <c r="C1301" s="31"/>
    </row>
    <row r="1302" spans="2:3">
      <c r="B1302" s="31"/>
      <c r="C1302" s="31"/>
    </row>
    <row r="1303" spans="2:3">
      <c r="B1303" s="31"/>
      <c r="C1303" s="31"/>
    </row>
    <row r="1304" spans="2:3">
      <c r="B1304" s="31"/>
      <c r="C1304" s="31"/>
    </row>
    <row r="1305" spans="2:3">
      <c r="B1305" s="31"/>
      <c r="C1305" s="31"/>
    </row>
    <row r="1306" spans="2:3">
      <c r="B1306" s="31"/>
      <c r="C1306" s="31"/>
    </row>
    <row r="1307" spans="2:3">
      <c r="B1307" s="31"/>
      <c r="C1307" s="31"/>
    </row>
    <row r="1308" spans="2:3">
      <c r="B1308" s="31"/>
      <c r="C1308" s="31"/>
    </row>
    <row r="1309" spans="2:3">
      <c r="B1309" s="31"/>
      <c r="C1309" s="31"/>
    </row>
    <row r="1310" spans="2:3">
      <c r="B1310" s="31"/>
      <c r="C1310" s="31"/>
    </row>
    <row r="1311" spans="2:3">
      <c r="B1311" s="31"/>
      <c r="C1311" s="31"/>
    </row>
    <row r="1312" spans="2:3">
      <c r="B1312" s="31"/>
      <c r="C1312" s="31"/>
    </row>
    <row r="1313" spans="2:3">
      <c r="B1313" s="31"/>
      <c r="C1313" s="31"/>
    </row>
    <row r="1314" spans="2:3">
      <c r="B1314" s="31"/>
      <c r="C1314" s="31"/>
    </row>
    <row r="1315" spans="2:3">
      <c r="B1315" s="31"/>
      <c r="C1315" s="31"/>
    </row>
    <row r="1316" spans="2:3">
      <c r="B1316" s="31"/>
      <c r="C1316" s="31"/>
    </row>
    <row r="1317" spans="2:3">
      <c r="B1317" s="31"/>
      <c r="C1317" s="31"/>
    </row>
    <row r="1318" spans="2:3">
      <c r="B1318" s="31"/>
      <c r="C1318" s="31"/>
    </row>
    <row r="1319" spans="2:3">
      <c r="B1319" s="31"/>
      <c r="C1319" s="31"/>
    </row>
    <row r="1320" spans="2:3">
      <c r="B1320" s="31"/>
      <c r="C1320" s="31"/>
    </row>
    <row r="1321" spans="2:3">
      <c r="B1321" s="31"/>
      <c r="C1321" s="31"/>
    </row>
    <row r="1322" spans="2:3">
      <c r="B1322" s="31"/>
      <c r="C1322" s="31"/>
    </row>
    <row r="1323" spans="2:3">
      <c r="B1323" s="31"/>
      <c r="C1323" s="31"/>
    </row>
    <row r="1324" spans="2:3">
      <c r="B1324" s="31"/>
      <c r="C1324" s="31"/>
    </row>
    <row r="1325" spans="2:3">
      <c r="B1325" s="31"/>
      <c r="C1325" s="31"/>
    </row>
    <row r="1326" spans="2:3">
      <c r="B1326" s="31"/>
      <c r="C1326" s="31"/>
    </row>
    <row r="1327" spans="2:3">
      <c r="B1327" s="31"/>
      <c r="C1327" s="31"/>
    </row>
    <row r="1328" spans="2:3">
      <c r="B1328" s="31"/>
      <c r="C1328" s="31"/>
    </row>
    <row r="1329" spans="2:3">
      <c r="B1329" s="31"/>
      <c r="C1329" s="31"/>
    </row>
    <row r="1330" spans="2:3">
      <c r="B1330" s="31"/>
      <c r="C1330" s="31"/>
    </row>
    <row r="1331" spans="2:3">
      <c r="B1331" s="31"/>
      <c r="C1331" s="31"/>
    </row>
    <row r="1332" spans="2:3">
      <c r="B1332" s="31"/>
      <c r="C1332" s="31"/>
    </row>
    <row r="1333" spans="2:3">
      <c r="B1333" s="31"/>
      <c r="C1333" s="31"/>
    </row>
    <row r="1334" spans="2:3">
      <c r="B1334" s="31"/>
      <c r="C1334" s="31"/>
    </row>
    <row r="1335" spans="2:3">
      <c r="B1335" s="31"/>
      <c r="C1335" s="31"/>
    </row>
    <row r="1336" spans="2:3">
      <c r="B1336" s="31"/>
      <c r="C1336" s="31"/>
    </row>
    <row r="1337" spans="2:3">
      <c r="B1337" s="31"/>
      <c r="C1337" s="31"/>
    </row>
    <row r="1338" spans="2:3">
      <c r="B1338" s="31"/>
      <c r="C1338" s="31"/>
    </row>
    <row r="1339" spans="2:3">
      <c r="B1339" s="31"/>
      <c r="C1339" s="31"/>
    </row>
    <row r="1340" spans="2:3">
      <c r="B1340" s="31"/>
      <c r="C1340" s="31"/>
    </row>
    <row r="1341" spans="2:3">
      <c r="B1341" s="31"/>
      <c r="C1341" s="31"/>
    </row>
    <row r="1342" spans="2:3">
      <c r="B1342" s="31"/>
      <c r="C1342" s="31"/>
    </row>
    <row r="1343" spans="2:3">
      <c r="B1343" s="31"/>
      <c r="C1343" s="31"/>
    </row>
    <row r="1344" spans="2:3">
      <c r="B1344" s="31"/>
      <c r="C1344" s="31"/>
    </row>
    <row r="1345" spans="2:3">
      <c r="B1345" s="31"/>
      <c r="C1345" s="31"/>
    </row>
    <row r="1346" spans="2:3">
      <c r="B1346" s="31"/>
      <c r="C1346" s="31"/>
    </row>
    <row r="1347" spans="2:3">
      <c r="B1347" s="31"/>
      <c r="C1347" s="31"/>
    </row>
    <row r="1348" spans="2:3">
      <c r="B1348" s="31"/>
      <c r="C1348" s="31"/>
    </row>
    <row r="1349" spans="2:3">
      <c r="B1349" s="31"/>
      <c r="C1349" s="31"/>
    </row>
    <row r="1350" spans="2:3">
      <c r="B1350" s="31"/>
      <c r="C1350" s="31"/>
    </row>
    <row r="1351" spans="2:3">
      <c r="B1351" s="31"/>
      <c r="C1351" s="31"/>
    </row>
    <row r="1352" spans="2:3">
      <c r="B1352" s="31"/>
      <c r="C1352" s="31"/>
    </row>
    <row r="1353" spans="2:3">
      <c r="B1353" s="31"/>
      <c r="C1353" s="31"/>
    </row>
    <row r="1354" spans="2:3">
      <c r="B1354" s="31"/>
      <c r="C1354" s="31"/>
    </row>
    <row r="1355" spans="2:3">
      <c r="B1355" s="31"/>
      <c r="C1355" s="31"/>
    </row>
    <row r="1356" spans="2:3">
      <c r="B1356" s="31"/>
      <c r="C1356" s="31"/>
    </row>
    <row r="1357" spans="2:3">
      <c r="B1357" s="31"/>
      <c r="C1357" s="31"/>
    </row>
    <row r="1358" spans="2:3">
      <c r="B1358" s="31"/>
      <c r="C1358" s="31"/>
    </row>
    <row r="1359" spans="2:3">
      <c r="B1359" s="31"/>
      <c r="C1359" s="31"/>
    </row>
    <row r="1360" spans="2:3">
      <c r="B1360" s="31"/>
      <c r="C1360" s="31"/>
    </row>
    <row r="1361" spans="2:3">
      <c r="B1361" s="31"/>
      <c r="C1361" s="31"/>
    </row>
    <row r="1362" spans="2:3">
      <c r="B1362" s="31"/>
      <c r="C1362" s="31"/>
    </row>
    <row r="1363" spans="2:3">
      <c r="B1363" s="31"/>
      <c r="C1363" s="31"/>
    </row>
    <row r="1364" spans="2:3">
      <c r="B1364" s="31"/>
      <c r="C1364" s="31"/>
    </row>
    <row r="1365" spans="2:3">
      <c r="B1365" s="31"/>
      <c r="C1365" s="31"/>
    </row>
    <row r="1366" spans="2:3">
      <c r="B1366" s="31"/>
      <c r="C1366" s="31"/>
    </row>
    <row r="1367" spans="2:3">
      <c r="B1367" s="31"/>
      <c r="C1367" s="31"/>
    </row>
    <row r="1368" spans="2:3">
      <c r="B1368" s="31"/>
      <c r="C1368" s="31"/>
    </row>
    <row r="1369" spans="2:3">
      <c r="B1369" s="31"/>
      <c r="C1369" s="31"/>
    </row>
    <row r="1370" spans="2:3">
      <c r="B1370" s="31"/>
      <c r="C1370" s="31"/>
    </row>
    <row r="1371" spans="2:3">
      <c r="B1371" s="31"/>
      <c r="C1371" s="31"/>
    </row>
    <row r="1372" spans="2:3">
      <c r="B1372" s="31"/>
      <c r="C1372" s="31"/>
    </row>
    <row r="1373" spans="2:3">
      <c r="B1373" s="31"/>
      <c r="C1373" s="31"/>
    </row>
    <row r="1374" spans="2:3">
      <c r="B1374" s="31"/>
      <c r="C1374" s="31"/>
    </row>
    <row r="1375" spans="2:3">
      <c r="B1375" s="31"/>
      <c r="C1375" s="31"/>
    </row>
    <row r="1376" spans="2:3">
      <c r="B1376" s="31"/>
      <c r="C1376" s="31"/>
    </row>
    <row r="1377" spans="2:3">
      <c r="B1377" s="31"/>
      <c r="C1377" s="31"/>
    </row>
    <row r="1378" spans="2:3">
      <c r="B1378" s="31"/>
      <c r="C1378" s="31"/>
    </row>
    <row r="1379" spans="2:3">
      <c r="B1379" s="31"/>
      <c r="C1379" s="31"/>
    </row>
    <row r="1380" spans="2:3">
      <c r="B1380" s="31"/>
      <c r="C1380" s="31"/>
    </row>
    <row r="1381" spans="2:3">
      <c r="B1381" s="31"/>
      <c r="C1381" s="31"/>
    </row>
    <row r="1382" spans="2:3">
      <c r="B1382" s="31"/>
      <c r="C1382" s="31"/>
    </row>
    <row r="1383" spans="2:3">
      <c r="B1383" s="31"/>
      <c r="C1383" s="31"/>
    </row>
    <row r="1384" spans="2:3">
      <c r="B1384" s="31"/>
      <c r="C1384" s="31"/>
    </row>
    <row r="1385" spans="2:3">
      <c r="B1385" s="31"/>
      <c r="C1385" s="31"/>
    </row>
    <row r="1386" spans="2:3">
      <c r="B1386" s="31"/>
      <c r="C1386" s="31"/>
    </row>
    <row r="1387" spans="2:3">
      <c r="B1387" s="31"/>
      <c r="C1387" s="31"/>
    </row>
    <row r="1388" spans="2:3">
      <c r="B1388" s="31"/>
      <c r="C1388" s="31"/>
    </row>
    <row r="1389" spans="2:3">
      <c r="B1389" s="31"/>
      <c r="C1389" s="31"/>
    </row>
    <row r="1390" spans="2:3">
      <c r="B1390" s="31"/>
      <c r="C1390" s="31"/>
    </row>
    <row r="1391" spans="2:3">
      <c r="B1391" s="31"/>
      <c r="C1391" s="31"/>
    </row>
    <row r="1392" spans="2:3">
      <c r="B1392" s="31"/>
      <c r="C1392" s="31"/>
    </row>
    <row r="1393" spans="2:3">
      <c r="B1393" s="31"/>
      <c r="C1393" s="31"/>
    </row>
    <row r="1394" spans="2:3">
      <c r="B1394" s="31"/>
      <c r="C1394" s="31"/>
    </row>
    <row r="1395" spans="2:3">
      <c r="B1395" s="31"/>
      <c r="C1395" s="31"/>
    </row>
    <row r="1396" spans="2:3">
      <c r="B1396" s="31"/>
      <c r="C1396" s="31"/>
    </row>
    <row r="1397" spans="2:3">
      <c r="B1397" s="31"/>
      <c r="C1397" s="31"/>
    </row>
    <row r="1398" spans="2:3">
      <c r="B1398" s="31"/>
      <c r="C1398" s="31"/>
    </row>
    <row r="1399" spans="2:3">
      <c r="B1399" s="31"/>
      <c r="C1399" s="31"/>
    </row>
    <row r="1400" spans="2:3">
      <c r="B1400" s="31"/>
      <c r="C1400" s="31"/>
    </row>
    <row r="1401" spans="2:3">
      <c r="B1401" s="31"/>
      <c r="C1401" s="31"/>
    </row>
    <row r="1402" spans="2:3">
      <c r="B1402" s="31"/>
      <c r="C1402" s="31"/>
    </row>
    <row r="1403" spans="2:3">
      <c r="B1403" s="31"/>
      <c r="C1403" s="31"/>
    </row>
    <row r="1404" spans="2:3">
      <c r="B1404" s="31"/>
      <c r="C1404" s="31"/>
    </row>
    <row r="1405" spans="2:3">
      <c r="B1405" s="31"/>
      <c r="C1405" s="31"/>
    </row>
    <row r="1406" spans="2:3">
      <c r="B1406" s="31"/>
      <c r="C1406" s="31"/>
    </row>
    <row r="1407" spans="2:3">
      <c r="B1407" s="31"/>
      <c r="C1407" s="31"/>
    </row>
    <row r="1408" spans="2:3">
      <c r="B1408" s="31"/>
      <c r="C1408" s="31"/>
    </row>
    <row r="1409" spans="2:3">
      <c r="B1409" s="31"/>
      <c r="C1409" s="31"/>
    </row>
    <row r="1410" spans="2:3">
      <c r="B1410" s="31"/>
      <c r="C1410" s="31"/>
    </row>
    <row r="1411" spans="2:3">
      <c r="B1411" s="31"/>
      <c r="C1411" s="31"/>
    </row>
    <row r="1412" spans="2:3">
      <c r="B1412" s="31"/>
      <c r="C1412" s="31"/>
    </row>
    <row r="1413" spans="2:3">
      <c r="B1413" s="31"/>
      <c r="C1413" s="31"/>
    </row>
    <row r="1414" spans="2:3">
      <c r="B1414" s="31"/>
      <c r="C1414" s="31"/>
    </row>
    <row r="1415" spans="2:3">
      <c r="B1415" s="31"/>
      <c r="C1415" s="31"/>
    </row>
    <row r="1416" spans="2:3">
      <c r="B1416" s="31"/>
      <c r="C1416" s="31"/>
    </row>
    <row r="1417" spans="2:3">
      <c r="B1417" s="31"/>
      <c r="C1417" s="31"/>
    </row>
    <row r="1418" spans="2:3">
      <c r="B1418" s="31"/>
      <c r="C1418" s="31"/>
    </row>
    <row r="1419" spans="2:3">
      <c r="B1419" s="31"/>
      <c r="C1419" s="31"/>
    </row>
    <row r="1420" spans="2:3">
      <c r="B1420" s="31"/>
      <c r="C1420" s="31"/>
    </row>
    <row r="1421" spans="2:3">
      <c r="B1421" s="31"/>
      <c r="C1421" s="31"/>
    </row>
    <row r="1422" spans="2:3">
      <c r="B1422" s="31"/>
      <c r="C1422" s="31"/>
    </row>
    <row r="1423" spans="2:3">
      <c r="B1423" s="31"/>
      <c r="C1423" s="31"/>
    </row>
    <row r="1424" spans="2:3">
      <c r="B1424" s="31"/>
      <c r="C1424" s="31"/>
    </row>
    <row r="1425" spans="2:3">
      <c r="B1425" s="31"/>
      <c r="C1425" s="31"/>
    </row>
    <row r="1426" spans="2:3">
      <c r="B1426" s="31"/>
      <c r="C1426" s="31"/>
    </row>
    <row r="1427" spans="2:3">
      <c r="B1427" s="31"/>
      <c r="C1427" s="31"/>
    </row>
    <row r="1428" spans="2:3">
      <c r="B1428" s="31"/>
      <c r="C1428" s="31"/>
    </row>
    <row r="1429" spans="2:3">
      <c r="B1429" s="31"/>
      <c r="C1429" s="31"/>
    </row>
    <row r="1430" spans="2:3">
      <c r="B1430" s="31"/>
      <c r="C1430" s="31"/>
    </row>
    <row r="1431" spans="2:3">
      <c r="B1431" s="31"/>
      <c r="C1431" s="31"/>
    </row>
    <row r="1432" spans="2:3">
      <c r="B1432" s="31"/>
      <c r="C1432" s="31"/>
    </row>
    <row r="1433" spans="2:3">
      <c r="B1433" s="31"/>
      <c r="C1433" s="31"/>
    </row>
    <row r="1434" spans="2:3">
      <c r="B1434" s="31"/>
      <c r="C1434" s="31"/>
    </row>
    <row r="1435" spans="2:3">
      <c r="B1435" s="31"/>
      <c r="C1435" s="31"/>
    </row>
    <row r="1436" spans="2:3">
      <c r="B1436" s="31"/>
      <c r="C1436" s="31"/>
    </row>
    <row r="1437" spans="2:3">
      <c r="B1437" s="31"/>
      <c r="C1437" s="31"/>
    </row>
    <row r="1438" spans="2:3">
      <c r="B1438" s="31"/>
      <c r="C1438" s="31"/>
    </row>
    <row r="1439" spans="2:3">
      <c r="B1439" s="31"/>
      <c r="C1439" s="31"/>
    </row>
    <row r="1440" spans="2:3">
      <c r="B1440" s="31"/>
      <c r="C1440" s="31"/>
    </row>
    <row r="1441" spans="2:3">
      <c r="B1441" s="31"/>
      <c r="C1441" s="31"/>
    </row>
    <row r="1442" spans="2:3">
      <c r="B1442" s="31"/>
      <c r="C1442" s="31"/>
    </row>
    <row r="1443" spans="2:3">
      <c r="B1443" s="31"/>
      <c r="C1443" s="31"/>
    </row>
    <row r="1444" spans="2:3">
      <c r="B1444" s="31"/>
      <c r="C1444" s="31"/>
    </row>
    <row r="1445" spans="2:3">
      <c r="B1445" s="31"/>
      <c r="C1445" s="31"/>
    </row>
    <row r="1446" spans="2:3">
      <c r="B1446" s="31"/>
      <c r="C1446" s="31"/>
    </row>
    <row r="1447" spans="2:3">
      <c r="B1447" s="31"/>
      <c r="C1447" s="31"/>
    </row>
    <row r="1448" spans="2:3">
      <c r="B1448" s="31"/>
      <c r="C1448" s="31"/>
    </row>
    <row r="1449" spans="2:3">
      <c r="B1449" s="31"/>
      <c r="C1449" s="31"/>
    </row>
    <row r="1450" spans="2:3">
      <c r="B1450" s="31"/>
      <c r="C1450" s="31"/>
    </row>
    <row r="1451" spans="2:3">
      <c r="B1451" s="31"/>
      <c r="C1451" s="31"/>
    </row>
    <row r="1452" spans="2:3">
      <c r="B1452" s="31"/>
      <c r="C1452" s="31"/>
    </row>
    <row r="1453" spans="2:3">
      <c r="B1453" s="31"/>
      <c r="C1453" s="31"/>
    </row>
    <row r="1454" spans="2:3">
      <c r="B1454" s="31"/>
      <c r="C1454" s="31"/>
    </row>
    <row r="1455" spans="2:3">
      <c r="B1455" s="31"/>
      <c r="C1455" s="31"/>
    </row>
    <row r="1456" spans="2:3">
      <c r="B1456" s="31"/>
      <c r="C1456" s="31"/>
    </row>
    <row r="1457" spans="2:3">
      <c r="B1457" s="31"/>
      <c r="C1457" s="31"/>
    </row>
    <row r="1458" spans="2:3">
      <c r="B1458" s="31"/>
      <c r="C1458" s="31"/>
    </row>
    <row r="1459" spans="2:3">
      <c r="B1459" s="31"/>
      <c r="C1459" s="31"/>
    </row>
    <row r="1460" spans="2:3">
      <c r="B1460" s="31"/>
      <c r="C1460" s="31"/>
    </row>
    <row r="1461" spans="2:3">
      <c r="B1461" s="31"/>
      <c r="C1461" s="31"/>
    </row>
    <row r="1462" spans="2:3">
      <c r="B1462" s="31"/>
      <c r="C1462" s="31"/>
    </row>
    <row r="1463" spans="2:3">
      <c r="B1463" s="31"/>
      <c r="C1463" s="31"/>
    </row>
    <row r="1464" spans="2:3">
      <c r="B1464" s="31"/>
      <c r="C1464" s="31"/>
    </row>
    <row r="1465" spans="2:3">
      <c r="B1465" s="31"/>
      <c r="C1465" s="31"/>
    </row>
    <row r="1466" spans="2:3">
      <c r="B1466" s="31"/>
      <c r="C1466" s="31"/>
    </row>
    <row r="1467" spans="2:3">
      <c r="B1467" s="31"/>
      <c r="C1467" s="31"/>
    </row>
    <row r="1468" spans="2:3">
      <c r="B1468" s="31"/>
      <c r="C1468" s="31"/>
    </row>
    <row r="1469" spans="2:3">
      <c r="B1469" s="31"/>
      <c r="C1469" s="31"/>
    </row>
    <row r="1470" spans="2:3">
      <c r="B1470" s="31"/>
      <c r="C1470" s="31"/>
    </row>
    <row r="1471" spans="2:3">
      <c r="B1471" s="31"/>
      <c r="C1471" s="31"/>
    </row>
    <row r="1472" spans="2:3">
      <c r="B1472" s="31"/>
      <c r="C1472" s="31"/>
    </row>
    <row r="1473" spans="2:3">
      <c r="B1473" s="31"/>
      <c r="C1473" s="31"/>
    </row>
    <row r="1474" spans="2:3">
      <c r="B1474" s="31"/>
      <c r="C1474" s="31"/>
    </row>
    <row r="1475" spans="2:3">
      <c r="B1475" s="31"/>
      <c r="C1475" s="31"/>
    </row>
    <row r="1476" spans="2:3">
      <c r="B1476" s="31"/>
      <c r="C1476" s="31"/>
    </row>
    <row r="1477" spans="2:3">
      <c r="B1477" s="31"/>
      <c r="C1477" s="31"/>
    </row>
    <row r="1478" spans="2:3">
      <c r="B1478" s="31"/>
      <c r="C1478" s="31"/>
    </row>
    <row r="1479" spans="2:3">
      <c r="B1479" s="31"/>
      <c r="C1479" s="31"/>
    </row>
    <row r="1480" spans="2:3">
      <c r="B1480" s="31"/>
      <c r="C1480" s="31"/>
    </row>
    <row r="1481" spans="2:3">
      <c r="B1481" s="31"/>
      <c r="C1481" s="31"/>
    </row>
    <row r="1482" spans="2:3">
      <c r="B1482" s="31"/>
      <c r="C1482" s="31"/>
    </row>
    <row r="1483" spans="2:3">
      <c r="B1483" s="31"/>
      <c r="C1483" s="31"/>
    </row>
    <row r="1484" spans="2:3">
      <c r="B1484" s="31"/>
      <c r="C1484" s="31"/>
    </row>
    <row r="1485" spans="2:3">
      <c r="B1485" s="31"/>
      <c r="C1485" s="31"/>
    </row>
    <row r="1486" spans="2:3">
      <c r="B1486" s="31"/>
      <c r="C1486" s="31"/>
    </row>
    <row r="1487" spans="2:3">
      <c r="B1487" s="31"/>
      <c r="C1487" s="31"/>
    </row>
    <row r="1488" spans="2:3">
      <c r="B1488" s="31"/>
      <c r="C1488" s="31"/>
    </row>
    <row r="1489" spans="2:3">
      <c r="B1489" s="31"/>
      <c r="C1489" s="31"/>
    </row>
    <row r="1490" spans="2:3">
      <c r="B1490" s="31"/>
      <c r="C1490" s="31"/>
    </row>
    <row r="1491" spans="2:3">
      <c r="B1491" s="31"/>
      <c r="C1491" s="31"/>
    </row>
    <row r="1492" spans="2:3">
      <c r="B1492" s="31"/>
      <c r="C1492" s="31"/>
    </row>
    <row r="1493" spans="2:3">
      <c r="B1493" s="31"/>
      <c r="C1493" s="31"/>
    </row>
    <row r="1494" spans="2:3">
      <c r="B1494" s="31"/>
      <c r="C1494" s="31"/>
    </row>
    <row r="1495" spans="2:3">
      <c r="B1495" s="31"/>
      <c r="C1495" s="31"/>
    </row>
    <row r="1496" spans="2:3">
      <c r="B1496" s="31"/>
      <c r="C1496" s="31"/>
    </row>
    <row r="1497" spans="2:3">
      <c r="B1497" s="31"/>
      <c r="C1497" s="31"/>
    </row>
    <row r="1498" spans="2:3">
      <c r="B1498" s="31"/>
      <c r="C1498" s="31"/>
    </row>
    <row r="1499" spans="2:3">
      <c r="B1499" s="31"/>
      <c r="C1499" s="31"/>
    </row>
    <row r="1500" spans="2:3">
      <c r="B1500" s="31"/>
      <c r="C1500" s="31"/>
    </row>
    <row r="1501" spans="2:3">
      <c r="B1501" s="31"/>
      <c r="C1501" s="31"/>
    </row>
    <row r="1502" spans="2:3">
      <c r="B1502" s="31"/>
      <c r="C1502" s="31"/>
    </row>
    <row r="1503" spans="2:3">
      <c r="B1503" s="31"/>
      <c r="C1503" s="31"/>
    </row>
    <row r="1504" spans="2:3">
      <c r="B1504" s="31"/>
      <c r="C1504" s="31"/>
    </row>
    <row r="1505" spans="2:3">
      <c r="B1505" s="31"/>
      <c r="C1505" s="31"/>
    </row>
    <row r="1506" spans="2:3">
      <c r="B1506" s="31"/>
      <c r="C1506" s="31"/>
    </row>
    <row r="1507" spans="2:3">
      <c r="B1507" s="31"/>
      <c r="C1507" s="31"/>
    </row>
    <row r="1508" spans="2:3">
      <c r="B1508" s="31"/>
      <c r="C1508" s="31"/>
    </row>
    <row r="1509" spans="2:3">
      <c r="B1509" s="31"/>
      <c r="C1509" s="31"/>
    </row>
    <row r="1510" spans="2:3">
      <c r="B1510" s="31"/>
      <c r="C1510" s="31"/>
    </row>
    <row r="1511" spans="2:3">
      <c r="B1511" s="31"/>
      <c r="C1511" s="31"/>
    </row>
    <row r="1512" spans="2:3">
      <c r="B1512" s="31"/>
      <c r="C1512" s="31"/>
    </row>
    <row r="1513" spans="2:3">
      <c r="B1513" s="31"/>
      <c r="C1513" s="31"/>
    </row>
    <row r="1514" spans="2:3">
      <c r="B1514" s="31"/>
      <c r="C1514" s="31"/>
    </row>
    <row r="1515" spans="2:3">
      <c r="B1515" s="31"/>
      <c r="C1515" s="31"/>
    </row>
    <row r="1516" spans="2:3">
      <c r="B1516" s="31"/>
      <c r="C1516" s="31"/>
    </row>
    <row r="1517" spans="2:3">
      <c r="B1517" s="31"/>
      <c r="C1517" s="31"/>
    </row>
    <row r="1518" spans="2:3">
      <c r="B1518" s="31"/>
      <c r="C1518" s="31"/>
    </row>
    <row r="1519" spans="2:3">
      <c r="B1519" s="31"/>
      <c r="C1519" s="31"/>
    </row>
    <row r="1520" spans="2:3">
      <c r="B1520" s="31"/>
      <c r="C1520" s="31"/>
    </row>
    <row r="1521" spans="2:3">
      <c r="B1521" s="31"/>
      <c r="C1521" s="31"/>
    </row>
    <row r="1522" spans="2:3">
      <c r="B1522" s="31"/>
      <c r="C1522" s="31"/>
    </row>
    <row r="1523" spans="2:3">
      <c r="B1523" s="31"/>
      <c r="C1523" s="31"/>
    </row>
    <row r="1524" spans="2:3">
      <c r="B1524" s="31"/>
      <c r="C1524" s="31"/>
    </row>
    <row r="1525" spans="2:3">
      <c r="B1525" s="31"/>
      <c r="C1525" s="31"/>
    </row>
    <row r="1526" spans="2:3">
      <c r="B1526" s="31"/>
      <c r="C1526" s="31"/>
    </row>
    <row r="1527" spans="2:3">
      <c r="B1527" s="31"/>
      <c r="C1527" s="31"/>
    </row>
    <row r="1528" spans="2:3">
      <c r="B1528" s="31"/>
      <c r="C1528" s="31"/>
    </row>
    <row r="1529" spans="2:3">
      <c r="B1529" s="31"/>
      <c r="C1529" s="31"/>
    </row>
    <row r="1530" spans="2:3">
      <c r="B1530" s="31"/>
      <c r="C1530" s="31"/>
    </row>
    <row r="1531" spans="2:3">
      <c r="B1531" s="31"/>
      <c r="C1531" s="31"/>
    </row>
    <row r="1532" spans="2:3">
      <c r="B1532" s="31"/>
      <c r="C1532" s="31"/>
    </row>
    <row r="1533" spans="2:3">
      <c r="B1533" s="31"/>
      <c r="C1533" s="31"/>
    </row>
    <row r="1534" spans="2:3">
      <c r="B1534" s="31"/>
      <c r="C1534" s="31"/>
    </row>
    <row r="1535" spans="2:3">
      <c r="B1535" s="31"/>
      <c r="C1535" s="31"/>
    </row>
    <row r="1536" spans="2:3">
      <c r="B1536" s="31"/>
      <c r="C1536" s="31"/>
    </row>
    <row r="1537" spans="2:3">
      <c r="B1537" s="31"/>
      <c r="C1537" s="31"/>
    </row>
    <row r="1538" spans="2:3">
      <c r="B1538" s="31"/>
      <c r="C1538" s="31"/>
    </row>
    <row r="1539" spans="2:3">
      <c r="B1539" s="31"/>
      <c r="C1539" s="31"/>
    </row>
    <row r="1540" spans="2:3">
      <c r="B1540" s="31"/>
      <c r="C1540" s="31"/>
    </row>
    <row r="1541" spans="2:3">
      <c r="B1541" s="31"/>
      <c r="C1541" s="31"/>
    </row>
    <row r="1542" spans="2:3">
      <c r="B1542" s="31"/>
      <c r="C1542" s="31"/>
    </row>
    <row r="1543" spans="2:3">
      <c r="B1543" s="31"/>
      <c r="C1543" s="31"/>
    </row>
    <row r="1544" spans="2:3">
      <c r="B1544" s="31"/>
      <c r="C1544" s="31"/>
    </row>
    <row r="1545" spans="2:3">
      <c r="B1545" s="31"/>
      <c r="C1545" s="31"/>
    </row>
    <row r="1546" spans="2:3">
      <c r="B1546" s="31"/>
      <c r="C1546" s="31"/>
    </row>
    <row r="1547" spans="2:3">
      <c r="B1547" s="31"/>
      <c r="C1547" s="31"/>
    </row>
    <row r="1548" spans="2:3">
      <c r="B1548" s="31"/>
      <c r="C1548" s="31"/>
    </row>
    <row r="1549" spans="2:3">
      <c r="B1549" s="31"/>
      <c r="C1549" s="31"/>
    </row>
    <row r="1550" spans="2:3">
      <c r="B1550" s="31"/>
      <c r="C1550" s="31"/>
    </row>
    <row r="1551" spans="2:3">
      <c r="B1551" s="31"/>
      <c r="C1551" s="31"/>
    </row>
    <row r="1552" spans="2:3">
      <c r="B1552" s="31"/>
      <c r="C1552" s="31"/>
    </row>
    <row r="1553" spans="2:3">
      <c r="B1553" s="31"/>
      <c r="C1553" s="31"/>
    </row>
    <row r="1554" spans="2:3">
      <c r="B1554" s="31"/>
      <c r="C1554" s="31"/>
    </row>
    <row r="1555" spans="2:3">
      <c r="B1555" s="31"/>
      <c r="C1555" s="31"/>
    </row>
    <row r="1556" spans="2:3">
      <c r="B1556" s="31"/>
      <c r="C1556" s="31"/>
    </row>
    <row r="1557" spans="2:3">
      <c r="B1557" s="31"/>
      <c r="C1557" s="31"/>
    </row>
    <row r="1558" spans="2:3">
      <c r="B1558" s="31"/>
      <c r="C1558" s="31"/>
    </row>
    <row r="1559" spans="2:3">
      <c r="B1559" s="31"/>
      <c r="C1559" s="31"/>
    </row>
    <row r="1560" spans="2:3">
      <c r="B1560" s="31"/>
      <c r="C1560" s="31"/>
    </row>
    <row r="1561" spans="2:3">
      <c r="B1561" s="31"/>
      <c r="C1561" s="31"/>
    </row>
    <row r="1562" spans="2:3">
      <c r="B1562" s="31"/>
      <c r="C1562" s="31"/>
    </row>
    <row r="1563" spans="2:3">
      <c r="B1563" s="31"/>
      <c r="C1563" s="31"/>
    </row>
    <row r="1564" spans="2:3">
      <c r="B1564" s="31"/>
      <c r="C1564" s="31"/>
    </row>
    <row r="1565" spans="2:3">
      <c r="B1565" s="31"/>
      <c r="C1565" s="31"/>
    </row>
    <row r="1566" spans="2:3">
      <c r="B1566" s="31"/>
      <c r="C1566" s="31"/>
    </row>
    <row r="1567" spans="2:3">
      <c r="B1567" s="31"/>
      <c r="C1567" s="31"/>
    </row>
    <row r="1568" spans="2:3">
      <c r="B1568" s="31"/>
      <c r="C1568" s="31"/>
    </row>
    <row r="1569" spans="2:3">
      <c r="B1569" s="31"/>
      <c r="C1569" s="31"/>
    </row>
    <row r="1570" spans="2:3">
      <c r="B1570" s="31"/>
      <c r="C1570" s="31"/>
    </row>
    <row r="1571" spans="2:3">
      <c r="B1571" s="31"/>
      <c r="C1571" s="31"/>
    </row>
    <row r="1572" spans="2:3">
      <c r="B1572" s="31"/>
      <c r="C1572" s="31"/>
    </row>
    <row r="1573" spans="2:3">
      <c r="B1573" s="31"/>
      <c r="C1573" s="31"/>
    </row>
    <row r="1574" spans="2:3">
      <c r="B1574" s="31"/>
      <c r="C1574" s="31"/>
    </row>
    <row r="1575" spans="2:3">
      <c r="B1575" s="31"/>
      <c r="C1575" s="31"/>
    </row>
    <row r="1576" spans="2:3">
      <c r="B1576" s="31"/>
      <c r="C1576" s="31"/>
    </row>
    <row r="1577" spans="2:3">
      <c r="B1577" s="31"/>
      <c r="C1577" s="31"/>
    </row>
    <row r="1578" spans="2:3">
      <c r="B1578" s="31"/>
      <c r="C1578" s="31"/>
    </row>
    <row r="1579" spans="2:3">
      <c r="B1579" s="31"/>
      <c r="C1579" s="31"/>
    </row>
    <row r="1580" spans="2:3">
      <c r="B1580" s="31"/>
      <c r="C1580" s="31"/>
    </row>
    <row r="1581" spans="2:3">
      <c r="B1581" s="31"/>
      <c r="C1581" s="31"/>
    </row>
    <row r="1582" spans="2:3">
      <c r="B1582" s="31"/>
      <c r="C1582" s="31"/>
    </row>
    <row r="1583" spans="2:3">
      <c r="B1583" s="31"/>
      <c r="C1583" s="31"/>
    </row>
    <row r="1584" spans="2:3">
      <c r="B1584" s="31"/>
      <c r="C1584" s="31"/>
    </row>
    <row r="1585" spans="2:3">
      <c r="B1585" s="31"/>
      <c r="C1585" s="31"/>
    </row>
    <row r="1586" spans="2:3">
      <c r="B1586" s="31"/>
      <c r="C1586" s="31"/>
    </row>
    <row r="1587" spans="2:3">
      <c r="B1587" s="31"/>
      <c r="C1587" s="31"/>
    </row>
    <row r="1588" spans="2:3">
      <c r="B1588" s="31"/>
      <c r="C1588" s="31"/>
    </row>
    <row r="1589" spans="2:3">
      <c r="B1589" s="31"/>
      <c r="C1589" s="31"/>
    </row>
    <row r="1590" spans="2:3">
      <c r="B1590" s="31"/>
      <c r="C1590" s="31"/>
    </row>
    <row r="1591" spans="2:3">
      <c r="B1591" s="31"/>
      <c r="C1591" s="31"/>
    </row>
    <row r="1592" spans="2:3">
      <c r="B1592" s="31"/>
      <c r="C1592" s="31"/>
    </row>
    <row r="1593" spans="2:3">
      <c r="B1593" s="31"/>
      <c r="C1593" s="31"/>
    </row>
    <row r="1594" spans="2:3">
      <c r="B1594" s="31"/>
      <c r="C1594" s="31"/>
    </row>
    <row r="1595" spans="2:3">
      <c r="B1595" s="31"/>
      <c r="C1595" s="31"/>
    </row>
    <row r="1596" spans="2:3">
      <c r="B1596" s="31"/>
      <c r="C1596" s="31"/>
    </row>
    <row r="1597" spans="2:3">
      <c r="B1597" s="31"/>
      <c r="C1597" s="31"/>
    </row>
    <row r="1598" spans="2:3">
      <c r="B1598" s="31"/>
      <c r="C1598" s="31"/>
    </row>
    <row r="1599" spans="2:3">
      <c r="B1599" s="31"/>
      <c r="C1599" s="31"/>
    </row>
    <row r="1600" spans="2:3">
      <c r="B1600" s="31"/>
      <c r="C1600" s="31"/>
    </row>
    <row r="1601" spans="2:3">
      <c r="B1601" s="31"/>
      <c r="C1601" s="31"/>
    </row>
    <row r="1602" spans="2:3">
      <c r="B1602" s="31"/>
      <c r="C1602" s="31"/>
    </row>
    <row r="1603" spans="2:3">
      <c r="B1603" s="31"/>
      <c r="C1603" s="31"/>
    </row>
    <row r="1604" spans="2:3">
      <c r="B1604" s="31"/>
      <c r="C1604" s="31"/>
    </row>
    <row r="1605" spans="2:3">
      <c r="B1605" s="31"/>
      <c r="C1605" s="31"/>
    </row>
    <row r="1606" spans="2:3">
      <c r="B1606" s="31"/>
      <c r="C1606" s="31"/>
    </row>
    <row r="1607" spans="2:3">
      <c r="B1607" s="31"/>
      <c r="C1607" s="31"/>
    </row>
    <row r="1608" spans="2:3">
      <c r="B1608" s="31"/>
      <c r="C1608" s="31"/>
    </row>
    <row r="1609" spans="2:3">
      <c r="B1609" s="31"/>
      <c r="C1609" s="31"/>
    </row>
    <row r="1610" spans="2:3">
      <c r="B1610" s="31"/>
      <c r="C1610" s="31"/>
    </row>
    <row r="1611" spans="2:3">
      <c r="B1611" s="31"/>
      <c r="C1611" s="31"/>
    </row>
    <row r="1612" spans="2:3">
      <c r="B1612" s="31"/>
      <c r="C1612" s="31"/>
    </row>
    <row r="1613" spans="2:3">
      <c r="B1613" s="31"/>
      <c r="C1613" s="31"/>
    </row>
    <row r="1614" spans="2:3">
      <c r="B1614" s="31"/>
      <c r="C1614" s="31"/>
    </row>
    <row r="1615" spans="2:3">
      <c r="B1615" s="31"/>
      <c r="C1615" s="31"/>
    </row>
    <row r="1616" spans="2:3">
      <c r="B1616" s="31"/>
      <c r="C1616" s="31"/>
    </row>
    <row r="1617" spans="2:3">
      <c r="B1617" s="31"/>
      <c r="C1617" s="31"/>
    </row>
    <row r="1618" spans="2:3">
      <c r="B1618" s="31"/>
      <c r="C1618" s="31"/>
    </row>
    <row r="1619" spans="2:3">
      <c r="B1619" s="31"/>
      <c r="C1619" s="31"/>
    </row>
    <row r="1620" spans="2:3">
      <c r="B1620" s="31"/>
      <c r="C1620" s="31"/>
    </row>
    <row r="1621" spans="2:3">
      <c r="B1621" s="31"/>
      <c r="C1621" s="31"/>
    </row>
    <row r="1622" spans="2:3">
      <c r="B1622" s="31"/>
      <c r="C1622" s="31"/>
    </row>
    <row r="1623" spans="2:3">
      <c r="B1623" s="31"/>
      <c r="C1623" s="31"/>
    </row>
    <row r="1624" spans="2:3">
      <c r="B1624" s="31"/>
      <c r="C1624" s="31"/>
    </row>
    <row r="1625" spans="2:3">
      <c r="B1625" s="31"/>
      <c r="C1625" s="31"/>
    </row>
    <row r="1626" spans="2:3">
      <c r="B1626" s="31"/>
      <c r="C1626" s="31"/>
    </row>
    <row r="1627" spans="2:3">
      <c r="B1627" s="31"/>
      <c r="C1627" s="31"/>
    </row>
    <row r="1628" spans="2:3">
      <c r="B1628" s="31"/>
      <c r="C1628" s="31"/>
    </row>
    <row r="1629" spans="2:3">
      <c r="B1629" s="31"/>
      <c r="C1629" s="31"/>
    </row>
    <row r="1630" spans="2:3">
      <c r="B1630" s="31"/>
      <c r="C1630" s="31"/>
    </row>
    <row r="1631" spans="2:3">
      <c r="B1631" s="31"/>
      <c r="C1631" s="31"/>
    </row>
    <row r="1632" spans="2:3">
      <c r="B1632" s="31"/>
      <c r="C1632" s="31"/>
    </row>
    <row r="1633" spans="2:3">
      <c r="B1633" s="31"/>
      <c r="C1633" s="31"/>
    </row>
    <row r="1634" spans="2:3">
      <c r="B1634" s="31"/>
      <c r="C1634" s="31"/>
    </row>
    <row r="1635" spans="2:3">
      <c r="B1635" s="31"/>
      <c r="C1635" s="31"/>
    </row>
    <row r="1636" spans="2:3">
      <c r="B1636" s="31"/>
      <c r="C1636" s="31"/>
    </row>
    <row r="1637" spans="2:3">
      <c r="B1637" s="31"/>
      <c r="C1637" s="31"/>
    </row>
    <row r="1638" spans="2:3">
      <c r="B1638" s="31"/>
      <c r="C1638" s="31"/>
    </row>
    <row r="1639" spans="2:3">
      <c r="B1639" s="31"/>
      <c r="C1639" s="31"/>
    </row>
    <row r="1640" spans="2:3">
      <c r="B1640" s="31"/>
      <c r="C1640" s="31"/>
    </row>
    <row r="1641" spans="2:3">
      <c r="B1641" s="31"/>
      <c r="C1641" s="31"/>
    </row>
    <row r="1642" spans="2:3">
      <c r="B1642" s="31"/>
      <c r="C1642" s="31"/>
    </row>
    <row r="1643" spans="2:3">
      <c r="B1643" s="31"/>
      <c r="C1643" s="31"/>
    </row>
    <row r="1644" spans="2:3">
      <c r="B1644" s="31"/>
      <c r="C1644" s="31"/>
    </row>
    <row r="1645" spans="2:3">
      <c r="B1645" s="31"/>
      <c r="C1645" s="31"/>
    </row>
    <row r="1646" spans="2:3">
      <c r="B1646" s="31"/>
      <c r="C1646" s="31"/>
    </row>
    <row r="1647" spans="2:3">
      <c r="B1647" s="31"/>
      <c r="C1647" s="31"/>
    </row>
    <row r="1648" spans="2:3">
      <c r="B1648" s="31"/>
      <c r="C1648" s="31"/>
    </row>
    <row r="1649" spans="2:3">
      <c r="B1649" s="31"/>
      <c r="C1649" s="31"/>
    </row>
    <row r="1650" spans="2:3">
      <c r="B1650" s="31"/>
      <c r="C1650" s="31"/>
    </row>
    <row r="1651" spans="2:3">
      <c r="B1651" s="31"/>
      <c r="C1651" s="31"/>
    </row>
    <row r="1652" spans="2:3">
      <c r="B1652" s="31"/>
      <c r="C1652" s="31"/>
    </row>
    <row r="1653" spans="2:3">
      <c r="B1653" s="31"/>
      <c r="C1653" s="31"/>
    </row>
    <row r="1654" spans="2:3">
      <c r="B1654" s="31"/>
      <c r="C1654" s="31"/>
    </row>
    <row r="1655" spans="2:3">
      <c r="B1655" s="31"/>
      <c r="C1655" s="31"/>
    </row>
    <row r="1656" spans="2:3">
      <c r="B1656" s="31"/>
      <c r="C1656" s="31"/>
    </row>
    <row r="1657" spans="2:3">
      <c r="B1657" s="31"/>
      <c r="C1657" s="31"/>
    </row>
    <row r="1658" spans="2:3">
      <c r="B1658" s="31"/>
      <c r="C1658" s="31"/>
    </row>
    <row r="1659" spans="2:3">
      <c r="B1659" s="31"/>
      <c r="C1659" s="31"/>
    </row>
    <row r="1660" spans="2:3">
      <c r="B1660" s="31"/>
      <c r="C1660" s="31"/>
    </row>
    <row r="1661" spans="2:3">
      <c r="B1661" s="31"/>
      <c r="C1661" s="31"/>
    </row>
    <row r="1662" spans="2:3">
      <c r="B1662" s="31"/>
      <c r="C1662" s="31"/>
    </row>
    <row r="1663" spans="2:3">
      <c r="B1663" s="31"/>
      <c r="C1663" s="31"/>
    </row>
    <row r="1664" spans="2:3">
      <c r="B1664" s="31"/>
      <c r="C1664" s="31"/>
    </row>
    <row r="1665" spans="2:3">
      <c r="B1665" s="31"/>
      <c r="C1665" s="31"/>
    </row>
    <row r="1666" spans="2:3">
      <c r="B1666" s="31"/>
      <c r="C1666" s="31"/>
    </row>
    <row r="1667" spans="2:3">
      <c r="B1667" s="31"/>
      <c r="C1667" s="31"/>
    </row>
    <row r="1668" spans="2:3">
      <c r="B1668" s="31"/>
      <c r="C1668" s="31"/>
    </row>
    <row r="1669" spans="2:3">
      <c r="B1669" s="31"/>
      <c r="C1669" s="31"/>
    </row>
    <row r="1670" spans="2:3">
      <c r="B1670" s="31"/>
      <c r="C1670" s="31"/>
    </row>
    <row r="1671" spans="2:3">
      <c r="B1671" s="31"/>
      <c r="C1671" s="31"/>
    </row>
    <row r="1672" spans="2:3">
      <c r="B1672" s="31"/>
      <c r="C1672" s="31"/>
    </row>
    <row r="1673" spans="2:3">
      <c r="B1673" s="31"/>
      <c r="C1673" s="31"/>
    </row>
    <row r="1674" spans="2:3">
      <c r="B1674" s="31"/>
      <c r="C1674" s="31"/>
    </row>
    <row r="1675" spans="2:3">
      <c r="B1675" s="31"/>
      <c r="C1675" s="31"/>
    </row>
    <row r="1676" spans="2:3">
      <c r="B1676" s="31"/>
      <c r="C1676" s="31"/>
    </row>
    <row r="1677" spans="2:3">
      <c r="B1677" s="31"/>
      <c r="C1677" s="31"/>
    </row>
    <row r="1678" spans="2:3">
      <c r="B1678" s="31"/>
      <c r="C1678" s="31"/>
    </row>
    <row r="1679" spans="2:3">
      <c r="B1679" s="31"/>
      <c r="C1679" s="31"/>
    </row>
    <row r="1680" spans="2:3">
      <c r="B1680" s="31"/>
      <c r="C1680" s="31"/>
    </row>
    <row r="1681" spans="2:3">
      <c r="B1681" s="31"/>
      <c r="C1681" s="31"/>
    </row>
    <row r="1682" spans="2:3">
      <c r="B1682" s="31"/>
      <c r="C1682" s="31"/>
    </row>
    <row r="1683" spans="2:3">
      <c r="B1683" s="31"/>
      <c r="C1683" s="31"/>
    </row>
    <row r="1684" spans="2:3">
      <c r="B1684" s="31"/>
      <c r="C1684" s="31"/>
    </row>
    <row r="1685" spans="2:3">
      <c r="B1685" s="31"/>
      <c r="C1685" s="31"/>
    </row>
    <row r="1686" spans="2:3">
      <c r="B1686" s="31"/>
      <c r="C1686" s="31"/>
    </row>
    <row r="1687" spans="2:3">
      <c r="B1687" s="31"/>
      <c r="C1687" s="31"/>
    </row>
    <row r="1688" spans="2:3">
      <c r="B1688" s="31"/>
      <c r="C1688" s="31"/>
    </row>
    <row r="1689" spans="2:3">
      <c r="B1689" s="31"/>
      <c r="C1689" s="31"/>
    </row>
    <row r="1690" spans="2:3">
      <c r="B1690" s="31"/>
      <c r="C1690" s="31"/>
    </row>
    <row r="1691" spans="2:3">
      <c r="B1691" s="31"/>
      <c r="C1691" s="31"/>
    </row>
    <row r="1692" spans="2:3">
      <c r="B1692" s="31"/>
      <c r="C1692" s="31"/>
    </row>
    <row r="1693" spans="2:3">
      <c r="B1693" s="31"/>
      <c r="C1693" s="31"/>
    </row>
    <row r="1694" spans="2:3">
      <c r="B1694" s="31"/>
      <c r="C1694" s="31"/>
    </row>
    <row r="1695" spans="2:3">
      <c r="B1695" s="31"/>
      <c r="C1695" s="31"/>
    </row>
    <row r="1696" spans="2:3">
      <c r="B1696" s="31"/>
      <c r="C1696" s="31"/>
    </row>
    <row r="1697" spans="2:3">
      <c r="B1697" s="31"/>
      <c r="C1697" s="31"/>
    </row>
    <row r="1698" spans="2:3">
      <c r="B1698" s="31"/>
      <c r="C1698" s="31"/>
    </row>
    <row r="1699" spans="2:3">
      <c r="B1699" s="31"/>
      <c r="C1699" s="31"/>
    </row>
    <row r="1700" spans="2:3">
      <c r="B1700" s="31"/>
      <c r="C1700" s="31"/>
    </row>
    <row r="1701" spans="2:3">
      <c r="B1701" s="31"/>
      <c r="C1701" s="31"/>
    </row>
    <row r="1702" spans="2:3">
      <c r="B1702" s="31"/>
      <c r="C1702" s="31"/>
    </row>
    <row r="1703" spans="2:3">
      <c r="B1703" s="31"/>
      <c r="C1703" s="31"/>
    </row>
    <row r="1704" spans="2:3">
      <c r="B1704" s="31"/>
      <c r="C1704" s="31"/>
    </row>
    <row r="1705" spans="2:3">
      <c r="B1705" s="31"/>
      <c r="C1705" s="31"/>
    </row>
    <row r="1706" spans="2:3">
      <c r="B1706" s="31"/>
      <c r="C1706" s="31"/>
    </row>
    <row r="1707" spans="2:3">
      <c r="B1707" s="31"/>
      <c r="C1707" s="31"/>
    </row>
    <row r="1708" spans="2:3">
      <c r="B1708" s="31"/>
      <c r="C1708" s="31"/>
    </row>
    <row r="1709" spans="2:3">
      <c r="B1709" s="31"/>
      <c r="C1709" s="31"/>
    </row>
    <row r="1710" spans="2:3">
      <c r="B1710" s="31"/>
      <c r="C1710" s="31"/>
    </row>
    <row r="1711" spans="2:3">
      <c r="B1711" s="31"/>
      <c r="C1711" s="31"/>
    </row>
    <row r="1712" spans="2:3">
      <c r="B1712" s="31"/>
      <c r="C1712" s="31"/>
    </row>
    <row r="1713" spans="2:3">
      <c r="B1713" s="31"/>
      <c r="C1713" s="31"/>
    </row>
    <row r="1714" spans="2:3">
      <c r="B1714" s="31"/>
      <c r="C1714" s="31"/>
    </row>
    <row r="1715" spans="2:3">
      <c r="B1715" s="31"/>
      <c r="C1715" s="31"/>
    </row>
    <row r="1716" spans="2:3">
      <c r="B1716" s="31"/>
      <c r="C1716" s="31"/>
    </row>
    <row r="1717" spans="2:3">
      <c r="B1717" s="31"/>
      <c r="C1717" s="31"/>
    </row>
    <row r="1718" spans="2:3">
      <c r="B1718" s="31"/>
      <c r="C1718" s="31"/>
    </row>
    <row r="1719" spans="2:3">
      <c r="B1719" s="31"/>
      <c r="C1719" s="31"/>
    </row>
    <row r="1720" spans="2:3">
      <c r="B1720" s="31"/>
      <c r="C1720" s="31"/>
    </row>
    <row r="1721" spans="2:3">
      <c r="B1721" s="31"/>
      <c r="C1721" s="31"/>
    </row>
    <row r="1722" spans="2:3">
      <c r="B1722" s="31"/>
      <c r="C1722" s="31"/>
    </row>
    <row r="1723" spans="2:3">
      <c r="B1723" s="31"/>
      <c r="C1723" s="31"/>
    </row>
    <row r="1724" spans="2:3">
      <c r="B1724" s="31"/>
      <c r="C1724" s="31"/>
    </row>
    <row r="1725" spans="2:3">
      <c r="B1725" s="31"/>
      <c r="C1725" s="31"/>
    </row>
    <row r="1726" spans="2:3">
      <c r="B1726" s="31"/>
      <c r="C1726" s="31"/>
    </row>
    <row r="1727" spans="2:3">
      <c r="B1727" s="31"/>
      <c r="C1727" s="31"/>
    </row>
    <row r="1728" spans="2:3">
      <c r="B1728" s="31"/>
      <c r="C1728" s="31"/>
    </row>
    <row r="1729" spans="2:3">
      <c r="B1729" s="31"/>
      <c r="C1729" s="31"/>
    </row>
    <row r="1730" spans="2:3">
      <c r="B1730" s="31"/>
      <c r="C1730" s="31"/>
    </row>
    <row r="1731" spans="2:3">
      <c r="B1731" s="31"/>
      <c r="C1731" s="31"/>
    </row>
    <row r="1732" spans="2:3">
      <c r="B1732" s="31"/>
      <c r="C1732" s="31"/>
    </row>
    <row r="1733" spans="2:3">
      <c r="B1733" s="31"/>
      <c r="C1733" s="31"/>
    </row>
    <row r="1734" spans="2:3">
      <c r="B1734" s="31"/>
      <c r="C1734" s="31"/>
    </row>
    <row r="1735" spans="2:3">
      <c r="B1735" s="31"/>
      <c r="C1735" s="31"/>
    </row>
    <row r="1736" spans="2:3">
      <c r="B1736" s="31"/>
      <c r="C1736" s="31"/>
    </row>
    <row r="1737" spans="2:3">
      <c r="B1737" s="31"/>
      <c r="C1737" s="31"/>
    </row>
    <row r="1738" spans="2:3">
      <c r="B1738" s="31"/>
      <c r="C1738" s="31"/>
    </row>
    <row r="1739" spans="2:3">
      <c r="B1739" s="31"/>
      <c r="C1739" s="31"/>
    </row>
    <row r="1740" spans="2:3">
      <c r="B1740" s="31"/>
      <c r="C1740" s="31"/>
    </row>
    <row r="1741" spans="2:3">
      <c r="B1741" s="31"/>
      <c r="C1741" s="31"/>
    </row>
    <row r="1742" spans="2:3">
      <c r="B1742" s="31"/>
      <c r="C1742" s="31"/>
    </row>
    <row r="1743" spans="2:3">
      <c r="B1743" s="31"/>
      <c r="C1743" s="31"/>
    </row>
    <row r="1744" spans="2:3">
      <c r="B1744" s="31"/>
      <c r="C1744" s="31"/>
    </row>
    <row r="1745" spans="2:3">
      <c r="B1745" s="31"/>
      <c r="C1745" s="31"/>
    </row>
    <row r="1746" spans="2:3">
      <c r="B1746" s="31"/>
      <c r="C1746" s="31"/>
    </row>
    <row r="1747" spans="2:3">
      <c r="B1747" s="31"/>
      <c r="C1747" s="31"/>
    </row>
    <row r="1748" spans="2:3">
      <c r="B1748" s="31"/>
      <c r="C1748" s="31"/>
    </row>
    <row r="1749" spans="2:3">
      <c r="B1749" s="31"/>
      <c r="C1749" s="31"/>
    </row>
    <row r="1750" spans="2:3">
      <c r="B1750" s="31"/>
      <c r="C1750" s="31"/>
    </row>
    <row r="1751" spans="2:3">
      <c r="B1751" s="31"/>
      <c r="C1751" s="31"/>
    </row>
    <row r="1752" spans="2:3">
      <c r="B1752" s="31"/>
      <c r="C1752" s="31"/>
    </row>
    <row r="1753" spans="2:3">
      <c r="B1753" s="31"/>
      <c r="C1753" s="31"/>
    </row>
    <row r="1754" spans="2:3">
      <c r="B1754" s="31"/>
      <c r="C1754" s="31"/>
    </row>
    <row r="1755" spans="2:3">
      <c r="B1755" s="31"/>
      <c r="C1755" s="31"/>
    </row>
    <row r="1756" spans="2:3">
      <c r="B1756" s="31"/>
      <c r="C1756" s="31"/>
    </row>
    <row r="1757" spans="2:3">
      <c r="B1757" s="31"/>
      <c r="C1757" s="31"/>
    </row>
    <row r="1758" spans="2:3">
      <c r="B1758" s="31"/>
      <c r="C1758" s="31"/>
    </row>
    <row r="1759" spans="2:3">
      <c r="B1759" s="31"/>
      <c r="C1759" s="31"/>
    </row>
    <row r="1760" spans="2:3">
      <c r="B1760" s="31"/>
      <c r="C1760" s="31"/>
    </row>
    <row r="1761" spans="2:3">
      <c r="B1761" s="31"/>
      <c r="C1761" s="31"/>
    </row>
    <row r="1762" spans="2:3">
      <c r="B1762" s="31"/>
      <c r="C1762" s="31"/>
    </row>
    <row r="1763" spans="2:3">
      <c r="B1763" s="31"/>
      <c r="C1763" s="31"/>
    </row>
    <row r="1764" spans="2:3">
      <c r="B1764" s="31"/>
      <c r="C1764" s="31"/>
    </row>
    <row r="1765" spans="2:3">
      <c r="B1765" s="31"/>
      <c r="C1765" s="31"/>
    </row>
    <row r="1766" spans="2:3">
      <c r="B1766" s="31"/>
      <c r="C1766" s="31"/>
    </row>
    <row r="1767" spans="2:3">
      <c r="B1767" s="31"/>
      <c r="C1767" s="31"/>
    </row>
    <row r="1768" spans="2:3">
      <c r="B1768" s="31"/>
      <c r="C1768" s="31"/>
    </row>
    <row r="1769" spans="2:3">
      <c r="B1769" s="31"/>
      <c r="C1769" s="31"/>
    </row>
    <row r="1770" spans="2:3">
      <c r="B1770" s="31"/>
      <c r="C1770" s="31"/>
    </row>
    <row r="1771" spans="2:3">
      <c r="B1771" s="31"/>
      <c r="C1771" s="31"/>
    </row>
    <row r="1772" spans="2:3">
      <c r="B1772" s="31"/>
      <c r="C1772" s="31"/>
    </row>
    <row r="1773" spans="2:3">
      <c r="B1773" s="31"/>
      <c r="C1773" s="31"/>
    </row>
    <row r="1774" spans="2:3">
      <c r="B1774" s="31"/>
      <c r="C1774" s="31"/>
    </row>
    <row r="1775" spans="2:3">
      <c r="B1775" s="31"/>
      <c r="C1775" s="31"/>
    </row>
    <row r="1776" spans="2:3">
      <c r="B1776" s="31"/>
      <c r="C1776" s="31"/>
    </row>
    <row r="1777" spans="2:3">
      <c r="B1777" s="31"/>
      <c r="C1777" s="31"/>
    </row>
    <row r="1778" spans="2:3">
      <c r="B1778" s="31"/>
      <c r="C1778" s="31"/>
    </row>
    <row r="1779" spans="2:3">
      <c r="B1779" s="31"/>
      <c r="C1779" s="31"/>
    </row>
    <row r="1780" spans="2:3">
      <c r="B1780" s="31"/>
      <c r="C1780" s="31"/>
    </row>
    <row r="1781" spans="2:3">
      <c r="B1781" s="31"/>
      <c r="C1781" s="31"/>
    </row>
    <row r="1782" spans="2:3">
      <c r="B1782" s="31"/>
      <c r="C1782" s="31"/>
    </row>
    <row r="1783" spans="2:3">
      <c r="B1783" s="31"/>
      <c r="C1783" s="31"/>
    </row>
    <row r="1784" spans="2:3">
      <c r="B1784" s="31"/>
      <c r="C1784" s="31"/>
    </row>
    <row r="1785" spans="2:3">
      <c r="B1785" s="31"/>
      <c r="C1785" s="31"/>
    </row>
    <row r="1786" spans="2:3">
      <c r="B1786" s="31"/>
      <c r="C1786" s="31"/>
    </row>
    <row r="1787" spans="2:3">
      <c r="B1787" s="31"/>
      <c r="C1787" s="31"/>
    </row>
    <row r="1788" spans="2:3">
      <c r="B1788" s="31"/>
      <c r="C1788" s="31"/>
    </row>
    <row r="1789" spans="2:3">
      <c r="B1789" s="31"/>
      <c r="C1789" s="31"/>
    </row>
    <row r="1790" spans="2:3">
      <c r="B1790" s="31"/>
      <c r="C1790" s="31"/>
    </row>
    <row r="1791" spans="2:3">
      <c r="B1791" s="31"/>
      <c r="C1791" s="31"/>
    </row>
    <row r="1792" spans="2:3">
      <c r="B1792" s="31"/>
      <c r="C1792" s="31"/>
    </row>
    <row r="1793" spans="2:3">
      <c r="B1793" s="31"/>
      <c r="C1793" s="31"/>
    </row>
    <row r="1794" spans="2:3">
      <c r="B1794" s="31"/>
      <c r="C1794" s="31"/>
    </row>
    <row r="1795" spans="2:3">
      <c r="B1795" s="31"/>
      <c r="C1795" s="31"/>
    </row>
    <row r="1796" spans="2:3">
      <c r="B1796" s="31"/>
      <c r="C1796" s="31"/>
    </row>
    <row r="1797" spans="2:3">
      <c r="B1797" s="31"/>
      <c r="C1797" s="31"/>
    </row>
    <row r="1798" spans="2:3">
      <c r="B1798" s="31"/>
      <c r="C1798" s="31"/>
    </row>
    <row r="1799" spans="2:3">
      <c r="B1799" s="31"/>
      <c r="C1799" s="31"/>
    </row>
    <row r="1800" spans="2:3">
      <c r="B1800" s="31"/>
      <c r="C1800" s="31"/>
    </row>
    <row r="1801" spans="2:3">
      <c r="B1801" s="31"/>
      <c r="C1801" s="31"/>
    </row>
    <row r="1802" spans="2:3">
      <c r="B1802" s="31"/>
      <c r="C1802" s="31"/>
    </row>
    <row r="1803" spans="2:3">
      <c r="B1803" s="31"/>
      <c r="C1803" s="31"/>
    </row>
    <row r="1804" spans="2:3">
      <c r="B1804" s="31"/>
      <c r="C1804" s="31"/>
    </row>
    <row r="1805" spans="2:3">
      <c r="B1805" s="31"/>
      <c r="C1805" s="31"/>
    </row>
    <row r="1806" spans="2:3">
      <c r="B1806" s="31"/>
      <c r="C1806" s="31"/>
    </row>
    <row r="1807" spans="2:3">
      <c r="B1807" s="31"/>
      <c r="C1807" s="31"/>
    </row>
    <row r="1808" spans="2:3">
      <c r="B1808" s="31"/>
      <c r="C1808" s="31"/>
    </row>
    <row r="1809" spans="2:3">
      <c r="B1809" s="31"/>
      <c r="C1809" s="31"/>
    </row>
    <row r="1810" spans="2:3">
      <c r="B1810" s="31"/>
      <c r="C1810" s="31"/>
    </row>
    <row r="1811" spans="2:3">
      <c r="B1811" s="31"/>
      <c r="C1811" s="31"/>
    </row>
    <row r="1812" spans="2:3">
      <c r="B1812" s="31"/>
      <c r="C1812" s="31"/>
    </row>
    <row r="1813" spans="2:3">
      <c r="B1813" s="31"/>
      <c r="C1813" s="31"/>
    </row>
    <row r="1814" spans="2:3">
      <c r="B1814" s="31"/>
      <c r="C1814" s="31"/>
    </row>
    <row r="1815" spans="2:3">
      <c r="B1815" s="31"/>
      <c r="C1815" s="31"/>
    </row>
    <row r="1816" spans="2:3">
      <c r="B1816" s="31"/>
      <c r="C1816" s="31"/>
    </row>
    <row r="1817" spans="2:3">
      <c r="B1817" s="31"/>
      <c r="C1817" s="31"/>
    </row>
    <row r="1818" spans="2:3">
      <c r="B1818" s="31"/>
      <c r="C1818" s="31"/>
    </row>
    <row r="1819" spans="2:3">
      <c r="B1819" s="31"/>
      <c r="C1819" s="31"/>
    </row>
    <row r="1820" spans="2:3">
      <c r="B1820" s="31"/>
      <c r="C1820" s="31"/>
    </row>
    <row r="1821" spans="2:3">
      <c r="B1821" s="31"/>
      <c r="C1821" s="31"/>
    </row>
    <row r="1822" spans="2:3">
      <c r="B1822" s="31"/>
      <c r="C1822" s="31"/>
    </row>
    <row r="1823" spans="2:3">
      <c r="B1823" s="31"/>
      <c r="C1823" s="31"/>
    </row>
    <row r="1824" spans="2:3">
      <c r="B1824" s="31"/>
      <c r="C1824" s="31"/>
    </row>
    <row r="1825" spans="2:3">
      <c r="B1825" s="31"/>
      <c r="C1825" s="31"/>
    </row>
    <row r="1826" spans="2:3">
      <c r="B1826" s="31"/>
      <c r="C1826" s="31"/>
    </row>
    <row r="1827" spans="2:3">
      <c r="B1827" s="31"/>
      <c r="C1827" s="31"/>
    </row>
    <row r="1828" spans="2:3">
      <c r="B1828" s="31"/>
      <c r="C1828" s="31"/>
    </row>
    <row r="1829" spans="2:3">
      <c r="B1829" s="31"/>
      <c r="C1829" s="31"/>
    </row>
    <row r="1830" spans="2:3">
      <c r="B1830" s="31"/>
      <c r="C1830" s="31"/>
    </row>
    <row r="1831" spans="2:3">
      <c r="B1831" s="31"/>
      <c r="C1831" s="31"/>
    </row>
    <row r="1832" spans="2:3">
      <c r="B1832" s="31"/>
      <c r="C1832" s="31"/>
    </row>
    <row r="1833" spans="2:3">
      <c r="B1833" s="31"/>
      <c r="C1833" s="31"/>
    </row>
    <row r="1834" spans="2:3">
      <c r="B1834" s="31"/>
      <c r="C1834" s="31"/>
    </row>
    <row r="1835" spans="2:3">
      <c r="B1835" s="31"/>
      <c r="C1835" s="31"/>
    </row>
    <row r="1836" spans="2:3">
      <c r="B1836" s="31"/>
      <c r="C1836" s="31"/>
    </row>
    <row r="1837" spans="2:3">
      <c r="B1837" s="31"/>
      <c r="C1837" s="31"/>
    </row>
    <row r="1838" spans="2:3">
      <c r="B1838" s="31"/>
      <c r="C1838" s="31"/>
    </row>
    <row r="1839" spans="2:3">
      <c r="B1839" s="31"/>
      <c r="C1839" s="31"/>
    </row>
    <row r="1840" spans="2:3">
      <c r="B1840" s="31"/>
      <c r="C1840" s="31"/>
    </row>
    <row r="1841" spans="2:3">
      <c r="B1841" s="31"/>
      <c r="C1841" s="31"/>
    </row>
    <row r="1842" spans="2:3">
      <c r="B1842" s="31"/>
      <c r="C1842" s="31"/>
    </row>
    <row r="1843" spans="2:3">
      <c r="B1843" s="31"/>
      <c r="C1843" s="31"/>
    </row>
    <row r="1844" spans="2:3">
      <c r="B1844" s="31"/>
      <c r="C1844" s="31"/>
    </row>
    <row r="1845" spans="2:3">
      <c r="B1845" s="31"/>
      <c r="C1845" s="31"/>
    </row>
    <row r="1846" spans="2:3">
      <c r="B1846" s="31"/>
      <c r="C1846" s="31"/>
    </row>
    <row r="1847" spans="2:3">
      <c r="B1847" s="31"/>
      <c r="C1847" s="31"/>
    </row>
    <row r="1848" spans="2:3">
      <c r="B1848" s="31"/>
      <c r="C1848" s="31"/>
    </row>
    <row r="1849" spans="2:3">
      <c r="B1849" s="31"/>
      <c r="C1849" s="31"/>
    </row>
    <row r="1850" spans="2:3">
      <c r="B1850" s="31"/>
      <c r="C1850" s="31"/>
    </row>
    <row r="1851" spans="2:3">
      <c r="B1851" s="31"/>
      <c r="C1851" s="31"/>
    </row>
    <row r="1852" spans="2:3">
      <c r="B1852" s="31"/>
      <c r="C1852" s="31"/>
    </row>
    <row r="1853" spans="2:3">
      <c r="B1853" s="31"/>
      <c r="C1853" s="31"/>
    </row>
    <row r="1854" spans="2:3">
      <c r="B1854" s="31"/>
      <c r="C1854" s="31"/>
    </row>
    <row r="1855" spans="2:3">
      <c r="B1855" s="31"/>
      <c r="C1855" s="31"/>
    </row>
    <row r="1856" spans="2:3">
      <c r="B1856" s="31"/>
      <c r="C1856" s="31"/>
    </row>
    <row r="1857" spans="2:3">
      <c r="B1857" s="31"/>
      <c r="C1857" s="31"/>
    </row>
    <row r="1858" spans="2:3">
      <c r="B1858" s="31"/>
      <c r="C1858" s="31"/>
    </row>
    <row r="1859" spans="2:3">
      <c r="B1859" s="31"/>
      <c r="C1859" s="31"/>
    </row>
    <row r="1860" spans="2:3">
      <c r="B1860" s="31"/>
      <c r="C1860" s="31"/>
    </row>
    <row r="1861" spans="2:3">
      <c r="B1861" s="31"/>
      <c r="C1861" s="31"/>
    </row>
    <row r="1862" spans="2:3">
      <c r="B1862" s="31"/>
      <c r="C1862" s="31"/>
    </row>
    <row r="1863" spans="2:3">
      <c r="B1863" s="31"/>
      <c r="C1863" s="31"/>
    </row>
    <row r="1864" spans="2:3">
      <c r="B1864" s="31"/>
      <c r="C1864" s="31"/>
    </row>
    <row r="1865" spans="2:3">
      <c r="B1865" s="31"/>
      <c r="C1865" s="31"/>
    </row>
    <row r="1866" spans="2:3">
      <c r="B1866" s="31"/>
      <c r="C1866" s="31"/>
    </row>
    <row r="1867" spans="2:3">
      <c r="B1867" s="31"/>
      <c r="C1867" s="31"/>
    </row>
    <row r="1868" spans="2:3">
      <c r="B1868" s="31"/>
      <c r="C1868" s="31"/>
    </row>
    <row r="1869" spans="2:3">
      <c r="B1869" s="31"/>
      <c r="C1869" s="31"/>
    </row>
    <row r="1870" spans="2:3">
      <c r="B1870" s="31"/>
      <c r="C1870" s="31"/>
    </row>
    <row r="1871" spans="2:3">
      <c r="B1871" s="31"/>
      <c r="C1871" s="31"/>
    </row>
    <row r="1872" spans="2:3">
      <c r="B1872" s="31"/>
      <c r="C1872" s="31"/>
    </row>
    <row r="1873" spans="2:3">
      <c r="B1873" s="31"/>
      <c r="C1873" s="31"/>
    </row>
    <row r="1874" spans="2:3">
      <c r="B1874" s="31"/>
      <c r="C1874" s="31"/>
    </row>
    <row r="1875" spans="2:3">
      <c r="B1875" s="31"/>
      <c r="C1875" s="31"/>
    </row>
    <row r="1876" spans="2:3">
      <c r="B1876" s="31"/>
      <c r="C1876" s="31"/>
    </row>
    <row r="1877" spans="2:3">
      <c r="B1877" s="31"/>
      <c r="C1877" s="31"/>
    </row>
    <row r="1878" spans="2:3">
      <c r="B1878" s="31"/>
      <c r="C1878" s="31"/>
    </row>
    <row r="1879" spans="2:3">
      <c r="B1879" s="31"/>
      <c r="C1879" s="31"/>
    </row>
    <row r="1880" spans="2:3">
      <c r="B1880" s="31"/>
      <c r="C1880" s="31"/>
    </row>
    <row r="1881" spans="2:3">
      <c r="B1881" s="31"/>
      <c r="C1881" s="31"/>
    </row>
    <row r="1882" spans="2:3">
      <c r="B1882" s="31"/>
      <c r="C1882" s="31"/>
    </row>
    <row r="1883" spans="2:3">
      <c r="B1883" s="31"/>
      <c r="C1883" s="31"/>
    </row>
    <row r="1884" spans="2:3">
      <c r="B1884" s="31"/>
      <c r="C1884" s="31"/>
    </row>
    <row r="1885" spans="2:3">
      <c r="B1885" s="31"/>
      <c r="C1885" s="31"/>
    </row>
    <row r="1886" spans="2:3">
      <c r="B1886" s="31"/>
      <c r="C1886" s="31"/>
    </row>
    <row r="1887" spans="2:3">
      <c r="B1887" s="31"/>
      <c r="C1887" s="31"/>
    </row>
    <row r="1888" spans="2:3">
      <c r="B1888" s="31"/>
      <c r="C1888" s="31"/>
    </row>
    <row r="1889" spans="2:3">
      <c r="B1889" s="31"/>
      <c r="C1889" s="31"/>
    </row>
    <row r="1890" spans="2:3">
      <c r="B1890" s="31"/>
      <c r="C1890" s="31"/>
    </row>
    <row r="1891" spans="2:3">
      <c r="B1891" s="31"/>
      <c r="C1891" s="31"/>
    </row>
    <row r="1892" spans="2:3">
      <c r="B1892" s="31"/>
      <c r="C1892" s="31"/>
    </row>
    <row r="1893" spans="2:3">
      <c r="B1893" s="31"/>
      <c r="C1893" s="31"/>
    </row>
    <row r="1894" spans="2:3">
      <c r="B1894" s="31"/>
      <c r="C1894" s="31"/>
    </row>
    <row r="1895" spans="2:3">
      <c r="B1895" s="31"/>
      <c r="C1895" s="31"/>
    </row>
    <row r="1896" spans="2:3">
      <c r="B1896" s="31"/>
      <c r="C1896" s="31"/>
    </row>
    <row r="1897" spans="2:3">
      <c r="B1897" s="31"/>
      <c r="C1897" s="31"/>
    </row>
    <row r="1898" spans="2:3">
      <c r="B1898" s="31"/>
      <c r="C1898" s="31"/>
    </row>
    <row r="1899" spans="2:3">
      <c r="B1899" s="31"/>
      <c r="C1899" s="31"/>
    </row>
    <row r="1900" spans="2:3">
      <c r="B1900" s="31"/>
      <c r="C1900" s="31"/>
    </row>
    <row r="1901" spans="2:3">
      <c r="B1901" s="31"/>
      <c r="C1901" s="31"/>
    </row>
    <row r="1902" spans="2:3">
      <c r="B1902" s="31"/>
      <c r="C1902" s="31"/>
    </row>
    <row r="1903" spans="2:3">
      <c r="B1903" s="31"/>
      <c r="C1903" s="31"/>
    </row>
    <row r="1904" spans="2:3">
      <c r="B1904" s="31"/>
      <c r="C1904" s="31"/>
    </row>
    <row r="1905" spans="2:3">
      <c r="B1905" s="31"/>
      <c r="C1905" s="31"/>
    </row>
    <row r="1906" spans="2:3">
      <c r="B1906" s="31"/>
      <c r="C1906" s="31"/>
    </row>
    <row r="1907" spans="2:3">
      <c r="B1907" s="31"/>
      <c r="C1907" s="31"/>
    </row>
    <row r="1908" spans="2:3">
      <c r="B1908" s="31"/>
      <c r="C1908" s="31"/>
    </row>
    <row r="1909" spans="2:3">
      <c r="B1909" s="31"/>
      <c r="C1909" s="31"/>
    </row>
    <row r="1910" spans="2:3">
      <c r="B1910" s="31"/>
      <c r="C1910" s="31"/>
    </row>
    <row r="1911" spans="2:3">
      <c r="B1911" s="31"/>
      <c r="C1911" s="31"/>
    </row>
    <row r="1912" spans="2:3">
      <c r="B1912" s="31"/>
      <c r="C1912" s="31"/>
    </row>
    <row r="1913" spans="2:3">
      <c r="B1913" s="31"/>
      <c r="C1913" s="31"/>
    </row>
    <row r="1914" spans="2:3">
      <c r="B1914" s="31"/>
      <c r="C1914" s="31"/>
    </row>
    <row r="1915" spans="2:3">
      <c r="B1915" s="31"/>
      <c r="C1915" s="31"/>
    </row>
    <row r="1916" spans="2:3">
      <c r="B1916" s="31"/>
      <c r="C1916" s="31"/>
    </row>
    <row r="1917" spans="2:3">
      <c r="B1917" s="31"/>
      <c r="C1917" s="31"/>
    </row>
    <row r="1918" spans="2:3">
      <c r="B1918" s="31"/>
      <c r="C1918" s="31"/>
    </row>
    <row r="1919" spans="2:3">
      <c r="B1919" s="31"/>
      <c r="C1919" s="31"/>
    </row>
    <row r="1920" spans="2:3">
      <c r="B1920" s="31"/>
      <c r="C1920" s="31"/>
    </row>
    <row r="1921" spans="2:3">
      <c r="B1921" s="31"/>
      <c r="C1921" s="31"/>
    </row>
    <row r="1922" spans="2:3">
      <c r="B1922" s="31"/>
      <c r="C1922" s="31"/>
    </row>
    <row r="1923" spans="2:3">
      <c r="B1923" s="31"/>
      <c r="C1923" s="31"/>
    </row>
    <row r="1924" spans="2:3">
      <c r="B1924" s="31"/>
      <c r="C1924" s="31"/>
    </row>
    <row r="1925" spans="2:3">
      <c r="B1925" s="31"/>
      <c r="C1925" s="31"/>
    </row>
    <row r="1926" spans="2:3">
      <c r="B1926" s="31"/>
      <c r="C1926" s="31"/>
    </row>
    <row r="1927" spans="2:3">
      <c r="B1927" s="31"/>
      <c r="C1927" s="31"/>
    </row>
    <row r="1928" spans="2:3">
      <c r="B1928" s="31"/>
      <c r="C1928" s="31"/>
    </row>
    <row r="1929" spans="2:3">
      <c r="B1929" s="31"/>
      <c r="C1929" s="31"/>
    </row>
    <row r="1930" spans="2:3">
      <c r="B1930" s="31"/>
      <c r="C1930" s="31"/>
    </row>
    <row r="1931" spans="2:3">
      <c r="B1931" s="31"/>
      <c r="C1931" s="31"/>
    </row>
    <row r="1932" spans="2:3">
      <c r="B1932" s="31"/>
      <c r="C1932" s="31"/>
    </row>
    <row r="1933" spans="2:3">
      <c r="B1933" s="31"/>
      <c r="C1933" s="31"/>
    </row>
    <row r="1934" spans="2:3">
      <c r="B1934" s="31"/>
      <c r="C1934" s="31"/>
    </row>
    <row r="1935" spans="2:3">
      <c r="B1935" s="31"/>
      <c r="C1935" s="31"/>
    </row>
    <row r="1936" spans="2:3">
      <c r="B1936" s="31"/>
      <c r="C1936" s="31"/>
    </row>
    <row r="1937" spans="2:3">
      <c r="B1937" s="31"/>
      <c r="C1937" s="31"/>
    </row>
    <row r="1938" spans="2:3">
      <c r="B1938" s="31"/>
      <c r="C1938" s="31"/>
    </row>
    <row r="1939" spans="2:3">
      <c r="B1939" s="31"/>
      <c r="C1939" s="31"/>
    </row>
    <row r="1940" spans="2:3">
      <c r="B1940" s="31"/>
      <c r="C1940" s="31"/>
    </row>
    <row r="1941" spans="2:3">
      <c r="B1941" s="31"/>
      <c r="C1941" s="31"/>
    </row>
    <row r="1942" spans="2:3">
      <c r="B1942" s="31"/>
      <c r="C1942" s="31"/>
    </row>
    <row r="1943" spans="2:3">
      <c r="B1943" s="31"/>
      <c r="C1943" s="31"/>
    </row>
    <row r="1944" spans="2:3">
      <c r="B1944" s="31"/>
      <c r="C1944" s="31"/>
    </row>
    <row r="1945" spans="2:3">
      <c r="B1945" s="31"/>
      <c r="C1945" s="31"/>
    </row>
    <row r="1946" spans="2:3">
      <c r="B1946" s="31"/>
      <c r="C1946" s="31"/>
    </row>
    <row r="1947" spans="2:3">
      <c r="B1947" s="31"/>
      <c r="C1947" s="31"/>
    </row>
    <row r="1948" spans="2:3">
      <c r="B1948" s="31"/>
      <c r="C1948" s="31"/>
    </row>
    <row r="1949" spans="2:3">
      <c r="B1949" s="31"/>
      <c r="C1949" s="31"/>
    </row>
    <row r="1950" spans="2:3">
      <c r="B1950" s="31"/>
      <c r="C1950" s="31"/>
    </row>
    <row r="1951" spans="2:3">
      <c r="B1951" s="31"/>
      <c r="C1951" s="31"/>
    </row>
    <row r="1952" spans="2:3">
      <c r="B1952" s="31"/>
      <c r="C1952" s="31"/>
    </row>
    <row r="1953" spans="2:3">
      <c r="B1953" s="31"/>
      <c r="C1953" s="31"/>
    </row>
    <row r="1954" spans="2:3">
      <c r="B1954" s="31"/>
      <c r="C1954" s="31"/>
    </row>
    <row r="1955" spans="2:3">
      <c r="B1955" s="31"/>
      <c r="C1955" s="31"/>
    </row>
    <row r="1956" spans="2:3">
      <c r="B1956" s="31"/>
      <c r="C1956" s="31"/>
    </row>
    <row r="1957" spans="2:3">
      <c r="B1957" s="31"/>
      <c r="C1957" s="31"/>
    </row>
    <row r="1958" spans="2:3">
      <c r="B1958" s="31"/>
      <c r="C1958" s="31"/>
    </row>
    <row r="1959" spans="2:3">
      <c r="B1959" s="31"/>
      <c r="C1959" s="31"/>
    </row>
    <row r="1960" spans="2:3">
      <c r="B1960" s="31"/>
      <c r="C1960" s="31"/>
    </row>
    <row r="1961" spans="2:3">
      <c r="B1961" s="31"/>
      <c r="C1961" s="31"/>
    </row>
    <row r="1962" spans="2:3">
      <c r="B1962" s="31"/>
      <c r="C1962" s="31"/>
    </row>
    <row r="1963" spans="2:3">
      <c r="B1963" s="31"/>
      <c r="C1963" s="31"/>
    </row>
    <row r="1964" spans="2:3">
      <c r="B1964" s="31"/>
      <c r="C1964" s="31"/>
    </row>
    <row r="1965" spans="2:3">
      <c r="B1965" s="31"/>
      <c r="C1965" s="31"/>
    </row>
    <row r="1966" spans="2:3">
      <c r="B1966" s="31"/>
      <c r="C1966" s="31"/>
    </row>
    <row r="1967" spans="2:3">
      <c r="B1967" s="31"/>
      <c r="C1967" s="31"/>
    </row>
    <row r="1968" spans="2:3">
      <c r="B1968" s="31"/>
      <c r="C1968" s="31"/>
    </row>
    <row r="1969" spans="2:3">
      <c r="B1969" s="31"/>
      <c r="C1969" s="31"/>
    </row>
    <row r="1970" spans="2:3">
      <c r="B1970" s="31"/>
      <c r="C1970" s="31"/>
    </row>
    <row r="1971" spans="2:3">
      <c r="B1971" s="31"/>
      <c r="C1971" s="31"/>
    </row>
    <row r="1972" spans="2:3">
      <c r="B1972" s="31"/>
      <c r="C1972" s="31"/>
    </row>
    <row r="1973" spans="2:3">
      <c r="B1973" s="31"/>
      <c r="C1973" s="31"/>
    </row>
    <row r="1974" spans="2:3">
      <c r="B1974" s="31"/>
      <c r="C1974" s="31"/>
    </row>
    <row r="1975" spans="2:3">
      <c r="B1975" s="31"/>
      <c r="C1975" s="31"/>
    </row>
    <row r="1976" spans="2:3">
      <c r="B1976" s="31"/>
      <c r="C1976" s="31"/>
    </row>
    <row r="1977" spans="2:3">
      <c r="B1977" s="31"/>
      <c r="C1977" s="31"/>
    </row>
    <row r="1978" spans="2:3">
      <c r="B1978" s="31"/>
      <c r="C1978" s="31"/>
    </row>
    <row r="1979" spans="2:3">
      <c r="B1979" s="31"/>
      <c r="C1979" s="31"/>
    </row>
    <row r="1980" spans="2:3">
      <c r="B1980" s="31"/>
      <c r="C1980" s="31"/>
    </row>
    <row r="1981" spans="2:3">
      <c r="B1981" s="31"/>
      <c r="C1981" s="31"/>
    </row>
    <row r="1982" spans="2:3">
      <c r="B1982" s="31"/>
      <c r="C1982" s="31"/>
    </row>
    <row r="1983" spans="2:3">
      <c r="B1983" s="31"/>
      <c r="C1983" s="31"/>
    </row>
    <row r="1984" spans="2:3">
      <c r="B1984" s="31"/>
      <c r="C1984" s="31"/>
    </row>
    <row r="1985" spans="2:3">
      <c r="B1985" s="31"/>
      <c r="C1985" s="31"/>
    </row>
    <row r="1986" spans="2:3">
      <c r="B1986" s="31"/>
      <c r="C1986" s="31"/>
    </row>
    <row r="1987" spans="2:3">
      <c r="B1987" s="31"/>
      <c r="C1987" s="31"/>
    </row>
    <row r="1988" spans="2:3">
      <c r="B1988" s="31"/>
      <c r="C1988" s="31"/>
    </row>
    <row r="1989" spans="2:3">
      <c r="B1989" s="31"/>
      <c r="C1989" s="31"/>
    </row>
  </sheetData>
  <autoFilter ref="A1:P1989">
    <sortState ref="A2:P1989">
      <sortCondition ref="M1:M1989"/>
    </sortState>
  </autoFilter>
  <sortState ref="A1:M1989">
    <sortCondition ref="H1:H1989"/>
    <sortCondition ref="F1:F1989"/>
    <sortCondition ref="D1:D1989"/>
  </sortState>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B6" sqref="B6"/>
    </sheetView>
  </sheetViews>
  <sheetFormatPr defaultColWidth="11" defaultRowHeight="15.75"/>
  <cols>
    <col min="1" max="1" width="18.5" customWidth="1"/>
  </cols>
  <sheetData>
    <row r="1" spans="1:2">
      <c r="A1" s="1" t="s">
        <v>262</v>
      </c>
      <c r="B1" s="1" t="s">
        <v>263</v>
      </c>
    </row>
    <row r="2" spans="1:2">
      <c r="B2" t="s">
        <v>267</v>
      </c>
    </row>
    <row r="3" spans="1:2">
      <c r="B3" t="s">
        <v>264</v>
      </c>
    </row>
    <row r="4" spans="1:2">
      <c r="B4" t="s">
        <v>265</v>
      </c>
    </row>
    <row r="5" spans="1:2">
      <c r="B5" t="s">
        <v>266</v>
      </c>
    </row>
  </sheetData>
  <dataValidations count="1">
    <dataValidation type="list" allowBlank="1" showInputMessage="1" showErrorMessage="1" sqref="B2:B5">
      <formula1>$E$3:$E$6</formula1>
    </dataValidation>
  </dataValidation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19</vt:i4>
      </vt:variant>
    </vt:vector>
  </HeadingPairs>
  <TitlesOfParts>
    <vt:vector size="19" baseType="lpstr">
      <vt:lpstr>Лист2</vt:lpstr>
      <vt:lpstr>Приоритеты на добавление в СВОД</vt:lpstr>
      <vt:lpstr>Свод_описание</vt:lpstr>
      <vt:lpstr>Атрибут-ТОД2</vt:lpstr>
      <vt:lpstr>ft_card_aggr_30days</vt:lpstr>
      <vt:lpstr>Поля ft_clnt_aggr_daily_epk</vt:lpstr>
      <vt:lpstr>Поля</vt:lpstr>
      <vt:lpstr>Атрибут-ТОД</vt:lpstr>
      <vt:lpstr>Доступные</vt:lpstr>
      <vt:lpstr>Витирна- процедура</vt:lpstr>
      <vt:lpstr>Лист1</vt:lpstr>
      <vt:lpstr>Сущности hadoop</vt:lpstr>
      <vt:lpstr>Свод</vt:lpstr>
      <vt:lpstr>Лист5</vt:lpstr>
      <vt:lpstr>Лист3</vt:lpstr>
      <vt:lpstr>Мегавитрина на 21.09</vt:lpstr>
      <vt:lpstr>Источники</vt:lpstr>
      <vt:lpstr>Лист3 (2)</vt:lpstr>
      <vt:lpstr>Списки значений</vt:lpstr>
    </vt:vector>
  </TitlesOfParts>
  <Company>ПАО Сбербанк России</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Фролов Иван Александрович</dc:creator>
  <cp:lastModifiedBy>Чельдиева Людмила</cp:lastModifiedBy>
  <dcterms:created xsi:type="dcterms:W3CDTF">2020-07-23T12:11:25Z</dcterms:created>
  <dcterms:modified xsi:type="dcterms:W3CDTF">2021-03-02T01:40:03Z</dcterms:modified>
</cp:coreProperties>
</file>